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queryTables/queryTable1.xml" ContentType="application/vnd.openxmlformats-officedocument.spreadsheetml.queryTable+xml"/>
  <Override PartName="/xl/comments1.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ebell\OneDrive - cibse.org\Desktop\"/>
    </mc:Choice>
  </mc:AlternateContent>
  <xr:revisionPtr revIDLastSave="0" documentId="13_ncr:1_{202006AC-1B9F-4C3A-8DD0-3B741DD40F38}" xr6:coauthVersionLast="47" xr6:coauthVersionMax="47" xr10:uidLastSave="{00000000-0000-0000-0000-000000000000}"/>
  <bookViews>
    <workbookView xWindow="-98" yWindow="-98" windowWidth="24496" windowHeight="15796" activeTab="1" xr2:uid="{732EB710-272F-467E-89DD-30AEF31EC18B}"/>
  </bookViews>
  <sheets>
    <sheet name="Cover &amp; Publication Info" sheetId="22" r:id="rId1"/>
    <sheet name="Manufacturer Input" sheetId="1" r:id="rId2"/>
    <sheet name="Basic Calculation" sheetId="9" state="hidden" r:id="rId3"/>
    <sheet name="Mid-level Calculation" sheetId="13" state="hidden" r:id="rId4"/>
    <sheet name="Travel Distance Calculation" sheetId="14" state="hidden" r:id="rId5"/>
    <sheet name="Component Calculation" sheetId="17" state="hidden" r:id="rId6"/>
    <sheet name="Component Graph" sheetId="20" state="hidden" r:id="rId7"/>
    <sheet name="TM65 Carbon Coefficients" sheetId="4" state="hidden" r:id="rId8"/>
    <sheet name="ICE Db" sheetId="11" state="hidden" r:id="rId9"/>
    <sheet name="Ref GWP" sheetId="5" state="hidden" r:id="rId10"/>
    <sheet name="Ref Leak" sheetId="6" state="hidden" r:id="rId11"/>
    <sheet name="Transport Factors" sheetId="7" state="hidden" r:id="rId12"/>
    <sheet name="Grid Factors" sheetId="8" state="hidden" r:id="rId13"/>
    <sheet name="Product Complexity" sheetId="10" state="hidden" r:id="rId14"/>
    <sheet name="Global Cities" sheetId="12" state="hidden" r:id="rId15"/>
    <sheet name="Site Travel" sheetId="15" state="hidden" r:id="rId16"/>
  </sheets>
  <definedNames>
    <definedName name="_xlnm._FilterDatabase" localSheetId="14" hidden="1">'Global Cities'!$A$1:$L$26570</definedName>
    <definedName name="_ftn1" localSheetId="1">'Manufacturer Input'!$R$93</definedName>
    <definedName name="_ftn2" localSheetId="12">'Grid Factors'!#REF!</definedName>
    <definedName name="_ftn2" localSheetId="1">'Manufacturer Input'!$R$97</definedName>
    <definedName name="_ftn3" localSheetId="12">'Grid Factors'!#REF!</definedName>
    <definedName name="_ftn3" localSheetId="1">'Manufacturer Input'!$R$100</definedName>
    <definedName name="_ftnref1" localSheetId="1">'Manufacturer Input'!#REF!</definedName>
    <definedName name="_ftnref2" localSheetId="12">'Grid Factors'!$C$3</definedName>
    <definedName name="_ftnref2" localSheetId="1">'Manufacturer Input'!#REF!</definedName>
    <definedName name="_ftnref3" localSheetId="12">'Grid Factors'!$C$6</definedName>
    <definedName name="_ftnref3" localSheetId="1">'Manufacturer Input'!$R$84</definedName>
    <definedName name="ExternalData_1" localSheetId="13" hidden="1">'Product Complexity'!#REF!</definedName>
    <definedName name="ICE_DB_Machine_Readable_V3.0a_Beta___10_Nov_2019" localSheetId="8">'ICE Db'!$A$1:$CM$29</definedName>
    <definedName name="Product_weight__kg">'Manufacturer Input'!$C$28</definedName>
    <definedName name="Replaced_Component_1">'Manufacturer Input'!$C$70</definedName>
    <definedName name="Replaced_Component_2">'Manufacturer Input'!$C$71</definedName>
    <definedName name="Replaced_Component_3">'Manufacturer Input'!$C$72</definedName>
    <definedName name="Replaced_Component_4">'Manufacturer Input'!$C$73</definedName>
    <definedName name="Replaced_Component_5">'Manufacturer Input'!$C$74</definedName>
    <definedName name="Replacement_Rate_1">'Manufacturer Input'!$E$70</definedName>
    <definedName name="Replacement_Rate_2">'Manufacturer Input'!$E$71</definedName>
    <definedName name="Replacement_Rate_3">'Manufacturer Input'!$E$72</definedName>
    <definedName name="Replacement_Rate_4">'Manufacturer Input'!$E$73</definedName>
    <definedName name="Replacement_Rate_5">'Manufacturer Input'!$E$74</definedName>
    <definedName name="Type_of_product">'Manufacturer Input'!$C$18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3" i="13" l="1"/>
  <c r="B53" i="13"/>
  <c r="G53" i="13" s="1"/>
  <c r="C69" i="13"/>
  <c r="B69" i="13"/>
  <c r="C60" i="9"/>
  <c r="B60" i="9"/>
  <c r="C40" i="9"/>
  <c r="C40" i="13"/>
  <c r="G89" i="1" l="1"/>
  <c r="N1" i="20"/>
  <c r="A1" i="20"/>
  <c r="A26570" i="12"/>
  <c r="A26569" i="12"/>
  <c r="A26568" i="12"/>
  <c r="A26567" i="12"/>
  <c r="A26566" i="12"/>
  <c r="A26565" i="12"/>
  <c r="A26564" i="12"/>
  <c r="A26563" i="12"/>
  <c r="A26562" i="12"/>
  <c r="A26561" i="12"/>
  <c r="A26560" i="12"/>
  <c r="A26559" i="12"/>
  <c r="A26558" i="12"/>
  <c r="A26557" i="12"/>
  <c r="A26556" i="12"/>
  <c r="A26555" i="12"/>
  <c r="A26554" i="12"/>
  <c r="A26553" i="12"/>
  <c r="A26552" i="12"/>
  <c r="A26551" i="12"/>
  <c r="A26550" i="12"/>
  <c r="A26549" i="12"/>
  <c r="A26548" i="12"/>
  <c r="A26547" i="12"/>
  <c r="A26546" i="12"/>
  <c r="A26545" i="12"/>
  <c r="A26544" i="12"/>
  <c r="A26543" i="12"/>
  <c r="A26542" i="12"/>
  <c r="A26541" i="12"/>
  <c r="A26540" i="12"/>
  <c r="A26539" i="12"/>
  <c r="A26538" i="12"/>
  <c r="A26537" i="12"/>
  <c r="A26536" i="12"/>
  <c r="A26535" i="12"/>
  <c r="A26534" i="12"/>
  <c r="A26533" i="12"/>
  <c r="A26532" i="12"/>
  <c r="A26531" i="12"/>
  <c r="A26530" i="12"/>
  <c r="A26529" i="12"/>
  <c r="A26528" i="12"/>
  <c r="A26527" i="12"/>
  <c r="A26526" i="12"/>
  <c r="A26525" i="12"/>
  <c r="A26524" i="12"/>
  <c r="A26523" i="12"/>
  <c r="A26522" i="12"/>
  <c r="A26521" i="12"/>
  <c r="A26520" i="12"/>
  <c r="A26519" i="12"/>
  <c r="A26518" i="12"/>
  <c r="A26517" i="12"/>
  <c r="A26516" i="12"/>
  <c r="A26515" i="12"/>
  <c r="A26514" i="12"/>
  <c r="A26513" i="12"/>
  <c r="A26512" i="12"/>
  <c r="A26511" i="12"/>
  <c r="A26510" i="12"/>
  <c r="A26509" i="12"/>
  <c r="A26508" i="12"/>
  <c r="A26507" i="12"/>
  <c r="A26506" i="12"/>
  <c r="A26505" i="12"/>
  <c r="A26504" i="12"/>
  <c r="A26503" i="12"/>
  <c r="A26502" i="12"/>
  <c r="A26501" i="12"/>
  <c r="A26500" i="12"/>
  <c r="A26499" i="12"/>
  <c r="A26498" i="12"/>
  <c r="A26497" i="12"/>
  <c r="A26496" i="12"/>
  <c r="A26495" i="12"/>
  <c r="A26494" i="12"/>
  <c r="A26493" i="12"/>
  <c r="A26492" i="12"/>
  <c r="A26491" i="12"/>
  <c r="A26490" i="12"/>
  <c r="A26489" i="12"/>
  <c r="A26488" i="12"/>
  <c r="A26487" i="12"/>
  <c r="A26486" i="12"/>
  <c r="A26485" i="12"/>
  <c r="A26484" i="12"/>
  <c r="A26483" i="12"/>
  <c r="A26482" i="12"/>
  <c r="A26481" i="12"/>
  <c r="A26480" i="12"/>
  <c r="A26479" i="12"/>
  <c r="A26478" i="12"/>
  <c r="A26477" i="12"/>
  <c r="A26476" i="12"/>
  <c r="A26475" i="12"/>
  <c r="A26474" i="12"/>
  <c r="A26473" i="12"/>
  <c r="A26472" i="12"/>
  <c r="A26471" i="12"/>
  <c r="A26470" i="12"/>
  <c r="A26469" i="12"/>
  <c r="A26468" i="12"/>
  <c r="A26467" i="12"/>
  <c r="A26466" i="12"/>
  <c r="A26465" i="12"/>
  <c r="A26464" i="12"/>
  <c r="A26463" i="12"/>
  <c r="A26462" i="12"/>
  <c r="A26461" i="12"/>
  <c r="A26460" i="12"/>
  <c r="A26459" i="12"/>
  <c r="A26458" i="12"/>
  <c r="A26457" i="12"/>
  <c r="A26456" i="12"/>
  <c r="A26455" i="12"/>
  <c r="A26454" i="12"/>
  <c r="A26453" i="12"/>
  <c r="A26452" i="12"/>
  <c r="A26451" i="12"/>
  <c r="A26450" i="12"/>
  <c r="A26449" i="12"/>
  <c r="A26448" i="12"/>
  <c r="A26447" i="12"/>
  <c r="A26446" i="12"/>
  <c r="A26445" i="12"/>
  <c r="A26444" i="12"/>
  <c r="A26443" i="12"/>
  <c r="A26442" i="12"/>
  <c r="A26441" i="12"/>
  <c r="A26440" i="12"/>
  <c r="A26439" i="12"/>
  <c r="A26438" i="12"/>
  <c r="A26437" i="12"/>
  <c r="A26436" i="12"/>
  <c r="A26435" i="12"/>
  <c r="A26434" i="12"/>
  <c r="A26433" i="12"/>
  <c r="A26432" i="12"/>
  <c r="A26431" i="12"/>
  <c r="A26430" i="12"/>
  <c r="A26429" i="12"/>
  <c r="A26428" i="12"/>
  <c r="A26427" i="12"/>
  <c r="A26426" i="12"/>
  <c r="A26425" i="12"/>
  <c r="A26424" i="12"/>
  <c r="A26423" i="12"/>
  <c r="A26422" i="12"/>
  <c r="A26421" i="12"/>
  <c r="A26420" i="12"/>
  <c r="A26419" i="12"/>
  <c r="A26418" i="12"/>
  <c r="A26417" i="12"/>
  <c r="A26416" i="12"/>
  <c r="A26415" i="12"/>
  <c r="A26414" i="12"/>
  <c r="A26413" i="12"/>
  <c r="A26412" i="12"/>
  <c r="A26411" i="12"/>
  <c r="A26410" i="12"/>
  <c r="A26409" i="12"/>
  <c r="A26408" i="12"/>
  <c r="A26407" i="12"/>
  <c r="A26406" i="12"/>
  <c r="A26405" i="12"/>
  <c r="A26404" i="12"/>
  <c r="A26403" i="12"/>
  <c r="A26402" i="12"/>
  <c r="A26401" i="12"/>
  <c r="A26400" i="12"/>
  <c r="A26399" i="12"/>
  <c r="A26398" i="12"/>
  <c r="A26397" i="12"/>
  <c r="A26396" i="12"/>
  <c r="A26395" i="12"/>
  <c r="A26394" i="12"/>
  <c r="A26393" i="12"/>
  <c r="A26392" i="12"/>
  <c r="A26391" i="12"/>
  <c r="A26390" i="12"/>
  <c r="A26389" i="12"/>
  <c r="A26388" i="12"/>
  <c r="A26387" i="12"/>
  <c r="A26386" i="12"/>
  <c r="A26385" i="12"/>
  <c r="A26384" i="12"/>
  <c r="A26383" i="12"/>
  <c r="A26382" i="12"/>
  <c r="A26381" i="12"/>
  <c r="A26380" i="12"/>
  <c r="A26379" i="12"/>
  <c r="A26378" i="12"/>
  <c r="A26377" i="12"/>
  <c r="A26376" i="12"/>
  <c r="A26375" i="12"/>
  <c r="A26374" i="12"/>
  <c r="A26373" i="12"/>
  <c r="A26372" i="12"/>
  <c r="A26371" i="12"/>
  <c r="A26370" i="12"/>
  <c r="A26369" i="12"/>
  <c r="A26368" i="12"/>
  <c r="A26367" i="12"/>
  <c r="A26366" i="12"/>
  <c r="A26365" i="12"/>
  <c r="A26364" i="12"/>
  <c r="A26363" i="12"/>
  <c r="A26362" i="12"/>
  <c r="A26361" i="12"/>
  <c r="A26360" i="12"/>
  <c r="A26359" i="12"/>
  <c r="A26358" i="12"/>
  <c r="A26357" i="12"/>
  <c r="A26356" i="12"/>
  <c r="A26355" i="12"/>
  <c r="A26354" i="12"/>
  <c r="A26353" i="12"/>
  <c r="A26352" i="12"/>
  <c r="A26351" i="12"/>
  <c r="A26350" i="12"/>
  <c r="A26349" i="12"/>
  <c r="A26348" i="12"/>
  <c r="A26347" i="12"/>
  <c r="A26346" i="12"/>
  <c r="A26345" i="12"/>
  <c r="A26344" i="12"/>
  <c r="A26343" i="12"/>
  <c r="A26342" i="12"/>
  <c r="A26341" i="12"/>
  <c r="A26340" i="12"/>
  <c r="A26339" i="12"/>
  <c r="A26338" i="12"/>
  <c r="A26337" i="12"/>
  <c r="A26336" i="12"/>
  <c r="A26335" i="12"/>
  <c r="A26334" i="12"/>
  <c r="A26333" i="12"/>
  <c r="A26332" i="12"/>
  <c r="A26331" i="12"/>
  <c r="A26330" i="12"/>
  <c r="A26329" i="12"/>
  <c r="A26328" i="12"/>
  <c r="A26327" i="12"/>
  <c r="A26326" i="12"/>
  <c r="A26325" i="12"/>
  <c r="A26324" i="12"/>
  <c r="A26323" i="12"/>
  <c r="A26322" i="12"/>
  <c r="A26321" i="12"/>
  <c r="A26320" i="12"/>
  <c r="A26319" i="12"/>
  <c r="A26318" i="12"/>
  <c r="A26317" i="12"/>
  <c r="A26316" i="12"/>
  <c r="A26315" i="12"/>
  <c r="A26314" i="12"/>
  <c r="A26313" i="12"/>
  <c r="A26312" i="12"/>
  <c r="A26311" i="12"/>
  <c r="A26310" i="12"/>
  <c r="A26309" i="12"/>
  <c r="A26308" i="12"/>
  <c r="A26307" i="12"/>
  <c r="A26306" i="12"/>
  <c r="A26305" i="12"/>
  <c r="A26304" i="12"/>
  <c r="A26303" i="12"/>
  <c r="A26302" i="12"/>
  <c r="A26301" i="12"/>
  <c r="A26300" i="12"/>
  <c r="A26299" i="12"/>
  <c r="A26298" i="12"/>
  <c r="A26297" i="12"/>
  <c r="A26296" i="12"/>
  <c r="A26295" i="12"/>
  <c r="A26294" i="12"/>
  <c r="A26293" i="12"/>
  <c r="A26292" i="12"/>
  <c r="A26291" i="12"/>
  <c r="A26290" i="12"/>
  <c r="A26289" i="12"/>
  <c r="A26288" i="12"/>
  <c r="A26287" i="12"/>
  <c r="A26286" i="12"/>
  <c r="A26285" i="12"/>
  <c r="A26284" i="12"/>
  <c r="A26283" i="12"/>
  <c r="A26282" i="12"/>
  <c r="A26281" i="12"/>
  <c r="A26280" i="12"/>
  <c r="A26279" i="12"/>
  <c r="A26278" i="12"/>
  <c r="A26277" i="12"/>
  <c r="A26276" i="12"/>
  <c r="A26275" i="12"/>
  <c r="A26274" i="12"/>
  <c r="A26273" i="12"/>
  <c r="A26272" i="12"/>
  <c r="A26271" i="12"/>
  <c r="A26270" i="12"/>
  <c r="A26269" i="12"/>
  <c r="A26268" i="12"/>
  <c r="A26267" i="12"/>
  <c r="A26266" i="12"/>
  <c r="A26265" i="12"/>
  <c r="A26264" i="12"/>
  <c r="A26263" i="12"/>
  <c r="A26262" i="12"/>
  <c r="A26261" i="12"/>
  <c r="A26260" i="12"/>
  <c r="A26259" i="12"/>
  <c r="A26258" i="12"/>
  <c r="A26257" i="12"/>
  <c r="A26256" i="12"/>
  <c r="A26255" i="12"/>
  <c r="A26254" i="12"/>
  <c r="A26253" i="12"/>
  <c r="A26252" i="12"/>
  <c r="A26251" i="12"/>
  <c r="A26250" i="12"/>
  <c r="A26249" i="12"/>
  <c r="A26248" i="12"/>
  <c r="A26247" i="12"/>
  <c r="A26246" i="12"/>
  <c r="A26245" i="12"/>
  <c r="A26244" i="12"/>
  <c r="A26243" i="12"/>
  <c r="A26242" i="12"/>
  <c r="A26241" i="12"/>
  <c r="A26240" i="12"/>
  <c r="A26239" i="12"/>
  <c r="A26238" i="12"/>
  <c r="A26237" i="12"/>
  <c r="A26236" i="12"/>
  <c r="A26235" i="12"/>
  <c r="A26234" i="12"/>
  <c r="A26233" i="12"/>
  <c r="A26232" i="12"/>
  <c r="A26231" i="12"/>
  <c r="A26230" i="12"/>
  <c r="A26229" i="12"/>
  <c r="A26228" i="12"/>
  <c r="A26227" i="12"/>
  <c r="A26226" i="12"/>
  <c r="A26225" i="12"/>
  <c r="A26224" i="12"/>
  <c r="A26223" i="12"/>
  <c r="A26222" i="12"/>
  <c r="A26221" i="12"/>
  <c r="A26220" i="12"/>
  <c r="A26219" i="12"/>
  <c r="A26218" i="12"/>
  <c r="A26217" i="12"/>
  <c r="A26216" i="12"/>
  <c r="A26215" i="12"/>
  <c r="A26214" i="12"/>
  <c r="A26213" i="12"/>
  <c r="A26212" i="12"/>
  <c r="A26211" i="12"/>
  <c r="A26210" i="12"/>
  <c r="A26209" i="12"/>
  <c r="A26208" i="12"/>
  <c r="A26207" i="12"/>
  <c r="A26206" i="12"/>
  <c r="A26205" i="12"/>
  <c r="A26204" i="12"/>
  <c r="A26203" i="12"/>
  <c r="A26202" i="12"/>
  <c r="A26201" i="12"/>
  <c r="A26200" i="12"/>
  <c r="A26199" i="12"/>
  <c r="A26198" i="12"/>
  <c r="A26197" i="12"/>
  <c r="A26196" i="12"/>
  <c r="A26195" i="12"/>
  <c r="A26194" i="12"/>
  <c r="A26193" i="12"/>
  <c r="A26192" i="12"/>
  <c r="A26191" i="12"/>
  <c r="A26190" i="12"/>
  <c r="A26189" i="12"/>
  <c r="A26188" i="12"/>
  <c r="A26187" i="12"/>
  <c r="A26186" i="12"/>
  <c r="A26185" i="12"/>
  <c r="A26184" i="12"/>
  <c r="A26183" i="12"/>
  <c r="A26182" i="12"/>
  <c r="A26181" i="12"/>
  <c r="A26180" i="12"/>
  <c r="A26179" i="12"/>
  <c r="A26178" i="12"/>
  <c r="A26177" i="12"/>
  <c r="A26176" i="12"/>
  <c r="A26175" i="12"/>
  <c r="A26174" i="12"/>
  <c r="A26173" i="12"/>
  <c r="A26172" i="12"/>
  <c r="A26171" i="12"/>
  <c r="A26170" i="12"/>
  <c r="A26169" i="12"/>
  <c r="A26168" i="12"/>
  <c r="A26167" i="12"/>
  <c r="A26166" i="12"/>
  <c r="A26165" i="12"/>
  <c r="A26164" i="12"/>
  <c r="A26163" i="12"/>
  <c r="A26162" i="12"/>
  <c r="A26161" i="12"/>
  <c r="A26160" i="12"/>
  <c r="A26159" i="12"/>
  <c r="A26158" i="12"/>
  <c r="A26157" i="12"/>
  <c r="A26156" i="12"/>
  <c r="A26155" i="12"/>
  <c r="A26154" i="12"/>
  <c r="A26153" i="12"/>
  <c r="A26152" i="12"/>
  <c r="A26151" i="12"/>
  <c r="A26150" i="12"/>
  <c r="A26149" i="12"/>
  <c r="A26148" i="12"/>
  <c r="A26147" i="12"/>
  <c r="A26146" i="12"/>
  <c r="A26145" i="12"/>
  <c r="A26144" i="12"/>
  <c r="A26143" i="12"/>
  <c r="A26142" i="12"/>
  <c r="A26141" i="12"/>
  <c r="A26140" i="12"/>
  <c r="A26139" i="12"/>
  <c r="A26138" i="12"/>
  <c r="A26137" i="12"/>
  <c r="A26136" i="12"/>
  <c r="A26135" i="12"/>
  <c r="A26134" i="12"/>
  <c r="A26133" i="12"/>
  <c r="A26132" i="12"/>
  <c r="A26131" i="12"/>
  <c r="A26130" i="12"/>
  <c r="A26129" i="12"/>
  <c r="A26128" i="12"/>
  <c r="A26127" i="12"/>
  <c r="A26126" i="12"/>
  <c r="A26125" i="12"/>
  <c r="A26124" i="12"/>
  <c r="A26123" i="12"/>
  <c r="A26122" i="12"/>
  <c r="A26121" i="12"/>
  <c r="A26120" i="12"/>
  <c r="A26119" i="12"/>
  <c r="A26118" i="12"/>
  <c r="A26117" i="12"/>
  <c r="A26116" i="12"/>
  <c r="A26115" i="12"/>
  <c r="A26114" i="12"/>
  <c r="A26113" i="12"/>
  <c r="A26112" i="12"/>
  <c r="A26111" i="12"/>
  <c r="A26110" i="12"/>
  <c r="A26109" i="12"/>
  <c r="A26108" i="12"/>
  <c r="A26107" i="12"/>
  <c r="A26106" i="12"/>
  <c r="A26105" i="12"/>
  <c r="A26104" i="12"/>
  <c r="A26103" i="12"/>
  <c r="A26102" i="12"/>
  <c r="A26101" i="12"/>
  <c r="A26100" i="12"/>
  <c r="A26099" i="12"/>
  <c r="A26098" i="12"/>
  <c r="A26097" i="12"/>
  <c r="A26096" i="12"/>
  <c r="A26095" i="12"/>
  <c r="A26094" i="12"/>
  <c r="A26093" i="12"/>
  <c r="A26092" i="12"/>
  <c r="A26091" i="12"/>
  <c r="A26090" i="12"/>
  <c r="A26089" i="12"/>
  <c r="A26088" i="12"/>
  <c r="A26087" i="12"/>
  <c r="A26086" i="12"/>
  <c r="A26085" i="12"/>
  <c r="A26084" i="12"/>
  <c r="A26083" i="12"/>
  <c r="A26082" i="12"/>
  <c r="A26081" i="12"/>
  <c r="A26080" i="12"/>
  <c r="A26079" i="12"/>
  <c r="A26078" i="12"/>
  <c r="A26077" i="12"/>
  <c r="A26076" i="12"/>
  <c r="A26075" i="12"/>
  <c r="A26074" i="12"/>
  <c r="A26073" i="12"/>
  <c r="A26072" i="12"/>
  <c r="A26071" i="12"/>
  <c r="A26070" i="12"/>
  <c r="A26069" i="12"/>
  <c r="A26068" i="12"/>
  <c r="A26067" i="12"/>
  <c r="A26066" i="12"/>
  <c r="A26065" i="12"/>
  <c r="A26064" i="12"/>
  <c r="A26063" i="12"/>
  <c r="A26062" i="12"/>
  <c r="A26061" i="12"/>
  <c r="A26060" i="12"/>
  <c r="A26059" i="12"/>
  <c r="A26058" i="12"/>
  <c r="A26057" i="12"/>
  <c r="A26056" i="12"/>
  <c r="A26055" i="12"/>
  <c r="A26054" i="12"/>
  <c r="A26053" i="12"/>
  <c r="A26052" i="12"/>
  <c r="A26051" i="12"/>
  <c r="A26050" i="12"/>
  <c r="A26049" i="12"/>
  <c r="A26048" i="12"/>
  <c r="A26047" i="12"/>
  <c r="A26046" i="12"/>
  <c r="A26045" i="12"/>
  <c r="A26044" i="12"/>
  <c r="A26043" i="12"/>
  <c r="A26042" i="12"/>
  <c r="A26041" i="12"/>
  <c r="A26040" i="12"/>
  <c r="A26039" i="12"/>
  <c r="A26038" i="12"/>
  <c r="A26037" i="12"/>
  <c r="A26036" i="12"/>
  <c r="A26035" i="12"/>
  <c r="A26034" i="12"/>
  <c r="A26033" i="12"/>
  <c r="A26032" i="12"/>
  <c r="A26031" i="12"/>
  <c r="A26030" i="12"/>
  <c r="A26029" i="12"/>
  <c r="A26028" i="12"/>
  <c r="A26027" i="12"/>
  <c r="A26026" i="12"/>
  <c r="A26025" i="12"/>
  <c r="A26024" i="12"/>
  <c r="A26023" i="12"/>
  <c r="A26022" i="12"/>
  <c r="A26021" i="12"/>
  <c r="A26020" i="12"/>
  <c r="A26019" i="12"/>
  <c r="A26018" i="12"/>
  <c r="A26017" i="12"/>
  <c r="A26016" i="12"/>
  <c r="A26015" i="12"/>
  <c r="A26014" i="12"/>
  <c r="A26013" i="12"/>
  <c r="A26012" i="12"/>
  <c r="A26011" i="12"/>
  <c r="A26010" i="12"/>
  <c r="A26009" i="12"/>
  <c r="A26008" i="12"/>
  <c r="A26007" i="12"/>
  <c r="A26006" i="12"/>
  <c r="A26005" i="12"/>
  <c r="A26004" i="12"/>
  <c r="A26003" i="12"/>
  <c r="A26002" i="12"/>
  <c r="A26001" i="12"/>
  <c r="A26000" i="12"/>
  <c r="A25999" i="12"/>
  <c r="A25998" i="12"/>
  <c r="A25997" i="12"/>
  <c r="A25996" i="12"/>
  <c r="A25995" i="12"/>
  <c r="A25994" i="12"/>
  <c r="A25993" i="12"/>
  <c r="A25992" i="12"/>
  <c r="A25991" i="12"/>
  <c r="A25990" i="12"/>
  <c r="A25989" i="12"/>
  <c r="A25988" i="12"/>
  <c r="A25987" i="12"/>
  <c r="A25986" i="12"/>
  <c r="A25985" i="12"/>
  <c r="A25984" i="12"/>
  <c r="A25983" i="12"/>
  <c r="A25982" i="12"/>
  <c r="A25981" i="12"/>
  <c r="A25980" i="12"/>
  <c r="A25979" i="12"/>
  <c r="A25978" i="12"/>
  <c r="A25977" i="12"/>
  <c r="A25976" i="12"/>
  <c r="A25975" i="12"/>
  <c r="A25974" i="12"/>
  <c r="A25973" i="12"/>
  <c r="A25972" i="12"/>
  <c r="A25971" i="12"/>
  <c r="A25970" i="12"/>
  <c r="A25969" i="12"/>
  <c r="A25968" i="12"/>
  <c r="A25967" i="12"/>
  <c r="A25966" i="12"/>
  <c r="A25965" i="12"/>
  <c r="A25964" i="12"/>
  <c r="A25963" i="12"/>
  <c r="A25962" i="12"/>
  <c r="A25961" i="12"/>
  <c r="A25960" i="12"/>
  <c r="A25959" i="12"/>
  <c r="A25958" i="12"/>
  <c r="A25957" i="12"/>
  <c r="A25956" i="12"/>
  <c r="A25955" i="12"/>
  <c r="A25954" i="12"/>
  <c r="A25953" i="12"/>
  <c r="A25952" i="12"/>
  <c r="A25951" i="12"/>
  <c r="A25950" i="12"/>
  <c r="A25949" i="12"/>
  <c r="A25948" i="12"/>
  <c r="A25947" i="12"/>
  <c r="A25946" i="12"/>
  <c r="A25945" i="12"/>
  <c r="A25944" i="12"/>
  <c r="A25943" i="12"/>
  <c r="A25942" i="12"/>
  <c r="A25941" i="12"/>
  <c r="A25940" i="12"/>
  <c r="A25939" i="12"/>
  <c r="A25938" i="12"/>
  <c r="A25937" i="12"/>
  <c r="A25936" i="12"/>
  <c r="A25935" i="12"/>
  <c r="A25934" i="12"/>
  <c r="A25933" i="12"/>
  <c r="A25932" i="12"/>
  <c r="A25931" i="12"/>
  <c r="A25930" i="12"/>
  <c r="A25929" i="12"/>
  <c r="A25928" i="12"/>
  <c r="A25927" i="12"/>
  <c r="A25926" i="12"/>
  <c r="A25925" i="12"/>
  <c r="A25924" i="12"/>
  <c r="A25923" i="12"/>
  <c r="A25922" i="12"/>
  <c r="A25921" i="12"/>
  <c r="A25920" i="12"/>
  <c r="A25919" i="12"/>
  <c r="A25918" i="12"/>
  <c r="A25917" i="12"/>
  <c r="A25916" i="12"/>
  <c r="A25915" i="12"/>
  <c r="A25914" i="12"/>
  <c r="A25913" i="12"/>
  <c r="A25912" i="12"/>
  <c r="A25911" i="12"/>
  <c r="A25910" i="12"/>
  <c r="A25909" i="12"/>
  <c r="A25908" i="12"/>
  <c r="A25907" i="12"/>
  <c r="A25906" i="12"/>
  <c r="A25905" i="12"/>
  <c r="A25904" i="12"/>
  <c r="A25903" i="12"/>
  <c r="A25902" i="12"/>
  <c r="A25901" i="12"/>
  <c r="A25900" i="12"/>
  <c r="A25899" i="12"/>
  <c r="A25898" i="12"/>
  <c r="A25897" i="12"/>
  <c r="A25896" i="12"/>
  <c r="A25895" i="12"/>
  <c r="A25894" i="12"/>
  <c r="A25893" i="12"/>
  <c r="A25892" i="12"/>
  <c r="A25891" i="12"/>
  <c r="A25890" i="12"/>
  <c r="A25889" i="12"/>
  <c r="A25888" i="12"/>
  <c r="A25887" i="12"/>
  <c r="A25886" i="12"/>
  <c r="A25885" i="12"/>
  <c r="A25884" i="12"/>
  <c r="A25883" i="12"/>
  <c r="A25882" i="12"/>
  <c r="A25881" i="12"/>
  <c r="A25880" i="12"/>
  <c r="A25879" i="12"/>
  <c r="A25878" i="12"/>
  <c r="A25877" i="12"/>
  <c r="A25876" i="12"/>
  <c r="A25875" i="12"/>
  <c r="A25874" i="12"/>
  <c r="A25873" i="12"/>
  <c r="A25872" i="12"/>
  <c r="A25871" i="12"/>
  <c r="A25870" i="12"/>
  <c r="A25869" i="12"/>
  <c r="A25868" i="12"/>
  <c r="A25867" i="12"/>
  <c r="A25866" i="12"/>
  <c r="A25865" i="12"/>
  <c r="A25864" i="12"/>
  <c r="A25863" i="12"/>
  <c r="A25862" i="12"/>
  <c r="A25861" i="12"/>
  <c r="A25860" i="12"/>
  <c r="A25859" i="12"/>
  <c r="A25858" i="12"/>
  <c r="A25857" i="12"/>
  <c r="A25856" i="12"/>
  <c r="A25855" i="12"/>
  <c r="A25854" i="12"/>
  <c r="A25853" i="12"/>
  <c r="A25852" i="12"/>
  <c r="A25851" i="12"/>
  <c r="A25850" i="12"/>
  <c r="A25849" i="12"/>
  <c r="A25848" i="12"/>
  <c r="A25847" i="12"/>
  <c r="A25846" i="12"/>
  <c r="A25845" i="12"/>
  <c r="A25844" i="12"/>
  <c r="A25843" i="12"/>
  <c r="A25842" i="12"/>
  <c r="A25841" i="12"/>
  <c r="A25840" i="12"/>
  <c r="A25839" i="12"/>
  <c r="A25838" i="12"/>
  <c r="A25837" i="12"/>
  <c r="A25836" i="12"/>
  <c r="A25835" i="12"/>
  <c r="A25834" i="12"/>
  <c r="A25833" i="12"/>
  <c r="A25832" i="12"/>
  <c r="A25831" i="12"/>
  <c r="A25830" i="12"/>
  <c r="A25829" i="12"/>
  <c r="A25828" i="12"/>
  <c r="A25827" i="12"/>
  <c r="A25826" i="12"/>
  <c r="A25825" i="12"/>
  <c r="A25824" i="12"/>
  <c r="A25823" i="12"/>
  <c r="A25822" i="12"/>
  <c r="A25821" i="12"/>
  <c r="A25820" i="12"/>
  <c r="A25819" i="12"/>
  <c r="A25818" i="12"/>
  <c r="A25817" i="12"/>
  <c r="A25816" i="12"/>
  <c r="A25815" i="12"/>
  <c r="A25814" i="12"/>
  <c r="A25813" i="12"/>
  <c r="A25812" i="12"/>
  <c r="A25811" i="12"/>
  <c r="A25810" i="12"/>
  <c r="A25809" i="12"/>
  <c r="A25808" i="12"/>
  <c r="A25807" i="12"/>
  <c r="A25806" i="12"/>
  <c r="A25805" i="12"/>
  <c r="A25804" i="12"/>
  <c r="A25803" i="12"/>
  <c r="A25802" i="12"/>
  <c r="A25801" i="12"/>
  <c r="A25800" i="12"/>
  <c r="A25799" i="12"/>
  <c r="A25798" i="12"/>
  <c r="A25797" i="12"/>
  <c r="A25796" i="12"/>
  <c r="A25795" i="12"/>
  <c r="A25794" i="12"/>
  <c r="A25793" i="12"/>
  <c r="A25792" i="12"/>
  <c r="A25791" i="12"/>
  <c r="A25790" i="12"/>
  <c r="A25789" i="12"/>
  <c r="A25788" i="12"/>
  <c r="A25787" i="12"/>
  <c r="A25786" i="12"/>
  <c r="A25785" i="12"/>
  <c r="A25784" i="12"/>
  <c r="A25783" i="12"/>
  <c r="A25782" i="12"/>
  <c r="A25781" i="12"/>
  <c r="A25780" i="12"/>
  <c r="A25779" i="12"/>
  <c r="A25778" i="12"/>
  <c r="A25777" i="12"/>
  <c r="A25776" i="12"/>
  <c r="A25775" i="12"/>
  <c r="A25774" i="12"/>
  <c r="A25773" i="12"/>
  <c r="A25772" i="12"/>
  <c r="A25771" i="12"/>
  <c r="A25770" i="12"/>
  <c r="A25769" i="12"/>
  <c r="A25768" i="12"/>
  <c r="A25767" i="12"/>
  <c r="A25766" i="12"/>
  <c r="A25765" i="12"/>
  <c r="A25764" i="12"/>
  <c r="A25763" i="12"/>
  <c r="A25762" i="12"/>
  <c r="A25761" i="12"/>
  <c r="A25760" i="12"/>
  <c r="A25759" i="12"/>
  <c r="A25758" i="12"/>
  <c r="A25757" i="12"/>
  <c r="A25756" i="12"/>
  <c r="A25755" i="12"/>
  <c r="A25754" i="12"/>
  <c r="A25753" i="12"/>
  <c r="A25752" i="12"/>
  <c r="A25751" i="12"/>
  <c r="A25750" i="12"/>
  <c r="A25749" i="12"/>
  <c r="A25748" i="12"/>
  <c r="A25747" i="12"/>
  <c r="A25746" i="12"/>
  <c r="A25745" i="12"/>
  <c r="A25744" i="12"/>
  <c r="A25743" i="12"/>
  <c r="A25742" i="12"/>
  <c r="A25741" i="12"/>
  <c r="A25740" i="12"/>
  <c r="A25739" i="12"/>
  <c r="A25738" i="12"/>
  <c r="A25737" i="12"/>
  <c r="A25736" i="12"/>
  <c r="A25735" i="12"/>
  <c r="A25734" i="12"/>
  <c r="A25733" i="12"/>
  <c r="A25732" i="12"/>
  <c r="A25731" i="12"/>
  <c r="A25730" i="12"/>
  <c r="A25729" i="12"/>
  <c r="A25728" i="12"/>
  <c r="A25727" i="12"/>
  <c r="A25726" i="12"/>
  <c r="A25725" i="12"/>
  <c r="A25724" i="12"/>
  <c r="A25723" i="12"/>
  <c r="A25722" i="12"/>
  <c r="A25721" i="12"/>
  <c r="A25720" i="12"/>
  <c r="A25719" i="12"/>
  <c r="A25718" i="12"/>
  <c r="A25717" i="12"/>
  <c r="A25716" i="12"/>
  <c r="A25715" i="12"/>
  <c r="A25714" i="12"/>
  <c r="A25713" i="12"/>
  <c r="A25712" i="12"/>
  <c r="A25711" i="12"/>
  <c r="A25710" i="12"/>
  <c r="A25709" i="12"/>
  <c r="A25708" i="12"/>
  <c r="A25707" i="12"/>
  <c r="A25706" i="12"/>
  <c r="A25705" i="12"/>
  <c r="A25704" i="12"/>
  <c r="A25703" i="12"/>
  <c r="A25702" i="12"/>
  <c r="A25701" i="12"/>
  <c r="A25700" i="12"/>
  <c r="A25699" i="12"/>
  <c r="A25698" i="12"/>
  <c r="A25697" i="12"/>
  <c r="A25696" i="12"/>
  <c r="A25695" i="12"/>
  <c r="A25694" i="12"/>
  <c r="A25693" i="12"/>
  <c r="A25692" i="12"/>
  <c r="A25691" i="12"/>
  <c r="A25690" i="12"/>
  <c r="A25689" i="12"/>
  <c r="A25688" i="12"/>
  <c r="A25687" i="12"/>
  <c r="A25686" i="12"/>
  <c r="A25685" i="12"/>
  <c r="A25684" i="12"/>
  <c r="A25683" i="12"/>
  <c r="A25682" i="12"/>
  <c r="A25681" i="12"/>
  <c r="A25680" i="12"/>
  <c r="A25679" i="12"/>
  <c r="A25678" i="12"/>
  <c r="A25677" i="12"/>
  <c r="A25676" i="12"/>
  <c r="A25675" i="12"/>
  <c r="A25674" i="12"/>
  <c r="A25673" i="12"/>
  <c r="A25672" i="12"/>
  <c r="A25671" i="12"/>
  <c r="A25670" i="12"/>
  <c r="A25669" i="12"/>
  <c r="A25668" i="12"/>
  <c r="A25667" i="12"/>
  <c r="A25666" i="12"/>
  <c r="A25665" i="12"/>
  <c r="A25664" i="12"/>
  <c r="A25663" i="12"/>
  <c r="A25662" i="12"/>
  <c r="A25661" i="12"/>
  <c r="A25660" i="12"/>
  <c r="A25659" i="12"/>
  <c r="A25658" i="12"/>
  <c r="A25657" i="12"/>
  <c r="A25656" i="12"/>
  <c r="A25655" i="12"/>
  <c r="A25654" i="12"/>
  <c r="A25653" i="12"/>
  <c r="A25652" i="12"/>
  <c r="A25651" i="12"/>
  <c r="A25650" i="12"/>
  <c r="A25649" i="12"/>
  <c r="A25648" i="12"/>
  <c r="A25647" i="12"/>
  <c r="A25646" i="12"/>
  <c r="A25645" i="12"/>
  <c r="A25644" i="12"/>
  <c r="A25643" i="12"/>
  <c r="A25642" i="12"/>
  <c r="A25641" i="12"/>
  <c r="A25640" i="12"/>
  <c r="A25639" i="12"/>
  <c r="A25638" i="12"/>
  <c r="A25637" i="12"/>
  <c r="A25636" i="12"/>
  <c r="A25635" i="12"/>
  <c r="A25634" i="12"/>
  <c r="A25633" i="12"/>
  <c r="A25632" i="12"/>
  <c r="A25631" i="12"/>
  <c r="A25630" i="12"/>
  <c r="A25629" i="12"/>
  <c r="A25628" i="12"/>
  <c r="A25627" i="12"/>
  <c r="A25626" i="12"/>
  <c r="A25625" i="12"/>
  <c r="A25624" i="12"/>
  <c r="A25623" i="12"/>
  <c r="A25622" i="12"/>
  <c r="A25621" i="12"/>
  <c r="A25620" i="12"/>
  <c r="A25619" i="12"/>
  <c r="A25618" i="12"/>
  <c r="A25617" i="12"/>
  <c r="A25616" i="12"/>
  <c r="A25615" i="12"/>
  <c r="A25614" i="12"/>
  <c r="A25613" i="12"/>
  <c r="A25612" i="12"/>
  <c r="A25611" i="12"/>
  <c r="A25610" i="12"/>
  <c r="A25609" i="12"/>
  <c r="A25608" i="12"/>
  <c r="A25607" i="12"/>
  <c r="A25606" i="12"/>
  <c r="A25605" i="12"/>
  <c r="A25604" i="12"/>
  <c r="A25603" i="12"/>
  <c r="A25602" i="12"/>
  <c r="A25601" i="12"/>
  <c r="A25600" i="12"/>
  <c r="A25599" i="12"/>
  <c r="A25598" i="12"/>
  <c r="A25597" i="12"/>
  <c r="A25596" i="12"/>
  <c r="A25595" i="12"/>
  <c r="A25594" i="12"/>
  <c r="A25593" i="12"/>
  <c r="A25592" i="12"/>
  <c r="A25591" i="12"/>
  <c r="A25590" i="12"/>
  <c r="A25589" i="12"/>
  <c r="A25588" i="12"/>
  <c r="A25587" i="12"/>
  <c r="A25586" i="12"/>
  <c r="A25585" i="12"/>
  <c r="A25584" i="12"/>
  <c r="A25583" i="12"/>
  <c r="A25582" i="12"/>
  <c r="A25581" i="12"/>
  <c r="A25580" i="12"/>
  <c r="A25579" i="12"/>
  <c r="A25578" i="12"/>
  <c r="A25577" i="12"/>
  <c r="A25576" i="12"/>
  <c r="A25575" i="12"/>
  <c r="A25574" i="12"/>
  <c r="A25573" i="12"/>
  <c r="A25572" i="12"/>
  <c r="A25571" i="12"/>
  <c r="A25570" i="12"/>
  <c r="A25569" i="12"/>
  <c r="A25568" i="12"/>
  <c r="A25567" i="12"/>
  <c r="A25566" i="12"/>
  <c r="A25565" i="12"/>
  <c r="A25564" i="12"/>
  <c r="A25563" i="12"/>
  <c r="A25562" i="12"/>
  <c r="A25561" i="12"/>
  <c r="A25560" i="12"/>
  <c r="A25559" i="12"/>
  <c r="A25558" i="12"/>
  <c r="A25557" i="12"/>
  <c r="A25556" i="12"/>
  <c r="A25555" i="12"/>
  <c r="A25554" i="12"/>
  <c r="A25553" i="12"/>
  <c r="A25552" i="12"/>
  <c r="A25551" i="12"/>
  <c r="A25550" i="12"/>
  <c r="A25549" i="12"/>
  <c r="A25548" i="12"/>
  <c r="A25547" i="12"/>
  <c r="A25546" i="12"/>
  <c r="A25545" i="12"/>
  <c r="A25544" i="12"/>
  <c r="A25543" i="12"/>
  <c r="A25542" i="12"/>
  <c r="A25541" i="12"/>
  <c r="A25540" i="12"/>
  <c r="A25539" i="12"/>
  <c r="A25538" i="12"/>
  <c r="A25537" i="12"/>
  <c r="A25536" i="12"/>
  <c r="A25535" i="12"/>
  <c r="A25534" i="12"/>
  <c r="A25533" i="12"/>
  <c r="A25532" i="12"/>
  <c r="A25531" i="12"/>
  <c r="A25530" i="12"/>
  <c r="A25529" i="12"/>
  <c r="A25528" i="12"/>
  <c r="A25527" i="12"/>
  <c r="A25526" i="12"/>
  <c r="A25525" i="12"/>
  <c r="A25524" i="12"/>
  <c r="A25523" i="12"/>
  <c r="A25522" i="12"/>
  <c r="A25521" i="12"/>
  <c r="A25520" i="12"/>
  <c r="A25519" i="12"/>
  <c r="A25518" i="12"/>
  <c r="A25517" i="12"/>
  <c r="A25516" i="12"/>
  <c r="A25515" i="12"/>
  <c r="A25514" i="12"/>
  <c r="A25513" i="12"/>
  <c r="A25512" i="12"/>
  <c r="A25511" i="12"/>
  <c r="A25510" i="12"/>
  <c r="A25509" i="12"/>
  <c r="A25508" i="12"/>
  <c r="A25507" i="12"/>
  <c r="A25506" i="12"/>
  <c r="A25505" i="12"/>
  <c r="A25504" i="12"/>
  <c r="A25503" i="12"/>
  <c r="A25502" i="12"/>
  <c r="A25501" i="12"/>
  <c r="A25500" i="12"/>
  <c r="A25499" i="12"/>
  <c r="A25498" i="12"/>
  <c r="A25497" i="12"/>
  <c r="A25496" i="12"/>
  <c r="A25495" i="12"/>
  <c r="A25494" i="12"/>
  <c r="A25493" i="12"/>
  <c r="A25492" i="12"/>
  <c r="A25491" i="12"/>
  <c r="A25490" i="12"/>
  <c r="A25489" i="12"/>
  <c r="A25488" i="12"/>
  <c r="A25487" i="12"/>
  <c r="A25486" i="12"/>
  <c r="A25485" i="12"/>
  <c r="A25484" i="12"/>
  <c r="A25483" i="12"/>
  <c r="A25482" i="12"/>
  <c r="A25481" i="12"/>
  <c r="A25480" i="12"/>
  <c r="A25479" i="12"/>
  <c r="A25478" i="12"/>
  <c r="A25477" i="12"/>
  <c r="A25476" i="12"/>
  <c r="A25475" i="12"/>
  <c r="A25474" i="12"/>
  <c r="A25473" i="12"/>
  <c r="A25472" i="12"/>
  <c r="A25471" i="12"/>
  <c r="A25470" i="12"/>
  <c r="A25469" i="12"/>
  <c r="A25468" i="12"/>
  <c r="A25467" i="12"/>
  <c r="A25466" i="12"/>
  <c r="A25465" i="12"/>
  <c r="A25464" i="12"/>
  <c r="A25463" i="12"/>
  <c r="A25462" i="12"/>
  <c r="A25461" i="12"/>
  <c r="A25460" i="12"/>
  <c r="A25459" i="12"/>
  <c r="A25458" i="12"/>
  <c r="A25457" i="12"/>
  <c r="A25456" i="12"/>
  <c r="A25455" i="12"/>
  <c r="A25454" i="12"/>
  <c r="A25453" i="12"/>
  <c r="A25452" i="12"/>
  <c r="A25451" i="12"/>
  <c r="A25450" i="12"/>
  <c r="A25449" i="12"/>
  <c r="A25448" i="12"/>
  <c r="A25447" i="12"/>
  <c r="A25446" i="12"/>
  <c r="A25445" i="12"/>
  <c r="A25444" i="12"/>
  <c r="A25443" i="12"/>
  <c r="A25442" i="12"/>
  <c r="A25441" i="12"/>
  <c r="A25440" i="12"/>
  <c r="A25439" i="12"/>
  <c r="A25438" i="12"/>
  <c r="A25437" i="12"/>
  <c r="A25436" i="12"/>
  <c r="A25435" i="12"/>
  <c r="A25434" i="12"/>
  <c r="A25433" i="12"/>
  <c r="A25432" i="12"/>
  <c r="A25431" i="12"/>
  <c r="A25430" i="12"/>
  <c r="A25429" i="12"/>
  <c r="A25428" i="12"/>
  <c r="A25427" i="12"/>
  <c r="A25426" i="12"/>
  <c r="A25425" i="12"/>
  <c r="A25424" i="12"/>
  <c r="A25423" i="12"/>
  <c r="A25422" i="12"/>
  <c r="A25421" i="12"/>
  <c r="A25420" i="12"/>
  <c r="A25419" i="12"/>
  <c r="A25418" i="12"/>
  <c r="A25417" i="12"/>
  <c r="A25416" i="12"/>
  <c r="A25415" i="12"/>
  <c r="A25414" i="12"/>
  <c r="A25413" i="12"/>
  <c r="A25412" i="12"/>
  <c r="A25411" i="12"/>
  <c r="A25410" i="12"/>
  <c r="A25409" i="12"/>
  <c r="A25408" i="12"/>
  <c r="A25407" i="12"/>
  <c r="A25406" i="12"/>
  <c r="A25405" i="12"/>
  <c r="A25404" i="12"/>
  <c r="A25403" i="12"/>
  <c r="A25402" i="12"/>
  <c r="A25401" i="12"/>
  <c r="A25400" i="12"/>
  <c r="A25399" i="12"/>
  <c r="A25398" i="12"/>
  <c r="A25397" i="12"/>
  <c r="A25396" i="12"/>
  <c r="A25395" i="12"/>
  <c r="A25394" i="12"/>
  <c r="A25393" i="12"/>
  <c r="A25392" i="12"/>
  <c r="A25391" i="12"/>
  <c r="A25390" i="12"/>
  <c r="A25389" i="12"/>
  <c r="A25388" i="12"/>
  <c r="A25387" i="12"/>
  <c r="A25386" i="12"/>
  <c r="A25385" i="12"/>
  <c r="A25384" i="12"/>
  <c r="A25383" i="12"/>
  <c r="A25382" i="12"/>
  <c r="A25381" i="12"/>
  <c r="A25380" i="12"/>
  <c r="A25379" i="12"/>
  <c r="A25378" i="12"/>
  <c r="A25377" i="12"/>
  <c r="A25376" i="12"/>
  <c r="A25375" i="12"/>
  <c r="A25374" i="12"/>
  <c r="A25373" i="12"/>
  <c r="A25372" i="12"/>
  <c r="A25371" i="12"/>
  <c r="A25370" i="12"/>
  <c r="A25369" i="12"/>
  <c r="A25368" i="12"/>
  <c r="A25367" i="12"/>
  <c r="A25366" i="12"/>
  <c r="A25365" i="12"/>
  <c r="A25364" i="12"/>
  <c r="A25363" i="12"/>
  <c r="A25362" i="12"/>
  <c r="A25361" i="12"/>
  <c r="A25360" i="12"/>
  <c r="A25359" i="12"/>
  <c r="A25358" i="12"/>
  <c r="A25357" i="12"/>
  <c r="A25356" i="12"/>
  <c r="A25355" i="12"/>
  <c r="A25354" i="12"/>
  <c r="A25353" i="12"/>
  <c r="A25352" i="12"/>
  <c r="A25351" i="12"/>
  <c r="A25350" i="12"/>
  <c r="A25349" i="12"/>
  <c r="A25348" i="12"/>
  <c r="A25347" i="12"/>
  <c r="A25346" i="12"/>
  <c r="A25345" i="12"/>
  <c r="A25344" i="12"/>
  <c r="A25343" i="12"/>
  <c r="A25342" i="12"/>
  <c r="A25341" i="12"/>
  <c r="A25340" i="12"/>
  <c r="A25339" i="12"/>
  <c r="A25338" i="12"/>
  <c r="A25337" i="12"/>
  <c r="A25336" i="12"/>
  <c r="A25335" i="12"/>
  <c r="A25334" i="12"/>
  <c r="A25333" i="12"/>
  <c r="A25332" i="12"/>
  <c r="A25331" i="12"/>
  <c r="A25330" i="12"/>
  <c r="A25329" i="12"/>
  <c r="A25328" i="12"/>
  <c r="A25327" i="12"/>
  <c r="A25326" i="12"/>
  <c r="A25325" i="12"/>
  <c r="A25324" i="12"/>
  <c r="A25323" i="12"/>
  <c r="A25322" i="12"/>
  <c r="A25321" i="12"/>
  <c r="A25320" i="12"/>
  <c r="A25319" i="12"/>
  <c r="A25318" i="12"/>
  <c r="A25317" i="12"/>
  <c r="A25316" i="12"/>
  <c r="A25315" i="12"/>
  <c r="A25314" i="12"/>
  <c r="A25313" i="12"/>
  <c r="A25312" i="12"/>
  <c r="A25311" i="12"/>
  <c r="A25310" i="12"/>
  <c r="A25309" i="12"/>
  <c r="A25308" i="12"/>
  <c r="A25307" i="12"/>
  <c r="A25306" i="12"/>
  <c r="A25305" i="12"/>
  <c r="A25304" i="12"/>
  <c r="A25303" i="12"/>
  <c r="A25302" i="12"/>
  <c r="A25301" i="12"/>
  <c r="A25300" i="12"/>
  <c r="A25299" i="12"/>
  <c r="A25298" i="12"/>
  <c r="A25297" i="12"/>
  <c r="A25296" i="12"/>
  <c r="A25295" i="12"/>
  <c r="A25294" i="12"/>
  <c r="A25293" i="12"/>
  <c r="A25292" i="12"/>
  <c r="A25291" i="12"/>
  <c r="A25290" i="12"/>
  <c r="A25289" i="12"/>
  <c r="A25288" i="12"/>
  <c r="A25287" i="12"/>
  <c r="A25286" i="12"/>
  <c r="A25285" i="12"/>
  <c r="A25284" i="12"/>
  <c r="A25283" i="12"/>
  <c r="A25282" i="12"/>
  <c r="A25281" i="12"/>
  <c r="A25280" i="12"/>
  <c r="A25279" i="12"/>
  <c r="A25278" i="12"/>
  <c r="A25277" i="12"/>
  <c r="A25276" i="12"/>
  <c r="A25275" i="12"/>
  <c r="A25274" i="12"/>
  <c r="A25273" i="12"/>
  <c r="A25272" i="12"/>
  <c r="A25271" i="12"/>
  <c r="A25270" i="12"/>
  <c r="A25269" i="12"/>
  <c r="A25268" i="12"/>
  <c r="A25267" i="12"/>
  <c r="A25266" i="12"/>
  <c r="A25265" i="12"/>
  <c r="A25264" i="12"/>
  <c r="A25263" i="12"/>
  <c r="A25262" i="12"/>
  <c r="A25261" i="12"/>
  <c r="A25260" i="12"/>
  <c r="A25259" i="12"/>
  <c r="A25258" i="12"/>
  <c r="A25257" i="12"/>
  <c r="A25256" i="12"/>
  <c r="A25255" i="12"/>
  <c r="A25254" i="12"/>
  <c r="A25253" i="12"/>
  <c r="A25252" i="12"/>
  <c r="A25251" i="12"/>
  <c r="A25250" i="12"/>
  <c r="A25249" i="12"/>
  <c r="A25248" i="12"/>
  <c r="A25247" i="12"/>
  <c r="A25246" i="12"/>
  <c r="A25245" i="12"/>
  <c r="A25244" i="12"/>
  <c r="A25243" i="12"/>
  <c r="A25242" i="12"/>
  <c r="A25241" i="12"/>
  <c r="A25240" i="12"/>
  <c r="A25239" i="12"/>
  <c r="A25238" i="12"/>
  <c r="A25237" i="12"/>
  <c r="A25236" i="12"/>
  <c r="A25235" i="12"/>
  <c r="A25234" i="12"/>
  <c r="A25233" i="12"/>
  <c r="A25232" i="12"/>
  <c r="A25231" i="12"/>
  <c r="A25230" i="12"/>
  <c r="A25229" i="12"/>
  <c r="A25228" i="12"/>
  <c r="A25227" i="12"/>
  <c r="A25226" i="12"/>
  <c r="A25225" i="12"/>
  <c r="A25224" i="12"/>
  <c r="A25223" i="12"/>
  <c r="A25222" i="12"/>
  <c r="A25221" i="12"/>
  <c r="A25220" i="12"/>
  <c r="A25219" i="12"/>
  <c r="A25218" i="12"/>
  <c r="A25217" i="12"/>
  <c r="A25216" i="12"/>
  <c r="A25215" i="12"/>
  <c r="A25214" i="12"/>
  <c r="A25213" i="12"/>
  <c r="A25212" i="12"/>
  <c r="A25211" i="12"/>
  <c r="A25210" i="12"/>
  <c r="A25209" i="12"/>
  <c r="A25208" i="12"/>
  <c r="A25207" i="12"/>
  <c r="A25206" i="12"/>
  <c r="A25205" i="12"/>
  <c r="A25204" i="12"/>
  <c r="A25203" i="12"/>
  <c r="A25202" i="12"/>
  <c r="A25201" i="12"/>
  <c r="A25200" i="12"/>
  <c r="A25199" i="12"/>
  <c r="A25198" i="12"/>
  <c r="A25197" i="12"/>
  <c r="A25196" i="12"/>
  <c r="A25195" i="12"/>
  <c r="A25194" i="12"/>
  <c r="A25193" i="12"/>
  <c r="A25192" i="12"/>
  <c r="A25191" i="12"/>
  <c r="A25190" i="12"/>
  <c r="A25189" i="12"/>
  <c r="A25188" i="12"/>
  <c r="A25187" i="12"/>
  <c r="A25186" i="12"/>
  <c r="A25185" i="12"/>
  <c r="A25184" i="12"/>
  <c r="A25183" i="12"/>
  <c r="A25182" i="12"/>
  <c r="A25181" i="12"/>
  <c r="A25180" i="12"/>
  <c r="A25179" i="12"/>
  <c r="A25178" i="12"/>
  <c r="A25177" i="12"/>
  <c r="A25176" i="12"/>
  <c r="A25175" i="12"/>
  <c r="A25174" i="12"/>
  <c r="A25173" i="12"/>
  <c r="A25172" i="12"/>
  <c r="A25171" i="12"/>
  <c r="A25170" i="12"/>
  <c r="A25169" i="12"/>
  <c r="A25168" i="12"/>
  <c r="A25167" i="12"/>
  <c r="A25166" i="12"/>
  <c r="A25165" i="12"/>
  <c r="A25164" i="12"/>
  <c r="A25163" i="12"/>
  <c r="A25162" i="12"/>
  <c r="A25161" i="12"/>
  <c r="A25160" i="12"/>
  <c r="A25159" i="12"/>
  <c r="A25158" i="12"/>
  <c r="A25157" i="12"/>
  <c r="A25156" i="12"/>
  <c r="A25155" i="12"/>
  <c r="A25154" i="12"/>
  <c r="A25153" i="12"/>
  <c r="A25152" i="12"/>
  <c r="A25151" i="12"/>
  <c r="A25150" i="12"/>
  <c r="A25149" i="12"/>
  <c r="A25148" i="12"/>
  <c r="A25147" i="12"/>
  <c r="A25146" i="12"/>
  <c r="A25145" i="12"/>
  <c r="A25144" i="12"/>
  <c r="A25143" i="12"/>
  <c r="A25142" i="12"/>
  <c r="A25141" i="12"/>
  <c r="A25140" i="12"/>
  <c r="A25139" i="12"/>
  <c r="A25138" i="12"/>
  <c r="A25137" i="12"/>
  <c r="A25136" i="12"/>
  <c r="A25135" i="12"/>
  <c r="A25134" i="12"/>
  <c r="A25133" i="12"/>
  <c r="A25132" i="12"/>
  <c r="A25131" i="12"/>
  <c r="A25130" i="12"/>
  <c r="A25129" i="12"/>
  <c r="A25128" i="12"/>
  <c r="A25127" i="12"/>
  <c r="A25126" i="12"/>
  <c r="A25125" i="12"/>
  <c r="A25124" i="12"/>
  <c r="A25123" i="12"/>
  <c r="A25122" i="12"/>
  <c r="A25121" i="12"/>
  <c r="A25120" i="12"/>
  <c r="A25119" i="12"/>
  <c r="A25118" i="12"/>
  <c r="A25117" i="12"/>
  <c r="A25116" i="12"/>
  <c r="A25115" i="12"/>
  <c r="A25114" i="12"/>
  <c r="A25113" i="12"/>
  <c r="A25112" i="12"/>
  <c r="A25111" i="12"/>
  <c r="A25110" i="12"/>
  <c r="A25109" i="12"/>
  <c r="A25108" i="12"/>
  <c r="A25107" i="12"/>
  <c r="A25106" i="12"/>
  <c r="A25105" i="12"/>
  <c r="A25104" i="12"/>
  <c r="A25103" i="12"/>
  <c r="A25102" i="12"/>
  <c r="A25101" i="12"/>
  <c r="A25100" i="12"/>
  <c r="A25099" i="12"/>
  <c r="A25098" i="12"/>
  <c r="A25097" i="12"/>
  <c r="A25096" i="12"/>
  <c r="A25095" i="12"/>
  <c r="A25094" i="12"/>
  <c r="A25093" i="12"/>
  <c r="A25092" i="12"/>
  <c r="A25091" i="12"/>
  <c r="A25090" i="12"/>
  <c r="A25089" i="12"/>
  <c r="A25088" i="12"/>
  <c r="A25087" i="12"/>
  <c r="A25086" i="12"/>
  <c r="A25085" i="12"/>
  <c r="A25084" i="12"/>
  <c r="A25083" i="12"/>
  <c r="A25082" i="12"/>
  <c r="A25081" i="12"/>
  <c r="A25080" i="12"/>
  <c r="A25079" i="12"/>
  <c r="A25078" i="12"/>
  <c r="A25077" i="12"/>
  <c r="A25076" i="12"/>
  <c r="A25075" i="12"/>
  <c r="A25074" i="12"/>
  <c r="A25073" i="12"/>
  <c r="A25072" i="12"/>
  <c r="A25071" i="12"/>
  <c r="A25070" i="12"/>
  <c r="A25069" i="12"/>
  <c r="A25068" i="12"/>
  <c r="A25067" i="12"/>
  <c r="A25066" i="12"/>
  <c r="A25065" i="12"/>
  <c r="A25064" i="12"/>
  <c r="A25063" i="12"/>
  <c r="A25062" i="12"/>
  <c r="A25061" i="12"/>
  <c r="A25060" i="12"/>
  <c r="A25059" i="12"/>
  <c r="A25058" i="12"/>
  <c r="A25057" i="12"/>
  <c r="A25056" i="12"/>
  <c r="A25055" i="12"/>
  <c r="A25054" i="12"/>
  <c r="A25053" i="12"/>
  <c r="A25052" i="12"/>
  <c r="A25051" i="12"/>
  <c r="A25050" i="12"/>
  <c r="A25049" i="12"/>
  <c r="A25048" i="12"/>
  <c r="A25047" i="12"/>
  <c r="A25046" i="12"/>
  <c r="A25045" i="12"/>
  <c r="A25044" i="12"/>
  <c r="A25043" i="12"/>
  <c r="A25042" i="12"/>
  <c r="A25041" i="12"/>
  <c r="A25040" i="12"/>
  <c r="A25039" i="12"/>
  <c r="A25038" i="12"/>
  <c r="A25037" i="12"/>
  <c r="A25036" i="12"/>
  <c r="A25035" i="12"/>
  <c r="A25034" i="12"/>
  <c r="A25033" i="12"/>
  <c r="A25032" i="12"/>
  <c r="A25031" i="12"/>
  <c r="A25030" i="12"/>
  <c r="A25029" i="12"/>
  <c r="A25028" i="12"/>
  <c r="A25027" i="12"/>
  <c r="A25026" i="12"/>
  <c r="A25025" i="12"/>
  <c r="A25024" i="12"/>
  <c r="A25023" i="12"/>
  <c r="A25022" i="12"/>
  <c r="A25021" i="12"/>
  <c r="A25020" i="12"/>
  <c r="A25019" i="12"/>
  <c r="A25018" i="12"/>
  <c r="A25017" i="12"/>
  <c r="A25016" i="12"/>
  <c r="A25015" i="12"/>
  <c r="A25014" i="12"/>
  <c r="A25013" i="12"/>
  <c r="A25012" i="12"/>
  <c r="A25011" i="12"/>
  <c r="A25010" i="12"/>
  <c r="A25009" i="12"/>
  <c r="A25008" i="12"/>
  <c r="A25007" i="12"/>
  <c r="A25006" i="12"/>
  <c r="A25005" i="12"/>
  <c r="A25004" i="12"/>
  <c r="A25003" i="12"/>
  <c r="A25002" i="12"/>
  <c r="A25001" i="12"/>
  <c r="A25000" i="12"/>
  <c r="A24999" i="12"/>
  <c r="A24998" i="12"/>
  <c r="A24997" i="12"/>
  <c r="A24996" i="12"/>
  <c r="A24995" i="12"/>
  <c r="A24994" i="12"/>
  <c r="A24993" i="12"/>
  <c r="A24992" i="12"/>
  <c r="A24991" i="12"/>
  <c r="A24990" i="12"/>
  <c r="A24989" i="12"/>
  <c r="A24988" i="12"/>
  <c r="A24987" i="12"/>
  <c r="A24986" i="12"/>
  <c r="A24985" i="12"/>
  <c r="A24984" i="12"/>
  <c r="A24983" i="12"/>
  <c r="A24982" i="12"/>
  <c r="A24981" i="12"/>
  <c r="A24980" i="12"/>
  <c r="A24979" i="12"/>
  <c r="A24978" i="12"/>
  <c r="A24977" i="12"/>
  <c r="A24976" i="12"/>
  <c r="A24975" i="12"/>
  <c r="A24974" i="12"/>
  <c r="A24973" i="12"/>
  <c r="A24972" i="12"/>
  <c r="A24971" i="12"/>
  <c r="A24970" i="12"/>
  <c r="A24969" i="12"/>
  <c r="A24968" i="12"/>
  <c r="A24967" i="12"/>
  <c r="A24966" i="12"/>
  <c r="A24965" i="12"/>
  <c r="A24964" i="12"/>
  <c r="A24963" i="12"/>
  <c r="A24962" i="12"/>
  <c r="A24961" i="12"/>
  <c r="A24960" i="12"/>
  <c r="A24959" i="12"/>
  <c r="A24958" i="12"/>
  <c r="A24957" i="12"/>
  <c r="A24956" i="12"/>
  <c r="A24955" i="12"/>
  <c r="A24954" i="12"/>
  <c r="A24953" i="12"/>
  <c r="A24952" i="12"/>
  <c r="A24951" i="12"/>
  <c r="A24950" i="12"/>
  <c r="A24949" i="12"/>
  <c r="A24948" i="12"/>
  <c r="A24947" i="12"/>
  <c r="A24946" i="12"/>
  <c r="A24945" i="12"/>
  <c r="A24944" i="12"/>
  <c r="A24943" i="12"/>
  <c r="A24942" i="12"/>
  <c r="A24941" i="12"/>
  <c r="A24940" i="12"/>
  <c r="A24939" i="12"/>
  <c r="A24938" i="12"/>
  <c r="A24937" i="12"/>
  <c r="A24936" i="12"/>
  <c r="A24935" i="12"/>
  <c r="A24934" i="12"/>
  <c r="A24933" i="12"/>
  <c r="A24932" i="12"/>
  <c r="A24931" i="12"/>
  <c r="A24930" i="12"/>
  <c r="A24929" i="12"/>
  <c r="A24928" i="12"/>
  <c r="A24927" i="12"/>
  <c r="A24926" i="12"/>
  <c r="A24925" i="12"/>
  <c r="A24924" i="12"/>
  <c r="A24923" i="12"/>
  <c r="A24922" i="12"/>
  <c r="A24921" i="12"/>
  <c r="A24920" i="12"/>
  <c r="A24919" i="12"/>
  <c r="A24918" i="12"/>
  <c r="A24917" i="12"/>
  <c r="A24916" i="12"/>
  <c r="A24915" i="12"/>
  <c r="A24914" i="12"/>
  <c r="A24913" i="12"/>
  <c r="A24912" i="12"/>
  <c r="A24911" i="12"/>
  <c r="A24910" i="12"/>
  <c r="A24909" i="12"/>
  <c r="A24908" i="12"/>
  <c r="A24907" i="12"/>
  <c r="A24906" i="12"/>
  <c r="A24905" i="12"/>
  <c r="A24904" i="12"/>
  <c r="A24903" i="12"/>
  <c r="A24902" i="12"/>
  <c r="A24901" i="12"/>
  <c r="A24900" i="12"/>
  <c r="A24899" i="12"/>
  <c r="A24898" i="12"/>
  <c r="A24897" i="12"/>
  <c r="A24896" i="12"/>
  <c r="A24895" i="12"/>
  <c r="A24894" i="12"/>
  <c r="A24893" i="12"/>
  <c r="A24892" i="12"/>
  <c r="A24891" i="12"/>
  <c r="A24890" i="12"/>
  <c r="A24889" i="12"/>
  <c r="A24888" i="12"/>
  <c r="A24887" i="12"/>
  <c r="A24886" i="12"/>
  <c r="A24885" i="12"/>
  <c r="A24884" i="12"/>
  <c r="A24883" i="12"/>
  <c r="A24882" i="12"/>
  <c r="A24881" i="12"/>
  <c r="A24880" i="12"/>
  <c r="A24879" i="12"/>
  <c r="A24878" i="12"/>
  <c r="A24877" i="12"/>
  <c r="A24876" i="12"/>
  <c r="A24875" i="12"/>
  <c r="A24874" i="12"/>
  <c r="A24873" i="12"/>
  <c r="A24872" i="12"/>
  <c r="A24871" i="12"/>
  <c r="A24870" i="12"/>
  <c r="A24869" i="12"/>
  <c r="A24868" i="12"/>
  <c r="A24867" i="12"/>
  <c r="A24866" i="12"/>
  <c r="A24865" i="12"/>
  <c r="A24864" i="12"/>
  <c r="A24863" i="12"/>
  <c r="A24862" i="12"/>
  <c r="A24861" i="12"/>
  <c r="A24860" i="12"/>
  <c r="A24859" i="12"/>
  <c r="A24858" i="12"/>
  <c r="A24857" i="12"/>
  <c r="A24856" i="12"/>
  <c r="A24855" i="12"/>
  <c r="A24854" i="12"/>
  <c r="A24853" i="12"/>
  <c r="A24852" i="12"/>
  <c r="A24851" i="12"/>
  <c r="A24850" i="12"/>
  <c r="A24849" i="12"/>
  <c r="A24848" i="12"/>
  <c r="A24847" i="12"/>
  <c r="A24846" i="12"/>
  <c r="A24845" i="12"/>
  <c r="A24844" i="12"/>
  <c r="A24843" i="12"/>
  <c r="A24842" i="12"/>
  <c r="A24841" i="12"/>
  <c r="A24840" i="12"/>
  <c r="A24839" i="12"/>
  <c r="A24838" i="12"/>
  <c r="A24837" i="12"/>
  <c r="A24836" i="12"/>
  <c r="A24835" i="12"/>
  <c r="A24834" i="12"/>
  <c r="A24833" i="12"/>
  <c r="A24832" i="12"/>
  <c r="A24831" i="12"/>
  <c r="A24830" i="12"/>
  <c r="A24829" i="12"/>
  <c r="A24828" i="12"/>
  <c r="A24827" i="12"/>
  <c r="A24826" i="12"/>
  <c r="A24825" i="12"/>
  <c r="A24824" i="12"/>
  <c r="A24823" i="12"/>
  <c r="A24822" i="12"/>
  <c r="A24821" i="12"/>
  <c r="A24820" i="12"/>
  <c r="A24819" i="12"/>
  <c r="A24818" i="12"/>
  <c r="A24817" i="12"/>
  <c r="A24816" i="12"/>
  <c r="A24815" i="12"/>
  <c r="A24814" i="12"/>
  <c r="A24813" i="12"/>
  <c r="A24812" i="12"/>
  <c r="A24811" i="12"/>
  <c r="A24810" i="12"/>
  <c r="A24809" i="12"/>
  <c r="A24808" i="12"/>
  <c r="A24807" i="12"/>
  <c r="A24806" i="12"/>
  <c r="A24805" i="12"/>
  <c r="A24804" i="12"/>
  <c r="A24803" i="12"/>
  <c r="A24802" i="12"/>
  <c r="A24801" i="12"/>
  <c r="A24800" i="12"/>
  <c r="A24799" i="12"/>
  <c r="A24798" i="12"/>
  <c r="A24797" i="12"/>
  <c r="A24796" i="12"/>
  <c r="A24795" i="12"/>
  <c r="A24794" i="12"/>
  <c r="A24793" i="12"/>
  <c r="A24792" i="12"/>
  <c r="A24791" i="12"/>
  <c r="A24790" i="12"/>
  <c r="A24789" i="12"/>
  <c r="A24788" i="12"/>
  <c r="A24787" i="12"/>
  <c r="A24786" i="12"/>
  <c r="A24785" i="12"/>
  <c r="A24784" i="12"/>
  <c r="A24783" i="12"/>
  <c r="A24782" i="12"/>
  <c r="A24781" i="12"/>
  <c r="A24780" i="12"/>
  <c r="A24779" i="12"/>
  <c r="A24778" i="12"/>
  <c r="A24777" i="12"/>
  <c r="A24776" i="12"/>
  <c r="A24775" i="12"/>
  <c r="A24774" i="12"/>
  <c r="A24773" i="12"/>
  <c r="A24772" i="12"/>
  <c r="A24771" i="12"/>
  <c r="A24770" i="12"/>
  <c r="A24769" i="12"/>
  <c r="A24768" i="12"/>
  <c r="A24767" i="12"/>
  <c r="A24766" i="12"/>
  <c r="A24765" i="12"/>
  <c r="A24764" i="12"/>
  <c r="A24763" i="12"/>
  <c r="A24762" i="12"/>
  <c r="A24761" i="12"/>
  <c r="A24760" i="12"/>
  <c r="A24759" i="12"/>
  <c r="A24758" i="12"/>
  <c r="A24757" i="12"/>
  <c r="A24756" i="12"/>
  <c r="A24755" i="12"/>
  <c r="A24754" i="12"/>
  <c r="A24753" i="12"/>
  <c r="A24752" i="12"/>
  <c r="A24751" i="12"/>
  <c r="A24750" i="12"/>
  <c r="A24749" i="12"/>
  <c r="A24748" i="12"/>
  <c r="A24747" i="12"/>
  <c r="A24746" i="12"/>
  <c r="A24745" i="12"/>
  <c r="A24744" i="12"/>
  <c r="A24743" i="12"/>
  <c r="A24742" i="12"/>
  <c r="A24741" i="12"/>
  <c r="A24740" i="12"/>
  <c r="A24739" i="12"/>
  <c r="A24738" i="12"/>
  <c r="A24737" i="12"/>
  <c r="A24736" i="12"/>
  <c r="A24735" i="12"/>
  <c r="A24734" i="12"/>
  <c r="A24733" i="12"/>
  <c r="A24732" i="12"/>
  <c r="A24731" i="12"/>
  <c r="A24730" i="12"/>
  <c r="A24729" i="12"/>
  <c r="A24728" i="12"/>
  <c r="A24727" i="12"/>
  <c r="A24726" i="12"/>
  <c r="A24725" i="12"/>
  <c r="A24724" i="12"/>
  <c r="A24723" i="12"/>
  <c r="A24722" i="12"/>
  <c r="A24721" i="12"/>
  <c r="A24720" i="12"/>
  <c r="A24719" i="12"/>
  <c r="A24718" i="12"/>
  <c r="A24717" i="12"/>
  <c r="A24716" i="12"/>
  <c r="A24715" i="12"/>
  <c r="A24714" i="12"/>
  <c r="A24713" i="12"/>
  <c r="A24712" i="12"/>
  <c r="A24711" i="12"/>
  <c r="A24710" i="12"/>
  <c r="A24709" i="12"/>
  <c r="A24708" i="12"/>
  <c r="A24707" i="12"/>
  <c r="A24706" i="12"/>
  <c r="A24705" i="12"/>
  <c r="A24704" i="12"/>
  <c r="A24703" i="12"/>
  <c r="A24702" i="12"/>
  <c r="A24701" i="12"/>
  <c r="A24700" i="12"/>
  <c r="A24699" i="12"/>
  <c r="A24698" i="12"/>
  <c r="A24697" i="12"/>
  <c r="A24696" i="12"/>
  <c r="A24695" i="12"/>
  <c r="A24694" i="12"/>
  <c r="A24693" i="12"/>
  <c r="A24692" i="12"/>
  <c r="A24691" i="12"/>
  <c r="A24690" i="12"/>
  <c r="A24689" i="12"/>
  <c r="A24688" i="12"/>
  <c r="A24687" i="12"/>
  <c r="A24686" i="12"/>
  <c r="A24685" i="12"/>
  <c r="A24684" i="12"/>
  <c r="A24683" i="12"/>
  <c r="A24682" i="12"/>
  <c r="A24681" i="12"/>
  <c r="A24680" i="12"/>
  <c r="A24679" i="12"/>
  <c r="A24678" i="12"/>
  <c r="A24677" i="12"/>
  <c r="A24676" i="12"/>
  <c r="A24675" i="12"/>
  <c r="A24674" i="12"/>
  <c r="A24673" i="12"/>
  <c r="A24672" i="12"/>
  <c r="A24671" i="12"/>
  <c r="A24670" i="12"/>
  <c r="A24669" i="12"/>
  <c r="A24668" i="12"/>
  <c r="A24667" i="12"/>
  <c r="A24666" i="12"/>
  <c r="A24665" i="12"/>
  <c r="A24664" i="12"/>
  <c r="A24663" i="12"/>
  <c r="A24662" i="12"/>
  <c r="A24661" i="12"/>
  <c r="A24660" i="12"/>
  <c r="A24659" i="12"/>
  <c r="A24658" i="12"/>
  <c r="A24657" i="12"/>
  <c r="A24656" i="12"/>
  <c r="A24655" i="12"/>
  <c r="A24654" i="12"/>
  <c r="A24653" i="12"/>
  <c r="A24652" i="12"/>
  <c r="A24651" i="12"/>
  <c r="A24650" i="12"/>
  <c r="A24649" i="12"/>
  <c r="A24648" i="12"/>
  <c r="A24647" i="12"/>
  <c r="A24646" i="12"/>
  <c r="A24645" i="12"/>
  <c r="A24644" i="12"/>
  <c r="A24643" i="12"/>
  <c r="A24642" i="12"/>
  <c r="A24641" i="12"/>
  <c r="A24640" i="12"/>
  <c r="A24639" i="12"/>
  <c r="A24638" i="12"/>
  <c r="A24637" i="12"/>
  <c r="A24636" i="12"/>
  <c r="A24635" i="12"/>
  <c r="A24634" i="12"/>
  <c r="A24633" i="12"/>
  <c r="A24632" i="12"/>
  <c r="A24631" i="12"/>
  <c r="A24630" i="12"/>
  <c r="A24629" i="12"/>
  <c r="A24628" i="12"/>
  <c r="A24627" i="12"/>
  <c r="A24626" i="12"/>
  <c r="A24625" i="12"/>
  <c r="A24624" i="12"/>
  <c r="A24623" i="12"/>
  <c r="A24622" i="12"/>
  <c r="A24621" i="12"/>
  <c r="A24620" i="12"/>
  <c r="A24619" i="12"/>
  <c r="A24618" i="12"/>
  <c r="A24617" i="12"/>
  <c r="A24616" i="12"/>
  <c r="A24615" i="12"/>
  <c r="A24614" i="12"/>
  <c r="A24613" i="12"/>
  <c r="A24612" i="12"/>
  <c r="A24611" i="12"/>
  <c r="A24610" i="12"/>
  <c r="A24609" i="12"/>
  <c r="A24608" i="12"/>
  <c r="A24607" i="12"/>
  <c r="A24606" i="12"/>
  <c r="A24605" i="12"/>
  <c r="A24604" i="12"/>
  <c r="A24603" i="12"/>
  <c r="A24602" i="12"/>
  <c r="A24601" i="12"/>
  <c r="A24600" i="12"/>
  <c r="A24599" i="12"/>
  <c r="A24598" i="12"/>
  <c r="A24597" i="12"/>
  <c r="A24596" i="12"/>
  <c r="A24595" i="12"/>
  <c r="A24594" i="12"/>
  <c r="A24593" i="12"/>
  <c r="A24592" i="12"/>
  <c r="A24591" i="12"/>
  <c r="A24590" i="12"/>
  <c r="A24589" i="12"/>
  <c r="A24588" i="12"/>
  <c r="A24587" i="12"/>
  <c r="A24586" i="12"/>
  <c r="A24585" i="12"/>
  <c r="A24584" i="12"/>
  <c r="A24583" i="12"/>
  <c r="A24582" i="12"/>
  <c r="A24581" i="12"/>
  <c r="A24580" i="12"/>
  <c r="A24579" i="12"/>
  <c r="A24578" i="12"/>
  <c r="A24577" i="12"/>
  <c r="A24576" i="12"/>
  <c r="A24575" i="12"/>
  <c r="A24574" i="12"/>
  <c r="A24573" i="12"/>
  <c r="A24572" i="12"/>
  <c r="A24571" i="12"/>
  <c r="A24570" i="12"/>
  <c r="A24569" i="12"/>
  <c r="A24568" i="12"/>
  <c r="A24567" i="12"/>
  <c r="A24566" i="12"/>
  <c r="A24565" i="12"/>
  <c r="A24564" i="12"/>
  <c r="A24563" i="12"/>
  <c r="A24562" i="12"/>
  <c r="A24561" i="12"/>
  <c r="A24560" i="12"/>
  <c r="A24559" i="12"/>
  <c r="A24558" i="12"/>
  <c r="A24557" i="12"/>
  <c r="A24556" i="12"/>
  <c r="A24555" i="12"/>
  <c r="A24554" i="12"/>
  <c r="A24553" i="12"/>
  <c r="A24552" i="12"/>
  <c r="A24551" i="12"/>
  <c r="A24550" i="12"/>
  <c r="A24549" i="12"/>
  <c r="A24548" i="12"/>
  <c r="A24547" i="12"/>
  <c r="A24546" i="12"/>
  <c r="A24545" i="12"/>
  <c r="A24544" i="12"/>
  <c r="A24543" i="12"/>
  <c r="A24542" i="12"/>
  <c r="A24541" i="12"/>
  <c r="A24540" i="12"/>
  <c r="A24539" i="12"/>
  <c r="A24538" i="12"/>
  <c r="A24537" i="12"/>
  <c r="A24536" i="12"/>
  <c r="A24535" i="12"/>
  <c r="A24534" i="12"/>
  <c r="A24533" i="12"/>
  <c r="A24532" i="12"/>
  <c r="A24531" i="12"/>
  <c r="A24530" i="12"/>
  <c r="A24529" i="12"/>
  <c r="A24528" i="12"/>
  <c r="A24527" i="12"/>
  <c r="A24526" i="12"/>
  <c r="A24525" i="12"/>
  <c r="A24524" i="12"/>
  <c r="A24523" i="12"/>
  <c r="A24522" i="12"/>
  <c r="A24521" i="12"/>
  <c r="A24520" i="12"/>
  <c r="A24519" i="12"/>
  <c r="A24518" i="12"/>
  <c r="A24517" i="12"/>
  <c r="A24516" i="12"/>
  <c r="A24515" i="12"/>
  <c r="A24514" i="12"/>
  <c r="A24513" i="12"/>
  <c r="A24512" i="12"/>
  <c r="A24511" i="12"/>
  <c r="A24510" i="12"/>
  <c r="A24509" i="12"/>
  <c r="A24508" i="12"/>
  <c r="A24507" i="12"/>
  <c r="A24506" i="12"/>
  <c r="A24505" i="12"/>
  <c r="A24504" i="12"/>
  <c r="A24503" i="12"/>
  <c r="A24502" i="12"/>
  <c r="A24501" i="12"/>
  <c r="A24500" i="12"/>
  <c r="A24499" i="12"/>
  <c r="A24498" i="12"/>
  <c r="A24497" i="12"/>
  <c r="A24496" i="12"/>
  <c r="A24495" i="12"/>
  <c r="A24494" i="12"/>
  <c r="A24493" i="12"/>
  <c r="A24492" i="12"/>
  <c r="A24491" i="12"/>
  <c r="A24490" i="12"/>
  <c r="A24489" i="12"/>
  <c r="A24488" i="12"/>
  <c r="A24487" i="12"/>
  <c r="A24486" i="12"/>
  <c r="A24485" i="12"/>
  <c r="A24484" i="12"/>
  <c r="A24483" i="12"/>
  <c r="A24482" i="12"/>
  <c r="A24481" i="12"/>
  <c r="A24480" i="12"/>
  <c r="A24479" i="12"/>
  <c r="A24478" i="12"/>
  <c r="A24477" i="12"/>
  <c r="A24476" i="12"/>
  <c r="A24475" i="12"/>
  <c r="A24474" i="12"/>
  <c r="A24473" i="12"/>
  <c r="A24472" i="12"/>
  <c r="A24471" i="12"/>
  <c r="A24470" i="12"/>
  <c r="A24469" i="12"/>
  <c r="A24468" i="12"/>
  <c r="A24467" i="12"/>
  <c r="A24466" i="12"/>
  <c r="A24465" i="12"/>
  <c r="A24464" i="12"/>
  <c r="A24463" i="12"/>
  <c r="A24462" i="12"/>
  <c r="A24461" i="12"/>
  <c r="A24460" i="12"/>
  <c r="A24459" i="12"/>
  <c r="A24458" i="12"/>
  <c r="A24457" i="12"/>
  <c r="A24456" i="12"/>
  <c r="A24455" i="12"/>
  <c r="A24454" i="12"/>
  <c r="A24453" i="12"/>
  <c r="A24452" i="12"/>
  <c r="A24451" i="12"/>
  <c r="A24450" i="12"/>
  <c r="A24449" i="12"/>
  <c r="A24448" i="12"/>
  <c r="A24447" i="12"/>
  <c r="A24446" i="12"/>
  <c r="A24445" i="12"/>
  <c r="A24444" i="12"/>
  <c r="A24443" i="12"/>
  <c r="A24442" i="12"/>
  <c r="A24441" i="12"/>
  <c r="A24440" i="12"/>
  <c r="A24439" i="12"/>
  <c r="A24438" i="12"/>
  <c r="A24437" i="12"/>
  <c r="A24436" i="12"/>
  <c r="A24435" i="12"/>
  <c r="A24434" i="12"/>
  <c r="A24433" i="12"/>
  <c r="A24432" i="12"/>
  <c r="A24431" i="12"/>
  <c r="A24430" i="12"/>
  <c r="A24429" i="12"/>
  <c r="A24428" i="12"/>
  <c r="A24427" i="12"/>
  <c r="A24426" i="12"/>
  <c r="A24425" i="12"/>
  <c r="A24424" i="12"/>
  <c r="A24423" i="12"/>
  <c r="A24422" i="12"/>
  <c r="A24421" i="12"/>
  <c r="A24420" i="12"/>
  <c r="A24419" i="12"/>
  <c r="A24418" i="12"/>
  <c r="A24417" i="12"/>
  <c r="A24416" i="12"/>
  <c r="A24415" i="12"/>
  <c r="A24414" i="12"/>
  <c r="A24413" i="12"/>
  <c r="A24412" i="12"/>
  <c r="A24411" i="12"/>
  <c r="A24410" i="12"/>
  <c r="A24409" i="12"/>
  <c r="A24408" i="12"/>
  <c r="A24407" i="12"/>
  <c r="A24406" i="12"/>
  <c r="A24405" i="12"/>
  <c r="A24404" i="12"/>
  <c r="A24403" i="12"/>
  <c r="A24402" i="12"/>
  <c r="A24401" i="12"/>
  <c r="A24400" i="12"/>
  <c r="A24399" i="12"/>
  <c r="A24398" i="12"/>
  <c r="A24397" i="12"/>
  <c r="A24396" i="12"/>
  <c r="A24395" i="12"/>
  <c r="A24394" i="12"/>
  <c r="A24393" i="12"/>
  <c r="A24392" i="12"/>
  <c r="A24391" i="12"/>
  <c r="A24390" i="12"/>
  <c r="A24389" i="12"/>
  <c r="A24388" i="12"/>
  <c r="A24387" i="12"/>
  <c r="A24386" i="12"/>
  <c r="A24385" i="12"/>
  <c r="A24384" i="12"/>
  <c r="A24383" i="12"/>
  <c r="A24382" i="12"/>
  <c r="A24381" i="12"/>
  <c r="A24380" i="12"/>
  <c r="A24379" i="12"/>
  <c r="A24378" i="12"/>
  <c r="A24377" i="12"/>
  <c r="A24376" i="12"/>
  <c r="A24375" i="12"/>
  <c r="A24374" i="12"/>
  <c r="A24373" i="12"/>
  <c r="A24372" i="12"/>
  <c r="A24371" i="12"/>
  <c r="A24370" i="12"/>
  <c r="A24369" i="12"/>
  <c r="A24368" i="12"/>
  <c r="A24367" i="12"/>
  <c r="A24366" i="12"/>
  <c r="A24365" i="12"/>
  <c r="A24364" i="12"/>
  <c r="A24363" i="12"/>
  <c r="A24362" i="12"/>
  <c r="A24361" i="12"/>
  <c r="A24360" i="12"/>
  <c r="A24359" i="12"/>
  <c r="A24358" i="12"/>
  <c r="A24357" i="12"/>
  <c r="A24356" i="12"/>
  <c r="A24355" i="12"/>
  <c r="A24354" i="12"/>
  <c r="A24353" i="12"/>
  <c r="A24352" i="12"/>
  <c r="A24351" i="12"/>
  <c r="A24350" i="12"/>
  <c r="A24349" i="12"/>
  <c r="A24348" i="12"/>
  <c r="A24347" i="12"/>
  <c r="A24346" i="12"/>
  <c r="A24345" i="12"/>
  <c r="A24344" i="12"/>
  <c r="A24343" i="12"/>
  <c r="A24342" i="12"/>
  <c r="A24341" i="12"/>
  <c r="A24340" i="12"/>
  <c r="A24339" i="12"/>
  <c r="A24338" i="12"/>
  <c r="A24337" i="12"/>
  <c r="A24336" i="12"/>
  <c r="A24335" i="12"/>
  <c r="A24334" i="12"/>
  <c r="A24333" i="12"/>
  <c r="A24332" i="12"/>
  <c r="A24331" i="12"/>
  <c r="A24330" i="12"/>
  <c r="A24329" i="12"/>
  <c r="A24328" i="12"/>
  <c r="A24327" i="12"/>
  <c r="A24326" i="12"/>
  <c r="A24325" i="12"/>
  <c r="A24324" i="12"/>
  <c r="A24323" i="12"/>
  <c r="A24322" i="12"/>
  <c r="A24321" i="12"/>
  <c r="A24320" i="12"/>
  <c r="A24319" i="12"/>
  <c r="A24318" i="12"/>
  <c r="A24317" i="12"/>
  <c r="A24316" i="12"/>
  <c r="A24315" i="12"/>
  <c r="A24314" i="12"/>
  <c r="A24313" i="12"/>
  <c r="A24312" i="12"/>
  <c r="A24311" i="12"/>
  <c r="A24310" i="12"/>
  <c r="A24309" i="12"/>
  <c r="A24308" i="12"/>
  <c r="A24307" i="12"/>
  <c r="A24306" i="12"/>
  <c r="A24305" i="12"/>
  <c r="A24304" i="12"/>
  <c r="A24303" i="12"/>
  <c r="A24302" i="12"/>
  <c r="A24301" i="12"/>
  <c r="A24300" i="12"/>
  <c r="A24299" i="12"/>
  <c r="A24298" i="12"/>
  <c r="A24297" i="12"/>
  <c r="A24296" i="12"/>
  <c r="A24295" i="12"/>
  <c r="A24294" i="12"/>
  <c r="A24293" i="12"/>
  <c r="A24292" i="12"/>
  <c r="A24291" i="12"/>
  <c r="A24290" i="12"/>
  <c r="A24289" i="12"/>
  <c r="A24288" i="12"/>
  <c r="A24287" i="12"/>
  <c r="A24286" i="12"/>
  <c r="A24285" i="12"/>
  <c r="A24284" i="12"/>
  <c r="A24283" i="12"/>
  <c r="A24282" i="12"/>
  <c r="A24281" i="12"/>
  <c r="A24280" i="12"/>
  <c r="A24279" i="12"/>
  <c r="A24278" i="12"/>
  <c r="A24277" i="12"/>
  <c r="A24276" i="12"/>
  <c r="A24275" i="12"/>
  <c r="A24274" i="12"/>
  <c r="A24273" i="12"/>
  <c r="A24272" i="12"/>
  <c r="A24271" i="12"/>
  <c r="A24270" i="12"/>
  <c r="A24269" i="12"/>
  <c r="A24268" i="12"/>
  <c r="A24267" i="12"/>
  <c r="A24266" i="12"/>
  <c r="A24265" i="12"/>
  <c r="A24264" i="12"/>
  <c r="A24263" i="12"/>
  <c r="A24262" i="12"/>
  <c r="A24261" i="12"/>
  <c r="A24260" i="12"/>
  <c r="A24259" i="12"/>
  <c r="A24258" i="12"/>
  <c r="A24257" i="12"/>
  <c r="A24256" i="12"/>
  <c r="A24255" i="12"/>
  <c r="A24254" i="12"/>
  <c r="A24253" i="12"/>
  <c r="A24252" i="12"/>
  <c r="A24251" i="12"/>
  <c r="A24250" i="12"/>
  <c r="A24249" i="12"/>
  <c r="A24248" i="12"/>
  <c r="A24247" i="12"/>
  <c r="A24246" i="12"/>
  <c r="A24245" i="12"/>
  <c r="A24244" i="12"/>
  <c r="A24243" i="12"/>
  <c r="A24242" i="12"/>
  <c r="A24241" i="12"/>
  <c r="A24240" i="12"/>
  <c r="A24239" i="12"/>
  <c r="A24238" i="12"/>
  <c r="A24237" i="12"/>
  <c r="A24236" i="12"/>
  <c r="A24235" i="12"/>
  <c r="A24234" i="12"/>
  <c r="A24233" i="12"/>
  <c r="A24232" i="12"/>
  <c r="A24231" i="12"/>
  <c r="A24230" i="12"/>
  <c r="A24229" i="12"/>
  <c r="A24228" i="12"/>
  <c r="A24227" i="12"/>
  <c r="A24226" i="12"/>
  <c r="A24225" i="12"/>
  <c r="A24224" i="12"/>
  <c r="A24223" i="12"/>
  <c r="A24222" i="12"/>
  <c r="A24221" i="12"/>
  <c r="A24220" i="12"/>
  <c r="A24219" i="12"/>
  <c r="A24218" i="12"/>
  <c r="A24217" i="12"/>
  <c r="A24216" i="12"/>
  <c r="A24215" i="12"/>
  <c r="A24214" i="12"/>
  <c r="A24213" i="12"/>
  <c r="A24212" i="12"/>
  <c r="A24211" i="12"/>
  <c r="A24210" i="12"/>
  <c r="A24209" i="12"/>
  <c r="A24208" i="12"/>
  <c r="A24207" i="12"/>
  <c r="A24206" i="12"/>
  <c r="A24205" i="12"/>
  <c r="A24204" i="12"/>
  <c r="A24203" i="12"/>
  <c r="A24202" i="12"/>
  <c r="A24201" i="12"/>
  <c r="A24200" i="12"/>
  <c r="A24199" i="12"/>
  <c r="A24198" i="12"/>
  <c r="A24197" i="12"/>
  <c r="A24196" i="12"/>
  <c r="A24195" i="12"/>
  <c r="A24194" i="12"/>
  <c r="A24193" i="12"/>
  <c r="A24192" i="12"/>
  <c r="A24191" i="12"/>
  <c r="A24190" i="12"/>
  <c r="A24189" i="12"/>
  <c r="A24188" i="12"/>
  <c r="A24187" i="12"/>
  <c r="A24186" i="12"/>
  <c r="A24185" i="12"/>
  <c r="A24184" i="12"/>
  <c r="A24183" i="12"/>
  <c r="A24182" i="12"/>
  <c r="A24181" i="12"/>
  <c r="A24180" i="12"/>
  <c r="A24179" i="12"/>
  <c r="A24178" i="12"/>
  <c r="A24177" i="12"/>
  <c r="A24176" i="12"/>
  <c r="A24175" i="12"/>
  <c r="A24174" i="12"/>
  <c r="A24173" i="12"/>
  <c r="A24172" i="12"/>
  <c r="A24171" i="12"/>
  <c r="A24170" i="12"/>
  <c r="A24169" i="12"/>
  <c r="A24168" i="12"/>
  <c r="A24167" i="12"/>
  <c r="A24166" i="12"/>
  <c r="A24165" i="12"/>
  <c r="A24164" i="12"/>
  <c r="A24163" i="12"/>
  <c r="A24162" i="12"/>
  <c r="A24161" i="12"/>
  <c r="A24160" i="12"/>
  <c r="A24159" i="12"/>
  <c r="A24158" i="12"/>
  <c r="A24157" i="12"/>
  <c r="A24156" i="12"/>
  <c r="A24155" i="12"/>
  <c r="A24154" i="12"/>
  <c r="A24153" i="12"/>
  <c r="A24152" i="12"/>
  <c r="A24151" i="12"/>
  <c r="A24150" i="12"/>
  <c r="A24149" i="12"/>
  <c r="A24148" i="12"/>
  <c r="A24147" i="12"/>
  <c r="A24146" i="12"/>
  <c r="A24145" i="12"/>
  <c r="A24144" i="12"/>
  <c r="A24143" i="12"/>
  <c r="A24142" i="12"/>
  <c r="A24141" i="12"/>
  <c r="A24140" i="12"/>
  <c r="A24139" i="12"/>
  <c r="A24138" i="12"/>
  <c r="A24137" i="12"/>
  <c r="A24136" i="12"/>
  <c r="A24135" i="12"/>
  <c r="A24134" i="12"/>
  <c r="A24133" i="12"/>
  <c r="A24132" i="12"/>
  <c r="A24131" i="12"/>
  <c r="A24130" i="12"/>
  <c r="A24129" i="12"/>
  <c r="A24128" i="12"/>
  <c r="A24127" i="12"/>
  <c r="A24126" i="12"/>
  <c r="A24125" i="12"/>
  <c r="A24124" i="12"/>
  <c r="A24123" i="12"/>
  <c r="A24122" i="12"/>
  <c r="A24121" i="12"/>
  <c r="A24120" i="12"/>
  <c r="A24119" i="12"/>
  <c r="A24118" i="12"/>
  <c r="A24117" i="12"/>
  <c r="A24116" i="12"/>
  <c r="A24115" i="12"/>
  <c r="A24114" i="12"/>
  <c r="A24113" i="12"/>
  <c r="A24112" i="12"/>
  <c r="A24111" i="12"/>
  <c r="A24110" i="12"/>
  <c r="A24109" i="12"/>
  <c r="A24108" i="12"/>
  <c r="A24107" i="12"/>
  <c r="A24106" i="12"/>
  <c r="A24105" i="12"/>
  <c r="A24104" i="12"/>
  <c r="A24103" i="12"/>
  <c r="A24102" i="12"/>
  <c r="A24101" i="12"/>
  <c r="A24100" i="12"/>
  <c r="A24099" i="12"/>
  <c r="A24098" i="12"/>
  <c r="A24097" i="12"/>
  <c r="A24096" i="12"/>
  <c r="A24095" i="12"/>
  <c r="A24094" i="12"/>
  <c r="A24093" i="12"/>
  <c r="A24092" i="12"/>
  <c r="A24091" i="12"/>
  <c r="A24090" i="12"/>
  <c r="A24089" i="12"/>
  <c r="A24088" i="12"/>
  <c r="A24087" i="12"/>
  <c r="A24086" i="12"/>
  <c r="A24085" i="12"/>
  <c r="A24084" i="12"/>
  <c r="A24083" i="12"/>
  <c r="A24082" i="12"/>
  <c r="A24081" i="12"/>
  <c r="A24080" i="12"/>
  <c r="A24079" i="12"/>
  <c r="A24078" i="12"/>
  <c r="A24077" i="12"/>
  <c r="A24076" i="12"/>
  <c r="A24075" i="12"/>
  <c r="A24074" i="12"/>
  <c r="A24073" i="12"/>
  <c r="A24072" i="12"/>
  <c r="A24071" i="12"/>
  <c r="A24070" i="12"/>
  <c r="A24069" i="12"/>
  <c r="A24068" i="12"/>
  <c r="A24067" i="12"/>
  <c r="A24066" i="12"/>
  <c r="A24065" i="12"/>
  <c r="A24064" i="12"/>
  <c r="A24063" i="12"/>
  <c r="A24062" i="12"/>
  <c r="A24061" i="12"/>
  <c r="A24060" i="12"/>
  <c r="A24059" i="12"/>
  <c r="A24058" i="12"/>
  <c r="A24057" i="12"/>
  <c r="A24056" i="12"/>
  <c r="A24055" i="12"/>
  <c r="A24054" i="12"/>
  <c r="A24053" i="12"/>
  <c r="A24052" i="12"/>
  <c r="A24051" i="12"/>
  <c r="A24050" i="12"/>
  <c r="A24049" i="12"/>
  <c r="A24048" i="12"/>
  <c r="A24047" i="12"/>
  <c r="A24046" i="12"/>
  <c r="A24045" i="12"/>
  <c r="A24044" i="12"/>
  <c r="A24043" i="12"/>
  <c r="A24042" i="12"/>
  <c r="A24041" i="12"/>
  <c r="A24040" i="12"/>
  <c r="A24039" i="12"/>
  <c r="A24038" i="12"/>
  <c r="A24037" i="12"/>
  <c r="A24036" i="12"/>
  <c r="A24035" i="12"/>
  <c r="A24034" i="12"/>
  <c r="A24033" i="12"/>
  <c r="A24032" i="12"/>
  <c r="A24031" i="12"/>
  <c r="A24030" i="12"/>
  <c r="A24029" i="12"/>
  <c r="A24028" i="12"/>
  <c r="A24027" i="12"/>
  <c r="A24026" i="12"/>
  <c r="A24025" i="12"/>
  <c r="A24024" i="12"/>
  <c r="A24023" i="12"/>
  <c r="A24022" i="12"/>
  <c r="A24021" i="12"/>
  <c r="A24020" i="12"/>
  <c r="A24019" i="12"/>
  <c r="A24018" i="12"/>
  <c r="A24017" i="12"/>
  <c r="A24016" i="12"/>
  <c r="A24015" i="12"/>
  <c r="A24014" i="12"/>
  <c r="A24013" i="12"/>
  <c r="A24012" i="12"/>
  <c r="A24011" i="12"/>
  <c r="A24010" i="12"/>
  <c r="A24009" i="12"/>
  <c r="A24008" i="12"/>
  <c r="A24007" i="12"/>
  <c r="A24006" i="12"/>
  <c r="A24005" i="12"/>
  <c r="A24004" i="12"/>
  <c r="A24003" i="12"/>
  <c r="A24002" i="12"/>
  <c r="A24001" i="12"/>
  <c r="A24000" i="12"/>
  <c r="A23999" i="12"/>
  <c r="A23998" i="12"/>
  <c r="A23997" i="12"/>
  <c r="A23996" i="12"/>
  <c r="A23995" i="12"/>
  <c r="A23994" i="12"/>
  <c r="A23993" i="12"/>
  <c r="A23992" i="12"/>
  <c r="A23991" i="12"/>
  <c r="A23990" i="12"/>
  <c r="A23989" i="12"/>
  <c r="A23988" i="12"/>
  <c r="A23987" i="12"/>
  <c r="A23986" i="12"/>
  <c r="A23985" i="12"/>
  <c r="A23984" i="12"/>
  <c r="A23983" i="12"/>
  <c r="A23982" i="12"/>
  <c r="A23981" i="12"/>
  <c r="A23980" i="12"/>
  <c r="A23979" i="12"/>
  <c r="A23978" i="12"/>
  <c r="A23977" i="12"/>
  <c r="A23976" i="12"/>
  <c r="A23975" i="12"/>
  <c r="A23974" i="12"/>
  <c r="A23973" i="12"/>
  <c r="A23972" i="12"/>
  <c r="A23971" i="12"/>
  <c r="A23970" i="12"/>
  <c r="A23969" i="12"/>
  <c r="A23968" i="12"/>
  <c r="A23967" i="12"/>
  <c r="A23966" i="12"/>
  <c r="A23965" i="12"/>
  <c r="A23964" i="12"/>
  <c r="A23963" i="12"/>
  <c r="A23962" i="12"/>
  <c r="A23961" i="12"/>
  <c r="A23960" i="12"/>
  <c r="A23959" i="12"/>
  <c r="A23958" i="12"/>
  <c r="A23957" i="12"/>
  <c r="A23956" i="12"/>
  <c r="A23955" i="12"/>
  <c r="A23954" i="12"/>
  <c r="A23953" i="12"/>
  <c r="A23952" i="12"/>
  <c r="A23951" i="12"/>
  <c r="A23950" i="12"/>
  <c r="A23949" i="12"/>
  <c r="A23948" i="12"/>
  <c r="A23947" i="12"/>
  <c r="A23946" i="12"/>
  <c r="A23945" i="12"/>
  <c r="A23944" i="12"/>
  <c r="A23943" i="12"/>
  <c r="A23942" i="12"/>
  <c r="A23941" i="12"/>
  <c r="A23940" i="12"/>
  <c r="A23939" i="12"/>
  <c r="A23938" i="12"/>
  <c r="A23937" i="12"/>
  <c r="A23936" i="12"/>
  <c r="A23935" i="12"/>
  <c r="A23934" i="12"/>
  <c r="A23933" i="12"/>
  <c r="A23932" i="12"/>
  <c r="A23931" i="12"/>
  <c r="A23930" i="12"/>
  <c r="A23929" i="12"/>
  <c r="A23928" i="12"/>
  <c r="A23927" i="12"/>
  <c r="A23926" i="12"/>
  <c r="A23925" i="12"/>
  <c r="A23924" i="12"/>
  <c r="A23923" i="12"/>
  <c r="A23922" i="12"/>
  <c r="A23921" i="12"/>
  <c r="A23920" i="12"/>
  <c r="A23919" i="12"/>
  <c r="A23918" i="12"/>
  <c r="A23917" i="12"/>
  <c r="A23916" i="12"/>
  <c r="A23915" i="12"/>
  <c r="A23914" i="12"/>
  <c r="A23913" i="12"/>
  <c r="A23912" i="12"/>
  <c r="A23911" i="12"/>
  <c r="A23910" i="12"/>
  <c r="A23909" i="12"/>
  <c r="A23908" i="12"/>
  <c r="A23907" i="12"/>
  <c r="A23906" i="12"/>
  <c r="A23905" i="12"/>
  <c r="A23904" i="12"/>
  <c r="A23903" i="12"/>
  <c r="A23902" i="12"/>
  <c r="A23901" i="12"/>
  <c r="A23900" i="12"/>
  <c r="A23899" i="12"/>
  <c r="A23898" i="12"/>
  <c r="A23897" i="12"/>
  <c r="A23896" i="12"/>
  <c r="A23895" i="12"/>
  <c r="A23894" i="12"/>
  <c r="A23893" i="12"/>
  <c r="A23892" i="12"/>
  <c r="A23891" i="12"/>
  <c r="A23890" i="12"/>
  <c r="A23889" i="12"/>
  <c r="A23888" i="12"/>
  <c r="A23887" i="12"/>
  <c r="A23886" i="12"/>
  <c r="A23885" i="12"/>
  <c r="A23884" i="12"/>
  <c r="A23883" i="12"/>
  <c r="A23882" i="12"/>
  <c r="A23881" i="12"/>
  <c r="A23880" i="12"/>
  <c r="A23879" i="12"/>
  <c r="A23878" i="12"/>
  <c r="A23877" i="12"/>
  <c r="A23876" i="12"/>
  <c r="A23875" i="12"/>
  <c r="A23874" i="12"/>
  <c r="A23873" i="12"/>
  <c r="A23872" i="12"/>
  <c r="A23871" i="12"/>
  <c r="A23870" i="12"/>
  <c r="A23869" i="12"/>
  <c r="A23868" i="12"/>
  <c r="A23867" i="12"/>
  <c r="A23866" i="12"/>
  <c r="A23865" i="12"/>
  <c r="A23864" i="12"/>
  <c r="A23863" i="12"/>
  <c r="A23862" i="12"/>
  <c r="A23861" i="12"/>
  <c r="A23860" i="12"/>
  <c r="A23859" i="12"/>
  <c r="A23858" i="12"/>
  <c r="A23857" i="12"/>
  <c r="A23856" i="12"/>
  <c r="A23855" i="12"/>
  <c r="A23854" i="12"/>
  <c r="A23853" i="12"/>
  <c r="A23852" i="12"/>
  <c r="A23851" i="12"/>
  <c r="A23850" i="12"/>
  <c r="A23849" i="12"/>
  <c r="A23848" i="12"/>
  <c r="A23847" i="12"/>
  <c r="A23846" i="12"/>
  <c r="A23845" i="12"/>
  <c r="A23844" i="12"/>
  <c r="A23843" i="12"/>
  <c r="A23842" i="12"/>
  <c r="A23841" i="12"/>
  <c r="A23840" i="12"/>
  <c r="A23839" i="12"/>
  <c r="A23838" i="12"/>
  <c r="A23837" i="12"/>
  <c r="A23836" i="12"/>
  <c r="A23835" i="12"/>
  <c r="A23834" i="12"/>
  <c r="A23833" i="12"/>
  <c r="A23832" i="12"/>
  <c r="A23831" i="12"/>
  <c r="A23830" i="12"/>
  <c r="A23829" i="12"/>
  <c r="A23828" i="12"/>
  <c r="A23827" i="12"/>
  <c r="A23826" i="12"/>
  <c r="A23825" i="12"/>
  <c r="A23824" i="12"/>
  <c r="A23823" i="12"/>
  <c r="A23822" i="12"/>
  <c r="A23821" i="12"/>
  <c r="A23820" i="12"/>
  <c r="A23819" i="12"/>
  <c r="A23818" i="12"/>
  <c r="A23817" i="12"/>
  <c r="A23816" i="12"/>
  <c r="A23815" i="12"/>
  <c r="A23814" i="12"/>
  <c r="A23813" i="12"/>
  <c r="A23812" i="12"/>
  <c r="A23811" i="12"/>
  <c r="A23810" i="12"/>
  <c r="A23809" i="12"/>
  <c r="A23808" i="12"/>
  <c r="A23807" i="12"/>
  <c r="A23806" i="12"/>
  <c r="A23805" i="12"/>
  <c r="A23804" i="12"/>
  <c r="A23803" i="12"/>
  <c r="A23802" i="12"/>
  <c r="A23801" i="12"/>
  <c r="A23800" i="12"/>
  <c r="A23799" i="12"/>
  <c r="A23798" i="12"/>
  <c r="A23797" i="12"/>
  <c r="A23796" i="12"/>
  <c r="A23795" i="12"/>
  <c r="A23794" i="12"/>
  <c r="A23793" i="12"/>
  <c r="A23792" i="12"/>
  <c r="A23791" i="12"/>
  <c r="A23790" i="12"/>
  <c r="A23789" i="12"/>
  <c r="A23788" i="12"/>
  <c r="A23787" i="12"/>
  <c r="A23786" i="12"/>
  <c r="A23785" i="12"/>
  <c r="A23784" i="12"/>
  <c r="A23783" i="12"/>
  <c r="A23782" i="12"/>
  <c r="A23781" i="12"/>
  <c r="A23780" i="12"/>
  <c r="A23779" i="12"/>
  <c r="A23778" i="12"/>
  <c r="A23777" i="12"/>
  <c r="A23776" i="12"/>
  <c r="A23775" i="12"/>
  <c r="A23774" i="12"/>
  <c r="A23773" i="12"/>
  <c r="A23772" i="12"/>
  <c r="A23771" i="12"/>
  <c r="A23770" i="12"/>
  <c r="A23769" i="12"/>
  <c r="A23768" i="12"/>
  <c r="A23767" i="12"/>
  <c r="A23766" i="12"/>
  <c r="A23765" i="12"/>
  <c r="A23764" i="12"/>
  <c r="A23763" i="12"/>
  <c r="A23762" i="12"/>
  <c r="A23761" i="12"/>
  <c r="A23760" i="12"/>
  <c r="A23759" i="12"/>
  <c r="A23758" i="12"/>
  <c r="A23757" i="12"/>
  <c r="A23756" i="12"/>
  <c r="A23755" i="12"/>
  <c r="A23754" i="12"/>
  <c r="A23753" i="12"/>
  <c r="A23752" i="12"/>
  <c r="A23751" i="12"/>
  <c r="A23750" i="12"/>
  <c r="A23749" i="12"/>
  <c r="A23748" i="12"/>
  <c r="A23747" i="12"/>
  <c r="A23746" i="12"/>
  <c r="A23745" i="12"/>
  <c r="A23744" i="12"/>
  <c r="A23743" i="12"/>
  <c r="A23742" i="12"/>
  <c r="A23741" i="12"/>
  <c r="A23740" i="12"/>
  <c r="A23739" i="12"/>
  <c r="A23738" i="12"/>
  <c r="A23737" i="12"/>
  <c r="A23736" i="12"/>
  <c r="A23735" i="12"/>
  <c r="A23734" i="12"/>
  <c r="A23733" i="12"/>
  <c r="A23732" i="12"/>
  <c r="A23731" i="12"/>
  <c r="A23730" i="12"/>
  <c r="A23729" i="12"/>
  <c r="A23728" i="12"/>
  <c r="A23727" i="12"/>
  <c r="A23726" i="12"/>
  <c r="A23725" i="12"/>
  <c r="A23724" i="12"/>
  <c r="A23723" i="12"/>
  <c r="A23722" i="12"/>
  <c r="A23721" i="12"/>
  <c r="A23720" i="12"/>
  <c r="A23719" i="12"/>
  <c r="A23718" i="12"/>
  <c r="A23717" i="12"/>
  <c r="A23716" i="12"/>
  <c r="A23715" i="12"/>
  <c r="A23714" i="12"/>
  <c r="A23713" i="12"/>
  <c r="A23712" i="12"/>
  <c r="A23711" i="12"/>
  <c r="A23710" i="12"/>
  <c r="A23709" i="12"/>
  <c r="A23708" i="12"/>
  <c r="A23707" i="12"/>
  <c r="A23706" i="12"/>
  <c r="A23705" i="12"/>
  <c r="A23704" i="12"/>
  <c r="A23703" i="12"/>
  <c r="A23702" i="12"/>
  <c r="A23701" i="12"/>
  <c r="A23700" i="12"/>
  <c r="A23699" i="12"/>
  <c r="A23698" i="12"/>
  <c r="A23697" i="12"/>
  <c r="A23696" i="12"/>
  <c r="A23695" i="12"/>
  <c r="A23694" i="12"/>
  <c r="A23693" i="12"/>
  <c r="A23692" i="12"/>
  <c r="A23691" i="12"/>
  <c r="A23690" i="12"/>
  <c r="A23689" i="12"/>
  <c r="A23688" i="12"/>
  <c r="A23687" i="12"/>
  <c r="A23686" i="12"/>
  <c r="A23685" i="12"/>
  <c r="A23684" i="12"/>
  <c r="A23683" i="12"/>
  <c r="A23682" i="12"/>
  <c r="A23681" i="12"/>
  <c r="A23680" i="12"/>
  <c r="A23679" i="12"/>
  <c r="A23678" i="12"/>
  <c r="A23677" i="12"/>
  <c r="A23676" i="12"/>
  <c r="A23675" i="12"/>
  <c r="A23674" i="12"/>
  <c r="A23673" i="12"/>
  <c r="A23672" i="12"/>
  <c r="A23671" i="12"/>
  <c r="A23670" i="12"/>
  <c r="A23669" i="12"/>
  <c r="A23668" i="12"/>
  <c r="A23667" i="12"/>
  <c r="A23666" i="12"/>
  <c r="A23665" i="12"/>
  <c r="A23664" i="12"/>
  <c r="A23663" i="12"/>
  <c r="A23662" i="12"/>
  <c r="A23661" i="12"/>
  <c r="A23660" i="12"/>
  <c r="A23659" i="12"/>
  <c r="A23658" i="12"/>
  <c r="A23657" i="12"/>
  <c r="A23656" i="12"/>
  <c r="A23655" i="12"/>
  <c r="A23654" i="12"/>
  <c r="A23653" i="12"/>
  <c r="A23652" i="12"/>
  <c r="A23651" i="12"/>
  <c r="A23650" i="12"/>
  <c r="A23649" i="12"/>
  <c r="A23648" i="12"/>
  <c r="A23647" i="12"/>
  <c r="A23646" i="12"/>
  <c r="A23645" i="12"/>
  <c r="A23644" i="12"/>
  <c r="A23643" i="12"/>
  <c r="A23642" i="12"/>
  <c r="A23641" i="12"/>
  <c r="A23640" i="12"/>
  <c r="A23639" i="12"/>
  <c r="A23638" i="12"/>
  <c r="A23637" i="12"/>
  <c r="A23636" i="12"/>
  <c r="A23635" i="12"/>
  <c r="A23634" i="12"/>
  <c r="A23633" i="12"/>
  <c r="A23632" i="12"/>
  <c r="A23631" i="12"/>
  <c r="A23630" i="12"/>
  <c r="A23629" i="12"/>
  <c r="A23628" i="12"/>
  <c r="A23627" i="12"/>
  <c r="A23626" i="12"/>
  <c r="A23625" i="12"/>
  <c r="A23624" i="12"/>
  <c r="A23623" i="12"/>
  <c r="A23622" i="12"/>
  <c r="A23621" i="12"/>
  <c r="A23620" i="12"/>
  <c r="A23619" i="12"/>
  <c r="A23618" i="12"/>
  <c r="A23617" i="12"/>
  <c r="A23616" i="12"/>
  <c r="A23615" i="12"/>
  <c r="A23614" i="12"/>
  <c r="A23613" i="12"/>
  <c r="A23612" i="12"/>
  <c r="A23611" i="12"/>
  <c r="A23610" i="12"/>
  <c r="A23609" i="12"/>
  <c r="A23608" i="12"/>
  <c r="A23607" i="12"/>
  <c r="A23606" i="12"/>
  <c r="A23605" i="12"/>
  <c r="A23604" i="12"/>
  <c r="A23603" i="12"/>
  <c r="A23602" i="12"/>
  <c r="A23601" i="12"/>
  <c r="A23600" i="12"/>
  <c r="A23599" i="12"/>
  <c r="A23598" i="12"/>
  <c r="A23597" i="12"/>
  <c r="A23596" i="12"/>
  <c r="A23595" i="12"/>
  <c r="A23594" i="12"/>
  <c r="A23593" i="12"/>
  <c r="A23592" i="12"/>
  <c r="A23591" i="12"/>
  <c r="A23590" i="12"/>
  <c r="A23589" i="12"/>
  <c r="A23588" i="12"/>
  <c r="A23587" i="12"/>
  <c r="A23586" i="12"/>
  <c r="A23585" i="12"/>
  <c r="A23584" i="12"/>
  <c r="A23583" i="12"/>
  <c r="A23582" i="12"/>
  <c r="A23581" i="12"/>
  <c r="A23580" i="12"/>
  <c r="A23579" i="12"/>
  <c r="A23578" i="12"/>
  <c r="A23577" i="12"/>
  <c r="A23576" i="12"/>
  <c r="A23575" i="12"/>
  <c r="A23574" i="12"/>
  <c r="A23573" i="12"/>
  <c r="A23572" i="12"/>
  <c r="A23571" i="12"/>
  <c r="A23570" i="12"/>
  <c r="A23569" i="12"/>
  <c r="A23568" i="12"/>
  <c r="A23567" i="12"/>
  <c r="A23566" i="12"/>
  <c r="A23565" i="12"/>
  <c r="A23564" i="12"/>
  <c r="A23563" i="12"/>
  <c r="A23562" i="12"/>
  <c r="A23561" i="12"/>
  <c r="A23560" i="12"/>
  <c r="A23559" i="12"/>
  <c r="A23558" i="12"/>
  <c r="A23557" i="12"/>
  <c r="A23556" i="12"/>
  <c r="A23555" i="12"/>
  <c r="A23554" i="12"/>
  <c r="A23553" i="12"/>
  <c r="A23552" i="12"/>
  <c r="A23551" i="12"/>
  <c r="A23550" i="12"/>
  <c r="A23549" i="12"/>
  <c r="A23548" i="12"/>
  <c r="A23547" i="12"/>
  <c r="A23546" i="12"/>
  <c r="A23545" i="12"/>
  <c r="A23544" i="12"/>
  <c r="A23543" i="12"/>
  <c r="A23542" i="12"/>
  <c r="A23541" i="12"/>
  <c r="A23540" i="12"/>
  <c r="A23539" i="12"/>
  <c r="A23538" i="12"/>
  <c r="A23537" i="12"/>
  <c r="A23536" i="12"/>
  <c r="A23535" i="12"/>
  <c r="A23534" i="12"/>
  <c r="A23533" i="12"/>
  <c r="A23532" i="12"/>
  <c r="A23531" i="12"/>
  <c r="A23530" i="12"/>
  <c r="A23529" i="12"/>
  <c r="A23528" i="12"/>
  <c r="A23527" i="12"/>
  <c r="A23526" i="12"/>
  <c r="A23525" i="12"/>
  <c r="A23524" i="12"/>
  <c r="A23523" i="12"/>
  <c r="A23522" i="12"/>
  <c r="A23521" i="12"/>
  <c r="A23520" i="12"/>
  <c r="A23519" i="12"/>
  <c r="A23518" i="12"/>
  <c r="A23517" i="12"/>
  <c r="A23516" i="12"/>
  <c r="A23515" i="12"/>
  <c r="A23514" i="12"/>
  <c r="A23513" i="12"/>
  <c r="A23512" i="12"/>
  <c r="A23511" i="12"/>
  <c r="A23510" i="12"/>
  <c r="A23509" i="12"/>
  <c r="A23508" i="12"/>
  <c r="A23507" i="12"/>
  <c r="A23506" i="12"/>
  <c r="A23505" i="12"/>
  <c r="A23504" i="12"/>
  <c r="A23503" i="12"/>
  <c r="A23502" i="12"/>
  <c r="A23501" i="12"/>
  <c r="A23500" i="12"/>
  <c r="A23499" i="12"/>
  <c r="A23498" i="12"/>
  <c r="A23497" i="12"/>
  <c r="A23496" i="12"/>
  <c r="A23495" i="12"/>
  <c r="A23494" i="12"/>
  <c r="A23493" i="12"/>
  <c r="A23492" i="12"/>
  <c r="A23491" i="12"/>
  <c r="A23490" i="12"/>
  <c r="A23489" i="12"/>
  <c r="A23488" i="12"/>
  <c r="A23487" i="12"/>
  <c r="A23486" i="12"/>
  <c r="A23485" i="12"/>
  <c r="A23484" i="12"/>
  <c r="A23483" i="12"/>
  <c r="A23482" i="12"/>
  <c r="A23481" i="12"/>
  <c r="A23480" i="12"/>
  <c r="A23479" i="12"/>
  <c r="A23478" i="12"/>
  <c r="A23477" i="12"/>
  <c r="A23476" i="12"/>
  <c r="A23475" i="12"/>
  <c r="A23474" i="12"/>
  <c r="A23473" i="12"/>
  <c r="A23472" i="12"/>
  <c r="A23471" i="12"/>
  <c r="A23470" i="12"/>
  <c r="A23469" i="12"/>
  <c r="A23468" i="12"/>
  <c r="A23467" i="12"/>
  <c r="A23466" i="12"/>
  <c r="A23465" i="12"/>
  <c r="A23464" i="12"/>
  <c r="A23463" i="12"/>
  <c r="A23462" i="12"/>
  <c r="A23461" i="12"/>
  <c r="A23460" i="12"/>
  <c r="A23459" i="12"/>
  <c r="A23458" i="12"/>
  <c r="A23457" i="12"/>
  <c r="A23456" i="12"/>
  <c r="A23455" i="12"/>
  <c r="A23454" i="12"/>
  <c r="A23453" i="12"/>
  <c r="A23452" i="12"/>
  <c r="A23451" i="12"/>
  <c r="A23450" i="12"/>
  <c r="A23449" i="12"/>
  <c r="A23448" i="12"/>
  <c r="A23447" i="12"/>
  <c r="A23446" i="12"/>
  <c r="A23445" i="12"/>
  <c r="A23444" i="12"/>
  <c r="A23443" i="12"/>
  <c r="A23442" i="12"/>
  <c r="A23441" i="12"/>
  <c r="A23440" i="12"/>
  <c r="A23439" i="12"/>
  <c r="A23438" i="12"/>
  <c r="A23437" i="12"/>
  <c r="A23436" i="12"/>
  <c r="A23435" i="12"/>
  <c r="A23434" i="12"/>
  <c r="A23433" i="12"/>
  <c r="A23432" i="12"/>
  <c r="A23431" i="12"/>
  <c r="A23430" i="12"/>
  <c r="A23429" i="12"/>
  <c r="A23428" i="12"/>
  <c r="A23427" i="12"/>
  <c r="A23426" i="12"/>
  <c r="A23425" i="12"/>
  <c r="A23424" i="12"/>
  <c r="A23423" i="12"/>
  <c r="A23422" i="12"/>
  <c r="A23421" i="12"/>
  <c r="A23420" i="12"/>
  <c r="A23419" i="12"/>
  <c r="A23418" i="12"/>
  <c r="A23417" i="12"/>
  <c r="A23416" i="12"/>
  <c r="A23415" i="12"/>
  <c r="A23414" i="12"/>
  <c r="A23413" i="12"/>
  <c r="A23412" i="12"/>
  <c r="A23411" i="12"/>
  <c r="A23410" i="12"/>
  <c r="A23409" i="12"/>
  <c r="A23408" i="12"/>
  <c r="A23407" i="12"/>
  <c r="A23406" i="12"/>
  <c r="A23405" i="12"/>
  <c r="A23404" i="12"/>
  <c r="A23403" i="12"/>
  <c r="A23402" i="12"/>
  <c r="A23401" i="12"/>
  <c r="A23400" i="12"/>
  <c r="A23399" i="12"/>
  <c r="A23398" i="12"/>
  <c r="A23397" i="12"/>
  <c r="A23396" i="12"/>
  <c r="A23395" i="12"/>
  <c r="A23394" i="12"/>
  <c r="A23393" i="12"/>
  <c r="A23392" i="12"/>
  <c r="A23391" i="12"/>
  <c r="A23390" i="12"/>
  <c r="A23389" i="12"/>
  <c r="A23388" i="12"/>
  <c r="A23387" i="12"/>
  <c r="A23386" i="12"/>
  <c r="A23385" i="12"/>
  <c r="A23384" i="12"/>
  <c r="A23383" i="12"/>
  <c r="A23382" i="12"/>
  <c r="A23381" i="12"/>
  <c r="A23380" i="12"/>
  <c r="A23379" i="12"/>
  <c r="A23378" i="12"/>
  <c r="A23377" i="12"/>
  <c r="A23376" i="12"/>
  <c r="A23375" i="12"/>
  <c r="A23374" i="12"/>
  <c r="A23373" i="12"/>
  <c r="A23372" i="12"/>
  <c r="A23371" i="12"/>
  <c r="A23370" i="12"/>
  <c r="A23369" i="12"/>
  <c r="A23368" i="12"/>
  <c r="A23367" i="12"/>
  <c r="A23366" i="12"/>
  <c r="A23365" i="12"/>
  <c r="A23364" i="12"/>
  <c r="A23363" i="12"/>
  <c r="A23362" i="12"/>
  <c r="A23361" i="12"/>
  <c r="A23360" i="12"/>
  <c r="A23359" i="12"/>
  <c r="A23358" i="12"/>
  <c r="A23357" i="12"/>
  <c r="A23356" i="12"/>
  <c r="A23355" i="12"/>
  <c r="A23354" i="12"/>
  <c r="A23353" i="12"/>
  <c r="A23352" i="12"/>
  <c r="A23351" i="12"/>
  <c r="A23350" i="12"/>
  <c r="A23349" i="12"/>
  <c r="A23348" i="12"/>
  <c r="A23347" i="12"/>
  <c r="A23346" i="12"/>
  <c r="A23345" i="12"/>
  <c r="A23344" i="12"/>
  <c r="A23343" i="12"/>
  <c r="A23342" i="12"/>
  <c r="A23341" i="12"/>
  <c r="A23340" i="12"/>
  <c r="A23339" i="12"/>
  <c r="A23338" i="12"/>
  <c r="A23337" i="12"/>
  <c r="A23336" i="12"/>
  <c r="A23335" i="12"/>
  <c r="A23334" i="12"/>
  <c r="A23333" i="12"/>
  <c r="A23332" i="12"/>
  <c r="A23331" i="12"/>
  <c r="A23330" i="12"/>
  <c r="A23329" i="12"/>
  <c r="A23328" i="12"/>
  <c r="A23327" i="12"/>
  <c r="A23326" i="12"/>
  <c r="A23325" i="12"/>
  <c r="A23324" i="12"/>
  <c r="A23323" i="12"/>
  <c r="A23322" i="12"/>
  <c r="A23321" i="12"/>
  <c r="A23320" i="12"/>
  <c r="A23319" i="12"/>
  <c r="A23318" i="12"/>
  <c r="A23317" i="12"/>
  <c r="A23316" i="12"/>
  <c r="A23315" i="12"/>
  <c r="A23314" i="12"/>
  <c r="A23313" i="12"/>
  <c r="A23312" i="12"/>
  <c r="A23311" i="12"/>
  <c r="A23310" i="12"/>
  <c r="A23309" i="12"/>
  <c r="A23308" i="12"/>
  <c r="A23307" i="12"/>
  <c r="A23306" i="12"/>
  <c r="A23305" i="12"/>
  <c r="A23304" i="12"/>
  <c r="A23303" i="12"/>
  <c r="A23302" i="12"/>
  <c r="A23301" i="12"/>
  <c r="A23300" i="12"/>
  <c r="A23299" i="12"/>
  <c r="A23298" i="12"/>
  <c r="A23297" i="12"/>
  <c r="A23296" i="12"/>
  <c r="A23295" i="12"/>
  <c r="A23294" i="12"/>
  <c r="A23293" i="12"/>
  <c r="A23292" i="12"/>
  <c r="A23291" i="12"/>
  <c r="A23290" i="12"/>
  <c r="A23289" i="12"/>
  <c r="A23288" i="12"/>
  <c r="A23287" i="12"/>
  <c r="A23286" i="12"/>
  <c r="A23285" i="12"/>
  <c r="A23284" i="12"/>
  <c r="A23283" i="12"/>
  <c r="A23282" i="12"/>
  <c r="A23281" i="12"/>
  <c r="A23280" i="12"/>
  <c r="A23279" i="12"/>
  <c r="A23278" i="12"/>
  <c r="A23277" i="12"/>
  <c r="A23276" i="12"/>
  <c r="A23275" i="12"/>
  <c r="A23274" i="12"/>
  <c r="A23273" i="12"/>
  <c r="A23272" i="12"/>
  <c r="A23271" i="12"/>
  <c r="A23270" i="12"/>
  <c r="A23269" i="12"/>
  <c r="A23268" i="12"/>
  <c r="A23267" i="12"/>
  <c r="A23266" i="12"/>
  <c r="A23265" i="12"/>
  <c r="A23264" i="12"/>
  <c r="A23263" i="12"/>
  <c r="A23262" i="12"/>
  <c r="A23261" i="12"/>
  <c r="A23260" i="12"/>
  <c r="A23259" i="12"/>
  <c r="A23258" i="12"/>
  <c r="A23257" i="12"/>
  <c r="A23256" i="12"/>
  <c r="A23255" i="12"/>
  <c r="A23254" i="12"/>
  <c r="A23253" i="12"/>
  <c r="A23252" i="12"/>
  <c r="A23251" i="12"/>
  <c r="A23250" i="12"/>
  <c r="A23249" i="12"/>
  <c r="A23248" i="12"/>
  <c r="A23247" i="12"/>
  <c r="A23246" i="12"/>
  <c r="A23245" i="12"/>
  <c r="A23244" i="12"/>
  <c r="A23243" i="12"/>
  <c r="A23242" i="12"/>
  <c r="A23241" i="12"/>
  <c r="A23240" i="12"/>
  <c r="A23239" i="12"/>
  <c r="A23238" i="12"/>
  <c r="A23237" i="12"/>
  <c r="A23236" i="12"/>
  <c r="A23235" i="12"/>
  <c r="A23234" i="12"/>
  <c r="A23233" i="12"/>
  <c r="A23232" i="12"/>
  <c r="A23231" i="12"/>
  <c r="A23230" i="12"/>
  <c r="A23229" i="12"/>
  <c r="A23228" i="12"/>
  <c r="A23227" i="12"/>
  <c r="A23226" i="12"/>
  <c r="A23225" i="12"/>
  <c r="A23224" i="12"/>
  <c r="A23223" i="12"/>
  <c r="A23222" i="12"/>
  <c r="A23221" i="12"/>
  <c r="A23220" i="12"/>
  <c r="A23219" i="12"/>
  <c r="A23218" i="12"/>
  <c r="A23217" i="12"/>
  <c r="A23216" i="12"/>
  <c r="A23215" i="12"/>
  <c r="A23214" i="12"/>
  <c r="A23213" i="12"/>
  <c r="A23212" i="12"/>
  <c r="A23211" i="12"/>
  <c r="A23210" i="12"/>
  <c r="A23209" i="12"/>
  <c r="A23208" i="12"/>
  <c r="A23207" i="12"/>
  <c r="A23206" i="12"/>
  <c r="A23205" i="12"/>
  <c r="A23204" i="12"/>
  <c r="A23203" i="12"/>
  <c r="A23202" i="12"/>
  <c r="A23201" i="12"/>
  <c r="A23200" i="12"/>
  <c r="A23199" i="12"/>
  <c r="A23198" i="12"/>
  <c r="A23197" i="12"/>
  <c r="A23196" i="12"/>
  <c r="A23195" i="12"/>
  <c r="A23194" i="12"/>
  <c r="A23193" i="12"/>
  <c r="A23192" i="12"/>
  <c r="A23191" i="12"/>
  <c r="A23190" i="12"/>
  <c r="A23189" i="12"/>
  <c r="A23188" i="12"/>
  <c r="A23187" i="12"/>
  <c r="A23186" i="12"/>
  <c r="A23185" i="12"/>
  <c r="A23184" i="12"/>
  <c r="A23183" i="12"/>
  <c r="A23182" i="12"/>
  <c r="A23181" i="12"/>
  <c r="A23180" i="12"/>
  <c r="A23179" i="12"/>
  <c r="A23178" i="12"/>
  <c r="A23177" i="12"/>
  <c r="A23176" i="12"/>
  <c r="A23175" i="12"/>
  <c r="A23174" i="12"/>
  <c r="A23173" i="12"/>
  <c r="A23172" i="12"/>
  <c r="A23171" i="12"/>
  <c r="A23170" i="12"/>
  <c r="A23169" i="12"/>
  <c r="A23168" i="12"/>
  <c r="A23167" i="12"/>
  <c r="A23166" i="12"/>
  <c r="A23165" i="12"/>
  <c r="A23164" i="12"/>
  <c r="A23163" i="12"/>
  <c r="A23162" i="12"/>
  <c r="A23161" i="12"/>
  <c r="A23160" i="12"/>
  <c r="A23159" i="12"/>
  <c r="A23158" i="12"/>
  <c r="A23157" i="12"/>
  <c r="A23156" i="12"/>
  <c r="A23155" i="12"/>
  <c r="A23154" i="12"/>
  <c r="A23153" i="12"/>
  <c r="A23152" i="12"/>
  <c r="A23151" i="12"/>
  <c r="A23150" i="12"/>
  <c r="A23149" i="12"/>
  <c r="A23148" i="12"/>
  <c r="A23147" i="12"/>
  <c r="A23146" i="12"/>
  <c r="A23145" i="12"/>
  <c r="A23144" i="12"/>
  <c r="A23143" i="12"/>
  <c r="A23142" i="12"/>
  <c r="A23141" i="12"/>
  <c r="A23140" i="12"/>
  <c r="A23139" i="12"/>
  <c r="A23138" i="12"/>
  <c r="A23137" i="12"/>
  <c r="A23136" i="12"/>
  <c r="A23135" i="12"/>
  <c r="A23134" i="12"/>
  <c r="A23133" i="12"/>
  <c r="A23132" i="12"/>
  <c r="A23131" i="12"/>
  <c r="A23130" i="12"/>
  <c r="A23129" i="12"/>
  <c r="A23128" i="12"/>
  <c r="A23127" i="12"/>
  <c r="A23126" i="12"/>
  <c r="A23125" i="12"/>
  <c r="A23124" i="12"/>
  <c r="A23123" i="12"/>
  <c r="A23122" i="12"/>
  <c r="A23121" i="12"/>
  <c r="A23120" i="12"/>
  <c r="A23119" i="12"/>
  <c r="A23118" i="12"/>
  <c r="A23117" i="12"/>
  <c r="A23116" i="12"/>
  <c r="A23115" i="12"/>
  <c r="A23114" i="12"/>
  <c r="A23113" i="12"/>
  <c r="A23112" i="12"/>
  <c r="A23111" i="12"/>
  <c r="A23110" i="12"/>
  <c r="A23109" i="12"/>
  <c r="A23108" i="12"/>
  <c r="A23107" i="12"/>
  <c r="A23106" i="12"/>
  <c r="A23105" i="12"/>
  <c r="A23104" i="12"/>
  <c r="A23103" i="12"/>
  <c r="A23102" i="12"/>
  <c r="A23101" i="12"/>
  <c r="A23100" i="12"/>
  <c r="A23099" i="12"/>
  <c r="A23098" i="12"/>
  <c r="A23097" i="12"/>
  <c r="A23096" i="12"/>
  <c r="A23095" i="12"/>
  <c r="A23094" i="12"/>
  <c r="A23093" i="12"/>
  <c r="A23092" i="12"/>
  <c r="A23091" i="12"/>
  <c r="A23090" i="12"/>
  <c r="A23089" i="12"/>
  <c r="A23088" i="12"/>
  <c r="A23087" i="12"/>
  <c r="A23086" i="12"/>
  <c r="A23085" i="12"/>
  <c r="A23084" i="12"/>
  <c r="A23083" i="12"/>
  <c r="A23082" i="12"/>
  <c r="A23081" i="12"/>
  <c r="A23080" i="12"/>
  <c r="A23079" i="12"/>
  <c r="A23078" i="12"/>
  <c r="A23077" i="12"/>
  <c r="A23076" i="12"/>
  <c r="A23075" i="12"/>
  <c r="A23074" i="12"/>
  <c r="A23073" i="12"/>
  <c r="A23072" i="12"/>
  <c r="A23071" i="12"/>
  <c r="A23070" i="12"/>
  <c r="A23069" i="12"/>
  <c r="A23068" i="12"/>
  <c r="A23067" i="12"/>
  <c r="A23066" i="12"/>
  <c r="A23065" i="12"/>
  <c r="A23064" i="12"/>
  <c r="A23063" i="12"/>
  <c r="A23062" i="12"/>
  <c r="A23061" i="12"/>
  <c r="A23060" i="12"/>
  <c r="A23059" i="12"/>
  <c r="A23058" i="12"/>
  <c r="A23057" i="12"/>
  <c r="A23056" i="12"/>
  <c r="A23055" i="12"/>
  <c r="A23054" i="12"/>
  <c r="A23053" i="12"/>
  <c r="A23052" i="12"/>
  <c r="A23051" i="12"/>
  <c r="A23050" i="12"/>
  <c r="A23049" i="12"/>
  <c r="A23048" i="12"/>
  <c r="A23047" i="12"/>
  <c r="A23046" i="12"/>
  <c r="A23045" i="12"/>
  <c r="A23044" i="12"/>
  <c r="A23043" i="12"/>
  <c r="A23042" i="12"/>
  <c r="A23041" i="12"/>
  <c r="A23040" i="12"/>
  <c r="A23039" i="12"/>
  <c r="A23038" i="12"/>
  <c r="A23037" i="12"/>
  <c r="A23036" i="12"/>
  <c r="A23035" i="12"/>
  <c r="A23034" i="12"/>
  <c r="A23033" i="12"/>
  <c r="A23032" i="12"/>
  <c r="A23031" i="12"/>
  <c r="A23030" i="12"/>
  <c r="A23029" i="12"/>
  <c r="A23028" i="12"/>
  <c r="A23027" i="12"/>
  <c r="A23026" i="12"/>
  <c r="A23025" i="12"/>
  <c r="A23024" i="12"/>
  <c r="A23023" i="12"/>
  <c r="A23022" i="12"/>
  <c r="A23021" i="12"/>
  <c r="A23020" i="12"/>
  <c r="A23019" i="12"/>
  <c r="A23018" i="12"/>
  <c r="A23017" i="12"/>
  <c r="A23016" i="12"/>
  <c r="A23015" i="12"/>
  <c r="A23014" i="12"/>
  <c r="A23013" i="12"/>
  <c r="A23012" i="12"/>
  <c r="A23011" i="12"/>
  <c r="A23010" i="12"/>
  <c r="A23009" i="12"/>
  <c r="A23008" i="12"/>
  <c r="A23007" i="12"/>
  <c r="A23006" i="12"/>
  <c r="A23005" i="12"/>
  <c r="A23004" i="12"/>
  <c r="A23003" i="12"/>
  <c r="A23002" i="12"/>
  <c r="A23001" i="12"/>
  <c r="A23000" i="12"/>
  <c r="A22999" i="12"/>
  <c r="A22998" i="12"/>
  <c r="A22997" i="12"/>
  <c r="A22996" i="12"/>
  <c r="A22995" i="12"/>
  <c r="A22994" i="12"/>
  <c r="A22993" i="12"/>
  <c r="A22992" i="12"/>
  <c r="A22991" i="12"/>
  <c r="A22990" i="12"/>
  <c r="A22989" i="12"/>
  <c r="A22988" i="12"/>
  <c r="A22987" i="12"/>
  <c r="A22986" i="12"/>
  <c r="A22985" i="12"/>
  <c r="A22984" i="12"/>
  <c r="A22983" i="12"/>
  <c r="A22982" i="12"/>
  <c r="A22981" i="12"/>
  <c r="A22980" i="12"/>
  <c r="A22979" i="12"/>
  <c r="A22978" i="12"/>
  <c r="A22977" i="12"/>
  <c r="A22976" i="12"/>
  <c r="A22975" i="12"/>
  <c r="A22974" i="12"/>
  <c r="A22973" i="12"/>
  <c r="A22972" i="12"/>
  <c r="A22971" i="12"/>
  <c r="A22970" i="12"/>
  <c r="A22969" i="12"/>
  <c r="A22968" i="12"/>
  <c r="A22967" i="12"/>
  <c r="A22966" i="12"/>
  <c r="A22965" i="12"/>
  <c r="A22964" i="12"/>
  <c r="A22963" i="12"/>
  <c r="A22962" i="12"/>
  <c r="A22961" i="12"/>
  <c r="A22960" i="12"/>
  <c r="A22959" i="12"/>
  <c r="A22958" i="12"/>
  <c r="A22957" i="12"/>
  <c r="A22956" i="12"/>
  <c r="A22955" i="12"/>
  <c r="A22954" i="12"/>
  <c r="A22953" i="12"/>
  <c r="A22952" i="12"/>
  <c r="A22951" i="12"/>
  <c r="A22950" i="12"/>
  <c r="A22949" i="12"/>
  <c r="A22948" i="12"/>
  <c r="A22947" i="12"/>
  <c r="A22946" i="12"/>
  <c r="A22945" i="12"/>
  <c r="A22944" i="12"/>
  <c r="A22943" i="12"/>
  <c r="A22942" i="12"/>
  <c r="A22941" i="12"/>
  <c r="A22940" i="12"/>
  <c r="A22939" i="12"/>
  <c r="A22938" i="12"/>
  <c r="A22937" i="12"/>
  <c r="A22936" i="12"/>
  <c r="A22935" i="12"/>
  <c r="A22934" i="12"/>
  <c r="A22933" i="12"/>
  <c r="A22932" i="12"/>
  <c r="A22931" i="12"/>
  <c r="A22930" i="12"/>
  <c r="A22929" i="12"/>
  <c r="A22928" i="12"/>
  <c r="A22927" i="12"/>
  <c r="A22926" i="12"/>
  <c r="A22925" i="12"/>
  <c r="A22924" i="12"/>
  <c r="A22923" i="12"/>
  <c r="A22922" i="12"/>
  <c r="A22921" i="12"/>
  <c r="A22920" i="12"/>
  <c r="A22919" i="12"/>
  <c r="A22918" i="12"/>
  <c r="A22917" i="12"/>
  <c r="A22916" i="12"/>
  <c r="A22915" i="12"/>
  <c r="A22914" i="12"/>
  <c r="A22913" i="12"/>
  <c r="A22912" i="12"/>
  <c r="A22911" i="12"/>
  <c r="A22910" i="12"/>
  <c r="A22909" i="12"/>
  <c r="A22908" i="12"/>
  <c r="A22907" i="12"/>
  <c r="A22906" i="12"/>
  <c r="A22905" i="12"/>
  <c r="A22904" i="12"/>
  <c r="A22903" i="12"/>
  <c r="A22902" i="12"/>
  <c r="A22901" i="12"/>
  <c r="A22900" i="12"/>
  <c r="A22899" i="12"/>
  <c r="A22898" i="12"/>
  <c r="A22897" i="12"/>
  <c r="A22896" i="12"/>
  <c r="A22895" i="12"/>
  <c r="A22894" i="12"/>
  <c r="A22893" i="12"/>
  <c r="A22892" i="12"/>
  <c r="A22891" i="12"/>
  <c r="A22890" i="12"/>
  <c r="A22889" i="12"/>
  <c r="A22888" i="12"/>
  <c r="A22887" i="12"/>
  <c r="A22886" i="12"/>
  <c r="A22885" i="12"/>
  <c r="A22884" i="12"/>
  <c r="A22883" i="12"/>
  <c r="A22882" i="12"/>
  <c r="A22881" i="12"/>
  <c r="A22880" i="12"/>
  <c r="A22879" i="12"/>
  <c r="A22878" i="12"/>
  <c r="A22877" i="12"/>
  <c r="A22876" i="12"/>
  <c r="A22875" i="12"/>
  <c r="A22874" i="12"/>
  <c r="A22873" i="12"/>
  <c r="A22872" i="12"/>
  <c r="A22871" i="12"/>
  <c r="A22870" i="12"/>
  <c r="A22869" i="12"/>
  <c r="A22868" i="12"/>
  <c r="A22867" i="12"/>
  <c r="A22866" i="12"/>
  <c r="A22865" i="12"/>
  <c r="A22864" i="12"/>
  <c r="A22863" i="12"/>
  <c r="A22862" i="12"/>
  <c r="A22861" i="12"/>
  <c r="A22860" i="12"/>
  <c r="A22859" i="12"/>
  <c r="A22858" i="12"/>
  <c r="A22857" i="12"/>
  <c r="A22856" i="12"/>
  <c r="A22855" i="12"/>
  <c r="A22854" i="12"/>
  <c r="A22853" i="12"/>
  <c r="A22852" i="12"/>
  <c r="A22851" i="12"/>
  <c r="A22850" i="12"/>
  <c r="A22849" i="12"/>
  <c r="A22848" i="12"/>
  <c r="A22847" i="12"/>
  <c r="A22846" i="12"/>
  <c r="A22845" i="12"/>
  <c r="A22844" i="12"/>
  <c r="A22843" i="12"/>
  <c r="A22842" i="12"/>
  <c r="A22841" i="12"/>
  <c r="A22840" i="12"/>
  <c r="A22839" i="12"/>
  <c r="A22838" i="12"/>
  <c r="A22837" i="12"/>
  <c r="A22836" i="12"/>
  <c r="A22835" i="12"/>
  <c r="A22834" i="12"/>
  <c r="A22833" i="12"/>
  <c r="A22832" i="12"/>
  <c r="A22831" i="12"/>
  <c r="A22830" i="12"/>
  <c r="A22829" i="12"/>
  <c r="A22828" i="12"/>
  <c r="A22827" i="12"/>
  <c r="A22826" i="12"/>
  <c r="A22825" i="12"/>
  <c r="A22824" i="12"/>
  <c r="A22823" i="12"/>
  <c r="A22822" i="12"/>
  <c r="A22821" i="12"/>
  <c r="A22820" i="12"/>
  <c r="A22819" i="12"/>
  <c r="A22818" i="12"/>
  <c r="A22817" i="12"/>
  <c r="A22816" i="12"/>
  <c r="A22815" i="12"/>
  <c r="A22814" i="12"/>
  <c r="A22813" i="12"/>
  <c r="A22812" i="12"/>
  <c r="A22811" i="12"/>
  <c r="A22810" i="12"/>
  <c r="A22809" i="12"/>
  <c r="A22808" i="12"/>
  <c r="A22807" i="12"/>
  <c r="A22806" i="12"/>
  <c r="A22805" i="12"/>
  <c r="A22804" i="12"/>
  <c r="A22803" i="12"/>
  <c r="A22802" i="12"/>
  <c r="A22801" i="12"/>
  <c r="A22800" i="12"/>
  <c r="A22799" i="12"/>
  <c r="A22798" i="12"/>
  <c r="A22797" i="12"/>
  <c r="A22796" i="12"/>
  <c r="A22795" i="12"/>
  <c r="A22794" i="12"/>
  <c r="A22793" i="12"/>
  <c r="A22792" i="12"/>
  <c r="A22791" i="12"/>
  <c r="A22790" i="12"/>
  <c r="A22789" i="12"/>
  <c r="A22788" i="12"/>
  <c r="A22787" i="12"/>
  <c r="A22786" i="12"/>
  <c r="A22785" i="12"/>
  <c r="A22784" i="12"/>
  <c r="A22783" i="12"/>
  <c r="A22782" i="12"/>
  <c r="A22781" i="12"/>
  <c r="A22780" i="12"/>
  <c r="A22779" i="12"/>
  <c r="A22778" i="12"/>
  <c r="A22777" i="12"/>
  <c r="A22776" i="12"/>
  <c r="A22775" i="12"/>
  <c r="A22774" i="12"/>
  <c r="A22773" i="12"/>
  <c r="A22772" i="12"/>
  <c r="A22771" i="12"/>
  <c r="A22770" i="12"/>
  <c r="A22769" i="12"/>
  <c r="A22768" i="12"/>
  <c r="A22767" i="12"/>
  <c r="A22766" i="12"/>
  <c r="A22765" i="12"/>
  <c r="A22764" i="12"/>
  <c r="A22763" i="12"/>
  <c r="A22762" i="12"/>
  <c r="A22761" i="12"/>
  <c r="A22760" i="12"/>
  <c r="A22759" i="12"/>
  <c r="A22758" i="12"/>
  <c r="A22757" i="12"/>
  <c r="A22756" i="12"/>
  <c r="A22755" i="12"/>
  <c r="A22754" i="12"/>
  <c r="A22753" i="12"/>
  <c r="A22752" i="12"/>
  <c r="A22751" i="12"/>
  <c r="A22750" i="12"/>
  <c r="A22749" i="12"/>
  <c r="A22748" i="12"/>
  <c r="A22747" i="12"/>
  <c r="A22746" i="12"/>
  <c r="A22745" i="12"/>
  <c r="A22744" i="12"/>
  <c r="A22743" i="12"/>
  <c r="A22742" i="12"/>
  <c r="A22741" i="12"/>
  <c r="A22740" i="12"/>
  <c r="A22739" i="12"/>
  <c r="A22738" i="12"/>
  <c r="A22737" i="12"/>
  <c r="A22736" i="12"/>
  <c r="A22735" i="12"/>
  <c r="A22734" i="12"/>
  <c r="A22733" i="12"/>
  <c r="A22732" i="12"/>
  <c r="A22731" i="12"/>
  <c r="A22730" i="12"/>
  <c r="A22729" i="12"/>
  <c r="A22728" i="12"/>
  <c r="A22727" i="12"/>
  <c r="A22726" i="12"/>
  <c r="A22725" i="12"/>
  <c r="A22724" i="12"/>
  <c r="A22723" i="12"/>
  <c r="A22722" i="12"/>
  <c r="A22721" i="12"/>
  <c r="A22720" i="12"/>
  <c r="A22719" i="12"/>
  <c r="A22718" i="12"/>
  <c r="A22717" i="12"/>
  <c r="A22716" i="12"/>
  <c r="A22715" i="12"/>
  <c r="A22714" i="12"/>
  <c r="A22713" i="12"/>
  <c r="A22712" i="12"/>
  <c r="A22711" i="12"/>
  <c r="A22710" i="12"/>
  <c r="A22709" i="12"/>
  <c r="A22708" i="12"/>
  <c r="A22707" i="12"/>
  <c r="A22706" i="12"/>
  <c r="A22705" i="12"/>
  <c r="A22704" i="12"/>
  <c r="A22703" i="12"/>
  <c r="A22702" i="12"/>
  <c r="A22701" i="12"/>
  <c r="A22700" i="12"/>
  <c r="A22699" i="12"/>
  <c r="A22698" i="12"/>
  <c r="A22697" i="12"/>
  <c r="A22696" i="12"/>
  <c r="A22695" i="12"/>
  <c r="A22694" i="12"/>
  <c r="A22693" i="12"/>
  <c r="A22692" i="12"/>
  <c r="A22691" i="12"/>
  <c r="A22690" i="12"/>
  <c r="A22689" i="12"/>
  <c r="A22688" i="12"/>
  <c r="A22687" i="12"/>
  <c r="A22686" i="12"/>
  <c r="A22685" i="12"/>
  <c r="A22684" i="12"/>
  <c r="A22683" i="12"/>
  <c r="A22682" i="12"/>
  <c r="A22681" i="12"/>
  <c r="A22680" i="12"/>
  <c r="A22679" i="12"/>
  <c r="A22678" i="12"/>
  <c r="A22677" i="12"/>
  <c r="A22676" i="12"/>
  <c r="A22675" i="12"/>
  <c r="A22674" i="12"/>
  <c r="A22673" i="12"/>
  <c r="A22672" i="12"/>
  <c r="A22671" i="12"/>
  <c r="A22670" i="12"/>
  <c r="A22669" i="12"/>
  <c r="A22668" i="12"/>
  <c r="A22667" i="12"/>
  <c r="A22666" i="12"/>
  <c r="A22665" i="12"/>
  <c r="A22664" i="12"/>
  <c r="A22663" i="12"/>
  <c r="A22662" i="12"/>
  <c r="A22661" i="12"/>
  <c r="A22660" i="12"/>
  <c r="A22659" i="12"/>
  <c r="A22658" i="12"/>
  <c r="A22657" i="12"/>
  <c r="A22656" i="12"/>
  <c r="A22655" i="12"/>
  <c r="A22654" i="12"/>
  <c r="A22653" i="12"/>
  <c r="A22652" i="12"/>
  <c r="A22651" i="12"/>
  <c r="A22650" i="12"/>
  <c r="A22649" i="12"/>
  <c r="A22648" i="12"/>
  <c r="A22647" i="12"/>
  <c r="A22646" i="12"/>
  <c r="A22645" i="12"/>
  <c r="A22644" i="12"/>
  <c r="A22643" i="12"/>
  <c r="A22642" i="12"/>
  <c r="A22641" i="12"/>
  <c r="A22640" i="12"/>
  <c r="A22639" i="12"/>
  <c r="A22638" i="12"/>
  <c r="A22637" i="12"/>
  <c r="A22636" i="12"/>
  <c r="A22635" i="12"/>
  <c r="A22634" i="12"/>
  <c r="A22633" i="12"/>
  <c r="A22632" i="12"/>
  <c r="A22631" i="12"/>
  <c r="A22630" i="12"/>
  <c r="A22629" i="12"/>
  <c r="A22628" i="12"/>
  <c r="A22627" i="12"/>
  <c r="A22626" i="12"/>
  <c r="A22625" i="12"/>
  <c r="A22624" i="12"/>
  <c r="A22623" i="12"/>
  <c r="A22622" i="12"/>
  <c r="A22621" i="12"/>
  <c r="A22620" i="12"/>
  <c r="A22619" i="12"/>
  <c r="A22618" i="12"/>
  <c r="A22617" i="12"/>
  <c r="A22616" i="12"/>
  <c r="A22615" i="12"/>
  <c r="A22614" i="12"/>
  <c r="A22613" i="12"/>
  <c r="A22612" i="12"/>
  <c r="A22611" i="12"/>
  <c r="A22610" i="12"/>
  <c r="A22609" i="12"/>
  <c r="A22608" i="12"/>
  <c r="A22607" i="12"/>
  <c r="A22606" i="12"/>
  <c r="A22605" i="12"/>
  <c r="A22604" i="12"/>
  <c r="A22603" i="12"/>
  <c r="A22602" i="12"/>
  <c r="A22601" i="12"/>
  <c r="A22600" i="12"/>
  <c r="A22599" i="12"/>
  <c r="A22598" i="12"/>
  <c r="A22597" i="12"/>
  <c r="A22596" i="12"/>
  <c r="A22595" i="12"/>
  <c r="A22594" i="12"/>
  <c r="A22593" i="12"/>
  <c r="A22592" i="12"/>
  <c r="A22591" i="12"/>
  <c r="A22590" i="12"/>
  <c r="A22589" i="12"/>
  <c r="A22588" i="12"/>
  <c r="A22587" i="12"/>
  <c r="A22586" i="12"/>
  <c r="A22585" i="12"/>
  <c r="A22584" i="12"/>
  <c r="A22583" i="12"/>
  <c r="A22582" i="12"/>
  <c r="A22581" i="12"/>
  <c r="A22580" i="12"/>
  <c r="A22579" i="12"/>
  <c r="A22578" i="12"/>
  <c r="A22577" i="12"/>
  <c r="A22576" i="12"/>
  <c r="A22575" i="12"/>
  <c r="A22574" i="12"/>
  <c r="A22573" i="12"/>
  <c r="A22572" i="12"/>
  <c r="A22571" i="12"/>
  <c r="A22570" i="12"/>
  <c r="A22569" i="12"/>
  <c r="A22568" i="12"/>
  <c r="A22567" i="12"/>
  <c r="A22566" i="12"/>
  <c r="A22565" i="12"/>
  <c r="A22564" i="12"/>
  <c r="A22563" i="12"/>
  <c r="A22562" i="12"/>
  <c r="A22561" i="12"/>
  <c r="A22560" i="12"/>
  <c r="A22559" i="12"/>
  <c r="A22558" i="12"/>
  <c r="A22557" i="12"/>
  <c r="A22556" i="12"/>
  <c r="A22555" i="12"/>
  <c r="A22554" i="12"/>
  <c r="A22553" i="12"/>
  <c r="A22552" i="12"/>
  <c r="A22551" i="12"/>
  <c r="A22550" i="12"/>
  <c r="A22549" i="12"/>
  <c r="A22548" i="12"/>
  <c r="A22547" i="12"/>
  <c r="A22546" i="12"/>
  <c r="A22545" i="12"/>
  <c r="A22544" i="12"/>
  <c r="A22543" i="12"/>
  <c r="A22542" i="12"/>
  <c r="A22541" i="12"/>
  <c r="A22540" i="12"/>
  <c r="A22539" i="12"/>
  <c r="A22538" i="12"/>
  <c r="A22537" i="12"/>
  <c r="A22536" i="12"/>
  <c r="A22535" i="12"/>
  <c r="A22534" i="12"/>
  <c r="A22533" i="12"/>
  <c r="A22532" i="12"/>
  <c r="A22531" i="12"/>
  <c r="A22530" i="12"/>
  <c r="A22529" i="12"/>
  <c r="A22528" i="12"/>
  <c r="A22527" i="12"/>
  <c r="A22526" i="12"/>
  <c r="A22525" i="12"/>
  <c r="A22524" i="12"/>
  <c r="A22523" i="12"/>
  <c r="A22522" i="12"/>
  <c r="A22521" i="12"/>
  <c r="A22520" i="12"/>
  <c r="A22519" i="12"/>
  <c r="A22518" i="12"/>
  <c r="A22517" i="12"/>
  <c r="A22516" i="12"/>
  <c r="A22515" i="12"/>
  <c r="A22514" i="12"/>
  <c r="A22513" i="12"/>
  <c r="A22512" i="12"/>
  <c r="A22511" i="12"/>
  <c r="A22510" i="12"/>
  <c r="A22509" i="12"/>
  <c r="A22508" i="12"/>
  <c r="A22507" i="12"/>
  <c r="A22506" i="12"/>
  <c r="A22505" i="12"/>
  <c r="A22504" i="12"/>
  <c r="A22503" i="12"/>
  <c r="A22502" i="12"/>
  <c r="A22501" i="12"/>
  <c r="A22500" i="12"/>
  <c r="A22499" i="12"/>
  <c r="A22498" i="12"/>
  <c r="A22497" i="12"/>
  <c r="A22496" i="12"/>
  <c r="A22495" i="12"/>
  <c r="A22494" i="12"/>
  <c r="A22493" i="12"/>
  <c r="A22492" i="12"/>
  <c r="A22491" i="12"/>
  <c r="A22490" i="12"/>
  <c r="A22489" i="12"/>
  <c r="A22488" i="12"/>
  <c r="A22487" i="12"/>
  <c r="A22486" i="12"/>
  <c r="A22485" i="12"/>
  <c r="A22484" i="12"/>
  <c r="A22483" i="12"/>
  <c r="A22482" i="12"/>
  <c r="A22481" i="12"/>
  <c r="A22480" i="12"/>
  <c r="A22479" i="12"/>
  <c r="A22478" i="12"/>
  <c r="A22477" i="12"/>
  <c r="A22476" i="12"/>
  <c r="A22475" i="12"/>
  <c r="A22474" i="12"/>
  <c r="A22473" i="12"/>
  <c r="A22472" i="12"/>
  <c r="A22471" i="12"/>
  <c r="A22470" i="12"/>
  <c r="A22469" i="12"/>
  <c r="A22468" i="12"/>
  <c r="A22467" i="12"/>
  <c r="A22466" i="12"/>
  <c r="A22465" i="12"/>
  <c r="A22464" i="12"/>
  <c r="A22463" i="12"/>
  <c r="A22462" i="12"/>
  <c r="A22461" i="12"/>
  <c r="A22460" i="12"/>
  <c r="A22459" i="12"/>
  <c r="A22458" i="12"/>
  <c r="A22457" i="12"/>
  <c r="A22456" i="12"/>
  <c r="A22455" i="12"/>
  <c r="A22454" i="12"/>
  <c r="A22453" i="12"/>
  <c r="A22452" i="12"/>
  <c r="A22451" i="12"/>
  <c r="A22450" i="12"/>
  <c r="A22449" i="12"/>
  <c r="A22448" i="12"/>
  <c r="A22447" i="12"/>
  <c r="A22446" i="12"/>
  <c r="A22445" i="12"/>
  <c r="A22444" i="12"/>
  <c r="A22443" i="12"/>
  <c r="A22442" i="12"/>
  <c r="A22441" i="12"/>
  <c r="A22440" i="12"/>
  <c r="A22439" i="12"/>
  <c r="A22438" i="12"/>
  <c r="A22437" i="12"/>
  <c r="A22436" i="12"/>
  <c r="A22435" i="12"/>
  <c r="A22434" i="12"/>
  <c r="A22433" i="12"/>
  <c r="A22432" i="12"/>
  <c r="A22431" i="12"/>
  <c r="A22430" i="12"/>
  <c r="A22429" i="12"/>
  <c r="A22428" i="12"/>
  <c r="A22427" i="12"/>
  <c r="A22426" i="12"/>
  <c r="A22425" i="12"/>
  <c r="A22424" i="12"/>
  <c r="A22423" i="12"/>
  <c r="A22422" i="12"/>
  <c r="A22421" i="12"/>
  <c r="A22420" i="12"/>
  <c r="A22419" i="12"/>
  <c r="A22418" i="12"/>
  <c r="A22417" i="12"/>
  <c r="A22416" i="12"/>
  <c r="A22415" i="12"/>
  <c r="A22414" i="12"/>
  <c r="A22413" i="12"/>
  <c r="A22412" i="12"/>
  <c r="A22411" i="12"/>
  <c r="A22410" i="12"/>
  <c r="A22409" i="12"/>
  <c r="A22408" i="12"/>
  <c r="A22407" i="12"/>
  <c r="A22406" i="12"/>
  <c r="A22405" i="12"/>
  <c r="A22404" i="12"/>
  <c r="A22403" i="12"/>
  <c r="A22402" i="12"/>
  <c r="A22401" i="12"/>
  <c r="A22400" i="12"/>
  <c r="A22399" i="12"/>
  <c r="A22398" i="12"/>
  <c r="A22397" i="12"/>
  <c r="A22396" i="12"/>
  <c r="A22395" i="12"/>
  <c r="A22394" i="12"/>
  <c r="A22393" i="12"/>
  <c r="A22392" i="12"/>
  <c r="A22391" i="12"/>
  <c r="A22390" i="12"/>
  <c r="A22389" i="12"/>
  <c r="A22388" i="12"/>
  <c r="A22387" i="12"/>
  <c r="A22386" i="12"/>
  <c r="A22385" i="12"/>
  <c r="A22384" i="12"/>
  <c r="A22383" i="12"/>
  <c r="A22382" i="12"/>
  <c r="A22381" i="12"/>
  <c r="A22380" i="12"/>
  <c r="A22379" i="12"/>
  <c r="A22378" i="12"/>
  <c r="A22377" i="12"/>
  <c r="A22376" i="12"/>
  <c r="A22375" i="12"/>
  <c r="A22374" i="12"/>
  <c r="A22373" i="12"/>
  <c r="A22372" i="12"/>
  <c r="A22371" i="12"/>
  <c r="A22370" i="12"/>
  <c r="A22369" i="12"/>
  <c r="A22368" i="12"/>
  <c r="A22367" i="12"/>
  <c r="A22366" i="12"/>
  <c r="A22365" i="12"/>
  <c r="A22364" i="12"/>
  <c r="A22363" i="12"/>
  <c r="A22362" i="12"/>
  <c r="A22361" i="12"/>
  <c r="A22360" i="12"/>
  <c r="A22359" i="12"/>
  <c r="A22358" i="12"/>
  <c r="A22357" i="12"/>
  <c r="A22356" i="12"/>
  <c r="A22355" i="12"/>
  <c r="A22354" i="12"/>
  <c r="A22353" i="12"/>
  <c r="A22352" i="12"/>
  <c r="A22351" i="12"/>
  <c r="A22350" i="12"/>
  <c r="A22349" i="12"/>
  <c r="A22348" i="12"/>
  <c r="A22347" i="12"/>
  <c r="A22346" i="12"/>
  <c r="A22345" i="12"/>
  <c r="A22344" i="12"/>
  <c r="A22343" i="12"/>
  <c r="A22342" i="12"/>
  <c r="A22341" i="12"/>
  <c r="A22340" i="12"/>
  <c r="A22339" i="12"/>
  <c r="A22338" i="12"/>
  <c r="A22337" i="12"/>
  <c r="A22336" i="12"/>
  <c r="A22335" i="12"/>
  <c r="A22334" i="12"/>
  <c r="A22333" i="12"/>
  <c r="A22332" i="12"/>
  <c r="A22331" i="12"/>
  <c r="A22330" i="12"/>
  <c r="A22329" i="12"/>
  <c r="A22328" i="12"/>
  <c r="A22327" i="12"/>
  <c r="A22326" i="12"/>
  <c r="A22325" i="12"/>
  <c r="A22324" i="12"/>
  <c r="A22323" i="12"/>
  <c r="A22322" i="12"/>
  <c r="A22321" i="12"/>
  <c r="A22320" i="12"/>
  <c r="A22319" i="12"/>
  <c r="A22318" i="12"/>
  <c r="A22317" i="12"/>
  <c r="A22316" i="12"/>
  <c r="A22315" i="12"/>
  <c r="A22314" i="12"/>
  <c r="A22313" i="12"/>
  <c r="A22312" i="12"/>
  <c r="A22311" i="12"/>
  <c r="A22310" i="12"/>
  <c r="A22309" i="12"/>
  <c r="A22308" i="12"/>
  <c r="A22307" i="12"/>
  <c r="A22306" i="12"/>
  <c r="A22305" i="12"/>
  <c r="A22304" i="12"/>
  <c r="A22303" i="12"/>
  <c r="A22302" i="12"/>
  <c r="A22301" i="12"/>
  <c r="A22300" i="12"/>
  <c r="A22299" i="12"/>
  <c r="A22298" i="12"/>
  <c r="A22297" i="12"/>
  <c r="A22296" i="12"/>
  <c r="A22295" i="12"/>
  <c r="A22294" i="12"/>
  <c r="A22293" i="12"/>
  <c r="A22292" i="12"/>
  <c r="A22291" i="12"/>
  <c r="A22290" i="12"/>
  <c r="A22289" i="12"/>
  <c r="A22288" i="12"/>
  <c r="A22287" i="12"/>
  <c r="A22286" i="12"/>
  <c r="A22285" i="12"/>
  <c r="A22284" i="12"/>
  <c r="A22283" i="12"/>
  <c r="A22282" i="12"/>
  <c r="A22281" i="12"/>
  <c r="A22280" i="12"/>
  <c r="A22279" i="12"/>
  <c r="A22278" i="12"/>
  <c r="A22277" i="12"/>
  <c r="A22276" i="12"/>
  <c r="A22275" i="12"/>
  <c r="A22274" i="12"/>
  <c r="A22273" i="12"/>
  <c r="A22272" i="12"/>
  <c r="A22271" i="12"/>
  <c r="A22270" i="12"/>
  <c r="A22269" i="12"/>
  <c r="A22268" i="12"/>
  <c r="A22267" i="12"/>
  <c r="A22266" i="12"/>
  <c r="A22265" i="12"/>
  <c r="A22264" i="12"/>
  <c r="A22263" i="12"/>
  <c r="A22262" i="12"/>
  <c r="A22261" i="12"/>
  <c r="A22260" i="12"/>
  <c r="A22259" i="12"/>
  <c r="A22258" i="12"/>
  <c r="A22257" i="12"/>
  <c r="A22256" i="12"/>
  <c r="A22255" i="12"/>
  <c r="A22254" i="12"/>
  <c r="A22253" i="12"/>
  <c r="A22252" i="12"/>
  <c r="A22251" i="12"/>
  <c r="A22250" i="12"/>
  <c r="A22249" i="12"/>
  <c r="A22248" i="12"/>
  <c r="A22247" i="12"/>
  <c r="A22246" i="12"/>
  <c r="A22245" i="12"/>
  <c r="A22244" i="12"/>
  <c r="A22243" i="12"/>
  <c r="A22242" i="12"/>
  <c r="A22241" i="12"/>
  <c r="A22240" i="12"/>
  <c r="A22239" i="12"/>
  <c r="A22238" i="12"/>
  <c r="A22237" i="12"/>
  <c r="A22236" i="12"/>
  <c r="A22235" i="12"/>
  <c r="A22234" i="12"/>
  <c r="A22233" i="12"/>
  <c r="A22232" i="12"/>
  <c r="A22231" i="12"/>
  <c r="A22230" i="12"/>
  <c r="A22229" i="12"/>
  <c r="A22228" i="12"/>
  <c r="A22227" i="12"/>
  <c r="A22226" i="12"/>
  <c r="A22225" i="12"/>
  <c r="A22224" i="12"/>
  <c r="A22223" i="12"/>
  <c r="A22222" i="12"/>
  <c r="A22221" i="12"/>
  <c r="A22220" i="12"/>
  <c r="A22219" i="12"/>
  <c r="A22218" i="12"/>
  <c r="A22217" i="12"/>
  <c r="A22216" i="12"/>
  <c r="A22215" i="12"/>
  <c r="A22214" i="12"/>
  <c r="A22213" i="12"/>
  <c r="A22212" i="12"/>
  <c r="A22211" i="12"/>
  <c r="A22210" i="12"/>
  <c r="A22209" i="12"/>
  <c r="A22208" i="12"/>
  <c r="A22207" i="12"/>
  <c r="A22206" i="12"/>
  <c r="A22205" i="12"/>
  <c r="A22204" i="12"/>
  <c r="A22203" i="12"/>
  <c r="A22202" i="12"/>
  <c r="A22201" i="12"/>
  <c r="A22200" i="12"/>
  <c r="A22199" i="12"/>
  <c r="A22198" i="12"/>
  <c r="A22197" i="12"/>
  <c r="A22196" i="12"/>
  <c r="A22195" i="12"/>
  <c r="A22194" i="12"/>
  <c r="A22193" i="12"/>
  <c r="A22192" i="12"/>
  <c r="A22191" i="12"/>
  <c r="A22190" i="12"/>
  <c r="A22189" i="12"/>
  <c r="A22188" i="12"/>
  <c r="A22187" i="12"/>
  <c r="A22186" i="12"/>
  <c r="A22185" i="12"/>
  <c r="A22184" i="12"/>
  <c r="A22183" i="12"/>
  <c r="A22182" i="12"/>
  <c r="A22181" i="12"/>
  <c r="A22180" i="12"/>
  <c r="A22179" i="12"/>
  <c r="A22178" i="12"/>
  <c r="A22177" i="12"/>
  <c r="A22176" i="12"/>
  <c r="A22175" i="12"/>
  <c r="A22174" i="12"/>
  <c r="A22173" i="12"/>
  <c r="A22172" i="12"/>
  <c r="A22171" i="12"/>
  <c r="A22170" i="12"/>
  <c r="A22169" i="12"/>
  <c r="A22168" i="12"/>
  <c r="A22167" i="12"/>
  <c r="A22166" i="12"/>
  <c r="A22165" i="12"/>
  <c r="A22164" i="12"/>
  <c r="A22163" i="12"/>
  <c r="A22162" i="12"/>
  <c r="A22161" i="12"/>
  <c r="A22160" i="12"/>
  <c r="A22159" i="12"/>
  <c r="A22158" i="12"/>
  <c r="A22157" i="12"/>
  <c r="A22156" i="12"/>
  <c r="A22155" i="12"/>
  <c r="A22154" i="12"/>
  <c r="A22153" i="12"/>
  <c r="A22152" i="12"/>
  <c r="A22151" i="12"/>
  <c r="A22150" i="12"/>
  <c r="A22149" i="12"/>
  <c r="A22148" i="12"/>
  <c r="A22147" i="12"/>
  <c r="A22146" i="12"/>
  <c r="A22145" i="12"/>
  <c r="A22144" i="12"/>
  <c r="A22143" i="12"/>
  <c r="A22142" i="12"/>
  <c r="A22141" i="12"/>
  <c r="A22140" i="12"/>
  <c r="A22139" i="12"/>
  <c r="A22138" i="12"/>
  <c r="A22137" i="12"/>
  <c r="A22136" i="12"/>
  <c r="A22135" i="12"/>
  <c r="A22134" i="12"/>
  <c r="A22133" i="12"/>
  <c r="A22132" i="12"/>
  <c r="A22131" i="12"/>
  <c r="A22130" i="12"/>
  <c r="A22129" i="12"/>
  <c r="A22128" i="12"/>
  <c r="A22127" i="12"/>
  <c r="A22126" i="12"/>
  <c r="A22125" i="12"/>
  <c r="A22124" i="12"/>
  <c r="A22123" i="12"/>
  <c r="A22122" i="12"/>
  <c r="A22121" i="12"/>
  <c r="A22120" i="12"/>
  <c r="A22119" i="12"/>
  <c r="A22118" i="12"/>
  <c r="A22117" i="12"/>
  <c r="A22116" i="12"/>
  <c r="A22115" i="12"/>
  <c r="A22114" i="12"/>
  <c r="A22113" i="12"/>
  <c r="A22112" i="12"/>
  <c r="A22111" i="12"/>
  <c r="A22110" i="12"/>
  <c r="A22109" i="12"/>
  <c r="A22108" i="12"/>
  <c r="A22107" i="12"/>
  <c r="A22106" i="12"/>
  <c r="A22105" i="12"/>
  <c r="A22104" i="12"/>
  <c r="A22103" i="12"/>
  <c r="A22102" i="12"/>
  <c r="A22101" i="12"/>
  <c r="A22100" i="12"/>
  <c r="A22099" i="12"/>
  <c r="A22098" i="12"/>
  <c r="A22097" i="12"/>
  <c r="A22096" i="12"/>
  <c r="A22095" i="12"/>
  <c r="A22094" i="12"/>
  <c r="A22093" i="12"/>
  <c r="A22092" i="12"/>
  <c r="A22091" i="12"/>
  <c r="A22090" i="12"/>
  <c r="A22089" i="12"/>
  <c r="A22088" i="12"/>
  <c r="A22087" i="12"/>
  <c r="A22086" i="12"/>
  <c r="A22085" i="12"/>
  <c r="A22084" i="12"/>
  <c r="A22083" i="12"/>
  <c r="A22082" i="12"/>
  <c r="A22081" i="12"/>
  <c r="A22080" i="12"/>
  <c r="A22079" i="12"/>
  <c r="A22078" i="12"/>
  <c r="A22077" i="12"/>
  <c r="A22076" i="12"/>
  <c r="A22075" i="12"/>
  <c r="A22074" i="12"/>
  <c r="A22073" i="12"/>
  <c r="A22072" i="12"/>
  <c r="A22071" i="12"/>
  <c r="A22070" i="12"/>
  <c r="A22069" i="12"/>
  <c r="A22068" i="12"/>
  <c r="A22067" i="12"/>
  <c r="A22066" i="12"/>
  <c r="A22065" i="12"/>
  <c r="A22064" i="12"/>
  <c r="A22063" i="12"/>
  <c r="A22062" i="12"/>
  <c r="A22061" i="12"/>
  <c r="A22060" i="12"/>
  <c r="A22059" i="12"/>
  <c r="A22058" i="12"/>
  <c r="A22057" i="12"/>
  <c r="A22056" i="12"/>
  <c r="A22055" i="12"/>
  <c r="A22054" i="12"/>
  <c r="A22053" i="12"/>
  <c r="A22052" i="12"/>
  <c r="A22051" i="12"/>
  <c r="A22050" i="12"/>
  <c r="A22049" i="12"/>
  <c r="A22048" i="12"/>
  <c r="A22047" i="12"/>
  <c r="A22046" i="12"/>
  <c r="A22045" i="12"/>
  <c r="A22044" i="12"/>
  <c r="A22043" i="12"/>
  <c r="A22042" i="12"/>
  <c r="A22041" i="12"/>
  <c r="A22040" i="12"/>
  <c r="A22039" i="12"/>
  <c r="A22038" i="12"/>
  <c r="A22037" i="12"/>
  <c r="A22036" i="12"/>
  <c r="A22035" i="12"/>
  <c r="A22034" i="12"/>
  <c r="A22033" i="12"/>
  <c r="A22032" i="12"/>
  <c r="A22031" i="12"/>
  <c r="A22030" i="12"/>
  <c r="A22029" i="12"/>
  <c r="A22028" i="12"/>
  <c r="A22027" i="12"/>
  <c r="A22026" i="12"/>
  <c r="A22025" i="12"/>
  <c r="A22024" i="12"/>
  <c r="A22023" i="12"/>
  <c r="A22022" i="12"/>
  <c r="A22021" i="12"/>
  <c r="A22020" i="12"/>
  <c r="A22019" i="12"/>
  <c r="A22018" i="12"/>
  <c r="A22017" i="12"/>
  <c r="A22016" i="12"/>
  <c r="A22015" i="12"/>
  <c r="A22014" i="12"/>
  <c r="A22013" i="12"/>
  <c r="A22012" i="12"/>
  <c r="A22011" i="12"/>
  <c r="A22010" i="12"/>
  <c r="A22009" i="12"/>
  <c r="A22008" i="12"/>
  <c r="A22007" i="12"/>
  <c r="A22006" i="12"/>
  <c r="A22005" i="12"/>
  <c r="A22004" i="12"/>
  <c r="A22003" i="12"/>
  <c r="A22002" i="12"/>
  <c r="A22001" i="12"/>
  <c r="A22000" i="12"/>
  <c r="A21999" i="12"/>
  <c r="A21998" i="12"/>
  <c r="A21997" i="12"/>
  <c r="A21996" i="12"/>
  <c r="A21995" i="12"/>
  <c r="A21994" i="12"/>
  <c r="A21993" i="12"/>
  <c r="A21992" i="12"/>
  <c r="A21991" i="12"/>
  <c r="A21990" i="12"/>
  <c r="A21989" i="12"/>
  <c r="A21988" i="12"/>
  <c r="A21987" i="12"/>
  <c r="A21986" i="12"/>
  <c r="A21985" i="12"/>
  <c r="A21984" i="12"/>
  <c r="A21983" i="12"/>
  <c r="A21982" i="12"/>
  <c r="A21981" i="12"/>
  <c r="A21980" i="12"/>
  <c r="A21979" i="12"/>
  <c r="A21978" i="12"/>
  <c r="A21977" i="12"/>
  <c r="A21976" i="12"/>
  <c r="A21975" i="12"/>
  <c r="A21974" i="12"/>
  <c r="A21973" i="12"/>
  <c r="A21972" i="12"/>
  <c r="A21971" i="12"/>
  <c r="A21970" i="12"/>
  <c r="A21969" i="12"/>
  <c r="A21968" i="12"/>
  <c r="A21967" i="12"/>
  <c r="A21966" i="12"/>
  <c r="A21965" i="12"/>
  <c r="A21964" i="12"/>
  <c r="A21963" i="12"/>
  <c r="A21962" i="12"/>
  <c r="A21961" i="12"/>
  <c r="A21960" i="12"/>
  <c r="A21959" i="12"/>
  <c r="A21958" i="12"/>
  <c r="A21957" i="12"/>
  <c r="A21956" i="12"/>
  <c r="A21955" i="12"/>
  <c r="A21954" i="12"/>
  <c r="A21953" i="12"/>
  <c r="A21952" i="12"/>
  <c r="A21951" i="12"/>
  <c r="A21950" i="12"/>
  <c r="A21949" i="12"/>
  <c r="A21948" i="12"/>
  <c r="A21947" i="12"/>
  <c r="A21946" i="12"/>
  <c r="A21945" i="12"/>
  <c r="A21944" i="12"/>
  <c r="A21943" i="12"/>
  <c r="A21942" i="12"/>
  <c r="A21941" i="12"/>
  <c r="A21940" i="12"/>
  <c r="A21939" i="12"/>
  <c r="A21938" i="12"/>
  <c r="A21937" i="12"/>
  <c r="A21936" i="12"/>
  <c r="A21935" i="12"/>
  <c r="A21934" i="12"/>
  <c r="A21933" i="12"/>
  <c r="A21932" i="12"/>
  <c r="A21931" i="12"/>
  <c r="A21930" i="12"/>
  <c r="A21929" i="12"/>
  <c r="A21928" i="12"/>
  <c r="A21927" i="12"/>
  <c r="A21926" i="12"/>
  <c r="A21925" i="12"/>
  <c r="A21924" i="12"/>
  <c r="A21923" i="12"/>
  <c r="A21922" i="12"/>
  <c r="A21921" i="12"/>
  <c r="A21920" i="12"/>
  <c r="A21919" i="12"/>
  <c r="A21918" i="12"/>
  <c r="A21917" i="12"/>
  <c r="A21916" i="12"/>
  <c r="A21915" i="12"/>
  <c r="A21914" i="12"/>
  <c r="A21913" i="12"/>
  <c r="A21912" i="12"/>
  <c r="A21911" i="12"/>
  <c r="A21910" i="12"/>
  <c r="A21909" i="12"/>
  <c r="A21908" i="12"/>
  <c r="A21907" i="12"/>
  <c r="A21906" i="12"/>
  <c r="A21905" i="12"/>
  <c r="A21904" i="12"/>
  <c r="A21903" i="12"/>
  <c r="A21902" i="12"/>
  <c r="A21901" i="12"/>
  <c r="A21900" i="12"/>
  <c r="A21899" i="12"/>
  <c r="A21898" i="12"/>
  <c r="A21897" i="12"/>
  <c r="A21896" i="12"/>
  <c r="A21895" i="12"/>
  <c r="A21894" i="12"/>
  <c r="A21893" i="12"/>
  <c r="A21892" i="12"/>
  <c r="A21891" i="12"/>
  <c r="A21890" i="12"/>
  <c r="A21889" i="12"/>
  <c r="A21888" i="12"/>
  <c r="A21887" i="12"/>
  <c r="A21886" i="12"/>
  <c r="A21885" i="12"/>
  <c r="A21884" i="12"/>
  <c r="A21883" i="12"/>
  <c r="A21882" i="12"/>
  <c r="A21881" i="12"/>
  <c r="A21880" i="12"/>
  <c r="A21879" i="12"/>
  <c r="A21878" i="12"/>
  <c r="A21877" i="12"/>
  <c r="A21876" i="12"/>
  <c r="A21875" i="12"/>
  <c r="A21874" i="12"/>
  <c r="A21873" i="12"/>
  <c r="A21872" i="12"/>
  <c r="A21871" i="12"/>
  <c r="A21870" i="12"/>
  <c r="A21869" i="12"/>
  <c r="A21868" i="12"/>
  <c r="A21867" i="12"/>
  <c r="A21866" i="12"/>
  <c r="A21865" i="12"/>
  <c r="A21864" i="12"/>
  <c r="A21863" i="12"/>
  <c r="A21862" i="12"/>
  <c r="A21861" i="12"/>
  <c r="A21860" i="12"/>
  <c r="A21859" i="12"/>
  <c r="A21858" i="12"/>
  <c r="A21857" i="12"/>
  <c r="A21856" i="12"/>
  <c r="A21855" i="12"/>
  <c r="A21854" i="12"/>
  <c r="A21853" i="12"/>
  <c r="A21852" i="12"/>
  <c r="A21851" i="12"/>
  <c r="A21850" i="12"/>
  <c r="A21849" i="12"/>
  <c r="A21848" i="12"/>
  <c r="A21847" i="12"/>
  <c r="A21846" i="12"/>
  <c r="A21845" i="12"/>
  <c r="A21844" i="12"/>
  <c r="A21843" i="12"/>
  <c r="A21842" i="12"/>
  <c r="A21841" i="12"/>
  <c r="A21840" i="12"/>
  <c r="A21839" i="12"/>
  <c r="A21838" i="12"/>
  <c r="A21837" i="12"/>
  <c r="A21836" i="12"/>
  <c r="A21835" i="12"/>
  <c r="A21834" i="12"/>
  <c r="A21833" i="12"/>
  <c r="A21832" i="12"/>
  <c r="A21831" i="12"/>
  <c r="A21830" i="12"/>
  <c r="A21829" i="12"/>
  <c r="A21828" i="12"/>
  <c r="A21827" i="12"/>
  <c r="A21826" i="12"/>
  <c r="A21825" i="12"/>
  <c r="A21824" i="12"/>
  <c r="A21823" i="12"/>
  <c r="A21822" i="12"/>
  <c r="A21821" i="12"/>
  <c r="A21820" i="12"/>
  <c r="A21819" i="12"/>
  <c r="A21818" i="12"/>
  <c r="A21817" i="12"/>
  <c r="A21816" i="12"/>
  <c r="A21815" i="12"/>
  <c r="A21814" i="12"/>
  <c r="A21813" i="12"/>
  <c r="A21812" i="12"/>
  <c r="A21811" i="12"/>
  <c r="A21810" i="12"/>
  <c r="A21809" i="12"/>
  <c r="A21808" i="12"/>
  <c r="A21807" i="12"/>
  <c r="A21806" i="12"/>
  <c r="A21805" i="12"/>
  <c r="A21804" i="12"/>
  <c r="A21803" i="12"/>
  <c r="A21802" i="12"/>
  <c r="A21801" i="12"/>
  <c r="A21800" i="12"/>
  <c r="A21799" i="12"/>
  <c r="A21798" i="12"/>
  <c r="A21797" i="12"/>
  <c r="A21796" i="12"/>
  <c r="A21795" i="12"/>
  <c r="A21794" i="12"/>
  <c r="A21793" i="12"/>
  <c r="A21792" i="12"/>
  <c r="A21791" i="12"/>
  <c r="A21790" i="12"/>
  <c r="A21789" i="12"/>
  <c r="A21788" i="12"/>
  <c r="A21787" i="12"/>
  <c r="A21786" i="12"/>
  <c r="A21785" i="12"/>
  <c r="A21784" i="12"/>
  <c r="A21783" i="12"/>
  <c r="A21782" i="12"/>
  <c r="A21781" i="12"/>
  <c r="A21780" i="12"/>
  <c r="A21779" i="12"/>
  <c r="A21778" i="12"/>
  <c r="A21777" i="12"/>
  <c r="A21776" i="12"/>
  <c r="A21775" i="12"/>
  <c r="A21774" i="12"/>
  <c r="A21773" i="12"/>
  <c r="A21772" i="12"/>
  <c r="A21771" i="12"/>
  <c r="A21770" i="12"/>
  <c r="A21769" i="12"/>
  <c r="A21768" i="12"/>
  <c r="A21767" i="12"/>
  <c r="A21766" i="12"/>
  <c r="A21765" i="12"/>
  <c r="A21764" i="12"/>
  <c r="A21763" i="12"/>
  <c r="A21762" i="12"/>
  <c r="A21761" i="12"/>
  <c r="A21760" i="12"/>
  <c r="A21759" i="12"/>
  <c r="A21758" i="12"/>
  <c r="A21757" i="12"/>
  <c r="A21756" i="12"/>
  <c r="A21755" i="12"/>
  <c r="A21754" i="12"/>
  <c r="A21753" i="12"/>
  <c r="A21752" i="12"/>
  <c r="A21751" i="12"/>
  <c r="A21750" i="12"/>
  <c r="A21749" i="12"/>
  <c r="A21748" i="12"/>
  <c r="A21747" i="12"/>
  <c r="A21746" i="12"/>
  <c r="A21745" i="12"/>
  <c r="A21744" i="12"/>
  <c r="A21743" i="12"/>
  <c r="A21742" i="12"/>
  <c r="A21741" i="12"/>
  <c r="A21740" i="12"/>
  <c r="A21739" i="12"/>
  <c r="A21738" i="12"/>
  <c r="A21737" i="12"/>
  <c r="A21736" i="12"/>
  <c r="A21735" i="12"/>
  <c r="A21734" i="12"/>
  <c r="A21733" i="12"/>
  <c r="A21732" i="12"/>
  <c r="A21731" i="12"/>
  <c r="A21730" i="12"/>
  <c r="A21729" i="12"/>
  <c r="A21728" i="12"/>
  <c r="A21727" i="12"/>
  <c r="A21726" i="12"/>
  <c r="A21725" i="12"/>
  <c r="A21724" i="12"/>
  <c r="A21723" i="12"/>
  <c r="A21722" i="12"/>
  <c r="A21721" i="12"/>
  <c r="A21720" i="12"/>
  <c r="A21719" i="12"/>
  <c r="A21718" i="12"/>
  <c r="A21717" i="12"/>
  <c r="A21716" i="12"/>
  <c r="A21715" i="12"/>
  <c r="A21714" i="12"/>
  <c r="A21713" i="12"/>
  <c r="A21712" i="12"/>
  <c r="A21711" i="12"/>
  <c r="A21710" i="12"/>
  <c r="A21709" i="12"/>
  <c r="A21708" i="12"/>
  <c r="A21707" i="12"/>
  <c r="A21706" i="12"/>
  <c r="A21705" i="12"/>
  <c r="A21704" i="12"/>
  <c r="A21703" i="12"/>
  <c r="A21702" i="12"/>
  <c r="A21701" i="12"/>
  <c r="A21700" i="12"/>
  <c r="A21699" i="12"/>
  <c r="A21698" i="12"/>
  <c r="A21697" i="12"/>
  <c r="A21696" i="12"/>
  <c r="A21695" i="12"/>
  <c r="A21694" i="12"/>
  <c r="A21693" i="12"/>
  <c r="A21692" i="12"/>
  <c r="A21691" i="12"/>
  <c r="A21690" i="12"/>
  <c r="A21689" i="12"/>
  <c r="A21688" i="12"/>
  <c r="A21687" i="12"/>
  <c r="A21686" i="12"/>
  <c r="A21685" i="12"/>
  <c r="A21684" i="12"/>
  <c r="A21683" i="12"/>
  <c r="A21682" i="12"/>
  <c r="A21681" i="12"/>
  <c r="A21680" i="12"/>
  <c r="A21679" i="12"/>
  <c r="A21678" i="12"/>
  <c r="A21677" i="12"/>
  <c r="A21676" i="12"/>
  <c r="A21675" i="12"/>
  <c r="A21674" i="12"/>
  <c r="A21673" i="12"/>
  <c r="A21672" i="12"/>
  <c r="A21671" i="12"/>
  <c r="A21670" i="12"/>
  <c r="A21669" i="12"/>
  <c r="A21668" i="12"/>
  <c r="A21667" i="12"/>
  <c r="A21666" i="12"/>
  <c r="A21665" i="12"/>
  <c r="A21664" i="12"/>
  <c r="A21663" i="12"/>
  <c r="A21662" i="12"/>
  <c r="A21661" i="12"/>
  <c r="A21660" i="12"/>
  <c r="A21659" i="12"/>
  <c r="A21658" i="12"/>
  <c r="A21657" i="12"/>
  <c r="A21656" i="12"/>
  <c r="A21655" i="12"/>
  <c r="A21654" i="12"/>
  <c r="A21653" i="12"/>
  <c r="A21652" i="12"/>
  <c r="A21651" i="12"/>
  <c r="A21650" i="12"/>
  <c r="A21649" i="12"/>
  <c r="A21648" i="12"/>
  <c r="A21647" i="12"/>
  <c r="A21646" i="12"/>
  <c r="A21645" i="12"/>
  <c r="A21644" i="12"/>
  <c r="A21643" i="12"/>
  <c r="A21642" i="12"/>
  <c r="A21641" i="12"/>
  <c r="A21640" i="12"/>
  <c r="A21639" i="12"/>
  <c r="A21638" i="12"/>
  <c r="A21637" i="12"/>
  <c r="A21636" i="12"/>
  <c r="A21635" i="12"/>
  <c r="A21634" i="12"/>
  <c r="A21633" i="12"/>
  <c r="A21632" i="12"/>
  <c r="A21631" i="12"/>
  <c r="A21630" i="12"/>
  <c r="A21629" i="12"/>
  <c r="A21628" i="12"/>
  <c r="A21627" i="12"/>
  <c r="A21626" i="12"/>
  <c r="A21625" i="12"/>
  <c r="A21624" i="12"/>
  <c r="A21623" i="12"/>
  <c r="A21622" i="12"/>
  <c r="A21621" i="12"/>
  <c r="A21620" i="12"/>
  <c r="A21619" i="12"/>
  <c r="A21618" i="12"/>
  <c r="A21617" i="12"/>
  <c r="A21616" i="12"/>
  <c r="A21615" i="12"/>
  <c r="A21614" i="12"/>
  <c r="A21613" i="12"/>
  <c r="A21612" i="12"/>
  <c r="A21611" i="12"/>
  <c r="A21610" i="12"/>
  <c r="A21609" i="12"/>
  <c r="A21608" i="12"/>
  <c r="A21607" i="12"/>
  <c r="A21606" i="12"/>
  <c r="A21605" i="12"/>
  <c r="A21604" i="12"/>
  <c r="A21603" i="12"/>
  <c r="A21602" i="12"/>
  <c r="A21601" i="12"/>
  <c r="A21600" i="12"/>
  <c r="A21599" i="12"/>
  <c r="A21598" i="12"/>
  <c r="A21597" i="12"/>
  <c r="A21596" i="12"/>
  <c r="A21595" i="12"/>
  <c r="A21594" i="12"/>
  <c r="A21593" i="12"/>
  <c r="A21592" i="12"/>
  <c r="A21591" i="12"/>
  <c r="A21590" i="12"/>
  <c r="A21589" i="12"/>
  <c r="A21588" i="12"/>
  <c r="A21587" i="12"/>
  <c r="A21586" i="12"/>
  <c r="A21585" i="12"/>
  <c r="A21584" i="12"/>
  <c r="A21583" i="12"/>
  <c r="A21582" i="12"/>
  <c r="A21581" i="12"/>
  <c r="A21580" i="12"/>
  <c r="A21579" i="12"/>
  <c r="A21578" i="12"/>
  <c r="A21577" i="12"/>
  <c r="A21576" i="12"/>
  <c r="A21575" i="12"/>
  <c r="A21574" i="12"/>
  <c r="A21573" i="12"/>
  <c r="A21572" i="12"/>
  <c r="A21571" i="12"/>
  <c r="A21570" i="12"/>
  <c r="A21569" i="12"/>
  <c r="A21568" i="12"/>
  <c r="A21567" i="12"/>
  <c r="A21566" i="12"/>
  <c r="A21565" i="12"/>
  <c r="A21564" i="12"/>
  <c r="A21563" i="12"/>
  <c r="A21562" i="12"/>
  <c r="A21561" i="12"/>
  <c r="A21560" i="12"/>
  <c r="A21559" i="12"/>
  <c r="A21558" i="12"/>
  <c r="A21557" i="12"/>
  <c r="A21556" i="12"/>
  <c r="A21555" i="12"/>
  <c r="A21554" i="12"/>
  <c r="A21553" i="12"/>
  <c r="A21552" i="12"/>
  <c r="A21551" i="12"/>
  <c r="A21550" i="12"/>
  <c r="A21549" i="12"/>
  <c r="A21548" i="12"/>
  <c r="A21547" i="12"/>
  <c r="A21546" i="12"/>
  <c r="A21545" i="12"/>
  <c r="A21544" i="12"/>
  <c r="A21543" i="12"/>
  <c r="A21542" i="12"/>
  <c r="A21541" i="12"/>
  <c r="A21540" i="12"/>
  <c r="A21539" i="12"/>
  <c r="A21538" i="12"/>
  <c r="A21537" i="12"/>
  <c r="A21536" i="12"/>
  <c r="A21535" i="12"/>
  <c r="A21534" i="12"/>
  <c r="A21533" i="12"/>
  <c r="A21532" i="12"/>
  <c r="A21531" i="12"/>
  <c r="A21530" i="12"/>
  <c r="A21529" i="12"/>
  <c r="A21528" i="12"/>
  <c r="A21527" i="12"/>
  <c r="A21526" i="12"/>
  <c r="A21525" i="12"/>
  <c r="A21524" i="12"/>
  <c r="A21523" i="12"/>
  <c r="A21522" i="12"/>
  <c r="A21521" i="12"/>
  <c r="A21520" i="12"/>
  <c r="A21519" i="12"/>
  <c r="A21518" i="12"/>
  <c r="A21517" i="12"/>
  <c r="A21516" i="12"/>
  <c r="A21515" i="12"/>
  <c r="A21514" i="12"/>
  <c r="A21513" i="12"/>
  <c r="A21512" i="12"/>
  <c r="A21511" i="12"/>
  <c r="A21510" i="12"/>
  <c r="A21509" i="12"/>
  <c r="A21508" i="12"/>
  <c r="A21507" i="12"/>
  <c r="A21506" i="12"/>
  <c r="A21505" i="12"/>
  <c r="A21504" i="12"/>
  <c r="A21503" i="12"/>
  <c r="A21502" i="12"/>
  <c r="A21501" i="12"/>
  <c r="A21500" i="12"/>
  <c r="A21499" i="12"/>
  <c r="A21498" i="12"/>
  <c r="A21497" i="12"/>
  <c r="A21496" i="12"/>
  <c r="A21495" i="12"/>
  <c r="A21494" i="12"/>
  <c r="A21493" i="12"/>
  <c r="A21492" i="12"/>
  <c r="A21491" i="12"/>
  <c r="A21490" i="12"/>
  <c r="A21489" i="12"/>
  <c r="A21488" i="12"/>
  <c r="A21487" i="12"/>
  <c r="A21486" i="12"/>
  <c r="A21485" i="12"/>
  <c r="A21484" i="12"/>
  <c r="A21483" i="12"/>
  <c r="A21482" i="12"/>
  <c r="A21481" i="12"/>
  <c r="A21480" i="12"/>
  <c r="A21479" i="12"/>
  <c r="A21478" i="12"/>
  <c r="A21477" i="12"/>
  <c r="A21476" i="12"/>
  <c r="A21475" i="12"/>
  <c r="A21474" i="12"/>
  <c r="A21473" i="12"/>
  <c r="A21472" i="12"/>
  <c r="A21471" i="12"/>
  <c r="A21470" i="12"/>
  <c r="A21469" i="12"/>
  <c r="A21468" i="12"/>
  <c r="A21467" i="12"/>
  <c r="A21466" i="12"/>
  <c r="A21465" i="12"/>
  <c r="A21464" i="12"/>
  <c r="A21463" i="12"/>
  <c r="A21462" i="12"/>
  <c r="A21461" i="12"/>
  <c r="A21460" i="12"/>
  <c r="A21459" i="12"/>
  <c r="A21458" i="12"/>
  <c r="A21457" i="12"/>
  <c r="A21456" i="12"/>
  <c r="A21455" i="12"/>
  <c r="A21454" i="12"/>
  <c r="A21453" i="12"/>
  <c r="A21452" i="12"/>
  <c r="A21451" i="12"/>
  <c r="A21450" i="12"/>
  <c r="A21449" i="12"/>
  <c r="A21448" i="12"/>
  <c r="A21447" i="12"/>
  <c r="A21446" i="12"/>
  <c r="A21445" i="12"/>
  <c r="A21444" i="12"/>
  <c r="A21443" i="12"/>
  <c r="A21442" i="12"/>
  <c r="A21441" i="12"/>
  <c r="A21440" i="12"/>
  <c r="A21439" i="12"/>
  <c r="A21438" i="12"/>
  <c r="A21437" i="12"/>
  <c r="A21436" i="12"/>
  <c r="A21435" i="12"/>
  <c r="A21434" i="12"/>
  <c r="A21433" i="12"/>
  <c r="A21432" i="12"/>
  <c r="A21431" i="12"/>
  <c r="A21430" i="12"/>
  <c r="A21429" i="12"/>
  <c r="A21428" i="12"/>
  <c r="A21427" i="12"/>
  <c r="A21426" i="12"/>
  <c r="A21425" i="12"/>
  <c r="A21424" i="12"/>
  <c r="A21423" i="12"/>
  <c r="A21422" i="12"/>
  <c r="A21421" i="12"/>
  <c r="A21420" i="12"/>
  <c r="A21419" i="12"/>
  <c r="A21418" i="12"/>
  <c r="A21417" i="12"/>
  <c r="A21416" i="12"/>
  <c r="A21415" i="12"/>
  <c r="A21414" i="12"/>
  <c r="A21413" i="12"/>
  <c r="A21412" i="12"/>
  <c r="A21411" i="12"/>
  <c r="A21410" i="12"/>
  <c r="A21409" i="12"/>
  <c r="A21408" i="12"/>
  <c r="A21407" i="12"/>
  <c r="A21406" i="12"/>
  <c r="A21405" i="12"/>
  <c r="A21404" i="12"/>
  <c r="A21403" i="12"/>
  <c r="A21402" i="12"/>
  <c r="A21401" i="12"/>
  <c r="A21400" i="12"/>
  <c r="A21399" i="12"/>
  <c r="A21398" i="12"/>
  <c r="A21397" i="12"/>
  <c r="A21396" i="12"/>
  <c r="A21395" i="12"/>
  <c r="A21394" i="12"/>
  <c r="A21393" i="12"/>
  <c r="A21392" i="12"/>
  <c r="A21391" i="12"/>
  <c r="A21390" i="12"/>
  <c r="A21389" i="12"/>
  <c r="A21388" i="12"/>
  <c r="A21387" i="12"/>
  <c r="A21386" i="12"/>
  <c r="A21385" i="12"/>
  <c r="A21384" i="12"/>
  <c r="A21383" i="12"/>
  <c r="A21382" i="12"/>
  <c r="A21381" i="12"/>
  <c r="A21380" i="12"/>
  <c r="A21379" i="12"/>
  <c r="A21378" i="12"/>
  <c r="A21377" i="12"/>
  <c r="A21376" i="12"/>
  <c r="A21375" i="12"/>
  <c r="A21374" i="12"/>
  <c r="A21373" i="12"/>
  <c r="A21372" i="12"/>
  <c r="A21371" i="12"/>
  <c r="A21370" i="12"/>
  <c r="A21369" i="12"/>
  <c r="A21368" i="12"/>
  <c r="A21367" i="12"/>
  <c r="A21366" i="12"/>
  <c r="A21365" i="12"/>
  <c r="A21364" i="12"/>
  <c r="A21363" i="12"/>
  <c r="A21362" i="12"/>
  <c r="A21361" i="12"/>
  <c r="A21360" i="12"/>
  <c r="A21359" i="12"/>
  <c r="A21358" i="12"/>
  <c r="A21357" i="12"/>
  <c r="A21356" i="12"/>
  <c r="A21355" i="12"/>
  <c r="A21354" i="12"/>
  <c r="A21353" i="12"/>
  <c r="A21352" i="12"/>
  <c r="A21351" i="12"/>
  <c r="A21350" i="12"/>
  <c r="A21349" i="12"/>
  <c r="A21348" i="12"/>
  <c r="A21347" i="12"/>
  <c r="A21346" i="12"/>
  <c r="A21345" i="12"/>
  <c r="A21344" i="12"/>
  <c r="A21343" i="12"/>
  <c r="A21342" i="12"/>
  <c r="A21341" i="12"/>
  <c r="A21340" i="12"/>
  <c r="A21339" i="12"/>
  <c r="A21338" i="12"/>
  <c r="A21337" i="12"/>
  <c r="A21336" i="12"/>
  <c r="A21335" i="12"/>
  <c r="A21334" i="12"/>
  <c r="A21333" i="12"/>
  <c r="A21332" i="12"/>
  <c r="A21331" i="12"/>
  <c r="A21330" i="12"/>
  <c r="A21329" i="12"/>
  <c r="A21328" i="12"/>
  <c r="A21327" i="12"/>
  <c r="A21326" i="12"/>
  <c r="A21325" i="12"/>
  <c r="A21324" i="12"/>
  <c r="A21323" i="12"/>
  <c r="A21322" i="12"/>
  <c r="A21321" i="12"/>
  <c r="A21320" i="12"/>
  <c r="A21319" i="12"/>
  <c r="A21318" i="12"/>
  <c r="A21317" i="12"/>
  <c r="A21316" i="12"/>
  <c r="A21315" i="12"/>
  <c r="A21314" i="12"/>
  <c r="A21313" i="12"/>
  <c r="A21312" i="12"/>
  <c r="A21311" i="12"/>
  <c r="A21310" i="12"/>
  <c r="A21309" i="12"/>
  <c r="A21308" i="12"/>
  <c r="A21307" i="12"/>
  <c r="A21306" i="12"/>
  <c r="A21305" i="12"/>
  <c r="A21304" i="12"/>
  <c r="A21303" i="12"/>
  <c r="A21302" i="12"/>
  <c r="A21301" i="12"/>
  <c r="A21300" i="12"/>
  <c r="A21299" i="12"/>
  <c r="A21298" i="12"/>
  <c r="A21297" i="12"/>
  <c r="A21296" i="12"/>
  <c r="A21295" i="12"/>
  <c r="A21294" i="12"/>
  <c r="A21293" i="12"/>
  <c r="A21292" i="12"/>
  <c r="A21291" i="12"/>
  <c r="A21290" i="12"/>
  <c r="A21289" i="12"/>
  <c r="A21288" i="12"/>
  <c r="A21287" i="12"/>
  <c r="A21286" i="12"/>
  <c r="A21285" i="12"/>
  <c r="A21284" i="12"/>
  <c r="A21283" i="12"/>
  <c r="A21282" i="12"/>
  <c r="A21281" i="12"/>
  <c r="A21280" i="12"/>
  <c r="A21279" i="12"/>
  <c r="A21278" i="12"/>
  <c r="A21277" i="12"/>
  <c r="A21276" i="12"/>
  <c r="A21275" i="12"/>
  <c r="A21274" i="12"/>
  <c r="A21273" i="12"/>
  <c r="A21272" i="12"/>
  <c r="A21271" i="12"/>
  <c r="A21270" i="12"/>
  <c r="A21269" i="12"/>
  <c r="A21268" i="12"/>
  <c r="A21267" i="12"/>
  <c r="A21266" i="12"/>
  <c r="A21265" i="12"/>
  <c r="A21264" i="12"/>
  <c r="A21263" i="12"/>
  <c r="A21262" i="12"/>
  <c r="A21261" i="12"/>
  <c r="A21260" i="12"/>
  <c r="A21259" i="12"/>
  <c r="A21258" i="12"/>
  <c r="A21257" i="12"/>
  <c r="A21256" i="12"/>
  <c r="A21255" i="12"/>
  <c r="A21254" i="12"/>
  <c r="A21253" i="12"/>
  <c r="A21252" i="12"/>
  <c r="A21251" i="12"/>
  <c r="A21250" i="12"/>
  <c r="A21249" i="12"/>
  <c r="A21248" i="12"/>
  <c r="A21247" i="12"/>
  <c r="A21246" i="12"/>
  <c r="A21245" i="12"/>
  <c r="A21244" i="12"/>
  <c r="A21243" i="12"/>
  <c r="A21242" i="12"/>
  <c r="A21241" i="12"/>
  <c r="A21240" i="12"/>
  <c r="A21239" i="12"/>
  <c r="A21238" i="12"/>
  <c r="A21237" i="12"/>
  <c r="A21236" i="12"/>
  <c r="A21235" i="12"/>
  <c r="A21234" i="12"/>
  <c r="A21233" i="12"/>
  <c r="A21232" i="12"/>
  <c r="A21231" i="12"/>
  <c r="A21230" i="12"/>
  <c r="A21229" i="12"/>
  <c r="A21228" i="12"/>
  <c r="A21227" i="12"/>
  <c r="A21226" i="12"/>
  <c r="A21225" i="12"/>
  <c r="A21224" i="12"/>
  <c r="A21223" i="12"/>
  <c r="A21222" i="12"/>
  <c r="A21221" i="12"/>
  <c r="A21220" i="12"/>
  <c r="A21219" i="12"/>
  <c r="A21218" i="12"/>
  <c r="A21217" i="12"/>
  <c r="A21216" i="12"/>
  <c r="A21215" i="12"/>
  <c r="A21214" i="12"/>
  <c r="A21213" i="12"/>
  <c r="A21212" i="12"/>
  <c r="A21211" i="12"/>
  <c r="A21210" i="12"/>
  <c r="A21209" i="12"/>
  <c r="A21208" i="12"/>
  <c r="A21207" i="12"/>
  <c r="A21206" i="12"/>
  <c r="A21205" i="12"/>
  <c r="A21204" i="12"/>
  <c r="A21203" i="12"/>
  <c r="A21202" i="12"/>
  <c r="A21201" i="12"/>
  <c r="A21200" i="12"/>
  <c r="A21199" i="12"/>
  <c r="A21198" i="12"/>
  <c r="A21197" i="12"/>
  <c r="A21196" i="12"/>
  <c r="A21195" i="12"/>
  <c r="A21194" i="12"/>
  <c r="A21193" i="12"/>
  <c r="A21192" i="12"/>
  <c r="A21191" i="12"/>
  <c r="A21190" i="12"/>
  <c r="A21189" i="12"/>
  <c r="A21188" i="12"/>
  <c r="A21187" i="12"/>
  <c r="A21186" i="12"/>
  <c r="A21185" i="12"/>
  <c r="A21184" i="12"/>
  <c r="A21183" i="12"/>
  <c r="A21182" i="12"/>
  <c r="A21181" i="12"/>
  <c r="A21180" i="12"/>
  <c r="A21179" i="12"/>
  <c r="A21178" i="12"/>
  <c r="A21177" i="12"/>
  <c r="A21176" i="12"/>
  <c r="A21175" i="12"/>
  <c r="A21174" i="12"/>
  <c r="A21173" i="12"/>
  <c r="A21172" i="12"/>
  <c r="A21171" i="12"/>
  <c r="A21170" i="12"/>
  <c r="A21169" i="12"/>
  <c r="A21168" i="12"/>
  <c r="A21167" i="12"/>
  <c r="A21166" i="12"/>
  <c r="A21165" i="12"/>
  <c r="A21164" i="12"/>
  <c r="A21163" i="12"/>
  <c r="A21162" i="12"/>
  <c r="A21161" i="12"/>
  <c r="A21160" i="12"/>
  <c r="A21159" i="12"/>
  <c r="A21158" i="12"/>
  <c r="A21157" i="12"/>
  <c r="A21156" i="12"/>
  <c r="A21155" i="12"/>
  <c r="A21154" i="12"/>
  <c r="A21153" i="12"/>
  <c r="A21152" i="12"/>
  <c r="A21151" i="12"/>
  <c r="A21150" i="12"/>
  <c r="A21149" i="12"/>
  <c r="A21148" i="12"/>
  <c r="A21147" i="12"/>
  <c r="A21146" i="12"/>
  <c r="A21145" i="12"/>
  <c r="A21144" i="12"/>
  <c r="A21143" i="12"/>
  <c r="A21142" i="12"/>
  <c r="A21141" i="12"/>
  <c r="A21140" i="12"/>
  <c r="A21139" i="12"/>
  <c r="A21138" i="12"/>
  <c r="A21137" i="12"/>
  <c r="A21136" i="12"/>
  <c r="A21135" i="12"/>
  <c r="A21134" i="12"/>
  <c r="A21133" i="12"/>
  <c r="A21132" i="12"/>
  <c r="A21131" i="12"/>
  <c r="A21130" i="12"/>
  <c r="A21129" i="12"/>
  <c r="A21128" i="12"/>
  <c r="A21127" i="12"/>
  <c r="A21126" i="12"/>
  <c r="A21125" i="12"/>
  <c r="A21124" i="12"/>
  <c r="A21123" i="12"/>
  <c r="A21122" i="12"/>
  <c r="A21121" i="12"/>
  <c r="A21120" i="12"/>
  <c r="A21119" i="12"/>
  <c r="A21118" i="12"/>
  <c r="A21117" i="12"/>
  <c r="A21116" i="12"/>
  <c r="A21115" i="12"/>
  <c r="A21114" i="12"/>
  <c r="A21113" i="12"/>
  <c r="A21112" i="12"/>
  <c r="A21111" i="12"/>
  <c r="A21110" i="12"/>
  <c r="A21109" i="12"/>
  <c r="A21108" i="12"/>
  <c r="A21107" i="12"/>
  <c r="A21106" i="12"/>
  <c r="A21105" i="12"/>
  <c r="A21104" i="12"/>
  <c r="A21103" i="12"/>
  <c r="A21102" i="12"/>
  <c r="A21101" i="12"/>
  <c r="A21100" i="12"/>
  <c r="A21099" i="12"/>
  <c r="A21098" i="12"/>
  <c r="A21097" i="12"/>
  <c r="A21096" i="12"/>
  <c r="A21095" i="12"/>
  <c r="A21094" i="12"/>
  <c r="A21093" i="12"/>
  <c r="A21092" i="12"/>
  <c r="A21091" i="12"/>
  <c r="A21090" i="12"/>
  <c r="A21089" i="12"/>
  <c r="A21088" i="12"/>
  <c r="A21087" i="12"/>
  <c r="A21086" i="12"/>
  <c r="A21085" i="12"/>
  <c r="A21084" i="12"/>
  <c r="A21083" i="12"/>
  <c r="A21082" i="12"/>
  <c r="A21081" i="12"/>
  <c r="A21080" i="12"/>
  <c r="A21079" i="12"/>
  <c r="A21078" i="12"/>
  <c r="A21077" i="12"/>
  <c r="A21076" i="12"/>
  <c r="A21075" i="12"/>
  <c r="A21074" i="12"/>
  <c r="A21073" i="12"/>
  <c r="A21072" i="12"/>
  <c r="A21071" i="12"/>
  <c r="A21070" i="12"/>
  <c r="A21069" i="12"/>
  <c r="A21068" i="12"/>
  <c r="A21067" i="12"/>
  <c r="A21066" i="12"/>
  <c r="A21065" i="12"/>
  <c r="A21064" i="12"/>
  <c r="A21063" i="12"/>
  <c r="A21062" i="12"/>
  <c r="A21061" i="12"/>
  <c r="A21060" i="12"/>
  <c r="A21059" i="12"/>
  <c r="A21058" i="12"/>
  <c r="A21057" i="12"/>
  <c r="A21056" i="12"/>
  <c r="A21055" i="12"/>
  <c r="A21054" i="12"/>
  <c r="A21053" i="12"/>
  <c r="A21052" i="12"/>
  <c r="A21051" i="12"/>
  <c r="A21050" i="12"/>
  <c r="A21049" i="12"/>
  <c r="A21048" i="12"/>
  <c r="A21047" i="12"/>
  <c r="A21046" i="12"/>
  <c r="A21045" i="12"/>
  <c r="A21044" i="12"/>
  <c r="A21043" i="12"/>
  <c r="A21042" i="12"/>
  <c r="A21041" i="12"/>
  <c r="A21040" i="12"/>
  <c r="A21039" i="12"/>
  <c r="A21038" i="12"/>
  <c r="A21037" i="12"/>
  <c r="A21036" i="12"/>
  <c r="A21035" i="12"/>
  <c r="A21034" i="12"/>
  <c r="A21033" i="12"/>
  <c r="A21032" i="12"/>
  <c r="A21031" i="12"/>
  <c r="A21030" i="12"/>
  <c r="A21029" i="12"/>
  <c r="A21028" i="12"/>
  <c r="A21027" i="12"/>
  <c r="A21026" i="12"/>
  <c r="A21025" i="12"/>
  <c r="A21024" i="12"/>
  <c r="A21023" i="12"/>
  <c r="A21022" i="12"/>
  <c r="A21021" i="12"/>
  <c r="A21020" i="12"/>
  <c r="A21019" i="12"/>
  <c r="A21018" i="12"/>
  <c r="A21017" i="12"/>
  <c r="A21016" i="12"/>
  <c r="A21015" i="12"/>
  <c r="A21014" i="12"/>
  <c r="A21013" i="12"/>
  <c r="A21012" i="12"/>
  <c r="A21011" i="12"/>
  <c r="A21010" i="12"/>
  <c r="A21009" i="12"/>
  <c r="A21008" i="12"/>
  <c r="A21007" i="12"/>
  <c r="A21006" i="12"/>
  <c r="A21005" i="12"/>
  <c r="A21004" i="12"/>
  <c r="A21003" i="12"/>
  <c r="A21002" i="12"/>
  <c r="A21001" i="12"/>
  <c r="A21000" i="12"/>
  <c r="A20999" i="12"/>
  <c r="A20998" i="12"/>
  <c r="A20997" i="12"/>
  <c r="A20996" i="12"/>
  <c r="A20995" i="12"/>
  <c r="A20994" i="12"/>
  <c r="A20993" i="12"/>
  <c r="A20992" i="12"/>
  <c r="A20991" i="12"/>
  <c r="A20990" i="12"/>
  <c r="A20989" i="12"/>
  <c r="A20988" i="12"/>
  <c r="A20987" i="12"/>
  <c r="A20986" i="12"/>
  <c r="A20985" i="12"/>
  <c r="A20984" i="12"/>
  <c r="A20983" i="12"/>
  <c r="A20982" i="12"/>
  <c r="A20981" i="12"/>
  <c r="A20980" i="12"/>
  <c r="A20979" i="12"/>
  <c r="A20978" i="12"/>
  <c r="A20977" i="12"/>
  <c r="A20976" i="12"/>
  <c r="A20975" i="12"/>
  <c r="A20974" i="12"/>
  <c r="A20973" i="12"/>
  <c r="A20972" i="12"/>
  <c r="A20971" i="12"/>
  <c r="A20970" i="12"/>
  <c r="A20969" i="12"/>
  <c r="A20968" i="12"/>
  <c r="A20967" i="12"/>
  <c r="A20966" i="12"/>
  <c r="A20965" i="12"/>
  <c r="A20964" i="12"/>
  <c r="A20963" i="12"/>
  <c r="A20962" i="12"/>
  <c r="A20961" i="12"/>
  <c r="A20960" i="12"/>
  <c r="A20959" i="12"/>
  <c r="A20958" i="12"/>
  <c r="A20957" i="12"/>
  <c r="A20956" i="12"/>
  <c r="A20955" i="12"/>
  <c r="A20954" i="12"/>
  <c r="A20953" i="12"/>
  <c r="A20952" i="12"/>
  <c r="A20951" i="12"/>
  <c r="A20950" i="12"/>
  <c r="A20949" i="12"/>
  <c r="A20948" i="12"/>
  <c r="A20947" i="12"/>
  <c r="A20946" i="12"/>
  <c r="A20945" i="12"/>
  <c r="A20944" i="12"/>
  <c r="A20943" i="12"/>
  <c r="A20942" i="12"/>
  <c r="A20941" i="12"/>
  <c r="A20940" i="12"/>
  <c r="A20939" i="12"/>
  <c r="A20938" i="12"/>
  <c r="A20937" i="12"/>
  <c r="A20936" i="12"/>
  <c r="A20935" i="12"/>
  <c r="A20934" i="12"/>
  <c r="A20933" i="12"/>
  <c r="A20932" i="12"/>
  <c r="A20931" i="12"/>
  <c r="A20930" i="12"/>
  <c r="A20929" i="12"/>
  <c r="A20928" i="12"/>
  <c r="A20927" i="12"/>
  <c r="A20926" i="12"/>
  <c r="A20925" i="12"/>
  <c r="A20924" i="12"/>
  <c r="A20923" i="12"/>
  <c r="A20922" i="12"/>
  <c r="A20921" i="12"/>
  <c r="A20920" i="12"/>
  <c r="A20919" i="12"/>
  <c r="A20918" i="12"/>
  <c r="A20917" i="12"/>
  <c r="A20916" i="12"/>
  <c r="A20915" i="12"/>
  <c r="A20914" i="12"/>
  <c r="A20913" i="12"/>
  <c r="A20912" i="12"/>
  <c r="A20911" i="12"/>
  <c r="A20910" i="12"/>
  <c r="A20909" i="12"/>
  <c r="A20908" i="12"/>
  <c r="A20907" i="12"/>
  <c r="A20906" i="12"/>
  <c r="A20905" i="12"/>
  <c r="A20904" i="12"/>
  <c r="A20903" i="12"/>
  <c r="A20902" i="12"/>
  <c r="A20901" i="12"/>
  <c r="A20900" i="12"/>
  <c r="A20899" i="12"/>
  <c r="A20898" i="12"/>
  <c r="A20897" i="12"/>
  <c r="A20896" i="12"/>
  <c r="A20895" i="12"/>
  <c r="A20894" i="12"/>
  <c r="A20893" i="12"/>
  <c r="A20892" i="12"/>
  <c r="A20891" i="12"/>
  <c r="A20890" i="12"/>
  <c r="A20889" i="12"/>
  <c r="A20888" i="12"/>
  <c r="A20887" i="12"/>
  <c r="A20886" i="12"/>
  <c r="A20885" i="12"/>
  <c r="A20884" i="12"/>
  <c r="A20883" i="12"/>
  <c r="A20882" i="12"/>
  <c r="A20881" i="12"/>
  <c r="A20880" i="12"/>
  <c r="A20879" i="12"/>
  <c r="A20878" i="12"/>
  <c r="A20877" i="12"/>
  <c r="A20876" i="12"/>
  <c r="A20875" i="12"/>
  <c r="A20874" i="12"/>
  <c r="A20873" i="12"/>
  <c r="A20872" i="12"/>
  <c r="A20871" i="12"/>
  <c r="A20870" i="12"/>
  <c r="A20869" i="12"/>
  <c r="A20868" i="12"/>
  <c r="A20867" i="12"/>
  <c r="A20866" i="12"/>
  <c r="A20865" i="12"/>
  <c r="A20864" i="12"/>
  <c r="A20863" i="12"/>
  <c r="A20862" i="12"/>
  <c r="A20861" i="12"/>
  <c r="A20860" i="12"/>
  <c r="A20859" i="12"/>
  <c r="A20858" i="12"/>
  <c r="A20857" i="12"/>
  <c r="A20856" i="12"/>
  <c r="A20855" i="12"/>
  <c r="A20854" i="12"/>
  <c r="A20853" i="12"/>
  <c r="A20852" i="12"/>
  <c r="A20851" i="12"/>
  <c r="A20850" i="12"/>
  <c r="A20849" i="12"/>
  <c r="A20848" i="12"/>
  <c r="A20847" i="12"/>
  <c r="A20846" i="12"/>
  <c r="A20845" i="12"/>
  <c r="A20844" i="12"/>
  <c r="A20843" i="12"/>
  <c r="A20842" i="12"/>
  <c r="A20841" i="12"/>
  <c r="A20840" i="12"/>
  <c r="A20839" i="12"/>
  <c r="A20838" i="12"/>
  <c r="A20837" i="12"/>
  <c r="A20836" i="12"/>
  <c r="A20835" i="12"/>
  <c r="A20834" i="12"/>
  <c r="A20833" i="12"/>
  <c r="A20832" i="12"/>
  <c r="A20831" i="12"/>
  <c r="A20830" i="12"/>
  <c r="A20829" i="12"/>
  <c r="A20828" i="12"/>
  <c r="A20827" i="12"/>
  <c r="A20826" i="12"/>
  <c r="A20825" i="12"/>
  <c r="A20824" i="12"/>
  <c r="A20823" i="12"/>
  <c r="A20822" i="12"/>
  <c r="A20821" i="12"/>
  <c r="A20820" i="12"/>
  <c r="A20819" i="12"/>
  <c r="A20818" i="12"/>
  <c r="A20817" i="12"/>
  <c r="A20816" i="12"/>
  <c r="A20815" i="12"/>
  <c r="A20814" i="12"/>
  <c r="A20813" i="12"/>
  <c r="A20812" i="12"/>
  <c r="A20811" i="12"/>
  <c r="A20810" i="12"/>
  <c r="A20809" i="12"/>
  <c r="A20808" i="12"/>
  <c r="A20807" i="12"/>
  <c r="A20806" i="12"/>
  <c r="A20805" i="12"/>
  <c r="A20804" i="12"/>
  <c r="A20803" i="12"/>
  <c r="A20802" i="12"/>
  <c r="A20801" i="12"/>
  <c r="A20800" i="12"/>
  <c r="A20799" i="12"/>
  <c r="A20798" i="12"/>
  <c r="A20797" i="12"/>
  <c r="A20796" i="12"/>
  <c r="A20795" i="12"/>
  <c r="A20794" i="12"/>
  <c r="A20793" i="12"/>
  <c r="A20792" i="12"/>
  <c r="A20791" i="12"/>
  <c r="A20790" i="12"/>
  <c r="A20789" i="12"/>
  <c r="A20788" i="12"/>
  <c r="A20787" i="12"/>
  <c r="A20786" i="12"/>
  <c r="A20785" i="12"/>
  <c r="A20784" i="12"/>
  <c r="A20783" i="12"/>
  <c r="A20782" i="12"/>
  <c r="A20781" i="12"/>
  <c r="A20780" i="12"/>
  <c r="A20779" i="12"/>
  <c r="A20778" i="12"/>
  <c r="A20777" i="12"/>
  <c r="A20776" i="12"/>
  <c r="A20775" i="12"/>
  <c r="A20774" i="12"/>
  <c r="A20773" i="12"/>
  <c r="A20772" i="12"/>
  <c r="A20771" i="12"/>
  <c r="A20770" i="12"/>
  <c r="A20769" i="12"/>
  <c r="A20768" i="12"/>
  <c r="A20767" i="12"/>
  <c r="A20766" i="12"/>
  <c r="A20765" i="12"/>
  <c r="A20764" i="12"/>
  <c r="A20763" i="12"/>
  <c r="A20762" i="12"/>
  <c r="A20761" i="12"/>
  <c r="A20760" i="12"/>
  <c r="A20759" i="12"/>
  <c r="A20758" i="12"/>
  <c r="A20757" i="12"/>
  <c r="A20756" i="12"/>
  <c r="A20755" i="12"/>
  <c r="A20754" i="12"/>
  <c r="A20753" i="12"/>
  <c r="A20752" i="12"/>
  <c r="A20751" i="12"/>
  <c r="A20750" i="12"/>
  <c r="A20749" i="12"/>
  <c r="A20748" i="12"/>
  <c r="A20747" i="12"/>
  <c r="A20746" i="12"/>
  <c r="A20745" i="12"/>
  <c r="A20744" i="12"/>
  <c r="A20743" i="12"/>
  <c r="A20742" i="12"/>
  <c r="A20741" i="12"/>
  <c r="A20740" i="12"/>
  <c r="A20739" i="12"/>
  <c r="A20738" i="12"/>
  <c r="A20737" i="12"/>
  <c r="A20736" i="12"/>
  <c r="A20735" i="12"/>
  <c r="A20734" i="12"/>
  <c r="A20733" i="12"/>
  <c r="A20732" i="12"/>
  <c r="A20731" i="12"/>
  <c r="A20730" i="12"/>
  <c r="A20729" i="12"/>
  <c r="A20728" i="12"/>
  <c r="A20727" i="12"/>
  <c r="A20726" i="12"/>
  <c r="A20725" i="12"/>
  <c r="A20724" i="12"/>
  <c r="A20723" i="12"/>
  <c r="A20722" i="12"/>
  <c r="A20721" i="12"/>
  <c r="A20720" i="12"/>
  <c r="A20719" i="12"/>
  <c r="A20718" i="12"/>
  <c r="A20717" i="12"/>
  <c r="A20716" i="12"/>
  <c r="A20715" i="12"/>
  <c r="A20714" i="12"/>
  <c r="A20713" i="12"/>
  <c r="A20712" i="12"/>
  <c r="A20711" i="12"/>
  <c r="A20710" i="12"/>
  <c r="A20709" i="12"/>
  <c r="A20708" i="12"/>
  <c r="A20707" i="12"/>
  <c r="A20706" i="12"/>
  <c r="A20705" i="12"/>
  <c r="A20704" i="12"/>
  <c r="A20703" i="12"/>
  <c r="A20702" i="12"/>
  <c r="A20701" i="12"/>
  <c r="A20700" i="12"/>
  <c r="A20699" i="12"/>
  <c r="A20698" i="12"/>
  <c r="A20697" i="12"/>
  <c r="A20696" i="12"/>
  <c r="A20695" i="12"/>
  <c r="A20694" i="12"/>
  <c r="A20693" i="12"/>
  <c r="A20692" i="12"/>
  <c r="A20691" i="12"/>
  <c r="A20690" i="12"/>
  <c r="A20689" i="12"/>
  <c r="A20688" i="12"/>
  <c r="A20687" i="12"/>
  <c r="A20686" i="12"/>
  <c r="A20685" i="12"/>
  <c r="A20684" i="12"/>
  <c r="A20683" i="12"/>
  <c r="A20682" i="12"/>
  <c r="A20681" i="12"/>
  <c r="A20680" i="12"/>
  <c r="A20679" i="12"/>
  <c r="A20678" i="12"/>
  <c r="A20677" i="12"/>
  <c r="A20676" i="12"/>
  <c r="A20675" i="12"/>
  <c r="A20674" i="12"/>
  <c r="A20673" i="12"/>
  <c r="A20672" i="12"/>
  <c r="A20671" i="12"/>
  <c r="A20670" i="12"/>
  <c r="A20669" i="12"/>
  <c r="A20668" i="12"/>
  <c r="A20667" i="12"/>
  <c r="A20666" i="12"/>
  <c r="A20665" i="12"/>
  <c r="A20664" i="12"/>
  <c r="A20663" i="12"/>
  <c r="A20662" i="12"/>
  <c r="A20661" i="12"/>
  <c r="A20660" i="12"/>
  <c r="A20659" i="12"/>
  <c r="A20658" i="12"/>
  <c r="A20657" i="12"/>
  <c r="A20656" i="12"/>
  <c r="A20655" i="12"/>
  <c r="A20654" i="12"/>
  <c r="A20653" i="12"/>
  <c r="A20652" i="12"/>
  <c r="A20651" i="12"/>
  <c r="A20650" i="12"/>
  <c r="A20649" i="12"/>
  <c r="A20648" i="12"/>
  <c r="A20647" i="12"/>
  <c r="A20646" i="12"/>
  <c r="A20645" i="12"/>
  <c r="A20644" i="12"/>
  <c r="A20643" i="12"/>
  <c r="A20642" i="12"/>
  <c r="A20641" i="12"/>
  <c r="A20640" i="12"/>
  <c r="A20639" i="12"/>
  <c r="A20638" i="12"/>
  <c r="A20637" i="12"/>
  <c r="A20636" i="12"/>
  <c r="A20635" i="12"/>
  <c r="A20634" i="12"/>
  <c r="A20633" i="12"/>
  <c r="A20632" i="12"/>
  <c r="A20631" i="12"/>
  <c r="A20630" i="12"/>
  <c r="A20629" i="12"/>
  <c r="A20628" i="12"/>
  <c r="A20627" i="12"/>
  <c r="A20626" i="12"/>
  <c r="A20625" i="12"/>
  <c r="A20624" i="12"/>
  <c r="A20623" i="12"/>
  <c r="A20622" i="12"/>
  <c r="A20621" i="12"/>
  <c r="A20620" i="12"/>
  <c r="A20619" i="12"/>
  <c r="A20618" i="12"/>
  <c r="A20617" i="12"/>
  <c r="A20616" i="12"/>
  <c r="A20615" i="12"/>
  <c r="A20614" i="12"/>
  <c r="A20613" i="12"/>
  <c r="A20612" i="12"/>
  <c r="A20611" i="12"/>
  <c r="A20610" i="12"/>
  <c r="A20609" i="12"/>
  <c r="A20608" i="12"/>
  <c r="A20607" i="12"/>
  <c r="A20606" i="12"/>
  <c r="A20605" i="12"/>
  <c r="A20604" i="12"/>
  <c r="A20603" i="12"/>
  <c r="A20602" i="12"/>
  <c r="A20601" i="12"/>
  <c r="A20600" i="12"/>
  <c r="A20599" i="12"/>
  <c r="A20598" i="12"/>
  <c r="A20597" i="12"/>
  <c r="A20596" i="12"/>
  <c r="A20595" i="12"/>
  <c r="A20594" i="12"/>
  <c r="A20593" i="12"/>
  <c r="A20592" i="12"/>
  <c r="A20591" i="12"/>
  <c r="A20590" i="12"/>
  <c r="A20589" i="12"/>
  <c r="A20588" i="12"/>
  <c r="A20587" i="12"/>
  <c r="A20586" i="12"/>
  <c r="A20585" i="12"/>
  <c r="A20584" i="12"/>
  <c r="A20583" i="12"/>
  <c r="A20582" i="12"/>
  <c r="A20581" i="12"/>
  <c r="A20580" i="12"/>
  <c r="A20579" i="12"/>
  <c r="A20578" i="12"/>
  <c r="A20577" i="12"/>
  <c r="A20576" i="12"/>
  <c r="A20575" i="12"/>
  <c r="A20574" i="12"/>
  <c r="A20573" i="12"/>
  <c r="A20572" i="12"/>
  <c r="A20571" i="12"/>
  <c r="A20570" i="12"/>
  <c r="A20569" i="12"/>
  <c r="A20568" i="12"/>
  <c r="A20567" i="12"/>
  <c r="A20566" i="12"/>
  <c r="A20565" i="12"/>
  <c r="A20564" i="12"/>
  <c r="A20563" i="12"/>
  <c r="A20562" i="12"/>
  <c r="A20561" i="12"/>
  <c r="A20560" i="12"/>
  <c r="A20559" i="12"/>
  <c r="A20558" i="12"/>
  <c r="A20557" i="12"/>
  <c r="A20556" i="12"/>
  <c r="A20555" i="12"/>
  <c r="A20554" i="12"/>
  <c r="A20553" i="12"/>
  <c r="A20552" i="12"/>
  <c r="A20551" i="12"/>
  <c r="A20550" i="12"/>
  <c r="A20549" i="12"/>
  <c r="A20548" i="12"/>
  <c r="A20547" i="12"/>
  <c r="A20546" i="12"/>
  <c r="A20545" i="12"/>
  <c r="A20544" i="12"/>
  <c r="A20543" i="12"/>
  <c r="A20542" i="12"/>
  <c r="A20541" i="12"/>
  <c r="A20540" i="12"/>
  <c r="A20539" i="12"/>
  <c r="A20538" i="12"/>
  <c r="A20537" i="12"/>
  <c r="A20536" i="12"/>
  <c r="A20535" i="12"/>
  <c r="A20534" i="12"/>
  <c r="A20533" i="12"/>
  <c r="A20532" i="12"/>
  <c r="A20531" i="12"/>
  <c r="A20530" i="12"/>
  <c r="A20529" i="12"/>
  <c r="A20528" i="12"/>
  <c r="A20527" i="12"/>
  <c r="A20526" i="12"/>
  <c r="A20525" i="12"/>
  <c r="A20524" i="12"/>
  <c r="A20523" i="12"/>
  <c r="A20522" i="12"/>
  <c r="A20521" i="12"/>
  <c r="A20520" i="12"/>
  <c r="A20519" i="12"/>
  <c r="A20518" i="12"/>
  <c r="A20517" i="12"/>
  <c r="A20516" i="12"/>
  <c r="A20515" i="12"/>
  <c r="A20514" i="12"/>
  <c r="A20513" i="12"/>
  <c r="A20512" i="12"/>
  <c r="A20511" i="12"/>
  <c r="A20510" i="12"/>
  <c r="A20509" i="12"/>
  <c r="A20508" i="12"/>
  <c r="A20507" i="12"/>
  <c r="A20506" i="12"/>
  <c r="A20505" i="12"/>
  <c r="A20504" i="12"/>
  <c r="A20503" i="12"/>
  <c r="A20502" i="12"/>
  <c r="A20501" i="12"/>
  <c r="A20500" i="12"/>
  <c r="A20499" i="12"/>
  <c r="A20498" i="12"/>
  <c r="A20497" i="12"/>
  <c r="A20496" i="12"/>
  <c r="A20495" i="12"/>
  <c r="A20494" i="12"/>
  <c r="A20493" i="12"/>
  <c r="A20492" i="12"/>
  <c r="A20491" i="12"/>
  <c r="A20490" i="12"/>
  <c r="A20489" i="12"/>
  <c r="A20488" i="12"/>
  <c r="A20487" i="12"/>
  <c r="A20486" i="12"/>
  <c r="A20485" i="12"/>
  <c r="A20484" i="12"/>
  <c r="A20483" i="12"/>
  <c r="A20482" i="12"/>
  <c r="A20481" i="12"/>
  <c r="A20480" i="12"/>
  <c r="A20479" i="12"/>
  <c r="A20478" i="12"/>
  <c r="A20477" i="12"/>
  <c r="A20476" i="12"/>
  <c r="A20475" i="12"/>
  <c r="A20474" i="12"/>
  <c r="A20473" i="12"/>
  <c r="A20472" i="12"/>
  <c r="A20471" i="12"/>
  <c r="A20470" i="12"/>
  <c r="A20469" i="12"/>
  <c r="A20468" i="12"/>
  <c r="A20467" i="12"/>
  <c r="A20466" i="12"/>
  <c r="A20465" i="12"/>
  <c r="A20464" i="12"/>
  <c r="A20463" i="12"/>
  <c r="A20462" i="12"/>
  <c r="A20461" i="12"/>
  <c r="A20460" i="12"/>
  <c r="A20459" i="12"/>
  <c r="A20458" i="12"/>
  <c r="A20457" i="12"/>
  <c r="A20456" i="12"/>
  <c r="A20455" i="12"/>
  <c r="A20454" i="12"/>
  <c r="A20453" i="12"/>
  <c r="A20452" i="12"/>
  <c r="A20451" i="12"/>
  <c r="A20450" i="12"/>
  <c r="A20449" i="12"/>
  <c r="A20448" i="12"/>
  <c r="A20447" i="12"/>
  <c r="A20446" i="12"/>
  <c r="A20445" i="12"/>
  <c r="A20444" i="12"/>
  <c r="A20443" i="12"/>
  <c r="A20442" i="12"/>
  <c r="A20441" i="12"/>
  <c r="A20440" i="12"/>
  <c r="A20439" i="12"/>
  <c r="A20438" i="12"/>
  <c r="A20437" i="12"/>
  <c r="A20436" i="12"/>
  <c r="A20435" i="12"/>
  <c r="A20434" i="12"/>
  <c r="A20433" i="12"/>
  <c r="A20432" i="12"/>
  <c r="A20431" i="12"/>
  <c r="A20430" i="12"/>
  <c r="A20429" i="12"/>
  <c r="A20428" i="12"/>
  <c r="A20427" i="12"/>
  <c r="A20426" i="12"/>
  <c r="A20425" i="12"/>
  <c r="A20424" i="12"/>
  <c r="A20423" i="12"/>
  <c r="A20422" i="12"/>
  <c r="A20421" i="12"/>
  <c r="A20420" i="12"/>
  <c r="A20419" i="12"/>
  <c r="A20418" i="12"/>
  <c r="A20417" i="12"/>
  <c r="A20416" i="12"/>
  <c r="A20415" i="12"/>
  <c r="A20414" i="12"/>
  <c r="A20413" i="12"/>
  <c r="A20412" i="12"/>
  <c r="A20411" i="12"/>
  <c r="A20410" i="12"/>
  <c r="A20409" i="12"/>
  <c r="A20408" i="12"/>
  <c r="A20407" i="12"/>
  <c r="A20406" i="12"/>
  <c r="A20405" i="12"/>
  <c r="A20404" i="12"/>
  <c r="A20403" i="12"/>
  <c r="A20402" i="12"/>
  <c r="A20401" i="12"/>
  <c r="A20400" i="12"/>
  <c r="A20399" i="12"/>
  <c r="A20398" i="12"/>
  <c r="A20397" i="12"/>
  <c r="A20396" i="12"/>
  <c r="A20395" i="12"/>
  <c r="A20394" i="12"/>
  <c r="A20393" i="12"/>
  <c r="A20392" i="12"/>
  <c r="A20391" i="12"/>
  <c r="A20390" i="12"/>
  <c r="A20389" i="12"/>
  <c r="A20388" i="12"/>
  <c r="A20387" i="12"/>
  <c r="A20386" i="12"/>
  <c r="A20385" i="12"/>
  <c r="A20384" i="12"/>
  <c r="A20383" i="12"/>
  <c r="A20382" i="12"/>
  <c r="A20381" i="12"/>
  <c r="A20380" i="12"/>
  <c r="A20379" i="12"/>
  <c r="A20378" i="12"/>
  <c r="A20377" i="12"/>
  <c r="A20376" i="12"/>
  <c r="A20375" i="12"/>
  <c r="A20374" i="12"/>
  <c r="A20373" i="12"/>
  <c r="A20372" i="12"/>
  <c r="A20371" i="12"/>
  <c r="A20370" i="12"/>
  <c r="A20369" i="12"/>
  <c r="A20368" i="12"/>
  <c r="A20367" i="12"/>
  <c r="A20366" i="12"/>
  <c r="A20365" i="12"/>
  <c r="A20364" i="12"/>
  <c r="A20363" i="12"/>
  <c r="A20362" i="12"/>
  <c r="A20361" i="12"/>
  <c r="A20360" i="12"/>
  <c r="A20359" i="12"/>
  <c r="A20358" i="12"/>
  <c r="A20357" i="12"/>
  <c r="A20356" i="12"/>
  <c r="A20355" i="12"/>
  <c r="A20354" i="12"/>
  <c r="A20353" i="12"/>
  <c r="A20352" i="12"/>
  <c r="A20351" i="12"/>
  <c r="A20350" i="12"/>
  <c r="A20349" i="12"/>
  <c r="A20348" i="12"/>
  <c r="A20347" i="12"/>
  <c r="A20346" i="12"/>
  <c r="A20345" i="12"/>
  <c r="A20344" i="12"/>
  <c r="A20343" i="12"/>
  <c r="A20342" i="12"/>
  <c r="A20341" i="12"/>
  <c r="A20340" i="12"/>
  <c r="A20339" i="12"/>
  <c r="A20338" i="12"/>
  <c r="A20337" i="12"/>
  <c r="A20336" i="12"/>
  <c r="A20335" i="12"/>
  <c r="A20334" i="12"/>
  <c r="A20333" i="12"/>
  <c r="A20332" i="12"/>
  <c r="A20331" i="12"/>
  <c r="A20330" i="12"/>
  <c r="A20329" i="12"/>
  <c r="A20328" i="12"/>
  <c r="A20327" i="12"/>
  <c r="A20326" i="12"/>
  <c r="A20325" i="12"/>
  <c r="A20324" i="12"/>
  <c r="A20323" i="12"/>
  <c r="A20322" i="12"/>
  <c r="A20321" i="12"/>
  <c r="A20320" i="12"/>
  <c r="A20319" i="12"/>
  <c r="A20318" i="12"/>
  <c r="A20317" i="12"/>
  <c r="A20316" i="12"/>
  <c r="A20315" i="12"/>
  <c r="A20314" i="12"/>
  <c r="A20313" i="12"/>
  <c r="A20312" i="12"/>
  <c r="A20311" i="12"/>
  <c r="A20310" i="12"/>
  <c r="A20309" i="12"/>
  <c r="A20308" i="12"/>
  <c r="A20307" i="12"/>
  <c r="A20306" i="12"/>
  <c r="A20305" i="12"/>
  <c r="A20304" i="12"/>
  <c r="A20303" i="12"/>
  <c r="A20302" i="12"/>
  <c r="A20301" i="12"/>
  <c r="A20300" i="12"/>
  <c r="A20299" i="12"/>
  <c r="A20298" i="12"/>
  <c r="A20297" i="12"/>
  <c r="A20296" i="12"/>
  <c r="A20295" i="12"/>
  <c r="A20294" i="12"/>
  <c r="A20293" i="12"/>
  <c r="A20292" i="12"/>
  <c r="A20291" i="12"/>
  <c r="A20290" i="12"/>
  <c r="A20289" i="12"/>
  <c r="A20288" i="12"/>
  <c r="A20287" i="12"/>
  <c r="A20286" i="12"/>
  <c r="A20285" i="12"/>
  <c r="A20284" i="12"/>
  <c r="A20283" i="12"/>
  <c r="A20282" i="12"/>
  <c r="A20281" i="12"/>
  <c r="A20280" i="12"/>
  <c r="A20279" i="12"/>
  <c r="A20278" i="12"/>
  <c r="A20277" i="12"/>
  <c r="A20276" i="12"/>
  <c r="A20275" i="12"/>
  <c r="A20274" i="12"/>
  <c r="A20273" i="12"/>
  <c r="A20272" i="12"/>
  <c r="A20271" i="12"/>
  <c r="A20270" i="12"/>
  <c r="A20269" i="12"/>
  <c r="A20268" i="12"/>
  <c r="A20267" i="12"/>
  <c r="A20266" i="12"/>
  <c r="A20265" i="12"/>
  <c r="A20264" i="12"/>
  <c r="A20263" i="12"/>
  <c r="A20262" i="12"/>
  <c r="A20261" i="12"/>
  <c r="A20260" i="12"/>
  <c r="A20259" i="12"/>
  <c r="A20258" i="12"/>
  <c r="A20257" i="12"/>
  <c r="A20256" i="12"/>
  <c r="A20255" i="12"/>
  <c r="A20254" i="12"/>
  <c r="A20253" i="12"/>
  <c r="A20252" i="12"/>
  <c r="A20251" i="12"/>
  <c r="A20250" i="12"/>
  <c r="A20249" i="12"/>
  <c r="A20248" i="12"/>
  <c r="A20247" i="12"/>
  <c r="A20246" i="12"/>
  <c r="A20245" i="12"/>
  <c r="A20244" i="12"/>
  <c r="A20243" i="12"/>
  <c r="A20242" i="12"/>
  <c r="A20241" i="12"/>
  <c r="A20240" i="12"/>
  <c r="A20239" i="12"/>
  <c r="A20238" i="12"/>
  <c r="A20237" i="12"/>
  <c r="A20236" i="12"/>
  <c r="A20235" i="12"/>
  <c r="A20234" i="12"/>
  <c r="A20233" i="12"/>
  <c r="A20232" i="12"/>
  <c r="A20231" i="12"/>
  <c r="A20230" i="12"/>
  <c r="A20229" i="12"/>
  <c r="A20228" i="12"/>
  <c r="A20227" i="12"/>
  <c r="A20226" i="12"/>
  <c r="A20225" i="12"/>
  <c r="A20224" i="12"/>
  <c r="A20223" i="12"/>
  <c r="A20222" i="12"/>
  <c r="A20221" i="12"/>
  <c r="A20220" i="12"/>
  <c r="A20219" i="12"/>
  <c r="A20218" i="12"/>
  <c r="A20217" i="12"/>
  <c r="A20216" i="12"/>
  <c r="A20215" i="12"/>
  <c r="A20214" i="12"/>
  <c r="A20213" i="12"/>
  <c r="A20212" i="12"/>
  <c r="A20211" i="12"/>
  <c r="A20210" i="12"/>
  <c r="A20209" i="12"/>
  <c r="A20208" i="12"/>
  <c r="A20207" i="12"/>
  <c r="A20206" i="12"/>
  <c r="A20205" i="12"/>
  <c r="A20204" i="12"/>
  <c r="A20203" i="12"/>
  <c r="A20202" i="12"/>
  <c r="A20201" i="12"/>
  <c r="A20200" i="12"/>
  <c r="A20199" i="12"/>
  <c r="A20198" i="12"/>
  <c r="A20197" i="12"/>
  <c r="A20196" i="12"/>
  <c r="A20195" i="12"/>
  <c r="A20194" i="12"/>
  <c r="A20193" i="12"/>
  <c r="A20192" i="12"/>
  <c r="A20191" i="12"/>
  <c r="A20190" i="12"/>
  <c r="A20189" i="12"/>
  <c r="A20188" i="12"/>
  <c r="A20187" i="12"/>
  <c r="A20186" i="12"/>
  <c r="A20185" i="12"/>
  <c r="A20184" i="12"/>
  <c r="A20183" i="12"/>
  <c r="A20182" i="12"/>
  <c r="A20181" i="12"/>
  <c r="A20180" i="12"/>
  <c r="A20179" i="12"/>
  <c r="A20178" i="12"/>
  <c r="A20177" i="12"/>
  <c r="A20176" i="12"/>
  <c r="A20175" i="12"/>
  <c r="A20174" i="12"/>
  <c r="A20173" i="12"/>
  <c r="A20172" i="12"/>
  <c r="A20171" i="12"/>
  <c r="A20170" i="12"/>
  <c r="A20169" i="12"/>
  <c r="A20168" i="12"/>
  <c r="A20167" i="12"/>
  <c r="A20166" i="12"/>
  <c r="A20165" i="12"/>
  <c r="A20164" i="12"/>
  <c r="A20163" i="12"/>
  <c r="A20162" i="12"/>
  <c r="A20161" i="12"/>
  <c r="A20160" i="12"/>
  <c r="A20159" i="12"/>
  <c r="A20158" i="12"/>
  <c r="A20157" i="12"/>
  <c r="A20156" i="12"/>
  <c r="A20155" i="12"/>
  <c r="A20154" i="12"/>
  <c r="A20153" i="12"/>
  <c r="A20152" i="12"/>
  <c r="A20151" i="12"/>
  <c r="A20150" i="12"/>
  <c r="A20149" i="12"/>
  <c r="A20148" i="12"/>
  <c r="A20147" i="12"/>
  <c r="A20146" i="12"/>
  <c r="A20145" i="12"/>
  <c r="A20144" i="12"/>
  <c r="A20143" i="12"/>
  <c r="A20142" i="12"/>
  <c r="A20141" i="12"/>
  <c r="A20140" i="12"/>
  <c r="A20139" i="12"/>
  <c r="A20138" i="12"/>
  <c r="A20137" i="12"/>
  <c r="A20136" i="12"/>
  <c r="A20135" i="12"/>
  <c r="A20134" i="12"/>
  <c r="A20133" i="12"/>
  <c r="A20132" i="12"/>
  <c r="A20131" i="12"/>
  <c r="A20130" i="12"/>
  <c r="A20129" i="12"/>
  <c r="A20128" i="12"/>
  <c r="A20127" i="12"/>
  <c r="A20126" i="12"/>
  <c r="A20125" i="12"/>
  <c r="A20124" i="12"/>
  <c r="A20123" i="12"/>
  <c r="A20122" i="12"/>
  <c r="A20121" i="12"/>
  <c r="A20120" i="12"/>
  <c r="A20119" i="12"/>
  <c r="A20118" i="12"/>
  <c r="A20117" i="12"/>
  <c r="A20116" i="12"/>
  <c r="A20115" i="12"/>
  <c r="A20114" i="12"/>
  <c r="A20113" i="12"/>
  <c r="A20112" i="12"/>
  <c r="A20111" i="12"/>
  <c r="A20110" i="12"/>
  <c r="A20109" i="12"/>
  <c r="A20108" i="12"/>
  <c r="A20107" i="12"/>
  <c r="A20106" i="12"/>
  <c r="A20105" i="12"/>
  <c r="A20104" i="12"/>
  <c r="A20103" i="12"/>
  <c r="A20102" i="12"/>
  <c r="A20101" i="12"/>
  <c r="A20100" i="12"/>
  <c r="A20099" i="12"/>
  <c r="A20098" i="12"/>
  <c r="A20097" i="12"/>
  <c r="A20096" i="12"/>
  <c r="A20095" i="12"/>
  <c r="A20094" i="12"/>
  <c r="A20093" i="12"/>
  <c r="A20092" i="12"/>
  <c r="A20091" i="12"/>
  <c r="A20090" i="12"/>
  <c r="A20089" i="12"/>
  <c r="A20088" i="12"/>
  <c r="A20087" i="12"/>
  <c r="A20086" i="12"/>
  <c r="A20085" i="12"/>
  <c r="A20084" i="12"/>
  <c r="A20083" i="12"/>
  <c r="A20082" i="12"/>
  <c r="A20081" i="12"/>
  <c r="A20080" i="12"/>
  <c r="A20079" i="12"/>
  <c r="A20078" i="12"/>
  <c r="A20077" i="12"/>
  <c r="A20076" i="12"/>
  <c r="A20075" i="12"/>
  <c r="A20074" i="12"/>
  <c r="A20073" i="12"/>
  <c r="A20072" i="12"/>
  <c r="A20071" i="12"/>
  <c r="A20070" i="12"/>
  <c r="A20069" i="12"/>
  <c r="A20068" i="12"/>
  <c r="A20067" i="12"/>
  <c r="A20066" i="12"/>
  <c r="A20065" i="12"/>
  <c r="A20064" i="12"/>
  <c r="A20063" i="12"/>
  <c r="A20062" i="12"/>
  <c r="A20061" i="12"/>
  <c r="A20060" i="12"/>
  <c r="A20059" i="12"/>
  <c r="A20058" i="12"/>
  <c r="A20057" i="12"/>
  <c r="A20056" i="12"/>
  <c r="A20055" i="12"/>
  <c r="A20054" i="12"/>
  <c r="A20053" i="12"/>
  <c r="A20052" i="12"/>
  <c r="A20051" i="12"/>
  <c r="A20050" i="12"/>
  <c r="A20049" i="12"/>
  <c r="A20048" i="12"/>
  <c r="A20047" i="12"/>
  <c r="A20046" i="12"/>
  <c r="A20045" i="12"/>
  <c r="A20044" i="12"/>
  <c r="A20043" i="12"/>
  <c r="A20042" i="12"/>
  <c r="A20041" i="12"/>
  <c r="A20040" i="12"/>
  <c r="A20039" i="12"/>
  <c r="A20038" i="12"/>
  <c r="A20037" i="12"/>
  <c r="A20036" i="12"/>
  <c r="A20035" i="12"/>
  <c r="A20034" i="12"/>
  <c r="A20033" i="12"/>
  <c r="A20032" i="12"/>
  <c r="A20031" i="12"/>
  <c r="A20030" i="12"/>
  <c r="A20029" i="12"/>
  <c r="A20028" i="12"/>
  <c r="A20027" i="12"/>
  <c r="A20026" i="12"/>
  <c r="A20025" i="12"/>
  <c r="A20024" i="12"/>
  <c r="A20023" i="12"/>
  <c r="A20022" i="12"/>
  <c r="A20021" i="12"/>
  <c r="A20020" i="12"/>
  <c r="A20019" i="12"/>
  <c r="A20018" i="12"/>
  <c r="A20017" i="12"/>
  <c r="A20016" i="12"/>
  <c r="A20015" i="12"/>
  <c r="A20014" i="12"/>
  <c r="A20013" i="12"/>
  <c r="A20012" i="12"/>
  <c r="A20011" i="12"/>
  <c r="A20010" i="12"/>
  <c r="A20009" i="12"/>
  <c r="A20008" i="12"/>
  <c r="A20007" i="12"/>
  <c r="A20006" i="12"/>
  <c r="A20005" i="12"/>
  <c r="A20004" i="12"/>
  <c r="A20003" i="12"/>
  <c r="A20002" i="12"/>
  <c r="A20001" i="12"/>
  <c r="A20000" i="12"/>
  <c r="A19999" i="12"/>
  <c r="A19998" i="12"/>
  <c r="A19997" i="12"/>
  <c r="A19996" i="12"/>
  <c r="A19995" i="12"/>
  <c r="A19994" i="12"/>
  <c r="A19993" i="12"/>
  <c r="A19992" i="12"/>
  <c r="A19991" i="12"/>
  <c r="A19990" i="12"/>
  <c r="A19989" i="12"/>
  <c r="A19988" i="12"/>
  <c r="A19987" i="12"/>
  <c r="A19986" i="12"/>
  <c r="A19985" i="12"/>
  <c r="A19984" i="12"/>
  <c r="A19983" i="12"/>
  <c r="A19982" i="12"/>
  <c r="A19981" i="12"/>
  <c r="A19980" i="12"/>
  <c r="A19979" i="12"/>
  <c r="A19978" i="12"/>
  <c r="A19977" i="12"/>
  <c r="A19976" i="12"/>
  <c r="A19975" i="12"/>
  <c r="A19974" i="12"/>
  <c r="A19973" i="12"/>
  <c r="A19972" i="12"/>
  <c r="A19971" i="12"/>
  <c r="A19970" i="12"/>
  <c r="A19969" i="12"/>
  <c r="A19968" i="12"/>
  <c r="A19967" i="12"/>
  <c r="A19966" i="12"/>
  <c r="A19965" i="12"/>
  <c r="A19964" i="12"/>
  <c r="A19963" i="12"/>
  <c r="A19962" i="12"/>
  <c r="A19961" i="12"/>
  <c r="A19960" i="12"/>
  <c r="A19959" i="12"/>
  <c r="A19958" i="12"/>
  <c r="A19957" i="12"/>
  <c r="A19956" i="12"/>
  <c r="A19955" i="12"/>
  <c r="A19954" i="12"/>
  <c r="A19953" i="12"/>
  <c r="A19952" i="12"/>
  <c r="A19951" i="12"/>
  <c r="A19950" i="12"/>
  <c r="A19949" i="12"/>
  <c r="A19948" i="12"/>
  <c r="A19947" i="12"/>
  <c r="A19946" i="12"/>
  <c r="A19945" i="12"/>
  <c r="A19944" i="12"/>
  <c r="A19943" i="12"/>
  <c r="A19942" i="12"/>
  <c r="A19941" i="12"/>
  <c r="A19940" i="12"/>
  <c r="A19939" i="12"/>
  <c r="A19938" i="12"/>
  <c r="A19937" i="12"/>
  <c r="A19936" i="12"/>
  <c r="A19935" i="12"/>
  <c r="A19934" i="12"/>
  <c r="A19933" i="12"/>
  <c r="A19932" i="12"/>
  <c r="A19931" i="12"/>
  <c r="A19930" i="12"/>
  <c r="A19929" i="12"/>
  <c r="A19928" i="12"/>
  <c r="A19927" i="12"/>
  <c r="A19926" i="12"/>
  <c r="A19925" i="12"/>
  <c r="A19924" i="12"/>
  <c r="A19923" i="12"/>
  <c r="A19922" i="12"/>
  <c r="A19921" i="12"/>
  <c r="A19920" i="12"/>
  <c r="A19919" i="12"/>
  <c r="A19918" i="12"/>
  <c r="A19917" i="12"/>
  <c r="A19916" i="12"/>
  <c r="A19915" i="12"/>
  <c r="A19914" i="12"/>
  <c r="A19913" i="12"/>
  <c r="A19912" i="12"/>
  <c r="A19911" i="12"/>
  <c r="A19910" i="12"/>
  <c r="A19909" i="12"/>
  <c r="A19908" i="12"/>
  <c r="A19907" i="12"/>
  <c r="A19906" i="12"/>
  <c r="A19905" i="12"/>
  <c r="A19904" i="12"/>
  <c r="A19903" i="12"/>
  <c r="A19902" i="12"/>
  <c r="A19901" i="12"/>
  <c r="A19900" i="12"/>
  <c r="A19899" i="12"/>
  <c r="A19898" i="12"/>
  <c r="A19897" i="12"/>
  <c r="A19896" i="12"/>
  <c r="A19895" i="12"/>
  <c r="A19894" i="12"/>
  <c r="A19893" i="12"/>
  <c r="A19892" i="12"/>
  <c r="A19891" i="12"/>
  <c r="A19890" i="12"/>
  <c r="A19889" i="12"/>
  <c r="A19888" i="12"/>
  <c r="A19887" i="12"/>
  <c r="A19886" i="12"/>
  <c r="A19885" i="12"/>
  <c r="A19884" i="12"/>
  <c r="A19883" i="12"/>
  <c r="A19882" i="12"/>
  <c r="A19881" i="12"/>
  <c r="A19880" i="12"/>
  <c r="A19879" i="12"/>
  <c r="A19878" i="12"/>
  <c r="A19877" i="12"/>
  <c r="A19876" i="12"/>
  <c r="A19875" i="12"/>
  <c r="A19874" i="12"/>
  <c r="A19873" i="12"/>
  <c r="A19872" i="12"/>
  <c r="A19871" i="12"/>
  <c r="A19870" i="12"/>
  <c r="A19869" i="12"/>
  <c r="A19868" i="12"/>
  <c r="A19867" i="12"/>
  <c r="A19866" i="12"/>
  <c r="A19865" i="12"/>
  <c r="A19864" i="12"/>
  <c r="A19863" i="12"/>
  <c r="A19862" i="12"/>
  <c r="A19861" i="12"/>
  <c r="A19860" i="12"/>
  <c r="A19859" i="12"/>
  <c r="A19858" i="12"/>
  <c r="A19857" i="12"/>
  <c r="A19856" i="12"/>
  <c r="A19855" i="12"/>
  <c r="A19854" i="12"/>
  <c r="A19853" i="12"/>
  <c r="A19852" i="12"/>
  <c r="A19851" i="12"/>
  <c r="A19850" i="12"/>
  <c r="A19849" i="12"/>
  <c r="A19848" i="12"/>
  <c r="A19847" i="12"/>
  <c r="A19846" i="12"/>
  <c r="A19845" i="12"/>
  <c r="A19844" i="12"/>
  <c r="A19843" i="12"/>
  <c r="A19842" i="12"/>
  <c r="A19841" i="12"/>
  <c r="A19840" i="12"/>
  <c r="A19839" i="12"/>
  <c r="A19838" i="12"/>
  <c r="A19837" i="12"/>
  <c r="A19836" i="12"/>
  <c r="A19835" i="12"/>
  <c r="A19834" i="12"/>
  <c r="A19833" i="12"/>
  <c r="A19832" i="12"/>
  <c r="A19831" i="12"/>
  <c r="A19830" i="12"/>
  <c r="A19829" i="12"/>
  <c r="A19828" i="12"/>
  <c r="A19827" i="12"/>
  <c r="A19826" i="12"/>
  <c r="A19825" i="12"/>
  <c r="A19824" i="12"/>
  <c r="A19823" i="12"/>
  <c r="A19822" i="12"/>
  <c r="A19821" i="12"/>
  <c r="A19820" i="12"/>
  <c r="A19819" i="12"/>
  <c r="A19818" i="12"/>
  <c r="A19817" i="12"/>
  <c r="A19816" i="12"/>
  <c r="A19815" i="12"/>
  <c r="A19814" i="12"/>
  <c r="A19813" i="12"/>
  <c r="A19812" i="12"/>
  <c r="A19811" i="12"/>
  <c r="A19810" i="12"/>
  <c r="A19809" i="12"/>
  <c r="A19808" i="12"/>
  <c r="A19807" i="12"/>
  <c r="A19806" i="12"/>
  <c r="A19805" i="12"/>
  <c r="A19804" i="12"/>
  <c r="A19803" i="12"/>
  <c r="A19802" i="12"/>
  <c r="A19801" i="12"/>
  <c r="A19800" i="12"/>
  <c r="A19799" i="12"/>
  <c r="A19798" i="12"/>
  <c r="A19797" i="12"/>
  <c r="A19796" i="12"/>
  <c r="A19795" i="12"/>
  <c r="A19794" i="12"/>
  <c r="A19793" i="12"/>
  <c r="A19792" i="12"/>
  <c r="A19791" i="12"/>
  <c r="A19790" i="12"/>
  <c r="A19789" i="12"/>
  <c r="A19788" i="12"/>
  <c r="A19787" i="12"/>
  <c r="A19786" i="12"/>
  <c r="A19785" i="12"/>
  <c r="A19784" i="12"/>
  <c r="A19783" i="12"/>
  <c r="A19782" i="12"/>
  <c r="A19781" i="12"/>
  <c r="A19780" i="12"/>
  <c r="A19779" i="12"/>
  <c r="A19778" i="12"/>
  <c r="A19777" i="12"/>
  <c r="A19776" i="12"/>
  <c r="A19775" i="12"/>
  <c r="A19774" i="12"/>
  <c r="A19773" i="12"/>
  <c r="A19772" i="12"/>
  <c r="A19771" i="12"/>
  <c r="A19770" i="12"/>
  <c r="A19769" i="12"/>
  <c r="A19768" i="12"/>
  <c r="A19767" i="12"/>
  <c r="A19766" i="12"/>
  <c r="A19765" i="12"/>
  <c r="A19764" i="12"/>
  <c r="A19763" i="12"/>
  <c r="A19762" i="12"/>
  <c r="A19761" i="12"/>
  <c r="A19760" i="12"/>
  <c r="A19759" i="12"/>
  <c r="A19758" i="12"/>
  <c r="A19757" i="12"/>
  <c r="A19756" i="12"/>
  <c r="A19755" i="12"/>
  <c r="A19754" i="12"/>
  <c r="A19753" i="12"/>
  <c r="A19752" i="12"/>
  <c r="A19751" i="12"/>
  <c r="A19750" i="12"/>
  <c r="A19749" i="12"/>
  <c r="A19748" i="12"/>
  <c r="A19747" i="12"/>
  <c r="A19746" i="12"/>
  <c r="A19745" i="12"/>
  <c r="A19744" i="12"/>
  <c r="A19743" i="12"/>
  <c r="A19742" i="12"/>
  <c r="A19741" i="12"/>
  <c r="A19740" i="12"/>
  <c r="A19739" i="12"/>
  <c r="A19738" i="12"/>
  <c r="A19737" i="12"/>
  <c r="A19736" i="12"/>
  <c r="A19735" i="12"/>
  <c r="A19734" i="12"/>
  <c r="A19733" i="12"/>
  <c r="A19732" i="12"/>
  <c r="A19731" i="12"/>
  <c r="A19730" i="12"/>
  <c r="A19729" i="12"/>
  <c r="A19728" i="12"/>
  <c r="A19727" i="12"/>
  <c r="A19726" i="12"/>
  <c r="A19725" i="12"/>
  <c r="A19724" i="12"/>
  <c r="A19723" i="12"/>
  <c r="A19722" i="12"/>
  <c r="A19721" i="12"/>
  <c r="A19720" i="12"/>
  <c r="A19719" i="12"/>
  <c r="A19718" i="12"/>
  <c r="A19717" i="12"/>
  <c r="A19716" i="12"/>
  <c r="A19715" i="12"/>
  <c r="A19714" i="12"/>
  <c r="A19713" i="12"/>
  <c r="A19712" i="12"/>
  <c r="A19711" i="12"/>
  <c r="A19710" i="12"/>
  <c r="A19709" i="12"/>
  <c r="A19708" i="12"/>
  <c r="A19707" i="12"/>
  <c r="A19706" i="12"/>
  <c r="A19705" i="12"/>
  <c r="A19704" i="12"/>
  <c r="A19703" i="12"/>
  <c r="A19702" i="12"/>
  <c r="A19701" i="12"/>
  <c r="A19700" i="12"/>
  <c r="A19699" i="12"/>
  <c r="A19698" i="12"/>
  <c r="A19697" i="12"/>
  <c r="A19696" i="12"/>
  <c r="A19695" i="12"/>
  <c r="A19694" i="12"/>
  <c r="A19693" i="12"/>
  <c r="A19692" i="12"/>
  <c r="A19691" i="12"/>
  <c r="A19690" i="12"/>
  <c r="A19689" i="12"/>
  <c r="A19688" i="12"/>
  <c r="A19687" i="12"/>
  <c r="A19686" i="12"/>
  <c r="A19685" i="12"/>
  <c r="A19684" i="12"/>
  <c r="A19683" i="12"/>
  <c r="A19682" i="12"/>
  <c r="A19681" i="12"/>
  <c r="A19680" i="12"/>
  <c r="A19679" i="12"/>
  <c r="A19678" i="12"/>
  <c r="A19677" i="12"/>
  <c r="A19676" i="12"/>
  <c r="A19675" i="12"/>
  <c r="A19674" i="12"/>
  <c r="A19673" i="12"/>
  <c r="A19672" i="12"/>
  <c r="A19671" i="12"/>
  <c r="A19670" i="12"/>
  <c r="A19669" i="12"/>
  <c r="A19668" i="12"/>
  <c r="A19667" i="12"/>
  <c r="A19666" i="12"/>
  <c r="A19665" i="12"/>
  <c r="A19664" i="12"/>
  <c r="A19663" i="12"/>
  <c r="A19662" i="12"/>
  <c r="A19661" i="12"/>
  <c r="A19660" i="12"/>
  <c r="A19659" i="12"/>
  <c r="A19658" i="12"/>
  <c r="A19657" i="12"/>
  <c r="A19656" i="12"/>
  <c r="A19655" i="12"/>
  <c r="A19654" i="12"/>
  <c r="A19653" i="12"/>
  <c r="A19652" i="12"/>
  <c r="A19651" i="12"/>
  <c r="A19650" i="12"/>
  <c r="A19649" i="12"/>
  <c r="A19648" i="12"/>
  <c r="A19647" i="12"/>
  <c r="A19646" i="12"/>
  <c r="A19645" i="12"/>
  <c r="A19644" i="12"/>
  <c r="A19643" i="12"/>
  <c r="A19642" i="12"/>
  <c r="A19641" i="12"/>
  <c r="A19640" i="12"/>
  <c r="A19639" i="12"/>
  <c r="A19638" i="12"/>
  <c r="A19637" i="12"/>
  <c r="A19636" i="12"/>
  <c r="A19635" i="12"/>
  <c r="A19634" i="12"/>
  <c r="A19633" i="12"/>
  <c r="A19632" i="12"/>
  <c r="A19631" i="12"/>
  <c r="A19630" i="12"/>
  <c r="A19629" i="12"/>
  <c r="A19628" i="12"/>
  <c r="A19627" i="12"/>
  <c r="A19626" i="12"/>
  <c r="A19625" i="12"/>
  <c r="A19624" i="12"/>
  <c r="A19623" i="12"/>
  <c r="A19622" i="12"/>
  <c r="A19621" i="12"/>
  <c r="A19620" i="12"/>
  <c r="A19619" i="12"/>
  <c r="A19618" i="12"/>
  <c r="A19617" i="12"/>
  <c r="A19616" i="12"/>
  <c r="A19615" i="12"/>
  <c r="A19614" i="12"/>
  <c r="A19613" i="12"/>
  <c r="A19612" i="12"/>
  <c r="A19611" i="12"/>
  <c r="A19610" i="12"/>
  <c r="A19609" i="12"/>
  <c r="A19608" i="12"/>
  <c r="A19607" i="12"/>
  <c r="A19606" i="12"/>
  <c r="A19605" i="12"/>
  <c r="A19604" i="12"/>
  <c r="A19603" i="12"/>
  <c r="A19602" i="12"/>
  <c r="A19601" i="12"/>
  <c r="A19600" i="12"/>
  <c r="A19599" i="12"/>
  <c r="A19598" i="12"/>
  <c r="A19597" i="12"/>
  <c r="A19596" i="12"/>
  <c r="A19595" i="12"/>
  <c r="A19594" i="12"/>
  <c r="A19593" i="12"/>
  <c r="A19592" i="12"/>
  <c r="A19591" i="12"/>
  <c r="A19590" i="12"/>
  <c r="A19589" i="12"/>
  <c r="A19588" i="12"/>
  <c r="A19587" i="12"/>
  <c r="A19586" i="12"/>
  <c r="A19585" i="12"/>
  <c r="A19584" i="12"/>
  <c r="A19583" i="12"/>
  <c r="A19582" i="12"/>
  <c r="A19581" i="12"/>
  <c r="A19580" i="12"/>
  <c r="A19579" i="12"/>
  <c r="A19578" i="12"/>
  <c r="A19577" i="12"/>
  <c r="A19576" i="12"/>
  <c r="A19575" i="12"/>
  <c r="A19574" i="12"/>
  <c r="A19573" i="12"/>
  <c r="A19572" i="12"/>
  <c r="A19571" i="12"/>
  <c r="A19570" i="12"/>
  <c r="A19569" i="12"/>
  <c r="A19568" i="12"/>
  <c r="A19567" i="12"/>
  <c r="A19566" i="12"/>
  <c r="A19565" i="12"/>
  <c r="A19564" i="12"/>
  <c r="A19563" i="12"/>
  <c r="A19562" i="12"/>
  <c r="A19561" i="12"/>
  <c r="A19560" i="12"/>
  <c r="A19559" i="12"/>
  <c r="A19558" i="12"/>
  <c r="A19557" i="12"/>
  <c r="A19556" i="12"/>
  <c r="A19555" i="12"/>
  <c r="A19554" i="12"/>
  <c r="A19553" i="12"/>
  <c r="A19552" i="12"/>
  <c r="A19551" i="12"/>
  <c r="A19550" i="12"/>
  <c r="A19549" i="12"/>
  <c r="A19548" i="12"/>
  <c r="A19547" i="12"/>
  <c r="A19546" i="12"/>
  <c r="A19545" i="12"/>
  <c r="A19544" i="12"/>
  <c r="A19543" i="12"/>
  <c r="A19542" i="12"/>
  <c r="A19541" i="12"/>
  <c r="A19540" i="12"/>
  <c r="A19539" i="12"/>
  <c r="A19538" i="12"/>
  <c r="A19537" i="12"/>
  <c r="A19536" i="12"/>
  <c r="A19535" i="12"/>
  <c r="A19534" i="12"/>
  <c r="A19533" i="12"/>
  <c r="A19532" i="12"/>
  <c r="A19531" i="12"/>
  <c r="A19530" i="12"/>
  <c r="A19529" i="12"/>
  <c r="A19528" i="12"/>
  <c r="A19527" i="12"/>
  <c r="A19526" i="12"/>
  <c r="A19525" i="12"/>
  <c r="A19524" i="12"/>
  <c r="A19523" i="12"/>
  <c r="A19522" i="12"/>
  <c r="A19521" i="12"/>
  <c r="A19520" i="12"/>
  <c r="A19519" i="12"/>
  <c r="A19518" i="12"/>
  <c r="A19517" i="12"/>
  <c r="A19516" i="12"/>
  <c r="A19515" i="12"/>
  <c r="A19514" i="12"/>
  <c r="A19513" i="12"/>
  <c r="A19512" i="12"/>
  <c r="A19511" i="12"/>
  <c r="A19510" i="12"/>
  <c r="A19509" i="12"/>
  <c r="A19508" i="12"/>
  <c r="A19507" i="12"/>
  <c r="A19506" i="12"/>
  <c r="A19505" i="12"/>
  <c r="A19504" i="12"/>
  <c r="A19503" i="12"/>
  <c r="A19502" i="12"/>
  <c r="A19501" i="12"/>
  <c r="A19500" i="12"/>
  <c r="A19499" i="12"/>
  <c r="A19498" i="12"/>
  <c r="A19497" i="12"/>
  <c r="A19496" i="12"/>
  <c r="A19495" i="12"/>
  <c r="A19494" i="12"/>
  <c r="A19493" i="12"/>
  <c r="A19492" i="12"/>
  <c r="A19491" i="12"/>
  <c r="A19490" i="12"/>
  <c r="A19489" i="12"/>
  <c r="A19488" i="12"/>
  <c r="A19487" i="12"/>
  <c r="A19486" i="12"/>
  <c r="A19485" i="12"/>
  <c r="A19484" i="12"/>
  <c r="A19483" i="12"/>
  <c r="A19482" i="12"/>
  <c r="A19481" i="12"/>
  <c r="A19480" i="12"/>
  <c r="A19479" i="12"/>
  <c r="A19478" i="12"/>
  <c r="A19477" i="12"/>
  <c r="A19476" i="12"/>
  <c r="A19475" i="12"/>
  <c r="A19474" i="12"/>
  <c r="A19473" i="12"/>
  <c r="A19472" i="12"/>
  <c r="A19471" i="12"/>
  <c r="A19470" i="12"/>
  <c r="A19469" i="12"/>
  <c r="A19468" i="12"/>
  <c r="A19467" i="12"/>
  <c r="A19466" i="12"/>
  <c r="A19465" i="12"/>
  <c r="A19464" i="12"/>
  <c r="A19463" i="12"/>
  <c r="A19462" i="12"/>
  <c r="A19461" i="12"/>
  <c r="A19460" i="12"/>
  <c r="A19459" i="12"/>
  <c r="A19458" i="12"/>
  <c r="A19457" i="12"/>
  <c r="A19456" i="12"/>
  <c r="A19455" i="12"/>
  <c r="A19454" i="12"/>
  <c r="A19453" i="12"/>
  <c r="A19452" i="12"/>
  <c r="A19451" i="12"/>
  <c r="A19450" i="12"/>
  <c r="A19449" i="12"/>
  <c r="A19448" i="12"/>
  <c r="A19447" i="12"/>
  <c r="A19446" i="12"/>
  <c r="A19445" i="12"/>
  <c r="A19444" i="12"/>
  <c r="A19443" i="12"/>
  <c r="A19442" i="12"/>
  <c r="A19441" i="12"/>
  <c r="A19440" i="12"/>
  <c r="A19439" i="12"/>
  <c r="A19438" i="12"/>
  <c r="A19437" i="12"/>
  <c r="A19436" i="12"/>
  <c r="A19435" i="12"/>
  <c r="A19434" i="12"/>
  <c r="A19433" i="12"/>
  <c r="A19432" i="12"/>
  <c r="A19431" i="12"/>
  <c r="A19430" i="12"/>
  <c r="A19429" i="12"/>
  <c r="A19428" i="12"/>
  <c r="A19427" i="12"/>
  <c r="A19426" i="12"/>
  <c r="A19425" i="12"/>
  <c r="A19424" i="12"/>
  <c r="A19423" i="12"/>
  <c r="A19422" i="12"/>
  <c r="A19421" i="12"/>
  <c r="A19420" i="12"/>
  <c r="A19419" i="12"/>
  <c r="A19418" i="12"/>
  <c r="A19417" i="12"/>
  <c r="A19416" i="12"/>
  <c r="A19415" i="12"/>
  <c r="A19414" i="12"/>
  <c r="A19413" i="12"/>
  <c r="A19412" i="12"/>
  <c r="A19411" i="12"/>
  <c r="A19410" i="12"/>
  <c r="A19409" i="12"/>
  <c r="A19408" i="12"/>
  <c r="A19407" i="12"/>
  <c r="A19406" i="12"/>
  <c r="A19405" i="12"/>
  <c r="A19404" i="12"/>
  <c r="A19403" i="12"/>
  <c r="A19402" i="12"/>
  <c r="A19401" i="12"/>
  <c r="A19400" i="12"/>
  <c r="A19399" i="12"/>
  <c r="A19398" i="12"/>
  <c r="A19397" i="12"/>
  <c r="A19396" i="12"/>
  <c r="A19395" i="12"/>
  <c r="A19394" i="12"/>
  <c r="A19393" i="12"/>
  <c r="A19392" i="12"/>
  <c r="A19391" i="12"/>
  <c r="A19390" i="12"/>
  <c r="A19389" i="12"/>
  <c r="A19388" i="12"/>
  <c r="A19387" i="12"/>
  <c r="A19386" i="12"/>
  <c r="A19385" i="12"/>
  <c r="A19384" i="12"/>
  <c r="A19383" i="12"/>
  <c r="A19382" i="12"/>
  <c r="A19381" i="12"/>
  <c r="A19380" i="12"/>
  <c r="A19379" i="12"/>
  <c r="A19378" i="12"/>
  <c r="A19377" i="12"/>
  <c r="A19376" i="12"/>
  <c r="A19375" i="12"/>
  <c r="A19374" i="12"/>
  <c r="A19373" i="12"/>
  <c r="A19372" i="12"/>
  <c r="A19371" i="12"/>
  <c r="A19370" i="12"/>
  <c r="A19369" i="12"/>
  <c r="A19368" i="12"/>
  <c r="A19367" i="12"/>
  <c r="A19366" i="12"/>
  <c r="A19365" i="12"/>
  <c r="A19364" i="12"/>
  <c r="A19363" i="12"/>
  <c r="A19362" i="12"/>
  <c r="A19361" i="12"/>
  <c r="A19360" i="12"/>
  <c r="A19359" i="12"/>
  <c r="A19358" i="12"/>
  <c r="A19357" i="12"/>
  <c r="A19356" i="12"/>
  <c r="A19355" i="12"/>
  <c r="A19354" i="12"/>
  <c r="A19353" i="12"/>
  <c r="A19352" i="12"/>
  <c r="A19351" i="12"/>
  <c r="A19350" i="12"/>
  <c r="A19349" i="12"/>
  <c r="A19348" i="12"/>
  <c r="A19347" i="12"/>
  <c r="A19346" i="12"/>
  <c r="A19345" i="12"/>
  <c r="A19344" i="12"/>
  <c r="A19343" i="12"/>
  <c r="A19342" i="12"/>
  <c r="A19341" i="12"/>
  <c r="A19340" i="12"/>
  <c r="A19339" i="12"/>
  <c r="A19338" i="12"/>
  <c r="A19337" i="12"/>
  <c r="A19336" i="12"/>
  <c r="A19335" i="12"/>
  <c r="A19334" i="12"/>
  <c r="A19333" i="12"/>
  <c r="A19332" i="12"/>
  <c r="A19331" i="12"/>
  <c r="A19330" i="12"/>
  <c r="A19329" i="12"/>
  <c r="A19328" i="12"/>
  <c r="A19327" i="12"/>
  <c r="A19326" i="12"/>
  <c r="A19325" i="12"/>
  <c r="A19324" i="12"/>
  <c r="A19323" i="12"/>
  <c r="A19322" i="12"/>
  <c r="A19321" i="12"/>
  <c r="A19320" i="12"/>
  <c r="A19319" i="12"/>
  <c r="A19318" i="12"/>
  <c r="A19317" i="12"/>
  <c r="A19316" i="12"/>
  <c r="A19315" i="12"/>
  <c r="A19314" i="12"/>
  <c r="A19313" i="12"/>
  <c r="A19312" i="12"/>
  <c r="A19311" i="12"/>
  <c r="A19310" i="12"/>
  <c r="A19309" i="12"/>
  <c r="A19308" i="12"/>
  <c r="A19307" i="12"/>
  <c r="A19306" i="12"/>
  <c r="A19305" i="12"/>
  <c r="A19304" i="12"/>
  <c r="A19303" i="12"/>
  <c r="A19302" i="12"/>
  <c r="A19301" i="12"/>
  <c r="A19300" i="12"/>
  <c r="A19299" i="12"/>
  <c r="A19298" i="12"/>
  <c r="A19297" i="12"/>
  <c r="A19296" i="12"/>
  <c r="A19295" i="12"/>
  <c r="A19294" i="12"/>
  <c r="A19293" i="12"/>
  <c r="A19292" i="12"/>
  <c r="A19291" i="12"/>
  <c r="A19290" i="12"/>
  <c r="A19289" i="12"/>
  <c r="A19288" i="12"/>
  <c r="A19287" i="12"/>
  <c r="A19286" i="12"/>
  <c r="A19285" i="12"/>
  <c r="A19284" i="12"/>
  <c r="A19283" i="12"/>
  <c r="A19282" i="12"/>
  <c r="A19281" i="12"/>
  <c r="A19280" i="12"/>
  <c r="A19279" i="12"/>
  <c r="A19278" i="12"/>
  <c r="A19277" i="12"/>
  <c r="A19276" i="12"/>
  <c r="A19275" i="12"/>
  <c r="A19274" i="12"/>
  <c r="A19273" i="12"/>
  <c r="A19272" i="12"/>
  <c r="A19271" i="12"/>
  <c r="A19270" i="12"/>
  <c r="A19269" i="12"/>
  <c r="A19268" i="12"/>
  <c r="A19267" i="12"/>
  <c r="A19266" i="12"/>
  <c r="A19265" i="12"/>
  <c r="A19264" i="12"/>
  <c r="A19263" i="12"/>
  <c r="A19262" i="12"/>
  <c r="A19261" i="12"/>
  <c r="A19260" i="12"/>
  <c r="A19259" i="12"/>
  <c r="A19258" i="12"/>
  <c r="A19257" i="12"/>
  <c r="A19256" i="12"/>
  <c r="A19255" i="12"/>
  <c r="A19254" i="12"/>
  <c r="A19253" i="12"/>
  <c r="A19252" i="12"/>
  <c r="A19251" i="12"/>
  <c r="A19250" i="12"/>
  <c r="A19249" i="12"/>
  <c r="A19248" i="12"/>
  <c r="A19247" i="12"/>
  <c r="A19246" i="12"/>
  <c r="A19245" i="12"/>
  <c r="A19244" i="12"/>
  <c r="A19243" i="12"/>
  <c r="A19242" i="12"/>
  <c r="A19241" i="12"/>
  <c r="A19240" i="12"/>
  <c r="A19239" i="12"/>
  <c r="A19238" i="12"/>
  <c r="A19237" i="12"/>
  <c r="A19236" i="12"/>
  <c r="A19235" i="12"/>
  <c r="A19234" i="12"/>
  <c r="A19233" i="12"/>
  <c r="A19232" i="12"/>
  <c r="A19231" i="12"/>
  <c r="A19230" i="12"/>
  <c r="A19229" i="12"/>
  <c r="A19228" i="12"/>
  <c r="A19227" i="12"/>
  <c r="A19226" i="12"/>
  <c r="A19225" i="12"/>
  <c r="A19224" i="12"/>
  <c r="A19223" i="12"/>
  <c r="A19222" i="12"/>
  <c r="A19221" i="12"/>
  <c r="A19220" i="12"/>
  <c r="A19219" i="12"/>
  <c r="A19218" i="12"/>
  <c r="A19217" i="12"/>
  <c r="A19216" i="12"/>
  <c r="A19215" i="12"/>
  <c r="A19214" i="12"/>
  <c r="A19213" i="12"/>
  <c r="A19212" i="12"/>
  <c r="A19211" i="12"/>
  <c r="A19210" i="12"/>
  <c r="A19209" i="12"/>
  <c r="A19208" i="12"/>
  <c r="A19207" i="12"/>
  <c r="A19206" i="12"/>
  <c r="A19205" i="12"/>
  <c r="A19204" i="12"/>
  <c r="A19203" i="12"/>
  <c r="A19202" i="12"/>
  <c r="A19201" i="12"/>
  <c r="A19200" i="12"/>
  <c r="A19199" i="12"/>
  <c r="A19198" i="12"/>
  <c r="A19197" i="12"/>
  <c r="A19196" i="12"/>
  <c r="A19195" i="12"/>
  <c r="A19194" i="12"/>
  <c r="A19193" i="12"/>
  <c r="A19192" i="12"/>
  <c r="A19191" i="12"/>
  <c r="A19190" i="12"/>
  <c r="A19189" i="12"/>
  <c r="A19188" i="12"/>
  <c r="A19187" i="12"/>
  <c r="A19186" i="12"/>
  <c r="A19185" i="12"/>
  <c r="A19184" i="12"/>
  <c r="A19183" i="12"/>
  <c r="A19182" i="12"/>
  <c r="A19181" i="12"/>
  <c r="A19180" i="12"/>
  <c r="A19179" i="12"/>
  <c r="A19178" i="12"/>
  <c r="A19177" i="12"/>
  <c r="A19176" i="12"/>
  <c r="A19175" i="12"/>
  <c r="A19174" i="12"/>
  <c r="A19173" i="12"/>
  <c r="A19172" i="12"/>
  <c r="A19171" i="12"/>
  <c r="A19170" i="12"/>
  <c r="A19169" i="12"/>
  <c r="A19168" i="12"/>
  <c r="A19167" i="12"/>
  <c r="A19166" i="12"/>
  <c r="A19165" i="12"/>
  <c r="A19164" i="12"/>
  <c r="A19163" i="12"/>
  <c r="A19162" i="12"/>
  <c r="A19161" i="12"/>
  <c r="A19160" i="12"/>
  <c r="A19159" i="12"/>
  <c r="A19158" i="12"/>
  <c r="A19157" i="12"/>
  <c r="A19156" i="12"/>
  <c r="A19155" i="12"/>
  <c r="A19154" i="12"/>
  <c r="A19153" i="12"/>
  <c r="A19152" i="12"/>
  <c r="A19151" i="12"/>
  <c r="A19150" i="12"/>
  <c r="A19149" i="12"/>
  <c r="A19148" i="12"/>
  <c r="A19147" i="12"/>
  <c r="A19146" i="12"/>
  <c r="A19145" i="12"/>
  <c r="A19144" i="12"/>
  <c r="A19143" i="12"/>
  <c r="A19142" i="12"/>
  <c r="A19141" i="12"/>
  <c r="A19140" i="12"/>
  <c r="A19139" i="12"/>
  <c r="A19138" i="12"/>
  <c r="A19137" i="12"/>
  <c r="A19136" i="12"/>
  <c r="A19135" i="12"/>
  <c r="A19134" i="12"/>
  <c r="A19133" i="12"/>
  <c r="A19132" i="12"/>
  <c r="A19131" i="12"/>
  <c r="A19130" i="12"/>
  <c r="A19129" i="12"/>
  <c r="A19128" i="12"/>
  <c r="A19127" i="12"/>
  <c r="A19126" i="12"/>
  <c r="A19125" i="12"/>
  <c r="A19124" i="12"/>
  <c r="A19123" i="12"/>
  <c r="A19122" i="12"/>
  <c r="A19121" i="12"/>
  <c r="A19120" i="12"/>
  <c r="A19119" i="12"/>
  <c r="A19118" i="12"/>
  <c r="A19117" i="12"/>
  <c r="A19116" i="12"/>
  <c r="A19115" i="12"/>
  <c r="A19114" i="12"/>
  <c r="A19113" i="12"/>
  <c r="A19112" i="12"/>
  <c r="A19111" i="12"/>
  <c r="A19110" i="12"/>
  <c r="A19109" i="12"/>
  <c r="A19108" i="12"/>
  <c r="A19107" i="12"/>
  <c r="A19106" i="12"/>
  <c r="A19105" i="12"/>
  <c r="A19104" i="12"/>
  <c r="A19103" i="12"/>
  <c r="A19102" i="12"/>
  <c r="A19101" i="12"/>
  <c r="A19100" i="12"/>
  <c r="A19099" i="12"/>
  <c r="A19098" i="12"/>
  <c r="A19097" i="12"/>
  <c r="A19096" i="12"/>
  <c r="A19095" i="12"/>
  <c r="A19094" i="12"/>
  <c r="A19093" i="12"/>
  <c r="A19092" i="12"/>
  <c r="A19091" i="12"/>
  <c r="A19090" i="12"/>
  <c r="A19089" i="12"/>
  <c r="A19088" i="12"/>
  <c r="A19087" i="12"/>
  <c r="A19086" i="12"/>
  <c r="A19085" i="12"/>
  <c r="A19084" i="12"/>
  <c r="A19083" i="12"/>
  <c r="A19082" i="12"/>
  <c r="A19081" i="12"/>
  <c r="A19080" i="12"/>
  <c r="A19079" i="12"/>
  <c r="A19078" i="12"/>
  <c r="A19077" i="12"/>
  <c r="A19076" i="12"/>
  <c r="A19075" i="12"/>
  <c r="A19074" i="12"/>
  <c r="A19073" i="12"/>
  <c r="A19072" i="12"/>
  <c r="A19071" i="12"/>
  <c r="A19070" i="12"/>
  <c r="A19069" i="12"/>
  <c r="A19068" i="12"/>
  <c r="A19067" i="12"/>
  <c r="A19066" i="12"/>
  <c r="A19065" i="12"/>
  <c r="A19064" i="12"/>
  <c r="A19063" i="12"/>
  <c r="A19062" i="12"/>
  <c r="A19061" i="12"/>
  <c r="A19060" i="12"/>
  <c r="A19059" i="12"/>
  <c r="A19058" i="12"/>
  <c r="A19057" i="12"/>
  <c r="A19056" i="12"/>
  <c r="A19055" i="12"/>
  <c r="A19054" i="12"/>
  <c r="A19053" i="12"/>
  <c r="A19052" i="12"/>
  <c r="A19051" i="12"/>
  <c r="A19050" i="12"/>
  <c r="A19049" i="12"/>
  <c r="A19048" i="12"/>
  <c r="A19047" i="12"/>
  <c r="A19046" i="12"/>
  <c r="A19045" i="12"/>
  <c r="A19044" i="12"/>
  <c r="A19043" i="12"/>
  <c r="A19042" i="12"/>
  <c r="A19041" i="12"/>
  <c r="A19040" i="12"/>
  <c r="A19039" i="12"/>
  <c r="A19038" i="12"/>
  <c r="A19037" i="12"/>
  <c r="A19036" i="12"/>
  <c r="A19035" i="12"/>
  <c r="A19034" i="12"/>
  <c r="A19033" i="12"/>
  <c r="A19032" i="12"/>
  <c r="A19031" i="12"/>
  <c r="A19030" i="12"/>
  <c r="A19029" i="12"/>
  <c r="A19028" i="12"/>
  <c r="A19027" i="12"/>
  <c r="A19026" i="12"/>
  <c r="A19025" i="12"/>
  <c r="A19024" i="12"/>
  <c r="A19023" i="12"/>
  <c r="A19022" i="12"/>
  <c r="A19021" i="12"/>
  <c r="A19020" i="12"/>
  <c r="A19019" i="12"/>
  <c r="A19018" i="12"/>
  <c r="A19017" i="12"/>
  <c r="A19016" i="12"/>
  <c r="A19015" i="12"/>
  <c r="A19014" i="12"/>
  <c r="A19013" i="12"/>
  <c r="A19012" i="12"/>
  <c r="A19011" i="12"/>
  <c r="A19010" i="12"/>
  <c r="A19009" i="12"/>
  <c r="A19008" i="12"/>
  <c r="A19007" i="12"/>
  <c r="A19006" i="12"/>
  <c r="A19005" i="12"/>
  <c r="A19004" i="12"/>
  <c r="A19003" i="12"/>
  <c r="A19002" i="12"/>
  <c r="A19001" i="12"/>
  <c r="A19000" i="12"/>
  <c r="A18999" i="12"/>
  <c r="A18998" i="12"/>
  <c r="A18997" i="12"/>
  <c r="A18996" i="12"/>
  <c r="A18995" i="12"/>
  <c r="A18994" i="12"/>
  <c r="A18993" i="12"/>
  <c r="A18992" i="12"/>
  <c r="A18991" i="12"/>
  <c r="A18990" i="12"/>
  <c r="A18989" i="12"/>
  <c r="A18988" i="12"/>
  <c r="A18987" i="12"/>
  <c r="A18986" i="12"/>
  <c r="A18985" i="12"/>
  <c r="A18984" i="12"/>
  <c r="A18983" i="12"/>
  <c r="A18982" i="12"/>
  <c r="A18981" i="12"/>
  <c r="A18980" i="12"/>
  <c r="A18979" i="12"/>
  <c r="A18978" i="12"/>
  <c r="A18977" i="12"/>
  <c r="A18976" i="12"/>
  <c r="A18975" i="12"/>
  <c r="A18974" i="12"/>
  <c r="A18973" i="12"/>
  <c r="A18972" i="12"/>
  <c r="A18971" i="12"/>
  <c r="A18970" i="12"/>
  <c r="A18969" i="12"/>
  <c r="A18968" i="12"/>
  <c r="A18967" i="12"/>
  <c r="A18966" i="12"/>
  <c r="A18965" i="12"/>
  <c r="A18964" i="12"/>
  <c r="A18963" i="12"/>
  <c r="A18962" i="12"/>
  <c r="A18961" i="12"/>
  <c r="A18960" i="12"/>
  <c r="A18959" i="12"/>
  <c r="A18958" i="12"/>
  <c r="A18957" i="12"/>
  <c r="A18956" i="12"/>
  <c r="A18955" i="12"/>
  <c r="A18954" i="12"/>
  <c r="A18953" i="12"/>
  <c r="A18952" i="12"/>
  <c r="A18951" i="12"/>
  <c r="A18950" i="12"/>
  <c r="A18949" i="12"/>
  <c r="A18948" i="12"/>
  <c r="A18947" i="12"/>
  <c r="A18946" i="12"/>
  <c r="A18945" i="12"/>
  <c r="A18944" i="12"/>
  <c r="A18943" i="12"/>
  <c r="A18942" i="12"/>
  <c r="A18941" i="12"/>
  <c r="A18940" i="12"/>
  <c r="A18939" i="12"/>
  <c r="A18938" i="12"/>
  <c r="A18937" i="12"/>
  <c r="A18936" i="12"/>
  <c r="A18935" i="12"/>
  <c r="A18934" i="12"/>
  <c r="A18933" i="12"/>
  <c r="A18932" i="12"/>
  <c r="A18931" i="12"/>
  <c r="A18930" i="12"/>
  <c r="A18929" i="12"/>
  <c r="A18928" i="12"/>
  <c r="A18927" i="12"/>
  <c r="A18926" i="12"/>
  <c r="A18925" i="12"/>
  <c r="A18924" i="12"/>
  <c r="A18923" i="12"/>
  <c r="A18922" i="12"/>
  <c r="A18921" i="12"/>
  <c r="A18920" i="12"/>
  <c r="A18919" i="12"/>
  <c r="A18918" i="12"/>
  <c r="A18917" i="12"/>
  <c r="A18916" i="12"/>
  <c r="A18915" i="12"/>
  <c r="A18914" i="12"/>
  <c r="A18913" i="12"/>
  <c r="A18912" i="12"/>
  <c r="A18911" i="12"/>
  <c r="A18910" i="12"/>
  <c r="A18909" i="12"/>
  <c r="A18908" i="12"/>
  <c r="A18907" i="12"/>
  <c r="A18906" i="12"/>
  <c r="A18905" i="12"/>
  <c r="A18904" i="12"/>
  <c r="A18903" i="12"/>
  <c r="A18902" i="12"/>
  <c r="A18901" i="12"/>
  <c r="A18900" i="12"/>
  <c r="A18899" i="12"/>
  <c r="A18898" i="12"/>
  <c r="A18897" i="12"/>
  <c r="A18896" i="12"/>
  <c r="A18895" i="12"/>
  <c r="A18894" i="12"/>
  <c r="A18893" i="12"/>
  <c r="A18892" i="12"/>
  <c r="A18891" i="12"/>
  <c r="A18890" i="12"/>
  <c r="A18889" i="12"/>
  <c r="A18888" i="12"/>
  <c r="A18887" i="12"/>
  <c r="A18886" i="12"/>
  <c r="A18885" i="12"/>
  <c r="A18884" i="12"/>
  <c r="A18883" i="12"/>
  <c r="A18882" i="12"/>
  <c r="A18881" i="12"/>
  <c r="A18880" i="12"/>
  <c r="A18879" i="12"/>
  <c r="A18878" i="12"/>
  <c r="A18877" i="12"/>
  <c r="A18876" i="12"/>
  <c r="A18875" i="12"/>
  <c r="A18874" i="12"/>
  <c r="A18873" i="12"/>
  <c r="A18872" i="12"/>
  <c r="A18871" i="12"/>
  <c r="A18870" i="12"/>
  <c r="A18869" i="12"/>
  <c r="A18868" i="12"/>
  <c r="A18867" i="12"/>
  <c r="A18866" i="12"/>
  <c r="A18865" i="12"/>
  <c r="A18864" i="12"/>
  <c r="A18863" i="12"/>
  <c r="A18862" i="12"/>
  <c r="A18861" i="12"/>
  <c r="A18860" i="12"/>
  <c r="A18859" i="12"/>
  <c r="A18858" i="12"/>
  <c r="A18857" i="12"/>
  <c r="A18856" i="12"/>
  <c r="A18855" i="12"/>
  <c r="A18854" i="12"/>
  <c r="A18853" i="12"/>
  <c r="A18852" i="12"/>
  <c r="A18851" i="12"/>
  <c r="A18850" i="12"/>
  <c r="A18849" i="12"/>
  <c r="A18848" i="12"/>
  <c r="A18847" i="12"/>
  <c r="A18846" i="12"/>
  <c r="A18845" i="12"/>
  <c r="A18844" i="12"/>
  <c r="A18843" i="12"/>
  <c r="A18842" i="12"/>
  <c r="A18841" i="12"/>
  <c r="A18840" i="12"/>
  <c r="A18839" i="12"/>
  <c r="A18838" i="12"/>
  <c r="A18837" i="12"/>
  <c r="A18836" i="12"/>
  <c r="A18835" i="12"/>
  <c r="A18834" i="12"/>
  <c r="A18833" i="12"/>
  <c r="A18832" i="12"/>
  <c r="A18831" i="12"/>
  <c r="A18830" i="12"/>
  <c r="A18829" i="12"/>
  <c r="A18828" i="12"/>
  <c r="A18827" i="12"/>
  <c r="A18826" i="12"/>
  <c r="A18825" i="12"/>
  <c r="A18824" i="12"/>
  <c r="A18823" i="12"/>
  <c r="A18822" i="12"/>
  <c r="A18821" i="12"/>
  <c r="A18820" i="12"/>
  <c r="A18819" i="12"/>
  <c r="A18818" i="12"/>
  <c r="A18817" i="12"/>
  <c r="A18816" i="12"/>
  <c r="A18815" i="12"/>
  <c r="A18814" i="12"/>
  <c r="A18813" i="12"/>
  <c r="A18812" i="12"/>
  <c r="A18811" i="12"/>
  <c r="A18810" i="12"/>
  <c r="A18809" i="12"/>
  <c r="A18808" i="12"/>
  <c r="A18807" i="12"/>
  <c r="A18806" i="12"/>
  <c r="A18805" i="12"/>
  <c r="A18804" i="12"/>
  <c r="A18803" i="12"/>
  <c r="A18802" i="12"/>
  <c r="A18801" i="12"/>
  <c r="A18800" i="12"/>
  <c r="A18799" i="12"/>
  <c r="A18798" i="12"/>
  <c r="A18797" i="12"/>
  <c r="A18796" i="12"/>
  <c r="A18795" i="12"/>
  <c r="A18794" i="12"/>
  <c r="A18793" i="12"/>
  <c r="A18792" i="12"/>
  <c r="A18791" i="12"/>
  <c r="A18790" i="12"/>
  <c r="A18789" i="12"/>
  <c r="A18788" i="12"/>
  <c r="A18787" i="12"/>
  <c r="A18786" i="12"/>
  <c r="A18785" i="12"/>
  <c r="A18784" i="12"/>
  <c r="A18783" i="12"/>
  <c r="A18782" i="12"/>
  <c r="A18781" i="12"/>
  <c r="A18780" i="12"/>
  <c r="A18779" i="12"/>
  <c r="A18778" i="12"/>
  <c r="A18777" i="12"/>
  <c r="A18776" i="12"/>
  <c r="A18775" i="12"/>
  <c r="A18774" i="12"/>
  <c r="A18773" i="12"/>
  <c r="A18772" i="12"/>
  <c r="A18771" i="12"/>
  <c r="A18770" i="12"/>
  <c r="A18769" i="12"/>
  <c r="A18768" i="12"/>
  <c r="A18767" i="12"/>
  <c r="A18766" i="12"/>
  <c r="A18765" i="12"/>
  <c r="A18764" i="12"/>
  <c r="A18763" i="12"/>
  <c r="A18762" i="12"/>
  <c r="A18761" i="12"/>
  <c r="A18760" i="12"/>
  <c r="A18759" i="12"/>
  <c r="A18758" i="12"/>
  <c r="A18757" i="12"/>
  <c r="A18756" i="12"/>
  <c r="A18755" i="12"/>
  <c r="A18754" i="12"/>
  <c r="A18753" i="12"/>
  <c r="A18752" i="12"/>
  <c r="A18751" i="12"/>
  <c r="A18750" i="12"/>
  <c r="A18749" i="12"/>
  <c r="A18748" i="12"/>
  <c r="A18747" i="12"/>
  <c r="A18746" i="12"/>
  <c r="A18745" i="12"/>
  <c r="A18744" i="12"/>
  <c r="A18743" i="12"/>
  <c r="A18742" i="12"/>
  <c r="A18741" i="12"/>
  <c r="A18740" i="12"/>
  <c r="A18739" i="12"/>
  <c r="A18738" i="12"/>
  <c r="A18737" i="12"/>
  <c r="A18736" i="12"/>
  <c r="A18735" i="12"/>
  <c r="A18734" i="12"/>
  <c r="A18733" i="12"/>
  <c r="A18732" i="12"/>
  <c r="A18731" i="12"/>
  <c r="A18730" i="12"/>
  <c r="A18729" i="12"/>
  <c r="A18728" i="12"/>
  <c r="A18727" i="12"/>
  <c r="A18726" i="12"/>
  <c r="A18725" i="12"/>
  <c r="A18724" i="12"/>
  <c r="A18723" i="12"/>
  <c r="A18722" i="12"/>
  <c r="A18721" i="12"/>
  <c r="A18720" i="12"/>
  <c r="A18719" i="12"/>
  <c r="A18718" i="12"/>
  <c r="A18717" i="12"/>
  <c r="A18716" i="12"/>
  <c r="A18715" i="12"/>
  <c r="A18714" i="12"/>
  <c r="A18713" i="12"/>
  <c r="A18712" i="12"/>
  <c r="A18711" i="12"/>
  <c r="A18710" i="12"/>
  <c r="A18709" i="12"/>
  <c r="A18708" i="12"/>
  <c r="A18707" i="12"/>
  <c r="A18706" i="12"/>
  <c r="A18705" i="12"/>
  <c r="A18704" i="12"/>
  <c r="A18703" i="12"/>
  <c r="A18702" i="12"/>
  <c r="A18701" i="12"/>
  <c r="A18700" i="12"/>
  <c r="A18699" i="12"/>
  <c r="A18698" i="12"/>
  <c r="A18697" i="12"/>
  <c r="A18696" i="12"/>
  <c r="A18695" i="12"/>
  <c r="A18694" i="12"/>
  <c r="A18693" i="12"/>
  <c r="A18692" i="12"/>
  <c r="A18691" i="12"/>
  <c r="A18690" i="12"/>
  <c r="A18689" i="12"/>
  <c r="A18688" i="12"/>
  <c r="A18687" i="12"/>
  <c r="A18686" i="12"/>
  <c r="A18685" i="12"/>
  <c r="A18684" i="12"/>
  <c r="A18683" i="12"/>
  <c r="A18682" i="12"/>
  <c r="A18681" i="12"/>
  <c r="A18680" i="12"/>
  <c r="A18679" i="12"/>
  <c r="A18678" i="12"/>
  <c r="A18677" i="12"/>
  <c r="A18676" i="12"/>
  <c r="A18675" i="12"/>
  <c r="A18674" i="12"/>
  <c r="A18673" i="12"/>
  <c r="A18672" i="12"/>
  <c r="A18671" i="12"/>
  <c r="A18670" i="12"/>
  <c r="A18669" i="12"/>
  <c r="A18668" i="12"/>
  <c r="A18667" i="12"/>
  <c r="A18666" i="12"/>
  <c r="A18665" i="12"/>
  <c r="A18664" i="12"/>
  <c r="A18663" i="12"/>
  <c r="A18662" i="12"/>
  <c r="A18661" i="12"/>
  <c r="A18660" i="12"/>
  <c r="A18659" i="12"/>
  <c r="A18658" i="12"/>
  <c r="A18657" i="12"/>
  <c r="A18656" i="12"/>
  <c r="A18655" i="12"/>
  <c r="A18654" i="12"/>
  <c r="A18653" i="12"/>
  <c r="A18652" i="12"/>
  <c r="A18651" i="12"/>
  <c r="A18650" i="12"/>
  <c r="A18649" i="12"/>
  <c r="A18648" i="12"/>
  <c r="A18647" i="12"/>
  <c r="A18646" i="12"/>
  <c r="A18645" i="12"/>
  <c r="A18644" i="12"/>
  <c r="A18643" i="12"/>
  <c r="A18642" i="12"/>
  <c r="A18641" i="12"/>
  <c r="A18640" i="12"/>
  <c r="A18639" i="12"/>
  <c r="A18638" i="12"/>
  <c r="A18637" i="12"/>
  <c r="A18636" i="12"/>
  <c r="A18635" i="12"/>
  <c r="A18634" i="12"/>
  <c r="A18633" i="12"/>
  <c r="A18632" i="12"/>
  <c r="A18631" i="12"/>
  <c r="A18630" i="12"/>
  <c r="A18629" i="12"/>
  <c r="A18628" i="12"/>
  <c r="A18627" i="12"/>
  <c r="A18626" i="12"/>
  <c r="A18625" i="12"/>
  <c r="A18624" i="12"/>
  <c r="A18623" i="12"/>
  <c r="A18622" i="12"/>
  <c r="A18621" i="12"/>
  <c r="A18620" i="12"/>
  <c r="A18619" i="12"/>
  <c r="A18618" i="12"/>
  <c r="A18617" i="12"/>
  <c r="A18616" i="12"/>
  <c r="A18615" i="12"/>
  <c r="A18614" i="12"/>
  <c r="A18613" i="12"/>
  <c r="A18612" i="12"/>
  <c r="A18611" i="12"/>
  <c r="A18610" i="12"/>
  <c r="A18609" i="12"/>
  <c r="A18608" i="12"/>
  <c r="A18607" i="12"/>
  <c r="A18606" i="12"/>
  <c r="A18605" i="12"/>
  <c r="A18604" i="12"/>
  <c r="A18603" i="12"/>
  <c r="A18602" i="12"/>
  <c r="A18601" i="12"/>
  <c r="A18600" i="12"/>
  <c r="A18599" i="12"/>
  <c r="A18598" i="12"/>
  <c r="A18597" i="12"/>
  <c r="A18596" i="12"/>
  <c r="A18595" i="12"/>
  <c r="A18594" i="12"/>
  <c r="A18593" i="12"/>
  <c r="A18592" i="12"/>
  <c r="A18591" i="12"/>
  <c r="A18590" i="12"/>
  <c r="A18589" i="12"/>
  <c r="A18588" i="12"/>
  <c r="A18587" i="12"/>
  <c r="A18586" i="12"/>
  <c r="A18585" i="12"/>
  <c r="A18584" i="12"/>
  <c r="A18583" i="12"/>
  <c r="A18582" i="12"/>
  <c r="A18581" i="12"/>
  <c r="A18580" i="12"/>
  <c r="A18579" i="12"/>
  <c r="A18578" i="12"/>
  <c r="A18577" i="12"/>
  <c r="A18576" i="12"/>
  <c r="A18575" i="12"/>
  <c r="A18574" i="12"/>
  <c r="A18573" i="12"/>
  <c r="A18572" i="12"/>
  <c r="A18571" i="12"/>
  <c r="A18570" i="12"/>
  <c r="A18569" i="12"/>
  <c r="A18568" i="12"/>
  <c r="A18567" i="12"/>
  <c r="A18566" i="12"/>
  <c r="A18565" i="12"/>
  <c r="A18564" i="12"/>
  <c r="A18563" i="12"/>
  <c r="A18562" i="12"/>
  <c r="A18561" i="12"/>
  <c r="A18560" i="12"/>
  <c r="A18559" i="12"/>
  <c r="A18558" i="12"/>
  <c r="A18557" i="12"/>
  <c r="A18556" i="12"/>
  <c r="A18555" i="12"/>
  <c r="A18554" i="12"/>
  <c r="A18553" i="12"/>
  <c r="A18552" i="12"/>
  <c r="A18551" i="12"/>
  <c r="A18550" i="12"/>
  <c r="A18549" i="12"/>
  <c r="A18548" i="12"/>
  <c r="A18547" i="12"/>
  <c r="A18546" i="12"/>
  <c r="A18545" i="12"/>
  <c r="A18544" i="12"/>
  <c r="A18543" i="12"/>
  <c r="A18542" i="12"/>
  <c r="A18541" i="12"/>
  <c r="A18540" i="12"/>
  <c r="A18539" i="12"/>
  <c r="A18538" i="12"/>
  <c r="A18537" i="12"/>
  <c r="A18536" i="12"/>
  <c r="A18535" i="12"/>
  <c r="A18534" i="12"/>
  <c r="A18533" i="12"/>
  <c r="A18532" i="12"/>
  <c r="A18531" i="12"/>
  <c r="A18530" i="12"/>
  <c r="A18529" i="12"/>
  <c r="A18528" i="12"/>
  <c r="A18527" i="12"/>
  <c r="A18526" i="12"/>
  <c r="A18525" i="12"/>
  <c r="A18524" i="12"/>
  <c r="A18523" i="12"/>
  <c r="A18522" i="12"/>
  <c r="A18521" i="12"/>
  <c r="A18520" i="12"/>
  <c r="A18519" i="12"/>
  <c r="A18518" i="12"/>
  <c r="A18517" i="12"/>
  <c r="A18516" i="12"/>
  <c r="A18515" i="12"/>
  <c r="A18514" i="12"/>
  <c r="A18513" i="12"/>
  <c r="A18512" i="12"/>
  <c r="A18511" i="12"/>
  <c r="A18510" i="12"/>
  <c r="A18509" i="12"/>
  <c r="A18508" i="12"/>
  <c r="A18507" i="12"/>
  <c r="A18506" i="12"/>
  <c r="A18505" i="12"/>
  <c r="A18504" i="12"/>
  <c r="A18503" i="12"/>
  <c r="A18502" i="12"/>
  <c r="A18501" i="12"/>
  <c r="A18500" i="12"/>
  <c r="A18499" i="12"/>
  <c r="A18498" i="12"/>
  <c r="A18497" i="12"/>
  <c r="A18496" i="12"/>
  <c r="A18495" i="12"/>
  <c r="A18494" i="12"/>
  <c r="A18493" i="12"/>
  <c r="A18492" i="12"/>
  <c r="A18491" i="12"/>
  <c r="A18490" i="12"/>
  <c r="A18489" i="12"/>
  <c r="A18488" i="12"/>
  <c r="A18487" i="12"/>
  <c r="A18486" i="12"/>
  <c r="A18485" i="12"/>
  <c r="A18484" i="12"/>
  <c r="A18483" i="12"/>
  <c r="A18482" i="12"/>
  <c r="A18481" i="12"/>
  <c r="A18480" i="12"/>
  <c r="A18479" i="12"/>
  <c r="A18478" i="12"/>
  <c r="A18477" i="12"/>
  <c r="A18476" i="12"/>
  <c r="A18475" i="12"/>
  <c r="A18474" i="12"/>
  <c r="A18473" i="12"/>
  <c r="A18472" i="12"/>
  <c r="A18471" i="12"/>
  <c r="A18470" i="12"/>
  <c r="A18469" i="12"/>
  <c r="A18468" i="12"/>
  <c r="A18467" i="12"/>
  <c r="A18466" i="12"/>
  <c r="A18465" i="12"/>
  <c r="A18464" i="12"/>
  <c r="A18463" i="12"/>
  <c r="A18462" i="12"/>
  <c r="A18461" i="12"/>
  <c r="A18460" i="12"/>
  <c r="A18459" i="12"/>
  <c r="A18458" i="12"/>
  <c r="A18457" i="12"/>
  <c r="A18456" i="12"/>
  <c r="A18455" i="12"/>
  <c r="A18454" i="12"/>
  <c r="A18453" i="12"/>
  <c r="A18452" i="12"/>
  <c r="A18451" i="12"/>
  <c r="A18450" i="12"/>
  <c r="A18449" i="12"/>
  <c r="A18448" i="12"/>
  <c r="A18447" i="12"/>
  <c r="A18446" i="12"/>
  <c r="A18445" i="12"/>
  <c r="A18444" i="12"/>
  <c r="A18443" i="12"/>
  <c r="A18442" i="12"/>
  <c r="A18441" i="12"/>
  <c r="A18440" i="12"/>
  <c r="A18439" i="12"/>
  <c r="A18438" i="12"/>
  <c r="A18437" i="12"/>
  <c r="A18436" i="12"/>
  <c r="A18435" i="12"/>
  <c r="A18434" i="12"/>
  <c r="A18433" i="12"/>
  <c r="A18432" i="12"/>
  <c r="A18431" i="12"/>
  <c r="A18430" i="12"/>
  <c r="A18429" i="12"/>
  <c r="A18428" i="12"/>
  <c r="A18427" i="12"/>
  <c r="A18426" i="12"/>
  <c r="A18425" i="12"/>
  <c r="A18424" i="12"/>
  <c r="A18423" i="12"/>
  <c r="A18422" i="12"/>
  <c r="A18421" i="12"/>
  <c r="A18420" i="12"/>
  <c r="A18419" i="12"/>
  <c r="A18418" i="12"/>
  <c r="A18417" i="12"/>
  <c r="A18416" i="12"/>
  <c r="A18415" i="12"/>
  <c r="A18414" i="12"/>
  <c r="A18413" i="12"/>
  <c r="A18412" i="12"/>
  <c r="A18411" i="12"/>
  <c r="A18410" i="12"/>
  <c r="A18409" i="12"/>
  <c r="A18408" i="12"/>
  <c r="A18407" i="12"/>
  <c r="A18406" i="12"/>
  <c r="A18405" i="12"/>
  <c r="A18404" i="12"/>
  <c r="A18403" i="12"/>
  <c r="A18402" i="12"/>
  <c r="A18401" i="12"/>
  <c r="A18400" i="12"/>
  <c r="A18399" i="12"/>
  <c r="A18398" i="12"/>
  <c r="A18397" i="12"/>
  <c r="A18396" i="12"/>
  <c r="A18395" i="12"/>
  <c r="A18394" i="12"/>
  <c r="A18393" i="12"/>
  <c r="A18392" i="12"/>
  <c r="A18391" i="12"/>
  <c r="A18390" i="12"/>
  <c r="A18389" i="12"/>
  <c r="A18388" i="12"/>
  <c r="A18387" i="12"/>
  <c r="A18386" i="12"/>
  <c r="A18385" i="12"/>
  <c r="A18384" i="12"/>
  <c r="A18383" i="12"/>
  <c r="A18382" i="12"/>
  <c r="A18381" i="12"/>
  <c r="A18380" i="12"/>
  <c r="A18379" i="12"/>
  <c r="A18378" i="12"/>
  <c r="A18377" i="12"/>
  <c r="A18376" i="12"/>
  <c r="A18375" i="12"/>
  <c r="A18374" i="12"/>
  <c r="A18373" i="12"/>
  <c r="A18372" i="12"/>
  <c r="A18371" i="12"/>
  <c r="A18370" i="12"/>
  <c r="A18369" i="12"/>
  <c r="A18368" i="12"/>
  <c r="A18367" i="12"/>
  <c r="A18366" i="12"/>
  <c r="A18365" i="12"/>
  <c r="A18364" i="12"/>
  <c r="A18363" i="12"/>
  <c r="A18362" i="12"/>
  <c r="A18361" i="12"/>
  <c r="A18360" i="12"/>
  <c r="A18359" i="12"/>
  <c r="A18358" i="12"/>
  <c r="A18357" i="12"/>
  <c r="A18356" i="12"/>
  <c r="A18355" i="12"/>
  <c r="A18354" i="12"/>
  <c r="A18353" i="12"/>
  <c r="A18352" i="12"/>
  <c r="A18351" i="12"/>
  <c r="A18350" i="12"/>
  <c r="A18349" i="12"/>
  <c r="A18348" i="12"/>
  <c r="A18347" i="12"/>
  <c r="A18346" i="12"/>
  <c r="A18345" i="12"/>
  <c r="A18344" i="12"/>
  <c r="A18343" i="12"/>
  <c r="A18342" i="12"/>
  <c r="A18341" i="12"/>
  <c r="A18340" i="12"/>
  <c r="A18339" i="12"/>
  <c r="A18338" i="12"/>
  <c r="A18337" i="12"/>
  <c r="A18336" i="12"/>
  <c r="A18335" i="12"/>
  <c r="A18334" i="12"/>
  <c r="A18333" i="12"/>
  <c r="A18332" i="12"/>
  <c r="A18331" i="12"/>
  <c r="A18330" i="12"/>
  <c r="A18329" i="12"/>
  <c r="A18328" i="12"/>
  <c r="A18327" i="12"/>
  <c r="A18326" i="12"/>
  <c r="A18325" i="12"/>
  <c r="A18324" i="12"/>
  <c r="A18323" i="12"/>
  <c r="A18322" i="12"/>
  <c r="A18321" i="12"/>
  <c r="A18320" i="12"/>
  <c r="A18319" i="12"/>
  <c r="A18318" i="12"/>
  <c r="A18317" i="12"/>
  <c r="A18316" i="12"/>
  <c r="A18315" i="12"/>
  <c r="A18314" i="12"/>
  <c r="A18313" i="12"/>
  <c r="A18312" i="12"/>
  <c r="A18311" i="12"/>
  <c r="A18310" i="12"/>
  <c r="A18309" i="12"/>
  <c r="A18308" i="12"/>
  <c r="A18307" i="12"/>
  <c r="A18306" i="12"/>
  <c r="A18305" i="12"/>
  <c r="A18304" i="12"/>
  <c r="A18303" i="12"/>
  <c r="A18302" i="12"/>
  <c r="A18301" i="12"/>
  <c r="A18300" i="12"/>
  <c r="A18299" i="12"/>
  <c r="A18298" i="12"/>
  <c r="A18297" i="12"/>
  <c r="A18296" i="12"/>
  <c r="A18295" i="12"/>
  <c r="A18294" i="12"/>
  <c r="A18293" i="12"/>
  <c r="A18292" i="12"/>
  <c r="A18291" i="12"/>
  <c r="A18290" i="12"/>
  <c r="A18289" i="12"/>
  <c r="A18288" i="12"/>
  <c r="A18287" i="12"/>
  <c r="A18286" i="12"/>
  <c r="A18285" i="12"/>
  <c r="A18284" i="12"/>
  <c r="A18283" i="12"/>
  <c r="A18282" i="12"/>
  <c r="A18281" i="12"/>
  <c r="A18280" i="12"/>
  <c r="A18279" i="12"/>
  <c r="A18278" i="12"/>
  <c r="A18277" i="12"/>
  <c r="A18276" i="12"/>
  <c r="A18275" i="12"/>
  <c r="A18274" i="12"/>
  <c r="A18273" i="12"/>
  <c r="A18272" i="12"/>
  <c r="A18271" i="12"/>
  <c r="A18270" i="12"/>
  <c r="A18269" i="12"/>
  <c r="A18268" i="12"/>
  <c r="A18267" i="12"/>
  <c r="A18266" i="12"/>
  <c r="A18265" i="12"/>
  <c r="A18264" i="12"/>
  <c r="A18263" i="12"/>
  <c r="A18262" i="12"/>
  <c r="A18261" i="12"/>
  <c r="A18260" i="12"/>
  <c r="A18259" i="12"/>
  <c r="A18258" i="12"/>
  <c r="A18257" i="12"/>
  <c r="A18256" i="12"/>
  <c r="A18255" i="12"/>
  <c r="A18254" i="12"/>
  <c r="A18253" i="12"/>
  <c r="A18252" i="12"/>
  <c r="A18251" i="12"/>
  <c r="A18250" i="12"/>
  <c r="A18249" i="12"/>
  <c r="A18248" i="12"/>
  <c r="A18247" i="12"/>
  <c r="A18246" i="12"/>
  <c r="A18245" i="12"/>
  <c r="A18244" i="12"/>
  <c r="A18243" i="12"/>
  <c r="A18242" i="12"/>
  <c r="A18241" i="12"/>
  <c r="A18240" i="12"/>
  <c r="A18239" i="12"/>
  <c r="A18238" i="12"/>
  <c r="A18237" i="12"/>
  <c r="A18236" i="12"/>
  <c r="A18235" i="12"/>
  <c r="A18234" i="12"/>
  <c r="A18233" i="12"/>
  <c r="A18232" i="12"/>
  <c r="A18231" i="12"/>
  <c r="A18230" i="12"/>
  <c r="A18229" i="12"/>
  <c r="A18228" i="12"/>
  <c r="A18227" i="12"/>
  <c r="A18226" i="12"/>
  <c r="A18225" i="12"/>
  <c r="A18224" i="12"/>
  <c r="A18223" i="12"/>
  <c r="A18222" i="12"/>
  <c r="A18221" i="12"/>
  <c r="A18220" i="12"/>
  <c r="A18219" i="12"/>
  <c r="A18218" i="12"/>
  <c r="A18217" i="12"/>
  <c r="A18216" i="12"/>
  <c r="A18215" i="12"/>
  <c r="A18214" i="12"/>
  <c r="A18213" i="12"/>
  <c r="A18212" i="12"/>
  <c r="A18211" i="12"/>
  <c r="A18210" i="12"/>
  <c r="A18209" i="12"/>
  <c r="A18208" i="12"/>
  <c r="A18207" i="12"/>
  <c r="A18206" i="12"/>
  <c r="A18205" i="12"/>
  <c r="A18204" i="12"/>
  <c r="A18203" i="12"/>
  <c r="A18202" i="12"/>
  <c r="A18201" i="12"/>
  <c r="A18200" i="12"/>
  <c r="A18199" i="12"/>
  <c r="A18198" i="12"/>
  <c r="A18197" i="12"/>
  <c r="A18196" i="12"/>
  <c r="A18195" i="12"/>
  <c r="A18194" i="12"/>
  <c r="A18193" i="12"/>
  <c r="A18192" i="12"/>
  <c r="A18191" i="12"/>
  <c r="A18190" i="12"/>
  <c r="A18189" i="12"/>
  <c r="A18188" i="12"/>
  <c r="A18187" i="12"/>
  <c r="A18186" i="12"/>
  <c r="A18185" i="12"/>
  <c r="A18184" i="12"/>
  <c r="A18183" i="12"/>
  <c r="A18182" i="12"/>
  <c r="A18181" i="12"/>
  <c r="A18180" i="12"/>
  <c r="A18179" i="12"/>
  <c r="A18178" i="12"/>
  <c r="A18177" i="12"/>
  <c r="A18176" i="12"/>
  <c r="A18175" i="12"/>
  <c r="A18174" i="12"/>
  <c r="A18173" i="12"/>
  <c r="A18172" i="12"/>
  <c r="A18171" i="12"/>
  <c r="A18170" i="12"/>
  <c r="A18169" i="12"/>
  <c r="A18168" i="12"/>
  <c r="A18167" i="12"/>
  <c r="A18166" i="12"/>
  <c r="A18165" i="12"/>
  <c r="A18164" i="12"/>
  <c r="A18163" i="12"/>
  <c r="A18162" i="12"/>
  <c r="A18161" i="12"/>
  <c r="A18160" i="12"/>
  <c r="A18159" i="12"/>
  <c r="A18158" i="12"/>
  <c r="A18157" i="12"/>
  <c r="A18156" i="12"/>
  <c r="A18155" i="12"/>
  <c r="A18154" i="12"/>
  <c r="A18153" i="12"/>
  <c r="A18152" i="12"/>
  <c r="A18151" i="12"/>
  <c r="A18150" i="12"/>
  <c r="A18149" i="12"/>
  <c r="A18148" i="12"/>
  <c r="A18147" i="12"/>
  <c r="A18146" i="12"/>
  <c r="A18145" i="12"/>
  <c r="A18144" i="12"/>
  <c r="A18143" i="12"/>
  <c r="A18142" i="12"/>
  <c r="A18141" i="12"/>
  <c r="A18140" i="12"/>
  <c r="A18139" i="12"/>
  <c r="A18138" i="12"/>
  <c r="A18137" i="12"/>
  <c r="A18136" i="12"/>
  <c r="A18135" i="12"/>
  <c r="A18134" i="12"/>
  <c r="A18133" i="12"/>
  <c r="A18132" i="12"/>
  <c r="A18131" i="12"/>
  <c r="A18130" i="12"/>
  <c r="A18129" i="12"/>
  <c r="A18128" i="12"/>
  <c r="A18127" i="12"/>
  <c r="A18126" i="12"/>
  <c r="A18125" i="12"/>
  <c r="A18124" i="12"/>
  <c r="A18123" i="12"/>
  <c r="A18122" i="12"/>
  <c r="A18121" i="12"/>
  <c r="A18120" i="12"/>
  <c r="A18119" i="12"/>
  <c r="A18118" i="12"/>
  <c r="A18117" i="12"/>
  <c r="A18116" i="12"/>
  <c r="A18115" i="12"/>
  <c r="A18114" i="12"/>
  <c r="A18113" i="12"/>
  <c r="A18112" i="12"/>
  <c r="A18111" i="12"/>
  <c r="A18110" i="12"/>
  <c r="A18109" i="12"/>
  <c r="A18108" i="12"/>
  <c r="A18107" i="12"/>
  <c r="A18106" i="12"/>
  <c r="A18105" i="12"/>
  <c r="A18104" i="12"/>
  <c r="A18103" i="12"/>
  <c r="A18102" i="12"/>
  <c r="A18101" i="12"/>
  <c r="A18100" i="12"/>
  <c r="A18099" i="12"/>
  <c r="A18098" i="12"/>
  <c r="A18097" i="12"/>
  <c r="A18096" i="12"/>
  <c r="A18095" i="12"/>
  <c r="A18094" i="12"/>
  <c r="A18093" i="12"/>
  <c r="A18092" i="12"/>
  <c r="A18091" i="12"/>
  <c r="A18090" i="12"/>
  <c r="A18089" i="12"/>
  <c r="A18088" i="12"/>
  <c r="A18087" i="12"/>
  <c r="A18086" i="12"/>
  <c r="A18085" i="12"/>
  <c r="A18084" i="12"/>
  <c r="A18083" i="12"/>
  <c r="A18082" i="12"/>
  <c r="A18081" i="12"/>
  <c r="A18080" i="12"/>
  <c r="A18079" i="12"/>
  <c r="A18078" i="12"/>
  <c r="A18077" i="12"/>
  <c r="A18076" i="12"/>
  <c r="A18075" i="12"/>
  <c r="A18074" i="12"/>
  <c r="A18073" i="12"/>
  <c r="A18072" i="12"/>
  <c r="A18071" i="12"/>
  <c r="A18070" i="12"/>
  <c r="A18069" i="12"/>
  <c r="A18068" i="12"/>
  <c r="A18067" i="12"/>
  <c r="A18066" i="12"/>
  <c r="A18065" i="12"/>
  <c r="A18064" i="12"/>
  <c r="A18063" i="12"/>
  <c r="A18062" i="12"/>
  <c r="A18061" i="12"/>
  <c r="A18060" i="12"/>
  <c r="A18059" i="12"/>
  <c r="A18058" i="12"/>
  <c r="A18057" i="12"/>
  <c r="A18056" i="12"/>
  <c r="A18055" i="12"/>
  <c r="A18054" i="12"/>
  <c r="A18053" i="12"/>
  <c r="A18052" i="12"/>
  <c r="A18051" i="12"/>
  <c r="A18050" i="12"/>
  <c r="A18049" i="12"/>
  <c r="A18048" i="12"/>
  <c r="A18047" i="12"/>
  <c r="A18046" i="12"/>
  <c r="A18045" i="12"/>
  <c r="A18044" i="12"/>
  <c r="A18043" i="12"/>
  <c r="A18042" i="12"/>
  <c r="A18041" i="12"/>
  <c r="A18040" i="12"/>
  <c r="A18039" i="12"/>
  <c r="A18038" i="12"/>
  <c r="A18037" i="12"/>
  <c r="A18036" i="12"/>
  <c r="A18035" i="12"/>
  <c r="A18034" i="12"/>
  <c r="A18033" i="12"/>
  <c r="A18032" i="12"/>
  <c r="A18031" i="12"/>
  <c r="A18030" i="12"/>
  <c r="A18029" i="12"/>
  <c r="A18028" i="12"/>
  <c r="A18027" i="12"/>
  <c r="A18026" i="12"/>
  <c r="A18025" i="12"/>
  <c r="A18024" i="12"/>
  <c r="A18023" i="12"/>
  <c r="A18022" i="12"/>
  <c r="A18021" i="12"/>
  <c r="A18020" i="12"/>
  <c r="A18019" i="12"/>
  <c r="A18018" i="12"/>
  <c r="A18017" i="12"/>
  <c r="A18016" i="12"/>
  <c r="A18015" i="12"/>
  <c r="A18014" i="12"/>
  <c r="A18013" i="12"/>
  <c r="A18012" i="12"/>
  <c r="A18011" i="12"/>
  <c r="A18010" i="12"/>
  <c r="A18009" i="12"/>
  <c r="A18008" i="12"/>
  <c r="A18007" i="12"/>
  <c r="A18006" i="12"/>
  <c r="A18005" i="12"/>
  <c r="A18004" i="12"/>
  <c r="A18003" i="12"/>
  <c r="A18002" i="12"/>
  <c r="A18001" i="12"/>
  <c r="A18000" i="12"/>
  <c r="A17999" i="12"/>
  <c r="A17998" i="12"/>
  <c r="A17997" i="12"/>
  <c r="A17996" i="12"/>
  <c r="A17995" i="12"/>
  <c r="A17994" i="12"/>
  <c r="A17993" i="12"/>
  <c r="A17992" i="12"/>
  <c r="A17991" i="12"/>
  <c r="A17990" i="12"/>
  <c r="A17989" i="12"/>
  <c r="A17988" i="12"/>
  <c r="A17987" i="12"/>
  <c r="A17986" i="12"/>
  <c r="A17985" i="12"/>
  <c r="A17984" i="12"/>
  <c r="A17983" i="12"/>
  <c r="A17982" i="12"/>
  <c r="A17981" i="12"/>
  <c r="A17980" i="12"/>
  <c r="A17979" i="12"/>
  <c r="A17978" i="12"/>
  <c r="A17977" i="12"/>
  <c r="A17976" i="12"/>
  <c r="A17975" i="12"/>
  <c r="A17974" i="12"/>
  <c r="A17973" i="12"/>
  <c r="A17972" i="12"/>
  <c r="A17971" i="12"/>
  <c r="A17970" i="12"/>
  <c r="A17969" i="12"/>
  <c r="A17968" i="12"/>
  <c r="A17967" i="12"/>
  <c r="A17966" i="12"/>
  <c r="A17965" i="12"/>
  <c r="A17964" i="12"/>
  <c r="A17963" i="12"/>
  <c r="A17962" i="12"/>
  <c r="A17961" i="12"/>
  <c r="A17960" i="12"/>
  <c r="A17959" i="12"/>
  <c r="A17958" i="12"/>
  <c r="A17957" i="12"/>
  <c r="A17956" i="12"/>
  <c r="A17955" i="12"/>
  <c r="A17954" i="12"/>
  <c r="A17953" i="12"/>
  <c r="A17952" i="12"/>
  <c r="A17951" i="12"/>
  <c r="A17950" i="12"/>
  <c r="A17949" i="12"/>
  <c r="A17948" i="12"/>
  <c r="A17947" i="12"/>
  <c r="A17946" i="12"/>
  <c r="A17945" i="12"/>
  <c r="A17944" i="12"/>
  <c r="A17943" i="12"/>
  <c r="A17942" i="12"/>
  <c r="A17941" i="12"/>
  <c r="A17940" i="12"/>
  <c r="A17939" i="12"/>
  <c r="A17938" i="12"/>
  <c r="A17937" i="12"/>
  <c r="A17936" i="12"/>
  <c r="A17935" i="12"/>
  <c r="A17934" i="12"/>
  <c r="A17933" i="12"/>
  <c r="A17932" i="12"/>
  <c r="A17931" i="12"/>
  <c r="A17930" i="12"/>
  <c r="A17929" i="12"/>
  <c r="A17928" i="12"/>
  <c r="A17927" i="12"/>
  <c r="A17926" i="12"/>
  <c r="A17925" i="12"/>
  <c r="A17924" i="12"/>
  <c r="A17923" i="12"/>
  <c r="A17922" i="12"/>
  <c r="A17921" i="12"/>
  <c r="A17920" i="12"/>
  <c r="A17919" i="12"/>
  <c r="A17918" i="12"/>
  <c r="A17917" i="12"/>
  <c r="A17916" i="12"/>
  <c r="A17915" i="12"/>
  <c r="A17914" i="12"/>
  <c r="A17913" i="12"/>
  <c r="A17912" i="12"/>
  <c r="A17911" i="12"/>
  <c r="A17910" i="12"/>
  <c r="A17909" i="12"/>
  <c r="A17908" i="12"/>
  <c r="A17907" i="12"/>
  <c r="A17906" i="12"/>
  <c r="A17905" i="12"/>
  <c r="A17904" i="12"/>
  <c r="A17903" i="12"/>
  <c r="A17902" i="12"/>
  <c r="A17901" i="12"/>
  <c r="A17900" i="12"/>
  <c r="A17899" i="12"/>
  <c r="A17898" i="12"/>
  <c r="A17897" i="12"/>
  <c r="A17896" i="12"/>
  <c r="A17895" i="12"/>
  <c r="A17894" i="12"/>
  <c r="A17893" i="12"/>
  <c r="A17892" i="12"/>
  <c r="A17891" i="12"/>
  <c r="A17890" i="12"/>
  <c r="A17889" i="12"/>
  <c r="A17888" i="12"/>
  <c r="A17887" i="12"/>
  <c r="A17886" i="12"/>
  <c r="A17885" i="12"/>
  <c r="A17884" i="12"/>
  <c r="A17883" i="12"/>
  <c r="A17882" i="12"/>
  <c r="A17881" i="12"/>
  <c r="A17880" i="12"/>
  <c r="A17879" i="12"/>
  <c r="A17878" i="12"/>
  <c r="A17877" i="12"/>
  <c r="A17876" i="12"/>
  <c r="A17875" i="12"/>
  <c r="A17874" i="12"/>
  <c r="A17873" i="12"/>
  <c r="A17872" i="12"/>
  <c r="A17871" i="12"/>
  <c r="A17870" i="12"/>
  <c r="A17869" i="12"/>
  <c r="A17868" i="12"/>
  <c r="A17867" i="12"/>
  <c r="A17866" i="12"/>
  <c r="A17865" i="12"/>
  <c r="A17864" i="12"/>
  <c r="A17863" i="12"/>
  <c r="A17862" i="12"/>
  <c r="A17861" i="12"/>
  <c r="A17860" i="12"/>
  <c r="A17859" i="12"/>
  <c r="A17858" i="12"/>
  <c r="A17857" i="12"/>
  <c r="A17856" i="12"/>
  <c r="A17855" i="12"/>
  <c r="A17854" i="12"/>
  <c r="A17853" i="12"/>
  <c r="A17852" i="12"/>
  <c r="A17851" i="12"/>
  <c r="A17850" i="12"/>
  <c r="A17849" i="12"/>
  <c r="A17848" i="12"/>
  <c r="A17847" i="12"/>
  <c r="A17846" i="12"/>
  <c r="A17845" i="12"/>
  <c r="A17844" i="12"/>
  <c r="A17843" i="12"/>
  <c r="A17842" i="12"/>
  <c r="A17841" i="12"/>
  <c r="A17840" i="12"/>
  <c r="A17839" i="12"/>
  <c r="A17838" i="12"/>
  <c r="A17837" i="12"/>
  <c r="A17836" i="12"/>
  <c r="A17835" i="12"/>
  <c r="A17834" i="12"/>
  <c r="A17833" i="12"/>
  <c r="A17832" i="12"/>
  <c r="A17831" i="12"/>
  <c r="A17830" i="12"/>
  <c r="A17829" i="12"/>
  <c r="A17828" i="12"/>
  <c r="A17827" i="12"/>
  <c r="A17826" i="12"/>
  <c r="A17825" i="12"/>
  <c r="A17824" i="12"/>
  <c r="A17823" i="12"/>
  <c r="A17822" i="12"/>
  <c r="A17821" i="12"/>
  <c r="A17820" i="12"/>
  <c r="A17819" i="12"/>
  <c r="A17818" i="12"/>
  <c r="A17817" i="12"/>
  <c r="A17816" i="12"/>
  <c r="A17815" i="12"/>
  <c r="A17814" i="12"/>
  <c r="A17813" i="12"/>
  <c r="A17812" i="12"/>
  <c r="A17811" i="12"/>
  <c r="A17810" i="12"/>
  <c r="A17809" i="12"/>
  <c r="A17808" i="12"/>
  <c r="A17807" i="12"/>
  <c r="A17806" i="12"/>
  <c r="A17805" i="12"/>
  <c r="A17804" i="12"/>
  <c r="A17803" i="12"/>
  <c r="A17802" i="12"/>
  <c r="A17801" i="12"/>
  <c r="A17800" i="12"/>
  <c r="A17799" i="12"/>
  <c r="A17798" i="12"/>
  <c r="A17797" i="12"/>
  <c r="A17796" i="12"/>
  <c r="A17795" i="12"/>
  <c r="A17794" i="12"/>
  <c r="A17793" i="12"/>
  <c r="A17792" i="12"/>
  <c r="A17791" i="12"/>
  <c r="A17790" i="12"/>
  <c r="A17789" i="12"/>
  <c r="A17788" i="12"/>
  <c r="A17787" i="12"/>
  <c r="A17786" i="12"/>
  <c r="A17785" i="12"/>
  <c r="A17784" i="12"/>
  <c r="A17783" i="12"/>
  <c r="A17782" i="12"/>
  <c r="A17781" i="12"/>
  <c r="A17780" i="12"/>
  <c r="A17779" i="12"/>
  <c r="A17778" i="12"/>
  <c r="A17777" i="12"/>
  <c r="A17776" i="12"/>
  <c r="A17775" i="12"/>
  <c r="A17774" i="12"/>
  <c r="A17773" i="12"/>
  <c r="A17772" i="12"/>
  <c r="A17771" i="12"/>
  <c r="A17770" i="12"/>
  <c r="A17769" i="12"/>
  <c r="A17768" i="12"/>
  <c r="A17767" i="12"/>
  <c r="A17766" i="12"/>
  <c r="A17765" i="12"/>
  <c r="A17764" i="12"/>
  <c r="A17763" i="12"/>
  <c r="A17762" i="12"/>
  <c r="A17761" i="12"/>
  <c r="A17760" i="12"/>
  <c r="A17759" i="12"/>
  <c r="A17758" i="12"/>
  <c r="A17757" i="12"/>
  <c r="A17756" i="12"/>
  <c r="A17755" i="12"/>
  <c r="A17754" i="12"/>
  <c r="A17753" i="12"/>
  <c r="A17752" i="12"/>
  <c r="A17751" i="12"/>
  <c r="A17750" i="12"/>
  <c r="A17749" i="12"/>
  <c r="A17748" i="12"/>
  <c r="A17747" i="12"/>
  <c r="A17746" i="12"/>
  <c r="A17745" i="12"/>
  <c r="A17744" i="12"/>
  <c r="A17743" i="12"/>
  <c r="A17742" i="12"/>
  <c r="A17741" i="12"/>
  <c r="A17740" i="12"/>
  <c r="A17739" i="12"/>
  <c r="A17738" i="12"/>
  <c r="A17737" i="12"/>
  <c r="A17736" i="12"/>
  <c r="A17735" i="12"/>
  <c r="A17734" i="12"/>
  <c r="A17733" i="12"/>
  <c r="A17732" i="12"/>
  <c r="A17731" i="12"/>
  <c r="A17730" i="12"/>
  <c r="A17729" i="12"/>
  <c r="A17728" i="12"/>
  <c r="A17727" i="12"/>
  <c r="A17726" i="12"/>
  <c r="A17725" i="12"/>
  <c r="A17724" i="12"/>
  <c r="A17723" i="12"/>
  <c r="A17722" i="12"/>
  <c r="A17721" i="12"/>
  <c r="A17720" i="12"/>
  <c r="A17719" i="12"/>
  <c r="A17718" i="12"/>
  <c r="A17717" i="12"/>
  <c r="A17716" i="12"/>
  <c r="A17715" i="12"/>
  <c r="A17714" i="12"/>
  <c r="A17713" i="12"/>
  <c r="A17712" i="12"/>
  <c r="A17711" i="12"/>
  <c r="A17710" i="12"/>
  <c r="A17709" i="12"/>
  <c r="A17708" i="12"/>
  <c r="A17707" i="12"/>
  <c r="A17706" i="12"/>
  <c r="A17705" i="12"/>
  <c r="A17704" i="12"/>
  <c r="A17703" i="12"/>
  <c r="A17702" i="12"/>
  <c r="A17701" i="12"/>
  <c r="A17700" i="12"/>
  <c r="A17699" i="12"/>
  <c r="A17698" i="12"/>
  <c r="A17697" i="12"/>
  <c r="A17696" i="12"/>
  <c r="A17695" i="12"/>
  <c r="A17694" i="12"/>
  <c r="A17693" i="12"/>
  <c r="A17692" i="12"/>
  <c r="A17691" i="12"/>
  <c r="A17690" i="12"/>
  <c r="A17689" i="12"/>
  <c r="A17688" i="12"/>
  <c r="A17687" i="12"/>
  <c r="A17686" i="12"/>
  <c r="A17685" i="12"/>
  <c r="A17684" i="12"/>
  <c r="A17683" i="12"/>
  <c r="A17682" i="12"/>
  <c r="A17681" i="12"/>
  <c r="A17680" i="12"/>
  <c r="A17679" i="12"/>
  <c r="A17678" i="12"/>
  <c r="A17677" i="12"/>
  <c r="A17676" i="12"/>
  <c r="A17675" i="12"/>
  <c r="A17674" i="12"/>
  <c r="A17673" i="12"/>
  <c r="A17672" i="12"/>
  <c r="A17671" i="12"/>
  <c r="A17670" i="12"/>
  <c r="A17669" i="12"/>
  <c r="A17668" i="12"/>
  <c r="A17667" i="12"/>
  <c r="A17666" i="12"/>
  <c r="A17665" i="12"/>
  <c r="A17664" i="12"/>
  <c r="A17663" i="12"/>
  <c r="A17662" i="12"/>
  <c r="A17661" i="12"/>
  <c r="A17660" i="12"/>
  <c r="A17659" i="12"/>
  <c r="A17658" i="12"/>
  <c r="A17657" i="12"/>
  <c r="A17656" i="12"/>
  <c r="A17655" i="12"/>
  <c r="A17654" i="12"/>
  <c r="A17653" i="12"/>
  <c r="A17652" i="12"/>
  <c r="A17651" i="12"/>
  <c r="A17650" i="12"/>
  <c r="A17649" i="12"/>
  <c r="A17648" i="12"/>
  <c r="A17647" i="12"/>
  <c r="A17646" i="12"/>
  <c r="A17645" i="12"/>
  <c r="A17644" i="12"/>
  <c r="A17643" i="12"/>
  <c r="A17642" i="12"/>
  <c r="A17641" i="12"/>
  <c r="A17640" i="12"/>
  <c r="A17639" i="12"/>
  <c r="A17638" i="12"/>
  <c r="A17637" i="12"/>
  <c r="A17636" i="12"/>
  <c r="A17635" i="12"/>
  <c r="A17634" i="12"/>
  <c r="A17633" i="12"/>
  <c r="A17632" i="12"/>
  <c r="A17631" i="12"/>
  <c r="A17630" i="12"/>
  <c r="A17629" i="12"/>
  <c r="A17628" i="12"/>
  <c r="A17627" i="12"/>
  <c r="A17626" i="12"/>
  <c r="A17625" i="12"/>
  <c r="A17624" i="12"/>
  <c r="A17623" i="12"/>
  <c r="A17622" i="12"/>
  <c r="A17621" i="12"/>
  <c r="A17620" i="12"/>
  <c r="A17619" i="12"/>
  <c r="A17618" i="12"/>
  <c r="A17617" i="12"/>
  <c r="A17616" i="12"/>
  <c r="A17615" i="12"/>
  <c r="A17614" i="12"/>
  <c r="A17613" i="12"/>
  <c r="A17612" i="12"/>
  <c r="A17611" i="12"/>
  <c r="A17610" i="12"/>
  <c r="A17609" i="12"/>
  <c r="A17608" i="12"/>
  <c r="A17607" i="12"/>
  <c r="A17606" i="12"/>
  <c r="A17605" i="12"/>
  <c r="A17604" i="12"/>
  <c r="A17603" i="12"/>
  <c r="A17602" i="12"/>
  <c r="A17601" i="12"/>
  <c r="A17600" i="12"/>
  <c r="A17599" i="12"/>
  <c r="A17598" i="12"/>
  <c r="A17597" i="12"/>
  <c r="A17596" i="12"/>
  <c r="A17595" i="12"/>
  <c r="A17594" i="12"/>
  <c r="A17593" i="12"/>
  <c r="A17592" i="12"/>
  <c r="A17591" i="12"/>
  <c r="A17590" i="12"/>
  <c r="A17589" i="12"/>
  <c r="A17588" i="12"/>
  <c r="A17587" i="12"/>
  <c r="A17586" i="12"/>
  <c r="A17585" i="12"/>
  <c r="A17584" i="12"/>
  <c r="A17583" i="12"/>
  <c r="A17582" i="12"/>
  <c r="A17581" i="12"/>
  <c r="A17580" i="12"/>
  <c r="A17579" i="12"/>
  <c r="A17578" i="12"/>
  <c r="A17577" i="12"/>
  <c r="A17576" i="12"/>
  <c r="A17575" i="12"/>
  <c r="A17574" i="12"/>
  <c r="A17573" i="12"/>
  <c r="A17572" i="12"/>
  <c r="A17571" i="12"/>
  <c r="A17570" i="12"/>
  <c r="A17569" i="12"/>
  <c r="A17568" i="12"/>
  <c r="A17567" i="12"/>
  <c r="A17566" i="12"/>
  <c r="A17565" i="12"/>
  <c r="A17564" i="12"/>
  <c r="A17563" i="12"/>
  <c r="A17562" i="12"/>
  <c r="A17561" i="12"/>
  <c r="A17560" i="12"/>
  <c r="A17559" i="12"/>
  <c r="A17558" i="12"/>
  <c r="A17557" i="12"/>
  <c r="A17556" i="12"/>
  <c r="A17555" i="12"/>
  <c r="A17554" i="12"/>
  <c r="A17553" i="12"/>
  <c r="A17552" i="12"/>
  <c r="A17551" i="12"/>
  <c r="A17550" i="12"/>
  <c r="A17549" i="12"/>
  <c r="A17548" i="12"/>
  <c r="A17547" i="12"/>
  <c r="A17546" i="12"/>
  <c r="A17545" i="12"/>
  <c r="A17544" i="12"/>
  <c r="A17543" i="12"/>
  <c r="A17542" i="12"/>
  <c r="A17541" i="12"/>
  <c r="A17540" i="12"/>
  <c r="A17539" i="12"/>
  <c r="A17538" i="12"/>
  <c r="A17537" i="12"/>
  <c r="A17536" i="12"/>
  <c r="A17535" i="12"/>
  <c r="A17534" i="12"/>
  <c r="A17533" i="12"/>
  <c r="A17532" i="12"/>
  <c r="A17531" i="12"/>
  <c r="A17530" i="12"/>
  <c r="A17529" i="12"/>
  <c r="A17528" i="12"/>
  <c r="A17527" i="12"/>
  <c r="A17526" i="12"/>
  <c r="A17525" i="12"/>
  <c r="A17524" i="12"/>
  <c r="A17523" i="12"/>
  <c r="A17522" i="12"/>
  <c r="A17521" i="12"/>
  <c r="A17520" i="12"/>
  <c r="A17519" i="12"/>
  <c r="A17518" i="12"/>
  <c r="A17517" i="12"/>
  <c r="A17516" i="12"/>
  <c r="A17515" i="12"/>
  <c r="A17514" i="12"/>
  <c r="A17513" i="12"/>
  <c r="A17512" i="12"/>
  <c r="A17511" i="12"/>
  <c r="A17510" i="12"/>
  <c r="A17509" i="12"/>
  <c r="A17508" i="12"/>
  <c r="A17507" i="12"/>
  <c r="A17506" i="12"/>
  <c r="A17505" i="12"/>
  <c r="A17504" i="12"/>
  <c r="A17503" i="12"/>
  <c r="A17502" i="12"/>
  <c r="A17501" i="12"/>
  <c r="A17500" i="12"/>
  <c r="A17499" i="12"/>
  <c r="A17498" i="12"/>
  <c r="A17497" i="12"/>
  <c r="A17496" i="12"/>
  <c r="A17495" i="12"/>
  <c r="A17494" i="12"/>
  <c r="A17493" i="12"/>
  <c r="A17492" i="12"/>
  <c r="A17491" i="12"/>
  <c r="A17490" i="12"/>
  <c r="A17489" i="12"/>
  <c r="A17488" i="12"/>
  <c r="A17487" i="12"/>
  <c r="A17486" i="12"/>
  <c r="A17485" i="12"/>
  <c r="A17484" i="12"/>
  <c r="A17483" i="12"/>
  <c r="A17482" i="12"/>
  <c r="A17481" i="12"/>
  <c r="A17480" i="12"/>
  <c r="A17479" i="12"/>
  <c r="A17478" i="12"/>
  <c r="A17477" i="12"/>
  <c r="A17476" i="12"/>
  <c r="A17475" i="12"/>
  <c r="A17474" i="12"/>
  <c r="A17473" i="12"/>
  <c r="A17472" i="12"/>
  <c r="A17471" i="12"/>
  <c r="A17470" i="12"/>
  <c r="A17469" i="12"/>
  <c r="A17468" i="12"/>
  <c r="A17467" i="12"/>
  <c r="A17466" i="12"/>
  <c r="A17465" i="12"/>
  <c r="A17464" i="12"/>
  <c r="A17463" i="12"/>
  <c r="A17462" i="12"/>
  <c r="A17461" i="12"/>
  <c r="A17460" i="12"/>
  <c r="A17459" i="12"/>
  <c r="A17458" i="12"/>
  <c r="A17457" i="12"/>
  <c r="A17456" i="12"/>
  <c r="A17455" i="12"/>
  <c r="A17454" i="12"/>
  <c r="A17453" i="12"/>
  <c r="A17452" i="12"/>
  <c r="A17451" i="12"/>
  <c r="A17450" i="12"/>
  <c r="A17449" i="12"/>
  <c r="A17448" i="12"/>
  <c r="A17447" i="12"/>
  <c r="A17446" i="12"/>
  <c r="A17445" i="12"/>
  <c r="A17444" i="12"/>
  <c r="A17443" i="12"/>
  <c r="A17442" i="12"/>
  <c r="A17441" i="12"/>
  <c r="A17440" i="12"/>
  <c r="A17439" i="12"/>
  <c r="A17438" i="12"/>
  <c r="A17437" i="12"/>
  <c r="A17436" i="12"/>
  <c r="A17435" i="12"/>
  <c r="A17434" i="12"/>
  <c r="A17433" i="12"/>
  <c r="A17432" i="12"/>
  <c r="A17431" i="12"/>
  <c r="A17430" i="12"/>
  <c r="A17429" i="12"/>
  <c r="A17428" i="12"/>
  <c r="A17427" i="12"/>
  <c r="A17426" i="12"/>
  <c r="A17425" i="12"/>
  <c r="A17424" i="12"/>
  <c r="A17423" i="12"/>
  <c r="A17422" i="12"/>
  <c r="A17421" i="12"/>
  <c r="A17420" i="12"/>
  <c r="A17419" i="12"/>
  <c r="A17418" i="12"/>
  <c r="A17417" i="12"/>
  <c r="A17416" i="12"/>
  <c r="A17415" i="12"/>
  <c r="A17414" i="12"/>
  <c r="A17413" i="12"/>
  <c r="A17412" i="12"/>
  <c r="A17411" i="12"/>
  <c r="A17410" i="12"/>
  <c r="A17409" i="12"/>
  <c r="A17408" i="12"/>
  <c r="A17407" i="12"/>
  <c r="A17406" i="12"/>
  <c r="A17405" i="12"/>
  <c r="A17404" i="12"/>
  <c r="A17403" i="12"/>
  <c r="A17402" i="12"/>
  <c r="A17401" i="12"/>
  <c r="A17400" i="12"/>
  <c r="A17399" i="12"/>
  <c r="A17398" i="12"/>
  <c r="A17397" i="12"/>
  <c r="A17396" i="12"/>
  <c r="A17395" i="12"/>
  <c r="A17394" i="12"/>
  <c r="A17393" i="12"/>
  <c r="A17392" i="12"/>
  <c r="A17391" i="12"/>
  <c r="A17390" i="12"/>
  <c r="A17389" i="12"/>
  <c r="A17388" i="12"/>
  <c r="A17387" i="12"/>
  <c r="A17386" i="12"/>
  <c r="A17385" i="12"/>
  <c r="A17384" i="12"/>
  <c r="A17383" i="12"/>
  <c r="A17382" i="12"/>
  <c r="A17381" i="12"/>
  <c r="A17380" i="12"/>
  <c r="A17379" i="12"/>
  <c r="A17378" i="12"/>
  <c r="A17377" i="12"/>
  <c r="A17376" i="12"/>
  <c r="A17375" i="12"/>
  <c r="A17374" i="12"/>
  <c r="A17373" i="12"/>
  <c r="A17372" i="12"/>
  <c r="A17371" i="12"/>
  <c r="A17370" i="12"/>
  <c r="A17369" i="12"/>
  <c r="A17368" i="12"/>
  <c r="A17367" i="12"/>
  <c r="A17366" i="12"/>
  <c r="A17365" i="12"/>
  <c r="A17364" i="12"/>
  <c r="A17363" i="12"/>
  <c r="A17362" i="12"/>
  <c r="A17361" i="12"/>
  <c r="A17360" i="12"/>
  <c r="A17359" i="12"/>
  <c r="A17358" i="12"/>
  <c r="A17357" i="12"/>
  <c r="A17356" i="12"/>
  <c r="A17355" i="12"/>
  <c r="A17354" i="12"/>
  <c r="A17353" i="12"/>
  <c r="A17352" i="12"/>
  <c r="A17351" i="12"/>
  <c r="A17350" i="12"/>
  <c r="A17349" i="12"/>
  <c r="A17348" i="12"/>
  <c r="A17347" i="12"/>
  <c r="A17346" i="12"/>
  <c r="A17345" i="12"/>
  <c r="A17344" i="12"/>
  <c r="A17343" i="12"/>
  <c r="A17342" i="12"/>
  <c r="A17341" i="12"/>
  <c r="A17340" i="12"/>
  <c r="A17339" i="12"/>
  <c r="A17338" i="12"/>
  <c r="A17337" i="12"/>
  <c r="A17336" i="12"/>
  <c r="A17335" i="12"/>
  <c r="A17334" i="12"/>
  <c r="A17333" i="12"/>
  <c r="A17332" i="12"/>
  <c r="A17331" i="12"/>
  <c r="A17330" i="12"/>
  <c r="A17329" i="12"/>
  <c r="A17328" i="12"/>
  <c r="A17327" i="12"/>
  <c r="A17326" i="12"/>
  <c r="A17325" i="12"/>
  <c r="A17324" i="12"/>
  <c r="A17323" i="12"/>
  <c r="A17322" i="12"/>
  <c r="A17321" i="12"/>
  <c r="A17320" i="12"/>
  <c r="A17319" i="12"/>
  <c r="A17318" i="12"/>
  <c r="A17317" i="12"/>
  <c r="A17316" i="12"/>
  <c r="A17315" i="12"/>
  <c r="A17314" i="12"/>
  <c r="A17313" i="12"/>
  <c r="A17312" i="12"/>
  <c r="A17311" i="12"/>
  <c r="A17310" i="12"/>
  <c r="A17309" i="12"/>
  <c r="A17308" i="12"/>
  <c r="A17307" i="12"/>
  <c r="A17306" i="12"/>
  <c r="A17305" i="12"/>
  <c r="A17304" i="12"/>
  <c r="A17303" i="12"/>
  <c r="A17302" i="12"/>
  <c r="A17301" i="12"/>
  <c r="A17300" i="12"/>
  <c r="A17299" i="12"/>
  <c r="A17298" i="12"/>
  <c r="A17297" i="12"/>
  <c r="A17296" i="12"/>
  <c r="A17295" i="12"/>
  <c r="A17294" i="12"/>
  <c r="A17293" i="12"/>
  <c r="A17292" i="12"/>
  <c r="A17291" i="12"/>
  <c r="A17290" i="12"/>
  <c r="A17289" i="12"/>
  <c r="A17288" i="12"/>
  <c r="A17287" i="12"/>
  <c r="A17286" i="12"/>
  <c r="A17285" i="12"/>
  <c r="A17284" i="12"/>
  <c r="A17283" i="12"/>
  <c r="A17282" i="12"/>
  <c r="A17281" i="12"/>
  <c r="A17280" i="12"/>
  <c r="A17279" i="12"/>
  <c r="A17278" i="12"/>
  <c r="A17277" i="12"/>
  <c r="A17276" i="12"/>
  <c r="A17275" i="12"/>
  <c r="A17274" i="12"/>
  <c r="A17273" i="12"/>
  <c r="A17272" i="12"/>
  <c r="A17271" i="12"/>
  <c r="A17270" i="12"/>
  <c r="A17269" i="12"/>
  <c r="A17268" i="12"/>
  <c r="A17267" i="12"/>
  <c r="A17266" i="12"/>
  <c r="A17265" i="12"/>
  <c r="A17264" i="12"/>
  <c r="A17263" i="12"/>
  <c r="A17262" i="12"/>
  <c r="A17261" i="12"/>
  <c r="A17260" i="12"/>
  <c r="A17259" i="12"/>
  <c r="A17258" i="12"/>
  <c r="A17257" i="12"/>
  <c r="A17256" i="12"/>
  <c r="A17255" i="12"/>
  <c r="A17254" i="12"/>
  <c r="A17253" i="12"/>
  <c r="A17252" i="12"/>
  <c r="A17251" i="12"/>
  <c r="A17250" i="12"/>
  <c r="A17249" i="12"/>
  <c r="A17248" i="12"/>
  <c r="A17247" i="12"/>
  <c r="A17246" i="12"/>
  <c r="A17245" i="12"/>
  <c r="A17244" i="12"/>
  <c r="A17243" i="12"/>
  <c r="A17242" i="12"/>
  <c r="A17241" i="12"/>
  <c r="A17240" i="12"/>
  <c r="A17239" i="12"/>
  <c r="A17238" i="12"/>
  <c r="A17237" i="12"/>
  <c r="A17236" i="12"/>
  <c r="A17235" i="12"/>
  <c r="A17234" i="12"/>
  <c r="A17233" i="12"/>
  <c r="A17232" i="12"/>
  <c r="A17231" i="12"/>
  <c r="A17230" i="12"/>
  <c r="A17229" i="12"/>
  <c r="A17228" i="12"/>
  <c r="A17227" i="12"/>
  <c r="A17226" i="12"/>
  <c r="A17225" i="12"/>
  <c r="A17224" i="12"/>
  <c r="A17223" i="12"/>
  <c r="A17222" i="12"/>
  <c r="A17221" i="12"/>
  <c r="A17220" i="12"/>
  <c r="A17219" i="12"/>
  <c r="A17218" i="12"/>
  <c r="A17217" i="12"/>
  <c r="A17216" i="12"/>
  <c r="A17215" i="12"/>
  <c r="A17214" i="12"/>
  <c r="A17213" i="12"/>
  <c r="A17212" i="12"/>
  <c r="A17211" i="12"/>
  <c r="A17210" i="12"/>
  <c r="A17209" i="12"/>
  <c r="A17208" i="12"/>
  <c r="A17207" i="12"/>
  <c r="A17206" i="12"/>
  <c r="A17205" i="12"/>
  <c r="A17204" i="12"/>
  <c r="A17203" i="12"/>
  <c r="A17202" i="12"/>
  <c r="A17201" i="12"/>
  <c r="A17200" i="12"/>
  <c r="A17199" i="12"/>
  <c r="A17198" i="12"/>
  <c r="A17197" i="12"/>
  <c r="A17196" i="12"/>
  <c r="A17195" i="12"/>
  <c r="A17194" i="12"/>
  <c r="A17193" i="12"/>
  <c r="A17192" i="12"/>
  <c r="A17191" i="12"/>
  <c r="A17190" i="12"/>
  <c r="A17189" i="12"/>
  <c r="A17188" i="12"/>
  <c r="A17187" i="12"/>
  <c r="A17186" i="12"/>
  <c r="A17185" i="12"/>
  <c r="A17184" i="12"/>
  <c r="A17183" i="12"/>
  <c r="A17182" i="12"/>
  <c r="A17181" i="12"/>
  <c r="A17180" i="12"/>
  <c r="A17179" i="12"/>
  <c r="A17178" i="12"/>
  <c r="A17177" i="12"/>
  <c r="A17176" i="12"/>
  <c r="A17175" i="12"/>
  <c r="A17174" i="12"/>
  <c r="A17173" i="12"/>
  <c r="A17172" i="12"/>
  <c r="A17171" i="12"/>
  <c r="A17170" i="12"/>
  <c r="A17169" i="12"/>
  <c r="A17168" i="12"/>
  <c r="A17167" i="12"/>
  <c r="A17166" i="12"/>
  <c r="A17165" i="12"/>
  <c r="A17164" i="12"/>
  <c r="A17163" i="12"/>
  <c r="A17162" i="12"/>
  <c r="A17161" i="12"/>
  <c r="A17160" i="12"/>
  <c r="A17159" i="12"/>
  <c r="A17158" i="12"/>
  <c r="A17157" i="12"/>
  <c r="A17156" i="12"/>
  <c r="A17155" i="12"/>
  <c r="A17154" i="12"/>
  <c r="A17153" i="12"/>
  <c r="A17152" i="12"/>
  <c r="A17151" i="12"/>
  <c r="A17150" i="12"/>
  <c r="A17149" i="12"/>
  <c r="A17148" i="12"/>
  <c r="A17147" i="12"/>
  <c r="A17146" i="12"/>
  <c r="A17145" i="12"/>
  <c r="A17144" i="12"/>
  <c r="A17143" i="12"/>
  <c r="A17142" i="12"/>
  <c r="A17141" i="12"/>
  <c r="A17140" i="12"/>
  <c r="A17139" i="12"/>
  <c r="A17138" i="12"/>
  <c r="A17137" i="12"/>
  <c r="A17136" i="12"/>
  <c r="A17135" i="12"/>
  <c r="A17134" i="12"/>
  <c r="A17133" i="12"/>
  <c r="A17132" i="12"/>
  <c r="A17131" i="12"/>
  <c r="A17130" i="12"/>
  <c r="A17129" i="12"/>
  <c r="A17128" i="12"/>
  <c r="A17127" i="12"/>
  <c r="A17126" i="12"/>
  <c r="A17125" i="12"/>
  <c r="A17124" i="12"/>
  <c r="A17123" i="12"/>
  <c r="A17122" i="12"/>
  <c r="A17121" i="12"/>
  <c r="A17120" i="12"/>
  <c r="A17119" i="12"/>
  <c r="A17118" i="12"/>
  <c r="A17117" i="12"/>
  <c r="A17116" i="12"/>
  <c r="A17115" i="12"/>
  <c r="A17114" i="12"/>
  <c r="A17113" i="12"/>
  <c r="A17112" i="12"/>
  <c r="A17111" i="12"/>
  <c r="A17110" i="12"/>
  <c r="A17109" i="12"/>
  <c r="A17108" i="12"/>
  <c r="A17107" i="12"/>
  <c r="A17106" i="12"/>
  <c r="A17105" i="12"/>
  <c r="A17104" i="12"/>
  <c r="A17103" i="12"/>
  <c r="A17102" i="12"/>
  <c r="A17101" i="12"/>
  <c r="A17100" i="12"/>
  <c r="A17099" i="12"/>
  <c r="A17098" i="12"/>
  <c r="A17097" i="12"/>
  <c r="A17096" i="12"/>
  <c r="A17095" i="12"/>
  <c r="A17094" i="12"/>
  <c r="A17093" i="12"/>
  <c r="A17092" i="12"/>
  <c r="A17091" i="12"/>
  <c r="A17090" i="12"/>
  <c r="A17089" i="12"/>
  <c r="A17088" i="12"/>
  <c r="A17087" i="12"/>
  <c r="A17086" i="12"/>
  <c r="A17085" i="12"/>
  <c r="A17084" i="12"/>
  <c r="A17083" i="12"/>
  <c r="A17082" i="12"/>
  <c r="A17081" i="12"/>
  <c r="A17080" i="12"/>
  <c r="A17079" i="12"/>
  <c r="A17078" i="12"/>
  <c r="A17077" i="12"/>
  <c r="A17076" i="12"/>
  <c r="A17075" i="12"/>
  <c r="A17074" i="12"/>
  <c r="A17073" i="12"/>
  <c r="A17072" i="12"/>
  <c r="A17071" i="12"/>
  <c r="A17070" i="12"/>
  <c r="A17069" i="12"/>
  <c r="A17068" i="12"/>
  <c r="A17067" i="12"/>
  <c r="A17066" i="12"/>
  <c r="A17065" i="12"/>
  <c r="A17064" i="12"/>
  <c r="A17063" i="12"/>
  <c r="A17062" i="12"/>
  <c r="A17061" i="12"/>
  <c r="A17060" i="12"/>
  <c r="A17059" i="12"/>
  <c r="A17058" i="12"/>
  <c r="A17057" i="12"/>
  <c r="A17056" i="12"/>
  <c r="A17055" i="12"/>
  <c r="A17054" i="12"/>
  <c r="A17053" i="12"/>
  <c r="A17052" i="12"/>
  <c r="A17051" i="12"/>
  <c r="A17050" i="12"/>
  <c r="A17049" i="12"/>
  <c r="A17048" i="12"/>
  <c r="A17047" i="12"/>
  <c r="A17046" i="12"/>
  <c r="A17045" i="12"/>
  <c r="A17044" i="12"/>
  <c r="A17043" i="12"/>
  <c r="A17042" i="12"/>
  <c r="A17041" i="12"/>
  <c r="A17040" i="12"/>
  <c r="A17039" i="12"/>
  <c r="A17038" i="12"/>
  <c r="A17037" i="12"/>
  <c r="A17036" i="12"/>
  <c r="A17035" i="12"/>
  <c r="A17034" i="12"/>
  <c r="A17033" i="12"/>
  <c r="A17032" i="12"/>
  <c r="A17031" i="12"/>
  <c r="A17030" i="12"/>
  <c r="A17029" i="12"/>
  <c r="A17028" i="12"/>
  <c r="A17027" i="12"/>
  <c r="A17026" i="12"/>
  <c r="A17025" i="12"/>
  <c r="A17024" i="12"/>
  <c r="A17023" i="12"/>
  <c r="A17022" i="12"/>
  <c r="A17021" i="12"/>
  <c r="A17020" i="12"/>
  <c r="A17019" i="12"/>
  <c r="A17018" i="12"/>
  <c r="A17017" i="12"/>
  <c r="A17016" i="12"/>
  <c r="A17015" i="12"/>
  <c r="A17014" i="12"/>
  <c r="A17013" i="12"/>
  <c r="A17012" i="12"/>
  <c r="A17011" i="12"/>
  <c r="A17010" i="12"/>
  <c r="A17009" i="12"/>
  <c r="A17008" i="12"/>
  <c r="A17007" i="12"/>
  <c r="A17006" i="12"/>
  <c r="A17005" i="12"/>
  <c r="A17004" i="12"/>
  <c r="A17003" i="12"/>
  <c r="A17002" i="12"/>
  <c r="A17001" i="12"/>
  <c r="A17000" i="12"/>
  <c r="A16999" i="12"/>
  <c r="A16998" i="12"/>
  <c r="A16997" i="12"/>
  <c r="A16996" i="12"/>
  <c r="A16995" i="12"/>
  <c r="A16994" i="12"/>
  <c r="A16993" i="12"/>
  <c r="A16992" i="12"/>
  <c r="A16991" i="12"/>
  <c r="A16990" i="12"/>
  <c r="A16989" i="12"/>
  <c r="A16988" i="12"/>
  <c r="A16987" i="12"/>
  <c r="A16986" i="12"/>
  <c r="A16985" i="12"/>
  <c r="A16984" i="12"/>
  <c r="A16983" i="12"/>
  <c r="A16982" i="12"/>
  <c r="A16981" i="12"/>
  <c r="A16980" i="12"/>
  <c r="A16979" i="12"/>
  <c r="A16978" i="12"/>
  <c r="A16977" i="12"/>
  <c r="A16976" i="12"/>
  <c r="A16975" i="12"/>
  <c r="A16974" i="12"/>
  <c r="A16973" i="12"/>
  <c r="A16972" i="12"/>
  <c r="A16971" i="12"/>
  <c r="A16970" i="12"/>
  <c r="A16969" i="12"/>
  <c r="A16968" i="12"/>
  <c r="A16967" i="12"/>
  <c r="A16966" i="12"/>
  <c r="A16965" i="12"/>
  <c r="A16964" i="12"/>
  <c r="A16963" i="12"/>
  <c r="A16962" i="12"/>
  <c r="A16961" i="12"/>
  <c r="A16960" i="12"/>
  <c r="A16959" i="12"/>
  <c r="A16958" i="12"/>
  <c r="A16957" i="12"/>
  <c r="A16956" i="12"/>
  <c r="A16955" i="12"/>
  <c r="A16954" i="12"/>
  <c r="A16953" i="12"/>
  <c r="A16952" i="12"/>
  <c r="A16951" i="12"/>
  <c r="A16950" i="12"/>
  <c r="A16949" i="12"/>
  <c r="A16948" i="12"/>
  <c r="A16947" i="12"/>
  <c r="A16946" i="12"/>
  <c r="A16945" i="12"/>
  <c r="A16944" i="12"/>
  <c r="A16943" i="12"/>
  <c r="A16942" i="12"/>
  <c r="A16941" i="12"/>
  <c r="A16940" i="12"/>
  <c r="A16939" i="12"/>
  <c r="A16938" i="12"/>
  <c r="A16937" i="12"/>
  <c r="A16936" i="12"/>
  <c r="A16935" i="12"/>
  <c r="A16934" i="12"/>
  <c r="A16933" i="12"/>
  <c r="A16932" i="12"/>
  <c r="A16931" i="12"/>
  <c r="A16930" i="12"/>
  <c r="A16929" i="12"/>
  <c r="A16928" i="12"/>
  <c r="A16927" i="12"/>
  <c r="A16926" i="12"/>
  <c r="A16925" i="12"/>
  <c r="A16924" i="12"/>
  <c r="A16923" i="12"/>
  <c r="A16922" i="12"/>
  <c r="A16921" i="12"/>
  <c r="A16920" i="12"/>
  <c r="A16919" i="12"/>
  <c r="A16918" i="12"/>
  <c r="A16917" i="12"/>
  <c r="A16916" i="12"/>
  <c r="A16915" i="12"/>
  <c r="A16914" i="12"/>
  <c r="A16913" i="12"/>
  <c r="A16912" i="12"/>
  <c r="A16911" i="12"/>
  <c r="A16910" i="12"/>
  <c r="A16909" i="12"/>
  <c r="A16908" i="12"/>
  <c r="A16907" i="12"/>
  <c r="A16906" i="12"/>
  <c r="A16905" i="12"/>
  <c r="A16904" i="12"/>
  <c r="A16903" i="12"/>
  <c r="A16902" i="12"/>
  <c r="A16901" i="12"/>
  <c r="A16900" i="12"/>
  <c r="A16899" i="12"/>
  <c r="A16898" i="12"/>
  <c r="A16897" i="12"/>
  <c r="A16896" i="12"/>
  <c r="A16895" i="12"/>
  <c r="A16894" i="12"/>
  <c r="A16893" i="12"/>
  <c r="A16892" i="12"/>
  <c r="A16891" i="12"/>
  <c r="A16890" i="12"/>
  <c r="A16889" i="12"/>
  <c r="A16888" i="12"/>
  <c r="A16887" i="12"/>
  <c r="A16886" i="12"/>
  <c r="A16885" i="12"/>
  <c r="A16884" i="12"/>
  <c r="A16883" i="12"/>
  <c r="A16882" i="12"/>
  <c r="A16881" i="12"/>
  <c r="A16880" i="12"/>
  <c r="A16879" i="12"/>
  <c r="A16878" i="12"/>
  <c r="A16877" i="12"/>
  <c r="A16876" i="12"/>
  <c r="A16875" i="12"/>
  <c r="A16874" i="12"/>
  <c r="A16873" i="12"/>
  <c r="A16872" i="12"/>
  <c r="A16871" i="12"/>
  <c r="A16870" i="12"/>
  <c r="A16869" i="12"/>
  <c r="A16868" i="12"/>
  <c r="A16867" i="12"/>
  <c r="A16866" i="12"/>
  <c r="A16865" i="12"/>
  <c r="A16864" i="12"/>
  <c r="A16863" i="12"/>
  <c r="A16862" i="12"/>
  <c r="A16861" i="12"/>
  <c r="A16860" i="12"/>
  <c r="A16859" i="12"/>
  <c r="A16858" i="12"/>
  <c r="A16857" i="12"/>
  <c r="A16856" i="12"/>
  <c r="A16855" i="12"/>
  <c r="A16854" i="12"/>
  <c r="A16853" i="12"/>
  <c r="A16852" i="12"/>
  <c r="A16851" i="12"/>
  <c r="A16850" i="12"/>
  <c r="A16849" i="12"/>
  <c r="A16848" i="12"/>
  <c r="A16847" i="12"/>
  <c r="A16846" i="12"/>
  <c r="A16845" i="12"/>
  <c r="A16844" i="12"/>
  <c r="A16843" i="12"/>
  <c r="A16842" i="12"/>
  <c r="A16841" i="12"/>
  <c r="A16840" i="12"/>
  <c r="A16839" i="12"/>
  <c r="A16838" i="12"/>
  <c r="A16837" i="12"/>
  <c r="A16836" i="12"/>
  <c r="A16835" i="12"/>
  <c r="A16834" i="12"/>
  <c r="A16833" i="12"/>
  <c r="A16832" i="12"/>
  <c r="A16831" i="12"/>
  <c r="A16830" i="12"/>
  <c r="A16829" i="12"/>
  <c r="A16828" i="12"/>
  <c r="A16827" i="12"/>
  <c r="A16826" i="12"/>
  <c r="A16825" i="12"/>
  <c r="A16824" i="12"/>
  <c r="A16823" i="12"/>
  <c r="A16822" i="12"/>
  <c r="A16821" i="12"/>
  <c r="A16820" i="12"/>
  <c r="A16819" i="12"/>
  <c r="A16818" i="12"/>
  <c r="A16817" i="12"/>
  <c r="A16816" i="12"/>
  <c r="A16815" i="12"/>
  <c r="A16814" i="12"/>
  <c r="A16813" i="12"/>
  <c r="A16812" i="12"/>
  <c r="A16811" i="12"/>
  <c r="A16810" i="12"/>
  <c r="A16809" i="12"/>
  <c r="A16808" i="12"/>
  <c r="A16807" i="12"/>
  <c r="A16806" i="12"/>
  <c r="A16805" i="12"/>
  <c r="A16804" i="12"/>
  <c r="A16803" i="12"/>
  <c r="A16802" i="12"/>
  <c r="A16801" i="12"/>
  <c r="A16800" i="12"/>
  <c r="A16799" i="12"/>
  <c r="A16798" i="12"/>
  <c r="A16797" i="12"/>
  <c r="A16796" i="12"/>
  <c r="A16795" i="12"/>
  <c r="A16794" i="12"/>
  <c r="A16793" i="12"/>
  <c r="A16792" i="12"/>
  <c r="A16791" i="12"/>
  <c r="A16790" i="12"/>
  <c r="A16789" i="12"/>
  <c r="A16788" i="12"/>
  <c r="A16787" i="12"/>
  <c r="A16786" i="12"/>
  <c r="A16785" i="12"/>
  <c r="A16784" i="12"/>
  <c r="A16783" i="12"/>
  <c r="A16782" i="12"/>
  <c r="A16781" i="12"/>
  <c r="A16780" i="12"/>
  <c r="A16779" i="12"/>
  <c r="A16778" i="12"/>
  <c r="A16777" i="12"/>
  <c r="A16776" i="12"/>
  <c r="A16775" i="12"/>
  <c r="A16774" i="12"/>
  <c r="A16773" i="12"/>
  <c r="A16772" i="12"/>
  <c r="A16771" i="12"/>
  <c r="A16770" i="12"/>
  <c r="A16769" i="12"/>
  <c r="A16768" i="12"/>
  <c r="A16767" i="12"/>
  <c r="A16766" i="12"/>
  <c r="A16765" i="12"/>
  <c r="A16764" i="12"/>
  <c r="A16763" i="12"/>
  <c r="A16762" i="12"/>
  <c r="A16761" i="12"/>
  <c r="A16760" i="12"/>
  <c r="A16759" i="12"/>
  <c r="A16758" i="12"/>
  <c r="A16757" i="12"/>
  <c r="A16756" i="12"/>
  <c r="A16755" i="12"/>
  <c r="A16754" i="12"/>
  <c r="A16753" i="12"/>
  <c r="A16752" i="12"/>
  <c r="A16751" i="12"/>
  <c r="A16750" i="12"/>
  <c r="A16749" i="12"/>
  <c r="A16748" i="12"/>
  <c r="A16747" i="12"/>
  <c r="A16746" i="12"/>
  <c r="A16745" i="12"/>
  <c r="A16744" i="12"/>
  <c r="A16743" i="12"/>
  <c r="A16742" i="12"/>
  <c r="A16741" i="12"/>
  <c r="A16740" i="12"/>
  <c r="A16739" i="12"/>
  <c r="A16738" i="12"/>
  <c r="A16737" i="12"/>
  <c r="A16736" i="12"/>
  <c r="A16735" i="12"/>
  <c r="A16734" i="12"/>
  <c r="A16733" i="12"/>
  <c r="A16732" i="12"/>
  <c r="A16731" i="12"/>
  <c r="A16730" i="12"/>
  <c r="A16729" i="12"/>
  <c r="A16728" i="12"/>
  <c r="A16727" i="12"/>
  <c r="A16726" i="12"/>
  <c r="A16725" i="12"/>
  <c r="A16724" i="12"/>
  <c r="A16723" i="12"/>
  <c r="A16722" i="12"/>
  <c r="A16721" i="12"/>
  <c r="A16720" i="12"/>
  <c r="A16719" i="12"/>
  <c r="A16718" i="12"/>
  <c r="A16717" i="12"/>
  <c r="A16716" i="12"/>
  <c r="A16715" i="12"/>
  <c r="A16714" i="12"/>
  <c r="A16713" i="12"/>
  <c r="A16712" i="12"/>
  <c r="A16711" i="12"/>
  <c r="A16710" i="12"/>
  <c r="A16709" i="12"/>
  <c r="A16708" i="12"/>
  <c r="A16707" i="12"/>
  <c r="A16706" i="12"/>
  <c r="A16705" i="12"/>
  <c r="A16704" i="12"/>
  <c r="A16703" i="12"/>
  <c r="A16702" i="12"/>
  <c r="A16701" i="12"/>
  <c r="A16700" i="12"/>
  <c r="A16699" i="12"/>
  <c r="A16698" i="12"/>
  <c r="A16697" i="12"/>
  <c r="A16696" i="12"/>
  <c r="A16695" i="12"/>
  <c r="A16694" i="12"/>
  <c r="A16693" i="12"/>
  <c r="A16692" i="12"/>
  <c r="A16691" i="12"/>
  <c r="A16690" i="12"/>
  <c r="A16689" i="12"/>
  <c r="A16688" i="12"/>
  <c r="A16687" i="12"/>
  <c r="A16686" i="12"/>
  <c r="A16685" i="12"/>
  <c r="A16684" i="12"/>
  <c r="A16683" i="12"/>
  <c r="A16682" i="12"/>
  <c r="A16681" i="12"/>
  <c r="A16680" i="12"/>
  <c r="A16679" i="12"/>
  <c r="A16678" i="12"/>
  <c r="A16677" i="12"/>
  <c r="A16676" i="12"/>
  <c r="A16675" i="12"/>
  <c r="A16674" i="12"/>
  <c r="A16673" i="12"/>
  <c r="A16672" i="12"/>
  <c r="A16671" i="12"/>
  <c r="A16670" i="12"/>
  <c r="A16669" i="12"/>
  <c r="A16668" i="12"/>
  <c r="A16667" i="12"/>
  <c r="A16666" i="12"/>
  <c r="A16665" i="12"/>
  <c r="A16664" i="12"/>
  <c r="A16663" i="12"/>
  <c r="A16662" i="12"/>
  <c r="A16661" i="12"/>
  <c r="A16660" i="12"/>
  <c r="A16659" i="12"/>
  <c r="A16658" i="12"/>
  <c r="A16657" i="12"/>
  <c r="A16656" i="12"/>
  <c r="A16655" i="12"/>
  <c r="A16654" i="12"/>
  <c r="A16653" i="12"/>
  <c r="A16652" i="12"/>
  <c r="A16651" i="12"/>
  <c r="A16650" i="12"/>
  <c r="A16649" i="12"/>
  <c r="A16648" i="12"/>
  <c r="A16647" i="12"/>
  <c r="A16646" i="12"/>
  <c r="A16645" i="12"/>
  <c r="A16644" i="12"/>
  <c r="A16643" i="12"/>
  <c r="A16642" i="12"/>
  <c r="A16641" i="12"/>
  <c r="A16640" i="12"/>
  <c r="A16639" i="12"/>
  <c r="A16638" i="12"/>
  <c r="A16637" i="12"/>
  <c r="A16636" i="12"/>
  <c r="A16635" i="12"/>
  <c r="A16634" i="12"/>
  <c r="A16633" i="12"/>
  <c r="A16632" i="12"/>
  <c r="A16631" i="12"/>
  <c r="A16630" i="12"/>
  <c r="A16629" i="12"/>
  <c r="A16628" i="12"/>
  <c r="A16627" i="12"/>
  <c r="A16626" i="12"/>
  <c r="A16625" i="12"/>
  <c r="A16624" i="12"/>
  <c r="A16623" i="12"/>
  <c r="A16622" i="12"/>
  <c r="A16621" i="12"/>
  <c r="A16620" i="12"/>
  <c r="A16619" i="12"/>
  <c r="A16618" i="12"/>
  <c r="A16617" i="12"/>
  <c r="A16616" i="12"/>
  <c r="A16615" i="12"/>
  <c r="A16614" i="12"/>
  <c r="A16613" i="12"/>
  <c r="A16612" i="12"/>
  <c r="A16611" i="12"/>
  <c r="A16610" i="12"/>
  <c r="A16609" i="12"/>
  <c r="A16608" i="12"/>
  <c r="A16607" i="12"/>
  <c r="A16606" i="12"/>
  <c r="A16605" i="12"/>
  <c r="A16604" i="12"/>
  <c r="A16603" i="12"/>
  <c r="A16602" i="12"/>
  <c r="A16601" i="12"/>
  <c r="A16600" i="12"/>
  <c r="A16599" i="12"/>
  <c r="A16598" i="12"/>
  <c r="A16597" i="12"/>
  <c r="A16596" i="12"/>
  <c r="A16595" i="12"/>
  <c r="A16594" i="12"/>
  <c r="A16593" i="12"/>
  <c r="A16592" i="12"/>
  <c r="A16591" i="12"/>
  <c r="A16590" i="12"/>
  <c r="A16589" i="12"/>
  <c r="A16588" i="12"/>
  <c r="A16587" i="12"/>
  <c r="A16586" i="12"/>
  <c r="A16585" i="12"/>
  <c r="A16584" i="12"/>
  <c r="A16583" i="12"/>
  <c r="A16582" i="12"/>
  <c r="A16581" i="12"/>
  <c r="A16580" i="12"/>
  <c r="A16579" i="12"/>
  <c r="A16578" i="12"/>
  <c r="A16577" i="12"/>
  <c r="A16576" i="12"/>
  <c r="A16575" i="12"/>
  <c r="A16574" i="12"/>
  <c r="A16573" i="12"/>
  <c r="A16572" i="12"/>
  <c r="A16571" i="12"/>
  <c r="A16570" i="12"/>
  <c r="A16569" i="12"/>
  <c r="A16568" i="12"/>
  <c r="A16567" i="12"/>
  <c r="A16566" i="12"/>
  <c r="A16565" i="12"/>
  <c r="A16564" i="12"/>
  <c r="A16563" i="12"/>
  <c r="A16562" i="12"/>
  <c r="A16561" i="12"/>
  <c r="A16560" i="12"/>
  <c r="A16559" i="12"/>
  <c r="A16558" i="12"/>
  <c r="A16557" i="12"/>
  <c r="A16556" i="12"/>
  <c r="A16555" i="12"/>
  <c r="A16554" i="12"/>
  <c r="A16553" i="12"/>
  <c r="A16552" i="12"/>
  <c r="A16551" i="12"/>
  <c r="A16550" i="12"/>
  <c r="A16549" i="12"/>
  <c r="A16548" i="12"/>
  <c r="A16547" i="12"/>
  <c r="A16546" i="12"/>
  <c r="A16545" i="12"/>
  <c r="A16544" i="12"/>
  <c r="A16543" i="12"/>
  <c r="A16542" i="12"/>
  <c r="A16541" i="12"/>
  <c r="A16540" i="12"/>
  <c r="A16539" i="12"/>
  <c r="A16538" i="12"/>
  <c r="A16537" i="12"/>
  <c r="A16536" i="12"/>
  <c r="A16535" i="12"/>
  <c r="A16534" i="12"/>
  <c r="A16533" i="12"/>
  <c r="A16532" i="12"/>
  <c r="A16531" i="12"/>
  <c r="A16530" i="12"/>
  <c r="A16529" i="12"/>
  <c r="A16528" i="12"/>
  <c r="A16527" i="12"/>
  <c r="A16526" i="12"/>
  <c r="A16525" i="12"/>
  <c r="A16524" i="12"/>
  <c r="A16523" i="12"/>
  <c r="A16522" i="12"/>
  <c r="A16521" i="12"/>
  <c r="A16520" i="12"/>
  <c r="A16519" i="12"/>
  <c r="A16518" i="12"/>
  <c r="A16517" i="12"/>
  <c r="A16516" i="12"/>
  <c r="A16515" i="12"/>
  <c r="A16514" i="12"/>
  <c r="A16513" i="12"/>
  <c r="A16512" i="12"/>
  <c r="A16511" i="12"/>
  <c r="A16510" i="12"/>
  <c r="A16509" i="12"/>
  <c r="A16508" i="12"/>
  <c r="A16507" i="12"/>
  <c r="A16506" i="12"/>
  <c r="A16505" i="12"/>
  <c r="A16504" i="12"/>
  <c r="A16503" i="12"/>
  <c r="A16502" i="12"/>
  <c r="A16501" i="12"/>
  <c r="A16500" i="12"/>
  <c r="A16499" i="12"/>
  <c r="A16498" i="12"/>
  <c r="A16497" i="12"/>
  <c r="A16496" i="12"/>
  <c r="A16495" i="12"/>
  <c r="A16494" i="12"/>
  <c r="A16493" i="12"/>
  <c r="A16492" i="12"/>
  <c r="A16491" i="12"/>
  <c r="A16490" i="12"/>
  <c r="A16489" i="12"/>
  <c r="A16488" i="12"/>
  <c r="A16487" i="12"/>
  <c r="A16486" i="12"/>
  <c r="A16485" i="12"/>
  <c r="A16484" i="12"/>
  <c r="A16483" i="12"/>
  <c r="A16482" i="12"/>
  <c r="A16481" i="12"/>
  <c r="A16480" i="12"/>
  <c r="A16479" i="12"/>
  <c r="A16478" i="12"/>
  <c r="A16477" i="12"/>
  <c r="A16476" i="12"/>
  <c r="A16475" i="12"/>
  <c r="A16474" i="12"/>
  <c r="A16473" i="12"/>
  <c r="A16472" i="12"/>
  <c r="A16471" i="12"/>
  <c r="A16470" i="12"/>
  <c r="A16469" i="12"/>
  <c r="A16468" i="12"/>
  <c r="A16467" i="12"/>
  <c r="A16466" i="12"/>
  <c r="A16465" i="12"/>
  <c r="A16464" i="12"/>
  <c r="A16463" i="12"/>
  <c r="A16462" i="12"/>
  <c r="A16461" i="12"/>
  <c r="A16460" i="12"/>
  <c r="A16459" i="12"/>
  <c r="A16458" i="12"/>
  <c r="A16457" i="12"/>
  <c r="A16456" i="12"/>
  <c r="A16455" i="12"/>
  <c r="A16454" i="12"/>
  <c r="A16453" i="12"/>
  <c r="A16452" i="12"/>
  <c r="A16451" i="12"/>
  <c r="A16450" i="12"/>
  <c r="A16449" i="12"/>
  <c r="A16448" i="12"/>
  <c r="A16447" i="12"/>
  <c r="A16446" i="12"/>
  <c r="A16445" i="12"/>
  <c r="A16444" i="12"/>
  <c r="A16443" i="12"/>
  <c r="A16442" i="12"/>
  <c r="A16441" i="12"/>
  <c r="A16440" i="12"/>
  <c r="A16439" i="12"/>
  <c r="A16438" i="12"/>
  <c r="A16437" i="12"/>
  <c r="A16436" i="12"/>
  <c r="A16435" i="12"/>
  <c r="A16434" i="12"/>
  <c r="A16433" i="12"/>
  <c r="A16432" i="12"/>
  <c r="A16431" i="12"/>
  <c r="A16430" i="12"/>
  <c r="A16429" i="12"/>
  <c r="A16428" i="12"/>
  <c r="A16427" i="12"/>
  <c r="A16426" i="12"/>
  <c r="A16425" i="12"/>
  <c r="A16424" i="12"/>
  <c r="A16423" i="12"/>
  <c r="A16422" i="12"/>
  <c r="A16421" i="12"/>
  <c r="A16420" i="12"/>
  <c r="A16419" i="12"/>
  <c r="A16418" i="12"/>
  <c r="A16417" i="12"/>
  <c r="A16416" i="12"/>
  <c r="A16415" i="12"/>
  <c r="A16414" i="12"/>
  <c r="A16413" i="12"/>
  <c r="A16412" i="12"/>
  <c r="A16411" i="12"/>
  <c r="A16410" i="12"/>
  <c r="A16409" i="12"/>
  <c r="A16408" i="12"/>
  <c r="A16407" i="12"/>
  <c r="A16406" i="12"/>
  <c r="A16405" i="12"/>
  <c r="A16404" i="12"/>
  <c r="A16403" i="12"/>
  <c r="A16402" i="12"/>
  <c r="A16401" i="12"/>
  <c r="A16400" i="12"/>
  <c r="A16399" i="12"/>
  <c r="A16398" i="12"/>
  <c r="A16397" i="12"/>
  <c r="A16396" i="12"/>
  <c r="A16395" i="12"/>
  <c r="A16394" i="12"/>
  <c r="A16393" i="12"/>
  <c r="A16392" i="12"/>
  <c r="A16391" i="12"/>
  <c r="A16390" i="12"/>
  <c r="A16389" i="12"/>
  <c r="A16388" i="12"/>
  <c r="A16387" i="12"/>
  <c r="A16386" i="12"/>
  <c r="A16385" i="12"/>
  <c r="A16384" i="12"/>
  <c r="A16383" i="12"/>
  <c r="A16382" i="12"/>
  <c r="A16381" i="12"/>
  <c r="A16380" i="12"/>
  <c r="A16379" i="12"/>
  <c r="A16378" i="12"/>
  <c r="A16377" i="12"/>
  <c r="A16376" i="12"/>
  <c r="A16375" i="12"/>
  <c r="A16374" i="12"/>
  <c r="A16373" i="12"/>
  <c r="A16372" i="12"/>
  <c r="A16371" i="12"/>
  <c r="A16370" i="12"/>
  <c r="A16369" i="12"/>
  <c r="A16368" i="12"/>
  <c r="A16367" i="12"/>
  <c r="A16366" i="12"/>
  <c r="A16365" i="12"/>
  <c r="A16364" i="12"/>
  <c r="A16363" i="12"/>
  <c r="A16362" i="12"/>
  <c r="A16361" i="12"/>
  <c r="A16360" i="12"/>
  <c r="A16359" i="12"/>
  <c r="A16358" i="12"/>
  <c r="A16357" i="12"/>
  <c r="A16356" i="12"/>
  <c r="A16355" i="12"/>
  <c r="A16354" i="12"/>
  <c r="A16353" i="12"/>
  <c r="A16352" i="12"/>
  <c r="A16351" i="12"/>
  <c r="A16350" i="12"/>
  <c r="A16349" i="12"/>
  <c r="A16348" i="12"/>
  <c r="A16347" i="12"/>
  <c r="A16346" i="12"/>
  <c r="A16345" i="12"/>
  <c r="A16344" i="12"/>
  <c r="A16343" i="12"/>
  <c r="A16342" i="12"/>
  <c r="A16341" i="12"/>
  <c r="A16340" i="12"/>
  <c r="A16339" i="12"/>
  <c r="A16338" i="12"/>
  <c r="A16337" i="12"/>
  <c r="A16336" i="12"/>
  <c r="A16335" i="12"/>
  <c r="A16334" i="12"/>
  <c r="A16333" i="12"/>
  <c r="A16332" i="12"/>
  <c r="A16331" i="12"/>
  <c r="A16330" i="12"/>
  <c r="A16329" i="12"/>
  <c r="A16328" i="12"/>
  <c r="A16327" i="12"/>
  <c r="A16326" i="12"/>
  <c r="A16325" i="12"/>
  <c r="A16324" i="12"/>
  <c r="A16323" i="12"/>
  <c r="A16322" i="12"/>
  <c r="A16321" i="12"/>
  <c r="A16320" i="12"/>
  <c r="A16319" i="12"/>
  <c r="A16318" i="12"/>
  <c r="A16317" i="12"/>
  <c r="A16316" i="12"/>
  <c r="A16315" i="12"/>
  <c r="A16314" i="12"/>
  <c r="A16313" i="12"/>
  <c r="A16312" i="12"/>
  <c r="A16311" i="12"/>
  <c r="A16310" i="12"/>
  <c r="A16309" i="12"/>
  <c r="A16308" i="12"/>
  <c r="A16307" i="12"/>
  <c r="A16306" i="12"/>
  <c r="A16305" i="12"/>
  <c r="A16304" i="12"/>
  <c r="A16303" i="12"/>
  <c r="A16302" i="12"/>
  <c r="A16301" i="12"/>
  <c r="A16300" i="12"/>
  <c r="A16299" i="12"/>
  <c r="A16298" i="12"/>
  <c r="A16297" i="12"/>
  <c r="A16296" i="12"/>
  <c r="A16295" i="12"/>
  <c r="A16294" i="12"/>
  <c r="A16293" i="12"/>
  <c r="A16292" i="12"/>
  <c r="A16291" i="12"/>
  <c r="A16290" i="12"/>
  <c r="A16289" i="12"/>
  <c r="A16288" i="12"/>
  <c r="A16287" i="12"/>
  <c r="A16286" i="12"/>
  <c r="A16285" i="12"/>
  <c r="A16284" i="12"/>
  <c r="A16283" i="12"/>
  <c r="A16282" i="12"/>
  <c r="A16281" i="12"/>
  <c r="A16280" i="12"/>
  <c r="A16279" i="12"/>
  <c r="A16278" i="12"/>
  <c r="A16277" i="12"/>
  <c r="A16276" i="12"/>
  <c r="A16275" i="12"/>
  <c r="A16274" i="12"/>
  <c r="A16273" i="12"/>
  <c r="A16272" i="12"/>
  <c r="A16271" i="12"/>
  <c r="A16270" i="12"/>
  <c r="A16269" i="12"/>
  <c r="A16268" i="12"/>
  <c r="A16267" i="12"/>
  <c r="A16266" i="12"/>
  <c r="A16265" i="12"/>
  <c r="A16264" i="12"/>
  <c r="A16263" i="12"/>
  <c r="A16262" i="12"/>
  <c r="A16261" i="12"/>
  <c r="A16260" i="12"/>
  <c r="A16259" i="12"/>
  <c r="A16258" i="12"/>
  <c r="A16257" i="12"/>
  <c r="A16256" i="12"/>
  <c r="A16255" i="12"/>
  <c r="A16254" i="12"/>
  <c r="A16253" i="12"/>
  <c r="A16252" i="12"/>
  <c r="A16251" i="12"/>
  <c r="A16250" i="12"/>
  <c r="A16249" i="12"/>
  <c r="A16248" i="12"/>
  <c r="A16247" i="12"/>
  <c r="A16246" i="12"/>
  <c r="A16245" i="12"/>
  <c r="A16244" i="12"/>
  <c r="A16243" i="12"/>
  <c r="A16242" i="12"/>
  <c r="A16241" i="12"/>
  <c r="A16240" i="12"/>
  <c r="A16239" i="12"/>
  <c r="A16238" i="12"/>
  <c r="A16237" i="12"/>
  <c r="A16236" i="12"/>
  <c r="A16235" i="12"/>
  <c r="A16234" i="12"/>
  <c r="A16233" i="12"/>
  <c r="A16232" i="12"/>
  <c r="A16231" i="12"/>
  <c r="A16230" i="12"/>
  <c r="A16229" i="12"/>
  <c r="A16228" i="12"/>
  <c r="A16227" i="12"/>
  <c r="A16226" i="12"/>
  <c r="A16225" i="12"/>
  <c r="A16224" i="12"/>
  <c r="A16223" i="12"/>
  <c r="A16222" i="12"/>
  <c r="A16221" i="12"/>
  <c r="A16220" i="12"/>
  <c r="A16219" i="12"/>
  <c r="A16218" i="12"/>
  <c r="A16217" i="12"/>
  <c r="A16216" i="12"/>
  <c r="A16215" i="12"/>
  <c r="A16214" i="12"/>
  <c r="A16213" i="12"/>
  <c r="A16212" i="12"/>
  <c r="A16211" i="12"/>
  <c r="A16210" i="12"/>
  <c r="A16209" i="12"/>
  <c r="A16208" i="12"/>
  <c r="A16207" i="12"/>
  <c r="A16206" i="12"/>
  <c r="A16205" i="12"/>
  <c r="A16204" i="12"/>
  <c r="A16203" i="12"/>
  <c r="A16202" i="12"/>
  <c r="A16201" i="12"/>
  <c r="A16200" i="12"/>
  <c r="A16199" i="12"/>
  <c r="A16198" i="12"/>
  <c r="A16197" i="12"/>
  <c r="A16196" i="12"/>
  <c r="A16195" i="12"/>
  <c r="A16194" i="12"/>
  <c r="A16193" i="12"/>
  <c r="A16192" i="12"/>
  <c r="A16191" i="12"/>
  <c r="A16190" i="12"/>
  <c r="A16189" i="12"/>
  <c r="A16188" i="12"/>
  <c r="A16187" i="12"/>
  <c r="A16186" i="12"/>
  <c r="A16185" i="12"/>
  <c r="A16184" i="12"/>
  <c r="A16183" i="12"/>
  <c r="A16182" i="12"/>
  <c r="A16181" i="12"/>
  <c r="A16180" i="12"/>
  <c r="A16179" i="12"/>
  <c r="A16178" i="12"/>
  <c r="A16177" i="12"/>
  <c r="A16176" i="12"/>
  <c r="A16175" i="12"/>
  <c r="A16174" i="12"/>
  <c r="A16173" i="12"/>
  <c r="A16172" i="12"/>
  <c r="A16171" i="12"/>
  <c r="A16170" i="12"/>
  <c r="A16169" i="12"/>
  <c r="A16168" i="12"/>
  <c r="A16167" i="12"/>
  <c r="A16166" i="12"/>
  <c r="A16165" i="12"/>
  <c r="A16164" i="12"/>
  <c r="A16163" i="12"/>
  <c r="A16162" i="12"/>
  <c r="A16161" i="12"/>
  <c r="A16160" i="12"/>
  <c r="A16159" i="12"/>
  <c r="A16158" i="12"/>
  <c r="A16157" i="12"/>
  <c r="A16156" i="12"/>
  <c r="A16155" i="12"/>
  <c r="A16154" i="12"/>
  <c r="A16153" i="12"/>
  <c r="A16152" i="12"/>
  <c r="A16151" i="12"/>
  <c r="A16150" i="12"/>
  <c r="A16149" i="12"/>
  <c r="A16148" i="12"/>
  <c r="A16147" i="12"/>
  <c r="A16146" i="12"/>
  <c r="A16145" i="12"/>
  <c r="A16144" i="12"/>
  <c r="A16143" i="12"/>
  <c r="A16142" i="12"/>
  <c r="A16141" i="12"/>
  <c r="A16140" i="12"/>
  <c r="A16139" i="12"/>
  <c r="A16138" i="12"/>
  <c r="A16137" i="12"/>
  <c r="A16136" i="12"/>
  <c r="A16135" i="12"/>
  <c r="A16134" i="12"/>
  <c r="A16133" i="12"/>
  <c r="A16132" i="12"/>
  <c r="A16131" i="12"/>
  <c r="A16130" i="12"/>
  <c r="A16129" i="12"/>
  <c r="A16128" i="12"/>
  <c r="A16127" i="12"/>
  <c r="A16126" i="12"/>
  <c r="A16125" i="12"/>
  <c r="A16124" i="12"/>
  <c r="A16123" i="12"/>
  <c r="A16122" i="12"/>
  <c r="A16121" i="12"/>
  <c r="A16120" i="12"/>
  <c r="A16119" i="12"/>
  <c r="A16118" i="12"/>
  <c r="A16117" i="12"/>
  <c r="A16116" i="12"/>
  <c r="A16115" i="12"/>
  <c r="A16114" i="12"/>
  <c r="A16113" i="12"/>
  <c r="A16112" i="12"/>
  <c r="A16111" i="12"/>
  <c r="A16110" i="12"/>
  <c r="A16109" i="12"/>
  <c r="A16108" i="12"/>
  <c r="A16107" i="12"/>
  <c r="A16106" i="12"/>
  <c r="A16105" i="12"/>
  <c r="A16104" i="12"/>
  <c r="A16103" i="12"/>
  <c r="A16102" i="12"/>
  <c r="A16101" i="12"/>
  <c r="A16100" i="12"/>
  <c r="A16099" i="12"/>
  <c r="A16098" i="12"/>
  <c r="A16097" i="12"/>
  <c r="A16096" i="12"/>
  <c r="A16095" i="12"/>
  <c r="A16094" i="12"/>
  <c r="A16093" i="12"/>
  <c r="A16092" i="12"/>
  <c r="A16091" i="12"/>
  <c r="A16090" i="12"/>
  <c r="A16089" i="12"/>
  <c r="A16088" i="12"/>
  <c r="A16087" i="12"/>
  <c r="A16086" i="12"/>
  <c r="A16085" i="12"/>
  <c r="A16084" i="12"/>
  <c r="A16083" i="12"/>
  <c r="A16082" i="12"/>
  <c r="A16081" i="12"/>
  <c r="A16080" i="12"/>
  <c r="A16079" i="12"/>
  <c r="A16078" i="12"/>
  <c r="A16077" i="12"/>
  <c r="A16076" i="12"/>
  <c r="A16075" i="12"/>
  <c r="A16074" i="12"/>
  <c r="A16073" i="12"/>
  <c r="A16072" i="12"/>
  <c r="A16071" i="12"/>
  <c r="A16070" i="12"/>
  <c r="A16069" i="12"/>
  <c r="A16068" i="12"/>
  <c r="A16067" i="12"/>
  <c r="A16066" i="12"/>
  <c r="A16065" i="12"/>
  <c r="A16064" i="12"/>
  <c r="A16063" i="12"/>
  <c r="A16062" i="12"/>
  <c r="A16061" i="12"/>
  <c r="A16060" i="12"/>
  <c r="A16059" i="12"/>
  <c r="A16058" i="12"/>
  <c r="A16057" i="12"/>
  <c r="A16056" i="12"/>
  <c r="A16055" i="12"/>
  <c r="A16054" i="12"/>
  <c r="A16053" i="12"/>
  <c r="A16052" i="12"/>
  <c r="A16051" i="12"/>
  <c r="A16050" i="12"/>
  <c r="A16049" i="12"/>
  <c r="A16048" i="12"/>
  <c r="A16047" i="12"/>
  <c r="A16046" i="12"/>
  <c r="A16045" i="12"/>
  <c r="A16044" i="12"/>
  <c r="A16043" i="12"/>
  <c r="A16042" i="12"/>
  <c r="A16041" i="12"/>
  <c r="A16040" i="12"/>
  <c r="A16039" i="12"/>
  <c r="A16038" i="12"/>
  <c r="A16037" i="12"/>
  <c r="A16036" i="12"/>
  <c r="A16035" i="12"/>
  <c r="A16034" i="12"/>
  <c r="A16033" i="12"/>
  <c r="A16032" i="12"/>
  <c r="A16031" i="12"/>
  <c r="A16030" i="12"/>
  <c r="A16029" i="12"/>
  <c r="A16028" i="12"/>
  <c r="A16027" i="12"/>
  <c r="A16026" i="12"/>
  <c r="A16025" i="12"/>
  <c r="A16024" i="12"/>
  <c r="A16023" i="12"/>
  <c r="A16022" i="12"/>
  <c r="A16021" i="12"/>
  <c r="A16020" i="12"/>
  <c r="A16019" i="12"/>
  <c r="A16018" i="12"/>
  <c r="A16017" i="12"/>
  <c r="A16016" i="12"/>
  <c r="A16015" i="12"/>
  <c r="A16014" i="12"/>
  <c r="A16013" i="12"/>
  <c r="A16012" i="12"/>
  <c r="A16011" i="12"/>
  <c r="A16010" i="12"/>
  <c r="A16009" i="12"/>
  <c r="A16008" i="12"/>
  <c r="A16007" i="12"/>
  <c r="A16006" i="12"/>
  <c r="A16005" i="12"/>
  <c r="A16004" i="12"/>
  <c r="A16003" i="12"/>
  <c r="A16002" i="12"/>
  <c r="A16001" i="12"/>
  <c r="A16000" i="12"/>
  <c r="A15999" i="12"/>
  <c r="A15998" i="12"/>
  <c r="A15997" i="12"/>
  <c r="A15996" i="12"/>
  <c r="A15995" i="12"/>
  <c r="A15994" i="12"/>
  <c r="A15993" i="12"/>
  <c r="A15992" i="12"/>
  <c r="A15991" i="12"/>
  <c r="A15990" i="12"/>
  <c r="A15989" i="12"/>
  <c r="A15988" i="12"/>
  <c r="A15987" i="12"/>
  <c r="A15986" i="12"/>
  <c r="A15985" i="12"/>
  <c r="A15984" i="12"/>
  <c r="A15983" i="12"/>
  <c r="A15982" i="12"/>
  <c r="A15981" i="12"/>
  <c r="A15980" i="12"/>
  <c r="A15979" i="12"/>
  <c r="A15978" i="12"/>
  <c r="A15977" i="12"/>
  <c r="A15976" i="12"/>
  <c r="A15975" i="12"/>
  <c r="A15974" i="12"/>
  <c r="A15973" i="12"/>
  <c r="A15972" i="12"/>
  <c r="A15971" i="12"/>
  <c r="A15970" i="12"/>
  <c r="A15969" i="12"/>
  <c r="A15968" i="12"/>
  <c r="A15967" i="12"/>
  <c r="A15966" i="12"/>
  <c r="A15965" i="12"/>
  <c r="A15964" i="12"/>
  <c r="A15963" i="12"/>
  <c r="A15962" i="12"/>
  <c r="A15961" i="12"/>
  <c r="A15960" i="12"/>
  <c r="A15959" i="12"/>
  <c r="A15958" i="12"/>
  <c r="A15957" i="12"/>
  <c r="A15956" i="12"/>
  <c r="A15955" i="12"/>
  <c r="A15954" i="12"/>
  <c r="A15953" i="12"/>
  <c r="A15952" i="12"/>
  <c r="A15951" i="12"/>
  <c r="A15950" i="12"/>
  <c r="A15949" i="12"/>
  <c r="A15948" i="12"/>
  <c r="A15947" i="12"/>
  <c r="A15946" i="12"/>
  <c r="A15945" i="12"/>
  <c r="A15944" i="12"/>
  <c r="A15943" i="12"/>
  <c r="A15942" i="12"/>
  <c r="A15941" i="12"/>
  <c r="A15940" i="12"/>
  <c r="A15939" i="12"/>
  <c r="A15938" i="12"/>
  <c r="A15937" i="12"/>
  <c r="A15936" i="12"/>
  <c r="A15935" i="12"/>
  <c r="A15934" i="12"/>
  <c r="A15933" i="12"/>
  <c r="A15932" i="12"/>
  <c r="A15931" i="12"/>
  <c r="A15930" i="12"/>
  <c r="A15929" i="12"/>
  <c r="A15928" i="12"/>
  <c r="A15927" i="12"/>
  <c r="A15926" i="12"/>
  <c r="A15925" i="12"/>
  <c r="A15924" i="12"/>
  <c r="A15923" i="12"/>
  <c r="A15922" i="12"/>
  <c r="A15921" i="12"/>
  <c r="A15920" i="12"/>
  <c r="A15919" i="12"/>
  <c r="A15918" i="12"/>
  <c r="A15917" i="12"/>
  <c r="A15916" i="12"/>
  <c r="A15915" i="12"/>
  <c r="A15914" i="12"/>
  <c r="A15913" i="12"/>
  <c r="A15912" i="12"/>
  <c r="A15911" i="12"/>
  <c r="A15910" i="12"/>
  <c r="A15909" i="12"/>
  <c r="A15908" i="12"/>
  <c r="A15907" i="12"/>
  <c r="A15906" i="12"/>
  <c r="A15905" i="12"/>
  <c r="A15904" i="12"/>
  <c r="A15903" i="12"/>
  <c r="A15902" i="12"/>
  <c r="A15901" i="12"/>
  <c r="A15900" i="12"/>
  <c r="A15899" i="12"/>
  <c r="A15898" i="12"/>
  <c r="A15897" i="12"/>
  <c r="A15896" i="12"/>
  <c r="A15895" i="12"/>
  <c r="A15894" i="12"/>
  <c r="A15893" i="12"/>
  <c r="A15892" i="12"/>
  <c r="A15891" i="12"/>
  <c r="A15890" i="12"/>
  <c r="A15889" i="12"/>
  <c r="A15888" i="12"/>
  <c r="A15887" i="12"/>
  <c r="A15886" i="12"/>
  <c r="A15885" i="12"/>
  <c r="A15884" i="12"/>
  <c r="A15883" i="12"/>
  <c r="A15882" i="12"/>
  <c r="A15881" i="12"/>
  <c r="A15880" i="12"/>
  <c r="A15879" i="12"/>
  <c r="A15878" i="12"/>
  <c r="A15877" i="12"/>
  <c r="A15876" i="12"/>
  <c r="A15875" i="12"/>
  <c r="A15874" i="12"/>
  <c r="A15873" i="12"/>
  <c r="A15872" i="12"/>
  <c r="A15871" i="12"/>
  <c r="A15870" i="12"/>
  <c r="A15869" i="12"/>
  <c r="A15868" i="12"/>
  <c r="A15867" i="12"/>
  <c r="A15866" i="12"/>
  <c r="A15865" i="12"/>
  <c r="A15864" i="12"/>
  <c r="A15863" i="12"/>
  <c r="A15862" i="12"/>
  <c r="A15861" i="12"/>
  <c r="A15860" i="12"/>
  <c r="A15859" i="12"/>
  <c r="A15858" i="12"/>
  <c r="A15857" i="12"/>
  <c r="A15856" i="12"/>
  <c r="A15855" i="12"/>
  <c r="A15854" i="12"/>
  <c r="A15853" i="12"/>
  <c r="A15852" i="12"/>
  <c r="A15851" i="12"/>
  <c r="A15850" i="12"/>
  <c r="A15849" i="12"/>
  <c r="A15848" i="12"/>
  <c r="A15847" i="12"/>
  <c r="A15846" i="12"/>
  <c r="A15845" i="12"/>
  <c r="A15844" i="12"/>
  <c r="A15843" i="12"/>
  <c r="A15842" i="12"/>
  <c r="A15841" i="12"/>
  <c r="A15840" i="12"/>
  <c r="A15839" i="12"/>
  <c r="A15838" i="12"/>
  <c r="A15837" i="12"/>
  <c r="A15836" i="12"/>
  <c r="A15835" i="12"/>
  <c r="A15834" i="12"/>
  <c r="A15833" i="12"/>
  <c r="A15832" i="12"/>
  <c r="A15831" i="12"/>
  <c r="A15830" i="12"/>
  <c r="A15829" i="12"/>
  <c r="A15828" i="12"/>
  <c r="A15827" i="12"/>
  <c r="A15826" i="12"/>
  <c r="A15825" i="12"/>
  <c r="A15824" i="12"/>
  <c r="A15823" i="12"/>
  <c r="A15822" i="12"/>
  <c r="A15821" i="12"/>
  <c r="A15820" i="12"/>
  <c r="A15819" i="12"/>
  <c r="A15818" i="12"/>
  <c r="A15817" i="12"/>
  <c r="A15816" i="12"/>
  <c r="A15815" i="12"/>
  <c r="A15814" i="12"/>
  <c r="A15813" i="12"/>
  <c r="A15812" i="12"/>
  <c r="A15811" i="12"/>
  <c r="A15810" i="12"/>
  <c r="A15809" i="12"/>
  <c r="A15808" i="12"/>
  <c r="A15807" i="12"/>
  <c r="A15806" i="12"/>
  <c r="A15805" i="12"/>
  <c r="A15804" i="12"/>
  <c r="A15803" i="12"/>
  <c r="A15802" i="12"/>
  <c r="A15801" i="12"/>
  <c r="A15800" i="12"/>
  <c r="A15799" i="12"/>
  <c r="A15798" i="12"/>
  <c r="A15797" i="12"/>
  <c r="A15796" i="12"/>
  <c r="A15795" i="12"/>
  <c r="A15794" i="12"/>
  <c r="A15793" i="12"/>
  <c r="A15792" i="12"/>
  <c r="A15791" i="12"/>
  <c r="A15790" i="12"/>
  <c r="A15789" i="12"/>
  <c r="A15788" i="12"/>
  <c r="A15787" i="12"/>
  <c r="A15786" i="12"/>
  <c r="A15785" i="12"/>
  <c r="A15784" i="12"/>
  <c r="A15783" i="12"/>
  <c r="A15782" i="12"/>
  <c r="A15781" i="12"/>
  <c r="A15780" i="12"/>
  <c r="A15779" i="12"/>
  <c r="A15778" i="12"/>
  <c r="A15777" i="12"/>
  <c r="A15776" i="12"/>
  <c r="A15775" i="12"/>
  <c r="A15774" i="12"/>
  <c r="A15773" i="12"/>
  <c r="A15772" i="12"/>
  <c r="A15771" i="12"/>
  <c r="A15770" i="12"/>
  <c r="A15769" i="12"/>
  <c r="A15768" i="12"/>
  <c r="A15767" i="12"/>
  <c r="A15766" i="12"/>
  <c r="A15765" i="12"/>
  <c r="A15764" i="12"/>
  <c r="A15763" i="12"/>
  <c r="A15762" i="12"/>
  <c r="A15761" i="12"/>
  <c r="A15760" i="12"/>
  <c r="A15759" i="12"/>
  <c r="A15758" i="12"/>
  <c r="A15757" i="12"/>
  <c r="A15756" i="12"/>
  <c r="A15755" i="12"/>
  <c r="A15754" i="12"/>
  <c r="A15753" i="12"/>
  <c r="A15752" i="12"/>
  <c r="A15751" i="12"/>
  <c r="A15750" i="12"/>
  <c r="A15749" i="12"/>
  <c r="A15748" i="12"/>
  <c r="A15747" i="12"/>
  <c r="A15746" i="12"/>
  <c r="A15745" i="12"/>
  <c r="A15744" i="12"/>
  <c r="A15743" i="12"/>
  <c r="A15742" i="12"/>
  <c r="A15741" i="12"/>
  <c r="A15740" i="12"/>
  <c r="A15739" i="12"/>
  <c r="A15738" i="12"/>
  <c r="A15737" i="12"/>
  <c r="A15736" i="12"/>
  <c r="A15735" i="12"/>
  <c r="A15734" i="12"/>
  <c r="A15733" i="12"/>
  <c r="A15732" i="12"/>
  <c r="A15731" i="12"/>
  <c r="A15730" i="12"/>
  <c r="A15729" i="12"/>
  <c r="A15728" i="12"/>
  <c r="A15727" i="12"/>
  <c r="A15726" i="12"/>
  <c r="A15725" i="12"/>
  <c r="A15724" i="12"/>
  <c r="A15723" i="12"/>
  <c r="A15722" i="12"/>
  <c r="A15721" i="12"/>
  <c r="A15720" i="12"/>
  <c r="A15719" i="12"/>
  <c r="A15718" i="12"/>
  <c r="A15717" i="12"/>
  <c r="A15716" i="12"/>
  <c r="A15715" i="12"/>
  <c r="A15714" i="12"/>
  <c r="A15713" i="12"/>
  <c r="A15712" i="12"/>
  <c r="A15711" i="12"/>
  <c r="A15710" i="12"/>
  <c r="A15709" i="12"/>
  <c r="A15708" i="12"/>
  <c r="A15707" i="12"/>
  <c r="A15706" i="12"/>
  <c r="A15705" i="12"/>
  <c r="A15704" i="12"/>
  <c r="A15703" i="12"/>
  <c r="A15702" i="12"/>
  <c r="A15701" i="12"/>
  <c r="A15700" i="12"/>
  <c r="A15699" i="12"/>
  <c r="A15698" i="12"/>
  <c r="A15697" i="12"/>
  <c r="A15696" i="12"/>
  <c r="A15695" i="12"/>
  <c r="A15694" i="12"/>
  <c r="A15693" i="12"/>
  <c r="A15692" i="12"/>
  <c r="A15691" i="12"/>
  <c r="A15690" i="12"/>
  <c r="A15689" i="12"/>
  <c r="A15688" i="12"/>
  <c r="A15687" i="12"/>
  <c r="A15686" i="12"/>
  <c r="A15685" i="12"/>
  <c r="A15684" i="12"/>
  <c r="A15683" i="12"/>
  <c r="A15682" i="12"/>
  <c r="A15681" i="12"/>
  <c r="A15680" i="12"/>
  <c r="A15679" i="12"/>
  <c r="A15678" i="12"/>
  <c r="A15677" i="12"/>
  <c r="A15676" i="12"/>
  <c r="A15675" i="12"/>
  <c r="A15674" i="12"/>
  <c r="A15673" i="12"/>
  <c r="A15672" i="12"/>
  <c r="A15671" i="12"/>
  <c r="A15670" i="12"/>
  <c r="A15669" i="12"/>
  <c r="A15668" i="12"/>
  <c r="A15667" i="12"/>
  <c r="A15666" i="12"/>
  <c r="A15665" i="12"/>
  <c r="A15664" i="12"/>
  <c r="A15663" i="12"/>
  <c r="A15662" i="12"/>
  <c r="A15661" i="12"/>
  <c r="A15660" i="12"/>
  <c r="A15659" i="12"/>
  <c r="A15658" i="12"/>
  <c r="A15657" i="12"/>
  <c r="A15656" i="12"/>
  <c r="A15655" i="12"/>
  <c r="A15654" i="12"/>
  <c r="A15653" i="12"/>
  <c r="A15652" i="12"/>
  <c r="A15651" i="12"/>
  <c r="A15650" i="12"/>
  <c r="A15649" i="12"/>
  <c r="A15648" i="12"/>
  <c r="A15647" i="12"/>
  <c r="A15646" i="12"/>
  <c r="A15645" i="12"/>
  <c r="A15644" i="12"/>
  <c r="A15643" i="12"/>
  <c r="A15642" i="12"/>
  <c r="A15641" i="12"/>
  <c r="A15640" i="12"/>
  <c r="A15639" i="12"/>
  <c r="A15638" i="12"/>
  <c r="A15637" i="12"/>
  <c r="A15636" i="12"/>
  <c r="A15635" i="12"/>
  <c r="A15634" i="12"/>
  <c r="A15633" i="12"/>
  <c r="A15632" i="12"/>
  <c r="A15631" i="12"/>
  <c r="A15630" i="12"/>
  <c r="A15629" i="12"/>
  <c r="A15628" i="12"/>
  <c r="A15627" i="12"/>
  <c r="A15626" i="12"/>
  <c r="A15625" i="12"/>
  <c r="A15624" i="12"/>
  <c r="A15623" i="12"/>
  <c r="A15622" i="12"/>
  <c r="A15621" i="12"/>
  <c r="A15620" i="12"/>
  <c r="A15619" i="12"/>
  <c r="A15618" i="12"/>
  <c r="A15617" i="12"/>
  <c r="A15616" i="12"/>
  <c r="A15615" i="12"/>
  <c r="A15614" i="12"/>
  <c r="A15613" i="12"/>
  <c r="A15612" i="12"/>
  <c r="A15611" i="12"/>
  <c r="A15610" i="12"/>
  <c r="A15609" i="12"/>
  <c r="A15608" i="12"/>
  <c r="A15607" i="12"/>
  <c r="A15606" i="12"/>
  <c r="A15605" i="12"/>
  <c r="A15604" i="12"/>
  <c r="A15603" i="12"/>
  <c r="A15602" i="12"/>
  <c r="A15601" i="12"/>
  <c r="A15600" i="12"/>
  <c r="A15599" i="12"/>
  <c r="A15598" i="12"/>
  <c r="A15597" i="12"/>
  <c r="A15596" i="12"/>
  <c r="A15595" i="12"/>
  <c r="A15594" i="12"/>
  <c r="A15593" i="12"/>
  <c r="A15592" i="12"/>
  <c r="A15591" i="12"/>
  <c r="A15590" i="12"/>
  <c r="A15589" i="12"/>
  <c r="A15588" i="12"/>
  <c r="A15587" i="12"/>
  <c r="A15586" i="12"/>
  <c r="A15585" i="12"/>
  <c r="A15584" i="12"/>
  <c r="A15583" i="12"/>
  <c r="A15582" i="12"/>
  <c r="A15581" i="12"/>
  <c r="A15580" i="12"/>
  <c r="A15579" i="12"/>
  <c r="A15578" i="12"/>
  <c r="A15577" i="12"/>
  <c r="A15576" i="12"/>
  <c r="A15575" i="12"/>
  <c r="A15574" i="12"/>
  <c r="A15573" i="12"/>
  <c r="A15572" i="12"/>
  <c r="A15571" i="12"/>
  <c r="A15570" i="12"/>
  <c r="A15569" i="12"/>
  <c r="A15568" i="12"/>
  <c r="A15567" i="12"/>
  <c r="A15566" i="12"/>
  <c r="A15565" i="12"/>
  <c r="A15564" i="12"/>
  <c r="A15563" i="12"/>
  <c r="A15562" i="12"/>
  <c r="A15561" i="12"/>
  <c r="A15560" i="12"/>
  <c r="A15559" i="12"/>
  <c r="A15558" i="12"/>
  <c r="A15557" i="12"/>
  <c r="A15556" i="12"/>
  <c r="A15555" i="12"/>
  <c r="A15554" i="12"/>
  <c r="A15553" i="12"/>
  <c r="A15552" i="12"/>
  <c r="A15551" i="12"/>
  <c r="A15550" i="12"/>
  <c r="A15549" i="12"/>
  <c r="A15548" i="12"/>
  <c r="A15547" i="12"/>
  <c r="A15546" i="12"/>
  <c r="A15545" i="12"/>
  <c r="A15544" i="12"/>
  <c r="A15543" i="12"/>
  <c r="A15542" i="12"/>
  <c r="A15541" i="12"/>
  <c r="A15540" i="12"/>
  <c r="A15539" i="12"/>
  <c r="A15538" i="12"/>
  <c r="A15537" i="12"/>
  <c r="A15536" i="12"/>
  <c r="A15535" i="12"/>
  <c r="A15534" i="12"/>
  <c r="A15533" i="12"/>
  <c r="A15532" i="12"/>
  <c r="A15531" i="12"/>
  <c r="A15530" i="12"/>
  <c r="A15529" i="12"/>
  <c r="A15528" i="12"/>
  <c r="A15527" i="12"/>
  <c r="A15526" i="12"/>
  <c r="A15525" i="12"/>
  <c r="A15524" i="12"/>
  <c r="A15523" i="12"/>
  <c r="A15522" i="12"/>
  <c r="A15521" i="12"/>
  <c r="A15520" i="12"/>
  <c r="A15519" i="12"/>
  <c r="A15518" i="12"/>
  <c r="A15517" i="12"/>
  <c r="A15516" i="12"/>
  <c r="A15515" i="12"/>
  <c r="A15514" i="12"/>
  <c r="A15513" i="12"/>
  <c r="A15512" i="12"/>
  <c r="A15511" i="12"/>
  <c r="A15510" i="12"/>
  <c r="A15509" i="12"/>
  <c r="A15508" i="12"/>
  <c r="A15507" i="12"/>
  <c r="A15506" i="12"/>
  <c r="A15505" i="12"/>
  <c r="A15504" i="12"/>
  <c r="A15503" i="12"/>
  <c r="A15502" i="12"/>
  <c r="A15501" i="12"/>
  <c r="A15500" i="12"/>
  <c r="A15499" i="12"/>
  <c r="A15498" i="12"/>
  <c r="A15497" i="12"/>
  <c r="A15496" i="12"/>
  <c r="A15495" i="12"/>
  <c r="A15494" i="12"/>
  <c r="A15493" i="12"/>
  <c r="A15492" i="12"/>
  <c r="A15491" i="12"/>
  <c r="A15490" i="12"/>
  <c r="A15489" i="12"/>
  <c r="A15488" i="12"/>
  <c r="A15487" i="12"/>
  <c r="A15486" i="12"/>
  <c r="A15485" i="12"/>
  <c r="A15484" i="12"/>
  <c r="A15483" i="12"/>
  <c r="A15482" i="12"/>
  <c r="A15481" i="12"/>
  <c r="A15480" i="12"/>
  <c r="A15479" i="12"/>
  <c r="A15478" i="12"/>
  <c r="A15477" i="12"/>
  <c r="A15476" i="12"/>
  <c r="A15475" i="12"/>
  <c r="A15474" i="12"/>
  <c r="A15473" i="12"/>
  <c r="A15472" i="12"/>
  <c r="A15471" i="12"/>
  <c r="A15470" i="12"/>
  <c r="A15469" i="12"/>
  <c r="A15468" i="12"/>
  <c r="A15467" i="12"/>
  <c r="A15466" i="12"/>
  <c r="A15465" i="12"/>
  <c r="A15464" i="12"/>
  <c r="A15463" i="12"/>
  <c r="A15462" i="12"/>
  <c r="A15461" i="12"/>
  <c r="A15460" i="12"/>
  <c r="A15459" i="12"/>
  <c r="A15458" i="12"/>
  <c r="A15457" i="12"/>
  <c r="A15456" i="12"/>
  <c r="A15455" i="12"/>
  <c r="A15454" i="12"/>
  <c r="A15453" i="12"/>
  <c r="A15452" i="12"/>
  <c r="A15451" i="12"/>
  <c r="A15450" i="12"/>
  <c r="A15449" i="12"/>
  <c r="A15448" i="12"/>
  <c r="A15447" i="12"/>
  <c r="A15446" i="12"/>
  <c r="A15445" i="12"/>
  <c r="A15444" i="12"/>
  <c r="A15443" i="12"/>
  <c r="A15442" i="12"/>
  <c r="A15441" i="12"/>
  <c r="A15440" i="12"/>
  <c r="A15439" i="12"/>
  <c r="A15438" i="12"/>
  <c r="A15437" i="12"/>
  <c r="A15436" i="12"/>
  <c r="A15435" i="12"/>
  <c r="A15434" i="12"/>
  <c r="A15433" i="12"/>
  <c r="A15432" i="12"/>
  <c r="A15431" i="12"/>
  <c r="A15430" i="12"/>
  <c r="A15429" i="12"/>
  <c r="A15428" i="12"/>
  <c r="A15427" i="12"/>
  <c r="A15426" i="12"/>
  <c r="A15425" i="12"/>
  <c r="A15424" i="12"/>
  <c r="A15423" i="12"/>
  <c r="A15422" i="12"/>
  <c r="A15421" i="12"/>
  <c r="A15420" i="12"/>
  <c r="A15419" i="12"/>
  <c r="A15418" i="12"/>
  <c r="A15417" i="12"/>
  <c r="A15416" i="12"/>
  <c r="A15415" i="12"/>
  <c r="A15414" i="12"/>
  <c r="A15413" i="12"/>
  <c r="A15412" i="12"/>
  <c r="A15411" i="12"/>
  <c r="A15410" i="12"/>
  <c r="A15409" i="12"/>
  <c r="A15408" i="12"/>
  <c r="A15407" i="12"/>
  <c r="A15406" i="12"/>
  <c r="A15405" i="12"/>
  <c r="A15404" i="12"/>
  <c r="A15403" i="12"/>
  <c r="A15402" i="12"/>
  <c r="A15401" i="12"/>
  <c r="A15400" i="12"/>
  <c r="A15399" i="12"/>
  <c r="A15398" i="12"/>
  <c r="A15397" i="12"/>
  <c r="A15396" i="12"/>
  <c r="A15395" i="12"/>
  <c r="A15394" i="12"/>
  <c r="A15393" i="12"/>
  <c r="A15392" i="12"/>
  <c r="A15391" i="12"/>
  <c r="A15390" i="12"/>
  <c r="A15389" i="12"/>
  <c r="A15388" i="12"/>
  <c r="A15387" i="12"/>
  <c r="A15386" i="12"/>
  <c r="A15385" i="12"/>
  <c r="A15384" i="12"/>
  <c r="A15383" i="12"/>
  <c r="A15382" i="12"/>
  <c r="A15381" i="12"/>
  <c r="A15380" i="12"/>
  <c r="A15379" i="12"/>
  <c r="A15378" i="12"/>
  <c r="A15377" i="12"/>
  <c r="A15376" i="12"/>
  <c r="A15375" i="12"/>
  <c r="A15374" i="12"/>
  <c r="A15373" i="12"/>
  <c r="A15372" i="12"/>
  <c r="A15371" i="12"/>
  <c r="A15370" i="12"/>
  <c r="A15369" i="12"/>
  <c r="A15368" i="12"/>
  <c r="A15367" i="12"/>
  <c r="A15366" i="12"/>
  <c r="A15365" i="12"/>
  <c r="A15364" i="12"/>
  <c r="A15363" i="12"/>
  <c r="A15362" i="12"/>
  <c r="A15361" i="12"/>
  <c r="A15360" i="12"/>
  <c r="A15359" i="12"/>
  <c r="A15358" i="12"/>
  <c r="A15357" i="12"/>
  <c r="A15356" i="12"/>
  <c r="A15355" i="12"/>
  <c r="A15354" i="12"/>
  <c r="A15353" i="12"/>
  <c r="A15352" i="12"/>
  <c r="A15351" i="12"/>
  <c r="A15350" i="12"/>
  <c r="A15349" i="12"/>
  <c r="A15348" i="12"/>
  <c r="A15347" i="12"/>
  <c r="A15346" i="12"/>
  <c r="A15345" i="12"/>
  <c r="A15344" i="12"/>
  <c r="A15343" i="12"/>
  <c r="A15342" i="12"/>
  <c r="A15341" i="12"/>
  <c r="A15340" i="12"/>
  <c r="A15339" i="12"/>
  <c r="A15338" i="12"/>
  <c r="A15337" i="12"/>
  <c r="A15336" i="12"/>
  <c r="A15335" i="12"/>
  <c r="A15334" i="12"/>
  <c r="A15333" i="12"/>
  <c r="A15332" i="12"/>
  <c r="A15331" i="12"/>
  <c r="A15330" i="12"/>
  <c r="A15329" i="12"/>
  <c r="A15328" i="12"/>
  <c r="A15327" i="12"/>
  <c r="A15326" i="12"/>
  <c r="A15325" i="12"/>
  <c r="A15324" i="12"/>
  <c r="A15323" i="12"/>
  <c r="A15322" i="12"/>
  <c r="A15321" i="12"/>
  <c r="A15320" i="12"/>
  <c r="A15319" i="12"/>
  <c r="A15318" i="12"/>
  <c r="A15317" i="12"/>
  <c r="A15316" i="12"/>
  <c r="A15315" i="12"/>
  <c r="A15314" i="12"/>
  <c r="A15313" i="12"/>
  <c r="A15312" i="12"/>
  <c r="A15311" i="12"/>
  <c r="A15310" i="12"/>
  <c r="A15309" i="12"/>
  <c r="A15308" i="12"/>
  <c r="A15307" i="12"/>
  <c r="A15306" i="12"/>
  <c r="A15305" i="12"/>
  <c r="A15304" i="12"/>
  <c r="A15303" i="12"/>
  <c r="A15302" i="12"/>
  <c r="A15301" i="12"/>
  <c r="A15300" i="12"/>
  <c r="A15299" i="12"/>
  <c r="A15298" i="12"/>
  <c r="A15297" i="12"/>
  <c r="A15296" i="12"/>
  <c r="A15295" i="12"/>
  <c r="A15294" i="12"/>
  <c r="A15293" i="12"/>
  <c r="A15292" i="12"/>
  <c r="A15291" i="12"/>
  <c r="A15290" i="12"/>
  <c r="A15289" i="12"/>
  <c r="A15288" i="12"/>
  <c r="A15287" i="12"/>
  <c r="A15286" i="12"/>
  <c r="A15285" i="12"/>
  <c r="A15284" i="12"/>
  <c r="A15283" i="12"/>
  <c r="A15282" i="12"/>
  <c r="A15281" i="12"/>
  <c r="A15280" i="12"/>
  <c r="A15279" i="12"/>
  <c r="A15278" i="12"/>
  <c r="A15277" i="12"/>
  <c r="A15276" i="12"/>
  <c r="A15275" i="12"/>
  <c r="A15274" i="12"/>
  <c r="A15273" i="12"/>
  <c r="A15272" i="12"/>
  <c r="A15271" i="12"/>
  <c r="A15270" i="12"/>
  <c r="A15269" i="12"/>
  <c r="A15268" i="12"/>
  <c r="A15267" i="12"/>
  <c r="A15266" i="12"/>
  <c r="A15265" i="12"/>
  <c r="A15264" i="12"/>
  <c r="A15263" i="12"/>
  <c r="A15262" i="12"/>
  <c r="A15261" i="12"/>
  <c r="A15260" i="12"/>
  <c r="A15259" i="12"/>
  <c r="A15258" i="12"/>
  <c r="A15257" i="12"/>
  <c r="A15256" i="12"/>
  <c r="A15255" i="12"/>
  <c r="A15254" i="12"/>
  <c r="A15253" i="12"/>
  <c r="A15252" i="12"/>
  <c r="A15251" i="12"/>
  <c r="A15250" i="12"/>
  <c r="A15249" i="12"/>
  <c r="A15248" i="12"/>
  <c r="A15247" i="12"/>
  <c r="A15246" i="12"/>
  <c r="A15245" i="12"/>
  <c r="A15244" i="12"/>
  <c r="A15243" i="12"/>
  <c r="A15242" i="12"/>
  <c r="A15241" i="12"/>
  <c r="A15240" i="12"/>
  <c r="A15239" i="12"/>
  <c r="A15238" i="12"/>
  <c r="A15237" i="12"/>
  <c r="A15236" i="12"/>
  <c r="A15235" i="12"/>
  <c r="A15234" i="12"/>
  <c r="A15233" i="12"/>
  <c r="A15232" i="12"/>
  <c r="A15231" i="12"/>
  <c r="A15230" i="12"/>
  <c r="A15229" i="12"/>
  <c r="A15228" i="12"/>
  <c r="A15227" i="12"/>
  <c r="A15226" i="12"/>
  <c r="A15225" i="12"/>
  <c r="A15224" i="12"/>
  <c r="A15223" i="12"/>
  <c r="A15222" i="12"/>
  <c r="A15221" i="12"/>
  <c r="A15220" i="12"/>
  <c r="A15219" i="12"/>
  <c r="A15218" i="12"/>
  <c r="A15217" i="12"/>
  <c r="A15216" i="12"/>
  <c r="A15215" i="12"/>
  <c r="A15214" i="12"/>
  <c r="A15213" i="12"/>
  <c r="A15212" i="12"/>
  <c r="A15211" i="12"/>
  <c r="A15210" i="12"/>
  <c r="A15209" i="12"/>
  <c r="A15208" i="12"/>
  <c r="A15207" i="12"/>
  <c r="A15206" i="12"/>
  <c r="A15205" i="12"/>
  <c r="A15204" i="12"/>
  <c r="A15203" i="12"/>
  <c r="A15202" i="12"/>
  <c r="A15201" i="12"/>
  <c r="A15200" i="12"/>
  <c r="A15199" i="12"/>
  <c r="A15198" i="12"/>
  <c r="A15197" i="12"/>
  <c r="A15196" i="12"/>
  <c r="A15195" i="12"/>
  <c r="A15194" i="12"/>
  <c r="A15193" i="12"/>
  <c r="A15192" i="12"/>
  <c r="A15191" i="12"/>
  <c r="A15190" i="12"/>
  <c r="A15189" i="12"/>
  <c r="A15188" i="12"/>
  <c r="A15187" i="12"/>
  <c r="A15186" i="12"/>
  <c r="A15185" i="12"/>
  <c r="A15184" i="12"/>
  <c r="A15183" i="12"/>
  <c r="A15182" i="12"/>
  <c r="A15181" i="12"/>
  <c r="A15180" i="12"/>
  <c r="A15179" i="12"/>
  <c r="A15178" i="12"/>
  <c r="A15177" i="12"/>
  <c r="A15176" i="12"/>
  <c r="A15175" i="12"/>
  <c r="A15174" i="12"/>
  <c r="A15173" i="12"/>
  <c r="A15172" i="12"/>
  <c r="A15171" i="12"/>
  <c r="A15170" i="12"/>
  <c r="A15169" i="12"/>
  <c r="A15168" i="12"/>
  <c r="A15167" i="12"/>
  <c r="A15166" i="12"/>
  <c r="A15165" i="12"/>
  <c r="A15164" i="12"/>
  <c r="A15163" i="12"/>
  <c r="A15162" i="12"/>
  <c r="A15161" i="12"/>
  <c r="A15160" i="12"/>
  <c r="A15159" i="12"/>
  <c r="A15158" i="12"/>
  <c r="A15157" i="12"/>
  <c r="A15156" i="12"/>
  <c r="A15155" i="12"/>
  <c r="A15154" i="12"/>
  <c r="A15153" i="12"/>
  <c r="A15152" i="12"/>
  <c r="A15151" i="12"/>
  <c r="A15150" i="12"/>
  <c r="A15149" i="12"/>
  <c r="A15148" i="12"/>
  <c r="A15147" i="12"/>
  <c r="A15146" i="12"/>
  <c r="A15145" i="12"/>
  <c r="A15144" i="12"/>
  <c r="A15143" i="12"/>
  <c r="A15142" i="12"/>
  <c r="A15141" i="12"/>
  <c r="A15140" i="12"/>
  <c r="A15139" i="12"/>
  <c r="A15138" i="12"/>
  <c r="A15137" i="12"/>
  <c r="A15136" i="12"/>
  <c r="A15135" i="12"/>
  <c r="A15134" i="12"/>
  <c r="A15133" i="12"/>
  <c r="A15132" i="12"/>
  <c r="A15131" i="12"/>
  <c r="A15130" i="12"/>
  <c r="A15129" i="12"/>
  <c r="A15128" i="12"/>
  <c r="A15127" i="12"/>
  <c r="A15126" i="12"/>
  <c r="A15125" i="12"/>
  <c r="A15124" i="12"/>
  <c r="A15123" i="12"/>
  <c r="A15122" i="12"/>
  <c r="A15121" i="12"/>
  <c r="A15120" i="12"/>
  <c r="A15119" i="12"/>
  <c r="A15118" i="12"/>
  <c r="A15117" i="12"/>
  <c r="A15116" i="12"/>
  <c r="A15115" i="12"/>
  <c r="A15114" i="12"/>
  <c r="A15113" i="12"/>
  <c r="A15112" i="12"/>
  <c r="A15111" i="12"/>
  <c r="A15110" i="12"/>
  <c r="A15109" i="12"/>
  <c r="A15108" i="12"/>
  <c r="A15107" i="12"/>
  <c r="A15106" i="12"/>
  <c r="A15105" i="12"/>
  <c r="A15104" i="12"/>
  <c r="A15103" i="12"/>
  <c r="A15102" i="12"/>
  <c r="A15101" i="12"/>
  <c r="A15100" i="12"/>
  <c r="A15099" i="12"/>
  <c r="A15098" i="12"/>
  <c r="A15097" i="12"/>
  <c r="A15096" i="12"/>
  <c r="A15095" i="12"/>
  <c r="A15094" i="12"/>
  <c r="A15093" i="12"/>
  <c r="A15092" i="12"/>
  <c r="A15091" i="12"/>
  <c r="A15090" i="12"/>
  <c r="A15089" i="12"/>
  <c r="A15088" i="12"/>
  <c r="A15087" i="12"/>
  <c r="A15086" i="12"/>
  <c r="A15085" i="12"/>
  <c r="A15084" i="12"/>
  <c r="A15083" i="12"/>
  <c r="A15082" i="12"/>
  <c r="A15081" i="12"/>
  <c r="A15080" i="12"/>
  <c r="A15079" i="12"/>
  <c r="A15078" i="12"/>
  <c r="A15077" i="12"/>
  <c r="A15076" i="12"/>
  <c r="A15075" i="12"/>
  <c r="A15074" i="12"/>
  <c r="A15073" i="12"/>
  <c r="A15072" i="12"/>
  <c r="A15071" i="12"/>
  <c r="A15070" i="12"/>
  <c r="A15069" i="12"/>
  <c r="A15068" i="12"/>
  <c r="A15067" i="12"/>
  <c r="A15066" i="12"/>
  <c r="A15065" i="12"/>
  <c r="A15064" i="12"/>
  <c r="A15063" i="12"/>
  <c r="A15062" i="12"/>
  <c r="A15061" i="12"/>
  <c r="A15060" i="12"/>
  <c r="A15059" i="12"/>
  <c r="A15058" i="12"/>
  <c r="A15057" i="12"/>
  <c r="A15056" i="12"/>
  <c r="A15055" i="12"/>
  <c r="A15054" i="12"/>
  <c r="A15053" i="12"/>
  <c r="A15052" i="12"/>
  <c r="A15051" i="12"/>
  <c r="A15050" i="12"/>
  <c r="A15049" i="12"/>
  <c r="A15048" i="12"/>
  <c r="A15047" i="12"/>
  <c r="A15046" i="12"/>
  <c r="A15045" i="12"/>
  <c r="A15044" i="12"/>
  <c r="A15043" i="12"/>
  <c r="A15042" i="12"/>
  <c r="A15041" i="12"/>
  <c r="A15040" i="12"/>
  <c r="A15039" i="12"/>
  <c r="A15038" i="12"/>
  <c r="A15037" i="12"/>
  <c r="A15036" i="12"/>
  <c r="A15035" i="12"/>
  <c r="A15034" i="12"/>
  <c r="A15033" i="12"/>
  <c r="A15032" i="12"/>
  <c r="A15031" i="12"/>
  <c r="A15030" i="12"/>
  <c r="A15029" i="12"/>
  <c r="A15028" i="12"/>
  <c r="A15027" i="12"/>
  <c r="A15026" i="12"/>
  <c r="A15025" i="12"/>
  <c r="A15024" i="12"/>
  <c r="A15023" i="12"/>
  <c r="A15022" i="12"/>
  <c r="A15021" i="12"/>
  <c r="A15020" i="12"/>
  <c r="A15019" i="12"/>
  <c r="A15018" i="12"/>
  <c r="A15017" i="12"/>
  <c r="A15016" i="12"/>
  <c r="A15015" i="12"/>
  <c r="A15014" i="12"/>
  <c r="A15013" i="12"/>
  <c r="A15012" i="12"/>
  <c r="A15011" i="12"/>
  <c r="A15010" i="12"/>
  <c r="A15009" i="12"/>
  <c r="A15008" i="12"/>
  <c r="A15007" i="12"/>
  <c r="A15006" i="12"/>
  <c r="A15005" i="12"/>
  <c r="A15004" i="12"/>
  <c r="A15003" i="12"/>
  <c r="A15002" i="12"/>
  <c r="A15001" i="12"/>
  <c r="A15000" i="12"/>
  <c r="A14999" i="12"/>
  <c r="A14998" i="12"/>
  <c r="A14997" i="12"/>
  <c r="A14996" i="12"/>
  <c r="A14995" i="12"/>
  <c r="A14994" i="12"/>
  <c r="A14993" i="12"/>
  <c r="A14992" i="12"/>
  <c r="A14991" i="12"/>
  <c r="A14990" i="12"/>
  <c r="A14989" i="12"/>
  <c r="A14988" i="12"/>
  <c r="A14987" i="12"/>
  <c r="A14986" i="12"/>
  <c r="A14985" i="12"/>
  <c r="A14984" i="12"/>
  <c r="A14983" i="12"/>
  <c r="A14982" i="12"/>
  <c r="A14981" i="12"/>
  <c r="A14980" i="12"/>
  <c r="A14979" i="12"/>
  <c r="A14978" i="12"/>
  <c r="A14977" i="12"/>
  <c r="A14976" i="12"/>
  <c r="A14975" i="12"/>
  <c r="A14974" i="12"/>
  <c r="A14973" i="12"/>
  <c r="A14972" i="12"/>
  <c r="A14971" i="12"/>
  <c r="A14970" i="12"/>
  <c r="A14969" i="12"/>
  <c r="A14968" i="12"/>
  <c r="A14967" i="12"/>
  <c r="A14966" i="12"/>
  <c r="A14965" i="12"/>
  <c r="A14964" i="12"/>
  <c r="A14963" i="12"/>
  <c r="A14962" i="12"/>
  <c r="A14961" i="12"/>
  <c r="A14960" i="12"/>
  <c r="A14959" i="12"/>
  <c r="A14958" i="12"/>
  <c r="A14957" i="12"/>
  <c r="A14956" i="12"/>
  <c r="A14955" i="12"/>
  <c r="A14954" i="12"/>
  <c r="A14953" i="12"/>
  <c r="A14952" i="12"/>
  <c r="A14951" i="12"/>
  <c r="A14950" i="12"/>
  <c r="A14949" i="12"/>
  <c r="A14948" i="12"/>
  <c r="A14947" i="12"/>
  <c r="A14946" i="12"/>
  <c r="A14945" i="12"/>
  <c r="A14944" i="12"/>
  <c r="A14943" i="12"/>
  <c r="A14942" i="12"/>
  <c r="A14941" i="12"/>
  <c r="A14940" i="12"/>
  <c r="A14939" i="12"/>
  <c r="A14938" i="12"/>
  <c r="A14937" i="12"/>
  <c r="A14936" i="12"/>
  <c r="A14935" i="12"/>
  <c r="A14934" i="12"/>
  <c r="A14933" i="12"/>
  <c r="A14932" i="12"/>
  <c r="A14931" i="12"/>
  <c r="A14930" i="12"/>
  <c r="A14929" i="12"/>
  <c r="A14928" i="12"/>
  <c r="A14927" i="12"/>
  <c r="A14926" i="12"/>
  <c r="A14925" i="12"/>
  <c r="A14924" i="12"/>
  <c r="A14923" i="12"/>
  <c r="A14922" i="12"/>
  <c r="A14921" i="12"/>
  <c r="A14920" i="12"/>
  <c r="A14919" i="12"/>
  <c r="A14918" i="12"/>
  <c r="A14917" i="12"/>
  <c r="A14916" i="12"/>
  <c r="A14915" i="12"/>
  <c r="A14914" i="12"/>
  <c r="A14913" i="12"/>
  <c r="A14912" i="12"/>
  <c r="A14911" i="12"/>
  <c r="A14910" i="12"/>
  <c r="A14909" i="12"/>
  <c r="A14908" i="12"/>
  <c r="A14907" i="12"/>
  <c r="A14906" i="12"/>
  <c r="A14905" i="12"/>
  <c r="A14904" i="12"/>
  <c r="A14903" i="12"/>
  <c r="A14902" i="12"/>
  <c r="A14901" i="12"/>
  <c r="A14900" i="12"/>
  <c r="A14899" i="12"/>
  <c r="A14898" i="12"/>
  <c r="A14897" i="12"/>
  <c r="A14896" i="12"/>
  <c r="A14895" i="12"/>
  <c r="A14894" i="12"/>
  <c r="A14893" i="12"/>
  <c r="A14892" i="12"/>
  <c r="A14891" i="12"/>
  <c r="A14890" i="12"/>
  <c r="A14889" i="12"/>
  <c r="A14888" i="12"/>
  <c r="A14887" i="12"/>
  <c r="A14886" i="12"/>
  <c r="A14885" i="12"/>
  <c r="A14884" i="12"/>
  <c r="A14883" i="12"/>
  <c r="A14882" i="12"/>
  <c r="A14881" i="12"/>
  <c r="A14880" i="12"/>
  <c r="A14879" i="12"/>
  <c r="A14878" i="12"/>
  <c r="A14877" i="12"/>
  <c r="A14876" i="12"/>
  <c r="A14875" i="12"/>
  <c r="A14874" i="12"/>
  <c r="A14873" i="12"/>
  <c r="A14872" i="12"/>
  <c r="A14871" i="12"/>
  <c r="A14870" i="12"/>
  <c r="A14869" i="12"/>
  <c r="A14868" i="12"/>
  <c r="A14867" i="12"/>
  <c r="A14866" i="12"/>
  <c r="A14865" i="12"/>
  <c r="A14864" i="12"/>
  <c r="A14863" i="12"/>
  <c r="A14862" i="12"/>
  <c r="A14861" i="12"/>
  <c r="A14860" i="12"/>
  <c r="A14859" i="12"/>
  <c r="A14858" i="12"/>
  <c r="A14857" i="12"/>
  <c r="A14856" i="12"/>
  <c r="A14855" i="12"/>
  <c r="A14854" i="12"/>
  <c r="A14853" i="12"/>
  <c r="A14852" i="12"/>
  <c r="A14851" i="12"/>
  <c r="A14850" i="12"/>
  <c r="A14849" i="12"/>
  <c r="A14848" i="12"/>
  <c r="A14847" i="12"/>
  <c r="A14846" i="12"/>
  <c r="A14845" i="12"/>
  <c r="A14844" i="12"/>
  <c r="A14843" i="12"/>
  <c r="A14842" i="12"/>
  <c r="A14841" i="12"/>
  <c r="A14840" i="12"/>
  <c r="A14839" i="12"/>
  <c r="A14838" i="12"/>
  <c r="A14837" i="12"/>
  <c r="A14836" i="12"/>
  <c r="A14835" i="12"/>
  <c r="A14834" i="12"/>
  <c r="A14833" i="12"/>
  <c r="A14832" i="12"/>
  <c r="A14831" i="12"/>
  <c r="A14830" i="12"/>
  <c r="A14829" i="12"/>
  <c r="A14828" i="12"/>
  <c r="A14827" i="12"/>
  <c r="A14826" i="12"/>
  <c r="A14825" i="12"/>
  <c r="A14824" i="12"/>
  <c r="A14823" i="12"/>
  <c r="A14822" i="12"/>
  <c r="A14821" i="12"/>
  <c r="A14820" i="12"/>
  <c r="A14819" i="12"/>
  <c r="A14818" i="12"/>
  <c r="A14817" i="12"/>
  <c r="A14816" i="12"/>
  <c r="A14815" i="12"/>
  <c r="A14814" i="12"/>
  <c r="A14813" i="12"/>
  <c r="A14812" i="12"/>
  <c r="A14811" i="12"/>
  <c r="A14810" i="12"/>
  <c r="A14809" i="12"/>
  <c r="A14808" i="12"/>
  <c r="A14807" i="12"/>
  <c r="A14806" i="12"/>
  <c r="A14805" i="12"/>
  <c r="A14804" i="12"/>
  <c r="A14803" i="12"/>
  <c r="A14802" i="12"/>
  <c r="A14801" i="12"/>
  <c r="A14800" i="12"/>
  <c r="A14799" i="12"/>
  <c r="A14798" i="12"/>
  <c r="A14797" i="12"/>
  <c r="A14796" i="12"/>
  <c r="A14795" i="12"/>
  <c r="A14794" i="12"/>
  <c r="A14793" i="12"/>
  <c r="A14792" i="12"/>
  <c r="A14791" i="12"/>
  <c r="A14790" i="12"/>
  <c r="A14789" i="12"/>
  <c r="A14788" i="12"/>
  <c r="A14787" i="12"/>
  <c r="A14786" i="12"/>
  <c r="A14785" i="12"/>
  <c r="A14784" i="12"/>
  <c r="A14783" i="12"/>
  <c r="A14782" i="12"/>
  <c r="A14781" i="12"/>
  <c r="A14780" i="12"/>
  <c r="A14779" i="12"/>
  <c r="A14778" i="12"/>
  <c r="A14777" i="12"/>
  <c r="A14776" i="12"/>
  <c r="A14775" i="12"/>
  <c r="A14774" i="12"/>
  <c r="A14773" i="12"/>
  <c r="A14772" i="12"/>
  <c r="A14771" i="12"/>
  <c r="A14770" i="12"/>
  <c r="A14769" i="12"/>
  <c r="A14768" i="12"/>
  <c r="A14767" i="12"/>
  <c r="A14766" i="12"/>
  <c r="A14765" i="12"/>
  <c r="A14764" i="12"/>
  <c r="A14763" i="12"/>
  <c r="A14762" i="12"/>
  <c r="A14761" i="12"/>
  <c r="A14760" i="12"/>
  <c r="A14759" i="12"/>
  <c r="A14758" i="12"/>
  <c r="A14757" i="12"/>
  <c r="A14756" i="12"/>
  <c r="A14755" i="12"/>
  <c r="A14754" i="12"/>
  <c r="A14753" i="12"/>
  <c r="A14752" i="12"/>
  <c r="A14751" i="12"/>
  <c r="A14750" i="12"/>
  <c r="A14749" i="12"/>
  <c r="A14748" i="12"/>
  <c r="A14747" i="12"/>
  <c r="A14746" i="12"/>
  <c r="A14745" i="12"/>
  <c r="A14744" i="12"/>
  <c r="A14743" i="12"/>
  <c r="A14742" i="12"/>
  <c r="A14741" i="12"/>
  <c r="A14740" i="12"/>
  <c r="A14739" i="12"/>
  <c r="A14738" i="12"/>
  <c r="A14737" i="12"/>
  <c r="A14736" i="12"/>
  <c r="A14735" i="12"/>
  <c r="A14734" i="12"/>
  <c r="A14733" i="12"/>
  <c r="A14732" i="12"/>
  <c r="A14731" i="12"/>
  <c r="A14730" i="12"/>
  <c r="A14729" i="12"/>
  <c r="A14728" i="12"/>
  <c r="A14727" i="12"/>
  <c r="A14726" i="12"/>
  <c r="A14725" i="12"/>
  <c r="A14724" i="12"/>
  <c r="A14723" i="12"/>
  <c r="A14722" i="12"/>
  <c r="A14721" i="12"/>
  <c r="A14720" i="12"/>
  <c r="A14719" i="12"/>
  <c r="A14718" i="12"/>
  <c r="A14717" i="12"/>
  <c r="A14716" i="12"/>
  <c r="A14715" i="12"/>
  <c r="A14714" i="12"/>
  <c r="A14713" i="12"/>
  <c r="A14712" i="12"/>
  <c r="A14711" i="12"/>
  <c r="A14710" i="12"/>
  <c r="A14709" i="12"/>
  <c r="A14708" i="12"/>
  <c r="A14707" i="12"/>
  <c r="A14706" i="12"/>
  <c r="A14705" i="12"/>
  <c r="A14704" i="12"/>
  <c r="A14703" i="12"/>
  <c r="A14702" i="12"/>
  <c r="A14701" i="12"/>
  <c r="A14700" i="12"/>
  <c r="A14699" i="12"/>
  <c r="A14698" i="12"/>
  <c r="A14697" i="12"/>
  <c r="A14696" i="12"/>
  <c r="A14695" i="12"/>
  <c r="A14694" i="12"/>
  <c r="A14693" i="12"/>
  <c r="A14692" i="12"/>
  <c r="A14691" i="12"/>
  <c r="A14690" i="12"/>
  <c r="A14689" i="12"/>
  <c r="A14688" i="12"/>
  <c r="A14687" i="12"/>
  <c r="A14686" i="12"/>
  <c r="A14685" i="12"/>
  <c r="A14684" i="12"/>
  <c r="A14683" i="12"/>
  <c r="A14682" i="12"/>
  <c r="A14681" i="12"/>
  <c r="A14680" i="12"/>
  <c r="A14679" i="12"/>
  <c r="A14678" i="12"/>
  <c r="A14677" i="12"/>
  <c r="A14676" i="12"/>
  <c r="A14675" i="12"/>
  <c r="A14674" i="12"/>
  <c r="A14673" i="12"/>
  <c r="A14672" i="12"/>
  <c r="A14671" i="12"/>
  <c r="A14670" i="12"/>
  <c r="A14669" i="12"/>
  <c r="A14668" i="12"/>
  <c r="A14667" i="12"/>
  <c r="A14666" i="12"/>
  <c r="A14665" i="12"/>
  <c r="A14664" i="12"/>
  <c r="A14663" i="12"/>
  <c r="A14662" i="12"/>
  <c r="A14661" i="12"/>
  <c r="A14660" i="12"/>
  <c r="A14659" i="12"/>
  <c r="A14658" i="12"/>
  <c r="A14657" i="12"/>
  <c r="A14656" i="12"/>
  <c r="A14655" i="12"/>
  <c r="A14654" i="12"/>
  <c r="A14653" i="12"/>
  <c r="A14652" i="12"/>
  <c r="A14651" i="12"/>
  <c r="A14650" i="12"/>
  <c r="A14649" i="12"/>
  <c r="A14648" i="12"/>
  <c r="A14647" i="12"/>
  <c r="A14646" i="12"/>
  <c r="A14645" i="12"/>
  <c r="A14644" i="12"/>
  <c r="A14643" i="12"/>
  <c r="A14642" i="12"/>
  <c r="A14641" i="12"/>
  <c r="A14640" i="12"/>
  <c r="A14639" i="12"/>
  <c r="A14638" i="12"/>
  <c r="A14637" i="12"/>
  <c r="A14636" i="12"/>
  <c r="A14635" i="12"/>
  <c r="A14634" i="12"/>
  <c r="A14633" i="12"/>
  <c r="A14632" i="12"/>
  <c r="A14631" i="12"/>
  <c r="A14630" i="12"/>
  <c r="A14629" i="12"/>
  <c r="A14628" i="12"/>
  <c r="A14627" i="12"/>
  <c r="A14626" i="12"/>
  <c r="A14625" i="12"/>
  <c r="A14624" i="12"/>
  <c r="A14623" i="12"/>
  <c r="A14622" i="12"/>
  <c r="A14621" i="12"/>
  <c r="A14620" i="12"/>
  <c r="A14619" i="12"/>
  <c r="A14618" i="12"/>
  <c r="A14617" i="12"/>
  <c r="A14616" i="12"/>
  <c r="A14615" i="12"/>
  <c r="A14614" i="12"/>
  <c r="A14613" i="12"/>
  <c r="A14612" i="12"/>
  <c r="A14611" i="12"/>
  <c r="A14610" i="12"/>
  <c r="A14609" i="12"/>
  <c r="A14608" i="12"/>
  <c r="A14607" i="12"/>
  <c r="A14606" i="12"/>
  <c r="A14605" i="12"/>
  <c r="A14604" i="12"/>
  <c r="A14603" i="12"/>
  <c r="A14602" i="12"/>
  <c r="A14601" i="12"/>
  <c r="A14600" i="12"/>
  <c r="A14599" i="12"/>
  <c r="A14598" i="12"/>
  <c r="A14597" i="12"/>
  <c r="A14596" i="12"/>
  <c r="A14595" i="12"/>
  <c r="A14594" i="12"/>
  <c r="A14593" i="12"/>
  <c r="A14592" i="12"/>
  <c r="A14591" i="12"/>
  <c r="A14590" i="12"/>
  <c r="A14589" i="12"/>
  <c r="A14588" i="12"/>
  <c r="A14587" i="12"/>
  <c r="A14586" i="12"/>
  <c r="A14585" i="12"/>
  <c r="A14584" i="12"/>
  <c r="A14583" i="12"/>
  <c r="A14582" i="12"/>
  <c r="A14581" i="12"/>
  <c r="A14580" i="12"/>
  <c r="A14579" i="12"/>
  <c r="A14578" i="12"/>
  <c r="A14577" i="12"/>
  <c r="A14576" i="12"/>
  <c r="A14575" i="12"/>
  <c r="A14574" i="12"/>
  <c r="A14573" i="12"/>
  <c r="A14572" i="12"/>
  <c r="A14571" i="12"/>
  <c r="A14570" i="12"/>
  <c r="A14569" i="12"/>
  <c r="A14568" i="12"/>
  <c r="A14567" i="12"/>
  <c r="A14566" i="12"/>
  <c r="A14565" i="12"/>
  <c r="A14564" i="12"/>
  <c r="A14563" i="12"/>
  <c r="A14562" i="12"/>
  <c r="A14561" i="12"/>
  <c r="A14560" i="12"/>
  <c r="A14559" i="12"/>
  <c r="A14558" i="12"/>
  <c r="A14557" i="12"/>
  <c r="A14556" i="12"/>
  <c r="A14555" i="12"/>
  <c r="A14554" i="12"/>
  <c r="A14553" i="12"/>
  <c r="A14552" i="12"/>
  <c r="A14551" i="12"/>
  <c r="A14550" i="12"/>
  <c r="A14549" i="12"/>
  <c r="A14548" i="12"/>
  <c r="A14547" i="12"/>
  <c r="A14546" i="12"/>
  <c r="A14545" i="12"/>
  <c r="A14544" i="12"/>
  <c r="A14543" i="12"/>
  <c r="A14542" i="12"/>
  <c r="A14541" i="12"/>
  <c r="A14540" i="12"/>
  <c r="A14539" i="12"/>
  <c r="A14538" i="12"/>
  <c r="A14537" i="12"/>
  <c r="A14536" i="12"/>
  <c r="A14535" i="12"/>
  <c r="A14534" i="12"/>
  <c r="A14533" i="12"/>
  <c r="A14532" i="12"/>
  <c r="A14531" i="12"/>
  <c r="A14530" i="12"/>
  <c r="A14529" i="12"/>
  <c r="A14528" i="12"/>
  <c r="A14527" i="12"/>
  <c r="A14526" i="12"/>
  <c r="A14525" i="12"/>
  <c r="A14524" i="12"/>
  <c r="A14523" i="12"/>
  <c r="A14522" i="12"/>
  <c r="A14521" i="12"/>
  <c r="A14520" i="12"/>
  <c r="A14519" i="12"/>
  <c r="A14518" i="12"/>
  <c r="A14517" i="12"/>
  <c r="A14516" i="12"/>
  <c r="A14515" i="12"/>
  <c r="A14514" i="12"/>
  <c r="A14513" i="12"/>
  <c r="A14512" i="12"/>
  <c r="A14511" i="12"/>
  <c r="A14510" i="12"/>
  <c r="A14509" i="12"/>
  <c r="A14508" i="12"/>
  <c r="A14507" i="12"/>
  <c r="A14506" i="12"/>
  <c r="A14505" i="12"/>
  <c r="A14504" i="12"/>
  <c r="A14503" i="12"/>
  <c r="A14502" i="12"/>
  <c r="A14501" i="12"/>
  <c r="A14500" i="12"/>
  <c r="A14499" i="12"/>
  <c r="A14498" i="12"/>
  <c r="A14497" i="12"/>
  <c r="A14496" i="12"/>
  <c r="A14495" i="12"/>
  <c r="A14494" i="12"/>
  <c r="A14493" i="12"/>
  <c r="A14492" i="12"/>
  <c r="A14491" i="12"/>
  <c r="A14490" i="12"/>
  <c r="A14489" i="12"/>
  <c r="A14488" i="12"/>
  <c r="A14487" i="12"/>
  <c r="A14486" i="12"/>
  <c r="A14485" i="12"/>
  <c r="A14484" i="12"/>
  <c r="A14483" i="12"/>
  <c r="A14482" i="12"/>
  <c r="A14481" i="12"/>
  <c r="A14480" i="12"/>
  <c r="A14479" i="12"/>
  <c r="A14478" i="12"/>
  <c r="A14477" i="12"/>
  <c r="A14476" i="12"/>
  <c r="A14475" i="12"/>
  <c r="A14474" i="12"/>
  <c r="A14473" i="12"/>
  <c r="A14472" i="12"/>
  <c r="A14471" i="12"/>
  <c r="A14470" i="12"/>
  <c r="A14469" i="12"/>
  <c r="A14468" i="12"/>
  <c r="A14467" i="12"/>
  <c r="A14466" i="12"/>
  <c r="A14465" i="12"/>
  <c r="A14464" i="12"/>
  <c r="A14463" i="12"/>
  <c r="A14462" i="12"/>
  <c r="A14461" i="12"/>
  <c r="A14460" i="12"/>
  <c r="A14459" i="12"/>
  <c r="A14458" i="12"/>
  <c r="A14457" i="12"/>
  <c r="A14456" i="12"/>
  <c r="A14455" i="12"/>
  <c r="A14454" i="12"/>
  <c r="A14453" i="12"/>
  <c r="A14452" i="12"/>
  <c r="A14451" i="12"/>
  <c r="A14450" i="12"/>
  <c r="A14449" i="12"/>
  <c r="A14448" i="12"/>
  <c r="A14447" i="12"/>
  <c r="A14446" i="12"/>
  <c r="A14445" i="12"/>
  <c r="A14444" i="12"/>
  <c r="A14443" i="12"/>
  <c r="A14442" i="12"/>
  <c r="A14441" i="12"/>
  <c r="A14440" i="12"/>
  <c r="A14439" i="12"/>
  <c r="A14438" i="12"/>
  <c r="A14437" i="12"/>
  <c r="A14436" i="12"/>
  <c r="A14435" i="12"/>
  <c r="A14434" i="12"/>
  <c r="A14433" i="12"/>
  <c r="A14432" i="12"/>
  <c r="A14431" i="12"/>
  <c r="A14430" i="12"/>
  <c r="A14429" i="12"/>
  <c r="A14428" i="12"/>
  <c r="A14427" i="12"/>
  <c r="A14426" i="12"/>
  <c r="A14425" i="12"/>
  <c r="A14424" i="12"/>
  <c r="A14423" i="12"/>
  <c r="A14422" i="12"/>
  <c r="A14421" i="12"/>
  <c r="A14420" i="12"/>
  <c r="A14419" i="12"/>
  <c r="A14418" i="12"/>
  <c r="A14417" i="12"/>
  <c r="A14416" i="12"/>
  <c r="A14415" i="12"/>
  <c r="A14414" i="12"/>
  <c r="A14413" i="12"/>
  <c r="A14412" i="12"/>
  <c r="A14411" i="12"/>
  <c r="A14410" i="12"/>
  <c r="A14409" i="12"/>
  <c r="A14408" i="12"/>
  <c r="A14407" i="12"/>
  <c r="A14406" i="12"/>
  <c r="A14405" i="12"/>
  <c r="A14404" i="12"/>
  <c r="A14403" i="12"/>
  <c r="A14402" i="12"/>
  <c r="A14401" i="12"/>
  <c r="A14400" i="12"/>
  <c r="A14399" i="12"/>
  <c r="A14398" i="12"/>
  <c r="A14397" i="12"/>
  <c r="A14396" i="12"/>
  <c r="A14395" i="12"/>
  <c r="A14394" i="12"/>
  <c r="A14393" i="12"/>
  <c r="A14392" i="12"/>
  <c r="A14391" i="12"/>
  <c r="A14390" i="12"/>
  <c r="A14389" i="12"/>
  <c r="A14388" i="12"/>
  <c r="A14387" i="12"/>
  <c r="A14386" i="12"/>
  <c r="A14385" i="12"/>
  <c r="A14384" i="12"/>
  <c r="A14383" i="12"/>
  <c r="A14382" i="12"/>
  <c r="A14381" i="12"/>
  <c r="A14380" i="12"/>
  <c r="A14379" i="12"/>
  <c r="A14378" i="12"/>
  <c r="A14377" i="12"/>
  <c r="A14376" i="12"/>
  <c r="A14375" i="12"/>
  <c r="A14374" i="12"/>
  <c r="A14373" i="12"/>
  <c r="A14372" i="12"/>
  <c r="A14371" i="12"/>
  <c r="A14370" i="12"/>
  <c r="A14369" i="12"/>
  <c r="A14368" i="12"/>
  <c r="A14367" i="12"/>
  <c r="A14366" i="12"/>
  <c r="A14365" i="12"/>
  <c r="A14364" i="12"/>
  <c r="A14363" i="12"/>
  <c r="A14362" i="12"/>
  <c r="A14361" i="12"/>
  <c r="A14360" i="12"/>
  <c r="A14359" i="12"/>
  <c r="A14358" i="12"/>
  <c r="A14357" i="12"/>
  <c r="A14356" i="12"/>
  <c r="A14355" i="12"/>
  <c r="A14354" i="12"/>
  <c r="A14353" i="12"/>
  <c r="A14352" i="12"/>
  <c r="A14351" i="12"/>
  <c r="A14350" i="12"/>
  <c r="A14349" i="12"/>
  <c r="A14348" i="12"/>
  <c r="A14347" i="12"/>
  <c r="A14346" i="12"/>
  <c r="A14345" i="12"/>
  <c r="A14344" i="12"/>
  <c r="A14343" i="12"/>
  <c r="A14342" i="12"/>
  <c r="A14341" i="12"/>
  <c r="A14340" i="12"/>
  <c r="A14339" i="12"/>
  <c r="A14338" i="12"/>
  <c r="A14337" i="12"/>
  <c r="A14336" i="12"/>
  <c r="A14335" i="12"/>
  <c r="A14334" i="12"/>
  <c r="A14333" i="12"/>
  <c r="A14332" i="12"/>
  <c r="A14331" i="12"/>
  <c r="A14330" i="12"/>
  <c r="A14329" i="12"/>
  <c r="A14328" i="12"/>
  <c r="A14327" i="12"/>
  <c r="A14326" i="12"/>
  <c r="A14325" i="12"/>
  <c r="A14324" i="12"/>
  <c r="A14323" i="12"/>
  <c r="A14322" i="12"/>
  <c r="A14321" i="12"/>
  <c r="A14320" i="12"/>
  <c r="A14319" i="12"/>
  <c r="A14318" i="12"/>
  <c r="A14317" i="12"/>
  <c r="A14316" i="12"/>
  <c r="A14315" i="12"/>
  <c r="A14314" i="12"/>
  <c r="A14313" i="12"/>
  <c r="A14312" i="12"/>
  <c r="A14311" i="12"/>
  <c r="A14310" i="12"/>
  <c r="A14309" i="12"/>
  <c r="A14308" i="12"/>
  <c r="A14307" i="12"/>
  <c r="A14306" i="12"/>
  <c r="A14305" i="12"/>
  <c r="A14304" i="12"/>
  <c r="A14303" i="12"/>
  <c r="A14302" i="12"/>
  <c r="A14301" i="12"/>
  <c r="A14300" i="12"/>
  <c r="A14299" i="12"/>
  <c r="A14298" i="12"/>
  <c r="A14297" i="12"/>
  <c r="A14296" i="12"/>
  <c r="A14295" i="12"/>
  <c r="A14294" i="12"/>
  <c r="A14293" i="12"/>
  <c r="A14292" i="12"/>
  <c r="A14291" i="12"/>
  <c r="A14290" i="12"/>
  <c r="A14289" i="12"/>
  <c r="A14288" i="12"/>
  <c r="A14287" i="12"/>
  <c r="A14286" i="12"/>
  <c r="A14285" i="12"/>
  <c r="A14284" i="12"/>
  <c r="A14283" i="12"/>
  <c r="A14282" i="12"/>
  <c r="A14281" i="12"/>
  <c r="A14280" i="12"/>
  <c r="A14279" i="12"/>
  <c r="A14278" i="12"/>
  <c r="A14277" i="12"/>
  <c r="A14276" i="12"/>
  <c r="A14275" i="12"/>
  <c r="A14274" i="12"/>
  <c r="A14273" i="12"/>
  <c r="A14272" i="12"/>
  <c r="A14271" i="12"/>
  <c r="A14270" i="12"/>
  <c r="A14269" i="12"/>
  <c r="A14268" i="12"/>
  <c r="A14267" i="12"/>
  <c r="A14266" i="12"/>
  <c r="A14265" i="12"/>
  <c r="A14264" i="12"/>
  <c r="A14263" i="12"/>
  <c r="A14262" i="12"/>
  <c r="A14261" i="12"/>
  <c r="A14260" i="12"/>
  <c r="A14259" i="12"/>
  <c r="A14258" i="12"/>
  <c r="A14257" i="12"/>
  <c r="A14256" i="12"/>
  <c r="A14255" i="12"/>
  <c r="A14254" i="12"/>
  <c r="A14253" i="12"/>
  <c r="A14252" i="12"/>
  <c r="A14251" i="12"/>
  <c r="A14250" i="12"/>
  <c r="A14249" i="12"/>
  <c r="A14248" i="12"/>
  <c r="A14247" i="12"/>
  <c r="A14246" i="12"/>
  <c r="A14245" i="12"/>
  <c r="A14244" i="12"/>
  <c r="A14243" i="12"/>
  <c r="A14242" i="12"/>
  <c r="A14241" i="12"/>
  <c r="A14240" i="12"/>
  <c r="A14239" i="12"/>
  <c r="A14238" i="12"/>
  <c r="A14237" i="12"/>
  <c r="A14236" i="12"/>
  <c r="A14235" i="12"/>
  <c r="A14234" i="12"/>
  <c r="A14233" i="12"/>
  <c r="A14232" i="12"/>
  <c r="A14231" i="12"/>
  <c r="A14230" i="12"/>
  <c r="A14229" i="12"/>
  <c r="A14228" i="12"/>
  <c r="A14227" i="12"/>
  <c r="A14226" i="12"/>
  <c r="A14225" i="12"/>
  <c r="A14224" i="12"/>
  <c r="A14223" i="12"/>
  <c r="A14222" i="12"/>
  <c r="A14221" i="12"/>
  <c r="A14220" i="12"/>
  <c r="A14219" i="12"/>
  <c r="A14218" i="12"/>
  <c r="A14217" i="12"/>
  <c r="A14216" i="12"/>
  <c r="A14215" i="12"/>
  <c r="A14214" i="12"/>
  <c r="A14213" i="12"/>
  <c r="A14212" i="12"/>
  <c r="A14211" i="12"/>
  <c r="A14210" i="12"/>
  <c r="A14209" i="12"/>
  <c r="A14208" i="12"/>
  <c r="A14207" i="12"/>
  <c r="A14206" i="12"/>
  <c r="A14205" i="12"/>
  <c r="A14204" i="12"/>
  <c r="A14203" i="12"/>
  <c r="A14202" i="12"/>
  <c r="A14201" i="12"/>
  <c r="A14200" i="12"/>
  <c r="A14199" i="12"/>
  <c r="A14198" i="12"/>
  <c r="A14197" i="12"/>
  <c r="A14196" i="12"/>
  <c r="A14195" i="12"/>
  <c r="A14194" i="12"/>
  <c r="A14193" i="12"/>
  <c r="A14192" i="12"/>
  <c r="A14191" i="12"/>
  <c r="A14190" i="12"/>
  <c r="A14189" i="12"/>
  <c r="A14188" i="12"/>
  <c r="A14187" i="12"/>
  <c r="A14186" i="12"/>
  <c r="A14185" i="12"/>
  <c r="A14184" i="12"/>
  <c r="A14183" i="12"/>
  <c r="A14182" i="12"/>
  <c r="A14181" i="12"/>
  <c r="A14180" i="12"/>
  <c r="A14179" i="12"/>
  <c r="A14178" i="12"/>
  <c r="A14177" i="12"/>
  <c r="A14176" i="12"/>
  <c r="A14175" i="12"/>
  <c r="A14174" i="12"/>
  <c r="A14173" i="12"/>
  <c r="A14172" i="12"/>
  <c r="A14171" i="12"/>
  <c r="A14170" i="12"/>
  <c r="A14169" i="12"/>
  <c r="A14168" i="12"/>
  <c r="A14167" i="12"/>
  <c r="A14166" i="12"/>
  <c r="A14165" i="12"/>
  <c r="A14164" i="12"/>
  <c r="A14163" i="12"/>
  <c r="A14162" i="12"/>
  <c r="A14161" i="12"/>
  <c r="A14160" i="12"/>
  <c r="A14159" i="12"/>
  <c r="A14158" i="12"/>
  <c r="A14157" i="12"/>
  <c r="A14156" i="12"/>
  <c r="A14155" i="12"/>
  <c r="A14154" i="12"/>
  <c r="A14153" i="12"/>
  <c r="A14152" i="12"/>
  <c r="A14151" i="12"/>
  <c r="A14150" i="12"/>
  <c r="A14149" i="12"/>
  <c r="A14148" i="12"/>
  <c r="A14147" i="12"/>
  <c r="A14146" i="12"/>
  <c r="A14145" i="12"/>
  <c r="A14144" i="12"/>
  <c r="A14143" i="12"/>
  <c r="A14142" i="12"/>
  <c r="A14141" i="12"/>
  <c r="A14140" i="12"/>
  <c r="A14139" i="12"/>
  <c r="A14138" i="12"/>
  <c r="A14137" i="12"/>
  <c r="A14136" i="12"/>
  <c r="A14135" i="12"/>
  <c r="A14134" i="12"/>
  <c r="A14133" i="12"/>
  <c r="A14132" i="12"/>
  <c r="A14131" i="12"/>
  <c r="A14130" i="12"/>
  <c r="A14129" i="12"/>
  <c r="A14128" i="12"/>
  <c r="A14127" i="12"/>
  <c r="A14126" i="12"/>
  <c r="A14125" i="12"/>
  <c r="A14124" i="12"/>
  <c r="A14123" i="12"/>
  <c r="A14122" i="12"/>
  <c r="A14121" i="12"/>
  <c r="A14120" i="12"/>
  <c r="A14119" i="12"/>
  <c r="A14118" i="12"/>
  <c r="A14117" i="12"/>
  <c r="A14116" i="12"/>
  <c r="A14115" i="12"/>
  <c r="A14114" i="12"/>
  <c r="A14113" i="12"/>
  <c r="A14112" i="12"/>
  <c r="A14111" i="12"/>
  <c r="A14110" i="12"/>
  <c r="A14109" i="12"/>
  <c r="A14108" i="12"/>
  <c r="A14107" i="12"/>
  <c r="A14106" i="12"/>
  <c r="A14105" i="12"/>
  <c r="A14104" i="12"/>
  <c r="A14103" i="12"/>
  <c r="A14102" i="12"/>
  <c r="A14101" i="12"/>
  <c r="A14100" i="12"/>
  <c r="A14099" i="12"/>
  <c r="A14098" i="12"/>
  <c r="A14097" i="12"/>
  <c r="A14096" i="12"/>
  <c r="A14095" i="12"/>
  <c r="A14094" i="12"/>
  <c r="A14093" i="12"/>
  <c r="A14092" i="12"/>
  <c r="A14091" i="12"/>
  <c r="A14090" i="12"/>
  <c r="A14089" i="12"/>
  <c r="A14088" i="12"/>
  <c r="A14087" i="12"/>
  <c r="A14086" i="12"/>
  <c r="A14085" i="12"/>
  <c r="A14084" i="12"/>
  <c r="A14083" i="12"/>
  <c r="A14082" i="12"/>
  <c r="A14081" i="12"/>
  <c r="A14080" i="12"/>
  <c r="A14079" i="12"/>
  <c r="A14078" i="12"/>
  <c r="A14077" i="12"/>
  <c r="A14076" i="12"/>
  <c r="A14075" i="12"/>
  <c r="A14074" i="12"/>
  <c r="A14073" i="12"/>
  <c r="A14072" i="12"/>
  <c r="A14071" i="12"/>
  <c r="A14070" i="12"/>
  <c r="A14069" i="12"/>
  <c r="A14068" i="12"/>
  <c r="A14067" i="12"/>
  <c r="A14066" i="12"/>
  <c r="A14065" i="12"/>
  <c r="A14064" i="12"/>
  <c r="A14063" i="12"/>
  <c r="A14062" i="12"/>
  <c r="A14061" i="12"/>
  <c r="A14060" i="12"/>
  <c r="A14059" i="12"/>
  <c r="A14058" i="12"/>
  <c r="A14057" i="12"/>
  <c r="A14056" i="12"/>
  <c r="A14055" i="12"/>
  <c r="A14054" i="12"/>
  <c r="A14053" i="12"/>
  <c r="A14052" i="12"/>
  <c r="A14051" i="12"/>
  <c r="A14050" i="12"/>
  <c r="A14049" i="12"/>
  <c r="A14048" i="12"/>
  <c r="A14047" i="12"/>
  <c r="A14046" i="12"/>
  <c r="A14045" i="12"/>
  <c r="A14044" i="12"/>
  <c r="A14043" i="12"/>
  <c r="A14042" i="12"/>
  <c r="A14041" i="12"/>
  <c r="A14040" i="12"/>
  <c r="A14039" i="12"/>
  <c r="A14038" i="12"/>
  <c r="A14037" i="12"/>
  <c r="A14036" i="12"/>
  <c r="A14035" i="12"/>
  <c r="A14034" i="12"/>
  <c r="A14033" i="12"/>
  <c r="A14032" i="12"/>
  <c r="A14031" i="12"/>
  <c r="A14030" i="12"/>
  <c r="A14029" i="12"/>
  <c r="A14028" i="12"/>
  <c r="A14027" i="12"/>
  <c r="A14026" i="12"/>
  <c r="A14025" i="12"/>
  <c r="A14024" i="12"/>
  <c r="A14023" i="12"/>
  <c r="A14022" i="12"/>
  <c r="A14021" i="12"/>
  <c r="A14020" i="12"/>
  <c r="A14019" i="12"/>
  <c r="A14018" i="12"/>
  <c r="A14017" i="12"/>
  <c r="A14016" i="12"/>
  <c r="A14015" i="12"/>
  <c r="A14014" i="12"/>
  <c r="A14013" i="12"/>
  <c r="A14012" i="12"/>
  <c r="A14011" i="12"/>
  <c r="A14010" i="12"/>
  <c r="A14009" i="12"/>
  <c r="A14008" i="12"/>
  <c r="A14007" i="12"/>
  <c r="A14006" i="12"/>
  <c r="A14005" i="12"/>
  <c r="A14004" i="12"/>
  <c r="A14003" i="12"/>
  <c r="A14002" i="12"/>
  <c r="A14001" i="12"/>
  <c r="A14000" i="12"/>
  <c r="A13999" i="12"/>
  <c r="A13998" i="12"/>
  <c r="A13997" i="12"/>
  <c r="A13996" i="12"/>
  <c r="A13995" i="12"/>
  <c r="A13994" i="12"/>
  <c r="A13993" i="12"/>
  <c r="A13992" i="12"/>
  <c r="A13991" i="12"/>
  <c r="A13990" i="12"/>
  <c r="A13989" i="12"/>
  <c r="A13988" i="12"/>
  <c r="A13987" i="12"/>
  <c r="A13986" i="12"/>
  <c r="A13985" i="12"/>
  <c r="A13984" i="12"/>
  <c r="A13983" i="12"/>
  <c r="A13982" i="12"/>
  <c r="A13981" i="12"/>
  <c r="A13980" i="12"/>
  <c r="A13979" i="12"/>
  <c r="A13978" i="12"/>
  <c r="A13977" i="12"/>
  <c r="A13976" i="12"/>
  <c r="A13975" i="12"/>
  <c r="A13974" i="12"/>
  <c r="A13973" i="12"/>
  <c r="A13972" i="12"/>
  <c r="A13971" i="12"/>
  <c r="A13970" i="12"/>
  <c r="A13969" i="12"/>
  <c r="A13968" i="12"/>
  <c r="A13967" i="12"/>
  <c r="A13966" i="12"/>
  <c r="A13965" i="12"/>
  <c r="A13964" i="12"/>
  <c r="A13963" i="12"/>
  <c r="A13962" i="12"/>
  <c r="A13961" i="12"/>
  <c r="A13960" i="12"/>
  <c r="A13959" i="12"/>
  <c r="A13958" i="12"/>
  <c r="A13957" i="12"/>
  <c r="A13956" i="12"/>
  <c r="A13955" i="12"/>
  <c r="A13954" i="12"/>
  <c r="A13953" i="12"/>
  <c r="A13952" i="12"/>
  <c r="A13951" i="12"/>
  <c r="A13950" i="12"/>
  <c r="A13949" i="12"/>
  <c r="A13948" i="12"/>
  <c r="A13947" i="12"/>
  <c r="A13946" i="12"/>
  <c r="A13945" i="12"/>
  <c r="A13944" i="12"/>
  <c r="A13943" i="12"/>
  <c r="A13942" i="12"/>
  <c r="A13941" i="12"/>
  <c r="A13940" i="12"/>
  <c r="A13939" i="12"/>
  <c r="A13938" i="12"/>
  <c r="A13937" i="12"/>
  <c r="A13936" i="12"/>
  <c r="A13935" i="12"/>
  <c r="A13934" i="12"/>
  <c r="A13933" i="12"/>
  <c r="A13932" i="12"/>
  <c r="A13931" i="12"/>
  <c r="A13930" i="12"/>
  <c r="A13929" i="12"/>
  <c r="A13928" i="12"/>
  <c r="A13927" i="12"/>
  <c r="A13926" i="12"/>
  <c r="A13925" i="12"/>
  <c r="A13924" i="12"/>
  <c r="A13923" i="12"/>
  <c r="A13922" i="12"/>
  <c r="A13921" i="12"/>
  <c r="A13920" i="12"/>
  <c r="A13919" i="12"/>
  <c r="A13918" i="12"/>
  <c r="A13917" i="12"/>
  <c r="A13916" i="12"/>
  <c r="A13915" i="12"/>
  <c r="A13914" i="12"/>
  <c r="A13913" i="12"/>
  <c r="A13912" i="12"/>
  <c r="A13911" i="12"/>
  <c r="A13910" i="12"/>
  <c r="A13909" i="12"/>
  <c r="A13908" i="12"/>
  <c r="A13907" i="12"/>
  <c r="A13906" i="12"/>
  <c r="A13905" i="12"/>
  <c r="A13904" i="12"/>
  <c r="A13903" i="12"/>
  <c r="A13902" i="12"/>
  <c r="A13901" i="12"/>
  <c r="A13900" i="12"/>
  <c r="A13899" i="12"/>
  <c r="A13898" i="12"/>
  <c r="A13897" i="12"/>
  <c r="A13896" i="12"/>
  <c r="A13895" i="12"/>
  <c r="A13894" i="12"/>
  <c r="A13893" i="12"/>
  <c r="A13892" i="12"/>
  <c r="A13891" i="12"/>
  <c r="A13890" i="12"/>
  <c r="A13889" i="12"/>
  <c r="A13888" i="12"/>
  <c r="A13887" i="12"/>
  <c r="A13886" i="12"/>
  <c r="A13885" i="12"/>
  <c r="A13884" i="12"/>
  <c r="A13883" i="12"/>
  <c r="A13882" i="12"/>
  <c r="A13881" i="12"/>
  <c r="A13880" i="12"/>
  <c r="A13879" i="12"/>
  <c r="A13878" i="12"/>
  <c r="A13877" i="12"/>
  <c r="A13876" i="12"/>
  <c r="A13875" i="12"/>
  <c r="A13874" i="12"/>
  <c r="A13873" i="12"/>
  <c r="A13872" i="12"/>
  <c r="A13871" i="12"/>
  <c r="A13870" i="12"/>
  <c r="A13869" i="12"/>
  <c r="A13868" i="12"/>
  <c r="A13867" i="12"/>
  <c r="A13866" i="12"/>
  <c r="A13865" i="12"/>
  <c r="A13864" i="12"/>
  <c r="A13863" i="12"/>
  <c r="A13862" i="12"/>
  <c r="A13861" i="12"/>
  <c r="A13860" i="12"/>
  <c r="A13859" i="12"/>
  <c r="A13858" i="12"/>
  <c r="A13857" i="12"/>
  <c r="A13856" i="12"/>
  <c r="A13855" i="12"/>
  <c r="A13854" i="12"/>
  <c r="A13853" i="12"/>
  <c r="A13852" i="12"/>
  <c r="A13851" i="12"/>
  <c r="A13850" i="12"/>
  <c r="A13849" i="12"/>
  <c r="A13848" i="12"/>
  <c r="A13847" i="12"/>
  <c r="A13846" i="12"/>
  <c r="A13845" i="12"/>
  <c r="A13844" i="12"/>
  <c r="A13843" i="12"/>
  <c r="A13842" i="12"/>
  <c r="A13841" i="12"/>
  <c r="A13840" i="12"/>
  <c r="A13839" i="12"/>
  <c r="A13838" i="12"/>
  <c r="A13837" i="12"/>
  <c r="A13836" i="12"/>
  <c r="A13835" i="12"/>
  <c r="A13834" i="12"/>
  <c r="A13833" i="12"/>
  <c r="A13832" i="12"/>
  <c r="A13831" i="12"/>
  <c r="A13830" i="12"/>
  <c r="A13829" i="12"/>
  <c r="A13828" i="12"/>
  <c r="A13827" i="12"/>
  <c r="A13826" i="12"/>
  <c r="A13825" i="12"/>
  <c r="A13824" i="12"/>
  <c r="A13823" i="12"/>
  <c r="A13822" i="12"/>
  <c r="A13821" i="12"/>
  <c r="A13820" i="12"/>
  <c r="A13819" i="12"/>
  <c r="A13818" i="12"/>
  <c r="A13817" i="12"/>
  <c r="A13816" i="12"/>
  <c r="A13815" i="12"/>
  <c r="A13814" i="12"/>
  <c r="A13813" i="12"/>
  <c r="A13812" i="12"/>
  <c r="A13811" i="12"/>
  <c r="A13810" i="12"/>
  <c r="A13809" i="12"/>
  <c r="A13808" i="12"/>
  <c r="A13807" i="12"/>
  <c r="A13806" i="12"/>
  <c r="A13805" i="12"/>
  <c r="A13804" i="12"/>
  <c r="A13803" i="12"/>
  <c r="A13802" i="12"/>
  <c r="A13801" i="12"/>
  <c r="A13800" i="12"/>
  <c r="A13799" i="12"/>
  <c r="A13798" i="12"/>
  <c r="A13797" i="12"/>
  <c r="A13796" i="12"/>
  <c r="A13795" i="12"/>
  <c r="A13794" i="12"/>
  <c r="A13793" i="12"/>
  <c r="A13792" i="12"/>
  <c r="A13791" i="12"/>
  <c r="A13790" i="12"/>
  <c r="A13789" i="12"/>
  <c r="A13788" i="12"/>
  <c r="A13787" i="12"/>
  <c r="A13786" i="12"/>
  <c r="A13785" i="12"/>
  <c r="A13784" i="12"/>
  <c r="A13783" i="12"/>
  <c r="A13782" i="12"/>
  <c r="A13781" i="12"/>
  <c r="A13780" i="12"/>
  <c r="A13779" i="12"/>
  <c r="A13778" i="12"/>
  <c r="A13777" i="12"/>
  <c r="A13776" i="12"/>
  <c r="A13775" i="12"/>
  <c r="A13774" i="12"/>
  <c r="A13773" i="12"/>
  <c r="A13772" i="12"/>
  <c r="A13771" i="12"/>
  <c r="A13770" i="12"/>
  <c r="A13769" i="12"/>
  <c r="A13768" i="12"/>
  <c r="A13767" i="12"/>
  <c r="A13766" i="12"/>
  <c r="A13765" i="12"/>
  <c r="A13764" i="12"/>
  <c r="A13763" i="12"/>
  <c r="A13762" i="12"/>
  <c r="A13761" i="12"/>
  <c r="A13760" i="12"/>
  <c r="A13759" i="12"/>
  <c r="A13758" i="12"/>
  <c r="A13757" i="12"/>
  <c r="A13756" i="12"/>
  <c r="A13755" i="12"/>
  <c r="A13754" i="12"/>
  <c r="A13753" i="12"/>
  <c r="A13752" i="12"/>
  <c r="A13751" i="12"/>
  <c r="A13750" i="12"/>
  <c r="A13749" i="12"/>
  <c r="A13748" i="12"/>
  <c r="A13747" i="12"/>
  <c r="A13746" i="12"/>
  <c r="A13745" i="12"/>
  <c r="A13744" i="12"/>
  <c r="A13743" i="12"/>
  <c r="A13742" i="12"/>
  <c r="A13741" i="12"/>
  <c r="A13740" i="12"/>
  <c r="A13739" i="12"/>
  <c r="A13738" i="12"/>
  <c r="A13737" i="12"/>
  <c r="A13736" i="12"/>
  <c r="A13735" i="12"/>
  <c r="A13734" i="12"/>
  <c r="A13733" i="12"/>
  <c r="A13732" i="12"/>
  <c r="A13731" i="12"/>
  <c r="A13730" i="12"/>
  <c r="A13729" i="12"/>
  <c r="A13728" i="12"/>
  <c r="A13727" i="12"/>
  <c r="A13726" i="12"/>
  <c r="A13725" i="12"/>
  <c r="A13724" i="12"/>
  <c r="A13723" i="12"/>
  <c r="A13722" i="12"/>
  <c r="A13721" i="12"/>
  <c r="A13720" i="12"/>
  <c r="A13719" i="12"/>
  <c r="A13718" i="12"/>
  <c r="A13717" i="12"/>
  <c r="A13716" i="12"/>
  <c r="A13715" i="12"/>
  <c r="A13714" i="12"/>
  <c r="A13713" i="12"/>
  <c r="A13712" i="12"/>
  <c r="A13711" i="12"/>
  <c r="A13710" i="12"/>
  <c r="A13709" i="12"/>
  <c r="A13708" i="12"/>
  <c r="A13707" i="12"/>
  <c r="A13706" i="12"/>
  <c r="A13705" i="12"/>
  <c r="A13704" i="12"/>
  <c r="A13703" i="12"/>
  <c r="A13702" i="12"/>
  <c r="A13701" i="12"/>
  <c r="A13700" i="12"/>
  <c r="A13699" i="12"/>
  <c r="A13698" i="12"/>
  <c r="A13697" i="12"/>
  <c r="A13696" i="12"/>
  <c r="A13695" i="12"/>
  <c r="A13694" i="12"/>
  <c r="A13693" i="12"/>
  <c r="A13692" i="12"/>
  <c r="A13691" i="12"/>
  <c r="A13690" i="12"/>
  <c r="A13689" i="12"/>
  <c r="A13688" i="12"/>
  <c r="A13687" i="12"/>
  <c r="A13686" i="12"/>
  <c r="A13685" i="12"/>
  <c r="A13684" i="12"/>
  <c r="A13683" i="12"/>
  <c r="A13682" i="12"/>
  <c r="A13681" i="12"/>
  <c r="A13680" i="12"/>
  <c r="A13679" i="12"/>
  <c r="A13678" i="12"/>
  <c r="A13677" i="12"/>
  <c r="A13676" i="12"/>
  <c r="A13675" i="12"/>
  <c r="A13674" i="12"/>
  <c r="A13673" i="12"/>
  <c r="A13672" i="12"/>
  <c r="A13671" i="12"/>
  <c r="A13670" i="12"/>
  <c r="A13669" i="12"/>
  <c r="A13668" i="12"/>
  <c r="A13667" i="12"/>
  <c r="A13666" i="12"/>
  <c r="A13665" i="12"/>
  <c r="A13664" i="12"/>
  <c r="A13663" i="12"/>
  <c r="A13662" i="12"/>
  <c r="A13661" i="12"/>
  <c r="A13660" i="12"/>
  <c r="A13659" i="12"/>
  <c r="A13658" i="12"/>
  <c r="A13657" i="12"/>
  <c r="A13656" i="12"/>
  <c r="A13655" i="12"/>
  <c r="A13654" i="12"/>
  <c r="A13653" i="12"/>
  <c r="A13652" i="12"/>
  <c r="A13651" i="12"/>
  <c r="A13650" i="12"/>
  <c r="A13649" i="12"/>
  <c r="A13648" i="12"/>
  <c r="A13647" i="12"/>
  <c r="A13646" i="12"/>
  <c r="A13645" i="12"/>
  <c r="A13644" i="12"/>
  <c r="A13643" i="12"/>
  <c r="A13642" i="12"/>
  <c r="A13641" i="12"/>
  <c r="A13640" i="12"/>
  <c r="A13639" i="12"/>
  <c r="A13638" i="12"/>
  <c r="A13637" i="12"/>
  <c r="A13636" i="12"/>
  <c r="A13635" i="12"/>
  <c r="A13634" i="12"/>
  <c r="A13633" i="12"/>
  <c r="A13632" i="12"/>
  <c r="A13631" i="12"/>
  <c r="A13630" i="12"/>
  <c r="A13629" i="12"/>
  <c r="A13628" i="12"/>
  <c r="A13627" i="12"/>
  <c r="A13626" i="12"/>
  <c r="A13625" i="12"/>
  <c r="A13624" i="12"/>
  <c r="A13623" i="12"/>
  <c r="A13622" i="12"/>
  <c r="A13621" i="12"/>
  <c r="A13620" i="12"/>
  <c r="A13619" i="12"/>
  <c r="A13618" i="12"/>
  <c r="A13617" i="12"/>
  <c r="A13616" i="12"/>
  <c r="A13615" i="12"/>
  <c r="A13614" i="12"/>
  <c r="A13613" i="12"/>
  <c r="A13612" i="12"/>
  <c r="A13611" i="12"/>
  <c r="A13610" i="12"/>
  <c r="A13609" i="12"/>
  <c r="A13608" i="12"/>
  <c r="A13607" i="12"/>
  <c r="A13606" i="12"/>
  <c r="A13605" i="12"/>
  <c r="A13604" i="12"/>
  <c r="A13603" i="12"/>
  <c r="A13602" i="12"/>
  <c r="A13601" i="12"/>
  <c r="A13600" i="12"/>
  <c r="A13599" i="12"/>
  <c r="A13598" i="12"/>
  <c r="A13597" i="12"/>
  <c r="A13596" i="12"/>
  <c r="A13595" i="12"/>
  <c r="A13594" i="12"/>
  <c r="A13593" i="12"/>
  <c r="A13592" i="12"/>
  <c r="A13591" i="12"/>
  <c r="A13590" i="12"/>
  <c r="A13589" i="12"/>
  <c r="A13588" i="12"/>
  <c r="A13587" i="12"/>
  <c r="A13586" i="12"/>
  <c r="A13585" i="12"/>
  <c r="A13584" i="12"/>
  <c r="A13583" i="12"/>
  <c r="A13582" i="12"/>
  <c r="A13581" i="12"/>
  <c r="A13580" i="12"/>
  <c r="A13579" i="12"/>
  <c r="A13578" i="12"/>
  <c r="A13577" i="12"/>
  <c r="A13576" i="12"/>
  <c r="A13575" i="12"/>
  <c r="A13574" i="12"/>
  <c r="A13573" i="12"/>
  <c r="A13572" i="12"/>
  <c r="A13571" i="12"/>
  <c r="A13570" i="12"/>
  <c r="A13569" i="12"/>
  <c r="A13568" i="12"/>
  <c r="A13567" i="12"/>
  <c r="A13566" i="12"/>
  <c r="A13565" i="12"/>
  <c r="A13564" i="12"/>
  <c r="A13563" i="12"/>
  <c r="A13562" i="12"/>
  <c r="A13561" i="12"/>
  <c r="A13560" i="12"/>
  <c r="A13559" i="12"/>
  <c r="A13558" i="12"/>
  <c r="A13557" i="12"/>
  <c r="A13556" i="12"/>
  <c r="A13555" i="12"/>
  <c r="A13554" i="12"/>
  <c r="A13553" i="12"/>
  <c r="A13552" i="12"/>
  <c r="A13551" i="12"/>
  <c r="A13550" i="12"/>
  <c r="A13549" i="12"/>
  <c r="A13548" i="12"/>
  <c r="A13547" i="12"/>
  <c r="A13546" i="12"/>
  <c r="A13545" i="12"/>
  <c r="A13544" i="12"/>
  <c r="A13543" i="12"/>
  <c r="A13542" i="12"/>
  <c r="A13541" i="12"/>
  <c r="A13540" i="12"/>
  <c r="A13539" i="12"/>
  <c r="A13538" i="12"/>
  <c r="A13537" i="12"/>
  <c r="A13536" i="12"/>
  <c r="A13535" i="12"/>
  <c r="A13534" i="12"/>
  <c r="A13533" i="12"/>
  <c r="A13532" i="12"/>
  <c r="A13531" i="12"/>
  <c r="A13530" i="12"/>
  <c r="A13529" i="12"/>
  <c r="A13528" i="12"/>
  <c r="A13527" i="12"/>
  <c r="A13526" i="12"/>
  <c r="A13525" i="12"/>
  <c r="A13524" i="12"/>
  <c r="A13523" i="12"/>
  <c r="A13522" i="12"/>
  <c r="A13521" i="12"/>
  <c r="A13520" i="12"/>
  <c r="A13519" i="12"/>
  <c r="A13518" i="12"/>
  <c r="A13517" i="12"/>
  <c r="A13516" i="12"/>
  <c r="A13515" i="12"/>
  <c r="A13514" i="12"/>
  <c r="A13513" i="12"/>
  <c r="A13512" i="12"/>
  <c r="A13511" i="12"/>
  <c r="A13510" i="12"/>
  <c r="A13509" i="12"/>
  <c r="A13508" i="12"/>
  <c r="A13507" i="12"/>
  <c r="A13506" i="12"/>
  <c r="A13505" i="12"/>
  <c r="A13504" i="12"/>
  <c r="A13503" i="12"/>
  <c r="A13502" i="12"/>
  <c r="A13501" i="12"/>
  <c r="A13500" i="12"/>
  <c r="A13499" i="12"/>
  <c r="A13498" i="12"/>
  <c r="A13497" i="12"/>
  <c r="A13496" i="12"/>
  <c r="A13495" i="12"/>
  <c r="A13494" i="12"/>
  <c r="A13493" i="12"/>
  <c r="A13492" i="12"/>
  <c r="A13491" i="12"/>
  <c r="A13490" i="12"/>
  <c r="A13489" i="12"/>
  <c r="A13488" i="12"/>
  <c r="A13487" i="12"/>
  <c r="A13486" i="12"/>
  <c r="A13485" i="12"/>
  <c r="A13484" i="12"/>
  <c r="A13483" i="12"/>
  <c r="A13482" i="12"/>
  <c r="A13481" i="12"/>
  <c r="A13480" i="12"/>
  <c r="A13479" i="12"/>
  <c r="A13478" i="12"/>
  <c r="A13477" i="12"/>
  <c r="A13476" i="12"/>
  <c r="A13475" i="12"/>
  <c r="A13474" i="12"/>
  <c r="A13473" i="12"/>
  <c r="A13472" i="12"/>
  <c r="A13471" i="12"/>
  <c r="A13470" i="12"/>
  <c r="A13469" i="12"/>
  <c r="A13468" i="12"/>
  <c r="A13467" i="12"/>
  <c r="A13466" i="12"/>
  <c r="A13465" i="12"/>
  <c r="A13464" i="12"/>
  <c r="A13463" i="12"/>
  <c r="A13462" i="12"/>
  <c r="A13461" i="12"/>
  <c r="A13460" i="12"/>
  <c r="A13459" i="12"/>
  <c r="A13458" i="12"/>
  <c r="A13457" i="12"/>
  <c r="A13456" i="12"/>
  <c r="A13455" i="12"/>
  <c r="A13454" i="12"/>
  <c r="A13453" i="12"/>
  <c r="A13452" i="12"/>
  <c r="A13451" i="12"/>
  <c r="A13450" i="12"/>
  <c r="A13449" i="12"/>
  <c r="A13448" i="12"/>
  <c r="A13447" i="12"/>
  <c r="A13446" i="12"/>
  <c r="A13445" i="12"/>
  <c r="A13444" i="12"/>
  <c r="A13443" i="12"/>
  <c r="A13442" i="12"/>
  <c r="A13441" i="12"/>
  <c r="A13440" i="12"/>
  <c r="A13439" i="12"/>
  <c r="A13438" i="12"/>
  <c r="A13437" i="12"/>
  <c r="A13436" i="12"/>
  <c r="A13435" i="12"/>
  <c r="A13434" i="12"/>
  <c r="A13433" i="12"/>
  <c r="A13432" i="12"/>
  <c r="A13431" i="12"/>
  <c r="A13430" i="12"/>
  <c r="A13429" i="12"/>
  <c r="A13428" i="12"/>
  <c r="A13427" i="12"/>
  <c r="A13426" i="12"/>
  <c r="A13425" i="12"/>
  <c r="A13424" i="12"/>
  <c r="A13423" i="12"/>
  <c r="A13422" i="12"/>
  <c r="A13421" i="12"/>
  <c r="A13420" i="12"/>
  <c r="A13419" i="12"/>
  <c r="A13418" i="12"/>
  <c r="A13417" i="12"/>
  <c r="A13416" i="12"/>
  <c r="A13415" i="12"/>
  <c r="A13414" i="12"/>
  <c r="A13413" i="12"/>
  <c r="A13412" i="12"/>
  <c r="A13411" i="12"/>
  <c r="A13410" i="12"/>
  <c r="A13409" i="12"/>
  <c r="A13408" i="12"/>
  <c r="A13407" i="12"/>
  <c r="A13406" i="12"/>
  <c r="A13405" i="12"/>
  <c r="A13404" i="12"/>
  <c r="A13403" i="12"/>
  <c r="A13402" i="12"/>
  <c r="A13401" i="12"/>
  <c r="A13400" i="12"/>
  <c r="A13399" i="12"/>
  <c r="A13398" i="12"/>
  <c r="A13397" i="12"/>
  <c r="A13396" i="12"/>
  <c r="A13395" i="12"/>
  <c r="A13394" i="12"/>
  <c r="A13393" i="12"/>
  <c r="A13392" i="12"/>
  <c r="A13391" i="12"/>
  <c r="A13390" i="12"/>
  <c r="A13389" i="12"/>
  <c r="A13388" i="12"/>
  <c r="A13387" i="12"/>
  <c r="A13386" i="12"/>
  <c r="A13385" i="12"/>
  <c r="A13384" i="12"/>
  <c r="A13383" i="12"/>
  <c r="A13382" i="12"/>
  <c r="A13381" i="12"/>
  <c r="A13380" i="12"/>
  <c r="A13379" i="12"/>
  <c r="A13378" i="12"/>
  <c r="A13377" i="12"/>
  <c r="A13376" i="12"/>
  <c r="A13375" i="12"/>
  <c r="A13374" i="12"/>
  <c r="A13373" i="12"/>
  <c r="A13372" i="12"/>
  <c r="A13371" i="12"/>
  <c r="A13370" i="12"/>
  <c r="A13369" i="12"/>
  <c r="A13368" i="12"/>
  <c r="A13367" i="12"/>
  <c r="A13366" i="12"/>
  <c r="A13365" i="12"/>
  <c r="A13364" i="12"/>
  <c r="A13363" i="12"/>
  <c r="A13362" i="12"/>
  <c r="A13361" i="12"/>
  <c r="A13360" i="12"/>
  <c r="A13359" i="12"/>
  <c r="A13358" i="12"/>
  <c r="A13357" i="12"/>
  <c r="A13356" i="12"/>
  <c r="A13355" i="12"/>
  <c r="A13354" i="12"/>
  <c r="A13353" i="12"/>
  <c r="A13352" i="12"/>
  <c r="A13351" i="12"/>
  <c r="A13350" i="12"/>
  <c r="A13349" i="12"/>
  <c r="A13348" i="12"/>
  <c r="A13347" i="12"/>
  <c r="A13346" i="12"/>
  <c r="A13345" i="12"/>
  <c r="A13344" i="12"/>
  <c r="A13343" i="12"/>
  <c r="A13342" i="12"/>
  <c r="A13341" i="12"/>
  <c r="A13340" i="12"/>
  <c r="A13339" i="12"/>
  <c r="A13338" i="12"/>
  <c r="A13337" i="12"/>
  <c r="A13336" i="12"/>
  <c r="A13335" i="12"/>
  <c r="A13334" i="12"/>
  <c r="A13333" i="12"/>
  <c r="A13332" i="12"/>
  <c r="A13331" i="12"/>
  <c r="A13330" i="12"/>
  <c r="A13329" i="12"/>
  <c r="A13328" i="12"/>
  <c r="A13327" i="12"/>
  <c r="A13326" i="12"/>
  <c r="A13325" i="12"/>
  <c r="A13324" i="12"/>
  <c r="A13323" i="12"/>
  <c r="A13322" i="12"/>
  <c r="A13321" i="12"/>
  <c r="A13320" i="12"/>
  <c r="A13319" i="12"/>
  <c r="A13318" i="12"/>
  <c r="A13317" i="12"/>
  <c r="A13316" i="12"/>
  <c r="A13315" i="12"/>
  <c r="A13314" i="12"/>
  <c r="A13313" i="12"/>
  <c r="A13312" i="12"/>
  <c r="A13311" i="12"/>
  <c r="A13310" i="12"/>
  <c r="A13309" i="12"/>
  <c r="A13308" i="12"/>
  <c r="A13307" i="12"/>
  <c r="A13306" i="12"/>
  <c r="A13305" i="12"/>
  <c r="A13304" i="12"/>
  <c r="A13303" i="12"/>
  <c r="A13302" i="12"/>
  <c r="A13301" i="12"/>
  <c r="A13300" i="12"/>
  <c r="A13299" i="12"/>
  <c r="A13298" i="12"/>
  <c r="A13297" i="12"/>
  <c r="A13296" i="12"/>
  <c r="A13295" i="12"/>
  <c r="A13294" i="12"/>
  <c r="A13293" i="12"/>
  <c r="A13292" i="12"/>
  <c r="A13291" i="12"/>
  <c r="A13290" i="12"/>
  <c r="A13289" i="12"/>
  <c r="A13288" i="12"/>
  <c r="A13287" i="12"/>
  <c r="A13286" i="12"/>
  <c r="A13285" i="12"/>
  <c r="A13284" i="12"/>
  <c r="A13283" i="12"/>
  <c r="A13282" i="12"/>
  <c r="A13281" i="12"/>
  <c r="A13280" i="12"/>
  <c r="A13279" i="12"/>
  <c r="A13278" i="12"/>
  <c r="A13277" i="12"/>
  <c r="A13276" i="12"/>
  <c r="A13275" i="12"/>
  <c r="A13274" i="12"/>
  <c r="A13273" i="12"/>
  <c r="A13272" i="12"/>
  <c r="A13271" i="12"/>
  <c r="A13270" i="12"/>
  <c r="A13269" i="12"/>
  <c r="A13268" i="12"/>
  <c r="A13267" i="12"/>
  <c r="A13266" i="12"/>
  <c r="A13265" i="12"/>
  <c r="A13264" i="12"/>
  <c r="A13263" i="12"/>
  <c r="A13262" i="12"/>
  <c r="A13261" i="12"/>
  <c r="A13260" i="12"/>
  <c r="A13259" i="12"/>
  <c r="A13258" i="12"/>
  <c r="A13257" i="12"/>
  <c r="A13256" i="12"/>
  <c r="A13255" i="12"/>
  <c r="A13254" i="12"/>
  <c r="A13253" i="12"/>
  <c r="A13252" i="12"/>
  <c r="A13251" i="12"/>
  <c r="A13250" i="12"/>
  <c r="A13249" i="12"/>
  <c r="A13248" i="12"/>
  <c r="A13247" i="12"/>
  <c r="A13246" i="12"/>
  <c r="A13245" i="12"/>
  <c r="A13244" i="12"/>
  <c r="A13243" i="12"/>
  <c r="A13242" i="12"/>
  <c r="A13241" i="12"/>
  <c r="A13240" i="12"/>
  <c r="A13239" i="12"/>
  <c r="A13238" i="12"/>
  <c r="A13237" i="12"/>
  <c r="A13236" i="12"/>
  <c r="A13235" i="12"/>
  <c r="A13234" i="12"/>
  <c r="A13233" i="12"/>
  <c r="A13232" i="12"/>
  <c r="A13231" i="12"/>
  <c r="A13230" i="12"/>
  <c r="A13229" i="12"/>
  <c r="A13228" i="12"/>
  <c r="A13227" i="12"/>
  <c r="A13226" i="12"/>
  <c r="A13225" i="12"/>
  <c r="A13224" i="12"/>
  <c r="A13223" i="12"/>
  <c r="A13222" i="12"/>
  <c r="A13221" i="12"/>
  <c r="A13220" i="12"/>
  <c r="A13219" i="12"/>
  <c r="A13218" i="12"/>
  <c r="A13217" i="12"/>
  <c r="A13216" i="12"/>
  <c r="A13215" i="12"/>
  <c r="A13214" i="12"/>
  <c r="A13213" i="12"/>
  <c r="A13212" i="12"/>
  <c r="A13211" i="12"/>
  <c r="A13210" i="12"/>
  <c r="A13209" i="12"/>
  <c r="A13208" i="12"/>
  <c r="A13207" i="12"/>
  <c r="A13206" i="12"/>
  <c r="A13205" i="12"/>
  <c r="A13204" i="12"/>
  <c r="A13203" i="12"/>
  <c r="A13202" i="12"/>
  <c r="A13201" i="12"/>
  <c r="A13200" i="12"/>
  <c r="A13199" i="12"/>
  <c r="A13198" i="12"/>
  <c r="A13197" i="12"/>
  <c r="A13196" i="12"/>
  <c r="A13195" i="12"/>
  <c r="A13194" i="12"/>
  <c r="A13193" i="12"/>
  <c r="A13192" i="12"/>
  <c r="A13191" i="12"/>
  <c r="A13190" i="12"/>
  <c r="A13189" i="12"/>
  <c r="A13188" i="12"/>
  <c r="A13187" i="12"/>
  <c r="A13186" i="12"/>
  <c r="A13185" i="12"/>
  <c r="A13184" i="12"/>
  <c r="A13183" i="12"/>
  <c r="A13182" i="12"/>
  <c r="A13181" i="12"/>
  <c r="A13180" i="12"/>
  <c r="A13179" i="12"/>
  <c r="A13178" i="12"/>
  <c r="A13177" i="12"/>
  <c r="A13176" i="12"/>
  <c r="A13175" i="12"/>
  <c r="A13174" i="12"/>
  <c r="A13173" i="12"/>
  <c r="A13172" i="12"/>
  <c r="A13171" i="12"/>
  <c r="A13170" i="12"/>
  <c r="A13169" i="12"/>
  <c r="A13168" i="12"/>
  <c r="A13167" i="12"/>
  <c r="A13166" i="12"/>
  <c r="A13165" i="12"/>
  <c r="A13164" i="12"/>
  <c r="A13163" i="12"/>
  <c r="A13162" i="12"/>
  <c r="A13161" i="12"/>
  <c r="A13160" i="12"/>
  <c r="A13159" i="12"/>
  <c r="A13158" i="12"/>
  <c r="A13157" i="12"/>
  <c r="A13156" i="12"/>
  <c r="A13155" i="12"/>
  <c r="A13154" i="12"/>
  <c r="A13153" i="12"/>
  <c r="A13152" i="12"/>
  <c r="A13151" i="12"/>
  <c r="A13150" i="12"/>
  <c r="A13149" i="12"/>
  <c r="A13148" i="12"/>
  <c r="A13147" i="12"/>
  <c r="A13146" i="12"/>
  <c r="A13145" i="12"/>
  <c r="A13144" i="12"/>
  <c r="A13143" i="12"/>
  <c r="A13142" i="12"/>
  <c r="A13141" i="12"/>
  <c r="A13140" i="12"/>
  <c r="A13139" i="12"/>
  <c r="A13138" i="12"/>
  <c r="A13137" i="12"/>
  <c r="A13136" i="12"/>
  <c r="A13135" i="12"/>
  <c r="A13134" i="12"/>
  <c r="A13133" i="12"/>
  <c r="A13132" i="12"/>
  <c r="A13131" i="12"/>
  <c r="A13130" i="12"/>
  <c r="A13129" i="12"/>
  <c r="A13128" i="12"/>
  <c r="A13127" i="12"/>
  <c r="A13126" i="12"/>
  <c r="A13125" i="12"/>
  <c r="A13124" i="12"/>
  <c r="A13123" i="12"/>
  <c r="A13122" i="12"/>
  <c r="A13121" i="12"/>
  <c r="A13120" i="12"/>
  <c r="A13119" i="12"/>
  <c r="A13118" i="12"/>
  <c r="A13117" i="12"/>
  <c r="A13116" i="12"/>
  <c r="A13115" i="12"/>
  <c r="A13114" i="12"/>
  <c r="A13113" i="12"/>
  <c r="A13112" i="12"/>
  <c r="A13111" i="12"/>
  <c r="A13110" i="12"/>
  <c r="A13109" i="12"/>
  <c r="A13108" i="12"/>
  <c r="A13107" i="12"/>
  <c r="A13106" i="12"/>
  <c r="A13105" i="12"/>
  <c r="A13104" i="12"/>
  <c r="A13103" i="12"/>
  <c r="A13102" i="12"/>
  <c r="A13101" i="12"/>
  <c r="A13100" i="12"/>
  <c r="A13099" i="12"/>
  <c r="A13098" i="12"/>
  <c r="A13097" i="12"/>
  <c r="A13096" i="12"/>
  <c r="A13095" i="12"/>
  <c r="A13094" i="12"/>
  <c r="A13093" i="12"/>
  <c r="A13092" i="12"/>
  <c r="A13091" i="12"/>
  <c r="A13090" i="12"/>
  <c r="A13089" i="12"/>
  <c r="A13088" i="12"/>
  <c r="A13087" i="12"/>
  <c r="A13086" i="12"/>
  <c r="A13085" i="12"/>
  <c r="A13084" i="12"/>
  <c r="A13083" i="12"/>
  <c r="A13082" i="12"/>
  <c r="A13081" i="12"/>
  <c r="A13080" i="12"/>
  <c r="A13079" i="12"/>
  <c r="A13078" i="12"/>
  <c r="A13077" i="12"/>
  <c r="A13076" i="12"/>
  <c r="A13075" i="12"/>
  <c r="A13074" i="12"/>
  <c r="A13073" i="12"/>
  <c r="A13072" i="12"/>
  <c r="A13071" i="12"/>
  <c r="A13070" i="12"/>
  <c r="A13069" i="12"/>
  <c r="A13068" i="12"/>
  <c r="A13067" i="12"/>
  <c r="A13066" i="12"/>
  <c r="A13065" i="12"/>
  <c r="A13064" i="12"/>
  <c r="A13063" i="12"/>
  <c r="A13062" i="12"/>
  <c r="A13061" i="12"/>
  <c r="A13060" i="12"/>
  <c r="A13059" i="12"/>
  <c r="A13058" i="12"/>
  <c r="A13057" i="12"/>
  <c r="A13056" i="12"/>
  <c r="A13055" i="12"/>
  <c r="A13054" i="12"/>
  <c r="A13053" i="12"/>
  <c r="A13052" i="12"/>
  <c r="A13051" i="12"/>
  <c r="A13050" i="12"/>
  <c r="A13049" i="12"/>
  <c r="A13048" i="12"/>
  <c r="A13047" i="12"/>
  <c r="A13046" i="12"/>
  <c r="A13045" i="12"/>
  <c r="A13044" i="12"/>
  <c r="A13043" i="12"/>
  <c r="A13042" i="12"/>
  <c r="A13041" i="12"/>
  <c r="A13040" i="12"/>
  <c r="A13039" i="12"/>
  <c r="A13038" i="12"/>
  <c r="A13037" i="12"/>
  <c r="A13036" i="12"/>
  <c r="A13035" i="12"/>
  <c r="A13034" i="12"/>
  <c r="A13033" i="12"/>
  <c r="A13032" i="12"/>
  <c r="A13031" i="12"/>
  <c r="A13030" i="12"/>
  <c r="A13029" i="12"/>
  <c r="A13028" i="12"/>
  <c r="A13027" i="12"/>
  <c r="A13026" i="12"/>
  <c r="A13025" i="12"/>
  <c r="A13024" i="12"/>
  <c r="A13023" i="12"/>
  <c r="A13022" i="12"/>
  <c r="A13021" i="12"/>
  <c r="A13020" i="12"/>
  <c r="A13019" i="12"/>
  <c r="A13018" i="12"/>
  <c r="A13017" i="12"/>
  <c r="A13016" i="12"/>
  <c r="A13015" i="12"/>
  <c r="A13014" i="12"/>
  <c r="A13013" i="12"/>
  <c r="A13012" i="12"/>
  <c r="A13011" i="12"/>
  <c r="A13010" i="12"/>
  <c r="A13009" i="12"/>
  <c r="A13008" i="12"/>
  <c r="A13007" i="12"/>
  <c r="A13006" i="12"/>
  <c r="A13005" i="12"/>
  <c r="A13004" i="12"/>
  <c r="A13003" i="12"/>
  <c r="A13002" i="12"/>
  <c r="A13001" i="12"/>
  <c r="A13000" i="12"/>
  <c r="A12999" i="12"/>
  <c r="A12998" i="12"/>
  <c r="A12997" i="12"/>
  <c r="A12996" i="12"/>
  <c r="A12995" i="12"/>
  <c r="A12994" i="12"/>
  <c r="A12993" i="12"/>
  <c r="A12992" i="12"/>
  <c r="A12991" i="12"/>
  <c r="A12990" i="12"/>
  <c r="A12989" i="12"/>
  <c r="A12988" i="12"/>
  <c r="A12987" i="12"/>
  <c r="A12986" i="12"/>
  <c r="A12985" i="12"/>
  <c r="A12984" i="12"/>
  <c r="A12983" i="12"/>
  <c r="A12982" i="12"/>
  <c r="A12981" i="12"/>
  <c r="A12980" i="12"/>
  <c r="A12979" i="12"/>
  <c r="A12978" i="12"/>
  <c r="A12977" i="12"/>
  <c r="A12976" i="12"/>
  <c r="A12975" i="12"/>
  <c r="A12974" i="12"/>
  <c r="A12973" i="12"/>
  <c r="A12972" i="12"/>
  <c r="A12971" i="12"/>
  <c r="A12970" i="12"/>
  <c r="A12969" i="12"/>
  <c r="A12968" i="12"/>
  <c r="A12967" i="12"/>
  <c r="A12966" i="12"/>
  <c r="A12965" i="12"/>
  <c r="A12964" i="12"/>
  <c r="A12963" i="12"/>
  <c r="A12962" i="12"/>
  <c r="A12961" i="12"/>
  <c r="A12960" i="12"/>
  <c r="A12959" i="12"/>
  <c r="A12958" i="12"/>
  <c r="A12957" i="12"/>
  <c r="A12956" i="12"/>
  <c r="A12955" i="12"/>
  <c r="A12954" i="12"/>
  <c r="A12953" i="12"/>
  <c r="A12952" i="12"/>
  <c r="A12951" i="12"/>
  <c r="A12950" i="12"/>
  <c r="A12949" i="12"/>
  <c r="A12948" i="12"/>
  <c r="A12947" i="12"/>
  <c r="A12946" i="12"/>
  <c r="A12945" i="12"/>
  <c r="A12944" i="12"/>
  <c r="A12943" i="12"/>
  <c r="A12942" i="12"/>
  <c r="A12941" i="12"/>
  <c r="A12940" i="12"/>
  <c r="A12939" i="12"/>
  <c r="A12938" i="12"/>
  <c r="A12937" i="12"/>
  <c r="A12936" i="12"/>
  <c r="A12935" i="12"/>
  <c r="A12934" i="12"/>
  <c r="A12933" i="12"/>
  <c r="A12932" i="12"/>
  <c r="A12931" i="12"/>
  <c r="A12930" i="12"/>
  <c r="A12929" i="12"/>
  <c r="A12928" i="12"/>
  <c r="A12927" i="12"/>
  <c r="A12926" i="12"/>
  <c r="A12925" i="12"/>
  <c r="A12924" i="12"/>
  <c r="A12923" i="12"/>
  <c r="A12922" i="12"/>
  <c r="A12921" i="12"/>
  <c r="A12920" i="12"/>
  <c r="A12919" i="12"/>
  <c r="A12918" i="12"/>
  <c r="A12917" i="12"/>
  <c r="A12916" i="12"/>
  <c r="A12915" i="12"/>
  <c r="A12914" i="12"/>
  <c r="A12913" i="12"/>
  <c r="A12912" i="12"/>
  <c r="A12911" i="12"/>
  <c r="A12910" i="12"/>
  <c r="A12909" i="12"/>
  <c r="A12908" i="12"/>
  <c r="A12907" i="12"/>
  <c r="A12906" i="12"/>
  <c r="A12905" i="12"/>
  <c r="A12904" i="12"/>
  <c r="A12903" i="12"/>
  <c r="A12902" i="12"/>
  <c r="A12901" i="12"/>
  <c r="A12900" i="12"/>
  <c r="A12899" i="12"/>
  <c r="A12898" i="12"/>
  <c r="A12897" i="12"/>
  <c r="A12896" i="12"/>
  <c r="A12895" i="12"/>
  <c r="A12894" i="12"/>
  <c r="A12893" i="12"/>
  <c r="A12892" i="12"/>
  <c r="A12891" i="12"/>
  <c r="A12890" i="12"/>
  <c r="A12889" i="12"/>
  <c r="A12888" i="12"/>
  <c r="A12887" i="12"/>
  <c r="A12886" i="12"/>
  <c r="A12885" i="12"/>
  <c r="A12884" i="12"/>
  <c r="A12883" i="12"/>
  <c r="A12882" i="12"/>
  <c r="A12881" i="12"/>
  <c r="A12880" i="12"/>
  <c r="A12879" i="12"/>
  <c r="A12878" i="12"/>
  <c r="A12877" i="12"/>
  <c r="A12876" i="12"/>
  <c r="A12875" i="12"/>
  <c r="A12874" i="12"/>
  <c r="A12873" i="12"/>
  <c r="A12872" i="12"/>
  <c r="A12871" i="12"/>
  <c r="A12870" i="12"/>
  <c r="A12869" i="12"/>
  <c r="A12868" i="12"/>
  <c r="A12867" i="12"/>
  <c r="A12866" i="12"/>
  <c r="A12865" i="12"/>
  <c r="A12864" i="12"/>
  <c r="A12863" i="12"/>
  <c r="A12862" i="12"/>
  <c r="A12861" i="12"/>
  <c r="A12860" i="12"/>
  <c r="A12859" i="12"/>
  <c r="A12858" i="12"/>
  <c r="A12857" i="12"/>
  <c r="A12856" i="12"/>
  <c r="A12855" i="12"/>
  <c r="A12854" i="12"/>
  <c r="A12853" i="12"/>
  <c r="A12852" i="12"/>
  <c r="A12851" i="12"/>
  <c r="A12850" i="12"/>
  <c r="A12849" i="12"/>
  <c r="A12848" i="12"/>
  <c r="A12847" i="12"/>
  <c r="A12846" i="12"/>
  <c r="A12845" i="12"/>
  <c r="A12844" i="12"/>
  <c r="A12843" i="12"/>
  <c r="A12842" i="12"/>
  <c r="A12841" i="12"/>
  <c r="A12840" i="12"/>
  <c r="A12839" i="12"/>
  <c r="A12838" i="12"/>
  <c r="A12837" i="12"/>
  <c r="A12836" i="12"/>
  <c r="A12835" i="12"/>
  <c r="A12834" i="12"/>
  <c r="A12833" i="12"/>
  <c r="A12832" i="12"/>
  <c r="A12831" i="12"/>
  <c r="A12830" i="12"/>
  <c r="A12829" i="12"/>
  <c r="A12828" i="12"/>
  <c r="A12827" i="12"/>
  <c r="A12826" i="12"/>
  <c r="A12825" i="12"/>
  <c r="A12824" i="12"/>
  <c r="A12823" i="12"/>
  <c r="A12822" i="12"/>
  <c r="A12821" i="12"/>
  <c r="A12820" i="12"/>
  <c r="A12819" i="12"/>
  <c r="A12818" i="12"/>
  <c r="A12817" i="12"/>
  <c r="A12816" i="12"/>
  <c r="A12815" i="12"/>
  <c r="A12814" i="12"/>
  <c r="A12813" i="12"/>
  <c r="A12812" i="12"/>
  <c r="A12811" i="12"/>
  <c r="A12810" i="12"/>
  <c r="A12809" i="12"/>
  <c r="A12808" i="12"/>
  <c r="A12807" i="12"/>
  <c r="A12806" i="12"/>
  <c r="A12805" i="12"/>
  <c r="A12804" i="12"/>
  <c r="A12803" i="12"/>
  <c r="A12802" i="12"/>
  <c r="A12801" i="12"/>
  <c r="A12800" i="12"/>
  <c r="A12799" i="12"/>
  <c r="A12798" i="12"/>
  <c r="A12797" i="12"/>
  <c r="A12796" i="12"/>
  <c r="A12795" i="12"/>
  <c r="A12794" i="12"/>
  <c r="A12793" i="12"/>
  <c r="A12792" i="12"/>
  <c r="A12791" i="12"/>
  <c r="A12790" i="12"/>
  <c r="A12789" i="12"/>
  <c r="A12788" i="12"/>
  <c r="A12787" i="12"/>
  <c r="A12786" i="12"/>
  <c r="A12785" i="12"/>
  <c r="A12784" i="12"/>
  <c r="A12783" i="12"/>
  <c r="A12782" i="12"/>
  <c r="A12781" i="12"/>
  <c r="A12780" i="12"/>
  <c r="A12779" i="12"/>
  <c r="A12778" i="12"/>
  <c r="A12777" i="12"/>
  <c r="A12776" i="12"/>
  <c r="A12775" i="12"/>
  <c r="A12774" i="12"/>
  <c r="A12773" i="12"/>
  <c r="A12772" i="12"/>
  <c r="A12771" i="12"/>
  <c r="A12770" i="12"/>
  <c r="A12769" i="12"/>
  <c r="A12768" i="12"/>
  <c r="A12767" i="12"/>
  <c r="A12766" i="12"/>
  <c r="A12765" i="12"/>
  <c r="A12764" i="12"/>
  <c r="A12763" i="12"/>
  <c r="A12762" i="12"/>
  <c r="A12761" i="12"/>
  <c r="A12760" i="12"/>
  <c r="A12759" i="12"/>
  <c r="A12758" i="12"/>
  <c r="A12757" i="12"/>
  <c r="A12756" i="12"/>
  <c r="A12755" i="12"/>
  <c r="A12754" i="12"/>
  <c r="A12753" i="12"/>
  <c r="A12752" i="12"/>
  <c r="A12751" i="12"/>
  <c r="A12750" i="12"/>
  <c r="A12749" i="12"/>
  <c r="A12748" i="12"/>
  <c r="A12747" i="12"/>
  <c r="A12746" i="12"/>
  <c r="A12745" i="12"/>
  <c r="A12744" i="12"/>
  <c r="A12743" i="12"/>
  <c r="A12742" i="12"/>
  <c r="A12741" i="12"/>
  <c r="A12740" i="12"/>
  <c r="A12739" i="12"/>
  <c r="A12738" i="12"/>
  <c r="A12737" i="12"/>
  <c r="A12736" i="12"/>
  <c r="A12735" i="12"/>
  <c r="A12734" i="12"/>
  <c r="A12733" i="12"/>
  <c r="A12732" i="12"/>
  <c r="A12731" i="12"/>
  <c r="A12730" i="12"/>
  <c r="A12729" i="12"/>
  <c r="A12728" i="12"/>
  <c r="A12727" i="12"/>
  <c r="A12726" i="12"/>
  <c r="A12725" i="12"/>
  <c r="A12724" i="12"/>
  <c r="A12723" i="12"/>
  <c r="A12722" i="12"/>
  <c r="A12721" i="12"/>
  <c r="A12720" i="12"/>
  <c r="A12719" i="12"/>
  <c r="A12718" i="12"/>
  <c r="A12717" i="12"/>
  <c r="A12716" i="12"/>
  <c r="A12715" i="12"/>
  <c r="A12714" i="12"/>
  <c r="A12713" i="12"/>
  <c r="A12712" i="12"/>
  <c r="A12711" i="12"/>
  <c r="A12710" i="12"/>
  <c r="A12709" i="12"/>
  <c r="A12708" i="12"/>
  <c r="A12707" i="12"/>
  <c r="A12706" i="12"/>
  <c r="A12705" i="12"/>
  <c r="A12704" i="12"/>
  <c r="A12703" i="12"/>
  <c r="A12702" i="12"/>
  <c r="A12701" i="12"/>
  <c r="A12700" i="12"/>
  <c r="A12699" i="12"/>
  <c r="A12698" i="12"/>
  <c r="A12697" i="12"/>
  <c r="A12696" i="12"/>
  <c r="A12695" i="12"/>
  <c r="A12694" i="12"/>
  <c r="A12693" i="12"/>
  <c r="A12692" i="12"/>
  <c r="A12691" i="12"/>
  <c r="A12690" i="12"/>
  <c r="A12689" i="12"/>
  <c r="A12688" i="12"/>
  <c r="A12687" i="12"/>
  <c r="A12686" i="12"/>
  <c r="A12685" i="12"/>
  <c r="A12684" i="12"/>
  <c r="A12683" i="12"/>
  <c r="A12682" i="12"/>
  <c r="A12681" i="12"/>
  <c r="A12680" i="12"/>
  <c r="A12679" i="12"/>
  <c r="A12678" i="12"/>
  <c r="A12677" i="12"/>
  <c r="A12676" i="12"/>
  <c r="A12675" i="12"/>
  <c r="A12674" i="12"/>
  <c r="A12673" i="12"/>
  <c r="A12672" i="12"/>
  <c r="A12671" i="12"/>
  <c r="A12670" i="12"/>
  <c r="A12669" i="12"/>
  <c r="A12668" i="12"/>
  <c r="A12667" i="12"/>
  <c r="A12666" i="12"/>
  <c r="A12665" i="12"/>
  <c r="A12664" i="12"/>
  <c r="A12663" i="12"/>
  <c r="A12662" i="12"/>
  <c r="A12661" i="12"/>
  <c r="A12660" i="12"/>
  <c r="A12659" i="12"/>
  <c r="A12658" i="12"/>
  <c r="A12657" i="12"/>
  <c r="A12656" i="12"/>
  <c r="A12655" i="12"/>
  <c r="A12654" i="12"/>
  <c r="A12653" i="12"/>
  <c r="A12652" i="12"/>
  <c r="A12651" i="12"/>
  <c r="A12650" i="12"/>
  <c r="A12649" i="12"/>
  <c r="A12648" i="12"/>
  <c r="A12647" i="12"/>
  <c r="A12646" i="12"/>
  <c r="A12645" i="12"/>
  <c r="A12644" i="12"/>
  <c r="A12643" i="12"/>
  <c r="A12642" i="12"/>
  <c r="A12641" i="12"/>
  <c r="A12640" i="12"/>
  <c r="A12639" i="12"/>
  <c r="A12638" i="12"/>
  <c r="A12637" i="12"/>
  <c r="A12636" i="12"/>
  <c r="A12635" i="12"/>
  <c r="A12634" i="12"/>
  <c r="A12633" i="12"/>
  <c r="A12632" i="12"/>
  <c r="A12631" i="12"/>
  <c r="A12630" i="12"/>
  <c r="A12629" i="12"/>
  <c r="A12628" i="12"/>
  <c r="A12627" i="12"/>
  <c r="A12626" i="12"/>
  <c r="A12625" i="12"/>
  <c r="A12624" i="12"/>
  <c r="A12623" i="12"/>
  <c r="A12622" i="12"/>
  <c r="A12621" i="12"/>
  <c r="A12620" i="12"/>
  <c r="A12619" i="12"/>
  <c r="A12618" i="12"/>
  <c r="A12617" i="12"/>
  <c r="A12616" i="12"/>
  <c r="A12615" i="12"/>
  <c r="A12614" i="12"/>
  <c r="A12613" i="12"/>
  <c r="A12612" i="12"/>
  <c r="A12611" i="12"/>
  <c r="A12610" i="12"/>
  <c r="A12609" i="12"/>
  <c r="A12608" i="12"/>
  <c r="A12607" i="12"/>
  <c r="A12606" i="12"/>
  <c r="A12605" i="12"/>
  <c r="A12604" i="12"/>
  <c r="A12603" i="12"/>
  <c r="A12602" i="12"/>
  <c r="A12601" i="12"/>
  <c r="A12600" i="12"/>
  <c r="A12599" i="12"/>
  <c r="A12598" i="12"/>
  <c r="A12597" i="12"/>
  <c r="A12596" i="12"/>
  <c r="A12595" i="12"/>
  <c r="A12594" i="12"/>
  <c r="A12593" i="12"/>
  <c r="A12592" i="12"/>
  <c r="A12591" i="12"/>
  <c r="A12590" i="12"/>
  <c r="A12589" i="12"/>
  <c r="A12588" i="12"/>
  <c r="A12587" i="12"/>
  <c r="A12586" i="12"/>
  <c r="A12585" i="12"/>
  <c r="A12584" i="12"/>
  <c r="A12583" i="12"/>
  <c r="A12582" i="12"/>
  <c r="A12581" i="12"/>
  <c r="A12580" i="12"/>
  <c r="A12579" i="12"/>
  <c r="A12578" i="12"/>
  <c r="A12577" i="12"/>
  <c r="A12576" i="12"/>
  <c r="A12575" i="12"/>
  <c r="A12574" i="12"/>
  <c r="A12573" i="12"/>
  <c r="A12572" i="12"/>
  <c r="A12571" i="12"/>
  <c r="A12570" i="12"/>
  <c r="A12569" i="12"/>
  <c r="A12568" i="12"/>
  <c r="A12567" i="12"/>
  <c r="A12566" i="12"/>
  <c r="A12565" i="12"/>
  <c r="A12564" i="12"/>
  <c r="A12563" i="12"/>
  <c r="A12562" i="12"/>
  <c r="A12561" i="12"/>
  <c r="A12560" i="12"/>
  <c r="A12559" i="12"/>
  <c r="A12558" i="12"/>
  <c r="A12557" i="12"/>
  <c r="A12556" i="12"/>
  <c r="A12555" i="12"/>
  <c r="A12554" i="12"/>
  <c r="A12553" i="12"/>
  <c r="A12552" i="12"/>
  <c r="A12551" i="12"/>
  <c r="A12550" i="12"/>
  <c r="A12549" i="12"/>
  <c r="A12548" i="12"/>
  <c r="A12547" i="12"/>
  <c r="A12546" i="12"/>
  <c r="A12545" i="12"/>
  <c r="A12544" i="12"/>
  <c r="A12543" i="12"/>
  <c r="A12542" i="12"/>
  <c r="A12541" i="12"/>
  <c r="A12540" i="12"/>
  <c r="A12539" i="12"/>
  <c r="A12538" i="12"/>
  <c r="A12537" i="12"/>
  <c r="A12536" i="12"/>
  <c r="A12535" i="12"/>
  <c r="A12534" i="12"/>
  <c r="A12533" i="12"/>
  <c r="A12532" i="12"/>
  <c r="A12531" i="12"/>
  <c r="A12530" i="12"/>
  <c r="A12529" i="12"/>
  <c r="A12528" i="12"/>
  <c r="A12527" i="12"/>
  <c r="A12526" i="12"/>
  <c r="A12525" i="12"/>
  <c r="A12524" i="12"/>
  <c r="A12523" i="12"/>
  <c r="A12522" i="12"/>
  <c r="A12521" i="12"/>
  <c r="A12520" i="12"/>
  <c r="A12519" i="12"/>
  <c r="A12518" i="12"/>
  <c r="A12517" i="12"/>
  <c r="A12516" i="12"/>
  <c r="A12515" i="12"/>
  <c r="A12514" i="12"/>
  <c r="A12513" i="12"/>
  <c r="A12512" i="12"/>
  <c r="A12511" i="12"/>
  <c r="A12510" i="12"/>
  <c r="A12509" i="12"/>
  <c r="A12508" i="12"/>
  <c r="A12507" i="12"/>
  <c r="A12506" i="12"/>
  <c r="A12505" i="12"/>
  <c r="A12504" i="12"/>
  <c r="A12503" i="12"/>
  <c r="A12502" i="12"/>
  <c r="A12501" i="12"/>
  <c r="A12500" i="12"/>
  <c r="A12499" i="12"/>
  <c r="A12498" i="12"/>
  <c r="A12497" i="12"/>
  <c r="A12496" i="12"/>
  <c r="A12495" i="12"/>
  <c r="A12494" i="12"/>
  <c r="A12493" i="12"/>
  <c r="A12492" i="12"/>
  <c r="A12491" i="12"/>
  <c r="A12490" i="12"/>
  <c r="A12489" i="12"/>
  <c r="A12488" i="12"/>
  <c r="A12487" i="12"/>
  <c r="A12486" i="12"/>
  <c r="A12485" i="12"/>
  <c r="A12484" i="12"/>
  <c r="A12483" i="12"/>
  <c r="A12482" i="12"/>
  <c r="A12481" i="12"/>
  <c r="A12480" i="12"/>
  <c r="A12479" i="12"/>
  <c r="A12478" i="12"/>
  <c r="A12477" i="12"/>
  <c r="A12476" i="12"/>
  <c r="A12475" i="12"/>
  <c r="A12474" i="12"/>
  <c r="A12473" i="12"/>
  <c r="A12472" i="12"/>
  <c r="A12471" i="12"/>
  <c r="A12470" i="12"/>
  <c r="A12469" i="12"/>
  <c r="A12468" i="12"/>
  <c r="A12467" i="12"/>
  <c r="A12466" i="12"/>
  <c r="A12465" i="12"/>
  <c r="A12464" i="12"/>
  <c r="A12463" i="12"/>
  <c r="A12462" i="12"/>
  <c r="A12461" i="12"/>
  <c r="A12460" i="12"/>
  <c r="A12459" i="12"/>
  <c r="A12458" i="12"/>
  <c r="A12457" i="12"/>
  <c r="A12456" i="12"/>
  <c r="A12455" i="12"/>
  <c r="A12454" i="12"/>
  <c r="A12453" i="12"/>
  <c r="A12452" i="12"/>
  <c r="A12451" i="12"/>
  <c r="A12450" i="12"/>
  <c r="A12449" i="12"/>
  <c r="A12448" i="12"/>
  <c r="A12447" i="12"/>
  <c r="A12446" i="12"/>
  <c r="A12445" i="12"/>
  <c r="A12444" i="12"/>
  <c r="A12443" i="12"/>
  <c r="A12442" i="12"/>
  <c r="A12441" i="12"/>
  <c r="A12440" i="12"/>
  <c r="A12439" i="12"/>
  <c r="A12438" i="12"/>
  <c r="A12437" i="12"/>
  <c r="A12436" i="12"/>
  <c r="A12435" i="12"/>
  <c r="A12434" i="12"/>
  <c r="A12433" i="12"/>
  <c r="A12432" i="12"/>
  <c r="A12431" i="12"/>
  <c r="A12430" i="12"/>
  <c r="A12429" i="12"/>
  <c r="A12428" i="12"/>
  <c r="A12427" i="12"/>
  <c r="A12426" i="12"/>
  <c r="A12425" i="12"/>
  <c r="A12424" i="12"/>
  <c r="A12423" i="12"/>
  <c r="A12422" i="12"/>
  <c r="A12421" i="12"/>
  <c r="A12420" i="12"/>
  <c r="A12419" i="12"/>
  <c r="A12418" i="12"/>
  <c r="A12417" i="12"/>
  <c r="A12416" i="12"/>
  <c r="A12415" i="12"/>
  <c r="A12414" i="12"/>
  <c r="A12413" i="12"/>
  <c r="A12412" i="12"/>
  <c r="A12411" i="12"/>
  <c r="A12410" i="12"/>
  <c r="A12409" i="12"/>
  <c r="A12408" i="12"/>
  <c r="A12407" i="12"/>
  <c r="A12406" i="12"/>
  <c r="A12405" i="12"/>
  <c r="A12404" i="12"/>
  <c r="A12403" i="12"/>
  <c r="A12402" i="12"/>
  <c r="A12401" i="12"/>
  <c r="A12400" i="12"/>
  <c r="A12399" i="12"/>
  <c r="A12398" i="12"/>
  <c r="A12397" i="12"/>
  <c r="A12396" i="12"/>
  <c r="A12395" i="12"/>
  <c r="A12394" i="12"/>
  <c r="A12393" i="12"/>
  <c r="A12392" i="12"/>
  <c r="A12391" i="12"/>
  <c r="A12390" i="12"/>
  <c r="A12389" i="12"/>
  <c r="A12388" i="12"/>
  <c r="A12387" i="12"/>
  <c r="A12386" i="12"/>
  <c r="A12385" i="12"/>
  <c r="A12384" i="12"/>
  <c r="A12383" i="12"/>
  <c r="A12382" i="12"/>
  <c r="A12381" i="12"/>
  <c r="A12380" i="12"/>
  <c r="A12379" i="12"/>
  <c r="A12378" i="12"/>
  <c r="A12377" i="12"/>
  <c r="A12376" i="12"/>
  <c r="A12375" i="12"/>
  <c r="A12374" i="12"/>
  <c r="A12373" i="12"/>
  <c r="A12372" i="12"/>
  <c r="A12371" i="12"/>
  <c r="A12370" i="12"/>
  <c r="A12369" i="12"/>
  <c r="A12368" i="12"/>
  <c r="A12367" i="12"/>
  <c r="A12366" i="12"/>
  <c r="A12365" i="12"/>
  <c r="A12364" i="12"/>
  <c r="A12363" i="12"/>
  <c r="A12362" i="12"/>
  <c r="A12361" i="12"/>
  <c r="A12360" i="12"/>
  <c r="A12359" i="12"/>
  <c r="A12358" i="12"/>
  <c r="A12357" i="12"/>
  <c r="A12356" i="12"/>
  <c r="A12355" i="12"/>
  <c r="A12354" i="12"/>
  <c r="A12353" i="12"/>
  <c r="A12352" i="12"/>
  <c r="A12351" i="12"/>
  <c r="A12350" i="12"/>
  <c r="A12349" i="12"/>
  <c r="A12348" i="12"/>
  <c r="A12347" i="12"/>
  <c r="A12346" i="12"/>
  <c r="A12345" i="12"/>
  <c r="A12344" i="12"/>
  <c r="A12343" i="12"/>
  <c r="A12342" i="12"/>
  <c r="A12341" i="12"/>
  <c r="A12340" i="12"/>
  <c r="A12339" i="12"/>
  <c r="A12338" i="12"/>
  <c r="A12337" i="12"/>
  <c r="A12336" i="12"/>
  <c r="A12335" i="12"/>
  <c r="A12334" i="12"/>
  <c r="A12333" i="12"/>
  <c r="A12332" i="12"/>
  <c r="A12331" i="12"/>
  <c r="A12330" i="12"/>
  <c r="A12329" i="12"/>
  <c r="A12328" i="12"/>
  <c r="A12327" i="12"/>
  <c r="A12326" i="12"/>
  <c r="A12325" i="12"/>
  <c r="A12324" i="12"/>
  <c r="A12323" i="12"/>
  <c r="A12322" i="12"/>
  <c r="A12321" i="12"/>
  <c r="A12320" i="12"/>
  <c r="A12319" i="12"/>
  <c r="A12318" i="12"/>
  <c r="A12317" i="12"/>
  <c r="A12316" i="12"/>
  <c r="A12315" i="12"/>
  <c r="A12314" i="12"/>
  <c r="A12313" i="12"/>
  <c r="A12312" i="12"/>
  <c r="A12311" i="12"/>
  <c r="A12310" i="12"/>
  <c r="A12309" i="12"/>
  <c r="A12308" i="12"/>
  <c r="A12307" i="12"/>
  <c r="A12306" i="12"/>
  <c r="A12305" i="12"/>
  <c r="A12304" i="12"/>
  <c r="A12303" i="12"/>
  <c r="A12302" i="12"/>
  <c r="A12301" i="12"/>
  <c r="A12300" i="12"/>
  <c r="A12299" i="12"/>
  <c r="A12298" i="12"/>
  <c r="A12297" i="12"/>
  <c r="A12296" i="12"/>
  <c r="A12295" i="12"/>
  <c r="A12294" i="12"/>
  <c r="A12293" i="12"/>
  <c r="A12292" i="12"/>
  <c r="A12291" i="12"/>
  <c r="A12290" i="12"/>
  <c r="A12289" i="12"/>
  <c r="A12288" i="12"/>
  <c r="A12287" i="12"/>
  <c r="A12286" i="12"/>
  <c r="A12285" i="12"/>
  <c r="A12284" i="12"/>
  <c r="A12283" i="12"/>
  <c r="A12282" i="12"/>
  <c r="A12281" i="12"/>
  <c r="A12280" i="12"/>
  <c r="A12279" i="12"/>
  <c r="A12278" i="12"/>
  <c r="A12277" i="12"/>
  <c r="A12276" i="12"/>
  <c r="A12275" i="12"/>
  <c r="A12274" i="12"/>
  <c r="A12273" i="12"/>
  <c r="A12272" i="12"/>
  <c r="A12271" i="12"/>
  <c r="A12270" i="12"/>
  <c r="A12269" i="12"/>
  <c r="A12268" i="12"/>
  <c r="A12267" i="12"/>
  <c r="A12266" i="12"/>
  <c r="A12265" i="12"/>
  <c r="A12264" i="12"/>
  <c r="A12263" i="12"/>
  <c r="A12262" i="12"/>
  <c r="A12261" i="12"/>
  <c r="A12260" i="12"/>
  <c r="A12259" i="12"/>
  <c r="A12258" i="12"/>
  <c r="A12257" i="12"/>
  <c r="A12256" i="12"/>
  <c r="A12255" i="12"/>
  <c r="A12254" i="12"/>
  <c r="A12253" i="12"/>
  <c r="A12252" i="12"/>
  <c r="A12251" i="12"/>
  <c r="A12250" i="12"/>
  <c r="A12249" i="12"/>
  <c r="A12248" i="12"/>
  <c r="A12247" i="12"/>
  <c r="A12246" i="12"/>
  <c r="A12245" i="12"/>
  <c r="A12244" i="12"/>
  <c r="A12243" i="12"/>
  <c r="A12242" i="12"/>
  <c r="A12241" i="12"/>
  <c r="A12240" i="12"/>
  <c r="A12239" i="12"/>
  <c r="A12238" i="12"/>
  <c r="A12237" i="12"/>
  <c r="A12236" i="12"/>
  <c r="A12235" i="12"/>
  <c r="A12234" i="12"/>
  <c r="A12233" i="12"/>
  <c r="A12232" i="12"/>
  <c r="A12231" i="12"/>
  <c r="A12230" i="12"/>
  <c r="A12229" i="12"/>
  <c r="A12228" i="12"/>
  <c r="A12227" i="12"/>
  <c r="A12226" i="12"/>
  <c r="A12225" i="12"/>
  <c r="A12224" i="12"/>
  <c r="A12223" i="12"/>
  <c r="A12222" i="12"/>
  <c r="A12221" i="12"/>
  <c r="A12220" i="12"/>
  <c r="A12219" i="12"/>
  <c r="A12218" i="12"/>
  <c r="A12217" i="12"/>
  <c r="A12216" i="12"/>
  <c r="A12215" i="12"/>
  <c r="A12214" i="12"/>
  <c r="A12213" i="12"/>
  <c r="A12212" i="12"/>
  <c r="A12211" i="12"/>
  <c r="A12210" i="12"/>
  <c r="A12209" i="12"/>
  <c r="A12208" i="12"/>
  <c r="A12207" i="12"/>
  <c r="A12206" i="12"/>
  <c r="A12205" i="12"/>
  <c r="A12204" i="12"/>
  <c r="A12203" i="12"/>
  <c r="A12202" i="12"/>
  <c r="A12201" i="12"/>
  <c r="A12200" i="12"/>
  <c r="A12199" i="12"/>
  <c r="A12198" i="12"/>
  <c r="A12197" i="12"/>
  <c r="A12196" i="12"/>
  <c r="A12195" i="12"/>
  <c r="A12194" i="12"/>
  <c r="A12193" i="12"/>
  <c r="A12192" i="12"/>
  <c r="A12191" i="12"/>
  <c r="A12190" i="12"/>
  <c r="A12189" i="12"/>
  <c r="A12188" i="12"/>
  <c r="A12187" i="12"/>
  <c r="A12186" i="12"/>
  <c r="A12185" i="12"/>
  <c r="A12184" i="12"/>
  <c r="A12183" i="12"/>
  <c r="A12182" i="12"/>
  <c r="A12181" i="12"/>
  <c r="A12180" i="12"/>
  <c r="A12179" i="12"/>
  <c r="A12178" i="12"/>
  <c r="A12177" i="12"/>
  <c r="A12176" i="12"/>
  <c r="A12175" i="12"/>
  <c r="A12174" i="12"/>
  <c r="A12173" i="12"/>
  <c r="A12172" i="12"/>
  <c r="A12171" i="12"/>
  <c r="A12170" i="12"/>
  <c r="A12169" i="12"/>
  <c r="A12168" i="12"/>
  <c r="A12167" i="12"/>
  <c r="A12166" i="12"/>
  <c r="A12165" i="12"/>
  <c r="A12164" i="12"/>
  <c r="A12163" i="12"/>
  <c r="A12162" i="12"/>
  <c r="A12161" i="12"/>
  <c r="A12160" i="12"/>
  <c r="A12159" i="12"/>
  <c r="A12158" i="12"/>
  <c r="A12157" i="12"/>
  <c r="A12156" i="12"/>
  <c r="A12155" i="12"/>
  <c r="A12154" i="12"/>
  <c r="A12153" i="12"/>
  <c r="A12152" i="12"/>
  <c r="A12151" i="12"/>
  <c r="A12150" i="12"/>
  <c r="A12149" i="12"/>
  <c r="A12148" i="12"/>
  <c r="A12147" i="12"/>
  <c r="A12146" i="12"/>
  <c r="A12145" i="12"/>
  <c r="A12144" i="12"/>
  <c r="A12143" i="12"/>
  <c r="A12142" i="12"/>
  <c r="A12141" i="12"/>
  <c r="A12140" i="12"/>
  <c r="A12139" i="12"/>
  <c r="A12138" i="12"/>
  <c r="A12137" i="12"/>
  <c r="A12136" i="12"/>
  <c r="A12135" i="12"/>
  <c r="A12134" i="12"/>
  <c r="A12133" i="12"/>
  <c r="A12132" i="12"/>
  <c r="A12131" i="12"/>
  <c r="A12130" i="12"/>
  <c r="A12129" i="12"/>
  <c r="A12128" i="12"/>
  <c r="A12127" i="12"/>
  <c r="A12126" i="12"/>
  <c r="A12125" i="12"/>
  <c r="A12124" i="12"/>
  <c r="A12123" i="12"/>
  <c r="A12122" i="12"/>
  <c r="A12121" i="12"/>
  <c r="A12120" i="12"/>
  <c r="A12119" i="12"/>
  <c r="A12118" i="12"/>
  <c r="A12117" i="12"/>
  <c r="A12116" i="12"/>
  <c r="A12115" i="12"/>
  <c r="A12114" i="12"/>
  <c r="A12113" i="12"/>
  <c r="A12112" i="12"/>
  <c r="A12111" i="12"/>
  <c r="A12110" i="12"/>
  <c r="A12109" i="12"/>
  <c r="A12108" i="12"/>
  <c r="A12107" i="12"/>
  <c r="A12106" i="12"/>
  <c r="A12105" i="12"/>
  <c r="A12104" i="12"/>
  <c r="A12103" i="12"/>
  <c r="A12102" i="12"/>
  <c r="A12101" i="12"/>
  <c r="A12100" i="12"/>
  <c r="A12099" i="12"/>
  <c r="A12098" i="12"/>
  <c r="A12097" i="12"/>
  <c r="A12096" i="12"/>
  <c r="A12095" i="12"/>
  <c r="A12094" i="12"/>
  <c r="A12093" i="12"/>
  <c r="A12092" i="12"/>
  <c r="A12091" i="12"/>
  <c r="A12090" i="12"/>
  <c r="A12089" i="12"/>
  <c r="A12088" i="12"/>
  <c r="A12087" i="12"/>
  <c r="A12086" i="12"/>
  <c r="A12085" i="12"/>
  <c r="A12084" i="12"/>
  <c r="A12083" i="12"/>
  <c r="A12082" i="12"/>
  <c r="A12081" i="12"/>
  <c r="A12080" i="12"/>
  <c r="A12079" i="12"/>
  <c r="A12078" i="12"/>
  <c r="A12077" i="12"/>
  <c r="A12076" i="12"/>
  <c r="A12075" i="12"/>
  <c r="A12074" i="12"/>
  <c r="A12073" i="12"/>
  <c r="A12072" i="12"/>
  <c r="A12071" i="12"/>
  <c r="A12070" i="12"/>
  <c r="A12069" i="12"/>
  <c r="A12068" i="12"/>
  <c r="A12067" i="12"/>
  <c r="A12066" i="12"/>
  <c r="A12065" i="12"/>
  <c r="A12064" i="12"/>
  <c r="A12063" i="12"/>
  <c r="A12062" i="12"/>
  <c r="A12061" i="12"/>
  <c r="A12060" i="12"/>
  <c r="A12059" i="12"/>
  <c r="A12058" i="12"/>
  <c r="A12057" i="12"/>
  <c r="A12056" i="12"/>
  <c r="A12055" i="12"/>
  <c r="A12054" i="12"/>
  <c r="A12053" i="12"/>
  <c r="A12052" i="12"/>
  <c r="A12051" i="12"/>
  <c r="A12050" i="12"/>
  <c r="A12049" i="12"/>
  <c r="A12048" i="12"/>
  <c r="A12047" i="12"/>
  <c r="A12046" i="12"/>
  <c r="A12045" i="12"/>
  <c r="A12044" i="12"/>
  <c r="A12043" i="12"/>
  <c r="A12042" i="12"/>
  <c r="A12041" i="12"/>
  <c r="A12040" i="12"/>
  <c r="A12039" i="12"/>
  <c r="A12038" i="12"/>
  <c r="A12037" i="12"/>
  <c r="A12036" i="12"/>
  <c r="A12035" i="12"/>
  <c r="A12034" i="12"/>
  <c r="A12033" i="12"/>
  <c r="A12032" i="12"/>
  <c r="A12031" i="12"/>
  <c r="A12030" i="12"/>
  <c r="A12029" i="12"/>
  <c r="A12028" i="12"/>
  <c r="A12027" i="12"/>
  <c r="A12026" i="12"/>
  <c r="A12025" i="12"/>
  <c r="A12024" i="12"/>
  <c r="A12023" i="12"/>
  <c r="A12022" i="12"/>
  <c r="A12021" i="12"/>
  <c r="A12020" i="12"/>
  <c r="A12019" i="12"/>
  <c r="A12018" i="12"/>
  <c r="A12017" i="12"/>
  <c r="A12016" i="12"/>
  <c r="A12015" i="12"/>
  <c r="A12014" i="12"/>
  <c r="A12013" i="12"/>
  <c r="A12012" i="12"/>
  <c r="A12011" i="12"/>
  <c r="A12010" i="12"/>
  <c r="A12009" i="12"/>
  <c r="A12008" i="12"/>
  <c r="A12007" i="12"/>
  <c r="A12006" i="12"/>
  <c r="A12005" i="12"/>
  <c r="A12004" i="12"/>
  <c r="A12003" i="12"/>
  <c r="A12002" i="12"/>
  <c r="A12001" i="12"/>
  <c r="A12000" i="12"/>
  <c r="A11999" i="12"/>
  <c r="A11998" i="12"/>
  <c r="A11997" i="12"/>
  <c r="A11996" i="12"/>
  <c r="A11995" i="12"/>
  <c r="A11994" i="12"/>
  <c r="A11993" i="12"/>
  <c r="A11992" i="12"/>
  <c r="A11991" i="12"/>
  <c r="A11990" i="12"/>
  <c r="A11989" i="12"/>
  <c r="A11988" i="12"/>
  <c r="A11987" i="12"/>
  <c r="A11986" i="12"/>
  <c r="A11985" i="12"/>
  <c r="A11984" i="12"/>
  <c r="A11983" i="12"/>
  <c r="A11982" i="12"/>
  <c r="A11981" i="12"/>
  <c r="A11980" i="12"/>
  <c r="A11979" i="12"/>
  <c r="A11978" i="12"/>
  <c r="A11977" i="12"/>
  <c r="A11976" i="12"/>
  <c r="A11975" i="12"/>
  <c r="A11974" i="12"/>
  <c r="A11973" i="12"/>
  <c r="A11972" i="12"/>
  <c r="A11971" i="12"/>
  <c r="A11970" i="12"/>
  <c r="A11969" i="12"/>
  <c r="A11968" i="12"/>
  <c r="A11967" i="12"/>
  <c r="A11966" i="12"/>
  <c r="A11965" i="12"/>
  <c r="A11964" i="12"/>
  <c r="A11963" i="12"/>
  <c r="A11962" i="12"/>
  <c r="A11961" i="12"/>
  <c r="A11960" i="12"/>
  <c r="A11959" i="12"/>
  <c r="A11958" i="12"/>
  <c r="A11957" i="12"/>
  <c r="A11956" i="12"/>
  <c r="A11955" i="12"/>
  <c r="A11954" i="12"/>
  <c r="A11953" i="12"/>
  <c r="A11952" i="12"/>
  <c r="A11951" i="12"/>
  <c r="A11950" i="12"/>
  <c r="A11949" i="12"/>
  <c r="A11948" i="12"/>
  <c r="A11947" i="12"/>
  <c r="A11946" i="12"/>
  <c r="A11945" i="12"/>
  <c r="A11944" i="12"/>
  <c r="A11943" i="12"/>
  <c r="A11942" i="12"/>
  <c r="A11941" i="12"/>
  <c r="A11940" i="12"/>
  <c r="A11939" i="12"/>
  <c r="A11938" i="12"/>
  <c r="A11937" i="12"/>
  <c r="A11936" i="12"/>
  <c r="A11935" i="12"/>
  <c r="A11934" i="12"/>
  <c r="A11933" i="12"/>
  <c r="A11932" i="12"/>
  <c r="A11931" i="12"/>
  <c r="A11930" i="12"/>
  <c r="A11929" i="12"/>
  <c r="A11928" i="12"/>
  <c r="A11927" i="12"/>
  <c r="A11926" i="12"/>
  <c r="A11925" i="12"/>
  <c r="A11924" i="12"/>
  <c r="A11923" i="12"/>
  <c r="A11922" i="12"/>
  <c r="A11921" i="12"/>
  <c r="A11920" i="12"/>
  <c r="A11919" i="12"/>
  <c r="A11918" i="12"/>
  <c r="A11917" i="12"/>
  <c r="A11916" i="12"/>
  <c r="A11915" i="12"/>
  <c r="A11914" i="12"/>
  <c r="A11913" i="12"/>
  <c r="A11912" i="12"/>
  <c r="A11911" i="12"/>
  <c r="A11910" i="12"/>
  <c r="A11909" i="12"/>
  <c r="A11908" i="12"/>
  <c r="A11907" i="12"/>
  <c r="A11906" i="12"/>
  <c r="A11905" i="12"/>
  <c r="A11904" i="12"/>
  <c r="A11903" i="12"/>
  <c r="A11902" i="12"/>
  <c r="A11901" i="12"/>
  <c r="A11900" i="12"/>
  <c r="A11899" i="12"/>
  <c r="A11898" i="12"/>
  <c r="A11897" i="12"/>
  <c r="A11896" i="12"/>
  <c r="A11895" i="12"/>
  <c r="A11894" i="12"/>
  <c r="A11893" i="12"/>
  <c r="A11892" i="12"/>
  <c r="A11891" i="12"/>
  <c r="A11890" i="12"/>
  <c r="A11889" i="12"/>
  <c r="A11888" i="12"/>
  <c r="A11887" i="12"/>
  <c r="A11886" i="12"/>
  <c r="A11885" i="12"/>
  <c r="A11884" i="12"/>
  <c r="A11883" i="12"/>
  <c r="A11882" i="12"/>
  <c r="A11881" i="12"/>
  <c r="A11880" i="12"/>
  <c r="A11879" i="12"/>
  <c r="A11878" i="12"/>
  <c r="A11877" i="12"/>
  <c r="A11876" i="12"/>
  <c r="A11875" i="12"/>
  <c r="A11874" i="12"/>
  <c r="A11873" i="12"/>
  <c r="A11872" i="12"/>
  <c r="A11871" i="12"/>
  <c r="A11870" i="12"/>
  <c r="A11869" i="12"/>
  <c r="A11868" i="12"/>
  <c r="A11867" i="12"/>
  <c r="A11866" i="12"/>
  <c r="A11865" i="12"/>
  <c r="A11864" i="12"/>
  <c r="A11863" i="12"/>
  <c r="A11862" i="12"/>
  <c r="A11861" i="12"/>
  <c r="A11860" i="12"/>
  <c r="A11859" i="12"/>
  <c r="A11858" i="12"/>
  <c r="A11857" i="12"/>
  <c r="A11856" i="12"/>
  <c r="A11855" i="12"/>
  <c r="A11854" i="12"/>
  <c r="A11853" i="12"/>
  <c r="A11852" i="12"/>
  <c r="A11851" i="12"/>
  <c r="A11850" i="12"/>
  <c r="A11849" i="12"/>
  <c r="A11848" i="12"/>
  <c r="A11847" i="12"/>
  <c r="A11846" i="12"/>
  <c r="A11845" i="12"/>
  <c r="A11844" i="12"/>
  <c r="A11843" i="12"/>
  <c r="A11842" i="12"/>
  <c r="A11841" i="12"/>
  <c r="A11840" i="12"/>
  <c r="A11839" i="12"/>
  <c r="A11838" i="12"/>
  <c r="A11837" i="12"/>
  <c r="A11836" i="12"/>
  <c r="A11835" i="12"/>
  <c r="A11834" i="12"/>
  <c r="A11833" i="12"/>
  <c r="A11832" i="12"/>
  <c r="A11831" i="12"/>
  <c r="A11830" i="12"/>
  <c r="A11829" i="12"/>
  <c r="A11828" i="12"/>
  <c r="A11827" i="12"/>
  <c r="A11826" i="12"/>
  <c r="A11825" i="12"/>
  <c r="A11824" i="12"/>
  <c r="A11823" i="12"/>
  <c r="A11822" i="12"/>
  <c r="A11821" i="12"/>
  <c r="A11820" i="12"/>
  <c r="A11819" i="12"/>
  <c r="A11818" i="12"/>
  <c r="A11817" i="12"/>
  <c r="A11816" i="12"/>
  <c r="A11815" i="12"/>
  <c r="A11814" i="12"/>
  <c r="A11813" i="12"/>
  <c r="A11812" i="12"/>
  <c r="A11811" i="12"/>
  <c r="A11810" i="12"/>
  <c r="A11809" i="12"/>
  <c r="A11808" i="12"/>
  <c r="A11807" i="12"/>
  <c r="A11806" i="12"/>
  <c r="A11805" i="12"/>
  <c r="A11804" i="12"/>
  <c r="A11803" i="12"/>
  <c r="A11802" i="12"/>
  <c r="A11801" i="12"/>
  <c r="A11800" i="12"/>
  <c r="A11799" i="12"/>
  <c r="A11798" i="12"/>
  <c r="A11797" i="12"/>
  <c r="A11796" i="12"/>
  <c r="A11795" i="12"/>
  <c r="A11794" i="12"/>
  <c r="A11793" i="12"/>
  <c r="A11792" i="12"/>
  <c r="A11791" i="12"/>
  <c r="A11790" i="12"/>
  <c r="A11789" i="12"/>
  <c r="A11788" i="12"/>
  <c r="A11787" i="12"/>
  <c r="A11786" i="12"/>
  <c r="A11785" i="12"/>
  <c r="A11784" i="12"/>
  <c r="A11783" i="12"/>
  <c r="A11782" i="12"/>
  <c r="A11781" i="12"/>
  <c r="A11780" i="12"/>
  <c r="A11779" i="12"/>
  <c r="A11778" i="12"/>
  <c r="A11777" i="12"/>
  <c r="A11776" i="12"/>
  <c r="A11775" i="12"/>
  <c r="A11774" i="12"/>
  <c r="A11773" i="12"/>
  <c r="A11772" i="12"/>
  <c r="A11771" i="12"/>
  <c r="A11770" i="12"/>
  <c r="A11769" i="12"/>
  <c r="A11768" i="12"/>
  <c r="A11767" i="12"/>
  <c r="A11766" i="12"/>
  <c r="A11765" i="12"/>
  <c r="A11764" i="12"/>
  <c r="A11763" i="12"/>
  <c r="A11762" i="12"/>
  <c r="A11761" i="12"/>
  <c r="A11760" i="12"/>
  <c r="A11759" i="12"/>
  <c r="A11758" i="12"/>
  <c r="A11757" i="12"/>
  <c r="A11756" i="12"/>
  <c r="A11755" i="12"/>
  <c r="A11754" i="12"/>
  <c r="A11753" i="12"/>
  <c r="A11752" i="12"/>
  <c r="A11751" i="12"/>
  <c r="A11750" i="12"/>
  <c r="A11749" i="12"/>
  <c r="A11748" i="12"/>
  <c r="A11747" i="12"/>
  <c r="A11746" i="12"/>
  <c r="A11745" i="12"/>
  <c r="A11744" i="12"/>
  <c r="A11743" i="12"/>
  <c r="A11742" i="12"/>
  <c r="A11741" i="12"/>
  <c r="A11740" i="12"/>
  <c r="A11739" i="12"/>
  <c r="A11738" i="12"/>
  <c r="A11737" i="12"/>
  <c r="A11736" i="12"/>
  <c r="A11735" i="12"/>
  <c r="A11734" i="12"/>
  <c r="A11733" i="12"/>
  <c r="A11732" i="12"/>
  <c r="A11731" i="12"/>
  <c r="A11730" i="12"/>
  <c r="A11729" i="12"/>
  <c r="A11728" i="12"/>
  <c r="A11727" i="12"/>
  <c r="A11726" i="12"/>
  <c r="A11725" i="12"/>
  <c r="A11724" i="12"/>
  <c r="A11723" i="12"/>
  <c r="A11722" i="12"/>
  <c r="A11721" i="12"/>
  <c r="A11720" i="12"/>
  <c r="A11719" i="12"/>
  <c r="A11718" i="12"/>
  <c r="A11717" i="12"/>
  <c r="A11716" i="12"/>
  <c r="A11715" i="12"/>
  <c r="A11714" i="12"/>
  <c r="A11713" i="12"/>
  <c r="A11712" i="12"/>
  <c r="A11711" i="12"/>
  <c r="A11710" i="12"/>
  <c r="A11709" i="12"/>
  <c r="A11708" i="12"/>
  <c r="A11707" i="12"/>
  <c r="A11706" i="12"/>
  <c r="A11705" i="12"/>
  <c r="A11704" i="12"/>
  <c r="A11703" i="12"/>
  <c r="A11702" i="12"/>
  <c r="A11701" i="12"/>
  <c r="A11700" i="12"/>
  <c r="A11699" i="12"/>
  <c r="A11698" i="12"/>
  <c r="A11697" i="12"/>
  <c r="A11696" i="12"/>
  <c r="A11695" i="12"/>
  <c r="A11694" i="12"/>
  <c r="A11693" i="12"/>
  <c r="A11692" i="12"/>
  <c r="A11691" i="12"/>
  <c r="A11690" i="12"/>
  <c r="A11689" i="12"/>
  <c r="A11688" i="12"/>
  <c r="A11687" i="12"/>
  <c r="A11686" i="12"/>
  <c r="A11685" i="12"/>
  <c r="A11684" i="12"/>
  <c r="A11683" i="12"/>
  <c r="A11682" i="12"/>
  <c r="A11681" i="12"/>
  <c r="A11680" i="12"/>
  <c r="A11679" i="12"/>
  <c r="A11678" i="12"/>
  <c r="A11677" i="12"/>
  <c r="A11676" i="12"/>
  <c r="A11675" i="12"/>
  <c r="A11674" i="12"/>
  <c r="A11673" i="12"/>
  <c r="A11672" i="12"/>
  <c r="A11671" i="12"/>
  <c r="A11670" i="12"/>
  <c r="A11669" i="12"/>
  <c r="A11668" i="12"/>
  <c r="A11667" i="12"/>
  <c r="A11666" i="12"/>
  <c r="A11665" i="12"/>
  <c r="A11664" i="12"/>
  <c r="A11663" i="12"/>
  <c r="A11662" i="12"/>
  <c r="A11661" i="12"/>
  <c r="A11660" i="12"/>
  <c r="A11659" i="12"/>
  <c r="A11658" i="12"/>
  <c r="A11657" i="12"/>
  <c r="A11656" i="12"/>
  <c r="A11655" i="12"/>
  <c r="A11654" i="12"/>
  <c r="A11653" i="12"/>
  <c r="A11652" i="12"/>
  <c r="A11651" i="12"/>
  <c r="A11650" i="12"/>
  <c r="A11649" i="12"/>
  <c r="A11648" i="12"/>
  <c r="A11647" i="12"/>
  <c r="A11646" i="12"/>
  <c r="A11645" i="12"/>
  <c r="A11644" i="12"/>
  <c r="A11643" i="12"/>
  <c r="A11642" i="12"/>
  <c r="A11641" i="12"/>
  <c r="A11640" i="12"/>
  <c r="A11639" i="12"/>
  <c r="A11638" i="12"/>
  <c r="A11637" i="12"/>
  <c r="A11636" i="12"/>
  <c r="A11635" i="12"/>
  <c r="A11634" i="12"/>
  <c r="A11633" i="12"/>
  <c r="A11632" i="12"/>
  <c r="A11631" i="12"/>
  <c r="A11630" i="12"/>
  <c r="A11629" i="12"/>
  <c r="A11628" i="12"/>
  <c r="A11627" i="12"/>
  <c r="A11626" i="12"/>
  <c r="A11625" i="12"/>
  <c r="A11624" i="12"/>
  <c r="A11623" i="12"/>
  <c r="A11622" i="12"/>
  <c r="A11621" i="12"/>
  <c r="A11620" i="12"/>
  <c r="A11619" i="12"/>
  <c r="A11618" i="12"/>
  <c r="A11617" i="12"/>
  <c r="A11616" i="12"/>
  <c r="A11615" i="12"/>
  <c r="A11614" i="12"/>
  <c r="A11613" i="12"/>
  <c r="A11612" i="12"/>
  <c r="A11611" i="12"/>
  <c r="A11610" i="12"/>
  <c r="A11609" i="12"/>
  <c r="A11608" i="12"/>
  <c r="A11607" i="12"/>
  <c r="A11606" i="12"/>
  <c r="A11605" i="12"/>
  <c r="A11604" i="12"/>
  <c r="A11603" i="12"/>
  <c r="A11602" i="12"/>
  <c r="A11601" i="12"/>
  <c r="A11600" i="12"/>
  <c r="A11599" i="12"/>
  <c r="A11598" i="12"/>
  <c r="A11597" i="12"/>
  <c r="A11596" i="12"/>
  <c r="A11595" i="12"/>
  <c r="A11594" i="12"/>
  <c r="A11593" i="12"/>
  <c r="A11592" i="12"/>
  <c r="A11591" i="12"/>
  <c r="A11590" i="12"/>
  <c r="A11589" i="12"/>
  <c r="A11588" i="12"/>
  <c r="A11587" i="12"/>
  <c r="A11586" i="12"/>
  <c r="A11585" i="12"/>
  <c r="A11584" i="12"/>
  <c r="A11583" i="12"/>
  <c r="A11582" i="12"/>
  <c r="A11581" i="12"/>
  <c r="A11580" i="12"/>
  <c r="A11579" i="12"/>
  <c r="A11578" i="12"/>
  <c r="A11577" i="12"/>
  <c r="A11576" i="12"/>
  <c r="A11575" i="12"/>
  <c r="A11574" i="12"/>
  <c r="A11573" i="12"/>
  <c r="A11572" i="12"/>
  <c r="A11571" i="12"/>
  <c r="A11570" i="12"/>
  <c r="A11569" i="12"/>
  <c r="A11568" i="12"/>
  <c r="A11567" i="12"/>
  <c r="A11566" i="12"/>
  <c r="A11565" i="12"/>
  <c r="A11564" i="12"/>
  <c r="A11563" i="12"/>
  <c r="A11562" i="12"/>
  <c r="A11561" i="12"/>
  <c r="A11560" i="12"/>
  <c r="A11559" i="12"/>
  <c r="A11558" i="12"/>
  <c r="A11557" i="12"/>
  <c r="A11556" i="12"/>
  <c r="A11555" i="12"/>
  <c r="A11554" i="12"/>
  <c r="A11553" i="12"/>
  <c r="A11552" i="12"/>
  <c r="A11551" i="12"/>
  <c r="A11550" i="12"/>
  <c r="A11549" i="12"/>
  <c r="A11548" i="12"/>
  <c r="A11547" i="12"/>
  <c r="A11546" i="12"/>
  <c r="A11545" i="12"/>
  <c r="A11544" i="12"/>
  <c r="A11543" i="12"/>
  <c r="A11542" i="12"/>
  <c r="A11541" i="12"/>
  <c r="A11540" i="12"/>
  <c r="A11539" i="12"/>
  <c r="A11538" i="12"/>
  <c r="A11537" i="12"/>
  <c r="A11536" i="12"/>
  <c r="A11535" i="12"/>
  <c r="A11534" i="12"/>
  <c r="A11533" i="12"/>
  <c r="A11532" i="12"/>
  <c r="A11531" i="12"/>
  <c r="A11530" i="12"/>
  <c r="A11529" i="12"/>
  <c r="A11528" i="12"/>
  <c r="A11527" i="12"/>
  <c r="A11526" i="12"/>
  <c r="A11525" i="12"/>
  <c r="A11524" i="12"/>
  <c r="A11523" i="12"/>
  <c r="A11522" i="12"/>
  <c r="A11521" i="12"/>
  <c r="A11520" i="12"/>
  <c r="A11519" i="12"/>
  <c r="A11518" i="12"/>
  <c r="A11517" i="12"/>
  <c r="A11516" i="12"/>
  <c r="A11515" i="12"/>
  <c r="A11514" i="12"/>
  <c r="A11513" i="12"/>
  <c r="A11512" i="12"/>
  <c r="A11511" i="12"/>
  <c r="A11510" i="12"/>
  <c r="A11509" i="12"/>
  <c r="A11508" i="12"/>
  <c r="A11507" i="12"/>
  <c r="A11506" i="12"/>
  <c r="A11505" i="12"/>
  <c r="A11504" i="12"/>
  <c r="A11503" i="12"/>
  <c r="A11502" i="12"/>
  <c r="A11501" i="12"/>
  <c r="A11500" i="12"/>
  <c r="A11499" i="12"/>
  <c r="A11498" i="12"/>
  <c r="A11497" i="12"/>
  <c r="A11496" i="12"/>
  <c r="A11495" i="12"/>
  <c r="A11494" i="12"/>
  <c r="A11493" i="12"/>
  <c r="A11492" i="12"/>
  <c r="A11491" i="12"/>
  <c r="A11490" i="12"/>
  <c r="A11489" i="12"/>
  <c r="A11488" i="12"/>
  <c r="A11487" i="12"/>
  <c r="A11486" i="12"/>
  <c r="A11485" i="12"/>
  <c r="A11484" i="12"/>
  <c r="A11483" i="12"/>
  <c r="A11482" i="12"/>
  <c r="A11481" i="12"/>
  <c r="A11480" i="12"/>
  <c r="A11479" i="12"/>
  <c r="A11478" i="12"/>
  <c r="A11477" i="12"/>
  <c r="A11476" i="12"/>
  <c r="A11475" i="12"/>
  <c r="A11474" i="12"/>
  <c r="A11473" i="12"/>
  <c r="A11472" i="12"/>
  <c r="A11471" i="12"/>
  <c r="A11470" i="12"/>
  <c r="A11469" i="12"/>
  <c r="A11468" i="12"/>
  <c r="A11467" i="12"/>
  <c r="A11466" i="12"/>
  <c r="A11465" i="12"/>
  <c r="A11464" i="12"/>
  <c r="A11463" i="12"/>
  <c r="A11462" i="12"/>
  <c r="A11461" i="12"/>
  <c r="A11460" i="12"/>
  <c r="A11459" i="12"/>
  <c r="A11458" i="12"/>
  <c r="A11457" i="12"/>
  <c r="A11456" i="12"/>
  <c r="A11455" i="12"/>
  <c r="A11454" i="12"/>
  <c r="A11453" i="12"/>
  <c r="A11452" i="12"/>
  <c r="A11451" i="12"/>
  <c r="A11450" i="12"/>
  <c r="A11449" i="12"/>
  <c r="A11448" i="12"/>
  <c r="A11447" i="12"/>
  <c r="A11446" i="12"/>
  <c r="A11445" i="12"/>
  <c r="A11444" i="12"/>
  <c r="A11443" i="12"/>
  <c r="A11442" i="12"/>
  <c r="A11441" i="12"/>
  <c r="A11440" i="12"/>
  <c r="A11439" i="12"/>
  <c r="A11438" i="12"/>
  <c r="A11437" i="12"/>
  <c r="A11436" i="12"/>
  <c r="A11435" i="12"/>
  <c r="A11434" i="12"/>
  <c r="A11433" i="12"/>
  <c r="A11432" i="12"/>
  <c r="A11431" i="12"/>
  <c r="A11430" i="12"/>
  <c r="A11429" i="12"/>
  <c r="A11428" i="12"/>
  <c r="A11427" i="12"/>
  <c r="A11426" i="12"/>
  <c r="A11425" i="12"/>
  <c r="A11424" i="12"/>
  <c r="A11423" i="12"/>
  <c r="A11422" i="12"/>
  <c r="A11421" i="12"/>
  <c r="A11420" i="12"/>
  <c r="A11419" i="12"/>
  <c r="A11418" i="12"/>
  <c r="A11417" i="12"/>
  <c r="A11416" i="12"/>
  <c r="A11415" i="12"/>
  <c r="A11414" i="12"/>
  <c r="A11413" i="12"/>
  <c r="A11412" i="12"/>
  <c r="A11411" i="12"/>
  <c r="A11410" i="12"/>
  <c r="A11409" i="12"/>
  <c r="A11408" i="12"/>
  <c r="A11407" i="12"/>
  <c r="A11406" i="12"/>
  <c r="A11405" i="12"/>
  <c r="A11404" i="12"/>
  <c r="A11403" i="12"/>
  <c r="A11402" i="12"/>
  <c r="A11401" i="12"/>
  <c r="A11400" i="12"/>
  <c r="A11399" i="12"/>
  <c r="A11398" i="12"/>
  <c r="A11397" i="12"/>
  <c r="A11396" i="12"/>
  <c r="A11395" i="12"/>
  <c r="A11394" i="12"/>
  <c r="A11393" i="12"/>
  <c r="A11392" i="12"/>
  <c r="A11391" i="12"/>
  <c r="A11390" i="12"/>
  <c r="A11389" i="12"/>
  <c r="A11388" i="12"/>
  <c r="A11387" i="12"/>
  <c r="A11386" i="12"/>
  <c r="A11385" i="12"/>
  <c r="A11384" i="12"/>
  <c r="A11383" i="12"/>
  <c r="A11382" i="12"/>
  <c r="A11381" i="12"/>
  <c r="A11380" i="12"/>
  <c r="A11379" i="12"/>
  <c r="A11378" i="12"/>
  <c r="A11377" i="12"/>
  <c r="A11376" i="12"/>
  <c r="A11375" i="12"/>
  <c r="A11374" i="12"/>
  <c r="A11373" i="12"/>
  <c r="A11372" i="12"/>
  <c r="A11371" i="12"/>
  <c r="A11370" i="12"/>
  <c r="A11369" i="12"/>
  <c r="A11368" i="12"/>
  <c r="A11367" i="12"/>
  <c r="A11366" i="12"/>
  <c r="A11365" i="12"/>
  <c r="A11364" i="12"/>
  <c r="A11363" i="12"/>
  <c r="A11362" i="12"/>
  <c r="A11361" i="12"/>
  <c r="A11360" i="12"/>
  <c r="A11359" i="12"/>
  <c r="A11358" i="12"/>
  <c r="A11357" i="12"/>
  <c r="A11356" i="12"/>
  <c r="A11355" i="12"/>
  <c r="A11354" i="12"/>
  <c r="A11353" i="12"/>
  <c r="A11352" i="12"/>
  <c r="A11351" i="12"/>
  <c r="A11350" i="12"/>
  <c r="A11349" i="12"/>
  <c r="A11348" i="12"/>
  <c r="A11347" i="12"/>
  <c r="A11346" i="12"/>
  <c r="A11345" i="12"/>
  <c r="A11344" i="12"/>
  <c r="A11343" i="12"/>
  <c r="A11342" i="12"/>
  <c r="A11341" i="12"/>
  <c r="A11340" i="12"/>
  <c r="A11339" i="12"/>
  <c r="A11338" i="12"/>
  <c r="A11337" i="12"/>
  <c r="A11336" i="12"/>
  <c r="A11335" i="12"/>
  <c r="A11334" i="12"/>
  <c r="A11333" i="12"/>
  <c r="A11332" i="12"/>
  <c r="A11331" i="12"/>
  <c r="A11330" i="12"/>
  <c r="A11329" i="12"/>
  <c r="A11328" i="12"/>
  <c r="A11327" i="12"/>
  <c r="A11326" i="12"/>
  <c r="A11325" i="12"/>
  <c r="A11324" i="12"/>
  <c r="A11323" i="12"/>
  <c r="A11322" i="12"/>
  <c r="A11321" i="12"/>
  <c r="A11320" i="12"/>
  <c r="A11319" i="12"/>
  <c r="A11318" i="12"/>
  <c r="A11317" i="12"/>
  <c r="A11316" i="12"/>
  <c r="A11315" i="12"/>
  <c r="A11314" i="12"/>
  <c r="A11313" i="12"/>
  <c r="A11312" i="12"/>
  <c r="A11311" i="12"/>
  <c r="A11310" i="12"/>
  <c r="A11309" i="12"/>
  <c r="A11308" i="12"/>
  <c r="A11307" i="12"/>
  <c r="A11306" i="12"/>
  <c r="A11305" i="12"/>
  <c r="A11304" i="12"/>
  <c r="A11303" i="12"/>
  <c r="A11302" i="12"/>
  <c r="A11301" i="12"/>
  <c r="A11300" i="12"/>
  <c r="A11299" i="12"/>
  <c r="A11298" i="12"/>
  <c r="A11297" i="12"/>
  <c r="A11296" i="12"/>
  <c r="A11295" i="12"/>
  <c r="A11294" i="12"/>
  <c r="A11293" i="12"/>
  <c r="A11292" i="12"/>
  <c r="A11291" i="12"/>
  <c r="A11290" i="12"/>
  <c r="A11289" i="12"/>
  <c r="A11288" i="12"/>
  <c r="A11287" i="12"/>
  <c r="A11286" i="12"/>
  <c r="A11285" i="12"/>
  <c r="A11284" i="12"/>
  <c r="A11283" i="12"/>
  <c r="A11282" i="12"/>
  <c r="A11281" i="12"/>
  <c r="A11280" i="12"/>
  <c r="A11279" i="12"/>
  <c r="A11278" i="12"/>
  <c r="A11277" i="12"/>
  <c r="A11276" i="12"/>
  <c r="A11275" i="12"/>
  <c r="A11274" i="12"/>
  <c r="A11273" i="12"/>
  <c r="A11272" i="12"/>
  <c r="A11271" i="12"/>
  <c r="A11270" i="12"/>
  <c r="A11269" i="12"/>
  <c r="A11268" i="12"/>
  <c r="A11267" i="12"/>
  <c r="A11266" i="12"/>
  <c r="A11265" i="12"/>
  <c r="A11264" i="12"/>
  <c r="A11263" i="12"/>
  <c r="A11262" i="12"/>
  <c r="A11261" i="12"/>
  <c r="A11260" i="12"/>
  <c r="A11259" i="12"/>
  <c r="A11258" i="12"/>
  <c r="A11257" i="12"/>
  <c r="A11256" i="12"/>
  <c r="A11255" i="12"/>
  <c r="A11254" i="12"/>
  <c r="A11253" i="12"/>
  <c r="A11252" i="12"/>
  <c r="A11251" i="12"/>
  <c r="A11250" i="12"/>
  <c r="A11249" i="12"/>
  <c r="A11248" i="12"/>
  <c r="A11247" i="12"/>
  <c r="A11246" i="12"/>
  <c r="A11245" i="12"/>
  <c r="A11244" i="12"/>
  <c r="A11243" i="12"/>
  <c r="A11242" i="12"/>
  <c r="A11241" i="12"/>
  <c r="A11240" i="12"/>
  <c r="A11239" i="12"/>
  <c r="A11238" i="12"/>
  <c r="A11237" i="12"/>
  <c r="A11236" i="12"/>
  <c r="A11235" i="12"/>
  <c r="A11234" i="12"/>
  <c r="A11233" i="12"/>
  <c r="A11232" i="12"/>
  <c r="A11231" i="12"/>
  <c r="A11230" i="12"/>
  <c r="A11229" i="12"/>
  <c r="A11228" i="12"/>
  <c r="A11227" i="12"/>
  <c r="A11226" i="12"/>
  <c r="A11225" i="12"/>
  <c r="A11224" i="12"/>
  <c r="A11223" i="12"/>
  <c r="A11222" i="12"/>
  <c r="A11221" i="12"/>
  <c r="A11220" i="12"/>
  <c r="A11219" i="12"/>
  <c r="A11218" i="12"/>
  <c r="A11217" i="12"/>
  <c r="A11216" i="12"/>
  <c r="A11215" i="12"/>
  <c r="A11214" i="12"/>
  <c r="A11213" i="12"/>
  <c r="A11212" i="12"/>
  <c r="A11211" i="12"/>
  <c r="A11210" i="12"/>
  <c r="A11209" i="12"/>
  <c r="A11208" i="12"/>
  <c r="A11207" i="12"/>
  <c r="A11206" i="12"/>
  <c r="A11205" i="12"/>
  <c r="A11204" i="12"/>
  <c r="A11203" i="12"/>
  <c r="A11202" i="12"/>
  <c r="A11201" i="12"/>
  <c r="A11200" i="12"/>
  <c r="A11199" i="12"/>
  <c r="A11198" i="12"/>
  <c r="A11197" i="12"/>
  <c r="A11196" i="12"/>
  <c r="A11195" i="12"/>
  <c r="A11194" i="12"/>
  <c r="A11193" i="12"/>
  <c r="A11192" i="12"/>
  <c r="A11191" i="12"/>
  <c r="A11190" i="12"/>
  <c r="A11189" i="12"/>
  <c r="A11188" i="12"/>
  <c r="A11187" i="12"/>
  <c r="A11186" i="12"/>
  <c r="A11185" i="12"/>
  <c r="A11184" i="12"/>
  <c r="A11183" i="12"/>
  <c r="A11182" i="12"/>
  <c r="A11181" i="12"/>
  <c r="A11180" i="12"/>
  <c r="A11179" i="12"/>
  <c r="A11178" i="12"/>
  <c r="A11177" i="12"/>
  <c r="A11176" i="12"/>
  <c r="A11175" i="12"/>
  <c r="A11174" i="12"/>
  <c r="A11173" i="12"/>
  <c r="A11172" i="12"/>
  <c r="A11171" i="12"/>
  <c r="A11170" i="12"/>
  <c r="A11169" i="12"/>
  <c r="A11168" i="12"/>
  <c r="A11167" i="12"/>
  <c r="A11166" i="12"/>
  <c r="A11165" i="12"/>
  <c r="A11164" i="12"/>
  <c r="A11163" i="12"/>
  <c r="A11162" i="12"/>
  <c r="A11161" i="12"/>
  <c r="A11160" i="12"/>
  <c r="A11159" i="12"/>
  <c r="A11158" i="12"/>
  <c r="A11157" i="12"/>
  <c r="A11156" i="12"/>
  <c r="A11155" i="12"/>
  <c r="A11154" i="12"/>
  <c r="A11153" i="12"/>
  <c r="A11152" i="12"/>
  <c r="A11151" i="12"/>
  <c r="A11150" i="12"/>
  <c r="A11149" i="12"/>
  <c r="A11148" i="12"/>
  <c r="A11147" i="12"/>
  <c r="A11146" i="12"/>
  <c r="A11145" i="12"/>
  <c r="A11144" i="12"/>
  <c r="A11143" i="12"/>
  <c r="A11142" i="12"/>
  <c r="A11141" i="12"/>
  <c r="A11140" i="12"/>
  <c r="A11139" i="12"/>
  <c r="A11138" i="12"/>
  <c r="A11137" i="12"/>
  <c r="A11136" i="12"/>
  <c r="A11135" i="12"/>
  <c r="A11134" i="12"/>
  <c r="A11133" i="12"/>
  <c r="A11132" i="12"/>
  <c r="A11131" i="12"/>
  <c r="A11130" i="12"/>
  <c r="A11129" i="12"/>
  <c r="A11128" i="12"/>
  <c r="A11127" i="12"/>
  <c r="A11126" i="12"/>
  <c r="A11125" i="12"/>
  <c r="A11124" i="12"/>
  <c r="A11123" i="12"/>
  <c r="A11122" i="12"/>
  <c r="A11121" i="12"/>
  <c r="A11120" i="12"/>
  <c r="A11119" i="12"/>
  <c r="A11118" i="12"/>
  <c r="A11117" i="12"/>
  <c r="A11116" i="12"/>
  <c r="A11115" i="12"/>
  <c r="A11114" i="12"/>
  <c r="A11113" i="12"/>
  <c r="A11112" i="12"/>
  <c r="A11111" i="12"/>
  <c r="A11110" i="12"/>
  <c r="A11109" i="12"/>
  <c r="A11108" i="12"/>
  <c r="A11107" i="12"/>
  <c r="A11106" i="12"/>
  <c r="A11105" i="12"/>
  <c r="A11104" i="12"/>
  <c r="A11103" i="12"/>
  <c r="A11102" i="12"/>
  <c r="A11101" i="12"/>
  <c r="A11100" i="12"/>
  <c r="A11099" i="12"/>
  <c r="A11098" i="12"/>
  <c r="A11097" i="12"/>
  <c r="A11096" i="12"/>
  <c r="A11095" i="12"/>
  <c r="A11094" i="12"/>
  <c r="A11093" i="12"/>
  <c r="A11092" i="12"/>
  <c r="A11091" i="12"/>
  <c r="A11090" i="12"/>
  <c r="A11089" i="12"/>
  <c r="A11088" i="12"/>
  <c r="A11087" i="12"/>
  <c r="A11086" i="12"/>
  <c r="A11085" i="12"/>
  <c r="A11084" i="12"/>
  <c r="A11083" i="12"/>
  <c r="A11082" i="12"/>
  <c r="A11081" i="12"/>
  <c r="A11080" i="12"/>
  <c r="A11079" i="12"/>
  <c r="A11078" i="12"/>
  <c r="A11077" i="12"/>
  <c r="A11076" i="12"/>
  <c r="A11075" i="12"/>
  <c r="A11074" i="12"/>
  <c r="A11073" i="12"/>
  <c r="A11072" i="12"/>
  <c r="A11071" i="12"/>
  <c r="A11070" i="12"/>
  <c r="A11069" i="12"/>
  <c r="A11068" i="12"/>
  <c r="A11067" i="12"/>
  <c r="A11066" i="12"/>
  <c r="A11065" i="12"/>
  <c r="A11064" i="12"/>
  <c r="A11063" i="12"/>
  <c r="A11062" i="12"/>
  <c r="A11061" i="12"/>
  <c r="A11060" i="12"/>
  <c r="A11059" i="12"/>
  <c r="A11058" i="12"/>
  <c r="A11057" i="12"/>
  <c r="A11056" i="12"/>
  <c r="A11055" i="12"/>
  <c r="A11054" i="12"/>
  <c r="A11053" i="12"/>
  <c r="A11052" i="12"/>
  <c r="A11051" i="12"/>
  <c r="A11050" i="12"/>
  <c r="A11049" i="12"/>
  <c r="A11048" i="12"/>
  <c r="A11047" i="12"/>
  <c r="A11046" i="12"/>
  <c r="A11045" i="12"/>
  <c r="A11044" i="12"/>
  <c r="A11043" i="12"/>
  <c r="A11042" i="12"/>
  <c r="A11041" i="12"/>
  <c r="A11040" i="12"/>
  <c r="A11039" i="12"/>
  <c r="A11038" i="12"/>
  <c r="A11037" i="12"/>
  <c r="A11036" i="12"/>
  <c r="A11035" i="12"/>
  <c r="A11034" i="12"/>
  <c r="A11033" i="12"/>
  <c r="A11032" i="12"/>
  <c r="A11031" i="12"/>
  <c r="A11030" i="12"/>
  <c r="A11029" i="12"/>
  <c r="A11028" i="12"/>
  <c r="A11027" i="12"/>
  <c r="A11026" i="12"/>
  <c r="A11025" i="12"/>
  <c r="A11024" i="12"/>
  <c r="A11023" i="12"/>
  <c r="A11022" i="12"/>
  <c r="A11021" i="12"/>
  <c r="A11020" i="12"/>
  <c r="A11019" i="12"/>
  <c r="A11018" i="12"/>
  <c r="A11017" i="12"/>
  <c r="A11016" i="12"/>
  <c r="A11015" i="12"/>
  <c r="A11014" i="12"/>
  <c r="A11013" i="12"/>
  <c r="A11012" i="12"/>
  <c r="A11011" i="12"/>
  <c r="A11010" i="12"/>
  <c r="A11009" i="12"/>
  <c r="A11008" i="12"/>
  <c r="A11007" i="12"/>
  <c r="A11006" i="12"/>
  <c r="A11005" i="12"/>
  <c r="A11004" i="12"/>
  <c r="A11003" i="12"/>
  <c r="A11002" i="12"/>
  <c r="A11001" i="12"/>
  <c r="A11000" i="12"/>
  <c r="A10999" i="12"/>
  <c r="A10998" i="12"/>
  <c r="A10997" i="12"/>
  <c r="A10996" i="12"/>
  <c r="A10995" i="12"/>
  <c r="A10994" i="12"/>
  <c r="A10993" i="12"/>
  <c r="A10992" i="12"/>
  <c r="A10991" i="12"/>
  <c r="A10990" i="12"/>
  <c r="A10989" i="12"/>
  <c r="A10988" i="12"/>
  <c r="A10987" i="12"/>
  <c r="A10986" i="12"/>
  <c r="A10985" i="12"/>
  <c r="A10984" i="12"/>
  <c r="A10983" i="12"/>
  <c r="A10982" i="12"/>
  <c r="A10981" i="12"/>
  <c r="A10980" i="12"/>
  <c r="A10979" i="12"/>
  <c r="A10978" i="12"/>
  <c r="A10977" i="12"/>
  <c r="A10976" i="12"/>
  <c r="A10975" i="12"/>
  <c r="A10974" i="12"/>
  <c r="A10973" i="12"/>
  <c r="A10972" i="12"/>
  <c r="A10971" i="12"/>
  <c r="A10970" i="12"/>
  <c r="A10969" i="12"/>
  <c r="A10968" i="12"/>
  <c r="A10967" i="12"/>
  <c r="A10966" i="12"/>
  <c r="A10965" i="12"/>
  <c r="A10964" i="12"/>
  <c r="A10963" i="12"/>
  <c r="A10962" i="12"/>
  <c r="A10961" i="12"/>
  <c r="A10960" i="12"/>
  <c r="A10959" i="12"/>
  <c r="A10958" i="12"/>
  <c r="A10957" i="12"/>
  <c r="A10956" i="12"/>
  <c r="A10955" i="12"/>
  <c r="A10954" i="12"/>
  <c r="A10953" i="12"/>
  <c r="A10952" i="12"/>
  <c r="A10951" i="12"/>
  <c r="A10950" i="12"/>
  <c r="A10949" i="12"/>
  <c r="A10948" i="12"/>
  <c r="A10947" i="12"/>
  <c r="A10946" i="12"/>
  <c r="A10945" i="12"/>
  <c r="A10944" i="12"/>
  <c r="A10943" i="12"/>
  <c r="A10942" i="12"/>
  <c r="A10941" i="12"/>
  <c r="A10940" i="12"/>
  <c r="A10939" i="12"/>
  <c r="A10938" i="12"/>
  <c r="A10937" i="12"/>
  <c r="A10936" i="12"/>
  <c r="A10935" i="12"/>
  <c r="A10934" i="12"/>
  <c r="A10933" i="12"/>
  <c r="A10932" i="12"/>
  <c r="A10931" i="12"/>
  <c r="A10930" i="12"/>
  <c r="A10929" i="12"/>
  <c r="A10928" i="12"/>
  <c r="A10927" i="12"/>
  <c r="A10926" i="12"/>
  <c r="A10925" i="12"/>
  <c r="A10924" i="12"/>
  <c r="A10923" i="12"/>
  <c r="A10922" i="12"/>
  <c r="A10921" i="12"/>
  <c r="A10920" i="12"/>
  <c r="A10919" i="12"/>
  <c r="A10918" i="12"/>
  <c r="A10917" i="12"/>
  <c r="A10916" i="12"/>
  <c r="A10915" i="12"/>
  <c r="A10914" i="12"/>
  <c r="A10913" i="12"/>
  <c r="A10912" i="12"/>
  <c r="A10911" i="12"/>
  <c r="A10910" i="12"/>
  <c r="A10909" i="12"/>
  <c r="A10908" i="12"/>
  <c r="A10907" i="12"/>
  <c r="A10906" i="12"/>
  <c r="A10905" i="12"/>
  <c r="A10904" i="12"/>
  <c r="A10903" i="12"/>
  <c r="A10902" i="12"/>
  <c r="A10901" i="12"/>
  <c r="A10900" i="12"/>
  <c r="A10899" i="12"/>
  <c r="A10898" i="12"/>
  <c r="A10897" i="12"/>
  <c r="A10896" i="12"/>
  <c r="A10895" i="12"/>
  <c r="A10894" i="12"/>
  <c r="A10893" i="12"/>
  <c r="A10892" i="12"/>
  <c r="A10891" i="12"/>
  <c r="A10890" i="12"/>
  <c r="A10889" i="12"/>
  <c r="A10888" i="12"/>
  <c r="A10887" i="12"/>
  <c r="A10886" i="12"/>
  <c r="A10885" i="12"/>
  <c r="A10884" i="12"/>
  <c r="A10883" i="12"/>
  <c r="A10882" i="12"/>
  <c r="A10881" i="12"/>
  <c r="A10880" i="12"/>
  <c r="A10879" i="12"/>
  <c r="A10878" i="12"/>
  <c r="A10877" i="12"/>
  <c r="A10876" i="12"/>
  <c r="A10875" i="12"/>
  <c r="A10874" i="12"/>
  <c r="A10873" i="12"/>
  <c r="A10872" i="12"/>
  <c r="A10871" i="12"/>
  <c r="A10870" i="12"/>
  <c r="A10869" i="12"/>
  <c r="A10868" i="12"/>
  <c r="A10867" i="12"/>
  <c r="A10866" i="12"/>
  <c r="A10865" i="12"/>
  <c r="A10864" i="12"/>
  <c r="A10863" i="12"/>
  <c r="A10862" i="12"/>
  <c r="A10861" i="12"/>
  <c r="A10860" i="12"/>
  <c r="A10859" i="12"/>
  <c r="A10858" i="12"/>
  <c r="A10857" i="12"/>
  <c r="A10856" i="12"/>
  <c r="A10855" i="12"/>
  <c r="A10854" i="12"/>
  <c r="A10853" i="12"/>
  <c r="A10852" i="12"/>
  <c r="A10851" i="12"/>
  <c r="A10850" i="12"/>
  <c r="A10849" i="12"/>
  <c r="A10848" i="12"/>
  <c r="A10847" i="12"/>
  <c r="A10846" i="12"/>
  <c r="A10845" i="12"/>
  <c r="A10844" i="12"/>
  <c r="A10843" i="12"/>
  <c r="A10842" i="12"/>
  <c r="A10841" i="12"/>
  <c r="A10840" i="12"/>
  <c r="A10839" i="12"/>
  <c r="A10838" i="12"/>
  <c r="A10837" i="12"/>
  <c r="A10836" i="12"/>
  <c r="A10835" i="12"/>
  <c r="A10834" i="12"/>
  <c r="A10833" i="12"/>
  <c r="A10832" i="12"/>
  <c r="A10831" i="12"/>
  <c r="A10830" i="12"/>
  <c r="A10829" i="12"/>
  <c r="A10828" i="12"/>
  <c r="A10827" i="12"/>
  <c r="A10826" i="12"/>
  <c r="A10825" i="12"/>
  <c r="A10824" i="12"/>
  <c r="A10823" i="12"/>
  <c r="A10822" i="12"/>
  <c r="A10821" i="12"/>
  <c r="A10820" i="12"/>
  <c r="A10819" i="12"/>
  <c r="A10818" i="12"/>
  <c r="A10817" i="12"/>
  <c r="A10816" i="12"/>
  <c r="A10815" i="12"/>
  <c r="A10814" i="12"/>
  <c r="A10813" i="12"/>
  <c r="A10812" i="12"/>
  <c r="A10811" i="12"/>
  <c r="A10810" i="12"/>
  <c r="A10809" i="12"/>
  <c r="A10808" i="12"/>
  <c r="A10807" i="12"/>
  <c r="A10806" i="12"/>
  <c r="A10805" i="12"/>
  <c r="A10804" i="12"/>
  <c r="A10803" i="12"/>
  <c r="A10802" i="12"/>
  <c r="A10801" i="12"/>
  <c r="A10800" i="12"/>
  <c r="A10799" i="12"/>
  <c r="A10798" i="12"/>
  <c r="A10797" i="12"/>
  <c r="A10796" i="12"/>
  <c r="A10795" i="12"/>
  <c r="A10794" i="12"/>
  <c r="A10793" i="12"/>
  <c r="A10792" i="12"/>
  <c r="A10791" i="12"/>
  <c r="A10790" i="12"/>
  <c r="A10789" i="12"/>
  <c r="A10788" i="12"/>
  <c r="A10787" i="12"/>
  <c r="A10786" i="12"/>
  <c r="A10785" i="12"/>
  <c r="A10784" i="12"/>
  <c r="A10783" i="12"/>
  <c r="A10782" i="12"/>
  <c r="A10781" i="12"/>
  <c r="A10780" i="12"/>
  <c r="A10779" i="12"/>
  <c r="A10778" i="12"/>
  <c r="A10777" i="12"/>
  <c r="A10776" i="12"/>
  <c r="A10775" i="12"/>
  <c r="A10774" i="12"/>
  <c r="A10773" i="12"/>
  <c r="A10772" i="12"/>
  <c r="A10771" i="12"/>
  <c r="A10770" i="12"/>
  <c r="A10769" i="12"/>
  <c r="A10768" i="12"/>
  <c r="A10767" i="12"/>
  <c r="A10766" i="12"/>
  <c r="A10765" i="12"/>
  <c r="A10764" i="12"/>
  <c r="A10763" i="12"/>
  <c r="A10762" i="12"/>
  <c r="A10761" i="12"/>
  <c r="A10760" i="12"/>
  <c r="A10759" i="12"/>
  <c r="A10758" i="12"/>
  <c r="A10757" i="12"/>
  <c r="A10756" i="12"/>
  <c r="A10755" i="12"/>
  <c r="A10754" i="12"/>
  <c r="A10753" i="12"/>
  <c r="A10752" i="12"/>
  <c r="A10751" i="12"/>
  <c r="A10750" i="12"/>
  <c r="A10749" i="12"/>
  <c r="A10748" i="12"/>
  <c r="A10747" i="12"/>
  <c r="A10746" i="12"/>
  <c r="A10745" i="12"/>
  <c r="A10744" i="12"/>
  <c r="A10743" i="12"/>
  <c r="A10742" i="12"/>
  <c r="A10741" i="12"/>
  <c r="A10740" i="12"/>
  <c r="A10739" i="12"/>
  <c r="A10738" i="12"/>
  <c r="A10737" i="12"/>
  <c r="A10736" i="12"/>
  <c r="A10735" i="12"/>
  <c r="A10734" i="12"/>
  <c r="A10733" i="12"/>
  <c r="A10732" i="12"/>
  <c r="A10731" i="12"/>
  <c r="A10730" i="12"/>
  <c r="A10729" i="12"/>
  <c r="A10728" i="12"/>
  <c r="A10727" i="12"/>
  <c r="A10726" i="12"/>
  <c r="A10725" i="12"/>
  <c r="A10724" i="12"/>
  <c r="A10723" i="12"/>
  <c r="A10722" i="12"/>
  <c r="A10721" i="12"/>
  <c r="A10720" i="12"/>
  <c r="A10719" i="12"/>
  <c r="A10718" i="12"/>
  <c r="A10717" i="12"/>
  <c r="A10716" i="12"/>
  <c r="A10715" i="12"/>
  <c r="A10714" i="12"/>
  <c r="A10713" i="12"/>
  <c r="A10712" i="12"/>
  <c r="A10711" i="12"/>
  <c r="A10710" i="12"/>
  <c r="A10709" i="12"/>
  <c r="A10708" i="12"/>
  <c r="A10707" i="12"/>
  <c r="A10706" i="12"/>
  <c r="A10705" i="12"/>
  <c r="A10704" i="12"/>
  <c r="A10703" i="12"/>
  <c r="A10702" i="12"/>
  <c r="A10701" i="12"/>
  <c r="A10700" i="12"/>
  <c r="A10699" i="12"/>
  <c r="A10698" i="12"/>
  <c r="A10697" i="12"/>
  <c r="A10696" i="12"/>
  <c r="A10695" i="12"/>
  <c r="A10694" i="12"/>
  <c r="A10693" i="12"/>
  <c r="A10692" i="12"/>
  <c r="A10691" i="12"/>
  <c r="A10690" i="12"/>
  <c r="A10689" i="12"/>
  <c r="A10688" i="12"/>
  <c r="A10687" i="12"/>
  <c r="A10686" i="12"/>
  <c r="A10685" i="12"/>
  <c r="A10684" i="12"/>
  <c r="A10683" i="12"/>
  <c r="A10682" i="12"/>
  <c r="A10681" i="12"/>
  <c r="A10680" i="12"/>
  <c r="A10679" i="12"/>
  <c r="A10678" i="12"/>
  <c r="A10677" i="12"/>
  <c r="A10676" i="12"/>
  <c r="A10675" i="12"/>
  <c r="A10674" i="12"/>
  <c r="A10673" i="12"/>
  <c r="A10672" i="12"/>
  <c r="A10671" i="12"/>
  <c r="A10670" i="12"/>
  <c r="A10669" i="12"/>
  <c r="A10668" i="12"/>
  <c r="A10667" i="12"/>
  <c r="A10666" i="12"/>
  <c r="A10665" i="12"/>
  <c r="A10664" i="12"/>
  <c r="A10663" i="12"/>
  <c r="A10662" i="12"/>
  <c r="A10661" i="12"/>
  <c r="A10660" i="12"/>
  <c r="A10659" i="12"/>
  <c r="A10658" i="12"/>
  <c r="A10657" i="12"/>
  <c r="A10656" i="12"/>
  <c r="A10655" i="12"/>
  <c r="A10654" i="12"/>
  <c r="A10653" i="12"/>
  <c r="A10652" i="12"/>
  <c r="A10651" i="12"/>
  <c r="A10650" i="12"/>
  <c r="A10649" i="12"/>
  <c r="A10648" i="12"/>
  <c r="A10647" i="12"/>
  <c r="A10646" i="12"/>
  <c r="A10645" i="12"/>
  <c r="A10644" i="12"/>
  <c r="A10643" i="12"/>
  <c r="A10642" i="12"/>
  <c r="A10641" i="12"/>
  <c r="A10640" i="12"/>
  <c r="A10639" i="12"/>
  <c r="A10638" i="12"/>
  <c r="A10637" i="12"/>
  <c r="A10636" i="12"/>
  <c r="A10635" i="12"/>
  <c r="A10634" i="12"/>
  <c r="A10633" i="12"/>
  <c r="A10632" i="12"/>
  <c r="A10631" i="12"/>
  <c r="A10630" i="12"/>
  <c r="A10629" i="12"/>
  <c r="A10628" i="12"/>
  <c r="A10627" i="12"/>
  <c r="A10626" i="12"/>
  <c r="A10625" i="12"/>
  <c r="A10624" i="12"/>
  <c r="A10623" i="12"/>
  <c r="A10622" i="12"/>
  <c r="A10621" i="12"/>
  <c r="A10620" i="12"/>
  <c r="A10619" i="12"/>
  <c r="A10618" i="12"/>
  <c r="A10617" i="12"/>
  <c r="A10616" i="12"/>
  <c r="A10615" i="12"/>
  <c r="A10614" i="12"/>
  <c r="A10613" i="12"/>
  <c r="A10612" i="12"/>
  <c r="A10611" i="12"/>
  <c r="A10610" i="12"/>
  <c r="A10609" i="12"/>
  <c r="A10608" i="12"/>
  <c r="A10607" i="12"/>
  <c r="A10606" i="12"/>
  <c r="A10605" i="12"/>
  <c r="A10604" i="12"/>
  <c r="A10603" i="12"/>
  <c r="A10602" i="12"/>
  <c r="A10601" i="12"/>
  <c r="A10600" i="12"/>
  <c r="A10599" i="12"/>
  <c r="A10598" i="12"/>
  <c r="A10597" i="12"/>
  <c r="A10596" i="12"/>
  <c r="A10595" i="12"/>
  <c r="A10594" i="12"/>
  <c r="A10593" i="12"/>
  <c r="A10592" i="12"/>
  <c r="A10591" i="12"/>
  <c r="A10590" i="12"/>
  <c r="A10589" i="12"/>
  <c r="A10588" i="12"/>
  <c r="A10587" i="12"/>
  <c r="A10586" i="12"/>
  <c r="A10585" i="12"/>
  <c r="A10584" i="12"/>
  <c r="A10583" i="12"/>
  <c r="A10582" i="12"/>
  <c r="A10581" i="12"/>
  <c r="A10580" i="12"/>
  <c r="A10579" i="12"/>
  <c r="A10578" i="12"/>
  <c r="A10577" i="12"/>
  <c r="A10576" i="12"/>
  <c r="A10575" i="12"/>
  <c r="A10574" i="12"/>
  <c r="A10573" i="12"/>
  <c r="A10572" i="12"/>
  <c r="A10571" i="12"/>
  <c r="A10570" i="12"/>
  <c r="A10569" i="12"/>
  <c r="A10568" i="12"/>
  <c r="A10567" i="12"/>
  <c r="A10566" i="12"/>
  <c r="A10565" i="12"/>
  <c r="A10564" i="12"/>
  <c r="A10563" i="12"/>
  <c r="A10562" i="12"/>
  <c r="A10561" i="12"/>
  <c r="A10560" i="12"/>
  <c r="A10559" i="12"/>
  <c r="A10558" i="12"/>
  <c r="A10557" i="12"/>
  <c r="A10556" i="12"/>
  <c r="A10555" i="12"/>
  <c r="A10554" i="12"/>
  <c r="A10553" i="12"/>
  <c r="A10552" i="12"/>
  <c r="A10551" i="12"/>
  <c r="A10550" i="12"/>
  <c r="A10549" i="12"/>
  <c r="A10548" i="12"/>
  <c r="A10547" i="12"/>
  <c r="A10546" i="12"/>
  <c r="A10545" i="12"/>
  <c r="A10544" i="12"/>
  <c r="A10543" i="12"/>
  <c r="A10542" i="12"/>
  <c r="A10541" i="12"/>
  <c r="A10540" i="12"/>
  <c r="A10539" i="12"/>
  <c r="A10538" i="12"/>
  <c r="A10537" i="12"/>
  <c r="A10536" i="12"/>
  <c r="A10535" i="12"/>
  <c r="A10534" i="12"/>
  <c r="A10533" i="12"/>
  <c r="A10532" i="12"/>
  <c r="A10531" i="12"/>
  <c r="A10530" i="12"/>
  <c r="A10529" i="12"/>
  <c r="A10528" i="12"/>
  <c r="A10527" i="12"/>
  <c r="A10526" i="12"/>
  <c r="A10525" i="12"/>
  <c r="A10524" i="12"/>
  <c r="A10523" i="12"/>
  <c r="A10522" i="12"/>
  <c r="A10521" i="12"/>
  <c r="A10520" i="12"/>
  <c r="A10519" i="12"/>
  <c r="A10518" i="12"/>
  <c r="A10517" i="12"/>
  <c r="A10516" i="12"/>
  <c r="A10515" i="12"/>
  <c r="A10514" i="12"/>
  <c r="A10513" i="12"/>
  <c r="A10512" i="12"/>
  <c r="A10511" i="12"/>
  <c r="A10510" i="12"/>
  <c r="A10509" i="12"/>
  <c r="A10508" i="12"/>
  <c r="A10507" i="12"/>
  <c r="A10506" i="12"/>
  <c r="A10505" i="12"/>
  <c r="A10504" i="12"/>
  <c r="A10503" i="12"/>
  <c r="A10502" i="12"/>
  <c r="A10501" i="12"/>
  <c r="A10500" i="12"/>
  <c r="A10499" i="12"/>
  <c r="A10498" i="12"/>
  <c r="A10497" i="12"/>
  <c r="A10496" i="12"/>
  <c r="A10495" i="12"/>
  <c r="A10494" i="12"/>
  <c r="A10493" i="12"/>
  <c r="A10492" i="12"/>
  <c r="A10491" i="12"/>
  <c r="A10490" i="12"/>
  <c r="A10489" i="12"/>
  <c r="A10488" i="12"/>
  <c r="A10487" i="12"/>
  <c r="A10486" i="12"/>
  <c r="A10485" i="12"/>
  <c r="A10484" i="12"/>
  <c r="A10483" i="12"/>
  <c r="A10482" i="12"/>
  <c r="A10481" i="12"/>
  <c r="A10480" i="12"/>
  <c r="A10479" i="12"/>
  <c r="A10478" i="12"/>
  <c r="A10477" i="12"/>
  <c r="A10476" i="12"/>
  <c r="A10475" i="12"/>
  <c r="A10474" i="12"/>
  <c r="A10473" i="12"/>
  <c r="A10472" i="12"/>
  <c r="A10471" i="12"/>
  <c r="A10470" i="12"/>
  <c r="A10469" i="12"/>
  <c r="A10468" i="12"/>
  <c r="A10467" i="12"/>
  <c r="A10466" i="12"/>
  <c r="A10465" i="12"/>
  <c r="A10464" i="12"/>
  <c r="A10463" i="12"/>
  <c r="A10462" i="12"/>
  <c r="A10461" i="12"/>
  <c r="A10460" i="12"/>
  <c r="A10459" i="12"/>
  <c r="A10458" i="12"/>
  <c r="A10457" i="12"/>
  <c r="A10456" i="12"/>
  <c r="A10455" i="12"/>
  <c r="A10454" i="12"/>
  <c r="A10453" i="12"/>
  <c r="A10452" i="12"/>
  <c r="A10451" i="12"/>
  <c r="A10450" i="12"/>
  <c r="A10449" i="12"/>
  <c r="A10448" i="12"/>
  <c r="A10447" i="12"/>
  <c r="A10446" i="12"/>
  <c r="A10445" i="12"/>
  <c r="A10444" i="12"/>
  <c r="A10443" i="12"/>
  <c r="A10442" i="12"/>
  <c r="A10441" i="12"/>
  <c r="A10440" i="12"/>
  <c r="A10439" i="12"/>
  <c r="A10438" i="12"/>
  <c r="A10437" i="12"/>
  <c r="A10436" i="12"/>
  <c r="A10435" i="12"/>
  <c r="A10434" i="12"/>
  <c r="A10433" i="12"/>
  <c r="A10432" i="12"/>
  <c r="A10431" i="12"/>
  <c r="A10430" i="12"/>
  <c r="A10429" i="12"/>
  <c r="A10428" i="12"/>
  <c r="A10427" i="12"/>
  <c r="A10426" i="12"/>
  <c r="A10425" i="12"/>
  <c r="A10424" i="12"/>
  <c r="A10423" i="12"/>
  <c r="A10422" i="12"/>
  <c r="A10421" i="12"/>
  <c r="A10420" i="12"/>
  <c r="A10419" i="12"/>
  <c r="A10418" i="12"/>
  <c r="A10417" i="12"/>
  <c r="A10416" i="12"/>
  <c r="A10415" i="12"/>
  <c r="A10414" i="12"/>
  <c r="A10413" i="12"/>
  <c r="A10412" i="12"/>
  <c r="A10411" i="12"/>
  <c r="A10410" i="12"/>
  <c r="A10409" i="12"/>
  <c r="A10408" i="12"/>
  <c r="A10407" i="12"/>
  <c r="A10406" i="12"/>
  <c r="A10405" i="12"/>
  <c r="A10404" i="12"/>
  <c r="A10403" i="12"/>
  <c r="A10402" i="12"/>
  <c r="A10401" i="12"/>
  <c r="A10400" i="12"/>
  <c r="A10399" i="12"/>
  <c r="A10398" i="12"/>
  <c r="A10397" i="12"/>
  <c r="A10396" i="12"/>
  <c r="A10395" i="12"/>
  <c r="A10394" i="12"/>
  <c r="A10393" i="12"/>
  <c r="A10392" i="12"/>
  <c r="A10391" i="12"/>
  <c r="A10390" i="12"/>
  <c r="A10389" i="12"/>
  <c r="A10388" i="12"/>
  <c r="A10387" i="12"/>
  <c r="A10386" i="12"/>
  <c r="A10385" i="12"/>
  <c r="A10384" i="12"/>
  <c r="A10383" i="12"/>
  <c r="A10382" i="12"/>
  <c r="A10381" i="12"/>
  <c r="A10380" i="12"/>
  <c r="A10379" i="12"/>
  <c r="A10378" i="12"/>
  <c r="A10377" i="12"/>
  <c r="A10376" i="12"/>
  <c r="A10375" i="12"/>
  <c r="A10374" i="12"/>
  <c r="A10373" i="12"/>
  <c r="A10372" i="12"/>
  <c r="A10371" i="12"/>
  <c r="A10370" i="12"/>
  <c r="A10369" i="12"/>
  <c r="A10368" i="12"/>
  <c r="A10367" i="12"/>
  <c r="A10366" i="12"/>
  <c r="A10365" i="12"/>
  <c r="A10364" i="12"/>
  <c r="A10363" i="12"/>
  <c r="A10362" i="12"/>
  <c r="A10361" i="12"/>
  <c r="A10360" i="12"/>
  <c r="A10359" i="12"/>
  <c r="A10358" i="12"/>
  <c r="A10357" i="12"/>
  <c r="A10356" i="12"/>
  <c r="A10355" i="12"/>
  <c r="A10354" i="12"/>
  <c r="A10353" i="12"/>
  <c r="A10352" i="12"/>
  <c r="A10351" i="12"/>
  <c r="A10350" i="12"/>
  <c r="A10349" i="12"/>
  <c r="A10348" i="12"/>
  <c r="A10347" i="12"/>
  <c r="A10346" i="12"/>
  <c r="A10345" i="12"/>
  <c r="A10344" i="12"/>
  <c r="A10343" i="12"/>
  <c r="A10342" i="12"/>
  <c r="A10341" i="12"/>
  <c r="A10340" i="12"/>
  <c r="A10339" i="12"/>
  <c r="A10338" i="12"/>
  <c r="A10337" i="12"/>
  <c r="A10336" i="12"/>
  <c r="A10335" i="12"/>
  <c r="A10334" i="12"/>
  <c r="A10333" i="12"/>
  <c r="A10332" i="12"/>
  <c r="A10331" i="12"/>
  <c r="A10330" i="12"/>
  <c r="A10329" i="12"/>
  <c r="A10328" i="12"/>
  <c r="A10327" i="12"/>
  <c r="A10326" i="12"/>
  <c r="A10325" i="12"/>
  <c r="A10324" i="12"/>
  <c r="A10323" i="12"/>
  <c r="A10322" i="12"/>
  <c r="A10321" i="12"/>
  <c r="A10320" i="12"/>
  <c r="A10319" i="12"/>
  <c r="A10318" i="12"/>
  <c r="A10317" i="12"/>
  <c r="A10316" i="12"/>
  <c r="A10315" i="12"/>
  <c r="A10314" i="12"/>
  <c r="A10313" i="12"/>
  <c r="A10312" i="12"/>
  <c r="A10311" i="12"/>
  <c r="A10310" i="12"/>
  <c r="A10309" i="12"/>
  <c r="A10308" i="12"/>
  <c r="A10307" i="12"/>
  <c r="A10306" i="12"/>
  <c r="A10305" i="12"/>
  <c r="A10304" i="12"/>
  <c r="A10303" i="12"/>
  <c r="A10302" i="12"/>
  <c r="A10301" i="12"/>
  <c r="A10300" i="12"/>
  <c r="A10299" i="12"/>
  <c r="A10298" i="12"/>
  <c r="A10297" i="12"/>
  <c r="A10296" i="12"/>
  <c r="A10295" i="12"/>
  <c r="A10294" i="12"/>
  <c r="A10293" i="12"/>
  <c r="A10292" i="12"/>
  <c r="A10291" i="12"/>
  <c r="A10290" i="12"/>
  <c r="A10289" i="12"/>
  <c r="A10288" i="12"/>
  <c r="A10287" i="12"/>
  <c r="A10286" i="12"/>
  <c r="A10285" i="12"/>
  <c r="A10284" i="12"/>
  <c r="A10283" i="12"/>
  <c r="A10282" i="12"/>
  <c r="A10281" i="12"/>
  <c r="A10280" i="12"/>
  <c r="A10279" i="12"/>
  <c r="A10278" i="12"/>
  <c r="A10277" i="12"/>
  <c r="A10276" i="12"/>
  <c r="A10275" i="12"/>
  <c r="A10274" i="12"/>
  <c r="A10273" i="12"/>
  <c r="A10272" i="12"/>
  <c r="A10271" i="12"/>
  <c r="A10270" i="12"/>
  <c r="A10269" i="12"/>
  <c r="A10268" i="12"/>
  <c r="A10267" i="12"/>
  <c r="A10266" i="12"/>
  <c r="A10265" i="12"/>
  <c r="A10264" i="12"/>
  <c r="A10263" i="12"/>
  <c r="A10262" i="12"/>
  <c r="A10261" i="12"/>
  <c r="A10260" i="12"/>
  <c r="A10259" i="12"/>
  <c r="A10258" i="12"/>
  <c r="A10257" i="12"/>
  <c r="A10256" i="12"/>
  <c r="A10255" i="12"/>
  <c r="A10254" i="12"/>
  <c r="A10253" i="12"/>
  <c r="A10252" i="12"/>
  <c r="A10251" i="12"/>
  <c r="A10250" i="12"/>
  <c r="A10249" i="12"/>
  <c r="A10248" i="12"/>
  <c r="A10247" i="12"/>
  <c r="A10246" i="12"/>
  <c r="A10245" i="12"/>
  <c r="A10244" i="12"/>
  <c r="A10243" i="12"/>
  <c r="A10242" i="12"/>
  <c r="A10241" i="12"/>
  <c r="A10240" i="12"/>
  <c r="A10239" i="12"/>
  <c r="A10238" i="12"/>
  <c r="A10237" i="12"/>
  <c r="A10236" i="12"/>
  <c r="A10235" i="12"/>
  <c r="A10234" i="12"/>
  <c r="A10233" i="12"/>
  <c r="A10232" i="12"/>
  <c r="A10231" i="12"/>
  <c r="A10230" i="12"/>
  <c r="A10229" i="12"/>
  <c r="A10228" i="12"/>
  <c r="A10227" i="12"/>
  <c r="A10226" i="12"/>
  <c r="A10225" i="12"/>
  <c r="A10224" i="12"/>
  <c r="A10223" i="12"/>
  <c r="A10222" i="12"/>
  <c r="A10221" i="12"/>
  <c r="A10220" i="12"/>
  <c r="A10219" i="12"/>
  <c r="A10218" i="12"/>
  <c r="A10217" i="12"/>
  <c r="A10216" i="12"/>
  <c r="A10215" i="12"/>
  <c r="A10214" i="12"/>
  <c r="A10213" i="12"/>
  <c r="A10212" i="12"/>
  <c r="A10211" i="12"/>
  <c r="A10210" i="12"/>
  <c r="A10209" i="12"/>
  <c r="A10208" i="12"/>
  <c r="A10207" i="12"/>
  <c r="A10206" i="12"/>
  <c r="A10205" i="12"/>
  <c r="A10204" i="12"/>
  <c r="A10203" i="12"/>
  <c r="A10202" i="12"/>
  <c r="A10201" i="12"/>
  <c r="A10200" i="12"/>
  <c r="A10199" i="12"/>
  <c r="A10198" i="12"/>
  <c r="A10197" i="12"/>
  <c r="A10196" i="12"/>
  <c r="A10195" i="12"/>
  <c r="A10194" i="12"/>
  <c r="A10193" i="12"/>
  <c r="A10192" i="12"/>
  <c r="A10191" i="12"/>
  <c r="A10190" i="12"/>
  <c r="A10189" i="12"/>
  <c r="A10188" i="12"/>
  <c r="A10187" i="12"/>
  <c r="A10186" i="12"/>
  <c r="A10185" i="12"/>
  <c r="A10184" i="12"/>
  <c r="A10183" i="12"/>
  <c r="A10182" i="12"/>
  <c r="A10181" i="12"/>
  <c r="A10180" i="12"/>
  <c r="A10179" i="12"/>
  <c r="A10178" i="12"/>
  <c r="A10177" i="12"/>
  <c r="A10176" i="12"/>
  <c r="A10175" i="12"/>
  <c r="A10174" i="12"/>
  <c r="A10173" i="12"/>
  <c r="A10172" i="12"/>
  <c r="A10171" i="12"/>
  <c r="A10170" i="12"/>
  <c r="A10169" i="12"/>
  <c r="A10168" i="12"/>
  <c r="A10167" i="12"/>
  <c r="A10166" i="12"/>
  <c r="A10165" i="12"/>
  <c r="A10164" i="12"/>
  <c r="A10163" i="12"/>
  <c r="A10162" i="12"/>
  <c r="A10161" i="12"/>
  <c r="A10160" i="12"/>
  <c r="A10159" i="12"/>
  <c r="A10158" i="12"/>
  <c r="A10157" i="12"/>
  <c r="A10156" i="12"/>
  <c r="A10155" i="12"/>
  <c r="A10154" i="12"/>
  <c r="A10153" i="12"/>
  <c r="A10152" i="12"/>
  <c r="A10151" i="12"/>
  <c r="A10150" i="12"/>
  <c r="A10149" i="12"/>
  <c r="A10148" i="12"/>
  <c r="A10147" i="12"/>
  <c r="A10146" i="12"/>
  <c r="A10145" i="12"/>
  <c r="A10144" i="12"/>
  <c r="A10143" i="12"/>
  <c r="A10142" i="12"/>
  <c r="A10141" i="12"/>
  <c r="A10140" i="12"/>
  <c r="A10139" i="12"/>
  <c r="A10138" i="12"/>
  <c r="A10137" i="12"/>
  <c r="A10136" i="12"/>
  <c r="A10135" i="12"/>
  <c r="A10134" i="12"/>
  <c r="A10133" i="12"/>
  <c r="A10132" i="12"/>
  <c r="A10131" i="12"/>
  <c r="A10130" i="12"/>
  <c r="A10129" i="12"/>
  <c r="A10128" i="12"/>
  <c r="A10127" i="12"/>
  <c r="A10126" i="12"/>
  <c r="A10125" i="12"/>
  <c r="A10124" i="12"/>
  <c r="A10123" i="12"/>
  <c r="A10122" i="12"/>
  <c r="A10121" i="12"/>
  <c r="A10120" i="12"/>
  <c r="A10119" i="12"/>
  <c r="A10118" i="12"/>
  <c r="A10117" i="12"/>
  <c r="A10116" i="12"/>
  <c r="A10115" i="12"/>
  <c r="A10114" i="12"/>
  <c r="A10113" i="12"/>
  <c r="A10112" i="12"/>
  <c r="A10111" i="12"/>
  <c r="A10110" i="12"/>
  <c r="A10109" i="12"/>
  <c r="A10108" i="12"/>
  <c r="A10107" i="12"/>
  <c r="A10106" i="12"/>
  <c r="A10105" i="12"/>
  <c r="A10104" i="12"/>
  <c r="A10103" i="12"/>
  <c r="A10102" i="12"/>
  <c r="A10101" i="12"/>
  <c r="A10100" i="12"/>
  <c r="A10099" i="12"/>
  <c r="A10098" i="12"/>
  <c r="A10097" i="12"/>
  <c r="A10096" i="12"/>
  <c r="A10095" i="12"/>
  <c r="A10094" i="12"/>
  <c r="A10093" i="12"/>
  <c r="A10092" i="12"/>
  <c r="A10091" i="12"/>
  <c r="A10090" i="12"/>
  <c r="A10089" i="12"/>
  <c r="A10088" i="12"/>
  <c r="A10087" i="12"/>
  <c r="A10086" i="12"/>
  <c r="A10085" i="12"/>
  <c r="A10084" i="12"/>
  <c r="A10083" i="12"/>
  <c r="A10082" i="12"/>
  <c r="A10081" i="12"/>
  <c r="A10080" i="12"/>
  <c r="A10079" i="12"/>
  <c r="A10078" i="12"/>
  <c r="A10077" i="12"/>
  <c r="A10076" i="12"/>
  <c r="A10075" i="12"/>
  <c r="A10074" i="12"/>
  <c r="A10073" i="12"/>
  <c r="A10072" i="12"/>
  <c r="A10071" i="12"/>
  <c r="A10070" i="12"/>
  <c r="A10069" i="12"/>
  <c r="A10068" i="12"/>
  <c r="A10067" i="12"/>
  <c r="A10066" i="12"/>
  <c r="A10065" i="12"/>
  <c r="A10064" i="12"/>
  <c r="A10063" i="12"/>
  <c r="A10062" i="12"/>
  <c r="A10061" i="12"/>
  <c r="A10060" i="12"/>
  <c r="A10059" i="12"/>
  <c r="A10058" i="12"/>
  <c r="A10057" i="12"/>
  <c r="A10056" i="12"/>
  <c r="A10055" i="12"/>
  <c r="A10054" i="12"/>
  <c r="A10053" i="12"/>
  <c r="A10052" i="12"/>
  <c r="A10051" i="12"/>
  <c r="A10050" i="12"/>
  <c r="A10049" i="12"/>
  <c r="A10048" i="12"/>
  <c r="A10047" i="12"/>
  <c r="A10046" i="12"/>
  <c r="A10045" i="12"/>
  <c r="A10044" i="12"/>
  <c r="A10043" i="12"/>
  <c r="A10042" i="12"/>
  <c r="A10041" i="12"/>
  <c r="A10040" i="12"/>
  <c r="A10039" i="12"/>
  <c r="A10038" i="12"/>
  <c r="A10037" i="12"/>
  <c r="A10036" i="12"/>
  <c r="A10035" i="12"/>
  <c r="A10034" i="12"/>
  <c r="A10033" i="12"/>
  <c r="A10032" i="12"/>
  <c r="A10031" i="12"/>
  <c r="A10030" i="12"/>
  <c r="A10029" i="12"/>
  <c r="A10028" i="12"/>
  <c r="A10027" i="12"/>
  <c r="A10026" i="12"/>
  <c r="A10025" i="12"/>
  <c r="A10024" i="12"/>
  <c r="A10023" i="12"/>
  <c r="A10022" i="12"/>
  <c r="A10021" i="12"/>
  <c r="A10020" i="12"/>
  <c r="A10019" i="12"/>
  <c r="A10018" i="12"/>
  <c r="A10017" i="12"/>
  <c r="A10016" i="12"/>
  <c r="A10015" i="12"/>
  <c r="A10014" i="12"/>
  <c r="A10013" i="12"/>
  <c r="A10012" i="12"/>
  <c r="A10011" i="12"/>
  <c r="A10010" i="12"/>
  <c r="A10009" i="12"/>
  <c r="A10008" i="12"/>
  <c r="A10007" i="12"/>
  <c r="A10006" i="12"/>
  <c r="A10005" i="12"/>
  <c r="A10004" i="12"/>
  <c r="A10003" i="12"/>
  <c r="A10002" i="12"/>
  <c r="A10001" i="12"/>
  <c r="A10000" i="12"/>
  <c r="A9999" i="12"/>
  <c r="A9998" i="12"/>
  <c r="A9997" i="12"/>
  <c r="A9996" i="12"/>
  <c r="A9995" i="12"/>
  <c r="A9994" i="12"/>
  <c r="A9993" i="12"/>
  <c r="A9992" i="12"/>
  <c r="A9991" i="12"/>
  <c r="A9990" i="12"/>
  <c r="A9989" i="12"/>
  <c r="A9988" i="12"/>
  <c r="A9987" i="12"/>
  <c r="A9986" i="12"/>
  <c r="A9985" i="12"/>
  <c r="A9984" i="12"/>
  <c r="A9983" i="12"/>
  <c r="A9982" i="12"/>
  <c r="A9981" i="12"/>
  <c r="A9980" i="12"/>
  <c r="A9979" i="12"/>
  <c r="A9978" i="12"/>
  <c r="A9977" i="12"/>
  <c r="A9976" i="12"/>
  <c r="A9975" i="12"/>
  <c r="A9974" i="12"/>
  <c r="A9973" i="12"/>
  <c r="A9972" i="12"/>
  <c r="A9971" i="12"/>
  <c r="A9970" i="12"/>
  <c r="A9969" i="12"/>
  <c r="A9968" i="12"/>
  <c r="A9967" i="12"/>
  <c r="A9966" i="12"/>
  <c r="A9965" i="12"/>
  <c r="A9964" i="12"/>
  <c r="A9963" i="12"/>
  <c r="A9962" i="12"/>
  <c r="A9961" i="12"/>
  <c r="A9960" i="12"/>
  <c r="A9959" i="12"/>
  <c r="A9958" i="12"/>
  <c r="A9957" i="12"/>
  <c r="A9956" i="12"/>
  <c r="A9955" i="12"/>
  <c r="A9954" i="12"/>
  <c r="A9953" i="12"/>
  <c r="A9952" i="12"/>
  <c r="A9951" i="12"/>
  <c r="A9950" i="12"/>
  <c r="A9949" i="12"/>
  <c r="A9948" i="12"/>
  <c r="A9947" i="12"/>
  <c r="A9946" i="12"/>
  <c r="A9945" i="12"/>
  <c r="A9944" i="12"/>
  <c r="A9943" i="12"/>
  <c r="A9942" i="12"/>
  <c r="A9941" i="12"/>
  <c r="A9940" i="12"/>
  <c r="A9939" i="12"/>
  <c r="A9938" i="12"/>
  <c r="A9937" i="12"/>
  <c r="A9936" i="12"/>
  <c r="A9935" i="12"/>
  <c r="A9934" i="12"/>
  <c r="A9933" i="12"/>
  <c r="A9932" i="12"/>
  <c r="A9931" i="12"/>
  <c r="A9930" i="12"/>
  <c r="A9929" i="12"/>
  <c r="A9928" i="12"/>
  <c r="A9927" i="12"/>
  <c r="A9926" i="12"/>
  <c r="A9925" i="12"/>
  <c r="A9924" i="12"/>
  <c r="A9923" i="12"/>
  <c r="A9922" i="12"/>
  <c r="A9921" i="12"/>
  <c r="A9920" i="12"/>
  <c r="A9919" i="12"/>
  <c r="A9918" i="12"/>
  <c r="A9917" i="12"/>
  <c r="A9916" i="12"/>
  <c r="A9915" i="12"/>
  <c r="A9914" i="12"/>
  <c r="A9913" i="12"/>
  <c r="A9912" i="12"/>
  <c r="A9911" i="12"/>
  <c r="A9910" i="12"/>
  <c r="A9909" i="12"/>
  <c r="A9908" i="12"/>
  <c r="A9907" i="12"/>
  <c r="A9906" i="12"/>
  <c r="A9905" i="12"/>
  <c r="A9904" i="12"/>
  <c r="A9903" i="12"/>
  <c r="A9902" i="12"/>
  <c r="A9901" i="12"/>
  <c r="A9900" i="12"/>
  <c r="A9899" i="12"/>
  <c r="A9898" i="12"/>
  <c r="A9897" i="12"/>
  <c r="A9896" i="12"/>
  <c r="A9895" i="12"/>
  <c r="A9894" i="12"/>
  <c r="A9893" i="12"/>
  <c r="A9892" i="12"/>
  <c r="A9891" i="12"/>
  <c r="A9890" i="12"/>
  <c r="A9889" i="12"/>
  <c r="A9888" i="12"/>
  <c r="A9887" i="12"/>
  <c r="A9886" i="12"/>
  <c r="A9885" i="12"/>
  <c r="A9884" i="12"/>
  <c r="A9883" i="12"/>
  <c r="A9882" i="12"/>
  <c r="A9881" i="12"/>
  <c r="A9880" i="12"/>
  <c r="A9879" i="12"/>
  <c r="A9878" i="12"/>
  <c r="A9877" i="12"/>
  <c r="A9876" i="12"/>
  <c r="A9875" i="12"/>
  <c r="A9874" i="12"/>
  <c r="A9873" i="12"/>
  <c r="A9872" i="12"/>
  <c r="A9871" i="12"/>
  <c r="A9870" i="12"/>
  <c r="A9869" i="12"/>
  <c r="A9868" i="12"/>
  <c r="A9867" i="12"/>
  <c r="A9866" i="12"/>
  <c r="A9865" i="12"/>
  <c r="A9864" i="12"/>
  <c r="A9863" i="12"/>
  <c r="A9862" i="12"/>
  <c r="A9861" i="12"/>
  <c r="A9860" i="12"/>
  <c r="A9859" i="12"/>
  <c r="A9858" i="12"/>
  <c r="A9857" i="12"/>
  <c r="A9856" i="12"/>
  <c r="A9855" i="12"/>
  <c r="A9854" i="12"/>
  <c r="A9853" i="12"/>
  <c r="A9852" i="12"/>
  <c r="A9851" i="12"/>
  <c r="A9850" i="12"/>
  <c r="A9849" i="12"/>
  <c r="A9848" i="12"/>
  <c r="A9847" i="12"/>
  <c r="A9846" i="12"/>
  <c r="A9845" i="12"/>
  <c r="A9844" i="12"/>
  <c r="A9843" i="12"/>
  <c r="A9842" i="12"/>
  <c r="A9841" i="12"/>
  <c r="A9840" i="12"/>
  <c r="A9839" i="12"/>
  <c r="A9838" i="12"/>
  <c r="A9837" i="12"/>
  <c r="A9836" i="12"/>
  <c r="A9835" i="12"/>
  <c r="A9834" i="12"/>
  <c r="A9833" i="12"/>
  <c r="A9832" i="12"/>
  <c r="A9831" i="12"/>
  <c r="A9830" i="12"/>
  <c r="A9829" i="12"/>
  <c r="A9828" i="12"/>
  <c r="A9827" i="12"/>
  <c r="A9826" i="12"/>
  <c r="A9825" i="12"/>
  <c r="A9824" i="12"/>
  <c r="A9823" i="12"/>
  <c r="A9822" i="12"/>
  <c r="A9821" i="12"/>
  <c r="A9820" i="12"/>
  <c r="A9819" i="12"/>
  <c r="A9818" i="12"/>
  <c r="A9817" i="12"/>
  <c r="A9816" i="12"/>
  <c r="A9815" i="12"/>
  <c r="A9814" i="12"/>
  <c r="A9813" i="12"/>
  <c r="A9812" i="12"/>
  <c r="A9811" i="12"/>
  <c r="A9810" i="12"/>
  <c r="A9809" i="12"/>
  <c r="A9808" i="12"/>
  <c r="A9807" i="12"/>
  <c r="A9806" i="12"/>
  <c r="A9805" i="12"/>
  <c r="A9804" i="12"/>
  <c r="A9803" i="12"/>
  <c r="A9802" i="12"/>
  <c r="A9801" i="12"/>
  <c r="A9800" i="12"/>
  <c r="A9799" i="12"/>
  <c r="A9798" i="12"/>
  <c r="A9797" i="12"/>
  <c r="A9796" i="12"/>
  <c r="A9795" i="12"/>
  <c r="A9794" i="12"/>
  <c r="A9793" i="12"/>
  <c r="A9792" i="12"/>
  <c r="A9791" i="12"/>
  <c r="A9790" i="12"/>
  <c r="A9789" i="12"/>
  <c r="A9788" i="12"/>
  <c r="A9787" i="12"/>
  <c r="A9786" i="12"/>
  <c r="A9785" i="12"/>
  <c r="A9784" i="12"/>
  <c r="A9783" i="12"/>
  <c r="A9782" i="12"/>
  <c r="A9781" i="12"/>
  <c r="A9780" i="12"/>
  <c r="A9779" i="12"/>
  <c r="A9778" i="12"/>
  <c r="A9777" i="12"/>
  <c r="A9776" i="12"/>
  <c r="A9775" i="12"/>
  <c r="A9774" i="12"/>
  <c r="A9773" i="12"/>
  <c r="A9772" i="12"/>
  <c r="A9771" i="12"/>
  <c r="A9770" i="12"/>
  <c r="A9769" i="12"/>
  <c r="A9768" i="12"/>
  <c r="A9767" i="12"/>
  <c r="A9766" i="12"/>
  <c r="A9765" i="12"/>
  <c r="A9764" i="12"/>
  <c r="A9763" i="12"/>
  <c r="A9762" i="12"/>
  <c r="A9761" i="12"/>
  <c r="A9760" i="12"/>
  <c r="A9759" i="12"/>
  <c r="A9758" i="12"/>
  <c r="A9757" i="12"/>
  <c r="A9756" i="12"/>
  <c r="A9755" i="12"/>
  <c r="A9754" i="12"/>
  <c r="A9753" i="12"/>
  <c r="A9752" i="12"/>
  <c r="A9751" i="12"/>
  <c r="A9750" i="12"/>
  <c r="A9749" i="12"/>
  <c r="A9748" i="12"/>
  <c r="A9747" i="12"/>
  <c r="A9746" i="12"/>
  <c r="A9745" i="12"/>
  <c r="A9744" i="12"/>
  <c r="A9743" i="12"/>
  <c r="A9742" i="12"/>
  <c r="A9741" i="12"/>
  <c r="A9740" i="12"/>
  <c r="A9739" i="12"/>
  <c r="A9738" i="12"/>
  <c r="A9737" i="12"/>
  <c r="A9736" i="12"/>
  <c r="A9735" i="12"/>
  <c r="A9734" i="12"/>
  <c r="A9733" i="12"/>
  <c r="A9732" i="12"/>
  <c r="A9731" i="12"/>
  <c r="A9730" i="12"/>
  <c r="A9729" i="12"/>
  <c r="A9728" i="12"/>
  <c r="A9727" i="12"/>
  <c r="A9726" i="12"/>
  <c r="A9725" i="12"/>
  <c r="A9724" i="12"/>
  <c r="A9723" i="12"/>
  <c r="A9722" i="12"/>
  <c r="A9721" i="12"/>
  <c r="A9720" i="12"/>
  <c r="A9719" i="12"/>
  <c r="A9718" i="12"/>
  <c r="A9717" i="12"/>
  <c r="A9716" i="12"/>
  <c r="A9715" i="12"/>
  <c r="A9714" i="12"/>
  <c r="A9713" i="12"/>
  <c r="A9712" i="12"/>
  <c r="A9711" i="12"/>
  <c r="A9710" i="12"/>
  <c r="A9709" i="12"/>
  <c r="A9708" i="12"/>
  <c r="A9707" i="12"/>
  <c r="A9706" i="12"/>
  <c r="A9705" i="12"/>
  <c r="A9704" i="12"/>
  <c r="A9703" i="12"/>
  <c r="A9702" i="12"/>
  <c r="A9701" i="12"/>
  <c r="A9700" i="12"/>
  <c r="A9699" i="12"/>
  <c r="A9698" i="12"/>
  <c r="A9697" i="12"/>
  <c r="A9696" i="12"/>
  <c r="A9695" i="12"/>
  <c r="A9694" i="12"/>
  <c r="A9693" i="12"/>
  <c r="A9692" i="12"/>
  <c r="A9691" i="12"/>
  <c r="A9690" i="12"/>
  <c r="A9689" i="12"/>
  <c r="A9688" i="12"/>
  <c r="A9687" i="12"/>
  <c r="A9686" i="12"/>
  <c r="A9685" i="12"/>
  <c r="A9684" i="12"/>
  <c r="A9683" i="12"/>
  <c r="A9682" i="12"/>
  <c r="A9681" i="12"/>
  <c r="A9680" i="12"/>
  <c r="A9679" i="12"/>
  <c r="A9678" i="12"/>
  <c r="A9677" i="12"/>
  <c r="A9676" i="12"/>
  <c r="A9675" i="12"/>
  <c r="A9674" i="12"/>
  <c r="A9673" i="12"/>
  <c r="A9672" i="12"/>
  <c r="A9671" i="12"/>
  <c r="A9670" i="12"/>
  <c r="A9669" i="12"/>
  <c r="A9668" i="12"/>
  <c r="A9667" i="12"/>
  <c r="A9666" i="12"/>
  <c r="A9665" i="12"/>
  <c r="A9664" i="12"/>
  <c r="A9663" i="12"/>
  <c r="A9662" i="12"/>
  <c r="A9661" i="12"/>
  <c r="A9660" i="12"/>
  <c r="A9659" i="12"/>
  <c r="A9658" i="12"/>
  <c r="A9657" i="12"/>
  <c r="A9656" i="12"/>
  <c r="A9655" i="12"/>
  <c r="A9654" i="12"/>
  <c r="A9653" i="12"/>
  <c r="A9652" i="12"/>
  <c r="A9651" i="12"/>
  <c r="A9650" i="12"/>
  <c r="A9649" i="12"/>
  <c r="A9648" i="12"/>
  <c r="A9647" i="12"/>
  <c r="A9646" i="12"/>
  <c r="A9645" i="12"/>
  <c r="A9644" i="12"/>
  <c r="A9643" i="12"/>
  <c r="A9642" i="12"/>
  <c r="A9641" i="12"/>
  <c r="A9640" i="12"/>
  <c r="A9639" i="12"/>
  <c r="A9638" i="12"/>
  <c r="A9637" i="12"/>
  <c r="A9636" i="12"/>
  <c r="A9635" i="12"/>
  <c r="A9634" i="12"/>
  <c r="A9633" i="12"/>
  <c r="A9632" i="12"/>
  <c r="A9631" i="12"/>
  <c r="A9630" i="12"/>
  <c r="A9629" i="12"/>
  <c r="A9628" i="12"/>
  <c r="A9627" i="12"/>
  <c r="A9626" i="12"/>
  <c r="A9625" i="12"/>
  <c r="A9624" i="12"/>
  <c r="A9623" i="12"/>
  <c r="A9622" i="12"/>
  <c r="A9621" i="12"/>
  <c r="A9620" i="12"/>
  <c r="A9619" i="12"/>
  <c r="A9618" i="12"/>
  <c r="A9617" i="12"/>
  <c r="A9616" i="12"/>
  <c r="A9615" i="12"/>
  <c r="A9614" i="12"/>
  <c r="A9613" i="12"/>
  <c r="A9612" i="12"/>
  <c r="A9611" i="12"/>
  <c r="A9610" i="12"/>
  <c r="A9609" i="12"/>
  <c r="A9608" i="12"/>
  <c r="A9607" i="12"/>
  <c r="A9606" i="12"/>
  <c r="A9605" i="12"/>
  <c r="A9604" i="12"/>
  <c r="A9603" i="12"/>
  <c r="A9602" i="12"/>
  <c r="A9601" i="12"/>
  <c r="A9600" i="12"/>
  <c r="A9599" i="12"/>
  <c r="A9598" i="12"/>
  <c r="A9597" i="12"/>
  <c r="A9596" i="12"/>
  <c r="A9595" i="12"/>
  <c r="A9594" i="12"/>
  <c r="A9593" i="12"/>
  <c r="A9592" i="12"/>
  <c r="A9591" i="12"/>
  <c r="A9590" i="12"/>
  <c r="A9589" i="12"/>
  <c r="A9588" i="12"/>
  <c r="A9587" i="12"/>
  <c r="A9586" i="12"/>
  <c r="A9585" i="12"/>
  <c r="A9584" i="12"/>
  <c r="A9583" i="12"/>
  <c r="A9582" i="12"/>
  <c r="A9581" i="12"/>
  <c r="A9580" i="12"/>
  <c r="A9579" i="12"/>
  <c r="A9578" i="12"/>
  <c r="A9577" i="12"/>
  <c r="A9576" i="12"/>
  <c r="A9575" i="12"/>
  <c r="A9574" i="12"/>
  <c r="A9573" i="12"/>
  <c r="A9572" i="12"/>
  <c r="A9571" i="12"/>
  <c r="A9570" i="12"/>
  <c r="A9569" i="12"/>
  <c r="A9568" i="12"/>
  <c r="A9567" i="12"/>
  <c r="A9566" i="12"/>
  <c r="A9565" i="12"/>
  <c r="A9564" i="12"/>
  <c r="A9563" i="12"/>
  <c r="A9562" i="12"/>
  <c r="A9561" i="12"/>
  <c r="A9560" i="12"/>
  <c r="A9559" i="12"/>
  <c r="A9558" i="12"/>
  <c r="A9557" i="12"/>
  <c r="A9556" i="12"/>
  <c r="A9555" i="12"/>
  <c r="A9554" i="12"/>
  <c r="A9553" i="12"/>
  <c r="A9552" i="12"/>
  <c r="A9551" i="12"/>
  <c r="A9550" i="12"/>
  <c r="A9549" i="12"/>
  <c r="A9548" i="12"/>
  <c r="A9547" i="12"/>
  <c r="A9546" i="12"/>
  <c r="A9545" i="12"/>
  <c r="A9544" i="12"/>
  <c r="A9543" i="12"/>
  <c r="A9542" i="12"/>
  <c r="A9541" i="12"/>
  <c r="A9540" i="12"/>
  <c r="A9539" i="12"/>
  <c r="A9538" i="12"/>
  <c r="A9537" i="12"/>
  <c r="A9536" i="12"/>
  <c r="A9535" i="12"/>
  <c r="A9534" i="12"/>
  <c r="A9533" i="12"/>
  <c r="A9532" i="12"/>
  <c r="A9531" i="12"/>
  <c r="A9530" i="12"/>
  <c r="A9529" i="12"/>
  <c r="A9528" i="12"/>
  <c r="A9527" i="12"/>
  <c r="A9526" i="12"/>
  <c r="A9525" i="12"/>
  <c r="A9524" i="12"/>
  <c r="A9523" i="12"/>
  <c r="A9522" i="12"/>
  <c r="A9521" i="12"/>
  <c r="A9520" i="12"/>
  <c r="A9519" i="12"/>
  <c r="A9518" i="12"/>
  <c r="A9517" i="12"/>
  <c r="A9516" i="12"/>
  <c r="A9515" i="12"/>
  <c r="A9514" i="12"/>
  <c r="A9513" i="12"/>
  <c r="A9512" i="12"/>
  <c r="A9511" i="12"/>
  <c r="A9510" i="12"/>
  <c r="A9509" i="12"/>
  <c r="A9508" i="12"/>
  <c r="A9507" i="12"/>
  <c r="A9506" i="12"/>
  <c r="A9505" i="12"/>
  <c r="A9504" i="12"/>
  <c r="A9503" i="12"/>
  <c r="A9502" i="12"/>
  <c r="A9501" i="12"/>
  <c r="A9500" i="12"/>
  <c r="A9499" i="12"/>
  <c r="A9498" i="12"/>
  <c r="A9497" i="12"/>
  <c r="A9496" i="12"/>
  <c r="A9495" i="12"/>
  <c r="A9494" i="12"/>
  <c r="A9493" i="12"/>
  <c r="A9492" i="12"/>
  <c r="A9491" i="12"/>
  <c r="A9490" i="12"/>
  <c r="A9489" i="12"/>
  <c r="A9488" i="12"/>
  <c r="A9487" i="12"/>
  <c r="A9486" i="12"/>
  <c r="A9485" i="12"/>
  <c r="A9484" i="12"/>
  <c r="A9483" i="12"/>
  <c r="A9482" i="12"/>
  <c r="A9481" i="12"/>
  <c r="A9480" i="12"/>
  <c r="A9479" i="12"/>
  <c r="A9478" i="12"/>
  <c r="A9477" i="12"/>
  <c r="A9476" i="12"/>
  <c r="A9475" i="12"/>
  <c r="A9474" i="12"/>
  <c r="A9473" i="12"/>
  <c r="A9472" i="12"/>
  <c r="A9471" i="12"/>
  <c r="A9470" i="12"/>
  <c r="A9469" i="12"/>
  <c r="A9468" i="12"/>
  <c r="A9467" i="12"/>
  <c r="A9466" i="12"/>
  <c r="A9465" i="12"/>
  <c r="A9464" i="12"/>
  <c r="A9463" i="12"/>
  <c r="A9462" i="12"/>
  <c r="A9461" i="12"/>
  <c r="A9460" i="12"/>
  <c r="A9459" i="12"/>
  <c r="A9458" i="12"/>
  <c r="A9457" i="12"/>
  <c r="A9456" i="12"/>
  <c r="A9455" i="12"/>
  <c r="A9454" i="12"/>
  <c r="A9453" i="12"/>
  <c r="A9452" i="12"/>
  <c r="A9451" i="12"/>
  <c r="A9450" i="12"/>
  <c r="A9449" i="12"/>
  <c r="A9448" i="12"/>
  <c r="A9447" i="12"/>
  <c r="A9446" i="12"/>
  <c r="A9445" i="12"/>
  <c r="A9444" i="12"/>
  <c r="A9443" i="12"/>
  <c r="A9442" i="12"/>
  <c r="A9441" i="12"/>
  <c r="A9440" i="12"/>
  <c r="A9439" i="12"/>
  <c r="A9438" i="12"/>
  <c r="A9437" i="12"/>
  <c r="A9436" i="12"/>
  <c r="A9435" i="12"/>
  <c r="A9434" i="12"/>
  <c r="A9433" i="12"/>
  <c r="A9432" i="12"/>
  <c r="A9431" i="12"/>
  <c r="A9430" i="12"/>
  <c r="A9429" i="12"/>
  <c r="A9428" i="12"/>
  <c r="A9427" i="12"/>
  <c r="A9426" i="12"/>
  <c r="A9425" i="12"/>
  <c r="A9424" i="12"/>
  <c r="A9423" i="12"/>
  <c r="A9422" i="12"/>
  <c r="A9421" i="12"/>
  <c r="A9420" i="12"/>
  <c r="A9419" i="12"/>
  <c r="A9418" i="12"/>
  <c r="A9417" i="12"/>
  <c r="A9416" i="12"/>
  <c r="A9415" i="12"/>
  <c r="A9414" i="12"/>
  <c r="A9413" i="12"/>
  <c r="A9412" i="12"/>
  <c r="A9411" i="12"/>
  <c r="A9410" i="12"/>
  <c r="A9409" i="12"/>
  <c r="A9408" i="12"/>
  <c r="A9407" i="12"/>
  <c r="A9406" i="12"/>
  <c r="A9405" i="12"/>
  <c r="A9404" i="12"/>
  <c r="A9403" i="12"/>
  <c r="A9402" i="12"/>
  <c r="A9401" i="12"/>
  <c r="A9400" i="12"/>
  <c r="A9399" i="12"/>
  <c r="A9398" i="12"/>
  <c r="A9397" i="12"/>
  <c r="A9396" i="12"/>
  <c r="A9395" i="12"/>
  <c r="A9394" i="12"/>
  <c r="A9393" i="12"/>
  <c r="A9392" i="12"/>
  <c r="A9391" i="12"/>
  <c r="A9390" i="12"/>
  <c r="A9389" i="12"/>
  <c r="A9388" i="12"/>
  <c r="A9387" i="12"/>
  <c r="A9386" i="12"/>
  <c r="A9385" i="12"/>
  <c r="A9384" i="12"/>
  <c r="A9383" i="12"/>
  <c r="A9382" i="12"/>
  <c r="A9381" i="12"/>
  <c r="A9380" i="12"/>
  <c r="A9379" i="12"/>
  <c r="A9378" i="12"/>
  <c r="A9377" i="12"/>
  <c r="A9376" i="12"/>
  <c r="A9375" i="12"/>
  <c r="A9374" i="12"/>
  <c r="A9373" i="12"/>
  <c r="A9372" i="12"/>
  <c r="A9371" i="12"/>
  <c r="A9370" i="12"/>
  <c r="A9369" i="12"/>
  <c r="A9368" i="12"/>
  <c r="A9367" i="12"/>
  <c r="A9366" i="12"/>
  <c r="A9365" i="12"/>
  <c r="A9364" i="12"/>
  <c r="A9363" i="12"/>
  <c r="A9362" i="12"/>
  <c r="A9361" i="12"/>
  <c r="A9360" i="12"/>
  <c r="A9359" i="12"/>
  <c r="A9358" i="12"/>
  <c r="A9357" i="12"/>
  <c r="A9356" i="12"/>
  <c r="A9355" i="12"/>
  <c r="A9354" i="12"/>
  <c r="A9353" i="12"/>
  <c r="A9352" i="12"/>
  <c r="A9351" i="12"/>
  <c r="A9350" i="12"/>
  <c r="A9349" i="12"/>
  <c r="A9348" i="12"/>
  <c r="A9347" i="12"/>
  <c r="A9346" i="12"/>
  <c r="A9345" i="12"/>
  <c r="A9344" i="12"/>
  <c r="A9343" i="12"/>
  <c r="A9342" i="12"/>
  <c r="A9341" i="12"/>
  <c r="A9340" i="12"/>
  <c r="A9339" i="12"/>
  <c r="A9338" i="12"/>
  <c r="A9337" i="12"/>
  <c r="A9336" i="12"/>
  <c r="A9335" i="12"/>
  <c r="A9334" i="12"/>
  <c r="A9333" i="12"/>
  <c r="A9332" i="12"/>
  <c r="A9331" i="12"/>
  <c r="A9330" i="12"/>
  <c r="A9329" i="12"/>
  <c r="A9328" i="12"/>
  <c r="A9327" i="12"/>
  <c r="A9326" i="12"/>
  <c r="A9325" i="12"/>
  <c r="A9324" i="12"/>
  <c r="A9323" i="12"/>
  <c r="A9322" i="12"/>
  <c r="A9321" i="12"/>
  <c r="A9320" i="12"/>
  <c r="A9319" i="12"/>
  <c r="A9318" i="12"/>
  <c r="A9317" i="12"/>
  <c r="A9316" i="12"/>
  <c r="A9315" i="12"/>
  <c r="A9314" i="12"/>
  <c r="A9313" i="12"/>
  <c r="A9312" i="12"/>
  <c r="A9311" i="12"/>
  <c r="A9310" i="12"/>
  <c r="A9309" i="12"/>
  <c r="A9308" i="12"/>
  <c r="A9307" i="12"/>
  <c r="A9306" i="12"/>
  <c r="A9305" i="12"/>
  <c r="A9304" i="12"/>
  <c r="A9303" i="12"/>
  <c r="A9302" i="12"/>
  <c r="A9301" i="12"/>
  <c r="A9300" i="12"/>
  <c r="A9299" i="12"/>
  <c r="A9298" i="12"/>
  <c r="A9297" i="12"/>
  <c r="A9296" i="12"/>
  <c r="A9295" i="12"/>
  <c r="A9294" i="12"/>
  <c r="A9293" i="12"/>
  <c r="A9292" i="12"/>
  <c r="A9291" i="12"/>
  <c r="A9290" i="12"/>
  <c r="A9289" i="12"/>
  <c r="A9288" i="12"/>
  <c r="A9287" i="12"/>
  <c r="A9286" i="12"/>
  <c r="A9285" i="12"/>
  <c r="A9284" i="12"/>
  <c r="A9283" i="12"/>
  <c r="A9282" i="12"/>
  <c r="A9281" i="12"/>
  <c r="A9280" i="12"/>
  <c r="A9279" i="12"/>
  <c r="A9278" i="12"/>
  <c r="A9277" i="12"/>
  <c r="A9276" i="12"/>
  <c r="A9275" i="12"/>
  <c r="A9274" i="12"/>
  <c r="A9273" i="12"/>
  <c r="A9272" i="12"/>
  <c r="A9271" i="12"/>
  <c r="A9270" i="12"/>
  <c r="A9269" i="12"/>
  <c r="A9268" i="12"/>
  <c r="A9267" i="12"/>
  <c r="A9266" i="12"/>
  <c r="A9265" i="12"/>
  <c r="A9264" i="12"/>
  <c r="A9263" i="12"/>
  <c r="A9262" i="12"/>
  <c r="A9261" i="12"/>
  <c r="A9260" i="12"/>
  <c r="A9259" i="12"/>
  <c r="A9258" i="12"/>
  <c r="A9257" i="12"/>
  <c r="A9256" i="12"/>
  <c r="A9255" i="12"/>
  <c r="A9254" i="12"/>
  <c r="A9253" i="12"/>
  <c r="A9252" i="12"/>
  <c r="A9251" i="12"/>
  <c r="A9250" i="12"/>
  <c r="A9249" i="12"/>
  <c r="A9248" i="12"/>
  <c r="A9247" i="12"/>
  <c r="A9246" i="12"/>
  <c r="A9245" i="12"/>
  <c r="A9244" i="12"/>
  <c r="A9243" i="12"/>
  <c r="A9242" i="12"/>
  <c r="A9241" i="12"/>
  <c r="A9240" i="12"/>
  <c r="A9239" i="12"/>
  <c r="A9238" i="12"/>
  <c r="A9237" i="12"/>
  <c r="A9236" i="12"/>
  <c r="A9235" i="12"/>
  <c r="A9234" i="12"/>
  <c r="A9233" i="12"/>
  <c r="A9232" i="12"/>
  <c r="A9231" i="12"/>
  <c r="A9230" i="12"/>
  <c r="A9229" i="12"/>
  <c r="A9228" i="12"/>
  <c r="A9227" i="12"/>
  <c r="A9226" i="12"/>
  <c r="A9225" i="12"/>
  <c r="A9224" i="12"/>
  <c r="A9223" i="12"/>
  <c r="A9222" i="12"/>
  <c r="A9221" i="12"/>
  <c r="A9220" i="12"/>
  <c r="A9219" i="12"/>
  <c r="A9218" i="12"/>
  <c r="A9217" i="12"/>
  <c r="A9216" i="12"/>
  <c r="A9215" i="12"/>
  <c r="A9214" i="12"/>
  <c r="A9213" i="12"/>
  <c r="A9212" i="12"/>
  <c r="A9211" i="12"/>
  <c r="A9210" i="12"/>
  <c r="A9209" i="12"/>
  <c r="A9208" i="12"/>
  <c r="A9207" i="12"/>
  <c r="A9206" i="12"/>
  <c r="A9205" i="12"/>
  <c r="A9204" i="12"/>
  <c r="A9203" i="12"/>
  <c r="A9202" i="12"/>
  <c r="A9201" i="12"/>
  <c r="A9200" i="12"/>
  <c r="A9199" i="12"/>
  <c r="A9198" i="12"/>
  <c r="A9197" i="12"/>
  <c r="A9196" i="12"/>
  <c r="A9195" i="12"/>
  <c r="A9194" i="12"/>
  <c r="A9193" i="12"/>
  <c r="A9192" i="12"/>
  <c r="A9191" i="12"/>
  <c r="A9190" i="12"/>
  <c r="A9189" i="12"/>
  <c r="A9188" i="12"/>
  <c r="A9187" i="12"/>
  <c r="A9186" i="12"/>
  <c r="A9185" i="12"/>
  <c r="A9184" i="12"/>
  <c r="A9183" i="12"/>
  <c r="A9182" i="12"/>
  <c r="A9181" i="12"/>
  <c r="A9180" i="12"/>
  <c r="A9179" i="12"/>
  <c r="A9178" i="12"/>
  <c r="A9177" i="12"/>
  <c r="A9176" i="12"/>
  <c r="A9175" i="12"/>
  <c r="A9174" i="12"/>
  <c r="A9173" i="12"/>
  <c r="A9172" i="12"/>
  <c r="A9171" i="12"/>
  <c r="A9170" i="12"/>
  <c r="A9169" i="12"/>
  <c r="A9168" i="12"/>
  <c r="A9167" i="12"/>
  <c r="A9166" i="12"/>
  <c r="A9165" i="12"/>
  <c r="A9164" i="12"/>
  <c r="A9163" i="12"/>
  <c r="A9162" i="12"/>
  <c r="A9161" i="12"/>
  <c r="A9160" i="12"/>
  <c r="A9159" i="12"/>
  <c r="A9158" i="12"/>
  <c r="A9157" i="12"/>
  <c r="A9156" i="12"/>
  <c r="A9155" i="12"/>
  <c r="A9154" i="12"/>
  <c r="A9153" i="12"/>
  <c r="A9152" i="12"/>
  <c r="A9151" i="12"/>
  <c r="A9150" i="12"/>
  <c r="A9149" i="12"/>
  <c r="A9148" i="12"/>
  <c r="A9147" i="12"/>
  <c r="A9146" i="12"/>
  <c r="A9145" i="12"/>
  <c r="A9144" i="12"/>
  <c r="A9143" i="12"/>
  <c r="A9142" i="12"/>
  <c r="A9141" i="12"/>
  <c r="A9140" i="12"/>
  <c r="A9139" i="12"/>
  <c r="A9138" i="12"/>
  <c r="A9137" i="12"/>
  <c r="A9136" i="12"/>
  <c r="A9135" i="12"/>
  <c r="A9134" i="12"/>
  <c r="A9133" i="12"/>
  <c r="A9132" i="12"/>
  <c r="A9131" i="12"/>
  <c r="A9130" i="12"/>
  <c r="A9129" i="12"/>
  <c r="A9128" i="12"/>
  <c r="A9127" i="12"/>
  <c r="A9126" i="12"/>
  <c r="A9125" i="12"/>
  <c r="A9124" i="12"/>
  <c r="A9123" i="12"/>
  <c r="A9122" i="12"/>
  <c r="A9121" i="12"/>
  <c r="A9120" i="12"/>
  <c r="A9119" i="12"/>
  <c r="A9118" i="12"/>
  <c r="A9117" i="12"/>
  <c r="A9116" i="12"/>
  <c r="A9115" i="12"/>
  <c r="A9114" i="12"/>
  <c r="A9113" i="12"/>
  <c r="A9112" i="12"/>
  <c r="A9111" i="12"/>
  <c r="A9110" i="12"/>
  <c r="A9109" i="12"/>
  <c r="A9108" i="12"/>
  <c r="A9107" i="12"/>
  <c r="A9106" i="12"/>
  <c r="A9105" i="12"/>
  <c r="A9104" i="12"/>
  <c r="A9103" i="12"/>
  <c r="A9102" i="12"/>
  <c r="A9101" i="12"/>
  <c r="A9100" i="12"/>
  <c r="A9099" i="12"/>
  <c r="A9098" i="12"/>
  <c r="A9097" i="12"/>
  <c r="A9096" i="12"/>
  <c r="A9095" i="12"/>
  <c r="A9094" i="12"/>
  <c r="A9093" i="12"/>
  <c r="A9092" i="12"/>
  <c r="A9091" i="12"/>
  <c r="A9090" i="12"/>
  <c r="A9089" i="12"/>
  <c r="A9088" i="12"/>
  <c r="A9087" i="12"/>
  <c r="A9086" i="12"/>
  <c r="A9085" i="12"/>
  <c r="A9084" i="12"/>
  <c r="A9083" i="12"/>
  <c r="A9082" i="12"/>
  <c r="A9081" i="12"/>
  <c r="A9080" i="12"/>
  <c r="A9079" i="12"/>
  <c r="A9078" i="12"/>
  <c r="A9077" i="12"/>
  <c r="A9076" i="12"/>
  <c r="A9075" i="12"/>
  <c r="A9074" i="12"/>
  <c r="A9073" i="12"/>
  <c r="A9072" i="12"/>
  <c r="A9071" i="12"/>
  <c r="A9070" i="12"/>
  <c r="A9069" i="12"/>
  <c r="A9068" i="12"/>
  <c r="A9067" i="12"/>
  <c r="A9066" i="12"/>
  <c r="A9065" i="12"/>
  <c r="A9064" i="12"/>
  <c r="A9063" i="12"/>
  <c r="A9062" i="12"/>
  <c r="A9061" i="12"/>
  <c r="A9060" i="12"/>
  <c r="A9059" i="12"/>
  <c r="A9058" i="12"/>
  <c r="A9057" i="12"/>
  <c r="A9056" i="12"/>
  <c r="A9055" i="12"/>
  <c r="A9054" i="12"/>
  <c r="A9053" i="12"/>
  <c r="A9052" i="12"/>
  <c r="A9051" i="12"/>
  <c r="A9050" i="12"/>
  <c r="A9049" i="12"/>
  <c r="A9048" i="12"/>
  <c r="A9047" i="12"/>
  <c r="A9046" i="12"/>
  <c r="A9045" i="12"/>
  <c r="A9044" i="12"/>
  <c r="A9043" i="12"/>
  <c r="A9042" i="12"/>
  <c r="A9041" i="12"/>
  <c r="A9040" i="12"/>
  <c r="A9039" i="12"/>
  <c r="A9038" i="12"/>
  <c r="A9037" i="12"/>
  <c r="A9036" i="12"/>
  <c r="A9035" i="12"/>
  <c r="A9034" i="12"/>
  <c r="A9033" i="12"/>
  <c r="A9032" i="12"/>
  <c r="A9031" i="12"/>
  <c r="A9030" i="12"/>
  <c r="A9029" i="12"/>
  <c r="A9028" i="12"/>
  <c r="A9027" i="12"/>
  <c r="A9026" i="12"/>
  <c r="A9025" i="12"/>
  <c r="A9024" i="12"/>
  <c r="A9023" i="12"/>
  <c r="A9022" i="12"/>
  <c r="A9021" i="12"/>
  <c r="A9020" i="12"/>
  <c r="A9019" i="12"/>
  <c r="A9018" i="12"/>
  <c r="A9017" i="12"/>
  <c r="A9016" i="12"/>
  <c r="A9015" i="12"/>
  <c r="A9014" i="12"/>
  <c r="A9013" i="12"/>
  <c r="A9012" i="12"/>
  <c r="A9011" i="12"/>
  <c r="A9010" i="12"/>
  <c r="A9009" i="12"/>
  <c r="A9008" i="12"/>
  <c r="A9007" i="12"/>
  <c r="A9006" i="12"/>
  <c r="A9005" i="12"/>
  <c r="A9004" i="12"/>
  <c r="A9003" i="12"/>
  <c r="A9002" i="12"/>
  <c r="A9001" i="12"/>
  <c r="A9000" i="12"/>
  <c r="A8999" i="12"/>
  <c r="A8998" i="12"/>
  <c r="A8997" i="12"/>
  <c r="A8996" i="12"/>
  <c r="A8995" i="12"/>
  <c r="A8994" i="12"/>
  <c r="A8993" i="12"/>
  <c r="A8992" i="12"/>
  <c r="A8991" i="12"/>
  <c r="A8990" i="12"/>
  <c r="A8989" i="12"/>
  <c r="A8988" i="12"/>
  <c r="A8987" i="12"/>
  <c r="A8986" i="12"/>
  <c r="A8985" i="12"/>
  <c r="A8984" i="12"/>
  <c r="A8983" i="12"/>
  <c r="A8982" i="12"/>
  <c r="A8981" i="12"/>
  <c r="A8980" i="12"/>
  <c r="A8979" i="12"/>
  <c r="A8978" i="12"/>
  <c r="A8977" i="12"/>
  <c r="A8976" i="12"/>
  <c r="A8975" i="12"/>
  <c r="A8974" i="12"/>
  <c r="A8973" i="12"/>
  <c r="A8972" i="12"/>
  <c r="A8971" i="12"/>
  <c r="A8970" i="12"/>
  <c r="A8969" i="12"/>
  <c r="A8968" i="12"/>
  <c r="A8967" i="12"/>
  <c r="A8966" i="12"/>
  <c r="A8965" i="12"/>
  <c r="A8964" i="12"/>
  <c r="A8963" i="12"/>
  <c r="A8962" i="12"/>
  <c r="A8961" i="12"/>
  <c r="A8960" i="12"/>
  <c r="A8959" i="12"/>
  <c r="A8958" i="12"/>
  <c r="A8957" i="12"/>
  <c r="A8956" i="12"/>
  <c r="A8955" i="12"/>
  <c r="A8954" i="12"/>
  <c r="A8953" i="12"/>
  <c r="A8952" i="12"/>
  <c r="A8951" i="12"/>
  <c r="A8950" i="12"/>
  <c r="A8949" i="12"/>
  <c r="A8948" i="12"/>
  <c r="A8947" i="12"/>
  <c r="A8946" i="12"/>
  <c r="A8945" i="12"/>
  <c r="A8944" i="12"/>
  <c r="A8943" i="12"/>
  <c r="A8942" i="12"/>
  <c r="A8941" i="12"/>
  <c r="A8940" i="12"/>
  <c r="A8939" i="12"/>
  <c r="A8938" i="12"/>
  <c r="A8937" i="12"/>
  <c r="A8936" i="12"/>
  <c r="A8935" i="12"/>
  <c r="A8934" i="12"/>
  <c r="A8933" i="12"/>
  <c r="A8932" i="12"/>
  <c r="A8931" i="12"/>
  <c r="A8930" i="12"/>
  <c r="A8929" i="12"/>
  <c r="A8928" i="12"/>
  <c r="A8927" i="12"/>
  <c r="A8926" i="12"/>
  <c r="A8925" i="12"/>
  <c r="A8924" i="12"/>
  <c r="A8923" i="12"/>
  <c r="A8922" i="12"/>
  <c r="A8921" i="12"/>
  <c r="A8920" i="12"/>
  <c r="A8919" i="12"/>
  <c r="A8918" i="12"/>
  <c r="A8917" i="12"/>
  <c r="A8916" i="12"/>
  <c r="A8915" i="12"/>
  <c r="A8914" i="12"/>
  <c r="A8913" i="12"/>
  <c r="A8912" i="12"/>
  <c r="A8911" i="12"/>
  <c r="A8910" i="12"/>
  <c r="A8909" i="12"/>
  <c r="A8908" i="12"/>
  <c r="A8907" i="12"/>
  <c r="A8906" i="12"/>
  <c r="A8905" i="12"/>
  <c r="A8904" i="12"/>
  <c r="A8903" i="12"/>
  <c r="A8902" i="12"/>
  <c r="A8901" i="12"/>
  <c r="A8900" i="12"/>
  <c r="A8899" i="12"/>
  <c r="A8898" i="12"/>
  <c r="A8897" i="12"/>
  <c r="A8896" i="12"/>
  <c r="A8895" i="12"/>
  <c r="A8894" i="12"/>
  <c r="A8893" i="12"/>
  <c r="A8892" i="12"/>
  <c r="A8891" i="12"/>
  <c r="A8890" i="12"/>
  <c r="A8889" i="12"/>
  <c r="A8888" i="12"/>
  <c r="A8887" i="12"/>
  <c r="A8886" i="12"/>
  <c r="A8885" i="12"/>
  <c r="A8884" i="12"/>
  <c r="A8883" i="12"/>
  <c r="A8882" i="12"/>
  <c r="A8881" i="12"/>
  <c r="A8880" i="12"/>
  <c r="A8879" i="12"/>
  <c r="A8878" i="12"/>
  <c r="A8877" i="12"/>
  <c r="A8876" i="12"/>
  <c r="A8875" i="12"/>
  <c r="A8874" i="12"/>
  <c r="A8873" i="12"/>
  <c r="A8872" i="12"/>
  <c r="A8871" i="12"/>
  <c r="A8870" i="12"/>
  <c r="A8869" i="12"/>
  <c r="A8868" i="12"/>
  <c r="A8867" i="12"/>
  <c r="A8866" i="12"/>
  <c r="A8865" i="12"/>
  <c r="A8864" i="12"/>
  <c r="A8863" i="12"/>
  <c r="A8862" i="12"/>
  <c r="A8861" i="12"/>
  <c r="A8860" i="12"/>
  <c r="A8859" i="12"/>
  <c r="A8858" i="12"/>
  <c r="A8857" i="12"/>
  <c r="A8856" i="12"/>
  <c r="A8855" i="12"/>
  <c r="A8854" i="12"/>
  <c r="A8853" i="12"/>
  <c r="A8852" i="12"/>
  <c r="A8851" i="12"/>
  <c r="A8850" i="12"/>
  <c r="A8849" i="12"/>
  <c r="A8848" i="12"/>
  <c r="A8847" i="12"/>
  <c r="A8846" i="12"/>
  <c r="A8845" i="12"/>
  <c r="A8844" i="12"/>
  <c r="A8843" i="12"/>
  <c r="A8842" i="12"/>
  <c r="A8841" i="12"/>
  <c r="A8840" i="12"/>
  <c r="A8839" i="12"/>
  <c r="A8838" i="12"/>
  <c r="A8837" i="12"/>
  <c r="A8836" i="12"/>
  <c r="A8835" i="12"/>
  <c r="A8834" i="12"/>
  <c r="A8833" i="12"/>
  <c r="A8832" i="12"/>
  <c r="A8831" i="12"/>
  <c r="A8830" i="12"/>
  <c r="A8829" i="12"/>
  <c r="A8828" i="12"/>
  <c r="A8827" i="12"/>
  <c r="A8826" i="12"/>
  <c r="A8825" i="12"/>
  <c r="A8824" i="12"/>
  <c r="A8823" i="12"/>
  <c r="A8822" i="12"/>
  <c r="A8821" i="12"/>
  <c r="A8820" i="12"/>
  <c r="A8819" i="12"/>
  <c r="A8818" i="12"/>
  <c r="A8817" i="12"/>
  <c r="A8816" i="12"/>
  <c r="A8815" i="12"/>
  <c r="A8814" i="12"/>
  <c r="A8813" i="12"/>
  <c r="A8812" i="12"/>
  <c r="A8811" i="12"/>
  <c r="A8810" i="12"/>
  <c r="A8809" i="12"/>
  <c r="A8808" i="12"/>
  <c r="A8807" i="12"/>
  <c r="A8806" i="12"/>
  <c r="A8805" i="12"/>
  <c r="A8804" i="12"/>
  <c r="A8803" i="12"/>
  <c r="A8802" i="12"/>
  <c r="A8801" i="12"/>
  <c r="A8800" i="12"/>
  <c r="A8799" i="12"/>
  <c r="A8798" i="12"/>
  <c r="A8797" i="12"/>
  <c r="A8796" i="12"/>
  <c r="A8795" i="12"/>
  <c r="A8794" i="12"/>
  <c r="A8793" i="12"/>
  <c r="A8792" i="12"/>
  <c r="A8791" i="12"/>
  <c r="A8790" i="12"/>
  <c r="A8789" i="12"/>
  <c r="A8788" i="12"/>
  <c r="A8787" i="12"/>
  <c r="A8786" i="12"/>
  <c r="A8785" i="12"/>
  <c r="A8784" i="12"/>
  <c r="A8783" i="12"/>
  <c r="A8782" i="12"/>
  <c r="A8781" i="12"/>
  <c r="A8780" i="12"/>
  <c r="A8779" i="12"/>
  <c r="A8778" i="12"/>
  <c r="A8777" i="12"/>
  <c r="A8776" i="12"/>
  <c r="A8775" i="12"/>
  <c r="A8774" i="12"/>
  <c r="A8773" i="12"/>
  <c r="A8772" i="12"/>
  <c r="A8771" i="12"/>
  <c r="A8770" i="12"/>
  <c r="A8769" i="12"/>
  <c r="A8768" i="12"/>
  <c r="A8767" i="12"/>
  <c r="A8766" i="12"/>
  <c r="A8765" i="12"/>
  <c r="A8764" i="12"/>
  <c r="A8763" i="12"/>
  <c r="A8762" i="12"/>
  <c r="A8761" i="12"/>
  <c r="A8760" i="12"/>
  <c r="A8759" i="12"/>
  <c r="A8758" i="12"/>
  <c r="A8757" i="12"/>
  <c r="A8756" i="12"/>
  <c r="A8755" i="12"/>
  <c r="A8754" i="12"/>
  <c r="A8753" i="12"/>
  <c r="A8752" i="12"/>
  <c r="A8751" i="12"/>
  <c r="A8750" i="12"/>
  <c r="A8749" i="12"/>
  <c r="A8748" i="12"/>
  <c r="A8747" i="12"/>
  <c r="A8746" i="12"/>
  <c r="A8745" i="12"/>
  <c r="A8744" i="12"/>
  <c r="A8743" i="12"/>
  <c r="A8742" i="12"/>
  <c r="A8741" i="12"/>
  <c r="A8740" i="12"/>
  <c r="A8739" i="12"/>
  <c r="A8738" i="12"/>
  <c r="A8737" i="12"/>
  <c r="A8736" i="12"/>
  <c r="A8735" i="12"/>
  <c r="A8734" i="12"/>
  <c r="A8733" i="12"/>
  <c r="A8732" i="12"/>
  <c r="A8731" i="12"/>
  <c r="A8730" i="12"/>
  <c r="A8729" i="12"/>
  <c r="A8728" i="12"/>
  <c r="A8727" i="12"/>
  <c r="A8726" i="12"/>
  <c r="A8725" i="12"/>
  <c r="A8724" i="12"/>
  <c r="A8723" i="12"/>
  <c r="A8722" i="12"/>
  <c r="A8721" i="12"/>
  <c r="A8720" i="12"/>
  <c r="A8719" i="12"/>
  <c r="A8718" i="12"/>
  <c r="A8717" i="12"/>
  <c r="A8716" i="12"/>
  <c r="A8715" i="12"/>
  <c r="A8714" i="12"/>
  <c r="A8713" i="12"/>
  <c r="A8712" i="12"/>
  <c r="A8711" i="12"/>
  <c r="A8710" i="12"/>
  <c r="A8709" i="12"/>
  <c r="A8708" i="12"/>
  <c r="A8707" i="12"/>
  <c r="A8706" i="12"/>
  <c r="A8705" i="12"/>
  <c r="A8704" i="12"/>
  <c r="A8703" i="12"/>
  <c r="A8702" i="12"/>
  <c r="A8701" i="12"/>
  <c r="A8700" i="12"/>
  <c r="A8699" i="12"/>
  <c r="A8698" i="12"/>
  <c r="A8697" i="12"/>
  <c r="A8696" i="12"/>
  <c r="A8695" i="12"/>
  <c r="A8694" i="12"/>
  <c r="A8693" i="12"/>
  <c r="A8692" i="12"/>
  <c r="A8691" i="12"/>
  <c r="A8690" i="12"/>
  <c r="A8689" i="12"/>
  <c r="A8688" i="12"/>
  <c r="A8687" i="12"/>
  <c r="A8686" i="12"/>
  <c r="A8685" i="12"/>
  <c r="A8684" i="12"/>
  <c r="A8683" i="12"/>
  <c r="A8682" i="12"/>
  <c r="A8681" i="12"/>
  <c r="A8680" i="12"/>
  <c r="A8679" i="12"/>
  <c r="A8678" i="12"/>
  <c r="A8677" i="12"/>
  <c r="A8676" i="12"/>
  <c r="A8675" i="12"/>
  <c r="A8674" i="12"/>
  <c r="A8673" i="12"/>
  <c r="A8672" i="12"/>
  <c r="A8671" i="12"/>
  <c r="A8670" i="12"/>
  <c r="A8669" i="12"/>
  <c r="A8668" i="12"/>
  <c r="A8667" i="12"/>
  <c r="A8666" i="12"/>
  <c r="A8665" i="12"/>
  <c r="A8664" i="12"/>
  <c r="A8663" i="12"/>
  <c r="A8662" i="12"/>
  <c r="A8661" i="12"/>
  <c r="A8660" i="12"/>
  <c r="A8659" i="12"/>
  <c r="A8658" i="12"/>
  <c r="A8657" i="12"/>
  <c r="A8656" i="12"/>
  <c r="A8655" i="12"/>
  <c r="A8654" i="12"/>
  <c r="A8653" i="12"/>
  <c r="A8652" i="12"/>
  <c r="A8651" i="12"/>
  <c r="A8650" i="12"/>
  <c r="A8649" i="12"/>
  <c r="A8648" i="12"/>
  <c r="A8647" i="12"/>
  <c r="A8646" i="12"/>
  <c r="A8645" i="12"/>
  <c r="A8644" i="12"/>
  <c r="A8643" i="12"/>
  <c r="A8642" i="12"/>
  <c r="A8641" i="12"/>
  <c r="A8640" i="12"/>
  <c r="A8639" i="12"/>
  <c r="A8638" i="12"/>
  <c r="A8637" i="12"/>
  <c r="A8636" i="12"/>
  <c r="A8635" i="12"/>
  <c r="A8634" i="12"/>
  <c r="A8633" i="12"/>
  <c r="A8632" i="12"/>
  <c r="A8631" i="12"/>
  <c r="A8630" i="12"/>
  <c r="A8629" i="12"/>
  <c r="A8628" i="12"/>
  <c r="A8627" i="12"/>
  <c r="A8626" i="12"/>
  <c r="A8625" i="12"/>
  <c r="A8624" i="12"/>
  <c r="A8623" i="12"/>
  <c r="A8622" i="12"/>
  <c r="A8621" i="12"/>
  <c r="A8620" i="12"/>
  <c r="A8619" i="12"/>
  <c r="A8618" i="12"/>
  <c r="A8617" i="12"/>
  <c r="A8616" i="12"/>
  <c r="A8615" i="12"/>
  <c r="A8614" i="12"/>
  <c r="A8613" i="12"/>
  <c r="A8612" i="12"/>
  <c r="A8611" i="12"/>
  <c r="A8610" i="12"/>
  <c r="A8609" i="12"/>
  <c r="A8608" i="12"/>
  <c r="A8607" i="12"/>
  <c r="A8606" i="12"/>
  <c r="A8605" i="12"/>
  <c r="A8604" i="12"/>
  <c r="A8603" i="12"/>
  <c r="A8602" i="12"/>
  <c r="A8601" i="12"/>
  <c r="A8600" i="12"/>
  <c r="A8599" i="12"/>
  <c r="A8598" i="12"/>
  <c r="A8597" i="12"/>
  <c r="A8596" i="12"/>
  <c r="A8595" i="12"/>
  <c r="A8594" i="12"/>
  <c r="A8593" i="12"/>
  <c r="A8592" i="12"/>
  <c r="A8591" i="12"/>
  <c r="A8590" i="12"/>
  <c r="A8589" i="12"/>
  <c r="A8588" i="12"/>
  <c r="A8587" i="12"/>
  <c r="A8586" i="12"/>
  <c r="A8585" i="12"/>
  <c r="A8584" i="12"/>
  <c r="A8583" i="12"/>
  <c r="A8582" i="12"/>
  <c r="A8581" i="12"/>
  <c r="A8580" i="12"/>
  <c r="A8579" i="12"/>
  <c r="A8578" i="12"/>
  <c r="A8577" i="12"/>
  <c r="A8576" i="12"/>
  <c r="A8575" i="12"/>
  <c r="A8574" i="12"/>
  <c r="A8573" i="12"/>
  <c r="A8572" i="12"/>
  <c r="A8571" i="12"/>
  <c r="A8570" i="12"/>
  <c r="A8569" i="12"/>
  <c r="A8568" i="12"/>
  <c r="A8567" i="12"/>
  <c r="A8566" i="12"/>
  <c r="A8565" i="12"/>
  <c r="A8564" i="12"/>
  <c r="A8563" i="12"/>
  <c r="A8562" i="12"/>
  <c r="A8561" i="12"/>
  <c r="A8560" i="12"/>
  <c r="A8559" i="12"/>
  <c r="A8558" i="12"/>
  <c r="A8557" i="12"/>
  <c r="A8556" i="12"/>
  <c r="A8555" i="12"/>
  <c r="A8554" i="12"/>
  <c r="A8553" i="12"/>
  <c r="A8552" i="12"/>
  <c r="A8551" i="12"/>
  <c r="A8550" i="12"/>
  <c r="A8549" i="12"/>
  <c r="A8548" i="12"/>
  <c r="A8547" i="12"/>
  <c r="A8546" i="12"/>
  <c r="A8545" i="12"/>
  <c r="A8544" i="12"/>
  <c r="A8543" i="12"/>
  <c r="A8542" i="12"/>
  <c r="A8541" i="12"/>
  <c r="A8540" i="12"/>
  <c r="A8539" i="12"/>
  <c r="A8538" i="12"/>
  <c r="A8537" i="12"/>
  <c r="A8536" i="12"/>
  <c r="A8535" i="12"/>
  <c r="A8534" i="12"/>
  <c r="A8533" i="12"/>
  <c r="A8532" i="12"/>
  <c r="A8531" i="12"/>
  <c r="A8530" i="12"/>
  <c r="A8529" i="12"/>
  <c r="A8528" i="12"/>
  <c r="A8527" i="12"/>
  <c r="A8526" i="12"/>
  <c r="A8525" i="12"/>
  <c r="A8524" i="12"/>
  <c r="A8523" i="12"/>
  <c r="A8522" i="12"/>
  <c r="A8521" i="12"/>
  <c r="A8520" i="12"/>
  <c r="A8519" i="12"/>
  <c r="A8518" i="12"/>
  <c r="A8517" i="12"/>
  <c r="A8516" i="12"/>
  <c r="A8515" i="12"/>
  <c r="A8514" i="12"/>
  <c r="A8513" i="12"/>
  <c r="A8512" i="12"/>
  <c r="A8511" i="12"/>
  <c r="A8510" i="12"/>
  <c r="A8509" i="12"/>
  <c r="A8508" i="12"/>
  <c r="A8507" i="12"/>
  <c r="A8506" i="12"/>
  <c r="A8505" i="12"/>
  <c r="A8504" i="12"/>
  <c r="A8503" i="12"/>
  <c r="A8502" i="12"/>
  <c r="A8501" i="12"/>
  <c r="A8500" i="12"/>
  <c r="A8499" i="12"/>
  <c r="A8498" i="12"/>
  <c r="A8497" i="12"/>
  <c r="A8496" i="12"/>
  <c r="A8495" i="12"/>
  <c r="A8494" i="12"/>
  <c r="A8493" i="12"/>
  <c r="A8492" i="12"/>
  <c r="A8491" i="12"/>
  <c r="A8490" i="12"/>
  <c r="A8489" i="12"/>
  <c r="A8488" i="12"/>
  <c r="A8487" i="12"/>
  <c r="A8486" i="12"/>
  <c r="A8485" i="12"/>
  <c r="A8484" i="12"/>
  <c r="A8483" i="12"/>
  <c r="A8482" i="12"/>
  <c r="A8481" i="12"/>
  <c r="A8480" i="12"/>
  <c r="A8479" i="12"/>
  <c r="A8478" i="12"/>
  <c r="A8477" i="12"/>
  <c r="A8476" i="12"/>
  <c r="A8475" i="12"/>
  <c r="A8474" i="12"/>
  <c r="A8473" i="12"/>
  <c r="A8472" i="12"/>
  <c r="A8471" i="12"/>
  <c r="A8470" i="12"/>
  <c r="A8469" i="12"/>
  <c r="A8468" i="12"/>
  <c r="A8467" i="12"/>
  <c r="A8466" i="12"/>
  <c r="A8465" i="12"/>
  <c r="A8464" i="12"/>
  <c r="A8463" i="12"/>
  <c r="A8462" i="12"/>
  <c r="A8461" i="12"/>
  <c r="A8460" i="12"/>
  <c r="A8459" i="12"/>
  <c r="A8458" i="12"/>
  <c r="A8457" i="12"/>
  <c r="A8456" i="12"/>
  <c r="A8455" i="12"/>
  <c r="A8454" i="12"/>
  <c r="A8453" i="12"/>
  <c r="A8452" i="12"/>
  <c r="A8451" i="12"/>
  <c r="A8450" i="12"/>
  <c r="A8449" i="12"/>
  <c r="A8448" i="12"/>
  <c r="A8447" i="12"/>
  <c r="A8446" i="12"/>
  <c r="A8445" i="12"/>
  <c r="A8444" i="12"/>
  <c r="A8443" i="12"/>
  <c r="A8442" i="12"/>
  <c r="A8441" i="12"/>
  <c r="A8440" i="12"/>
  <c r="A8439" i="12"/>
  <c r="A8438" i="12"/>
  <c r="A8437" i="12"/>
  <c r="A8436" i="12"/>
  <c r="A8435" i="12"/>
  <c r="A8434" i="12"/>
  <c r="A8433" i="12"/>
  <c r="A8432" i="12"/>
  <c r="A8431" i="12"/>
  <c r="A8430" i="12"/>
  <c r="A8429" i="12"/>
  <c r="A8428" i="12"/>
  <c r="A8427" i="12"/>
  <c r="A8426" i="12"/>
  <c r="A8425" i="12"/>
  <c r="A8424" i="12"/>
  <c r="A8423" i="12"/>
  <c r="A8422" i="12"/>
  <c r="A8421" i="12"/>
  <c r="A8420" i="12"/>
  <c r="A8419" i="12"/>
  <c r="A8418" i="12"/>
  <c r="A8417" i="12"/>
  <c r="A8416" i="12"/>
  <c r="A8415" i="12"/>
  <c r="A8414" i="12"/>
  <c r="A8413" i="12"/>
  <c r="A8412" i="12"/>
  <c r="A8411" i="12"/>
  <c r="A8410" i="12"/>
  <c r="A8409" i="12"/>
  <c r="A8408" i="12"/>
  <c r="A8407" i="12"/>
  <c r="A8406" i="12"/>
  <c r="A8405" i="12"/>
  <c r="A8404" i="12"/>
  <c r="A8403" i="12"/>
  <c r="A8402" i="12"/>
  <c r="A8401" i="12"/>
  <c r="A8400" i="12"/>
  <c r="A8399" i="12"/>
  <c r="A8398" i="12"/>
  <c r="A8397" i="12"/>
  <c r="A8396" i="12"/>
  <c r="A8395" i="12"/>
  <c r="A8394" i="12"/>
  <c r="A8393" i="12"/>
  <c r="A8392" i="12"/>
  <c r="A8391" i="12"/>
  <c r="A8390" i="12"/>
  <c r="A8389" i="12"/>
  <c r="A8388" i="12"/>
  <c r="A8387" i="12"/>
  <c r="A8386" i="12"/>
  <c r="A8385" i="12"/>
  <c r="A8384" i="12"/>
  <c r="A8383" i="12"/>
  <c r="A8382" i="12"/>
  <c r="A8381" i="12"/>
  <c r="A8380" i="12"/>
  <c r="A8379" i="12"/>
  <c r="A8378" i="12"/>
  <c r="A8377" i="12"/>
  <c r="A8376" i="12"/>
  <c r="A8375" i="12"/>
  <c r="A8374" i="12"/>
  <c r="A8373" i="12"/>
  <c r="A8372" i="12"/>
  <c r="A8371" i="12"/>
  <c r="A8370" i="12"/>
  <c r="A8369" i="12"/>
  <c r="A8368" i="12"/>
  <c r="A8367" i="12"/>
  <c r="A8366" i="12"/>
  <c r="A8365" i="12"/>
  <c r="A8364" i="12"/>
  <c r="A8363" i="12"/>
  <c r="A8362" i="12"/>
  <c r="A8361" i="12"/>
  <c r="A8360" i="12"/>
  <c r="A8359" i="12"/>
  <c r="A8358" i="12"/>
  <c r="A8357" i="12"/>
  <c r="A8356" i="12"/>
  <c r="A8355" i="12"/>
  <c r="A8354" i="12"/>
  <c r="A8353" i="12"/>
  <c r="A8352" i="12"/>
  <c r="A8351" i="12"/>
  <c r="A8350" i="12"/>
  <c r="A8349" i="12"/>
  <c r="A8348" i="12"/>
  <c r="A8347" i="12"/>
  <c r="A8346" i="12"/>
  <c r="A8345" i="12"/>
  <c r="A8344" i="12"/>
  <c r="A8343" i="12"/>
  <c r="A8342" i="12"/>
  <c r="A8341" i="12"/>
  <c r="A8340" i="12"/>
  <c r="A8339" i="12"/>
  <c r="A8338" i="12"/>
  <c r="A8337" i="12"/>
  <c r="A8336" i="12"/>
  <c r="A8335" i="12"/>
  <c r="A8334" i="12"/>
  <c r="A8333" i="12"/>
  <c r="A8332" i="12"/>
  <c r="A8331" i="12"/>
  <c r="A8330" i="12"/>
  <c r="A8329" i="12"/>
  <c r="A8328" i="12"/>
  <c r="A8327" i="12"/>
  <c r="A8326" i="12"/>
  <c r="A8325" i="12"/>
  <c r="A8324" i="12"/>
  <c r="A8323" i="12"/>
  <c r="A8322" i="12"/>
  <c r="A8321" i="12"/>
  <c r="A8320" i="12"/>
  <c r="A8319" i="12"/>
  <c r="A8318" i="12"/>
  <c r="A8317" i="12"/>
  <c r="A8316" i="12"/>
  <c r="A8315" i="12"/>
  <c r="A8314" i="12"/>
  <c r="A8313" i="12"/>
  <c r="A8312" i="12"/>
  <c r="A8311" i="12"/>
  <c r="A8310" i="12"/>
  <c r="A8309" i="12"/>
  <c r="A8308" i="12"/>
  <c r="A8307" i="12"/>
  <c r="A8306" i="12"/>
  <c r="A8305" i="12"/>
  <c r="A8304" i="12"/>
  <c r="A8303" i="12"/>
  <c r="A8302" i="12"/>
  <c r="A8301" i="12"/>
  <c r="A8300" i="12"/>
  <c r="A8299" i="12"/>
  <c r="A8298" i="12"/>
  <c r="A8297" i="12"/>
  <c r="A8296" i="12"/>
  <c r="A8295" i="12"/>
  <c r="A8294" i="12"/>
  <c r="A8293" i="12"/>
  <c r="A8292" i="12"/>
  <c r="A8291" i="12"/>
  <c r="A8290" i="12"/>
  <c r="A8289" i="12"/>
  <c r="A8288" i="12"/>
  <c r="A8287" i="12"/>
  <c r="A8286" i="12"/>
  <c r="A8285" i="12"/>
  <c r="A8284" i="12"/>
  <c r="A8283" i="12"/>
  <c r="A8282" i="12"/>
  <c r="A8281" i="12"/>
  <c r="A8280" i="12"/>
  <c r="A8279" i="12"/>
  <c r="A8278" i="12"/>
  <c r="A8277" i="12"/>
  <c r="A8276" i="12"/>
  <c r="A8275" i="12"/>
  <c r="A8274" i="12"/>
  <c r="A8273" i="12"/>
  <c r="A8272" i="12"/>
  <c r="A8271" i="12"/>
  <c r="A8270" i="12"/>
  <c r="A8269" i="12"/>
  <c r="A8268" i="12"/>
  <c r="A8267" i="12"/>
  <c r="A8266" i="12"/>
  <c r="A8265" i="12"/>
  <c r="A8264" i="12"/>
  <c r="A8263" i="12"/>
  <c r="A8262" i="12"/>
  <c r="A8261" i="12"/>
  <c r="A8260" i="12"/>
  <c r="A8259" i="12"/>
  <c r="A8258" i="12"/>
  <c r="A8257" i="12"/>
  <c r="A8256" i="12"/>
  <c r="A8255" i="12"/>
  <c r="A8254" i="12"/>
  <c r="A8253" i="12"/>
  <c r="A8252" i="12"/>
  <c r="A8251" i="12"/>
  <c r="A8250" i="12"/>
  <c r="A8249" i="12"/>
  <c r="A8248" i="12"/>
  <c r="A8247" i="12"/>
  <c r="A8246" i="12"/>
  <c r="A8245" i="12"/>
  <c r="A8244" i="12"/>
  <c r="A8243" i="12"/>
  <c r="A8242" i="12"/>
  <c r="A8241" i="12"/>
  <c r="A8240" i="12"/>
  <c r="A8239" i="12"/>
  <c r="A8238" i="12"/>
  <c r="A8237" i="12"/>
  <c r="A8236" i="12"/>
  <c r="A8235" i="12"/>
  <c r="A8234" i="12"/>
  <c r="A8233" i="12"/>
  <c r="A8232" i="12"/>
  <c r="A8231" i="12"/>
  <c r="A8230" i="12"/>
  <c r="A8229" i="12"/>
  <c r="A8228" i="12"/>
  <c r="A8227" i="12"/>
  <c r="A8226" i="12"/>
  <c r="A8225" i="12"/>
  <c r="A8224" i="12"/>
  <c r="A8223" i="12"/>
  <c r="A8222" i="12"/>
  <c r="A8221" i="12"/>
  <c r="A8220" i="12"/>
  <c r="A8219" i="12"/>
  <c r="A8218" i="12"/>
  <c r="A8217" i="12"/>
  <c r="A8216" i="12"/>
  <c r="A8215" i="12"/>
  <c r="A8214" i="12"/>
  <c r="A8213" i="12"/>
  <c r="A8212" i="12"/>
  <c r="A8211" i="12"/>
  <c r="A8210" i="12"/>
  <c r="A8209" i="12"/>
  <c r="A8208" i="12"/>
  <c r="A8207" i="12"/>
  <c r="A8206" i="12"/>
  <c r="A8205" i="12"/>
  <c r="A8204" i="12"/>
  <c r="A8203" i="12"/>
  <c r="A8202" i="12"/>
  <c r="A8201" i="12"/>
  <c r="A8200" i="12"/>
  <c r="A8199" i="12"/>
  <c r="A8198" i="12"/>
  <c r="A8197" i="12"/>
  <c r="A8196" i="12"/>
  <c r="A8195" i="12"/>
  <c r="A8194" i="12"/>
  <c r="A8193" i="12"/>
  <c r="A8192" i="12"/>
  <c r="A8191" i="12"/>
  <c r="A8190" i="12"/>
  <c r="A8189" i="12"/>
  <c r="A8188" i="12"/>
  <c r="A8187" i="12"/>
  <c r="A8186" i="12"/>
  <c r="A8185" i="12"/>
  <c r="A8184" i="12"/>
  <c r="A8183" i="12"/>
  <c r="A8182" i="12"/>
  <c r="A8181" i="12"/>
  <c r="A8180" i="12"/>
  <c r="A8179" i="12"/>
  <c r="A8178" i="12"/>
  <c r="A8177" i="12"/>
  <c r="A8176" i="12"/>
  <c r="A8175" i="12"/>
  <c r="A8174" i="12"/>
  <c r="A8173" i="12"/>
  <c r="A8172" i="12"/>
  <c r="A8171" i="12"/>
  <c r="A8170" i="12"/>
  <c r="A8169" i="12"/>
  <c r="A8168" i="12"/>
  <c r="A8167" i="12"/>
  <c r="A8166" i="12"/>
  <c r="A8165" i="12"/>
  <c r="A8164" i="12"/>
  <c r="A8163" i="12"/>
  <c r="A8162" i="12"/>
  <c r="A8161" i="12"/>
  <c r="A8160" i="12"/>
  <c r="A8159" i="12"/>
  <c r="A8158" i="12"/>
  <c r="A8157" i="12"/>
  <c r="A8156" i="12"/>
  <c r="A8155" i="12"/>
  <c r="A8154" i="12"/>
  <c r="A8153" i="12"/>
  <c r="A8152" i="12"/>
  <c r="A8151" i="12"/>
  <c r="A8150" i="12"/>
  <c r="A8149" i="12"/>
  <c r="A8148" i="12"/>
  <c r="A8147" i="12"/>
  <c r="A8146" i="12"/>
  <c r="A8145" i="12"/>
  <c r="A8144" i="12"/>
  <c r="A8143" i="12"/>
  <c r="A8142" i="12"/>
  <c r="A8141" i="12"/>
  <c r="A8140" i="12"/>
  <c r="A8139" i="12"/>
  <c r="A8138" i="12"/>
  <c r="A8137" i="12"/>
  <c r="A8136" i="12"/>
  <c r="A8135" i="12"/>
  <c r="A8134" i="12"/>
  <c r="A8133" i="12"/>
  <c r="A8132" i="12"/>
  <c r="A8131" i="12"/>
  <c r="A8130" i="12"/>
  <c r="A8129" i="12"/>
  <c r="A8128" i="12"/>
  <c r="A8127" i="12"/>
  <c r="A8126" i="12"/>
  <c r="A8125" i="12"/>
  <c r="A8124" i="12"/>
  <c r="A8123" i="12"/>
  <c r="A8122" i="12"/>
  <c r="A8121" i="12"/>
  <c r="A8120" i="12"/>
  <c r="A8119" i="12"/>
  <c r="A8118" i="12"/>
  <c r="A8117" i="12"/>
  <c r="A8116" i="12"/>
  <c r="A8115" i="12"/>
  <c r="A8114" i="12"/>
  <c r="A8113" i="12"/>
  <c r="A8112" i="12"/>
  <c r="A8111" i="12"/>
  <c r="A8110" i="12"/>
  <c r="A8109" i="12"/>
  <c r="A8108" i="12"/>
  <c r="A8107" i="12"/>
  <c r="A8106" i="12"/>
  <c r="A8105" i="12"/>
  <c r="A8104" i="12"/>
  <c r="A8103" i="12"/>
  <c r="A8102" i="12"/>
  <c r="A8101" i="12"/>
  <c r="A8100" i="12"/>
  <c r="A8099" i="12"/>
  <c r="A8098" i="12"/>
  <c r="A8097" i="12"/>
  <c r="A8096" i="12"/>
  <c r="A8095" i="12"/>
  <c r="A8094" i="12"/>
  <c r="A8093" i="12"/>
  <c r="A8092" i="12"/>
  <c r="A8091" i="12"/>
  <c r="A8090" i="12"/>
  <c r="A8089" i="12"/>
  <c r="A8088" i="12"/>
  <c r="A8087" i="12"/>
  <c r="A8086" i="12"/>
  <c r="A8085" i="12"/>
  <c r="A8084" i="12"/>
  <c r="A8083" i="12"/>
  <c r="A8082" i="12"/>
  <c r="A8081" i="12"/>
  <c r="A8080" i="12"/>
  <c r="A8079" i="12"/>
  <c r="A8078" i="12"/>
  <c r="A8077" i="12"/>
  <c r="A8076" i="12"/>
  <c r="A8075" i="12"/>
  <c r="A8074" i="12"/>
  <c r="A8073" i="12"/>
  <c r="A8072" i="12"/>
  <c r="A8071" i="12"/>
  <c r="A8070" i="12"/>
  <c r="A8069" i="12"/>
  <c r="A8068" i="12"/>
  <c r="A8067" i="12"/>
  <c r="A8066" i="12"/>
  <c r="A8065" i="12"/>
  <c r="A8064" i="12"/>
  <c r="A8063" i="12"/>
  <c r="A8062" i="12"/>
  <c r="A8061" i="12"/>
  <c r="A8060" i="12"/>
  <c r="A8059" i="12"/>
  <c r="A8058" i="12"/>
  <c r="A8057" i="12"/>
  <c r="A8056" i="12"/>
  <c r="A8055" i="12"/>
  <c r="A8054" i="12"/>
  <c r="A8053" i="12"/>
  <c r="A8052" i="12"/>
  <c r="A8051" i="12"/>
  <c r="A8050" i="12"/>
  <c r="A8049" i="12"/>
  <c r="A8048" i="12"/>
  <c r="A8047" i="12"/>
  <c r="A8046" i="12"/>
  <c r="A8045" i="12"/>
  <c r="A8044" i="12"/>
  <c r="A8043" i="12"/>
  <c r="A8042" i="12"/>
  <c r="A8041" i="12"/>
  <c r="A8040" i="12"/>
  <c r="A8039" i="12"/>
  <c r="A8038" i="12"/>
  <c r="A8037" i="12"/>
  <c r="A8036" i="12"/>
  <c r="A8035" i="12"/>
  <c r="A8034" i="12"/>
  <c r="A8033" i="12"/>
  <c r="A8032" i="12"/>
  <c r="A8031" i="12"/>
  <c r="A8030" i="12"/>
  <c r="A8029" i="12"/>
  <c r="A8028" i="12"/>
  <c r="A8027" i="12"/>
  <c r="A8026" i="12"/>
  <c r="A8025" i="12"/>
  <c r="A8024" i="12"/>
  <c r="A8023" i="12"/>
  <c r="A8022" i="12"/>
  <c r="A8021" i="12"/>
  <c r="A8020" i="12"/>
  <c r="A8019" i="12"/>
  <c r="A8018" i="12"/>
  <c r="A8017" i="12"/>
  <c r="A8016" i="12"/>
  <c r="A8015" i="12"/>
  <c r="A8014" i="12"/>
  <c r="A8013" i="12"/>
  <c r="A8012" i="12"/>
  <c r="A8011" i="12"/>
  <c r="A8010" i="12"/>
  <c r="A8009" i="12"/>
  <c r="A8008" i="12"/>
  <c r="A8007" i="12"/>
  <c r="A8006" i="12"/>
  <c r="A8005" i="12"/>
  <c r="A8004" i="12"/>
  <c r="A8003" i="12"/>
  <c r="A8002" i="12"/>
  <c r="A8001" i="12"/>
  <c r="A8000" i="12"/>
  <c r="A7999" i="12"/>
  <c r="A7998" i="12"/>
  <c r="A7997" i="12"/>
  <c r="A7996" i="12"/>
  <c r="A7995" i="12"/>
  <c r="A7994" i="12"/>
  <c r="A7993" i="12"/>
  <c r="A7992" i="12"/>
  <c r="A7991" i="12"/>
  <c r="A7990" i="12"/>
  <c r="A7989" i="12"/>
  <c r="A7988" i="12"/>
  <c r="A7987" i="12"/>
  <c r="A7986" i="12"/>
  <c r="A7985" i="12"/>
  <c r="A7984" i="12"/>
  <c r="A7983" i="12"/>
  <c r="A7982" i="12"/>
  <c r="A7981" i="12"/>
  <c r="A7980" i="12"/>
  <c r="A7979" i="12"/>
  <c r="A7978" i="12"/>
  <c r="A7977" i="12"/>
  <c r="A7976" i="12"/>
  <c r="A7975" i="12"/>
  <c r="A7974" i="12"/>
  <c r="A7973" i="12"/>
  <c r="A7972" i="12"/>
  <c r="A7971" i="12"/>
  <c r="A7970" i="12"/>
  <c r="A7969" i="12"/>
  <c r="A7968" i="12"/>
  <c r="A7967" i="12"/>
  <c r="A7966" i="12"/>
  <c r="A7965" i="12"/>
  <c r="A7964" i="12"/>
  <c r="A7963" i="12"/>
  <c r="A7962" i="12"/>
  <c r="A7961" i="12"/>
  <c r="A7960" i="12"/>
  <c r="A7959" i="12"/>
  <c r="A7958" i="12"/>
  <c r="A7957" i="12"/>
  <c r="A7956" i="12"/>
  <c r="A7955" i="12"/>
  <c r="A7954" i="12"/>
  <c r="A7953" i="12"/>
  <c r="A7952" i="12"/>
  <c r="A7951" i="12"/>
  <c r="A7950" i="12"/>
  <c r="A7949" i="12"/>
  <c r="A7948" i="12"/>
  <c r="A7947" i="12"/>
  <c r="A7946" i="12"/>
  <c r="A7945" i="12"/>
  <c r="A7944" i="12"/>
  <c r="A7943" i="12"/>
  <c r="A7942" i="12"/>
  <c r="A7941" i="12"/>
  <c r="A7940" i="12"/>
  <c r="A7939" i="12"/>
  <c r="A7938" i="12"/>
  <c r="A7937" i="12"/>
  <c r="A7936" i="12"/>
  <c r="A7935" i="12"/>
  <c r="A7934" i="12"/>
  <c r="A7933" i="12"/>
  <c r="A7932" i="12"/>
  <c r="A7931" i="12"/>
  <c r="A7930" i="12"/>
  <c r="A7929" i="12"/>
  <c r="A7928" i="12"/>
  <c r="A7927" i="12"/>
  <c r="A7926" i="12"/>
  <c r="A7925" i="12"/>
  <c r="A7924" i="12"/>
  <c r="A7923" i="12"/>
  <c r="A7922" i="12"/>
  <c r="A7921" i="12"/>
  <c r="A7920" i="12"/>
  <c r="A7919" i="12"/>
  <c r="A7918" i="12"/>
  <c r="A7917" i="12"/>
  <c r="A7916" i="12"/>
  <c r="A7915" i="12"/>
  <c r="A7914" i="12"/>
  <c r="A7913" i="12"/>
  <c r="A7912" i="12"/>
  <c r="A7911" i="12"/>
  <c r="A7910" i="12"/>
  <c r="A7909" i="12"/>
  <c r="A7908" i="12"/>
  <c r="A7907" i="12"/>
  <c r="A7906" i="12"/>
  <c r="A7905" i="12"/>
  <c r="A7904" i="12"/>
  <c r="A7903" i="12"/>
  <c r="A7902" i="12"/>
  <c r="A7901" i="12"/>
  <c r="A7900" i="12"/>
  <c r="A7899" i="12"/>
  <c r="A7898" i="12"/>
  <c r="A7897" i="12"/>
  <c r="A7896" i="12"/>
  <c r="A7895" i="12"/>
  <c r="A7894" i="12"/>
  <c r="A7893" i="12"/>
  <c r="A7892" i="12"/>
  <c r="A7891" i="12"/>
  <c r="A7890" i="12"/>
  <c r="A7889" i="12"/>
  <c r="A7888" i="12"/>
  <c r="A7887" i="12"/>
  <c r="A7886" i="12"/>
  <c r="A7885" i="12"/>
  <c r="A7884" i="12"/>
  <c r="A7883" i="12"/>
  <c r="A7882" i="12"/>
  <c r="A7881" i="12"/>
  <c r="A7880" i="12"/>
  <c r="A7879" i="12"/>
  <c r="A7878" i="12"/>
  <c r="A7877" i="12"/>
  <c r="A7876" i="12"/>
  <c r="A7875" i="12"/>
  <c r="A7874" i="12"/>
  <c r="A7873" i="12"/>
  <c r="A7872" i="12"/>
  <c r="A7871" i="12"/>
  <c r="A7870" i="12"/>
  <c r="A7869" i="12"/>
  <c r="A7868" i="12"/>
  <c r="A7867" i="12"/>
  <c r="A7866" i="12"/>
  <c r="A7865" i="12"/>
  <c r="A7864" i="12"/>
  <c r="A7863" i="12"/>
  <c r="A7862" i="12"/>
  <c r="A7861" i="12"/>
  <c r="A7860" i="12"/>
  <c r="A7859" i="12"/>
  <c r="A7858" i="12"/>
  <c r="A7857" i="12"/>
  <c r="A7856" i="12"/>
  <c r="A7855" i="12"/>
  <c r="A7854" i="12"/>
  <c r="A7853" i="12"/>
  <c r="A7852" i="12"/>
  <c r="A7851" i="12"/>
  <c r="A7850" i="12"/>
  <c r="A7849" i="12"/>
  <c r="A7848" i="12"/>
  <c r="A7847" i="12"/>
  <c r="A7846" i="12"/>
  <c r="A7845" i="12"/>
  <c r="A7844" i="12"/>
  <c r="A7843" i="12"/>
  <c r="A7842" i="12"/>
  <c r="A7841" i="12"/>
  <c r="A7840" i="12"/>
  <c r="A7839" i="12"/>
  <c r="A7838" i="12"/>
  <c r="A7837" i="12"/>
  <c r="A7836" i="12"/>
  <c r="A7835" i="12"/>
  <c r="A7834" i="12"/>
  <c r="A7833" i="12"/>
  <c r="A7832" i="12"/>
  <c r="A7831" i="12"/>
  <c r="A7830" i="12"/>
  <c r="A7829" i="12"/>
  <c r="A7828" i="12"/>
  <c r="A7827" i="12"/>
  <c r="A7826" i="12"/>
  <c r="A7825" i="12"/>
  <c r="A7824" i="12"/>
  <c r="A7823" i="12"/>
  <c r="A7822" i="12"/>
  <c r="A7821" i="12"/>
  <c r="A7820" i="12"/>
  <c r="A7819" i="12"/>
  <c r="A7818" i="12"/>
  <c r="A7817" i="12"/>
  <c r="A7816" i="12"/>
  <c r="A7815" i="12"/>
  <c r="A7814" i="12"/>
  <c r="A7813" i="12"/>
  <c r="A7812" i="12"/>
  <c r="A7811" i="12"/>
  <c r="A7810" i="12"/>
  <c r="A7809" i="12"/>
  <c r="A7808" i="12"/>
  <c r="A7807" i="12"/>
  <c r="A7806" i="12"/>
  <c r="A7805" i="12"/>
  <c r="A7804" i="12"/>
  <c r="A7803" i="12"/>
  <c r="A7802" i="12"/>
  <c r="A7801" i="12"/>
  <c r="A7800" i="12"/>
  <c r="A7799" i="12"/>
  <c r="A7798" i="12"/>
  <c r="A7797" i="12"/>
  <c r="A7796" i="12"/>
  <c r="A7795" i="12"/>
  <c r="A7794" i="12"/>
  <c r="A7793" i="12"/>
  <c r="A7792" i="12"/>
  <c r="A7791" i="12"/>
  <c r="A7790" i="12"/>
  <c r="A7789" i="12"/>
  <c r="A7788" i="12"/>
  <c r="A7787" i="12"/>
  <c r="A7786" i="12"/>
  <c r="A7785" i="12"/>
  <c r="A7784" i="12"/>
  <c r="A7783" i="12"/>
  <c r="A7782" i="12"/>
  <c r="A7781" i="12"/>
  <c r="A7780" i="12"/>
  <c r="A7779" i="12"/>
  <c r="A7778" i="12"/>
  <c r="A7777" i="12"/>
  <c r="A7776" i="12"/>
  <c r="A7775" i="12"/>
  <c r="A7774" i="12"/>
  <c r="A7773" i="12"/>
  <c r="A7772" i="12"/>
  <c r="A7771" i="12"/>
  <c r="A7770" i="12"/>
  <c r="A7769" i="12"/>
  <c r="A7768" i="12"/>
  <c r="A7767" i="12"/>
  <c r="A7766" i="12"/>
  <c r="A7765" i="12"/>
  <c r="A7764" i="12"/>
  <c r="A7763" i="12"/>
  <c r="A7762" i="12"/>
  <c r="A7761" i="12"/>
  <c r="A7760" i="12"/>
  <c r="A7759" i="12"/>
  <c r="A7758" i="12"/>
  <c r="A7757" i="12"/>
  <c r="A7756" i="12"/>
  <c r="A7755" i="12"/>
  <c r="A7754" i="12"/>
  <c r="A7753" i="12"/>
  <c r="A7752" i="12"/>
  <c r="A7751" i="12"/>
  <c r="A7750" i="12"/>
  <c r="A7749" i="12"/>
  <c r="A7748" i="12"/>
  <c r="A7747" i="12"/>
  <c r="A7746" i="12"/>
  <c r="A7745" i="12"/>
  <c r="A7744" i="12"/>
  <c r="A7743" i="12"/>
  <c r="A7742" i="12"/>
  <c r="A7741" i="12"/>
  <c r="A7740" i="12"/>
  <c r="A7739" i="12"/>
  <c r="A7738" i="12"/>
  <c r="A7737" i="12"/>
  <c r="A7736" i="12"/>
  <c r="A7735" i="12"/>
  <c r="A7734" i="12"/>
  <c r="A7733" i="12"/>
  <c r="A7732" i="12"/>
  <c r="A7731" i="12"/>
  <c r="A7730" i="12"/>
  <c r="A7729" i="12"/>
  <c r="A7728" i="12"/>
  <c r="A7727" i="12"/>
  <c r="A7726" i="12"/>
  <c r="A7725" i="12"/>
  <c r="A7724" i="12"/>
  <c r="A7723" i="12"/>
  <c r="A7722" i="12"/>
  <c r="A7721" i="12"/>
  <c r="A7720" i="12"/>
  <c r="A7719" i="12"/>
  <c r="A7718" i="12"/>
  <c r="A7717" i="12"/>
  <c r="A7716" i="12"/>
  <c r="A7715" i="12"/>
  <c r="A7714" i="12"/>
  <c r="A7713" i="12"/>
  <c r="A7712" i="12"/>
  <c r="A7711" i="12"/>
  <c r="A7710" i="12"/>
  <c r="A7709" i="12"/>
  <c r="A7708" i="12"/>
  <c r="A7707" i="12"/>
  <c r="A7706" i="12"/>
  <c r="A7705" i="12"/>
  <c r="A7704" i="12"/>
  <c r="A7703" i="12"/>
  <c r="A7702" i="12"/>
  <c r="A7701" i="12"/>
  <c r="A7700" i="12"/>
  <c r="A7699" i="12"/>
  <c r="A7698" i="12"/>
  <c r="A7697" i="12"/>
  <c r="A7696" i="12"/>
  <c r="A7695" i="12"/>
  <c r="A7694" i="12"/>
  <c r="A7693" i="12"/>
  <c r="A7692" i="12"/>
  <c r="A7691" i="12"/>
  <c r="A7690" i="12"/>
  <c r="A7689" i="12"/>
  <c r="A7688" i="12"/>
  <c r="A7687" i="12"/>
  <c r="A7686" i="12"/>
  <c r="A7685" i="12"/>
  <c r="A7684" i="12"/>
  <c r="A7683" i="12"/>
  <c r="A7682" i="12"/>
  <c r="A7681" i="12"/>
  <c r="A7680" i="12"/>
  <c r="A7679" i="12"/>
  <c r="A7678" i="12"/>
  <c r="A7677" i="12"/>
  <c r="A7676" i="12"/>
  <c r="A7675" i="12"/>
  <c r="A7674" i="12"/>
  <c r="A7673" i="12"/>
  <c r="A7672" i="12"/>
  <c r="A7671" i="12"/>
  <c r="A7670" i="12"/>
  <c r="A7669" i="12"/>
  <c r="A7668" i="12"/>
  <c r="A7667" i="12"/>
  <c r="A7666" i="12"/>
  <c r="A7665" i="12"/>
  <c r="A7664" i="12"/>
  <c r="A7663" i="12"/>
  <c r="A7662" i="12"/>
  <c r="A7661" i="12"/>
  <c r="A7660" i="12"/>
  <c r="A7659" i="12"/>
  <c r="A7658" i="12"/>
  <c r="A7657" i="12"/>
  <c r="A7656" i="12"/>
  <c r="A7655" i="12"/>
  <c r="A7654" i="12"/>
  <c r="A7653" i="12"/>
  <c r="A7652" i="12"/>
  <c r="A7651" i="12"/>
  <c r="A7650" i="12"/>
  <c r="A7649" i="12"/>
  <c r="A7648" i="12"/>
  <c r="A7647" i="12"/>
  <c r="A7646" i="12"/>
  <c r="A7645" i="12"/>
  <c r="A7644" i="12"/>
  <c r="A7643" i="12"/>
  <c r="A7642" i="12"/>
  <c r="A7641" i="12"/>
  <c r="A7640" i="12"/>
  <c r="A7639" i="12"/>
  <c r="A7638" i="12"/>
  <c r="A7637" i="12"/>
  <c r="A7636" i="12"/>
  <c r="A7635" i="12"/>
  <c r="A7634" i="12"/>
  <c r="A7633" i="12"/>
  <c r="A7632" i="12"/>
  <c r="A7631" i="12"/>
  <c r="A7630" i="12"/>
  <c r="A7629" i="12"/>
  <c r="A7628" i="12"/>
  <c r="A7627" i="12"/>
  <c r="A7626" i="12"/>
  <c r="A7625" i="12"/>
  <c r="A7624" i="12"/>
  <c r="A7623" i="12"/>
  <c r="A7622" i="12"/>
  <c r="A7621" i="12"/>
  <c r="A7620" i="12"/>
  <c r="A7619" i="12"/>
  <c r="A7618" i="12"/>
  <c r="A7617" i="12"/>
  <c r="A7616" i="12"/>
  <c r="A7615" i="12"/>
  <c r="A7614" i="12"/>
  <c r="A7613" i="12"/>
  <c r="A7612" i="12"/>
  <c r="A7611" i="12"/>
  <c r="A7610" i="12"/>
  <c r="A7609" i="12"/>
  <c r="A7608" i="12"/>
  <c r="A7607" i="12"/>
  <c r="A7606" i="12"/>
  <c r="A7605" i="12"/>
  <c r="A7604" i="12"/>
  <c r="A7603" i="12"/>
  <c r="A7602" i="12"/>
  <c r="A7601" i="12"/>
  <c r="A7600" i="12"/>
  <c r="A7599" i="12"/>
  <c r="A7598" i="12"/>
  <c r="A7597" i="12"/>
  <c r="A7596" i="12"/>
  <c r="A7595" i="12"/>
  <c r="A7594" i="12"/>
  <c r="A7593" i="12"/>
  <c r="A7592" i="12"/>
  <c r="A7591" i="12"/>
  <c r="A7590" i="12"/>
  <c r="A7589" i="12"/>
  <c r="A7588" i="12"/>
  <c r="A7587" i="12"/>
  <c r="A7586" i="12"/>
  <c r="A7585" i="12"/>
  <c r="A7584" i="12"/>
  <c r="A7583" i="12"/>
  <c r="A7582" i="12"/>
  <c r="A7581" i="12"/>
  <c r="A7580" i="12"/>
  <c r="A7579" i="12"/>
  <c r="A7578" i="12"/>
  <c r="A7577" i="12"/>
  <c r="A7576" i="12"/>
  <c r="A7575" i="12"/>
  <c r="A7574" i="12"/>
  <c r="A7573" i="12"/>
  <c r="A7572" i="12"/>
  <c r="A7571" i="12"/>
  <c r="A7570" i="12"/>
  <c r="A7569" i="12"/>
  <c r="A7568" i="12"/>
  <c r="A7567" i="12"/>
  <c r="A7566" i="12"/>
  <c r="A7565" i="12"/>
  <c r="A7564" i="12"/>
  <c r="A7563" i="12"/>
  <c r="A7562" i="12"/>
  <c r="A7561" i="12"/>
  <c r="A7560" i="12"/>
  <c r="A7559" i="12"/>
  <c r="A7558" i="12"/>
  <c r="A7557" i="12"/>
  <c r="A7556" i="12"/>
  <c r="A7555" i="12"/>
  <c r="A7554" i="12"/>
  <c r="A7553" i="12"/>
  <c r="A7552" i="12"/>
  <c r="A7551" i="12"/>
  <c r="A7550" i="12"/>
  <c r="A7549" i="12"/>
  <c r="A7548" i="12"/>
  <c r="A7547" i="12"/>
  <c r="A7546" i="12"/>
  <c r="A7545" i="12"/>
  <c r="A7544" i="12"/>
  <c r="A7543" i="12"/>
  <c r="A7542" i="12"/>
  <c r="A7541" i="12"/>
  <c r="A7540" i="12"/>
  <c r="A7539" i="12"/>
  <c r="A7538" i="12"/>
  <c r="A7537" i="12"/>
  <c r="A7536" i="12"/>
  <c r="A7535" i="12"/>
  <c r="A7534" i="12"/>
  <c r="A7533" i="12"/>
  <c r="A7532" i="12"/>
  <c r="A7531" i="12"/>
  <c r="A7530" i="12"/>
  <c r="A7529" i="12"/>
  <c r="A7528" i="12"/>
  <c r="A7527" i="12"/>
  <c r="A7526" i="12"/>
  <c r="A7525" i="12"/>
  <c r="A7524" i="12"/>
  <c r="A7523" i="12"/>
  <c r="A7522" i="12"/>
  <c r="A7521" i="12"/>
  <c r="A7520" i="12"/>
  <c r="A7519" i="12"/>
  <c r="A7518" i="12"/>
  <c r="A7517" i="12"/>
  <c r="A7516" i="12"/>
  <c r="A7515" i="12"/>
  <c r="A7514" i="12"/>
  <c r="A7513" i="12"/>
  <c r="A7512" i="12"/>
  <c r="A7511" i="12"/>
  <c r="A7510" i="12"/>
  <c r="A7509" i="12"/>
  <c r="A7508" i="12"/>
  <c r="A7507" i="12"/>
  <c r="A7506" i="12"/>
  <c r="A7505" i="12"/>
  <c r="A7504" i="12"/>
  <c r="A7503" i="12"/>
  <c r="A7502" i="12"/>
  <c r="A7501" i="12"/>
  <c r="A7500" i="12"/>
  <c r="A7499" i="12"/>
  <c r="A7498" i="12"/>
  <c r="A7497" i="12"/>
  <c r="A7496" i="12"/>
  <c r="A7495" i="12"/>
  <c r="A7494" i="12"/>
  <c r="A7493" i="12"/>
  <c r="A7492" i="12"/>
  <c r="A7491" i="12"/>
  <c r="A7490" i="12"/>
  <c r="A7489" i="12"/>
  <c r="A7488" i="12"/>
  <c r="A7487" i="12"/>
  <c r="A7486" i="12"/>
  <c r="A7485" i="12"/>
  <c r="A7484" i="12"/>
  <c r="A7483" i="12"/>
  <c r="A7482" i="12"/>
  <c r="A7481" i="12"/>
  <c r="A7480" i="12"/>
  <c r="A7479" i="12"/>
  <c r="A7478" i="12"/>
  <c r="A7477" i="12"/>
  <c r="A7476" i="12"/>
  <c r="A7475" i="12"/>
  <c r="A7474" i="12"/>
  <c r="A7473" i="12"/>
  <c r="A7472" i="12"/>
  <c r="A7471" i="12"/>
  <c r="A7470" i="12"/>
  <c r="A7469" i="12"/>
  <c r="A7468" i="12"/>
  <c r="A7467" i="12"/>
  <c r="A7466" i="12"/>
  <c r="A7465" i="12"/>
  <c r="A7464" i="12"/>
  <c r="A7463" i="12"/>
  <c r="A7462" i="12"/>
  <c r="A7461" i="12"/>
  <c r="A7460" i="12"/>
  <c r="A7459" i="12"/>
  <c r="A7458" i="12"/>
  <c r="A7457" i="12"/>
  <c r="A7456" i="12"/>
  <c r="A7455" i="12"/>
  <c r="A7454" i="12"/>
  <c r="A7453" i="12"/>
  <c r="A7452" i="12"/>
  <c r="A7451" i="12"/>
  <c r="A7450" i="12"/>
  <c r="A7449" i="12"/>
  <c r="A7448" i="12"/>
  <c r="A7447" i="12"/>
  <c r="A7446" i="12"/>
  <c r="A7445" i="12"/>
  <c r="A7444" i="12"/>
  <c r="A7443" i="12"/>
  <c r="A7442" i="12"/>
  <c r="A7441" i="12"/>
  <c r="A7440" i="12"/>
  <c r="A7439" i="12"/>
  <c r="A7438" i="12"/>
  <c r="A7437" i="12"/>
  <c r="A7436" i="12"/>
  <c r="A7435" i="12"/>
  <c r="A7434" i="12"/>
  <c r="A7433" i="12"/>
  <c r="A7432" i="12"/>
  <c r="A7431" i="12"/>
  <c r="A7430" i="12"/>
  <c r="A7429" i="12"/>
  <c r="A7428" i="12"/>
  <c r="A7427" i="12"/>
  <c r="A7426" i="12"/>
  <c r="A7425" i="12"/>
  <c r="A7424" i="12"/>
  <c r="A7423" i="12"/>
  <c r="A7422" i="12"/>
  <c r="A7421" i="12"/>
  <c r="A7420" i="12"/>
  <c r="A7419" i="12"/>
  <c r="A7418" i="12"/>
  <c r="A7417" i="12"/>
  <c r="A7416" i="12"/>
  <c r="A7415" i="12"/>
  <c r="A7414" i="12"/>
  <c r="A7413" i="12"/>
  <c r="A7412" i="12"/>
  <c r="A7411" i="12"/>
  <c r="A7410" i="12"/>
  <c r="A7409" i="12"/>
  <c r="A7408" i="12"/>
  <c r="A7407" i="12"/>
  <c r="A7406" i="12"/>
  <c r="A7405" i="12"/>
  <c r="A7404" i="12"/>
  <c r="A7403" i="12"/>
  <c r="A7402" i="12"/>
  <c r="A7401" i="12"/>
  <c r="A7400" i="12"/>
  <c r="A7399" i="12"/>
  <c r="A7398" i="12"/>
  <c r="A7397" i="12"/>
  <c r="A7396" i="12"/>
  <c r="A7395" i="12"/>
  <c r="A7394" i="12"/>
  <c r="A7393" i="12"/>
  <c r="A7392" i="12"/>
  <c r="A7391" i="12"/>
  <c r="A7390" i="12"/>
  <c r="A7389" i="12"/>
  <c r="A7388" i="12"/>
  <c r="A7387" i="12"/>
  <c r="A7386" i="12"/>
  <c r="A7385" i="12"/>
  <c r="A7384" i="12"/>
  <c r="A7383" i="12"/>
  <c r="A7382" i="12"/>
  <c r="A7381" i="12"/>
  <c r="A7380" i="12"/>
  <c r="A7379" i="12"/>
  <c r="A7378" i="12"/>
  <c r="A7377" i="12"/>
  <c r="A7376" i="12"/>
  <c r="A7375" i="12"/>
  <c r="A7374" i="12"/>
  <c r="A7373" i="12"/>
  <c r="A7372" i="12"/>
  <c r="A7371" i="12"/>
  <c r="A7370" i="12"/>
  <c r="A7369" i="12"/>
  <c r="A7368" i="12"/>
  <c r="A7367" i="12"/>
  <c r="A7366" i="12"/>
  <c r="A7365" i="12"/>
  <c r="A7364" i="12"/>
  <c r="A7363" i="12"/>
  <c r="A7362" i="12"/>
  <c r="A7361" i="12"/>
  <c r="A7360" i="12"/>
  <c r="A7359" i="12"/>
  <c r="A7358" i="12"/>
  <c r="A7357" i="12"/>
  <c r="A7356" i="12"/>
  <c r="A7355" i="12"/>
  <c r="A7354" i="12"/>
  <c r="A7353" i="12"/>
  <c r="A7352" i="12"/>
  <c r="A7351" i="12"/>
  <c r="A7350" i="12"/>
  <c r="A7349" i="12"/>
  <c r="A7348" i="12"/>
  <c r="A7347" i="12"/>
  <c r="A7346" i="12"/>
  <c r="A7345" i="12"/>
  <c r="A7344" i="12"/>
  <c r="A7343" i="12"/>
  <c r="A7342" i="12"/>
  <c r="A7341" i="12"/>
  <c r="A7340" i="12"/>
  <c r="A7339" i="12"/>
  <c r="A7338" i="12"/>
  <c r="A7337" i="12"/>
  <c r="A7336" i="12"/>
  <c r="A7335" i="12"/>
  <c r="A7334" i="12"/>
  <c r="A7333" i="12"/>
  <c r="A7332" i="12"/>
  <c r="A7331" i="12"/>
  <c r="A7330" i="12"/>
  <c r="A7329" i="12"/>
  <c r="A7328" i="12"/>
  <c r="A7327" i="12"/>
  <c r="A7326" i="12"/>
  <c r="A7325" i="12"/>
  <c r="A7324" i="12"/>
  <c r="A7323" i="12"/>
  <c r="A7322" i="12"/>
  <c r="A7321" i="12"/>
  <c r="A7320" i="12"/>
  <c r="A7319" i="12"/>
  <c r="A7318" i="12"/>
  <c r="A7317" i="12"/>
  <c r="A7316" i="12"/>
  <c r="A7315" i="12"/>
  <c r="A7314" i="12"/>
  <c r="A7313" i="12"/>
  <c r="A7312" i="12"/>
  <c r="A7311" i="12"/>
  <c r="A7310" i="12"/>
  <c r="A7309" i="12"/>
  <c r="A7308" i="12"/>
  <c r="A7307" i="12"/>
  <c r="A7306" i="12"/>
  <c r="A7305" i="12"/>
  <c r="A7304" i="12"/>
  <c r="A7303" i="12"/>
  <c r="A7302" i="12"/>
  <c r="A7301" i="12"/>
  <c r="A7300" i="12"/>
  <c r="A7299" i="12"/>
  <c r="A7298" i="12"/>
  <c r="A7297" i="12"/>
  <c r="A7296" i="12"/>
  <c r="A7295" i="12"/>
  <c r="A7294" i="12"/>
  <c r="A7293" i="12"/>
  <c r="A7292" i="12"/>
  <c r="A7291" i="12"/>
  <c r="A7290" i="12"/>
  <c r="A7289" i="12"/>
  <c r="A7288" i="12"/>
  <c r="A7287" i="12"/>
  <c r="A7286" i="12"/>
  <c r="A7285" i="12"/>
  <c r="A7284" i="12"/>
  <c r="A7283" i="12"/>
  <c r="A7282" i="12"/>
  <c r="A7281" i="12"/>
  <c r="A7280" i="12"/>
  <c r="A7279" i="12"/>
  <c r="A7278" i="12"/>
  <c r="A7277" i="12"/>
  <c r="A7276" i="12"/>
  <c r="A7275" i="12"/>
  <c r="A7274" i="12"/>
  <c r="A7273" i="12"/>
  <c r="A7272" i="12"/>
  <c r="A7271" i="12"/>
  <c r="A7270" i="12"/>
  <c r="A7269" i="12"/>
  <c r="A7268" i="12"/>
  <c r="A7267" i="12"/>
  <c r="A7266" i="12"/>
  <c r="A7265" i="12"/>
  <c r="A7264" i="12"/>
  <c r="A7263" i="12"/>
  <c r="A7262" i="12"/>
  <c r="A7261" i="12"/>
  <c r="A7260" i="12"/>
  <c r="A7259" i="12"/>
  <c r="A7258" i="12"/>
  <c r="A7257" i="12"/>
  <c r="A7256" i="12"/>
  <c r="A7255" i="12"/>
  <c r="A7254" i="12"/>
  <c r="A7253" i="12"/>
  <c r="A7252" i="12"/>
  <c r="A7251" i="12"/>
  <c r="A7250" i="12"/>
  <c r="A7249" i="12"/>
  <c r="A7248" i="12"/>
  <c r="A7247" i="12"/>
  <c r="A7246" i="12"/>
  <c r="A7245" i="12"/>
  <c r="A7244" i="12"/>
  <c r="A7243" i="12"/>
  <c r="A7242" i="12"/>
  <c r="A7241" i="12"/>
  <c r="A7240" i="12"/>
  <c r="A7239" i="12"/>
  <c r="A7238" i="12"/>
  <c r="A7237" i="12"/>
  <c r="A7236" i="12"/>
  <c r="A7235" i="12"/>
  <c r="A7234" i="12"/>
  <c r="A7233" i="12"/>
  <c r="A7232" i="12"/>
  <c r="A7231" i="12"/>
  <c r="A7230" i="12"/>
  <c r="A7229" i="12"/>
  <c r="A7228" i="12"/>
  <c r="A7227" i="12"/>
  <c r="A7226" i="12"/>
  <c r="A7225" i="12"/>
  <c r="A7224" i="12"/>
  <c r="A7223" i="12"/>
  <c r="A7222" i="12"/>
  <c r="A7221" i="12"/>
  <c r="A7220" i="12"/>
  <c r="A7219" i="12"/>
  <c r="A7218" i="12"/>
  <c r="A7217" i="12"/>
  <c r="A7216" i="12"/>
  <c r="A7215" i="12"/>
  <c r="A7214" i="12"/>
  <c r="A7213" i="12"/>
  <c r="A7212" i="12"/>
  <c r="A7211" i="12"/>
  <c r="A7210" i="12"/>
  <c r="A7209" i="12"/>
  <c r="A7208" i="12"/>
  <c r="A7207" i="12"/>
  <c r="A7206" i="12"/>
  <c r="A7205" i="12"/>
  <c r="A7204" i="12"/>
  <c r="A7203" i="12"/>
  <c r="A7202" i="12"/>
  <c r="A7201" i="12"/>
  <c r="A7200" i="12"/>
  <c r="A7199" i="12"/>
  <c r="A7198" i="12"/>
  <c r="A7197" i="12"/>
  <c r="A7196" i="12"/>
  <c r="A7195" i="12"/>
  <c r="A7194" i="12"/>
  <c r="A7193" i="12"/>
  <c r="A7192" i="12"/>
  <c r="A7191" i="12"/>
  <c r="A7190" i="12"/>
  <c r="A7189" i="12"/>
  <c r="A7188" i="12"/>
  <c r="A7187" i="12"/>
  <c r="A7186" i="12"/>
  <c r="A7185" i="12"/>
  <c r="A7184" i="12"/>
  <c r="A7183" i="12"/>
  <c r="A7182" i="12"/>
  <c r="A7181" i="12"/>
  <c r="A7180" i="12"/>
  <c r="A7179" i="12"/>
  <c r="A7178" i="12"/>
  <c r="A7177" i="12"/>
  <c r="A7176" i="12"/>
  <c r="A7175" i="12"/>
  <c r="A7174" i="12"/>
  <c r="A7173" i="12"/>
  <c r="A7172" i="12"/>
  <c r="A7171" i="12"/>
  <c r="A7170" i="12"/>
  <c r="A7169" i="12"/>
  <c r="A7168" i="12"/>
  <c r="A7167" i="12"/>
  <c r="A7166" i="12"/>
  <c r="A7165" i="12"/>
  <c r="A7164" i="12"/>
  <c r="A7163" i="12"/>
  <c r="A7162" i="12"/>
  <c r="A7161" i="12"/>
  <c r="A7160" i="12"/>
  <c r="A7159" i="12"/>
  <c r="A7158" i="12"/>
  <c r="A7157" i="12"/>
  <c r="A7156" i="12"/>
  <c r="A7155" i="12"/>
  <c r="A7154" i="12"/>
  <c r="A7153" i="12"/>
  <c r="A7152" i="12"/>
  <c r="A7151" i="12"/>
  <c r="A7150" i="12"/>
  <c r="A7149" i="12"/>
  <c r="A7148" i="12"/>
  <c r="A7147" i="12"/>
  <c r="A7146" i="12"/>
  <c r="A7145" i="12"/>
  <c r="A7144" i="12"/>
  <c r="A7143" i="12"/>
  <c r="A7142" i="12"/>
  <c r="A7141" i="12"/>
  <c r="A7140" i="12"/>
  <c r="A7139" i="12"/>
  <c r="A7138" i="12"/>
  <c r="A7137" i="12"/>
  <c r="A7136" i="12"/>
  <c r="A7135" i="12"/>
  <c r="A7134" i="12"/>
  <c r="A7133" i="12"/>
  <c r="A7132" i="12"/>
  <c r="A7131" i="12"/>
  <c r="A7130" i="12"/>
  <c r="A7129" i="12"/>
  <c r="A7128" i="12"/>
  <c r="A7127" i="12"/>
  <c r="A7126" i="12"/>
  <c r="A7125" i="12"/>
  <c r="A7124" i="12"/>
  <c r="A7123" i="12"/>
  <c r="A7122" i="12"/>
  <c r="A7121" i="12"/>
  <c r="A7120" i="12"/>
  <c r="A7119" i="12"/>
  <c r="A7118" i="12"/>
  <c r="A7117" i="12"/>
  <c r="A7116" i="12"/>
  <c r="A7115" i="12"/>
  <c r="A7114" i="12"/>
  <c r="A7113" i="12"/>
  <c r="A7112" i="12"/>
  <c r="A7111" i="12"/>
  <c r="A7110" i="12"/>
  <c r="A7109" i="12"/>
  <c r="A7108" i="12"/>
  <c r="A7107" i="12"/>
  <c r="A7106" i="12"/>
  <c r="A7105" i="12"/>
  <c r="A7104" i="12"/>
  <c r="A7103" i="12"/>
  <c r="A7102" i="12"/>
  <c r="A7101" i="12"/>
  <c r="A7100" i="12"/>
  <c r="A7099" i="12"/>
  <c r="A7098" i="12"/>
  <c r="A7097" i="12"/>
  <c r="A7096" i="12"/>
  <c r="A7095" i="12"/>
  <c r="A7094" i="12"/>
  <c r="A7093" i="12"/>
  <c r="A7092" i="12"/>
  <c r="A7091" i="12"/>
  <c r="A7090" i="12"/>
  <c r="A7089" i="12"/>
  <c r="A7088" i="12"/>
  <c r="A7087" i="12"/>
  <c r="A7086" i="12"/>
  <c r="A7085" i="12"/>
  <c r="A7084" i="12"/>
  <c r="A7083" i="12"/>
  <c r="A7082" i="12"/>
  <c r="A7081" i="12"/>
  <c r="A7080" i="12"/>
  <c r="A7079" i="12"/>
  <c r="A7078" i="12"/>
  <c r="A7077" i="12"/>
  <c r="A7076" i="12"/>
  <c r="A7075" i="12"/>
  <c r="A7074" i="12"/>
  <c r="A7073" i="12"/>
  <c r="A7072" i="12"/>
  <c r="A7071" i="12"/>
  <c r="A7070" i="12"/>
  <c r="A7069" i="12"/>
  <c r="A7068" i="12"/>
  <c r="A7067" i="12"/>
  <c r="A7066" i="12"/>
  <c r="A7065" i="12"/>
  <c r="A7064" i="12"/>
  <c r="A7063" i="12"/>
  <c r="A7062" i="12"/>
  <c r="A7061" i="12"/>
  <c r="A7060" i="12"/>
  <c r="A7059" i="12"/>
  <c r="A7058" i="12"/>
  <c r="A7057" i="12"/>
  <c r="A7056" i="12"/>
  <c r="A7055" i="12"/>
  <c r="A7054" i="12"/>
  <c r="A7053" i="12"/>
  <c r="A7052" i="12"/>
  <c r="A7051" i="12"/>
  <c r="A7050" i="12"/>
  <c r="A7049" i="12"/>
  <c r="A7048" i="12"/>
  <c r="A7047" i="12"/>
  <c r="A7046" i="12"/>
  <c r="A7045" i="12"/>
  <c r="A7044" i="12"/>
  <c r="A7043" i="12"/>
  <c r="A7042" i="12"/>
  <c r="A7041" i="12"/>
  <c r="A7040" i="12"/>
  <c r="A7039" i="12"/>
  <c r="A7038" i="12"/>
  <c r="A7037" i="12"/>
  <c r="A7036" i="12"/>
  <c r="A7035" i="12"/>
  <c r="A7034" i="12"/>
  <c r="A7033" i="12"/>
  <c r="A7032" i="12"/>
  <c r="A7031" i="12"/>
  <c r="A7030" i="12"/>
  <c r="A7029" i="12"/>
  <c r="A7028" i="12"/>
  <c r="A7027" i="12"/>
  <c r="A7026" i="12"/>
  <c r="A7025" i="12"/>
  <c r="A7024" i="12"/>
  <c r="A7023" i="12"/>
  <c r="A7022" i="12"/>
  <c r="A7021" i="12"/>
  <c r="A7020" i="12"/>
  <c r="A7019" i="12"/>
  <c r="A7018" i="12"/>
  <c r="A7017" i="12"/>
  <c r="A7016" i="12"/>
  <c r="A7015" i="12"/>
  <c r="A7014" i="12"/>
  <c r="A7013" i="12"/>
  <c r="A7012" i="12"/>
  <c r="A7011" i="12"/>
  <c r="A7010" i="12"/>
  <c r="A7009" i="12"/>
  <c r="A7008" i="12"/>
  <c r="A7007" i="12"/>
  <c r="A7006" i="12"/>
  <c r="A7005" i="12"/>
  <c r="A7004" i="12"/>
  <c r="A7003" i="12"/>
  <c r="A7002" i="12"/>
  <c r="A7001" i="12"/>
  <c r="A7000" i="12"/>
  <c r="A6999" i="12"/>
  <c r="A6998" i="12"/>
  <c r="A6997" i="12"/>
  <c r="A6996" i="12"/>
  <c r="A6995" i="12"/>
  <c r="A6994" i="12"/>
  <c r="A6993" i="12"/>
  <c r="A6992" i="12"/>
  <c r="A6991" i="12"/>
  <c r="A6990" i="12"/>
  <c r="A6989" i="12"/>
  <c r="A6988" i="12"/>
  <c r="A6987" i="12"/>
  <c r="A6986" i="12"/>
  <c r="A6985" i="12"/>
  <c r="A6984" i="12"/>
  <c r="A6983" i="12"/>
  <c r="A6982" i="12"/>
  <c r="A6981" i="12"/>
  <c r="A6980" i="12"/>
  <c r="A6979" i="12"/>
  <c r="A6978" i="12"/>
  <c r="A6977" i="12"/>
  <c r="A6976" i="12"/>
  <c r="A6975" i="12"/>
  <c r="A6974" i="12"/>
  <c r="A6973" i="12"/>
  <c r="A6972" i="12"/>
  <c r="A6971" i="12"/>
  <c r="A6970" i="12"/>
  <c r="A6969" i="12"/>
  <c r="A6968" i="12"/>
  <c r="A6967" i="12"/>
  <c r="A6966" i="12"/>
  <c r="A6965" i="12"/>
  <c r="A6964" i="12"/>
  <c r="A6963" i="12"/>
  <c r="A6962" i="12"/>
  <c r="A6961" i="12"/>
  <c r="A6960" i="12"/>
  <c r="A6959" i="12"/>
  <c r="A6958" i="12"/>
  <c r="A6957" i="12"/>
  <c r="A6956" i="12"/>
  <c r="A6955" i="12"/>
  <c r="A6954" i="12"/>
  <c r="A6953" i="12"/>
  <c r="A6952" i="12"/>
  <c r="A6951" i="12"/>
  <c r="A6950" i="12"/>
  <c r="A6949" i="12"/>
  <c r="A6948" i="12"/>
  <c r="A6947" i="12"/>
  <c r="A6946" i="12"/>
  <c r="A6945" i="12"/>
  <c r="A6944" i="12"/>
  <c r="A6943" i="12"/>
  <c r="A6942" i="12"/>
  <c r="A6941" i="12"/>
  <c r="A6940" i="12"/>
  <c r="A6939" i="12"/>
  <c r="A6938" i="12"/>
  <c r="A6937" i="12"/>
  <c r="A6936" i="12"/>
  <c r="A6935" i="12"/>
  <c r="A6934" i="12"/>
  <c r="A6933" i="12"/>
  <c r="A6932" i="12"/>
  <c r="A6931" i="12"/>
  <c r="A6930" i="12"/>
  <c r="A6929" i="12"/>
  <c r="A6928" i="12"/>
  <c r="A6927" i="12"/>
  <c r="A6926" i="12"/>
  <c r="A6925" i="12"/>
  <c r="A6924" i="12"/>
  <c r="A6923" i="12"/>
  <c r="A6922" i="12"/>
  <c r="A6921" i="12"/>
  <c r="A6920" i="12"/>
  <c r="A6919" i="12"/>
  <c r="A6918" i="12"/>
  <c r="A6917" i="12"/>
  <c r="A6916" i="12"/>
  <c r="A6915" i="12"/>
  <c r="A6914" i="12"/>
  <c r="A6913" i="12"/>
  <c r="A6912" i="12"/>
  <c r="A6911" i="12"/>
  <c r="A6910" i="12"/>
  <c r="A6909" i="12"/>
  <c r="A6908" i="12"/>
  <c r="A6907" i="12"/>
  <c r="A6906" i="12"/>
  <c r="A6905" i="12"/>
  <c r="A6904" i="12"/>
  <c r="A6903" i="12"/>
  <c r="A6902" i="12"/>
  <c r="A6901" i="12"/>
  <c r="A6900" i="12"/>
  <c r="A6899" i="12"/>
  <c r="A6898" i="12"/>
  <c r="A6897" i="12"/>
  <c r="A6896" i="12"/>
  <c r="A6895" i="12"/>
  <c r="A6894" i="12"/>
  <c r="A6893" i="12"/>
  <c r="A6892" i="12"/>
  <c r="A6891" i="12"/>
  <c r="A6890" i="12"/>
  <c r="A6889" i="12"/>
  <c r="A6888" i="12"/>
  <c r="A6887" i="12"/>
  <c r="A6886" i="12"/>
  <c r="A6885" i="12"/>
  <c r="A6884" i="12"/>
  <c r="A6883" i="12"/>
  <c r="A6882" i="12"/>
  <c r="A6881" i="12"/>
  <c r="A6880" i="12"/>
  <c r="A6879" i="12"/>
  <c r="A6878" i="12"/>
  <c r="A6877" i="12"/>
  <c r="A6876" i="12"/>
  <c r="A6875" i="12"/>
  <c r="A6874" i="12"/>
  <c r="A6873" i="12"/>
  <c r="A6872" i="12"/>
  <c r="A6871" i="12"/>
  <c r="A6870" i="12"/>
  <c r="A6869" i="12"/>
  <c r="A6868" i="12"/>
  <c r="A6867" i="12"/>
  <c r="A6866" i="12"/>
  <c r="A6865" i="12"/>
  <c r="A6864" i="12"/>
  <c r="A6863" i="12"/>
  <c r="A6862" i="12"/>
  <c r="A6861" i="12"/>
  <c r="A6860" i="12"/>
  <c r="A6859" i="12"/>
  <c r="A6858" i="12"/>
  <c r="A6857" i="12"/>
  <c r="A6856" i="12"/>
  <c r="A6855" i="12"/>
  <c r="A6854" i="12"/>
  <c r="A6853" i="12"/>
  <c r="A6852" i="12"/>
  <c r="A6851" i="12"/>
  <c r="A6850" i="12"/>
  <c r="A6849" i="12"/>
  <c r="A6848" i="12"/>
  <c r="A6847" i="12"/>
  <c r="A6846" i="12"/>
  <c r="A6845" i="12"/>
  <c r="A6844" i="12"/>
  <c r="A6843" i="12"/>
  <c r="A6842" i="12"/>
  <c r="A6841" i="12"/>
  <c r="A6840" i="12"/>
  <c r="A6839" i="12"/>
  <c r="A6838" i="12"/>
  <c r="A6837" i="12"/>
  <c r="A6836" i="12"/>
  <c r="A6835" i="12"/>
  <c r="A6834" i="12"/>
  <c r="A6833" i="12"/>
  <c r="A6832" i="12"/>
  <c r="A6831" i="12"/>
  <c r="A6830" i="12"/>
  <c r="A6829" i="12"/>
  <c r="A6828" i="12"/>
  <c r="A6827" i="12"/>
  <c r="A6826" i="12"/>
  <c r="A6825" i="12"/>
  <c r="A6824" i="12"/>
  <c r="A6823" i="12"/>
  <c r="A6822" i="12"/>
  <c r="A6821" i="12"/>
  <c r="A6820" i="12"/>
  <c r="A6819" i="12"/>
  <c r="A6818" i="12"/>
  <c r="A6817" i="12"/>
  <c r="A6816" i="12"/>
  <c r="A6815" i="12"/>
  <c r="A6814" i="12"/>
  <c r="A6813" i="12"/>
  <c r="A6812" i="12"/>
  <c r="A6811" i="12"/>
  <c r="A6810" i="12"/>
  <c r="A6809" i="12"/>
  <c r="A6808" i="12"/>
  <c r="A6807" i="12"/>
  <c r="A6806" i="12"/>
  <c r="A6805" i="12"/>
  <c r="A6804" i="12"/>
  <c r="A6803" i="12"/>
  <c r="A6802" i="12"/>
  <c r="A6801" i="12"/>
  <c r="A6800" i="12"/>
  <c r="A6799" i="12"/>
  <c r="A6798" i="12"/>
  <c r="A6797" i="12"/>
  <c r="A6796" i="12"/>
  <c r="A6795" i="12"/>
  <c r="A6794" i="12"/>
  <c r="A6793" i="12"/>
  <c r="A6792" i="12"/>
  <c r="A6791" i="12"/>
  <c r="A6790" i="12"/>
  <c r="A6789" i="12"/>
  <c r="A6788" i="12"/>
  <c r="A6787" i="12"/>
  <c r="A6786" i="12"/>
  <c r="A6785" i="12"/>
  <c r="A6784" i="12"/>
  <c r="A6783" i="12"/>
  <c r="A6782" i="12"/>
  <c r="A6781" i="12"/>
  <c r="A6780" i="12"/>
  <c r="A6779" i="12"/>
  <c r="A6778" i="12"/>
  <c r="A6777" i="12"/>
  <c r="A6776" i="12"/>
  <c r="A6775" i="12"/>
  <c r="A6774" i="12"/>
  <c r="A6773" i="12"/>
  <c r="A6772" i="12"/>
  <c r="A6771" i="12"/>
  <c r="A6770" i="12"/>
  <c r="A6769" i="12"/>
  <c r="A6768" i="12"/>
  <c r="A6767" i="12"/>
  <c r="A6766" i="12"/>
  <c r="A6765" i="12"/>
  <c r="A6764" i="12"/>
  <c r="A6763" i="12"/>
  <c r="A6762" i="12"/>
  <c r="A6761" i="12"/>
  <c r="A6760" i="12"/>
  <c r="A6759" i="12"/>
  <c r="A6758" i="12"/>
  <c r="A6757" i="12"/>
  <c r="A6756" i="12"/>
  <c r="A6755" i="12"/>
  <c r="A6754" i="12"/>
  <c r="A6753" i="12"/>
  <c r="A6752" i="12"/>
  <c r="A6751" i="12"/>
  <c r="A6750" i="12"/>
  <c r="A6749" i="12"/>
  <c r="A6748" i="12"/>
  <c r="A6747" i="12"/>
  <c r="A6746" i="12"/>
  <c r="A6745" i="12"/>
  <c r="A6744" i="12"/>
  <c r="A6743" i="12"/>
  <c r="A6742" i="12"/>
  <c r="A6741" i="12"/>
  <c r="A6740" i="12"/>
  <c r="A6739" i="12"/>
  <c r="A6738" i="12"/>
  <c r="A6737" i="12"/>
  <c r="A6736" i="12"/>
  <c r="A6735" i="12"/>
  <c r="A6734" i="12"/>
  <c r="A6733" i="12"/>
  <c r="A6732" i="12"/>
  <c r="A6731" i="12"/>
  <c r="A6730" i="12"/>
  <c r="A6729" i="12"/>
  <c r="A6728" i="12"/>
  <c r="A6727" i="12"/>
  <c r="A6726" i="12"/>
  <c r="A6725" i="12"/>
  <c r="A6724" i="12"/>
  <c r="A6723" i="12"/>
  <c r="A6722" i="12"/>
  <c r="A6721" i="12"/>
  <c r="A6720" i="12"/>
  <c r="A6719" i="12"/>
  <c r="A6718" i="12"/>
  <c r="A6717" i="12"/>
  <c r="A6716" i="12"/>
  <c r="A6715" i="12"/>
  <c r="A6714" i="12"/>
  <c r="A6713" i="12"/>
  <c r="A6712" i="12"/>
  <c r="A6711" i="12"/>
  <c r="A6710" i="12"/>
  <c r="A6709" i="12"/>
  <c r="A6708" i="12"/>
  <c r="A6707" i="12"/>
  <c r="A6706" i="12"/>
  <c r="A6705" i="12"/>
  <c r="A6704" i="12"/>
  <c r="A6703" i="12"/>
  <c r="A6702" i="12"/>
  <c r="A6701" i="12"/>
  <c r="A6700" i="12"/>
  <c r="A6699" i="12"/>
  <c r="A6698" i="12"/>
  <c r="A6697" i="12"/>
  <c r="A6696" i="12"/>
  <c r="A6695" i="12"/>
  <c r="A6694" i="12"/>
  <c r="A6693" i="12"/>
  <c r="A6692" i="12"/>
  <c r="A6691" i="12"/>
  <c r="A6690" i="12"/>
  <c r="A6689" i="12"/>
  <c r="A6688" i="12"/>
  <c r="A6687" i="12"/>
  <c r="A6686" i="12"/>
  <c r="A6685" i="12"/>
  <c r="A6684" i="12"/>
  <c r="A6683" i="12"/>
  <c r="A6682" i="12"/>
  <c r="A6681" i="12"/>
  <c r="A6680" i="12"/>
  <c r="A6679" i="12"/>
  <c r="A6678" i="12"/>
  <c r="A6677" i="12"/>
  <c r="A6676" i="12"/>
  <c r="A6675" i="12"/>
  <c r="A6674" i="12"/>
  <c r="A6673" i="12"/>
  <c r="A6672" i="12"/>
  <c r="A6671" i="12"/>
  <c r="A6670" i="12"/>
  <c r="A6669" i="12"/>
  <c r="A6668" i="12"/>
  <c r="A6667" i="12"/>
  <c r="A6666" i="12"/>
  <c r="A6665" i="12"/>
  <c r="A6664" i="12"/>
  <c r="A6663" i="12"/>
  <c r="A6662" i="12"/>
  <c r="A6661" i="12"/>
  <c r="A6660" i="12"/>
  <c r="A6659" i="12"/>
  <c r="A6658" i="12"/>
  <c r="A6657" i="12"/>
  <c r="A6656" i="12"/>
  <c r="A6655" i="12"/>
  <c r="A6654" i="12"/>
  <c r="A6653" i="12"/>
  <c r="A6652" i="12"/>
  <c r="A6651" i="12"/>
  <c r="A6650" i="12"/>
  <c r="A6649" i="12"/>
  <c r="A6648" i="12"/>
  <c r="A6647" i="12"/>
  <c r="A6646" i="12"/>
  <c r="A6645" i="12"/>
  <c r="A6644" i="12"/>
  <c r="A6643" i="12"/>
  <c r="A6642" i="12"/>
  <c r="A6641" i="12"/>
  <c r="A6640" i="12"/>
  <c r="A6639" i="12"/>
  <c r="A6638" i="12"/>
  <c r="A6637" i="12"/>
  <c r="A6636" i="12"/>
  <c r="A6635" i="12"/>
  <c r="A6634" i="12"/>
  <c r="A6633" i="12"/>
  <c r="A6632" i="12"/>
  <c r="A6631" i="12"/>
  <c r="A6630" i="12"/>
  <c r="A6629" i="12"/>
  <c r="A6628" i="12"/>
  <c r="A6627" i="12"/>
  <c r="A6626" i="12"/>
  <c r="A6625" i="12"/>
  <c r="A6624" i="12"/>
  <c r="A6623" i="12"/>
  <c r="A6622" i="12"/>
  <c r="A6621" i="12"/>
  <c r="A6620" i="12"/>
  <c r="A6619" i="12"/>
  <c r="A6618" i="12"/>
  <c r="A6617" i="12"/>
  <c r="A6616" i="12"/>
  <c r="A6615" i="12"/>
  <c r="A6614" i="12"/>
  <c r="A6613" i="12"/>
  <c r="A6612" i="12"/>
  <c r="A6611" i="12"/>
  <c r="A6610" i="12"/>
  <c r="A6609" i="12"/>
  <c r="A6608" i="12"/>
  <c r="A6607" i="12"/>
  <c r="A6606" i="12"/>
  <c r="A6605" i="12"/>
  <c r="A6604" i="12"/>
  <c r="A6603" i="12"/>
  <c r="A6602" i="12"/>
  <c r="A6601" i="12"/>
  <c r="A6600" i="12"/>
  <c r="A6599" i="12"/>
  <c r="A6598" i="12"/>
  <c r="A6597" i="12"/>
  <c r="A6596" i="12"/>
  <c r="A6595" i="12"/>
  <c r="A6594" i="12"/>
  <c r="A6593" i="12"/>
  <c r="A6592" i="12"/>
  <c r="A6591" i="12"/>
  <c r="A6590" i="12"/>
  <c r="A6589" i="12"/>
  <c r="A6588" i="12"/>
  <c r="A6587" i="12"/>
  <c r="A6586" i="12"/>
  <c r="A6585" i="12"/>
  <c r="A6584" i="12"/>
  <c r="A6583" i="12"/>
  <c r="A6582" i="12"/>
  <c r="A6581" i="12"/>
  <c r="A6580" i="12"/>
  <c r="A6579" i="12"/>
  <c r="A6578" i="12"/>
  <c r="A6577" i="12"/>
  <c r="A6576" i="12"/>
  <c r="A6575" i="12"/>
  <c r="A6574" i="12"/>
  <c r="A6573" i="12"/>
  <c r="A6572" i="12"/>
  <c r="A6571" i="12"/>
  <c r="A6570" i="12"/>
  <c r="A6569" i="12"/>
  <c r="A6568" i="12"/>
  <c r="A6567" i="12"/>
  <c r="A6566" i="12"/>
  <c r="A6565" i="12"/>
  <c r="A6564" i="12"/>
  <c r="A6563" i="12"/>
  <c r="A6562" i="12"/>
  <c r="A6561" i="12"/>
  <c r="A6560" i="12"/>
  <c r="A6559" i="12"/>
  <c r="A6558" i="12"/>
  <c r="A6557" i="12"/>
  <c r="A6556" i="12"/>
  <c r="A6555" i="12"/>
  <c r="A6554" i="12"/>
  <c r="A6553" i="12"/>
  <c r="A6552" i="12"/>
  <c r="A6551" i="12"/>
  <c r="A6550" i="12"/>
  <c r="A6549" i="12"/>
  <c r="A6548" i="12"/>
  <c r="A6547" i="12"/>
  <c r="A6546" i="12"/>
  <c r="A6545" i="12"/>
  <c r="A6544" i="12"/>
  <c r="A6543" i="12"/>
  <c r="A6542" i="12"/>
  <c r="A6541" i="12"/>
  <c r="A6540" i="12"/>
  <c r="A6539" i="12"/>
  <c r="A6538" i="12"/>
  <c r="A6537" i="12"/>
  <c r="A6536" i="12"/>
  <c r="A6535" i="12"/>
  <c r="A6534" i="12"/>
  <c r="A6533" i="12"/>
  <c r="A6532" i="12"/>
  <c r="A6531" i="12"/>
  <c r="A6530" i="12"/>
  <c r="A6529" i="12"/>
  <c r="A6528" i="12"/>
  <c r="A6527" i="12"/>
  <c r="A6526" i="12"/>
  <c r="A6525" i="12"/>
  <c r="A6524" i="12"/>
  <c r="A6523" i="12"/>
  <c r="A6522" i="12"/>
  <c r="A6521" i="12"/>
  <c r="A6520" i="12"/>
  <c r="A6519" i="12"/>
  <c r="A6518" i="12"/>
  <c r="A6517" i="12"/>
  <c r="A6516" i="12"/>
  <c r="A6515" i="12"/>
  <c r="A6514" i="12"/>
  <c r="A6513" i="12"/>
  <c r="A6512" i="12"/>
  <c r="A6511" i="12"/>
  <c r="A6510" i="12"/>
  <c r="A6509" i="12"/>
  <c r="A6508" i="12"/>
  <c r="A6507" i="12"/>
  <c r="A6506" i="12"/>
  <c r="A6505" i="12"/>
  <c r="A6504" i="12"/>
  <c r="A6503" i="12"/>
  <c r="A6502" i="12"/>
  <c r="A6501" i="12"/>
  <c r="A6500" i="12"/>
  <c r="A6499" i="12"/>
  <c r="A6498" i="12"/>
  <c r="A6497" i="12"/>
  <c r="A6496" i="12"/>
  <c r="A6495" i="12"/>
  <c r="A6494" i="12"/>
  <c r="A6493" i="12"/>
  <c r="A6492" i="12"/>
  <c r="A6491" i="12"/>
  <c r="A6490" i="12"/>
  <c r="A6489" i="12"/>
  <c r="A6488" i="12"/>
  <c r="A6487" i="12"/>
  <c r="A6486" i="12"/>
  <c r="A6485" i="12"/>
  <c r="A6484" i="12"/>
  <c r="A6483" i="12"/>
  <c r="A6482" i="12"/>
  <c r="A6481" i="12"/>
  <c r="A6480" i="12"/>
  <c r="A6479" i="12"/>
  <c r="A6478" i="12"/>
  <c r="A6477" i="12"/>
  <c r="A6476" i="12"/>
  <c r="A6475" i="12"/>
  <c r="A6474" i="12"/>
  <c r="A6473" i="12"/>
  <c r="A6472" i="12"/>
  <c r="A6471" i="12"/>
  <c r="A6470" i="12"/>
  <c r="A6469" i="12"/>
  <c r="A6468" i="12"/>
  <c r="A6467" i="12"/>
  <c r="A6466" i="12"/>
  <c r="A6465" i="12"/>
  <c r="A6464" i="12"/>
  <c r="A6463" i="12"/>
  <c r="A6462" i="12"/>
  <c r="A6461" i="12"/>
  <c r="A6460" i="12"/>
  <c r="A6459" i="12"/>
  <c r="A6458" i="12"/>
  <c r="A6457" i="12"/>
  <c r="A6456" i="12"/>
  <c r="A6455" i="12"/>
  <c r="A6454" i="12"/>
  <c r="A6453" i="12"/>
  <c r="A6452" i="12"/>
  <c r="A6451" i="12"/>
  <c r="A6450" i="12"/>
  <c r="A6449" i="12"/>
  <c r="A6448" i="12"/>
  <c r="A6447" i="12"/>
  <c r="A6446" i="12"/>
  <c r="A6445" i="12"/>
  <c r="A6444" i="12"/>
  <c r="A6443" i="12"/>
  <c r="A6442" i="12"/>
  <c r="A6441" i="12"/>
  <c r="A6440" i="12"/>
  <c r="A6439" i="12"/>
  <c r="A6438" i="12"/>
  <c r="A6437" i="12"/>
  <c r="A6436" i="12"/>
  <c r="A6435" i="12"/>
  <c r="A6434" i="12"/>
  <c r="A6433" i="12"/>
  <c r="A6432" i="12"/>
  <c r="A6431" i="12"/>
  <c r="A6430" i="12"/>
  <c r="A6429" i="12"/>
  <c r="A6428" i="12"/>
  <c r="A6427" i="12"/>
  <c r="A6426" i="12"/>
  <c r="A6425" i="12"/>
  <c r="A6424" i="12"/>
  <c r="A6423" i="12"/>
  <c r="A6422" i="12"/>
  <c r="A6421" i="12"/>
  <c r="A6420" i="12"/>
  <c r="A6419" i="12"/>
  <c r="A6418" i="12"/>
  <c r="A6417" i="12"/>
  <c r="A6416" i="12"/>
  <c r="A6415" i="12"/>
  <c r="A6414" i="12"/>
  <c r="A6413" i="12"/>
  <c r="A6412" i="12"/>
  <c r="A6411" i="12"/>
  <c r="A6410" i="12"/>
  <c r="A6409" i="12"/>
  <c r="A6408" i="12"/>
  <c r="A6407" i="12"/>
  <c r="A6406" i="12"/>
  <c r="A6405" i="12"/>
  <c r="A6404" i="12"/>
  <c r="A6403" i="12"/>
  <c r="A6402" i="12"/>
  <c r="A6401" i="12"/>
  <c r="A6400" i="12"/>
  <c r="A6399" i="12"/>
  <c r="A6398" i="12"/>
  <c r="A6397" i="12"/>
  <c r="A6396" i="12"/>
  <c r="A6395" i="12"/>
  <c r="A6394" i="12"/>
  <c r="A6393" i="12"/>
  <c r="A6392" i="12"/>
  <c r="A6391" i="12"/>
  <c r="A6390" i="12"/>
  <c r="A6389" i="12"/>
  <c r="A6388" i="12"/>
  <c r="A6387" i="12"/>
  <c r="A6386" i="12"/>
  <c r="A6385" i="12"/>
  <c r="A6384" i="12"/>
  <c r="A6383" i="12"/>
  <c r="A6382" i="12"/>
  <c r="A6381" i="12"/>
  <c r="A6380" i="12"/>
  <c r="A6379" i="12"/>
  <c r="A6378" i="12"/>
  <c r="A6377" i="12"/>
  <c r="A6376" i="12"/>
  <c r="A6375" i="12"/>
  <c r="A6374" i="12"/>
  <c r="A6373" i="12"/>
  <c r="A6372" i="12"/>
  <c r="A6371" i="12"/>
  <c r="A6370" i="12"/>
  <c r="A6369" i="12"/>
  <c r="A6368" i="12"/>
  <c r="A6367" i="12"/>
  <c r="A6366" i="12"/>
  <c r="A6365" i="12"/>
  <c r="A6364" i="12"/>
  <c r="A6363" i="12"/>
  <c r="A6362" i="12"/>
  <c r="A6361" i="12"/>
  <c r="A6360" i="12"/>
  <c r="A6359" i="12"/>
  <c r="A6358" i="12"/>
  <c r="A6357" i="12"/>
  <c r="A6356" i="12"/>
  <c r="A6355" i="12"/>
  <c r="A6354" i="12"/>
  <c r="A6353" i="12"/>
  <c r="A6352" i="12"/>
  <c r="A6351" i="12"/>
  <c r="A6350" i="12"/>
  <c r="A6349" i="12"/>
  <c r="A6348" i="12"/>
  <c r="A6347" i="12"/>
  <c r="A6346" i="12"/>
  <c r="A6345" i="12"/>
  <c r="A6344" i="12"/>
  <c r="A6343" i="12"/>
  <c r="A6342" i="12"/>
  <c r="A6341" i="12"/>
  <c r="A6340" i="12"/>
  <c r="A6339" i="12"/>
  <c r="A6338" i="12"/>
  <c r="A6337" i="12"/>
  <c r="A6336" i="12"/>
  <c r="A6335" i="12"/>
  <c r="A6334" i="12"/>
  <c r="A6333" i="12"/>
  <c r="A6332" i="12"/>
  <c r="A6331" i="12"/>
  <c r="A6330" i="12"/>
  <c r="A6329" i="12"/>
  <c r="A6328" i="12"/>
  <c r="A6327" i="12"/>
  <c r="A6326" i="12"/>
  <c r="A6325" i="12"/>
  <c r="A6324" i="12"/>
  <c r="A6323" i="12"/>
  <c r="A6322" i="12"/>
  <c r="A6321" i="12"/>
  <c r="A6320" i="12"/>
  <c r="A6319" i="12"/>
  <c r="A6318" i="12"/>
  <c r="A6317" i="12"/>
  <c r="A6316" i="12"/>
  <c r="A6315" i="12"/>
  <c r="A6314" i="12"/>
  <c r="A6313" i="12"/>
  <c r="A6312" i="12"/>
  <c r="A6311" i="12"/>
  <c r="A6310" i="12"/>
  <c r="A6309" i="12"/>
  <c r="A6308" i="12"/>
  <c r="A6307" i="12"/>
  <c r="A6306" i="12"/>
  <c r="A6305" i="12"/>
  <c r="A6304" i="12"/>
  <c r="A6303" i="12"/>
  <c r="A6302" i="12"/>
  <c r="A6301" i="12"/>
  <c r="A6300" i="12"/>
  <c r="A6299" i="12"/>
  <c r="A6298" i="12"/>
  <c r="A6297" i="12"/>
  <c r="A6296" i="12"/>
  <c r="A6295" i="12"/>
  <c r="A6294" i="12"/>
  <c r="A6293" i="12"/>
  <c r="A6292" i="12"/>
  <c r="A6291" i="12"/>
  <c r="A6290" i="12"/>
  <c r="A6289" i="12"/>
  <c r="A6288" i="12"/>
  <c r="A6287" i="12"/>
  <c r="A6286" i="12"/>
  <c r="A6285" i="12"/>
  <c r="A6284" i="12"/>
  <c r="A6283" i="12"/>
  <c r="A6282" i="12"/>
  <c r="A6281" i="12"/>
  <c r="A6280" i="12"/>
  <c r="A6279" i="12"/>
  <c r="A6278" i="12"/>
  <c r="A6277" i="12"/>
  <c r="A6276" i="12"/>
  <c r="A6275" i="12"/>
  <c r="A6274" i="12"/>
  <c r="A6273" i="12"/>
  <c r="A6272" i="12"/>
  <c r="A6271" i="12"/>
  <c r="A6270" i="12"/>
  <c r="A6269" i="12"/>
  <c r="A6268" i="12"/>
  <c r="A6267" i="12"/>
  <c r="A6266" i="12"/>
  <c r="A6265" i="12"/>
  <c r="A6264" i="12"/>
  <c r="A6263" i="12"/>
  <c r="A6262" i="12"/>
  <c r="A6261" i="12"/>
  <c r="A6260" i="12"/>
  <c r="A6259" i="12"/>
  <c r="A6258" i="12"/>
  <c r="A6257" i="12"/>
  <c r="A6256" i="12"/>
  <c r="A6255" i="12"/>
  <c r="A6254" i="12"/>
  <c r="A6253" i="12"/>
  <c r="A6252" i="12"/>
  <c r="A6251" i="12"/>
  <c r="A6250" i="12"/>
  <c r="A6249" i="12"/>
  <c r="A6248" i="12"/>
  <c r="A6247" i="12"/>
  <c r="A6246" i="12"/>
  <c r="A6245" i="12"/>
  <c r="A6244" i="12"/>
  <c r="A6243" i="12"/>
  <c r="A6242" i="12"/>
  <c r="A6241" i="12"/>
  <c r="A6240" i="12"/>
  <c r="A6239" i="12"/>
  <c r="A6238" i="12"/>
  <c r="A6237" i="12"/>
  <c r="A6236" i="12"/>
  <c r="A6235" i="12"/>
  <c r="A6234" i="12"/>
  <c r="A6233" i="12"/>
  <c r="A6232" i="12"/>
  <c r="A6231" i="12"/>
  <c r="A6230" i="12"/>
  <c r="A6229" i="12"/>
  <c r="A6228" i="12"/>
  <c r="A6227" i="12"/>
  <c r="A6226" i="12"/>
  <c r="A6225" i="12"/>
  <c r="A6224" i="12"/>
  <c r="A6223" i="12"/>
  <c r="A6222" i="12"/>
  <c r="A6221" i="12"/>
  <c r="A6220" i="12"/>
  <c r="A6219" i="12"/>
  <c r="A6218" i="12"/>
  <c r="A6217" i="12"/>
  <c r="A6216" i="12"/>
  <c r="A6215" i="12"/>
  <c r="A6214" i="12"/>
  <c r="A6213" i="12"/>
  <c r="A6212" i="12"/>
  <c r="A6211" i="12"/>
  <c r="A6210" i="12"/>
  <c r="A6209" i="12"/>
  <c r="A6208" i="12"/>
  <c r="A6207" i="12"/>
  <c r="A6206" i="12"/>
  <c r="A6205" i="12"/>
  <c r="A6204" i="12"/>
  <c r="A6203" i="12"/>
  <c r="A6202" i="12"/>
  <c r="A6201" i="12"/>
  <c r="A6200" i="12"/>
  <c r="A6199" i="12"/>
  <c r="A6198" i="12"/>
  <c r="A6197" i="12"/>
  <c r="A6196" i="12"/>
  <c r="A6195" i="12"/>
  <c r="A6194" i="12"/>
  <c r="A6193" i="12"/>
  <c r="A6192" i="12"/>
  <c r="A6191" i="12"/>
  <c r="A6190" i="12"/>
  <c r="A6189" i="12"/>
  <c r="A6188" i="12"/>
  <c r="A6187" i="12"/>
  <c r="A6186" i="12"/>
  <c r="A6185" i="12"/>
  <c r="A6184" i="12"/>
  <c r="A6183" i="12"/>
  <c r="A6182" i="12"/>
  <c r="A6181" i="12"/>
  <c r="A6180" i="12"/>
  <c r="A6179" i="12"/>
  <c r="A6178" i="12"/>
  <c r="A6177" i="12"/>
  <c r="A6176" i="12"/>
  <c r="A6175" i="12"/>
  <c r="A6174" i="12"/>
  <c r="A6173" i="12"/>
  <c r="A6172" i="12"/>
  <c r="A6171" i="12"/>
  <c r="A6170" i="12"/>
  <c r="A6169" i="12"/>
  <c r="A6168" i="12"/>
  <c r="A6167" i="12"/>
  <c r="A6166" i="12"/>
  <c r="A6165" i="12"/>
  <c r="A6164" i="12"/>
  <c r="A6163" i="12"/>
  <c r="A6162" i="12"/>
  <c r="A6161" i="12"/>
  <c r="A6160" i="12"/>
  <c r="A6159" i="12"/>
  <c r="A6158" i="12"/>
  <c r="A6157" i="12"/>
  <c r="A6156" i="12"/>
  <c r="A6155" i="12"/>
  <c r="A6154" i="12"/>
  <c r="A6153" i="12"/>
  <c r="A6152" i="12"/>
  <c r="A6151" i="12"/>
  <c r="A6150" i="12"/>
  <c r="A6149" i="12"/>
  <c r="A6148" i="12"/>
  <c r="A6147" i="12"/>
  <c r="A6146" i="12"/>
  <c r="A6145" i="12"/>
  <c r="A6144" i="12"/>
  <c r="A6143" i="12"/>
  <c r="A6142" i="12"/>
  <c r="A6141" i="12"/>
  <c r="A6140" i="12"/>
  <c r="A6139" i="12"/>
  <c r="A6138" i="12"/>
  <c r="A6137" i="12"/>
  <c r="A6136" i="12"/>
  <c r="A6135" i="12"/>
  <c r="A6134" i="12"/>
  <c r="A6133" i="12"/>
  <c r="A6132" i="12"/>
  <c r="A6131" i="12"/>
  <c r="A6130" i="12"/>
  <c r="A6129" i="12"/>
  <c r="A6128" i="12"/>
  <c r="A6127" i="12"/>
  <c r="A6126" i="12"/>
  <c r="A6125" i="12"/>
  <c r="A6124" i="12"/>
  <c r="A6123" i="12"/>
  <c r="A6122" i="12"/>
  <c r="A6121" i="12"/>
  <c r="A6120" i="12"/>
  <c r="A6119" i="12"/>
  <c r="A6118" i="12"/>
  <c r="A6117" i="12"/>
  <c r="A6116" i="12"/>
  <c r="A6115" i="12"/>
  <c r="A6114" i="12"/>
  <c r="A6113" i="12"/>
  <c r="A6112" i="12"/>
  <c r="A6111" i="12"/>
  <c r="A6110" i="12"/>
  <c r="A6109" i="12"/>
  <c r="A6108" i="12"/>
  <c r="A6107" i="12"/>
  <c r="A6106" i="12"/>
  <c r="A6105" i="12"/>
  <c r="A6104" i="12"/>
  <c r="A6103" i="12"/>
  <c r="A6102" i="12"/>
  <c r="A6101" i="12"/>
  <c r="A6100" i="12"/>
  <c r="A6099" i="12"/>
  <c r="A6098" i="12"/>
  <c r="A6097" i="12"/>
  <c r="A6096" i="12"/>
  <c r="A6095" i="12"/>
  <c r="A6094" i="12"/>
  <c r="A6093" i="12"/>
  <c r="A6092" i="12"/>
  <c r="A6091" i="12"/>
  <c r="A6090" i="12"/>
  <c r="A6089" i="12"/>
  <c r="A6088" i="12"/>
  <c r="A6087" i="12"/>
  <c r="A6086" i="12"/>
  <c r="A6085" i="12"/>
  <c r="A6084" i="12"/>
  <c r="A6083" i="12"/>
  <c r="A6082" i="12"/>
  <c r="A6081" i="12"/>
  <c r="A6080" i="12"/>
  <c r="A6079" i="12"/>
  <c r="A6078" i="12"/>
  <c r="A6077" i="12"/>
  <c r="A6076" i="12"/>
  <c r="A6075" i="12"/>
  <c r="A6074" i="12"/>
  <c r="A6073" i="12"/>
  <c r="A6072" i="12"/>
  <c r="A6071" i="12"/>
  <c r="A6070" i="12"/>
  <c r="A6069" i="12"/>
  <c r="A6068" i="12"/>
  <c r="A6067" i="12"/>
  <c r="A6066" i="12"/>
  <c r="A6065" i="12"/>
  <c r="A6064" i="12"/>
  <c r="A6063" i="12"/>
  <c r="A6062" i="12"/>
  <c r="A6061" i="12"/>
  <c r="A6060" i="12"/>
  <c r="A6059" i="12"/>
  <c r="A6058" i="12"/>
  <c r="A6057" i="12"/>
  <c r="A6056" i="12"/>
  <c r="A6055" i="12"/>
  <c r="A6054" i="12"/>
  <c r="A6053" i="12"/>
  <c r="A6052" i="12"/>
  <c r="A6051" i="12"/>
  <c r="A6050" i="12"/>
  <c r="A6049" i="12"/>
  <c r="A6048" i="12"/>
  <c r="A6047" i="12"/>
  <c r="A6046" i="12"/>
  <c r="A6045" i="12"/>
  <c r="A6044" i="12"/>
  <c r="A6043" i="12"/>
  <c r="A6042" i="12"/>
  <c r="A6041" i="12"/>
  <c r="A6040" i="12"/>
  <c r="A6039" i="12"/>
  <c r="A6038" i="12"/>
  <c r="A6037" i="12"/>
  <c r="A6036" i="12"/>
  <c r="A6035" i="12"/>
  <c r="A6034" i="12"/>
  <c r="A6033" i="12"/>
  <c r="A6032" i="12"/>
  <c r="A6031" i="12"/>
  <c r="A6030" i="12"/>
  <c r="A6029" i="12"/>
  <c r="A6028" i="12"/>
  <c r="A6027" i="12"/>
  <c r="A6026" i="12"/>
  <c r="A6025" i="12"/>
  <c r="A6024" i="12"/>
  <c r="A6023" i="12"/>
  <c r="A6022" i="12"/>
  <c r="A6021" i="12"/>
  <c r="A6020" i="12"/>
  <c r="A6019" i="12"/>
  <c r="A6018" i="12"/>
  <c r="A6017" i="12"/>
  <c r="A6016" i="12"/>
  <c r="A6015" i="12"/>
  <c r="A6014" i="12"/>
  <c r="A6013" i="12"/>
  <c r="A6012" i="12"/>
  <c r="A6011" i="12"/>
  <c r="A6010" i="12"/>
  <c r="A6009" i="12"/>
  <c r="A6008" i="12"/>
  <c r="A6007" i="12"/>
  <c r="A6006" i="12"/>
  <c r="A6005" i="12"/>
  <c r="A6004" i="12"/>
  <c r="A6003" i="12"/>
  <c r="A6002" i="12"/>
  <c r="A6001" i="12"/>
  <c r="A6000" i="12"/>
  <c r="A5999" i="12"/>
  <c r="A5998" i="12"/>
  <c r="A5997" i="12"/>
  <c r="A5996" i="12"/>
  <c r="A5995" i="12"/>
  <c r="A5994" i="12"/>
  <c r="A5993" i="12"/>
  <c r="A5992" i="12"/>
  <c r="A5991" i="12"/>
  <c r="A5990" i="12"/>
  <c r="A5989" i="12"/>
  <c r="A5988" i="12"/>
  <c r="A5987" i="12"/>
  <c r="A5986" i="12"/>
  <c r="A5985" i="12"/>
  <c r="A5984" i="12"/>
  <c r="A5983" i="12"/>
  <c r="A5982" i="12"/>
  <c r="A5981" i="12"/>
  <c r="A5980" i="12"/>
  <c r="A5979" i="12"/>
  <c r="A5978" i="12"/>
  <c r="A5977" i="12"/>
  <c r="A5976" i="12"/>
  <c r="A5975" i="12"/>
  <c r="A5974" i="12"/>
  <c r="A5973" i="12"/>
  <c r="A5972" i="12"/>
  <c r="A5971" i="12"/>
  <c r="A5970" i="12"/>
  <c r="A5969" i="12"/>
  <c r="A5968" i="12"/>
  <c r="A5967" i="12"/>
  <c r="A5966" i="12"/>
  <c r="A5965" i="12"/>
  <c r="A5964" i="12"/>
  <c r="A5963" i="12"/>
  <c r="A5962" i="12"/>
  <c r="A5961" i="12"/>
  <c r="A5960" i="12"/>
  <c r="A5959" i="12"/>
  <c r="A5958" i="12"/>
  <c r="A5957" i="12"/>
  <c r="A5956" i="12"/>
  <c r="A5955" i="12"/>
  <c r="A5954" i="12"/>
  <c r="A5953" i="12"/>
  <c r="A5952" i="12"/>
  <c r="A5951" i="12"/>
  <c r="A5950" i="12"/>
  <c r="A5949" i="12"/>
  <c r="A5948" i="12"/>
  <c r="A5947" i="12"/>
  <c r="A5946" i="12"/>
  <c r="A5945" i="12"/>
  <c r="A5944" i="12"/>
  <c r="A5943" i="12"/>
  <c r="A5942" i="12"/>
  <c r="A5941" i="12"/>
  <c r="A5940" i="12"/>
  <c r="A5939" i="12"/>
  <c r="A5938" i="12"/>
  <c r="A5937" i="12"/>
  <c r="A5936" i="12"/>
  <c r="A5935" i="12"/>
  <c r="A5934" i="12"/>
  <c r="A5933" i="12"/>
  <c r="A5932" i="12"/>
  <c r="A5931" i="12"/>
  <c r="A5930" i="12"/>
  <c r="A5929" i="12"/>
  <c r="A5928" i="12"/>
  <c r="A5927" i="12"/>
  <c r="A5926" i="12"/>
  <c r="A5925" i="12"/>
  <c r="A5924" i="12"/>
  <c r="A5923" i="12"/>
  <c r="A5922" i="12"/>
  <c r="A5921" i="12"/>
  <c r="A5920" i="12"/>
  <c r="A5919" i="12"/>
  <c r="A5918" i="12"/>
  <c r="A5917" i="12"/>
  <c r="A5916" i="12"/>
  <c r="A5915" i="12"/>
  <c r="A5914" i="12"/>
  <c r="A5913" i="12"/>
  <c r="A5912" i="12"/>
  <c r="A5911" i="12"/>
  <c r="A5910" i="12"/>
  <c r="A5909" i="12"/>
  <c r="A5908" i="12"/>
  <c r="A5907" i="12"/>
  <c r="A5906" i="12"/>
  <c r="A5905" i="12"/>
  <c r="A5904" i="12"/>
  <c r="A5903" i="12"/>
  <c r="A5902" i="12"/>
  <c r="A5901" i="12"/>
  <c r="A5900" i="12"/>
  <c r="A5899" i="12"/>
  <c r="A5898" i="12"/>
  <c r="A5897" i="12"/>
  <c r="A5896" i="12"/>
  <c r="A5895" i="12"/>
  <c r="A5894" i="12"/>
  <c r="A5893" i="12"/>
  <c r="A5892" i="12"/>
  <c r="A5891" i="12"/>
  <c r="A5890" i="12"/>
  <c r="A5889" i="12"/>
  <c r="A5888" i="12"/>
  <c r="A5887" i="12"/>
  <c r="A5886" i="12"/>
  <c r="A5885" i="12"/>
  <c r="A5884" i="12"/>
  <c r="A5883" i="12"/>
  <c r="A5882" i="12"/>
  <c r="A5881" i="12"/>
  <c r="A5880" i="12"/>
  <c r="A5879" i="12"/>
  <c r="A5878" i="12"/>
  <c r="A5877" i="12"/>
  <c r="A5876" i="12"/>
  <c r="A5875" i="12"/>
  <c r="A5874" i="12"/>
  <c r="A5873" i="12"/>
  <c r="A5872" i="12"/>
  <c r="A5871" i="12"/>
  <c r="A5870" i="12"/>
  <c r="A5869" i="12"/>
  <c r="A5868" i="12"/>
  <c r="A5867" i="12"/>
  <c r="A5866" i="12"/>
  <c r="A5865" i="12"/>
  <c r="A5864" i="12"/>
  <c r="A5863" i="12"/>
  <c r="A5862" i="12"/>
  <c r="A5861" i="12"/>
  <c r="A5860" i="12"/>
  <c r="A5859" i="12"/>
  <c r="A5858" i="12"/>
  <c r="A5857" i="12"/>
  <c r="A5856" i="12"/>
  <c r="A5855" i="12"/>
  <c r="A5854" i="12"/>
  <c r="A5853" i="12"/>
  <c r="A5852" i="12"/>
  <c r="A5851" i="12"/>
  <c r="A5850" i="12"/>
  <c r="A5849" i="12"/>
  <c r="A5848" i="12"/>
  <c r="A5847" i="12"/>
  <c r="A5846" i="12"/>
  <c r="A5845" i="12"/>
  <c r="A5844" i="12"/>
  <c r="A5843" i="12"/>
  <c r="A5842" i="12"/>
  <c r="A5841" i="12"/>
  <c r="A5840" i="12"/>
  <c r="A5839" i="12"/>
  <c r="A5838" i="12"/>
  <c r="A5837" i="12"/>
  <c r="A5836" i="12"/>
  <c r="A5835" i="12"/>
  <c r="A5834" i="12"/>
  <c r="A5833" i="12"/>
  <c r="A5832" i="12"/>
  <c r="A5831" i="12"/>
  <c r="A5830" i="12"/>
  <c r="A5829" i="12"/>
  <c r="A5828" i="12"/>
  <c r="A5827" i="12"/>
  <c r="A5826" i="12"/>
  <c r="A5825" i="12"/>
  <c r="A5824" i="12"/>
  <c r="A5823" i="12"/>
  <c r="A5822" i="12"/>
  <c r="A5821" i="12"/>
  <c r="A5820" i="12"/>
  <c r="A5819" i="12"/>
  <c r="A5818" i="12"/>
  <c r="A5817" i="12"/>
  <c r="A5816" i="12"/>
  <c r="A5815" i="12"/>
  <c r="A5814" i="12"/>
  <c r="A5813" i="12"/>
  <c r="A5812" i="12"/>
  <c r="A5811" i="12"/>
  <c r="A5810" i="12"/>
  <c r="A5809" i="12"/>
  <c r="A5808" i="12"/>
  <c r="A5807" i="12"/>
  <c r="A5806" i="12"/>
  <c r="A5805" i="12"/>
  <c r="A5804" i="12"/>
  <c r="A5803" i="12"/>
  <c r="A5802" i="12"/>
  <c r="A5801" i="12"/>
  <c r="A5800" i="12"/>
  <c r="A5799" i="12"/>
  <c r="A5798" i="12"/>
  <c r="A5797" i="12"/>
  <c r="A5796" i="12"/>
  <c r="A5795" i="12"/>
  <c r="A5794" i="12"/>
  <c r="A5793" i="12"/>
  <c r="A5792" i="12"/>
  <c r="A5791" i="12"/>
  <c r="A5790" i="12"/>
  <c r="A5789" i="12"/>
  <c r="A5788" i="12"/>
  <c r="A5787" i="12"/>
  <c r="A5786" i="12"/>
  <c r="A5785" i="12"/>
  <c r="A5784" i="12"/>
  <c r="A5783" i="12"/>
  <c r="A5782" i="12"/>
  <c r="A5781" i="12"/>
  <c r="A5780" i="12"/>
  <c r="A5779" i="12"/>
  <c r="A5778" i="12"/>
  <c r="A5777" i="12"/>
  <c r="A5776" i="12"/>
  <c r="A5775" i="12"/>
  <c r="A5774" i="12"/>
  <c r="A5773" i="12"/>
  <c r="A5772" i="12"/>
  <c r="A5771" i="12"/>
  <c r="A5770" i="12"/>
  <c r="A5769" i="12"/>
  <c r="A5768" i="12"/>
  <c r="A5767" i="12"/>
  <c r="A5766" i="12"/>
  <c r="A5765" i="12"/>
  <c r="A5764" i="12"/>
  <c r="A5763" i="12"/>
  <c r="A5762" i="12"/>
  <c r="A5761" i="12"/>
  <c r="A5760" i="12"/>
  <c r="A5759" i="12"/>
  <c r="A5758" i="12"/>
  <c r="A5757" i="12"/>
  <c r="A5756" i="12"/>
  <c r="A5755" i="12"/>
  <c r="A5754" i="12"/>
  <c r="A5753" i="12"/>
  <c r="A5752" i="12"/>
  <c r="A5751" i="12"/>
  <c r="A5750" i="12"/>
  <c r="A5749" i="12"/>
  <c r="A5748" i="12"/>
  <c r="A5747" i="12"/>
  <c r="A5746" i="12"/>
  <c r="A5745" i="12"/>
  <c r="A5744" i="12"/>
  <c r="A5743" i="12"/>
  <c r="A5742" i="12"/>
  <c r="A5741" i="12"/>
  <c r="A5740" i="12"/>
  <c r="A5739" i="12"/>
  <c r="A5738" i="12"/>
  <c r="A5737" i="12"/>
  <c r="A5736" i="12"/>
  <c r="A5735" i="12"/>
  <c r="A5734" i="12"/>
  <c r="A5733" i="12"/>
  <c r="A5732" i="12"/>
  <c r="A5731" i="12"/>
  <c r="A5730" i="12"/>
  <c r="A5729" i="12"/>
  <c r="A5728" i="12"/>
  <c r="A5727" i="12"/>
  <c r="A5726" i="12"/>
  <c r="A5725" i="12"/>
  <c r="A5724" i="12"/>
  <c r="A5723" i="12"/>
  <c r="A5722" i="12"/>
  <c r="A5721" i="12"/>
  <c r="A5720" i="12"/>
  <c r="A5719" i="12"/>
  <c r="A5718" i="12"/>
  <c r="A5717" i="12"/>
  <c r="A5716" i="12"/>
  <c r="A5715" i="12"/>
  <c r="A5714" i="12"/>
  <c r="A5713" i="12"/>
  <c r="A5712" i="12"/>
  <c r="A5711" i="12"/>
  <c r="A5710" i="12"/>
  <c r="A5709" i="12"/>
  <c r="A5708" i="12"/>
  <c r="A5707" i="12"/>
  <c r="A5706" i="12"/>
  <c r="A5705" i="12"/>
  <c r="A5704" i="12"/>
  <c r="A5703" i="12"/>
  <c r="A5702" i="12"/>
  <c r="A5701" i="12"/>
  <c r="A5700" i="12"/>
  <c r="A5699" i="12"/>
  <c r="A5698" i="12"/>
  <c r="A5697" i="12"/>
  <c r="A5696" i="12"/>
  <c r="A5695" i="12"/>
  <c r="A5694" i="12"/>
  <c r="A5693" i="12"/>
  <c r="A5692" i="12"/>
  <c r="A5691" i="12"/>
  <c r="A5690" i="12"/>
  <c r="A5689" i="12"/>
  <c r="A5688" i="12"/>
  <c r="A5687" i="12"/>
  <c r="A5686" i="12"/>
  <c r="A5685" i="12"/>
  <c r="A5684" i="12"/>
  <c r="A5683" i="12"/>
  <c r="A5682" i="12"/>
  <c r="A5681" i="12"/>
  <c r="A5680" i="12"/>
  <c r="A5679" i="12"/>
  <c r="A5678" i="12"/>
  <c r="A5677" i="12"/>
  <c r="A5676" i="12"/>
  <c r="A5675" i="12"/>
  <c r="A5674" i="12"/>
  <c r="A5673" i="12"/>
  <c r="A5672" i="12"/>
  <c r="A5671" i="12"/>
  <c r="A5670" i="12"/>
  <c r="A5669" i="12"/>
  <c r="A5668" i="12"/>
  <c r="A5667" i="12"/>
  <c r="A5666" i="12"/>
  <c r="A5665" i="12"/>
  <c r="A5664" i="12"/>
  <c r="A5663" i="12"/>
  <c r="A5662" i="12"/>
  <c r="A5661" i="12"/>
  <c r="A5660" i="12"/>
  <c r="A5659" i="12"/>
  <c r="A5658" i="12"/>
  <c r="A5657" i="12"/>
  <c r="A5656" i="12"/>
  <c r="A5655" i="12"/>
  <c r="A5654" i="12"/>
  <c r="A5653" i="12"/>
  <c r="A5652" i="12"/>
  <c r="A5651" i="12"/>
  <c r="A5650" i="12"/>
  <c r="A5649" i="12"/>
  <c r="A5648" i="12"/>
  <c r="A5647" i="12"/>
  <c r="A5646" i="12"/>
  <c r="A5645" i="12"/>
  <c r="A5644" i="12"/>
  <c r="A5643" i="12"/>
  <c r="A5642" i="12"/>
  <c r="A5641" i="12"/>
  <c r="A5640" i="12"/>
  <c r="A5639" i="12"/>
  <c r="A5638" i="12"/>
  <c r="A5637" i="12"/>
  <c r="A5636" i="12"/>
  <c r="A5635" i="12"/>
  <c r="A5634" i="12"/>
  <c r="A5633" i="12"/>
  <c r="A5632" i="12"/>
  <c r="A5631" i="12"/>
  <c r="A5630" i="12"/>
  <c r="A5629" i="12"/>
  <c r="A5628" i="12"/>
  <c r="A5627" i="12"/>
  <c r="A5626" i="12"/>
  <c r="A5625" i="12"/>
  <c r="A5624" i="12"/>
  <c r="A5623" i="12"/>
  <c r="A5622" i="12"/>
  <c r="A5621" i="12"/>
  <c r="A5620" i="12"/>
  <c r="A5619" i="12"/>
  <c r="A5618" i="12"/>
  <c r="A5617" i="12"/>
  <c r="A5616" i="12"/>
  <c r="A5615" i="12"/>
  <c r="A5614" i="12"/>
  <c r="A5613" i="12"/>
  <c r="A5612" i="12"/>
  <c r="A5611" i="12"/>
  <c r="A5610" i="12"/>
  <c r="A5609" i="12"/>
  <c r="A5608" i="12"/>
  <c r="A5607" i="12"/>
  <c r="A5606" i="12"/>
  <c r="A5605" i="12"/>
  <c r="A5604" i="12"/>
  <c r="A5603" i="12"/>
  <c r="A5602" i="12"/>
  <c r="A5601" i="12"/>
  <c r="A5600" i="12"/>
  <c r="A5599" i="12"/>
  <c r="A5598" i="12"/>
  <c r="A5597" i="12"/>
  <c r="A5596" i="12"/>
  <c r="A5595" i="12"/>
  <c r="A5594" i="12"/>
  <c r="A5593" i="12"/>
  <c r="A5592" i="12"/>
  <c r="A5591" i="12"/>
  <c r="A5590" i="12"/>
  <c r="A5589" i="12"/>
  <c r="A5588" i="12"/>
  <c r="A5587" i="12"/>
  <c r="A5586" i="12"/>
  <c r="A5585" i="12"/>
  <c r="A5584" i="12"/>
  <c r="A5583" i="12"/>
  <c r="A5582" i="12"/>
  <c r="A5581" i="12"/>
  <c r="A5580" i="12"/>
  <c r="A5579" i="12"/>
  <c r="A5578" i="12"/>
  <c r="A5577" i="12"/>
  <c r="A5576" i="12"/>
  <c r="A5575" i="12"/>
  <c r="A5574" i="12"/>
  <c r="A5573" i="12"/>
  <c r="A5572" i="12"/>
  <c r="A5571" i="12"/>
  <c r="A5570" i="12"/>
  <c r="A5569" i="12"/>
  <c r="A5568" i="12"/>
  <c r="A5567" i="12"/>
  <c r="A5566" i="12"/>
  <c r="A5565" i="12"/>
  <c r="A5564" i="12"/>
  <c r="A5563" i="12"/>
  <c r="A5562" i="12"/>
  <c r="A5561" i="12"/>
  <c r="A5560" i="12"/>
  <c r="A5559" i="12"/>
  <c r="A5558" i="12"/>
  <c r="A5557" i="12"/>
  <c r="A5556" i="12"/>
  <c r="A5555" i="12"/>
  <c r="A5554" i="12"/>
  <c r="A5553" i="12"/>
  <c r="A5552" i="12"/>
  <c r="A5551" i="12"/>
  <c r="A5550" i="12"/>
  <c r="A5549" i="12"/>
  <c r="A5548" i="12"/>
  <c r="A5547" i="12"/>
  <c r="A5546" i="12"/>
  <c r="A5545" i="12"/>
  <c r="A5544" i="12"/>
  <c r="A5543" i="12"/>
  <c r="A5542" i="12"/>
  <c r="A5541" i="12"/>
  <c r="A5540" i="12"/>
  <c r="A5539" i="12"/>
  <c r="A5538" i="12"/>
  <c r="A5537" i="12"/>
  <c r="A5536" i="12"/>
  <c r="A5535" i="12"/>
  <c r="A5534" i="12"/>
  <c r="A5533" i="12"/>
  <c r="A5532" i="12"/>
  <c r="A5531" i="12"/>
  <c r="A5530" i="12"/>
  <c r="A5529" i="12"/>
  <c r="A5528" i="12"/>
  <c r="A5527" i="12"/>
  <c r="A5526" i="12"/>
  <c r="A5525" i="12"/>
  <c r="A5524" i="12"/>
  <c r="A5523" i="12"/>
  <c r="A5522" i="12"/>
  <c r="A5521" i="12"/>
  <c r="A5520" i="12"/>
  <c r="A5519" i="12"/>
  <c r="A5518" i="12"/>
  <c r="A5517" i="12"/>
  <c r="A5516" i="12"/>
  <c r="A5515" i="12"/>
  <c r="A5514" i="12"/>
  <c r="A5513" i="12"/>
  <c r="A5512" i="12"/>
  <c r="A5511" i="12"/>
  <c r="A5510" i="12"/>
  <c r="A5509" i="12"/>
  <c r="A5508" i="12"/>
  <c r="A5507" i="12"/>
  <c r="A5506" i="12"/>
  <c r="A5505" i="12"/>
  <c r="A5504" i="12"/>
  <c r="A5503" i="12"/>
  <c r="A5502" i="12"/>
  <c r="A5501" i="12"/>
  <c r="A5500" i="12"/>
  <c r="A5499" i="12"/>
  <c r="A5498" i="12"/>
  <c r="A5497" i="12"/>
  <c r="A5496" i="12"/>
  <c r="A5495" i="12"/>
  <c r="A5494" i="12"/>
  <c r="A5493" i="12"/>
  <c r="A5492" i="12"/>
  <c r="A5491" i="12"/>
  <c r="A5490" i="12"/>
  <c r="A5489" i="12"/>
  <c r="A5488" i="12"/>
  <c r="A5487" i="12"/>
  <c r="A5486" i="12"/>
  <c r="A5485" i="12"/>
  <c r="A5484" i="12"/>
  <c r="A5483" i="12"/>
  <c r="A5482" i="12"/>
  <c r="A5481" i="12"/>
  <c r="A5480" i="12"/>
  <c r="A5479" i="12"/>
  <c r="A5478" i="12"/>
  <c r="A5477" i="12"/>
  <c r="A5476" i="12"/>
  <c r="A5475" i="12"/>
  <c r="A5474" i="12"/>
  <c r="A5473" i="12"/>
  <c r="A5472" i="12"/>
  <c r="A5471" i="12"/>
  <c r="A5470" i="12"/>
  <c r="A5469" i="12"/>
  <c r="A5468" i="12"/>
  <c r="A5467" i="12"/>
  <c r="A5466" i="12"/>
  <c r="A5465" i="12"/>
  <c r="A5464" i="12"/>
  <c r="A5463" i="12"/>
  <c r="A5462" i="12"/>
  <c r="A5461" i="12"/>
  <c r="A5460" i="12"/>
  <c r="A5459" i="12"/>
  <c r="A5458" i="12"/>
  <c r="A5457" i="12"/>
  <c r="A5456" i="12"/>
  <c r="A5455" i="12"/>
  <c r="A5454" i="12"/>
  <c r="A5453" i="12"/>
  <c r="A5452" i="12"/>
  <c r="A5451" i="12"/>
  <c r="A5450" i="12"/>
  <c r="A5449" i="12"/>
  <c r="A5448" i="12"/>
  <c r="A5447" i="12"/>
  <c r="A5446" i="12"/>
  <c r="A5445" i="12"/>
  <c r="A5444" i="12"/>
  <c r="A5443" i="12"/>
  <c r="A5442" i="12"/>
  <c r="A5441" i="12"/>
  <c r="A5440" i="12"/>
  <c r="A5439" i="12"/>
  <c r="A5438" i="12"/>
  <c r="A5437" i="12"/>
  <c r="A5436" i="12"/>
  <c r="A5435" i="12"/>
  <c r="A5434" i="12"/>
  <c r="A5433" i="12"/>
  <c r="A5432" i="12"/>
  <c r="A5431" i="12"/>
  <c r="A5430" i="12"/>
  <c r="A5429" i="12"/>
  <c r="A5428" i="12"/>
  <c r="A5427" i="12"/>
  <c r="A5426" i="12"/>
  <c r="A5425" i="12"/>
  <c r="A5424" i="12"/>
  <c r="A5423" i="12"/>
  <c r="A5422" i="12"/>
  <c r="A5421" i="12"/>
  <c r="A5420" i="12"/>
  <c r="A5419" i="12"/>
  <c r="A5418" i="12"/>
  <c r="A5417" i="12"/>
  <c r="A5416" i="12"/>
  <c r="A5415" i="12"/>
  <c r="A5414" i="12"/>
  <c r="A5413" i="12"/>
  <c r="A5412" i="12"/>
  <c r="A5411" i="12"/>
  <c r="A5410" i="12"/>
  <c r="A5409" i="12"/>
  <c r="A5408" i="12"/>
  <c r="A5407" i="12"/>
  <c r="A5406" i="12"/>
  <c r="A5405" i="12"/>
  <c r="A5404" i="12"/>
  <c r="A5403" i="12"/>
  <c r="A5402" i="12"/>
  <c r="A5401" i="12"/>
  <c r="A5400" i="12"/>
  <c r="A5399" i="12"/>
  <c r="A5398" i="12"/>
  <c r="A5397" i="12"/>
  <c r="A5396" i="12"/>
  <c r="A5395" i="12"/>
  <c r="A5394" i="12"/>
  <c r="A5393" i="12"/>
  <c r="A5392" i="12"/>
  <c r="A5391" i="12"/>
  <c r="A5390" i="12"/>
  <c r="A5389" i="12"/>
  <c r="A5388" i="12"/>
  <c r="A5387" i="12"/>
  <c r="A5386" i="12"/>
  <c r="A5385" i="12"/>
  <c r="A5384" i="12"/>
  <c r="A5383" i="12"/>
  <c r="A5382" i="12"/>
  <c r="A5381" i="12"/>
  <c r="A5380" i="12"/>
  <c r="A5379" i="12"/>
  <c r="A5378" i="12"/>
  <c r="A5377" i="12"/>
  <c r="A5376" i="12"/>
  <c r="A5375" i="12"/>
  <c r="A5374" i="12"/>
  <c r="A5373" i="12"/>
  <c r="A5372" i="12"/>
  <c r="A5371" i="12"/>
  <c r="A5370" i="12"/>
  <c r="A5369" i="12"/>
  <c r="A5368" i="12"/>
  <c r="A5367" i="12"/>
  <c r="A5366" i="12"/>
  <c r="A5365" i="12"/>
  <c r="A5364" i="12"/>
  <c r="A5363" i="12"/>
  <c r="A5362" i="12"/>
  <c r="A5361" i="12"/>
  <c r="A5360" i="12"/>
  <c r="A5359" i="12"/>
  <c r="A5358" i="12"/>
  <c r="A5357" i="12"/>
  <c r="A5356" i="12"/>
  <c r="A5355" i="12"/>
  <c r="A5354" i="12"/>
  <c r="A5353" i="12"/>
  <c r="A5352" i="12"/>
  <c r="A5351" i="12"/>
  <c r="A5350" i="12"/>
  <c r="A5349" i="12"/>
  <c r="A5348" i="12"/>
  <c r="A5347" i="12"/>
  <c r="A5346" i="12"/>
  <c r="A5345" i="12"/>
  <c r="A5344" i="12"/>
  <c r="A5343" i="12"/>
  <c r="A5342" i="12"/>
  <c r="A5341" i="12"/>
  <c r="A5340" i="12"/>
  <c r="A5339" i="12"/>
  <c r="A5338" i="12"/>
  <c r="A5337" i="12"/>
  <c r="A5336" i="12"/>
  <c r="A5335" i="12"/>
  <c r="A5334" i="12"/>
  <c r="A5333" i="12"/>
  <c r="A5332" i="12"/>
  <c r="A5331" i="12"/>
  <c r="A5330" i="12"/>
  <c r="A5329" i="12"/>
  <c r="A5328" i="12"/>
  <c r="A5327" i="12"/>
  <c r="A5326" i="12"/>
  <c r="A5325" i="12"/>
  <c r="A5324" i="12"/>
  <c r="A5323" i="12"/>
  <c r="A5322" i="12"/>
  <c r="A5321" i="12"/>
  <c r="A5320" i="12"/>
  <c r="A5319" i="12"/>
  <c r="A5318" i="12"/>
  <c r="A5317" i="12"/>
  <c r="A5316" i="12"/>
  <c r="A5315" i="12"/>
  <c r="A5314" i="12"/>
  <c r="A5313" i="12"/>
  <c r="A5312" i="12"/>
  <c r="A5311" i="12"/>
  <c r="A5310" i="12"/>
  <c r="A5309" i="12"/>
  <c r="A5308" i="12"/>
  <c r="A5307" i="12"/>
  <c r="A5306" i="12"/>
  <c r="A5305" i="12"/>
  <c r="A5304" i="12"/>
  <c r="A5303" i="12"/>
  <c r="A5302" i="12"/>
  <c r="A5301" i="12"/>
  <c r="A5300" i="12"/>
  <c r="A5299" i="12"/>
  <c r="A5298" i="12"/>
  <c r="A5297" i="12"/>
  <c r="A5296" i="12"/>
  <c r="A5295" i="12"/>
  <c r="A5294" i="12"/>
  <c r="A5293" i="12"/>
  <c r="A5292" i="12"/>
  <c r="A5291" i="12"/>
  <c r="A5290" i="12"/>
  <c r="A5289" i="12"/>
  <c r="A5288" i="12"/>
  <c r="A5287" i="12"/>
  <c r="A5286" i="12"/>
  <c r="A5285" i="12"/>
  <c r="A5284" i="12"/>
  <c r="A5283" i="12"/>
  <c r="A5282" i="12"/>
  <c r="A5281" i="12"/>
  <c r="A5280" i="12"/>
  <c r="A5279" i="12"/>
  <c r="A5278" i="12"/>
  <c r="A5277" i="12"/>
  <c r="A5276" i="12"/>
  <c r="A5275" i="12"/>
  <c r="A5274" i="12"/>
  <c r="A5273" i="12"/>
  <c r="A5272" i="12"/>
  <c r="A5271" i="12"/>
  <c r="A5270" i="12"/>
  <c r="A5269" i="12"/>
  <c r="A5268" i="12"/>
  <c r="A5267" i="12"/>
  <c r="A5266" i="12"/>
  <c r="A5265" i="12"/>
  <c r="A5264" i="12"/>
  <c r="A5263" i="12"/>
  <c r="A5262" i="12"/>
  <c r="A5261" i="12"/>
  <c r="A5260" i="12"/>
  <c r="A5259" i="12"/>
  <c r="A5258" i="12"/>
  <c r="A5257" i="12"/>
  <c r="A5256" i="12"/>
  <c r="A5255" i="12"/>
  <c r="A5254" i="12"/>
  <c r="A5253" i="12"/>
  <c r="A5252" i="12"/>
  <c r="A5251" i="12"/>
  <c r="A5250" i="12"/>
  <c r="A5249" i="12"/>
  <c r="A5248" i="12"/>
  <c r="A5247" i="12"/>
  <c r="A5246" i="12"/>
  <c r="A5245" i="12"/>
  <c r="A5244" i="12"/>
  <c r="A5243" i="12"/>
  <c r="A5242" i="12"/>
  <c r="A5241" i="12"/>
  <c r="A5240" i="12"/>
  <c r="A5239" i="12"/>
  <c r="A5238" i="12"/>
  <c r="A5237" i="12"/>
  <c r="A5236" i="12"/>
  <c r="A5235" i="12"/>
  <c r="A5234" i="12"/>
  <c r="A5233" i="12"/>
  <c r="A5232" i="12"/>
  <c r="A5231" i="12"/>
  <c r="A5230" i="12"/>
  <c r="A5229" i="12"/>
  <c r="A5228" i="12"/>
  <c r="A5227" i="12"/>
  <c r="A5226" i="12"/>
  <c r="A5225" i="12"/>
  <c r="A5224" i="12"/>
  <c r="A5223" i="12"/>
  <c r="A5222" i="12"/>
  <c r="A5221" i="12"/>
  <c r="A5220" i="12"/>
  <c r="A5219" i="12"/>
  <c r="A5218" i="12"/>
  <c r="A5217" i="12"/>
  <c r="A5216" i="12"/>
  <c r="A5215" i="12"/>
  <c r="A5214" i="12"/>
  <c r="A5213" i="12"/>
  <c r="A5212" i="12"/>
  <c r="A5211" i="12"/>
  <c r="A5210" i="12"/>
  <c r="A5209" i="12"/>
  <c r="A5208" i="12"/>
  <c r="A5207" i="12"/>
  <c r="A5206" i="12"/>
  <c r="A5205" i="12"/>
  <c r="A5204" i="12"/>
  <c r="A5203" i="12"/>
  <c r="A5202" i="12"/>
  <c r="A5201" i="12"/>
  <c r="A5200" i="12"/>
  <c r="A5199" i="12"/>
  <c r="A5198" i="12"/>
  <c r="A5197" i="12"/>
  <c r="A5196" i="12"/>
  <c r="A5195" i="12"/>
  <c r="A5194" i="12"/>
  <c r="A5193" i="12"/>
  <c r="A5192" i="12"/>
  <c r="A5191" i="12"/>
  <c r="A5190" i="12"/>
  <c r="A5189" i="12"/>
  <c r="A5188" i="12"/>
  <c r="A5187" i="12"/>
  <c r="A5186" i="12"/>
  <c r="A5185" i="12"/>
  <c r="A5184" i="12"/>
  <c r="A5183" i="12"/>
  <c r="A5182" i="12"/>
  <c r="A5181" i="12"/>
  <c r="A5180" i="12"/>
  <c r="A5179" i="12"/>
  <c r="A5178" i="12"/>
  <c r="A5177" i="12"/>
  <c r="A5176" i="12"/>
  <c r="A5175" i="12"/>
  <c r="A5174" i="12"/>
  <c r="A5173" i="12"/>
  <c r="A5172" i="12"/>
  <c r="A5171" i="12"/>
  <c r="A5170" i="12"/>
  <c r="A5169" i="12"/>
  <c r="A5168" i="12"/>
  <c r="A5167" i="12"/>
  <c r="A5166" i="12"/>
  <c r="A5165" i="12"/>
  <c r="A5164" i="12"/>
  <c r="A5163" i="12"/>
  <c r="A5162" i="12"/>
  <c r="A5161" i="12"/>
  <c r="A5160" i="12"/>
  <c r="A5159" i="12"/>
  <c r="A5158" i="12"/>
  <c r="A5157" i="12"/>
  <c r="A5156" i="12"/>
  <c r="A5155" i="12"/>
  <c r="A5154" i="12"/>
  <c r="A5153" i="12"/>
  <c r="A5152" i="12"/>
  <c r="A5151" i="12"/>
  <c r="A5150" i="12"/>
  <c r="A5149" i="12"/>
  <c r="A5148" i="12"/>
  <c r="A5147" i="12"/>
  <c r="A5146" i="12"/>
  <c r="A5145" i="12"/>
  <c r="A5144" i="12"/>
  <c r="A5143" i="12"/>
  <c r="A5142" i="12"/>
  <c r="A5141" i="12"/>
  <c r="A5140" i="12"/>
  <c r="A5139" i="12"/>
  <c r="A5138" i="12"/>
  <c r="A5137" i="12"/>
  <c r="A5136" i="12"/>
  <c r="A5135" i="12"/>
  <c r="A5134" i="12"/>
  <c r="A5133" i="12"/>
  <c r="A5132" i="12"/>
  <c r="A5131" i="12"/>
  <c r="A5130" i="12"/>
  <c r="A5129" i="12"/>
  <c r="A5128" i="12"/>
  <c r="A5127" i="12"/>
  <c r="A5126" i="12"/>
  <c r="A5125" i="12"/>
  <c r="A5124" i="12"/>
  <c r="A5123" i="12"/>
  <c r="A5122" i="12"/>
  <c r="A5121" i="12"/>
  <c r="A5120" i="12"/>
  <c r="A5119" i="12"/>
  <c r="A5118" i="12"/>
  <c r="A5117" i="12"/>
  <c r="A5116" i="12"/>
  <c r="A5115" i="12"/>
  <c r="A5114" i="12"/>
  <c r="A5113" i="12"/>
  <c r="A5112" i="12"/>
  <c r="A5111" i="12"/>
  <c r="A5110" i="12"/>
  <c r="A5109" i="12"/>
  <c r="A5108" i="12"/>
  <c r="A5107" i="12"/>
  <c r="A5106" i="12"/>
  <c r="A5105" i="12"/>
  <c r="A5104" i="12"/>
  <c r="A5103" i="12"/>
  <c r="A5102" i="12"/>
  <c r="A5101" i="12"/>
  <c r="A5100" i="12"/>
  <c r="A5099" i="12"/>
  <c r="A5098" i="12"/>
  <c r="A5097" i="12"/>
  <c r="A5096" i="12"/>
  <c r="A5095" i="12"/>
  <c r="A5094" i="12"/>
  <c r="A5093" i="12"/>
  <c r="A5092" i="12"/>
  <c r="A5091" i="12"/>
  <c r="A5090" i="12"/>
  <c r="A5089" i="12"/>
  <c r="A5088" i="12"/>
  <c r="A5087" i="12"/>
  <c r="A5086" i="12"/>
  <c r="A5085" i="12"/>
  <c r="A5084" i="12"/>
  <c r="A5083" i="12"/>
  <c r="A5082" i="12"/>
  <c r="A5081" i="12"/>
  <c r="A5080" i="12"/>
  <c r="A5079" i="12"/>
  <c r="A5078" i="12"/>
  <c r="A5077" i="12"/>
  <c r="A5076" i="12"/>
  <c r="A5075" i="12"/>
  <c r="A5074" i="12"/>
  <c r="A5073" i="12"/>
  <c r="A5072" i="12"/>
  <c r="A5071" i="12"/>
  <c r="A5070" i="12"/>
  <c r="A5069" i="12"/>
  <c r="A5068" i="12"/>
  <c r="A5067" i="12"/>
  <c r="A5066" i="12"/>
  <c r="A5065" i="12"/>
  <c r="A5064" i="12"/>
  <c r="A5063" i="12"/>
  <c r="A5062" i="12"/>
  <c r="A5061" i="12"/>
  <c r="A5060" i="12"/>
  <c r="A5059" i="12"/>
  <c r="A5058" i="12"/>
  <c r="A5057" i="12"/>
  <c r="A5056" i="12"/>
  <c r="A5055" i="12"/>
  <c r="A5054" i="12"/>
  <c r="A5053" i="12"/>
  <c r="A5052" i="12"/>
  <c r="A5051" i="12"/>
  <c r="A5050" i="12"/>
  <c r="A5049" i="12"/>
  <c r="A5048" i="12"/>
  <c r="A5047" i="12"/>
  <c r="A5046" i="12"/>
  <c r="A5045" i="12"/>
  <c r="A5044" i="12"/>
  <c r="A5043" i="12"/>
  <c r="A5042" i="12"/>
  <c r="A5041" i="12"/>
  <c r="A5040" i="12"/>
  <c r="A5039" i="12"/>
  <c r="A5038" i="12"/>
  <c r="A5037" i="12"/>
  <c r="A5036" i="12"/>
  <c r="A5035" i="12"/>
  <c r="A5034" i="12"/>
  <c r="A5033" i="12"/>
  <c r="A5032" i="12"/>
  <c r="A5031" i="12"/>
  <c r="A5030" i="12"/>
  <c r="A5029" i="12"/>
  <c r="A5028" i="12"/>
  <c r="A5027" i="12"/>
  <c r="A5026" i="12"/>
  <c r="A5025" i="12"/>
  <c r="A5024" i="12"/>
  <c r="A5023" i="12"/>
  <c r="A5022" i="12"/>
  <c r="A5021" i="12"/>
  <c r="A5020" i="12"/>
  <c r="A5019" i="12"/>
  <c r="A5018" i="12"/>
  <c r="A5017" i="12"/>
  <c r="A5016" i="12"/>
  <c r="A5015" i="12"/>
  <c r="A5014" i="12"/>
  <c r="A5013" i="12"/>
  <c r="A5012" i="12"/>
  <c r="A5011" i="12"/>
  <c r="A5010" i="12"/>
  <c r="A5009" i="12"/>
  <c r="A5008" i="12"/>
  <c r="A5007" i="12"/>
  <c r="A5006" i="12"/>
  <c r="A5005" i="12"/>
  <c r="A5004" i="12"/>
  <c r="A5003" i="12"/>
  <c r="A5002" i="12"/>
  <c r="A5001" i="12"/>
  <c r="A5000" i="12"/>
  <c r="A4999" i="12"/>
  <c r="A4998" i="12"/>
  <c r="A4997" i="12"/>
  <c r="A4996" i="12"/>
  <c r="A4995" i="12"/>
  <c r="A4994" i="12"/>
  <c r="A4993" i="12"/>
  <c r="A4992" i="12"/>
  <c r="A4991" i="12"/>
  <c r="A4990" i="12"/>
  <c r="A4989" i="12"/>
  <c r="A4988" i="12"/>
  <c r="A4987" i="12"/>
  <c r="A4986" i="12"/>
  <c r="A4985" i="12"/>
  <c r="A4984" i="12"/>
  <c r="A4983" i="12"/>
  <c r="A4982" i="12"/>
  <c r="A4981" i="12"/>
  <c r="A4980" i="12"/>
  <c r="A4979" i="12"/>
  <c r="A4978" i="12"/>
  <c r="A4977" i="12"/>
  <c r="A4976" i="12"/>
  <c r="A4975" i="12"/>
  <c r="A4974" i="12"/>
  <c r="A4973" i="12"/>
  <c r="A4972" i="12"/>
  <c r="A4971" i="12"/>
  <c r="A4970" i="12"/>
  <c r="A4969" i="12"/>
  <c r="A4968" i="12"/>
  <c r="A4967" i="12"/>
  <c r="A4966" i="12"/>
  <c r="A4965" i="12"/>
  <c r="A4964" i="12"/>
  <c r="A4963" i="12"/>
  <c r="A4962" i="12"/>
  <c r="A4961" i="12"/>
  <c r="A4960" i="12"/>
  <c r="A4959" i="12"/>
  <c r="A4958" i="12"/>
  <c r="A4957" i="12"/>
  <c r="A4956" i="12"/>
  <c r="A4955" i="12"/>
  <c r="A4954" i="12"/>
  <c r="A4953" i="12"/>
  <c r="A4952" i="12"/>
  <c r="A4951" i="12"/>
  <c r="A4950" i="12"/>
  <c r="A4949" i="12"/>
  <c r="A4948" i="12"/>
  <c r="A4947" i="12"/>
  <c r="A4946" i="12"/>
  <c r="A4945" i="12"/>
  <c r="A4944" i="12"/>
  <c r="A4943" i="12"/>
  <c r="A4942" i="12"/>
  <c r="A4941" i="12"/>
  <c r="A4940" i="12"/>
  <c r="A4939" i="12"/>
  <c r="A4938" i="12"/>
  <c r="A4937" i="12"/>
  <c r="A4936" i="12"/>
  <c r="A4935" i="12"/>
  <c r="A4934" i="12"/>
  <c r="A4933" i="12"/>
  <c r="A4932" i="12"/>
  <c r="A4931" i="12"/>
  <c r="A4930" i="12"/>
  <c r="A4929" i="12"/>
  <c r="A4928" i="12"/>
  <c r="A4927" i="12"/>
  <c r="A4926" i="12"/>
  <c r="A4925" i="12"/>
  <c r="A4924" i="12"/>
  <c r="A4923" i="12"/>
  <c r="A4922" i="12"/>
  <c r="A4921" i="12"/>
  <c r="A4920" i="12"/>
  <c r="A4919" i="12"/>
  <c r="A4918" i="12"/>
  <c r="A4917" i="12"/>
  <c r="A4916" i="12"/>
  <c r="A4915" i="12"/>
  <c r="A4914" i="12"/>
  <c r="A4913" i="12"/>
  <c r="A4912" i="12"/>
  <c r="A4911" i="12"/>
  <c r="A4910" i="12"/>
  <c r="A4909" i="12"/>
  <c r="A4908" i="12"/>
  <c r="A4907" i="12"/>
  <c r="A4906" i="12"/>
  <c r="A4905" i="12"/>
  <c r="A4904" i="12"/>
  <c r="A4903" i="12"/>
  <c r="A4902" i="12"/>
  <c r="A4901" i="12"/>
  <c r="A4900" i="12"/>
  <c r="A4899" i="12"/>
  <c r="A4898" i="12"/>
  <c r="A4897" i="12"/>
  <c r="A4896" i="12"/>
  <c r="A4895" i="12"/>
  <c r="A4894" i="12"/>
  <c r="A4893" i="12"/>
  <c r="A4892" i="12"/>
  <c r="A4891" i="12"/>
  <c r="A4890" i="12"/>
  <c r="A4889" i="12"/>
  <c r="A4888" i="12"/>
  <c r="A4887" i="12"/>
  <c r="A4886" i="12"/>
  <c r="A4885" i="12"/>
  <c r="A4884" i="12"/>
  <c r="A4883" i="12"/>
  <c r="A4882" i="12"/>
  <c r="A4881" i="12"/>
  <c r="A4880" i="12"/>
  <c r="A4879" i="12"/>
  <c r="A4878" i="12"/>
  <c r="A4877" i="12"/>
  <c r="A4876" i="12"/>
  <c r="A4875" i="12"/>
  <c r="A4874" i="12"/>
  <c r="A4873" i="12"/>
  <c r="A4872" i="12"/>
  <c r="A4871" i="12"/>
  <c r="A4870" i="12"/>
  <c r="A4869" i="12"/>
  <c r="A4868" i="12"/>
  <c r="A4867" i="12"/>
  <c r="A4866" i="12"/>
  <c r="A4865" i="12"/>
  <c r="A4864" i="12"/>
  <c r="A4863" i="12"/>
  <c r="A4862" i="12"/>
  <c r="A4861" i="12"/>
  <c r="A4860" i="12"/>
  <c r="A4859" i="12"/>
  <c r="A4858" i="12"/>
  <c r="A4857" i="12"/>
  <c r="A4856" i="12"/>
  <c r="A4855" i="12"/>
  <c r="A4854" i="12"/>
  <c r="A4853" i="12"/>
  <c r="A4852" i="12"/>
  <c r="A4851" i="12"/>
  <c r="A4850" i="12"/>
  <c r="A4849" i="12"/>
  <c r="A4848" i="12"/>
  <c r="A4847" i="12"/>
  <c r="A4846" i="12"/>
  <c r="A4845" i="12"/>
  <c r="A4844" i="12"/>
  <c r="A4843" i="12"/>
  <c r="A4842" i="12"/>
  <c r="A4841" i="12"/>
  <c r="A4840" i="12"/>
  <c r="A4839" i="12"/>
  <c r="A4838" i="12"/>
  <c r="A4837" i="12"/>
  <c r="A4836" i="12"/>
  <c r="A4835" i="12"/>
  <c r="A4834" i="12"/>
  <c r="A4833" i="12"/>
  <c r="A4832" i="12"/>
  <c r="A4831" i="12"/>
  <c r="A4830" i="12"/>
  <c r="A4829" i="12"/>
  <c r="A4828" i="12"/>
  <c r="A4827" i="12"/>
  <c r="A4826" i="12"/>
  <c r="A4825" i="12"/>
  <c r="A4824" i="12"/>
  <c r="A4823" i="12"/>
  <c r="A4822" i="12"/>
  <c r="A4821" i="12"/>
  <c r="A4820" i="12"/>
  <c r="A4819" i="12"/>
  <c r="A4818" i="12"/>
  <c r="A4817" i="12"/>
  <c r="A4816" i="12"/>
  <c r="A4815" i="12"/>
  <c r="A4814" i="12"/>
  <c r="A4813" i="12"/>
  <c r="A4812" i="12"/>
  <c r="A4811" i="12"/>
  <c r="A4810" i="12"/>
  <c r="A4809" i="12"/>
  <c r="A4808" i="12"/>
  <c r="A4807" i="12"/>
  <c r="A4806" i="12"/>
  <c r="A4805" i="12"/>
  <c r="A4804" i="12"/>
  <c r="A4803" i="12"/>
  <c r="A4802" i="12"/>
  <c r="A4801" i="12"/>
  <c r="A4800" i="12"/>
  <c r="A4799" i="12"/>
  <c r="A4798" i="12"/>
  <c r="A4797" i="12"/>
  <c r="A4796" i="12"/>
  <c r="A4795" i="12"/>
  <c r="A4794" i="12"/>
  <c r="A4793" i="12"/>
  <c r="A4792" i="12"/>
  <c r="A4791" i="12"/>
  <c r="A4790" i="12"/>
  <c r="A4789" i="12"/>
  <c r="A4788" i="12"/>
  <c r="A4787" i="12"/>
  <c r="A4786" i="12"/>
  <c r="A4785" i="12"/>
  <c r="A4784" i="12"/>
  <c r="A4783" i="12"/>
  <c r="A4782" i="12"/>
  <c r="A4781" i="12"/>
  <c r="A4780" i="12"/>
  <c r="A4779" i="12"/>
  <c r="A4778" i="12"/>
  <c r="A4777" i="12"/>
  <c r="A4776" i="12"/>
  <c r="A4775" i="12"/>
  <c r="A4774" i="12"/>
  <c r="A4773" i="12"/>
  <c r="A4772" i="12"/>
  <c r="A4771" i="12"/>
  <c r="A4770" i="12"/>
  <c r="A4769" i="12"/>
  <c r="A4768" i="12"/>
  <c r="A4767" i="12"/>
  <c r="A4766" i="12"/>
  <c r="A4765" i="12"/>
  <c r="A4764" i="12"/>
  <c r="A4763" i="12"/>
  <c r="A4762" i="12"/>
  <c r="A4761" i="12"/>
  <c r="A4760" i="12"/>
  <c r="A4759" i="12"/>
  <c r="A4758" i="12"/>
  <c r="A4757" i="12"/>
  <c r="A4756" i="12"/>
  <c r="A4755" i="12"/>
  <c r="A4754" i="12"/>
  <c r="A4753" i="12"/>
  <c r="A4752" i="12"/>
  <c r="A4751" i="12"/>
  <c r="A4750" i="12"/>
  <c r="A4749" i="12"/>
  <c r="A4748" i="12"/>
  <c r="A4747" i="12"/>
  <c r="A4746" i="12"/>
  <c r="A4745" i="12"/>
  <c r="A4744" i="12"/>
  <c r="A4743" i="12"/>
  <c r="A4742" i="12"/>
  <c r="A4741" i="12"/>
  <c r="A4740" i="12"/>
  <c r="A4739" i="12"/>
  <c r="A4738" i="12"/>
  <c r="A4737" i="12"/>
  <c r="A4736" i="12"/>
  <c r="A4735" i="12"/>
  <c r="A4734" i="12"/>
  <c r="A4733" i="12"/>
  <c r="A4732" i="12"/>
  <c r="A4731" i="12"/>
  <c r="A4730" i="12"/>
  <c r="A4729" i="12"/>
  <c r="A4728" i="12"/>
  <c r="A4727" i="12"/>
  <c r="A4726" i="12"/>
  <c r="A4725" i="12"/>
  <c r="A4724" i="12"/>
  <c r="A4723" i="12"/>
  <c r="A4722" i="12"/>
  <c r="A4721" i="12"/>
  <c r="A4720" i="12"/>
  <c r="A4719" i="12"/>
  <c r="A4718" i="12"/>
  <c r="A4717" i="12"/>
  <c r="A4716" i="12"/>
  <c r="A4715" i="12"/>
  <c r="A4714" i="12"/>
  <c r="A4713" i="12"/>
  <c r="A4712" i="12"/>
  <c r="A4711" i="12"/>
  <c r="A4710" i="12"/>
  <c r="A4709" i="12"/>
  <c r="A4708" i="12"/>
  <c r="A4707" i="12"/>
  <c r="A4706" i="12"/>
  <c r="A4705" i="12"/>
  <c r="A4704" i="12"/>
  <c r="A4703" i="12"/>
  <c r="A4702" i="12"/>
  <c r="A4701" i="12"/>
  <c r="A4700" i="12"/>
  <c r="A4699" i="12"/>
  <c r="A4698" i="12"/>
  <c r="A4697" i="12"/>
  <c r="A4696" i="12"/>
  <c r="A4695" i="12"/>
  <c r="A4694" i="12"/>
  <c r="A4693" i="12"/>
  <c r="A4692" i="12"/>
  <c r="A4691" i="12"/>
  <c r="A4690" i="12"/>
  <c r="A4689" i="12"/>
  <c r="A4688" i="12"/>
  <c r="A4687" i="12"/>
  <c r="A4686" i="12"/>
  <c r="A4685" i="12"/>
  <c r="A4684" i="12"/>
  <c r="A4683" i="12"/>
  <c r="A4682" i="12"/>
  <c r="A4681" i="12"/>
  <c r="A4680" i="12"/>
  <c r="A4679" i="12"/>
  <c r="A4678" i="12"/>
  <c r="A4677" i="12"/>
  <c r="A4676" i="12"/>
  <c r="A4675" i="12"/>
  <c r="A4674" i="12"/>
  <c r="A4673" i="12"/>
  <c r="A4672" i="12"/>
  <c r="A4671" i="12"/>
  <c r="A4670" i="12"/>
  <c r="A4669" i="12"/>
  <c r="A4668" i="12"/>
  <c r="A4667" i="12"/>
  <c r="A4666" i="12"/>
  <c r="A4665" i="12"/>
  <c r="A4664" i="12"/>
  <c r="A4663" i="12"/>
  <c r="A4662" i="12"/>
  <c r="A4661" i="12"/>
  <c r="A4660" i="12"/>
  <c r="A4659" i="12"/>
  <c r="A4658" i="12"/>
  <c r="A4657" i="12"/>
  <c r="A4656" i="12"/>
  <c r="A4655" i="12"/>
  <c r="A4654" i="12"/>
  <c r="A4653" i="12"/>
  <c r="A4652" i="12"/>
  <c r="A4651" i="12"/>
  <c r="A4650" i="12"/>
  <c r="A4649" i="12"/>
  <c r="A4648" i="12"/>
  <c r="A4647" i="12"/>
  <c r="A4646" i="12"/>
  <c r="A4645" i="12"/>
  <c r="A4644" i="12"/>
  <c r="A4643" i="12"/>
  <c r="A4642" i="12"/>
  <c r="A4641" i="12"/>
  <c r="A4640" i="12"/>
  <c r="A4639" i="12"/>
  <c r="A4638" i="12"/>
  <c r="A4637" i="12"/>
  <c r="A4636" i="12"/>
  <c r="A4635" i="12"/>
  <c r="A4634" i="12"/>
  <c r="A4633" i="12"/>
  <c r="A4632" i="12"/>
  <c r="A4631" i="12"/>
  <c r="A4630" i="12"/>
  <c r="A4629" i="12"/>
  <c r="A4628" i="12"/>
  <c r="A4627" i="12"/>
  <c r="A4626" i="12"/>
  <c r="A4625" i="12"/>
  <c r="A4624" i="12"/>
  <c r="A4623" i="12"/>
  <c r="A4622" i="12"/>
  <c r="A4621" i="12"/>
  <c r="A4620" i="12"/>
  <c r="A4619" i="12"/>
  <c r="A4618" i="12"/>
  <c r="A4617" i="12"/>
  <c r="A4616" i="12"/>
  <c r="A4615" i="12"/>
  <c r="A4614" i="12"/>
  <c r="A4613" i="12"/>
  <c r="A4612" i="12"/>
  <c r="A4611" i="12"/>
  <c r="A4610" i="12"/>
  <c r="A4609" i="12"/>
  <c r="A4608" i="12"/>
  <c r="A4607" i="12"/>
  <c r="A4606" i="12"/>
  <c r="A4605" i="12"/>
  <c r="A4604" i="12"/>
  <c r="A4603" i="12"/>
  <c r="A4602" i="12"/>
  <c r="A4601" i="12"/>
  <c r="A4600" i="12"/>
  <c r="A4599" i="12"/>
  <c r="A4598" i="12"/>
  <c r="A4597" i="12"/>
  <c r="A4596" i="12"/>
  <c r="A4595" i="12"/>
  <c r="A4594" i="12"/>
  <c r="A4593" i="12"/>
  <c r="A4592" i="12"/>
  <c r="A4591" i="12"/>
  <c r="A4590" i="12"/>
  <c r="A4589" i="12"/>
  <c r="A4588" i="12"/>
  <c r="A4587" i="12"/>
  <c r="A4586" i="12"/>
  <c r="A4585" i="12"/>
  <c r="A4584" i="12"/>
  <c r="A4583" i="12"/>
  <c r="A4582" i="12"/>
  <c r="A4581" i="12"/>
  <c r="A4580" i="12"/>
  <c r="A4579" i="12"/>
  <c r="A4578" i="12"/>
  <c r="A4577" i="12"/>
  <c r="A4576" i="12"/>
  <c r="A4575" i="12"/>
  <c r="A4574" i="12"/>
  <c r="A4573" i="12"/>
  <c r="A4572" i="12"/>
  <c r="A4571" i="12"/>
  <c r="A4570" i="12"/>
  <c r="A4569" i="12"/>
  <c r="A4568" i="12"/>
  <c r="A4567" i="12"/>
  <c r="A4566" i="12"/>
  <c r="A4565" i="12"/>
  <c r="A4564" i="12"/>
  <c r="A4563" i="12"/>
  <c r="A4562" i="12"/>
  <c r="A4561" i="12"/>
  <c r="A4560" i="12"/>
  <c r="A4559" i="12"/>
  <c r="A4558" i="12"/>
  <c r="A4557" i="12"/>
  <c r="A4556" i="12"/>
  <c r="A4555" i="12"/>
  <c r="A4554" i="12"/>
  <c r="A4553" i="12"/>
  <c r="A4552" i="12"/>
  <c r="A4551" i="12"/>
  <c r="A4550" i="12"/>
  <c r="A4549" i="12"/>
  <c r="A4548" i="12"/>
  <c r="A4547" i="12"/>
  <c r="A4546" i="12"/>
  <c r="A4545" i="12"/>
  <c r="A4544" i="12"/>
  <c r="A4543" i="12"/>
  <c r="A4542" i="12"/>
  <c r="A4541" i="12"/>
  <c r="A4540" i="12"/>
  <c r="A4539" i="12"/>
  <c r="A4538" i="12"/>
  <c r="A4537" i="12"/>
  <c r="A4536" i="12"/>
  <c r="A4535" i="12"/>
  <c r="A4534" i="12"/>
  <c r="A4533" i="12"/>
  <c r="A4532" i="12"/>
  <c r="A4531" i="12"/>
  <c r="A4530" i="12"/>
  <c r="A4529" i="12"/>
  <c r="A4528" i="12"/>
  <c r="A4527" i="12"/>
  <c r="A4526" i="12"/>
  <c r="A4525" i="12"/>
  <c r="A4524" i="12"/>
  <c r="A4523" i="12"/>
  <c r="A4522" i="12"/>
  <c r="A4521" i="12"/>
  <c r="A4520" i="12"/>
  <c r="A4519" i="12"/>
  <c r="A4518" i="12"/>
  <c r="A4517" i="12"/>
  <c r="A4516" i="12"/>
  <c r="A4515" i="12"/>
  <c r="A4514" i="12"/>
  <c r="A4513" i="12"/>
  <c r="A4512" i="12"/>
  <c r="A4511" i="12"/>
  <c r="A4510" i="12"/>
  <c r="A4509" i="12"/>
  <c r="A4508" i="12"/>
  <c r="A4507" i="12"/>
  <c r="A4506" i="12"/>
  <c r="A4505" i="12"/>
  <c r="A4504" i="12"/>
  <c r="A4503" i="12"/>
  <c r="A4502" i="12"/>
  <c r="A4501" i="12"/>
  <c r="A4500" i="12"/>
  <c r="A4499" i="12"/>
  <c r="A4498" i="12"/>
  <c r="A4497" i="12"/>
  <c r="A4496" i="12"/>
  <c r="A4495" i="12"/>
  <c r="A4494" i="12"/>
  <c r="A4493" i="12"/>
  <c r="A4492" i="12"/>
  <c r="A4491" i="12"/>
  <c r="A4490" i="12"/>
  <c r="A4489" i="12"/>
  <c r="A4488" i="12"/>
  <c r="A4487" i="12"/>
  <c r="A4486" i="12"/>
  <c r="A4485" i="12"/>
  <c r="A4484" i="12"/>
  <c r="A4483" i="12"/>
  <c r="A4482" i="12"/>
  <c r="A4481" i="12"/>
  <c r="A4480" i="12"/>
  <c r="A4479" i="12"/>
  <c r="A4478" i="12"/>
  <c r="A4477" i="12"/>
  <c r="A4476" i="12"/>
  <c r="A4475" i="12"/>
  <c r="A4474" i="12"/>
  <c r="A4473" i="12"/>
  <c r="A4472" i="12"/>
  <c r="A4471" i="12"/>
  <c r="A4470" i="12"/>
  <c r="A4469" i="12"/>
  <c r="A4468" i="12"/>
  <c r="A4467" i="12"/>
  <c r="A4466" i="12"/>
  <c r="A4465" i="12"/>
  <c r="A4464" i="12"/>
  <c r="A4463" i="12"/>
  <c r="A4462" i="12"/>
  <c r="A4461" i="12"/>
  <c r="A4460" i="12"/>
  <c r="A4459" i="12"/>
  <c r="A4458" i="12"/>
  <c r="A4457" i="12"/>
  <c r="A4456" i="12"/>
  <c r="A4455" i="12"/>
  <c r="A4454" i="12"/>
  <c r="A4453" i="12"/>
  <c r="A4452" i="12"/>
  <c r="A4451" i="12"/>
  <c r="A4450" i="12"/>
  <c r="A4449" i="12"/>
  <c r="A4448" i="12"/>
  <c r="A4447" i="12"/>
  <c r="A4446" i="12"/>
  <c r="A4445" i="12"/>
  <c r="A4444" i="12"/>
  <c r="A4443" i="12"/>
  <c r="A4442" i="12"/>
  <c r="A4441" i="12"/>
  <c r="A4440" i="12"/>
  <c r="A4439" i="12"/>
  <c r="A4438" i="12"/>
  <c r="A4437" i="12"/>
  <c r="A4436" i="12"/>
  <c r="A4435" i="12"/>
  <c r="A4434" i="12"/>
  <c r="A4433" i="12"/>
  <c r="A4432" i="12"/>
  <c r="A4431" i="12"/>
  <c r="A4430" i="12"/>
  <c r="A4429" i="12"/>
  <c r="A4428" i="12"/>
  <c r="A4427" i="12"/>
  <c r="A4426" i="12"/>
  <c r="A4425" i="12"/>
  <c r="A4424" i="12"/>
  <c r="A4423" i="12"/>
  <c r="A4422" i="12"/>
  <c r="A4421" i="12"/>
  <c r="A4420" i="12"/>
  <c r="A4419" i="12"/>
  <c r="A4418" i="12"/>
  <c r="A4417" i="12"/>
  <c r="A4416" i="12"/>
  <c r="A4415" i="12"/>
  <c r="A4414" i="12"/>
  <c r="A4413" i="12"/>
  <c r="A4412" i="12"/>
  <c r="A4411" i="12"/>
  <c r="A4410" i="12"/>
  <c r="A4409" i="12"/>
  <c r="A4408" i="12"/>
  <c r="A4407" i="12"/>
  <c r="A4406" i="12"/>
  <c r="A4405" i="12"/>
  <c r="A4404" i="12"/>
  <c r="A4403" i="12"/>
  <c r="A4402" i="12"/>
  <c r="A4401" i="12"/>
  <c r="A4400" i="12"/>
  <c r="A4399" i="12"/>
  <c r="A4398" i="12"/>
  <c r="A4397" i="12"/>
  <c r="A4396" i="12"/>
  <c r="A4395" i="12"/>
  <c r="A4394" i="12"/>
  <c r="A4393" i="12"/>
  <c r="A4392" i="12"/>
  <c r="A4391" i="12"/>
  <c r="A4390" i="12"/>
  <c r="A4389" i="12"/>
  <c r="A4388" i="12"/>
  <c r="A4387" i="12"/>
  <c r="A4386" i="12"/>
  <c r="A4385" i="12"/>
  <c r="A4384" i="12"/>
  <c r="A4383" i="12"/>
  <c r="A4382" i="12"/>
  <c r="A4381" i="12"/>
  <c r="A4380" i="12"/>
  <c r="A4379" i="12"/>
  <c r="A4378" i="12"/>
  <c r="A4377" i="12"/>
  <c r="A4376" i="12"/>
  <c r="A4375" i="12"/>
  <c r="A4374" i="12"/>
  <c r="A4373" i="12"/>
  <c r="A4372" i="12"/>
  <c r="A4371" i="12"/>
  <c r="A4370" i="12"/>
  <c r="A4369" i="12"/>
  <c r="A4368" i="12"/>
  <c r="A4367" i="12"/>
  <c r="A4366" i="12"/>
  <c r="A4365" i="12"/>
  <c r="A4364" i="12"/>
  <c r="A4363" i="12"/>
  <c r="A4362" i="12"/>
  <c r="A4361" i="12"/>
  <c r="A4360" i="12"/>
  <c r="A4359" i="12"/>
  <c r="A4358" i="12"/>
  <c r="A4357" i="12"/>
  <c r="A4356" i="12"/>
  <c r="A4355" i="12"/>
  <c r="A4354" i="12"/>
  <c r="A4353" i="12"/>
  <c r="A4352" i="12"/>
  <c r="A4351" i="12"/>
  <c r="A4350" i="12"/>
  <c r="A4349" i="12"/>
  <c r="A4348" i="12"/>
  <c r="A4347" i="12"/>
  <c r="A4346" i="12"/>
  <c r="A4345" i="12"/>
  <c r="A4344" i="12"/>
  <c r="A4343" i="12"/>
  <c r="A4342" i="12"/>
  <c r="A4341" i="12"/>
  <c r="A4340" i="12"/>
  <c r="A4339" i="12"/>
  <c r="A4338" i="12"/>
  <c r="A4337" i="12"/>
  <c r="A4336" i="12"/>
  <c r="A4335" i="12"/>
  <c r="A4334" i="12"/>
  <c r="A4333" i="12"/>
  <c r="A4332" i="12"/>
  <c r="A4331" i="12"/>
  <c r="A4330" i="12"/>
  <c r="A4329" i="12"/>
  <c r="A4328" i="12"/>
  <c r="A4327" i="12"/>
  <c r="A4326" i="12"/>
  <c r="A4325" i="12"/>
  <c r="A4324" i="12"/>
  <c r="A4323" i="12"/>
  <c r="A4322" i="12"/>
  <c r="A4321" i="12"/>
  <c r="A4320" i="12"/>
  <c r="A4319" i="12"/>
  <c r="A4318" i="12"/>
  <c r="A4317" i="12"/>
  <c r="A4316" i="12"/>
  <c r="A4315" i="12"/>
  <c r="A4314" i="12"/>
  <c r="A4313" i="12"/>
  <c r="A4312" i="12"/>
  <c r="A4311" i="12"/>
  <c r="A4310" i="12"/>
  <c r="A4309" i="12"/>
  <c r="A4308" i="12"/>
  <c r="A4307" i="12"/>
  <c r="A4306" i="12"/>
  <c r="A4305" i="12"/>
  <c r="A4304" i="12"/>
  <c r="A4303" i="12"/>
  <c r="A4302" i="12"/>
  <c r="A4301" i="12"/>
  <c r="A4300" i="12"/>
  <c r="A4299" i="12"/>
  <c r="A4298" i="12"/>
  <c r="A4297" i="12"/>
  <c r="A4296" i="12"/>
  <c r="A4295" i="12"/>
  <c r="A4294" i="12"/>
  <c r="A4293" i="12"/>
  <c r="A4292" i="12"/>
  <c r="A4291" i="12"/>
  <c r="A4290" i="12"/>
  <c r="A4289" i="12"/>
  <c r="A4288" i="12"/>
  <c r="A4287" i="12"/>
  <c r="A4286" i="12"/>
  <c r="A4285" i="12"/>
  <c r="A4284" i="12"/>
  <c r="A4283" i="12"/>
  <c r="A4282" i="12"/>
  <c r="A4281" i="12"/>
  <c r="A4280" i="12"/>
  <c r="A4279" i="12"/>
  <c r="A4278" i="12"/>
  <c r="A4277" i="12"/>
  <c r="A4276" i="12"/>
  <c r="A4275" i="12"/>
  <c r="A4274" i="12"/>
  <c r="A4273" i="12"/>
  <c r="A4272" i="12"/>
  <c r="A4271" i="12"/>
  <c r="A4270" i="12"/>
  <c r="A4269" i="12"/>
  <c r="A4268" i="12"/>
  <c r="A4267" i="12"/>
  <c r="A4266" i="12"/>
  <c r="A4265" i="12"/>
  <c r="A4264" i="12"/>
  <c r="A4263" i="12"/>
  <c r="A4262" i="12"/>
  <c r="A4261" i="12"/>
  <c r="A4260" i="12"/>
  <c r="A4259" i="12"/>
  <c r="A4258" i="12"/>
  <c r="A4257" i="12"/>
  <c r="A4256" i="12"/>
  <c r="A4255" i="12"/>
  <c r="A4254" i="12"/>
  <c r="A4253" i="12"/>
  <c r="A4252" i="12"/>
  <c r="A4251" i="12"/>
  <c r="A4250" i="12"/>
  <c r="A4249" i="12"/>
  <c r="A4248" i="12"/>
  <c r="A4247" i="12"/>
  <c r="A4246" i="12"/>
  <c r="A4245" i="12"/>
  <c r="A4244" i="12"/>
  <c r="A4243" i="12"/>
  <c r="A4242" i="12"/>
  <c r="A4241" i="12"/>
  <c r="A4240" i="12"/>
  <c r="A4239" i="12"/>
  <c r="A4238" i="12"/>
  <c r="A4237" i="12"/>
  <c r="A4236" i="12"/>
  <c r="A4235" i="12"/>
  <c r="A4234" i="12"/>
  <c r="A4233" i="12"/>
  <c r="A4232" i="12"/>
  <c r="A4231" i="12"/>
  <c r="A4230" i="12"/>
  <c r="A4229" i="12"/>
  <c r="A4228" i="12"/>
  <c r="A4227" i="12"/>
  <c r="A4226" i="12"/>
  <c r="A4225" i="12"/>
  <c r="A4224" i="12"/>
  <c r="A4223" i="12"/>
  <c r="A4222" i="12"/>
  <c r="A4221" i="12"/>
  <c r="A4220" i="12"/>
  <c r="A4219" i="12"/>
  <c r="A4218" i="12"/>
  <c r="A4217" i="12"/>
  <c r="A4216" i="12"/>
  <c r="A4215" i="12"/>
  <c r="A4214" i="12"/>
  <c r="A4213" i="12"/>
  <c r="A4212" i="12"/>
  <c r="A4211" i="12"/>
  <c r="A4210" i="12"/>
  <c r="A4209" i="12"/>
  <c r="A4208" i="12"/>
  <c r="A4207" i="12"/>
  <c r="A4206" i="12"/>
  <c r="A4205" i="12"/>
  <c r="A4204" i="12"/>
  <c r="A4203" i="12"/>
  <c r="A4202" i="12"/>
  <c r="A4201" i="12"/>
  <c r="A4200" i="12"/>
  <c r="A4199" i="12"/>
  <c r="A4198" i="12"/>
  <c r="A4197" i="12"/>
  <c r="A4196" i="12"/>
  <c r="A4195" i="12"/>
  <c r="A4194" i="12"/>
  <c r="A4193" i="12"/>
  <c r="A4192" i="12"/>
  <c r="A4191" i="12"/>
  <c r="A4190" i="12"/>
  <c r="A4189" i="12"/>
  <c r="A4188" i="12"/>
  <c r="A4187" i="12"/>
  <c r="A4186" i="12"/>
  <c r="A4185" i="12"/>
  <c r="A4184" i="12"/>
  <c r="A4183" i="12"/>
  <c r="A4182" i="12"/>
  <c r="A4181" i="12"/>
  <c r="A4180" i="12"/>
  <c r="A4179" i="12"/>
  <c r="A4178" i="12"/>
  <c r="A4177" i="12"/>
  <c r="A4176" i="12"/>
  <c r="A4175" i="12"/>
  <c r="A4174" i="12"/>
  <c r="A4173" i="12"/>
  <c r="A4172" i="12"/>
  <c r="A4171" i="12"/>
  <c r="A4170" i="12"/>
  <c r="A4169" i="12"/>
  <c r="A4168" i="12"/>
  <c r="A4167" i="12"/>
  <c r="A4166" i="12"/>
  <c r="A4165" i="12"/>
  <c r="A4164" i="12"/>
  <c r="A4163" i="12"/>
  <c r="A4162" i="12"/>
  <c r="A4161" i="12"/>
  <c r="A4160" i="12"/>
  <c r="A4159" i="12"/>
  <c r="A4158" i="12"/>
  <c r="A4157" i="12"/>
  <c r="A4156" i="12"/>
  <c r="A4155" i="12"/>
  <c r="A4154" i="12"/>
  <c r="A4153" i="12"/>
  <c r="A4152" i="12"/>
  <c r="A4151" i="12"/>
  <c r="A4150" i="12"/>
  <c r="A4149" i="12"/>
  <c r="A4148" i="12"/>
  <c r="A4147" i="12"/>
  <c r="A4146" i="12"/>
  <c r="A4145" i="12"/>
  <c r="A4144" i="12"/>
  <c r="A4143" i="12"/>
  <c r="A4142" i="12"/>
  <c r="A4141" i="12"/>
  <c r="A4140" i="12"/>
  <c r="A4139" i="12"/>
  <c r="A4138" i="12"/>
  <c r="A4137" i="12"/>
  <c r="A4136" i="12"/>
  <c r="A4135" i="12"/>
  <c r="A4134" i="12"/>
  <c r="A4133" i="12"/>
  <c r="A4132" i="12"/>
  <c r="A4131" i="12"/>
  <c r="A4130" i="12"/>
  <c r="A4129" i="12"/>
  <c r="A4128" i="12"/>
  <c r="A4127" i="12"/>
  <c r="A4126" i="12"/>
  <c r="A4125" i="12"/>
  <c r="A4124" i="12"/>
  <c r="A4123" i="12"/>
  <c r="A4122" i="12"/>
  <c r="A4121" i="12"/>
  <c r="A4120" i="12"/>
  <c r="A4119" i="12"/>
  <c r="A4118" i="12"/>
  <c r="A4117" i="12"/>
  <c r="A4116" i="12"/>
  <c r="A4115" i="12"/>
  <c r="A4114" i="12"/>
  <c r="A4113" i="12"/>
  <c r="A4112" i="12"/>
  <c r="A4111" i="12"/>
  <c r="A4110" i="12"/>
  <c r="A4109" i="12"/>
  <c r="A4108" i="12"/>
  <c r="A4107" i="12"/>
  <c r="A4106" i="12"/>
  <c r="A4105" i="12"/>
  <c r="A4104" i="12"/>
  <c r="A4103" i="12"/>
  <c r="A4102" i="12"/>
  <c r="A4101" i="12"/>
  <c r="A4100" i="12"/>
  <c r="A4099" i="12"/>
  <c r="A4098" i="12"/>
  <c r="A4097" i="12"/>
  <c r="A4096" i="12"/>
  <c r="A4095" i="12"/>
  <c r="A4094" i="12"/>
  <c r="A4093" i="12"/>
  <c r="A4092" i="12"/>
  <c r="A4091" i="12"/>
  <c r="A4090" i="12"/>
  <c r="A4089" i="12"/>
  <c r="A4088" i="12"/>
  <c r="A4087" i="12"/>
  <c r="A4086" i="12"/>
  <c r="A4085" i="12"/>
  <c r="A4084" i="12"/>
  <c r="A4083" i="12"/>
  <c r="A4082" i="12"/>
  <c r="A4081" i="12"/>
  <c r="A4080" i="12"/>
  <c r="A4079" i="12"/>
  <c r="A4078" i="12"/>
  <c r="A4077" i="12"/>
  <c r="A4076" i="12"/>
  <c r="A4075" i="12"/>
  <c r="A4074" i="12"/>
  <c r="A4073" i="12"/>
  <c r="A4072" i="12"/>
  <c r="A4071" i="12"/>
  <c r="A4070" i="12"/>
  <c r="A4069" i="12"/>
  <c r="A4068" i="12"/>
  <c r="A4067" i="12"/>
  <c r="A4066" i="12"/>
  <c r="A4065" i="12"/>
  <c r="A4064" i="12"/>
  <c r="A4063" i="12"/>
  <c r="A4062" i="12"/>
  <c r="A4061" i="12"/>
  <c r="A4060" i="12"/>
  <c r="A4059" i="12"/>
  <c r="A4058" i="12"/>
  <c r="A4057" i="12"/>
  <c r="A4056" i="12"/>
  <c r="A4055" i="12"/>
  <c r="A4054" i="12"/>
  <c r="A4053" i="12"/>
  <c r="A4052" i="12"/>
  <c r="A4051" i="12"/>
  <c r="A4050" i="12"/>
  <c r="A4049" i="12"/>
  <c r="A4048" i="12"/>
  <c r="A4047" i="12"/>
  <c r="A4046" i="12"/>
  <c r="A4045" i="12"/>
  <c r="A4044" i="12"/>
  <c r="A4043" i="12"/>
  <c r="A4042" i="12"/>
  <c r="A4041" i="12"/>
  <c r="A4040" i="12"/>
  <c r="A4039" i="12"/>
  <c r="A4038" i="12"/>
  <c r="A4037" i="12"/>
  <c r="A4036" i="12"/>
  <c r="A4035" i="12"/>
  <c r="A4034" i="12"/>
  <c r="A4033" i="12"/>
  <c r="A4032" i="12"/>
  <c r="A4031" i="12"/>
  <c r="A4030" i="12"/>
  <c r="A4029" i="12"/>
  <c r="A4028" i="12"/>
  <c r="A4027" i="12"/>
  <c r="A4026" i="12"/>
  <c r="A4025" i="12"/>
  <c r="A4024" i="12"/>
  <c r="A4023" i="12"/>
  <c r="A4022" i="12"/>
  <c r="A4021" i="12"/>
  <c r="A4020" i="12"/>
  <c r="A4019" i="12"/>
  <c r="A4018" i="12"/>
  <c r="A4017" i="12"/>
  <c r="A4016" i="12"/>
  <c r="A4015" i="12"/>
  <c r="A4014" i="12"/>
  <c r="A4013" i="12"/>
  <c r="A4012" i="12"/>
  <c r="A4011" i="12"/>
  <c r="A4010" i="12"/>
  <c r="A4009" i="12"/>
  <c r="A4008" i="12"/>
  <c r="A4007" i="12"/>
  <c r="A4006" i="12"/>
  <c r="A4005" i="12"/>
  <c r="A4004" i="12"/>
  <c r="A4003" i="12"/>
  <c r="A4002" i="12"/>
  <c r="A4001" i="12"/>
  <c r="A4000" i="12"/>
  <c r="A3999" i="12"/>
  <c r="A3998" i="12"/>
  <c r="A3997" i="12"/>
  <c r="A3996" i="12"/>
  <c r="A3995" i="12"/>
  <c r="A3994" i="12"/>
  <c r="A3993" i="12"/>
  <c r="A3992" i="12"/>
  <c r="A3991" i="12"/>
  <c r="A3990" i="12"/>
  <c r="A3989" i="12"/>
  <c r="A3988" i="12"/>
  <c r="A3987" i="12"/>
  <c r="A3986" i="12"/>
  <c r="A3985" i="12"/>
  <c r="A3984" i="12"/>
  <c r="A3983" i="12"/>
  <c r="A3982" i="12"/>
  <c r="A3981" i="12"/>
  <c r="A3980" i="12"/>
  <c r="A3979" i="12"/>
  <c r="A3978" i="12"/>
  <c r="A3977" i="12"/>
  <c r="A3976" i="12"/>
  <c r="A3975" i="12"/>
  <c r="A3974" i="12"/>
  <c r="A3973" i="12"/>
  <c r="A3972" i="12"/>
  <c r="A3971" i="12"/>
  <c r="A3970" i="12"/>
  <c r="A3969" i="12"/>
  <c r="A3968" i="12"/>
  <c r="A3967" i="12"/>
  <c r="A3966" i="12"/>
  <c r="A3965" i="12"/>
  <c r="A3964" i="12"/>
  <c r="A3963" i="12"/>
  <c r="A3962" i="12"/>
  <c r="A3961" i="12"/>
  <c r="A3960" i="12"/>
  <c r="A3959" i="12"/>
  <c r="A3958" i="12"/>
  <c r="A3957" i="12"/>
  <c r="A3956" i="12"/>
  <c r="A3955" i="12"/>
  <c r="A3954" i="12"/>
  <c r="A3953" i="12"/>
  <c r="A3952" i="12"/>
  <c r="A3951" i="12"/>
  <c r="A3950" i="12"/>
  <c r="A3949" i="12"/>
  <c r="A3948" i="12"/>
  <c r="A3947" i="12"/>
  <c r="A3946" i="12"/>
  <c r="A3945" i="12"/>
  <c r="A3944" i="12"/>
  <c r="A3943" i="12"/>
  <c r="A3942" i="12"/>
  <c r="A3941" i="12"/>
  <c r="A3940" i="12"/>
  <c r="A3939" i="12"/>
  <c r="A3938" i="12"/>
  <c r="A3937" i="12"/>
  <c r="A3936" i="12"/>
  <c r="A3935" i="12"/>
  <c r="A3934" i="12"/>
  <c r="A3933" i="12"/>
  <c r="A3932" i="12"/>
  <c r="A3931" i="12"/>
  <c r="A3930" i="12"/>
  <c r="A3929" i="12"/>
  <c r="A3928" i="12"/>
  <c r="A3927" i="12"/>
  <c r="A3926" i="12"/>
  <c r="A3925" i="12"/>
  <c r="A3924" i="12"/>
  <c r="A3923" i="12"/>
  <c r="A3922" i="12"/>
  <c r="A3921" i="12"/>
  <c r="A3920" i="12"/>
  <c r="A3919" i="12"/>
  <c r="A3918" i="12"/>
  <c r="A3917" i="12"/>
  <c r="A3916" i="12"/>
  <c r="A3915" i="12"/>
  <c r="A3914" i="12"/>
  <c r="A3913" i="12"/>
  <c r="A3912" i="12"/>
  <c r="A3911" i="12"/>
  <c r="A3910" i="12"/>
  <c r="A3909" i="12"/>
  <c r="A3908" i="12"/>
  <c r="A3907" i="12"/>
  <c r="A3906" i="12"/>
  <c r="A3905" i="12"/>
  <c r="A3904" i="12"/>
  <c r="A3903" i="12"/>
  <c r="A3902" i="12"/>
  <c r="A3901" i="12"/>
  <c r="A3900" i="12"/>
  <c r="A3899" i="12"/>
  <c r="A3898" i="12"/>
  <c r="A3897" i="12"/>
  <c r="A3896" i="12"/>
  <c r="A3895" i="12"/>
  <c r="A3894" i="12"/>
  <c r="A3893" i="12"/>
  <c r="A3892" i="12"/>
  <c r="A3891" i="12"/>
  <c r="A3890" i="12"/>
  <c r="A3889" i="12"/>
  <c r="A3888" i="12"/>
  <c r="A3887" i="12"/>
  <c r="A3886" i="12"/>
  <c r="A3885" i="12"/>
  <c r="A3884" i="12"/>
  <c r="A3883" i="12"/>
  <c r="A3882" i="12"/>
  <c r="A3881" i="12"/>
  <c r="A3880" i="12"/>
  <c r="A3879" i="12"/>
  <c r="A3878" i="12"/>
  <c r="A3877" i="12"/>
  <c r="A3876" i="12"/>
  <c r="A3875" i="12"/>
  <c r="A3874" i="12"/>
  <c r="A3873" i="12"/>
  <c r="A3872" i="12"/>
  <c r="A3871" i="12"/>
  <c r="A3870" i="12"/>
  <c r="A3869" i="12"/>
  <c r="A3868" i="12"/>
  <c r="A3867" i="12"/>
  <c r="A3866" i="12"/>
  <c r="A3865" i="12"/>
  <c r="A3864" i="12"/>
  <c r="A3863" i="12"/>
  <c r="A3862" i="12"/>
  <c r="A3861" i="12"/>
  <c r="A3860" i="12"/>
  <c r="A3859" i="12"/>
  <c r="A3858" i="12"/>
  <c r="A3857" i="12"/>
  <c r="A3856" i="12"/>
  <c r="A3855" i="12"/>
  <c r="A3854" i="12"/>
  <c r="A3853" i="12"/>
  <c r="A3852" i="12"/>
  <c r="A3851" i="12"/>
  <c r="A3850" i="12"/>
  <c r="A3849" i="12"/>
  <c r="A3848" i="12"/>
  <c r="A3847" i="12"/>
  <c r="A3846" i="12"/>
  <c r="A3845" i="12"/>
  <c r="A3844" i="12"/>
  <c r="A3843" i="12"/>
  <c r="A3842" i="12"/>
  <c r="A3841" i="12"/>
  <c r="A3840" i="12"/>
  <c r="A3839" i="12"/>
  <c r="A3838" i="12"/>
  <c r="A3837" i="12"/>
  <c r="A3836" i="12"/>
  <c r="A3835" i="12"/>
  <c r="A3834" i="12"/>
  <c r="A3833" i="12"/>
  <c r="A3832" i="12"/>
  <c r="A3831" i="12"/>
  <c r="A3830" i="12"/>
  <c r="A3829" i="12"/>
  <c r="A3828" i="12"/>
  <c r="A3827" i="12"/>
  <c r="A3826" i="12"/>
  <c r="A3825" i="12"/>
  <c r="A3824" i="12"/>
  <c r="A3823" i="12"/>
  <c r="A3822" i="12"/>
  <c r="A3821" i="12"/>
  <c r="A3820" i="12"/>
  <c r="A3819" i="12"/>
  <c r="A3818" i="12"/>
  <c r="A3817" i="12"/>
  <c r="A3816" i="12"/>
  <c r="A3815" i="12"/>
  <c r="A3814" i="12"/>
  <c r="A3813" i="12"/>
  <c r="A3812" i="12"/>
  <c r="A3811" i="12"/>
  <c r="A3810" i="12"/>
  <c r="A3809" i="12"/>
  <c r="A3808" i="12"/>
  <c r="A3807" i="12"/>
  <c r="A3806" i="12"/>
  <c r="A3805" i="12"/>
  <c r="A3804" i="12"/>
  <c r="A3803" i="12"/>
  <c r="A3802" i="12"/>
  <c r="A3801" i="12"/>
  <c r="A3800" i="12"/>
  <c r="A3799" i="12"/>
  <c r="A3798" i="12"/>
  <c r="A3797" i="12"/>
  <c r="A3796" i="12"/>
  <c r="A3795" i="12"/>
  <c r="A3794" i="12"/>
  <c r="A3793" i="12"/>
  <c r="A3792" i="12"/>
  <c r="A3791" i="12"/>
  <c r="A3790" i="12"/>
  <c r="A3789" i="12"/>
  <c r="A3788" i="12"/>
  <c r="A3787" i="12"/>
  <c r="A3786" i="12"/>
  <c r="A3785" i="12"/>
  <c r="A3784" i="12"/>
  <c r="A3783" i="12"/>
  <c r="A3782" i="12"/>
  <c r="A3781" i="12"/>
  <c r="A3780" i="12"/>
  <c r="A3779" i="12"/>
  <c r="A3778" i="12"/>
  <c r="A3777" i="12"/>
  <c r="A3776" i="12"/>
  <c r="A3775" i="12"/>
  <c r="A3774" i="12"/>
  <c r="A3773" i="12"/>
  <c r="A3772" i="12"/>
  <c r="A3771" i="12"/>
  <c r="A3770" i="12"/>
  <c r="A3769" i="12"/>
  <c r="A3768" i="12"/>
  <c r="A3767" i="12"/>
  <c r="A3766" i="12"/>
  <c r="A3765" i="12"/>
  <c r="A3764" i="12"/>
  <c r="A3763" i="12"/>
  <c r="A3762" i="12"/>
  <c r="A3761" i="12"/>
  <c r="A3760" i="12"/>
  <c r="A3759" i="12"/>
  <c r="A3758" i="12"/>
  <c r="A3757" i="12"/>
  <c r="A3756" i="12"/>
  <c r="A3755" i="12"/>
  <c r="A3754" i="12"/>
  <c r="A3753" i="12"/>
  <c r="A3752" i="12"/>
  <c r="A3751" i="12"/>
  <c r="A3750" i="12"/>
  <c r="A3749" i="12"/>
  <c r="A3748" i="12"/>
  <c r="A3747" i="12"/>
  <c r="A3746" i="12"/>
  <c r="A3745" i="12"/>
  <c r="A3744" i="12"/>
  <c r="A3743" i="12"/>
  <c r="A3742" i="12"/>
  <c r="A3741" i="12"/>
  <c r="A3740" i="12"/>
  <c r="A3739" i="12"/>
  <c r="A3738" i="12"/>
  <c r="A3737" i="12"/>
  <c r="A3736" i="12"/>
  <c r="A3735" i="12"/>
  <c r="A3734" i="12"/>
  <c r="A3733" i="12"/>
  <c r="A3732" i="12"/>
  <c r="A3731" i="12"/>
  <c r="A3730" i="12"/>
  <c r="A3729" i="12"/>
  <c r="A3728" i="12"/>
  <c r="A3727" i="12"/>
  <c r="A3726" i="12"/>
  <c r="A3725" i="12"/>
  <c r="A3724" i="12"/>
  <c r="A3723" i="12"/>
  <c r="A3722" i="12"/>
  <c r="A3721" i="12"/>
  <c r="A3720" i="12"/>
  <c r="A3719" i="12"/>
  <c r="A3718" i="12"/>
  <c r="A3717" i="12"/>
  <c r="A3716" i="12"/>
  <c r="A3715" i="12"/>
  <c r="A3714" i="12"/>
  <c r="A3713" i="12"/>
  <c r="A3712" i="12"/>
  <c r="A3711" i="12"/>
  <c r="A3710" i="12"/>
  <c r="A3709" i="12"/>
  <c r="A3708" i="12"/>
  <c r="A3707" i="12"/>
  <c r="A3706" i="12"/>
  <c r="A3705" i="12"/>
  <c r="A3704" i="12"/>
  <c r="A3703" i="12"/>
  <c r="A3702" i="12"/>
  <c r="A3701" i="12"/>
  <c r="A3700" i="12"/>
  <c r="A3699" i="12"/>
  <c r="A3698" i="12"/>
  <c r="A3697" i="12"/>
  <c r="A3696" i="12"/>
  <c r="A3695" i="12"/>
  <c r="A3694" i="12"/>
  <c r="A3693" i="12"/>
  <c r="A3692" i="12"/>
  <c r="A3691" i="12"/>
  <c r="A3690" i="12"/>
  <c r="A3689" i="12"/>
  <c r="A3688" i="12"/>
  <c r="A3687" i="12"/>
  <c r="A3686" i="12"/>
  <c r="A3685" i="12"/>
  <c r="A3684" i="12"/>
  <c r="A3683" i="12"/>
  <c r="A3682" i="12"/>
  <c r="A3681" i="12"/>
  <c r="A3680" i="12"/>
  <c r="A3679" i="12"/>
  <c r="A3678" i="12"/>
  <c r="A3677" i="12"/>
  <c r="A3676" i="12"/>
  <c r="A3675" i="12"/>
  <c r="A3674" i="12"/>
  <c r="A3673" i="12"/>
  <c r="A3672" i="12"/>
  <c r="A3671" i="12"/>
  <c r="A3670" i="12"/>
  <c r="A3669" i="12"/>
  <c r="A3668" i="12"/>
  <c r="A3667" i="12"/>
  <c r="A3666" i="12"/>
  <c r="A3665" i="12"/>
  <c r="A3664" i="12"/>
  <c r="A3663" i="12"/>
  <c r="A3662" i="12"/>
  <c r="A3661" i="12"/>
  <c r="A3660" i="12"/>
  <c r="A3659" i="12"/>
  <c r="A3658" i="12"/>
  <c r="A3657" i="12"/>
  <c r="A3656" i="12"/>
  <c r="A3655" i="12"/>
  <c r="A3654" i="12"/>
  <c r="A3653" i="12"/>
  <c r="A3652" i="12"/>
  <c r="A3651" i="12"/>
  <c r="A3650" i="12"/>
  <c r="A3649" i="12"/>
  <c r="A3648" i="12"/>
  <c r="A3647" i="12"/>
  <c r="A3646" i="12"/>
  <c r="A3645" i="12"/>
  <c r="A3644" i="12"/>
  <c r="A3643" i="12"/>
  <c r="A3642" i="12"/>
  <c r="A3641" i="12"/>
  <c r="A3640" i="12"/>
  <c r="A3639" i="12"/>
  <c r="A3638" i="12"/>
  <c r="A3637" i="12"/>
  <c r="A3636" i="12"/>
  <c r="A3635" i="12"/>
  <c r="A3634" i="12"/>
  <c r="A3633" i="12"/>
  <c r="A3632" i="12"/>
  <c r="A3631" i="12"/>
  <c r="A3630" i="12"/>
  <c r="A3629" i="12"/>
  <c r="A3628" i="12"/>
  <c r="A3627" i="12"/>
  <c r="A3626" i="12"/>
  <c r="A3625" i="12"/>
  <c r="A3624" i="12"/>
  <c r="A3623" i="12"/>
  <c r="A3622" i="12"/>
  <c r="A3621" i="12"/>
  <c r="A3620" i="12"/>
  <c r="A3619" i="12"/>
  <c r="A3618" i="12"/>
  <c r="A3617" i="12"/>
  <c r="A3616" i="12"/>
  <c r="A3615" i="12"/>
  <c r="A3614" i="12"/>
  <c r="A3613" i="12"/>
  <c r="A3612" i="12"/>
  <c r="A3611" i="12"/>
  <c r="A3610" i="12"/>
  <c r="A3609" i="12"/>
  <c r="A3608" i="12"/>
  <c r="A3607" i="12"/>
  <c r="A3606" i="12"/>
  <c r="A3605" i="12"/>
  <c r="A3604" i="12"/>
  <c r="A3603" i="12"/>
  <c r="A3602" i="12"/>
  <c r="A3601" i="12"/>
  <c r="A3600" i="12"/>
  <c r="A3599" i="12"/>
  <c r="A3598" i="12"/>
  <c r="A3597" i="12"/>
  <c r="A3596" i="12"/>
  <c r="A3595" i="12"/>
  <c r="A3594" i="12"/>
  <c r="A3593" i="12"/>
  <c r="A3592" i="12"/>
  <c r="A3591" i="12"/>
  <c r="A3590" i="12"/>
  <c r="A3589" i="12"/>
  <c r="A3588" i="12"/>
  <c r="A3587" i="12"/>
  <c r="A3586" i="12"/>
  <c r="A3585" i="12"/>
  <c r="A3584" i="12"/>
  <c r="A3583" i="12"/>
  <c r="A3582" i="12"/>
  <c r="A3581" i="12"/>
  <c r="A3580" i="12"/>
  <c r="A3579" i="12"/>
  <c r="A3578" i="12"/>
  <c r="A3577" i="12"/>
  <c r="A3576" i="12"/>
  <c r="A3575" i="12"/>
  <c r="A3574" i="12"/>
  <c r="A3573" i="12"/>
  <c r="A3572" i="12"/>
  <c r="A3571" i="12"/>
  <c r="A3570" i="12"/>
  <c r="A3569" i="12"/>
  <c r="A3568" i="12"/>
  <c r="A3567" i="12"/>
  <c r="A3566" i="12"/>
  <c r="A3565" i="12"/>
  <c r="A3564" i="12"/>
  <c r="A3563" i="12"/>
  <c r="A3562" i="12"/>
  <c r="A3561" i="12"/>
  <c r="A3560" i="12"/>
  <c r="A3559" i="12"/>
  <c r="A3558" i="12"/>
  <c r="A3557" i="12"/>
  <c r="A3556" i="12"/>
  <c r="A3555" i="12"/>
  <c r="A3554" i="12"/>
  <c r="A3553" i="12"/>
  <c r="A3552" i="12"/>
  <c r="A3551" i="12"/>
  <c r="A3550" i="12"/>
  <c r="A3549" i="12"/>
  <c r="A3548" i="12"/>
  <c r="A3547" i="12"/>
  <c r="A3546" i="12"/>
  <c r="A3545" i="12"/>
  <c r="A3544" i="12"/>
  <c r="A3543" i="12"/>
  <c r="A3542" i="12"/>
  <c r="A3541" i="12"/>
  <c r="A3540" i="12"/>
  <c r="A3539" i="12"/>
  <c r="A3538" i="12"/>
  <c r="A3537" i="12"/>
  <c r="A3536" i="12"/>
  <c r="A3535" i="12"/>
  <c r="A3534" i="12"/>
  <c r="A3533" i="12"/>
  <c r="A3532" i="12"/>
  <c r="A3531" i="12"/>
  <c r="A3530" i="12"/>
  <c r="A3529" i="12"/>
  <c r="A3528" i="12"/>
  <c r="A3527" i="12"/>
  <c r="A3526" i="12"/>
  <c r="A3525" i="12"/>
  <c r="A3524" i="12"/>
  <c r="A3523" i="12"/>
  <c r="A3522" i="12"/>
  <c r="A3521" i="12"/>
  <c r="A3520" i="12"/>
  <c r="A3519" i="12"/>
  <c r="A3518" i="12"/>
  <c r="A3517" i="12"/>
  <c r="A3516" i="12"/>
  <c r="A3515" i="12"/>
  <c r="A3514" i="12"/>
  <c r="A3513" i="12"/>
  <c r="A3512" i="12"/>
  <c r="A3511" i="12"/>
  <c r="A3510" i="12"/>
  <c r="A3509" i="12"/>
  <c r="A3508" i="12"/>
  <c r="A3507" i="12"/>
  <c r="A3506" i="12"/>
  <c r="A3505" i="12"/>
  <c r="A3504" i="12"/>
  <c r="A3503" i="12"/>
  <c r="A3502" i="12"/>
  <c r="A3501" i="12"/>
  <c r="A3500" i="12"/>
  <c r="A3499" i="12"/>
  <c r="A3498" i="12"/>
  <c r="A3497" i="12"/>
  <c r="A3496" i="12"/>
  <c r="A3495" i="12"/>
  <c r="A3494" i="12"/>
  <c r="A3493" i="12"/>
  <c r="A3492" i="12"/>
  <c r="A3491" i="12"/>
  <c r="A3490" i="12"/>
  <c r="A3489" i="12"/>
  <c r="A3488" i="12"/>
  <c r="A3487" i="12"/>
  <c r="A3486" i="12"/>
  <c r="A3485" i="12"/>
  <c r="A3484" i="12"/>
  <c r="A3483" i="12"/>
  <c r="A3482" i="12"/>
  <c r="A3481" i="12"/>
  <c r="A3480" i="12"/>
  <c r="A3479" i="12"/>
  <c r="A3478" i="12"/>
  <c r="A3477" i="12"/>
  <c r="A3476" i="12"/>
  <c r="A3475" i="12"/>
  <c r="A3474" i="12"/>
  <c r="A3473" i="12"/>
  <c r="A3472" i="12"/>
  <c r="A3471" i="12"/>
  <c r="A3470" i="12"/>
  <c r="A3469" i="12"/>
  <c r="A3468" i="12"/>
  <c r="A3467" i="12"/>
  <c r="A3466" i="12"/>
  <c r="A3465" i="12"/>
  <c r="A3464" i="12"/>
  <c r="A3463" i="12"/>
  <c r="A3462" i="12"/>
  <c r="A3461" i="12"/>
  <c r="A3460" i="12"/>
  <c r="A3459" i="12"/>
  <c r="A3458" i="12"/>
  <c r="A3457" i="12"/>
  <c r="A3456" i="12"/>
  <c r="A3455" i="12"/>
  <c r="A3454" i="12"/>
  <c r="A3453" i="12"/>
  <c r="A3452" i="12"/>
  <c r="A3451" i="12"/>
  <c r="A3450" i="12"/>
  <c r="A3449" i="12"/>
  <c r="A3448" i="12"/>
  <c r="A3447" i="12"/>
  <c r="A3446" i="12"/>
  <c r="A3445" i="12"/>
  <c r="A3444" i="12"/>
  <c r="A3443" i="12"/>
  <c r="A3442" i="12"/>
  <c r="A3441" i="12"/>
  <c r="A3440" i="12"/>
  <c r="A3439" i="12"/>
  <c r="A3438" i="12"/>
  <c r="A3437" i="12"/>
  <c r="A3436" i="12"/>
  <c r="A3435" i="12"/>
  <c r="A3434" i="12"/>
  <c r="A3433" i="12"/>
  <c r="A3432" i="12"/>
  <c r="A3431" i="12"/>
  <c r="A3430" i="12"/>
  <c r="A3429" i="12"/>
  <c r="A3428" i="12"/>
  <c r="A3427" i="12"/>
  <c r="A3426" i="12"/>
  <c r="A3425" i="12"/>
  <c r="A3424" i="12"/>
  <c r="A3423" i="12"/>
  <c r="A3422" i="12"/>
  <c r="A3421" i="12"/>
  <c r="A3420" i="12"/>
  <c r="A3419" i="12"/>
  <c r="A3418" i="12"/>
  <c r="A3417" i="12"/>
  <c r="A3416" i="12"/>
  <c r="A3415" i="12"/>
  <c r="A3414" i="12"/>
  <c r="A3413" i="12"/>
  <c r="A3412" i="12"/>
  <c r="A3411" i="12"/>
  <c r="A3410" i="12"/>
  <c r="A3409" i="12"/>
  <c r="A3408" i="12"/>
  <c r="A3407" i="12"/>
  <c r="A3406" i="12"/>
  <c r="A3405" i="12"/>
  <c r="A3404" i="12"/>
  <c r="A3403" i="12"/>
  <c r="A3402" i="12"/>
  <c r="A3401" i="12"/>
  <c r="A3400" i="12"/>
  <c r="A3399" i="12"/>
  <c r="A3398" i="12"/>
  <c r="A3397" i="12"/>
  <c r="A3396" i="12"/>
  <c r="A3395" i="12"/>
  <c r="A3394" i="12"/>
  <c r="A3393" i="12"/>
  <c r="A3392" i="12"/>
  <c r="A3391" i="12"/>
  <c r="A3390" i="12"/>
  <c r="A3389" i="12"/>
  <c r="A3388" i="12"/>
  <c r="A3387" i="12"/>
  <c r="A3386" i="12"/>
  <c r="A3385" i="12"/>
  <c r="A3384" i="12"/>
  <c r="A3383" i="12"/>
  <c r="A3382" i="12"/>
  <c r="A3381" i="12"/>
  <c r="A3380" i="12"/>
  <c r="A3379" i="12"/>
  <c r="A3378" i="12"/>
  <c r="A3377" i="12"/>
  <c r="A3376" i="12"/>
  <c r="A3375" i="12"/>
  <c r="A3374" i="12"/>
  <c r="A3373" i="12"/>
  <c r="A3372" i="12"/>
  <c r="A3371" i="12"/>
  <c r="A3370" i="12"/>
  <c r="A3369" i="12"/>
  <c r="A3368" i="12"/>
  <c r="A3367" i="12"/>
  <c r="A3366" i="12"/>
  <c r="A3365" i="12"/>
  <c r="A3364" i="12"/>
  <c r="A3363" i="12"/>
  <c r="A3362" i="12"/>
  <c r="A3361" i="12"/>
  <c r="A3360" i="12"/>
  <c r="A3359" i="12"/>
  <c r="A3358" i="12"/>
  <c r="A3357" i="12"/>
  <c r="A3356" i="12"/>
  <c r="A3355" i="12"/>
  <c r="A3354" i="12"/>
  <c r="A3353" i="12"/>
  <c r="A3352" i="12"/>
  <c r="A3351" i="12"/>
  <c r="A3350" i="12"/>
  <c r="A3349" i="12"/>
  <c r="A3348" i="12"/>
  <c r="A3347" i="12"/>
  <c r="A3346" i="12"/>
  <c r="A3345" i="12"/>
  <c r="A3344" i="12"/>
  <c r="A3343" i="12"/>
  <c r="A3342" i="12"/>
  <c r="A3341" i="12"/>
  <c r="A3340" i="12"/>
  <c r="A3339" i="12"/>
  <c r="A3338" i="12"/>
  <c r="A3337" i="12"/>
  <c r="A3336" i="12"/>
  <c r="A3335" i="12"/>
  <c r="A3334" i="12"/>
  <c r="A3333" i="12"/>
  <c r="A3332" i="12"/>
  <c r="A3331" i="12"/>
  <c r="A3330" i="12"/>
  <c r="A3329" i="12"/>
  <c r="A3328" i="12"/>
  <c r="A3327" i="12"/>
  <c r="A3326" i="12"/>
  <c r="A3325" i="12"/>
  <c r="A3324" i="12"/>
  <c r="A3323" i="12"/>
  <c r="A3322" i="12"/>
  <c r="A3321" i="12"/>
  <c r="A3320" i="12"/>
  <c r="A3319" i="12"/>
  <c r="A3318" i="12"/>
  <c r="A3317" i="12"/>
  <c r="A3316" i="12"/>
  <c r="A3315" i="12"/>
  <c r="A3314" i="12"/>
  <c r="A3313" i="12"/>
  <c r="A3312" i="12"/>
  <c r="A3311" i="12"/>
  <c r="A3310" i="12"/>
  <c r="A3309" i="12"/>
  <c r="A3308" i="12"/>
  <c r="A3307" i="12"/>
  <c r="A3306" i="12"/>
  <c r="A3305" i="12"/>
  <c r="A3304" i="12"/>
  <c r="A3303" i="12"/>
  <c r="A3302" i="12"/>
  <c r="A3301" i="12"/>
  <c r="A3300" i="12"/>
  <c r="A3299" i="12"/>
  <c r="A3298" i="12"/>
  <c r="A3297" i="12"/>
  <c r="A3296" i="12"/>
  <c r="A3295" i="12"/>
  <c r="A3294" i="12"/>
  <c r="A3293" i="12"/>
  <c r="A3292" i="12"/>
  <c r="A3291" i="12"/>
  <c r="A3290" i="12"/>
  <c r="A3289" i="12"/>
  <c r="A3288" i="12"/>
  <c r="A3287" i="12"/>
  <c r="A3286" i="12"/>
  <c r="A3285" i="12"/>
  <c r="A3284" i="12"/>
  <c r="A3283" i="12"/>
  <c r="A3282" i="12"/>
  <c r="A3281" i="12"/>
  <c r="A3280" i="12"/>
  <c r="A3279" i="12"/>
  <c r="A3278" i="12"/>
  <c r="A3277" i="12"/>
  <c r="A3276" i="12"/>
  <c r="A3275" i="12"/>
  <c r="A3274" i="12"/>
  <c r="A3273" i="12"/>
  <c r="A3272" i="12"/>
  <c r="A3271" i="12"/>
  <c r="A3270" i="12"/>
  <c r="A3269" i="12"/>
  <c r="A3268" i="12"/>
  <c r="A3267" i="12"/>
  <c r="A3266" i="12"/>
  <c r="A3265" i="12"/>
  <c r="A3264" i="12"/>
  <c r="A3263" i="12"/>
  <c r="A3262" i="12"/>
  <c r="A3261" i="12"/>
  <c r="A3260" i="12"/>
  <c r="A3259" i="12"/>
  <c r="A3258" i="12"/>
  <c r="A3257" i="12"/>
  <c r="A3256" i="12"/>
  <c r="A3255" i="12"/>
  <c r="A3254" i="12"/>
  <c r="A3253" i="12"/>
  <c r="A3252" i="12"/>
  <c r="A3251" i="12"/>
  <c r="A3250" i="12"/>
  <c r="A3249" i="12"/>
  <c r="A3248" i="12"/>
  <c r="A3247" i="12"/>
  <c r="A3246" i="12"/>
  <c r="A3245" i="12"/>
  <c r="A3244" i="12"/>
  <c r="A3243" i="12"/>
  <c r="A3242" i="12"/>
  <c r="A3241" i="12"/>
  <c r="A3240" i="12"/>
  <c r="A3239" i="12"/>
  <c r="A3238" i="12"/>
  <c r="A3237" i="12"/>
  <c r="A3236" i="12"/>
  <c r="A3235" i="12"/>
  <c r="A3234" i="12"/>
  <c r="A3233" i="12"/>
  <c r="A3232" i="12"/>
  <c r="A3231" i="12"/>
  <c r="A3230" i="12"/>
  <c r="A3229" i="12"/>
  <c r="A3228" i="12"/>
  <c r="A3227" i="12"/>
  <c r="A3226" i="12"/>
  <c r="A3225" i="12"/>
  <c r="A3224" i="12"/>
  <c r="A3223" i="12"/>
  <c r="A3222" i="12"/>
  <c r="A3221" i="12"/>
  <c r="A3220" i="12"/>
  <c r="A3219" i="12"/>
  <c r="A3218" i="12"/>
  <c r="A3217" i="12"/>
  <c r="A3216" i="12"/>
  <c r="A3215" i="12"/>
  <c r="A3214" i="12"/>
  <c r="A3213" i="12"/>
  <c r="A3212" i="12"/>
  <c r="A3211" i="12"/>
  <c r="A3210" i="12"/>
  <c r="A3209" i="12"/>
  <c r="A3208" i="12"/>
  <c r="A3207" i="12"/>
  <c r="A3206" i="12"/>
  <c r="A3205" i="12"/>
  <c r="A3204" i="12"/>
  <c r="A3203" i="12"/>
  <c r="A3202" i="12"/>
  <c r="A3201" i="12"/>
  <c r="A3200" i="12"/>
  <c r="A3199" i="12"/>
  <c r="A3198" i="12"/>
  <c r="A3197" i="12"/>
  <c r="A3196" i="12"/>
  <c r="A3195" i="12"/>
  <c r="A3194" i="12"/>
  <c r="A3193" i="12"/>
  <c r="A3192" i="12"/>
  <c r="A3191" i="12"/>
  <c r="A3190" i="12"/>
  <c r="A3189" i="12"/>
  <c r="A3188" i="12"/>
  <c r="A3187" i="12"/>
  <c r="A3186" i="12"/>
  <c r="A3185" i="12"/>
  <c r="A3184" i="12"/>
  <c r="A3183" i="12"/>
  <c r="A3182" i="12"/>
  <c r="A3181" i="12"/>
  <c r="A3180" i="12"/>
  <c r="A3179" i="12"/>
  <c r="A3178" i="12"/>
  <c r="A3177" i="12"/>
  <c r="A3176" i="12"/>
  <c r="A3175" i="12"/>
  <c r="A3174" i="12"/>
  <c r="A3173" i="12"/>
  <c r="A3172" i="12"/>
  <c r="A3171" i="12"/>
  <c r="A3170" i="12"/>
  <c r="A3169" i="12"/>
  <c r="A3168" i="12"/>
  <c r="A3167" i="12"/>
  <c r="A3166" i="12"/>
  <c r="A3165" i="12"/>
  <c r="A3164" i="12"/>
  <c r="A3163" i="12"/>
  <c r="A3162" i="12"/>
  <c r="A3161" i="12"/>
  <c r="A3160" i="12"/>
  <c r="A3159" i="12"/>
  <c r="A3158" i="12"/>
  <c r="A3157" i="12"/>
  <c r="A3156" i="12"/>
  <c r="A3155" i="12"/>
  <c r="A3154" i="12"/>
  <c r="A3153" i="12"/>
  <c r="A3152" i="12"/>
  <c r="A3151" i="12"/>
  <c r="A3150" i="12"/>
  <c r="A3149" i="12"/>
  <c r="A3148" i="12"/>
  <c r="A3147" i="12"/>
  <c r="A3146" i="12"/>
  <c r="A3145" i="12"/>
  <c r="A3144" i="12"/>
  <c r="A3143" i="12"/>
  <c r="A3142" i="12"/>
  <c r="A3141" i="12"/>
  <c r="A3140" i="12"/>
  <c r="A3139" i="12"/>
  <c r="A3138" i="12"/>
  <c r="A3137" i="12"/>
  <c r="A3136" i="12"/>
  <c r="A3135" i="12"/>
  <c r="A3134" i="12"/>
  <c r="A3133" i="12"/>
  <c r="A3132" i="12"/>
  <c r="A3131" i="12"/>
  <c r="A3130" i="12"/>
  <c r="A3129" i="12"/>
  <c r="A3128" i="12"/>
  <c r="A3127" i="12"/>
  <c r="A3126" i="12"/>
  <c r="A3125" i="12"/>
  <c r="A3124" i="12"/>
  <c r="A3123" i="12"/>
  <c r="A3122" i="12"/>
  <c r="A3121" i="12"/>
  <c r="A3120" i="12"/>
  <c r="A3119" i="12"/>
  <c r="A3118" i="12"/>
  <c r="A3117" i="12"/>
  <c r="A3116" i="12"/>
  <c r="A3115" i="12"/>
  <c r="A3114" i="12"/>
  <c r="A3113" i="12"/>
  <c r="A3112" i="12"/>
  <c r="A3111" i="12"/>
  <c r="A3110" i="12"/>
  <c r="A3109" i="12"/>
  <c r="A3108" i="12"/>
  <c r="A3107" i="12"/>
  <c r="A3106" i="12"/>
  <c r="A3105" i="12"/>
  <c r="A3104" i="12"/>
  <c r="A3103" i="12"/>
  <c r="A3102" i="12"/>
  <c r="A3101" i="12"/>
  <c r="A3100" i="12"/>
  <c r="A3099" i="12"/>
  <c r="A3098" i="12"/>
  <c r="A3097" i="12"/>
  <c r="A3096" i="12"/>
  <c r="A3095" i="12"/>
  <c r="A3094" i="12"/>
  <c r="A3093" i="12"/>
  <c r="A3092" i="12"/>
  <c r="A3091" i="12"/>
  <c r="A3090" i="12"/>
  <c r="A3089" i="12"/>
  <c r="A3088" i="12"/>
  <c r="A3087" i="12"/>
  <c r="A3086" i="12"/>
  <c r="A3085" i="12"/>
  <c r="A3084" i="12"/>
  <c r="A3083" i="12"/>
  <c r="A3082" i="12"/>
  <c r="A3081" i="12"/>
  <c r="A3080" i="12"/>
  <c r="A3079" i="12"/>
  <c r="A3078" i="12"/>
  <c r="A3077" i="12"/>
  <c r="A3076" i="12"/>
  <c r="A3075" i="12"/>
  <c r="A3074" i="12"/>
  <c r="A3073" i="12"/>
  <c r="A3072" i="12"/>
  <c r="A3071" i="12"/>
  <c r="A3070" i="12"/>
  <c r="A3069" i="12"/>
  <c r="A3068" i="12"/>
  <c r="A3067" i="12"/>
  <c r="A3066" i="12"/>
  <c r="A3065" i="12"/>
  <c r="A3064" i="12"/>
  <c r="A3063" i="12"/>
  <c r="A3062" i="12"/>
  <c r="A3061" i="12"/>
  <c r="A3060" i="12"/>
  <c r="A3059" i="12"/>
  <c r="A3058" i="12"/>
  <c r="A3057" i="12"/>
  <c r="A3056" i="12"/>
  <c r="A3055" i="12"/>
  <c r="A3054" i="12"/>
  <c r="A3053" i="12"/>
  <c r="A3052" i="12"/>
  <c r="A3051" i="12"/>
  <c r="A3050" i="12"/>
  <c r="A3049" i="12"/>
  <c r="A3048" i="12"/>
  <c r="A3047" i="12"/>
  <c r="A3046" i="12"/>
  <c r="A3045" i="12"/>
  <c r="A3044" i="12"/>
  <c r="A3043" i="12"/>
  <c r="A3042" i="12"/>
  <c r="A3041" i="12"/>
  <c r="A3040" i="12"/>
  <c r="A3039" i="12"/>
  <c r="A3038" i="12"/>
  <c r="A3037" i="12"/>
  <c r="A3036" i="12"/>
  <c r="A3035" i="12"/>
  <c r="A3034" i="12"/>
  <c r="A3033" i="12"/>
  <c r="A3032" i="12"/>
  <c r="A3031" i="12"/>
  <c r="A3030" i="12"/>
  <c r="A3029" i="12"/>
  <c r="A3028" i="12"/>
  <c r="A3027" i="12"/>
  <c r="A3026" i="12"/>
  <c r="A3025" i="12"/>
  <c r="A3024" i="12"/>
  <c r="A3023" i="12"/>
  <c r="A3022" i="12"/>
  <c r="A3021" i="12"/>
  <c r="A3020" i="12"/>
  <c r="A3019" i="12"/>
  <c r="A3018" i="12"/>
  <c r="A3017" i="12"/>
  <c r="A3016" i="12"/>
  <c r="A3015" i="12"/>
  <c r="A3014" i="12"/>
  <c r="A3013" i="12"/>
  <c r="A3012" i="12"/>
  <c r="A3011" i="12"/>
  <c r="A3010" i="12"/>
  <c r="A3009" i="12"/>
  <c r="A3008" i="12"/>
  <c r="A3007" i="12"/>
  <c r="A3006" i="12"/>
  <c r="A3005" i="12"/>
  <c r="A3004" i="12"/>
  <c r="A3003" i="12"/>
  <c r="A3002" i="12"/>
  <c r="A3001" i="12"/>
  <c r="A3000" i="12"/>
  <c r="A2999" i="12"/>
  <c r="A2998" i="12"/>
  <c r="A2997" i="12"/>
  <c r="A2996" i="12"/>
  <c r="A2995" i="12"/>
  <c r="A2994" i="12"/>
  <c r="A2993" i="12"/>
  <c r="A2992" i="12"/>
  <c r="A2991" i="12"/>
  <c r="A2990" i="12"/>
  <c r="A2989" i="12"/>
  <c r="A2988" i="12"/>
  <c r="A2987" i="12"/>
  <c r="A2986" i="12"/>
  <c r="A2985" i="12"/>
  <c r="A2984" i="12"/>
  <c r="A2983" i="12"/>
  <c r="A2982" i="12"/>
  <c r="A2981" i="12"/>
  <c r="A2980" i="12"/>
  <c r="A2979" i="12"/>
  <c r="A2978" i="12"/>
  <c r="A2977" i="12"/>
  <c r="A2976" i="12"/>
  <c r="A2975" i="12"/>
  <c r="A2974" i="12"/>
  <c r="A2973" i="12"/>
  <c r="A2972" i="12"/>
  <c r="A2971" i="12"/>
  <c r="A2970" i="12"/>
  <c r="A2969" i="12"/>
  <c r="A2968" i="12"/>
  <c r="A2967" i="12"/>
  <c r="A2966" i="12"/>
  <c r="A2965" i="12"/>
  <c r="A2964" i="12"/>
  <c r="A2963" i="12"/>
  <c r="A2962" i="12"/>
  <c r="A2961" i="12"/>
  <c r="A2960" i="12"/>
  <c r="A2959" i="12"/>
  <c r="A2958" i="12"/>
  <c r="A2957" i="12"/>
  <c r="A2956" i="12"/>
  <c r="A2955" i="12"/>
  <c r="A2954" i="12"/>
  <c r="A2953" i="12"/>
  <c r="A2952" i="12"/>
  <c r="A2951" i="12"/>
  <c r="A2950" i="12"/>
  <c r="A2949" i="12"/>
  <c r="A2948" i="12"/>
  <c r="A2947" i="12"/>
  <c r="A2946" i="12"/>
  <c r="A2945" i="12"/>
  <c r="A2944" i="12"/>
  <c r="A2943" i="12"/>
  <c r="A2942" i="12"/>
  <c r="A2941" i="12"/>
  <c r="A2940" i="12"/>
  <c r="A2939" i="12"/>
  <c r="A2938" i="12"/>
  <c r="A2937" i="12"/>
  <c r="A2936" i="12"/>
  <c r="A2935" i="12"/>
  <c r="A2934" i="12"/>
  <c r="A2933" i="12"/>
  <c r="A2932" i="12"/>
  <c r="A2931" i="12"/>
  <c r="A2930" i="12"/>
  <c r="A2929" i="12"/>
  <c r="A2928" i="12"/>
  <c r="A2927" i="12"/>
  <c r="A2926" i="12"/>
  <c r="A2925" i="12"/>
  <c r="A2924" i="12"/>
  <c r="A2923" i="12"/>
  <c r="A2922" i="12"/>
  <c r="A2921" i="12"/>
  <c r="A2920" i="12"/>
  <c r="A2919" i="12"/>
  <c r="A2918" i="12"/>
  <c r="A2917" i="12"/>
  <c r="A2916" i="12"/>
  <c r="A2915" i="12"/>
  <c r="A2914" i="12"/>
  <c r="A2913" i="12"/>
  <c r="A2912" i="12"/>
  <c r="A2911" i="12"/>
  <c r="A2910" i="12"/>
  <c r="A2909" i="12"/>
  <c r="A2908" i="12"/>
  <c r="A2907" i="12"/>
  <c r="A2906" i="12"/>
  <c r="A2905" i="12"/>
  <c r="A2904" i="12"/>
  <c r="A2903" i="12"/>
  <c r="A2902" i="12"/>
  <c r="A2901" i="12"/>
  <c r="A2900" i="12"/>
  <c r="A2899" i="12"/>
  <c r="A2898" i="12"/>
  <c r="A2897" i="12"/>
  <c r="A2896" i="12"/>
  <c r="A2895" i="12"/>
  <c r="A2894" i="12"/>
  <c r="A2893" i="12"/>
  <c r="A2892" i="12"/>
  <c r="A2891" i="12"/>
  <c r="A2890" i="12"/>
  <c r="A2889" i="12"/>
  <c r="A2888" i="12"/>
  <c r="A2887" i="12"/>
  <c r="A2886" i="12"/>
  <c r="A2885" i="12"/>
  <c r="A2884" i="12"/>
  <c r="A2883" i="12"/>
  <c r="A2882" i="12"/>
  <c r="A2881" i="12"/>
  <c r="A2880" i="12"/>
  <c r="A2879" i="12"/>
  <c r="A2878" i="12"/>
  <c r="A2877" i="12"/>
  <c r="A2876" i="12"/>
  <c r="A2875" i="12"/>
  <c r="A2874" i="12"/>
  <c r="A2873" i="12"/>
  <c r="A2872" i="12"/>
  <c r="A2871" i="12"/>
  <c r="A2870" i="12"/>
  <c r="A2869" i="12"/>
  <c r="A2868" i="12"/>
  <c r="A2867" i="12"/>
  <c r="A2866" i="12"/>
  <c r="A2865" i="12"/>
  <c r="A2864" i="12"/>
  <c r="A2863" i="12"/>
  <c r="A2862" i="12"/>
  <c r="A2861" i="12"/>
  <c r="A2860" i="12"/>
  <c r="A2859" i="12"/>
  <c r="A2858" i="12"/>
  <c r="A2857" i="12"/>
  <c r="A2856" i="12"/>
  <c r="A2855" i="12"/>
  <c r="A2854" i="12"/>
  <c r="A2853" i="12"/>
  <c r="A2852" i="12"/>
  <c r="A2851" i="12"/>
  <c r="A2850" i="12"/>
  <c r="A2849" i="12"/>
  <c r="A2848" i="12"/>
  <c r="A2847" i="12"/>
  <c r="A2846" i="12"/>
  <c r="A2845" i="12"/>
  <c r="A2844" i="12"/>
  <c r="A2843" i="12"/>
  <c r="A2842" i="12"/>
  <c r="A2841" i="12"/>
  <c r="A2840" i="12"/>
  <c r="A2839" i="12"/>
  <c r="A2838" i="12"/>
  <c r="A2837" i="12"/>
  <c r="A2836" i="12"/>
  <c r="A2835" i="12"/>
  <c r="A2834" i="12"/>
  <c r="A2833" i="12"/>
  <c r="A2832" i="12"/>
  <c r="A2831" i="12"/>
  <c r="A2830" i="12"/>
  <c r="A2829" i="12"/>
  <c r="A2828" i="12"/>
  <c r="A2827" i="12"/>
  <c r="A2826" i="12"/>
  <c r="A2825" i="12"/>
  <c r="A2824" i="12"/>
  <c r="A2823" i="12"/>
  <c r="A2822" i="12"/>
  <c r="A2821" i="12"/>
  <c r="A2820" i="12"/>
  <c r="A2819" i="12"/>
  <c r="A2818" i="12"/>
  <c r="A2817" i="12"/>
  <c r="A2816" i="12"/>
  <c r="A2815" i="12"/>
  <c r="A2814" i="12"/>
  <c r="A2813" i="12"/>
  <c r="A2812" i="12"/>
  <c r="A2811" i="12"/>
  <c r="A2810" i="12"/>
  <c r="A2809" i="12"/>
  <c r="A2808" i="12"/>
  <c r="A2807" i="12"/>
  <c r="A2806" i="12"/>
  <c r="A2805" i="12"/>
  <c r="A2804" i="12"/>
  <c r="A2803" i="12"/>
  <c r="A2802" i="12"/>
  <c r="A2801" i="12"/>
  <c r="A2800" i="12"/>
  <c r="A2799" i="12"/>
  <c r="A2798" i="12"/>
  <c r="A2797" i="12"/>
  <c r="A2796" i="12"/>
  <c r="A2795" i="12"/>
  <c r="A2794" i="12"/>
  <c r="A2793" i="12"/>
  <c r="A2792" i="12"/>
  <c r="A2791" i="12"/>
  <c r="A2790" i="12"/>
  <c r="A2789" i="12"/>
  <c r="A2788" i="12"/>
  <c r="A2787" i="12"/>
  <c r="A2786" i="12"/>
  <c r="A2785" i="12"/>
  <c r="A2784" i="12"/>
  <c r="A2783" i="12"/>
  <c r="A2782" i="12"/>
  <c r="A2781" i="12"/>
  <c r="A2780" i="12"/>
  <c r="A2779" i="12"/>
  <c r="A2778" i="12"/>
  <c r="A2777" i="12"/>
  <c r="A2776" i="12"/>
  <c r="A2775" i="12"/>
  <c r="A2774" i="12"/>
  <c r="A2773" i="12"/>
  <c r="A2772" i="12"/>
  <c r="A2771" i="12"/>
  <c r="A2770" i="12"/>
  <c r="A2769" i="12"/>
  <c r="A2768" i="12"/>
  <c r="A2767" i="12"/>
  <c r="A2766" i="12"/>
  <c r="A2765" i="12"/>
  <c r="A2764" i="12"/>
  <c r="A2763" i="12"/>
  <c r="A2762" i="12"/>
  <c r="A2761" i="12"/>
  <c r="A2760" i="12"/>
  <c r="A2759" i="12"/>
  <c r="A2758" i="12"/>
  <c r="A2757" i="12"/>
  <c r="A2756" i="12"/>
  <c r="A2755" i="12"/>
  <c r="A2754" i="12"/>
  <c r="A2753" i="12"/>
  <c r="A2752" i="12"/>
  <c r="A2751" i="12"/>
  <c r="A2750" i="12"/>
  <c r="A2749" i="12"/>
  <c r="A2748" i="12"/>
  <c r="A2747" i="12"/>
  <c r="A2746" i="12"/>
  <c r="A2745" i="12"/>
  <c r="A2744" i="12"/>
  <c r="A2743" i="12"/>
  <c r="A2742" i="12"/>
  <c r="A2741" i="12"/>
  <c r="A2740" i="12"/>
  <c r="A2739" i="12"/>
  <c r="A2738" i="12"/>
  <c r="A2737" i="12"/>
  <c r="A2736" i="12"/>
  <c r="A2735" i="12"/>
  <c r="A2734" i="12"/>
  <c r="A2733" i="12"/>
  <c r="A2732" i="12"/>
  <c r="A2731" i="12"/>
  <c r="A2730" i="12"/>
  <c r="A2729" i="12"/>
  <c r="A2728" i="12"/>
  <c r="A2727" i="12"/>
  <c r="A2726" i="12"/>
  <c r="A2725" i="12"/>
  <c r="A2724" i="12"/>
  <c r="A2723" i="12"/>
  <c r="A2722" i="12"/>
  <c r="A2721" i="12"/>
  <c r="A2720" i="12"/>
  <c r="A2719" i="12"/>
  <c r="A2718" i="12"/>
  <c r="A2717" i="12"/>
  <c r="A2716" i="12"/>
  <c r="A2715" i="12"/>
  <c r="A2714" i="12"/>
  <c r="A2713" i="12"/>
  <c r="A2712" i="12"/>
  <c r="A2711" i="12"/>
  <c r="A2710" i="12"/>
  <c r="A2709" i="12"/>
  <c r="A2708" i="12"/>
  <c r="A2707" i="12"/>
  <c r="A2706" i="12"/>
  <c r="A2705" i="12"/>
  <c r="A2704" i="12"/>
  <c r="A2703" i="12"/>
  <c r="A2702" i="12"/>
  <c r="A2701" i="12"/>
  <c r="A2700" i="12"/>
  <c r="A2699" i="12"/>
  <c r="A2698" i="12"/>
  <c r="A2697" i="12"/>
  <c r="A2696" i="12"/>
  <c r="A2695" i="12"/>
  <c r="A2694" i="12"/>
  <c r="A2693" i="12"/>
  <c r="A2692" i="12"/>
  <c r="A2691" i="12"/>
  <c r="A2690" i="12"/>
  <c r="A2689" i="12"/>
  <c r="A2688" i="12"/>
  <c r="A2687" i="12"/>
  <c r="A2686" i="12"/>
  <c r="A2685" i="12"/>
  <c r="A2684" i="12"/>
  <c r="A2683" i="12"/>
  <c r="A2682" i="12"/>
  <c r="A2681" i="12"/>
  <c r="A2680" i="12"/>
  <c r="A2679" i="12"/>
  <c r="A2678" i="12"/>
  <c r="A2677" i="12"/>
  <c r="A2676" i="12"/>
  <c r="A2675" i="12"/>
  <c r="A2674" i="12"/>
  <c r="A2673" i="12"/>
  <c r="A2672" i="12"/>
  <c r="A2671" i="12"/>
  <c r="A2670" i="12"/>
  <c r="A2669" i="12"/>
  <c r="A2668" i="12"/>
  <c r="A2667" i="12"/>
  <c r="A2666" i="12"/>
  <c r="A2665" i="12"/>
  <c r="A2664" i="12"/>
  <c r="A2663" i="12"/>
  <c r="A2662" i="12"/>
  <c r="A2661" i="12"/>
  <c r="A2660" i="12"/>
  <c r="A2659" i="12"/>
  <c r="A2658" i="12"/>
  <c r="A2657" i="12"/>
  <c r="A2656" i="12"/>
  <c r="A2655" i="12"/>
  <c r="A2654" i="12"/>
  <c r="A2653" i="12"/>
  <c r="A2652" i="12"/>
  <c r="A2651" i="12"/>
  <c r="A2650" i="12"/>
  <c r="A2649" i="12"/>
  <c r="A2648" i="12"/>
  <c r="A2647" i="12"/>
  <c r="A2646" i="12"/>
  <c r="A2645" i="12"/>
  <c r="A2644" i="12"/>
  <c r="A2643" i="12"/>
  <c r="A2642" i="12"/>
  <c r="A2641" i="12"/>
  <c r="A2640" i="12"/>
  <c r="A2639" i="12"/>
  <c r="A2638" i="12"/>
  <c r="A2637" i="12"/>
  <c r="A2636" i="12"/>
  <c r="A2635" i="12"/>
  <c r="A2634" i="12"/>
  <c r="A2633" i="12"/>
  <c r="A2632" i="12"/>
  <c r="A2631" i="12"/>
  <c r="A2630" i="12"/>
  <c r="A2629" i="12"/>
  <c r="A2628" i="12"/>
  <c r="A2627" i="12"/>
  <c r="A2626" i="12"/>
  <c r="A2625" i="12"/>
  <c r="A2624" i="12"/>
  <c r="A2623" i="12"/>
  <c r="A2622" i="12"/>
  <c r="A2621" i="12"/>
  <c r="A2620" i="12"/>
  <c r="A2619" i="12"/>
  <c r="A2618" i="12"/>
  <c r="A2617" i="12"/>
  <c r="A2616" i="12"/>
  <c r="A2615" i="12"/>
  <c r="A2614" i="12"/>
  <c r="A2613" i="12"/>
  <c r="A2612" i="12"/>
  <c r="A2611" i="12"/>
  <c r="A2610" i="12"/>
  <c r="A2609" i="12"/>
  <c r="A2608" i="12"/>
  <c r="A2607" i="12"/>
  <c r="A2606" i="12"/>
  <c r="A2605" i="12"/>
  <c r="A2604" i="12"/>
  <c r="A2603" i="12"/>
  <c r="A2602" i="12"/>
  <c r="A2601" i="12"/>
  <c r="A2600" i="12"/>
  <c r="A2599" i="12"/>
  <c r="A2598" i="12"/>
  <c r="A2597" i="12"/>
  <c r="A2596" i="12"/>
  <c r="A2595" i="12"/>
  <c r="A2594" i="12"/>
  <c r="A2593" i="12"/>
  <c r="A2592" i="12"/>
  <c r="A2591" i="12"/>
  <c r="A2590" i="12"/>
  <c r="A2589" i="12"/>
  <c r="A2588" i="12"/>
  <c r="A2587" i="12"/>
  <c r="A2586" i="12"/>
  <c r="A2585" i="12"/>
  <c r="A2584" i="12"/>
  <c r="A2583" i="12"/>
  <c r="A2582" i="12"/>
  <c r="A2581" i="12"/>
  <c r="A2580" i="12"/>
  <c r="A2579" i="12"/>
  <c r="A2578" i="12"/>
  <c r="A2577" i="12"/>
  <c r="A2576" i="12"/>
  <c r="A2575" i="12"/>
  <c r="A2574" i="12"/>
  <c r="A2573" i="12"/>
  <c r="A2572" i="12"/>
  <c r="A2571" i="12"/>
  <c r="A2570" i="12"/>
  <c r="A2569" i="12"/>
  <c r="A2568" i="12"/>
  <c r="A2567" i="12"/>
  <c r="A2566" i="12"/>
  <c r="A2565" i="12"/>
  <c r="A2564" i="12"/>
  <c r="A2563" i="12"/>
  <c r="A2562" i="12"/>
  <c r="A2561" i="12"/>
  <c r="A2560" i="12"/>
  <c r="A2559" i="12"/>
  <c r="A2558" i="12"/>
  <c r="A2557" i="12"/>
  <c r="A2556" i="12"/>
  <c r="A2555" i="12"/>
  <c r="A2554" i="12"/>
  <c r="A2553" i="12"/>
  <c r="A2552" i="12"/>
  <c r="A2551" i="12"/>
  <c r="A2550" i="12"/>
  <c r="A2549" i="12"/>
  <c r="A2548" i="12"/>
  <c r="A2547" i="12"/>
  <c r="A2546" i="12"/>
  <c r="A2545" i="12"/>
  <c r="A2544" i="12"/>
  <c r="A2543" i="12"/>
  <c r="A2542" i="12"/>
  <c r="A2541" i="12"/>
  <c r="A2540" i="12"/>
  <c r="A2539" i="12"/>
  <c r="A2538" i="12"/>
  <c r="A2537" i="12"/>
  <c r="A2536" i="12"/>
  <c r="A2535" i="12"/>
  <c r="A2534" i="12"/>
  <c r="A2533" i="12"/>
  <c r="A2532" i="12"/>
  <c r="A2531" i="12"/>
  <c r="A2530" i="12"/>
  <c r="A2529" i="12"/>
  <c r="A2528" i="12"/>
  <c r="A2527" i="12"/>
  <c r="A2526" i="12"/>
  <c r="A2525" i="12"/>
  <c r="A2524" i="12"/>
  <c r="A2523" i="12"/>
  <c r="A2522" i="12"/>
  <c r="A2521" i="12"/>
  <c r="A2520" i="12"/>
  <c r="A2519" i="12"/>
  <c r="A2518" i="12"/>
  <c r="A2517" i="12"/>
  <c r="A2516" i="12"/>
  <c r="A2515" i="12"/>
  <c r="A2514" i="12"/>
  <c r="A2513" i="12"/>
  <c r="A2512" i="12"/>
  <c r="A2511" i="12"/>
  <c r="A2510" i="12"/>
  <c r="A2509" i="12"/>
  <c r="A2508" i="12"/>
  <c r="A2507" i="12"/>
  <c r="A2506" i="12"/>
  <c r="A2505" i="12"/>
  <c r="A2504" i="12"/>
  <c r="A2503" i="12"/>
  <c r="A2502" i="12"/>
  <c r="A2501" i="12"/>
  <c r="A2500" i="12"/>
  <c r="A2499" i="12"/>
  <c r="A2498" i="12"/>
  <c r="A2497" i="12"/>
  <c r="A2496" i="12"/>
  <c r="A2495" i="12"/>
  <c r="A2494" i="12"/>
  <c r="A2493" i="12"/>
  <c r="A2492" i="12"/>
  <c r="A2491" i="12"/>
  <c r="A2490" i="12"/>
  <c r="A2489" i="12"/>
  <c r="A2488" i="12"/>
  <c r="A2487" i="12"/>
  <c r="A2486" i="12"/>
  <c r="A2485" i="12"/>
  <c r="A2484" i="12"/>
  <c r="A2483" i="12"/>
  <c r="A2482" i="12"/>
  <c r="A2481" i="12"/>
  <c r="A2480" i="12"/>
  <c r="A2479" i="12"/>
  <c r="A2478" i="12"/>
  <c r="A2477" i="12"/>
  <c r="A2476" i="12"/>
  <c r="A2475" i="12"/>
  <c r="A2474" i="12"/>
  <c r="A2473" i="12"/>
  <c r="A2472" i="12"/>
  <c r="A2471" i="12"/>
  <c r="A2470" i="12"/>
  <c r="A2469" i="12"/>
  <c r="A2468" i="12"/>
  <c r="A2467" i="12"/>
  <c r="A2466" i="12"/>
  <c r="A2465" i="12"/>
  <c r="A2464" i="12"/>
  <c r="A2463" i="12"/>
  <c r="A2462" i="12"/>
  <c r="A2461" i="12"/>
  <c r="A2460" i="12"/>
  <c r="A2459" i="12"/>
  <c r="A2458" i="12"/>
  <c r="A2457" i="12"/>
  <c r="A2456" i="12"/>
  <c r="A2455" i="12"/>
  <c r="A2454" i="12"/>
  <c r="A2453" i="12"/>
  <c r="A2452" i="12"/>
  <c r="A2451" i="12"/>
  <c r="A2450" i="12"/>
  <c r="A2449" i="12"/>
  <c r="A2448" i="12"/>
  <c r="A2447" i="12"/>
  <c r="A2446" i="12"/>
  <c r="A2445" i="12"/>
  <c r="A2444" i="12"/>
  <c r="A2443" i="12"/>
  <c r="A2442" i="12"/>
  <c r="A2441" i="12"/>
  <c r="A2440" i="12"/>
  <c r="A2439" i="12"/>
  <c r="A2438" i="12"/>
  <c r="A2437" i="12"/>
  <c r="A2436" i="12"/>
  <c r="A2435" i="12"/>
  <c r="A2434" i="12"/>
  <c r="A2433" i="12"/>
  <c r="A2432" i="12"/>
  <c r="A2431" i="12"/>
  <c r="A2430" i="12"/>
  <c r="A2429" i="12"/>
  <c r="A2428" i="12"/>
  <c r="A2427" i="12"/>
  <c r="A2426" i="12"/>
  <c r="A2425" i="12"/>
  <c r="A2424" i="12"/>
  <c r="A2423" i="12"/>
  <c r="A2422" i="12"/>
  <c r="A2421" i="12"/>
  <c r="A2420" i="12"/>
  <c r="A2419" i="12"/>
  <c r="A2418" i="12"/>
  <c r="A2417" i="12"/>
  <c r="A2416" i="12"/>
  <c r="A2415" i="12"/>
  <c r="A2414" i="12"/>
  <c r="A2413" i="12"/>
  <c r="A2412" i="12"/>
  <c r="A2411" i="12"/>
  <c r="A2410" i="12"/>
  <c r="A2409" i="12"/>
  <c r="A2408" i="12"/>
  <c r="A2407" i="12"/>
  <c r="A2406" i="12"/>
  <c r="A2405" i="12"/>
  <c r="A2404" i="12"/>
  <c r="A2403" i="12"/>
  <c r="A2402" i="12"/>
  <c r="A2401" i="12"/>
  <c r="A2400" i="12"/>
  <c r="A2399" i="12"/>
  <c r="A2398" i="12"/>
  <c r="A2397" i="12"/>
  <c r="A2396" i="12"/>
  <c r="A2395" i="12"/>
  <c r="A2394" i="12"/>
  <c r="A2393" i="12"/>
  <c r="A2392" i="12"/>
  <c r="A2391" i="12"/>
  <c r="A2390" i="12"/>
  <c r="A2389" i="12"/>
  <c r="A2388" i="12"/>
  <c r="A2387" i="12"/>
  <c r="A2386" i="12"/>
  <c r="A2385" i="12"/>
  <c r="A2384" i="12"/>
  <c r="A2383" i="12"/>
  <c r="A2382" i="12"/>
  <c r="A2381" i="12"/>
  <c r="A2380" i="12"/>
  <c r="A2379" i="12"/>
  <c r="A2378" i="12"/>
  <c r="A2377" i="12"/>
  <c r="A2376" i="12"/>
  <c r="A2375" i="12"/>
  <c r="A2374" i="12"/>
  <c r="A2373" i="12"/>
  <c r="A2372" i="12"/>
  <c r="A2371" i="12"/>
  <c r="A2370" i="12"/>
  <c r="A2369" i="12"/>
  <c r="A2368" i="12"/>
  <c r="A2367" i="12"/>
  <c r="A2366" i="12"/>
  <c r="A2365" i="12"/>
  <c r="A2364" i="12"/>
  <c r="A2363" i="12"/>
  <c r="A2362" i="12"/>
  <c r="A2361" i="12"/>
  <c r="A2360" i="12"/>
  <c r="A2359" i="12"/>
  <c r="A2358" i="12"/>
  <c r="A2357" i="12"/>
  <c r="A2356" i="12"/>
  <c r="A2355" i="12"/>
  <c r="A2354" i="12"/>
  <c r="A2353" i="12"/>
  <c r="A2352" i="12"/>
  <c r="A2351" i="12"/>
  <c r="A2350" i="12"/>
  <c r="A2349" i="12"/>
  <c r="A2348" i="12"/>
  <c r="A2347" i="12"/>
  <c r="A2346" i="12"/>
  <c r="A2345" i="12"/>
  <c r="A2344" i="12"/>
  <c r="A2343" i="12"/>
  <c r="A2342" i="12"/>
  <c r="A2341" i="12"/>
  <c r="A2340" i="12"/>
  <c r="A2339" i="12"/>
  <c r="A2338" i="12"/>
  <c r="A2337" i="12"/>
  <c r="A2336" i="12"/>
  <c r="A2335" i="12"/>
  <c r="A2334" i="12"/>
  <c r="A2333" i="12"/>
  <c r="A2332" i="12"/>
  <c r="A2331" i="12"/>
  <c r="A2330" i="12"/>
  <c r="A2329" i="12"/>
  <c r="A2328" i="12"/>
  <c r="A2327" i="12"/>
  <c r="A2326" i="12"/>
  <c r="A2325" i="12"/>
  <c r="A2324" i="12"/>
  <c r="A2323" i="12"/>
  <c r="A2322" i="12"/>
  <c r="A2321" i="12"/>
  <c r="A2320" i="12"/>
  <c r="A2319" i="12"/>
  <c r="A2318" i="12"/>
  <c r="A2317" i="12"/>
  <c r="A2316" i="12"/>
  <c r="A2315" i="12"/>
  <c r="A2314" i="12"/>
  <c r="A2313" i="12"/>
  <c r="A2312" i="12"/>
  <c r="A2311" i="12"/>
  <c r="A2310" i="12"/>
  <c r="A2309" i="12"/>
  <c r="A2308" i="12"/>
  <c r="A2307" i="12"/>
  <c r="A2306" i="12"/>
  <c r="A2305" i="12"/>
  <c r="A2304" i="12"/>
  <c r="A2303" i="12"/>
  <c r="A2302" i="12"/>
  <c r="A2301" i="12"/>
  <c r="A2300" i="12"/>
  <c r="A2299" i="12"/>
  <c r="A2298" i="12"/>
  <c r="A2297" i="12"/>
  <c r="A2296" i="12"/>
  <c r="A2295" i="12"/>
  <c r="A2294" i="12"/>
  <c r="A2293" i="12"/>
  <c r="A2292" i="12"/>
  <c r="A2291" i="12"/>
  <c r="A2290" i="12"/>
  <c r="A2289" i="12"/>
  <c r="A2288" i="12"/>
  <c r="A2287" i="12"/>
  <c r="A2286" i="12"/>
  <c r="A2285" i="12"/>
  <c r="A2284" i="12"/>
  <c r="A2283" i="12"/>
  <c r="A2282" i="12"/>
  <c r="A2281" i="12"/>
  <c r="A2280" i="12"/>
  <c r="A2279" i="12"/>
  <c r="A2278" i="12"/>
  <c r="A2277" i="12"/>
  <c r="A2276" i="12"/>
  <c r="A2275" i="12"/>
  <c r="A2274" i="12"/>
  <c r="A2273" i="12"/>
  <c r="A2272" i="12"/>
  <c r="A2271" i="12"/>
  <c r="A2270" i="12"/>
  <c r="A2269" i="12"/>
  <c r="A2268" i="12"/>
  <c r="A2267" i="12"/>
  <c r="A2266" i="12"/>
  <c r="A2265" i="12"/>
  <c r="A2264" i="12"/>
  <c r="A2263" i="12"/>
  <c r="A2262" i="12"/>
  <c r="A2261" i="12"/>
  <c r="A2260" i="12"/>
  <c r="A2259" i="12"/>
  <c r="A2258" i="12"/>
  <c r="A2257" i="12"/>
  <c r="A2256" i="12"/>
  <c r="A2255" i="12"/>
  <c r="A2254" i="12"/>
  <c r="A2253" i="12"/>
  <c r="A2252" i="12"/>
  <c r="A2251" i="12"/>
  <c r="A2250" i="12"/>
  <c r="A2249" i="12"/>
  <c r="A2248" i="12"/>
  <c r="A2247" i="12"/>
  <c r="A2246" i="12"/>
  <c r="A2245" i="12"/>
  <c r="A2244" i="12"/>
  <c r="A2243" i="12"/>
  <c r="A2242" i="12"/>
  <c r="A2241" i="12"/>
  <c r="A2240" i="12"/>
  <c r="A2239" i="12"/>
  <c r="A2238" i="12"/>
  <c r="A2237" i="12"/>
  <c r="A2236" i="12"/>
  <c r="A2235" i="12"/>
  <c r="A2234" i="12"/>
  <c r="A2233" i="12"/>
  <c r="A2232" i="12"/>
  <c r="A2231" i="12"/>
  <c r="A2230" i="12"/>
  <c r="A2229" i="12"/>
  <c r="A2228" i="12"/>
  <c r="A2227" i="12"/>
  <c r="A2226" i="12"/>
  <c r="A2225" i="12"/>
  <c r="A2224" i="12"/>
  <c r="A2223" i="12"/>
  <c r="A2222" i="12"/>
  <c r="A2221" i="12"/>
  <c r="A2220" i="12"/>
  <c r="A2219" i="12"/>
  <c r="A2218" i="12"/>
  <c r="A2217" i="12"/>
  <c r="A2216" i="12"/>
  <c r="A2215" i="12"/>
  <c r="A2214" i="12"/>
  <c r="A2213" i="12"/>
  <c r="A2212" i="12"/>
  <c r="A2211" i="12"/>
  <c r="A2210" i="12"/>
  <c r="A2209" i="12"/>
  <c r="A2208" i="12"/>
  <c r="A2207" i="12"/>
  <c r="A2206" i="12"/>
  <c r="A2205" i="12"/>
  <c r="A2204" i="12"/>
  <c r="A2203" i="12"/>
  <c r="A2202" i="12"/>
  <c r="A2201" i="12"/>
  <c r="A2200" i="12"/>
  <c r="A2199" i="12"/>
  <c r="A2198" i="12"/>
  <c r="A2197" i="12"/>
  <c r="A2196" i="12"/>
  <c r="A2195" i="12"/>
  <c r="A2194" i="12"/>
  <c r="A2193" i="12"/>
  <c r="A2192" i="12"/>
  <c r="A2191" i="12"/>
  <c r="A2190" i="12"/>
  <c r="A2189" i="12"/>
  <c r="A2188" i="12"/>
  <c r="A2187" i="12"/>
  <c r="A2186" i="12"/>
  <c r="A2185" i="12"/>
  <c r="A2184" i="12"/>
  <c r="A2183" i="12"/>
  <c r="A2182" i="12"/>
  <c r="A2181" i="12"/>
  <c r="A2180" i="12"/>
  <c r="A2179" i="12"/>
  <c r="A2178" i="12"/>
  <c r="A2177" i="12"/>
  <c r="A2176" i="12"/>
  <c r="A2175" i="12"/>
  <c r="A2174" i="12"/>
  <c r="A2173" i="12"/>
  <c r="A2172" i="12"/>
  <c r="A2171" i="12"/>
  <c r="A2170" i="12"/>
  <c r="A2169" i="12"/>
  <c r="A2168" i="12"/>
  <c r="A2167" i="12"/>
  <c r="A2166" i="12"/>
  <c r="A2165" i="12"/>
  <c r="A2164" i="12"/>
  <c r="A2163" i="12"/>
  <c r="A2162" i="12"/>
  <c r="A2161" i="12"/>
  <c r="A2160" i="12"/>
  <c r="A2159" i="12"/>
  <c r="A2158" i="12"/>
  <c r="A2157" i="12"/>
  <c r="A2156" i="12"/>
  <c r="A2155" i="12"/>
  <c r="A2154" i="12"/>
  <c r="A2153" i="12"/>
  <c r="A2152" i="12"/>
  <c r="A2151" i="12"/>
  <c r="A2150" i="12"/>
  <c r="A2149" i="12"/>
  <c r="A2148" i="12"/>
  <c r="A2147" i="12"/>
  <c r="A2146" i="12"/>
  <c r="A2145" i="12"/>
  <c r="A2144" i="12"/>
  <c r="A2143" i="12"/>
  <c r="A2142" i="12"/>
  <c r="A2141" i="12"/>
  <c r="A2140" i="12"/>
  <c r="A2139" i="12"/>
  <c r="A2138" i="12"/>
  <c r="A2137" i="12"/>
  <c r="A2136" i="12"/>
  <c r="A2135" i="12"/>
  <c r="A2134" i="12"/>
  <c r="A2133" i="12"/>
  <c r="A2132" i="12"/>
  <c r="A2131" i="12"/>
  <c r="A2130" i="12"/>
  <c r="A2129" i="12"/>
  <c r="A2128" i="12"/>
  <c r="A2127" i="12"/>
  <c r="A2126" i="12"/>
  <c r="A2125" i="12"/>
  <c r="A2124" i="12"/>
  <c r="A2123" i="12"/>
  <c r="A2122" i="12"/>
  <c r="A2121" i="12"/>
  <c r="A2120" i="12"/>
  <c r="A2119" i="12"/>
  <c r="A2118" i="12"/>
  <c r="A2117" i="12"/>
  <c r="A2116" i="12"/>
  <c r="A2115" i="12"/>
  <c r="A2114" i="12"/>
  <c r="A2113" i="12"/>
  <c r="A2112" i="12"/>
  <c r="A2111" i="12"/>
  <c r="A2110" i="12"/>
  <c r="A2109" i="12"/>
  <c r="A2108" i="12"/>
  <c r="A2107" i="12"/>
  <c r="A2106" i="12"/>
  <c r="A2105" i="12"/>
  <c r="A2104" i="12"/>
  <c r="A2103" i="12"/>
  <c r="A2102" i="12"/>
  <c r="A2101" i="12"/>
  <c r="A2100" i="12"/>
  <c r="A2099" i="12"/>
  <c r="A2098" i="12"/>
  <c r="A2097" i="12"/>
  <c r="A2096" i="12"/>
  <c r="A2095" i="12"/>
  <c r="A2094" i="12"/>
  <c r="A2093" i="12"/>
  <c r="A2092" i="12"/>
  <c r="A2091" i="12"/>
  <c r="A2090" i="12"/>
  <c r="A2089" i="12"/>
  <c r="A2088" i="12"/>
  <c r="A2087" i="12"/>
  <c r="A2086" i="12"/>
  <c r="A2085" i="12"/>
  <c r="A2084" i="12"/>
  <c r="A2083" i="12"/>
  <c r="A2082" i="12"/>
  <c r="A2081" i="12"/>
  <c r="A2080" i="12"/>
  <c r="A2079" i="12"/>
  <c r="A2078" i="12"/>
  <c r="A2077" i="12"/>
  <c r="A2076" i="12"/>
  <c r="A2075" i="12"/>
  <c r="A2074" i="12"/>
  <c r="A2073" i="12"/>
  <c r="A2072" i="12"/>
  <c r="A2071" i="12"/>
  <c r="A2070" i="12"/>
  <c r="A2069" i="12"/>
  <c r="A2068" i="12"/>
  <c r="A2067" i="12"/>
  <c r="A2066" i="12"/>
  <c r="A2065" i="12"/>
  <c r="A2064" i="12"/>
  <c r="A2063" i="12"/>
  <c r="A2062" i="12"/>
  <c r="A2061" i="12"/>
  <c r="A2060" i="12"/>
  <c r="A2059" i="12"/>
  <c r="A2058" i="12"/>
  <c r="A2057" i="12"/>
  <c r="A2056" i="12"/>
  <c r="A2055" i="12"/>
  <c r="A2054" i="12"/>
  <c r="A2053" i="12"/>
  <c r="A2052" i="12"/>
  <c r="A2051" i="12"/>
  <c r="A2050" i="12"/>
  <c r="A2049" i="12"/>
  <c r="A2048" i="12"/>
  <c r="A2047" i="12"/>
  <c r="A2046" i="12"/>
  <c r="A2045" i="12"/>
  <c r="A2044" i="12"/>
  <c r="A2043" i="12"/>
  <c r="A2042" i="12"/>
  <c r="A2041" i="12"/>
  <c r="A2040" i="12"/>
  <c r="A2039" i="12"/>
  <c r="A2038" i="12"/>
  <c r="A2037" i="12"/>
  <c r="A2036" i="12"/>
  <c r="A2035" i="12"/>
  <c r="A2034" i="12"/>
  <c r="A2033" i="12"/>
  <c r="A2032" i="12"/>
  <c r="A2031" i="12"/>
  <c r="A2030" i="12"/>
  <c r="A2029" i="12"/>
  <c r="A2028" i="12"/>
  <c r="A2027" i="12"/>
  <c r="A2026" i="12"/>
  <c r="A2025" i="12"/>
  <c r="A2024" i="12"/>
  <c r="A2023" i="12"/>
  <c r="A2022" i="12"/>
  <c r="A2021" i="12"/>
  <c r="A2020" i="12"/>
  <c r="A2019" i="12"/>
  <c r="A2018" i="12"/>
  <c r="A2017" i="12"/>
  <c r="A2016" i="12"/>
  <c r="A2015" i="12"/>
  <c r="A2014" i="12"/>
  <c r="A2013" i="12"/>
  <c r="A2012" i="12"/>
  <c r="A2011" i="12"/>
  <c r="A2010" i="12"/>
  <c r="A2009" i="12"/>
  <c r="A2008" i="12"/>
  <c r="A2007" i="12"/>
  <c r="A2006" i="12"/>
  <c r="A2005" i="12"/>
  <c r="A2004" i="12"/>
  <c r="A2003" i="12"/>
  <c r="A2002" i="12"/>
  <c r="A2001" i="12"/>
  <c r="A2000" i="12"/>
  <c r="A1999" i="12"/>
  <c r="A1998" i="12"/>
  <c r="A1997" i="12"/>
  <c r="A1996" i="12"/>
  <c r="A1995" i="12"/>
  <c r="A1994" i="12"/>
  <c r="A1993" i="12"/>
  <c r="A1992" i="12"/>
  <c r="A1991" i="12"/>
  <c r="A1990" i="12"/>
  <c r="A1989" i="12"/>
  <c r="A1988" i="12"/>
  <c r="A1987" i="12"/>
  <c r="A1986" i="12"/>
  <c r="A1985" i="12"/>
  <c r="A1984" i="12"/>
  <c r="A1983" i="12"/>
  <c r="A1982" i="12"/>
  <c r="A1981" i="12"/>
  <c r="A1980" i="12"/>
  <c r="A1979" i="12"/>
  <c r="A1978" i="12"/>
  <c r="A1977" i="12"/>
  <c r="A1976" i="12"/>
  <c r="A1975" i="12"/>
  <c r="A1974" i="12"/>
  <c r="A1973" i="12"/>
  <c r="A1972" i="12"/>
  <c r="A1971" i="12"/>
  <c r="A1970" i="12"/>
  <c r="A1969" i="12"/>
  <c r="A1968" i="12"/>
  <c r="A1967" i="12"/>
  <c r="A1966" i="12"/>
  <c r="A1965" i="12"/>
  <c r="A1964" i="12"/>
  <c r="A1963" i="12"/>
  <c r="A1962" i="12"/>
  <c r="A1961" i="12"/>
  <c r="A1960" i="12"/>
  <c r="A1959" i="12"/>
  <c r="A1958" i="12"/>
  <c r="A1957" i="12"/>
  <c r="A1956" i="12"/>
  <c r="A1955" i="12"/>
  <c r="A1954" i="12"/>
  <c r="A1953" i="12"/>
  <c r="A1952" i="12"/>
  <c r="A1951" i="12"/>
  <c r="A1950" i="12"/>
  <c r="A1949" i="12"/>
  <c r="A1948" i="12"/>
  <c r="A1947" i="12"/>
  <c r="A1946" i="12"/>
  <c r="A1945" i="12"/>
  <c r="A1944" i="12"/>
  <c r="A1943" i="12"/>
  <c r="A1942" i="12"/>
  <c r="A1941" i="12"/>
  <c r="A1940" i="12"/>
  <c r="A1939" i="12"/>
  <c r="A1938" i="12"/>
  <c r="A1937" i="12"/>
  <c r="A1936" i="12"/>
  <c r="A1935" i="12"/>
  <c r="A1934" i="12"/>
  <c r="A1933" i="12"/>
  <c r="A1932" i="12"/>
  <c r="A1931" i="12"/>
  <c r="A1930" i="12"/>
  <c r="A1929" i="12"/>
  <c r="A1928" i="12"/>
  <c r="A1927" i="12"/>
  <c r="A1926" i="12"/>
  <c r="A1925" i="12"/>
  <c r="A1924" i="12"/>
  <c r="A1923" i="12"/>
  <c r="A1922" i="12"/>
  <c r="A1921" i="12"/>
  <c r="A1920" i="12"/>
  <c r="A1919" i="12"/>
  <c r="A1918" i="12"/>
  <c r="A1917" i="12"/>
  <c r="A1916" i="12"/>
  <c r="A1915" i="12"/>
  <c r="A1914" i="12"/>
  <c r="A1913" i="12"/>
  <c r="A1912" i="12"/>
  <c r="A1911" i="12"/>
  <c r="A1910" i="12"/>
  <c r="A1909" i="12"/>
  <c r="A1908" i="12"/>
  <c r="A1907" i="12"/>
  <c r="A1906" i="12"/>
  <c r="A1905" i="12"/>
  <c r="A1904" i="12"/>
  <c r="A1903" i="12"/>
  <c r="A1902" i="12"/>
  <c r="A1901" i="12"/>
  <c r="A1900" i="12"/>
  <c r="A1899" i="12"/>
  <c r="A1898" i="12"/>
  <c r="A1897" i="12"/>
  <c r="A1896" i="12"/>
  <c r="A1895" i="12"/>
  <c r="A1894" i="12"/>
  <c r="A1893" i="12"/>
  <c r="A1892" i="12"/>
  <c r="A1891" i="12"/>
  <c r="A1890" i="12"/>
  <c r="A1889" i="12"/>
  <c r="A1888" i="12"/>
  <c r="A1887" i="12"/>
  <c r="A1886" i="12"/>
  <c r="A1885" i="12"/>
  <c r="A1884" i="12"/>
  <c r="A1883" i="12"/>
  <c r="A1882" i="12"/>
  <c r="A1881" i="12"/>
  <c r="A1880" i="12"/>
  <c r="A1879" i="12"/>
  <c r="A1878" i="12"/>
  <c r="A1877" i="12"/>
  <c r="A1876" i="12"/>
  <c r="A1875" i="12"/>
  <c r="A1874" i="12"/>
  <c r="A1873" i="12"/>
  <c r="A1872" i="12"/>
  <c r="A1871" i="12"/>
  <c r="A1870" i="12"/>
  <c r="A1869" i="12"/>
  <c r="A1868" i="12"/>
  <c r="A1867" i="12"/>
  <c r="A1866" i="12"/>
  <c r="A1865" i="12"/>
  <c r="A1864" i="12"/>
  <c r="A1863" i="12"/>
  <c r="A1862" i="12"/>
  <c r="A1861" i="12"/>
  <c r="A1860" i="12"/>
  <c r="A1859" i="12"/>
  <c r="A1858" i="12"/>
  <c r="A1857" i="12"/>
  <c r="A1856" i="12"/>
  <c r="A1855" i="12"/>
  <c r="A1854" i="12"/>
  <c r="A1853" i="12"/>
  <c r="A1852" i="12"/>
  <c r="A1851" i="12"/>
  <c r="A1850" i="12"/>
  <c r="A1849" i="12"/>
  <c r="A1848" i="12"/>
  <c r="A1847" i="12"/>
  <c r="A1846" i="12"/>
  <c r="A1845" i="12"/>
  <c r="A1844" i="12"/>
  <c r="A1843" i="12"/>
  <c r="A1842" i="12"/>
  <c r="A1841" i="12"/>
  <c r="A1840" i="12"/>
  <c r="A1839" i="12"/>
  <c r="A1838" i="12"/>
  <c r="A1837" i="12"/>
  <c r="A1836" i="12"/>
  <c r="A1835" i="12"/>
  <c r="A1834" i="12"/>
  <c r="A1833" i="12"/>
  <c r="A1832" i="12"/>
  <c r="A1831" i="12"/>
  <c r="A1830" i="12"/>
  <c r="A1829" i="12"/>
  <c r="A1828" i="12"/>
  <c r="A1827" i="12"/>
  <c r="A1826" i="12"/>
  <c r="A1825" i="12"/>
  <c r="A1824" i="12"/>
  <c r="A1823" i="12"/>
  <c r="A1822" i="12"/>
  <c r="A1821" i="12"/>
  <c r="A1820" i="12"/>
  <c r="A1819" i="12"/>
  <c r="A1818" i="12"/>
  <c r="A1817" i="12"/>
  <c r="A1816" i="12"/>
  <c r="A1815" i="12"/>
  <c r="A1814" i="12"/>
  <c r="A1813" i="12"/>
  <c r="A1812" i="12"/>
  <c r="A1811" i="12"/>
  <c r="A1810" i="12"/>
  <c r="A1809" i="12"/>
  <c r="A1808" i="12"/>
  <c r="A1807" i="12"/>
  <c r="A1806" i="12"/>
  <c r="A1805" i="12"/>
  <c r="A1804" i="12"/>
  <c r="A1803" i="12"/>
  <c r="A1802" i="12"/>
  <c r="A1801" i="12"/>
  <c r="A1800" i="12"/>
  <c r="A1799" i="12"/>
  <c r="A1798" i="12"/>
  <c r="A1797" i="12"/>
  <c r="A1796" i="12"/>
  <c r="A1795" i="12"/>
  <c r="A1794" i="12"/>
  <c r="A1793" i="12"/>
  <c r="A1792" i="12"/>
  <c r="A1791" i="12"/>
  <c r="A1790" i="12"/>
  <c r="A1789" i="12"/>
  <c r="A1788" i="12"/>
  <c r="A1787" i="12"/>
  <c r="A1786" i="12"/>
  <c r="A1785" i="12"/>
  <c r="A1784" i="12"/>
  <c r="A1783" i="12"/>
  <c r="A1782" i="12"/>
  <c r="A1781" i="12"/>
  <c r="A1780" i="12"/>
  <c r="A1779" i="12"/>
  <c r="A1778" i="12"/>
  <c r="A1777" i="12"/>
  <c r="A1776" i="12"/>
  <c r="A1775" i="12"/>
  <c r="A1774" i="12"/>
  <c r="A1773" i="12"/>
  <c r="A1772" i="12"/>
  <c r="A1771" i="12"/>
  <c r="A1770" i="12"/>
  <c r="A1769" i="12"/>
  <c r="A1768" i="12"/>
  <c r="A1767" i="12"/>
  <c r="A1766" i="12"/>
  <c r="A1765" i="12"/>
  <c r="A1764" i="12"/>
  <c r="A1763" i="12"/>
  <c r="A1762" i="12"/>
  <c r="A1761" i="12"/>
  <c r="A1760" i="12"/>
  <c r="A1759" i="12"/>
  <c r="A1758" i="12"/>
  <c r="A1757" i="12"/>
  <c r="A1756" i="12"/>
  <c r="A1755" i="12"/>
  <c r="A1754" i="12"/>
  <c r="A1753" i="12"/>
  <c r="A1752" i="12"/>
  <c r="A1751" i="12"/>
  <c r="A1750" i="12"/>
  <c r="A1749" i="12"/>
  <c r="A1748" i="12"/>
  <c r="A1747" i="12"/>
  <c r="A1746" i="12"/>
  <c r="A1745" i="12"/>
  <c r="A1744" i="12"/>
  <c r="A1743" i="12"/>
  <c r="A1742" i="12"/>
  <c r="A1741" i="12"/>
  <c r="A1740" i="12"/>
  <c r="A1739" i="12"/>
  <c r="A1738" i="12"/>
  <c r="A1737" i="12"/>
  <c r="A1736" i="12"/>
  <c r="A1735" i="12"/>
  <c r="A1734" i="12"/>
  <c r="A1733" i="12"/>
  <c r="A1732" i="12"/>
  <c r="A1731" i="12"/>
  <c r="A1730" i="12"/>
  <c r="A1729" i="12"/>
  <c r="A1728" i="12"/>
  <c r="A1727" i="12"/>
  <c r="A1726" i="12"/>
  <c r="A1725" i="12"/>
  <c r="A1724" i="12"/>
  <c r="A1723" i="12"/>
  <c r="A1722" i="12"/>
  <c r="A1721" i="12"/>
  <c r="A1720" i="12"/>
  <c r="A1719" i="12"/>
  <c r="A1718" i="12"/>
  <c r="A1717" i="12"/>
  <c r="A1716" i="12"/>
  <c r="A1715" i="12"/>
  <c r="A1714" i="12"/>
  <c r="A1713" i="12"/>
  <c r="A1712" i="12"/>
  <c r="A1711" i="12"/>
  <c r="A1710" i="12"/>
  <c r="A1709" i="12"/>
  <c r="A1708" i="12"/>
  <c r="A1707" i="12"/>
  <c r="A1706" i="12"/>
  <c r="A1705" i="12"/>
  <c r="A1704" i="12"/>
  <c r="A1703" i="12"/>
  <c r="A1702" i="12"/>
  <c r="A1701" i="12"/>
  <c r="A1700" i="12"/>
  <c r="A1699" i="12"/>
  <c r="A1698" i="12"/>
  <c r="A1697" i="12"/>
  <c r="A1696" i="12"/>
  <c r="A1695" i="12"/>
  <c r="A1694" i="12"/>
  <c r="A1693" i="12"/>
  <c r="A1692" i="12"/>
  <c r="A1691" i="12"/>
  <c r="A1690" i="12"/>
  <c r="A1689" i="12"/>
  <c r="A1688" i="12"/>
  <c r="A1687" i="12"/>
  <c r="A1686" i="12"/>
  <c r="A1685" i="12"/>
  <c r="A1684" i="12"/>
  <c r="A1683" i="12"/>
  <c r="A1682" i="12"/>
  <c r="A1681" i="12"/>
  <c r="A1680" i="12"/>
  <c r="A1679" i="12"/>
  <c r="A1678" i="12"/>
  <c r="A1677" i="12"/>
  <c r="A1676" i="12"/>
  <c r="A1675" i="12"/>
  <c r="A1674" i="12"/>
  <c r="A1673" i="12"/>
  <c r="A1672" i="12"/>
  <c r="A1671" i="12"/>
  <c r="A1670" i="12"/>
  <c r="A1669" i="12"/>
  <c r="A1668" i="12"/>
  <c r="A1667" i="12"/>
  <c r="A1666" i="12"/>
  <c r="A1665" i="12"/>
  <c r="A1664" i="12"/>
  <c r="A1663" i="12"/>
  <c r="A1662" i="12"/>
  <c r="A1661" i="12"/>
  <c r="A1660" i="12"/>
  <c r="A1659" i="12"/>
  <c r="A1658" i="12"/>
  <c r="A1657" i="12"/>
  <c r="A1656" i="12"/>
  <c r="A1655" i="12"/>
  <c r="A1654" i="12"/>
  <c r="A1653" i="12"/>
  <c r="A1652" i="12"/>
  <c r="A1651" i="12"/>
  <c r="A1650" i="12"/>
  <c r="A1649" i="12"/>
  <c r="A1648" i="12"/>
  <c r="A1647" i="12"/>
  <c r="A1646" i="12"/>
  <c r="A1645" i="12"/>
  <c r="A1644" i="12"/>
  <c r="A1643" i="12"/>
  <c r="A1642" i="12"/>
  <c r="A1641" i="12"/>
  <c r="A1640" i="12"/>
  <c r="A1639" i="12"/>
  <c r="A1638" i="12"/>
  <c r="A1637" i="12"/>
  <c r="A1636" i="12"/>
  <c r="A1635" i="12"/>
  <c r="A1634" i="12"/>
  <c r="A1633" i="12"/>
  <c r="A1632" i="12"/>
  <c r="A1631" i="12"/>
  <c r="A1630" i="12"/>
  <c r="A1629" i="12"/>
  <c r="A1628" i="12"/>
  <c r="A1627" i="12"/>
  <c r="A1626" i="12"/>
  <c r="A1625" i="12"/>
  <c r="A1624" i="12"/>
  <c r="A1623" i="12"/>
  <c r="A1622" i="12"/>
  <c r="A1621" i="12"/>
  <c r="A1620" i="12"/>
  <c r="A1619" i="12"/>
  <c r="A1618" i="12"/>
  <c r="A1617" i="12"/>
  <c r="A1616" i="12"/>
  <c r="A1615" i="12"/>
  <c r="A1614" i="12"/>
  <c r="A1613" i="12"/>
  <c r="A1612" i="12"/>
  <c r="A1611" i="12"/>
  <c r="A1610" i="12"/>
  <c r="A1609" i="12"/>
  <c r="A1608" i="12"/>
  <c r="A1607" i="12"/>
  <c r="A1606" i="12"/>
  <c r="A1605" i="12"/>
  <c r="A1604" i="12"/>
  <c r="A1603" i="12"/>
  <c r="A1602" i="12"/>
  <c r="A1601" i="12"/>
  <c r="A1600" i="12"/>
  <c r="A1599" i="12"/>
  <c r="A1598" i="12"/>
  <c r="A1597" i="12"/>
  <c r="A1596" i="12"/>
  <c r="A1595" i="12"/>
  <c r="A1594" i="12"/>
  <c r="A1593" i="12"/>
  <c r="A1592" i="12"/>
  <c r="A1591" i="12"/>
  <c r="A1590" i="12"/>
  <c r="A1589" i="12"/>
  <c r="A1588" i="12"/>
  <c r="A1587" i="12"/>
  <c r="A1586" i="12"/>
  <c r="A1585" i="12"/>
  <c r="A1584" i="12"/>
  <c r="A1583" i="12"/>
  <c r="A1582" i="12"/>
  <c r="A1581" i="12"/>
  <c r="A1580" i="12"/>
  <c r="A1579" i="12"/>
  <c r="A1578" i="12"/>
  <c r="A1577" i="12"/>
  <c r="A1576" i="12"/>
  <c r="A1575" i="12"/>
  <c r="A1574" i="12"/>
  <c r="A1573" i="12"/>
  <c r="A1572" i="12"/>
  <c r="A1571" i="12"/>
  <c r="A1570" i="12"/>
  <c r="A1569" i="12"/>
  <c r="A1568" i="12"/>
  <c r="A1567" i="12"/>
  <c r="A1566" i="12"/>
  <c r="A1565" i="12"/>
  <c r="A1564" i="12"/>
  <c r="A1563" i="12"/>
  <c r="A1562" i="12"/>
  <c r="A1561" i="12"/>
  <c r="A1560" i="12"/>
  <c r="A1559" i="12"/>
  <c r="A1558" i="12"/>
  <c r="A1557" i="12"/>
  <c r="A1556" i="12"/>
  <c r="A1555" i="12"/>
  <c r="A1554" i="12"/>
  <c r="A1553" i="12"/>
  <c r="A1552" i="12"/>
  <c r="A1551" i="12"/>
  <c r="A1550" i="12"/>
  <c r="A1549" i="12"/>
  <c r="A1548" i="12"/>
  <c r="A1547" i="12"/>
  <c r="A1546" i="12"/>
  <c r="A1545" i="12"/>
  <c r="A1544" i="12"/>
  <c r="A1543" i="12"/>
  <c r="A1542" i="12"/>
  <c r="A1541" i="12"/>
  <c r="A1540" i="12"/>
  <c r="A1539" i="12"/>
  <c r="A1538" i="12"/>
  <c r="A1537" i="12"/>
  <c r="A1536" i="12"/>
  <c r="A1535" i="12"/>
  <c r="A1534" i="12"/>
  <c r="A1533" i="12"/>
  <c r="A1532" i="12"/>
  <c r="A1531" i="12"/>
  <c r="A1530" i="12"/>
  <c r="A1529" i="12"/>
  <c r="A1528" i="12"/>
  <c r="A1527" i="12"/>
  <c r="A1526" i="12"/>
  <c r="A1525" i="12"/>
  <c r="A1524" i="12"/>
  <c r="A1523" i="12"/>
  <c r="A1522" i="12"/>
  <c r="A1521" i="12"/>
  <c r="A1520" i="12"/>
  <c r="A1519" i="12"/>
  <c r="A1518" i="12"/>
  <c r="A1517" i="12"/>
  <c r="A1516" i="12"/>
  <c r="A1515" i="12"/>
  <c r="A1514" i="12"/>
  <c r="A1513" i="12"/>
  <c r="A1512" i="12"/>
  <c r="A1511" i="12"/>
  <c r="A1510" i="12"/>
  <c r="A1509" i="12"/>
  <c r="A1508" i="12"/>
  <c r="A1507" i="12"/>
  <c r="A1506" i="12"/>
  <c r="A1505" i="12"/>
  <c r="A1504" i="12"/>
  <c r="A1503" i="12"/>
  <c r="A1502" i="12"/>
  <c r="A1501" i="12"/>
  <c r="A1500" i="12"/>
  <c r="A1499" i="12"/>
  <c r="A1498" i="12"/>
  <c r="A1497" i="12"/>
  <c r="A1496" i="12"/>
  <c r="A1495" i="12"/>
  <c r="A1494" i="12"/>
  <c r="A1493" i="12"/>
  <c r="A1492" i="12"/>
  <c r="A1491" i="12"/>
  <c r="A1490" i="12"/>
  <c r="A1489" i="12"/>
  <c r="A1488" i="12"/>
  <c r="A1487" i="12"/>
  <c r="A1486" i="12"/>
  <c r="A1485" i="12"/>
  <c r="A1484" i="12"/>
  <c r="A1483" i="12"/>
  <c r="A1482" i="12"/>
  <c r="A1481" i="12"/>
  <c r="A1480" i="12"/>
  <c r="A1479" i="12"/>
  <c r="A1478" i="12"/>
  <c r="A1477" i="12"/>
  <c r="A1476" i="12"/>
  <c r="A1475" i="12"/>
  <c r="A1474" i="12"/>
  <c r="A1473" i="12"/>
  <c r="A1472" i="12"/>
  <c r="A1471" i="12"/>
  <c r="A1470" i="12"/>
  <c r="A1469" i="12"/>
  <c r="A1468" i="12"/>
  <c r="A1467" i="12"/>
  <c r="A1466" i="12"/>
  <c r="A1465" i="12"/>
  <c r="A1464" i="12"/>
  <c r="A1463" i="12"/>
  <c r="A1462" i="12"/>
  <c r="A1461" i="12"/>
  <c r="A1460" i="12"/>
  <c r="A1459" i="12"/>
  <c r="A1458" i="12"/>
  <c r="A1457" i="12"/>
  <c r="A1456" i="12"/>
  <c r="A1455" i="12"/>
  <c r="A1454" i="12"/>
  <c r="A1453" i="12"/>
  <c r="A1452" i="12"/>
  <c r="A1451" i="12"/>
  <c r="A1450" i="12"/>
  <c r="A1449" i="12"/>
  <c r="A1448" i="12"/>
  <c r="A1447" i="12"/>
  <c r="A1446" i="12"/>
  <c r="A1445" i="12"/>
  <c r="A1444" i="12"/>
  <c r="A1443" i="12"/>
  <c r="A1442" i="12"/>
  <c r="A1441" i="12"/>
  <c r="A1440" i="12"/>
  <c r="A1439" i="12"/>
  <c r="A1438" i="12"/>
  <c r="A1437" i="12"/>
  <c r="A1436" i="12"/>
  <c r="A1435" i="12"/>
  <c r="A1434" i="12"/>
  <c r="A1433" i="12"/>
  <c r="A1432" i="12"/>
  <c r="A1431" i="12"/>
  <c r="A1430" i="12"/>
  <c r="A1429" i="12"/>
  <c r="A1428" i="12"/>
  <c r="A1427" i="12"/>
  <c r="A1426" i="12"/>
  <c r="A1425" i="12"/>
  <c r="A1424" i="12"/>
  <c r="A1423" i="12"/>
  <c r="A1422" i="12"/>
  <c r="A1421" i="12"/>
  <c r="A1420" i="12"/>
  <c r="A1419" i="12"/>
  <c r="A1418" i="12"/>
  <c r="A1417" i="12"/>
  <c r="A1416" i="12"/>
  <c r="A1415" i="12"/>
  <c r="A1414" i="12"/>
  <c r="A1413" i="12"/>
  <c r="A1412" i="12"/>
  <c r="A1411" i="12"/>
  <c r="A1410" i="12"/>
  <c r="A1409" i="12"/>
  <c r="A1408" i="12"/>
  <c r="A1407" i="12"/>
  <c r="A1406" i="12"/>
  <c r="A1405" i="12"/>
  <c r="A1404" i="12"/>
  <c r="A1403" i="12"/>
  <c r="A1402" i="12"/>
  <c r="A1401" i="12"/>
  <c r="A1400" i="12"/>
  <c r="A1399" i="12"/>
  <c r="A1398" i="12"/>
  <c r="A1397" i="12"/>
  <c r="A1396" i="12"/>
  <c r="A1395" i="12"/>
  <c r="A1394" i="12"/>
  <c r="A1393" i="12"/>
  <c r="A1392" i="12"/>
  <c r="A1391" i="12"/>
  <c r="A1390" i="12"/>
  <c r="A1389" i="12"/>
  <c r="A1388" i="12"/>
  <c r="A1387" i="12"/>
  <c r="A1386" i="12"/>
  <c r="A1385" i="12"/>
  <c r="A1384" i="12"/>
  <c r="A1383" i="12"/>
  <c r="A1382" i="12"/>
  <c r="A1381" i="12"/>
  <c r="A1380" i="12"/>
  <c r="A1379" i="12"/>
  <c r="A1378" i="12"/>
  <c r="A1377" i="12"/>
  <c r="A1376" i="12"/>
  <c r="A1375" i="12"/>
  <c r="A1374" i="12"/>
  <c r="A1373" i="12"/>
  <c r="A1372" i="12"/>
  <c r="A1371" i="12"/>
  <c r="A1370" i="12"/>
  <c r="A1369" i="12"/>
  <c r="A1368" i="12"/>
  <c r="A1367" i="12"/>
  <c r="A1366" i="12"/>
  <c r="A1365" i="12"/>
  <c r="A1364" i="12"/>
  <c r="A1363" i="12"/>
  <c r="A1362" i="12"/>
  <c r="A1361" i="12"/>
  <c r="A1360" i="12"/>
  <c r="A1359" i="12"/>
  <c r="A1358" i="12"/>
  <c r="A1357" i="12"/>
  <c r="A1356" i="12"/>
  <c r="A1355" i="12"/>
  <c r="A1354" i="12"/>
  <c r="A1353" i="12"/>
  <c r="A1352" i="12"/>
  <c r="A1351" i="12"/>
  <c r="A1350" i="12"/>
  <c r="A1349" i="12"/>
  <c r="A1348" i="12"/>
  <c r="A1347" i="12"/>
  <c r="A1346" i="12"/>
  <c r="A1345" i="12"/>
  <c r="A1344" i="12"/>
  <c r="A1343" i="12"/>
  <c r="A1342" i="12"/>
  <c r="A1341" i="12"/>
  <c r="A1340" i="12"/>
  <c r="A1339" i="12"/>
  <c r="A1338" i="12"/>
  <c r="A1337" i="12"/>
  <c r="A1336" i="12"/>
  <c r="A1335" i="12"/>
  <c r="A1334" i="12"/>
  <c r="A1333" i="12"/>
  <c r="A1332" i="12"/>
  <c r="A1331" i="12"/>
  <c r="A1330" i="12"/>
  <c r="A1329" i="12"/>
  <c r="A1328" i="12"/>
  <c r="A1327" i="12"/>
  <c r="A1326" i="12"/>
  <c r="A1325" i="12"/>
  <c r="A1324" i="12"/>
  <c r="A1323" i="12"/>
  <c r="A1322" i="12"/>
  <c r="A1321" i="12"/>
  <c r="A1320" i="12"/>
  <c r="A1319" i="12"/>
  <c r="A1318" i="12"/>
  <c r="A1317" i="12"/>
  <c r="A1316" i="12"/>
  <c r="A1315" i="12"/>
  <c r="A1314" i="12"/>
  <c r="A1313" i="12"/>
  <c r="A1312" i="12"/>
  <c r="A1311" i="12"/>
  <c r="A1310" i="12"/>
  <c r="A1309" i="12"/>
  <c r="A1308" i="12"/>
  <c r="A1307" i="12"/>
  <c r="A1306" i="12"/>
  <c r="A1305" i="12"/>
  <c r="A1304" i="12"/>
  <c r="A1303" i="12"/>
  <c r="A1302" i="12"/>
  <c r="A1301" i="12"/>
  <c r="A1300" i="12"/>
  <c r="A1299" i="12"/>
  <c r="A1298" i="12"/>
  <c r="A1297" i="12"/>
  <c r="A1296" i="12"/>
  <c r="A1295" i="12"/>
  <c r="A1294" i="12"/>
  <c r="A1293" i="12"/>
  <c r="A1292" i="12"/>
  <c r="A1291" i="12"/>
  <c r="A1290" i="12"/>
  <c r="A1289" i="12"/>
  <c r="A1288" i="12"/>
  <c r="A1287" i="12"/>
  <c r="A1286" i="12"/>
  <c r="A1285" i="12"/>
  <c r="A1284" i="12"/>
  <c r="A1283" i="12"/>
  <c r="A1282" i="12"/>
  <c r="A1281" i="12"/>
  <c r="A1280" i="12"/>
  <c r="A1279" i="12"/>
  <c r="A1278" i="12"/>
  <c r="A1277" i="12"/>
  <c r="A1276" i="12"/>
  <c r="A1275" i="12"/>
  <c r="A1274" i="12"/>
  <c r="A1273" i="12"/>
  <c r="A1272" i="12"/>
  <c r="A1271" i="12"/>
  <c r="A1270" i="12"/>
  <c r="A1269" i="12"/>
  <c r="A1268" i="12"/>
  <c r="A1267" i="12"/>
  <c r="A1266" i="12"/>
  <c r="A1265" i="12"/>
  <c r="A1264" i="12"/>
  <c r="A1263" i="12"/>
  <c r="A1262" i="12"/>
  <c r="A1261" i="12"/>
  <c r="A1260" i="12"/>
  <c r="A1259" i="12"/>
  <c r="A1258" i="12"/>
  <c r="A1257" i="12"/>
  <c r="A1256" i="12"/>
  <c r="A1255" i="12"/>
  <c r="A1254" i="12"/>
  <c r="A1253" i="12"/>
  <c r="A1252" i="12"/>
  <c r="A1251" i="12"/>
  <c r="A1250" i="12"/>
  <c r="A1249" i="12"/>
  <c r="A1248" i="12"/>
  <c r="A1247" i="12"/>
  <c r="A1246" i="12"/>
  <c r="A1245" i="12"/>
  <c r="A1244" i="12"/>
  <c r="A1243" i="12"/>
  <c r="A1242" i="12"/>
  <c r="A1241" i="12"/>
  <c r="A1240" i="12"/>
  <c r="A1239" i="12"/>
  <c r="A1238" i="12"/>
  <c r="A1237" i="12"/>
  <c r="A1236" i="12"/>
  <c r="A1235" i="12"/>
  <c r="A1234" i="12"/>
  <c r="A1233" i="12"/>
  <c r="A1232" i="12"/>
  <c r="A1231" i="12"/>
  <c r="A1230" i="12"/>
  <c r="A1229" i="12"/>
  <c r="A1228" i="12"/>
  <c r="A1227" i="12"/>
  <c r="A1226" i="12"/>
  <c r="A1225" i="12"/>
  <c r="A1224" i="12"/>
  <c r="A1223" i="12"/>
  <c r="A1222" i="12"/>
  <c r="A1221" i="12"/>
  <c r="A1220" i="12"/>
  <c r="A1219" i="12"/>
  <c r="A1218" i="12"/>
  <c r="A1217" i="12"/>
  <c r="A1216" i="12"/>
  <c r="A1215" i="12"/>
  <c r="A1214" i="12"/>
  <c r="A1213" i="12"/>
  <c r="A1212" i="12"/>
  <c r="A1211" i="12"/>
  <c r="A1210" i="12"/>
  <c r="A1209" i="12"/>
  <c r="A1208" i="12"/>
  <c r="A1207" i="12"/>
  <c r="A1206" i="12"/>
  <c r="A1205" i="12"/>
  <c r="A1204" i="12"/>
  <c r="A1203" i="12"/>
  <c r="A1202" i="12"/>
  <c r="A1201" i="12"/>
  <c r="A1200" i="12"/>
  <c r="A1199" i="12"/>
  <c r="A1198" i="12"/>
  <c r="A1197" i="12"/>
  <c r="A1196" i="12"/>
  <c r="A1195" i="12"/>
  <c r="A1194" i="12"/>
  <c r="A1193" i="12"/>
  <c r="A1192" i="12"/>
  <c r="A1191" i="12"/>
  <c r="A1190" i="12"/>
  <c r="A1189" i="12"/>
  <c r="A1188" i="12"/>
  <c r="A1187" i="12"/>
  <c r="A1186" i="12"/>
  <c r="A1185" i="12"/>
  <c r="A1184" i="12"/>
  <c r="A1183" i="12"/>
  <c r="A1182" i="12"/>
  <c r="A1181" i="12"/>
  <c r="A1180" i="12"/>
  <c r="A1179" i="12"/>
  <c r="A1178" i="12"/>
  <c r="A1177" i="12"/>
  <c r="A1176" i="12"/>
  <c r="A1175" i="12"/>
  <c r="A1174" i="12"/>
  <c r="A1173" i="12"/>
  <c r="A1172" i="12"/>
  <c r="A1171" i="12"/>
  <c r="A1170" i="12"/>
  <c r="A1169" i="12"/>
  <c r="A1168" i="12"/>
  <c r="A1167" i="12"/>
  <c r="A1166" i="12"/>
  <c r="A1165" i="12"/>
  <c r="A1164" i="12"/>
  <c r="A1163" i="12"/>
  <c r="A1162" i="12"/>
  <c r="A1161" i="12"/>
  <c r="A1160" i="12"/>
  <c r="A1159" i="12"/>
  <c r="A1158" i="12"/>
  <c r="A1157" i="12"/>
  <c r="A1156" i="12"/>
  <c r="A1155" i="12"/>
  <c r="A1154" i="12"/>
  <c r="A1153" i="12"/>
  <c r="A1152" i="12"/>
  <c r="A1151" i="12"/>
  <c r="A1150" i="12"/>
  <c r="A1149" i="12"/>
  <c r="A1148" i="12"/>
  <c r="A1147" i="12"/>
  <c r="A1146" i="12"/>
  <c r="A1145" i="12"/>
  <c r="A1144" i="12"/>
  <c r="A1143" i="12"/>
  <c r="A1142" i="12"/>
  <c r="A1141" i="12"/>
  <c r="A1140" i="12"/>
  <c r="A1139" i="12"/>
  <c r="A1138" i="12"/>
  <c r="A1137" i="12"/>
  <c r="A1136" i="12"/>
  <c r="A1135" i="12"/>
  <c r="A1134" i="12"/>
  <c r="A1133" i="12"/>
  <c r="A1132" i="12"/>
  <c r="A1131" i="12"/>
  <c r="A1130" i="12"/>
  <c r="A1129" i="12"/>
  <c r="A1128" i="12"/>
  <c r="A1127" i="12"/>
  <c r="A1126" i="12"/>
  <c r="A1125" i="12"/>
  <c r="A1124" i="12"/>
  <c r="A1123" i="12"/>
  <c r="A1122" i="12"/>
  <c r="A1121" i="12"/>
  <c r="A1120" i="12"/>
  <c r="A1119" i="12"/>
  <c r="A1118" i="12"/>
  <c r="A1117" i="12"/>
  <c r="A1116" i="12"/>
  <c r="A1115" i="12"/>
  <c r="A1114" i="12"/>
  <c r="A1113" i="12"/>
  <c r="A1112" i="12"/>
  <c r="A1111" i="12"/>
  <c r="A1110" i="12"/>
  <c r="A1109" i="12"/>
  <c r="A1108" i="12"/>
  <c r="A1107" i="12"/>
  <c r="A1106" i="12"/>
  <c r="A1105" i="12"/>
  <c r="A1104" i="12"/>
  <c r="A1103" i="12"/>
  <c r="A1102" i="12"/>
  <c r="A1101" i="12"/>
  <c r="A1100" i="12"/>
  <c r="A1099" i="12"/>
  <c r="A1098" i="12"/>
  <c r="A1097" i="12"/>
  <c r="A1096" i="12"/>
  <c r="A1095" i="12"/>
  <c r="A1094" i="12"/>
  <c r="A1093" i="12"/>
  <c r="A1092" i="12"/>
  <c r="A1091" i="12"/>
  <c r="A1090" i="12"/>
  <c r="A1089" i="12"/>
  <c r="A1088" i="12"/>
  <c r="A1087" i="12"/>
  <c r="A1086" i="12"/>
  <c r="A1085" i="12"/>
  <c r="A1084" i="12"/>
  <c r="A1083" i="12"/>
  <c r="A1082" i="12"/>
  <c r="A1081" i="12"/>
  <c r="A1080" i="12"/>
  <c r="A1079" i="12"/>
  <c r="A1078" i="12"/>
  <c r="A1077" i="12"/>
  <c r="A1076" i="12"/>
  <c r="A1075" i="12"/>
  <c r="A1074" i="12"/>
  <c r="A1073" i="12"/>
  <c r="A1072" i="12"/>
  <c r="A1071" i="12"/>
  <c r="A1070" i="12"/>
  <c r="A1069" i="12"/>
  <c r="A1068" i="12"/>
  <c r="A1067" i="12"/>
  <c r="A1066" i="12"/>
  <c r="A1065" i="12"/>
  <c r="A1064" i="12"/>
  <c r="A1063" i="12"/>
  <c r="A1062" i="12"/>
  <c r="A1061" i="12"/>
  <c r="A1060" i="12"/>
  <c r="A1059" i="12"/>
  <c r="A1058" i="12"/>
  <c r="A1057" i="12"/>
  <c r="A1056" i="12"/>
  <c r="A1055" i="12"/>
  <c r="A1054" i="12"/>
  <c r="A1053" i="12"/>
  <c r="A1052" i="12"/>
  <c r="A1051" i="12"/>
  <c r="A1050" i="12"/>
  <c r="A1049" i="12"/>
  <c r="A1048" i="12"/>
  <c r="A1047" i="12"/>
  <c r="A1046" i="12"/>
  <c r="A1045" i="12"/>
  <c r="A1044" i="12"/>
  <c r="A1043" i="12"/>
  <c r="A1042" i="12"/>
  <c r="A1041" i="12"/>
  <c r="A1040" i="12"/>
  <c r="A1039" i="12"/>
  <c r="A1038" i="12"/>
  <c r="A1037" i="12"/>
  <c r="A1036" i="12"/>
  <c r="A1035" i="12"/>
  <c r="A1034" i="12"/>
  <c r="A1033" i="12"/>
  <c r="A1032" i="12"/>
  <c r="A1031" i="12"/>
  <c r="A1030" i="12"/>
  <c r="A1029" i="12"/>
  <c r="A1028" i="12"/>
  <c r="A1027" i="12"/>
  <c r="A1026" i="12"/>
  <c r="A1025" i="12"/>
  <c r="A1024" i="12"/>
  <c r="A1023" i="12"/>
  <c r="A1022" i="12"/>
  <c r="A1021" i="12"/>
  <c r="A1020" i="12"/>
  <c r="A1019" i="12"/>
  <c r="A1018" i="12"/>
  <c r="A1017" i="12"/>
  <c r="A1016" i="12"/>
  <c r="A1015" i="12"/>
  <c r="A1014" i="12"/>
  <c r="A1013" i="12"/>
  <c r="A1012" i="12"/>
  <c r="A1011" i="12"/>
  <c r="A1010" i="12"/>
  <c r="A1009" i="12"/>
  <c r="A1008" i="12"/>
  <c r="A1007" i="12"/>
  <c r="A1006" i="12"/>
  <c r="A1005" i="12"/>
  <c r="A1004" i="12"/>
  <c r="A1003" i="12"/>
  <c r="A1002" i="12"/>
  <c r="A1001" i="12"/>
  <c r="A1000" i="12"/>
  <c r="A999" i="12"/>
  <c r="A998" i="12"/>
  <c r="A997" i="12"/>
  <c r="A996" i="12"/>
  <c r="A995" i="12"/>
  <c r="A994" i="12"/>
  <c r="A993" i="12"/>
  <c r="A992" i="12"/>
  <c r="A991" i="12"/>
  <c r="A990" i="12"/>
  <c r="A989" i="12"/>
  <c r="A988" i="12"/>
  <c r="A987" i="12"/>
  <c r="A986" i="12"/>
  <c r="A985" i="12"/>
  <c r="A984" i="12"/>
  <c r="A983" i="12"/>
  <c r="A982" i="12"/>
  <c r="A981" i="12"/>
  <c r="A980" i="12"/>
  <c r="A979" i="12"/>
  <c r="A978" i="12"/>
  <c r="A977" i="12"/>
  <c r="A976" i="12"/>
  <c r="A975" i="12"/>
  <c r="A974" i="12"/>
  <c r="A973" i="12"/>
  <c r="A972" i="12"/>
  <c r="A971" i="12"/>
  <c r="A970" i="12"/>
  <c r="A969" i="12"/>
  <c r="A968" i="12"/>
  <c r="A967" i="12"/>
  <c r="A966" i="12"/>
  <c r="A965" i="12"/>
  <c r="A964" i="12"/>
  <c r="A963" i="12"/>
  <c r="A962" i="12"/>
  <c r="A961" i="12"/>
  <c r="A960" i="12"/>
  <c r="A959" i="12"/>
  <c r="A958" i="12"/>
  <c r="A957" i="12"/>
  <c r="A956" i="12"/>
  <c r="A955" i="12"/>
  <c r="A954" i="12"/>
  <c r="A953" i="12"/>
  <c r="A952" i="12"/>
  <c r="A951" i="12"/>
  <c r="A950" i="12"/>
  <c r="A949" i="12"/>
  <c r="A948" i="12"/>
  <c r="A947" i="12"/>
  <c r="A946" i="12"/>
  <c r="A945" i="12"/>
  <c r="A944" i="12"/>
  <c r="A943" i="12"/>
  <c r="A942" i="12"/>
  <c r="A941" i="12"/>
  <c r="A940" i="12"/>
  <c r="A939" i="12"/>
  <c r="A938" i="12"/>
  <c r="A937" i="12"/>
  <c r="A936" i="12"/>
  <c r="A935" i="12"/>
  <c r="A934" i="12"/>
  <c r="A933" i="12"/>
  <c r="A932" i="12"/>
  <c r="A931" i="12"/>
  <c r="A930" i="12"/>
  <c r="A929" i="12"/>
  <c r="A928" i="12"/>
  <c r="A927" i="12"/>
  <c r="A926" i="12"/>
  <c r="A925" i="12"/>
  <c r="A924" i="12"/>
  <c r="A923" i="12"/>
  <c r="A922" i="12"/>
  <c r="A921" i="12"/>
  <c r="A920" i="12"/>
  <c r="A919" i="12"/>
  <c r="A918" i="12"/>
  <c r="A917" i="12"/>
  <c r="A916" i="12"/>
  <c r="A915" i="12"/>
  <c r="A914" i="12"/>
  <c r="A913" i="12"/>
  <c r="A912" i="12"/>
  <c r="A911" i="12"/>
  <c r="A910" i="12"/>
  <c r="A909" i="12"/>
  <c r="A908" i="12"/>
  <c r="A907" i="12"/>
  <c r="A906" i="12"/>
  <c r="A905" i="12"/>
  <c r="A904" i="12"/>
  <c r="A903" i="12"/>
  <c r="A902" i="12"/>
  <c r="A901" i="12"/>
  <c r="A900" i="12"/>
  <c r="A899" i="12"/>
  <c r="A898" i="12"/>
  <c r="A897" i="12"/>
  <c r="A896" i="12"/>
  <c r="A895" i="12"/>
  <c r="A894" i="12"/>
  <c r="A893" i="12"/>
  <c r="A892" i="12"/>
  <c r="A891" i="12"/>
  <c r="A890" i="12"/>
  <c r="A889" i="12"/>
  <c r="A888" i="12"/>
  <c r="A887" i="12"/>
  <c r="A886" i="12"/>
  <c r="A885" i="12"/>
  <c r="A884" i="12"/>
  <c r="A883" i="12"/>
  <c r="A882" i="12"/>
  <c r="A881" i="12"/>
  <c r="A880" i="12"/>
  <c r="A879" i="12"/>
  <c r="A878" i="12"/>
  <c r="A877" i="12"/>
  <c r="A876" i="12"/>
  <c r="A875" i="12"/>
  <c r="A874" i="12"/>
  <c r="A873" i="12"/>
  <c r="A872" i="12"/>
  <c r="A871" i="12"/>
  <c r="A870" i="12"/>
  <c r="A869" i="12"/>
  <c r="A868" i="12"/>
  <c r="A867" i="12"/>
  <c r="A866" i="12"/>
  <c r="A865" i="12"/>
  <c r="A864" i="12"/>
  <c r="A863" i="12"/>
  <c r="A862" i="12"/>
  <c r="A861" i="12"/>
  <c r="A860" i="12"/>
  <c r="A859" i="12"/>
  <c r="A858" i="12"/>
  <c r="A857" i="12"/>
  <c r="A856" i="12"/>
  <c r="A855" i="12"/>
  <c r="A854" i="12"/>
  <c r="A853" i="12"/>
  <c r="A852" i="12"/>
  <c r="A851" i="12"/>
  <c r="A850" i="12"/>
  <c r="A849" i="12"/>
  <c r="A848" i="12"/>
  <c r="A847" i="12"/>
  <c r="A846" i="12"/>
  <c r="A845" i="12"/>
  <c r="A844" i="12"/>
  <c r="A843" i="12"/>
  <c r="A842" i="12"/>
  <c r="A841" i="12"/>
  <c r="A840" i="12"/>
  <c r="A839" i="12"/>
  <c r="A838" i="12"/>
  <c r="A837" i="12"/>
  <c r="A836" i="12"/>
  <c r="A835" i="12"/>
  <c r="A834" i="12"/>
  <c r="A833" i="12"/>
  <c r="A832" i="12"/>
  <c r="A831" i="12"/>
  <c r="A830" i="12"/>
  <c r="A829" i="12"/>
  <c r="A828" i="12"/>
  <c r="A827" i="12"/>
  <c r="A826" i="12"/>
  <c r="A825" i="12"/>
  <c r="A824" i="12"/>
  <c r="A823" i="12"/>
  <c r="A822" i="12"/>
  <c r="A821" i="12"/>
  <c r="A820" i="12"/>
  <c r="A819" i="12"/>
  <c r="A818" i="12"/>
  <c r="A817" i="12"/>
  <c r="A816" i="12"/>
  <c r="A815" i="12"/>
  <c r="A814" i="12"/>
  <c r="A813" i="12"/>
  <c r="A812" i="12"/>
  <c r="A811" i="12"/>
  <c r="A810" i="12"/>
  <c r="A809" i="12"/>
  <c r="A808" i="12"/>
  <c r="A807" i="12"/>
  <c r="A806" i="12"/>
  <c r="A805" i="12"/>
  <c r="A804" i="12"/>
  <c r="A803" i="12"/>
  <c r="A802" i="12"/>
  <c r="A801" i="12"/>
  <c r="A800" i="12"/>
  <c r="A799" i="12"/>
  <c r="A798" i="12"/>
  <c r="A797" i="12"/>
  <c r="A796" i="12"/>
  <c r="A795" i="12"/>
  <c r="A794" i="12"/>
  <c r="A793" i="12"/>
  <c r="A792" i="12"/>
  <c r="A791" i="12"/>
  <c r="A790" i="12"/>
  <c r="A789" i="12"/>
  <c r="A788" i="12"/>
  <c r="A787" i="12"/>
  <c r="A786" i="12"/>
  <c r="A785" i="12"/>
  <c r="A784" i="12"/>
  <c r="A783" i="12"/>
  <c r="A782" i="12"/>
  <c r="A781" i="12"/>
  <c r="A780" i="12"/>
  <c r="A779" i="12"/>
  <c r="A778" i="12"/>
  <c r="A777" i="12"/>
  <c r="A776" i="12"/>
  <c r="A775" i="12"/>
  <c r="A774" i="12"/>
  <c r="A773" i="12"/>
  <c r="A772" i="12"/>
  <c r="A771" i="12"/>
  <c r="A770" i="12"/>
  <c r="A769" i="12"/>
  <c r="A768" i="12"/>
  <c r="A767" i="12"/>
  <c r="A766" i="12"/>
  <c r="A765" i="12"/>
  <c r="A764" i="12"/>
  <c r="A763" i="12"/>
  <c r="A762" i="12"/>
  <c r="A761" i="12"/>
  <c r="A760" i="12"/>
  <c r="A759" i="12"/>
  <c r="A758" i="12"/>
  <c r="A757" i="12"/>
  <c r="A756" i="12"/>
  <c r="A755" i="12"/>
  <c r="A754" i="12"/>
  <c r="A753" i="12"/>
  <c r="A752" i="12"/>
  <c r="A751" i="12"/>
  <c r="A750" i="12"/>
  <c r="A749" i="12"/>
  <c r="A748" i="12"/>
  <c r="A747" i="12"/>
  <c r="A746" i="12"/>
  <c r="A745" i="12"/>
  <c r="A744" i="12"/>
  <c r="A743" i="12"/>
  <c r="A742" i="12"/>
  <c r="A741" i="12"/>
  <c r="A740" i="12"/>
  <c r="A739" i="12"/>
  <c r="A738" i="12"/>
  <c r="A737" i="12"/>
  <c r="A736" i="12"/>
  <c r="A735" i="12"/>
  <c r="A734" i="12"/>
  <c r="A733" i="12"/>
  <c r="A732" i="12"/>
  <c r="A731" i="12"/>
  <c r="A730" i="12"/>
  <c r="A729" i="12"/>
  <c r="A728" i="12"/>
  <c r="A727" i="12"/>
  <c r="A726" i="12"/>
  <c r="A725" i="12"/>
  <c r="A724" i="12"/>
  <c r="A723" i="12"/>
  <c r="A722" i="12"/>
  <c r="A721" i="12"/>
  <c r="A720" i="12"/>
  <c r="A719" i="12"/>
  <c r="A718" i="12"/>
  <c r="A717" i="12"/>
  <c r="A716" i="12"/>
  <c r="A715" i="12"/>
  <c r="A714" i="12"/>
  <c r="A713" i="12"/>
  <c r="A712" i="12"/>
  <c r="A711" i="12"/>
  <c r="A710" i="12"/>
  <c r="A709" i="12"/>
  <c r="A708" i="12"/>
  <c r="A707" i="12"/>
  <c r="A706" i="12"/>
  <c r="A705" i="12"/>
  <c r="A704" i="12"/>
  <c r="A703" i="12"/>
  <c r="A702" i="12"/>
  <c r="A701" i="12"/>
  <c r="A700" i="12"/>
  <c r="A699" i="12"/>
  <c r="A698" i="12"/>
  <c r="A697" i="12"/>
  <c r="A696" i="12"/>
  <c r="A695" i="12"/>
  <c r="A694" i="12"/>
  <c r="A693" i="12"/>
  <c r="A692" i="12"/>
  <c r="A691" i="12"/>
  <c r="A690" i="12"/>
  <c r="A689" i="12"/>
  <c r="A688" i="12"/>
  <c r="A687" i="12"/>
  <c r="A686" i="12"/>
  <c r="A685" i="12"/>
  <c r="A684" i="12"/>
  <c r="A683" i="12"/>
  <c r="A682" i="12"/>
  <c r="A681" i="12"/>
  <c r="A680" i="12"/>
  <c r="A679" i="12"/>
  <c r="A678" i="12"/>
  <c r="A677" i="12"/>
  <c r="A676" i="12"/>
  <c r="A675" i="12"/>
  <c r="A674" i="12"/>
  <c r="A673" i="12"/>
  <c r="A672" i="12"/>
  <c r="A671" i="12"/>
  <c r="A670" i="12"/>
  <c r="A669" i="12"/>
  <c r="A668" i="12"/>
  <c r="A667" i="12"/>
  <c r="A666" i="12"/>
  <c r="A665" i="12"/>
  <c r="A664" i="12"/>
  <c r="A663" i="12"/>
  <c r="A662" i="12"/>
  <c r="A661" i="12"/>
  <c r="A660" i="12"/>
  <c r="A659" i="12"/>
  <c r="A658" i="12"/>
  <c r="A657" i="12"/>
  <c r="A656" i="12"/>
  <c r="A655" i="12"/>
  <c r="A654" i="12"/>
  <c r="A653" i="12"/>
  <c r="A652" i="12"/>
  <c r="A651" i="12"/>
  <c r="A650" i="12"/>
  <c r="A649" i="12"/>
  <c r="A648" i="12"/>
  <c r="A647" i="12"/>
  <c r="A646" i="12"/>
  <c r="A645" i="12"/>
  <c r="A644" i="12"/>
  <c r="A643" i="12"/>
  <c r="A642" i="12"/>
  <c r="A641" i="12"/>
  <c r="A640" i="12"/>
  <c r="A639" i="12"/>
  <c r="A638" i="12"/>
  <c r="A637" i="12"/>
  <c r="A636" i="12"/>
  <c r="A635" i="12"/>
  <c r="A634" i="12"/>
  <c r="A633" i="12"/>
  <c r="A632" i="12"/>
  <c r="A631" i="12"/>
  <c r="A630" i="12"/>
  <c r="A629" i="12"/>
  <c r="A628" i="12"/>
  <c r="A627" i="12"/>
  <c r="A626" i="12"/>
  <c r="A625" i="12"/>
  <c r="A624" i="12"/>
  <c r="A623" i="12"/>
  <c r="A622" i="12"/>
  <c r="A621" i="12"/>
  <c r="A620" i="12"/>
  <c r="A619" i="12"/>
  <c r="A618" i="12"/>
  <c r="A617" i="12"/>
  <c r="A616" i="12"/>
  <c r="A615" i="12"/>
  <c r="A614" i="12"/>
  <c r="A613" i="12"/>
  <c r="A612" i="12"/>
  <c r="A611" i="12"/>
  <c r="A610" i="12"/>
  <c r="A609" i="12"/>
  <c r="A608" i="12"/>
  <c r="A607" i="12"/>
  <c r="A606" i="12"/>
  <c r="A605" i="12"/>
  <c r="A604" i="12"/>
  <c r="A603" i="12"/>
  <c r="A602" i="12"/>
  <c r="A601" i="12"/>
  <c r="A600" i="12"/>
  <c r="A599" i="12"/>
  <c r="A598" i="12"/>
  <c r="A597" i="12"/>
  <c r="A596" i="12"/>
  <c r="A595" i="12"/>
  <c r="A594" i="12"/>
  <c r="A593" i="12"/>
  <c r="A592" i="12"/>
  <c r="A591" i="12"/>
  <c r="A590" i="12"/>
  <c r="A589" i="12"/>
  <c r="A588" i="12"/>
  <c r="A587" i="12"/>
  <c r="A586" i="12"/>
  <c r="A585" i="12"/>
  <c r="A584" i="12"/>
  <c r="A583" i="12"/>
  <c r="A582" i="12"/>
  <c r="A581" i="12"/>
  <c r="A580" i="12"/>
  <c r="A579" i="12"/>
  <c r="A578" i="12"/>
  <c r="A577" i="12"/>
  <c r="A576" i="12"/>
  <c r="A575" i="12"/>
  <c r="A574" i="12"/>
  <c r="A573" i="12"/>
  <c r="A572" i="12"/>
  <c r="A571" i="12"/>
  <c r="A570" i="12"/>
  <c r="A569" i="12"/>
  <c r="A568" i="12"/>
  <c r="A567" i="12"/>
  <c r="A566" i="12"/>
  <c r="A565" i="12"/>
  <c r="A564" i="12"/>
  <c r="A563" i="12"/>
  <c r="A562" i="12"/>
  <c r="A561" i="12"/>
  <c r="A560" i="12"/>
  <c r="A559" i="12"/>
  <c r="A558" i="12"/>
  <c r="A557" i="12"/>
  <c r="A556" i="12"/>
  <c r="A555" i="12"/>
  <c r="A554" i="12"/>
  <c r="A553" i="12"/>
  <c r="A552" i="12"/>
  <c r="A551" i="12"/>
  <c r="A550" i="12"/>
  <c r="A549" i="12"/>
  <c r="A548" i="12"/>
  <c r="A547" i="12"/>
  <c r="A546" i="12"/>
  <c r="A545" i="12"/>
  <c r="A544" i="12"/>
  <c r="A543" i="12"/>
  <c r="A542" i="12"/>
  <c r="A541" i="12"/>
  <c r="A540" i="12"/>
  <c r="A539" i="12"/>
  <c r="A538" i="12"/>
  <c r="A537" i="12"/>
  <c r="A536" i="12"/>
  <c r="A535" i="12"/>
  <c r="A534" i="12"/>
  <c r="A533" i="12"/>
  <c r="A532" i="12"/>
  <c r="A531" i="12"/>
  <c r="A530" i="12"/>
  <c r="A529" i="12"/>
  <c r="A528" i="12"/>
  <c r="A527" i="12"/>
  <c r="A526" i="12"/>
  <c r="A525" i="12"/>
  <c r="A524" i="12"/>
  <c r="A523" i="12"/>
  <c r="A522" i="12"/>
  <c r="A521" i="12"/>
  <c r="A520" i="12"/>
  <c r="A519" i="12"/>
  <c r="A518" i="12"/>
  <c r="A517" i="12"/>
  <c r="A516" i="12"/>
  <c r="A515" i="12"/>
  <c r="A514" i="12"/>
  <c r="A513" i="12"/>
  <c r="A512" i="12"/>
  <c r="A511" i="12"/>
  <c r="A510" i="12"/>
  <c r="A509" i="12"/>
  <c r="A508" i="12"/>
  <c r="A507" i="12"/>
  <c r="A506" i="12"/>
  <c r="A505" i="12"/>
  <c r="A504" i="12"/>
  <c r="A503" i="12"/>
  <c r="A502" i="12"/>
  <c r="A501" i="12"/>
  <c r="A500" i="12"/>
  <c r="A499" i="12"/>
  <c r="A498" i="12"/>
  <c r="A497" i="12"/>
  <c r="A496" i="12"/>
  <c r="A495" i="12"/>
  <c r="A494" i="12"/>
  <c r="A493" i="12"/>
  <c r="A492" i="12"/>
  <c r="A491" i="12"/>
  <c r="A490" i="12"/>
  <c r="A489" i="12"/>
  <c r="A488" i="12"/>
  <c r="A487" i="12"/>
  <c r="A486" i="12"/>
  <c r="A485" i="12"/>
  <c r="A484" i="12"/>
  <c r="A483" i="12"/>
  <c r="A482" i="12"/>
  <c r="A481" i="12"/>
  <c r="A480" i="12"/>
  <c r="A479" i="12"/>
  <c r="A478" i="12"/>
  <c r="A477" i="12"/>
  <c r="A476" i="12"/>
  <c r="A475" i="12"/>
  <c r="A474" i="12"/>
  <c r="A473" i="12"/>
  <c r="A472" i="12"/>
  <c r="A471" i="12"/>
  <c r="A470" i="12"/>
  <c r="A469" i="12"/>
  <c r="A468" i="12"/>
  <c r="A467" i="12"/>
  <c r="A466" i="12"/>
  <c r="A465" i="12"/>
  <c r="A464" i="12"/>
  <c r="A463" i="12"/>
  <c r="A462" i="12"/>
  <c r="A461" i="12"/>
  <c r="A460" i="12"/>
  <c r="A459" i="12"/>
  <c r="A458" i="12"/>
  <c r="A457" i="12"/>
  <c r="A456" i="12"/>
  <c r="A455" i="12"/>
  <c r="A454" i="12"/>
  <c r="A453" i="12"/>
  <c r="A452" i="12"/>
  <c r="A451" i="12"/>
  <c r="A450" i="12"/>
  <c r="A449" i="12"/>
  <c r="A448" i="12"/>
  <c r="A447" i="12"/>
  <c r="A446" i="12"/>
  <c r="A445" i="12"/>
  <c r="A444" i="12"/>
  <c r="A443" i="12"/>
  <c r="A442" i="12"/>
  <c r="A441" i="12"/>
  <c r="A440" i="12"/>
  <c r="A439" i="12"/>
  <c r="A438" i="12"/>
  <c r="A437" i="12"/>
  <c r="A436" i="12"/>
  <c r="A435" i="12"/>
  <c r="A434" i="12"/>
  <c r="A433" i="12"/>
  <c r="A432" i="12"/>
  <c r="A431" i="12"/>
  <c r="A430" i="12"/>
  <c r="A429" i="12"/>
  <c r="A428" i="12"/>
  <c r="A427" i="12"/>
  <c r="A426" i="12"/>
  <c r="A425" i="12"/>
  <c r="A424" i="12"/>
  <c r="A423" i="12"/>
  <c r="A422" i="12"/>
  <c r="A421" i="12"/>
  <c r="A420" i="12"/>
  <c r="A419" i="12"/>
  <c r="A418" i="12"/>
  <c r="A417" i="12"/>
  <c r="A416" i="12"/>
  <c r="A415" i="12"/>
  <c r="A414" i="12"/>
  <c r="A413" i="12"/>
  <c r="A412" i="12"/>
  <c r="A411" i="12"/>
  <c r="A410" i="12"/>
  <c r="A409" i="12"/>
  <c r="A408" i="12"/>
  <c r="A407" i="12"/>
  <c r="A406" i="12"/>
  <c r="A405" i="12"/>
  <c r="A404" i="12"/>
  <c r="A403" i="12"/>
  <c r="A402" i="12"/>
  <c r="A401" i="12"/>
  <c r="A400" i="12"/>
  <c r="A399" i="12"/>
  <c r="A398" i="12"/>
  <c r="A397" i="12"/>
  <c r="A396" i="12"/>
  <c r="A395" i="12"/>
  <c r="A394" i="12"/>
  <c r="A393" i="12"/>
  <c r="A392" i="12"/>
  <c r="A391" i="12"/>
  <c r="A390" i="12"/>
  <c r="A389" i="12"/>
  <c r="A388" i="12"/>
  <c r="A387" i="12"/>
  <c r="A386" i="12"/>
  <c r="A385" i="12"/>
  <c r="A384" i="12"/>
  <c r="A383" i="12"/>
  <c r="A382" i="12"/>
  <c r="A381" i="12"/>
  <c r="A380" i="12"/>
  <c r="A379" i="12"/>
  <c r="A378" i="12"/>
  <c r="A377" i="12"/>
  <c r="A376" i="12"/>
  <c r="A375" i="12"/>
  <c r="A374" i="12"/>
  <c r="A373" i="12"/>
  <c r="A372" i="12"/>
  <c r="A371" i="12"/>
  <c r="A370" i="12"/>
  <c r="A369" i="12"/>
  <c r="A368" i="12"/>
  <c r="A367" i="12"/>
  <c r="A366" i="12"/>
  <c r="A365" i="12"/>
  <c r="A364" i="12"/>
  <c r="A363" i="12"/>
  <c r="A362" i="12"/>
  <c r="A361" i="12"/>
  <c r="A360" i="12"/>
  <c r="A359" i="12"/>
  <c r="A358" i="12"/>
  <c r="A357" i="12"/>
  <c r="A356" i="12"/>
  <c r="A355" i="12"/>
  <c r="A354" i="12"/>
  <c r="A353" i="12"/>
  <c r="A352" i="12"/>
  <c r="A351" i="12"/>
  <c r="A350" i="12"/>
  <c r="A349" i="12"/>
  <c r="A348" i="12"/>
  <c r="A347" i="12"/>
  <c r="A346" i="12"/>
  <c r="A345" i="12"/>
  <c r="A344" i="12"/>
  <c r="A343" i="12"/>
  <c r="A342" i="12"/>
  <c r="A341" i="12"/>
  <c r="A340" i="12"/>
  <c r="A339" i="12"/>
  <c r="A338" i="12"/>
  <c r="A337" i="12"/>
  <c r="A336" i="12"/>
  <c r="A335" i="12"/>
  <c r="A334" i="12"/>
  <c r="A333" i="12"/>
  <c r="A332" i="12"/>
  <c r="A331" i="12"/>
  <c r="A330" i="12"/>
  <c r="A329" i="12"/>
  <c r="A328" i="12"/>
  <c r="A327" i="12"/>
  <c r="A326" i="12"/>
  <c r="A325" i="12"/>
  <c r="A324" i="12"/>
  <c r="A323" i="12"/>
  <c r="A322" i="12"/>
  <c r="A321" i="12"/>
  <c r="A320" i="12"/>
  <c r="A319" i="12"/>
  <c r="A318" i="12"/>
  <c r="A317" i="12"/>
  <c r="A316" i="12"/>
  <c r="A315" i="12"/>
  <c r="A314" i="12"/>
  <c r="A313" i="12"/>
  <c r="A312" i="12"/>
  <c r="A311" i="12"/>
  <c r="A310" i="12"/>
  <c r="A309" i="12"/>
  <c r="A308" i="12"/>
  <c r="A307" i="12"/>
  <c r="A306" i="12"/>
  <c r="A305" i="12"/>
  <c r="A304" i="12"/>
  <c r="A303" i="12"/>
  <c r="A302" i="12"/>
  <c r="A301" i="12"/>
  <c r="A300" i="12"/>
  <c r="A299" i="12"/>
  <c r="A298" i="12"/>
  <c r="A297" i="12"/>
  <c r="A296" i="12"/>
  <c r="A295" i="12"/>
  <c r="A294" i="12"/>
  <c r="A293" i="12"/>
  <c r="A292" i="12"/>
  <c r="A291" i="12"/>
  <c r="A290" i="12"/>
  <c r="A289" i="12"/>
  <c r="A288" i="12"/>
  <c r="A287" i="12"/>
  <c r="A286" i="12"/>
  <c r="A285" i="12"/>
  <c r="A284" i="12"/>
  <c r="A283" i="12"/>
  <c r="A282" i="12"/>
  <c r="A281" i="12"/>
  <c r="A280" i="12"/>
  <c r="A279" i="12"/>
  <c r="A278" i="12"/>
  <c r="A277" i="12"/>
  <c r="A276" i="12"/>
  <c r="A275" i="12"/>
  <c r="A274" i="12"/>
  <c r="A273" i="12"/>
  <c r="A272" i="12"/>
  <c r="A271" i="12"/>
  <c r="A270" i="12"/>
  <c r="A269" i="12"/>
  <c r="A268" i="12"/>
  <c r="A267" i="12"/>
  <c r="A266" i="12"/>
  <c r="A265" i="12"/>
  <c r="A264" i="12"/>
  <c r="A263" i="12"/>
  <c r="A262" i="12"/>
  <c r="A261" i="12"/>
  <c r="A260" i="12"/>
  <c r="A259" i="12"/>
  <c r="A258" i="12"/>
  <c r="A257" i="12"/>
  <c r="A256" i="12"/>
  <c r="A255" i="12"/>
  <c r="A254" i="12"/>
  <c r="A253" i="12"/>
  <c r="A252" i="12"/>
  <c r="A251" i="12"/>
  <c r="A250" i="12"/>
  <c r="A249" i="12"/>
  <c r="A248" i="12"/>
  <c r="A247" i="12"/>
  <c r="A246" i="12"/>
  <c r="A245" i="12"/>
  <c r="A244" i="12"/>
  <c r="A243" i="12"/>
  <c r="A242" i="12"/>
  <c r="A241" i="12"/>
  <c r="A240" i="12"/>
  <c r="A239" i="12"/>
  <c r="A238" i="12"/>
  <c r="A237" i="12"/>
  <c r="A236" i="12"/>
  <c r="A235" i="12"/>
  <c r="A234" i="12"/>
  <c r="A233" i="12"/>
  <c r="A232" i="12"/>
  <c r="A231" i="12"/>
  <c r="A230" i="12"/>
  <c r="A229" i="12"/>
  <c r="A228" i="12"/>
  <c r="A227" i="12"/>
  <c r="A226" i="12"/>
  <c r="A225" i="12"/>
  <c r="A224" i="12"/>
  <c r="A223" i="12"/>
  <c r="A222" i="12"/>
  <c r="A221" i="12"/>
  <c r="A220" i="12"/>
  <c r="A219" i="12"/>
  <c r="A218" i="12"/>
  <c r="A217" i="12"/>
  <c r="A216" i="12"/>
  <c r="A215" i="12"/>
  <c r="A214" i="12"/>
  <c r="A213" i="12"/>
  <c r="A212" i="12"/>
  <c r="A211" i="12"/>
  <c r="A210" i="12"/>
  <c r="A209" i="12"/>
  <c r="A208" i="12"/>
  <c r="A207" i="12"/>
  <c r="A206" i="12"/>
  <c r="A205" i="12"/>
  <c r="A204" i="12"/>
  <c r="A203" i="12"/>
  <c r="A202" i="12"/>
  <c r="A201" i="12"/>
  <c r="A200" i="12"/>
  <c r="A199" i="12"/>
  <c r="A198" i="12"/>
  <c r="A197" i="12"/>
  <c r="A196" i="12"/>
  <c r="A195" i="12"/>
  <c r="A194" i="12"/>
  <c r="A193" i="12"/>
  <c r="A192" i="12"/>
  <c r="A191" i="12"/>
  <c r="A190" i="12"/>
  <c r="A189" i="12"/>
  <c r="A188" i="12"/>
  <c r="A187" i="12"/>
  <c r="A186" i="12"/>
  <c r="A185" i="12"/>
  <c r="A184" i="12"/>
  <c r="A183" i="12"/>
  <c r="A182" i="12"/>
  <c r="A181" i="12"/>
  <c r="A180" i="12"/>
  <c r="A179" i="12"/>
  <c r="A178" i="12"/>
  <c r="A177" i="12"/>
  <c r="A176" i="12"/>
  <c r="A175" i="12"/>
  <c r="A174" i="12"/>
  <c r="A173" i="12"/>
  <c r="A172" i="12"/>
  <c r="A171" i="12"/>
  <c r="A170" i="12"/>
  <c r="A169" i="12"/>
  <c r="A168" i="12"/>
  <c r="A167" i="12"/>
  <c r="A166" i="12"/>
  <c r="A165" i="12"/>
  <c r="A164" i="12"/>
  <c r="A163" i="12"/>
  <c r="A162" i="12"/>
  <c r="A161" i="12"/>
  <c r="A160" i="12"/>
  <c r="A159" i="12"/>
  <c r="A158" i="12"/>
  <c r="A157" i="12"/>
  <c r="A156" i="12"/>
  <c r="A155" i="12"/>
  <c r="A154" i="12"/>
  <c r="A153" i="12"/>
  <c r="A152" i="12"/>
  <c r="A151" i="12"/>
  <c r="A150" i="12"/>
  <c r="A149" i="12"/>
  <c r="A148"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A104" i="12"/>
  <c r="A103" i="12"/>
  <c r="A102" i="12"/>
  <c r="A101" i="12"/>
  <c r="A100" i="12"/>
  <c r="A99" i="12"/>
  <c r="A98" i="12"/>
  <c r="A97" i="12"/>
  <c r="A96" i="12"/>
  <c r="A95" i="12"/>
  <c r="A94" i="12"/>
  <c r="A93" i="12"/>
  <c r="A92" i="12"/>
  <c r="A91" i="12"/>
  <c r="A90" i="12"/>
  <c r="A89" i="12"/>
  <c r="A88" i="12"/>
  <c r="A87" i="12"/>
  <c r="A86" i="12"/>
  <c r="A85" i="12"/>
  <c r="A84" i="12"/>
  <c r="A83" i="12"/>
  <c r="A82" i="12"/>
  <c r="A81" i="12"/>
  <c r="A80" i="12"/>
  <c r="A79" i="12"/>
  <c r="A78" i="12"/>
  <c r="A77" i="12"/>
  <c r="A76" i="12"/>
  <c r="A75" i="12"/>
  <c r="A74" i="12"/>
  <c r="A73" i="12"/>
  <c r="A72" i="12"/>
  <c r="A71" i="12"/>
  <c r="A70" i="12"/>
  <c r="A69" i="12"/>
  <c r="A68" i="12"/>
  <c r="A67" i="12"/>
  <c r="A66" i="12"/>
  <c r="A65" i="12"/>
  <c r="A64" i="12"/>
  <c r="A63" i="12"/>
  <c r="A62" i="12"/>
  <c r="A61" i="12"/>
  <c r="A60" i="12"/>
  <c r="A59" i="12"/>
  <c r="A58" i="12"/>
  <c r="A57" i="12"/>
  <c r="A56" i="12"/>
  <c r="A55" i="12"/>
  <c r="A54" i="12"/>
  <c r="A53" i="12"/>
  <c r="A52" i="12"/>
  <c r="A51" i="12"/>
  <c r="A50" i="12"/>
  <c r="A49" i="12"/>
  <c r="A48" i="12"/>
  <c r="A47" i="12"/>
  <c r="A46" i="12"/>
  <c r="A45" i="12"/>
  <c r="A44" i="12"/>
  <c r="A43" i="12"/>
  <c r="A42" i="12"/>
  <c r="A41" i="12"/>
  <c r="A40" i="12"/>
  <c r="A39" i="12"/>
  <c r="A38" i="12"/>
  <c r="A37" i="12"/>
  <c r="A36" i="12"/>
  <c r="A35" i="12"/>
  <c r="A34" i="12"/>
  <c r="A33" i="12"/>
  <c r="A32" i="12"/>
  <c r="A31" i="12"/>
  <c r="A30" i="12"/>
  <c r="A29" i="12"/>
  <c r="A28" i="12"/>
  <c r="A27" i="12"/>
  <c r="A26" i="12"/>
  <c r="A25" i="12"/>
  <c r="A24" i="12"/>
  <c r="A23" i="12"/>
  <c r="A22" i="12"/>
  <c r="A21" i="12"/>
  <c r="A20" i="12"/>
  <c r="A19" i="12"/>
  <c r="A18" i="12"/>
  <c r="A17" i="12"/>
  <c r="A16" i="12"/>
  <c r="A15" i="12"/>
  <c r="A14" i="12"/>
  <c r="A13" i="12"/>
  <c r="A12" i="12"/>
  <c r="A11" i="12"/>
  <c r="A10" i="12"/>
  <c r="A9" i="12"/>
  <c r="A8" i="12"/>
  <c r="A7" i="12"/>
  <c r="A6" i="12"/>
  <c r="A5" i="12"/>
  <c r="A4" i="12"/>
  <c r="A3" i="12"/>
  <c r="A2" i="12"/>
  <c r="O9" i="20" l="1"/>
  <c r="N9" i="20" s="1"/>
  <c r="O7" i="20"/>
  <c r="O4" i="20"/>
  <c r="M30" i="17"/>
  <c r="B8" i="20" s="1"/>
  <c r="M31" i="17"/>
  <c r="B9" i="20" s="1"/>
  <c r="A9" i="20" s="1"/>
  <c r="M32" i="17"/>
  <c r="B10" i="20" s="1"/>
  <c r="A10" i="20" s="1"/>
  <c r="M33" i="17"/>
  <c r="B11" i="20" s="1"/>
  <c r="A11" i="20" s="1"/>
  <c r="M34" i="17"/>
  <c r="B12" i="20" s="1"/>
  <c r="A12" i="20" s="1"/>
  <c r="M35" i="17"/>
  <c r="B13" i="20" s="1"/>
  <c r="A13" i="20" s="1"/>
  <c r="M36" i="17"/>
  <c r="B14" i="20" s="1"/>
  <c r="A14" i="20" s="1"/>
  <c r="M37" i="17"/>
  <c r="B15" i="20" s="1"/>
  <c r="A15" i="20" s="1"/>
  <c r="M38" i="17"/>
  <c r="B16" i="20" s="1"/>
  <c r="A16" i="20" s="1"/>
  <c r="M39" i="17"/>
  <c r="B17" i="20" s="1"/>
  <c r="A17" i="20" s="1"/>
  <c r="M40" i="17"/>
  <c r="B18" i="20" s="1"/>
  <c r="M41" i="17"/>
  <c r="B19" i="20" s="1"/>
  <c r="M42" i="17"/>
  <c r="B20" i="20" s="1"/>
  <c r="M43" i="17"/>
  <c r="B21" i="20" s="1"/>
  <c r="A21" i="20" s="1"/>
  <c r="M44" i="17"/>
  <c r="B22" i="20" s="1"/>
  <c r="A22" i="20" s="1"/>
  <c r="M45" i="17"/>
  <c r="B23" i="20" s="1"/>
  <c r="A23" i="20" s="1"/>
  <c r="M46" i="17"/>
  <c r="B24" i="20" s="1"/>
  <c r="A24" i="20" s="1"/>
  <c r="M47" i="17"/>
  <c r="B25" i="20" s="1"/>
  <c r="M48" i="17"/>
  <c r="B26" i="20" s="1"/>
  <c r="A26" i="20" s="1"/>
  <c r="M49" i="17"/>
  <c r="B27" i="20" s="1"/>
  <c r="A27" i="20" s="1"/>
  <c r="M50" i="17"/>
  <c r="B28" i="20" s="1"/>
  <c r="A28" i="20" s="1"/>
  <c r="M51" i="17"/>
  <c r="B29" i="20" s="1"/>
  <c r="A29" i="20" s="1"/>
  <c r="M52" i="17"/>
  <c r="B30" i="20" s="1"/>
  <c r="A30" i="20" s="1"/>
  <c r="M53" i="17"/>
  <c r="B31" i="20" s="1"/>
  <c r="M54" i="17"/>
  <c r="B32" i="20" s="1"/>
  <c r="M55" i="17"/>
  <c r="B33" i="20" s="1"/>
  <c r="A33" i="20" s="1"/>
  <c r="M56" i="17"/>
  <c r="B34" i="20" s="1"/>
  <c r="A34" i="20" s="1"/>
  <c r="M57" i="17"/>
  <c r="B35" i="20" s="1"/>
  <c r="A35" i="20" s="1"/>
  <c r="M24" i="17"/>
  <c r="B2" i="20" s="1"/>
  <c r="A2" i="20" s="1"/>
  <c r="M26" i="17"/>
  <c r="B4" i="20" s="1"/>
  <c r="A4" i="20" s="1"/>
  <c r="M27" i="17"/>
  <c r="B5" i="20" s="1"/>
  <c r="M28" i="17"/>
  <c r="B6" i="20" s="1"/>
  <c r="N7" i="20"/>
  <c r="N4" i="20"/>
  <c r="N10" i="20"/>
  <c r="G61" i="17"/>
  <c r="G62" i="17"/>
  <c r="G63" i="17"/>
  <c r="G64" i="17"/>
  <c r="G65" i="17"/>
  <c r="G67" i="17"/>
  <c r="G68" i="17"/>
  <c r="O5" i="20" s="1"/>
  <c r="N5" i="20" s="1"/>
  <c r="G69" i="17"/>
  <c r="O6" i="20" s="1"/>
  <c r="N6" i="20" s="1"/>
  <c r="C77" i="17"/>
  <c r="B77" i="17"/>
  <c r="G21" i="17"/>
  <c r="G73" i="17"/>
  <c r="O8" i="20" s="1"/>
  <c r="N8" i="20" s="1"/>
  <c r="G74" i="17"/>
  <c r="G72" i="17"/>
  <c r="B12" i="17"/>
  <c r="L57" i="17"/>
  <c r="L56" i="17"/>
  <c r="L55" i="17"/>
  <c r="L54" i="17"/>
  <c r="L53" i="17"/>
  <c r="L52" i="17"/>
  <c r="L51" i="17"/>
  <c r="L50" i="17"/>
  <c r="L49" i="17"/>
  <c r="L48" i="17"/>
  <c r="L47" i="17"/>
  <c r="L46" i="17"/>
  <c r="L45" i="17"/>
  <c r="L44" i="17"/>
  <c r="L43" i="17"/>
  <c r="L42" i="17"/>
  <c r="L41" i="17"/>
  <c r="L40" i="17"/>
  <c r="L39" i="17"/>
  <c r="L38" i="17"/>
  <c r="L37" i="17"/>
  <c r="L36" i="17"/>
  <c r="L35" i="17"/>
  <c r="L34" i="17"/>
  <c r="L33" i="17"/>
  <c r="L32" i="17"/>
  <c r="L31" i="17"/>
  <c r="L30" i="17"/>
  <c r="L29" i="17"/>
  <c r="L28" i="17"/>
  <c r="L27" i="17"/>
  <c r="L26" i="17"/>
  <c r="A8" i="20" l="1"/>
  <c r="A32" i="20"/>
  <c r="A20" i="20"/>
  <c r="A31" i="20"/>
  <c r="A19" i="20"/>
  <c r="A18" i="20"/>
  <c r="A6" i="20"/>
  <c r="A5" i="20"/>
  <c r="G57" i="17"/>
  <c r="G27" i="17"/>
  <c r="G28"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24" i="17"/>
  <c r="B14" i="17"/>
  <c r="E26" i="17"/>
  <c r="G26" i="17" s="1"/>
  <c r="F26" i="17"/>
  <c r="E27" i="17"/>
  <c r="F27" i="17"/>
  <c r="E28" i="17"/>
  <c r="F28" i="17"/>
  <c r="E29" i="17"/>
  <c r="G29" i="17" s="1"/>
  <c r="F29" i="17"/>
  <c r="E30" i="17"/>
  <c r="G30" i="17" s="1"/>
  <c r="F30" i="17"/>
  <c r="E31" i="17"/>
  <c r="F31" i="17"/>
  <c r="E32" i="17"/>
  <c r="F32" i="17"/>
  <c r="E33" i="17"/>
  <c r="F33" i="17"/>
  <c r="E34" i="17"/>
  <c r="F34" i="17"/>
  <c r="E35" i="17"/>
  <c r="F35" i="17"/>
  <c r="E36" i="17"/>
  <c r="F36" i="17"/>
  <c r="E37" i="17"/>
  <c r="F37" i="17"/>
  <c r="E38" i="17"/>
  <c r="F38" i="17"/>
  <c r="E39" i="17"/>
  <c r="F39" i="17"/>
  <c r="E40" i="17"/>
  <c r="F40" i="17"/>
  <c r="E41" i="17"/>
  <c r="F41" i="17"/>
  <c r="E42" i="17"/>
  <c r="F42" i="17"/>
  <c r="E43" i="17"/>
  <c r="F43" i="17"/>
  <c r="E44" i="17"/>
  <c r="F44" i="17"/>
  <c r="E45" i="17"/>
  <c r="F45" i="17"/>
  <c r="E46" i="17"/>
  <c r="F46" i="17"/>
  <c r="E47" i="17"/>
  <c r="F47" i="17"/>
  <c r="E48" i="17"/>
  <c r="F48" i="17"/>
  <c r="E49" i="17"/>
  <c r="F49" i="17"/>
  <c r="E50" i="17"/>
  <c r="F50" i="17"/>
  <c r="E51" i="17"/>
  <c r="F51" i="17"/>
  <c r="E52" i="17"/>
  <c r="F52" i="17"/>
  <c r="E53" i="17"/>
  <c r="F53" i="17"/>
  <c r="E54" i="17"/>
  <c r="F54" i="17"/>
  <c r="E55" i="17"/>
  <c r="F55" i="17"/>
  <c r="E56" i="17"/>
  <c r="F56" i="17"/>
  <c r="E57" i="17"/>
  <c r="F57" i="17"/>
  <c r="F24" i="17"/>
  <c r="E24" i="17"/>
  <c r="L24" i="17"/>
  <c r="L25" i="17"/>
  <c r="B58" i="17"/>
  <c r="A25" i="20" s="1"/>
  <c r="C57" i="17"/>
  <c r="C56" i="17"/>
  <c r="C55" i="17"/>
  <c r="C54" i="17"/>
  <c r="C53" i="17"/>
  <c r="C52" i="17"/>
  <c r="C51" i="17"/>
  <c r="C50" i="17"/>
  <c r="C49" i="17"/>
  <c r="C48" i="17"/>
  <c r="C47" i="17"/>
  <c r="C46" i="17"/>
  <c r="C45" i="17"/>
  <c r="C44" i="17"/>
  <c r="C43" i="17"/>
  <c r="C42" i="17"/>
  <c r="C41" i="17"/>
  <c r="C40" i="17"/>
  <c r="C39" i="17"/>
  <c r="C38" i="17"/>
  <c r="C37" i="17"/>
  <c r="C36" i="17"/>
  <c r="C35" i="17"/>
  <c r="C34" i="17"/>
  <c r="C33" i="17"/>
  <c r="C32" i="17"/>
  <c r="C31" i="17"/>
  <c r="C30" i="17"/>
  <c r="C29" i="17"/>
  <c r="C28" i="17"/>
  <c r="C27" i="17"/>
  <c r="C26" i="17"/>
  <c r="C25" i="17"/>
  <c r="C24" i="17"/>
  <c r="M29" i="17" l="1"/>
  <c r="B9" i="17"/>
  <c r="G75" i="17"/>
  <c r="C58" i="17"/>
  <c r="G77" i="17"/>
  <c r="O10" i="20" s="1"/>
  <c r="F89" i="1"/>
  <c r="E66" i="13"/>
  <c r="E64" i="13"/>
  <c r="E61" i="13"/>
  <c r="E59" i="13"/>
  <c r="C2" i="14"/>
  <c r="B2" i="14"/>
  <c r="D57" i="13"/>
  <c r="B57" i="13"/>
  <c r="D56" i="13"/>
  <c r="B56" i="13"/>
  <c r="D55" i="13"/>
  <c r="B55" i="13"/>
  <c r="D54" i="13"/>
  <c r="B54" i="13"/>
  <c r="G54" i="13" s="1"/>
  <c r="D49" i="13"/>
  <c r="C49" i="13"/>
  <c r="E49" i="13" s="1"/>
  <c r="B49" i="13"/>
  <c r="D48" i="13"/>
  <c r="C48" i="13"/>
  <c r="E48" i="13" s="1"/>
  <c r="B48" i="13"/>
  <c r="D47" i="13"/>
  <c r="C47" i="13"/>
  <c r="E47" i="13" s="1"/>
  <c r="B47" i="13"/>
  <c r="D46" i="13"/>
  <c r="C46" i="13"/>
  <c r="E46" i="13" s="1"/>
  <c r="B46" i="13"/>
  <c r="D45" i="13"/>
  <c r="C45" i="13"/>
  <c r="E45" i="13" s="1"/>
  <c r="B45" i="13"/>
  <c r="D44" i="13"/>
  <c r="C44" i="13"/>
  <c r="E44" i="13" s="1"/>
  <c r="B44" i="13"/>
  <c r="D43" i="13"/>
  <c r="C43" i="13"/>
  <c r="E43" i="13" s="1"/>
  <c r="B43" i="13"/>
  <c r="D42" i="13"/>
  <c r="C42" i="13"/>
  <c r="E42" i="13" s="1"/>
  <c r="B42" i="13"/>
  <c r="D41" i="13"/>
  <c r="C41" i="13"/>
  <c r="B41" i="13"/>
  <c r="D40" i="13"/>
  <c r="B40" i="13"/>
  <c r="D39" i="13"/>
  <c r="B39" i="13"/>
  <c r="D38" i="13"/>
  <c r="C38" i="13"/>
  <c r="B38" i="13"/>
  <c r="D37" i="13"/>
  <c r="C37" i="13"/>
  <c r="E37" i="13" s="1"/>
  <c r="B37" i="13"/>
  <c r="D36" i="13"/>
  <c r="C36" i="13"/>
  <c r="F36" i="13" s="1"/>
  <c r="B36" i="13"/>
  <c r="D35" i="13"/>
  <c r="C35" i="13"/>
  <c r="F35" i="13" s="1"/>
  <c r="B35" i="13"/>
  <c r="D34" i="13"/>
  <c r="C34" i="13"/>
  <c r="B34" i="13"/>
  <c r="D33" i="13"/>
  <c r="C33" i="13"/>
  <c r="B33" i="13"/>
  <c r="D32" i="13"/>
  <c r="C32" i="13"/>
  <c r="F32" i="13" s="1"/>
  <c r="B32" i="13"/>
  <c r="D31" i="13"/>
  <c r="C31" i="13"/>
  <c r="B31" i="13"/>
  <c r="D30" i="13"/>
  <c r="C30" i="13"/>
  <c r="E30" i="13" s="1"/>
  <c r="B30" i="13"/>
  <c r="D29" i="13"/>
  <c r="C29" i="13"/>
  <c r="E29" i="13" s="1"/>
  <c r="B29" i="13"/>
  <c r="D28" i="13"/>
  <c r="C28" i="13"/>
  <c r="B28" i="13"/>
  <c r="D27" i="13"/>
  <c r="C27" i="13"/>
  <c r="F27" i="13" s="1"/>
  <c r="B27" i="13"/>
  <c r="D26" i="13"/>
  <c r="C26" i="13"/>
  <c r="F26" i="13" s="1"/>
  <c r="B26" i="13"/>
  <c r="D25" i="13"/>
  <c r="C25" i="13"/>
  <c r="E25" i="13" s="1"/>
  <c r="B25" i="13"/>
  <c r="D24" i="13"/>
  <c r="C24" i="13"/>
  <c r="F24" i="13" s="1"/>
  <c r="B24" i="13"/>
  <c r="D23" i="13"/>
  <c r="C23" i="13"/>
  <c r="F23" i="13" s="1"/>
  <c r="B23" i="13"/>
  <c r="D22" i="13"/>
  <c r="C22" i="13"/>
  <c r="B22" i="13"/>
  <c r="D21" i="13"/>
  <c r="C21" i="13"/>
  <c r="B21" i="13"/>
  <c r="D20" i="13"/>
  <c r="C20" i="13"/>
  <c r="E20" i="13" s="1"/>
  <c r="B20" i="13"/>
  <c r="D19" i="13"/>
  <c r="C19" i="13"/>
  <c r="E19" i="13" s="1"/>
  <c r="B19" i="13"/>
  <c r="D18" i="13"/>
  <c r="C18" i="13"/>
  <c r="B18" i="13"/>
  <c r="D17" i="13"/>
  <c r="C17" i="13"/>
  <c r="B17" i="13"/>
  <c r="D16" i="13"/>
  <c r="C16" i="13"/>
  <c r="E16" i="13" s="1"/>
  <c r="B16" i="13"/>
  <c r="B11" i="13"/>
  <c r="B10" i="13"/>
  <c r="C10" i="13" s="1"/>
  <c r="B9" i="13"/>
  <c r="B7" i="13"/>
  <c r="B6" i="13"/>
  <c r="B5" i="13"/>
  <c r="B12" i="13" s="1"/>
  <c r="B6" i="9"/>
  <c r="B11" i="9"/>
  <c r="B10" i="9"/>
  <c r="B9" i="9"/>
  <c r="B7" i="9"/>
  <c r="C3" i="10"/>
  <c r="C4" i="10"/>
  <c r="C5" i="10"/>
  <c r="C6" i="10"/>
  <c r="C7" i="10"/>
  <c r="C8" i="10"/>
  <c r="C9" i="10"/>
  <c r="C10" i="10"/>
  <c r="C11" i="10"/>
  <c r="C12" i="10"/>
  <c r="C13" i="10"/>
  <c r="C14" i="10"/>
  <c r="C15" i="10"/>
  <c r="C16" i="10"/>
  <c r="C17" i="10"/>
  <c r="C18" i="10"/>
  <c r="C19" i="10"/>
  <c r="C20" i="10"/>
  <c r="C21" i="10"/>
  <c r="C22" i="10"/>
  <c r="C23" i="10"/>
  <c r="C24" i="10"/>
  <c r="C25" i="10"/>
  <c r="C26" i="10"/>
  <c r="C27" i="10"/>
  <c r="C28" i="10"/>
  <c r="C2" i="10"/>
  <c r="D56" i="9"/>
  <c r="D55" i="9"/>
  <c r="D54" i="9"/>
  <c r="D53" i="9"/>
  <c r="D52" i="9"/>
  <c r="B56" i="9"/>
  <c r="E56" i="9" s="1"/>
  <c r="B55" i="9"/>
  <c r="E55" i="9" s="1"/>
  <c r="B54" i="9"/>
  <c r="E54" i="9" s="1"/>
  <c r="B53" i="9"/>
  <c r="B52" i="9"/>
  <c r="H57" i="1"/>
  <c r="H58" i="1"/>
  <c r="H59" i="1"/>
  <c r="H60" i="1"/>
  <c r="H61" i="1"/>
  <c r="H62" i="1"/>
  <c r="H63" i="1"/>
  <c r="H64" i="1"/>
  <c r="C41" i="9"/>
  <c r="D41" i="9"/>
  <c r="C42" i="9"/>
  <c r="E42" i="9" s="1"/>
  <c r="D42" i="9"/>
  <c r="C43" i="9"/>
  <c r="E43" i="9" s="1"/>
  <c r="D43" i="9"/>
  <c r="C44" i="9"/>
  <c r="E44" i="9" s="1"/>
  <c r="D44" i="9"/>
  <c r="C45" i="9"/>
  <c r="E45" i="9" s="1"/>
  <c r="D45" i="9"/>
  <c r="C46" i="9"/>
  <c r="E46" i="9" s="1"/>
  <c r="D46" i="9"/>
  <c r="C47" i="9"/>
  <c r="E47" i="9" s="1"/>
  <c r="D47" i="9"/>
  <c r="C48" i="9"/>
  <c r="E48" i="9" s="1"/>
  <c r="D48" i="9"/>
  <c r="C49" i="9"/>
  <c r="E49" i="9" s="1"/>
  <c r="D49" i="9"/>
  <c r="C17" i="9"/>
  <c r="D17" i="9"/>
  <c r="C18" i="9"/>
  <c r="D18" i="9"/>
  <c r="C19" i="9"/>
  <c r="E19" i="9" s="1"/>
  <c r="D19" i="9"/>
  <c r="C20" i="9"/>
  <c r="E20" i="9" s="1"/>
  <c r="D20" i="9"/>
  <c r="C21" i="9"/>
  <c r="D21" i="9"/>
  <c r="C22" i="9"/>
  <c r="D22" i="9"/>
  <c r="C23" i="9"/>
  <c r="E23" i="9" s="1"/>
  <c r="D23" i="9"/>
  <c r="C24" i="9"/>
  <c r="E24" i="9" s="1"/>
  <c r="D24" i="9"/>
  <c r="C25" i="9"/>
  <c r="E25" i="9" s="1"/>
  <c r="D25" i="9"/>
  <c r="C26" i="9"/>
  <c r="E26" i="9" s="1"/>
  <c r="D26" i="9"/>
  <c r="C27" i="9"/>
  <c r="E27" i="9" s="1"/>
  <c r="D27" i="9"/>
  <c r="C28" i="9"/>
  <c r="D28" i="9"/>
  <c r="C29" i="9"/>
  <c r="E29" i="9" s="1"/>
  <c r="D29" i="9"/>
  <c r="C30" i="9"/>
  <c r="E30" i="9" s="1"/>
  <c r="D30" i="9"/>
  <c r="C31" i="9"/>
  <c r="D31" i="9"/>
  <c r="C32" i="9"/>
  <c r="E32" i="9" s="1"/>
  <c r="D32" i="9"/>
  <c r="C33" i="9"/>
  <c r="E33" i="9" s="1"/>
  <c r="D33" i="9"/>
  <c r="C34" i="9"/>
  <c r="E34" i="9" s="1"/>
  <c r="D34" i="9"/>
  <c r="C35" i="9"/>
  <c r="E35" i="9" s="1"/>
  <c r="D35" i="9"/>
  <c r="C36" i="9"/>
  <c r="D36" i="9"/>
  <c r="C37" i="9"/>
  <c r="E37" i="9" s="1"/>
  <c r="D37" i="9"/>
  <c r="C38" i="9"/>
  <c r="D38" i="9"/>
  <c r="D39" i="9"/>
  <c r="D40" i="9"/>
  <c r="B17" i="9"/>
  <c r="B18" i="9"/>
  <c r="B19" i="9"/>
  <c r="B20" i="9"/>
  <c r="B21" i="9"/>
  <c r="B22" i="9"/>
  <c r="B23" i="9"/>
  <c r="B24" i="9"/>
  <c r="B25" i="9"/>
  <c r="B26" i="9"/>
  <c r="B27" i="9"/>
  <c r="B28" i="9"/>
  <c r="B29" i="9"/>
  <c r="B30" i="9"/>
  <c r="B31" i="9"/>
  <c r="B32" i="9"/>
  <c r="B33" i="9"/>
  <c r="B34" i="9"/>
  <c r="B35" i="9"/>
  <c r="B36" i="9"/>
  <c r="B37" i="9"/>
  <c r="B38" i="9"/>
  <c r="B39" i="9"/>
  <c r="B40" i="9"/>
  <c r="B16" i="9"/>
  <c r="D16" i="9"/>
  <c r="C16" i="9"/>
  <c r="E16" i="9" s="1"/>
  <c r="E55" i="13" l="1"/>
  <c r="G55" i="13"/>
  <c r="F55" i="13"/>
  <c r="K55" i="13"/>
  <c r="H55" i="13"/>
  <c r="I55" i="13"/>
  <c r="J55" i="13"/>
  <c r="E56" i="13"/>
  <c r="G56" i="13"/>
  <c r="J56" i="13"/>
  <c r="K56" i="13"/>
  <c r="F56" i="13"/>
  <c r="H56" i="13"/>
  <c r="I56" i="13"/>
  <c r="E57" i="13"/>
  <c r="G57" i="13"/>
  <c r="F57" i="13"/>
  <c r="K57" i="13"/>
  <c r="H57" i="13"/>
  <c r="I57" i="13"/>
  <c r="J57" i="13"/>
  <c r="E60" i="13"/>
  <c r="C10" i="9"/>
  <c r="E41" i="13"/>
  <c r="E41" i="9"/>
  <c r="H54" i="13"/>
  <c r="I53" i="13"/>
  <c r="H53" i="13"/>
  <c r="K53" i="13"/>
  <c r="F53" i="13"/>
  <c r="E53" i="9"/>
  <c r="E54" i="13"/>
  <c r="I54" i="13"/>
  <c r="F54" i="13"/>
  <c r="J54" i="13"/>
  <c r="K54" i="13"/>
  <c r="E53" i="13"/>
  <c r="E40" i="9"/>
  <c r="E40" i="13"/>
  <c r="E36" i="9"/>
  <c r="E34" i="13"/>
  <c r="E33" i="13"/>
  <c r="E31" i="13"/>
  <c r="E31" i="9"/>
  <c r="F44" i="13"/>
  <c r="F48" i="13"/>
  <c r="F47" i="13"/>
  <c r="F41" i="13"/>
  <c r="B7" i="20"/>
  <c r="A7" i="20" s="1"/>
  <c r="E95" i="1"/>
  <c r="F96" i="1"/>
  <c r="F95" i="1"/>
  <c r="F94" i="1"/>
  <c r="B3" i="14"/>
  <c r="C3" i="14"/>
  <c r="E93" i="1"/>
  <c r="F93" i="1"/>
  <c r="E97" i="1"/>
  <c r="E96" i="1"/>
  <c r="E25" i="17"/>
  <c r="F25" i="17"/>
  <c r="G15" i="17"/>
  <c r="F15" i="17"/>
  <c r="E94" i="1"/>
  <c r="F97" i="1"/>
  <c r="E18" i="9"/>
  <c r="E21" i="9"/>
  <c r="E24" i="13"/>
  <c r="E28" i="13"/>
  <c r="E21" i="13"/>
  <c r="E69" i="13"/>
  <c r="E18" i="13"/>
  <c r="E32" i="13"/>
  <c r="E36" i="13"/>
  <c r="F46" i="13"/>
  <c r="E26" i="13"/>
  <c r="F45" i="13"/>
  <c r="E23" i="13"/>
  <c r="F33" i="13"/>
  <c r="E17" i="13"/>
  <c r="E27" i="13"/>
  <c r="F34" i="13"/>
  <c r="E22" i="13"/>
  <c r="E38" i="13"/>
  <c r="F16" i="13"/>
  <c r="F43" i="13"/>
  <c r="F31" i="13"/>
  <c r="E35" i="13"/>
  <c r="F42" i="13"/>
  <c r="F30" i="13"/>
  <c r="F29" i="13"/>
  <c r="F20" i="13"/>
  <c r="F40" i="13"/>
  <c r="F19" i="13"/>
  <c r="D50" i="13"/>
  <c r="F49" i="13"/>
  <c r="F37" i="13"/>
  <c r="F25" i="13"/>
  <c r="E60" i="9"/>
  <c r="E38" i="9"/>
  <c r="E17" i="9"/>
  <c r="E22" i="9"/>
  <c r="E28" i="9"/>
  <c r="B42" i="9"/>
  <c r="B43" i="9"/>
  <c r="B44" i="9"/>
  <c r="B45" i="9"/>
  <c r="B46" i="9"/>
  <c r="B47" i="9"/>
  <c r="B48" i="9"/>
  <c r="B49" i="9"/>
  <c r="B41" i="9"/>
  <c r="L57" i="13" l="1"/>
  <c r="L56" i="13"/>
  <c r="L55" i="13"/>
  <c r="B4" i="14"/>
  <c r="B7" i="14" s="1"/>
  <c r="E65" i="13"/>
  <c r="J53" i="13"/>
  <c r="L53" i="13" s="1"/>
  <c r="L54" i="13"/>
  <c r="E52" i="9"/>
  <c r="F18" i="13"/>
  <c r="F38" i="13"/>
  <c r="F28" i="13"/>
  <c r="F17" i="13"/>
  <c r="F22" i="13"/>
  <c r="H82" i="1"/>
  <c r="F21" i="13"/>
  <c r="G25" i="17"/>
  <c r="M25" i="17" s="1"/>
  <c r="B3" i="20" s="1"/>
  <c r="B5" i="9"/>
  <c r="G65" i="1"/>
  <c r="B6" i="14" l="1"/>
  <c r="B5" i="14"/>
  <c r="B8" i="14"/>
  <c r="E67" i="13"/>
  <c r="B12" i="9"/>
  <c r="D50" i="9"/>
  <c r="D65" i="1"/>
  <c r="C39" i="13" s="1"/>
  <c r="C39" i="9" l="1"/>
  <c r="M58" i="17"/>
  <c r="O2" i="20" s="1"/>
  <c r="A3" i="20"/>
  <c r="B8" i="13"/>
  <c r="B8" i="9"/>
  <c r="G66" i="17" l="1"/>
  <c r="G70" i="17"/>
  <c r="E39" i="9"/>
  <c r="E50" i="9" s="1"/>
  <c r="F39" i="13"/>
  <c r="C50" i="13"/>
  <c r="E39" i="13"/>
  <c r="E50" i="13" s="1"/>
  <c r="C50" i="9"/>
  <c r="E62" i="13" l="1"/>
  <c r="E71" i="13" s="1"/>
  <c r="E58" i="13"/>
  <c r="E57" i="9"/>
  <c r="O3" i="20"/>
  <c r="N3" i="20" s="1"/>
  <c r="G79" i="17"/>
  <c r="E58" i="9" l="1"/>
  <c r="E6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 authorId="0" shapeId="0" xr:uid="{C777F576-1115-4D34-B6C4-EDB4413289FB}">
      <text>
        <r>
          <rPr>
            <b/>
            <sz val="8"/>
            <rFont val="Tahoma"/>
            <family val="2"/>
          </rPr>
          <t>Domestic flights are between UK airports. Assumed flight up to 500km</t>
        </r>
      </text>
    </comment>
    <comment ref="C2" authorId="0" shapeId="0" xr:uid="{ABEE9076-9E2B-4D25-B995-58C75DE32D03}">
      <text>
        <r>
          <rPr>
            <b/>
            <sz val="8"/>
            <rFont val="Tahoma"/>
            <family val="2"/>
          </rPr>
          <t>An equivalent measure of one tonne of transported goods over one km.</t>
        </r>
      </text>
    </comment>
    <comment ref="B3" authorId="0" shapeId="0" xr:uid="{BCB94ED0-7BAA-48B0-A1F5-E04DA9A4AF7C}">
      <text>
        <r>
          <rPr>
            <b/>
            <sz val="8"/>
            <rFont val="Tahoma"/>
            <family val="2"/>
          </rPr>
          <t>International flights to/from the UK, typically to Europe (up to 3700km distance).</t>
        </r>
      </text>
    </comment>
    <comment ref="C3" authorId="0" shapeId="0" xr:uid="{94BD8F9B-86D6-4DEA-8617-384D6136D298}">
      <text>
        <r>
          <rPr>
            <b/>
            <sz val="8"/>
            <rFont val="Tahoma"/>
            <family val="2"/>
          </rPr>
          <t>An equivalent measure of one tonne of transported goods over one km.</t>
        </r>
      </text>
    </comment>
    <comment ref="B4" authorId="0" shapeId="0" xr:uid="{6A8FEAFD-367C-4660-BAD7-C8459B1F4718}">
      <text>
        <r>
          <rPr>
            <b/>
            <sz val="8"/>
            <rFont val="Tahoma"/>
            <family val="2"/>
          </rPr>
          <t>Long-haul international flights to/from the UK, typically to non-European destinations (over 3700km distance).</t>
        </r>
      </text>
    </comment>
    <comment ref="C4" authorId="0" shapeId="0" xr:uid="{606EEA75-E2F9-45C3-B8C9-7FDB5355D079}">
      <text>
        <r>
          <rPr>
            <b/>
            <sz val="8"/>
            <rFont val="Tahoma"/>
            <family val="2"/>
          </rPr>
          <t>An equivalent measure of one tonne of transported goods over one km.</t>
        </r>
      </text>
    </comment>
    <comment ref="B5" authorId="0" shapeId="0" xr:uid="{E8C63390-E0CB-424B-9223-C30695D99EE8}">
      <text>
        <r>
          <rPr>
            <b/>
            <sz val="8"/>
            <rFont val="Tahoma"/>
            <family val="2"/>
          </rPr>
          <t>International flights to/from non-UK countries.</t>
        </r>
      </text>
    </comment>
    <comment ref="C5" authorId="0" shapeId="0" xr:uid="{6F1DDA06-C293-42A3-BCE7-67B48C5300B8}">
      <text>
        <r>
          <rPr>
            <b/>
            <sz val="8"/>
            <rFont val="Tahoma"/>
            <family val="2"/>
          </rPr>
          <t>An equivalent measure of one tonne of transported goods over one km.</t>
        </r>
      </text>
    </comment>
    <comment ref="C6" authorId="0" shapeId="0" xr:uid="{7017F48B-0FFC-4026-A59C-F0F4EBB6C7BC}">
      <text>
        <r>
          <rPr>
            <b/>
            <sz val="8"/>
            <rFont val="Tahoma"/>
            <family val="2"/>
          </rPr>
          <t>An equivalent measure of one tonne of transported goods over one km.</t>
        </r>
      </text>
    </comment>
    <comment ref="C7" authorId="0" shapeId="0" xr:uid="{48D82243-C405-4FF0-9DFE-0927E0D6C1F6}">
      <text>
        <r>
          <rPr>
            <b/>
            <sz val="8"/>
            <rFont val="Tahoma"/>
            <family val="2"/>
          </rPr>
          <t>An equivalent measure of one tonne of transported goods over one km.</t>
        </r>
      </text>
    </comment>
    <comment ref="C8" authorId="0" shapeId="0" xr:uid="{250BAF51-66C1-4150-97AE-8CC8AFE154E9}">
      <text>
        <r>
          <rPr>
            <b/>
            <sz val="8"/>
            <rFont val="Tahoma"/>
            <family val="2"/>
          </rPr>
          <t>An equivalent measure of one tonne of transported goods over one km.</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07785AF-F9D9-40F1-A034-F93D332A04A1}" name="ICE DB Machine Readable V3.0a Beta - 10 Nov 2019" type="6" refreshedVersion="6" deleted="1" background="1" saveData="1">
    <textPr codePage="850" sourceFile="E:\ICE\ICE DB Machine Readable V3.0a Beta - 10 Nov 2019.csv" tab="0" comma="1">
      <textFields count="94">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<sst xmlns="http://schemas.openxmlformats.org/spreadsheetml/2006/main" count="168427" uniqueCount="31277">
  <si>
    <t>Input</t>
  </si>
  <si>
    <t>Notes</t>
  </si>
  <si>
    <t>Manufacturer</t>
  </si>
  <si>
    <t>Name of the product</t>
  </si>
  <si>
    <t>Product weight (kg) </t>
  </si>
  <si>
    <t>Total</t>
  </si>
  <si>
    <t>If refrigerant based: type of refrigerant used</t>
  </si>
  <si>
    <t>If refrigerant based: refrigerant charge (kg)</t>
  </si>
  <si>
    <t>List of components/materials typically replaced over the product service life</t>
  </si>
  <si>
    <t>List location of factories involved in supply chain before final assembly</t>
  </si>
  <si>
    <t>If possible, list location and component/part of the product associated with it</t>
  </si>
  <si>
    <t>Maintenance recommendations and cycles</t>
  </si>
  <si>
    <t>Percentage of product recycled at end of life (%)</t>
  </si>
  <si>
    <t>D. Information disclosure</t>
  </si>
  <si>
    <t>Insert component/material</t>
  </si>
  <si>
    <t>Either insert the total factory output or what you think is relevant to the manufacturing of the product. If you are giving outputs per product, please detail the assumptions</t>
  </si>
  <si>
    <t>Stainless steel</t>
  </si>
  <si>
    <t>Brass</t>
  </si>
  <si>
    <t>ABS</t>
  </si>
  <si>
    <t>Polyamide</t>
  </si>
  <si>
    <t>Polycarbonate</t>
  </si>
  <si>
    <t>PVC </t>
  </si>
  <si>
    <t>PVC pipe </t>
  </si>
  <si>
    <t>Polyurethane foam</t>
  </si>
  <si>
    <t>Iron </t>
  </si>
  <si>
    <t>Lithium</t>
  </si>
  <si>
    <t>Insulation (general) </t>
  </si>
  <si>
    <t>Rubber</t>
  </si>
  <si>
    <t>Ceramic</t>
  </si>
  <si>
    <t>Glass</t>
  </si>
  <si>
    <t>Silicon</t>
  </si>
  <si>
    <t>Cast iron</t>
  </si>
  <si>
    <t>Copper</t>
  </si>
  <si>
    <t xml:space="preserve">Aluminium </t>
  </si>
  <si>
    <t>Zinc </t>
  </si>
  <si>
    <t xml:space="preserve">Printed wiring board, mixed mounted </t>
  </si>
  <si>
    <t xml:space="preserve">Polyethylene </t>
  </si>
  <si>
    <t xml:space="preserve">Material </t>
  </si>
  <si>
    <t xml:space="preserve">Material % breakdown for at least 95% of product weight (excluding refrigerant charge) </t>
  </si>
  <si>
    <t>If possible, describe which part of the product this refers to</t>
  </si>
  <si>
    <t>Steel (general or galvanised)</t>
  </si>
  <si>
    <t>Insert size here</t>
  </si>
  <si>
    <t>Total quantity of products related to the annual energy consumption above</t>
  </si>
  <si>
    <t>Type of product</t>
  </si>
  <si>
    <t>Contact details (email address)</t>
  </si>
  <si>
    <t>Product service life (years)</t>
  </si>
  <si>
    <t>Information regarding operational efficiency</t>
  </si>
  <si>
    <t>Warranty (years)</t>
  </si>
  <si>
    <t>Material % by weight</t>
  </si>
  <si>
    <t>Expanded polystyrene</t>
  </si>
  <si>
    <t>Insert other material here</t>
  </si>
  <si>
    <t xml:space="preserve">For heating/cooling equipment, please indicate whether the capacity is for heating or cooling, as appropriate </t>
  </si>
  <si>
    <t>Insert fuel type</t>
  </si>
  <si>
    <t>Insert factory location</t>
  </si>
  <si>
    <t>** Reused means that it will be reused for the same application that is was originally used for. Recovered means the component is used for a different application than it was originally used for.</t>
  </si>
  <si>
    <t>* Please provide information on the final assembly factory. If you have more information on energy consumption of factories in the supply chain then please email to embodiedcarbon@cibse.org</t>
  </si>
  <si>
    <t>Either insert the total factory output or what you think is relevant to the manufacturing of the product. If you are giving outputs per product, please detail the assumptions.</t>
  </si>
  <si>
    <t>General information</t>
  </si>
  <si>
    <t>Cost (average sales price) (£)</t>
  </si>
  <si>
    <t>Ownership model (product as a service?)</t>
  </si>
  <si>
    <t>Needs to be at least 95% of product weight. Cell will be green if requirement is met.</t>
  </si>
  <si>
    <t>Electronic component</t>
  </si>
  <si>
    <t>Insert origin location, if known</t>
  </si>
  <si>
    <t>Details</t>
  </si>
  <si>
    <t>Insert recylced content (%), if known</t>
  </si>
  <si>
    <t xml:space="preserve">Please provide any relevant details and or further notes </t>
  </si>
  <si>
    <t>Annual factory energy consumption (kW·h)*</t>
  </si>
  <si>
    <t>Annual factory waste output (kg)*</t>
  </si>
  <si>
    <t>Does the factory produce renewable energy and, if so, how much (kW·h)*</t>
  </si>
  <si>
    <t>Percentage of product reused at end of life (%)**</t>
  </si>
  <si>
    <t>Percentage of product recovered at end of life (%)**</t>
  </si>
  <si>
    <r>
      <t xml:space="preserve">Insert replacement rate </t>
    </r>
    <r>
      <rPr>
        <sz val="11"/>
        <color theme="1"/>
        <rFont val="Calibri"/>
        <family val="2"/>
      </rPr>
      <t>(#)</t>
    </r>
  </si>
  <si>
    <r>
      <t xml:space="preserve">Insert </t>
    </r>
    <r>
      <rPr>
        <sz val="11"/>
        <color theme="1"/>
        <rFont val="Calibri"/>
        <family val="2"/>
      </rPr>
      <t>kW·h</t>
    </r>
  </si>
  <si>
    <t>Product information</t>
  </si>
  <si>
    <r>
      <t>Capacity of equipment/size (kW; m</t>
    </r>
    <r>
      <rPr>
        <vertAlign val="superscript"/>
        <sz val="11"/>
        <color theme="1"/>
        <rFont val="Calibri"/>
        <family val="2"/>
      </rPr>
      <t>3</t>
    </r>
    <r>
      <rPr>
        <sz val="11"/>
        <color theme="1"/>
        <rFont val="Calibri"/>
        <family val="2"/>
      </rPr>
      <t>; litre; etc.)</t>
    </r>
  </si>
  <si>
    <t>Product weight (kg)</t>
  </si>
  <si>
    <t>Material % breakdown for at least 95% of the product weight? (Y/N)</t>
  </si>
  <si>
    <t>Yes</t>
  </si>
  <si>
    <t>If refrigerant based, type of refrigerant used and GWP</t>
  </si>
  <si>
    <t>No</t>
  </si>
  <si>
    <t>Refrigerant charge (kg)</t>
  </si>
  <si>
    <t>Product complexity category</t>
  </si>
  <si>
    <t>See CIBSE TM65 Table 4.3</t>
  </si>
  <si>
    <r>
      <t>Embodied carbon results (kg CO</t>
    </r>
    <r>
      <rPr>
        <b/>
        <vertAlign val="subscript"/>
        <sz val="11"/>
        <rFont val="Calibri"/>
        <family val="2"/>
      </rPr>
      <t>2</t>
    </r>
    <r>
      <rPr>
        <b/>
        <sz val="11"/>
        <rFont val="Calibri"/>
        <family val="2"/>
      </rPr>
      <t>e) — without refrigerant leakage</t>
    </r>
  </si>
  <si>
    <t>A1: Material extraction (original product)</t>
  </si>
  <si>
    <t>A1: Material extraction (components that are replaced in B3)</t>
  </si>
  <si>
    <t>A1–A4, B3, C2–C4: Total embodied carbon with scale-up and buffer factor (excluding refrigerant leakage)</t>
  </si>
  <si>
    <r>
      <t>Embodied carbon result  (kg CO</t>
    </r>
    <r>
      <rPr>
        <b/>
        <vertAlign val="subscript"/>
        <sz val="11"/>
        <rFont val="Calibri"/>
        <family val="2"/>
      </rPr>
      <t>2</t>
    </r>
    <r>
      <rPr>
        <b/>
        <sz val="11"/>
        <rFont val="Calibri"/>
        <family val="2"/>
      </rPr>
      <t>e) — refrigerant leakage only</t>
    </r>
  </si>
  <si>
    <t>B1 (refrigerant leakage during use) + 
C1 (refrigerant leakage at end of life)</t>
  </si>
  <si>
    <t>Embodied carbon result with 'basic' calculation method (kg CO2e) — total</t>
  </si>
  <si>
    <t>Result of 'basic' calculation method</t>
  </si>
  <si>
    <t>A4: Transport to site</t>
  </si>
  <si>
    <t>C3: Waste processing</t>
  </si>
  <si>
    <t>C4: Disposal</t>
  </si>
  <si>
    <t>Items</t>
  </si>
  <si>
    <t>Average for worldwide production at world average recycled content</t>
  </si>
  <si>
    <t>Data for virgin material</t>
  </si>
  <si>
    <t>General figure</t>
  </si>
  <si>
    <t>Average between 109 data points</t>
  </si>
  <si>
    <t>Polyethylene</t>
  </si>
  <si>
    <t>Average between data for rigid and flexible polyurethane foams</t>
  </si>
  <si>
    <t>Based on market average in the European construction industry</t>
  </si>
  <si>
    <t>Average between seven data points</t>
  </si>
  <si>
    <t>Average between world average data for UO pipe, galvanized, welded pipe and organic coated sheet</t>
  </si>
  <si>
    <t xml:space="preserve">with various plastics; then covered by a copper </t>
  </si>
  <si>
    <t>Manchester, 2011) alloy</t>
  </si>
  <si>
    <t>Embodied carbon coefficient (kgCO2e/kg)*</t>
  </si>
  <si>
    <t>Zinc</t>
  </si>
  <si>
    <t>Type</t>
  </si>
  <si>
    <t>Refrigerant</t>
  </si>
  <si>
    <t>Ozone Depletion Potential</t>
  </si>
  <si>
    <t xml:space="preserve">Global Warming Potential over 100 years </t>
  </si>
  <si>
    <t>Natural</t>
  </si>
  <si>
    <t>Ammonia (R717)</t>
  </si>
  <si>
    <t>CO2 (R 744)</t>
  </si>
  <si>
    <t>Hydrocarbon</t>
  </si>
  <si>
    <t>Propane (R 290)</t>
  </si>
  <si>
    <t>HFC</t>
  </si>
  <si>
    <t>R 32</t>
  </si>
  <si>
    <t>HF0</t>
  </si>
  <si>
    <t>R1234ze</t>
  </si>
  <si>
    <t>CFC</t>
  </si>
  <si>
    <t>R22</t>
  </si>
  <si>
    <t>R404a</t>
  </si>
  <si>
    <t>HCFC</t>
  </si>
  <si>
    <t>R407c</t>
  </si>
  <si>
    <t>R408a</t>
  </si>
  <si>
    <t>R410a</t>
  </si>
  <si>
    <t>Water (R718)</t>
  </si>
  <si>
    <t>Product Type</t>
  </si>
  <si>
    <t>Product</t>
  </si>
  <si>
    <t xml:space="preserve">Annual leak rate </t>
  </si>
  <si>
    <t>End of life recovery rate</t>
  </si>
  <si>
    <t>Type 0</t>
  </si>
  <si>
    <t>No refrigerant type</t>
  </si>
  <si>
    <t>Type 1</t>
  </si>
  <si>
    <t>Package heat pump or chiller – where no refrigerant is managed on-site</t>
  </si>
  <si>
    <t>Type 2</t>
  </si>
  <si>
    <t>Heat pump or chiller where some works to refrigerant pipework are carried out onsite</t>
  </si>
  <si>
    <t>Type 3</t>
  </si>
  <si>
    <t>VRF systems where a large amount of refrigerant pipework is installed and filled onsite</t>
  </si>
  <si>
    <t>Mode</t>
  </si>
  <si>
    <t>Unit</t>
  </si>
  <si>
    <t>Value</t>
  </si>
  <si>
    <t>Air</t>
  </si>
  <si>
    <t>Domestic, to/from UK</t>
  </si>
  <si>
    <t>tonne.km</t>
  </si>
  <si>
    <t>Short-haul, to/from UK</t>
  </si>
  <si>
    <t>Long-haul, to/from UK</t>
  </si>
  <si>
    <t>International, to/from non-UK</t>
  </si>
  <si>
    <t>Rail</t>
  </si>
  <si>
    <t>Freight train</t>
  </si>
  <si>
    <t>Road</t>
  </si>
  <si>
    <t>Average rigid HGV</t>
  </si>
  <si>
    <t>Sea</t>
  </si>
  <si>
    <t>Average</t>
  </si>
  <si>
    <t>Region</t>
  </si>
  <si>
    <t>Source</t>
  </si>
  <si>
    <t>IGRES[3]</t>
  </si>
  <si>
    <t>Carbon footprint[2]</t>
  </si>
  <si>
    <t>BEIS 2019 factors[1]</t>
  </si>
  <si>
    <t>EMBODIED CARBON OF MEP PRODUCTS — CALCULATION FORM — 'BASIC' METHOD</t>
  </si>
  <si>
    <t>Pumps</t>
  </si>
  <si>
    <t>MVHR</t>
  </si>
  <si>
    <t>UPS</t>
  </si>
  <si>
    <t>Ducts</t>
  </si>
  <si>
    <t>Valves</t>
  </si>
  <si>
    <t>Fire Alarm Devices</t>
  </si>
  <si>
    <t>Access Control</t>
  </si>
  <si>
    <t>Cable Containment</t>
  </si>
  <si>
    <t>Electrical Outlets</t>
  </si>
  <si>
    <t>Busbars</t>
  </si>
  <si>
    <t>Luminaires</t>
  </si>
  <si>
    <t>Radiators</t>
  </si>
  <si>
    <t>Control Panels</t>
  </si>
  <si>
    <t>Control Devices</t>
  </si>
  <si>
    <t>Sensors</t>
  </si>
  <si>
    <t>Thermal Store</t>
  </si>
  <si>
    <t>Air Handling Units</t>
  </si>
  <si>
    <t>Heat Pumps</t>
  </si>
  <si>
    <t>Boilers</t>
  </si>
  <si>
    <t>Heat Interface Units</t>
  </si>
  <si>
    <t>Chillers</t>
  </si>
  <si>
    <t>Generator</t>
  </si>
  <si>
    <t>Switchgear</t>
  </si>
  <si>
    <t>Other</t>
  </si>
  <si>
    <t>Lighting Control Devices</t>
  </si>
  <si>
    <t>Latitude</t>
  </si>
  <si>
    <t>Longitude</t>
  </si>
  <si>
    <t>Unique ID</t>
  </si>
  <si>
    <t>Material</t>
  </si>
  <si>
    <t>Sub-material</t>
  </si>
  <si>
    <t>ICE DB Name</t>
  </si>
  <si>
    <t>Comments</t>
  </si>
  <si>
    <t>Boundaries</t>
  </si>
  <si>
    <t>Module D</t>
  </si>
  <si>
    <t>Quantity of declared unit</t>
  </si>
  <si>
    <t>Units of declared unit</t>
  </si>
  <si>
    <t>Weight per declared unit - kg</t>
  </si>
  <si>
    <t>Density of material - kg per m3</t>
  </si>
  <si>
    <t>Density range - low - kg per m3</t>
  </si>
  <si>
    <t>Density Range - high - kg per m3</t>
  </si>
  <si>
    <t>Carbon sequestration included?</t>
  </si>
  <si>
    <t>Carbon Storage Amount (Kg CO2 per unit)</t>
  </si>
  <si>
    <t>Embodied Carbon (kg CO2e per declared unit)</t>
  </si>
  <si>
    <t>Embodied Carbon per kg (kg CO2e per kg)</t>
  </si>
  <si>
    <t>Depletion potential of the stratospheric ozone layer. ODP kg CFC 11</t>
  </si>
  <si>
    <t>Acidification potential of soil and water. AP kg SO2 equiv</t>
  </si>
  <si>
    <t>Eutrophication potential. EP kg (PO4)3-</t>
  </si>
  <si>
    <t>Formation potential of tropospheric ozone. POCP kg Ethene</t>
  </si>
  <si>
    <t>Abiotic depletion potential (ADP-elements) for non-fossil resources kg Sb equiv</t>
  </si>
  <si>
    <t>Abiotic depletion potential (ADP-fossil fuels) for fossil resources MJ. net calorific</t>
  </si>
  <si>
    <t>Cradle to gate</t>
  </si>
  <si>
    <t>kg</t>
  </si>
  <si>
    <t>N/A</t>
  </si>
  <si>
    <t>V3.0 Beta</t>
  </si>
  <si>
    <t>31% scrap input</t>
  </si>
  <si>
    <t>Aluminium, sheet</t>
  </si>
  <si>
    <t>Aluminium, Foil</t>
  </si>
  <si>
    <t>Aluminium profile</t>
  </si>
  <si>
    <t>Aluminium, Cast</t>
  </si>
  <si>
    <t>Aluminium</t>
  </si>
  <si>
    <t>7c7cb7bb-2c99-45c1-9faf-b243fe91211d</t>
  </si>
  <si>
    <t>Aluminium sheet, Worldwide</t>
  </si>
  <si>
    <t>This data has been derived from the world aluminium LCA's. They have produced LCA reports for Europe, North America and worldwide aluminium. Modelled at worldwide average scrap input of 31%, to avoid market distortions.  Module D = -8.69 kg CO2e per unit. EOL recovery rate of 83%, based upon worldwide global aluminium flow model and for the building and construction sector. With a 2% material loss yield on the scrap recovered.</t>
  </si>
  <si>
    <t>3c7c1e9b-92f4-4eb1-aafc-6d6aadc0c0c8</t>
  </si>
  <si>
    <t>Aluminium foil, Worldwide</t>
  </si>
  <si>
    <t>83145d5f-0190-4e79-8268-55261527f1be</t>
  </si>
  <si>
    <t>Aluminium extruded profile, Worldwide</t>
  </si>
  <si>
    <t>05d90509-833a-4812-80a6-d448a8f6fe37</t>
  </si>
  <si>
    <t>Aluminium cast, Worldwide</t>
  </si>
  <si>
    <t>6ab355f4-7122-42a2-bc31-4c05e01f2b51</t>
  </si>
  <si>
    <t>Clay</t>
  </si>
  <si>
    <t>Clay, Brick</t>
  </si>
  <si>
    <t>Density needs to consider voids in the finished bricks. Average UK brick weighs 2.13 kg per brick [Source: The Brick Development Association].</t>
  </si>
  <si>
    <t xml:space="preserve"> </t>
  </si>
  <si>
    <t>Brick</t>
  </si>
  <si>
    <t>e489ece4-79e7-42bd-a517-f603097ef5e4</t>
  </si>
  <si>
    <t>Concrete</t>
  </si>
  <si>
    <t>Concrete, General</t>
  </si>
  <si>
    <t>Concrete, average UK mix</t>
  </si>
  <si>
    <t xml:space="preserve">It is strongly recommended to avoid selecting a 'general' value for concrete. Selecting data for a specific cement content in the concrete type will give much greater accuracy.  Data from EPD-RMC-20180095-CBG1-EN, for average UK concrete, produced by the British Ready-Mixed Concrete Association (BRMCA) part of the Mineral Products Association (MPA). Concrete mixture is 200kg CEM I, 95 kg ggbs, 15 kg fly ash, 1915kg aggregate, 139 kg water and 1.55 kg admixture.  </t>
  </si>
  <si>
    <t>Cradle to gate, A1-3</t>
  </si>
  <si>
    <t>m3</t>
  </si>
  <si>
    <t>310 kg cementitious content per m3 concrete.</t>
  </si>
  <si>
    <t>ready-mix</t>
  </si>
  <si>
    <t>6a4d70f8-b506-4e75-818f-7b88ded5e0ba</t>
  </si>
  <si>
    <t>Concrete, GEN 0</t>
  </si>
  <si>
    <t>Concrete GEN0 with CEM I cement</t>
  </si>
  <si>
    <t>Assumed 150 kg total cementitious content per m3 concrete. Estimated from ICE Cement, Mortar, Concrete model with an estimate of realistic cement contents, not minimum cement contents. More cement is often added into a mixture, e.g. to cure quicker. Concrete has a wide variation of cement contents for the same strength class of concrete. This adds additional uncertainty to this data by strength class. There is no substitute for finding out the actual cement content used in a mixture (not specified min cement content - actual cement content used by the contractor). The cement content for your mixture at this strength class might be a very different value than assumed here.</t>
  </si>
  <si>
    <t>150 kg cementitious content per m3 concrete.</t>
  </si>
  <si>
    <t>1ee25bd1-c5d3-4dde-8980-2587ae5c0383</t>
  </si>
  <si>
    <t>Concrete, GEN 1</t>
  </si>
  <si>
    <t>Concrete GEN1 with CEM I cement</t>
  </si>
  <si>
    <t>Assumed 220 kg total cementitious content per m3 concrete. Estimated from ICE Cement, Mortar, Concrete model with an estimate of realistic cement contents, not minimum cement contents. More cement is often added into a mixture, e.g. to cure quicker. Concrete has a wide variation of cement contents for the same strength class of concrete. This adds additional uncertainty to this data by strength class. There is no substitute for finding out the actual cement content used in a mixture (not specified min cement content - actual cement content used by the contractor). The cement content for your mixture at this strength class might be a very different value than assumed here.</t>
  </si>
  <si>
    <t>220 kg cementitious content per m3 concrete.</t>
  </si>
  <si>
    <t>1a33ec10-a2af-40aa-b297-191a07522a92</t>
  </si>
  <si>
    <t>Concrete, GEN 2</t>
  </si>
  <si>
    <t>Concrete GEN 2 with CEM I cement</t>
  </si>
  <si>
    <t>Assumed 240 kg total cementitious content per m3 concrete. Estimated from ICE Cement, Mortar, Concrete model with an estimate of realistic cement contents, not minimum cement contents. More cement is often added into a mixture, e.g. to cure quicker. Concrete has a wide variation of cement contents for the same strength class of concrete. This adds additional uncertainty to this data by strength class. There is no substitute for finding out the actual cement content used in a mixture (not specified min cement content - actual cement content used by the contractor). The cement content for your mixture at this strength class might be a very different value than assumed here.</t>
  </si>
  <si>
    <t>240 kg cementitious content per m3 concrete.</t>
  </si>
  <si>
    <t>43a98680-edf8-4fd2-8246-58aef5a0cdba</t>
  </si>
  <si>
    <t>Concrete, GEN 3</t>
  </si>
  <si>
    <t>Concrete GEN 3 with CEM I cement</t>
  </si>
  <si>
    <t>Assumed 260 kg total cementitious content per m3 concrete. Estimated from ICE Cement, Mortar, Concrete model with an estimate of realistic cement contents, not minimum cement contents. More cement is often added into a mixture, e.g. to cure quicker. Concrete has a wide variation of cement contents for the same strength class of concrete. This adds additional uncertainty to this data by strength class. There is no substitute for finding out the actual cement content used in a mixture (not specified min cement content - actual cement content used by the contractor). The cement content for your mixture at this strength class might be a very different value than assumed here.</t>
  </si>
  <si>
    <t>260 kg cementitious content per m3 concrete.</t>
  </si>
  <si>
    <t>375da000-6022-4dc1-95ba-e16d8a9a824b</t>
  </si>
  <si>
    <t>Concrete, 20/25</t>
  </si>
  <si>
    <t>Concrete RC20/25 with CEM I cement</t>
  </si>
  <si>
    <t>Assumed 285 kg total cementitious content per m3 concrete. Estimated from ICE Cement, Mortar, Concrete model with an estimate of realistic cement contents, not minimum cement contents. More cement is often added into a mixture, e.g. to cure quicker. Concrete has a wide variation of cement contents for the same strength class of concrete. This adds additional uncertainty to this data by strength class. There is no substitute for finding out the actual cement content used in a mixture (not specified min cement content - actual cement content used by the contractor). The cement content for your mixture at this strength class might be a very different value than assumed here.</t>
  </si>
  <si>
    <t>285 kg cementitious content per m3 concrete.</t>
  </si>
  <si>
    <t>acfc738b-2342-4a26-9072-26c731b9ee5e</t>
  </si>
  <si>
    <t>Concrete, 25/30</t>
  </si>
  <si>
    <t>Concrete RC25/30 with CEM I cement</t>
  </si>
  <si>
    <t>Assumed 305 kg total cementitious content per m3 concrete. Estimated from ICE Cement, Mortar, Concrete model with an estimate of realistic cement contents, not minimum cement contents. More cement is often added into a mixture, e.g. to cure quicker. Concrete has a wide variation of cement contents for the same strength class of concrete. This adds additional uncertainty to this data by strength class. There is no substitute for finding out the actual cement content used in a mixture (not specified min cement content - actual cement content used by the contractor). The cement content for your mixture at this strength class might be a very different value than assumed here.</t>
  </si>
  <si>
    <t>305 kg cementitious content per m3 concrete.</t>
  </si>
  <si>
    <t>db86b3a0-79c1-4054-810d-e7bea1a90e4e</t>
  </si>
  <si>
    <t>Concrete, 28/35</t>
  </si>
  <si>
    <t>Concrete RC28/35 with CEM I cement</t>
  </si>
  <si>
    <t>Assumed 325 kg total cementitious content per m3 concrete. Estimated from ICE Cement, Mortar, Concrete model with an estimate of realistic cement contents, not minimum cement contents. More cement is often added into a mixture, e.g. to cure quicker. Concrete has a wide variation of cement contents for the same strength class of concrete. This adds additional uncertainty to this data by strength class. There is no substitute for finding out the actual cement content used in a mixture (not specified min cement content - actual cement content used by the contractor). The cement content for your mixture at this strength class might be a very different value than assumed here.</t>
  </si>
  <si>
    <t>325 kg cementitious content per m3 concrete.</t>
  </si>
  <si>
    <t>1c650259-3446-459e-a9f3-cead3deb472e</t>
  </si>
  <si>
    <t>Concrete, 32/40</t>
  </si>
  <si>
    <t>Concrete RC32/40 with CEM I cement</t>
  </si>
  <si>
    <t>Assumed 360 kg total cementitious content per m3 concrete. Estimated from ICE Cement, Mortar, Concrete model with an estimate of realistic cement contents, not minimum cement contents. More cement is often added into a mixture, e.g. to cure quicker. Concrete has a wide variation of cement contents for the same strength class of concrete. This adds additional uncertainty to this data by strength class. There is no substitute for finding out the actual cement content used in a mixture (not specified min cement content - actual cement content used by the contractor). The cement content for your mixture at this strength class might be a very different value than assumed here.</t>
  </si>
  <si>
    <t>360 kg cementitious content per m3 concrete.</t>
  </si>
  <si>
    <t>637e7b5b-afe1-4790-8593-c3fdafdb2a29</t>
  </si>
  <si>
    <t>Concrete, 35/45</t>
  </si>
  <si>
    <t>Concrete RC35/45 with CEM I cement</t>
  </si>
  <si>
    <t>Assumed 390 kg total cementitious content per m3 concrete. Estimated from ICE Cement, Mortar, Concrete model with an estimate of realistic cement contents, not minimum cement contents. More cement is often added into a mixture, e.g. to cure quicker. Concrete has a wide variation of cement contents for the same strength class of concrete. This adds additional uncertainty to this data by strength class. There is no substitute for finding out the actual cement content used in a mixture (not specified min cement content - actual cement content used by the contractor). The cement content for your mixture at this strength class might be a very different value than assumed here.</t>
  </si>
  <si>
    <t>390 kg cementitious content per m3 concrete.</t>
  </si>
  <si>
    <t>cf187426-4eda-4d0c-b020-fe7e4b0e2558</t>
  </si>
  <si>
    <t>Concrete, 40/50</t>
  </si>
  <si>
    <t>Concrete RC40/50 with CEM I cement</t>
  </si>
  <si>
    <t>Assumed 420 kg total cementitious content per m3 concrete. Estimated from ICE Cement, Mortar, Concrete model with an estimate of realistic cement contents, not minimum cement contents. More cement is often added into a mixture, e.g. to cure quicker. Concrete has a wide variation of cement contents for the same strength class of concrete. This adds additional uncertainty to this data by strength class. There is no substitute for finding out the actual cement content used in a mixture (not specified min cement content - actual cement content used by the contractor). The cement content for your mixture at this strength class might be a very different value than assumed here.</t>
  </si>
  <si>
    <t>420 kg cementitious content per m3 concrete.</t>
  </si>
  <si>
    <t>e684db6f-f372-4639-9e6a-3f1695ac282b</t>
  </si>
  <si>
    <t>Concrete, PAV 1</t>
  </si>
  <si>
    <t>Concrete PAV1 with CEM I cement</t>
  </si>
  <si>
    <t>44a9e8f1-52d4-474a-902e-987cc2ecd356</t>
  </si>
  <si>
    <t>Concrete, PAV 2</t>
  </si>
  <si>
    <t>Concrete PAV2 with CEM I cement</t>
  </si>
  <si>
    <t>2e7ea6bd-df37-43ad-9062-2b8847c41de3</t>
  </si>
  <si>
    <t>Glass, General</t>
  </si>
  <si>
    <t>Glass, General, per kg</t>
  </si>
  <si>
    <t>2.5kg glass per mm thickness, per m2. Embodied carbon of the glass is the average of data collected, from 109 datapoints</t>
  </si>
  <si>
    <t>2332f463-c8c4-4dad-b84f-83878528b1e9</t>
  </si>
  <si>
    <t>Steel</t>
  </si>
  <si>
    <t>Steel, pipe</t>
  </si>
  <si>
    <t>Steel, UO Pipe</t>
  </si>
  <si>
    <t>UO pipe is usually large in diameter and produced one piece at a time by forming plates. The plate is first pressed into a U shape by the U-press, and then into an O shape by the O-press. Because relatively thick material is used for making UO pipes, submerged arc welding is used for joining. UO pipe is mainly used as line pipe for transporting petroleum and natural gas in large quantity over long distances. System expansion was used on the steel, e.g. for blast furnace slag and other co-products. The influence of system expansion to the GWP for steel products is 3 to 7% lower GWP. At an EOL recovery rate of 85%. Module D impact of -1.35 kg CO2e per kg ('-' magnitude is a benefit, '+' magnitude a burden). This gives a net life cycle inc Mod D, of 1.67 kg CO2e per kg.</t>
  </si>
  <si>
    <t>0.043 kg net scrap input</t>
  </si>
  <si>
    <t>Steel, Bar and Rod</t>
  </si>
  <si>
    <t>0f0c28e0-5e47-466e-9bb2-a5b9fd7cd2db</t>
  </si>
  <si>
    <t>Steel rebar, recycled, Europe EAF mid range</t>
  </si>
  <si>
    <t>This entry is an average of 29 datapoints. It should not be taken as representative of European rebar, the datapoints were all for EAF steel. Steel rebar is also made in the primary production route in Europe.</t>
  </si>
  <si>
    <t>Recycled</t>
  </si>
  <si>
    <t>8aa6883b-aa36-49b3-88b9-94b597a45d23</t>
  </si>
  <si>
    <t>Timber</t>
  </si>
  <si>
    <t>Timber, General</t>
  </si>
  <si>
    <t>Timber - Average of all data - No Carbon Storage</t>
  </si>
  <si>
    <t>Average of data collected, 211 datapoints. This is not a weighted average. It is an average of all data collected on timber. Excludes Carbon Storage.</t>
  </si>
  <si>
    <t xml:space="preserve"> -   </t>
  </si>
  <si>
    <t>Average of data collected, 1 datapoints. This dataset is based upon a single datapoint. It may therefore be subject to larger uncertainty than normal. Excludes Carbon Storage.</t>
  </si>
  <si>
    <t>67004c6c-6cf2-4268-a648-0e6935eeaa13</t>
  </si>
  <si>
    <t>Timber, Glulam</t>
  </si>
  <si>
    <t>Timber, Glulam - No Carbon Storage</t>
  </si>
  <si>
    <t>Average of data collected, 13 datapoints.  Excludes Carbon Storage.</t>
  </si>
  <si>
    <t>824784d1-3886-4ff2-a8c8-ba4e4af1d2ab</t>
  </si>
  <si>
    <t>Timber, Hardboard</t>
  </si>
  <si>
    <t>Timber, Hardboard - No Carbon Storage</t>
  </si>
  <si>
    <t>afe3c61e-a2cc-45fe-9f10-5fadf4afe7ad</t>
  </si>
  <si>
    <t>Timber, Softwood</t>
  </si>
  <si>
    <t>Timber, Softwood - No Carbon Storage</t>
  </si>
  <si>
    <t>Average of data collected, 43 datapoints.  Excludes Carbon Storage.</t>
  </si>
  <si>
    <t>Gas - Global</t>
  </si>
  <si>
    <t>Electricity - Africa</t>
  </si>
  <si>
    <t>Electricity - Asia</t>
  </si>
  <si>
    <t>Electricity - Australia</t>
  </si>
  <si>
    <t>Electricity - Canada</t>
  </si>
  <si>
    <t>Electricity - Europe</t>
  </si>
  <si>
    <t>Electricity - Middle East</t>
  </si>
  <si>
    <t>Electricity - South America</t>
  </si>
  <si>
    <t>Electricity - UK</t>
  </si>
  <si>
    <t>Electricity - US</t>
  </si>
  <si>
    <t>Iron</t>
  </si>
  <si>
    <t>Plastics (general)</t>
  </si>
  <si>
    <t>Printed wiring board, mixed mounted</t>
  </si>
  <si>
    <t>PVC pipe</t>
  </si>
  <si>
    <t>city</t>
  </si>
  <si>
    <t>city_ascii</t>
  </si>
  <si>
    <t>lat</t>
  </si>
  <si>
    <t>lng</t>
  </si>
  <si>
    <t>country</t>
  </si>
  <si>
    <t>iso2</t>
  </si>
  <si>
    <t>iso3</t>
  </si>
  <si>
    <t>admin_name</t>
  </si>
  <si>
    <t>capital</t>
  </si>
  <si>
    <t>population</t>
  </si>
  <si>
    <t>id</t>
  </si>
  <si>
    <t>‘Afrīn</t>
  </si>
  <si>
    <t>`Afrin</t>
  </si>
  <si>
    <t>Syria</t>
  </si>
  <si>
    <t>SY</t>
  </si>
  <si>
    <t>SYR</t>
  </si>
  <si>
    <t>Ḩalab</t>
  </si>
  <si>
    <t>minor</t>
  </si>
  <si>
    <t>‘Afula</t>
  </si>
  <si>
    <t>`Afula</t>
  </si>
  <si>
    <t>Israel</t>
  </si>
  <si>
    <t>IL</t>
  </si>
  <si>
    <t>ISR</t>
  </si>
  <si>
    <t>Northern</t>
  </si>
  <si>
    <t>‘Ajlūn</t>
  </si>
  <si>
    <t>`Ajlun</t>
  </si>
  <si>
    <t>Jordan</t>
  </si>
  <si>
    <t>JO</t>
  </si>
  <si>
    <t>JOR</t>
  </si>
  <si>
    <t>admin</t>
  </si>
  <si>
    <t>‘Ajmān</t>
  </si>
  <si>
    <t>`Ajman</t>
  </si>
  <si>
    <t>United Arab Emirates</t>
  </si>
  <si>
    <t>AE</t>
  </si>
  <si>
    <t>ARE</t>
  </si>
  <si>
    <t>‘Akko</t>
  </si>
  <si>
    <t>`Akko</t>
  </si>
  <si>
    <t>‘Alavīcheh</t>
  </si>
  <si>
    <t>`Alavicheh</t>
  </si>
  <si>
    <t>Iran</t>
  </si>
  <si>
    <t>IR</t>
  </si>
  <si>
    <t>IRN</t>
  </si>
  <si>
    <t>Eşfahān</t>
  </si>
  <si>
    <t>‘Amrān</t>
  </si>
  <si>
    <t>`Amran</t>
  </si>
  <si>
    <t>Yemen</t>
  </si>
  <si>
    <t>YE</t>
  </si>
  <si>
    <t>YEM</t>
  </si>
  <si>
    <t>‘Āmūdā</t>
  </si>
  <si>
    <t>`Amuda</t>
  </si>
  <si>
    <t>Al Ḩasakah</t>
  </si>
  <si>
    <t>‘Ar‘ar</t>
  </si>
  <si>
    <t>`Ar`ar</t>
  </si>
  <si>
    <t>Saudi Arabia</t>
  </si>
  <si>
    <t>SA</t>
  </si>
  <si>
    <t>SAU</t>
  </si>
  <si>
    <t>Al Ḩudūd ash Shamālīyah</t>
  </si>
  <si>
    <t>‘Arad</t>
  </si>
  <si>
    <t>`Arad</t>
  </si>
  <si>
    <t>Southern</t>
  </si>
  <si>
    <t>‘Ataq</t>
  </si>
  <si>
    <t>`Ataq</t>
  </si>
  <si>
    <t>Shabwah</t>
  </si>
  <si>
    <t>‘Ayn ‘Īsá</t>
  </si>
  <si>
    <t>`Ayn `Isa</t>
  </si>
  <si>
    <t>Ar Raqqah</t>
  </si>
  <si>
    <t>‘Ibrī</t>
  </si>
  <si>
    <t>`Ibri</t>
  </si>
  <si>
    <t>Oman</t>
  </si>
  <si>
    <t>OM</t>
  </si>
  <si>
    <t>OMN</t>
  </si>
  <si>
    <t>Ad Dākhilīyah</t>
  </si>
  <si>
    <t>‘Omer</t>
  </si>
  <si>
    <t>`Omer</t>
  </si>
  <si>
    <t>‘Unayzah</t>
  </si>
  <si>
    <t>`Unayzah</t>
  </si>
  <si>
    <t>Al Qaşīm</t>
  </si>
  <si>
    <t>’Arāba</t>
  </si>
  <si>
    <t>'Araba</t>
  </si>
  <si>
    <t>’s-Hertogenbosch</t>
  </si>
  <si>
    <t>'s-Hertogenbosch</t>
  </si>
  <si>
    <t>Netherlands</t>
  </si>
  <si>
    <t>NL</t>
  </si>
  <si>
    <t>NLD</t>
  </si>
  <si>
    <t>Noord-Brabant</t>
  </si>
  <si>
    <t>A Coruña</t>
  </si>
  <si>
    <t>A Coruna</t>
  </si>
  <si>
    <t>Spain</t>
  </si>
  <si>
    <t>ES</t>
  </si>
  <si>
    <t>ESP</t>
  </si>
  <si>
    <t>Galicia</t>
  </si>
  <si>
    <t>Aachen</t>
  </si>
  <si>
    <t>Germany</t>
  </si>
  <si>
    <t>DE</t>
  </si>
  <si>
    <t>DEU</t>
  </si>
  <si>
    <t>North Rhine-Westphalia</t>
  </si>
  <si>
    <t>Aalborg</t>
  </si>
  <si>
    <t>Denmark</t>
  </si>
  <si>
    <t>DK</t>
  </si>
  <si>
    <t>DNK</t>
  </si>
  <si>
    <t>Nordjylland</t>
  </si>
  <si>
    <t>Aalen</t>
  </si>
  <si>
    <t>Baden-Württemberg</t>
  </si>
  <si>
    <t>Aalst</t>
  </si>
  <si>
    <t>Belgium</t>
  </si>
  <si>
    <t>BE</t>
  </si>
  <si>
    <t>BEL</t>
  </si>
  <si>
    <t>Flanders</t>
  </si>
  <si>
    <t>Äänekoski</t>
  </si>
  <si>
    <t>Aanekoski</t>
  </si>
  <si>
    <t>Finland</t>
  </si>
  <si>
    <t>FI</t>
  </si>
  <si>
    <t>FIN</t>
  </si>
  <si>
    <t>Keski-Suomi</t>
  </si>
  <si>
    <t>Aarau</t>
  </si>
  <si>
    <t>Switzerland</t>
  </si>
  <si>
    <t>CH</t>
  </si>
  <si>
    <t>CHE</t>
  </si>
  <si>
    <t>Aargau</t>
  </si>
  <si>
    <t>Aarhus</t>
  </si>
  <si>
    <t>Midtjylland</t>
  </si>
  <si>
    <t>Aasiaat</t>
  </si>
  <si>
    <t>Greenland</t>
  </si>
  <si>
    <t>GL</t>
  </si>
  <si>
    <t>GRL</t>
  </si>
  <si>
    <t>Qaasuitsup</t>
  </si>
  <si>
    <t>Aba</t>
  </si>
  <si>
    <t>Nigeria</t>
  </si>
  <si>
    <t>NG</t>
  </si>
  <si>
    <t>NGA</t>
  </si>
  <si>
    <t>Abia</t>
  </si>
  <si>
    <t>Abadan</t>
  </si>
  <si>
    <t>Turkmenistan</t>
  </si>
  <si>
    <t>TM</t>
  </si>
  <si>
    <t>TKM</t>
  </si>
  <si>
    <t>Ahal</t>
  </si>
  <si>
    <t>Abadla</t>
  </si>
  <si>
    <t>Algeria</t>
  </si>
  <si>
    <t>DZ</t>
  </si>
  <si>
    <t>DZA</t>
  </si>
  <si>
    <t>Béchar</t>
  </si>
  <si>
    <t>Abaetetuba</t>
  </si>
  <si>
    <t>Brazil</t>
  </si>
  <si>
    <t>BR</t>
  </si>
  <si>
    <t>BRA</t>
  </si>
  <si>
    <t>Pará</t>
  </si>
  <si>
    <t>Abaí</t>
  </si>
  <si>
    <t>Abai</t>
  </si>
  <si>
    <t>Paraguay</t>
  </si>
  <si>
    <t>PY</t>
  </si>
  <si>
    <t>PRY</t>
  </si>
  <si>
    <t>Caazapá</t>
  </si>
  <si>
    <t>Abakaliki</t>
  </si>
  <si>
    <t>Ebonyi</t>
  </si>
  <si>
    <t>Abakan</t>
  </si>
  <si>
    <t>Russia</t>
  </si>
  <si>
    <t>RU</t>
  </si>
  <si>
    <t>RUS</t>
  </si>
  <si>
    <t>Khakasiya</t>
  </si>
  <si>
    <t>Abancay</t>
  </si>
  <si>
    <t>Peru</t>
  </si>
  <si>
    <t>PE</t>
  </si>
  <si>
    <t>PER</t>
  </si>
  <si>
    <t>Apurímac</t>
  </si>
  <si>
    <t>Abashiri</t>
  </si>
  <si>
    <t>Japan</t>
  </si>
  <si>
    <t>JP</t>
  </si>
  <si>
    <t>JPN</t>
  </si>
  <si>
    <t>Hokkaidō</t>
  </si>
  <si>
    <t>Abasolo</t>
  </si>
  <si>
    <t>Mexico</t>
  </si>
  <si>
    <t>MX</t>
  </si>
  <si>
    <t>MEX</t>
  </si>
  <si>
    <t>Guanajuato</t>
  </si>
  <si>
    <t>Tamaulipas</t>
  </si>
  <si>
    <t>Abaza</t>
  </si>
  <si>
    <t>Abbeville</t>
  </si>
  <si>
    <t>France</t>
  </si>
  <si>
    <t>FR</t>
  </si>
  <si>
    <t>FRA</t>
  </si>
  <si>
    <t>Hauts-de-France</t>
  </si>
  <si>
    <t>United States</t>
  </si>
  <si>
    <t>US</t>
  </si>
  <si>
    <t>USA</t>
  </si>
  <si>
    <t>Louisiana</t>
  </si>
  <si>
    <t>South Carolina</t>
  </si>
  <si>
    <t>Abbots Langley</t>
  </si>
  <si>
    <t>United Kingdom</t>
  </si>
  <si>
    <t>GB</t>
  </si>
  <si>
    <t>GBR</t>
  </si>
  <si>
    <t>Hertfordshire</t>
  </si>
  <si>
    <t>Abbotsford</t>
  </si>
  <si>
    <t>Canada</t>
  </si>
  <si>
    <t>CA</t>
  </si>
  <si>
    <t>CAN</t>
  </si>
  <si>
    <t>British Columbia</t>
  </si>
  <si>
    <t>Abbottabad</t>
  </si>
  <si>
    <t>Pakistan</t>
  </si>
  <si>
    <t>PK</t>
  </si>
  <si>
    <t>PAK</t>
  </si>
  <si>
    <t>Khyber Pakhtunkhwa</t>
  </si>
  <si>
    <t>Abdul Hakim</t>
  </si>
  <si>
    <t>Punjab</t>
  </si>
  <si>
    <t>Abdulino</t>
  </si>
  <si>
    <t>Orenburgskaya Oblast’</t>
  </si>
  <si>
    <t>Abdurahmoni Jomí</t>
  </si>
  <si>
    <t>Abdurahmoni Jomi</t>
  </si>
  <si>
    <t>Tajikistan</t>
  </si>
  <si>
    <t>TJ</t>
  </si>
  <si>
    <t>TJK</t>
  </si>
  <si>
    <t>Khatlon</t>
  </si>
  <si>
    <t>Abéché</t>
  </si>
  <si>
    <t>Abeche</t>
  </si>
  <si>
    <t>Chad</t>
  </si>
  <si>
    <t>TD</t>
  </si>
  <si>
    <t>TCD</t>
  </si>
  <si>
    <t>Ouaddaï</t>
  </si>
  <si>
    <t>Abenberg</t>
  </si>
  <si>
    <t>Bavaria</t>
  </si>
  <si>
    <t>Abengourou</t>
  </si>
  <si>
    <t>Côte D’Ivoire</t>
  </si>
  <si>
    <t>CI</t>
  </si>
  <si>
    <t>CIV</t>
  </si>
  <si>
    <t>Comoé</t>
  </si>
  <si>
    <t>Abensberg</t>
  </si>
  <si>
    <t>Abeokuta</t>
  </si>
  <si>
    <t>Ogun</t>
  </si>
  <si>
    <t>Aberaman</t>
  </si>
  <si>
    <t>Rhondda Cynon Taff</t>
  </si>
  <si>
    <t>Aberbargoed</t>
  </si>
  <si>
    <t>Caerphilly</t>
  </si>
  <si>
    <t>Abercarn</t>
  </si>
  <si>
    <t>Abercynon</t>
  </si>
  <si>
    <t>Aberdare</t>
  </si>
  <si>
    <t>Aberdeen</t>
  </si>
  <si>
    <t>Aberdeen City</t>
  </si>
  <si>
    <t>Washington</t>
  </si>
  <si>
    <t>South Dakota</t>
  </si>
  <si>
    <t>New Jersey</t>
  </si>
  <si>
    <t>Maryland</t>
  </si>
  <si>
    <t>North Carolina</t>
  </si>
  <si>
    <t>Abergavenny</t>
  </si>
  <si>
    <t>Monmouthshire</t>
  </si>
  <si>
    <t>Abergele</t>
  </si>
  <si>
    <t>Conwy</t>
  </si>
  <si>
    <t>Abersychan</t>
  </si>
  <si>
    <t>Torfaen</t>
  </si>
  <si>
    <t>Abertawe</t>
  </si>
  <si>
    <t>Swansea</t>
  </si>
  <si>
    <t>Abertillery</t>
  </si>
  <si>
    <t>Blaenau Gwent</t>
  </si>
  <si>
    <t>Aberystwyth</t>
  </si>
  <si>
    <t>Ceredigion</t>
  </si>
  <si>
    <t>Abhā</t>
  </si>
  <si>
    <t>Abha</t>
  </si>
  <si>
    <t>‘Asīr</t>
  </si>
  <si>
    <t>Abidjan</t>
  </si>
  <si>
    <t>primary</t>
  </si>
  <si>
    <t>Abiko</t>
  </si>
  <si>
    <t>Chiba</t>
  </si>
  <si>
    <t>Abilene</t>
  </si>
  <si>
    <t>Texas</t>
  </si>
  <si>
    <t>Kansas</t>
  </si>
  <si>
    <t>Abim</t>
  </si>
  <si>
    <t>Uganda</t>
  </si>
  <si>
    <t>UG</t>
  </si>
  <si>
    <t>UGA</t>
  </si>
  <si>
    <t>Abingdon</t>
  </si>
  <si>
    <t>Oxfordshire</t>
  </si>
  <si>
    <t>Virginia</t>
  </si>
  <si>
    <t>Abington</t>
  </si>
  <si>
    <t>Pennsylvania</t>
  </si>
  <si>
    <t>Massachusetts</t>
  </si>
  <si>
    <t>Abinsk</t>
  </si>
  <si>
    <t>Krasnodarskiy Kray</t>
  </si>
  <si>
    <t>Abira</t>
  </si>
  <si>
    <t>Abohar</t>
  </si>
  <si>
    <t>India</t>
  </si>
  <si>
    <t>IN</t>
  </si>
  <si>
    <t>IND</t>
  </si>
  <si>
    <t>Aboisso</t>
  </si>
  <si>
    <t>Abomey</t>
  </si>
  <si>
    <t>Benin</t>
  </si>
  <si>
    <t>BJ</t>
  </si>
  <si>
    <t>BEN</t>
  </si>
  <si>
    <t>Zou</t>
  </si>
  <si>
    <t>Abong Mbang</t>
  </si>
  <si>
    <t>Cameroon</t>
  </si>
  <si>
    <t>CM</t>
  </si>
  <si>
    <t>CMR</t>
  </si>
  <si>
    <t>Est</t>
  </si>
  <si>
    <t>Abony</t>
  </si>
  <si>
    <t>Hungary</t>
  </si>
  <si>
    <t>HU</t>
  </si>
  <si>
    <t>HUN</t>
  </si>
  <si>
    <t>Pest</t>
  </si>
  <si>
    <t>Abovyan</t>
  </si>
  <si>
    <t>Armenia</t>
  </si>
  <si>
    <t>AM</t>
  </si>
  <si>
    <t>ARM</t>
  </si>
  <si>
    <t>Kotayk’</t>
  </si>
  <si>
    <t>Abra Pampa</t>
  </si>
  <si>
    <t>Argentina</t>
  </si>
  <si>
    <t>AR</t>
  </si>
  <si>
    <t>ARG</t>
  </si>
  <si>
    <t>Jujuy</t>
  </si>
  <si>
    <t>Abram</t>
  </si>
  <si>
    <t>Wigan</t>
  </si>
  <si>
    <t>Abreus</t>
  </si>
  <si>
    <t>Cuba</t>
  </si>
  <si>
    <t>CU</t>
  </si>
  <si>
    <t>CUB</t>
  </si>
  <si>
    <t>Cienfuegos</t>
  </si>
  <si>
    <t>Abrīsham</t>
  </si>
  <si>
    <t>Abrisham</t>
  </si>
  <si>
    <t>Abrud</t>
  </si>
  <si>
    <t>Romania</t>
  </si>
  <si>
    <t>RO</t>
  </si>
  <si>
    <t>ROU</t>
  </si>
  <si>
    <t>Alba</t>
  </si>
  <si>
    <t>Absecon</t>
  </si>
  <si>
    <t>Abu</t>
  </si>
  <si>
    <t>Rājasthān</t>
  </si>
  <si>
    <t>Abu Dhabi</t>
  </si>
  <si>
    <t>Abū Z̧aby</t>
  </si>
  <si>
    <t>Abū Qīr</t>
  </si>
  <si>
    <t>Abu Qir</t>
  </si>
  <si>
    <t>Egypt</t>
  </si>
  <si>
    <t>EG</t>
  </si>
  <si>
    <t>EGY</t>
  </si>
  <si>
    <t>Al Iskandarīyah</t>
  </si>
  <si>
    <t>Abuja</t>
  </si>
  <si>
    <t>Federal Capital Territory</t>
  </si>
  <si>
    <t>Abunã</t>
  </si>
  <si>
    <t>Abuna</t>
  </si>
  <si>
    <t>Rondônia</t>
  </si>
  <si>
    <t>Abūzeydābād</t>
  </si>
  <si>
    <t>Abuzeydabad</t>
  </si>
  <si>
    <t>Acala</t>
  </si>
  <si>
    <t>Chiapas</t>
  </si>
  <si>
    <t>Acámbaro</t>
  </si>
  <si>
    <t>Acambaro</t>
  </si>
  <si>
    <t>Acambay</t>
  </si>
  <si>
    <t>México</t>
  </si>
  <si>
    <t>Acanceh</t>
  </si>
  <si>
    <t>Yucatán</t>
  </si>
  <si>
    <t>Acapulco de Juárez</t>
  </si>
  <si>
    <t>Acapulco de Juarez</t>
  </si>
  <si>
    <t>Guerrero</t>
  </si>
  <si>
    <t>Acaraú</t>
  </si>
  <si>
    <t>Acarau</t>
  </si>
  <si>
    <t>Ceará</t>
  </si>
  <si>
    <t>Acarigua</t>
  </si>
  <si>
    <t>Venezuela</t>
  </si>
  <si>
    <t>VE</t>
  </si>
  <si>
    <t>VEN</t>
  </si>
  <si>
    <t>Portuguesa</t>
  </si>
  <si>
    <t>Acatlán</t>
  </si>
  <si>
    <t>Acatlan</t>
  </si>
  <si>
    <t>Hidalgo</t>
  </si>
  <si>
    <t>Acatlán de Osorio</t>
  </si>
  <si>
    <t>Acatlan de Osorio</t>
  </si>
  <si>
    <t>Puebla</t>
  </si>
  <si>
    <t>Acatzingo</t>
  </si>
  <si>
    <t>Acaxochitlán</t>
  </si>
  <si>
    <t>Acaxochitlan</t>
  </si>
  <si>
    <t>Acayucan</t>
  </si>
  <si>
    <t>Veracruz</t>
  </si>
  <si>
    <t>Accokeek</t>
  </si>
  <si>
    <t>Accra</t>
  </si>
  <si>
    <t>Ghana</t>
  </si>
  <si>
    <t>GH</t>
  </si>
  <si>
    <t>GHA</t>
  </si>
  <si>
    <t>Greater Accra</t>
  </si>
  <si>
    <t>Accrington</t>
  </si>
  <si>
    <t>Lancashire</t>
  </si>
  <si>
    <t>Achacachi</t>
  </si>
  <si>
    <t>Bolivia</t>
  </si>
  <si>
    <t>BO</t>
  </si>
  <si>
    <t>BOL</t>
  </si>
  <si>
    <t>La Paz</t>
  </si>
  <si>
    <t>Achères</t>
  </si>
  <si>
    <t>Acheres</t>
  </si>
  <si>
    <t>Île-de-France</t>
  </si>
  <si>
    <t>Achern</t>
  </si>
  <si>
    <t>Achim</t>
  </si>
  <si>
    <t>Lower Saxony</t>
  </si>
  <si>
    <t>Achinsk</t>
  </si>
  <si>
    <t>Krasnoyarskiy Kray</t>
  </si>
  <si>
    <t>Acomb</t>
  </si>
  <si>
    <t>York</t>
  </si>
  <si>
    <t>Aconibe</t>
  </si>
  <si>
    <t>Equatorial Guinea</t>
  </si>
  <si>
    <t>GQ</t>
  </si>
  <si>
    <t>GNQ</t>
  </si>
  <si>
    <t>Wele-Nzas</t>
  </si>
  <si>
    <t>Acquaviva</t>
  </si>
  <si>
    <t>San Marino</t>
  </si>
  <si>
    <t>SM</t>
  </si>
  <si>
    <t>SMR</t>
  </si>
  <si>
    <t>Ács</t>
  </si>
  <si>
    <t>Acs</t>
  </si>
  <si>
    <t>Komárom-Esztergom</t>
  </si>
  <si>
    <t>Acton</t>
  </si>
  <si>
    <t>Ealing</t>
  </si>
  <si>
    <t>California</t>
  </si>
  <si>
    <t>Acton Vale</t>
  </si>
  <si>
    <t>Quebec</t>
  </si>
  <si>
    <t>Actopan</t>
  </si>
  <si>
    <t>Açu</t>
  </si>
  <si>
    <t>Acu</t>
  </si>
  <si>
    <t>Rio Grande do Norte</t>
  </si>
  <si>
    <t>Acushnet</t>
  </si>
  <si>
    <t>Acworth</t>
  </si>
  <si>
    <t>Georgia</t>
  </si>
  <si>
    <t>Aḑ Ḑab‘ah</t>
  </si>
  <si>
    <t>Ad Dab`ah</t>
  </si>
  <si>
    <t>Maţrūḩ</t>
  </si>
  <si>
    <t>Aḑ Ḑāli‘</t>
  </si>
  <si>
    <t>Ad Dali`</t>
  </si>
  <si>
    <t>Aḑ Ḑāli‘</t>
  </si>
  <si>
    <t>Ad Dammām</t>
  </si>
  <si>
    <t>Ad Dammam</t>
  </si>
  <si>
    <t>Ash Sharqīyah</t>
  </si>
  <si>
    <t>Ad Dilam</t>
  </si>
  <si>
    <t>Ar Riyāḑ</t>
  </si>
  <si>
    <t>Ad Dir‘īyah</t>
  </si>
  <si>
    <t>Ad Dir`iyah</t>
  </si>
  <si>
    <t>Ad Dīs ash Sharqīyah</t>
  </si>
  <si>
    <t>Ad Dis ash Sharqiyah</t>
  </si>
  <si>
    <t>Ḩaḑramawt</t>
  </si>
  <si>
    <t>Ad Dīwānīyah</t>
  </si>
  <si>
    <t>Ad Diwaniyah</t>
  </si>
  <si>
    <t>Iraq</t>
  </si>
  <si>
    <t>IQ</t>
  </si>
  <si>
    <t>IRQ</t>
  </si>
  <si>
    <t>Al Qādisīyah</t>
  </si>
  <si>
    <t>Ad Diwem</t>
  </si>
  <si>
    <t>Sudan</t>
  </si>
  <si>
    <t>SD</t>
  </si>
  <si>
    <t>SDN</t>
  </si>
  <si>
    <t>White Nile</t>
  </si>
  <si>
    <t>Ad Duraykīsh</t>
  </si>
  <si>
    <t>Ad Duraykish</t>
  </si>
  <si>
    <t>Ţarţūs</t>
  </si>
  <si>
    <t>Ada</t>
  </si>
  <si>
    <t>Serbia</t>
  </si>
  <si>
    <t>RS</t>
  </si>
  <si>
    <t>SRB</t>
  </si>
  <si>
    <t>Oklahoma</t>
  </si>
  <si>
    <t>Ohio</t>
  </si>
  <si>
    <t>Adamantina</t>
  </si>
  <si>
    <t>São Paulo</t>
  </si>
  <si>
    <t>Adams</t>
  </si>
  <si>
    <t>New York</t>
  </si>
  <si>
    <t>Adams Township</t>
  </si>
  <si>
    <t>Adana</t>
  </si>
  <si>
    <t>Turkey</t>
  </si>
  <si>
    <t>TR</t>
  </si>
  <si>
    <t>TUR</t>
  </si>
  <si>
    <t>Ādaži</t>
  </si>
  <si>
    <t>Adazi</t>
  </si>
  <si>
    <t>Latvia</t>
  </si>
  <si>
    <t>LV</t>
  </si>
  <si>
    <t>LVA</t>
  </si>
  <si>
    <t>Ādažu Novads</t>
  </si>
  <si>
    <t>Addanki</t>
  </si>
  <si>
    <t>Andhra Pradesh</t>
  </si>
  <si>
    <t>Addis</t>
  </si>
  <si>
    <t>Addis Ababa</t>
  </si>
  <si>
    <t>Ethiopia</t>
  </si>
  <si>
    <t>ET</t>
  </si>
  <si>
    <t>ETH</t>
  </si>
  <si>
    <t>Ādīs Ābeba</t>
  </si>
  <si>
    <t>Addison</t>
  </si>
  <si>
    <t>Illinois</t>
  </si>
  <si>
    <t>Addlestone</t>
  </si>
  <si>
    <t>Surrey</t>
  </si>
  <si>
    <t>Adel</t>
  </si>
  <si>
    <t>Leeds</t>
  </si>
  <si>
    <t>Adelaide</t>
  </si>
  <si>
    <t>Australia</t>
  </si>
  <si>
    <t>AU</t>
  </si>
  <si>
    <t>AUS</t>
  </si>
  <si>
    <t>South Australia</t>
  </si>
  <si>
    <t>Adelaide River</t>
  </si>
  <si>
    <t>Northern Territory</t>
  </si>
  <si>
    <t>Adelanto</t>
  </si>
  <si>
    <t>Adelphi</t>
  </si>
  <si>
    <t>Aden</t>
  </si>
  <si>
    <t>‘Adan</t>
  </si>
  <si>
    <t>Ādēt</t>
  </si>
  <si>
    <t>Adet</t>
  </si>
  <si>
    <t>Āmara</t>
  </si>
  <si>
    <t>Adi Keyh</t>
  </si>
  <si>
    <t>Eritrea</t>
  </si>
  <si>
    <t>ER</t>
  </si>
  <si>
    <t>ERI</t>
  </si>
  <si>
    <t>Ma’ākel</t>
  </si>
  <si>
    <t>Ādīgrat</t>
  </si>
  <si>
    <t>Adigrat</t>
  </si>
  <si>
    <t>Tigray</t>
  </si>
  <si>
    <t>Adilābād</t>
  </si>
  <si>
    <t>Adilabad</t>
  </si>
  <si>
    <t>Telangana</t>
  </si>
  <si>
    <t>Adıyaman</t>
  </si>
  <si>
    <t>Adiyaman</t>
  </si>
  <si>
    <t>Adjala-Tosorontio</t>
  </si>
  <si>
    <t>Ontario</t>
  </si>
  <si>
    <t>Adjumani</t>
  </si>
  <si>
    <t>Adlington</t>
  </si>
  <si>
    <t>Adliswil</t>
  </si>
  <si>
    <t>Zürich</t>
  </si>
  <si>
    <t>Ado-Ekiti</t>
  </si>
  <si>
    <t>Ekiti</t>
  </si>
  <si>
    <t>Ādoni</t>
  </si>
  <si>
    <t>Adoni</t>
  </si>
  <si>
    <t>Adrar</t>
  </si>
  <si>
    <t>Adrian</t>
  </si>
  <si>
    <t>Michigan</t>
  </si>
  <si>
    <t>Adrogue</t>
  </si>
  <si>
    <t>Buenos Aires</t>
  </si>
  <si>
    <t>Adwick le Street</t>
  </si>
  <si>
    <t>Doncaster</t>
  </si>
  <si>
    <t>Adygeysk</t>
  </si>
  <si>
    <t>Adygeya</t>
  </si>
  <si>
    <t>Aesch</t>
  </si>
  <si>
    <t>Basel-Landschaft</t>
  </si>
  <si>
    <t>Afega</t>
  </si>
  <si>
    <t>Samoa</t>
  </si>
  <si>
    <t>WS</t>
  </si>
  <si>
    <t>WSM</t>
  </si>
  <si>
    <t>Tuamasaga</t>
  </si>
  <si>
    <t>Affoltern am Albis</t>
  </si>
  <si>
    <t>Affton</t>
  </si>
  <si>
    <t>Missouri</t>
  </si>
  <si>
    <t>Aflao</t>
  </si>
  <si>
    <t>Volta</t>
  </si>
  <si>
    <t>Afyonkarahisar</t>
  </si>
  <si>
    <t>Agadez</t>
  </si>
  <si>
    <t>Niger</t>
  </si>
  <si>
    <t>NE</t>
  </si>
  <si>
    <t>NER</t>
  </si>
  <si>
    <t>Agadir</t>
  </si>
  <si>
    <t>Morocco</t>
  </si>
  <si>
    <t>MA</t>
  </si>
  <si>
    <t>MAR</t>
  </si>
  <si>
    <t>Souss-Massa</t>
  </si>
  <si>
    <t>Agago</t>
  </si>
  <si>
    <t>Agapa</t>
  </si>
  <si>
    <t>Agartala</t>
  </si>
  <si>
    <t>Tripura</t>
  </si>
  <si>
    <t>Agawam</t>
  </si>
  <si>
    <t>Agboville</t>
  </si>
  <si>
    <t>Lagunes</t>
  </si>
  <si>
    <t>Ağcabədi</t>
  </si>
  <si>
    <t>Agcabadi</t>
  </si>
  <si>
    <t>Azerbaijan</t>
  </si>
  <si>
    <t>AZ</t>
  </si>
  <si>
    <t>AZE</t>
  </si>
  <si>
    <t>Ağdam</t>
  </si>
  <si>
    <t>Agdam</t>
  </si>
  <si>
    <t>Tovuz</t>
  </si>
  <si>
    <t>Ağdaş</t>
  </si>
  <si>
    <t>Agdas</t>
  </si>
  <si>
    <t>Agde</t>
  </si>
  <si>
    <t>Occitanie</t>
  </si>
  <si>
    <t>Agen</t>
  </si>
  <si>
    <t>Nouvelle-Aquitaine</t>
  </si>
  <si>
    <t>Ageoshimo</t>
  </si>
  <si>
    <t>Saitama</t>
  </si>
  <si>
    <t>Aghbal</t>
  </si>
  <si>
    <t>Oriental</t>
  </si>
  <si>
    <t>Agidel</t>
  </si>
  <si>
    <t>Bashkortostan</t>
  </si>
  <si>
    <t>Aginskoye</t>
  </si>
  <si>
    <t>Zabaykal’skiy Kray</t>
  </si>
  <si>
    <t>Ágios Nikólaos</t>
  </si>
  <si>
    <t>Agios Nikolaos</t>
  </si>
  <si>
    <t>Greece</t>
  </si>
  <si>
    <t>GR</t>
  </si>
  <si>
    <t>GRC</t>
  </si>
  <si>
    <t>Kríti</t>
  </si>
  <si>
    <t>Aglona</t>
  </si>
  <si>
    <t>Aglonas Novads</t>
  </si>
  <si>
    <t>Agnita</t>
  </si>
  <si>
    <t>Sibiu</t>
  </si>
  <si>
    <t>Agoura Hills</t>
  </si>
  <si>
    <t>Āgra</t>
  </si>
  <si>
    <t>Agra</t>
  </si>
  <si>
    <t>Uttar Pradesh</t>
  </si>
  <si>
    <t>Ağrı</t>
  </si>
  <si>
    <t>Agri</t>
  </si>
  <si>
    <t>Agriá</t>
  </si>
  <si>
    <t>Agria</t>
  </si>
  <si>
    <t>Thessalía</t>
  </si>
  <si>
    <t>Agrigento</t>
  </si>
  <si>
    <t>Italy</t>
  </si>
  <si>
    <t>IT</t>
  </si>
  <si>
    <t>ITA</t>
  </si>
  <si>
    <t>Sicilia</t>
  </si>
  <si>
    <t>Agrínio</t>
  </si>
  <si>
    <t>Agrinio</t>
  </si>
  <si>
    <t>Dytikí Elláda</t>
  </si>
  <si>
    <t>Ağstafa</t>
  </si>
  <si>
    <t>Agstafa</t>
  </si>
  <si>
    <t>Ağsu</t>
  </si>
  <si>
    <t>Agsu</t>
  </si>
  <si>
    <t>Agua Blanca Iturbide</t>
  </si>
  <si>
    <t>Agua Prieta</t>
  </si>
  <si>
    <t>Sonora</t>
  </si>
  <si>
    <t>Aguadilla</t>
  </si>
  <si>
    <t>Puerto Rico</t>
  </si>
  <si>
    <t>PR</t>
  </si>
  <si>
    <t>PRI</t>
  </si>
  <si>
    <t>Aguaí</t>
  </si>
  <si>
    <t>Aguai</t>
  </si>
  <si>
    <t>Agualva</t>
  </si>
  <si>
    <t>Portugal</t>
  </si>
  <si>
    <t>PT</t>
  </si>
  <si>
    <t>PRT</t>
  </si>
  <si>
    <t>Lisboa</t>
  </si>
  <si>
    <t>Águas da Prata</t>
  </si>
  <si>
    <t>Aguas da Prata</t>
  </si>
  <si>
    <t>Águas de Lindóia</t>
  </si>
  <si>
    <t>Aguas de Lindoia</t>
  </si>
  <si>
    <t>Aguascalientes</t>
  </si>
  <si>
    <t>Agudos</t>
  </si>
  <si>
    <t>Aguelhok</t>
  </si>
  <si>
    <t>Mali</t>
  </si>
  <si>
    <t>ML</t>
  </si>
  <si>
    <t>MLI</t>
  </si>
  <si>
    <t>Kidal</t>
  </si>
  <si>
    <t>Aguiar da Beira</t>
  </si>
  <si>
    <t>Guarda</t>
  </si>
  <si>
    <t>Ahar</t>
  </si>
  <si>
    <t>Āz̄arbāyjān-e Sharqī</t>
  </si>
  <si>
    <t>Ahaus</t>
  </si>
  <si>
    <t>Ahfir</t>
  </si>
  <si>
    <t>Ahlen</t>
  </si>
  <si>
    <t>Ahmadābād</t>
  </si>
  <si>
    <t>Ahmadabad</t>
  </si>
  <si>
    <t>Gujarāt</t>
  </si>
  <si>
    <t>Ahmadnagar</t>
  </si>
  <si>
    <t>Mahārāshtra</t>
  </si>
  <si>
    <t>Ahram</t>
  </si>
  <si>
    <t>Būshehr</t>
  </si>
  <si>
    <t>Ahrensburg</t>
  </si>
  <si>
    <t>Schleswig-Holstein</t>
  </si>
  <si>
    <t>Ähtäri</t>
  </si>
  <si>
    <t>Ahtari</t>
  </si>
  <si>
    <t>Etelä-Pohjanmaa</t>
  </si>
  <si>
    <t>Ahuacatlán</t>
  </si>
  <si>
    <t>Ahuacatlan</t>
  </si>
  <si>
    <t>Nayarit</t>
  </si>
  <si>
    <t>Ahuachapán</t>
  </si>
  <si>
    <t>Ahuachapan</t>
  </si>
  <si>
    <t>El Salvador</t>
  </si>
  <si>
    <t>SV</t>
  </si>
  <si>
    <t>SLV</t>
  </si>
  <si>
    <t>Ahuimanu</t>
  </si>
  <si>
    <t>Hawaii</t>
  </si>
  <si>
    <t>Ahumada</t>
  </si>
  <si>
    <t>Chihuahua</t>
  </si>
  <si>
    <t>Ahvāz</t>
  </si>
  <si>
    <t>Ahvaz</t>
  </si>
  <si>
    <t>Khūzestān</t>
  </si>
  <si>
    <t>Aībak</t>
  </si>
  <si>
    <t>Aibak</t>
  </si>
  <si>
    <t>Afghanistan</t>
  </si>
  <si>
    <t>AF</t>
  </si>
  <si>
    <t>AFG</t>
  </si>
  <si>
    <t>Samangān</t>
  </si>
  <si>
    <t>Aibonito</t>
  </si>
  <si>
    <t>Aich</t>
  </si>
  <si>
    <t>Aichach</t>
  </si>
  <si>
    <t>Aiea</t>
  </si>
  <si>
    <t>Aígina</t>
  </si>
  <si>
    <t>Aigina</t>
  </si>
  <si>
    <t>Attikí</t>
  </si>
  <si>
    <t>Aigle</t>
  </si>
  <si>
    <t>Valais</t>
  </si>
  <si>
    <t>Aiguá</t>
  </si>
  <si>
    <t>Aigua</t>
  </si>
  <si>
    <t>Uruguay</t>
  </si>
  <si>
    <t>UY</t>
  </si>
  <si>
    <t>URY</t>
  </si>
  <si>
    <t>Maldonado</t>
  </si>
  <si>
    <t>Aiken</t>
  </si>
  <si>
    <t>Ailan Mubage</t>
  </si>
  <si>
    <t>China</t>
  </si>
  <si>
    <t>CN</t>
  </si>
  <si>
    <t>CHN</t>
  </si>
  <si>
    <t>Xinjiang</t>
  </si>
  <si>
    <t>Aileu</t>
  </si>
  <si>
    <t>Timor-Leste</t>
  </si>
  <si>
    <t>TL</t>
  </si>
  <si>
    <t>TLS</t>
  </si>
  <si>
    <t>Aïn Defla</t>
  </si>
  <si>
    <t>Ain Defla</t>
  </si>
  <si>
    <t>Ain El Aouda</t>
  </si>
  <si>
    <t>Rabat-Salé-Kénitra</t>
  </si>
  <si>
    <t>Aïn Sefra</t>
  </si>
  <si>
    <t>Ain Sefra</t>
  </si>
  <si>
    <t>Naama</t>
  </si>
  <si>
    <t>Aïn Temouchent</t>
  </si>
  <si>
    <t>Ain Temouchent</t>
  </si>
  <si>
    <t>Ainaro</t>
  </si>
  <si>
    <t>Ainsdale</t>
  </si>
  <si>
    <t>Sefton</t>
  </si>
  <si>
    <t>Aintree</t>
  </si>
  <si>
    <t>Liverpool</t>
  </si>
  <si>
    <t>Aioi</t>
  </si>
  <si>
    <t>Hyōgo</t>
  </si>
  <si>
    <t>Aioun</t>
  </si>
  <si>
    <t>Mauritania</t>
  </si>
  <si>
    <t>MR</t>
  </si>
  <si>
    <t>MRT</t>
  </si>
  <si>
    <t>Hodh el Gharbi</t>
  </si>
  <si>
    <t>Aiquile</t>
  </si>
  <si>
    <t>Cochabamba</t>
  </si>
  <si>
    <t>Air Force Academy</t>
  </si>
  <si>
    <t>Colorado</t>
  </si>
  <si>
    <t>Airdrie</t>
  </si>
  <si>
    <t>Alberta</t>
  </si>
  <si>
    <t>North Lanarkshire</t>
  </si>
  <si>
    <t>Airmont</t>
  </si>
  <si>
    <t>Airway Heights</t>
  </si>
  <si>
    <t>Aisai</t>
  </si>
  <si>
    <t>Aichi</t>
  </si>
  <si>
    <t>Ait Melloul</t>
  </si>
  <si>
    <t>Aix-en-Provence</t>
  </si>
  <si>
    <t>Provence-Alpes-Côte d’Azur</t>
  </si>
  <si>
    <t>Aix-les-Bains</t>
  </si>
  <si>
    <t>Auvergne-Rhône-Alpes</t>
  </si>
  <si>
    <t>Aiyomojok</t>
  </si>
  <si>
    <t>South-West</t>
  </si>
  <si>
    <t>Aizawa</t>
  </si>
  <si>
    <t>Kanagawa</t>
  </si>
  <si>
    <t>Āīzawl</t>
  </si>
  <si>
    <t>Aizawl</t>
  </si>
  <si>
    <t>Mizoram</t>
  </si>
  <si>
    <t>Aizkraukle</t>
  </si>
  <si>
    <t>Aizkraukles Novads</t>
  </si>
  <si>
    <t>Aizpute</t>
  </si>
  <si>
    <t>Aizputes Novads</t>
  </si>
  <si>
    <t>Aj Jourf</t>
  </si>
  <si>
    <t>Drâa-Tafilalet</t>
  </si>
  <si>
    <t>Ajaccio</t>
  </si>
  <si>
    <t>Corsica</t>
  </si>
  <si>
    <t>Ajacuba</t>
  </si>
  <si>
    <t>Ajax</t>
  </si>
  <si>
    <t>Ajdābiyā</t>
  </si>
  <si>
    <t>Ajdabiya</t>
  </si>
  <si>
    <t>Libya</t>
  </si>
  <si>
    <t>LY</t>
  </si>
  <si>
    <t>LBY</t>
  </si>
  <si>
    <t>Al Wāḩāt</t>
  </si>
  <si>
    <t>Ajdir</t>
  </si>
  <si>
    <t>Tanger-Tétouan-Al Hoceïma</t>
  </si>
  <si>
    <t>Ajdovščina</t>
  </si>
  <si>
    <t>Ajdovscina</t>
  </si>
  <si>
    <t>Slovenia</t>
  </si>
  <si>
    <t>SI</t>
  </si>
  <si>
    <t>SVN</t>
  </si>
  <si>
    <t>Ajka</t>
  </si>
  <si>
    <t>Veszprém</t>
  </si>
  <si>
    <t>Ajmer</t>
  </si>
  <si>
    <t>Ak’ordat</t>
  </si>
  <si>
    <t>Ak'ordat</t>
  </si>
  <si>
    <t>Gash Barka</t>
  </si>
  <si>
    <t>Akabira</t>
  </si>
  <si>
    <t>Akçakale</t>
  </si>
  <si>
    <t>Akcakale</t>
  </si>
  <si>
    <t>Şanlıurfa</t>
  </si>
  <si>
    <t>Ak-Dovurak</t>
  </si>
  <si>
    <t>Tyva</t>
  </si>
  <si>
    <t>Aketi</t>
  </si>
  <si>
    <t>Congo (Kinshasa)</t>
  </si>
  <si>
    <t>CD</t>
  </si>
  <si>
    <t>COD</t>
  </si>
  <si>
    <t>Bas-Uélé</t>
  </si>
  <si>
    <t>Akhalkalaki</t>
  </si>
  <si>
    <t>GE</t>
  </si>
  <si>
    <t>GEO</t>
  </si>
  <si>
    <t>Samtskhe-Javakheti</t>
  </si>
  <si>
    <t>Akhaltsikhe</t>
  </si>
  <si>
    <t>Akhmet’a</t>
  </si>
  <si>
    <t>Akhmet'a</t>
  </si>
  <si>
    <t>K’akheti</t>
  </si>
  <si>
    <t>Akhmīm</t>
  </si>
  <si>
    <t>Akhmim</t>
  </si>
  <si>
    <t>Sūhāj</t>
  </si>
  <si>
    <t>Akhtubinsk</t>
  </si>
  <si>
    <t>Astrakhanskaya Oblast’</t>
  </si>
  <si>
    <t>Aki</t>
  </si>
  <si>
    <t>Kōchi</t>
  </si>
  <si>
    <t>Akil</t>
  </si>
  <si>
    <t>Akiruno</t>
  </si>
  <si>
    <t>Tōkyō</t>
  </si>
  <si>
    <t>Akishima</t>
  </si>
  <si>
    <t>Akita</t>
  </si>
  <si>
    <t>Akjoujt</t>
  </si>
  <si>
    <t>Inchiri</t>
  </si>
  <si>
    <t>Akmenė</t>
  </si>
  <si>
    <t>Akmene</t>
  </si>
  <si>
    <t>Lithuania</t>
  </si>
  <si>
    <t>LT</t>
  </si>
  <si>
    <t>LTU</t>
  </si>
  <si>
    <t>Aknīste</t>
  </si>
  <si>
    <t>Akniste</t>
  </si>
  <si>
    <t>Aknīstes Novads</t>
  </si>
  <si>
    <t>Akola</t>
  </si>
  <si>
    <t>Akranes</t>
  </si>
  <si>
    <t>Iceland</t>
  </si>
  <si>
    <t>IS</t>
  </si>
  <si>
    <t>ISL</t>
  </si>
  <si>
    <t>Vesturland</t>
  </si>
  <si>
    <t>Åkrehamn</t>
  </si>
  <si>
    <t>Akrehamn</t>
  </si>
  <si>
    <t>Norway</t>
  </si>
  <si>
    <t>NO</t>
  </si>
  <si>
    <t>NOR</t>
  </si>
  <si>
    <t>Rogaland</t>
  </si>
  <si>
    <t>Akron</t>
  </si>
  <si>
    <t>Aksakovo</t>
  </si>
  <si>
    <t>Bulgaria</t>
  </si>
  <si>
    <t>BG</t>
  </si>
  <si>
    <t>BGR</t>
  </si>
  <si>
    <t>Varna</t>
  </si>
  <si>
    <t>Aksaray</t>
  </si>
  <si>
    <t>Aksay</t>
  </si>
  <si>
    <t>Rostovskaya Oblast’</t>
  </si>
  <si>
    <t>Kazakhstan</t>
  </si>
  <si>
    <t>KZ</t>
  </si>
  <si>
    <t>KAZ</t>
  </si>
  <si>
    <t>Batys Qazaqstan</t>
  </si>
  <si>
    <t>Aksu</t>
  </si>
  <si>
    <t>Āksum</t>
  </si>
  <si>
    <t>Aksum</t>
  </si>
  <si>
    <t>Akure</t>
  </si>
  <si>
    <t>Ondo</t>
  </si>
  <si>
    <t>Akureyri</t>
  </si>
  <si>
    <t>Norðurland Eystra</t>
  </si>
  <si>
    <t>Akyaka</t>
  </si>
  <si>
    <t>Kars</t>
  </si>
  <si>
    <t>Al ‘Alamayn</t>
  </si>
  <si>
    <t>Al `Alamayn</t>
  </si>
  <si>
    <t>Al ‘Amādīyah</t>
  </si>
  <si>
    <t>Al `Amadiyah</t>
  </si>
  <si>
    <t>Dahūk</t>
  </si>
  <si>
    <t>Al ‘Amārah</t>
  </si>
  <si>
    <t>Al `Amarah</t>
  </si>
  <si>
    <t>Maysān</t>
  </si>
  <si>
    <t>Al ‘Aqabah</t>
  </si>
  <si>
    <t>Al `Aqabah</t>
  </si>
  <si>
    <t>Al ‘Arīsh</t>
  </si>
  <si>
    <t>Al `Arish</t>
  </si>
  <si>
    <t>Shamāl Sīnā’</t>
  </si>
  <si>
    <t>Al ‘Ayn</t>
  </si>
  <si>
    <t>Al `Ayn</t>
  </si>
  <si>
    <t>Al ‘Azīzīyah</t>
  </si>
  <si>
    <t>Al `Aziziyah</t>
  </si>
  <si>
    <t>Al Jafārah</t>
  </si>
  <si>
    <t>Al ‘Uqaylah</t>
  </si>
  <si>
    <t>Al `Uqaylah</t>
  </si>
  <si>
    <t>Al Aaroui</t>
  </si>
  <si>
    <t>Al Aḩmadī</t>
  </si>
  <si>
    <t>Al Ahmadi</t>
  </si>
  <si>
    <t>Kuwait</t>
  </si>
  <si>
    <t>KW</t>
  </si>
  <si>
    <t>KWT</t>
  </si>
  <si>
    <t>Al Atārib</t>
  </si>
  <si>
    <t>Al Atarib</t>
  </si>
  <si>
    <t>Al Bāḩah</t>
  </si>
  <si>
    <t>Al Bahah</t>
  </si>
  <si>
    <t>Al Bahnasā</t>
  </si>
  <si>
    <t>Al Bahnasa</t>
  </si>
  <si>
    <t>Al Minyā</t>
  </si>
  <si>
    <t>Al Balyanā</t>
  </si>
  <si>
    <t>Al Balyana</t>
  </si>
  <si>
    <t>Al Başrah</t>
  </si>
  <si>
    <t>Al Basrah</t>
  </si>
  <si>
    <t>Al Bayḑā’</t>
  </si>
  <si>
    <t>Al Bayda'</t>
  </si>
  <si>
    <t>Al Jabal al Akhḑar</t>
  </si>
  <si>
    <t>Al Buraymī</t>
  </si>
  <si>
    <t>Al Buraymi</t>
  </si>
  <si>
    <t>Al Burayqah</t>
  </si>
  <si>
    <t>Al Fallūjah</t>
  </si>
  <si>
    <t>Al Fallujah</t>
  </si>
  <si>
    <t>Al Anbār</t>
  </si>
  <si>
    <t>Al Fāw</t>
  </si>
  <si>
    <t>Al Faw</t>
  </si>
  <si>
    <t>Al Fayyūm</t>
  </si>
  <si>
    <t>Al Fayyum</t>
  </si>
  <si>
    <t>Al Fujayrah</t>
  </si>
  <si>
    <t>Al Ghardaqah</t>
  </si>
  <si>
    <t>Al Baḩr al Aḩmar</t>
  </si>
  <si>
    <t>Al Ghayz̧ah</t>
  </si>
  <si>
    <t>Al Ghayzah</t>
  </si>
  <si>
    <t>Al Mahrah</t>
  </si>
  <si>
    <t>Al Ḩajar al Aswad</t>
  </si>
  <si>
    <t>Al Hajar al Aswad</t>
  </si>
  <si>
    <t>Rīf Dimashq</t>
  </si>
  <si>
    <t>Al Hasakah</t>
  </si>
  <si>
    <t>Al Ḩawīyah</t>
  </si>
  <si>
    <t>Al Hawiyah</t>
  </si>
  <si>
    <t>Makkah al Mukarramah</t>
  </si>
  <si>
    <t>Al Ḩayy</t>
  </si>
  <si>
    <t>Al Hayy</t>
  </si>
  <si>
    <t>Wāsiţ</t>
  </si>
  <si>
    <t>Al Ḩazm</t>
  </si>
  <si>
    <t>Al Hazm</t>
  </si>
  <si>
    <t>Al Jawf</t>
  </si>
  <si>
    <t>Al Ḩībah</t>
  </si>
  <si>
    <t>Al Hibah</t>
  </si>
  <si>
    <t>Al Ḩillah</t>
  </si>
  <si>
    <t>Al Hillah</t>
  </si>
  <si>
    <t>Bābil</t>
  </si>
  <si>
    <t>Al Ḩudaydah</t>
  </si>
  <si>
    <t>Al Hudaydah</t>
  </si>
  <si>
    <t>Al Hufūf</t>
  </si>
  <si>
    <t>Al Hufuf</t>
  </si>
  <si>
    <t>Al Ḩusaynīyah</t>
  </si>
  <si>
    <t>Al Husayniyah</t>
  </si>
  <si>
    <t>Al Jabīn</t>
  </si>
  <si>
    <t>Al Jabin</t>
  </si>
  <si>
    <t>Raymah</t>
  </si>
  <si>
    <t>Al Jaghbūb</t>
  </si>
  <si>
    <t>Al Jaghbub</t>
  </si>
  <si>
    <t>Al Buţnān</t>
  </si>
  <si>
    <t>Al Jahrā’</t>
  </si>
  <si>
    <t>Al Jahra'</t>
  </si>
  <si>
    <t>Al Kufrah</t>
  </si>
  <si>
    <t>Al Jubayl</t>
  </si>
  <si>
    <t>Al Karak</t>
  </si>
  <si>
    <t>Al Karnak</t>
  </si>
  <si>
    <t>Al Uqşur</t>
  </si>
  <si>
    <t>Al Khārijah</t>
  </si>
  <si>
    <t>Al Kharijah</t>
  </si>
  <si>
    <t>Al Wādī al Jadīd</t>
  </si>
  <si>
    <t>Al Kharj</t>
  </si>
  <si>
    <t>Al Khawr</t>
  </si>
  <si>
    <t>Qatar</t>
  </si>
  <si>
    <t>QA</t>
  </si>
  <si>
    <t>QAT</t>
  </si>
  <si>
    <t>Al Khawr wa adh Dhakhīrah</t>
  </si>
  <si>
    <t>Al Khmissat</t>
  </si>
  <si>
    <t>Al Khubar</t>
  </si>
  <si>
    <t>Al Kūfah</t>
  </si>
  <si>
    <t>Al Kufah</t>
  </si>
  <si>
    <t>An Najaf</t>
  </si>
  <si>
    <t>Al Kūt</t>
  </si>
  <si>
    <t>Al Kut</t>
  </si>
  <si>
    <t>Al Madrah Samā’il</t>
  </si>
  <si>
    <t>Al Madrah Sama'il</t>
  </si>
  <si>
    <t>Al Mafraq</t>
  </si>
  <si>
    <t>Al Maḩallah al Kubrá</t>
  </si>
  <si>
    <t>Al Mahallah al Kubra</t>
  </si>
  <si>
    <t>Al Gharbīyah</t>
  </si>
  <si>
    <t>Al Maḩwīt</t>
  </si>
  <si>
    <t>Al Mahwit</t>
  </si>
  <si>
    <t>Al Majma‘ah</t>
  </si>
  <si>
    <t>Al Majma`ah</t>
  </si>
  <si>
    <t>Al Mālikīyah</t>
  </si>
  <si>
    <t>Al Malikiyah</t>
  </si>
  <si>
    <t>Al Manāqil</t>
  </si>
  <si>
    <t>Al Manaqil</t>
  </si>
  <si>
    <t>Al Gazira</t>
  </si>
  <si>
    <t>Al Manşūrah</t>
  </si>
  <si>
    <t>Al Mansurah</t>
  </si>
  <si>
    <t>Ad Daqahlīyah</t>
  </si>
  <si>
    <t>Al Marj</t>
  </si>
  <si>
    <t>Al Mayādīn</t>
  </si>
  <si>
    <t>Al Mayadin</t>
  </si>
  <si>
    <t>Dayr az Zawr</t>
  </si>
  <si>
    <t>Al Mijlad</t>
  </si>
  <si>
    <t>Western Kordofan</t>
  </si>
  <si>
    <t>Al Minya</t>
  </si>
  <si>
    <t>Al Mubarraz</t>
  </si>
  <si>
    <t>Al Muḩarraq</t>
  </si>
  <si>
    <t>Al Muharraq</t>
  </si>
  <si>
    <t>Bahrain</t>
  </si>
  <si>
    <t>BH</t>
  </si>
  <si>
    <t>BHR</t>
  </si>
  <si>
    <t>Al Mukallā</t>
  </si>
  <si>
    <t>Al Mukalla</t>
  </si>
  <si>
    <t>Al Musayyib</t>
  </si>
  <si>
    <t>Al Qā‘idah</t>
  </si>
  <si>
    <t>Al Qa`idah</t>
  </si>
  <si>
    <t>Ibb</t>
  </si>
  <si>
    <t>Al Qāmishlī</t>
  </si>
  <si>
    <t>Al Qamishli</t>
  </si>
  <si>
    <t>Al Qaryatayn</t>
  </si>
  <si>
    <t>Ḩimş</t>
  </si>
  <si>
    <t>Al Qaşr</t>
  </si>
  <si>
    <t>Al Qasr</t>
  </si>
  <si>
    <t>Al Qaţīf</t>
  </si>
  <si>
    <t>Al Qatif</t>
  </si>
  <si>
    <t>Al Quds</t>
  </si>
  <si>
    <t>West Bank</t>
  </si>
  <si>
    <t>XW</t>
  </si>
  <si>
    <t>XWB</t>
  </si>
  <si>
    <t>Al Qunayţirah</t>
  </si>
  <si>
    <t>Al Qunaytirah</t>
  </si>
  <si>
    <t>Al Qunfudhah</t>
  </si>
  <si>
    <t>Al Qurayyāt</t>
  </si>
  <si>
    <t>Al Qurayyat</t>
  </si>
  <si>
    <t>Al Quşayr</t>
  </si>
  <si>
    <t>Al Qusayr</t>
  </si>
  <si>
    <t>Al Qūşīyah</t>
  </si>
  <si>
    <t>Al Qusiyah</t>
  </si>
  <si>
    <t>Asyūţ</t>
  </si>
  <si>
    <t>Al Quway‘īyah</t>
  </si>
  <si>
    <t>Al Quway`iyah</t>
  </si>
  <si>
    <t>Al Wajh</t>
  </si>
  <si>
    <t>Tabūk</t>
  </si>
  <si>
    <t>Al Wakrah</t>
  </si>
  <si>
    <t>Al Wāsiţah</t>
  </si>
  <si>
    <t>Al Wasitah</t>
  </si>
  <si>
    <t>Alabaster</t>
  </si>
  <si>
    <t>Alabama</t>
  </si>
  <si>
    <t>Alabel</t>
  </si>
  <si>
    <t>Philippines</t>
  </si>
  <si>
    <t>PH</t>
  </si>
  <si>
    <t>PHL</t>
  </si>
  <si>
    <t>Sarangani</t>
  </si>
  <si>
    <t>Alafaya</t>
  </si>
  <si>
    <t>Florida</t>
  </si>
  <si>
    <t>Alagir</t>
  </si>
  <si>
    <t>North Ossetia</t>
  </si>
  <si>
    <t>Alagoinhas</t>
  </si>
  <si>
    <t>Bahia</t>
  </si>
  <si>
    <t>Alajärvi</t>
  </si>
  <si>
    <t>Alajarvi</t>
  </si>
  <si>
    <t>Alajuela</t>
  </si>
  <si>
    <t>Costa Rica</t>
  </si>
  <si>
    <t>CR</t>
  </si>
  <si>
    <t>CRI</t>
  </si>
  <si>
    <t>Alambari</t>
  </si>
  <si>
    <t>Alameda</t>
  </si>
  <si>
    <t>Alamedin</t>
  </si>
  <si>
    <t>Kyrgyzstan</t>
  </si>
  <si>
    <t>KG</t>
  </si>
  <si>
    <t>KGZ</t>
  </si>
  <si>
    <t>Chüy</t>
  </si>
  <si>
    <t>Alaminos</t>
  </si>
  <si>
    <t>Pangasinan</t>
  </si>
  <si>
    <t>Alamo</t>
  </si>
  <si>
    <t>Álamo</t>
  </si>
  <si>
    <t>Alamo Heights</t>
  </si>
  <si>
    <t>Alamogordo</t>
  </si>
  <si>
    <t>New Mexico</t>
  </si>
  <si>
    <t>Álamos</t>
  </si>
  <si>
    <t>Alamos</t>
  </si>
  <si>
    <t>Alamosa</t>
  </si>
  <si>
    <t>Alanya</t>
  </si>
  <si>
    <t>Antalya</t>
  </si>
  <si>
    <t>Alapayevsk</t>
  </si>
  <si>
    <t>Sverdlovskaya Oblast’</t>
  </si>
  <si>
    <t>Alashankou</t>
  </si>
  <si>
    <t>Alatyr</t>
  </si>
  <si>
    <t>Chuvashiya</t>
  </si>
  <si>
    <t>Alausí</t>
  </si>
  <si>
    <t>Alausi</t>
  </si>
  <si>
    <t>Ecuador</t>
  </si>
  <si>
    <t>EC</t>
  </si>
  <si>
    <t>ECU</t>
  </si>
  <si>
    <t>Chimborazo</t>
  </si>
  <si>
    <t>Alaverdi</t>
  </si>
  <si>
    <t>Lorri</t>
  </si>
  <si>
    <t>Alavus</t>
  </si>
  <si>
    <t>Alba Iulia</t>
  </si>
  <si>
    <t>Albacete</t>
  </si>
  <si>
    <t>Castille-La Mancha</t>
  </si>
  <si>
    <t>Albany</t>
  </si>
  <si>
    <t>Oregon</t>
  </si>
  <si>
    <t>Western Australia</t>
  </si>
  <si>
    <t>Albbruck</t>
  </si>
  <si>
    <t>Albemarle</t>
  </si>
  <si>
    <t>Albergaria-a-Velha</t>
  </si>
  <si>
    <t>Aveiro</t>
  </si>
  <si>
    <t>Albert Lea</t>
  </si>
  <si>
    <t>Minnesota</t>
  </si>
  <si>
    <t>Albertirsa</t>
  </si>
  <si>
    <t>Alberton</t>
  </si>
  <si>
    <t>South Africa</t>
  </si>
  <si>
    <t>ZA</t>
  </si>
  <si>
    <t>ZAF</t>
  </si>
  <si>
    <t>Gauteng</t>
  </si>
  <si>
    <t>Albertson</t>
  </si>
  <si>
    <t>Albertville</t>
  </si>
  <si>
    <t>Albi</t>
  </si>
  <si>
    <t>Albina</t>
  </si>
  <si>
    <t>Suriname</t>
  </si>
  <si>
    <t>SR</t>
  </si>
  <si>
    <t>SUR</t>
  </si>
  <si>
    <t>Marowijne</t>
  </si>
  <si>
    <t>Albion</t>
  </si>
  <si>
    <t>Albstadt</t>
  </si>
  <si>
    <t>Ālbū Kamāl</t>
  </si>
  <si>
    <t>Albu Kamal</t>
  </si>
  <si>
    <t>Albuquerque</t>
  </si>
  <si>
    <t>Albury</t>
  </si>
  <si>
    <t>New South Wales</t>
  </si>
  <si>
    <t>Alcácer do Sal</t>
  </si>
  <si>
    <t>Alcacer do Sal</t>
  </si>
  <si>
    <t>Setúbal</t>
  </si>
  <si>
    <t>Alcester</t>
  </si>
  <si>
    <t>Warwickshire</t>
  </si>
  <si>
    <t>Alchevsk</t>
  </si>
  <si>
    <t>Ukraine</t>
  </si>
  <si>
    <t>UA</t>
  </si>
  <si>
    <t>UKR</t>
  </si>
  <si>
    <t>Luhans’ka Oblast’</t>
  </si>
  <si>
    <t>Alcoa</t>
  </si>
  <si>
    <t>Tennessee</t>
  </si>
  <si>
    <t>Alcochete</t>
  </si>
  <si>
    <t>Aldama</t>
  </si>
  <si>
    <t>Aldan</t>
  </si>
  <si>
    <t>Sakha (Yakutiya)</t>
  </si>
  <si>
    <t>Alden</t>
  </si>
  <si>
    <t>Aldenham</t>
  </si>
  <si>
    <t>Aldershot</t>
  </si>
  <si>
    <t>Hampshire</t>
  </si>
  <si>
    <t>Alderwood Manor</t>
  </si>
  <si>
    <t>Aldine</t>
  </si>
  <si>
    <t>Aldo Bonzi</t>
  </si>
  <si>
    <t>Aldridge</t>
  </si>
  <si>
    <t>Walsall</t>
  </si>
  <si>
    <t>Alebtong</t>
  </si>
  <si>
    <t>Aledo</t>
  </si>
  <si>
    <t>Aleg</t>
  </si>
  <si>
    <t>Brakna</t>
  </si>
  <si>
    <t>Aleksandrov</t>
  </si>
  <si>
    <t>Vladimirskaya Oblast’</t>
  </si>
  <si>
    <t>Aleksandrovac</t>
  </si>
  <si>
    <t>Aleksandrovsk</t>
  </si>
  <si>
    <t>Permskiy Kray</t>
  </si>
  <si>
    <t>Aleksandrovsk-Sakhalinskiy</t>
  </si>
  <si>
    <t>Sakhalinskaya Oblast’</t>
  </si>
  <si>
    <t>Alekseyevka</t>
  </si>
  <si>
    <t>Belgorodskaya Oblast’</t>
  </si>
  <si>
    <t>Aleksin</t>
  </si>
  <si>
    <t>Tul’skaya Oblast’</t>
  </si>
  <si>
    <t>Aleksinac</t>
  </si>
  <si>
    <t>Alençon</t>
  </si>
  <si>
    <t>Alencon</t>
  </si>
  <si>
    <t>Normandie</t>
  </si>
  <si>
    <t>Alenquer</t>
  </si>
  <si>
    <t>Aleppo</t>
  </si>
  <si>
    <t>Alerce</t>
  </si>
  <si>
    <t>Chile</t>
  </si>
  <si>
    <t>CL</t>
  </si>
  <si>
    <t>CHL</t>
  </si>
  <si>
    <t>Los Lagos</t>
  </si>
  <si>
    <t>Alès</t>
  </si>
  <si>
    <t>Ales</t>
  </si>
  <si>
    <t>Aleşd</t>
  </si>
  <si>
    <t>Alesd</t>
  </si>
  <si>
    <t>Bihor</t>
  </si>
  <si>
    <t>Ålesund</t>
  </si>
  <si>
    <t>Alesund</t>
  </si>
  <si>
    <t>Møre og Romsdal</t>
  </si>
  <si>
    <t>Alexander Bay</t>
  </si>
  <si>
    <t>Northern Cape</t>
  </si>
  <si>
    <t>Alexander City</t>
  </si>
  <si>
    <t>Alexandra</t>
  </si>
  <si>
    <t>New Zealand</t>
  </si>
  <si>
    <t>NZ</t>
  </si>
  <si>
    <t>NZL</t>
  </si>
  <si>
    <t>Otago</t>
  </si>
  <si>
    <t>Alexándreia</t>
  </si>
  <si>
    <t>Alexandreia</t>
  </si>
  <si>
    <t>Kentrikí Makedonía</t>
  </si>
  <si>
    <t>Alexandria</t>
  </si>
  <si>
    <t>Teleorman</t>
  </si>
  <si>
    <t>West Dunbartonshire</t>
  </si>
  <si>
    <t>Kentucky</t>
  </si>
  <si>
    <t>Alexandroúpoli</t>
  </si>
  <si>
    <t>Alexandroupoli</t>
  </si>
  <si>
    <t>Anatolikí Makedonía kai Thráki</t>
  </si>
  <si>
    <t>Aleysk</t>
  </si>
  <si>
    <t>Altayskiy Kray</t>
  </si>
  <si>
    <t>Alfajayucan</t>
  </si>
  <si>
    <t>Alfeld</t>
  </si>
  <si>
    <t>Alfena</t>
  </si>
  <si>
    <t>Porto</t>
  </si>
  <si>
    <t>Alfortville</t>
  </si>
  <si>
    <t>Alfred</t>
  </si>
  <si>
    <t>Alfred and Plantagenet</t>
  </si>
  <si>
    <t>Alfreton</t>
  </si>
  <si>
    <t>Derbyshire</t>
  </si>
  <si>
    <t>Alga</t>
  </si>
  <si>
    <t>Aqtöbe</t>
  </si>
  <si>
    <t>Algeciras</t>
  </si>
  <si>
    <t>Andalusia</t>
  </si>
  <si>
    <t>Algiers</t>
  </si>
  <si>
    <t>Alger</t>
  </si>
  <si>
    <t>Algodones</t>
  </si>
  <si>
    <t>Baja California</t>
  </si>
  <si>
    <t>Algona</t>
  </si>
  <si>
    <t>Iowa</t>
  </si>
  <si>
    <t>Algonquin</t>
  </si>
  <si>
    <t>Alhambra</t>
  </si>
  <si>
    <t>Ali Sabieh</t>
  </si>
  <si>
    <t>Djibouti</t>
  </si>
  <si>
    <t>DJ</t>
  </si>
  <si>
    <t>DJI</t>
  </si>
  <si>
    <t>Aliağa</t>
  </si>
  <si>
    <t>Aliaga</t>
  </si>
  <si>
    <t>İzmir</t>
  </si>
  <si>
    <t>Alibunar</t>
  </si>
  <si>
    <t>Alicante</t>
  </si>
  <si>
    <t>Valencia</t>
  </si>
  <si>
    <t>Alice</t>
  </si>
  <si>
    <t>Alice Springs</t>
  </si>
  <si>
    <t>Alīgarh</t>
  </si>
  <si>
    <t>Aligarh</t>
  </si>
  <si>
    <t>Alīgūdarz</t>
  </si>
  <si>
    <t>Aligudarz</t>
  </si>
  <si>
    <t>Lorestān</t>
  </si>
  <si>
    <t>Alīpur Duār</t>
  </si>
  <si>
    <t>Alipur Duar</t>
  </si>
  <si>
    <t>West Bengal</t>
  </si>
  <si>
    <t>Aliquippa</t>
  </si>
  <si>
    <t>Aliso Viejo</t>
  </si>
  <si>
    <t>Aliwal North</t>
  </si>
  <si>
    <t>Eastern Cape</t>
  </si>
  <si>
    <t>Aljustrel</t>
  </si>
  <si>
    <t>Beja</t>
  </si>
  <si>
    <t>Allahābād</t>
  </si>
  <si>
    <t>Allahabad</t>
  </si>
  <si>
    <t>Allanmyo</t>
  </si>
  <si>
    <t>Burma</t>
  </si>
  <si>
    <t>MM</t>
  </si>
  <si>
    <t>MMR</t>
  </si>
  <si>
    <t>Magway</t>
  </si>
  <si>
    <t>Allauch</t>
  </si>
  <si>
    <t>Allegan</t>
  </si>
  <si>
    <t>Allegany</t>
  </si>
  <si>
    <t>Allegheny Township</t>
  </si>
  <si>
    <t>Allen</t>
  </si>
  <si>
    <t>Río Negro</t>
  </si>
  <si>
    <t>Allen Park</t>
  </si>
  <si>
    <t>Allendale</t>
  </si>
  <si>
    <t>Allende</t>
  </si>
  <si>
    <t>Coahuila de Zaragoza</t>
  </si>
  <si>
    <t>Allentown</t>
  </si>
  <si>
    <t>Alleppey</t>
  </si>
  <si>
    <t>Kerala</t>
  </si>
  <si>
    <t>Allestree</t>
  </si>
  <si>
    <t>Derby</t>
  </si>
  <si>
    <t>Alliance</t>
  </si>
  <si>
    <t>Nebraska</t>
  </si>
  <si>
    <t>Allington</t>
  </si>
  <si>
    <t>Kent</t>
  </si>
  <si>
    <t>Allison Park</t>
  </si>
  <si>
    <t>Alloa</t>
  </si>
  <si>
    <t>Clackmannanshire</t>
  </si>
  <si>
    <t>Allouez</t>
  </si>
  <si>
    <t>Wisconsin</t>
  </si>
  <si>
    <t>Allschwil</t>
  </si>
  <si>
    <t>Allstedt</t>
  </si>
  <si>
    <t>Saxony-Anhalt</t>
  </si>
  <si>
    <t>Alma</t>
  </si>
  <si>
    <t>Arkansas</t>
  </si>
  <si>
    <t>Almada</t>
  </si>
  <si>
    <t>Almargem</t>
  </si>
  <si>
    <t>Almaty</t>
  </si>
  <si>
    <t>Almeirim</t>
  </si>
  <si>
    <t>Santarém</t>
  </si>
  <si>
    <t>Almenara</t>
  </si>
  <si>
    <t>Minas Gerais</t>
  </si>
  <si>
    <t>Almería</t>
  </si>
  <si>
    <t>Almeria</t>
  </si>
  <si>
    <t>Almetyevsk</t>
  </si>
  <si>
    <t>Tatarstan</t>
  </si>
  <si>
    <t>Almirante</t>
  </si>
  <si>
    <t>Panama</t>
  </si>
  <si>
    <t>PA</t>
  </si>
  <si>
    <t>PAN</t>
  </si>
  <si>
    <t>Bocas del Toro</t>
  </si>
  <si>
    <t>Almoloya</t>
  </si>
  <si>
    <t>Almoloya de Alquisiras</t>
  </si>
  <si>
    <t>Almoloya del Río</t>
  </si>
  <si>
    <t>Almoloya del Rio</t>
  </si>
  <si>
    <t>Morelos</t>
  </si>
  <si>
    <t>Almondbury</t>
  </si>
  <si>
    <t>Kirklees</t>
  </si>
  <si>
    <t>Almonte</t>
  </si>
  <si>
    <t>Almyrós</t>
  </si>
  <si>
    <t>Almyros</t>
  </si>
  <si>
    <t>Alness</t>
  </si>
  <si>
    <t>Highland</t>
  </si>
  <si>
    <t>Alnwick</t>
  </si>
  <si>
    <t>Northumberland</t>
  </si>
  <si>
    <t>Alnwick/Haldimand</t>
  </si>
  <si>
    <t>Aloha</t>
  </si>
  <si>
    <t>Aloja</t>
  </si>
  <si>
    <t>Alojas Novads</t>
  </si>
  <si>
    <t>Alondra Park</t>
  </si>
  <si>
    <t>Alor Setar</t>
  </si>
  <si>
    <t>Malaysia</t>
  </si>
  <si>
    <t>MY</t>
  </si>
  <si>
    <t>MYS</t>
  </si>
  <si>
    <t>Kedah</t>
  </si>
  <si>
    <t>Alotau</t>
  </si>
  <si>
    <t>Papua New Guinea</t>
  </si>
  <si>
    <t>PG</t>
  </si>
  <si>
    <t>PNG</t>
  </si>
  <si>
    <t>Milne Bay</t>
  </si>
  <si>
    <t>Alpena</t>
  </si>
  <si>
    <t>Alpharetta</t>
  </si>
  <si>
    <t>Alpiarça</t>
  </si>
  <si>
    <t>Alpiarca</t>
  </si>
  <si>
    <t>Alpine</t>
  </si>
  <si>
    <t>Utah</t>
  </si>
  <si>
    <t>Alpirsbach</t>
  </si>
  <si>
    <t>Alquízar</t>
  </si>
  <si>
    <t>Alquizar</t>
  </si>
  <si>
    <t>Artemisa</t>
  </si>
  <si>
    <t>Alsager</t>
  </si>
  <si>
    <t>Cheshire East</t>
  </si>
  <si>
    <t>Alsdorf</t>
  </si>
  <si>
    <t>Alsfeld</t>
  </si>
  <si>
    <t>Hesse</t>
  </si>
  <si>
    <t>Alsip</t>
  </si>
  <si>
    <t>Alstonville</t>
  </si>
  <si>
    <t>Alsunga</t>
  </si>
  <si>
    <t>Alsungas Novads</t>
  </si>
  <si>
    <t>Alta</t>
  </si>
  <si>
    <t>Finnmark</t>
  </si>
  <si>
    <t>Alta Floresta</t>
  </si>
  <si>
    <t>Mato Grosso</t>
  </si>
  <si>
    <t>Alta Gracia</t>
  </si>
  <si>
    <t>Córdoba</t>
  </si>
  <si>
    <t>Alta Sierra</t>
  </si>
  <si>
    <t>Altadena</t>
  </si>
  <si>
    <t>Altagracia de Orituco</t>
  </si>
  <si>
    <t>Guárico</t>
  </si>
  <si>
    <t>Altamira</t>
  </si>
  <si>
    <t>Altamirano</t>
  </si>
  <si>
    <t>Altamont</t>
  </si>
  <si>
    <t>Altamonte Springs</t>
  </si>
  <si>
    <t>Altar</t>
  </si>
  <si>
    <t>Altata</t>
  </si>
  <si>
    <t>Sinaloa</t>
  </si>
  <si>
    <t>Altay</t>
  </si>
  <si>
    <t>Mongolia</t>
  </si>
  <si>
    <t>MN</t>
  </si>
  <si>
    <t>MNG</t>
  </si>
  <si>
    <t>Govĭ-Altay</t>
  </si>
  <si>
    <t>Altdorf</t>
  </si>
  <si>
    <t>Uri</t>
  </si>
  <si>
    <t>Altena</t>
  </si>
  <si>
    <t>Altenberg</t>
  </si>
  <si>
    <t>Saxony</t>
  </si>
  <si>
    <t>Altenburg</t>
  </si>
  <si>
    <t>Thuringia</t>
  </si>
  <si>
    <t>Altenerding</t>
  </si>
  <si>
    <t>Altenkirchen</t>
  </si>
  <si>
    <t>Rhineland-Palatinate</t>
  </si>
  <si>
    <t>Altensteig</t>
  </si>
  <si>
    <t>Altentreptow</t>
  </si>
  <si>
    <t>Mecklenburg-Western Pomerania</t>
  </si>
  <si>
    <t>Altinópolis</t>
  </si>
  <si>
    <t>Altinopolis</t>
  </si>
  <si>
    <t>Altlandsberg</t>
  </si>
  <si>
    <t>Brandenburg</t>
  </si>
  <si>
    <t>Alto Río Senguer</t>
  </si>
  <si>
    <t>Alto Rio Senguer</t>
  </si>
  <si>
    <t>Chubut</t>
  </si>
  <si>
    <t>Altofts</t>
  </si>
  <si>
    <t>Wakefield</t>
  </si>
  <si>
    <t>Altomünster</t>
  </si>
  <si>
    <t>Altomunster</t>
  </si>
  <si>
    <t>Alton</t>
  </si>
  <si>
    <t>New Hampshire</t>
  </si>
  <si>
    <t>Altoona</t>
  </si>
  <si>
    <t>Altötting</t>
  </si>
  <si>
    <t>Altotting</t>
  </si>
  <si>
    <t>Altrincham</t>
  </si>
  <si>
    <t>Trafford</t>
  </si>
  <si>
    <t>Altus</t>
  </si>
  <si>
    <t>Alūksne</t>
  </si>
  <si>
    <t>Aluksne</t>
  </si>
  <si>
    <t>Alūksnes Novads</t>
  </si>
  <si>
    <t>Alum Rock</t>
  </si>
  <si>
    <t>Alushta</t>
  </si>
  <si>
    <t>Krym, Avtonomna Respublika</t>
  </si>
  <si>
    <t>Alva</t>
  </si>
  <si>
    <t>Alvarado</t>
  </si>
  <si>
    <t>Álvares Machado</t>
  </si>
  <si>
    <t>Alvares Machado</t>
  </si>
  <si>
    <t>Álvaro de Carvalho</t>
  </si>
  <si>
    <t>Alvaro de Carvalho</t>
  </si>
  <si>
    <t>Alvechurch</t>
  </si>
  <si>
    <t>Worcestershire</t>
  </si>
  <si>
    <t>Alvin</t>
  </si>
  <si>
    <t>Alvorada</t>
  </si>
  <si>
    <t>Tocantins</t>
  </si>
  <si>
    <t>Alwar</t>
  </si>
  <si>
    <t>Alytus</t>
  </si>
  <si>
    <t>Alytaus Miestas</t>
  </si>
  <si>
    <t>Alzamay</t>
  </si>
  <si>
    <t>Irkutskaya Oblast’</t>
  </si>
  <si>
    <t>Alzenau in Unterfranken</t>
  </si>
  <si>
    <t>Alzey</t>
  </si>
  <si>
    <t>Amadora</t>
  </si>
  <si>
    <t>Amagi</t>
  </si>
  <si>
    <t>Kagoshima</t>
  </si>
  <si>
    <t>Amahai</t>
  </si>
  <si>
    <t>Indonesia</t>
  </si>
  <si>
    <t>ID</t>
  </si>
  <si>
    <t>IDN</t>
  </si>
  <si>
    <t>Maluku</t>
  </si>
  <si>
    <t>Amalāpuram</t>
  </si>
  <si>
    <t>Amalapuram</t>
  </si>
  <si>
    <t>Amapá</t>
  </si>
  <si>
    <t>Amapa</t>
  </si>
  <si>
    <t>Amara</t>
  </si>
  <si>
    <t>Ialomiţa</t>
  </si>
  <si>
    <t>Amarante</t>
  </si>
  <si>
    <t>Amarapura</t>
  </si>
  <si>
    <t>Mandalay</t>
  </si>
  <si>
    <t>Amarillo</t>
  </si>
  <si>
    <t>Amarkantak</t>
  </si>
  <si>
    <t>Chhattīsgarh</t>
  </si>
  <si>
    <t>Amasya</t>
  </si>
  <si>
    <t>Amatepec</t>
  </si>
  <si>
    <t>Amatitán</t>
  </si>
  <si>
    <t>Amatitan</t>
  </si>
  <si>
    <t>Jalisco</t>
  </si>
  <si>
    <t>Amatlán de los Reyes</t>
  </si>
  <si>
    <t>Amatlan de los Reyes</t>
  </si>
  <si>
    <t>Amau</t>
  </si>
  <si>
    <t>Central</t>
  </si>
  <si>
    <t>Ambāla</t>
  </si>
  <si>
    <t>Ambala</t>
  </si>
  <si>
    <t>Haryāna</t>
  </si>
  <si>
    <t>Ambanja</t>
  </si>
  <si>
    <t>Madagascar</t>
  </si>
  <si>
    <t>MG</t>
  </si>
  <si>
    <t>MDG</t>
  </si>
  <si>
    <t>Antsiranana</t>
  </si>
  <si>
    <t>Ambarchik</t>
  </si>
  <si>
    <t>Ambato</t>
  </si>
  <si>
    <t>Tungurahua</t>
  </si>
  <si>
    <t>Ambatondrazaka</t>
  </si>
  <si>
    <t>Toamasina</t>
  </si>
  <si>
    <t>Amberg</t>
  </si>
  <si>
    <t>Amble</t>
  </si>
  <si>
    <t>Amblecote</t>
  </si>
  <si>
    <t>Dudley</t>
  </si>
  <si>
    <t>Ambler</t>
  </si>
  <si>
    <t>Ambon</t>
  </si>
  <si>
    <t>Ambridge</t>
  </si>
  <si>
    <t>Ambriz</t>
  </si>
  <si>
    <t>Angola</t>
  </si>
  <si>
    <t>AO</t>
  </si>
  <si>
    <t>AGO</t>
  </si>
  <si>
    <t>Bengo</t>
  </si>
  <si>
    <t>Ambrolauri</t>
  </si>
  <si>
    <t>Rach’a-Lechkhumi da Kvemo Svaneti</t>
  </si>
  <si>
    <t>Amderma</t>
  </si>
  <si>
    <t>Nenetskiy Avtonomnyy Okrug</t>
  </si>
  <si>
    <t>Amdjarass</t>
  </si>
  <si>
    <t>Ennedi-Est</t>
  </si>
  <si>
    <t>Amealco</t>
  </si>
  <si>
    <t>Querétaro</t>
  </si>
  <si>
    <t>Amecameca de Juárez</t>
  </si>
  <si>
    <t>Amecameca de Juarez</t>
  </si>
  <si>
    <t>Amelia</t>
  </si>
  <si>
    <t>Umbria</t>
  </si>
  <si>
    <t>American Canyon</t>
  </si>
  <si>
    <t>American Fork</t>
  </si>
  <si>
    <t>Americana</t>
  </si>
  <si>
    <t>Américo Brasiliense</t>
  </si>
  <si>
    <t>Americo Brasiliense</t>
  </si>
  <si>
    <t>Americus</t>
  </si>
  <si>
    <t>Amersham</t>
  </si>
  <si>
    <t>Buckinghamshire</t>
  </si>
  <si>
    <t>Ames</t>
  </si>
  <si>
    <t>Amesbury</t>
  </si>
  <si>
    <t>Wiltshire</t>
  </si>
  <si>
    <t>Ámfissa</t>
  </si>
  <si>
    <t>Amfissa</t>
  </si>
  <si>
    <t>Stereá Elláda</t>
  </si>
  <si>
    <t>Amherst</t>
  </si>
  <si>
    <t>Nova Scotia</t>
  </si>
  <si>
    <t>Amherst Center</t>
  </si>
  <si>
    <t>Amherstburg</t>
  </si>
  <si>
    <t>Ami</t>
  </si>
  <si>
    <t>Ibaraki</t>
  </si>
  <si>
    <t>Amiens</t>
  </si>
  <si>
    <t>Amioûn</t>
  </si>
  <si>
    <t>Amioun</t>
  </si>
  <si>
    <t>Lebanon</t>
  </si>
  <si>
    <t>LB</t>
  </si>
  <si>
    <t>LBN</t>
  </si>
  <si>
    <t>Liban-Nord</t>
  </si>
  <si>
    <t>Amite City</t>
  </si>
  <si>
    <t>Amity</t>
  </si>
  <si>
    <t>Amityville</t>
  </si>
  <si>
    <t>Amlash</t>
  </si>
  <si>
    <t>Gīlān</t>
  </si>
  <si>
    <t>Amman</t>
  </si>
  <si>
    <t>Al ‘Āşimah</t>
  </si>
  <si>
    <t>Ammanford</t>
  </si>
  <si>
    <t>Carmarthenshire</t>
  </si>
  <si>
    <t>Ammon</t>
  </si>
  <si>
    <t>Idaho</t>
  </si>
  <si>
    <t>Amnat Charoen</t>
  </si>
  <si>
    <t>Thailand</t>
  </si>
  <si>
    <t>TH</t>
  </si>
  <si>
    <t>THA</t>
  </si>
  <si>
    <t>Āmol</t>
  </si>
  <si>
    <t>Amol</t>
  </si>
  <si>
    <t>Māzandarān</t>
  </si>
  <si>
    <t>Amolatar</t>
  </si>
  <si>
    <t>Amöneburg</t>
  </si>
  <si>
    <t>Amoneburg</t>
  </si>
  <si>
    <t>Amora</t>
  </si>
  <si>
    <t>Amory</t>
  </si>
  <si>
    <t>Mississippi</t>
  </si>
  <si>
    <t>Amos</t>
  </si>
  <si>
    <t>Amozoc</t>
  </si>
  <si>
    <t>Ampthill</t>
  </si>
  <si>
    <t>Central Bedfordshire</t>
  </si>
  <si>
    <t>Amqui</t>
  </si>
  <si>
    <t>Amrāvati</t>
  </si>
  <si>
    <t>Amravati</t>
  </si>
  <si>
    <t>Amriswil</t>
  </si>
  <si>
    <t>Thurgau</t>
  </si>
  <si>
    <t>Amritsar</t>
  </si>
  <si>
    <t>Amsterdam</t>
  </si>
  <si>
    <t>Noord-Holland</t>
  </si>
  <si>
    <t>Amstetten</t>
  </si>
  <si>
    <t>Austria</t>
  </si>
  <si>
    <t>AT</t>
  </si>
  <si>
    <t>AUT</t>
  </si>
  <si>
    <t>Niederösterreich</t>
  </si>
  <si>
    <t>Am-Timan</t>
  </si>
  <si>
    <t>Salamat</t>
  </si>
  <si>
    <t>Amudālavalasa</t>
  </si>
  <si>
    <t>Amudalavalasa</t>
  </si>
  <si>
    <t>Amudat</t>
  </si>
  <si>
    <t>Amuria</t>
  </si>
  <si>
    <t>Amursk</t>
  </si>
  <si>
    <t>Khabarovskiy Kray</t>
  </si>
  <si>
    <t>Amuru</t>
  </si>
  <si>
    <t>Amvrosiivka</t>
  </si>
  <si>
    <t>Donets’ka Oblast’</t>
  </si>
  <si>
    <t>An Cabhán</t>
  </si>
  <si>
    <t>An Cabhan</t>
  </si>
  <si>
    <t>Ireland</t>
  </si>
  <si>
    <t>IE</t>
  </si>
  <si>
    <t>IRL</t>
  </si>
  <si>
    <t>Cavan</t>
  </si>
  <si>
    <t>An Nabk</t>
  </si>
  <si>
    <t>An Nāşirīyah</t>
  </si>
  <si>
    <t>An Nasiriyah</t>
  </si>
  <si>
    <t>Dhī Qār</t>
  </si>
  <si>
    <t>An Nuhūd</t>
  </si>
  <si>
    <t>An Nuhud</t>
  </si>
  <si>
    <t>Anaco</t>
  </si>
  <si>
    <t>Anzoátegui</t>
  </si>
  <si>
    <t>Anaconda</t>
  </si>
  <si>
    <t>Montana</t>
  </si>
  <si>
    <t>Anacortes</t>
  </si>
  <si>
    <t>Anadarko</t>
  </si>
  <si>
    <t>Anadia</t>
  </si>
  <si>
    <t>Anadyr</t>
  </si>
  <si>
    <t>Chukotskiy Avtonomnyy Okrug</t>
  </si>
  <si>
    <t>Anaheim</t>
  </si>
  <si>
    <t>Anáhuac</t>
  </si>
  <si>
    <t>Anahuac</t>
  </si>
  <si>
    <t>Anakāpalle</t>
  </si>
  <si>
    <t>Anakapalle</t>
  </si>
  <si>
    <t>Anamosa</t>
  </si>
  <si>
    <t>Anantapur</t>
  </si>
  <si>
    <t>Anapa</t>
  </si>
  <si>
    <t>Anápolis</t>
  </si>
  <si>
    <t>Anapolis</t>
  </si>
  <si>
    <t>Goiás</t>
  </si>
  <si>
    <t>Añasco</t>
  </si>
  <si>
    <t>Anasco</t>
  </si>
  <si>
    <t>Anatolí</t>
  </si>
  <si>
    <t>Anatoli</t>
  </si>
  <si>
    <t>Ípeiros</t>
  </si>
  <si>
    <t>Añatuya</t>
  </si>
  <si>
    <t>Anatuya</t>
  </si>
  <si>
    <t>Santiago del Estero</t>
  </si>
  <si>
    <t>Anávyssos</t>
  </si>
  <si>
    <t>Anavyssos</t>
  </si>
  <si>
    <t>Anchorage</t>
  </si>
  <si>
    <t>Alaska</t>
  </si>
  <si>
    <t>Ancient Oaks</t>
  </si>
  <si>
    <t>Ancona</t>
  </si>
  <si>
    <t>Marche</t>
  </si>
  <si>
    <t>Ancud</t>
  </si>
  <si>
    <t>Anda</t>
  </si>
  <si>
    <t>Heilongjiang</t>
  </si>
  <si>
    <t>Andahuaylas</t>
  </si>
  <si>
    <t>Andamooka</t>
  </si>
  <si>
    <t>Andenne</t>
  </si>
  <si>
    <t>Wallonia</t>
  </si>
  <si>
    <t>Andergrove</t>
  </si>
  <si>
    <t>Queensland</t>
  </si>
  <si>
    <t>Anderlecht</t>
  </si>
  <si>
    <t>Brussels-Capital Region</t>
  </si>
  <si>
    <t>Andernach</t>
  </si>
  <si>
    <t>Anderson</t>
  </si>
  <si>
    <t>Indiana</t>
  </si>
  <si>
    <t>Andijon</t>
  </si>
  <si>
    <t>Uzbekistan</t>
  </si>
  <si>
    <t>UZ</t>
  </si>
  <si>
    <t>UZB</t>
  </si>
  <si>
    <t>Andīmeshk</t>
  </si>
  <si>
    <t>Andimeshk</t>
  </si>
  <si>
    <t>Andkhōy</t>
  </si>
  <si>
    <t>Andkhoy</t>
  </si>
  <si>
    <t>Fāryāb</t>
  </si>
  <si>
    <t>Andoany</t>
  </si>
  <si>
    <t>Andoas</t>
  </si>
  <si>
    <t>Loreto</t>
  </si>
  <si>
    <t>Andong</t>
  </si>
  <si>
    <t>Korea, South</t>
  </si>
  <si>
    <t>KR</t>
  </si>
  <si>
    <t>KOR</t>
  </si>
  <si>
    <t>Gyeongbuk</t>
  </si>
  <si>
    <t>Andorra la Vella</t>
  </si>
  <si>
    <t>Andorra</t>
  </si>
  <si>
    <t>AD</t>
  </si>
  <si>
    <t>AND</t>
  </si>
  <si>
    <t>Andover</t>
  </si>
  <si>
    <t>Andradina</t>
  </si>
  <si>
    <t>Andreapol</t>
  </si>
  <si>
    <t>Tverskaya Oblast’</t>
  </si>
  <si>
    <t>Andrews</t>
  </si>
  <si>
    <t>Andria</t>
  </si>
  <si>
    <t>Puglia</t>
  </si>
  <si>
    <t>Andrijevica</t>
  </si>
  <si>
    <t>Montenegro</t>
  </si>
  <si>
    <t>ME</t>
  </si>
  <si>
    <t>MNE</t>
  </si>
  <si>
    <t>Androka</t>
  </si>
  <si>
    <t>Toliara</t>
  </si>
  <si>
    <t>Andrushivka</t>
  </si>
  <si>
    <t>Zhytomyrs’ka Oblast’</t>
  </si>
  <si>
    <t>Anenecuilco</t>
  </si>
  <si>
    <t>Anenii Noi</t>
  </si>
  <si>
    <t>Moldova</t>
  </si>
  <si>
    <t>MD</t>
  </si>
  <si>
    <t>MDA</t>
  </si>
  <si>
    <t>Änew</t>
  </si>
  <si>
    <t>Anew</t>
  </si>
  <si>
    <t>Ang Thong</t>
  </si>
  <si>
    <t>Angamāli</t>
  </si>
  <si>
    <t>Angamali</t>
  </si>
  <si>
    <t>Angarsk</t>
  </si>
  <si>
    <t>Angatuba</t>
  </si>
  <si>
    <t>Ángel R. Cabada</t>
  </si>
  <si>
    <t>Angel R. Cabada</t>
  </si>
  <si>
    <t>Angeles City</t>
  </si>
  <si>
    <t>Angeles</t>
  </si>
  <si>
    <t>Angermünde</t>
  </si>
  <si>
    <t>Angermunde</t>
  </si>
  <si>
    <t>Angers</t>
  </si>
  <si>
    <t>Pays de la Loire</t>
  </si>
  <si>
    <t>Angier</t>
  </si>
  <si>
    <t>Anglet</t>
  </si>
  <si>
    <t>Angleton</t>
  </si>
  <si>
    <t>Angmering</t>
  </si>
  <si>
    <t>West Sussex</t>
  </si>
  <si>
    <t>Angol</t>
  </si>
  <si>
    <t>Araucanía</t>
  </si>
  <si>
    <t>Angostura</t>
  </si>
  <si>
    <t>Angoulême</t>
  </si>
  <si>
    <t>Angouleme</t>
  </si>
  <si>
    <t>Angra do Heroísmo</t>
  </si>
  <si>
    <t>Angra do Heroismo</t>
  </si>
  <si>
    <t>Azores</t>
  </si>
  <si>
    <t>Angren</t>
  </si>
  <si>
    <t>Toshkent</t>
  </si>
  <si>
    <t>Anguo</t>
  </si>
  <si>
    <t>Hebei</t>
  </si>
  <si>
    <t>Anhembi</t>
  </si>
  <si>
    <t>Anina</t>
  </si>
  <si>
    <t>Caraş-Severin</t>
  </si>
  <si>
    <t>Añisoc</t>
  </si>
  <si>
    <t>Anisoc</t>
  </si>
  <si>
    <t>Aniva</t>
  </si>
  <si>
    <t>Anjōmachi</t>
  </si>
  <si>
    <t>Anjomachi</t>
  </si>
  <si>
    <t>Anju</t>
  </si>
  <si>
    <t>Korea, North</t>
  </si>
  <si>
    <t>KP</t>
  </si>
  <si>
    <t>PRK</t>
  </si>
  <si>
    <t>P’yŏngnam</t>
  </si>
  <si>
    <t>Ankang</t>
  </si>
  <si>
    <t>Shaanxi</t>
  </si>
  <si>
    <t>Ankara</t>
  </si>
  <si>
    <t>Ankaran</t>
  </si>
  <si>
    <t>Ankeny</t>
  </si>
  <si>
    <t>Anklam</t>
  </si>
  <si>
    <t>Anlu</t>
  </si>
  <si>
    <t>Hubei</t>
  </si>
  <si>
    <t>Ann Arbor</t>
  </si>
  <si>
    <t>Anna</t>
  </si>
  <si>
    <t>Anna Regina</t>
  </si>
  <si>
    <t>Guyana</t>
  </si>
  <si>
    <t>GY</t>
  </si>
  <si>
    <t>GUY</t>
  </si>
  <si>
    <t>Pomeroon-Supenaam</t>
  </si>
  <si>
    <t>Annaba</t>
  </si>
  <si>
    <t>Annaberg-Buchholz</t>
  </si>
  <si>
    <t>Annaburg</t>
  </si>
  <si>
    <t>Annaka</t>
  </si>
  <si>
    <t>Gunma</t>
  </si>
  <si>
    <t>Annan</t>
  </si>
  <si>
    <t>Dumfries and Galloway</t>
  </si>
  <si>
    <t>Annandale</t>
  </si>
  <si>
    <t>Annapolis</t>
  </si>
  <si>
    <t>Annapolis Neck</t>
  </si>
  <si>
    <t>Annecy</t>
  </si>
  <si>
    <t>Annemasse</t>
  </si>
  <si>
    <t>Annfield Plain</t>
  </si>
  <si>
    <t>Durham</t>
  </si>
  <si>
    <t>Anniston</t>
  </si>
  <si>
    <t>Annweiler am Trifels</t>
  </si>
  <si>
    <t>Ánoixi</t>
  </si>
  <si>
    <t>Anoixi</t>
  </si>
  <si>
    <t>Anoka</t>
  </si>
  <si>
    <t>Anouvông</t>
  </si>
  <si>
    <t>Anouvong</t>
  </si>
  <si>
    <t>Laos</t>
  </si>
  <si>
    <t>LA</t>
  </si>
  <si>
    <t>LAO</t>
  </si>
  <si>
    <t>Xaisômboun</t>
  </si>
  <si>
    <t>Anqing</t>
  </si>
  <si>
    <t>Anhui</t>
  </si>
  <si>
    <t>Anqiu</t>
  </si>
  <si>
    <t>Shandong</t>
  </si>
  <si>
    <t>Ansan</t>
  </si>
  <si>
    <t>Gyeonggi</t>
  </si>
  <si>
    <t>Ansbach</t>
  </si>
  <si>
    <t>Anseong</t>
  </si>
  <si>
    <t>Ansfelden</t>
  </si>
  <si>
    <t>Oberösterreich</t>
  </si>
  <si>
    <t>Anshan</t>
  </si>
  <si>
    <t>Liaoning</t>
  </si>
  <si>
    <t>Anshun</t>
  </si>
  <si>
    <t>Guizhou</t>
  </si>
  <si>
    <t>Ansião</t>
  </si>
  <si>
    <t>Ansiao</t>
  </si>
  <si>
    <t>Leiria</t>
  </si>
  <si>
    <t>Ansonia</t>
  </si>
  <si>
    <t>Connecticut</t>
  </si>
  <si>
    <t>Anstey</t>
  </si>
  <si>
    <t>Leicestershire</t>
  </si>
  <si>
    <t>Antalaha</t>
  </si>
  <si>
    <t>Antananarivo</t>
  </si>
  <si>
    <t>Antelope</t>
  </si>
  <si>
    <t>Antequera</t>
  </si>
  <si>
    <t>Anthem</t>
  </si>
  <si>
    <t>Arizona</t>
  </si>
  <si>
    <t>Anthony</t>
  </si>
  <si>
    <t>Antibes</t>
  </si>
  <si>
    <t>Antigo</t>
  </si>
  <si>
    <t>Antigonish</t>
  </si>
  <si>
    <t>Antigua Guatemala</t>
  </si>
  <si>
    <t>Guatemala</t>
  </si>
  <si>
    <t>GT</t>
  </si>
  <si>
    <t>GTM</t>
  </si>
  <si>
    <t>Sacatepéquez</t>
  </si>
  <si>
    <t>Antioch</t>
  </si>
  <si>
    <t>Antipolo</t>
  </si>
  <si>
    <t>Rizal</t>
  </si>
  <si>
    <t>Antis</t>
  </si>
  <si>
    <t>Antofagasta</t>
  </si>
  <si>
    <t>Antoing</t>
  </si>
  <si>
    <t>António Enes</t>
  </si>
  <si>
    <t>Antonio Enes</t>
  </si>
  <si>
    <t>Mozambique</t>
  </si>
  <si>
    <t>MZ</t>
  </si>
  <si>
    <t>MOZ</t>
  </si>
  <si>
    <t>Nampula</t>
  </si>
  <si>
    <t>Antony</t>
  </si>
  <si>
    <t>Antratsyt</t>
  </si>
  <si>
    <t>Antrim</t>
  </si>
  <si>
    <t>Antrim and Newtownabbey</t>
  </si>
  <si>
    <t>Antsirabe</t>
  </si>
  <si>
    <t>Antsiran̈ana</t>
  </si>
  <si>
    <t>Antsohihy</t>
  </si>
  <si>
    <t>Mahajanga</t>
  </si>
  <si>
    <t>Antwerp</t>
  </si>
  <si>
    <t>Anuradhapura</t>
  </si>
  <si>
    <t>Sri Lanka</t>
  </si>
  <si>
    <t>LK</t>
  </si>
  <si>
    <t>LKA</t>
  </si>
  <si>
    <t>North Central</t>
  </si>
  <si>
    <t>Anyang</t>
  </si>
  <si>
    <t>Anykščiai</t>
  </si>
  <si>
    <t>Anyksciai</t>
  </si>
  <si>
    <t>Anzhero-Sudzhensk</t>
  </si>
  <si>
    <t>Kemerovskaya Oblast’</t>
  </si>
  <si>
    <t>Aomori</t>
  </si>
  <si>
    <t>Aosta</t>
  </si>
  <si>
    <t>Valle d’Aosta</t>
  </si>
  <si>
    <t>Ấp Đa Lợi</t>
  </si>
  <si>
    <t>Ap Da Loi</t>
  </si>
  <si>
    <t>Vietnam</t>
  </si>
  <si>
    <t>VN</t>
  </si>
  <si>
    <t>VNM</t>
  </si>
  <si>
    <t>Lâm Đồng</t>
  </si>
  <si>
    <t>Apac</t>
  </si>
  <si>
    <t>Apače</t>
  </si>
  <si>
    <t>Apace</t>
  </si>
  <si>
    <t>Apache Junction</t>
  </si>
  <si>
    <t>Apan</t>
  </si>
  <si>
    <t>Apapa</t>
  </si>
  <si>
    <t>Lagos</t>
  </si>
  <si>
    <t>Apaseo el Alto</t>
  </si>
  <si>
    <t>Apatin</t>
  </si>
  <si>
    <t>Apatity</t>
  </si>
  <si>
    <t>Murmanskaya Oblast’</t>
  </si>
  <si>
    <t>Apatzingan de la Constitucion</t>
  </si>
  <si>
    <t>Michoacán de Ocampo</t>
  </si>
  <si>
    <t>Apaxco de Ocampo</t>
  </si>
  <si>
    <t>Ape</t>
  </si>
  <si>
    <t>Apes Novads</t>
  </si>
  <si>
    <t>Apex</t>
  </si>
  <si>
    <t>Apia</t>
  </si>
  <si>
    <t>Apiaí</t>
  </si>
  <si>
    <t>Apiai</t>
  </si>
  <si>
    <t>Apizaco</t>
  </si>
  <si>
    <t>Tlaxcala</t>
  </si>
  <si>
    <t>Apodi</t>
  </si>
  <si>
    <t>Apolda</t>
  </si>
  <si>
    <t>Apollo Beach</t>
  </si>
  <si>
    <t>Apolo</t>
  </si>
  <si>
    <t>Apopka</t>
  </si>
  <si>
    <t>Apostolove</t>
  </si>
  <si>
    <t>Dnipropetrovs’ka Oblast’</t>
  </si>
  <si>
    <t>Appenzell</t>
  </si>
  <si>
    <t>Appenzell Innerrhoden</t>
  </si>
  <si>
    <t>Apple Valley</t>
  </si>
  <si>
    <t>Appleton</t>
  </si>
  <si>
    <t>Warrington</t>
  </si>
  <si>
    <t>Applewood</t>
  </si>
  <si>
    <t>Appley Bridge</t>
  </si>
  <si>
    <t>Apsheronsk</t>
  </si>
  <si>
    <t>Aptos</t>
  </si>
  <si>
    <t>Apucarana</t>
  </si>
  <si>
    <t>Paraná</t>
  </si>
  <si>
    <t>Aqadyr</t>
  </si>
  <si>
    <t>Qaraghandy</t>
  </si>
  <si>
    <t>Aqsū</t>
  </si>
  <si>
    <t>Aqsu</t>
  </si>
  <si>
    <t>Pavlodar</t>
  </si>
  <si>
    <t>Aqmola</t>
  </si>
  <si>
    <t>Aqtaū</t>
  </si>
  <si>
    <t>Aqtau</t>
  </si>
  <si>
    <t>Mangghystaū</t>
  </si>
  <si>
    <t>Aqtobe</t>
  </si>
  <si>
    <t>Aquia Harbour</t>
  </si>
  <si>
    <t>Aquidauana</t>
  </si>
  <si>
    <t>Mato Grosso do Sul</t>
  </si>
  <si>
    <t>Ar Raḩmānīyah</t>
  </si>
  <si>
    <t>Ar Rahmaniyah</t>
  </si>
  <si>
    <t>Al Buḩayrah</t>
  </si>
  <si>
    <t>Ar Ramādī</t>
  </si>
  <si>
    <t>Ar Ramadi</t>
  </si>
  <si>
    <t>Ar Rastan</t>
  </si>
  <si>
    <t>Ar Rawḑah</t>
  </si>
  <si>
    <t>Ar Rawdah</t>
  </si>
  <si>
    <t>Ar Rayyān</t>
  </si>
  <si>
    <t>Ar Rayyan</t>
  </si>
  <si>
    <t>Ar Rommani</t>
  </si>
  <si>
    <t>Ar Rustāq</t>
  </si>
  <si>
    <t>Ar Rustaq</t>
  </si>
  <si>
    <t>Janūb al Bāţinah</t>
  </si>
  <si>
    <t>Ar Ruţbah</t>
  </si>
  <si>
    <t>Ar Rutbah</t>
  </si>
  <si>
    <t>Arab</t>
  </si>
  <si>
    <t>Aracaju</t>
  </si>
  <si>
    <t>Sergipe</t>
  </si>
  <si>
    <t>Araçariguama</t>
  </si>
  <si>
    <t>Aracariguama</t>
  </si>
  <si>
    <t>Aracati</t>
  </si>
  <si>
    <t>Araçatuba</t>
  </si>
  <si>
    <t>Aracatuba</t>
  </si>
  <si>
    <t>Aračinovo</t>
  </si>
  <si>
    <t>Aracinovo</t>
  </si>
  <si>
    <t>Macedonia</t>
  </si>
  <si>
    <t>MK</t>
  </si>
  <si>
    <t>MKD</t>
  </si>
  <si>
    <t>Araçoiaba da Serra</t>
  </si>
  <si>
    <t>Aracoiaba da Serra</t>
  </si>
  <si>
    <t>Araçuaí</t>
  </si>
  <si>
    <t>Aracuai</t>
  </si>
  <si>
    <t>Arad</t>
  </si>
  <si>
    <t>Arafat</t>
  </si>
  <si>
    <t>Nouakchott Sud</t>
  </si>
  <si>
    <t>Araguaína</t>
  </si>
  <si>
    <t>Araguaina</t>
  </si>
  <si>
    <t>Araguari</t>
  </si>
  <si>
    <t>Arāk</t>
  </si>
  <si>
    <t>Arak</t>
  </si>
  <si>
    <t>Markazī</t>
  </si>
  <si>
    <t>Aral</t>
  </si>
  <si>
    <t>Qyzylorda</t>
  </si>
  <si>
    <t>Aramil</t>
  </si>
  <si>
    <t>Aramina</t>
  </si>
  <si>
    <t>Ārān Bīdgol</t>
  </si>
  <si>
    <t>Aran Bidgol</t>
  </si>
  <si>
    <t>Aranđelovac</t>
  </si>
  <si>
    <t>Arandelovac</t>
  </si>
  <si>
    <t>Arandu</t>
  </si>
  <si>
    <t>Aranguez</t>
  </si>
  <si>
    <t>Trinidad And Tobago</t>
  </si>
  <si>
    <t>TT</t>
  </si>
  <si>
    <t>TTO</t>
  </si>
  <si>
    <t>San Juan/Laventille</t>
  </si>
  <si>
    <t>Aransas Pass</t>
  </si>
  <si>
    <t>Aranyaprathet</t>
  </si>
  <si>
    <t>Sa Kaeo</t>
  </si>
  <si>
    <t>Arao</t>
  </si>
  <si>
    <t>Kumamoto</t>
  </si>
  <si>
    <t>Araouane</t>
  </si>
  <si>
    <t>Tombouctou</t>
  </si>
  <si>
    <t>Arapiraca</t>
  </si>
  <si>
    <t>Alagoas</t>
  </si>
  <si>
    <t>Arapongas</t>
  </si>
  <si>
    <t>Araranguá</t>
  </si>
  <si>
    <t>Ararangua</t>
  </si>
  <si>
    <t>Santa Catarina</t>
  </si>
  <si>
    <t>Araraquara</t>
  </si>
  <si>
    <t>Araras</t>
  </si>
  <si>
    <t>Ararat</t>
  </si>
  <si>
    <t>Victoria</t>
  </si>
  <si>
    <t>Arauca</t>
  </si>
  <si>
    <t>Colombia</t>
  </si>
  <si>
    <t>CO</t>
  </si>
  <si>
    <t>COL</t>
  </si>
  <si>
    <t>Arauco</t>
  </si>
  <si>
    <t>Biobío</t>
  </si>
  <si>
    <t>Araure</t>
  </si>
  <si>
    <t>Arawa</t>
  </si>
  <si>
    <t>Bougainville</t>
  </si>
  <si>
    <t>Araxá</t>
  </si>
  <si>
    <t>Araxa</t>
  </si>
  <si>
    <t>Ārba Minch’</t>
  </si>
  <si>
    <t>Arba Minch'</t>
  </si>
  <si>
    <t>YeDebub Bihēroch Bihēreseboch na Hizboch</t>
  </si>
  <si>
    <t>Arbon</t>
  </si>
  <si>
    <t>Arbroath</t>
  </si>
  <si>
    <t>Angus</t>
  </si>
  <si>
    <t>Arbutus</t>
  </si>
  <si>
    <t>Arcadia</t>
  </si>
  <si>
    <t>Arcata</t>
  </si>
  <si>
    <t>Archángelos</t>
  </si>
  <si>
    <t>Archangelos</t>
  </si>
  <si>
    <t>Notío Aigaío</t>
  </si>
  <si>
    <t>Archbald</t>
  </si>
  <si>
    <t>Archdale</t>
  </si>
  <si>
    <t>Archer Lodge</t>
  </si>
  <si>
    <t>Arcos de la Frontera</t>
  </si>
  <si>
    <t>Arcoverde</t>
  </si>
  <si>
    <t>Pernambuco</t>
  </si>
  <si>
    <t>Arcozelo</t>
  </si>
  <si>
    <t>Arcueil</t>
  </si>
  <si>
    <t>Ardabīl</t>
  </si>
  <si>
    <t>Ardabil</t>
  </si>
  <si>
    <t>Ardahan</t>
  </si>
  <si>
    <t>Ardanuç</t>
  </si>
  <si>
    <t>Ardanuc</t>
  </si>
  <si>
    <t>Artvin</t>
  </si>
  <si>
    <t>Arden Hills</t>
  </si>
  <si>
    <t>Arden-Arcade</t>
  </si>
  <si>
    <t>Ardestān</t>
  </si>
  <si>
    <t>Ardestan</t>
  </si>
  <si>
    <t>Ardino</t>
  </si>
  <si>
    <t>Kardzhali</t>
  </si>
  <si>
    <t>Ardmore</t>
  </si>
  <si>
    <t>Ardon</t>
  </si>
  <si>
    <t>Ardrossan</t>
  </si>
  <si>
    <t>North Ayrshire</t>
  </si>
  <si>
    <t>Ardud</t>
  </si>
  <si>
    <t>Satu Mare</t>
  </si>
  <si>
    <t>Arealva</t>
  </si>
  <si>
    <t>Arecibo</t>
  </si>
  <si>
    <t>Areguá</t>
  </si>
  <si>
    <t>Aregua</t>
  </si>
  <si>
    <t>Areiópolis</t>
  </si>
  <si>
    <t>Areiopolis</t>
  </si>
  <si>
    <t>Arendal</t>
  </si>
  <si>
    <t>Aust-Agder</t>
  </si>
  <si>
    <t>Arequipa</t>
  </si>
  <si>
    <t>Arezzo</t>
  </si>
  <si>
    <t>Tuscany</t>
  </si>
  <si>
    <t>Arganil</t>
  </si>
  <si>
    <t>Coimbra</t>
  </si>
  <si>
    <t>Argenteuil</t>
  </si>
  <si>
    <t>Argoncilhe</t>
  </si>
  <si>
    <t>Árgos Orestikó</t>
  </si>
  <si>
    <t>Argos Orestiko</t>
  </si>
  <si>
    <t>Dytikí Makedonía</t>
  </si>
  <si>
    <t>Argostóli</t>
  </si>
  <si>
    <t>Argostoli</t>
  </si>
  <si>
    <t>Ionía Nísia</t>
  </si>
  <si>
    <t>Argun</t>
  </si>
  <si>
    <t>Chechnya</t>
  </si>
  <si>
    <t>Argyle</t>
  </si>
  <si>
    <t>Arhavi</t>
  </si>
  <si>
    <t>Ariana</t>
  </si>
  <si>
    <t>Tunisia</t>
  </si>
  <si>
    <t>TN</t>
  </si>
  <si>
    <t>TUN</t>
  </si>
  <si>
    <t>L’Ariana</t>
  </si>
  <si>
    <t>Arica</t>
  </si>
  <si>
    <t>Arica y Parinacota</t>
  </si>
  <si>
    <t>Aridaía</t>
  </si>
  <si>
    <t>Aridaia</t>
  </si>
  <si>
    <t>Arilje</t>
  </si>
  <si>
    <t>Arima</t>
  </si>
  <si>
    <t>Aripuanã</t>
  </si>
  <si>
    <t>Aripuana</t>
  </si>
  <si>
    <t>Ariquemes</t>
  </si>
  <si>
    <t>Ariranha</t>
  </si>
  <si>
    <t>Aristóbulo del Valle</t>
  </si>
  <si>
    <t>Aristobulo del Valle</t>
  </si>
  <si>
    <t>Misiones</t>
  </si>
  <si>
    <t>Arizona City</t>
  </si>
  <si>
    <t>Arjona</t>
  </si>
  <si>
    <t>Bolívar</t>
  </si>
  <si>
    <t>Arkadak</t>
  </si>
  <si>
    <t>Saratovskaya Oblast’</t>
  </si>
  <si>
    <t>Arkadelphia</t>
  </si>
  <si>
    <t>Arkansas City</t>
  </si>
  <si>
    <t>Arkhangelsk</t>
  </si>
  <si>
    <t>Arkhangel’skaya Oblast’</t>
  </si>
  <si>
    <t>Arles</t>
  </si>
  <si>
    <t>Arlesey</t>
  </si>
  <si>
    <t>Arlesheim</t>
  </si>
  <si>
    <t>Arlington</t>
  </si>
  <si>
    <t>Arlington Heights</t>
  </si>
  <si>
    <t>Arlit</t>
  </si>
  <si>
    <t>Arlon</t>
  </si>
  <si>
    <t>Armadale</t>
  </si>
  <si>
    <t>West Lothian</t>
  </si>
  <si>
    <t>Armamar</t>
  </si>
  <si>
    <t>Viseu</t>
  </si>
  <si>
    <t>Armant</t>
  </si>
  <si>
    <t>Qinā</t>
  </si>
  <si>
    <t>Armavir</t>
  </si>
  <si>
    <t>Quindío</t>
  </si>
  <si>
    <t>Armentières</t>
  </si>
  <si>
    <t>Armentieres</t>
  </si>
  <si>
    <t>Armidale</t>
  </si>
  <si>
    <t>Armthorpe</t>
  </si>
  <si>
    <t>Armūr</t>
  </si>
  <si>
    <t>Armur</t>
  </si>
  <si>
    <t>Armyans’k</t>
  </si>
  <si>
    <t>Armyans'k</t>
  </si>
  <si>
    <t>Arnhem</t>
  </si>
  <si>
    <t>Gelderland</t>
  </si>
  <si>
    <t>Arnold</t>
  </si>
  <si>
    <t>Nottinghamshire</t>
  </si>
  <si>
    <t>Arnprior</t>
  </si>
  <si>
    <t>Arnsberg</t>
  </si>
  <si>
    <t>Arnstadt</t>
  </si>
  <si>
    <t>Arnstedt</t>
  </si>
  <si>
    <t>Arnstein</t>
  </si>
  <si>
    <t>Arolsen</t>
  </si>
  <si>
    <t>Arqalyq</t>
  </si>
  <si>
    <t>Qostanay</t>
  </si>
  <si>
    <t>Arraiolos</t>
  </si>
  <si>
    <t>Évora</t>
  </si>
  <si>
    <t>Arran-Elderslie</t>
  </si>
  <si>
    <t>Arras</t>
  </si>
  <si>
    <t>Arrecife</t>
  </si>
  <si>
    <t>Canary Islands</t>
  </si>
  <si>
    <t>Arroyo</t>
  </si>
  <si>
    <t>Arroyo de la Luz</t>
  </si>
  <si>
    <t>Extremadura</t>
  </si>
  <si>
    <t>Arroyo Grande</t>
  </si>
  <si>
    <t>Arroyo Seco</t>
  </si>
  <si>
    <t>Arroyos y Esteros</t>
  </si>
  <si>
    <t>Cordillera</t>
  </si>
  <si>
    <t>Arruda dos Vinhos</t>
  </si>
  <si>
    <t>Arsenyev</t>
  </si>
  <si>
    <t>Primorskiy Kray</t>
  </si>
  <si>
    <t>Arsk</t>
  </si>
  <si>
    <t>Arta</t>
  </si>
  <si>
    <t>Artashat</t>
  </si>
  <si>
    <t>Artëm</t>
  </si>
  <si>
    <t>Artem</t>
  </si>
  <si>
    <t>Artemivsk</t>
  </si>
  <si>
    <t>Artëmovsk</t>
  </si>
  <si>
    <t>Artemovsk</t>
  </si>
  <si>
    <t>Artëmovskiy</t>
  </si>
  <si>
    <t>Artemovskiy</t>
  </si>
  <si>
    <t>Artern</t>
  </si>
  <si>
    <t>Artesia</t>
  </si>
  <si>
    <t>Arth</t>
  </si>
  <si>
    <t>Schwyz</t>
  </si>
  <si>
    <t>Artigas</t>
  </si>
  <si>
    <t>Artondale</t>
  </si>
  <si>
    <t>Artux</t>
  </si>
  <si>
    <t>Arua</t>
  </si>
  <si>
    <t>Arujá</t>
  </si>
  <si>
    <t>Aruja</t>
  </si>
  <si>
    <t>Arusha</t>
  </si>
  <si>
    <t>Tanzania</t>
  </si>
  <si>
    <t>TZ</t>
  </si>
  <si>
    <t>TZA</t>
  </si>
  <si>
    <t>Arvada</t>
  </si>
  <si>
    <t>Arvayheer</t>
  </si>
  <si>
    <t>Övörhangay</t>
  </si>
  <si>
    <t>Arvin</t>
  </si>
  <si>
    <t>Arys</t>
  </si>
  <si>
    <t>Ongtüstik Qazaqstan</t>
  </si>
  <si>
    <t>Arzamas</t>
  </si>
  <si>
    <t>Nizhegorodskaya Oblast’</t>
  </si>
  <si>
    <t>Arzberg</t>
  </si>
  <si>
    <t>Aš</t>
  </si>
  <si>
    <t>As</t>
  </si>
  <si>
    <t>Czechia</t>
  </si>
  <si>
    <t>CZ</t>
  </si>
  <si>
    <t>CZE</t>
  </si>
  <si>
    <t>Karlovarský Kraj</t>
  </si>
  <si>
    <t>As Salamīyah</t>
  </si>
  <si>
    <t>As Salamiyah</t>
  </si>
  <si>
    <t>Ḩamāh</t>
  </si>
  <si>
    <t>As Sallūm</t>
  </si>
  <si>
    <t>As Sallum</t>
  </si>
  <si>
    <t>As Salţ</t>
  </si>
  <si>
    <t>As Salt</t>
  </si>
  <si>
    <t>Al Balqā’</t>
  </si>
  <si>
    <t>As Samāwah</t>
  </si>
  <si>
    <t>As Samawah</t>
  </si>
  <si>
    <t>Al Muthanná</t>
  </si>
  <si>
    <t>Aş Şanamayn</t>
  </si>
  <si>
    <t>As Sanamayn</t>
  </si>
  <si>
    <t>Dar‘ā</t>
  </si>
  <si>
    <t>As Sīb</t>
  </si>
  <si>
    <t>As Sib</t>
  </si>
  <si>
    <t>Masqaţ</t>
  </si>
  <si>
    <t>As Sidrah</t>
  </si>
  <si>
    <t>Surt</t>
  </si>
  <si>
    <t>As Sulaymānīyah</t>
  </si>
  <si>
    <t>As Sulaymaniyah</t>
  </si>
  <si>
    <t>As Sulayyil</t>
  </si>
  <si>
    <t>As Suqaylibīyah</t>
  </si>
  <si>
    <t>As Suqaylibiyah</t>
  </si>
  <si>
    <t>As Suwaydā’</t>
  </si>
  <si>
    <t>As Suwayda'</t>
  </si>
  <si>
    <t>Aş Şuwayḩirah as Sāḩil</t>
  </si>
  <si>
    <t>As Suwayhirah as Sahil</t>
  </si>
  <si>
    <t>Shamāl al Bāţinah</t>
  </si>
  <si>
    <t>Asaba</t>
  </si>
  <si>
    <t>Delta</t>
  </si>
  <si>
    <t>Asadābād</t>
  </si>
  <si>
    <t>Asadabad</t>
  </si>
  <si>
    <t>Kunaṟ</t>
  </si>
  <si>
    <t>Asahi</t>
  </si>
  <si>
    <t>Asahikawa</t>
  </si>
  <si>
    <t>Asakawa</t>
  </si>
  <si>
    <t>Fukushima</t>
  </si>
  <si>
    <t>Asan</t>
  </si>
  <si>
    <t>Chungnam</t>
  </si>
  <si>
    <t>Āsansol</t>
  </si>
  <si>
    <t>Asansol</t>
  </si>
  <si>
    <t>Asau</t>
  </si>
  <si>
    <t>Vaisigano</t>
  </si>
  <si>
    <t>Asbest</t>
  </si>
  <si>
    <t>Asbestos</t>
  </si>
  <si>
    <t>Asbury</t>
  </si>
  <si>
    <t>Asbury Lake</t>
  </si>
  <si>
    <t>Asbury Park</t>
  </si>
  <si>
    <t>Ascensión</t>
  </si>
  <si>
    <t>Ascension</t>
  </si>
  <si>
    <t>Santa Cruz</t>
  </si>
  <si>
    <t>Aschaffenburg</t>
  </si>
  <si>
    <t>Aschersleben</t>
  </si>
  <si>
    <t>Ascot</t>
  </si>
  <si>
    <t>Windsor and Maidenhead</t>
  </si>
  <si>
    <t>Āsela</t>
  </si>
  <si>
    <t>Asela</t>
  </si>
  <si>
    <t>Oromīya</t>
  </si>
  <si>
    <t>Asenovgrad</t>
  </si>
  <si>
    <t>Plovdiv</t>
  </si>
  <si>
    <t>Ash Shaţrah</t>
  </si>
  <si>
    <t>Ash Shatrah</t>
  </si>
  <si>
    <t>Ash Shaykh ‘Uthmān</t>
  </si>
  <si>
    <t>Ash Shaykh `Uthman</t>
  </si>
  <si>
    <t>Ash Shīḩānīyah</t>
  </si>
  <si>
    <t>Ash Shihaniyah</t>
  </si>
  <si>
    <t>Ash Shiḩr</t>
  </si>
  <si>
    <t>Ash Shihr</t>
  </si>
  <si>
    <t>Ash Vale</t>
  </si>
  <si>
    <t>Asha</t>
  </si>
  <si>
    <t>Chelyabinskaya Oblast’</t>
  </si>
  <si>
    <t>Ashbourne</t>
  </si>
  <si>
    <t>Ashburn</t>
  </si>
  <si>
    <t>Ashburnham</t>
  </si>
  <si>
    <t>Ashby de la Zouch</t>
  </si>
  <si>
    <t>Ashdod</t>
  </si>
  <si>
    <t>Asheboro</t>
  </si>
  <si>
    <t>Asheville</t>
  </si>
  <si>
    <t>Ashfield-Colborne-Wawanosh</t>
  </si>
  <si>
    <t>Ashford</t>
  </si>
  <si>
    <t>Ashgabat</t>
  </si>
  <si>
    <t>Ashibetsu</t>
  </si>
  <si>
    <t>Ashington</t>
  </si>
  <si>
    <t>Ashino</t>
  </si>
  <si>
    <t>Ashiya</t>
  </si>
  <si>
    <t>Fukuoka</t>
  </si>
  <si>
    <t>Ashland</t>
  </si>
  <si>
    <t>Ashoro</t>
  </si>
  <si>
    <t>Ashqelon</t>
  </si>
  <si>
    <t>Ashtabula</t>
  </si>
  <si>
    <t>Ashtarak</t>
  </si>
  <si>
    <t>Aragatsotn</t>
  </si>
  <si>
    <t>Ashtead</t>
  </si>
  <si>
    <t>Ashton</t>
  </si>
  <si>
    <t>Tameside</t>
  </si>
  <si>
    <t>Canterbury</t>
  </si>
  <si>
    <t>Ashton in Makerfield</t>
  </si>
  <si>
    <t>Ashton-Sandy Spring</t>
  </si>
  <si>
    <t>Ashville</t>
  </si>
  <si>
    <t>Ashwaubenon</t>
  </si>
  <si>
    <t>Asino</t>
  </si>
  <si>
    <t>Tomskaya Oblast’</t>
  </si>
  <si>
    <t>Asipovichy</t>
  </si>
  <si>
    <t>Belarus</t>
  </si>
  <si>
    <t>BY</t>
  </si>
  <si>
    <t>BLR</t>
  </si>
  <si>
    <t>Mahilyowskaya Voblasts’</t>
  </si>
  <si>
    <t>Askern</t>
  </si>
  <si>
    <t>Asmara</t>
  </si>
  <si>
    <t>Asni</t>
  </si>
  <si>
    <t>Marrakech-Safi</t>
  </si>
  <si>
    <t>Āsosa</t>
  </si>
  <si>
    <t>Asosa</t>
  </si>
  <si>
    <t>Bīnshangul Gumuz</t>
  </si>
  <si>
    <t>Aspen</t>
  </si>
  <si>
    <t>Aspen Hill</t>
  </si>
  <si>
    <t>Asperg</t>
  </si>
  <si>
    <t>Assab</t>
  </si>
  <si>
    <t>Debubawī K’eyih Bahrī</t>
  </si>
  <si>
    <t>Assen</t>
  </si>
  <si>
    <t>Drenthe</t>
  </si>
  <si>
    <t>Assis</t>
  </si>
  <si>
    <t>Aßlar</t>
  </si>
  <si>
    <t>Asslar</t>
  </si>
  <si>
    <t>Assomada</t>
  </si>
  <si>
    <t>Cabo Verde</t>
  </si>
  <si>
    <t>CV</t>
  </si>
  <si>
    <t>CPV</t>
  </si>
  <si>
    <t>Astara</t>
  </si>
  <si>
    <t>Asti</t>
  </si>
  <si>
    <t>Piedmont</t>
  </si>
  <si>
    <t>Astley</t>
  </si>
  <si>
    <t>Aston</t>
  </si>
  <si>
    <t>Astoria</t>
  </si>
  <si>
    <t>Astrakhan</t>
  </si>
  <si>
    <t>Astravyets</t>
  </si>
  <si>
    <t>Hrodzyenskaya Voblasts’</t>
  </si>
  <si>
    <t>Asunción</t>
  </si>
  <si>
    <t>Asuncion</t>
  </si>
  <si>
    <t>Asunción Nochixtlán</t>
  </si>
  <si>
    <t>Asuncion Nochixtlan</t>
  </si>
  <si>
    <t>Oaxaca</t>
  </si>
  <si>
    <t>Aswān</t>
  </si>
  <si>
    <t>Aswan</t>
  </si>
  <si>
    <t>Asyut</t>
  </si>
  <si>
    <t>Aszód</t>
  </si>
  <si>
    <t>Aszod</t>
  </si>
  <si>
    <t>Aţ Ţā’if</t>
  </si>
  <si>
    <t>At Ta'if</t>
  </si>
  <si>
    <t>Aţ Ţafīlah</t>
  </si>
  <si>
    <t>At Tafilah</t>
  </si>
  <si>
    <t>At Tall</t>
  </si>
  <si>
    <t>Aţ Ţūr</t>
  </si>
  <si>
    <t>At Tur</t>
  </si>
  <si>
    <t>Janūb Sīnā’</t>
  </si>
  <si>
    <t>Aţ Ţurrah</t>
  </si>
  <si>
    <t>At Turrah</t>
  </si>
  <si>
    <t>Irbid</t>
  </si>
  <si>
    <t>Atacames</t>
  </si>
  <si>
    <t>Esmeraldas</t>
  </si>
  <si>
    <t>Atakpamé</t>
  </si>
  <si>
    <t>Atakpame</t>
  </si>
  <si>
    <t>Togo</t>
  </si>
  <si>
    <t>TG</t>
  </si>
  <si>
    <t>TGO</t>
  </si>
  <si>
    <t>Plateaux</t>
  </si>
  <si>
    <t>Atami</t>
  </si>
  <si>
    <t>Shizuoka</t>
  </si>
  <si>
    <t>Atamyrat</t>
  </si>
  <si>
    <t>Lebap</t>
  </si>
  <si>
    <t>Atar</t>
  </si>
  <si>
    <t>Atascadero</t>
  </si>
  <si>
    <t>Atascocita</t>
  </si>
  <si>
    <t>Atasū</t>
  </si>
  <si>
    <t>Atasu</t>
  </si>
  <si>
    <t>Atbara</t>
  </si>
  <si>
    <t>River Nile</t>
  </si>
  <si>
    <t>Atbasar</t>
  </si>
  <si>
    <t>At-Bashy</t>
  </si>
  <si>
    <t>Naryn</t>
  </si>
  <si>
    <t>Atchison</t>
  </si>
  <si>
    <t>Atenco</t>
  </si>
  <si>
    <t>Ath Thawrah</t>
  </si>
  <si>
    <t>Athens</t>
  </si>
  <si>
    <t>Atherstone</t>
  </si>
  <si>
    <t>Atherton</t>
  </si>
  <si>
    <t>Athi River</t>
  </si>
  <si>
    <t>Kenya</t>
  </si>
  <si>
    <t>KE</t>
  </si>
  <si>
    <t>KEN</t>
  </si>
  <si>
    <t>Machakos</t>
  </si>
  <si>
    <t>Athis-Mons</t>
  </si>
  <si>
    <t>Athol</t>
  </si>
  <si>
    <t>Ati</t>
  </si>
  <si>
    <t>Batha</t>
  </si>
  <si>
    <t>Atibaia</t>
  </si>
  <si>
    <t>Atitalaquia</t>
  </si>
  <si>
    <t>Atkarsk</t>
  </si>
  <si>
    <t>Atkinson</t>
  </si>
  <si>
    <t>Atlanta</t>
  </si>
  <si>
    <t>Atlantic</t>
  </si>
  <si>
    <t>Atlantic Beach</t>
  </si>
  <si>
    <t>Atlantic City</t>
  </si>
  <si>
    <t>Atlántida</t>
  </si>
  <si>
    <t>Atlantida</t>
  </si>
  <si>
    <t>Canelones</t>
  </si>
  <si>
    <t>Atlapexco</t>
  </si>
  <si>
    <t>Atlatlahucan</t>
  </si>
  <si>
    <t>Atlautla</t>
  </si>
  <si>
    <t>Atmore</t>
  </si>
  <si>
    <t>Atoka</t>
  </si>
  <si>
    <t>Atotonilco de Tula</t>
  </si>
  <si>
    <t>Atoyac de Álvarez</t>
  </si>
  <si>
    <t>Atoyac de Alvarez</t>
  </si>
  <si>
    <t>Atsugichō</t>
  </si>
  <si>
    <t>Atsugicho</t>
  </si>
  <si>
    <t>Attalla</t>
  </si>
  <si>
    <t>Attapu</t>
  </si>
  <si>
    <t>Attard</t>
  </si>
  <si>
    <t>Malta</t>
  </si>
  <si>
    <t>MT</t>
  </si>
  <si>
    <t>MLT</t>
  </si>
  <si>
    <t>Attendorn</t>
  </si>
  <si>
    <t>Attica</t>
  </si>
  <si>
    <t>Attleboro</t>
  </si>
  <si>
    <t>Attnang-Puchheim</t>
  </si>
  <si>
    <t>Atuntaqui</t>
  </si>
  <si>
    <t>Imbabura</t>
  </si>
  <si>
    <t>Atwater</t>
  </si>
  <si>
    <t>Atyraū</t>
  </si>
  <si>
    <t>Atyrau</t>
  </si>
  <si>
    <t>Aubagne</t>
  </si>
  <si>
    <t>Aubange</t>
  </si>
  <si>
    <t>Aubervilliers</t>
  </si>
  <si>
    <t>Aubrey</t>
  </si>
  <si>
    <t>Auburn</t>
  </si>
  <si>
    <t>Maine</t>
  </si>
  <si>
    <t>Auburn Hills</t>
  </si>
  <si>
    <t>Auburndale</t>
  </si>
  <si>
    <t>Auce</t>
  </si>
  <si>
    <t>Auces Novads</t>
  </si>
  <si>
    <t>Auch</t>
  </si>
  <si>
    <t>Auckland</t>
  </si>
  <si>
    <t>Audley</t>
  </si>
  <si>
    <t>Staffordshire</t>
  </si>
  <si>
    <t>Audubon</t>
  </si>
  <si>
    <t>Aue</t>
  </si>
  <si>
    <t>Auerbach</t>
  </si>
  <si>
    <t>Aughton</t>
  </si>
  <si>
    <t>Augsburg</t>
  </si>
  <si>
    <t>August</t>
  </si>
  <si>
    <t>Augusta</t>
  </si>
  <si>
    <t>Auki</t>
  </si>
  <si>
    <t>Solomon Islands</t>
  </si>
  <si>
    <t>SB</t>
  </si>
  <si>
    <t>SLB</t>
  </si>
  <si>
    <t>Malaita</t>
  </si>
  <si>
    <t>Aulendorf</t>
  </si>
  <si>
    <t>Aulnay-sous-Bois</t>
  </si>
  <si>
    <t>Aurangābād</t>
  </si>
  <si>
    <t>Aurangabad</t>
  </si>
  <si>
    <t>Bihār</t>
  </si>
  <si>
    <t>Aurich</t>
  </si>
  <si>
    <t>Auriflama</t>
  </si>
  <si>
    <t>Aurillac</t>
  </si>
  <si>
    <t>Aurora</t>
  </si>
  <si>
    <t>Austell</t>
  </si>
  <si>
    <t>Austin</t>
  </si>
  <si>
    <t>Austintown</t>
  </si>
  <si>
    <t>Australind</t>
  </si>
  <si>
    <t>Autlán de Navarro</t>
  </si>
  <si>
    <t>Autlan de Navarro</t>
  </si>
  <si>
    <t>Auxerre</t>
  </si>
  <si>
    <t>Bourgogne-Franche-Comté</t>
  </si>
  <si>
    <t>Avaí</t>
  </si>
  <si>
    <t>Avai</t>
  </si>
  <si>
    <t>Avanhandava</t>
  </si>
  <si>
    <t>Avaré</t>
  </si>
  <si>
    <t>Avare</t>
  </si>
  <si>
    <t>Avarua</t>
  </si>
  <si>
    <t>Cook Islands</t>
  </si>
  <si>
    <t>CK</t>
  </si>
  <si>
    <t>COK</t>
  </si>
  <si>
    <t>Avdiivka</t>
  </si>
  <si>
    <t>Aveley</t>
  </si>
  <si>
    <t>Thurrock</t>
  </si>
  <si>
    <t>Avellaneda</t>
  </si>
  <si>
    <t>Avenal</t>
  </si>
  <si>
    <t>Avenel</t>
  </si>
  <si>
    <t>Aventura</t>
  </si>
  <si>
    <t>Aver-o-Mar</t>
  </si>
  <si>
    <t>Avigliano</t>
  </si>
  <si>
    <t>Basilicata</t>
  </si>
  <si>
    <t>Avignon</t>
  </si>
  <si>
    <t>Ávila</t>
  </si>
  <si>
    <t>Avila</t>
  </si>
  <si>
    <t>Castille-Leon</t>
  </si>
  <si>
    <t>Avilés</t>
  </si>
  <si>
    <t>Aviles</t>
  </si>
  <si>
    <t>Asturias</t>
  </si>
  <si>
    <t>Avocado Heights</t>
  </si>
  <si>
    <t>Avon</t>
  </si>
  <si>
    <t>Avon Lake</t>
  </si>
  <si>
    <t>Avon Park</t>
  </si>
  <si>
    <t>Avondale</t>
  </si>
  <si>
    <t>Avra Valley</t>
  </si>
  <si>
    <t>Avrig</t>
  </si>
  <si>
    <t>Awara</t>
  </si>
  <si>
    <t>Fukui</t>
  </si>
  <si>
    <t>Āwasa</t>
  </si>
  <si>
    <t>Awasa</t>
  </si>
  <si>
    <t>Awbārī</t>
  </si>
  <si>
    <t>Awbari</t>
  </si>
  <si>
    <t>Wādī al Ḩayāt</t>
  </si>
  <si>
    <t>Aweil</t>
  </si>
  <si>
    <t>South Sudan</t>
  </si>
  <si>
    <t>SS</t>
  </si>
  <si>
    <t>SSD</t>
  </si>
  <si>
    <t>Northern Bahr el Ghazal</t>
  </si>
  <si>
    <t>Awjilah</t>
  </si>
  <si>
    <t>Awka</t>
  </si>
  <si>
    <t>Anambra</t>
  </si>
  <si>
    <t>Axapusco</t>
  </si>
  <si>
    <t>Axminster</t>
  </si>
  <si>
    <t>Devon</t>
  </si>
  <si>
    <t>Aya</t>
  </si>
  <si>
    <t>Miyazaki</t>
  </si>
  <si>
    <t>Ayabe</t>
  </si>
  <si>
    <t>Kyōto</t>
  </si>
  <si>
    <t>Ayacucho</t>
  </si>
  <si>
    <t>Ayagöz</t>
  </si>
  <si>
    <t>Ayagoz</t>
  </si>
  <si>
    <t>Shyghys Qazaqstan</t>
  </si>
  <si>
    <t>Ayan</t>
  </si>
  <si>
    <t>Ayancık</t>
  </si>
  <si>
    <t>Ayancik</t>
  </si>
  <si>
    <t>Sinop</t>
  </si>
  <si>
    <t>Ayapango</t>
  </si>
  <si>
    <t>Ayapel</t>
  </si>
  <si>
    <t>Ayaviri</t>
  </si>
  <si>
    <t>Puno</t>
  </si>
  <si>
    <t>Aydarken</t>
  </si>
  <si>
    <t>Batken</t>
  </si>
  <si>
    <t>Ayden</t>
  </si>
  <si>
    <t>Aydın</t>
  </si>
  <si>
    <t>Aydin</t>
  </si>
  <si>
    <t>Aydıncık</t>
  </si>
  <si>
    <t>Aydincik</t>
  </si>
  <si>
    <t>Mersin</t>
  </si>
  <si>
    <t>Ayer</t>
  </si>
  <si>
    <t>Aylesbury</t>
  </si>
  <si>
    <t>Aylesford</t>
  </si>
  <si>
    <t>Aylestone</t>
  </si>
  <si>
    <t>Leicester</t>
  </si>
  <si>
    <t>Aylmer</t>
  </si>
  <si>
    <t>Aylsham</t>
  </si>
  <si>
    <t>Norfolk</t>
  </si>
  <si>
    <t>Ayorou</t>
  </si>
  <si>
    <t>Tillabéri</t>
  </si>
  <si>
    <t>Ayr</t>
  </si>
  <si>
    <t>South Ayrshire</t>
  </si>
  <si>
    <t>Aytos</t>
  </si>
  <si>
    <t>Burgas</t>
  </si>
  <si>
    <t>Ayutla de los Libres</t>
  </si>
  <si>
    <t>Ayvacık</t>
  </si>
  <si>
    <t>Ayvacik</t>
  </si>
  <si>
    <t>Çanakkale</t>
  </si>
  <si>
    <t>Az̧ Z̧a‘āyin</t>
  </si>
  <si>
    <t>Az Za`ayin</t>
  </si>
  <si>
    <t>Az Zabadānī</t>
  </si>
  <si>
    <t>Az Zabadani</t>
  </si>
  <si>
    <t>Az Zaqāzīq</t>
  </si>
  <si>
    <t>Az Zaqaziq</t>
  </si>
  <si>
    <t>Az Zarqā’</t>
  </si>
  <si>
    <t>Az Zarqa'</t>
  </si>
  <si>
    <t>Az Zāwīyah</t>
  </si>
  <si>
    <t>Az Zawiyah</t>
  </si>
  <si>
    <t>Az Zāwiyah</t>
  </si>
  <si>
    <t>Az Zubaydīyah</t>
  </si>
  <si>
    <t>Az Zubaydiyah</t>
  </si>
  <si>
    <t>Az Zubayr</t>
  </si>
  <si>
    <t>Azalea Park</t>
  </si>
  <si>
    <t>Azambuja</t>
  </si>
  <si>
    <t>Azandarīān</t>
  </si>
  <si>
    <t>Azandarian</t>
  </si>
  <si>
    <t>Hamadān</t>
  </si>
  <si>
    <t>Azare</t>
  </si>
  <si>
    <t>Bauchi</t>
  </si>
  <si>
    <t>Azle</t>
  </si>
  <si>
    <t>Aznā</t>
  </si>
  <si>
    <t>Azna</t>
  </si>
  <si>
    <t>Aznakayevo</t>
  </si>
  <si>
    <t>Azogues</t>
  </si>
  <si>
    <t>Cañar</t>
  </si>
  <si>
    <t>Azov</t>
  </si>
  <si>
    <t>Azpeitia</t>
  </si>
  <si>
    <t>Basque Country</t>
  </si>
  <si>
    <t>Aztec</t>
  </si>
  <si>
    <t>Azua</t>
  </si>
  <si>
    <t>Dominican Republic</t>
  </si>
  <si>
    <t>DO</t>
  </si>
  <si>
    <t>DOM</t>
  </si>
  <si>
    <t>Valdesia</t>
  </si>
  <si>
    <t>Azul</t>
  </si>
  <si>
    <t>Azumino</t>
  </si>
  <si>
    <t>Nagano</t>
  </si>
  <si>
    <t>Azusa</t>
  </si>
  <si>
    <t>Ba</t>
  </si>
  <si>
    <t>Fiji</t>
  </si>
  <si>
    <t>FJ</t>
  </si>
  <si>
    <t>FJI</t>
  </si>
  <si>
    <t>Ba‘qūbah</t>
  </si>
  <si>
    <t>Ba`qubah</t>
  </si>
  <si>
    <t>Diyālá</t>
  </si>
  <si>
    <t>Baabda</t>
  </si>
  <si>
    <t>Mont-Liban</t>
  </si>
  <si>
    <t>Baalbek</t>
  </si>
  <si>
    <t>Baalbek-Hermel</t>
  </si>
  <si>
    <t>Baar</t>
  </si>
  <si>
    <t>Zug</t>
  </si>
  <si>
    <t>Babadag</t>
  </si>
  <si>
    <t>Tulcea</t>
  </si>
  <si>
    <t>Babahoyo</t>
  </si>
  <si>
    <t>Los Ríos</t>
  </si>
  <si>
    <t>Babanūsah</t>
  </si>
  <si>
    <t>Babanusah</t>
  </si>
  <si>
    <t>Babati</t>
  </si>
  <si>
    <t>Manyara</t>
  </si>
  <si>
    <t>Babək</t>
  </si>
  <si>
    <t>Babak</t>
  </si>
  <si>
    <t>Babenhausen</t>
  </si>
  <si>
    <t>Băbeni</t>
  </si>
  <si>
    <t>Babeni</t>
  </si>
  <si>
    <t>Vâlcea</t>
  </si>
  <si>
    <t>Bābol</t>
  </si>
  <si>
    <t>Babol</t>
  </si>
  <si>
    <t>Baboua</t>
  </si>
  <si>
    <t>Central African Republic</t>
  </si>
  <si>
    <t>CF</t>
  </si>
  <si>
    <t>CAF</t>
  </si>
  <si>
    <t>Nana-Mambéré</t>
  </si>
  <si>
    <t>Babruysk</t>
  </si>
  <si>
    <t>Babušnica</t>
  </si>
  <si>
    <t>Babusnica</t>
  </si>
  <si>
    <t>Babylon</t>
  </si>
  <si>
    <t>Bač</t>
  </si>
  <si>
    <t>Bac</t>
  </si>
  <si>
    <t>Bắc Giang</t>
  </si>
  <si>
    <t>Bac Giang</t>
  </si>
  <si>
    <t>Bắc Kạn</t>
  </si>
  <si>
    <t>Bac Kan</t>
  </si>
  <si>
    <t>Bạc Liêu</t>
  </si>
  <si>
    <t>Bac Lieu</t>
  </si>
  <si>
    <t>Bắc Ninh</t>
  </si>
  <si>
    <t>Bac Ninh</t>
  </si>
  <si>
    <t>Bacabal</t>
  </si>
  <si>
    <t>Maranhão</t>
  </si>
  <si>
    <t>Bacalar</t>
  </si>
  <si>
    <t>Quintana Roo</t>
  </si>
  <si>
    <t>Bacău</t>
  </si>
  <si>
    <t>Bacau</t>
  </si>
  <si>
    <t>Bacchus Marsh</t>
  </si>
  <si>
    <t>Bačka Palanka</t>
  </si>
  <si>
    <t>Backa Palanka</t>
  </si>
  <si>
    <t>Bačka Topola</t>
  </si>
  <si>
    <t>Backa Topola</t>
  </si>
  <si>
    <t>Bački Petrovac</t>
  </si>
  <si>
    <t>Backi Petrovac</t>
  </si>
  <si>
    <t>Backnang</t>
  </si>
  <si>
    <t>Bacliff</t>
  </si>
  <si>
    <t>Bacolod</t>
  </si>
  <si>
    <t>Bacoor</t>
  </si>
  <si>
    <t>Cavite</t>
  </si>
  <si>
    <t>Bácsalmás</t>
  </si>
  <si>
    <t>Bacsalmas</t>
  </si>
  <si>
    <t>Bács-Kiskun</t>
  </si>
  <si>
    <t>Bacup</t>
  </si>
  <si>
    <t>Bad Aibling</t>
  </si>
  <si>
    <t>Bad Bentheim</t>
  </si>
  <si>
    <t>Bad Bergzabern</t>
  </si>
  <si>
    <t>Bad Berleburg</t>
  </si>
  <si>
    <t>Bad Bevensen</t>
  </si>
  <si>
    <t>Bad Blankenburg</t>
  </si>
  <si>
    <t>Bad Bramstedt</t>
  </si>
  <si>
    <t>Bad Breisig</t>
  </si>
  <si>
    <t>Bad Brückenau</t>
  </si>
  <si>
    <t>Bad Bruckenau</t>
  </si>
  <si>
    <t>Bad Camberg</t>
  </si>
  <si>
    <t>Bad Driburg</t>
  </si>
  <si>
    <t>Bad Düben</t>
  </si>
  <si>
    <t>Bad Duben</t>
  </si>
  <si>
    <t>Bad Dürkheim</t>
  </si>
  <si>
    <t>Bad Durkheim</t>
  </si>
  <si>
    <t>Bad Dürrenberg</t>
  </si>
  <si>
    <t>Bad Durrenberg</t>
  </si>
  <si>
    <t>Bad Dürrheim</t>
  </si>
  <si>
    <t>Bad Durrheim</t>
  </si>
  <si>
    <t>Bad Ems</t>
  </si>
  <si>
    <t>Bad Fallingbostel</t>
  </si>
  <si>
    <t>Bad Frankenhausen</t>
  </si>
  <si>
    <t>Bad Freienwalde</t>
  </si>
  <si>
    <t>Bad Gandersheim</t>
  </si>
  <si>
    <t>Bad Hall</t>
  </si>
  <si>
    <t>Bad Harzburg</t>
  </si>
  <si>
    <t>Bad Herrenalb</t>
  </si>
  <si>
    <t>Bad Hersfeld</t>
  </si>
  <si>
    <t>Bad Homburg</t>
  </si>
  <si>
    <t>Bad Honnef am Rhein</t>
  </si>
  <si>
    <t>Bad Hönningen</t>
  </si>
  <si>
    <t>Bad Honningen</t>
  </si>
  <si>
    <t>Bad Iburg</t>
  </si>
  <si>
    <t>Bad Ischl</t>
  </si>
  <si>
    <t>Bad Kissingen</t>
  </si>
  <si>
    <t>Bad König</t>
  </si>
  <si>
    <t>Bad Konig</t>
  </si>
  <si>
    <t>Bad Königshofen im Grabfeld</t>
  </si>
  <si>
    <t>Bad Konigshofen im Grabfeld</t>
  </si>
  <si>
    <t>Bad Kreuznach</t>
  </si>
  <si>
    <t>Bad Krozingen</t>
  </si>
  <si>
    <t>Bad Laasphe</t>
  </si>
  <si>
    <t>Bad Langensalza</t>
  </si>
  <si>
    <t>Bad Lauchstädt</t>
  </si>
  <si>
    <t>Bad Lauchstadt</t>
  </si>
  <si>
    <t>Bad Lausick</t>
  </si>
  <si>
    <t>Bad Lauterberg</t>
  </si>
  <si>
    <t>Bad Liebenstein</t>
  </si>
  <si>
    <t>Bad Liebenwerda</t>
  </si>
  <si>
    <t>Bad Liebenzell</t>
  </si>
  <si>
    <t>Bad Lippspringe</t>
  </si>
  <si>
    <t>Bad Marienberg</t>
  </si>
  <si>
    <t>Bad Mergentheim</t>
  </si>
  <si>
    <t>Bad Münder am Deister</t>
  </si>
  <si>
    <t>Bad Munder am Deister</t>
  </si>
  <si>
    <t>Bad Münstereifel</t>
  </si>
  <si>
    <t>Bad Munstereifel</t>
  </si>
  <si>
    <t>Bad Nauheim</t>
  </si>
  <si>
    <t>Bad Nenndorf</t>
  </si>
  <si>
    <t>Bad Neuenahr-Ahrweiler</t>
  </si>
  <si>
    <t>Bad Neustadt</t>
  </si>
  <si>
    <t>Bad Oeynhausen</t>
  </si>
  <si>
    <t>Bad Oldesloe</t>
  </si>
  <si>
    <t>Bad Orb</t>
  </si>
  <si>
    <t>Bad Pyrmont</t>
  </si>
  <si>
    <t>Bad Rappenau</t>
  </si>
  <si>
    <t>Bad Reichenhall</t>
  </si>
  <si>
    <t>Bad Sachsa</t>
  </si>
  <si>
    <t>Bad Säckingen</t>
  </si>
  <si>
    <t>Bad Sackingen</t>
  </si>
  <si>
    <t>Bad Salzdetfurth</t>
  </si>
  <si>
    <t>Bad Salzuflen</t>
  </si>
  <si>
    <t>Bad Salzungen</t>
  </si>
  <si>
    <t>Bad Schmiedeberg</t>
  </si>
  <si>
    <t>Bad Schussenried</t>
  </si>
  <si>
    <t>Bad Schwalbach</t>
  </si>
  <si>
    <t>Bad Schwartau</t>
  </si>
  <si>
    <t>Bad Segeberg</t>
  </si>
  <si>
    <t>Bad Soden am Taunus</t>
  </si>
  <si>
    <t>Bad Soden-Salmünster</t>
  </si>
  <si>
    <t>Bad Soden-Salmunster</t>
  </si>
  <si>
    <t>Bad Sooden-Allendorf</t>
  </si>
  <si>
    <t>Bad Tölz</t>
  </si>
  <si>
    <t>Bad Tolz</t>
  </si>
  <si>
    <t>Bad Urach</t>
  </si>
  <si>
    <t>Bad Vilbel</t>
  </si>
  <si>
    <t>Bad Vöslau</t>
  </si>
  <si>
    <t>Bad Voslau</t>
  </si>
  <si>
    <t>Bad Waldsee</t>
  </si>
  <si>
    <t>Bad Wildbad</t>
  </si>
  <si>
    <t>Bad Wildungen</t>
  </si>
  <si>
    <t>Bad Wimpfen</t>
  </si>
  <si>
    <t>Bad Windsheim</t>
  </si>
  <si>
    <t>Bad Wörishofen</t>
  </si>
  <si>
    <t>Bad Worishofen</t>
  </si>
  <si>
    <t>Bad Wurzach</t>
  </si>
  <si>
    <t>Badajoz</t>
  </si>
  <si>
    <t>Badalona</t>
  </si>
  <si>
    <t>Catalonia</t>
  </si>
  <si>
    <t>Bade</t>
  </si>
  <si>
    <t>Taiwan</t>
  </si>
  <si>
    <t>TW</t>
  </si>
  <si>
    <t>TWN</t>
  </si>
  <si>
    <t>Taoyuan</t>
  </si>
  <si>
    <t>Baden</t>
  </si>
  <si>
    <t>Baden-Baden</t>
  </si>
  <si>
    <t>Badger</t>
  </si>
  <si>
    <t>Badulla</t>
  </si>
  <si>
    <t>Uva</t>
  </si>
  <si>
    <t>Badvel</t>
  </si>
  <si>
    <t>Bady Bassitt</t>
  </si>
  <si>
    <t>Baesweiler</t>
  </si>
  <si>
    <t>Bafang</t>
  </si>
  <si>
    <t>Ouest</t>
  </si>
  <si>
    <t>Bafatá</t>
  </si>
  <si>
    <t>Bafata</t>
  </si>
  <si>
    <t>Guinea-Bissau</t>
  </si>
  <si>
    <t>GW</t>
  </si>
  <si>
    <t>GNB</t>
  </si>
  <si>
    <t>Bafia</t>
  </si>
  <si>
    <t>Centre</t>
  </si>
  <si>
    <t>Bafoulabé</t>
  </si>
  <si>
    <t>Bafoulabe</t>
  </si>
  <si>
    <t>Kayes</t>
  </si>
  <si>
    <t>Bafoussam</t>
  </si>
  <si>
    <t>Bafra</t>
  </si>
  <si>
    <t>Samsun</t>
  </si>
  <si>
    <t>Bāft</t>
  </si>
  <si>
    <t>Baft</t>
  </si>
  <si>
    <t>Kermān</t>
  </si>
  <si>
    <t>Bafwasende</t>
  </si>
  <si>
    <t>Tshopo</t>
  </si>
  <si>
    <t>Bagamoyo</t>
  </si>
  <si>
    <t>Coast</t>
  </si>
  <si>
    <t>Bagdarin</t>
  </si>
  <si>
    <t>Buryatiya</t>
  </si>
  <si>
    <t>Bagé</t>
  </si>
  <si>
    <t>Bage</t>
  </si>
  <si>
    <t>Rio Grande do Sul</t>
  </si>
  <si>
    <t>Baghdad</t>
  </si>
  <si>
    <t>Baghdād</t>
  </si>
  <si>
    <t>Baghlān</t>
  </si>
  <si>
    <t>Baghlan</t>
  </si>
  <si>
    <t>Bāglung</t>
  </si>
  <si>
    <t>Baglung</t>
  </si>
  <si>
    <t>Nepal</t>
  </si>
  <si>
    <t>NP</t>
  </si>
  <si>
    <t>NPL</t>
  </si>
  <si>
    <t>Dhawalāgiri</t>
  </si>
  <si>
    <t>Bagneux</t>
  </si>
  <si>
    <t>Bagnolet</t>
  </si>
  <si>
    <t>Bago</t>
  </si>
  <si>
    <t>Negros Occidental</t>
  </si>
  <si>
    <t>Bagrationovsk</t>
  </si>
  <si>
    <t>Kaliningradskaya Oblast’</t>
  </si>
  <si>
    <t>Bagshot</t>
  </si>
  <si>
    <t>Bagua Grande</t>
  </si>
  <si>
    <t>Amazonas</t>
  </si>
  <si>
    <t>Baguio City</t>
  </si>
  <si>
    <t>Baguio</t>
  </si>
  <si>
    <t>Baguley</t>
  </si>
  <si>
    <t>Manchester</t>
  </si>
  <si>
    <t>Baharampur</t>
  </si>
  <si>
    <t>Bahawalpur</t>
  </si>
  <si>
    <t>Bahía Blanca</t>
  </si>
  <si>
    <t>Bahia Blanca</t>
  </si>
  <si>
    <t>Bahía de Caráquez</t>
  </si>
  <si>
    <t>Bahia de Caraquez</t>
  </si>
  <si>
    <t>Manabí</t>
  </si>
  <si>
    <t>Bahía Honda</t>
  </si>
  <si>
    <t>Bahia Honda</t>
  </si>
  <si>
    <t>Bahir Dar</t>
  </si>
  <si>
    <t>Bahman</t>
  </si>
  <si>
    <t>Fārs</t>
  </si>
  <si>
    <t>Bahraigh</t>
  </si>
  <si>
    <t>Baia de Aramă</t>
  </si>
  <si>
    <t>Baia de Arama</t>
  </si>
  <si>
    <t>Mehedinţi</t>
  </si>
  <si>
    <t>Baia Mare</t>
  </si>
  <si>
    <t>Maramureş</t>
  </si>
  <si>
    <t>Baião</t>
  </si>
  <si>
    <t>Baiao</t>
  </si>
  <si>
    <t>Baia-Sprie</t>
  </si>
  <si>
    <t>Baicheng</t>
  </si>
  <si>
    <t>Guangxi</t>
  </si>
  <si>
    <t>Jilin</t>
  </si>
  <si>
    <t>Băicoi</t>
  </si>
  <si>
    <t>Baicoi</t>
  </si>
  <si>
    <t>Prahova</t>
  </si>
  <si>
    <t>Baidoa</t>
  </si>
  <si>
    <t>Somalia</t>
  </si>
  <si>
    <t>SO</t>
  </si>
  <si>
    <t>SOM</t>
  </si>
  <si>
    <t>Bay</t>
  </si>
  <si>
    <t>Baidyabāti</t>
  </si>
  <si>
    <t>Baidyabati</t>
  </si>
  <si>
    <t>Baie-Comeau</t>
  </si>
  <si>
    <t>Baiersdorf</t>
  </si>
  <si>
    <t>Baie-Saint-Paul</t>
  </si>
  <si>
    <t>Baikonur</t>
  </si>
  <si>
    <t>Baildon</t>
  </si>
  <si>
    <t>Bradford</t>
  </si>
  <si>
    <t>Băile Herculane</t>
  </si>
  <si>
    <t>Baile Herculane</t>
  </si>
  <si>
    <t>Bailey's Crossroads</t>
  </si>
  <si>
    <t>Bainbridge</t>
  </si>
  <si>
    <t>Bainbridge Island</t>
  </si>
  <si>
    <t>Baiquan</t>
  </si>
  <si>
    <t>Bairnsdale</t>
  </si>
  <si>
    <t>Bais</t>
  </si>
  <si>
    <t>Negros Oriental</t>
  </si>
  <si>
    <t>Baisha</t>
  </si>
  <si>
    <t>Zhejiang</t>
  </si>
  <si>
    <t>Baishan</t>
  </si>
  <si>
    <t>Baiyin</t>
  </si>
  <si>
    <t>Gansu</t>
  </si>
  <si>
    <t>Baja</t>
  </si>
  <si>
    <t>Bājil</t>
  </si>
  <si>
    <t>Bajil</t>
  </si>
  <si>
    <t>Bajina Bašta</t>
  </si>
  <si>
    <t>Bajina Basta</t>
  </si>
  <si>
    <t>Bajram Curri</t>
  </si>
  <si>
    <t>Albania</t>
  </si>
  <si>
    <t>AL</t>
  </si>
  <si>
    <t>ALB</t>
  </si>
  <si>
    <t>Kukës</t>
  </si>
  <si>
    <t>Bakal</t>
  </si>
  <si>
    <t>Baker</t>
  </si>
  <si>
    <t>Baker City</t>
  </si>
  <si>
    <t>Bakersfield</t>
  </si>
  <si>
    <t>Bakhchysaray</t>
  </si>
  <si>
    <t>Bakhmut</t>
  </si>
  <si>
    <t>Bakjagol</t>
  </si>
  <si>
    <t>Bakov nad Jizerou</t>
  </si>
  <si>
    <t>Středočeský Kraj</t>
  </si>
  <si>
    <t>Baksan</t>
  </si>
  <si>
    <t>Kabardino-Balkariya</t>
  </si>
  <si>
    <t>Baku</t>
  </si>
  <si>
    <t>Bakı</t>
  </si>
  <si>
    <t>Balabanovo</t>
  </si>
  <si>
    <t>Kaluzhskaya Oblast’</t>
  </si>
  <si>
    <t>Balad</t>
  </si>
  <si>
    <t>Şalāḩ ad Dīn</t>
  </si>
  <si>
    <t>Balaka</t>
  </si>
  <si>
    <t>Malawi</t>
  </si>
  <si>
    <t>MW</t>
  </si>
  <si>
    <t>MWI</t>
  </si>
  <si>
    <t>Balakən</t>
  </si>
  <si>
    <t>Balakan</t>
  </si>
  <si>
    <t>Balakliia</t>
  </si>
  <si>
    <t>Kharkivs’ka Oblast’</t>
  </si>
  <si>
    <t>Balakovo</t>
  </si>
  <si>
    <t>Bălan</t>
  </si>
  <si>
    <t>Balan</t>
  </si>
  <si>
    <t>Harghita</t>
  </si>
  <si>
    <t>Balancán</t>
  </si>
  <si>
    <t>Balancan</t>
  </si>
  <si>
    <t>Tabasco</t>
  </si>
  <si>
    <t>Balanga</t>
  </si>
  <si>
    <t>Bataan</t>
  </si>
  <si>
    <t>Balashikha</t>
  </si>
  <si>
    <t>Moskovskaya Oblast’</t>
  </si>
  <si>
    <t>Balashov</t>
  </si>
  <si>
    <t>Balassagyarmat</t>
  </si>
  <si>
    <t>Nógrád</t>
  </si>
  <si>
    <t>Balatonalmádi</t>
  </si>
  <si>
    <t>Balatonalmadi</t>
  </si>
  <si>
    <t>Balatonboglár</t>
  </si>
  <si>
    <t>Balatonboglar</t>
  </si>
  <si>
    <t>Somogy</t>
  </si>
  <si>
    <t>Balatonfüred</t>
  </si>
  <si>
    <t>Balatonfured</t>
  </si>
  <si>
    <t>Balatonlelle</t>
  </si>
  <si>
    <t>Balboa</t>
  </si>
  <si>
    <t>Panamá</t>
  </si>
  <si>
    <t>Balcarce</t>
  </si>
  <si>
    <t>Balch Springs</t>
  </si>
  <si>
    <t>Balchik</t>
  </si>
  <si>
    <t>Dobrich</t>
  </si>
  <si>
    <t>Balderton</t>
  </si>
  <si>
    <t>Baldock</t>
  </si>
  <si>
    <t>Baldone</t>
  </si>
  <si>
    <t>Baldones Novads</t>
  </si>
  <si>
    <t>Baldwin</t>
  </si>
  <si>
    <t>Baldwin Harbor</t>
  </si>
  <si>
    <t>Baldwin Park</t>
  </si>
  <si>
    <t>Baldwinsville</t>
  </si>
  <si>
    <t>Baler</t>
  </si>
  <si>
    <t>Balerno</t>
  </si>
  <si>
    <t>Edinburgh, City of</t>
  </si>
  <si>
    <t>Baley</t>
  </si>
  <si>
    <t>Baléyara</t>
  </si>
  <si>
    <t>Baleyara</t>
  </si>
  <si>
    <t>Balham</t>
  </si>
  <si>
    <t>Wandsworth</t>
  </si>
  <si>
    <t>Bāli</t>
  </si>
  <si>
    <t>Bali</t>
  </si>
  <si>
    <t>Balıkesir</t>
  </si>
  <si>
    <t>Balikesir</t>
  </si>
  <si>
    <t>Balikpapan</t>
  </si>
  <si>
    <t>Kalimantan Timur</t>
  </si>
  <si>
    <t>Balingen</t>
  </si>
  <si>
    <t>Balkanabat</t>
  </si>
  <si>
    <t>Balkan</t>
  </si>
  <si>
    <t>Balkány</t>
  </si>
  <si>
    <t>Balkany</t>
  </si>
  <si>
    <t>Szabolcs-Szatmár-Bereg</t>
  </si>
  <si>
    <t>Balkh</t>
  </si>
  <si>
    <t>Ballarat</t>
  </si>
  <si>
    <t>Ballenger Creek</t>
  </si>
  <si>
    <t>Ballenstedt</t>
  </si>
  <si>
    <t>Ballina</t>
  </si>
  <si>
    <t>Ballsh</t>
  </si>
  <si>
    <t>Fier</t>
  </si>
  <si>
    <t>Ballston</t>
  </si>
  <si>
    <t>Ballston Spa</t>
  </si>
  <si>
    <t>Ballwin</t>
  </si>
  <si>
    <t>Balmazújváros</t>
  </si>
  <si>
    <t>Balmazujvaros</t>
  </si>
  <si>
    <t>Hajdú-Bihar</t>
  </si>
  <si>
    <t>Baloži</t>
  </si>
  <si>
    <t>Balozi</t>
  </si>
  <si>
    <t>Ķekavas Novads</t>
  </si>
  <si>
    <t>Balqash</t>
  </si>
  <si>
    <t>Balş</t>
  </si>
  <si>
    <t>Bals</t>
  </si>
  <si>
    <t>Olt</t>
  </si>
  <si>
    <t>Balsadero Río Verde</t>
  </si>
  <si>
    <t>Balsadero Rio Verde</t>
  </si>
  <si>
    <t>Magallanes y de la Antártica Chilena</t>
  </si>
  <si>
    <t>Bálsamo</t>
  </si>
  <si>
    <t>Balsamo</t>
  </si>
  <si>
    <t>Balsas</t>
  </si>
  <si>
    <t>Balta</t>
  </si>
  <si>
    <t>Odes’ka Oblast’</t>
  </si>
  <si>
    <t>Baltasar Brum</t>
  </si>
  <si>
    <t>Bălţi</t>
  </si>
  <si>
    <t>Balti</t>
  </si>
  <si>
    <t>Baltimore</t>
  </si>
  <si>
    <t>Baltimore Highlands</t>
  </si>
  <si>
    <t>Baltinava</t>
  </si>
  <si>
    <t>Baltinavas Novads</t>
  </si>
  <si>
    <t>Baltiysk</t>
  </si>
  <si>
    <t>Bālurghāt</t>
  </si>
  <si>
    <t>Balurghat</t>
  </si>
  <si>
    <t>Balve</t>
  </si>
  <si>
    <t>Balvi</t>
  </si>
  <si>
    <t>Balvu Novads</t>
  </si>
  <si>
    <t>Balykchy</t>
  </si>
  <si>
    <t>Ysyk-Köl</t>
  </si>
  <si>
    <t>Balyqshy</t>
  </si>
  <si>
    <t>Balzan</t>
  </si>
  <si>
    <t>Balzar</t>
  </si>
  <si>
    <t>Guayas</t>
  </si>
  <si>
    <t>Balzers</t>
  </si>
  <si>
    <t>Liechtenstein</t>
  </si>
  <si>
    <t>LI</t>
  </si>
  <si>
    <t>LIE</t>
  </si>
  <si>
    <t>Bam</t>
  </si>
  <si>
    <t>Bama</t>
  </si>
  <si>
    <t>Borno</t>
  </si>
  <si>
    <t>Bamako</t>
  </si>
  <si>
    <t>Bambari</t>
  </si>
  <si>
    <t>Ouaka</t>
  </si>
  <si>
    <t>Bamber Bridge</t>
  </si>
  <si>
    <t>Bamberg</t>
  </si>
  <si>
    <t>Bamenda</t>
  </si>
  <si>
    <t>North-West</t>
  </si>
  <si>
    <t>Bamiantong</t>
  </si>
  <si>
    <t>Bāmyān</t>
  </si>
  <si>
    <t>Bamyan</t>
  </si>
  <si>
    <t>Ban Ang Sila</t>
  </si>
  <si>
    <t>Chon Buri</t>
  </si>
  <si>
    <t>Ban Aranyik</t>
  </si>
  <si>
    <t>Phitsanulok</t>
  </si>
  <si>
    <t>Ban Bang Kaeo</t>
  </si>
  <si>
    <t>Samut Prakan</t>
  </si>
  <si>
    <t>Ban Bang Khu Lat</t>
  </si>
  <si>
    <t>Nonthaburi</t>
  </si>
  <si>
    <t>Ban Bang Krang</t>
  </si>
  <si>
    <t>Ban Bang Mae Nang</t>
  </si>
  <si>
    <t>Ban Bueng</t>
  </si>
  <si>
    <t>Ban Chang</t>
  </si>
  <si>
    <t>Rayong</t>
  </si>
  <si>
    <t>Ban Dung</t>
  </si>
  <si>
    <t>Udon Thani</t>
  </si>
  <si>
    <t>Ban Houayxay</t>
  </si>
  <si>
    <t>Bokèo</t>
  </si>
  <si>
    <t>Ban Khlong Ton Madua</t>
  </si>
  <si>
    <t>Samut Sakhon</t>
  </si>
  <si>
    <t>Ban Krathum Lom</t>
  </si>
  <si>
    <t>Ban Krot</t>
  </si>
  <si>
    <t>Phra Nakhon Si Ayutthaya</t>
  </si>
  <si>
    <t>Ban Laem Chabang</t>
  </si>
  <si>
    <t>Ban Lam Sam Kaeo</t>
  </si>
  <si>
    <t>Pathum Thani</t>
  </si>
  <si>
    <t>Ban Mae Cho</t>
  </si>
  <si>
    <t>Chiang Mai</t>
  </si>
  <si>
    <t>Ban Mae Kha Tai</t>
  </si>
  <si>
    <t>Ban Map Ta Phut</t>
  </si>
  <si>
    <t>Ban Na Kham</t>
  </si>
  <si>
    <t>Prachin Buri</t>
  </si>
  <si>
    <t>Ban Na San</t>
  </si>
  <si>
    <t>Surat Thani</t>
  </si>
  <si>
    <t>Ban Nong Prue</t>
  </si>
  <si>
    <t>Ban Nong Sam Rong</t>
  </si>
  <si>
    <t>Ban Om Noi</t>
  </si>
  <si>
    <t>Ban Pak Phun</t>
  </si>
  <si>
    <t>Nakhon Si Thammarat</t>
  </si>
  <si>
    <t>Ban Patong</t>
  </si>
  <si>
    <t>Phuket</t>
  </si>
  <si>
    <t>Ban Phai</t>
  </si>
  <si>
    <t>Khon Kaen</t>
  </si>
  <si>
    <t>Ban Phru</t>
  </si>
  <si>
    <t>Songkhla</t>
  </si>
  <si>
    <t>Ban Piang Luang</t>
  </si>
  <si>
    <t>Ban Plai Bua Phatthana</t>
  </si>
  <si>
    <t>Ban Pong</t>
  </si>
  <si>
    <t>Ratchaburi</t>
  </si>
  <si>
    <t>Ban Saen Suk</t>
  </si>
  <si>
    <t>Ban Sai Ma Tai</t>
  </si>
  <si>
    <t>Ban Sam Khwai Phueak</t>
  </si>
  <si>
    <t>Nakhon Pathom</t>
  </si>
  <si>
    <t>Ban Suan</t>
  </si>
  <si>
    <t>Ban Talat Rangsit</t>
  </si>
  <si>
    <t>Ban Tha Kham</t>
  </si>
  <si>
    <t>Ban Thum</t>
  </si>
  <si>
    <t>Ban Thung Tam Sao</t>
  </si>
  <si>
    <t>Ban Ton Pao</t>
  </si>
  <si>
    <t>Banak</t>
  </si>
  <si>
    <t>Banamba</t>
  </si>
  <si>
    <t>Koulikoro</t>
  </si>
  <si>
    <t>Bananal</t>
  </si>
  <si>
    <t>Banārūyeh</t>
  </si>
  <si>
    <t>Banaruyeh</t>
  </si>
  <si>
    <t>Banatski Karlovac</t>
  </si>
  <si>
    <t>Južno Banatski Okrug</t>
  </si>
  <si>
    <t>Banbridge</t>
  </si>
  <si>
    <t>Armagh, Banbridge and Craigavon</t>
  </si>
  <si>
    <t>Banbury</t>
  </si>
  <si>
    <t>Banchory</t>
  </si>
  <si>
    <t>Aberdeenshire</t>
  </si>
  <si>
    <t>Banda Aceh</t>
  </si>
  <si>
    <t>Aceh</t>
  </si>
  <si>
    <t>Bandar ‘Abbās</t>
  </si>
  <si>
    <t>Bandar `Abbas</t>
  </si>
  <si>
    <t>Hormozgān</t>
  </si>
  <si>
    <t>Bandar Lampung</t>
  </si>
  <si>
    <t>Lampung</t>
  </si>
  <si>
    <t>Bandar Seri Begawan</t>
  </si>
  <si>
    <t>Brunei</t>
  </si>
  <si>
    <t>BN</t>
  </si>
  <si>
    <t>BRN</t>
  </si>
  <si>
    <t>Brunei and Muara</t>
  </si>
  <si>
    <t>Bandarbeyla</t>
  </si>
  <si>
    <t>Bari</t>
  </si>
  <si>
    <t>Bandar-e Būshehr</t>
  </si>
  <si>
    <t>Bandar-e Bushehr</t>
  </si>
  <si>
    <t>Bandar-e Genāveh</t>
  </si>
  <si>
    <t>Bandar-e Genaveh</t>
  </si>
  <si>
    <t>Bandar-e Māhshahr</t>
  </si>
  <si>
    <t>Bandar-e Mahshahr</t>
  </si>
  <si>
    <t>Bandar-e Rīg</t>
  </si>
  <si>
    <t>Bandar-e Rig</t>
  </si>
  <si>
    <t>Bandipura</t>
  </si>
  <si>
    <t>Jammu and Kashmīr</t>
  </si>
  <si>
    <t>Bandırma</t>
  </si>
  <si>
    <t>Bandirma</t>
  </si>
  <si>
    <t>Bandō</t>
  </si>
  <si>
    <t>Bando</t>
  </si>
  <si>
    <t>Bandundu</t>
  </si>
  <si>
    <t>Kwilu</t>
  </si>
  <si>
    <t>Bandung</t>
  </si>
  <si>
    <t>Jawa Barat</t>
  </si>
  <si>
    <t>Bāneh</t>
  </si>
  <si>
    <t>Baneh</t>
  </si>
  <si>
    <t>Kordestān</t>
  </si>
  <si>
    <t>Banes</t>
  </si>
  <si>
    <t>Holguín</t>
  </si>
  <si>
    <t>Banff</t>
  </si>
  <si>
    <t>Banfora</t>
  </si>
  <si>
    <t>Burkina Faso</t>
  </si>
  <si>
    <t>BF</t>
  </si>
  <si>
    <t>BFA</t>
  </si>
  <si>
    <t>Cascades</t>
  </si>
  <si>
    <t>Bang Bua Thong</t>
  </si>
  <si>
    <t>Bang Kruai</t>
  </si>
  <si>
    <t>Bang Mun Nak</t>
  </si>
  <si>
    <t>Phichit</t>
  </si>
  <si>
    <t>Bang Racham</t>
  </si>
  <si>
    <t>Sing Buri</t>
  </si>
  <si>
    <t>Bangalore</t>
  </si>
  <si>
    <t>Karnātaka</t>
  </si>
  <si>
    <t>Bangaon</t>
  </si>
  <si>
    <t>Bangar</t>
  </si>
  <si>
    <t>Temburong</t>
  </si>
  <si>
    <t>Bangassou</t>
  </si>
  <si>
    <t>Mbomou</t>
  </si>
  <si>
    <t>Bangkok</t>
  </si>
  <si>
    <t>Krung Thep Maha Nakhon</t>
  </si>
  <si>
    <t>Bangolo</t>
  </si>
  <si>
    <t>Montagnes</t>
  </si>
  <si>
    <t>Bangor</t>
  </si>
  <si>
    <t>Ards and North Down</t>
  </si>
  <si>
    <t>Isle of Anglesey</t>
  </si>
  <si>
    <t>Bangor Base</t>
  </si>
  <si>
    <t>Bangued</t>
  </si>
  <si>
    <t>Abra</t>
  </si>
  <si>
    <t>Bangui</t>
  </si>
  <si>
    <t>Banhā</t>
  </si>
  <si>
    <t>Banha</t>
  </si>
  <si>
    <t>Al Qalyūbīyah</t>
  </si>
  <si>
    <t>Baní</t>
  </si>
  <si>
    <t>Bani</t>
  </si>
  <si>
    <t>Bani Bangou</t>
  </si>
  <si>
    <t>Banī Mazār</t>
  </si>
  <si>
    <t>Bani Mazar</t>
  </si>
  <si>
    <t>Banī Suwayf</t>
  </si>
  <si>
    <t>Bani Suwayf</t>
  </si>
  <si>
    <t>Banī Walīd</t>
  </si>
  <si>
    <t>Bani Walid</t>
  </si>
  <si>
    <t>Mişrātah</t>
  </si>
  <si>
    <t>Bāniyās</t>
  </si>
  <si>
    <t>Baniyas</t>
  </si>
  <si>
    <t>Banja Luka</t>
  </si>
  <si>
    <t>Bosnia And Herzegovina</t>
  </si>
  <si>
    <t>BA</t>
  </si>
  <si>
    <t>BIH</t>
  </si>
  <si>
    <t>Srpska, Republika</t>
  </si>
  <si>
    <t>Banjar</t>
  </si>
  <si>
    <t>Banjarbaru</t>
  </si>
  <si>
    <t>Kalimantan Selatan</t>
  </si>
  <si>
    <t>Banjarmasin</t>
  </si>
  <si>
    <t>Banjul</t>
  </si>
  <si>
    <t>Gambia, The</t>
  </si>
  <si>
    <t>GM</t>
  </si>
  <si>
    <t>GMB</t>
  </si>
  <si>
    <t>Bānkura</t>
  </si>
  <si>
    <t>Bankura</t>
  </si>
  <si>
    <t>Bankya</t>
  </si>
  <si>
    <t>Sofia-Grad</t>
  </si>
  <si>
    <t>Banlung</t>
  </si>
  <si>
    <t>Cambodia</t>
  </si>
  <si>
    <t>KH</t>
  </si>
  <si>
    <t>KHM</t>
  </si>
  <si>
    <t>Ratanakiri</t>
  </si>
  <si>
    <t>Banning</t>
  </si>
  <si>
    <t>Bannockburn</t>
  </si>
  <si>
    <t>Stirling</t>
  </si>
  <si>
    <t>Bannu</t>
  </si>
  <si>
    <t>Banora Point</t>
  </si>
  <si>
    <t>Baños</t>
  </si>
  <si>
    <t>Banos</t>
  </si>
  <si>
    <t>Bánovce nad Bebravou</t>
  </si>
  <si>
    <t>Banovce nad Bebravou</t>
  </si>
  <si>
    <t>Slovakia</t>
  </si>
  <si>
    <t>SK</t>
  </si>
  <si>
    <t>SVK</t>
  </si>
  <si>
    <t>Nitriansky</t>
  </si>
  <si>
    <t>Banqiao</t>
  </si>
  <si>
    <t>New Taipei</t>
  </si>
  <si>
    <t>Bansang</t>
  </si>
  <si>
    <t>Central River</t>
  </si>
  <si>
    <t>Bānsbāria</t>
  </si>
  <si>
    <t>Bansbaria</t>
  </si>
  <si>
    <t>Banská Bystrica</t>
  </si>
  <si>
    <t>Banska Bystrica</t>
  </si>
  <si>
    <t>Banskobystrický</t>
  </si>
  <si>
    <t>Banská Štiavnica</t>
  </si>
  <si>
    <t>Banska Stiavnica</t>
  </si>
  <si>
    <t>Bansko</t>
  </si>
  <si>
    <t>Blagoevgrad</t>
  </si>
  <si>
    <t>Banstead</t>
  </si>
  <si>
    <t>Banyuwangi</t>
  </si>
  <si>
    <t>Jawa Timur</t>
  </si>
  <si>
    <t>Baoding</t>
  </si>
  <si>
    <t>Baojishi</t>
  </si>
  <si>
    <t>Baoshan</t>
  </si>
  <si>
    <t>Yunnan</t>
  </si>
  <si>
    <t>Baotou</t>
  </si>
  <si>
    <t>Inner Mongolia</t>
  </si>
  <si>
    <t>Bāpatla</t>
  </si>
  <si>
    <t>Bapatla</t>
  </si>
  <si>
    <t>Bar</t>
  </si>
  <si>
    <t>Vinnyts’ka Oblast’</t>
  </si>
  <si>
    <t>Bar Harbor</t>
  </si>
  <si>
    <t>Baraawe</t>
  </si>
  <si>
    <t>Shabeellaha Hoose</t>
  </si>
  <si>
    <t>Barabinsk</t>
  </si>
  <si>
    <t>Novosibirskaya Oblast’</t>
  </si>
  <si>
    <t>Baraboo</t>
  </si>
  <si>
    <t>Baracoa</t>
  </si>
  <si>
    <t>Guantánamo</t>
  </si>
  <si>
    <t>Baradero</t>
  </si>
  <si>
    <t>Baraguá</t>
  </si>
  <si>
    <t>Baragua</t>
  </si>
  <si>
    <t>Ciego de Ávila</t>
  </si>
  <si>
    <t>Barahona</t>
  </si>
  <si>
    <t>Enriquillo</t>
  </si>
  <si>
    <t>Barakī Barak</t>
  </si>
  <si>
    <t>Baraki Barak</t>
  </si>
  <si>
    <t>Lōgar</t>
  </si>
  <si>
    <t>Bāramūla</t>
  </si>
  <si>
    <t>Baramula</t>
  </si>
  <si>
    <t>Baran’</t>
  </si>
  <si>
    <t>Baran'</t>
  </si>
  <si>
    <t>Vitsyebskaya Voblasts’</t>
  </si>
  <si>
    <t>Baranavichy</t>
  </si>
  <si>
    <t>Brestskaya Voblasts’</t>
  </si>
  <si>
    <t>Baranivka</t>
  </si>
  <si>
    <t>Baraolt</t>
  </si>
  <si>
    <t>Covasna</t>
  </si>
  <si>
    <t>Bārāsat</t>
  </si>
  <si>
    <t>Barasat</t>
  </si>
  <si>
    <t>Barbacena</t>
  </si>
  <si>
    <t>Barberton</t>
  </si>
  <si>
    <t>Barbourville</t>
  </si>
  <si>
    <t>Barby</t>
  </si>
  <si>
    <t>Barcaldine</t>
  </si>
  <si>
    <t>Barcelona</t>
  </si>
  <si>
    <t>Barcelos</t>
  </si>
  <si>
    <t>Barclayville</t>
  </si>
  <si>
    <t>Liberia</t>
  </si>
  <si>
    <t>LR</t>
  </si>
  <si>
    <t>LBR</t>
  </si>
  <si>
    <t>Grand Kru</t>
  </si>
  <si>
    <t>Barcs</t>
  </si>
  <si>
    <t>Bardaï</t>
  </si>
  <si>
    <t>Bardai</t>
  </si>
  <si>
    <t>Tibesti</t>
  </si>
  <si>
    <t>Barddhamān</t>
  </si>
  <si>
    <t>Barddhaman</t>
  </si>
  <si>
    <t>Bardejov</t>
  </si>
  <si>
    <t>Prešovský</t>
  </si>
  <si>
    <t>Bardmoor</t>
  </si>
  <si>
    <t>Bardstown</t>
  </si>
  <si>
    <t>Barehra</t>
  </si>
  <si>
    <t>Bareilly</t>
  </si>
  <si>
    <t>Barentu</t>
  </si>
  <si>
    <t>Bargara</t>
  </si>
  <si>
    <t>Bargersville</t>
  </si>
  <si>
    <t>Bargoed</t>
  </si>
  <si>
    <t>Bargteheide</t>
  </si>
  <si>
    <t>Bariadi</t>
  </si>
  <si>
    <t>Simiyu</t>
  </si>
  <si>
    <t>Barinas</t>
  </si>
  <si>
    <t>Bariri</t>
  </si>
  <si>
    <t>Barishal</t>
  </si>
  <si>
    <t>Bangladesh</t>
  </si>
  <si>
    <t>BD</t>
  </si>
  <si>
    <t>BGD</t>
  </si>
  <si>
    <t>Barisāl</t>
  </si>
  <si>
    <t>Barking</t>
  </si>
  <si>
    <t>Barking and Dagenham</t>
  </si>
  <si>
    <t>Barletta</t>
  </si>
  <si>
    <t>Barling</t>
  </si>
  <si>
    <t>Barmstedt</t>
  </si>
  <si>
    <t>Barnard Castle</t>
  </si>
  <si>
    <t>Barnaul</t>
  </si>
  <si>
    <t>Barnegat</t>
  </si>
  <si>
    <t>Barnesville</t>
  </si>
  <si>
    <t>Barnet</t>
  </si>
  <si>
    <t>Barnhart</t>
  </si>
  <si>
    <t>Barnīs</t>
  </si>
  <si>
    <t>Barnis</t>
  </si>
  <si>
    <t>Barnoldswick</t>
  </si>
  <si>
    <t>Barnsley</t>
  </si>
  <si>
    <t>Barnstable</t>
  </si>
  <si>
    <t>Barnstaple</t>
  </si>
  <si>
    <t>Barntrup</t>
  </si>
  <si>
    <t>Barquisimeto</t>
  </si>
  <si>
    <t>Lara</t>
  </si>
  <si>
    <t>Barra Bonita</t>
  </si>
  <si>
    <t>Barra do Bugres</t>
  </si>
  <si>
    <t>Barra do Chapéu</t>
  </si>
  <si>
    <t>Barra do Chapeu</t>
  </si>
  <si>
    <t>Barra do Corda</t>
  </si>
  <si>
    <t>Barra do Garças</t>
  </si>
  <si>
    <t>Barra do Garcas</t>
  </si>
  <si>
    <t>Barra Mansa</t>
  </si>
  <si>
    <t>Rio de Janeiro</t>
  </si>
  <si>
    <t>Barranca</t>
  </si>
  <si>
    <t>Lima</t>
  </si>
  <si>
    <t>Barrancabermeja</t>
  </si>
  <si>
    <t>Santander</t>
  </si>
  <si>
    <t>Barranquilla</t>
  </si>
  <si>
    <t>Atlántico</t>
  </si>
  <si>
    <t>Barras</t>
  </si>
  <si>
    <t>Piauí</t>
  </si>
  <si>
    <t>Barre</t>
  </si>
  <si>
    <t>Vermont</t>
  </si>
  <si>
    <t>Barrechid</t>
  </si>
  <si>
    <t>Casablanca-Settat</t>
  </si>
  <si>
    <t>Barreiras</t>
  </si>
  <si>
    <t>Barreiro</t>
  </si>
  <si>
    <t>Barreiros</t>
  </si>
  <si>
    <t>Barretos</t>
  </si>
  <si>
    <t>Barrhead</t>
  </si>
  <si>
    <t>East Renfrewshire</t>
  </si>
  <si>
    <t>Barri</t>
  </si>
  <si>
    <t>Vale of Glamorgan, The</t>
  </si>
  <si>
    <t>Barrie</t>
  </si>
  <si>
    <t>Barrington</t>
  </si>
  <si>
    <t>Rhode Island</t>
  </si>
  <si>
    <t>Barrinha</t>
  </si>
  <si>
    <t>Barros Blancos</t>
  </si>
  <si>
    <t>Barrow in Furness</t>
  </si>
  <si>
    <t>Cumbria</t>
  </si>
  <si>
    <t>Barrow upon Soar</t>
  </si>
  <si>
    <t>Barrowford</t>
  </si>
  <si>
    <t>Barsinghausen</t>
  </si>
  <si>
    <t>Barstow</t>
  </si>
  <si>
    <t>Barth</t>
  </si>
  <si>
    <t>Bartica</t>
  </si>
  <si>
    <t>Cuyuni-Mazaruni</t>
  </si>
  <si>
    <t>Bartın</t>
  </si>
  <si>
    <t>Bartin</t>
  </si>
  <si>
    <t>Bartlesville</t>
  </si>
  <si>
    <t>Bartlett</t>
  </si>
  <si>
    <t>Barton</t>
  </si>
  <si>
    <t>Barton on Sea</t>
  </si>
  <si>
    <t>Barton upon Humber</t>
  </si>
  <si>
    <t>North Lincolnshire</t>
  </si>
  <si>
    <t>Barton upon Irwell</t>
  </si>
  <si>
    <t>Salford</t>
  </si>
  <si>
    <t>Bartonville</t>
  </si>
  <si>
    <t>Bartow</t>
  </si>
  <si>
    <t>Barueri</t>
  </si>
  <si>
    <t>Baruun-Urt</t>
  </si>
  <si>
    <t>Sühbaatar</t>
  </si>
  <si>
    <t>Barvynkove</t>
  </si>
  <si>
    <t>Barwell</t>
  </si>
  <si>
    <t>Barwon Heads</t>
  </si>
  <si>
    <t>Barysh</t>
  </si>
  <si>
    <t>Ul’yanovskaya Oblast’</t>
  </si>
  <si>
    <t>Basalt</t>
  </si>
  <si>
    <t>Basankusu</t>
  </si>
  <si>
    <t>Équateur</t>
  </si>
  <si>
    <t>Basarabeasca</t>
  </si>
  <si>
    <t>Basco</t>
  </si>
  <si>
    <t>Batanes</t>
  </si>
  <si>
    <t>Basehor</t>
  </si>
  <si>
    <t>Basel</t>
  </si>
  <si>
    <t>Basel-Stadt</t>
  </si>
  <si>
    <t>Basford</t>
  </si>
  <si>
    <t>Nottingham</t>
  </si>
  <si>
    <t>Basildon</t>
  </si>
  <si>
    <t>Essex</t>
  </si>
  <si>
    <t>Basing</t>
  </si>
  <si>
    <t>Basingstoke</t>
  </si>
  <si>
    <t>Basīrhat</t>
  </si>
  <si>
    <t>Basirhat</t>
  </si>
  <si>
    <t>Basoko</t>
  </si>
  <si>
    <t>Bassar</t>
  </si>
  <si>
    <t>Kara</t>
  </si>
  <si>
    <t>Basse Santa Su</t>
  </si>
  <si>
    <t>Upper River</t>
  </si>
  <si>
    <t>Bassersdorf</t>
  </si>
  <si>
    <t>Basseterre</t>
  </si>
  <si>
    <t>Saint Kitts And Nevis</t>
  </si>
  <si>
    <t>KN</t>
  </si>
  <si>
    <t>KNA</t>
  </si>
  <si>
    <t>Saint George Basseterre</t>
  </si>
  <si>
    <t>Basse-Terre</t>
  </si>
  <si>
    <t>Guadeloupe</t>
  </si>
  <si>
    <t>GP</t>
  </si>
  <si>
    <t>GLP</t>
  </si>
  <si>
    <t>Bassum</t>
  </si>
  <si>
    <t>Bastia</t>
  </si>
  <si>
    <t>Bastogne</t>
  </si>
  <si>
    <t>Bastos</t>
  </si>
  <si>
    <t>Bastrop</t>
  </si>
  <si>
    <t>Basuo</t>
  </si>
  <si>
    <t>Hainan</t>
  </si>
  <si>
    <t>Bas-Warneton</t>
  </si>
  <si>
    <t>Bat Yam</t>
  </si>
  <si>
    <t>Tel Aviv</t>
  </si>
  <si>
    <t>Bata</t>
  </si>
  <si>
    <t>Litoral</t>
  </si>
  <si>
    <t>Batac</t>
  </si>
  <si>
    <t>Ilocos Norte</t>
  </si>
  <si>
    <t>Batagay</t>
  </si>
  <si>
    <t>Batalha</t>
  </si>
  <si>
    <t>Batangas</t>
  </si>
  <si>
    <t>Bátaszék</t>
  </si>
  <si>
    <t>Bataszek</t>
  </si>
  <si>
    <t>Tolna</t>
  </si>
  <si>
    <t>Batatais</t>
  </si>
  <si>
    <t>Batavia</t>
  </si>
  <si>
    <t>Bataysk</t>
  </si>
  <si>
    <t>Batemans Bay</t>
  </si>
  <si>
    <t>Batesburg-Leesville</t>
  </si>
  <si>
    <t>Batesville</t>
  </si>
  <si>
    <t>Bath</t>
  </si>
  <si>
    <t>Bath and North East Somerset</t>
  </si>
  <si>
    <t>Bathgate</t>
  </si>
  <si>
    <t>Bathurst</t>
  </si>
  <si>
    <t>New Brunswick</t>
  </si>
  <si>
    <t>Batī</t>
  </si>
  <si>
    <t>Bati</t>
  </si>
  <si>
    <t>Batley</t>
  </si>
  <si>
    <t>Batman</t>
  </si>
  <si>
    <t>Batna</t>
  </si>
  <si>
    <t>Batočina</t>
  </si>
  <si>
    <t>Batocina</t>
  </si>
  <si>
    <t>Baton Rouge</t>
  </si>
  <si>
    <t>Bátonyterenye</t>
  </si>
  <si>
    <t>Batonyterenye</t>
  </si>
  <si>
    <t>Batouri</t>
  </si>
  <si>
    <t>Battambang</t>
  </si>
  <si>
    <t>Battenberg</t>
  </si>
  <si>
    <t>Batticaloa</t>
  </si>
  <si>
    <t>Eastern</t>
  </si>
  <si>
    <t>Battle</t>
  </si>
  <si>
    <t>East Sussex</t>
  </si>
  <si>
    <t>Battle Creek</t>
  </si>
  <si>
    <t>Battle Ground</t>
  </si>
  <si>
    <t>Battlefield</t>
  </si>
  <si>
    <t>Battonya</t>
  </si>
  <si>
    <t>Békés</t>
  </si>
  <si>
    <t>Batu</t>
  </si>
  <si>
    <t>Batu Pahat</t>
  </si>
  <si>
    <t>Johor</t>
  </si>
  <si>
    <t>Batuco</t>
  </si>
  <si>
    <t>Región Metropolitana</t>
  </si>
  <si>
    <t>Batumi</t>
  </si>
  <si>
    <t>Ajaria</t>
  </si>
  <si>
    <t>Baturité</t>
  </si>
  <si>
    <t>Baturite</t>
  </si>
  <si>
    <t>Baubau</t>
  </si>
  <si>
    <t>Sulawesi Tenggara</t>
  </si>
  <si>
    <t>Baucau</t>
  </si>
  <si>
    <t>Baunatal</t>
  </si>
  <si>
    <t>Baures</t>
  </si>
  <si>
    <t>El Beni</t>
  </si>
  <si>
    <t>Bauru</t>
  </si>
  <si>
    <t>Bauska</t>
  </si>
  <si>
    <t>Bauskas Novads</t>
  </si>
  <si>
    <t>Bauta</t>
  </si>
  <si>
    <t>Bautzen</t>
  </si>
  <si>
    <t>Bávaro</t>
  </si>
  <si>
    <t>Bavaro</t>
  </si>
  <si>
    <t>Yuma</t>
  </si>
  <si>
    <t>Bavly</t>
  </si>
  <si>
    <t>Bawku</t>
  </si>
  <si>
    <t>Upper East</t>
  </si>
  <si>
    <t>Baxley</t>
  </si>
  <si>
    <t>Baxter</t>
  </si>
  <si>
    <t>Bay City</t>
  </si>
  <si>
    <t>Bay Harbor Islands</t>
  </si>
  <si>
    <t>Bay Hill</t>
  </si>
  <si>
    <t>Bay Minette</t>
  </si>
  <si>
    <t>Bay Point</t>
  </si>
  <si>
    <t>Bay Roberts</t>
  </si>
  <si>
    <t>Newfoundland and Labrador</t>
  </si>
  <si>
    <t>Bay Shore</t>
  </si>
  <si>
    <t>Bay St. Louis</t>
  </si>
  <si>
    <t>Bay Village</t>
  </si>
  <si>
    <t>Bayamo</t>
  </si>
  <si>
    <t>Granma</t>
  </si>
  <si>
    <t>Bayamón</t>
  </si>
  <si>
    <t>Bayamon</t>
  </si>
  <si>
    <t>Bayan Hot</t>
  </si>
  <si>
    <t>Bayanhongor</t>
  </si>
  <si>
    <t>Bayat</t>
  </si>
  <si>
    <t>Çorum</t>
  </si>
  <si>
    <t>Bayawan</t>
  </si>
  <si>
    <t>Baybay</t>
  </si>
  <si>
    <t>Leyte</t>
  </si>
  <si>
    <t>Bayburt</t>
  </si>
  <si>
    <t>Bayghanīn</t>
  </si>
  <si>
    <t>Bayghanin</t>
  </si>
  <si>
    <t>Bayham</t>
  </si>
  <si>
    <t>Bayındır</t>
  </si>
  <si>
    <t>Bayindir</t>
  </si>
  <si>
    <t>Baykalsk</t>
  </si>
  <si>
    <t>Baymak</t>
  </si>
  <si>
    <t>Bayombong</t>
  </si>
  <si>
    <t>Nueva Vizcaya</t>
  </si>
  <si>
    <t>Bayonet Point</t>
  </si>
  <si>
    <t>Bayonne</t>
  </si>
  <si>
    <t>Bayou Blue</t>
  </si>
  <si>
    <t>Bayou Cane</t>
  </si>
  <si>
    <t>Bayport</t>
  </si>
  <si>
    <t>Bayreuth</t>
  </si>
  <si>
    <t>Bayshore Gardens</t>
  </si>
  <si>
    <t>Baystonhill</t>
  </si>
  <si>
    <t>Shropshire</t>
  </si>
  <si>
    <t>Bayt al Faqīh</t>
  </si>
  <si>
    <t>Bayt al Faqih</t>
  </si>
  <si>
    <t>Baytown</t>
  </si>
  <si>
    <t>Bayugan</t>
  </si>
  <si>
    <t>Agusan del Sur</t>
  </si>
  <si>
    <t>Bayville</t>
  </si>
  <si>
    <t>Baywood</t>
  </si>
  <si>
    <t>Bāzārak</t>
  </si>
  <si>
    <t>Bazarak</t>
  </si>
  <si>
    <t>Panjshir</t>
  </si>
  <si>
    <t>Bāzargān</t>
  </si>
  <si>
    <t>Bazargan</t>
  </si>
  <si>
    <t>Āz̄arbāyjān-e Gharbī</t>
  </si>
  <si>
    <t>Bazhou</t>
  </si>
  <si>
    <t>Sichuan</t>
  </si>
  <si>
    <t>Beach Park</t>
  </si>
  <si>
    <t>Beachwood</t>
  </si>
  <si>
    <t>Beacon</t>
  </si>
  <si>
    <t>Beacon Falls</t>
  </si>
  <si>
    <t>Beacon Square</t>
  </si>
  <si>
    <t>Beaconsfield</t>
  </si>
  <si>
    <t>Bear</t>
  </si>
  <si>
    <t>Delaware</t>
  </si>
  <si>
    <t>Bear Valley Springs</t>
  </si>
  <si>
    <t>Beardstown</t>
  </si>
  <si>
    <t>Bearsted</t>
  </si>
  <si>
    <t>Beatrice</t>
  </si>
  <si>
    <t>Beaubassin East / Beaubassin-est</t>
  </si>
  <si>
    <t>Beauceville</t>
  </si>
  <si>
    <t>Beaudesert</t>
  </si>
  <si>
    <t>Beaufort</t>
  </si>
  <si>
    <t>Beaufort West</t>
  </si>
  <si>
    <t>Western Cape</t>
  </si>
  <si>
    <t>Beauharnois</t>
  </si>
  <si>
    <t>Beaumont</t>
  </si>
  <si>
    <t>Beaune</t>
  </si>
  <si>
    <t>Beauport</t>
  </si>
  <si>
    <t>Beausoleil</t>
  </si>
  <si>
    <t>Beauvais</t>
  </si>
  <si>
    <t>Beaver Dam</t>
  </si>
  <si>
    <t>Beaver Falls</t>
  </si>
  <si>
    <t>Beavercreek</t>
  </si>
  <si>
    <t>Beaverton</t>
  </si>
  <si>
    <t>Bebedouro</t>
  </si>
  <si>
    <t>Bebington</t>
  </si>
  <si>
    <t>Wirral</t>
  </si>
  <si>
    <t>Bebra</t>
  </si>
  <si>
    <t>Bécal</t>
  </si>
  <si>
    <t>Becal</t>
  </si>
  <si>
    <t>Campeche</t>
  </si>
  <si>
    <t>Bécancour</t>
  </si>
  <si>
    <t>Becancour</t>
  </si>
  <si>
    <t>Beccles</t>
  </si>
  <si>
    <t>Suffolk</t>
  </si>
  <si>
    <t>Bečej</t>
  </si>
  <si>
    <t>Becej</t>
  </si>
  <si>
    <t>Bechar</t>
  </si>
  <si>
    <t>Bechyně</t>
  </si>
  <si>
    <t>Bechyne</t>
  </si>
  <si>
    <t>Jihočeský Kraj</t>
  </si>
  <si>
    <t>Beckenham</t>
  </si>
  <si>
    <t>Bromley</t>
  </si>
  <si>
    <t>Beckett Ridge</t>
  </si>
  <si>
    <t>Beckley</t>
  </si>
  <si>
    <t>West Virginia</t>
  </si>
  <si>
    <t>Beckum</t>
  </si>
  <si>
    <t>Beckwith</t>
  </si>
  <si>
    <t>Beclean</t>
  </si>
  <si>
    <t>Bistriţa-Năsăud</t>
  </si>
  <si>
    <t>Bedburg</t>
  </si>
  <si>
    <t>Bederkesa</t>
  </si>
  <si>
    <t>Bedford</t>
  </si>
  <si>
    <t>Bedford Heights</t>
  </si>
  <si>
    <t>Bedlington</t>
  </si>
  <si>
    <t>Bedminster</t>
  </si>
  <si>
    <t>Bednodem’yanovsk</t>
  </si>
  <si>
    <t>Bednodem'yanovsk</t>
  </si>
  <si>
    <t>Penzenskaya Oblast’</t>
  </si>
  <si>
    <t>Bedourie</t>
  </si>
  <si>
    <t>Bedwas</t>
  </si>
  <si>
    <t>Bedworth</t>
  </si>
  <si>
    <t>Bee Cave</t>
  </si>
  <si>
    <t>Bee Ridge</t>
  </si>
  <si>
    <t>Beebe</t>
  </si>
  <si>
    <t>Beech Grove</t>
  </si>
  <si>
    <t>Beecher</t>
  </si>
  <si>
    <t>Beekman</t>
  </si>
  <si>
    <t>Beekmantown</t>
  </si>
  <si>
    <t>Beelitz</t>
  </si>
  <si>
    <t>Beerfelden</t>
  </si>
  <si>
    <t>Beersheba</t>
  </si>
  <si>
    <t>Beerwah</t>
  </si>
  <si>
    <t>Beeskow</t>
  </si>
  <si>
    <t>Beeston</t>
  </si>
  <si>
    <t>Beeville</t>
  </si>
  <si>
    <t>Bègles</t>
  </si>
  <si>
    <t>Begles</t>
  </si>
  <si>
    <t>Begusarai</t>
  </si>
  <si>
    <t>Behbahān</t>
  </si>
  <si>
    <t>Behbahan</t>
  </si>
  <si>
    <t>Beian</t>
  </si>
  <si>
    <t>Beichengqu</t>
  </si>
  <si>
    <t>Beidao</t>
  </si>
  <si>
    <t>Beihai</t>
  </si>
  <si>
    <t>Beijing</t>
  </si>
  <si>
    <t>Beilngries</t>
  </si>
  <si>
    <t>Beilstein</t>
  </si>
  <si>
    <t>Beining</t>
  </si>
  <si>
    <t>Beipiao</t>
  </si>
  <si>
    <t>Beira</t>
  </si>
  <si>
    <t>Sofala</t>
  </si>
  <si>
    <t>Beirut</t>
  </si>
  <si>
    <t>Beyrouth</t>
  </si>
  <si>
    <t>Beitbridge</t>
  </si>
  <si>
    <t>Zimbabwe</t>
  </si>
  <si>
    <t>ZW</t>
  </si>
  <si>
    <t>ZWE</t>
  </si>
  <si>
    <t>Matabeleland South</t>
  </si>
  <si>
    <t>Beith</t>
  </si>
  <si>
    <t>Béja</t>
  </si>
  <si>
    <t>Bejaïa</t>
  </si>
  <si>
    <t>Bejaia</t>
  </si>
  <si>
    <t>Bekasi</t>
  </si>
  <si>
    <t>Bekes</t>
  </si>
  <si>
    <t>Békéscsaba</t>
  </si>
  <si>
    <t>Bekescsaba</t>
  </si>
  <si>
    <t>Bekily</t>
  </si>
  <si>
    <t>Bekobod</t>
  </si>
  <si>
    <t>Bel Air</t>
  </si>
  <si>
    <t>Bel Air North</t>
  </si>
  <si>
    <t>Bel Air South</t>
  </si>
  <si>
    <t>Bel Aire</t>
  </si>
  <si>
    <t>Bela Crkva</t>
  </si>
  <si>
    <t>Bela Palanka</t>
  </si>
  <si>
    <t>Bélabo</t>
  </si>
  <si>
    <t>Belabo</t>
  </si>
  <si>
    <t>Belampalli</t>
  </si>
  <si>
    <t>Belaya Kalitva</t>
  </si>
  <si>
    <t>Belaya Kholunitsa</t>
  </si>
  <si>
    <t>Kirovskaya Oblast’</t>
  </si>
  <si>
    <t>Bełchatów</t>
  </si>
  <si>
    <t>Belchatow</t>
  </si>
  <si>
    <t>Poland</t>
  </si>
  <si>
    <t>PL</t>
  </si>
  <si>
    <t>POL</t>
  </si>
  <si>
    <t>Łódzkie</t>
  </si>
  <si>
    <t>Belchertown</t>
  </si>
  <si>
    <t>Belčišta</t>
  </si>
  <si>
    <t>Belcista</t>
  </si>
  <si>
    <t>Debarca</t>
  </si>
  <si>
    <t>Belding</t>
  </si>
  <si>
    <t>Belebey</t>
  </si>
  <si>
    <t>Beledweyne</t>
  </si>
  <si>
    <t>Hiiraan</t>
  </si>
  <si>
    <t>Belém</t>
  </si>
  <si>
    <t>Belem</t>
  </si>
  <si>
    <t>Belen</t>
  </si>
  <si>
    <t>Hatay</t>
  </si>
  <si>
    <t>Belén</t>
  </si>
  <si>
    <t>Concepción</t>
  </si>
  <si>
    <t>Catamarca</t>
  </si>
  <si>
    <t>Belene</t>
  </si>
  <si>
    <t>Pleven</t>
  </si>
  <si>
    <t>Belëv</t>
  </si>
  <si>
    <t>Belev</t>
  </si>
  <si>
    <t>Belfast</t>
  </si>
  <si>
    <t>Belfort</t>
  </si>
  <si>
    <t>Belgaum</t>
  </si>
  <si>
    <t>Belgorod</t>
  </si>
  <si>
    <t>Belgrade</t>
  </si>
  <si>
    <t>Beograd</t>
  </si>
  <si>
    <t>Belgrave</t>
  </si>
  <si>
    <t>Belinskiy</t>
  </si>
  <si>
    <t>Belišće</t>
  </si>
  <si>
    <t>Belisce</t>
  </si>
  <si>
    <t>Croatia</t>
  </si>
  <si>
    <t>HR</t>
  </si>
  <si>
    <t>HRV</t>
  </si>
  <si>
    <t>Osječko-Baranjska Županija</t>
  </si>
  <si>
    <t>Belize City</t>
  </si>
  <si>
    <t>Belize</t>
  </si>
  <si>
    <t>BZ</t>
  </si>
  <si>
    <t>BLZ</t>
  </si>
  <si>
    <t>Bell</t>
  </si>
  <si>
    <t>Bell Gardens</t>
  </si>
  <si>
    <t>Bell Ville</t>
  </si>
  <si>
    <t>Bella Unión</t>
  </si>
  <si>
    <t>Bella Union</t>
  </si>
  <si>
    <t>Bella Vista</t>
  </si>
  <si>
    <t>Amambay</t>
  </si>
  <si>
    <t>Belladère</t>
  </si>
  <si>
    <t>Belladere</t>
  </si>
  <si>
    <t>Haiti</t>
  </si>
  <si>
    <t>HT</t>
  </si>
  <si>
    <t>HTI</t>
  </si>
  <si>
    <t>Bellaire</t>
  </si>
  <si>
    <t>Bellair-Meadowbrook Terrace</t>
  </si>
  <si>
    <t>Bellary</t>
  </si>
  <si>
    <t>Bellbrook</t>
  </si>
  <si>
    <t>Belle Chasse</t>
  </si>
  <si>
    <t>Belle Fourche</t>
  </si>
  <si>
    <t>Belle Glade</t>
  </si>
  <si>
    <t>Belle Haven</t>
  </si>
  <si>
    <t>Belle Isle</t>
  </si>
  <si>
    <t>Belle Plaine</t>
  </si>
  <si>
    <t>Bellefontaine</t>
  </si>
  <si>
    <t>Bellefontaine Neighbors</t>
  </si>
  <si>
    <t>Bellefonte</t>
  </si>
  <si>
    <t>Belleview</t>
  </si>
  <si>
    <t>Belleville</t>
  </si>
  <si>
    <t>Bellevue</t>
  </si>
  <si>
    <t>Bellflower</t>
  </si>
  <si>
    <t>Bellingham</t>
  </si>
  <si>
    <t>Bellinzona</t>
  </si>
  <si>
    <t>Ticino</t>
  </si>
  <si>
    <t>Bellmawr</t>
  </si>
  <si>
    <t>Bellmead</t>
  </si>
  <si>
    <t>Bellmore</t>
  </si>
  <si>
    <t>Bello</t>
  </si>
  <si>
    <t>Antioquia</t>
  </si>
  <si>
    <t>Bellows Falls</t>
  </si>
  <si>
    <t>Bellshill</t>
  </si>
  <si>
    <t>Bellview</t>
  </si>
  <si>
    <t>Bellwood</t>
  </si>
  <si>
    <t>Belmar</t>
  </si>
  <si>
    <t>Belmont</t>
  </si>
  <si>
    <t>Belmopan</t>
  </si>
  <si>
    <t>Cayo</t>
  </si>
  <si>
    <t>Belo Horizonte</t>
  </si>
  <si>
    <t>Beloeil</t>
  </si>
  <si>
    <t>Belogorsk</t>
  </si>
  <si>
    <t>Amurskaya Oblast’</t>
  </si>
  <si>
    <t>Belogradchik</t>
  </si>
  <si>
    <t>Vidin</t>
  </si>
  <si>
    <t>Beloit</t>
  </si>
  <si>
    <t>Belokurikha</t>
  </si>
  <si>
    <t>Belomorsk</t>
  </si>
  <si>
    <t>Kareliya</t>
  </si>
  <si>
    <t>Beloozërskiy</t>
  </si>
  <si>
    <t>Beloozerskiy</t>
  </si>
  <si>
    <t>Belorechensk</t>
  </si>
  <si>
    <t>Beloretsk</t>
  </si>
  <si>
    <t>Beloslav</t>
  </si>
  <si>
    <t>Belousovo</t>
  </si>
  <si>
    <t>Belovo</t>
  </si>
  <si>
    <t>Beloyarskiy</t>
  </si>
  <si>
    <t>Khanty-Mansiyskiy Avtonomnyy Okrug-Yugra</t>
  </si>
  <si>
    <t>Belozërsk</t>
  </si>
  <si>
    <t>Belozersk</t>
  </si>
  <si>
    <t>Vologodskaya Oblast’</t>
  </si>
  <si>
    <t>Belp</t>
  </si>
  <si>
    <t>Bern</t>
  </si>
  <si>
    <t>Belper</t>
  </si>
  <si>
    <t>Belpre</t>
  </si>
  <si>
    <t>Belsh</t>
  </si>
  <si>
    <t>Elbasan</t>
  </si>
  <si>
    <t>Beltinci</t>
  </si>
  <si>
    <t>Belton</t>
  </si>
  <si>
    <t>Beltsville</t>
  </si>
  <si>
    <t>Belūr</t>
  </si>
  <si>
    <t>Belur</t>
  </si>
  <si>
    <t>Belvedere Park</t>
  </si>
  <si>
    <t>Belvidere</t>
  </si>
  <si>
    <t>Belzig</t>
  </si>
  <si>
    <t>Bełżyce</t>
  </si>
  <si>
    <t>Belzyce</t>
  </si>
  <si>
    <t>Lubelskie</t>
  </si>
  <si>
    <t>Bemidji</t>
  </si>
  <si>
    <t>Ben Arous</t>
  </si>
  <si>
    <t>Ben Gardane</t>
  </si>
  <si>
    <t>Médenine</t>
  </si>
  <si>
    <t>Ben Lomond</t>
  </si>
  <si>
    <t>Bến Tre</t>
  </si>
  <si>
    <t>Ben Tre</t>
  </si>
  <si>
    <t>Benalla</t>
  </si>
  <si>
    <t>Benalmádena</t>
  </si>
  <si>
    <t>Benalmadena</t>
  </si>
  <si>
    <t>Benátky nad Jizerou</t>
  </si>
  <si>
    <t>Benatky nad Jizerou</t>
  </si>
  <si>
    <t>Benavente</t>
  </si>
  <si>
    <t>Benbrook</t>
  </si>
  <si>
    <t>Bend</t>
  </si>
  <si>
    <t>Bender</t>
  </si>
  <si>
    <t>Bendigo</t>
  </si>
  <si>
    <t>Bendorf</t>
  </si>
  <si>
    <t>Bené Beraq</t>
  </si>
  <si>
    <t>Bene Beraq</t>
  </si>
  <si>
    <t>Benedikt</t>
  </si>
  <si>
    <t>Benešov</t>
  </si>
  <si>
    <t>Benesov</t>
  </si>
  <si>
    <t>Benevento</t>
  </si>
  <si>
    <t>Campania</t>
  </si>
  <si>
    <t>Bengbu</t>
  </si>
  <si>
    <t>Benghazi</t>
  </si>
  <si>
    <t>Banghāzī</t>
  </si>
  <si>
    <t>Bengkulu</t>
  </si>
  <si>
    <t>Bengonbeyene</t>
  </si>
  <si>
    <t>Benguela</t>
  </si>
  <si>
    <t>Beni</t>
  </si>
  <si>
    <t>Nord-Kivu</t>
  </si>
  <si>
    <t>Beni Enzar</t>
  </si>
  <si>
    <t>Béni Mellal</t>
  </si>
  <si>
    <t>Beni Mellal</t>
  </si>
  <si>
    <t>Béni Mellal-Khénifra</t>
  </si>
  <si>
    <t>Beni Ounif</t>
  </si>
  <si>
    <t>Benicia</t>
  </si>
  <si>
    <t>Benidorm</t>
  </si>
  <si>
    <t>Benin City</t>
  </si>
  <si>
    <t>Edo</t>
  </si>
  <si>
    <t>Benito Juárez</t>
  </si>
  <si>
    <t>Benito Juarez</t>
  </si>
  <si>
    <t>Benjamín Hill</t>
  </si>
  <si>
    <t>Benjamin Hill</t>
  </si>
  <si>
    <t>Benner</t>
  </si>
  <si>
    <t>Bennettsville</t>
  </si>
  <si>
    <t>Bennington</t>
  </si>
  <si>
    <t>Benoni</t>
  </si>
  <si>
    <t>Bensalem</t>
  </si>
  <si>
    <t>Bensenville</t>
  </si>
  <si>
    <t>Bensheim</t>
  </si>
  <si>
    <t>Bensley</t>
  </si>
  <si>
    <t>Benslimane</t>
  </si>
  <si>
    <t>Bensonville</t>
  </si>
  <si>
    <t>Montserrado</t>
  </si>
  <si>
    <t>Bensville</t>
  </si>
  <si>
    <t>Bentiu</t>
  </si>
  <si>
    <t>Unity</t>
  </si>
  <si>
    <t>Bentley</t>
  </si>
  <si>
    <t>Bento Gonçalves</t>
  </si>
  <si>
    <t>Bento Goncalves</t>
  </si>
  <si>
    <t>Benton</t>
  </si>
  <si>
    <t>Benton Harbor</t>
  </si>
  <si>
    <t>Bentonville</t>
  </si>
  <si>
    <t>Benxi</t>
  </si>
  <si>
    <t>Beočin</t>
  </si>
  <si>
    <t>Beocin</t>
  </si>
  <si>
    <t>Beppu</t>
  </si>
  <si>
    <t>Ōita</t>
  </si>
  <si>
    <t>Beppuchō</t>
  </si>
  <si>
    <t>Beppucho</t>
  </si>
  <si>
    <t>Berane</t>
  </si>
  <si>
    <t>Berat</t>
  </si>
  <si>
    <t>Berazategui</t>
  </si>
  <si>
    <t>Berber</t>
  </si>
  <si>
    <t>Berbérati</t>
  </si>
  <si>
    <t>Berberati</t>
  </si>
  <si>
    <t>Mambéré-Kadéï</t>
  </si>
  <si>
    <t>Berching</t>
  </si>
  <si>
    <t>Berchtesgaden</t>
  </si>
  <si>
    <t>Berd</t>
  </si>
  <si>
    <t>Tavush</t>
  </si>
  <si>
    <t>Bərdə</t>
  </si>
  <si>
    <t>Barda</t>
  </si>
  <si>
    <t>Berdsk</t>
  </si>
  <si>
    <t>Berdyans’k</t>
  </si>
  <si>
    <t>Berdyans'k</t>
  </si>
  <si>
    <t>Zaporiz’ka Oblast’</t>
  </si>
  <si>
    <t>Berdychiv</t>
  </si>
  <si>
    <t>Berea</t>
  </si>
  <si>
    <t>Berehove</t>
  </si>
  <si>
    <t>Zakarpats’ka Oblast’</t>
  </si>
  <si>
    <t>Berekum</t>
  </si>
  <si>
    <t>Brong-Ahafo</t>
  </si>
  <si>
    <t>Beresford</t>
  </si>
  <si>
    <t>Berettyóújfalu</t>
  </si>
  <si>
    <t>Berettyoujfalu</t>
  </si>
  <si>
    <t>Berezan’</t>
  </si>
  <si>
    <t>Berezan'</t>
  </si>
  <si>
    <t>Kyyivs’ka Oblast’</t>
  </si>
  <si>
    <t>Berezivka</t>
  </si>
  <si>
    <t>Berezniki</t>
  </si>
  <si>
    <t>Berëzovskiy</t>
  </si>
  <si>
    <t>Berezovskiy</t>
  </si>
  <si>
    <t>Bergama</t>
  </si>
  <si>
    <t>Bergamo</t>
  </si>
  <si>
    <t>Lombardy</t>
  </si>
  <si>
    <t>Bergen</t>
  </si>
  <si>
    <t>Hordaland</t>
  </si>
  <si>
    <t>Bergenfield</t>
  </si>
  <si>
    <t>Bergerac</t>
  </si>
  <si>
    <t>Bergheim</t>
  </si>
  <si>
    <t>Bergisch Gladbach</t>
  </si>
  <si>
    <t>Bergkamen</t>
  </si>
  <si>
    <t>Bergneustadt</t>
  </si>
  <si>
    <t>Berhida</t>
  </si>
  <si>
    <t>Beringovskiy</t>
  </si>
  <si>
    <t>Berisso</t>
  </si>
  <si>
    <t>Berkeley</t>
  </si>
  <si>
    <t>Berkeley Heights</t>
  </si>
  <si>
    <t>Berkhampstead</t>
  </si>
  <si>
    <t>Berkley</t>
  </si>
  <si>
    <t>Berkovitsa</t>
  </si>
  <si>
    <t>Berlin</t>
  </si>
  <si>
    <t>Bermejo</t>
  </si>
  <si>
    <t>Tarija</t>
  </si>
  <si>
    <t>Bermuda Dunes</t>
  </si>
  <si>
    <t>Bernal</t>
  </si>
  <si>
    <t>Bernalillo</t>
  </si>
  <si>
    <t>Bernards</t>
  </si>
  <si>
    <t>Bernardsville</t>
  </si>
  <si>
    <t>Bernburg</t>
  </si>
  <si>
    <t>Berne</t>
  </si>
  <si>
    <t>Bernkastel-Kues</t>
  </si>
  <si>
    <t>Bernsbach</t>
  </si>
  <si>
    <t>Beroun</t>
  </si>
  <si>
    <t>Berovo</t>
  </si>
  <si>
    <t>Berri</t>
  </si>
  <si>
    <t>Berrien Springs</t>
  </si>
  <si>
    <t>Berriozábal</t>
  </si>
  <si>
    <t>Berriozabal</t>
  </si>
  <si>
    <t>Bersenbrück</t>
  </si>
  <si>
    <t>Bersenbruck</t>
  </si>
  <si>
    <t>Bershad’</t>
  </si>
  <si>
    <t>Bershad'</t>
  </si>
  <si>
    <t>Bersted</t>
  </si>
  <si>
    <t>Berthoud</t>
  </si>
  <si>
    <t>Bertioga</t>
  </si>
  <si>
    <t>Bertoua</t>
  </si>
  <si>
    <t>Beruniy</t>
  </si>
  <si>
    <t>Qoraqalpog‘iston</t>
  </si>
  <si>
    <t>Berwick</t>
  </si>
  <si>
    <t>Berwick-Upon-Tweed</t>
  </si>
  <si>
    <t>Berwyn</t>
  </si>
  <si>
    <t>Beryslav</t>
  </si>
  <si>
    <t>Khersons’ka Oblast’</t>
  </si>
  <si>
    <t>Besalampy</t>
  </si>
  <si>
    <t>Besançon</t>
  </si>
  <si>
    <t>Besancon</t>
  </si>
  <si>
    <t>Besigheim</t>
  </si>
  <si>
    <t>Beslan</t>
  </si>
  <si>
    <t>Bessemer</t>
  </si>
  <si>
    <t>Bessemer City</t>
  </si>
  <si>
    <t>Bestöbe</t>
  </si>
  <si>
    <t>Bestobe</t>
  </si>
  <si>
    <t>Bet She’an</t>
  </si>
  <si>
    <t>Bet She'an</t>
  </si>
  <si>
    <t>Bet Shemesh</t>
  </si>
  <si>
    <t>Jerusalem</t>
  </si>
  <si>
    <t>Betanzos</t>
  </si>
  <si>
    <t>Potosí</t>
  </si>
  <si>
    <t>Bethal</t>
  </si>
  <si>
    <t>Mpumalanga</t>
  </si>
  <si>
    <t>Bethalto</t>
  </si>
  <si>
    <t>Bethanie</t>
  </si>
  <si>
    <t>Namibia</t>
  </si>
  <si>
    <t>NA</t>
  </si>
  <si>
    <t>NAM</t>
  </si>
  <si>
    <t>//Karas</t>
  </si>
  <si>
    <t>Bethany</t>
  </si>
  <si>
    <t>Bethel</t>
  </si>
  <si>
    <t>Bethel Park</t>
  </si>
  <si>
    <t>Bethel Township</t>
  </si>
  <si>
    <t>Bethesda</t>
  </si>
  <si>
    <t>Bethlehem</t>
  </si>
  <si>
    <t>Free State</t>
  </si>
  <si>
    <t>Bethpage</t>
  </si>
  <si>
    <t>Béthune</t>
  </si>
  <si>
    <t>Bethune</t>
  </si>
  <si>
    <t>Betma</t>
  </si>
  <si>
    <t>Madhya Pradesh</t>
  </si>
  <si>
    <t>Betong</t>
  </si>
  <si>
    <t>Yala</t>
  </si>
  <si>
    <t>Betsukai</t>
  </si>
  <si>
    <t>Bettendorf</t>
  </si>
  <si>
    <t>Betzdorf</t>
  </si>
  <si>
    <t>Beverley</t>
  </si>
  <si>
    <t>East Riding of Yorkshire</t>
  </si>
  <si>
    <t>Beverly</t>
  </si>
  <si>
    <t>Beverly Hills</t>
  </si>
  <si>
    <t>Beverungen</t>
  </si>
  <si>
    <t>Bewdley</t>
  </si>
  <si>
    <t>Bexbach</t>
  </si>
  <si>
    <t>Saarland</t>
  </si>
  <si>
    <t>Bexhill</t>
  </si>
  <si>
    <t>Bexley</t>
  </si>
  <si>
    <t>Bexleyheath</t>
  </si>
  <si>
    <t>Beydağ</t>
  </si>
  <si>
    <t>Beydag</t>
  </si>
  <si>
    <t>Kayseri</t>
  </si>
  <si>
    <t>Beyla</t>
  </si>
  <si>
    <t>Guinea</t>
  </si>
  <si>
    <t>GN</t>
  </si>
  <si>
    <t>GIN</t>
  </si>
  <si>
    <t>N’Zérékoré</t>
  </si>
  <si>
    <t>Beyləqan</t>
  </si>
  <si>
    <t>Beylaqan</t>
  </si>
  <si>
    <t>Bēylul</t>
  </si>
  <si>
    <t>Beylul</t>
  </si>
  <si>
    <t>Beypazarı</t>
  </si>
  <si>
    <t>Beypazari</t>
  </si>
  <si>
    <t>Beyram</t>
  </si>
  <si>
    <t>Bezhetsk</t>
  </si>
  <si>
    <t>Béziers</t>
  </si>
  <si>
    <t>Beziers</t>
  </si>
  <si>
    <t>Bezons</t>
  </si>
  <si>
    <t>Bezwāda</t>
  </si>
  <si>
    <t>Bezwada</t>
  </si>
  <si>
    <t>Bhadreswar</t>
  </si>
  <si>
    <t>Bhāgalpur</t>
  </si>
  <si>
    <t>Bhagalpur</t>
  </si>
  <si>
    <t>Bhainsa</t>
  </si>
  <si>
    <t>Bhairāhawā</t>
  </si>
  <si>
    <t>Bhairahawa</t>
  </si>
  <si>
    <t>Lumbinī</t>
  </si>
  <si>
    <t>Bhakkar</t>
  </si>
  <si>
    <t>Bharatpur</t>
  </si>
  <si>
    <t>Nārāyanī</t>
  </si>
  <si>
    <t>Bhātpāra</t>
  </si>
  <si>
    <t>Bhatpara</t>
  </si>
  <si>
    <t>Bhāvnagar</t>
  </si>
  <si>
    <t>Bhavnagar</t>
  </si>
  <si>
    <t>Bhayandar</t>
  </si>
  <si>
    <t>Bhilai</t>
  </si>
  <si>
    <t>Bhīlwāra</t>
  </si>
  <si>
    <t>Bhilwara</t>
  </si>
  <si>
    <t>Bhīmavaram</t>
  </si>
  <si>
    <t>Bhimavaram</t>
  </si>
  <si>
    <t>Bhimphedi̇̄</t>
  </si>
  <si>
    <t>Bhimphedi</t>
  </si>
  <si>
    <t>Bhīmunipatnam</t>
  </si>
  <si>
    <t>Bhimunipatnam</t>
  </si>
  <si>
    <t>Bhisho</t>
  </si>
  <si>
    <t>Bhiwandi</t>
  </si>
  <si>
    <t>Bhiwāni</t>
  </si>
  <si>
    <t>Bhiwani</t>
  </si>
  <si>
    <t>Bhopāl</t>
  </si>
  <si>
    <t>Bhopal</t>
  </si>
  <si>
    <t>Bhubaneshwar</t>
  </si>
  <si>
    <t>Odisha</t>
  </si>
  <si>
    <t>Bhuj</t>
  </si>
  <si>
    <t>Bhusāval</t>
  </si>
  <si>
    <t>Bhusaval</t>
  </si>
  <si>
    <t>Biak</t>
  </si>
  <si>
    <t>Papua</t>
  </si>
  <si>
    <t>Biała Podlaska</t>
  </si>
  <si>
    <t>Biala Podlaska</t>
  </si>
  <si>
    <t>Białogard</t>
  </si>
  <si>
    <t>Bialogard</t>
  </si>
  <si>
    <t>Zachodniopomorskie</t>
  </si>
  <si>
    <t>Białystok</t>
  </si>
  <si>
    <t>Bialystok</t>
  </si>
  <si>
    <t>Podlaskie</t>
  </si>
  <si>
    <t>Biarritz</t>
  </si>
  <si>
    <t>Biatorbágy</t>
  </si>
  <si>
    <t>Biatorbagy</t>
  </si>
  <si>
    <t>Bibai</t>
  </si>
  <si>
    <t>Biberach</t>
  </si>
  <si>
    <t>Bicaz</t>
  </si>
  <si>
    <t>Neamţ</t>
  </si>
  <si>
    <t>Bicester</t>
  </si>
  <si>
    <t>Bichena</t>
  </si>
  <si>
    <t>Bicheno</t>
  </si>
  <si>
    <t>Tasmania</t>
  </si>
  <si>
    <t>Bickenhill</t>
  </si>
  <si>
    <t>Solihull</t>
  </si>
  <si>
    <t>Bickley</t>
  </si>
  <si>
    <t>Bicske</t>
  </si>
  <si>
    <t>Fejér</t>
  </si>
  <si>
    <t>Bida</t>
  </si>
  <si>
    <t>Bīdar</t>
  </si>
  <si>
    <t>Bidar</t>
  </si>
  <si>
    <t>Biddeford</t>
  </si>
  <si>
    <t>Biddulph</t>
  </si>
  <si>
    <t>Bideford</t>
  </si>
  <si>
    <t>Bidford-on-Avon</t>
  </si>
  <si>
    <t>Bidston</t>
  </si>
  <si>
    <t>Bidur</t>
  </si>
  <si>
    <t>Bāgmatī</t>
  </si>
  <si>
    <t>Biedenkopf</t>
  </si>
  <si>
    <t>Biei</t>
  </si>
  <si>
    <t>Biel/Bienne</t>
  </si>
  <si>
    <t>Bielawa</t>
  </si>
  <si>
    <t>Dolnośląskie</t>
  </si>
  <si>
    <t>Bielefeld</t>
  </si>
  <si>
    <t>Biella</t>
  </si>
  <si>
    <t>Bielsk Podlaski</t>
  </si>
  <si>
    <t>Bielsko-Biała</t>
  </si>
  <si>
    <t>Bielsko-Biala</t>
  </si>
  <si>
    <t>Śląskie</t>
  </si>
  <si>
    <t>Biên Hòa</t>
  </si>
  <si>
    <t>Bien Hoa</t>
  </si>
  <si>
    <t>Đồng Nai</t>
  </si>
  <si>
    <t>Bieruń Stary</t>
  </si>
  <si>
    <t>Bierun Stary</t>
  </si>
  <si>
    <t>Bierutów</t>
  </si>
  <si>
    <t>Bierutow</t>
  </si>
  <si>
    <t>Biesenthal</t>
  </si>
  <si>
    <t>Bietigheim-Bissingen</t>
  </si>
  <si>
    <t>Bifoun</t>
  </si>
  <si>
    <t>Gabon</t>
  </si>
  <si>
    <t>GA</t>
  </si>
  <si>
    <t>GAB</t>
  </si>
  <si>
    <t>Moyen-Ogooué</t>
  </si>
  <si>
    <t>Big Bear City</t>
  </si>
  <si>
    <t>Big Bear Lake</t>
  </si>
  <si>
    <t>Big Flats</t>
  </si>
  <si>
    <t>Big Lake</t>
  </si>
  <si>
    <t>Big Rapids</t>
  </si>
  <si>
    <t>Big Spring</t>
  </si>
  <si>
    <t>Big Stone Gap</t>
  </si>
  <si>
    <t>Biggleswade</t>
  </si>
  <si>
    <t>Bihać</t>
  </si>
  <si>
    <t>Bihac</t>
  </si>
  <si>
    <t>Bosnia and Herzegovina, Federation of</t>
  </si>
  <si>
    <t>Biharamulo</t>
  </si>
  <si>
    <t>Kagera</t>
  </si>
  <si>
    <t>Bijāpur</t>
  </si>
  <si>
    <t>Bijapur</t>
  </si>
  <si>
    <t>Bījār</t>
  </si>
  <si>
    <t>Bijar</t>
  </si>
  <si>
    <t>Bijeljina</t>
  </si>
  <si>
    <t>Bijelo Polje</t>
  </si>
  <si>
    <t>Bijie</t>
  </si>
  <si>
    <t>Bīkaner</t>
  </si>
  <si>
    <t>Bikaner</t>
  </si>
  <si>
    <t>Bikin</t>
  </si>
  <si>
    <t>Bila Tserkva</t>
  </si>
  <si>
    <t>Bilac</t>
  </si>
  <si>
    <t>Bilāspur</t>
  </si>
  <si>
    <t>Bilaspur</t>
  </si>
  <si>
    <t>Bilbao</t>
  </si>
  <si>
    <t>Bilbays</t>
  </si>
  <si>
    <t>Bilecik</t>
  </si>
  <si>
    <t>Biləsuvar</t>
  </si>
  <si>
    <t>Bilasuvar</t>
  </si>
  <si>
    <t>Biłgoraj</t>
  </si>
  <si>
    <t>Bilgoraj</t>
  </si>
  <si>
    <t>Bilhorod-Dnistrovs’kyy</t>
  </si>
  <si>
    <t>Bilhorod-Dnistrovs'kyy</t>
  </si>
  <si>
    <t>Bilibino</t>
  </si>
  <si>
    <t>Bílina</t>
  </si>
  <si>
    <t>Bilina</t>
  </si>
  <si>
    <t>Ústecký Kraj</t>
  </si>
  <si>
    <t>Bilisht</t>
  </si>
  <si>
    <t>Korçë</t>
  </si>
  <si>
    <t>Billerbeck</t>
  </si>
  <si>
    <t>Billerica</t>
  </si>
  <si>
    <t>Billericay</t>
  </si>
  <si>
    <t>Billinge</t>
  </si>
  <si>
    <t>St. Helens</t>
  </si>
  <si>
    <t>Billingham</t>
  </si>
  <si>
    <t>Stockton-on-Tees</t>
  </si>
  <si>
    <t>Billings</t>
  </si>
  <si>
    <t>Billingshurst</t>
  </si>
  <si>
    <t>Biloela</t>
  </si>
  <si>
    <t>Bilohirs’k</t>
  </si>
  <si>
    <t>Bilohirs'k</t>
  </si>
  <si>
    <t>Bilopillya</t>
  </si>
  <si>
    <t>Sums’ka Oblast’</t>
  </si>
  <si>
    <t>Bílovec</t>
  </si>
  <si>
    <t>Bilovec</t>
  </si>
  <si>
    <t>Moravskoslezský Kraj</t>
  </si>
  <si>
    <t>Biloxi</t>
  </si>
  <si>
    <t>Bilston</t>
  </si>
  <si>
    <t>Wolverhampton</t>
  </si>
  <si>
    <t>Biltine</t>
  </si>
  <si>
    <t>Wadi Fira</t>
  </si>
  <si>
    <t>Bilton</t>
  </si>
  <si>
    <t>North Yorkshire</t>
  </si>
  <si>
    <t>Bilwi</t>
  </si>
  <si>
    <t>Nicaragua</t>
  </si>
  <si>
    <t>NI</t>
  </si>
  <si>
    <t>NIC</t>
  </si>
  <si>
    <t>Caribe Norte</t>
  </si>
  <si>
    <t>Bima</t>
  </si>
  <si>
    <t>Nusa Tenggara Barat</t>
  </si>
  <si>
    <t>Bimbo</t>
  </si>
  <si>
    <t>Ombella-Mpoko</t>
  </si>
  <si>
    <t>Biñan</t>
  </si>
  <si>
    <t>Binan</t>
  </si>
  <si>
    <t>Laguna</t>
  </si>
  <si>
    <t>Binche</t>
  </si>
  <si>
    <t>Bindura</t>
  </si>
  <si>
    <t>Mashonaland Central</t>
  </si>
  <si>
    <t>Binfield</t>
  </si>
  <si>
    <t>Bracknell Forest</t>
  </si>
  <si>
    <t>Binga</t>
  </si>
  <si>
    <t>Mongala</t>
  </si>
  <si>
    <t>Bingen am Rhein</t>
  </si>
  <si>
    <t>Bingham</t>
  </si>
  <si>
    <t>Binghamton</t>
  </si>
  <si>
    <t>Binghamton University</t>
  </si>
  <si>
    <t>Bingley</t>
  </si>
  <si>
    <t>Bingöl</t>
  </si>
  <si>
    <t>Bingol</t>
  </si>
  <si>
    <t>Bình Long</t>
  </si>
  <si>
    <t>Binh Long</t>
  </si>
  <si>
    <t>Bình Phước</t>
  </si>
  <si>
    <t>Binjai</t>
  </si>
  <si>
    <t>Sumatera Utara</t>
  </si>
  <si>
    <t>Binningen</t>
  </si>
  <si>
    <t>Bintulu</t>
  </si>
  <si>
    <t>Sarawak</t>
  </si>
  <si>
    <t>Binxian</t>
  </si>
  <si>
    <t>Binyin</t>
  </si>
  <si>
    <t>Kween</t>
  </si>
  <si>
    <t>Binzhou</t>
  </si>
  <si>
    <t>Bîr Mogreïn</t>
  </si>
  <si>
    <t>Bir Mogrein</t>
  </si>
  <si>
    <t>Tiris Zemmour</t>
  </si>
  <si>
    <t>Birāk</t>
  </si>
  <si>
    <t>Birak</t>
  </si>
  <si>
    <t>Wādī ash Shāţi’</t>
  </si>
  <si>
    <t>Birao</t>
  </si>
  <si>
    <t>Vakaga</t>
  </si>
  <si>
    <t>Birāṭnagar</t>
  </si>
  <si>
    <t>Biratnagar</t>
  </si>
  <si>
    <t>Kosī</t>
  </si>
  <si>
    <t>Birch Bay</t>
  </si>
  <si>
    <t>Birchington</t>
  </si>
  <si>
    <t>Birdsboro</t>
  </si>
  <si>
    <t>Birdsville</t>
  </si>
  <si>
    <t>Birendranagar</t>
  </si>
  <si>
    <t>Bherī</t>
  </si>
  <si>
    <t>Birgañj</t>
  </si>
  <si>
    <t>Birganj</t>
  </si>
  <si>
    <t>Birigui</t>
  </si>
  <si>
    <t>Biritiba-Mirim</t>
  </si>
  <si>
    <t>Bīrjand</t>
  </si>
  <si>
    <t>Birjand</t>
  </si>
  <si>
    <t>Khorāsān-e Jonūbī</t>
  </si>
  <si>
    <t>Birkenfeld</t>
  </si>
  <si>
    <t>Birkenhead</t>
  </si>
  <si>
    <t>Birkirkara</t>
  </si>
  <si>
    <t>Birmingham</t>
  </si>
  <si>
    <t>Birnin Kebbi</t>
  </si>
  <si>
    <t>Kebbi</t>
  </si>
  <si>
    <t>Birnin Konni</t>
  </si>
  <si>
    <t>Tahoua</t>
  </si>
  <si>
    <t>Birobidzhan</t>
  </si>
  <si>
    <t>Yevreyskaya Avtonomnaya Oblast’</t>
  </si>
  <si>
    <t>Birsfelden</t>
  </si>
  <si>
    <t>Birsk</t>
  </si>
  <si>
    <t>Birstall</t>
  </si>
  <si>
    <t>Birštonas</t>
  </si>
  <si>
    <t>Birstonas</t>
  </si>
  <si>
    <t>Birštono</t>
  </si>
  <si>
    <t>Birtley</t>
  </si>
  <si>
    <t>Gateshead</t>
  </si>
  <si>
    <t>Biryusinsk</t>
  </si>
  <si>
    <t>Biržai</t>
  </si>
  <si>
    <t>Birzai</t>
  </si>
  <si>
    <t>Birżebbuġa</t>
  </si>
  <si>
    <t>Birzebbuga</t>
  </si>
  <si>
    <t>Bisbee</t>
  </si>
  <si>
    <t>Bischofshofen</t>
  </si>
  <si>
    <t>Salzburg</t>
  </si>
  <si>
    <t>Bischofswerda</t>
  </si>
  <si>
    <t>Bishkek</t>
  </si>
  <si>
    <t>Bishop</t>
  </si>
  <si>
    <t>Bishop Auckland</t>
  </si>
  <si>
    <t>Bishopbriggs</t>
  </si>
  <si>
    <t>East Dunbartonshire</t>
  </si>
  <si>
    <t>Bishops Cleeve</t>
  </si>
  <si>
    <t>Gloucestershire</t>
  </si>
  <si>
    <t>Bishops Stortford</t>
  </si>
  <si>
    <t>Bishops Waltham</t>
  </si>
  <si>
    <t>Bishopstoke</t>
  </si>
  <si>
    <t>Biskra</t>
  </si>
  <si>
    <t>Biskupiec</t>
  </si>
  <si>
    <t>Warmińsko-Mazurskie</t>
  </si>
  <si>
    <t>Bislig</t>
  </si>
  <si>
    <t>Surigao del Sur</t>
  </si>
  <si>
    <t>Bismarck</t>
  </si>
  <si>
    <t>North Dakota</t>
  </si>
  <si>
    <t>Bismark</t>
  </si>
  <si>
    <t>Bispham</t>
  </si>
  <si>
    <t>Blackpool</t>
  </si>
  <si>
    <t>Bissau</t>
  </si>
  <si>
    <t>Bistrica ob Sotli</t>
  </si>
  <si>
    <t>Bistriţa</t>
  </si>
  <si>
    <t>Bistrita</t>
  </si>
  <si>
    <t>Bitam</t>
  </si>
  <si>
    <t>Woleu-Ntem</t>
  </si>
  <si>
    <t>Bitburg</t>
  </si>
  <si>
    <t>Bithlo</t>
  </si>
  <si>
    <t>Bitlis</t>
  </si>
  <si>
    <t>Bitola</t>
  </si>
  <si>
    <t>Bitterfeld</t>
  </si>
  <si>
    <t>Bitung</t>
  </si>
  <si>
    <t>Sulawesi Utara</t>
  </si>
  <si>
    <t>Biu</t>
  </si>
  <si>
    <t>Bixby</t>
  </si>
  <si>
    <t>Biysk</t>
  </si>
  <si>
    <t>Bizerte</t>
  </si>
  <si>
    <t>Bjelovar</t>
  </si>
  <si>
    <t>Bjelovarsko-Bilogorska Županija</t>
  </si>
  <si>
    <t>Blaby</t>
  </si>
  <si>
    <t>Blace</t>
  </si>
  <si>
    <t>Black Forest</t>
  </si>
  <si>
    <t>Black Jack</t>
  </si>
  <si>
    <t>Black Mountain</t>
  </si>
  <si>
    <t>Black River</t>
  </si>
  <si>
    <t>Jamaica</t>
  </si>
  <si>
    <t>JM</t>
  </si>
  <si>
    <t>JAM</t>
  </si>
  <si>
    <t>Saint Elizabeth</t>
  </si>
  <si>
    <t>Black River Falls</t>
  </si>
  <si>
    <t>Blackburn</t>
  </si>
  <si>
    <t>Blackburn with Darwen</t>
  </si>
  <si>
    <t>Blackfalds</t>
  </si>
  <si>
    <t>Blackfoot</t>
  </si>
  <si>
    <t>Blackhawk</t>
  </si>
  <si>
    <t>Blacklick Estates</t>
  </si>
  <si>
    <t>Blackrod</t>
  </si>
  <si>
    <t>Bolton</t>
  </si>
  <si>
    <t>Blacksburg</t>
  </si>
  <si>
    <t>Blackstone</t>
  </si>
  <si>
    <t>Blackwell</t>
  </si>
  <si>
    <t>Blackwood</t>
  </si>
  <si>
    <t>Bladensburg</t>
  </si>
  <si>
    <t>Blaenavon</t>
  </si>
  <si>
    <t>Blagnac</t>
  </si>
  <si>
    <t>Blagodarnyy</t>
  </si>
  <si>
    <t>Stavropol’skiy Kray</t>
  </si>
  <si>
    <t>Blagoveshchensk</t>
  </si>
  <si>
    <t>Blahovishchenske</t>
  </si>
  <si>
    <t>Kirovohrads’ka Oblast’</t>
  </si>
  <si>
    <t>Blaine</t>
  </si>
  <si>
    <t>Blainville</t>
  </si>
  <si>
    <t>Blair</t>
  </si>
  <si>
    <t>Blairstown</t>
  </si>
  <si>
    <t>Blairsville</t>
  </si>
  <si>
    <t>Blakely</t>
  </si>
  <si>
    <t>Blanchard</t>
  </si>
  <si>
    <t>Blandford Forum</t>
  </si>
  <si>
    <t>Dorset</t>
  </si>
  <si>
    <t>Blandford-Blenheim</t>
  </si>
  <si>
    <t>Blandon</t>
  </si>
  <si>
    <t>Blankenburg</t>
  </si>
  <si>
    <t>Blankenhain</t>
  </si>
  <si>
    <t>Blansko</t>
  </si>
  <si>
    <t>Jihomoravský Kraj</t>
  </si>
  <si>
    <t>Blantyre</t>
  </si>
  <si>
    <t>Blatná</t>
  </si>
  <si>
    <t>Blatna</t>
  </si>
  <si>
    <t>Blaubeuren</t>
  </si>
  <si>
    <t>Blauvelt</t>
  </si>
  <si>
    <t>Blaxland</t>
  </si>
  <si>
    <t>Blaydon</t>
  </si>
  <si>
    <t>Blean</t>
  </si>
  <si>
    <t>Bled</t>
  </si>
  <si>
    <t>Bleicherode</t>
  </si>
  <si>
    <t>Blenheim</t>
  </si>
  <si>
    <t>Marlborough</t>
  </si>
  <si>
    <t>Bletchley</t>
  </si>
  <si>
    <t>Milton Keynes</t>
  </si>
  <si>
    <t>Bli Bli</t>
  </si>
  <si>
    <t>Blida</t>
  </si>
  <si>
    <t>Blieskastel</t>
  </si>
  <si>
    <t>Bliss Corner</t>
  </si>
  <si>
    <t>Blitar</t>
  </si>
  <si>
    <t>Bloemfontein</t>
  </si>
  <si>
    <t>Bloemhof</t>
  </si>
  <si>
    <t>North West</t>
  </si>
  <si>
    <t>Blois</t>
  </si>
  <si>
    <t>Centre-Val de Loire</t>
  </si>
  <si>
    <t>Blomberg</t>
  </si>
  <si>
    <t>Bloomfield</t>
  </si>
  <si>
    <t>Blooming Grove</t>
  </si>
  <si>
    <t>Bloomingdale</t>
  </si>
  <si>
    <t>Bloomington</t>
  </si>
  <si>
    <t>Bloomsburg</t>
  </si>
  <si>
    <t>Bloxwich</t>
  </si>
  <si>
    <t>Bludenz</t>
  </si>
  <si>
    <t>Vorarlberg</t>
  </si>
  <si>
    <t>Blue Ash</t>
  </si>
  <si>
    <t>Blue Bell</t>
  </si>
  <si>
    <t>Blue Island</t>
  </si>
  <si>
    <t>Blue Springs</t>
  </si>
  <si>
    <t>Bluefield</t>
  </si>
  <si>
    <t>Bluefields</t>
  </si>
  <si>
    <t>Caribe Sur</t>
  </si>
  <si>
    <t>Bluewater</t>
  </si>
  <si>
    <t>Bluffdale</t>
  </si>
  <si>
    <t>Bluffton</t>
  </si>
  <si>
    <t>Blumberg</t>
  </si>
  <si>
    <t>Blumenau</t>
  </si>
  <si>
    <t>Blundellsands</t>
  </si>
  <si>
    <t>Blunsdon Saint Andrew</t>
  </si>
  <si>
    <t>Swindon</t>
  </si>
  <si>
    <t>Blyth</t>
  </si>
  <si>
    <t>Blythe</t>
  </si>
  <si>
    <t>Blythebridge</t>
  </si>
  <si>
    <t>Blytheville</t>
  </si>
  <si>
    <t>Bni Drar</t>
  </si>
  <si>
    <t>Bo</t>
  </si>
  <si>
    <t>Sierra Leone</t>
  </si>
  <si>
    <t>SL</t>
  </si>
  <si>
    <t>SLE</t>
  </si>
  <si>
    <t>Bo‘ka</t>
  </si>
  <si>
    <t>Bo`ka</t>
  </si>
  <si>
    <t>Bo‘ston</t>
  </si>
  <si>
    <t>Bo`ston</t>
  </si>
  <si>
    <t>Bo’ness</t>
  </si>
  <si>
    <t>Bo'ness</t>
  </si>
  <si>
    <t>Falkirk</t>
  </si>
  <si>
    <t>Boa Esperança do Sul</t>
  </si>
  <si>
    <t>Boa Esperanca do Sul</t>
  </si>
  <si>
    <t>Boa Vista</t>
  </si>
  <si>
    <t>Roraima</t>
  </si>
  <si>
    <t>Boac</t>
  </si>
  <si>
    <t>Marinduque</t>
  </si>
  <si>
    <t>Boaco</t>
  </si>
  <si>
    <t>Boardman</t>
  </si>
  <si>
    <t>Boaz</t>
  </si>
  <si>
    <t>Bobbili</t>
  </si>
  <si>
    <t>Bobigny</t>
  </si>
  <si>
    <t>Bobingen</t>
  </si>
  <si>
    <t>Böblingen</t>
  </si>
  <si>
    <t>Boblingen</t>
  </si>
  <si>
    <t>Bobo-Dioulasso</t>
  </si>
  <si>
    <t>Hauts-Bassins</t>
  </si>
  <si>
    <t>Bobov Dol</t>
  </si>
  <si>
    <t>Kyustendil</t>
  </si>
  <si>
    <t>Bobrov</t>
  </si>
  <si>
    <t>Voronezhskaya Oblast’</t>
  </si>
  <si>
    <t>Bobrynets’</t>
  </si>
  <si>
    <t>Bobrynets'</t>
  </si>
  <si>
    <t>Boca del Rio</t>
  </si>
  <si>
    <t>Boca Raton</t>
  </si>
  <si>
    <t>Bocaina</t>
  </si>
  <si>
    <t>Bocaiúva</t>
  </si>
  <si>
    <t>Bocaiuva</t>
  </si>
  <si>
    <t>Bochnia</t>
  </si>
  <si>
    <t>Małopolskie</t>
  </si>
  <si>
    <t>Bocholt</t>
  </si>
  <si>
    <t>Bochum</t>
  </si>
  <si>
    <t>Bockenem</t>
  </si>
  <si>
    <t>Bocşa</t>
  </si>
  <si>
    <t>Bocsa</t>
  </si>
  <si>
    <t>Bodaybo</t>
  </si>
  <si>
    <t>Bodenwerder</t>
  </si>
  <si>
    <t>Bodhan</t>
  </si>
  <si>
    <t>Bodmin</t>
  </si>
  <si>
    <t>Cornwall</t>
  </si>
  <si>
    <t>Bodø</t>
  </si>
  <si>
    <t>Bodo</t>
  </si>
  <si>
    <t>Nordland</t>
  </si>
  <si>
    <t>Bodupāl</t>
  </si>
  <si>
    <t>Bodupal</t>
  </si>
  <si>
    <t>Boende</t>
  </si>
  <si>
    <t>Tshuapa</t>
  </si>
  <si>
    <t>Boerne</t>
  </si>
  <si>
    <t>Bofete</t>
  </si>
  <si>
    <t>Boffa</t>
  </si>
  <si>
    <t>Boké</t>
  </si>
  <si>
    <t>Bogalusa</t>
  </si>
  <si>
    <t>Bogandé</t>
  </si>
  <si>
    <t>Bogande</t>
  </si>
  <si>
    <t>Bogatić</t>
  </si>
  <si>
    <t>Bogatic</t>
  </si>
  <si>
    <t>Bogdanci</t>
  </si>
  <si>
    <t>Bogdanovich</t>
  </si>
  <si>
    <t>Bogen</t>
  </si>
  <si>
    <t>Bognor Regis</t>
  </si>
  <si>
    <t>Bogo</t>
  </si>
  <si>
    <t>Extrême-Nord</t>
  </si>
  <si>
    <t>Cebu</t>
  </si>
  <si>
    <t>Bogor</t>
  </si>
  <si>
    <t>Bogoroditsk</t>
  </si>
  <si>
    <t>Bogorodsk</t>
  </si>
  <si>
    <t>Bogota</t>
  </si>
  <si>
    <t>Bogotá</t>
  </si>
  <si>
    <t>Bogotol</t>
  </si>
  <si>
    <t>Bogovinje</t>
  </si>
  <si>
    <t>Boguchar</t>
  </si>
  <si>
    <t>Bogué</t>
  </si>
  <si>
    <t>Bogue</t>
  </si>
  <si>
    <t>Bohemia</t>
  </si>
  <si>
    <t>Bohinjska Bistrica</t>
  </si>
  <si>
    <t>Bohinj</t>
  </si>
  <si>
    <t>Böhlen</t>
  </si>
  <si>
    <t>Bohlen</t>
  </si>
  <si>
    <t>Bohodukhiv</t>
  </si>
  <si>
    <t>Bohumín</t>
  </si>
  <si>
    <t>Bohumin</t>
  </si>
  <si>
    <t>Boiling Spring Lakes</t>
  </si>
  <si>
    <t>Boiling Springs</t>
  </si>
  <si>
    <t>Boisbriand</t>
  </si>
  <si>
    <t>Boischatel</t>
  </si>
  <si>
    <t>Bois-Colombes</t>
  </si>
  <si>
    <t>Bois-des-Filion</t>
  </si>
  <si>
    <t>Boise</t>
  </si>
  <si>
    <t>Boituva</t>
  </si>
  <si>
    <t>Boizenburg</t>
  </si>
  <si>
    <t>Bojnik</t>
  </si>
  <si>
    <t>Bojnūrd</t>
  </si>
  <si>
    <t>Bojnurd</t>
  </si>
  <si>
    <t>Khorāsān-e Shomālī</t>
  </si>
  <si>
    <t>Boke</t>
  </si>
  <si>
    <t>Bokhtar</t>
  </si>
  <si>
    <t>Boksitogorsk</t>
  </si>
  <si>
    <t>Leningradskaya Oblast’</t>
  </si>
  <si>
    <t>Bol</t>
  </si>
  <si>
    <t>Lac</t>
  </si>
  <si>
    <t>Bol’sheretsk</t>
  </si>
  <si>
    <t>Bol'sheretsk</t>
  </si>
  <si>
    <t>Kamchatskiy Kray</t>
  </si>
  <si>
    <t>Bol’shoy Kamen’</t>
  </si>
  <si>
    <t>Bol'shoy Kamen'</t>
  </si>
  <si>
    <t>Bolama</t>
  </si>
  <si>
    <t>Bolama/Bijagós</t>
  </si>
  <si>
    <t>Boldeşti-Scăeni</t>
  </si>
  <si>
    <t>Boldesti-Scaeni</t>
  </si>
  <si>
    <t>Bole</t>
  </si>
  <si>
    <t>Bolekhiv</t>
  </si>
  <si>
    <t>Ivano-Frankivs’ka Oblast’</t>
  </si>
  <si>
    <t>Bolesławiec</t>
  </si>
  <si>
    <t>Boleslawiec</t>
  </si>
  <si>
    <t>Bolgar</t>
  </si>
  <si>
    <t>Bolgatanga</t>
  </si>
  <si>
    <t>Bolhrad</t>
  </si>
  <si>
    <t>Boli</t>
  </si>
  <si>
    <t>Bolingbrook</t>
  </si>
  <si>
    <t>Bolintin Vale</t>
  </si>
  <si>
    <t>Giurgiu</t>
  </si>
  <si>
    <t>Bolivar</t>
  </si>
  <si>
    <t>Boljevac</t>
  </si>
  <si>
    <t>Bolkhov</t>
  </si>
  <si>
    <t>Orlovskaya Oblast’</t>
  </si>
  <si>
    <t>Bollington</t>
  </si>
  <si>
    <t>Bollnäs</t>
  </si>
  <si>
    <t>Bollnas</t>
  </si>
  <si>
    <t>Sweden</t>
  </si>
  <si>
    <t>SE</t>
  </si>
  <si>
    <t>SWE</t>
  </si>
  <si>
    <t>Gävleborg</t>
  </si>
  <si>
    <t>Bolnisi</t>
  </si>
  <si>
    <t>Kvemo Kartli</t>
  </si>
  <si>
    <t>Bolobo</t>
  </si>
  <si>
    <t>Mai-Ndombe</t>
  </si>
  <si>
    <t>Bologna</t>
  </si>
  <si>
    <t>Emilia-Romagna</t>
  </si>
  <si>
    <t>Bologoye</t>
  </si>
  <si>
    <t>Bolokhovo</t>
  </si>
  <si>
    <t>Boloso</t>
  </si>
  <si>
    <t>Congo (Brazzaville)</t>
  </si>
  <si>
    <t>CG</t>
  </si>
  <si>
    <t>COG</t>
  </si>
  <si>
    <t>Sangha</t>
  </si>
  <si>
    <t>Bolotnoye</t>
  </si>
  <si>
    <t>Bolsover</t>
  </si>
  <si>
    <t>Bolton upon Dearne</t>
  </si>
  <si>
    <t>Bolu</t>
  </si>
  <si>
    <t>Bolzano</t>
  </si>
  <si>
    <t>Trentino-Alto Adige</t>
  </si>
  <si>
    <t>Bom Jesus da Lapa</t>
  </si>
  <si>
    <t>Bom Jesus dos Perdões</t>
  </si>
  <si>
    <t>Bom Jesus dos Perdoes</t>
  </si>
  <si>
    <t>Boma</t>
  </si>
  <si>
    <t>Kongo Central</t>
  </si>
  <si>
    <t>Bomaderry</t>
  </si>
  <si>
    <t>Bombarral</t>
  </si>
  <si>
    <t>Bombo</t>
  </si>
  <si>
    <t>Luwero</t>
  </si>
  <si>
    <t>Bon Air</t>
  </si>
  <si>
    <t>Bonāb</t>
  </si>
  <si>
    <t>Bonab</t>
  </si>
  <si>
    <t>Bonao</t>
  </si>
  <si>
    <t>Cibao Sur</t>
  </si>
  <si>
    <t>Bondo</t>
  </si>
  <si>
    <t>Bondoukou</t>
  </si>
  <si>
    <t>Zanzan</t>
  </si>
  <si>
    <t>Bondurant</t>
  </si>
  <si>
    <t>Bondy</t>
  </si>
  <si>
    <t>Bongandanga</t>
  </si>
  <si>
    <t>Bongao</t>
  </si>
  <si>
    <t>Tawi-Tawi</t>
  </si>
  <si>
    <t>Bongaree</t>
  </si>
  <si>
    <t>Bongor</t>
  </si>
  <si>
    <t>Mayo-Kébbi Est</t>
  </si>
  <si>
    <t>Bonham</t>
  </si>
  <si>
    <t>Bonita</t>
  </si>
  <si>
    <t>Bonita Springs</t>
  </si>
  <si>
    <t>Bonn</t>
  </si>
  <si>
    <t>Bonndorf im Schwarzwald</t>
  </si>
  <si>
    <t>Bonne Terre</t>
  </si>
  <si>
    <t>Bonner Springs</t>
  </si>
  <si>
    <t>Bonney Lake</t>
  </si>
  <si>
    <t>Bönnigheim</t>
  </si>
  <si>
    <t>Bonnigheim</t>
  </si>
  <si>
    <t>Bonnybridge</t>
  </si>
  <si>
    <t>Bonnyrigg</t>
  </si>
  <si>
    <t>Midlothian</t>
  </si>
  <si>
    <t>Bonnyville</t>
  </si>
  <si>
    <t>Bontang</t>
  </si>
  <si>
    <t>Bontoc</t>
  </si>
  <si>
    <t>Mountain</t>
  </si>
  <si>
    <t>Bonyhád</t>
  </si>
  <si>
    <t>Bonyhad</t>
  </si>
  <si>
    <t>Boone</t>
  </si>
  <si>
    <t>Booneville</t>
  </si>
  <si>
    <t>Boonton</t>
  </si>
  <si>
    <t>Boonville</t>
  </si>
  <si>
    <t>Boorama</t>
  </si>
  <si>
    <t>Awdal</t>
  </si>
  <si>
    <t>Boosaaso</t>
  </si>
  <si>
    <t>Boothwyn</t>
  </si>
  <si>
    <t>Bootle</t>
  </si>
  <si>
    <t>Bopfingen</t>
  </si>
  <si>
    <t>Bopolu</t>
  </si>
  <si>
    <t>Gbarpolu</t>
  </si>
  <si>
    <t>Boppard</t>
  </si>
  <si>
    <t>Bor</t>
  </si>
  <si>
    <t>Jonglei</t>
  </si>
  <si>
    <t>Niğde</t>
  </si>
  <si>
    <t>Boralday</t>
  </si>
  <si>
    <t>Borås</t>
  </si>
  <si>
    <t>Boras</t>
  </si>
  <si>
    <t>Västra Götaland</t>
  </si>
  <si>
    <t>Borāzjān</t>
  </si>
  <si>
    <t>Borazjan</t>
  </si>
  <si>
    <t>Borba</t>
  </si>
  <si>
    <t>Borborema</t>
  </si>
  <si>
    <t>Bordeaux</t>
  </si>
  <si>
    <t>Bordentown</t>
  </si>
  <si>
    <t>Bordertown</t>
  </si>
  <si>
    <t>Bordj Bou Arreridj</t>
  </si>
  <si>
    <t>Bordj Bou Arréridj</t>
  </si>
  <si>
    <t>Bordj Mokhtar</t>
  </si>
  <si>
    <t>Borehamwood</t>
  </si>
  <si>
    <t>Borgarnes</t>
  </si>
  <si>
    <t>Borgentreich</t>
  </si>
  <si>
    <t>Borger</t>
  </si>
  <si>
    <t>Borgholzhausen</t>
  </si>
  <si>
    <t>Borgloon</t>
  </si>
  <si>
    <t>Borgo Maggiore</t>
  </si>
  <si>
    <t>Borisoglebsk</t>
  </si>
  <si>
    <t>Borjomi</t>
  </si>
  <si>
    <t>Borken</t>
  </si>
  <si>
    <t>Borkum</t>
  </si>
  <si>
    <t>Borlänge</t>
  </si>
  <si>
    <t>Borlange</t>
  </si>
  <si>
    <t>Dalarna</t>
  </si>
  <si>
    <t>Borna</t>
  </si>
  <si>
    <t>Bornheim</t>
  </si>
  <si>
    <t>Borongan</t>
  </si>
  <si>
    <t>Eastern Samar</t>
  </si>
  <si>
    <t>Borovichi</t>
  </si>
  <si>
    <t>Novgorodskaya Oblast’</t>
  </si>
  <si>
    <t>Borovnica</t>
  </si>
  <si>
    <t>Borovsk</t>
  </si>
  <si>
    <t>Borşa</t>
  </si>
  <si>
    <t>Borsa</t>
  </si>
  <si>
    <t>Borūjerd</t>
  </si>
  <si>
    <t>Borujerd</t>
  </si>
  <si>
    <t>Boryeong</t>
  </si>
  <si>
    <t>Boryslav</t>
  </si>
  <si>
    <t>L’vivs’ka Oblast’</t>
  </si>
  <si>
    <t>Boryspil’</t>
  </si>
  <si>
    <t>Boryspil'</t>
  </si>
  <si>
    <t>Borzna</t>
  </si>
  <si>
    <t>Chernihivs’ka Oblast’</t>
  </si>
  <si>
    <t>Borzya</t>
  </si>
  <si>
    <t>Bosanska Krupa</t>
  </si>
  <si>
    <t>Bosanski Petrovac</t>
  </si>
  <si>
    <t>Boscombe</t>
  </si>
  <si>
    <t>Bournemouth</t>
  </si>
  <si>
    <t>Bosilegrad</t>
  </si>
  <si>
    <t>Bosilovo</t>
  </si>
  <si>
    <t>Boskovice</t>
  </si>
  <si>
    <t>Bosobolo</t>
  </si>
  <si>
    <t>Nord-Ubangi</t>
  </si>
  <si>
    <t>Bossangoa</t>
  </si>
  <si>
    <t>Ouham</t>
  </si>
  <si>
    <t>Bossembele</t>
  </si>
  <si>
    <t>Bossier City</t>
  </si>
  <si>
    <t>Boston</t>
  </si>
  <si>
    <t>Lincolnshire</t>
  </si>
  <si>
    <t>Bostonia</t>
  </si>
  <si>
    <t>Botevgrad</t>
  </si>
  <si>
    <t>Sofia</t>
  </si>
  <si>
    <t>Bothell</t>
  </si>
  <si>
    <t>Bothell East</t>
  </si>
  <si>
    <t>Bothell West</t>
  </si>
  <si>
    <t>Bothwell</t>
  </si>
  <si>
    <t>South Lanarkshire</t>
  </si>
  <si>
    <t>Botley</t>
  </si>
  <si>
    <t>Botoşani</t>
  </si>
  <si>
    <t>Botosani</t>
  </si>
  <si>
    <t>Botou</t>
  </si>
  <si>
    <t>Bottesford</t>
  </si>
  <si>
    <t>Bottrop</t>
  </si>
  <si>
    <t>Botucatu</t>
  </si>
  <si>
    <t>Bou Ahmed</t>
  </si>
  <si>
    <t>Bouaflé</t>
  </si>
  <si>
    <t>Bouafle</t>
  </si>
  <si>
    <t>Sassandra-Marahoué</t>
  </si>
  <si>
    <t>Bouaké</t>
  </si>
  <si>
    <t>Bouake</t>
  </si>
  <si>
    <t>Vallée du Bandama</t>
  </si>
  <si>
    <t>Bouar</t>
  </si>
  <si>
    <t>Boucherville</t>
  </si>
  <si>
    <t>Bougouni</t>
  </si>
  <si>
    <t>Sikasso</t>
  </si>
  <si>
    <t>Bouira</t>
  </si>
  <si>
    <t>Boujad</t>
  </si>
  <si>
    <t>Bouknadel</t>
  </si>
  <si>
    <t>Boulder</t>
  </si>
  <si>
    <t>Boulder City</t>
  </si>
  <si>
    <t>Nevada</t>
  </si>
  <si>
    <t>Boulder Hill</t>
  </si>
  <si>
    <t>Boulia</t>
  </si>
  <si>
    <t>Boulogne-Billancourt</t>
  </si>
  <si>
    <t>Boulogne-sur-Mer</t>
  </si>
  <si>
    <t>Boulsa</t>
  </si>
  <si>
    <t>Centre-Nord</t>
  </si>
  <si>
    <t>Boultham</t>
  </si>
  <si>
    <t>Boumalne</t>
  </si>
  <si>
    <t>Boumerdes</t>
  </si>
  <si>
    <t>Bound Brook</t>
  </si>
  <si>
    <t>Bountiful</t>
  </si>
  <si>
    <t>Bourbonnais</t>
  </si>
  <si>
    <t>Bourèm Guindou</t>
  </si>
  <si>
    <t>Bourem Guindou</t>
  </si>
  <si>
    <t>Gao</t>
  </si>
  <si>
    <t>Bourg-en-Bresse</t>
  </si>
  <si>
    <t>Bourges</t>
  </si>
  <si>
    <t>Bourg-la-Reine</t>
  </si>
  <si>
    <t>Bourgoin-Jallieu</t>
  </si>
  <si>
    <t>Bourke</t>
  </si>
  <si>
    <t>Bourne</t>
  </si>
  <si>
    <t>Bourne End</t>
  </si>
  <si>
    <t>Bournville</t>
  </si>
  <si>
    <t>Bouskoura</t>
  </si>
  <si>
    <t>Boutilimit</t>
  </si>
  <si>
    <t>Trarza</t>
  </si>
  <si>
    <t>Bovec</t>
  </si>
  <si>
    <t>Bovingdon</t>
  </si>
  <si>
    <t>Bow</t>
  </si>
  <si>
    <t>Bowdon</t>
  </si>
  <si>
    <t>Bowen</t>
  </si>
  <si>
    <t>Bowie</t>
  </si>
  <si>
    <t>Bowleys Quarters</t>
  </si>
  <si>
    <t>Bowling</t>
  </si>
  <si>
    <t>Renfrewshire</t>
  </si>
  <si>
    <t>Bowling Green</t>
  </si>
  <si>
    <t>Bowral</t>
  </si>
  <si>
    <t>Box Elder</t>
  </si>
  <si>
    <t>Boxberg</t>
  </si>
  <si>
    <t>Boxborough</t>
  </si>
  <si>
    <t>Boxford</t>
  </si>
  <si>
    <t>Boxley</t>
  </si>
  <si>
    <t>Boyarka</t>
  </si>
  <si>
    <t>Boyes Hot Springs</t>
  </si>
  <si>
    <t>Boynton Beach</t>
  </si>
  <si>
    <t>Bozeman</t>
  </si>
  <si>
    <t>Bozhou</t>
  </si>
  <si>
    <t>Bozhurishte</t>
  </si>
  <si>
    <t>Bozoum</t>
  </si>
  <si>
    <t>Ouham-Pendé</t>
  </si>
  <si>
    <t>Bracebridge</t>
  </si>
  <si>
    <t>Brackenheim</t>
  </si>
  <si>
    <t>Brackley</t>
  </si>
  <si>
    <t>Northamptonshire</t>
  </si>
  <si>
    <t>Bracknell</t>
  </si>
  <si>
    <t>Bradenton</t>
  </si>
  <si>
    <t>Bradford West Gwillimbury</t>
  </si>
  <si>
    <t>Bradford-on-Avon</t>
  </si>
  <si>
    <t>Bradley</t>
  </si>
  <si>
    <t>Bradley Gardens</t>
  </si>
  <si>
    <t>Bradwell</t>
  </si>
  <si>
    <t>Brady</t>
  </si>
  <si>
    <t>Braga</t>
  </si>
  <si>
    <t>Bragadiru</t>
  </si>
  <si>
    <t>Ilfov</t>
  </si>
  <si>
    <t>Bragado</t>
  </si>
  <si>
    <t>Bragança</t>
  </si>
  <si>
    <t>Braganca</t>
  </si>
  <si>
    <t>Bragança Paulista</t>
  </si>
  <si>
    <t>Braganca Paulista</t>
  </si>
  <si>
    <t>Brāhmanbāria</t>
  </si>
  <si>
    <t>Brahmanbaria</t>
  </si>
  <si>
    <t>Chittagong</t>
  </si>
  <si>
    <t>Brahmapur</t>
  </si>
  <si>
    <t>Braidwood</t>
  </si>
  <si>
    <t>Brăila</t>
  </si>
  <si>
    <t>Braila</t>
  </si>
  <si>
    <t>Brainerd</t>
  </si>
  <si>
    <t>Braintree</t>
  </si>
  <si>
    <t>Brake</t>
  </si>
  <si>
    <t>Brakel</t>
  </si>
  <si>
    <t>Brakpan</t>
  </si>
  <si>
    <t>Brambleton</t>
  </si>
  <si>
    <t>Bramcote</t>
  </si>
  <si>
    <t>Bramhall</t>
  </si>
  <si>
    <t>Stockport</t>
  </si>
  <si>
    <t>Bramley</t>
  </si>
  <si>
    <t>Rotherham</t>
  </si>
  <si>
    <t>Brampton</t>
  </si>
  <si>
    <t>Bramsche</t>
  </si>
  <si>
    <t>Branchburg</t>
  </si>
  <si>
    <t>Brand-Erbisdorf</t>
  </si>
  <si>
    <t>Brandermill</t>
  </si>
  <si>
    <t>Brandfort</t>
  </si>
  <si>
    <t>Brandis</t>
  </si>
  <si>
    <t>Brandon</t>
  </si>
  <si>
    <t>Manitoba</t>
  </si>
  <si>
    <t>Brandýs nad Labem-Stará Boleslav</t>
  </si>
  <si>
    <t>Brandys nad Labem-Stara Boleslav</t>
  </si>
  <si>
    <t>Brandywine</t>
  </si>
  <si>
    <t>Branford</t>
  </si>
  <si>
    <t>Branford Center</t>
  </si>
  <si>
    <t>Braniewo</t>
  </si>
  <si>
    <t>Branson</t>
  </si>
  <si>
    <t>Branston</t>
  </si>
  <si>
    <t>Brant</t>
  </si>
  <si>
    <t>Brantford</t>
  </si>
  <si>
    <t>Braselton</t>
  </si>
  <si>
    <t>Brasiléia</t>
  </si>
  <si>
    <t>Brasileia</t>
  </si>
  <si>
    <t>Acre</t>
  </si>
  <si>
    <t>Brasília</t>
  </si>
  <si>
    <t>Brasilia</t>
  </si>
  <si>
    <t>Distrito Federal</t>
  </si>
  <si>
    <t>Braslaw</t>
  </si>
  <si>
    <t>Braslovče</t>
  </si>
  <si>
    <t>Braslovce</t>
  </si>
  <si>
    <t>Braşov</t>
  </si>
  <si>
    <t>Brasov</t>
  </si>
  <si>
    <t>Bratislava</t>
  </si>
  <si>
    <t>Bratislavský</t>
  </si>
  <si>
    <t>Bratsk</t>
  </si>
  <si>
    <t>Brattleboro</t>
  </si>
  <si>
    <t>Braúna</t>
  </si>
  <si>
    <t>Brauna</t>
  </si>
  <si>
    <t>Braunau am Inn</t>
  </si>
  <si>
    <t>Braunfels</t>
  </si>
  <si>
    <t>Braunlage</t>
  </si>
  <si>
    <t>Bräunlingen</t>
  </si>
  <si>
    <t>Braunlingen</t>
  </si>
  <si>
    <t>Braunsbedra</t>
  </si>
  <si>
    <t>Braunschweig</t>
  </si>
  <si>
    <t>Braunstone</t>
  </si>
  <si>
    <t>Braunton</t>
  </si>
  <si>
    <t>Brawley</t>
  </si>
  <si>
    <t>Brayton</t>
  </si>
  <si>
    <t>Brazzaville</t>
  </si>
  <si>
    <t>Brčko</t>
  </si>
  <si>
    <t>Brcko</t>
  </si>
  <si>
    <t>Brcko District</t>
  </si>
  <si>
    <t>Brea</t>
  </si>
  <si>
    <t>Breaux Bridge</t>
  </si>
  <si>
    <t>Breaza</t>
  </si>
  <si>
    <t>Brechin</t>
  </si>
  <si>
    <t>Breckenridge</t>
  </si>
  <si>
    <t>Breckerfeld</t>
  </si>
  <si>
    <t>Brecknock</t>
  </si>
  <si>
    <t>Brecksville</t>
  </si>
  <si>
    <t>Břeclav</t>
  </si>
  <si>
    <t>Breclav</t>
  </si>
  <si>
    <t>Brecon</t>
  </si>
  <si>
    <t>Powys</t>
  </si>
  <si>
    <t>Bredasdorp</t>
  </si>
  <si>
    <t>Bredbury</t>
  </si>
  <si>
    <t>Bredstedt</t>
  </si>
  <si>
    <t>Breese</t>
  </si>
  <si>
    <t>Bregenz</t>
  </si>
  <si>
    <t>Breinigsville</t>
  </si>
  <si>
    <t>Breisach am Rhein</t>
  </si>
  <si>
    <t>Brejo do Cruz</t>
  </si>
  <si>
    <t>Paraíba</t>
  </si>
  <si>
    <t>Bremen</t>
  </si>
  <si>
    <t>Bremerhaven</t>
  </si>
  <si>
    <t>Bremerton</t>
  </si>
  <si>
    <t>Bremervörde</t>
  </si>
  <si>
    <t>Bremervorde</t>
  </si>
  <si>
    <t>Brenham</t>
  </si>
  <si>
    <t>Brent</t>
  </si>
  <si>
    <t>Brentwood</t>
  </si>
  <si>
    <t>Brescia</t>
  </si>
  <si>
    <t>Bresje</t>
  </si>
  <si>
    <t>Kosovo</t>
  </si>
  <si>
    <t>XK</t>
  </si>
  <si>
    <t>XKS</t>
  </si>
  <si>
    <t>Fushë Kosovë</t>
  </si>
  <si>
    <t>Brest</t>
  </si>
  <si>
    <t>Bretagne</t>
  </si>
  <si>
    <t>Bret Harte</t>
  </si>
  <si>
    <t>Brétigny-sur-Orge</t>
  </si>
  <si>
    <t>Bretigny-sur-Orge</t>
  </si>
  <si>
    <t>Bretten</t>
  </si>
  <si>
    <t>Brevard</t>
  </si>
  <si>
    <t>Breves</t>
  </si>
  <si>
    <t>Břevnov</t>
  </si>
  <si>
    <t>Brevnov</t>
  </si>
  <si>
    <t>Brewer</t>
  </si>
  <si>
    <t>Brewood</t>
  </si>
  <si>
    <t>Brewster</t>
  </si>
  <si>
    <t>Brewton</t>
  </si>
  <si>
    <t>Breza</t>
  </si>
  <si>
    <t>Brežice</t>
  </si>
  <si>
    <t>Brezice</t>
  </si>
  <si>
    <t>Brezno</t>
  </si>
  <si>
    <t>Brezoi</t>
  </si>
  <si>
    <t>Brezovica</t>
  </si>
  <si>
    <t>Bria</t>
  </si>
  <si>
    <t>Haute-Kotto</t>
  </si>
  <si>
    <t>Brianka</t>
  </si>
  <si>
    <t>Briarcliff Manor</t>
  </si>
  <si>
    <t>Briceni</t>
  </si>
  <si>
    <t>Bridge City</t>
  </si>
  <si>
    <t>Bridge of Allan</t>
  </si>
  <si>
    <t>Bridgeport</t>
  </si>
  <si>
    <t>Bridgeton</t>
  </si>
  <si>
    <t>Bridgetown</t>
  </si>
  <si>
    <t>Barbados</t>
  </si>
  <si>
    <t>BB</t>
  </si>
  <si>
    <t>BRB</t>
  </si>
  <si>
    <t>Saint Michael</t>
  </si>
  <si>
    <t>Bridgeview</t>
  </si>
  <si>
    <t>Bridgewater</t>
  </si>
  <si>
    <t>Bridgnorth</t>
  </si>
  <si>
    <t>Bridgton</t>
  </si>
  <si>
    <t>Bridgwater</t>
  </si>
  <si>
    <t>Somerset</t>
  </si>
  <si>
    <t>Bridlington</t>
  </si>
  <si>
    <t>Bridport</t>
  </si>
  <si>
    <t>Brier</t>
  </si>
  <si>
    <t>Brierfield</t>
  </si>
  <si>
    <t>Brierley Hill</t>
  </si>
  <si>
    <t>Brigantine</t>
  </si>
  <si>
    <t>Brigg</t>
  </si>
  <si>
    <t>Brig-Glis</t>
  </si>
  <si>
    <t>Brigham City</t>
  </si>
  <si>
    <t>Brighouse</t>
  </si>
  <si>
    <t>Calderdale</t>
  </si>
  <si>
    <t>Bright</t>
  </si>
  <si>
    <t>Brightlingsea</t>
  </si>
  <si>
    <t>Brighton</t>
  </si>
  <si>
    <t>Brighton and Hove</t>
  </si>
  <si>
    <t>Brighton Township</t>
  </si>
  <si>
    <t>Brikama</t>
  </si>
  <si>
    <t>Western</t>
  </si>
  <si>
    <t>Brilon</t>
  </si>
  <si>
    <t>Brimington</t>
  </si>
  <si>
    <t>Brindisi</t>
  </si>
  <si>
    <t>Brisbane</t>
  </si>
  <si>
    <t>Brislington</t>
  </si>
  <si>
    <t>Bristol, City of</t>
  </si>
  <si>
    <t>Bristol</t>
  </si>
  <si>
    <t>Briton Ferry</t>
  </si>
  <si>
    <t>Neath Port Talbot</t>
  </si>
  <si>
    <t>Brits</t>
  </si>
  <si>
    <t>Brive-la-Gaillarde</t>
  </si>
  <si>
    <t>Brixham</t>
  </si>
  <si>
    <t>Brixton</t>
  </si>
  <si>
    <t>Lambeth</t>
  </si>
  <si>
    <t>Brixworth</t>
  </si>
  <si>
    <t>Brno</t>
  </si>
  <si>
    <t>Broadalbin</t>
  </si>
  <si>
    <t>Broadlands</t>
  </si>
  <si>
    <t>Broadmoor</t>
  </si>
  <si>
    <t>Broadstairs</t>
  </si>
  <si>
    <t>Broadstone</t>
  </si>
  <si>
    <t>Poole</t>
  </si>
  <si>
    <t>Broadview</t>
  </si>
  <si>
    <t>Broadview Heights</t>
  </si>
  <si>
    <t>Broadview Park</t>
  </si>
  <si>
    <t>Broadwater</t>
  </si>
  <si>
    <t>Broadway</t>
  </si>
  <si>
    <t>Brocēni</t>
  </si>
  <si>
    <t>Broceni</t>
  </si>
  <si>
    <t>Brocēnu Novads</t>
  </si>
  <si>
    <t>Brock</t>
  </si>
  <si>
    <t>Brock Hall</t>
  </si>
  <si>
    <t>Brockport</t>
  </si>
  <si>
    <t>Brockton</t>
  </si>
  <si>
    <t>Brockville</t>
  </si>
  <si>
    <t>Brockworth</t>
  </si>
  <si>
    <t>Brodósqui</t>
  </si>
  <si>
    <t>Brodosqui</t>
  </si>
  <si>
    <t>Brody</t>
  </si>
  <si>
    <t>Broken Arrow</t>
  </si>
  <si>
    <t>Broken Hill</t>
  </si>
  <si>
    <t>Brokenhead</t>
  </si>
  <si>
    <t>Brokopondo</t>
  </si>
  <si>
    <t>Bromborough</t>
  </si>
  <si>
    <t>Bromont</t>
  </si>
  <si>
    <t>Bromsgrove</t>
  </si>
  <si>
    <t>Bron</t>
  </si>
  <si>
    <t>Bronnitsy</t>
  </si>
  <si>
    <t>Brønnøysund</t>
  </si>
  <si>
    <t>Bronnoysund</t>
  </si>
  <si>
    <t>Bronx</t>
  </si>
  <si>
    <t>Bronxville</t>
  </si>
  <si>
    <t>Brook Highland</t>
  </si>
  <si>
    <t>Brook Park</t>
  </si>
  <si>
    <t>Brookdale</t>
  </si>
  <si>
    <t>Brookfield</t>
  </si>
  <si>
    <t>Brookhaven</t>
  </si>
  <si>
    <t>Brookings</t>
  </si>
  <si>
    <t>Brookline</t>
  </si>
  <si>
    <t>Brooklyn</t>
  </si>
  <si>
    <t>Brooklyn Center</t>
  </si>
  <si>
    <t>Brooklyn Park</t>
  </si>
  <si>
    <t>Brooks</t>
  </si>
  <si>
    <t>Brookshire</t>
  </si>
  <si>
    <t>Brookside</t>
  </si>
  <si>
    <t>Brooksville</t>
  </si>
  <si>
    <t>Brookville</t>
  </si>
  <si>
    <t>Broomall</t>
  </si>
  <si>
    <t>Broome</t>
  </si>
  <si>
    <t>Broomfield</t>
  </si>
  <si>
    <t>Brossard</t>
  </si>
  <si>
    <t>Broşteni</t>
  </si>
  <si>
    <t>Brosteni</t>
  </si>
  <si>
    <t>Suceava</t>
  </si>
  <si>
    <t>Brotas</t>
  </si>
  <si>
    <t>Brotton</t>
  </si>
  <si>
    <t>Redcar and Cleveland</t>
  </si>
  <si>
    <t>Broughton</t>
  </si>
  <si>
    <t>Flintshire</t>
  </si>
  <si>
    <t>Broughton Astley</t>
  </si>
  <si>
    <t>Broughty Ferry</t>
  </si>
  <si>
    <t>Dundee City</t>
  </si>
  <si>
    <t>Broumov</t>
  </si>
  <si>
    <t>Královéhradecký Kraj</t>
  </si>
  <si>
    <t>Broussard</t>
  </si>
  <si>
    <t>Brovary</t>
  </si>
  <si>
    <t>Brown Deer</t>
  </si>
  <si>
    <t>Brownfield</t>
  </si>
  <si>
    <t>Brownfields</t>
  </si>
  <si>
    <t>Brownhills</t>
  </si>
  <si>
    <t>Browns Mills</t>
  </si>
  <si>
    <t>Brownsburg</t>
  </si>
  <si>
    <t>Brownsville</t>
  </si>
  <si>
    <t>Brownsweg</t>
  </si>
  <si>
    <t>Brownville</t>
  </si>
  <si>
    <t>Brownwood</t>
  </si>
  <si>
    <t>Broxbourne</t>
  </si>
  <si>
    <t>Broxburn</t>
  </si>
  <si>
    <t>Bruchköbel</t>
  </si>
  <si>
    <t>Bruchkobel</t>
  </si>
  <si>
    <t>Bruchsal</t>
  </si>
  <si>
    <t>Bruck an der Leitha</t>
  </si>
  <si>
    <t>Bruck an der Mur</t>
  </si>
  <si>
    <t>Steiermark</t>
  </si>
  <si>
    <t>Bruges</t>
  </si>
  <si>
    <t>Brugg</t>
  </si>
  <si>
    <t>Brühl</t>
  </si>
  <si>
    <t>Bruhl</t>
  </si>
  <si>
    <t>Brumado</t>
  </si>
  <si>
    <t>Brunoy</t>
  </si>
  <si>
    <t>Brunsbüttel</t>
  </si>
  <si>
    <t>Brunsbuttel</t>
  </si>
  <si>
    <t>Brunswick</t>
  </si>
  <si>
    <t>Bruntál</t>
  </si>
  <si>
    <t>Bruntal</t>
  </si>
  <si>
    <t>Brus</t>
  </si>
  <si>
    <t>Brus Laguna</t>
  </si>
  <si>
    <t>Honduras</t>
  </si>
  <si>
    <t>HN</t>
  </si>
  <si>
    <t>HND</t>
  </si>
  <si>
    <t>Gracias a Dios</t>
  </si>
  <si>
    <t>Brush</t>
  </si>
  <si>
    <t>Brushy Creek</t>
  </si>
  <si>
    <t>Brusque</t>
  </si>
  <si>
    <t>Brussels</t>
  </si>
  <si>
    <t>Brvenica</t>
  </si>
  <si>
    <t>Brwinów</t>
  </si>
  <si>
    <t>Brwinow</t>
  </si>
  <si>
    <t>Mazowieckie</t>
  </si>
  <si>
    <t>Bryan</t>
  </si>
  <si>
    <t>Bryans Road</t>
  </si>
  <si>
    <t>Bryansk</t>
  </si>
  <si>
    <t>Bryanskaya Oblast’</t>
  </si>
  <si>
    <t>Bryant</t>
  </si>
  <si>
    <t>Bryn</t>
  </si>
  <si>
    <t>Bryn Mawr-Skyway</t>
  </si>
  <si>
    <t>Brynmawr</t>
  </si>
  <si>
    <t>Brzeg</t>
  </si>
  <si>
    <t>Opolskie</t>
  </si>
  <si>
    <t>Brzeg Dolny</t>
  </si>
  <si>
    <t>Brzesko</t>
  </si>
  <si>
    <t>Brzeszcze</t>
  </si>
  <si>
    <t>Brzozów</t>
  </si>
  <si>
    <t>Brzozow</t>
  </si>
  <si>
    <t>Podkarpackie</t>
  </si>
  <si>
    <t>Bu’aale</t>
  </si>
  <si>
    <t>Bu'aale</t>
  </si>
  <si>
    <t>Jubbada Dhexe</t>
  </si>
  <si>
    <t>Bua Yai</t>
  </si>
  <si>
    <t>Nakhon Ratchasima</t>
  </si>
  <si>
    <t>Buabidi</t>
  </si>
  <si>
    <t>Ngöbe-Buglé</t>
  </si>
  <si>
    <t>Buala</t>
  </si>
  <si>
    <t>Isabel</t>
  </si>
  <si>
    <t>Buba</t>
  </si>
  <si>
    <t>Quinara</t>
  </si>
  <si>
    <t>Bubanza</t>
  </si>
  <si>
    <t>Burundi</t>
  </si>
  <si>
    <t>BI</t>
  </si>
  <si>
    <t>BDI</t>
  </si>
  <si>
    <t>Bucak</t>
  </si>
  <si>
    <t>Burdur</t>
  </si>
  <si>
    <t>Bucaramanga</t>
  </si>
  <si>
    <t>Bucha</t>
  </si>
  <si>
    <t>Buchach</t>
  </si>
  <si>
    <t>Ternopil’s’ka Oblast’</t>
  </si>
  <si>
    <t>Buchanan</t>
  </si>
  <si>
    <t>Grand Bassa</t>
  </si>
  <si>
    <t>Bucharest</t>
  </si>
  <si>
    <t>Bucureşti</t>
  </si>
  <si>
    <t>Buchen in Odenwald</t>
  </si>
  <si>
    <t>Bucheon</t>
  </si>
  <si>
    <t>Buchloe</t>
  </si>
  <si>
    <t>Buchs</t>
  </si>
  <si>
    <t>Sankt Gallen</t>
  </si>
  <si>
    <t>Bückeburg</t>
  </si>
  <si>
    <t>Buckeburg</t>
  </si>
  <si>
    <t>Buckeye</t>
  </si>
  <si>
    <t>Buckhall</t>
  </si>
  <si>
    <t>Buckhannon</t>
  </si>
  <si>
    <t>Buckhaven</t>
  </si>
  <si>
    <t>Fife</t>
  </si>
  <si>
    <t>Buckhurst Hill</t>
  </si>
  <si>
    <t>Buckie</t>
  </si>
  <si>
    <t>Moray</t>
  </si>
  <si>
    <t>Buckingham</t>
  </si>
  <si>
    <t>Buckley</t>
  </si>
  <si>
    <t>Buckner</t>
  </si>
  <si>
    <t>Bucksburn</t>
  </si>
  <si>
    <t>Bučovice</t>
  </si>
  <si>
    <t>Bucovice</t>
  </si>
  <si>
    <t>Buctzotz</t>
  </si>
  <si>
    <t>Bucyrus</t>
  </si>
  <si>
    <t>Buda</t>
  </si>
  <si>
    <t>Budakalász</t>
  </si>
  <si>
    <t>Budakalasz</t>
  </si>
  <si>
    <t>Buda-Kashalyova</t>
  </si>
  <si>
    <t>Homyel’skaya Voblasts’</t>
  </si>
  <si>
    <t>Budakeszi</t>
  </si>
  <si>
    <t>Budaörs</t>
  </si>
  <si>
    <t>Budaors</t>
  </si>
  <si>
    <t>Budapest</t>
  </si>
  <si>
    <t>Budaun</t>
  </si>
  <si>
    <t>Budd Lake</t>
  </si>
  <si>
    <t>Bude</t>
  </si>
  <si>
    <t>Büdelsdorf</t>
  </si>
  <si>
    <t>Budelsdorf</t>
  </si>
  <si>
    <t>Budënnovsk</t>
  </si>
  <si>
    <t>Budennovsk</t>
  </si>
  <si>
    <t>Budeşti</t>
  </si>
  <si>
    <t>Budesti</t>
  </si>
  <si>
    <t>Călăraşi</t>
  </si>
  <si>
    <t>Büdingen</t>
  </si>
  <si>
    <t>Budingen</t>
  </si>
  <si>
    <t>Budleigh Salterton</t>
  </si>
  <si>
    <t>Bududa</t>
  </si>
  <si>
    <t>Budva</t>
  </si>
  <si>
    <t>Buea</t>
  </si>
  <si>
    <t>Buellton</t>
  </si>
  <si>
    <t>Buena Park</t>
  </si>
  <si>
    <t>Buena Vista</t>
  </si>
  <si>
    <t>Buenaventura</t>
  </si>
  <si>
    <t>Valle del Cauca</t>
  </si>
  <si>
    <t>Buenaventura Lakes</t>
  </si>
  <si>
    <t>Buenavista</t>
  </si>
  <si>
    <t>Bueng Kan</t>
  </si>
  <si>
    <t>Buenos Aires, Ciudad Autónoma de</t>
  </si>
  <si>
    <t>Puntarenas</t>
  </si>
  <si>
    <t>Buffalo</t>
  </si>
  <si>
    <t>Buffalo Grove</t>
  </si>
  <si>
    <t>Buffalo Township</t>
  </si>
  <si>
    <t>Buford</t>
  </si>
  <si>
    <t>Buftea</t>
  </si>
  <si>
    <t>Bugiri</t>
  </si>
  <si>
    <t>Bugojno</t>
  </si>
  <si>
    <t>Bugrino</t>
  </si>
  <si>
    <t>Bugulma</t>
  </si>
  <si>
    <t>Buguruslan</t>
  </si>
  <si>
    <t>Bühl</t>
  </si>
  <si>
    <t>Buhl</t>
  </si>
  <si>
    <t>Buhuşi</t>
  </si>
  <si>
    <t>Buhusi</t>
  </si>
  <si>
    <t>Buikwe</t>
  </si>
  <si>
    <t>Buinsk</t>
  </si>
  <si>
    <t>Bujanovac</t>
  </si>
  <si>
    <t>Buje</t>
  </si>
  <si>
    <t>Istarska Županija</t>
  </si>
  <si>
    <t>Bujor</t>
  </si>
  <si>
    <t>Galaţi</t>
  </si>
  <si>
    <t>Bujumbura</t>
  </si>
  <si>
    <t>Bujumbura Mairie</t>
  </si>
  <si>
    <t>Buka</t>
  </si>
  <si>
    <t>Bukachacha</t>
  </si>
  <si>
    <t>Bukama</t>
  </si>
  <si>
    <t>Haut-Lomami</t>
  </si>
  <si>
    <t>Būkān</t>
  </si>
  <si>
    <t>Bukan</t>
  </si>
  <si>
    <t>Bukavu</t>
  </si>
  <si>
    <t>Sud-Kivu</t>
  </si>
  <si>
    <t>Bukedea</t>
  </si>
  <si>
    <t>Bukhara</t>
  </si>
  <si>
    <t>Buxoro</t>
  </si>
  <si>
    <t>Bukit Mertajam</t>
  </si>
  <si>
    <t>Pulau Pinang</t>
  </si>
  <si>
    <t>Bukittinggi</t>
  </si>
  <si>
    <t>Sumatera Barat</t>
  </si>
  <si>
    <t>Bukoba</t>
  </si>
  <si>
    <t>Bukomansimbi</t>
  </si>
  <si>
    <t>Bukwo</t>
  </si>
  <si>
    <t>Bukwa</t>
  </si>
  <si>
    <t>Bülach</t>
  </si>
  <si>
    <t>Bulach</t>
  </si>
  <si>
    <t>Būlaevo</t>
  </si>
  <si>
    <t>Bulaevo</t>
  </si>
  <si>
    <t>Soltüstik Qazaqstan</t>
  </si>
  <si>
    <t>Bulambuli</t>
  </si>
  <si>
    <t>Bulandshahr</t>
  </si>
  <si>
    <t>Bulawayo</t>
  </si>
  <si>
    <t>Bulgan</t>
  </si>
  <si>
    <t>Bulisa</t>
  </si>
  <si>
    <t>Buliisa</t>
  </si>
  <si>
    <t>Bulkington</t>
  </si>
  <si>
    <t>Bull Mountain</t>
  </si>
  <si>
    <t>Bull Run</t>
  </si>
  <si>
    <t>Bulle</t>
  </si>
  <si>
    <t>Fribourg</t>
  </si>
  <si>
    <t>Bullhead City</t>
  </si>
  <si>
    <t>Bullsbrook</t>
  </si>
  <si>
    <t>Bullskin</t>
  </si>
  <si>
    <t>Bulqizë</t>
  </si>
  <si>
    <t>Bulqize</t>
  </si>
  <si>
    <t>Dibër</t>
  </si>
  <si>
    <t>Buluko</t>
  </si>
  <si>
    <t>Bulungu</t>
  </si>
  <si>
    <t>Bulverde</t>
  </si>
  <si>
    <t>Bulwell</t>
  </si>
  <si>
    <t>Bumba</t>
  </si>
  <si>
    <t>Bumbeşti-Jiu</t>
  </si>
  <si>
    <t>Bumbesti-Jiu</t>
  </si>
  <si>
    <t>Gorj</t>
  </si>
  <si>
    <t>Bunbury</t>
  </si>
  <si>
    <t>Bundaberg</t>
  </si>
  <si>
    <t>Bünde</t>
  </si>
  <si>
    <t>Bunde</t>
  </si>
  <si>
    <t>Bundibugyo</t>
  </si>
  <si>
    <t>Bungay</t>
  </si>
  <si>
    <t>Bungoma</t>
  </si>
  <si>
    <t>Bunia</t>
  </si>
  <si>
    <t>Ituri</t>
  </si>
  <si>
    <t>Buôn Ma Thuột</t>
  </si>
  <si>
    <t>Buon Ma Thuot</t>
  </si>
  <si>
    <t>Đắk Lắk</t>
  </si>
  <si>
    <t>Bupoto</t>
  </si>
  <si>
    <t>Manafwa</t>
  </si>
  <si>
    <t>Būr Fu’ād</t>
  </si>
  <si>
    <t>Bur Fu'ad</t>
  </si>
  <si>
    <t>Būr Sa‘īd</t>
  </si>
  <si>
    <t>Buraydah</t>
  </si>
  <si>
    <t>Burbage</t>
  </si>
  <si>
    <t>Burbank</t>
  </si>
  <si>
    <t>Burco</t>
  </si>
  <si>
    <t>Togdheer</t>
  </si>
  <si>
    <t>Burg</t>
  </si>
  <si>
    <t>Burgau</t>
  </si>
  <si>
    <t>Burgdorf</t>
  </si>
  <si>
    <t>Burgess Hill</t>
  </si>
  <si>
    <t>Burghausen</t>
  </si>
  <si>
    <t>Burghfield</t>
  </si>
  <si>
    <t>West Berkshire</t>
  </si>
  <si>
    <t>Burgkunstadt</t>
  </si>
  <si>
    <t>Burglengenfeld</t>
  </si>
  <si>
    <t>Burgos</t>
  </si>
  <si>
    <t>Burgstädt</t>
  </si>
  <si>
    <t>Burgstadt</t>
  </si>
  <si>
    <t>Burhānpur</t>
  </si>
  <si>
    <t>Burhanpur</t>
  </si>
  <si>
    <t>Buri Ram</t>
  </si>
  <si>
    <t>Buriram</t>
  </si>
  <si>
    <t>Burien</t>
  </si>
  <si>
    <t>Buritama</t>
  </si>
  <si>
    <t>Burj al ‘Arab</t>
  </si>
  <si>
    <t>Burj al `Arab</t>
  </si>
  <si>
    <t>Burkburnett</t>
  </si>
  <si>
    <t>Burke</t>
  </si>
  <si>
    <t>Burke Centre</t>
  </si>
  <si>
    <t>Burketown</t>
  </si>
  <si>
    <t>Burladingen</t>
  </si>
  <si>
    <t>Burleson</t>
  </si>
  <si>
    <t>Burley</t>
  </si>
  <si>
    <t>Burley in Wharfedale</t>
  </si>
  <si>
    <t>Burlingame</t>
  </si>
  <si>
    <t>Burlington</t>
  </si>
  <si>
    <t>Burnaby</t>
  </si>
  <si>
    <t>Burnet</t>
  </si>
  <si>
    <t>Burnham-on-Sea</t>
  </si>
  <si>
    <t>Burnie</t>
  </si>
  <si>
    <t>Burnley</t>
  </si>
  <si>
    <t>Burnsville</t>
  </si>
  <si>
    <t>Burntisland</t>
  </si>
  <si>
    <t>Burntwood</t>
  </si>
  <si>
    <t>Burpengary</t>
  </si>
  <si>
    <t>Burr Ridge</t>
  </si>
  <si>
    <t>Burrel</t>
  </si>
  <si>
    <t>Burriana</t>
  </si>
  <si>
    <t>Burrillville</t>
  </si>
  <si>
    <t>Bursa</t>
  </si>
  <si>
    <t>Burscheid</t>
  </si>
  <si>
    <t>Burscough</t>
  </si>
  <si>
    <t>Burshtyn</t>
  </si>
  <si>
    <t>Bursledon</t>
  </si>
  <si>
    <t>Burslem</t>
  </si>
  <si>
    <t>Stoke-on-Trent</t>
  </si>
  <si>
    <t>Bürstadt</t>
  </si>
  <si>
    <t>Burstadt</t>
  </si>
  <si>
    <t>Burtnieki</t>
  </si>
  <si>
    <t>Burtnieku Novads</t>
  </si>
  <si>
    <t>Burton</t>
  </si>
  <si>
    <t>Burton Latimer</t>
  </si>
  <si>
    <t>Burton upon Trent</t>
  </si>
  <si>
    <t>Burtonsville</t>
  </si>
  <si>
    <t>Burtonwood</t>
  </si>
  <si>
    <t>Burubaytal</t>
  </si>
  <si>
    <t>Zhambyl</t>
  </si>
  <si>
    <t>Bururi</t>
  </si>
  <si>
    <t>Burwell</t>
  </si>
  <si>
    <t>Cambridgeshire</t>
  </si>
  <si>
    <t>Bury</t>
  </si>
  <si>
    <t>Bury Saint Edmunds</t>
  </si>
  <si>
    <t>Burzaco</t>
  </si>
  <si>
    <t>Bus’k</t>
  </si>
  <si>
    <t>Bus'k</t>
  </si>
  <si>
    <t>Busan</t>
  </si>
  <si>
    <t>Busesa</t>
  </si>
  <si>
    <t>Iganga</t>
  </si>
  <si>
    <t>Bushenyi</t>
  </si>
  <si>
    <t>Buhweju</t>
  </si>
  <si>
    <t>Bushey</t>
  </si>
  <si>
    <t>Bushkill</t>
  </si>
  <si>
    <t>Busia</t>
  </si>
  <si>
    <t>Businga</t>
  </si>
  <si>
    <t>Busselton</t>
  </si>
  <si>
    <t>Bussy</t>
  </si>
  <si>
    <t>Vaud</t>
  </si>
  <si>
    <t>Bussy-Saint-Georges</t>
  </si>
  <si>
    <t>Buşteni</t>
  </si>
  <si>
    <t>Busteni</t>
  </si>
  <si>
    <t>Busti</t>
  </si>
  <si>
    <t>Busto Arsizio</t>
  </si>
  <si>
    <t>Buta</t>
  </si>
  <si>
    <t>Butalangu</t>
  </si>
  <si>
    <t>Nakaseke</t>
  </si>
  <si>
    <t>Butaleja</t>
  </si>
  <si>
    <t>Butare</t>
  </si>
  <si>
    <t>Rwanda</t>
  </si>
  <si>
    <t>RW</t>
  </si>
  <si>
    <t>RWA</t>
  </si>
  <si>
    <t>Southern Province</t>
  </si>
  <si>
    <t>Butebo</t>
  </si>
  <si>
    <t>Pallisa</t>
  </si>
  <si>
    <t>Butembo</t>
  </si>
  <si>
    <t>Butha-Buthe</t>
  </si>
  <si>
    <t>Lesotho</t>
  </si>
  <si>
    <t>LS</t>
  </si>
  <si>
    <t>LSO</t>
  </si>
  <si>
    <t>Butler</t>
  </si>
  <si>
    <t>Butler Township</t>
  </si>
  <si>
    <t>Butner</t>
  </si>
  <si>
    <t>Buton</t>
  </si>
  <si>
    <t>Kepulauan Riau</t>
  </si>
  <si>
    <t>Butte</t>
  </si>
  <si>
    <t>Butterworth</t>
  </si>
  <si>
    <t>Buttstädt</t>
  </si>
  <si>
    <t>Buttstadt</t>
  </si>
  <si>
    <t>Butuan</t>
  </si>
  <si>
    <t>Buturlinovka</t>
  </si>
  <si>
    <t>Butwāl</t>
  </si>
  <si>
    <t>Butwal</t>
  </si>
  <si>
    <t>Butzbach</t>
  </si>
  <si>
    <t>Bützow</t>
  </si>
  <si>
    <t>Butzow</t>
  </si>
  <si>
    <t>Buur Gaabo</t>
  </si>
  <si>
    <t>Jubbada Hoose</t>
  </si>
  <si>
    <t>Buurhakaba</t>
  </si>
  <si>
    <t>Buxtehude</t>
  </si>
  <si>
    <t>Buxton</t>
  </si>
  <si>
    <t>Buy</t>
  </si>
  <si>
    <t>Kostromskaya Oblast’</t>
  </si>
  <si>
    <t>Buyende</t>
  </si>
  <si>
    <t>Buynaksk</t>
  </si>
  <si>
    <t>Dagestan</t>
  </si>
  <si>
    <t>Buzău</t>
  </si>
  <si>
    <t>Buzau</t>
  </si>
  <si>
    <t>Buziaş</t>
  </si>
  <si>
    <t>Buzias</t>
  </si>
  <si>
    <t>Timiş</t>
  </si>
  <si>
    <t>Buzovna</t>
  </si>
  <si>
    <t>Buzuluk</t>
  </si>
  <si>
    <t>Byala Slatina</t>
  </si>
  <si>
    <t>Vratsa</t>
  </si>
  <si>
    <t>Byalynichy</t>
  </si>
  <si>
    <t>Byaroza</t>
  </si>
  <si>
    <t>Byarozawka</t>
  </si>
  <si>
    <t>Bydgoszcz</t>
  </si>
  <si>
    <t>Kujawsko-Pomorskie</t>
  </si>
  <si>
    <t>Byelaazyorsk</t>
  </si>
  <si>
    <t>Byerazino</t>
  </si>
  <si>
    <t>Minskaya Voblasts’</t>
  </si>
  <si>
    <t>Byfleet</t>
  </si>
  <si>
    <t>Byram</t>
  </si>
  <si>
    <t>Byron</t>
  </si>
  <si>
    <t>Byron Bay</t>
  </si>
  <si>
    <t>Byron Center</t>
  </si>
  <si>
    <t>Bystřice nad Pernštejnem</t>
  </si>
  <si>
    <t>Bystrice nad Pernstejnem</t>
  </si>
  <si>
    <t>Vysočina</t>
  </si>
  <si>
    <t>Bystřice pod Hostýnem</t>
  </si>
  <si>
    <t>Bystrice pod Hostynem</t>
  </si>
  <si>
    <t>Zlínský Kraj</t>
  </si>
  <si>
    <t>Bytča</t>
  </si>
  <si>
    <t>Bytca</t>
  </si>
  <si>
    <t>Žilinský</t>
  </si>
  <si>
    <t>Bytom</t>
  </si>
  <si>
    <t>Bytów</t>
  </si>
  <si>
    <t>Bytow</t>
  </si>
  <si>
    <t>Pomorskie</t>
  </si>
  <si>
    <t>Byumba</t>
  </si>
  <si>
    <t>Northern Province</t>
  </si>
  <si>
    <t>Byureghavan</t>
  </si>
  <si>
    <t>Cà Mau</t>
  </si>
  <si>
    <t>Ca Mau</t>
  </si>
  <si>
    <t>Caacupé</t>
  </si>
  <si>
    <t>Caacupe</t>
  </si>
  <si>
    <t>Caazapa</t>
  </si>
  <si>
    <t>Cabadbaran</t>
  </si>
  <si>
    <t>Agusan del Norte</t>
  </si>
  <si>
    <t>Caballococha</t>
  </si>
  <si>
    <t>Cabanatuan City</t>
  </si>
  <si>
    <t>Nueva Ecija</t>
  </si>
  <si>
    <t>Cabarroguis</t>
  </si>
  <si>
    <t>Quirino</t>
  </si>
  <si>
    <t>Cabeceiras de Basto</t>
  </si>
  <si>
    <t>Cabimas</t>
  </si>
  <si>
    <t>Zulia</t>
  </si>
  <si>
    <t>Cabinda</t>
  </si>
  <si>
    <t>Cabo Frio</t>
  </si>
  <si>
    <t>Cabo Rojo</t>
  </si>
  <si>
    <t>Cabo San Lucas</t>
  </si>
  <si>
    <t>Baja California Sur</t>
  </si>
  <si>
    <t>Caboolture</t>
  </si>
  <si>
    <t>Cabot</t>
  </si>
  <si>
    <t>Cabreúva</t>
  </si>
  <si>
    <t>Cabreuva</t>
  </si>
  <si>
    <t>Cabudare</t>
  </si>
  <si>
    <t>Cabuyao</t>
  </si>
  <si>
    <t>Caçador</t>
  </si>
  <si>
    <t>Cacador</t>
  </si>
  <si>
    <t>Čačak</t>
  </si>
  <si>
    <t>Cacak</t>
  </si>
  <si>
    <t>Cacalchen</t>
  </si>
  <si>
    <t>Caçapava</t>
  </si>
  <si>
    <t>Cacapava</t>
  </si>
  <si>
    <t>Cacém</t>
  </si>
  <si>
    <t>Cacem</t>
  </si>
  <si>
    <t>Cáceres</t>
  </si>
  <si>
    <t>Caceres</t>
  </si>
  <si>
    <t>Cachan</t>
  </si>
  <si>
    <t>Cacheu</t>
  </si>
  <si>
    <t>Cachoeira do Sul</t>
  </si>
  <si>
    <t>Cachoeira Paulista</t>
  </si>
  <si>
    <t>Cachoeiro de Itapemirim</t>
  </si>
  <si>
    <t>Espírito Santo</t>
  </si>
  <si>
    <t>Cacolo</t>
  </si>
  <si>
    <t>Lunda Sul</t>
  </si>
  <si>
    <t>Caconde</t>
  </si>
  <si>
    <t>Cadaval</t>
  </si>
  <si>
    <t>Čadca</t>
  </si>
  <si>
    <t>Cadca</t>
  </si>
  <si>
    <t>Cadereyta</t>
  </si>
  <si>
    <t>Cadereyta Jiménez</t>
  </si>
  <si>
    <t>Cadereyta Jimenez</t>
  </si>
  <si>
    <t>Nuevo León</t>
  </si>
  <si>
    <t>Cadillac</t>
  </si>
  <si>
    <t>Cadiz</t>
  </si>
  <si>
    <t>Cádiz</t>
  </si>
  <si>
    <t>Caen</t>
  </si>
  <si>
    <t>Caerdydd</t>
  </si>
  <si>
    <t>Cardiff</t>
  </si>
  <si>
    <t>Caerfyrddin</t>
  </si>
  <si>
    <t>Caerleon</t>
  </si>
  <si>
    <t>Newport</t>
  </si>
  <si>
    <t>Caernarfon</t>
  </si>
  <si>
    <t>Gwynedd</t>
  </si>
  <si>
    <t>Cafayate</t>
  </si>
  <si>
    <t>Salta</t>
  </si>
  <si>
    <t>Cafelândia</t>
  </si>
  <si>
    <t>Cafelandia</t>
  </si>
  <si>
    <t>Cagayan de Oro</t>
  </si>
  <si>
    <t>Cagliari</t>
  </si>
  <si>
    <t>Sardegna</t>
  </si>
  <si>
    <t>Cagnes-sur-Mer</t>
  </si>
  <si>
    <t>Cagua</t>
  </si>
  <si>
    <t>Aragua</t>
  </si>
  <si>
    <t>Caguas</t>
  </si>
  <si>
    <t>Cahokia</t>
  </si>
  <si>
    <t>Cahul</t>
  </si>
  <si>
    <t>Caibarién</t>
  </si>
  <si>
    <t>Caibarien</t>
  </si>
  <si>
    <t>Villa Clara</t>
  </si>
  <si>
    <t>Caicó</t>
  </si>
  <si>
    <t>Caico</t>
  </si>
  <si>
    <t>Caimanera</t>
  </si>
  <si>
    <t>Caimito</t>
  </si>
  <si>
    <t>Cairns</t>
  </si>
  <si>
    <t>Cairo</t>
  </si>
  <si>
    <t>Al Qāhirah</t>
  </si>
  <si>
    <t>Caister-on-Sea</t>
  </si>
  <si>
    <t>Caiuá</t>
  </si>
  <si>
    <t>Caiua</t>
  </si>
  <si>
    <t>Cajabamba</t>
  </si>
  <si>
    <t>Cajamarca</t>
  </si>
  <si>
    <t>Cajati</t>
  </si>
  <si>
    <t>Čajetina</t>
  </si>
  <si>
    <t>Cajetina</t>
  </si>
  <si>
    <t>Cajobi</t>
  </si>
  <si>
    <t>Cajuru</t>
  </si>
  <si>
    <t>Cajvana</t>
  </si>
  <si>
    <t>Čakovec</t>
  </si>
  <si>
    <t>Cakovec</t>
  </si>
  <si>
    <t>Međimurska Županija</t>
  </si>
  <si>
    <t>Calabar</t>
  </si>
  <si>
    <t>Cross River</t>
  </si>
  <si>
    <t>Calabasas</t>
  </si>
  <si>
    <t>Calabayan</t>
  </si>
  <si>
    <t>Isabela</t>
  </si>
  <si>
    <t>Calabozo</t>
  </si>
  <si>
    <t>Calafat</t>
  </si>
  <si>
    <t>Dolj</t>
  </si>
  <si>
    <t>Calais</t>
  </si>
  <si>
    <t>Calama</t>
  </si>
  <si>
    <t>Călan</t>
  </si>
  <si>
    <t>Calan</t>
  </si>
  <si>
    <t>Hunedoara</t>
  </si>
  <si>
    <t>Calapan</t>
  </si>
  <si>
    <t>Oriental Mindoro</t>
  </si>
  <si>
    <t>Calarasi</t>
  </si>
  <si>
    <t>Calatrava</t>
  </si>
  <si>
    <t>Calau</t>
  </si>
  <si>
    <t>Calbayog City</t>
  </si>
  <si>
    <t>Samar</t>
  </si>
  <si>
    <t>Calbe</t>
  </si>
  <si>
    <t>Calbuco</t>
  </si>
  <si>
    <t>Caldas da Rainha</t>
  </si>
  <si>
    <t>Caldera</t>
  </si>
  <si>
    <t>Atacama</t>
  </si>
  <si>
    <t>Calderitas</t>
  </si>
  <si>
    <t>Caldicot</t>
  </si>
  <si>
    <t>Çaldıran</t>
  </si>
  <si>
    <t>Caldiran</t>
  </si>
  <si>
    <t>Van</t>
  </si>
  <si>
    <t>Caldwell</t>
  </si>
  <si>
    <t>Caledon</t>
  </si>
  <si>
    <t>Caledonia</t>
  </si>
  <si>
    <t>Calenga</t>
  </si>
  <si>
    <t>Bié</t>
  </si>
  <si>
    <t>Calera</t>
  </si>
  <si>
    <t>Caleta Olivia</t>
  </si>
  <si>
    <t>Calexico</t>
  </si>
  <si>
    <t>Calgary</t>
  </si>
  <si>
    <t>Calheta</t>
  </si>
  <si>
    <t>Madeira</t>
  </si>
  <si>
    <t>Calheta de São Miguel</t>
  </si>
  <si>
    <t>Calheta de Sao Miguel</t>
  </si>
  <si>
    <t>São Miguel</t>
  </si>
  <si>
    <t>Calhoun</t>
  </si>
  <si>
    <t>Cali</t>
  </si>
  <si>
    <t>Calicut</t>
  </si>
  <si>
    <t>California City</t>
  </si>
  <si>
    <t>Călimăneşti</t>
  </si>
  <si>
    <t>Calimanesti</t>
  </si>
  <si>
    <t>Calimaya</t>
  </si>
  <si>
    <t>Calimesa</t>
  </si>
  <si>
    <t>Calipatria</t>
  </si>
  <si>
    <t>Calistoga</t>
  </si>
  <si>
    <t>Calkiní</t>
  </si>
  <si>
    <t>Calkini</t>
  </si>
  <si>
    <t>Callao</t>
  </si>
  <si>
    <t>Callaway</t>
  </si>
  <si>
    <t>Callington</t>
  </si>
  <si>
    <t>Caln</t>
  </si>
  <si>
    <t>Calnali</t>
  </si>
  <si>
    <t>Calne</t>
  </si>
  <si>
    <t>Caloocan City</t>
  </si>
  <si>
    <t>Caloocan</t>
  </si>
  <si>
    <t>Caloundra</t>
  </si>
  <si>
    <t>Calpulalpan</t>
  </si>
  <si>
    <t>Calstock</t>
  </si>
  <si>
    <t>Caluire-et-Cuire</t>
  </si>
  <si>
    <t>Calulo</t>
  </si>
  <si>
    <t>Kwanza Sul</t>
  </si>
  <si>
    <t>Calumet City</t>
  </si>
  <si>
    <t>Calumet Park</t>
  </si>
  <si>
    <t>Caluula</t>
  </si>
  <si>
    <t>Calverley</t>
  </si>
  <si>
    <t>Calverton</t>
  </si>
  <si>
    <t>Calvillo</t>
  </si>
  <si>
    <t>Calw</t>
  </si>
  <si>
    <t>Cam</t>
  </si>
  <si>
    <t>Cẩm Phả</t>
  </si>
  <si>
    <t>Cam Pha</t>
  </si>
  <si>
    <t>Quảng Ninh</t>
  </si>
  <si>
    <t>Cam Ranh</t>
  </si>
  <si>
    <t>Khánh Hòa</t>
  </si>
  <si>
    <t>Camabatela</t>
  </si>
  <si>
    <t>Kwanza Norte</t>
  </si>
  <si>
    <t>Camacupa</t>
  </si>
  <si>
    <t>Camagüey</t>
  </si>
  <si>
    <t>Camaguey</t>
  </si>
  <si>
    <t>Camaná</t>
  </si>
  <si>
    <t>Camana</t>
  </si>
  <si>
    <t>Camano</t>
  </si>
  <si>
    <t>Camaquã</t>
  </si>
  <si>
    <t>Camaqua</t>
  </si>
  <si>
    <t>Câmara de Lobos</t>
  </si>
  <si>
    <t>Camara de Lobos</t>
  </si>
  <si>
    <t>Camargo</t>
  </si>
  <si>
    <t>Chuquisaca</t>
  </si>
  <si>
    <t>Camarillo</t>
  </si>
  <si>
    <t>Camas</t>
  </si>
  <si>
    <t>Camberley</t>
  </si>
  <si>
    <t>Camborne</t>
  </si>
  <si>
    <t>Cambrai</t>
  </si>
  <si>
    <t>Cambria</t>
  </si>
  <si>
    <t>Cambridge</t>
  </si>
  <si>
    <t>Waikato</t>
  </si>
  <si>
    <t>Cambuslang</t>
  </si>
  <si>
    <t>Camden</t>
  </si>
  <si>
    <t>Camenca</t>
  </si>
  <si>
    <t>Stînga Nistrului</t>
  </si>
  <si>
    <t>Cameron</t>
  </si>
  <si>
    <t>Cameron Park</t>
  </si>
  <si>
    <t>Cametá</t>
  </si>
  <si>
    <t>Cameta</t>
  </si>
  <si>
    <t>Camilla</t>
  </si>
  <si>
    <t>Camillus</t>
  </si>
  <si>
    <t>Camiri</t>
  </si>
  <si>
    <t>Camocim</t>
  </si>
  <si>
    <t>Camooweal</t>
  </si>
  <si>
    <t>Camp Hill</t>
  </si>
  <si>
    <t>Camp Pendleton North</t>
  </si>
  <si>
    <t>Camp Pendleton South</t>
  </si>
  <si>
    <t>Camp Springs</t>
  </si>
  <si>
    <t>Camp Swift</t>
  </si>
  <si>
    <t>Camp Verde</t>
  </si>
  <si>
    <t>Campana</t>
  </si>
  <si>
    <t>Campanilla</t>
  </si>
  <si>
    <t>Campbell</t>
  </si>
  <si>
    <t>Campbell River</t>
  </si>
  <si>
    <t>Campbellsville</t>
  </si>
  <si>
    <t>Campbellton</t>
  </si>
  <si>
    <t>Campbelltown</t>
  </si>
  <si>
    <t>Câmpeni</t>
  </si>
  <si>
    <t>Campeni</t>
  </si>
  <si>
    <t>Campina do Monte Alegre</t>
  </si>
  <si>
    <t>Campina Grande</t>
  </si>
  <si>
    <t>Campinas</t>
  </si>
  <si>
    <t>Campo Belo</t>
  </si>
  <si>
    <t>Campo Grande</t>
  </si>
  <si>
    <t>Campo Limpo</t>
  </si>
  <si>
    <t>Campo Maior</t>
  </si>
  <si>
    <t>Portalegre</t>
  </si>
  <si>
    <t>Campo Mourão</t>
  </si>
  <si>
    <t>Campo Mourao</t>
  </si>
  <si>
    <t>Campoalegre</t>
  </si>
  <si>
    <t>Huila</t>
  </si>
  <si>
    <t>Campobasso</t>
  </si>
  <si>
    <t>Molise</t>
  </si>
  <si>
    <t>Campos</t>
  </si>
  <si>
    <t>Campos do Jordão</t>
  </si>
  <si>
    <t>Campos do Jordao</t>
  </si>
  <si>
    <t>Campton Hills</t>
  </si>
  <si>
    <t>Camrose</t>
  </si>
  <si>
    <t>Cần Thơ</t>
  </si>
  <si>
    <t>Can Tho</t>
  </si>
  <si>
    <t>Cañada de Gómez</t>
  </si>
  <si>
    <t>Canada de Gomez</t>
  </si>
  <si>
    <t>Santa Fe</t>
  </si>
  <si>
    <t>Canakkale</t>
  </si>
  <si>
    <t>Canal Fulton</t>
  </si>
  <si>
    <t>Canal Winchester</t>
  </si>
  <si>
    <t>Canandaigua</t>
  </si>
  <si>
    <t>Cananea</t>
  </si>
  <si>
    <t>Cananéia</t>
  </si>
  <si>
    <t>Cananeia</t>
  </si>
  <si>
    <t>Cañas</t>
  </si>
  <si>
    <t>Canas</t>
  </si>
  <si>
    <t>Guanacaste</t>
  </si>
  <si>
    <t>Canatlán</t>
  </si>
  <si>
    <t>Canatlan</t>
  </si>
  <si>
    <t>Durango</t>
  </si>
  <si>
    <t>Canavieiras</t>
  </si>
  <si>
    <t>Canberra</t>
  </si>
  <si>
    <t>Australian Capital Territory</t>
  </si>
  <si>
    <t>Canby</t>
  </si>
  <si>
    <t>Cancún</t>
  </si>
  <si>
    <t>Cancun</t>
  </si>
  <si>
    <t>Candelaria</t>
  </si>
  <si>
    <t>Candiac</t>
  </si>
  <si>
    <t>Cândido Mota</t>
  </si>
  <si>
    <t>Candido Mota</t>
  </si>
  <si>
    <t>Candler-McAfee</t>
  </si>
  <si>
    <t>Candon</t>
  </si>
  <si>
    <t>Ilocos Sur</t>
  </si>
  <si>
    <t>Candor</t>
  </si>
  <si>
    <t>Canela</t>
  </si>
  <si>
    <t>Canfield</t>
  </si>
  <si>
    <t>Canford Cliffs</t>
  </si>
  <si>
    <t>Cangamba</t>
  </si>
  <si>
    <t>Moxico</t>
  </si>
  <si>
    <t>Cangzhou</t>
  </si>
  <si>
    <t>Caniço</t>
  </si>
  <si>
    <t>Canico</t>
  </si>
  <si>
    <t>Canillo</t>
  </si>
  <si>
    <t>Canindé</t>
  </si>
  <si>
    <t>Caninde</t>
  </si>
  <si>
    <t>Çankırı</t>
  </si>
  <si>
    <t>Cankiri</t>
  </si>
  <si>
    <t>Cankova</t>
  </si>
  <si>
    <t>Cankuzo</t>
  </si>
  <si>
    <t>Canlaon</t>
  </si>
  <si>
    <t>Canmore</t>
  </si>
  <si>
    <t>Cannes</t>
  </si>
  <si>
    <t>Cannington</t>
  </si>
  <si>
    <t>Cannock</t>
  </si>
  <si>
    <t>Cannonvale</t>
  </si>
  <si>
    <t>Canoas</t>
  </si>
  <si>
    <t>Canoinhas</t>
  </si>
  <si>
    <t>Cañon City</t>
  </si>
  <si>
    <t>Canon City</t>
  </si>
  <si>
    <t>Canonsburg</t>
  </si>
  <si>
    <t>Canóvanas</t>
  </si>
  <si>
    <t>Canovanas</t>
  </si>
  <si>
    <t>Cantaura</t>
  </si>
  <si>
    <t>Cantemir</t>
  </si>
  <si>
    <t>Canteras</t>
  </si>
  <si>
    <t>Murcia</t>
  </si>
  <si>
    <t>Cantley</t>
  </si>
  <si>
    <t>Canton</t>
  </si>
  <si>
    <t>Canton Township</t>
  </si>
  <si>
    <t>Canutillo</t>
  </si>
  <si>
    <t>Canyon</t>
  </si>
  <si>
    <t>Canyon Lake</t>
  </si>
  <si>
    <t>Cao Bằng</t>
  </si>
  <si>
    <t>Cao Bang</t>
  </si>
  <si>
    <t>Cao Lãnh</t>
  </si>
  <si>
    <t>Cao Lanh</t>
  </si>
  <si>
    <t>Đồng Tháp</t>
  </si>
  <si>
    <t>Cap Malheureux</t>
  </si>
  <si>
    <t>Mauritius</t>
  </si>
  <si>
    <t>MU</t>
  </si>
  <si>
    <t>MUS</t>
  </si>
  <si>
    <t>Rivière du Rempart</t>
  </si>
  <si>
    <t>Capanema</t>
  </si>
  <si>
    <t>Capão Bonito</t>
  </si>
  <si>
    <t>Capao Bonito</t>
  </si>
  <si>
    <t>Cape Breton</t>
  </si>
  <si>
    <t>Cape Canaveral</t>
  </si>
  <si>
    <t>Cape Coast</t>
  </si>
  <si>
    <t>Cape Coral</t>
  </si>
  <si>
    <t>Cape Elizabeth</t>
  </si>
  <si>
    <t>Cape Girardeau</t>
  </si>
  <si>
    <t>Cape St. Claire</t>
  </si>
  <si>
    <t>Cape Town</t>
  </si>
  <si>
    <t>Capela do Alto</t>
  </si>
  <si>
    <t>Capellen</t>
  </si>
  <si>
    <t>Luxembourg</t>
  </si>
  <si>
    <t>LU</t>
  </si>
  <si>
    <t>LUX</t>
  </si>
  <si>
    <t>Capenda Camulemba</t>
  </si>
  <si>
    <t>Lunda Norte</t>
  </si>
  <si>
    <t>Cap-Haïtien</t>
  </si>
  <si>
    <t>Cap-Haitien</t>
  </si>
  <si>
    <t>Nord</t>
  </si>
  <si>
    <t>Capilla del Monte</t>
  </si>
  <si>
    <t>Capitán Pablo Lagerenza</t>
  </si>
  <si>
    <t>Capitan Pablo Lagerenza</t>
  </si>
  <si>
    <t>Alto Paraguay</t>
  </si>
  <si>
    <t>Capitão Poço</t>
  </si>
  <si>
    <t>Capitao Poco</t>
  </si>
  <si>
    <t>Capitol Hill</t>
  </si>
  <si>
    <t>Northern Mariana Islands</t>
  </si>
  <si>
    <t>MP</t>
  </si>
  <si>
    <t>MNP</t>
  </si>
  <si>
    <t>Capitola</t>
  </si>
  <si>
    <t>Capivari</t>
  </si>
  <si>
    <t>Čapljina</t>
  </si>
  <si>
    <t>Capljina</t>
  </si>
  <si>
    <t>Capulhuac</t>
  </si>
  <si>
    <t>Caracaraí</t>
  </si>
  <si>
    <t>Caracarai</t>
  </si>
  <si>
    <t>Caracas</t>
  </si>
  <si>
    <t>Distrito Capital</t>
  </si>
  <si>
    <t>Caraguatatuba</t>
  </si>
  <si>
    <t>Carahue</t>
  </si>
  <si>
    <t>Carapicuíba</t>
  </si>
  <si>
    <t>Carapicuiba</t>
  </si>
  <si>
    <t>Carás</t>
  </si>
  <si>
    <t>Caras</t>
  </si>
  <si>
    <t>Ancash</t>
  </si>
  <si>
    <t>Caratinga</t>
  </si>
  <si>
    <t>Caràzinho</t>
  </si>
  <si>
    <t>Carazinho</t>
  </si>
  <si>
    <t>Carbondale</t>
  </si>
  <si>
    <t>Carcar</t>
  </si>
  <si>
    <t>Carcassonne</t>
  </si>
  <si>
    <t>Cárdenas</t>
  </si>
  <si>
    <t>Cardenas</t>
  </si>
  <si>
    <t>San Luis Potosí</t>
  </si>
  <si>
    <t>Matanzas</t>
  </si>
  <si>
    <t>Cardonal</t>
  </si>
  <si>
    <t>Carei</t>
  </si>
  <si>
    <t>Carencro</t>
  </si>
  <si>
    <t>Carhué</t>
  </si>
  <si>
    <t>Carhue</t>
  </si>
  <si>
    <t>Caribou</t>
  </si>
  <si>
    <t>Carignan</t>
  </si>
  <si>
    <t>Caripito</t>
  </si>
  <si>
    <t>Monagas</t>
  </si>
  <si>
    <t>Carl Junction</t>
  </si>
  <si>
    <t>Carleton Place</t>
  </si>
  <si>
    <t>Carletonville</t>
  </si>
  <si>
    <t>Carlinville</t>
  </si>
  <si>
    <t>Carlisle</t>
  </si>
  <si>
    <t>Carlos Manuel de Céspedes</t>
  </si>
  <si>
    <t>Carlos Manuel de Cespedes</t>
  </si>
  <si>
    <t>Carlow</t>
  </si>
  <si>
    <t>Carlsbad</t>
  </si>
  <si>
    <t>Carlstadt</t>
  </si>
  <si>
    <t>Carlton</t>
  </si>
  <si>
    <t>Carlton Colville</t>
  </si>
  <si>
    <t>Carluke</t>
  </si>
  <si>
    <t>Carmel</t>
  </si>
  <si>
    <t>Carmel Hamlet</t>
  </si>
  <si>
    <t>Carmelo</t>
  </si>
  <si>
    <t>Colonia</t>
  </si>
  <si>
    <t>Carmi</t>
  </si>
  <si>
    <t>Carmichael</t>
  </si>
  <si>
    <t>Carnarvon</t>
  </si>
  <si>
    <t>Carnegie</t>
  </si>
  <si>
    <t>Carney</t>
  </si>
  <si>
    <t>Carneys Point</t>
  </si>
  <si>
    <t>Carnforth</t>
  </si>
  <si>
    <t>Carnikava</t>
  </si>
  <si>
    <t>Carnikavas Novads</t>
  </si>
  <si>
    <t>Carnot</t>
  </si>
  <si>
    <t>Carnot-Moon</t>
  </si>
  <si>
    <t>Carnoustie</t>
  </si>
  <si>
    <t>Carol Stream</t>
  </si>
  <si>
    <t>Carolina</t>
  </si>
  <si>
    <t>Carolina Beach</t>
  </si>
  <si>
    <t>Carora</t>
  </si>
  <si>
    <t>Carouge</t>
  </si>
  <si>
    <t>Genève</t>
  </si>
  <si>
    <t>Carpentersville</t>
  </si>
  <si>
    <t>Carpentras</t>
  </si>
  <si>
    <t>Carpina</t>
  </si>
  <si>
    <t>Carpinteria</t>
  </si>
  <si>
    <t>Carrazeda de Anciães</t>
  </si>
  <si>
    <t>Carrazeda de Anciaes</t>
  </si>
  <si>
    <t>Carrboro</t>
  </si>
  <si>
    <t>Carrefour</t>
  </si>
  <si>
    <t>Carregal do Sal</t>
  </si>
  <si>
    <t>Carrick on Shannon</t>
  </si>
  <si>
    <t>Leitrim</t>
  </si>
  <si>
    <t>Carrières-sur-Seine</t>
  </si>
  <si>
    <t>Carrieres-sur-Seine</t>
  </si>
  <si>
    <t>Carrigtohill</t>
  </si>
  <si>
    <t>Cork</t>
  </si>
  <si>
    <t>Carrizo Springs</t>
  </si>
  <si>
    <t>Carroll</t>
  </si>
  <si>
    <t>Carroll Township</t>
  </si>
  <si>
    <t>Carrollton</t>
  </si>
  <si>
    <t>Carrollwood</t>
  </si>
  <si>
    <t>Carshalton</t>
  </si>
  <si>
    <t>Sutton</t>
  </si>
  <si>
    <t>Carson</t>
  </si>
  <si>
    <t>Carson City</t>
  </si>
  <si>
    <t>Cartagena</t>
  </si>
  <si>
    <t>Cartago</t>
  </si>
  <si>
    <t>Carteret</t>
  </si>
  <si>
    <t>Cartersville</t>
  </si>
  <si>
    <t>Carterton</t>
  </si>
  <si>
    <t>Carterville</t>
  </si>
  <si>
    <t>Carthage</t>
  </si>
  <si>
    <t>Caruaru</t>
  </si>
  <si>
    <t>Carúpano</t>
  </si>
  <si>
    <t>Carupano</t>
  </si>
  <si>
    <t>Sucre</t>
  </si>
  <si>
    <t>Caruthersville</t>
  </si>
  <si>
    <t>Carver</t>
  </si>
  <si>
    <t>Cary</t>
  </si>
  <si>
    <t>Casa Branca</t>
  </si>
  <si>
    <t>Casa de Oro-Mount Helix</t>
  </si>
  <si>
    <t>Casa Grande</t>
  </si>
  <si>
    <t>Casablanca</t>
  </si>
  <si>
    <t>Valparaíso</t>
  </si>
  <si>
    <t>Casas Adobes</t>
  </si>
  <si>
    <t>Cascavel</t>
  </si>
  <si>
    <t>Caseros</t>
  </si>
  <si>
    <t>Caserta</t>
  </si>
  <si>
    <t>Casilda</t>
  </si>
  <si>
    <t>Casino</t>
  </si>
  <si>
    <t>Čáslav</t>
  </si>
  <si>
    <t>Caslav</t>
  </si>
  <si>
    <t>Casma</t>
  </si>
  <si>
    <t>Casper</t>
  </si>
  <si>
    <t>Wyoming</t>
  </si>
  <si>
    <t>Casselberry</t>
  </si>
  <si>
    <t>Castaic</t>
  </si>
  <si>
    <t>Castanhal</t>
  </si>
  <si>
    <t>Castaños</t>
  </si>
  <si>
    <t>Castanos</t>
  </si>
  <si>
    <t>Castelar</t>
  </si>
  <si>
    <t>Castellammare di Stabia</t>
  </si>
  <si>
    <t>Castelli</t>
  </si>
  <si>
    <t>Chaco</t>
  </si>
  <si>
    <t>Castellón de la Plana</t>
  </si>
  <si>
    <t>Castellon de la Plana</t>
  </si>
  <si>
    <t>Castelnau-le-Lez</t>
  </si>
  <si>
    <t>Castelo Branco</t>
  </si>
  <si>
    <t>Castelões de Cepeda</t>
  </si>
  <si>
    <t>Casteloes de Cepeda</t>
  </si>
  <si>
    <t>Castilho</t>
  </si>
  <si>
    <t>Castillos</t>
  </si>
  <si>
    <t>Rocha</t>
  </si>
  <si>
    <t>Castle Bromwich</t>
  </si>
  <si>
    <t>Castle Donnington</t>
  </si>
  <si>
    <t>Castle Pines</t>
  </si>
  <si>
    <t>Castle Rock</t>
  </si>
  <si>
    <t>Castle Shannon</t>
  </si>
  <si>
    <t>Castlebar</t>
  </si>
  <si>
    <t>Mayo</t>
  </si>
  <si>
    <t>Castleford</t>
  </si>
  <si>
    <t>Castlegar</t>
  </si>
  <si>
    <t>Castlemaine</t>
  </si>
  <si>
    <t>Castleton</t>
  </si>
  <si>
    <t>Rochdale</t>
  </si>
  <si>
    <t>Castres</t>
  </si>
  <si>
    <t>Castries</t>
  </si>
  <si>
    <t>Saint Lucia</t>
  </si>
  <si>
    <t>LC</t>
  </si>
  <si>
    <t>LCA</t>
  </si>
  <si>
    <t>Castro</t>
  </si>
  <si>
    <t>Castro Daire</t>
  </si>
  <si>
    <t>Castro Marim</t>
  </si>
  <si>
    <t>Faro</t>
  </si>
  <si>
    <t>Castro Valley</t>
  </si>
  <si>
    <t>Castro Verde</t>
  </si>
  <si>
    <t>Castrop-Rauxel</t>
  </si>
  <si>
    <t>Castro-Urdiales</t>
  </si>
  <si>
    <t>Cantabria</t>
  </si>
  <si>
    <t>Castroville</t>
  </si>
  <si>
    <t>Catacamas</t>
  </si>
  <si>
    <t>Olancho</t>
  </si>
  <si>
    <t>Catalão</t>
  </si>
  <si>
    <t>Catalao</t>
  </si>
  <si>
    <t>Catalina</t>
  </si>
  <si>
    <t>Catalina Foothills</t>
  </si>
  <si>
    <t>Catamayo</t>
  </si>
  <si>
    <t>Loja</t>
  </si>
  <si>
    <t>Catanduva</t>
  </si>
  <si>
    <t>Catania</t>
  </si>
  <si>
    <t>Cataño</t>
  </si>
  <si>
    <t>Catano</t>
  </si>
  <si>
    <t>Catanzaro</t>
  </si>
  <si>
    <t>Calabria</t>
  </si>
  <si>
    <t>Catarman</t>
  </si>
  <si>
    <t>Northern Samar</t>
  </si>
  <si>
    <t>Catasauqua</t>
  </si>
  <si>
    <t>Catbalogan</t>
  </si>
  <si>
    <t>Catemaco</t>
  </si>
  <si>
    <t>Caterham</t>
  </si>
  <si>
    <t>Catford</t>
  </si>
  <si>
    <t>Lewisham</t>
  </si>
  <si>
    <t>Cathedral City</t>
  </si>
  <si>
    <t>Catia La Mar</t>
  </si>
  <si>
    <t>Vargas</t>
  </si>
  <si>
    <t>Catiguá</t>
  </si>
  <si>
    <t>Catigua</t>
  </si>
  <si>
    <t>Catió</t>
  </si>
  <si>
    <t>Catio</t>
  </si>
  <si>
    <t>Tombali</t>
  </si>
  <si>
    <t>Catonsville</t>
  </si>
  <si>
    <t>Catoosa</t>
  </si>
  <si>
    <t>Catriel</t>
  </si>
  <si>
    <t>Catskill</t>
  </si>
  <si>
    <t>Cauquenes</t>
  </si>
  <si>
    <t>Maule</t>
  </si>
  <si>
    <t>Căuşeni</t>
  </si>
  <si>
    <t>Causeni</t>
  </si>
  <si>
    <t>Cavaillon</t>
  </si>
  <si>
    <t>Cavalero</t>
  </si>
  <si>
    <t>Cavan Monaghan</t>
  </si>
  <si>
    <t>Cave Creek</t>
  </si>
  <si>
    <t>Cave Spring</t>
  </si>
  <si>
    <t>Cave Springs</t>
  </si>
  <si>
    <t>Caversham</t>
  </si>
  <si>
    <t>Reading</t>
  </si>
  <si>
    <t>Cavite City</t>
  </si>
  <si>
    <t>Cawnpore</t>
  </si>
  <si>
    <t>Caxias</t>
  </si>
  <si>
    <t>Caxias do Sul</t>
  </si>
  <si>
    <t>Caxito</t>
  </si>
  <si>
    <t>Cayambe</t>
  </si>
  <si>
    <t>Pichincha</t>
  </si>
  <si>
    <t>Cayce</t>
  </si>
  <si>
    <t>Cayenne</t>
  </si>
  <si>
    <t>French Guiana</t>
  </si>
  <si>
    <t>GF</t>
  </si>
  <si>
    <t>GUF</t>
  </si>
  <si>
    <t>Cayey</t>
  </si>
  <si>
    <t>Çayırova</t>
  </si>
  <si>
    <t>Cayirova</t>
  </si>
  <si>
    <t>Kocaeli</t>
  </si>
  <si>
    <t>Cazenovia</t>
  </si>
  <si>
    <t>Cazombo</t>
  </si>
  <si>
    <t>Ceadîr-Lunga</t>
  </si>
  <si>
    <t>Ceadir-Lunga</t>
  </si>
  <si>
    <t>Găgăuzia</t>
  </si>
  <si>
    <t>Cəbrayıl</t>
  </si>
  <si>
    <t>Cabrayil</t>
  </si>
  <si>
    <t>Cebu City</t>
  </si>
  <si>
    <t>Cecil</t>
  </si>
  <si>
    <t>Cedar City</t>
  </si>
  <si>
    <t>Cedar Falls</t>
  </si>
  <si>
    <t>Cedar Grove</t>
  </si>
  <si>
    <t>Cedar Hill</t>
  </si>
  <si>
    <t>Cedar Hills</t>
  </si>
  <si>
    <t>Cedar Lake</t>
  </si>
  <si>
    <t>Cedar Mill</t>
  </si>
  <si>
    <t>Cedar Park</t>
  </si>
  <si>
    <t>Cedar Rapids</t>
  </si>
  <si>
    <t>Cedarburg</t>
  </si>
  <si>
    <t>Cedarhurst</t>
  </si>
  <si>
    <t>Cedartown</t>
  </si>
  <si>
    <t>Cedral</t>
  </si>
  <si>
    <t>Ceduna</t>
  </si>
  <si>
    <t>Ceerigaabo</t>
  </si>
  <si>
    <t>Sanaag</t>
  </si>
  <si>
    <t>Cegléd</t>
  </si>
  <si>
    <t>Cegled</t>
  </si>
  <si>
    <t>Cehu Silvaniei</t>
  </si>
  <si>
    <t>Sălaj</t>
  </si>
  <si>
    <t>Ceiba</t>
  </si>
  <si>
    <t>Čelákovice</t>
  </si>
  <si>
    <t>Celakovice</t>
  </si>
  <si>
    <t>Celaya</t>
  </si>
  <si>
    <t>Celebration</t>
  </si>
  <si>
    <t>Çeleken</t>
  </si>
  <si>
    <t>Celeken</t>
  </si>
  <si>
    <t>Celestún</t>
  </si>
  <si>
    <t>Celestun</t>
  </si>
  <si>
    <t>Cəlilabad</t>
  </si>
  <si>
    <t>Calilabad</t>
  </si>
  <si>
    <t>Celina</t>
  </si>
  <si>
    <t>Celje</t>
  </si>
  <si>
    <t>Celldömölk</t>
  </si>
  <si>
    <t>Celldomolk</t>
  </si>
  <si>
    <t>Vas</t>
  </si>
  <si>
    <t>Celle</t>
  </si>
  <si>
    <t>Celorico da Beira</t>
  </si>
  <si>
    <t>Celorico de Basto</t>
  </si>
  <si>
    <t>Cencheng</t>
  </si>
  <si>
    <t>Cenon</t>
  </si>
  <si>
    <t>Centar Župa</t>
  </si>
  <si>
    <t>Centar Zupa</t>
  </si>
  <si>
    <t>Centennial</t>
  </si>
  <si>
    <t>Center</t>
  </si>
  <si>
    <t>Center Line</t>
  </si>
  <si>
    <t>Center Moriches</t>
  </si>
  <si>
    <t>Center Point</t>
  </si>
  <si>
    <t>Center Township</t>
  </si>
  <si>
    <t>Centereach</t>
  </si>
  <si>
    <t>Centerport</t>
  </si>
  <si>
    <t>Centerton</t>
  </si>
  <si>
    <t>Centerville</t>
  </si>
  <si>
    <t>Central City</t>
  </si>
  <si>
    <t>Central Coast</t>
  </si>
  <si>
    <t>Central Elgin</t>
  </si>
  <si>
    <t>Central Falls</t>
  </si>
  <si>
    <t>Central Huron</t>
  </si>
  <si>
    <t>Central Islip</t>
  </si>
  <si>
    <t>Central Point</t>
  </si>
  <si>
    <t>Central Saanich</t>
  </si>
  <si>
    <t>Centralia</t>
  </si>
  <si>
    <t>Centre de Flacq</t>
  </si>
  <si>
    <t>Flacq</t>
  </si>
  <si>
    <t>Centre Wellington</t>
  </si>
  <si>
    <t>Centreville</t>
  </si>
  <si>
    <t>Centurion</t>
  </si>
  <si>
    <t>Ceres</t>
  </si>
  <si>
    <t>Cergy</t>
  </si>
  <si>
    <t>Cerklje na Gorenjskem</t>
  </si>
  <si>
    <t>Cerknica</t>
  </si>
  <si>
    <t>Cerkno</t>
  </si>
  <si>
    <t>Cerkvenjak</t>
  </si>
  <si>
    <t>Cernavodă</t>
  </si>
  <si>
    <t>Cernavoda</t>
  </si>
  <si>
    <t>Cerqueira César</t>
  </si>
  <si>
    <t>Cerqueira Cesar</t>
  </si>
  <si>
    <t>Cerquilho Velho</t>
  </si>
  <si>
    <t>Cërrik</t>
  </si>
  <si>
    <t>Cerrik</t>
  </si>
  <si>
    <t>Cerrillos</t>
  </si>
  <si>
    <t>Cerritos</t>
  </si>
  <si>
    <t>Cerro Azul</t>
  </si>
  <si>
    <t>Cerro de Pasco</t>
  </si>
  <si>
    <t>Pasco</t>
  </si>
  <si>
    <t>Červený Kostelec</t>
  </si>
  <si>
    <t>Cerveny Kostelec</t>
  </si>
  <si>
    <t>Cesário Lange</t>
  </si>
  <si>
    <t>Cesario Lange</t>
  </si>
  <si>
    <t>Cēsis</t>
  </si>
  <si>
    <t>Cesis</t>
  </si>
  <si>
    <t>Cēsu Novads</t>
  </si>
  <si>
    <t>Česká Kamenice</t>
  </si>
  <si>
    <t>Ceska Kamenice</t>
  </si>
  <si>
    <t>Česká Lípa</t>
  </si>
  <si>
    <t>Ceska Lipa</t>
  </si>
  <si>
    <t>Liberecký Kraj</t>
  </si>
  <si>
    <t>Česká Skalice</t>
  </si>
  <si>
    <t>Ceska Skalice</t>
  </si>
  <si>
    <t>Česká Třebová</t>
  </si>
  <si>
    <t>Ceska Trebova</t>
  </si>
  <si>
    <t>Pardubický Kraj</t>
  </si>
  <si>
    <t>České Budějovice</t>
  </si>
  <si>
    <t>Ceske Budejovice</t>
  </si>
  <si>
    <t>Český Brod</t>
  </si>
  <si>
    <t>Cesky Brod</t>
  </si>
  <si>
    <t>Český Krumlov</t>
  </si>
  <si>
    <t>Cesky Krumlov</t>
  </si>
  <si>
    <t>Český Těšín</t>
  </si>
  <si>
    <t>Cesky Tesin</t>
  </si>
  <si>
    <t>Çeşme</t>
  </si>
  <si>
    <t>Cesme</t>
  </si>
  <si>
    <t>Cessnock</t>
  </si>
  <si>
    <t>Cestos City</t>
  </si>
  <si>
    <t>River Cess</t>
  </si>
  <si>
    <t>Cesvaine</t>
  </si>
  <si>
    <t>Cesvaines Novads</t>
  </si>
  <si>
    <t>Cetinje</t>
  </si>
  <si>
    <t>Ceylanpınar</t>
  </si>
  <si>
    <t>Ceylanpinar</t>
  </si>
  <si>
    <t>Ch’arents’avan</t>
  </si>
  <si>
    <t>Ch'arents'avan</t>
  </si>
  <si>
    <t>Ch’iatura</t>
  </si>
  <si>
    <t>Ch'iatura</t>
  </si>
  <si>
    <t>Imereti</t>
  </si>
  <si>
    <t>Ch’ŏnan</t>
  </si>
  <si>
    <t>Ch'onan</t>
  </si>
  <si>
    <t>Ch’ŏngjin</t>
  </si>
  <si>
    <t>Ch'ongjin</t>
  </si>
  <si>
    <t>Hambuk</t>
  </si>
  <si>
    <t>Ch’osan-ŭp</t>
  </si>
  <si>
    <t>Ch'osan-up</t>
  </si>
  <si>
    <t>Chagang</t>
  </si>
  <si>
    <t>Ch’ungmu</t>
  </si>
  <si>
    <t>Ch'ungmu</t>
  </si>
  <si>
    <t>Gyeongnam</t>
  </si>
  <si>
    <t>Cha-am</t>
  </si>
  <si>
    <t>Phetchaburi</t>
  </si>
  <si>
    <t>Chābahār</t>
  </si>
  <si>
    <t>Chabahar</t>
  </si>
  <si>
    <t>Sīstān va Balūchestān</t>
  </si>
  <si>
    <t>Chabana</t>
  </si>
  <si>
    <t>Chacabuco</t>
  </si>
  <si>
    <t>Chachahuantla</t>
  </si>
  <si>
    <t>Chachapoyas</t>
  </si>
  <si>
    <t>Chachoengsao</t>
  </si>
  <si>
    <t>Chackbay</t>
  </si>
  <si>
    <t>Chadan</t>
  </si>
  <si>
    <t>Chaddesden</t>
  </si>
  <si>
    <t>Chādegān</t>
  </si>
  <si>
    <t>Chadegan</t>
  </si>
  <si>
    <t>Chadron</t>
  </si>
  <si>
    <t>Chaedŏk</t>
  </si>
  <si>
    <t>Chaedok</t>
  </si>
  <si>
    <t>Chagda</t>
  </si>
  <si>
    <t>Chaguanas</t>
  </si>
  <si>
    <t>Chaguarama</t>
  </si>
  <si>
    <t>Chai Nat</t>
  </si>
  <si>
    <t>Chaiyaphum</t>
  </si>
  <si>
    <t>Chajarí</t>
  </si>
  <si>
    <t>Chajari</t>
  </si>
  <si>
    <t>Entre Ríos</t>
  </si>
  <si>
    <t>Chake Chake</t>
  </si>
  <si>
    <t>Pemba South</t>
  </si>
  <si>
    <t>Chakradharpur</t>
  </si>
  <si>
    <t>Jharkhand</t>
  </si>
  <si>
    <t>Chalándri</t>
  </si>
  <si>
    <t>Chalandri</t>
  </si>
  <si>
    <t>Chalástra</t>
  </si>
  <si>
    <t>Chalastra</t>
  </si>
  <si>
    <t>Chalatenango</t>
  </si>
  <si>
    <t>Chalco</t>
  </si>
  <si>
    <t>Chalfont Saint Giles</t>
  </si>
  <si>
    <t>Chalfont Saint Peter</t>
  </si>
  <si>
    <t>Chalford</t>
  </si>
  <si>
    <t>Chalkída</t>
  </si>
  <si>
    <t>Chalkida</t>
  </si>
  <si>
    <t>Challans</t>
  </si>
  <si>
    <t>Challapata</t>
  </si>
  <si>
    <t>Oruro</t>
  </si>
  <si>
    <t>Chalmette</t>
  </si>
  <si>
    <t>Châlons-en-Champagne</t>
  </si>
  <si>
    <t>Chalons-en-Champagne</t>
  </si>
  <si>
    <t>Grand Est</t>
  </si>
  <si>
    <t>Chalon-sur-Saône</t>
  </si>
  <si>
    <t>Chalon-sur-Saone</t>
  </si>
  <si>
    <t>Cham</t>
  </si>
  <si>
    <t>Chaman</t>
  </si>
  <si>
    <t>Balochistān</t>
  </si>
  <si>
    <t>Chambarak</t>
  </si>
  <si>
    <t>Geghark’unik’</t>
  </si>
  <si>
    <t>Chambas</t>
  </si>
  <si>
    <t>Chamberlayne</t>
  </si>
  <si>
    <t>Chambersburg</t>
  </si>
  <si>
    <t>Chambéry</t>
  </si>
  <si>
    <t>Chambery</t>
  </si>
  <si>
    <t>Chamblee</t>
  </si>
  <si>
    <t>Chambly</t>
  </si>
  <si>
    <t>Chamgardān</t>
  </si>
  <si>
    <t>Chamgardan</t>
  </si>
  <si>
    <t>Chamical</t>
  </si>
  <si>
    <t>La Rioja</t>
  </si>
  <si>
    <t>Chamonix-Mont-Blanc</t>
  </si>
  <si>
    <t>Champaign</t>
  </si>
  <si>
    <t>Champasak</t>
  </si>
  <si>
    <t>Champdani</t>
  </si>
  <si>
    <t>Champigny-sur-Marne</t>
  </si>
  <si>
    <t>Champion Heights</t>
  </si>
  <si>
    <t>Champlain</t>
  </si>
  <si>
    <t>Champlin</t>
  </si>
  <si>
    <t>Champotón</t>
  </si>
  <si>
    <t>Champoton</t>
  </si>
  <si>
    <t>Champs-Sur-Marne</t>
  </si>
  <si>
    <t>Chañaral</t>
  </si>
  <si>
    <t>Chanaral</t>
  </si>
  <si>
    <t>Chancay</t>
  </si>
  <si>
    <t>Chanceford</t>
  </si>
  <si>
    <t>Chānda</t>
  </si>
  <si>
    <t>Chanda</t>
  </si>
  <si>
    <t>Chandannagar</t>
  </si>
  <si>
    <t>Chandīgarh</t>
  </si>
  <si>
    <t>Chandigarh</t>
  </si>
  <si>
    <t>Chandler</t>
  </si>
  <si>
    <t>Chandlers Ford</t>
  </si>
  <si>
    <t>Chang’an</t>
  </si>
  <si>
    <t>Chang'an</t>
  </si>
  <si>
    <t>Hunan</t>
  </si>
  <si>
    <t>Changchun</t>
  </si>
  <si>
    <t>Changde</t>
  </si>
  <si>
    <t>Changhua</t>
  </si>
  <si>
    <t>Changling</t>
  </si>
  <si>
    <t>Changping</t>
  </si>
  <si>
    <t>Changsha</t>
  </si>
  <si>
    <t>Guangdong</t>
  </si>
  <si>
    <t>Changshu</t>
  </si>
  <si>
    <t>Jiangsu</t>
  </si>
  <si>
    <t>Changwon</t>
  </si>
  <si>
    <t>Changxing</t>
  </si>
  <si>
    <t>Fujian</t>
  </si>
  <si>
    <t>Changyŏn</t>
  </si>
  <si>
    <t>Changyon</t>
  </si>
  <si>
    <t>Hwangnam</t>
  </si>
  <si>
    <t>Changzhi</t>
  </si>
  <si>
    <t>Shanxi</t>
  </si>
  <si>
    <t>Changzhou</t>
  </si>
  <si>
    <t>Chanhassen</t>
  </si>
  <si>
    <t>Chaniá</t>
  </si>
  <si>
    <t>Chania</t>
  </si>
  <si>
    <t>Channahon</t>
  </si>
  <si>
    <t>Channarāyapatna</t>
  </si>
  <si>
    <t>Channarayapatna</t>
  </si>
  <si>
    <t>Channelview</t>
  </si>
  <si>
    <t>Chanthaburi</t>
  </si>
  <si>
    <t>Chantilly</t>
  </si>
  <si>
    <t>Chanute</t>
  </si>
  <si>
    <t>Chaohucun</t>
  </si>
  <si>
    <t>Chaoyang</t>
  </si>
  <si>
    <t>Chaozhou</t>
  </si>
  <si>
    <t>Chapa de Mota</t>
  </si>
  <si>
    <t>Chapadinha</t>
  </si>
  <si>
    <t>Chapaev</t>
  </si>
  <si>
    <t>Chapala</t>
  </si>
  <si>
    <t>Chapantongo</t>
  </si>
  <si>
    <t>Chaparral</t>
  </si>
  <si>
    <t>Chapayevsk</t>
  </si>
  <si>
    <t>Samarskaya Oblast’</t>
  </si>
  <si>
    <t>Chapecó</t>
  </si>
  <si>
    <t>Chapeco</t>
  </si>
  <si>
    <t>Chapel en le Frith</t>
  </si>
  <si>
    <t>Chapel Hill</t>
  </si>
  <si>
    <t>Chapelhall</t>
  </si>
  <si>
    <t>Chapeltown</t>
  </si>
  <si>
    <t>Sheffield</t>
  </si>
  <si>
    <t>Chaplygin</t>
  </si>
  <si>
    <t>Lipetskaya Oblast’</t>
  </si>
  <si>
    <t>Chapulhuacán</t>
  </si>
  <si>
    <t>Chapulhuacan</t>
  </si>
  <si>
    <t>Charagua</t>
  </si>
  <si>
    <t>Charallave</t>
  </si>
  <si>
    <t>Miranda</t>
  </si>
  <si>
    <t>Charaña</t>
  </si>
  <si>
    <t>Charana</t>
  </si>
  <si>
    <t>Charata</t>
  </si>
  <si>
    <t>Chard</t>
  </si>
  <si>
    <t>Chardon</t>
  </si>
  <si>
    <t>Charenton-le-Pont</t>
  </si>
  <si>
    <t>Chārīkār</t>
  </si>
  <si>
    <t>Charikar</t>
  </si>
  <si>
    <t>Parwān</t>
  </si>
  <si>
    <t>Chari̇̄koṭ</t>
  </si>
  <si>
    <t>Charikot</t>
  </si>
  <si>
    <t>Janakpur</t>
  </si>
  <si>
    <t>Charlemagne</t>
  </si>
  <si>
    <t>Charleroi</t>
  </si>
  <si>
    <t>Charles City</t>
  </si>
  <si>
    <t>Charles Town</t>
  </si>
  <si>
    <t>Charleston</t>
  </si>
  <si>
    <t>Charlestown</t>
  </si>
  <si>
    <t>Charleville</t>
  </si>
  <si>
    <t>Charleville-Mézières</t>
  </si>
  <si>
    <t>Charleville-Mezieres</t>
  </si>
  <si>
    <t>Charlotte</t>
  </si>
  <si>
    <t>Charlottesville</t>
  </si>
  <si>
    <t>Charlottetown</t>
  </si>
  <si>
    <t>Prince Edward Island</t>
  </si>
  <si>
    <t>Charlton</t>
  </si>
  <si>
    <t>Charlton Kings</t>
  </si>
  <si>
    <t>Charmahīn</t>
  </si>
  <si>
    <t>Charmahin</t>
  </si>
  <si>
    <t>Charqueada</t>
  </si>
  <si>
    <t>Charsadda</t>
  </si>
  <si>
    <t>Charter Oak</t>
  </si>
  <si>
    <t>Charters Towers</t>
  </si>
  <si>
    <t>Chartiers</t>
  </si>
  <si>
    <t>Chartres</t>
  </si>
  <si>
    <t>Chascomús</t>
  </si>
  <si>
    <t>Chascomus</t>
  </si>
  <si>
    <t>Chaska</t>
  </si>
  <si>
    <t>Chatan</t>
  </si>
  <si>
    <t>Okinawa</t>
  </si>
  <si>
    <t>Châteauguay</t>
  </si>
  <si>
    <t>Chateauguay</t>
  </si>
  <si>
    <t>Châteauroux</t>
  </si>
  <si>
    <t>Chateauroux</t>
  </si>
  <si>
    <t>Châtellerault</t>
  </si>
  <si>
    <t>Chatellerault</t>
  </si>
  <si>
    <t>Châtenay-Malabry</t>
  </si>
  <si>
    <t>Chatenay-Malabry</t>
  </si>
  <si>
    <t>Chatham</t>
  </si>
  <si>
    <t>Medway</t>
  </si>
  <si>
    <t>Châtillon</t>
  </si>
  <si>
    <t>Chatillon</t>
  </si>
  <si>
    <t>Chatou</t>
  </si>
  <si>
    <t>Chatsworth</t>
  </si>
  <si>
    <t>Chattanooga</t>
  </si>
  <si>
    <t>Chatteris</t>
  </si>
  <si>
    <t>Chattogram</t>
  </si>
  <si>
    <t>Châu Đốc</t>
  </si>
  <si>
    <t>Chau Doc</t>
  </si>
  <si>
    <t>An Giang</t>
  </si>
  <si>
    <t>Chauk</t>
  </si>
  <si>
    <t>Chaumont</t>
  </si>
  <si>
    <t>Chaves</t>
  </si>
  <si>
    <t>Vila Real</t>
  </si>
  <si>
    <t>Chaville</t>
  </si>
  <si>
    <t>Chavinda</t>
  </si>
  <si>
    <t>Chavusy</t>
  </si>
  <si>
    <t>Chaykovskiy</t>
  </si>
  <si>
    <t>Cheadle</t>
  </si>
  <si>
    <t>Cheadle Hulme</t>
  </si>
  <si>
    <t>Cheam</t>
  </si>
  <si>
    <t>Cheat Lake</t>
  </si>
  <si>
    <t>Cheb</t>
  </si>
  <si>
    <t>Chebarkul</t>
  </si>
  <si>
    <t>Cheboksary</t>
  </si>
  <si>
    <t>Chech’ŏn</t>
  </si>
  <si>
    <t>Chech'on</t>
  </si>
  <si>
    <t>Chungbuk</t>
  </si>
  <si>
    <t>Cheddar</t>
  </si>
  <si>
    <t>Cheddleton</t>
  </si>
  <si>
    <t>Cheektowaga</t>
  </si>
  <si>
    <t>Chefchaouene</t>
  </si>
  <si>
    <t>Chegdomyn</t>
  </si>
  <si>
    <t>Chegem Vtoroy</t>
  </si>
  <si>
    <t>Chegga</t>
  </si>
  <si>
    <t>Chehalis</t>
  </si>
  <si>
    <t>Chekhov</t>
  </si>
  <si>
    <t>Chelan</t>
  </si>
  <si>
    <t>Chelles</t>
  </si>
  <si>
    <t>Chełm</t>
  </si>
  <si>
    <t>Chelm</t>
  </si>
  <si>
    <t>Chełmno</t>
  </si>
  <si>
    <t>Chelmno</t>
  </si>
  <si>
    <t>Chelmsford</t>
  </si>
  <si>
    <t>Chełmża</t>
  </si>
  <si>
    <t>Chelmza</t>
  </si>
  <si>
    <t>Chelsea</t>
  </si>
  <si>
    <t>Chelsfield</t>
  </si>
  <si>
    <t>Cheltenham</t>
  </si>
  <si>
    <t>Chelyabinsk</t>
  </si>
  <si>
    <t>Chemax</t>
  </si>
  <si>
    <t>Chemnitz</t>
  </si>
  <si>
    <t>Chena Ridge</t>
  </si>
  <si>
    <t>Chenango</t>
  </si>
  <si>
    <t>Chêne-Bougeries</t>
  </si>
  <si>
    <t>Chene-Bougeries</t>
  </si>
  <si>
    <t>Cheney</t>
  </si>
  <si>
    <t>Chengde</t>
  </si>
  <si>
    <t>Chengdu</t>
  </si>
  <si>
    <t>Chengguan</t>
  </si>
  <si>
    <t>Henan</t>
  </si>
  <si>
    <t>Chengjiao</t>
  </si>
  <si>
    <t>Chengjiao Chengguanzhen</t>
  </si>
  <si>
    <t>Chengtangcun</t>
  </si>
  <si>
    <t>Chengxiang</t>
  </si>
  <si>
    <t>Chennai</t>
  </si>
  <si>
    <t>Tamil Nādu</t>
  </si>
  <si>
    <t>Chenzhou</t>
  </si>
  <si>
    <t>Cheongju</t>
  </si>
  <si>
    <t>Chepelare</t>
  </si>
  <si>
    <t>Smolyan</t>
  </si>
  <si>
    <t>Chepes</t>
  </si>
  <si>
    <t>Chepstow</t>
  </si>
  <si>
    <t>Cheraw</t>
  </si>
  <si>
    <t>Cherbourg</t>
  </si>
  <si>
    <t>Cheremkhovo</t>
  </si>
  <si>
    <t>Cheremoshna</t>
  </si>
  <si>
    <t>Cherepanovo</t>
  </si>
  <si>
    <t>Cherepovets</t>
  </si>
  <si>
    <t>Cherkasy</t>
  </si>
  <si>
    <t>Cherkas’ka Oblast’</t>
  </si>
  <si>
    <t>Cherkessk</t>
  </si>
  <si>
    <t>Karachayevo-Cherkesiya</t>
  </si>
  <si>
    <t>Cherlak</t>
  </si>
  <si>
    <t>Omskaya Oblast’</t>
  </si>
  <si>
    <t>Chernihiv</t>
  </si>
  <si>
    <t>Chernivtsi</t>
  </si>
  <si>
    <t>Chernivets’ka Oblast’</t>
  </si>
  <si>
    <t>Chernogolovka</t>
  </si>
  <si>
    <t>Chernogorsk</t>
  </si>
  <si>
    <t>Chernushka</t>
  </si>
  <si>
    <t>Chernyakhovsk</t>
  </si>
  <si>
    <t>Chernyshevskiy</t>
  </si>
  <si>
    <t>Cherry Creek</t>
  </si>
  <si>
    <t>Cherry Hill</t>
  </si>
  <si>
    <t>Cherry Hill Mall</t>
  </si>
  <si>
    <t>Cherry Hills Village</t>
  </si>
  <si>
    <t>Cherry Hinton</t>
  </si>
  <si>
    <t>Cherry Valley</t>
  </si>
  <si>
    <t>Cherryland</t>
  </si>
  <si>
    <t>Cherryville</t>
  </si>
  <si>
    <t>Cherskiy</t>
  </si>
  <si>
    <t>Chertsey</t>
  </si>
  <si>
    <t>Chervonohrad</t>
  </si>
  <si>
    <t>Cherykaw</t>
  </si>
  <si>
    <t>Chesapeake</t>
  </si>
  <si>
    <t>Chesapeake Beach</t>
  </si>
  <si>
    <t>Chesapeake Ranch Estates</t>
  </si>
  <si>
    <t>Chesham</t>
  </si>
  <si>
    <t>Cheshire</t>
  </si>
  <si>
    <t>Cheshire Village</t>
  </si>
  <si>
    <t>Cheshunt</t>
  </si>
  <si>
    <t>Chester</t>
  </si>
  <si>
    <t>Cheshire West and Chester</t>
  </si>
  <si>
    <t>Chesterfield</t>
  </si>
  <si>
    <t>Chester-le-Street</t>
  </si>
  <si>
    <t>Chestermere</t>
  </si>
  <si>
    <t>Chesterton</t>
  </si>
  <si>
    <t>Chestertown</t>
  </si>
  <si>
    <t>Chestnut Ridge</t>
  </si>
  <si>
    <t>Chestnuthill</t>
  </si>
  <si>
    <t>Chetumal</t>
  </si>
  <si>
    <t>Cheval</t>
  </si>
  <si>
    <t>Cheverly</t>
  </si>
  <si>
    <t>Cheviot</t>
  </si>
  <si>
    <t>Chevy Chase</t>
  </si>
  <si>
    <t>Cheyenne</t>
  </si>
  <si>
    <t>Chiang Rai</t>
  </si>
  <si>
    <t>Chiapa de Corzo</t>
  </si>
  <si>
    <t>Chiasso</t>
  </si>
  <si>
    <t>Chiayi</t>
  </si>
  <si>
    <t>Chibemba</t>
  </si>
  <si>
    <t>Huíla</t>
  </si>
  <si>
    <t>Chibia</t>
  </si>
  <si>
    <t>Chibougamau</t>
  </si>
  <si>
    <t>Chibuto</t>
  </si>
  <si>
    <t>Gaza</t>
  </si>
  <si>
    <t>Chicacole</t>
  </si>
  <si>
    <t>Chicago</t>
  </si>
  <si>
    <t>Chicago Heights</t>
  </si>
  <si>
    <t>Chicago Ridge</t>
  </si>
  <si>
    <t>Chichester</t>
  </si>
  <si>
    <t>Chichibu</t>
  </si>
  <si>
    <t>Chichihualco</t>
  </si>
  <si>
    <t>Chichimila</t>
  </si>
  <si>
    <t>Chickasaw</t>
  </si>
  <si>
    <t>Chickasha</t>
  </si>
  <si>
    <t>Chickerell</t>
  </si>
  <si>
    <t>Chiclayo</t>
  </si>
  <si>
    <t>Lambayeque</t>
  </si>
  <si>
    <t>Chico</t>
  </si>
  <si>
    <t>Chicoloapan</t>
  </si>
  <si>
    <t>Chiconcuac</t>
  </si>
  <si>
    <t>Chicopee</t>
  </si>
  <si>
    <t>Chicureo Abajo</t>
  </si>
  <si>
    <t>Chicxulub Puerto</t>
  </si>
  <si>
    <t>Chiesanuova</t>
  </si>
  <si>
    <t>Chifeng</t>
  </si>
  <si>
    <t>Chigasaki</t>
  </si>
  <si>
    <t>Chigwell</t>
  </si>
  <si>
    <t>Chikhli</t>
  </si>
  <si>
    <t>Chikusei</t>
  </si>
  <si>
    <t>Chikwawa</t>
  </si>
  <si>
    <t>Chilakalūrupet</t>
  </si>
  <si>
    <t>Chilakalurupet</t>
  </si>
  <si>
    <t>Chilapa de Álvarez</t>
  </si>
  <si>
    <t>Chilapa de Alvarez</t>
  </si>
  <si>
    <t>Chilca</t>
  </si>
  <si>
    <t>Chilcuautla</t>
  </si>
  <si>
    <t>Childwall</t>
  </si>
  <si>
    <t>Chilecito</t>
  </si>
  <si>
    <t>Chili</t>
  </si>
  <si>
    <t>Chililabombwe</t>
  </si>
  <si>
    <t>Zambia</t>
  </si>
  <si>
    <t>ZM</t>
  </si>
  <si>
    <t>ZMB</t>
  </si>
  <si>
    <t>Copperbelt</t>
  </si>
  <si>
    <t>Chillán</t>
  </si>
  <si>
    <t>Chillan</t>
  </si>
  <si>
    <t>Chillán Viejo</t>
  </si>
  <si>
    <t>Chillan Viejo</t>
  </si>
  <si>
    <t>Chillicothe</t>
  </si>
  <si>
    <t>Chilliwack</t>
  </si>
  <si>
    <t>Chillum</t>
  </si>
  <si>
    <t>Chilly-Mazarin</t>
  </si>
  <si>
    <t>Chilpancingo</t>
  </si>
  <si>
    <t>Chilwell</t>
  </si>
  <si>
    <t>Chimākurti</t>
  </si>
  <si>
    <t>Chimakurti</t>
  </si>
  <si>
    <t>Chimalhuacán</t>
  </si>
  <si>
    <t>Chimalhuacan</t>
  </si>
  <si>
    <t>Chimaltenango</t>
  </si>
  <si>
    <t>Chimay</t>
  </si>
  <si>
    <t>Chimbote</t>
  </si>
  <si>
    <t>Chimboy Shahri</t>
  </si>
  <si>
    <t>Chimoio</t>
  </si>
  <si>
    <t>Manica</t>
  </si>
  <si>
    <t>Chinandega</t>
  </si>
  <si>
    <t>Chincha Alta</t>
  </si>
  <si>
    <t>Ica</t>
  </si>
  <si>
    <t>Chinchilla</t>
  </si>
  <si>
    <t>Chinchvad</t>
  </si>
  <si>
    <t>Chinde</t>
  </si>
  <si>
    <t>Zambézia</t>
  </si>
  <si>
    <t>Chingford</t>
  </si>
  <si>
    <t>Waltham Forest</t>
  </si>
  <si>
    <t>Chingola</t>
  </si>
  <si>
    <t>Chinhoyi</t>
  </si>
  <si>
    <t>Mashonaland West</t>
  </si>
  <si>
    <t>Chiniot</t>
  </si>
  <si>
    <t>Chinju</t>
  </si>
  <si>
    <t>Chinle</t>
  </si>
  <si>
    <t>Chinnor</t>
  </si>
  <si>
    <t>Chino</t>
  </si>
  <si>
    <t>Chino Hills</t>
  </si>
  <si>
    <t>Chino Valley</t>
  </si>
  <si>
    <t>Chinsali</t>
  </si>
  <si>
    <t>Muchinga</t>
  </si>
  <si>
    <t>Chiny</t>
  </si>
  <si>
    <t>Chíos</t>
  </si>
  <si>
    <t>Chios</t>
  </si>
  <si>
    <t>Voreío Aigaío</t>
  </si>
  <si>
    <t>Chipata</t>
  </si>
  <si>
    <t>Chippenham</t>
  </si>
  <si>
    <t>Chippewa</t>
  </si>
  <si>
    <t>Chippewa Falls</t>
  </si>
  <si>
    <t>Chipping Norton</t>
  </si>
  <si>
    <t>Chipping Ongar</t>
  </si>
  <si>
    <t>Chipping Sodbury</t>
  </si>
  <si>
    <t>South Gloucestershire</t>
  </si>
  <si>
    <t>Chīpurupalle</t>
  </si>
  <si>
    <t>Chipurupalle</t>
  </si>
  <si>
    <t>Chiquimula</t>
  </si>
  <si>
    <t>Chiquinquirá</t>
  </si>
  <si>
    <t>Chiquinquira</t>
  </si>
  <si>
    <t>Boyacá</t>
  </si>
  <si>
    <t>Chiradzulu</t>
  </si>
  <si>
    <t>Chīrāla</t>
  </si>
  <si>
    <t>Chirala</t>
  </si>
  <si>
    <t>Chiramba</t>
  </si>
  <si>
    <t>Chirchiq</t>
  </si>
  <si>
    <t>Chiredzi</t>
  </si>
  <si>
    <t>Masvingo</t>
  </si>
  <si>
    <t>Chiromo</t>
  </si>
  <si>
    <t>Nsanje</t>
  </si>
  <si>
    <t>Chiroqchi</t>
  </si>
  <si>
    <t>Qashqadaryo</t>
  </si>
  <si>
    <t>Chirpan</t>
  </si>
  <si>
    <t>Stara Zagora</t>
  </si>
  <si>
    <t>Chiryū</t>
  </si>
  <si>
    <t>Chiryu</t>
  </si>
  <si>
    <t>Chisago City</t>
  </si>
  <si>
    <t>Chishui</t>
  </si>
  <si>
    <t>Chisinau</t>
  </si>
  <si>
    <t>Chişinău</t>
  </si>
  <si>
    <t>Chişineu Criş</t>
  </si>
  <si>
    <t>Chisineu Cris</t>
  </si>
  <si>
    <t>Chislehurst</t>
  </si>
  <si>
    <t>Chistopol</t>
  </si>
  <si>
    <t>Chita</t>
  </si>
  <si>
    <t>Chitado</t>
  </si>
  <si>
    <t>Cunene</t>
  </si>
  <si>
    <t>Chitila</t>
  </si>
  <si>
    <t>Chitipa</t>
  </si>
  <si>
    <t>Chitral</t>
  </si>
  <si>
    <t>Chitré</t>
  </si>
  <si>
    <t>Chitre</t>
  </si>
  <si>
    <t>Herrera</t>
  </si>
  <si>
    <t>Chittaurgarh</t>
  </si>
  <si>
    <t>Chittoor</t>
  </si>
  <si>
    <t>Chitungwiza</t>
  </si>
  <si>
    <t>Harare</t>
  </si>
  <si>
    <t>Chivhu</t>
  </si>
  <si>
    <t>Mashonaland East</t>
  </si>
  <si>
    <t>Chivilcoy</t>
  </si>
  <si>
    <t>Chizhou</t>
  </si>
  <si>
    <t>Chizu</t>
  </si>
  <si>
    <t>Tottori</t>
  </si>
  <si>
    <t>Chkalov</t>
  </si>
  <si>
    <t>Sughd</t>
  </si>
  <si>
    <t>Chkalovsk</t>
  </si>
  <si>
    <t>Chlef</t>
  </si>
  <si>
    <t>Chlumec nad Cidlinou</t>
  </si>
  <si>
    <t>Chobham</t>
  </si>
  <si>
    <t>Choceň</t>
  </si>
  <si>
    <t>Chocen</t>
  </si>
  <si>
    <t>Choctaw</t>
  </si>
  <si>
    <t>Chodov</t>
  </si>
  <si>
    <t>Choele Choel</t>
  </si>
  <si>
    <t>Chōfugaoka</t>
  </si>
  <si>
    <t>Chofugaoka</t>
  </si>
  <si>
    <t>Choisy-le-Roi</t>
  </si>
  <si>
    <t>Choix</t>
  </si>
  <si>
    <t>Chojnów</t>
  </si>
  <si>
    <t>Chojnow</t>
  </si>
  <si>
    <t>Chokurdakh</t>
  </si>
  <si>
    <t>Cholet</t>
  </si>
  <si>
    <t>Cholpon-Ata</t>
  </si>
  <si>
    <t>Cholula de Rivadabia</t>
  </si>
  <si>
    <t>Choma</t>
  </si>
  <si>
    <t>Chomutov</t>
  </si>
  <si>
    <t>Chōnan</t>
  </si>
  <si>
    <t>Chonan</t>
  </si>
  <si>
    <t>Chonchi</t>
  </si>
  <si>
    <t>Chone</t>
  </si>
  <si>
    <t>Chŏngju</t>
  </si>
  <si>
    <t>Chongju</t>
  </si>
  <si>
    <t>P’yŏngbuk</t>
  </si>
  <si>
    <t>Chongqing</t>
  </si>
  <si>
    <t>Chongshan</t>
  </si>
  <si>
    <t>Chongzuo</t>
  </si>
  <si>
    <t>Chop</t>
  </si>
  <si>
    <t>Choppington</t>
  </si>
  <si>
    <t>Chorley</t>
  </si>
  <si>
    <t>Chorleywood</t>
  </si>
  <si>
    <t>Chornomors’k</t>
  </si>
  <si>
    <t>Chornomors'k</t>
  </si>
  <si>
    <t>Chortkiv</t>
  </si>
  <si>
    <t>Chortoq</t>
  </si>
  <si>
    <t>Namangan</t>
  </si>
  <si>
    <t>Chorzów</t>
  </si>
  <si>
    <t>Chorzow</t>
  </si>
  <si>
    <t>Chos Malal</t>
  </si>
  <si>
    <t>Neuquén</t>
  </si>
  <si>
    <t>Choshi</t>
  </si>
  <si>
    <t>Chosica</t>
  </si>
  <si>
    <t>Chota</t>
  </si>
  <si>
    <t>Chotěboř</t>
  </si>
  <si>
    <t>Chotebor</t>
  </si>
  <si>
    <t>Chowchilla</t>
  </si>
  <si>
    <t>Choybalsan</t>
  </si>
  <si>
    <t>Dornod</t>
  </si>
  <si>
    <t>Choyr</t>
  </si>
  <si>
    <t>Govĭsümber</t>
  </si>
  <si>
    <t>Chrastava</t>
  </si>
  <si>
    <t>Christchurch</t>
  </si>
  <si>
    <t>Christiansburg</t>
  </si>
  <si>
    <t>Chrudim</t>
  </si>
  <si>
    <t>Chrysoúpoli</t>
  </si>
  <si>
    <t>Chrysoupoli</t>
  </si>
  <si>
    <t>Chrzanów</t>
  </si>
  <si>
    <t>Chrzanow</t>
  </si>
  <si>
    <t>Chubbuck</t>
  </si>
  <si>
    <t>Chudniv</t>
  </si>
  <si>
    <t>Chudovo</t>
  </si>
  <si>
    <t>Chuhuiv</t>
  </si>
  <si>
    <t>Chuí</t>
  </si>
  <si>
    <t>Chui</t>
  </si>
  <si>
    <t>Chukhloma</t>
  </si>
  <si>
    <t>Chula Vista</t>
  </si>
  <si>
    <t>Chulucanas</t>
  </si>
  <si>
    <t>Piura</t>
  </si>
  <si>
    <t>Chulumani</t>
  </si>
  <si>
    <t>Chulym</t>
  </si>
  <si>
    <t>Chum Phae</t>
  </si>
  <si>
    <t>Chumbicha</t>
  </si>
  <si>
    <t>Chumikan</t>
  </si>
  <si>
    <t>Chumphon</t>
  </si>
  <si>
    <t>Chumsaeng</t>
  </si>
  <si>
    <t>Nakhon Sawan</t>
  </si>
  <si>
    <t>Chuncheon</t>
  </si>
  <si>
    <t>Gangwon</t>
  </si>
  <si>
    <t>Chungju</t>
  </si>
  <si>
    <t>Chuquicamata</t>
  </si>
  <si>
    <t>Chur</t>
  </si>
  <si>
    <t>Graubünden</t>
  </si>
  <si>
    <t>Church</t>
  </si>
  <si>
    <t>Church Gresley</t>
  </si>
  <si>
    <t>Church Hill</t>
  </si>
  <si>
    <t>Church Point</t>
  </si>
  <si>
    <t>Churchdown</t>
  </si>
  <si>
    <t>Chusovoy</t>
  </si>
  <si>
    <t>Chuxiong</t>
  </si>
  <si>
    <t>Chuy</t>
  </si>
  <si>
    <t>Chuzhou</t>
  </si>
  <si>
    <t>Chyhyryn</t>
  </si>
  <si>
    <t>Ciacova</t>
  </si>
  <si>
    <t>Cibitoke</t>
  </si>
  <si>
    <t>Cibla</t>
  </si>
  <si>
    <t>Ciblas Novads</t>
  </si>
  <si>
    <t>Cibolo</t>
  </si>
  <si>
    <t>Çiçekdağı</t>
  </si>
  <si>
    <t>Cicekdagi</t>
  </si>
  <si>
    <t>Kırşehir</t>
  </si>
  <si>
    <t>Cicero</t>
  </si>
  <si>
    <t>Ćićevac</t>
  </si>
  <si>
    <t>Cicevac</t>
  </si>
  <si>
    <t>Cidade de Nacala</t>
  </si>
  <si>
    <t>Cidade Velha</t>
  </si>
  <si>
    <t>Ribeira Grande de Santiago</t>
  </si>
  <si>
    <t>Cidra</t>
  </si>
  <si>
    <t>Ciechanów</t>
  </si>
  <si>
    <t>Ciechanow</t>
  </si>
  <si>
    <t>Ciechocinek</t>
  </si>
  <si>
    <t>Ciego de Avila</t>
  </si>
  <si>
    <t>Ciénaga</t>
  </si>
  <si>
    <t>Cienaga</t>
  </si>
  <si>
    <t>Magdalena</t>
  </si>
  <si>
    <t>Ciénega de Flores</t>
  </si>
  <si>
    <t>Cienega de Flores</t>
  </si>
  <si>
    <t>Cieszyn</t>
  </si>
  <si>
    <t>Cihuatlán</t>
  </si>
  <si>
    <t>Cihuatlan</t>
  </si>
  <si>
    <t>Cilacap</t>
  </si>
  <si>
    <t>Jawa Tengah</t>
  </si>
  <si>
    <t>Cilegon</t>
  </si>
  <si>
    <t>Banten</t>
  </si>
  <si>
    <t>Cimahi</t>
  </si>
  <si>
    <t>Cimarron Hills</t>
  </si>
  <si>
    <t>Cimişlia</t>
  </si>
  <si>
    <t>Cimislia</t>
  </si>
  <si>
    <t>Çınar</t>
  </si>
  <si>
    <t>Cinar</t>
  </si>
  <si>
    <t>Diyarbakır</t>
  </si>
  <si>
    <t>Cincinnati</t>
  </si>
  <si>
    <t>Cinco Ranch</t>
  </si>
  <si>
    <t>Cinco Saltos</t>
  </si>
  <si>
    <t>Cinderford</t>
  </si>
  <si>
    <t>Cinfães</t>
  </si>
  <si>
    <t>Cinfaes</t>
  </si>
  <si>
    <t>Cinnaminson</t>
  </si>
  <si>
    <t>Cintruénigo</t>
  </si>
  <si>
    <t>Cintruenigo</t>
  </si>
  <si>
    <t>Navarre</t>
  </si>
  <si>
    <t>Çıralı</t>
  </si>
  <si>
    <t>Cirali</t>
  </si>
  <si>
    <t>Circleville</t>
  </si>
  <si>
    <t>Cirebon</t>
  </si>
  <si>
    <t>Cirencester</t>
  </si>
  <si>
    <t>Cirkulane</t>
  </si>
  <si>
    <t>Ciro Redondo</t>
  </si>
  <si>
    <t>Cisnădie</t>
  </si>
  <si>
    <t>Cisnadie</t>
  </si>
  <si>
    <t>Citrus</t>
  </si>
  <si>
    <t>Citrus Heights</t>
  </si>
  <si>
    <t>Citrus Hills</t>
  </si>
  <si>
    <t>Citrus Park</t>
  </si>
  <si>
    <t>Citrus Springs</t>
  </si>
  <si>
    <t>Citrusdal</t>
  </si>
  <si>
    <t>City of Calamba</t>
  </si>
  <si>
    <t>City of Isabela</t>
  </si>
  <si>
    <t>Basilan</t>
  </si>
  <si>
    <t>City of Orange</t>
  </si>
  <si>
    <t>City of Parañaque</t>
  </si>
  <si>
    <t>City of Paranaque</t>
  </si>
  <si>
    <t>Parañaque</t>
  </si>
  <si>
    <t>Ciudad Acuña</t>
  </si>
  <si>
    <t>Ciudad Acuna</t>
  </si>
  <si>
    <t>Ciudad Altamirano</t>
  </si>
  <si>
    <t>Ciudad Apodaca</t>
  </si>
  <si>
    <t>Ciudad Benito Juárez</t>
  </si>
  <si>
    <t>Ciudad Benito Juarez</t>
  </si>
  <si>
    <t>Ciudad Bolívar</t>
  </si>
  <si>
    <t>Ciudad Bolivar</t>
  </si>
  <si>
    <t>Ciudad Cerralvo</t>
  </si>
  <si>
    <t>Ciudad Choluteca</t>
  </si>
  <si>
    <t>Choluteca</t>
  </si>
  <si>
    <t>Ciudad Constitución</t>
  </si>
  <si>
    <t>Ciudad Constitucion</t>
  </si>
  <si>
    <t>Ciudad Cortés</t>
  </si>
  <si>
    <t>Ciudad Cortes</t>
  </si>
  <si>
    <t>Ciudad Cuauhtémoc</t>
  </si>
  <si>
    <t>Ciudad Cuauhtemoc</t>
  </si>
  <si>
    <t>Ciudad de Atlixco</t>
  </si>
  <si>
    <t>Ciudad de Ceuta</t>
  </si>
  <si>
    <t>Ceuta</t>
  </si>
  <si>
    <t>Ciudad de Huajuapam de León</t>
  </si>
  <si>
    <t>Ciudad de Huajuapam de Leon</t>
  </si>
  <si>
    <t>Ciudad de Huitzuco</t>
  </si>
  <si>
    <t>Ciudad de la Costa</t>
  </si>
  <si>
    <t>Ciudad de Melilla</t>
  </si>
  <si>
    <t>Melilla</t>
  </si>
  <si>
    <t>Ciudad del Carmen</t>
  </si>
  <si>
    <t>Ciudad del Este</t>
  </si>
  <si>
    <t>Alto Paraná</t>
  </si>
  <si>
    <t>Ciudad General Belgrano</t>
  </si>
  <si>
    <t>Ciudad General Escobedo</t>
  </si>
  <si>
    <t>Ciudad Guadalupe Victoria</t>
  </si>
  <si>
    <t>Ciudad Guayana</t>
  </si>
  <si>
    <t>Ciudad Guzmán</t>
  </si>
  <si>
    <t>Ciudad Guzman</t>
  </si>
  <si>
    <t>Ciudad Hidalgo</t>
  </si>
  <si>
    <t>Ciudad Insurgentes</t>
  </si>
  <si>
    <t>Ciudad Lázaro Cárdenas</t>
  </si>
  <si>
    <t>Ciudad Lazaro Cardenas</t>
  </si>
  <si>
    <t>Ciudad Lerdo</t>
  </si>
  <si>
    <t>Ciudad López Mateos</t>
  </si>
  <si>
    <t>Ciudad Lopez Mateos</t>
  </si>
  <si>
    <t>Ciudad Madero</t>
  </si>
  <si>
    <t>Ciudad Mante</t>
  </si>
  <si>
    <t>Ciudad Manuel Doblado</t>
  </si>
  <si>
    <t>Ciudad Melchor de Mencos</t>
  </si>
  <si>
    <t>Petén</t>
  </si>
  <si>
    <t>Ciudad Miguel Alemán</t>
  </si>
  <si>
    <t>Ciudad Miguel Aleman</t>
  </si>
  <si>
    <t>Ciudad Nezahualcóyotl</t>
  </si>
  <si>
    <t>Ciudad Nezahualcoyotl</t>
  </si>
  <si>
    <t>Ciudad Obregón</t>
  </si>
  <si>
    <t>Ciudad Obregon</t>
  </si>
  <si>
    <t>Ciudad Ojeda</t>
  </si>
  <si>
    <t>Ciudad Río Bravo</t>
  </si>
  <si>
    <t>Ciudad Rio Bravo</t>
  </si>
  <si>
    <t>Ciudad Sabinas Hidalgo</t>
  </si>
  <si>
    <t>Ciudad Sahagun</t>
  </si>
  <si>
    <t>Ciudad Santa Catarina</t>
  </si>
  <si>
    <t>Ciudad Serdán</t>
  </si>
  <si>
    <t>Ciudad Serdan</t>
  </si>
  <si>
    <t>Ciudad Tecún Umán</t>
  </si>
  <si>
    <t>Ciudad Tecun Uman</t>
  </si>
  <si>
    <t>San Marcos</t>
  </si>
  <si>
    <t>Ciudad Tula</t>
  </si>
  <si>
    <t>Ciudad Valles</t>
  </si>
  <si>
    <t>Ciudad Victoria</t>
  </si>
  <si>
    <t>Civitavecchia</t>
  </si>
  <si>
    <t>Lazio</t>
  </si>
  <si>
    <t>Cizre</t>
  </si>
  <si>
    <t>Şırnak</t>
  </si>
  <si>
    <t>Clacton-on-Sea</t>
  </si>
  <si>
    <t>Claiborne</t>
  </si>
  <si>
    <t>Clairton</t>
  </si>
  <si>
    <t>Clamart</t>
  </si>
  <si>
    <t>Clanton</t>
  </si>
  <si>
    <t>Clanwilliam</t>
  </si>
  <si>
    <t>Clare</t>
  </si>
  <si>
    <t>Claremont</t>
  </si>
  <si>
    <t>Claremore</t>
  </si>
  <si>
    <t>Clarence</t>
  </si>
  <si>
    <t>Clarence-Rockland</t>
  </si>
  <si>
    <t>Clarendon Hills</t>
  </si>
  <si>
    <t>Clarenville</t>
  </si>
  <si>
    <t>Clarinda</t>
  </si>
  <si>
    <t>Clarington</t>
  </si>
  <si>
    <t>Clarion</t>
  </si>
  <si>
    <t>Clark</t>
  </si>
  <si>
    <t>Clarksburg</t>
  </si>
  <si>
    <t>Clarksdale</t>
  </si>
  <si>
    <t>Clarkson</t>
  </si>
  <si>
    <t>Clarkston</t>
  </si>
  <si>
    <t>Clarkston Heights-Vineland</t>
  </si>
  <si>
    <t>Clarkstown</t>
  </si>
  <si>
    <t>Clarksville</t>
  </si>
  <si>
    <t>Clausthal</t>
  </si>
  <si>
    <t>Clausthal-Zellerfeld</t>
  </si>
  <si>
    <t>Claverack</t>
  </si>
  <si>
    <t>Clawson</t>
  </si>
  <si>
    <t>Clay Cross</t>
  </si>
  <si>
    <t>Clay Township</t>
  </si>
  <si>
    <t>Claygate</t>
  </si>
  <si>
    <t>Claymont</t>
  </si>
  <si>
    <t>Clayton</t>
  </si>
  <si>
    <t>Clayton le Moors</t>
  </si>
  <si>
    <t>Clear Lake</t>
  </si>
  <si>
    <t>Clearfield</t>
  </si>
  <si>
    <t>Clearlake</t>
  </si>
  <si>
    <t>Clearview</t>
  </si>
  <si>
    <t>Clearwater</t>
  </si>
  <si>
    <t>Cleator Moor</t>
  </si>
  <si>
    <t>Cleburne</t>
  </si>
  <si>
    <t>Cleckheaton</t>
  </si>
  <si>
    <t>Cleethorpes</t>
  </si>
  <si>
    <t>North East Lincolnshire</t>
  </si>
  <si>
    <t>Clementina</t>
  </si>
  <si>
    <t>Clemmons</t>
  </si>
  <si>
    <t>Clemson</t>
  </si>
  <si>
    <t>Clermont</t>
  </si>
  <si>
    <t>Clermont-Ferrand</t>
  </si>
  <si>
    <t>Clervaux</t>
  </si>
  <si>
    <t>Clevedon</t>
  </si>
  <si>
    <t>North Somerset</t>
  </si>
  <si>
    <t>Cleveland</t>
  </si>
  <si>
    <t>Cleveland Heights</t>
  </si>
  <si>
    <t>Clewiston</t>
  </si>
  <si>
    <t>Clichy</t>
  </si>
  <si>
    <t>Clichy-sous-Bois</t>
  </si>
  <si>
    <t>Cliffside Park</t>
  </si>
  <si>
    <t>Clifton</t>
  </si>
  <si>
    <t>Clifton Heights</t>
  </si>
  <si>
    <t>Clifton Park</t>
  </si>
  <si>
    <t>Clifton Springs</t>
  </si>
  <si>
    <t>Cliftonville</t>
  </si>
  <si>
    <t>Clinton</t>
  </si>
  <si>
    <t>Clitheroe</t>
  </si>
  <si>
    <t>Clive</t>
  </si>
  <si>
    <t>Cliza</t>
  </si>
  <si>
    <t>Cloncurry</t>
  </si>
  <si>
    <t>Clonmel</t>
  </si>
  <si>
    <t>Tipperary</t>
  </si>
  <si>
    <t>Cloppenburg</t>
  </si>
  <si>
    <t>Cloquet</t>
  </si>
  <si>
    <t>Closter</t>
  </si>
  <si>
    <t>Clover</t>
  </si>
  <si>
    <t>Clover Creek</t>
  </si>
  <si>
    <t>Cloverdale</t>
  </si>
  <si>
    <t>Cloverleaf</t>
  </si>
  <si>
    <t>Cloverly</t>
  </si>
  <si>
    <t>Clovis</t>
  </si>
  <si>
    <t>Clowne</t>
  </si>
  <si>
    <t>Cluj-Napoca</t>
  </si>
  <si>
    <t>Cluj</t>
  </si>
  <si>
    <t>Clute</t>
  </si>
  <si>
    <t>Clydach</t>
  </si>
  <si>
    <t>Clyde</t>
  </si>
  <si>
    <t>Clydebank</t>
  </si>
  <si>
    <t>Coacalco</t>
  </si>
  <si>
    <t>Coachella</t>
  </si>
  <si>
    <t>Coal</t>
  </si>
  <si>
    <t>Coal City</t>
  </si>
  <si>
    <t>Coalcomán de Vázquez Pallares</t>
  </si>
  <si>
    <t>Coalcoman de Vazquez Pallares</t>
  </si>
  <si>
    <t>Coaldale</t>
  </si>
  <si>
    <t>Coalinga</t>
  </si>
  <si>
    <t>Coamo</t>
  </si>
  <si>
    <t>Coari</t>
  </si>
  <si>
    <t>Coatbridge</t>
  </si>
  <si>
    <t>Coatepec</t>
  </si>
  <si>
    <t>Coatepec Harinas</t>
  </si>
  <si>
    <t>Coatesville</t>
  </si>
  <si>
    <t>Coatetelco</t>
  </si>
  <si>
    <t>Coaticook</t>
  </si>
  <si>
    <t>Coatzacoalcos</t>
  </si>
  <si>
    <t>Cobán</t>
  </si>
  <si>
    <t>Coban</t>
  </si>
  <si>
    <t>Alta Verapaz</t>
  </si>
  <si>
    <t>Cobh</t>
  </si>
  <si>
    <t>Cobham</t>
  </si>
  <si>
    <t>Cobija</t>
  </si>
  <si>
    <t>Pando</t>
  </si>
  <si>
    <t>Cobleskill</t>
  </si>
  <si>
    <t>Cobourg</t>
  </si>
  <si>
    <t>Cobram</t>
  </si>
  <si>
    <t>Coburg</t>
  </si>
  <si>
    <t>Cochem</t>
  </si>
  <si>
    <t>Cochituate</t>
  </si>
  <si>
    <t>Cochran</t>
  </si>
  <si>
    <t>Cochrane</t>
  </si>
  <si>
    <t>Aysén</t>
  </si>
  <si>
    <t>Cocieri</t>
  </si>
  <si>
    <t>Dubăsari</t>
  </si>
  <si>
    <t>Cockermouth</t>
  </si>
  <si>
    <t>Cockeysville</t>
  </si>
  <si>
    <t>Coco</t>
  </si>
  <si>
    <t>Cocoa</t>
  </si>
  <si>
    <t>Cocoa Beach</t>
  </si>
  <si>
    <t>Cocoa West</t>
  </si>
  <si>
    <t>Coconut Creek</t>
  </si>
  <si>
    <t>Cocorit</t>
  </si>
  <si>
    <t>Cocotitlán</t>
  </si>
  <si>
    <t>Cocotitlan</t>
  </si>
  <si>
    <t>Codó</t>
  </si>
  <si>
    <t>Codo</t>
  </si>
  <si>
    <t>Codru</t>
  </si>
  <si>
    <t>Codsall</t>
  </si>
  <si>
    <t>Cody</t>
  </si>
  <si>
    <t>Coesfeld</t>
  </si>
  <si>
    <t>Coeur d'Alene</t>
  </si>
  <si>
    <t>Coeymans</t>
  </si>
  <si>
    <t>Coffeyville</t>
  </si>
  <si>
    <t>Coffs Harbour</t>
  </si>
  <si>
    <t>Cofradía</t>
  </si>
  <si>
    <t>Cofradia</t>
  </si>
  <si>
    <t>Cortés</t>
  </si>
  <si>
    <t>Cohasset</t>
  </si>
  <si>
    <t>Cohoes</t>
  </si>
  <si>
    <t>Coimbatore</t>
  </si>
  <si>
    <t>Cojutepeque</t>
  </si>
  <si>
    <t>Cuscatlán</t>
  </si>
  <si>
    <t>Čoka</t>
  </si>
  <si>
    <t>Coka</t>
  </si>
  <si>
    <t>Colac</t>
  </si>
  <si>
    <t>Colby</t>
  </si>
  <si>
    <t>Colchester</t>
  </si>
  <si>
    <t>Cold Lake</t>
  </si>
  <si>
    <t>Cold Spring</t>
  </si>
  <si>
    <t>Cold Spring Harbor</t>
  </si>
  <si>
    <t>Cold Springs</t>
  </si>
  <si>
    <t>Colditz</t>
  </si>
  <si>
    <t>Coldstream</t>
  </si>
  <si>
    <t>Coldwater</t>
  </si>
  <si>
    <t>Colebrookdale</t>
  </si>
  <si>
    <t>Coleford</t>
  </si>
  <si>
    <t>Colesberg</t>
  </si>
  <si>
    <t>Coleshill</t>
  </si>
  <si>
    <t>Colesville</t>
  </si>
  <si>
    <t>Colíder</t>
  </si>
  <si>
    <t>Colider</t>
  </si>
  <si>
    <t>Colima</t>
  </si>
  <si>
    <t>Colina</t>
  </si>
  <si>
    <t>Colinas</t>
  </si>
  <si>
    <t>College</t>
  </si>
  <si>
    <t>College Park</t>
  </si>
  <si>
    <t>College Place</t>
  </si>
  <si>
    <t>College Station</t>
  </si>
  <si>
    <t>Collegedale</t>
  </si>
  <si>
    <t>Collegeville</t>
  </si>
  <si>
    <t>Colleyville</t>
  </si>
  <si>
    <t>Collie</t>
  </si>
  <si>
    <t>Collier</t>
  </si>
  <si>
    <t>Collierville</t>
  </si>
  <si>
    <t>Collingdale</t>
  </si>
  <si>
    <t>Collingswood</t>
  </si>
  <si>
    <t>Collingwood</t>
  </si>
  <si>
    <t>Collins</t>
  </si>
  <si>
    <t>Collinsville</t>
  </si>
  <si>
    <t>Collipulli</t>
  </si>
  <si>
    <t>Colmar</t>
  </si>
  <si>
    <t>Colnbrook</t>
  </si>
  <si>
    <t>Slough</t>
  </si>
  <si>
    <t>Colne</t>
  </si>
  <si>
    <t>Colney Heath</t>
  </si>
  <si>
    <t>Cologne</t>
  </si>
  <si>
    <t>Colombes</t>
  </si>
  <si>
    <t>Colômbia</t>
  </si>
  <si>
    <t>Colombier</t>
  </si>
  <si>
    <t>Neuchâtel</t>
  </si>
  <si>
    <t>Colombo</t>
  </si>
  <si>
    <t>Colomiers</t>
  </si>
  <si>
    <t>Colón</t>
  </si>
  <si>
    <t>Colon</t>
  </si>
  <si>
    <t>Colona</t>
  </si>
  <si>
    <t>Micronesia, Federated States Of</t>
  </si>
  <si>
    <t>FM</t>
  </si>
  <si>
    <t>FSM</t>
  </si>
  <si>
    <t>Yap</t>
  </si>
  <si>
    <t>Colonia del Sacramento</t>
  </si>
  <si>
    <t>Colonia del Sol</t>
  </si>
  <si>
    <t>Colonia Nicolich</t>
  </si>
  <si>
    <t>Colonia Venustiano Carranza</t>
  </si>
  <si>
    <t>Colonial Heights</t>
  </si>
  <si>
    <t>Colonial Park</t>
  </si>
  <si>
    <t>Colonie</t>
  </si>
  <si>
    <t>Colorado City</t>
  </si>
  <si>
    <t>Colorado Springs</t>
  </si>
  <si>
    <t>Colton</t>
  </si>
  <si>
    <t>Colts Neck</t>
  </si>
  <si>
    <t>Columbia</t>
  </si>
  <si>
    <t>Columbia City</t>
  </si>
  <si>
    <t>Columbia Falls</t>
  </si>
  <si>
    <t>Columbia Heights</t>
  </si>
  <si>
    <t>Columbiana</t>
  </si>
  <si>
    <t>Columbine</t>
  </si>
  <si>
    <t>Columbus</t>
  </si>
  <si>
    <t>Colusa</t>
  </si>
  <si>
    <t>Colville</t>
  </si>
  <si>
    <t>Colwood</t>
  </si>
  <si>
    <t>Colwyn Bay</t>
  </si>
  <si>
    <t>Comala</t>
  </si>
  <si>
    <t>Comallo</t>
  </si>
  <si>
    <t>Comandante Fontana</t>
  </si>
  <si>
    <t>Formosa</t>
  </si>
  <si>
    <t>Comandante Luis Piedra Buena</t>
  </si>
  <si>
    <t>Comăneşti</t>
  </si>
  <si>
    <t>Comanesti</t>
  </si>
  <si>
    <t>Comarapa</t>
  </si>
  <si>
    <t>Comarnic</t>
  </si>
  <si>
    <t>Comayagua</t>
  </si>
  <si>
    <t>Comayagüela</t>
  </si>
  <si>
    <t>Comayaguela</t>
  </si>
  <si>
    <t>Francisco Morazán</t>
  </si>
  <si>
    <t>Combarbalá</t>
  </si>
  <si>
    <t>Combarbala</t>
  </si>
  <si>
    <t>Coquimbo</t>
  </si>
  <si>
    <t>Combee Settlement</t>
  </si>
  <si>
    <t>Combs-la-Ville</t>
  </si>
  <si>
    <t>Comendador</t>
  </si>
  <si>
    <t>El Valle</t>
  </si>
  <si>
    <t>Comilla</t>
  </si>
  <si>
    <t>Comines</t>
  </si>
  <si>
    <t>Comitán</t>
  </si>
  <si>
    <t>Comitan</t>
  </si>
  <si>
    <t>Commack</t>
  </si>
  <si>
    <t>Commerce</t>
  </si>
  <si>
    <t>Commerce City</t>
  </si>
  <si>
    <t>Commercial</t>
  </si>
  <si>
    <t>Como</t>
  </si>
  <si>
    <t>Comodoro Rivadavia</t>
  </si>
  <si>
    <t>Comonfort</t>
  </si>
  <si>
    <t>Comox</t>
  </si>
  <si>
    <t>Compiègne</t>
  </si>
  <si>
    <t>Compiegne</t>
  </si>
  <si>
    <t>Compostela</t>
  </si>
  <si>
    <t>Compton</t>
  </si>
  <si>
    <t>Comrat</t>
  </si>
  <si>
    <t>Comstock Northwest</t>
  </si>
  <si>
    <t>Comstock Park</t>
  </si>
  <si>
    <t>Conakry</t>
  </si>
  <si>
    <t>Conceição do Araguaia</t>
  </si>
  <si>
    <t>Conceicao do Araguaia</t>
  </si>
  <si>
    <t>Concepcion</t>
  </si>
  <si>
    <t>Concepción del Uruguay</t>
  </si>
  <si>
    <t>Concepcion del Uruguay</t>
  </si>
  <si>
    <t>Conception Bay South</t>
  </si>
  <si>
    <t>Conchal</t>
  </si>
  <si>
    <t>Conchas</t>
  </si>
  <si>
    <t>Concord</t>
  </si>
  <si>
    <t>Concord Township</t>
  </si>
  <si>
    <t>Concordia</t>
  </si>
  <si>
    <t>Concórdia</t>
  </si>
  <si>
    <t>Condeixa-a-Nova</t>
  </si>
  <si>
    <t>Conemaugh Township</t>
  </si>
  <si>
    <t>Conewago Township</t>
  </si>
  <si>
    <t>Conflans-Sainte-Honorine</t>
  </si>
  <si>
    <t>Congers</t>
  </si>
  <si>
    <t>Congleton</t>
  </si>
  <si>
    <t>Conisbrough</t>
  </si>
  <si>
    <t>Conjeeveram</t>
  </si>
  <si>
    <t>Conkal</t>
  </si>
  <si>
    <t>Conklin</t>
  </si>
  <si>
    <t>Conley</t>
  </si>
  <si>
    <t>Connahs Quay</t>
  </si>
  <si>
    <t>Conneaut</t>
  </si>
  <si>
    <t>Connell</t>
  </si>
  <si>
    <t>Connellsville</t>
  </si>
  <si>
    <t>Connersville</t>
  </si>
  <si>
    <t>Conning Towers Nautilus Park</t>
  </si>
  <si>
    <t>Conover</t>
  </si>
  <si>
    <t>Conroe</t>
  </si>
  <si>
    <t>Conselheiro Lafaiete</t>
  </si>
  <si>
    <t>Consett</t>
  </si>
  <si>
    <t>Conshohocken</t>
  </si>
  <si>
    <t>Constanţa</t>
  </si>
  <si>
    <t>Constanta</t>
  </si>
  <si>
    <t>Constantine</t>
  </si>
  <si>
    <t>Constitución</t>
  </si>
  <si>
    <t>Constitucion</t>
  </si>
  <si>
    <t>Contamana</t>
  </si>
  <si>
    <t>Contla</t>
  </si>
  <si>
    <t>Contra Costa Centre</t>
  </si>
  <si>
    <t>Contrecoeur</t>
  </si>
  <si>
    <t>Converse</t>
  </si>
  <si>
    <t>Conway</t>
  </si>
  <si>
    <t>Conyers</t>
  </si>
  <si>
    <t>Cookeville</t>
  </si>
  <si>
    <t>Cookshire</t>
  </si>
  <si>
    <t>Coolbaugh</t>
  </si>
  <si>
    <t>Coolidge</t>
  </si>
  <si>
    <t>Cooma</t>
  </si>
  <si>
    <t>Coon Rapids</t>
  </si>
  <si>
    <t>Cooper City</t>
  </si>
  <si>
    <t>Cooranbong</t>
  </si>
  <si>
    <t>Coos Bay</t>
  </si>
  <si>
    <t>Cootamundra</t>
  </si>
  <si>
    <t>Copenhagen</t>
  </si>
  <si>
    <t>Hovedstaden</t>
  </si>
  <si>
    <t>Copiague</t>
  </si>
  <si>
    <t>Copiapó</t>
  </si>
  <si>
    <t>Copiapo</t>
  </si>
  <si>
    <t>Coppell</t>
  </si>
  <si>
    <t>Copperas Cove</t>
  </si>
  <si>
    <t>Coppull</t>
  </si>
  <si>
    <t>Copşa Mică</t>
  </si>
  <si>
    <t>Copsa Mica</t>
  </si>
  <si>
    <t>Coquimatlán</t>
  </si>
  <si>
    <t>Coquimatlan</t>
  </si>
  <si>
    <t>Coquitlam</t>
  </si>
  <si>
    <t>Corabia</t>
  </si>
  <si>
    <t>Coracora</t>
  </si>
  <si>
    <t>Coral Gables</t>
  </si>
  <si>
    <t>Coral Hills</t>
  </si>
  <si>
    <t>Coral Springs</t>
  </si>
  <si>
    <t>Coral Terrace</t>
  </si>
  <si>
    <t>Coralville</t>
  </si>
  <si>
    <t>Coram</t>
  </si>
  <si>
    <t>Coraopolis</t>
  </si>
  <si>
    <t>Corbeil-Essonnes</t>
  </si>
  <si>
    <t>Corbin</t>
  </si>
  <si>
    <t>Corby</t>
  </si>
  <si>
    <t>Corcoran</t>
  </si>
  <si>
    <t>Cordeirópolis</t>
  </si>
  <si>
    <t>Cordeiropolis</t>
  </si>
  <si>
    <t>Cordele</t>
  </si>
  <si>
    <t>Cordoba</t>
  </si>
  <si>
    <t>Corella</t>
  </si>
  <si>
    <t>Corfe Mullen</t>
  </si>
  <si>
    <t>Corinda</t>
  </si>
  <si>
    <t>Corinth</t>
  </si>
  <si>
    <t>Corinto</t>
  </si>
  <si>
    <t>Çorlu</t>
  </si>
  <si>
    <t>Corlu</t>
  </si>
  <si>
    <t>Tekirdağ</t>
  </si>
  <si>
    <t>Corman Park No. 344</t>
  </si>
  <si>
    <t>Saskatchewan</t>
  </si>
  <si>
    <t>Cormeilles-en-Parisis</t>
  </si>
  <si>
    <t>Cornelia</t>
  </si>
  <si>
    <t>Cornelius</t>
  </si>
  <si>
    <t>Corner Brook</t>
  </si>
  <si>
    <t>Corning</t>
  </si>
  <si>
    <t>Coro</t>
  </si>
  <si>
    <t>Falcón</t>
  </si>
  <si>
    <t>Coroados</t>
  </si>
  <si>
    <t>Coroatá</t>
  </si>
  <si>
    <t>Coroata</t>
  </si>
  <si>
    <t>Corocoro</t>
  </si>
  <si>
    <t>Coroico</t>
  </si>
  <si>
    <t>Corona</t>
  </si>
  <si>
    <t>Corona de Tucson</t>
  </si>
  <si>
    <t>Coronado</t>
  </si>
  <si>
    <t>Coronel</t>
  </si>
  <si>
    <t>Coronel Bogado</t>
  </si>
  <si>
    <t>Itapúa</t>
  </si>
  <si>
    <t>Coronel Dorrego</t>
  </si>
  <si>
    <t>Coronel Oviedo</t>
  </si>
  <si>
    <t>Caaguazú</t>
  </si>
  <si>
    <t>Coronel Suárez</t>
  </si>
  <si>
    <t>Coronel Suarez</t>
  </si>
  <si>
    <t>Coroneo</t>
  </si>
  <si>
    <t>Çorovodë</t>
  </si>
  <si>
    <t>Corovode</t>
  </si>
  <si>
    <t>Corowa</t>
  </si>
  <si>
    <t>Corozal</t>
  </si>
  <si>
    <t>Corpus Christi</t>
  </si>
  <si>
    <t>Corrales</t>
  </si>
  <si>
    <t>Corrientes</t>
  </si>
  <si>
    <t>Corry</t>
  </si>
  <si>
    <t>Corsham</t>
  </si>
  <si>
    <t>Corsicana</t>
  </si>
  <si>
    <t>Cortazar</t>
  </si>
  <si>
    <t>Corte Madera</t>
  </si>
  <si>
    <t>Cortês</t>
  </si>
  <si>
    <t>Cortes</t>
  </si>
  <si>
    <t>Cortez</t>
  </si>
  <si>
    <t>Cortland</t>
  </si>
  <si>
    <t>Cortlandt</t>
  </si>
  <si>
    <t>Cortlandville</t>
  </si>
  <si>
    <t>Corum</t>
  </si>
  <si>
    <t>Corumbá</t>
  </si>
  <si>
    <t>Corumba</t>
  </si>
  <si>
    <t>Corvallis</t>
  </si>
  <si>
    <t>Corydon</t>
  </si>
  <si>
    <t>Cos Cob</t>
  </si>
  <si>
    <t>Cosalá</t>
  </si>
  <si>
    <t>Cosala</t>
  </si>
  <si>
    <t>Coseley</t>
  </si>
  <si>
    <t>Cosham</t>
  </si>
  <si>
    <t>Portsmouth</t>
  </si>
  <si>
    <t>Coshocton</t>
  </si>
  <si>
    <t>Cosmópolis</t>
  </si>
  <si>
    <t>Cosmopolis</t>
  </si>
  <si>
    <t>Cospicua</t>
  </si>
  <si>
    <t>Bormla</t>
  </si>
  <si>
    <t>Costa Mesa</t>
  </si>
  <si>
    <t>Costessey</t>
  </si>
  <si>
    <t>Costeşti</t>
  </si>
  <si>
    <t>Costesti</t>
  </si>
  <si>
    <t>Argeş</t>
  </si>
  <si>
    <t>Coswig</t>
  </si>
  <si>
    <t>Cotabato</t>
  </si>
  <si>
    <t>Cotati</t>
  </si>
  <si>
    <t>Coteau-du-Lac</t>
  </si>
  <si>
    <t>Côte-Saint-Luc</t>
  </si>
  <si>
    <t>Cote-Saint-Luc</t>
  </si>
  <si>
    <t>Cotgrave</t>
  </si>
  <si>
    <t>Cotia</t>
  </si>
  <si>
    <t>Cotija de la Paz</t>
  </si>
  <si>
    <t>Coto de Caza</t>
  </si>
  <si>
    <t>Cotonou</t>
  </si>
  <si>
    <t>Littoral</t>
  </si>
  <si>
    <t>Cottage Grove</t>
  </si>
  <si>
    <t>Cottage Lake</t>
  </si>
  <si>
    <t>Cottbus</t>
  </si>
  <si>
    <t>Cottenham</t>
  </si>
  <si>
    <t>Cottica</t>
  </si>
  <si>
    <t>Sipaliwini</t>
  </si>
  <si>
    <t>Cottingham</t>
  </si>
  <si>
    <t>Kingston upon Hull, City of</t>
  </si>
  <si>
    <t>Cottleville</t>
  </si>
  <si>
    <t>Cottonwood</t>
  </si>
  <si>
    <t>Cottonwood Heights</t>
  </si>
  <si>
    <t>Cotuí</t>
  </si>
  <si>
    <t>Cotui</t>
  </si>
  <si>
    <t>Coudekerque-Branche</t>
  </si>
  <si>
    <t>Couëron</t>
  </si>
  <si>
    <t>Coueron</t>
  </si>
  <si>
    <t>Coulsdon</t>
  </si>
  <si>
    <t>Croydon</t>
  </si>
  <si>
    <t>Council Bluffs</t>
  </si>
  <si>
    <t>Coundon</t>
  </si>
  <si>
    <t>Countesthorpe</t>
  </si>
  <si>
    <t>Country Club</t>
  </si>
  <si>
    <t>Country Club Estates</t>
  </si>
  <si>
    <t>Country Club Hills</t>
  </si>
  <si>
    <t>Country Homes</t>
  </si>
  <si>
    <t>Country Walk</t>
  </si>
  <si>
    <t>Countryside</t>
  </si>
  <si>
    <t>Courbevoic</t>
  </si>
  <si>
    <t>Courcouronnes</t>
  </si>
  <si>
    <t>Cournon-d’Auvergne</t>
  </si>
  <si>
    <t>Cournon-d'Auvergne</t>
  </si>
  <si>
    <t>Courtenay</t>
  </si>
  <si>
    <t>Coutances</t>
  </si>
  <si>
    <t>Couva</t>
  </si>
  <si>
    <t>Couva/Tabaquite/Talparo</t>
  </si>
  <si>
    <t>Couvin</t>
  </si>
  <si>
    <t>Cova Figueira</t>
  </si>
  <si>
    <t>Santa Catarina do Fogo</t>
  </si>
  <si>
    <t>Cove</t>
  </si>
  <si>
    <t>Covedale</t>
  </si>
  <si>
    <t>Coventry</t>
  </si>
  <si>
    <t>Covilhã</t>
  </si>
  <si>
    <t>Covilha</t>
  </si>
  <si>
    <t>Covina</t>
  </si>
  <si>
    <t>Covington</t>
  </si>
  <si>
    <t>Cowansville</t>
  </si>
  <si>
    <t>Cowdenbeath</t>
  </si>
  <si>
    <t>Cowell</t>
  </si>
  <si>
    <t>Cowes</t>
  </si>
  <si>
    <t>Isle of Wight</t>
  </si>
  <si>
    <t>Coweta</t>
  </si>
  <si>
    <t>Cowley</t>
  </si>
  <si>
    <t>Hillingdon</t>
  </si>
  <si>
    <t>Cowra</t>
  </si>
  <si>
    <t>Coxhoe</t>
  </si>
  <si>
    <t>Coxsackie</t>
  </si>
  <si>
    <t>Coyhaique</t>
  </si>
  <si>
    <t>Cozumel</t>
  </si>
  <si>
    <t>Cradock</t>
  </si>
  <si>
    <t>Crafton</t>
  </si>
  <si>
    <t>Craig</t>
  </si>
  <si>
    <t>Crailsheim</t>
  </si>
  <si>
    <t>Craiova</t>
  </si>
  <si>
    <t>Cramahe</t>
  </si>
  <si>
    <t>Cramlington</t>
  </si>
  <si>
    <t>Cramond</t>
  </si>
  <si>
    <t>Cranberry</t>
  </si>
  <si>
    <t>Cranbrook</t>
  </si>
  <si>
    <t>Cranford</t>
  </si>
  <si>
    <t>Cranleigh</t>
  </si>
  <si>
    <t>Cranston</t>
  </si>
  <si>
    <t>Crateús</t>
  </si>
  <si>
    <t>Crateus</t>
  </si>
  <si>
    <t>Crato</t>
  </si>
  <si>
    <t>Cravinhos</t>
  </si>
  <si>
    <t>Crawford</t>
  </si>
  <si>
    <t>Crawfordsville</t>
  </si>
  <si>
    <t>Crawley</t>
  </si>
  <si>
    <t>Crayford</t>
  </si>
  <si>
    <t>Crediton</t>
  </si>
  <si>
    <t>Creel</t>
  </si>
  <si>
    <t>Creil</t>
  </si>
  <si>
    <t>Črenšovci</t>
  </si>
  <si>
    <t>Crensovci</t>
  </si>
  <si>
    <t>Cresaptown</t>
  </si>
  <si>
    <t>Crescent City</t>
  </si>
  <si>
    <t>Cresskill</t>
  </si>
  <si>
    <t>Cresson</t>
  </si>
  <si>
    <t>Crest Hill</t>
  </si>
  <si>
    <t>Crestline</t>
  </si>
  <si>
    <t>Creston</t>
  </si>
  <si>
    <t>Crestview</t>
  </si>
  <si>
    <t>Crestwood</t>
  </si>
  <si>
    <t>Crestwood Village</t>
  </si>
  <si>
    <t>Creswell</t>
  </si>
  <si>
    <t>Crete</t>
  </si>
  <si>
    <t>Créteil</t>
  </si>
  <si>
    <t>Creteil</t>
  </si>
  <si>
    <t>Creve Coeur</t>
  </si>
  <si>
    <t>Crewe</t>
  </si>
  <si>
    <t>Crewkerne</t>
  </si>
  <si>
    <t>Criciúma</t>
  </si>
  <si>
    <t>Criciuma</t>
  </si>
  <si>
    <t>Cricova</t>
  </si>
  <si>
    <t>Crieff</t>
  </si>
  <si>
    <t>Perth and Kinross</t>
  </si>
  <si>
    <t>Crigglestone</t>
  </si>
  <si>
    <t>Crikvenica</t>
  </si>
  <si>
    <t>Primorsko-Goranska Županija</t>
  </si>
  <si>
    <t>Crimmitschau</t>
  </si>
  <si>
    <t>Crissier</t>
  </si>
  <si>
    <t>Cristalina</t>
  </si>
  <si>
    <t>Cristuru Secuiesc</t>
  </si>
  <si>
    <t>Criuleni</t>
  </si>
  <si>
    <t>Črna na Koroškem</t>
  </si>
  <si>
    <t>Crna na Koroskem</t>
  </si>
  <si>
    <t>Crna Trava</t>
  </si>
  <si>
    <t>Črnomelj</t>
  </si>
  <si>
    <t>Crnomelj</t>
  </si>
  <si>
    <t>Crockett</t>
  </si>
  <si>
    <t>Crofton</t>
  </si>
  <si>
    <t>Croix</t>
  </si>
  <si>
    <t>Cromer</t>
  </si>
  <si>
    <t>Cromwell</t>
  </si>
  <si>
    <t>Crookston</t>
  </si>
  <si>
    <t>Crosby</t>
  </si>
  <si>
    <t>Cross Gates</t>
  </si>
  <si>
    <t>Cross Lanes</t>
  </si>
  <si>
    <t>Crossett</t>
  </si>
  <si>
    <t>Crosspointe</t>
  </si>
  <si>
    <t>Crossville</t>
  </si>
  <si>
    <t>Crotone</t>
  </si>
  <si>
    <t>Croton-on-Hudson</t>
  </si>
  <si>
    <t>Crowborough</t>
  </si>
  <si>
    <t>Crowley</t>
  </si>
  <si>
    <t>Crown Point</t>
  </si>
  <si>
    <t>Crowsnest Pass</t>
  </si>
  <si>
    <t>Crowthorne</t>
  </si>
  <si>
    <t>Croxley Green</t>
  </si>
  <si>
    <t>Crozet</t>
  </si>
  <si>
    <t>Crumlin</t>
  </si>
  <si>
    <t>Cruz Alta</t>
  </si>
  <si>
    <t>Cruz del Eje</t>
  </si>
  <si>
    <t>Cruzeiro do Sul</t>
  </si>
  <si>
    <t>Crystal</t>
  </si>
  <si>
    <t>Crystal City</t>
  </si>
  <si>
    <t>Crystal Lake</t>
  </si>
  <si>
    <t>Csongrád</t>
  </si>
  <si>
    <t>Csongrad</t>
  </si>
  <si>
    <t>Csorna</t>
  </si>
  <si>
    <t>Győr-Moson-Sopron</t>
  </si>
  <si>
    <t>Cúa</t>
  </si>
  <si>
    <t>Cua</t>
  </si>
  <si>
    <t>Cuajinicuilapa</t>
  </si>
  <si>
    <t>Cuamba</t>
  </si>
  <si>
    <t>Niassa</t>
  </si>
  <si>
    <t>Cuatro Ciénegas de Carranza</t>
  </si>
  <si>
    <t>Cuatro Cienegas de Carranza</t>
  </si>
  <si>
    <t>Cuauhtémoc</t>
  </si>
  <si>
    <t>Cuauhtemoc</t>
  </si>
  <si>
    <t>Cuautepec de Hinojosa</t>
  </si>
  <si>
    <t>Cuautitlán</t>
  </si>
  <si>
    <t>Cuautitlan</t>
  </si>
  <si>
    <t>Cuautitlán Izcalli</t>
  </si>
  <si>
    <t>Cuautitlan Izcalli</t>
  </si>
  <si>
    <t>Cuautla</t>
  </si>
  <si>
    <t>Cubal</t>
  </si>
  <si>
    <t>Cubatão</t>
  </si>
  <si>
    <t>Cubatao</t>
  </si>
  <si>
    <t>Čučer-Sandevo</t>
  </si>
  <si>
    <t>Cucer-Sandevo</t>
  </si>
  <si>
    <t>Cúcuta</t>
  </si>
  <si>
    <t>Cucuta</t>
  </si>
  <si>
    <t>Norte de Santander</t>
  </si>
  <si>
    <t>Cudahy</t>
  </si>
  <si>
    <t>Cuddalore</t>
  </si>
  <si>
    <t>Cuddapah</t>
  </si>
  <si>
    <t>Cuddington</t>
  </si>
  <si>
    <t>Cudworth</t>
  </si>
  <si>
    <t>Cuenca</t>
  </si>
  <si>
    <t>Azuay</t>
  </si>
  <si>
    <t>Cuencamé de Ceniceros</t>
  </si>
  <si>
    <t>Cuencame de Ceniceros</t>
  </si>
  <si>
    <t>Cuerámaro</t>
  </si>
  <si>
    <t>Cueramaro</t>
  </si>
  <si>
    <t>Cuernavaca</t>
  </si>
  <si>
    <t>Cuero</t>
  </si>
  <si>
    <t>Cuevas del Almanzora</t>
  </si>
  <si>
    <t>Cuevo</t>
  </si>
  <si>
    <t>Cugir</t>
  </si>
  <si>
    <t>Cuiabá</t>
  </si>
  <si>
    <t>Cuiaba</t>
  </si>
  <si>
    <t>Cuilapa</t>
  </si>
  <si>
    <t>Santa Rosa</t>
  </si>
  <si>
    <t>Cuito</t>
  </si>
  <si>
    <t>Cuito Cuanavale</t>
  </si>
  <si>
    <t>Kuando Kubango</t>
  </si>
  <si>
    <t>Cuitzeo del Porvenir</t>
  </si>
  <si>
    <t>Cukai</t>
  </si>
  <si>
    <t>Terengganu</t>
  </si>
  <si>
    <t>Culcheth</t>
  </si>
  <si>
    <t>Culiacán</t>
  </si>
  <si>
    <t>Culiacan</t>
  </si>
  <si>
    <t>Cullercoats</t>
  </si>
  <si>
    <t>North Tyneside</t>
  </si>
  <si>
    <t>Cullman</t>
  </si>
  <si>
    <t>Cullompton</t>
  </si>
  <si>
    <t>Cullowhee</t>
  </si>
  <si>
    <t>Culpeper</t>
  </si>
  <si>
    <t>Culver City</t>
  </si>
  <si>
    <t>Cumaná</t>
  </si>
  <si>
    <t>Cumana</t>
  </si>
  <si>
    <t>Cumberland</t>
  </si>
  <si>
    <t>Cumberland Hill</t>
  </si>
  <si>
    <t>Cumbernauld</t>
  </si>
  <si>
    <t>Cumming</t>
  </si>
  <si>
    <t>Cumnock</t>
  </si>
  <si>
    <t>East Ayrshire</t>
  </si>
  <si>
    <t>Cumnor</t>
  </si>
  <si>
    <t>Cumru</t>
  </si>
  <si>
    <t>Cunduacán</t>
  </si>
  <si>
    <t>Cunduacan</t>
  </si>
  <si>
    <t>Çüngüş</t>
  </si>
  <si>
    <t>Cungus</t>
  </si>
  <si>
    <t>Cunha</t>
  </si>
  <si>
    <t>Cupar</t>
  </si>
  <si>
    <t>Cupcini</t>
  </si>
  <si>
    <t>Edineţ</t>
  </si>
  <si>
    <t>Cupertino</t>
  </si>
  <si>
    <t>Ćuprija</t>
  </si>
  <si>
    <t>Cuprija</t>
  </si>
  <si>
    <t>Curanilahue</t>
  </si>
  <si>
    <t>Curchorem</t>
  </si>
  <si>
    <t>Goa</t>
  </si>
  <si>
    <t>Curepipe</t>
  </si>
  <si>
    <t>Plaines Wilhems</t>
  </si>
  <si>
    <t>Curicó</t>
  </si>
  <si>
    <t>Curico</t>
  </si>
  <si>
    <t>Curitiba</t>
  </si>
  <si>
    <t>Currie</t>
  </si>
  <si>
    <t>Currumbin</t>
  </si>
  <si>
    <t>Curtici</t>
  </si>
  <si>
    <t>Curvelo</t>
  </si>
  <si>
    <t>Cusco</t>
  </si>
  <si>
    <t>Cushing</t>
  </si>
  <si>
    <t>Cusseta</t>
  </si>
  <si>
    <t>Cut Off</t>
  </si>
  <si>
    <t>Cutler</t>
  </si>
  <si>
    <t>Cutler Bay</t>
  </si>
  <si>
    <t>Cutlerville</t>
  </si>
  <si>
    <t>Cutral-Có</t>
  </si>
  <si>
    <t>Cutral-Co</t>
  </si>
  <si>
    <t>Cuttack</t>
  </si>
  <si>
    <t>Cuxhaven</t>
  </si>
  <si>
    <t>Cuya</t>
  </si>
  <si>
    <t>Cuyahoga Falls</t>
  </si>
  <si>
    <t>Cwmafan</t>
  </si>
  <si>
    <t>Cwmbach</t>
  </si>
  <si>
    <t>Cwmbran</t>
  </si>
  <si>
    <t>Cyangugu</t>
  </si>
  <si>
    <t>Western Province</t>
  </si>
  <si>
    <t>Cynthiana</t>
  </si>
  <si>
    <t>Cypress</t>
  </si>
  <si>
    <t>Cypress Gardens</t>
  </si>
  <si>
    <t>Cypress Lake</t>
  </si>
  <si>
    <t>Czeladź</t>
  </si>
  <si>
    <t>Czeladz</t>
  </si>
  <si>
    <t>Częstochowa</t>
  </si>
  <si>
    <t>Czestochowa</t>
  </si>
  <si>
    <t>Człuchów</t>
  </si>
  <si>
    <t>Czluchow</t>
  </si>
  <si>
    <t>Đà Lạt</t>
  </si>
  <si>
    <t>Da Lat</t>
  </si>
  <si>
    <t>Đà Nẵng</t>
  </si>
  <si>
    <t>Da Nang</t>
  </si>
  <si>
    <t>Dabas</t>
  </si>
  <si>
    <t>Dabola</t>
  </si>
  <si>
    <t>Faranah</t>
  </si>
  <si>
    <t>Dabou</t>
  </si>
  <si>
    <t>Dąbrowa Białostocka</t>
  </si>
  <si>
    <t>Dabrowa Bialostocka</t>
  </si>
  <si>
    <t>Dąbrowa Górnicza</t>
  </si>
  <si>
    <t>Dabrowa Gornicza</t>
  </si>
  <si>
    <t>Dăbuleni</t>
  </si>
  <si>
    <t>Dabuleni</t>
  </si>
  <si>
    <t>Dachau</t>
  </si>
  <si>
    <t>Dačice</t>
  </si>
  <si>
    <t>Dacice</t>
  </si>
  <si>
    <t>Dacono</t>
  </si>
  <si>
    <t>Dacula</t>
  </si>
  <si>
    <t>Dadaab</t>
  </si>
  <si>
    <t>Garissa</t>
  </si>
  <si>
    <t>Dade City</t>
  </si>
  <si>
    <t>Dadeldhurā</t>
  </si>
  <si>
    <t>Dadeldhura</t>
  </si>
  <si>
    <t>Mahākālī</t>
  </si>
  <si>
    <t>Dadu</t>
  </si>
  <si>
    <t>Sindh</t>
  </si>
  <si>
    <t>Dadukou</t>
  </si>
  <si>
    <t>Daegu</t>
  </si>
  <si>
    <t>Daejeon</t>
  </si>
  <si>
    <t>Daet</t>
  </si>
  <si>
    <t>Camarines Norte</t>
  </si>
  <si>
    <t>Daga</t>
  </si>
  <si>
    <t>Bhutan</t>
  </si>
  <si>
    <t>BT</t>
  </si>
  <si>
    <t>BTN</t>
  </si>
  <si>
    <t>Dagana</t>
  </si>
  <si>
    <t>Dagda</t>
  </si>
  <si>
    <t>Dagdas Novads</t>
  </si>
  <si>
    <t>Dagenham</t>
  </si>
  <si>
    <t>Dagestanskiye Ogni</t>
  </si>
  <si>
    <t>Dagupan City</t>
  </si>
  <si>
    <t>Dagupan</t>
  </si>
  <si>
    <t>Dahlonega</t>
  </si>
  <si>
    <t>Dahuk</t>
  </si>
  <si>
    <t>Daigo</t>
  </si>
  <si>
    <t>Dainyor</t>
  </si>
  <si>
    <t>Gilgit-Baltistan</t>
  </si>
  <si>
    <t>Daisen</t>
  </si>
  <si>
    <t>Daitōchō</t>
  </si>
  <si>
    <t>Daitocho</t>
  </si>
  <si>
    <t>Ōsaka</t>
  </si>
  <si>
    <t>Daiwanishi</t>
  </si>
  <si>
    <t>Dajabón</t>
  </si>
  <si>
    <t>Dajabon</t>
  </si>
  <si>
    <t>Cibao Noroeste</t>
  </si>
  <si>
    <t>Dakar</t>
  </si>
  <si>
    <t>Senegal</t>
  </si>
  <si>
    <t>SN</t>
  </si>
  <si>
    <t>SEN</t>
  </si>
  <si>
    <t>Dakota Ridge</t>
  </si>
  <si>
    <t>Ðakovo</t>
  </si>
  <si>
    <t>Dakovo</t>
  </si>
  <si>
    <t>Dalaba</t>
  </si>
  <si>
    <t>Mamou</t>
  </si>
  <si>
    <t>Dalai</t>
  </si>
  <si>
    <t>Dalandzadgad</t>
  </si>
  <si>
    <t>Ömnögovĭ</t>
  </si>
  <si>
    <t>Dalanzadgad</t>
  </si>
  <si>
    <t>Dalby</t>
  </si>
  <si>
    <t>Dalcahue</t>
  </si>
  <si>
    <t>Dale City</t>
  </si>
  <si>
    <t>Daleville</t>
  </si>
  <si>
    <t>Dalhart</t>
  </si>
  <si>
    <t>Dali</t>
  </si>
  <si>
    <t>Dalian</t>
  </si>
  <si>
    <t>Dalkeith</t>
  </si>
  <si>
    <t>Dallas</t>
  </si>
  <si>
    <t>Dalmatovo</t>
  </si>
  <si>
    <t>Kurganskaya Oblast’</t>
  </si>
  <si>
    <t>Dalnegorsk</t>
  </si>
  <si>
    <t>Dalnerechensk</t>
  </si>
  <si>
    <t>Daloa</t>
  </si>
  <si>
    <t>Dalry</t>
  </si>
  <si>
    <t>Dalton</t>
  </si>
  <si>
    <t>Dalton in Furness</t>
  </si>
  <si>
    <t>Daly City</t>
  </si>
  <si>
    <t>Dam Dam</t>
  </si>
  <si>
    <t>Damān</t>
  </si>
  <si>
    <t>Daman</t>
  </si>
  <si>
    <t>Damanhūr</t>
  </si>
  <si>
    <t>Damanhur</t>
  </si>
  <si>
    <t>Damascus</t>
  </si>
  <si>
    <t>Dimashq</t>
  </si>
  <si>
    <t>Damaturu</t>
  </si>
  <si>
    <t>Yobe</t>
  </si>
  <si>
    <t>Dambai</t>
  </si>
  <si>
    <t>Dāmghān</t>
  </si>
  <si>
    <t>Damghan</t>
  </si>
  <si>
    <t>Semnān</t>
  </si>
  <si>
    <t>Damietta</t>
  </si>
  <si>
    <t>Dumyāţ</t>
  </si>
  <si>
    <t>Damjan</t>
  </si>
  <si>
    <t>Gjakovë</t>
  </si>
  <si>
    <t>Dammarie-lè-Lys</t>
  </si>
  <si>
    <t>Dammarie-le-Lys</t>
  </si>
  <si>
    <t>Damme</t>
  </si>
  <si>
    <t>Damongo</t>
  </si>
  <si>
    <t>Dana Point</t>
  </si>
  <si>
    <t>Danao</t>
  </si>
  <si>
    <t>Danbury</t>
  </si>
  <si>
    <t>Dandenong</t>
  </si>
  <si>
    <t>Dandong</t>
  </si>
  <si>
    <t>Dandridge</t>
  </si>
  <si>
    <t>Dangriga</t>
  </si>
  <si>
    <t>Stann Creek</t>
  </si>
  <si>
    <t>Dangyang</t>
  </si>
  <si>
    <t>Dania Beach</t>
  </si>
  <si>
    <t>Danilov</t>
  </si>
  <si>
    <t>Yaroslavskaya Oblast’</t>
  </si>
  <si>
    <t>Danilovgrad</t>
  </si>
  <si>
    <t>Danjiangkou</t>
  </si>
  <si>
    <t>Dankov</t>
  </si>
  <si>
    <t>Dannenberg</t>
  </si>
  <si>
    <t>Danvers</t>
  </si>
  <si>
    <t>Danville</t>
  </si>
  <si>
    <t>Danyang</t>
  </si>
  <si>
    <t>Dapaong</t>
  </si>
  <si>
    <t>Savanes</t>
  </si>
  <si>
    <t>Daphne</t>
  </si>
  <si>
    <t>Dapitan</t>
  </si>
  <si>
    <t>Zamboanga del Norte</t>
  </si>
  <si>
    <t>Daqing</t>
  </si>
  <si>
    <t>Dar es Salaam</t>
  </si>
  <si>
    <t>Dar Naim</t>
  </si>
  <si>
    <t>Nouakchott Nord</t>
  </si>
  <si>
    <t>Dar`a</t>
  </si>
  <si>
    <t>Darabani</t>
  </si>
  <si>
    <t>Daraj</t>
  </si>
  <si>
    <t>Nālūt</t>
  </si>
  <si>
    <t>Darāw</t>
  </si>
  <si>
    <t>Daraw</t>
  </si>
  <si>
    <t>Dārayyā</t>
  </si>
  <si>
    <t>Darayya</t>
  </si>
  <si>
    <t>Darby</t>
  </si>
  <si>
    <t>Darcheh</t>
  </si>
  <si>
    <t>Dardenne Prairie</t>
  </si>
  <si>
    <t>Darfield</t>
  </si>
  <si>
    <t>Darganata</t>
  </si>
  <si>
    <t>Dargaville</t>
  </si>
  <si>
    <t>Northland</t>
  </si>
  <si>
    <t>Darhan</t>
  </si>
  <si>
    <t>Darhan-Uul</t>
  </si>
  <si>
    <t>Selenge</t>
  </si>
  <si>
    <t>Darien</t>
  </si>
  <si>
    <t>Darjeeling</t>
  </si>
  <si>
    <t>Darlaston</t>
  </si>
  <si>
    <t>Darley</t>
  </si>
  <si>
    <t>Darling</t>
  </si>
  <si>
    <t>Darlington</t>
  </si>
  <si>
    <t>Darłowo</t>
  </si>
  <si>
    <t>Darlowo</t>
  </si>
  <si>
    <t>Dărmăneşti</t>
  </si>
  <si>
    <t>Darmanesti</t>
  </si>
  <si>
    <t>Darmstadt</t>
  </si>
  <si>
    <t>Darnah</t>
  </si>
  <si>
    <t>Darnestown</t>
  </si>
  <si>
    <t>Darregueira</t>
  </si>
  <si>
    <t>Dartmouth</t>
  </si>
  <si>
    <t>Darton</t>
  </si>
  <si>
    <t>Daru</t>
  </si>
  <si>
    <t>Daruvar</t>
  </si>
  <si>
    <t>Darwen</t>
  </si>
  <si>
    <t>Darwin</t>
  </si>
  <si>
    <t>Dashiqiao</t>
  </si>
  <si>
    <t>Daşkəsən</t>
  </si>
  <si>
    <t>Daskasan</t>
  </si>
  <si>
    <t>Dasmariñas</t>
  </si>
  <si>
    <t>Dasmarinas</t>
  </si>
  <si>
    <t>Daşoguz</t>
  </si>
  <si>
    <t>Dasoguz</t>
  </si>
  <si>
    <t>Dassel</t>
  </si>
  <si>
    <t>Dastgerd</t>
  </si>
  <si>
    <t>Date</t>
  </si>
  <si>
    <t>Datteln</t>
  </si>
  <si>
    <t>Daugavpils</t>
  </si>
  <si>
    <t>Daugavpils Novads</t>
  </si>
  <si>
    <t>Daule</t>
  </si>
  <si>
    <t>Daun</t>
  </si>
  <si>
    <t>Dauphin</t>
  </si>
  <si>
    <t>Davangere</t>
  </si>
  <si>
    <t>Davao</t>
  </si>
  <si>
    <t>Davenport</t>
  </si>
  <si>
    <t>Daventry</t>
  </si>
  <si>
    <t>David</t>
  </si>
  <si>
    <t>Chiriquí</t>
  </si>
  <si>
    <t>Davidson</t>
  </si>
  <si>
    <t>Davie</t>
  </si>
  <si>
    <t>Davis</t>
  </si>
  <si>
    <t>Davlekanovo</t>
  </si>
  <si>
    <t>Davos</t>
  </si>
  <si>
    <t>Davyd-Haradok</t>
  </si>
  <si>
    <t>Davyhulme</t>
  </si>
  <si>
    <t>Dawei</t>
  </si>
  <si>
    <t>Taninthayi</t>
  </si>
  <si>
    <t>Dawlish</t>
  </si>
  <si>
    <t>Dawmat al Jandal</t>
  </si>
  <si>
    <t>Ḑawrān ad Daydah</t>
  </si>
  <si>
    <t>Dawran ad Daydah</t>
  </si>
  <si>
    <t>Dhamār</t>
  </si>
  <si>
    <t>Dawson Creek</t>
  </si>
  <si>
    <t>Dawwah</t>
  </si>
  <si>
    <t>Janūb ash Sharqīyah</t>
  </si>
  <si>
    <t>Dax</t>
  </si>
  <si>
    <t>Dayan</t>
  </si>
  <si>
    <t>Daye</t>
  </si>
  <si>
    <t>Dayr Ḩāfir</t>
  </si>
  <si>
    <t>Dayr Hafir</t>
  </si>
  <si>
    <t>Dayr Mawās</t>
  </si>
  <si>
    <t>Dayr Mawas</t>
  </si>
  <si>
    <t>Dayton</t>
  </si>
  <si>
    <t>Daytona Beach</t>
  </si>
  <si>
    <t>Dazhou</t>
  </si>
  <si>
    <t>De Aar</t>
  </si>
  <si>
    <t>De Motte</t>
  </si>
  <si>
    <t>De Panne</t>
  </si>
  <si>
    <t>De Pere</t>
  </si>
  <si>
    <t>De Queen</t>
  </si>
  <si>
    <t>De Soto</t>
  </si>
  <si>
    <t>De Witt</t>
  </si>
  <si>
    <t>Deal</t>
  </si>
  <si>
    <t>Deán Funes</t>
  </si>
  <si>
    <t>Dean Funes</t>
  </si>
  <si>
    <t>Dearborn</t>
  </si>
  <si>
    <t>Dearborn Heights</t>
  </si>
  <si>
    <t>Debar</t>
  </si>
  <si>
    <t>DeBary</t>
  </si>
  <si>
    <t>Debe</t>
  </si>
  <si>
    <t>Penal/Debe</t>
  </si>
  <si>
    <t>Dęblin</t>
  </si>
  <si>
    <t>Deblin</t>
  </si>
  <si>
    <t>Debre Birhan</t>
  </si>
  <si>
    <t>Debre Mark’os</t>
  </si>
  <si>
    <t>Debre Mark'os</t>
  </si>
  <si>
    <t>Debre Zeyit</t>
  </si>
  <si>
    <t>Debrecen</t>
  </si>
  <si>
    <t>Deçan</t>
  </si>
  <si>
    <t>Decan</t>
  </si>
  <si>
    <t>Decatur</t>
  </si>
  <si>
    <t>Děčín</t>
  </si>
  <si>
    <t>Decin</t>
  </si>
  <si>
    <t>Décines-Charpieu</t>
  </si>
  <si>
    <t>Decines-Charpieu</t>
  </si>
  <si>
    <t>Decorah</t>
  </si>
  <si>
    <t>Dedham</t>
  </si>
  <si>
    <t>Dedoplists’q’aro</t>
  </si>
  <si>
    <t>Dedoplists'q'aro</t>
  </si>
  <si>
    <t>Dédougou</t>
  </si>
  <si>
    <t>Dedougou</t>
  </si>
  <si>
    <t>Boucle du Mouhoun</t>
  </si>
  <si>
    <t>Dedovsk</t>
  </si>
  <si>
    <t>Dedza</t>
  </si>
  <si>
    <t>Deeping Saint James</t>
  </si>
  <si>
    <t>Deer Lake</t>
  </si>
  <si>
    <t>Deer Park</t>
  </si>
  <si>
    <t>Deerfield</t>
  </si>
  <si>
    <t>Deerfield Beach</t>
  </si>
  <si>
    <t>Defiance</t>
  </si>
  <si>
    <t>DeForest</t>
  </si>
  <si>
    <t>DeFuniak Springs</t>
  </si>
  <si>
    <t>Deggendorf</t>
  </si>
  <si>
    <t>Degtyarsk</t>
  </si>
  <si>
    <t>Dehaq</t>
  </si>
  <si>
    <t>Dehāqān</t>
  </si>
  <si>
    <t>Dehaqan</t>
  </si>
  <si>
    <t>Dehiba</t>
  </si>
  <si>
    <t>Tataouine</t>
  </si>
  <si>
    <t>Dehra Dūn</t>
  </si>
  <si>
    <t>Dehra Dun</t>
  </si>
  <si>
    <t>Uttarakhand</t>
  </si>
  <si>
    <t>Dehui</t>
  </si>
  <si>
    <t>Deinze</t>
  </si>
  <si>
    <t>Dek’emhāre</t>
  </si>
  <si>
    <t>Dek'emhare</t>
  </si>
  <si>
    <t>Debub</t>
  </si>
  <si>
    <t>DeKalb</t>
  </si>
  <si>
    <t>De-Kastri</t>
  </si>
  <si>
    <t>Del Aire</t>
  </si>
  <si>
    <t>Del City</t>
  </si>
  <si>
    <t>Del Rio</t>
  </si>
  <si>
    <t>Delafield</t>
  </si>
  <si>
    <t>DeLand</t>
  </si>
  <si>
    <t>Delano</t>
  </si>
  <si>
    <t>Delavan</t>
  </si>
  <si>
    <t>Delaware Township</t>
  </si>
  <si>
    <t>Delbrück</t>
  </si>
  <si>
    <t>Delbruck</t>
  </si>
  <si>
    <t>Delčevo</t>
  </si>
  <si>
    <t>Delcevo</t>
  </si>
  <si>
    <t>Delémont</t>
  </si>
  <si>
    <t>Delemont</t>
  </si>
  <si>
    <t>Jura</t>
  </si>
  <si>
    <t>Delhi</t>
  </si>
  <si>
    <t>Delhi Hills</t>
  </si>
  <si>
    <t>Delicias</t>
  </si>
  <si>
    <t>Delitzsch</t>
  </si>
  <si>
    <t>Delle</t>
  </si>
  <si>
    <t>Delmas</t>
  </si>
  <si>
    <t>Delmenhorst</t>
  </si>
  <si>
    <t>Delphos</t>
  </si>
  <si>
    <t>Delran</t>
  </si>
  <si>
    <t>Delray Beach</t>
  </si>
  <si>
    <t>Delson</t>
  </si>
  <si>
    <t>Deltona</t>
  </si>
  <si>
    <t>Delvinë</t>
  </si>
  <si>
    <t>Delvine</t>
  </si>
  <si>
    <t>Vlorë</t>
  </si>
  <si>
    <t>Demba</t>
  </si>
  <si>
    <t>Kasaï Central</t>
  </si>
  <si>
    <t>Dembī Dolo</t>
  </si>
  <si>
    <t>Dembi Dolo</t>
  </si>
  <si>
    <t>Demidov</t>
  </si>
  <si>
    <t>Smolenskaya Oblast’</t>
  </si>
  <si>
    <t>Deming</t>
  </si>
  <si>
    <t>Demir Hisar</t>
  </si>
  <si>
    <t>Demir Kapija</t>
  </si>
  <si>
    <t>Demmin</t>
  </si>
  <si>
    <t>Demopolis</t>
  </si>
  <si>
    <t>Denair</t>
  </si>
  <si>
    <t>Denby Dale</t>
  </si>
  <si>
    <t>Dendermonde</t>
  </si>
  <si>
    <t>Dengtacun</t>
  </si>
  <si>
    <t>Dengtalu</t>
  </si>
  <si>
    <t>Denham</t>
  </si>
  <si>
    <t>Denham Springs</t>
  </si>
  <si>
    <t>Deniliquin</t>
  </si>
  <si>
    <t>Denison</t>
  </si>
  <si>
    <t>Denizli</t>
  </si>
  <si>
    <t>Dennis</t>
  </si>
  <si>
    <t>Denny</t>
  </si>
  <si>
    <t>Denov</t>
  </si>
  <si>
    <t>Surxondaryo</t>
  </si>
  <si>
    <t>Denpasar</t>
  </si>
  <si>
    <t>Dent</t>
  </si>
  <si>
    <t>Denton</t>
  </si>
  <si>
    <t>Dentsville</t>
  </si>
  <si>
    <t>Denver</t>
  </si>
  <si>
    <t>Denver City</t>
  </si>
  <si>
    <t>Denville</t>
  </si>
  <si>
    <t>Deo</t>
  </si>
  <si>
    <t>Depew</t>
  </si>
  <si>
    <t>Depok</t>
  </si>
  <si>
    <t>Deptford</t>
  </si>
  <si>
    <t>Dera Ghazi Khan</t>
  </si>
  <si>
    <t>Dera Ismail Khan</t>
  </si>
  <si>
    <t>Derbent</t>
  </si>
  <si>
    <t>Derecske</t>
  </si>
  <si>
    <t>DeRidder</t>
  </si>
  <si>
    <t>Derik</t>
  </si>
  <si>
    <t>Mardin</t>
  </si>
  <si>
    <t>Derne</t>
  </si>
  <si>
    <t>Derry</t>
  </si>
  <si>
    <t>Derry and Strabane</t>
  </si>
  <si>
    <t>Derry Township</t>
  </si>
  <si>
    <t>Derventa</t>
  </si>
  <si>
    <t>Derzhavīnsk</t>
  </si>
  <si>
    <t>Derzhavinsk</t>
  </si>
  <si>
    <t>Des Moines</t>
  </si>
  <si>
    <t>Des Peres</t>
  </si>
  <si>
    <t>Des Plaines</t>
  </si>
  <si>
    <t>Desaguadero</t>
  </si>
  <si>
    <t>Desborough</t>
  </si>
  <si>
    <t>Descalvado</t>
  </si>
  <si>
    <t>Deschutes River Woods</t>
  </si>
  <si>
    <t>Desē</t>
  </si>
  <si>
    <t>Dese</t>
  </si>
  <si>
    <t>Desert Hot Springs</t>
  </si>
  <si>
    <t>Desert Palms</t>
  </si>
  <si>
    <t>Desnogorsk</t>
  </si>
  <si>
    <t>DeSoto</t>
  </si>
  <si>
    <t>Despotovac</t>
  </si>
  <si>
    <t>Dessau-Roßlau</t>
  </si>
  <si>
    <t>Dessau-Rosslau</t>
  </si>
  <si>
    <t>Destin</t>
  </si>
  <si>
    <t>Destrehan</t>
  </si>
  <si>
    <t>Destrnik</t>
  </si>
  <si>
    <t>Det Udom</t>
  </si>
  <si>
    <t>Ubon Ratchathani</t>
  </si>
  <si>
    <t>Deta</t>
  </si>
  <si>
    <t>Detmold</t>
  </si>
  <si>
    <t>Detroit</t>
  </si>
  <si>
    <t>Detroit Lakes</t>
  </si>
  <si>
    <t>Dettelbach</t>
  </si>
  <si>
    <t>Detva</t>
  </si>
  <si>
    <t>Deuil-la-Barre</t>
  </si>
  <si>
    <t>Deutschlandsberg</t>
  </si>
  <si>
    <t>Deutsch-Wagram</t>
  </si>
  <si>
    <t>Deux-Montagnes</t>
  </si>
  <si>
    <t>Deva</t>
  </si>
  <si>
    <t>Devarkonda</t>
  </si>
  <si>
    <t>Dévaványa</t>
  </si>
  <si>
    <t>Devavanya</t>
  </si>
  <si>
    <t>Dəvəçi</t>
  </si>
  <si>
    <t>Davaci</t>
  </si>
  <si>
    <t>Şabran</t>
  </si>
  <si>
    <t>Devils Lake</t>
  </si>
  <si>
    <t>Devin</t>
  </si>
  <si>
    <t>Devine</t>
  </si>
  <si>
    <t>Devizes</t>
  </si>
  <si>
    <t>Devnya</t>
  </si>
  <si>
    <t>Devonport</t>
  </si>
  <si>
    <t>Dewsbury</t>
  </si>
  <si>
    <t>Dexter</t>
  </si>
  <si>
    <t>Deyang</t>
  </si>
  <si>
    <t>Deysbrook</t>
  </si>
  <si>
    <t>Dezfūl</t>
  </si>
  <si>
    <t>Dezful</t>
  </si>
  <si>
    <t>Dezhou</t>
  </si>
  <si>
    <t>Dhahran</t>
  </si>
  <si>
    <t>Dhaka</t>
  </si>
  <si>
    <t>Dhamar</t>
  </si>
  <si>
    <t>Dhanbād</t>
  </si>
  <si>
    <t>Dhanbad</t>
  </si>
  <si>
    <t>Dhangaḍhi̇̄</t>
  </si>
  <si>
    <t>Dhangadhi</t>
  </si>
  <si>
    <t>Setī</t>
  </si>
  <si>
    <t>Dharān</t>
  </si>
  <si>
    <t>Dharan</t>
  </si>
  <si>
    <t>Dharmavaram</t>
  </si>
  <si>
    <t>Dharmsāla</t>
  </si>
  <si>
    <t>Dharmsala</t>
  </si>
  <si>
    <t>Himāchal Pradesh</t>
  </si>
  <si>
    <t>Dhihdhoo</t>
  </si>
  <si>
    <t>Maldives</t>
  </si>
  <si>
    <t>MV</t>
  </si>
  <si>
    <t>MDV</t>
  </si>
  <si>
    <t>Thiladhunmathee Uthuruburi</t>
  </si>
  <si>
    <t>Dholka</t>
  </si>
  <si>
    <t>Dhūlia</t>
  </si>
  <si>
    <t>Dhulia</t>
  </si>
  <si>
    <t>Dhuusamarreeb</t>
  </si>
  <si>
    <t>Galguduud</t>
  </si>
  <si>
    <t>Diadema</t>
  </si>
  <si>
    <t>Diamantina</t>
  </si>
  <si>
    <t>Diamond Bar</t>
  </si>
  <si>
    <t>Diamond Springs</t>
  </si>
  <si>
    <t>Diamondhead</t>
  </si>
  <si>
    <t>Diaobingshancun</t>
  </si>
  <si>
    <t>Diapaga</t>
  </si>
  <si>
    <t>Diavatá</t>
  </si>
  <si>
    <t>Diavata</t>
  </si>
  <si>
    <t>Dibaya</t>
  </si>
  <si>
    <t>D'Iberville</t>
  </si>
  <si>
    <t>Dibrugarh</t>
  </si>
  <si>
    <t>Assam</t>
  </si>
  <si>
    <t>Dickinson</t>
  </si>
  <si>
    <t>Dickson</t>
  </si>
  <si>
    <t>Dickson City</t>
  </si>
  <si>
    <t>Didcot</t>
  </si>
  <si>
    <t>Didsbury</t>
  </si>
  <si>
    <t>Didymóteicho</t>
  </si>
  <si>
    <t>Didymoteicho</t>
  </si>
  <si>
    <t>Diébougou</t>
  </si>
  <si>
    <t>Diebougou</t>
  </si>
  <si>
    <t>Sud-Ouest</t>
  </si>
  <si>
    <t>Dieburg</t>
  </si>
  <si>
    <t>Diego de Almagro</t>
  </si>
  <si>
    <t>Diego Martin</t>
  </si>
  <si>
    <t>Diekirch</t>
  </si>
  <si>
    <t>Điện Biên Phủ</t>
  </si>
  <si>
    <t>Dien Bien Phu</t>
  </si>
  <si>
    <t>Điện Biên</t>
  </si>
  <si>
    <t>Diepholz</t>
  </si>
  <si>
    <t>Dieppe</t>
  </si>
  <si>
    <t>Dierdorf</t>
  </si>
  <si>
    <t>Diest</t>
  </si>
  <si>
    <t>Dietenheim</t>
  </si>
  <si>
    <t>Dietikon</t>
  </si>
  <si>
    <t>Dietzenbach</t>
  </si>
  <si>
    <t>Diez</t>
  </si>
  <si>
    <t>Diffa</t>
  </si>
  <si>
    <t>Dighton</t>
  </si>
  <si>
    <t>Digora</t>
  </si>
  <si>
    <t>Digos</t>
  </si>
  <si>
    <t>Davao del Sur</t>
  </si>
  <si>
    <t>Dijon</t>
  </si>
  <si>
    <t>Dikhil</t>
  </si>
  <si>
    <t>Dikili</t>
  </si>
  <si>
    <t>Dikson</t>
  </si>
  <si>
    <t>Dīla</t>
  </si>
  <si>
    <t>Dila</t>
  </si>
  <si>
    <t>Dili</t>
  </si>
  <si>
    <t>Díli</t>
  </si>
  <si>
    <t>Dilijan</t>
  </si>
  <si>
    <t>Dillenburg</t>
  </si>
  <si>
    <t>Dillingen</t>
  </si>
  <si>
    <t>Dillon</t>
  </si>
  <si>
    <t>Dilolo</t>
  </si>
  <si>
    <t>Lualaba</t>
  </si>
  <si>
    <t>Dimbokro</t>
  </si>
  <si>
    <t>Lacs</t>
  </si>
  <si>
    <t>Dimitrovgrad</t>
  </si>
  <si>
    <t>Haskovo</t>
  </si>
  <si>
    <t>Dimona</t>
  </si>
  <si>
    <t>Dinas Powys</t>
  </si>
  <si>
    <t>Dindigul</t>
  </si>
  <si>
    <t>Dingelstädt</t>
  </si>
  <si>
    <t>Dingelstadt</t>
  </si>
  <si>
    <t>Dingle</t>
  </si>
  <si>
    <t>Dingli</t>
  </si>
  <si>
    <t>Dingman</t>
  </si>
  <si>
    <t>Dingolfing</t>
  </si>
  <si>
    <t>Dinguiraye</t>
  </si>
  <si>
    <t>Dingwall</t>
  </si>
  <si>
    <t>Dingxi</t>
  </si>
  <si>
    <t>Dingzhou</t>
  </si>
  <si>
    <t>Dinkelsbühl</t>
  </si>
  <si>
    <t>Dinkelsbuhl</t>
  </si>
  <si>
    <t>Dinklage</t>
  </si>
  <si>
    <t>Dinnington</t>
  </si>
  <si>
    <t>Dinslaken</t>
  </si>
  <si>
    <t>Dinuba</t>
  </si>
  <si>
    <t>Diónysos</t>
  </si>
  <si>
    <t>Dionysos</t>
  </si>
  <si>
    <t>Diourbel</t>
  </si>
  <si>
    <t>Dipolog</t>
  </si>
  <si>
    <t>Dippoldiswalde</t>
  </si>
  <si>
    <t>Dire Dawa</t>
  </si>
  <si>
    <t>Dirē Dawa</t>
  </si>
  <si>
    <t>Diriamba</t>
  </si>
  <si>
    <t>Carazo</t>
  </si>
  <si>
    <t>Discovery Bay</t>
  </si>
  <si>
    <t>Dispur</t>
  </si>
  <si>
    <t>Diss</t>
  </si>
  <si>
    <t>District Heights</t>
  </si>
  <si>
    <t>Disūq</t>
  </si>
  <si>
    <t>Disuq</t>
  </si>
  <si>
    <t>Kafr ash Shaykh</t>
  </si>
  <si>
    <t>Ditzingen</t>
  </si>
  <si>
    <t>Diu</t>
  </si>
  <si>
    <t>Damān and Diu</t>
  </si>
  <si>
    <t>Divača</t>
  </si>
  <si>
    <t>Divaca</t>
  </si>
  <si>
    <t>Divinolândia</t>
  </si>
  <si>
    <t>Divinolandia</t>
  </si>
  <si>
    <t>Divinópolis</t>
  </si>
  <si>
    <t>Divinopolis</t>
  </si>
  <si>
    <t>Divjakë</t>
  </si>
  <si>
    <t>Divjake</t>
  </si>
  <si>
    <t>Divnogorsk</t>
  </si>
  <si>
    <t>Divo</t>
  </si>
  <si>
    <t>Gôh-Djiboua</t>
  </si>
  <si>
    <t>Divriği</t>
  </si>
  <si>
    <t>Divrigi</t>
  </si>
  <si>
    <t>Sivas</t>
  </si>
  <si>
    <t>Dix Hills</t>
  </si>
  <si>
    <t>Dixon</t>
  </si>
  <si>
    <t>Diyarbakir</t>
  </si>
  <si>
    <t>Dīzīcheh</t>
  </si>
  <si>
    <t>Dizicheh</t>
  </si>
  <si>
    <t>Djado</t>
  </si>
  <si>
    <t>Djambala</t>
  </si>
  <si>
    <t>Djanet</t>
  </si>
  <si>
    <t>Illizi</t>
  </si>
  <si>
    <t>Djelfa</t>
  </si>
  <si>
    <t>Djenné</t>
  </si>
  <si>
    <t>Djenne</t>
  </si>
  <si>
    <t>Mopti</t>
  </si>
  <si>
    <t>Djibo</t>
  </si>
  <si>
    <t>Sahel</t>
  </si>
  <si>
    <t>Djougou</t>
  </si>
  <si>
    <t>Donga</t>
  </si>
  <si>
    <t>Dmitriyev-L’govskiy</t>
  </si>
  <si>
    <t>Dmitriyev-L'govskiy</t>
  </si>
  <si>
    <t>Kurskaya Oblast’</t>
  </si>
  <si>
    <t>Dmitrov</t>
  </si>
  <si>
    <t>Dmitrovsk-Orlovskiy</t>
  </si>
  <si>
    <t>Dnestrovsc</t>
  </si>
  <si>
    <t>Dnipro</t>
  </si>
  <si>
    <t>Dniprorudne</t>
  </si>
  <si>
    <t>Dno</t>
  </si>
  <si>
    <t>Pskovskaya Oblast’</t>
  </si>
  <si>
    <t>Doba</t>
  </si>
  <si>
    <t>Logone Oriental</t>
  </si>
  <si>
    <t>Dobbs Ferry</t>
  </si>
  <si>
    <t>Dobele</t>
  </si>
  <si>
    <t>Dobeles Novads</t>
  </si>
  <si>
    <t>Döbeln</t>
  </si>
  <si>
    <t>Dobeln</t>
  </si>
  <si>
    <t>Doberlug-Kirchhain</t>
  </si>
  <si>
    <t>Dobje</t>
  </si>
  <si>
    <t>Doboj</t>
  </si>
  <si>
    <t>Dobrada</t>
  </si>
  <si>
    <t>Dobřany</t>
  </si>
  <si>
    <t>Dobrany</t>
  </si>
  <si>
    <t>Plzeňský Kraj</t>
  </si>
  <si>
    <t>Dobříš</t>
  </si>
  <si>
    <t>Dobris</t>
  </si>
  <si>
    <t>Dobrna</t>
  </si>
  <si>
    <t>Dobrova</t>
  </si>
  <si>
    <t>Dobrova-Polhov Gradec</t>
  </si>
  <si>
    <t>Dobrovnik</t>
  </si>
  <si>
    <t>Dobrovo</t>
  </si>
  <si>
    <t>Brda</t>
  </si>
  <si>
    <t>Dobrush</t>
  </si>
  <si>
    <t>Dobruška</t>
  </si>
  <si>
    <t>Dobruska</t>
  </si>
  <si>
    <t>Dobryanka</t>
  </si>
  <si>
    <t>Dobšiná</t>
  </si>
  <si>
    <t>Dobsina</t>
  </si>
  <si>
    <t>Košický</t>
  </si>
  <si>
    <t>Dock Junction</t>
  </si>
  <si>
    <t>Dock Sur</t>
  </si>
  <si>
    <t>Doctor Mora</t>
  </si>
  <si>
    <t>Doctor Petru Groza</t>
  </si>
  <si>
    <t>Doctor Phillips</t>
  </si>
  <si>
    <t>Dodge City</t>
  </si>
  <si>
    <t>Dodoma</t>
  </si>
  <si>
    <t>Dodworth</t>
  </si>
  <si>
    <t>Doffing</t>
  </si>
  <si>
    <t>Dogbo</t>
  </si>
  <si>
    <t>Couffo</t>
  </si>
  <si>
    <t>Doğubayazıt</t>
  </si>
  <si>
    <t>Dogubayazit</t>
  </si>
  <si>
    <t>Doha</t>
  </si>
  <si>
    <t>Ad Dawḩah</t>
  </si>
  <si>
    <t>Dohna</t>
  </si>
  <si>
    <t>Dois Córregos</t>
  </si>
  <si>
    <t>Dois Corregos</t>
  </si>
  <si>
    <t>Dok Kham Tai</t>
  </si>
  <si>
    <t>Phayao</t>
  </si>
  <si>
    <t>Dokolo</t>
  </si>
  <si>
    <t>Doksy</t>
  </si>
  <si>
    <t>Dol</t>
  </si>
  <si>
    <t>Dol pri Ljubljani</t>
  </si>
  <si>
    <t>Dole</t>
  </si>
  <si>
    <t>Dolenjske Toplice</t>
  </si>
  <si>
    <t>Dolgoprudnyy</t>
  </si>
  <si>
    <t>Dolhasca</t>
  </si>
  <si>
    <t>Dolinsk</t>
  </si>
  <si>
    <t>Dolisie</t>
  </si>
  <si>
    <t>Niari</t>
  </si>
  <si>
    <t>Doljevac</t>
  </si>
  <si>
    <t>Dollard-des-Ormeaux</t>
  </si>
  <si>
    <t>Dollis Hill</t>
  </si>
  <si>
    <t>Dolneni</t>
  </si>
  <si>
    <t>Dolni Chiflik</t>
  </si>
  <si>
    <t>Dolný Kubín</t>
  </si>
  <si>
    <t>Dolny Kubin</t>
  </si>
  <si>
    <t>Dolo Bay</t>
  </si>
  <si>
    <t>Sumalē</t>
  </si>
  <si>
    <t>Dolores</t>
  </si>
  <si>
    <t>Soriano</t>
  </si>
  <si>
    <t>Dolores Hidalgo Cuna de la Independencia Nacional</t>
  </si>
  <si>
    <t>Dolton</t>
  </si>
  <si>
    <t>Dolyna</t>
  </si>
  <si>
    <t>Dolyns’ka</t>
  </si>
  <si>
    <t>Dolyns'ka</t>
  </si>
  <si>
    <t>Domagnano</t>
  </si>
  <si>
    <t>Domažlice</t>
  </si>
  <si>
    <t>Domazlice</t>
  </si>
  <si>
    <t>Dombarovskiy</t>
  </si>
  <si>
    <t>Dombóvár</t>
  </si>
  <si>
    <t>Dombovar</t>
  </si>
  <si>
    <t>Domburg</t>
  </si>
  <si>
    <t>Wanica</t>
  </si>
  <si>
    <t>Domodedovo</t>
  </si>
  <si>
    <t>Domžale</t>
  </si>
  <si>
    <t>Domzale</t>
  </si>
  <si>
    <t>Don Bosco</t>
  </si>
  <si>
    <t>Don Sak</t>
  </si>
  <si>
    <t>Donaldsonville</t>
  </si>
  <si>
    <t>Donaueschingen</t>
  </si>
  <si>
    <t>Donauwörth</t>
  </si>
  <si>
    <t>Donauworth</t>
  </si>
  <si>
    <t>Dondo</t>
  </si>
  <si>
    <t>Donduşeni</t>
  </si>
  <si>
    <t>Donduseni</t>
  </si>
  <si>
    <t>Donegal</t>
  </si>
  <si>
    <t>Donetsk</t>
  </si>
  <si>
    <t>Doney Park</t>
  </si>
  <si>
    <t>Đông Hà</t>
  </si>
  <si>
    <t>Dong Ha</t>
  </si>
  <si>
    <t>Quảng Trị</t>
  </si>
  <si>
    <t>Đồng Hới</t>
  </si>
  <si>
    <t>Dong Hoi</t>
  </si>
  <si>
    <t>Quảng Bình</t>
  </si>
  <si>
    <t>Đồng Xoài</t>
  </si>
  <si>
    <t>Dong Xoai</t>
  </si>
  <si>
    <t>Dongducheon</t>
  </si>
  <si>
    <t>Dongguan</t>
  </si>
  <si>
    <t>Donghua</t>
  </si>
  <si>
    <t>Dongning</t>
  </si>
  <si>
    <t>Dongola</t>
  </si>
  <si>
    <t>Dongta</t>
  </si>
  <si>
    <t>Ningxia</t>
  </si>
  <si>
    <t>Dongtai</t>
  </si>
  <si>
    <t>Dongxing</t>
  </si>
  <si>
    <t>Dongyang</t>
  </si>
  <si>
    <t>Donje Žabare</t>
  </si>
  <si>
    <t>Donje Zabare</t>
  </si>
  <si>
    <t>Mitrovicë e Jug</t>
  </si>
  <si>
    <t>Donji Miholjac</t>
  </si>
  <si>
    <t>Donna</t>
  </si>
  <si>
    <t>Donnacona</t>
  </si>
  <si>
    <t>Donostia</t>
  </si>
  <si>
    <t>Donskoy</t>
  </si>
  <si>
    <t>Donzdorf</t>
  </si>
  <si>
    <t>Dorado</t>
  </si>
  <si>
    <t>Doral</t>
  </si>
  <si>
    <t>Doraville</t>
  </si>
  <si>
    <t>Dorchester</t>
  </si>
  <si>
    <t>Dore</t>
  </si>
  <si>
    <t>Dorfen</t>
  </si>
  <si>
    <t>Dori</t>
  </si>
  <si>
    <t>Dorking</t>
  </si>
  <si>
    <t>Dormagen</t>
  </si>
  <si>
    <t>Dormont</t>
  </si>
  <si>
    <t>Dornava</t>
  </si>
  <si>
    <t>Dornbirn</t>
  </si>
  <si>
    <t>Dornhan</t>
  </si>
  <si>
    <t>Dornstetten</t>
  </si>
  <si>
    <t>Dorog</t>
  </si>
  <si>
    <t>Dorogobuzh</t>
  </si>
  <si>
    <t>Dorridge</t>
  </si>
  <si>
    <t>Dorsten</t>
  </si>
  <si>
    <t>Dortmund</t>
  </si>
  <si>
    <t>Dorūd</t>
  </si>
  <si>
    <t>Dorud</t>
  </si>
  <si>
    <t>Dorval</t>
  </si>
  <si>
    <t>Dos Palos</t>
  </si>
  <si>
    <t>Dosso</t>
  </si>
  <si>
    <t>Dothan</t>
  </si>
  <si>
    <t>Douai</t>
  </si>
  <si>
    <t>Douala</t>
  </si>
  <si>
    <t>Douglas</t>
  </si>
  <si>
    <t>Isle Of Man</t>
  </si>
  <si>
    <t>IM</t>
  </si>
  <si>
    <t>IMN</t>
  </si>
  <si>
    <t>Douglass</t>
  </si>
  <si>
    <t>Douglass Hills</t>
  </si>
  <si>
    <t>Douglasville</t>
  </si>
  <si>
    <t>Douliu</t>
  </si>
  <si>
    <t>Yunlin</t>
  </si>
  <si>
    <t>Dourados</t>
  </si>
  <si>
    <t>Douro-Dummer</t>
  </si>
  <si>
    <t>Dove Valley</t>
  </si>
  <si>
    <t>Dover</t>
  </si>
  <si>
    <t>Dovzhansk</t>
  </si>
  <si>
    <t>Dowa</t>
  </si>
  <si>
    <t>Dowagiac</t>
  </si>
  <si>
    <t>Dowlais</t>
  </si>
  <si>
    <t>Merthyr Tydfil</t>
  </si>
  <si>
    <t>Downers Grove</t>
  </si>
  <si>
    <t>Downey</t>
  </si>
  <si>
    <t>Downham Market</t>
  </si>
  <si>
    <t>Downingtown</t>
  </si>
  <si>
    <t>Downside</t>
  </si>
  <si>
    <t>Doylestown</t>
  </si>
  <si>
    <t>Drabeši</t>
  </si>
  <si>
    <t>Drabesi</t>
  </si>
  <si>
    <t>Amatas Novads</t>
  </si>
  <si>
    <t>Dracena</t>
  </si>
  <si>
    <t>Dracut</t>
  </si>
  <si>
    <t>Drăgăneşti-Olt</t>
  </si>
  <si>
    <t>Draganesti-Olt</t>
  </si>
  <si>
    <t>Dragash</t>
  </si>
  <si>
    <t>Draguignan</t>
  </si>
  <si>
    <t>Drahichyn</t>
  </si>
  <si>
    <t>Drākshārāma</t>
  </si>
  <si>
    <t>Draksharama</t>
  </si>
  <si>
    <t>Dráma</t>
  </si>
  <si>
    <t>Drama</t>
  </si>
  <si>
    <t>Drammen</t>
  </si>
  <si>
    <t>Buskerud</t>
  </si>
  <si>
    <t>Drancy</t>
  </si>
  <si>
    <t>Dranesville</t>
  </si>
  <si>
    <t>Draper</t>
  </si>
  <si>
    <t>Draveil</t>
  </si>
  <si>
    <t>Dravograd</t>
  </si>
  <si>
    <t>Drayton</t>
  </si>
  <si>
    <t>Drayton Valley</t>
  </si>
  <si>
    <t>Drebkau</t>
  </si>
  <si>
    <t>Dreieich</t>
  </si>
  <si>
    <t>Drensteinfurt</t>
  </si>
  <si>
    <t>Dresden</t>
  </si>
  <si>
    <t>Dreux</t>
  </si>
  <si>
    <t>Drexel Heights</t>
  </si>
  <si>
    <t>Drexel Hill</t>
  </si>
  <si>
    <t>Drezna</t>
  </si>
  <si>
    <t>Drighlington</t>
  </si>
  <si>
    <t>Dripping Springs</t>
  </si>
  <si>
    <t>Drøbak</t>
  </si>
  <si>
    <t>Drobak</t>
  </si>
  <si>
    <t>Akershus</t>
  </si>
  <si>
    <t>Drobeta-Turnu Severin</t>
  </si>
  <si>
    <t>Drochia</t>
  </si>
  <si>
    <t>Drogheda</t>
  </si>
  <si>
    <t>Louth</t>
  </si>
  <si>
    <t>Drohobych</t>
  </si>
  <si>
    <t>Droitwich</t>
  </si>
  <si>
    <t>Drolshagen</t>
  </si>
  <si>
    <t>Dromana</t>
  </si>
  <si>
    <t>Dronfield</t>
  </si>
  <si>
    <t>Drouin</t>
  </si>
  <si>
    <t>Droylsden</t>
  </si>
  <si>
    <t>Drug</t>
  </si>
  <si>
    <t>Druid Hills</t>
  </si>
  <si>
    <t>Drumheller</t>
  </si>
  <si>
    <t>Drummond/North Elmsley</t>
  </si>
  <si>
    <t>Drummondville</t>
  </si>
  <si>
    <t>Druskininkai</t>
  </si>
  <si>
    <t>Druzhkivka</t>
  </si>
  <si>
    <t>Drvar</t>
  </si>
  <si>
    <t>Dry Run</t>
  </si>
  <si>
    <t>Dryanovo</t>
  </si>
  <si>
    <t>Gabrovo</t>
  </si>
  <si>
    <t>Dryden</t>
  </si>
  <si>
    <t>Dschang</t>
  </si>
  <si>
    <t>Du Quoin</t>
  </si>
  <si>
    <t>Duanesburg</t>
  </si>
  <si>
    <t>Duarte</t>
  </si>
  <si>
    <t>Duartina</t>
  </si>
  <si>
    <t>Dubai</t>
  </si>
  <si>
    <t>Dubayy</t>
  </si>
  <si>
    <t>Dubak</t>
  </si>
  <si>
    <t>Dubasari</t>
  </si>
  <si>
    <t>Dubbo</t>
  </si>
  <si>
    <t>Dübendorf</t>
  </si>
  <si>
    <t>Dubendorf</t>
  </si>
  <si>
    <t>Dubí</t>
  </si>
  <si>
    <t>Dubi</t>
  </si>
  <si>
    <t>Dublin</t>
  </si>
  <si>
    <t>Dubna</t>
  </si>
  <si>
    <t>Dubňany</t>
  </si>
  <si>
    <t>Dubnany</t>
  </si>
  <si>
    <t>Dubnica nad Váhom</t>
  </si>
  <si>
    <t>Dubnica nad Vahom</t>
  </si>
  <si>
    <t>Dubno</t>
  </si>
  <si>
    <t>Rivnens’ka Oblast’</t>
  </si>
  <si>
    <t>DuBois</t>
  </si>
  <si>
    <t>Dubovka</t>
  </si>
  <si>
    <t>Volgogradskaya Oblast’</t>
  </si>
  <si>
    <t>Dubrovnik</t>
  </si>
  <si>
    <t>Dubrovačko-Neretvanska Županija</t>
  </si>
  <si>
    <t>Dubrovytsya</t>
  </si>
  <si>
    <t>Dubrowna</t>
  </si>
  <si>
    <t>Dubuque</t>
  </si>
  <si>
    <t>Duchcov</t>
  </si>
  <si>
    <t>Duderstadt</t>
  </si>
  <si>
    <t>Dudinka</t>
  </si>
  <si>
    <t>Duffield</t>
  </si>
  <si>
    <t>Duisburg</t>
  </si>
  <si>
    <t>Duitama</t>
  </si>
  <si>
    <t>Dukinfield</t>
  </si>
  <si>
    <t>Dulles Town Center</t>
  </si>
  <si>
    <t>Dülmen</t>
  </si>
  <si>
    <t>Dulmen</t>
  </si>
  <si>
    <t>Dulovo</t>
  </si>
  <si>
    <t>Silistra</t>
  </si>
  <si>
    <t>Duluth</t>
  </si>
  <si>
    <t>Dūmā</t>
  </si>
  <si>
    <t>Duma</t>
  </si>
  <si>
    <t>Dumaguete City</t>
  </si>
  <si>
    <t>Dumai</t>
  </si>
  <si>
    <t>Riau</t>
  </si>
  <si>
    <t>Dumas</t>
  </si>
  <si>
    <t>Dumbarton</t>
  </si>
  <si>
    <t>Dumbrăveni</t>
  </si>
  <si>
    <t>Dumbraveni</t>
  </si>
  <si>
    <t>Dumfries</t>
  </si>
  <si>
    <t>Dumont</t>
  </si>
  <si>
    <t>Dún Dealgan</t>
  </si>
  <si>
    <t>Dun Dealgan</t>
  </si>
  <si>
    <t>Dunaföldvár</t>
  </si>
  <si>
    <t>Dunafoldvar</t>
  </si>
  <si>
    <t>Dunaharaszti</t>
  </si>
  <si>
    <t>Dunajská Streda</t>
  </si>
  <si>
    <t>Dunajska Streda</t>
  </si>
  <si>
    <t>Trnavský</t>
  </si>
  <si>
    <t>Dunakeszi</t>
  </si>
  <si>
    <t>Dunaújváros</t>
  </si>
  <si>
    <t>Dunaujvaros</t>
  </si>
  <si>
    <t>Dunavarsány</t>
  </si>
  <si>
    <t>Dunavarsany</t>
  </si>
  <si>
    <t>Dunbar</t>
  </si>
  <si>
    <t>East Lothian</t>
  </si>
  <si>
    <t>Dunblane</t>
  </si>
  <si>
    <t>Dunboyne</t>
  </si>
  <si>
    <t>Meath</t>
  </si>
  <si>
    <t>Duncan</t>
  </si>
  <si>
    <t>Duncanville</t>
  </si>
  <si>
    <t>Dundaga</t>
  </si>
  <si>
    <t>Dundagas Novads</t>
  </si>
  <si>
    <t>Dundalk</t>
  </si>
  <si>
    <t>Dundee</t>
  </si>
  <si>
    <t>Dundo</t>
  </si>
  <si>
    <t>Dunedin</t>
  </si>
  <si>
    <t>Dunellen</t>
  </si>
  <si>
    <t>Dunfermline</t>
  </si>
  <si>
    <t>Dungarvan</t>
  </si>
  <si>
    <t>Waterford</t>
  </si>
  <si>
    <t>Dunhua</t>
  </si>
  <si>
    <t>Dunhuang</t>
  </si>
  <si>
    <t>Dunkerque</t>
  </si>
  <si>
    <t>Dunkirk</t>
  </si>
  <si>
    <t>Dunlap</t>
  </si>
  <si>
    <t>Dunleary</t>
  </si>
  <si>
    <t>Dún Laoghaire-Rathdown</t>
  </si>
  <si>
    <t>Dunmore</t>
  </si>
  <si>
    <t>Dunn</t>
  </si>
  <si>
    <t>Dunn Loring</t>
  </si>
  <si>
    <t>Dunsborough</t>
  </si>
  <si>
    <t>Dunstable</t>
  </si>
  <si>
    <t>Duntocher</t>
  </si>
  <si>
    <t>Dunwoody</t>
  </si>
  <si>
    <t>Dupnitsa</t>
  </si>
  <si>
    <t>DuPont</t>
  </si>
  <si>
    <t>Duquesne</t>
  </si>
  <si>
    <t>Durant</t>
  </si>
  <si>
    <t>Durazno</t>
  </si>
  <si>
    <t>Durban</t>
  </si>
  <si>
    <t>KwaZulu-Natal</t>
  </si>
  <si>
    <t>Ðurđevac</t>
  </si>
  <si>
    <t>Durdevac</t>
  </si>
  <si>
    <t>Koprivničko-Križevačka Županija</t>
  </si>
  <si>
    <t>Düren</t>
  </si>
  <si>
    <t>Duren</t>
  </si>
  <si>
    <t>Durgāpur</t>
  </si>
  <si>
    <t>Durgapur</t>
  </si>
  <si>
    <t>Durleşti</t>
  </si>
  <si>
    <t>Durlesti</t>
  </si>
  <si>
    <t>Durrës</t>
  </si>
  <si>
    <t>Durres</t>
  </si>
  <si>
    <t>Durrington</t>
  </si>
  <si>
    <t>Dursley</t>
  </si>
  <si>
    <t>Ḑurumā</t>
  </si>
  <si>
    <t>Duruma</t>
  </si>
  <si>
    <t>Dushanbe</t>
  </si>
  <si>
    <t>Dushanovë</t>
  </si>
  <si>
    <t>Dushanove</t>
  </si>
  <si>
    <t>Prizren</t>
  </si>
  <si>
    <t>Dusheti</t>
  </si>
  <si>
    <t>Mtskheta Mtianeti</t>
  </si>
  <si>
    <t>Düsseldorf</t>
  </si>
  <si>
    <t>Dusseldorf</t>
  </si>
  <si>
    <t>Dutse</t>
  </si>
  <si>
    <t>Jigawa</t>
  </si>
  <si>
    <t>Duvall</t>
  </si>
  <si>
    <t>Duxbury</t>
  </si>
  <si>
    <t>Duyun</t>
  </si>
  <si>
    <t>Düzce</t>
  </si>
  <si>
    <t>Duzce</t>
  </si>
  <si>
    <t>Dvůr Králové nad Labem</t>
  </si>
  <si>
    <t>Dvur Kralove nad Labem</t>
  </si>
  <si>
    <t>Dwārka</t>
  </si>
  <si>
    <t>Dwarka</t>
  </si>
  <si>
    <t>Dwight</t>
  </si>
  <si>
    <t>Dyatkovo</t>
  </si>
  <si>
    <t>Dyce</t>
  </si>
  <si>
    <t>Dyer</t>
  </si>
  <si>
    <t>Dyersburg</t>
  </si>
  <si>
    <t>Dysart et al</t>
  </si>
  <si>
    <t>Dyurtyuli</t>
  </si>
  <si>
    <t>Dzerzhinsk</t>
  </si>
  <si>
    <t>Dzerzhinskiy</t>
  </si>
  <si>
    <t>Dzhankoy</t>
  </si>
  <si>
    <t>Dzhebel</t>
  </si>
  <si>
    <t>Dzidzantun</t>
  </si>
  <si>
    <t>Dzilam González</t>
  </si>
  <si>
    <t>Dzilam Gonzalez</t>
  </si>
  <si>
    <t>Dzitbalché</t>
  </si>
  <si>
    <t>Dzitbalche</t>
  </si>
  <si>
    <t>Dzüünharaa</t>
  </si>
  <si>
    <t>Dzuunharaa</t>
  </si>
  <si>
    <t>Dzuunmod</t>
  </si>
  <si>
    <t>Töv</t>
  </si>
  <si>
    <t>Dzyarzhynsk</t>
  </si>
  <si>
    <t>Dzyatlava</t>
  </si>
  <si>
    <t>E’erguna</t>
  </si>
  <si>
    <t>E'erguna</t>
  </si>
  <si>
    <t>E’zhou</t>
  </si>
  <si>
    <t>E'zhou</t>
  </si>
  <si>
    <t>Eagan</t>
  </si>
  <si>
    <t>Eagar</t>
  </si>
  <si>
    <t>Eagle</t>
  </si>
  <si>
    <t>Eagle Mountain</t>
  </si>
  <si>
    <t>Eagle Pass</t>
  </si>
  <si>
    <t>Eagle Point</t>
  </si>
  <si>
    <t>Eagleton Village</t>
  </si>
  <si>
    <t>Earl</t>
  </si>
  <si>
    <t>Earlestown</t>
  </si>
  <si>
    <t>Earley</t>
  </si>
  <si>
    <t>Wokingham</t>
  </si>
  <si>
    <t>Earlimart</t>
  </si>
  <si>
    <t>Earls Barton</t>
  </si>
  <si>
    <t>Earlswood</t>
  </si>
  <si>
    <t>Easley</t>
  </si>
  <si>
    <t>East Alton</t>
  </si>
  <si>
    <t>East Aurora</t>
  </si>
  <si>
    <t>East Ballina</t>
  </si>
  <si>
    <t>East Barnet</t>
  </si>
  <si>
    <t>East Bethel</t>
  </si>
  <si>
    <t>East Bradford</t>
  </si>
  <si>
    <t>East Brandywine</t>
  </si>
  <si>
    <t>East Bridgewater</t>
  </si>
  <si>
    <t>East Brunswick</t>
  </si>
  <si>
    <t>East Buffalo</t>
  </si>
  <si>
    <t>East Calder</t>
  </si>
  <si>
    <t>East Chicago</t>
  </si>
  <si>
    <t>East Cleveland</t>
  </si>
  <si>
    <t>East Cocalico</t>
  </si>
  <si>
    <t>East Coventry</t>
  </si>
  <si>
    <t>East Cowes</t>
  </si>
  <si>
    <t>East Dereham</t>
  </si>
  <si>
    <t>East Donegal</t>
  </si>
  <si>
    <t>East Earl</t>
  </si>
  <si>
    <t>East End</t>
  </si>
  <si>
    <t>East Fallowfield</t>
  </si>
  <si>
    <t>East Falmouth</t>
  </si>
  <si>
    <t>East Farmingdale</t>
  </si>
  <si>
    <t>East Finchley</t>
  </si>
  <si>
    <t>East Fishkill</t>
  </si>
  <si>
    <t>East Flat Rock</t>
  </si>
  <si>
    <t>East Foothills</t>
  </si>
  <si>
    <t>East Franklin</t>
  </si>
  <si>
    <t>East Glenville</t>
  </si>
  <si>
    <t>East Goshen</t>
  </si>
  <si>
    <t>East Granby</t>
  </si>
  <si>
    <t>East Grand Forks</t>
  </si>
  <si>
    <t>East Grand Rapids</t>
  </si>
  <si>
    <t>East Greenbush</t>
  </si>
  <si>
    <t>East Greenwich</t>
  </si>
  <si>
    <t>East Grinstead</t>
  </si>
  <si>
    <t>East Gwillimbury</t>
  </si>
  <si>
    <t>East Haddam</t>
  </si>
  <si>
    <t>East Ham</t>
  </si>
  <si>
    <t>Newham</t>
  </si>
  <si>
    <t>East Hampton</t>
  </si>
  <si>
    <t>East Hanover</t>
  </si>
  <si>
    <t>East Hartford</t>
  </si>
  <si>
    <t>East Haven</t>
  </si>
  <si>
    <t>East Hemet</t>
  </si>
  <si>
    <t>East Hempfield</t>
  </si>
  <si>
    <t>East Highland Park</t>
  </si>
  <si>
    <t>East Hills</t>
  </si>
  <si>
    <t>East Honolulu</t>
  </si>
  <si>
    <t>East Huntingdon</t>
  </si>
  <si>
    <t>East Islip</t>
  </si>
  <si>
    <t>East Kelowna</t>
  </si>
  <si>
    <t>East Kilbride</t>
  </si>
  <si>
    <t>East Lake</t>
  </si>
  <si>
    <t>East Lake-Orient Park</t>
  </si>
  <si>
    <t>East Lampeter</t>
  </si>
  <si>
    <t>East Lansing</t>
  </si>
  <si>
    <t>East Leake</t>
  </si>
  <si>
    <t>East Liverpool</t>
  </si>
  <si>
    <t>East London</t>
  </si>
  <si>
    <t>East Longmeadow</t>
  </si>
  <si>
    <t>East Los Angeles</t>
  </si>
  <si>
    <t>East Lyme</t>
  </si>
  <si>
    <t>East Manchester</t>
  </si>
  <si>
    <t>East Marlborough</t>
  </si>
  <si>
    <t>East Massapequa</t>
  </si>
  <si>
    <t>East Meadow</t>
  </si>
  <si>
    <t>East Milton</t>
  </si>
  <si>
    <t>East Moline</t>
  </si>
  <si>
    <t>East Moriches</t>
  </si>
  <si>
    <t>East Norriton</t>
  </si>
  <si>
    <t>East Northport</t>
  </si>
  <si>
    <t>East Nottingham</t>
  </si>
  <si>
    <t>East Orange</t>
  </si>
  <si>
    <t>East Palo Alto</t>
  </si>
  <si>
    <t>East Pasadena</t>
  </si>
  <si>
    <t>East Patchogue</t>
  </si>
  <si>
    <t>East Pennsboro</t>
  </si>
  <si>
    <t>East Peoria</t>
  </si>
  <si>
    <t>East Pikeland</t>
  </si>
  <si>
    <t>East Point</t>
  </si>
  <si>
    <t>East Port Orchard</t>
  </si>
  <si>
    <t>East Porterville</t>
  </si>
  <si>
    <t>East Preston</t>
  </si>
  <si>
    <t>East Providence</t>
  </si>
  <si>
    <t>East Rancho Dominguez</t>
  </si>
  <si>
    <t>East Renton Highlands</t>
  </si>
  <si>
    <t>East Retford</t>
  </si>
  <si>
    <t>East Ridge</t>
  </si>
  <si>
    <t>East Riverdale</t>
  </si>
  <si>
    <t>East Rochester</t>
  </si>
  <si>
    <t>East Rockaway</t>
  </si>
  <si>
    <t>East Rockhill</t>
  </si>
  <si>
    <t>East Rutherford</t>
  </si>
  <si>
    <t>East San Gabriel</t>
  </si>
  <si>
    <t>East Shoreham</t>
  </si>
  <si>
    <t>East St. Louis</t>
  </si>
  <si>
    <t>East St. Paul</t>
  </si>
  <si>
    <t>East Stroudsburg</t>
  </si>
  <si>
    <t>East Vincent</t>
  </si>
  <si>
    <t>East Wenatchee</t>
  </si>
  <si>
    <t>East Whiteland</t>
  </si>
  <si>
    <t>East Whittier</t>
  </si>
  <si>
    <t>East Windsor</t>
  </si>
  <si>
    <t>East York</t>
  </si>
  <si>
    <t>East Zorra-Tavistock</t>
  </si>
  <si>
    <t>Eastampton</t>
  </si>
  <si>
    <t>Eastbourne</t>
  </si>
  <si>
    <t>Eastchester</t>
  </si>
  <si>
    <t>Eastham</t>
  </si>
  <si>
    <t>Easthampton</t>
  </si>
  <si>
    <t>Eastlake</t>
  </si>
  <si>
    <t>Eastleigh</t>
  </si>
  <si>
    <t>Eastman</t>
  </si>
  <si>
    <t>Eastmont</t>
  </si>
  <si>
    <t>Easton</t>
  </si>
  <si>
    <t>Eastpointe</t>
  </si>
  <si>
    <t>Easttown</t>
  </si>
  <si>
    <t>Eastvale</t>
  </si>
  <si>
    <t>Eastwood</t>
  </si>
  <si>
    <t>Eaton</t>
  </si>
  <si>
    <t>Eaton Rapids</t>
  </si>
  <si>
    <t>Eaton Socon</t>
  </si>
  <si>
    <t>Eatontown</t>
  </si>
  <si>
    <t>Eau Claire</t>
  </si>
  <si>
    <t>Eaubonne</t>
  </si>
  <si>
    <t>Ebbw Vale</t>
  </si>
  <si>
    <t>Ebebiyín</t>
  </si>
  <si>
    <t>Ebebiyin</t>
  </si>
  <si>
    <t>Kié-Ntem</t>
  </si>
  <si>
    <t>Eberbach</t>
  </si>
  <si>
    <t>Ebermannstadt</t>
  </si>
  <si>
    <t>Ebern</t>
  </si>
  <si>
    <t>Ebersbach an der Fils</t>
  </si>
  <si>
    <t>Ebersberg</t>
  </si>
  <si>
    <t>Eberswalde</t>
  </si>
  <si>
    <t>Ebetsu</t>
  </si>
  <si>
    <t>Ébolowa</t>
  </si>
  <si>
    <t>Ebolowa</t>
  </si>
  <si>
    <t>Sud</t>
  </si>
  <si>
    <t>Ebreichsdorf</t>
  </si>
  <si>
    <t>Ecatepec</t>
  </si>
  <si>
    <t>Ecatzingo</t>
  </si>
  <si>
    <t>Eccles</t>
  </si>
  <si>
    <t>Ecclesall</t>
  </si>
  <si>
    <t>Ecclesfield</t>
  </si>
  <si>
    <t>Eccleston</t>
  </si>
  <si>
    <t>Eceabat</t>
  </si>
  <si>
    <t>Echaporã</t>
  </si>
  <si>
    <t>Echapora</t>
  </si>
  <si>
    <t>Echelon</t>
  </si>
  <si>
    <t>Échirolles</t>
  </si>
  <si>
    <t>Echirolles</t>
  </si>
  <si>
    <t>Echternach</t>
  </si>
  <si>
    <t>Echuca</t>
  </si>
  <si>
    <t>Écija</t>
  </si>
  <si>
    <t>Ecija</t>
  </si>
  <si>
    <t>Eckernförde</t>
  </si>
  <si>
    <t>Eckernforde</t>
  </si>
  <si>
    <t>Eckington</t>
  </si>
  <si>
    <t>Economy</t>
  </si>
  <si>
    <t>Ecorse</t>
  </si>
  <si>
    <t>Ecublens</t>
  </si>
  <si>
    <t>Ed Daein</t>
  </si>
  <si>
    <t>East Darfur</t>
  </si>
  <si>
    <t>Ed Damazin</t>
  </si>
  <si>
    <t>Blue Nile</t>
  </si>
  <si>
    <t>Ed Damer</t>
  </si>
  <si>
    <t>Edd</t>
  </si>
  <si>
    <t>Edéa</t>
  </si>
  <si>
    <t>Edea</t>
  </si>
  <si>
    <t>Edelény</t>
  </si>
  <si>
    <t>Edeleny</t>
  </si>
  <si>
    <t>Borsod-Abaúj-Zemplén</t>
  </si>
  <si>
    <t>Eden</t>
  </si>
  <si>
    <t>Eden Isle</t>
  </si>
  <si>
    <t>Eden Prairie</t>
  </si>
  <si>
    <t>Edenbridge</t>
  </si>
  <si>
    <t>Edenkoben</t>
  </si>
  <si>
    <t>Édessa</t>
  </si>
  <si>
    <t>Edessa</t>
  </si>
  <si>
    <t>Edgemere</t>
  </si>
  <si>
    <t>Edgemoor</t>
  </si>
  <si>
    <t>Edgerton</t>
  </si>
  <si>
    <t>Edgewater</t>
  </si>
  <si>
    <t>Edgewater Park</t>
  </si>
  <si>
    <t>Edgewood</t>
  </si>
  <si>
    <t>Edgware</t>
  </si>
  <si>
    <t>Edina</t>
  </si>
  <si>
    <t>Edinboro</t>
  </si>
  <si>
    <t>Edinburg</t>
  </si>
  <si>
    <t>Edinburgh</t>
  </si>
  <si>
    <t>Edinburgh of the Seven Seas</t>
  </si>
  <si>
    <t>Saint Helena, Ascension, And Tristan Da Cunha</t>
  </si>
  <si>
    <t>SH</t>
  </si>
  <si>
    <t>SHN</t>
  </si>
  <si>
    <t>Tristan da Cunha</t>
  </si>
  <si>
    <t>Edinet</t>
  </si>
  <si>
    <t>Edirne</t>
  </si>
  <si>
    <t>Edison</t>
  </si>
  <si>
    <t>Edmond</t>
  </si>
  <si>
    <t>Edmonds</t>
  </si>
  <si>
    <t>Edmonton</t>
  </si>
  <si>
    <t>Enfield</t>
  </si>
  <si>
    <t>Edmundston</t>
  </si>
  <si>
    <t>Edna</t>
  </si>
  <si>
    <t>Edson</t>
  </si>
  <si>
    <t>Edwards</t>
  </si>
  <si>
    <t>Edwardsburgh/Cardinal</t>
  </si>
  <si>
    <t>Edwardsville</t>
  </si>
  <si>
    <t>Edwinstowe</t>
  </si>
  <si>
    <t>Eeklo</t>
  </si>
  <si>
    <t>Eenhana</t>
  </si>
  <si>
    <t>Ohangwena</t>
  </si>
  <si>
    <t>Effingham</t>
  </si>
  <si>
    <t>Effretikon</t>
  </si>
  <si>
    <t>Eger</t>
  </si>
  <si>
    <t>Heves</t>
  </si>
  <si>
    <t>Egersund</t>
  </si>
  <si>
    <t>Egg Buckland</t>
  </si>
  <si>
    <t>Plymouth</t>
  </si>
  <si>
    <t>Egg Harbor</t>
  </si>
  <si>
    <t>Eggenfelden</t>
  </si>
  <si>
    <t>Eggertsville</t>
  </si>
  <si>
    <t>Egham</t>
  </si>
  <si>
    <t>Egilsstaðir</t>
  </si>
  <si>
    <t>Egilsstadhir</t>
  </si>
  <si>
    <t>Austurland</t>
  </si>
  <si>
    <t>Egremont</t>
  </si>
  <si>
    <t>Egvekinot</t>
  </si>
  <si>
    <t>Egypt Lake-Leto</t>
  </si>
  <si>
    <t>Ehingen an der Donau</t>
  </si>
  <si>
    <t>Éibar</t>
  </si>
  <si>
    <t>Eibar</t>
  </si>
  <si>
    <t>Eibenstock</t>
  </si>
  <si>
    <t>Eichstätt</t>
  </si>
  <si>
    <t>Eichstatt</t>
  </si>
  <si>
    <t>Eichwalde</t>
  </si>
  <si>
    <t>Eidaichō</t>
  </si>
  <si>
    <t>Eidaicho</t>
  </si>
  <si>
    <t>Eiði</t>
  </si>
  <si>
    <t>Eidhi</t>
  </si>
  <si>
    <t>Faroe Islands</t>
  </si>
  <si>
    <t>FO</t>
  </si>
  <si>
    <t>FRO</t>
  </si>
  <si>
    <t>Eidson Road</t>
  </si>
  <si>
    <t>Eidsvold</t>
  </si>
  <si>
    <t>Eilenburg</t>
  </si>
  <si>
    <t>Einbeck</t>
  </si>
  <si>
    <t>Eindhoven</t>
  </si>
  <si>
    <t>Einsiedeln</t>
  </si>
  <si>
    <t>Eirunepé</t>
  </si>
  <si>
    <t>Eirunepe</t>
  </si>
  <si>
    <t>Eisenach</t>
  </si>
  <si>
    <t>Eisenberg</t>
  </si>
  <si>
    <t>Eisenhüttenstadt</t>
  </si>
  <si>
    <t>Eisenhuttenstadt</t>
  </si>
  <si>
    <t>Eisenstadt</t>
  </si>
  <si>
    <t>Burgenland</t>
  </si>
  <si>
    <t>Eisfeld</t>
  </si>
  <si>
    <t>Eislingen</t>
  </si>
  <si>
    <t>Ejea de los Caballeros</t>
  </si>
  <si>
    <t>Aragon</t>
  </si>
  <si>
    <t>Ejmiatsin</t>
  </si>
  <si>
    <t>Ekenäs</t>
  </si>
  <si>
    <t>Ekenas</t>
  </si>
  <si>
    <t>Uusimaa</t>
  </si>
  <si>
    <t>Ekibastuz</t>
  </si>
  <si>
    <t>El Aïoun</t>
  </si>
  <si>
    <t>El Aioun</t>
  </si>
  <si>
    <t>El Arenal</t>
  </si>
  <si>
    <t>El Banco</t>
  </si>
  <si>
    <t>El Bayadh</t>
  </si>
  <si>
    <t>El Cajon</t>
  </si>
  <si>
    <t>El Calafate</t>
  </si>
  <si>
    <t>El Campo</t>
  </si>
  <si>
    <t>El Carmen de Bolívar</t>
  </si>
  <si>
    <t>El Carmen de Bolivar</t>
  </si>
  <si>
    <t>El Castillo de La Concepción</t>
  </si>
  <si>
    <t>El Castillo de La Concepcion</t>
  </si>
  <si>
    <t>Río San Juan</t>
  </si>
  <si>
    <t>El Centenario</t>
  </si>
  <si>
    <t>El Centro</t>
  </si>
  <si>
    <t>El Cerrito</t>
  </si>
  <si>
    <t>El Dorado</t>
  </si>
  <si>
    <t>El Dorado Hills</t>
  </si>
  <si>
    <t>El Fasher</t>
  </si>
  <si>
    <t>North Darfur</t>
  </si>
  <si>
    <t>El Fuerte</t>
  </si>
  <si>
    <t>El Fula</t>
  </si>
  <si>
    <t>El Geneina</t>
  </si>
  <si>
    <t>West Darfur</t>
  </si>
  <si>
    <t>El Golea</t>
  </si>
  <si>
    <t>Ghardaïa</t>
  </si>
  <si>
    <t>El Granada</t>
  </si>
  <si>
    <t>El Harhoura</t>
  </si>
  <si>
    <t>El Higo</t>
  </si>
  <si>
    <t>El Jadid</t>
  </si>
  <si>
    <t>El Kef</t>
  </si>
  <si>
    <t>Kef</t>
  </si>
  <si>
    <t>El Limón</t>
  </si>
  <si>
    <t>El Limon</t>
  </si>
  <si>
    <t>El Maitén</t>
  </si>
  <si>
    <t>El Maiten</t>
  </si>
  <si>
    <t>El Manteco</t>
  </si>
  <si>
    <t>El Mirage</t>
  </si>
  <si>
    <t>El Monte</t>
  </si>
  <si>
    <t>El Obeid</t>
  </si>
  <si>
    <t>North Kordofan</t>
  </si>
  <si>
    <t>El Oro de Hidalgo</t>
  </si>
  <si>
    <t>El Oued</t>
  </si>
  <si>
    <t>El Palqui</t>
  </si>
  <si>
    <t>El Paso</t>
  </si>
  <si>
    <t>El Paso de Robles</t>
  </si>
  <si>
    <t>El Progreso</t>
  </si>
  <si>
    <t>Yoro</t>
  </si>
  <si>
    <t>El Puerto de Santa María</t>
  </si>
  <si>
    <t>El Puerto de Santa Maria</t>
  </si>
  <si>
    <t>El Qâa</t>
  </si>
  <si>
    <t>El Qaa</t>
  </si>
  <si>
    <t>El Reno</t>
  </si>
  <si>
    <t>El Rio</t>
  </si>
  <si>
    <t>El Roble</t>
  </si>
  <si>
    <t>El Rosario</t>
  </si>
  <si>
    <t>El Salto</t>
  </si>
  <si>
    <t>Misamis Oriental</t>
  </si>
  <si>
    <t>El Segundo</t>
  </si>
  <si>
    <t>El Seibo</t>
  </si>
  <si>
    <t>El Sobrante</t>
  </si>
  <si>
    <t>El Talar de Pacheco</t>
  </si>
  <si>
    <t>El Tarf</t>
  </si>
  <si>
    <t>El Tigre</t>
  </si>
  <si>
    <t>El Tocuyo</t>
  </si>
  <si>
    <t>Élancourt</t>
  </si>
  <si>
    <t>Elancourt</t>
  </si>
  <si>
    <t>Elassóna</t>
  </si>
  <si>
    <t>Elassona</t>
  </si>
  <si>
    <t>Elazığ</t>
  </si>
  <si>
    <t>Elazig</t>
  </si>
  <si>
    <t>Elberton</t>
  </si>
  <si>
    <t>Elbląg</t>
  </si>
  <si>
    <t>Elblag</t>
  </si>
  <si>
    <t>Elbridge</t>
  </si>
  <si>
    <t>Elburn</t>
  </si>
  <si>
    <t>Eldama Ravine</t>
  </si>
  <si>
    <t>Baringo</t>
  </si>
  <si>
    <t>Eldersburg</t>
  </si>
  <si>
    <t>Elderslie</t>
  </si>
  <si>
    <t>Eldikan</t>
  </si>
  <si>
    <t>Eldorado</t>
  </si>
  <si>
    <t>Eldorado at Santa Fe</t>
  </si>
  <si>
    <t>Eldoret</t>
  </si>
  <si>
    <t>Uasin Gishu</t>
  </si>
  <si>
    <t>Eldridge</t>
  </si>
  <si>
    <t>Elefsína</t>
  </si>
  <si>
    <t>Elefsina</t>
  </si>
  <si>
    <t>Elektrėnai</t>
  </si>
  <si>
    <t>Elektrenai</t>
  </si>
  <si>
    <t>Elektrénai</t>
  </si>
  <si>
    <t>Elektrogorsk</t>
  </si>
  <si>
    <t>Elektrostal</t>
  </si>
  <si>
    <t>Elektrougli</t>
  </si>
  <si>
    <t>Elena</t>
  </si>
  <si>
    <t>Veliko Tarnovo</t>
  </si>
  <si>
    <t>Elfers</t>
  </si>
  <si>
    <t>Elgin</t>
  </si>
  <si>
    <t>Elhovo</t>
  </si>
  <si>
    <t>Yambol</t>
  </si>
  <si>
    <t>Elias Fausto</t>
  </si>
  <si>
    <t>Elin Pelin</t>
  </si>
  <si>
    <t>Eliot</t>
  </si>
  <si>
    <t>Elista</t>
  </si>
  <si>
    <t>Kalmykiya</t>
  </si>
  <si>
    <t>Elizabeth</t>
  </si>
  <si>
    <t>Elizabeth City</t>
  </si>
  <si>
    <t>Elizabethton</t>
  </si>
  <si>
    <t>Elizabethtown</t>
  </si>
  <si>
    <t>Elizabethtown-Kitley</t>
  </si>
  <si>
    <t>Ełk</t>
  </si>
  <si>
    <t>Elk</t>
  </si>
  <si>
    <t>Elk City</t>
  </si>
  <si>
    <t>Elk Grove</t>
  </si>
  <si>
    <t>Elk Grove Village</t>
  </si>
  <si>
    <t>Elk Plain</t>
  </si>
  <si>
    <t>Elk River</t>
  </si>
  <si>
    <t>Elkhart</t>
  </si>
  <si>
    <t>Elkhorn</t>
  </si>
  <si>
    <t>Elkin</t>
  </si>
  <si>
    <t>Elkins</t>
  </si>
  <si>
    <t>Elko</t>
  </si>
  <si>
    <t>Elkridge</t>
  </si>
  <si>
    <t>Elkton</t>
  </si>
  <si>
    <t>Elland</t>
  </si>
  <si>
    <t>Ellensburg</t>
  </si>
  <si>
    <t>Ellenville</t>
  </si>
  <si>
    <t>Ellesmere Port</t>
  </si>
  <si>
    <t>Ellettsville</t>
  </si>
  <si>
    <t>Ellicott</t>
  </si>
  <si>
    <t>Ellicott City</t>
  </si>
  <si>
    <t>Ellington</t>
  </si>
  <si>
    <t>Elliot Lake</t>
  </si>
  <si>
    <t>Ellisville</t>
  </si>
  <si>
    <t>Ellon</t>
  </si>
  <si>
    <t>Ellore</t>
  </si>
  <si>
    <t>Ellrich</t>
  </si>
  <si>
    <t>Ellsworth</t>
  </si>
  <si>
    <t>Ellwood City</t>
  </si>
  <si>
    <t>Elm Grove</t>
  </si>
  <si>
    <t>Elma</t>
  </si>
  <si>
    <t>Elmhurst</t>
  </si>
  <si>
    <t>Elmira</t>
  </si>
  <si>
    <t>Elmont</t>
  </si>
  <si>
    <t>Elmsford</t>
  </si>
  <si>
    <t>Elmshorn</t>
  </si>
  <si>
    <t>Elmwood</t>
  </si>
  <si>
    <t>Elmwood Park</t>
  </si>
  <si>
    <t>Elon</t>
  </si>
  <si>
    <t>Eloy</t>
  </si>
  <si>
    <t>Elsa</t>
  </si>
  <si>
    <t>Elsdorf</t>
  </si>
  <si>
    <t>Elsfleth</t>
  </si>
  <si>
    <t>Elsmere</t>
  </si>
  <si>
    <t>Elsterwerda</t>
  </si>
  <si>
    <t>Elstree</t>
  </si>
  <si>
    <t>Eltham</t>
  </si>
  <si>
    <t>Greenwich</t>
  </si>
  <si>
    <t>Eltmann</t>
  </si>
  <si>
    <t>Elva</t>
  </si>
  <si>
    <t>Estonia</t>
  </si>
  <si>
    <t>EE</t>
  </si>
  <si>
    <t>EST</t>
  </si>
  <si>
    <t>Tartumaa</t>
  </si>
  <si>
    <t>Elvas</t>
  </si>
  <si>
    <t>Elverta</t>
  </si>
  <si>
    <t>Elverum</t>
  </si>
  <si>
    <t>Hedmark</t>
  </si>
  <si>
    <t>Elwood</t>
  </si>
  <si>
    <t>Ely</t>
  </si>
  <si>
    <t>Elyria</t>
  </si>
  <si>
    <t>Elzach</t>
  </si>
  <si>
    <t>Elze</t>
  </si>
  <si>
    <t>Emba</t>
  </si>
  <si>
    <t>Embu</t>
  </si>
  <si>
    <t>Embu-Guaçu</t>
  </si>
  <si>
    <t>Embu-Guacu</t>
  </si>
  <si>
    <t>Emden</t>
  </si>
  <si>
    <t>Emerald</t>
  </si>
  <si>
    <t>Emerson</t>
  </si>
  <si>
    <t>Emeryville</t>
  </si>
  <si>
    <t>Emiliano Zapata</t>
  </si>
  <si>
    <t>Əmircan</t>
  </si>
  <si>
    <t>Amircan</t>
  </si>
  <si>
    <t>Emirdağ</t>
  </si>
  <si>
    <t>Emirdag</t>
  </si>
  <si>
    <t>Emmaus</t>
  </si>
  <si>
    <t>Emmen</t>
  </si>
  <si>
    <t>Luzern</t>
  </si>
  <si>
    <t>Emmendingen</t>
  </si>
  <si>
    <t>Emmett</t>
  </si>
  <si>
    <t>Emmiganūr</t>
  </si>
  <si>
    <t>Emmiganur</t>
  </si>
  <si>
    <t>Emmitsburg</t>
  </si>
  <si>
    <t>Empalme</t>
  </si>
  <si>
    <t>Emporia</t>
  </si>
  <si>
    <t>Emsdetten</t>
  </si>
  <si>
    <t>Emsworth</t>
  </si>
  <si>
    <t>Emu Plains</t>
  </si>
  <si>
    <t>Ena</t>
  </si>
  <si>
    <t>Gifu</t>
  </si>
  <si>
    <t>Encamp</t>
  </si>
  <si>
    <t>Encarnación</t>
  </si>
  <si>
    <t>Encarnacion</t>
  </si>
  <si>
    <t>Encheng</t>
  </si>
  <si>
    <t>Encinitas</t>
  </si>
  <si>
    <t>Encs</t>
  </si>
  <si>
    <t>Ende</t>
  </si>
  <si>
    <t>Nusa Tenggara Timur</t>
  </si>
  <si>
    <t>Enderby</t>
  </si>
  <si>
    <t>Endicott</t>
  </si>
  <si>
    <t>Endwell</t>
  </si>
  <si>
    <t>Enerhodar</t>
  </si>
  <si>
    <t>Enfield Lock</t>
  </si>
  <si>
    <t>Engels</t>
  </si>
  <si>
    <t>Engen</t>
  </si>
  <si>
    <t>Engenheiro Coelho</t>
  </si>
  <si>
    <t>Enger</t>
  </si>
  <si>
    <t>Englefield Green</t>
  </si>
  <si>
    <t>Englewood</t>
  </si>
  <si>
    <t>Englewood Cliffs</t>
  </si>
  <si>
    <t>Enid</t>
  </si>
  <si>
    <t>Ennepetal</t>
  </si>
  <si>
    <t>Ennigerloh</t>
  </si>
  <si>
    <t>Ennis</t>
  </si>
  <si>
    <t>Enns</t>
  </si>
  <si>
    <t>Enoch</t>
  </si>
  <si>
    <t>Enola</t>
  </si>
  <si>
    <t>Ensenada</t>
  </si>
  <si>
    <t>Ensley</t>
  </si>
  <si>
    <t>Entebbe</t>
  </si>
  <si>
    <t>Wakiso</t>
  </si>
  <si>
    <t>Enterprise</t>
  </si>
  <si>
    <t>Entre Rios</t>
  </si>
  <si>
    <t>Entroncamento</t>
  </si>
  <si>
    <t>Enugu</t>
  </si>
  <si>
    <t>Enumclaw</t>
  </si>
  <si>
    <t>Enurmino</t>
  </si>
  <si>
    <t>Enying</t>
  </si>
  <si>
    <t>Epanomí</t>
  </si>
  <si>
    <t>Epanomi</t>
  </si>
  <si>
    <t>Epazoyucan</t>
  </si>
  <si>
    <t>Épernay</t>
  </si>
  <si>
    <t>Epernay</t>
  </si>
  <si>
    <t>Ephraim</t>
  </si>
  <si>
    <t>Ephrata</t>
  </si>
  <si>
    <t>Épinal</t>
  </si>
  <si>
    <t>Epinal</t>
  </si>
  <si>
    <t>Épinay-sur-Seine</t>
  </si>
  <si>
    <t>Epinay-sur-Seine</t>
  </si>
  <si>
    <t>Eppelheim</t>
  </si>
  <si>
    <t>Epping</t>
  </si>
  <si>
    <t>Eppingen</t>
  </si>
  <si>
    <t>Eppstein</t>
  </si>
  <si>
    <t>Epsom</t>
  </si>
  <si>
    <t>Eraclea</t>
  </si>
  <si>
    <t>Veneto</t>
  </si>
  <si>
    <t>Erbach</t>
  </si>
  <si>
    <t>Erbendorf</t>
  </si>
  <si>
    <t>Erbil</t>
  </si>
  <si>
    <t>Arbīl</t>
  </si>
  <si>
    <t>Ercsi</t>
  </si>
  <si>
    <t>Érd</t>
  </si>
  <si>
    <t>Erd</t>
  </si>
  <si>
    <t>Erdenet</t>
  </si>
  <si>
    <t>Orhon</t>
  </si>
  <si>
    <t>Erding</t>
  </si>
  <si>
    <t>Erdington</t>
  </si>
  <si>
    <t>Erechim</t>
  </si>
  <si>
    <t>Ereğli</t>
  </si>
  <si>
    <t>Eregli</t>
  </si>
  <si>
    <t>Zonguldak</t>
  </si>
  <si>
    <t>Konya</t>
  </si>
  <si>
    <t>Ereymentaū</t>
  </si>
  <si>
    <t>Ereymentau</t>
  </si>
  <si>
    <t>Erfelek</t>
  </si>
  <si>
    <t>Erftstadt</t>
  </si>
  <si>
    <t>Erfurt</t>
  </si>
  <si>
    <t>Ērgļi</t>
  </si>
  <si>
    <t>Ergli</t>
  </si>
  <si>
    <t>Ērgļu Novads</t>
  </si>
  <si>
    <t>Erie</t>
  </si>
  <si>
    <t>Erin</t>
  </si>
  <si>
    <t>Erith</t>
  </si>
  <si>
    <t>Erkelenz</t>
  </si>
  <si>
    <t>Erkner</t>
  </si>
  <si>
    <t>Erkrath</t>
  </si>
  <si>
    <t>Erlangen</t>
  </si>
  <si>
    <t>Erlanger</t>
  </si>
  <si>
    <t>Erlenbach am Main</t>
  </si>
  <si>
    <t>Erlensee</t>
  </si>
  <si>
    <t>Ermezinde</t>
  </si>
  <si>
    <t>Ermont</t>
  </si>
  <si>
    <t>Ermoúpoli</t>
  </si>
  <si>
    <t>Ermoupoli</t>
  </si>
  <si>
    <t>Erode</t>
  </si>
  <si>
    <t>Erquelinnes</t>
  </si>
  <si>
    <t>Errachidia</t>
  </si>
  <si>
    <t>Ersekë</t>
  </si>
  <si>
    <t>Erseke</t>
  </si>
  <si>
    <t>Ershui</t>
  </si>
  <si>
    <t>Ertil</t>
  </si>
  <si>
    <t>Ertis</t>
  </si>
  <si>
    <t>Erwin</t>
  </si>
  <si>
    <t>Erwitte</t>
  </si>
  <si>
    <t>Erzin</t>
  </si>
  <si>
    <t>Erzincan</t>
  </si>
  <si>
    <t>Erzurum</t>
  </si>
  <si>
    <t>Esashi</t>
  </si>
  <si>
    <t>Esbjerg</t>
  </si>
  <si>
    <t>Syddanmark</t>
  </si>
  <si>
    <t>Escalante</t>
  </si>
  <si>
    <t>Escaldes-Engordany</t>
  </si>
  <si>
    <t>Escalon</t>
  </si>
  <si>
    <t>Escanaba</t>
  </si>
  <si>
    <t>Escárcega</t>
  </si>
  <si>
    <t>Escarcega</t>
  </si>
  <si>
    <t>Eschborn</t>
  </si>
  <si>
    <t>Eschen</t>
  </si>
  <si>
    <t>Esch-sur-Alzette</t>
  </si>
  <si>
    <t>Eschwege</t>
  </si>
  <si>
    <t>Eschweiler</t>
  </si>
  <si>
    <t>Escondido</t>
  </si>
  <si>
    <t>Escuinapa</t>
  </si>
  <si>
    <t>Escuintla</t>
  </si>
  <si>
    <t>Eséka</t>
  </si>
  <si>
    <t>Eseka</t>
  </si>
  <si>
    <t>Esfahan</t>
  </si>
  <si>
    <t>Esher</t>
  </si>
  <si>
    <t>Esik</t>
  </si>
  <si>
    <t>Esil</t>
  </si>
  <si>
    <t>Eskişehir</t>
  </si>
  <si>
    <t>Eskisehir</t>
  </si>
  <si>
    <t>Eslāmshahr</t>
  </si>
  <si>
    <t>Eslamshahr</t>
  </si>
  <si>
    <t>Tehrān</t>
  </si>
  <si>
    <t>Esopus</t>
  </si>
  <si>
    <t>Española</t>
  </si>
  <si>
    <t>Espanola</t>
  </si>
  <si>
    <t>Espargos</t>
  </si>
  <si>
    <t>Sal</t>
  </si>
  <si>
    <t>Espelkamp</t>
  </si>
  <si>
    <t>Espera Feliz</t>
  </si>
  <si>
    <t>Esperance</t>
  </si>
  <si>
    <t>Esperanza</t>
  </si>
  <si>
    <t>Espinho</t>
  </si>
  <si>
    <t>Espita</t>
  </si>
  <si>
    <t>Espoo</t>
  </si>
  <si>
    <t>Esposende</t>
  </si>
  <si>
    <t>Espungabera</t>
  </si>
  <si>
    <t>Esquel</t>
  </si>
  <si>
    <t>Esquimalt</t>
  </si>
  <si>
    <t>Esquipulas</t>
  </si>
  <si>
    <t>Essa</t>
  </si>
  <si>
    <t>Essaouira</t>
  </si>
  <si>
    <t>Essen</t>
  </si>
  <si>
    <t>Essex Junction</t>
  </si>
  <si>
    <t>Esslingen</t>
  </si>
  <si>
    <t>Estacada</t>
  </si>
  <si>
    <t>Estaimpuis</t>
  </si>
  <si>
    <t>Estância</t>
  </si>
  <si>
    <t>Estancia</t>
  </si>
  <si>
    <t>Estarreja</t>
  </si>
  <si>
    <t>Esteban Echeverría</t>
  </si>
  <si>
    <t>Esteban Echeverria</t>
  </si>
  <si>
    <t>Estelí</t>
  </si>
  <si>
    <t>Esteli</t>
  </si>
  <si>
    <t>Estelle</t>
  </si>
  <si>
    <t>Estero</t>
  </si>
  <si>
    <t>Estes Park</t>
  </si>
  <si>
    <t>Estevan</t>
  </si>
  <si>
    <t>Estherville</t>
  </si>
  <si>
    <t>Estiva Gerbi</t>
  </si>
  <si>
    <t>Eston</t>
  </si>
  <si>
    <t>Estoril</t>
  </si>
  <si>
    <t>Estrêla d’Oeste</t>
  </si>
  <si>
    <t>Estrela d'Oeste</t>
  </si>
  <si>
    <t>Estremoz</t>
  </si>
  <si>
    <t>Esztergom</t>
  </si>
  <si>
    <t>Eṭ Ṭaiyiba</t>
  </si>
  <si>
    <t>Et Taiyiba</t>
  </si>
  <si>
    <t>Eṭ Ṭīra</t>
  </si>
  <si>
    <t>Et Tira</t>
  </si>
  <si>
    <t>Étampes</t>
  </si>
  <si>
    <t>Etampes</t>
  </si>
  <si>
    <t>Etāwah</t>
  </si>
  <si>
    <t>Etawah</t>
  </si>
  <si>
    <t>Etchojoa</t>
  </si>
  <si>
    <t>Etowah</t>
  </si>
  <si>
    <t>Etropole</t>
  </si>
  <si>
    <t>Ettenheim</t>
  </si>
  <si>
    <t>Ettersburg</t>
  </si>
  <si>
    <t>Ettlingen</t>
  </si>
  <si>
    <t>Ettrick</t>
  </si>
  <si>
    <t>Eucalyptus Hills</t>
  </si>
  <si>
    <t>Euclid</t>
  </si>
  <si>
    <t>Eudora</t>
  </si>
  <si>
    <t>Eufaula</t>
  </si>
  <si>
    <t>Eugene</t>
  </si>
  <si>
    <t>Euless</t>
  </si>
  <si>
    <t>Eumseong</t>
  </si>
  <si>
    <t>Eunice</t>
  </si>
  <si>
    <t>Eupen</t>
  </si>
  <si>
    <t>Eureka</t>
  </si>
  <si>
    <t>Euskirchen</t>
  </si>
  <si>
    <t>Eustis</t>
  </si>
  <si>
    <t>Eutin</t>
  </si>
  <si>
    <t>Euxton</t>
  </si>
  <si>
    <t>Evans</t>
  </si>
  <si>
    <t>Evanston</t>
  </si>
  <si>
    <t>Evansville</t>
  </si>
  <si>
    <t>Evensk</t>
  </si>
  <si>
    <t>Magadanskaya Oblast’</t>
  </si>
  <si>
    <t>Everett</t>
  </si>
  <si>
    <t>Evergreen</t>
  </si>
  <si>
    <t>Evergreen Park</t>
  </si>
  <si>
    <t>Everman</t>
  </si>
  <si>
    <t>Evesham</t>
  </si>
  <si>
    <t>Evinayong</t>
  </si>
  <si>
    <t>Centro Sur</t>
  </si>
  <si>
    <t>Evington</t>
  </si>
  <si>
    <t>Evora</t>
  </si>
  <si>
    <t>Évreux</t>
  </si>
  <si>
    <t>Evreux</t>
  </si>
  <si>
    <t>Ewa Beach</t>
  </si>
  <si>
    <t>Ewa Gentry</t>
  </si>
  <si>
    <t>Ewa Villages</t>
  </si>
  <si>
    <t>Ewell</t>
  </si>
  <si>
    <t>Ewing</t>
  </si>
  <si>
    <t>Ewo</t>
  </si>
  <si>
    <t>Cuvette-Ouest</t>
  </si>
  <si>
    <t>Excelsior Springs</t>
  </si>
  <si>
    <t>Exeter</t>
  </si>
  <si>
    <t>Exeter Township</t>
  </si>
  <si>
    <t>Exhall</t>
  </si>
  <si>
    <t>Exmouth</t>
  </si>
  <si>
    <t>Exton</t>
  </si>
  <si>
    <t>Eydhafushi</t>
  </si>
  <si>
    <t>Maalhosmadulu Dhekunuburi</t>
  </si>
  <si>
    <t>Eyl</t>
  </si>
  <si>
    <t>Nugaal</t>
  </si>
  <si>
    <t>Eynesil</t>
  </si>
  <si>
    <t>Giresun</t>
  </si>
  <si>
    <t>Eysines</t>
  </si>
  <si>
    <t>Ezpeleta</t>
  </si>
  <si>
    <t>Fabens</t>
  </si>
  <si>
    <t>Fada</t>
  </si>
  <si>
    <t>Ennedi-Ouest</t>
  </si>
  <si>
    <t>Fada Ngourma</t>
  </si>
  <si>
    <t>Faetano</t>
  </si>
  <si>
    <t>Fafe</t>
  </si>
  <si>
    <t>Făget</t>
  </si>
  <si>
    <t>Faget</t>
  </si>
  <si>
    <t>Failsworth</t>
  </si>
  <si>
    <t>Oldham</t>
  </si>
  <si>
    <t>Fair Haven</t>
  </si>
  <si>
    <t>Fair Lakes</t>
  </si>
  <si>
    <t>Fair Lawn</t>
  </si>
  <si>
    <t>Fair Oaks</t>
  </si>
  <si>
    <t>Fair Oaks Ranch</t>
  </si>
  <si>
    <t>Fair Plain</t>
  </si>
  <si>
    <t>Fairbanks</t>
  </si>
  <si>
    <t>Fairborn</t>
  </si>
  <si>
    <t>Fairburn</t>
  </si>
  <si>
    <t>Fairfax</t>
  </si>
  <si>
    <t>Fairfax Station</t>
  </si>
  <si>
    <t>Fairfield</t>
  </si>
  <si>
    <t>Fairfield Glade</t>
  </si>
  <si>
    <t>Fairhaven</t>
  </si>
  <si>
    <t>Fairhope</t>
  </si>
  <si>
    <t>Fairland</t>
  </si>
  <si>
    <t>Fairlawn</t>
  </si>
  <si>
    <t>Fairless Hills</t>
  </si>
  <si>
    <t>Fairmont</t>
  </si>
  <si>
    <t>Fairmount</t>
  </si>
  <si>
    <t>Fairport</t>
  </si>
  <si>
    <t>Fairview</t>
  </si>
  <si>
    <t>Fairview Heights</t>
  </si>
  <si>
    <t>Fairview Park</t>
  </si>
  <si>
    <t>Fairview Shores</t>
  </si>
  <si>
    <t>Fairview Township</t>
  </si>
  <si>
    <t>Fairwood</t>
  </si>
  <si>
    <t>Faisalabad</t>
  </si>
  <si>
    <t>Faīẕābād</t>
  </si>
  <si>
    <t>Faizabad</t>
  </si>
  <si>
    <t>Badakhshān</t>
  </si>
  <si>
    <t>Fajardo</t>
  </si>
  <si>
    <t>Fakenham</t>
  </si>
  <si>
    <t>Falagueira</t>
  </si>
  <si>
    <t>Falāvarjān</t>
  </si>
  <si>
    <t>Falavarjan</t>
  </si>
  <si>
    <t>Fălciu</t>
  </si>
  <si>
    <t>Falciu</t>
  </si>
  <si>
    <t>Vaslui</t>
  </si>
  <si>
    <t>Falcon Heights</t>
  </si>
  <si>
    <t>Făleşti</t>
  </si>
  <si>
    <t>Falesti</t>
  </si>
  <si>
    <t>Falkenberg</t>
  </si>
  <si>
    <t>Falkensee</t>
  </si>
  <si>
    <t>Falkenstein</t>
  </si>
  <si>
    <t>Fall River</t>
  </si>
  <si>
    <t>Fallbrook</t>
  </si>
  <si>
    <t>Fallon</t>
  </si>
  <si>
    <t>Falls</t>
  </si>
  <si>
    <t>Falls Church</t>
  </si>
  <si>
    <t>Fallsburg</t>
  </si>
  <si>
    <t>Fallston</t>
  </si>
  <si>
    <t>Falmouth</t>
  </si>
  <si>
    <t>Trelawny</t>
  </si>
  <si>
    <t>Falun</t>
  </si>
  <si>
    <t>Famagusta</t>
  </si>
  <si>
    <t>Cyprus</t>
  </si>
  <si>
    <t>CY</t>
  </si>
  <si>
    <t>CYP</t>
  </si>
  <si>
    <t>Ammóchostos</t>
  </si>
  <si>
    <t>Fāmenīn</t>
  </si>
  <si>
    <t>Famenin</t>
  </si>
  <si>
    <t>Fámjin</t>
  </si>
  <si>
    <t>Famjin</t>
  </si>
  <si>
    <t>Fangting</t>
  </si>
  <si>
    <t>Fanipal’</t>
  </si>
  <si>
    <t>Fanipal'</t>
  </si>
  <si>
    <t>Fanwood</t>
  </si>
  <si>
    <t>Farafangana</t>
  </si>
  <si>
    <t>Fianarantsoa</t>
  </si>
  <si>
    <t>Farafenni</t>
  </si>
  <si>
    <t>North Bank</t>
  </si>
  <si>
    <t>Farāh</t>
  </si>
  <si>
    <t>Farah</t>
  </si>
  <si>
    <t>Fāraskūr</t>
  </si>
  <si>
    <t>Faraskur</t>
  </si>
  <si>
    <t>Fardīs</t>
  </si>
  <si>
    <t>Fardis</t>
  </si>
  <si>
    <t>Fareham</t>
  </si>
  <si>
    <t>Farg‘ona</t>
  </si>
  <si>
    <t>Farg`ona</t>
  </si>
  <si>
    <t>Fargo</t>
  </si>
  <si>
    <t>Faribault</t>
  </si>
  <si>
    <t>Farīdābād</t>
  </si>
  <si>
    <t>Faridabad</t>
  </si>
  <si>
    <t>Farim</t>
  </si>
  <si>
    <t>Oio</t>
  </si>
  <si>
    <t>Faringdon</t>
  </si>
  <si>
    <t>Farington</t>
  </si>
  <si>
    <t>Farmers Branch</t>
  </si>
  <si>
    <t>Farmers Loop</t>
  </si>
  <si>
    <t>Farmersville</t>
  </si>
  <si>
    <t>Farmingdale</t>
  </si>
  <si>
    <t>Farmington</t>
  </si>
  <si>
    <t>Farmington Hills</t>
  </si>
  <si>
    <t>Farmingville</t>
  </si>
  <si>
    <t>Farmville</t>
  </si>
  <si>
    <t>Farnborough</t>
  </si>
  <si>
    <t>Farnham</t>
  </si>
  <si>
    <t>Farnham Royal</t>
  </si>
  <si>
    <t>Farnley</t>
  </si>
  <si>
    <t>Farnworth</t>
  </si>
  <si>
    <t>Farr West</t>
  </si>
  <si>
    <t>Farragut</t>
  </si>
  <si>
    <t>Fársala</t>
  </si>
  <si>
    <t>Farsala</t>
  </si>
  <si>
    <t>Fartura</t>
  </si>
  <si>
    <t>Fasā</t>
  </si>
  <si>
    <t>Fasa</t>
  </si>
  <si>
    <t>Fastiv</t>
  </si>
  <si>
    <t>Fate</t>
  </si>
  <si>
    <t>Fatehpur</t>
  </si>
  <si>
    <t>Fatehpur Sīkri</t>
  </si>
  <si>
    <t>Fatehpur Sikri</t>
  </si>
  <si>
    <t>Fatezh</t>
  </si>
  <si>
    <t>Fatick</t>
  </si>
  <si>
    <t>Faversham</t>
  </si>
  <si>
    <t>Faya</t>
  </si>
  <si>
    <t>Borkou</t>
  </si>
  <si>
    <t>Fayetteville</t>
  </si>
  <si>
    <t>Fāyīd</t>
  </si>
  <si>
    <t>Fayid</t>
  </si>
  <si>
    <t>Al Ismā‘īlīyah</t>
  </si>
  <si>
    <t>Fayrōz Kōh</t>
  </si>
  <si>
    <t>Fayroz Koh</t>
  </si>
  <si>
    <t>Ghōr</t>
  </si>
  <si>
    <t>Fazakerley</t>
  </si>
  <si>
    <t>Fdérik</t>
  </si>
  <si>
    <t>Fderik</t>
  </si>
  <si>
    <t>Featherstone</t>
  </si>
  <si>
    <t>Federal Heights</t>
  </si>
  <si>
    <t>Federal Way</t>
  </si>
  <si>
    <t>Fegyvernek</t>
  </si>
  <si>
    <t>Jász-Nagykun-Szolnok</t>
  </si>
  <si>
    <t>Fehérgyarmat</t>
  </si>
  <si>
    <t>Fehergyarmat</t>
  </si>
  <si>
    <t>Fehmarnsund</t>
  </si>
  <si>
    <t>Fehring</t>
  </si>
  <si>
    <t>Feicheng</t>
  </si>
  <si>
    <t>Feilding</t>
  </si>
  <si>
    <t>Manawatu-Wanganui</t>
  </si>
  <si>
    <t>Feira de Santana</t>
  </si>
  <si>
    <t>Feldbach</t>
  </si>
  <si>
    <t>Feldkirchen</t>
  </si>
  <si>
    <t>Kärnten</t>
  </si>
  <si>
    <t>Felgueiras</t>
  </si>
  <si>
    <t>Felida</t>
  </si>
  <si>
    <t>Felidhoo</t>
  </si>
  <si>
    <t>Felidhu Atholhu</t>
  </si>
  <si>
    <t>Felipe Carrillo Puerto</t>
  </si>
  <si>
    <t>Felixstowe</t>
  </si>
  <si>
    <t>Fellbach</t>
  </si>
  <si>
    <t>Felling</t>
  </si>
  <si>
    <t>Fellsmere</t>
  </si>
  <si>
    <t>Felpham</t>
  </si>
  <si>
    <t>Felsberg</t>
  </si>
  <si>
    <t>Felsőzsolca</t>
  </si>
  <si>
    <t>Felsozsolca</t>
  </si>
  <si>
    <t>Feltham</t>
  </si>
  <si>
    <t>Hounslow</t>
  </si>
  <si>
    <t>Felton</t>
  </si>
  <si>
    <t>Fengcheng</t>
  </si>
  <si>
    <t>Fenglu</t>
  </si>
  <si>
    <t>Fenton</t>
  </si>
  <si>
    <t>Fenyang</t>
  </si>
  <si>
    <t>Feodosiya</t>
  </si>
  <si>
    <t>Féres</t>
  </si>
  <si>
    <t>Feres</t>
  </si>
  <si>
    <t>Fereydūnshahr</t>
  </si>
  <si>
    <t>Fereydunshahr</t>
  </si>
  <si>
    <t>Fergus Falls</t>
  </si>
  <si>
    <t>Ferguson</t>
  </si>
  <si>
    <t>Ferizaj</t>
  </si>
  <si>
    <t>Ferkessédougou</t>
  </si>
  <si>
    <t>Ferkessedougou</t>
  </si>
  <si>
    <t>Ferlach</t>
  </si>
  <si>
    <t>Fern Down</t>
  </si>
  <si>
    <t>Fern Park</t>
  </si>
  <si>
    <t>Fernandina Beach</t>
  </si>
  <si>
    <t>Fernando Prestes</t>
  </si>
  <si>
    <t>Fernandópolis</t>
  </si>
  <si>
    <t>Fernandopolis</t>
  </si>
  <si>
    <t>Ferndale</t>
  </si>
  <si>
    <t>Ferney-Voltaire</t>
  </si>
  <si>
    <t>Fernie</t>
  </si>
  <si>
    <t>Fernley</t>
  </si>
  <si>
    <t>Ferrara</t>
  </si>
  <si>
    <t>Ferraz de Vasconcelos</t>
  </si>
  <si>
    <t>Ferreira do Zêzere</t>
  </si>
  <si>
    <t>Ferreira do Zezere</t>
  </si>
  <si>
    <t>Ferreñafe</t>
  </si>
  <si>
    <t>Ferrenafe</t>
  </si>
  <si>
    <t>Ferriday</t>
  </si>
  <si>
    <t>Ferrol</t>
  </si>
  <si>
    <t>Ferry Pass</t>
  </si>
  <si>
    <t>Ferryhill</t>
  </si>
  <si>
    <t>Fès</t>
  </si>
  <si>
    <t>Fes</t>
  </si>
  <si>
    <t>Fès-Meknès</t>
  </si>
  <si>
    <t>Festus</t>
  </si>
  <si>
    <t>Fethiye</t>
  </si>
  <si>
    <t>Muğla</t>
  </si>
  <si>
    <t>Feuchtwangen</t>
  </si>
  <si>
    <t>Fgura</t>
  </si>
  <si>
    <t>Fianga</t>
  </si>
  <si>
    <t>Fieni</t>
  </si>
  <si>
    <t>Dâmboviţa</t>
  </si>
  <si>
    <t>Figueira da Foz</t>
  </si>
  <si>
    <t>Figueira de Castelo Rodrigo</t>
  </si>
  <si>
    <t>Figueiró dos Vinhos</t>
  </si>
  <si>
    <t>Figueiro dos Vinhos</t>
  </si>
  <si>
    <t>Figuig</t>
  </si>
  <si>
    <t>Filadelfia</t>
  </si>
  <si>
    <t>Boquerón</t>
  </si>
  <si>
    <t>Fiľakovo</t>
  </si>
  <si>
    <t>Fil'akovo</t>
  </si>
  <si>
    <t>Filderstadt</t>
  </si>
  <si>
    <t>Filey</t>
  </si>
  <si>
    <t>Filiaşi</t>
  </si>
  <si>
    <t>Filiasi</t>
  </si>
  <si>
    <t>Filiatrá</t>
  </si>
  <si>
    <t>Filiatra</t>
  </si>
  <si>
    <t>Peloponnísos</t>
  </si>
  <si>
    <t>Fillmore</t>
  </si>
  <si>
    <t>Fílyro</t>
  </si>
  <si>
    <t>Filyro</t>
  </si>
  <si>
    <t>Finchley</t>
  </si>
  <si>
    <t>Finderne</t>
  </si>
  <si>
    <t>Fındıklı</t>
  </si>
  <si>
    <t>Findikli</t>
  </si>
  <si>
    <t>Rize</t>
  </si>
  <si>
    <t>Findlay</t>
  </si>
  <si>
    <t>Finike</t>
  </si>
  <si>
    <t>Finley</t>
  </si>
  <si>
    <t>Finneytown</t>
  </si>
  <si>
    <t>Finnsnes</t>
  </si>
  <si>
    <t>Troms</t>
  </si>
  <si>
    <t>Finsterwalde</t>
  </si>
  <si>
    <t>Fiorentino</t>
  </si>
  <si>
    <t>Fircrest</t>
  </si>
  <si>
    <t>Firebaugh</t>
  </si>
  <si>
    <t>Firestone</t>
  </si>
  <si>
    <t>Fīrozābād</t>
  </si>
  <si>
    <t>Firozabad</t>
  </si>
  <si>
    <t>Firthcliffe</t>
  </si>
  <si>
    <t>Fīrūraq</t>
  </si>
  <si>
    <t>Firuraq</t>
  </si>
  <si>
    <t>Fischamend</t>
  </si>
  <si>
    <t>Fish Hawk</t>
  </si>
  <si>
    <t>Fish Town</t>
  </si>
  <si>
    <t>River Gee</t>
  </si>
  <si>
    <t>Fishers</t>
  </si>
  <si>
    <t>Fishersville</t>
  </si>
  <si>
    <t>Fishguard</t>
  </si>
  <si>
    <t>Pembrokeshire</t>
  </si>
  <si>
    <t>Fishhook</t>
  </si>
  <si>
    <t>Fishkill</t>
  </si>
  <si>
    <t>Fishtoft</t>
  </si>
  <si>
    <t>Fitchburg</t>
  </si>
  <si>
    <t>Fitzgerald</t>
  </si>
  <si>
    <t>Five Corners</t>
  </si>
  <si>
    <t>Five Forks</t>
  </si>
  <si>
    <t>Flagler Beach</t>
  </si>
  <si>
    <t>Flagstaff</t>
  </si>
  <si>
    <t>Flămânzi</t>
  </si>
  <si>
    <t>Flamanzi</t>
  </si>
  <si>
    <t>Flat Rock</t>
  </si>
  <si>
    <t>Flatwoods</t>
  </si>
  <si>
    <t>Flawil</t>
  </si>
  <si>
    <t>Fleet</t>
  </si>
  <si>
    <t>Fleetwood</t>
  </si>
  <si>
    <t>Fleming Island</t>
  </si>
  <si>
    <t>Flensburg</t>
  </si>
  <si>
    <t>Fletcher</t>
  </si>
  <si>
    <t>Fleury-les-Aubrais</t>
  </si>
  <si>
    <t>Flin Flon</t>
  </si>
  <si>
    <t>Flint</t>
  </si>
  <si>
    <t>Flitwick</t>
  </si>
  <si>
    <t>Flixton</t>
  </si>
  <si>
    <t>Flöha</t>
  </si>
  <si>
    <t>Floha</t>
  </si>
  <si>
    <t>Floral City</t>
  </si>
  <si>
    <t>Floral Park</t>
  </si>
  <si>
    <t>Florence</t>
  </si>
  <si>
    <t>Florence-Graham</t>
  </si>
  <si>
    <t>Florencia</t>
  </si>
  <si>
    <t>Caquetá</t>
  </si>
  <si>
    <t>Florencio Varela</t>
  </si>
  <si>
    <t>Flores</t>
  </si>
  <si>
    <t>Floreşti</t>
  </si>
  <si>
    <t>Floresti</t>
  </si>
  <si>
    <t>Floresville</t>
  </si>
  <si>
    <t>Florham Park</t>
  </si>
  <si>
    <t>Floriana</t>
  </si>
  <si>
    <t>Floriano</t>
  </si>
  <si>
    <t>Florianópolis</t>
  </si>
  <si>
    <t>Florianopolis</t>
  </si>
  <si>
    <t>Florida City</t>
  </si>
  <si>
    <t>Florida Ridge</t>
  </si>
  <si>
    <t>Florin</t>
  </si>
  <si>
    <t>Floris</t>
  </si>
  <si>
    <t>Florissant</t>
  </si>
  <si>
    <t>Florø</t>
  </si>
  <si>
    <t>Floro</t>
  </si>
  <si>
    <t>Sogn og Fjordane</t>
  </si>
  <si>
    <t>Flörsheim</t>
  </si>
  <si>
    <t>Florsheim</t>
  </si>
  <si>
    <t>Florstadt</t>
  </si>
  <si>
    <t>Flossmoor</t>
  </si>
  <si>
    <t>Flower Mound</t>
  </si>
  <si>
    <t>Flowery Branch</t>
  </si>
  <si>
    <t>Flowing Wells</t>
  </si>
  <si>
    <t>Flowood</t>
  </si>
  <si>
    <t>Flushing</t>
  </si>
  <si>
    <t>Foammulah</t>
  </si>
  <si>
    <t>Fuvammulah</t>
  </si>
  <si>
    <t>Foča</t>
  </si>
  <si>
    <t>Foca</t>
  </si>
  <si>
    <t>Focşani</t>
  </si>
  <si>
    <t>Focsani</t>
  </si>
  <si>
    <t>Vrancea</t>
  </si>
  <si>
    <t>Foggia</t>
  </si>
  <si>
    <t>Fokino</t>
  </si>
  <si>
    <t>Folcroft</t>
  </si>
  <si>
    <t>Foley</t>
  </si>
  <si>
    <t>Folkestone</t>
  </si>
  <si>
    <t>Folkston</t>
  </si>
  <si>
    <t>Folsom</t>
  </si>
  <si>
    <t>Fomboni</t>
  </si>
  <si>
    <t>Comoros</t>
  </si>
  <si>
    <t>KM</t>
  </si>
  <si>
    <t>COM</t>
  </si>
  <si>
    <t>Mohéli</t>
  </si>
  <si>
    <t>Fonadhoo</t>
  </si>
  <si>
    <t>Hadhdhunmathi</t>
  </si>
  <si>
    <t>Fond du Lac</t>
  </si>
  <si>
    <t>Fontaine</t>
  </si>
  <si>
    <t>Fontana</t>
  </si>
  <si>
    <t>Fonte Boa</t>
  </si>
  <si>
    <t>Fontenay-aux-Roses</t>
  </si>
  <si>
    <t>Fontenay-sous-Bois</t>
  </si>
  <si>
    <t>Foothill Farms</t>
  </si>
  <si>
    <t>Forbach</t>
  </si>
  <si>
    <t>Forbe Oroya</t>
  </si>
  <si>
    <t>Junín</t>
  </si>
  <si>
    <t>Forbes</t>
  </si>
  <si>
    <t>Forchheim</t>
  </si>
  <si>
    <t>Forchtenberg</t>
  </si>
  <si>
    <t>Førde</t>
  </si>
  <si>
    <t>Forde</t>
  </si>
  <si>
    <t>Fordingbridge</t>
  </si>
  <si>
    <t>Fords</t>
  </si>
  <si>
    <t>Forécariah</t>
  </si>
  <si>
    <t>Forecariah</t>
  </si>
  <si>
    <t>Kindia</t>
  </si>
  <si>
    <t>Forest</t>
  </si>
  <si>
    <t>Forest Acres</t>
  </si>
  <si>
    <t>Forest City</t>
  </si>
  <si>
    <t>Forest Glen</t>
  </si>
  <si>
    <t>Forest Grove</t>
  </si>
  <si>
    <t>Forest Hill</t>
  </si>
  <si>
    <t>Forest Hills</t>
  </si>
  <si>
    <t>Forest Lake</t>
  </si>
  <si>
    <t>Forest Park</t>
  </si>
  <si>
    <t>Forestbrook</t>
  </si>
  <si>
    <t>Forestdale</t>
  </si>
  <si>
    <t>Forestville</t>
  </si>
  <si>
    <t>Forfar</t>
  </si>
  <si>
    <t>Forks</t>
  </si>
  <si>
    <t>Forlì</t>
  </si>
  <si>
    <t>Forli</t>
  </si>
  <si>
    <t>Formby</t>
  </si>
  <si>
    <t>Formiga</t>
  </si>
  <si>
    <t>Forney</t>
  </si>
  <si>
    <t>Forres</t>
  </si>
  <si>
    <t>Forrest City</t>
  </si>
  <si>
    <t>Forssa</t>
  </si>
  <si>
    <t>Kanta-Häme</t>
  </si>
  <si>
    <t>Forst</t>
  </si>
  <si>
    <t>Forster</t>
  </si>
  <si>
    <t>Forsyth</t>
  </si>
  <si>
    <t>Fort Ann</t>
  </si>
  <si>
    <t>Fort Atkinson</t>
  </si>
  <si>
    <t>Fort Belvoir</t>
  </si>
  <si>
    <t>Fort Bliss</t>
  </si>
  <si>
    <t>Fort Bragg</t>
  </si>
  <si>
    <t>Fort Campbell North</t>
  </si>
  <si>
    <t>Fort Carson</t>
  </si>
  <si>
    <t>Fort Collins</t>
  </si>
  <si>
    <t>Fort Dix</t>
  </si>
  <si>
    <t>Fort Dodge</t>
  </si>
  <si>
    <t>Fort Drum</t>
  </si>
  <si>
    <t>Fort Edward</t>
  </si>
  <si>
    <t>Fort Erie</t>
  </si>
  <si>
    <t>Fort Frances</t>
  </si>
  <si>
    <t>Fort Hood</t>
  </si>
  <si>
    <t>Fort Hunt</t>
  </si>
  <si>
    <t>Fort Irwin</t>
  </si>
  <si>
    <t>Fort Knox</t>
  </si>
  <si>
    <t>Fort Lauderdale</t>
  </si>
  <si>
    <t>Fort Lee</t>
  </si>
  <si>
    <t>Fort Leonard Wood</t>
  </si>
  <si>
    <t>Fort Lewis</t>
  </si>
  <si>
    <t>Fort Liberté</t>
  </si>
  <si>
    <t>Fort Liberte</t>
  </si>
  <si>
    <t>Nord-Est</t>
  </si>
  <si>
    <t>Fort Lupton</t>
  </si>
  <si>
    <t>Fort Madison</t>
  </si>
  <si>
    <t>Fort Meade</t>
  </si>
  <si>
    <t>Fort Mill</t>
  </si>
  <si>
    <t>Fort Mitchell</t>
  </si>
  <si>
    <t>Fort Mohave</t>
  </si>
  <si>
    <t>Fort Morgan</t>
  </si>
  <si>
    <t>Fort Myers</t>
  </si>
  <si>
    <t>Fort Myers Beach</t>
  </si>
  <si>
    <t>Fort Myers Shores</t>
  </si>
  <si>
    <t>Fort Oglethorpe</t>
  </si>
  <si>
    <t>Fort Payne</t>
  </si>
  <si>
    <t>Fort Pierce</t>
  </si>
  <si>
    <t>Fort Pierce North</t>
  </si>
  <si>
    <t>Fort Plain</t>
  </si>
  <si>
    <t>Fort Polk South</t>
  </si>
  <si>
    <t>Fort Portal</t>
  </si>
  <si>
    <t>Kabarole</t>
  </si>
  <si>
    <t>Fort Riley</t>
  </si>
  <si>
    <t>Fort Rucker</t>
  </si>
  <si>
    <t>Fort Salonga</t>
  </si>
  <si>
    <t>Fort Saskatchewan</t>
  </si>
  <si>
    <t>Fort Scott</t>
  </si>
  <si>
    <t>Fort Shawnee</t>
  </si>
  <si>
    <t>Fort Smith</t>
  </si>
  <si>
    <t>Fort St. John</t>
  </si>
  <si>
    <t>Fort Stewart</t>
  </si>
  <si>
    <t>Fort Stockton</t>
  </si>
  <si>
    <t>Fort Thomas</t>
  </si>
  <si>
    <t>Fort Valley</t>
  </si>
  <si>
    <t>Fort Walton Beach</t>
  </si>
  <si>
    <t>Fort Washington</t>
  </si>
  <si>
    <t>Fort Wayne</t>
  </si>
  <si>
    <t>Fort Wellington</t>
  </si>
  <si>
    <t>Mahaica-Berbice</t>
  </si>
  <si>
    <t>Fort William</t>
  </si>
  <si>
    <t>Fort Worth</t>
  </si>
  <si>
    <t>Fort Wright</t>
  </si>
  <si>
    <t>Fortaleza</t>
  </si>
  <si>
    <t>Fort-de-France</t>
  </si>
  <si>
    <t>Martinique</t>
  </si>
  <si>
    <t>MQ</t>
  </si>
  <si>
    <t>MTQ</t>
  </si>
  <si>
    <t>Fortín de las Flores</t>
  </si>
  <si>
    <t>Fortin de las Flores</t>
  </si>
  <si>
    <t>Fort-Shevchenko</t>
  </si>
  <si>
    <t>Fortuna</t>
  </si>
  <si>
    <t>Fortuna Foothills</t>
  </si>
  <si>
    <t>Foshan</t>
  </si>
  <si>
    <t>Foster City</t>
  </si>
  <si>
    <t>Fostoria</t>
  </si>
  <si>
    <t>Fót</t>
  </si>
  <si>
    <t>Fot</t>
  </si>
  <si>
    <t>Fougères</t>
  </si>
  <si>
    <t>Fougeres</t>
  </si>
  <si>
    <t>Foumban</t>
  </si>
  <si>
    <t>Fountain</t>
  </si>
  <si>
    <t>Fountain Hills</t>
  </si>
  <si>
    <t>Fountain Inn</t>
  </si>
  <si>
    <t>Fountain Valley</t>
  </si>
  <si>
    <t>Fountainebleau</t>
  </si>
  <si>
    <t>Fountainhead-Orchard Hills</t>
  </si>
  <si>
    <t>Four Corners</t>
  </si>
  <si>
    <t>Fowler</t>
  </si>
  <si>
    <t>Fox Chapel</t>
  </si>
  <si>
    <t>Fox Crossing</t>
  </si>
  <si>
    <t>Fox Lake</t>
  </si>
  <si>
    <t>Fox Point</t>
  </si>
  <si>
    <t>Foxborough</t>
  </si>
  <si>
    <t>Foz do Iguaçu</t>
  </si>
  <si>
    <t>Foz do Iguacu</t>
  </si>
  <si>
    <t>Framingham</t>
  </si>
  <si>
    <t>Frampton Cotterell</t>
  </si>
  <si>
    <t>Franca</t>
  </si>
  <si>
    <t>Franceville</t>
  </si>
  <si>
    <t>Haut-Ogooué</t>
  </si>
  <si>
    <t>Francisco I. Madero</t>
  </si>
  <si>
    <t>Francisco Morato</t>
  </si>
  <si>
    <t>Francistown</t>
  </si>
  <si>
    <t>Botswana</t>
  </si>
  <si>
    <t>BW</t>
  </si>
  <si>
    <t>BWA</t>
  </si>
  <si>
    <t>Francisville</t>
  </si>
  <si>
    <t>Franco da Rocha</t>
  </si>
  <si>
    <t>Franconia</t>
  </si>
  <si>
    <t>Franconville</t>
  </si>
  <si>
    <t>Frankenberg</t>
  </si>
  <si>
    <t>Frankenmuth</t>
  </si>
  <si>
    <t>Frankenthal</t>
  </si>
  <si>
    <t>Frankford</t>
  </si>
  <si>
    <t>Frankfort</t>
  </si>
  <si>
    <t>Frankfort Square</t>
  </si>
  <si>
    <t>Frankfurt</t>
  </si>
  <si>
    <t>Frankfurt (Oder)</t>
  </si>
  <si>
    <t>Franklin</t>
  </si>
  <si>
    <t>Franklin Farm</t>
  </si>
  <si>
    <t>Franklin Lakes</t>
  </si>
  <si>
    <t>Franklin Park</t>
  </si>
  <si>
    <t>Franklin Square</t>
  </si>
  <si>
    <t>Franklin Township</t>
  </si>
  <si>
    <t>Frankston</t>
  </si>
  <si>
    <t>Frankstown</t>
  </si>
  <si>
    <t>Františkovy Lázně</t>
  </si>
  <si>
    <t>Frantiskovy Lazne</t>
  </si>
  <si>
    <t>Fraser</t>
  </si>
  <si>
    <t>Fraserburgh</t>
  </si>
  <si>
    <t>Frasin</t>
  </si>
  <si>
    <t>Frauenfeld</t>
  </si>
  <si>
    <t>Fray Bentos</t>
  </si>
  <si>
    <t>Frechen</t>
  </si>
  <si>
    <t>Freckleton</t>
  </si>
  <si>
    <t>Frederick</t>
  </si>
  <si>
    <t>Fredericksburg</t>
  </si>
  <si>
    <t>Frederickson</t>
  </si>
  <si>
    <t>Fredericton</t>
  </si>
  <si>
    <t>Frederikshavn</t>
  </si>
  <si>
    <t>Fredonia</t>
  </si>
  <si>
    <t>Freehold</t>
  </si>
  <si>
    <t>Freeland</t>
  </si>
  <si>
    <t>Freeport</t>
  </si>
  <si>
    <t>Freeport City</t>
  </si>
  <si>
    <t>Bahamas, The</t>
  </si>
  <si>
    <t>BS</t>
  </si>
  <si>
    <t>BHS</t>
  </si>
  <si>
    <t>City of Freeport</t>
  </si>
  <si>
    <t>Freetown</t>
  </si>
  <si>
    <t>Western Area</t>
  </si>
  <si>
    <t>Freiberg</t>
  </si>
  <si>
    <t>Freiberg am Neckar</t>
  </si>
  <si>
    <t>Freiburg im Breisgau</t>
  </si>
  <si>
    <t>Freienbach</t>
  </si>
  <si>
    <t>Freilassing</t>
  </si>
  <si>
    <t>Freising</t>
  </si>
  <si>
    <t>Freistadt</t>
  </si>
  <si>
    <t>Freital</t>
  </si>
  <si>
    <t>Fréjus</t>
  </si>
  <si>
    <t>Frejus</t>
  </si>
  <si>
    <t>Fremantle</t>
  </si>
  <si>
    <t>Fremont</t>
  </si>
  <si>
    <t>French Valley</t>
  </si>
  <si>
    <t>Frenštát pod Radhoštěm</t>
  </si>
  <si>
    <t>Frenstat pod Radhostem</t>
  </si>
  <si>
    <t>Freren</t>
  </si>
  <si>
    <t>Freshwater</t>
  </si>
  <si>
    <t>Fresia</t>
  </si>
  <si>
    <t>Fresnes</t>
  </si>
  <si>
    <t>Fresnillo</t>
  </si>
  <si>
    <t>Zacatecas</t>
  </si>
  <si>
    <t>Fresno</t>
  </si>
  <si>
    <t>Freudenberg</t>
  </si>
  <si>
    <t>Freudenstadt</t>
  </si>
  <si>
    <t>Freystadt</t>
  </si>
  <si>
    <t>Freyung</t>
  </si>
  <si>
    <t>Fria</t>
  </si>
  <si>
    <t>Frías</t>
  </si>
  <si>
    <t>Frias</t>
  </si>
  <si>
    <t>Fridley</t>
  </si>
  <si>
    <t>Friedberg</t>
  </si>
  <si>
    <t>Friedland</t>
  </si>
  <si>
    <t>Friedrichroda</t>
  </si>
  <si>
    <t>Friedrichsdorf</t>
  </si>
  <si>
    <t>Friedrichshafen</t>
  </si>
  <si>
    <t>Friedrichsthal</t>
  </si>
  <si>
    <t>Friendly</t>
  </si>
  <si>
    <t>Friendship Heights Village</t>
  </si>
  <si>
    <t>Friendswood</t>
  </si>
  <si>
    <t>Friern Barnet</t>
  </si>
  <si>
    <t>Friesoythe</t>
  </si>
  <si>
    <t>Frimley</t>
  </si>
  <si>
    <t>Frisco</t>
  </si>
  <si>
    <t>Fritzlar</t>
  </si>
  <si>
    <t>Frodsham</t>
  </si>
  <si>
    <t>Frohburg</t>
  </si>
  <si>
    <t>Frohnleiten</t>
  </si>
  <si>
    <t>Frolovo</t>
  </si>
  <si>
    <t>Frome</t>
  </si>
  <si>
    <t>Fröndenberg</t>
  </si>
  <si>
    <t>Frondenberg</t>
  </si>
  <si>
    <t>Front of Yonge</t>
  </si>
  <si>
    <t>Front Royal</t>
  </si>
  <si>
    <t>Frontera</t>
  </si>
  <si>
    <t>Frontera Corozal</t>
  </si>
  <si>
    <t>Frontignan</t>
  </si>
  <si>
    <t>Frostburg</t>
  </si>
  <si>
    <t>Frostproof</t>
  </si>
  <si>
    <t>Fruit Cove</t>
  </si>
  <si>
    <t>Fruit Heights</t>
  </si>
  <si>
    <t>Fruita</t>
  </si>
  <si>
    <t>Fruitland</t>
  </si>
  <si>
    <t>Fruitland Park</t>
  </si>
  <si>
    <t>Fruitridge Pocket</t>
  </si>
  <si>
    <t>Fruitvale</t>
  </si>
  <si>
    <t>Fruitville</t>
  </si>
  <si>
    <t>Frutal</t>
  </si>
  <si>
    <t>Frutillar</t>
  </si>
  <si>
    <t>Fryazino</t>
  </si>
  <si>
    <t>Frýdek-Místek</t>
  </si>
  <si>
    <t>Frydek-Mistek</t>
  </si>
  <si>
    <t>Frýdlant</t>
  </si>
  <si>
    <t>Frydlant</t>
  </si>
  <si>
    <t>Frýdlant nad Ostravicí</t>
  </si>
  <si>
    <t>Frydlant nad Ostravici</t>
  </si>
  <si>
    <t>Fu’an</t>
  </si>
  <si>
    <t>Fu'an</t>
  </si>
  <si>
    <t>Fuchū</t>
  </si>
  <si>
    <t>Fuchu</t>
  </si>
  <si>
    <t>Fuchūchō</t>
  </si>
  <si>
    <t>Fuchucho</t>
  </si>
  <si>
    <t>Hiroshima</t>
  </si>
  <si>
    <t>Fuding</t>
  </si>
  <si>
    <t>Fuentes del Valle</t>
  </si>
  <si>
    <t>Fuerte Olimpo</t>
  </si>
  <si>
    <t>Fuglafjørður</t>
  </si>
  <si>
    <t>Fuglafjordhur</t>
  </si>
  <si>
    <t>Fuji</t>
  </si>
  <si>
    <t>Fujiidera</t>
  </si>
  <si>
    <t>Fujimino</t>
  </si>
  <si>
    <t>Fujin</t>
  </si>
  <si>
    <t>Fujioka</t>
  </si>
  <si>
    <t>Fujisaki</t>
  </si>
  <si>
    <t>Fukagawa</t>
  </si>
  <si>
    <t>Fukang</t>
  </si>
  <si>
    <t>Fukata</t>
  </si>
  <si>
    <t>Fukaura</t>
  </si>
  <si>
    <t>Fukayachō</t>
  </si>
  <si>
    <t>Fukayacho</t>
  </si>
  <si>
    <t>Fukuchiyama</t>
  </si>
  <si>
    <t>Fukuroi</t>
  </si>
  <si>
    <t>Fukuyama</t>
  </si>
  <si>
    <t>Fukuyoshi</t>
  </si>
  <si>
    <t>Fulacunda</t>
  </si>
  <si>
    <t>Fulda</t>
  </si>
  <si>
    <t>Fulham</t>
  </si>
  <si>
    <t>Hammersmith and Fulham</t>
  </si>
  <si>
    <t>Fulin</t>
  </si>
  <si>
    <t>Fuller Heights</t>
  </si>
  <si>
    <t>Fullerton</t>
  </si>
  <si>
    <t>Fulnek</t>
  </si>
  <si>
    <t>Fulshear</t>
  </si>
  <si>
    <t>Fulton</t>
  </si>
  <si>
    <t>Fultondale</t>
  </si>
  <si>
    <t>Fulwood</t>
  </si>
  <si>
    <t>Fūman</t>
  </si>
  <si>
    <t>Fuman</t>
  </si>
  <si>
    <t>Funadhoo</t>
  </si>
  <si>
    <t>Miladhunmadulu Uthuruburi</t>
  </si>
  <si>
    <t>Funafuti</t>
  </si>
  <si>
    <t>Tuvalu</t>
  </si>
  <si>
    <t>TV</t>
  </si>
  <si>
    <t>TUV</t>
  </si>
  <si>
    <t>Funagata</t>
  </si>
  <si>
    <t>Yamagata</t>
  </si>
  <si>
    <t>Funato</t>
  </si>
  <si>
    <t>Wakayama</t>
  </si>
  <si>
    <t>Funchal</t>
  </si>
  <si>
    <t>Fundulea</t>
  </si>
  <si>
    <t>Funtua</t>
  </si>
  <si>
    <t>Katsina</t>
  </si>
  <si>
    <t>Fuqing</t>
  </si>
  <si>
    <t>Fuquan</t>
  </si>
  <si>
    <t>Fuquay-Varina</t>
  </si>
  <si>
    <t>Furano</t>
  </si>
  <si>
    <t>Furmanov</t>
  </si>
  <si>
    <t>Ivanovskaya Oblast’</t>
  </si>
  <si>
    <t>Fürstenau</t>
  </si>
  <si>
    <t>Furstenau</t>
  </si>
  <si>
    <t>Fürstenberg</t>
  </si>
  <si>
    <t>Furstenberg</t>
  </si>
  <si>
    <t>Fürstenfeld</t>
  </si>
  <si>
    <t>Furstenfeld</t>
  </si>
  <si>
    <t>Fürstenfeldbruck</t>
  </si>
  <si>
    <t>Furstenfeldbruck</t>
  </si>
  <si>
    <t>Fürstenwalde</t>
  </si>
  <si>
    <t>Furstenwalde</t>
  </si>
  <si>
    <t>Fürth</t>
  </si>
  <si>
    <t>Furth</t>
  </si>
  <si>
    <t>Furth im Wald</t>
  </si>
  <si>
    <t>Furtwangen im Schwarzwald</t>
  </si>
  <si>
    <t>Furukawa</t>
  </si>
  <si>
    <t>Furukawamen</t>
  </si>
  <si>
    <t>Nagasaki</t>
  </si>
  <si>
    <t>Fushe Kosove</t>
  </si>
  <si>
    <t>Fushë-Krujë</t>
  </si>
  <si>
    <t>Fushe-Kruje</t>
  </si>
  <si>
    <t>Fushun</t>
  </si>
  <si>
    <t>Fussa</t>
  </si>
  <si>
    <t>Füssen</t>
  </si>
  <si>
    <t>Fussen</t>
  </si>
  <si>
    <t>Futtsu</t>
  </si>
  <si>
    <t>Fuxin</t>
  </si>
  <si>
    <t>Fuyang</t>
  </si>
  <si>
    <t>Fuyu</t>
  </si>
  <si>
    <t>Fuyuan</t>
  </si>
  <si>
    <t>Füzesabony</t>
  </si>
  <si>
    <t>Fuzesabony</t>
  </si>
  <si>
    <t>Füzesgyarmat</t>
  </si>
  <si>
    <t>Fuzesgyarmat</t>
  </si>
  <si>
    <t>Fuzhou</t>
  </si>
  <si>
    <t>Jiangxi</t>
  </si>
  <si>
    <t>Füzuli</t>
  </si>
  <si>
    <t>Fuzuli</t>
  </si>
  <si>
    <t>Fyfield</t>
  </si>
  <si>
    <t>Fyzābād</t>
  </si>
  <si>
    <t>Fyzabad</t>
  </si>
  <si>
    <t>G‘uzor</t>
  </si>
  <si>
    <t>G`uzor</t>
  </si>
  <si>
    <t>G’ijduvon Shahri</t>
  </si>
  <si>
    <t>G'ijduvon Shahri</t>
  </si>
  <si>
    <t>Gaalkacyo</t>
  </si>
  <si>
    <t>Mudug</t>
  </si>
  <si>
    <t>Gabčíkovo</t>
  </si>
  <si>
    <t>Gabcikovo</t>
  </si>
  <si>
    <t>Gabès</t>
  </si>
  <si>
    <t>Gabes</t>
  </si>
  <si>
    <t>Gaborone</t>
  </si>
  <si>
    <t>Gabú</t>
  </si>
  <si>
    <t>Gabu</t>
  </si>
  <si>
    <t>Gadebusch</t>
  </si>
  <si>
    <t>Gadsden</t>
  </si>
  <si>
    <t>Gadwāl</t>
  </si>
  <si>
    <t>Gadwal</t>
  </si>
  <si>
    <t>Gadžin Han</t>
  </si>
  <si>
    <t>Gadzin Han</t>
  </si>
  <si>
    <t>Găeşti</t>
  </si>
  <si>
    <t>Gaesti</t>
  </si>
  <si>
    <t>Gaffney</t>
  </si>
  <si>
    <t>Gafsa</t>
  </si>
  <si>
    <t>Gagarin</t>
  </si>
  <si>
    <t>Gages Lake</t>
  </si>
  <si>
    <t>Gaggenau</t>
  </si>
  <si>
    <t>Gagnoa</t>
  </si>
  <si>
    <t>Gagny</t>
  </si>
  <si>
    <t>Gahanna</t>
  </si>
  <si>
    <t>Gaigirgordub</t>
  </si>
  <si>
    <t>Kuna Yala</t>
  </si>
  <si>
    <t>Gaildorf</t>
  </si>
  <si>
    <t>Gainesville</t>
  </si>
  <si>
    <t>Gainsborough</t>
  </si>
  <si>
    <t>Gaithersburg</t>
  </si>
  <si>
    <t>Gaizhou</t>
  </si>
  <si>
    <t>Galanta</t>
  </si>
  <si>
    <t>Galashiels</t>
  </si>
  <si>
    <t>Scottish Borders, The</t>
  </si>
  <si>
    <t>Galati</t>
  </si>
  <si>
    <t>Galax</t>
  </si>
  <si>
    <t>Galeana</t>
  </si>
  <si>
    <t>Galena Park</t>
  </si>
  <si>
    <t>Galesburg</t>
  </si>
  <si>
    <t>Gália</t>
  </si>
  <si>
    <t>Galia</t>
  </si>
  <si>
    <t>Galich</t>
  </si>
  <si>
    <t>Galion</t>
  </si>
  <si>
    <t>Gallatin</t>
  </si>
  <si>
    <t>Galle</t>
  </si>
  <si>
    <t>Galleywood</t>
  </si>
  <si>
    <t>Galliano</t>
  </si>
  <si>
    <t>Gallneukirchen</t>
  </si>
  <si>
    <t>Galloway</t>
  </si>
  <si>
    <t>Gallup</t>
  </si>
  <si>
    <t>Galt</t>
  </si>
  <si>
    <t>Galveston</t>
  </si>
  <si>
    <t>Galway</t>
  </si>
  <si>
    <t>Gamagōri</t>
  </si>
  <si>
    <t>Gamagori</t>
  </si>
  <si>
    <t>Gamba</t>
  </si>
  <si>
    <t>Ogooué-Maritime</t>
  </si>
  <si>
    <t>Gambēla</t>
  </si>
  <si>
    <t>Gambela</t>
  </si>
  <si>
    <t>Gambēla Hizboch</t>
  </si>
  <si>
    <t>Gamboma</t>
  </si>
  <si>
    <t>Gammertingen</t>
  </si>
  <si>
    <t>Gamprin</t>
  </si>
  <si>
    <t>Gan Yavne</t>
  </si>
  <si>
    <t>Gananoque</t>
  </si>
  <si>
    <t>Gandajika</t>
  </si>
  <si>
    <t>Lomami</t>
  </si>
  <si>
    <t>Gander</t>
  </si>
  <si>
    <t>Gandía</t>
  </si>
  <si>
    <t>Gandia</t>
  </si>
  <si>
    <t>Gangneung</t>
  </si>
  <si>
    <t>Gangtok</t>
  </si>
  <si>
    <t>Sikkim</t>
  </si>
  <si>
    <t>Gannan</t>
  </si>
  <si>
    <t>Gänserndorf</t>
  </si>
  <si>
    <t>Ganserndorf</t>
  </si>
  <si>
    <t>Gantt</t>
  </si>
  <si>
    <t>Ganzhou</t>
  </si>
  <si>
    <t>Gaobeidian</t>
  </si>
  <si>
    <t>Gaomi</t>
  </si>
  <si>
    <t>Gaoping</t>
  </si>
  <si>
    <t>Gaoua</t>
  </si>
  <si>
    <t>Gaoual</t>
  </si>
  <si>
    <t>Gaoyou</t>
  </si>
  <si>
    <t>Gaozhou</t>
  </si>
  <si>
    <t>Gap</t>
  </si>
  <si>
    <t>Gapan</t>
  </si>
  <si>
    <t>Gar</t>
  </si>
  <si>
    <t>Tibet</t>
  </si>
  <si>
    <t>Garanhuns</t>
  </si>
  <si>
    <t>Garbahaarrey</t>
  </si>
  <si>
    <t>Gedo</t>
  </si>
  <si>
    <t>Garbsen</t>
  </si>
  <si>
    <t>Garça</t>
  </si>
  <si>
    <t>Garca</t>
  </si>
  <si>
    <t>Garching bei München</t>
  </si>
  <si>
    <t>Garching bei Munchen</t>
  </si>
  <si>
    <t>García</t>
  </si>
  <si>
    <t>Garcia</t>
  </si>
  <si>
    <t>Garðabær</t>
  </si>
  <si>
    <t>Gardhabaer</t>
  </si>
  <si>
    <t>Gardabani</t>
  </si>
  <si>
    <t>Gardanne</t>
  </si>
  <si>
    <t>Gardelegen</t>
  </si>
  <si>
    <t>Garden Acres</t>
  </si>
  <si>
    <t>Garden City</t>
  </si>
  <si>
    <t>Garden City Park</t>
  </si>
  <si>
    <t>Garden Grove</t>
  </si>
  <si>
    <t>Garden Home-Whitford</t>
  </si>
  <si>
    <t>Gardena</t>
  </si>
  <si>
    <t>Gardendale</t>
  </si>
  <si>
    <t>Gardere</t>
  </si>
  <si>
    <t>Gardēz</t>
  </si>
  <si>
    <t>Gardez</t>
  </si>
  <si>
    <t>Paktiyā</t>
  </si>
  <si>
    <t>Gardiner</t>
  </si>
  <si>
    <t>Gardner</t>
  </si>
  <si>
    <t>Gardnertown</t>
  </si>
  <si>
    <t>Gardnerville</t>
  </si>
  <si>
    <t>Gardnerville Ranchos</t>
  </si>
  <si>
    <t>Gárdony</t>
  </si>
  <si>
    <t>Gardony</t>
  </si>
  <si>
    <t>Garfield</t>
  </si>
  <si>
    <t>Garfield Heights</t>
  </si>
  <si>
    <t>Garforth</t>
  </si>
  <si>
    <t>Gargaliánoi</t>
  </si>
  <si>
    <t>Gargalianoi</t>
  </si>
  <si>
    <t>Garges-lès-Gonesse</t>
  </si>
  <si>
    <t>Garges-les-Gonesse</t>
  </si>
  <si>
    <t>Gargždai</t>
  </si>
  <si>
    <t>Gargzdai</t>
  </si>
  <si>
    <t>Klaipėda</t>
  </si>
  <si>
    <t>Garkalne</t>
  </si>
  <si>
    <t>Garkalnes Novads</t>
  </si>
  <si>
    <t>Garland</t>
  </si>
  <si>
    <t>Garliava</t>
  </si>
  <si>
    <t>Kaunas</t>
  </si>
  <si>
    <t>Garner</t>
  </si>
  <si>
    <t>Garnet</t>
  </si>
  <si>
    <t>Garoowe</t>
  </si>
  <si>
    <t>Garoua</t>
  </si>
  <si>
    <t>Garrett</t>
  </si>
  <si>
    <t>Garrettsville</t>
  </si>
  <si>
    <t>Garrison</t>
  </si>
  <si>
    <t>Garswood</t>
  </si>
  <si>
    <t>Gary</t>
  </si>
  <si>
    <t>Garzón</t>
  </si>
  <si>
    <t>Garzon</t>
  </si>
  <si>
    <t>Gas City</t>
  </si>
  <si>
    <t>Gasa</t>
  </si>
  <si>
    <t>Gashua</t>
  </si>
  <si>
    <t>Gaspé</t>
  </si>
  <si>
    <t>Gaspe</t>
  </si>
  <si>
    <t>Gastonia</t>
  </si>
  <si>
    <t>Gastre</t>
  </si>
  <si>
    <t>Gătaia</t>
  </si>
  <si>
    <t>Gataia</t>
  </si>
  <si>
    <t>Gatchina</t>
  </si>
  <si>
    <t>Gates</t>
  </si>
  <si>
    <t>Gatesville</t>
  </si>
  <si>
    <t>Gateway</t>
  </si>
  <si>
    <t>Gatineau</t>
  </si>
  <si>
    <t>Gatton</t>
  </si>
  <si>
    <t>Gatumba</t>
  </si>
  <si>
    <t>Bujumbura Rural</t>
  </si>
  <si>
    <t>Gau-Algesheim</t>
  </si>
  <si>
    <t>Gauripur</t>
  </si>
  <si>
    <t>Gautier</t>
  </si>
  <si>
    <t>Gavarr</t>
  </si>
  <si>
    <t>Gävle</t>
  </si>
  <si>
    <t>Gavle</t>
  </si>
  <si>
    <t>Gavrilov Posad</t>
  </si>
  <si>
    <t>Gavrilov-Yam</t>
  </si>
  <si>
    <t>Gawler</t>
  </si>
  <si>
    <t>Gay</t>
  </si>
  <si>
    <t>Gaya</t>
  </si>
  <si>
    <t>Gaylord</t>
  </si>
  <si>
    <t>Gaz</t>
  </si>
  <si>
    <t>Gaziantep</t>
  </si>
  <si>
    <t>Gazojak</t>
  </si>
  <si>
    <t>Gbadolite</t>
  </si>
  <si>
    <t>Gbarnga</t>
  </si>
  <si>
    <t>Bong</t>
  </si>
  <si>
    <t>Gbely</t>
  </si>
  <si>
    <t>Gdańsk</t>
  </si>
  <si>
    <t>Gdansk</t>
  </si>
  <si>
    <t>Gdynia</t>
  </si>
  <si>
    <t>Gedaref</t>
  </si>
  <si>
    <t>Al Gedaref</t>
  </si>
  <si>
    <t>Geddes</t>
  </si>
  <si>
    <t>Gədəbəy</t>
  </si>
  <si>
    <t>Gadabay</t>
  </si>
  <si>
    <t>Gedern</t>
  </si>
  <si>
    <t>Gedling</t>
  </si>
  <si>
    <t>Geelong</t>
  </si>
  <si>
    <t>Geesthacht</t>
  </si>
  <si>
    <t>Gehrden</t>
  </si>
  <si>
    <t>Geilenkirchen</t>
  </si>
  <si>
    <t>Geiselhöring</t>
  </si>
  <si>
    <t>Geiselhoring</t>
  </si>
  <si>
    <t>Geisenfeld</t>
  </si>
  <si>
    <t>Geisenheim</t>
  </si>
  <si>
    <t>Geisingen</t>
  </si>
  <si>
    <t>Geislingen</t>
  </si>
  <si>
    <t>Geislingen an der Steige</t>
  </si>
  <si>
    <t>Geita</t>
  </si>
  <si>
    <t>Geithain</t>
  </si>
  <si>
    <t>Geldern</t>
  </si>
  <si>
    <t>Gelendzhik</t>
  </si>
  <si>
    <t>Gelnhausen</t>
  </si>
  <si>
    <t>Gelnica</t>
  </si>
  <si>
    <t>Gelsenkirchen</t>
  </si>
  <si>
    <t>Gemena</t>
  </si>
  <si>
    <t>Sud-Ubangi</t>
  </si>
  <si>
    <t>Genadendal</t>
  </si>
  <si>
    <t>Genappe</t>
  </si>
  <si>
    <t>Gəncə</t>
  </si>
  <si>
    <t>Ganca</t>
  </si>
  <si>
    <t>General Bravo</t>
  </si>
  <si>
    <t>General Conesa</t>
  </si>
  <si>
    <t>General Eugenio A. Garay</t>
  </si>
  <si>
    <t>General Juan Madariaga</t>
  </si>
  <si>
    <t>General Levalle</t>
  </si>
  <si>
    <t>General Martín Miguel de Güemes</t>
  </si>
  <si>
    <t>General Martin Miguel de Guemes</t>
  </si>
  <si>
    <t>General Pico</t>
  </si>
  <si>
    <t>La Pampa</t>
  </si>
  <si>
    <t>General Salgado</t>
  </si>
  <si>
    <t>General Santos</t>
  </si>
  <si>
    <t>General Toshevo</t>
  </si>
  <si>
    <t>General Trias</t>
  </si>
  <si>
    <t>General Zaragoza</t>
  </si>
  <si>
    <t>Geneseo</t>
  </si>
  <si>
    <t>Geneva</t>
  </si>
  <si>
    <t>Gengenbach</t>
  </si>
  <si>
    <t>Genhe</t>
  </si>
  <si>
    <t>Gennevilliers</t>
  </si>
  <si>
    <t>Genoa</t>
  </si>
  <si>
    <t>Liguria</t>
  </si>
  <si>
    <t>Gent</t>
  </si>
  <si>
    <t>Genthin</t>
  </si>
  <si>
    <t>Geoagiu</t>
  </si>
  <si>
    <t>George</t>
  </si>
  <si>
    <t>George Mason</t>
  </si>
  <si>
    <t>George Town</t>
  </si>
  <si>
    <t>Cayman Islands</t>
  </si>
  <si>
    <t>KY</t>
  </si>
  <si>
    <t>CYM</t>
  </si>
  <si>
    <t>Georges</t>
  </si>
  <si>
    <t>Georgetown</t>
  </si>
  <si>
    <t>Demerara-Mahaica</t>
  </si>
  <si>
    <t>Georgian Bluffs</t>
  </si>
  <si>
    <t>Georgina</t>
  </si>
  <si>
    <t>Georgiyevsk</t>
  </si>
  <si>
    <t>Georgsmarienhütte</t>
  </si>
  <si>
    <t>Georgsmarienhutte</t>
  </si>
  <si>
    <t>Gera</t>
  </si>
  <si>
    <t>Geraardsbergen</t>
  </si>
  <si>
    <t>Geraldton</t>
  </si>
  <si>
    <t>Gerasdorf bei Wien</t>
  </si>
  <si>
    <t>Gerbstedt</t>
  </si>
  <si>
    <t>Geretsried</t>
  </si>
  <si>
    <t>Gering</t>
  </si>
  <si>
    <t>Gerlingen</t>
  </si>
  <si>
    <t>German Flatts</t>
  </si>
  <si>
    <t>Germantown</t>
  </si>
  <si>
    <t>Germering</t>
  </si>
  <si>
    <t>Germersheim</t>
  </si>
  <si>
    <t>Gernsbach</t>
  </si>
  <si>
    <t>Gernsheim</t>
  </si>
  <si>
    <t>Gerolstein</t>
  </si>
  <si>
    <t>Gerolzhofen</t>
  </si>
  <si>
    <t>Gersfeld</t>
  </si>
  <si>
    <t>Gersthofen</t>
  </si>
  <si>
    <t>Gescher</t>
  </si>
  <si>
    <t>Geseke</t>
  </si>
  <si>
    <t>Gettysburg</t>
  </si>
  <si>
    <t>Getulina</t>
  </si>
  <si>
    <t>Gevelsberg</t>
  </si>
  <si>
    <t>Gevgelija</t>
  </si>
  <si>
    <t>Gewanē</t>
  </si>
  <si>
    <t>Gewane</t>
  </si>
  <si>
    <t>Āfar</t>
  </si>
  <si>
    <t>Ghadāmis</t>
  </si>
  <si>
    <t>Ghadamis</t>
  </si>
  <si>
    <t>Ghafsaï</t>
  </si>
  <si>
    <t>Ghafsai</t>
  </si>
  <si>
    <t>Għajnsielem</t>
  </si>
  <si>
    <t>Ghajnsielem</t>
  </si>
  <si>
    <t>Ghāndīnagar</t>
  </si>
  <si>
    <t>Ghandinagar</t>
  </si>
  <si>
    <t>Ghanzi</t>
  </si>
  <si>
    <t>Għarb</t>
  </si>
  <si>
    <t>Gharb</t>
  </si>
  <si>
    <t>Ghardaia</t>
  </si>
  <si>
    <t>Għargħur</t>
  </si>
  <si>
    <t>Gharghur</t>
  </si>
  <si>
    <t>Gharyān</t>
  </si>
  <si>
    <t>Gharyan</t>
  </si>
  <si>
    <t>Al Jabal al Gharbī</t>
  </si>
  <si>
    <t>Għasri</t>
  </si>
  <si>
    <t>Ghasri</t>
  </si>
  <si>
    <t>Ghāt</t>
  </si>
  <si>
    <t>Ghat</t>
  </si>
  <si>
    <t>Għaxaq</t>
  </si>
  <si>
    <t>Ghaxaq</t>
  </si>
  <si>
    <t>Ghāziābād</t>
  </si>
  <si>
    <t>Ghaziabad</t>
  </si>
  <si>
    <t>Ghaznī</t>
  </si>
  <si>
    <t>Ghazni</t>
  </si>
  <si>
    <t>Ghent</t>
  </si>
  <si>
    <t>Ghinda’e</t>
  </si>
  <si>
    <t>Ghinda'e</t>
  </si>
  <si>
    <t>Semēnawī K’eyih Bahrī</t>
  </si>
  <si>
    <t>Ghulja</t>
  </si>
  <si>
    <t>Gia Nghĩa</t>
  </si>
  <si>
    <t>Gia Nghia</t>
  </si>
  <si>
    <t>Đắk Nông</t>
  </si>
  <si>
    <t>Giannitsá</t>
  </si>
  <si>
    <t>Giannitsa</t>
  </si>
  <si>
    <t>Giánnouli</t>
  </si>
  <si>
    <t>Giannouli</t>
  </si>
  <si>
    <t>Gibara</t>
  </si>
  <si>
    <t>Gibraltar</t>
  </si>
  <si>
    <t>GI</t>
  </si>
  <si>
    <t>GIB</t>
  </si>
  <si>
    <t>Gibsonton</t>
  </si>
  <si>
    <t>Gibsonville</t>
  </si>
  <si>
    <t>Giddalūr</t>
  </si>
  <si>
    <t>Giddalur</t>
  </si>
  <si>
    <t>Giddings</t>
  </si>
  <si>
    <t>Giengen an der Brenz</t>
  </si>
  <si>
    <t>Gießen</t>
  </si>
  <si>
    <t>Giessen</t>
  </si>
  <si>
    <t>Giffnock</t>
  </si>
  <si>
    <t>Gifford</t>
  </si>
  <si>
    <t>Gifhorn</t>
  </si>
  <si>
    <t>Gif-sur-Yvette</t>
  </si>
  <si>
    <t>Gig Harbor</t>
  </si>
  <si>
    <t>Gijón</t>
  </si>
  <si>
    <t>Gijon</t>
  </si>
  <si>
    <t>Gikongoro</t>
  </si>
  <si>
    <t>Gilbert</t>
  </si>
  <si>
    <t>Gilberts</t>
  </si>
  <si>
    <t>Gilbertsville</t>
  </si>
  <si>
    <t>Gildersome</t>
  </si>
  <si>
    <t>Gilford</t>
  </si>
  <si>
    <t>Gilgit</t>
  </si>
  <si>
    <t>Gillespie</t>
  </si>
  <si>
    <t>Gillette</t>
  </si>
  <si>
    <t>Gillingham</t>
  </si>
  <si>
    <t>Gilmer</t>
  </si>
  <si>
    <t>Gilroy</t>
  </si>
  <si>
    <t>Gīmbī</t>
  </si>
  <si>
    <t>Gimbi</t>
  </si>
  <si>
    <t>Gimli</t>
  </si>
  <si>
    <t>Gimpo</t>
  </si>
  <si>
    <t>Gingin</t>
  </si>
  <si>
    <t>Gingoog</t>
  </si>
  <si>
    <t>Ginowan</t>
  </si>
  <si>
    <t>Ginsheim-Gustavsburg</t>
  </si>
  <si>
    <t>Girard</t>
  </si>
  <si>
    <t>Girardot</t>
  </si>
  <si>
    <t>Cundinamarca</t>
  </si>
  <si>
    <t>Girona</t>
  </si>
  <si>
    <t>Gisborne</t>
  </si>
  <si>
    <t>Gisenyi</t>
  </si>
  <si>
    <t>Gishi</t>
  </si>
  <si>
    <t>Gitarama</t>
  </si>
  <si>
    <t>Gitega</t>
  </si>
  <si>
    <t>Mwaro</t>
  </si>
  <si>
    <t>Giugliano in Campania</t>
  </si>
  <si>
    <t>Giv‘atayim</t>
  </si>
  <si>
    <t>Giv`atayim</t>
  </si>
  <si>
    <t>Givet</t>
  </si>
  <si>
    <t>Giyon</t>
  </si>
  <si>
    <t>Giza</t>
  </si>
  <si>
    <t>Al Jīzah</t>
  </si>
  <si>
    <t>Gizo</t>
  </si>
  <si>
    <t>Gjakove</t>
  </si>
  <si>
    <t>Gjilan</t>
  </si>
  <si>
    <t>Gjirokastër</t>
  </si>
  <si>
    <t>Gjirokaster</t>
  </si>
  <si>
    <t>Gjøvik</t>
  </si>
  <si>
    <t>Gjovik</t>
  </si>
  <si>
    <t>Oppland</t>
  </si>
  <si>
    <t>Gladbeck</t>
  </si>
  <si>
    <t>Gladenbach</t>
  </si>
  <si>
    <t>Gladeview</t>
  </si>
  <si>
    <t>Gladewater</t>
  </si>
  <si>
    <t>Gladstone</t>
  </si>
  <si>
    <t>Gland</t>
  </si>
  <si>
    <t>Glarus</t>
  </si>
  <si>
    <t>Glascote</t>
  </si>
  <si>
    <t>Glasgow</t>
  </si>
  <si>
    <t>Glasgow City</t>
  </si>
  <si>
    <t>Glashütte</t>
  </si>
  <si>
    <t>Glashutte</t>
  </si>
  <si>
    <t>Glassboro</t>
  </si>
  <si>
    <t>Glassmanor</t>
  </si>
  <si>
    <t>Glastonbury</t>
  </si>
  <si>
    <t>Glastonbury Center</t>
  </si>
  <si>
    <t>Glauchau</t>
  </si>
  <si>
    <t>Glazov</t>
  </si>
  <si>
    <t>Udmurtiya</t>
  </si>
  <si>
    <t>Gleisdorf</t>
  </si>
  <si>
    <t>Glen Allen</t>
  </si>
  <si>
    <t>Glen Burnie</t>
  </si>
  <si>
    <t>Glen Carbon</t>
  </si>
  <si>
    <t>Glen Cove</t>
  </si>
  <si>
    <t>Glen Ellyn</t>
  </si>
  <si>
    <t>Glen Innes</t>
  </si>
  <si>
    <t>Glen Parva</t>
  </si>
  <si>
    <t>Glen Ridge</t>
  </si>
  <si>
    <t>Glen Rock</t>
  </si>
  <si>
    <t>Glenarden</t>
  </si>
  <si>
    <t>Glenbrook</t>
  </si>
  <si>
    <t>Glencoe</t>
  </si>
  <si>
    <t>Southland</t>
  </si>
  <si>
    <t>Glendale</t>
  </si>
  <si>
    <t>Glendale Heights</t>
  </si>
  <si>
    <t>Glendive</t>
  </si>
  <si>
    <t>Glendora</t>
  </si>
  <si>
    <t>Gleneagle</t>
  </si>
  <si>
    <t>Glenfield</t>
  </si>
  <si>
    <t>Glenmont</t>
  </si>
  <si>
    <t>Glenn Dale</t>
  </si>
  <si>
    <t>Glenn Heights</t>
  </si>
  <si>
    <t>Gleno</t>
  </si>
  <si>
    <t>Ermera</t>
  </si>
  <si>
    <t>Glenolden</t>
  </si>
  <si>
    <t>Glenpool</t>
  </si>
  <si>
    <t>Glenrothes</t>
  </si>
  <si>
    <t>Glens Falls</t>
  </si>
  <si>
    <t>Glens Falls North</t>
  </si>
  <si>
    <t>Glenshaw</t>
  </si>
  <si>
    <t>Glenside</t>
  </si>
  <si>
    <t>Glenvar Heights</t>
  </si>
  <si>
    <t>Glenview</t>
  </si>
  <si>
    <t>Glenville</t>
  </si>
  <si>
    <t>Glenwood</t>
  </si>
  <si>
    <t>Glenwood Springs</t>
  </si>
  <si>
    <t>Glinde</t>
  </si>
  <si>
    <t>Gliwice</t>
  </si>
  <si>
    <t>Gllogovc</t>
  </si>
  <si>
    <t>Globe</t>
  </si>
  <si>
    <t>Glocester</t>
  </si>
  <si>
    <t>Glodeni</t>
  </si>
  <si>
    <t>Gloggnitz</t>
  </si>
  <si>
    <t>Glossop</t>
  </si>
  <si>
    <t>Gloucester</t>
  </si>
  <si>
    <t>Gloucester City</t>
  </si>
  <si>
    <t>Gloucester Point</t>
  </si>
  <si>
    <t>Gloversville</t>
  </si>
  <si>
    <t>Głubczyce</t>
  </si>
  <si>
    <t>Glubczyce</t>
  </si>
  <si>
    <t>Głuchołazy</t>
  </si>
  <si>
    <t>Glucholazy</t>
  </si>
  <si>
    <t>Glücksburg</t>
  </si>
  <si>
    <t>Glucksburg</t>
  </si>
  <si>
    <t>Glückstadt</t>
  </si>
  <si>
    <t>Gluckstadt</t>
  </si>
  <si>
    <t>Głuszyca</t>
  </si>
  <si>
    <t>Gluszyca</t>
  </si>
  <si>
    <t>Glyfáda</t>
  </si>
  <si>
    <t>Glyfada</t>
  </si>
  <si>
    <t>Glyncorrwg</t>
  </si>
  <si>
    <t>Gmünd</t>
  </si>
  <si>
    <t>Gmund</t>
  </si>
  <si>
    <t>Gmunden</t>
  </si>
  <si>
    <t>Gniew</t>
  </si>
  <si>
    <t>Gniezno</t>
  </si>
  <si>
    <t>Wielkopolskie</t>
  </si>
  <si>
    <t>Goaso</t>
  </si>
  <si>
    <t>Goba</t>
  </si>
  <si>
    <t>Gobabis</t>
  </si>
  <si>
    <t>Omaheke</t>
  </si>
  <si>
    <t>Gobernador Gálvez</t>
  </si>
  <si>
    <t>Gobernador Galvez</t>
  </si>
  <si>
    <t>Gobernador Gregores</t>
  </si>
  <si>
    <t>Gobō</t>
  </si>
  <si>
    <t>Gobo</t>
  </si>
  <si>
    <t>Goch</t>
  </si>
  <si>
    <t>Göd</t>
  </si>
  <si>
    <t>God</t>
  </si>
  <si>
    <t>Godalming</t>
  </si>
  <si>
    <t>Godāwari̇̄</t>
  </si>
  <si>
    <t>Godawari</t>
  </si>
  <si>
    <t>Godē</t>
  </si>
  <si>
    <t>Gode</t>
  </si>
  <si>
    <t>Goderich</t>
  </si>
  <si>
    <t>Godfrey</t>
  </si>
  <si>
    <t>Godhavn</t>
  </si>
  <si>
    <t>Godhra</t>
  </si>
  <si>
    <t>Godmanchester</t>
  </si>
  <si>
    <t>Gōdo</t>
  </si>
  <si>
    <t>Godo</t>
  </si>
  <si>
    <t>Gödöllő</t>
  </si>
  <si>
    <t>Godollo</t>
  </si>
  <si>
    <t>Godoy Cruz</t>
  </si>
  <si>
    <t>Mendoza</t>
  </si>
  <si>
    <t>Godstone</t>
  </si>
  <si>
    <t>Goffs Oak</t>
  </si>
  <si>
    <t>Goffstown</t>
  </si>
  <si>
    <t>Gogolin</t>
  </si>
  <si>
    <t>Gogrial</t>
  </si>
  <si>
    <t>Warrap</t>
  </si>
  <si>
    <t>Goiana</t>
  </si>
  <si>
    <t>Goianésia</t>
  </si>
  <si>
    <t>Goianesia</t>
  </si>
  <si>
    <t>Goiânia</t>
  </si>
  <si>
    <t>Goiania</t>
  </si>
  <si>
    <t>Gojō</t>
  </si>
  <si>
    <t>Gojo</t>
  </si>
  <si>
    <t>Nara</t>
  </si>
  <si>
    <t>Gojra</t>
  </si>
  <si>
    <t>Gökçebey</t>
  </si>
  <si>
    <t>Gokcebey</t>
  </si>
  <si>
    <t>Golborne</t>
  </si>
  <si>
    <t>Golcar</t>
  </si>
  <si>
    <t>Gölcük</t>
  </si>
  <si>
    <t>Golcuk</t>
  </si>
  <si>
    <t>Gold Canyon</t>
  </si>
  <si>
    <t>Gold Coast</t>
  </si>
  <si>
    <t>Gold River</t>
  </si>
  <si>
    <t>Goldasht</t>
  </si>
  <si>
    <t>Golden</t>
  </si>
  <si>
    <t>Golden Gate</t>
  </si>
  <si>
    <t>Golden Glades</t>
  </si>
  <si>
    <t>Golden Hills</t>
  </si>
  <si>
    <t>Golden Valley</t>
  </si>
  <si>
    <t>Goldenrod</t>
  </si>
  <si>
    <t>Goldsboro</t>
  </si>
  <si>
    <t>Golegã</t>
  </si>
  <si>
    <t>Golega</t>
  </si>
  <si>
    <t>Goleta</t>
  </si>
  <si>
    <t>Golfito</t>
  </si>
  <si>
    <t>Golitsyno</t>
  </si>
  <si>
    <t>Golmeh</t>
  </si>
  <si>
    <t>Īlām</t>
  </si>
  <si>
    <t>Golmud</t>
  </si>
  <si>
    <t>Qinghai</t>
  </si>
  <si>
    <t>Golpāyegān</t>
  </si>
  <si>
    <t>Golpayegan</t>
  </si>
  <si>
    <t>Golubac</t>
  </si>
  <si>
    <t>Golyshmanovo</t>
  </si>
  <si>
    <t>Tyumenskaya Oblast’</t>
  </si>
  <si>
    <t>Goma</t>
  </si>
  <si>
    <t>Gombe</t>
  </si>
  <si>
    <t>Butambala</t>
  </si>
  <si>
    <t>Gómez Farías</t>
  </si>
  <si>
    <t>Gomez Farias</t>
  </si>
  <si>
    <t>Gómez Palacio</t>
  </si>
  <si>
    <t>Gomez Palacio</t>
  </si>
  <si>
    <t>Gommern</t>
  </si>
  <si>
    <t>Gonaïves</t>
  </si>
  <si>
    <t>Gonaives</t>
  </si>
  <si>
    <t>Artibonite</t>
  </si>
  <si>
    <t>Gonbad-e Kāvūs</t>
  </si>
  <si>
    <t>Gonbad-e Kavus</t>
  </si>
  <si>
    <t>Golestān</t>
  </si>
  <si>
    <t>Gonder</t>
  </si>
  <si>
    <t>Gondomar</t>
  </si>
  <si>
    <t>Gonesse</t>
  </si>
  <si>
    <t>Gongzhuling</t>
  </si>
  <si>
    <t>Gonzales</t>
  </si>
  <si>
    <t>Gonzalez</t>
  </si>
  <si>
    <t>González</t>
  </si>
  <si>
    <t>González Catán</t>
  </si>
  <si>
    <t>Gonzalez Catan</t>
  </si>
  <si>
    <t>Good Hope</t>
  </si>
  <si>
    <t>Goodlettsville</t>
  </si>
  <si>
    <t>Goodmayes</t>
  </si>
  <si>
    <t>Redbridge</t>
  </si>
  <si>
    <t>Goodrich</t>
  </si>
  <si>
    <t>Goodyear</t>
  </si>
  <si>
    <t>Goole</t>
  </si>
  <si>
    <t>Goondiwindi</t>
  </si>
  <si>
    <t>Goonellabah</t>
  </si>
  <si>
    <t>Goose Creek</t>
  </si>
  <si>
    <t>Göppingen</t>
  </si>
  <si>
    <t>Goppingen</t>
  </si>
  <si>
    <t>Gorakhpur</t>
  </si>
  <si>
    <t>Goranboy</t>
  </si>
  <si>
    <t>Goražde</t>
  </si>
  <si>
    <t>Gorazde</t>
  </si>
  <si>
    <t>Gordonvale</t>
  </si>
  <si>
    <t>Gorē</t>
  </si>
  <si>
    <t>Gore</t>
  </si>
  <si>
    <t>Gorebridge</t>
  </si>
  <si>
    <t>Gorenja Vas</t>
  </si>
  <si>
    <t>Gorenja Vas-Poljane</t>
  </si>
  <si>
    <t>Gorgān</t>
  </si>
  <si>
    <t>Gorgan</t>
  </si>
  <si>
    <t>Gorham</t>
  </si>
  <si>
    <t>Gori</t>
  </si>
  <si>
    <t>Shida Kartli</t>
  </si>
  <si>
    <t>Goring by Sea</t>
  </si>
  <si>
    <t>Goris</t>
  </si>
  <si>
    <t>Syunik’</t>
  </si>
  <si>
    <t>Gorišnica</t>
  </si>
  <si>
    <t>Gorisnica</t>
  </si>
  <si>
    <t>Gorizia</t>
  </si>
  <si>
    <t>Friuli-Venezia Giulia</t>
  </si>
  <si>
    <t>Gorleston-on-Sea</t>
  </si>
  <si>
    <t>Gorlice</t>
  </si>
  <si>
    <t>Görlitz</t>
  </si>
  <si>
    <t>Gorlitz</t>
  </si>
  <si>
    <t>Gorna Oryahovitsa</t>
  </si>
  <si>
    <t>Gornalwood</t>
  </si>
  <si>
    <t>Gornja Radgona</t>
  </si>
  <si>
    <t>Gornji Grad</t>
  </si>
  <si>
    <t>Gornji Milanovac</t>
  </si>
  <si>
    <t>Gornji Petrovci</t>
  </si>
  <si>
    <t>Gorno-Altaysk</t>
  </si>
  <si>
    <t>Gornozavodsk</t>
  </si>
  <si>
    <t>Gornyak</t>
  </si>
  <si>
    <t>Gorodets</t>
  </si>
  <si>
    <t>Gorodishche</t>
  </si>
  <si>
    <t>Gorodovikovsk</t>
  </si>
  <si>
    <t>Goroka</t>
  </si>
  <si>
    <t>Eastern Highlands</t>
  </si>
  <si>
    <t>Gorokhovets</t>
  </si>
  <si>
    <t>Gorom-Gorom</t>
  </si>
  <si>
    <t>Gorontalo</t>
  </si>
  <si>
    <t>Goryachiy Klyuch</t>
  </si>
  <si>
    <t>Gorzów Wielkopolski</t>
  </si>
  <si>
    <t>Gorzow Wielkopolski</t>
  </si>
  <si>
    <t>Lubuskie</t>
  </si>
  <si>
    <t>Gosen</t>
  </si>
  <si>
    <t>Niigata</t>
  </si>
  <si>
    <t>Gosforth</t>
  </si>
  <si>
    <t>Newcastle upon Tyne</t>
  </si>
  <si>
    <t>Goshen</t>
  </si>
  <si>
    <t>Goslar</t>
  </si>
  <si>
    <t>Gospić</t>
  </si>
  <si>
    <t>Gospic</t>
  </si>
  <si>
    <t>Ličko-Senjska Županija</t>
  </si>
  <si>
    <t>Gosport</t>
  </si>
  <si>
    <t>Gossau</t>
  </si>
  <si>
    <t>Gostivar</t>
  </si>
  <si>
    <t>Gostynin</t>
  </si>
  <si>
    <t>Gotenba</t>
  </si>
  <si>
    <t>Gotha</t>
  </si>
  <si>
    <t>Gothenburg</t>
  </si>
  <si>
    <t>Gotse Delchev</t>
  </si>
  <si>
    <t>Gōtsuchō</t>
  </si>
  <si>
    <t>Gotsucho</t>
  </si>
  <si>
    <t>Shimane</t>
  </si>
  <si>
    <t>Göttingen</t>
  </si>
  <si>
    <t>Gottingen</t>
  </si>
  <si>
    <t>Goulburn</t>
  </si>
  <si>
    <t>Goulds</t>
  </si>
  <si>
    <t>Goulmima</t>
  </si>
  <si>
    <t>Goundam</t>
  </si>
  <si>
    <t>Gouré</t>
  </si>
  <si>
    <t>Goure</t>
  </si>
  <si>
    <t>Zinder</t>
  </si>
  <si>
    <t>Gourock</t>
  </si>
  <si>
    <t>Inverclyde</t>
  </si>
  <si>
    <t>Goussainville</t>
  </si>
  <si>
    <t>Gouveia</t>
  </si>
  <si>
    <t>Gouverneur</t>
  </si>
  <si>
    <t>Gouvy</t>
  </si>
  <si>
    <t>Govan</t>
  </si>
  <si>
    <t>Governador Valadares</t>
  </si>
  <si>
    <t>Gowanda</t>
  </si>
  <si>
    <t>Gowerton</t>
  </si>
  <si>
    <t>Goya</t>
  </si>
  <si>
    <t>Goyang</t>
  </si>
  <si>
    <t>Göyçay</t>
  </si>
  <si>
    <t>Goycay</t>
  </si>
  <si>
    <t>Göygöl</t>
  </si>
  <si>
    <t>Goygol</t>
  </si>
  <si>
    <t>Göytəpə</t>
  </si>
  <si>
    <t>Goytapa</t>
  </si>
  <si>
    <t>Goz-Beida</t>
  </si>
  <si>
    <t>Sila</t>
  </si>
  <si>
    <t>Graaff-Reinet</t>
  </si>
  <si>
    <t>Grabow</t>
  </si>
  <si>
    <t>Graçanicë</t>
  </si>
  <si>
    <t>Gracanice</t>
  </si>
  <si>
    <t>Gracemere</t>
  </si>
  <si>
    <t>Gracias</t>
  </si>
  <si>
    <t>Lempira</t>
  </si>
  <si>
    <t>Grad</t>
  </si>
  <si>
    <t>Gradignan</t>
  </si>
  <si>
    <t>Gradsko</t>
  </si>
  <si>
    <t>Grafenau</t>
  </si>
  <si>
    <t>Gräfenhainichen</t>
  </si>
  <si>
    <t>Grafenhainichen</t>
  </si>
  <si>
    <t>Grafenwöhr</t>
  </si>
  <si>
    <t>Grafenwohr</t>
  </si>
  <si>
    <t>Grafing bei München</t>
  </si>
  <si>
    <t>Grafing bei Munchen</t>
  </si>
  <si>
    <t>Grafton</t>
  </si>
  <si>
    <t>Graham</t>
  </si>
  <si>
    <t>Grahamstown</t>
  </si>
  <si>
    <t>Grain Valley</t>
  </si>
  <si>
    <t>Grajaú</t>
  </si>
  <si>
    <t>Grajau</t>
  </si>
  <si>
    <t>Grambling</t>
  </si>
  <si>
    <t>Gramercy</t>
  </si>
  <si>
    <t>Gramsh</t>
  </si>
  <si>
    <t>Granada</t>
  </si>
  <si>
    <t>Granbury</t>
  </si>
  <si>
    <t>Granby</t>
  </si>
  <si>
    <t>Grand Blanc</t>
  </si>
  <si>
    <t>Grand Falls</t>
  </si>
  <si>
    <t>Grand Forks</t>
  </si>
  <si>
    <t>Grand Haven</t>
  </si>
  <si>
    <t>Grand Island</t>
  </si>
  <si>
    <t>Grand Junction</t>
  </si>
  <si>
    <t>Grand Ledge</t>
  </si>
  <si>
    <t>Grand Prairie</t>
  </si>
  <si>
    <t>Grand Rapids</t>
  </si>
  <si>
    <t>Grand Terrace</t>
  </si>
  <si>
    <t>Grand Turk</t>
  </si>
  <si>
    <t>Turks And Caicos Islands</t>
  </si>
  <si>
    <t>TC</t>
  </si>
  <si>
    <t>TCA</t>
  </si>
  <si>
    <t>Grand-Bassam</t>
  </si>
  <si>
    <t>Grande Prairie</t>
  </si>
  <si>
    <t>Grande-Synthe</t>
  </si>
  <si>
    <t>Grandview</t>
  </si>
  <si>
    <t>Grandview Heights</t>
  </si>
  <si>
    <t>Grandville</t>
  </si>
  <si>
    <t>Grandwood Park</t>
  </si>
  <si>
    <t>Grangemouth</t>
  </si>
  <si>
    <t>Granger</t>
  </si>
  <si>
    <t>Grangetown</t>
  </si>
  <si>
    <t>Granite Bay</t>
  </si>
  <si>
    <t>Granite City</t>
  </si>
  <si>
    <t>Granite Falls</t>
  </si>
  <si>
    <t>Granite Shoals</t>
  </si>
  <si>
    <t>Granja</t>
  </si>
  <si>
    <t>Granollers</t>
  </si>
  <si>
    <t>Gransee</t>
  </si>
  <si>
    <t>Grantham</t>
  </si>
  <si>
    <t>Grants</t>
  </si>
  <si>
    <t>Grants Pass</t>
  </si>
  <si>
    <t>Grantsville</t>
  </si>
  <si>
    <t>Granville</t>
  </si>
  <si>
    <t>Granville Township</t>
  </si>
  <si>
    <t>Grapevine</t>
  </si>
  <si>
    <t>Grass Valley</t>
  </si>
  <si>
    <t>Grasse</t>
  </si>
  <si>
    <t>Gravenhurst</t>
  </si>
  <si>
    <t>Gravesend</t>
  </si>
  <si>
    <t>Gray</t>
  </si>
  <si>
    <t>Grays</t>
  </si>
  <si>
    <t>Grayslake</t>
  </si>
  <si>
    <t>Grayson</t>
  </si>
  <si>
    <t>Grayson Valley</t>
  </si>
  <si>
    <t>Grayvoron</t>
  </si>
  <si>
    <t>Graz</t>
  </si>
  <si>
    <t>Great Baddow</t>
  </si>
  <si>
    <t>Great Barrington</t>
  </si>
  <si>
    <t>Great Bend</t>
  </si>
  <si>
    <t>Great Billing</t>
  </si>
  <si>
    <t>Great Bookham</t>
  </si>
  <si>
    <t>Great Burstead</t>
  </si>
  <si>
    <t>Great Chart</t>
  </si>
  <si>
    <t>Great Cornard</t>
  </si>
  <si>
    <t>Great Driffield</t>
  </si>
  <si>
    <t>Great Dunmow</t>
  </si>
  <si>
    <t>Great Falls</t>
  </si>
  <si>
    <t>Great Harwood</t>
  </si>
  <si>
    <t>Great Linford</t>
  </si>
  <si>
    <t>Great Meols</t>
  </si>
  <si>
    <t>Great Missenden</t>
  </si>
  <si>
    <t>Great Neck</t>
  </si>
  <si>
    <t>Great Neck Plaza</t>
  </si>
  <si>
    <t>Great Sankey</t>
  </si>
  <si>
    <t>Great Wakering</t>
  </si>
  <si>
    <t>Southend-on-Sea</t>
  </si>
  <si>
    <t>Great Warley Street</t>
  </si>
  <si>
    <t>Great Wyrley</t>
  </si>
  <si>
    <t>Great Yarmouth</t>
  </si>
  <si>
    <t>Greater Napanee</t>
  </si>
  <si>
    <t>Grebenstein</t>
  </si>
  <si>
    <t>Greding</t>
  </si>
  <si>
    <t>Greeley</t>
  </si>
  <si>
    <t>Green</t>
  </si>
  <si>
    <t>Green Bay</t>
  </si>
  <si>
    <t>Green Brook</t>
  </si>
  <si>
    <t>Green Cove Springs</t>
  </si>
  <si>
    <t>Green Hill</t>
  </si>
  <si>
    <t>Green Knoll</t>
  </si>
  <si>
    <t>Green River</t>
  </si>
  <si>
    <t>Green Valley</t>
  </si>
  <si>
    <t>Greenacres</t>
  </si>
  <si>
    <t>Greenbelt</t>
  </si>
  <si>
    <t>Greenbriar</t>
  </si>
  <si>
    <t>Greenbrier</t>
  </si>
  <si>
    <t>Greenburgh</t>
  </si>
  <si>
    <t>Greencastle</t>
  </si>
  <si>
    <t>Greendale</t>
  </si>
  <si>
    <t>Greene</t>
  </si>
  <si>
    <t>Greene Township</t>
  </si>
  <si>
    <t>Greeneville</t>
  </si>
  <si>
    <t>Greenfield</t>
  </si>
  <si>
    <t>Greenford</t>
  </si>
  <si>
    <t>Greenhill</t>
  </si>
  <si>
    <t>Greenlawn</t>
  </si>
  <si>
    <t>Greenock</t>
  </si>
  <si>
    <t>Greensboro</t>
  </si>
  <si>
    <t>Greensburg</t>
  </si>
  <si>
    <t>Greentree</t>
  </si>
  <si>
    <t>Greenville</t>
  </si>
  <si>
    <t>Sinoe</t>
  </si>
  <si>
    <t>Greenwich Township</t>
  </si>
  <si>
    <t>Greenwood</t>
  </si>
  <si>
    <t>Greenwood Village</t>
  </si>
  <si>
    <t>Greer</t>
  </si>
  <si>
    <t>Greetland</t>
  </si>
  <si>
    <t>Greifswald</t>
  </si>
  <si>
    <t>Greiz</t>
  </si>
  <si>
    <t>Gremyachinsk</t>
  </si>
  <si>
    <t>Grenada</t>
  </si>
  <si>
    <t>Grenchen</t>
  </si>
  <si>
    <t>Solothurn</t>
  </si>
  <si>
    <t>Grenoble</t>
  </si>
  <si>
    <t>Gresford</t>
  </si>
  <si>
    <t>Wrexham</t>
  </si>
  <si>
    <t>Gresham</t>
  </si>
  <si>
    <t>Gresham Park</t>
  </si>
  <si>
    <t>Gretna</t>
  </si>
  <si>
    <t>Greven</t>
  </si>
  <si>
    <t>Grevenbroich</t>
  </si>
  <si>
    <t>Grevenmacher</t>
  </si>
  <si>
    <t>Grevesmühlen</t>
  </si>
  <si>
    <t>Grevesmuhlen</t>
  </si>
  <si>
    <t>Grey Highlands</t>
  </si>
  <si>
    <t>Greymouth</t>
  </si>
  <si>
    <t>West Coast</t>
  </si>
  <si>
    <t>Greytown</t>
  </si>
  <si>
    <t>Gridley</t>
  </si>
  <si>
    <t>Griesbach</t>
  </si>
  <si>
    <t>Griesheim</t>
  </si>
  <si>
    <t>Grieskirchen</t>
  </si>
  <si>
    <t>Griffin</t>
  </si>
  <si>
    <t>Griffith</t>
  </si>
  <si>
    <t>Griffithstown</t>
  </si>
  <si>
    <t>Grigiškės</t>
  </si>
  <si>
    <t>Grigiskes</t>
  </si>
  <si>
    <t>Vilniaus Miestas</t>
  </si>
  <si>
    <t>Grigny</t>
  </si>
  <si>
    <t>Grigoriopol</t>
  </si>
  <si>
    <t>Grimes</t>
  </si>
  <si>
    <t>Grimma</t>
  </si>
  <si>
    <t>Grimmen</t>
  </si>
  <si>
    <t>Grimsby</t>
  </si>
  <si>
    <t>Grimstad</t>
  </si>
  <si>
    <t>Grinnell</t>
  </si>
  <si>
    <t>Griswold</t>
  </si>
  <si>
    <t>Grobiņa</t>
  </si>
  <si>
    <t>Grobina</t>
  </si>
  <si>
    <t>Grobiņas Novads</t>
  </si>
  <si>
    <t>Gröditz</t>
  </si>
  <si>
    <t>Groditz</t>
  </si>
  <si>
    <t>Grodzisk Mazowiecki</t>
  </si>
  <si>
    <t>Groesbeck</t>
  </si>
  <si>
    <t>Groitzsch</t>
  </si>
  <si>
    <t>Gronau</t>
  </si>
  <si>
    <t>Groningen</t>
  </si>
  <si>
    <t>Saramacca</t>
  </si>
  <si>
    <t>Grootfontein</t>
  </si>
  <si>
    <t>Otjozondjupa</t>
  </si>
  <si>
    <t>Gros Islet</t>
  </si>
  <si>
    <t>Gros-Islet</t>
  </si>
  <si>
    <t>Großalmerode</t>
  </si>
  <si>
    <t>Grossalmerode</t>
  </si>
  <si>
    <t>Großbottwar</t>
  </si>
  <si>
    <t>Grossbottwar</t>
  </si>
  <si>
    <t>Großbreitenbach</t>
  </si>
  <si>
    <t>Grossbreitenbach</t>
  </si>
  <si>
    <t>Großburgwedel</t>
  </si>
  <si>
    <t>Grossburgwedel</t>
  </si>
  <si>
    <t>Grosse Pointe</t>
  </si>
  <si>
    <t>Grosse Pointe Farms</t>
  </si>
  <si>
    <t>Grosse Pointe Park</t>
  </si>
  <si>
    <t>Grosse Pointe Woods</t>
  </si>
  <si>
    <t>Großenhain</t>
  </si>
  <si>
    <t>Grossenhain</t>
  </si>
  <si>
    <t>Groß-Enzersdorf</t>
  </si>
  <si>
    <t>Gross-Enzersdorf</t>
  </si>
  <si>
    <t>Groß-Gerau</t>
  </si>
  <si>
    <t>Gross-Gerau</t>
  </si>
  <si>
    <t>Großräschen</t>
  </si>
  <si>
    <t>Grossraschen</t>
  </si>
  <si>
    <t>Großröhrsdorf</t>
  </si>
  <si>
    <t>Grossrohrsdorf</t>
  </si>
  <si>
    <t>Großschirma</t>
  </si>
  <si>
    <t>Grossschirma</t>
  </si>
  <si>
    <t>Großschönau</t>
  </si>
  <si>
    <t>Grossschonau</t>
  </si>
  <si>
    <t>Groß-Umstadt</t>
  </si>
  <si>
    <t>Gross-Umstadt</t>
  </si>
  <si>
    <t>Grosuplje</t>
  </si>
  <si>
    <t>Groton</t>
  </si>
  <si>
    <t>Grove</t>
  </si>
  <si>
    <t>Grove City</t>
  </si>
  <si>
    <t>Groveland</t>
  </si>
  <si>
    <t>Groveport</t>
  </si>
  <si>
    <t>Grover Beach</t>
  </si>
  <si>
    <t>Groves</t>
  </si>
  <si>
    <t>Groveton</t>
  </si>
  <si>
    <t>Grovetown</t>
  </si>
  <si>
    <t>Groznyy</t>
  </si>
  <si>
    <t>Grudziądz</t>
  </si>
  <si>
    <t>Grudziadz</t>
  </si>
  <si>
    <t>Grünberg</t>
  </si>
  <si>
    <t>Grunberg</t>
  </si>
  <si>
    <t>Grünstadt</t>
  </si>
  <si>
    <t>Grunstadt</t>
  </si>
  <si>
    <t>Gryazi</t>
  </si>
  <si>
    <t>Gryazovets</t>
  </si>
  <si>
    <t>Grybów</t>
  </si>
  <si>
    <t>Grybow</t>
  </si>
  <si>
    <t>Gryfino</t>
  </si>
  <si>
    <t>Gryfów Śląski</t>
  </si>
  <si>
    <t>Gryfow Slaski</t>
  </si>
  <si>
    <t>Grytviken</t>
  </si>
  <si>
    <t>South Georgia And South Sandwich Islands</t>
  </si>
  <si>
    <t>GS</t>
  </si>
  <si>
    <t>SGS</t>
  </si>
  <si>
    <t>Guabito</t>
  </si>
  <si>
    <t>Guacara</t>
  </si>
  <si>
    <t>Carabobo</t>
  </si>
  <si>
    <t>Guachochi</t>
  </si>
  <si>
    <t>Guadalajara</t>
  </si>
  <si>
    <t>Guadalupe</t>
  </si>
  <si>
    <t>Sao Tome And Principe</t>
  </si>
  <si>
    <t>ST</t>
  </si>
  <si>
    <t>STP</t>
  </si>
  <si>
    <t>São Tomé</t>
  </si>
  <si>
    <t>Guadalupe y Calvo</t>
  </si>
  <si>
    <t>Guadalupe Yancuictlalpan</t>
  </si>
  <si>
    <t>Guadix</t>
  </si>
  <si>
    <t>Guaiçara</t>
  </si>
  <si>
    <t>Guaicara</t>
  </si>
  <si>
    <t>Guaimbê</t>
  </si>
  <si>
    <t>Guaimbe</t>
  </si>
  <si>
    <t>Guaíra</t>
  </si>
  <si>
    <t>Guaira</t>
  </si>
  <si>
    <t>Guajará-Mirim</t>
  </si>
  <si>
    <t>Guajara-Mirim</t>
  </si>
  <si>
    <t>Gualeguay</t>
  </si>
  <si>
    <t>Gualeguaychú</t>
  </si>
  <si>
    <t>Gualeguaychu</t>
  </si>
  <si>
    <t>Guamúchil</t>
  </si>
  <si>
    <t>Guamuchil</t>
  </si>
  <si>
    <t>Guanajay</t>
  </si>
  <si>
    <t>Guanambi</t>
  </si>
  <si>
    <t>Guanare</t>
  </si>
  <si>
    <t>Guang’an</t>
  </si>
  <si>
    <t>Guang'an</t>
  </si>
  <si>
    <t>Guangming</t>
  </si>
  <si>
    <t>Guangshui</t>
  </si>
  <si>
    <t>Guangyuan</t>
  </si>
  <si>
    <t>Guangzhou</t>
  </si>
  <si>
    <t>Guanhães</t>
  </si>
  <si>
    <t>Guanhaes</t>
  </si>
  <si>
    <t>Guánica</t>
  </si>
  <si>
    <t>Guanica</t>
  </si>
  <si>
    <t>Guankou</t>
  </si>
  <si>
    <t>Guantanamo</t>
  </si>
  <si>
    <t>Guapí</t>
  </si>
  <si>
    <t>Guapi</t>
  </si>
  <si>
    <t>Cauca</t>
  </si>
  <si>
    <t>Guapiaçu</t>
  </si>
  <si>
    <t>Guapiacu</t>
  </si>
  <si>
    <t>Guapiara</t>
  </si>
  <si>
    <t>Guapuã</t>
  </si>
  <si>
    <t>Guapua</t>
  </si>
  <si>
    <t>Guará</t>
  </si>
  <si>
    <t>Guara</t>
  </si>
  <si>
    <t>Guaraçaí</t>
  </si>
  <si>
    <t>Guaracai</t>
  </si>
  <si>
    <t>Guaraci</t>
  </si>
  <si>
    <t>Guaranda</t>
  </si>
  <si>
    <t>Guarantã</t>
  </si>
  <si>
    <t>Guaranta</t>
  </si>
  <si>
    <t>Guarapuava</t>
  </si>
  <si>
    <t>Guararapes</t>
  </si>
  <si>
    <t>Guararema</t>
  </si>
  <si>
    <t>Guaratinguetá</t>
  </si>
  <si>
    <t>Guaratingueta</t>
  </si>
  <si>
    <t>Guareí</t>
  </si>
  <si>
    <t>Guarei</t>
  </si>
  <si>
    <t>Guarenas</t>
  </si>
  <si>
    <t>Guariba</t>
  </si>
  <si>
    <t>Guarujá</t>
  </si>
  <si>
    <t>Guaruja</t>
  </si>
  <si>
    <t>Guarulhos</t>
  </si>
  <si>
    <t>Guasave</t>
  </si>
  <si>
    <t>Guasavito</t>
  </si>
  <si>
    <t>Guasdualito</t>
  </si>
  <si>
    <t>Apure</t>
  </si>
  <si>
    <t>Guastatoya</t>
  </si>
  <si>
    <t>Guatapará</t>
  </si>
  <si>
    <t>Guatapara</t>
  </si>
  <si>
    <t>Guatemala City</t>
  </si>
  <si>
    <t>Guatire</t>
  </si>
  <si>
    <t>Guaxupé</t>
  </si>
  <si>
    <t>Guaxupe</t>
  </si>
  <si>
    <t>Guayama</t>
  </si>
  <si>
    <t>Guayaquil</t>
  </si>
  <si>
    <t>Guayaramerín</t>
  </si>
  <si>
    <t>Guayaramerin</t>
  </si>
  <si>
    <t>Guaynabo</t>
  </si>
  <si>
    <t>Gubakha</t>
  </si>
  <si>
    <t>Guben</t>
  </si>
  <si>
    <t>Gubin</t>
  </si>
  <si>
    <t>Gubkin</t>
  </si>
  <si>
    <t>Gubkinskiy</t>
  </si>
  <si>
    <t>Yamalo-Nenetskiy Avtonomnyy Okrug</t>
  </si>
  <si>
    <t>Gudensberg</t>
  </si>
  <si>
    <t>Gudermes</t>
  </si>
  <si>
    <t>Gudivāda</t>
  </si>
  <si>
    <t>Gudivada</t>
  </si>
  <si>
    <t>Gudja</t>
  </si>
  <si>
    <t>Guéckédou</t>
  </si>
  <si>
    <t>Gueckedou</t>
  </si>
  <si>
    <t>Guelma</t>
  </si>
  <si>
    <t>Guelmim</t>
  </si>
  <si>
    <t>Guelmim-Oued Noun</t>
  </si>
  <si>
    <t>Guelph</t>
  </si>
  <si>
    <t>Guelph/Eramosa</t>
  </si>
  <si>
    <t>Güeppí</t>
  </si>
  <si>
    <t>Gueppi</t>
  </si>
  <si>
    <t>Guercif</t>
  </si>
  <si>
    <t>Guerrero Negro</t>
  </si>
  <si>
    <t>Gūged</t>
  </si>
  <si>
    <t>Guged</t>
  </si>
  <si>
    <t>Güglingen</t>
  </si>
  <si>
    <t>Guglingen</t>
  </si>
  <si>
    <t>Guichón</t>
  </si>
  <si>
    <t>Guichon</t>
  </si>
  <si>
    <t>Paysandú</t>
  </si>
  <si>
    <t>Guidan Roumdji</t>
  </si>
  <si>
    <t>Maradi</t>
  </si>
  <si>
    <t>Guider</t>
  </si>
  <si>
    <t>Guigang</t>
  </si>
  <si>
    <t>Guiglo</t>
  </si>
  <si>
    <t>Guihulñgan</t>
  </si>
  <si>
    <t>Guihulngan</t>
  </si>
  <si>
    <t>Guilderland</t>
  </si>
  <si>
    <t>Guildford</t>
  </si>
  <si>
    <t>Guilford</t>
  </si>
  <si>
    <t>Guilin</t>
  </si>
  <si>
    <t>Guillermo E. Hudson</t>
  </si>
  <si>
    <t>Guimarães</t>
  </si>
  <si>
    <t>Guimaraes</t>
  </si>
  <si>
    <t>Güines</t>
  </si>
  <si>
    <t>Guines</t>
  </si>
  <si>
    <t>Mayabeque</t>
  </si>
  <si>
    <t>Guiping</t>
  </si>
  <si>
    <t>Güira de Melena</t>
  </si>
  <si>
    <t>Guira de Melena</t>
  </si>
  <si>
    <t>Guisborough</t>
  </si>
  <si>
    <t>Guiseley</t>
  </si>
  <si>
    <t>Guixi</t>
  </si>
  <si>
    <t>Guiyang</t>
  </si>
  <si>
    <t>Gujan-Mestras</t>
  </si>
  <si>
    <t>Gujiao</t>
  </si>
  <si>
    <t>Gujō</t>
  </si>
  <si>
    <t>Gujo</t>
  </si>
  <si>
    <t>Gujranwala</t>
  </si>
  <si>
    <t>Gujrat</t>
  </si>
  <si>
    <t>Gukovo</t>
  </si>
  <si>
    <t>Gulariyā</t>
  </si>
  <si>
    <t>Gulariya</t>
  </si>
  <si>
    <t>Gulbarga</t>
  </si>
  <si>
    <t>Gulbene</t>
  </si>
  <si>
    <t>Gulbenes Novads</t>
  </si>
  <si>
    <t>Gulf Breeze</t>
  </si>
  <si>
    <t>Gulf Gate Estates</t>
  </si>
  <si>
    <t>Gulf Hills</t>
  </si>
  <si>
    <t>Gulf Park Estates</t>
  </si>
  <si>
    <t>Gulf Shores</t>
  </si>
  <si>
    <t>Gulfport</t>
  </si>
  <si>
    <t>Guli</t>
  </si>
  <si>
    <t>Guliston</t>
  </si>
  <si>
    <t>Sirdaryo</t>
  </si>
  <si>
    <t>Gulkevichi</t>
  </si>
  <si>
    <t>Gulu</t>
  </si>
  <si>
    <t>Gummersbach</t>
  </si>
  <si>
    <t>Gümüşhane</t>
  </si>
  <si>
    <t>Gumushane</t>
  </si>
  <si>
    <t>Gun Barrel City</t>
  </si>
  <si>
    <t>Gunbarrel</t>
  </si>
  <si>
    <t>Gundelsheim</t>
  </si>
  <si>
    <t>Gunnedah</t>
  </si>
  <si>
    <t>Gunnison</t>
  </si>
  <si>
    <t>Guntakal</t>
  </si>
  <si>
    <t>Guntersville</t>
  </si>
  <si>
    <t>Guntūr</t>
  </si>
  <si>
    <t>Guntur</t>
  </si>
  <si>
    <t>Gunungsitoli</t>
  </si>
  <si>
    <t>Günzburg</t>
  </si>
  <si>
    <t>Gunzburg</t>
  </si>
  <si>
    <t>Gunzenhausen</t>
  </si>
  <si>
    <t>Gura Humorului</t>
  </si>
  <si>
    <t>Gurabo</t>
  </si>
  <si>
    <t>Gurgaon</t>
  </si>
  <si>
    <t>Guri</t>
  </si>
  <si>
    <t>Gurjaani</t>
  </si>
  <si>
    <t>Gurnee</t>
  </si>
  <si>
    <t>Gürpınar</t>
  </si>
  <si>
    <t>Gurpinar</t>
  </si>
  <si>
    <t>Gurupi</t>
  </si>
  <si>
    <t>Guryevsk</t>
  </si>
  <si>
    <t>Gus’-Khrustal’nyy</t>
  </si>
  <si>
    <t>Gus'-Khrustal'nyy</t>
  </si>
  <si>
    <t>Gusau</t>
  </si>
  <si>
    <t>Zamfara</t>
  </si>
  <si>
    <t>Gusev</t>
  </si>
  <si>
    <t>Gusinje</t>
  </si>
  <si>
    <t>Gusinoozërsk</t>
  </si>
  <si>
    <t>Gusinoozersk</t>
  </si>
  <si>
    <t>Gustine</t>
  </si>
  <si>
    <t>Güstrow</t>
  </si>
  <si>
    <t>Gustrow</t>
  </si>
  <si>
    <t>Gütersloh</t>
  </si>
  <si>
    <t>Gutersloh</t>
  </si>
  <si>
    <t>Guthrie</t>
  </si>
  <si>
    <t>Guttenberg</t>
  </si>
  <si>
    <t>Guwāhāti</t>
  </si>
  <si>
    <t>Guwahati</t>
  </si>
  <si>
    <t>Guyancourt</t>
  </si>
  <si>
    <t>Guymon</t>
  </si>
  <si>
    <t>Guyuan</t>
  </si>
  <si>
    <t>Guzolândia</t>
  </si>
  <si>
    <t>Guzolandia</t>
  </si>
  <si>
    <t>Gvardeysk</t>
  </si>
  <si>
    <t>Gwacheon</t>
  </si>
  <si>
    <t>Gwadar</t>
  </si>
  <si>
    <t>Gwalior</t>
  </si>
  <si>
    <t>Gwanda</t>
  </si>
  <si>
    <t>Gwangju</t>
  </si>
  <si>
    <t>Gwangmyeongni</t>
  </si>
  <si>
    <t>Gwangyang</t>
  </si>
  <si>
    <t>Jeonnam</t>
  </si>
  <si>
    <t>Gweru</t>
  </si>
  <si>
    <t>Midlands</t>
  </si>
  <si>
    <t>Gyál</t>
  </si>
  <si>
    <t>Gyal</t>
  </si>
  <si>
    <t>Gyangzê</t>
  </si>
  <si>
    <t>Gyangze</t>
  </si>
  <si>
    <t>Gyda</t>
  </si>
  <si>
    <t>Gyêgu</t>
  </si>
  <si>
    <t>Gyegu</t>
  </si>
  <si>
    <t>Gyeongsan</t>
  </si>
  <si>
    <t>Gympie</t>
  </si>
  <si>
    <t>Gyōda</t>
  </si>
  <si>
    <t>Gyoda</t>
  </si>
  <si>
    <t>Gyomaendrőd</t>
  </si>
  <si>
    <t>Gyomaendrod</t>
  </si>
  <si>
    <t>Gyömrő</t>
  </si>
  <si>
    <t>Gyomro</t>
  </si>
  <si>
    <t>Gyöngyös</t>
  </si>
  <si>
    <t>Gyongyos</t>
  </si>
  <si>
    <t>Győr</t>
  </si>
  <si>
    <t>Gyor</t>
  </si>
  <si>
    <t>Gypsum</t>
  </si>
  <si>
    <t>Gyula</t>
  </si>
  <si>
    <t>Gyumri</t>
  </si>
  <si>
    <t>Shirak</t>
  </si>
  <si>
    <t>Gżira</t>
  </si>
  <si>
    <t>Gzira</t>
  </si>
  <si>
    <t>Hà Giang</t>
  </si>
  <si>
    <t>Ha Giang</t>
  </si>
  <si>
    <t>Hạ Long</t>
  </si>
  <si>
    <t>Ha Long</t>
  </si>
  <si>
    <t>Hà Tĩnh</t>
  </si>
  <si>
    <t>Ha Tinh</t>
  </si>
  <si>
    <t>Ḩā’il</t>
  </si>
  <si>
    <t>Ha'il</t>
  </si>
  <si>
    <t>Haa</t>
  </si>
  <si>
    <t>Haag</t>
  </si>
  <si>
    <t>Haan</t>
  </si>
  <si>
    <t>Haapajärvi</t>
  </si>
  <si>
    <t>Haapajarvi</t>
  </si>
  <si>
    <t>Pohjois-Pohjanmaa</t>
  </si>
  <si>
    <t>Haapavesi</t>
  </si>
  <si>
    <t>Haapsalu</t>
  </si>
  <si>
    <t>Läänemaa</t>
  </si>
  <si>
    <t>Haarlem</t>
  </si>
  <si>
    <t>Habikino</t>
  </si>
  <si>
    <t>Habo</t>
  </si>
  <si>
    <t>Jönköping</t>
  </si>
  <si>
    <t>Hābra</t>
  </si>
  <si>
    <t>Habra</t>
  </si>
  <si>
    <t>Hachenburg</t>
  </si>
  <si>
    <t>Hachimanchō</t>
  </si>
  <si>
    <t>Hachimancho</t>
  </si>
  <si>
    <t>Hachimantai</t>
  </si>
  <si>
    <t>Iwate</t>
  </si>
  <si>
    <t>Hachiōji</t>
  </si>
  <si>
    <t>Hachioji</t>
  </si>
  <si>
    <t>Hachirougata</t>
  </si>
  <si>
    <t>Hacı Zeynalabdin</t>
  </si>
  <si>
    <t>Haci Zeynalabdin</t>
  </si>
  <si>
    <t>Sumqayıt</t>
  </si>
  <si>
    <t>Hacienda Heights</t>
  </si>
  <si>
    <t>Hacıqabul</t>
  </si>
  <si>
    <t>Haciqabul</t>
  </si>
  <si>
    <t>Hackensack</t>
  </si>
  <si>
    <t>Hackettstown</t>
  </si>
  <si>
    <t>Hackney</t>
  </si>
  <si>
    <t>Hadamar</t>
  </si>
  <si>
    <t>Haddam</t>
  </si>
  <si>
    <t>Haddington</t>
  </si>
  <si>
    <t>Haddon</t>
  </si>
  <si>
    <t>Haddon Heights</t>
  </si>
  <si>
    <t>Haddonfield</t>
  </si>
  <si>
    <t>H̱adera</t>
  </si>
  <si>
    <t>Hadera</t>
  </si>
  <si>
    <t>Haifa</t>
  </si>
  <si>
    <t>Hadfield</t>
  </si>
  <si>
    <t>Ḩadībū</t>
  </si>
  <si>
    <t>Hadibu</t>
  </si>
  <si>
    <t>Arkhabīl Suquţrá</t>
  </si>
  <si>
    <t>Hādīshahr</t>
  </si>
  <si>
    <t>Hadishahr</t>
  </si>
  <si>
    <t>Hadleigh</t>
  </si>
  <si>
    <t>Hadley</t>
  </si>
  <si>
    <t>Haedo</t>
  </si>
  <si>
    <t>Haeju</t>
  </si>
  <si>
    <t>Hafendorf</t>
  </si>
  <si>
    <t>Hafnarfjörður</t>
  </si>
  <si>
    <t>Hafnarfjordhur</t>
  </si>
  <si>
    <t>Ḩafr al Bāţin</t>
  </si>
  <si>
    <t>Hafr al Batin</t>
  </si>
  <si>
    <t>Hagåtña</t>
  </si>
  <si>
    <t>Hagta</t>
  </si>
  <si>
    <t>Guam</t>
  </si>
  <si>
    <t>GU</t>
  </si>
  <si>
    <t>GUM</t>
  </si>
  <si>
    <t>Hagen</t>
  </si>
  <si>
    <t>Hagenbach</t>
  </si>
  <si>
    <t>Hagenow</t>
  </si>
  <si>
    <t>Hāgere Hiywet</t>
  </si>
  <si>
    <t>Hagere Hiywet</t>
  </si>
  <si>
    <t>Hagerstown</t>
  </si>
  <si>
    <t>Hagi</t>
  </si>
  <si>
    <t>Yamaguchi</t>
  </si>
  <si>
    <t>Haguenau</t>
  </si>
  <si>
    <t>Hải Dương</t>
  </si>
  <si>
    <t>Hai Duong</t>
  </si>
  <si>
    <t>Hai’an</t>
  </si>
  <si>
    <t>Hai'an</t>
  </si>
  <si>
    <t>Haicheng</t>
  </si>
  <si>
    <t>Haiger</t>
  </si>
  <si>
    <t>Haigerloch</t>
  </si>
  <si>
    <t>Haikou</t>
  </si>
  <si>
    <t>Haiku-Pauwela</t>
  </si>
  <si>
    <t>Hailey</t>
  </si>
  <si>
    <t>Hailin</t>
  </si>
  <si>
    <t>Hailsham</t>
  </si>
  <si>
    <t>Hailun</t>
  </si>
  <si>
    <t>Hainburg an der Donau</t>
  </si>
  <si>
    <t>Haines City</t>
  </si>
  <si>
    <t>Hainesport</t>
  </si>
  <si>
    <t>Hainichen</t>
  </si>
  <si>
    <t>Haiphong</t>
  </si>
  <si>
    <t>Hải Phòng</t>
  </si>
  <si>
    <t>Haiterbach</t>
  </si>
  <si>
    <t>Hajdúböszörmény</t>
  </si>
  <si>
    <t>Hajduboszormeny</t>
  </si>
  <si>
    <t>Hajdúdorog</t>
  </si>
  <si>
    <t>Hajdudorog</t>
  </si>
  <si>
    <t>Hajdúhadház</t>
  </si>
  <si>
    <t>Hajduhadhaz</t>
  </si>
  <si>
    <t>Hajdúnánás</t>
  </si>
  <si>
    <t>Hajdunanas</t>
  </si>
  <si>
    <t>Hajdúsámson</t>
  </si>
  <si>
    <t>Hajdusamson</t>
  </si>
  <si>
    <t>Hajdúszoboszló</t>
  </si>
  <si>
    <t>Hajduszoboszlo</t>
  </si>
  <si>
    <t>Ḩajjah</t>
  </si>
  <si>
    <t>Hajjah</t>
  </si>
  <si>
    <t>Hajnówka</t>
  </si>
  <si>
    <t>Hajnowka</t>
  </si>
  <si>
    <t>Haka</t>
  </si>
  <si>
    <t>Sagaing</t>
  </si>
  <si>
    <t>Hakha</t>
  </si>
  <si>
    <t>Chin State</t>
  </si>
  <si>
    <t>Hakkari</t>
  </si>
  <si>
    <t>Hakkâri</t>
  </si>
  <si>
    <t>Hakodate</t>
  </si>
  <si>
    <t>Hakone</t>
  </si>
  <si>
    <t>Hakui</t>
  </si>
  <si>
    <t>Ishikawa</t>
  </si>
  <si>
    <t>Ḩalabjah</t>
  </si>
  <si>
    <t>Halabjah</t>
  </si>
  <si>
    <t>Halaç</t>
  </si>
  <si>
    <t>Halac</t>
  </si>
  <si>
    <t>Halachó</t>
  </si>
  <si>
    <t>Halacho</t>
  </si>
  <si>
    <t>Halawa</t>
  </si>
  <si>
    <t>Halba</t>
  </si>
  <si>
    <t>Aakkâr</t>
  </si>
  <si>
    <t>Halberstadt</t>
  </si>
  <si>
    <t>Haldensleben</t>
  </si>
  <si>
    <t>Haldia</t>
  </si>
  <si>
    <t>Haledon</t>
  </si>
  <si>
    <t>Halen</t>
  </si>
  <si>
    <t>Hales Corners</t>
  </si>
  <si>
    <t>Halesowen</t>
  </si>
  <si>
    <t>Halewood</t>
  </si>
  <si>
    <t>Knowsley</t>
  </si>
  <si>
    <t>Half Moon</t>
  </si>
  <si>
    <t>Half Moon Bay</t>
  </si>
  <si>
    <t>Half Way Tree</t>
  </si>
  <si>
    <t>Saint Andrew</t>
  </si>
  <si>
    <t>Halfmoon</t>
  </si>
  <si>
    <t>Halfmoon Bay</t>
  </si>
  <si>
    <t>Halfway</t>
  </si>
  <si>
    <t>Halifax</t>
  </si>
  <si>
    <t>Hālīsahar</t>
  </si>
  <si>
    <t>Halisahar</t>
  </si>
  <si>
    <t>Hall in Tirol</t>
  </si>
  <si>
    <t>Tirol</t>
  </si>
  <si>
    <t>Hallandale Beach</t>
  </si>
  <si>
    <t>Halle</t>
  </si>
  <si>
    <t>Hallein</t>
  </si>
  <si>
    <t>Halls Creek</t>
  </si>
  <si>
    <t>Hallstadt</t>
  </si>
  <si>
    <t>Halluin</t>
  </si>
  <si>
    <t>Halmstad</t>
  </si>
  <si>
    <t>Halland</t>
  </si>
  <si>
    <t>Halstead</t>
  </si>
  <si>
    <t>Haltom City</t>
  </si>
  <si>
    <t>Halton Hills</t>
  </si>
  <si>
    <t>Halver</t>
  </si>
  <si>
    <t>Ḩalwān</t>
  </si>
  <si>
    <t>Halwan</t>
  </si>
  <si>
    <t>Halych</t>
  </si>
  <si>
    <t>Ham Lake</t>
  </si>
  <si>
    <t>Hamadan</t>
  </si>
  <si>
    <t>Hamah</t>
  </si>
  <si>
    <t>Hamajō</t>
  </si>
  <si>
    <t>Hamajo</t>
  </si>
  <si>
    <t>Hamamatsu</t>
  </si>
  <si>
    <t>Hamanaka-sakuraminami</t>
  </si>
  <si>
    <t>Hamar</t>
  </si>
  <si>
    <t>Hambantota</t>
  </si>
  <si>
    <t>Hamburg</t>
  </si>
  <si>
    <t>Hamden</t>
  </si>
  <si>
    <t>Hämeenlinna</t>
  </si>
  <si>
    <t>Hameenlinna</t>
  </si>
  <si>
    <t>Hameln</t>
  </si>
  <si>
    <t>Hamhŭng</t>
  </si>
  <si>
    <t>Hamhung</t>
  </si>
  <si>
    <t>Hamnam</t>
  </si>
  <si>
    <t>Hamilton</t>
  </si>
  <si>
    <t>Bermuda</t>
  </si>
  <si>
    <t>BM</t>
  </si>
  <si>
    <t>BMU</t>
  </si>
  <si>
    <t>Hamilton Square</t>
  </si>
  <si>
    <t>Hamilton Township</t>
  </si>
  <si>
    <t>Hamina</t>
  </si>
  <si>
    <t>Kymenlaakso</t>
  </si>
  <si>
    <t>Hamlet</t>
  </si>
  <si>
    <t>Hamlin</t>
  </si>
  <si>
    <t>Hamm</t>
  </si>
  <si>
    <t>Ḩammām al ‘Alīl</t>
  </si>
  <si>
    <t>Hammam al `Alil</t>
  </si>
  <si>
    <t>Nīnawá</t>
  </si>
  <si>
    <t>Hammelburg</t>
  </si>
  <si>
    <t>Hammerfest</t>
  </si>
  <si>
    <t>Hamminkeln</t>
  </si>
  <si>
    <t>Hammond</t>
  </si>
  <si>
    <t>Hammonton</t>
  </si>
  <si>
    <t>Hampden</t>
  </si>
  <si>
    <t>Hampstead</t>
  </si>
  <si>
    <t>Hampton</t>
  </si>
  <si>
    <t>Richmond upon Thames</t>
  </si>
  <si>
    <t>Hampton Bays</t>
  </si>
  <si>
    <t>Hamptonburgh</t>
  </si>
  <si>
    <t>Ħamrun</t>
  </si>
  <si>
    <t>Hamrun</t>
  </si>
  <si>
    <t>Hamtramck</t>
  </si>
  <si>
    <t>Hamura</t>
  </si>
  <si>
    <t>Hamworthy</t>
  </si>
  <si>
    <t>Hanahan</t>
  </si>
  <si>
    <t>Hanam</t>
  </si>
  <si>
    <t>Hanamaki Onsen</t>
  </si>
  <si>
    <t>Hanamaulu</t>
  </si>
  <si>
    <t>Hanau</t>
  </si>
  <si>
    <t>Hanawa</t>
  </si>
  <si>
    <t>Hancheng</t>
  </si>
  <si>
    <t>Hanchuan</t>
  </si>
  <si>
    <t>Handa</t>
  </si>
  <si>
    <t>Handan</t>
  </si>
  <si>
    <t>Handforth</t>
  </si>
  <si>
    <t>Handlová</t>
  </si>
  <si>
    <t>Handlova</t>
  </si>
  <si>
    <t>Handsworth</t>
  </si>
  <si>
    <t>Handwāra</t>
  </si>
  <si>
    <t>Handwara</t>
  </si>
  <si>
    <t>Hanford</t>
  </si>
  <si>
    <t>Hanga Roa</t>
  </si>
  <si>
    <t>Hangu</t>
  </si>
  <si>
    <t>Tianjin</t>
  </si>
  <si>
    <t>Hangzhou</t>
  </si>
  <si>
    <t>Hani i Elezit</t>
  </si>
  <si>
    <t>Hanko</t>
  </si>
  <si>
    <t>Ḩannā</t>
  </si>
  <si>
    <t>Hanna</t>
  </si>
  <si>
    <t>Hannibal</t>
  </si>
  <si>
    <t>Hannō</t>
  </si>
  <si>
    <t>Hanno</t>
  </si>
  <si>
    <t>Hannover</t>
  </si>
  <si>
    <t>Hannoversch Münden</t>
  </si>
  <si>
    <t>Hannoversch Munden</t>
  </si>
  <si>
    <t>Hanoi</t>
  </si>
  <si>
    <t>Hà Nội</t>
  </si>
  <si>
    <t>Hanover</t>
  </si>
  <si>
    <t>Hanover Park</t>
  </si>
  <si>
    <t>Hanover Township</t>
  </si>
  <si>
    <t>Hanson</t>
  </si>
  <si>
    <t>Hanumānnagar</t>
  </si>
  <si>
    <t>Hanumannagar</t>
  </si>
  <si>
    <t>Sagarmāthā</t>
  </si>
  <si>
    <t>Hanwell</t>
  </si>
  <si>
    <t>Hanyū</t>
  </si>
  <si>
    <t>Hanyu</t>
  </si>
  <si>
    <t>Hanzhong</t>
  </si>
  <si>
    <t>Hāora</t>
  </si>
  <si>
    <t>Haora</t>
  </si>
  <si>
    <t>Haparanda</t>
  </si>
  <si>
    <t>Norrbotten</t>
  </si>
  <si>
    <t>Hapeville</t>
  </si>
  <si>
    <t>Happy Valley</t>
  </si>
  <si>
    <t>Hāpur</t>
  </si>
  <si>
    <t>Hapur</t>
  </si>
  <si>
    <t>Haradok</t>
  </si>
  <si>
    <t>Harahan</t>
  </si>
  <si>
    <t>Harar</t>
  </si>
  <si>
    <t>Hārerī Hizb</t>
  </si>
  <si>
    <t>Ḩarastā</t>
  </si>
  <si>
    <t>Harasta</t>
  </si>
  <si>
    <t>Harbin</t>
  </si>
  <si>
    <t>Harborcreek</t>
  </si>
  <si>
    <t>Harborne</t>
  </si>
  <si>
    <t>Harburg</t>
  </si>
  <si>
    <t>Hardeeville</t>
  </si>
  <si>
    <t>Hardegsen</t>
  </si>
  <si>
    <t>Hardyston</t>
  </si>
  <si>
    <t>Harefield</t>
  </si>
  <si>
    <t>Harelbeke</t>
  </si>
  <si>
    <t>Haren</t>
  </si>
  <si>
    <t>Hargeysa</t>
  </si>
  <si>
    <t>Woqooyi Galbeed</t>
  </si>
  <si>
    <t>Ḩārim</t>
  </si>
  <si>
    <t>Harim</t>
  </si>
  <si>
    <t>Idlib</t>
  </si>
  <si>
    <t>Harīpur</t>
  </si>
  <si>
    <t>Haripur</t>
  </si>
  <si>
    <t>Harjavalta</t>
  </si>
  <si>
    <t>Satakunta</t>
  </si>
  <si>
    <t>Harker Heights</t>
  </si>
  <si>
    <t>Harlan</t>
  </si>
  <si>
    <t>Hârlău</t>
  </si>
  <si>
    <t>Harlau</t>
  </si>
  <si>
    <t>Iaşi</t>
  </si>
  <si>
    <t>Harlescott</t>
  </si>
  <si>
    <t>Harleston</t>
  </si>
  <si>
    <t>Harleysville</t>
  </si>
  <si>
    <t>Harlingen</t>
  </si>
  <si>
    <t>Harlington</t>
  </si>
  <si>
    <t>Harmanli</t>
  </si>
  <si>
    <t>Härnösand</t>
  </si>
  <si>
    <t>Harnosand</t>
  </si>
  <si>
    <t>Västernorrland</t>
  </si>
  <si>
    <t>Harpenden</t>
  </si>
  <si>
    <t>Harper</t>
  </si>
  <si>
    <t>Harper Woods</t>
  </si>
  <si>
    <t>Harrietstown</t>
  </si>
  <si>
    <t>Harriman</t>
  </si>
  <si>
    <t>Harris</t>
  </si>
  <si>
    <t>Harris Hill</t>
  </si>
  <si>
    <t>Harrisburg</t>
  </si>
  <si>
    <t>Harrislee</t>
  </si>
  <si>
    <t>Harrison</t>
  </si>
  <si>
    <t>Harrison Township</t>
  </si>
  <si>
    <t>Harrisonburg</t>
  </si>
  <si>
    <t>Harrisonville</t>
  </si>
  <si>
    <t>Harrisville</t>
  </si>
  <si>
    <t>Harrodsburg</t>
  </si>
  <si>
    <t>Harrogate</t>
  </si>
  <si>
    <t>Harrow</t>
  </si>
  <si>
    <t>Harrow on the Hill</t>
  </si>
  <si>
    <t>Harrow Weald</t>
  </si>
  <si>
    <t>Harsewinkel</t>
  </si>
  <si>
    <t>Hârşova</t>
  </si>
  <si>
    <t>Harsova</t>
  </si>
  <si>
    <t>Harstad</t>
  </si>
  <si>
    <t>Hartberg</t>
  </si>
  <si>
    <t>Hartford</t>
  </si>
  <si>
    <t>Hartford City</t>
  </si>
  <si>
    <t>Hartha</t>
  </si>
  <si>
    <t>Hartland</t>
  </si>
  <si>
    <t>Hartlepool</t>
  </si>
  <si>
    <t>Hartley</t>
  </si>
  <si>
    <t>Hartselle</t>
  </si>
  <si>
    <t>Hartsville</t>
  </si>
  <si>
    <t>Hartwell</t>
  </si>
  <si>
    <t>Harunabad</t>
  </si>
  <si>
    <t>Harvard</t>
  </si>
  <si>
    <t>Harvest</t>
  </si>
  <si>
    <t>Harvey</t>
  </si>
  <si>
    <t>Harwich</t>
  </si>
  <si>
    <t>Harwinton</t>
  </si>
  <si>
    <t>Harwood Heights</t>
  </si>
  <si>
    <t>Harworth</t>
  </si>
  <si>
    <t>Harzgerode</t>
  </si>
  <si>
    <t>Hasbrouck Heights</t>
  </si>
  <si>
    <t>Haselünne</t>
  </si>
  <si>
    <t>Haselunne</t>
  </si>
  <si>
    <t>Hashima</t>
  </si>
  <si>
    <t>Hashimoto</t>
  </si>
  <si>
    <t>Hashtpar</t>
  </si>
  <si>
    <t>Hasilpur</t>
  </si>
  <si>
    <t>Hasköy</t>
  </si>
  <si>
    <t>Haskoy</t>
  </si>
  <si>
    <t>Muş</t>
  </si>
  <si>
    <t>Haslach im Kinzigtal</t>
  </si>
  <si>
    <t>Haslemere</t>
  </si>
  <si>
    <t>Haslett</t>
  </si>
  <si>
    <t>Haslingden</t>
  </si>
  <si>
    <t>Hassa</t>
  </si>
  <si>
    <t>Hassan</t>
  </si>
  <si>
    <t>Hassan Abdal</t>
  </si>
  <si>
    <t>Hasselt</t>
  </si>
  <si>
    <t>Haßfurt</t>
  </si>
  <si>
    <t>Hassfurt</t>
  </si>
  <si>
    <t>Hassi Messaoud</t>
  </si>
  <si>
    <t>Ouargla</t>
  </si>
  <si>
    <t>Hassocks</t>
  </si>
  <si>
    <t>Hastings</t>
  </si>
  <si>
    <t>Hastings-on-Hudson</t>
  </si>
  <si>
    <t>Hasuda</t>
  </si>
  <si>
    <t>Hat Yai</t>
  </si>
  <si>
    <t>Hatboro</t>
  </si>
  <si>
    <t>Hatch End</t>
  </si>
  <si>
    <t>Haţeg</t>
  </si>
  <si>
    <t>Hateg</t>
  </si>
  <si>
    <t>Hatfield</t>
  </si>
  <si>
    <t>Hāthras</t>
  </si>
  <si>
    <t>Hathras</t>
  </si>
  <si>
    <t>Hato Mayor</t>
  </si>
  <si>
    <t>Higuamo</t>
  </si>
  <si>
    <t>Hatsukaichi</t>
  </si>
  <si>
    <t>Hattiesburg</t>
  </si>
  <si>
    <t>Hattingen</t>
  </si>
  <si>
    <t>Hatvan</t>
  </si>
  <si>
    <t>Haugesund</t>
  </si>
  <si>
    <t>Hauppauge</t>
  </si>
  <si>
    <t>Hausach</t>
  </si>
  <si>
    <t>Hauzenberg</t>
  </si>
  <si>
    <t>Havana</t>
  </si>
  <si>
    <t>La Habana</t>
  </si>
  <si>
    <t>Havant</t>
  </si>
  <si>
    <t>Havelberg</t>
  </si>
  <si>
    <t>Havelock</t>
  </si>
  <si>
    <t>Havelock North</t>
  </si>
  <si>
    <t>Hawke’s Bay</t>
  </si>
  <si>
    <t>Haverford</t>
  </si>
  <si>
    <t>Haverhill</t>
  </si>
  <si>
    <t>Haverstraw</t>
  </si>
  <si>
    <t>Havířov</t>
  </si>
  <si>
    <t>Havirov</t>
  </si>
  <si>
    <t>Havlíčkŭv Brod</t>
  </si>
  <si>
    <t>Havlickuv Brod</t>
  </si>
  <si>
    <t>Havran</t>
  </si>
  <si>
    <t>Havre</t>
  </si>
  <si>
    <t>Havre de Grace</t>
  </si>
  <si>
    <t>Hawaiian Gardens</t>
  </si>
  <si>
    <t>Hawaiian Paradise Park</t>
  </si>
  <si>
    <t>Hawera</t>
  </si>
  <si>
    <t>Taranaki</t>
  </si>
  <si>
    <t>Hawick</t>
  </si>
  <si>
    <t>Hawkesbury</t>
  </si>
  <si>
    <t>Hawkinge</t>
  </si>
  <si>
    <t>Haworth</t>
  </si>
  <si>
    <t>Hawthorn Woods</t>
  </si>
  <si>
    <t>Hawthorne</t>
  </si>
  <si>
    <t>Haxby</t>
  </si>
  <si>
    <t>Haya</t>
  </si>
  <si>
    <t>Red Sea</t>
  </si>
  <si>
    <t>Hayashima</t>
  </si>
  <si>
    <t>Okayama</t>
  </si>
  <si>
    <t>Hayden</t>
  </si>
  <si>
    <t>Haydock</t>
  </si>
  <si>
    <t>Hayes</t>
  </si>
  <si>
    <t>Hayesville</t>
  </si>
  <si>
    <t>Hayle</t>
  </si>
  <si>
    <t>Haymā’</t>
  </si>
  <si>
    <t>Hayma'</t>
  </si>
  <si>
    <t>Al Wusţá</t>
  </si>
  <si>
    <t>Haymana</t>
  </si>
  <si>
    <t>Hays</t>
  </si>
  <si>
    <t>Haysville</t>
  </si>
  <si>
    <t>Haysyn</t>
  </si>
  <si>
    <t>Hayward</t>
  </si>
  <si>
    <t>Haywards Heath</t>
  </si>
  <si>
    <t>Hazard</t>
  </si>
  <si>
    <t>Hazebrouck</t>
  </si>
  <si>
    <t>Hazel Crest</t>
  </si>
  <si>
    <t>Hazel Dell</t>
  </si>
  <si>
    <t>Hazel Grove</t>
  </si>
  <si>
    <t>Hazel Park</t>
  </si>
  <si>
    <t>Hazelwood</t>
  </si>
  <si>
    <t>Hazle</t>
  </si>
  <si>
    <t>Hazlet</t>
  </si>
  <si>
    <t>Hazleton</t>
  </si>
  <si>
    <t>Headley</t>
  </si>
  <si>
    <t>Heage</t>
  </si>
  <si>
    <t>Healdsburg</t>
  </si>
  <si>
    <t>Healesville</t>
  </si>
  <si>
    <t>Heanor</t>
  </si>
  <si>
    <t>Hearst</t>
  </si>
  <si>
    <t>Heath</t>
  </si>
  <si>
    <t>Heathcote</t>
  </si>
  <si>
    <t>Heathrow</t>
  </si>
  <si>
    <t>Hebburn</t>
  </si>
  <si>
    <t>South Tyneside</t>
  </si>
  <si>
    <t>Heber</t>
  </si>
  <si>
    <t>Heber Springs</t>
  </si>
  <si>
    <t>Hebi</t>
  </si>
  <si>
    <t>Hebron</t>
  </si>
  <si>
    <t>Hecelchakán</t>
  </si>
  <si>
    <t>Hecelchakan</t>
  </si>
  <si>
    <t>Hechi</t>
  </si>
  <si>
    <t>Hechingen</t>
  </si>
  <si>
    <t>Hecklingen</t>
  </si>
  <si>
    <t>Heckmondwike</t>
  </si>
  <si>
    <t>Hednesford</t>
  </si>
  <si>
    <t>Hedon</t>
  </si>
  <si>
    <t>Hedong</t>
  </si>
  <si>
    <t>Hefei</t>
  </si>
  <si>
    <t>Hegang</t>
  </si>
  <si>
    <t>Heide</t>
  </si>
  <si>
    <t>Heidelberg</t>
  </si>
  <si>
    <t>Heidenau</t>
  </si>
  <si>
    <t>Heidenheim</t>
  </si>
  <si>
    <t>Heihe</t>
  </si>
  <si>
    <t>Heilbad Heiligenstadt</t>
  </si>
  <si>
    <t>Heilbronn</t>
  </si>
  <si>
    <t>Heiligenhafen</t>
  </si>
  <si>
    <t>Heiligenhaus</t>
  </si>
  <si>
    <t>Heilsbronn</t>
  </si>
  <si>
    <t>Heimsheim</t>
  </si>
  <si>
    <t>Heinola</t>
  </si>
  <si>
    <t>Päijät-Häme</t>
  </si>
  <si>
    <t>Heinsberg</t>
  </si>
  <si>
    <t>Heitersheim</t>
  </si>
  <si>
    <t>Hejian</t>
  </si>
  <si>
    <t>Hejin</t>
  </si>
  <si>
    <t>Hekinan</t>
  </si>
  <si>
    <t>Helena</t>
  </si>
  <si>
    <t>Helena Valley Southeast</t>
  </si>
  <si>
    <t>Helena Valley West Central</t>
  </si>
  <si>
    <t>Helena-West Helena</t>
  </si>
  <si>
    <t>Helensburgh</t>
  </si>
  <si>
    <t>Argyll and Bute</t>
  </si>
  <si>
    <t>Helixi</t>
  </si>
  <si>
    <t>Hellam</t>
  </si>
  <si>
    <t>Hellertown</t>
  </si>
  <si>
    <t>Hellesdon</t>
  </si>
  <si>
    <t>Helmbrechts</t>
  </si>
  <si>
    <t>Helmshore</t>
  </si>
  <si>
    <t>Helmstedt</t>
  </si>
  <si>
    <t>Helotes</t>
  </si>
  <si>
    <t>Helsingborg</t>
  </si>
  <si>
    <t>Skåne</t>
  </si>
  <si>
    <t>Helsinki</t>
  </si>
  <si>
    <t>Helston</t>
  </si>
  <si>
    <t>Hemau</t>
  </si>
  <si>
    <t>Hemel Hempstead</t>
  </si>
  <si>
    <t>Hemer</t>
  </si>
  <si>
    <t>Hemet</t>
  </si>
  <si>
    <t>Hemmingen</t>
  </si>
  <si>
    <t>Hemmoor</t>
  </si>
  <si>
    <t>Hempfield</t>
  </si>
  <si>
    <t>Hempstead</t>
  </si>
  <si>
    <t>Hemsbach</t>
  </si>
  <si>
    <t>Hemsworth</t>
  </si>
  <si>
    <t>Hendaye</t>
  </si>
  <si>
    <t>Henderson</t>
  </si>
  <si>
    <t>Hendersonville</t>
  </si>
  <si>
    <t>Hendon</t>
  </si>
  <si>
    <t>Henfield</t>
  </si>
  <si>
    <t>Hengoed</t>
  </si>
  <si>
    <t>Hengshui</t>
  </si>
  <si>
    <t>Hengyang</t>
  </si>
  <si>
    <t>Heniches’k</t>
  </si>
  <si>
    <t>Heniches'k</t>
  </si>
  <si>
    <t>Hénin-Beaumont</t>
  </si>
  <si>
    <t>Henin-Beaumont</t>
  </si>
  <si>
    <t>Henley on Thames</t>
  </si>
  <si>
    <t>Hennigsdorf</t>
  </si>
  <si>
    <t>Henrietta</t>
  </si>
  <si>
    <t>Henryetta</t>
  </si>
  <si>
    <t>Heppenheim</t>
  </si>
  <si>
    <t>Herāt</t>
  </si>
  <si>
    <t>Herat</t>
  </si>
  <si>
    <t>Herbolzheim</t>
  </si>
  <si>
    <t>Herborn</t>
  </si>
  <si>
    <t>Herbrechtingen</t>
  </si>
  <si>
    <t>Herceg Novi</t>
  </si>
  <si>
    <t>Herculândia</t>
  </si>
  <si>
    <t>Herculandia</t>
  </si>
  <si>
    <t>Hercules</t>
  </si>
  <si>
    <t>Herdecke</t>
  </si>
  <si>
    <t>Herdorf</t>
  </si>
  <si>
    <t>Heredia</t>
  </si>
  <si>
    <t>Hereford</t>
  </si>
  <si>
    <t>Herefordshire</t>
  </si>
  <si>
    <t>Herentals</t>
  </si>
  <si>
    <t>Herford</t>
  </si>
  <si>
    <t>Heringen</t>
  </si>
  <si>
    <t>Herisau</t>
  </si>
  <si>
    <t>Appenzell Ausserrhoden</t>
  </si>
  <si>
    <t>Herk-de-Stad</t>
  </si>
  <si>
    <t>Herkimer</t>
  </si>
  <si>
    <t>Hermantown</t>
  </si>
  <si>
    <t>Hermanus</t>
  </si>
  <si>
    <t>Hermeskeil</t>
  </si>
  <si>
    <t>Hermiston</t>
  </si>
  <si>
    <t>Hermitage</t>
  </si>
  <si>
    <t>Hermon</t>
  </si>
  <si>
    <t>Hermosa Beach</t>
  </si>
  <si>
    <t>Hermosillo</t>
  </si>
  <si>
    <t>Hermsdorf</t>
  </si>
  <si>
    <t>Hernando</t>
  </si>
  <si>
    <t>Herndon</t>
  </si>
  <si>
    <t>Herne</t>
  </si>
  <si>
    <t>Herne Bay</t>
  </si>
  <si>
    <t>Heroica Caborca</t>
  </si>
  <si>
    <t>Heroica Ciudad de Tlaxiaco</t>
  </si>
  <si>
    <t>Heroica Guaymas</t>
  </si>
  <si>
    <t>Heroica Matamoros</t>
  </si>
  <si>
    <t>Heroica Nogales</t>
  </si>
  <si>
    <t>Hérouville-Saint-Clair</t>
  </si>
  <si>
    <t>Herouville-Saint-Clair</t>
  </si>
  <si>
    <t>Herrenberg</t>
  </si>
  <si>
    <t>Herrieden</t>
  </si>
  <si>
    <t>Herriman</t>
  </si>
  <si>
    <t>Herrin</t>
  </si>
  <si>
    <t>Herrnhut</t>
  </si>
  <si>
    <t>Hersbruck</t>
  </si>
  <si>
    <t>Hersham</t>
  </si>
  <si>
    <t>Hershey</t>
  </si>
  <si>
    <t>Herten</t>
  </si>
  <si>
    <t>Hertford</t>
  </si>
  <si>
    <t>Hervey Bay</t>
  </si>
  <si>
    <t>Herzberg</t>
  </si>
  <si>
    <t>Herzberg am Harz</t>
  </si>
  <si>
    <t>Herẕliyya</t>
  </si>
  <si>
    <t>Herzliyya</t>
  </si>
  <si>
    <t>Herzogenaurach</t>
  </si>
  <si>
    <t>Herzogenburg</t>
  </si>
  <si>
    <t>Herzogenrath</t>
  </si>
  <si>
    <t>Heshan</t>
  </si>
  <si>
    <t>Hesperia</t>
  </si>
  <si>
    <t>Hessisch Lichtenau</t>
  </si>
  <si>
    <t>Hessisch Oldendorf</t>
  </si>
  <si>
    <t>Hessle</t>
  </si>
  <si>
    <t>Heswall</t>
  </si>
  <si>
    <t>Heṭauḍā</t>
  </si>
  <si>
    <t>Hetauda</t>
  </si>
  <si>
    <t>Hethersett</t>
  </si>
  <si>
    <t>Hetton le Hole</t>
  </si>
  <si>
    <t>Sunderland</t>
  </si>
  <si>
    <t>Hettstedt</t>
  </si>
  <si>
    <t>Heubach</t>
  </si>
  <si>
    <t>Heusenstamm</t>
  </si>
  <si>
    <t>Hewitt</t>
  </si>
  <si>
    <t>Hewlett</t>
  </si>
  <si>
    <t>Hexham</t>
  </si>
  <si>
    <t>Heybridge</t>
  </si>
  <si>
    <t>Heydərabad</t>
  </si>
  <si>
    <t>Heydarabad</t>
  </si>
  <si>
    <t>Sədərək</t>
  </si>
  <si>
    <t>Heyin</t>
  </si>
  <si>
    <t>Heysham</t>
  </si>
  <si>
    <t>Heyuan</t>
  </si>
  <si>
    <t>Heywood</t>
  </si>
  <si>
    <t>Heze</t>
  </si>
  <si>
    <t>Hezuo</t>
  </si>
  <si>
    <t>Hialeah</t>
  </si>
  <si>
    <t>Hialeah Gardens</t>
  </si>
  <si>
    <t>Hiawatha</t>
  </si>
  <si>
    <t>Hibbing</t>
  </si>
  <si>
    <t>Hickam Housing</t>
  </si>
  <si>
    <t>Hickory</t>
  </si>
  <si>
    <t>Hickory Hills</t>
  </si>
  <si>
    <t>Hicksville</t>
  </si>
  <si>
    <t>Hidaka</t>
  </si>
  <si>
    <t>Hidalgotitlán</t>
  </si>
  <si>
    <t>Hidalgotitlan</t>
  </si>
  <si>
    <t>Hidden Valley</t>
  </si>
  <si>
    <t>Hidden Valley Lake</t>
  </si>
  <si>
    <t>Higashi-asahikawa</t>
  </si>
  <si>
    <t>Higashi-Hiroshima</t>
  </si>
  <si>
    <t>Higashikyōshin</t>
  </si>
  <si>
    <t>Higashikyoshin</t>
  </si>
  <si>
    <t>Higashimatsushima</t>
  </si>
  <si>
    <t>Miyagi</t>
  </si>
  <si>
    <t>Higashi-Matsuyama</t>
  </si>
  <si>
    <t>Higashi-murayama</t>
  </si>
  <si>
    <t>Higashine</t>
  </si>
  <si>
    <t>Higashiōmi</t>
  </si>
  <si>
    <t>Higashiomi</t>
  </si>
  <si>
    <t>Shiga</t>
  </si>
  <si>
    <t>Higashi-ōsaka</t>
  </si>
  <si>
    <t>Higashi-osaka</t>
  </si>
  <si>
    <t>Higashiyamato</t>
  </si>
  <si>
    <t>High Ackworth</t>
  </si>
  <si>
    <t>High Blantyre</t>
  </si>
  <si>
    <t>High Point</t>
  </si>
  <si>
    <t>High River</t>
  </si>
  <si>
    <t>High Wycombe</t>
  </si>
  <si>
    <t>Higham Ferrers</t>
  </si>
  <si>
    <t>Highbridge</t>
  </si>
  <si>
    <t>Highbury</t>
  </si>
  <si>
    <t>Islington</t>
  </si>
  <si>
    <t>Highfields</t>
  </si>
  <si>
    <t>Highgate</t>
  </si>
  <si>
    <t>Highland City</t>
  </si>
  <si>
    <t>Highland Heights</t>
  </si>
  <si>
    <t>Highland Lakes</t>
  </si>
  <si>
    <t>Highland Park</t>
  </si>
  <si>
    <t>Highland Springs</t>
  </si>
  <si>
    <t>Highland Village</t>
  </si>
  <si>
    <t>Highlands</t>
  </si>
  <si>
    <t>Highlands Ranch</t>
  </si>
  <si>
    <t>Hightstown</t>
  </si>
  <si>
    <t>Highwood</t>
  </si>
  <si>
    <t>Highworth</t>
  </si>
  <si>
    <t>Higuera de Zaragoza</t>
  </si>
  <si>
    <t>Higüey</t>
  </si>
  <si>
    <t>Higuey</t>
  </si>
  <si>
    <t>Hihyā</t>
  </si>
  <si>
    <t>Hihya</t>
  </si>
  <si>
    <t>Hiji</t>
  </si>
  <si>
    <t>Hikari</t>
  </si>
  <si>
    <t>Hikawadai</t>
  </si>
  <si>
    <t>Hikone</t>
  </si>
  <si>
    <t>Hilchenbach</t>
  </si>
  <si>
    <t>Hildburghausen</t>
  </si>
  <si>
    <t>Hilden</t>
  </si>
  <si>
    <t>Hildesheim</t>
  </si>
  <si>
    <t>Hillandale</t>
  </si>
  <si>
    <t>Hillcrest</t>
  </si>
  <si>
    <t>Hillcrest Heights</t>
  </si>
  <si>
    <t>Hillerød</t>
  </si>
  <si>
    <t>Hillerod</t>
  </si>
  <si>
    <t>Hilliard</t>
  </si>
  <si>
    <t>Hillsboro</t>
  </si>
  <si>
    <t>Hillsborough</t>
  </si>
  <si>
    <t>Hillsdale</t>
  </si>
  <si>
    <t>Hillside</t>
  </si>
  <si>
    <t>Hilltown</t>
  </si>
  <si>
    <t>Hillview</t>
  </si>
  <si>
    <t>Hilmar-Irwin</t>
  </si>
  <si>
    <t>Hilo</t>
  </si>
  <si>
    <t>Hilpoltstein</t>
  </si>
  <si>
    <t>Hilsea</t>
  </si>
  <si>
    <t>Hilton</t>
  </si>
  <si>
    <t>Hilton Head Island</t>
  </si>
  <si>
    <t>Himamaylan</t>
  </si>
  <si>
    <t>Himi</t>
  </si>
  <si>
    <t>Toyama</t>
  </si>
  <si>
    <t>Hînceşti</t>
  </si>
  <si>
    <t>Hincesti</t>
  </si>
  <si>
    <t>Hinche</t>
  </si>
  <si>
    <t>Hinckley</t>
  </si>
  <si>
    <t>Hindley</t>
  </si>
  <si>
    <t>Hindon Hill</t>
  </si>
  <si>
    <t>Hindupur</t>
  </si>
  <si>
    <t>Hinesville</t>
  </si>
  <si>
    <t>Hingham</t>
  </si>
  <si>
    <t>Hino</t>
  </si>
  <si>
    <t>Hinsdale</t>
  </si>
  <si>
    <t>Hinthada</t>
  </si>
  <si>
    <t>Ayeyawady</t>
  </si>
  <si>
    <t>Hinton</t>
  </si>
  <si>
    <t>Hinwil</t>
  </si>
  <si>
    <t>Hipperholme</t>
  </si>
  <si>
    <t>Hirado</t>
  </si>
  <si>
    <t>Hirakawachō</t>
  </si>
  <si>
    <t>Hirakawacho</t>
  </si>
  <si>
    <t>Hiranai</t>
  </si>
  <si>
    <t>Hirao</t>
  </si>
  <si>
    <t>Hiratsuka</t>
  </si>
  <si>
    <t>Hirayama</t>
  </si>
  <si>
    <t>Hirnyk</t>
  </si>
  <si>
    <t>Hiroo</t>
  </si>
  <si>
    <t>Hirschau</t>
  </si>
  <si>
    <t>Hisar</t>
  </si>
  <si>
    <t>Hisor</t>
  </si>
  <si>
    <t>Nohiyahoi Tobei Jumhurí</t>
  </si>
  <si>
    <t>Hitachi</t>
  </si>
  <si>
    <t>Hitachi-Naka</t>
  </si>
  <si>
    <t>Hitachiomiya</t>
  </si>
  <si>
    <t>Hitachi-ota</t>
  </si>
  <si>
    <t>Hitchcock</t>
  </si>
  <si>
    <t>Hitchin</t>
  </si>
  <si>
    <t>Hithadhoo</t>
  </si>
  <si>
    <t>Addu Atholhu</t>
  </si>
  <si>
    <t>Hjärup</t>
  </si>
  <si>
    <t>Hjarup</t>
  </si>
  <si>
    <t>Hjo</t>
  </si>
  <si>
    <t>Hlatikulu</t>
  </si>
  <si>
    <t>Swaziland</t>
  </si>
  <si>
    <t>SZ</t>
  </si>
  <si>
    <t>SWZ</t>
  </si>
  <si>
    <t>Shiselweni</t>
  </si>
  <si>
    <t>Hlinsko</t>
  </si>
  <si>
    <t>Hlohovec</t>
  </si>
  <si>
    <t>Hluboká nad Vltavou</t>
  </si>
  <si>
    <t>Hluboka nad Vltavou</t>
  </si>
  <si>
    <t>Hlučín</t>
  </si>
  <si>
    <t>Hlucin</t>
  </si>
  <si>
    <t>Hlukhiv</t>
  </si>
  <si>
    <t>Hlybokaye</t>
  </si>
  <si>
    <t>Hnivan’</t>
  </si>
  <si>
    <t>Hnivan'</t>
  </si>
  <si>
    <t>Hnúšťa</t>
  </si>
  <si>
    <t>Hnust'a</t>
  </si>
  <si>
    <t>Ho</t>
  </si>
  <si>
    <t>Ho Chi Minh City</t>
  </si>
  <si>
    <t>Hồ Chí Minh</t>
  </si>
  <si>
    <t>Hòa Bình</t>
  </si>
  <si>
    <t>Hoa Binh</t>
  </si>
  <si>
    <t>Hobart</t>
  </si>
  <si>
    <t>Hobbs</t>
  </si>
  <si>
    <t>Hobe Sound</t>
  </si>
  <si>
    <t>Hoboken</t>
  </si>
  <si>
    <t>Hochelheim</t>
  </si>
  <si>
    <t>Hochheim am Main</t>
  </si>
  <si>
    <t>Höchstadt an der Aisch</t>
  </si>
  <si>
    <t>Hochstadt an der Aisch</t>
  </si>
  <si>
    <t>Höchstädt an der Donau</t>
  </si>
  <si>
    <t>Hochstadt an der Donau</t>
  </si>
  <si>
    <t>Hockenheim</t>
  </si>
  <si>
    <t>Hockessin</t>
  </si>
  <si>
    <t>Hockinson</t>
  </si>
  <si>
    <t>Hockley</t>
  </si>
  <si>
    <t>Hod HaSharon</t>
  </si>
  <si>
    <t>Hoddesdon</t>
  </si>
  <si>
    <t>Hódmezővásárhely</t>
  </si>
  <si>
    <t>Hodmezovasarhely</t>
  </si>
  <si>
    <t>Hodonín</t>
  </si>
  <si>
    <t>Hodonin</t>
  </si>
  <si>
    <t>Hodoš</t>
  </si>
  <si>
    <t>Hodos</t>
  </si>
  <si>
    <t>Hödrögö</t>
  </si>
  <si>
    <t>Hodrogo</t>
  </si>
  <si>
    <t>Dzavhan</t>
  </si>
  <si>
    <t>Hoegaarden</t>
  </si>
  <si>
    <t>Hoeryŏng</t>
  </si>
  <si>
    <t>Hoeryong</t>
  </si>
  <si>
    <t>Hof</t>
  </si>
  <si>
    <t>Hoffman Estates</t>
  </si>
  <si>
    <t>Hofgeismar</t>
  </si>
  <si>
    <t>Hofheim</t>
  </si>
  <si>
    <t>Hofheim in Unterfranken</t>
  </si>
  <si>
    <t>Höfn</t>
  </si>
  <si>
    <t>Hofn</t>
  </si>
  <si>
    <t>Hōfu</t>
  </si>
  <si>
    <t>Hofu</t>
  </si>
  <si>
    <t>Höganäs</t>
  </si>
  <si>
    <t>Hoganas</t>
  </si>
  <si>
    <t>Hoh Ereg</t>
  </si>
  <si>
    <t>Hohen Neuendorf</t>
  </si>
  <si>
    <t>Hohenau</t>
  </si>
  <si>
    <t>Hohenems</t>
  </si>
  <si>
    <t>Hohenmölsen</t>
  </si>
  <si>
    <t>Hohenmolsen</t>
  </si>
  <si>
    <t>Hohenstein-Ernstthal</t>
  </si>
  <si>
    <t>Hohhot</t>
  </si>
  <si>
    <t>Hohoe</t>
  </si>
  <si>
    <t>Höhr-Grenzhausen</t>
  </si>
  <si>
    <t>Hohr-Grenzhausen</t>
  </si>
  <si>
    <t>Hội An</t>
  </si>
  <si>
    <t>Hoi An</t>
  </si>
  <si>
    <t>Quảng Nam</t>
  </si>
  <si>
    <t>Hoima</t>
  </si>
  <si>
    <t>Hokitika</t>
  </si>
  <si>
    <t>Hokota</t>
  </si>
  <si>
    <t>Hokuto</t>
  </si>
  <si>
    <t>Hola</t>
  </si>
  <si>
    <t>Tana River</t>
  </si>
  <si>
    <t>Hola Prystan’</t>
  </si>
  <si>
    <t>Hola Prystan'</t>
  </si>
  <si>
    <t>Holbeach</t>
  </si>
  <si>
    <t>Holborn</t>
  </si>
  <si>
    <t>Holbrook</t>
  </si>
  <si>
    <t>Holden</t>
  </si>
  <si>
    <t>Holdenville</t>
  </si>
  <si>
    <t>Holdrege</t>
  </si>
  <si>
    <t>Holešov</t>
  </si>
  <si>
    <t>Holesov</t>
  </si>
  <si>
    <t>Holguin</t>
  </si>
  <si>
    <t>Holíč</t>
  </si>
  <si>
    <t>Holic</t>
  </si>
  <si>
    <t>Holice</t>
  </si>
  <si>
    <t>Holiday</t>
  </si>
  <si>
    <t>Holiday City-Berkeley</t>
  </si>
  <si>
    <t>Hollabrunn</t>
  </si>
  <si>
    <t>Holladay</t>
  </si>
  <si>
    <t>Holland</t>
  </si>
  <si>
    <t>Hollfeld</t>
  </si>
  <si>
    <t>Hollidaysburg</t>
  </si>
  <si>
    <t>Hollington</t>
  </si>
  <si>
    <t>Hollins</t>
  </si>
  <si>
    <t>Hollinwood</t>
  </si>
  <si>
    <t>Hollis</t>
  </si>
  <si>
    <t>Hollister</t>
  </si>
  <si>
    <t>Holliston</t>
  </si>
  <si>
    <t>Holly</t>
  </si>
  <si>
    <t>Holly Hill</t>
  </si>
  <si>
    <t>Holly Springs</t>
  </si>
  <si>
    <t>Hollymead</t>
  </si>
  <si>
    <t>Hollywood</t>
  </si>
  <si>
    <t>Holmdel</t>
  </si>
  <si>
    <t>Holmen</t>
  </si>
  <si>
    <t>Holmes Chapel</t>
  </si>
  <si>
    <t>Holmfirth</t>
  </si>
  <si>
    <t>H̱olon</t>
  </si>
  <si>
    <t>Holon</t>
  </si>
  <si>
    <t>Holt</t>
  </si>
  <si>
    <t>Holtsville</t>
  </si>
  <si>
    <t>Holtville</t>
  </si>
  <si>
    <t>Holualoa</t>
  </si>
  <si>
    <t>Holubivske</t>
  </si>
  <si>
    <t>Holyhead</t>
  </si>
  <si>
    <t>Holyoke</t>
  </si>
  <si>
    <t>Holýšov</t>
  </si>
  <si>
    <t>Holysov</t>
  </si>
  <si>
    <t>Holytown</t>
  </si>
  <si>
    <t>Holywell</t>
  </si>
  <si>
    <t>Holywood</t>
  </si>
  <si>
    <t>Holzgerlingen</t>
  </si>
  <si>
    <t>Holzminden</t>
  </si>
  <si>
    <t>Homa Bay</t>
  </si>
  <si>
    <t>Homberg</t>
  </si>
  <si>
    <t>Homburg</t>
  </si>
  <si>
    <t>Home Gardens</t>
  </si>
  <si>
    <t>Homeacre-Lyndora</t>
  </si>
  <si>
    <t>Homeland</t>
  </si>
  <si>
    <t>Homeland Park</t>
  </si>
  <si>
    <t>Homer</t>
  </si>
  <si>
    <t>Homer Glen</t>
  </si>
  <si>
    <t>Homestead</t>
  </si>
  <si>
    <t>Homestead Meadows North</t>
  </si>
  <si>
    <t>Homestead Meadows South</t>
  </si>
  <si>
    <t>Homewood</t>
  </si>
  <si>
    <t>Homosassa Springs</t>
  </si>
  <si>
    <t>Homs</t>
  </si>
  <si>
    <t>Homun</t>
  </si>
  <si>
    <t>Homyel’</t>
  </si>
  <si>
    <t>Homyel'</t>
  </si>
  <si>
    <t>Honchō</t>
  </si>
  <si>
    <t>Honcho</t>
  </si>
  <si>
    <t>Honda</t>
  </si>
  <si>
    <t>Tolima</t>
  </si>
  <si>
    <t>Hondo</t>
  </si>
  <si>
    <t>Honeoye Falls</t>
  </si>
  <si>
    <t>Honesdale</t>
  </si>
  <si>
    <t>Honey Brook</t>
  </si>
  <si>
    <t>Hong Kong</t>
  </si>
  <si>
    <t>HK</t>
  </si>
  <si>
    <t>HKG</t>
  </si>
  <si>
    <t>Hong’an</t>
  </si>
  <si>
    <t>Hong'an</t>
  </si>
  <si>
    <t>Hongjiang</t>
  </si>
  <si>
    <t>Hongseong</t>
  </si>
  <si>
    <t>Hongzhai</t>
  </si>
  <si>
    <t>Honiara</t>
  </si>
  <si>
    <t>Honiton</t>
  </si>
  <si>
    <t>Honjō</t>
  </si>
  <si>
    <t>Honjo</t>
  </si>
  <si>
    <t>Honley</t>
  </si>
  <si>
    <t>Honmachi</t>
  </si>
  <si>
    <t>Honolulu</t>
  </si>
  <si>
    <t>Hood River</t>
  </si>
  <si>
    <t>Hoogstraten</t>
  </si>
  <si>
    <t>Hook</t>
  </si>
  <si>
    <t>Hooksett</t>
  </si>
  <si>
    <t>Hooper</t>
  </si>
  <si>
    <t>Hoosick</t>
  </si>
  <si>
    <t>Hoover</t>
  </si>
  <si>
    <t>Hopatcong</t>
  </si>
  <si>
    <t>Hope</t>
  </si>
  <si>
    <t>Hope Mills</t>
  </si>
  <si>
    <t>Hopedale</t>
  </si>
  <si>
    <t>Hopefield</t>
  </si>
  <si>
    <t>Hopelchén</t>
  </si>
  <si>
    <t>Hopelchen</t>
  </si>
  <si>
    <t>Hopewell</t>
  </si>
  <si>
    <t>Hopewell Township</t>
  </si>
  <si>
    <t>Hopkins</t>
  </si>
  <si>
    <t>Hopkinsville</t>
  </si>
  <si>
    <t>Hopkinton</t>
  </si>
  <si>
    <t>Hoquiam</t>
  </si>
  <si>
    <t>Horad Barysaw</t>
  </si>
  <si>
    <t>Horažďovice</t>
  </si>
  <si>
    <t>Horazd'ovice</t>
  </si>
  <si>
    <t>Horb am Neckar</t>
  </si>
  <si>
    <t>Horbury</t>
  </si>
  <si>
    <t>Horden</t>
  </si>
  <si>
    <t>Hordle</t>
  </si>
  <si>
    <t>Horezu</t>
  </si>
  <si>
    <t>Horgen</t>
  </si>
  <si>
    <t>Horgoš</t>
  </si>
  <si>
    <t>Horgos</t>
  </si>
  <si>
    <t>Severno Banatski Okrug</t>
  </si>
  <si>
    <t>Hořice</t>
  </si>
  <si>
    <t>Horice</t>
  </si>
  <si>
    <t>Horishni Plavni</t>
  </si>
  <si>
    <t>Poltavs’ka Oblast’</t>
  </si>
  <si>
    <t>Horizon City</t>
  </si>
  <si>
    <t>Horizon West</t>
  </si>
  <si>
    <t>Horjul</t>
  </si>
  <si>
    <t>Horki</t>
  </si>
  <si>
    <t>Horley</t>
  </si>
  <si>
    <t>Horlivka</t>
  </si>
  <si>
    <t>Hormigueros</t>
  </si>
  <si>
    <t>Horn</t>
  </si>
  <si>
    <t>Horn Lake</t>
  </si>
  <si>
    <t>Horn-Bad Meinberg</t>
  </si>
  <si>
    <t>Horncastle</t>
  </si>
  <si>
    <t>Hornchurch</t>
  </si>
  <si>
    <t>Havering</t>
  </si>
  <si>
    <t>Horndean</t>
  </si>
  <si>
    <t>Hornell</t>
  </si>
  <si>
    <t>Horní Slavkov</t>
  </si>
  <si>
    <t>Horni Slavkov</t>
  </si>
  <si>
    <t>Hornsby Bend</t>
  </si>
  <si>
    <t>Hornsea</t>
  </si>
  <si>
    <t>Hornsey</t>
  </si>
  <si>
    <t>Haringey</t>
  </si>
  <si>
    <t>Horodenka</t>
  </si>
  <si>
    <t>Horodok</t>
  </si>
  <si>
    <t>Khmel’nyts’ka Oblast’</t>
  </si>
  <si>
    <t>Horodyshche</t>
  </si>
  <si>
    <t>Horokhiv</t>
  </si>
  <si>
    <t>Volyns’ka Oblast’</t>
  </si>
  <si>
    <t>Hořovice</t>
  </si>
  <si>
    <t>Horovice</t>
  </si>
  <si>
    <t>Horqueta</t>
  </si>
  <si>
    <t>Horseheads</t>
  </si>
  <si>
    <t>Horsell</t>
  </si>
  <si>
    <t>Horsforth</t>
  </si>
  <si>
    <t>Horsham</t>
  </si>
  <si>
    <t>Horšovský Týn</t>
  </si>
  <si>
    <t>Horsovsky Tyn</t>
  </si>
  <si>
    <t>Hörstel</t>
  </si>
  <si>
    <t>Horstel</t>
  </si>
  <si>
    <t>Horstmar</t>
  </si>
  <si>
    <t>Horta</t>
  </si>
  <si>
    <t>Hortolândia</t>
  </si>
  <si>
    <t>Hortolandia</t>
  </si>
  <si>
    <t>Horw</t>
  </si>
  <si>
    <t>Horwich</t>
  </si>
  <si>
    <t>Hosa’ina</t>
  </si>
  <si>
    <t>Hosa'ina</t>
  </si>
  <si>
    <t>Hosan</t>
  </si>
  <si>
    <t>Hoskins</t>
  </si>
  <si>
    <t>West New Britain</t>
  </si>
  <si>
    <t>Hospet</t>
  </si>
  <si>
    <t>Hostivice</t>
  </si>
  <si>
    <t>Hot Springs</t>
  </si>
  <si>
    <t>Hot Springs Village</t>
  </si>
  <si>
    <t>Hotan</t>
  </si>
  <si>
    <t>Hotton</t>
  </si>
  <si>
    <t>Houffalize</t>
  </si>
  <si>
    <t>Houghton</t>
  </si>
  <si>
    <t>Houghton le Spring</t>
  </si>
  <si>
    <t>Houghton Regis</t>
  </si>
  <si>
    <t>Houilles</t>
  </si>
  <si>
    <t>Houlton</t>
  </si>
  <si>
    <t>Houma</t>
  </si>
  <si>
    <t>Houston</t>
  </si>
  <si>
    <t>Houzhuang</t>
  </si>
  <si>
    <t>Hov</t>
  </si>
  <si>
    <t>Hovd</t>
  </si>
  <si>
    <t>Hove</t>
  </si>
  <si>
    <t>Howard</t>
  </si>
  <si>
    <t>Howard Springs</t>
  </si>
  <si>
    <t>Howell</t>
  </si>
  <si>
    <t>Howland Center</t>
  </si>
  <si>
    <t>Höxter</t>
  </si>
  <si>
    <t>Hoxter</t>
  </si>
  <si>
    <t>Hoyerswerda</t>
  </si>
  <si>
    <t>Hoylake</t>
  </si>
  <si>
    <t>Hoyland Nether</t>
  </si>
  <si>
    <t>Hpa-An</t>
  </si>
  <si>
    <t>Kayin State</t>
  </si>
  <si>
    <t>Hradec Králové</t>
  </si>
  <si>
    <t>Hradec Kralove</t>
  </si>
  <si>
    <t>Hradec nad Moravici</t>
  </si>
  <si>
    <t>Hrádek nad Nisou</t>
  </si>
  <si>
    <t>Hradek nad Nisou</t>
  </si>
  <si>
    <t>Hranice</t>
  </si>
  <si>
    <t>Olomoucký Kraj</t>
  </si>
  <si>
    <t>Hrastnik</t>
  </si>
  <si>
    <t>Hrazdan</t>
  </si>
  <si>
    <t>Hrebinka</t>
  </si>
  <si>
    <t>Hrib-Loški Potok</t>
  </si>
  <si>
    <t>Hrib-Loski Potok</t>
  </si>
  <si>
    <t>Loški Potok</t>
  </si>
  <si>
    <t>Hriňová</t>
  </si>
  <si>
    <t>Hrinova</t>
  </si>
  <si>
    <t>Hrodna</t>
  </si>
  <si>
    <t>Hronov</t>
  </si>
  <si>
    <t>Hsinchu</t>
  </si>
  <si>
    <t>Hua Hin</t>
  </si>
  <si>
    <t>Prachuap Khiri Khan</t>
  </si>
  <si>
    <t>Huacho</t>
  </si>
  <si>
    <t>Huadian</t>
  </si>
  <si>
    <t>Huai’an</t>
  </si>
  <si>
    <t>Huai'an</t>
  </si>
  <si>
    <t>Huaibei</t>
  </si>
  <si>
    <t>Huaihua</t>
  </si>
  <si>
    <t>Huainan</t>
  </si>
  <si>
    <t>Huaiyin</t>
  </si>
  <si>
    <t>Hualien</t>
  </si>
  <si>
    <t>Huamachuco</t>
  </si>
  <si>
    <t>La Libertad</t>
  </si>
  <si>
    <t>Huamantla</t>
  </si>
  <si>
    <t>Huambo</t>
  </si>
  <si>
    <t>Huancavelica</t>
  </si>
  <si>
    <t>Huancayo</t>
  </si>
  <si>
    <t>Huandacareo</t>
  </si>
  <si>
    <t>Huanggang</t>
  </si>
  <si>
    <t>Huanghua</t>
  </si>
  <si>
    <t>Huanglongsi</t>
  </si>
  <si>
    <t>Huangshan</t>
  </si>
  <si>
    <t>Huangshi</t>
  </si>
  <si>
    <t>Huangyan</t>
  </si>
  <si>
    <t>Huanímaro</t>
  </si>
  <si>
    <t>Huanimaro</t>
  </si>
  <si>
    <t>Huanta</t>
  </si>
  <si>
    <t>Huánuco</t>
  </si>
  <si>
    <t>Huanuco</t>
  </si>
  <si>
    <t>Huaquechula</t>
  </si>
  <si>
    <t>Huaquillas</t>
  </si>
  <si>
    <t>El Oro</t>
  </si>
  <si>
    <t>Huaral</t>
  </si>
  <si>
    <t>Huaraz</t>
  </si>
  <si>
    <t>Huarmey</t>
  </si>
  <si>
    <t>Huasca de Ocampo</t>
  </si>
  <si>
    <t>Huasco</t>
  </si>
  <si>
    <t>Huatabampo</t>
  </si>
  <si>
    <t>Huatan</t>
  </si>
  <si>
    <t>Huauchinango</t>
  </si>
  <si>
    <t>Huaura</t>
  </si>
  <si>
    <t>Huautla</t>
  </si>
  <si>
    <t>Huaycan</t>
  </si>
  <si>
    <t>Huayin</t>
  </si>
  <si>
    <t>Huazhou</t>
  </si>
  <si>
    <t>Hubbard</t>
  </si>
  <si>
    <t>Huber Heights</t>
  </si>
  <si>
    <t>Hubli</t>
  </si>
  <si>
    <t>Hucclecote</t>
  </si>
  <si>
    <t>Hückelhoven</t>
  </si>
  <si>
    <t>Huckelhoven</t>
  </si>
  <si>
    <t>Hückeswagen</t>
  </si>
  <si>
    <t>Huckeswagen</t>
  </si>
  <si>
    <t>Hucknall under Huthwaite</t>
  </si>
  <si>
    <t>Huddersfield</t>
  </si>
  <si>
    <t>Hudson</t>
  </si>
  <si>
    <t>Hudson Falls</t>
  </si>
  <si>
    <t>Hudsonville</t>
  </si>
  <si>
    <t>Huế</t>
  </si>
  <si>
    <t>Hue</t>
  </si>
  <si>
    <t>Thừa Thiên-Huế</t>
  </si>
  <si>
    <t>Huedin</t>
  </si>
  <si>
    <t>Huehuetenango</t>
  </si>
  <si>
    <t>Huehuetoca</t>
  </si>
  <si>
    <t>Huejotzingo</t>
  </si>
  <si>
    <t>Huejutla de Reyes</t>
  </si>
  <si>
    <t>Huelva</t>
  </si>
  <si>
    <t>Hueytown</t>
  </si>
  <si>
    <t>Hüfingen</t>
  </si>
  <si>
    <t>Hufingen</t>
  </si>
  <si>
    <t>Hughenden</t>
  </si>
  <si>
    <t>Hughson</t>
  </si>
  <si>
    <t>Hugli</t>
  </si>
  <si>
    <t>Hugo</t>
  </si>
  <si>
    <t>Hŭich’ŏn</t>
  </si>
  <si>
    <t>Huich'on</t>
  </si>
  <si>
    <t>Huichang</t>
  </si>
  <si>
    <t>Huilong</t>
  </si>
  <si>
    <t>Huinan</t>
  </si>
  <si>
    <t>Huittinen</t>
  </si>
  <si>
    <t>Huixquilucan</t>
  </si>
  <si>
    <t>Huizhou</t>
  </si>
  <si>
    <t>Hujra Shah Muqim</t>
  </si>
  <si>
    <t>Hulin</t>
  </si>
  <si>
    <t>Hulín</t>
  </si>
  <si>
    <t>Hull</t>
  </si>
  <si>
    <t>Huludao</t>
  </si>
  <si>
    <t>Hulyaypole</t>
  </si>
  <si>
    <t>Humacao</t>
  </si>
  <si>
    <t>Humahuaca</t>
  </si>
  <si>
    <t>Humberston</t>
  </si>
  <si>
    <t>Humble</t>
  </si>
  <si>
    <t>Humboldt</t>
  </si>
  <si>
    <t>Humpolec</t>
  </si>
  <si>
    <t>Hūn</t>
  </si>
  <si>
    <t>Hun</t>
  </si>
  <si>
    <t>Al Jufrah</t>
  </si>
  <si>
    <t>Hunchun</t>
  </si>
  <si>
    <t>Hünfeld</t>
  </si>
  <si>
    <t>Hunfeld</t>
  </si>
  <si>
    <t>Hưng Yên</t>
  </si>
  <si>
    <t>Hung Yen</t>
  </si>
  <si>
    <t>Hungen</t>
  </si>
  <si>
    <t>Hungerford</t>
  </si>
  <si>
    <t>Hŭngnam</t>
  </si>
  <si>
    <t>Hungnam</t>
  </si>
  <si>
    <t>Huningue</t>
  </si>
  <si>
    <t>Hunters Creek</t>
  </si>
  <si>
    <t>Hunters Quay</t>
  </si>
  <si>
    <t>Huntersville</t>
  </si>
  <si>
    <t>Huntertown</t>
  </si>
  <si>
    <t>Huntingburg</t>
  </si>
  <si>
    <t>Huntingdon</t>
  </si>
  <si>
    <t>Huntington</t>
  </si>
  <si>
    <t>Huntington Beach</t>
  </si>
  <si>
    <t>Huntington Park</t>
  </si>
  <si>
    <t>Huntington Station</t>
  </si>
  <si>
    <t>Huntington Woods</t>
  </si>
  <si>
    <t>Huntley</t>
  </si>
  <si>
    <t>Huntsville</t>
  </si>
  <si>
    <t>Hunucmá</t>
  </si>
  <si>
    <t>Hunucma</t>
  </si>
  <si>
    <t>Huozhou</t>
  </si>
  <si>
    <t>Hurbanovo</t>
  </si>
  <si>
    <t>Hurdiyo</t>
  </si>
  <si>
    <t>Hurley</t>
  </si>
  <si>
    <t>Huron</t>
  </si>
  <si>
    <t>Huron East</t>
  </si>
  <si>
    <t>Huron-Kinloss</t>
  </si>
  <si>
    <t>Hurricane</t>
  </si>
  <si>
    <t>Hurst</t>
  </si>
  <si>
    <t>Hürth</t>
  </si>
  <si>
    <t>Hurth</t>
  </si>
  <si>
    <t>Húsavík</t>
  </si>
  <si>
    <t>Husavik</t>
  </si>
  <si>
    <t>Huskvarna</t>
  </si>
  <si>
    <t>Hustopeče</t>
  </si>
  <si>
    <t>Hustopece</t>
  </si>
  <si>
    <t>Husum</t>
  </si>
  <si>
    <t>Hutchins</t>
  </si>
  <si>
    <t>Hutchinson</t>
  </si>
  <si>
    <t>Hutchinson Island South</t>
  </si>
  <si>
    <t>Hutto</t>
  </si>
  <si>
    <t>Huyton</t>
  </si>
  <si>
    <t>Huzhou</t>
  </si>
  <si>
    <t>Hvalba</t>
  </si>
  <si>
    <t>Hvannasund</t>
  </si>
  <si>
    <t>Hwange</t>
  </si>
  <si>
    <t>Matabeleland North</t>
  </si>
  <si>
    <t>Hwasu-dong</t>
  </si>
  <si>
    <t>Hwlffordd</t>
  </si>
  <si>
    <t>Hyattsville</t>
  </si>
  <si>
    <t>Hybla Valley</t>
  </si>
  <si>
    <t>Hyde</t>
  </si>
  <si>
    <t>Hyde Park</t>
  </si>
  <si>
    <t>Hyderābād</t>
  </si>
  <si>
    <t>Hyderabad</t>
  </si>
  <si>
    <t>Hyères</t>
  </si>
  <si>
    <t>Hyeres</t>
  </si>
  <si>
    <t>Hyesan</t>
  </si>
  <si>
    <t>Yanggang</t>
  </si>
  <si>
    <t>Hyrum</t>
  </si>
  <si>
    <t>Hythe</t>
  </si>
  <si>
    <t>Hyvinkää</t>
  </si>
  <si>
    <t>Hyvinkaa</t>
  </si>
  <si>
    <t>I‘zāz</t>
  </si>
  <si>
    <t>I`zaz</t>
  </si>
  <si>
    <t>Iacanga</t>
  </si>
  <si>
    <t>Iacri</t>
  </si>
  <si>
    <t>Ialoveni</t>
  </si>
  <si>
    <t>Ianca</t>
  </si>
  <si>
    <t>Iaras</t>
  </si>
  <si>
    <t>Iasi</t>
  </si>
  <si>
    <t>Iba</t>
  </si>
  <si>
    <t>Zambales</t>
  </si>
  <si>
    <t>Ibadan</t>
  </si>
  <si>
    <t>Oyo</t>
  </si>
  <si>
    <t>Ibagué</t>
  </si>
  <si>
    <t>Ibague</t>
  </si>
  <si>
    <t>Ibanda</t>
  </si>
  <si>
    <t>Ibara</t>
  </si>
  <si>
    <t>Ibarra</t>
  </si>
  <si>
    <t>Ibaté</t>
  </si>
  <si>
    <t>Ibate</t>
  </si>
  <si>
    <t>Ibbenbüren</t>
  </si>
  <si>
    <t>Ibbenburen</t>
  </si>
  <si>
    <t>Ibikon</t>
  </si>
  <si>
    <t>Ibirá</t>
  </si>
  <si>
    <t>Ibira</t>
  </si>
  <si>
    <t>Ibirarema</t>
  </si>
  <si>
    <t>Ibitinga</t>
  </si>
  <si>
    <t>Ibiúna</t>
  </si>
  <si>
    <t>Ibiuna</t>
  </si>
  <si>
    <t>Ibiza</t>
  </si>
  <si>
    <t>Balearic Islands</t>
  </si>
  <si>
    <t>Ibrā’</t>
  </si>
  <si>
    <t>Ibra'</t>
  </si>
  <si>
    <t>Shamāl ash Sharqīyah</t>
  </si>
  <si>
    <t>Ibrány</t>
  </si>
  <si>
    <t>Ibrany</t>
  </si>
  <si>
    <t>Ibstock</t>
  </si>
  <si>
    <t>Icém</t>
  </si>
  <si>
    <t>Icem</t>
  </si>
  <si>
    <t>Ich’ŏn</t>
  </si>
  <si>
    <t>Ich'on</t>
  </si>
  <si>
    <t>Ichalkaranji</t>
  </si>
  <si>
    <t>Ichenhausen</t>
  </si>
  <si>
    <t>Ichihara</t>
  </si>
  <si>
    <t>Ichikawa</t>
  </si>
  <si>
    <t>Ichikawadaimon</t>
  </si>
  <si>
    <t>Yamanashi</t>
  </si>
  <si>
    <t>Ichinohe</t>
  </si>
  <si>
    <t>Ichinomiya</t>
  </si>
  <si>
    <t>Ickenham</t>
  </si>
  <si>
    <t>Icó</t>
  </si>
  <si>
    <t>Ico</t>
  </si>
  <si>
    <t>Ictar Budinţi</t>
  </si>
  <si>
    <t>Ictar Budinti</t>
  </si>
  <si>
    <t>Idabel</t>
  </si>
  <si>
    <t>Idah</t>
  </si>
  <si>
    <t>Kogi</t>
  </si>
  <si>
    <t>Idaho Falls</t>
  </si>
  <si>
    <t>Idanha-a-Nova</t>
  </si>
  <si>
    <t>Idar-Oberstein</t>
  </si>
  <si>
    <t>Ide</t>
  </si>
  <si>
    <t>Idfū</t>
  </si>
  <si>
    <t>Idfu</t>
  </si>
  <si>
    <t>Idiofa</t>
  </si>
  <si>
    <t>Idrī</t>
  </si>
  <si>
    <t>Idri</t>
  </si>
  <si>
    <t>Idrija</t>
  </si>
  <si>
    <t>Idstein</t>
  </si>
  <si>
    <t>Idylwood</t>
  </si>
  <si>
    <t>Iecava</t>
  </si>
  <si>
    <t>Iecavas Novads</t>
  </si>
  <si>
    <t>Iepê</t>
  </si>
  <si>
    <t>Iepe</t>
  </si>
  <si>
    <t>Ieper</t>
  </si>
  <si>
    <t>Iernut</t>
  </si>
  <si>
    <t>Mureş</t>
  </si>
  <si>
    <t>Ifakara</t>
  </si>
  <si>
    <t>Morogoro</t>
  </si>
  <si>
    <t>Ifield</t>
  </si>
  <si>
    <t>Ifrane</t>
  </si>
  <si>
    <t>Ig</t>
  </si>
  <si>
    <t>Igaraçu do Tietê</t>
  </si>
  <si>
    <t>Igaracu do Tiete</t>
  </si>
  <si>
    <t>Igarapava</t>
  </si>
  <si>
    <t>Igaratá</t>
  </si>
  <si>
    <t>Igarata</t>
  </si>
  <si>
    <t>Igarka</t>
  </si>
  <si>
    <t>Iğdır</t>
  </si>
  <si>
    <t>Igdir</t>
  </si>
  <si>
    <t>Ignalina</t>
  </si>
  <si>
    <t>Igreja</t>
  </si>
  <si>
    <t>Mosteiros</t>
  </si>
  <si>
    <t>Igrim</t>
  </si>
  <si>
    <t>Iguaçu</t>
  </si>
  <si>
    <t>Iguacu</t>
  </si>
  <si>
    <t>Iguala de la Independencia</t>
  </si>
  <si>
    <t>Iguape</t>
  </si>
  <si>
    <t>Iguatu</t>
  </si>
  <si>
    <t>Iharan̈a</t>
  </si>
  <si>
    <t>Iharana</t>
  </si>
  <si>
    <t>Ihnāsyā al Madīnah</t>
  </si>
  <si>
    <t>Ihnasya al Madinah</t>
  </si>
  <si>
    <t>Ihosy</t>
  </si>
  <si>
    <t>Ihtiman</t>
  </si>
  <si>
    <t>Iida</t>
  </si>
  <si>
    <t>Iijima</t>
  </si>
  <si>
    <t>Iisalmi</t>
  </si>
  <si>
    <t>Pohjois-Savo</t>
  </si>
  <si>
    <t>Iiyama</t>
  </si>
  <si>
    <t>Iizuka</t>
  </si>
  <si>
    <t>Ijebu-Ode</t>
  </si>
  <si>
    <t>Ijevan</t>
  </si>
  <si>
    <t>Ijuí</t>
  </si>
  <si>
    <t>Ijui</t>
  </si>
  <si>
    <t>Ikaalinen</t>
  </si>
  <si>
    <t>Pirkanmaa</t>
  </si>
  <si>
    <t>Ikare</t>
  </si>
  <si>
    <t>Ikata-chō</t>
  </si>
  <si>
    <t>Ikata-cho</t>
  </si>
  <si>
    <t>Ehime</t>
  </si>
  <si>
    <t>Ikeda</t>
  </si>
  <si>
    <t>Ikeja</t>
  </si>
  <si>
    <t>Ikela</t>
  </si>
  <si>
    <t>Iklin</t>
  </si>
  <si>
    <t>Ikoma</t>
  </si>
  <si>
    <t>Ikot Abasi</t>
  </si>
  <si>
    <t>Akwa Ibom</t>
  </si>
  <si>
    <t>Iksan</t>
  </si>
  <si>
    <t>Jeonbuk</t>
  </si>
  <si>
    <t>Ikšķile</t>
  </si>
  <si>
    <t>Ikskile</t>
  </si>
  <si>
    <t>Ikšķiles Novads</t>
  </si>
  <si>
    <t>Il’pyrskiy</t>
  </si>
  <si>
    <t>Il'pyrskiy</t>
  </si>
  <si>
    <t>Ilagan</t>
  </si>
  <si>
    <t>Ilam</t>
  </si>
  <si>
    <t>Mechī</t>
  </si>
  <si>
    <t>Ilava</t>
  </si>
  <si>
    <t>Ilave</t>
  </si>
  <si>
    <t>Ilchester</t>
  </si>
  <si>
    <t>Ilebo</t>
  </si>
  <si>
    <t>Kasaï</t>
  </si>
  <si>
    <t>Ile-Ife</t>
  </si>
  <si>
    <t>Osun</t>
  </si>
  <si>
    <t>Ilford</t>
  </si>
  <si>
    <t>Ilfracombe</t>
  </si>
  <si>
    <t>Ilha de Moçambique</t>
  </si>
  <si>
    <t>Ilha de Mocambique</t>
  </si>
  <si>
    <t>Ilha Solteira</t>
  </si>
  <si>
    <t>Ilhabela</t>
  </si>
  <si>
    <t>Ílhavo</t>
  </si>
  <si>
    <t>Ilhavo</t>
  </si>
  <si>
    <t>Ilhéus</t>
  </si>
  <si>
    <t>Ilheus</t>
  </si>
  <si>
    <t>Iligan</t>
  </si>
  <si>
    <t>Ilinden</t>
  </si>
  <si>
    <t>Ilion</t>
  </si>
  <si>
    <t>Ilirska Bistrica</t>
  </si>
  <si>
    <t>Ilkeston</t>
  </si>
  <si>
    <t>Ilkley</t>
  </si>
  <si>
    <t>Illapel</t>
  </si>
  <si>
    <t>Illertissen</t>
  </si>
  <si>
    <t>Illingen</t>
  </si>
  <si>
    <t>Illintsi</t>
  </si>
  <si>
    <t>Illkirch-Graffenstaden</t>
  </si>
  <si>
    <t>Illogan</t>
  </si>
  <si>
    <t>Ilmenau</t>
  </si>
  <si>
    <t>Ilminster</t>
  </si>
  <si>
    <t>Ilo</t>
  </si>
  <si>
    <t>Moquegua</t>
  </si>
  <si>
    <t>Iloilo</t>
  </si>
  <si>
    <t>Ilok</t>
  </si>
  <si>
    <t>Vukovarsko-Srijemska Županija</t>
  </si>
  <si>
    <t>Ilorin</t>
  </si>
  <si>
    <t>Kwara</t>
  </si>
  <si>
    <t>Ilsenburg</t>
  </si>
  <si>
    <t>Ilshofen</t>
  </si>
  <si>
    <t>Ilūkste</t>
  </si>
  <si>
    <t>Ilukste</t>
  </si>
  <si>
    <t>Ilūkstes Novads</t>
  </si>
  <si>
    <t>Ilulissat</t>
  </si>
  <si>
    <t>Imabari</t>
  </si>
  <si>
    <t>Imagane</t>
  </si>
  <si>
    <t>Imarichō-kō</t>
  </si>
  <si>
    <t>Imaricho-ko</t>
  </si>
  <si>
    <t>Saga</t>
  </si>
  <si>
    <t>Imatra</t>
  </si>
  <si>
    <t>Etelä-Karjala</t>
  </si>
  <si>
    <t>Imbituba</t>
  </si>
  <si>
    <t>Imdina</t>
  </si>
  <si>
    <t>Imġarr</t>
  </si>
  <si>
    <t>Imgarr</t>
  </si>
  <si>
    <t>Imías</t>
  </si>
  <si>
    <t>Imias</t>
  </si>
  <si>
    <t>İmişli</t>
  </si>
  <si>
    <t>Imisli</t>
  </si>
  <si>
    <t>Imizuchō</t>
  </si>
  <si>
    <t>Imizucho</t>
  </si>
  <si>
    <t>Immenhausen</t>
  </si>
  <si>
    <t>Immenstadt im Allgäu</t>
  </si>
  <si>
    <t>Immenstadt im Allgau</t>
  </si>
  <si>
    <t>Immingham</t>
  </si>
  <si>
    <t>Immokalee</t>
  </si>
  <si>
    <t>Imperatriz</t>
  </si>
  <si>
    <t>Imperial</t>
  </si>
  <si>
    <t>Imperial Beach</t>
  </si>
  <si>
    <t>Impfondo</t>
  </si>
  <si>
    <t>Likouala</t>
  </si>
  <si>
    <t>Imphāl</t>
  </si>
  <si>
    <t>Imphal</t>
  </si>
  <si>
    <t>Manipur</t>
  </si>
  <si>
    <t>Imqabba</t>
  </si>
  <si>
    <t>Imsida</t>
  </si>
  <si>
    <t>Imst</t>
  </si>
  <si>
    <t>Imtarfa</t>
  </si>
  <si>
    <t>Imuris</t>
  </si>
  <si>
    <t>Imus</t>
  </si>
  <si>
    <t>In Guezzam</t>
  </si>
  <si>
    <t>Tamanrasset</t>
  </si>
  <si>
    <t>Ina</t>
  </si>
  <si>
    <t>Inabe</t>
  </si>
  <si>
    <t>Mie</t>
  </si>
  <si>
    <t>I-n-Amenas</t>
  </si>
  <si>
    <t>I-n-Amguel</t>
  </si>
  <si>
    <t>Inami</t>
  </si>
  <si>
    <t>Inashiki</t>
  </si>
  <si>
    <t>Inazawa</t>
  </si>
  <si>
    <t>Ince-in-Makerfield</t>
  </si>
  <si>
    <t>Incheon</t>
  </si>
  <si>
    <t>Incline Village</t>
  </si>
  <si>
    <t>Inčukalns</t>
  </si>
  <si>
    <t>Incukalns</t>
  </si>
  <si>
    <t>Inčukalna Novads</t>
  </si>
  <si>
    <t>Indaiatuba</t>
  </si>
  <si>
    <t>Independence</t>
  </si>
  <si>
    <t>Independent Hill</t>
  </si>
  <si>
    <t>Indian Harbour Beach</t>
  </si>
  <si>
    <t>Indian Hills</t>
  </si>
  <si>
    <t>Indian River Estates</t>
  </si>
  <si>
    <t>Indian Trail</t>
  </si>
  <si>
    <t>Indian Wells</t>
  </si>
  <si>
    <t>Indianapolis</t>
  </si>
  <si>
    <t>Indianola</t>
  </si>
  <si>
    <t>Indiantown</t>
  </si>
  <si>
    <t>Indiga</t>
  </si>
  <si>
    <t>Inđija</t>
  </si>
  <si>
    <t>Indija</t>
  </si>
  <si>
    <t>Indio</t>
  </si>
  <si>
    <t>Indore</t>
  </si>
  <si>
    <t>Indramayu</t>
  </si>
  <si>
    <t>İnegöl</t>
  </si>
  <si>
    <t>Inegol</t>
  </si>
  <si>
    <t>Ineu</t>
  </si>
  <si>
    <t>Ingelfingen</t>
  </si>
  <si>
    <t>Ingelheim</t>
  </si>
  <si>
    <t>Ingeniero Guillermo N. Juárez</t>
  </si>
  <si>
    <t>Ingeniero Guillermo N. Juarez</t>
  </si>
  <si>
    <t>Ingeniero Jacobacci</t>
  </si>
  <si>
    <t>Ingersoll</t>
  </si>
  <si>
    <t>Ingham</t>
  </si>
  <si>
    <t>Ingleside</t>
  </si>
  <si>
    <t>Inglewood</t>
  </si>
  <si>
    <t>Ingolstadt</t>
  </si>
  <si>
    <t>Ingrāj Bāzār</t>
  </si>
  <si>
    <t>Ingraj Bazar</t>
  </si>
  <si>
    <t>Inhambane</t>
  </si>
  <si>
    <t>Inhumas</t>
  </si>
  <si>
    <t>Inírida</t>
  </si>
  <si>
    <t>Inirida</t>
  </si>
  <si>
    <t>Guainía</t>
  </si>
  <si>
    <t>Inkerman</t>
  </si>
  <si>
    <t>Sevastopol’, Misto</t>
  </si>
  <si>
    <t>Inkster</t>
  </si>
  <si>
    <t>Innisfail</t>
  </si>
  <si>
    <t>Innisfil</t>
  </si>
  <si>
    <t>Inniswold</t>
  </si>
  <si>
    <t>Innsbrook</t>
  </si>
  <si>
    <t>Innsbruck</t>
  </si>
  <si>
    <t>Ino</t>
  </si>
  <si>
    <t>Inongo</t>
  </si>
  <si>
    <t>Inowrocław</t>
  </si>
  <si>
    <t>Inowroclaw</t>
  </si>
  <si>
    <t>I-n-Salah</t>
  </si>
  <si>
    <t>Insar</t>
  </si>
  <si>
    <t>Mordoviya</t>
  </si>
  <si>
    <t>Însurăţei</t>
  </si>
  <si>
    <t>Insuratei</t>
  </si>
  <si>
    <t>Inta</t>
  </si>
  <si>
    <t>Komi</t>
  </si>
  <si>
    <t>Interlaken</t>
  </si>
  <si>
    <t>International Falls</t>
  </si>
  <si>
    <t>Întorsura Buzăului</t>
  </si>
  <si>
    <t>Intorsura Buzaului</t>
  </si>
  <si>
    <t>Inuma</t>
  </si>
  <si>
    <t>Inuyama</t>
  </si>
  <si>
    <t>Inver Grove Heights</t>
  </si>
  <si>
    <t>Invercargill</t>
  </si>
  <si>
    <t>Inverell</t>
  </si>
  <si>
    <t>Inverloch</t>
  </si>
  <si>
    <t>Inverness</t>
  </si>
  <si>
    <t>Inverness Highlands South</t>
  </si>
  <si>
    <t>Inverurie</t>
  </si>
  <si>
    <t>Inwood</t>
  </si>
  <si>
    <t>Inza</t>
  </si>
  <si>
    <t>Inzai</t>
  </si>
  <si>
    <t>Ioánnina</t>
  </si>
  <si>
    <t>Ioannina</t>
  </si>
  <si>
    <t>Iola</t>
  </si>
  <si>
    <t>Iona</t>
  </si>
  <si>
    <t>Ione</t>
  </si>
  <si>
    <t>Ionia</t>
  </si>
  <si>
    <t>Iowa City</t>
  </si>
  <si>
    <t>Iowa Park</t>
  </si>
  <si>
    <t>Ipatinga</t>
  </si>
  <si>
    <t>Ipatovo</t>
  </si>
  <si>
    <t>Ipauçu</t>
  </si>
  <si>
    <t>Ipaucu</t>
  </si>
  <si>
    <t>Iperó</t>
  </si>
  <si>
    <t>Ipero</t>
  </si>
  <si>
    <t>Ipeúna</t>
  </si>
  <si>
    <t>Ipeuna</t>
  </si>
  <si>
    <t>Ipiales</t>
  </si>
  <si>
    <t>Nariño</t>
  </si>
  <si>
    <t>Ipiguá</t>
  </si>
  <si>
    <t>Ipigua</t>
  </si>
  <si>
    <t>Ipil</t>
  </si>
  <si>
    <t>Zamboanga Sibugay</t>
  </si>
  <si>
    <t>Ipoh</t>
  </si>
  <si>
    <t>Perak</t>
  </si>
  <si>
    <t>Iporá</t>
  </si>
  <si>
    <t>Ipora</t>
  </si>
  <si>
    <t>İpsala</t>
  </si>
  <si>
    <t>Ipsala</t>
  </si>
  <si>
    <t>Ipswich</t>
  </si>
  <si>
    <t>Ipu</t>
  </si>
  <si>
    <t>Ipuã</t>
  </si>
  <si>
    <t>Ipua</t>
  </si>
  <si>
    <t>Iqaluit</t>
  </si>
  <si>
    <t>Nunavut</t>
  </si>
  <si>
    <t>Iquique</t>
  </si>
  <si>
    <t>Tarapacá</t>
  </si>
  <si>
    <t>Iquitos</t>
  </si>
  <si>
    <t>Iracemápolis</t>
  </si>
  <si>
    <t>Iracemapolis</t>
  </si>
  <si>
    <t>Iracoubo</t>
  </si>
  <si>
    <t>Irákleio</t>
  </si>
  <si>
    <t>Irakleio</t>
  </si>
  <si>
    <t>Īrānshahr</t>
  </si>
  <si>
    <t>Iranshahr</t>
  </si>
  <si>
    <t>Irapuã</t>
  </si>
  <si>
    <t>Irapua</t>
  </si>
  <si>
    <t>Irapuato</t>
  </si>
  <si>
    <t>Irapuru</t>
  </si>
  <si>
    <t>Irati</t>
  </si>
  <si>
    <t>Irbit</t>
  </si>
  <si>
    <t>Irecê</t>
  </si>
  <si>
    <t>Irece</t>
  </si>
  <si>
    <t>Irig</t>
  </si>
  <si>
    <t>Iriga City</t>
  </si>
  <si>
    <t>Camarines Sur</t>
  </si>
  <si>
    <t>Iringa</t>
  </si>
  <si>
    <t>Irkutsk</t>
  </si>
  <si>
    <t>Irlam</t>
  </si>
  <si>
    <t>Irmo</t>
  </si>
  <si>
    <t>Iron Mountain</t>
  </si>
  <si>
    <t>Irondale</t>
  </si>
  <si>
    <t>Irondequoit</t>
  </si>
  <si>
    <t>Ironton</t>
  </si>
  <si>
    <t>Ironwood</t>
  </si>
  <si>
    <t>Irpin’</t>
  </si>
  <si>
    <t>Irpin'</t>
  </si>
  <si>
    <t>Irshava</t>
  </si>
  <si>
    <t>Irthlingborough</t>
  </si>
  <si>
    <t>Iruma</t>
  </si>
  <si>
    <t>Irvine</t>
  </si>
  <si>
    <t>Irving</t>
  </si>
  <si>
    <t>Irvington</t>
  </si>
  <si>
    <t>Irymple</t>
  </si>
  <si>
    <t>Isaccea</t>
  </si>
  <si>
    <t>Ísafjörður</t>
  </si>
  <si>
    <t>Isafjordhur</t>
  </si>
  <si>
    <t>Vestfirðir</t>
  </si>
  <si>
    <t>Isahaya</t>
  </si>
  <si>
    <t>Isale</t>
  </si>
  <si>
    <t>Isangel</t>
  </si>
  <si>
    <t>Vanuatu</t>
  </si>
  <si>
    <t>VU</t>
  </si>
  <si>
    <t>VUT</t>
  </si>
  <si>
    <t>Tafea</t>
  </si>
  <si>
    <t>Isanti</t>
  </si>
  <si>
    <t>Ise</t>
  </si>
  <si>
    <t>Isehara</t>
  </si>
  <si>
    <t>Iselin</t>
  </si>
  <si>
    <t>Isen</t>
  </si>
  <si>
    <t>Iserlohn</t>
  </si>
  <si>
    <t>Iseyin</t>
  </si>
  <si>
    <t>Isfana</t>
  </si>
  <si>
    <t>Isfara</t>
  </si>
  <si>
    <t>Ishigaki</t>
  </si>
  <si>
    <t>Ishii</t>
  </si>
  <si>
    <t>Tokushima</t>
  </si>
  <si>
    <t>Ishikari</t>
  </si>
  <si>
    <t>Ishikida</t>
  </si>
  <si>
    <t>Ishim</t>
  </si>
  <si>
    <t>Ishimbay</t>
  </si>
  <si>
    <t>Ishinari</t>
  </si>
  <si>
    <t>Ishioka</t>
  </si>
  <si>
    <t>Ishizaki</t>
  </si>
  <si>
    <t>Ishpeming</t>
  </si>
  <si>
    <t>Ishqoshim</t>
  </si>
  <si>
    <t>Kŭhistoni Badakhshon</t>
  </si>
  <si>
    <t>Isidro Casanova</t>
  </si>
  <si>
    <t>Isilkul</t>
  </si>
  <si>
    <t>Isingiro</t>
  </si>
  <si>
    <t>Isiolo</t>
  </si>
  <si>
    <t>Isiro</t>
  </si>
  <si>
    <t>Haut-Uélé</t>
  </si>
  <si>
    <t>Iskandar</t>
  </si>
  <si>
    <t>İskenderun</t>
  </si>
  <si>
    <t>Iskenderun</t>
  </si>
  <si>
    <t>Iskitim</t>
  </si>
  <si>
    <t>Isla Mujeres</t>
  </si>
  <si>
    <t>Isla Vista</t>
  </si>
  <si>
    <t>İslahiye</t>
  </si>
  <si>
    <t>Islahiye</t>
  </si>
  <si>
    <t>Islamabad</t>
  </si>
  <si>
    <t>Islāmābād</t>
  </si>
  <si>
    <t>Islamorada, Village of Islands</t>
  </si>
  <si>
    <t>Island Lake</t>
  </si>
  <si>
    <t>Islip</t>
  </si>
  <si>
    <t>Islip Terrace</t>
  </si>
  <si>
    <t>Ismailia</t>
  </si>
  <si>
    <t>İsmayıllı</t>
  </si>
  <si>
    <t>Ismayilli</t>
  </si>
  <si>
    <t>Isnā</t>
  </si>
  <si>
    <t>Isna</t>
  </si>
  <si>
    <t>Isny im Allgäu</t>
  </si>
  <si>
    <t>Isny im Allgau</t>
  </si>
  <si>
    <t>Isparta</t>
  </si>
  <si>
    <t>Isperih</t>
  </si>
  <si>
    <t>Razgrad</t>
  </si>
  <si>
    <t>Issaquah</t>
  </si>
  <si>
    <t>Isselburg</t>
  </si>
  <si>
    <t>Issy-les-Moulineaux</t>
  </si>
  <si>
    <t>Istanbul</t>
  </si>
  <si>
    <t>İstanbul</t>
  </si>
  <si>
    <t>Istaravshan</t>
  </si>
  <si>
    <t>Istog</t>
  </si>
  <si>
    <t>Istres</t>
  </si>
  <si>
    <t>Isulan</t>
  </si>
  <si>
    <t>Sultan Kudarat</t>
  </si>
  <si>
    <t>Ita</t>
  </si>
  <si>
    <t>Itá</t>
  </si>
  <si>
    <t>Itaberá</t>
  </si>
  <si>
    <t>Itabera</t>
  </si>
  <si>
    <t>Itaberaba</t>
  </si>
  <si>
    <t>Itaberaí</t>
  </si>
  <si>
    <t>Itaberai</t>
  </si>
  <si>
    <t>Itabuna</t>
  </si>
  <si>
    <t>Itacoatiara</t>
  </si>
  <si>
    <t>Īṭahari̇̄</t>
  </si>
  <si>
    <t>Itahari</t>
  </si>
  <si>
    <t>Itaí</t>
  </si>
  <si>
    <t>Itai</t>
  </si>
  <si>
    <t>Itaituba</t>
  </si>
  <si>
    <t>Itajaí</t>
  </si>
  <si>
    <t>Itajai</t>
  </si>
  <si>
    <t>Itajobi</t>
  </si>
  <si>
    <t>Itako</t>
  </si>
  <si>
    <t>Itamaraju</t>
  </si>
  <si>
    <t>Itambé</t>
  </si>
  <si>
    <t>Itambe</t>
  </si>
  <si>
    <t>Itami</t>
  </si>
  <si>
    <t>Itānagar</t>
  </si>
  <si>
    <t>Itanagar</t>
  </si>
  <si>
    <t>Arunāchal Pradesh</t>
  </si>
  <si>
    <t>Itanhaém</t>
  </si>
  <si>
    <t>Itanhaem</t>
  </si>
  <si>
    <t>Itapecerica da Serra</t>
  </si>
  <si>
    <t>Itapecuru Mirim</t>
  </si>
  <si>
    <t>Itapetinga</t>
  </si>
  <si>
    <t>Itapetininga</t>
  </si>
  <si>
    <t>Itapeva</t>
  </si>
  <si>
    <t>Itapevi</t>
  </si>
  <si>
    <t>Itapipoca</t>
  </si>
  <si>
    <t>Itapira</t>
  </si>
  <si>
    <t>Itápolis</t>
  </si>
  <si>
    <t>Itapolis</t>
  </si>
  <si>
    <t>Itapuí</t>
  </si>
  <si>
    <t>Itapui</t>
  </si>
  <si>
    <t>Itaquaquecetuba</t>
  </si>
  <si>
    <t>Itararé</t>
  </si>
  <si>
    <t>Itarare</t>
  </si>
  <si>
    <t>Itariri</t>
  </si>
  <si>
    <t>Itasca</t>
  </si>
  <si>
    <t>Itatiba</t>
  </si>
  <si>
    <t>Itaúna</t>
  </si>
  <si>
    <t>Itauna</t>
  </si>
  <si>
    <t>Itayanagi</t>
  </si>
  <si>
    <t>Iten</t>
  </si>
  <si>
    <t>Elgeyo/Marakwet</t>
  </si>
  <si>
    <t>Ithaca</t>
  </si>
  <si>
    <t>Itigi</t>
  </si>
  <si>
    <t>Singida</t>
  </si>
  <si>
    <t>Itirapina</t>
  </si>
  <si>
    <t>Itirapuã</t>
  </si>
  <si>
    <t>Itirapua</t>
  </si>
  <si>
    <t>Itobi</t>
  </si>
  <si>
    <t>Itoigawa</t>
  </si>
  <si>
    <t>Itoman</t>
  </si>
  <si>
    <t>Itu</t>
  </si>
  <si>
    <t>Ituiutaba</t>
  </si>
  <si>
    <t>Itumbiara</t>
  </si>
  <si>
    <t>Ituni</t>
  </si>
  <si>
    <t>Upper Demerara-Berbice</t>
  </si>
  <si>
    <t>Itupeva</t>
  </si>
  <si>
    <t>Itupiranga</t>
  </si>
  <si>
    <t>Iturama</t>
  </si>
  <si>
    <t>Itzehoe</t>
  </si>
  <si>
    <t>Ivanava</t>
  </si>
  <si>
    <t>Ivančice</t>
  </si>
  <si>
    <t>Ivancice</t>
  </si>
  <si>
    <t>Ivančna Gorica</t>
  </si>
  <si>
    <t>Ivancna Gorica</t>
  </si>
  <si>
    <t>Ivangorod</t>
  </si>
  <si>
    <t>Ivanhoe</t>
  </si>
  <si>
    <t>Ivanić-Grad</t>
  </si>
  <si>
    <t>Ivanic-Grad</t>
  </si>
  <si>
    <t>Zagrebačka Županija</t>
  </si>
  <si>
    <t>Ivanjica</t>
  </si>
  <si>
    <t>Ivano-Frankivsk</t>
  </si>
  <si>
    <t>Ivanovo</t>
  </si>
  <si>
    <t>Ivanteyevka</t>
  </si>
  <si>
    <t>Ivdel</t>
  </si>
  <si>
    <t>Iver</t>
  </si>
  <si>
    <t>Ives Estates</t>
  </si>
  <si>
    <t>Ivins</t>
  </si>
  <si>
    <t>Ivry-sur-Seine</t>
  </si>
  <si>
    <t>Ivybridge</t>
  </si>
  <si>
    <t>Iwai</t>
  </si>
  <si>
    <t>Iwaizumi</t>
  </si>
  <si>
    <t>Iwaki</t>
  </si>
  <si>
    <t>Iwakuni</t>
  </si>
  <si>
    <t>Iwakura</t>
  </si>
  <si>
    <t>Iwamizawa</t>
  </si>
  <si>
    <t>Iwashita</t>
  </si>
  <si>
    <t>Iwata</t>
  </si>
  <si>
    <t>Iwo</t>
  </si>
  <si>
    <t>Iwye</t>
  </si>
  <si>
    <t>Ixcateopan de Cuauhtémoc</t>
  </si>
  <si>
    <t>Ixcateopan de Cuauhtemoc</t>
  </si>
  <si>
    <t>Ixmiquilpan</t>
  </si>
  <si>
    <t>Ixtapa Zihuatanejo</t>
  </si>
  <si>
    <t>Ixtapaluca</t>
  </si>
  <si>
    <t>Ixtapan de la Sal</t>
  </si>
  <si>
    <t>Ixtapan del Oro</t>
  </si>
  <si>
    <t>Ixtenco</t>
  </si>
  <si>
    <t>Ixtlahuaca</t>
  </si>
  <si>
    <t>Iyo</t>
  </si>
  <si>
    <t>Izamal</t>
  </si>
  <si>
    <t>Izberbash</t>
  </si>
  <si>
    <t>Izhevsk</t>
  </si>
  <si>
    <t>Izmayil</t>
  </si>
  <si>
    <t>Izmir</t>
  </si>
  <si>
    <t>Izobil’nyy</t>
  </si>
  <si>
    <t>Izobil'nyy</t>
  </si>
  <si>
    <t>Izola</t>
  </si>
  <si>
    <t>Izra‘</t>
  </si>
  <si>
    <t>Izra`</t>
  </si>
  <si>
    <t>Izsák</t>
  </si>
  <si>
    <t>Izsak</t>
  </si>
  <si>
    <t>Izu</t>
  </si>
  <si>
    <t>Izúcar de Matamoros</t>
  </si>
  <si>
    <t>Izucar de Matamoros</t>
  </si>
  <si>
    <t>Izumo</t>
  </si>
  <si>
    <t>Izuo</t>
  </si>
  <si>
    <t>Izyaslav</t>
  </si>
  <si>
    <t>Izyum</t>
  </si>
  <si>
    <t>Ja‘ār</t>
  </si>
  <si>
    <t>Ja`ar</t>
  </si>
  <si>
    <t>Abyan</t>
  </si>
  <si>
    <t>Jabalpur</t>
  </si>
  <si>
    <t>Jablah</t>
  </si>
  <si>
    <t>Al Lādhiqīyah</t>
  </si>
  <si>
    <t>Jablanica</t>
  </si>
  <si>
    <t>Jablonec nad Nisou</t>
  </si>
  <si>
    <t>Jablunkov</t>
  </si>
  <si>
    <t>Jaboatão</t>
  </si>
  <si>
    <t>Jaboatao</t>
  </si>
  <si>
    <t>Jabuticabal</t>
  </si>
  <si>
    <t>Jacala</t>
  </si>
  <si>
    <t>Jacareacanga</t>
  </si>
  <si>
    <t>Jacareí</t>
  </si>
  <si>
    <t>Jacarei</t>
  </si>
  <si>
    <t>Jacarèzinho</t>
  </si>
  <si>
    <t>Jacarezinho</t>
  </si>
  <si>
    <t>Jacinto City</t>
  </si>
  <si>
    <t>Jackson</t>
  </si>
  <si>
    <t>Jackson Township</t>
  </si>
  <si>
    <t>Jacksonville</t>
  </si>
  <si>
    <t>Jacksonville Beach</t>
  </si>
  <si>
    <t>Jacmel</t>
  </si>
  <si>
    <t>Sud-Est</t>
  </si>
  <si>
    <t>Jacobabad</t>
  </si>
  <si>
    <t>Jacupiranga</t>
  </si>
  <si>
    <t>Jaén</t>
  </si>
  <si>
    <t>Jaen</t>
  </si>
  <si>
    <t>Jaffna</t>
  </si>
  <si>
    <t>Jaffrey</t>
  </si>
  <si>
    <t>Jaggayyapeta</t>
  </si>
  <si>
    <t>Jagodina</t>
  </si>
  <si>
    <t>Jagtiāl</t>
  </si>
  <si>
    <t>Jagtial</t>
  </si>
  <si>
    <t>Jaguaquara</t>
  </si>
  <si>
    <t>Jaguarão</t>
  </si>
  <si>
    <t>Jaguarao</t>
  </si>
  <si>
    <t>Jaguariúna</t>
  </si>
  <si>
    <t>Jaguariuna</t>
  </si>
  <si>
    <t>Jagüey Grande</t>
  </si>
  <si>
    <t>Jaguey Grande</t>
  </si>
  <si>
    <t>Jahrom</t>
  </si>
  <si>
    <t>Jaipur</t>
  </si>
  <si>
    <t>Jaisalmer</t>
  </si>
  <si>
    <t>Jakar</t>
  </si>
  <si>
    <t>Bumthang</t>
  </si>
  <si>
    <t>Jakarta</t>
  </si>
  <si>
    <t>Jakobstad</t>
  </si>
  <si>
    <t>Pohjanmaa</t>
  </si>
  <si>
    <t>Jalal-Abad</t>
  </si>
  <si>
    <t>Jalālābād</t>
  </si>
  <si>
    <t>Jalalabad</t>
  </si>
  <si>
    <t>Nangarhār</t>
  </si>
  <si>
    <t>Jalalpur Jattan</t>
  </si>
  <si>
    <t>Jalandhar</t>
  </si>
  <si>
    <t>Jalapa</t>
  </si>
  <si>
    <t>Jales</t>
  </si>
  <si>
    <t>Jaleshwar</t>
  </si>
  <si>
    <t>Jalgaon</t>
  </si>
  <si>
    <t>Jalingo</t>
  </si>
  <si>
    <t>Taraba</t>
  </si>
  <si>
    <t>Jalor</t>
  </si>
  <si>
    <t>Jalpa de Méndez</t>
  </si>
  <si>
    <t>Jalpa de Mendez</t>
  </si>
  <si>
    <t>Jalpāiguri</t>
  </si>
  <si>
    <t>Jalpaiguri</t>
  </si>
  <si>
    <t>Jalpan</t>
  </si>
  <si>
    <t>Jaltenango</t>
  </si>
  <si>
    <t>Jaltenco</t>
  </si>
  <si>
    <t>Jáltipan de Morelos</t>
  </si>
  <si>
    <t>Jaltipan de Morelos</t>
  </si>
  <si>
    <t>Jaltocan</t>
  </si>
  <si>
    <t>Jamaame</t>
  </si>
  <si>
    <t>Jamālpur</t>
  </si>
  <si>
    <t>Jamalpur</t>
  </si>
  <si>
    <t>Mymensingh</t>
  </si>
  <si>
    <t>Jamapa</t>
  </si>
  <si>
    <t>Jamay</t>
  </si>
  <si>
    <t>Jambeiro</t>
  </si>
  <si>
    <t>Jambi</t>
  </si>
  <si>
    <t>James City</t>
  </si>
  <si>
    <t>James Island</t>
  </si>
  <si>
    <t>Jamesburg</t>
  </si>
  <si>
    <t>Jamestown</t>
  </si>
  <si>
    <t>Jammalamadugu</t>
  </si>
  <si>
    <t>Jammu</t>
  </si>
  <si>
    <t>Jāmnagar</t>
  </si>
  <si>
    <t>Jamnagar</t>
  </si>
  <si>
    <t>Jämsä</t>
  </si>
  <si>
    <t>Jamsa</t>
  </si>
  <si>
    <t>Jamshedpur</t>
  </si>
  <si>
    <t>Jamshoro</t>
  </si>
  <si>
    <t>Jamul</t>
  </si>
  <si>
    <t>Jāmuria</t>
  </si>
  <si>
    <t>Jamuria</t>
  </si>
  <si>
    <t>Jan Phyl Village</t>
  </si>
  <si>
    <t>Janaúba</t>
  </si>
  <si>
    <t>Janauba</t>
  </si>
  <si>
    <t>Jandira</t>
  </si>
  <si>
    <t>Janesville</t>
  </si>
  <si>
    <t>Jangaon</t>
  </si>
  <si>
    <t>Janjanbureh</t>
  </si>
  <si>
    <t>Jánoshalma</t>
  </si>
  <si>
    <t>Janoshalma</t>
  </si>
  <si>
    <t>Jánossomorja</t>
  </si>
  <si>
    <t>Janossomorja</t>
  </si>
  <si>
    <t>Januária</t>
  </si>
  <si>
    <t>Januaria</t>
  </si>
  <si>
    <t>Jaqué</t>
  </si>
  <si>
    <t>Jaque</t>
  </si>
  <si>
    <t>Darién</t>
  </si>
  <si>
    <t>Jarābulus</t>
  </si>
  <si>
    <t>Jarabulus</t>
  </si>
  <si>
    <t>Jaraguá do Sul</t>
  </si>
  <si>
    <t>Jaragua do Sul</t>
  </si>
  <si>
    <t>Jaral del Progreso</t>
  </si>
  <si>
    <t>Jaramānā</t>
  </si>
  <si>
    <t>Jaramana</t>
  </si>
  <si>
    <t>Jaranwala</t>
  </si>
  <si>
    <t>Jarash</t>
  </si>
  <si>
    <t>Jardim</t>
  </si>
  <si>
    <t>Jardinópolis</t>
  </si>
  <si>
    <t>Jardinopolis</t>
  </si>
  <si>
    <t>Jarinu</t>
  </si>
  <si>
    <t>Jaroměř</t>
  </si>
  <si>
    <t>Jaromer</t>
  </si>
  <si>
    <t>Jarosław</t>
  </si>
  <si>
    <t>Jaroslaw</t>
  </si>
  <si>
    <t>Jarrow</t>
  </si>
  <si>
    <t>Järvenpää</t>
  </si>
  <si>
    <t>Jarvenpaa</t>
  </si>
  <si>
    <t>Jasdan</t>
  </si>
  <si>
    <t>Jasmine Estates</t>
  </si>
  <si>
    <t>Jasper</t>
  </si>
  <si>
    <t>Jászapáti</t>
  </si>
  <si>
    <t>Jaszapati</t>
  </si>
  <si>
    <t>Jászárokszállás</t>
  </si>
  <si>
    <t>Jaszarokszallas</t>
  </si>
  <si>
    <t>Jászberény</t>
  </si>
  <si>
    <t>Jaszbereny</t>
  </si>
  <si>
    <t>Jászfényszaru</t>
  </si>
  <si>
    <t>Jaszfenyszaru</t>
  </si>
  <si>
    <t>Jataí</t>
  </si>
  <si>
    <t>Jatai</t>
  </si>
  <si>
    <t>Jatani</t>
  </si>
  <si>
    <t>Jaú</t>
  </si>
  <si>
    <t>Jau</t>
  </si>
  <si>
    <t>Jauja</t>
  </si>
  <si>
    <t>Jaunjelgava</t>
  </si>
  <si>
    <t>Jaunjelgavas Novads</t>
  </si>
  <si>
    <t>Jaunpiebalga</t>
  </si>
  <si>
    <t>Jaunpiebalgas Novads</t>
  </si>
  <si>
    <t>Jaunpils</t>
  </si>
  <si>
    <t>Jaunpils Novads</t>
  </si>
  <si>
    <t>Jaunpur</t>
  </si>
  <si>
    <t>Jawhar</t>
  </si>
  <si>
    <t>Shabeellaha Dhexe</t>
  </si>
  <si>
    <t>Jawor</t>
  </si>
  <si>
    <t>Jaworzno</t>
  </si>
  <si>
    <t>Jayapura</t>
  </si>
  <si>
    <t>Jaynagar-Majilpur</t>
  </si>
  <si>
    <t>Jayrūd</t>
  </si>
  <si>
    <t>Jayrud</t>
  </si>
  <si>
    <t>Jāzān</t>
  </si>
  <si>
    <t>Jazan</t>
  </si>
  <si>
    <t>Jeanerette</t>
  </si>
  <si>
    <t>Jeannette</t>
  </si>
  <si>
    <t>Jeddah</t>
  </si>
  <si>
    <t>Jedlicze</t>
  </si>
  <si>
    <t>Jefferson</t>
  </si>
  <si>
    <t>Jefferson City</t>
  </si>
  <si>
    <t>Jefferson Hills</t>
  </si>
  <si>
    <t>Jefferson Township</t>
  </si>
  <si>
    <t>Jefferson Valley-Yorktown</t>
  </si>
  <si>
    <t>Jeffersontown</t>
  </si>
  <si>
    <t>Jeffersonville</t>
  </si>
  <si>
    <t>Jeffrey’s Bay</t>
  </si>
  <si>
    <t>Jeffrey's Bay</t>
  </si>
  <si>
    <t>Jegunovce</t>
  </si>
  <si>
    <t>Jeju</t>
  </si>
  <si>
    <t>Jēkabpils</t>
  </si>
  <si>
    <t>Jekabpils</t>
  </si>
  <si>
    <t>Jēkabpils Novads</t>
  </si>
  <si>
    <t>Jelcz-Laskowice</t>
  </si>
  <si>
    <t>Jelenia Góra</t>
  </si>
  <si>
    <t>Jelenia Gora</t>
  </si>
  <si>
    <t>Jelgava</t>
  </si>
  <si>
    <t>Jelgavas Novads</t>
  </si>
  <si>
    <t>Jember</t>
  </si>
  <si>
    <t>Jena</t>
  </si>
  <si>
    <t>Jendouba</t>
  </si>
  <si>
    <t>Jenison</t>
  </si>
  <si>
    <t>Jenks</t>
  </si>
  <si>
    <t>Jennings</t>
  </si>
  <si>
    <t>Jennings Lodge</t>
  </si>
  <si>
    <t>Jensen Beach</t>
  </si>
  <si>
    <t>Jeonghae</t>
  </si>
  <si>
    <t>Jeonju</t>
  </si>
  <si>
    <t>Jequié</t>
  </si>
  <si>
    <t>Jequie</t>
  </si>
  <si>
    <t>Jerada</t>
  </si>
  <si>
    <t>Jérémie</t>
  </si>
  <si>
    <t>Jeremie</t>
  </si>
  <si>
    <t>Grand’Anse</t>
  </si>
  <si>
    <t>Jerez de García Salinas</t>
  </si>
  <si>
    <t>Jerez de Garcia Salinas</t>
  </si>
  <si>
    <t>Jerez de la Frontera</t>
  </si>
  <si>
    <t>Jericho</t>
  </si>
  <si>
    <t>Jerichow</t>
  </si>
  <si>
    <t>Jerome</t>
  </si>
  <si>
    <t>Jersey City</t>
  </si>
  <si>
    <t>Jersey Shore</t>
  </si>
  <si>
    <t>Jersey Village</t>
  </si>
  <si>
    <t>Jerseyville</t>
  </si>
  <si>
    <t>Jesenice</t>
  </si>
  <si>
    <t>Jeseník</t>
  </si>
  <si>
    <t>Jesenik</t>
  </si>
  <si>
    <t>Jessore</t>
  </si>
  <si>
    <t>Khulna</t>
  </si>
  <si>
    <t>Jessup</t>
  </si>
  <si>
    <t>Jestetten</t>
  </si>
  <si>
    <t>Jesup</t>
  </si>
  <si>
    <t>Jesús María</t>
  </si>
  <si>
    <t>Jesus Maria</t>
  </si>
  <si>
    <t>Jesús Nazareno</t>
  </si>
  <si>
    <t>Jesus Nazareno</t>
  </si>
  <si>
    <t>Jeumont</t>
  </si>
  <si>
    <t>Jever</t>
  </si>
  <si>
    <t>Jewett City</t>
  </si>
  <si>
    <t>Jhang City</t>
  </si>
  <si>
    <t>Jhānsi</t>
  </si>
  <si>
    <t>Jhansi</t>
  </si>
  <si>
    <t>Ji’an</t>
  </si>
  <si>
    <t>Ji'an</t>
  </si>
  <si>
    <t>Ji’an Shi</t>
  </si>
  <si>
    <t>Ji'an Shi</t>
  </si>
  <si>
    <t>Jiaji</t>
  </si>
  <si>
    <t>Jiamusi</t>
  </si>
  <si>
    <t>Jian’ou</t>
  </si>
  <si>
    <t>Jian'ou</t>
  </si>
  <si>
    <t>Jiangguanchi</t>
  </si>
  <si>
    <t>Jiangjiafan</t>
  </si>
  <si>
    <t>Jiangmen</t>
  </si>
  <si>
    <t>Jiangshan</t>
  </si>
  <si>
    <t>Jianguang</t>
  </si>
  <si>
    <t>Jiangyin</t>
  </si>
  <si>
    <t>Jiannan</t>
  </si>
  <si>
    <t>Jianshe</t>
  </si>
  <si>
    <t>Jiaojiangcun</t>
  </si>
  <si>
    <t>Jiaozhou</t>
  </si>
  <si>
    <t>Jiaozuo</t>
  </si>
  <si>
    <t>Jiaxing</t>
  </si>
  <si>
    <t>Jiayuguan</t>
  </si>
  <si>
    <t>Jiblah</t>
  </si>
  <si>
    <t>Jibou</t>
  </si>
  <si>
    <t>Jicheon</t>
  </si>
  <si>
    <t>Jičín</t>
  </si>
  <si>
    <t>Jicin</t>
  </si>
  <si>
    <t>Jieshou</t>
  </si>
  <si>
    <t>Jiexiu</t>
  </si>
  <si>
    <t>Jieyang</t>
  </si>
  <si>
    <t>Jihlava</t>
  </si>
  <si>
    <t>Jijel</t>
  </si>
  <si>
    <t>Jijiga</t>
  </si>
  <si>
    <t>Jilemnice</t>
  </si>
  <si>
    <t>Jilotepec</t>
  </si>
  <si>
    <t>Jilotlán de los Dolores</t>
  </si>
  <si>
    <t>Jilotlan de los Dolores</t>
  </si>
  <si>
    <t>Jílové</t>
  </si>
  <si>
    <t>Jilove</t>
  </si>
  <si>
    <t>Jim Thorpe</t>
  </si>
  <si>
    <t>Jīma</t>
  </si>
  <si>
    <t>Jima</t>
  </si>
  <si>
    <t>Jimaní</t>
  </si>
  <si>
    <t>Jimani</t>
  </si>
  <si>
    <t>Jimbolia</t>
  </si>
  <si>
    <t>Jimboomba</t>
  </si>
  <si>
    <t>Jiménez</t>
  </si>
  <si>
    <t>Jimenez</t>
  </si>
  <si>
    <t>Jin’e</t>
  </si>
  <si>
    <t>Jin'e</t>
  </si>
  <si>
    <t>Jinan</t>
  </si>
  <si>
    <t>Jinchang</t>
  </si>
  <si>
    <t>Jincheng</t>
  </si>
  <si>
    <t>Kinmen</t>
  </si>
  <si>
    <t>Jindayris</t>
  </si>
  <si>
    <t>Jindřichŭv Hradec</t>
  </si>
  <si>
    <t>Jindrichuv Hradec</t>
  </si>
  <si>
    <t>Jingcheng</t>
  </si>
  <si>
    <t>Jingdezhen</t>
  </si>
  <si>
    <t>Jinggangshan</t>
  </si>
  <si>
    <t>Jinghong</t>
  </si>
  <si>
    <t>Jingling</t>
  </si>
  <si>
    <t>Jinhua</t>
  </si>
  <si>
    <t>Jining</t>
  </si>
  <si>
    <t>Jinja</t>
  </si>
  <si>
    <t>Jinotega</t>
  </si>
  <si>
    <t>Jinotepe</t>
  </si>
  <si>
    <t>Jinshi</t>
  </si>
  <si>
    <t>Jinzhong</t>
  </si>
  <si>
    <t>Jinzhou</t>
  </si>
  <si>
    <t>Ji-Paraná</t>
  </si>
  <si>
    <t>Ji-Parana</t>
  </si>
  <si>
    <t>Jipijapa</t>
  </si>
  <si>
    <t>Jirjā</t>
  </si>
  <si>
    <t>Jirja</t>
  </si>
  <si>
    <t>Jirkov</t>
  </si>
  <si>
    <t>Jīroft</t>
  </si>
  <si>
    <t>Jiroft</t>
  </si>
  <si>
    <t>Jisr ash Shughūr</t>
  </si>
  <si>
    <t>Jisr ash Shughur</t>
  </si>
  <si>
    <t>Jisr ez Zarqā</t>
  </si>
  <si>
    <t>Jisr ez Zarqa</t>
  </si>
  <si>
    <t>Jitpur</t>
  </si>
  <si>
    <t>Jiujiang</t>
  </si>
  <si>
    <t>Jiutai</t>
  </si>
  <si>
    <t>Jiutepec</t>
  </si>
  <si>
    <t>Jixi</t>
  </si>
  <si>
    <t>Jizzax</t>
  </si>
  <si>
    <t>Joaçaba</t>
  </si>
  <si>
    <t>Joacaba</t>
  </si>
  <si>
    <t>Joane</t>
  </si>
  <si>
    <t>Joanópolis</t>
  </si>
  <si>
    <t>Joanopolis</t>
  </si>
  <si>
    <t>João Pessoa</t>
  </si>
  <si>
    <t>Joao Pessoa</t>
  </si>
  <si>
    <t>João Teves</t>
  </si>
  <si>
    <t>Joao Teves</t>
  </si>
  <si>
    <t>São Lourenço dos Órgãos</t>
  </si>
  <si>
    <t>Joaquín V. González</t>
  </si>
  <si>
    <t>Joaquin V. Gonzalez</t>
  </si>
  <si>
    <t>Jobabo</t>
  </si>
  <si>
    <t>Las Tunas</t>
  </si>
  <si>
    <t>Jocotitlán</t>
  </si>
  <si>
    <t>Jocotitlan</t>
  </si>
  <si>
    <t>Jodhpur</t>
  </si>
  <si>
    <t>Joensuu</t>
  </si>
  <si>
    <t>Pohjois-Karjala</t>
  </si>
  <si>
    <t>Jōetsu</t>
  </si>
  <si>
    <t>Joetsu</t>
  </si>
  <si>
    <t>Jõgeva</t>
  </si>
  <si>
    <t>Jogeva</t>
  </si>
  <si>
    <t>Jõgevamaa</t>
  </si>
  <si>
    <t>Johannesburg</t>
  </si>
  <si>
    <t>Johns Creek</t>
  </si>
  <si>
    <t>Johnsburg</t>
  </si>
  <si>
    <t>Johnson City</t>
  </si>
  <si>
    <t>Johnson Lane</t>
  </si>
  <si>
    <t>Johnston</t>
  </si>
  <si>
    <t>Johnstone</t>
  </si>
  <si>
    <t>Johnstown</t>
  </si>
  <si>
    <t>Johor Bahru</t>
  </si>
  <si>
    <t>Jõhvi</t>
  </si>
  <si>
    <t>Johvi</t>
  </si>
  <si>
    <t>Ida-Virumaa</t>
  </si>
  <si>
    <t>Joinvile</t>
  </si>
  <si>
    <t>Joliet</t>
  </si>
  <si>
    <t>Joliette</t>
  </si>
  <si>
    <t>Jolo</t>
  </si>
  <si>
    <t>Sulu</t>
  </si>
  <si>
    <t>Jonava</t>
  </si>
  <si>
    <t>Jonesboro</t>
  </si>
  <si>
    <t>Jonesborough</t>
  </si>
  <si>
    <t>Joniškis</t>
  </si>
  <si>
    <t>Joniskis</t>
  </si>
  <si>
    <t>Jonkoping</t>
  </si>
  <si>
    <t>Joplin</t>
  </si>
  <si>
    <t>Joppatowne</t>
  </si>
  <si>
    <t>Joquicingo</t>
  </si>
  <si>
    <t>Guimaras</t>
  </si>
  <si>
    <t>Jorhāt</t>
  </si>
  <si>
    <t>Jorhat</t>
  </si>
  <si>
    <t>Jos</t>
  </si>
  <si>
    <t>Plateau</t>
  </si>
  <si>
    <t>José Batlle y Ordóñez</t>
  </si>
  <si>
    <t>Jose Batlle y Ordonez</t>
  </si>
  <si>
    <t>Lavalleja</t>
  </si>
  <si>
    <t>José Bonifácio</t>
  </si>
  <si>
    <t>Jose Bonifacio</t>
  </si>
  <si>
    <t>José C. Paz</t>
  </si>
  <si>
    <t>Jose C. Paz</t>
  </si>
  <si>
    <t>José María Ezeiza</t>
  </si>
  <si>
    <t>Jose Maria Ezeiza</t>
  </si>
  <si>
    <t>José María Morelos</t>
  </si>
  <si>
    <t>Jose Maria Morelos</t>
  </si>
  <si>
    <t>José Mármol</t>
  </si>
  <si>
    <t>Jose Marmol</t>
  </si>
  <si>
    <t>José Pedro Varela</t>
  </si>
  <si>
    <t>Jose Pedro Varela</t>
  </si>
  <si>
    <t>Joshua</t>
  </si>
  <si>
    <t>Joshua Tree</t>
  </si>
  <si>
    <t>Jōsō</t>
  </si>
  <si>
    <t>Joso</t>
  </si>
  <si>
    <t>Joué-lés-Tours</t>
  </si>
  <si>
    <t>Joue-les-Tours</t>
  </si>
  <si>
    <t>Joünié</t>
  </si>
  <si>
    <t>Jounie</t>
  </si>
  <si>
    <t>Jovellanos</t>
  </si>
  <si>
    <t>Jowzdān</t>
  </si>
  <si>
    <t>Jowzdan</t>
  </si>
  <si>
    <t>Juan Aldama</t>
  </si>
  <si>
    <t>Juana Díaz</t>
  </si>
  <si>
    <t>Juana Diaz</t>
  </si>
  <si>
    <t>Juanjuí</t>
  </si>
  <si>
    <t>Juanjui</t>
  </si>
  <si>
    <t>San Martín</t>
  </si>
  <si>
    <t>Juárez</t>
  </si>
  <si>
    <t>Juarez</t>
  </si>
  <si>
    <t>Juazeiro</t>
  </si>
  <si>
    <t>Juazeiro do Norte</t>
  </si>
  <si>
    <t>Juba</t>
  </si>
  <si>
    <t>Central Equatoria</t>
  </si>
  <si>
    <t>Jüchen</t>
  </si>
  <si>
    <t>Juchen</t>
  </si>
  <si>
    <t>Juchitán de Zaragoza</t>
  </si>
  <si>
    <t>Juchitan de Zaragoza</t>
  </si>
  <si>
    <t>Juchitepec</t>
  </si>
  <si>
    <t>Judenburg</t>
  </si>
  <si>
    <t>Juigalpa</t>
  </si>
  <si>
    <t>Chontales</t>
  </si>
  <si>
    <t>Juiz de Fora</t>
  </si>
  <si>
    <t>Juli</t>
  </si>
  <si>
    <t>Juliaca</t>
  </si>
  <si>
    <t>Jülich</t>
  </si>
  <si>
    <t>Julich</t>
  </si>
  <si>
    <t>Juma Shahri</t>
  </si>
  <si>
    <t>Samarqand</t>
  </si>
  <si>
    <t>Jumilla</t>
  </si>
  <si>
    <t>Jumlā</t>
  </si>
  <si>
    <t>Jumla</t>
  </si>
  <si>
    <t>Karnālī</t>
  </si>
  <si>
    <t>Juncos</t>
  </si>
  <si>
    <t>Junction City</t>
  </si>
  <si>
    <t>Jundiaí</t>
  </si>
  <si>
    <t>Jundiai</t>
  </si>
  <si>
    <t>Juneau</t>
  </si>
  <si>
    <t>Junik</t>
  </si>
  <si>
    <t>Junin</t>
  </si>
  <si>
    <t>Junnar</t>
  </si>
  <si>
    <t>Junqueirópolis</t>
  </si>
  <si>
    <t>Junqueiropolis</t>
  </si>
  <si>
    <t>Jupiter</t>
  </si>
  <si>
    <t>Jupiter Farms</t>
  </si>
  <si>
    <t>Juquiá</t>
  </si>
  <si>
    <t>Juquia</t>
  </si>
  <si>
    <t>Juquitiba</t>
  </si>
  <si>
    <t>Juradó</t>
  </si>
  <si>
    <t>Jurado</t>
  </si>
  <si>
    <t>Chocó</t>
  </si>
  <si>
    <t>Jurbarkas</t>
  </si>
  <si>
    <t>Jūrmala</t>
  </si>
  <si>
    <t>Jurmala</t>
  </si>
  <si>
    <t>Jurong</t>
  </si>
  <si>
    <t>Jurovski Dol</t>
  </si>
  <si>
    <t>Sveti Jurij v Slovenskih Goricah</t>
  </si>
  <si>
    <t>Juršinci</t>
  </si>
  <si>
    <t>Jursinci</t>
  </si>
  <si>
    <t>Jurupa Valley</t>
  </si>
  <si>
    <t>Justice</t>
  </si>
  <si>
    <t>Jüterbog</t>
  </si>
  <si>
    <t>Juterbog</t>
  </si>
  <si>
    <t>Jutiapa</t>
  </si>
  <si>
    <t>Juticalpa</t>
  </si>
  <si>
    <t>Juventino Rosas</t>
  </si>
  <si>
    <t>Jwaneng</t>
  </si>
  <si>
    <t>Jyväskylä</t>
  </si>
  <si>
    <t>Jyvaskyla</t>
  </si>
  <si>
    <t>K’ajaran</t>
  </si>
  <si>
    <t>K'ajaran</t>
  </si>
  <si>
    <t>K’asp’i</t>
  </si>
  <si>
    <t>K'asp'i</t>
  </si>
  <si>
    <t>Kaabong</t>
  </si>
  <si>
    <t>Kaarina</t>
  </si>
  <si>
    <t>Varsinais-Suomi</t>
  </si>
  <si>
    <t>Kaarst</t>
  </si>
  <si>
    <t>Kaba</t>
  </si>
  <si>
    <t>Kabale</t>
  </si>
  <si>
    <t>Kabalo</t>
  </si>
  <si>
    <t>Tanganyika</t>
  </si>
  <si>
    <t>Kabankalan</t>
  </si>
  <si>
    <t>Kabarnet</t>
  </si>
  <si>
    <t>Kaberamaido</t>
  </si>
  <si>
    <t>Kabinda</t>
  </si>
  <si>
    <t>Kabirwala</t>
  </si>
  <si>
    <t>Kabo</t>
  </si>
  <si>
    <t>Kabūdarāhang</t>
  </si>
  <si>
    <t>Kabudarahang</t>
  </si>
  <si>
    <t>Kabuga</t>
  </si>
  <si>
    <t>Kigali</t>
  </si>
  <si>
    <t>Kabugao</t>
  </si>
  <si>
    <t>Apayao</t>
  </si>
  <si>
    <t>Kabul</t>
  </si>
  <si>
    <t>Kābul</t>
  </si>
  <si>
    <t>Kabwe</t>
  </si>
  <si>
    <t>Kaçanik</t>
  </si>
  <si>
    <t>Kacanik</t>
  </si>
  <si>
    <t>Kachkanar</t>
  </si>
  <si>
    <t>Kadaň</t>
  </si>
  <si>
    <t>Kadan</t>
  </si>
  <si>
    <t>Kadena</t>
  </si>
  <si>
    <t>Kadiri</t>
  </si>
  <si>
    <t>Kadirli</t>
  </si>
  <si>
    <t>Osmaniye</t>
  </si>
  <si>
    <t>Kadogawa</t>
  </si>
  <si>
    <t>Kadoma</t>
  </si>
  <si>
    <t>Kadugli</t>
  </si>
  <si>
    <t>South Kordofan</t>
  </si>
  <si>
    <t>Kaduna</t>
  </si>
  <si>
    <t>Kaech’ŏn</t>
  </si>
  <si>
    <t>Kaech'on</t>
  </si>
  <si>
    <t>Kaédi</t>
  </si>
  <si>
    <t>Kaedi</t>
  </si>
  <si>
    <t>Gorgol</t>
  </si>
  <si>
    <t>Kaeng Khoi</t>
  </si>
  <si>
    <t>Sara Buri</t>
  </si>
  <si>
    <t>Kaesŏng</t>
  </si>
  <si>
    <t>Kaesong</t>
  </si>
  <si>
    <t>Kaffrine</t>
  </si>
  <si>
    <t>Kafr ad Dawwār</t>
  </si>
  <si>
    <t>Kafr ad Dawwar</t>
  </si>
  <si>
    <t>Kafr Qāsim</t>
  </si>
  <si>
    <t>Kafr Qasim</t>
  </si>
  <si>
    <t>Kafr Sa‘d</t>
  </si>
  <si>
    <t>Kafr Sa`d</t>
  </si>
  <si>
    <t>Kafr Shukr</t>
  </si>
  <si>
    <t>Al Minūfīyah</t>
  </si>
  <si>
    <t>Kafue</t>
  </si>
  <si>
    <t>Lusaka</t>
  </si>
  <si>
    <t>Kaga Bandoro</t>
  </si>
  <si>
    <t>Nana-Grébizi</t>
  </si>
  <si>
    <t>Kagadi</t>
  </si>
  <si>
    <t>Kibaale</t>
  </si>
  <si>
    <t>Kahama</t>
  </si>
  <si>
    <t>Shinyanga</t>
  </si>
  <si>
    <t>Kaharlyk</t>
  </si>
  <si>
    <t>Kahemba</t>
  </si>
  <si>
    <t>Kwango</t>
  </si>
  <si>
    <t>Kahla</t>
  </si>
  <si>
    <t>Kahoku</t>
  </si>
  <si>
    <t>Kahramanmaraş</t>
  </si>
  <si>
    <t>Kahramanmaras</t>
  </si>
  <si>
    <t>Kahrīz Sang</t>
  </si>
  <si>
    <t>Kahriz Sang</t>
  </si>
  <si>
    <t>Kahului</t>
  </si>
  <si>
    <t>Kaifeng Chengguanzhen</t>
  </si>
  <si>
    <t>Kaihua</t>
  </si>
  <si>
    <t>Kaikoura</t>
  </si>
  <si>
    <t>Kailu</t>
  </si>
  <si>
    <t>Kailua</t>
  </si>
  <si>
    <t>Kairaki</t>
  </si>
  <si>
    <t>Kairāna</t>
  </si>
  <si>
    <t>Kairana</t>
  </si>
  <si>
    <t>Kairouan</t>
  </si>
  <si>
    <t>Kaiserslautern</t>
  </si>
  <si>
    <t>Kaišiadorys</t>
  </si>
  <si>
    <t>Kaisiadorys</t>
  </si>
  <si>
    <t>Kaita</t>
  </si>
  <si>
    <t>Kaitaia</t>
  </si>
  <si>
    <t>Kaiyuan</t>
  </si>
  <si>
    <t>Kaizu</t>
  </si>
  <si>
    <t>Kajaani</t>
  </si>
  <si>
    <t>Kainuu</t>
  </si>
  <si>
    <t>Kajiado</t>
  </si>
  <si>
    <t>Kaka</t>
  </si>
  <si>
    <t>Kakamega</t>
  </si>
  <si>
    <t>Kakamigahara</t>
  </si>
  <si>
    <t>Kakata</t>
  </si>
  <si>
    <t>Margibi</t>
  </si>
  <si>
    <t>Kākināda</t>
  </si>
  <si>
    <t>Kakinada</t>
  </si>
  <si>
    <t>Kakogawachō-honmachi</t>
  </si>
  <si>
    <t>Kakogawacho-honmachi</t>
  </si>
  <si>
    <t>Kakonko</t>
  </si>
  <si>
    <t>Kigoma</t>
  </si>
  <si>
    <t>Kakuda</t>
  </si>
  <si>
    <t>Kakumiro</t>
  </si>
  <si>
    <t>Kalabo</t>
  </si>
  <si>
    <t>Kalach</t>
  </si>
  <si>
    <t>Kalachinsk</t>
  </si>
  <si>
    <t>Kalach-na-Donu</t>
  </si>
  <si>
    <t>Kalaheo</t>
  </si>
  <si>
    <t>Kalajoki</t>
  </si>
  <si>
    <t>Kalaki</t>
  </si>
  <si>
    <t>Kalamáta</t>
  </si>
  <si>
    <t>Kalamata</t>
  </si>
  <si>
    <t>Kalamazoo</t>
  </si>
  <si>
    <t>Kalampáka</t>
  </si>
  <si>
    <t>Kalampaka</t>
  </si>
  <si>
    <t>Kalanchak</t>
  </si>
  <si>
    <t>Kalangala</t>
  </si>
  <si>
    <t>Kalaoa</t>
  </si>
  <si>
    <t>Kalasin</t>
  </si>
  <si>
    <t>Kalbarri</t>
  </si>
  <si>
    <t>Kalemie</t>
  </si>
  <si>
    <t>Kalfou</t>
  </si>
  <si>
    <t>Kalgoorlie</t>
  </si>
  <si>
    <t>Kalibo</t>
  </si>
  <si>
    <t>Aklan</t>
  </si>
  <si>
    <t>Kalifornsky</t>
  </si>
  <si>
    <t>Kalima</t>
  </si>
  <si>
    <t>Maniema</t>
  </si>
  <si>
    <t>Kaliningrad</t>
  </si>
  <si>
    <t>Kalininsk</t>
  </si>
  <si>
    <t>Kalinkavichy</t>
  </si>
  <si>
    <t>Kaliro</t>
  </si>
  <si>
    <t>Kalispell</t>
  </si>
  <si>
    <t>Kalisz</t>
  </si>
  <si>
    <t>Kalkar</t>
  </si>
  <si>
    <t>Kalkara</t>
  </si>
  <si>
    <t>Kallithéa</t>
  </si>
  <si>
    <t>Kallithea</t>
  </si>
  <si>
    <t>Kalmar</t>
  </si>
  <si>
    <t>Kalmiuske</t>
  </si>
  <si>
    <t>Kalocsa</t>
  </si>
  <si>
    <t>Kaltan</t>
  </si>
  <si>
    <t>Kaltenkirchen</t>
  </si>
  <si>
    <t>Kaltennordheim</t>
  </si>
  <si>
    <t>Kaluga</t>
  </si>
  <si>
    <t>Kalungu</t>
  </si>
  <si>
    <t>Kalush</t>
  </si>
  <si>
    <t>Kalvarija</t>
  </si>
  <si>
    <t>Kalvarijos</t>
  </si>
  <si>
    <t>Kalyān</t>
  </si>
  <si>
    <t>Kalyan</t>
  </si>
  <si>
    <t>Kalyani</t>
  </si>
  <si>
    <t>Kalyazin</t>
  </si>
  <si>
    <t>Kálymnos</t>
  </si>
  <si>
    <t>Kalymnos</t>
  </si>
  <si>
    <t>Kalynivka</t>
  </si>
  <si>
    <t>Kam”yanets’-Podil’s’kyy</t>
  </si>
  <si>
    <t>Kam'yanets'-Podil's'kyy</t>
  </si>
  <si>
    <t>Kam”yanka-Dniprovs’ka</t>
  </si>
  <si>
    <t>Kam'yanka-Dniprovs'ka</t>
  </si>
  <si>
    <t>Kamagaya</t>
  </si>
  <si>
    <t>Kamaishi</t>
  </si>
  <si>
    <t>Kamakurayama</t>
  </si>
  <si>
    <t>Kamalia</t>
  </si>
  <si>
    <t>Kamālshahr</t>
  </si>
  <si>
    <t>Kamalshahr</t>
  </si>
  <si>
    <t>Alborz</t>
  </si>
  <si>
    <t>Kāmāreddipet</t>
  </si>
  <si>
    <t>Kamareddipet</t>
  </si>
  <si>
    <t>Kāmārhāti</t>
  </si>
  <si>
    <t>Kamarhati</t>
  </si>
  <si>
    <t>Kamata</t>
  </si>
  <si>
    <t>Kambarka</t>
  </si>
  <si>
    <t>Kambove</t>
  </si>
  <si>
    <t>Haut-Katanga</t>
  </si>
  <si>
    <t>Kamen</t>
  </si>
  <si>
    <t>Kamen’-na-Obi</t>
  </si>
  <si>
    <t>Kamen'-na-Obi</t>
  </si>
  <si>
    <t>Kamenicë</t>
  </si>
  <si>
    <t>Kamenice</t>
  </si>
  <si>
    <t>Kamenka</t>
  </si>
  <si>
    <t>Kamennogorsk</t>
  </si>
  <si>
    <t>Kameno</t>
  </si>
  <si>
    <t>Kamensk-Shakhtinskiy</t>
  </si>
  <si>
    <t>Kamensk-Ural’skiy</t>
  </si>
  <si>
    <t>Kamensk-Ural'skiy</t>
  </si>
  <si>
    <t>Kamenz</t>
  </si>
  <si>
    <t>Kameshkovo</t>
  </si>
  <si>
    <t>Kamëz</t>
  </si>
  <si>
    <t>Kamez</t>
  </si>
  <si>
    <t>Tiranë</t>
  </si>
  <si>
    <t>Kamianske</t>
  </si>
  <si>
    <t>Kamień Pomorski</t>
  </si>
  <si>
    <t>Kamien Pomorski</t>
  </si>
  <si>
    <t>Kami-furano</t>
  </si>
  <si>
    <t>Kamigōri</t>
  </si>
  <si>
    <t>Kamigori</t>
  </si>
  <si>
    <t>Kamigotō</t>
  </si>
  <si>
    <t>Kamigoto</t>
  </si>
  <si>
    <t>Kamihonbetsu</t>
  </si>
  <si>
    <t>Kamiichi</t>
  </si>
  <si>
    <t>Kami-kawabe</t>
  </si>
  <si>
    <t>Kamin’-Kashyrs’kyy</t>
  </si>
  <si>
    <t>Kamin'-Kashyrs'kyy</t>
  </si>
  <si>
    <t>Kamina</t>
  </si>
  <si>
    <t>Kaminokawa</t>
  </si>
  <si>
    <t>Tochigi</t>
  </si>
  <si>
    <t>Kamirenjaku</t>
  </si>
  <si>
    <t>Kamisu</t>
  </si>
  <si>
    <t>Kamitakeshi</t>
  </si>
  <si>
    <t>Kamiyoshida</t>
  </si>
  <si>
    <t>Kamloops</t>
  </si>
  <si>
    <t>Kamnik</t>
  </si>
  <si>
    <t>Kamo</t>
  </si>
  <si>
    <t>Kampala</t>
  </si>
  <si>
    <t>Kampene</t>
  </si>
  <si>
    <t>Kamphaeng Phet</t>
  </si>
  <si>
    <t>Kamp-Lintfort</t>
  </si>
  <si>
    <t>Kampong Cham</t>
  </si>
  <si>
    <t>Kampong Chhnang</t>
  </si>
  <si>
    <t>Kampong Speu</t>
  </si>
  <si>
    <t>Kampong Thom</t>
  </si>
  <si>
    <t>Kampong Thum</t>
  </si>
  <si>
    <t>Kampot</t>
  </si>
  <si>
    <t>Kamsar</t>
  </si>
  <si>
    <t>Kamuli</t>
  </si>
  <si>
    <t>Kamwenge</t>
  </si>
  <si>
    <t>Kamyanyets</t>
  </si>
  <si>
    <t>Kamyshin</t>
  </si>
  <si>
    <t>Kamyshlov</t>
  </si>
  <si>
    <t>Kamyzyak</t>
  </si>
  <si>
    <t>Kan’onjichō</t>
  </si>
  <si>
    <t>Kan'onjicho</t>
  </si>
  <si>
    <t>Kagawa</t>
  </si>
  <si>
    <t>Kanada</t>
  </si>
  <si>
    <t>Kanal</t>
  </si>
  <si>
    <t>Kananga</t>
  </si>
  <si>
    <t>Kanash</t>
  </si>
  <si>
    <t>Kanasín</t>
  </si>
  <si>
    <t>Kanasin</t>
  </si>
  <si>
    <t>Kanazawa</t>
  </si>
  <si>
    <t>Kanchanaburi</t>
  </si>
  <si>
    <t>Kānchrāpāra</t>
  </si>
  <si>
    <t>Kanchrapara</t>
  </si>
  <si>
    <t>Kandahār</t>
  </si>
  <si>
    <t>Kandahar</t>
  </si>
  <si>
    <t>Kandalaksha</t>
  </si>
  <si>
    <t>Kandava</t>
  </si>
  <si>
    <t>Kandavas Novads</t>
  </si>
  <si>
    <t>Kandel</t>
  </si>
  <si>
    <t>Kandern</t>
  </si>
  <si>
    <t>Kandhkot</t>
  </si>
  <si>
    <t>Kandi</t>
  </si>
  <si>
    <t>Alibori</t>
  </si>
  <si>
    <t>Kandukūr</t>
  </si>
  <si>
    <t>Kandukur</t>
  </si>
  <si>
    <t>Kandy</t>
  </si>
  <si>
    <t>Kanegasaki</t>
  </si>
  <si>
    <t>Kanel</t>
  </si>
  <si>
    <t>Matam</t>
  </si>
  <si>
    <t>Kaneohe</t>
  </si>
  <si>
    <t>Kaneohe Station</t>
  </si>
  <si>
    <t>Kaneyama</t>
  </si>
  <si>
    <t>Kangaba</t>
  </si>
  <si>
    <t>Kangar</t>
  </si>
  <si>
    <t>Perlis</t>
  </si>
  <si>
    <t>Kangaroo Flat</t>
  </si>
  <si>
    <t>Kangersuatsiaq</t>
  </si>
  <si>
    <t>Kanggye</t>
  </si>
  <si>
    <t>Kani</t>
  </si>
  <si>
    <t>Kaniama</t>
  </si>
  <si>
    <t>Kanie</t>
  </si>
  <si>
    <t>Kanifing</t>
  </si>
  <si>
    <t>Kaniv</t>
  </si>
  <si>
    <t>Kanjiža</t>
  </si>
  <si>
    <t>Kanjiza</t>
  </si>
  <si>
    <t>Kankaanpää</t>
  </si>
  <si>
    <t>Kankaanpaa</t>
  </si>
  <si>
    <t>Kankakee</t>
  </si>
  <si>
    <t>Kankan</t>
  </si>
  <si>
    <t>Kanmaki</t>
  </si>
  <si>
    <t>Kannan</t>
  </si>
  <si>
    <t>Kannapolis</t>
  </si>
  <si>
    <t>Kannus</t>
  </si>
  <si>
    <t>Keski-Pohjanmaa</t>
  </si>
  <si>
    <t>Kano</t>
  </si>
  <si>
    <t>Kanoni</t>
  </si>
  <si>
    <t>Gomba</t>
  </si>
  <si>
    <t>Kansas City</t>
  </si>
  <si>
    <t>Kansk</t>
  </si>
  <si>
    <t>Kant</t>
  </si>
  <si>
    <t>Kantang</t>
  </si>
  <si>
    <t>Trang</t>
  </si>
  <si>
    <t>Kantharalak</t>
  </si>
  <si>
    <t>Sisaket</t>
  </si>
  <si>
    <t>Kantunilkín</t>
  </si>
  <si>
    <t>Kantunilkin</t>
  </si>
  <si>
    <t>Kanuma</t>
  </si>
  <si>
    <t>Kanungu</t>
  </si>
  <si>
    <t>Kanyato</t>
  </si>
  <si>
    <t>Kanye</t>
  </si>
  <si>
    <t>Kanzakimachi-kanzaki</t>
  </si>
  <si>
    <t>Kaohsiung</t>
  </si>
  <si>
    <t>Kaolack</t>
  </si>
  <si>
    <t>Kaoma</t>
  </si>
  <si>
    <t>Kapaa</t>
  </si>
  <si>
    <t>Kapaklı</t>
  </si>
  <si>
    <t>Kapakli</t>
  </si>
  <si>
    <t>Kapan</t>
  </si>
  <si>
    <t>Kapchagay</t>
  </si>
  <si>
    <t>Kapchorwa</t>
  </si>
  <si>
    <t>Kapenguria</t>
  </si>
  <si>
    <t>West Pokot</t>
  </si>
  <si>
    <t>Kapfenberg</t>
  </si>
  <si>
    <t>Kapiri Mposhi</t>
  </si>
  <si>
    <t>Kaplice</t>
  </si>
  <si>
    <t>Kapoeta</t>
  </si>
  <si>
    <t>Eastern Equatoria</t>
  </si>
  <si>
    <t>Kapolei</t>
  </si>
  <si>
    <t>Kaposvár</t>
  </si>
  <si>
    <t>Kaposvar</t>
  </si>
  <si>
    <t>Kappeln</t>
  </si>
  <si>
    <t>Kapsabet</t>
  </si>
  <si>
    <t>Nandi</t>
  </si>
  <si>
    <t>Kapuskasing</t>
  </si>
  <si>
    <t>Kapuvár</t>
  </si>
  <si>
    <t>Kapuvar</t>
  </si>
  <si>
    <t>Kapyl’</t>
  </si>
  <si>
    <t>Kapyl'</t>
  </si>
  <si>
    <t>Kara-Balta</t>
  </si>
  <si>
    <t>Karabanovo</t>
  </si>
  <si>
    <t>Karabash</t>
  </si>
  <si>
    <t>Karabogaz</t>
  </si>
  <si>
    <t>Karabük</t>
  </si>
  <si>
    <t>Karabuk</t>
  </si>
  <si>
    <t>Karabulak</t>
  </si>
  <si>
    <t>Ingushetiya</t>
  </si>
  <si>
    <t>Karachayevsk</t>
  </si>
  <si>
    <t>Karachev</t>
  </si>
  <si>
    <t>Karachi</t>
  </si>
  <si>
    <t>Karaj</t>
  </si>
  <si>
    <t>Karak</t>
  </si>
  <si>
    <t>Karakol</t>
  </si>
  <si>
    <t>Kara-Köl</t>
  </si>
  <si>
    <t>Kara-Kol</t>
  </si>
  <si>
    <t>Karaman</t>
  </si>
  <si>
    <t>Karamay</t>
  </si>
  <si>
    <t>Karamken</t>
  </si>
  <si>
    <t>Karasburg</t>
  </si>
  <si>
    <t>Karasuk</t>
  </si>
  <si>
    <t>Kara-Suu</t>
  </si>
  <si>
    <t>Osh</t>
  </si>
  <si>
    <t>Karatepe</t>
  </si>
  <si>
    <t>Karbalā’</t>
  </si>
  <si>
    <t>Karbala'</t>
  </si>
  <si>
    <t>Karben</t>
  </si>
  <si>
    <t>Karbinci</t>
  </si>
  <si>
    <t>Karcag</t>
  </si>
  <si>
    <t>Kardítsa</t>
  </si>
  <si>
    <t>Karditsa</t>
  </si>
  <si>
    <t>Kärdla</t>
  </si>
  <si>
    <t>Kardla</t>
  </si>
  <si>
    <t>Hiiumaa</t>
  </si>
  <si>
    <t>Karema</t>
  </si>
  <si>
    <t>Katavi</t>
  </si>
  <si>
    <t>Kargat</t>
  </si>
  <si>
    <t>Kargopol</t>
  </si>
  <si>
    <t>Kariba</t>
  </si>
  <si>
    <t>Karibib</t>
  </si>
  <si>
    <t>Erongo</t>
  </si>
  <si>
    <t>Karīmnagar</t>
  </si>
  <si>
    <t>Karimnagar</t>
  </si>
  <si>
    <t>Kariya</t>
  </si>
  <si>
    <t>Karkamış</t>
  </si>
  <si>
    <t>Karkamis</t>
  </si>
  <si>
    <t>Karkkila</t>
  </si>
  <si>
    <t>Karlovac</t>
  </si>
  <si>
    <t>Karlovačka Županija</t>
  </si>
  <si>
    <t>Karlovo</t>
  </si>
  <si>
    <t>Karlovy Vary</t>
  </si>
  <si>
    <t>Karlskrona</t>
  </si>
  <si>
    <t>Blekinge</t>
  </si>
  <si>
    <t>Karlsruhe</t>
  </si>
  <si>
    <t>Karlstad</t>
  </si>
  <si>
    <t>Värmland</t>
  </si>
  <si>
    <t>Karmah an Nuzul</t>
  </si>
  <si>
    <t>Karmi’el</t>
  </si>
  <si>
    <t>Karmi'el</t>
  </si>
  <si>
    <t>Karnāl</t>
  </si>
  <si>
    <t>Karnal</t>
  </si>
  <si>
    <t>Karnobat</t>
  </si>
  <si>
    <t>Karoi</t>
  </si>
  <si>
    <t>Karonga</t>
  </si>
  <si>
    <t>Karpenísi</t>
  </si>
  <si>
    <t>Karpenisi</t>
  </si>
  <si>
    <t>Karpinsk</t>
  </si>
  <si>
    <t>Karratha</t>
  </si>
  <si>
    <t>Kārsava</t>
  </si>
  <si>
    <t>Karsava</t>
  </si>
  <si>
    <t>Kārsavas Novads</t>
  </si>
  <si>
    <t>Kartaly</t>
  </si>
  <si>
    <t>Karuizawa</t>
  </si>
  <si>
    <t>Karukh</t>
  </si>
  <si>
    <t>Karumai</t>
  </si>
  <si>
    <t>Karumba</t>
  </si>
  <si>
    <t>Karungu</t>
  </si>
  <si>
    <t>Migori</t>
  </si>
  <si>
    <t>Karūr</t>
  </si>
  <si>
    <t>Karur</t>
  </si>
  <si>
    <t>Karuzi</t>
  </si>
  <si>
    <t>Karviná</t>
  </si>
  <si>
    <t>Karvina</t>
  </si>
  <si>
    <t>Kaş</t>
  </si>
  <si>
    <t>Kas</t>
  </si>
  <si>
    <t>Kasaali</t>
  </si>
  <si>
    <t>Rakai</t>
  </si>
  <si>
    <t>Kasagi</t>
  </si>
  <si>
    <t>Kasaishi</t>
  </si>
  <si>
    <t>Kasaji</t>
  </si>
  <si>
    <t>Kasama</t>
  </si>
  <si>
    <t>Kasamatsuchō</t>
  </si>
  <si>
    <t>Kasamatsucho</t>
  </si>
  <si>
    <t>Kasanda</t>
  </si>
  <si>
    <t>Mubende</t>
  </si>
  <si>
    <t>Kasane</t>
  </si>
  <si>
    <t>Chobe</t>
  </si>
  <si>
    <t>Kasangulu</t>
  </si>
  <si>
    <t>Kasaoka</t>
  </si>
  <si>
    <t>Kasempa</t>
  </si>
  <si>
    <t>North-Western</t>
  </si>
  <si>
    <t>Kaser</t>
  </si>
  <si>
    <t>Kasese</t>
  </si>
  <si>
    <t>Kāshān</t>
  </si>
  <si>
    <t>Kashan</t>
  </si>
  <si>
    <t>Kashgar</t>
  </si>
  <si>
    <t>Kashikishi</t>
  </si>
  <si>
    <t>Luapula</t>
  </si>
  <si>
    <t>Kashima</t>
  </si>
  <si>
    <t>Kashin</t>
  </si>
  <si>
    <t>Kashira</t>
  </si>
  <si>
    <t>Kashiwa</t>
  </si>
  <si>
    <t>Kashiwara</t>
  </si>
  <si>
    <t>Kāshmar</t>
  </si>
  <si>
    <t>Kashmar</t>
  </si>
  <si>
    <t>Khorāsān-e Raẕavī</t>
  </si>
  <si>
    <t>Kasimov</t>
  </si>
  <si>
    <t>Ryazanskaya Oblast’</t>
  </si>
  <si>
    <t>Kasli</t>
  </si>
  <si>
    <t>Kasongo</t>
  </si>
  <si>
    <t>Kasongo-Lunda</t>
  </si>
  <si>
    <t>Kaspiysk</t>
  </si>
  <si>
    <t>Kaspiyskiy</t>
  </si>
  <si>
    <t>Kassala</t>
  </si>
  <si>
    <t>Kassel</t>
  </si>
  <si>
    <t>Kasserine</t>
  </si>
  <si>
    <t>Kasson</t>
  </si>
  <si>
    <t>Kastamonu</t>
  </si>
  <si>
    <t>Kastav</t>
  </si>
  <si>
    <t>Kaštel Stari</t>
  </si>
  <si>
    <t>Kastel Stari</t>
  </si>
  <si>
    <t>Splitsko-Dalmatinska Županija</t>
  </si>
  <si>
    <t>Kastellaun</t>
  </si>
  <si>
    <t>Kastoriá</t>
  </si>
  <si>
    <t>Kastoria</t>
  </si>
  <si>
    <t>Kasuga</t>
  </si>
  <si>
    <t>Kasugai</t>
  </si>
  <si>
    <t>Kasukabe</t>
  </si>
  <si>
    <t>Kasulu</t>
  </si>
  <si>
    <t>Kasumi</t>
  </si>
  <si>
    <t>Kasumigaura</t>
  </si>
  <si>
    <t>Kasungu</t>
  </si>
  <si>
    <t>Kasur</t>
  </si>
  <si>
    <t>Katagami</t>
  </si>
  <si>
    <t>Katakwi</t>
  </si>
  <si>
    <t>Katanning</t>
  </si>
  <si>
    <t>Katav-Ivanovsk</t>
  </si>
  <si>
    <t>Kataysk</t>
  </si>
  <si>
    <t>Kateríni</t>
  </si>
  <si>
    <t>Katerini</t>
  </si>
  <si>
    <t>Katherine</t>
  </si>
  <si>
    <t>Kathleen</t>
  </si>
  <si>
    <t>Kathmandu</t>
  </si>
  <si>
    <t>Kathu</t>
  </si>
  <si>
    <t>Kati</t>
  </si>
  <si>
    <t>Katima Mulilo</t>
  </si>
  <si>
    <t>Zambezi</t>
  </si>
  <si>
    <t>Káto Achaḯa</t>
  </si>
  <si>
    <t>Kato Achaia</t>
  </si>
  <si>
    <t>Katoomba</t>
  </si>
  <si>
    <t>Katori</t>
  </si>
  <si>
    <t>Katowice</t>
  </si>
  <si>
    <t>Katsuragi</t>
  </si>
  <si>
    <t>Katsuura</t>
  </si>
  <si>
    <t>Kattagan</t>
  </si>
  <si>
    <t>Navoiy</t>
  </si>
  <si>
    <t>Kattaqo’rg’on Shahri</t>
  </si>
  <si>
    <t>Kattaqo'rg'on Shahri</t>
  </si>
  <si>
    <t>Katwe</t>
  </si>
  <si>
    <t>Katy</t>
  </si>
  <si>
    <t>Kaufbeuren</t>
  </si>
  <si>
    <t>Kaufman</t>
  </si>
  <si>
    <t>Kauhajoki</t>
  </si>
  <si>
    <t>Kauhava</t>
  </si>
  <si>
    <t>Kaukauna</t>
  </si>
  <si>
    <t>Kauno Miestas</t>
  </si>
  <si>
    <t>Kauniainen</t>
  </si>
  <si>
    <t>Kaupanger</t>
  </si>
  <si>
    <t>Kavadarci</t>
  </si>
  <si>
    <t>Kavajë</t>
  </si>
  <si>
    <t>Kavaje</t>
  </si>
  <si>
    <t>Kavála</t>
  </si>
  <si>
    <t>Kavala</t>
  </si>
  <si>
    <t>Kavalerovo</t>
  </si>
  <si>
    <t>Kāvali</t>
  </si>
  <si>
    <t>Kavali</t>
  </si>
  <si>
    <t>Kavaratti</t>
  </si>
  <si>
    <t>Lakshadweep</t>
  </si>
  <si>
    <t>Kavarna</t>
  </si>
  <si>
    <t>Kavieng</t>
  </si>
  <si>
    <t>New Ireland</t>
  </si>
  <si>
    <t>Kawachichō</t>
  </si>
  <si>
    <t>Kawachicho</t>
  </si>
  <si>
    <t>Kawagoe</t>
  </si>
  <si>
    <t>Kawaguchi</t>
  </si>
  <si>
    <t>Kawaii</t>
  </si>
  <si>
    <t>Kawambwa</t>
  </si>
  <si>
    <t>Kawaminami</t>
  </si>
  <si>
    <t>Kawanakajima</t>
  </si>
  <si>
    <t>Kawanishichō</t>
  </si>
  <si>
    <t>Kawanishicho</t>
  </si>
  <si>
    <t>Kawara</t>
  </si>
  <si>
    <t>Kawartha Lakes</t>
  </si>
  <si>
    <t>Kawasaki</t>
  </si>
  <si>
    <t>Kawerau</t>
  </si>
  <si>
    <t>Bay of Plenty</t>
  </si>
  <si>
    <t>Kawm Umbū</t>
  </si>
  <si>
    <t>Kawm Umbu</t>
  </si>
  <si>
    <t>Kaya</t>
  </si>
  <si>
    <t>Kayanza</t>
  </si>
  <si>
    <t>Bouenza</t>
  </si>
  <si>
    <t>Kaysville</t>
  </si>
  <si>
    <t>Kayunga</t>
  </si>
  <si>
    <t>Kazan</t>
  </si>
  <si>
    <t>Kazanlak</t>
  </si>
  <si>
    <t>Kāzerūn</t>
  </si>
  <si>
    <t>Kazerun</t>
  </si>
  <si>
    <t>Kazimierza Wielka</t>
  </si>
  <si>
    <t>Świętokrzyskie</t>
  </si>
  <si>
    <t>Kazincbarcika</t>
  </si>
  <si>
    <t>Kazlų Rūda</t>
  </si>
  <si>
    <t>Kazlu Ruda</t>
  </si>
  <si>
    <t>Kazlų Rūdos</t>
  </si>
  <si>
    <t>Kazo</t>
  </si>
  <si>
    <t>Kdyně</t>
  </si>
  <si>
    <t>Kdyne</t>
  </si>
  <si>
    <t>Keansburg</t>
  </si>
  <si>
    <t>Kearney</t>
  </si>
  <si>
    <t>Kearns</t>
  </si>
  <si>
    <t>Kearny</t>
  </si>
  <si>
    <t>Kearsley</t>
  </si>
  <si>
    <t>Kebili</t>
  </si>
  <si>
    <t>Kébili</t>
  </si>
  <si>
    <t>Kecel</t>
  </si>
  <si>
    <t>Kecskemét</t>
  </si>
  <si>
    <t>Kecskemet</t>
  </si>
  <si>
    <t>Kėdainiai</t>
  </si>
  <si>
    <t>Kedainiai</t>
  </si>
  <si>
    <t>Kediri</t>
  </si>
  <si>
    <t>Kédougou</t>
  </si>
  <si>
    <t>Kedougou</t>
  </si>
  <si>
    <t>Keelung</t>
  </si>
  <si>
    <t>Keene</t>
  </si>
  <si>
    <t>Keetmanshoop</t>
  </si>
  <si>
    <t>Kefar Sava</t>
  </si>
  <si>
    <t>Keffi</t>
  </si>
  <si>
    <t>Nasarawa</t>
  </si>
  <si>
    <t>Keflavík</t>
  </si>
  <si>
    <t>Keflavik</t>
  </si>
  <si>
    <t>Suðurnes</t>
  </si>
  <si>
    <t>Kegalle</t>
  </si>
  <si>
    <t>Sabaragamuwa</t>
  </si>
  <si>
    <t>Ķegums</t>
  </si>
  <si>
    <t>Kegums</t>
  </si>
  <si>
    <t>Ķeguma Novads</t>
  </si>
  <si>
    <t>Kehl</t>
  </si>
  <si>
    <t>Keighley</t>
  </si>
  <si>
    <t>Keila</t>
  </si>
  <si>
    <t>Harjumaa</t>
  </si>
  <si>
    <t>Keizer</t>
  </si>
  <si>
    <t>Ķekava</t>
  </si>
  <si>
    <t>Kekava</t>
  </si>
  <si>
    <t>Kəlbəcər</t>
  </si>
  <si>
    <t>Kalbacar</t>
  </si>
  <si>
    <t>Kelheim</t>
  </si>
  <si>
    <t>Kelīshād va Sūdarjān</t>
  </si>
  <si>
    <t>Kelishad va Sudarjan</t>
  </si>
  <si>
    <t>Kelkheim (Taunus)</t>
  </si>
  <si>
    <t>Keller</t>
  </si>
  <si>
    <t>Kellinghusen</t>
  </si>
  <si>
    <t>Kelly</t>
  </si>
  <si>
    <t>Kelmė</t>
  </si>
  <si>
    <t>Kelme</t>
  </si>
  <si>
    <t>Kelo</t>
  </si>
  <si>
    <t>Tandjilé</t>
  </si>
  <si>
    <t>Kelowna</t>
  </si>
  <si>
    <t>Kelso</t>
  </si>
  <si>
    <t>Kelsterbach</t>
  </si>
  <si>
    <t>Kelty</t>
  </si>
  <si>
    <t>Kem</t>
  </si>
  <si>
    <t>Kemalpaşa</t>
  </si>
  <si>
    <t>Kemalpasa</t>
  </si>
  <si>
    <t>Kemberg</t>
  </si>
  <si>
    <t>Kemer</t>
  </si>
  <si>
    <t>Kemerovo</t>
  </si>
  <si>
    <t>Kemi</t>
  </si>
  <si>
    <t>Lappi</t>
  </si>
  <si>
    <t>Kemijärvi</t>
  </si>
  <si>
    <t>Kemijarvi</t>
  </si>
  <si>
    <t>Kemnath</t>
  </si>
  <si>
    <t>Kemp Mill</t>
  </si>
  <si>
    <t>Kempen</t>
  </si>
  <si>
    <t>Kempsey</t>
  </si>
  <si>
    <t>Kempston</t>
  </si>
  <si>
    <t>Kempten</t>
  </si>
  <si>
    <t>Ken Caryl</t>
  </si>
  <si>
    <t>Kenai</t>
  </si>
  <si>
    <t>Kendal</t>
  </si>
  <si>
    <t>Kendale Lakes</t>
  </si>
  <si>
    <t>Kendall</t>
  </si>
  <si>
    <t>Kendall Park</t>
  </si>
  <si>
    <t>Kendall West</t>
  </si>
  <si>
    <t>Kendallville</t>
  </si>
  <si>
    <t>Kendari</t>
  </si>
  <si>
    <t>Kendu Bay</t>
  </si>
  <si>
    <t>Kenedy</t>
  </si>
  <si>
    <t>Kenema</t>
  </si>
  <si>
    <t>Kenge</t>
  </si>
  <si>
    <t>Kengtung</t>
  </si>
  <si>
    <t>Shan State</t>
  </si>
  <si>
    <t>Kenilworth</t>
  </si>
  <si>
    <t>Kenitra</t>
  </si>
  <si>
    <t>Kenmore</t>
  </si>
  <si>
    <t>Kennebunk</t>
  </si>
  <si>
    <t>Kennedale</t>
  </si>
  <si>
    <t>Kennedy</t>
  </si>
  <si>
    <t>Kenner</t>
  </si>
  <si>
    <t>Kennesaw</t>
  </si>
  <si>
    <t>Kenneth City</t>
  </si>
  <si>
    <t>Kennett</t>
  </si>
  <si>
    <t>Kennett Square</t>
  </si>
  <si>
    <t>Kennewick</t>
  </si>
  <si>
    <t>Kenora</t>
  </si>
  <si>
    <t>Kenosha</t>
  </si>
  <si>
    <t>Kensington</t>
  </si>
  <si>
    <t>Kensington and Chelsea</t>
  </si>
  <si>
    <t>Kentaū</t>
  </si>
  <si>
    <t>Kentau</t>
  </si>
  <si>
    <t>Kentfield</t>
  </si>
  <si>
    <t>Kenton</t>
  </si>
  <si>
    <t>Kentville</t>
  </si>
  <si>
    <t>Kentwood</t>
  </si>
  <si>
    <t>Kenwood</t>
  </si>
  <si>
    <t>Kenzingen</t>
  </si>
  <si>
    <t>Keokuk</t>
  </si>
  <si>
    <t>Kerava</t>
  </si>
  <si>
    <t>Kerben</t>
  </si>
  <si>
    <t>Kerċem</t>
  </si>
  <si>
    <t>Kercem</t>
  </si>
  <si>
    <t>Kerch</t>
  </si>
  <si>
    <t>Kerekegyháza</t>
  </si>
  <si>
    <t>Kerekegyhaza</t>
  </si>
  <si>
    <t>Kerema</t>
  </si>
  <si>
    <t>Gulf</t>
  </si>
  <si>
    <t>Keren</t>
  </si>
  <si>
    <t>Ānseba</t>
  </si>
  <si>
    <t>Kerepestarcsa</t>
  </si>
  <si>
    <t>Kerewan</t>
  </si>
  <si>
    <t>Kericho</t>
  </si>
  <si>
    <t>Kerikeri</t>
  </si>
  <si>
    <t>Kérkyra</t>
  </si>
  <si>
    <t>Kerkyra</t>
  </si>
  <si>
    <t>Kerman</t>
  </si>
  <si>
    <t>Kermānshāh</t>
  </si>
  <si>
    <t>Kermanshah</t>
  </si>
  <si>
    <t>Kermit</t>
  </si>
  <si>
    <t>Kernersville</t>
  </si>
  <si>
    <t>Kérouané</t>
  </si>
  <si>
    <t>Kerouane</t>
  </si>
  <si>
    <t>Kerpen</t>
  </si>
  <si>
    <t>Kerrville</t>
  </si>
  <si>
    <t>Kerugoya</t>
  </si>
  <si>
    <t>Kirinyaga</t>
  </si>
  <si>
    <t>Keshan</t>
  </si>
  <si>
    <t>Keswick</t>
  </si>
  <si>
    <t>Keszthely</t>
  </si>
  <si>
    <t>Zala</t>
  </si>
  <si>
    <t>Ketchikan</t>
  </si>
  <si>
    <t>Kętrzyn</t>
  </si>
  <si>
    <t>Ketrzyn</t>
  </si>
  <si>
    <t>Kettering</t>
  </si>
  <si>
    <t>Kęty</t>
  </si>
  <si>
    <t>Kety</t>
  </si>
  <si>
    <t>Keuruu</t>
  </si>
  <si>
    <t>Kevelaer</t>
  </si>
  <si>
    <t>Kew Green</t>
  </si>
  <si>
    <t>Kewanee</t>
  </si>
  <si>
    <t>Key Biscayne</t>
  </si>
  <si>
    <t>Key Largo</t>
  </si>
  <si>
    <t>Key West</t>
  </si>
  <si>
    <t>Keyes</t>
  </si>
  <si>
    <t>Keynsham</t>
  </si>
  <si>
    <t>Keyport</t>
  </si>
  <si>
    <t>Keyser</t>
  </si>
  <si>
    <t>Keystone</t>
  </si>
  <si>
    <t>Keystone Heights</t>
  </si>
  <si>
    <t>Kežmarok</t>
  </si>
  <si>
    <t>Kezmarok</t>
  </si>
  <si>
    <t>Khabarovsk</t>
  </si>
  <si>
    <t>Khā̃dbāri̇̄</t>
  </si>
  <si>
    <t>Khadbari</t>
  </si>
  <si>
    <t>Khadyzhensk</t>
  </si>
  <si>
    <t>Khajurāho</t>
  </si>
  <si>
    <t>Khajuraho</t>
  </si>
  <si>
    <t>Khāk-e ‘Alī</t>
  </si>
  <si>
    <t>Khak-e `Ali</t>
  </si>
  <si>
    <t>Qazvīn</t>
  </si>
  <si>
    <t>Khakhar</t>
  </si>
  <si>
    <t>Khalkhāl</t>
  </si>
  <si>
    <t>Khalkhal</t>
  </si>
  <si>
    <t>Khambhāt</t>
  </si>
  <si>
    <t>Khambhat</t>
  </si>
  <si>
    <t>Khamir</t>
  </si>
  <si>
    <t>Khamīs Mushayţ</t>
  </si>
  <si>
    <t>Khamis Mushayt</t>
  </si>
  <si>
    <t>Khammam</t>
  </si>
  <si>
    <t>Khān Shaykhūn</t>
  </si>
  <si>
    <t>Khan Shaykhun</t>
  </si>
  <si>
    <t>Khānābād</t>
  </si>
  <si>
    <t>Khanabad</t>
  </si>
  <si>
    <t>Kunduz</t>
  </si>
  <si>
    <t>Khandyga</t>
  </si>
  <si>
    <t>Khanpur</t>
  </si>
  <si>
    <t>Khanty-Mansiysk</t>
  </si>
  <si>
    <t>Kharabali</t>
  </si>
  <si>
    <t>Kharagpur</t>
  </si>
  <si>
    <t>Khardah</t>
  </si>
  <si>
    <t>Kharian</t>
  </si>
  <si>
    <t>Kharkiv</t>
  </si>
  <si>
    <t>Kharovsk</t>
  </si>
  <si>
    <t>Khartoum</t>
  </si>
  <si>
    <t>Khartoum North</t>
  </si>
  <si>
    <t>Khartsyzk</t>
  </si>
  <si>
    <t>Khaşab</t>
  </si>
  <si>
    <t>Khasab</t>
  </si>
  <si>
    <t>Musandam</t>
  </si>
  <si>
    <t>Khasavyurt</t>
  </si>
  <si>
    <t>Khashuri</t>
  </si>
  <si>
    <t>Khatanga</t>
  </si>
  <si>
    <t>Khed</t>
  </si>
  <si>
    <t>Khed Brahma</t>
  </si>
  <si>
    <t>Khem Karan</t>
  </si>
  <si>
    <t>Khenchela</t>
  </si>
  <si>
    <t>Khénifra</t>
  </si>
  <si>
    <t>Khenifra</t>
  </si>
  <si>
    <t>Kherson</t>
  </si>
  <si>
    <t>Khilok</t>
  </si>
  <si>
    <t>Khimki</t>
  </si>
  <si>
    <t>Moskva</t>
  </si>
  <si>
    <t>Khlong Luang</t>
  </si>
  <si>
    <t>Khlung</t>
  </si>
  <si>
    <t>Khmelnytskyi</t>
  </si>
  <si>
    <t>Khmil’nyk</t>
  </si>
  <si>
    <t>Khmil'nyk</t>
  </si>
  <si>
    <t>Khobi</t>
  </si>
  <si>
    <t>Samegrelo-Zemo Svaneti</t>
  </si>
  <si>
    <t>Khodoriv</t>
  </si>
  <si>
    <t>Kholmsk</t>
  </si>
  <si>
    <t>Khomām</t>
  </si>
  <si>
    <t>Khomam</t>
  </si>
  <si>
    <t>Khomeynī Shahr</t>
  </si>
  <si>
    <t>Khomeyni Shahr</t>
  </si>
  <si>
    <t>Khoni</t>
  </si>
  <si>
    <t>Khorgo</t>
  </si>
  <si>
    <t>Khorramābād</t>
  </si>
  <si>
    <t>Khorramabad</t>
  </si>
  <si>
    <t>Khorramshahr</t>
  </si>
  <si>
    <t>Khorugh</t>
  </si>
  <si>
    <t>Khoshk Bījār</t>
  </si>
  <si>
    <t>Khoshk Bijar</t>
  </si>
  <si>
    <t>Khōst</t>
  </si>
  <si>
    <t>Khost</t>
  </si>
  <si>
    <t>Khotkovo</t>
  </si>
  <si>
    <t>Khotyn</t>
  </si>
  <si>
    <t>Khowrzūq</t>
  </si>
  <si>
    <t>Khowrzuq</t>
  </si>
  <si>
    <t>Khowy</t>
  </si>
  <si>
    <t>Khoyniki</t>
  </si>
  <si>
    <t>Khrestivka</t>
  </si>
  <si>
    <t>Khromtaū</t>
  </si>
  <si>
    <t>Khromtau</t>
  </si>
  <si>
    <t>Khrustalnyi</t>
  </si>
  <si>
    <t>Khrystynivka</t>
  </si>
  <si>
    <t>Khŭjand</t>
  </si>
  <si>
    <t>Khujand</t>
  </si>
  <si>
    <t>Khulm</t>
  </si>
  <si>
    <t>Khūr</t>
  </si>
  <si>
    <t>Khur</t>
  </si>
  <si>
    <t>Khust</t>
  </si>
  <si>
    <t>Khuzdar</t>
  </si>
  <si>
    <t>Khvalynsk</t>
  </si>
  <si>
    <t>Khvānsār</t>
  </si>
  <si>
    <t>Khvansar</t>
  </si>
  <si>
    <t>Kiama</t>
  </si>
  <si>
    <t>Kiama Downs</t>
  </si>
  <si>
    <t>Kiambu</t>
  </si>
  <si>
    <t>Kiáto</t>
  </si>
  <si>
    <t>Kiato</t>
  </si>
  <si>
    <t>Kibaha</t>
  </si>
  <si>
    <t>Kibiito</t>
  </si>
  <si>
    <t>Kibingo</t>
  </si>
  <si>
    <t>Sheema</t>
  </si>
  <si>
    <t>Kibiti</t>
  </si>
  <si>
    <t>Kiboga</t>
  </si>
  <si>
    <t>Kibuku</t>
  </si>
  <si>
    <t>Kibungo</t>
  </si>
  <si>
    <t>Eastern Province</t>
  </si>
  <si>
    <t>Kibuye</t>
  </si>
  <si>
    <t>Kičevo</t>
  </si>
  <si>
    <t>Kicevo</t>
  </si>
  <si>
    <t>Kidapawan</t>
  </si>
  <si>
    <t>Kidbrooke</t>
  </si>
  <si>
    <t>Kidderminster</t>
  </si>
  <si>
    <t>Kidlington</t>
  </si>
  <si>
    <t>Kidričevo</t>
  </si>
  <si>
    <t>Kidricevo</t>
  </si>
  <si>
    <t>Kidsgrove</t>
  </si>
  <si>
    <t>Kiel</t>
  </si>
  <si>
    <t>Kielce</t>
  </si>
  <si>
    <t>Kierspe</t>
  </si>
  <si>
    <t>Kieta</t>
  </si>
  <si>
    <t>Kiffa</t>
  </si>
  <si>
    <t>Assaba</t>
  </si>
  <si>
    <t>Kihei</t>
  </si>
  <si>
    <t>Kihŭng</t>
  </si>
  <si>
    <t>Kihung</t>
  </si>
  <si>
    <t>Kikinda</t>
  </si>
  <si>
    <t>Kikugawa</t>
  </si>
  <si>
    <t>Kikwit</t>
  </si>
  <si>
    <t>Kilbirnie</t>
  </si>
  <si>
    <t>Kildare</t>
  </si>
  <si>
    <t>Kilgore</t>
  </si>
  <si>
    <t>Kilimli</t>
  </si>
  <si>
    <t>Kilindoni</t>
  </si>
  <si>
    <t>Kilinochchi</t>
  </si>
  <si>
    <t>Kilis</t>
  </si>
  <si>
    <t>Kilkenny</t>
  </si>
  <si>
    <t>Kilkís</t>
  </si>
  <si>
    <t>Kilkis</t>
  </si>
  <si>
    <t>Kilkunda</t>
  </si>
  <si>
    <t>Kill Devil Hills</t>
  </si>
  <si>
    <t>Killamarsh</t>
  </si>
  <si>
    <t>Killarney</t>
  </si>
  <si>
    <t>Kerry</t>
  </si>
  <si>
    <t>Killeen</t>
  </si>
  <si>
    <t>Killingly</t>
  </si>
  <si>
    <t>Killingworth</t>
  </si>
  <si>
    <t>Kilmarnock</t>
  </si>
  <si>
    <t>Kilmore</t>
  </si>
  <si>
    <t>Kilosa</t>
  </si>
  <si>
    <t>Kilsyth</t>
  </si>
  <si>
    <t>Kilwinning</t>
  </si>
  <si>
    <t>Kimba</t>
  </si>
  <si>
    <t>Kimbe</t>
  </si>
  <si>
    <t>Kimberley</t>
  </si>
  <si>
    <t>Kimberly</t>
  </si>
  <si>
    <t>Kimhae</t>
  </si>
  <si>
    <t>Kimitsu</t>
  </si>
  <si>
    <t>Kimje</t>
  </si>
  <si>
    <t>Kimovsk</t>
  </si>
  <si>
    <t>Kimpese</t>
  </si>
  <si>
    <t>Kimry</t>
  </si>
  <si>
    <t>Kin</t>
  </si>
  <si>
    <t>Kincardine</t>
  </si>
  <si>
    <t>Kinchil</t>
  </si>
  <si>
    <t>Kindberg</t>
  </si>
  <si>
    <t>Kinderhook</t>
  </si>
  <si>
    <t>Kindu</t>
  </si>
  <si>
    <t>Kinel</t>
  </si>
  <si>
    <t>Kineshma</t>
  </si>
  <si>
    <t>King</t>
  </si>
  <si>
    <t>King City</t>
  </si>
  <si>
    <t>King George</t>
  </si>
  <si>
    <t>King of Prussia</t>
  </si>
  <si>
    <t>King’s Lynn</t>
  </si>
  <si>
    <t>King's Lynn</t>
  </si>
  <si>
    <t>Kingaroy</t>
  </si>
  <si>
    <t>Kingisepp</t>
  </si>
  <si>
    <t>Kingman</t>
  </si>
  <si>
    <t>Kingoonya</t>
  </si>
  <si>
    <t>Kings Grant</t>
  </si>
  <si>
    <t>Kings Langley</t>
  </si>
  <si>
    <t>Kings Mountain</t>
  </si>
  <si>
    <t>Kings Norton</t>
  </si>
  <si>
    <t>Kings Park</t>
  </si>
  <si>
    <t>Kings Park West</t>
  </si>
  <si>
    <t>Kings Point</t>
  </si>
  <si>
    <t>Kingsbridge</t>
  </si>
  <si>
    <t>Kingsburg</t>
  </si>
  <si>
    <t>Kingsbury</t>
  </si>
  <si>
    <t>Kingscliff</t>
  </si>
  <si>
    <t>Kingsland</t>
  </si>
  <si>
    <t>Kingsnorth</t>
  </si>
  <si>
    <t>Kingsport</t>
  </si>
  <si>
    <t>Kingsteignton</t>
  </si>
  <si>
    <t>Kingston</t>
  </si>
  <si>
    <t>Kingston Estates</t>
  </si>
  <si>
    <t>Kingston South East</t>
  </si>
  <si>
    <t>Kingston upon Hull</t>
  </si>
  <si>
    <t>Kingston upon Thames</t>
  </si>
  <si>
    <t>Kingstown</t>
  </si>
  <si>
    <t>Saint Vincent And The Grenadines</t>
  </si>
  <si>
    <t>VC</t>
  </si>
  <si>
    <t>VCT</t>
  </si>
  <si>
    <t>Saint George</t>
  </si>
  <si>
    <t>Kingstowne</t>
  </si>
  <si>
    <t>Kingstree</t>
  </si>
  <si>
    <t>Kingsville</t>
  </si>
  <si>
    <t>Kingswinford</t>
  </si>
  <si>
    <t>Kingswood</t>
  </si>
  <si>
    <t>Kınık</t>
  </si>
  <si>
    <t>Kinik</t>
  </si>
  <si>
    <t>Kinkala</t>
  </si>
  <si>
    <t>Pool</t>
  </si>
  <si>
    <t>Kinmel</t>
  </si>
  <si>
    <t>Denbighshire</t>
  </si>
  <si>
    <t>Kinna</t>
  </si>
  <si>
    <t>Kinnelon</t>
  </si>
  <si>
    <t>Kinoni</t>
  </si>
  <si>
    <t>Kinross</t>
  </si>
  <si>
    <t>Kinshasa</t>
  </si>
  <si>
    <t>Kinston</t>
  </si>
  <si>
    <t>Kinvere</t>
  </si>
  <si>
    <t>Kipili</t>
  </si>
  <si>
    <t>Rukwa</t>
  </si>
  <si>
    <t>Kippax</t>
  </si>
  <si>
    <t>Kipushi</t>
  </si>
  <si>
    <t>Kirakira</t>
  </si>
  <si>
    <t>Makira and Ulawa</t>
  </si>
  <si>
    <t>Kirawsk</t>
  </si>
  <si>
    <t>Kirby</t>
  </si>
  <si>
    <t>Kirchberg</t>
  </si>
  <si>
    <t>Kirchen</t>
  </si>
  <si>
    <t>Kirchhain</t>
  </si>
  <si>
    <t>Kirchheim unter Teck</t>
  </si>
  <si>
    <t>Kirchheimbolanden</t>
  </si>
  <si>
    <t>Kirensk</t>
  </si>
  <si>
    <t>Kireyevsk</t>
  </si>
  <si>
    <t>Kırıkkale</t>
  </si>
  <si>
    <t>Kirikkale</t>
  </si>
  <si>
    <t>Kirillov</t>
  </si>
  <si>
    <t>Kirishi</t>
  </si>
  <si>
    <t>Kirk of Shotts</t>
  </si>
  <si>
    <t>Kirkby</t>
  </si>
  <si>
    <t>Kirkby in Ashfield</t>
  </si>
  <si>
    <t>Kirkcaldy</t>
  </si>
  <si>
    <t>Kirkenes</t>
  </si>
  <si>
    <t>Kirkham</t>
  </si>
  <si>
    <t>Kirkintilloch</t>
  </si>
  <si>
    <t>Kirkja</t>
  </si>
  <si>
    <t>Kirkland</t>
  </si>
  <si>
    <t>Kirkland Lake</t>
  </si>
  <si>
    <t>Kırklareli</t>
  </si>
  <si>
    <t>Kirklareli</t>
  </si>
  <si>
    <t>Kirkleatham</t>
  </si>
  <si>
    <t>Kirkop</t>
  </si>
  <si>
    <t>Kirkstall</t>
  </si>
  <si>
    <t>Kirksville</t>
  </si>
  <si>
    <t>Kirkuk</t>
  </si>
  <si>
    <t>Kirkūk</t>
  </si>
  <si>
    <t>Kirkwall</t>
  </si>
  <si>
    <t>Orkney Islands</t>
  </si>
  <si>
    <t>Kirkwood</t>
  </si>
  <si>
    <t>Kirn</t>
  </si>
  <si>
    <t>Kirov</t>
  </si>
  <si>
    <t>Kirovgrad</t>
  </si>
  <si>
    <t>Kirovo-Chepetsk</t>
  </si>
  <si>
    <t>Kirovsk</t>
  </si>
  <si>
    <t>Kirriemuir</t>
  </si>
  <si>
    <t>Kirs</t>
  </si>
  <si>
    <t>Kirsanov</t>
  </si>
  <si>
    <t>Tambovskaya Oblast’</t>
  </si>
  <si>
    <t>Kirsehir</t>
  </si>
  <si>
    <t>Kirtipur</t>
  </si>
  <si>
    <t>Kirtland</t>
  </si>
  <si>
    <t>Kirton</t>
  </si>
  <si>
    <t>Kiruhura</t>
  </si>
  <si>
    <t>Kiruna</t>
  </si>
  <si>
    <t>Kirundo</t>
  </si>
  <si>
    <t>Kiryandongo</t>
  </si>
  <si>
    <t>Kiryas Joel</t>
  </si>
  <si>
    <t>Kirzhach</t>
  </si>
  <si>
    <t>Kisangani</t>
  </si>
  <si>
    <t>Kisanuki</t>
  </si>
  <si>
    <t>Kisarazu</t>
  </si>
  <si>
    <t>Kisbér</t>
  </si>
  <si>
    <t>Kisber</t>
  </si>
  <si>
    <t>Kiselëvsk</t>
  </si>
  <si>
    <t>Kiselevsk</t>
  </si>
  <si>
    <t>Kishi</t>
  </si>
  <si>
    <t>Kishkeneköl</t>
  </si>
  <si>
    <t>Kishkenekol</t>
  </si>
  <si>
    <t>Kisii</t>
  </si>
  <si>
    <t>Kiskőrös</t>
  </si>
  <si>
    <t>Kiskoros</t>
  </si>
  <si>
    <t>Kiskunfélegyháza</t>
  </si>
  <si>
    <t>Kiskunfelegyhaza</t>
  </si>
  <si>
    <t>Kiskunhalas</t>
  </si>
  <si>
    <t>Kiskunmajsa</t>
  </si>
  <si>
    <t>Kislovodsk</t>
  </si>
  <si>
    <t>Kismaayo</t>
  </si>
  <si>
    <t>Kisoro</t>
  </si>
  <si>
    <t>Kissidougou</t>
  </si>
  <si>
    <t>Kissimmee</t>
  </si>
  <si>
    <t>Kistelek</t>
  </si>
  <si>
    <t>Kisújszállás</t>
  </si>
  <si>
    <t>Kisujszallas</t>
  </si>
  <si>
    <t>Kisumu</t>
  </si>
  <si>
    <t>Kisvárda</t>
  </si>
  <si>
    <t>Kisvarda</t>
  </si>
  <si>
    <t>Kita</t>
  </si>
  <si>
    <t>Kitagata</t>
  </si>
  <si>
    <t>Kitaibaraki</t>
  </si>
  <si>
    <t>Kitakami</t>
  </si>
  <si>
    <t>Kitakōriyamachō</t>
  </si>
  <si>
    <t>Kitakoriyamacho</t>
  </si>
  <si>
    <t>Kitaku</t>
  </si>
  <si>
    <t>Kitale</t>
  </si>
  <si>
    <t>Trans Nzoia</t>
  </si>
  <si>
    <t>Kitamilo</t>
  </si>
  <si>
    <t>Buvuma</t>
  </si>
  <si>
    <t>Kitamoto</t>
  </si>
  <si>
    <t>Kitanagoya</t>
  </si>
  <si>
    <t>Kitatajima</t>
  </si>
  <si>
    <t>Kitchener</t>
  </si>
  <si>
    <t>Kitee</t>
  </si>
  <si>
    <t>Kitgum</t>
  </si>
  <si>
    <t>Kitimat</t>
  </si>
  <si>
    <t>Kitsuki</t>
  </si>
  <si>
    <t>Kittanning</t>
  </si>
  <si>
    <t>Kittery</t>
  </si>
  <si>
    <t>Kitui</t>
  </si>
  <si>
    <t>Kitwe</t>
  </si>
  <si>
    <t>Kitzbühel</t>
  </si>
  <si>
    <t>Kitzbuhel</t>
  </si>
  <si>
    <t>Kitzingen</t>
  </si>
  <si>
    <t>Kiunga</t>
  </si>
  <si>
    <t>Kiuruvesi</t>
  </si>
  <si>
    <t>Kivertsi</t>
  </si>
  <si>
    <t>Kiviõli</t>
  </si>
  <si>
    <t>Kivioli</t>
  </si>
  <si>
    <t>Kiyosu</t>
  </si>
  <si>
    <t>Kizel</t>
  </si>
  <si>
    <t>Kızıltepe</t>
  </si>
  <si>
    <t>Kiziltepe</t>
  </si>
  <si>
    <t>Kizilyurt</t>
  </si>
  <si>
    <t>Kizlyar</t>
  </si>
  <si>
    <t>Kizuki</t>
  </si>
  <si>
    <t>Kladno</t>
  </si>
  <si>
    <t>Kladovo</t>
  </si>
  <si>
    <t>Klagenfurt</t>
  </si>
  <si>
    <t>Klaipeda</t>
  </si>
  <si>
    <t>Klaipėdos Miestas</t>
  </si>
  <si>
    <t>Klaksvík</t>
  </si>
  <si>
    <t>Klaksvik</t>
  </si>
  <si>
    <t>Klamath Falls</t>
  </si>
  <si>
    <t>Klang</t>
  </si>
  <si>
    <t>Selangor</t>
  </si>
  <si>
    <t>Klášterec nad Ohří</t>
  </si>
  <si>
    <t>Klasterec nad Ohri</t>
  </si>
  <si>
    <t>Klatovy</t>
  </si>
  <si>
    <t>Klawer</t>
  </si>
  <si>
    <t>Kleinmond</t>
  </si>
  <si>
    <t>Kleinsachsenheim</t>
  </si>
  <si>
    <t>Klerksdorp</t>
  </si>
  <si>
    <t>Kleve</t>
  </si>
  <si>
    <t>Klichaw</t>
  </si>
  <si>
    <t>Klimavichy</t>
  </si>
  <si>
    <t>Klimovsk</t>
  </si>
  <si>
    <t>Klin</t>
  </si>
  <si>
    <t>Klinë</t>
  </si>
  <si>
    <t>Kline</t>
  </si>
  <si>
    <t>Klingenberg am Main</t>
  </si>
  <si>
    <t>Klingenthal</t>
  </si>
  <si>
    <t>Klintsy</t>
  </si>
  <si>
    <t>Kllokot</t>
  </si>
  <si>
    <t>Kłodzko</t>
  </si>
  <si>
    <t>Klodzko</t>
  </si>
  <si>
    <t>Klosterneuburg</t>
  </si>
  <si>
    <t>Kloten</t>
  </si>
  <si>
    <t>Klötze</t>
  </si>
  <si>
    <t>Klotze</t>
  </si>
  <si>
    <t>Kluang</t>
  </si>
  <si>
    <t>Kluczbork</t>
  </si>
  <si>
    <t>Klyetsk</t>
  </si>
  <si>
    <t>Klyuchi</t>
  </si>
  <si>
    <t>Knaresborough</t>
  </si>
  <si>
    <t>Knezha</t>
  </si>
  <si>
    <t>Knić</t>
  </si>
  <si>
    <t>Knic</t>
  </si>
  <si>
    <t>Knightdale</t>
  </si>
  <si>
    <t>Knik-Fairview</t>
  </si>
  <si>
    <t>Knin</t>
  </si>
  <si>
    <t>Šibensko-Kninska Županija</t>
  </si>
  <si>
    <t>Knittelfeld</t>
  </si>
  <si>
    <t>Knittlingen</t>
  </si>
  <si>
    <t>Knjaževac</t>
  </si>
  <si>
    <t>Knjazevac</t>
  </si>
  <si>
    <t>Knottingley</t>
  </si>
  <si>
    <t>Knowle</t>
  </si>
  <si>
    <t>Knoxville</t>
  </si>
  <si>
    <t>Knutsford</t>
  </si>
  <si>
    <t>Knyaginino</t>
  </si>
  <si>
    <t>Knysna</t>
  </si>
  <si>
    <t>Ko Samui</t>
  </si>
  <si>
    <t>Koani</t>
  </si>
  <si>
    <t>Zanzibar Central/South</t>
  </si>
  <si>
    <t>Kobarid</t>
  </si>
  <si>
    <t>Kobayashi</t>
  </si>
  <si>
    <t>Kōbe</t>
  </si>
  <si>
    <t>Kobe</t>
  </si>
  <si>
    <t>Kobelyaky</t>
  </si>
  <si>
    <t>Kobilje</t>
  </si>
  <si>
    <t>Kobilo</t>
  </si>
  <si>
    <t>Koblenz</t>
  </si>
  <si>
    <t>Koboko</t>
  </si>
  <si>
    <t>Kobryn</t>
  </si>
  <si>
    <t>Kobyłka</t>
  </si>
  <si>
    <t>Kobylka</t>
  </si>
  <si>
    <t>Kočani</t>
  </si>
  <si>
    <t>Kocani</t>
  </si>
  <si>
    <t>Koceljeva</t>
  </si>
  <si>
    <t>Kocēni</t>
  </si>
  <si>
    <t>Koceni</t>
  </si>
  <si>
    <t>Kocēnu Novads</t>
  </si>
  <si>
    <t>Kočevje</t>
  </si>
  <si>
    <t>Kocevje</t>
  </si>
  <si>
    <t>Kochi</t>
  </si>
  <si>
    <t>Kochkor-Ata</t>
  </si>
  <si>
    <t>Kodaikānal</t>
  </si>
  <si>
    <t>Kodaikanal</t>
  </si>
  <si>
    <t>Kodiak</t>
  </si>
  <si>
    <t>Kodinsk</t>
  </si>
  <si>
    <t>Kōenchō</t>
  </si>
  <si>
    <t>Koencho</t>
  </si>
  <si>
    <t>Köflach</t>
  </si>
  <si>
    <t>Koflach</t>
  </si>
  <si>
    <t>Koforidua</t>
  </si>
  <si>
    <t>Kōfu</t>
  </si>
  <si>
    <t>Kofu</t>
  </si>
  <si>
    <t>Koga</t>
  </si>
  <si>
    <t>Kogon Shahri</t>
  </si>
  <si>
    <t>Koh Kong</t>
  </si>
  <si>
    <t>Kohat</t>
  </si>
  <si>
    <t>Kohīma</t>
  </si>
  <si>
    <t>Kohima</t>
  </si>
  <si>
    <t>Nāgāland</t>
  </si>
  <si>
    <t>Kohtla-Järve</t>
  </si>
  <si>
    <t>Kohtla-Jarve</t>
  </si>
  <si>
    <t>Koidu-Bulma</t>
  </si>
  <si>
    <t>Koilkuntla</t>
  </si>
  <si>
    <t>Koja</t>
  </si>
  <si>
    <t>Kojetín</t>
  </si>
  <si>
    <t>Kojetin</t>
  </si>
  <si>
    <t>Kojskë</t>
  </si>
  <si>
    <t>Kojske</t>
  </si>
  <si>
    <t>Lipjan</t>
  </si>
  <si>
    <t>Kokawa</t>
  </si>
  <si>
    <t>Kokemäki</t>
  </si>
  <si>
    <t>Kokemaki</t>
  </si>
  <si>
    <t>Kokhma</t>
  </si>
  <si>
    <t>Kök-Janggak</t>
  </si>
  <si>
    <t>Kok-Janggak</t>
  </si>
  <si>
    <t>Kokkola</t>
  </si>
  <si>
    <t>Koknese</t>
  </si>
  <si>
    <t>Kokneses Novads</t>
  </si>
  <si>
    <t>Koko</t>
  </si>
  <si>
    <t>Kokomo</t>
  </si>
  <si>
    <t>Kokopo</t>
  </si>
  <si>
    <t>East New Britain</t>
  </si>
  <si>
    <t>Kökshetaū</t>
  </si>
  <si>
    <t>Kokshetau</t>
  </si>
  <si>
    <t>Koktokay</t>
  </si>
  <si>
    <t>Kokubunji</t>
  </si>
  <si>
    <t>Kola</t>
  </si>
  <si>
    <t>Kolār</t>
  </si>
  <si>
    <t>Kolar</t>
  </si>
  <si>
    <t>Kolárovo</t>
  </si>
  <si>
    <t>Kolarovo</t>
  </si>
  <si>
    <t>Kolašin</t>
  </si>
  <si>
    <t>Kolasin</t>
  </si>
  <si>
    <t>Kolbermoor</t>
  </si>
  <si>
    <t>Kolchugino</t>
  </si>
  <si>
    <t>Kolda</t>
  </si>
  <si>
    <t>Kole</t>
  </si>
  <si>
    <t>Kolhāpur</t>
  </si>
  <si>
    <t>Kolhapur</t>
  </si>
  <si>
    <t>Kolín</t>
  </si>
  <si>
    <t>Kolin</t>
  </si>
  <si>
    <t>Kolkāta</t>
  </si>
  <si>
    <t>Kolkata</t>
  </si>
  <si>
    <t>Kölleda</t>
  </si>
  <si>
    <t>Kolleda</t>
  </si>
  <si>
    <t>Kołobrzeg</t>
  </si>
  <si>
    <t>Kolobrzeg</t>
  </si>
  <si>
    <t>Kolomna</t>
  </si>
  <si>
    <t>Kolomyya</t>
  </si>
  <si>
    <t>Kolonia</t>
  </si>
  <si>
    <t>Pohnpei</t>
  </si>
  <si>
    <t>Kolpashevo</t>
  </si>
  <si>
    <t>Kolpino</t>
  </si>
  <si>
    <t>Sankt-Peterburg</t>
  </si>
  <si>
    <t>Kolwezi</t>
  </si>
  <si>
    <t>Komádi</t>
  </si>
  <si>
    <t>Komadi</t>
  </si>
  <si>
    <t>Komagane</t>
  </si>
  <si>
    <t>Komaki</t>
  </si>
  <si>
    <t>Komárno</t>
  </si>
  <si>
    <t>Komarno</t>
  </si>
  <si>
    <t>Komárom</t>
  </si>
  <si>
    <t>Komarom</t>
  </si>
  <si>
    <t>Komatipoort</t>
  </si>
  <si>
    <t>Komatsushimachō</t>
  </si>
  <si>
    <t>Komatsushimacho</t>
  </si>
  <si>
    <t>Kombissiri</t>
  </si>
  <si>
    <t>Centre-Sud</t>
  </si>
  <si>
    <t>Komen</t>
  </si>
  <si>
    <t>Komenda</t>
  </si>
  <si>
    <t>Komījān</t>
  </si>
  <si>
    <t>Komijan</t>
  </si>
  <si>
    <t>Komló</t>
  </si>
  <si>
    <t>Komlo</t>
  </si>
  <si>
    <t>Baranya</t>
  </si>
  <si>
    <t>Kommunar</t>
  </si>
  <si>
    <t>Komono</t>
  </si>
  <si>
    <t>Komotiní</t>
  </si>
  <si>
    <t>Komotini</t>
  </si>
  <si>
    <t>Komsa</t>
  </si>
  <si>
    <t>Komsomol’sk-na-Amure</t>
  </si>
  <si>
    <t>Komsomol'sk-na-Amure</t>
  </si>
  <si>
    <t>Komsomolsk</t>
  </si>
  <si>
    <t>Kon Tum</t>
  </si>
  <si>
    <t>Konakovo</t>
  </si>
  <si>
    <t>Kōnan</t>
  </si>
  <si>
    <t>Konan</t>
  </si>
  <si>
    <t>Konārka</t>
  </si>
  <si>
    <t>Konarka</t>
  </si>
  <si>
    <t>Konče</t>
  </si>
  <si>
    <t>Konce</t>
  </si>
  <si>
    <t>Kondopoga</t>
  </si>
  <si>
    <t>Kondrovo</t>
  </si>
  <si>
    <t>Koné</t>
  </si>
  <si>
    <t>Kone</t>
  </si>
  <si>
    <t>New Caledonia</t>
  </si>
  <si>
    <t>NC</t>
  </si>
  <si>
    <t>NCL</t>
  </si>
  <si>
    <t>Province Nord</t>
  </si>
  <si>
    <t>Köneürgench</t>
  </si>
  <si>
    <t>Koneurgench</t>
  </si>
  <si>
    <t>Kongolo</t>
  </si>
  <si>
    <t>Kongsvinger</t>
  </si>
  <si>
    <t>Konibodom</t>
  </si>
  <si>
    <t>Königs Wusterhausen</t>
  </si>
  <si>
    <t>Konigs Wusterhausen</t>
  </si>
  <si>
    <t>Königsbrunn</t>
  </si>
  <si>
    <t>Konigsbrunn</t>
  </si>
  <si>
    <t>Königsee</t>
  </si>
  <si>
    <t>Konigsee</t>
  </si>
  <si>
    <t>Königslutter am Elm</t>
  </si>
  <si>
    <t>Konigslutter am Elm</t>
  </si>
  <si>
    <t>Königstein im Taunus</t>
  </si>
  <si>
    <t>Konigstein im Taunus</t>
  </si>
  <si>
    <t>Königswinter</t>
  </si>
  <si>
    <t>Konigswinter</t>
  </si>
  <si>
    <t>Köniz</t>
  </si>
  <si>
    <t>Koniz</t>
  </si>
  <si>
    <t>Könnern</t>
  </si>
  <si>
    <t>Konnern</t>
  </si>
  <si>
    <t>Kōnosu</t>
  </si>
  <si>
    <t>Konosu</t>
  </si>
  <si>
    <t>Konotop</t>
  </si>
  <si>
    <t>Konstancin-Jeziorna</t>
  </si>
  <si>
    <t>Konstantinovsk</t>
  </si>
  <si>
    <t>Konstanz</t>
  </si>
  <si>
    <t>Kontagora</t>
  </si>
  <si>
    <t>Kontcha</t>
  </si>
  <si>
    <t>Adamaoua</t>
  </si>
  <si>
    <t>Konz</t>
  </si>
  <si>
    <t>Konza</t>
  </si>
  <si>
    <t>Kópavogur</t>
  </si>
  <si>
    <t>Kopavogur</t>
  </si>
  <si>
    <t>Koper</t>
  </si>
  <si>
    <t>Kopeysk</t>
  </si>
  <si>
    <t>Koprivnica</t>
  </si>
  <si>
    <t>Kopřivnice</t>
  </si>
  <si>
    <t>Koprivnice</t>
  </si>
  <si>
    <t>Korablino</t>
  </si>
  <si>
    <t>Koratla</t>
  </si>
  <si>
    <t>Korbach</t>
  </si>
  <si>
    <t>Korce</t>
  </si>
  <si>
    <t>Korenovsk</t>
  </si>
  <si>
    <t>Korf</t>
  </si>
  <si>
    <t>Körfez</t>
  </si>
  <si>
    <t>Korfez</t>
  </si>
  <si>
    <t>Korgas</t>
  </si>
  <si>
    <t>Korhogo</t>
  </si>
  <si>
    <t>Kórinthos</t>
  </si>
  <si>
    <t>Korinthos</t>
  </si>
  <si>
    <t>Korishë</t>
  </si>
  <si>
    <t>Korishe</t>
  </si>
  <si>
    <t>Korkino</t>
  </si>
  <si>
    <t>Korla</t>
  </si>
  <si>
    <t>Körmend</t>
  </si>
  <si>
    <t>Kormend</t>
  </si>
  <si>
    <t>Korneuburg</t>
  </si>
  <si>
    <t>Kórnik</t>
  </si>
  <si>
    <t>Kornik</t>
  </si>
  <si>
    <t>Korntal-Münchingen</t>
  </si>
  <si>
    <t>Korntal-Munchingen</t>
  </si>
  <si>
    <t>Kornwestheim</t>
  </si>
  <si>
    <t>Korocha</t>
  </si>
  <si>
    <t>Korogwe</t>
  </si>
  <si>
    <t>Tanga</t>
  </si>
  <si>
    <t>Korolëv</t>
  </si>
  <si>
    <t>Korolev</t>
  </si>
  <si>
    <t>Koronadal</t>
  </si>
  <si>
    <t>South Cotabato</t>
  </si>
  <si>
    <t>Koronowo</t>
  </si>
  <si>
    <t>Koror</t>
  </si>
  <si>
    <t>Palau</t>
  </si>
  <si>
    <t>PW</t>
  </si>
  <si>
    <t>PLW</t>
  </si>
  <si>
    <t>Korosten</t>
  </si>
  <si>
    <t>Korostyshiv</t>
  </si>
  <si>
    <t>Korsakov</t>
  </si>
  <si>
    <t>Korschenbroich</t>
  </si>
  <si>
    <t>Korsun’-Shevchenkivs’kyy</t>
  </si>
  <si>
    <t>Korsun'-Shevchenkivs'kyy</t>
  </si>
  <si>
    <t>Koryazhma</t>
  </si>
  <si>
    <t>Kos</t>
  </si>
  <si>
    <t>Kosai</t>
  </si>
  <si>
    <t>Kościan</t>
  </si>
  <si>
    <t>Koscian</t>
  </si>
  <si>
    <t>Kosciusko</t>
  </si>
  <si>
    <t>Kose</t>
  </si>
  <si>
    <t>Koshigaya</t>
  </si>
  <si>
    <t>Košice</t>
  </si>
  <si>
    <t>Kosice</t>
  </si>
  <si>
    <t>Kosiv</t>
  </si>
  <si>
    <t>Kosjerić</t>
  </si>
  <si>
    <t>Kosjeric</t>
  </si>
  <si>
    <t>Kosmonosy</t>
  </si>
  <si>
    <t>Kosonsoy</t>
  </si>
  <si>
    <t>Kostanjevica na Krki</t>
  </si>
  <si>
    <t>Kostel</t>
  </si>
  <si>
    <t>Kostelec nad Orlicí</t>
  </si>
  <si>
    <t>Kostelec nad Orlici</t>
  </si>
  <si>
    <t>Kostenets</t>
  </si>
  <si>
    <t>Kosterëvo</t>
  </si>
  <si>
    <t>Kosterevo</t>
  </si>
  <si>
    <t>Kostiantynivka</t>
  </si>
  <si>
    <t>Kostinbrod</t>
  </si>
  <si>
    <t>Kostomuksha</t>
  </si>
  <si>
    <t>Kostopil’</t>
  </si>
  <si>
    <t>Kostopil'</t>
  </si>
  <si>
    <t>Kostroma</t>
  </si>
  <si>
    <t>Kostrzyn nad Odrą</t>
  </si>
  <si>
    <t>Kostrzyn nad Odra</t>
  </si>
  <si>
    <t>Koszalin</t>
  </si>
  <si>
    <t>Kőszeg</t>
  </si>
  <si>
    <t>Koszeg</t>
  </si>
  <si>
    <t>Kot Addu</t>
  </si>
  <si>
    <t>Kota</t>
  </si>
  <si>
    <t>Kota Bharu</t>
  </si>
  <si>
    <t>Kelantan</t>
  </si>
  <si>
    <t>Kota Kinabalu</t>
  </si>
  <si>
    <t>Sabah</t>
  </si>
  <si>
    <t>Kōṯah-ye ‘As̲h̲rō</t>
  </si>
  <si>
    <t>Kotah-ye `Ashro</t>
  </si>
  <si>
    <t>Wardak</t>
  </si>
  <si>
    <t>Kotake</t>
  </si>
  <si>
    <t>Kotamobagu</t>
  </si>
  <si>
    <t>Kotel</t>
  </si>
  <si>
    <t>Sliven</t>
  </si>
  <si>
    <t>Kotelnich</t>
  </si>
  <si>
    <t>Kotelniki</t>
  </si>
  <si>
    <t>Kotelnikovo</t>
  </si>
  <si>
    <t>Kothāpet</t>
  </si>
  <si>
    <t>Kothapet</t>
  </si>
  <si>
    <t>Kotido</t>
  </si>
  <si>
    <t>Kotka</t>
  </si>
  <si>
    <t>Kotlas</t>
  </si>
  <si>
    <t>Kotli</t>
  </si>
  <si>
    <t>Azad Kashmir</t>
  </si>
  <si>
    <t>Kotor</t>
  </si>
  <si>
    <t>Kotovo</t>
  </si>
  <si>
    <t>Kotovsk</t>
  </si>
  <si>
    <t>Kottagūdem</t>
  </si>
  <si>
    <t>Kottagudem</t>
  </si>
  <si>
    <t>Kötzting</t>
  </si>
  <si>
    <t>Kotzting</t>
  </si>
  <si>
    <t>Kouango</t>
  </si>
  <si>
    <t>Koudougou</t>
  </si>
  <si>
    <t>Centre-Ouest</t>
  </si>
  <si>
    <t>Koufália</t>
  </si>
  <si>
    <t>Koufalia</t>
  </si>
  <si>
    <t>Koulamoutou</t>
  </si>
  <si>
    <t>Ogooué-Lolo</t>
  </si>
  <si>
    <t>Koumra</t>
  </si>
  <si>
    <t>Mandoul</t>
  </si>
  <si>
    <t>Koundara</t>
  </si>
  <si>
    <t>Kounoupidianá</t>
  </si>
  <si>
    <t>Kounoupidiana</t>
  </si>
  <si>
    <t>Koupéla</t>
  </si>
  <si>
    <t>Koupela</t>
  </si>
  <si>
    <t>Centre-Est</t>
  </si>
  <si>
    <t>Kourou</t>
  </si>
  <si>
    <t>Kouroussa</t>
  </si>
  <si>
    <t>Koutiala</t>
  </si>
  <si>
    <t>Kouvola</t>
  </si>
  <si>
    <t>Kovačica</t>
  </si>
  <si>
    <t>Kovacica</t>
  </si>
  <si>
    <t>Kovda</t>
  </si>
  <si>
    <t>Kovdor</t>
  </si>
  <si>
    <t>Kovel’</t>
  </si>
  <si>
    <t>Kovel'</t>
  </si>
  <si>
    <t>Kovin</t>
  </si>
  <si>
    <t>Kovrov</t>
  </si>
  <si>
    <t>Kovvūr</t>
  </si>
  <si>
    <t>Kovvur</t>
  </si>
  <si>
    <t>Kovylkino</t>
  </si>
  <si>
    <t>Kōzaki</t>
  </si>
  <si>
    <t>Kozaki</t>
  </si>
  <si>
    <t>Kozan</t>
  </si>
  <si>
    <t>Kozáni</t>
  </si>
  <si>
    <t>Kozani</t>
  </si>
  <si>
    <t>Kozármisleny</t>
  </si>
  <si>
    <t>Kozarmisleny</t>
  </si>
  <si>
    <t>Kozelsk</t>
  </si>
  <si>
    <t>Kozina</t>
  </si>
  <si>
    <t>Hrpelje-Kozina</t>
  </si>
  <si>
    <t>Kozje</t>
  </si>
  <si>
    <t>Kozloduy</t>
  </si>
  <si>
    <t>Kozlovka</t>
  </si>
  <si>
    <t>Kozlu</t>
  </si>
  <si>
    <t>Kozmodemyansk</t>
  </si>
  <si>
    <t>Mariy-El</t>
  </si>
  <si>
    <t>Kozyatyn</t>
  </si>
  <si>
    <t>Kpalimé</t>
  </si>
  <si>
    <t>Kpalime</t>
  </si>
  <si>
    <t>Krabi</t>
  </si>
  <si>
    <t>Kragujevac</t>
  </si>
  <si>
    <t>Kraków</t>
  </si>
  <si>
    <t>Krakow</t>
  </si>
  <si>
    <t>Kralendijk</t>
  </si>
  <si>
    <t>Kraljevo</t>
  </si>
  <si>
    <t>Kráľovský Chlmec</t>
  </si>
  <si>
    <t>Kral'ovsky Chlmec</t>
  </si>
  <si>
    <t>Kralupy nad Vltavou</t>
  </si>
  <si>
    <t>Králŭv Dvŭr</t>
  </si>
  <si>
    <t>Kraluv Dvur</t>
  </si>
  <si>
    <t>Kramatorsk</t>
  </si>
  <si>
    <t>Kranj</t>
  </si>
  <si>
    <t>Kranjska Gora</t>
  </si>
  <si>
    <t>Kranuan</t>
  </si>
  <si>
    <t>Krapina</t>
  </si>
  <si>
    <t>Krapinsko-Zagorska Županija</t>
  </si>
  <si>
    <t>Krapkowice</t>
  </si>
  <si>
    <t>Krasavino</t>
  </si>
  <si>
    <t>Krāslava</t>
  </si>
  <si>
    <t>Kraslava</t>
  </si>
  <si>
    <t>Krāslavas Novads</t>
  </si>
  <si>
    <t>Kraslice</t>
  </si>
  <si>
    <t>Krásno nad Kysucou</t>
  </si>
  <si>
    <t>Krasno nad Kysucou</t>
  </si>
  <si>
    <t>Krasnoarmeysk</t>
  </si>
  <si>
    <t>Krasnodar</t>
  </si>
  <si>
    <t>Krasnodon</t>
  </si>
  <si>
    <t>Krasnogorsk</t>
  </si>
  <si>
    <t>Krasnogvardeyskoye</t>
  </si>
  <si>
    <t>Krasnokamensk</t>
  </si>
  <si>
    <t>Krasnokamsk</t>
  </si>
  <si>
    <t>Krasnoslobodsk</t>
  </si>
  <si>
    <t>Krasnotur’insk</t>
  </si>
  <si>
    <t>Krasnotur'insk</t>
  </si>
  <si>
    <t>Krasnoufimsk</t>
  </si>
  <si>
    <t>Krasnouralsk</t>
  </si>
  <si>
    <t>Krasnovishersk</t>
  </si>
  <si>
    <t>Krasnoyarsk</t>
  </si>
  <si>
    <t>Krasnozavodsk</t>
  </si>
  <si>
    <t>Krasnoznamensk</t>
  </si>
  <si>
    <t>Krasnyy Kholm</t>
  </si>
  <si>
    <t>Krasnyy Kut</t>
  </si>
  <si>
    <t>Krasnyy Sulin</t>
  </si>
  <si>
    <t>Krathum Baen</t>
  </si>
  <si>
    <t>Kratie</t>
  </si>
  <si>
    <t>Kratovo</t>
  </si>
  <si>
    <t>Kraulshavn</t>
  </si>
  <si>
    <t>Kravaře</t>
  </si>
  <si>
    <t>Kravare</t>
  </si>
  <si>
    <t>Krefeld</t>
  </si>
  <si>
    <t>Kremastí</t>
  </si>
  <si>
    <t>Kremasti</t>
  </si>
  <si>
    <t>Kremenchuk</t>
  </si>
  <si>
    <t>Kremenets’</t>
  </si>
  <si>
    <t>Kremenets'</t>
  </si>
  <si>
    <t>Kremmen</t>
  </si>
  <si>
    <t>Kremnica</t>
  </si>
  <si>
    <t>Krems an der Donau</t>
  </si>
  <si>
    <t>Kretinga</t>
  </si>
  <si>
    <t>Kreuzlingen</t>
  </si>
  <si>
    <t>Kreuztal</t>
  </si>
  <si>
    <t>Kribi</t>
  </si>
  <si>
    <t>Krichim</t>
  </si>
  <si>
    <t>Kriens</t>
  </si>
  <si>
    <t>Krishnanagar</t>
  </si>
  <si>
    <t>Kristiansand</t>
  </si>
  <si>
    <t>Vest-Agder</t>
  </si>
  <si>
    <t>Kristianstad</t>
  </si>
  <si>
    <t>Kristiansund</t>
  </si>
  <si>
    <t>Kristinestad</t>
  </si>
  <si>
    <t>Kriva Palanka</t>
  </si>
  <si>
    <t>Krivogaštani</t>
  </si>
  <si>
    <t>Krivogastani</t>
  </si>
  <si>
    <t>Križevci</t>
  </si>
  <si>
    <t>Krizevci</t>
  </si>
  <si>
    <t>Krk</t>
  </si>
  <si>
    <t>Krnov</t>
  </si>
  <si>
    <t>Kroměříž</t>
  </si>
  <si>
    <t>Kromeriz</t>
  </si>
  <si>
    <t>Krompachy</t>
  </si>
  <si>
    <t>Kronach</t>
  </si>
  <si>
    <t>Kronberg</t>
  </si>
  <si>
    <t>Kronenwetter</t>
  </si>
  <si>
    <t>Krong Kep</t>
  </si>
  <si>
    <t>Kep</t>
  </si>
  <si>
    <t>Kroonstad</t>
  </si>
  <si>
    <t>Kropotkin</t>
  </si>
  <si>
    <t>Kropyvnytskyi</t>
  </si>
  <si>
    <t>Krotoszyn</t>
  </si>
  <si>
    <t>Krško</t>
  </si>
  <si>
    <t>Krsko</t>
  </si>
  <si>
    <t>Kruhlaye</t>
  </si>
  <si>
    <t>Krujë</t>
  </si>
  <si>
    <t>Kruje</t>
  </si>
  <si>
    <t>Krum</t>
  </si>
  <si>
    <t>Krumbach</t>
  </si>
  <si>
    <t>Krumë</t>
  </si>
  <si>
    <t>Krume</t>
  </si>
  <si>
    <t>Krumovgrad</t>
  </si>
  <si>
    <t>Krupanj</t>
  </si>
  <si>
    <t>Krupina</t>
  </si>
  <si>
    <t>Krupka</t>
  </si>
  <si>
    <t>Krupki</t>
  </si>
  <si>
    <t>Kruševac</t>
  </si>
  <si>
    <t>Krusevac</t>
  </si>
  <si>
    <t>Kruševo</t>
  </si>
  <si>
    <t>Krusevo</t>
  </si>
  <si>
    <t>Krychaw</t>
  </si>
  <si>
    <t>Krymsk</t>
  </si>
  <si>
    <t>Krynica</t>
  </si>
  <si>
    <t>Kryvyy Rih</t>
  </si>
  <si>
    <t>Krzeszowice</t>
  </si>
  <si>
    <t>Ksar El Kebir</t>
  </si>
  <si>
    <t>Kstovo</t>
  </si>
  <si>
    <t>Kuacjok</t>
  </si>
  <si>
    <t>Kuaidamao</t>
  </si>
  <si>
    <t>Kuala Belait</t>
  </si>
  <si>
    <t>Belait</t>
  </si>
  <si>
    <t>Kuala Kapuas</t>
  </si>
  <si>
    <t>Kalimantan Tengah</t>
  </si>
  <si>
    <t>Kuala Lipis</t>
  </si>
  <si>
    <t>Pahang</t>
  </si>
  <si>
    <t>Kuala Lumpur</t>
  </si>
  <si>
    <t>Kuala Terengganu</t>
  </si>
  <si>
    <t>Kuantan</t>
  </si>
  <si>
    <t>Kubinka</t>
  </si>
  <si>
    <t>Kubrat</t>
  </si>
  <si>
    <t>Kučevo</t>
  </si>
  <si>
    <t>Kucevo</t>
  </si>
  <si>
    <t>Kuchinarai</t>
  </si>
  <si>
    <t>Kuching</t>
  </si>
  <si>
    <t>Kuçovë</t>
  </si>
  <si>
    <t>Kucove</t>
  </si>
  <si>
    <t>Kudahuvadhoo</t>
  </si>
  <si>
    <t>Nilandhe Atholhu Dhekunuburi</t>
  </si>
  <si>
    <t>Kudamatsu</t>
  </si>
  <si>
    <t>Kudymkar</t>
  </si>
  <si>
    <t>Kufstein</t>
  </si>
  <si>
    <t>Kuhmo</t>
  </si>
  <si>
    <t>Kuiju</t>
  </si>
  <si>
    <t>Kuji</t>
  </si>
  <si>
    <t>Kukes</t>
  </si>
  <si>
    <t>Kukichūō</t>
  </si>
  <si>
    <t>Kukichuo</t>
  </si>
  <si>
    <t>Kuklen</t>
  </si>
  <si>
    <t>Kukmor</t>
  </si>
  <si>
    <t>Kula</t>
  </si>
  <si>
    <t>Kulachi</t>
  </si>
  <si>
    <t>Kulat</t>
  </si>
  <si>
    <t>Kuldīga</t>
  </si>
  <si>
    <t>Kuldiga</t>
  </si>
  <si>
    <t>Kuldīgas Novads</t>
  </si>
  <si>
    <t>Kulebaki</t>
  </si>
  <si>
    <t>Kulgam</t>
  </si>
  <si>
    <t>Kulhudhuffushi</t>
  </si>
  <si>
    <t>Thiladhunmathee Dhekunuburi</t>
  </si>
  <si>
    <t>Kullorsuaq</t>
  </si>
  <si>
    <t>Kulmbach</t>
  </si>
  <si>
    <t>Kŭlob</t>
  </si>
  <si>
    <t>Kulob</t>
  </si>
  <si>
    <t>Kulpsville</t>
  </si>
  <si>
    <t>Külsheim</t>
  </si>
  <si>
    <t>Kulsheim</t>
  </si>
  <si>
    <t>Kulti</t>
  </si>
  <si>
    <t>Kulu</t>
  </si>
  <si>
    <t>Kulunda</t>
  </si>
  <si>
    <t>Kulusuk</t>
  </si>
  <si>
    <t>Sermersooq</t>
  </si>
  <si>
    <t>Kumagaya</t>
  </si>
  <si>
    <t>Kumano</t>
  </si>
  <si>
    <t>Kumanovo</t>
  </si>
  <si>
    <t>Kumasi</t>
  </si>
  <si>
    <t>Ashanti</t>
  </si>
  <si>
    <t>Kumba</t>
  </si>
  <si>
    <t>Kumbo</t>
  </si>
  <si>
    <t>Kumertau</t>
  </si>
  <si>
    <t>Kumi</t>
  </si>
  <si>
    <t>Kumo</t>
  </si>
  <si>
    <t>Kumul</t>
  </si>
  <si>
    <t>Kuna</t>
  </si>
  <si>
    <t>Kundian</t>
  </si>
  <si>
    <t>Kundiawa</t>
  </si>
  <si>
    <t>Chimbu</t>
  </si>
  <si>
    <t>Kungsör</t>
  </si>
  <si>
    <t>Kungsor</t>
  </si>
  <si>
    <t>Västmanland</t>
  </si>
  <si>
    <t>Kungur</t>
  </si>
  <si>
    <t>Kunhegyes</t>
  </si>
  <si>
    <t>Kunisakimachi-tsurugawa</t>
  </si>
  <si>
    <t>Kunitachi</t>
  </si>
  <si>
    <t>Kunming</t>
  </si>
  <si>
    <t>Kunovice</t>
  </si>
  <si>
    <t>Kunoy</t>
  </si>
  <si>
    <t>Kunp’o</t>
  </si>
  <si>
    <t>Kunp'o</t>
  </si>
  <si>
    <t>Kunsan</t>
  </si>
  <si>
    <t>Kunszentmárton</t>
  </si>
  <si>
    <t>Kunszentmarton</t>
  </si>
  <si>
    <t>Kunszentmiklós</t>
  </si>
  <si>
    <t>Kunszentmiklos</t>
  </si>
  <si>
    <t>Kununurra</t>
  </si>
  <si>
    <t>Künzelsau</t>
  </si>
  <si>
    <t>Kunzelsau</t>
  </si>
  <si>
    <t>Kuopio</t>
  </si>
  <si>
    <t>Kupang</t>
  </si>
  <si>
    <t>Kupiansk</t>
  </si>
  <si>
    <t>Kupino</t>
  </si>
  <si>
    <t>Kupiškis</t>
  </si>
  <si>
    <t>Kupiskis</t>
  </si>
  <si>
    <t>Kuppenheim</t>
  </si>
  <si>
    <t>Kuqa</t>
  </si>
  <si>
    <t>Kurayoshi</t>
  </si>
  <si>
    <t>Kurchaloy</t>
  </si>
  <si>
    <t>Kurchatov</t>
  </si>
  <si>
    <t>Kürdəmir</t>
  </si>
  <si>
    <t>Kurdamir</t>
  </si>
  <si>
    <t>Kure</t>
  </si>
  <si>
    <t>Kuressaare</t>
  </si>
  <si>
    <t>Saaremaa</t>
  </si>
  <si>
    <t>Kurgan</t>
  </si>
  <si>
    <t>Kurganinsk</t>
  </si>
  <si>
    <t>Kurihara</t>
  </si>
  <si>
    <t>Kurikka</t>
  </si>
  <si>
    <t>Kuřim</t>
  </si>
  <si>
    <t>Kurim</t>
  </si>
  <si>
    <t>Kuriyama</t>
  </si>
  <si>
    <t>Kurnool</t>
  </si>
  <si>
    <t>Kurobeshin</t>
  </si>
  <si>
    <t>Kuroishi</t>
  </si>
  <si>
    <t>Kurort Steinbach-Hallenberg</t>
  </si>
  <si>
    <t>Kurovskoye</t>
  </si>
  <si>
    <t>Kurri Kurri</t>
  </si>
  <si>
    <t>Kuršėnai</t>
  </si>
  <si>
    <t>Kursenai</t>
  </si>
  <si>
    <t>Šiauliai</t>
  </si>
  <si>
    <t>Kursk</t>
  </si>
  <si>
    <t>Kuršumlija</t>
  </si>
  <si>
    <t>Kursumlija</t>
  </si>
  <si>
    <t>Kurtamysh</t>
  </si>
  <si>
    <t>Kuruman</t>
  </si>
  <si>
    <t>Kurumul</t>
  </si>
  <si>
    <t>Jiwaka</t>
  </si>
  <si>
    <t>Kurunegala</t>
  </si>
  <si>
    <t>North Western</t>
  </si>
  <si>
    <t>Kusa</t>
  </si>
  <si>
    <t>Kuşadası</t>
  </si>
  <si>
    <t>Kusadasi</t>
  </si>
  <si>
    <t>Kusatsu</t>
  </si>
  <si>
    <t>Kusel</t>
  </si>
  <si>
    <t>Kushima</t>
  </si>
  <si>
    <t>Kushimoto</t>
  </si>
  <si>
    <t>Kūshk</t>
  </si>
  <si>
    <t>Kushk</t>
  </si>
  <si>
    <t>Kushva</t>
  </si>
  <si>
    <t>Küsnacht</t>
  </si>
  <si>
    <t>Kusnacht</t>
  </si>
  <si>
    <t>Kusŏng</t>
  </si>
  <si>
    <t>Kusong</t>
  </si>
  <si>
    <t>Kūstī</t>
  </si>
  <si>
    <t>Kusti</t>
  </si>
  <si>
    <t>Kütahya</t>
  </si>
  <si>
    <t>Kutahya</t>
  </si>
  <si>
    <t>Kutaisi</t>
  </si>
  <si>
    <t>Kutchan</t>
  </si>
  <si>
    <t>Kutná Hora</t>
  </si>
  <si>
    <t>Kutna Hora</t>
  </si>
  <si>
    <t>Kutno</t>
  </si>
  <si>
    <t>Kutztown</t>
  </si>
  <si>
    <t>Kuusamo</t>
  </si>
  <si>
    <t>Kuvandyk</t>
  </si>
  <si>
    <t>Kuvshinovo</t>
  </si>
  <si>
    <t>Kuwait City</t>
  </si>
  <si>
    <t>Kuwana</t>
  </si>
  <si>
    <t>Kuybyshev</t>
  </si>
  <si>
    <t>Kūysinjaq</t>
  </si>
  <si>
    <t>Kuysinjaq</t>
  </si>
  <si>
    <t>Kuytun</t>
  </si>
  <si>
    <t>Kuzma</t>
  </si>
  <si>
    <t>Kuznetsk</t>
  </si>
  <si>
    <t>Kuzumaki</t>
  </si>
  <si>
    <t>Kvívík</t>
  </si>
  <si>
    <t>Kvivik</t>
  </si>
  <si>
    <t>Kwale</t>
  </si>
  <si>
    <t>Kwekwe</t>
  </si>
  <si>
    <t>Kwidzyn</t>
  </si>
  <si>
    <t>Kwinana</t>
  </si>
  <si>
    <t>Kyabram</t>
  </si>
  <si>
    <t>Kyakhta</t>
  </si>
  <si>
    <t>Kyankwanzi</t>
  </si>
  <si>
    <t>Kyaukpyu</t>
  </si>
  <si>
    <t>Rakhine State</t>
  </si>
  <si>
    <t>Kyegegwa</t>
  </si>
  <si>
    <t>Kyenjojo</t>
  </si>
  <si>
    <t>Kyiv</t>
  </si>
  <si>
    <t>Kyyiv, Misto</t>
  </si>
  <si>
    <t>Kyjov</t>
  </si>
  <si>
    <t>Kyle</t>
  </si>
  <si>
    <t>Kyneton</t>
  </si>
  <si>
    <t>Kyŏngju</t>
  </si>
  <si>
    <t>Kyongju</t>
  </si>
  <si>
    <t>Kyoto</t>
  </si>
  <si>
    <t>Kyparissía</t>
  </si>
  <si>
    <t>Kyparissia</t>
  </si>
  <si>
    <t>Kyrenia</t>
  </si>
  <si>
    <t>Kerýneia</t>
  </si>
  <si>
    <t>Kyritz</t>
  </si>
  <si>
    <t>Kyshtym</t>
  </si>
  <si>
    <t>Kysucké Nové Mesto</t>
  </si>
  <si>
    <t>Kysucke Nove Mesto</t>
  </si>
  <si>
    <t>Kyzyl</t>
  </si>
  <si>
    <t>Kyzyl-Kyya</t>
  </si>
  <si>
    <t>L’Ancienne-Lorette</t>
  </si>
  <si>
    <t>L'Ancienne-Lorette</t>
  </si>
  <si>
    <t>L’Aquila</t>
  </si>
  <si>
    <t>L'Aquila</t>
  </si>
  <si>
    <t>Abruzzo</t>
  </si>
  <si>
    <t>L’Assomption</t>
  </si>
  <si>
    <t>L'Assomption</t>
  </si>
  <si>
    <t>L’Epiphanie</t>
  </si>
  <si>
    <t>L'Epiphanie</t>
  </si>
  <si>
    <t>L’Haÿ-les-Roses</t>
  </si>
  <si>
    <t>L'Hay-les-Roses</t>
  </si>
  <si>
    <t>L’Île-Perrot</t>
  </si>
  <si>
    <t>L'Ile-Perrot</t>
  </si>
  <si>
    <t>La Asunción</t>
  </si>
  <si>
    <t>La Asuncion</t>
  </si>
  <si>
    <t>Nueva Esparta</t>
  </si>
  <si>
    <t>La Banda</t>
  </si>
  <si>
    <t>La Bañeza</t>
  </si>
  <si>
    <t>La Baneza</t>
  </si>
  <si>
    <t>La Barca</t>
  </si>
  <si>
    <t>La Broquerie</t>
  </si>
  <si>
    <t>La Calera</t>
  </si>
  <si>
    <t>La Cañada Flintridge</t>
  </si>
  <si>
    <t>La Canada Flintridge</t>
  </si>
  <si>
    <t>La Carlota</t>
  </si>
  <si>
    <t>La Ceiba</t>
  </si>
  <si>
    <t>La Celle-Saint-Cloud</t>
  </si>
  <si>
    <t>La Chaux-de-Fonds</t>
  </si>
  <si>
    <t>La Chorrera</t>
  </si>
  <si>
    <t>Panamá Oeste</t>
  </si>
  <si>
    <t>La Ciotat</t>
  </si>
  <si>
    <t>La Concordia</t>
  </si>
  <si>
    <t>La Courneuve</t>
  </si>
  <si>
    <t>La Crescent</t>
  </si>
  <si>
    <t>La Crescenta-Montrose</t>
  </si>
  <si>
    <t>La Crosse</t>
  </si>
  <si>
    <t>La Crucecita</t>
  </si>
  <si>
    <t>La Cruz</t>
  </si>
  <si>
    <t>La Entrada</t>
  </si>
  <si>
    <t>Copán</t>
  </si>
  <si>
    <t>La Esmeralda</t>
  </si>
  <si>
    <t>La Esperanza</t>
  </si>
  <si>
    <t>Intibucá</t>
  </si>
  <si>
    <t>La Falda</t>
  </si>
  <si>
    <t>La Feria</t>
  </si>
  <si>
    <t>La Follette</t>
  </si>
  <si>
    <t>La Garde</t>
  </si>
  <si>
    <t>La Garenne-Colombes</t>
  </si>
  <si>
    <t>La Grande</t>
  </si>
  <si>
    <t>La Grange</t>
  </si>
  <si>
    <t>La Grange Park</t>
  </si>
  <si>
    <t>La Grita</t>
  </si>
  <si>
    <t>Táchira</t>
  </si>
  <si>
    <t>La Guaira</t>
  </si>
  <si>
    <t>La Habra</t>
  </si>
  <si>
    <t>La Habra Heights</t>
  </si>
  <si>
    <t>La Herradura</t>
  </si>
  <si>
    <t>La Homa</t>
  </si>
  <si>
    <t>La Huacana</t>
  </si>
  <si>
    <t>La Junta</t>
  </si>
  <si>
    <t>La Laguna</t>
  </si>
  <si>
    <t>La Ligua</t>
  </si>
  <si>
    <t>La Lima</t>
  </si>
  <si>
    <t>La Línea de la Concepción</t>
  </si>
  <si>
    <t>La Linea de la Concepcion</t>
  </si>
  <si>
    <t>La Louvière</t>
  </si>
  <si>
    <t>La Louviere</t>
  </si>
  <si>
    <t>La Madeleine</t>
  </si>
  <si>
    <t>La Magdalena Chichicaspa</t>
  </si>
  <si>
    <t>La Malbaie</t>
  </si>
  <si>
    <t>La Maná</t>
  </si>
  <si>
    <t>La Mana</t>
  </si>
  <si>
    <t>Cotopaxi</t>
  </si>
  <si>
    <t>La Marque</t>
  </si>
  <si>
    <t>La Massana</t>
  </si>
  <si>
    <t>La Mesa</t>
  </si>
  <si>
    <t>La Mirada</t>
  </si>
  <si>
    <t>La Misión</t>
  </si>
  <si>
    <t>La Mision</t>
  </si>
  <si>
    <t>La Moncada</t>
  </si>
  <si>
    <t>La Palma</t>
  </si>
  <si>
    <t>Pinar del Río</t>
  </si>
  <si>
    <t>La Paloma</t>
  </si>
  <si>
    <t>La Pêche</t>
  </si>
  <si>
    <t>La Peche</t>
  </si>
  <si>
    <t>La Piedad</t>
  </si>
  <si>
    <t>La Plata</t>
  </si>
  <si>
    <t>La Porte</t>
  </si>
  <si>
    <t>La Prairie</t>
  </si>
  <si>
    <t>La Presa</t>
  </si>
  <si>
    <t>La Puente</t>
  </si>
  <si>
    <t>La Quiaca</t>
  </si>
  <si>
    <t>La Quinta</t>
  </si>
  <si>
    <t>La Reja</t>
  </si>
  <si>
    <t>La Riviera</t>
  </si>
  <si>
    <t>La Rochelle</t>
  </si>
  <si>
    <t>La Roche-sur-Yon</t>
  </si>
  <si>
    <t>La Romana</t>
  </si>
  <si>
    <t>La Ronge</t>
  </si>
  <si>
    <t>La Sarre</t>
  </si>
  <si>
    <t>La Serena</t>
  </si>
  <si>
    <t>La Seyne-sur-Mer</t>
  </si>
  <si>
    <t>La Teste-de-Buch</t>
  </si>
  <si>
    <t>La Tour-de-Peilz</t>
  </si>
  <si>
    <t>La Trinidad</t>
  </si>
  <si>
    <t>Benguet</t>
  </si>
  <si>
    <t>La Troncal</t>
  </si>
  <si>
    <t>La Tuque</t>
  </si>
  <si>
    <t>La Unión</t>
  </si>
  <si>
    <t>La Union</t>
  </si>
  <si>
    <t>La Valette-du-Var</t>
  </si>
  <si>
    <t>La Vega</t>
  </si>
  <si>
    <t>La Vergne</t>
  </si>
  <si>
    <t>La Verne</t>
  </si>
  <si>
    <t>La Victoria</t>
  </si>
  <si>
    <t>La Vista</t>
  </si>
  <si>
    <t>Laa an der Thaya</t>
  </si>
  <si>
    <t>Laage</t>
  </si>
  <si>
    <t>Laakirchen</t>
  </si>
  <si>
    <t>Laascaanood</t>
  </si>
  <si>
    <t>Sool</t>
  </si>
  <si>
    <t>Laatzen</t>
  </si>
  <si>
    <t>Labasa</t>
  </si>
  <si>
    <t>Macuata</t>
  </si>
  <si>
    <t>Labé</t>
  </si>
  <si>
    <t>Labe</t>
  </si>
  <si>
    <t>LaBelle</t>
  </si>
  <si>
    <t>Labin</t>
  </si>
  <si>
    <t>Labinsk</t>
  </si>
  <si>
    <t>Laboulaye</t>
  </si>
  <si>
    <t>Labrador City</t>
  </si>
  <si>
    <t>Labuan</t>
  </si>
  <si>
    <t>Labutta</t>
  </si>
  <si>
    <t>Labytnangi</t>
  </si>
  <si>
    <t>Laç</t>
  </si>
  <si>
    <t>Lezhë</t>
  </si>
  <si>
    <t>Lac-Brome</t>
  </si>
  <si>
    <t>Lacey</t>
  </si>
  <si>
    <t>Lachute</t>
  </si>
  <si>
    <t>Laçın</t>
  </si>
  <si>
    <t>Lacin</t>
  </si>
  <si>
    <t>Lackawanna</t>
  </si>
  <si>
    <t>Lackland AFB</t>
  </si>
  <si>
    <t>Lac-Mégantic</t>
  </si>
  <si>
    <t>Lac-Megantic</t>
  </si>
  <si>
    <t>Lacombe</t>
  </si>
  <si>
    <t>Laconia</t>
  </si>
  <si>
    <t>Lacy-Lakeview</t>
  </si>
  <si>
    <t>Ladenburg</t>
  </si>
  <si>
    <t>Ladera Heights</t>
  </si>
  <si>
    <t>Ladera Ranch</t>
  </si>
  <si>
    <t>Ladson</t>
  </si>
  <si>
    <t>Ladue</t>
  </si>
  <si>
    <t>Lady Lake</t>
  </si>
  <si>
    <t>Ladysmith</t>
  </si>
  <si>
    <t>Ladyzhyn</t>
  </si>
  <si>
    <t>Lae</t>
  </si>
  <si>
    <t>Morobe</t>
  </si>
  <si>
    <t>Lafayette</t>
  </si>
  <si>
    <t>LaFayette</t>
  </si>
  <si>
    <t>Lafia</t>
  </si>
  <si>
    <t>Lafrayta</t>
  </si>
  <si>
    <t>Lagawe</t>
  </si>
  <si>
    <t>Ifugao</t>
  </si>
  <si>
    <t>Lage</t>
  </si>
  <si>
    <t>Laghouat</t>
  </si>
  <si>
    <t>Lagkadás</t>
  </si>
  <si>
    <t>Lagkadas</t>
  </si>
  <si>
    <t>Lago Vista</t>
  </si>
  <si>
    <t>Lagodekhi</t>
  </si>
  <si>
    <t>Lagos de Moreno</t>
  </si>
  <si>
    <t>LaGrange</t>
  </si>
  <si>
    <t>Laguna Beach</t>
  </si>
  <si>
    <t>Laguna de Duero</t>
  </si>
  <si>
    <t>Laguna Hills</t>
  </si>
  <si>
    <t>Laguna Niguel</t>
  </si>
  <si>
    <t>Laguna Woods</t>
  </si>
  <si>
    <t>Lagunas</t>
  </si>
  <si>
    <t>Lahad Datu</t>
  </si>
  <si>
    <t>Lahaina</t>
  </si>
  <si>
    <t>Lahat</t>
  </si>
  <si>
    <t>Sumatera Selatan</t>
  </si>
  <si>
    <t>Laḩij</t>
  </si>
  <si>
    <t>Lahij</t>
  </si>
  <si>
    <t>Lahnstein</t>
  </si>
  <si>
    <t>Lahore</t>
  </si>
  <si>
    <t>Lahoysk</t>
  </si>
  <si>
    <t>Lahti</t>
  </si>
  <si>
    <t>Laï</t>
  </si>
  <si>
    <t>Lai</t>
  </si>
  <si>
    <t>Lai Châu</t>
  </si>
  <si>
    <t>Lai Chau</t>
  </si>
  <si>
    <t>Laibin</t>
  </si>
  <si>
    <t>Laichingen</t>
  </si>
  <si>
    <t>Laie</t>
  </si>
  <si>
    <t>Laishevo</t>
  </si>
  <si>
    <t>Laitila</t>
  </si>
  <si>
    <t>Laiwu</t>
  </si>
  <si>
    <t>Laixi</t>
  </si>
  <si>
    <t>Laiyang</t>
  </si>
  <si>
    <t>Lajas</t>
  </si>
  <si>
    <t>Lajes</t>
  </si>
  <si>
    <t>Lajkovac</t>
  </si>
  <si>
    <t>Lajosmizse</t>
  </si>
  <si>
    <t>Lakatoro</t>
  </si>
  <si>
    <t>Malampa</t>
  </si>
  <si>
    <t>Lake Alfred</t>
  </si>
  <si>
    <t>Lake Arbor</t>
  </si>
  <si>
    <t>Lake Arrowhead</t>
  </si>
  <si>
    <t>Lake Barcroft</t>
  </si>
  <si>
    <t>Lake Bluff</t>
  </si>
  <si>
    <t>Lake Butler</t>
  </si>
  <si>
    <t>Lake Carmel</t>
  </si>
  <si>
    <t>Lake Charles</t>
  </si>
  <si>
    <t>Lake City</t>
  </si>
  <si>
    <t>Lake Country</t>
  </si>
  <si>
    <t>Lake Dallas</t>
  </si>
  <si>
    <t>Lake Delton</t>
  </si>
  <si>
    <t>Lake Elmo</t>
  </si>
  <si>
    <t>Lake Elsinore</t>
  </si>
  <si>
    <t>Lake Fenton</t>
  </si>
  <si>
    <t>Lake Forest</t>
  </si>
  <si>
    <t>Lake Forest Park</t>
  </si>
  <si>
    <t>Lake Geneva</t>
  </si>
  <si>
    <t>Lake Grove</t>
  </si>
  <si>
    <t>Lake Hallie</t>
  </si>
  <si>
    <t>Lake Havasu City</t>
  </si>
  <si>
    <t>Lake in the Hills</t>
  </si>
  <si>
    <t>Lake Jackson</t>
  </si>
  <si>
    <t>Lake Lorraine</t>
  </si>
  <si>
    <t>Lake Los Angeles</t>
  </si>
  <si>
    <t>Lake Magdalene</t>
  </si>
  <si>
    <t>Lake Mary</t>
  </si>
  <si>
    <t>Lake Mathews</t>
  </si>
  <si>
    <t>Lake Mills</t>
  </si>
  <si>
    <t>Lake Mohawk</t>
  </si>
  <si>
    <t>Lake Mohegan</t>
  </si>
  <si>
    <t>Lake Montezuma</t>
  </si>
  <si>
    <t>Lake Monticello</t>
  </si>
  <si>
    <t>Lake Morton-Berrydale</t>
  </si>
  <si>
    <t>Lake Murray of Richland</t>
  </si>
  <si>
    <t>Lake Norman of Catawba</t>
  </si>
  <si>
    <t>Lake of the Woods</t>
  </si>
  <si>
    <t>Lake Oswego</t>
  </si>
  <si>
    <t>Lake Park</t>
  </si>
  <si>
    <t>Lake Placid</t>
  </si>
  <si>
    <t>Lake Ridge</t>
  </si>
  <si>
    <t>Lake Ronkonkoma</t>
  </si>
  <si>
    <t>Lake Shore</t>
  </si>
  <si>
    <t>Lake St. Louis</t>
  </si>
  <si>
    <t>Lake Station</t>
  </si>
  <si>
    <t>Lake Stevens</t>
  </si>
  <si>
    <t>Lake Stickney</t>
  </si>
  <si>
    <t>Lake Tapps</t>
  </si>
  <si>
    <t>Lake Township</t>
  </si>
  <si>
    <t>Lake Villa</t>
  </si>
  <si>
    <t>Lake Wales</t>
  </si>
  <si>
    <t>Lake Wildwood</t>
  </si>
  <si>
    <t>Lake Worth</t>
  </si>
  <si>
    <t>Lake Wylie</t>
  </si>
  <si>
    <t>Lake Zurich</t>
  </si>
  <si>
    <t>Lakehills</t>
  </si>
  <si>
    <t>Lakeland</t>
  </si>
  <si>
    <t>Lakeland Highlands</t>
  </si>
  <si>
    <t>Lakeland North</t>
  </si>
  <si>
    <t>Lakeland South</t>
  </si>
  <si>
    <t>Lakeland Village</t>
  </si>
  <si>
    <t>Lakemoor</t>
  </si>
  <si>
    <t>Lakeport</t>
  </si>
  <si>
    <t>Lakes of the Four Seasons</t>
  </si>
  <si>
    <t>Lakeshore</t>
  </si>
  <si>
    <t>Lakeside</t>
  </si>
  <si>
    <t>Lakeview</t>
  </si>
  <si>
    <t>Lakeville</t>
  </si>
  <si>
    <t>Lakeway</t>
  </si>
  <si>
    <t>Lakewood</t>
  </si>
  <si>
    <t>Lakewood Park</t>
  </si>
  <si>
    <t>Lakhdenpokhya</t>
  </si>
  <si>
    <t>Lakinsk</t>
  </si>
  <si>
    <t>Lala Musa</t>
  </si>
  <si>
    <t>Lalībela</t>
  </si>
  <si>
    <t>Lalibela</t>
  </si>
  <si>
    <t>Lamar</t>
  </si>
  <si>
    <t>Lamas</t>
  </si>
  <si>
    <t>Lambaréné</t>
  </si>
  <si>
    <t>Lambarene</t>
  </si>
  <si>
    <t>Lambersart</t>
  </si>
  <si>
    <t>Lambert’s Bay</t>
  </si>
  <si>
    <t>Lambert's Bay</t>
  </si>
  <si>
    <t>Lambertville</t>
  </si>
  <si>
    <t>Lambton Shores</t>
  </si>
  <si>
    <t>Lamego</t>
  </si>
  <si>
    <t>Lamesa</t>
  </si>
  <si>
    <t>Lamía</t>
  </si>
  <si>
    <t>Lamia</t>
  </si>
  <si>
    <t>Lamitan</t>
  </si>
  <si>
    <t>Lamont</t>
  </si>
  <si>
    <t>Lampa</t>
  </si>
  <si>
    <t>Lampang</t>
  </si>
  <si>
    <t>Lampasas</t>
  </si>
  <si>
    <t>Lampazos de Naranjo</t>
  </si>
  <si>
    <t>Lampertheim</t>
  </si>
  <si>
    <t>Lamphun</t>
  </si>
  <si>
    <t>Lamu</t>
  </si>
  <si>
    <t>Lamwo</t>
  </si>
  <si>
    <t>Lanark</t>
  </si>
  <si>
    <t>Lanark Highlands</t>
  </si>
  <si>
    <t>Lancaster</t>
  </si>
  <si>
    <t>Lanchkhuti</t>
  </si>
  <si>
    <t>Guria</t>
  </si>
  <si>
    <t>Lancing</t>
  </si>
  <si>
    <t>Lanco</t>
  </si>
  <si>
    <t>Łańcut</t>
  </si>
  <si>
    <t>Lancut</t>
  </si>
  <si>
    <t>Land O' Lakes</t>
  </si>
  <si>
    <t>Landa de Matamoros</t>
  </si>
  <si>
    <t>Landau</t>
  </si>
  <si>
    <t>Landau an der Isar</t>
  </si>
  <si>
    <t>Landeck</t>
  </si>
  <si>
    <t>Landecy</t>
  </si>
  <si>
    <t>Landen</t>
  </si>
  <si>
    <t>Lander</t>
  </si>
  <si>
    <t>Landore</t>
  </si>
  <si>
    <t>Landover</t>
  </si>
  <si>
    <t>Landsberg</t>
  </si>
  <si>
    <t>Landshut</t>
  </si>
  <si>
    <t>Landstuhl</t>
  </si>
  <si>
    <t>Lanester</t>
  </si>
  <si>
    <t>Lanett</t>
  </si>
  <si>
    <t>Lạng Sơn</t>
  </si>
  <si>
    <t>Lang Son</t>
  </si>
  <si>
    <t>Lang Suan</t>
  </si>
  <si>
    <t>L'Ange-Gardien</t>
  </si>
  <si>
    <t>Langelsheim</t>
  </si>
  <si>
    <t>Langen</t>
  </si>
  <si>
    <t>Langenau</t>
  </si>
  <si>
    <t>Langenfeld</t>
  </si>
  <si>
    <t>Langenhagen</t>
  </si>
  <si>
    <t>Langenlois</t>
  </si>
  <si>
    <t>Langenselbold</t>
  </si>
  <si>
    <t>Langenthal</t>
  </si>
  <si>
    <t>Langenzenn</t>
  </si>
  <si>
    <t>Langfang</t>
  </si>
  <si>
    <t>Langford Station</t>
  </si>
  <si>
    <t>Langley</t>
  </si>
  <si>
    <t>Langley Park</t>
  </si>
  <si>
    <t>Langsa</t>
  </si>
  <si>
    <t>Langzhong</t>
  </si>
  <si>
    <t>Lanham</t>
  </si>
  <si>
    <t>Lansdale</t>
  </si>
  <si>
    <t>Lansdowne</t>
  </si>
  <si>
    <t>Lansing</t>
  </si>
  <si>
    <t>Lanškroun</t>
  </si>
  <si>
    <t>Lanskroun</t>
  </si>
  <si>
    <t>Lantana</t>
  </si>
  <si>
    <t>Lanús</t>
  </si>
  <si>
    <t>Lanus</t>
  </si>
  <si>
    <t>Lanxi</t>
  </si>
  <si>
    <t>Lanzhou</t>
  </si>
  <si>
    <t>Lào Cai</t>
  </si>
  <si>
    <t>Lao Cai</t>
  </si>
  <si>
    <t>Laoag</t>
  </si>
  <si>
    <t>Laohekou</t>
  </si>
  <si>
    <t>Laon</t>
  </si>
  <si>
    <t>Lapa</t>
  </si>
  <si>
    <t>Lapeer</t>
  </si>
  <si>
    <t>Laplace</t>
  </si>
  <si>
    <t>Lapovo</t>
  </si>
  <si>
    <t>Lappeenranta</t>
  </si>
  <si>
    <t>Laprida</t>
  </si>
  <si>
    <t>Lapua</t>
  </si>
  <si>
    <t>Lapu-Lapu City</t>
  </si>
  <si>
    <t>Lapu-Lapu</t>
  </si>
  <si>
    <t>Larache</t>
  </si>
  <si>
    <t>Laramie</t>
  </si>
  <si>
    <t>Laranjal Paulista</t>
  </si>
  <si>
    <t>Laraquete</t>
  </si>
  <si>
    <t>Larbert</t>
  </si>
  <si>
    <t>Larchmont</t>
  </si>
  <si>
    <t>Laredo</t>
  </si>
  <si>
    <t>Largo</t>
  </si>
  <si>
    <t>Largs</t>
  </si>
  <si>
    <t>Lárisa</t>
  </si>
  <si>
    <t>Larisa</t>
  </si>
  <si>
    <t>Larkana</t>
  </si>
  <si>
    <t>Larkfield-Wikiup</t>
  </si>
  <si>
    <t>Larkhall</t>
  </si>
  <si>
    <t>Larkspur</t>
  </si>
  <si>
    <t>Larnaca</t>
  </si>
  <si>
    <t>Lárnaka</t>
  </si>
  <si>
    <t>Larose</t>
  </si>
  <si>
    <t>Larvik</t>
  </si>
  <si>
    <t>Vestfold</t>
  </si>
  <si>
    <t>Laryak</t>
  </si>
  <si>
    <t>Las Cruces</t>
  </si>
  <si>
    <t>Las Delicias</t>
  </si>
  <si>
    <t>Las Flores</t>
  </si>
  <si>
    <t>Las Heras</t>
  </si>
  <si>
    <t>Las Lajas</t>
  </si>
  <si>
    <t>Las Lomitas</t>
  </si>
  <si>
    <t>Las Palmas</t>
  </si>
  <si>
    <t>Las Piedras</t>
  </si>
  <si>
    <t>Las Piñas City</t>
  </si>
  <si>
    <t>Las Pinas City</t>
  </si>
  <si>
    <t>Las Piñas</t>
  </si>
  <si>
    <t>Las Tablas</t>
  </si>
  <si>
    <t>Los Santos</t>
  </si>
  <si>
    <t>Las Vegas</t>
  </si>
  <si>
    <t>Las Veredas</t>
  </si>
  <si>
    <t>LaSalle</t>
  </si>
  <si>
    <t>Lascano</t>
  </si>
  <si>
    <t>Lashkar Gāh</t>
  </si>
  <si>
    <t>Lashkar Gah</t>
  </si>
  <si>
    <t>Helmand</t>
  </si>
  <si>
    <t>Laško</t>
  </si>
  <si>
    <t>Lasko</t>
  </si>
  <si>
    <t>Lasserre</t>
  </si>
  <si>
    <t>Lata</t>
  </si>
  <si>
    <t>Temotu</t>
  </si>
  <si>
    <t>Latacunga</t>
  </si>
  <si>
    <t>Latakia</t>
  </si>
  <si>
    <t>Latchford</t>
  </si>
  <si>
    <t>Lathrop</t>
  </si>
  <si>
    <t>Latimer</t>
  </si>
  <si>
    <t>Latina</t>
  </si>
  <si>
    <t>Latrobe</t>
  </si>
  <si>
    <t>Lātūr</t>
  </si>
  <si>
    <t>Latur</t>
  </si>
  <si>
    <t>Laubach</t>
  </si>
  <si>
    <t>Lauchhammer</t>
  </si>
  <si>
    <t>Lauda-Königshofen</t>
  </si>
  <si>
    <t>Lauda-Konigshofen</t>
  </si>
  <si>
    <t>Lauderdale Lakes</t>
  </si>
  <si>
    <t>Lauderdale-by-the-Sea</t>
  </si>
  <si>
    <t>Lauderhill</t>
  </si>
  <si>
    <t>Lauenburg</t>
  </si>
  <si>
    <t>Lauf</t>
  </si>
  <si>
    <t>Laufenburg (Baden)</t>
  </si>
  <si>
    <t>Lauffen am Neckar</t>
  </si>
  <si>
    <t>Laughlin</t>
  </si>
  <si>
    <t>Lauingen</t>
  </si>
  <si>
    <t>Launceston</t>
  </si>
  <si>
    <t>Laupheim</t>
  </si>
  <si>
    <t>Laurel</t>
  </si>
  <si>
    <t>Laurel Bay</t>
  </si>
  <si>
    <t>Laurel Hill</t>
  </si>
  <si>
    <t>Laurence Harbor</t>
  </si>
  <si>
    <t>Laurens</t>
  </si>
  <si>
    <t>Laurentian Valley</t>
  </si>
  <si>
    <t>Laurinburg</t>
  </si>
  <si>
    <t>Laurium</t>
  </si>
  <si>
    <t>Lausanne</t>
  </si>
  <si>
    <t>Lauta</t>
  </si>
  <si>
    <t>Lauterbach</t>
  </si>
  <si>
    <t>Lautoka</t>
  </si>
  <si>
    <t>Laval</t>
  </si>
  <si>
    <t>Lavaltrie</t>
  </si>
  <si>
    <t>Laventille</t>
  </si>
  <si>
    <t>Laverton</t>
  </si>
  <si>
    <t>Lavínia</t>
  </si>
  <si>
    <t>Lavinia</t>
  </si>
  <si>
    <t>Lavras</t>
  </si>
  <si>
    <t>Lavrentiya</t>
  </si>
  <si>
    <t>Lavrinhas</t>
  </si>
  <si>
    <t>Lávrio</t>
  </si>
  <si>
    <t>Lavrio</t>
  </si>
  <si>
    <t>Lavumisa</t>
  </si>
  <si>
    <t>Lawndale</t>
  </si>
  <si>
    <t>Lawrence</t>
  </si>
  <si>
    <t>Lawrence Township</t>
  </si>
  <si>
    <t>Lawrenceburg</t>
  </si>
  <si>
    <t>Lawrenceville</t>
  </si>
  <si>
    <t>Lawton</t>
  </si>
  <si>
    <t>Laylá</t>
  </si>
  <si>
    <t>Layla</t>
  </si>
  <si>
    <t>Layton</t>
  </si>
  <si>
    <t>Lázaro Cárdenas</t>
  </si>
  <si>
    <t>Lazaro Cardenas</t>
  </si>
  <si>
    <t>Lazdijai</t>
  </si>
  <si>
    <t>Łaziska Górne</t>
  </si>
  <si>
    <t>Laziska Gorne</t>
  </si>
  <si>
    <t>Le Blanc-Mesnil</t>
  </si>
  <si>
    <t>Le Bouscat</t>
  </si>
  <si>
    <t>Le Cannet</t>
  </si>
  <si>
    <t>Le Creusot</t>
  </si>
  <si>
    <t>Le Grand-Quevilly</t>
  </si>
  <si>
    <t>Le Grand-Saconnex</t>
  </si>
  <si>
    <t>Le Havre</t>
  </si>
  <si>
    <t>Le Kremlin-Bicêtre</t>
  </si>
  <si>
    <t>Le Kremlin-Bicetre</t>
  </si>
  <si>
    <t>Le Locle</t>
  </si>
  <si>
    <t>Le Mans</t>
  </si>
  <si>
    <t>Le Mars</t>
  </si>
  <si>
    <t>Le Mée-sur-Seine</t>
  </si>
  <si>
    <t>Le Mee-sur-Seine</t>
  </si>
  <si>
    <t>Le Perreux-Sur-Marne</t>
  </si>
  <si>
    <t>Le Petit-Quevilly</t>
  </si>
  <si>
    <t>Le Plessis-Robinson</t>
  </si>
  <si>
    <t>Le Plessis-Trévise</t>
  </si>
  <si>
    <t>Le Plessis-Trevise</t>
  </si>
  <si>
    <t>Le Ray</t>
  </si>
  <si>
    <t>Le Roy</t>
  </si>
  <si>
    <t>Lea Town</t>
  </si>
  <si>
    <t>Leacock</t>
  </si>
  <si>
    <t>Leadville</t>
  </si>
  <si>
    <t>Leagrave</t>
  </si>
  <si>
    <t>Luton</t>
  </si>
  <si>
    <t>League City</t>
  </si>
  <si>
    <t>Lealman</t>
  </si>
  <si>
    <t>Leamington</t>
  </si>
  <si>
    <t>Leander</t>
  </si>
  <si>
    <t>Leatherhead</t>
  </si>
  <si>
    <t>Leava</t>
  </si>
  <si>
    <t>Wallis And Futuna</t>
  </si>
  <si>
    <t>WF</t>
  </si>
  <si>
    <t>WLF</t>
  </si>
  <si>
    <t>Sigave</t>
  </si>
  <si>
    <t>Leavenworth</t>
  </si>
  <si>
    <t>Leavesden Green</t>
  </si>
  <si>
    <t>Leawood</t>
  </si>
  <si>
    <t>Lebach</t>
  </si>
  <si>
    <t>Lebane</t>
  </si>
  <si>
    <t>Lebedyan</t>
  </si>
  <si>
    <t>Lebedyn</t>
  </si>
  <si>
    <t>Lębork</t>
  </si>
  <si>
    <t>Lebork</t>
  </si>
  <si>
    <t>Lebowakgomo</t>
  </si>
  <si>
    <t>Limpopo</t>
  </si>
  <si>
    <t>Lebu</t>
  </si>
  <si>
    <t>Lecanto</t>
  </si>
  <si>
    <t>Lecce</t>
  </si>
  <si>
    <t>Lecheng</t>
  </si>
  <si>
    <t>Lecherías</t>
  </si>
  <si>
    <t>Lecherias</t>
  </si>
  <si>
    <t>Łęczna</t>
  </si>
  <si>
    <t>Leczna</t>
  </si>
  <si>
    <t>Łęczyca</t>
  </si>
  <si>
    <t>Leczyca</t>
  </si>
  <si>
    <t>Ledbury</t>
  </si>
  <si>
    <t>Ledeč nad Sázavou</t>
  </si>
  <si>
    <t>Ledec nad Sazavou</t>
  </si>
  <si>
    <t>Leduc</t>
  </si>
  <si>
    <t>Ledyard</t>
  </si>
  <si>
    <t>Lee</t>
  </si>
  <si>
    <t>Lee Acres</t>
  </si>
  <si>
    <t>Leeds and the Thousand Islands</t>
  </si>
  <si>
    <t>Leek</t>
  </si>
  <si>
    <t>Leer</t>
  </si>
  <si>
    <t>Leers</t>
  </si>
  <si>
    <t>Lee's Summit</t>
  </si>
  <si>
    <t>Leesburg</t>
  </si>
  <si>
    <t>Leesville</t>
  </si>
  <si>
    <t>Leeton</t>
  </si>
  <si>
    <t>Leeuwarden</t>
  </si>
  <si>
    <t>Fryslân</t>
  </si>
  <si>
    <t>Legazpi City</t>
  </si>
  <si>
    <t>Albay</t>
  </si>
  <si>
    <t>Legnica</t>
  </si>
  <si>
    <t>Lehi</t>
  </si>
  <si>
    <t>Lehigh Acres</t>
  </si>
  <si>
    <t>Lehigh Township</t>
  </si>
  <si>
    <t>Lehighton</t>
  </si>
  <si>
    <t>Lehliu-Gară</t>
  </si>
  <si>
    <t>Lehliu-Gara</t>
  </si>
  <si>
    <t>Lehman</t>
  </si>
  <si>
    <t>Lehrte</t>
  </si>
  <si>
    <t>Lehututu</t>
  </si>
  <si>
    <t>Kgalagadi</t>
  </si>
  <si>
    <t>Leibnitz</t>
  </si>
  <si>
    <t>Leichlingen</t>
  </si>
  <si>
    <t>Leigh</t>
  </si>
  <si>
    <t>Leigh-on-Sea</t>
  </si>
  <si>
    <t>Leighton Buzzard</t>
  </si>
  <si>
    <t>Leimen</t>
  </si>
  <si>
    <t>Leinefelde</t>
  </si>
  <si>
    <t>Leinfelden-Echterdingen</t>
  </si>
  <si>
    <t>Leingarten</t>
  </si>
  <si>
    <t>Leipheim</t>
  </si>
  <si>
    <t>Leipzig</t>
  </si>
  <si>
    <t>Leisnig</t>
  </si>
  <si>
    <t>Leiston</t>
  </si>
  <si>
    <t>Leisure City</t>
  </si>
  <si>
    <t>Leisure World</t>
  </si>
  <si>
    <t>Leitchfield</t>
  </si>
  <si>
    <t>Leith</t>
  </si>
  <si>
    <t>Leiyang</t>
  </si>
  <si>
    <t>Leizhou</t>
  </si>
  <si>
    <t>Leland</t>
  </si>
  <si>
    <t>Leling</t>
  </si>
  <si>
    <t>Lely Resort</t>
  </si>
  <si>
    <t>Lelydorp</t>
  </si>
  <si>
    <t>Lelystad</t>
  </si>
  <si>
    <t>Flevoland</t>
  </si>
  <si>
    <t>Lemay</t>
  </si>
  <si>
    <t>Leme</t>
  </si>
  <si>
    <t>Lemgo</t>
  </si>
  <si>
    <t>Lemington</t>
  </si>
  <si>
    <t>Lemmon Valley</t>
  </si>
  <si>
    <t>Lemon Grove</t>
  </si>
  <si>
    <t>Lemon Hill</t>
  </si>
  <si>
    <t>Lemont</t>
  </si>
  <si>
    <t>Lemoore</t>
  </si>
  <si>
    <t>Lemoore Station</t>
  </si>
  <si>
    <t>Lenart v Slovenskih Goricah</t>
  </si>
  <si>
    <t>Lenart</t>
  </si>
  <si>
    <t>Lençóis Paulista</t>
  </si>
  <si>
    <t>Lencois Paulista</t>
  </si>
  <si>
    <t>Lendava</t>
  </si>
  <si>
    <t>Lenexa</t>
  </si>
  <si>
    <t>Lengefeld</t>
  </si>
  <si>
    <t>Lengenfeld</t>
  </si>
  <si>
    <t>Lengerich</t>
  </si>
  <si>
    <t>Lengir</t>
  </si>
  <si>
    <t>Lengshuijiang</t>
  </si>
  <si>
    <t>Leninogorsk</t>
  </si>
  <si>
    <t>Leninsk</t>
  </si>
  <si>
    <t>Leninsk-Kuznetskiy</t>
  </si>
  <si>
    <t>Lənkəran</t>
  </si>
  <si>
    <t>Lankaran</t>
  </si>
  <si>
    <t>Lennestadt</t>
  </si>
  <si>
    <t>Lennox</t>
  </si>
  <si>
    <t>Lennox Head</t>
  </si>
  <si>
    <t>Lenoir</t>
  </si>
  <si>
    <t>Lenoir City</t>
  </si>
  <si>
    <t>Lenox</t>
  </si>
  <si>
    <t>Lens</t>
  </si>
  <si>
    <t>Lensk</t>
  </si>
  <si>
    <t>Lenti</t>
  </si>
  <si>
    <t>Lentvaris</t>
  </si>
  <si>
    <t>Trakai</t>
  </si>
  <si>
    <t>Lenzburg</t>
  </si>
  <si>
    <t>Léo</t>
  </si>
  <si>
    <t>Leo</t>
  </si>
  <si>
    <t>Leoben</t>
  </si>
  <si>
    <t>Leola</t>
  </si>
  <si>
    <t>Leominster</t>
  </si>
  <si>
    <t>León</t>
  </si>
  <si>
    <t>Leon</t>
  </si>
  <si>
    <t>León de los Aldama</t>
  </si>
  <si>
    <t>Leon de los Aldama</t>
  </si>
  <si>
    <t>Leon Valley</t>
  </si>
  <si>
    <t>Leona Vicario</t>
  </si>
  <si>
    <t>Leonardtown</t>
  </si>
  <si>
    <t>Leonberg</t>
  </si>
  <si>
    <t>Leonding</t>
  </si>
  <si>
    <t>Leongatha</t>
  </si>
  <si>
    <t>Leonia</t>
  </si>
  <si>
    <t>Leonora</t>
  </si>
  <si>
    <t>Leopold</t>
  </si>
  <si>
    <t>Leopoldina</t>
  </si>
  <si>
    <t>Leova</t>
  </si>
  <si>
    <t>Leping</t>
  </si>
  <si>
    <t>Leposaviq</t>
  </si>
  <si>
    <t>Lerdo de Tejada</t>
  </si>
  <si>
    <t>Leribe</t>
  </si>
  <si>
    <t>Lerik</t>
  </si>
  <si>
    <t>Lerma</t>
  </si>
  <si>
    <t>Lermontov</t>
  </si>
  <si>
    <t>Lerwick</t>
  </si>
  <si>
    <t>Shetland Islands</t>
  </si>
  <si>
    <t>Les Cayes</t>
  </si>
  <si>
    <t>Les Cèdres</t>
  </si>
  <si>
    <t>Les Cedres</t>
  </si>
  <si>
    <t>Les Îles-de-la-Madeleine</t>
  </si>
  <si>
    <t>Les Iles-de-la-Madeleine</t>
  </si>
  <si>
    <t>Les Lilas</t>
  </si>
  <si>
    <t>Les Mureaux</t>
  </si>
  <si>
    <t>Les Pavillons-sous-Bois</t>
  </si>
  <si>
    <t>Les Pennes-Mirabeau</t>
  </si>
  <si>
    <t>Les Sables-d’Olonne</t>
  </si>
  <si>
    <t>Les Sables-d'Olonne</t>
  </si>
  <si>
    <t>Leshan</t>
  </si>
  <si>
    <t>Leskovac</t>
  </si>
  <si>
    <t>Lesmurdie</t>
  </si>
  <si>
    <t>Lesnoy</t>
  </si>
  <si>
    <t>Lesosibirsk</t>
  </si>
  <si>
    <t>Lesozavodsk</t>
  </si>
  <si>
    <t>Lessines</t>
  </si>
  <si>
    <t>Létavértes</t>
  </si>
  <si>
    <t>Letavertes</t>
  </si>
  <si>
    <t>Letchworth</t>
  </si>
  <si>
    <t>Lethbridge</t>
  </si>
  <si>
    <t>Lethem</t>
  </si>
  <si>
    <t>Upper Takutu-Upper Essequibo</t>
  </si>
  <si>
    <t>Leticia</t>
  </si>
  <si>
    <t>Letohrad</t>
  </si>
  <si>
    <t>Letovice</t>
  </si>
  <si>
    <t>Letpandan</t>
  </si>
  <si>
    <t>Leulumoega</t>
  </si>
  <si>
    <t>A‘ana</t>
  </si>
  <si>
    <t>Leun</t>
  </si>
  <si>
    <t>Leuna</t>
  </si>
  <si>
    <t>Leutershausen</t>
  </si>
  <si>
    <t>Leutkirch im Allgäu</t>
  </si>
  <si>
    <t>Leutkirch im Allgau</t>
  </si>
  <si>
    <t>Levallois-Perret</t>
  </si>
  <si>
    <t>Levanger</t>
  </si>
  <si>
    <t>Nord-Trøndelag</t>
  </si>
  <si>
    <t>Levelland</t>
  </si>
  <si>
    <t>Leven</t>
  </si>
  <si>
    <t>Leverkusen</t>
  </si>
  <si>
    <t>Levice</t>
  </si>
  <si>
    <t>Levin</t>
  </si>
  <si>
    <t>Lévis</t>
  </si>
  <si>
    <t>Levis</t>
  </si>
  <si>
    <t>Levittown</t>
  </si>
  <si>
    <t>Levoča</t>
  </si>
  <si>
    <t>Levoca</t>
  </si>
  <si>
    <t>Lewes</t>
  </si>
  <si>
    <t>Lewisboro</t>
  </si>
  <si>
    <t>Lewisburg</t>
  </si>
  <si>
    <t>Lewiston</t>
  </si>
  <si>
    <t>Lewistown</t>
  </si>
  <si>
    <t>Lewisville</t>
  </si>
  <si>
    <t>Lexden</t>
  </si>
  <si>
    <t>Lexington</t>
  </si>
  <si>
    <t>Lexington Park</t>
  </si>
  <si>
    <t>Leyland</t>
  </si>
  <si>
    <t>Leyton</t>
  </si>
  <si>
    <t>Lezhe</t>
  </si>
  <si>
    <t>Lgov</t>
  </si>
  <si>
    <t>Lhasa</t>
  </si>
  <si>
    <t>Lhokseumawe</t>
  </si>
  <si>
    <t>Lhuentse</t>
  </si>
  <si>
    <t>Lianhe</t>
  </si>
  <si>
    <t>Lianjiang</t>
  </si>
  <si>
    <t>Lianran</t>
  </si>
  <si>
    <t>Lianshan</t>
  </si>
  <si>
    <t>Lianyuan</t>
  </si>
  <si>
    <t>Lianzhou</t>
  </si>
  <si>
    <t>Liaocheng</t>
  </si>
  <si>
    <t>Liaoyang</t>
  </si>
  <si>
    <t>Liaoyuan</t>
  </si>
  <si>
    <t>Libenge</t>
  </si>
  <si>
    <t>Liberal</t>
  </si>
  <si>
    <t>Liberec</t>
  </si>
  <si>
    <t>Libertad</t>
  </si>
  <si>
    <t>Libertador General San Martín</t>
  </si>
  <si>
    <t>Libertador General San Martin</t>
  </si>
  <si>
    <t>Liberty</t>
  </si>
  <si>
    <t>Liberty Lake</t>
  </si>
  <si>
    <t>Libertyville</t>
  </si>
  <si>
    <t>Libourne</t>
  </si>
  <si>
    <t>Librazhd</t>
  </si>
  <si>
    <t>Libreville</t>
  </si>
  <si>
    <t>Estuaire</t>
  </si>
  <si>
    <t>Lice</t>
  </si>
  <si>
    <t>Lich</t>
  </si>
  <si>
    <t>Licheng</t>
  </si>
  <si>
    <t>Lichfield</t>
  </si>
  <si>
    <t>Lichinga</t>
  </si>
  <si>
    <t>Lichtenau</t>
  </si>
  <si>
    <t>Lichtenburg</t>
  </si>
  <si>
    <t>Lichtenfels</t>
  </si>
  <si>
    <t>Lichtenstein</t>
  </si>
  <si>
    <t>Lichuan</t>
  </si>
  <si>
    <t>Lida</t>
  </si>
  <si>
    <t>Liège</t>
  </si>
  <si>
    <t>Liege</t>
  </si>
  <si>
    <t>Lieģi</t>
  </si>
  <si>
    <t>Liegi</t>
  </si>
  <si>
    <t>Durbes Novads</t>
  </si>
  <si>
    <t>Lieksa</t>
  </si>
  <si>
    <t>Lielvārde</t>
  </si>
  <si>
    <t>Lielvarde</t>
  </si>
  <si>
    <t>Lielvārdes Novads</t>
  </si>
  <si>
    <t>Lienz</t>
  </si>
  <si>
    <t>Liepāja</t>
  </si>
  <si>
    <t>Liepaja</t>
  </si>
  <si>
    <t>Lierre</t>
  </si>
  <si>
    <t>Liestal</t>
  </si>
  <si>
    <t>Liévin</t>
  </si>
  <si>
    <t>Lievin</t>
  </si>
  <si>
    <t>Liezen</t>
  </si>
  <si>
    <t>Lifford</t>
  </si>
  <si>
    <t>Ligao</t>
  </si>
  <si>
    <t>Līgatne</t>
  </si>
  <si>
    <t>Ligatne</t>
  </si>
  <si>
    <t>Līgatnes Novads</t>
  </si>
  <si>
    <t>Lighthouse Point</t>
  </si>
  <si>
    <t>Ligonha</t>
  </si>
  <si>
    <t>Ligonier</t>
  </si>
  <si>
    <t>Lihue</t>
  </si>
  <si>
    <t>Lija</t>
  </si>
  <si>
    <t>Likasi</t>
  </si>
  <si>
    <t>Likhoslavl</t>
  </si>
  <si>
    <t>Likino-Dulevo</t>
  </si>
  <si>
    <t>Lilan</t>
  </si>
  <si>
    <t>Lilburn</t>
  </si>
  <si>
    <t>Lille</t>
  </si>
  <si>
    <t>Lillehammer</t>
  </si>
  <si>
    <t>Lillesand</t>
  </si>
  <si>
    <t>Lilongwe</t>
  </si>
  <si>
    <t>Liman</t>
  </si>
  <si>
    <t>Limassol</t>
  </si>
  <si>
    <t>Lemesós</t>
  </si>
  <si>
    <t>Limbach-Oberfrohna</t>
  </si>
  <si>
    <t>Limbaži</t>
  </si>
  <si>
    <t>Limbazi</t>
  </si>
  <si>
    <t>Limbažu Novads</t>
  </si>
  <si>
    <t>Limbe</t>
  </si>
  <si>
    <t>Limbourg</t>
  </si>
  <si>
    <t>Limburg</t>
  </si>
  <si>
    <t>Limeil-Brévannes</t>
  </si>
  <si>
    <t>Limeil-Brevannes</t>
  </si>
  <si>
    <t>Limeira</t>
  </si>
  <si>
    <t>Limerick</t>
  </si>
  <si>
    <t>Limoges</t>
  </si>
  <si>
    <t>Linares</t>
  </si>
  <si>
    <t>Lincang</t>
  </si>
  <si>
    <t>Lincoln</t>
  </si>
  <si>
    <t>Lincoln City</t>
  </si>
  <si>
    <t>Lincoln Park</t>
  </si>
  <si>
    <t>Lincoln Village</t>
  </si>
  <si>
    <t>Lincolnia</t>
  </si>
  <si>
    <t>Lincolnton</t>
  </si>
  <si>
    <t>Lincolnwood</t>
  </si>
  <si>
    <t>Lincroft</t>
  </si>
  <si>
    <t>Linda</t>
  </si>
  <si>
    <t>Lindale</t>
  </si>
  <si>
    <t>Lindau</t>
  </si>
  <si>
    <t>Linden</t>
  </si>
  <si>
    <t>Lindenberg im Allgäu</t>
  </si>
  <si>
    <t>Lindenberg im Allgau</t>
  </si>
  <si>
    <t>Lindenfels</t>
  </si>
  <si>
    <t>Lindenhurst</t>
  </si>
  <si>
    <t>Lindenwold</t>
  </si>
  <si>
    <t>Lindfield</t>
  </si>
  <si>
    <t>Lindi</t>
  </si>
  <si>
    <t>Lindóia</t>
  </si>
  <si>
    <t>Lindoia</t>
  </si>
  <si>
    <t>Lindon</t>
  </si>
  <si>
    <t>Lindong</t>
  </si>
  <si>
    <t>Lindsay</t>
  </si>
  <si>
    <t>Lindstrom</t>
  </si>
  <si>
    <t>Linfen</t>
  </si>
  <si>
    <t>Linganore</t>
  </si>
  <si>
    <t>Lingayen</t>
  </si>
  <si>
    <t>Lingbao Chengguanzhen</t>
  </si>
  <si>
    <t>Lingen</t>
  </si>
  <si>
    <t>Linghai</t>
  </si>
  <si>
    <t>Linglestown</t>
  </si>
  <si>
    <t>Linguère</t>
  </si>
  <si>
    <t>Linguere</t>
  </si>
  <si>
    <t>Louga</t>
  </si>
  <si>
    <t>Lingyuan</t>
  </si>
  <si>
    <t>Linhai</t>
  </si>
  <si>
    <t>Linhares</t>
  </si>
  <si>
    <t>Linjiang</t>
  </si>
  <si>
    <t>Linköping</t>
  </si>
  <si>
    <t>Linkoping</t>
  </si>
  <si>
    <t>Östergötland</t>
  </si>
  <si>
    <t>Linkou</t>
  </si>
  <si>
    <t>Linlithgow</t>
  </si>
  <si>
    <t>Linnich</t>
  </si>
  <si>
    <t>Lino Lakes</t>
  </si>
  <si>
    <t>Lins</t>
  </si>
  <si>
    <t>Linslade</t>
  </si>
  <si>
    <t>Linstead</t>
  </si>
  <si>
    <t>Saint Catherine</t>
  </si>
  <si>
    <t>Linthicum</t>
  </si>
  <si>
    <t>Linton</t>
  </si>
  <si>
    <t>Linton Hall</t>
  </si>
  <si>
    <t>Linwood</t>
  </si>
  <si>
    <t>Linxi</t>
  </si>
  <si>
    <t>Linxia Chengguanzhen</t>
  </si>
  <si>
    <t>Linyi</t>
  </si>
  <si>
    <t>Linz</t>
  </si>
  <si>
    <t>Linz am Rhein</t>
  </si>
  <si>
    <t>Lionville</t>
  </si>
  <si>
    <t>Lipa City</t>
  </si>
  <si>
    <t>Lipany</t>
  </si>
  <si>
    <t>Lipcani</t>
  </si>
  <si>
    <t>Lipetsk</t>
  </si>
  <si>
    <t>Liphook</t>
  </si>
  <si>
    <t>Lipki</t>
  </si>
  <si>
    <t>Lipkovo</t>
  </si>
  <si>
    <t>Lipník nad Bečvou</t>
  </si>
  <si>
    <t>Lipnik nad Becvou</t>
  </si>
  <si>
    <t>Lipova</t>
  </si>
  <si>
    <t>Lippstadt</t>
  </si>
  <si>
    <t>Liptovský Hrádok</t>
  </si>
  <si>
    <t>Liptovsky Hradok</t>
  </si>
  <si>
    <t>Liptovský Mikuláš</t>
  </si>
  <si>
    <t>Liptovsky Mikulas</t>
  </si>
  <si>
    <t>Liquiçá</t>
  </si>
  <si>
    <t>Liquica</t>
  </si>
  <si>
    <t>Lira</t>
  </si>
  <si>
    <t>Lisala</t>
  </si>
  <si>
    <t>Lisbon</t>
  </si>
  <si>
    <t>Lisburn</t>
  </si>
  <si>
    <t>Lisburn and Castlereagh</t>
  </si>
  <si>
    <t>Lishui</t>
  </si>
  <si>
    <t>Lisieux</t>
  </si>
  <si>
    <t>Liski</t>
  </si>
  <si>
    <t>Lisle</t>
  </si>
  <si>
    <t>Lismore</t>
  </si>
  <si>
    <t>Liss</t>
  </si>
  <si>
    <t>Litchfield</t>
  </si>
  <si>
    <t>Litchfield Park</t>
  </si>
  <si>
    <t>Liteni</t>
  </si>
  <si>
    <t>Litherland</t>
  </si>
  <si>
    <t>Lithgow</t>
  </si>
  <si>
    <t>Lithia Springs</t>
  </si>
  <si>
    <t>Litija</t>
  </si>
  <si>
    <t>Lititz</t>
  </si>
  <si>
    <t>Litóchoro</t>
  </si>
  <si>
    <t>Litochoro</t>
  </si>
  <si>
    <t>Litoměřice</t>
  </si>
  <si>
    <t>Litomerice</t>
  </si>
  <si>
    <t>Litomyšl</t>
  </si>
  <si>
    <t>Litomysl</t>
  </si>
  <si>
    <t>Litovel</t>
  </si>
  <si>
    <t>Little Canada</t>
  </si>
  <si>
    <t>Little Chute</t>
  </si>
  <si>
    <t>Little Egg Harbor</t>
  </si>
  <si>
    <t>Little Elm</t>
  </si>
  <si>
    <t>Little Falls</t>
  </si>
  <si>
    <t>Little Ferry</t>
  </si>
  <si>
    <t>Little Hulton</t>
  </si>
  <si>
    <t>Little Lever</t>
  </si>
  <si>
    <t>Little River</t>
  </si>
  <si>
    <t>Little Rock</t>
  </si>
  <si>
    <t>Little Silver</t>
  </si>
  <si>
    <t>Littleborough</t>
  </si>
  <si>
    <t>Littlefield</t>
  </si>
  <si>
    <t>Littlehampton</t>
  </si>
  <si>
    <t>Littlemore</t>
  </si>
  <si>
    <t>Littleover</t>
  </si>
  <si>
    <t>Littleport</t>
  </si>
  <si>
    <t>Littlestown</t>
  </si>
  <si>
    <t>Littleton</t>
  </si>
  <si>
    <t>Litvínov</t>
  </si>
  <si>
    <t>Litvinov</t>
  </si>
  <si>
    <t>Lityn</t>
  </si>
  <si>
    <t>Liubotyn</t>
  </si>
  <si>
    <t>Liuhe</t>
  </si>
  <si>
    <t>Liuzhou</t>
  </si>
  <si>
    <t>Livada</t>
  </si>
  <si>
    <t>Livadeiá</t>
  </si>
  <si>
    <t>Livadeia</t>
  </si>
  <si>
    <t>Līvāni</t>
  </si>
  <si>
    <t>Livani</t>
  </si>
  <si>
    <t>Līvānu Novads</t>
  </si>
  <si>
    <t>Live Oak</t>
  </si>
  <si>
    <t>Livermore</t>
  </si>
  <si>
    <t>Liversedge</t>
  </si>
  <si>
    <t>Livingston</t>
  </si>
  <si>
    <t>Lívingston</t>
  </si>
  <si>
    <t>Izabal</t>
  </si>
  <si>
    <t>Livingstone</t>
  </si>
  <si>
    <t>Livno</t>
  </si>
  <si>
    <t>Livny</t>
  </si>
  <si>
    <t>Livonia</t>
  </si>
  <si>
    <t>Livorno</t>
  </si>
  <si>
    <t>Livry-Gargan</t>
  </si>
  <si>
    <t>Ljig</t>
  </si>
  <si>
    <t>Ljubljana</t>
  </si>
  <si>
    <t>Ljubno</t>
  </si>
  <si>
    <t>Ljubovija</t>
  </si>
  <si>
    <t>Ljutomer</t>
  </si>
  <si>
    <t>Llallagua</t>
  </si>
  <si>
    <t>Llandudno</t>
  </si>
  <si>
    <t>Llandudno Junction</t>
  </si>
  <si>
    <t>Llanelli</t>
  </si>
  <si>
    <t>Llangefni</t>
  </si>
  <si>
    <t>Llantrisant</t>
  </si>
  <si>
    <t>Llantwit Fardre</t>
  </si>
  <si>
    <t>Llantwit Major</t>
  </si>
  <si>
    <t>Llica</t>
  </si>
  <si>
    <t>Lloyd</t>
  </si>
  <si>
    <t>Lloydminster</t>
  </si>
  <si>
    <t>Lo Miranda</t>
  </si>
  <si>
    <t>Libertador General Bernardo O’Higgins</t>
  </si>
  <si>
    <t>Loango</t>
  </si>
  <si>
    <t>Kouilou</t>
  </si>
  <si>
    <t>Lobamba</t>
  </si>
  <si>
    <t>Hhohho</t>
  </si>
  <si>
    <t>Lobatse</t>
  </si>
  <si>
    <t>Löbau</t>
  </si>
  <si>
    <t>Lobau</t>
  </si>
  <si>
    <t>Lobito</t>
  </si>
  <si>
    <t>Lobnya</t>
  </si>
  <si>
    <t>Lobos</t>
  </si>
  <si>
    <t>Locarno</t>
  </si>
  <si>
    <t>Lochbuie</t>
  </si>
  <si>
    <t>Lochearn</t>
  </si>
  <si>
    <t>Lochgelly</t>
  </si>
  <si>
    <t>Lock Haven</t>
  </si>
  <si>
    <t>Lockhart</t>
  </si>
  <si>
    <t>Lockport</t>
  </si>
  <si>
    <t>Lockwood</t>
  </si>
  <si>
    <t>Locust Grove</t>
  </si>
  <si>
    <t>Lod</t>
  </si>
  <si>
    <t>Lodeynoye Pole</t>
  </si>
  <si>
    <t>Lodi</t>
  </si>
  <si>
    <t>Lodja</t>
  </si>
  <si>
    <t>Sankuru</t>
  </si>
  <si>
    <t>Lodwar</t>
  </si>
  <si>
    <t>Turkana</t>
  </si>
  <si>
    <t>Łódź</t>
  </si>
  <si>
    <t>Lodz</t>
  </si>
  <si>
    <t>Loei</t>
  </si>
  <si>
    <t>Löffingen</t>
  </si>
  <si>
    <t>Loffingen</t>
  </si>
  <si>
    <t>Loftus</t>
  </si>
  <si>
    <t>Log</t>
  </si>
  <si>
    <t>Log-Dragomer</t>
  </si>
  <si>
    <t>Logan</t>
  </si>
  <si>
    <t>Logan Township</t>
  </si>
  <si>
    <t>Logansport</t>
  </si>
  <si>
    <t>Loganville</t>
  </si>
  <si>
    <t>Logashkino</t>
  </si>
  <si>
    <t>Logatec</t>
  </si>
  <si>
    <t>Logroño</t>
  </si>
  <si>
    <t>Logrono</t>
  </si>
  <si>
    <t>Lohja</t>
  </si>
  <si>
    <t>Lohmar</t>
  </si>
  <si>
    <t>Lohne</t>
  </si>
  <si>
    <t>Löhne</t>
  </si>
  <si>
    <t>Loikaw</t>
  </si>
  <si>
    <t>Kayah State</t>
  </si>
  <si>
    <t>Loimaa</t>
  </si>
  <si>
    <t>Sējas Novads</t>
  </si>
  <si>
    <t>Lokeren</t>
  </si>
  <si>
    <t>Lokhvytsya</t>
  </si>
  <si>
    <t>Lokoja</t>
  </si>
  <si>
    <t>Lokossa</t>
  </si>
  <si>
    <t>Mono</t>
  </si>
  <si>
    <t>Lokwabe</t>
  </si>
  <si>
    <t>Lollar</t>
  </si>
  <si>
    <t>Lom</t>
  </si>
  <si>
    <t>Lom Sak</t>
  </si>
  <si>
    <t>Phetchabun</t>
  </si>
  <si>
    <t>Loma Linda</t>
  </si>
  <si>
    <t>Lomas de Sargentillo</t>
  </si>
  <si>
    <t>Lomas del Mirador</t>
  </si>
  <si>
    <t>Lombard</t>
  </si>
  <si>
    <t>Lomé</t>
  </si>
  <si>
    <t>Lome</t>
  </si>
  <si>
    <t>Maritime</t>
  </si>
  <si>
    <t>Lomita</t>
  </si>
  <si>
    <t>Lomnice nad Popelkou</t>
  </si>
  <si>
    <t>Lompoc</t>
  </si>
  <si>
    <t>Łomża</t>
  </si>
  <si>
    <t>Lomza</t>
  </si>
  <si>
    <t>Loncoche</t>
  </si>
  <si>
    <t>London</t>
  </si>
  <si>
    <t>London, City of</t>
  </si>
  <si>
    <t>London Colney</t>
  </si>
  <si>
    <t>London Grove</t>
  </si>
  <si>
    <t>Londonderry</t>
  </si>
  <si>
    <t>Londonderry Township</t>
  </si>
  <si>
    <t>Londrina</t>
  </si>
  <si>
    <t>Lone Grove</t>
  </si>
  <si>
    <t>Lone Tree</t>
  </si>
  <si>
    <t>Long Ashton</t>
  </si>
  <si>
    <t>Long Beach</t>
  </si>
  <si>
    <t>Long Branch</t>
  </si>
  <si>
    <t>Long Ditton</t>
  </si>
  <si>
    <t>Long Eaton</t>
  </si>
  <si>
    <t>Long Grove</t>
  </si>
  <si>
    <t>Long Hill</t>
  </si>
  <si>
    <t>Long Xuyên</t>
  </si>
  <si>
    <t>Long Xuyen</t>
  </si>
  <si>
    <t>Longba</t>
  </si>
  <si>
    <t>Longbenton</t>
  </si>
  <si>
    <t>Longboat Key</t>
  </si>
  <si>
    <t>Longbridge</t>
  </si>
  <si>
    <t>Longchamps</t>
  </si>
  <si>
    <t>Longford</t>
  </si>
  <si>
    <t>Longjiang</t>
  </si>
  <si>
    <t>Longjing</t>
  </si>
  <si>
    <t>Longjumeau</t>
  </si>
  <si>
    <t>Longmeadow</t>
  </si>
  <si>
    <t>Longmont</t>
  </si>
  <si>
    <t>Longquan</t>
  </si>
  <si>
    <t>Longreach</t>
  </si>
  <si>
    <t>Longridge</t>
  </si>
  <si>
    <t>Longswamp</t>
  </si>
  <si>
    <t>Longton</t>
  </si>
  <si>
    <t>Longueuil</t>
  </si>
  <si>
    <t>Longview</t>
  </si>
  <si>
    <t>Longwood</t>
  </si>
  <si>
    <t>Longyan</t>
  </si>
  <si>
    <t>Löningen</t>
  </si>
  <si>
    <t>Loningen</t>
  </si>
  <si>
    <t>Lonquimay</t>
  </si>
  <si>
    <t>Looe</t>
  </si>
  <si>
    <t>Loomis</t>
  </si>
  <si>
    <t>Loos</t>
  </si>
  <si>
    <t>Lop Buri</t>
  </si>
  <si>
    <t>Lopatcong</t>
  </si>
  <si>
    <t>Lorain</t>
  </si>
  <si>
    <t>Lorca</t>
  </si>
  <si>
    <t>Lorch</t>
  </si>
  <si>
    <t>Lorengau</t>
  </si>
  <si>
    <t>Manus</t>
  </si>
  <si>
    <t>Lorica</t>
  </si>
  <si>
    <t>Lorient</t>
  </si>
  <si>
    <t>Lőrinci</t>
  </si>
  <si>
    <t>Lorinci</t>
  </si>
  <si>
    <t>Lormont</t>
  </si>
  <si>
    <t>Lörrach</t>
  </si>
  <si>
    <t>Lorrach</t>
  </si>
  <si>
    <t>Lorraine</t>
  </si>
  <si>
    <t>Lorsch</t>
  </si>
  <si>
    <t>Lorton</t>
  </si>
  <si>
    <t>Los Alamitos</t>
  </si>
  <si>
    <t>Los Alamos</t>
  </si>
  <si>
    <t>Los Altos</t>
  </si>
  <si>
    <t>Los Altos Hills</t>
  </si>
  <si>
    <t>Los Andes</t>
  </si>
  <si>
    <t>Los Angeles</t>
  </si>
  <si>
    <t>Los Ángeles</t>
  </si>
  <si>
    <t>Los Banos</t>
  </si>
  <si>
    <t>Los Blancos</t>
  </si>
  <si>
    <t>Los Chaves</t>
  </si>
  <si>
    <t>Los Fresnos</t>
  </si>
  <si>
    <t>Los Gatos</t>
  </si>
  <si>
    <t>Los Guayos</t>
  </si>
  <si>
    <t>Los Lunas</t>
  </si>
  <si>
    <t>Los Mochis</t>
  </si>
  <si>
    <t>Los Osos</t>
  </si>
  <si>
    <t>Los Polvorines</t>
  </si>
  <si>
    <t>Los Ranchos de Albuquerque</t>
  </si>
  <si>
    <t>Los Teques</t>
  </si>
  <si>
    <t>Losino-Petrovskiy</t>
  </si>
  <si>
    <t>Lospalos</t>
  </si>
  <si>
    <t>Lautém</t>
  </si>
  <si>
    <t>Lossiemouth</t>
  </si>
  <si>
    <t>Lößnitz</t>
  </si>
  <si>
    <t>Lossnitz</t>
  </si>
  <si>
    <t>Lota</t>
  </si>
  <si>
    <t>Lototla</t>
  </si>
  <si>
    <t>Louang Namtha</t>
  </si>
  <si>
    <t>Louangnamtha</t>
  </si>
  <si>
    <t>Louangphabang</t>
  </si>
  <si>
    <t>Loudi</t>
  </si>
  <si>
    <t>Loudon</t>
  </si>
  <si>
    <t>Loudoun Valley Estates</t>
  </si>
  <si>
    <t>Loughborough</t>
  </si>
  <si>
    <t>Loughton</t>
  </si>
  <si>
    <t>Louiseville</t>
  </si>
  <si>
    <t>Louisville</t>
  </si>
  <si>
    <t>Loulé</t>
  </si>
  <si>
    <t>Loule</t>
  </si>
  <si>
    <t>Louny</t>
  </si>
  <si>
    <t>Lousã</t>
  </si>
  <si>
    <t>Lousa</t>
  </si>
  <si>
    <t>Lousada</t>
  </si>
  <si>
    <t>Loutolim</t>
  </si>
  <si>
    <t>Louvain-la-Neuve</t>
  </si>
  <si>
    <t>Louveira</t>
  </si>
  <si>
    <t>Lovech</t>
  </si>
  <si>
    <t>Lovejoy</t>
  </si>
  <si>
    <t>Loveland</t>
  </si>
  <si>
    <t>Loves Park</t>
  </si>
  <si>
    <t>Lovington</t>
  </si>
  <si>
    <t>Lovisa</t>
  </si>
  <si>
    <t>Lovosice</t>
  </si>
  <si>
    <t>Lovrenc na Pohorju</t>
  </si>
  <si>
    <t>Lowell</t>
  </si>
  <si>
    <t>Lower</t>
  </si>
  <si>
    <t>Lower Allen</t>
  </si>
  <si>
    <t>Lower Burrell</t>
  </si>
  <si>
    <t>Lower Gwynedd</t>
  </si>
  <si>
    <t>Lower Heidelberg</t>
  </si>
  <si>
    <t>Lower Hutt</t>
  </si>
  <si>
    <t>Wellington</t>
  </si>
  <si>
    <t>Lower Macungie</t>
  </si>
  <si>
    <t>Lower Makefield</t>
  </si>
  <si>
    <t>Lower Merion</t>
  </si>
  <si>
    <t>Lower Moreland</t>
  </si>
  <si>
    <t>Lower Nazareth</t>
  </si>
  <si>
    <t>Lower Oxford</t>
  </si>
  <si>
    <t>Lower Paxton</t>
  </si>
  <si>
    <t>Lower Pottsgrove</t>
  </si>
  <si>
    <t>Lower Providence</t>
  </si>
  <si>
    <t>Lower Salford</t>
  </si>
  <si>
    <t>Lower Saucon</t>
  </si>
  <si>
    <t>Lower Southampton</t>
  </si>
  <si>
    <t>Lower Swatara</t>
  </si>
  <si>
    <t>Lower Windsor</t>
  </si>
  <si>
    <t>Lowes Island</t>
  </si>
  <si>
    <t>Lowestoft</t>
  </si>
  <si>
    <t>Lowton</t>
  </si>
  <si>
    <t>Loyalist</t>
  </si>
  <si>
    <t>Loyalsock</t>
  </si>
  <si>
    <t>Loznica</t>
  </si>
  <si>
    <t>Lozova</t>
  </si>
  <si>
    <t>Lozovo</t>
  </si>
  <si>
    <t>Lqoliaa</t>
  </si>
  <si>
    <t>Lu’an</t>
  </si>
  <si>
    <t>Lu'an</t>
  </si>
  <si>
    <t>Luân Châu</t>
  </si>
  <si>
    <t>Luan Chau</t>
  </si>
  <si>
    <t>Luanda</t>
  </si>
  <si>
    <t>Luanshya</t>
  </si>
  <si>
    <t>Luanza</t>
  </si>
  <si>
    <t>Luanzhou</t>
  </si>
  <si>
    <t>Luau</t>
  </si>
  <si>
    <t>Luba</t>
  </si>
  <si>
    <t>Bioko Sur</t>
  </si>
  <si>
    <t>Lubaczów</t>
  </si>
  <si>
    <t>Lubaczow</t>
  </si>
  <si>
    <t>Lubāna</t>
  </si>
  <si>
    <t>Lubana</t>
  </si>
  <si>
    <t>Lubānas Novads</t>
  </si>
  <si>
    <t>Lubango</t>
  </si>
  <si>
    <t>Lubao</t>
  </si>
  <si>
    <t>Lubartów</t>
  </si>
  <si>
    <t>Lubartow</t>
  </si>
  <si>
    <t>Lübbecke</t>
  </si>
  <si>
    <t>Lubbecke</t>
  </si>
  <si>
    <t>Lübben</t>
  </si>
  <si>
    <t>Lubben</t>
  </si>
  <si>
    <t>Lübbenau</t>
  </si>
  <si>
    <t>Lubbenau</t>
  </si>
  <si>
    <t>Lubbock</t>
  </si>
  <si>
    <t>Lübeck</t>
  </si>
  <si>
    <t>Lubeck</t>
  </si>
  <si>
    <t>Lubizhdë</t>
  </si>
  <si>
    <t>Lubizhde</t>
  </si>
  <si>
    <t>Lublin</t>
  </si>
  <si>
    <t>Lubny</t>
  </si>
  <si>
    <t>Luboń</t>
  </si>
  <si>
    <t>Lubon</t>
  </si>
  <si>
    <t>Lubsko</t>
  </si>
  <si>
    <t>Lubuklinggau</t>
  </si>
  <si>
    <t>Lubumbashi</t>
  </si>
  <si>
    <t>Lubutu</t>
  </si>
  <si>
    <t>Lübz</t>
  </si>
  <si>
    <t>Lubz</t>
  </si>
  <si>
    <t>Lučani</t>
  </si>
  <si>
    <t>Lucani</t>
  </si>
  <si>
    <t>Lucapa</t>
  </si>
  <si>
    <t>Lucas</t>
  </si>
  <si>
    <t>Lucas Valley-Marinwood</t>
  </si>
  <si>
    <t>Luče</t>
  </si>
  <si>
    <t>Luce</t>
  </si>
  <si>
    <t>Lucea</t>
  </si>
  <si>
    <t>Lucélia</t>
  </si>
  <si>
    <t>Lucelia</t>
  </si>
  <si>
    <t>Lucena</t>
  </si>
  <si>
    <t>Lučenec</t>
  </si>
  <si>
    <t>Lucenec</t>
  </si>
  <si>
    <t>Lucerne</t>
  </si>
  <si>
    <t>Lucerne Valley</t>
  </si>
  <si>
    <t>Lucheng</t>
  </si>
  <si>
    <t>Lüchow</t>
  </si>
  <si>
    <t>Luchow</t>
  </si>
  <si>
    <t>Luckau</t>
  </si>
  <si>
    <t>Luckenwalde</t>
  </si>
  <si>
    <t>Lucknow</t>
  </si>
  <si>
    <t>Lüdenscheid</t>
  </si>
  <si>
    <t>Ludenscheid</t>
  </si>
  <si>
    <t>Lüderitz</t>
  </si>
  <si>
    <t>Luderitz</t>
  </si>
  <si>
    <t>Ludhiāna</t>
  </si>
  <si>
    <t>Ludhiana</t>
  </si>
  <si>
    <t>Lüdinghausen</t>
  </si>
  <si>
    <t>Ludinghausen</t>
  </si>
  <si>
    <t>Ludington</t>
  </si>
  <si>
    <t>Ludlow</t>
  </si>
  <si>
    <t>Luduş</t>
  </si>
  <si>
    <t>Ludus</t>
  </si>
  <si>
    <t>Ludwigsburg</t>
  </si>
  <si>
    <t>Ludwigsfelde</t>
  </si>
  <si>
    <t>Ludwigshafen</t>
  </si>
  <si>
    <t>Ludwigslust</t>
  </si>
  <si>
    <t>Ludza</t>
  </si>
  <si>
    <t>Ludzas Novads</t>
  </si>
  <si>
    <t>Luebo</t>
  </si>
  <si>
    <t>Luena</t>
  </si>
  <si>
    <t>Lufilufi</t>
  </si>
  <si>
    <t>Atua</t>
  </si>
  <si>
    <t>Lufkin</t>
  </si>
  <si>
    <t>Luftkurort Arendsee</t>
  </si>
  <si>
    <t>Luga</t>
  </si>
  <si>
    <t>Lugano</t>
  </si>
  <si>
    <t>Luganville</t>
  </si>
  <si>
    <t>Sanma</t>
  </si>
  <si>
    <t>Lugau</t>
  </si>
  <si>
    <t>Lügde</t>
  </si>
  <si>
    <t>Lugde</t>
  </si>
  <si>
    <t>Lugo</t>
  </si>
  <si>
    <t>Lugoff</t>
  </si>
  <si>
    <t>Luhačovice</t>
  </si>
  <si>
    <t>Luhacovice</t>
  </si>
  <si>
    <t>Luhansk</t>
  </si>
  <si>
    <t>Luiana</t>
  </si>
  <si>
    <t>Luís Antônio</t>
  </si>
  <si>
    <t>Luis Antonio</t>
  </si>
  <si>
    <t>Luisiânia</t>
  </si>
  <si>
    <t>Luisiania</t>
  </si>
  <si>
    <t>Luján</t>
  </si>
  <si>
    <t>Lujan</t>
  </si>
  <si>
    <t>Lukavac</t>
  </si>
  <si>
    <t>Lukovica</t>
  </si>
  <si>
    <t>Lukovit</t>
  </si>
  <si>
    <t>Łuków</t>
  </si>
  <si>
    <t>Lukow</t>
  </si>
  <si>
    <t>Lukoyanov</t>
  </si>
  <si>
    <t>Lukulu</t>
  </si>
  <si>
    <t>Luleå</t>
  </si>
  <si>
    <t>Lulea</t>
  </si>
  <si>
    <t>Lüleburgaz</t>
  </si>
  <si>
    <t>Luleburgaz</t>
  </si>
  <si>
    <t>Luling</t>
  </si>
  <si>
    <t>Lumberton</t>
  </si>
  <si>
    <t>Lumphat</t>
  </si>
  <si>
    <t>Lundazi</t>
  </si>
  <si>
    <t>Lüneburg</t>
  </si>
  <si>
    <t>Luneburg</t>
  </si>
  <si>
    <t>Lunel</t>
  </si>
  <si>
    <t>Lünen</t>
  </si>
  <si>
    <t>Lunen</t>
  </si>
  <si>
    <t>Lunenburg</t>
  </si>
  <si>
    <t>Luninyets</t>
  </si>
  <si>
    <t>Luocheng</t>
  </si>
  <si>
    <t>Luofeng</t>
  </si>
  <si>
    <t>Luohe</t>
  </si>
  <si>
    <t>Luoyang</t>
  </si>
  <si>
    <t>Lupane</t>
  </si>
  <si>
    <t>Luqa</t>
  </si>
  <si>
    <t>Luquillo</t>
  </si>
  <si>
    <t>Lusambo</t>
  </si>
  <si>
    <t>Lusanga</t>
  </si>
  <si>
    <t>Lushnjë</t>
  </si>
  <si>
    <t>Lushnje</t>
  </si>
  <si>
    <t>Lustenau</t>
  </si>
  <si>
    <t>Lutherville</t>
  </si>
  <si>
    <t>Lütjenburg</t>
  </si>
  <si>
    <t>Lutjenburg</t>
  </si>
  <si>
    <t>Lutsk</t>
  </si>
  <si>
    <t>Lutuhyne</t>
  </si>
  <si>
    <t>Lutz</t>
  </si>
  <si>
    <t>Lützen</t>
  </si>
  <si>
    <t>Lutzen</t>
  </si>
  <si>
    <t>Luuka Town</t>
  </si>
  <si>
    <t>Luuka</t>
  </si>
  <si>
    <t>Luuq</t>
  </si>
  <si>
    <t>Luwuk</t>
  </si>
  <si>
    <t>Sulawesi Tengah</t>
  </si>
  <si>
    <t>Luxor</t>
  </si>
  <si>
    <t>Luza</t>
  </si>
  <si>
    <t>Luzerne</t>
  </si>
  <si>
    <t>Luzhang</t>
  </si>
  <si>
    <t>Luzhou</t>
  </si>
  <si>
    <t>Lviv</t>
  </si>
  <si>
    <t>Lwengo</t>
  </si>
  <si>
    <t>Lwówek Śląski</t>
  </si>
  <si>
    <t>Lwowek Slaski</t>
  </si>
  <si>
    <t>Lyantonde</t>
  </si>
  <si>
    <t>Lyaskovets</t>
  </si>
  <si>
    <t>Lydd</t>
  </si>
  <si>
    <t>Lydiate</t>
  </si>
  <si>
    <t>Lydney</t>
  </si>
  <si>
    <t>Lye</t>
  </si>
  <si>
    <t>Lykóvrysi</t>
  </si>
  <si>
    <t>Lykovrysi</t>
  </si>
  <si>
    <t>Lyman</t>
  </si>
  <si>
    <t>Lymington</t>
  </si>
  <si>
    <t>Lymm</t>
  </si>
  <si>
    <t>Lynbrook</t>
  </si>
  <si>
    <t>Lynchburg</t>
  </si>
  <si>
    <t>Lynden</t>
  </si>
  <si>
    <t>Lyndhurst</t>
  </si>
  <si>
    <t>Lyndon</t>
  </si>
  <si>
    <t>Lynn</t>
  </si>
  <si>
    <t>Lynn Haven</t>
  </si>
  <si>
    <t>Lynnfield</t>
  </si>
  <si>
    <t>Lynnwood</t>
  </si>
  <si>
    <t>Lynwood</t>
  </si>
  <si>
    <t>Lyon</t>
  </si>
  <si>
    <t>Lyons</t>
  </si>
  <si>
    <t>Lypovets’</t>
  </si>
  <si>
    <t>Lypovets'</t>
  </si>
  <si>
    <t>Lysá nad Labem</t>
  </si>
  <si>
    <t>Lysa nad Labem</t>
  </si>
  <si>
    <t>Lysander</t>
  </si>
  <si>
    <t>Lyskovo</t>
  </si>
  <si>
    <t>Lyss</t>
  </si>
  <si>
    <t>Lysterfield</t>
  </si>
  <si>
    <t>Lysva</t>
  </si>
  <si>
    <t>Lysychansk</t>
  </si>
  <si>
    <t>Lytkarino</t>
  </si>
  <si>
    <t>Lyuban’</t>
  </si>
  <si>
    <t>Lyuban'</t>
  </si>
  <si>
    <t>Lyubertsy</t>
  </si>
  <si>
    <t>Lyubim</t>
  </si>
  <si>
    <t>Lyubimets</t>
  </si>
  <si>
    <t>Lyuboml’</t>
  </si>
  <si>
    <t>Lyuboml'</t>
  </si>
  <si>
    <t>Lyudinovo</t>
  </si>
  <si>
    <t>M’Sila</t>
  </si>
  <si>
    <t>M'Sila</t>
  </si>
  <si>
    <t>M’sila</t>
  </si>
  <si>
    <t>Ma‘alot Tarshīḥā</t>
  </si>
  <si>
    <t>Ma`alot Tarshiha</t>
  </si>
  <si>
    <t>Ma‘ān</t>
  </si>
  <si>
    <t>Ma`an</t>
  </si>
  <si>
    <t>Ma‘arrat an Nu‘mān</t>
  </si>
  <si>
    <t>Ma`arrat an Nu`man</t>
  </si>
  <si>
    <t>Ma‘arratmişrīn</t>
  </si>
  <si>
    <t>Ma`arratmisrin</t>
  </si>
  <si>
    <t>Ma‘bar</t>
  </si>
  <si>
    <t>Ma`bar</t>
  </si>
  <si>
    <t>Ma’anshan</t>
  </si>
  <si>
    <t>Ma'anshan</t>
  </si>
  <si>
    <t>Ma’erkang</t>
  </si>
  <si>
    <t>Ma'erkang</t>
  </si>
  <si>
    <t>Ma’rib</t>
  </si>
  <si>
    <t>Ma'rib</t>
  </si>
  <si>
    <t>Maardu</t>
  </si>
  <si>
    <t>Maaseik</t>
  </si>
  <si>
    <t>Maasin</t>
  </si>
  <si>
    <t>Southern Leyte</t>
  </si>
  <si>
    <t>Maastricht</t>
  </si>
  <si>
    <t>Mabalacat</t>
  </si>
  <si>
    <t>Pampanga</t>
  </si>
  <si>
    <t>Mabaruma</t>
  </si>
  <si>
    <t>Barima-Waini</t>
  </si>
  <si>
    <t>Mablethorpe</t>
  </si>
  <si>
    <t>Mableton</t>
  </si>
  <si>
    <t>Macaé</t>
  </si>
  <si>
    <t>Macae</t>
  </si>
  <si>
    <t>Macapá</t>
  </si>
  <si>
    <t>Macapa</t>
  </si>
  <si>
    <t>Macará</t>
  </si>
  <si>
    <t>Macara</t>
  </si>
  <si>
    <t>Macas</t>
  </si>
  <si>
    <t>Morona-Santiago</t>
  </si>
  <si>
    <t>Macatuba</t>
  </si>
  <si>
    <t>Macau</t>
  </si>
  <si>
    <t>MO</t>
  </si>
  <si>
    <t>MAC</t>
  </si>
  <si>
    <t>Macaubal</t>
  </si>
  <si>
    <t>Macclenny</t>
  </si>
  <si>
    <t>Macclesfield</t>
  </si>
  <si>
    <t>Macdonald</t>
  </si>
  <si>
    <t>Macedo de Cavaleiros</t>
  </si>
  <si>
    <t>Macedon</t>
  </si>
  <si>
    <t>Maceió</t>
  </si>
  <si>
    <t>Maceio</t>
  </si>
  <si>
    <t>Macenta</t>
  </si>
  <si>
    <t>Macerata</t>
  </si>
  <si>
    <t>Macetown</t>
  </si>
  <si>
    <t>Machala</t>
  </si>
  <si>
    <t>Macheng</t>
  </si>
  <si>
    <t>Mācherla</t>
  </si>
  <si>
    <t>Macherla</t>
  </si>
  <si>
    <t>Machesney Park</t>
  </si>
  <si>
    <t>Machida</t>
  </si>
  <si>
    <t>Machilīpatnam</t>
  </si>
  <si>
    <t>Machilipatnam</t>
  </si>
  <si>
    <t>Machinga</t>
  </si>
  <si>
    <t>Machiques</t>
  </si>
  <si>
    <t>Macia</t>
  </si>
  <si>
    <t>Măcin</t>
  </si>
  <si>
    <t>Macin</t>
  </si>
  <si>
    <t>Mack</t>
  </si>
  <si>
    <t>Maçka</t>
  </si>
  <si>
    <t>Macka</t>
  </si>
  <si>
    <t>Trabzon</t>
  </si>
  <si>
    <t>Mackay</t>
  </si>
  <si>
    <t>Mackworth</t>
  </si>
  <si>
    <t>Macomb</t>
  </si>
  <si>
    <t>Macon</t>
  </si>
  <si>
    <t>Mâcon</t>
  </si>
  <si>
    <t>Macuspana</t>
  </si>
  <si>
    <t>Mādabā</t>
  </si>
  <si>
    <t>Madaba</t>
  </si>
  <si>
    <t>Ma’dabā</t>
  </si>
  <si>
    <t>Madalena</t>
  </si>
  <si>
    <t>Madan</t>
  </si>
  <si>
    <t>Madanapalle</t>
  </si>
  <si>
    <t>Madang</t>
  </si>
  <si>
    <t>Madaoua</t>
  </si>
  <si>
    <t>Madeley</t>
  </si>
  <si>
    <t>Telford and Wrekin</t>
  </si>
  <si>
    <t>Madera</t>
  </si>
  <si>
    <t>Madera Acres</t>
  </si>
  <si>
    <t>Madhyamgram</t>
  </si>
  <si>
    <t>Madīnat ‘Īsá</t>
  </si>
  <si>
    <t>Madinat `Isa</t>
  </si>
  <si>
    <t>Al Janūbīyah</t>
  </si>
  <si>
    <t>Madīnat as Sādis min Uktūbar</t>
  </si>
  <si>
    <t>Madinat as Sadis min Uktubar</t>
  </si>
  <si>
    <t>Madīnat ash Shamāl</t>
  </si>
  <si>
    <t>Madinat ash Shamal</t>
  </si>
  <si>
    <t>Ash Shamāl</t>
  </si>
  <si>
    <t>Madīnat Ḩamad</t>
  </si>
  <si>
    <t>Madinat Hamad</t>
  </si>
  <si>
    <t>Ash Shamālīyah</t>
  </si>
  <si>
    <t>Madīnat Zāyid</t>
  </si>
  <si>
    <t>Madinat Zayid</t>
  </si>
  <si>
    <t>Madingou</t>
  </si>
  <si>
    <t>Madison</t>
  </si>
  <si>
    <t>Madison Heights</t>
  </si>
  <si>
    <t>Madison Park</t>
  </si>
  <si>
    <t>Madisonville</t>
  </si>
  <si>
    <t>Madiun</t>
  </si>
  <si>
    <t>Madona</t>
  </si>
  <si>
    <t>Madonas Novads</t>
  </si>
  <si>
    <t>Madras</t>
  </si>
  <si>
    <t>Madrid</t>
  </si>
  <si>
    <t>Madruga</t>
  </si>
  <si>
    <t>Madurai</t>
  </si>
  <si>
    <t>Mae Hong Son</t>
  </si>
  <si>
    <t>Mae Sai</t>
  </si>
  <si>
    <t>Mae Sot</t>
  </si>
  <si>
    <t>Tak</t>
  </si>
  <si>
    <t>Maebara</t>
  </si>
  <si>
    <t>Maebashi</t>
  </si>
  <si>
    <t>Maesteg</t>
  </si>
  <si>
    <t>Bridgend</t>
  </si>
  <si>
    <t>Mafeteng</t>
  </si>
  <si>
    <t>Maffra</t>
  </si>
  <si>
    <t>Mafra</t>
  </si>
  <si>
    <t>Magadan</t>
  </si>
  <si>
    <t>Magalia</t>
  </si>
  <si>
    <t>Magangué</t>
  </si>
  <si>
    <t>Magangue</t>
  </si>
  <si>
    <t>Magas</t>
  </si>
  <si>
    <t>Magdagachi</t>
  </si>
  <si>
    <t>Magdalena de Kino</t>
  </si>
  <si>
    <t>Magdeburg</t>
  </si>
  <si>
    <t>Magelang</t>
  </si>
  <si>
    <t>Maghāghah</t>
  </si>
  <si>
    <t>Maghaghah</t>
  </si>
  <si>
    <t>Maghull</t>
  </si>
  <si>
    <t>Maglód</t>
  </si>
  <si>
    <t>Maglod</t>
  </si>
  <si>
    <t>Magna</t>
  </si>
  <si>
    <t>Magnitogorsk</t>
  </si>
  <si>
    <t>Magnolia</t>
  </si>
  <si>
    <t>Magog</t>
  </si>
  <si>
    <t>Magong</t>
  </si>
  <si>
    <t>Penghu</t>
  </si>
  <si>
    <t>Magor</t>
  </si>
  <si>
    <t>Magtymguly</t>
  </si>
  <si>
    <t>Magugpo Poblacion</t>
  </si>
  <si>
    <t>Davao del Norte</t>
  </si>
  <si>
    <t>Măgurele</t>
  </si>
  <si>
    <t>Magurele</t>
  </si>
  <si>
    <t>Maha Sarakham</t>
  </si>
  <si>
    <t>Mahābād</t>
  </si>
  <si>
    <t>Mahabad</t>
  </si>
  <si>
    <t>Mahadipur</t>
  </si>
  <si>
    <t>Mahalapye</t>
  </si>
  <si>
    <t>Mahbūbnagar</t>
  </si>
  <si>
    <t>Mahbubnagar</t>
  </si>
  <si>
    <t>Mahdia</t>
  </si>
  <si>
    <t>Potaro-Siparuni</t>
  </si>
  <si>
    <t>Mahesāna</t>
  </si>
  <si>
    <t>Mahesana</t>
  </si>
  <si>
    <t>Mahibadhoo</t>
  </si>
  <si>
    <t>Ari Atholhu Dhekunuburi</t>
  </si>
  <si>
    <t>Mahikeng</t>
  </si>
  <si>
    <t>Mahilyow</t>
  </si>
  <si>
    <t>Mahlberg</t>
  </si>
  <si>
    <t>Maḩmūdābād Nemūneh</t>
  </si>
  <si>
    <t>Mahmudabad Nemuneh</t>
  </si>
  <si>
    <t>Maḩmūd-e Rāqī</t>
  </si>
  <si>
    <t>Mahmud-e Raqi</t>
  </si>
  <si>
    <t>Kāpīsā</t>
  </si>
  <si>
    <t>Mahomet</t>
  </si>
  <si>
    <t>Mahón</t>
  </si>
  <si>
    <t>Mahon</t>
  </si>
  <si>
    <t>Mahonda</t>
  </si>
  <si>
    <t>Zanzibar North</t>
  </si>
  <si>
    <t>Mahopac</t>
  </si>
  <si>
    <t>Mahtomedi</t>
  </si>
  <si>
    <t>Mahwah</t>
  </si>
  <si>
    <t>Maia</t>
  </si>
  <si>
    <t>Maibara</t>
  </si>
  <si>
    <t>Maīdān Shahr</t>
  </si>
  <si>
    <t>Maidan Shahr</t>
  </si>
  <si>
    <t>Maidencreek</t>
  </si>
  <si>
    <t>Maidenhead</t>
  </si>
  <si>
    <t>Maidstone</t>
  </si>
  <si>
    <t>Maiduguri</t>
  </si>
  <si>
    <t>Maihar</t>
  </si>
  <si>
    <t>Maili</t>
  </si>
  <si>
    <t>Maīmanah</t>
  </si>
  <si>
    <t>Maimanah</t>
  </si>
  <si>
    <t>Maina</t>
  </si>
  <si>
    <t>Mainburg</t>
  </si>
  <si>
    <t>Maintal</t>
  </si>
  <si>
    <t>Maintirano</t>
  </si>
  <si>
    <t>Mainz</t>
  </si>
  <si>
    <t>Maiquetía</t>
  </si>
  <si>
    <t>Maiquetia</t>
  </si>
  <si>
    <t>Mairinque</t>
  </si>
  <si>
    <t>Mairiporã</t>
  </si>
  <si>
    <t>Mairipora</t>
  </si>
  <si>
    <t>Maisons-Alfort</t>
  </si>
  <si>
    <t>Maisons-Laffitte</t>
  </si>
  <si>
    <t>Maitland</t>
  </si>
  <si>
    <t>Maizuru</t>
  </si>
  <si>
    <t>Majdanpek</t>
  </si>
  <si>
    <t>Majene</t>
  </si>
  <si>
    <t>Sulawesi Barat</t>
  </si>
  <si>
    <t>Majšperk</t>
  </si>
  <si>
    <t>Majsperk</t>
  </si>
  <si>
    <t>Majuro</t>
  </si>
  <si>
    <t>Marshall Islands</t>
  </si>
  <si>
    <t>MH</t>
  </si>
  <si>
    <t>MHL</t>
  </si>
  <si>
    <t>Makaha</t>
  </si>
  <si>
    <t>Makakilo</t>
  </si>
  <si>
    <t>Makale</t>
  </si>
  <si>
    <t>Sulawesi Selatan</t>
  </si>
  <si>
    <t>Makamba</t>
  </si>
  <si>
    <t>Makarov</t>
  </si>
  <si>
    <t>Makaryev</t>
  </si>
  <si>
    <t>Makassar</t>
  </si>
  <si>
    <t>Makati City</t>
  </si>
  <si>
    <t>Makati</t>
  </si>
  <si>
    <t>Makawao</t>
  </si>
  <si>
    <t>Makedonska Kamenica</t>
  </si>
  <si>
    <t>Makedonski Brod</t>
  </si>
  <si>
    <t>Makeni</t>
  </si>
  <si>
    <t>Makhachkala</t>
  </si>
  <si>
    <t>Makhambet</t>
  </si>
  <si>
    <t>Makiivka</t>
  </si>
  <si>
    <t>Makinohara</t>
  </si>
  <si>
    <t>Makīnsk</t>
  </si>
  <si>
    <t>Makinsk</t>
  </si>
  <si>
    <t>Makó</t>
  </si>
  <si>
    <t>Mako</t>
  </si>
  <si>
    <t>Makokou</t>
  </si>
  <si>
    <t>Ogooué-Ivindo</t>
  </si>
  <si>
    <t>Makole</t>
  </si>
  <si>
    <t>Makoua</t>
  </si>
  <si>
    <t>Cuvette</t>
  </si>
  <si>
    <t>Makurdi</t>
  </si>
  <si>
    <t>Benue</t>
  </si>
  <si>
    <t>Makushino</t>
  </si>
  <si>
    <t>Mala Vyska</t>
  </si>
  <si>
    <t>Malabo</t>
  </si>
  <si>
    <t>Bioko Norte</t>
  </si>
  <si>
    <t>Malabon</t>
  </si>
  <si>
    <t>Malacky</t>
  </si>
  <si>
    <t>Maladzyechna</t>
  </si>
  <si>
    <t>Málaga</t>
  </si>
  <si>
    <t>Malaga</t>
  </si>
  <si>
    <t>Malahide</t>
  </si>
  <si>
    <t>Malakal</t>
  </si>
  <si>
    <t>Upper Nile</t>
  </si>
  <si>
    <t>Malakoff</t>
  </si>
  <si>
    <t>Malang</t>
  </si>
  <si>
    <t>Malaṅgawā</t>
  </si>
  <si>
    <t>Malangawa</t>
  </si>
  <si>
    <t>Malanje</t>
  </si>
  <si>
    <t>Malārd</t>
  </si>
  <si>
    <t>Malard</t>
  </si>
  <si>
    <t>Malargüe</t>
  </si>
  <si>
    <t>Malargue</t>
  </si>
  <si>
    <t>Malaryta</t>
  </si>
  <si>
    <t>Malatya</t>
  </si>
  <si>
    <t>Malaut</t>
  </si>
  <si>
    <t>Malaya Vishera</t>
  </si>
  <si>
    <t>Malaybalay</t>
  </si>
  <si>
    <t>Bukidnon</t>
  </si>
  <si>
    <t>Malāyer</t>
  </si>
  <si>
    <t>Malayer</t>
  </si>
  <si>
    <t>Malbork</t>
  </si>
  <si>
    <t>Malchin</t>
  </si>
  <si>
    <t>Malchow</t>
  </si>
  <si>
    <t>Malden</t>
  </si>
  <si>
    <t>Maldon</t>
  </si>
  <si>
    <t>Male</t>
  </si>
  <si>
    <t>Maale</t>
  </si>
  <si>
    <t>Mālegaon</t>
  </si>
  <si>
    <t>Malegaon</t>
  </si>
  <si>
    <t>Malgobek</t>
  </si>
  <si>
    <t>Mali Iđoš</t>
  </si>
  <si>
    <t>Mali Idos</t>
  </si>
  <si>
    <t>Mali Zvornik</t>
  </si>
  <si>
    <t>Maliana</t>
  </si>
  <si>
    <t>Bobonaro</t>
  </si>
  <si>
    <t>Malibu</t>
  </si>
  <si>
    <t>Malinalco</t>
  </si>
  <si>
    <t>Malindi</t>
  </si>
  <si>
    <t>Kilifi</t>
  </si>
  <si>
    <t>Malishevë</t>
  </si>
  <si>
    <t>Malisheve</t>
  </si>
  <si>
    <t>Malita</t>
  </si>
  <si>
    <t>Davao Occidental</t>
  </si>
  <si>
    <t>Mallawī</t>
  </si>
  <si>
    <t>Mallawi</t>
  </si>
  <si>
    <t>Malmesbury</t>
  </si>
  <si>
    <t>Malmö</t>
  </si>
  <si>
    <t>Malmo</t>
  </si>
  <si>
    <t>Malmyzh</t>
  </si>
  <si>
    <t>Malo Crniće</t>
  </si>
  <si>
    <t>Malo Crnice</t>
  </si>
  <si>
    <t>Malolos</t>
  </si>
  <si>
    <t>Bulacan</t>
  </si>
  <si>
    <t>Malone</t>
  </si>
  <si>
    <t>Maloyaroslavets</t>
  </si>
  <si>
    <t>Mālpils</t>
  </si>
  <si>
    <t>Malpils</t>
  </si>
  <si>
    <t>Mālpils Novads</t>
  </si>
  <si>
    <t>Maltahöhe</t>
  </si>
  <si>
    <t>Maltahohe</t>
  </si>
  <si>
    <t>Hardap</t>
  </si>
  <si>
    <t>Maltby</t>
  </si>
  <si>
    <t>Malvern</t>
  </si>
  <si>
    <t>Malvern Link</t>
  </si>
  <si>
    <t>Malverne</t>
  </si>
  <si>
    <t>Malyn</t>
  </si>
  <si>
    <t>Mamadysh</t>
  </si>
  <si>
    <t>Mamakating</t>
  </si>
  <si>
    <t>Mamaroneck</t>
  </si>
  <si>
    <t>Mambajao</t>
  </si>
  <si>
    <t>Camiguin</t>
  </si>
  <si>
    <t>Mamburao</t>
  </si>
  <si>
    <t>Occidental Mindoro</t>
  </si>
  <si>
    <t>Mammoth Lakes</t>
  </si>
  <si>
    <t>Mamonovo</t>
  </si>
  <si>
    <t>Mamoudzou</t>
  </si>
  <si>
    <t>Mayotte</t>
  </si>
  <si>
    <t>YT</t>
  </si>
  <si>
    <t>MYT</t>
  </si>
  <si>
    <t>Mamuju</t>
  </si>
  <si>
    <t>Mamurras</t>
  </si>
  <si>
    <t>Mamushë</t>
  </si>
  <si>
    <t>Mamushe</t>
  </si>
  <si>
    <t>Man</t>
  </si>
  <si>
    <t>Manacapuru</t>
  </si>
  <si>
    <t>Manadhoo</t>
  </si>
  <si>
    <t>Miladhunmadulu Dhekunuburi</t>
  </si>
  <si>
    <t>Manado</t>
  </si>
  <si>
    <t>Managua</t>
  </si>
  <si>
    <t>Manalapan</t>
  </si>
  <si>
    <t>Manāli</t>
  </si>
  <si>
    <t>Manali</t>
  </si>
  <si>
    <t>Manama</t>
  </si>
  <si>
    <t>Mananjary</t>
  </si>
  <si>
    <t>Manasquan</t>
  </si>
  <si>
    <t>Manassas</t>
  </si>
  <si>
    <t>Manassas Park</t>
  </si>
  <si>
    <t>Manatí</t>
  </si>
  <si>
    <t>Manati</t>
  </si>
  <si>
    <t>Manatuto</t>
  </si>
  <si>
    <t>Manaus</t>
  </si>
  <si>
    <t>Manazuru</t>
  </si>
  <si>
    <t>Manbij</t>
  </si>
  <si>
    <t>Mancherāl</t>
  </si>
  <si>
    <t>Mancheral</t>
  </si>
  <si>
    <t>Manchester-by-the-Sea</t>
  </si>
  <si>
    <t>Mandalgovĭ</t>
  </si>
  <si>
    <t>Mandalgovi</t>
  </si>
  <si>
    <t>Dundgovĭ</t>
  </si>
  <si>
    <t>Mandalī</t>
  </si>
  <si>
    <t>Mandali</t>
  </si>
  <si>
    <t>Mandaluyong City</t>
  </si>
  <si>
    <t>Mandaluyong</t>
  </si>
  <si>
    <t>Mandamāri</t>
  </si>
  <si>
    <t>Mandamari</t>
  </si>
  <si>
    <t>Mandan</t>
  </si>
  <si>
    <t>Mandapeta</t>
  </si>
  <si>
    <t>Mandaue City</t>
  </si>
  <si>
    <t>Mandaue</t>
  </si>
  <si>
    <t>Mandelieu-la-Napoule</t>
  </si>
  <si>
    <t>Mandera</t>
  </si>
  <si>
    <t>Mandeville</t>
  </si>
  <si>
    <t>Mandi Bahauddin</t>
  </si>
  <si>
    <t>Mandi Burewala</t>
  </si>
  <si>
    <t>Mandritsara</t>
  </si>
  <si>
    <t>Mandsaur</t>
  </si>
  <si>
    <t>Mandurah</t>
  </si>
  <si>
    <t>Manduri</t>
  </si>
  <si>
    <t>Mandya</t>
  </si>
  <si>
    <t>Manfalūţ</t>
  </si>
  <si>
    <t>Manfalut</t>
  </si>
  <si>
    <t>Manga</t>
  </si>
  <si>
    <t>Mangai</t>
  </si>
  <si>
    <t>Mangalagiri</t>
  </si>
  <si>
    <t>Mangalore</t>
  </si>
  <si>
    <t>Mangbwalu</t>
  </si>
  <si>
    <t>Mangghystau</t>
  </si>
  <si>
    <t>Manghit</t>
  </si>
  <si>
    <t>Mango</t>
  </si>
  <si>
    <t>Mangochi</t>
  </si>
  <si>
    <t>Mangūr</t>
  </si>
  <si>
    <t>Mangur</t>
  </si>
  <si>
    <t>Manhasset</t>
  </si>
  <si>
    <t>Manhattan</t>
  </si>
  <si>
    <t>Manhattan Beach</t>
  </si>
  <si>
    <t>Manhiça</t>
  </si>
  <si>
    <t>Manhica</t>
  </si>
  <si>
    <t>Maputo</t>
  </si>
  <si>
    <t>Manicoré</t>
  </si>
  <si>
    <t>Manicore</t>
  </si>
  <si>
    <t>Manila</t>
  </si>
  <si>
    <t>Manily</t>
  </si>
  <si>
    <t>Manisa</t>
  </si>
  <si>
    <t>Manistee</t>
  </si>
  <si>
    <t>Manitou Springs</t>
  </si>
  <si>
    <t>Manitowoc</t>
  </si>
  <si>
    <t>Manizales</t>
  </si>
  <si>
    <t>Caldas</t>
  </si>
  <si>
    <t>Manja</t>
  </si>
  <si>
    <t>Manjimup</t>
  </si>
  <si>
    <t>Mankato</t>
  </si>
  <si>
    <t>Manlius</t>
  </si>
  <si>
    <t>Männedorf</t>
  </si>
  <si>
    <t>Mannedorf</t>
  </si>
  <si>
    <t>Mannheim</t>
  </si>
  <si>
    <t>Manokwari</t>
  </si>
  <si>
    <t>Papua Barat</t>
  </si>
  <si>
    <t>Manono</t>
  </si>
  <si>
    <t>Manor</t>
  </si>
  <si>
    <t>Manor Township</t>
  </si>
  <si>
    <t>Manorhaven</t>
  </si>
  <si>
    <t>Manorville</t>
  </si>
  <si>
    <t>Manosque</t>
  </si>
  <si>
    <t>Manouba</t>
  </si>
  <si>
    <t>Manp’o</t>
  </si>
  <si>
    <t>Manp'o</t>
  </si>
  <si>
    <t>Mansa</t>
  </si>
  <si>
    <t>Mansa Konko</t>
  </si>
  <si>
    <t>Lower River</t>
  </si>
  <si>
    <t>Mansehra</t>
  </si>
  <si>
    <t>Mansfeld</t>
  </si>
  <si>
    <t>Mansfield</t>
  </si>
  <si>
    <t>Mansfield Center</t>
  </si>
  <si>
    <t>Mansôa</t>
  </si>
  <si>
    <t>Mansoa</t>
  </si>
  <si>
    <t>Manta</t>
  </si>
  <si>
    <t>Manteca</t>
  </si>
  <si>
    <t>Manteno</t>
  </si>
  <si>
    <t>Manteo</t>
  </si>
  <si>
    <t>Mantes-la-Jolie</t>
  </si>
  <si>
    <t>Mantes-la-Ville</t>
  </si>
  <si>
    <t>Mantua</t>
  </si>
  <si>
    <t>Manturovo</t>
  </si>
  <si>
    <t>Manuel Tames</t>
  </si>
  <si>
    <t>Manukau City</t>
  </si>
  <si>
    <t>Manvel</t>
  </si>
  <si>
    <t>Manville</t>
  </si>
  <si>
    <t>Manyoni</t>
  </si>
  <si>
    <t>Manzanillo</t>
  </si>
  <si>
    <t>Manz̧arīyeh</t>
  </si>
  <si>
    <t>Manzariyeh</t>
  </si>
  <si>
    <t>Manzhouli</t>
  </si>
  <si>
    <t>Manzini</t>
  </si>
  <si>
    <t>Mao</t>
  </si>
  <si>
    <t>Kanem</t>
  </si>
  <si>
    <t>Maoming</t>
  </si>
  <si>
    <t>Mapai</t>
  </si>
  <si>
    <t>Mapimí</t>
  </si>
  <si>
    <t>Mapimi</t>
  </si>
  <si>
    <t>Mapire</t>
  </si>
  <si>
    <t>Mapiri</t>
  </si>
  <si>
    <t>Maple Glen</t>
  </si>
  <si>
    <t>Maple Grove</t>
  </si>
  <si>
    <t>Maple Heights</t>
  </si>
  <si>
    <t>Maple Ridge</t>
  </si>
  <si>
    <t>Maple Shade</t>
  </si>
  <si>
    <t>Maple Valley</t>
  </si>
  <si>
    <t>Mapleton</t>
  </si>
  <si>
    <t>Maplewood</t>
  </si>
  <si>
    <t>Maputsoe</t>
  </si>
  <si>
    <t>Maqat</t>
  </si>
  <si>
    <t>Maquoketa</t>
  </si>
  <si>
    <t>Mar de Ajó</t>
  </si>
  <si>
    <t>Mar de Ajo</t>
  </si>
  <si>
    <t>Mar del Plata</t>
  </si>
  <si>
    <t>Mar’’ina Horka</t>
  </si>
  <si>
    <t>Mar''ina Horka</t>
  </si>
  <si>
    <t>Marabá</t>
  </si>
  <si>
    <t>Maraba</t>
  </si>
  <si>
    <t>Marabá Paulista</t>
  </si>
  <si>
    <t>Maraba Paulista</t>
  </si>
  <si>
    <t>Maracaí</t>
  </si>
  <si>
    <t>Maracai</t>
  </si>
  <si>
    <t>Maracaibo</t>
  </si>
  <si>
    <t>Maracaju</t>
  </si>
  <si>
    <t>Maracay</t>
  </si>
  <si>
    <t>Maracha</t>
  </si>
  <si>
    <t>Marādah</t>
  </si>
  <si>
    <t>Maradah</t>
  </si>
  <si>
    <t>Marāgheh</t>
  </si>
  <si>
    <t>Maragheh</t>
  </si>
  <si>
    <t>Maralal</t>
  </si>
  <si>
    <t>Samburu</t>
  </si>
  <si>
    <t>Marana</t>
  </si>
  <si>
    <t>Marand</t>
  </si>
  <si>
    <t>Mărăşeşti</t>
  </si>
  <si>
    <t>Marasesti</t>
  </si>
  <si>
    <t>Marathon</t>
  </si>
  <si>
    <t>Marathónas</t>
  </si>
  <si>
    <t>Marathonas</t>
  </si>
  <si>
    <t>Marawī</t>
  </si>
  <si>
    <t>Marawi</t>
  </si>
  <si>
    <t>Marawi City</t>
  </si>
  <si>
    <t>Lanao del Sur</t>
  </si>
  <si>
    <t>Marbach am Neckar</t>
  </si>
  <si>
    <t>Marbella</t>
  </si>
  <si>
    <t>Marble Falls</t>
  </si>
  <si>
    <t>Marblehead</t>
  </si>
  <si>
    <t>Marbletown</t>
  </si>
  <si>
    <t>Marburg</t>
  </si>
  <si>
    <t>Marcali</t>
  </si>
  <si>
    <t>Marcellus</t>
  </si>
  <si>
    <t>March</t>
  </si>
  <si>
    <t>Marchtrenk</t>
  </si>
  <si>
    <t>Marchwood</t>
  </si>
  <si>
    <t>Marco de Canavezes</t>
  </si>
  <si>
    <t>Marco Island</t>
  </si>
  <si>
    <t>Marcos Juárez</t>
  </si>
  <si>
    <t>Marcos Juarez</t>
  </si>
  <si>
    <t>Marcq-en-Baroeul</t>
  </si>
  <si>
    <t>Marcy</t>
  </si>
  <si>
    <t>Mardan</t>
  </si>
  <si>
    <t>Mareeba</t>
  </si>
  <si>
    <t>Marengo</t>
  </si>
  <si>
    <t>Marg‘ilon</t>
  </si>
  <si>
    <t>Marg`ilon</t>
  </si>
  <si>
    <t>Margaret</t>
  </si>
  <si>
    <t>Margaret River</t>
  </si>
  <si>
    <t>Margate</t>
  </si>
  <si>
    <t>Margate City</t>
  </si>
  <si>
    <t>Marhanets’</t>
  </si>
  <si>
    <t>Marhanets'</t>
  </si>
  <si>
    <t>Marianna</t>
  </si>
  <si>
    <t>Mariánské Lázně</t>
  </si>
  <si>
    <t>Marianske Lazne</t>
  </si>
  <si>
    <t>Maribor</t>
  </si>
  <si>
    <t>Maricopa</t>
  </si>
  <si>
    <t>Maridi</t>
  </si>
  <si>
    <t>Western Equatoria</t>
  </si>
  <si>
    <t>Mariehamn</t>
  </si>
  <si>
    <t>Åland</t>
  </si>
  <si>
    <t>Mariel</t>
  </si>
  <si>
    <t>Marienberg</t>
  </si>
  <si>
    <t>Mariental</t>
  </si>
  <si>
    <t>Mariestad</t>
  </si>
  <si>
    <t>Marietta</t>
  </si>
  <si>
    <t>Marieville</t>
  </si>
  <si>
    <t>Marignane</t>
  </si>
  <si>
    <t>Mariinsk</t>
  </si>
  <si>
    <t>Mariinskiy Posad</t>
  </si>
  <si>
    <t>Marijampolė</t>
  </si>
  <si>
    <t>Marijampole</t>
  </si>
  <si>
    <t>Marikina City</t>
  </si>
  <si>
    <t>Marikina</t>
  </si>
  <si>
    <t>Marília</t>
  </si>
  <si>
    <t>Marilia</t>
  </si>
  <si>
    <t>Marilla</t>
  </si>
  <si>
    <t>Marina</t>
  </si>
  <si>
    <t>Marina del Rey</t>
  </si>
  <si>
    <t>Marinette</t>
  </si>
  <si>
    <t>Maringá</t>
  </si>
  <si>
    <t>Maringa</t>
  </si>
  <si>
    <t>Marinha Grande</t>
  </si>
  <si>
    <t>Marion</t>
  </si>
  <si>
    <t>Mariscal José Félix Estigarribia</t>
  </si>
  <si>
    <t>Mariscal Jose Felix Estigarribia</t>
  </si>
  <si>
    <t>Mariupol</t>
  </si>
  <si>
    <t>Marīvān</t>
  </si>
  <si>
    <t>Marivan</t>
  </si>
  <si>
    <t>Marka</t>
  </si>
  <si>
    <t>Markala</t>
  </si>
  <si>
    <t>Ségou</t>
  </si>
  <si>
    <t>Mārkāpur</t>
  </si>
  <si>
    <t>Markapur</t>
  </si>
  <si>
    <t>Markdorf</t>
  </si>
  <si>
    <t>Market Deeping</t>
  </si>
  <si>
    <t>Market Drayton</t>
  </si>
  <si>
    <t>Market Harborough</t>
  </si>
  <si>
    <t>Market Weighton</t>
  </si>
  <si>
    <t>Markfield</t>
  </si>
  <si>
    <t>Markgröningen</t>
  </si>
  <si>
    <t>Markgroningen</t>
  </si>
  <si>
    <t>Markham</t>
  </si>
  <si>
    <t>Markkleeberg</t>
  </si>
  <si>
    <t>Markneukirchen</t>
  </si>
  <si>
    <t>Markovci</t>
  </si>
  <si>
    <t>Markranstädt</t>
  </si>
  <si>
    <t>Markranstadt</t>
  </si>
  <si>
    <t>Marks</t>
  </si>
  <si>
    <t>Marksville</t>
  </si>
  <si>
    <t>Marktheidenfeld</t>
  </si>
  <si>
    <t>Marktoberdorf</t>
  </si>
  <si>
    <t>Marktredwitz</t>
  </si>
  <si>
    <t>Marl</t>
  </si>
  <si>
    <t>Marlboro</t>
  </si>
  <si>
    <t>Marlboro Village</t>
  </si>
  <si>
    <t>Marlin</t>
  </si>
  <si>
    <t>Marlow</t>
  </si>
  <si>
    <t>Marlow Heights</t>
  </si>
  <si>
    <t>Marlton</t>
  </si>
  <si>
    <t>Marmara Ereğlisi</t>
  </si>
  <si>
    <t>Marmara Ereglisi</t>
  </si>
  <si>
    <t>Marmaris</t>
  </si>
  <si>
    <t>Marne</t>
  </si>
  <si>
    <t>Marneuli</t>
  </si>
  <si>
    <t>Maroantsetra</t>
  </si>
  <si>
    <t>Marondera</t>
  </si>
  <si>
    <t>Maroua</t>
  </si>
  <si>
    <t>Marovoay</t>
  </si>
  <si>
    <t>Marple</t>
  </si>
  <si>
    <t>Marquette</t>
  </si>
  <si>
    <t>Marrakech</t>
  </si>
  <si>
    <t>Marrero</t>
  </si>
  <si>
    <t>Marrupa</t>
  </si>
  <si>
    <t>Marsa</t>
  </si>
  <si>
    <t>Marsá Maţrūḩ</t>
  </si>
  <si>
    <t>Marsa Matruh</t>
  </si>
  <si>
    <t>Marsabit</t>
  </si>
  <si>
    <t>Marsala</t>
  </si>
  <si>
    <t>Marsaskala</t>
  </si>
  <si>
    <t>Marsaxlokk</t>
  </si>
  <si>
    <t>Marsberg</t>
  </si>
  <si>
    <t>Marseille</t>
  </si>
  <si>
    <t>Marsh Harbour</t>
  </si>
  <si>
    <t>Central Abaco</t>
  </si>
  <si>
    <t>Marshall</t>
  </si>
  <si>
    <t>Marshalltown</t>
  </si>
  <si>
    <t>Marshfield</t>
  </si>
  <si>
    <t>Martapura</t>
  </si>
  <si>
    <t>Martensville</t>
  </si>
  <si>
    <t>Martfů</t>
  </si>
  <si>
    <t>Martfu</t>
  </si>
  <si>
    <t>Martha Lake</t>
  </si>
  <si>
    <t>Martic</t>
  </si>
  <si>
    <t>Martigny</t>
  </si>
  <si>
    <t>Martigues</t>
  </si>
  <si>
    <t>Martin</t>
  </si>
  <si>
    <t>Martinez</t>
  </si>
  <si>
    <t>Martins Ferry</t>
  </si>
  <si>
    <t>Martinsburg</t>
  </si>
  <si>
    <t>Martinsville</t>
  </si>
  <si>
    <t>Martlesham</t>
  </si>
  <si>
    <t>Marton</t>
  </si>
  <si>
    <t>Middlesbrough</t>
  </si>
  <si>
    <t>Martonvásár</t>
  </si>
  <si>
    <t>Martonvasar</t>
  </si>
  <si>
    <t>Martuni</t>
  </si>
  <si>
    <t>Marumori</t>
  </si>
  <si>
    <t>Mārupe</t>
  </si>
  <si>
    <t>Marupe</t>
  </si>
  <si>
    <t>Mārupes Novads</t>
  </si>
  <si>
    <t>Marvdasht</t>
  </si>
  <si>
    <t>Marvin</t>
  </si>
  <si>
    <t>Mary</t>
  </si>
  <si>
    <t>Maryborough</t>
  </si>
  <si>
    <t>Maryland City</t>
  </si>
  <si>
    <t>Maryland Heights</t>
  </si>
  <si>
    <t>Maryport</t>
  </si>
  <si>
    <t>Marystown</t>
  </si>
  <si>
    <t>Marysville</t>
  </si>
  <si>
    <t>Maryville</t>
  </si>
  <si>
    <t>Masaka</t>
  </si>
  <si>
    <t>Masaki</t>
  </si>
  <si>
    <t>Masallı</t>
  </si>
  <si>
    <t>Masalli</t>
  </si>
  <si>
    <t>Masan</t>
  </si>
  <si>
    <t>Masasi</t>
  </si>
  <si>
    <t>Mtwara</t>
  </si>
  <si>
    <t>Masaya</t>
  </si>
  <si>
    <t>Masbate</t>
  </si>
  <si>
    <t>Mascara</t>
  </si>
  <si>
    <t>Mascotte</t>
  </si>
  <si>
    <t>Mascouche</t>
  </si>
  <si>
    <t>Mascoutah</t>
  </si>
  <si>
    <t>Maseru</t>
  </si>
  <si>
    <t>Mashhad</t>
  </si>
  <si>
    <t>Mashiko</t>
  </si>
  <si>
    <t>Mashpee</t>
  </si>
  <si>
    <t>Masindi</t>
  </si>
  <si>
    <t>Masindi Port</t>
  </si>
  <si>
    <t>Masjed Soleymān</t>
  </si>
  <si>
    <t>Masjed Soleyman</t>
  </si>
  <si>
    <t>Mason</t>
  </si>
  <si>
    <t>Mason City</t>
  </si>
  <si>
    <t>Massakory</t>
  </si>
  <si>
    <t>Hadjer-Lamis</t>
  </si>
  <si>
    <t>Massamá</t>
  </si>
  <si>
    <t>Massama</t>
  </si>
  <si>
    <t>Massanetta Springs</t>
  </si>
  <si>
    <t>Massangena</t>
  </si>
  <si>
    <t>Massapequa</t>
  </si>
  <si>
    <t>Massapequa Park</t>
  </si>
  <si>
    <t>Massawa</t>
  </si>
  <si>
    <t>Massena</t>
  </si>
  <si>
    <t>Massenya</t>
  </si>
  <si>
    <t>Chari-Baguirmi</t>
  </si>
  <si>
    <t>Massillon</t>
  </si>
  <si>
    <t>Massy</t>
  </si>
  <si>
    <t>Masterton</t>
  </si>
  <si>
    <t>Mastic</t>
  </si>
  <si>
    <t>Mastic Beach</t>
  </si>
  <si>
    <t>Masty</t>
  </si>
  <si>
    <t>Masuda</t>
  </si>
  <si>
    <t>Masunga</t>
  </si>
  <si>
    <t>North East</t>
  </si>
  <si>
    <t>Maşyāf</t>
  </si>
  <si>
    <t>Masyaf</t>
  </si>
  <si>
    <t>Matadi</t>
  </si>
  <si>
    <t>Matagalpa</t>
  </si>
  <si>
    <t>Matamata</t>
  </si>
  <si>
    <t>Matamoros</t>
  </si>
  <si>
    <t>Matane</t>
  </si>
  <si>
    <t>Matão</t>
  </si>
  <si>
    <t>Matao</t>
  </si>
  <si>
    <t>Matara</t>
  </si>
  <si>
    <t>Mataram</t>
  </si>
  <si>
    <t>Mataró</t>
  </si>
  <si>
    <t>Mataro</t>
  </si>
  <si>
    <t>Matawan</t>
  </si>
  <si>
    <t>Maţāy</t>
  </si>
  <si>
    <t>Matay</t>
  </si>
  <si>
    <t>Matehuala</t>
  </si>
  <si>
    <t>Mátészalka</t>
  </si>
  <si>
    <t>Mateszalka</t>
  </si>
  <si>
    <t>Mathis</t>
  </si>
  <si>
    <t>Mathura</t>
  </si>
  <si>
    <t>Mati</t>
  </si>
  <si>
    <t>Davao Oriental</t>
  </si>
  <si>
    <t>Matías Romero</t>
  </si>
  <si>
    <t>Matias Romero</t>
  </si>
  <si>
    <t>Matiçan</t>
  </si>
  <si>
    <t>Matican</t>
  </si>
  <si>
    <t>Prishtinë</t>
  </si>
  <si>
    <t>Matlock</t>
  </si>
  <si>
    <t>Matochkin Shar</t>
  </si>
  <si>
    <t>Matola</t>
  </si>
  <si>
    <t>Matosinhos</t>
  </si>
  <si>
    <t>Matsubushi</t>
  </si>
  <si>
    <t>Matsuda-sōryō</t>
  </si>
  <si>
    <t>Matsuda-soryo</t>
  </si>
  <si>
    <t>Matsudo</t>
  </si>
  <si>
    <t>Matsue</t>
  </si>
  <si>
    <t>Matsushima</t>
  </si>
  <si>
    <t>Matsuyama</t>
  </si>
  <si>
    <t>Matsuzaka</t>
  </si>
  <si>
    <t>Matsuzaki</t>
  </si>
  <si>
    <t>Mattapoisett</t>
  </si>
  <si>
    <t>Mattawa</t>
  </si>
  <si>
    <t>Mattersburg</t>
  </si>
  <si>
    <t>Matteson</t>
  </si>
  <si>
    <t>Matthews</t>
  </si>
  <si>
    <t>Mattighofen</t>
  </si>
  <si>
    <t>Mattoon</t>
  </si>
  <si>
    <t>Mattydale</t>
  </si>
  <si>
    <t>Maturín</t>
  </si>
  <si>
    <t>Maturin</t>
  </si>
  <si>
    <t>Mauá</t>
  </si>
  <si>
    <t>Maua</t>
  </si>
  <si>
    <t>Maubeuge</t>
  </si>
  <si>
    <t>Maués</t>
  </si>
  <si>
    <t>Maues</t>
  </si>
  <si>
    <t>Maulbronn</t>
  </si>
  <si>
    <t>Mauldin</t>
  </si>
  <si>
    <t>Mauli</t>
  </si>
  <si>
    <t>Maumee</t>
  </si>
  <si>
    <t>Maumelle</t>
  </si>
  <si>
    <t>Maumere</t>
  </si>
  <si>
    <t>Maun</t>
  </si>
  <si>
    <t>Mauren</t>
  </si>
  <si>
    <t>Maurice River</t>
  </si>
  <si>
    <t>Mavinga</t>
  </si>
  <si>
    <t>Mawlamyine</t>
  </si>
  <si>
    <t>Mon State</t>
  </si>
  <si>
    <t>Maxatawny</t>
  </si>
  <si>
    <t>Maxcanú</t>
  </si>
  <si>
    <t>Maxcanu</t>
  </si>
  <si>
    <t>Maxhütte-Haidhof</t>
  </si>
  <si>
    <t>Maxhutte-Haidhof</t>
  </si>
  <si>
    <t>Maxixe</t>
  </si>
  <si>
    <t>May Pen</t>
  </si>
  <si>
    <t>Clarendon</t>
  </si>
  <si>
    <t>Mayagüez</t>
  </si>
  <si>
    <t>Mayaguez</t>
  </si>
  <si>
    <t>Mayarí</t>
  </si>
  <si>
    <t>Mayari</t>
  </si>
  <si>
    <t>Mayen</t>
  </si>
  <si>
    <t>Mayfair</t>
  </si>
  <si>
    <t>Mayfield</t>
  </si>
  <si>
    <t>Mayfield Heights</t>
  </si>
  <si>
    <t>Mayflower Village</t>
  </si>
  <si>
    <t>Maykop</t>
  </si>
  <si>
    <t>Mayluu-Suu</t>
  </si>
  <si>
    <t>Maynard</t>
  </si>
  <si>
    <t>Mays Chapel</t>
  </si>
  <si>
    <t>Mayskiy</t>
  </si>
  <si>
    <t>Maysville</t>
  </si>
  <si>
    <t>Mayuge</t>
  </si>
  <si>
    <t>Mayumba</t>
  </si>
  <si>
    <t>Nyanga</t>
  </si>
  <si>
    <t>Maywood</t>
  </si>
  <si>
    <t>Mazabuka</t>
  </si>
  <si>
    <t>Mazār-e Sharīf</t>
  </si>
  <si>
    <t>Mazar-e Sharif</t>
  </si>
  <si>
    <t>Mazatán</t>
  </si>
  <si>
    <t>Mazatan</t>
  </si>
  <si>
    <t>Mazatenango</t>
  </si>
  <si>
    <t>Suchitepéquez</t>
  </si>
  <si>
    <t>Mazatlán</t>
  </si>
  <si>
    <t>Mazatlan</t>
  </si>
  <si>
    <t>Mažeikiai</t>
  </si>
  <si>
    <t>Mazeikiai</t>
  </si>
  <si>
    <t>Mazoe</t>
  </si>
  <si>
    <t>Mazsalaca</t>
  </si>
  <si>
    <t>Mazsalacas Novads</t>
  </si>
  <si>
    <t>Mazyr</t>
  </si>
  <si>
    <t>Mbabane</t>
  </si>
  <si>
    <t>Mbaïki</t>
  </si>
  <si>
    <t>Mbaiki</t>
  </si>
  <si>
    <t>Lobaye</t>
  </si>
  <si>
    <t>Mbala</t>
  </si>
  <si>
    <t>Mbale</t>
  </si>
  <si>
    <t>Mbalmayo</t>
  </si>
  <si>
    <t>Mbamba Bay</t>
  </si>
  <si>
    <t>Ruvuma</t>
  </si>
  <si>
    <t>Mbandaka</t>
  </si>
  <si>
    <t>Mbanza Kongo</t>
  </si>
  <si>
    <t>Zaire</t>
  </si>
  <si>
    <t>Mbanza-Ngungu</t>
  </si>
  <si>
    <t>Mbarara</t>
  </si>
  <si>
    <t>Mbé</t>
  </si>
  <si>
    <t>Mbe</t>
  </si>
  <si>
    <t>Mbeya</t>
  </si>
  <si>
    <t>Mbini</t>
  </si>
  <si>
    <t>Mbuji-Mayi</t>
  </si>
  <si>
    <t>Kasaï Oriental</t>
  </si>
  <si>
    <t>Mbulu</t>
  </si>
  <si>
    <t>McAlester</t>
  </si>
  <si>
    <t>McAllen</t>
  </si>
  <si>
    <t>McCandless</t>
  </si>
  <si>
    <t>McComb</t>
  </si>
  <si>
    <t>McCook</t>
  </si>
  <si>
    <t>McCordsville</t>
  </si>
  <si>
    <t>McDonough</t>
  </si>
  <si>
    <t>McFarland</t>
  </si>
  <si>
    <t>McGregor</t>
  </si>
  <si>
    <t>McGuire AFB</t>
  </si>
  <si>
    <t>McHenry</t>
  </si>
  <si>
    <t>Mchinji</t>
  </si>
  <si>
    <t>McKees Rocks</t>
  </si>
  <si>
    <t>McKeesport</t>
  </si>
  <si>
    <t>McKenzie</t>
  </si>
  <si>
    <t>McKinleyville</t>
  </si>
  <si>
    <t>McKinney</t>
  </si>
  <si>
    <t>McLean</t>
  </si>
  <si>
    <t>McMasterville</t>
  </si>
  <si>
    <t>McMinns Lagoon</t>
  </si>
  <si>
    <t>McMinnville</t>
  </si>
  <si>
    <t>McNab/Braeside</t>
  </si>
  <si>
    <t>McNair</t>
  </si>
  <si>
    <t>McPherson</t>
  </si>
  <si>
    <t>McRae-Helena</t>
  </si>
  <si>
    <t>Mead</t>
  </si>
  <si>
    <t>Mead Valley</t>
  </si>
  <si>
    <t>Meadow Lake</t>
  </si>
  <si>
    <t>Meadow Lakes</t>
  </si>
  <si>
    <t>Meadow Woods</t>
  </si>
  <si>
    <t>Meadowbrook</t>
  </si>
  <si>
    <t>Meadville</t>
  </si>
  <si>
    <t>Meaford</t>
  </si>
  <si>
    <t>Measham</t>
  </si>
  <si>
    <t>Meaux</t>
  </si>
  <si>
    <t>Mebane</t>
  </si>
  <si>
    <t>Mecca</t>
  </si>
  <si>
    <t>Mechanicsburg</t>
  </si>
  <si>
    <t>Mechanicstown</t>
  </si>
  <si>
    <t>Mechanicsville</t>
  </si>
  <si>
    <t>Mechanicville</t>
  </si>
  <si>
    <t>Mechelen</t>
  </si>
  <si>
    <t>Mechernich</t>
  </si>
  <si>
    <t>Meckenheim</t>
  </si>
  <si>
    <t>Medan</t>
  </si>
  <si>
    <t>Médéa</t>
  </si>
  <si>
    <t>Medea</t>
  </si>
  <si>
    <t>Medebach</t>
  </si>
  <si>
    <t>Medellín</t>
  </si>
  <si>
    <t>Medellin</t>
  </si>
  <si>
    <t>Medenine</t>
  </si>
  <si>
    <t>Medfield</t>
  </si>
  <si>
    <t>Medford</t>
  </si>
  <si>
    <t>Media</t>
  </si>
  <si>
    <t>Medicine Hat</t>
  </si>
  <si>
    <t>Medina</t>
  </si>
  <si>
    <t>Al Madīnah al Munawwarah</t>
  </si>
  <si>
    <t>Medinīpur</t>
  </si>
  <si>
    <t>Medinipur</t>
  </si>
  <si>
    <t>Mednogorsk</t>
  </si>
  <si>
    <t>Medulla</t>
  </si>
  <si>
    <t>Medveđa</t>
  </si>
  <si>
    <t>Medveda</t>
  </si>
  <si>
    <t>Medvezhyegorsk</t>
  </si>
  <si>
    <t>Medvode</t>
  </si>
  <si>
    <t>Medyn</t>
  </si>
  <si>
    <t>Medzilaborce</t>
  </si>
  <si>
    <t>Meekatharra</t>
  </si>
  <si>
    <t>Meerane</t>
  </si>
  <si>
    <t>Meerbusch</t>
  </si>
  <si>
    <t>Meersburg</t>
  </si>
  <si>
    <t>Meerut</t>
  </si>
  <si>
    <t>Megalópoli</t>
  </si>
  <si>
    <t>Megalopoli</t>
  </si>
  <si>
    <t>Mégara</t>
  </si>
  <si>
    <t>Megara</t>
  </si>
  <si>
    <t>Meghraj</t>
  </si>
  <si>
    <t>Megion</t>
  </si>
  <si>
    <t>Mehlville</t>
  </si>
  <si>
    <t>Mehtar Lām</t>
  </si>
  <si>
    <t>Mehtar Lam</t>
  </si>
  <si>
    <t>Laghmān</t>
  </si>
  <si>
    <t>Meicheng</t>
  </si>
  <si>
    <t>Meïganga</t>
  </si>
  <si>
    <t>Meiganga</t>
  </si>
  <si>
    <t>Meihekou</t>
  </si>
  <si>
    <t>Meilen</t>
  </si>
  <si>
    <t>Meinerzhagen</t>
  </si>
  <si>
    <t>Meiningen</t>
  </si>
  <si>
    <t>Meishan</t>
  </si>
  <si>
    <t>Meißen</t>
  </si>
  <si>
    <t>Meissen</t>
  </si>
  <si>
    <t>Meizhou</t>
  </si>
  <si>
    <t>Mejillones</t>
  </si>
  <si>
    <t>Mékambo</t>
  </si>
  <si>
    <t>Mekambo</t>
  </si>
  <si>
    <t>Mekele</t>
  </si>
  <si>
    <t>Meknès</t>
  </si>
  <si>
    <t>Meknes</t>
  </si>
  <si>
    <t>Melaka</t>
  </si>
  <si>
    <t>Melbourne</t>
  </si>
  <si>
    <t>Melchor Ocampo</t>
  </si>
  <si>
    <t>Meldorf</t>
  </si>
  <si>
    <t>Melekeok</t>
  </si>
  <si>
    <t>Melena del Sur</t>
  </si>
  <si>
    <t>Melenki</t>
  </si>
  <si>
    <t>Meleuz</t>
  </si>
  <si>
    <t>Melfort</t>
  </si>
  <si>
    <t>Melgaço</t>
  </si>
  <si>
    <t>Melgaco</t>
  </si>
  <si>
    <t>Viana do Castelo</t>
  </si>
  <si>
    <t>Melissa</t>
  </si>
  <si>
    <t>Melitopol’</t>
  </si>
  <si>
    <t>Melitopol'</t>
  </si>
  <si>
    <t>Melk</t>
  </si>
  <si>
    <t>Melksham</t>
  </si>
  <si>
    <t>Melle</t>
  </si>
  <si>
    <t>Mellieħa</t>
  </si>
  <si>
    <t>Mellieha</t>
  </si>
  <si>
    <t>Mellrichstadt</t>
  </si>
  <si>
    <t>Mělník</t>
  </si>
  <si>
    <t>Melnik</t>
  </si>
  <si>
    <t>Melo</t>
  </si>
  <si>
    <t>Cerro Largo</t>
  </si>
  <si>
    <t>Melrose</t>
  </si>
  <si>
    <t>Melrose Park</t>
  </si>
  <si>
    <t>Melsungen</t>
  </si>
  <si>
    <t>Meltham</t>
  </si>
  <si>
    <t>Melton</t>
  </si>
  <si>
    <t>Melton Mowbray</t>
  </si>
  <si>
    <t>Melun</t>
  </si>
  <si>
    <t>Melut</t>
  </si>
  <si>
    <t>Melville</t>
  </si>
  <si>
    <t>Melvindale</t>
  </si>
  <si>
    <t>Memmingen</t>
  </si>
  <si>
    <t>Memphis</t>
  </si>
  <si>
    <t>Memuro-minami</t>
  </si>
  <si>
    <t>Mena</t>
  </si>
  <si>
    <t>Ménaka</t>
  </si>
  <si>
    <t>Menaka</t>
  </si>
  <si>
    <t>Menasha</t>
  </si>
  <si>
    <t>Mendefera</t>
  </si>
  <si>
    <t>Mendeleyevsk</t>
  </si>
  <si>
    <t>Menderes</t>
  </si>
  <si>
    <t>Mendham</t>
  </si>
  <si>
    <t>Mendi</t>
  </si>
  <si>
    <t>Southern Highlands</t>
  </si>
  <si>
    <t>Mendig</t>
  </si>
  <si>
    <t>Mendon</t>
  </si>
  <si>
    <t>Mendota</t>
  </si>
  <si>
    <t>Mendota Heights</t>
  </si>
  <si>
    <t>Mendrisio</t>
  </si>
  <si>
    <t>Menemen</t>
  </si>
  <si>
    <t>Menen</t>
  </si>
  <si>
    <t>Mengen</t>
  </si>
  <si>
    <t>Mengeš</t>
  </si>
  <si>
    <t>Menges</t>
  </si>
  <si>
    <t>Menifee</t>
  </si>
  <si>
    <t>Meningie</t>
  </si>
  <si>
    <t>Menkerya</t>
  </si>
  <si>
    <t>Menlo Park</t>
  </si>
  <si>
    <t>Menominee</t>
  </si>
  <si>
    <t>Menomonee Falls</t>
  </si>
  <si>
    <t>Menomonie</t>
  </si>
  <si>
    <t>Menongue</t>
  </si>
  <si>
    <t>Menton</t>
  </si>
  <si>
    <t>Mentone</t>
  </si>
  <si>
    <t>Mentor</t>
  </si>
  <si>
    <t>Mentor-on-the-Lake</t>
  </si>
  <si>
    <t>Menzelinsk</t>
  </si>
  <si>
    <t>Meopham</t>
  </si>
  <si>
    <t>Meoqui</t>
  </si>
  <si>
    <t>Meppen</t>
  </si>
  <si>
    <t>Mequon</t>
  </si>
  <si>
    <t>Merauke</t>
  </si>
  <si>
    <t>Meraux</t>
  </si>
  <si>
    <t>Merced</t>
  </si>
  <si>
    <t>Mercedes</t>
  </si>
  <si>
    <t>Mercer Island</t>
  </si>
  <si>
    <t>Mercerville</t>
  </si>
  <si>
    <t>Mercier</t>
  </si>
  <si>
    <t>Meredith</t>
  </si>
  <si>
    <t>Mereeg</t>
  </si>
  <si>
    <t>Mérida</t>
  </si>
  <si>
    <t>Merida</t>
  </si>
  <si>
    <t>Meriden</t>
  </si>
  <si>
    <t>Meridian</t>
  </si>
  <si>
    <t>Meridianville</t>
  </si>
  <si>
    <t>Mérignac</t>
  </si>
  <si>
    <t>Merignac</t>
  </si>
  <si>
    <t>Merimbula</t>
  </si>
  <si>
    <t>Merlo</t>
  </si>
  <si>
    <t>Merošina</t>
  </si>
  <si>
    <t>Merosina</t>
  </si>
  <si>
    <t>Merredin</t>
  </si>
  <si>
    <t>Merriam</t>
  </si>
  <si>
    <t>Merrick</t>
  </si>
  <si>
    <t>Merrifield</t>
  </si>
  <si>
    <t>Merrill</t>
  </si>
  <si>
    <t>Merrillville</t>
  </si>
  <si>
    <t>Merrimac</t>
  </si>
  <si>
    <t>Merrimack</t>
  </si>
  <si>
    <t>Merritt</t>
  </si>
  <si>
    <t>Merritt Island</t>
  </si>
  <si>
    <t>Merrow</t>
  </si>
  <si>
    <t>Merrydale</t>
  </si>
  <si>
    <t>Mersch</t>
  </si>
  <si>
    <t>Merseburg</t>
  </si>
  <si>
    <t>Mērsrags</t>
  </si>
  <si>
    <t>Mersrags</t>
  </si>
  <si>
    <t>Mērsraga Novads</t>
  </si>
  <si>
    <t>Merstham</t>
  </si>
  <si>
    <t>Merthyr Tudful</t>
  </si>
  <si>
    <t>Mértola</t>
  </si>
  <si>
    <t>Mertola</t>
  </si>
  <si>
    <t>Meru</t>
  </si>
  <si>
    <t>Merzig</t>
  </si>
  <si>
    <t>Mesa</t>
  </si>
  <si>
    <t>Meschede</t>
  </si>
  <si>
    <t>Mesquite</t>
  </si>
  <si>
    <t>Messancy</t>
  </si>
  <si>
    <t>Messina</t>
  </si>
  <si>
    <t>Messíni</t>
  </si>
  <si>
    <t>Messini</t>
  </si>
  <si>
    <t>Meßkirch</t>
  </si>
  <si>
    <t>Messkirch</t>
  </si>
  <si>
    <t>Meßstetten</t>
  </si>
  <si>
    <t>Messstetten</t>
  </si>
  <si>
    <t>Metairie</t>
  </si>
  <si>
    <t>Metepec</t>
  </si>
  <si>
    <t>Methil</t>
  </si>
  <si>
    <t>Methuen Town</t>
  </si>
  <si>
    <t>Metlika</t>
  </si>
  <si>
    <t>Metpalli</t>
  </si>
  <si>
    <t>Metro</t>
  </si>
  <si>
    <t>Metropolis</t>
  </si>
  <si>
    <t>Mettmann</t>
  </si>
  <si>
    <t>Metuchen</t>
  </si>
  <si>
    <t>Metz</t>
  </si>
  <si>
    <t>Metzingen</t>
  </si>
  <si>
    <t>Metztitlán</t>
  </si>
  <si>
    <t>Metztitlan</t>
  </si>
  <si>
    <t>Meudon</t>
  </si>
  <si>
    <t>Meuselwitz</t>
  </si>
  <si>
    <t>Mexborough</t>
  </si>
  <si>
    <t>Mexia</t>
  </si>
  <si>
    <t>Mexicali</t>
  </si>
  <si>
    <t>Mexicaltzingo</t>
  </si>
  <si>
    <t>Mexico City</t>
  </si>
  <si>
    <t>Ciudad de México</t>
  </si>
  <si>
    <t>Meycauayan</t>
  </si>
  <si>
    <t>Meymeh</t>
  </si>
  <si>
    <t>Meyrin</t>
  </si>
  <si>
    <t>Meyzieu</t>
  </si>
  <si>
    <t>Mezdra</t>
  </si>
  <si>
    <t>Mezen</t>
  </si>
  <si>
    <t>Mezhdurechensk</t>
  </si>
  <si>
    <t>Mežica</t>
  </si>
  <si>
    <t>Mezica</t>
  </si>
  <si>
    <t>Mezőberény</t>
  </si>
  <si>
    <t>Mezobereny</t>
  </si>
  <si>
    <t>Mezőcsát</t>
  </si>
  <si>
    <t>Mezocsat</t>
  </si>
  <si>
    <t>Mezőkovácsháza</t>
  </si>
  <si>
    <t>Mezokovacshaza</t>
  </si>
  <si>
    <t>Mezőkövesd</t>
  </si>
  <si>
    <t>Mezokovesd</t>
  </si>
  <si>
    <t>Mezőtúr</t>
  </si>
  <si>
    <t>Mezotur</t>
  </si>
  <si>
    <t>Mglin</t>
  </si>
  <si>
    <t>Mhlume</t>
  </si>
  <si>
    <t>Lubombo</t>
  </si>
  <si>
    <t>Miahuatlán de Porfirio Díaz</t>
  </si>
  <si>
    <t>Miahuatlan de Porfirio Diaz</t>
  </si>
  <si>
    <t>Miajadas</t>
  </si>
  <si>
    <t>Miami</t>
  </si>
  <si>
    <t>Miami Beach</t>
  </si>
  <si>
    <t>Miami Gardens</t>
  </si>
  <si>
    <t>Miami Lakes</t>
  </si>
  <si>
    <t>Miami Shores</t>
  </si>
  <si>
    <t>Miami Springs</t>
  </si>
  <si>
    <t>Miamisburg</t>
  </si>
  <si>
    <t>Mian Channun</t>
  </si>
  <si>
    <t>Mīāndasht</t>
  </si>
  <si>
    <t>Miandasht</t>
  </si>
  <si>
    <t>Miandrivazo</t>
  </si>
  <si>
    <t>Mianwali</t>
  </si>
  <si>
    <t>Mianyang</t>
  </si>
  <si>
    <t>Miaoli</t>
  </si>
  <si>
    <t>Miass</t>
  </si>
  <si>
    <t>Miastko</t>
  </si>
  <si>
    <t>Mibu</t>
  </si>
  <si>
    <t>Micco</t>
  </si>
  <si>
    <t>Michalovce</t>
  </si>
  <si>
    <t>Michelstadt</t>
  </si>
  <si>
    <t>Michigan City</t>
  </si>
  <si>
    <t>Michurinsk</t>
  </si>
  <si>
    <t>Mickleover</t>
  </si>
  <si>
    <t>Middelburg</t>
  </si>
  <si>
    <t>Zeeland</t>
  </si>
  <si>
    <t>Middle</t>
  </si>
  <si>
    <t>Middle Island</t>
  </si>
  <si>
    <t>Middle Paxton</t>
  </si>
  <si>
    <t>Middle River</t>
  </si>
  <si>
    <t>Middle Smithfield</t>
  </si>
  <si>
    <t>Middle Valley</t>
  </si>
  <si>
    <t>Middleborough</t>
  </si>
  <si>
    <t>Middleborough Center</t>
  </si>
  <si>
    <t>Middleburg</t>
  </si>
  <si>
    <t>Middleburg Heights</t>
  </si>
  <si>
    <t>Middlebury</t>
  </si>
  <si>
    <t>Middleport</t>
  </si>
  <si>
    <t>Middlesborough</t>
  </si>
  <si>
    <t>Middlesex</t>
  </si>
  <si>
    <t>Middlesex Centre</t>
  </si>
  <si>
    <t>Middleton</t>
  </si>
  <si>
    <t>Middleton-on-Sea</t>
  </si>
  <si>
    <t>Middletown</t>
  </si>
  <si>
    <t>Middletown Township</t>
  </si>
  <si>
    <t>Middlewich</t>
  </si>
  <si>
    <t>Midfield</t>
  </si>
  <si>
    <t>Midland</t>
  </si>
  <si>
    <t>Midland Park</t>
  </si>
  <si>
    <t>Midsomer Norton</t>
  </si>
  <si>
    <t>Midvale</t>
  </si>
  <si>
    <t>Midway</t>
  </si>
  <si>
    <t>Midway City</t>
  </si>
  <si>
    <t>Midway North</t>
  </si>
  <si>
    <t>Midwest City</t>
  </si>
  <si>
    <t>Międzyrzec Podlaski</t>
  </si>
  <si>
    <t>Miedzyrzec Podlaski</t>
  </si>
  <si>
    <t>Międzyrzecz</t>
  </si>
  <si>
    <t>Miedzyrzecz</t>
  </si>
  <si>
    <t>Mielec</t>
  </si>
  <si>
    <t>Miercurea Nirajului</t>
  </si>
  <si>
    <t>Miercurea-Ciuc</t>
  </si>
  <si>
    <t>Miesbach</t>
  </si>
  <si>
    <t>Mifune</t>
  </si>
  <si>
    <t>Migdal Ha‘Emeq</t>
  </si>
  <si>
    <t>Migdal Ha`Emeq</t>
  </si>
  <si>
    <t>Miguelópolis</t>
  </si>
  <si>
    <t>Miguelopolis</t>
  </si>
  <si>
    <t>Mihăileşti</t>
  </si>
  <si>
    <t>Mihailesti</t>
  </si>
  <si>
    <t>Mihara</t>
  </si>
  <si>
    <t>Mijas</t>
  </si>
  <si>
    <t>Mikasa</t>
  </si>
  <si>
    <t>Mikashevichy</t>
  </si>
  <si>
    <t>Mikhalkino</t>
  </si>
  <si>
    <t>Mikhaylov</t>
  </si>
  <si>
    <t>Mikhaylovka</t>
  </si>
  <si>
    <t>Mikhaylovsk</t>
  </si>
  <si>
    <t>Mikkeli</t>
  </si>
  <si>
    <t>Etelä-Savo</t>
  </si>
  <si>
    <t>Miklavž na Dravskem Polju</t>
  </si>
  <si>
    <t>Miklavz na Dravskem Polju</t>
  </si>
  <si>
    <t>Mikołów</t>
  </si>
  <si>
    <t>Mikolow</t>
  </si>
  <si>
    <t>Mikomeseng</t>
  </si>
  <si>
    <t>Mikulov</t>
  </si>
  <si>
    <t>Mikumi</t>
  </si>
  <si>
    <t>Mikun</t>
  </si>
  <si>
    <t>Mila</t>
  </si>
  <si>
    <t>Mila Doce</t>
  </si>
  <si>
    <t>Milagro</t>
  </si>
  <si>
    <t>Milan</t>
  </si>
  <si>
    <t>Milanówek</t>
  </si>
  <si>
    <t>Milanowek</t>
  </si>
  <si>
    <t>Mildenhall</t>
  </si>
  <si>
    <t>Mildura</t>
  </si>
  <si>
    <t>Miles City</t>
  </si>
  <si>
    <t>Milevsko</t>
  </si>
  <si>
    <t>Milford</t>
  </si>
  <si>
    <t>Milford city</t>
  </si>
  <si>
    <t>Milford Haven</t>
  </si>
  <si>
    <t>Milford Mill</t>
  </si>
  <si>
    <t>Milford Township</t>
  </si>
  <si>
    <t>Mililani Mauka</t>
  </si>
  <si>
    <t>Mililani Town</t>
  </si>
  <si>
    <t>Milişăuţi</t>
  </si>
  <si>
    <t>Milisauti</t>
  </si>
  <si>
    <t>Mill Creek</t>
  </si>
  <si>
    <t>Mill Creek East</t>
  </si>
  <si>
    <t>Mill Hill</t>
  </si>
  <si>
    <t>Mill Valley</t>
  </si>
  <si>
    <t>Millau</t>
  </si>
  <si>
    <t>Millbrae</t>
  </si>
  <si>
    <t>Millbrook</t>
  </si>
  <si>
    <t>Millburn</t>
  </si>
  <si>
    <t>Millbury</t>
  </si>
  <si>
    <t>Millcreek</t>
  </si>
  <si>
    <t>Millcreek Township</t>
  </si>
  <si>
    <t>Milledgeville</t>
  </si>
  <si>
    <t>Miller Place</t>
  </si>
  <si>
    <t>Millerovo</t>
  </si>
  <si>
    <t>Millersville</t>
  </si>
  <si>
    <t>Milliken</t>
  </si>
  <si>
    <t>Millington</t>
  </si>
  <si>
    <t>Millis</t>
  </si>
  <si>
    <t>Millom</t>
  </si>
  <si>
    <t>Mills River</t>
  </si>
  <si>
    <t>Millsboro</t>
  </si>
  <si>
    <t>Millstone</t>
  </si>
  <si>
    <t>Milltown</t>
  </si>
  <si>
    <t>Millville</t>
  </si>
  <si>
    <t>Milngavie</t>
  </si>
  <si>
    <t>Milnrow</t>
  </si>
  <si>
    <t>Milo</t>
  </si>
  <si>
    <t>Milovice</t>
  </si>
  <si>
    <t>Milpitas</t>
  </si>
  <si>
    <t>Miltenberg</t>
  </si>
  <si>
    <t>Milton</t>
  </si>
  <si>
    <t>Milton Township</t>
  </si>
  <si>
    <t>Milton-Freewater</t>
  </si>
  <si>
    <t>Miluo Chengguanzhen</t>
  </si>
  <si>
    <t>Milwaukee</t>
  </si>
  <si>
    <t>Milwaukie</t>
  </si>
  <si>
    <t>Mimoň</t>
  </si>
  <si>
    <t>Mimon</t>
  </si>
  <si>
    <t>Mims</t>
  </si>
  <si>
    <t>Mina Clavero</t>
  </si>
  <si>
    <t>Minabe</t>
  </si>
  <si>
    <t>Minami-Bōsō</t>
  </si>
  <si>
    <t>Minami-Boso</t>
  </si>
  <si>
    <t>Minamiōzuma</t>
  </si>
  <si>
    <t>Minamiozuma</t>
  </si>
  <si>
    <t>Minamishibetsuchō</t>
  </si>
  <si>
    <t>Minamishibetsucho</t>
  </si>
  <si>
    <t>Minamishiro</t>
  </si>
  <si>
    <t>Minami-Sōma</t>
  </si>
  <si>
    <t>Minami-Soma</t>
  </si>
  <si>
    <t>Minamisuita</t>
  </si>
  <si>
    <t>Minano</t>
  </si>
  <si>
    <t>Minas</t>
  </si>
  <si>
    <t>Minatitlán</t>
  </si>
  <si>
    <t>Minatitlan</t>
  </si>
  <si>
    <t>Mindelheim</t>
  </si>
  <si>
    <t>Mindelo</t>
  </si>
  <si>
    <t>São Vicente</t>
  </si>
  <si>
    <t>Minden</t>
  </si>
  <si>
    <t>Mindszent</t>
  </si>
  <si>
    <t>Minehead</t>
  </si>
  <si>
    <t>Mineiros</t>
  </si>
  <si>
    <t>Mineiros do Tietê</t>
  </si>
  <si>
    <t>Mineiros do Tiete</t>
  </si>
  <si>
    <t>Mineola</t>
  </si>
  <si>
    <t>Mineral del Chico</t>
  </si>
  <si>
    <t>Mineral del Monte</t>
  </si>
  <si>
    <t>Mineral Wells</t>
  </si>
  <si>
    <t>Mineral’nyye Vody</t>
  </si>
  <si>
    <t>Mineral'nyye Vody</t>
  </si>
  <si>
    <t>Mineshita</t>
  </si>
  <si>
    <t>Mingaora</t>
  </si>
  <si>
    <t>Mingəçevir</t>
  </si>
  <si>
    <t>Mingacevir</t>
  </si>
  <si>
    <t>Mingguang</t>
  </si>
  <si>
    <t>Minna</t>
  </si>
  <si>
    <t>Minneapolis</t>
  </si>
  <si>
    <t>Minnehaha</t>
  </si>
  <si>
    <t>Minneola</t>
  </si>
  <si>
    <t>Minnetonka</t>
  </si>
  <si>
    <t>Minnetrista</t>
  </si>
  <si>
    <t>Mino</t>
  </si>
  <si>
    <t>Minobu</t>
  </si>
  <si>
    <t>Minokamo</t>
  </si>
  <si>
    <t>Minooka</t>
  </si>
  <si>
    <t>Minot</t>
  </si>
  <si>
    <t>Minot AFB</t>
  </si>
  <si>
    <t>Minsk</t>
  </si>
  <si>
    <t>Minster</t>
  </si>
  <si>
    <t>Mint Hill</t>
  </si>
  <si>
    <t>Minto</t>
  </si>
  <si>
    <t>Minusinsk</t>
  </si>
  <si>
    <t>Minyar</t>
  </si>
  <si>
    <t>Minzhu</t>
  </si>
  <si>
    <t>Mionica</t>
  </si>
  <si>
    <t>Mioveni</t>
  </si>
  <si>
    <t>Mira</t>
  </si>
  <si>
    <t>Mira Monte</t>
  </si>
  <si>
    <t>Mirabel</t>
  </si>
  <si>
    <t>Miracatu</t>
  </si>
  <si>
    <t>Miracema</t>
  </si>
  <si>
    <t>Miragoâne</t>
  </si>
  <si>
    <t>Miragoane</t>
  </si>
  <si>
    <t>Nippes</t>
  </si>
  <si>
    <t>Miramar</t>
  </si>
  <si>
    <t>Miramar Beach</t>
  </si>
  <si>
    <t>Miramas</t>
  </si>
  <si>
    <t>Miramichi</t>
  </si>
  <si>
    <t>Miranda do Corvo</t>
  </si>
  <si>
    <t>Miranda do Douro</t>
  </si>
  <si>
    <t>Mirandela</t>
  </si>
  <si>
    <t>Mirandópolis</t>
  </si>
  <si>
    <t>Mirandopolis</t>
  </si>
  <si>
    <t>Mirante do Paranapanema</t>
  </si>
  <si>
    <t>Mirassol</t>
  </si>
  <si>
    <t>Mirbāţ</t>
  </si>
  <si>
    <t>Mirbat</t>
  </si>
  <si>
    <t>Z̧ufār</t>
  </si>
  <si>
    <t>Miren</t>
  </si>
  <si>
    <t>Miren-Kostanjevica</t>
  </si>
  <si>
    <t>Mirfield</t>
  </si>
  <si>
    <t>Miri</t>
  </si>
  <si>
    <t>Mirna</t>
  </si>
  <si>
    <t>Mirna Peč</t>
  </si>
  <si>
    <t>Mirna Pec</t>
  </si>
  <si>
    <t>Mirnyy</t>
  </si>
  <si>
    <t>Mirpur Khas</t>
  </si>
  <si>
    <t>Miryang</t>
  </si>
  <si>
    <t>Mirzāpur</t>
  </si>
  <si>
    <t>Mirzapur</t>
  </si>
  <si>
    <t>Misantla</t>
  </si>
  <si>
    <t>Misato</t>
  </si>
  <si>
    <t>Misawa</t>
  </si>
  <si>
    <t>Mishan</t>
  </si>
  <si>
    <t>Mishawaka</t>
  </si>
  <si>
    <t>Miskolc</t>
  </si>
  <si>
    <t>Mislinja</t>
  </si>
  <si>
    <t>Misratah</t>
  </si>
  <si>
    <t>Mission</t>
  </si>
  <si>
    <t>Mission Bend</t>
  </si>
  <si>
    <t>Mission Viejo</t>
  </si>
  <si>
    <t>Mississauga</t>
  </si>
  <si>
    <t>Mississippi Mills</t>
  </si>
  <si>
    <t>Missoula</t>
  </si>
  <si>
    <t>Missouri City</t>
  </si>
  <si>
    <t>Mistassini</t>
  </si>
  <si>
    <t>Mistelbach</t>
  </si>
  <si>
    <t>Mīt Ghamr</t>
  </si>
  <si>
    <t>Mit Ghamr</t>
  </si>
  <si>
    <t>Mitai</t>
  </si>
  <si>
    <t>Mitake</t>
  </si>
  <si>
    <t>Mitcham</t>
  </si>
  <si>
    <t>Merton</t>
  </si>
  <si>
    <t>Mitchell</t>
  </si>
  <si>
    <t>Mitchellville</t>
  </si>
  <si>
    <t>Mithi</t>
  </si>
  <si>
    <t>Mito</t>
  </si>
  <si>
    <t>Mitoma</t>
  </si>
  <si>
    <t>Mitooma</t>
  </si>
  <si>
    <t>Mitrovicë</t>
  </si>
  <si>
    <t>Mitrovice</t>
  </si>
  <si>
    <t>Mitsamiouli</t>
  </si>
  <si>
    <t>Grande Comore</t>
  </si>
  <si>
    <t>Mittagong</t>
  </si>
  <si>
    <t>Mittenwalde</t>
  </si>
  <si>
    <t>Mittersill</t>
  </si>
  <si>
    <t>Mitterteich</t>
  </si>
  <si>
    <t>Mittweida</t>
  </si>
  <si>
    <t>Mitú</t>
  </si>
  <si>
    <t>Mitu</t>
  </si>
  <si>
    <t>Vaupés</t>
  </si>
  <si>
    <t>Mityana</t>
  </si>
  <si>
    <t>Mitzic</t>
  </si>
  <si>
    <t>Mixquiahuala de Juarez</t>
  </si>
  <si>
    <t>Miyajima</t>
  </si>
  <si>
    <t>Miyake-naka</t>
  </si>
  <si>
    <t>Miyako</t>
  </si>
  <si>
    <t>Miyanaga</t>
  </si>
  <si>
    <t>Miyato</t>
  </si>
  <si>
    <t>Miyatoko</t>
  </si>
  <si>
    <t>Miyazu</t>
  </si>
  <si>
    <t>Miyoshi</t>
  </si>
  <si>
    <t>Miyoshidai</t>
  </si>
  <si>
    <t>Mizdah</t>
  </si>
  <si>
    <t>Mizhou</t>
  </si>
  <si>
    <t>Mizil</t>
  </si>
  <si>
    <t>Mizunami</t>
  </si>
  <si>
    <t>Mjölby</t>
  </si>
  <si>
    <t>Mjolby</t>
  </si>
  <si>
    <t>Mkazi</t>
  </si>
  <si>
    <t>Mkokotoni</t>
  </si>
  <si>
    <t>Mladá Boleslav</t>
  </si>
  <si>
    <t>Mlada Boleslav</t>
  </si>
  <si>
    <t>Mława</t>
  </si>
  <si>
    <t>Mlawa</t>
  </si>
  <si>
    <t>Mmabatho</t>
  </si>
  <si>
    <t>Mnichovo Hradiště</t>
  </si>
  <si>
    <t>Mnichovo Hradiste</t>
  </si>
  <si>
    <t>Mníšek pod Brdy</t>
  </si>
  <si>
    <t>Mnisek pod Brdy</t>
  </si>
  <si>
    <t>Mo i Rana</t>
  </si>
  <si>
    <t>Moa</t>
  </si>
  <si>
    <t>Moab</t>
  </si>
  <si>
    <t>Moanda</t>
  </si>
  <si>
    <t>Moapa Valley</t>
  </si>
  <si>
    <t>Moatize</t>
  </si>
  <si>
    <t>Tete</t>
  </si>
  <si>
    <t>Moba</t>
  </si>
  <si>
    <t>Mobara</t>
  </si>
  <si>
    <t>Mobārakeh</t>
  </si>
  <si>
    <t>Mobarakeh</t>
  </si>
  <si>
    <t>Mobaye</t>
  </si>
  <si>
    <t>Basse-Kotto</t>
  </si>
  <si>
    <t>Moberly</t>
  </si>
  <si>
    <t>Mobetsu</t>
  </si>
  <si>
    <t>Mobile</t>
  </si>
  <si>
    <t>Moca</t>
  </si>
  <si>
    <t>Cibao Norte</t>
  </si>
  <si>
    <t>Moçâmedes</t>
  </si>
  <si>
    <t>Mocamedes</t>
  </si>
  <si>
    <t>Namibe</t>
  </si>
  <si>
    <t>Mocha</t>
  </si>
  <si>
    <t>Ta‘izz</t>
  </si>
  <si>
    <t>Mochudi</t>
  </si>
  <si>
    <t>Kgatleng</t>
  </si>
  <si>
    <t>Mocímboa</t>
  </si>
  <si>
    <t>Mocimboa</t>
  </si>
  <si>
    <t>Cabo Delgado</t>
  </si>
  <si>
    <t>Mocímboa da Praia</t>
  </si>
  <si>
    <t>Mocimboa da Praia</t>
  </si>
  <si>
    <t>Möckern</t>
  </si>
  <si>
    <t>Mockern</t>
  </si>
  <si>
    <t>Möckmühl</t>
  </si>
  <si>
    <t>Mockmuhl</t>
  </si>
  <si>
    <t>Mocksville</t>
  </si>
  <si>
    <t>Mocoa</t>
  </si>
  <si>
    <t>Putumayo</t>
  </si>
  <si>
    <t>Mococa</t>
  </si>
  <si>
    <t>Mocuba</t>
  </si>
  <si>
    <t>Modena</t>
  </si>
  <si>
    <t>Modesto</t>
  </si>
  <si>
    <t>Modi‘in Makkabbim Re‘ut</t>
  </si>
  <si>
    <t>Modi`in Makkabbim Re`ut</t>
  </si>
  <si>
    <t>Mödling</t>
  </si>
  <si>
    <t>Modling</t>
  </si>
  <si>
    <t>Modra</t>
  </si>
  <si>
    <t>Modřice</t>
  </si>
  <si>
    <t>Modrice</t>
  </si>
  <si>
    <t>Moe</t>
  </si>
  <si>
    <t>Moengo</t>
  </si>
  <si>
    <t>Moers</t>
  </si>
  <si>
    <t>Mogadishu</t>
  </si>
  <si>
    <t>Banaadir</t>
  </si>
  <si>
    <t>Mogi das Cruzes</t>
  </si>
  <si>
    <t>Mogi Guaçu</t>
  </si>
  <si>
    <t>Mogi Guacu</t>
  </si>
  <si>
    <t>Mogi Mirim</t>
  </si>
  <si>
    <t>Mogila</t>
  </si>
  <si>
    <t>Mogocha</t>
  </si>
  <si>
    <t>Moguer</t>
  </si>
  <si>
    <t>Mohács</t>
  </si>
  <si>
    <t>Mohacs</t>
  </si>
  <si>
    <t>Mohale’s Hoek</t>
  </si>
  <si>
    <t>Mohale's Hoek</t>
  </si>
  <si>
    <t>Moḩammad Shahr</t>
  </si>
  <si>
    <t>Mohammad Shahr</t>
  </si>
  <si>
    <t>Mohammedia</t>
  </si>
  <si>
    <t>Mohelnice</t>
  </si>
  <si>
    <t>Möhlin</t>
  </si>
  <si>
    <t>Mohlin</t>
  </si>
  <si>
    <t>Mohyliv-Podil’s’kyy</t>
  </si>
  <si>
    <t>Mohyliv-Podil's'kyy</t>
  </si>
  <si>
    <t>Moimenta da Beira</t>
  </si>
  <si>
    <t>Moita</t>
  </si>
  <si>
    <t>Mojkovac</t>
  </si>
  <si>
    <t>Mojokerto</t>
  </si>
  <si>
    <t>Mokena</t>
  </si>
  <si>
    <t>Mokhotlong</t>
  </si>
  <si>
    <t>Mokpo</t>
  </si>
  <si>
    <t>Mokronog</t>
  </si>
  <si>
    <t>Mokronog-Trebelno</t>
  </si>
  <si>
    <t>Molalla</t>
  </si>
  <si>
    <t>Molango</t>
  </si>
  <si>
    <t>Mold</t>
  </si>
  <si>
    <t>Moldava nad Bodvou</t>
  </si>
  <si>
    <t>Molde</t>
  </si>
  <si>
    <t>Moldova Nouă</t>
  </si>
  <si>
    <t>Moldova Noua</t>
  </si>
  <si>
    <t>Molepolole</t>
  </si>
  <si>
    <t>Kweneng</t>
  </si>
  <si>
    <t>Molesey</t>
  </si>
  <si>
    <t>Molėtai</t>
  </si>
  <si>
    <t>Moletai</t>
  </si>
  <si>
    <t>Molfetta</t>
  </si>
  <si>
    <t>Moline</t>
  </si>
  <si>
    <t>Mollendo</t>
  </si>
  <si>
    <t>Mölln</t>
  </si>
  <si>
    <t>Molln</t>
  </si>
  <si>
    <t>Mölndal</t>
  </si>
  <si>
    <t>Molndal</t>
  </si>
  <si>
    <t>Molochans’k</t>
  </si>
  <si>
    <t>Molochans'k</t>
  </si>
  <si>
    <t>Molodohvardiisk</t>
  </si>
  <si>
    <t>Mombasa</t>
  </si>
  <si>
    <t>Momchilgrad</t>
  </si>
  <si>
    <t>Momignies</t>
  </si>
  <si>
    <t>Monaca</t>
  </si>
  <si>
    <t>Monaco</t>
  </si>
  <si>
    <t>MC</t>
  </si>
  <si>
    <t>MCO</t>
  </si>
  <si>
    <t>Monaghan</t>
  </si>
  <si>
    <t>Monahans</t>
  </si>
  <si>
    <t>Monastir</t>
  </si>
  <si>
    <t>Monastyryshche</t>
  </si>
  <si>
    <t>Monção</t>
  </si>
  <si>
    <t>Moncao</t>
  </si>
  <si>
    <t>Monchegorsk</t>
  </si>
  <si>
    <t>Mönchengladbach</t>
  </si>
  <si>
    <t>Monchengladbach</t>
  </si>
  <si>
    <t>Monchique</t>
  </si>
  <si>
    <t>Moncks Corner</t>
  </si>
  <si>
    <t>Monclova</t>
  </si>
  <si>
    <t>Moncton</t>
  </si>
  <si>
    <t>Mondim de Basto</t>
  </si>
  <si>
    <t>Mondorf-les-Bains</t>
  </si>
  <si>
    <t>Remich</t>
  </si>
  <si>
    <t>Monee</t>
  </si>
  <si>
    <t>Monessen</t>
  </si>
  <si>
    <t>Monett</t>
  </si>
  <si>
    <t>Monfort Heights</t>
  </si>
  <si>
    <t>Mongaguá</t>
  </si>
  <si>
    <t>Mongagua</t>
  </si>
  <si>
    <t>Mongar</t>
  </si>
  <si>
    <t>Mongo</t>
  </si>
  <si>
    <t>Guéra</t>
  </si>
  <si>
    <t>Mongomo</t>
  </si>
  <si>
    <t>Mongu</t>
  </si>
  <si>
    <t>Monheim</t>
  </si>
  <si>
    <t>Monkseaton</t>
  </si>
  <si>
    <t>Monmouth</t>
  </si>
  <si>
    <t>Monona</t>
  </si>
  <si>
    <t>Monor</t>
  </si>
  <si>
    <t>Monroe</t>
  </si>
  <si>
    <t>Monroe Township</t>
  </si>
  <si>
    <t>Monroeville</t>
  </si>
  <si>
    <t>Monrovia</t>
  </si>
  <si>
    <t>Mons</t>
  </si>
  <si>
    <t>Monschau</t>
  </si>
  <si>
    <t>Mons-en-Baroeul</t>
  </si>
  <si>
    <t>Monsey</t>
  </si>
  <si>
    <t>Monson</t>
  </si>
  <si>
    <t>Mont Belvieu</t>
  </si>
  <si>
    <t>Montabaur</t>
  </si>
  <si>
    <t>Montagu</t>
  </si>
  <si>
    <t>Montague</t>
  </si>
  <si>
    <t>Montauban</t>
  </si>
  <si>
    <t>Montbéliard</t>
  </si>
  <si>
    <t>Montbeliard</t>
  </si>
  <si>
    <t>Montclair</t>
  </si>
  <si>
    <t>Mont-de-Marsan</t>
  </si>
  <si>
    <t>Monte Águila</t>
  </si>
  <si>
    <t>Monte Aguila</t>
  </si>
  <si>
    <t>Monte Alegre do Sul</t>
  </si>
  <si>
    <t>Monte Aprazível</t>
  </si>
  <si>
    <t>Monte Aprazivel</t>
  </si>
  <si>
    <t>Monte Azul Paulista</t>
  </si>
  <si>
    <t>Monte Chingolo</t>
  </si>
  <si>
    <t>Monte Cristi</t>
  </si>
  <si>
    <t>Monte Escobedo</t>
  </si>
  <si>
    <t>Monte Mor</t>
  </si>
  <si>
    <t>Monte Plata</t>
  </si>
  <si>
    <t>Monte Quemado</t>
  </si>
  <si>
    <t>Montebello</t>
  </si>
  <si>
    <t>Montecastrilli</t>
  </si>
  <si>
    <t>Montecito</t>
  </si>
  <si>
    <t>Montecristi</t>
  </si>
  <si>
    <t>Montegiardino</t>
  </si>
  <si>
    <t>Montego Bay</t>
  </si>
  <si>
    <t>Saint James</t>
  </si>
  <si>
    <t>Montélimar</t>
  </si>
  <si>
    <t>Montelimar</t>
  </si>
  <si>
    <t>Montemorelos</t>
  </si>
  <si>
    <t>Montemor-o-Novo</t>
  </si>
  <si>
    <t>Montemor-o-Velho</t>
  </si>
  <si>
    <t>Montepuez</t>
  </si>
  <si>
    <t>Montereau-faut-Yonne</t>
  </si>
  <si>
    <t>Monterey</t>
  </si>
  <si>
    <t>Monterey Park</t>
  </si>
  <si>
    <t>Montería</t>
  </si>
  <si>
    <t>Monteria</t>
  </si>
  <si>
    <t>Montero</t>
  </si>
  <si>
    <t>Monterrey</t>
  </si>
  <si>
    <t>Montes Claros</t>
  </si>
  <si>
    <t>Montesano</t>
  </si>
  <si>
    <t>Montevallo</t>
  </si>
  <si>
    <t>Montevideo</t>
  </si>
  <si>
    <t>Montezuma</t>
  </si>
  <si>
    <t>Montfermeil</t>
  </si>
  <si>
    <t>Montgeron</t>
  </si>
  <si>
    <t>Montgomery</t>
  </si>
  <si>
    <t>Montgomery Township</t>
  </si>
  <si>
    <t>Montgomery Village</t>
  </si>
  <si>
    <t>Montgomeryville</t>
  </si>
  <si>
    <t>Monthey</t>
  </si>
  <si>
    <t>Monticello</t>
  </si>
  <si>
    <t>Montigny-le-Bretonneux</t>
  </si>
  <si>
    <t>Montigny-lès-Cormeilles</t>
  </si>
  <si>
    <t>Montigny-les-Cormeilles</t>
  </si>
  <si>
    <t>Montigny-lès-Metz</t>
  </si>
  <si>
    <t>Montigny-les-Metz</t>
  </si>
  <si>
    <t>Montijo</t>
  </si>
  <si>
    <t>Mont-Joli</t>
  </si>
  <si>
    <t>Mont-Laurier</t>
  </si>
  <si>
    <t>Montluçon</t>
  </si>
  <si>
    <t>Montlucon</t>
  </si>
  <si>
    <t>Montmagny</t>
  </si>
  <si>
    <t>Montmorency</t>
  </si>
  <si>
    <t>Montpelier</t>
  </si>
  <si>
    <t>Montpellier</t>
  </si>
  <si>
    <t>Montréal</t>
  </si>
  <si>
    <t>Montreal</t>
  </si>
  <si>
    <t>Montréal-Ouest</t>
  </si>
  <si>
    <t>Montreal-Ouest</t>
  </si>
  <si>
    <t>Montreuil</t>
  </si>
  <si>
    <t>Montreux</t>
  </si>
  <si>
    <t>Montrose</t>
  </si>
  <si>
    <t>Montrouge</t>
  </si>
  <si>
    <t>Mont-Royal</t>
  </si>
  <si>
    <t>Mont-Saint-Hilaire</t>
  </si>
  <si>
    <t>Mont-Saint-Martin</t>
  </si>
  <si>
    <t>Mont-Tremblant</t>
  </si>
  <si>
    <t>Montvale</t>
  </si>
  <si>
    <t>Montville</t>
  </si>
  <si>
    <t>Monument</t>
  </si>
  <si>
    <t>Monywa</t>
  </si>
  <si>
    <t>Monza</t>
  </si>
  <si>
    <t>Moody</t>
  </si>
  <si>
    <t>Mooka</t>
  </si>
  <si>
    <t>Moon</t>
  </si>
  <si>
    <t>Moorbad Lobenstein</t>
  </si>
  <si>
    <t>Moore</t>
  </si>
  <si>
    <t>Moores Mill</t>
  </si>
  <si>
    <t>Moorestown</t>
  </si>
  <si>
    <t>Moorestown-Lenola</t>
  </si>
  <si>
    <t>Mooresville</t>
  </si>
  <si>
    <t>Moorhead</t>
  </si>
  <si>
    <t>Mooroopna</t>
  </si>
  <si>
    <t>Moorpark</t>
  </si>
  <si>
    <t>Moorreesburg</t>
  </si>
  <si>
    <t>Moosburg</t>
  </si>
  <si>
    <t>Moose Jaw</t>
  </si>
  <si>
    <t>Moosic</t>
  </si>
  <si>
    <t>Mopipi</t>
  </si>
  <si>
    <t>Mór</t>
  </si>
  <si>
    <t>Mor</t>
  </si>
  <si>
    <t>Mora</t>
  </si>
  <si>
    <t>Morādābād</t>
  </si>
  <si>
    <t>Moradabad</t>
  </si>
  <si>
    <t>Moraga</t>
  </si>
  <si>
    <t>Mórahalom</t>
  </si>
  <si>
    <t>Morahalom</t>
  </si>
  <si>
    <t>Moraine</t>
  </si>
  <si>
    <t>Moraleja</t>
  </si>
  <si>
    <t>Moranbah</t>
  </si>
  <si>
    <t>Morant Bay</t>
  </si>
  <si>
    <t>Saint Thomas</t>
  </si>
  <si>
    <t>Moratuwa</t>
  </si>
  <si>
    <t>Moravče</t>
  </si>
  <si>
    <t>Moravce</t>
  </si>
  <si>
    <t>Moravská Třebová</t>
  </si>
  <si>
    <t>Moravska Trebova</t>
  </si>
  <si>
    <t>Moravské Budějovice</t>
  </si>
  <si>
    <t>Moravske Budejovice</t>
  </si>
  <si>
    <t>Moravske-Toplice</t>
  </si>
  <si>
    <t>Moravske Toplice</t>
  </si>
  <si>
    <t>Moravský Krumlov</t>
  </si>
  <si>
    <t>Moravsky Krumlov</t>
  </si>
  <si>
    <t>Morawa</t>
  </si>
  <si>
    <t>Morden</t>
  </si>
  <si>
    <t>Moreau</t>
  </si>
  <si>
    <t>Morecambe</t>
  </si>
  <si>
    <t>Moree</t>
  </si>
  <si>
    <t>Morehead</t>
  </si>
  <si>
    <t>Morehead City</t>
  </si>
  <si>
    <t>Morelia</t>
  </si>
  <si>
    <t>Moreno Valley</t>
  </si>
  <si>
    <t>Moreton</t>
  </si>
  <si>
    <t>Mörfelden-Walldorf</t>
  </si>
  <si>
    <t>Morfelden-Walldorf</t>
  </si>
  <si>
    <t>Morgan City</t>
  </si>
  <si>
    <t>Morgan Hill</t>
  </si>
  <si>
    <t>Morganfield</t>
  </si>
  <si>
    <t>Morganton</t>
  </si>
  <si>
    <t>Morgantown</t>
  </si>
  <si>
    <t>Morganville</t>
  </si>
  <si>
    <t>Morges</t>
  </si>
  <si>
    <t>Mori</t>
  </si>
  <si>
    <t>Moringen</t>
  </si>
  <si>
    <t>Morinville</t>
  </si>
  <si>
    <t>Morioka</t>
  </si>
  <si>
    <t>Moritake</t>
  </si>
  <si>
    <t>Moriyama</t>
  </si>
  <si>
    <t>Morley</t>
  </si>
  <si>
    <t>Morohongō</t>
  </si>
  <si>
    <t>Morohongo</t>
  </si>
  <si>
    <t>Moroleón</t>
  </si>
  <si>
    <t>Moroleon</t>
  </si>
  <si>
    <t>Morombe</t>
  </si>
  <si>
    <t>Morón</t>
  </si>
  <si>
    <t>Moron</t>
  </si>
  <si>
    <t>Mörön</t>
  </si>
  <si>
    <t>Hövsgöl</t>
  </si>
  <si>
    <t>Morondava</t>
  </si>
  <si>
    <t>Moroni</t>
  </si>
  <si>
    <t>Moroto</t>
  </si>
  <si>
    <t>Morozovsk</t>
  </si>
  <si>
    <t>Morpeth</t>
  </si>
  <si>
    <t>Morrilton</t>
  </si>
  <si>
    <t>Morrinhos</t>
  </si>
  <si>
    <t>Morris</t>
  </si>
  <si>
    <t>Morris Plains</t>
  </si>
  <si>
    <t>Morriston</t>
  </si>
  <si>
    <t>Morristown</t>
  </si>
  <si>
    <t>Morrisville</t>
  </si>
  <si>
    <t>Morro Agudo</t>
  </si>
  <si>
    <t>Morro Bay</t>
  </si>
  <si>
    <t>Morrow</t>
  </si>
  <si>
    <t>Morsang-sur-Orge</t>
  </si>
  <si>
    <t>Morshansk</t>
  </si>
  <si>
    <t>Morshyn</t>
  </si>
  <si>
    <t>Morton</t>
  </si>
  <si>
    <t>Morton Grove</t>
  </si>
  <si>
    <t>Mortsel</t>
  </si>
  <si>
    <t>Morungaba</t>
  </si>
  <si>
    <t>Morwell</t>
  </si>
  <si>
    <t>Mosbach</t>
  </si>
  <si>
    <t>Mosbrough</t>
  </si>
  <si>
    <t>Moscow</t>
  </si>
  <si>
    <t>Moses Lake</t>
  </si>
  <si>
    <t>Mosgiel</t>
  </si>
  <si>
    <t>Moshi</t>
  </si>
  <si>
    <t>Kilimanjaro</t>
  </si>
  <si>
    <t>Mositai</t>
  </si>
  <si>
    <t>Moskovskiy</t>
  </si>
  <si>
    <t>Mosonmagyaróvár</t>
  </si>
  <si>
    <t>Mosonmagyarovar</t>
  </si>
  <si>
    <t>Moss</t>
  </si>
  <si>
    <t>Østfold</t>
  </si>
  <si>
    <t>Moss Bluff</t>
  </si>
  <si>
    <t>Moss Point</t>
  </si>
  <si>
    <t>Moss Vale</t>
  </si>
  <si>
    <t>Mossel Bay</t>
  </si>
  <si>
    <t>Mossendjo</t>
  </si>
  <si>
    <t>Mössingen</t>
  </si>
  <si>
    <t>Mossingen</t>
  </si>
  <si>
    <t>Mossley</t>
  </si>
  <si>
    <t>Mossoró</t>
  </si>
  <si>
    <t>Mossoro</t>
  </si>
  <si>
    <t>Most</t>
  </si>
  <si>
    <t>Mosta</t>
  </si>
  <si>
    <t>Mostaganem</t>
  </si>
  <si>
    <t>Mostar</t>
  </si>
  <si>
    <t>Moston</t>
  </si>
  <si>
    <t>Mosul</t>
  </si>
  <si>
    <t>Motegi</t>
  </si>
  <si>
    <t>Motherwell</t>
  </si>
  <si>
    <t>Motomachi</t>
  </si>
  <si>
    <t>Motomiya</t>
  </si>
  <si>
    <t>Motosu</t>
  </si>
  <si>
    <t>Motril</t>
  </si>
  <si>
    <t>Motul</t>
  </si>
  <si>
    <t>Motupe</t>
  </si>
  <si>
    <t>Mouila</t>
  </si>
  <si>
    <t>Ngounié</t>
  </si>
  <si>
    <t>Moultrie</t>
  </si>
  <si>
    <t>Mound</t>
  </si>
  <si>
    <t>Moundou</t>
  </si>
  <si>
    <t>Logone Occidental</t>
  </si>
  <si>
    <t>Mounds View</t>
  </si>
  <si>
    <t>Moundsville</t>
  </si>
  <si>
    <t>Mount Airy</t>
  </si>
  <si>
    <t>Mount Arlington</t>
  </si>
  <si>
    <t>Mount Barker</t>
  </si>
  <si>
    <t>Mount Carmel</t>
  </si>
  <si>
    <t>Mount Clemens</t>
  </si>
  <si>
    <t>Mount Cotton</t>
  </si>
  <si>
    <t>Mount Dora</t>
  </si>
  <si>
    <t>Mount Eliza</t>
  </si>
  <si>
    <t>Mount Evelyn</t>
  </si>
  <si>
    <t>Mount Gambier</t>
  </si>
  <si>
    <t>Mount Hagen</t>
  </si>
  <si>
    <t>Western Highlands</t>
  </si>
  <si>
    <t>Mount Healthy</t>
  </si>
  <si>
    <t>Mount Holly</t>
  </si>
  <si>
    <t>Mount Hope</t>
  </si>
  <si>
    <t>Mount Horeb</t>
  </si>
  <si>
    <t>Mount Isa</t>
  </si>
  <si>
    <t>Mount Ivy</t>
  </si>
  <si>
    <t>Mount Joy</t>
  </si>
  <si>
    <t>Mount Juliet</t>
  </si>
  <si>
    <t>Mount Kisco</t>
  </si>
  <si>
    <t>Mount Laurel</t>
  </si>
  <si>
    <t>Mount Lebanon</t>
  </si>
  <si>
    <t>Mount Magnet</t>
  </si>
  <si>
    <t>Mount Olive</t>
  </si>
  <si>
    <t>Mount Pearl Park</t>
  </si>
  <si>
    <t>Mount Pleasant</t>
  </si>
  <si>
    <t>Mount Plymouth</t>
  </si>
  <si>
    <t>Mount Pocono</t>
  </si>
  <si>
    <t>Mount Prospect</t>
  </si>
  <si>
    <t>Mount Rainier</t>
  </si>
  <si>
    <t>Mount Shasta</t>
  </si>
  <si>
    <t>Mount Sinai</t>
  </si>
  <si>
    <t>Mount Sterling</t>
  </si>
  <si>
    <t>Mount Vernon</t>
  </si>
  <si>
    <t>Mount Vista</t>
  </si>
  <si>
    <t>Mount Washington</t>
  </si>
  <si>
    <t>Mount Zion</t>
  </si>
  <si>
    <t>Mountain Ash</t>
  </si>
  <si>
    <t>Mountain Brook</t>
  </si>
  <si>
    <t>Mountain Home</t>
  </si>
  <si>
    <t>Mountain House</t>
  </si>
  <si>
    <t>Mountain Park</t>
  </si>
  <si>
    <t>Mountain Top</t>
  </si>
  <si>
    <t>Mountain View</t>
  </si>
  <si>
    <t>Mountainside</t>
  </si>
  <si>
    <t>Mountlake Terrace</t>
  </si>
  <si>
    <t>Mountsorrel</t>
  </si>
  <si>
    <t>Moura</t>
  </si>
  <si>
    <t>Mourniés</t>
  </si>
  <si>
    <t>Mournies</t>
  </si>
  <si>
    <t>Moussoro</t>
  </si>
  <si>
    <t>Barh el Gazel</t>
  </si>
  <si>
    <t>Moyale</t>
  </si>
  <si>
    <t>Moyo</t>
  </si>
  <si>
    <t>Moyobamba</t>
  </si>
  <si>
    <t>Mozdok</t>
  </si>
  <si>
    <t>Mozhaysk</t>
  </si>
  <si>
    <t>Mozhga</t>
  </si>
  <si>
    <t>Mozirje</t>
  </si>
  <si>
    <t>Mpanda</t>
  </si>
  <si>
    <t>Mparo</t>
  </si>
  <si>
    <t>Mpigi</t>
  </si>
  <si>
    <t>Mpika</t>
  </si>
  <si>
    <t>Mpwapwa</t>
  </si>
  <si>
    <t>Mrkonjić Grad</t>
  </si>
  <si>
    <t>Mrkonjic Grad</t>
  </si>
  <si>
    <t>Mstsislaw</t>
  </si>
  <si>
    <t>Mszczonów</t>
  </si>
  <si>
    <t>Mszczonow</t>
  </si>
  <si>
    <t>Mtsensk</t>
  </si>
  <si>
    <t>Mtskheta</t>
  </si>
  <si>
    <t>Muan</t>
  </si>
  <si>
    <t>Muar</t>
  </si>
  <si>
    <t>Muban Phimon Rat</t>
  </si>
  <si>
    <t>Mubi</t>
  </si>
  <si>
    <t>Adamawa</t>
  </si>
  <si>
    <t>Mücheln</t>
  </si>
  <si>
    <t>Mucheln</t>
  </si>
  <si>
    <t>Muckendorf an der Donau</t>
  </si>
  <si>
    <t>Muconda</t>
  </si>
  <si>
    <t>Mucuchíes</t>
  </si>
  <si>
    <t>Mucuchies</t>
  </si>
  <si>
    <t>Mucusso</t>
  </si>
  <si>
    <t>Mudanjiang</t>
  </si>
  <si>
    <t>Mudgee</t>
  </si>
  <si>
    <t>Mudon</t>
  </si>
  <si>
    <t>Mufulira</t>
  </si>
  <si>
    <t>Mügeln</t>
  </si>
  <si>
    <t>Mugeln</t>
  </si>
  <si>
    <t>Múggia</t>
  </si>
  <si>
    <t>Muggia</t>
  </si>
  <si>
    <t>Mugla</t>
  </si>
  <si>
    <t>Muhanga</t>
  </si>
  <si>
    <t>Muhembo</t>
  </si>
  <si>
    <t>Mühlacker</t>
  </si>
  <si>
    <t>Muhlacker</t>
  </si>
  <si>
    <t>Mühldorf</t>
  </si>
  <si>
    <t>Muhldorf</t>
  </si>
  <si>
    <t>Muhlenberg</t>
  </si>
  <si>
    <t>Mühlhausen</t>
  </si>
  <si>
    <t>Muhlhausen</t>
  </si>
  <si>
    <t>Muisne</t>
  </si>
  <si>
    <t>Mukacheve</t>
  </si>
  <si>
    <t>Mukaiengaru</t>
  </si>
  <si>
    <t>Mukdahan</t>
  </si>
  <si>
    <t>Mukhomornoye</t>
  </si>
  <si>
    <t>Mukilteo</t>
  </si>
  <si>
    <t>Mukōchō</t>
  </si>
  <si>
    <t>Mukocho</t>
  </si>
  <si>
    <t>Mukono</t>
  </si>
  <si>
    <t>Mukwonago</t>
  </si>
  <si>
    <t>Mulanje</t>
  </si>
  <si>
    <t>Muldrow</t>
  </si>
  <si>
    <t>Mülheim</t>
  </si>
  <si>
    <t>Mulheim</t>
  </si>
  <si>
    <t>Mülheim-Kärlich</t>
  </si>
  <si>
    <t>Mulheim-Karlich</t>
  </si>
  <si>
    <t>Mulhouse</t>
  </si>
  <si>
    <t>Muli</t>
  </si>
  <si>
    <t>Mulifanua</t>
  </si>
  <si>
    <t>Aiga-i-le-Tai</t>
  </si>
  <si>
    <t>Mullaittivu</t>
  </si>
  <si>
    <t>Müllheim</t>
  </si>
  <si>
    <t>Mullheim</t>
  </si>
  <si>
    <t>Mullica</t>
  </si>
  <si>
    <t>Mullingar</t>
  </si>
  <si>
    <t>Westmeath</t>
  </si>
  <si>
    <t>Mullins</t>
  </si>
  <si>
    <t>Multan</t>
  </si>
  <si>
    <t>Mulvane</t>
  </si>
  <si>
    <t>Mumbai</t>
  </si>
  <si>
    <t>Mumbwa</t>
  </si>
  <si>
    <t>Mumias</t>
  </si>
  <si>
    <t>Mun’gyŏng</t>
  </si>
  <si>
    <t>Mun'gyong</t>
  </si>
  <si>
    <t>Muna</t>
  </si>
  <si>
    <t>Munch’ŏn</t>
  </si>
  <si>
    <t>Munch'on</t>
  </si>
  <si>
    <t>Kangwŏn</t>
  </si>
  <si>
    <t>Münchberg</t>
  </si>
  <si>
    <t>Munchberg</t>
  </si>
  <si>
    <t>Müncheberg</t>
  </si>
  <si>
    <t>Muncheberg</t>
  </si>
  <si>
    <t>Münchenstein</t>
  </si>
  <si>
    <t>Munchenstein</t>
  </si>
  <si>
    <t>Muncie</t>
  </si>
  <si>
    <t>Muncy</t>
  </si>
  <si>
    <t>Mundelein</t>
  </si>
  <si>
    <t>Munderkingen</t>
  </si>
  <si>
    <t>Mundra</t>
  </si>
  <si>
    <t>Mundybash</t>
  </si>
  <si>
    <t>Munford</t>
  </si>
  <si>
    <t>Munhall</t>
  </si>
  <si>
    <t>Munich</t>
  </si>
  <si>
    <t>Münnerstadt</t>
  </si>
  <si>
    <t>Munnerstadt</t>
  </si>
  <si>
    <t>Munro</t>
  </si>
  <si>
    <t>Munroe Falls</t>
  </si>
  <si>
    <t>Münsingen</t>
  </si>
  <si>
    <t>Munsingen</t>
  </si>
  <si>
    <t>Munster</t>
  </si>
  <si>
    <t>Münster</t>
  </si>
  <si>
    <t>Muntinlupa City</t>
  </si>
  <si>
    <t>Muntinlupa</t>
  </si>
  <si>
    <t>Munūf</t>
  </si>
  <si>
    <t>Munuf</t>
  </si>
  <si>
    <t>Munxar</t>
  </si>
  <si>
    <t>Münzenberg</t>
  </si>
  <si>
    <t>Munzenberg</t>
  </si>
  <si>
    <t>Murakami</t>
  </si>
  <si>
    <t>Muramvya</t>
  </si>
  <si>
    <t>Murang’a</t>
  </si>
  <si>
    <t>Murang'a</t>
  </si>
  <si>
    <t>Murashi</t>
  </si>
  <si>
    <t>Murata</t>
  </si>
  <si>
    <t>Murayama</t>
  </si>
  <si>
    <t>Murça</t>
  </si>
  <si>
    <t>Murca</t>
  </si>
  <si>
    <t>Muret</t>
  </si>
  <si>
    <t>Murfatlar</t>
  </si>
  <si>
    <t>Murfreesboro</t>
  </si>
  <si>
    <t>Murgeni</t>
  </si>
  <si>
    <t>Muri</t>
  </si>
  <si>
    <t>Muriaé</t>
  </si>
  <si>
    <t>Muriae</t>
  </si>
  <si>
    <t>Muridke</t>
  </si>
  <si>
    <t>Murillo</t>
  </si>
  <si>
    <t>Murmansk</t>
  </si>
  <si>
    <t>Mūrmuiža</t>
  </si>
  <si>
    <t>Murmuiza</t>
  </si>
  <si>
    <t>Beverīnas Novads</t>
  </si>
  <si>
    <t>Murom</t>
  </si>
  <si>
    <t>Muroran</t>
  </si>
  <si>
    <t>Muroto-misakicho</t>
  </si>
  <si>
    <t>Murphy</t>
  </si>
  <si>
    <t>Murphysboro</t>
  </si>
  <si>
    <t>Murray</t>
  </si>
  <si>
    <t>Murray Bridge</t>
  </si>
  <si>
    <t>Murraysville</t>
  </si>
  <si>
    <t>Murree</t>
  </si>
  <si>
    <t>Murrells Inlet</t>
  </si>
  <si>
    <t>Murrhardt</t>
  </si>
  <si>
    <t>Murrieta</t>
  </si>
  <si>
    <t>Murrysville</t>
  </si>
  <si>
    <t>Murska Sobota</t>
  </si>
  <si>
    <t>Murston</t>
  </si>
  <si>
    <t>Murten</t>
  </si>
  <si>
    <t>Murtosa</t>
  </si>
  <si>
    <t>Murwillumbah</t>
  </si>
  <si>
    <t>Murzuq</t>
  </si>
  <si>
    <t>Mürzzuschlag</t>
  </si>
  <si>
    <t>Murzzuschlag</t>
  </si>
  <si>
    <t>Mus</t>
  </si>
  <si>
    <t>Musashimurayama</t>
  </si>
  <si>
    <t>Muscat</t>
  </si>
  <si>
    <t>Muscatine</t>
  </si>
  <si>
    <t>Muscle Shoals</t>
  </si>
  <si>
    <t>Muscoy</t>
  </si>
  <si>
    <t>Mushie</t>
  </si>
  <si>
    <t>Musina</t>
  </si>
  <si>
    <t>Muskego</t>
  </si>
  <si>
    <t>Muskegon</t>
  </si>
  <si>
    <t>Muskegon Heights</t>
  </si>
  <si>
    <t>Muskogee</t>
  </si>
  <si>
    <t>Muskoka Falls</t>
  </si>
  <si>
    <t>Musoma</t>
  </si>
  <si>
    <t>Mara</t>
  </si>
  <si>
    <t>Musselburgh</t>
  </si>
  <si>
    <t>Mustang</t>
  </si>
  <si>
    <t>Muswellbrook</t>
  </si>
  <si>
    <t>Mut</t>
  </si>
  <si>
    <t>Muta</t>
  </si>
  <si>
    <t>Mutare</t>
  </si>
  <si>
    <t>Manicaland</t>
  </si>
  <si>
    <t>Mutriku</t>
  </si>
  <si>
    <t>Mutsamudu</t>
  </si>
  <si>
    <t>Anjouan</t>
  </si>
  <si>
    <t>Mutsu</t>
  </si>
  <si>
    <t>Muttenz</t>
  </si>
  <si>
    <t>Muxton</t>
  </si>
  <si>
    <t>Muyinga</t>
  </si>
  <si>
    <t>Mŭynoq</t>
  </si>
  <si>
    <t>Muynoq</t>
  </si>
  <si>
    <t>Muzaffarabad</t>
  </si>
  <si>
    <t>Muzaffargarh</t>
  </si>
  <si>
    <t>Muzaffarnagar</t>
  </si>
  <si>
    <t>Muzaffarpur</t>
  </si>
  <si>
    <t>Mwanza</t>
  </si>
  <si>
    <t>Mwatate</t>
  </si>
  <si>
    <t>Taita/Taveta</t>
  </si>
  <si>
    <t>Mweka</t>
  </si>
  <si>
    <t>Mwene-Ditu</t>
  </si>
  <si>
    <t>Mwenga</t>
  </si>
  <si>
    <t>Mwingi</t>
  </si>
  <si>
    <t>Mwinilunga</t>
  </si>
  <si>
    <t>Mỹ Tho</t>
  </si>
  <si>
    <t>My Tho</t>
  </si>
  <si>
    <t>Tiền Giang</t>
  </si>
  <si>
    <t>Myadzyel</t>
  </si>
  <si>
    <t>Myeik</t>
  </si>
  <si>
    <t>Myers Corner</t>
  </si>
  <si>
    <t>Myingyan</t>
  </si>
  <si>
    <t>Myitkyina</t>
  </si>
  <si>
    <t>Kachin State</t>
  </si>
  <si>
    <t>Myjava</t>
  </si>
  <si>
    <t>Mykolaiv</t>
  </si>
  <si>
    <t>Mykolayivs’ka Oblast’</t>
  </si>
  <si>
    <t>Myory</t>
  </si>
  <si>
    <t>Myrhorod</t>
  </si>
  <si>
    <t>Mýrina</t>
  </si>
  <si>
    <t>Myrina</t>
  </si>
  <si>
    <t>Myrnohrad</t>
  </si>
  <si>
    <t>Myronivka</t>
  </si>
  <si>
    <t>Myrtle Beach</t>
  </si>
  <si>
    <t>Myrtle Grove</t>
  </si>
  <si>
    <t>Myrtletown</t>
  </si>
  <si>
    <t>Myshkin</t>
  </si>
  <si>
    <t>Myski</t>
  </si>
  <si>
    <t>Mysłowice</t>
  </si>
  <si>
    <t>Myslowice</t>
  </si>
  <si>
    <t>Mysore</t>
  </si>
  <si>
    <t>Mystic Island</t>
  </si>
  <si>
    <t>Mytilíni</t>
  </si>
  <si>
    <t>Mytilini</t>
  </si>
  <si>
    <t>Mytishchi</t>
  </si>
  <si>
    <t>Mzimba</t>
  </si>
  <si>
    <t>Mzuzu</t>
  </si>
  <si>
    <t>N’Djamena</t>
  </si>
  <si>
    <t>N'Djamena</t>
  </si>
  <si>
    <t>Ville de N’Djaména</t>
  </si>
  <si>
    <t>N'Zerekore</t>
  </si>
  <si>
    <t>Na‘jān</t>
  </si>
  <si>
    <t>Na`jan</t>
  </si>
  <si>
    <t>Naantali</t>
  </si>
  <si>
    <t>Naas</t>
  </si>
  <si>
    <t>Nabatîyé</t>
  </si>
  <si>
    <t>Nabatiye</t>
  </si>
  <si>
    <t>Nabburg</t>
  </si>
  <si>
    <t>Naberezhnyye Chelny</t>
  </si>
  <si>
    <t>Nabeul</t>
  </si>
  <si>
    <t>Nabilatuk</t>
  </si>
  <si>
    <t>Nakapiripirit</t>
  </si>
  <si>
    <t>Nabire</t>
  </si>
  <si>
    <t>Nabunturan</t>
  </si>
  <si>
    <t>Compostela Valley</t>
  </si>
  <si>
    <t>Nacajuca</t>
  </si>
  <si>
    <t>Nacaome</t>
  </si>
  <si>
    <t>Valle</t>
  </si>
  <si>
    <t>Náchod</t>
  </si>
  <si>
    <t>Nachod</t>
  </si>
  <si>
    <t>Naco</t>
  </si>
  <si>
    <t>Nacogdoches</t>
  </si>
  <si>
    <t>Nacozari Viejo</t>
  </si>
  <si>
    <t>Ñacunday</t>
  </si>
  <si>
    <t>Nacunday</t>
  </si>
  <si>
    <t>Nada</t>
  </si>
  <si>
    <t>Nadi</t>
  </si>
  <si>
    <t>Nădlac</t>
  </si>
  <si>
    <t>Nadlac</t>
  </si>
  <si>
    <t>Nador</t>
  </si>
  <si>
    <t>Nádudvar</t>
  </si>
  <si>
    <t>Nadudvar</t>
  </si>
  <si>
    <t>Nadur</t>
  </si>
  <si>
    <t>Nadvirna</t>
  </si>
  <si>
    <t>Nadym</t>
  </si>
  <si>
    <t>Náfpaktos</t>
  </si>
  <si>
    <t>Nafpaktos</t>
  </si>
  <si>
    <t>Náfplio</t>
  </si>
  <si>
    <t>Nafplio</t>
  </si>
  <si>
    <t>Naftalan</t>
  </si>
  <si>
    <t>Naga</t>
  </si>
  <si>
    <t>Naga City</t>
  </si>
  <si>
    <t>Nagahama</t>
  </si>
  <si>
    <t>Naganohara</t>
  </si>
  <si>
    <t>Naganuma</t>
  </si>
  <si>
    <t>Nagaoka</t>
  </si>
  <si>
    <t>Nagaoki</t>
  </si>
  <si>
    <t>Nagareyama</t>
  </si>
  <si>
    <t>Nagari</t>
  </si>
  <si>
    <t>Nagasu</t>
  </si>
  <si>
    <t>Nagato</t>
  </si>
  <si>
    <t>Nagatoro</t>
  </si>
  <si>
    <t>Nagaya</t>
  </si>
  <si>
    <t>Nāgercoil</t>
  </si>
  <si>
    <t>Nagercoil</t>
  </si>
  <si>
    <t>Nago</t>
  </si>
  <si>
    <t>Nagold</t>
  </si>
  <si>
    <t>Nagoya</t>
  </si>
  <si>
    <t>Nāgpur</t>
  </si>
  <si>
    <t>Nagpur</t>
  </si>
  <si>
    <t>Nagqu</t>
  </si>
  <si>
    <t>Nagua</t>
  </si>
  <si>
    <t>Cibao Nordeste</t>
  </si>
  <si>
    <t>Naguabo</t>
  </si>
  <si>
    <t>Nagyatád</t>
  </si>
  <si>
    <t>Nagyatad</t>
  </si>
  <si>
    <t>Nagyecsed</t>
  </si>
  <si>
    <t>Nagyhalász</t>
  </si>
  <si>
    <t>Nagyhalasz</t>
  </si>
  <si>
    <t>Nagykálló</t>
  </si>
  <si>
    <t>Nagykallo</t>
  </si>
  <si>
    <t>Nagykanizsa</t>
  </si>
  <si>
    <t>Nagykáta</t>
  </si>
  <si>
    <t>Nagykata</t>
  </si>
  <si>
    <t>Nagykőrös</t>
  </si>
  <si>
    <t>Nagykoros</t>
  </si>
  <si>
    <t>Naha</t>
  </si>
  <si>
    <t>Nahariyya</t>
  </si>
  <si>
    <t>Nāḩiyat al Karmah</t>
  </si>
  <si>
    <t>Nahiyat al Karmah</t>
  </si>
  <si>
    <t>Naie</t>
  </si>
  <si>
    <t>Naifaru</t>
  </si>
  <si>
    <t>Faadhippolhu</t>
  </si>
  <si>
    <t>Naihāti</t>
  </si>
  <si>
    <t>Naihati</t>
  </si>
  <si>
    <t>Naila</t>
  </si>
  <si>
    <t>Nailsea</t>
  </si>
  <si>
    <t>Nailsworth</t>
  </si>
  <si>
    <t>Naini Tal</t>
  </si>
  <si>
    <t>Nairn</t>
  </si>
  <si>
    <t>Nairobi</t>
  </si>
  <si>
    <t>Nairobi City</t>
  </si>
  <si>
    <t>Naivasha</t>
  </si>
  <si>
    <t>Nakuru</t>
  </si>
  <si>
    <t>Naj‘ Ḩammādī</t>
  </si>
  <si>
    <t>Naj` Hammadi</t>
  </si>
  <si>
    <t>Najafābād</t>
  </si>
  <si>
    <t>Najafabad</t>
  </si>
  <si>
    <t>Najasa</t>
  </si>
  <si>
    <t>Najrān</t>
  </si>
  <si>
    <t>Najran</t>
  </si>
  <si>
    <t>Naju</t>
  </si>
  <si>
    <t>Naka</t>
  </si>
  <si>
    <t>Nakai</t>
  </si>
  <si>
    <t>Nakama</t>
  </si>
  <si>
    <t>Nakano</t>
  </si>
  <si>
    <t>Nakanojōmachi</t>
  </si>
  <si>
    <t>Nakanojomachi</t>
  </si>
  <si>
    <t>Nakashunbetsu</t>
  </si>
  <si>
    <t>Nakasongola</t>
  </si>
  <si>
    <t>Nakata</t>
  </si>
  <si>
    <t>Nakatsu</t>
  </si>
  <si>
    <t>Nakatsugawa</t>
  </si>
  <si>
    <t>Nakayama</t>
  </si>
  <si>
    <t>Nakhodka</t>
  </si>
  <si>
    <t>Nakhon Nayok</t>
  </si>
  <si>
    <t>Nakhon Phanom</t>
  </si>
  <si>
    <t>Naklo</t>
  </si>
  <si>
    <t>Nakło nad Notecią</t>
  </si>
  <si>
    <t>Naklo nad Notecia</t>
  </si>
  <si>
    <t>Nalchik</t>
  </si>
  <si>
    <t>Nalerigu</t>
  </si>
  <si>
    <t>Nalgonda</t>
  </si>
  <si>
    <t>Naliya</t>
  </si>
  <si>
    <t>Nallıhan</t>
  </si>
  <si>
    <t>Nallihan</t>
  </si>
  <si>
    <t>Nalut</t>
  </si>
  <si>
    <t>Nam Định</t>
  </si>
  <si>
    <t>Nam Dinh</t>
  </si>
  <si>
    <t>Namaacha</t>
  </si>
  <si>
    <t>Namanga</t>
  </si>
  <si>
    <t>Namayingo</t>
  </si>
  <si>
    <t>Nambour</t>
  </si>
  <si>
    <t>Nambu</t>
  </si>
  <si>
    <t>Nambucca Heads</t>
  </si>
  <si>
    <t>Namegata</t>
  </si>
  <si>
    <t>Námestovo</t>
  </si>
  <si>
    <t>Namestovo</t>
  </si>
  <si>
    <t>Namp’o</t>
  </si>
  <si>
    <t>Namp'o</t>
  </si>
  <si>
    <t>Nampa</t>
  </si>
  <si>
    <t>Namsan</t>
  </si>
  <si>
    <t>Namsos</t>
  </si>
  <si>
    <t>Namtu</t>
  </si>
  <si>
    <t>Namur</t>
  </si>
  <si>
    <t>Namutumba</t>
  </si>
  <si>
    <t>Nan</t>
  </si>
  <si>
    <t>Nanaimo</t>
  </si>
  <si>
    <t>Nanakuli</t>
  </si>
  <si>
    <t>Nanbei</t>
  </si>
  <si>
    <t>Nanchang</t>
  </si>
  <si>
    <t>Nanchong</t>
  </si>
  <si>
    <t>Nancy</t>
  </si>
  <si>
    <t>Nānded</t>
  </si>
  <si>
    <t>Nanded</t>
  </si>
  <si>
    <t>Nāndod</t>
  </si>
  <si>
    <t>Nandod</t>
  </si>
  <si>
    <t>Nandyāl</t>
  </si>
  <si>
    <t>Nandyal</t>
  </si>
  <si>
    <t>Nang Rong</t>
  </si>
  <si>
    <t>Nangan</t>
  </si>
  <si>
    <t>Lienchiang</t>
  </si>
  <si>
    <t>Nangandao</t>
  </si>
  <si>
    <t>Nangō</t>
  </si>
  <si>
    <t>Nango</t>
  </si>
  <si>
    <t>Nangong</t>
  </si>
  <si>
    <t>Nanjing</t>
  </si>
  <si>
    <t>Nankana Sahib</t>
  </si>
  <si>
    <t>Nanning</t>
  </si>
  <si>
    <t>Nanping</t>
  </si>
  <si>
    <t>Nanterre</t>
  </si>
  <si>
    <t>Nantes</t>
  </si>
  <si>
    <t>Nanticoke</t>
  </si>
  <si>
    <t>Nantong</t>
  </si>
  <si>
    <t>Nantou</t>
  </si>
  <si>
    <t>Nantucket</t>
  </si>
  <si>
    <t>Nantwich</t>
  </si>
  <si>
    <t>Nanuet</t>
  </si>
  <si>
    <t>Nanuque</t>
  </si>
  <si>
    <t>Nanyang</t>
  </si>
  <si>
    <t>Nanyuki</t>
  </si>
  <si>
    <t>Laikipia</t>
  </si>
  <si>
    <t>Napa</t>
  </si>
  <si>
    <t>Napajedla</t>
  </si>
  <si>
    <t>Napak</t>
  </si>
  <si>
    <t>Naperville</t>
  </si>
  <si>
    <t>Napier</t>
  </si>
  <si>
    <t>Napili-Honokowai</t>
  </si>
  <si>
    <t>Naples</t>
  </si>
  <si>
    <t>Naples Manor</t>
  </si>
  <si>
    <t>Naples Park</t>
  </si>
  <si>
    <t>Napoleon</t>
  </si>
  <si>
    <t>Nappanee</t>
  </si>
  <si>
    <t>Naqādah</t>
  </si>
  <si>
    <t>Naqadah</t>
  </si>
  <si>
    <t>Nar’yan-Mar</t>
  </si>
  <si>
    <t>Nar'yan-Mar</t>
  </si>
  <si>
    <t>Naracoorte</t>
  </si>
  <si>
    <t>Narangba</t>
  </si>
  <si>
    <t>Naranja</t>
  </si>
  <si>
    <t>Naranjal</t>
  </si>
  <si>
    <t>Naranjito</t>
  </si>
  <si>
    <t>Naranjos</t>
  </si>
  <si>
    <t>Narasannapeta</t>
  </si>
  <si>
    <t>Narasapur</t>
  </si>
  <si>
    <t>Narasaraopet</t>
  </si>
  <si>
    <t>Narashino</t>
  </si>
  <si>
    <t>Narathiwat</t>
  </si>
  <si>
    <t>Nārāyanganj</t>
  </si>
  <si>
    <t>Narayanganj</t>
  </si>
  <si>
    <t>Narbonne</t>
  </si>
  <si>
    <t>Narborough</t>
  </si>
  <si>
    <t>Narimanov</t>
  </si>
  <si>
    <t>Narita</t>
  </si>
  <si>
    <t>Narjeh</t>
  </si>
  <si>
    <t>Narni</t>
  </si>
  <si>
    <t>Naro-Fominsk</t>
  </si>
  <si>
    <t>Narok</t>
  </si>
  <si>
    <t>Narowlya</t>
  </si>
  <si>
    <t>Närpes</t>
  </si>
  <si>
    <t>Narpes</t>
  </si>
  <si>
    <t>Narrabri</t>
  </si>
  <si>
    <t>Narragansett</t>
  </si>
  <si>
    <t>Narre Warren North</t>
  </si>
  <si>
    <t>Narrogin</t>
  </si>
  <si>
    <t>Narsarsuaq</t>
  </si>
  <si>
    <t>Kujalleq</t>
  </si>
  <si>
    <t>Narsingdi</t>
  </si>
  <si>
    <t>Nartkala</t>
  </si>
  <si>
    <t>Narutochō-mitsuishi</t>
  </si>
  <si>
    <t>Narutocho-mitsuishi</t>
  </si>
  <si>
    <t>Narva</t>
  </si>
  <si>
    <t>Narvik</t>
  </si>
  <si>
    <t>Năsăud</t>
  </si>
  <si>
    <t>Nasaud</t>
  </si>
  <si>
    <t>Nashua</t>
  </si>
  <si>
    <t>Nashville</t>
  </si>
  <si>
    <t>Našice</t>
  </si>
  <si>
    <t>Nasice</t>
  </si>
  <si>
    <t>Nāsik</t>
  </si>
  <si>
    <t>Nasik</t>
  </si>
  <si>
    <t>Nasīm Shahr</t>
  </si>
  <si>
    <t>Nasim Shahr</t>
  </si>
  <si>
    <t>Nasir</t>
  </si>
  <si>
    <t>Naşrābād</t>
  </si>
  <si>
    <t>Nasrabad</t>
  </si>
  <si>
    <t>Nassau</t>
  </si>
  <si>
    <t>Nasukarasuyama</t>
  </si>
  <si>
    <t>Nasushiobara</t>
  </si>
  <si>
    <t>Nata</t>
  </si>
  <si>
    <t>Natal</t>
  </si>
  <si>
    <t>Naţanz</t>
  </si>
  <si>
    <t>Natanz</t>
  </si>
  <si>
    <t>Natchez</t>
  </si>
  <si>
    <t>Natchitoches</t>
  </si>
  <si>
    <t>Natick</t>
  </si>
  <si>
    <t>National City</t>
  </si>
  <si>
    <t>Natitingou</t>
  </si>
  <si>
    <t>Atacora</t>
  </si>
  <si>
    <t>Natividade da Serra</t>
  </si>
  <si>
    <t>Natori-shi</t>
  </si>
  <si>
    <t>Naucalpan de Juárez</t>
  </si>
  <si>
    <t>Naucalpan de Juarez</t>
  </si>
  <si>
    <t>Nauen</t>
  </si>
  <si>
    <t>Naugatuck</t>
  </si>
  <si>
    <t>Naujoji Akmenė</t>
  </si>
  <si>
    <t>Naujoji Akmene</t>
  </si>
  <si>
    <t>Naukšēni</t>
  </si>
  <si>
    <t>Naukseni</t>
  </si>
  <si>
    <t>Naukšēnu Novads</t>
  </si>
  <si>
    <t>Naumburg</t>
  </si>
  <si>
    <t>Naunhof</t>
  </si>
  <si>
    <t>Nausori</t>
  </si>
  <si>
    <t>Tailevu</t>
  </si>
  <si>
    <t>Nauta</t>
  </si>
  <si>
    <t>Nautla</t>
  </si>
  <si>
    <t>Nava</t>
  </si>
  <si>
    <t>Navadwīp</t>
  </si>
  <si>
    <t>Navadwip</t>
  </si>
  <si>
    <t>Navahrudak</t>
  </si>
  <si>
    <t>Naval</t>
  </si>
  <si>
    <t>Biliran</t>
  </si>
  <si>
    <t>Naval Academy</t>
  </si>
  <si>
    <t>Navalmoral de la Mata</t>
  </si>
  <si>
    <t>Navapolatsk</t>
  </si>
  <si>
    <t>Navashino</t>
  </si>
  <si>
    <t>Navasota</t>
  </si>
  <si>
    <t>Năvodari</t>
  </si>
  <si>
    <t>Navodari</t>
  </si>
  <si>
    <t>Navojoa</t>
  </si>
  <si>
    <t>Navolato</t>
  </si>
  <si>
    <t>Navoloki</t>
  </si>
  <si>
    <t>Navotas</t>
  </si>
  <si>
    <t>Navsāri</t>
  </si>
  <si>
    <t>Navsari</t>
  </si>
  <si>
    <t>Nawá</t>
  </si>
  <si>
    <t>Nawa</t>
  </si>
  <si>
    <t>Nawābganj</t>
  </si>
  <si>
    <t>Nawabganj</t>
  </si>
  <si>
    <t>Rājshāhi</t>
  </si>
  <si>
    <t>Nawabshah</t>
  </si>
  <si>
    <t>Naxçıvan</t>
  </si>
  <si>
    <t>Naxcivan</t>
  </si>
  <si>
    <t>Naxxar</t>
  </si>
  <si>
    <t>Nay Pyi Taw</t>
  </si>
  <si>
    <t>Naz̧arābād</t>
  </si>
  <si>
    <t>Nazarabad</t>
  </si>
  <si>
    <t>Nazaré</t>
  </si>
  <si>
    <t>Nazare</t>
  </si>
  <si>
    <t>Nazaré Paulista</t>
  </si>
  <si>
    <t>Nazare Paulista</t>
  </si>
  <si>
    <t>Nazareth</t>
  </si>
  <si>
    <t>Nazarje</t>
  </si>
  <si>
    <t>Nazarovo</t>
  </si>
  <si>
    <t>Nazca</t>
  </si>
  <si>
    <t>Nazilli</t>
  </si>
  <si>
    <t>Nazran</t>
  </si>
  <si>
    <t>Nazrēt</t>
  </si>
  <si>
    <t>Nazret</t>
  </si>
  <si>
    <t>Nazyvayevsk</t>
  </si>
  <si>
    <t>Nchelenge</t>
  </si>
  <si>
    <t>Ndalatando</t>
  </si>
  <si>
    <t>Ndélé</t>
  </si>
  <si>
    <t>Ndele</t>
  </si>
  <si>
    <t>Bamingui-Bangoran</t>
  </si>
  <si>
    <t>Ndendé</t>
  </si>
  <si>
    <t>Ndende</t>
  </si>
  <si>
    <t>Ndola</t>
  </si>
  <si>
    <t>Néa Anchiálos</t>
  </si>
  <si>
    <t>Nea Anchialos</t>
  </si>
  <si>
    <t>Néa Artáki</t>
  </si>
  <si>
    <t>Nea Artaki</t>
  </si>
  <si>
    <t>Néa Filadélfeia</t>
  </si>
  <si>
    <t>Nea Filadelfeia</t>
  </si>
  <si>
    <t>Néa Ionía</t>
  </si>
  <si>
    <t>Nea Ionia</t>
  </si>
  <si>
    <t>Néa Kallikráteia</t>
  </si>
  <si>
    <t>Nea Kallikrateia</t>
  </si>
  <si>
    <t>Néa Moudaniá</t>
  </si>
  <si>
    <t>Nea Moudania</t>
  </si>
  <si>
    <t>Néa Péramos</t>
  </si>
  <si>
    <t>Nea Peramos</t>
  </si>
  <si>
    <t>Neabsco</t>
  </si>
  <si>
    <t>Neath</t>
  </si>
  <si>
    <t>Nebbi</t>
  </si>
  <si>
    <t>Nebraska City</t>
  </si>
  <si>
    <t>Neckargemünd</t>
  </si>
  <si>
    <t>Neckargemund</t>
  </si>
  <si>
    <t>Neckarsulm</t>
  </si>
  <si>
    <t>Necochea</t>
  </si>
  <si>
    <t>Nederland</t>
  </si>
  <si>
    <t>Needham</t>
  </si>
  <si>
    <t>Needles</t>
  </si>
  <si>
    <t>Neenah</t>
  </si>
  <si>
    <t>Nefasīt</t>
  </si>
  <si>
    <t>Nefasit</t>
  </si>
  <si>
    <t>Neftçala</t>
  </si>
  <si>
    <t>Neftcala</t>
  </si>
  <si>
    <t>Neftegorsk</t>
  </si>
  <si>
    <t>Neftekamsk</t>
  </si>
  <si>
    <t>Neftekumsk</t>
  </si>
  <si>
    <t>Nefteyugansk</t>
  </si>
  <si>
    <t>Negapatam</t>
  </si>
  <si>
    <t>Negēlē</t>
  </si>
  <si>
    <t>Negele</t>
  </si>
  <si>
    <t>Negombo</t>
  </si>
  <si>
    <t>Negotin</t>
  </si>
  <si>
    <t>Negotino</t>
  </si>
  <si>
    <t>Negreşti</t>
  </si>
  <si>
    <t>Negresti</t>
  </si>
  <si>
    <t>Negreşti-Oaş</t>
  </si>
  <si>
    <t>Negresti-Oas</t>
  </si>
  <si>
    <t>Negru Vodă</t>
  </si>
  <si>
    <t>Negru Voda</t>
  </si>
  <si>
    <t>Nehe</t>
  </si>
  <si>
    <t>Nehoiu</t>
  </si>
  <si>
    <t>Neiafu</t>
  </si>
  <si>
    <t>Tonga</t>
  </si>
  <si>
    <t>TO</t>
  </si>
  <si>
    <t>TON</t>
  </si>
  <si>
    <t>Vava‘u</t>
  </si>
  <si>
    <t>Neiba</t>
  </si>
  <si>
    <t>Neijiang</t>
  </si>
  <si>
    <t>Neilston</t>
  </si>
  <si>
    <t>Neiva</t>
  </si>
  <si>
    <t>Nejdek</t>
  </si>
  <si>
    <t>Nek’emtē</t>
  </si>
  <si>
    <t>Nek'emte</t>
  </si>
  <si>
    <t>Nelas</t>
  </si>
  <si>
    <t>Nelidovo</t>
  </si>
  <si>
    <t>Nellore</t>
  </si>
  <si>
    <t>Nelson</t>
  </si>
  <si>
    <t>Nelson Bay</t>
  </si>
  <si>
    <t>Nelsonville</t>
  </si>
  <si>
    <t>Nelspruit</t>
  </si>
  <si>
    <t>Néma</t>
  </si>
  <si>
    <t>Nema</t>
  </si>
  <si>
    <t>Hodh ech Chargui</t>
  </si>
  <si>
    <t>Neman</t>
  </si>
  <si>
    <t>Nemšová</t>
  </si>
  <si>
    <t>Nemsova</t>
  </si>
  <si>
    <t>Nemyriv</t>
  </si>
  <si>
    <t>Nenagh</t>
  </si>
  <si>
    <t>Nenjiang</t>
  </si>
  <si>
    <t>Neno</t>
  </si>
  <si>
    <t>Néo Karlovási</t>
  </si>
  <si>
    <t>Neo Karlovasi</t>
  </si>
  <si>
    <t>Néoi Epivátes</t>
  </si>
  <si>
    <t>Neoi Epivates</t>
  </si>
  <si>
    <t>Neosho</t>
  </si>
  <si>
    <t>Nepālgañj</t>
  </si>
  <si>
    <t>Nepalganj</t>
  </si>
  <si>
    <t>Nephi</t>
  </si>
  <si>
    <t>Neptune</t>
  </si>
  <si>
    <t>Neptune Beach</t>
  </si>
  <si>
    <t>Nerang</t>
  </si>
  <si>
    <t>Neratovice</t>
  </si>
  <si>
    <t>Nerchinsk</t>
  </si>
  <si>
    <t>Nerekhta</t>
  </si>
  <si>
    <t>Neresheim</t>
  </si>
  <si>
    <t>Nereta</t>
  </si>
  <si>
    <t>Neretas Novads</t>
  </si>
  <si>
    <t>Nerokoúros</t>
  </si>
  <si>
    <t>Nerokouros</t>
  </si>
  <si>
    <t>Neryungri</t>
  </si>
  <si>
    <t>Nes Ẕiyyona</t>
  </si>
  <si>
    <t>Nes Ziyyona</t>
  </si>
  <si>
    <t>Nesconset</t>
  </si>
  <si>
    <t>Nesebar</t>
  </si>
  <si>
    <t>Neshannock</t>
  </si>
  <si>
    <t>Nesher</t>
  </si>
  <si>
    <t>Neston</t>
  </si>
  <si>
    <t>Netanya</t>
  </si>
  <si>
    <t>Nether Providence</t>
  </si>
  <si>
    <t>Netherton</t>
  </si>
  <si>
    <t>Netishyn</t>
  </si>
  <si>
    <t>Netivot</t>
  </si>
  <si>
    <t>Netphen</t>
  </si>
  <si>
    <t>Nettetal</t>
  </si>
  <si>
    <t>Neu Bleckede</t>
  </si>
  <si>
    <t>Neu Isenburg</t>
  </si>
  <si>
    <t>Neu-Anspach</t>
  </si>
  <si>
    <t>Neubrandenburg</t>
  </si>
  <si>
    <t>Neubulach</t>
  </si>
  <si>
    <t>Neuburg</t>
  </si>
  <si>
    <t>Neuchatel</t>
  </si>
  <si>
    <t>Neudenau</t>
  </si>
  <si>
    <t>Neuenbürg</t>
  </si>
  <si>
    <t>Neuenburg</t>
  </si>
  <si>
    <t>Neuenburg am Rhein</t>
  </si>
  <si>
    <t>Neuenhaus</t>
  </si>
  <si>
    <t>Neuenkirchen</t>
  </si>
  <si>
    <t>Neuenrade</t>
  </si>
  <si>
    <t>Neuenstadt am Kocher</t>
  </si>
  <si>
    <t>Neuenstein</t>
  </si>
  <si>
    <t>Neufchâteau</t>
  </si>
  <si>
    <t>Neufchateau</t>
  </si>
  <si>
    <t>Neuffen</t>
  </si>
  <si>
    <t>Neugersdorf</t>
  </si>
  <si>
    <t>Neuhaus am Rennweg</t>
  </si>
  <si>
    <t>Neuhausen am Rheinfall</t>
  </si>
  <si>
    <t>Schaffhausen</t>
  </si>
  <si>
    <t>Neuilly-Plaisance</t>
  </si>
  <si>
    <t>Neuilly-sur-Marne</t>
  </si>
  <si>
    <t>Neuilly-sur-Seine</t>
  </si>
  <si>
    <t>Neukirchen</t>
  </si>
  <si>
    <t>Neulengbach</t>
  </si>
  <si>
    <t>Neumarkt</t>
  </si>
  <si>
    <t>Neumarkt am Wallersee</t>
  </si>
  <si>
    <t>Neumarkt-Sankt Veit</t>
  </si>
  <si>
    <t>Neumünster</t>
  </si>
  <si>
    <t>Neumunster</t>
  </si>
  <si>
    <t>Neunburg vorm Wald</t>
  </si>
  <si>
    <t>Neunkirchen</t>
  </si>
  <si>
    <t>Neuötting</t>
  </si>
  <si>
    <t>Neuotting</t>
  </si>
  <si>
    <t>Neuquen</t>
  </si>
  <si>
    <t>Neuruppin</t>
  </si>
  <si>
    <t>Neusäß</t>
  </si>
  <si>
    <t>Neusass</t>
  </si>
  <si>
    <t>Neusiedl am See</t>
  </si>
  <si>
    <t>Neuss</t>
  </si>
  <si>
    <t>Neustadt</t>
  </si>
  <si>
    <t>Neustadt am Rübenberge</t>
  </si>
  <si>
    <t>Neustadt am Rubenberge</t>
  </si>
  <si>
    <t>Neustadt an der Donau</t>
  </si>
  <si>
    <t>Neustadt bei Coburg</t>
  </si>
  <si>
    <t>Neustadt in Holstein</t>
  </si>
  <si>
    <t>Neustadt-Glewe</t>
  </si>
  <si>
    <t>Neustrelitz</t>
  </si>
  <si>
    <t>Neutraubling</t>
  </si>
  <si>
    <t>Neu-Ulm</t>
  </si>
  <si>
    <t>Neuwied</t>
  </si>
  <si>
    <t>Nevel</t>
  </si>
  <si>
    <t>Nevelsk</t>
  </si>
  <si>
    <t>Nevers</t>
  </si>
  <si>
    <t>Neves</t>
  </si>
  <si>
    <t>Neves Paulista</t>
  </si>
  <si>
    <t>Neviges</t>
  </si>
  <si>
    <t>Nevinnomyssk</t>
  </si>
  <si>
    <t>Nevşehir</t>
  </si>
  <si>
    <t>Nevsehir</t>
  </si>
  <si>
    <t>Nevyansk</t>
  </si>
  <si>
    <t>New Albany</t>
  </si>
  <si>
    <t>New Alresford</t>
  </si>
  <si>
    <t>New Amsterdam</t>
  </si>
  <si>
    <t>East Berbice-Corentyne</t>
  </si>
  <si>
    <t>New Baltimore</t>
  </si>
  <si>
    <t>New Bedford</t>
  </si>
  <si>
    <t>New Berlin</t>
  </si>
  <si>
    <t>New Bern</t>
  </si>
  <si>
    <t>New Boston</t>
  </si>
  <si>
    <t>New Braunfels</t>
  </si>
  <si>
    <t>New Bremen</t>
  </si>
  <si>
    <t>New Brighton</t>
  </si>
  <si>
    <t>New Britain</t>
  </si>
  <si>
    <t>New Canaan</t>
  </si>
  <si>
    <t>New Carlisle</t>
  </si>
  <si>
    <t>New Carrollton</t>
  </si>
  <si>
    <t>New Cassel</t>
  </si>
  <si>
    <t>New Castle</t>
  </si>
  <si>
    <t>New City</t>
  </si>
  <si>
    <t>New Cumberland</t>
  </si>
  <si>
    <t>New Delhi</t>
  </si>
  <si>
    <t>New Fairfield</t>
  </si>
  <si>
    <t>New Franklin</t>
  </si>
  <si>
    <t>New Freedom</t>
  </si>
  <si>
    <t>New Garden</t>
  </si>
  <si>
    <t>New Glasgow</t>
  </si>
  <si>
    <t>New Gloucester</t>
  </si>
  <si>
    <t>New Hanover</t>
  </si>
  <si>
    <t>New Hartford</t>
  </si>
  <si>
    <t>New Haven</t>
  </si>
  <si>
    <t>New Hempstead</t>
  </si>
  <si>
    <t>New Holland</t>
  </si>
  <si>
    <t>New Hope</t>
  </si>
  <si>
    <t>New Hyde Park</t>
  </si>
  <si>
    <t>New Iberia</t>
  </si>
  <si>
    <t>New Inn</t>
  </si>
  <si>
    <t>New Ipswich</t>
  </si>
  <si>
    <t>New Kensington</t>
  </si>
  <si>
    <t>New Kingman-Butler</t>
  </si>
  <si>
    <t>New Lenox</t>
  </si>
  <si>
    <t>New London</t>
  </si>
  <si>
    <t>New Martinsville</t>
  </si>
  <si>
    <t>New Milford</t>
  </si>
  <si>
    <t>New Mills</t>
  </si>
  <si>
    <t>New Milton</t>
  </si>
  <si>
    <t>New Mirpur</t>
  </si>
  <si>
    <t>New Norfolk</t>
  </si>
  <si>
    <t>New Orleans</t>
  </si>
  <si>
    <t>New Paltz</t>
  </si>
  <si>
    <t>New Philadelphia</t>
  </si>
  <si>
    <t>New Plymouth</t>
  </si>
  <si>
    <t>New Port Richey</t>
  </si>
  <si>
    <t>New Port Richey East</t>
  </si>
  <si>
    <t>New Prague</t>
  </si>
  <si>
    <t>New Providence</t>
  </si>
  <si>
    <t>New Richmond</t>
  </si>
  <si>
    <t>New River</t>
  </si>
  <si>
    <t>New Roads</t>
  </si>
  <si>
    <t>New Rochelle</t>
  </si>
  <si>
    <t>New Romney</t>
  </si>
  <si>
    <t>New Scotland</t>
  </si>
  <si>
    <t>New Sewickley</t>
  </si>
  <si>
    <t>New Smyrna Beach</t>
  </si>
  <si>
    <t>New Square</t>
  </si>
  <si>
    <t>New Tecumseth</t>
  </si>
  <si>
    <t>New Ulm</t>
  </si>
  <si>
    <t>New Westminster</t>
  </si>
  <si>
    <t>New Whiteland</t>
  </si>
  <si>
    <t>New Windsor</t>
  </si>
  <si>
    <t>Newark</t>
  </si>
  <si>
    <t>Newarthill</t>
  </si>
  <si>
    <t>Newberg</t>
  </si>
  <si>
    <t>Newberry</t>
  </si>
  <si>
    <t>Newbiggin-by-the-Sea</t>
  </si>
  <si>
    <t>Newbold</t>
  </si>
  <si>
    <t>Newbridge</t>
  </si>
  <si>
    <t>Newburgh</t>
  </si>
  <si>
    <t>Newburn</t>
  </si>
  <si>
    <t>Newbury</t>
  </si>
  <si>
    <t>Newburyport</t>
  </si>
  <si>
    <t>Newcastle</t>
  </si>
  <si>
    <t>Newcastle under Lyme</t>
  </si>
  <si>
    <t>Newent</t>
  </si>
  <si>
    <t>Newfane</t>
  </si>
  <si>
    <t>Newfield</t>
  </si>
  <si>
    <t>Newhaven</t>
  </si>
  <si>
    <t>Newington</t>
  </si>
  <si>
    <t>Newington Forest</t>
  </si>
  <si>
    <t>Newmains</t>
  </si>
  <si>
    <t>Newman</t>
  </si>
  <si>
    <t>Newmarket</t>
  </si>
  <si>
    <t>Newnan</t>
  </si>
  <si>
    <t>Newport Beach</t>
  </si>
  <si>
    <t>Newport East</t>
  </si>
  <si>
    <t>Newport News</t>
  </si>
  <si>
    <t>Newport Pagnell</t>
  </si>
  <si>
    <t>Newport-On-Tay</t>
  </si>
  <si>
    <t>Newquay</t>
  </si>
  <si>
    <t>Newstead</t>
  </si>
  <si>
    <t>Newton</t>
  </si>
  <si>
    <t>Newton Abbot</t>
  </si>
  <si>
    <t>Newton Aycliffe</t>
  </si>
  <si>
    <t>Newton Grange</t>
  </si>
  <si>
    <t>Newton in Makerfield</t>
  </si>
  <si>
    <t>Newton Mearns</t>
  </si>
  <si>
    <t>Newtown</t>
  </si>
  <si>
    <t>Newtown Township</t>
  </si>
  <si>
    <t>Neya</t>
  </si>
  <si>
    <t>Neyshābūr</t>
  </si>
  <si>
    <t>Neyshabur</t>
  </si>
  <si>
    <t>Nezahualcóyotl</t>
  </si>
  <si>
    <t>Nezahualcoyotl</t>
  </si>
  <si>
    <t>Ngaoundéré</t>
  </si>
  <si>
    <t>Ngaoundere</t>
  </si>
  <si>
    <t>Ngara</t>
  </si>
  <si>
    <t>Ngaruawahia</t>
  </si>
  <si>
    <t>Ngerulmud</t>
  </si>
  <si>
    <t>Ngora</t>
  </si>
  <si>
    <t>Ngorongoro</t>
  </si>
  <si>
    <t>Ngozi</t>
  </si>
  <si>
    <t>Nguigmi</t>
  </si>
  <si>
    <t>Nguru</t>
  </si>
  <si>
    <t>Nha Trang</t>
  </si>
  <si>
    <t>Nhandeara</t>
  </si>
  <si>
    <t>Nhlangano</t>
  </si>
  <si>
    <t>Niagara</t>
  </si>
  <si>
    <t>Niagara Falls</t>
  </si>
  <si>
    <t>Niagara-on-the-Lake</t>
  </si>
  <si>
    <t>Niāla Kondapalle</t>
  </si>
  <si>
    <t>Niala Kondapalle</t>
  </si>
  <si>
    <t>Niamey</t>
  </si>
  <si>
    <t>Nibley</t>
  </si>
  <si>
    <t>Nīca</t>
  </si>
  <si>
    <t>Nica</t>
  </si>
  <si>
    <t>Nīcas Novads</t>
  </si>
  <si>
    <t>Nice</t>
  </si>
  <si>
    <t>Niceville</t>
  </si>
  <si>
    <t>Nichicun</t>
  </si>
  <si>
    <t>Nichinan</t>
  </si>
  <si>
    <t>Nicholasville</t>
  </si>
  <si>
    <t>Nicoadala</t>
  </si>
  <si>
    <t>Nicolás Flores</t>
  </si>
  <si>
    <t>Nicolas Flores</t>
  </si>
  <si>
    <t>Nicolás Romero</t>
  </si>
  <si>
    <t>Nicolas Romero</t>
  </si>
  <si>
    <t>Nicolet</t>
  </si>
  <si>
    <t>Nicosia</t>
  </si>
  <si>
    <t>Lefkosía</t>
  </si>
  <si>
    <t>Nida</t>
  </si>
  <si>
    <t>Neringa</t>
  </si>
  <si>
    <t>Nidadavole</t>
  </si>
  <si>
    <t>Nidda</t>
  </si>
  <si>
    <t>Nidderau</t>
  </si>
  <si>
    <t>Nideggen</t>
  </si>
  <si>
    <t>Nidzica</t>
  </si>
  <si>
    <t>Niebüll</t>
  </si>
  <si>
    <t>Niebull</t>
  </si>
  <si>
    <t>Niedenstein</t>
  </si>
  <si>
    <t>Niederkassel</t>
  </si>
  <si>
    <t>Nieder-Olm</t>
  </si>
  <si>
    <t>Nieheim</t>
  </si>
  <si>
    <t>Niepołomice</t>
  </si>
  <si>
    <t>Niepolomice</t>
  </si>
  <si>
    <t>Nierstein</t>
  </si>
  <si>
    <t>Niesky</t>
  </si>
  <si>
    <t>Nieuw Amsterdam</t>
  </si>
  <si>
    <t>Commewijne</t>
  </si>
  <si>
    <t>Nieuw Nickerie</t>
  </si>
  <si>
    <t>Nickerie</t>
  </si>
  <si>
    <t>Nigde</t>
  </si>
  <si>
    <t>Niihama</t>
  </si>
  <si>
    <t>Niimi</t>
  </si>
  <si>
    <t>Niiza</t>
  </si>
  <si>
    <t>Nikaho</t>
  </si>
  <si>
    <t>Níkaia</t>
  </si>
  <si>
    <t>Nikaia</t>
  </si>
  <si>
    <t>Nikel</t>
  </si>
  <si>
    <t>Nikkō</t>
  </si>
  <si>
    <t>Nikko</t>
  </si>
  <si>
    <t>Nikolayevsk</t>
  </si>
  <si>
    <t>Nikolayevsk-na-Amure</t>
  </si>
  <si>
    <t>Nikolsk</t>
  </si>
  <si>
    <t>Nikolskoye</t>
  </si>
  <si>
    <t>Nikopol’</t>
  </si>
  <si>
    <t>Nikopol'</t>
  </si>
  <si>
    <t>Nikšić</t>
  </si>
  <si>
    <t>Niksic</t>
  </si>
  <si>
    <t>Nilandhoo</t>
  </si>
  <si>
    <t>Nilandhe Atholhu Uthuruburi</t>
  </si>
  <si>
    <t>Niles</t>
  </si>
  <si>
    <t>Nīlī</t>
  </si>
  <si>
    <t>Nili</t>
  </si>
  <si>
    <t>Dāykundī</t>
  </si>
  <si>
    <t>Nîmes</t>
  </si>
  <si>
    <t>Nimes</t>
  </si>
  <si>
    <t>Nimule</t>
  </si>
  <si>
    <t>Ning’an</t>
  </si>
  <si>
    <t>Ning'an</t>
  </si>
  <si>
    <t>Ningbo</t>
  </si>
  <si>
    <t>Ningde</t>
  </si>
  <si>
    <t>Ninh Bình</t>
  </si>
  <si>
    <t>Ninh Binh</t>
  </si>
  <si>
    <t>Ninomiya</t>
  </si>
  <si>
    <t>Nioro</t>
  </si>
  <si>
    <t>Niort</t>
  </si>
  <si>
    <t>Nipomo</t>
  </si>
  <si>
    <t>Niquelândia</t>
  </si>
  <si>
    <t>Niquelandia</t>
  </si>
  <si>
    <t>Nirasaki</t>
  </si>
  <si>
    <t>Niš</t>
  </si>
  <si>
    <t>Nis</t>
  </si>
  <si>
    <t>Nisa</t>
  </si>
  <si>
    <t>Nisekoan</t>
  </si>
  <si>
    <t>Nishi</t>
  </si>
  <si>
    <t>Nishihara</t>
  </si>
  <si>
    <t>Nishi-kagura</t>
  </si>
  <si>
    <t>Nishinomiya-hama</t>
  </si>
  <si>
    <t>Nishinoomote</t>
  </si>
  <si>
    <t>Nishio</t>
  </si>
  <si>
    <t>Nishiōwa</t>
  </si>
  <si>
    <t>Nishiowa</t>
  </si>
  <si>
    <t>Nishiwaki</t>
  </si>
  <si>
    <t>Niskayuna</t>
  </si>
  <si>
    <t>Nisporeni</t>
  </si>
  <si>
    <t>Nisshin</t>
  </si>
  <si>
    <t>Niterói</t>
  </si>
  <si>
    <t>Niteroi</t>
  </si>
  <si>
    <t>Nitra</t>
  </si>
  <si>
    <t>Nitro</t>
  </si>
  <si>
    <t>Nittenau</t>
  </si>
  <si>
    <t>Nivala</t>
  </si>
  <si>
    <t>Nixa</t>
  </si>
  <si>
    <t>Nizāmābād</t>
  </si>
  <si>
    <t>Nizamabad</t>
  </si>
  <si>
    <t>Nizhnekamsk</t>
  </si>
  <si>
    <t>Nizhneudinsk</t>
  </si>
  <si>
    <t>Nizhnevartovsk</t>
  </si>
  <si>
    <t>Nizhneyansk</t>
  </si>
  <si>
    <t>Nizhniy Lomov</t>
  </si>
  <si>
    <t>Nizhniy Novgorod</t>
  </si>
  <si>
    <t>Nizhniy Tagil</t>
  </si>
  <si>
    <t>Nizhniye Sergi</t>
  </si>
  <si>
    <t>Nizhnyaya Salda</t>
  </si>
  <si>
    <t>Nizhnyaya Tura</t>
  </si>
  <si>
    <t>Nizhyn</t>
  </si>
  <si>
    <t>Nizip</t>
  </si>
  <si>
    <t>Nizwá</t>
  </si>
  <si>
    <t>Nizwa</t>
  </si>
  <si>
    <t>Njombe</t>
  </si>
  <si>
    <t>Nkawkaw</t>
  </si>
  <si>
    <t>Nkhata Bay</t>
  </si>
  <si>
    <t>Nkhotakota</t>
  </si>
  <si>
    <t>Nkongsamba</t>
  </si>
  <si>
    <t>Nkurenkuru</t>
  </si>
  <si>
    <t>Kavango West</t>
  </si>
  <si>
    <t>Nobeji</t>
  </si>
  <si>
    <t>Nobeoka</t>
  </si>
  <si>
    <t>Noble</t>
  </si>
  <si>
    <t>Noblesville</t>
  </si>
  <si>
    <t>Noboribetsu</t>
  </si>
  <si>
    <t>Nocatee</t>
  </si>
  <si>
    <t>Nochistlán de Mejía</t>
  </si>
  <si>
    <t>Nochistlan de Mejia</t>
  </si>
  <si>
    <t>Noda</t>
  </si>
  <si>
    <t>Nogales</t>
  </si>
  <si>
    <t>Nōgata</t>
  </si>
  <si>
    <t>Nogata</t>
  </si>
  <si>
    <t>Nogent-sur-Marne</t>
  </si>
  <si>
    <t>Nogent-sur-Oise</t>
  </si>
  <si>
    <t>Noginsk</t>
  </si>
  <si>
    <t>Nogliki</t>
  </si>
  <si>
    <t>Noisy-le-Grand</t>
  </si>
  <si>
    <t>Noisy-le-Sec</t>
  </si>
  <si>
    <t>Nokaneng</t>
  </si>
  <si>
    <t>Nokia</t>
  </si>
  <si>
    <t>Nola</t>
  </si>
  <si>
    <t>Sangha-Mbaéré</t>
  </si>
  <si>
    <t>Nolanville</t>
  </si>
  <si>
    <t>Nolensville</t>
  </si>
  <si>
    <t>Nolinsk</t>
  </si>
  <si>
    <t>Nombre de Dios</t>
  </si>
  <si>
    <t>Nomimachi</t>
  </si>
  <si>
    <t>Nong Bua Lamphu</t>
  </si>
  <si>
    <t>Nong Khai</t>
  </si>
  <si>
    <t>Nong’an</t>
  </si>
  <si>
    <t>Nong'an</t>
  </si>
  <si>
    <t>Nopala de Villagran</t>
  </si>
  <si>
    <t>Nopaltepec</t>
  </si>
  <si>
    <t>Nor Hachn</t>
  </si>
  <si>
    <t>Norak</t>
  </si>
  <si>
    <t>Norco</t>
  </si>
  <si>
    <t>Norcross</t>
  </si>
  <si>
    <t>Norden</t>
  </si>
  <si>
    <t>Nordenham</t>
  </si>
  <si>
    <t>Norderney</t>
  </si>
  <si>
    <t>Norderstedt</t>
  </si>
  <si>
    <t>Nordhausen</t>
  </si>
  <si>
    <t>Nordhorn</t>
  </si>
  <si>
    <t>Nördlingen</t>
  </si>
  <si>
    <t>Nordlingen</t>
  </si>
  <si>
    <t>Norðragøta</t>
  </si>
  <si>
    <t>Nordhragota</t>
  </si>
  <si>
    <t>Nordvik</t>
  </si>
  <si>
    <t>Norilsk</t>
  </si>
  <si>
    <t>Normal</t>
  </si>
  <si>
    <t>Norman</t>
  </si>
  <si>
    <t>Normandy Park</t>
  </si>
  <si>
    <t>Normanton</t>
  </si>
  <si>
    <t>Norridge</t>
  </si>
  <si>
    <t>Norristown</t>
  </si>
  <si>
    <t>Norrköping</t>
  </si>
  <si>
    <t>Norrkoping</t>
  </si>
  <si>
    <t>Norseman</t>
  </si>
  <si>
    <t>North Adams</t>
  </si>
  <si>
    <t>North Amityville</t>
  </si>
  <si>
    <t>North Andover</t>
  </si>
  <si>
    <t>North Arlington</t>
  </si>
  <si>
    <t>North Attleborough</t>
  </si>
  <si>
    <t>North Auburn</t>
  </si>
  <si>
    <t>North Augusta</t>
  </si>
  <si>
    <t>North Aurora</t>
  </si>
  <si>
    <t>North Babylon</t>
  </si>
  <si>
    <t>North Battleford</t>
  </si>
  <si>
    <t>North Bay</t>
  </si>
  <si>
    <t>North Bay Shore</t>
  </si>
  <si>
    <t>North Bay Village</t>
  </si>
  <si>
    <t>North Bellmore</t>
  </si>
  <si>
    <t>North Bellport</t>
  </si>
  <si>
    <t>North Bend</t>
  </si>
  <si>
    <t>North Bergen</t>
  </si>
  <si>
    <t>North Berwick</t>
  </si>
  <si>
    <t>North Bethesda</t>
  </si>
  <si>
    <t>North Branch</t>
  </si>
  <si>
    <t>North Branford</t>
  </si>
  <si>
    <t>North Brunswick</t>
  </si>
  <si>
    <t>North Caldwell</t>
  </si>
  <si>
    <t>North Canton</t>
  </si>
  <si>
    <t>North Castle</t>
  </si>
  <si>
    <t>North Charleston</t>
  </si>
  <si>
    <t>North Chicago</t>
  </si>
  <si>
    <t>North Codorus</t>
  </si>
  <si>
    <t>North College Hill</t>
  </si>
  <si>
    <t>North Cornwall</t>
  </si>
  <si>
    <t>North Coventry</t>
  </si>
  <si>
    <t>North Cowichan</t>
  </si>
  <si>
    <t>North Dansville</t>
  </si>
  <si>
    <t>North Decatur</t>
  </si>
  <si>
    <t>North Druid Hills</t>
  </si>
  <si>
    <t>North Dumfries</t>
  </si>
  <si>
    <t>North Dundas</t>
  </si>
  <si>
    <t>North Elba</t>
  </si>
  <si>
    <t>North Fair Oaks</t>
  </si>
  <si>
    <t>North Fayette</t>
  </si>
  <si>
    <t>North Fond du Lac</t>
  </si>
  <si>
    <t>North Fort Lewis</t>
  </si>
  <si>
    <t>North Fort Myers</t>
  </si>
  <si>
    <t>North Gates</t>
  </si>
  <si>
    <t>North Glengarry</t>
  </si>
  <si>
    <t>North Greenbush</t>
  </si>
  <si>
    <t>North Grenville</t>
  </si>
  <si>
    <t>North Haledon</t>
  </si>
  <si>
    <t>North Hanover</t>
  </si>
  <si>
    <t>North Haven</t>
  </si>
  <si>
    <t>North Hempstead</t>
  </si>
  <si>
    <t>North Highlands</t>
  </si>
  <si>
    <t>North Hills</t>
  </si>
  <si>
    <t>North Hobbs</t>
  </si>
  <si>
    <t>North Huntingdon</t>
  </si>
  <si>
    <t>North Hykeham</t>
  </si>
  <si>
    <t>North Kensington</t>
  </si>
  <si>
    <t>North Kingstown</t>
  </si>
  <si>
    <t>North Las Vegas</t>
  </si>
  <si>
    <t>North Lauderdale</t>
  </si>
  <si>
    <t>North Laurel</t>
  </si>
  <si>
    <t>North Lebanon</t>
  </si>
  <si>
    <t>North Liberty</t>
  </si>
  <si>
    <t>North Lindenhurst</t>
  </si>
  <si>
    <t>North Little Rock</t>
  </si>
  <si>
    <t>North Logan</t>
  </si>
  <si>
    <t>North Londonderry</t>
  </si>
  <si>
    <t>North Lynnwood</t>
  </si>
  <si>
    <t>North Mackay</t>
  </si>
  <si>
    <t>North Madison</t>
  </si>
  <si>
    <t>North Manchester</t>
  </si>
  <si>
    <t>North Mankato</t>
  </si>
  <si>
    <t>North Massapequa</t>
  </si>
  <si>
    <t>North Merrick</t>
  </si>
  <si>
    <t>North Miami</t>
  </si>
  <si>
    <t>North Miami Beach</t>
  </si>
  <si>
    <t>North Middlesex</t>
  </si>
  <si>
    <t>North Middleton</t>
  </si>
  <si>
    <t>North Myrtle Beach</t>
  </si>
  <si>
    <t>North New Hyde Park</t>
  </si>
  <si>
    <t>North Oaks</t>
  </si>
  <si>
    <t>North Ogden</t>
  </si>
  <si>
    <t>North Olmsted</t>
  </si>
  <si>
    <t>North Palm Beach</t>
  </si>
  <si>
    <t>North Patchogue</t>
  </si>
  <si>
    <t>North Perth</t>
  </si>
  <si>
    <t>North Petherton</t>
  </si>
  <si>
    <t>North Plainfield</t>
  </si>
  <si>
    <t>North Platte</t>
  </si>
  <si>
    <t>North Port</t>
  </si>
  <si>
    <t>North Potomac</t>
  </si>
  <si>
    <t>North Providence</t>
  </si>
  <si>
    <t>North Reading</t>
  </si>
  <si>
    <t>North Richland Hills</t>
  </si>
  <si>
    <t>North Ridgeville</t>
  </si>
  <si>
    <t>North Riverside</t>
  </si>
  <si>
    <t>North Royalton</t>
  </si>
  <si>
    <t>North Saanich</t>
  </si>
  <si>
    <t>North Salem</t>
  </si>
  <si>
    <t>North Salt Lake</t>
  </si>
  <si>
    <t>North Sarasota</t>
  </si>
  <si>
    <t>North Sewickley</t>
  </si>
  <si>
    <t>North Shields</t>
  </si>
  <si>
    <t>North Smithfield</t>
  </si>
  <si>
    <t>North Springfield</t>
  </si>
  <si>
    <t>North St. Paul</t>
  </si>
  <si>
    <t>North Star</t>
  </si>
  <si>
    <t>North Stonington</t>
  </si>
  <si>
    <t>North Stormont</t>
  </si>
  <si>
    <t>North Strabane</t>
  </si>
  <si>
    <t>North Syracuse</t>
  </si>
  <si>
    <t>North Tamborine</t>
  </si>
  <si>
    <t>North Tidworth</t>
  </si>
  <si>
    <t>North Tonawanda</t>
  </si>
  <si>
    <t>North Tustin</t>
  </si>
  <si>
    <t>North Union</t>
  </si>
  <si>
    <t>North Valley</t>
  </si>
  <si>
    <t>North Valley Stream</t>
  </si>
  <si>
    <t>North Vancouver</t>
  </si>
  <si>
    <t>North Vernon</t>
  </si>
  <si>
    <t>North Versailles</t>
  </si>
  <si>
    <t>North Walsham</t>
  </si>
  <si>
    <t>North Wantagh</t>
  </si>
  <si>
    <t>North Weeki Wachee</t>
  </si>
  <si>
    <t>North Whitehall</t>
  </si>
  <si>
    <t>North Wilkesboro</t>
  </si>
  <si>
    <t>North Windham</t>
  </si>
  <si>
    <t>Northallerton</t>
  </si>
  <si>
    <t>Northam</t>
  </si>
  <si>
    <t>Northampton</t>
  </si>
  <si>
    <t>Northampton Township</t>
  </si>
  <si>
    <t>Northborough</t>
  </si>
  <si>
    <t>Northbridge</t>
  </si>
  <si>
    <t>Northbrook</t>
  </si>
  <si>
    <t>Northcote</t>
  </si>
  <si>
    <t>Northdale</t>
  </si>
  <si>
    <t>Northeim</t>
  </si>
  <si>
    <t>Northenden</t>
  </si>
  <si>
    <t>Northern Cambria</t>
  </si>
  <si>
    <t>Northern Rockies</t>
  </si>
  <si>
    <t>Northfield</t>
  </si>
  <si>
    <t>Northfleet</t>
  </si>
  <si>
    <t>Northgate</t>
  </si>
  <si>
    <t>Northglenn</t>
  </si>
  <si>
    <t>Northlake</t>
  </si>
  <si>
    <t>Northolt</t>
  </si>
  <si>
    <t>Northport</t>
  </si>
  <si>
    <t>Northridge</t>
  </si>
  <si>
    <t>Northview</t>
  </si>
  <si>
    <t>Northville</t>
  </si>
  <si>
    <t>Northwest Harborcreek</t>
  </si>
  <si>
    <t>Northwich</t>
  </si>
  <si>
    <t>Northwood</t>
  </si>
  <si>
    <t>Norton</t>
  </si>
  <si>
    <t>Norton Canes</t>
  </si>
  <si>
    <t>Norton Shores</t>
  </si>
  <si>
    <t>Nortorf</t>
  </si>
  <si>
    <t>Norwalk</t>
  </si>
  <si>
    <t>Norwell</t>
  </si>
  <si>
    <t>Norwich</t>
  </si>
  <si>
    <t>Norwood</t>
  </si>
  <si>
    <t>Noshiromachi</t>
  </si>
  <si>
    <t>Nossen</t>
  </si>
  <si>
    <t>Notodden</t>
  </si>
  <si>
    <t>Telemark</t>
  </si>
  <si>
    <t>Notre Dame</t>
  </si>
  <si>
    <t>Notre-Dame-de-l'Île-Perrot</t>
  </si>
  <si>
    <t>Notre-Dame-de-l'Ile-Perrot</t>
  </si>
  <si>
    <t>Notre-Dame-des-Prairies</t>
  </si>
  <si>
    <t>Notre-Dame-du-Mont-Carmel</t>
  </si>
  <si>
    <t>Nouadhibou</t>
  </si>
  <si>
    <t>Dakhlet Nouadhibou</t>
  </si>
  <si>
    <t>Nouakchott</t>
  </si>
  <si>
    <t>Nouméa</t>
  </si>
  <si>
    <t>Noumea</t>
  </si>
  <si>
    <t>Province Sud</t>
  </si>
  <si>
    <t>Nouna</t>
  </si>
  <si>
    <t>Nova Aliança</t>
  </si>
  <si>
    <t>Nova Alianca</t>
  </si>
  <si>
    <t>Nová Baňa</t>
  </si>
  <si>
    <t>Nova Bana</t>
  </si>
  <si>
    <t>Nova Crnja</t>
  </si>
  <si>
    <t>Nova Cruz</t>
  </si>
  <si>
    <t>Nová Dubnica</t>
  </si>
  <si>
    <t>Nova Dubnica</t>
  </si>
  <si>
    <t>Nova Europa</t>
  </si>
  <si>
    <t>Nova Friburgo</t>
  </si>
  <si>
    <t>Nova Gorica</t>
  </si>
  <si>
    <t>Nova Gradiška</t>
  </si>
  <si>
    <t>Nova Gradiska</t>
  </si>
  <si>
    <t>Brodsko-Posavska Županija</t>
  </si>
  <si>
    <t>Nova Granada</t>
  </si>
  <si>
    <t>Nova Kakhovka</t>
  </si>
  <si>
    <t>Nova Lima</t>
  </si>
  <si>
    <t>Nova Odessa</t>
  </si>
  <si>
    <t>Nová Paka</t>
  </si>
  <si>
    <t>Nova Paka</t>
  </si>
  <si>
    <t>Nova Sintra</t>
  </si>
  <si>
    <t>Brava</t>
  </si>
  <si>
    <t>Nova Varoš</t>
  </si>
  <si>
    <t>Nova Varos</t>
  </si>
  <si>
    <t>Nova Vas</t>
  </si>
  <si>
    <t>Bloke</t>
  </si>
  <si>
    <t>Nova Viçosa</t>
  </si>
  <si>
    <t>Nova Vicosa</t>
  </si>
  <si>
    <t>Nova Zagora</t>
  </si>
  <si>
    <t>Novaci</t>
  </si>
  <si>
    <t>Novaci-Străini</t>
  </si>
  <si>
    <t>Novaci-Straini</t>
  </si>
  <si>
    <t>Novalukoml’</t>
  </si>
  <si>
    <t>Novalukoml'</t>
  </si>
  <si>
    <t>Novara</t>
  </si>
  <si>
    <t>Novato</t>
  </si>
  <si>
    <t>Novaya Balakhna</t>
  </si>
  <si>
    <t>Novaya Ladoga</t>
  </si>
  <si>
    <t>Novaya Lyalya</t>
  </si>
  <si>
    <t>Nové Město na Moravě</t>
  </si>
  <si>
    <t>Nove Mesto na Morave</t>
  </si>
  <si>
    <t>Nové Město nad Metují</t>
  </si>
  <si>
    <t>Nove Mesto nad Metuji</t>
  </si>
  <si>
    <t>Nové Mesto nad Váhom</t>
  </si>
  <si>
    <t>Nove Mesto nad Vahom</t>
  </si>
  <si>
    <t>Nové Strašecí</t>
  </si>
  <si>
    <t>Nove Straseci</t>
  </si>
  <si>
    <t>Nové Zámky</t>
  </si>
  <si>
    <t>Nove Zamky</t>
  </si>
  <si>
    <t>Novi</t>
  </si>
  <si>
    <t>Novi Bečej</t>
  </si>
  <si>
    <t>Novi Becej</t>
  </si>
  <si>
    <t>Novi Iskar</t>
  </si>
  <si>
    <t>Novi Kneževac</t>
  </si>
  <si>
    <t>Novi Knezevac</t>
  </si>
  <si>
    <t>Novi Pazar</t>
  </si>
  <si>
    <t>Shumen</t>
  </si>
  <si>
    <t>Novi Sad</t>
  </si>
  <si>
    <t>Novo Airão</t>
  </si>
  <si>
    <t>Novo Airao</t>
  </si>
  <si>
    <t>Novo Hamburgo</t>
  </si>
  <si>
    <t>Novo Horizonte</t>
  </si>
  <si>
    <t>Novo Mesto</t>
  </si>
  <si>
    <t>Novo Selo</t>
  </si>
  <si>
    <t>Novoaleksandrovsk</t>
  </si>
  <si>
    <t>Novoaltaysk</t>
  </si>
  <si>
    <t>Novoanninskiy</t>
  </si>
  <si>
    <t>Novobërdë</t>
  </si>
  <si>
    <t>Novoberde</t>
  </si>
  <si>
    <t>Novocheboksarsk</t>
  </si>
  <si>
    <t>Novocherkassk</t>
  </si>
  <si>
    <t>Novodvinsk</t>
  </si>
  <si>
    <t>Novohrad-Volynskyi</t>
  </si>
  <si>
    <t>Novokhopërsk</t>
  </si>
  <si>
    <t>Novokhopersk</t>
  </si>
  <si>
    <t>Novokuybyshevsk</t>
  </si>
  <si>
    <t>Novokuznetsk</t>
  </si>
  <si>
    <t>Novomichurinsk</t>
  </si>
  <si>
    <t>Novomoskovs’k</t>
  </si>
  <si>
    <t>Novomoskovs'k</t>
  </si>
  <si>
    <t>Novomoskovsk</t>
  </si>
  <si>
    <t>Novopavlovsk</t>
  </si>
  <si>
    <t>Novorossiysk</t>
  </si>
  <si>
    <t>Novoselytsya</t>
  </si>
  <si>
    <t>Novoshakhtinsk</t>
  </si>
  <si>
    <t>Novosibirsk</t>
  </si>
  <si>
    <t>Novosokolniki</t>
  </si>
  <si>
    <t>Novotroitsk</t>
  </si>
  <si>
    <t>Novoulyanovsk</t>
  </si>
  <si>
    <t>Novouralsk</t>
  </si>
  <si>
    <t>Novouzensk</t>
  </si>
  <si>
    <t>Novovolynsk</t>
  </si>
  <si>
    <t>Novovoronezh</t>
  </si>
  <si>
    <t>Novo-Voznesenovka</t>
  </si>
  <si>
    <t>Novoyavorovskoye</t>
  </si>
  <si>
    <t>Novozybkov</t>
  </si>
  <si>
    <t>Nový Bor</t>
  </si>
  <si>
    <t>Novy Bor</t>
  </si>
  <si>
    <t>Nový Bydžov</t>
  </si>
  <si>
    <t>Novy Bydzov</t>
  </si>
  <si>
    <t>Nový Jičín</t>
  </si>
  <si>
    <t>Novy Jicin</t>
  </si>
  <si>
    <t>Novyy Oskol</t>
  </si>
  <si>
    <t>Novyy Port</t>
  </si>
  <si>
    <t>Novyy Rozdil</t>
  </si>
  <si>
    <t>Novyy Uoyan</t>
  </si>
  <si>
    <t>Novyy Urengoy</t>
  </si>
  <si>
    <t>Nowa Sól</t>
  </si>
  <si>
    <t>Nowa Sol</t>
  </si>
  <si>
    <t>Nowe Miasto Lubawskie</t>
  </si>
  <si>
    <t>Nowra</t>
  </si>
  <si>
    <t>Nowshera</t>
  </si>
  <si>
    <t>Nowy Targ</t>
  </si>
  <si>
    <t>Noya</t>
  </si>
  <si>
    <t>Noyabrsk</t>
  </si>
  <si>
    <t>Noyemberyan</t>
  </si>
  <si>
    <t>Nsiika</t>
  </si>
  <si>
    <t>Nsukka</t>
  </si>
  <si>
    <t>Ntara</t>
  </si>
  <si>
    <t>Ntcheu</t>
  </si>
  <si>
    <t>Ntchisi</t>
  </si>
  <si>
    <t>Ntoroko</t>
  </si>
  <si>
    <t>Ntungamo</t>
  </si>
  <si>
    <t>Nueva Gerona</t>
  </si>
  <si>
    <t>Isla de la Juventud</t>
  </si>
  <si>
    <t>Nueva Helvecia</t>
  </si>
  <si>
    <t>Nueva Imperial</t>
  </si>
  <si>
    <t>Nueva Italia de Ruiz</t>
  </si>
  <si>
    <t>Nueva Loja</t>
  </si>
  <si>
    <t>Sucumbíos</t>
  </si>
  <si>
    <t>Nueva Ocotepeque</t>
  </si>
  <si>
    <t>Ocotepeque</t>
  </si>
  <si>
    <t>Nueva Palmira</t>
  </si>
  <si>
    <t>Nueva Paz</t>
  </si>
  <si>
    <t>Nueva Rosita</t>
  </si>
  <si>
    <t>Nueve de Julio</t>
  </si>
  <si>
    <t>Nuevitas</t>
  </si>
  <si>
    <t>Nuevo</t>
  </si>
  <si>
    <t>Nuevo Casas Grandes</t>
  </si>
  <si>
    <t>Nuevo Ideal</t>
  </si>
  <si>
    <t>Nuevo Laredo</t>
  </si>
  <si>
    <t>Nuevo México</t>
  </si>
  <si>
    <t>Nuevo Mexico</t>
  </si>
  <si>
    <t>Nuevo Progreso</t>
  </si>
  <si>
    <t>Nuku‘alofa</t>
  </si>
  <si>
    <t>Nuku`alofa</t>
  </si>
  <si>
    <t>Tongatapu</t>
  </si>
  <si>
    <t>Nukus</t>
  </si>
  <si>
    <t>Numan</t>
  </si>
  <si>
    <t>Numto</t>
  </si>
  <si>
    <t>Nuneaton</t>
  </si>
  <si>
    <t>Nuporanga</t>
  </si>
  <si>
    <t>Nuquí</t>
  </si>
  <si>
    <t>Nuqui</t>
  </si>
  <si>
    <t>Nuremberg</t>
  </si>
  <si>
    <t>Nuriootpa</t>
  </si>
  <si>
    <t>Nurlat</t>
  </si>
  <si>
    <t>Nurmes</t>
  </si>
  <si>
    <t>Nurmijärvi</t>
  </si>
  <si>
    <t>Nurmijarvi</t>
  </si>
  <si>
    <t>Nurota</t>
  </si>
  <si>
    <t>Nursling</t>
  </si>
  <si>
    <t>Nur-Sultan</t>
  </si>
  <si>
    <t>Astana</t>
  </si>
  <si>
    <t>Nürtingen</t>
  </si>
  <si>
    <t>Nurtingen</t>
  </si>
  <si>
    <t>Nusaybin</t>
  </si>
  <si>
    <t>Nutley</t>
  </si>
  <si>
    <t>Nuuk</t>
  </si>
  <si>
    <t>Nuwara Eliya</t>
  </si>
  <si>
    <t>Nwoya</t>
  </si>
  <si>
    <t>Nyack</t>
  </si>
  <si>
    <t>Nyagan</t>
  </si>
  <si>
    <t>Nyagatare</t>
  </si>
  <si>
    <t>Nyahanga</t>
  </si>
  <si>
    <t>Nyala</t>
  </si>
  <si>
    <t>South Darfur</t>
  </si>
  <si>
    <t>Nyamira</t>
  </si>
  <si>
    <t>Nyandoma</t>
  </si>
  <si>
    <t>Nyanza</t>
  </si>
  <si>
    <t>Nyaungdon</t>
  </si>
  <si>
    <t>Nyazepetrovsk</t>
  </si>
  <si>
    <t>Nyergesújfalu</t>
  </si>
  <si>
    <t>Nyergesujfalu</t>
  </si>
  <si>
    <t>Nyeri</t>
  </si>
  <si>
    <t>Nyimba</t>
  </si>
  <si>
    <t>Nyíradony</t>
  </si>
  <si>
    <t>Nyiradony</t>
  </si>
  <si>
    <t>Nyírbátor</t>
  </si>
  <si>
    <t>Nyirbator</t>
  </si>
  <si>
    <t>Nyíregyháza</t>
  </si>
  <si>
    <t>Nyiregyhaza</t>
  </si>
  <si>
    <t>Nyírtelek</t>
  </si>
  <si>
    <t>Nyirtelek</t>
  </si>
  <si>
    <t>Nykarleby</t>
  </si>
  <si>
    <t>Nyköping</t>
  </si>
  <si>
    <t>Nykoping</t>
  </si>
  <si>
    <t>Södermanland</t>
  </si>
  <si>
    <t>Nymburk</t>
  </si>
  <si>
    <t>Nyon</t>
  </si>
  <si>
    <t>Nýřany</t>
  </si>
  <si>
    <t>Nyrany</t>
  </si>
  <si>
    <t>Nysa</t>
  </si>
  <si>
    <t>Nytva</t>
  </si>
  <si>
    <t>Nyunzu</t>
  </si>
  <si>
    <t>Nyurba</t>
  </si>
  <si>
    <t>Nyūzen</t>
  </si>
  <si>
    <t>Nyuzen</t>
  </si>
  <si>
    <t>Nzega</t>
  </si>
  <si>
    <t>Tabora</t>
  </si>
  <si>
    <t>Nzeto</t>
  </si>
  <si>
    <t>Oadby</t>
  </si>
  <si>
    <t>Oak Bay</t>
  </si>
  <si>
    <t>Oak Brook</t>
  </si>
  <si>
    <t>Oak Creek</t>
  </si>
  <si>
    <t>Oak Forest</t>
  </si>
  <si>
    <t>Oak Grove</t>
  </si>
  <si>
    <t>Oak Harbor</t>
  </si>
  <si>
    <t>Oak Hill</t>
  </si>
  <si>
    <t>Oak Hills</t>
  </si>
  <si>
    <t>Oak Hills Place</t>
  </si>
  <si>
    <t>Oak Island</t>
  </si>
  <si>
    <t>Oak Lawn</t>
  </si>
  <si>
    <t>Oak Park</t>
  </si>
  <si>
    <t>Oak Park Heights</t>
  </si>
  <si>
    <t>Oak Point</t>
  </si>
  <si>
    <t>Oak Ridge</t>
  </si>
  <si>
    <t>Ōakashichō</t>
  </si>
  <si>
    <t>Oakashicho</t>
  </si>
  <si>
    <t>Oakbrook</t>
  </si>
  <si>
    <t>Oakdale</t>
  </si>
  <si>
    <t>Oakengates</t>
  </si>
  <si>
    <t>Oakham</t>
  </si>
  <si>
    <t>Rutland</t>
  </si>
  <si>
    <t>Oakland</t>
  </si>
  <si>
    <t>Oakland Park</t>
  </si>
  <si>
    <t>Oakleaf Plantation</t>
  </si>
  <si>
    <t>Oakley</t>
  </si>
  <si>
    <t>Oakmont</t>
  </si>
  <si>
    <t>Oakton</t>
  </si>
  <si>
    <t>Oakville</t>
  </si>
  <si>
    <t>Oakwood</t>
  </si>
  <si>
    <t>Ōarai</t>
  </si>
  <si>
    <t>Oarai</t>
  </si>
  <si>
    <t>Oatfield</t>
  </si>
  <si>
    <t>Oatlands</t>
  </si>
  <si>
    <t>Ob</t>
  </si>
  <si>
    <t>Obama</t>
  </si>
  <si>
    <t>Oban</t>
  </si>
  <si>
    <t>Obanazawa</t>
  </si>
  <si>
    <t>Oberá</t>
  </si>
  <si>
    <t>Obera</t>
  </si>
  <si>
    <t>Oberasbach</t>
  </si>
  <si>
    <t>Oberhausen</t>
  </si>
  <si>
    <t>Oberkirch</t>
  </si>
  <si>
    <t>Oberkochen</t>
  </si>
  <si>
    <t>Oberlin</t>
  </si>
  <si>
    <t>Oberlungwitz</t>
  </si>
  <si>
    <t>Obernburg am Main</t>
  </si>
  <si>
    <t>Oberndorf bei Salzburg</t>
  </si>
  <si>
    <t>Obernkirchen</t>
  </si>
  <si>
    <t>Ober-Ramstadt</t>
  </si>
  <si>
    <t>Oberstdorf</t>
  </si>
  <si>
    <t>Obertshausen</t>
  </si>
  <si>
    <t>Oberursel</t>
  </si>
  <si>
    <t>Oberviechtach</t>
  </si>
  <si>
    <t>Oberwart</t>
  </si>
  <si>
    <t>Oberwil</t>
  </si>
  <si>
    <t>Obetz</t>
  </si>
  <si>
    <t>Óbidos</t>
  </si>
  <si>
    <t>Obidos</t>
  </si>
  <si>
    <t>Obiliq</t>
  </si>
  <si>
    <t>Ōbiraki</t>
  </si>
  <si>
    <t>Obiraki</t>
  </si>
  <si>
    <t>Obita</t>
  </si>
  <si>
    <t>Obleševo</t>
  </si>
  <si>
    <t>Oblesevo</t>
  </si>
  <si>
    <t>Češinovo-Obleševo</t>
  </si>
  <si>
    <t>Obluchye</t>
  </si>
  <si>
    <t>Obninsk</t>
  </si>
  <si>
    <t>Obo</t>
  </si>
  <si>
    <t>Haut-Mbomou</t>
  </si>
  <si>
    <t>Obock</t>
  </si>
  <si>
    <t>Oborniki</t>
  </si>
  <si>
    <t>Oboyan</t>
  </si>
  <si>
    <t>Ōbu</t>
  </si>
  <si>
    <t>Obu</t>
  </si>
  <si>
    <t>Obuase</t>
  </si>
  <si>
    <t>Obukhiv</t>
  </si>
  <si>
    <t>Obuse</t>
  </si>
  <si>
    <t>Ocala</t>
  </si>
  <si>
    <t>Ocampo</t>
  </si>
  <si>
    <t>Ocaña</t>
  </si>
  <si>
    <t>Ocana</t>
  </si>
  <si>
    <t>Ocatlán</t>
  </si>
  <si>
    <t>Ocatlan</t>
  </si>
  <si>
    <t>Ocean</t>
  </si>
  <si>
    <t>Ocean Acres</t>
  </si>
  <si>
    <t>Ocean Bluff-Brant Rock</t>
  </si>
  <si>
    <t>Ocean City</t>
  </si>
  <si>
    <t>Ocean Pines</t>
  </si>
  <si>
    <t>Ocean Pointe</t>
  </si>
  <si>
    <t>Ocean Shores</t>
  </si>
  <si>
    <t>Ocean Springs</t>
  </si>
  <si>
    <t>Ocean View</t>
  </si>
  <si>
    <t>Oceano</t>
  </si>
  <si>
    <t>Oceanport</t>
  </si>
  <si>
    <t>Oceanside</t>
  </si>
  <si>
    <t>Ochakiv</t>
  </si>
  <si>
    <t>Ochamchire</t>
  </si>
  <si>
    <t>Abkhazia</t>
  </si>
  <si>
    <t>Ochër</t>
  </si>
  <si>
    <t>Ocher</t>
  </si>
  <si>
    <t>Ochi</t>
  </si>
  <si>
    <t>Ochsenfurt</t>
  </si>
  <si>
    <t>Ochsenhausen</t>
  </si>
  <si>
    <t>Ochtrup</t>
  </si>
  <si>
    <t>Ocna Mureş</t>
  </si>
  <si>
    <t>Ocna Mures</t>
  </si>
  <si>
    <t>Ocniţa</t>
  </si>
  <si>
    <t>Ocnita</t>
  </si>
  <si>
    <t>Ocoee</t>
  </si>
  <si>
    <t>Oconomowoc</t>
  </si>
  <si>
    <t>Ocosingo</t>
  </si>
  <si>
    <t>Ocotal</t>
  </si>
  <si>
    <t>Nueva Segovia</t>
  </si>
  <si>
    <t>Ocoyoacac</t>
  </si>
  <si>
    <t>Ócsa</t>
  </si>
  <si>
    <t>Ocsa</t>
  </si>
  <si>
    <t>Ocuilan de Arteaga</t>
  </si>
  <si>
    <t>Ocumare del Tuy</t>
  </si>
  <si>
    <t>Ōdachō-ōda</t>
  </si>
  <si>
    <t>Odacho-oda</t>
  </si>
  <si>
    <t>Ōdate</t>
  </si>
  <si>
    <t>Odate</t>
  </si>
  <si>
    <t>Odemira</t>
  </si>
  <si>
    <t>Ödemiş</t>
  </si>
  <si>
    <t>Odemis</t>
  </si>
  <si>
    <t>Odense</t>
  </si>
  <si>
    <t>Odenton</t>
  </si>
  <si>
    <t>Odesa</t>
  </si>
  <si>
    <t>Odessa</t>
  </si>
  <si>
    <t>Odienné</t>
  </si>
  <si>
    <t>Odienne</t>
  </si>
  <si>
    <t>Denguélé</t>
  </si>
  <si>
    <t>Odintsovo</t>
  </si>
  <si>
    <t>Odivelas</t>
  </si>
  <si>
    <t>Odobeşti</t>
  </si>
  <si>
    <t>Odobesti</t>
  </si>
  <si>
    <t>Odolena Voda</t>
  </si>
  <si>
    <t>Odranci</t>
  </si>
  <si>
    <t>Odry</t>
  </si>
  <si>
    <t>Odžaci</t>
  </si>
  <si>
    <t>Odzaci</t>
  </si>
  <si>
    <t>Oebisfelde</t>
  </si>
  <si>
    <t>Oederan</t>
  </si>
  <si>
    <t>Oeiras</t>
  </si>
  <si>
    <t>Oelde</t>
  </si>
  <si>
    <t>Oelsnitz</t>
  </si>
  <si>
    <t>Oelwein</t>
  </si>
  <si>
    <t>Oer-Erkenschwick</t>
  </si>
  <si>
    <t>Oerlinghausen</t>
  </si>
  <si>
    <t>Oestrich-Winkel</t>
  </si>
  <si>
    <t>Oettingen in Bayern</t>
  </si>
  <si>
    <t>Of</t>
  </si>
  <si>
    <t>O'Fallon</t>
  </si>
  <si>
    <t>Ofaqim</t>
  </si>
  <si>
    <t>Offenburg</t>
  </si>
  <si>
    <t>Offutt AFB</t>
  </si>
  <si>
    <t>Oficina María Elena</t>
  </si>
  <si>
    <t>Oficina Maria Elena</t>
  </si>
  <si>
    <t>Oftringen</t>
  </si>
  <si>
    <t>Ōfunato</t>
  </si>
  <si>
    <t>Ofunato</t>
  </si>
  <si>
    <t>Oga</t>
  </si>
  <si>
    <t>Ōgaki</t>
  </si>
  <si>
    <t>Ogaki</t>
  </si>
  <si>
    <t>Ogano</t>
  </si>
  <si>
    <t>Ogawa</t>
  </si>
  <si>
    <t>Ogbomoso</t>
  </si>
  <si>
    <t>Ogden</t>
  </si>
  <si>
    <t>Ogdensburg</t>
  </si>
  <si>
    <t>Ogimachi</t>
  </si>
  <si>
    <t>Ogose</t>
  </si>
  <si>
    <t>Ogōshi</t>
  </si>
  <si>
    <t>Ogoshi</t>
  </si>
  <si>
    <t>Ogre</t>
  </si>
  <si>
    <t>Ogres Novads</t>
  </si>
  <si>
    <t>Ogunimachi</t>
  </si>
  <si>
    <t>Oğuz</t>
  </si>
  <si>
    <t>Oguz</t>
  </si>
  <si>
    <t>O'Hara</t>
  </si>
  <si>
    <t>Ohrdruf</t>
  </si>
  <si>
    <t>Ohrid</t>
  </si>
  <si>
    <t>Öhringen</t>
  </si>
  <si>
    <t>Ohringen</t>
  </si>
  <si>
    <t>Oiapoque</t>
  </si>
  <si>
    <t>Oil City</t>
  </si>
  <si>
    <t>Oildale</t>
  </si>
  <si>
    <t>Ōishida</t>
  </si>
  <si>
    <t>Oishida</t>
  </si>
  <si>
    <t>Ōiso</t>
  </si>
  <si>
    <t>Oiso</t>
  </si>
  <si>
    <t>Oita</t>
  </si>
  <si>
    <t>Ojai</t>
  </si>
  <si>
    <t>Ojinaga</t>
  </si>
  <si>
    <t>Ojo Caliente</t>
  </si>
  <si>
    <t>Ojuelos de Jalisco</t>
  </si>
  <si>
    <t>Ojus</t>
  </si>
  <si>
    <t>Okahandja</t>
  </si>
  <si>
    <t>Okara</t>
  </si>
  <si>
    <t>Okazaki</t>
  </si>
  <si>
    <t>Okeechobee</t>
  </si>
  <si>
    <t>Okehampton</t>
  </si>
  <si>
    <t>Okemos</t>
  </si>
  <si>
    <t>Okha</t>
  </si>
  <si>
    <t>Okhansk</t>
  </si>
  <si>
    <t>Okhotsk</t>
  </si>
  <si>
    <t>Okhtyrka</t>
  </si>
  <si>
    <t>Oklahoma City</t>
  </si>
  <si>
    <t>Okmulgee</t>
  </si>
  <si>
    <t>Okondja</t>
  </si>
  <si>
    <t>Okotoks</t>
  </si>
  <si>
    <t>Oktyabr’sk</t>
  </si>
  <si>
    <t>Oktyabr'sk</t>
  </si>
  <si>
    <t>Oktyabr’skiy</t>
  </si>
  <si>
    <t>Oktyabr'skiy</t>
  </si>
  <si>
    <t>Oktyabrsk</t>
  </si>
  <si>
    <t>Oktyabrskiy</t>
  </si>
  <si>
    <t>Ol Kalou</t>
  </si>
  <si>
    <t>Nyandarua</t>
  </si>
  <si>
    <t>Olaine</t>
  </si>
  <si>
    <t>Olaines Novads</t>
  </si>
  <si>
    <t>Olanchito</t>
  </si>
  <si>
    <t>Olathe</t>
  </si>
  <si>
    <t>Olavarría</t>
  </si>
  <si>
    <t>Olavarria</t>
  </si>
  <si>
    <t>Olbernhau</t>
  </si>
  <si>
    <t>Olbia</t>
  </si>
  <si>
    <t>Olching</t>
  </si>
  <si>
    <t>Old Bethpage</t>
  </si>
  <si>
    <t>Old Bridge</t>
  </si>
  <si>
    <t>Old Chelsea</t>
  </si>
  <si>
    <t>Old Colwyn</t>
  </si>
  <si>
    <t>Old Fig Garden</t>
  </si>
  <si>
    <t>Old Forge</t>
  </si>
  <si>
    <t>Old Greenwich</t>
  </si>
  <si>
    <t>Old Harbour</t>
  </si>
  <si>
    <t>Old Jamestown</t>
  </si>
  <si>
    <t>Old Jefferson</t>
  </si>
  <si>
    <t>Old Lyme</t>
  </si>
  <si>
    <t>Old Orchard Beach</t>
  </si>
  <si>
    <t>Old Saybrook</t>
  </si>
  <si>
    <t>Old Tappan</t>
  </si>
  <si>
    <t>Old Town</t>
  </si>
  <si>
    <t>Oldbury</t>
  </si>
  <si>
    <t>Sandwell</t>
  </si>
  <si>
    <t>Oldeani</t>
  </si>
  <si>
    <t>Oldenburg</t>
  </si>
  <si>
    <t>Oldenburg in Holstein</t>
  </si>
  <si>
    <t>Olds</t>
  </si>
  <si>
    <t>Oldsmar</t>
  </si>
  <si>
    <t>Olean</t>
  </si>
  <si>
    <t>Olecko</t>
  </si>
  <si>
    <t>Oleiros</t>
  </si>
  <si>
    <t>Olëkminsk</t>
  </si>
  <si>
    <t>Olekminsk</t>
  </si>
  <si>
    <t>Oleksandrivsk</t>
  </si>
  <si>
    <t>Olenegorsk</t>
  </si>
  <si>
    <t>Olenëk</t>
  </si>
  <si>
    <t>Olenek</t>
  </si>
  <si>
    <t>Olevsk</t>
  </si>
  <si>
    <t>Olfen</t>
  </si>
  <si>
    <t>Ölgiy</t>
  </si>
  <si>
    <t>Olgiy</t>
  </si>
  <si>
    <t>Bayan-Ölgiy</t>
  </si>
  <si>
    <t>Olhão</t>
  </si>
  <si>
    <t>Olhao</t>
  </si>
  <si>
    <t>Olímpia</t>
  </si>
  <si>
    <t>Olimpia</t>
  </si>
  <si>
    <t>Olinda</t>
  </si>
  <si>
    <t>Olival</t>
  </si>
  <si>
    <t>Olive Branch</t>
  </si>
  <si>
    <t>Olivehurst</t>
  </si>
  <si>
    <t>Oliveira do Bairro</t>
  </si>
  <si>
    <t>Olivenza</t>
  </si>
  <si>
    <t>Oliver Paipoonge</t>
  </si>
  <si>
    <t>Olivet</t>
  </si>
  <si>
    <t>Olivette</t>
  </si>
  <si>
    <t>Ollerton</t>
  </si>
  <si>
    <t>Olmaliq</t>
  </si>
  <si>
    <t>Olmos</t>
  </si>
  <si>
    <t>Olmsted Falls</t>
  </si>
  <si>
    <t>Olney</t>
  </si>
  <si>
    <t>Olomouc</t>
  </si>
  <si>
    <t>Olonets</t>
  </si>
  <si>
    <t>Olongapo</t>
  </si>
  <si>
    <t>Olovyannaya</t>
  </si>
  <si>
    <t>Olpe</t>
  </si>
  <si>
    <t>Olsberg</t>
  </si>
  <si>
    <t>Olsztyn</t>
  </si>
  <si>
    <t>Olten</t>
  </si>
  <si>
    <t>Olteniţa</t>
  </si>
  <si>
    <t>Oltenita</t>
  </si>
  <si>
    <t>Olton</t>
  </si>
  <si>
    <t>Olympia</t>
  </si>
  <si>
    <t>Olympia Heights</t>
  </si>
  <si>
    <t>Olyphant</t>
  </si>
  <si>
    <t>Ōmachi</t>
  </si>
  <si>
    <t>Omachi</t>
  </si>
  <si>
    <t>Omaezaki</t>
  </si>
  <si>
    <t>Omagh</t>
  </si>
  <si>
    <t>Fermanagh and Omagh</t>
  </si>
  <si>
    <t>Omaha</t>
  </si>
  <si>
    <t>Omak</t>
  </si>
  <si>
    <t>Omaruru</t>
  </si>
  <si>
    <t>Omboué</t>
  </si>
  <si>
    <t>Omboue</t>
  </si>
  <si>
    <t>Omchak</t>
  </si>
  <si>
    <t>Omdurman</t>
  </si>
  <si>
    <t>Ōme</t>
  </si>
  <si>
    <t>Ome</t>
  </si>
  <si>
    <t>Ometepec</t>
  </si>
  <si>
    <t>Ōmihachiman</t>
  </si>
  <si>
    <t>Omihachiman</t>
  </si>
  <si>
    <t>Omitama</t>
  </si>
  <si>
    <t>Omitlán de Juárez</t>
  </si>
  <si>
    <t>Omitlan de Juarez</t>
  </si>
  <si>
    <t>Ōmiyachō</t>
  </si>
  <si>
    <t>Omiyacho</t>
  </si>
  <si>
    <t>Omolon</t>
  </si>
  <si>
    <t>Omsk</t>
  </si>
  <si>
    <t>Omsukchan</t>
  </si>
  <si>
    <t>Ōmura</t>
  </si>
  <si>
    <t>Omura</t>
  </si>
  <si>
    <t>Omurtag</t>
  </si>
  <si>
    <t>Targovishte</t>
  </si>
  <si>
    <t>Omuthiya</t>
  </si>
  <si>
    <t>Oshikoto</t>
  </si>
  <si>
    <t>Omutninsk</t>
  </si>
  <si>
    <t>Onagawa</t>
  </si>
  <si>
    <t>Onalaska</t>
  </si>
  <si>
    <t>Ondjiva</t>
  </si>
  <si>
    <t>Öndörhaan</t>
  </si>
  <si>
    <t>Ondorhaan</t>
  </si>
  <si>
    <t>Hentiy</t>
  </si>
  <si>
    <t>Onega</t>
  </si>
  <si>
    <t>Oneida</t>
  </si>
  <si>
    <t>Oneonta</t>
  </si>
  <si>
    <t>Onex</t>
  </si>
  <si>
    <t>Ongjang</t>
  </si>
  <si>
    <t>Ongole</t>
  </si>
  <si>
    <t>Ongwediva</t>
  </si>
  <si>
    <t>Oshana</t>
  </si>
  <si>
    <t>Onitsha</t>
  </si>
  <si>
    <t>Ōno</t>
  </si>
  <si>
    <t>Ono</t>
  </si>
  <si>
    <t>Onomichi</t>
  </si>
  <si>
    <t>Onondaga</t>
  </si>
  <si>
    <t>Onoto</t>
  </si>
  <si>
    <t>Onrus</t>
  </si>
  <si>
    <t>Onslow</t>
  </si>
  <si>
    <t>Onteniente</t>
  </si>
  <si>
    <t>Onverwacht</t>
  </si>
  <si>
    <t>Para</t>
  </si>
  <si>
    <t>Ootacamund</t>
  </si>
  <si>
    <t>Opa-locka</t>
  </si>
  <si>
    <t>Opatija</t>
  </si>
  <si>
    <t>Opava</t>
  </si>
  <si>
    <t>Opelika</t>
  </si>
  <si>
    <t>Opelousas</t>
  </si>
  <si>
    <t>Opfikon</t>
  </si>
  <si>
    <t>Oplotnica</t>
  </si>
  <si>
    <t>Opochka</t>
  </si>
  <si>
    <t>Opoczno</t>
  </si>
  <si>
    <t>Opole</t>
  </si>
  <si>
    <t>Opovo</t>
  </si>
  <si>
    <t>Oppenheim</t>
  </si>
  <si>
    <t>Opuwo</t>
  </si>
  <si>
    <t>Kunene</t>
  </si>
  <si>
    <t>Or ‘Aqiva</t>
  </si>
  <si>
    <t>Or `Aqiva</t>
  </si>
  <si>
    <t>Oradea</t>
  </si>
  <si>
    <t>Oradell</t>
  </si>
  <si>
    <t>Oral</t>
  </si>
  <si>
    <t>Oran</t>
  </si>
  <si>
    <t>Orange</t>
  </si>
  <si>
    <t>Orange Beach</t>
  </si>
  <si>
    <t>Orange City</t>
  </si>
  <si>
    <t>Orange Cove</t>
  </si>
  <si>
    <t>Orange Lake</t>
  </si>
  <si>
    <t>Orange Park</t>
  </si>
  <si>
    <t>Orange Walk</t>
  </si>
  <si>
    <t>Orangeburg</t>
  </si>
  <si>
    <t>Orangetown</t>
  </si>
  <si>
    <t>Orangevale</t>
  </si>
  <si>
    <t>Orangeville</t>
  </si>
  <si>
    <t>Oranienbaum</t>
  </si>
  <si>
    <t>Oranienburg</t>
  </si>
  <si>
    <t>Oranjemund</t>
  </si>
  <si>
    <t>Oranjestad</t>
  </si>
  <si>
    <t>Aruba</t>
  </si>
  <si>
    <t>AW</t>
  </si>
  <si>
    <t>ABW</t>
  </si>
  <si>
    <t>Oraviţa</t>
  </si>
  <si>
    <t>Oravita</t>
  </si>
  <si>
    <t>Orchard Homes</t>
  </si>
  <si>
    <t>Orchard Mesa</t>
  </si>
  <si>
    <t>Orchard Park</t>
  </si>
  <si>
    <t>Orchards</t>
  </si>
  <si>
    <t>Orchha</t>
  </si>
  <si>
    <t>Orchomenós</t>
  </si>
  <si>
    <t>Orchomenos</t>
  </si>
  <si>
    <t>Orcutt</t>
  </si>
  <si>
    <t>Ordino</t>
  </si>
  <si>
    <t>Ordu</t>
  </si>
  <si>
    <t>Ordubad</t>
  </si>
  <si>
    <t>Ore</t>
  </si>
  <si>
    <t>Örebro</t>
  </si>
  <si>
    <t>Orebro</t>
  </si>
  <si>
    <t>Oregon City</t>
  </si>
  <si>
    <t>Orekhovo-Zuyevo</t>
  </si>
  <si>
    <t>Orël</t>
  </si>
  <si>
    <t>Orel</t>
  </si>
  <si>
    <t>Oreland</t>
  </si>
  <si>
    <t>Orem</t>
  </si>
  <si>
    <t>Orenburg</t>
  </si>
  <si>
    <t>Orestiáda</t>
  </si>
  <si>
    <t>Orestiada</t>
  </si>
  <si>
    <t>Orhei</t>
  </si>
  <si>
    <t>Orikhiv</t>
  </si>
  <si>
    <t>Orillia</t>
  </si>
  <si>
    <t>Orimattila</t>
  </si>
  <si>
    <t>Orinda</t>
  </si>
  <si>
    <t>Orindiúva</t>
  </si>
  <si>
    <t>Orindiuva</t>
  </si>
  <si>
    <t>Orivesi</t>
  </si>
  <si>
    <t>Oriximiná</t>
  </si>
  <si>
    <t>Oriximina</t>
  </si>
  <si>
    <t>Orizaba</t>
  </si>
  <si>
    <t>Orland</t>
  </si>
  <si>
    <t>Orland Hills</t>
  </si>
  <si>
    <t>Orland Park</t>
  </si>
  <si>
    <t>Orlândia</t>
  </si>
  <si>
    <t>Orlandia</t>
  </si>
  <si>
    <t>Orlando</t>
  </si>
  <si>
    <t>Orleans</t>
  </si>
  <si>
    <t>Orléans</t>
  </si>
  <si>
    <t>Orlov</t>
  </si>
  <si>
    <t>Orlová</t>
  </si>
  <si>
    <t>Orlova</t>
  </si>
  <si>
    <t>Orlovista</t>
  </si>
  <si>
    <t>Orlu</t>
  </si>
  <si>
    <t>Imo</t>
  </si>
  <si>
    <t>Orly</t>
  </si>
  <si>
    <t>Ormesby</t>
  </si>
  <si>
    <t>Ormoc</t>
  </si>
  <si>
    <t>Ormond Beach</t>
  </si>
  <si>
    <t>Ormond-by-the-Sea</t>
  </si>
  <si>
    <t>Ormož</t>
  </si>
  <si>
    <t>Ormoz</t>
  </si>
  <si>
    <t>Ormskirk</t>
  </si>
  <si>
    <t>Örnsköldsvik</t>
  </si>
  <si>
    <t>Ornskoldsvik</t>
  </si>
  <si>
    <t>Oro Valley</t>
  </si>
  <si>
    <t>Orocué</t>
  </si>
  <si>
    <t>Orocue</t>
  </si>
  <si>
    <t>Casanare</t>
  </si>
  <si>
    <t>Oro-Medonte</t>
  </si>
  <si>
    <t>Oromocto</t>
  </si>
  <si>
    <t>Orono</t>
  </si>
  <si>
    <t>Oroqen Zizhiqi</t>
  </si>
  <si>
    <t>Oroquieta</t>
  </si>
  <si>
    <t>Misamis Occidental</t>
  </si>
  <si>
    <t>Orós</t>
  </si>
  <si>
    <t>Oros</t>
  </si>
  <si>
    <t>Orosháza</t>
  </si>
  <si>
    <t>Oroshaza</t>
  </si>
  <si>
    <t>Orosi</t>
  </si>
  <si>
    <t>Oroszlány</t>
  </si>
  <si>
    <t>Oroszlany</t>
  </si>
  <si>
    <t>Oroville</t>
  </si>
  <si>
    <t>Oroville East</t>
  </si>
  <si>
    <t>Orrville</t>
  </si>
  <si>
    <t>Orsett</t>
  </si>
  <si>
    <t>Orsha</t>
  </si>
  <si>
    <t>Orsk</t>
  </si>
  <si>
    <t>Orşova</t>
  </si>
  <si>
    <t>Orsova</t>
  </si>
  <si>
    <t>Ortenberg</t>
  </si>
  <si>
    <t>Orting</t>
  </si>
  <si>
    <t>Orūmīyeh</t>
  </si>
  <si>
    <t>Orumiyeh</t>
  </si>
  <si>
    <t>Orvault</t>
  </si>
  <si>
    <t>Orwigsburg</t>
  </si>
  <si>
    <t>Oryahovo</t>
  </si>
  <si>
    <t>Osa</t>
  </si>
  <si>
    <t>Osaka</t>
  </si>
  <si>
    <t>Osakarovka</t>
  </si>
  <si>
    <t>Ōsako</t>
  </si>
  <si>
    <t>Osako</t>
  </si>
  <si>
    <t>Osan</t>
  </si>
  <si>
    <t>Osasco</t>
  </si>
  <si>
    <t>Ōsawa</t>
  </si>
  <si>
    <t>Osawa</t>
  </si>
  <si>
    <t>Osceola</t>
  </si>
  <si>
    <t>Oschatz</t>
  </si>
  <si>
    <t>Oschersleben</t>
  </si>
  <si>
    <t>Osečina</t>
  </si>
  <si>
    <t>Osecina</t>
  </si>
  <si>
    <t>Oshakati</t>
  </si>
  <si>
    <t>Oshamambe</t>
  </si>
  <si>
    <t>Oshawa</t>
  </si>
  <si>
    <t>Oshikango</t>
  </si>
  <si>
    <t>Ōshima</t>
  </si>
  <si>
    <t>Oshima</t>
  </si>
  <si>
    <t>Oshkosh</t>
  </si>
  <si>
    <t>Oshnavīyeh</t>
  </si>
  <si>
    <t>Oshnaviyeh</t>
  </si>
  <si>
    <t>Ōshū</t>
  </si>
  <si>
    <t>Oshu</t>
  </si>
  <si>
    <t>Osijek</t>
  </si>
  <si>
    <t>Osilnica</t>
  </si>
  <si>
    <t>Osinniki</t>
  </si>
  <si>
    <t>Oskaloosa</t>
  </si>
  <si>
    <t>Öskemen</t>
  </si>
  <si>
    <t>Oskemen</t>
  </si>
  <si>
    <t>Oslo</t>
  </si>
  <si>
    <t>Osmānābād</t>
  </si>
  <si>
    <t>Osmanabad</t>
  </si>
  <si>
    <t>Osnabrück</t>
  </si>
  <si>
    <t>Osnabruck</t>
  </si>
  <si>
    <t>Osogbo</t>
  </si>
  <si>
    <t>Osório</t>
  </si>
  <si>
    <t>Osorio</t>
  </si>
  <si>
    <t>Osorno</t>
  </si>
  <si>
    <t>Osoyoos</t>
  </si>
  <si>
    <t>Osprey</t>
  </si>
  <si>
    <t>Ossett</t>
  </si>
  <si>
    <t>Ossining</t>
  </si>
  <si>
    <t>Ostashkov</t>
  </si>
  <si>
    <t>Oster</t>
  </si>
  <si>
    <t>Osterburg</t>
  </si>
  <si>
    <t>Osterburken</t>
  </si>
  <si>
    <t>Osterhofen</t>
  </si>
  <si>
    <t>Osterholz-Scharmbeck</t>
  </si>
  <si>
    <t>Ostermundigen</t>
  </si>
  <si>
    <t>Osterode</t>
  </si>
  <si>
    <t>Östersund</t>
  </si>
  <si>
    <t>Ostersund</t>
  </si>
  <si>
    <t>Jämtland</t>
  </si>
  <si>
    <t>Osterwieck</t>
  </si>
  <si>
    <t>Ostfildern</t>
  </si>
  <si>
    <t>Osthofen</t>
  </si>
  <si>
    <t>Ostrava</t>
  </si>
  <si>
    <t>Östringen</t>
  </si>
  <si>
    <t>Ostringen</t>
  </si>
  <si>
    <t>Ostrogozhsk</t>
  </si>
  <si>
    <t>Ostroh</t>
  </si>
  <si>
    <t>Ostrołęka</t>
  </si>
  <si>
    <t>Ostroleka</t>
  </si>
  <si>
    <t>Ostrov</t>
  </si>
  <si>
    <t>Ostrów Mazowiecka</t>
  </si>
  <si>
    <t>Ostrow Mazowiecka</t>
  </si>
  <si>
    <t>Ostrowiec Świętokrzyski</t>
  </si>
  <si>
    <t>Ostrowiec Swietokrzyski</t>
  </si>
  <si>
    <t>Ostseebad Kühlungsborn</t>
  </si>
  <si>
    <t>Ostseebad Kuhlungsborn</t>
  </si>
  <si>
    <t>Osvaldo Cruz</t>
  </si>
  <si>
    <t>Oswaldtwistle</t>
  </si>
  <si>
    <t>Oswego</t>
  </si>
  <si>
    <t>Oswestry</t>
  </si>
  <si>
    <t>Oświęcim</t>
  </si>
  <si>
    <t>Oswiecim</t>
  </si>
  <si>
    <t>Otaci</t>
  </si>
  <si>
    <t>Ōtake</t>
  </si>
  <si>
    <t>Otake</t>
  </si>
  <si>
    <t>Ōtaki</t>
  </si>
  <si>
    <t>Otaki</t>
  </si>
  <si>
    <t>Otar</t>
  </si>
  <si>
    <t>Otaru</t>
  </si>
  <si>
    <t>Otavalo</t>
  </si>
  <si>
    <t>Otavi</t>
  </si>
  <si>
    <t>Ōtawara</t>
  </si>
  <si>
    <t>Otawara</t>
  </si>
  <si>
    <t>Oţelu Roşu</t>
  </si>
  <si>
    <t>Otelu Rosu</t>
  </si>
  <si>
    <t>Othello</t>
  </si>
  <si>
    <t>Otis Orchards-East Farms</t>
  </si>
  <si>
    <t>Otjiwarongo</t>
  </si>
  <si>
    <t>Otley</t>
  </si>
  <si>
    <t>Otofuke</t>
  </si>
  <si>
    <t>Otonabee-South Monaghan</t>
  </si>
  <si>
    <t>Otopeni</t>
  </si>
  <si>
    <t>Otradnoye</t>
  </si>
  <si>
    <t>Otradnyy</t>
  </si>
  <si>
    <t>Otrokovice</t>
  </si>
  <si>
    <t>Otsego</t>
  </si>
  <si>
    <t>Ōtsu</t>
  </si>
  <si>
    <t>Otsu</t>
  </si>
  <si>
    <t>Ōtsuchi</t>
  </si>
  <si>
    <t>Otsuchi</t>
  </si>
  <si>
    <t>Ōtsuki</t>
  </si>
  <si>
    <t>Otsuki</t>
  </si>
  <si>
    <t>Ottawa</t>
  </si>
  <si>
    <t>Otterberg</t>
  </si>
  <si>
    <t>Otterburn Park</t>
  </si>
  <si>
    <t>Otterndorf</t>
  </si>
  <si>
    <t>Ottumwa</t>
  </si>
  <si>
    <t>Ottweiler</t>
  </si>
  <si>
    <t>Otuke</t>
  </si>
  <si>
    <t>Otukpo</t>
  </si>
  <si>
    <t>Otumba</t>
  </si>
  <si>
    <t>Otuzco</t>
  </si>
  <si>
    <t>Otwock</t>
  </si>
  <si>
    <t>Ouadda</t>
  </si>
  <si>
    <t>Ouagadougou</t>
  </si>
  <si>
    <t>Ouahigouya</t>
  </si>
  <si>
    <t>Ōuda-yamaguchi</t>
  </si>
  <si>
    <t>Ouda-yamaguchi</t>
  </si>
  <si>
    <t>Oudenaarde</t>
  </si>
  <si>
    <t>Oudenburg</t>
  </si>
  <si>
    <t>Oudtshoorn</t>
  </si>
  <si>
    <t>Oued Laou</t>
  </si>
  <si>
    <t>Oued Zem</t>
  </si>
  <si>
    <t>Ouésso</t>
  </si>
  <si>
    <t>Ouesso</t>
  </si>
  <si>
    <t>Ouezzane</t>
  </si>
  <si>
    <t>Ouidah</t>
  </si>
  <si>
    <t>Atlantique</t>
  </si>
  <si>
    <t>Oujda-Angad</t>
  </si>
  <si>
    <t>Oulainen</t>
  </si>
  <si>
    <t>Oullins</t>
  </si>
  <si>
    <t>Oulu</t>
  </si>
  <si>
    <t>Oum el Bouaghi</t>
  </si>
  <si>
    <t>Oum Hadjer</t>
  </si>
  <si>
    <t>Oundle</t>
  </si>
  <si>
    <t>Oura</t>
  </si>
  <si>
    <t>Ourém</t>
  </si>
  <si>
    <t>Ourem</t>
  </si>
  <si>
    <t>Ourense</t>
  </si>
  <si>
    <t>Ourinhos</t>
  </si>
  <si>
    <t>Ourique</t>
  </si>
  <si>
    <t>Ouro Verde</t>
  </si>
  <si>
    <t>Ouroeste</t>
  </si>
  <si>
    <t>Outapi</t>
  </si>
  <si>
    <t>Omusati</t>
  </si>
  <si>
    <t>Outjo</t>
  </si>
  <si>
    <t>Outokumpu</t>
  </si>
  <si>
    <t>Ouyen</t>
  </si>
  <si>
    <t>Ovacık</t>
  </si>
  <si>
    <t>Ovacik</t>
  </si>
  <si>
    <t>Tunceli</t>
  </si>
  <si>
    <t>Ovalle</t>
  </si>
  <si>
    <t>Ovenden</t>
  </si>
  <si>
    <t>Overath</t>
  </si>
  <si>
    <t>Overland</t>
  </si>
  <si>
    <t>Overland Park</t>
  </si>
  <si>
    <t>Overlea</t>
  </si>
  <si>
    <t>Ovidiu</t>
  </si>
  <si>
    <t>Oviedo</t>
  </si>
  <si>
    <t>Ovruch</t>
  </si>
  <si>
    <t>Ōwada</t>
  </si>
  <si>
    <t>Owada</t>
  </si>
  <si>
    <t>Owando</t>
  </si>
  <si>
    <t>Ōwani</t>
  </si>
  <si>
    <t>Owani</t>
  </si>
  <si>
    <t>Owariasahi</t>
  </si>
  <si>
    <t>Owasso</t>
  </si>
  <si>
    <t>Owatonna</t>
  </si>
  <si>
    <t>Owego</t>
  </si>
  <si>
    <t>Owen Sound</t>
  </si>
  <si>
    <t>Owensboro</t>
  </si>
  <si>
    <t>Owerri</t>
  </si>
  <si>
    <t>Owings Mills</t>
  </si>
  <si>
    <t>Owo</t>
  </si>
  <si>
    <t>Owosso</t>
  </si>
  <si>
    <t>Oxapampa</t>
  </si>
  <si>
    <t>Oxford</t>
  </si>
  <si>
    <t>Oxkutzkab</t>
  </si>
  <si>
    <t>Oxnard</t>
  </si>
  <si>
    <t>Oxon Hill</t>
  </si>
  <si>
    <t>Oxted</t>
  </si>
  <si>
    <t>Oyabe</t>
  </si>
  <si>
    <t>Oyam</t>
  </si>
  <si>
    <t>Oyama</t>
  </si>
  <si>
    <t>Ōyama</t>
  </si>
  <si>
    <t>Oyem</t>
  </si>
  <si>
    <t>Oyonnax</t>
  </si>
  <si>
    <t>Oyrarbakki</t>
  </si>
  <si>
    <t>Oyster Bay</t>
  </si>
  <si>
    <t>Oytal</t>
  </si>
  <si>
    <t>Ozamiz City</t>
  </si>
  <si>
    <t>Ozark</t>
  </si>
  <si>
    <t>Ózd</t>
  </si>
  <si>
    <t>Ozd</t>
  </si>
  <si>
    <t>Ozërsk</t>
  </si>
  <si>
    <t>Ozersk</t>
  </si>
  <si>
    <t>Ozëry</t>
  </si>
  <si>
    <t>Ozery</t>
  </si>
  <si>
    <t>Özgön</t>
  </si>
  <si>
    <t>Ozgon</t>
  </si>
  <si>
    <t>Ozimek</t>
  </si>
  <si>
    <t>Ozoir-la-Ferrière</t>
  </si>
  <si>
    <t>Ozoir-la-Ferriere</t>
  </si>
  <si>
    <t>Ozolnieki</t>
  </si>
  <si>
    <t>Ozolnieku Novads</t>
  </si>
  <si>
    <t>Ōzu</t>
  </si>
  <si>
    <t>Ozu</t>
  </si>
  <si>
    <t>Ozumba</t>
  </si>
  <si>
    <t>Ozurgeti</t>
  </si>
  <si>
    <t>P’ungsan</t>
  </si>
  <si>
    <t>P'ungsan</t>
  </si>
  <si>
    <t>P’yŏng-dong</t>
  </si>
  <si>
    <t>P'yong-dong</t>
  </si>
  <si>
    <t>P’yŏngyang</t>
  </si>
  <si>
    <t>P’yŏngsan</t>
  </si>
  <si>
    <t>P'yongsan</t>
  </si>
  <si>
    <t>Hwangbuk</t>
  </si>
  <si>
    <t>P’yŏngsŏng</t>
  </si>
  <si>
    <t>P'yongsong</t>
  </si>
  <si>
    <t>P”yatykhatky</t>
  </si>
  <si>
    <t>P'yatykhatky</t>
  </si>
  <si>
    <t>Paamiut</t>
  </si>
  <si>
    <t>Paarl</t>
  </si>
  <si>
    <t>Pabellón de Arteaga</t>
  </si>
  <si>
    <t>Pabellon de Arteaga</t>
  </si>
  <si>
    <t>Pabianice</t>
  </si>
  <si>
    <t>Pābna</t>
  </si>
  <si>
    <t>Pabna</t>
  </si>
  <si>
    <t>Pabradė</t>
  </si>
  <si>
    <t>Pabrade</t>
  </si>
  <si>
    <t>Švenčionys</t>
  </si>
  <si>
    <t>Pacaembu</t>
  </si>
  <si>
    <t>Pacasmayo</t>
  </si>
  <si>
    <t>Pacatu</t>
  </si>
  <si>
    <t>Pace</t>
  </si>
  <si>
    <t>Pachuca</t>
  </si>
  <si>
    <t>Pacific</t>
  </si>
  <si>
    <t>Pacific Grove</t>
  </si>
  <si>
    <t>Pacifica</t>
  </si>
  <si>
    <t>Pacora</t>
  </si>
  <si>
    <t>Paços de Ferreira</t>
  </si>
  <si>
    <t>Pacos de Ferreira</t>
  </si>
  <si>
    <t>Padang</t>
  </si>
  <si>
    <t>Padangpanjang</t>
  </si>
  <si>
    <t>Padangsidempuan</t>
  </si>
  <si>
    <t>Paddock Wood</t>
  </si>
  <si>
    <t>Pader</t>
  </si>
  <si>
    <t>Paderborn</t>
  </si>
  <si>
    <t>Padiham</t>
  </si>
  <si>
    <t>Padilla</t>
  </si>
  <si>
    <t>Padova</t>
  </si>
  <si>
    <t>Paducah</t>
  </si>
  <si>
    <t>Pagadian</t>
  </si>
  <si>
    <t>Zamboanga del Sur</t>
  </si>
  <si>
    <t>Page</t>
  </si>
  <si>
    <t>Pagėgiai</t>
  </si>
  <si>
    <t>Pagegiai</t>
  </si>
  <si>
    <t>Pagégiai</t>
  </si>
  <si>
    <t>Pageralam</t>
  </si>
  <si>
    <t>Pagham</t>
  </si>
  <si>
    <t>Pago Pago</t>
  </si>
  <si>
    <t>American Samoa</t>
  </si>
  <si>
    <t>AS</t>
  </si>
  <si>
    <t>ASM</t>
  </si>
  <si>
    <t>Pagosa Springs</t>
  </si>
  <si>
    <t>Pahokee</t>
  </si>
  <si>
    <t>Pahrump</t>
  </si>
  <si>
    <t>Paianía</t>
  </si>
  <si>
    <t>Paiania</t>
  </si>
  <si>
    <t>Paide</t>
  </si>
  <si>
    <t>Järvamaa</t>
  </si>
  <si>
    <t>Paignton</t>
  </si>
  <si>
    <t>Pailin</t>
  </si>
  <si>
    <t>Paimio</t>
  </si>
  <si>
    <t>Painesville</t>
  </si>
  <si>
    <t>Paintsville</t>
  </si>
  <si>
    <t>Paisley</t>
  </si>
  <si>
    <t>Paita</t>
  </si>
  <si>
    <t>Pajacuarán</t>
  </si>
  <si>
    <t>Pajacuaran</t>
  </si>
  <si>
    <t>Pájaros</t>
  </si>
  <si>
    <t>Pajaros</t>
  </si>
  <si>
    <t>Paju</t>
  </si>
  <si>
    <t>Pak Chong</t>
  </si>
  <si>
    <t>Pak Kret</t>
  </si>
  <si>
    <t>Pak Phanang</t>
  </si>
  <si>
    <t>Pak Thong Chai</t>
  </si>
  <si>
    <t>Pākdasht</t>
  </si>
  <si>
    <t>Pakdasht</t>
  </si>
  <si>
    <t>Pakefield</t>
  </si>
  <si>
    <t>Pakenham</t>
  </si>
  <si>
    <t>Pakhachi</t>
  </si>
  <si>
    <t>Pakokku</t>
  </si>
  <si>
    <t>Pakpattan</t>
  </si>
  <si>
    <t>Pakruojis</t>
  </si>
  <si>
    <t>Paks</t>
  </si>
  <si>
    <t>Pakwach</t>
  </si>
  <si>
    <t>Pakxan</t>
  </si>
  <si>
    <t>Bolikhamxai</t>
  </si>
  <si>
    <t>Pakxé</t>
  </si>
  <si>
    <t>Pakxe</t>
  </si>
  <si>
    <t>Pala</t>
  </si>
  <si>
    <t>Mayo-Kébbi Ouest</t>
  </si>
  <si>
    <t>Pala Oua</t>
  </si>
  <si>
    <t>Palafrugell</t>
  </si>
  <si>
    <t>Palaiseau</t>
  </si>
  <si>
    <t>Pālakollu</t>
  </si>
  <si>
    <t>Palakollu</t>
  </si>
  <si>
    <t>Palana</t>
  </si>
  <si>
    <t>Palanga</t>
  </si>
  <si>
    <t>Palangos Miestas</t>
  </si>
  <si>
    <t>Palangkaraya</t>
  </si>
  <si>
    <t>Palapye</t>
  </si>
  <si>
    <t>Palatine</t>
  </si>
  <si>
    <t>Palatka</t>
  </si>
  <si>
    <t>Palayan City</t>
  </si>
  <si>
    <t>Palé</t>
  </si>
  <si>
    <t>Pale</t>
  </si>
  <si>
    <t>Annobón</t>
  </si>
  <si>
    <t>Palembang</t>
  </si>
  <si>
    <t>Palenga</t>
  </si>
  <si>
    <t>Palermo</t>
  </si>
  <si>
    <t>Palestina</t>
  </si>
  <si>
    <t>Palestine</t>
  </si>
  <si>
    <t>Pālghāt</t>
  </si>
  <si>
    <t>Palghat</t>
  </si>
  <si>
    <t>Pāli</t>
  </si>
  <si>
    <t>Pali</t>
  </si>
  <si>
    <t>Palikir</t>
  </si>
  <si>
    <t>Palisades Park</t>
  </si>
  <si>
    <t>Pallasovka</t>
  </si>
  <si>
    <t>Palm Bay</t>
  </si>
  <si>
    <t>Palm Beach</t>
  </si>
  <si>
    <t>Palm Beach Gardens</t>
  </si>
  <si>
    <t>Palm City</t>
  </si>
  <si>
    <t>Palm Coast</t>
  </si>
  <si>
    <t>Palm Desert</t>
  </si>
  <si>
    <t>Palm Harbor</t>
  </si>
  <si>
    <t>Palm River-Clair Mel</t>
  </si>
  <si>
    <t>Palm Springs</t>
  </si>
  <si>
    <t>Palm Springs North</t>
  </si>
  <si>
    <t>Palm Tree</t>
  </si>
  <si>
    <t>Palm Valley</t>
  </si>
  <si>
    <t>Palma</t>
  </si>
  <si>
    <t>Palma Soriano</t>
  </si>
  <si>
    <t>Santiago de Cuba</t>
  </si>
  <si>
    <t>Palmaner</t>
  </si>
  <si>
    <t>Palmares Paulista</t>
  </si>
  <si>
    <t>Palmas</t>
  </si>
  <si>
    <t>Palmdale</t>
  </si>
  <si>
    <t>Palmeira d’Oeste</t>
  </si>
  <si>
    <t>Palmeira d'Oeste</t>
  </si>
  <si>
    <t>Palmeira dos Índios</t>
  </si>
  <si>
    <t>Palmeira dos Indios</t>
  </si>
  <si>
    <t>Palmela</t>
  </si>
  <si>
    <t>Palmer</t>
  </si>
  <si>
    <t>Palmers Green</t>
  </si>
  <si>
    <t>Palmerston North</t>
  </si>
  <si>
    <t>Palmerton</t>
  </si>
  <si>
    <t>Palmetto</t>
  </si>
  <si>
    <t>Palmetto Bay</t>
  </si>
  <si>
    <t>Palmetto Estates</t>
  </si>
  <si>
    <t>Palmital</t>
  </si>
  <si>
    <t>Palmview</t>
  </si>
  <si>
    <t>Palmview South</t>
  </si>
  <si>
    <t>Palmwoods</t>
  </si>
  <si>
    <t>Palmyra</t>
  </si>
  <si>
    <t>Palo Alto</t>
  </si>
  <si>
    <t>Palo Negro</t>
  </si>
  <si>
    <t>Paloma Creek South</t>
  </si>
  <si>
    <t>Pāloncha</t>
  </si>
  <si>
    <t>Paloncha</t>
  </si>
  <si>
    <t>Palopo</t>
  </si>
  <si>
    <t>Palos de la Frontera</t>
  </si>
  <si>
    <t>Palos Heights</t>
  </si>
  <si>
    <t>Palos Hills</t>
  </si>
  <si>
    <t>Palos Verdes Estates</t>
  </si>
  <si>
    <t>Pālpā</t>
  </si>
  <si>
    <t>Palpa</t>
  </si>
  <si>
    <t>Palu</t>
  </si>
  <si>
    <t>Pāmidi</t>
  </si>
  <si>
    <t>Pamidi</t>
  </si>
  <si>
    <t>Pampa</t>
  </si>
  <si>
    <t>Pampa del Infierno</t>
  </si>
  <si>
    <t>Pamplona</t>
  </si>
  <si>
    <t>Pan de Azúcar</t>
  </si>
  <si>
    <t>Pan de Azucar</t>
  </si>
  <si>
    <t>Pana</t>
  </si>
  <si>
    <t>Panabá</t>
  </si>
  <si>
    <t>Panaba</t>
  </si>
  <si>
    <t>Panabo</t>
  </si>
  <si>
    <t>Panagyurishte</t>
  </si>
  <si>
    <t>Pazardzhik</t>
  </si>
  <si>
    <t>Panajachel</t>
  </si>
  <si>
    <t>Sololá</t>
  </si>
  <si>
    <t>Panaji</t>
  </si>
  <si>
    <t>Panama City</t>
  </si>
  <si>
    <t>Panama City Beach</t>
  </si>
  <si>
    <t>Panauti̇̄</t>
  </si>
  <si>
    <t>Panauti</t>
  </si>
  <si>
    <t>Pančevo</t>
  </si>
  <si>
    <t>Pancevo</t>
  </si>
  <si>
    <t>Pānchgani</t>
  </si>
  <si>
    <t>Panchgani</t>
  </si>
  <si>
    <t>Panciu</t>
  </si>
  <si>
    <t>Pâncota</t>
  </si>
  <si>
    <t>Pancota</t>
  </si>
  <si>
    <t>Panda</t>
  </si>
  <si>
    <t>Panevėžys</t>
  </si>
  <si>
    <t>Panevezys</t>
  </si>
  <si>
    <t>Panevėžio Miestas</t>
  </si>
  <si>
    <t>Pangkalpinang</t>
  </si>
  <si>
    <t>Kepulauan Bangka Belitung</t>
  </si>
  <si>
    <t>Panguipulli</t>
  </si>
  <si>
    <t>Pānihāti</t>
  </si>
  <si>
    <t>Panihati</t>
  </si>
  <si>
    <t>Panindícuaro</t>
  </si>
  <si>
    <t>Panindicuaro</t>
  </si>
  <si>
    <t>Pānīpat</t>
  </si>
  <si>
    <t>Panipat</t>
  </si>
  <si>
    <t>Panjakent</t>
  </si>
  <si>
    <t>Pannal</t>
  </si>
  <si>
    <t>Pannawonica</t>
  </si>
  <si>
    <t>Panshi</t>
  </si>
  <si>
    <t>Pantanal</t>
  </si>
  <si>
    <t>Pante Macassar</t>
  </si>
  <si>
    <t>Oecussi-Ambeno</t>
  </si>
  <si>
    <t>Pantelimon</t>
  </si>
  <si>
    <t>Panthersville</t>
  </si>
  <si>
    <t>Pantin</t>
  </si>
  <si>
    <t>Pánuco</t>
  </si>
  <si>
    <t>Panuco</t>
  </si>
  <si>
    <t>Paola</t>
  </si>
  <si>
    <t>Paoli</t>
  </si>
  <si>
    <t>Pápa</t>
  </si>
  <si>
    <t>Papa</t>
  </si>
  <si>
    <t>Papantla de Olarte</t>
  </si>
  <si>
    <t>Papeete</t>
  </si>
  <si>
    <t>French Polynesia</t>
  </si>
  <si>
    <t>PF</t>
  </si>
  <si>
    <t>PYF</t>
  </si>
  <si>
    <t>Îles du Vent</t>
  </si>
  <si>
    <t>Papenburg</t>
  </si>
  <si>
    <t>Paphos</t>
  </si>
  <si>
    <t>Páfos</t>
  </si>
  <si>
    <t>Papillion</t>
  </si>
  <si>
    <t>Paracatu</t>
  </si>
  <si>
    <t>Parachinar</t>
  </si>
  <si>
    <t>Paracho de Verduzco</t>
  </si>
  <si>
    <t>Paraćin</t>
  </si>
  <si>
    <t>Paracin</t>
  </si>
  <si>
    <t>Paracuru</t>
  </si>
  <si>
    <t>Paradise</t>
  </si>
  <si>
    <t>Paradise Hills</t>
  </si>
  <si>
    <t>Paradise Township</t>
  </si>
  <si>
    <t>Paradise Valley</t>
  </si>
  <si>
    <t>Paragould</t>
  </si>
  <si>
    <t>Paraguaçu Paulista</t>
  </si>
  <si>
    <t>Paraguacu Paulista</t>
  </si>
  <si>
    <t>Paraguarí</t>
  </si>
  <si>
    <t>Paraguari</t>
  </si>
  <si>
    <t>Paraibuna</t>
  </si>
  <si>
    <t>Paraíso</t>
  </si>
  <si>
    <t>Paraiso</t>
  </si>
  <si>
    <t>Parakou</t>
  </si>
  <si>
    <t>Borgou</t>
  </si>
  <si>
    <t>Paramaribo</t>
  </si>
  <si>
    <t>Paramount</t>
  </si>
  <si>
    <t>Paramus</t>
  </si>
  <si>
    <t>Parana</t>
  </si>
  <si>
    <t>Paranaguá</t>
  </si>
  <si>
    <t>Paranagua</t>
  </si>
  <si>
    <t>Paranaíba</t>
  </si>
  <si>
    <t>Paranaiba</t>
  </si>
  <si>
    <t>Paranapanema</t>
  </si>
  <si>
    <t>Paraparaumu</t>
  </si>
  <si>
    <t>Parapuã</t>
  </si>
  <si>
    <t>Parapua</t>
  </si>
  <si>
    <t>Parbhani</t>
  </si>
  <si>
    <t>Parchim</t>
  </si>
  <si>
    <t>Pardés H̱anna Karkur</t>
  </si>
  <si>
    <t>Pardes Hanna Karkur</t>
  </si>
  <si>
    <t>Pardinho</t>
  </si>
  <si>
    <t>Pardubice</t>
  </si>
  <si>
    <t>Paredes</t>
  </si>
  <si>
    <t>Parepare</t>
  </si>
  <si>
    <t>Pargas</t>
  </si>
  <si>
    <t>Pariaman</t>
  </si>
  <si>
    <t>Parigi</t>
  </si>
  <si>
    <t>Parintins</t>
  </si>
  <si>
    <t>Pariquera-Açu</t>
  </si>
  <si>
    <t>Pariquera-Acu</t>
  </si>
  <si>
    <t>Paris</t>
  </si>
  <si>
    <t>Park City</t>
  </si>
  <si>
    <t>Park Forest</t>
  </si>
  <si>
    <t>Park Forest Village</t>
  </si>
  <si>
    <t>Park Hills</t>
  </si>
  <si>
    <t>Park Ridge</t>
  </si>
  <si>
    <t>Park Street</t>
  </si>
  <si>
    <t>Parkano</t>
  </si>
  <si>
    <t>Parker</t>
  </si>
  <si>
    <t>Parkersburg</t>
  </si>
  <si>
    <t>Parkes</t>
  </si>
  <si>
    <t>Parkland</t>
  </si>
  <si>
    <t>Parkstone</t>
  </si>
  <si>
    <t>Parksville</t>
  </si>
  <si>
    <t>Parkville</t>
  </si>
  <si>
    <t>Parkway</t>
  </si>
  <si>
    <t>Parkwood</t>
  </si>
  <si>
    <t>Parlier</t>
  </si>
  <si>
    <t>Parma</t>
  </si>
  <si>
    <t>Parma Heights</t>
  </si>
  <si>
    <t>Parnaíba</t>
  </si>
  <si>
    <t>Parnaiba</t>
  </si>
  <si>
    <t>Pärnu</t>
  </si>
  <si>
    <t>Parnu</t>
  </si>
  <si>
    <t>Pärnumaa</t>
  </si>
  <si>
    <t>Paro</t>
  </si>
  <si>
    <t>Parole</t>
  </si>
  <si>
    <t>Parque del Plata</t>
  </si>
  <si>
    <t>Parral</t>
  </si>
  <si>
    <t>Parras de la Fuente</t>
  </si>
  <si>
    <t>Parry Sound</t>
  </si>
  <si>
    <t>Parsberg</t>
  </si>
  <si>
    <t>Parsippany-Troy Hills</t>
  </si>
  <si>
    <t>Parsons</t>
  </si>
  <si>
    <t>Partesh</t>
  </si>
  <si>
    <t>Partick</t>
  </si>
  <si>
    <t>Partington</t>
  </si>
  <si>
    <t>Partizansk</t>
  </si>
  <si>
    <t>Partizánske</t>
  </si>
  <si>
    <t>Partizanske</t>
  </si>
  <si>
    <t>Pārūn</t>
  </si>
  <si>
    <t>Parun</t>
  </si>
  <si>
    <t>Nūristān</t>
  </si>
  <si>
    <t>Parvomay</t>
  </si>
  <si>
    <t>Pasadena</t>
  </si>
  <si>
    <t>Pasadena Hills</t>
  </si>
  <si>
    <t>Pasaje</t>
  </si>
  <si>
    <t>Pasay City</t>
  </si>
  <si>
    <t>Pasay</t>
  </si>
  <si>
    <t>Pascagoula</t>
  </si>
  <si>
    <t>Pasewalk</t>
  </si>
  <si>
    <t>Pasig City</t>
  </si>
  <si>
    <t>Pasig</t>
  </si>
  <si>
    <t>Paso de los Toros</t>
  </si>
  <si>
    <t>Paso de Ovejas</t>
  </si>
  <si>
    <t>Pass Christian</t>
  </si>
  <si>
    <t>Passaic</t>
  </si>
  <si>
    <t>Passau</t>
  </si>
  <si>
    <t>Passi</t>
  </si>
  <si>
    <t>Passo Fundo</t>
  </si>
  <si>
    <t>Passos</t>
  </si>
  <si>
    <t>Pastavy</t>
  </si>
  <si>
    <t>Pasto</t>
  </si>
  <si>
    <t>Pasuruan</t>
  </si>
  <si>
    <t>Pasvalys</t>
  </si>
  <si>
    <t>Pásztó</t>
  </si>
  <si>
    <t>Paszto</t>
  </si>
  <si>
    <t>Patacamaya</t>
  </si>
  <si>
    <t>Patam</t>
  </si>
  <si>
    <t>Pătârlagele</t>
  </si>
  <si>
    <t>Patarlagele</t>
  </si>
  <si>
    <t>Pataskala</t>
  </si>
  <si>
    <t>Patcham</t>
  </si>
  <si>
    <t>Patchogue</t>
  </si>
  <si>
    <t>Paterson</t>
  </si>
  <si>
    <t>Pathanāmthitta</t>
  </si>
  <si>
    <t>Pathanamthitta</t>
  </si>
  <si>
    <t>Pathānkot</t>
  </si>
  <si>
    <t>Pathankot</t>
  </si>
  <si>
    <t>Pathein</t>
  </si>
  <si>
    <t>Pati</t>
  </si>
  <si>
    <t>Patiāla</t>
  </si>
  <si>
    <t>Patiala</t>
  </si>
  <si>
    <t>Pativilca</t>
  </si>
  <si>
    <t>Patna</t>
  </si>
  <si>
    <t>Patnos</t>
  </si>
  <si>
    <t>Patos</t>
  </si>
  <si>
    <t>Patos de Minas</t>
  </si>
  <si>
    <t>Pátra</t>
  </si>
  <si>
    <t>Patra</t>
  </si>
  <si>
    <t>Patrocínio Paulista</t>
  </si>
  <si>
    <t>Patrocinio Paulista</t>
  </si>
  <si>
    <t>Pattani</t>
  </si>
  <si>
    <t>Pattensen</t>
  </si>
  <si>
    <t>Patterson</t>
  </si>
  <si>
    <t>Pattoki</t>
  </si>
  <si>
    <t>Patton</t>
  </si>
  <si>
    <t>Pátzcuaro</t>
  </si>
  <si>
    <t>Patzcuaro</t>
  </si>
  <si>
    <t>Pau</t>
  </si>
  <si>
    <t>Paulicéia</t>
  </si>
  <si>
    <t>Pauliceia</t>
  </si>
  <si>
    <t>Paulínia</t>
  </si>
  <si>
    <t>Paulinia</t>
  </si>
  <si>
    <t>Paulo Afonso</t>
  </si>
  <si>
    <t>Paulo de Faria</t>
  </si>
  <si>
    <t>Pauls Valley</t>
  </si>
  <si>
    <t>Paulsboro</t>
  </si>
  <si>
    <t>Paulton</t>
  </si>
  <si>
    <t>Pāvilosta</t>
  </si>
  <si>
    <t>Pavilosta</t>
  </si>
  <si>
    <t>Pāvilostas Novads</t>
  </si>
  <si>
    <t>Pavlikeni</t>
  </si>
  <si>
    <t>Pavlohrad</t>
  </si>
  <si>
    <t>Pavlovo</t>
  </si>
  <si>
    <t>Pavlovsk</t>
  </si>
  <si>
    <t>Pavlovskiy Posad</t>
  </si>
  <si>
    <t>Paw Paw</t>
  </si>
  <si>
    <t>Pawcatuck</t>
  </si>
  <si>
    <t>Pawling</t>
  </si>
  <si>
    <t>Pawtucket</t>
  </si>
  <si>
    <t>Paxtonia</t>
  </si>
  <si>
    <t>Payakumbuh</t>
  </si>
  <si>
    <t>Payerne</t>
  </si>
  <si>
    <t>Payette</t>
  </si>
  <si>
    <t>Paysandu</t>
  </si>
  <si>
    <t>Payson</t>
  </si>
  <si>
    <t>Pazar</t>
  </si>
  <si>
    <t>Tokat</t>
  </si>
  <si>
    <t>Pazin</t>
  </si>
  <si>
    <t>Pea Ridge</t>
  </si>
  <si>
    <t>Peabody</t>
  </si>
  <si>
    <t>Peace River</t>
  </si>
  <si>
    <t>Peachland</t>
  </si>
  <si>
    <t>Peachtree City</t>
  </si>
  <si>
    <t>Peachtree Corners</t>
  </si>
  <si>
    <t>Pearl</t>
  </si>
  <si>
    <t>Pearl City</t>
  </si>
  <si>
    <t>Pearl River</t>
  </si>
  <si>
    <t>Pearland</t>
  </si>
  <si>
    <t>Pearsall</t>
  </si>
  <si>
    <t>Peasedown Saint John</t>
  </si>
  <si>
    <t>Pebble Creek</t>
  </si>
  <si>
    <t>Pecan Acres</t>
  </si>
  <si>
    <t>Pecan Grove</t>
  </si>
  <si>
    <t>Pecan Plantation</t>
  </si>
  <si>
    <t>Pécel</t>
  </si>
  <si>
    <t>Pecel</t>
  </si>
  <si>
    <t>Pechora</t>
  </si>
  <si>
    <t>Pechory</t>
  </si>
  <si>
    <t>Pecica</t>
  </si>
  <si>
    <t>Pećinci</t>
  </si>
  <si>
    <t>Pecinci</t>
  </si>
  <si>
    <t>Pecos</t>
  </si>
  <si>
    <t>Pécs</t>
  </si>
  <si>
    <t>Pecs</t>
  </si>
  <si>
    <t>Peculiar</t>
  </si>
  <si>
    <t>Pedana</t>
  </si>
  <si>
    <t>Pedda Nandipādu</t>
  </si>
  <si>
    <t>Pedda Nandipadu</t>
  </si>
  <si>
    <t>Pedernales</t>
  </si>
  <si>
    <t>Pederneiras</t>
  </si>
  <si>
    <t>Pedra Badejo</t>
  </si>
  <si>
    <t>Pedra Bela</t>
  </si>
  <si>
    <t>Pedregulho</t>
  </si>
  <si>
    <t>Pedreiras</t>
  </si>
  <si>
    <t>Pedro Carbo</t>
  </si>
  <si>
    <t>Pedro Celestino Negrete</t>
  </si>
  <si>
    <t>Pedro de Toledo</t>
  </si>
  <si>
    <t>Pedro Juan Caballero</t>
  </si>
  <si>
    <t>Pedro Luro</t>
  </si>
  <si>
    <t>Pedro Vicente Maldonado</t>
  </si>
  <si>
    <t>Peebles</t>
  </si>
  <si>
    <t>Peekskill</t>
  </si>
  <si>
    <t>Péfki</t>
  </si>
  <si>
    <t>Pefki</t>
  </si>
  <si>
    <t>Pegau</t>
  </si>
  <si>
    <t>Pegnitz</t>
  </si>
  <si>
    <t>Pehčevo</t>
  </si>
  <si>
    <t>Pehcevo</t>
  </si>
  <si>
    <t>Peine</t>
  </si>
  <si>
    <t>Pejë</t>
  </si>
  <si>
    <t>Peje</t>
  </si>
  <si>
    <t>Pekalongan</t>
  </si>
  <si>
    <t>Pekanbaru</t>
  </si>
  <si>
    <t>Pekin</t>
  </si>
  <si>
    <t>Pelham</t>
  </si>
  <si>
    <t>Pelham Manor</t>
  </si>
  <si>
    <t>Pelhřimov</t>
  </si>
  <si>
    <t>Pelhrimov</t>
  </si>
  <si>
    <t>Pelican Bay</t>
  </si>
  <si>
    <t>Pelileo</t>
  </si>
  <si>
    <t>Pell City</t>
  </si>
  <si>
    <t>Pella</t>
  </si>
  <si>
    <t>Pelotas</t>
  </si>
  <si>
    <t>Pelsall</t>
  </si>
  <si>
    <t>Pemagatshel</t>
  </si>
  <si>
    <t>Pemangkat</t>
  </si>
  <si>
    <t>Kalimantan Barat</t>
  </si>
  <si>
    <t>Pematangsiantar</t>
  </si>
  <si>
    <t>Pemba</t>
  </si>
  <si>
    <t>Pemberton</t>
  </si>
  <si>
    <t>Pembroke</t>
  </si>
  <si>
    <t>Pembroke Dock</t>
  </si>
  <si>
    <t>Pembroke Park</t>
  </si>
  <si>
    <t>Pembroke Pines</t>
  </si>
  <si>
    <t>Pembury</t>
  </si>
  <si>
    <t>Penacova</t>
  </si>
  <si>
    <t>Penafiel</t>
  </si>
  <si>
    <t>Penalva do Castelo</t>
  </si>
  <si>
    <t>Penamacor</t>
  </si>
  <si>
    <t>Peñamiller</t>
  </si>
  <si>
    <t>Penamiller</t>
  </si>
  <si>
    <t>Penápolis</t>
  </si>
  <si>
    <t>Penapolis</t>
  </si>
  <si>
    <t>Penarth</t>
  </si>
  <si>
    <t>Pencheng</t>
  </si>
  <si>
    <t>Pencoed</t>
  </si>
  <si>
    <t>Pendlebury</t>
  </si>
  <si>
    <t>Pendleton</t>
  </si>
  <si>
    <t>Penedo</t>
  </si>
  <si>
    <t>Penela</t>
  </si>
  <si>
    <t>Penetanguishene</t>
  </si>
  <si>
    <t>Penfield</t>
  </si>
  <si>
    <t>Penicuik</t>
  </si>
  <si>
    <t>Penig</t>
  </si>
  <si>
    <t>Penistone</t>
  </si>
  <si>
    <t>Pénjamo</t>
  </si>
  <si>
    <t>Penjamo</t>
  </si>
  <si>
    <t>Penkridge</t>
  </si>
  <si>
    <t>Penn Estates</t>
  </si>
  <si>
    <t>Penn Forest</t>
  </si>
  <si>
    <t>Penn Hills</t>
  </si>
  <si>
    <t>Penn Township</t>
  </si>
  <si>
    <t>Penn Wynne</t>
  </si>
  <si>
    <t>Penn Yan</t>
  </si>
  <si>
    <t>Pennsauken</t>
  </si>
  <si>
    <t>Pennsville</t>
  </si>
  <si>
    <t>Penola</t>
  </si>
  <si>
    <t>Peñón Blanco</t>
  </si>
  <si>
    <t>Penon Blanco</t>
  </si>
  <si>
    <t>Penonomé</t>
  </si>
  <si>
    <t>Penonome</t>
  </si>
  <si>
    <t>Coclé</t>
  </si>
  <si>
    <t>Penrith</t>
  </si>
  <si>
    <t>Penryn</t>
  </si>
  <si>
    <t>Pensacola</t>
  </si>
  <si>
    <t>Penticton</t>
  </si>
  <si>
    <t>Peñuelas</t>
  </si>
  <si>
    <t>Penuelas</t>
  </si>
  <si>
    <t>Penwortham</t>
  </si>
  <si>
    <t>Pen-y-Bont ar Ogwr</t>
  </si>
  <si>
    <t>Penza</t>
  </si>
  <si>
    <t>Penzance</t>
  </si>
  <si>
    <t>Penzberg</t>
  </si>
  <si>
    <t>Peoria</t>
  </si>
  <si>
    <t>Peoria Heights</t>
  </si>
  <si>
    <t>Pepper Pike</t>
  </si>
  <si>
    <t>Pepperell</t>
  </si>
  <si>
    <t>Peqin</t>
  </si>
  <si>
    <t>Pequannock</t>
  </si>
  <si>
    <t>Perechyn</t>
  </si>
  <si>
    <t>Peregrebnoye</t>
  </si>
  <si>
    <t>Pereira</t>
  </si>
  <si>
    <t>Risaralda</t>
  </si>
  <si>
    <t>Pereira Barreto</t>
  </si>
  <si>
    <t>Pereiras</t>
  </si>
  <si>
    <t>Pereshchepyne</t>
  </si>
  <si>
    <t>Pereslavl’-Zalesskiy</t>
  </si>
  <si>
    <t>Pereslavl'-Zalesskiy</t>
  </si>
  <si>
    <t>Perevalsk</t>
  </si>
  <si>
    <t>Pereyaslav-Khmel’nyts’kyy</t>
  </si>
  <si>
    <t>Pereyaslav-Khmel'nyts'kyy</t>
  </si>
  <si>
    <t>Perg</t>
  </si>
  <si>
    <t>Pergamino</t>
  </si>
  <si>
    <t>Périgueux</t>
  </si>
  <si>
    <t>Perigueux</t>
  </si>
  <si>
    <t>Perinton</t>
  </si>
  <si>
    <t>Peristéri</t>
  </si>
  <si>
    <t>Peristeri</t>
  </si>
  <si>
    <t>Perito Moreno</t>
  </si>
  <si>
    <t>Perivale</t>
  </si>
  <si>
    <t>Perkasie</t>
  </si>
  <si>
    <t>Perkiomen</t>
  </si>
  <si>
    <t>Perl</t>
  </si>
  <si>
    <t>Perleberg</t>
  </si>
  <si>
    <t>Perm</t>
  </si>
  <si>
    <t>Përmet</t>
  </si>
  <si>
    <t>Permet</t>
  </si>
  <si>
    <t>Pernik</t>
  </si>
  <si>
    <t>Perote</t>
  </si>
  <si>
    <t>Perpignan</t>
  </si>
  <si>
    <t>Perranzabuloe</t>
  </si>
  <si>
    <t>Përrenjas</t>
  </si>
  <si>
    <t>Perrenjas</t>
  </si>
  <si>
    <t>Perris</t>
  </si>
  <si>
    <t>Perry</t>
  </si>
  <si>
    <t>Perry Barr</t>
  </si>
  <si>
    <t>Perry Hall</t>
  </si>
  <si>
    <t>Perry Heights</t>
  </si>
  <si>
    <t>Perrysburg</t>
  </si>
  <si>
    <t>Perryton</t>
  </si>
  <si>
    <t>Perryville</t>
  </si>
  <si>
    <t>Pershore</t>
  </si>
  <si>
    <t>Pershotravens’k</t>
  </si>
  <si>
    <t>Pershotravens'k</t>
  </si>
  <si>
    <t>Perth</t>
  </si>
  <si>
    <t>Perth Amboy</t>
  </si>
  <si>
    <t>Perth East</t>
  </si>
  <si>
    <t>Pertuis</t>
  </si>
  <si>
    <t>Perugia</t>
  </si>
  <si>
    <t>Perushtitsa</t>
  </si>
  <si>
    <t>Pervomaisk</t>
  </si>
  <si>
    <t>Pervomaiskyi</t>
  </si>
  <si>
    <t>Pervomaysk</t>
  </si>
  <si>
    <t>Pervouralsk</t>
  </si>
  <si>
    <t>Pescara</t>
  </si>
  <si>
    <t>Peshawar</t>
  </si>
  <si>
    <t>Peshkopi</t>
  </si>
  <si>
    <t>Peshtera</t>
  </si>
  <si>
    <t>Pesnica</t>
  </si>
  <si>
    <t>Peso da Régua</t>
  </si>
  <si>
    <t>Peso da Regua</t>
  </si>
  <si>
    <t>Pessac</t>
  </si>
  <si>
    <t>Pestovo</t>
  </si>
  <si>
    <t>Petaẖ Tiqwa</t>
  </si>
  <si>
    <t>Petah Tiqwa</t>
  </si>
  <si>
    <t>Petal</t>
  </si>
  <si>
    <t>Petaling Jaya</t>
  </si>
  <si>
    <t>Petaluma</t>
  </si>
  <si>
    <t>Petatlán</t>
  </si>
  <si>
    <t>Petatlan</t>
  </si>
  <si>
    <t>Petawawa</t>
  </si>
  <si>
    <t>Peterborough</t>
  </si>
  <si>
    <t>Peterculter</t>
  </si>
  <si>
    <t>Peterhead</t>
  </si>
  <si>
    <t>Peterlee</t>
  </si>
  <si>
    <t>Peters</t>
  </si>
  <si>
    <t>Petersburg</t>
  </si>
  <si>
    <t>Petersfield</t>
  </si>
  <si>
    <t>Petershagen</t>
  </si>
  <si>
    <t>Pétion-Ville</t>
  </si>
  <si>
    <t>Petion-Ville</t>
  </si>
  <si>
    <t>Petite-Rosselle</t>
  </si>
  <si>
    <t>Petnjica</t>
  </si>
  <si>
    <t>Peto</t>
  </si>
  <si>
    <t>Petoskey</t>
  </si>
  <si>
    <t>Petrich</t>
  </si>
  <si>
    <t>Petrila</t>
  </si>
  <si>
    <t>Petrolia</t>
  </si>
  <si>
    <t>Petrolina</t>
  </si>
  <si>
    <t>Petropavl</t>
  </si>
  <si>
    <t>Petropavlovsk-Kamchatskiy</t>
  </si>
  <si>
    <t>Petrópolis</t>
  </si>
  <si>
    <t>Petropolis</t>
  </si>
  <si>
    <t>Petrov Val</t>
  </si>
  <si>
    <t>Petrovac na Mlavi</t>
  </si>
  <si>
    <t>Petrovec</t>
  </si>
  <si>
    <t>Petrovsk</t>
  </si>
  <si>
    <t>Petrovsk-Zabaykal’skiy</t>
  </si>
  <si>
    <t>Petrovsk-Zabaykal'skiy</t>
  </si>
  <si>
    <t>Petrozavodsk</t>
  </si>
  <si>
    <t>Petřvald</t>
  </si>
  <si>
    <t>Petrvald</t>
  </si>
  <si>
    <t>Petržalka</t>
  </si>
  <si>
    <t>Petrzalka</t>
  </si>
  <si>
    <t>Petushki</t>
  </si>
  <si>
    <t>Pevek</t>
  </si>
  <si>
    <t>Pevely</t>
  </si>
  <si>
    <t>Pewaukee</t>
  </si>
  <si>
    <t>Pezinok</t>
  </si>
  <si>
    <t>Pfaffenhofen</t>
  </si>
  <si>
    <t>Pfäffikon</t>
  </si>
  <si>
    <t>Pfaffikon</t>
  </si>
  <si>
    <t>Pfarrkirchen</t>
  </si>
  <si>
    <t>Pflugerville</t>
  </si>
  <si>
    <t>Pforzheim</t>
  </si>
  <si>
    <t>Pfreimd</t>
  </si>
  <si>
    <t>Pfullendorf</t>
  </si>
  <si>
    <t>Pfullingen</t>
  </si>
  <si>
    <t>Pfungstadt</t>
  </si>
  <si>
    <t>Phalaborwa</t>
  </si>
  <si>
    <t>Phalombe</t>
  </si>
  <si>
    <t>Phan Rang-Tháp Chàm</t>
  </si>
  <si>
    <t>Phan Rang-Thap Cham</t>
  </si>
  <si>
    <t>Ninh Thuận</t>
  </si>
  <si>
    <t>Phan Thiết</t>
  </si>
  <si>
    <t>Phan Thiet</t>
  </si>
  <si>
    <t>Bình Thuận</t>
  </si>
  <si>
    <t>Phanat Nikhom</t>
  </si>
  <si>
    <t>Phangnga</t>
  </si>
  <si>
    <t>Pharr</t>
  </si>
  <si>
    <t>Phatthalung</t>
  </si>
  <si>
    <t>Phatthaya</t>
  </si>
  <si>
    <t>Phelan</t>
  </si>
  <si>
    <t>Phelps</t>
  </si>
  <si>
    <t>Phenix City</t>
  </si>
  <si>
    <t>Phibun Mangsahan</t>
  </si>
  <si>
    <t>Philadelphia</t>
  </si>
  <si>
    <t>Philippsburg</t>
  </si>
  <si>
    <t>Philipsburg</t>
  </si>
  <si>
    <t>Philipstown</t>
  </si>
  <si>
    <t>Phillipsburg</t>
  </si>
  <si>
    <t>Philomath</t>
  </si>
  <si>
    <t>Phnom Penh</t>
  </si>
  <si>
    <t>Phoenix</t>
  </si>
  <si>
    <t>Phoenixville</t>
  </si>
  <si>
    <t>Phon</t>
  </si>
  <si>
    <t>Phôngsali</t>
  </si>
  <si>
    <t>Phongsali</t>
  </si>
  <si>
    <t>Phôn-Hông</t>
  </si>
  <si>
    <t>Phon-Hong</t>
  </si>
  <si>
    <t>Viangchan</t>
  </si>
  <si>
    <t>Phônsavan</t>
  </si>
  <si>
    <t>Phonsavan</t>
  </si>
  <si>
    <t>Xiangkhouang</t>
  </si>
  <si>
    <t>Photharam</t>
  </si>
  <si>
    <t>Phra Phutthabat</t>
  </si>
  <si>
    <t>Phra Pradaeng</t>
  </si>
  <si>
    <t>Phrae</t>
  </si>
  <si>
    <t>Phủ Lý</t>
  </si>
  <si>
    <t>Phu Ly</t>
  </si>
  <si>
    <t>Hà Nam</t>
  </si>
  <si>
    <t>Phú Quốc</t>
  </si>
  <si>
    <t>Phu Quoc</t>
  </si>
  <si>
    <t>Kiến Giang</t>
  </si>
  <si>
    <t>Piacatu</t>
  </si>
  <si>
    <t>Piacenza</t>
  </si>
  <si>
    <t>Piastów</t>
  </si>
  <si>
    <t>Piastow</t>
  </si>
  <si>
    <t>Piatra Neamţ</t>
  </si>
  <si>
    <t>Piatra Neamt</t>
  </si>
  <si>
    <t>Piatra Olt</t>
  </si>
  <si>
    <t>Picayune</t>
  </si>
  <si>
    <t>Pichilemu</t>
  </si>
  <si>
    <t>Pickering</t>
  </si>
  <si>
    <t>Pickerington</t>
  </si>
  <si>
    <t>Picnic Point</t>
  </si>
  <si>
    <t>Pico Rivera</t>
  </si>
  <si>
    <t>Pico Truncado</t>
  </si>
  <si>
    <t>Picos</t>
  </si>
  <si>
    <t>São Salvador do Mundo</t>
  </si>
  <si>
    <t>Picture Rocks</t>
  </si>
  <si>
    <t>Pidhorodne</t>
  </si>
  <si>
    <t>Piedras Blancas</t>
  </si>
  <si>
    <t>Piedras Negras</t>
  </si>
  <si>
    <t>Pieksämäki</t>
  </si>
  <si>
    <t>Pieksamaki</t>
  </si>
  <si>
    <t>Pierre</t>
  </si>
  <si>
    <t>Pierrefitte-sur-Seine</t>
  </si>
  <si>
    <t>Piešťany</t>
  </si>
  <si>
    <t>Piest'any</t>
  </si>
  <si>
    <t>Pietà</t>
  </si>
  <si>
    <t>Pieta</t>
  </si>
  <si>
    <t>Pietermaritzburg</t>
  </si>
  <si>
    <t>Pigeon Forge</t>
  </si>
  <si>
    <t>Piggs Peak</t>
  </si>
  <si>
    <t>Pijijiapan</t>
  </si>
  <si>
    <t>Pikalëvo</t>
  </si>
  <si>
    <t>Pikalevo</t>
  </si>
  <si>
    <t>Pike Creek</t>
  </si>
  <si>
    <t>Pike Creek Valley</t>
  </si>
  <si>
    <t>Pike Road</t>
  </si>
  <si>
    <t>Pikesville</t>
  </si>
  <si>
    <t>Piketberg</t>
  </si>
  <si>
    <t>Pikeville</t>
  </si>
  <si>
    <t>Pilar</t>
  </si>
  <si>
    <t>Ñeembucú</t>
  </si>
  <si>
    <t>Pilar do Sul</t>
  </si>
  <si>
    <t>Piława Górna</t>
  </si>
  <si>
    <t>Pilawa Gorna</t>
  </si>
  <si>
    <t>Pili</t>
  </si>
  <si>
    <t>Pīlibhīt</t>
  </si>
  <si>
    <t>Pilibhit</t>
  </si>
  <si>
    <t>Pilis</t>
  </si>
  <si>
    <t>Pilisvörösvár</t>
  </si>
  <si>
    <t>Pilisvorosvar</t>
  </si>
  <si>
    <t>Píllaro</t>
  </si>
  <si>
    <t>Pillaro</t>
  </si>
  <si>
    <t>Pilsrundāle</t>
  </si>
  <si>
    <t>Pilsrundale</t>
  </si>
  <si>
    <t>Rundāles Novads</t>
  </si>
  <si>
    <t>Pimenta Bueno</t>
  </si>
  <si>
    <t>Pimmit Hills</t>
  </si>
  <si>
    <t>Pinal de Amoles</t>
  </si>
  <si>
    <t>Pinamar</t>
  </si>
  <si>
    <t>Pinar del Rio</t>
  </si>
  <si>
    <t>Pınarbaşı</t>
  </si>
  <si>
    <t>Pinarbasi</t>
  </si>
  <si>
    <t>Pinardville</t>
  </si>
  <si>
    <t>Piñas</t>
  </si>
  <si>
    <t>Pinas</t>
  </si>
  <si>
    <t>Pinchbeck</t>
  </si>
  <si>
    <t>Pinckneyville</t>
  </si>
  <si>
    <t>Pincourt</t>
  </si>
  <si>
    <t>Pindamonhangaba</t>
  </si>
  <si>
    <t>Pindorama</t>
  </si>
  <si>
    <t>Pine Bluff</t>
  </si>
  <si>
    <t>Pine Castle</t>
  </si>
  <si>
    <t>Pine Creek</t>
  </si>
  <si>
    <t>Pine Hill</t>
  </si>
  <si>
    <t>Pine Hills</t>
  </si>
  <si>
    <t>Pine Lake Park</t>
  </si>
  <si>
    <t>Pine Manor</t>
  </si>
  <si>
    <t>Pine Ridge</t>
  </si>
  <si>
    <t>Pine Township</t>
  </si>
  <si>
    <t>Pinecrest</t>
  </si>
  <si>
    <t>Pinehurst</t>
  </si>
  <si>
    <t>Pinellas Park</t>
  </si>
  <si>
    <t>Pineville</t>
  </si>
  <si>
    <t>Pinewood</t>
  </si>
  <si>
    <t>Piney Green</t>
  </si>
  <si>
    <t>Pingdingshan</t>
  </si>
  <si>
    <t>Pingdu</t>
  </si>
  <si>
    <t>Pinghu</t>
  </si>
  <si>
    <t>Pingliang</t>
  </si>
  <si>
    <t>Pingquan</t>
  </si>
  <si>
    <t>Pingree Grove</t>
  </si>
  <si>
    <t>Pingtung</t>
  </si>
  <si>
    <t>Pingxiang</t>
  </si>
  <si>
    <t>Pingyi</t>
  </si>
  <si>
    <t>Pingzhen</t>
  </si>
  <si>
    <t>Pinhal</t>
  </si>
  <si>
    <t>Pinhalzinho</t>
  </si>
  <si>
    <t>Pinheiro</t>
  </si>
  <si>
    <t>Pinhel</t>
  </si>
  <si>
    <t>Pinhoe</t>
  </si>
  <si>
    <t>Pinkafeld</t>
  </si>
  <si>
    <t>Piņķi</t>
  </si>
  <si>
    <t>Pinki</t>
  </si>
  <si>
    <t>Babītes Novads</t>
  </si>
  <si>
    <t>Pinneberg</t>
  </si>
  <si>
    <t>Pinner</t>
  </si>
  <si>
    <t>Pinole</t>
  </si>
  <si>
    <t>Piñon Hills</t>
  </si>
  <si>
    <t>Pinon Hills</t>
  </si>
  <si>
    <t>Pinrang</t>
  </si>
  <si>
    <t>Pinsk</t>
  </si>
  <si>
    <t>Pinson</t>
  </si>
  <si>
    <t>Pinxton</t>
  </si>
  <si>
    <t>Pionerskiy</t>
  </si>
  <si>
    <t>Piotrków Trybunalski</t>
  </si>
  <si>
    <t>Piotrkow Trybunalski</t>
  </si>
  <si>
    <t>Piqua</t>
  </si>
  <si>
    <t>Piquete</t>
  </si>
  <si>
    <t>Pīr Bakrān</t>
  </si>
  <si>
    <t>Pir Bakran</t>
  </si>
  <si>
    <t>Piracaia</t>
  </si>
  <si>
    <t>Piracicaba</t>
  </si>
  <si>
    <t>Piraçununga</t>
  </si>
  <si>
    <t>Piracununga</t>
  </si>
  <si>
    <t>Piraeus</t>
  </si>
  <si>
    <t>Piraju</t>
  </si>
  <si>
    <t>Pirajuí</t>
  </si>
  <si>
    <t>Pirajui</t>
  </si>
  <si>
    <t>Piran</t>
  </si>
  <si>
    <t>Pirangi</t>
  </si>
  <si>
    <t>Pīrānshahr</t>
  </si>
  <si>
    <t>Piranshahr</t>
  </si>
  <si>
    <t>Pirapora</t>
  </si>
  <si>
    <t>Pirapora do Bom Jesus</t>
  </si>
  <si>
    <t>Pirapòzinho</t>
  </si>
  <si>
    <t>Pirapozinho</t>
  </si>
  <si>
    <t>Piratininga</t>
  </si>
  <si>
    <t>Pirdop</t>
  </si>
  <si>
    <t>Pires do Rio</t>
  </si>
  <si>
    <t>Piripiri</t>
  </si>
  <si>
    <t>Pirmasens</t>
  </si>
  <si>
    <t>Pirna</t>
  </si>
  <si>
    <t>Pirot</t>
  </si>
  <si>
    <t>Pisa</t>
  </si>
  <si>
    <t>Pisaflores</t>
  </si>
  <si>
    <t>Piscataway</t>
  </si>
  <si>
    <t>Pisco</t>
  </si>
  <si>
    <t>Písek</t>
  </si>
  <si>
    <t>Pisek</t>
  </si>
  <si>
    <t>Pismo Beach</t>
  </si>
  <si>
    <t>Piso Firme</t>
  </si>
  <si>
    <t>Piste</t>
  </si>
  <si>
    <t>Pita</t>
  </si>
  <si>
    <t>Pitangueiras</t>
  </si>
  <si>
    <t>Piteşti</t>
  </si>
  <si>
    <t>Pitesti</t>
  </si>
  <si>
    <t>Pithāpuram</t>
  </si>
  <si>
    <t>Pithapuram</t>
  </si>
  <si>
    <t>Pitkyaranta</t>
  </si>
  <si>
    <t>Pitman</t>
  </si>
  <si>
    <t>Pitsea</t>
  </si>
  <si>
    <t>Pitt Meadows</t>
  </si>
  <si>
    <t>Pittsburg</t>
  </si>
  <si>
    <t>Pittsburgh</t>
  </si>
  <si>
    <t>Pittsfield</t>
  </si>
  <si>
    <t>Pittsford</t>
  </si>
  <si>
    <t>Pittsgrove</t>
  </si>
  <si>
    <t>Pittston</t>
  </si>
  <si>
    <t>Pittstown</t>
  </si>
  <si>
    <t>Pivdenne</t>
  </si>
  <si>
    <t>Pivka</t>
  </si>
  <si>
    <t>Pizhou</t>
  </si>
  <si>
    <t>Placentia</t>
  </si>
  <si>
    <t>Placerville</t>
  </si>
  <si>
    <t>Placetas</t>
  </si>
  <si>
    <t>Plain City</t>
  </si>
  <si>
    <t>Plainedge</t>
  </si>
  <si>
    <t>Plainfield</t>
  </si>
  <si>
    <t>Plains</t>
  </si>
  <si>
    <t>Plainsboro</t>
  </si>
  <si>
    <t>Plainview</t>
  </si>
  <si>
    <t>Plainville</t>
  </si>
  <si>
    <t>Plaisir</t>
  </si>
  <si>
    <t>Plaistow</t>
  </si>
  <si>
    <t>Planá</t>
  </si>
  <si>
    <t>Plana</t>
  </si>
  <si>
    <t>Plandište</t>
  </si>
  <si>
    <t>Plandiste</t>
  </si>
  <si>
    <t>Planken</t>
  </si>
  <si>
    <t>Plan-les-Ouates</t>
  </si>
  <si>
    <t>Plano</t>
  </si>
  <si>
    <t>Plant City</t>
  </si>
  <si>
    <t>Plantation</t>
  </si>
  <si>
    <t>Plaquemine</t>
  </si>
  <si>
    <t>Plasencia</t>
  </si>
  <si>
    <t>Plasnica</t>
  </si>
  <si>
    <t>Plast</t>
  </si>
  <si>
    <t>Platón Sánchez</t>
  </si>
  <si>
    <t>Platon Sanchez</t>
  </si>
  <si>
    <t>Platte City</t>
  </si>
  <si>
    <t>Plattekill</t>
  </si>
  <si>
    <t>Platteville</t>
  </si>
  <si>
    <t>Plattling</t>
  </si>
  <si>
    <t>Plattsburgh</t>
  </si>
  <si>
    <t>Plattsmouth</t>
  </si>
  <si>
    <t>Plauen</t>
  </si>
  <si>
    <t>Plav</t>
  </si>
  <si>
    <t>Pļaviņas</t>
  </si>
  <si>
    <t>Plavinas</t>
  </si>
  <si>
    <t>Pļaviņu Novads</t>
  </si>
  <si>
    <t>Plavsk</t>
  </si>
  <si>
    <t>Playa del Carmen</t>
  </si>
  <si>
    <t>Playas de Rosarito</t>
  </si>
  <si>
    <t>Pleasant Grove</t>
  </si>
  <si>
    <t>Pleasant Hill</t>
  </si>
  <si>
    <t>Pleasant Hills</t>
  </si>
  <si>
    <t>Pleasant Prairie</t>
  </si>
  <si>
    <t>Pleasant Valley</t>
  </si>
  <si>
    <t>Pleasant View</t>
  </si>
  <si>
    <t>Pleasanton</t>
  </si>
  <si>
    <t>Pleasantville</t>
  </si>
  <si>
    <t>Pleasure Point</t>
  </si>
  <si>
    <t>Pleiku</t>
  </si>
  <si>
    <t>Gia Lai</t>
  </si>
  <si>
    <t>Plessisville</t>
  </si>
  <si>
    <t>Pleszew</t>
  </si>
  <si>
    <t>Plettenberg</t>
  </si>
  <si>
    <t>Pljevlja</t>
  </si>
  <si>
    <t>Ploče</t>
  </si>
  <si>
    <t>Ploce</t>
  </si>
  <si>
    <t>Plochingen</t>
  </si>
  <si>
    <t>Płock</t>
  </si>
  <si>
    <t>Plock</t>
  </si>
  <si>
    <t>Ploieşti</t>
  </si>
  <si>
    <t>Ploiesti</t>
  </si>
  <si>
    <t>Plön</t>
  </si>
  <si>
    <t>Plon</t>
  </si>
  <si>
    <t>Plopeni</t>
  </si>
  <si>
    <t>Plover</t>
  </si>
  <si>
    <t>Plum</t>
  </si>
  <si>
    <t>Plumas Lake</t>
  </si>
  <si>
    <t>Plumstead</t>
  </si>
  <si>
    <t>Plumsted</t>
  </si>
  <si>
    <t>Plumtree</t>
  </si>
  <si>
    <t>Plungė</t>
  </si>
  <si>
    <t>Plunge</t>
  </si>
  <si>
    <t>Plužine</t>
  </si>
  <si>
    <t>Pluzine</t>
  </si>
  <si>
    <t>Plymouth Meeting</t>
  </si>
  <si>
    <t>Plymouth Township</t>
  </si>
  <si>
    <t>Plympton</t>
  </si>
  <si>
    <t>Plympton-Wyoming</t>
  </si>
  <si>
    <t>Plymstock</t>
  </si>
  <si>
    <t>Plzeň</t>
  </si>
  <si>
    <t>Plzen</t>
  </si>
  <si>
    <t>Pô</t>
  </si>
  <si>
    <t>Po</t>
  </si>
  <si>
    <t>Poá</t>
  </si>
  <si>
    <t>Poa</t>
  </si>
  <si>
    <t>Pocahontas</t>
  </si>
  <si>
    <t>Pocatello</t>
  </si>
  <si>
    <t>Pocheon</t>
  </si>
  <si>
    <t>Pochëp</t>
  </si>
  <si>
    <t>Pochep</t>
  </si>
  <si>
    <t>Pochinok</t>
  </si>
  <si>
    <t>Pocking</t>
  </si>
  <si>
    <t>Pocklington</t>
  </si>
  <si>
    <t>Pocono</t>
  </si>
  <si>
    <t>Poços de Caldas</t>
  </si>
  <si>
    <t>Pocos de Caldas</t>
  </si>
  <si>
    <t>Podbořany</t>
  </si>
  <si>
    <t>Podborany</t>
  </si>
  <si>
    <t>Podčetrtek</t>
  </si>
  <si>
    <t>Podcetrtek</t>
  </si>
  <si>
    <t>Poděbrady</t>
  </si>
  <si>
    <t>Podebrady</t>
  </si>
  <si>
    <t>Podgorica</t>
  </si>
  <si>
    <t>Podilsk</t>
  </si>
  <si>
    <t>Podkamennaya Tunguska</t>
  </si>
  <si>
    <t>Podlehnik</t>
  </si>
  <si>
    <t>Podolsk</t>
  </si>
  <si>
    <t>Podporozhye</t>
  </si>
  <si>
    <t>Podu Iloaiei</t>
  </si>
  <si>
    <t>Podujevë</t>
  </si>
  <si>
    <t>Podujeve</t>
  </si>
  <si>
    <t>Podvelka</t>
  </si>
  <si>
    <t>Pofadder</t>
  </si>
  <si>
    <t>Pogoanele</t>
  </si>
  <si>
    <t>Pogradec</t>
  </si>
  <si>
    <t>Pohang</t>
  </si>
  <si>
    <t>Pohořelice</t>
  </si>
  <si>
    <t>Pohorelice</t>
  </si>
  <si>
    <t>Pohrebyshche</t>
  </si>
  <si>
    <t>Poiares</t>
  </si>
  <si>
    <t>Poinciana</t>
  </si>
  <si>
    <t>Point Fortin</t>
  </si>
  <si>
    <t>Point Pleasant</t>
  </si>
  <si>
    <t>Point Vernon</t>
  </si>
  <si>
    <t>Pointe-à-Pitre</t>
  </si>
  <si>
    <t>Pointe-a-Pitre</t>
  </si>
  <si>
    <t>Pointe-Calumet</t>
  </si>
  <si>
    <t>Pointe-Claire</t>
  </si>
  <si>
    <t>Pointe-Noire</t>
  </si>
  <si>
    <t>Poissy</t>
  </si>
  <si>
    <t>Poitiers</t>
  </si>
  <si>
    <t>Pokhara</t>
  </si>
  <si>
    <t>Gandakī</t>
  </si>
  <si>
    <t>Pokhvistnevo</t>
  </si>
  <si>
    <t>Pokrov</t>
  </si>
  <si>
    <t>Pokrovsk</t>
  </si>
  <si>
    <t>Połaniec</t>
  </si>
  <si>
    <t>Polaniec</t>
  </si>
  <si>
    <t>Polatlı</t>
  </si>
  <si>
    <t>Polatli</t>
  </si>
  <si>
    <t>Polatsk</t>
  </si>
  <si>
    <t>Polch</t>
  </si>
  <si>
    <t>Poldasht</t>
  </si>
  <si>
    <t>Polegate</t>
  </si>
  <si>
    <t>Polessk</t>
  </si>
  <si>
    <t>Polesworth</t>
  </si>
  <si>
    <t>Polevskoy</t>
  </si>
  <si>
    <t>Polgár</t>
  </si>
  <si>
    <t>Polgar</t>
  </si>
  <si>
    <t>Polgárdi</t>
  </si>
  <si>
    <t>Polgardi</t>
  </si>
  <si>
    <t>Police</t>
  </si>
  <si>
    <t>Polička</t>
  </si>
  <si>
    <t>Policka</t>
  </si>
  <si>
    <t>Poljčane</t>
  </si>
  <si>
    <t>Poljcane</t>
  </si>
  <si>
    <t>Polk Township</t>
  </si>
  <si>
    <t>Pollock Pines</t>
  </si>
  <si>
    <t>Polmont</t>
  </si>
  <si>
    <t>Polná</t>
  </si>
  <si>
    <t>Polna</t>
  </si>
  <si>
    <t>Polohy</t>
  </si>
  <si>
    <t>Polokwane</t>
  </si>
  <si>
    <t>Poloni</t>
  </si>
  <si>
    <t>Polson</t>
  </si>
  <si>
    <t>Poltár</t>
  </si>
  <si>
    <t>Poltar</t>
  </si>
  <si>
    <t>Poltava</t>
  </si>
  <si>
    <t>Põlva</t>
  </si>
  <si>
    <t>Polva</t>
  </si>
  <si>
    <t>Põlvamaa</t>
  </si>
  <si>
    <t>Polyarnyy</t>
  </si>
  <si>
    <t>Polyarnyye Zori</t>
  </si>
  <si>
    <t>Polýgyros</t>
  </si>
  <si>
    <t>Polygyros</t>
  </si>
  <si>
    <t>Polýkastro</t>
  </si>
  <si>
    <t>Polykastro</t>
  </si>
  <si>
    <t>Polysayevo</t>
  </si>
  <si>
    <t>Polzela</t>
  </si>
  <si>
    <t>Pomáz</t>
  </si>
  <si>
    <t>Pomaz</t>
  </si>
  <si>
    <t>Pombal</t>
  </si>
  <si>
    <t>Pombas</t>
  </si>
  <si>
    <t>Paul</t>
  </si>
  <si>
    <t>Pomfret</t>
  </si>
  <si>
    <t>Pomichna</t>
  </si>
  <si>
    <t>Pomona</t>
  </si>
  <si>
    <t>Pomorie</t>
  </si>
  <si>
    <t>Pompano Beach</t>
  </si>
  <si>
    <t>Pompéia</t>
  </si>
  <si>
    <t>Pompeia</t>
  </si>
  <si>
    <t>Pompey</t>
  </si>
  <si>
    <t>Pompton Lakes</t>
  </si>
  <si>
    <t>Ponca City</t>
  </si>
  <si>
    <t>Ponce</t>
  </si>
  <si>
    <t>Ponchatoula</t>
  </si>
  <si>
    <t>Pondūru</t>
  </si>
  <si>
    <t>Ponduru</t>
  </si>
  <si>
    <t>Ponnūru</t>
  </si>
  <si>
    <t>Ponnuru</t>
  </si>
  <si>
    <t>Ponoka</t>
  </si>
  <si>
    <t>Ponta Delgada</t>
  </si>
  <si>
    <t>Ponta do Sol</t>
  </si>
  <si>
    <t>Ribeira Grande</t>
  </si>
  <si>
    <t>Ponta Grossa</t>
  </si>
  <si>
    <t>Ponta Porã</t>
  </si>
  <si>
    <t>Ponta Pora</t>
  </si>
  <si>
    <t>Pontal</t>
  </si>
  <si>
    <t>Pontardawe</t>
  </si>
  <si>
    <t>Pontardulais</t>
  </si>
  <si>
    <t>Ponte de Lima</t>
  </si>
  <si>
    <t>Ponte de Sôr</t>
  </si>
  <si>
    <t>Ponte de Sor</t>
  </si>
  <si>
    <t>Ponte Nova</t>
  </si>
  <si>
    <t>Pontefract</t>
  </si>
  <si>
    <t>Ponteland</t>
  </si>
  <si>
    <t>Pontes e Lacerda</t>
  </si>
  <si>
    <t>Pontevedra</t>
  </si>
  <si>
    <t>Pontiac</t>
  </si>
  <si>
    <t>Pontianak</t>
  </si>
  <si>
    <t>Pontoise</t>
  </si>
  <si>
    <t>Pontoon Beach</t>
  </si>
  <si>
    <t>Pontotoc</t>
  </si>
  <si>
    <t>Pont-Rouge</t>
  </si>
  <si>
    <t>Pontypridd</t>
  </si>
  <si>
    <t>Pont-y-pŵl</t>
  </si>
  <si>
    <t>Pont-y-pwl</t>
  </si>
  <si>
    <t>Pooler</t>
  </si>
  <si>
    <t>Popayán</t>
  </si>
  <si>
    <t>Popayan</t>
  </si>
  <si>
    <t>Poperinge</t>
  </si>
  <si>
    <t>Popeşti-Leordeni</t>
  </si>
  <si>
    <t>Popesti-Leordeni</t>
  </si>
  <si>
    <t>Poplar Bluff</t>
  </si>
  <si>
    <t>Poplar Grove</t>
  </si>
  <si>
    <t>Popondetta</t>
  </si>
  <si>
    <t>Popovo</t>
  </si>
  <si>
    <t>Poprad</t>
  </si>
  <si>
    <t>Poquoson</t>
  </si>
  <si>
    <t>Porangaba</t>
  </si>
  <si>
    <t>Porbandar</t>
  </si>
  <si>
    <t>Poreč</t>
  </si>
  <si>
    <t>Porec</t>
  </si>
  <si>
    <t>Pori</t>
  </si>
  <si>
    <t>Porirua</t>
  </si>
  <si>
    <t>Porkeri</t>
  </si>
  <si>
    <t>Porkhov</t>
  </si>
  <si>
    <t>Porlamar</t>
  </si>
  <si>
    <t>Poronaysk</t>
  </si>
  <si>
    <t>Port Alberni</t>
  </si>
  <si>
    <t>Port Alfred</t>
  </si>
  <si>
    <t>Port Angeles</t>
  </si>
  <si>
    <t>Port Antonio</t>
  </si>
  <si>
    <t>Portland</t>
  </si>
  <si>
    <t>Port Arthur</t>
  </si>
  <si>
    <t>Port Augusta</t>
  </si>
  <si>
    <t>Port Blair</t>
  </si>
  <si>
    <t>Andaman and Nicobar Islands</t>
  </si>
  <si>
    <t>Port Charlotte</t>
  </si>
  <si>
    <t>Port Chester</t>
  </si>
  <si>
    <t>Port Clinton</t>
  </si>
  <si>
    <t>Port Colborne</t>
  </si>
  <si>
    <t>Port Coquitlam</t>
  </si>
  <si>
    <t>Port Denison</t>
  </si>
  <si>
    <t>Port Douglas</t>
  </si>
  <si>
    <t>Port Elizabeth</t>
  </si>
  <si>
    <t>Port Glasgow</t>
  </si>
  <si>
    <t>Port Harcourt</t>
  </si>
  <si>
    <t>Rivers</t>
  </si>
  <si>
    <t>Port Hedland</t>
  </si>
  <si>
    <t>Port Hope</t>
  </si>
  <si>
    <t>Port Hueneme</t>
  </si>
  <si>
    <t>Port Huron</t>
  </si>
  <si>
    <t>Port Isabel</t>
  </si>
  <si>
    <t>Port Jefferson</t>
  </si>
  <si>
    <t>Port Jefferson Station</t>
  </si>
  <si>
    <t>Port Jervis</t>
  </si>
  <si>
    <t>Port Laoise</t>
  </si>
  <si>
    <t>Laois</t>
  </si>
  <si>
    <t>Port Lavaca</t>
  </si>
  <si>
    <t>Port Lincoln</t>
  </si>
  <si>
    <t>Port Loko</t>
  </si>
  <si>
    <t>Port Louis</t>
  </si>
  <si>
    <t>Port Macquarie</t>
  </si>
  <si>
    <t>Port Maria</t>
  </si>
  <si>
    <t>Saint Mary</t>
  </si>
  <si>
    <t>Port Mathurin</t>
  </si>
  <si>
    <t>Rodrigues</t>
  </si>
  <si>
    <t>Port Moody</t>
  </si>
  <si>
    <t>Port Morant</t>
  </si>
  <si>
    <t>Port Moresby</t>
  </si>
  <si>
    <t>National Capital</t>
  </si>
  <si>
    <t>Port Neches</t>
  </si>
  <si>
    <t>Port of Spain</t>
  </si>
  <si>
    <t>Port Orange</t>
  </si>
  <si>
    <t>Port Orchard</t>
  </si>
  <si>
    <t>Port Pirie</t>
  </si>
  <si>
    <t>Port Royal</t>
  </si>
  <si>
    <t>Port Said</t>
  </si>
  <si>
    <t>Port Saint John’s</t>
  </si>
  <si>
    <t>Port Saint John's</t>
  </si>
  <si>
    <t>Port Salerno</t>
  </si>
  <si>
    <t>Port Shepstone</t>
  </si>
  <si>
    <t>Port St. John</t>
  </si>
  <si>
    <t>Port St. Lucie</t>
  </si>
  <si>
    <t>Port Sudan</t>
  </si>
  <si>
    <t>Port Talbot</t>
  </si>
  <si>
    <t>Port Townsend</t>
  </si>
  <si>
    <t>Port Washington</t>
  </si>
  <si>
    <t>Port Wentworth</t>
  </si>
  <si>
    <t>Porta Westfalica</t>
  </si>
  <si>
    <t>Portachuelo</t>
  </si>
  <si>
    <t>Portage</t>
  </si>
  <si>
    <t>Portage La Prairie</t>
  </si>
  <si>
    <t>Portage Lakes</t>
  </si>
  <si>
    <t>Portales</t>
  </si>
  <si>
    <t>Port-au-Prince</t>
  </si>
  <si>
    <t>Port-Cartier</t>
  </si>
  <si>
    <t>Portchester</t>
  </si>
  <si>
    <t>Port-de-Paix</t>
  </si>
  <si>
    <t>Nord-Ouest</t>
  </si>
  <si>
    <t>Portel</t>
  </si>
  <si>
    <t>Porter</t>
  </si>
  <si>
    <t>Porters Neck</t>
  </si>
  <si>
    <t>Porterville</t>
  </si>
  <si>
    <t>Port-Gentil</t>
  </si>
  <si>
    <t>Porth</t>
  </si>
  <si>
    <t>Porthcawl</t>
  </si>
  <si>
    <t>Portimão</t>
  </si>
  <si>
    <t>Portimao</t>
  </si>
  <si>
    <t>Portishead</t>
  </si>
  <si>
    <t>Portlethen</t>
  </si>
  <si>
    <t>Portmore</t>
  </si>
  <si>
    <t>Porto Alegre</t>
  </si>
  <si>
    <t>Porto Amboim</t>
  </si>
  <si>
    <t>Porto Cristo</t>
  </si>
  <si>
    <t>Porto de Mós</t>
  </si>
  <si>
    <t>Porto de Mos</t>
  </si>
  <si>
    <t>Porto Feliz</t>
  </si>
  <si>
    <t>Pôrto Ferreira</t>
  </si>
  <si>
    <t>Porto Ferreira</t>
  </si>
  <si>
    <t>Porto Inglês</t>
  </si>
  <si>
    <t>Porto Ingles</t>
  </si>
  <si>
    <t>Maio</t>
  </si>
  <si>
    <t>Porto Nacional</t>
  </si>
  <si>
    <t>Porto Novo</t>
  </si>
  <si>
    <t>Pórto Ráfti</t>
  </si>
  <si>
    <t>Porto Rafti</t>
  </si>
  <si>
    <t>Pôrto Seguro</t>
  </si>
  <si>
    <t>Porto Seguro</t>
  </si>
  <si>
    <t>Pôrto União</t>
  </si>
  <si>
    <t>Porto Uniao</t>
  </si>
  <si>
    <t>Porto Velho</t>
  </si>
  <si>
    <t>Porto-Novo</t>
  </si>
  <si>
    <t>Ouémé</t>
  </si>
  <si>
    <t>Portoviejo</t>
  </si>
  <si>
    <t>Portugal Cove-St. Philip's</t>
  </si>
  <si>
    <t>Portugalete</t>
  </si>
  <si>
    <t>Port-Vila</t>
  </si>
  <si>
    <t>Shefa</t>
  </si>
  <si>
    <t>Porvenir</t>
  </si>
  <si>
    <t>Porvoo</t>
  </si>
  <si>
    <t>Posadas</t>
  </si>
  <si>
    <t>Posen</t>
  </si>
  <si>
    <t>Poshekhonye</t>
  </si>
  <si>
    <t>Poso</t>
  </si>
  <si>
    <t>Pößneck</t>
  </si>
  <si>
    <t>Possneck</t>
  </si>
  <si>
    <t>Post Falls</t>
  </si>
  <si>
    <t>Postojna</t>
  </si>
  <si>
    <t>Potchefstroom</t>
  </si>
  <si>
    <t>Potcoava</t>
  </si>
  <si>
    <t>Poteau</t>
  </si>
  <si>
    <t>Potenza</t>
  </si>
  <si>
    <t>Poti</t>
  </si>
  <si>
    <t>Potirendaba</t>
  </si>
  <si>
    <t>Potiskum</t>
  </si>
  <si>
    <t>Potomac</t>
  </si>
  <si>
    <t>Potomac Mills</t>
  </si>
  <si>
    <t>Potosi</t>
  </si>
  <si>
    <t>Potsdam</t>
  </si>
  <si>
    <t>Pottenstein</t>
  </si>
  <si>
    <t>Potters Bar</t>
  </si>
  <si>
    <t>Pottstown</t>
  </si>
  <si>
    <t>Pottsville</t>
  </si>
  <si>
    <t>Poughkeepsie</t>
  </si>
  <si>
    <t>Poulsbo</t>
  </si>
  <si>
    <t>Poulton le Fylde</t>
  </si>
  <si>
    <t>Pound Ridge</t>
  </si>
  <si>
    <t>Pouso Alegre</t>
  </si>
  <si>
    <t>Považská Bystrica</t>
  </si>
  <si>
    <t>Povazska Bystrica</t>
  </si>
  <si>
    <t>Póvoa de Lanhoso</t>
  </si>
  <si>
    <t>Povoa de Lanhoso</t>
  </si>
  <si>
    <t>Póvoa de Varzim</t>
  </si>
  <si>
    <t>Povoa de Varzim</t>
  </si>
  <si>
    <t>Povoação</t>
  </si>
  <si>
    <t>Povoacao</t>
  </si>
  <si>
    <t>Povorino</t>
  </si>
  <si>
    <t>Poway</t>
  </si>
  <si>
    <t>Powder Springs</t>
  </si>
  <si>
    <t>Powdersville</t>
  </si>
  <si>
    <t>Powell</t>
  </si>
  <si>
    <t>Powell River</t>
  </si>
  <si>
    <t>Poynton</t>
  </si>
  <si>
    <t>Poysdorf</t>
  </si>
  <si>
    <t>Poza Rica de Hidalgo</t>
  </si>
  <si>
    <t>Požarevac</t>
  </si>
  <si>
    <t>Pozarevac</t>
  </si>
  <si>
    <t>Požega</t>
  </si>
  <si>
    <t>Pozega</t>
  </si>
  <si>
    <t>Požeško-Slavonska Županija</t>
  </si>
  <si>
    <t>Pozharan</t>
  </si>
  <si>
    <t>Viti</t>
  </si>
  <si>
    <t>Pozi</t>
  </si>
  <si>
    <t>Poznań</t>
  </si>
  <si>
    <t>Poznan</t>
  </si>
  <si>
    <t>Pozo Almonte</t>
  </si>
  <si>
    <t>Pozo Colorado</t>
  </si>
  <si>
    <t>Presidente Hayes</t>
  </si>
  <si>
    <t>Pozzallo</t>
  </si>
  <si>
    <t>Prabumulih</t>
  </si>
  <si>
    <t>Prabuty</t>
  </si>
  <si>
    <t>Prachatice</t>
  </si>
  <si>
    <t>Pradópolis</t>
  </si>
  <si>
    <t>Pradopolis</t>
  </si>
  <si>
    <t>Prague</t>
  </si>
  <si>
    <t>Praha, Hlavní Město</t>
  </si>
  <si>
    <t>Praia</t>
  </si>
  <si>
    <t>Praia da Vitória</t>
  </si>
  <si>
    <t>Praia da Vitoria</t>
  </si>
  <si>
    <t>Praia Grande</t>
  </si>
  <si>
    <t>Prairie du Chien</t>
  </si>
  <si>
    <t>Prairie du Sac</t>
  </si>
  <si>
    <t>Prairie Ridge</t>
  </si>
  <si>
    <t>Prairie View</t>
  </si>
  <si>
    <t>Prairie Village</t>
  </si>
  <si>
    <t>Prairieville</t>
  </si>
  <si>
    <t>Pratânia</t>
  </si>
  <si>
    <t>Pratania</t>
  </si>
  <si>
    <t>Prato</t>
  </si>
  <si>
    <t>Pratt</t>
  </si>
  <si>
    <t>Pratteln</t>
  </si>
  <si>
    <t>Prattville</t>
  </si>
  <si>
    <t>Praya</t>
  </si>
  <si>
    <t>Prebold</t>
  </si>
  <si>
    <t>Preddvor</t>
  </si>
  <si>
    <t>Preesall</t>
  </si>
  <si>
    <t>Preetz</t>
  </si>
  <si>
    <t>Pregarten</t>
  </si>
  <si>
    <t>Preiļi</t>
  </si>
  <si>
    <t>Preili</t>
  </si>
  <si>
    <t>Preiļu Novads</t>
  </si>
  <si>
    <t>Přelouč</t>
  </si>
  <si>
    <t>Prelouc</t>
  </si>
  <si>
    <t>Premnitz</t>
  </si>
  <si>
    <t>Prenzlau</t>
  </si>
  <si>
    <t>Přerov</t>
  </si>
  <si>
    <t>Prerov</t>
  </si>
  <si>
    <t>Prescot</t>
  </si>
  <si>
    <t>Prescott</t>
  </si>
  <si>
    <t>Prescott Valley</t>
  </si>
  <si>
    <t>Preševo</t>
  </si>
  <si>
    <t>Presevo</t>
  </si>
  <si>
    <t>Presidencia Roque Sáenz Peña</t>
  </si>
  <si>
    <t>Presidencia Roque Saenz Pena</t>
  </si>
  <si>
    <t>Presidente Bernardes</t>
  </si>
  <si>
    <t>Presidente Dutra</t>
  </si>
  <si>
    <t>Presidente Epitácio</t>
  </si>
  <si>
    <t>Presidente Epitacio</t>
  </si>
  <si>
    <t>Presidente Prudente</t>
  </si>
  <si>
    <t>Presidente Venceslau</t>
  </si>
  <si>
    <t>Prešov</t>
  </si>
  <si>
    <t>Presov</t>
  </si>
  <si>
    <t>Presque Isle</t>
  </si>
  <si>
    <t>Pressbaum</t>
  </si>
  <si>
    <t>Prestatyn</t>
  </si>
  <si>
    <t>Přeštice</t>
  </si>
  <si>
    <t>Prestice</t>
  </si>
  <si>
    <t>Preston</t>
  </si>
  <si>
    <t>Prestonpans</t>
  </si>
  <si>
    <t>Prestonsburg</t>
  </si>
  <si>
    <t>Prestwich</t>
  </si>
  <si>
    <t>Prestwick</t>
  </si>
  <si>
    <t>Pretoria</t>
  </si>
  <si>
    <t>Preußisch Oldendorf</t>
  </si>
  <si>
    <t>Preussisch Oldendorf</t>
  </si>
  <si>
    <t>Prevalje</t>
  </si>
  <si>
    <t>Préveza</t>
  </si>
  <si>
    <t>Preveza</t>
  </si>
  <si>
    <t>Prévost</t>
  </si>
  <si>
    <t>Prevost</t>
  </si>
  <si>
    <t>Prey Veng</t>
  </si>
  <si>
    <t>Priboj</t>
  </si>
  <si>
    <t>Příbor</t>
  </si>
  <si>
    <t>Pribor</t>
  </si>
  <si>
    <t>Příbram</t>
  </si>
  <si>
    <t>Pribram</t>
  </si>
  <si>
    <t>Price</t>
  </si>
  <si>
    <t>Prichard</t>
  </si>
  <si>
    <t>Priekule</t>
  </si>
  <si>
    <t>Priekules Novads</t>
  </si>
  <si>
    <t>Priekuļi</t>
  </si>
  <si>
    <t>Priekuli</t>
  </si>
  <si>
    <t>Priekuļu Novads</t>
  </si>
  <si>
    <t>Prien</t>
  </si>
  <si>
    <t>Prienai</t>
  </si>
  <si>
    <t>Prieska</t>
  </si>
  <si>
    <t>Prievidza</t>
  </si>
  <si>
    <t>Prijedor</t>
  </si>
  <si>
    <t>Prijepolje</t>
  </si>
  <si>
    <t>Prilep</t>
  </si>
  <si>
    <t>Prilly</t>
  </si>
  <si>
    <t>Primera</t>
  </si>
  <si>
    <t>Primero de Enero</t>
  </si>
  <si>
    <t>Primorsk</t>
  </si>
  <si>
    <t>Primorsko-Akhtarsk</t>
  </si>
  <si>
    <t>Prince Albert</t>
  </si>
  <si>
    <t>Prince George</t>
  </si>
  <si>
    <t>Prince Rupert</t>
  </si>
  <si>
    <t>Princes Risborough</t>
  </si>
  <si>
    <t>Princes Town</t>
  </si>
  <si>
    <t>Princess Anne</t>
  </si>
  <si>
    <t>Princeton</t>
  </si>
  <si>
    <t>Princeton Meadows</t>
  </si>
  <si>
    <t>Princetown</t>
  </si>
  <si>
    <t>Princeville</t>
  </si>
  <si>
    <t>Príncipe da Beira</t>
  </si>
  <si>
    <t>Principe da Beira</t>
  </si>
  <si>
    <t>Prineville</t>
  </si>
  <si>
    <t>Prior Lake</t>
  </si>
  <si>
    <t>Priozërsk</t>
  </si>
  <si>
    <t>Priozersk</t>
  </si>
  <si>
    <t>Pristina</t>
  </si>
  <si>
    <t>Pritzwalk</t>
  </si>
  <si>
    <t>Priverno</t>
  </si>
  <si>
    <t>Privolzhsk</t>
  </si>
  <si>
    <t>Probištip</t>
  </si>
  <si>
    <t>Probistip</t>
  </si>
  <si>
    <t>Probolinggo</t>
  </si>
  <si>
    <t>Proddatūr</t>
  </si>
  <si>
    <t>Proddatur</t>
  </si>
  <si>
    <t>Proença-a-Nova</t>
  </si>
  <si>
    <t>Proenca-a-Nova</t>
  </si>
  <si>
    <t>Progreso</t>
  </si>
  <si>
    <t>Progress</t>
  </si>
  <si>
    <t>Progress Village</t>
  </si>
  <si>
    <t>Prokhladnyy</t>
  </si>
  <si>
    <t>Prokopyevsk</t>
  </si>
  <si>
    <t>Prokuplje</t>
  </si>
  <si>
    <t>Proletarsk</t>
  </si>
  <si>
    <t>Promissão</t>
  </si>
  <si>
    <t>Promissao</t>
  </si>
  <si>
    <t>Proserpine</t>
  </si>
  <si>
    <t>Prospect</t>
  </si>
  <si>
    <t>Prospect Heights</t>
  </si>
  <si>
    <t>Prospect Park</t>
  </si>
  <si>
    <t>Prosper</t>
  </si>
  <si>
    <t>Prosperidad</t>
  </si>
  <si>
    <t>Prosser</t>
  </si>
  <si>
    <t>Prostějov</t>
  </si>
  <si>
    <t>Prostejov</t>
  </si>
  <si>
    <t>Protvino</t>
  </si>
  <si>
    <t>Provadia</t>
  </si>
  <si>
    <t>Providence</t>
  </si>
  <si>
    <t>Providence Village</t>
  </si>
  <si>
    <t>Provideniya</t>
  </si>
  <si>
    <t>Provo</t>
  </si>
  <si>
    <t>Prudhoe</t>
  </si>
  <si>
    <t>Prudnik</t>
  </si>
  <si>
    <t>Prüm</t>
  </si>
  <si>
    <t>Prum</t>
  </si>
  <si>
    <t>Prunedale</t>
  </si>
  <si>
    <t>Pruszków</t>
  </si>
  <si>
    <t>Pruszkow</t>
  </si>
  <si>
    <t>Pruzhany</t>
  </si>
  <si>
    <t>Prymors’k</t>
  </si>
  <si>
    <t>Prymors'k</t>
  </si>
  <si>
    <t>Pryor Creek</t>
  </si>
  <si>
    <t>Pryvillya</t>
  </si>
  <si>
    <t>Przemyśl</t>
  </si>
  <si>
    <t>Przemysl</t>
  </si>
  <si>
    <t>Przeworsk</t>
  </si>
  <si>
    <t>Psachná</t>
  </si>
  <si>
    <t>Psachna</t>
  </si>
  <si>
    <t>Pskov</t>
  </si>
  <si>
    <t>Ptuj</t>
  </si>
  <si>
    <t>Puca Urco</t>
  </si>
  <si>
    <t>Pucallpa</t>
  </si>
  <si>
    <t>Ucayali</t>
  </si>
  <si>
    <t>Puchezh</t>
  </si>
  <si>
    <t>Puchheim</t>
  </si>
  <si>
    <t>Púchov</t>
  </si>
  <si>
    <t>Puchov</t>
  </si>
  <si>
    <t>Puchuncaví</t>
  </si>
  <si>
    <t>Puchuncavi</t>
  </si>
  <si>
    <t>Pucioasa</t>
  </si>
  <si>
    <t>Puconci</t>
  </si>
  <si>
    <t>Pudasjärvi</t>
  </si>
  <si>
    <t>Pudasjarvi</t>
  </si>
  <si>
    <t>Pudong</t>
  </si>
  <si>
    <t>Shanghai</t>
  </si>
  <si>
    <t>Pudozh</t>
  </si>
  <si>
    <t>Pudsey</t>
  </si>
  <si>
    <t>Puducherry</t>
  </si>
  <si>
    <t>Pueblo</t>
  </si>
  <si>
    <t>Pueblo West</t>
  </si>
  <si>
    <t>Puente Nacional</t>
  </si>
  <si>
    <t>Puerto Acosta</t>
  </si>
  <si>
    <t>Puerto Armuelles</t>
  </si>
  <si>
    <t>Puerto Aventuras</t>
  </si>
  <si>
    <t>Puerto Ayacucho</t>
  </si>
  <si>
    <t>Puerto Ayora</t>
  </si>
  <si>
    <t>Galápagos</t>
  </si>
  <si>
    <t>Puerto Aysén</t>
  </si>
  <si>
    <t>Puerto Aysen</t>
  </si>
  <si>
    <t>Puerto Baquerizo Moreno</t>
  </si>
  <si>
    <t>Puerto Barrios</t>
  </si>
  <si>
    <t>Puerto Berrío</t>
  </si>
  <si>
    <t>Puerto Berrio</t>
  </si>
  <si>
    <t>Puerto Cabello</t>
  </si>
  <si>
    <t>Puerto Carreño</t>
  </si>
  <si>
    <t>Puerto Carreno</t>
  </si>
  <si>
    <t>Vichada</t>
  </si>
  <si>
    <t>Puerto Casado</t>
  </si>
  <si>
    <t>Puerto Cortés</t>
  </si>
  <si>
    <t>Puerto Cortes</t>
  </si>
  <si>
    <t>Puerto de la Cruz</t>
  </si>
  <si>
    <t>Puerto Deseado</t>
  </si>
  <si>
    <t>Puerto Escondido</t>
  </si>
  <si>
    <t>Puerto Francisco de Orellana</t>
  </si>
  <si>
    <t>Orellana</t>
  </si>
  <si>
    <t>Puerto Heath</t>
  </si>
  <si>
    <t>Puerto La Cruz</t>
  </si>
  <si>
    <t>Puerto Lempira</t>
  </si>
  <si>
    <t>Puerto Limón</t>
  </si>
  <si>
    <t>Puerto Limon</t>
  </si>
  <si>
    <t>Limón</t>
  </si>
  <si>
    <t>Puerto López</t>
  </si>
  <si>
    <t>Puerto Lopez</t>
  </si>
  <si>
    <t>Meta</t>
  </si>
  <si>
    <t>Puerto Madryn</t>
  </si>
  <si>
    <t>Puerto Maldonado</t>
  </si>
  <si>
    <t>Madre de Dios</t>
  </si>
  <si>
    <t>Puerto Montt</t>
  </si>
  <si>
    <t>Puerto Morelos</t>
  </si>
  <si>
    <t>Puerto Nariño</t>
  </si>
  <si>
    <t>Puerto Narino</t>
  </si>
  <si>
    <t>Puerto Natales</t>
  </si>
  <si>
    <t>Puerto Peñasco</t>
  </si>
  <si>
    <t>Puerto Penasco</t>
  </si>
  <si>
    <t>Puerto Pimentel</t>
  </si>
  <si>
    <t>Puerto Pinasco</t>
  </si>
  <si>
    <t>Puerto Píritu</t>
  </si>
  <si>
    <t>Puerto Piritu</t>
  </si>
  <si>
    <t>Puerto Plata</t>
  </si>
  <si>
    <t>Puerto Princesa</t>
  </si>
  <si>
    <t>Puerto Quijarro</t>
  </si>
  <si>
    <t>Puerto Quito</t>
  </si>
  <si>
    <t>Puerto Real</t>
  </si>
  <si>
    <t>Puerto San Carlos</t>
  </si>
  <si>
    <t>Puerto San José</t>
  </si>
  <si>
    <t>Puerto San Jose</t>
  </si>
  <si>
    <t>Puerto Suárez</t>
  </si>
  <si>
    <t>Puerto Suarez</t>
  </si>
  <si>
    <t>Puerto Vallarta</t>
  </si>
  <si>
    <t>Puerto Varas</t>
  </si>
  <si>
    <t>Puerto Villamil</t>
  </si>
  <si>
    <t>Puerto Villarroel</t>
  </si>
  <si>
    <t>Puerto Williams</t>
  </si>
  <si>
    <t>Pugachev</t>
  </si>
  <si>
    <t>Puigcerdá</t>
  </si>
  <si>
    <t>Puigcerda</t>
  </si>
  <si>
    <t>Pukalani</t>
  </si>
  <si>
    <t>Pukë</t>
  </si>
  <si>
    <t>Puke</t>
  </si>
  <si>
    <t>Shkodër</t>
  </si>
  <si>
    <t>Pukekohe East</t>
  </si>
  <si>
    <t>Pula</t>
  </si>
  <si>
    <t>Pulaski</t>
  </si>
  <si>
    <t>Puławy</t>
  </si>
  <si>
    <t>Pulawy</t>
  </si>
  <si>
    <t>Pul-e ‘Alam</t>
  </si>
  <si>
    <t>Pul-e `Alam</t>
  </si>
  <si>
    <t>Pul-e Khumrī</t>
  </si>
  <si>
    <t>Pul-e Khumri</t>
  </si>
  <si>
    <t>Pulheim</t>
  </si>
  <si>
    <t>Pulivendla</t>
  </si>
  <si>
    <t>Pullman</t>
  </si>
  <si>
    <t>Pully</t>
  </si>
  <si>
    <t>Pulsnitz</t>
  </si>
  <si>
    <t>Pułtusk</t>
  </si>
  <si>
    <t>Pultusk</t>
  </si>
  <si>
    <t>Punakha</t>
  </si>
  <si>
    <t>Punata</t>
  </si>
  <si>
    <t>Pune</t>
  </si>
  <si>
    <t>Punganūru</t>
  </si>
  <si>
    <t>Punganuru</t>
  </si>
  <si>
    <t>Puning</t>
  </si>
  <si>
    <t>Punta Alta</t>
  </si>
  <si>
    <t>Punta Arenas</t>
  </si>
  <si>
    <t>Punta del Este</t>
  </si>
  <si>
    <t>Punta Gorda</t>
  </si>
  <si>
    <t>Toledo</t>
  </si>
  <si>
    <t>Punta Prieta</t>
  </si>
  <si>
    <t>Punto Fijo</t>
  </si>
  <si>
    <t>Punxsutawney</t>
  </si>
  <si>
    <t>Puqi</t>
  </si>
  <si>
    <t>Puquio</t>
  </si>
  <si>
    <t>Purcell</t>
  </si>
  <si>
    <t>Purcellville</t>
  </si>
  <si>
    <t>Puréparo de Echaíz</t>
  </si>
  <si>
    <t>Pureparo de Echaiz</t>
  </si>
  <si>
    <t>Puri</t>
  </si>
  <si>
    <t>Purkersdorf</t>
  </si>
  <si>
    <t>Purnea</t>
  </si>
  <si>
    <t>Pursat</t>
  </si>
  <si>
    <t>Pushchino</t>
  </si>
  <si>
    <t>Pushkar</t>
  </si>
  <si>
    <t>Pushkino</t>
  </si>
  <si>
    <t>Puslinch</t>
  </si>
  <si>
    <t>Püspökladány</t>
  </si>
  <si>
    <t>Puspokladany</t>
  </si>
  <si>
    <t>Pusztaszabolcs</t>
  </si>
  <si>
    <t>Put’ Lenina</t>
  </si>
  <si>
    <t>Put' Lenina</t>
  </si>
  <si>
    <t>Puteaux</t>
  </si>
  <si>
    <t>Putian</t>
  </si>
  <si>
    <t>Putina</t>
  </si>
  <si>
    <t>Putnam</t>
  </si>
  <si>
    <t>Putnam Valley</t>
  </si>
  <si>
    <t>Putnok</t>
  </si>
  <si>
    <t>Putrajaya</t>
  </si>
  <si>
    <t>Puttalam</t>
  </si>
  <si>
    <t>Püttlingen</t>
  </si>
  <si>
    <t>Puttlingen</t>
  </si>
  <si>
    <t>Puttūr</t>
  </si>
  <si>
    <t>Puttur</t>
  </si>
  <si>
    <t>Putyvl’</t>
  </si>
  <si>
    <t>Putyvl'</t>
  </si>
  <si>
    <t>Puxi</t>
  </si>
  <si>
    <t>Puyallup</t>
  </si>
  <si>
    <t>Puyang</t>
  </si>
  <si>
    <t>Puyang Chengguanzhen</t>
  </si>
  <si>
    <t>Puyo</t>
  </si>
  <si>
    <t>Pastaza</t>
  </si>
  <si>
    <t>Pyapon</t>
  </si>
  <si>
    <t>Pyatigorsk</t>
  </si>
  <si>
    <t>Pyay</t>
  </si>
  <si>
    <t>Pyeongtaek</t>
  </si>
  <si>
    <t>Pyetrykaw</t>
  </si>
  <si>
    <t>Pyhäjärvi</t>
  </si>
  <si>
    <t>Pyhajarvi</t>
  </si>
  <si>
    <t>Pyle</t>
  </si>
  <si>
    <t>Pyongyang</t>
  </si>
  <si>
    <t>Pyrford</t>
  </si>
  <si>
    <t>Pýrgos</t>
  </si>
  <si>
    <t>Pyrgos</t>
  </si>
  <si>
    <t>Pyt’-Yakh</t>
  </si>
  <si>
    <t>Pyt'-Yakh</t>
  </si>
  <si>
    <t>Pytalovo</t>
  </si>
  <si>
    <t>Pyu</t>
  </si>
  <si>
    <t>Q’vareli</t>
  </si>
  <si>
    <t>Q'vareli</t>
  </si>
  <si>
    <t>Qā’em Shahr</t>
  </si>
  <si>
    <t>Qa'em Shahr</t>
  </si>
  <si>
    <t>Qaanaaq</t>
  </si>
  <si>
    <t>Qacha’s Nek</t>
  </si>
  <si>
    <t>Qacha's Nek</t>
  </si>
  <si>
    <t>Qadsayyā</t>
  </si>
  <si>
    <t>Qadsayya</t>
  </si>
  <si>
    <t>Qahā</t>
  </si>
  <si>
    <t>Qaha</t>
  </si>
  <si>
    <t>Qahderījān</t>
  </si>
  <si>
    <t>Qahderijan</t>
  </si>
  <si>
    <t>Qal‘ah-ye Now</t>
  </si>
  <si>
    <t>Qal`ah-ye Now</t>
  </si>
  <si>
    <t>Bādghīs</t>
  </si>
  <si>
    <t>Qal‘ah-ye Zāl</t>
  </si>
  <si>
    <t>Qal`ah-ye Zal</t>
  </si>
  <si>
    <t>Qal‘at Bīshah</t>
  </si>
  <si>
    <t>Qal`at Bishah</t>
  </si>
  <si>
    <t>Qala</t>
  </si>
  <si>
    <t>Qalāt</t>
  </si>
  <si>
    <t>Qalat</t>
  </si>
  <si>
    <t>Zābul</t>
  </si>
  <si>
    <t>Qamdo</t>
  </si>
  <si>
    <t>Qamīnis</t>
  </si>
  <si>
    <t>Qaminis</t>
  </si>
  <si>
    <t>Qapshaghay</t>
  </si>
  <si>
    <t>Qaqortoq</t>
  </si>
  <si>
    <t>Qarabalyq</t>
  </si>
  <si>
    <t>Qaraçuxur</t>
  </si>
  <si>
    <t>Qaracuxur</t>
  </si>
  <si>
    <t>Qarataū</t>
  </si>
  <si>
    <t>Qaratau</t>
  </si>
  <si>
    <t>Qarazhal</t>
  </si>
  <si>
    <t>Qarchak</t>
  </si>
  <si>
    <t>Qardho</t>
  </si>
  <si>
    <t>Qarqan</t>
  </si>
  <si>
    <t>Qarqaraly</t>
  </si>
  <si>
    <t>Qarshi</t>
  </si>
  <si>
    <t>Qashyr</t>
  </si>
  <si>
    <t>Qasigiannguit</t>
  </si>
  <si>
    <t>Qaskeleng</t>
  </si>
  <si>
    <t>Qaşr al Farāfirah</t>
  </si>
  <si>
    <t>Qasr al Farafirah</t>
  </si>
  <si>
    <t>Qaşr-e Shīrīn</t>
  </si>
  <si>
    <t>Qasr-e Shirin</t>
  </si>
  <si>
    <t>Qatsrin</t>
  </si>
  <si>
    <t>Qax</t>
  </si>
  <si>
    <t>Qazaly</t>
  </si>
  <si>
    <t>Qazax</t>
  </si>
  <si>
    <t>Qazmalar</t>
  </si>
  <si>
    <t>Qəbələ</t>
  </si>
  <si>
    <t>Qazvin</t>
  </si>
  <si>
    <t>Qabala</t>
  </si>
  <si>
    <t>Qəzyan</t>
  </si>
  <si>
    <t>Qazyan</t>
  </si>
  <si>
    <t>Qubadlı</t>
  </si>
  <si>
    <t>Qian’an</t>
  </si>
  <si>
    <t>Qian'an</t>
  </si>
  <si>
    <t>Qianzhou</t>
  </si>
  <si>
    <t>Qifţ</t>
  </si>
  <si>
    <t>Qift</t>
  </si>
  <si>
    <t>Qina</t>
  </si>
  <si>
    <t>Qinbaling</t>
  </si>
  <si>
    <t>Qincheng</t>
  </si>
  <si>
    <t>Qing’an</t>
  </si>
  <si>
    <t>Qing'an</t>
  </si>
  <si>
    <t>Qingdao</t>
  </si>
  <si>
    <t>Qinggang</t>
  </si>
  <si>
    <t>Qingnian</t>
  </si>
  <si>
    <t>Qingping</t>
  </si>
  <si>
    <t>Qingyang</t>
  </si>
  <si>
    <t>Qingyuan</t>
  </si>
  <si>
    <t>Qingzhen</t>
  </si>
  <si>
    <t>Qingzhou</t>
  </si>
  <si>
    <t>Qinhuangdao</t>
  </si>
  <si>
    <t>Qinzhou</t>
  </si>
  <si>
    <t>Qionghu</t>
  </si>
  <si>
    <t>Qiqihar</t>
  </si>
  <si>
    <t>Qiryat Ata</t>
  </si>
  <si>
    <t>Qiryat Bialik</t>
  </si>
  <si>
    <t>Qiryat Gat</t>
  </si>
  <si>
    <t>Qiryat Mal’akhi</t>
  </si>
  <si>
    <t>Qiryat Mal'akhi</t>
  </si>
  <si>
    <t>Qiryat Moẕqin</t>
  </si>
  <si>
    <t>Qiryat Mozqin</t>
  </si>
  <si>
    <t>Qiryat Ono</t>
  </si>
  <si>
    <t>Qiryat Shemona</t>
  </si>
  <si>
    <t>Qiryat Yam</t>
  </si>
  <si>
    <t>Qitai</t>
  </si>
  <si>
    <t>Qıvraq</t>
  </si>
  <si>
    <t>Qivraq</t>
  </si>
  <si>
    <t>Kəngərli</t>
  </si>
  <si>
    <t>Qiziltepa</t>
  </si>
  <si>
    <t>Qo‘ng‘irot Shahri</t>
  </si>
  <si>
    <t>Qo`ng`irot Shahri</t>
  </si>
  <si>
    <t>Qo‘qon</t>
  </si>
  <si>
    <t>Qo`qon</t>
  </si>
  <si>
    <t>Qobustan</t>
  </si>
  <si>
    <t>Qom</t>
  </si>
  <si>
    <t>Qorasuv</t>
  </si>
  <si>
    <t>Qorday</t>
  </si>
  <si>
    <t>Qormi</t>
  </si>
  <si>
    <t>Qrendi</t>
  </si>
  <si>
    <t>Quakenbrück</t>
  </si>
  <si>
    <t>Quakenbruck</t>
  </si>
  <si>
    <t>Quakers Hill</t>
  </si>
  <si>
    <t>Quakertown</t>
  </si>
  <si>
    <t>Qualicum Beach</t>
  </si>
  <si>
    <t>Quảng Hà</t>
  </si>
  <si>
    <t>Quang Ha</t>
  </si>
  <si>
    <t>Quảng Ngãi</t>
  </si>
  <si>
    <t>Quang Ngai</t>
  </si>
  <si>
    <t>Quang Tri</t>
  </si>
  <si>
    <t>Quantico Base</t>
  </si>
  <si>
    <t>Quanzhou</t>
  </si>
  <si>
    <t>Quaraí</t>
  </si>
  <si>
    <t>Quarai</t>
  </si>
  <si>
    <t>Quarrington</t>
  </si>
  <si>
    <t>Quarryville</t>
  </si>
  <si>
    <t>Quarteira</t>
  </si>
  <si>
    <t>Quartier Militaire</t>
  </si>
  <si>
    <t>Moka</t>
  </si>
  <si>
    <t>Quartz Hill</t>
  </si>
  <si>
    <t>Quatá</t>
  </si>
  <si>
    <t>Quata</t>
  </si>
  <si>
    <t>Quba</t>
  </si>
  <si>
    <t>Qubadli</t>
  </si>
  <si>
    <t>Qūchān</t>
  </si>
  <si>
    <t>Quchan</t>
  </si>
  <si>
    <t>Queanbeyan</t>
  </si>
  <si>
    <t>Quebec City</t>
  </si>
  <si>
    <t>Quedgeley</t>
  </si>
  <si>
    <t>Quedlinburg</t>
  </si>
  <si>
    <t>Queen Creek</t>
  </si>
  <si>
    <t>Queens</t>
  </si>
  <si>
    <t>Queensbury</t>
  </si>
  <si>
    <t>Queensferry</t>
  </si>
  <si>
    <t>Queenstown</t>
  </si>
  <si>
    <t>Quelimane</t>
  </si>
  <si>
    <t>Quellón</t>
  </si>
  <si>
    <t>Quellon</t>
  </si>
  <si>
    <t>Queluz</t>
  </si>
  <si>
    <t>Queretaro</t>
  </si>
  <si>
    <t>Querfurt</t>
  </si>
  <si>
    <t>Quesada</t>
  </si>
  <si>
    <t>Quesnel</t>
  </si>
  <si>
    <t>Quetta</t>
  </si>
  <si>
    <t>Quetzaltenango</t>
  </si>
  <si>
    <t>Quevedo</t>
  </si>
  <si>
    <t>Quezon City</t>
  </si>
  <si>
    <t>Quezon</t>
  </si>
  <si>
    <t>Qufu</t>
  </si>
  <si>
    <t>Quibala</t>
  </si>
  <si>
    <t>Quibdó</t>
  </si>
  <si>
    <t>Quibdo</t>
  </si>
  <si>
    <t>Quíbor</t>
  </si>
  <si>
    <t>Quibor</t>
  </si>
  <si>
    <t>Quickborn</t>
  </si>
  <si>
    <t>Quiévrain</t>
  </si>
  <si>
    <t>Quievrain</t>
  </si>
  <si>
    <t>Quiévrechain</t>
  </si>
  <si>
    <t>Quievrechain</t>
  </si>
  <si>
    <t>Quillacollo</t>
  </si>
  <si>
    <t>Quillota</t>
  </si>
  <si>
    <t>Quilmes</t>
  </si>
  <si>
    <t>Quilon</t>
  </si>
  <si>
    <t>Quilpie</t>
  </si>
  <si>
    <t>Quilpué</t>
  </si>
  <si>
    <t>Quilpue</t>
  </si>
  <si>
    <t>Quime</t>
  </si>
  <si>
    <t>Quimper</t>
  </si>
  <si>
    <t>Quincy</t>
  </si>
  <si>
    <t>Quinhámel</t>
  </si>
  <si>
    <t>Quinhamel</t>
  </si>
  <si>
    <t>Biombo</t>
  </si>
  <si>
    <t>Quintana</t>
  </si>
  <si>
    <t>Quinte West</t>
  </si>
  <si>
    <t>Quipungo</t>
  </si>
  <si>
    <t>Quirihue</t>
  </si>
  <si>
    <t>Quispamsis</t>
  </si>
  <si>
    <t>Quito</t>
  </si>
  <si>
    <t>Quivicán</t>
  </si>
  <si>
    <t>Quivican</t>
  </si>
  <si>
    <t>Quixadá</t>
  </si>
  <si>
    <t>Quixada</t>
  </si>
  <si>
    <t>Qujing</t>
  </si>
  <si>
    <t>Qulan</t>
  </si>
  <si>
    <t>Qulsary</t>
  </si>
  <si>
    <t>Qŭnghirot</t>
  </si>
  <si>
    <t>Qunghirot</t>
  </si>
  <si>
    <t>Quorndon</t>
  </si>
  <si>
    <t>Qusar</t>
  </si>
  <si>
    <t>Qusmuryn</t>
  </si>
  <si>
    <t>Quthing</t>
  </si>
  <si>
    <t>Quy Nhơn</t>
  </si>
  <si>
    <t>Quy Nhon</t>
  </si>
  <si>
    <t>Bình Định</t>
  </si>
  <si>
    <t>Quzhou</t>
  </si>
  <si>
    <t>Ra‘ananna</t>
  </si>
  <si>
    <t>Ra`ananna</t>
  </si>
  <si>
    <t>Ra’s al ‘Ayn</t>
  </si>
  <si>
    <t>Ra's al `Ayn</t>
  </si>
  <si>
    <t>Ra’s al Khaymah</t>
  </si>
  <si>
    <t>Ra's al Khaymah</t>
  </si>
  <si>
    <t>Ra’s Ghārib</t>
  </si>
  <si>
    <t>Ra's Gharib</t>
  </si>
  <si>
    <t>Raahe</t>
  </si>
  <si>
    <t>Raba</t>
  </si>
  <si>
    <t>Rabak</t>
  </si>
  <si>
    <t>Rabat</t>
  </si>
  <si>
    <t>Rabaul</t>
  </si>
  <si>
    <t>Rača</t>
  </si>
  <si>
    <t>Raca</t>
  </si>
  <si>
    <t>Răcari</t>
  </si>
  <si>
    <t>Racari</t>
  </si>
  <si>
    <t>Rače</t>
  </si>
  <si>
    <t>Race</t>
  </si>
  <si>
    <t>Rače-Fram</t>
  </si>
  <si>
    <t>Raceland</t>
  </si>
  <si>
    <t>Rạch Giá</t>
  </si>
  <si>
    <t>Rach Gia</t>
  </si>
  <si>
    <t>Racine</t>
  </si>
  <si>
    <t>Ráckeve</t>
  </si>
  <si>
    <t>Rackeve</t>
  </si>
  <si>
    <t>Radā‘</t>
  </si>
  <si>
    <t>Rada`</t>
  </si>
  <si>
    <t>Radcliff</t>
  </si>
  <si>
    <t>Radcliffe</t>
  </si>
  <si>
    <t>Radcliffe on Trent</t>
  </si>
  <si>
    <t>Radeberg</t>
  </si>
  <si>
    <t>Radebeul</t>
  </si>
  <si>
    <t>Radeburg</t>
  </si>
  <si>
    <t>Radeče</t>
  </si>
  <si>
    <t>Radece</t>
  </si>
  <si>
    <t>Radenci</t>
  </si>
  <si>
    <t>Radenthein</t>
  </si>
  <si>
    <t>Radevormwald</t>
  </si>
  <si>
    <t>Radford</t>
  </si>
  <si>
    <t>Radlett</t>
  </si>
  <si>
    <t>Radlje ob Dravi</t>
  </si>
  <si>
    <t>Radnevo</t>
  </si>
  <si>
    <t>Radnor</t>
  </si>
  <si>
    <t>Radolfzell am Bodensee</t>
  </si>
  <si>
    <t>Radom</t>
  </si>
  <si>
    <t>Radomir</t>
  </si>
  <si>
    <t>Radomyshl</t>
  </si>
  <si>
    <t>Radoviš</t>
  </si>
  <si>
    <t>Radovis</t>
  </si>
  <si>
    <t>Radovljica</t>
  </si>
  <si>
    <t>Radstock</t>
  </si>
  <si>
    <t>Radviliškis</t>
  </si>
  <si>
    <t>Radviliskis</t>
  </si>
  <si>
    <t>Radyvyliv</t>
  </si>
  <si>
    <t>Rafael Calzada</t>
  </si>
  <si>
    <t>Rafael Castillo</t>
  </si>
  <si>
    <t>Rafaela</t>
  </si>
  <si>
    <t>Rafard</t>
  </si>
  <si>
    <t>Rafḩā</t>
  </si>
  <si>
    <t>Rafha</t>
  </si>
  <si>
    <t>Rafsanjān</t>
  </si>
  <si>
    <t>Rafsanjan</t>
  </si>
  <si>
    <t>Ragana</t>
  </si>
  <si>
    <t>Krimuldas Novads</t>
  </si>
  <si>
    <t>Ragusa</t>
  </si>
  <si>
    <t>Rahat</t>
  </si>
  <si>
    <t>Rahden</t>
  </si>
  <si>
    <t>Rahimyar Khan</t>
  </si>
  <si>
    <t>Rahovec</t>
  </si>
  <si>
    <t>Rahway</t>
  </si>
  <si>
    <t>Rāichūr</t>
  </si>
  <si>
    <t>Raichur</t>
  </si>
  <si>
    <t>Rāiganj</t>
  </si>
  <si>
    <t>Raiganj</t>
  </si>
  <si>
    <t>Rain</t>
  </si>
  <si>
    <t>Rainbow City</t>
  </si>
  <si>
    <t>Rainford</t>
  </si>
  <si>
    <t>Rainham</t>
  </si>
  <si>
    <t>Rainhill</t>
  </si>
  <si>
    <t>Rainsville</t>
  </si>
  <si>
    <t>Rainworth</t>
  </si>
  <si>
    <t>Raipur</t>
  </si>
  <si>
    <t>Raisio</t>
  </si>
  <si>
    <t>Rājahmundry</t>
  </si>
  <si>
    <t>Rajahmundry</t>
  </si>
  <si>
    <t>Rajaori</t>
  </si>
  <si>
    <t>Rājapālaiyam</t>
  </si>
  <si>
    <t>Rajapalaiyam</t>
  </si>
  <si>
    <t>Rajec</t>
  </si>
  <si>
    <t>Rājgīr</t>
  </si>
  <si>
    <t>Rajgir</t>
  </si>
  <si>
    <t>Rajin</t>
  </si>
  <si>
    <t>Nasŏn</t>
  </si>
  <si>
    <t>Rājkot</t>
  </si>
  <si>
    <t>Rajkot</t>
  </si>
  <si>
    <t>Rājmahal</t>
  </si>
  <si>
    <t>Rajmahal</t>
  </si>
  <si>
    <t>Rajshahi</t>
  </si>
  <si>
    <t>Rakhiv</t>
  </si>
  <si>
    <t>Rakitovo</t>
  </si>
  <si>
    <t>Rakovník</t>
  </si>
  <si>
    <t>Rakovnik</t>
  </si>
  <si>
    <t>Rakovski</t>
  </si>
  <si>
    <t>Rakvere</t>
  </si>
  <si>
    <t>Lääne-Virumaa</t>
  </si>
  <si>
    <t>Raleigh</t>
  </si>
  <si>
    <t>Raleigh Hills</t>
  </si>
  <si>
    <t>Ralston</t>
  </si>
  <si>
    <t>Ramapo</t>
  </si>
  <si>
    <t>Ramara</t>
  </si>
  <si>
    <t>Ramat Gan</t>
  </si>
  <si>
    <t>Ramat HaSharon</t>
  </si>
  <si>
    <t>Ramblewood</t>
  </si>
  <si>
    <t>Rambouillet</t>
  </si>
  <si>
    <t>Rāmechhāp</t>
  </si>
  <si>
    <t>Ramechhap</t>
  </si>
  <si>
    <t>Ramenskoye</t>
  </si>
  <si>
    <t>Rāmeswaram</t>
  </si>
  <si>
    <t>Rameswaram</t>
  </si>
  <si>
    <t>Rāmgundam</t>
  </si>
  <si>
    <t>Ramgundam</t>
  </si>
  <si>
    <t>Rāmhormoz</t>
  </si>
  <si>
    <t>Ramhormoz</t>
  </si>
  <si>
    <t>Ramla</t>
  </si>
  <si>
    <t>Râmnicu Vâlcea</t>
  </si>
  <si>
    <t>Ramnicu Valcea</t>
  </si>
  <si>
    <t>Ramona</t>
  </si>
  <si>
    <t>Ramos Arizpe</t>
  </si>
  <si>
    <t>Ramos Mejía</t>
  </si>
  <si>
    <t>Ramos Mejia</t>
  </si>
  <si>
    <t>Ramotswa</t>
  </si>
  <si>
    <t>South East</t>
  </si>
  <si>
    <t>Rāmpur</t>
  </si>
  <si>
    <t>Rampur</t>
  </si>
  <si>
    <t>Ramsbottom</t>
  </si>
  <si>
    <t>Ramsey</t>
  </si>
  <si>
    <t>Ramsgate</t>
  </si>
  <si>
    <t>Ramstein-Miesenbach</t>
  </si>
  <si>
    <t>Ramtown</t>
  </si>
  <si>
    <t>Rancagua</t>
  </si>
  <si>
    <t>Rancharia</t>
  </si>
  <si>
    <t>Ranchettes</t>
  </si>
  <si>
    <t>Rānchi</t>
  </si>
  <si>
    <t>Ranchi</t>
  </si>
  <si>
    <t>Rancho Calaveras</t>
  </si>
  <si>
    <t>Rancho Cordova</t>
  </si>
  <si>
    <t>Rancho Cucamonga</t>
  </si>
  <si>
    <t>Rancho Mirage</t>
  </si>
  <si>
    <t>Rancho Murieta</t>
  </si>
  <si>
    <t>Rancho Palos Verdes</t>
  </si>
  <si>
    <t>Rancho San Diego</t>
  </si>
  <si>
    <t>Rancho Santa Margarita</t>
  </si>
  <si>
    <t>Randallstown</t>
  </si>
  <si>
    <t>Randburg</t>
  </si>
  <si>
    <t>Randolph</t>
  </si>
  <si>
    <t>Rangoon</t>
  </si>
  <si>
    <t>Yangon</t>
  </si>
  <si>
    <t>Rangpur</t>
  </si>
  <si>
    <t>Ranillug</t>
  </si>
  <si>
    <t>Rankovce</t>
  </si>
  <si>
    <t>Ranong</t>
  </si>
  <si>
    <t>Ransbach-Baumbach</t>
  </si>
  <si>
    <t>Ranson</t>
  </si>
  <si>
    <t>Rantepao</t>
  </si>
  <si>
    <t>Rantoul</t>
  </si>
  <si>
    <t>Rapho</t>
  </si>
  <si>
    <t>Rapid City</t>
  </si>
  <si>
    <t>Rapid Valley</t>
  </si>
  <si>
    <t>Rapla</t>
  </si>
  <si>
    <t>Raplamaa</t>
  </si>
  <si>
    <t>Rapperswil-Jona</t>
  </si>
  <si>
    <t>Raritan</t>
  </si>
  <si>
    <t>Ras Kebdana</t>
  </si>
  <si>
    <t>Rasdhoo</t>
  </si>
  <si>
    <t>Ari Atholhu Uthuruburi</t>
  </si>
  <si>
    <t>Raseiniai</t>
  </si>
  <si>
    <t>Rasht</t>
  </si>
  <si>
    <t>Raška</t>
  </si>
  <si>
    <t>Raska</t>
  </si>
  <si>
    <t>Râşnov</t>
  </si>
  <si>
    <t>Rasnov</t>
  </si>
  <si>
    <t>Rasskazovo</t>
  </si>
  <si>
    <t>Rastatt</t>
  </si>
  <si>
    <t>Rathdrum</t>
  </si>
  <si>
    <t>Rathenow</t>
  </si>
  <si>
    <t>Ratingen</t>
  </si>
  <si>
    <t>Ratlām</t>
  </si>
  <si>
    <t>Ratlam</t>
  </si>
  <si>
    <t>Ratnapura</t>
  </si>
  <si>
    <t>Raton</t>
  </si>
  <si>
    <t>Ratzeburg</t>
  </si>
  <si>
    <t>Raub</t>
  </si>
  <si>
    <t>Rauenberg</t>
  </si>
  <si>
    <t>Rauma</t>
  </si>
  <si>
    <t>Rauna</t>
  </si>
  <si>
    <t>Raunas Novads</t>
  </si>
  <si>
    <t>Raunds</t>
  </si>
  <si>
    <t>Raunheim</t>
  </si>
  <si>
    <t>Raurkela</t>
  </si>
  <si>
    <t>Rava-Rus’ka</t>
  </si>
  <si>
    <t>Rava-Rus'ka</t>
  </si>
  <si>
    <t>Ravena</t>
  </si>
  <si>
    <t>Ravenna</t>
  </si>
  <si>
    <t>Ravensburg</t>
  </si>
  <si>
    <t>Ravensthorpe</t>
  </si>
  <si>
    <t>Ravne na Koroškem</t>
  </si>
  <si>
    <t>Ravne na Koroskem</t>
  </si>
  <si>
    <t>Rawa Mazowiecka</t>
  </si>
  <si>
    <t>Rāwah</t>
  </si>
  <si>
    <t>Rawah</t>
  </si>
  <si>
    <t>Rawalpindi</t>
  </si>
  <si>
    <t>Rawdon</t>
  </si>
  <si>
    <t>Rawlins</t>
  </si>
  <si>
    <t>Rawmarsh</t>
  </si>
  <si>
    <t>Rawson</t>
  </si>
  <si>
    <t>Rawtenstall</t>
  </si>
  <si>
    <t>Rāyachoti</t>
  </si>
  <si>
    <t>Rayachoti</t>
  </si>
  <si>
    <t>Raychikhinsk</t>
  </si>
  <si>
    <t>Raydah</t>
  </si>
  <si>
    <t>Rayevskiy</t>
  </si>
  <si>
    <t>Rayleigh</t>
  </si>
  <si>
    <t>Raymond</t>
  </si>
  <si>
    <t>Raymond Terrace</t>
  </si>
  <si>
    <t>Raymondville</t>
  </si>
  <si>
    <t>Raymore</t>
  </si>
  <si>
    <t>Rayne</t>
  </si>
  <si>
    <t>Raynes Park</t>
  </si>
  <si>
    <t>Raynham</t>
  </si>
  <si>
    <t>Rayón</t>
  </si>
  <si>
    <t>Rayon</t>
  </si>
  <si>
    <t>Raytown</t>
  </si>
  <si>
    <t>Ražanj</t>
  </si>
  <si>
    <t>Razanj</t>
  </si>
  <si>
    <t>Razkrižje</t>
  </si>
  <si>
    <t>Razkrizje</t>
  </si>
  <si>
    <t>Razlog</t>
  </si>
  <si>
    <t>Readington</t>
  </si>
  <si>
    <t>Rečica</t>
  </si>
  <si>
    <t>Recica</t>
  </si>
  <si>
    <t>Rečica ob Savinji</t>
  </si>
  <si>
    <t>Recife</t>
  </si>
  <si>
    <t>Recklinghausen</t>
  </si>
  <si>
    <t>Reconquista</t>
  </si>
  <si>
    <t>Red Bank</t>
  </si>
  <si>
    <t>Red Bluff</t>
  </si>
  <si>
    <t>Red Chute</t>
  </si>
  <si>
    <t>Red Cliffs</t>
  </si>
  <si>
    <t>Red Deer</t>
  </si>
  <si>
    <t>Red Hill</t>
  </si>
  <si>
    <t>Red Hook</t>
  </si>
  <si>
    <t>Red Lion</t>
  </si>
  <si>
    <t>Red Oak</t>
  </si>
  <si>
    <t>Red Wing</t>
  </si>
  <si>
    <t>Redan</t>
  </si>
  <si>
    <t>Redange-sur-Attert</t>
  </si>
  <si>
    <t>Redange</t>
  </si>
  <si>
    <t>Redbourn</t>
  </si>
  <si>
    <t>Redcar</t>
  </si>
  <si>
    <t>Redcliff</t>
  </si>
  <si>
    <t>Redding</t>
  </si>
  <si>
    <t>Reddish</t>
  </si>
  <si>
    <t>Redditch</t>
  </si>
  <si>
    <t>Redhill</t>
  </si>
  <si>
    <t>Redland</t>
  </si>
  <si>
    <t>Redlands</t>
  </si>
  <si>
    <t>Redmond</t>
  </si>
  <si>
    <t>Redondo</t>
  </si>
  <si>
    <t>Redondo Beach</t>
  </si>
  <si>
    <t>Redruth</t>
  </si>
  <si>
    <t>Redstone</t>
  </si>
  <si>
    <t>Redwood City</t>
  </si>
  <si>
    <t>Reedley</t>
  </si>
  <si>
    <t>Reedsburg</t>
  </si>
  <si>
    <t>Rees</t>
  </si>
  <si>
    <t>Regedor Quissico</t>
  </si>
  <si>
    <t>Regen</t>
  </si>
  <si>
    <t>Regensburg</t>
  </si>
  <si>
    <t>Regensdorf</t>
  </si>
  <si>
    <t>Regente Feijó</t>
  </si>
  <si>
    <t>Regente Feijo</t>
  </si>
  <si>
    <t>Reggane</t>
  </si>
  <si>
    <t>Reggio di Calabria</t>
  </si>
  <si>
    <t>Reggio Emilia</t>
  </si>
  <si>
    <t>Regina</t>
  </si>
  <si>
    <t>Reginópolis</t>
  </si>
  <si>
    <t>Reginopolis</t>
  </si>
  <si>
    <t>Registro</t>
  </si>
  <si>
    <t>Reguengos de Monsaraz</t>
  </si>
  <si>
    <t>Rehau</t>
  </si>
  <si>
    <t>Rehburg-Loccum</t>
  </si>
  <si>
    <t>Rehoboth</t>
  </si>
  <si>
    <t>Reẖovot</t>
  </si>
  <si>
    <t>Rehovot</t>
  </si>
  <si>
    <t>Reichelsheim</t>
  </si>
  <si>
    <t>Reichenbach/Vogtland</t>
  </si>
  <si>
    <t>Reidsville</t>
  </si>
  <si>
    <t>Reigate</t>
  </si>
  <si>
    <t>Reims</t>
  </si>
  <si>
    <t>Reinach</t>
  </si>
  <si>
    <t>Reinbek</t>
  </si>
  <si>
    <t>Reinfeld</t>
  </si>
  <si>
    <t>Reinheim</t>
  </si>
  <si>
    <t>Reisterstown</t>
  </si>
  <si>
    <t>Rekovac</t>
  </si>
  <si>
    <t>Relizane</t>
  </si>
  <si>
    <t>Remagen</t>
  </si>
  <si>
    <t>Remanso</t>
  </si>
  <si>
    <t>Remedios de Escalada</t>
  </si>
  <si>
    <t>Remscheid</t>
  </si>
  <si>
    <t>Renchen</t>
  </si>
  <si>
    <t>Rendon</t>
  </si>
  <si>
    <t>Rendsburg</t>
  </si>
  <si>
    <t>Renens</t>
  </si>
  <si>
    <t>Renfrew</t>
  </si>
  <si>
    <t>Rennes</t>
  </si>
  <si>
    <t>Renningen</t>
  </si>
  <si>
    <t>Reno</t>
  </si>
  <si>
    <t>Renqiu</t>
  </si>
  <si>
    <t>Rensselaer</t>
  </si>
  <si>
    <t>Renton</t>
  </si>
  <si>
    <t>Renwick</t>
  </si>
  <si>
    <t>Réo</t>
  </si>
  <si>
    <t>Reo</t>
  </si>
  <si>
    <t>Repalle</t>
  </si>
  <si>
    <t>Repentigny</t>
  </si>
  <si>
    <t>Republic</t>
  </si>
  <si>
    <t>Requena</t>
  </si>
  <si>
    <t>Resen</t>
  </si>
  <si>
    <t>Resende</t>
  </si>
  <si>
    <t>Reserve</t>
  </si>
  <si>
    <t>Resistencia</t>
  </si>
  <si>
    <t>Reşiţa</t>
  </si>
  <si>
    <t>Resita</t>
  </si>
  <si>
    <t>Reston</t>
  </si>
  <si>
    <t>Reszel</t>
  </si>
  <si>
    <t>Retalhuleu</t>
  </si>
  <si>
    <t>Réthymno</t>
  </si>
  <si>
    <t>Rethymno</t>
  </si>
  <si>
    <t>Reutlingen</t>
  </si>
  <si>
    <t>Reutov</t>
  </si>
  <si>
    <t>Revda</t>
  </si>
  <si>
    <t>Revere</t>
  </si>
  <si>
    <t>Revúca</t>
  </si>
  <si>
    <t>Revuca</t>
  </si>
  <si>
    <t>Rexburg</t>
  </si>
  <si>
    <t>Reyes</t>
  </si>
  <si>
    <t>Reyes Acozac</t>
  </si>
  <si>
    <t>Reyhanlı</t>
  </si>
  <si>
    <t>Reyhanli</t>
  </si>
  <si>
    <t>Reykjavík</t>
  </si>
  <si>
    <t>Reykjavik</t>
  </si>
  <si>
    <t>Reynoldsburg</t>
  </si>
  <si>
    <t>Reynosa</t>
  </si>
  <si>
    <t>Rezé</t>
  </si>
  <si>
    <t>Reze</t>
  </si>
  <si>
    <t>Rēzekne</t>
  </si>
  <si>
    <t>Rezekne</t>
  </si>
  <si>
    <t>Rēzeknes Novads</t>
  </si>
  <si>
    <t>Rezh</t>
  </si>
  <si>
    <t>Rezina</t>
  </si>
  <si>
    <t>Reẕvānshahr</t>
  </si>
  <si>
    <t>Rezvanshahr</t>
  </si>
  <si>
    <t>Rheda-Wiedenbrück</t>
  </si>
  <si>
    <t>Rheda-Wiedenbruck</t>
  </si>
  <si>
    <t>Rhede</t>
  </si>
  <si>
    <t>Rheinau</t>
  </si>
  <si>
    <t>Rheinbach</t>
  </si>
  <si>
    <t>Rheinberg</t>
  </si>
  <si>
    <t>Rheine</t>
  </si>
  <si>
    <t>Rheinfelden (Baden)</t>
  </si>
  <si>
    <t>Rheinsberg</t>
  </si>
  <si>
    <t>Rhinebeck</t>
  </si>
  <si>
    <t>Rhinelander</t>
  </si>
  <si>
    <t>Rhome</t>
  </si>
  <si>
    <t>Rhondda</t>
  </si>
  <si>
    <t>Rhoose</t>
  </si>
  <si>
    <t>Rhosllanerchrugog</t>
  </si>
  <si>
    <t>Rhôs-on-Sea</t>
  </si>
  <si>
    <t>Rhos-on-Sea</t>
  </si>
  <si>
    <t>Rhuthun</t>
  </si>
  <si>
    <t>Rhyl</t>
  </si>
  <si>
    <t>Rhymney</t>
  </si>
  <si>
    <t>Riachos</t>
  </si>
  <si>
    <t>Rialto</t>
  </si>
  <si>
    <t>Rib Mountain</t>
  </si>
  <si>
    <t>Ribeira Brava</t>
  </si>
  <si>
    <t>Ribeira de Pena</t>
  </si>
  <si>
    <t>Ribeirão Bonito</t>
  </si>
  <si>
    <t>Ribeirao Bonito</t>
  </si>
  <si>
    <t>Ribeirão Branco</t>
  </si>
  <si>
    <t>Ribeirao Branco</t>
  </si>
  <si>
    <t>Ribeirão Pires</t>
  </si>
  <si>
    <t>Ribeirao Pires</t>
  </si>
  <si>
    <t>Ribeirão Prêto</t>
  </si>
  <si>
    <t>Ribeirao Preto</t>
  </si>
  <si>
    <t>Riberalta</t>
  </si>
  <si>
    <t>Ribnica</t>
  </si>
  <si>
    <t>Ribnica na Pohorju</t>
  </si>
  <si>
    <t>Rîbniţa</t>
  </si>
  <si>
    <t>Ribnita</t>
  </si>
  <si>
    <t>Ribnitz-Damgarten</t>
  </si>
  <si>
    <t>Říčany</t>
  </si>
  <si>
    <t>Ricany</t>
  </si>
  <si>
    <t>Rice Lake</t>
  </si>
  <si>
    <t>Richardson</t>
  </si>
  <si>
    <t>Richboro</t>
  </si>
  <si>
    <t>Richelieu</t>
  </si>
  <si>
    <t>Richfield</t>
  </si>
  <si>
    <t>Richland</t>
  </si>
  <si>
    <t>Richland Hills</t>
  </si>
  <si>
    <t>Richland Township</t>
  </si>
  <si>
    <t>Richlands</t>
  </si>
  <si>
    <t>Richmond</t>
  </si>
  <si>
    <t>Tasman</t>
  </si>
  <si>
    <t>Richmond Heights</t>
  </si>
  <si>
    <t>Richmond Hill</t>
  </si>
  <si>
    <t>Richmond West</t>
  </si>
  <si>
    <t>Richterswil</t>
  </si>
  <si>
    <t>Richton Park</t>
  </si>
  <si>
    <t>Rickmansworth</t>
  </si>
  <si>
    <t>Ridder</t>
  </si>
  <si>
    <t>Rideau Lakes</t>
  </si>
  <si>
    <t>Ridge</t>
  </si>
  <si>
    <t>Ridgecrest</t>
  </si>
  <si>
    <t>Ridgefield</t>
  </si>
  <si>
    <t>Ridgefield Park</t>
  </si>
  <si>
    <t>Ridgeland</t>
  </si>
  <si>
    <t>Ridgeway</t>
  </si>
  <si>
    <t>Ridgewood</t>
  </si>
  <si>
    <t>Ridley</t>
  </si>
  <si>
    <t>Ridley Park</t>
  </si>
  <si>
    <t>Riebiņi</t>
  </si>
  <si>
    <t>Riebini</t>
  </si>
  <si>
    <t>Riebiņu Novads</t>
  </si>
  <si>
    <t>Ried im Innkreis</t>
  </si>
  <si>
    <t>Riedenburg</t>
  </si>
  <si>
    <t>Riedlingen</t>
  </si>
  <si>
    <t>Riehen</t>
  </si>
  <si>
    <t>Riesa</t>
  </si>
  <si>
    <t>Rietavas</t>
  </si>
  <si>
    <t>Rietavo</t>
  </si>
  <si>
    <t>Rietberg</t>
  </si>
  <si>
    <t>Rifle</t>
  </si>
  <si>
    <t>Rifu</t>
  </si>
  <si>
    <t>Riga</t>
  </si>
  <si>
    <t>Rīga</t>
  </si>
  <si>
    <t>Rigaud</t>
  </si>
  <si>
    <t>Rigby</t>
  </si>
  <si>
    <t>Riihimäki</t>
  </si>
  <si>
    <t>Riihimaki</t>
  </si>
  <si>
    <t>Rijeka</t>
  </si>
  <si>
    <t>Rikuzen-Takata</t>
  </si>
  <si>
    <t>Rillieux-la-Pape</t>
  </si>
  <si>
    <t>Rimavská Sobota</t>
  </si>
  <si>
    <t>Rimavska Sobota</t>
  </si>
  <si>
    <t>Rimini</t>
  </si>
  <si>
    <t>Rimouski</t>
  </si>
  <si>
    <t>Rincão</t>
  </si>
  <si>
    <t>Rincao</t>
  </si>
  <si>
    <t>Rincon</t>
  </si>
  <si>
    <t>Rincón de Romos</t>
  </si>
  <si>
    <t>Rincon de Romos</t>
  </si>
  <si>
    <t>Rincon Valley</t>
  </si>
  <si>
    <t>Rinconada</t>
  </si>
  <si>
    <t>Rindge</t>
  </si>
  <si>
    <t>Ringwood</t>
  </si>
  <si>
    <t>Rinópolis</t>
  </si>
  <si>
    <t>Rinopolis</t>
  </si>
  <si>
    <t>Rinteln</t>
  </si>
  <si>
    <t>Rio Branco</t>
  </si>
  <si>
    <t>Río Branco</t>
  </si>
  <si>
    <t>Rio Bravo</t>
  </si>
  <si>
    <t>Río Bueno</t>
  </si>
  <si>
    <t>Rio Bueno</t>
  </si>
  <si>
    <t>Rio Claro</t>
  </si>
  <si>
    <t>Mayaro/Rio Claro</t>
  </si>
  <si>
    <t>Río Colorado</t>
  </si>
  <si>
    <t>Rio Colorado</t>
  </si>
  <si>
    <t>Río Cuarto</t>
  </si>
  <si>
    <t>Rio Cuarto</t>
  </si>
  <si>
    <t>Rio del Mar</t>
  </si>
  <si>
    <t>Rio Espera</t>
  </si>
  <si>
    <t>Río Gallegos</t>
  </si>
  <si>
    <t>Rio Gallegos</t>
  </si>
  <si>
    <t>Rio Grande</t>
  </si>
  <si>
    <t>Río Grande</t>
  </si>
  <si>
    <t>Tierra del Fuego, Antártida e Islas del Atlántico Sur</t>
  </si>
  <si>
    <t>Rio Grande City</t>
  </si>
  <si>
    <t>Rio Grande da Serra</t>
  </si>
  <si>
    <t>Rio Hondo</t>
  </si>
  <si>
    <t>Rio Largo</t>
  </si>
  <si>
    <t>Rio Linda</t>
  </si>
  <si>
    <t>Rio Maior</t>
  </si>
  <si>
    <t>Río Mayo</t>
  </si>
  <si>
    <t>Rio Mayo</t>
  </si>
  <si>
    <t>Rio Negro</t>
  </si>
  <si>
    <t>Rio Pinar</t>
  </si>
  <si>
    <t>Rio Rancho</t>
  </si>
  <si>
    <t>Rio Rico</t>
  </si>
  <si>
    <t>Río Segundo</t>
  </si>
  <si>
    <t>Rio Segundo</t>
  </si>
  <si>
    <t>Río Tercero</t>
  </si>
  <si>
    <t>Rio Tercero</t>
  </si>
  <si>
    <t>Rio Tinto</t>
  </si>
  <si>
    <t>Rio Verde</t>
  </si>
  <si>
    <t>Rio Vista</t>
  </si>
  <si>
    <t>Riobamba</t>
  </si>
  <si>
    <t>Ríohacha</t>
  </si>
  <si>
    <t>Riohacha</t>
  </si>
  <si>
    <t>La Guajira</t>
  </si>
  <si>
    <t>Rioverde</t>
  </si>
  <si>
    <t>Ripley</t>
  </si>
  <si>
    <t>Ripon</t>
  </si>
  <si>
    <t>Ripponden</t>
  </si>
  <si>
    <t>Risalpur Cantonment</t>
  </si>
  <si>
    <t>Risca</t>
  </si>
  <si>
    <t>Rîşcani</t>
  </si>
  <si>
    <t>Riscani</t>
  </si>
  <si>
    <t>Rishon LeẔiyyon</t>
  </si>
  <si>
    <t>Rishon LeZiyyon</t>
  </si>
  <si>
    <t>Rishra</t>
  </si>
  <si>
    <t>Rishton</t>
  </si>
  <si>
    <t>Ris-Orangis</t>
  </si>
  <si>
    <t>Ritchot</t>
  </si>
  <si>
    <t>Rittman</t>
  </si>
  <si>
    <t>Rittō</t>
  </si>
  <si>
    <t>Ritto</t>
  </si>
  <si>
    <t>Rivas</t>
  </si>
  <si>
    <t>River Edge</t>
  </si>
  <si>
    <t>River Falls</t>
  </si>
  <si>
    <t>River Forest</t>
  </si>
  <si>
    <t>River Grove</t>
  </si>
  <si>
    <t>River Oaks</t>
  </si>
  <si>
    <t>River Park</t>
  </si>
  <si>
    <t>River Ridge</t>
  </si>
  <si>
    <t>River Rouge</t>
  </si>
  <si>
    <t>River Vale</t>
  </si>
  <si>
    <t>Rivera</t>
  </si>
  <si>
    <t>Riverbank</t>
  </si>
  <si>
    <t>Riverdale</t>
  </si>
  <si>
    <t>Riverdale Park</t>
  </si>
  <si>
    <t>Riverhead</t>
  </si>
  <si>
    <t>Riverside</t>
  </si>
  <si>
    <t>Riverton</t>
  </si>
  <si>
    <t>Riverview</t>
  </si>
  <si>
    <t>Riviera Beach</t>
  </si>
  <si>
    <t>Rivière-du-Loup</t>
  </si>
  <si>
    <t>Riviere-du-Loup</t>
  </si>
  <si>
    <t>Riviersonderend</t>
  </si>
  <si>
    <t>Rivne</t>
  </si>
  <si>
    <t>Rixensart</t>
  </si>
  <si>
    <t>Riyadh</t>
  </si>
  <si>
    <t>Rizhao</t>
  </si>
  <si>
    <t>Roanne</t>
  </si>
  <si>
    <t>Roanoke</t>
  </si>
  <si>
    <t>Roanoke Rapids</t>
  </si>
  <si>
    <t>Roaring Spring</t>
  </si>
  <si>
    <t>Roatán</t>
  </si>
  <si>
    <t>Roatan</t>
  </si>
  <si>
    <t>Islas de la Bahía</t>
  </si>
  <si>
    <t>Robāţ Karīm</t>
  </si>
  <si>
    <t>Robat Karim</t>
  </si>
  <si>
    <t>Robbins</t>
  </si>
  <si>
    <t>Robbinsdale</t>
  </si>
  <si>
    <t>Robbinsville</t>
  </si>
  <si>
    <t>Röbel</t>
  </si>
  <si>
    <t>Robel</t>
  </si>
  <si>
    <t>Robertsdale</t>
  </si>
  <si>
    <t>Robertsport</t>
  </si>
  <si>
    <t>Grand Cape Mount</t>
  </si>
  <si>
    <t>Robertsville</t>
  </si>
  <si>
    <t>Roberval</t>
  </si>
  <si>
    <t>Robeson</t>
  </si>
  <si>
    <t>Robinson</t>
  </si>
  <si>
    <t>Robinson Township</t>
  </si>
  <si>
    <t>Robinwood</t>
  </si>
  <si>
    <t>Roboré</t>
  </si>
  <si>
    <t>Robore</t>
  </si>
  <si>
    <t>Robstown</t>
  </si>
  <si>
    <t>Roby</t>
  </si>
  <si>
    <t>Rocafuerte</t>
  </si>
  <si>
    <t>Rochedale</t>
  </si>
  <si>
    <t>Rochefort</t>
  </si>
  <si>
    <t>Rochelle</t>
  </si>
  <si>
    <t>Rochelle Park</t>
  </si>
  <si>
    <t>Rochester</t>
  </si>
  <si>
    <t>Rochester Hills</t>
  </si>
  <si>
    <t>Rochford</t>
  </si>
  <si>
    <t>Rochlitz</t>
  </si>
  <si>
    <t>Rock Falls</t>
  </si>
  <si>
    <t>Rock Ferry</t>
  </si>
  <si>
    <t>Rock Hill</t>
  </si>
  <si>
    <t>Rock Island</t>
  </si>
  <si>
    <t>Rock Springs</t>
  </si>
  <si>
    <t>Rockaway</t>
  </si>
  <si>
    <t>Rockcreek</t>
  </si>
  <si>
    <t>Rockdale</t>
  </si>
  <si>
    <t>Rockenhausen</t>
  </si>
  <si>
    <t>Rockford</t>
  </si>
  <si>
    <t>Rockhampton</t>
  </si>
  <si>
    <t>Rockingham</t>
  </si>
  <si>
    <t>Rockland</t>
  </si>
  <si>
    <t>Rockledge</t>
  </si>
  <si>
    <t>Rocklin</t>
  </si>
  <si>
    <t>Rockmart</t>
  </si>
  <si>
    <t>Rockport</t>
  </si>
  <si>
    <t>Rockton</t>
  </si>
  <si>
    <t>Rockville</t>
  </si>
  <si>
    <t>Rockville Centre</t>
  </si>
  <si>
    <t>Rockwall</t>
  </si>
  <si>
    <t>Rockwood</t>
  </si>
  <si>
    <t>Rocky Hill</t>
  </si>
  <si>
    <t>Rocky Mount</t>
  </si>
  <si>
    <t>Rocky Mountain House</t>
  </si>
  <si>
    <t>Rocky Point</t>
  </si>
  <si>
    <t>Rocky River</t>
  </si>
  <si>
    <t>Rodach</t>
  </si>
  <si>
    <t>Rodalben</t>
  </si>
  <si>
    <t>Rodenberg</t>
  </si>
  <si>
    <t>Rödental</t>
  </si>
  <si>
    <t>Rodental</t>
  </si>
  <si>
    <t>Rodeo</t>
  </si>
  <si>
    <t>San Juan</t>
  </si>
  <si>
    <t>Rodewisch</t>
  </si>
  <si>
    <t>Rodez</t>
  </si>
  <si>
    <t>Rodgau</t>
  </si>
  <si>
    <t>Roding</t>
  </si>
  <si>
    <t>Rodniki</t>
  </si>
  <si>
    <t>Rodolfo Sánchez Taboada</t>
  </si>
  <si>
    <t>Rodolfo Sanchez Taboada</t>
  </si>
  <si>
    <t>Ródos</t>
  </si>
  <si>
    <t>Rodos</t>
  </si>
  <si>
    <t>Roebourne</t>
  </si>
  <si>
    <t>Roeland Park</t>
  </si>
  <si>
    <t>Roeselare</t>
  </si>
  <si>
    <t>Rogaška Slatina</t>
  </si>
  <si>
    <t>Rogaska Slatina</t>
  </si>
  <si>
    <t>Rogašovci</t>
  </si>
  <si>
    <t>Rogasovci</t>
  </si>
  <si>
    <t>Rogatec</t>
  </si>
  <si>
    <t>Rogers</t>
  </si>
  <si>
    <t>Rogerstone</t>
  </si>
  <si>
    <t>Rogersville</t>
  </si>
  <si>
    <t>Rohatyn</t>
  </si>
  <si>
    <t>Rohnert Park</t>
  </si>
  <si>
    <t>Rohtak</t>
  </si>
  <si>
    <t>Roi Et</t>
  </si>
  <si>
    <t>Roissy-en-Brie</t>
  </si>
  <si>
    <t>Roja</t>
  </si>
  <si>
    <t>Rojas Novads</t>
  </si>
  <si>
    <t>Rokiškis</t>
  </si>
  <si>
    <t>Rokiskis</t>
  </si>
  <si>
    <t>Rokycany</t>
  </si>
  <si>
    <t>Rolesville</t>
  </si>
  <si>
    <t>Rolim de Moura</t>
  </si>
  <si>
    <t>Rolla</t>
  </si>
  <si>
    <t>Rolleston</t>
  </si>
  <si>
    <t>Rolling Hills Estates</t>
  </si>
  <si>
    <t>Rolling Meadows</t>
  </si>
  <si>
    <t>Roma</t>
  </si>
  <si>
    <t>Romainville</t>
  </si>
  <si>
    <t>Romanshorn</t>
  </si>
  <si>
    <t>Romans-sur-Isère</t>
  </si>
  <si>
    <t>Romans-sur-Isere</t>
  </si>
  <si>
    <t>Romblon</t>
  </si>
  <si>
    <t>Rome</t>
  </si>
  <si>
    <t>Romeoville</t>
  </si>
  <si>
    <t>Romford</t>
  </si>
  <si>
    <t>Römhild</t>
  </si>
  <si>
    <t>Romhild</t>
  </si>
  <si>
    <t>Romita</t>
  </si>
  <si>
    <t>Romny</t>
  </si>
  <si>
    <t>Romsey</t>
  </si>
  <si>
    <t>Romulus</t>
  </si>
  <si>
    <t>Ronda</t>
  </si>
  <si>
    <t>Rondonópolis</t>
  </si>
  <si>
    <t>Rondonopolis</t>
  </si>
  <si>
    <t>Rongcheng</t>
  </si>
  <si>
    <t>Rongjiawan</t>
  </si>
  <si>
    <t>Rongwo</t>
  </si>
  <si>
    <t>Ronkonkoma</t>
  </si>
  <si>
    <t>Ronneburg</t>
  </si>
  <si>
    <t>Ronnenberg</t>
  </si>
  <si>
    <t>Ronse</t>
  </si>
  <si>
    <t>Roodepoort</t>
  </si>
  <si>
    <t>Roosevelt</t>
  </si>
  <si>
    <t>Ropaži</t>
  </si>
  <si>
    <t>Ropazi</t>
  </si>
  <si>
    <t>Ropažu Novads</t>
  </si>
  <si>
    <t>Rorschach</t>
  </si>
  <si>
    <t>Rørvik</t>
  </si>
  <si>
    <t>Rorvik</t>
  </si>
  <si>
    <t>Ros Comáin</t>
  </si>
  <si>
    <t>Ros Comain</t>
  </si>
  <si>
    <t>Roscommon</t>
  </si>
  <si>
    <t>Rosa Zarate</t>
  </si>
  <si>
    <t>Rosales</t>
  </si>
  <si>
    <t>Rosamond</t>
  </si>
  <si>
    <t>Rosario</t>
  </si>
  <si>
    <t>Rosário</t>
  </si>
  <si>
    <t>Rosário do Sul</t>
  </si>
  <si>
    <t>Rosario do Sul</t>
  </si>
  <si>
    <t>Rosaryville</t>
  </si>
  <si>
    <t>Rosbach vor der Höhe</t>
  </si>
  <si>
    <t>Rosbach vor der Hohe</t>
  </si>
  <si>
    <t>Roscoe</t>
  </si>
  <si>
    <t>Rose Hill</t>
  </si>
  <si>
    <t>Roseau</t>
  </si>
  <si>
    <t>Dominica</t>
  </si>
  <si>
    <t>DM</t>
  </si>
  <si>
    <t>DMA</t>
  </si>
  <si>
    <t>Roseburg</t>
  </si>
  <si>
    <t>Roseburg North</t>
  </si>
  <si>
    <t>Rosedale</t>
  </si>
  <si>
    <t>Roseira</t>
  </si>
  <si>
    <t>Roseland</t>
  </si>
  <si>
    <t>Roselle</t>
  </si>
  <si>
    <t>Roselle Park</t>
  </si>
  <si>
    <t>Rosemead</t>
  </si>
  <si>
    <t>Rosemère</t>
  </si>
  <si>
    <t>Rosemere</t>
  </si>
  <si>
    <t>Rosemont</t>
  </si>
  <si>
    <t>Rosemount</t>
  </si>
  <si>
    <t>Rosenberg</t>
  </si>
  <si>
    <t>Rosendale</t>
  </si>
  <si>
    <t>Rosenfeld</t>
  </si>
  <si>
    <t>Rosenheim</t>
  </si>
  <si>
    <t>Rosetta</t>
  </si>
  <si>
    <t>Roseville</t>
  </si>
  <si>
    <t>Rosh Ha‘Ayin</t>
  </si>
  <si>
    <t>Rosh Ha`Ayin</t>
  </si>
  <si>
    <t>Roshal</t>
  </si>
  <si>
    <t>Rosice</t>
  </si>
  <si>
    <t>Roskilde</t>
  </si>
  <si>
    <t>Sjælland</t>
  </si>
  <si>
    <t>Roskovec</t>
  </si>
  <si>
    <t>Roslavl</t>
  </si>
  <si>
    <t>Roslyn Heights</t>
  </si>
  <si>
    <t>Rosny-sous-Bois</t>
  </si>
  <si>
    <t>Rosoman</t>
  </si>
  <si>
    <t>Rösrath</t>
  </si>
  <si>
    <t>Rosrath</t>
  </si>
  <si>
    <t>Ross on Wye</t>
  </si>
  <si>
    <t>Ross Township</t>
  </si>
  <si>
    <t>Rossford</t>
  </si>
  <si>
    <t>Rossington</t>
  </si>
  <si>
    <t>Rossmoor</t>
  </si>
  <si>
    <t>Rosso</t>
  </si>
  <si>
    <t>Rossosh</t>
  </si>
  <si>
    <t>Rossville</t>
  </si>
  <si>
    <t>Roßwein</t>
  </si>
  <si>
    <t>Rosswein</t>
  </si>
  <si>
    <t>Rostock</t>
  </si>
  <si>
    <t>Rostov</t>
  </si>
  <si>
    <t>Rostraver</t>
  </si>
  <si>
    <t>Rostuša</t>
  </si>
  <si>
    <t>Rostusa</t>
  </si>
  <si>
    <t>Mavrovo i Rostuša</t>
  </si>
  <si>
    <t>Roswell</t>
  </si>
  <si>
    <t>Rosyth</t>
  </si>
  <si>
    <t>Rotenburg an der Fulda</t>
  </si>
  <si>
    <t>Roth</t>
  </si>
  <si>
    <t>Rötha</t>
  </si>
  <si>
    <t>Rotha</t>
  </si>
  <si>
    <t>Röthenbach an der Pegnitz</t>
  </si>
  <si>
    <t>Rothenbach an der Pegnitz</t>
  </si>
  <si>
    <t>Rothenburg ob der Tauber</t>
  </si>
  <si>
    <t>Rothesay</t>
  </si>
  <si>
    <t>Rothschild</t>
  </si>
  <si>
    <t>Rothwell</t>
  </si>
  <si>
    <t>Rotkreuz</t>
  </si>
  <si>
    <t>Rotonda</t>
  </si>
  <si>
    <t>Rotorua</t>
  </si>
  <si>
    <t>Rottenburg an der Laaber</t>
  </si>
  <si>
    <t>Rottenmann</t>
  </si>
  <si>
    <t>Rotterdam</t>
  </si>
  <si>
    <t>Zuid-Holland</t>
  </si>
  <si>
    <t>Rottingdean</t>
  </si>
  <si>
    <t>Rottweil</t>
  </si>
  <si>
    <t>Roubaix</t>
  </si>
  <si>
    <t>Roudnice nad Labem</t>
  </si>
  <si>
    <t>Rouen</t>
  </si>
  <si>
    <t>Round Lake</t>
  </si>
  <si>
    <t>Round Lake Beach</t>
  </si>
  <si>
    <t>Round Lake Park</t>
  </si>
  <si>
    <t>Round Rock</t>
  </si>
  <si>
    <t>Roundway</t>
  </si>
  <si>
    <t>Roura</t>
  </si>
  <si>
    <t>Rousínov</t>
  </si>
  <si>
    <t>Rousinov</t>
  </si>
  <si>
    <t>Rouyn-Noranda</t>
  </si>
  <si>
    <t>Rovaniemi</t>
  </si>
  <si>
    <t>Rovenky</t>
  </si>
  <si>
    <t>Rovinari</t>
  </si>
  <si>
    <t>Rovinj</t>
  </si>
  <si>
    <t>Rowland Heights</t>
  </si>
  <si>
    <t>Rowlands Gill</t>
  </si>
  <si>
    <t>Rowlett</t>
  </si>
  <si>
    <t>Rowley</t>
  </si>
  <si>
    <t>Rowley Regis</t>
  </si>
  <si>
    <t>Roxas City</t>
  </si>
  <si>
    <t>Capiz</t>
  </si>
  <si>
    <t>Roxboro</t>
  </si>
  <si>
    <t>Roxborough Park</t>
  </si>
  <si>
    <t>Roxbury</t>
  </si>
  <si>
    <t>Roy</t>
  </si>
  <si>
    <t>Royal Kunia</t>
  </si>
  <si>
    <t>Royal Leamington Spa</t>
  </si>
  <si>
    <t>Royal Oak</t>
  </si>
  <si>
    <t>Royal Palm Beach</t>
  </si>
  <si>
    <t>Royal Tunbridge Wells</t>
  </si>
  <si>
    <t>Royal Wootton Bassett</t>
  </si>
  <si>
    <t>Royalton</t>
  </si>
  <si>
    <t>Royse City</t>
  </si>
  <si>
    <t>Royston</t>
  </si>
  <si>
    <t>Royton</t>
  </si>
  <si>
    <t>Rožaje</t>
  </si>
  <si>
    <t>Rozaje</t>
  </si>
  <si>
    <t>Rozhyshche</t>
  </si>
  <si>
    <t>Rožňava</t>
  </si>
  <si>
    <t>Roznava</t>
  </si>
  <si>
    <t>Roznov</t>
  </si>
  <si>
    <t>Rožnov pod Radhoštěm</t>
  </si>
  <si>
    <t>Roznov pod Radhostem</t>
  </si>
  <si>
    <t>Roztoky</t>
  </si>
  <si>
    <t>Rrëshen</t>
  </si>
  <si>
    <t>Rreshen</t>
  </si>
  <si>
    <t>Rrogozhinë</t>
  </si>
  <si>
    <t>Rrogozhine</t>
  </si>
  <si>
    <t>Rtishchevo</t>
  </si>
  <si>
    <t>Rubanda</t>
  </si>
  <si>
    <t>Rubí</t>
  </si>
  <si>
    <t>Rubi</t>
  </si>
  <si>
    <t>Rubio</t>
  </si>
  <si>
    <t>Rubirizi</t>
  </si>
  <si>
    <t>Rubizhne</t>
  </si>
  <si>
    <t>Rubtsovsk</t>
  </si>
  <si>
    <t>Rucava</t>
  </si>
  <si>
    <t>Rucavas Novads</t>
  </si>
  <si>
    <t>Rucheng</t>
  </si>
  <si>
    <t>Ruda Śląska</t>
  </si>
  <si>
    <t>Ruda Slaska</t>
  </si>
  <si>
    <t>Ruddington</t>
  </si>
  <si>
    <t>Rüdesheim am Rhein</t>
  </si>
  <si>
    <t>Rudesheim am Rhein</t>
  </si>
  <si>
    <t>Rudná</t>
  </si>
  <si>
    <t>Rudna</t>
  </si>
  <si>
    <t>Rudnya</t>
  </si>
  <si>
    <t>Rudnyy</t>
  </si>
  <si>
    <t>Rudolstadt</t>
  </si>
  <si>
    <t>Rueil-Malmaison</t>
  </si>
  <si>
    <t>Rufino</t>
  </si>
  <si>
    <t>Rufisque</t>
  </si>
  <si>
    <t>Rugāji</t>
  </si>
  <si>
    <t>Rugaji</t>
  </si>
  <si>
    <t>Rugāju Novads</t>
  </si>
  <si>
    <t>Rugby</t>
  </si>
  <si>
    <t>Rugeley</t>
  </si>
  <si>
    <t>Ruggell</t>
  </si>
  <si>
    <t>Ruhango</t>
  </si>
  <si>
    <t>Ruhengeri</t>
  </si>
  <si>
    <t>Ruhla</t>
  </si>
  <si>
    <t>Rui’an</t>
  </si>
  <si>
    <t>Rui'an</t>
  </si>
  <si>
    <t>Ruidoso</t>
  </si>
  <si>
    <t>Ruiming</t>
  </si>
  <si>
    <t>Ruislip</t>
  </si>
  <si>
    <t>Rūjiena</t>
  </si>
  <si>
    <t>Rujiena</t>
  </si>
  <si>
    <t>Rūjienas Novads</t>
  </si>
  <si>
    <t>Rukungiri</t>
  </si>
  <si>
    <t>Ruma</t>
  </si>
  <si>
    <t>Rumbek</t>
  </si>
  <si>
    <t>Lakes</t>
  </si>
  <si>
    <t>Rumburk</t>
  </si>
  <si>
    <t>Rumelange</t>
  </si>
  <si>
    <t>Rumford</t>
  </si>
  <si>
    <t>Rumia</t>
  </si>
  <si>
    <t>Rumoi</t>
  </si>
  <si>
    <t>Rumonge</t>
  </si>
  <si>
    <t>Rumphi</t>
  </si>
  <si>
    <t>Rumson</t>
  </si>
  <si>
    <t>Rumuruti</t>
  </si>
  <si>
    <t>Runcorn</t>
  </si>
  <si>
    <t>Halton</t>
  </si>
  <si>
    <t>Rundu</t>
  </si>
  <si>
    <t>Kavango East</t>
  </si>
  <si>
    <t>Runkel</t>
  </si>
  <si>
    <t>Runnemede</t>
  </si>
  <si>
    <t>Rupea</t>
  </si>
  <si>
    <t>Rupert</t>
  </si>
  <si>
    <t>Rurrenabaque</t>
  </si>
  <si>
    <t>Ruse</t>
  </si>
  <si>
    <t>Ruše</t>
  </si>
  <si>
    <t>Rushall</t>
  </si>
  <si>
    <t>Rushden</t>
  </si>
  <si>
    <t>Rushville</t>
  </si>
  <si>
    <t>Ruskin</t>
  </si>
  <si>
    <t>Ruskington</t>
  </si>
  <si>
    <t>Russas</t>
  </si>
  <si>
    <t>Russell</t>
  </si>
  <si>
    <t>Russells Point</t>
  </si>
  <si>
    <t>Russellville</t>
  </si>
  <si>
    <t>Rustavi</t>
  </si>
  <si>
    <t>Rustenburg</t>
  </si>
  <si>
    <t>Rustington</t>
  </si>
  <si>
    <t>Ruston</t>
  </si>
  <si>
    <t>Rutana</t>
  </si>
  <si>
    <t>Ruteng</t>
  </si>
  <si>
    <t>Rutesheim</t>
  </si>
  <si>
    <t>Rüthen</t>
  </si>
  <si>
    <t>Ruthen</t>
  </si>
  <si>
    <t>Rutherford</t>
  </si>
  <si>
    <t>Rutherglen</t>
  </si>
  <si>
    <t>Rüti</t>
  </si>
  <si>
    <t>Ruti</t>
  </si>
  <si>
    <t>Ruwa</t>
  </si>
  <si>
    <t>Ruyigi</t>
  </si>
  <si>
    <t>Ruza</t>
  </si>
  <si>
    <t>Ruzayevka</t>
  </si>
  <si>
    <t>Ružomberok</t>
  </si>
  <si>
    <t>Ruzomberok</t>
  </si>
  <si>
    <t>Rwamagana</t>
  </si>
  <si>
    <t>Ryazan</t>
  </si>
  <si>
    <t>Ryazhsk</t>
  </si>
  <si>
    <t>Rybinsk</t>
  </si>
  <si>
    <t>Rybnik</t>
  </si>
  <si>
    <t>Rybnoye</t>
  </si>
  <si>
    <t>Rychnov nad Kněžnou</t>
  </si>
  <si>
    <t>Rychnov nad Kneznou</t>
  </si>
  <si>
    <t>Rychvald</t>
  </si>
  <si>
    <t>Ryde</t>
  </si>
  <si>
    <t>Rye</t>
  </si>
  <si>
    <t>Rye Brook</t>
  </si>
  <si>
    <t>Ryhope</t>
  </si>
  <si>
    <t>Rylsk</t>
  </si>
  <si>
    <t>Rýmařov</t>
  </si>
  <si>
    <t>Rymarov</t>
  </si>
  <si>
    <t>Rypin</t>
  </si>
  <si>
    <t>Ryūgasaki</t>
  </si>
  <si>
    <t>Ryugasaki</t>
  </si>
  <si>
    <t>Rzeszów</t>
  </si>
  <si>
    <t>Rzeszow</t>
  </si>
  <si>
    <t>Rzhev</t>
  </si>
  <si>
    <t>Rzhyshchiv</t>
  </si>
  <si>
    <t>Sa Đéc</t>
  </si>
  <si>
    <t>Sa Dec</t>
  </si>
  <si>
    <t>Şa‘dah</t>
  </si>
  <si>
    <t>Sa`dah</t>
  </si>
  <si>
    <t>Şā’īn Qal‘eh</t>
  </si>
  <si>
    <t>Sa'in Qal`eh</t>
  </si>
  <si>
    <t>Zanjān</t>
  </si>
  <si>
    <t>Saal</t>
  </si>
  <si>
    <t>Saalfeld</t>
  </si>
  <si>
    <t>Saalfelden am Steinernen Meer</t>
  </si>
  <si>
    <t>Saanich</t>
  </si>
  <si>
    <t>Saarbrücken</t>
  </si>
  <si>
    <t>Saarbrucken</t>
  </si>
  <si>
    <t>Saarburg</t>
  </si>
  <si>
    <t>Saarijärvi</t>
  </si>
  <si>
    <t>Saarijarvi</t>
  </si>
  <si>
    <t>Saarlouis</t>
  </si>
  <si>
    <t>Saatlı</t>
  </si>
  <si>
    <t>Saatli</t>
  </si>
  <si>
    <t>Šabac</t>
  </si>
  <si>
    <t>Sabac</t>
  </si>
  <si>
    <t>Sabadell</t>
  </si>
  <si>
    <t>Sabae</t>
  </si>
  <si>
    <t>Sabana Grande</t>
  </si>
  <si>
    <t>Sabana Seca</t>
  </si>
  <si>
    <t>Sabanalarga</t>
  </si>
  <si>
    <t>Sabaneta</t>
  </si>
  <si>
    <t>Sabang</t>
  </si>
  <si>
    <t>Sabattus</t>
  </si>
  <si>
    <t>Sabaya</t>
  </si>
  <si>
    <t>Sabhā</t>
  </si>
  <si>
    <t>Sabha</t>
  </si>
  <si>
    <t>Sabinas</t>
  </si>
  <si>
    <t>Sabino</t>
  </si>
  <si>
    <t>Sabinov</t>
  </si>
  <si>
    <t>Sabirabad</t>
  </si>
  <si>
    <t>Şabrātah</t>
  </si>
  <si>
    <t>Sabratah</t>
  </si>
  <si>
    <t>An Nuqāţ al Khams</t>
  </si>
  <si>
    <t>Sabrosa</t>
  </si>
  <si>
    <t>Sabugal</t>
  </si>
  <si>
    <t>Sabzevār</t>
  </si>
  <si>
    <t>Sabzevar</t>
  </si>
  <si>
    <t>Sacaba</t>
  </si>
  <si>
    <t>Sacala</t>
  </si>
  <si>
    <t>Sacavém</t>
  </si>
  <si>
    <t>Sacavem</t>
  </si>
  <si>
    <t>Sa-ch’on</t>
  </si>
  <si>
    <t>Sa-ch'on</t>
  </si>
  <si>
    <t>Sachse</t>
  </si>
  <si>
    <t>Sackville</t>
  </si>
  <si>
    <t>Saco</t>
  </si>
  <si>
    <t>Sacramento</t>
  </si>
  <si>
    <t>Săcueni</t>
  </si>
  <si>
    <t>Sacueni</t>
  </si>
  <si>
    <t>Sadao</t>
  </si>
  <si>
    <t>Saddiqabad</t>
  </si>
  <si>
    <t>Saddle Brook</t>
  </si>
  <si>
    <t>Saddlebrooke</t>
  </si>
  <si>
    <t>Safājā</t>
  </si>
  <si>
    <t>Safaja</t>
  </si>
  <si>
    <t>Safety Harbor</t>
  </si>
  <si>
    <t>Safford</t>
  </si>
  <si>
    <t>Saffron Walden</t>
  </si>
  <si>
    <t>Safi</t>
  </si>
  <si>
    <t>Şāfītā</t>
  </si>
  <si>
    <t>Safita</t>
  </si>
  <si>
    <t>Safonovo</t>
  </si>
  <si>
    <t>Safotu</t>
  </si>
  <si>
    <t>Gagaifomauga</t>
  </si>
  <si>
    <t>Safotulafai</t>
  </si>
  <si>
    <t>Fa‘asaleleaga</t>
  </si>
  <si>
    <t>Sagae</t>
  </si>
  <si>
    <t>Sagamihara</t>
  </si>
  <si>
    <t>Sagarejo</t>
  </si>
  <si>
    <t>Sagastyr</t>
  </si>
  <si>
    <t>Sagay</t>
  </si>
  <si>
    <t>Saginaw</t>
  </si>
  <si>
    <t>Sagua la Grande</t>
  </si>
  <si>
    <t>Saguenay</t>
  </si>
  <si>
    <t>Sahāranpur</t>
  </si>
  <si>
    <t>Saharanpur</t>
  </si>
  <si>
    <t>Saharsa</t>
  </si>
  <si>
    <t>Şahbuz</t>
  </si>
  <si>
    <t>Sahbuz</t>
  </si>
  <si>
    <t>Sahiwal</t>
  </si>
  <si>
    <t>Sahuaripa</t>
  </si>
  <si>
    <t>Sahuarita</t>
  </si>
  <si>
    <t>Šahy</t>
  </si>
  <si>
    <t>Sahy</t>
  </si>
  <si>
    <t>Sai Buri</t>
  </si>
  <si>
    <t>Saïda</t>
  </si>
  <si>
    <t>Saida</t>
  </si>
  <si>
    <t>Saidia</t>
  </si>
  <si>
    <t>Saidpur</t>
  </si>
  <si>
    <t>Saidu Sharif</t>
  </si>
  <si>
    <t>Saijō</t>
  </si>
  <si>
    <t>Saijo</t>
  </si>
  <si>
    <t>Saikaichō-kobagō</t>
  </si>
  <si>
    <t>Saikaicho-kobago</t>
  </si>
  <si>
    <t>Saiki</t>
  </si>
  <si>
    <t>Saint Agnes</t>
  </si>
  <si>
    <t>Saint Albans</t>
  </si>
  <si>
    <t>Saint Andrews</t>
  </si>
  <si>
    <t>Saint Ann’s Bay</t>
  </si>
  <si>
    <t>Saint Ann's Bay</t>
  </si>
  <si>
    <t>Saint Ann</t>
  </si>
  <si>
    <t>Saint Austell</t>
  </si>
  <si>
    <t>Saint Blazey</t>
  </si>
  <si>
    <t>Saint Budeaux</t>
  </si>
  <si>
    <t>Saint George’s</t>
  </si>
  <si>
    <t>Saint George's</t>
  </si>
  <si>
    <t>GD</t>
  </si>
  <si>
    <t>GRD</t>
  </si>
  <si>
    <t>Saint Helena Bay</t>
  </si>
  <si>
    <t>Saint Helens</t>
  </si>
  <si>
    <t>Saint Helier</t>
  </si>
  <si>
    <t>Jersey</t>
  </si>
  <si>
    <t>JE</t>
  </si>
  <si>
    <t>JEY</t>
  </si>
  <si>
    <t>Saint Ives</t>
  </si>
  <si>
    <t>Saint John</t>
  </si>
  <si>
    <t>Saint John’s</t>
  </si>
  <si>
    <t>Saint John's</t>
  </si>
  <si>
    <t>Antigua And Barbuda</t>
  </si>
  <si>
    <t>AG</t>
  </si>
  <si>
    <t>ATG</t>
  </si>
  <si>
    <t>Saint Neots</t>
  </si>
  <si>
    <t>Saint Paul’s Bay</t>
  </si>
  <si>
    <t>Saint Paul's Bay</t>
  </si>
  <si>
    <t>San Pawl il-Baħar</t>
  </si>
  <si>
    <t>Saint Peters</t>
  </si>
  <si>
    <t>Saint Petersburg</t>
  </si>
  <si>
    <t>Saint-Amable</t>
  </si>
  <si>
    <t>Saint-Apollinaire</t>
  </si>
  <si>
    <t>Saint-Augustin-de-Desmaures</t>
  </si>
  <si>
    <t>Saint-Basile-le-Grand</t>
  </si>
  <si>
    <t>Saint-Benoît</t>
  </si>
  <si>
    <t>Saint-Benoit</t>
  </si>
  <si>
    <t>Reunion</t>
  </si>
  <si>
    <t>RE</t>
  </si>
  <si>
    <t>REU</t>
  </si>
  <si>
    <t>Saint-Brieuc</t>
  </si>
  <si>
    <t>Saint-Bruno-de-Montarville</t>
  </si>
  <si>
    <t>Saint-Calixte</t>
  </si>
  <si>
    <t>Saint-Césaire</t>
  </si>
  <si>
    <t>Saint-Cesaire</t>
  </si>
  <si>
    <t>Saint-Chamond</t>
  </si>
  <si>
    <t>Saint-Charles-Borromée</t>
  </si>
  <si>
    <t>Saint-Charles-Borromee</t>
  </si>
  <si>
    <t>Saint-Cloud</t>
  </si>
  <si>
    <t>Saint-Colomban</t>
  </si>
  <si>
    <t>Saint-Constant</t>
  </si>
  <si>
    <t>Saint-Denis</t>
  </si>
  <si>
    <t>Saint-Dizier</t>
  </si>
  <si>
    <t>Sainte-Adèle</t>
  </si>
  <si>
    <t>Sainte-Adele</t>
  </si>
  <si>
    <t>Sainte-Agathe-des-Monts</t>
  </si>
  <si>
    <t>Sainte-Anne-des-Monts</t>
  </si>
  <si>
    <t>Sainte-Anne-des-Plaines</t>
  </si>
  <si>
    <t>Sainte-Brigitte-de-Laval</t>
  </si>
  <si>
    <t>Sainte-Catherine</t>
  </si>
  <si>
    <t>Sainte-Catherine-de-la-Jacques-Cartier</t>
  </si>
  <si>
    <t>Sainte-Foy-lès-Lyon</t>
  </si>
  <si>
    <t>Sainte-Foy-les-Lyon</t>
  </si>
  <si>
    <t>Sainte-Geneviève-des-Bois</t>
  </si>
  <si>
    <t>Sainte-Genevieve-des-Bois</t>
  </si>
  <si>
    <t>Sainte-Julie</t>
  </si>
  <si>
    <t>Sainte-Julienne</t>
  </si>
  <si>
    <t>Sainte-Marie</t>
  </si>
  <si>
    <t>Sainte-Marthe-sur-le-Lac</t>
  </si>
  <si>
    <t>Sainte-Martine</t>
  </si>
  <si>
    <t>Saintes</t>
  </si>
  <si>
    <t>Sainte-Sophie</t>
  </si>
  <si>
    <t>Sainte-Thérèse</t>
  </si>
  <si>
    <t>Sainte-Therese</t>
  </si>
  <si>
    <t>Saint-Étienne</t>
  </si>
  <si>
    <t>Saint-Etienne</t>
  </si>
  <si>
    <t>Saint-Étienne-du-Rouvray</t>
  </si>
  <si>
    <t>Saint-Etienne-du-Rouvray</t>
  </si>
  <si>
    <t>Saint-Eustache</t>
  </si>
  <si>
    <t>Saint-Félicien</t>
  </si>
  <si>
    <t>Saint-Felicien</t>
  </si>
  <si>
    <t>Saint-Félix-de-Valois</t>
  </si>
  <si>
    <t>Saint-Felix-de-Valois</t>
  </si>
  <si>
    <t>Saint-Genis-Laval</t>
  </si>
  <si>
    <t>Saint-Georges</t>
  </si>
  <si>
    <t>Saint-Germain-en-Laye</t>
  </si>
  <si>
    <t>Saint-Gratien</t>
  </si>
  <si>
    <t>Saint-Henri</t>
  </si>
  <si>
    <t>Saint-Herblain</t>
  </si>
  <si>
    <t>Saint-Hippolyte</t>
  </si>
  <si>
    <t>Saint-Honoré</t>
  </si>
  <si>
    <t>Saint-Honore</t>
  </si>
  <si>
    <t>Saint-Hyacinthe</t>
  </si>
  <si>
    <t>Saint-Jean-de-Braye</t>
  </si>
  <si>
    <t>Saint-Jean-sur-Richelieu</t>
  </si>
  <si>
    <t>Saint-Jérôme</t>
  </si>
  <si>
    <t>Saint-Jerome</t>
  </si>
  <si>
    <t>Saint-Joseph-du-Lac</t>
  </si>
  <si>
    <t>Saint-Lambert</t>
  </si>
  <si>
    <t>Saint-Lambert-de-Lauzon</t>
  </si>
  <si>
    <t>Saint-Laurent-du-Maroni</t>
  </si>
  <si>
    <t>Saint-Laurent-du-Var</t>
  </si>
  <si>
    <t>Saint-Lazare</t>
  </si>
  <si>
    <t>Saint-Lin--Laurentides</t>
  </si>
  <si>
    <t>Saint-Louis</t>
  </si>
  <si>
    <t>Saint-Malo</t>
  </si>
  <si>
    <t>Saint-Mandé</t>
  </si>
  <si>
    <t>Saint-Mande</t>
  </si>
  <si>
    <t>Saint-Marc</t>
  </si>
  <si>
    <t>Saint-Martin-d’Hères</t>
  </si>
  <si>
    <t>Saint-Martin-d'Heres</t>
  </si>
  <si>
    <t>Saint-Maur-des-Fossés</t>
  </si>
  <si>
    <t>Saint-Maur-des-Fosses</t>
  </si>
  <si>
    <t>Saint-Médard-en-Jalles</t>
  </si>
  <si>
    <t>Saint-Medard-en-Jalles</t>
  </si>
  <si>
    <t>Saint-Nazaire</t>
  </si>
  <si>
    <t>Saint-Ouen</t>
  </si>
  <si>
    <t>Saint-Ouen-l’Aumône</t>
  </si>
  <si>
    <t>Saint-Ouen-l'Aumone</t>
  </si>
  <si>
    <t>Saint-Paul</t>
  </si>
  <si>
    <t>Saint-Philippe</t>
  </si>
  <si>
    <t>Saint-Pie</t>
  </si>
  <si>
    <t>Saint-Priest</t>
  </si>
  <si>
    <t>Saint-Quentin</t>
  </si>
  <si>
    <t>Saint-Raphaël</t>
  </si>
  <si>
    <t>Saint-Raphael</t>
  </si>
  <si>
    <t>Saint-Raymond</t>
  </si>
  <si>
    <t>Saint-Rémi</t>
  </si>
  <si>
    <t>Saint-Remi</t>
  </si>
  <si>
    <t>Saint-Sauveur</t>
  </si>
  <si>
    <t>Saint-Sébastien-sur-Loire</t>
  </si>
  <si>
    <t>Saint-Sebastien-sur-Loire</t>
  </si>
  <si>
    <t>Saint-Zotique</t>
  </si>
  <si>
    <t>Sajószentpéter</t>
  </si>
  <si>
    <t>Sajoszentpeter</t>
  </si>
  <si>
    <t>Sakado</t>
  </si>
  <si>
    <t>Sakai</t>
  </si>
  <si>
    <t>Sakaidechō</t>
  </si>
  <si>
    <t>Sakaidecho</t>
  </si>
  <si>
    <t>Sakaiminato</t>
  </si>
  <si>
    <t>Sakākā</t>
  </si>
  <si>
    <t>Sakaka</t>
  </si>
  <si>
    <t>Sakaki</t>
  </si>
  <si>
    <t>Sakamoto</t>
  </si>
  <si>
    <t>Sakarya</t>
  </si>
  <si>
    <t>Sakata</t>
  </si>
  <si>
    <t>Sakawa</t>
  </si>
  <si>
    <t>Sakété</t>
  </si>
  <si>
    <t>Sakete</t>
  </si>
  <si>
    <t>Sakhnīn</t>
  </si>
  <si>
    <t>Sakhnin</t>
  </si>
  <si>
    <t>Šakiai</t>
  </si>
  <si>
    <t>Sakiai</t>
  </si>
  <si>
    <t>Sākib</t>
  </si>
  <si>
    <t>Sakib</t>
  </si>
  <si>
    <t>Sakon Nakhon</t>
  </si>
  <si>
    <t>Saks</t>
  </si>
  <si>
    <t>Saku</t>
  </si>
  <si>
    <t>Sakura</t>
  </si>
  <si>
    <t>Sakuragawa</t>
  </si>
  <si>
    <t>Sakurai</t>
  </si>
  <si>
    <t>Sakurazuka</t>
  </si>
  <si>
    <t>Saky</t>
  </si>
  <si>
    <t>Sal Rei</t>
  </si>
  <si>
    <t>Sala</t>
  </si>
  <si>
    <t>Salas Novads</t>
  </si>
  <si>
    <t>Šaľa</t>
  </si>
  <si>
    <t>Sal'a</t>
  </si>
  <si>
    <t>Salaberry-de-Valleyfield</t>
  </si>
  <si>
    <t>Salacgrīva</t>
  </si>
  <si>
    <t>Salacgriva</t>
  </si>
  <si>
    <t>Salacgrīvas Novads</t>
  </si>
  <si>
    <t>Salair</t>
  </si>
  <si>
    <t>Şalālah</t>
  </si>
  <si>
    <t>Salalah</t>
  </si>
  <si>
    <t>Salamá</t>
  </si>
  <si>
    <t>Salama</t>
  </si>
  <si>
    <t>Baja Verapaz</t>
  </si>
  <si>
    <t>Salamanca</t>
  </si>
  <si>
    <t>Salamína</t>
  </si>
  <si>
    <t>Salamina</t>
  </si>
  <si>
    <t>Salanso</t>
  </si>
  <si>
    <t>Salaspils</t>
  </si>
  <si>
    <t>Salaspils Novads</t>
  </si>
  <si>
    <t>Salavan</t>
  </si>
  <si>
    <t>Salavat</t>
  </si>
  <si>
    <t>Salaverry</t>
  </si>
  <si>
    <t>Salcajá</t>
  </si>
  <si>
    <t>Salcaja</t>
  </si>
  <si>
    <t>Salcea</t>
  </si>
  <si>
    <t>Salcedo</t>
  </si>
  <si>
    <t>Šalčininkai</t>
  </si>
  <si>
    <t>Salcininkai</t>
  </si>
  <si>
    <t>Saldanha</t>
  </si>
  <si>
    <t>Saldus</t>
  </si>
  <si>
    <t>Saldus Novads</t>
  </si>
  <si>
    <t>Sale</t>
  </si>
  <si>
    <t>Saleaula</t>
  </si>
  <si>
    <t>Gaga‘emauga</t>
  </si>
  <si>
    <t>Salekhard</t>
  </si>
  <si>
    <t>Salem</t>
  </si>
  <si>
    <t>Salem Lakes</t>
  </si>
  <si>
    <t>Salem Township</t>
  </si>
  <si>
    <t>Salerno</t>
  </si>
  <si>
    <t>Sales</t>
  </si>
  <si>
    <t>Sales Oliveira</t>
  </si>
  <si>
    <t>Salesópolis</t>
  </si>
  <si>
    <t>Salesopolis</t>
  </si>
  <si>
    <t>Salgótarján</t>
  </si>
  <si>
    <t>Salgotarjan</t>
  </si>
  <si>
    <t>Salgueiro</t>
  </si>
  <si>
    <t>Salida</t>
  </si>
  <si>
    <t>Salihli</t>
  </si>
  <si>
    <t>Salihorsk</t>
  </si>
  <si>
    <t>Salima</t>
  </si>
  <si>
    <t>Salina</t>
  </si>
  <si>
    <t>Salina Cruz</t>
  </si>
  <si>
    <t>Salinas</t>
  </si>
  <si>
    <t>Salinas Victoria</t>
  </si>
  <si>
    <t>Saline</t>
  </si>
  <si>
    <t>Salinópolis</t>
  </si>
  <si>
    <t>Salinopolis</t>
  </si>
  <si>
    <t>Salisbury</t>
  </si>
  <si>
    <t>Salisbury Township</t>
  </si>
  <si>
    <t>Sălişte</t>
  </si>
  <si>
    <t>Saliste</t>
  </si>
  <si>
    <t>Sallisaw</t>
  </si>
  <si>
    <t>Salmās</t>
  </si>
  <si>
    <t>Salmas</t>
  </si>
  <si>
    <t>Salmon Arm</t>
  </si>
  <si>
    <t>Salmon Creek</t>
  </si>
  <si>
    <t>Salmourão</t>
  </si>
  <si>
    <t>Salmourao</t>
  </si>
  <si>
    <t>Salo</t>
  </si>
  <si>
    <t>Salon-de-Provence</t>
  </si>
  <si>
    <t>Salonta</t>
  </si>
  <si>
    <t>Šalovci</t>
  </si>
  <si>
    <t>Salovci</t>
  </si>
  <si>
    <t>Salsk</t>
  </si>
  <si>
    <t>Salt Lake City</t>
  </si>
  <si>
    <t>Saltangará</t>
  </si>
  <si>
    <t>Saltangara</t>
  </si>
  <si>
    <t>Saltash</t>
  </si>
  <si>
    <t>Saltburn-by-the-Sea</t>
  </si>
  <si>
    <t>Saltcoats</t>
  </si>
  <si>
    <t>Saltillo</t>
  </si>
  <si>
    <t>Saltinho</t>
  </si>
  <si>
    <t>Salto</t>
  </si>
  <si>
    <t>Salto de Pirapora</t>
  </si>
  <si>
    <t>Salto del Guairá</t>
  </si>
  <si>
    <t>Salto del Guaira</t>
  </si>
  <si>
    <t>Canindeyú</t>
  </si>
  <si>
    <t>Salto Grande</t>
  </si>
  <si>
    <t>Salton City</t>
  </si>
  <si>
    <t>Salvador</t>
  </si>
  <si>
    <t>Salvatierra</t>
  </si>
  <si>
    <t>Salyan</t>
  </si>
  <si>
    <t>Rāptī</t>
  </si>
  <si>
    <t>Salzgitter</t>
  </si>
  <si>
    <t>Salzkotten</t>
  </si>
  <si>
    <t>Salzwedel</t>
  </si>
  <si>
    <t>Sam Phran</t>
  </si>
  <si>
    <t>Samaipata</t>
  </si>
  <si>
    <t>Samal</t>
  </si>
  <si>
    <t>Sāmalkot</t>
  </si>
  <si>
    <t>Samalkot</t>
  </si>
  <si>
    <t>Samālūţ</t>
  </si>
  <si>
    <t>Samalut</t>
  </si>
  <si>
    <t>Samamea</t>
  </si>
  <si>
    <t>Va‘a-o-Fonoti</t>
  </si>
  <si>
    <t>Samaná</t>
  </si>
  <si>
    <t>Samana</t>
  </si>
  <si>
    <t>Samandağ</t>
  </si>
  <si>
    <t>Samandag</t>
  </si>
  <si>
    <t>Samannūd</t>
  </si>
  <si>
    <t>Samannud</t>
  </si>
  <si>
    <t>Samara</t>
  </si>
  <si>
    <t>Samarinda</t>
  </si>
  <si>
    <t>Samarkand</t>
  </si>
  <si>
    <t>Sāmarrā’</t>
  </si>
  <si>
    <t>Samarra'</t>
  </si>
  <si>
    <t>Şamaxı</t>
  </si>
  <si>
    <t>Samaxi</t>
  </si>
  <si>
    <t>Sambalpur</t>
  </si>
  <si>
    <t>Sambava</t>
  </si>
  <si>
    <t>Sambhal</t>
  </si>
  <si>
    <t>Sambir</t>
  </si>
  <si>
    <t>Samborondón</t>
  </si>
  <si>
    <t>Samborondon</t>
  </si>
  <si>
    <t>Samch’ŏk</t>
  </si>
  <si>
    <t>Samch'ok</t>
  </si>
  <si>
    <t>Samdrup Jongkhar</t>
  </si>
  <si>
    <t>Same</t>
  </si>
  <si>
    <t>Manufahi</t>
  </si>
  <si>
    <t>Samford</t>
  </si>
  <si>
    <t>Sammamish</t>
  </si>
  <si>
    <t>Samobor</t>
  </si>
  <si>
    <t>Samokov</t>
  </si>
  <si>
    <t>Šamorín</t>
  </si>
  <si>
    <t>Samorin</t>
  </si>
  <si>
    <t>Sampit</t>
  </si>
  <si>
    <t>Samraong</t>
  </si>
  <si>
    <t>Oddar Meanchey</t>
  </si>
  <si>
    <t>Samsula-Spruce Creek</t>
  </si>
  <si>
    <t>Samtse</t>
  </si>
  <si>
    <t>Samut Songkhram</t>
  </si>
  <si>
    <t>Samux</t>
  </si>
  <si>
    <t>San</t>
  </si>
  <si>
    <t>San Adrián</t>
  </si>
  <si>
    <t>San Adrian</t>
  </si>
  <si>
    <t>San Agustín Tlaxiaca</t>
  </si>
  <si>
    <t>San Agustin Tlaxiaca</t>
  </si>
  <si>
    <t>San Andrés</t>
  </si>
  <si>
    <t>San Andres</t>
  </si>
  <si>
    <t>San Andrés y Providencia</t>
  </si>
  <si>
    <t>San Andrés Timilpan</t>
  </si>
  <si>
    <t>San Andres Timilpan</t>
  </si>
  <si>
    <t>San Angelo</t>
  </si>
  <si>
    <t>San Anselmo</t>
  </si>
  <si>
    <t>San Antonino Castillo Velasco</t>
  </si>
  <si>
    <t>San Antonio</t>
  </si>
  <si>
    <t>San Antonio de los Baños</t>
  </si>
  <si>
    <t>San Antonio de los Banos</t>
  </si>
  <si>
    <t>San Antonio de los Cobres</t>
  </si>
  <si>
    <t>San Antonio del Sur</t>
  </si>
  <si>
    <t>San Antonio del Táchira</t>
  </si>
  <si>
    <t>San Antonio del Tachira</t>
  </si>
  <si>
    <t>San Antonio Oeste</t>
  </si>
  <si>
    <t>San Bartolo Tutotepec</t>
  </si>
  <si>
    <t>San Benito</t>
  </si>
  <si>
    <t>San Bernardino</t>
  </si>
  <si>
    <t>San Bernardo</t>
  </si>
  <si>
    <t>San Blas</t>
  </si>
  <si>
    <t>San Blas Atempa</t>
  </si>
  <si>
    <t>San Borja</t>
  </si>
  <si>
    <t>San Bruno</t>
  </si>
  <si>
    <t>San Buenaventura</t>
  </si>
  <si>
    <t>San Carlos</t>
  </si>
  <si>
    <t>Cojedes</t>
  </si>
  <si>
    <t>San Carlos City</t>
  </si>
  <si>
    <t>San Carlos de Bariloche</t>
  </si>
  <si>
    <t>San Carlos del Zulia</t>
  </si>
  <si>
    <t>San Carlos Park</t>
  </si>
  <si>
    <t>San Clemente</t>
  </si>
  <si>
    <t>San Cristóbal</t>
  </si>
  <si>
    <t>San Cristobal</t>
  </si>
  <si>
    <t>San Cristóbal Verapaz</t>
  </si>
  <si>
    <t>San Cristobal Verapaz</t>
  </si>
  <si>
    <t>San Diego</t>
  </si>
  <si>
    <t>San Diego Country Estates</t>
  </si>
  <si>
    <t>San Diego de la Unión</t>
  </si>
  <si>
    <t>San Diego de la Union</t>
  </si>
  <si>
    <t>San Dimas</t>
  </si>
  <si>
    <t>San Dionisio del Mar</t>
  </si>
  <si>
    <t>San Dorligo della Valle</t>
  </si>
  <si>
    <t>San Elizario</t>
  </si>
  <si>
    <t>San Felipe</t>
  </si>
  <si>
    <t>Yaracuy</t>
  </si>
  <si>
    <t>San Felipe del Progreso</t>
  </si>
  <si>
    <t>San Felipe Orizatlán</t>
  </si>
  <si>
    <t>San Felipe Orizatlan</t>
  </si>
  <si>
    <t>San Felipe Tejalapan</t>
  </si>
  <si>
    <t>San Fernando</t>
  </si>
  <si>
    <t>San Francisco</t>
  </si>
  <si>
    <t>Morazán</t>
  </si>
  <si>
    <t>San Francisco de los Romo</t>
  </si>
  <si>
    <t>San Francisco de Macorís</t>
  </si>
  <si>
    <t>San Francisco de Macoris</t>
  </si>
  <si>
    <t>San Francisco de Mostazal</t>
  </si>
  <si>
    <t>San Francisco del Mar</t>
  </si>
  <si>
    <t>San Francisco del Rincón</t>
  </si>
  <si>
    <t>San Francisco del Rincon</t>
  </si>
  <si>
    <t>San Francisco Solano</t>
  </si>
  <si>
    <t>San Gabriel</t>
  </si>
  <si>
    <t>Carchi</t>
  </si>
  <si>
    <t>San Germán</t>
  </si>
  <si>
    <t>San German</t>
  </si>
  <si>
    <t>San Ġiljan</t>
  </si>
  <si>
    <t>San Giljan</t>
  </si>
  <si>
    <t>San Ġwann</t>
  </si>
  <si>
    <t>San Gwann</t>
  </si>
  <si>
    <t>San Ignacio</t>
  </si>
  <si>
    <t>San Ignacio Cohuirimpo</t>
  </si>
  <si>
    <t>San Ignacio de Velasco</t>
  </si>
  <si>
    <t>San Isidro</t>
  </si>
  <si>
    <t>San Isidro Buen Suceso</t>
  </si>
  <si>
    <t>San Jacinto</t>
  </si>
  <si>
    <t>San Jacinto de Buena Fe</t>
  </si>
  <si>
    <t>San Javier</t>
  </si>
  <si>
    <t>San Joaquín</t>
  </si>
  <si>
    <t>San Joaquin</t>
  </si>
  <si>
    <t>San Jose</t>
  </si>
  <si>
    <t>Antique</t>
  </si>
  <si>
    <t>Dinagat Islands</t>
  </si>
  <si>
    <t>San José</t>
  </si>
  <si>
    <t>San José de Aerocuar</t>
  </si>
  <si>
    <t>San Jose de Aerocuar</t>
  </si>
  <si>
    <t>San José de Chiquitos</t>
  </si>
  <si>
    <t>San Jose de Chiquitos</t>
  </si>
  <si>
    <t>San José de Gracia</t>
  </si>
  <si>
    <t>San Jose de Gracia</t>
  </si>
  <si>
    <t>San José de las Lajas</t>
  </si>
  <si>
    <t>San Jose de las Lajas</t>
  </si>
  <si>
    <t>San José del Cabo</t>
  </si>
  <si>
    <t>San Jose del Cabo</t>
  </si>
  <si>
    <t>San José del Guaviare</t>
  </si>
  <si>
    <t>San Jose del Guaviare</t>
  </si>
  <si>
    <t>Guaviare</t>
  </si>
  <si>
    <t>San Jose del Monte</t>
  </si>
  <si>
    <t>San José el Viejo</t>
  </si>
  <si>
    <t>San Jose el Viejo</t>
  </si>
  <si>
    <t>San José Iturbide</t>
  </si>
  <si>
    <t>San Jose Iturbide</t>
  </si>
  <si>
    <t>San José Villa de Allende</t>
  </si>
  <si>
    <t>San Jose Villa de Allende</t>
  </si>
  <si>
    <t>San Juan Bautista</t>
  </si>
  <si>
    <t>San Juan Capistrano</t>
  </si>
  <si>
    <t>San Juan de los Morros</t>
  </si>
  <si>
    <t>San Juan de Sabinas</t>
  </si>
  <si>
    <t>San Juan del Río</t>
  </si>
  <si>
    <t>San Juan del Rio</t>
  </si>
  <si>
    <t>San Juan del Sur</t>
  </si>
  <si>
    <t>San Juan Zitlaltepec</t>
  </si>
  <si>
    <t>San Julián</t>
  </si>
  <si>
    <t>San Julian</t>
  </si>
  <si>
    <t>San Justo</t>
  </si>
  <si>
    <t>San Lawrenz</t>
  </si>
  <si>
    <t>San Leandro</t>
  </si>
  <si>
    <t>San Leon</t>
  </si>
  <si>
    <t>San Lorenzo</t>
  </si>
  <si>
    <t>San Lorenzo de Esmeraldas</t>
  </si>
  <si>
    <t>San Luis</t>
  </si>
  <si>
    <t>San Luis de La Loma</t>
  </si>
  <si>
    <t>San Luis de la Paz</t>
  </si>
  <si>
    <t>San Luis Obispo</t>
  </si>
  <si>
    <t>San Luis Potosi</t>
  </si>
  <si>
    <t>San Luis Río Colorado</t>
  </si>
  <si>
    <t>San Luis Rio Colorado</t>
  </si>
  <si>
    <t>San Marino Città</t>
  </si>
  <si>
    <t>San Martin</t>
  </si>
  <si>
    <t>San Martín de las Pirámides</t>
  </si>
  <si>
    <t>San Martin de las Piramides</t>
  </si>
  <si>
    <t>San Martín de los Andes</t>
  </si>
  <si>
    <t>San Martin de los Andes</t>
  </si>
  <si>
    <t>San Martín Hidalgo</t>
  </si>
  <si>
    <t>San Martin Hidalgo</t>
  </si>
  <si>
    <t>San Mateo</t>
  </si>
  <si>
    <t>San Matías</t>
  </si>
  <si>
    <t>San Matias</t>
  </si>
  <si>
    <t>San Miguel</t>
  </si>
  <si>
    <t>San Miguel de Allende</t>
  </si>
  <si>
    <t>San Miguel de Papasquiaro</t>
  </si>
  <si>
    <t>San Miguel de Salcedo</t>
  </si>
  <si>
    <t>San Miguel de Tucumán</t>
  </si>
  <si>
    <t>San Miguel de Tucuman</t>
  </si>
  <si>
    <t>Tucumán</t>
  </si>
  <si>
    <t>San Miguel Panixtlahuaca</t>
  </si>
  <si>
    <t>San Nicolás</t>
  </si>
  <si>
    <t>San Nicolas</t>
  </si>
  <si>
    <t>San Nicolás de los Arroyos</t>
  </si>
  <si>
    <t>San Nicolas de los Arroyos</t>
  </si>
  <si>
    <t>San Nicolás de los Garza</t>
  </si>
  <si>
    <t>San Nicolas de los Garza</t>
  </si>
  <si>
    <t>San Nicolás Tolentino</t>
  </si>
  <si>
    <t>San Nicolas Tolentino</t>
  </si>
  <si>
    <t>San Pablo</t>
  </si>
  <si>
    <t>San Pablo de las Salinas</t>
  </si>
  <si>
    <t>San Pablo Villa de Mitla</t>
  </si>
  <si>
    <t>San Patricio</t>
  </si>
  <si>
    <t>San Pedro</t>
  </si>
  <si>
    <t>San Pedro de Atacama</t>
  </si>
  <si>
    <t>San Pedro de Lloc</t>
  </si>
  <si>
    <t>San Pedro de Macorís</t>
  </si>
  <si>
    <t>San Pedro de Macoris</t>
  </si>
  <si>
    <t>San Pedro de Ycuamandiyú</t>
  </si>
  <si>
    <t>San Pedro de Ycuamandiyu</t>
  </si>
  <si>
    <t>San Pedro Garza García</t>
  </si>
  <si>
    <t>San Pedro Garza Garcia</t>
  </si>
  <si>
    <t>San Pedro La Laguna</t>
  </si>
  <si>
    <t>San Pedro Pochutla</t>
  </si>
  <si>
    <t>San Pedro Sula</t>
  </si>
  <si>
    <t>San Quintín</t>
  </si>
  <si>
    <t>San Quintin</t>
  </si>
  <si>
    <t>San Rafael</t>
  </si>
  <si>
    <t>San Ramon</t>
  </si>
  <si>
    <t>San Ramón</t>
  </si>
  <si>
    <t>San Ramón de la Nueva Orán</t>
  </si>
  <si>
    <t>San Ramon de la Nueva Oran</t>
  </si>
  <si>
    <t>San Salvador</t>
  </si>
  <si>
    <t>San Salvador de Jujuy</t>
  </si>
  <si>
    <t>San Sebastián</t>
  </si>
  <si>
    <t>San Sebastian</t>
  </si>
  <si>
    <t>San Simón de Guerrero</t>
  </si>
  <si>
    <t>San Simon de Guerrero</t>
  </si>
  <si>
    <t>San Tan Valley</t>
  </si>
  <si>
    <t>San Vicente</t>
  </si>
  <si>
    <t>San Vicente de Cañete</t>
  </si>
  <si>
    <t>San Vicente de Canete</t>
  </si>
  <si>
    <t>San Vicente del Caguán</t>
  </si>
  <si>
    <t>San Vicente del Caguan</t>
  </si>
  <si>
    <t>San Vito dei Normanni</t>
  </si>
  <si>
    <t>Sanaa</t>
  </si>
  <si>
    <t>Amānat al ‘Āşimah</t>
  </si>
  <si>
    <t>Sanandaj</t>
  </si>
  <si>
    <t>Sanare</t>
  </si>
  <si>
    <t>Sanatoga</t>
  </si>
  <si>
    <t>Sancti Spíritus</t>
  </si>
  <si>
    <t>Sancti Spiritus</t>
  </si>
  <si>
    <t>Sanctuary Point</t>
  </si>
  <si>
    <t>Sand Lake</t>
  </si>
  <si>
    <t>Sand Springs</t>
  </si>
  <si>
    <t>Sandachō</t>
  </si>
  <si>
    <t>Sandacho</t>
  </si>
  <si>
    <t>Sandakan</t>
  </si>
  <si>
    <t>Sandanski</t>
  </si>
  <si>
    <t>Sandavágur</t>
  </si>
  <si>
    <t>Sandavagur</t>
  </si>
  <si>
    <t>Sandbach</t>
  </si>
  <si>
    <t>Sandefjord</t>
  </si>
  <si>
    <t>Sandersdorf</t>
  </si>
  <si>
    <t>Sanderstead</t>
  </si>
  <si>
    <t>Sandersville</t>
  </si>
  <si>
    <t>Sandhurst</t>
  </si>
  <si>
    <t>Sandiacre</t>
  </si>
  <si>
    <t>Sandnes</t>
  </si>
  <si>
    <t>Sandnessjøen</t>
  </si>
  <si>
    <t>Sandnessjoen</t>
  </si>
  <si>
    <t>Sandomierz</t>
  </si>
  <si>
    <t>Sándorfalva</t>
  </si>
  <si>
    <t>Sandorfalva</t>
  </si>
  <si>
    <t>Sandown</t>
  </si>
  <si>
    <t>Sandpoint</t>
  </si>
  <si>
    <t>Sandridge</t>
  </si>
  <si>
    <t>Sandston</t>
  </si>
  <si>
    <t>Sandton</t>
  </si>
  <si>
    <t>Sandur</t>
  </si>
  <si>
    <t>Sandusky</t>
  </si>
  <si>
    <t>Sandwich</t>
  </si>
  <si>
    <t>Sandy</t>
  </si>
  <si>
    <t>Sandy Springs</t>
  </si>
  <si>
    <t>Sandycroft</t>
  </si>
  <si>
    <t>Sanford</t>
  </si>
  <si>
    <t>Sangar</t>
  </si>
  <si>
    <t>Sangaree</t>
  </si>
  <si>
    <t>Sângeorgiu de Pădure</t>
  </si>
  <si>
    <t>Sangeorgiu de Padure</t>
  </si>
  <si>
    <t>Sângeorz-Băi</t>
  </si>
  <si>
    <t>Sangeorz-Bai</t>
  </si>
  <si>
    <t>Sanger</t>
  </si>
  <si>
    <t>Sangerhausen</t>
  </si>
  <si>
    <t>Sangju</t>
  </si>
  <si>
    <t>Sāngli</t>
  </si>
  <si>
    <t>Sangli</t>
  </si>
  <si>
    <t>Sangolquí</t>
  </si>
  <si>
    <t>Sangolqui</t>
  </si>
  <si>
    <t>Sangre Grande</t>
  </si>
  <si>
    <t>Sanhe</t>
  </si>
  <si>
    <t>Sanibel</t>
  </si>
  <si>
    <t>Sankt Andrä</t>
  </si>
  <si>
    <t>Sankt Andra</t>
  </si>
  <si>
    <t>Sankt Augustin</t>
  </si>
  <si>
    <t>Sankt Georgen im Schwarzwald</t>
  </si>
  <si>
    <t>Sankt Ingbert</t>
  </si>
  <si>
    <t>Sankt Johann im Pongau</t>
  </si>
  <si>
    <t>Sankt Pölten</t>
  </si>
  <si>
    <t>Sankt Polten</t>
  </si>
  <si>
    <t>Sankt Valentin</t>
  </si>
  <si>
    <t>Sankt Veit an der Glan</t>
  </si>
  <si>
    <t>Sankt Wendel</t>
  </si>
  <si>
    <t>Sanliurfa</t>
  </si>
  <si>
    <t>Sanmenxia</t>
  </si>
  <si>
    <t>Sanming</t>
  </si>
  <si>
    <t>Sanmu</t>
  </si>
  <si>
    <t>Sannai</t>
  </si>
  <si>
    <t>Sannār</t>
  </si>
  <si>
    <t>Sannar</t>
  </si>
  <si>
    <t>Sennar</t>
  </si>
  <si>
    <t>Sannat</t>
  </si>
  <si>
    <t>Sânnicolau Mare</t>
  </si>
  <si>
    <t>Sannicolau Mare</t>
  </si>
  <si>
    <t>Sanniquellie</t>
  </si>
  <si>
    <t>Nimba</t>
  </si>
  <si>
    <t>Sannois</t>
  </si>
  <si>
    <t>Sano</t>
  </si>
  <si>
    <t>San-Pédro</t>
  </si>
  <si>
    <t>San-Pedro</t>
  </si>
  <si>
    <t>Bas-Sassandra</t>
  </si>
  <si>
    <t>Sans Souci</t>
  </si>
  <si>
    <t>Sansanné-Mango</t>
  </si>
  <si>
    <t>Sansanne-Mango</t>
  </si>
  <si>
    <t>Sanski Most</t>
  </si>
  <si>
    <t>Sansom Park</t>
  </si>
  <si>
    <t>Sant Julià de Lòria</t>
  </si>
  <si>
    <t>Sant Julia de Loria</t>
  </si>
  <si>
    <t>Santa Adélia</t>
  </si>
  <si>
    <t>Santa Adelia</t>
  </si>
  <si>
    <t>Santa Albertina</t>
  </si>
  <si>
    <t>Santa Ana</t>
  </si>
  <si>
    <t>Santa Ana Chiautempan</t>
  </si>
  <si>
    <t>Santa Ana de Yacuma</t>
  </si>
  <si>
    <t>Santa Ana Nextlalpan</t>
  </si>
  <si>
    <t>Santa Barbara</t>
  </si>
  <si>
    <t>Santa Bárbara</t>
  </si>
  <si>
    <t>Santa Bárbara d’Oeste</t>
  </si>
  <si>
    <t>Santa Barbara d'Oeste</t>
  </si>
  <si>
    <t>Santa Bárbara do Rio Pardo</t>
  </si>
  <si>
    <t>Santa Barbara do Rio Pardo</t>
  </si>
  <si>
    <t>Santa Branca</t>
  </si>
  <si>
    <t>Santa Catarina Ayotzingo</t>
  </si>
  <si>
    <t>Santa Catarina Juquila</t>
  </si>
  <si>
    <t>Santa Catarina Otzolotepec</t>
  </si>
  <si>
    <t>Santa Clara</t>
  </si>
  <si>
    <t>Santa Clarita</t>
  </si>
  <si>
    <t>Santa Cruz Atizapán</t>
  </si>
  <si>
    <t>Santa Cruz Atizapan</t>
  </si>
  <si>
    <t>Santa Cruz Cabrália</t>
  </si>
  <si>
    <t>Santa Cruz Cabralia</t>
  </si>
  <si>
    <t>Santa Cruz das Palmeiras</t>
  </si>
  <si>
    <t>Santa Cruz del Quiché</t>
  </si>
  <si>
    <t>Santa Cruz del Quiche</t>
  </si>
  <si>
    <t>Quiché</t>
  </si>
  <si>
    <t>Santa Cruz do Rio Pardo</t>
  </si>
  <si>
    <t>Santa Cruz do Sul</t>
  </si>
  <si>
    <t>Santa Cruz Xoxocotlán</t>
  </si>
  <si>
    <t>Santa Cruz Xoxocotlan</t>
  </si>
  <si>
    <t>Santa Cruz Zenzontepec</t>
  </si>
  <si>
    <t>Santa Elena</t>
  </si>
  <si>
    <t>Santa Ernestina</t>
  </si>
  <si>
    <t>Santa Eulalia</t>
  </si>
  <si>
    <t>Santa Fé do Sul</t>
  </si>
  <si>
    <t>Santa Fe do Sul</t>
  </si>
  <si>
    <t>Santa Fe Springs</t>
  </si>
  <si>
    <t>Santa Gertrudes</t>
  </si>
  <si>
    <t>Santa Inês</t>
  </si>
  <si>
    <t>Santa Ines</t>
  </si>
  <si>
    <t>Santa Isabel</t>
  </si>
  <si>
    <t>Santa Lucía</t>
  </si>
  <si>
    <t>Santa Lucia</t>
  </si>
  <si>
    <t>Santa Lúcia</t>
  </si>
  <si>
    <t>Santa Lucía Monte Verde</t>
  </si>
  <si>
    <t>Santa Lucia Monte Verde</t>
  </si>
  <si>
    <t>Santa Luċija</t>
  </si>
  <si>
    <t>Santa Lucija</t>
  </si>
  <si>
    <t>Santa Maria</t>
  </si>
  <si>
    <t>Santa María Ajoloapan</t>
  </si>
  <si>
    <t>Santa Maria Ajoloapan</t>
  </si>
  <si>
    <t>Santa Maria da Serra</t>
  </si>
  <si>
    <t>Santa Maria da Vitória</t>
  </si>
  <si>
    <t>Santa Maria da Vitoria</t>
  </si>
  <si>
    <t>Santa María del Oro</t>
  </si>
  <si>
    <t>Santa Maria del Oro</t>
  </si>
  <si>
    <t>Santa María del Tule</t>
  </si>
  <si>
    <t>Santa Maria del Tule</t>
  </si>
  <si>
    <t>Santa María Huatulco</t>
  </si>
  <si>
    <t>Santa Maria Huatulco</t>
  </si>
  <si>
    <t>Santa María Huazolotitlán</t>
  </si>
  <si>
    <t>Santa Maria Huazolotitlan</t>
  </si>
  <si>
    <t>Santa María Texmelucan</t>
  </si>
  <si>
    <t>Santa Maria Texmelucan</t>
  </si>
  <si>
    <t>Santa María Tonameca</t>
  </si>
  <si>
    <t>Santa Maria Tonameca</t>
  </si>
  <si>
    <t>Santa Marta</t>
  </si>
  <si>
    <t>Santa Marta de Penaguião</t>
  </si>
  <si>
    <t>Santa Marta de Penaguiao</t>
  </si>
  <si>
    <t>Santa Monica</t>
  </si>
  <si>
    <t>Santa Paula</t>
  </si>
  <si>
    <t>Santa Rita</t>
  </si>
  <si>
    <t>Santa Rita do Passa Quatro</t>
  </si>
  <si>
    <t>Santa Rosa de Copán</t>
  </si>
  <si>
    <t>Santa Rosa de Copan</t>
  </si>
  <si>
    <t>Santa Rosa de Viterbo</t>
  </si>
  <si>
    <t>Santa Rosa Jauregui</t>
  </si>
  <si>
    <t>Santa Rosalía</t>
  </si>
  <si>
    <t>Santa Rosalia</t>
  </si>
  <si>
    <t>Santa Tecla</t>
  </si>
  <si>
    <t>Santa Teresa</t>
  </si>
  <si>
    <t>Santa Teresa del Tuy</t>
  </si>
  <si>
    <t>Santa Venera</t>
  </si>
  <si>
    <t>Santa Vitória do Palmar</t>
  </si>
  <si>
    <t>Santa Vitoria do Palmar</t>
  </si>
  <si>
    <t>Santana</t>
  </si>
  <si>
    <t>Sântana</t>
  </si>
  <si>
    <t>Santana de Parnaíba</t>
  </si>
  <si>
    <t>Santana de Parnaiba</t>
  </si>
  <si>
    <t>Santana do Livramento</t>
  </si>
  <si>
    <t>Santaquin</t>
  </si>
  <si>
    <t>Santarem</t>
  </si>
  <si>
    <t>Santee</t>
  </si>
  <si>
    <t>Santiago</t>
  </si>
  <si>
    <t>Veraguas</t>
  </si>
  <si>
    <t>Santiago Amoltepec</t>
  </si>
  <si>
    <t>Santiago de Anaya</t>
  </si>
  <si>
    <t>Santiago de Compostela</t>
  </si>
  <si>
    <t>Santiago de Tolú</t>
  </si>
  <si>
    <t>Santiago de Tolu</t>
  </si>
  <si>
    <t>Santiago Ixcuintla</t>
  </si>
  <si>
    <t>Santiago Ixtayutla</t>
  </si>
  <si>
    <t>Santiago Papasquiaro</t>
  </si>
  <si>
    <t>Santiago Teyahualco</t>
  </si>
  <si>
    <t>Santiago Tianguistenco</t>
  </si>
  <si>
    <t>Santiago Tulantepec</t>
  </si>
  <si>
    <t>Santiago Tuxtla</t>
  </si>
  <si>
    <t>Santo Agostinho</t>
  </si>
  <si>
    <t>Santo Anastácio</t>
  </si>
  <si>
    <t>Santo Anastacio</t>
  </si>
  <si>
    <t>Santo André</t>
  </si>
  <si>
    <t>Santo Andre</t>
  </si>
  <si>
    <t>Santo Ângelo</t>
  </si>
  <si>
    <t>Santo Angelo</t>
  </si>
  <si>
    <t>Santo António</t>
  </si>
  <si>
    <t>Santo Antonio</t>
  </si>
  <si>
    <t>Príncipe</t>
  </si>
  <si>
    <t>Santo Antônio da Alegria</t>
  </si>
  <si>
    <t>Santo Antonio da Alegria</t>
  </si>
  <si>
    <t>Santo Antônio de Jesus</t>
  </si>
  <si>
    <t>Santo Antonio de Jesus</t>
  </si>
  <si>
    <t>Santo Antônio de Posse</t>
  </si>
  <si>
    <t>Santo Antonio de Posse</t>
  </si>
  <si>
    <t>Santo Antônio do Jardim</t>
  </si>
  <si>
    <t>Santo Antonio do Jardim</t>
  </si>
  <si>
    <t>Santo Antônio do Pinhal</t>
  </si>
  <si>
    <t>Santo Antonio do Pinhal</t>
  </si>
  <si>
    <t>Santo Domingo</t>
  </si>
  <si>
    <t>Ozama</t>
  </si>
  <si>
    <t>Santo Domingo de los Colorados</t>
  </si>
  <si>
    <t>Santo Domingo de los Tsáchilas</t>
  </si>
  <si>
    <t>Santo Domingo Este</t>
  </si>
  <si>
    <t>Santo Domingo Tehuantepec</t>
  </si>
  <si>
    <t>Santo Tomas</t>
  </si>
  <si>
    <t>Santo Tomás</t>
  </si>
  <si>
    <t>Santo Tomás de los Plátanos</t>
  </si>
  <si>
    <t>Santo Tomas de los Platanos</t>
  </si>
  <si>
    <t>Santoña</t>
  </si>
  <si>
    <t>Santona</t>
  </si>
  <si>
    <t>Santos</t>
  </si>
  <si>
    <t>Sanya</t>
  </si>
  <si>
    <t>Sanzhou</t>
  </si>
  <si>
    <t>São Bento do Sapucaí</t>
  </si>
  <si>
    <t>Sao Bento do Sapucai</t>
  </si>
  <si>
    <t>São Bernardo do Campo</t>
  </si>
  <si>
    <t>Sao Bernardo do Campo</t>
  </si>
  <si>
    <t>São Borja</t>
  </si>
  <si>
    <t>Sao Borja</t>
  </si>
  <si>
    <t>São Brás de Alportel</t>
  </si>
  <si>
    <t>Sao Bras de Alportel</t>
  </si>
  <si>
    <t>São Caetano do Sul</t>
  </si>
  <si>
    <t>Sao Caetano do Sul</t>
  </si>
  <si>
    <t>São Carlos</t>
  </si>
  <si>
    <t>Sao Carlos</t>
  </si>
  <si>
    <t>São Domingos</t>
  </si>
  <si>
    <t>Sao Domingos</t>
  </si>
  <si>
    <t>São Filipe</t>
  </si>
  <si>
    <t>Sao Filipe</t>
  </si>
  <si>
    <t>São Francisco do Sul</t>
  </si>
  <si>
    <t>Sao Francisco do Sul</t>
  </si>
  <si>
    <t>São Gabriel</t>
  </si>
  <si>
    <t>Sao Gabriel</t>
  </si>
  <si>
    <t>São Gabriel da Cachoeira</t>
  </si>
  <si>
    <t>Sao Gabriel da Cachoeira</t>
  </si>
  <si>
    <t>São João da Boa Vista</t>
  </si>
  <si>
    <t>Sao Joao da Boa Vista</t>
  </si>
  <si>
    <t>São João da Madeira</t>
  </si>
  <si>
    <t>Sao Joao da Madeira</t>
  </si>
  <si>
    <t>São João da Pesqueira</t>
  </si>
  <si>
    <t>Sao Joao da Pesqueira</t>
  </si>
  <si>
    <t>São João del Rei</t>
  </si>
  <si>
    <t>Sao Joao del Rei</t>
  </si>
  <si>
    <t>São João dos Angolares</t>
  </si>
  <si>
    <t>Sao Joao dos Angolares</t>
  </si>
  <si>
    <t>São Joaquim da Barra</t>
  </si>
  <si>
    <t>Sao Joaquim da Barra</t>
  </si>
  <si>
    <t>São José da Bela Vista</t>
  </si>
  <si>
    <t>Sao Jose da Bela Vista</t>
  </si>
  <si>
    <t>São José de Ribamar</t>
  </si>
  <si>
    <t>Sao Jose de Ribamar</t>
  </si>
  <si>
    <t>São José do Rio Pardo</t>
  </si>
  <si>
    <t>Sao Jose do Rio Pardo</t>
  </si>
  <si>
    <t>São José do Rio Prêto</t>
  </si>
  <si>
    <t>Sao Jose do Rio Preto</t>
  </si>
  <si>
    <t>São José dos Campos</t>
  </si>
  <si>
    <t>Sao Jose dos Campos</t>
  </si>
  <si>
    <t>São José dos Pinhais</t>
  </si>
  <si>
    <t>Sao Jose dos Pinhais</t>
  </si>
  <si>
    <t>São Lourenço da Serra</t>
  </si>
  <si>
    <t>Sao Lourenco da Serra</t>
  </si>
  <si>
    <t>São Lourenço do Sul</t>
  </si>
  <si>
    <t>Sao Lourenco do Sul</t>
  </si>
  <si>
    <t>São Luís</t>
  </si>
  <si>
    <t>Sao Luis</t>
  </si>
  <si>
    <t>São Luís do Paraitinga</t>
  </si>
  <si>
    <t>Sao Luis do Paraitinga</t>
  </si>
  <si>
    <t>São Luís Gonzaga</t>
  </si>
  <si>
    <t>Sao Luis Gonzaga</t>
  </si>
  <si>
    <t>São Manuel</t>
  </si>
  <si>
    <t>Sao Manuel</t>
  </si>
  <si>
    <t>São Martinho</t>
  </si>
  <si>
    <t>Sao Martinho</t>
  </si>
  <si>
    <t>São Mateus</t>
  </si>
  <si>
    <t>Sao Mateus</t>
  </si>
  <si>
    <t>São Miguel Arcanjo</t>
  </si>
  <si>
    <t>Sao Miguel Arcanjo</t>
  </si>
  <si>
    <t>Sao Paulo</t>
  </si>
  <si>
    <t>São Pedro do Turvo</t>
  </si>
  <si>
    <t>Sao Pedro do Turvo</t>
  </si>
  <si>
    <t>São Sebastião</t>
  </si>
  <si>
    <t>Sao Sebastiao</t>
  </si>
  <si>
    <t>São Sebastião da Grama</t>
  </si>
  <si>
    <t>Sao Sebastiao da Grama</t>
  </si>
  <si>
    <t>Sao Tome</t>
  </si>
  <si>
    <t>Sao Vicente</t>
  </si>
  <si>
    <t>Sapele</t>
  </si>
  <si>
    <t>Sapna</t>
  </si>
  <si>
    <t>Sapouy</t>
  </si>
  <si>
    <t>Sappington</t>
  </si>
  <si>
    <t>Sapporo</t>
  </si>
  <si>
    <t>Sapulpa</t>
  </si>
  <si>
    <t>Saqqez</t>
  </si>
  <si>
    <t>Sarāb</t>
  </si>
  <si>
    <t>Sarab</t>
  </si>
  <si>
    <t>Saraburi</t>
  </si>
  <si>
    <t>Sarahs</t>
  </si>
  <si>
    <t>Sarajevo</t>
  </si>
  <si>
    <t>Saraland</t>
  </si>
  <si>
    <t>Saranac Lake</t>
  </si>
  <si>
    <t>Saranap</t>
  </si>
  <si>
    <t>Sarandë</t>
  </si>
  <si>
    <t>Sarande</t>
  </si>
  <si>
    <t>Sarandí</t>
  </si>
  <si>
    <t>Sarandi</t>
  </si>
  <si>
    <t>Sarandí del Yi</t>
  </si>
  <si>
    <t>Sarandi del Yi</t>
  </si>
  <si>
    <t>Sarandí Grande</t>
  </si>
  <si>
    <t>Sarandi Grande</t>
  </si>
  <si>
    <t>Saranpaul</t>
  </si>
  <si>
    <t>Saransk</t>
  </si>
  <si>
    <t>Sarapuí</t>
  </si>
  <si>
    <t>Sarapui</t>
  </si>
  <si>
    <t>Sarapul</t>
  </si>
  <si>
    <t>Sarasota</t>
  </si>
  <si>
    <t>Sarasota Springs</t>
  </si>
  <si>
    <t>Saratamata</t>
  </si>
  <si>
    <t>Penama</t>
  </si>
  <si>
    <t>Saratoga</t>
  </si>
  <si>
    <t>Saratoga Springs</t>
  </si>
  <si>
    <t>Saratov</t>
  </si>
  <si>
    <t>Sárbogárd</t>
  </si>
  <si>
    <t>Sarbogard</t>
  </si>
  <si>
    <t>Sarcelles</t>
  </si>
  <si>
    <t>Sardasht</t>
  </si>
  <si>
    <t>Sar-e Pul</t>
  </si>
  <si>
    <t>Sargodha</t>
  </si>
  <si>
    <t>Sarh</t>
  </si>
  <si>
    <t>Moyen-Chari</t>
  </si>
  <si>
    <t>Sārī</t>
  </si>
  <si>
    <t>Sari</t>
  </si>
  <si>
    <t>Sarıkaya</t>
  </si>
  <si>
    <t>Sarikaya</t>
  </si>
  <si>
    <t>Yozgat</t>
  </si>
  <si>
    <t>Sarina</t>
  </si>
  <si>
    <t>Sariwŏn</t>
  </si>
  <si>
    <t>Sariwon</t>
  </si>
  <si>
    <t>Sarkad</t>
  </si>
  <si>
    <t>Sărmaşu</t>
  </si>
  <si>
    <t>Sarmasu</t>
  </si>
  <si>
    <t>Sarmiento</t>
  </si>
  <si>
    <t>Sarnen</t>
  </si>
  <si>
    <t>Obwalden</t>
  </si>
  <si>
    <t>Sarnia</t>
  </si>
  <si>
    <t>Saron</t>
  </si>
  <si>
    <t>Sárospatak</t>
  </si>
  <si>
    <t>Sarospatak</t>
  </si>
  <si>
    <t>Sarov</t>
  </si>
  <si>
    <t>Sarpang</t>
  </si>
  <si>
    <t>Sarpol-e Z̄ahāb</t>
  </si>
  <si>
    <t>Sarpol-e Zahab</t>
  </si>
  <si>
    <t>Sarpsborg</t>
  </si>
  <si>
    <t>Sarqan</t>
  </si>
  <si>
    <t>Sarreguemines</t>
  </si>
  <si>
    <t>Sarstedt</t>
  </si>
  <si>
    <t>Sartā</t>
  </si>
  <si>
    <t>Sarta</t>
  </si>
  <si>
    <t>Sartell</t>
  </si>
  <si>
    <t>Sartrouville</t>
  </si>
  <si>
    <t>Sarubetsu</t>
  </si>
  <si>
    <t>Sárvár</t>
  </si>
  <si>
    <t>Sarvar</t>
  </si>
  <si>
    <t>Saryshaghan</t>
  </si>
  <si>
    <t>Sasagawa</t>
  </si>
  <si>
    <t>Sasaguri</t>
  </si>
  <si>
    <t>Sasayama</t>
  </si>
  <si>
    <t>Sashinami</t>
  </si>
  <si>
    <t>Saskatoon</t>
  </si>
  <si>
    <t>Saskylakh</t>
  </si>
  <si>
    <t>Sasovo</t>
  </si>
  <si>
    <t>Sassandra</t>
  </si>
  <si>
    <t>Sassari</t>
  </si>
  <si>
    <t>Sassenberg</t>
  </si>
  <si>
    <t>Saßnitz</t>
  </si>
  <si>
    <t>Sassnitz</t>
  </si>
  <si>
    <t>Sastamala</t>
  </si>
  <si>
    <t>Satadougou</t>
  </si>
  <si>
    <t>Sátão</t>
  </si>
  <si>
    <t>Satao</t>
  </si>
  <si>
    <t>Sätbaev</t>
  </si>
  <si>
    <t>Satbaev</t>
  </si>
  <si>
    <t>Satellite Beach</t>
  </si>
  <si>
    <t>Satipo</t>
  </si>
  <si>
    <t>Satka</t>
  </si>
  <si>
    <t>Sato</t>
  </si>
  <si>
    <t>Sátoraljaújhely</t>
  </si>
  <si>
    <t>Satoraljaujhely</t>
  </si>
  <si>
    <t>Satsuma</t>
  </si>
  <si>
    <t>Sattahip</t>
  </si>
  <si>
    <t>Satte</t>
  </si>
  <si>
    <t>Sattenapalle</t>
  </si>
  <si>
    <t>Satun</t>
  </si>
  <si>
    <t>Satupa‘itea</t>
  </si>
  <si>
    <t>Satupa`itea</t>
  </si>
  <si>
    <t>Sauce</t>
  </si>
  <si>
    <t>Saucillo</t>
  </si>
  <si>
    <t>Sauðárkrókur</t>
  </si>
  <si>
    <t>Saudharkrokur</t>
  </si>
  <si>
    <t>Norðurland Vestra</t>
  </si>
  <si>
    <t>Saue</t>
  </si>
  <si>
    <t>Saugeen Shores</t>
  </si>
  <si>
    <t>Saugerties</t>
  </si>
  <si>
    <t>Saugor</t>
  </si>
  <si>
    <t>Saugus</t>
  </si>
  <si>
    <t>Sauk Rapids</t>
  </si>
  <si>
    <t>Sauk Village</t>
  </si>
  <si>
    <t>Saulgau</t>
  </si>
  <si>
    <t>Saulkrasti</t>
  </si>
  <si>
    <t>Saulkrastu Novads</t>
  </si>
  <si>
    <t>Sault Ste. Marie</t>
  </si>
  <si>
    <t>Saumur</t>
  </si>
  <si>
    <t>Saurimo</t>
  </si>
  <si>
    <t>Sausalito</t>
  </si>
  <si>
    <t>Savage</t>
  </si>
  <si>
    <t>Savalou</t>
  </si>
  <si>
    <t>Collines</t>
  </si>
  <si>
    <t>Savannah</t>
  </si>
  <si>
    <t>Savannakhet</t>
  </si>
  <si>
    <t>Savannakhét</t>
  </si>
  <si>
    <t>Savanna-la-Mar</t>
  </si>
  <si>
    <t>Westmoreland</t>
  </si>
  <si>
    <t>Savé</t>
  </si>
  <si>
    <t>Save</t>
  </si>
  <si>
    <t>Sāveh</t>
  </si>
  <si>
    <t>Saveh</t>
  </si>
  <si>
    <t>Săveni</t>
  </si>
  <si>
    <t>Saveni</t>
  </si>
  <si>
    <t>Savigny-le-Temple</t>
  </si>
  <si>
    <t>Savigny-sur-Orge</t>
  </si>
  <si>
    <t>Savissivik</t>
  </si>
  <si>
    <t>Šavnik</t>
  </si>
  <si>
    <t>Savnik</t>
  </si>
  <si>
    <t>Savona</t>
  </si>
  <si>
    <t>Savonlinna</t>
  </si>
  <si>
    <t>Savoy</t>
  </si>
  <si>
    <t>Sawahlunto</t>
  </si>
  <si>
    <t>Sawākin</t>
  </si>
  <si>
    <t>Sawakin</t>
  </si>
  <si>
    <t>Sawankhalok</t>
  </si>
  <si>
    <t>Sukhothai</t>
  </si>
  <si>
    <t>Sawbridgeworth</t>
  </si>
  <si>
    <t>Sawley</t>
  </si>
  <si>
    <t>Sawmills</t>
  </si>
  <si>
    <t>Sawston</t>
  </si>
  <si>
    <t>Sawtry</t>
  </si>
  <si>
    <t>Say’ūn</t>
  </si>
  <si>
    <t>Say'un</t>
  </si>
  <si>
    <t>Sayama</t>
  </si>
  <si>
    <t>Sayanogorsk</t>
  </si>
  <si>
    <t>Sayansk</t>
  </si>
  <si>
    <t>Sayḩūt</t>
  </si>
  <si>
    <t>Sayhut</t>
  </si>
  <si>
    <t>Saynshand</t>
  </si>
  <si>
    <t>Dornogovĭ</t>
  </si>
  <si>
    <t>Sayō</t>
  </si>
  <si>
    <t>Sayo</t>
  </si>
  <si>
    <t>Sayre</t>
  </si>
  <si>
    <t>Sayreville</t>
  </si>
  <si>
    <t>Sayville</t>
  </si>
  <si>
    <t>Scaggsville</t>
  </si>
  <si>
    <t>Scappoose</t>
  </si>
  <si>
    <t>Scarborough</t>
  </si>
  <si>
    <t>Tobago</t>
  </si>
  <si>
    <t>Scarsdale</t>
  </si>
  <si>
    <t>Scartho</t>
  </si>
  <si>
    <t>Scenic Oaks</t>
  </si>
  <si>
    <t>Schaan</t>
  </si>
  <si>
    <t>Schaarbeek</t>
  </si>
  <si>
    <t>Schaghticoke</t>
  </si>
  <si>
    <t>Schärding</t>
  </si>
  <si>
    <t>Scharding</t>
  </si>
  <si>
    <t>Schaumburg</t>
  </si>
  <si>
    <t>Schelklingen</t>
  </si>
  <si>
    <t>Schellenberg</t>
  </si>
  <si>
    <t>Schenectady</t>
  </si>
  <si>
    <t>Schenefeld</t>
  </si>
  <si>
    <t>Schererville</t>
  </si>
  <si>
    <t>Schertz</t>
  </si>
  <si>
    <t>Scheßlitz</t>
  </si>
  <si>
    <t>Schesslitz</t>
  </si>
  <si>
    <t>Schieder-Schwalenberg</t>
  </si>
  <si>
    <t>Schifferstadt</t>
  </si>
  <si>
    <t>Schiller Park</t>
  </si>
  <si>
    <t>Schiltigheim</t>
  </si>
  <si>
    <t>Schkeuditz</t>
  </si>
  <si>
    <t>Schladming</t>
  </si>
  <si>
    <t>Schleiden</t>
  </si>
  <si>
    <t>Schleiz</t>
  </si>
  <si>
    <t>Schleswig</t>
  </si>
  <si>
    <t>Schleusingen</t>
  </si>
  <si>
    <t>Schlieren</t>
  </si>
  <si>
    <t>Schlitz</t>
  </si>
  <si>
    <t>Schloß Holte-Stukenbrock</t>
  </si>
  <si>
    <t>Schloss Holte-Stukenbrock</t>
  </si>
  <si>
    <t>Schlüchtern</t>
  </si>
  <si>
    <t>Schluchtern</t>
  </si>
  <si>
    <t>Schlüsselfeld</t>
  </si>
  <si>
    <t>Schlusselfeld</t>
  </si>
  <si>
    <t>Schmalkalden</t>
  </si>
  <si>
    <t>Schmallenberg</t>
  </si>
  <si>
    <t>Schmölln</t>
  </si>
  <si>
    <t>Schmolln</t>
  </si>
  <si>
    <t>Schneeberg</t>
  </si>
  <si>
    <t>Schneverdingen</t>
  </si>
  <si>
    <t>Schodack</t>
  </si>
  <si>
    <t>Schofield Barracks</t>
  </si>
  <si>
    <t>Schönebeck</t>
  </si>
  <si>
    <t>Schonebeck</t>
  </si>
  <si>
    <t>Schongau</t>
  </si>
  <si>
    <t>Schöningen</t>
  </si>
  <si>
    <t>Schoningen</t>
  </si>
  <si>
    <t>Schopfheim</t>
  </si>
  <si>
    <t>Schöppenstedt</t>
  </si>
  <si>
    <t>Schoppenstedt</t>
  </si>
  <si>
    <t>Schorndorf</t>
  </si>
  <si>
    <t>Schortens</t>
  </si>
  <si>
    <t>Schotten</t>
  </si>
  <si>
    <t>Schramberg</t>
  </si>
  <si>
    <t>Schrems</t>
  </si>
  <si>
    <t>Schriesheim</t>
  </si>
  <si>
    <t>Schriever</t>
  </si>
  <si>
    <t>Schrobenhausen</t>
  </si>
  <si>
    <t>Schroeppel</t>
  </si>
  <si>
    <t>Schrozberg</t>
  </si>
  <si>
    <t>Schüttorf</t>
  </si>
  <si>
    <t>Schuttorf</t>
  </si>
  <si>
    <t>Schuyler</t>
  </si>
  <si>
    <t>Schuyler Falls</t>
  </si>
  <si>
    <t>Schuylkill</t>
  </si>
  <si>
    <t>Schuylkill Haven</t>
  </si>
  <si>
    <t>Schwaan</t>
  </si>
  <si>
    <t>Schwabach</t>
  </si>
  <si>
    <t>Schwäbisch Gmünd</t>
  </si>
  <si>
    <t>Schwabisch Gmund</t>
  </si>
  <si>
    <t>Schwäbisch Hall</t>
  </si>
  <si>
    <t>Schwabisch Hall</t>
  </si>
  <si>
    <t>Schwabmünchen</t>
  </si>
  <si>
    <t>Schwabmunchen</t>
  </si>
  <si>
    <t>Schwaigern</t>
  </si>
  <si>
    <t>Schwalmstadt</t>
  </si>
  <si>
    <t>Schwandorf</t>
  </si>
  <si>
    <t>Schwarzenbach an der Saale</t>
  </si>
  <si>
    <t>Schwarzenbek</t>
  </si>
  <si>
    <t>Schwarzenberg</t>
  </si>
  <si>
    <t>Schwarzheide</t>
  </si>
  <si>
    <t>Schwaz</t>
  </si>
  <si>
    <t>Schwechat</t>
  </si>
  <si>
    <t>Schwedt (Oder)</t>
  </si>
  <si>
    <t>Schweich</t>
  </si>
  <si>
    <t>Schweinfurt</t>
  </si>
  <si>
    <t>Schwelm</t>
  </si>
  <si>
    <t>Schwerin</t>
  </si>
  <si>
    <t>Schwerte</t>
  </si>
  <si>
    <t>Schwetzingen</t>
  </si>
  <si>
    <t>Science City of Muñoz</t>
  </si>
  <si>
    <t>Science City of Munoz</t>
  </si>
  <si>
    <t>Scituate</t>
  </si>
  <si>
    <t>Scone</t>
  </si>
  <si>
    <t>Scoresbysund</t>
  </si>
  <si>
    <t>Scorniceşti</t>
  </si>
  <si>
    <t>Scornicesti</t>
  </si>
  <si>
    <t>Scotch Plains</t>
  </si>
  <si>
    <t>Scotchtown</t>
  </si>
  <si>
    <t>Scotia</t>
  </si>
  <si>
    <t>Scott</t>
  </si>
  <si>
    <t>Scott City</t>
  </si>
  <si>
    <t>Scott Township</t>
  </si>
  <si>
    <t>Scottdale</t>
  </si>
  <si>
    <t>Scotts Valley</t>
  </si>
  <si>
    <t>Scottsbluff</t>
  </si>
  <si>
    <t>Scottsboro</t>
  </si>
  <si>
    <t>Scottsburg</t>
  </si>
  <si>
    <t>Scottsdale</t>
  </si>
  <si>
    <t>Scranton</t>
  </si>
  <si>
    <t>Scriba</t>
  </si>
  <si>
    <t>Scugog</t>
  </si>
  <si>
    <t>Scunthorpe</t>
  </si>
  <si>
    <t>Sea Cliff</t>
  </si>
  <si>
    <t>Seabrook</t>
  </si>
  <si>
    <t>Seacombe</t>
  </si>
  <si>
    <t>Seacroft</t>
  </si>
  <si>
    <t>Seaford</t>
  </si>
  <si>
    <t>Seagoville</t>
  </si>
  <si>
    <t>Seaham</t>
  </si>
  <si>
    <t>Seal Beach</t>
  </si>
  <si>
    <t>Sealy</t>
  </si>
  <si>
    <t>Searcy</t>
  </si>
  <si>
    <t>Seasalter</t>
  </si>
  <si>
    <t>Seaside</t>
  </si>
  <si>
    <t>SeaTac</t>
  </si>
  <si>
    <t>Seaton</t>
  </si>
  <si>
    <t>Seaton Carew</t>
  </si>
  <si>
    <t>Seattle</t>
  </si>
  <si>
    <t>Sebastian</t>
  </si>
  <si>
    <t>Sebastopol</t>
  </si>
  <si>
    <t>Sebba</t>
  </si>
  <si>
    <t>Sebezh</t>
  </si>
  <si>
    <t>Sebiş</t>
  </si>
  <si>
    <t>Sebis</t>
  </si>
  <si>
    <t>Sebnitz</t>
  </si>
  <si>
    <t>Sebring</t>
  </si>
  <si>
    <t>Sečanj</t>
  </si>
  <si>
    <t>Secanj</t>
  </si>
  <si>
    <t>Secaucus</t>
  </si>
  <si>
    <t>Sechelt</t>
  </si>
  <si>
    <t>Sechura</t>
  </si>
  <si>
    <t>Sečovce</t>
  </si>
  <si>
    <t>Secovce</t>
  </si>
  <si>
    <t>Secunderābād</t>
  </si>
  <si>
    <t>Secunderabad</t>
  </si>
  <si>
    <t>Security-Widefield</t>
  </si>
  <si>
    <t>Sedalia</t>
  </si>
  <si>
    <t>Sedeh Lanjān</t>
  </si>
  <si>
    <t>Sedeh Lanjan</t>
  </si>
  <si>
    <t>Sederot</t>
  </si>
  <si>
    <t>Sedgefield</t>
  </si>
  <si>
    <t>Sedgley</t>
  </si>
  <si>
    <t>Sédhiou</t>
  </si>
  <si>
    <t>Sedhiou</t>
  </si>
  <si>
    <t>Sedlčany</t>
  </si>
  <si>
    <t>Sedlcany</t>
  </si>
  <si>
    <t>Sedona</t>
  </si>
  <si>
    <t>Sedro-Woolley</t>
  </si>
  <si>
    <t>Seekonk</t>
  </si>
  <si>
    <t>Seelow</t>
  </si>
  <si>
    <t>Seelze</t>
  </si>
  <si>
    <t>Seesen</t>
  </si>
  <si>
    <t>Seferhisar</t>
  </si>
  <si>
    <t>Seffner</t>
  </si>
  <si>
    <t>Sefrou</t>
  </si>
  <si>
    <t>Sefwi Wiawso</t>
  </si>
  <si>
    <t>Segarcea</t>
  </si>
  <si>
    <t>Segezha</t>
  </si>
  <si>
    <t>Segou</t>
  </si>
  <si>
    <t>Séguéla</t>
  </si>
  <si>
    <t>Seguela</t>
  </si>
  <si>
    <t>Woroba</t>
  </si>
  <si>
    <t>Seguin</t>
  </si>
  <si>
    <t>Sehnde</t>
  </si>
  <si>
    <t>Seinäjoki</t>
  </si>
  <si>
    <t>Seinajoki</t>
  </si>
  <si>
    <t>Seini</t>
  </si>
  <si>
    <t>Sejong</t>
  </si>
  <si>
    <t>Şəki</t>
  </si>
  <si>
    <t>Saki</t>
  </si>
  <si>
    <t>Sekigahara</t>
  </si>
  <si>
    <t>Sekimachi</t>
  </si>
  <si>
    <t>Sekondi</t>
  </si>
  <si>
    <t>Selah</t>
  </si>
  <si>
    <t>Selb</t>
  </si>
  <si>
    <t>Selby</t>
  </si>
  <si>
    <t>Selçuk</t>
  </si>
  <si>
    <t>Selcuk</t>
  </si>
  <si>
    <t>Selden</t>
  </si>
  <si>
    <t>Selfoss</t>
  </si>
  <si>
    <t>Suðurland</t>
  </si>
  <si>
    <t>Sélibaby</t>
  </si>
  <si>
    <t>Selibaby</t>
  </si>
  <si>
    <t>Guidimaka</t>
  </si>
  <si>
    <t>Selibe Phikwe</t>
  </si>
  <si>
    <t>Seligenstadt</t>
  </si>
  <si>
    <t>Selinsgrove</t>
  </si>
  <si>
    <t>Selkirk</t>
  </si>
  <si>
    <t>Sellersburg</t>
  </si>
  <si>
    <t>Selm</t>
  </si>
  <si>
    <t>Selma</t>
  </si>
  <si>
    <t>Selnica ob Dravi</t>
  </si>
  <si>
    <t>Selouane</t>
  </si>
  <si>
    <t>Selsey</t>
  </si>
  <si>
    <t>Selston</t>
  </si>
  <si>
    <t>Seltso</t>
  </si>
  <si>
    <t>Selwyn</t>
  </si>
  <si>
    <t>Selydove</t>
  </si>
  <si>
    <t>Semarang</t>
  </si>
  <si>
    <t>Sembabule</t>
  </si>
  <si>
    <t>Sémbé</t>
  </si>
  <si>
    <t>Sembe</t>
  </si>
  <si>
    <t>Semënov</t>
  </si>
  <si>
    <t>Semenov</t>
  </si>
  <si>
    <t>Semera</t>
  </si>
  <si>
    <t>Semey</t>
  </si>
  <si>
    <t>Semič</t>
  </si>
  <si>
    <t>Semic</t>
  </si>
  <si>
    <t>Semikarakorsk</t>
  </si>
  <si>
    <t>Semiluki</t>
  </si>
  <si>
    <t>Semily</t>
  </si>
  <si>
    <t>Seminole</t>
  </si>
  <si>
    <t>Semīrom</t>
  </si>
  <si>
    <t>Semirom</t>
  </si>
  <si>
    <t>Şəmkir</t>
  </si>
  <si>
    <t>Samkir</t>
  </si>
  <si>
    <t>Semmes</t>
  </si>
  <si>
    <t>Semnan</t>
  </si>
  <si>
    <t>Šempeter pri Gorici</t>
  </si>
  <si>
    <t>Sempeter pri Gorici</t>
  </si>
  <si>
    <t>Šempeter-Vrtojba</t>
  </si>
  <si>
    <t>Sen Monorom</t>
  </si>
  <si>
    <t>Mondolkiri</t>
  </si>
  <si>
    <t>Sen‘afe</t>
  </si>
  <si>
    <t>Sen`afe</t>
  </si>
  <si>
    <t>Sena Madureira</t>
  </si>
  <si>
    <t>Senak’i</t>
  </si>
  <si>
    <t>Senak'i</t>
  </si>
  <si>
    <t>Senanga</t>
  </si>
  <si>
    <t>Senatobia</t>
  </si>
  <si>
    <t>Senboku</t>
  </si>
  <si>
    <t>Šenčur</t>
  </si>
  <si>
    <t>Sencur</t>
  </si>
  <si>
    <t>Sendai</t>
  </si>
  <si>
    <t>Senden</t>
  </si>
  <si>
    <t>Sendenhorst</t>
  </si>
  <si>
    <t>Senec</t>
  </si>
  <si>
    <t>Seneca</t>
  </si>
  <si>
    <t>Seneca Falls</t>
  </si>
  <si>
    <t>Senftenberg</t>
  </si>
  <si>
    <t>Sengiley</t>
  </si>
  <si>
    <t>Senglea</t>
  </si>
  <si>
    <t>Isla</t>
  </si>
  <si>
    <t>Senhor do Bonfim</t>
  </si>
  <si>
    <t>Senica</t>
  </si>
  <si>
    <t>Sennwald</t>
  </si>
  <si>
    <t>Šenov</t>
  </si>
  <si>
    <t>Senov</t>
  </si>
  <si>
    <t>Sens</t>
  </si>
  <si>
    <t>Sensuntepeque</t>
  </si>
  <si>
    <t>Cabañas</t>
  </si>
  <si>
    <t>Senta</t>
  </si>
  <si>
    <t>Šentilj</t>
  </si>
  <si>
    <t>Sentilj</t>
  </si>
  <si>
    <t>Šentjernej</t>
  </si>
  <si>
    <t>Sentjernej</t>
  </si>
  <si>
    <t>Šentjur</t>
  </si>
  <si>
    <t>Sentjur</t>
  </si>
  <si>
    <t>Šentrupert</t>
  </si>
  <si>
    <t>Sentrupert</t>
  </si>
  <si>
    <t>Seogwipo</t>
  </si>
  <si>
    <t>Seoul</t>
  </si>
  <si>
    <t>Septemvri</t>
  </si>
  <si>
    <t>Sept-Îles</t>
  </si>
  <si>
    <t>Sept-Iles</t>
  </si>
  <si>
    <t>Sequim</t>
  </si>
  <si>
    <t>Serafimovich</t>
  </si>
  <si>
    <t>Seraing</t>
  </si>
  <si>
    <t>Serang</t>
  </si>
  <si>
    <t>Serdar</t>
  </si>
  <si>
    <t>Serdobsk</t>
  </si>
  <si>
    <t>Serebryansk</t>
  </si>
  <si>
    <t>Sered’</t>
  </si>
  <si>
    <t>Sered'</t>
  </si>
  <si>
    <t>Seremban</t>
  </si>
  <si>
    <t>Negeri Sembilan</t>
  </si>
  <si>
    <t>Serere</t>
  </si>
  <si>
    <t>Sergach</t>
  </si>
  <si>
    <t>Sergeant Bluff</t>
  </si>
  <si>
    <t>Sergeevka</t>
  </si>
  <si>
    <t>Sergiyev Posad</t>
  </si>
  <si>
    <t>Serhetabat</t>
  </si>
  <si>
    <t>Seria</t>
  </si>
  <si>
    <t>Serov</t>
  </si>
  <si>
    <t>Serowe</t>
  </si>
  <si>
    <t>Serpa</t>
  </si>
  <si>
    <t>Serpukhov</t>
  </si>
  <si>
    <t>Serra Azul</t>
  </si>
  <si>
    <t>Serra Negra</t>
  </si>
  <si>
    <t>Serravalle</t>
  </si>
  <si>
    <t>Sérres</t>
  </si>
  <si>
    <t>Serres</t>
  </si>
  <si>
    <t>Serrinha</t>
  </si>
  <si>
    <t>Sertã</t>
  </si>
  <si>
    <t>Serta</t>
  </si>
  <si>
    <t>Sertãozinho</t>
  </si>
  <si>
    <t>Sertaozinho</t>
  </si>
  <si>
    <t>Sertolovo</t>
  </si>
  <si>
    <t>Şərur</t>
  </si>
  <si>
    <t>Sarur</t>
  </si>
  <si>
    <t>Sesheke</t>
  </si>
  <si>
    <t>Sesimbra</t>
  </si>
  <si>
    <t>Setana</t>
  </si>
  <si>
    <t>Sète</t>
  </si>
  <si>
    <t>Sete</t>
  </si>
  <si>
    <t>Sete Barras</t>
  </si>
  <si>
    <t>Sete Lagoas</t>
  </si>
  <si>
    <t>Sétif</t>
  </si>
  <si>
    <t>Setif</t>
  </si>
  <si>
    <t>Seto</t>
  </si>
  <si>
    <t>Settat</t>
  </si>
  <si>
    <t>Setubal</t>
  </si>
  <si>
    <t>Sevastopol</t>
  </si>
  <si>
    <t>Sevelen</t>
  </si>
  <si>
    <t>Seven Corners</t>
  </si>
  <si>
    <t>Seven Hills</t>
  </si>
  <si>
    <t>Seven Oaks</t>
  </si>
  <si>
    <t>Seven Pagodas</t>
  </si>
  <si>
    <t>Sevenoaks</t>
  </si>
  <si>
    <t>Sever do Vouga</t>
  </si>
  <si>
    <t>Severance</t>
  </si>
  <si>
    <t>Severínia</t>
  </si>
  <si>
    <t>Severinia</t>
  </si>
  <si>
    <t>Severn</t>
  </si>
  <si>
    <t>Severna Park</t>
  </si>
  <si>
    <t>Severnyy</t>
  </si>
  <si>
    <t>Severobaykalsk</t>
  </si>
  <si>
    <t>Severodvinsk</t>
  </si>
  <si>
    <t>Severo-Kuril’sk</t>
  </si>
  <si>
    <t>Severo-Kuril'sk</t>
  </si>
  <si>
    <t>Severomorsk</t>
  </si>
  <si>
    <t>Severouralsk</t>
  </si>
  <si>
    <t>Seversk</t>
  </si>
  <si>
    <t>Sevierville</t>
  </si>
  <si>
    <t>Sevilla</t>
  </si>
  <si>
    <t>Seville</t>
  </si>
  <si>
    <t>Sevlievo</t>
  </si>
  <si>
    <t>Sevnica</t>
  </si>
  <si>
    <t>Sevran</t>
  </si>
  <si>
    <t>Sèvres</t>
  </si>
  <si>
    <t>Sevres</t>
  </si>
  <si>
    <t>Sevsk</t>
  </si>
  <si>
    <t>Seward</t>
  </si>
  <si>
    <t>Sewickley</t>
  </si>
  <si>
    <t>Seydi</t>
  </si>
  <si>
    <t>Seyé</t>
  </si>
  <si>
    <t>Seye</t>
  </si>
  <si>
    <t>Seymour</t>
  </si>
  <si>
    <t>Sežana</t>
  </si>
  <si>
    <t>Sezana</t>
  </si>
  <si>
    <t>Sezimovo Ústí</t>
  </si>
  <si>
    <t>Sezimovo Usti</t>
  </si>
  <si>
    <t>Sfântu-Gheorghe</t>
  </si>
  <si>
    <t>Sfantu-Gheorghe</t>
  </si>
  <si>
    <t>Sfax</t>
  </si>
  <si>
    <t>Shache</t>
  </si>
  <si>
    <t>Shadrinsk</t>
  </si>
  <si>
    <t>Shady Hills</t>
  </si>
  <si>
    <t>Shady Side</t>
  </si>
  <si>
    <t>Shafter</t>
  </si>
  <si>
    <t>Shaftesbury</t>
  </si>
  <si>
    <t>Shagonar</t>
  </si>
  <si>
    <t>Shah Alam</t>
  </si>
  <si>
    <t>Shahe</t>
  </si>
  <si>
    <t>Shaḩḩāt</t>
  </si>
  <si>
    <t>Shahhat</t>
  </si>
  <si>
    <t>Shāhīn Dezh</t>
  </si>
  <si>
    <t>Shahin Dezh</t>
  </si>
  <si>
    <t>Shāhīn Shahr</t>
  </si>
  <si>
    <t>Shahin Shahr</t>
  </si>
  <si>
    <t>Shāhjānpur</t>
  </si>
  <si>
    <t>Shahjanpur</t>
  </si>
  <si>
    <t>Shahr-e Jadīd-e Hashtgerd</t>
  </si>
  <si>
    <t>Shahr-e Jadid-e Hashtgerd</t>
  </si>
  <si>
    <t>Shahr-e Kord</t>
  </si>
  <si>
    <t>Chahār Maḩāl va Bakhtīārī</t>
  </si>
  <si>
    <t>Shahr-e Qods</t>
  </si>
  <si>
    <t>Shahreẕā</t>
  </si>
  <si>
    <t>Shahreza</t>
  </si>
  <si>
    <t>Shahrīār</t>
  </si>
  <si>
    <t>Shahriar</t>
  </si>
  <si>
    <t>Shahrisabz</t>
  </si>
  <si>
    <t>Shāhrūd</t>
  </si>
  <si>
    <t>Shahrud</t>
  </si>
  <si>
    <t>Shakargarh</t>
  </si>
  <si>
    <t>Shaker Heights</t>
  </si>
  <si>
    <t>Shakhtarsk</t>
  </si>
  <si>
    <t>Shakhtīnsk</t>
  </si>
  <si>
    <t>Shakhtinsk</t>
  </si>
  <si>
    <t>Shakhty</t>
  </si>
  <si>
    <t>Shakhunya</t>
  </si>
  <si>
    <t>Shakopee</t>
  </si>
  <si>
    <t>Shalaurova</t>
  </si>
  <si>
    <t>Shaler</t>
  </si>
  <si>
    <t>Shali</t>
  </si>
  <si>
    <t>Shalqar</t>
  </si>
  <si>
    <t>Shamokin</t>
  </si>
  <si>
    <t>Shamong</t>
  </si>
  <si>
    <t>Shamva</t>
  </si>
  <si>
    <t>Shancheng</t>
  </si>
  <si>
    <t>Shangqiu</t>
  </si>
  <si>
    <t>Shangrao</t>
  </si>
  <si>
    <t>Shangzhi</t>
  </si>
  <si>
    <t>Shangzhou</t>
  </si>
  <si>
    <t>Shanhu</t>
  </si>
  <si>
    <t>Shanklin</t>
  </si>
  <si>
    <t>Shannon</t>
  </si>
  <si>
    <t>Shanor-Northvue</t>
  </si>
  <si>
    <t>Shāntipur</t>
  </si>
  <si>
    <t>Shantipur</t>
  </si>
  <si>
    <t>Shantou</t>
  </si>
  <si>
    <t>Shanwei</t>
  </si>
  <si>
    <t>Shaoguan</t>
  </si>
  <si>
    <t>Shaoshanzhan</t>
  </si>
  <si>
    <t>Shaowu</t>
  </si>
  <si>
    <t>Shaoxing</t>
  </si>
  <si>
    <t>Shaoyang</t>
  </si>
  <si>
    <t>Shaqlāwah</t>
  </si>
  <si>
    <t>Shaqlawah</t>
  </si>
  <si>
    <t>Shar</t>
  </si>
  <si>
    <t>Sharan</t>
  </si>
  <si>
    <t>Paktīkā</t>
  </si>
  <si>
    <t>Sharbaqty</t>
  </si>
  <si>
    <t>Sharg‘un</t>
  </si>
  <si>
    <t>Sharg`un</t>
  </si>
  <si>
    <t>Sharhorod</t>
  </si>
  <si>
    <t>Shariff Aguak</t>
  </si>
  <si>
    <t>Maguindanao</t>
  </si>
  <si>
    <t>Sharjah</t>
  </si>
  <si>
    <t>Ash Shāriqah</t>
  </si>
  <si>
    <t>Sharon</t>
  </si>
  <si>
    <t>Sharon Hill</t>
  </si>
  <si>
    <t>Sharonville</t>
  </si>
  <si>
    <t>Shārūnah</t>
  </si>
  <si>
    <t>Sharunah</t>
  </si>
  <si>
    <t>Sharya</t>
  </si>
  <si>
    <t>Sharypovo</t>
  </si>
  <si>
    <t>Shashemenē</t>
  </si>
  <si>
    <t>Shashemene</t>
  </si>
  <si>
    <t>Shashi</t>
  </si>
  <si>
    <t>Shasta Lake</t>
  </si>
  <si>
    <t>Shatsk</t>
  </si>
  <si>
    <t>Shatura</t>
  </si>
  <si>
    <t>Shaw Heights</t>
  </si>
  <si>
    <t>Shawangunk</t>
  </si>
  <si>
    <t>Shawano</t>
  </si>
  <si>
    <t>Shawinigan</t>
  </si>
  <si>
    <t>Shawnee</t>
  </si>
  <si>
    <t>Shchastia</t>
  </si>
  <si>
    <t>Shchëkino</t>
  </si>
  <si>
    <t>Shchekino</t>
  </si>
  <si>
    <t>Shchelkovo</t>
  </si>
  <si>
    <t>Shchigry</t>
  </si>
  <si>
    <t>Shcholkine</t>
  </si>
  <si>
    <t>Shchūchīnsk</t>
  </si>
  <si>
    <t>Shchuchinsk</t>
  </si>
  <si>
    <t>Shchuchye</t>
  </si>
  <si>
    <t>Shebekino</t>
  </si>
  <si>
    <t>Sheboygan</t>
  </si>
  <si>
    <t>Sheboygan Falls</t>
  </si>
  <si>
    <t>Shediac</t>
  </si>
  <si>
    <t>Sheerness</t>
  </si>
  <si>
    <t>Shefar‘am</t>
  </si>
  <si>
    <t>Shefar`am</t>
  </si>
  <si>
    <t>Sheffield Lake</t>
  </si>
  <si>
    <t>Shekhupura</t>
  </si>
  <si>
    <t>Shelburne</t>
  </si>
  <si>
    <t>Shelby</t>
  </si>
  <si>
    <t>Shelbyville</t>
  </si>
  <si>
    <t>Sheldon</t>
  </si>
  <si>
    <t>Shelekhov</t>
  </si>
  <si>
    <t>Shelton</t>
  </si>
  <si>
    <t>Shemonaīkha</t>
  </si>
  <si>
    <t>Shemonaikha</t>
  </si>
  <si>
    <t>Shenandoah</t>
  </si>
  <si>
    <t>Shenango</t>
  </si>
  <si>
    <t>Shendi</t>
  </si>
  <si>
    <t>Shenfield</t>
  </si>
  <si>
    <t>Shëngjin</t>
  </si>
  <si>
    <t>Shengjin</t>
  </si>
  <si>
    <t>Shengli</t>
  </si>
  <si>
    <t>Shenley Brook End</t>
  </si>
  <si>
    <t>Shenley Church End</t>
  </si>
  <si>
    <t>Shenmu</t>
  </si>
  <si>
    <t>Shenstone</t>
  </si>
  <si>
    <t>Shenyang</t>
  </si>
  <si>
    <t>Shenzhen</t>
  </si>
  <si>
    <t>Shenzhou</t>
  </si>
  <si>
    <t>Shepetivka</t>
  </si>
  <si>
    <t>Shepherdstown</t>
  </si>
  <si>
    <t>Shepherdsville</t>
  </si>
  <si>
    <t>Shepparton</t>
  </si>
  <si>
    <t>Shepperton</t>
  </si>
  <si>
    <t>Shepshed</t>
  </si>
  <si>
    <t>Shepton Mallet</t>
  </si>
  <si>
    <t>Sherborne</t>
  </si>
  <si>
    <t>Sherbrooke</t>
  </si>
  <si>
    <t>Sherburn in Elmet</t>
  </si>
  <si>
    <t>Sheridan</t>
  </si>
  <si>
    <t>Sheriff Hill</t>
  </si>
  <si>
    <t>Sheringham</t>
  </si>
  <si>
    <t>Sherlovaya Gora</t>
  </si>
  <si>
    <t>Sherman</t>
  </si>
  <si>
    <t>Sherrelwood</t>
  </si>
  <si>
    <t>Sherwood</t>
  </si>
  <si>
    <t>Sherwood Manor</t>
  </si>
  <si>
    <t>Shevington</t>
  </si>
  <si>
    <t>Sheybān</t>
  </si>
  <si>
    <t>Sheyban</t>
  </si>
  <si>
    <t>Shibayama</t>
  </si>
  <si>
    <t>Shibecha</t>
  </si>
  <si>
    <t>Shibetsu</t>
  </si>
  <si>
    <t>Shibīn al Kawm</t>
  </si>
  <si>
    <t>Shibin al Kawm</t>
  </si>
  <si>
    <t>Shibirghān</t>
  </si>
  <si>
    <t>Shibirghan</t>
  </si>
  <si>
    <t>Jowzjān</t>
  </si>
  <si>
    <t>Shibukawa</t>
  </si>
  <si>
    <t>Shibuya</t>
  </si>
  <si>
    <t>Shichinohe</t>
  </si>
  <si>
    <t>Shields</t>
  </si>
  <si>
    <t>Shifnal</t>
  </si>
  <si>
    <t>Shihezi</t>
  </si>
  <si>
    <t>Shihoro</t>
  </si>
  <si>
    <t>Shijak</t>
  </si>
  <si>
    <t>Shijiazhuang</t>
  </si>
  <si>
    <t>Shikama</t>
  </si>
  <si>
    <t>Shikhany</t>
  </si>
  <si>
    <t>Shildon</t>
  </si>
  <si>
    <t>Shiliguri</t>
  </si>
  <si>
    <t>Shilka</t>
  </si>
  <si>
    <t>Shillington</t>
  </si>
  <si>
    <t>Shillong</t>
  </si>
  <si>
    <t>Meghālaya</t>
  </si>
  <si>
    <t>Shiloh</t>
  </si>
  <si>
    <t>Shima</t>
  </si>
  <si>
    <t>Shimabara</t>
  </si>
  <si>
    <t>Shimanovsk</t>
  </si>
  <si>
    <t>Shimeo</t>
  </si>
  <si>
    <t>Shimizu</t>
  </si>
  <si>
    <t>Shimizuchō</t>
  </si>
  <si>
    <t>Shimizucho</t>
  </si>
  <si>
    <t>Shimla</t>
  </si>
  <si>
    <t>Shimoga</t>
  </si>
  <si>
    <t>Shimogamo</t>
  </si>
  <si>
    <t>Shimomura</t>
  </si>
  <si>
    <t>Shimonita</t>
  </si>
  <si>
    <t>Shimotoba</t>
  </si>
  <si>
    <t>Shimotoda</t>
  </si>
  <si>
    <t>Shimotsuchō-kominami</t>
  </si>
  <si>
    <t>Shimotsucho-kominami</t>
  </si>
  <si>
    <t>Shimotsuke</t>
  </si>
  <si>
    <t>Shimo-tsuma</t>
  </si>
  <si>
    <t>Shinfield</t>
  </si>
  <si>
    <t>Shingū</t>
  </si>
  <si>
    <t>Shingu</t>
  </si>
  <si>
    <t>Shinkai</t>
  </si>
  <si>
    <t>Shinmachi</t>
  </si>
  <si>
    <t>Shinozaki</t>
  </si>
  <si>
    <t>Shinshiro</t>
  </si>
  <si>
    <t>Shintoku</t>
  </si>
  <si>
    <t>Shiojiri</t>
  </si>
  <si>
    <t>Shipley</t>
  </si>
  <si>
    <t>Shippensburg</t>
  </si>
  <si>
    <t>Shiprock</t>
  </si>
  <si>
    <t>Shipston on Stour</t>
  </si>
  <si>
    <t>Shira</t>
  </si>
  <si>
    <t>Shirahama</t>
  </si>
  <si>
    <t>Shirakawa</t>
  </si>
  <si>
    <t>Shiranuka</t>
  </si>
  <si>
    <t>Shiraoi</t>
  </si>
  <si>
    <t>Shiraoka</t>
  </si>
  <si>
    <t>Shirayamamachi</t>
  </si>
  <si>
    <t>Shīrāz</t>
  </si>
  <si>
    <t>Shiraz</t>
  </si>
  <si>
    <t>Shirebrook</t>
  </si>
  <si>
    <t>Shirley</t>
  </si>
  <si>
    <t>Shiroi</t>
  </si>
  <si>
    <t>Shiroishi</t>
  </si>
  <si>
    <t>Shīrvān</t>
  </si>
  <si>
    <t>Shirvan</t>
  </si>
  <si>
    <t>Shishi</t>
  </si>
  <si>
    <t>Shisui</t>
  </si>
  <si>
    <t>Shively</t>
  </si>
  <si>
    <t>Shiyan</t>
  </si>
  <si>
    <t>Shiyeli</t>
  </si>
  <si>
    <t>Shizuishan</t>
  </si>
  <si>
    <t>Shizukuishi</t>
  </si>
  <si>
    <t>Shkoder</t>
  </si>
  <si>
    <t>Shlisselburg</t>
  </si>
  <si>
    <t>Shōbara</t>
  </si>
  <si>
    <t>Shobara</t>
  </si>
  <si>
    <t>Shoeburyness</t>
  </si>
  <si>
    <t>Shongzhy</t>
  </si>
  <si>
    <t>Shopokov</t>
  </si>
  <si>
    <t>Shoreham-by-Sea</t>
  </si>
  <si>
    <t>Shoreline</t>
  </si>
  <si>
    <t>Shoreview</t>
  </si>
  <si>
    <t>Shorewood</t>
  </si>
  <si>
    <t>Short Hills</t>
  </si>
  <si>
    <t>Short Pump</t>
  </si>
  <si>
    <t>Shostka</t>
  </si>
  <si>
    <t>Shotley Bridge</t>
  </si>
  <si>
    <t>Shouguang</t>
  </si>
  <si>
    <t>Show Low</t>
  </si>
  <si>
    <t>Shoyna</t>
  </si>
  <si>
    <t>Shreveport</t>
  </si>
  <si>
    <t>Shrewsbury</t>
  </si>
  <si>
    <t>Shrīrāmpur</t>
  </si>
  <si>
    <t>Shrirampur</t>
  </si>
  <si>
    <t>Shrīrangapattana</t>
  </si>
  <si>
    <t>Shrirangapattana</t>
  </si>
  <si>
    <t>Shtërpcë</t>
  </si>
  <si>
    <t>Shterpce</t>
  </si>
  <si>
    <t>Shtime</t>
  </si>
  <si>
    <t>Shū</t>
  </si>
  <si>
    <t>Shu</t>
  </si>
  <si>
    <t>Shuangcheng</t>
  </si>
  <si>
    <t>Shuanghejiedao</t>
  </si>
  <si>
    <t>Shuangqiao</t>
  </si>
  <si>
    <t>Shuangshui</t>
  </si>
  <si>
    <t>Shuangyashan</t>
  </si>
  <si>
    <t>Shubrā al Khaymah</t>
  </si>
  <si>
    <t>Shubra al Khaymah</t>
  </si>
  <si>
    <t>Shuizhai</t>
  </si>
  <si>
    <t>Shulan</t>
  </si>
  <si>
    <t>Shumanay</t>
  </si>
  <si>
    <t>Shumerlya</t>
  </si>
  <si>
    <t>Shumikha</t>
  </si>
  <si>
    <t>Shuozhou</t>
  </si>
  <si>
    <t>Shūshtar</t>
  </si>
  <si>
    <t>Shushtar</t>
  </si>
  <si>
    <t>Shuya</t>
  </si>
  <si>
    <t>Shuyangzha</t>
  </si>
  <si>
    <t>Shwebo</t>
  </si>
  <si>
    <t>Shymkent</t>
  </si>
  <si>
    <t>Shyryayeve</t>
  </si>
  <si>
    <t>Si Racha</t>
  </si>
  <si>
    <t>Si Sa Ket</t>
  </si>
  <si>
    <t>Si Satchanalai</t>
  </si>
  <si>
    <t>Sialkot City</t>
  </si>
  <si>
    <t>Siátista</t>
  </si>
  <si>
    <t>Siatista</t>
  </si>
  <si>
    <t>Siauliai</t>
  </si>
  <si>
    <t>Šiaulių Miestas</t>
  </si>
  <si>
    <t>Siaya</t>
  </si>
  <si>
    <t>Sibay</t>
  </si>
  <si>
    <t>Šibenik</t>
  </si>
  <si>
    <t>Sibenik</t>
  </si>
  <si>
    <t>Sibiti</t>
  </si>
  <si>
    <t>Lékoumou</t>
  </si>
  <si>
    <t>Sibolga</t>
  </si>
  <si>
    <t>Sibu</t>
  </si>
  <si>
    <t>Sibut</t>
  </si>
  <si>
    <t>Kémo</t>
  </si>
  <si>
    <t>Sicasica</t>
  </si>
  <si>
    <t>Sicuani</t>
  </si>
  <si>
    <t>Šid</t>
  </si>
  <si>
    <t>Sid</t>
  </si>
  <si>
    <t>Sidcup</t>
  </si>
  <si>
    <t>Sidi Bel Abbès</t>
  </si>
  <si>
    <t>Sidi Bel Abbes</t>
  </si>
  <si>
    <t>Sidi Bouzid</t>
  </si>
  <si>
    <t>Sidi Ifni</t>
  </si>
  <si>
    <t>Sidi Qacem</t>
  </si>
  <si>
    <t>Sidi Slimane</t>
  </si>
  <si>
    <t>Sidley</t>
  </si>
  <si>
    <t>Sidmouth</t>
  </si>
  <si>
    <t>Sidney</t>
  </si>
  <si>
    <t>Sidon</t>
  </si>
  <si>
    <t>Liban-Sud</t>
  </si>
  <si>
    <t>Siedlce</t>
  </si>
  <si>
    <t>Siegburg</t>
  </si>
  <si>
    <t>Siegen</t>
  </si>
  <si>
    <t>Siem Reap</t>
  </si>
  <si>
    <t>Siemiatycze</t>
  </si>
  <si>
    <t>Siena</t>
  </si>
  <si>
    <t>Sienna Plantation</t>
  </si>
  <si>
    <t>Sieradz</t>
  </si>
  <si>
    <t>Sierra Colorada</t>
  </si>
  <si>
    <t>Sierra Madre</t>
  </si>
  <si>
    <t>Sierra Vista</t>
  </si>
  <si>
    <t>Sierra Vista Southeast</t>
  </si>
  <si>
    <t>Sierre</t>
  </si>
  <si>
    <t>Siesta Key</t>
  </si>
  <si>
    <t>Sievierodonetsk</t>
  </si>
  <si>
    <t>Sigatoka</t>
  </si>
  <si>
    <t>Nadroga and Navosa</t>
  </si>
  <si>
    <t>Siġġiewi</t>
  </si>
  <si>
    <t>Siggiewi</t>
  </si>
  <si>
    <t>Sighetu Marmaţiei</t>
  </si>
  <si>
    <t>Sighetu Marmatiei</t>
  </si>
  <si>
    <t>Siglan</t>
  </si>
  <si>
    <t>Sigmaringen</t>
  </si>
  <si>
    <t>Signal Hill</t>
  </si>
  <si>
    <t>Signal Mountain</t>
  </si>
  <si>
    <t>Siguatepeque</t>
  </si>
  <si>
    <t>Siguiri</t>
  </si>
  <si>
    <t>Sigulda</t>
  </si>
  <si>
    <t>Siguldas Novads</t>
  </si>
  <si>
    <t>Sihanoukville</t>
  </si>
  <si>
    <t>Sihor</t>
  </si>
  <si>
    <t>Sihui</t>
  </si>
  <si>
    <t>Siirt</t>
  </si>
  <si>
    <t>Sīkar</t>
  </si>
  <si>
    <t>Sikar</t>
  </si>
  <si>
    <t>Sikeston</t>
  </si>
  <si>
    <t>Sikhio</t>
  </si>
  <si>
    <t>Siklós</t>
  </si>
  <si>
    <t>Siklos</t>
  </si>
  <si>
    <t>Sikonge</t>
  </si>
  <si>
    <t>Šilalė</t>
  </si>
  <si>
    <t>Silale</t>
  </si>
  <si>
    <t>Silao</t>
  </si>
  <si>
    <t>Silay</t>
  </si>
  <si>
    <t>Silchar</t>
  </si>
  <si>
    <t>Sileby</t>
  </si>
  <si>
    <t>Siler City</t>
  </si>
  <si>
    <t>Siliana</t>
  </si>
  <si>
    <t>Sillamäe</t>
  </si>
  <si>
    <t>Sillamae</t>
  </si>
  <si>
    <t>Sil-li</t>
  </si>
  <si>
    <t>Siloam Springs</t>
  </si>
  <si>
    <t>Silsbee</t>
  </si>
  <si>
    <t>Silsden</t>
  </si>
  <si>
    <t>Šilutė</t>
  </si>
  <si>
    <t>Silute</t>
  </si>
  <si>
    <t>Silvassa</t>
  </si>
  <si>
    <t>Dādra and Nagar Haveli</t>
  </si>
  <si>
    <t>Silveiras</t>
  </si>
  <si>
    <t>Silver City</t>
  </si>
  <si>
    <t>Silver Firs</t>
  </si>
  <si>
    <t>Silver Lake</t>
  </si>
  <si>
    <t>Silver Lakes</t>
  </si>
  <si>
    <t>Silver Spring</t>
  </si>
  <si>
    <t>Silver Springs Shores</t>
  </si>
  <si>
    <t>Silverdale</t>
  </si>
  <si>
    <t>Silverthorne</t>
  </si>
  <si>
    <t>Silverton</t>
  </si>
  <si>
    <t>Silves</t>
  </si>
  <si>
    <t>Silvis</t>
  </si>
  <si>
    <t>Sim</t>
  </si>
  <si>
    <t>Simao</t>
  </si>
  <si>
    <t>Simbach am Inn</t>
  </si>
  <si>
    <t>Simeonovgrad</t>
  </si>
  <si>
    <t>Simeria</t>
  </si>
  <si>
    <t>Simferopol</t>
  </si>
  <si>
    <t>Simi Valley</t>
  </si>
  <si>
    <t>Simitli</t>
  </si>
  <si>
    <t>Şimleu Silvaniei</t>
  </si>
  <si>
    <t>Simleu Silvaniei</t>
  </si>
  <si>
    <t>Simmern</t>
  </si>
  <si>
    <t>Simonton Lake</t>
  </si>
  <si>
    <t>Simpsonville</t>
  </si>
  <si>
    <t>Simsbury</t>
  </si>
  <si>
    <t>Simsbury Center</t>
  </si>
  <si>
    <t>Sinaia</t>
  </si>
  <si>
    <t>Sincelejo</t>
  </si>
  <si>
    <t>Sindelfingen</t>
  </si>
  <si>
    <t>Síndos</t>
  </si>
  <si>
    <t>Sindos</t>
  </si>
  <si>
    <t>Sines</t>
  </si>
  <si>
    <t>Singa</t>
  </si>
  <si>
    <t>Singapore</t>
  </si>
  <si>
    <t>SG</t>
  </si>
  <si>
    <t>SGP</t>
  </si>
  <si>
    <t>Central Singapore</t>
  </si>
  <si>
    <t>Singaraja</t>
  </si>
  <si>
    <t>Sîngera</t>
  </si>
  <si>
    <t>Singera</t>
  </si>
  <si>
    <t>Sîngerei</t>
  </si>
  <si>
    <t>Singerei</t>
  </si>
  <si>
    <t>Singhanakhon</t>
  </si>
  <si>
    <t>Singkawang</t>
  </si>
  <si>
    <t>Singleton</t>
  </si>
  <si>
    <t>Singuilucan</t>
  </si>
  <si>
    <t>Sinjār</t>
  </si>
  <si>
    <t>Sinjar</t>
  </si>
  <si>
    <t>Sinnamary</t>
  </si>
  <si>
    <t>Sinp’o</t>
  </si>
  <si>
    <t>Sinp'o</t>
  </si>
  <si>
    <t>Sinsheim</t>
  </si>
  <si>
    <t>Sint-Niklaas</t>
  </si>
  <si>
    <t>Sinton</t>
  </si>
  <si>
    <t>Sinŭiju</t>
  </si>
  <si>
    <t>Sinuiju</t>
  </si>
  <si>
    <t>Sinzig</t>
  </si>
  <si>
    <t>Siófok</t>
  </si>
  <si>
    <t>Siofok</t>
  </si>
  <si>
    <t>Sion</t>
  </si>
  <si>
    <t>Sioux Center</t>
  </si>
  <si>
    <t>Sioux City</t>
  </si>
  <si>
    <t>Sioux Falls</t>
  </si>
  <si>
    <t>Sioux Lookout</t>
  </si>
  <si>
    <t>Sipalay</t>
  </si>
  <si>
    <t>Siparia</t>
  </si>
  <si>
    <t>Siping</t>
  </si>
  <si>
    <t>Siquijor</t>
  </si>
  <si>
    <t>Siracusa</t>
  </si>
  <si>
    <t>Siraha</t>
  </si>
  <si>
    <t>Siret</t>
  </si>
  <si>
    <t>Sīrjān</t>
  </si>
  <si>
    <t>Sirjan</t>
  </si>
  <si>
    <t>Sirnak</t>
  </si>
  <si>
    <t>Sironko</t>
  </si>
  <si>
    <t>Sirsa</t>
  </si>
  <si>
    <t>Sirsilla</t>
  </si>
  <si>
    <t>Şirvan</t>
  </si>
  <si>
    <t>Sirvan</t>
  </si>
  <si>
    <t>Širvintos</t>
  </si>
  <si>
    <t>Sirvintos</t>
  </si>
  <si>
    <t>Sisak</t>
  </si>
  <si>
    <t>Sisačko-Moslavačka Županija</t>
  </si>
  <si>
    <t>Sisian</t>
  </si>
  <si>
    <t>Sisimiut</t>
  </si>
  <si>
    <t>Qeqqata</t>
  </si>
  <si>
    <t>Sisophon</t>
  </si>
  <si>
    <t>Banteay Meanchey</t>
  </si>
  <si>
    <t>Sitalpur</t>
  </si>
  <si>
    <t>Siteía</t>
  </si>
  <si>
    <t>Siteia</t>
  </si>
  <si>
    <t>Siteki</t>
  </si>
  <si>
    <t>Sitka</t>
  </si>
  <si>
    <t>Sittingbourne</t>
  </si>
  <si>
    <t>Sittwe</t>
  </si>
  <si>
    <t>Sīwah</t>
  </si>
  <si>
    <t>Siwah</t>
  </si>
  <si>
    <t>Sixaola</t>
  </si>
  <si>
    <t>Six-Fours-les-Plages</t>
  </si>
  <si>
    <t>Siyəzən</t>
  </si>
  <si>
    <t>Siyazan</t>
  </si>
  <si>
    <t>Sizhan</t>
  </si>
  <si>
    <t>Sjenica</t>
  </si>
  <si>
    <t>Skadovs’k</t>
  </si>
  <si>
    <t>Skadovs'k</t>
  </si>
  <si>
    <t>Skálavík</t>
  </si>
  <si>
    <t>Skalavik</t>
  </si>
  <si>
    <t>Skalica</t>
  </si>
  <si>
    <t>Skaneateles</t>
  </si>
  <si>
    <t>Skegness</t>
  </si>
  <si>
    <t>Skellefteå</t>
  </si>
  <si>
    <t>Skelleftea</t>
  </si>
  <si>
    <t>Västerbotten</t>
  </si>
  <si>
    <t>Skelmersdale</t>
  </si>
  <si>
    <t>Skelton</t>
  </si>
  <si>
    <t>Skenderaj</t>
  </si>
  <si>
    <t>Skewen</t>
  </si>
  <si>
    <t>Skhirate</t>
  </si>
  <si>
    <t>Skiatook</t>
  </si>
  <si>
    <t>Skidal’</t>
  </si>
  <si>
    <t>Skidal'</t>
  </si>
  <si>
    <t>Skidaway Island</t>
  </si>
  <si>
    <t>Skien</t>
  </si>
  <si>
    <t>Skierniewice</t>
  </si>
  <si>
    <t>Skikda</t>
  </si>
  <si>
    <t>Skippack</t>
  </si>
  <si>
    <t>Skipton</t>
  </si>
  <si>
    <t>Škocjan</t>
  </si>
  <si>
    <t>Skocjan</t>
  </si>
  <si>
    <t>Škofja Loka</t>
  </si>
  <si>
    <t>Skofja Loka</t>
  </si>
  <si>
    <t>Škofljica</t>
  </si>
  <si>
    <t>Skofljica</t>
  </si>
  <si>
    <t>Skokie</t>
  </si>
  <si>
    <t>Skopin</t>
  </si>
  <si>
    <t>Skopje</t>
  </si>
  <si>
    <t>Skopun</t>
  </si>
  <si>
    <t>Skovorodino</t>
  </si>
  <si>
    <t>Skowhegan</t>
  </si>
  <si>
    <t>Skrīveri</t>
  </si>
  <si>
    <t>Skriveri</t>
  </si>
  <si>
    <t>Skrīveru Novads</t>
  </si>
  <si>
    <t>Skrunda</t>
  </si>
  <si>
    <t>Skrundas Novads</t>
  </si>
  <si>
    <t>Skuodas</t>
  </si>
  <si>
    <t>Skuteč</t>
  </si>
  <si>
    <t>Skutec</t>
  </si>
  <si>
    <t>Skúvoy</t>
  </si>
  <si>
    <t>Skuvoy</t>
  </si>
  <si>
    <t>Skvyra</t>
  </si>
  <si>
    <t>Sky Lake</t>
  </si>
  <si>
    <t>Skýdra</t>
  </si>
  <si>
    <t>Skydra</t>
  </si>
  <si>
    <t>Sládkovičovo</t>
  </si>
  <si>
    <t>Sladkovicovo</t>
  </si>
  <si>
    <t>Slănic</t>
  </si>
  <si>
    <t>Slanic</t>
  </si>
  <si>
    <t>Slantsy</t>
  </si>
  <si>
    <t>Slaný</t>
  </si>
  <si>
    <t>Slany</t>
  </si>
  <si>
    <t>Šlapanice</t>
  </si>
  <si>
    <t>Slapanice</t>
  </si>
  <si>
    <t>Slatina</t>
  </si>
  <si>
    <t>Virovitičko-Podravska Županija</t>
  </si>
  <si>
    <t>Slaton</t>
  </si>
  <si>
    <t>Slave Lake</t>
  </si>
  <si>
    <t>Slavgorod</t>
  </si>
  <si>
    <t>Slavičín</t>
  </si>
  <si>
    <t>Slavicin</t>
  </si>
  <si>
    <t>Slavkov u Brna</t>
  </si>
  <si>
    <t>Slavonski Brod</t>
  </si>
  <si>
    <t>Slavutych</t>
  </si>
  <si>
    <t>Slavyansk-na-Kubani</t>
  </si>
  <si>
    <t>Slawharad</t>
  </si>
  <si>
    <t>Sleaford</t>
  </si>
  <si>
    <t>Sleepy Hollow</t>
  </si>
  <si>
    <t>Slidell</t>
  </si>
  <si>
    <t>Sliema</t>
  </si>
  <si>
    <t>Sligo</t>
  </si>
  <si>
    <t>Slinger</t>
  </si>
  <si>
    <t>Slippery Rock</t>
  </si>
  <si>
    <t>Slivnitsa</t>
  </si>
  <si>
    <t>Slobodskoy</t>
  </si>
  <si>
    <t>Slobozia</t>
  </si>
  <si>
    <t>Slonim</t>
  </si>
  <si>
    <t>Slovenj Gradec</t>
  </si>
  <si>
    <t>Slovenska Bistrica</t>
  </si>
  <si>
    <t>Slovenske Konjice</t>
  </si>
  <si>
    <t>Sloviansk</t>
  </si>
  <si>
    <t>Šluknov</t>
  </si>
  <si>
    <t>Sluknov</t>
  </si>
  <si>
    <t>Slutsk</t>
  </si>
  <si>
    <t>Slyudyanka</t>
  </si>
  <si>
    <t>Small Heath</t>
  </si>
  <si>
    <t>Smārde</t>
  </si>
  <si>
    <t>Smarde</t>
  </si>
  <si>
    <t>Engures Novads</t>
  </si>
  <si>
    <t>Smarhon’</t>
  </si>
  <si>
    <t>Smarhon'</t>
  </si>
  <si>
    <t>Šmarje</t>
  </si>
  <si>
    <t>Smarje</t>
  </si>
  <si>
    <t>Šmarje pri Jelšah</t>
  </si>
  <si>
    <t>Šmarješke Toplice</t>
  </si>
  <si>
    <t>Smarjeske Toplice</t>
  </si>
  <si>
    <t>Šmartno</t>
  </si>
  <si>
    <t>Smartno</t>
  </si>
  <si>
    <t>Šmartno pri Litiji</t>
  </si>
  <si>
    <t>Šmartno ob Paki</t>
  </si>
  <si>
    <t>Smederevo</t>
  </si>
  <si>
    <t>Smederevska Palanka</t>
  </si>
  <si>
    <t>Smethwick</t>
  </si>
  <si>
    <t>Śmigiel</t>
  </si>
  <si>
    <t>Smigiel</t>
  </si>
  <si>
    <t>Smila</t>
  </si>
  <si>
    <t>Smiltene</t>
  </si>
  <si>
    <t>Smiltenes Novads</t>
  </si>
  <si>
    <t>Smithers</t>
  </si>
  <si>
    <t>Smithfield</t>
  </si>
  <si>
    <t>Smithfield Heights</t>
  </si>
  <si>
    <t>Smithfield Township</t>
  </si>
  <si>
    <t>Smiths Falls</t>
  </si>
  <si>
    <t>Smiths Station</t>
  </si>
  <si>
    <t>Smithton</t>
  </si>
  <si>
    <t>Smithtown</t>
  </si>
  <si>
    <t>Smithville</t>
  </si>
  <si>
    <t>Smolensk</t>
  </si>
  <si>
    <t>Smyrna</t>
  </si>
  <si>
    <t>Snaresbrook</t>
  </si>
  <si>
    <t>Snellville</t>
  </si>
  <si>
    <t>Snezhinsk</t>
  </si>
  <si>
    <t>Snezhnogorsk</t>
  </si>
  <si>
    <t>Snina</t>
  </si>
  <si>
    <t>Snizhne</t>
  </si>
  <si>
    <t>Snodland</t>
  </si>
  <si>
    <t>Snohomish</t>
  </si>
  <si>
    <t>Snoqualmie</t>
  </si>
  <si>
    <t>Snovsk</t>
  </si>
  <si>
    <t>Snowflake</t>
  </si>
  <si>
    <t>Snyatyn</t>
  </si>
  <si>
    <t>Snyder</t>
  </si>
  <si>
    <t>Snyderville</t>
  </si>
  <si>
    <t>Soasio</t>
  </si>
  <si>
    <t>Maluku Utara</t>
  </si>
  <si>
    <t>Sobernheim</t>
  </si>
  <si>
    <t>Soběslav</t>
  </si>
  <si>
    <t>Sobeslav</t>
  </si>
  <si>
    <t>Sobinka</t>
  </si>
  <si>
    <t>Sobótka</t>
  </si>
  <si>
    <t>Sobotka</t>
  </si>
  <si>
    <t>Sobral</t>
  </si>
  <si>
    <t>Sobral de Monte Agraço</t>
  </si>
  <si>
    <t>Sobral de Monte Agraco</t>
  </si>
  <si>
    <t>Sobrance</t>
  </si>
  <si>
    <t>Sóc Trăng</t>
  </si>
  <si>
    <t>Soc Trang</t>
  </si>
  <si>
    <t>Socastee</t>
  </si>
  <si>
    <t>Sochi</t>
  </si>
  <si>
    <t>Socopó</t>
  </si>
  <si>
    <t>Socopo</t>
  </si>
  <si>
    <t>Socorro</t>
  </si>
  <si>
    <t>Socuéllamos</t>
  </si>
  <si>
    <t>Socuellamos</t>
  </si>
  <si>
    <t>Sodankylä</t>
  </si>
  <si>
    <t>Sodankyla</t>
  </si>
  <si>
    <t>Soddy-Daisy</t>
  </si>
  <si>
    <t>Sodo</t>
  </si>
  <si>
    <t>Sodražica</t>
  </si>
  <si>
    <t>Sodrazica</t>
  </si>
  <si>
    <t>Sodus</t>
  </si>
  <si>
    <t>Soeda</t>
  </si>
  <si>
    <t>Soest</t>
  </si>
  <si>
    <t>Sofifi</t>
  </si>
  <si>
    <t>Sogamoso</t>
  </si>
  <si>
    <t>Soham</t>
  </si>
  <si>
    <t>Sohano</t>
  </si>
  <si>
    <t>Soio</t>
  </si>
  <si>
    <t>Soissons</t>
  </si>
  <si>
    <t>Sōja</t>
  </si>
  <si>
    <t>Soja</t>
  </si>
  <si>
    <t>Sōka</t>
  </si>
  <si>
    <t>Soka</t>
  </si>
  <si>
    <t>Sokal’</t>
  </si>
  <si>
    <t>Sokal'</t>
  </si>
  <si>
    <t>Sokcho</t>
  </si>
  <si>
    <t>Söke</t>
  </si>
  <si>
    <t>Soke</t>
  </si>
  <si>
    <t>Sokhumi</t>
  </si>
  <si>
    <t>Sokobanja</t>
  </si>
  <si>
    <t>Sokodé</t>
  </si>
  <si>
    <t>Sokode</t>
  </si>
  <si>
    <t>Centrale</t>
  </si>
  <si>
    <t>Sokol</t>
  </si>
  <si>
    <t>Sokolo</t>
  </si>
  <si>
    <t>Sokolov</t>
  </si>
  <si>
    <t>Sokoto</t>
  </si>
  <si>
    <t>Sol’-Iletsk</t>
  </si>
  <si>
    <t>Sol'-Iletsk</t>
  </si>
  <si>
    <t>Sola</t>
  </si>
  <si>
    <t>Torba</t>
  </si>
  <si>
    <t>Solan</t>
  </si>
  <si>
    <t>Solana Beach</t>
  </si>
  <si>
    <t>Solāpur</t>
  </si>
  <si>
    <t>Solapur</t>
  </si>
  <si>
    <t>Solčava</t>
  </si>
  <si>
    <t>Solcava</t>
  </si>
  <si>
    <t>Soldado Bartra</t>
  </si>
  <si>
    <t>Şoldăneşti</t>
  </si>
  <si>
    <t>Soldanesti</t>
  </si>
  <si>
    <t>Soldotna</t>
  </si>
  <si>
    <t>Solebury</t>
  </si>
  <si>
    <t>Soledad</t>
  </si>
  <si>
    <t>Soledad Atzompa</t>
  </si>
  <si>
    <t>Soledad de Doblado</t>
  </si>
  <si>
    <t>Soledad de Graciano Sánchez</t>
  </si>
  <si>
    <t>Soledad de Graciano Sanchez</t>
  </si>
  <si>
    <t>Soledade</t>
  </si>
  <si>
    <t>Soligalich</t>
  </si>
  <si>
    <t>Solikamsk</t>
  </si>
  <si>
    <t>Solingen</t>
  </si>
  <si>
    <t>Sollom</t>
  </si>
  <si>
    <t>Solnechnogorsk</t>
  </si>
  <si>
    <t>Solok</t>
  </si>
  <si>
    <t>Solola</t>
  </si>
  <si>
    <t>Solon</t>
  </si>
  <si>
    <t>Solotvyno</t>
  </si>
  <si>
    <t>Solt</t>
  </si>
  <si>
    <t>Soltau</t>
  </si>
  <si>
    <t>Soltsy</t>
  </si>
  <si>
    <t>Soltvadkert</t>
  </si>
  <si>
    <t>Solvang</t>
  </si>
  <si>
    <t>Solvay</t>
  </si>
  <si>
    <t>Solwezi</t>
  </si>
  <si>
    <t>Soma</t>
  </si>
  <si>
    <t>Sombor</t>
  </si>
  <si>
    <t>Sombrerete</t>
  </si>
  <si>
    <t>Şomcuta Mare</t>
  </si>
  <si>
    <t>Somcuta Mare</t>
  </si>
  <si>
    <t>Somerdale</t>
  </si>
  <si>
    <t>Somero</t>
  </si>
  <si>
    <t>Somers</t>
  </si>
  <si>
    <t>Somers Point</t>
  </si>
  <si>
    <t>Somersworth</t>
  </si>
  <si>
    <t>Somerton</t>
  </si>
  <si>
    <t>Somerville</t>
  </si>
  <si>
    <t>Sömmerda</t>
  </si>
  <si>
    <t>Sommerda</t>
  </si>
  <si>
    <t>Somoto</t>
  </si>
  <si>
    <t>Madriz</t>
  </si>
  <si>
    <t>Sompting</t>
  </si>
  <si>
    <t>Sơn La</t>
  </si>
  <si>
    <t>Son La</t>
  </si>
  <si>
    <t>Sơn Tây</t>
  </si>
  <si>
    <t>Son Tay</t>
  </si>
  <si>
    <t>Sŏnbong</t>
  </si>
  <si>
    <t>Sonbong</t>
  </si>
  <si>
    <t>Sondershausen</t>
  </si>
  <si>
    <t>Song Phi Nong</t>
  </si>
  <si>
    <t>Suphan Buri</t>
  </si>
  <si>
    <t>Songea</t>
  </si>
  <si>
    <t>Sŏngnam</t>
  </si>
  <si>
    <t>Songnam</t>
  </si>
  <si>
    <t>Songnim</t>
  </si>
  <si>
    <t>Songo</t>
  </si>
  <si>
    <t>Uíge</t>
  </si>
  <si>
    <t>Songyang</t>
  </si>
  <si>
    <t>Songzi</t>
  </si>
  <si>
    <t>Sonīpat</t>
  </si>
  <si>
    <t>Sonipat</t>
  </si>
  <si>
    <t>Sonneberg</t>
  </si>
  <si>
    <t>Sonoita</t>
  </si>
  <si>
    <t>Sonoma</t>
  </si>
  <si>
    <t>Sonsón</t>
  </si>
  <si>
    <t>Sonson</t>
  </si>
  <si>
    <t>Sonsonate</t>
  </si>
  <si>
    <t>Sonthofen</t>
  </si>
  <si>
    <t>Sontra</t>
  </si>
  <si>
    <t>Sooke</t>
  </si>
  <si>
    <t>Sopište</t>
  </si>
  <si>
    <t>Sopiste</t>
  </si>
  <si>
    <t>Sopot</t>
  </si>
  <si>
    <t>Sopron</t>
  </si>
  <si>
    <t>Sopur</t>
  </si>
  <si>
    <t>Soquel</t>
  </si>
  <si>
    <t>Soran</t>
  </si>
  <si>
    <t>Sorata</t>
  </si>
  <si>
    <t>Sorel-Tracy</t>
  </si>
  <si>
    <t>Sorø</t>
  </si>
  <si>
    <t>Soro</t>
  </si>
  <si>
    <t>Soroca</t>
  </si>
  <si>
    <t>Sorocaba</t>
  </si>
  <si>
    <t>Sorochinsk</t>
  </si>
  <si>
    <t>Sorong</t>
  </si>
  <si>
    <t>Soroti</t>
  </si>
  <si>
    <t>Sorsk</t>
  </si>
  <si>
    <t>Sorsogon</t>
  </si>
  <si>
    <t>Sortavala</t>
  </si>
  <si>
    <t>Sørum</t>
  </si>
  <si>
    <t>Sorum</t>
  </si>
  <si>
    <t>Sørvágur</t>
  </si>
  <si>
    <t>Sorvagur</t>
  </si>
  <si>
    <t>Sōsa</t>
  </si>
  <si>
    <t>Sosa</t>
  </si>
  <si>
    <t>Sŏsan</t>
  </si>
  <si>
    <t>Sosan</t>
  </si>
  <si>
    <t>Sosenskiy</t>
  </si>
  <si>
    <t>Sosnogorsk</t>
  </si>
  <si>
    <t>Sosnovka</t>
  </si>
  <si>
    <t>Sosnovyy Bor</t>
  </si>
  <si>
    <t>Sosnowiec</t>
  </si>
  <si>
    <t>Šoštanj</t>
  </si>
  <si>
    <t>Sostanj</t>
  </si>
  <si>
    <t>Sotik</t>
  </si>
  <si>
    <t>Bomet</t>
  </si>
  <si>
    <t>Sotik Post</t>
  </si>
  <si>
    <t>Sotouboua</t>
  </si>
  <si>
    <t>Sotteville-lès-Rouen</t>
  </si>
  <si>
    <t>Sotteville-les-Rouen</t>
  </si>
  <si>
    <t>Sotuta</t>
  </si>
  <si>
    <t>Soúda</t>
  </si>
  <si>
    <t>Souda</t>
  </si>
  <si>
    <t>Souderton</t>
  </si>
  <si>
    <t>Souk Ahras</t>
  </si>
  <si>
    <t>Sound Beach</t>
  </si>
  <si>
    <t>Soure</t>
  </si>
  <si>
    <t>Sousel</t>
  </si>
  <si>
    <t>Sousse</t>
  </si>
  <si>
    <t>South Abington</t>
  </si>
  <si>
    <t>South Amboy</t>
  </si>
  <si>
    <t>South Apopka</t>
  </si>
  <si>
    <t>South Bay</t>
  </si>
  <si>
    <t>South Beloit</t>
  </si>
  <si>
    <t>South Bend</t>
  </si>
  <si>
    <t>South Berwick</t>
  </si>
  <si>
    <t>South Boston</t>
  </si>
  <si>
    <t>South Bradenton</t>
  </si>
  <si>
    <t>South Bruce</t>
  </si>
  <si>
    <t>South Bruce Peninsula</t>
  </si>
  <si>
    <t>South Brunswick</t>
  </si>
  <si>
    <t>South Burlington</t>
  </si>
  <si>
    <t>South Charleston</t>
  </si>
  <si>
    <t>South Cleveland</t>
  </si>
  <si>
    <t>South Daytona</t>
  </si>
  <si>
    <t>South Dundas</t>
  </si>
  <si>
    <t>South El Monte</t>
  </si>
  <si>
    <t>South Elgin</t>
  </si>
  <si>
    <t>South Elmsall</t>
  </si>
  <si>
    <t>South Euclid</t>
  </si>
  <si>
    <t>South Farmingdale</t>
  </si>
  <si>
    <t>South Fayette</t>
  </si>
  <si>
    <t>South Frontenac</t>
  </si>
  <si>
    <t>South Fulton</t>
  </si>
  <si>
    <t>South Gate</t>
  </si>
  <si>
    <t>South Gate Ridge</t>
  </si>
  <si>
    <t>South Glengarry</t>
  </si>
  <si>
    <t>South Grafton</t>
  </si>
  <si>
    <t>South Hadley</t>
  </si>
  <si>
    <t>South Hanover</t>
  </si>
  <si>
    <t>South Haven</t>
  </si>
  <si>
    <t>South Heidelberg</t>
  </si>
  <si>
    <t>South Highpoint</t>
  </si>
  <si>
    <t>South Hill</t>
  </si>
  <si>
    <t>South Holland</t>
  </si>
  <si>
    <t>South Hooksett</t>
  </si>
  <si>
    <t>South Houston</t>
  </si>
  <si>
    <t>South Huntingdon</t>
  </si>
  <si>
    <t>South Huntington</t>
  </si>
  <si>
    <t>South Huron</t>
  </si>
  <si>
    <t>South Jordan</t>
  </si>
  <si>
    <t>South Kensington</t>
  </si>
  <si>
    <t>South Kingstown</t>
  </si>
  <si>
    <t>South Lake Tahoe</t>
  </si>
  <si>
    <t>South Laurel</t>
  </si>
  <si>
    <t>South Lebanon</t>
  </si>
  <si>
    <t>South Lockport</t>
  </si>
  <si>
    <t>South Londonderry</t>
  </si>
  <si>
    <t>South Lyon</t>
  </si>
  <si>
    <t>South Miami</t>
  </si>
  <si>
    <t>South Miami Heights</t>
  </si>
  <si>
    <t>South Middleton</t>
  </si>
  <si>
    <t>South Milwaukee</t>
  </si>
  <si>
    <t>South Molton</t>
  </si>
  <si>
    <t>South Monroe</t>
  </si>
  <si>
    <t>South Monrovia Island</t>
  </si>
  <si>
    <t>South Normanton</t>
  </si>
  <si>
    <t>South Ockendon</t>
  </si>
  <si>
    <t>South Ogden</t>
  </si>
  <si>
    <t>South Orange Village</t>
  </si>
  <si>
    <t>South Park</t>
  </si>
  <si>
    <t>South Park Township</t>
  </si>
  <si>
    <t>South Pasadena</t>
  </si>
  <si>
    <t>South Patrick Shores</t>
  </si>
  <si>
    <t>South Pittsburg</t>
  </si>
  <si>
    <t>South Plainfield</t>
  </si>
  <si>
    <t>South Portland</t>
  </si>
  <si>
    <t>South Riding</t>
  </si>
  <si>
    <t>South River</t>
  </si>
  <si>
    <t>South Run</t>
  </si>
  <si>
    <t>South Salt Lake</t>
  </si>
  <si>
    <t>South San Francisco</t>
  </si>
  <si>
    <t>South San Gabriel</t>
  </si>
  <si>
    <t>South San Jose Hills</t>
  </si>
  <si>
    <t>South Sarasota</t>
  </si>
  <si>
    <t>South Shields</t>
  </si>
  <si>
    <t>South Sioux City</t>
  </si>
  <si>
    <t>South St. Paul</t>
  </si>
  <si>
    <t>South Stormont</t>
  </si>
  <si>
    <t>South Strabane</t>
  </si>
  <si>
    <t>South Tucson</t>
  </si>
  <si>
    <t>South Union</t>
  </si>
  <si>
    <t>South Valley</t>
  </si>
  <si>
    <t>South Valley Stream</t>
  </si>
  <si>
    <t>South Venice</t>
  </si>
  <si>
    <t>South Weber</t>
  </si>
  <si>
    <t>South Whitehall</t>
  </si>
  <si>
    <t>South Whittier</t>
  </si>
  <si>
    <t>South Williamsport</t>
  </si>
  <si>
    <t>South Windsor</t>
  </si>
  <si>
    <t>South Yarmouth</t>
  </si>
  <si>
    <t>Southall</t>
  </si>
  <si>
    <t>Southam</t>
  </si>
  <si>
    <t>Southampton</t>
  </si>
  <si>
    <t>Southampton Township</t>
  </si>
  <si>
    <t>Southaven</t>
  </si>
  <si>
    <t>Southborough</t>
  </si>
  <si>
    <t>Southbourne</t>
  </si>
  <si>
    <t>Southbridge</t>
  </si>
  <si>
    <t>Southbury</t>
  </si>
  <si>
    <t>Southchase</t>
  </si>
  <si>
    <t>Southeast</t>
  </si>
  <si>
    <t>Southeast Arcadia</t>
  </si>
  <si>
    <t>Southend</t>
  </si>
  <si>
    <t>Southern Cross</t>
  </si>
  <si>
    <t>Southern Pines</t>
  </si>
  <si>
    <t>Southfield</t>
  </si>
  <si>
    <t>Southgate</t>
  </si>
  <si>
    <t>Southington</t>
  </si>
  <si>
    <t>Southlake</t>
  </si>
  <si>
    <t>Southold</t>
  </si>
  <si>
    <t>Southport</t>
  </si>
  <si>
    <t>Southside</t>
  </si>
  <si>
    <t>Southwater</t>
  </si>
  <si>
    <t>Southwell</t>
  </si>
  <si>
    <t>Southwest Middlesex</t>
  </si>
  <si>
    <t>South-West Oxford</t>
  </si>
  <si>
    <t>Southwest Ranches</t>
  </si>
  <si>
    <t>Southwick</t>
  </si>
  <si>
    <t>Southwood Acres</t>
  </si>
  <si>
    <t>Sovata</t>
  </si>
  <si>
    <t>Sovetsk</t>
  </si>
  <si>
    <t>Sovetskaya Gavan’</t>
  </si>
  <si>
    <t>Sovetskaya Gavan'</t>
  </si>
  <si>
    <t>Sowa Town</t>
  </si>
  <si>
    <t>Sowerby Bridge</t>
  </si>
  <si>
    <t>Soyaniquilpan</t>
  </si>
  <si>
    <t>Spaichingen</t>
  </si>
  <si>
    <t>Spalding</t>
  </si>
  <si>
    <t>Spallumcheen</t>
  </si>
  <si>
    <t>Spalt</t>
  </si>
  <si>
    <t>Spanaway</t>
  </si>
  <si>
    <t>Spangenberg</t>
  </si>
  <si>
    <t>Spanish Fork</t>
  </si>
  <si>
    <t>Spanish Fort</t>
  </si>
  <si>
    <t>Spanish Lake</t>
  </si>
  <si>
    <t>Spanish Springs</t>
  </si>
  <si>
    <t>Spanish Town</t>
  </si>
  <si>
    <t>Sparks</t>
  </si>
  <si>
    <t>Sparta</t>
  </si>
  <si>
    <t>Spartanburg</t>
  </si>
  <si>
    <t>Spárti</t>
  </si>
  <si>
    <t>Sparti</t>
  </si>
  <si>
    <t>Spas-Klepiki</t>
  </si>
  <si>
    <t>Spassk-Dal’niy</t>
  </si>
  <si>
    <t>Spassk-Dal'niy</t>
  </si>
  <si>
    <t>Spassk-Ryazanskiy</t>
  </si>
  <si>
    <t>Spáta</t>
  </si>
  <si>
    <t>Spata</t>
  </si>
  <si>
    <t>Spearfish</t>
  </si>
  <si>
    <t>Speedway</t>
  </si>
  <si>
    <t>Spencer</t>
  </si>
  <si>
    <t>Spenge</t>
  </si>
  <si>
    <t>Spennymoor</t>
  </si>
  <si>
    <t>Speyer</t>
  </si>
  <si>
    <t>Spielberg bei Knittelfeld</t>
  </si>
  <si>
    <t>Spiez</t>
  </si>
  <si>
    <t>Spirit Lake</t>
  </si>
  <si>
    <t>Spišská Belá</t>
  </si>
  <si>
    <t>Spisska Bela</t>
  </si>
  <si>
    <t>Spišská Nová Ves</t>
  </si>
  <si>
    <t>Spisska Nova Ves</t>
  </si>
  <si>
    <t>Spitak</t>
  </si>
  <si>
    <t>Spitalfields</t>
  </si>
  <si>
    <t>Tower Hamlets</t>
  </si>
  <si>
    <t>Spittal an der Drau</t>
  </si>
  <si>
    <t>Split</t>
  </si>
  <si>
    <t>Spodnja Hajdina</t>
  </si>
  <si>
    <t>Hajdina</t>
  </si>
  <si>
    <t>Spodnje Hoče</t>
  </si>
  <si>
    <t>Spodnje Hoce</t>
  </si>
  <si>
    <t>Hoče-Slivnica</t>
  </si>
  <si>
    <t>Spodnji Duplek</t>
  </si>
  <si>
    <t>Duplek</t>
  </si>
  <si>
    <t>Spokane</t>
  </si>
  <si>
    <t>Spokane Valley</t>
  </si>
  <si>
    <t>Spondon</t>
  </si>
  <si>
    <t>Spotswood</t>
  </si>
  <si>
    <t>Spreitenbach</t>
  </si>
  <si>
    <t>Spremberg</t>
  </si>
  <si>
    <t>Spring</t>
  </si>
  <si>
    <t>Spring Creek</t>
  </si>
  <si>
    <t>Spring Garden</t>
  </si>
  <si>
    <t>Spring Grove</t>
  </si>
  <si>
    <t>Spring Hill</t>
  </si>
  <si>
    <t>Spring Lake</t>
  </si>
  <si>
    <t>Spring Lake Park</t>
  </si>
  <si>
    <t>Spring Ridge</t>
  </si>
  <si>
    <t>Spring Township</t>
  </si>
  <si>
    <t>Spring Valley</t>
  </si>
  <si>
    <t>Spring Valley Lake</t>
  </si>
  <si>
    <t>Springbok</t>
  </si>
  <si>
    <t>Springboro</t>
  </si>
  <si>
    <t>Springdale</t>
  </si>
  <si>
    <t>Springe</t>
  </si>
  <si>
    <t>Springettsbury</t>
  </si>
  <si>
    <t>Springfield</t>
  </si>
  <si>
    <t>Springfield Township</t>
  </si>
  <si>
    <t>Springhill</t>
  </si>
  <si>
    <t>Springs</t>
  </si>
  <si>
    <t>Springville</t>
  </si>
  <si>
    <t>Springwater</t>
  </si>
  <si>
    <t>Springwood</t>
  </si>
  <si>
    <t>Sprockhövel</t>
  </si>
  <si>
    <t>Sprockhovel</t>
  </si>
  <si>
    <t>Spruce Grove</t>
  </si>
  <si>
    <t>Squamish</t>
  </si>
  <si>
    <t>Srbobran</t>
  </si>
  <si>
    <t>Sredets</t>
  </si>
  <si>
    <t>Središče ob Dravi</t>
  </si>
  <si>
    <t>Sredisce ob Dravi</t>
  </si>
  <si>
    <t>Srednekolymsk</t>
  </si>
  <si>
    <t>Sredneuralsk</t>
  </si>
  <si>
    <t>Sremska Mitrovica</t>
  </si>
  <si>
    <t>Sremski Karlovci</t>
  </si>
  <si>
    <t>Sretensk</t>
  </si>
  <si>
    <t>Sri Jayewardenepura Kotte</t>
  </si>
  <si>
    <t>Srīnagar</t>
  </si>
  <si>
    <t>Srinagar</t>
  </si>
  <si>
    <t>St. Albans</t>
  </si>
  <si>
    <t>St. Albert</t>
  </si>
  <si>
    <t>St. Andrews</t>
  </si>
  <si>
    <t>St. Ann</t>
  </si>
  <si>
    <t>St. Anthony</t>
  </si>
  <si>
    <t>St. Augustine</t>
  </si>
  <si>
    <t>St. Augustine Beach</t>
  </si>
  <si>
    <t>St. Augustine Shores</t>
  </si>
  <si>
    <t>St. Augustine South</t>
  </si>
  <si>
    <t>St. Catharines</t>
  </si>
  <si>
    <t>St. Charles</t>
  </si>
  <si>
    <t>St. Clair</t>
  </si>
  <si>
    <t>St. Clair Shores</t>
  </si>
  <si>
    <t>St. Clairsville</t>
  </si>
  <si>
    <t>St. Clements</t>
  </si>
  <si>
    <t>St. Cloud</t>
  </si>
  <si>
    <t>St. Francis</t>
  </si>
  <si>
    <t>St. Gabriel</t>
  </si>
  <si>
    <t>St. George</t>
  </si>
  <si>
    <t>St. Helena</t>
  </si>
  <si>
    <t>St. James</t>
  </si>
  <si>
    <t>St. John</t>
  </si>
  <si>
    <t>St. Johns</t>
  </si>
  <si>
    <t>St. John's</t>
  </si>
  <si>
    <t>St. Johnsbury</t>
  </si>
  <si>
    <t>St. Joseph</t>
  </si>
  <si>
    <t>St. Louis</t>
  </si>
  <si>
    <t>St. Louis Park</t>
  </si>
  <si>
    <t>St. Martin</t>
  </si>
  <si>
    <t>St. Martinville</t>
  </si>
  <si>
    <t>St. Marys</t>
  </si>
  <si>
    <t>St. Matthews</t>
  </si>
  <si>
    <t>St. Michael</t>
  </si>
  <si>
    <t>St. Paul</t>
  </si>
  <si>
    <t>St. Paul Park</t>
  </si>
  <si>
    <t>St. Pete Beach</t>
  </si>
  <si>
    <t>St. Peter</t>
  </si>
  <si>
    <t>St. Peters</t>
  </si>
  <si>
    <t>St. Petersburg</t>
  </si>
  <si>
    <t>St. Robert</t>
  </si>
  <si>
    <t>St. Rose</t>
  </si>
  <si>
    <t>St. Simons</t>
  </si>
  <si>
    <t>St. Stephens</t>
  </si>
  <si>
    <t>St. Thomas</t>
  </si>
  <si>
    <t>Stade</t>
  </si>
  <si>
    <t>Stadtallendorf</t>
  </si>
  <si>
    <t>Stadthagen</t>
  </si>
  <si>
    <t>Stadtilm</t>
  </si>
  <si>
    <t>Stadtlohn</t>
  </si>
  <si>
    <t>Stadtoldendorf</t>
  </si>
  <si>
    <t>Stadtroda</t>
  </si>
  <si>
    <t>Stäfa</t>
  </si>
  <si>
    <t>Stafa</t>
  </si>
  <si>
    <t>Staffelstein</t>
  </si>
  <si>
    <t>Stafford</t>
  </si>
  <si>
    <t>Staines-upon-Thames</t>
  </si>
  <si>
    <t>Stainforth</t>
  </si>
  <si>
    <t>Stainland</t>
  </si>
  <si>
    <t>Stains</t>
  </si>
  <si>
    <t>Stakhanov</t>
  </si>
  <si>
    <t>Stalbe</t>
  </si>
  <si>
    <t>Pārgaujas Novads</t>
  </si>
  <si>
    <t>Stallings</t>
  </si>
  <si>
    <t>Stalybridge</t>
  </si>
  <si>
    <t>Stamboliyski</t>
  </si>
  <si>
    <t>Stamford</t>
  </si>
  <si>
    <t>Standerton</t>
  </si>
  <si>
    <t>Standish</t>
  </si>
  <si>
    <t>Stanford</t>
  </si>
  <si>
    <t>Stanford le Hope</t>
  </si>
  <si>
    <t>Stanley</t>
  </si>
  <si>
    <t>Falkland Islands (Islas Malvinas)</t>
  </si>
  <si>
    <t>FK</t>
  </si>
  <si>
    <t>FLK</t>
  </si>
  <si>
    <t>Stanmore</t>
  </si>
  <si>
    <t>Stannington</t>
  </si>
  <si>
    <t>Stans</t>
  </si>
  <si>
    <t>Nidwalden</t>
  </si>
  <si>
    <t>Stansbury Park</t>
  </si>
  <si>
    <t>Stansted Mountfitchet</t>
  </si>
  <si>
    <t>Stanthorpe</t>
  </si>
  <si>
    <t>Stanton</t>
  </si>
  <si>
    <t>Stanwell</t>
  </si>
  <si>
    <t>Stanwood</t>
  </si>
  <si>
    <t>Stapleford</t>
  </si>
  <si>
    <t>Staplehurst</t>
  </si>
  <si>
    <t>Star</t>
  </si>
  <si>
    <t>Star Dojran</t>
  </si>
  <si>
    <t>Dojran</t>
  </si>
  <si>
    <t>Stará Ľubovňa</t>
  </si>
  <si>
    <t>Stara L'ubovna</t>
  </si>
  <si>
    <t>Stara Pazova</t>
  </si>
  <si>
    <t>Stará Turá</t>
  </si>
  <si>
    <t>Stara Tura</t>
  </si>
  <si>
    <t>Staraya Kupavna</t>
  </si>
  <si>
    <t>Staraya Russa</t>
  </si>
  <si>
    <t>Staré Město</t>
  </si>
  <si>
    <t>Stare Mesto</t>
  </si>
  <si>
    <t>Stari Trg</t>
  </si>
  <si>
    <t>Loška Dolina</t>
  </si>
  <si>
    <t>Starke</t>
  </si>
  <si>
    <t>Starkville</t>
  </si>
  <si>
    <t>Starnberg</t>
  </si>
  <si>
    <t>Staro Nagoričane</t>
  </si>
  <si>
    <t>Staro Nagoricane</t>
  </si>
  <si>
    <t>Starobilsk</t>
  </si>
  <si>
    <t>Starodub</t>
  </si>
  <si>
    <t>Starogard Gdański</t>
  </si>
  <si>
    <t>Starogard Gdanski</t>
  </si>
  <si>
    <t>Starorybnoye</t>
  </si>
  <si>
    <t>Starše</t>
  </si>
  <si>
    <t>Starse</t>
  </si>
  <si>
    <t>Starý Plzenec</t>
  </si>
  <si>
    <t>Stary Plzenec</t>
  </si>
  <si>
    <t>Stary Sącz</t>
  </si>
  <si>
    <t>Stary Sacz</t>
  </si>
  <si>
    <t>Staryy Beyneu</t>
  </si>
  <si>
    <t>Staryy Krym</t>
  </si>
  <si>
    <t>Staryy Oskol</t>
  </si>
  <si>
    <t>Staryy Sambir</t>
  </si>
  <si>
    <t>Staryya Darohi</t>
  </si>
  <si>
    <t>Staßfurt</t>
  </si>
  <si>
    <t>Stassfurt</t>
  </si>
  <si>
    <t>State College</t>
  </si>
  <si>
    <t>Staten Island</t>
  </si>
  <si>
    <t>Statesboro</t>
  </si>
  <si>
    <t>Statesville</t>
  </si>
  <si>
    <t>Staufen im Breisgau</t>
  </si>
  <si>
    <t>Staufenberg</t>
  </si>
  <si>
    <t>Staunton</t>
  </si>
  <si>
    <t>Stavanger</t>
  </si>
  <si>
    <t>Staveley</t>
  </si>
  <si>
    <t>Stavelot</t>
  </si>
  <si>
    <t>Stavropol</t>
  </si>
  <si>
    <t>Stawell</t>
  </si>
  <si>
    <t>Stayton</t>
  </si>
  <si>
    <t>Ste. Anne</t>
  </si>
  <si>
    <t>Steamboat Springs</t>
  </si>
  <si>
    <t>Steele Creek</t>
  </si>
  <si>
    <t>Steelton</t>
  </si>
  <si>
    <t>Ştefan Vodă</t>
  </si>
  <si>
    <t>Stefan Voda</t>
  </si>
  <si>
    <t>Ştefan-Vodă</t>
  </si>
  <si>
    <t>Ştefăneşti</t>
  </si>
  <si>
    <t>Stefanesti</t>
  </si>
  <si>
    <t>Steffisburg</t>
  </si>
  <si>
    <t>Steger</t>
  </si>
  <si>
    <t>Steilacoom</t>
  </si>
  <si>
    <t>Stein bei Nürnberg</t>
  </si>
  <si>
    <t>Stein bei Nurnberg</t>
  </si>
  <si>
    <t>Steinau an der Straße</t>
  </si>
  <si>
    <t>Steinau an der Strasse</t>
  </si>
  <si>
    <t>Steinbach</t>
  </si>
  <si>
    <t>Steinbach am Taunus</t>
  </si>
  <si>
    <t>Steinfort</t>
  </si>
  <si>
    <t>Steinfurt</t>
  </si>
  <si>
    <t>Steinhaus</t>
  </si>
  <si>
    <t>Steinheim</t>
  </si>
  <si>
    <t>Steinheim am der Murr</t>
  </si>
  <si>
    <t>Steinheim am Main</t>
  </si>
  <si>
    <t>Steinkjer</t>
  </si>
  <si>
    <t>Stendal</t>
  </si>
  <si>
    <t>Step’anavan</t>
  </si>
  <si>
    <t>Step'anavan</t>
  </si>
  <si>
    <t>Stephenville</t>
  </si>
  <si>
    <t>Stepney</t>
  </si>
  <si>
    <t>Stepps</t>
  </si>
  <si>
    <t>Sterling</t>
  </si>
  <si>
    <t>Sterling Heights</t>
  </si>
  <si>
    <t>Sterlitamak</t>
  </si>
  <si>
    <t>Šternberk</t>
  </si>
  <si>
    <t>Sternberk</t>
  </si>
  <si>
    <t>Štětí</t>
  </si>
  <si>
    <t>Steti</t>
  </si>
  <si>
    <t>Stettler</t>
  </si>
  <si>
    <t>Steubenville</t>
  </si>
  <si>
    <t>Stevens Point</t>
  </si>
  <si>
    <t>Stevenson Ranch</t>
  </si>
  <si>
    <t>Stevenston</t>
  </si>
  <si>
    <t>Stevensville</t>
  </si>
  <si>
    <t>Stewarton</t>
  </si>
  <si>
    <t>Stewartstown</t>
  </si>
  <si>
    <t>Stewartville</t>
  </si>
  <si>
    <t>Steyning</t>
  </si>
  <si>
    <t>Steyr</t>
  </si>
  <si>
    <t>Stickney</t>
  </si>
  <si>
    <t>Stillwater</t>
  </si>
  <si>
    <t>Štip</t>
  </si>
  <si>
    <t>Stip</t>
  </si>
  <si>
    <t>Stochov</t>
  </si>
  <si>
    <t>Stockach</t>
  </si>
  <si>
    <t>Stockbridge</t>
  </si>
  <si>
    <t>Stockerau</t>
  </si>
  <si>
    <t>Stockholm</t>
  </si>
  <si>
    <t>Stocksbridge</t>
  </si>
  <si>
    <t>Stockton</t>
  </si>
  <si>
    <t>Stoke Gifford</t>
  </si>
  <si>
    <t>Stoke Mandeville</t>
  </si>
  <si>
    <t>Stokesdale</t>
  </si>
  <si>
    <t>Stolberg</t>
  </si>
  <si>
    <t>Stolin</t>
  </si>
  <si>
    <t>Stollberg</t>
  </si>
  <si>
    <t>Stolpen</t>
  </si>
  <si>
    <t>Stone</t>
  </si>
  <si>
    <t>Stone Mills</t>
  </si>
  <si>
    <t>Stone Mountain</t>
  </si>
  <si>
    <t>Stone Ridge</t>
  </si>
  <si>
    <t>Stonecrest</t>
  </si>
  <si>
    <t>Stonegate</t>
  </si>
  <si>
    <t>Stoneham</t>
  </si>
  <si>
    <t>Stoneham-et-Tewkesbury</t>
  </si>
  <si>
    <t>Stonehaven</t>
  </si>
  <si>
    <t>Stonehouse</t>
  </si>
  <si>
    <t>Stonewood</t>
  </si>
  <si>
    <t>Stonington</t>
  </si>
  <si>
    <t>Stony Brook</t>
  </si>
  <si>
    <t>Stony Brook University</t>
  </si>
  <si>
    <t>Stony Plain</t>
  </si>
  <si>
    <t>Stony Point</t>
  </si>
  <si>
    <t>Stony Stratford</t>
  </si>
  <si>
    <t>Stopsley</t>
  </si>
  <si>
    <t>Štore</t>
  </si>
  <si>
    <t>Store</t>
  </si>
  <si>
    <t>Storm Lake</t>
  </si>
  <si>
    <t>Stornoway</t>
  </si>
  <si>
    <t>Eilean Siar</t>
  </si>
  <si>
    <t>Storrs</t>
  </si>
  <si>
    <t>Stotfold</t>
  </si>
  <si>
    <t>Stouffville</t>
  </si>
  <si>
    <t>Stoughton</t>
  </si>
  <si>
    <t>Stourbridge</t>
  </si>
  <si>
    <t>Stow</t>
  </si>
  <si>
    <t>Stowe</t>
  </si>
  <si>
    <t>Stowmarket</t>
  </si>
  <si>
    <t>Straelen</t>
  </si>
  <si>
    <t>Strakonice</t>
  </si>
  <si>
    <t>Straldzha</t>
  </si>
  <si>
    <t>Stralsund</t>
  </si>
  <si>
    <t>Stranraer</t>
  </si>
  <si>
    <t>Strasbourg</t>
  </si>
  <si>
    <t>Strasburg</t>
  </si>
  <si>
    <t>Straşeni</t>
  </si>
  <si>
    <t>Straseni</t>
  </si>
  <si>
    <t>Străşeni</t>
  </si>
  <si>
    <t>Stratford</t>
  </si>
  <si>
    <t>Stratford-upon-Avon</t>
  </si>
  <si>
    <t>Strathalbyn</t>
  </si>
  <si>
    <t>Stratham</t>
  </si>
  <si>
    <t>Strathaven</t>
  </si>
  <si>
    <t>Strathmore</t>
  </si>
  <si>
    <t>Strathroy-Caradoc</t>
  </si>
  <si>
    <t>Stratmoor</t>
  </si>
  <si>
    <t>Stratton Saint Margaret</t>
  </si>
  <si>
    <t>Straubing</t>
  </si>
  <si>
    <t>Strausberg</t>
  </si>
  <si>
    <t>Strawberry</t>
  </si>
  <si>
    <t>Straža</t>
  </si>
  <si>
    <t>Straza</t>
  </si>
  <si>
    <t>Strazhitsa</t>
  </si>
  <si>
    <t>Strážnice</t>
  </si>
  <si>
    <t>Straznice</t>
  </si>
  <si>
    <t>Streaky Bay</t>
  </si>
  <si>
    <t>Streamwood</t>
  </si>
  <si>
    <t>Streatham</t>
  </si>
  <si>
    <t>Streator</t>
  </si>
  <si>
    <t>Street</t>
  </si>
  <si>
    <t>Streetly</t>
  </si>
  <si>
    <t>Streetsboro</t>
  </si>
  <si>
    <t>Strehaia</t>
  </si>
  <si>
    <t>Strelka</t>
  </si>
  <si>
    <t>Strenči</t>
  </si>
  <si>
    <t>Strenci</t>
  </si>
  <si>
    <t>Strenču Novads</t>
  </si>
  <si>
    <t>Strendur</t>
  </si>
  <si>
    <t>Strensall</t>
  </si>
  <si>
    <t>Stretford</t>
  </si>
  <si>
    <t>Strezhevoy</t>
  </si>
  <si>
    <t>Stříbro</t>
  </si>
  <si>
    <t>Stribro</t>
  </si>
  <si>
    <t>Stroitel</t>
  </si>
  <si>
    <t>Strömstad</t>
  </si>
  <si>
    <t>Stromstad</t>
  </si>
  <si>
    <t>Strongoli</t>
  </si>
  <si>
    <t>Strongsville</t>
  </si>
  <si>
    <t>Strood</t>
  </si>
  <si>
    <t>Stropkov</t>
  </si>
  <si>
    <t>Stroud</t>
  </si>
  <si>
    <t>Stroudsburg</t>
  </si>
  <si>
    <t>Struga</t>
  </si>
  <si>
    <t>Strumica</t>
  </si>
  <si>
    <t>Strunino</t>
  </si>
  <si>
    <t>Struthers</t>
  </si>
  <si>
    <t>Stryy</t>
  </si>
  <si>
    <t>Strzegom</t>
  </si>
  <si>
    <t>Stuart</t>
  </si>
  <si>
    <t>Stuarts Draft</t>
  </si>
  <si>
    <t>Studeničani</t>
  </si>
  <si>
    <t>Studenicani</t>
  </si>
  <si>
    <t>Studénka</t>
  </si>
  <si>
    <t>Studenka</t>
  </si>
  <si>
    <t>Studley</t>
  </si>
  <si>
    <t>Stühlingen</t>
  </si>
  <si>
    <t>Stuhlingen</t>
  </si>
  <si>
    <t>Stung Treng</t>
  </si>
  <si>
    <t>Stupava</t>
  </si>
  <si>
    <t>Stupino</t>
  </si>
  <si>
    <t>Sturbridge</t>
  </si>
  <si>
    <t>Sturgeon Bay</t>
  </si>
  <si>
    <t>Sturgis</t>
  </si>
  <si>
    <t>Štúrovo</t>
  </si>
  <si>
    <t>Sturovo</t>
  </si>
  <si>
    <t>Sturry</t>
  </si>
  <si>
    <t>Sturtevant</t>
  </si>
  <si>
    <t>Stuttgart</t>
  </si>
  <si>
    <t>Suai</t>
  </si>
  <si>
    <t>Cova Lima</t>
  </si>
  <si>
    <t>Suamico</t>
  </si>
  <si>
    <t>Subotica</t>
  </si>
  <si>
    <t>Subulussalam</t>
  </si>
  <si>
    <t>Succasunna</t>
  </si>
  <si>
    <t>Sucy-en-Brie</t>
  </si>
  <si>
    <t>Sudak</t>
  </si>
  <si>
    <t>Sudbury</t>
  </si>
  <si>
    <t>Sudden Valley</t>
  </si>
  <si>
    <t>Sudley</t>
  </si>
  <si>
    <t>Sudogda</t>
  </si>
  <si>
    <t>Sudova Vyshnya</t>
  </si>
  <si>
    <t>Sudzha</t>
  </si>
  <si>
    <t>Sue</t>
  </si>
  <si>
    <t>Suez</t>
  </si>
  <si>
    <t>As Suways</t>
  </si>
  <si>
    <t>Suffern</t>
  </si>
  <si>
    <t>Suffield</t>
  </si>
  <si>
    <t>Sugar Grove</t>
  </si>
  <si>
    <t>Sugar Hill</t>
  </si>
  <si>
    <t>Sugar Land</t>
  </si>
  <si>
    <t>Sugarland Run</t>
  </si>
  <si>
    <t>Sugarmill Woods</t>
  </si>
  <si>
    <t>Sugito</t>
  </si>
  <si>
    <t>Suhaj</t>
  </si>
  <si>
    <t>Şuḩār</t>
  </si>
  <si>
    <t>Suhar</t>
  </si>
  <si>
    <t>Suharekë</t>
  </si>
  <si>
    <t>Suhareke</t>
  </si>
  <si>
    <t>Suhbaatar</t>
  </si>
  <si>
    <t>Suhl</t>
  </si>
  <si>
    <t>Suhr</t>
  </si>
  <si>
    <t>Suifenhe</t>
  </si>
  <si>
    <t>Suihua</t>
  </si>
  <si>
    <t>Suileng</t>
  </si>
  <si>
    <t>Suining</t>
  </si>
  <si>
    <t>Suisun City</t>
  </si>
  <si>
    <t>Suitland</t>
  </si>
  <si>
    <t>Sukabumi</t>
  </si>
  <si>
    <t>Sukhinichi</t>
  </si>
  <si>
    <t>Sukhodilsk</t>
  </si>
  <si>
    <t>Sukhoy Log</t>
  </si>
  <si>
    <t>Sukkur</t>
  </si>
  <si>
    <t>Sukth</t>
  </si>
  <si>
    <t>Sukumo</t>
  </si>
  <si>
    <t>Sulingen</t>
  </si>
  <si>
    <t>Sullana</t>
  </si>
  <si>
    <t>Sullivan</t>
  </si>
  <si>
    <t>Sullivan City</t>
  </si>
  <si>
    <t>Sulphur</t>
  </si>
  <si>
    <t>Sulphur Springs</t>
  </si>
  <si>
    <t>Sultan</t>
  </si>
  <si>
    <t>Sultandağı</t>
  </si>
  <si>
    <t>Sultandagi</t>
  </si>
  <si>
    <t>Sultanhanı</t>
  </si>
  <si>
    <t>Sultanhani</t>
  </si>
  <si>
    <t>Sultepec</t>
  </si>
  <si>
    <t>Sülüktü</t>
  </si>
  <si>
    <t>Suluktu</t>
  </si>
  <si>
    <t>Sulz am Neckar</t>
  </si>
  <si>
    <t>Sulzbach</t>
  </si>
  <si>
    <t>Sulzbach-Rosenberg</t>
  </si>
  <si>
    <t>Sumaré</t>
  </si>
  <si>
    <t>Sumare</t>
  </si>
  <si>
    <t>Sumba</t>
  </si>
  <si>
    <t>Sumbawanga</t>
  </si>
  <si>
    <t>Sumbe</t>
  </si>
  <si>
    <t>Sümeg</t>
  </si>
  <si>
    <t>Sumeg</t>
  </si>
  <si>
    <t>Sumenep</t>
  </si>
  <si>
    <t>Sumiyama</t>
  </si>
  <si>
    <t>Summerfield</t>
  </si>
  <si>
    <t>Summerland</t>
  </si>
  <si>
    <t>Summerlin South</t>
  </si>
  <si>
    <t>Summerside</t>
  </si>
  <si>
    <t>Summerville</t>
  </si>
  <si>
    <t>Summit</t>
  </si>
  <si>
    <t>Summit Park</t>
  </si>
  <si>
    <t>Summit Township</t>
  </si>
  <si>
    <t>Summit View</t>
  </si>
  <si>
    <t>Sumner</t>
  </si>
  <si>
    <t>Šumperk</t>
  </si>
  <si>
    <t>Sumperk</t>
  </si>
  <si>
    <t>Sumqayit</t>
  </si>
  <si>
    <t>Sumter</t>
  </si>
  <si>
    <t>Sumy</t>
  </si>
  <si>
    <t>Sun City</t>
  </si>
  <si>
    <t>Sun City Center</t>
  </si>
  <si>
    <t>Sun City West</t>
  </si>
  <si>
    <t>Sun Lakes</t>
  </si>
  <si>
    <t>Sun Prairie</t>
  </si>
  <si>
    <t>Sun Valley</t>
  </si>
  <si>
    <t>Sun Village</t>
  </si>
  <si>
    <t>Sunagawa</t>
  </si>
  <si>
    <t>Sunbury</t>
  </si>
  <si>
    <t>Sunch’ŏn</t>
  </si>
  <si>
    <t>Sunch'on</t>
  </si>
  <si>
    <t>Sunchales</t>
  </si>
  <si>
    <t>Suncheon</t>
  </si>
  <si>
    <t>Suncook</t>
  </si>
  <si>
    <t>Sundern</t>
  </si>
  <si>
    <t>Sundon</t>
  </si>
  <si>
    <t>Sundsvall</t>
  </si>
  <si>
    <t>Su-ngai Kolok</t>
  </si>
  <si>
    <t>Sungai Penuh</t>
  </si>
  <si>
    <t>Sungai Petani</t>
  </si>
  <si>
    <t>Sunland Park</t>
  </si>
  <si>
    <t>Sunninghill</t>
  </si>
  <si>
    <t>Sunny Isles Beach</t>
  </si>
  <si>
    <t>Sunnyside</t>
  </si>
  <si>
    <t>Sunnyvale</t>
  </si>
  <si>
    <t>Sunrise</t>
  </si>
  <si>
    <t>Sunrise Manor</t>
  </si>
  <si>
    <t>Sunset</t>
  </si>
  <si>
    <t>Sunset Hills</t>
  </si>
  <si>
    <t>Suntar</t>
  </si>
  <si>
    <t>Sunyani</t>
  </si>
  <si>
    <t>Suohe</t>
  </si>
  <si>
    <t>Suolahti</t>
  </si>
  <si>
    <t>Suonenjoki</t>
  </si>
  <si>
    <t>Suong</t>
  </si>
  <si>
    <t>Tbong Khmum</t>
  </si>
  <si>
    <t>Suoyarvi</t>
  </si>
  <si>
    <t>Superior</t>
  </si>
  <si>
    <t>Suqian</t>
  </si>
  <si>
    <t>Şūr</t>
  </si>
  <si>
    <t>Sur</t>
  </si>
  <si>
    <t>Surabaya</t>
  </si>
  <si>
    <t>Surakarta</t>
  </si>
  <si>
    <t>Šurany</t>
  </si>
  <si>
    <t>Surany</t>
  </si>
  <si>
    <t>Sūrat</t>
  </si>
  <si>
    <t>Surat</t>
  </si>
  <si>
    <t>Surazh</t>
  </si>
  <si>
    <t>Surbiton</t>
  </si>
  <si>
    <t>Surdulica</t>
  </si>
  <si>
    <t>Suresnes</t>
  </si>
  <si>
    <t>Surfside</t>
  </si>
  <si>
    <t>Surgidero de Batabanó</t>
  </si>
  <si>
    <t>Surgidero de Batabano</t>
  </si>
  <si>
    <t>Surgut</t>
  </si>
  <si>
    <t>Suriāpet</t>
  </si>
  <si>
    <t>Suriapet</t>
  </si>
  <si>
    <t>Surigao</t>
  </si>
  <si>
    <t>Surigao del Norte</t>
  </si>
  <si>
    <t>Surin</t>
  </si>
  <si>
    <t>Surovikino</t>
  </si>
  <si>
    <t>Surprise</t>
  </si>
  <si>
    <t>Sursee</t>
  </si>
  <si>
    <t>Sursk</t>
  </si>
  <si>
    <t>Şuşa</t>
  </si>
  <si>
    <t>Susa</t>
  </si>
  <si>
    <t>Susaki</t>
  </si>
  <si>
    <t>Susanville</t>
  </si>
  <si>
    <t>Sušice</t>
  </si>
  <si>
    <t>Susice</t>
  </si>
  <si>
    <t>Susquehanna Township</t>
  </si>
  <si>
    <t>Susques</t>
  </si>
  <si>
    <t>Süßen</t>
  </si>
  <si>
    <t>Sussen</t>
  </si>
  <si>
    <t>Sussex</t>
  </si>
  <si>
    <t>Susuman</t>
  </si>
  <si>
    <t>Sutherlin</t>
  </si>
  <si>
    <t>Sutton Coldfield</t>
  </si>
  <si>
    <t>Sutton in Ashfield</t>
  </si>
  <si>
    <t>Sutton on Hull</t>
  </si>
  <si>
    <t>Suva</t>
  </si>
  <si>
    <t>Rewa</t>
  </si>
  <si>
    <t>Suvorov</t>
  </si>
  <si>
    <t>Suvorovo</t>
  </si>
  <si>
    <t>Suwa</t>
  </si>
  <si>
    <t>Suwałki</t>
  </si>
  <si>
    <t>Suwalki</t>
  </si>
  <si>
    <t>Suwanee</t>
  </si>
  <si>
    <t>Suwon</t>
  </si>
  <si>
    <t>Suzaka</t>
  </si>
  <si>
    <t>Suzdal</t>
  </si>
  <si>
    <t>Suzhou</t>
  </si>
  <si>
    <t>Suzuka</t>
  </si>
  <si>
    <t>Suzukawa</t>
  </si>
  <si>
    <t>Svalyava</t>
  </si>
  <si>
    <t>Svatove</t>
  </si>
  <si>
    <t>Svätý Jur</t>
  </si>
  <si>
    <t>Svaty Jur</t>
  </si>
  <si>
    <t>Svay Rieng</t>
  </si>
  <si>
    <t>Švenčionėliai</t>
  </si>
  <si>
    <t>Svencioneliai</t>
  </si>
  <si>
    <t>Svencionys</t>
  </si>
  <si>
    <t>Svendborg</t>
  </si>
  <si>
    <t>Sveta Ana</t>
  </si>
  <si>
    <t>Sveta Trojica v Slovenskih Goricah</t>
  </si>
  <si>
    <t>Sveti Jurij</t>
  </si>
  <si>
    <t>Sveti Jurij ob Ščavnici</t>
  </si>
  <si>
    <t>Sveti Nikole</t>
  </si>
  <si>
    <t>Světlá nad Sázavou</t>
  </si>
  <si>
    <t>Svetla nad Sazavou</t>
  </si>
  <si>
    <t>Svetlogorsk</t>
  </si>
  <si>
    <t>Svetlograd</t>
  </si>
  <si>
    <t>Svetlyy</t>
  </si>
  <si>
    <t>Svetogorsk</t>
  </si>
  <si>
    <t>Svidník</t>
  </si>
  <si>
    <t>Svidnik</t>
  </si>
  <si>
    <t>Svilajnac</t>
  </si>
  <si>
    <t>Svilengrad</t>
  </si>
  <si>
    <t>Svirsk</t>
  </si>
  <si>
    <t>Svishtov</t>
  </si>
  <si>
    <t>Svislach</t>
  </si>
  <si>
    <t>Svit</t>
  </si>
  <si>
    <t>Svitavy</t>
  </si>
  <si>
    <t>Svitlovods’k</t>
  </si>
  <si>
    <t>Svitlovods'k</t>
  </si>
  <si>
    <t>Svobodnyy</t>
  </si>
  <si>
    <t>Svoge</t>
  </si>
  <si>
    <t>Svolvær</t>
  </si>
  <si>
    <t>Svolvaer</t>
  </si>
  <si>
    <t>Svrljig</t>
  </si>
  <si>
    <t>Svyetlahorsk</t>
  </si>
  <si>
    <t>Swabi</t>
  </si>
  <si>
    <t>Swadlincote</t>
  </si>
  <si>
    <t>Swaffham</t>
  </si>
  <si>
    <t>Swainsboro</t>
  </si>
  <si>
    <t>Swakopmund</t>
  </si>
  <si>
    <t>Swallownest</t>
  </si>
  <si>
    <t>Swampscott</t>
  </si>
  <si>
    <t>Swan Hill</t>
  </si>
  <si>
    <t>Swanage</t>
  </si>
  <si>
    <t>Swansboro</t>
  </si>
  <si>
    <t>Swanscombe</t>
  </si>
  <si>
    <t>Swanton</t>
  </si>
  <si>
    <t>Swanwick</t>
  </si>
  <si>
    <t>Swanzey</t>
  </si>
  <si>
    <t>Swarthmore</t>
  </si>
  <si>
    <t>Swartz Creek</t>
  </si>
  <si>
    <t>Swatara</t>
  </si>
  <si>
    <t>Sweet Home</t>
  </si>
  <si>
    <t>Sweetwater</t>
  </si>
  <si>
    <t>Swellendam</t>
  </si>
  <si>
    <t>Świdnica</t>
  </si>
  <si>
    <t>Swidnica</t>
  </si>
  <si>
    <t>Świdnik</t>
  </si>
  <si>
    <t>Swidnik</t>
  </si>
  <si>
    <t>Świecie</t>
  </si>
  <si>
    <t>Swiecie</t>
  </si>
  <si>
    <t>Świedbodzin</t>
  </si>
  <si>
    <t>Swiedbodzin</t>
  </si>
  <si>
    <t>Swieqi</t>
  </si>
  <si>
    <t>Swift Current</t>
  </si>
  <si>
    <t>Świnoujście</t>
  </si>
  <si>
    <t>Swinoujscie</t>
  </si>
  <si>
    <t>Swinton</t>
  </si>
  <si>
    <t>Swissvale</t>
  </si>
  <si>
    <t>Swords</t>
  </si>
  <si>
    <t>Fingal</t>
  </si>
  <si>
    <t>Swoyersville</t>
  </si>
  <si>
    <t>Syanno</t>
  </si>
  <si>
    <t>Syasstroy</t>
  </si>
  <si>
    <t>Sycamore</t>
  </si>
  <si>
    <t>Sychëvka</t>
  </si>
  <si>
    <t>Sychevka</t>
  </si>
  <si>
    <t>Sydney</t>
  </si>
  <si>
    <t>Syke</t>
  </si>
  <si>
    <t>Syktyvkar</t>
  </si>
  <si>
    <t>Sylacauga</t>
  </si>
  <si>
    <t>Sylhet</t>
  </si>
  <si>
    <t>Sylvan Lake</t>
  </si>
  <si>
    <t>Sylvania</t>
  </si>
  <si>
    <t>Sylvester</t>
  </si>
  <si>
    <t>Synel’nykove</t>
  </si>
  <si>
    <t>Synel'nykove</t>
  </si>
  <si>
    <t>Syosset</t>
  </si>
  <si>
    <t>Syracuse</t>
  </si>
  <si>
    <t>Sysert</t>
  </si>
  <si>
    <t>Syston</t>
  </si>
  <si>
    <t>Syzran</t>
  </si>
  <si>
    <t>Szabadszállás</t>
  </si>
  <si>
    <t>Szabadszallas</t>
  </si>
  <si>
    <t>Szarvas</t>
  </si>
  <si>
    <t>Százhalombatta</t>
  </si>
  <si>
    <t>Szazhalombatta</t>
  </si>
  <si>
    <t>Szczecin</t>
  </si>
  <si>
    <t>Szczytno</t>
  </si>
  <si>
    <t>Szécsény</t>
  </si>
  <si>
    <t>Szecseny</t>
  </si>
  <si>
    <t>Szeged</t>
  </si>
  <si>
    <t>Szeghalom</t>
  </si>
  <si>
    <t>Székesfehérvár</t>
  </si>
  <si>
    <t>Szekesfehervar</t>
  </si>
  <si>
    <t>Szekszárd</t>
  </si>
  <si>
    <t>Szekszard</t>
  </si>
  <si>
    <t>Szentes</t>
  </si>
  <si>
    <t>Szentgotthárd</t>
  </si>
  <si>
    <t>Szentgotthard</t>
  </si>
  <si>
    <t>Szentlőrinc</t>
  </si>
  <si>
    <t>Szentlorinc</t>
  </si>
  <si>
    <t>Szerencs</t>
  </si>
  <si>
    <t>Szigethalom</t>
  </si>
  <si>
    <t>Szigetszentmiklós</t>
  </si>
  <si>
    <t>Szigetszentmiklos</t>
  </si>
  <si>
    <t>Szigetvár</t>
  </si>
  <si>
    <t>Szigetvar</t>
  </si>
  <si>
    <t>Szikszó</t>
  </si>
  <si>
    <t>Szikszo</t>
  </si>
  <si>
    <t>Szolnok</t>
  </si>
  <si>
    <t>Szombathely</t>
  </si>
  <si>
    <t>T’aebaek</t>
  </si>
  <si>
    <t>T'aebaek</t>
  </si>
  <si>
    <t>T’q’ibuli</t>
  </si>
  <si>
    <t>T'q'ibuli</t>
  </si>
  <si>
    <t>Ta Khmau</t>
  </si>
  <si>
    <t>Kandal</t>
  </si>
  <si>
    <t>Ta`izz</t>
  </si>
  <si>
    <t>Ta’ Xbiex</t>
  </si>
  <si>
    <t>Ta' Xbiex</t>
  </si>
  <si>
    <t>Tabaco</t>
  </si>
  <si>
    <t>Tabapuã</t>
  </si>
  <si>
    <t>Tabapua</t>
  </si>
  <si>
    <t>Tabatinga</t>
  </si>
  <si>
    <t>Taber</t>
  </si>
  <si>
    <t>Tabernacle</t>
  </si>
  <si>
    <t>Tablada</t>
  </si>
  <si>
    <t>Taboão da Serra</t>
  </si>
  <si>
    <t>Taboao da Serra</t>
  </si>
  <si>
    <t>Tabor</t>
  </si>
  <si>
    <t>Tábor</t>
  </si>
  <si>
    <t>Tabor City</t>
  </si>
  <si>
    <t>Tabrīz</t>
  </si>
  <si>
    <t>Tabriz</t>
  </si>
  <si>
    <t>Tábua</t>
  </si>
  <si>
    <t>Tabua</t>
  </si>
  <si>
    <t>Tabuaço</t>
  </si>
  <si>
    <t>Tabuaco</t>
  </si>
  <si>
    <t>Tabuk</t>
  </si>
  <si>
    <t>Kalinga</t>
  </si>
  <si>
    <t>Tabuse</t>
  </si>
  <si>
    <t>Taché</t>
  </si>
  <si>
    <t>Tache</t>
  </si>
  <si>
    <t>Tacheng</t>
  </si>
  <si>
    <t>Tachiarai</t>
  </si>
  <si>
    <t>Tachikawa</t>
  </si>
  <si>
    <t>Tachov</t>
  </si>
  <si>
    <t>Taciba</t>
  </si>
  <si>
    <t>Tacloban</t>
  </si>
  <si>
    <t>Tacna</t>
  </si>
  <si>
    <t>Tacoma</t>
  </si>
  <si>
    <t>Tacotalpa</t>
  </si>
  <si>
    <t>Tacuarembó</t>
  </si>
  <si>
    <t>Tacuarembo</t>
  </si>
  <si>
    <t>Tacurong</t>
  </si>
  <si>
    <t>Tadaoka-higashi</t>
  </si>
  <si>
    <t>Tadcaster</t>
  </si>
  <si>
    <t>Tādepalle</t>
  </si>
  <si>
    <t>Tadepalle</t>
  </si>
  <si>
    <t>Tādepallegūdem</t>
  </si>
  <si>
    <t>Tadepallegudem</t>
  </si>
  <si>
    <t>Tadjourah</t>
  </si>
  <si>
    <t>Tadley</t>
  </si>
  <si>
    <t>Tadmur</t>
  </si>
  <si>
    <t>Tādpatri</t>
  </si>
  <si>
    <t>Tadpatri</t>
  </si>
  <si>
    <t>Tadworth</t>
  </si>
  <si>
    <t>Tae-dong</t>
  </si>
  <si>
    <t>Tafalla</t>
  </si>
  <si>
    <t>Taft</t>
  </si>
  <si>
    <t>Yazd</t>
  </si>
  <si>
    <t>Taftanāz</t>
  </si>
  <si>
    <t>Taftanaz</t>
  </si>
  <si>
    <t>Taga</t>
  </si>
  <si>
    <t>Taganrog</t>
  </si>
  <si>
    <t>Tagaytay</t>
  </si>
  <si>
    <t>Tagbilaran City</t>
  </si>
  <si>
    <t>Bohol</t>
  </si>
  <si>
    <t>Tagta</t>
  </si>
  <si>
    <t>Taguaí</t>
  </si>
  <si>
    <t>Taguai</t>
  </si>
  <si>
    <t>Taguig City</t>
  </si>
  <si>
    <t>Taguig</t>
  </si>
  <si>
    <t>Tagum</t>
  </si>
  <si>
    <t>Tahara</t>
  </si>
  <si>
    <t>Tahlequah</t>
  </si>
  <si>
    <t>Tahmoor</t>
  </si>
  <si>
    <t>Tai’an</t>
  </si>
  <si>
    <t>Tai'an</t>
  </si>
  <si>
    <t>Taiaçu</t>
  </si>
  <si>
    <t>Taiacu</t>
  </si>
  <si>
    <t>Taibao</t>
  </si>
  <si>
    <t>Taichung</t>
  </si>
  <si>
    <t>Taihe</t>
  </si>
  <si>
    <t>Taihecun</t>
  </si>
  <si>
    <t>Taiki</t>
  </si>
  <si>
    <t>Tailai</t>
  </si>
  <si>
    <t>Tainai</t>
  </si>
  <si>
    <t>Tainan</t>
  </si>
  <si>
    <t>Taipei</t>
  </si>
  <si>
    <t>Taiping</t>
  </si>
  <si>
    <t>Taishan</t>
  </si>
  <si>
    <t>Taishi</t>
  </si>
  <si>
    <t>Taitung</t>
  </si>
  <si>
    <t>Taiuva</t>
  </si>
  <si>
    <t>Taixing</t>
  </si>
  <si>
    <t>Taiynsha</t>
  </si>
  <si>
    <t>Taiyuan</t>
  </si>
  <si>
    <t>Taizhou</t>
  </si>
  <si>
    <t>Tajarhī</t>
  </si>
  <si>
    <t>Tajarhi</t>
  </si>
  <si>
    <t>Tajimi</t>
  </si>
  <si>
    <t>Tājūrā’</t>
  </si>
  <si>
    <t>Tajura'</t>
  </si>
  <si>
    <t>Ţarābulus</t>
  </si>
  <si>
    <t>Tak Bai</t>
  </si>
  <si>
    <t>Takāb</t>
  </si>
  <si>
    <t>Takab</t>
  </si>
  <si>
    <t>Takae</t>
  </si>
  <si>
    <t>Takagi</t>
  </si>
  <si>
    <t>Takahagi</t>
  </si>
  <si>
    <t>Takahama</t>
  </si>
  <si>
    <t>Takaharu</t>
  </si>
  <si>
    <t>Takahata</t>
  </si>
  <si>
    <t>Takamatsu</t>
  </si>
  <si>
    <t>Takamori</t>
  </si>
  <si>
    <t>Takanabe</t>
  </si>
  <si>
    <t>Takaoka</t>
  </si>
  <si>
    <t>Takasagochō-takasemachi</t>
  </si>
  <si>
    <t>Takasagocho-takasemachi</t>
  </si>
  <si>
    <t>Takashima</t>
  </si>
  <si>
    <t>Takehara</t>
  </si>
  <si>
    <t>Takeo</t>
  </si>
  <si>
    <t>Takeochō-takeo</t>
  </si>
  <si>
    <t>Takeocho-takeo</t>
  </si>
  <si>
    <t>Tākestān</t>
  </si>
  <si>
    <t>Takestan</t>
  </si>
  <si>
    <t>Taketoyo</t>
  </si>
  <si>
    <t>Takhli</t>
  </si>
  <si>
    <t>Takikawa</t>
  </si>
  <si>
    <t>Takko</t>
  </si>
  <si>
    <t>Tako</t>
  </si>
  <si>
    <t>Takoma Park</t>
  </si>
  <si>
    <t>Taksimo</t>
  </si>
  <si>
    <t>Takua Pa</t>
  </si>
  <si>
    <t>Tal’ne</t>
  </si>
  <si>
    <t>Tal'ne</t>
  </si>
  <si>
    <t>Tala</t>
  </si>
  <si>
    <t>Talachyn</t>
  </si>
  <si>
    <t>Talanga</t>
  </si>
  <si>
    <t>Talara</t>
  </si>
  <si>
    <t>Talas</t>
  </si>
  <si>
    <t>Talayuela</t>
  </si>
  <si>
    <t>Talca</t>
  </si>
  <si>
    <t>Talcahuano</t>
  </si>
  <si>
    <t>Taldom</t>
  </si>
  <si>
    <t>Taldyqorghan</t>
  </si>
  <si>
    <t>Talence</t>
  </si>
  <si>
    <t>Talent</t>
  </si>
  <si>
    <t>Talghar</t>
  </si>
  <si>
    <t>Talisay</t>
  </si>
  <si>
    <t>Talitsa</t>
  </si>
  <si>
    <t>Ţālkhvoncheh</t>
  </si>
  <si>
    <t>Talkhvoncheh</t>
  </si>
  <si>
    <t>Tall ‘Afar</t>
  </si>
  <si>
    <t>Tall `Afar</t>
  </si>
  <si>
    <t>Tall Abyaḑ</t>
  </si>
  <si>
    <t>Tall Abyad</t>
  </si>
  <si>
    <t>Talladega</t>
  </si>
  <si>
    <t>Tallaght</t>
  </si>
  <si>
    <t>South Dublin</t>
  </si>
  <si>
    <t>Tallahassee</t>
  </si>
  <si>
    <t>Tallinn</t>
  </si>
  <si>
    <t>Tallkalakh</t>
  </si>
  <si>
    <t>Tallmadge</t>
  </si>
  <si>
    <t>Tallulah</t>
  </si>
  <si>
    <t>Tălmaciu</t>
  </si>
  <si>
    <t>Talmaciu</t>
  </si>
  <si>
    <t>Talsi</t>
  </si>
  <si>
    <t>Talsu Novads</t>
  </si>
  <si>
    <t>Taltal</t>
  </si>
  <si>
    <t>Tāluqān</t>
  </si>
  <si>
    <t>Taluqan</t>
  </si>
  <si>
    <t>Takhār</t>
  </si>
  <si>
    <t>Tam Kỳ</t>
  </si>
  <si>
    <t>Tam Ky</t>
  </si>
  <si>
    <t>Tama</t>
  </si>
  <si>
    <t>Tamagawa</t>
  </si>
  <si>
    <t>Tamale</t>
  </si>
  <si>
    <t>Tamalpais-Homestead Valley</t>
  </si>
  <si>
    <t>Tamana</t>
  </si>
  <si>
    <t>Tamanredjo</t>
  </si>
  <si>
    <t>Tamaqua</t>
  </si>
  <si>
    <t>Tamarac</t>
  </si>
  <si>
    <t>Tamási</t>
  </si>
  <si>
    <t>Tamasi</t>
  </si>
  <si>
    <t>Tamazunchale</t>
  </si>
  <si>
    <t>Tambacounda</t>
  </si>
  <si>
    <t>Tambaú</t>
  </si>
  <si>
    <t>Tambau</t>
  </si>
  <si>
    <t>Tambov</t>
  </si>
  <si>
    <t>Tamchen</t>
  </si>
  <si>
    <t>Tame</t>
  </si>
  <si>
    <t>Tamiami</t>
  </si>
  <si>
    <t>Tampa</t>
  </si>
  <si>
    <t>Tampere</t>
  </si>
  <si>
    <t>Tampico</t>
  </si>
  <si>
    <t>Tamra</t>
  </si>
  <si>
    <t>Tamuín</t>
  </si>
  <si>
    <t>Tamuin</t>
  </si>
  <si>
    <t>Tamuramachi-moriyama</t>
  </si>
  <si>
    <t>Tamworth</t>
  </si>
  <si>
    <t>Tân An</t>
  </si>
  <si>
    <t>Tan An</t>
  </si>
  <si>
    <t>Long An</t>
  </si>
  <si>
    <t>Tanabe</t>
  </si>
  <si>
    <t>Tanabi</t>
  </si>
  <si>
    <t>Tanagura</t>
  </si>
  <si>
    <t>Tanaina</t>
  </si>
  <si>
    <t>Tanauan</t>
  </si>
  <si>
    <t>Tanbei</t>
  </si>
  <si>
    <t>Tanch’ŏn</t>
  </si>
  <si>
    <t>Tanch'on</t>
  </si>
  <si>
    <t>Tandag</t>
  </si>
  <si>
    <t>Ţăndărei</t>
  </si>
  <si>
    <t>Tandarei</t>
  </si>
  <si>
    <t>Tandil</t>
  </si>
  <si>
    <t>Tando Allahyar</t>
  </si>
  <si>
    <t>Taneytown</t>
  </si>
  <si>
    <t>Tanfield</t>
  </si>
  <si>
    <t>Tāngāil</t>
  </si>
  <si>
    <t>Tangail</t>
  </si>
  <si>
    <t>Tangdong</t>
  </si>
  <si>
    <t>Tangdukou</t>
  </si>
  <si>
    <t>Tangerang</t>
  </si>
  <si>
    <t>Tangerhütte</t>
  </si>
  <si>
    <t>Tangerhutte</t>
  </si>
  <si>
    <t>Tangermünde</t>
  </si>
  <si>
    <t>Tangermunde</t>
  </si>
  <si>
    <t>Tangier</t>
  </si>
  <si>
    <t>Tangjin</t>
  </si>
  <si>
    <t>Tanglewilde</t>
  </si>
  <si>
    <t>Tangshan</t>
  </si>
  <si>
    <t>Tangub</t>
  </si>
  <si>
    <t>Tanjay</t>
  </si>
  <si>
    <t>Tanjore</t>
  </si>
  <si>
    <t>Tanjung Selor</t>
  </si>
  <si>
    <t>Kalimantan Utara</t>
  </si>
  <si>
    <t>Tanjungbalai</t>
  </si>
  <si>
    <t>Tanjungpandan</t>
  </si>
  <si>
    <t>Tanjungpinang</t>
  </si>
  <si>
    <t>Tank</t>
  </si>
  <si>
    <t>Tannum Sands</t>
  </si>
  <si>
    <t>Tanque Verde</t>
  </si>
  <si>
    <t>Ţanţā</t>
  </si>
  <si>
    <t>Tanta</t>
  </si>
  <si>
    <t>Tan-Tan</t>
  </si>
  <si>
    <t>Tantoyuca</t>
  </si>
  <si>
    <t>Tanuku</t>
  </si>
  <si>
    <t>Tanvald</t>
  </si>
  <si>
    <t>Taos</t>
  </si>
  <si>
    <t>Taoudenni</t>
  </si>
  <si>
    <t>Taounate</t>
  </si>
  <si>
    <t>Taourirt</t>
  </si>
  <si>
    <t>Taoyuan District</t>
  </si>
  <si>
    <t>Taozhou</t>
  </si>
  <si>
    <t>Tapa</t>
  </si>
  <si>
    <t>Tapachula</t>
  </si>
  <si>
    <t>Tapalpa</t>
  </si>
  <si>
    <t>Taphan Hin</t>
  </si>
  <si>
    <t>Tapiales</t>
  </si>
  <si>
    <t>Tapiraí</t>
  </si>
  <si>
    <t>Tapirai</t>
  </si>
  <si>
    <t>Tapiratiba</t>
  </si>
  <si>
    <t>Tapolca</t>
  </si>
  <si>
    <t>Tappan</t>
  </si>
  <si>
    <t>Taquaritinga</t>
  </si>
  <si>
    <t>Taquarituba</t>
  </si>
  <si>
    <t>Taquarivaí</t>
  </si>
  <si>
    <t>Taquarivai</t>
  </si>
  <si>
    <t>Tara</t>
  </si>
  <si>
    <t>Tara Hills</t>
  </si>
  <si>
    <t>Tarabaí</t>
  </si>
  <si>
    <t>Tarabai</t>
  </si>
  <si>
    <t>Tarabuco</t>
  </si>
  <si>
    <t>Taraclia</t>
  </si>
  <si>
    <t>Taragi</t>
  </si>
  <si>
    <t>Tarakan</t>
  </si>
  <si>
    <t>Taranto</t>
  </si>
  <si>
    <t>Tarapoto</t>
  </si>
  <si>
    <t>Tarashcha</t>
  </si>
  <si>
    <t>Tarawa</t>
  </si>
  <si>
    <t>Kiribati</t>
  </si>
  <si>
    <t>KI</t>
  </si>
  <si>
    <t>KIR</t>
  </si>
  <si>
    <t>Taraz</t>
  </si>
  <si>
    <t>Tarbes</t>
  </si>
  <si>
    <t>Tarboro</t>
  </si>
  <si>
    <t>Taree</t>
  </si>
  <si>
    <t>Târgovişte</t>
  </si>
  <si>
    <t>Targoviste</t>
  </si>
  <si>
    <t>Târgu Cărbuneşti</t>
  </si>
  <si>
    <t>Targu Carbunesti</t>
  </si>
  <si>
    <t>Târgu Frumos</t>
  </si>
  <si>
    <t>Targu Frumos</t>
  </si>
  <si>
    <t>Târgu Jiu</t>
  </si>
  <si>
    <t>Targu Jiu</t>
  </si>
  <si>
    <t>Târgu Lăpuş</t>
  </si>
  <si>
    <t>Targu Lapus</t>
  </si>
  <si>
    <t>Târgu Neamţ</t>
  </si>
  <si>
    <t>Targu Neamt</t>
  </si>
  <si>
    <t>Târgu Ocna</t>
  </si>
  <si>
    <t>Targu Ocna</t>
  </si>
  <si>
    <t>Târgu-Mureş</t>
  </si>
  <si>
    <t>Targu-Mures</t>
  </si>
  <si>
    <t>Tari</t>
  </si>
  <si>
    <t>Hela</t>
  </si>
  <si>
    <t>Táriba</t>
  </si>
  <si>
    <t>Tariba</t>
  </si>
  <si>
    <t>Tarīm</t>
  </si>
  <si>
    <t>Tarim</t>
  </si>
  <si>
    <t>Tarīn Kōṯ</t>
  </si>
  <si>
    <t>Tarin Kot</t>
  </si>
  <si>
    <t>Uruzgān</t>
  </si>
  <si>
    <t>Tarko-Sale</t>
  </si>
  <si>
    <t>Tarlac City</t>
  </si>
  <si>
    <t>Tarlac</t>
  </si>
  <si>
    <t>Tarleton</t>
  </si>
  <si>
    <t>Tarma</t>
  </si>
  <si>
    <t>Tarnobrzeg</t>
  </si>
  <si>
    <t>Tarnów</t>
  </si>
  <si>
    <t>Tarnow</t>
  </si>
  <si>
    <t>Tarnowskie Góry</t>
  </si>
  <si>
    <t>Tarnowskie Gory</t>
  </si>
  <si>
    <t>Taro</t>
  </si>
  <si>
    <t>Choiseul</t>
  </si>
  <si>
    <t>Tarouca</t>
  </si>
  <si>
    <t>Taroudannt</t>
  </si>
  <si>
    <t>Tarpon Springs</t>
  </si>
  <si>
    <t>Tarrafal</t>
  </si>
  <si>
    <t>Tarrafal de São Nicolau</t>
  </si>
  <si>
    <t>Tarragona</t>
  </si>
  <si>
    <t>Tarrant</t>
  </si>
  <si>
    <t>Tarrytown</t>
  </si>
  <si>
    <t>Tarsus</t>
  </si>
  <si>
    <t>Tartagal</t>
  </si>
  <si>
    <t>Tartu</t>
  </si>
  <si>
    <t>Tartus</t>
  </si>
  <si>
    <t>Tarui</t>
  </si>
  <si>
    <t>Tarumã</t>
  </si>
  <si>
    <t>Taruma</t>
  </si>
  <si>
    <t>Tarusa</t>
  </si>
  <si>
    <t>Tarutung</t>
  </si>
  <si>
    <t>Tarxien</t>
  </si>
  <si>
    <t>Tashir</t>
  </si>
  <si>
    <t>Tashkent</t>
  </si>
  <si>
    <t>Tash-Kömür</t>
  </si>
  <si>
    <t>Tash-Komur</t>
  </si>
  <si>
    <t>Tashtagol</t>
  </si>
  <si>
    <t>Tasiilaq</t>
  </si>
  <si>
    <t>Tasikmalaya</t>
  </si>
  <si>
    <t>Tasiusaq</t>
  </si>
  <si>
    <t>Tăşnad</t>
  </si>
  <si>
    <t>Tasnad</t>
  </si>
  <si>
    <t>Tasquillo</t>
  </si>
  <si>
    <t>Tassin-la-Demi-Lune</t>
  </si>
  <si>
    <t>Tata</t>
  </si>
  <si>
    <t>Tatabánya</t>
  </si>
  <si>
    <t>Tatabanya</t>
  </si>
  <si>
    <t>Tatarsk</t>
  </si>
  <si>
    <t>Tatebayashi</t>
  </si>
  <si>
    <t>Tateishi</t>
  </si>
  <si>
    <t>Tateyama</t>
  </si>
  <si>
    <t>Tatsugō</t>
  </si>
  <si>
    <t>Tatsugo</t>
  </si>
  <si>
    <t>Tatsuno</t>
  </si>
  <si>
    <t>Tatsunochō-tominaga</t>
  </si>
  <si>
    <t>Tatsunocho-tominaga</t>
  </si>
  <si>
    <t>Tatuí</t>
  </si>
  <si>
    <t>Tatui</t>
  </si>
  <si>
    <t>Tatvan</t>
  </si>
  <si>
    <t>Taubaté</t>
  </si>
  <si>
    <t>Taubate</t>
  </si>
  <si>
    <t>Tauberbischofsheim</t>
  </si>
  <si>
    <t>Taucha</t>
  </si>
  <si>
    <t>Taunggyi</t>
  </si>
  <si>
    <t>Taungoo</t>
  </si>
  <si>
    <t>Taunton</t>
  </si>
  <si>
    <t>Taunusstein</t>
  </si>
  <si>
    <t>Taupo</t>
  </si>
  <si>
    <t>Tauragė</t>
  </si>
  <si>
    <t>Taurage</t>
  </si>
  <si>
    <t>Tauranga</t>
  </si>
  <si>
    <t>Tăuţii Măgheruş</t>
  </si>
  <si>
    <t>Tautii Magherus</t>
  </si>
  <si>
    <t>Tavares</t>
  </si>
  <si>
    <t>Tavda</t>
  </si>
  <si>
    <t>Taverny</t>
  </si>
  <si>
    <t>Tavira</t>
  </si>
  <si>
    <t>Tavistock</t>
  </si>
  <si>
    <t>Tawaramoto</t>
  </si>
  <si>
    <t>Tawau</t>
  </si>
  <si>
    <t>Taxco de Alarcón</t>
  </si>
  <si>
    <t>Taxco de Alarcon</t>
  </si>
  <si>
    <t>Tay</t>
  </si>
  <si>
    <t>Tây Ninh</t>
  </si>
  <si>
    <t>Tay Ninh</t>
  </si>
  <si>
    <t>Tay Valley</t>
  </si>
  <si>
    <t>Tayabas</t>
  </si>
  <si>
    <t>Tāybād</t>
  </si>
  <si>
    <t>Taybad</t>
  </si>
  <si>
    <t>Tayga</t>
  </si>
  <si>
    <t>Taylor</t>
  </si>
  <si>
    <t>Taylor Mill</t>
  </si>
  <si>
    <t>Taylors</t>
  </si>
  <si>
    <t>Taylorsville</t>
  </si>
  <si>
    <t>Taylorville</t>
  </si>
  <si>
    <t>Tayoltita</t>
  </si>
  <si>
    <t>Tayshet</t>
  </si>
  <si>
    <t>Taza</t>
  </si>
  <si>
    <t>Tāzeh Shahr</t>
  </si>
  <si>
    <t>Tazeh Shahr</t>
  </si>
  <si>
    <t>Tazovskiy</t>
  </si>
  <si>
    <t>Tbeng Meanchey</t>
  </si>
  <si>
    <t>Preah Vihear</t>
  </si>
  <si>
    <t>Tbilisi</t>
  </si>
  <si>
    <t>Tchibanga</t>
  </si>
  <si>
    <t>Te Anau</t>
  </si>
  <si>
    <t>Te Awamutu</t>
  </si>
  <si>
    <t>Te Puke</t>
  </si>
  <si>
    <t>Tea</t>
  </si>
  <si>
    <t>Teabo</t>
  </si>
  <si>
    <t>Teaneck</t>
  </si>
  <si>
    <t>Teaoraereke</t>
  </si>
  <si>
    <t>Tearce</t>
  </si>
  <si>
    <t>Teays Valley</t>
  </si>
  <si>
    <t>Tébessa</t>
  </si>
  <si>
    <t>Tebessa</t>
  </si>
  <si>
    <t>Tebingtinggi</t>
  </si>
  <si>
    <t>Tecámac</t>
  </si>
  <si>
    <t>Tecamac</t>
  </si>
  <si>
    <t>Tecate</t>
  </si>
  <si>
    <t>Tecax</t>
  </si>
  <si>
    <t>Techiman</t>
  </si>
  <si>
    <t>Techirghiol</t>
  </si>
  <si>
    <t>Tecklenburg</t>
  </si>
  <si>
    <t>Tecoh</t>
  </si>
  <si>
    <t>Tecolutla</t>
  </si>
  <si>
    <t>Tecomán</t>
  </si>
  <si>
    <t>Tecoman</t>
  </si>
  <si>
    <t>Tecozautla</t>
  </si>
  <si>
    <t>Técpan de Galeana</t>
  </si>
  <si>
    <t>Tecpan de Galeana</t>
  </si>
  <si>
    <t>Tecuala</t>
  </si>
  <si>
    <t>Tecumseh</t>
  </si>
  <si>
    <t>Teeli</t>
  </si>
  <si>
    <t>Tefé</t>
  </si>
  <si>
    <t>Tefe</t>
  </si>
  <si>
    <t>Tega Cay</t>
  </si>
  <si>
    <t>Tegal</t>
  </si>
  <si>
    <t>Téglás</t>
  </si>
  <si>
    <t>Teglas</t>
  </si>
  <si>
    <t>Tegucigalpa</t>
  </si>
  <si>
    <t>Tegucigalpita</t>
  </si>
  <si>
    <t>Tehachapi</t>
  </si>
  <si>
    <t>Tehran</t>
  </si>
  <si>
    <t>Tehuacán</t>
  </si>
  <si>
    <t>Tehuacan</t>
  </si>
  <si>
    <t>Teignmouth</t>
  </si>
  <si>
    <t>Teiuş</t>
  </si>
  <si>
    <t>Teius</t>
  </si>
  <si>
    <t>Tejen</t>
  </si>
  <si>
    <t>Tejupilco</t>
  </si>
  <si>
    <t>Tekeli</t>
  </si>
  <si>
    <t>Tekirdag</t>
  </si>
  <si>
    <t>Tekit</t>
  </si>
  <si>
    <t>Tel Aviv-Yafo</t>
  </si>
  <si>
    <t>Tela</t>
  </si>
  <si>
    <t>Telavi</t>
  </si>
  <si>
    <t>Telč</t>
  </si>
  <si>
    <t>Telc</t>
  </si>
  <si>
    <t>Telêmaco Borba</t>
  </si>
  <si>
    <t>Telemaco Borba</t>
  </si>
  <si>
    <t>Teleneşti</t>
  </si>
  <si>
    <t>Telenesti</t>
  </si>
  <si>
    <t>Telford</t>
  </si>
  <si>
    <t>Telgte</t>
  </si>
  <si>
    <t>Télimélé</t>
  </si>
  <si>
    <t>Telimele</t>
  </si>
  <si>
    <t>Tell City</t>
  </si>
  <si>
    <t>Tellico Village</t>
  </si>
  <si>
    <t>Telsen</t>
  </si>
  <si>
    <t>Telšiai</t>
  </si>
  <si>
    <t>Telsiai</t>
  </si>
  <si>
    <t>Teltow</t>
  </si>
  <si>
    <t>Teluk Intan</t>
  </si>
  <si>
    <t>Tema</t>
  </si>
  <si>
    <t>Temamatla</t>
  </si>
  <si>
    <t>Temara</t>
  </si>
  <si>
    <t>Temascal</t>
  </si>
  <si>
    <t>Temascalapa</t>
  </si>
  <si>
    <t>Temascalcingo</t>
  </si>
  <si>
    <t>Temascaltepec de González</t>
  </si>
  <si>
    <t>Temascaltepec de Gonzalez</t>
  </si>
  <si>
    <t>Temax</t>
  </si>
  <si>
    <t>Temecula</t>
  </si>
  <si>
    <t>Temerin</t>
  </si>
  <si>
    <t>Temescal Valley</t>
  </si>
  <si>
    <t>Temirtaū</t>
  </si>
  <si>
    <t>Temirtau</t>
  </si>
  <si>
    <t>Témiscouata-sur-le-Lac</t>
  </si>
  <si>
    <t>Temiscouata-sur-le-Lac</t>
  </si>
  <si>
    <t>Temiskaming Shores</t>
  </si>
  <si>
    <t>Temixco</t>
  </si>
  <si>
    <t>Temnikov</t>
  </si>
  <si>
    <t>Temoaya</t>
  </si>
  <si>
    <t>Temozon</t>
  </si>
  <si>
    <t>Tempe</t>
  </si>
  <si>
    <t>Temperance</t>
  </si>
  <si>
    <t>Temperley</t>
  </si>
  <si>
    <t>Temple</t>
  </si>
  <si>
    <t>Temple City</t>
  </si>
  <si>
    <t>Temple Hills</t>
  </si>
  <si>
    <t>Temple Terrace</t>
  </si>
  <si>
    <t>Templeton</t>
  </si>
  <si>
    <t>Templin</t>
  </si>
  <si>
    <t>Tempoal de Sánchez</t>
  </si>
  <si>
    <t>Tempoal de Sanchez</t>
  </si>
  <si>
    <t>Temryuk</t>
  </si>
  <si>
    <t>Temsia</t>
  </si>
  <si>
    <t>Temuco</t>
  </si>
  <si>
    <t>Tena</t>
  </si>
  <si>
    <t>Napo</t>
  </si>
  <si>
    <t>Tenabo</t>
  </si>
  <si>
    <t>Tenafly</t>
  </si>
  <si>
    <t>Tenāli</t>
  </si>
  <si>
    <t>Tenali</t>
  </si>
  <si>
    <t>Tenancingo</t>
  </si>
  <si>
    <t>Tenango de Doria</t>
  </si>
  <si>
    <t>Tenango del Aire</t>
  </si>
  <si>
    <t>Tendō</t>
  </si>
  <si>
    <t>Tendo</t>
  </si>
  <si>
    <t>Tengyue</t>
  </si>
  <si>
    <t>Tenkodogo</t>
  </si>
  <si>
    <t>Tenosique</t>
  </si>
  <si>
    <t>Tenterden</t>
  </si>
  <si>
    <t>Teófilo Otoni</t>
  </si>
  <si>
    <t>Teofilo Otoni</t>
  </si>
  <si>
    <t>Teoloyucan</t>
  </si>
  <si>
    <t>Tepalcatepec</t>
  </si>
  <si>
    <t>Tepatitlán de Morelos</t>
  </si>
  <si>
    <t>Tepatitlan de Morelos</t>
  </si>
  <si>
    <t>Tepeapulco</t>
  </si>
  <si>
    <t>Tepechitlán</t>
  </si>
  <si>
    <t>Tepechitlan</t>
  </si>
  <si>
    <t>Tepehuacán de Guerrero</t>
  </si>
  <si>
    <t>Tepehuacan de Guerrero</t>
  </si>
  <si>
    <t>Tepeji del Río de Ocampo</t>
  </si>
  <si>
    <t>Tepeji del Rio de Ocampo</t>
  </si>
  <si>
    <t>Tepelenë</t>
  </si>
  <si>
    <t>Tepelene</t>
  </si>
  <si>
    <t>Tepetitlan</t>
  </si>
  <si>
    <t>Tepetlaoxtoc</t>
  </si>
  <si>
    <t>Tepetlixpa</t>
  </si>
  <si>
    <t>Tepezalá</t>
  </si>
  <si>
    <t>Tepezala</t>
  </si>
  <si>
    <t>Tepic</t>
  </si>
  <si>
    <t>Teplice</t>
  </si>
  <si>
    <t>Tepotzotlán</t>
  </si>
  <si>
    <t>Tepotzotlan</t>
  </si>
  <si>
    <t>Tepoztlán</t>
  </si>
  <si>
    <t>Tepoztlan</t>
  </si>
  <si>
    <t>Tequesta</t>
  </si>
  <si>
    <t>Tequila</t>
  </si>
  <si>
    <t>Tequisquiapan</t>
  </si>
  <si>
    <t>Tequixquiac</t>
  </si>
  <si>
    <t>Terek</t>
  </si>
  <si>
    <t>Teresina</t>
  </si>
  <si>
    <t>Termiz</t>
  </si>
  <si>
    <t>Ternate</t>
  </si>
  <si>
    <t>Terni</t>
  </si>
  <si>
    <t>Ternitz</t>
  </si>
  <si>
    <t>Ternivka</t>
  </si>
  <si>
    <t>Ternopil</t>
  </si>
  <si>
    <t>Terra Roxa</t>
  </si>
  <si>
    <t>Terrace</t>
  </si>
  <si>
    <t>Terrace Heights</t>
  </si>
  <si>
    <t>Terras de Bouro</t>
  </si>
  <si>
    <t>Terre Haute</t>
  </si>
  <si>
    <t>Terrebonne</t>
  </si>
  <si>
    <t>Terrell</t>
  </si>
  <si>
    <t>Terrell Hills</t>
  </si>
  <si>
    <t>Terrujem</t>
  </si>
  <si>
    <t>Terrytown</t>
  </si>
  <si>
    <t>Terryville</t>
  </si>
  <si>
    <t>Tərtər</t>
  </si>
  <si>
    <t>Tartar</t>
  </si>
  <si>
    <t>Tervel</t>
  </si>
  <si>
    <t>Tērvete</t>
  </si>
  <si>
    <t>Tervete</t>
  </si>
  <si>
    <t>Tērvetes Novads</t>
  </si>
  <si>
    <t>Teseney</t>
  </si>
  <si>
    <t>Teshikaga</t>
  </si>
  <si>
    <t>Tessalit</t>
  </si>
  <si>
    <t>Tessenderlo</t>
  </si>
  <si>
    <t>Tetbury</t>
  </si>
  <si>
    <t>Tetecala</t>
  </si>
  <si>
    <t>Tetela del Volcán</t>
  </si>
  <si>
    <t>Tetela del Volcan</t>
  </si>
  <si>
    <t>Teterow</t>
  </si>
  <si>
    <t>Teteven</t>
  </si>
  <si>
    <t>Tetiyiv</t>
  </si>
  <si>
    <t>Tétouan</t>
  </si>
  <si>
    <t>Tetouan</t>
  </si>
  <si>
    <t>Tetovo</t>
  </si>
  <si>
    <t>Tettenhall</t>
  </si>
  <si>
    <t>Tettnang</t>
  </si>
  <si>
    <t>Tetyushi</t>
  </si>
  <si>
    <t>Teublitz</t>
  </si>
  <si>
    <t>Teuchern</t>
  </si>
  <si>
    <t>Tevragh Zeina</t>
  </si>
  <si>
    <t>Nouakchott Ouest</t>
  </si>
  <si>
    <t>Tewkesbury</t>
  </si>
  <si>
    <t>Tewksbury</t>
  </si>
  <si>
    <t>Texarkana</t>
  </si>
  <si>
    <t>Texas City</t>
  </si>
  <si>
    <t>Texcoco</t>
  </si>
  <si>
    <t>Teyateyaneng</t>
  </si>
  <si>
    <t>Teykovo</t>
  </si>
  <si>
    <t>Teziutlan</t>
  </si>
  <si>
    <t>Tezontepec</t>
  </si>
  <si>
    <t>Tezpur</t>
  </si>
  <si>
    <t>Tha Bo</t>
  </si>
  <si>
    <t>Tha Mai</t>
  </si>
  <si>
    <t>Tha Maka</t>
  </si>
  <si>
    <t>Thaba-Tseka</t>
  </si>
  <si>
    <t>Thái Bình</t>
  </si>
  <si>
    <t>Thai Binh</t>
  </si>
  <si>
    <t>Thái Nguyên</t>
  </si>
  <si>
    <t>Thai Nguyen</t>
  </si>
  <si>
    <t>Thakhèk</t>
  </si>
  <si>
    <t>Thakhek</t>
  </si>
  <si>
    <t>Khammouan</t>
  </si>
  <si>
    <t>Thale</t>
  </si>
  <si>
    <t>Thalheim</t>
  </si>
  <si>
    <t>Thalwil</t>
  </si>
  <si>
    <t>Thame</t>
  </si>
  <si>
    <t>Thames</t>
  </si>
  <si>
    <t>Thames Centre</t>
  </si>
  <si>
    <t>Thames Ditton</t>
  </si>
  <si>
    <t>Thāne</t>
  </si>
  <si>
    <t>Thane</t>
  </si>
  <si>
    <t>Thanh Hóa</t>
  </si>
  <si>
    <t>Thanh Hoa</t>
  </si>
  <si>
    <t>Thannhausen</t>
  </si>
  <si>
    <t>Tharandt</t>
  </si>
  <si>
    <t>Thargomindah</t>
  </si>
  <si>
    <t>Thatcham</t>
  </si>
  <si>
    <t>Thatcher</t>
  </si>
  <si>
    <t>Thatto Heath</t>
  </si>
  <si>
    <t>The Acreage</t>
  </si>
  <si>
    <t>The Blue Mountains</t>
  </si>
  <si>
    <t>The Bottom</t>
  </si>
  <si>
    <t>The Colony</t>
  </si>
  <si>
    <t>The Crossings</t>
  </si>
  <si>
    <t>The Dalles</t>
  </si>
  <si>
    <t>The Hague</t>
  </si>
  <si>
    <t>The Hammocks</t>
  </si>
  <si>
    <t>The Mumbles</t>
  </si>
  <si>
    <t>The Nation / La Nation</t>
  </si>
  <si>
    <t>The Pas</t>
  </si>
  <si>
    <t>The Pinery</t>
  </si>
  <si>
    <t>The Village</t>
  </si>
  <si>
    <t>The Village of Indian Hill</t>
  </si>
  <si>
    <t>The Villages</t>
  </si>
  <si>
    <t>The Woodlands</t>
  </si>
  <si>
    <t>Theodore</t>
  </si>
  <si>
    <t>Thermalito</t>
  </si>
  <si>
    <t>Thérmi</t>
  </si>
  <si>
    <t>Thermi</t>
  </si>
  <si>
    <t>Thessaloníki</t>
  </si>
  <si>
    <t>Thessaloniki</t>
  </si>
  <si>
    <t>Thetford</t>
  </si>
  <si>
    <t>Thetford Mines</t>
  </si>
  <si>
    <t>Thiais</t>
  </si>
  <si>
    <t>Thibodaux</t>
  </si>
  <si>
    <t>Thief River Falls</t>
  </si>
  <si>
    <t>Thiells</t>
  </si>
  <si>
    <t>Thiès</t>
  </si>
  <si>
    <t>Thies</t>
  </si>
  <si>
    <t>Thika</t>
  </si>
  <si>
    <t>Thimphu</t>
  </si>
  <si>
    <t>Thinadhoo</t>
  </si>
  <si>
    <t>Huvadhu Atholhu Dhekunuburi</t>
  </si>
  <si>
    <t>Thionville</t>
  </si>
  <si>
    <t>Thiruvananthapuram</t>
  </si>
  <si>
    <t>Thoen</t>
  </si>
  <si>
    <t>Thohoyandou</t>
  </si>
  <si>
    <t>Thomaston</t>
  </si>
  <si>
    <t>Thomasville</t>
  </si>
  <si>
    <t>Thompson</t>
  </si>
  <si>
    <t>Thompson's Station</t>
  </si>
  <si>
    <t>Thompsonville</t>
  </si>
  <si>
    <t>Thomson</t>
  </si>
  <si>
    <t>Thônex</t>
  </si>
  <si>
    <t>Thonex</t>
  </si>
  <si>
    <t>Thongwa</t>
  </si>
  <si>
    <t>Thonon-les-Bains</t>
  </si>
  <si>
    <t>Thonotosassa</t>
  </si>
  <si>
    <t>Thorigny-sur-Marne</t>
  </si>
  <si>
    <t>Thornaby on Tees</t>
  </si>
  <si>
    <t>Thornbury</t>
  </si>
  <si>
    <t>Thornhill</t>
  </si>
  <si>
    <t>Thornton</t>
  </si>
  <si>
    <t>Thornton Heath</t>
  </si>
  <si>
    <t>Thorold</t>
  </si>
  <si>
    <t>Thorpe</t>
  </si>
  <si>
    <t>Thorpe Saint Andrew</t>
  </si>
  <si>
    <t>Thousand Oaks</t>
  </si>
  <si>
    <t>Thousand Palms</t>
  </si>
  <si>
    <t>Thrapston</t>
  </si>
  <si>
    <t>Three Lakes</t>
  </si>
  <si>
    <t>Three Points</t>
  </si>
  <si>
    <t>Three Rivers</t>
  </si>
  <si>
    <t>Three Springs</t>
  </si>
  <si>
    <t>Thủ Dầu Một</t>
  </si>
  <si>
    <t>Thu Dau Mot</t>
  </si>
  <si>
    <t>Bình Dương</t>
  </si>
  <si>
    <t>Thulusdhoo</t>
  </si>
  <si>
    <t>Maale Atholhu</t>
  </si>
  <si>
    <t>Thum</t>
  </si>
  <si>
    <t>Thun</t>
  </si>
  <si>
    <t>Thunder Bay</t>
  </si>
  <si>
    <t>Thundersley</t>
  </si>
  <si>
    <t>Thung Song</t>
  </si>
  <si>
    <t>Thurmont</t>
  </si>
  <si>
    <t>Thurso</t>
  </si>
  <si>
    <t>Thyolo</t>
  </si>
  <si>
    <t>Tianchang</t>
  </si>
  <si>
    <t>Tianguistengo</t>
  </si>
  <si>
    <t>Tiaret</t>
  </si>
  <si>
    <t>Tibati</t>
  </si>
  <si>
    <t>Tiberias</t>
  </si>
  <si>
    <t>Tibro</t>
  </si>
  <si>
    <t>Tiburon</t>
  </si>
  <si>
    <t>Tice</t>
  </si>
  <si>
    <t>Tichigan</t>
  </si>
  <si>
    <t>Tickhill</t>
  </si>
  <si>
    <t>Ticul</t>
  </si>
  <si>
    <t>Tidaholm</t>
  </si>
  <si>
    <t>Tidenham</t>
  </si>
  <si>
    <t>Tidjikja</t>
  </si>
  <si>
    <t>Tagant</t>
  </si>
  <si>
    <t>Tieli</t>
  </si>
  <si>
    <t>Tieling</t>
  </si>
  <si>
    <t>Tielt</t>
  </si>
  <si>
    <t>Tierra Amarilla</t>
  </si>
  <si>
    <t>Tierra Blanca</t>
  </si>
  <si>
    <t>Tierra Colorada</t>
  </si>
  <si>
    <t>Tietê</t>
  </si>
  <si>
    <t>Tiete</t>
  </si>
  <si>
    <t>Tiffin</t>
  </si>
  <si>
    <t>Tiflet</t>
  </si>
  <si>
    <t>Tifton</t>
  </si>
  <si>
    <t>Tigard</t>
  </si>
  <si>
    <t>Tigoa</t>
  </si>
  <si>
    <t>Rennell and Bellona</t>
  </si>
  <si>
    <t>Tijuana</t>
  </si>
  <si>
    <t>Ṭikāpur</t>
  </si>
  <si>
    <t>Tikapur</t>
  </si>
  <si>
    <t>Tikhoretsk</t>
  </si>
  <si>
    <t>Tikhvin</t>
  </si>
  <si>
    <t>Tikrīt</t>
  </si>
  <si>
    <t>Tikrit</t>
  </si>
  <si>
    <t>Tiksi</t>
  </si>
  <si>
    <t>Tilbury</t>
  </si>
  <si>
    <t>Tilehurst</t>
  </si>
  <si>
    <t>Tillaberi</t>
  </si>
  <si>
    <t>Tillamook</t>
  </si>
  <si>
    <t>Tillicoultry</t>
  </si>
  <si>
    <t>Tillmans Corner</t>
  </si>
  <si>
    <t>Tillsonburg</t>
  </si>
  <si>
    <t>Timargara</t>
  </si>
  <si>
    <t>Timaru</t>
  </si>
  <si>
    <t>Timashevsk</t>
  </si>
  <si>
    <t>Timbaúba</t>
  </si>
  <si>
    <t>Timbauba</t>
  </si>
  <si>
    <t>Timbedgha</t>
  </si>
  <si>
    <t>Timber Pines</t>
  </si>
  <si>
    <t>Timberlake</t>
  </si>
  <si>
    <t>Timberlane</t>
  </si>
  <si>
    <t>Timberwood Park</t>
  </si>
  <si>
    <t>Timbuktu</t>
  </si>
  <si>
    <t>Timimoun</t>
  </si>
  <si>
    <t>Timişoara</t>
  </si>
  <si>
    <t>Timisoara</t>
  </si>
  <si>
    <t>Timmiarmiut</t>
  </si>
  <si>
    <t>Timmins</t>
  </si>
  <si>
    <t>Timon</t>
  </si>
  <si>
    <t>Timonium</t>
  </si>
  <si>
    <t>Timperley</t>
  </si>
  <si>
    <t>Tinaquillo</t>
  </si>
  <si>
    <t>Tinchlik</t>
  </si>
  <si>
    <t>Tindouf</t>
  </si>
  <si>
    <t>Tingo María</t>
  </si>
  <si>
    <t>Tingo Maria</t>
  </si>
  <si>
    <t>Tinipuka</t>
  </si>
  <si>
    <t>Tinley Park</t>
  </si>
  <si>
    <t>Tinnevelly</t>
  </si>
  <si>
    <t>Tinogasta</t>
  </si>
  <si>
    <t>Tinton Falls</t>
  </si>
  <si>
    <t>Tiny</t>
  </si>
  <si>
    <t>Tipasa</t>
  </si>
  <si>
    <t>Tipaza</t>
  </si>
  <si>
    <t>Tipp City</t>
  </si>
  <si>
    <t>Tipton</t>
  </si>
  <si>
    <t>Tiptree</t>
  </si>
  <si>
    <t>Tiquipaya</t>
  </si>
  <si>
    <t>Tīrān</t>
  </si>
  <si>
    <t>Tiran</t>
  </si>
  <si>
    <t>Tirana</t>
  </si>
  <si>
    <t>Tiraspol</t>
  </si>
  <si>
    <t>Tirat Karmel</t>
  </si>
  <si>
    <t>Tire</t>
  </si>
  <si>
    <t>Tirschenreuth</t>
  </si>
  <si>
    <t>Tirupati</t>
  </si>
  <si>
    <t>Tiruppūr</t>
  </si>
  <si>
    <t>Tiruppur</t>
  </si>
  <si>
    <t>Tiruvannāmalai</t>
  </si>
  <si>
    <t>Tiruvannamalai</t>
  </si>
  <si>
    <t>Tišina</t>
  </si>
  <si>
    <t>Tisina</t>
  </si>
  <si>
    <t>Tismana</t>
  </si>
  <si>
    <t>Tišnov</t>
  </si>
  <si>
    <t>Tisnov</t>
  </si>
  <si>
    <t>Tissemsilt</t>
  </si>
  <si>
    <t>Tiszaföldvár</t>
  </si>
  <si>
    <t>Tiszafoldvar</t>
  </si>
  <si>
    <t>Tiszafüred</t>
  </si>
  <si>
    <t>Tiszafured</t>
  </si>
  <si>
    <t>Tiszakécske</t>
  </si>
  <si>
    <t>Tiszakecske</t>
  </si>
  <si>
    <t>Tiszalök</t>
  </si>
  <si>
    <t>Tiszalok</t>
  </si>
  <si>
    <t>Tiszaújváros</t>
  </si>
  <si>
    <t>Tiszaujvaros</t>
  </si>
  <si>
    <t>Tiszavasvári</t>
  </si>
  <si>
    <t>Tiszavasvari</t>
  </si>
  <si>
    <t>Titāgarh</t>
  </si>
  <si>
    <t>Titagarh</t>
  </si>
  <si>
    <t>Titchfield</t>
  </si>
  <si>
    <t>Titel</t>
  </si>
  <si>
    <t>Titisee-Neustadt</t>
  </si>
  <si>
    <t>Tittmoning</t>
  </si>
  <si>
    <t>Titu</t>
  </si>
  <si>
    <t>Titusville</t>
  </si>
  <si>
    <t>Tivat</t>
  </si>
  <si>
    <t>Tiverton</t>
  </si>
  <si>
    <t>Tixkokob</t>
  </si>
  <si>
    <t>Tixtla de Guerrero</t>
  </si>
  <si>
    <t>Tiyerbes</t>
  </si>
  <si>
    <t>Tizayuca</t>
  </si>
  <si>
    <t>Tizi Ouzou</t>
  </si>
  <si>
    <t>Tizimín</t>
  </si>
  <si>
    <t>Tizimin</t>
  </si>
  <si>
    <t>Tiznit</t>
  </si>
  <si>
    <t>Tlachichilco</t>
  </si>
  <si>
    <t>Tlacolula</t>
  </si>
  <si>
    <t>Tlacotalpan</t>
  </si>
  <si>
    <t>Tlahualilo de Zaragoza</t>
  </si>
  <si>
    <t>Tlahuelilpan</t>
  </si>
  <si>
    <t>Tlahuiltepa</t>
  </si>
  <si>
    <t>Tlajomulco de Zúñiga</t>
  </si>
  <si>
    <t>Tlajomulco de Zuniga</t>
  </si>
  <si>
    <t>Tlalmanalco</t>
  </si>
  <si>
    <t>Tlalnepantla</t>
  </si>
  <si>
    <t>Tlalpujahua de Rayón</t>
  </si>
  <si>
    <t>Tlalpujahua de Rayon</t>
  </si>
  <si>
    <t>Tlaltenango de Sánchez Román</t>
  </si>
  <si>
    <t>Tlaltenango de Sanchez Roman</t>
  </si>
  <si>
    <t>Tlanalapa</t>
  </si>
  <si>
    <t>Tlapa de Comonfort</t>
  </si>
  <si>
    <t>Tlapanaloya</t>
  </si>
  <si>
    <t>Tlaquepaque</t>
  </si>
  <si>
    <t>Tlatlauquitepec</t>
  </si>
  <si>
    <t>Tlaxcoapan</t>
  </si>
  <si>
    <t>Tlayacapan</t>
  </si>
  <si>
    <t>Tlemcen</t>
  </si>
  <si>
    <t>Tlumach</t>
  </si>
  <si>
    <t>Tmassah</t>
  </si>
  <si>
    <t>To‘rtko‘l Shahri</t>
  </si>
  <si>
    <t>To`rtko`l Shahri</t>
  </si>
  <si>
    <t>Toba</t>
  </si>
  <si>
    <t>Toba Tek Singh</t>
  </si>
  <si>
    <t>Tobatí</t>
  </si>
  <si>
    <t>Tobati</t>
  </si>
  <si>
    <t>Tobe</t>
  </si>
  <si>
    <t>Tōbetsu</t>
  </si>
  <si>
    <t>Tobetsu</t>
  </si>
  <si>
    <t>Tobolsk</t>
  </si>
  <si>
    <t>Tobruk</t>
  </si>
  <si>
    <t>Tobyhanna</t>
  </si>
  <si>
    <t>Tobyl</t>
  </si>
  <si>
    <t>Tocache Nuevo</t>
  </si>
  <si>
    <t>Tocantinópolis</t>
  </si>
  <si>
    <t>Tocantinopolis</t>
  </si>
  <si>
    <t>Toccoa</t>
  </si>
  <si>
    <t>Tocoa</t>
  </si>
  <si>
    <t>Toconao</t>
  </si>
  <si>
    <t>Tocopilla</t>
  </si>
  <si>
    <t>Tocuyito</t>
  </si>
  <si>
    <t>Todmorden</t>
  </si>
  <si>
    <t>Todos Santos</t>
  </si>
  <si>
    <t>Tofol</t>
  </si>
  <si>
    <t>Kosrae</t>
  </si>
  <si>
    <t>Toftir</t>
  </si>
  <si>
    <t>Tōgane</t>
  </si>
  <si>
    <t>Togane</t>
  </si>
  <si>
    <t>Töging am Inn</t>
  </si>
  <si>
    <t>Toging am Inn</t>
  </si>
  <si>
    <t>Togitsu</t>
  </si>
  <si>
    <t>Toguchin</t>
  </si>
  <si>
    <t>Toijala</t>
  </si>
  <si>
    <t>Tōkamachi</t>
  </si>
  <si>
    <t>Tokamachi</t>
  </si>
  <si>
    <t>Tokār</t>
  </si>
  <si>
    <t>Tokar</t>
  </si>
  <si>
    <t>Toki</t>
  </si>
  <si>
    <t>Tokmak</t>
  </si>
  <si>
    <t>Tokmok</t>
  </si>
  <si>
    <t>Tököl</t>
  </si>
  <si>
    <t>Tokol</t>
  </si>
  <si>
    <t>Tokoname</t>
  </si>
  <si>
    <t>Tokoroa</t>
  </si>
  <si>
    <t>Tokorozawa</t>
  </si>
  <si>
    <t>Toktogul</t>
  </si>
  <si>
    <t>Tokyo</t>
  </si>
  <si>
    <t>Tôlan̈aro</t>
  </si>
  <si>
    <t>Tolanaro</t>
  </si>
  <si>
    <t>Tolcayuca</t>
  </si>
  <si>
    <t>Töle Bī</t>
  </si>
  <si>
    <t>Tole Bi</t>
  </si>
  <si>
    <t>Tolland</t>
  </si>
  <si>
    <t>Tolleson</t>
  </si>
  <si>
    <t>Tolmin</t>
  </si>
  <si>
    <t>Toltén</t>
  </si>
  <si>
    <t>Tolten</t>
  </si>
  <si>
    <t>Toluca</t>
  </si>
  <si>
    <t>Tolyatti</t>
  </si>
  <si>
    <t>Tom Price</t>
  </si>
  <si>
    <t>Tōma</t>
  </si>
  <si>
    <t>Toma</t>
  </si>
  <si>
    <t>Tomah</t>
  </si>
  <si>
    <t>Tomar</t>
  </si>
  <si>
    <t>Tomaž pri Ormožu</t>
  </si>
  <si>
    <t>Tomaz pri Ormozu</t>
  </si>
  <si>
    <t>Sveti Tomaž</t>
  </si>
  <si>
    <t>Tomball</t>
  </si>
  <si>
    <t>Tombos</t>
  </si>
  <si>
    <t>Tômbua</t>
  </si>
  <si>
    <t>Tombua</t>
  </si>
  <si>
    <t>Tomé</t>
  </si>
  <si>
    <t>Tome</t>
  </si>
  <si>
    <t>Tomigusuku</t>
  </si>
  <si>
    <t>Tomioka</t>
  </si>
  <si>
    <t>Tomisato</t>
  </si>
  <si>
    <t>Tomislavgrad</t>
  </si>
  <si>
    <t>Tomiya</t>
  </si>
  <si>
    <t>Tommot</t>
  </si>
  <si>
    <t>Tomohon</t>
  </si>
  <si>
    <t>Toms River</t>
  </si>
  <si>
    <t>Tomsk</t>
  </si>
  <si>
    <t>Tonalá</t>
  </si>
  <si>
    <t>Tonala</t>
  </si>
  <si>
    <t>Tonami</t>
  </si>
  <si>
    <t>Tonantins</t>
  </si>
  <si>
    <t>Tonawanda</t>
  </si>
  <si>
    <t>Tonbridge</t>
  </si>
  <si>
    <t>Tondabayashichō</t>
  </si>
  <si>
    <t>Tondabayashicho</t>
  </si>
  <si>
    <t>Tonganoxie</t>
  </si>
  <si>
    <t>Tongchuan</t>
  </si>
  <si>
    <t>Tongchuanshi</t>
  </si>
  <si>
    <t>Tongjin</t>
  </si>
  <si>
    <t>Tongliao</t>
  </si>
  <si>
    <t>Tongren</t>
  </si>
  <si>
    <t>Tongshan</t>
  </si>
  <si>
    <t>Tongyangdao</t>
  </si>
  <si>
    <t>Tönisvorst</t>
  </si>
  <si>
    <t>Tonisvorst</t>
  </si>
  <si>
    <t>Tonk</t>
  </si>
  <si>
    <t>Tōno</t>
  </si>
  <si>
    <t>Tono</t>
  </si>
  <si>
    <t>Tonoshō</t>
  </si>
  <si>
    <t>Tonosho</t>
  </si>
  <si>
    <t>Tønsberg</t>
  </si>
  <si>
    <t>Tonsberg</t>
  </si>
  <si>
    <t>Tonyrefail</t>
  </si>
  <si>
    <t>Tooele</t>
  </si>
  <si>
    <t>Toowoomba</t>
  </si>
  <si>
    <t>Topanga</t>
  </si>
  <si>
    <t>Topeka</t>
  </si>
  <si>
    <t>Topki</t>
  </si>
  <si>
    <t>Topola</t>
  </si>
  <si>
    <t>Topoľčany</t>
  </si>
  <si>
    <t>Topol'cany</t>
  </si>
  <si>
    <t>Topolobampo</t>
  </si>
  <si>
    <t>Topoloveni</t>
  </si>
  <si>
    <t>Topolovgrad</t>
  </si>
  <si>
    <t>Toppenish</t>
  </si>
  <si>
    <t>Toprakkale</t>
  </si>
  <si>
    <t>Topsfield</t>
  </si>
  <si>
    <t>Topsham</t>
  </si>
  <si>
    <t>Torbalı</t>
  </si>
  <si>
    <t>Torbali</t>
  </si>
  <si>
    <t>Torbat-e Ḩeydarīyeh</t>
  </si>
  <si>
    <t>Torbat-e Heydariyeh</t>
  </si>
  <si>
    <t>Torbat-e Jām</t>
  </si>
  <si>
    <t>Torbat-e Jam</t>
  </si>
  <si>
    <t>Torbay</t>
  </si>
  <si>
    <t>Torcy</t>
  </si>
  <si>
    <t>Toretsk</t>
  </si>
  <si>
    <t>Torgau</t>
  </si>
  <si>
    <t>Torgelow</t>
  </si>
  <si>
    <t>Torghay</t>
  </si>
  <si>
    <t>Toride</t>
  </si>
  <si>
    <t>Torihama</t>
  </si>
  <si>
    <t>Torit</t>
  </si>
  <si>
    <t>Tornaľa</t>
  </si>
  <si>
    <t>Tornal'a</t>
  </si>
  <si>
    <t>Tornesch</t>
  </si>
  <si>
    <t>Tornio</t>
  </si>
  <si>
    <t>Törökbálint</t>
  </si>
  <si>
    <t>Torokbalint</t>
  </si>
  <si>
    <t>Törökszentmiklós</t>
  </si>
  <si>
    <t>Torokszentmiklos</t>
  </si>
  <si>
    <t>Toronto</t>
  </si>
  <si>
    <t>Toropets</t>
  </si>
  <si>
    <t>Tororo</t>
  </si>
  <si>
    <t>Torpoint</t>
  </si>
  <si>
    <t>Torquay</t>
  </si>
  <si>
    <t>Torrance</t>
  </si>
  <si>
    <t>Torre de Moncorvo</t>
  </si>
  <si>
    <t>Torre del Mar</t>
  </si>
  <si>
    <t>Torrelavega</t>
  </si>
  <si>
    <t>Torreón</t>
  </si>
  <si>
    <t>Torreon</t>
  </si>
  <si>
    <t>Torres Novas</t>
  </si>
  <si>
    <t>Torres Vedras</t>
  </si>
  <si>
    <t>Torrington</t>
  </si>
  <si>
    <t>Torrinha</t>
  </si>
  <si>
    <t>Torrisholme</t>
  </si>
  <si>
    <t>Tórshavn</t>
  </si>
  <si>
    <t>Torshavn</t>
  </si>
  <si>
    <t>Torton</t>
  </si>
  <si>
    <t>Toruń</t>
  </si>
  <si>
    <t>Torun</t>
  </si>
  <si>
    <t>Torzhok</t>
  </si>
  <si>
    <t>Tosagua</t>
  </si>
  <si>
    <t>Tosno</t>
  </si>
  <si>
    <t>Tótkomlós</t>
  </si>
  <si>
    <t>Totkomlos</t>
  </si>
  <si>
    <t>Totma</t>
  </si>
  <si>
    <t>Totnes</t>
  </si>
  <si>
    <t>Totness</t>
  </si>
  <si>
    <t>Coronie</t>
  </si>
  <si>
    <t>Totolapan</t>
  </si>
  <si>
    <t>Toton</t>
  </si>
  <si>
    <t>Totonicapán</t>
  </si>
  <si>
    <t>Totonicapan</t>
  </si>
  <si>
    <t>Totontepec Villa de Morelos</t>
  </si>
  <si>
    <t>Totowa</t>
  </si>
  <si>
    <t>Tottenham</t>
  </si>
  <si>
    <t>Totteridge</t>
  </si>
  <si>
    <t>Tottington</t>
  </si>
  <si>
    <t>Touba</t>
  </si>
  <si>
    <t>Tougan</t>
  </si>
  <si>
    <t>Touggourt</t>
  </si>
  <si>
    <t>Tougué</t>
  </si>
  <si>
    <t>Tougue</t>
  </si>
  <si>
    <t>Toulon</t>
  </si>
  <si>
    <t>Toulouse</t>
  </si>
  <si>
    <t>Toumodi</t>
  </si>
  <si>
    <t>Tourcoing</t>
  </si>
  <si>
    <t>Tournavista</t>
  </si>
  <si>
    <t>Tournefeuille</t>
  </si>
  <si>
    <t>Tours</t>
  </si>
  <si>
    <t>Towamencin</t>
  </si>
  <si>
    <t>Towcester</t>
  </si>
  <si>
    <t>Town and Country</t>
  </si>
  <si>
    <t>Town 'n' Country</t>
  </si>
  <si>
    <t>Townsend</t>
  </si>
  <si>
    <t>Townsville</t>
  </si>
  <si>
    <t>Towson</t>
  </si>
  <si>
    <t>Tōya</t>
  </si>
  <si>
    <t>Toya</t>
  </si>
  <si>
    <t>Toyoake</t>
  </si>
  <si>
    <t>Toyohashi</t>
  </si>
  <si>
    <t>Toyokawa</t>
  </si>
  <si>
    <t>Toyomamachi-teraike</t>
  </si>
  <si>
    <t>Toyooka</t>
  </si>
  <si>
    <t>Toyota</t>
  </si>
  <si>
    <t>Tozeur</t>
  </si>
  <si>
    <t>Trà Vinh</t>
  </si>
  <si>
    <t>Tra Vinh</t>
  </si>
  <si>
    <t>Traben-Trarbach</t>
  </si>
  <si>
    <t>Tracadie</t>
  </si>
  <si>
    <t>Tracy</t>
  </si>
  <si>
    <t>Tracyton</t>
  </si>
  <si>
    <t>Trail</t>
  </si>
  <si>
    <t>Traiskirchen</t>
  </si>
  <si>
    <t>Traismauer</t>
  </si>
  <si>
    <t>Tralee</t>
  </si>
  <si>
    <t>Trancas</t>
  </si>
  <si>
    <t>Trancoso</t>
  </si>
  <si>
    <t>Tranent</t>
  </si>
  <si>
    <t>Tranqueras</t>
  </si>
  <si>
    <t>Trappes</t>
  </si>
  <si>
    <t>Traralgon</t>
  </si>
  <si>
    <t>Trashi Yangtse</t>
  </si>
  <si>
    <t>Trashigang</t>
  </si>
  <si>
    <t>Trat</t>
  </si>
  <si>
    <t>Traun</t>
  </si>
  <si>
    <t>Traunreut</t>
  </si>
  <si>
    <t>Traunstein</t>
  </si>
  <si>
    <t>Travelers Rest</t>
  </si>
  <si>
    <t>Traverse City</t>
  </si>
  <si>
    <t>Travilah</t>
  </si>
  <si>
    <t>Trbovlje</t>
  </si>
  <si>
    <t>Treasure Island</t>
  </si>
  <si>
    <t>Trebbin</t>
  </si>
  <si>
    <t>Třebechovice pod Orebem</t>
  </si>
  <si>
    <t>Trebechovice pod Orebem</t>
  </si>
  <si>
    <t>Třebíč</t>
  </si>
  <si>
    <t>Trebic</t>
  </si>
  <si>
    <t>Trebinje</t>
  </si>
  <si>
    <t>Trebišov</t>
  </si>
  <si>
    <t>Trebisov</t>
  </si>
  <si>
    <t>Trebnje</t>
  </si>
  <si>
    <t>Třeboň</t>
  </si>
  <si>
    <t>Trebon</t>
  </si>
  <si>
    <t>Trece Martires City</t>
  </si>
  <si>
    <t>Tredegar</t>
  </si>
  <si>
    <t>Tredyffrin</t>
  </si>
  <si>
    <t>Treffurt</t>
  </si>
  <si>
    <t>Treforest</t>
  </si>
  <si>
    <t>Treharris</t>
  </si>
  <si>
    <t>Treherbert</t>
  </si>
  <si>
    <t>Treinta y Tres</t>
  </si>
  <si>
    <t>Trëkhgornyy</t>
  </si>
  <si>
    <t>Trekhgornyy</t>
  </si>
  <si>
    <t>Trelew</t>
  </si>
  <si>
    <t>Tremonton</t>
  </si>
  <si>
    <t>Třemošná</t>
  </si>
  <si>
    <t>Tremosna</t>
  </si>
  <si>
    <t>Trenčín</t>
  </si>
  <si>
    <t>Trencin</t>
  </si>
  <si>
    <t>Trenčiansky</t>
  </si>
  <si>
    <t>Trent Hills</t>
  </si>
  <si>
    <t>Trent Lakes</t>
  </si>
  <si>
    <t>Trentham</t>
  </si>
  <si>
    <t>Trento</t>
  </si>
  <si>
    <t>Trenton</t>
  </si>
  <si>
    <t>Treorchy</t>
  </si>
  <si>
    <t>Tres Arroyos</t>
  </si>
  <si>
    <t>Três Corações</t>
  </si>
  <si>
    <t>Tres Coracoes</t>
  </si>
  <si>
    <t>Três Fronteiras</t>
  </si>
  <si>
    <t>Tres Fronteiras</t>
  </si>
  <si>
    <t>Três Lagoas</t>
  </si>
  <si>
    <t>Tres Lagoas</t>
  </si>
  <si>
    <t>Třešť</t>
  </si>
  <si>
    <t>Trest'</t>
  </si>
  <si>
    <t>Treuchtlingen</t>
  </si>
  <si>
    <t>Treuen</t>
  </si>
  <si>
    <t>Treuenbrietzen</t>
  </si>
  <si>
    <t>Treviso</t>
  </si>
  <si>
    <t>Trgovište</t>
  </si>
  <si>
    <t>Trgoviste</t>
  </si>
  <si>
    <t>Trhové Sviny</t>
  </si>
  <si>
    <t>Trhove Sviny</t>
  </si>
  <si>
    <t>Triangle</t>
  </si>
  <si>
    <t>Trichinopoly</t>
  </si>
  <si>
    <t>Trichūr</t>
  </si>
  <si>
    <t>Trichur</t>
  </si>
  <si>
    <t>Trier</t>
  </si>
  <si>
    <t>Triesen</t>
  </si>
  <si>
    <t>Triesenberg</t>
  </si>
  <si>
    <t>Trieste</t>
  </si>
  <si>
    <t>Tríkala</t>
  </si>
  <si>
    <t>Trikala</t>
  </si>
  <si>
    <t>Trim</t>
  </si>
  <si>
    <t>Trincomalee</t>
  </si>
  <si>
    <t>Trindade</t>
  </si>
  <si>
    <t>Třinec</t>
  </si>
  <si>
    <t>Trinec</t>
  </si>
  <si>
    <t>Tring</t>
  </si>
  <si>
    <t>Trinidad</t>
  </si>
  <si>
    <t>Trinity</t>
  </si>
  <si>
    <t>Tripoli</t>
  </si>
  <si>
    <t>Trípoli</t>
  </si>
  <si>
    <t>Triunfo</t>
  </si>
  <si>
    <t>Trnava</t>
  </si>
  <si>
    <t>Trnovska Vas</t>
  </si>
  <si>
    <t>Trochtelfingen</t>
  </si>
  <si>
    <t>Trofa</t>
  </si>
  <si>
    <t>Trofaiach</t>
  </si>
  <si>
    <t>Trofimovsk</t>
  </si>
  <si>
    <t>Trogir</t>
  </si>
  <si>
    <t>Troisdorf</t>
  </si>
  <si>
    <t>Trois-Rivières</t>
  </si>
  <si>
    <t>Trois-Rivieres</t>
  </si>
  <si>
    <t>Troitsk</t>
  </si>
  <si>
    <t>Trollhättan</t>
  </si>
  <si>
    <t>Trollhattan</t>
  </si>
  <si>
    <t>Tromsø</t>
  </si>
  <si>
    <t>Tromso</t>
  </si>
  <si>
    <t>Trondheim</t>
  </si>
  <si>
    <t>Sør-Trøndelag</t>
  </si>
  <si>
    <t>Trongsa</t>
  </si>
  <si>
    <t>Troon</t>
  </si>
  <si>
    <t>Trooper</t>
  </si>
  <si>
    <t>Trophy Club</t>
  </si>
  <si>
    <t>Trossingen</t>
  </si>
  <si>
    <t>Trostberg an der Alz</t>
  </si>
  <si>
    <t>Trotwood</t>
  </si>
  <si>
    <t>Troutdale</t>
  </si>
  <si>
    <t>Trowbridge</t>
  </si>
  <si>
    <t>Troy</t>
  </si>
  <si>
    <t>Troyan</t>
  </si>
  <si>
    <t>Troyes</t>
  </si>
  <si>
    <t>Trstená</t>
  </si>
  <si>
    <t>Trstena</t>
  </si>
  <si>
    <t>Trstenik</t>
  </si>
  <si>
    <t>Trubchevsk</t>
  </si>
  <si>
    <t>Truckee</t>
  </si>
  <si>
    <t>Trujillo</t>
  </si>
  <si>
    <t>Trujillo Alto</t>
  </si>
  <si>
    <t>Trumann</t>
  </si>
  <si>
    <t>Trumbull</t>
  </si>
  <si>
    <t>Trumpington</t>
  </si>
  <si>
    <t>Truro</t>
  </si>
  <si>
    <t>Truskavets’</t>
  </si>
  <si>
    <t>Truskavets'</t>
  </si>
  <si>
    <t>Trussville</t>
  </si>
  <si>
    <t>Truth or Consequences</t>
  </si>
  <si>
    <t>Trutnov</t>
  </si>
  <si>
    <t>Tryavna</t>
  </si>
  <si>
    <t>Trzebnica</t>
  </si>
  <si>
    <t>Trzemeszno</t>
  </si>
  <si>
    <t>Tržič</t>
  </si>
  <si>
    <t>Trzic</t>
  </si>
  <si>
    <t>Trzin</t>
  </si>
  <si>
    <t>Ts’khinvali</t>
  </si>
  <si>
    <t>Ts'khinvali</t>
  </si>
  <si>
    <t>Ts’nori</t>
  </si>
  <si>
    <t>Ts'nori</t>
  </si>
  <si>
    <t>Tsarevo</t>
  </si>
  <si>
    <t>Tsau</t>
  </si>
  <si>
    <t>Tsavo</t>
  </si>
  <si>
    <t>Tsetserleg</t>
  </si>
  <si>
    <t>Arhangay</t>
  </si>
  <si>
    <t>Tshabong</t>
  </si>
  <si>
    <t>Tshela</t>
  </si>
  <si>
    <t>Tshikapa</t>
  </si>
  <si>
    <t>Tsimasham</t>
  </si>
  <si>
    <t>Chhukha</t>
  </si>
  <si>
    <t>Tsimlyansk</t>
  </si>
  <si>
    <t>Tsiolkovskiy</t>
  </si>
  <si>
    <t>Tsirang</t>
  </si>
  <si>
    <t>Tsivilsk</t>
  </si>
  <si>
    <t>Tsu</t>
  </si>
  <si>
    <t>Tsubame</t>
  </si>
  <si>
    <t>Tsubata</t>
  </si>
  <si>
    <t>Tsuchiura</t>
  </si>
  <si>
    <t>Tsuiki</t>
  </si>
  <si>
    <t>Tsukawaki</t>
  </si>
  <si>
    <t>Tsukuba-kenkyūgakuen-toshi</t>
  </si>
  <si>
    <t>Tsukuba-kenkyugakuen-toshi</t>
  </si>
  <si>
    <t>Tsukubamirai</t>
  </si>
  <si>
    <t>Tsukumiura</t>
  </si>
  <si>
    <t>Tsumeb</t>
  </si>
  <si>
    <t>Tsunō</t>
  </si>
  <si>
    <t>Tsuno</t>
  </si>
  <si>
    <t>Tsuruga</t>
  </si>
  <si>
    <t>Tsurugashima</t>
  </si>
  <si>
    <t>Tsuruno</t>
  </si>
  <si>
    <t>Tsuruoka</t>
  </si>
  <si>
    <t>Tsuruta</t>
  </si>
  <si>
    <t>Tsushima</t>
  </si>
  <si>
    <t>Tsuyama</t>
  </si>
  <si>
    <t>Tuakau</t>
  </si>
  <si>
    <t>Tual</t>
  </si>
  <si>
    <t>Tualatin</t>
  </si>
  <si>
    <t>Tuapse</t>
  </si>
  <si>
    <t>Tuba City</t>
  </si>
  <si>
    <t>Tuban</t>
  </si>
  <si>
    <t>Tubarão</t>
  </si>
  <si>
    <t>Tubarao</t>
  </si>
  <si>
    <t>Ţubarjal</t>
  </si>
  <si>
    <t>Tubarjal</t>
  </si>
  <si>
    <t>Tübingen</t>
  </si>
  <si>
    <t>Tubingen</t>
  </si>
  <si>
    <t>Tubize</t>
  </si>
  <si>
    <t>Tubmanburg</t>
  </si>
  <si>
    <t>Bomi</t>
  </si>
  <si>
    <t>Tubod</t>
  </si>
  <si>
    <t>Lanao del Norte</t>
  </si>
  <si>
    <t>Tucacas</t>
  </si>
  <si>
    <t>Tucano</t>
  </si>
  <si>
    <t>Tuckahoe</t>
  </si>
  <si>
    <t>Tucker</t>
  </si>
  <si>
    <t>Tucson</t>
  </si>
  <si>
    <t>Tucson Estates</t>
  </si>
  <si>
    <t>Tucupita</t>
  </si>
  <si>
    <t>Delta Amacuro</t>
  </si>
  <si>
    <t>Tucuruí</t>
  </si>
  <si>
    <t>Tucurui</t>
  </si>
  <si>
    <t>Tudela</t>
  </si>
  <si>
    <t>Tuguegarao</t>
  </si>
  <si>
    <t>Cagayan</t>
  </si>
  <si>
    <t>Tuiuti</t>
  </si>
  <si>
    <t>Tukchi</t>
  </si>
  <si>
    <t>Tukums</t>
  </si>
  <si>
    <t>Tukuma Novads</t>
  </si>
  <si>
    <t>Tukuyu</t>
  </si>
  <si>
    <t>Tukwila</t>
  </si>
  <si>
    <t>Tul’chyn</t>
  </si>
  <si>
    <t>Tul'chyn</t>
  </si>
  <si>
    <t>Tula</t>
  </si>
  <si>
    <t>Tula de Allende</t>
  </si>
  <si>
    <t>Tulagi</t>
  </si>
  <si>
    <t>Tulancingo</t>
  </si>
  <si>
    <t>Tulare</t>
  </si>
  <si>
    <t>Tulbagh</t>
  </si>
  <si>
    <t>Tulcán</t>
  </si>
  <si>
    <t>Tulcan</t>
  </si>
  <si>
    <t>Tullahoma</t>
  </si>
  <si>
    <t>Tullamore</t>
  </si>
  <si>
    <t>Offaly</t>
  </si>
  <si>
    <t>Tulsa</t>
  </si>
  <si>
    <t>Tulsīpur</t>
  </si>
  <si>
    <t>Tulsipur</t>
  </si>
  <si>
    <t>Tultepec</t>
  </si>
  <si>
    <t>Tultitlán de Mariano Escobedo</t>
  </si>
  <si>
    <t>Tultitlan de Mariano Escobedo</t>
  </si>
  <si>
    <t>Tuluá</t>
  </si>
  <si>
    <t>Tulua</t>
  </si>
  <si>
    <t>Tulum</t>
  </si>
  <si>
    <t>Tulun</t>
  </si>
  <si>
    <t>Tumaco</t>
  </si>
  <si>
    <t>Tumbes</t>
  </si>
  <si>
    <t>Tumby Bay</t>
  </si>
  <si>
    <t>Tumen</t>
  </si>
  <si>
    <t>Tumkūr</t>
  </si>
  <si>
    <t>Tumkur</t>
  </si>
  <si>
    <t>Tumut</t>
  </si>
  <si>
    <t>Tumwater</t>
  </si>
  <si>
    <t>Tunapuna</t>
  </si>
  <si>
    <t>Tunapuna/Piarco</t>
  </si>
  <si>
    <t>Tuncurry</t>
  </si>
  <si>
    <t>Tunduma</t>
  </si>
  <si>
    <t>Tunduru</t>
  </si>
  <si>
    <t>Tunguskhaya</t>
  </si>
  <si>
    <t>Tuni</t>
  </si>
  <si>
    <t>Tunis</t>
  </si>
  <si>
    <t>Tunja</t>
  </si>
  <si>
    <t>Tunkhannock Township</t>
  </si>
  <si>
    <t>Tunuyán</t>
  </si>
  <si>
    <t>Tunuyan</t>
  </si>
  <si>
    <t>Tupã</t>
  </si>
  <si>
    <t>Tupa</t>
  </si>
  <si>
    <t>Tupelo</t>
  </si>
  <si>
    <t>Tupi Paulista</t>
  </si>
  <si>
    <t>Tupiza</t>
  </si>
  <si>
    <t>Tupper Lake</t>
  </si>
  <si>
    <t>Túquerres</t>
  </si>
  <si>
    <t>Tuquerres</t>
  </si>
  <si>
    <t>Tura</t>
  </si>
  <si>
    <t>Turangi</t>
  </si>
  <si>
    <t>Turbo</t>
  </si>
  <si>
    <t>Turceni</t>
  </si>
  <si>
    <t>Turčianske Teplice</t>
  </si>
  <si>
    <t>Turcianske Teplice</t>
  </si>
  <si>
    <t>Turgutlu</t>
  </si>
  <si>
    <t>Türi</t>
  </si>
  <si>
    <t>Turi</t>
  </si>
  <si>
    <t>Turicato</t>
  </si>
  <si>
    <t>Turin</t>
  </si>
  <si>
    <t>Turinsk</t>
  </si>
  <si>
    <t>Túrkeve</t>
  </si>
  <si>
    <t>Turkeve</t>
  </si>
  <si>
    <t>Türkistan</t>
  </si>
  <si>
    <t>Turkistan</t>
  </si>
  <si>
    <t>Türkmenabat</t>
  </si>
  <si>
    <t>Turkmenabat</t>
  </si>
  <si>
    <t>Türkmenbaşy</t>
  </si>
  <si>
    <t>Turkmenbasy</t>
  </si>
  <si>
    <t>Turku</t>
  </si>
  <si>
    <t>Turlock</t>
  </si>
  <si>
    <t>Turmero</t>
  </si>
  <si>
    <t>Turner</t>
  </si>
  <si>
    <t>Turnišče</t>
  </si>
  <si>
    <t>Turnisce</t>
  </si>
  <si>
    <t>Turnov</t>
  </si>
  <si>
    <t>Turnu Măgurele</t>
  </si>
  <si>
    <t>Turnu Magurele</t>
  </si>
  <si>
    <t>Turpan</t>
  </si>
  <si>
    <t>Turpin Hills</t>
  </si>
  <si>
    <t>Turriff</t>
  </si>
  <si>
    <t>Tursunzoda</t>
  </si>
  <si>
    <t>Turtle Creek</t>
  </si>
  <si>
    <t>Turukhansk</t>
  </si>
  <si>
    <t>Turzovka</t>
  </si>
  <si>
    <t>Tuscaloosa</t>
  </si>
  <si>
    <t>Tuscumbia</t>
  </si>
  <si>
    <t>Tuskegee</t>
  </si>
  <si>
    <t>Tustin</t>
  </si>
  <si>
    <t>Tutayev</t>
  </si>
  <si>
    <t>Tuticorin</t>
  </si>
  <si>
    <t>Tutin</t>
  </si>
  <si>
    <t>Tutong</t>
  </si>
  <si>
    <t>Tutrakan</t>
  </si>
  <si>
    <t>Tuttle</t>
  </si>
  <si>
    <t>Tuttlingen</t>
  </si>
  <si>
    <t>Túxpam de Rodríguez Cano</t>
  </si>
  <si>
    <t>Tuxpam de Rodriguez Cano</t>
  </si>
  <si>
    <t>Tuxpan</t>
  </si>
  <si>
    <t>Tuxtepec</t>
  </si>
  <si>
    <t>Tuxtla</t>
  </si>
  <si>
    <t>Tuy Hòa</t>
  </si>
  <si>
    <t>Tuy Hoa</t>
  </si>
  <si>
    <t>Phú Yên</t>
  </si>
  <si>
    <t>Tuyên Quang</t>
  </si>
  <si>
    <t>Tuyen Quang</t>
  </si>
  <si>
    <t>Tuymazy</t>
  </si>
  <si>
    <t>Tuzi</t>
  </si>
  <si>
    <t>Tuzla</t>
  </si>
  <si>
    <t>Tvardiţa</t>
  </si>
  <si>
    <t>Tvardita</t>
  </si>
  <si>
    <t>Tvarditsa</t>
  </si>
  <si>
    <t>Tver</t>
  </si>
  <si>
    <t>Tvøroyri</t>
  </si>
  <si>
    <t>Tvoroyri</t>
  </si>
  <si>
    <t>Tvrdošín</t>
  </si>
  <si>
    <t>Tvrdosin</t>
  </si>
  <si>
    <t>Tweed</t>
  </si>
  <si>
    <t>Tweed Heads</t>
  </si>
  <si>
    <t>Twentynine Palms</t>
  </si>
  <si>
    <t>Twickenham</t>
  </si>
  <si>
    <t>Twin Falls</t>
  </si>
  <si>
    <t>Twin Lakes</t>
  </si>
  <si>
    <t>Twin Rivers</t>
  </si>
  <si>
    <t>Twinsburg</t>
  </si>
  <si>
    <t>Twistringen</t>
  </si>
  <si>
    <t>Two Rivers</t>
  </si>
  <si>
    <t>Tyachiv</t>
  </si>
  <si>
    <t>Tychy</t>
  </si>
  <si>
    <t>Tyldesley</t>
  </si>
  <si>
    <t>Tyler</t>
  </si>
  <si>
    <t>Tympáki</t>
  </si>
  <si>
    <t>Tympaki</t>
  </si>
  <si>
    <t>Týn nad Vltavou</t>
  </si>
  <si>
    <t>Tyn nad Vltavou</t>
  </si>
  <si>
    <t>Tynda</t>
  </si>
  <si>
    <t>Týnec nad Sázavou</t>
  </si>
  <si>
    <t>Tynec nad Sazavou</t>
  </si>
  <si>
    <t>Tynemouth</t>
  </si>
  <si>
    <t>Tyngsborough</t>
  </si>
  <si>
    <t>Týniště nad Orlicí</t>
  </si>
  <si>
    <t>Tyniste nad Orlici</t>
  </si>
  <si>
    <t>Tyre</t>
  </si>
  <si>
    <t>Týrnavos</t>
  </si>
  <si>
    <t>Tyrnavos</t>
  </si>
  <si>
    <t>Tyrnyauz</t>
  </si>
  <si>
    <t>Tyrone</t>
  </si>
  <si>
    <t>Tysmenytsya</t>
  </si>
  <si>
    <t>Tysons</t>
  </si>
  <si>
    <t>Tyukalinsk</t>
  </si>
  <si>
    <t>Tyumen</t>
  </si>
  <si>
    <t>Tzaneen</t>
  </si>
  <si>
    <t>Tzintzuntzán</t>
  </si>
  <si>
    <t>Tzintzuntzan</t>
  </si>
  <si>
    <t>Tzucacab</t>
  </si>
  <si>
    <t>Uacu Cungo</t>
  </si>
  <si>
    <t>Ub</t>
  </si>
  <si>
    <t>Ubá</t>
  </si>
  <si>
    <t>Uba</t>
  </si>
  <si>
    <t>Übach-Palenberg</t>
  </si>
  <si>
    <t>Ubach-Palenberg</t>
  </si>
  <si>
    <t>Ubaitaba</t>
  </si>
  <si>
    <t>Ubarana</t>
  </si>
  <si>
    <t>Ubatuba</t>
  </si>
  <si>
    <t>Ube</t>
  </si>
  <si>
    <t>Uberaba</t>
  </si>
  <si>
    <t>Uberlândia</t>
  </si>
  <si>
    <t>Uberlandia</t>
  </si>
  <si>
    <t>Überlingen</t>
  </si>
  <si>
    <t>Uberlingen</t>
  </si>
  <si>
    <t>Ubombo</t>
  </si>
  <si>
    <t>Ucar</t>
  </si>
  <si>
    <t>Uchaly</t>
  </si>
  <si>
    <t>Uchiko</t>
  </si>
  <si>
    <t>Uchoa</t>
  </si>
  <si>
    <t>Uchquduq Shahri</t>
  </si>
  <si>
    <t>Uckfield</t>
  </si>
  <si>
    <t>Udachnyy</t>
  </si>
  <si>
    <t>Udaipur</t>
  </si>
  <si>
    <t>Uddingston</t>
  </si>
  <si>
    <t>Udhampur</t>
  </si>
  <si>
    <t>Udine</t>
  </si>
  <si>
    <t>Udipi</t>
  </si>
  <si>
    <t>Udomlya</t>
  </si>
  <si>
    <t>Ueckermünde</t>
  </si>
  <si>
    <t>Ueckermunde</t>
  </si>
  <si>
    <t>Ueda</t>
  </si>
  <si>
    <t>Uelen</t>
  </si>
  <si>
    <t>Uelzen</t>
  </si>
  <si>
    <t>Uenohara</t>
  </si>
  <si>
    <t>Uetersen</t>
  </si>
  <si>
    <t>Uettligen</t>
  </si>
  <si>
    <t>Ufa</t>
  </si>
  <si>
    <t>Uffenheim</t>
  </si>
  <si>
    <t>Uglegorsk</t>
  </si>
  <si>
    <t>Uglich</t>
  </si>
  <si>
    <t>Ugol’nyye Kopi</t>
  </si>
  <si>
    <t>Ugol'nyye Kopi</t>
  </si>
  <si>
    <t>Uherské Hradiště</t>
  </si>
  <si>
    <t>Uherske Hradiste</t>
  </si>
  <si>
    <t>Uherský Brod</t>
  </si>
  <si>
    <t>Uhersky Brod</t>
  </si>
  <si>
    <t>Uhingen</t>
  </si>
  <si>
    <t>Uhrichsville</t>
  </si>
  <si>
    <t>Uige</t>
  </si>
  <si>
    <t>Uijeongbu</t>
  </si>
  <si>
    <t>Uitenhage</t>
  </si>
  <si>
    <t>Ŭiwang</t>
  </si>
  <si>
    <t>Uiwang</t>
  </si>
  <si>
    <t>Újfehértó</t>
  </si>
  <si>
    <t>Ujfeherto</t>
  </si>
  <si>
    <t>Uji</t>
  </si>
  <si>
    <t>Ujjain</t>
  </si>
  <si>
    <t>Újszász</t>
  </si>
  <si>
    <t>Ujszasz</t>
  </si>
  <si>
    <t>Ukhta</t>
  </si>
  <si>
    <t>Ukiah</t>
  </si>
  <si>
    <t>Ukmergė</t>
  </si>
  <si>
    <t>Ukmerge</t>
  </si>
  <si>
    <t>Ukrainsk</t>
  </si>
  <si>
    <t>Ulaanbaatar</t>
  </si>
  <si>
    <t>Ulaangom</t>
  </si>
  <si>
    <t>Uvs</t>
  </si>
  <si>
    <t>Ulaan-Uul</t>
  </si>
  <si>
    <t>Ulanhot</t>
  </si>
  <si>
    <t>Ulan-Ude</t>
  </si>
  <si>
    <t>Ulbroka</t>
  </si>
  <si>
    <t>Stopiņu Novads</t>
  </si>
  <si>
    <t>Ulchin</t>
  </si>
  <si>
    <t>Ulcinj</t>
  </si>
  <si>
    <t>Ulhāsnagar</t>
  </si>
  <si>
    <t>Ulhasnagar</t>
  </si>
  <si>
    <t>Uliastay</t>
  </si>
  <si>
    <t>Ulkan</t>
  </si>
  <si>
    <t>Ulladulla</t>
  </si>
  <si>
    <t>Üllő</t>
  </si>
  <si>
    <t>Ullo</t>
  </si>
  <si>
    <t>Ulm</t>
  </si>
  <si>
    <t>Ulmeni</t>
  </si>
  <si>
    <t>Ulricehamn</t>
  </si>
  <si>
    <t>Ulsan</t>
  </si>
  <si>
    <t>Ulster</t>
  </si>
  <si>
    <t>Uluberiya</t>
  </si>
  <si>
    <t>Ulubey</t>
  </si>
  <si>
    <t>Uşak</t>
  </si>
  <si>
    <t>Ulundi</t>
  </si>
  <si>
    <t>Ulverston</t>
  </si>
  <si>
    <t>Ulverstone</t>
  </si>
  <si>
    <t>Ulvila</t>
  </si>
  <si>
    <t>Ulyanovsk</t>
  </si>
  <si>
    <t>Ulysses</t>
  </si>
  <si>
    <t>Uman</t>
  </si>
  <si>
    <t>Uman’</t>
  </si>
  <si>
    <t>Uman'</t>
  </si>
  <si>
    <t>Umaria</t>
  </si>
  <si>
    <t>Umarkot</t>
  </si>
  <si>
    <t>Umatilla</t>
  </si>
  <si>
    <t>Umba</t>
  </si>
  <si>
    <t>Umeå</t>
  </si>
  <si>
    <t>Umea</t>
  </si>
  <si>
    <t>Umi</t>
  </si>
  <si>
    <t>Umm al ‘Abīd</t>
  </si>
  <si>
    <t>Umm al `Abid</t>
  </si>
  <si>
    <t>Umm al Qaywayn</t>
  </si>
  <si>
    <t>Umm el Faḥm</t>
  </si>
  <si>
    <t>Umm el Fahm</t>
  </si>
  <si>
    <t>Umm Qaşr</t>
  </si>
  <si>
    <t>Umm Qasr</t>
  </si>
  <si>
    <t>Umm Ruwaba</t>
  </si>
  <si>
    <t>Umm Şalāl ‘Alī</t>
  </si>
  <si>
    <t>Umm Salal `Ali</t>
  </si>
  <si>
    <t>Umm Şalāl</t>
  </si>
  <si>
    <t>Umtata</t>
  </si>
  <si>
    <t>Umuahia</t>
  </si>
  <si>
    <t>Un’goofaaru</t>
  </si>
  <si>
    <t>Un'goofaaru</t>
  </si>
  <si>
    <t>Maalhosmadulu Uthuruburi</t>
  </si>
  <si>
    <t>Uncia</t>
  </si>
  <si>
    <t>Unecha</t>
  </si>
  <si>
    <t>Ungheni</t>
  </si>
  <si>
    <t>Uničov</t>
  </si>
  <si>
    <t>Unicov</t>
  </si>
  <si>
    <t>Union</t>
  </si>
  <si>
    <t>Union Beach</t>
  </si>
  <si>
    <t>Unión Chocó</t>
  </si>
  <si>
    <t>Union Choco</t>
  </si>
  <si>
    <t>Emberá-Wounaan</t>
  </si>
  <si>
    <t>Union City</t>
  </si>
  <si>
    <t>Union Gap</t>
  </si>
  <si>
    <t>Union Grove</t>
  </si>
  <si>
    <t>Union Hill-Novelty Hill</t>
  </si>
  <si>
    <t>Union Park</t>
  </si>
  <si>
    <t>Union Township</t>
  </si>
  <si>
    <t>Uniondale</t>
  </si>
  <si>
    <t>Uniontown</t>
  </si>
  <si>
    <t>Unionville</t>
  </si>
  <si>
    <t>Universal City</t>
  </si>
  <si>
    <t>University</t>
  </si>
  <si>
    <t>University at Buffalo</t>
  </si>
  <si>
    <t>University City</t>
  </si>
  <si>
    <t>University Heights</t>
  </si>
  <si>
    <t>University of California-Davis</t>
  </si>
  <si>
    <t>University of Virginia</t>
  </si>
  <si>
    <t>University Park</t>
  </si>
  <si>
    <t>University Place</t>
  </si>
  <si>
    <t>Unkel</t>
  </si>
  <si>
    <t>Unna</t>
  </si>
  <si>
    <t>Unterschleißheim</t>
  </si>
  <si>
    <t>Unterschleissheim</t>
  </si>
  <si>
    <t>Unterseen</t>
  </si>
  <si>
    <t>Unterzollikofen</t>
  </si>
  <si>
    <t>Ünye</t>
  </si>
  <si>
    <t>Unye</t>
  </si>
  <si>
    <t>Uonuma</t>
  </si>
  <si>
    <t>Upata</t>
  </si>
  <si>
    <t>Upernavik</t>
  </si>
  <si>
    <t>Upholland</t>
  </si>
  <si>
    <t>Úpice</t>
  </si>
  <si>
    <t>Upice</t>
  </si>
  <si>
    <t>Upington</t>
  </si>
  <si>
    <t>Upland</t>
  </si>
  <si>
    <t>Upminster</t>
  </si>
  <si>
    <t>Upper</t>
  </si>
  <si>
    <t>Upper Allen</t>
  </si>
  <si>
    <t>Upper Arlington</t>
  </si>
  <si>
    <t>Upper Buchanan</t>
  </si>
  <si>
    <t>Upper Chichester</t>
  </si>
  <si>
    <t>Upper Darby</t>
  </si>
  <si>
    <t>Upper Deerfield</t>
  </si>
  <si>
    <t>Upper Dublin</t>
  </si>
  <si>
    <t>Upper Freehold</t>
  </si>
  <si>
    <t>Upper Grand Lagoon</t>
  </si>
  <si>
    <t>Upper Gwynedd</t>
  </si>
  <si>
    <t>Upper Hanover</t>
  </si>
  <si>
    <t>Upper Hutt</t>
  </si>
  <si>
    <t>Upper Leacock</t>
  </si>
  <si>
    <t>Upper Macungie</t>
  </si>
  <si>
    <t>Upper Makefield</t>
  </si>
  <si>
    <t>Upper Merion</t>
  </si>
  <si>
    <t>Upper Milford</t>
  </si>
  <si>
    <t>Upper Montclair</t>
  </si>
  <si>
    <t>Upper Moreland</t>
  </si>
  <si>
    <t>Upper Mount Bethel</t>
  </si>
  <si>
    <t>Upper Nazareth</t>
  </si>
  <si>
    <t>Upper Pottsgrove</t>
  </si>
  <si>
    <t>Upper Providence</t>
  </si>
  <si>
    <t>Upper Saddle River</t>
  </si>
  <si>
    <t>Upper Sandusky</t>
  </si>
  <si>
    <t>Upper Saucon</t>
  </si>
  <si>
    <t>Upper Southampton</t>
  </si>
  <si>
    <t>Upper St. Clair</t>
  </si>
  <si>
    <t>Upper Uwchlan</t>
  </si>
  <si>
    <t>Upper Yoder</t>
  </si>
  <si>
    <t>Uppsala</t>
  </si>
  <si>
    <t>Upton</t>
  </si>
  <si>
    <t>Uran</t>
  </si>
  <si>
    <t>Uray</t>
  </si>
  <si>
    <t>Urbana</t>
  </si>
  <si>
    <t>Urbandale</t>
  </si>
  <si>
    <t>Urbino</t>
  </si>
  <si>
    <t>Urdaneta</t>
  </si>
  <si>
    <t>Urdorf</t>
  </si>
  <si>
    <t>Uren</t>
  </si>
  <si>
    <t>Ureshinomachi-shimojuku</t>
  </si>
  <si>
    <t>Urganch</t>
  </si>
  <si>
    <t>Xorazm</t>
  </si>
  <si>
    <t>Urgut Shahri</t>
  </si>
  <si>
    <t>Uriangato</t>
  </si>
  <si>
    <t>Uricani</t>
  </si>
  <si>
    <t>Urla</t>
  </si>
  <si>
    <t>Urlaţi</t>
  </si>
  <si>
    <t>Urlati</t>
  </si>
  <si>
    <t>Urmston</t>
  </si>
  <si>
    <t>Urraween</t>
  </si>
  <si>
    <t>Uruapan</t>
  </si>
  <si>
    <t>Urubamba</t>
  </si>
  <si>
    <t>Uruguaiana</t>
  </si>
  <si>
    <t>Ürümqi</t>
  </si>
  <si>
    <t>Urumqi</t>
  </si>
  <si>
    <t>Urus-Martan</t>
  </si>
  <si>
    <t>Uryupinsk</t>
  </si>
  <si>
    <t>Uryzhar</t>
  </si>
  <si>
    <t>Urzhum</t>
  </si>
  <si>
    <t>Usak</t>
  </si>
  <si>
    <t>Usakos</t>
  </si>
  <si>
    <t>Ushiku</t>
  </si>
  <si>
    <t>Üshtöbe</t>
  </si>
  <si>
    <t>Ushtobe</t>
  </si>
  <si>
    <t>Ushuaia</t>
  </si>
  <si>
    <t>Usingen</t>
  </si>
  <si>
    <t>Usinsk</t>
  </si>
  <si>
    <t>Uslar</t>
  </si>
  <si>
    <t>Usman</t>
  </si>
  <si>
    <t>Usol’ye-Sibirskoye</t>
  </si>
  <si>
    <t>Usol'ye-Sibirskoye</t>
  </si>
  <si>
    <t>Usolye</t>
  </si>
  <si>
    <t>Uspallata</t>
  </si>
  <si>
    <t>Ussuriysk</t>
  </si>
  <si>
    <t>Ust’-Dzheguta</t>
  </si>
  <si>
    <t>Ust'-Dzheguta</t>
  </si>
  <si>
    <t>Ust’-Ilimsk</t>
  </si>
  <si>
    <t>Ust'-Ilimsk</t>
  </si>
  <si>
    <t>Ust’-Kamchatsk</t>
  </si>
  <si>
    <t>Ust'-Kamchatsk</t>
  </si>
  <si>
    <t>Ust’-Katav</t>
  </si>
  <si>
    <t>Ust'-Katav</t>
  </si>
  <si>
    <t>Ust’-Kut</t>
  </si>
  <si>
    <t>Ust'-Kut</t>
  </si>
  <si>
    <t>Ust’-Kuyga</t>
  </si>
  <si>
    <t>Ust'-Kuyga</t>
  </si>
  <si>
    <t>Ust’-Maya</t>
  </si>
  <si>
    <t>Ust'-Maya</t>
  </si>
  <si>
    <t>Ust’-Nera</t>
  </si>
  <si>
    <t>Ust'-Nera</t>
  </si>
  <si>
    <t>Ust’-Nyukzha</t>
  </si>
  <si>
    <t>Ust'-Nyukzha</t>
  </si>
  <si>
    <t>Ust’-Olenëk</t>
  </si>
  <si>
    <t>Ust'-Olenek</t>
  </si>
  <si>
    <t>Ust’-Ordynskiy</t>
  </si>
  <si>
    <t>Ust'-Ordynskiy</t>
  </si>
  <si>
    <t>Uster</t>
  </si>
  <si>
    <t>Ústí nad Labem</t>
  </si>
  <si>
    <t>Usti nad Labem</t>
  </si>
  <si>
    <t>Ústí nad Orlicí</t>
  </si>
  <si>
    <t>Usti nad Orlici</t>
  </si>
  <si>
    <t>Ustka</t>
  </si>
  <si>
    <t>Ustroń</t>
  </si>
  <si>
    <t>Ustron</t>
  </si>
  <si>
    <t>Ustyuzhna</t>
  </si>
  <si>
    <t>Usuki</t>
  </si>
  <si>
    <t>Usulután</t>
  </si>
  <si>
    <t>Usulutan</t>
  </si>
  <si>
    <t>Usworth</t>
  </si>
  <si>
    <t>Utena</t>
  </si>
  <si>
    <t>Uthai Thani</t>
  </si>
  <si>
    <t>Utica</t>
  </si>
  <si>
    <t>Utkholok</t>
  </si>
  <si>
    <t>Utley</t>
  </si>
  <si>
    <t>Utrecht</t>
  </si>
  <si>
    <t>Utsunomiya</t>
  </si>
  <si>
    <t>Uttaradit</t>
  </si>
  <si>
    <t>Uttoxeter</t>
  </si>
  <si>
    <t>Utuado</t>
  </si>
  <si>
    <t>Uummannaq</t>
  </si>
  <si>
    <t>Uusikaupunki</t>
  </si>
  <si>
    <t>Uvalde</t>
  </si>
  <si>
    <t>Úvaly</t>
  </si>
  <si>
    <t>Uvaly</t>
  </si>
  <si>
    <t>Uvarovo</t>
  </si>
  <si>
    <t>Uvinza</t>
  </si>
  <si>
    <t>Uvira</t>
  </si>
  <si>
    <t>Uwajima</t>
  </si>
  <si>
    <t>Uwchlan</t>
  </si>
  <si>
    <t>Uxbridge</t>
  </si>
  <si>
    <t>Uyar</t>
  </si>
  <si>
    <t>Uyo</t>
  </si>
  <si>
    <t>Uyuni</t>
  </si>
  <si>
    <t>Uzda</t>
  </si>
  <si>
    <t>Uzhhorod</t>
  </si>
  <si>
    <t>Uzhur</t>
  </si>
  <si>
    <t>Užice</t>
  </si>
  <si>
    <t>Uzice</t>
  </si>
  <si>
    <t>Uzlovaya</t>
  </si>
  <si>
    <t>Uzunköprü</t>
  </si>
  <si>
    <t>Uzunkopru</t>
  </si>
  <si>
    <t>Uzwil</t>
  </si>
  <si>
    <t>Uzyn</t>
  </si>
  <si>
    <t>Vaasa</t>
  </si>
  <si>
    <t>Vác</t>
  </si>
  <si>
    <t>Vac</t>
  </si>
  <si>
    <t>Vacaria</t>
  </si>
  <si>
    <t>Vacaville</t>
  </si>
  <si>
    <t>Vacha</t>
  </si>
  <si>
    <t>Vadnais Heights</t>
  </si>
  <si>
    <t>Vadodara</t>
  </si>
  <si>
    <t>Vadsø</t>
  </si>
  <si>
    <t>Vadso</t>
  </si>
  <si>
    <t>Vadul lui Vodă</t>
  </si>
  <si>
    <t>Vadul lui Voda</t>
  </si>
  <si>
    <t>Vaduz</t>
  </si>
  <si>
    <t>Vágur</t>
  </si>
  <si>
    <t>Vagur</t>
  </si>
  <si>
    <t>Vahdat</t>
  </si>
  <si>
    <t>Vaihingen an der Enz</t>
  </si>
  <si>
    <t>Vail</t>
  </si>
  <si>
    <t>Vailoa</t>
  </si>
  <si>
    <t>Palauli</t>
  </si>
  <si>
    <t>Vaiņode</t>
  </si>
  <si>
    <t>Vainode</t>
  </si>
  <si>
    <t>Vaiņodes Novads</t>
  </si>
  <si>
    <t>Vakhrusheve</t>
  </si>
  <si>
    <t>Valadares</t>
  </si>
  <si>
    <t>Valandovo</t>
  </si>
  <si>
    <t>Valašské Meziříčí</t>
  </si>
  <si>
    <t>Valasske Mezirici</t>
  </si>
  <si>
    <t>Valatie</t>
  </si>
  <si>
    <t>Val-d’Or</t>
  </si>
  <si>
    <t>Val-d'Or</t>
  </si>
  <si>
    <t>Val-David</t>
  </si>
  <si>
    <t>Valday</t>
  </si>
  <si>
    <t>Val-des-Monts</t>
  </si>
  <si>
    <t>Valdez</t>
  </si>
  <si>
    <t>Valdivia</t>
  </si>
  <si>
    <t>Valdosta</t>
  </si>
  <si>
    <t>Vale</t>
  </si>
  <si>
    <t>Vale de Cambra</t>
  </si>
  <si>
    <t>Valea lui Mihai</t>
  </si>
  <si>
    <t>Valença</t>
  </si>
  <si>
    <t>Valenca</t>
  </si>
  <si>
    <t>Valence</t>
  </si>
  <si>
    <t>Valencia de Alcántara</t>
  </si>
  <si>
    <t>Valencia de Alcantara</t>
  </si>
  <si>
    <t>Valencia West</t>
  </si>
  <si>
    <t>Valenciennes</t>
  </si>
  <si>
    <t>Vălenii de Munte</t>
  </si>
  <si>
    <t>Valenii de Munte</t>
  </si>
  <si>
    <t>Valenzuela</t>
  </si>
  <si>
    <t>Valera</t>
  </si>
  <si>
    <t>Valga</t>
  </si>
  <si>
    <t>Valgamaa</t>
  </si>
  <si>
    <t>Valinda</t>
  </si>
  <si>
    <t>Valinhos</t>
  </si>
  <si>
    <t>Valjevo</t>
  </si>
  <si>
    <t>Valka</t>
  </si>
  <si>
    <t>Valkas Novads</t>
  </si>
  <si>
    <t>Valkeakoski</t>
  </si>
  <si>
    <t>Valky</t>
  </si>
  <si>
    <t>Valladolid</t>
  </si>
  <si>
    <t>Vallauris</t>
  </si>
  <si>
    <t>Valldoreix</t>
  </si>
  <si>
    <t>Valle Alto</t>
  </si>
  <si>
    <t>Valle de Bravo</t>
  </si>
  <si>
    <t>Valle de La Pascua</t>
  </si>
  <si>
    <t>Valle Hermoso</t>
  </si>
  <si>
    <t>Valle Vista</t>
  </si>
  <si>
    <t>Valledupar</t>
  </si>
  <si>
    <t>Cesar</t>
  </si>
  <si>
    <t>Vallegrande</t>
  </si>
  <si>
    <t>Vallejo</t>
  </si>
  <si>
    <t>Vallenar</t>
  </si>
  <si>
    <t>Vallendar</t>
  </si>
  <si>
    <t>Valletta</t>
  </si>
  <si>
    <t>Valley</t>
  </si>
  <si>
    <t>Valley Center</t>
  </si>
  <si>
    <t>Valley City</t>
  </si>
  <si>
    <t>Valley Cottage</t>
  </si>
  <si>
    <t>Valley Falls</t>
  </si>
  <si>
    <t>Valley Park</t>
  </si>
  <si>
    <t>Valley Stream</t>
  </si>
  <si>
    <t>Valley Township</t>
  </si>
  <si>
    <t>Valmiera</t>
  </si>
  <si>
    <t>Valongo</t>
  </si>
  <si>
    <t>Valozhyn</t>
  </si>
  <si>
    <t>Vālpārai</t>
  </si>
  <si>
    <t>Valparai</t>
  </si>
  <si>
    <t>Valparaiso</t>
  </si>
  <si>
    <t>Valrico</t>
  </si>
  <si>
    <t>Val-Shefford</t>
  </si>
  <si>
    <t>Valuyki</t>
  </si>
  <si>
    <t>Vámospércs</t>
  </si>
  <si>
    <t>Vamospercs</t>
  </si>
  <si>
    <t>Van Buren</t>
  </si>
  <si>
    <t>Van Wert</t>
  </si>
  <si>
    <t>Vanadzor</t>
  </si>
  <si>
    <t>Vancleave</t>
  </si>
  <si>
    <t>Vancouver</t>
  </si>
  <si>
    <t>Vandalia</t>
  </si>
  <si>
    <t>Vandenberg Village</t>
  </si>
  <si>
    <t>Vanderbijlpark</t>
  </si>
  <si>
    <t>Vandœuvre-lès-Nancy</t>
  </si>
  <si>
    <t>Vandoeuvre-les-Nancy</t>
  </si>
  <si>
    <t>Vänersborg</t>
  </si>
  <si>
    <t>Vanersborg</t>
  </si>
  <si>
    <t>Vanimo</t>
  </si>
  <si>
    <t>West Sepik</t>
  </si>
  <si>
    <t>Vanino</t>
  </si>
  <si>
    <t>Vânju-Mare</t>
  </si>
  <si>
    <t>Vanju-Mare</t>
  </si>
  <si>
    <t>Vannes</t>
  </si>
  <si>
    <t>Vanrhynsdorp</t>
  </si>
  <si>
    <t>Vantaa</t>
  </si>
  <si>
    <t>Vanves</t>
  </si>
  <si>
    <t>Varadero</t>
  </si>
  <si>
    <t>Varakļāni</t>
  </si>
  <si>
    <t>Varaklani</t>
  </si>
  <si>
    <t>Varakļānu Novads</t>
  </si>
  <si>
    <t>Varāmīn</t>
  </si>
  <si>
    <t>Varamin</t>
  </si>
  <si>
    <t>Vārānasi</t>
  </si>
  <si>
    <t>Varanasi</t>
  </si>
  <si>
    <t>Varaždin</t>
  </si>
  <si>
    <t>Varazdin</t>
  </si>
  <si>
    <t>Varaždinska Županija</t>
  </si>
  <si>
    <t>Vardenis</t>
  </si>
  <si>
    <t>Varel</t>
  </si>
  <si>
    <t>Varėna</t>
  </si>
  <si>
    <t>Varena</t>
  </si>
  <si>
    <t>Varennes</t>
  </si>
  <si>
    <t>Vareš</t>
  </si>
  <si>
    <t>Vares</t>
  </si>
  <si>
    <t>Varese</t>
  </si>
  <si>
    <t>Vårgårda</t>
  </si>
  <si>
    <t>Vargarda</t>
  </si>
  <si>
    <t>Varkaus</t>
  </si>
  <si>
    <t>Varnek</t>
  </si>
  <si>
    <t>Varnsdorf</t>
  </si>
  <si>
    <t>Várpalota</t>
  </si>
  <si>
    <t>Varpalota</t>
  </si>
  <si>
    <t>Varshets</t>
  </si>
  <si>
    <t>Varvarin</t>
  </si>
  <si>
    <t>Varzaneh</t>
  </si>
  <si>
    <t>Várzea Grande</t>
  </si>
  <si>
    <t>Varzea Grande</t>
  </si>
  <si>
    <t>Várzea Paulista</t>
  </si>
  <si>
    <t>Varzea Paulista</t>
  </si>
  <si>
    <t>Vásárosnamény</t>
  </si>
  <si>
    <t>Vasarosnameny</t>
  </si>
  <si>
    <t>Vashon</t>
  </si>
  <si>
    <t>Vasilevo</t>
  </si>
  <si>
    <t>Västerås</t>
  </si>
  <si>
    <t>Vasteras</t>
  </si>
  <si>
    <t>Vasyl’kiv</t>
  </si>
  <si>
    <t>Vasyl'kiv</t>
  </si>
  <si>
    <t>Vasylivka</t>
  </si>
  <si>
    <t>Vatican City</t>
  </si>
  <si>
    <t>VA</t>
  </si>
  <si>
    <t>VAT</t>
  </si>
  <si>
    <t>Vatutine</t>
  </si>
  <si>
    <t>Vau i Dejës</t>
  </si>
  <si>
    <t>Vau i Dejes</t>
  </si>
  <si>
    <t>Vaudreuil-Dorion</t>
  </si>
  <si>
    <t>Vaughan</t>
  </si>
  <si>
    <t>Vaulx-en-Velin</t>
  </si>
  <si>
    <t>Vawkavysk</t>
  </si>
  <si>
    <t>Växjö</t>
  </si>
  <si>
    <t>Vaxjo</t>
  </si>
  <si>
    <t>Kronoberg</t>
  </si>
  <si>
    <t>Vechta</t>
  </si>
  <si>
    <t>Vecpiebalga</t>
  </si>
  <si>
    <t>Vecpiebalgas Novads</t>
  </si>
  <si>
    <t>Vecsés</t>
  </si>
  <si>
    <t>Vecses</t>
  </si>
  <si>
    <t>Vecumnieki</t>
  </si>
  <si>
    <t>Vecumnieku Novads</t>
  </si>
  <si>
    <t>Vecvārkava</t>
  </si>
  <si>
    <t>Vecvarkava</t>
  </si>
  <si>
    <t>Vārkavas Novads</t>
  </si>
  <si>
    <t>Vega Alta</t>
  </si>
  <si>
    <t>Vega Baja</t>
  </si>
  <si>
    <t>Vegreville</t>
  </si>
  <si>
    <t>Veinticinco de Mayo</t>
  </si>
  <si>
    <t>Veintiocho de Noviembre</t>
  </si>
  <si>
    <t>Vejle</t>
  </si>
  <si>
    <t>Velas</t>
  </si>
  <si>
    <t>Velasco Ibarra</t>
  </si>
  <si>
    <t>Velbert</t>
  </si>
  <si>
    <t>Velburg</t>
  </si>
  <si>
    <t>Velddrif</t>
  </si>
  <si>
    <t>Velen</t>
  </si>
  <si>
    <t>Velence</t>
  </si>
  <si>
    <t>Velenje</t>
  </si>
  <si>
    <t>Veles</t>
  </si>
  <si>
    <t>Velika Gorica</t>
  </si>
  <si>
    <t>Velika Kladuša</t>
  </si>
  <si>
    <t>Velika Kladusa</t>
  </si>
  <si>
    <t>Velika Plana</t>
  </si>
  <si>
    <t>Velika Polana</t>
  </si>
  <si>
    <t>Velike Lašče</t>
  </si>
  <si>
    <t>Velike Lasce</t>
  </si>
  <si>
    <t>Veliki Preslav</t>
  </si>
  <si>
    <t>Velikiy Novgorod</t>
  </si>
  <si>
    <t>Velikiy Ustyug</t>
  </si>
  <si>
    <t>Velikiye Luki</t>
  </si>
  <si>
    <t>Veliko Gradište</t>
  </si>
  <si>
    <t>Veliko Gradiste</t>
  </si>
  <si>
    <t>Velingrad</t>
  </si>
  <si>
    <t>Velizh</t>
  </si>
  <si>
    <t>Vélizy-Villacoublay</t>
  </si>
  <si>
    <t>Velizy-Villacoublay</t>
  </si>
  <si>
    <t>Velká Bíteš</t>
  </si>
  <si>
    <t>Velka Bites</t>
  </si>
  <si>
    <t>Veľké Kapušany</t>
  </si>
  <si>
    <t>Vel'ke Kapusany</t>
  </si>
  <si>
    <t>Velké Meziříčí</t>
  </si>
  <si>
    <t>Velke Mezirici</t>
  </si>
  <si>
    <t>Veľký Krtíš</t>
  </si>
  <si>
    <t>Vel'ky Krtis</t>
  </si>
  <si>
    <t>Veľký Meder</t>
  </si>
  <si>
    <t>Vel'ky Meder</t>
  </si>
  <si>
    <t>Veľký Šariš</t>
  </si>
  <si>
    <t>Vel'ky Saris</t>
  </si>
  <si>
    <t>Vellmar</t>
  </si>
  <si>
    <t>Vellore</t>
  </si>
  <si>
    <t>Velsk</t>
  </si>
  <si>
    <t>Velten</t>
  </si>
  <si>
    <t>Venado Tuerto</t>
  </si>
  <si>
    <t>Vendas Novas</t>
  </si>
  <si>
    <t>Veneta</t>
  </si>
  <si>
    <t>Venëv</t>
  </si>
  <si>
    <t>Venev</t>
  </si>
  <si>
    <t>Venice</t>
  </si>
  <si>
    <t>Venice Gardens</t>
  </si>
  <si>
    <t>Vénissieux</t>
  </si>
  <si>
    <t>Venissieux</t>
  </si>
  <si>
    <t>Venkatagiri</t>
  </si>
  <si>
    <t>Ventanas</t>
  </si>
  <si>
    <t>Ventimiglia</t>
  </si>
  <si>
    <t>Ventnor</t>
  </si>
  <si>
    <t>Ventnor City</t>
  </si>
  <si>
    <t>Ventspils</t>
  </si>
  <si>
    <t>Venus</t>
  </si>
  <si>
    <t>Vera</t>
  </si>
  <si>
    <t>Verchères</t>
  </si>
  <si>
    <t>Vercheres</t>
  </si>
  <si>
    <t>Verde Village</t>
  </si>
  <si>
    <t>Vereeniging</t>
  </si>
  <si>
    <t>Veresegyház</t>
  </si>
  <si>
    <t>Veresegyhaz</t>
  </si>
  <si>
    <t>Vereshchagino</t>
  </si>
  <si>
    <t>Vereya</t>
  </si>
  <si>
    <t>Vergara</t>
  </si>
  <si>
    <t>Verkhivtseve</t>
  </si>
  <si>
    <t>Verkhn’odniprovs’k</t>
  </si>
  <si>
    <t>Verkhn'odniprovs'k</t>
  </si>
  <si>
    <t>Verkhneuralsk</t>
  </si>
  <si>
    <t>Verkhnevilyuysk</t>
  </si>
  <si>
    <t>Verkhniy Tagil</t>
  </si>
  <si>
    <t>Verkhniy Ufaley</t>
  </si>
  <si>
    <t>Verkhnyaya Pyshma</t>
  </si>
  <si>
    <t>Verkhnyaya Salda</t>
  </si>
  <si>
    <t>Verkhnyaya Teberda</t>
  </si>
  <si>
    <t>Verkhnyaya Tura</t>
  </si>
  <si>
    <t>Verkhoturye</t>
  </si>
  <si>
    <t>Verkhoyansk</t>
  </si>
  <si>
    <t>Verl</t>
  </si>
  <si>
    <t>Vermilion</t>
  </si>
  <si>
    <t>Vermillion</t>
  </si>
  <si>
    <t>Vernal</t>
  </si>
  <si>
    <t>Vernier</t>
  </si>
  <si>
    <t>Vernon</t>
  </si>
  <si>
    <t>Vernon Hills</t>
  </si>
  <si>
    <t>Vero Beach</t>
  </si>
  <si>
    <t>Vero Beach South</t>
  </si>
  <si>
    <t>Véroia</t>
  </si>
  <si>
    <t>Veroia</t>
  </si>
  <si>
    <t>Verona</t>
  </si>
  <si>
    <t>Versailles</t>
  </si>
  <si>
    <t>Versmold</t>
  </si>
  <si>
    <t>Versoix</t>
  </si>
  <si>
    <t>Vertou</t>
  </si>
  <si>
    <t>Verwood</t>
  </si>
  <si>
    <t>Veržej</t>
  </si>
  <si>
    <t>Verzej</t>
  </si>
  <si>
    <t>Veselí nad Lužnicí</t>
  </si>
  <si>
    <t>Veseli nad Luznici</t>
  </si>
  <si>
    <t>Veselí nad Moravou</t>
  </si>
  <si>
    <t>Veseli nad Moravou</t>
  </si>
  <si>
    <t>Vestal</t>
  </si>
  <si>
    <t>Vestavia Hills</t>
  </si>
  <si>
    <t>Vestmanna</t>
  </si>
  <si>
    <t>Vesyegonsk</t>
  </si>
  <si>
    <t>Veszprem</t>
  </si>
  <si>
    <t>Vésztő</t>
  </si>
  <si>
    <t>Veszto</t>
  </si>
  <si>
    <t>Vetluga</t>
  </si>
  <si>
    <t>Vetovo</t>
  </si>
  <si>
    <t>Vetschau</t>
  </si>
  <si>
    <t>Veurne</t>
  </si>
  <si>
    <t>Vevčani</t>
  </si>
  <si>
    <t>Vevcani</t>
  </si>
  <si>
    <t>Vevey</t>
  </si>
  <si>
    <t>Veymandoo</t>
  </si>
  <si>
    <t>Kolhumadulu</t>
  </si>
  <si>
    <t>Vị Thanh</t>
  </si>
  <si>
    <t>Vi Thanh</t>
  </si>
  <si>
    <t>Hậu Giang</t>
  </si>
  <si>
    <t>Viacha</t>
  </si>
  <si>
    <t>Viana</t>
  </si>
  <si>
    <t>Viana do Alentejo</t>
  </si>
  <si>
    <t>Vianden</t>
  </si>
  <si>
    <t>Vibo Valentia</t>
  </si>
  <si>
    <t>Viborg</t>
  </si>
  <si>
    <t>Vícam Pueblo</t>
  </si>
  <si>
    <t>Vicam Pueblo</t>
  </si>
  <si>
    <t>Vicente Guerrero</t>
  </si>
  <si>
    <t>Vicente López</t>
  </si>
  <si>
    <t>Vicente Lopez</t>
  </si>
  <si>
    <t>Vicenza</t>
  </si>
  <si>
    <t>Vichuga</t>
  </si>
  <si>
    <t>Vichy</t>
  </si>
  <si>
    <t>Vicksburg</t>
  </si>
  <si>
    <t>Vicovu de Sus</t>
  </si>
  <si>
    <t>Victor</t>
  </si>
  <si>
    <t>Victor Harbor</t>
  </si>
  <si>
    <t>Seychelles</t>
  </si>
  <si>
    <t>SC</t>
  </si>
  <si>
    <t>SYC</t>
  </si>
  <si>
    <t>English River</t>
  </si>
  <si>
    <t>Rabat (Ghawdex)</t>
  </si>
  <si>
    <t>Victoria Falls</t>
  </si>
  <si>
    <t>Victorias</t>
  </si>
  <si>
    <t>Victoriaville</t>
  </si>
  <si>
    <t>Victorica</t>
  </si>
  <si>
    <t>Victorville</t>
  </si>
  <si>
    <t>Vicuña</t>
  </si>
  <si>
    <t>Vicuna</t>
  </si>
  <si>
    <t>Vidalia</t>
  </si>
  <si>
    <t>Viðareiði</t>
  </si>
  <si>
    <t>Vidhareidhi</t>
  </si>
  <si>
    <t>Videle</t>
  </si>
  <si>
    <t>Videm</t>
  </si>
  <si>
    <t>Dobrepolje</t>
  </si>
  <si>
    <t>Videm pri Ptuju</t>
  </si>
  <si>
    <t>Vidigueira</t>
  </si>
  <si>
    <t>Vidisha</t>
  </si>
  <si>
    <t>Vidnoye</t>
  </si>
  <si>
    <t>Vidor</t>
  </si>
  <si>
    <t>Viechtach</t>
  </si>
  <si>
    <t>Viedma</t>
  </si>
  <si>
    <t>Vieira do Minho</t>
  </si>
  <si>
    <t>Vienna</t>
  </si>
  <si>
    <t>Wien</t>
  </si>
  <si>
    <t>Vienne</t>
  </si>
  <si>
    <t>Vientiane</t>
  </si>
  <si>
    <t>Viera East</t>
  </si>
  <si>
    <t>Viera West</t>
  </si>
  <si>
    <t>Viernheim</t>
  </si>
  <si>
    <t>Viersen</t>
  </si>
  <si>
    <t>Vierzon</t>
  </si>
  <si>
    <t>Viesca</t>
  </si>
  <si>
    <t>Viesīte</t>
  </si>
  <si>
    <t>Viesite</t>
  </si>
  <si>
    <t>Viesītes Novads</t>
  </si>
  <si>
    <t>Việt Trì</t>
  </si>
  <si>
    <t>Viet Tri</t>
  </si>
  <si>
    <t>Phú Thọ</t>
  </si>
  <si>
    <t>View Park-Windsor Hills</t>
  </si>
  <si>
    <t>View Royal</t>
  </si>
  <si>
    <t>Vigan</t>
  </si>
  <si>
    <t>Vigneux-sur-Seine</t>
  </si>
  <si>
    <t>Vigo</t>
  </si>
  <si>
    <t>Vihari</t>
  </si>
  <si>
    <t>Viitasaari</t>
  </si>
  <si>
    <t>Vikārābād</t>
  </si>
  <si>
    <t>Vikarabad</t>
  </si>
  <si>
    <t>Vikhorevka</t>
  </si>
  <si>
    <t>Vil’nohirs’k</t>
  </si>
  <si>
    <t>Vil'nohirs'k</t>
  </si>
  <si>
    <t>Vil’nyans’k</t>
  </si>
  <si>
    <t>Vil'nyans'k</t>
  </si>
  <si>
    <t>Vila Bela da Santíssima Trindade</t>
  </si>
  <si>
    <t>Vila Bela da Santissima Trindade</t>
  </si>
  <si>
    <t>Vila do Bispo</t>
  </si>
  <si>
    <t>Vila do Conde</t>
  </si>
  <si>
    <t>Vila do Porto</t>
  </si>
  <si>
    <t>Vila Franca de Xira</t>
  </si>
  <si>
    <t>Vila Nova da Barquinha</t>
  </si>
  <si>
    <t>Vila Nova de Foz Côa</t>
  </si>
  <si>
    <t>Vila Nova de Foz Coa</t>
  </si>
  <si>
    <t>Vila Nova de Gaia</t>
  </si>
  <si>
    <t>Vila Nova de Paiva</t>
  </si>
  <si>
    <t>Vila Pouca de Aguiar</t>
  </si>
  <si>
    <t>Vila Real de Santo António</t>
  </si>
  <si>
    <t>Vila Real de Santo Antonio</t>
  </si>
  <si>
    <t>Vila Velha</t>
  </si>
  <si>
    <t>Vila Verde</t>
  </si>
  <si>
    <t>Vila Viçosa</t>
  </si>
  <si>
    <t>Vila Vicosa</t>
  </si>
  <si>
    <t>Viļaka</t>
  </si>
  <si>
    <t>Vilaka</t>
  </si>
  <si>
    <t>Viļakas Novads</t>
  </si>
  <si>
    <t>Viļāni</t>
  </si>
  <si>
    <t>Vilani</t>
  </si>
  <si>
    <t>Viļānu Novads</t>
  </si>
  <si>
    <t>Vilankulo</t>
  </si>
  <si>
    <t>Vilhena</t>
  </si>
  <si>
    <t>Viligili</t>
  </si>
  <si>
    <t>Huvadhu Atholhu Uthuruburi</t>
  </si>
  <si>
    <t>Viljandi</t>
  </si>
  <si>
    <t>Viljandimaa</t>
  </si>
  <si>
    <t>Vilkaviškis</t>
  </si>
  <si>
    <t>Vilkaviskis</t>
  </si>
  <si>
    <t>Villa Adelina</t>
  </si>
  <si>
    <t>Villa Alemana</t>
  </si>
  <si>
    <t>Villa Alsina</t>
  </si>
  <si>
    <t>Villa Ángela</t>
  </si>
  <si>
    <t>Villa Angela</t>
  </si>
  <si>
    <t>Villa Carlos Paz</t>
  </si>
  <si>
    <t>Villa Celina</t>
  </si>
  <si>
    <t>Villa Constitución</t>
  </si>
  <si>
    <t>Villa Constitucion</t>
  </si>
  <si>
    <t>Villa de Álvarez</t>
  </si>
  <si>
    <t>Villa de Alvarez</t>
  </si>
  <si>
    <t>Villa de Cura</t>
  </si>
  <si>
    <t>Villa de Etla</t>
  </si>
  <si>
    <t>Villa del Carbón</t>
  </si>
  <si>
    <t>Villa del Carbon</t>
  </si>
  <si>
    <t>Villa del Rosario</t>
  </si>
  <si>
    <t>Villa Díaz Ordaz</t>
  </si>
  <si>
    <t>Villa Diaz Ordaz</t>
  </si>
  <si>
    <t>Villa Domínico</t>
  </si>
  <si>
    <t>Villa Dominico</t>
  </si>
  <si>
    <t>Villa Donato Guerra</t>
  </si>
  <si>
    <t>Villa Hayes</t>
  </si>
  <si>
    <t>Villa Hills</t>
  </si>
  <si>
    <t>Villa Luvianos</t>
  </si>
  <si>
    <t>Villa Luzuriaga</t>
  </si>
  <si>
    <t>Villa María</t>
  </si>
  <si>
    <t>Villa Maria</t>
  </si>
  <si>
    <t>Villa Martín Colchak</t>
  </si>
  <si>
    <t>Villa Martin Colchak</t>
  </si>
  <si>
    <t>Villa Mercedes</t>
  </si>
  <si>
    <t>Villa Morelos</t>
  </si>
  <si>
    <t>Villa O’Higgins</t>
  </si>
  <si>
    <t>Villa O'Higgins</t>
  </si>
  <si>
    <t>Villa Park</t>
  </si>
  <si>
    <t>Villa Regina</t>
  </si>
  <si>
    <t>Villa Rica</t>
  </si>
  <si>
    <t>Villa Rumipal</t>
  </si>
  <si>
    <t>Villa Sarmiento</t>
  </si>
  <si>
    <t>Villa Tunari</t>
  </si>
  <si>
    <t>Villa Unión</t>
  </si>
  <si>
    <t>Villa Union</t>
  </si>
  <si>
    <t>Villa Victoria</t>
  </si>
  <si>
    <t>Villa Yapacaní</t>
  </si>
  <si>
    <t>Villa Yapacani</t>
  </si>
  <si>
    <t>Villa Ygatimí</t>
  </si>
  <si>
    <t>Villa Ygatimi</t>
  </si>
  <si>
    <t>Villach</t>
  </si>
  <si>
    <t>Village Green-Green Ridge</t>
  </si>
  <si>
    <t>Village of Oak Creek</t>
  </si>
  <si>
    <t>Village St. George</t>
  </si>
  <si>
    <t>Villagrán</t>
  </si>
  <si>
    <t>Villagran</t>
  </si>
  <si>
    <t>Villaguay</t>
  </si>
  <si>
    <t>Villahermosa</t>
  </si>
  <si>
    <t>Villalonga</t>
  </si>
  <si>
    <t>Villamontes</t>
  </si>
  <si>
    <t>Villanueva</t>
  </si>
  <si>
    <t>Villanueva de la Serena</t>
  </si>
  <si>
    <t>Villanueva y Geltrú</t>
  </si>
  <si>
    <t>Villanueva y Geltru</t>
  </si>
  <si>
    <t>Villareal</t>
  </si>
  <si>
    <t>Villarrica</t>
  </si>
  <si>
    <t>Guairá</t>
  </si>
  <si>
    <t>Villarrobledo</t>
  </si>
  <si>
    <t>Villars-sur-Glâne</t>
  </si>
  <si>
    <t>Villars-sur-Glane</t>
  </si>
  <si>
    <t>Villas</t>
  </si>
  <si>
    <t>Villavicencio</t>
  </si>
  <si>
    <t>Villazón</t>
  </si>
  <si>
    <t>Villazon</t>
  </si>
  <si>
    <t>Ville Platte</t>
  </si>
  <si>
    <t>Villefranche-sur-Saône</t>
  </si>
  <si>
    <t>Villefranche-sur-Saone</t>
  </si>
  <si>
    <t>Villejuif</t>
  </si>
  <si>
    <t>Villemomble</t>
  </si>
  <si>
    <t>Villena</t>
  </si>
  <si>
    <t>Villenave-d’Ornon</t>
  </si>
  <si>
    <t>Villenave-d'Ornon</t>
  </si>
  <si>
    <t>Villeneuve-la-Garenne</t>
  </si>
  <si>
    <t>Villeneuve-le-Roi</t>
  </si>
  <si>
    <t>Villeneuve-Saint-Georges</t>
  </si>
  <si>
    <t>Villeneuve-sur-Lot</t>
  </si>
  <si>
    <t>Villeparisis</t>
  </si>
  <si>
    <t>Villepinte</t>
  </si>
  <si>
    <t>Villeurbanne</t>
  </si>
  <si>
    <t>Villiersdorp</t>
  </si>
  <si>
    <t>Villiers-le-Bel</t>
  </si>
  <si>
    <t>Villiers-sur-Marne</t>
  </si>
  <si>
    <t>Villingen-Schwenningen</t>
  </si>
  <si>
    <t>Vilnius</t>
  </si>
  <si>
    <t>Vilsbiburg</t>
  </si>
  <si>
    <t>Vilseck</t>
  </si>
  <si>
    <t>Vilvoorde</t>
  </si>
  <si>
    <t>Vilyeyka</t>
  </si>
  <si>
    <t>Vilyuchinsk</t>
  </si>
  <si>
    <t>Vilyuysk</t>
  </si>
  <si>
    <t>Vimperk</t>
  </si>
  <si>
    <t>Viña del Mar</t>
  </si>
  <si>
    <t>Vina del Mar</t>
  </si>
  <si>
    <t>Vincennes</t>
  </si>
  <si>
    <t>Vincent</t>
  </si>
  <si>
    <t>Vinces</t>
  </si>
  <si>
    <t>Vine Grove</t>
  </si>
  <si>
    <t>Vineland</t>
  </si>
  <si>
    <t>Vineyard</t>
  </si>
  <si>
    <t>Vinh</t>
  </si>
  <si>
    <t>Nghệ An</t>
  </si>
  <si>
    <t>Vĩnh Long</t>
  </si>
  <si>
    <t>Vinh Long</t>
  </si>
  <si>
    <t>Vĩnh Yên</t>
  </si>
  <si>
    <t>Vinh Yen</t>
  </si>
  <si>
    <t>Vĩnh Phúc</t>
  </si>
  <si>
    <t>Vinhais</t>
  </si>
  <si>
    <t>Vinhedo</t>
  </si>
  <si>
    <t>Vinica</t>
  </si>
  <si>
    <t>Vinings</t>
  </si>
  <si>
    <t>Vinita</t>
  </si>
  <si>
    <t>Vinnichki</t>
  </si>
  <si>
    <t>Vinnytsia</t>
  </si>
  <si>
    <t>Vinto</t>
  </si>
  <si>
    <t>Vinton</t>
  </si>
  <si>
    <t>Vinukonda</t>
  </si>
  <si>
    <t>Viola</t>
  </si>
  <si>
    <t>Violet</t>
  </si>
  <si>
    <t>Vipava</t>
  </si>
  <si>
    <t>Viqueque</t>
  </si>
  <si>
    <t>Virac</t>
  </si>
  <si>
    <t>Catanduanes</t>
  </si>
  <si>
    <t>Viranşehir</t>
  </si>
  <si>
    <t>Viransehir</t>
  </si>
  <si>
    <t>Virginia Beach</t>
  </si>
  <si>
    <t>Virovitica</t>
  </si>
  <si>
    <t>Virrat</t>
  </si>
  <si>
    <t>Virú</t>
  </si>
  <si>
    <t>Viru</t>
  </si>
  <si>
    <t>Viry-Châtillon</t>
  </si>
  <si>
    <t>Viry-Chatillon</t>
  </si>
  <si>
    <t>Visaginas</t>
  </si>
  <si>
    <t>Visalia</t>
  </si>
  <si>
    <t>Visby</t>
  </si>
  <si>
    <t>Gotland</t>
  </si>
  <si>
    <t>Visconde do Rio Branco</t>
  </si>
  <si>
    <t>Višegrad</t>
  </si>
  <si>
    <t>Visegrad</t>
  </si>
  <si>
    <t>Vişeu de Sus</t>
  </si>
  <si>
    <t>Viseu de Sus</t>
  </si>
  <si>
    <t>Vishākhapatnam</t>
  </si>
  <si>
    <t>Vishakhapatnam</t>
  </si>
  <si>
    <t>Visp</t>
  </si>
  <si>
    <t>Visselhövede</t>
  </si>
  <si>
    <t>Visselhovede</t>
  </si>
  <si>
    <t>Vista</t>
  </si>
  <si>
    <t>Vitanje</t>
  </si>
  <si>
    <t>Vitim</t>
  </si>
  <si>
    <t>Vítkov</t>
  </si>
  <si>
    <t>Vitkov</t>
  </si>
  <si>
    <t>Vitomarci</t>
  </si>
  <si>
    <t>Sveti Andraž v Slovenskih Goricah</t>
  </si>
  <si>
    <t>Vitomiricë</t>
  </si>
  <si>
    <t>Vitomirice</t>
  </si>
  <si>
    <t>Vitória</t>
  </si>
  <si>
    <t>Vitoria</t>
  </si>
  <si>
    <t>Vitória da Conquista</t>
  </si>
  <si>
    <t>Vitoria da Conquista</t>
  </si>
  <si>
    <t>Vitoria-Gasteiz</t>
  </si>
  <si>
    <t>Vitrolles</t>
  </si>
  <si>
    <t>Vitry-sur-Seine</t>
  </si>
  <si>
    <t>Vitsyebsk</t>
  </si>
  <si>
    <t>Vittoriosa</t>
  </si>
  <si>
    <t>Birgu</t>
  </si>
  <si>
    <t>Vizela</t>
  </si>
  <si>
    <t>Vizianagaram</t>
  </si>
  <si>
    <t>Vladičin Han</t>
  </si>
  <si>
    <t>Vladicin Han</t>
  </si>
  <si>
    <t>Vladikavkaz</t>
  </si>
  <si>
    <t>Vladimir</t>
  </si>
  <si>
    <t>Vladimirci</t>
  </si>
  <si>
    <t>Vladimirescu</t>
  </si>
  <si>
    <t>Vladivostok</t>
  </si>
  <si>
    <t>Vlăhiţa</t>
  </si>
  <si>
    <t>Vlahita</t>
  </si>
  <si>
    <t>Vlašim</t>
  </si>
  <si>
    <t>Vlasim</t>
  </si>
  <si>
    <t>Vlasotince</t>
  </si>
  <si>
    <t>Vlore</t>
  </si>
  <si>
    <t>Vlotho</t>
  </si>
  <si>
    <t>Vobkent Shahri</t>
  </si>
  <si>
    <t>Vöcklabruck</t>
  </si>
  <si>
    <t>Vocklabruck</t>
  </si>
  <si>
    <t>Vodice</t>
  </si>
  <si>
    <t>Vodňany</t>
  </si>
  <si>
    <t>Vodnany</t>
  </si>
  <si>
    <t>Vohburg an der Donau</t>
  </si>
  <si>
    <t>Vohenstrauß</t>
  </si>
  <si>
    <t>Vohenstrauss</t>
  </si>
  <si>
    <t>Vöhringen</t>
  </si>
  <si>
    <t>Vohringen</t>
  </si>
  <si>
    <t>Voi</t>
  </si>
  <si>
    <t>Voinjama</t>
  </si>
  <si>
    <t>Lofa</t>
  </si>
  <si>
    <t>Voiron</t>
  </si>
  <si>
    <t>Voitsberg</t>
  </si>
  <si>
    <t>Vojnik</t>
  </si>
  <si>
    <t>Volchansk</t>
  </si>
  <si>
    <t>Volčja Draga</t>
  </si>
  <si>
    <t>Volcja Draga</t>
  </si>
  <si>
    <t>Renče-Vogrsko</t>
  </si>
  <si>
    <t>Volgodonsk</t>
  </si>
  <si>
    <t>Volgograd</t>
  </si>
  <si>
    <t>Volgorechensk</t>
  </si>
  <si>
    <t>Volkach</t>
  </si>
  <si>
    <t>Völkermarkt</t>
  </si>
  <si>
    <t>Volkermarkt</t>
  </si>
  <si>
    <t>Volketswil</t>
  </si>
  <si>
    <t>Volkhov</t>
  </si>
  <si>
    <t>Völklingen</t>
  </si>
  <si>
    <t>Volklingen</t>
  </si>
  <si>
    <t>Volkmarsen</t>
  </si>
  <si>
    <t>Volksrust</t>
  </si>
  <si>
    <t>Volney</t>
  </si>
  <si>
    <t>Volo</t>
  </si>
  <si>
    <t>Volodarsk</t>
  </si>
  <si>
    <t>Volodymyr-Volyns’kyy</t>
  </si>
  <si>
    <t>Volodymyr-Volyns'kyy</t>
  </si>
  <si>
    <t>Vologda</t>
  </si>
  <si>
    <t>Volokolamsk</t>
  </si>
  <si>
    <t>Vólos</t>
  </si>
  <si>
    <t>Volos</t>
  </si>
  <si>
    <t>Volosovo</t>
  </si>
  <si>
    <t>Volsk</t>
  </si>
  <si>
    <t>Volta Redonda</t>
  </si>
  <si>
    <t>Voluntari</t>
  </si>
  <si>
    <t>Volzhsk</t>
  </si>
  <si>
    <t>Volzhskiy</t>
  </si>
  <si>
    <t>Voorhees</t>
  </si>
  <si>
    <t>Vorë</t>
  </si>
  <si>
    <t>Vore</t>
  </si>
  <si>
    <t>Vorkuta</t>
  </si>
  <si>
    <t>Voronezh</t>
  </si>
  <si>
    <t>Vorontsovo</t>
  </si>
  <si>
    <t>Vorozhba</t>
  </si>
  <si>
    <t>Vorsma</t>
  </si>
  <si>
    <t>Võru</t>
  </si>
  <si>
    <t>Voru</t>
  </si>
  <si>
    <t>Võrumaa</t>
  </si>
  <si>
    <t>Voskresensk</t>
  </si>
  <si>
    <t>Vossevangen</t>
  </si>
  <si>
    <t>Votkinsk</t>
  </si>
  <si>
    <t>Votuporanga</t>
  </si>
  <si>
    <t>Vovchansk</t>
  </si>
  <si>
    <t>Voznesens’k</t>
  </si>
  <si>
    <t>Voznesens'k</t>
  </si>
  <si>
    <t>Vráble</t>
  </si>
  <si>
    <t>Vrable</t>
  </si>
  <si>
    <t>Vranjak</t>
  </si>
  <si>
    <t>Vranje</t>
  </si>
  <si>
    <t>Vranov nad Topľou</t>
  </si>
  <si>
    <t>Vranov nad Topl'ou</t>
  </si>
  <si>
    <t>Vransko</t>
  </si>
  <si>
    <t>Vrapčište</t>
  </si>
  <si>
    <t>Vrapciste</t>
  </si>
  <si>
    <t>Vratimov</t>
  </si>
  <si>
    <t>Vrbas</t>
  </si>
  <si>
    <t>Vrbové</t>
  </si>
  <si>
    <t>Vrbove</t>
  </si>
  <si>
    <t>Vrbovec</t>
  </si>
  <si>
    <t>Vrchlabí</t>
  </si>
  <si>
    <t>Vrchlabi</t>
  </si>
  <si>
    <t>Vreden</t>
  </si>
  <si>
    <t>Vredenburg</t>
  </si>
  <si>
    <t>Vreed-en-Hoop</t>
  </si>
  <si>
    <t>Essequibo Islands-West Demerara</t>
  </si>
  <si>
    <t>Vrhnika</t>
  </si>
  <si>
    <t>Vrindāvan</t>
  </si>
  <si>
    <t>Vrindavan</t>
  </si>
  <si>
    <t>Vrnjačka Banja</t>
  </si>
  <si>
    <t>Vrnjacka Banja</t>
  </si>
  <si>
    <t>Vrontádos</t>
  </si>
  <si>
    <t>Vrontados</t>
  </si>
  <si>
    <t>Vršac</t>
  </si>
  <si>
    <t>Vrsac</t>
  </si>
  <si>
    <t>Vrútky</t>
  </si>
  <si>
    <t>Vrutky</t>
  </si>
  <si>
    <t>Vryburg</t>
  </si>
  <si>
    <t>Vryheid</t>
  </si>
  <si>
    <t>Vsetín</t>
  </si>
  <si>
    <t>Vsetin</t>
  </si>
  <si>
    <t>Vsevolozhsk</t>
  </si>
  <si>
    <t>Vukovar</t>
  </si>
  <si>
    <t>Vuktyl</t>
  </si>
  <si>
    <t>Vulcăneşti</t>
  </si>
  <si>
    <t>Vulcanesti</t>
  </si>
  <si>
    <t>Vũng Tàu</t>
  </si>
  <si>
    <t>Vung Tau</t>
  </si>
  <si>
    <t>Bà Rịa-Vũng Tàu</t>
  </si>
  <si>
    <t>Vushtrri</t>
  </si>
  <si>
    <t>Vuzenica</t>
  </si>
  <si>
    <t>Vwawa</t>
  </si>
  <si>
    <t>Vyatskiye Polyany</t>
  </si>
  <si>
    <t>Vyazemskiy</t>
  </si>
  <si>
    <t>Vyazma</t>
  </si>
  <si>
    <t>Vyazniki</t>
  </si>
  <si>
    <t>Vyborg</t>
  </si>
  <si>
    <t>Vyerkhnyadzvinsk</t>
  </si>
  <si>
    <t>Vyetka</t>
  </si>
  <si>
    <t>Vyksa</t>
  </si>
  <si>
    <t>Vynohradiv</t>
  </si>
  <si>
    <t>Vyshhorod</t>
  </si>
  <si>
    <t>Vyshneve</t>
  </si>
  <si>
    <t>Vyshniy Volochëk</t>
  </si>
  <si>
    <t>Vyshniy Volochek</t>
  </si>
  <si>
    <t>Vyškov</t>
  </si>
  <si>
    <t>Vyskov</t>
  </si>
  <si>
    <t>Vysoké Mýto</t>
  </si>
  <si>
    <t>Vysoke Myto</t>
  </si>
  <si>
    <t>Vysokovsk</t>
  </si>
  <si>
    <t>Vytegra</t>
  </si>
  <si>
    <t>Wa</t>
  </si>
  <si>
    <t>Upper West</t>
  </si>
  <si>
    <t>Wabag</t>
  </si>
  <si>
    <t>Enga</t>
  </si>
  <si>
    <t>Wabash</t>
  </si>
  <si>
    <t>Wächtersbach</t>
  </si>
  <si>
    <t>Wachtersbach</t>
  </si>
  <si>
    <t>Waco</t>
  </si>
  <si>
    <t>Waconia</t>
  </si>
  <si>
    <t>Wad Medani</t>
  </si>
  <si>
    <t>Waddington</t>
  </si>
  <si>
    <t>Wade Hampton</t>
  </si>
  <si>
    <t>Wadebridge</t>
  </si>
  <si>
    <t>Wädenswil</t>
  </si>
  <si>
    <t>Wadenswil</t>
  </si>
  <si>
    <t>Wadern</t>
  </si>
  <si>
    <t>Wadesboro</t>
  </si>
  <si>
    <t>Wādī Ḩalfā’</t>
  </si>
  <si>
    <t>Wadi Halfa'</t>
  </si>
  <si>
    <t>Wading River</t>
  </si>
  <si>
    <t>Wadomari</t>
  </si>
  <si>
    <t>Wadsley</t>
  </si>
  <si>
    <t>Wadsworth</t>
  </si>
  <si>
    <t>Wafangdian</t>
  </si>
  <si>
    <t>Wagga Wagga</t>
  </si>
  <si>
    <t>Waggaman</t>
  </si>
  <si>
    <t>Waghäusel</t>
  </si>
  <si>
    <t>Waghausel</t>
  </si>
  <si>
    <t>Wagin</t>
  </si>
  <si>
    <t>Wagoner</t>
  </si>
  <si>
    <t>Wągrowiec</t>
  </si>
  <si>
    <t>Wagrowiec</t>
  </si>
  <si>
    <t>Wahiawa</t>
  </si>
  <si>
    <t>Wahlstedt</t>
  </si>
  <si>
    <t>Wahneta</t>
  </si>
  <si>
    <t>Wahpeton</t>
  </si>
  <si>
    <t>Wahrenbrück</t>
  </si>
  <si>
    <t>Wahrenbruck</t>
  </si>
  <si>
    <t>Waianae</t>
  </si>
  <si>
    <t>Waiblingen</t>
  </si>
  <si>
    <t>Waibstadt</t>
  </si>
  <si>
    <t>Waidhofen an der Thaya</t>
  </si>
  <si>
    <t>Waidhofen an der Ybbs</t>
  </si>
  <si>
    <t>Waihee-Waiehu</t>
  </si>
  <si>
    <t>Waihi</t>
  </si>
  <si>
    <t>Waikanae</t>
  </si>
  <si>
    <t>Waikele</t>
  </si>
  <si>
    <t>Waikoloa Village</t>
  </si>
  <si>
    <t>Wailea</t>
  </si>
  <si>
    <t>Wailua Homesteads</t>
  </si>
  <si>
    <t>Wailuku</t>
  </si>
  <si>
    <t>Waimalu</t>
  </si>
  <si>
    <t>Waimanalo</t>
  </si>
  <si>
    <t>Waimea</t>
  </si>
  <si>
    <t>Wainfleet</t>
  </si>
  <si>
    <t>Waingapu</t>
  </si>
  <si>
    <t>Wainwright</t>
  </si>
  <si>
    <t>Waipahu</t>
  </si>
  <si>
    <t>Waipio</t>
  </si>
  <si>
    <t>Waipio Acres</t>
  </si>
  <si>
    <t>Waitakere</t>
  </si>
  <si>
    <t>Waitangi</t>
  </si>
  <si>
    <t>Chatham Islands</t>
  </si>
  <si>
    <t>Waitara</t>
  </si>
  <si>
    <t>Waite Park</t>
  </si>
  <si>
    <t>Waiuku</t>
  </si>
  <si>
    <t>Wajimazakimachi</t>
  </si>
  <si>
    <t>Wajir</t>
  </si>
  <si>
    <t>Wakabadai</t>
  </si>
  <si>
    <t>Wake</t>
  </si>
  <si>
    <t>Wake Forest</t>
  </si>
  <si>
    <t>Wake Village</t>
  </si>
  <si>
    <t>Wakefield-Peacedale</t>
  </si>
  <si>
    <t>Wakema</t>
  </si>
  <si>
    <t>Waki</t>
  </si>
  <si>
    <t>Wakuya</t>
  </si>
  <si>
    <t>Wałbrzych</t>
  </si>
  <si>
    <t>Walbrzych</t>
  </si>
  <si>
    <t>Wałcz</t>
  </si>
  <si>
    <t>Walcz</t>
  </si>
  <si>
    <t>Waldbröl</t>
  </si>
  <si>
    <t>Waldbrol</t>
  </si>
  <si>
    <t>Waldeck</t>
  </si>
  <si>
    <t>Walden</t>
  </si>
  <si>
    <t>Waldenbuch</t>
  </si>
  <si>
    <t>Waldheim</t>
  </si>
  <si>
    <t>Waldkirch</t>
  </si>
  <si>
    <t>Waldkirchen</t>
  </si>
  <si>
    <t>Waldkraiburg</t>
  </si>
  <si>
    <t>Waldmünchen</t>
  </si>
  <si>
    <t>Waldmunchen</t>
  </si>
  <si>
    <t>Waldorf</t>
  </si>
  <si>
    <t>Waldsassen</t>
  </si>
  <si>
    <t>Waldshut-Tiengen</t>
  </si>
  <si>
    <t>Waldwick</t>
  </si>
  <si>
    <t>Walkden</t>
  </si>
  <si>
    <t>Walker</t>
  </si>
  <si>
    <t>Walker Mill</t>
  </si>
  <si>
    <t>Walkersville</t>
  </si>
  <si>
    <t>Walkertown</t>
  </si>
  <si>
    <t>Wall</t>
  </si>
  <si>
    <t>Walla Walla</t>
  </si>
  <si>
    <t>Wallan</t>
  </si>
  <si>
    <t>Wallaroo</t>
  </si>
  <si>
    <t>Wallasey</t>
  </si>
  <si>
    <t>Walldorf</t>
  </si>
  <si>
    <t>Walldürn</t>
  </si>
  <si>
    <t>Walldurn</t>
  </si>
  <si>
    <t>Walled Lake</t>
  </si>
  <si>
    <t>Waller</t>
  </si>
  <si>
    <t>Wallingford</t>
  </si>
  <si>
    <t>Wallingford Center</t>
  </si>
  <si>
    <t>Wallington</t>
  </si>
  <si>
    <t>Wallisellen</t>
  </si>
  <si>
    <t>Wallkill</t>
  </si>
  <si>
    <t>Wallsend</t>
  </si>
  <si>
    <t>Walmer</t>
  </si>
  <si>
    <t>Walnut</t>
  </si>
  <si>
    <t>Walnut Creek</t>
  </si>
  <si>
    <t>Walnut Park</t>
  </si>
  <si>
    <t>Walnut Ridge</t>
  </si>
  <si>
    <t>Walpole</t>
  </si>
  <si>
    <t>Walsall Wood</t>
  </si>
  <si>
    <t>Walsrode</t>
  </si>
  <si>
    <t>Walterboro</t>
  </si>
  <si>
    <t>Waltershausen</t>
  </si>
  <si>
    <t>Waltham</t>
  </si>
  <si>
    <t>Waltham Abbey</t>
  </si>
  <si>
    <t>Waltham Cross</t>
  </si>
  <si>
    <t>Walthamstow</t>
  </si>
  <si>
    <t>Walton</t>
  </si>
  <si>
    <t>Walton upon Thames</t>
  </si>
  <si>
    <t>Waltrop</t>
  </si>
  <si>
    <t>Walvisbaai</t>
  </si>
  <si>
    <t>Walworth</t>
  </si>
  <si>
    <t>Wamba</t>
  </si>
  <si>
    <t>Wanaka</t>
  </si>
  <si>
    <t>Wanaque</t>
  </si>
  <si>
    <t>Wancheng</t>
  </si>
  <si>
    <t>Wang Nam Yen</t>
  </si>
  <si>
    <t>Wang Saphung</t>
  </si>
  <si>
    <t>Wangaratta</t>
  </si>
  <si>
    <t>Wangdue Phodrang</t>
  </si>
  <si>
    <t>Wangen im Allgäu</t>
  </si>
  <si>
    <t>Wangen im Allgau</t>
  </si>
  <si>
    <t>Wangqing</t>
  </si>
  <si>
    <t>Wanparti</t>
  </si>
  <si>
    <t>Wanstead</t>
  </si>
  <si>
    <t>Wantage</t>
  </si>
  <si>
    <t>Wantagh</t>
  </si>
  <si>
    <t>Wanzleben</t>
  </si>
  <si>
    <t>Wapakoneta</t>
  </si>
  <si>
    <t>Wapato</t>
  </si>
  <si>
    <t>Wappinger</t>
  </si>
  <si>
    <t>Wappingers Falls</t>
  </si>
  <si>
    <t>Warangal</t>
  </si>
  <si>
    <t>Warburg</t>
  </si>
  <si>
    <t>Ward</t>
  </si>
  <si>
    <t>Wardle</t>
  </si>
  <si>
    <t>Ware</t>
  </si>
  <si>
    <t>Wareham</t>
  </si>
  <si>
    <t>Warendorf</t>
  </si>
  <si>
    <t>Warfield</t>
  </si>
  <si>
    <t>Warin Chamrap</t>
  </si>
  <si>
    <t>Warka</t>
  </si>
  <si>
    <t>Warkworth</t>
  </si>
  <si>
    <t>Warlingham</t>
  </si>
  <si>
    <t>Warm Mineral Springs</t>
  </si>
  <si>
    <t>Warman</t>
  </si>
  <si>
    <t>Warminster</t>
  </si>
  <si>
    <t>Warnemünde</t>
  </si>
  <si>
    <t>Warnemunde</t>
  </si>
  <si>
    <t>Warner Robins</t>
  </si>
  <si>
    <t>Warnes</t>
  </si>
  <si>
    <t>Warr Acres</t>
  </si>
  <si>
    <t>Warragul</t>
  </si>
  <si>
    <t>Warren</t>
  </si>
  <si>
    <t>Warrensburg</t>
  </si>
  <si>
    <t>Warrensville Heights</t>
  </si>
  <si>
    <t>Warrenton</t>
  </si>
  <si>
    <t>Warrenville</t>
  </si>
  <si>
    <t>Warri</t>
  </si>
  <si>
    <t>Warrnambool</t>
  </si>
  <si>
    <t>Warsash</t>
  </si>
  <si>
    <t>Warsaw</t>
  </si>
  <si>
    <t>Warsop</t>
  </si>
  <si>
    <t>Warstein</t>
  </si>
  <si>
    <t>Warwick</t>
  </si>
  <si>
    <t>Warwick Township</t>
  </si>
  <si>
    <t>Warzat</t>
  </si>
  <si>
    <t>Wasaga Beach</t>
  </si>
  <si>
    <t>Wasco</t>
  </si>
  <si>
    <t>Waseca</t>
  </si>
  <si>
    <t>District of Columbia</t>
  </si>
  <si>
    <t>Washington Court House</t>
  </si>
  <si>
    <t>Washington Terrace</t>
  </si>
  <si>
    <t>Washington Township</t>
  </si>
  <si>
    <t>Washingtonville</t>
  </si>
  <si>
    <t>Washougal</t>
  </si>
  <si>
    <t>Wasilla</t>
  </si>
  <si>
    <t>Wasquehal</t>
  </si>
  <si>
    <t>Wassenberg</t>
  </si>
  <si>
    <t>Wasserburg am Inn</t>
  </si>
  <si>
    <t>Wassertrüdingen</t>
  </si>
  <si>
    <t>Wassertrudingen</t>
  </si>
  <si>
    <t>Wasungen</t>
  </si>
  <si>
    <t>Watampone</t>
  </si>
  <si>
    <t>Watauga</t>
  </si>
  <si>
    <t>Watchung</t>
  </si>
  <si>
    <t>Waterbeach</t>
  </si>
  <si>
    <t>Waterboro</t>
  </si>
  <si>
    <t>Waterbury</t>
  </si>
  <si>
    <t>Waterloo</t>
  </si>
  <si>
    <t>Waterlooville</t>
  </si>
  <si>
    <t>Watertown</t>
  </si>
  <si>
    <t>Watertown Town</t>
  </si>
  <si>
    <t>Waterville</t>
  </si>
  <si>
    <t>Watervliet</t>
  </si>
  <si>
    <t>Watford</t>
  </si>
  <si>
    <t>Watford City</t>
  </si>
  <si>
    <t>Wath upon Dearne</t>
  </si>
  <si>
    <t>Watsa</t>
  </si>
  <si>
    <t>Watsonville</t>
  </si>
  <si>
    <t>Watton</t>
  </si>
  <si>
    <t>Wattrelos</t>
  </si>
  <si>
    <t>Wau</t>
  </si>
  <si>
    <t>Western Bahr el Ghazal</t>
  </si>
  <si>
    <t>Wauchope</t>
  </si>
  <si>
    <t>Wauchula</t>
  </si>
  <si>
    <t>Wauconda</t>
  </si>
  <si>
    <t>Waukee</t>
  </si>
  <si>
    <t>Waukegan</t>
  </si>
  <si>
    <t>Waukesha</t>
  </si>
  <si>
    <t>Waunakee</t>
  </si>
  <si>
    <t>Waupaca</t>
  </si>
  <si>
    <t>Waupun</t>
  </si>
  <si>
    <t>Wausau</t>
  </si>
  <si>
    <t>Wauseon</t>
  </si>
  <si>
    <t>Wauwatosa</t>
  </si>
  <si>
    <t>Waveland</t>
  </si>
  <si>
    <t>Waverly</t>
  </si>
  <si>
    <t>Wawarsing</t>
  </si>
  <si>
    <t>Wawayanda</t>
  </si>
  <si>
    <t>Waxahachie</t>
  </si>
  <si>
    <t>Waxhaw</t>
  </si>
  <si>
    <t>Waycross</t>
  </si>
  <si>
    <t>Wayland</t>
  </si>
  <si>
    <t>Wayne</t>
  </si>
  <si>
    <t>Wayne Township</t>
  </si>
  <si>
    <t>Waynesboro</t>
  </si>
  <si>
    <t>Waynesburg</t>
  </si>
  <si>
    <t>Waynesville</t>
  </si>
  <si>
    <t>Wé</t>
  </si>
  <si>
    <t>We</t>
  </si>
  <si>
    <t>Province Îles</t>
  </si>
  <si>
    <t>Wealdstone</t>
  </si>
  <si>
    <t>Weare</t>
  </si>
  <si>
    <t>Weatherford</t>
  </si>
  <si>
    <t>Weaverham</t>
  </si>
  <si>
    <t>Webb City</t>
  </si>
  <si>
    <t>Webster</t>
  </si>
  <si>
    <t>Webster City</t>
  </si>
  <si>
    <t>Webster Groves</t>
  </si>
  <si>
    <t>Weddington</t>
  </si>
  <si>
    <t>Wedel</t>
  </si>
  <si>
    <t>Wedgefield</t>
  </si>
  <si>
    <t>Wednesfield</t>
  </si>
  <si>
    <t>Weehawken</t>
  </si>
  <si>
    <t>Weener</t>
  </si>
  <si>
    <t>Wegberg</t>
  </si>
  <si>
    <t>Węgorzewo</t>
  </si>
  <si>
    <t>Wegorzewo</t>
  </si>
  <si>
    <t>Wehr</t>
  </si>
  <si>
    <t>Weichanglu</t>
  </si>
  <si>
    <t>Weida</t>
  </si>
  <si>
    <t>Weidenberg</t>
  </si>
  <si>
    <t>Weifang</t>
  </si>
  <si>
    <t>Weigelstown</t>
  </si>
  <si>
    <t>Weihai</t>
  </si>
  <si>
    <t>Weikersheim</t>
  </si>
  <si>
    <t>Weil am Rhein</t>
  </si>
  <si>
    <t>Weil der Stadt</t>
  </si>
  <si>
    <t>Weilburg</t>
  </si>
  <si>
    <t>Weilheim</t>
  </si>
  <si>
    <t>Weilheim an der Teck</t>
  </si>
  <si>
    <t>Weimar</t>
  </si>
  <si>
    <t>Weinan</t>
  </si>
  <si>
    <t>Weinfelden</t>
  </si>
  <si>
    <t>Weingarten</t>
  </si>
  <si>
    <t>Weinheim</t>
  </si>
  <si>
    <t>Weinsberg</t>
  </si>
  <si>
    <t>Weipa</t>
  </si>
  <si>
    <t>Weirton</t>
  </si>
  <si>
    <t>Weisenberg</t>
  </si>
  <si>
    <t>Weiser</t>
  </si>
  <si>
    <t>Weißenburg</t>
  </si>
  <si>
    <t>Weissenburg</t>
  </si>
  <si>
    <t>Weißenfels</t>
  </si>
  <si>
    <t>Weissenfels</t>
  </si>
  <si>
    <t>Weißenhorn</t>
  </si>
  <si>
    <t>Weissenhorn</t>
  </si>
  <si>
    <t>Weißenthurm</t>
  </si>
  <si>
    <t>Weissenthurm</t>
  </si>
  <si>
    <t>Weißwasser</t>
  </si>
  <si>
    <t>Weisswasser</t>
  </si>
  <si>
    <t>Weiterstadt</t>
  </si>
  <si>
    <t>Weiz</t>
  </si>
  <si>
    <t>Wekiwa Springs</t>
  </si>
  <si>
    <t>Welby</t>
  </si>
  <si>
    <t>Welcome</t>
  </si>
  <si>
    <t>Weldon Spring</t>
  </si>
  <si>
    <t>Welench’ītī</t>
  </si>
  <si>
    <t>Welench'iti</t>
  </si>
  <si>
    <t>Welkom</t>
  </si>
  <si>
    <t>Welland</t>
  </si>
  <si>
    <t>Wellesbourne Hastings</t>
  </si>
  <si>
    <t>Wellesley</t>
  </si>
  <si>
    <t>Welling</t>
  </si>
  <si>
    <t>Wellingborough</t>
  </si>
  <si>
    <t>Wellington North</t>
  </si>
  <si>
    <t>Wells</t>
  </si>
  <si>
    <t>Wells Branch</t>
  </si>
  <si>
    <t>Wellston</t>
  </si>
  <si>
    <t>Wellsville</t>
  </si>
  <si>
    <t>Wels</t>
  </si>
  <si>
    <t>Welshpool</t>
  </si>
  <si>
    <t>Welwyn</t>
  </si>
  <si>
    <t>Welwyn Garden City</t>
  </si>
  <si>
    <t>Welzheim</t>
  </si>
  <si>
    <t>Wem</t>
  </si>
  <si>
    <t>Wembley</t>
  </si>
  <si>
    <t>Wemding</t>
  </si>
  <si>
    <t>Wenatchee</t>
  </si>
  <si>
    <t>Wenchang</t>
  </si>
  <si>
    <t>Wencheng</t>
  </si>
  <si>
    <t>Wendell</t>
  </si>
  <si>
    <t>Wendlingen am Neckar</t>
  </si>
  <si>
    <t>Wendover</t>
  </si>
  <si>
    <t>Wenham</t>
  </si>
  <si>
    <t>Wenlan</t>
  </si>
  <si>
    <t>Wenling</t>
  </si>
  <si>
    <t>Weno</t>
  </si>
  <si>
    <t>Chuuk</t>
  </si>
  <si>
    <t>Wentworth Falls</t>
  </si>
  <si>
    <t>Wentworthville</t>
  </si>
  <si>
    <t>Wentzville</t>
  </si>
  <si>
    <t>Wenzhou</t>
  </si>
  <si>
    <t>Werdau</t>
  </si>
  <si>
    <t>Werdohl</t>
  </si>
  <si>
    <t>Werl</t>
  </si>
  <si>
    <t>Werlte</t>
  </si>
  <si>
    <t>Wermelskirchen</t>
  </si>
  <si>
    <t>Wernau</t>
  </si>
  <si>
    <t>Werneuchen</t>
  </si>
  <si>
    <t>Wernigerode</t>
  </si>
  <si>
    <t>Wertheim</t>
  </si>
  <si>
    <t>Werther</t>
  </si>
  <si>
    <t>Wertingen</t>
  </si>
  <si>
    <t>Wervicq-Sud</t>
  </si>
  <si>
    <t>Wervik</t>
  </si>
  <si>
    <t>Wescosville</t>
  </si>
  <si>
    <t>Wesel</t>
  </si>
  <si>
    <t>Weslaco</t>
  </si>
  <si>
    <t>Wesley Chapel</t>
  </si>
  <si>
    <t>Wesley Hills</t>
  </si>
  <si>
    <t>Wesseling</t>
  </si>
  <si>
    <t>West Allis</t>
  </si>
  <si>
    <t>West Athens</t>
  </si>
  <si>
    <t>West Auckland</t>
  </si>
  <si>
    <t>West Babylon</t>
  </si>
  <si>
    <t>West Bend</t>
  </si>
  <si>
    <t>West Boldon</t>
  </si>
  <si>
    <t>West Bountiful</t>
  </si>
  <si>
    <t>West Boylston</t>
  </si>
  <si>
    <t>West Bradford</t>
  </si>
  <si>
    <t>West Brandywine</t>
  </si>
  <si>
    <t>West Bridgewater</t>
  </si>
  <si>
    <t>West Bridgford</t>
  </si>
  <si>
    <t>West Bromwich</t>
  </si>
  <si>
    <t>West Byfleet</t>
  </si>
  <si>
    <t>West Caldwell</t>
  </si>
  <si>
    <t>West Caln</t>
  </si>
  <si>
    <t>West Carrollton</t>
  </si>
  <si>
    <t>West Carson</t>
  </si>
  <si>
    <t>West Chester</t>
  </si>
  <si>
    <t>West Chicago</t>
  </si>
  <si>
    <t>West Clarkston-Highland</t>
  </si>
  <si>
    <t>West Cocalico</t>
  </si>
  <si>
    <t>West Columbia</t>
  </si>
  <si>
    <t>West Concord</t>
  </si>
  <si>
    <t>West Covina</t>
  </si>
  <si>
    <t>West Deer</t>
  </si>
  <si>
    <t>West Deptford</t>
  </si>
  <si>
    <t>West Derby</t>
  </si>
  <si>
    <t>West Des Moines</t>
  </si>
  <si>
    <t>West Donegal</t>
  </si>
  <si>
    <t>West Drayton</t>
  </si>
  <si>
    <t>West Dundee</t>
  </si>
  <si>
    <t>West Earl</t>
  </si>
  <si>
    <t>West Falls Church</t>
  </si>
  <si>
    <t>West Fargo</t>
  </si>
  <si>
    <t>West Frankfort</t>
  </si>
  <si>
    <t>West Freehold</t>
  </si>
  <si>
    <t>West Glens Falls</t>
  </si>
  <si>
    <t>West Goshen</t>
  </si>
  <si>
    <t>West Greenwich</t>
  </si>
  <si>
    <t>West Grey</t>
  </si>
  <si>
    <t>West Ham</t>
  </si>
  <si>
    <t>West Hanover</t>
  </si>
  <si>
    <t>West Hartford</t>
  </si>
  <si>
    <t>West Hattiesburg</t>
  </si>
  <si>
    <t>West Haven</t>
  </si>
  <si>
    <t>West Haven-Sylvan</t>
  </si>
  <si>
    <t>West Haverstraw</t>
  </si>
  <si>
    <t>West Hempfield</t>
  </si>
  <si>
    <t>West Hempstead</t>
  </si>
  <si>
    <t>West Hills</t>
  </si>
  <si>
    <t>West Hollywood</t>
  </si>
  <si>
    <t>West Islip</t>
  </si>
  <si>
    <t>West Jordan</t>
  </si>
  <si>
    <t>West Lafayette</t>
  </si>
  <si>
    <t>West Lampeter</t>
  </si>
  <si>
    <t>West Lealman</t>
  </si>
  <si>
    <t>West Lincoln</t>
  </si>
  <si>
    <t>West Linn</t>
  </si>
  <si>
    <t>West Little River</t>
  </si>
  <si>
    <t>West Livingston</t>
  </si>
  <si>
    <t>West Loch Estate</t>
  </si>
  <si>
    <t>West Long Branch</t>
  </si>
  <si>
    <t>West Manchester</t>
  </si>
  <si>
    <t>West Manheim</t>
  </si>
  <si>
    <t>West Mead</t>
  </si>
  <si>
    <t>West Melbourne</t>
  </si>
  <si>
    <t>West Memphis</t>
  </si>
  <si>
    <t>West Mersea</t>
  </si>
  <si>
    <t>West Miami</t>
  </si>
  <si>
    <t>West Mifflin</t>
  </si>
  <si>
    <t>West Milford</t>
  </si>
  <si>
    <t>West Modesto</t>
  </si>
  <si>
    <t>West Monroe</t>
  </si>
  <si>
    <t>West New York</t>
  </si>
  <si>
    <t>West Nipissing / Nipissing Ouest</t>
  </si>
  <si>
    <t>West Norriton</t>
  </si>
  <si>
    <t>West Odessa</t>
  </si>
  <si>
    <t>West Orange</t>
  </si>
  <si>
    <t>West Palm Beach</t>
  </si>
  <si>
    <t>West Park</t>
  </si>
  <si>
    <t>West Pennsboro</t>
  </si>
  <si>
    <t>West Pensacola</t>
  </si>
  <si>
    <t>West Perrine</t>
  </si>
  <si>
    <t>West Perth</t>
  </si>
  <si>
    <t>West Plains</t>
  </si>
  <si>
    <t>West Point</t>
  </si>
  <si>
    <t>West Puente Valley</t>
  </si>
  <si>
    <t>West Rancho Dominguez</t>
  </si>
  <si>
    <t>West Richland</t>
  </si>
  <si>
    <t>West Rockhill</t>
  </si>
  <si>
    <t>West Sacramento</t>
  </si>
  <si>
    <t>West Salem</t>
  </si>
  <si>
    <t>West Samoset</t>
  </si>
  <si>
    <t>West Seneca</t>
  </si>
  <si>
    <t>West Slope</t>
  </si>
  <si>
    <t>West Springfield</t>
  </si>
  <si>
    <t>West St. Paul</t>
  </si>
  <si>
    <t>West Tamworth</t>
  </si>
  <si>
    <t>West Tawakoni</t>
  </si>
  <si>
    <t>West Thurrock</t>
  </si>
  <si>
    <t>West University Place</t>
  </si>
  <si>
    <t>West Valley City</t>
  </si>
  <si>
    <t>West Vancouver</t>
  </si>
  <si>
    <t>West Vero Corridor</t>
  </si>
  <si>
    <t>West View</t>
  </si>
  <si>
    <t>West Vincent</t>
  </si>
  <si>
    <t>West Warwick</t>
  </si>
  <si>
    <t>West Wendover</t>
  </si>
  <si>
    <t>West Whiteland</t>
  </si>
  <si>
    <t>West Whittier-Los Nietos</t>
  </si>
  <si>
    <t>West Wickham</t>
  </si>
  <si>
    <t>West Windsor</t>
  </si>
  <si>
    <t>West Yarmouth</t>
  </si>
  <si>
    <t>Westampton</t>
  </si>
  <si>
    <t>Westborough</t>
  </si>
  <si>
    <t>Westbrook</t>
  </si>
  <si>
    <t>Westbury</t>
  </si>
  <si>
    <t>Westchase</t>
  </si>
  <si>
    <t>Westchester</t>
  </si>
  <si>
    <t>Westerburg</t>
  </si>
  <si>
    <t>Westerland</t>
  </si>
  <si>
    <t>Westerly</t>
  </si>
  <si>
    <t>Western Springs</t>
  </si>
  <si>
    <t>Westernport</t>
  </si>
  <si>
    <t>Westerstede</t>
  </si>
  <si>
    <t>Westerville</t>
  </si>
  <si>
    <t>Westfield</t>
  </si>
  <si>
    <t>Westford</t>
  </si>
  <si>
    <t>Westgate</t>
  </si>
  <si>
    <t>Westgate on Sea</t>
  </si>
  <si>
    <t>Westhoughton</t>
  </si>
  <si>
    <t>Westlake</t>
  </si>
  <si>
    <t>Westlake Village</t>
  </si>
  <si>
    <t>Westland</t>
  </si>
  <si>
    <t>Westlock</t>
  </si>
  <si>
    <t>Westmere</t>
  </si>
  <si>
    <t>Westminster</t>
  </si>
  <si>
    <t>Westmont</t>
  </si>
  <si>
    <t>Westmount</t>
  </si>
  <si>
    <t>Weston</t>
  </si>
  <si>
    <t>Weston-super-Mare</t>
  </si>
  <si>
    <t>Westphalia</t>
  </si>
  <si>
    <t>Westport</t>
  </si>
  <si>
    <t>Westtown</t>
  </si>
  <si>
    <t>Westview</t>
  </si>
  <si>
    <t>Westville</t>
  </si>
  <si>
    <t>Westwego</t>
  </si>
  <si>
    <t>Westwood</t>
  </si>
  <si>
    <t>Westwood Lakes</t>
  </si>
  <si>
    <t>Wetaskiwin</t>
  </si>
  <si>
    <t>Wete</t>
  </si>
  <si>
    <t>Pemba North</t>
  </si>
  <si>
    <t>Wetherby</t>
  </si>
  <si>
    <t>Wethersfield</t>
  </si>
  <si>
    <t>Wetter (Ruhr)</t>
  </si>
  <si>
    <t>Wettingen</t>
  </si>
  <si>
    <t>Wetumpka</t>
  </si>
  <si>
    <t>Wetzikon</t>
  </si>
  <si>
    <t>Wetzlar</t>
  </si>
  <si>
    <t>Wewak</t>
  </si>
  <si>
    <t>East Sepik</t>
  </si>
  <si>
    <t>Wexford</t>
  </si>
  <si>
    <t>Weybridge</t>
  </si>
  <si>
    <t>Weyburn</t>
  </si>
  <si>
    <t>Weymouth</t>
  </si>
  <si>
    <t>Whakatane</t>
  </si>
  <si>
    <t>Whaley Bridge</t>
  </si>
  <si>
    <t>Whanganui</t>
  </si>
  <si>
    <t>Whangarei</t>
  </si>
  <si>
    <t>Wharton</t>
  </si>
  <si>
    <t>Wheat Ridge</t>
  </si>
  <si>
    <t>Wheatfield</t>
  </si>
  <si>
    <t>Wheathampstead</t>
  </si>
  <si>
    <t>Wheaton</t>
  </si>
  <si>
    <t>Wheelersburg</t>
  </si>
  <si>
    <t>Wheeling</t>
  </si>
  <si>
    <t>Whetstone</t>
  </si>
  <si>
    <t>Whickham</t>
  </si>
  <si>
    <t>Whiskey Creek</t>
  </si>
  <si>
    <t>Whistler</t>
  </si>
  <si>
    <t>Whiston</t>
  </si>
  <si>
    <t>Whitburn</t>
  </si>
  <si>
    <t>Whitby</t>
  </si>
  <si>
    <t>Whitchurch</t>
  </si>
  <si>
    <t>White Bear Lake</t>
  </si>
  <si>
    <t>White Center</t>
  </si>
  <si>
    <t>White City</t>
  </si>
  <si>
    <t>White Horse</t>
  </si>
  <si>
    <t>White House</t>
  </si>
  <si>
    <t>White Marsh</t>
  </si>
  <si>
    <t>White Meadow Lake</t>
  </si>
  <si>
    <t>White Oak</t>
  </si>
  <si>
    <t>White Plains</t>
  </si>
  <si>
    <t>White Rock</t>
  </si>
  <si>
    <t>White Settlement</t>
  </si>
  <si>
    <t>White Township</t>
  </si>
  <si>
    <t>Whitefield</t>
  </si>
  <si>
    <t>Whitefish</t>
  </si>
  <si>
    <t>Whitefish Bay</t>
  </si>
  <si>
    <t>Whitehall</t>
  </si>
  <si>
    <t>Whitehaven</t>
  </si>
  <si>
    <t>Whitehorse</t>
  </si>
  <si>
    <t>Yukon</t>
  </si>
  <si>
    <t>Whitehouse</t>
  </si>
  <si>
    <t>Whitemarsh</t>
  </si>
  <si>
    <t>Whitemarsh Island</t>
  </si>
  <si>
    <t>Whitestown</t>
  </si>
  <si>
    <t>Whiteville</t>
  </si>
  <si>
    <t>Whitewater</t>
  </si>
  <si>
    <t>Whitewater Region</t>
  </si>
  <si>
    <t>Whitianga</t>
  </si>
  <si>
    <t>Whitinsville</t>
  </si>
  <si>
    <t>Whitley Bay</t>
  </si>
  <si>
    <t>Whitman</t>
  </si>
  <si>
    <t>Whitmore Lake</t>
  </si>
  <si>
    <t>Whitnash</t>
  </si>
  <si>
    <t>Whitney</t>
  </si>
  <si>
    <t>Whitpain</t>
  </si>
  <si>
    <t>Whitstable</t>
  </si>
  <si>
    <t>Whittier</t>
  </si>
  <si>
    <t>Whittlesea</t>
  </si>
  <si>
    <t>Whittlesey</t>
  </si>
  <si>
    <t>Whitwick</t>
  </si>
  <si>
    <t>Whitworth</t>
  </si>
  <si>
    <t>Whyalla</t>
  </si>
  <si>
    <t>Wibsey</t>
  </si>
  <si>
    <t>Wichian Buri</t>
  </si>
  <si>
    <t>Wichita</t>
  </si>
  <si>
    <t>Wichita Falls</t>
  </si>
  <si>
    <t>Wick</t>
  </si>
  <si>
    <t>Wickersley</t>
  </si>
  <si>
    <t>Wickford</t>
  </si>
  <si>
    <t>Wickliffe</t>
  </si>
  <si>
    <t>Wicklow</t>
  </si>
  <si>
    <t>Widnes</t>
  </si>
  <si>
    <t>Wiehl</t>
  </si>
  <si>
    <t>Wieliczka</t>
  </si>
  <si>
    <t>Wiener Neustadt</t>
  </si>
  <si>
    <t>Wiesbaden</t>
  </si>
  <si>
    <t>Wiesloch</t>
  </si>
  <si>
    <t>Wiesmoor</t>
  </si>
  <si>
    <t>Wigston Magna</t>
  </si>
  <si>
    <t>Wigton</t>
  </si>
  <si>
    <t>Wil</t>
  </si>
  <si>
    <t>Wilbraham</t>
  </si>
  <si>
    <t>Wilcannia</t>
  </si>
  <si>
    <t>Wildau</t>
  </si>
  <si>
    <t>Wildberg</t>
  </si>
  <si>
    <t>Wilde</t>
  </si>
  <si>
    <t>Wildeshausen</t>
  </si>
  <si>
    <t>Wildomar</t>
  </si>
  <si>
    <t>Wildwood</t>
  </si>
  <si>
    <t>Wilhelmsburg</t>
  </si>
  <si>
    <t>Wilhelmshaven</t>
  </si>
  <si>
    <t>Wilkau-Haßlau</t>
  </si>
  <si>
    <t>Wilkau-Hasslau</t>
  </si>
  <si>
    <t>Wilkes-Barre</t>
  </si>
  <si>
    <t>Wilkins</t>
  </si>
  <si>
    <t>Wilkinsburg</t>
  </si>
  <si>
    <t>Willard</t>
  </si>
  <si>
    <t>Willebadessen</t>
  </si>
  <si>
    <t>Willemstad</t>
  </si>
  <si>
    <t>Curaçao</t>
  </si>
  <si>
    <t>CW</t>
  </si>
  <si>
    <t>CUW</t>
  </si>
  <si>
    <t>Willenhall</t>
  </si>
  <si>
    <t>Willerby</t>
  </si>
  <si>
    <t>Willesborough</t>
  </si>
  <si>
    <t>Williams</t>
  </si>
  <si>
    <t>Williams Lake</t>
  </si>
  <si>
    <t>Williamsburg</t>
  </si>
  <si>
    <t>Williamson</t>
  </si>
  <si>
    <t>Williamsport</t>
  </si>
  <si>
    <t>Williamston</t>
  </si>
  <si>
    <t>Williamstown</t>
  </si>
  <si>
    <t>Williamsville</t>
  </si>
  <si>
    <t>Willich</t>
  </si>
  <si>
    <t>Willimantic</t>
  </si>
  <si>
    <t>Willingboro</t>
  </si>
  <si>
    <t>Willington</t>
  </si>
  <si>
    <t>Willis</t>
  </si>
  <si>
    <t>Williston</t>
  </si>
  <si>
    <t>Williston Park</t>
  </si>
  <si>
    <t>Willistown</t>
  </si>
  <si>
    <t>Willits</t>
  </si>
  <si>
    <t>Willmar</t>
  </si>
  <si>
    <t>Willoughby</t>
  </si>
  <si>
    <t>Willoughby Hills</t>
  </si>
  <si>
    <t>Willow Grove</t>
  </si>
  <si>
    <t>Willow Oak</t>
  </si>
  <si>
    <t>Willow Park</t>
  </si>
  <si>
    <t>Willow Springs</t>
  </si>
  <si>
    <t>Willow Street</t>
  </si>
  <si>
    <t>Willowbrook</t>
  </si>
  <si>
    <t>Willowick</t>
  </si>
  <si>
    <t>Willows</t>
  </si>
  <si>
    <t>Wilmette</t>
  </si>
  <si>
    <t>Wilmington</t>
  </si>
  <si>
    <t>Wilmington Island</t>
  </si>
  <si>
    <t>Wilmington Manor</t>
  </si>
  <si>
    <t>Wilmore</t>
  </si>
  <si>
    <t>Wilmot</t>
  </si>
  <si>
    <t>Wilmslow</t>
  </si>
  <si>
    <t>Wilna</t>
  </si>
  <si>
    <t>Wilnecote</t>
  </si>
  <si>
    <t>Wilsdruff</t>
  </si>
  <si>
    <t>Wilson</t>
  </si>
  <si>
    <t>Wilsonville</t>
  </si>
  <si>
    <t>Wilton</t>
  </si>
  <si>
    <t>Wilton Manors</t>
  </si>
  <si>
    <t>Wiltz</t>
  </si>
  <si>
    <t>Wimauma</t>
  </si>
  <si>
    <t>Wimbledon</t>
  </si>
  <si>
    <t>Wimborne Minster</t>
  </si>
  <si>
    <t>Wincanton</t>
  </si>
  <si>
    <t>Winchendon</t>
  </si>
  <si>
    <t>Winchester</t>
  </si>
  <si>
    <t>Wind Lake</t>
  </si>
  <si>
    <t>Windcrest</t>
  </si>
  <si>
    <t>Winder</t>
  </si>
  <si>
    <t>Windermere</t>
  </si>
  <si>
    <t>Windham</t>
  </si>
  <si>
    <t>Windhoek</t>
  </si>
  <si>
    <t>Khomas</t>
  </si>
  <si>
    <t>Windlesham</t>
  </si>
  <si>
    <t>Windorah</t>
  </si>
  <si>
    <t>Windsbach</t>
  </si>
  <si>
    <t>Windsor</t>
  </si>
  <si>
    <t>Windsor Locks</t>
  </si>
  <si>
    <t>Winfield</t>
  </si>
  <si>
    <t>Wingerworth</t>
  </si>
  <si>
    <t>Wingham</t>
  </si>
  <si>
    <t>Winkfield</t>
  </si>
  <si>
    <t>Winkler</t>
  </si>
  <si>
    <t>Winneba</t>
  </si>
  <si>
    <t>Winnemucca</t>
  </si>
  <si>
    <t>Winnenden</t>
  </si>
  <si>
    <t>Winnetka</t>
  </si>
  <si>
    <t>Winnipeg</t>
  </si>
  <si>
    <t>Winona</t>
  </si>
  <si>
    <t>Winooski</t>
  </si>
  <si>
    <t>Winsen</t>
  </si>
  <si>
    <t>Winsford</t>
  </si>
  <si>
    <t>Winslow</t>
  </si>
  <si>
    <t>Winsted</t>
  </si>
  <si>
    <t>Winston</t>
  </si>
  <si>
    <t>Winston-Salem</t>
  </si>
  <si>
    <t>Winter Garden</t>
  </si>
  <si>
    <t>Winter Gardens</t>
  </si>
  <si>
    <t>Winter Haven</t>
  </si>
  <si>
    <t>Winter Park</t>
  </si>
  <si>
    <t>Winter Springs</t>
  </si>
  <si>
    <t>Winterberg</t>
  </si>
  <si>
    <t>Winters</t>
  </si>
  <si>
    <t>Winterset</t>
  </si>
  <si>
    <t>Winterthur</t>
  </si>
  <si>
    <t>Winterville</t>
  </si>
  <si>
    <t>Winthrop</t>
  </si>
  <si>
    <t>Winthrop Harbor</t>
  </si>
  <si>
    <t>Winton</t>
  </si>
  <si>
    <t>Wipperfürth</t>
  </si>
  <si>
    <t>Wipperfurth</t>
  </si>
  <si>
    <t>Wirges</t>
  </si>
  <si>
    <t>Wirksworth</t>
  </si>
  <si>
    <t>Wisbech</t>
  </si>
  <si>
    <t>Wisconsin Rapids</t>
  </si>
  <si>
    <t>Wishaw</t>
  </si>
  <si>
    <t>Wisła</t>
  </si>
  <si>
    <t>Wisla</t>
  </si>
  <si>
    <t>Wismar</t>
  </si>
  <si>
    <t>Wissembourg</t>
  </si>
  <si>
    <t>Wissen</t>
  </si>
  <si>
    <t>Wistaston</t>
  </si>
  <si>
    <t>Witham</t>
  </si>
  <si>
    <t>Withamsville</t>
  </si>
  <si>
    <t>Withernsea</t>
  </si>
  <si>
    <t>Witley</t>
  </si>
  <si>
    <t>Witney</t>
  </si>
  <si>
    <t>Witten</t>
  </si>
  <si>
    <t>Wittenberg</t>
  </si>
  <si>
    <t>Wittenberge</t>
  </si>
  <si>
    <t>Wittenburg</t>
  </si>
  <si>
    <t>Wittichenau</t>
  </si>
  <si>
    <t>Wittingen</t>
  </si>
  <si>
    <t>Wittlich</t>
  </si>
  <si>
    <t>Wittmund</t>
  </si>
  <si>
    <t>Wittstock</t>
  </si>
  <si>
    <t>Witu</t>
  </si>
  <si>
    <t>Witzenhausen</t>
  </si>
  <si>
    <t>Wivenhoe</t>
  </si>
  <si>
    <t>Wixom</t>
  </si>
  <si>
    <t>Włocławek</t>
  </si>
  <si>
    <t>Wloclawek</t>
  </si>
  <si>
    <t>Woburn</t>
  </si>
  <si>
    <t>Wodonga</t>
  </si>
  <si>
    <t>Wohlen</t>
  </si>
  <si>
    <t>Woking</t>
  </si>
  <si>
    <t>Wolcott</t>
  </si>
  <si>
    <t>Wolf Trap</t>
  </si>
  <si>
    <t>Wolfach</t>
  </si>
  <si>
    <t>Wolfeboro</t>
  </si>
  <si>
    <t>Wolfenbüttel</t>
  </si>
  <si>
    <t>Wolfenbuttel</t>
  </si>
  <si>
    <t>Wolfforth</t>
  </si>
  <si>
    <t>Wolfhagen</t>
  </si>
  <si>
    <t>Wolfratshausen</t>
  </si>
  <si>
    <t>Wolfsberg</t>
  </si>
  <si>
    <t>Wolfsburg</t>
  </si>
  <si>
    <t>Wolgast</t>
  </si>
  <si>
    <t>Wolkersdorf im Weinviertel</t>
  </si>
  <si>
    <t>Wollaston</t>
  </si>
  <si>
    <t>Wollert</t>
  </si>
  <si>
    <t>Wollochet</t>
  </si>
  <si>
    <t>Wollongong</t>
  </si>
  <si>
    <t>Wolmirstedt</t>
  </si>
  <si>
    <t>Wolsztyn</t>
  </si>
  <si>
    <t>Wolverton</t>
  </si>
  <si>
    <t>Wombourn</t>
  </si>
  <si>
    <t>Wombwell</t>
  </si>
  <si>
    <t>Wŏnju</t>
  </si>
  <si>
    <t>Wonju</t>
  </si>
  <si>
    <t>Wŏnsan</t>
  </si>
  <si>
    <t>Wonsan</t>
  </si>
  <si>
    <t>Wonthaggi</t>
  </si>
  <si>
    <t>Wooburn</t>
  </si>
  <si>
    <t>Wood Buffalo</t>
  </si>
  <si>
    <t>Wood Dale</t>
  </si>
  <si>
    <t>Wood Green</t>
  </si>
  <si>
    <t>Wood River</t>
  </si>
  <si>
    <t>Woodbridge</t>
  </si>
  <si>
    <t>Woodburn</t>
  </si>
  <si>
    <t>Woodbury</t>
  </si>
  <si>
    <t>Woodchurch</t>
  </si>
  <si>
    <t>Woodcliff Lake</t>
  </si>
  <si>
    <t>Woodcreek</t>
  </si>
  <si>
    <t>Woodcrest</t>
  </si>
  <si>
    <t>Woodend</t>
  </si>
  <si>
    <t>Woodfield</t>
  </si>
  <si>
    <t>Woodfin</t>
  </si>
  <si>
    <t>Woodhaven</t>
  </si>
  <si>
    <t>Woodhouse</t>
  </si>
  <si>
    <t>Woodinville</t>
  </si>
  <si>
    <t>Woodlake</t>
  </si>
  <si>
    <t>Woodland</t>
  </si>
  <si>
    <t>Woodland Park</t>
  </si>
  <si>
    <t>Woodlawn</t>
  </si>
  <si>
    <t>Woodlesford</t>
  </si>
  <si>
    <t>Woodley</t>
  </si>
  <si>
    <t>Woodlyn</t>
  </si>
  <si>
    <t>Woodmere</t>
  </si>
  <si>
    <t>Woodmoor</t>
  </si>
  <si>
    <t>Woodridge</t>
  </si>
  <si>
    <t>Wood-Ridge</t>
  </si>
  <si>
    <t>Woods Creek</t>
  </si>
  <si>
    <t>Woods Cross</t>
  </si>
  <si>
    <t>Woodside</t>
  </si>
  <si>
    <t>Woodstock</t>
  </si>
  <si>
    <t>Woodville</t>
  </si>
  <si>
    <t>Woodward</t>
  </si>
  <si>
    <t>Woodway</t>
  </si>
  <si>
    <t>Wool</t>
  </si>
  <si>
    <t>Woolgoolga</t>
  </si>
  <si>
    <t>Woolton</t>
  </si>
  <si>
    <t>Woolwich</t>
  </si>
  <si>
    <t>Woomera</t>
  </si>
  <si>
    <t>Woonsocket</t>
  </si>
  <si>
    <t>Wooster</t>
  </si>
  <si>
    <t>Wootton</t>
  </si>
  <si>
    <t>Worcester</t>
  </si>
  <si>
    <t>Worcester Park</t>
  </si>
  <si>
    <t>Wordsley</t>
  </si>
  <si>
    <t>Wörgl</t>
  </si>
  <si>
    <t>Worgl</t>
  </si>
  <si>
    <t>Workington</t>
  </si>
  <si>
    <t>Worksop</t>
  </si>
  <si>
    <t>Worland</t>
  </si>
  <si>
    <t>World Golf Village</t>
  </si>
  <si>
    <t>Worms</t>
  </si>
  <si>
    <t>Worplesdon</t>
  </si>
  <si>
    <t>Worragee</t>
  </si>
  <si>
    <t>Wörrstadt</t>
  </si>
  <si>
    <t>Worrstadt</t>
  </si>
  <si>
    <t>Worsborough</t>
  </si>
  <si>
    <t>Worsley</t>
  </si>
  <si>
    <t>Worth</t>
  </si>
  <si>
    <t>Wörth am Rhein</t>
  </si>
  <si>
    <t>Worth am Rhein</t>
  </si>
  <si>
    <t>Worthing</t>
  </si>
  <si>
    <t>Worthington</t>
  </si>
  <si>
    <t>Wote</t>
  </si>
  <si>
    <t>Makueni</t>
  </si>
  <si>
    <t>Wotton-under-Edge</t>
  </si>
  <si>
    <t>Wrecsam</t>
  </si>
  <si>
    <t>Wrentham</t>
  </si>
  <si>
    <t>Wriezen</t>
  </si>
  <si>
    <t>Wright</t>
  </si>
  <si>
    <t>Wrightsboro</t>
  </si>
  <si>
    <t>Wrightsville</t>
  </si>
  <si>
    <t>Writtle</t>
  </si>
  <si>
    <t>Wrocław</t>
  </si>
  <si>
    <t>Wroclaw</t>
  </si>
  <si>
    <t>Wroughton</t>
  </si>
  <si>
    <t>Wschowa</t>
  </si>
  <si>
    <t>Wu’an</t>
  </si>
  <si>
    <t>Wu'an</t>
  </si>
  <si>
    <t>Wuchuan</t>
  </si>
  <si>
    <t>Wudalianchi</t>
  </si>
  <si>
    <t>Wugang</t>
  </si>
  <si>
    <t>Wuhai</t>
  </si>
  <si>
    <t>Wuhan</t>
  </si>
  <si>
    <t>Wuhu</t>
  </si>
  <si>
    <t>Wujiaqu</t>
  </si>
  <si>
    <t>Wukari</t>
  </si>
  <si>
    <t>Wülfrath</t>
  </si>
  <si>
    <t>Wulfrath</t>
  </si>
  <si>
    <t>Wum</t>
  </si>
  <si>
    <t>Wünnenberg</t>
  </si>
  <si>
    <t>Wunnenberg</t>
  </si>
  <si>
    <t>Wunsiedel</t>
  </si>
  <si>
    <t>Wunstorf</t>
  </si>
  <si>
    <t>Wuppertal</t>
  </si>
  <si>
    <t>Würselen</t>
  </si>
  <si>
    <t>Wurselen</t>
  </si>
  <si>
    <t>Würzburg</t>
  </si>
  <si>
    <t>Wurzburg</t>
  </si>
  <si>
    <t>Wurzen</t>
  </si>
  <si>
    <t>Wusong</t>
  </si>
  <si>
    <t>Wutong</t>
  </si>
  <si>
    <t>Wuwei</t>
  </si>
  <si>
    <t>Wuxi</t>
  </si>
  <si>
    <t>Wuxue</t>
  </si>
  <si>
    <t>Wuyishan</t>
  </si>
  <si>
    <t>Wuyuan</t>
  </si>
  <si>
    <t>Wuzhong</t>
  </si>
  <si>
    <t>Wuzhou</t>
  </si>
  <si>
    <t>Wyandanch</t>
  </si>
  <si>
    <t>Wyandotte</t>
  </si>
  <si>
    <t>Wyckoff</t>
  </si>
  <si>
    <t>Wyke</t>
  </si>
  <si>
    <t>Wyke Regis</t>
  </si>
  <si>
    <t>Wylie</t>
  </si>
  <si>
    <t>Wymondham</t>
  </si>
  <si>
    <t>Wyndham</t>
  </si>
  <si>
    <t>Wyndmoor</t>
  </si>
  <si>
    <t>Wynne</t>
  </si>
  <si>
    <t>Wynyard</t>
  </si>
  <si>
    <t>Wyomissing</t>
  </si>
  <si>
    <t>Wythenshawe</t>
  </si>
  <si>
    <t>Wytheville</t>
  </si>
  <si>
    <t>Xaçmaz</t>
  </si>
  <si>
    <t>Xacmaz</t>
  </si>
  <si>
    <t>Xagħra</t>
  </si>
  <si>
    <t>Xaghra</t>
  </si>
  <si>
    <t>Xai</t>
  </si>
  <si>
    <t>Oudômxai</t>
  </si>
  <si>
    <t>Xaignabouli</t>
  </si>
  <si>
    <t>Xai-Xai</t>
  </si>
  <si>
    <t>Xalapa</t>
  </si>
  <si>
    <t>Xalatlaco</t>
  </si>
  <si>
    <t>Xalisco</t>
  </si>
  <si>
    <t>Xam Nua</t>
  </si>
  <si>
    <t>Houaphan</t>
  </si>
  <si>
    <t>Xangongo</t>
  </si>
  <si>
    <t>Xankəndi</t>
  </si>
  <si>
    <t>Xankandi</t>
  </si>
  <si>
    <t>Xanten</t>
  </si>
  <si>
    <t>Xánthi</t>
  </si>
  <si>
    <t>Xanthi</t>
  </si>
  <si>
    <t>Xavantes</t>
  </si>
  <si>
    <t>X-Cán</t>
  </si>
  <si>
    <t>X-Can</t>
  </si>
  <si>
    <t>Xékong</t>
  </si>
  <si>
    <t>Xekong</t>
  </si>
  <si>
    <t>Xenia</t>
  </si>
  <si>
    <t>Xewkija</t>
  </si>
  <si>
    <t>Xgħajra</t>
  </si>
  <si>
    <t>Xghajra</t>
  </si>
  <si>
    <t>Xi’an</t>
  </si>
  <si>
    <t>Xi'an</t>
  </si>
  <si>
    <t>Xiamen</t>
  </si>
  <si>
    <t>Xiangkhoang</t>
  </si>
  <si>
    <t>Xiangtan</t>
  </si>
  <si>
    <t>Xiangxiang</t>
  </si>
  <si>
    <t>Xiangyang</t>
  </si>
  <si>
    <t>Xiantao</t>
  </si>
  <si>
    <t>Xianyang</t>
  </si>
  <si>
    <t>Xiaoganzhan</t>
  </si>
  <si>
    <t>Xiaoxita</t>
  </si>
  <si>
    <t>Xiaoyi</t>
  </si>
  <si>
    <t>Xiashi</t>
  </si>
  <si>
    <t>Xibeijie</t>
  </si>
  <si>
    <t>Xichang</t>
  </si>
  <si>
    <t>Xicheng</t>
  </si>
  <si>
    <t>Xichú</t>
  </si>
  <si>
    <t>Xichu</t>
  </si>
  <si>
    <t>Xico</t>
  </si>
  <si>
    <t>Xicoténcatl</t>
  </si>
  <si>
    <t>Xicotencatl</t>
  </si>
  <si>
    <t>Xigazê</t>
  </si>
  <si>
    <t>Xigaze</t>
  </si>
  <si>
    <t>Ximeicun</t>
  </si>
  <si>
    <t>Xin’an</t>
  </si>
  <si>
    <t>Xin'an</t>
  </si>
  <si>
    <t>Xindi</t>
  </si>
  <si>
    <t>Xingcheng</t>
  </si>
  <si>
    <t>Xingren</t>
  </si>
  <si>
    <t>Xingtai</t>
  </si>
  <si>
    <t>Xinguara</t>
  </si>
  <si>
    <t>Xingyi</t>
  </si>
  <si>
    <t>Xinhualu</t>
  </si>
  <si>
    <t>Xining</t>
  </si>
  <si>
    <t>Xinji</t>
  </si>
  <si>
    <t>Xinmin</t>
  </si>
  <si>
    <t>Xinpu</t>
  </si>
  <si>
    <t>Xinqing</t>
  </si>
  <si>
    <t>Xinshi</t>
  </si>
  <si>
    <t>Xintai</t>
  </si>
  <si>
    <t>Xinxing</t>
  </si>
  <si>
    <t>Xinyang</t>
  </si>
  <si>
    <t>Xinyi</t>
  </si>
  <si>
    <t>Xinyu</t>
  </si>
  <si>
    <t>Xinzhou</t>
  </si>
  <si>
    <t>Xiping</t>
  </si>
  <si>
    <t>Xique-Xique</t>
  </si>
  <si>
    <t>Xırdalan</t>
  </si>
  <si>
    <t>Xirdalan</t>
  </si>
  <si>
    <t>Abşeron</t>
  </si>
  <si>
    <t>Xishan</t>
  </si>
  <si>
    <t>Xiulin</t>
  </si>
  <si>
    <t>Xiva</t>
  </si>
  <si>
    <t>Xızı</t>
  </si>
  <si>
    <t>Xizi</t>
  </si>
  <si>
    <t>Xo‘jayli Shahri</t>
  </si>
  <si>
    <t>Xo`jayli Shahri</t>
  </si>
  <si>
    <t>Xocalı</t>
  </si>
  <si>
    <t>Xocali</t>
  </si>
  <si>
    <t>Xocavənd</t>
  </si>
  <si>
    <t>Xocavand</t>
  </si>
  <si>
    <t>Xochiatipan de Castillo</t>
  </si>
  <si>
    <t>Xochicoatlán</t>
  </si>
  <si>
    <t>Xochicoatlan</t>
  </si>
  <si>
    <t>Xochistlahuaca</t>
  </si>
  <si>
    <t>Xonobod</t>
  </si>
  <si>
    <t>Xoxocotla</t>
  </si>
  <si>
    <t>Xuanzhou</t>
  </si>
  <si>
    <t>Xudat</t>
  </si>
  <si>
    <t>Xuddur</t>
  </si>
  <si>
    <t>Bakool</t>
  </si>
  <si>
    <t>Xushan</t>
  </si>
  <si>
    <t>Xylókastro</t>
  </si>
  <si>
    <t>Xylokastro</t>
  </si>
  <si>
    <t>Yabrūd</t>
  </si>
  <si>
    <t>Yabrud</t>
  </si>
  <si>
    <t>Yabu</t>
  </si>
  <si>
    <t>Yabucoa</t>
  </si>
  <si>
    <t>Yabuki</t>
  </si>
  <si>
    <t>Yachimata</t>
  </si>
  <si>
    <t>Yachiyo</t>
  </si>
  <si>
    <t>Yacimiento Río Turbio</t>
  </si>
  <si>
    <t>Yacimiento Rio Turbio</t>
  </si>
  <si>
    <t>Yacuiba</t>
  </si>
  <si>
    <t>Yadrin</t>
  </si>
  <si>
    <t>Yafran</t>
  </si>
  <si>
    <t>Yaguachi Nuevo</t>
  </si>
  <si>
    <t>Yaguarón</t>
  </si>
  <si>
    <t>Yaguaron</t>
  </si>
  <si>
    <t>Yahotyn</t>
  </si>
  <si>
    <t>Yahualica</t>
  </si>
  <si>
    <t>Yaita</t>
  </si>
  <si>
    <t>Yaizu</t>
  </si>
  <si>
    <t>Yakacık</t>
  </si>
  <si>
    <t>Yakacik</t>
  </si>
  <si>
    <t>Yakage</t>
  </si>
  <si>
    <t>Yakeshi</t>
  </si>
  <si>
    <t>Yakhroma</t>
  </si>
  <si>
    <t>Yakima</t>
  </si>
  <si>
    <t>Yako</t>
  </si>
  <si>
    <t>Yakoruda</t>
  </si>
  <si>
    <t>Yakossi</t>
  </si>
  <si>
    <t>Yakou</t>
  </si>
  <si>
    <t>Yakutsk</t>
  </si>
  <si>
    <t>Yalova</t>
  </si>
  <si>
    <t>Yalta</t>
  </si>
  <si>
    <t>Yalutorovsk</t>
  </si>
  <si>
    <t>Yamada</t>
  </si>
  <si>
    <t>Yamaga</t>
  </si>
  <si>
    <t>Yamakita</t>
  </si>
  <si>
    <t>Yamanobe</t>
  </si>
  <si>
    <t>Yamazaki</t>
  </si>
  <si>
    <t>Yamba</t>
  </si>
  <si>
    <t>Yambio</t>
  </si>
  <si>
    <t>Yamoussoukro</t>
  </si>
  <si>
    <t>Yan’an</t>
  </si>
  <si>
    <t>Yan'an</t>
  </si>
  <si>
    <t>Yan’an Beilu</t>
  </si>
  <si>
    <t>Yan'an Beilu</t>
  </si>
  <si>
    <t>Yanaul</t>
  </si>
  <si>
    <t>Yanbu‘</t>
  </si>
  <si>
    <t>Yanbu`</t>
  </si>
  <si>
    <t>Yancheng</t>
  </si>
  <si>
    <t>Yanchep</t>
  </si>
  <si>
    <t>Yangambi</t>
  </si>
  <si>
    <t>Yangchun</t>
  </si>
  <si>
    <t>Yanggok</t>
  </si>
  <si>
    <t>Yangirabot</t>
  </si>
  <si>
    <t>Yangiyer</t>
  </si>
  <si>
    <t>Yangjiang</t>
  </si>
  <si>
    <t>Yangmei</t>
  </si>
  <si>
    <t>Yangquan</t>
  </si>
  <si>
    <t>Yangsan</t>
  </si>
  <si>
    <t>Yangshe</t>
  </si>
  <si>
    <t>Yangzhou</t>
  </si>
  <si>
    <t>Yanji</t>
  </si>
  <si>
    <t>Yanjiang</t>
  </si>
  <si>
    <t>Yankton</t>
  </si>
  <si>
    <t>Yanshi Chengguanzhen</t>
  </si>
  <si>
    <t>Yantai</t>
  </si>
  <si>
    <t>Yany Kapu</t>
  </si>
  <si>
    <t>Yao</t>
  </si>
  <si>
    <t>Yaotsu</t>
  </si>
  <si>
    <t>Yaoundé</t>
  </si>
  <si>
    <t>Yaounde</t>
  </si>
  <si>
    <t>Yaphank</t>
  </si>
  <si>
    <t>Yara</t>
  </si>
  <si>
    <t>Yaransk</t>
  </si>
  <si>
    <t>Yardımlı</t>
  </si>
  <si>
    <t>Yardimli</t>
  </si>
  <si>
    <t>Yardville</t>
  </si>
  <si>
    <t>Yaremche</t>
  </si>
  <si>
    <t>Yarīm</t>
  </si>
  <si>
    <t>Yarim</t>
  </si>
  <si>
    <t>Yaritagua</t>
  </si>
  <si>
    <t>Yarm</t>
  </si>
  <si>
    <t>Yarmouth</t>
  </si>
  <si>
    <t>Yarmouth Port</t>
  </si>
  <si>
    <t>Yaroslavl</t>
  </si>
  <si>
    <t>Yarrawonga</t>
  </si>
  <si>
    <t>Yartsevo</t>
  </si>
  <si>
    <t>Yarumal</t>
  </si>
  <si>
    <t>Yashiki</t>
  </si>
  <si>
    <t>Yashima</t>
  </si>
  <si>
    <t>Yashio</t>
  </si>
  <si>
    <t>Yasnogorsk</t>
  </si>
  <si>
    <t>Yasnyy</t>
  </si>
  <si>
    <t>Yasothon</t>
  </si>
  <si>
    <t>Yass</t>
  </si>
  <si>
    <t>Yasu</t>
  </si>
  <si>
    <t>Yasugichō</t>
  </si>
  <si>
    <t>Yasugicho</t>
  </si>
  <si>
    <t>Yāsūj</t>
  </si>
  <si>
    <t>Yasuj</t>
  </si>
  <si>
    <t>Kohgīlūyeh va Bowyer Aḩmad</t>
  </si>
  <si>
    <t>Yasynuvata</t>
  </si>
  <si>
    <t>Yatağan</t>
  </si>
  <si>
    <t>Yatagan</t>
  </si>
  <si>
    <t>Yate</t>
  </si>
  <si>
    <t>Yato</t>
  </si>
  <si>
    <t>Yatou</t>
  </si>
  <si>
    <t>Yatton</t>
  </si>
  <si>
    <t>Yauco</t>
  </si>
  <si>
    <t>Yaupi</t>
  </si>
  <si>
    <t>Yavatmāl</t>
  </si>
  <si>
    <t>Yavatmal</t>
  </si>
  <si>
    <t>Yavoriv</t>
  </si>
  <si>
    <t>Yawatahama-shi</t>
  </si>
  <si>
    <t>Yawata-shimizui</t>
  </si>
  <si>
    <t>Yaxley</t>
  </si>
  <si>
    <t>Yayladağı</t>
  </si>
  <si>
    <t>Yayladagi</t>
  </si>
  <si>
    <t>Yaypan</t>
  </si>
  <si>
    <t>Yazoo City</t>
  </si>
  <si>
    <t>Ybbs an der Donau</t>
  </si>
  <si>
    <t>Ye</t>
  </si>
  <si>
    <t>Yeadon</t>
  </si>
  <si>
    <t>Yecapixtla</t>
  </si>
  <si>
    <t>Yefremov</t>
  </si>
  <si>
    <t>Yeghegnadzor</t>
  </si>
  <si>
    <t>Vayots’ Dzor</t>
  </si>
  <si>
    <t>Yeghvard</t>
  </si>
  <si>
    <t>Yegoryevsk</t>
  </si>
  <si>
    <t>Yehud</t>
  </si>
  <si>
    <t>Yei</t>
  </si>
  <si>
    <t>Yekaterinburg</t>
  </si>
  <si>
    <t>Yelabuga</t>
  </si>
  <si>
    <t>Yelets</t>
  </si>
  <si>
    <t>Yélimané</t>
  </si>
  <si>
    <t>Yelimane</t>
  </si>
  <si>
    <t>Yelizovo</t>
  </si>
  <si>
    <t>Yellandu</t>
  </si>
  <si>
    <t>Yellowknife</t>
  </si>
  <si>
    <t>Northwest Territories</t>
  </si>
  <si>
    <t>Yelm</t>
  </si>
  <si>
    <t>Yelnya</t>
  </si>
  <si>
    <t>Yemanzhelinsk</t>
  </si>
  <si>
    <t>Yemva</t>
  </si>
  <si>
    <t>Yên Bái</t>
  </si>
  <si>
    <t>Yen Bai</t>
  </si>
  <si>
    <t>Yenagoa</t>
  </si>
  <si>
    <t>Bayelsa</t>
  </si>
  <si>
    <t>Yenakiieve</t>
  </si>
  <si>
    <t>Yenangyaung</t>
  </si>
  <si>
    <t>Yendi</t>
  </si>
  <si>
    <t>Yenice</t>
  </si>
  <si>
    <t>Yeniceoba</t>
  </si>
  <si>
    <t>Yeniseysk</t>
  </si>
  <si>
    <t>Yeosu</t>
  </si>
  <si>
    <t>Yeovil</t>
  </si>
  <si>
    <t>Yeppoon</t>
  </si>
  <si>
    <t>Yerëma</t>
  </si>
  <si>
    <t>Yerema</t>
  </si>
  <si>
    <t>Yerevan</t>
  </si>
  <si>
    <t>Yermolino</t>
  </si>
  <si>
    <t>Yerres</t>
  </si>
  <si>
    <t>Yershov</t>
  </si>
  <si>
    <t>Yessentuki</t>
  </si>
  <si>
    <t>Yessey</t>
  </si>
  <si>
    <t>Yevlax</t>
  </si>
  <si>
    <t>Yevpatoriya</t>
  </si>
  <si>
    <t>Yeysk</t>
  </si>
  <si>
    <t>Yi’an</t>
  </si>
  <si>
    <t>Yi'an</t>
  </si>
  <si>
    <t>Yibin</t>
  </si>
  <si>
    <t>Yicheng</t>
  </si>
  <si>
    <t>Yichun</t>
  </si>
  <si>
    <t>Yidu</t>
  </si>
  <si>
    <t>Yiewsley</t>
  </si>
  <si>
    <t>Yilan</t>
  </si>
  <si>
    <t>Yinchuan</t>
  </si>
  <si>
    <t>Yingcheng</t>
  </si>
  <si>
    <t>Yingchuan</t>
  </si>
  <si>
    <t>Yingkou</t>
  </si>
  <si>
    <t>Yingmen</t>
  </si>
  <si>
    <t>Yingtan</t>
  </si>
  <si>
    <t>Yingyangcun</t>
  </si>
  <si>
    <t>Yingzhong</t>
  </si>
  <si>
    <t>Yirga ‘Alem</t>
  </si>
  <si>
    <t>Yirga `Alem</t>
  </si>
  <si>
    <t>Yishui</t>
  </si>
  <si>
    <t>Yiwu</t>
  </si>
  <si>
    <t>Yiyang</t>
  </si>
  <si>
    <t>Ylivieska</t>
  </si>
  <si>
    <t>Ylöjärvi</t>
  </si>
  <si>
    <t>Ylojarvi</t>
  </si>
  <si>
    <t>Yoakum</t>
  </si>
  <si>
    <t>Yogyakarta</t>
  </si>
  <si>
    <t>Yoichi</t>
  </si>
  <si>
    <t>Yŏju</t>
  </si>
  <si>
    <t>Yoju</t>
  </si>
  <si>
    <t>Yokkaichi</t>
  </si>
  <si>
    <t>Yokohama</t>
  </si>
  <si>
    <t>Yokoshiba</t>
  </si>
  <si>
    <t>Yokotemachi</t>
  </si>
  <si>
    <t>Yola</t>
  </si>
  <si>
    <t>Yomou</t>
  </si>
  <si>
    <t>Yonabaru</t>
  </si>
  <si>
    <t>Yonago</t>
  </si>
  <si>
    <t>Yonashiro-teruma</t>
  </si>
  <si>
    <t>Yong’an</t>
  </si>
  <si>
    <t>Yong'an</t>
  </si>
  <si>
    <t>Yongcheng</t>
  </si>
  <si>
    <t>Yongji</t>
  </si>
  <si>
    <t>Yŏngju</t>
  </si>
  <si>
    <t>Yongju</t>
  </si>
  <si>
    <t>Yongzhou</t>
  </si>
  <si>
    <t>Yonkers</t>
  </si>
  <si>
    <t>Yopal</t>
  </si>
  <si>
    <t>Yoqne‘am ‘Illit</t>
  </si>
  <si>
    <t>Yoqne`am `Illit</t>
  </si>
  <si>
    <t>Yorba Linda</t>
  </si>
  <si>
    <t>Yorii</t>
  </si>
  <si>
    <t>Yorito</t>
  </si>
  <si>
    <t>Yorketown</t>
  </si>
  <si>
    <t>Yorkshire</t>
  </si>
  <si>
    <t>Yorkton</t>
  </si>
  <si>
    <t>Yorktown</t>
  </si>
  <si>
    <t>Yorkville</t>
  </si>
  <si>
    <t>Yosemite Lakes</t>
  </si>
  <si>
    <t>Yoshikawa</t>
  </si>
  <si>
    <t>Yoshinaga</t>
  </si>
  <si>
    <t>Yoshinoyama</t>
  </si>
  <si>
    <t>Yoshkar-Ola</t>
  </si>
  <si>
    <t>Yotsukaidō</t>
  </si>
  <si>
    <t>Yotsukaido</t>
  </si>
  <si>
    <t>Young</t>
  </si>
  <si>
    <t>Youngstown</t>
  </si>
  <si>
    <t>Youngsville</t>
  </si>
  <si>
    <t>Youngtown</t>
  </si>
  <si>
    <t>Youssoufia</t>
  </si>
  <si>
    <t>Ypacaraí</t>
  </si>
  <si>
    <t>Ypacarai</t>
  </si>
  <si>
    <t>Ypejhú</t>
  </si>
  <si>
    <t>Ypejhu</t>
  </si>
  <si>
    <t>Ypsilanti</t>
  </si>
  <si>
    <t>Yreka</t>
  </si>
  <si>
    <t>Ystrad Mynach</t>
  </si>
  <si>
    <t>Ystradgynlais</t>
  </si>
  <si>
    <t>Yuanchang</t>
  </si>
  <si>
    <t>Yuanping</t>
  </si>
  <si>
    <t>Yuanquan</t>
  </si>
  <si>
    <t>Yuasa</t>
  </si>
  <si>
    <t>Yuba City</t>
  </si>
  <si>
    <t>Yūbari</t>
  </si>
  <si>
    <t>Yubari</t>
  </si>
  <si>
    <t>Yucaipa</t>
  </si>
  <si>
    <t>Yucca Valley</t>
  </si>
  <si>
    <t>Yucheng</t>
  </si>
  <si>
    <t>Yuci</t>
  </si>
  <si>
    <t>Yueqing</t>
  </si>
  <si>
    <t>Yugorsk</t>
  </si>
  <si>
    <t>Yukhnov</t>
  </si>
  <si>
    <t>Yūki</t>
  </si>
  <si>
    <t>Yuki</t>
  </si>
  <si>
    <t>Yulara</t>
  </si>
  <si>
    <t>Yulee</t>
  </si>
  <si>
    <t>Yulin</t>
  </si>
  <si>
    <t>Yulinshi</t>
  </si>
  <si>
    <t>Yumbe</t>
  </si>
  <si>
    <t>Yuncheng</t>
  </si>
  <si>
    <t>Yunfu</t>
  </si>
  <si>
    <t>Yungay</t>
  </si>
  <si>
    <t>Yuni</t>
  </si>
  <si>
    <t>Yunoshima</t>
  </si>
  <si>
    <t>Yunxian Chengguanzhen</t>
  </si>
  <si>
    <t>Yunzhong</t>
  </si>
  <si>
    <t>Yur’yev-Pol’skiy</t>
  </si>
  <si>
    <t>Yur'yev-Pol'skiy</t>
  </si>
  <si>
    <t>Yurga</t>
  </si>
  <si>
    <t>Yurihonjō</t>
  </si>
  <si>
    <t>Yurihonjo</t>
  </si>
  <si>
    <t>Yurimaguas</t>
  </si>
  <si>
    <t>Yuryevets</t>
  </si>
  <si>
    <t>Yuryuzan</t>
  </si>
  <si>
    <t>Yuscarán</t>
  </si>
  <si>
    <t>Yuscaran</t>
  </si>
  <si>
    <t>El Paraíso</t>
  </si>
  <si>
    <t>Yushan</t>
  </si>
  <si>
    <t>Yushu</t>
  </si>
  <si>
    <t>Yutan</t>
  </si>
  <si>
    <t>Yuxi</t>
  </si>
  <si>
    <t>Yuyao</t>
  </si>
  <si>
    <t>Yuza</t>
  </si>
  <si>
    <t>Yuzawa</t>
  </si>
  <si>
    <t>Yuzha</t>
  </si>
  <si>
    <t>Yuzhne</t>
  </si>
  <si>
    <t>Yuzhno-Sakhalinsk</t>
  </si>
  <si>
    <t>Yuzhno-Sukhokumsk</t>
  </si>
  <si>
    <t>Yuzhnouralsk</t>
  </si>
  <si>
    <t>Yverdon-les-Bains</t>
  </si>
  <si>
    <t>Žabalj</t>
  </si>
  <si>
    <t>Zabalj</t>
  </si>
  <si>
    <t>Žabari</t>
  </si>
  <si>
    <t>Zabari</t>
  </si>
  <si>
    <t>Zabaykalsk</t>
  </si>
  <si>
    <t>Żabbar</t>
  </si>
  <si>
    <t>Zabbar</t>
  </si>
  <si>
    <t>Zabīd</t>
  </si>
  <si>
    <t>Zabid</t>
  </si>
  <si>
    <t>Žabljak</t>
  </si>
  <si>
    <t>Zabljak</t>
  </si>
  <si>
    <t>Zābol</t>
  </si>
  <si>
    <t>Zabol</t>
  </si>
  <si>
    <t>Zábřeh</t>
  </si>
  <si>
    <t>Zabreh</t>
  </si>
  <si>
    <t>Zabrze</t>
  </si>
  <si>
    <t>Zacapa</t>
  </si>
  <si>
    <t>Zacapoaxtla</t>
  </si>
  <si>
    <t>Zacatecoluca</t>
  </si>
  <si>
    <t>Zacatelco</t>
  </si>
  <si>
    <t>Zacatepec</t>
  </si>
  <si>
    <t>Zacatlán</t>
  </si>
  <si>
    <t>Zacatlan</t>
  </si>
  <si>
    <t>Zachary</t>
  </si>
  <si>
    <t>Zacualpan</t>
  </si>
  <si>
    <t>Zacualpan de Amilpas</t>
  </si>
  <si>
    <t>Zacualtipán</t>
  </si>
  <si>
    <t>Zacualtipan</t>
  </si>
  <si>
    <t>Zadar</t>
  </si>
  <si>
    <t>Zadarska Županija</t>
  </si>
  <si>
    <t>Zadonsk</t>
  </si>
  <si>
    <t>Zaghouan</t>
  </si>
  <si>
    <t>Zagorje</t>
  </si>
  <si>
    <t>Zagorje ob Savi</t>
  </si>
  <si>
    <t>Zagreb</t>
  </si>
  <si>
    <t>Zagreb, Grad</t>
  </si>
  <si>
    <t>Žagubica</t>
  </si>
  <si>
    <t>Zagubica</t>
  </si>
  <si>
    <t>Zāhedān</t>
  </si>
  <si>
    <t>Zahedan</t>
  </si>
  <si>
    <t>Zahlé</t>
  </si>
  <si>
    <t>Zahle</t>
  </si>
  <si>
    <t>Béqaa</t>
  </si>
  <si>
    <t>Zainsk</t>
  </si>
  <si>
    <t>Zaïo</t>
  </si>
  <si>
    <t>Zaio</t>
  </si>
  <si>
    <t>Zaječar</t>
  </si>
  <si>
    <t>Zajecar</t>
  </si>
  <si>
    <t>Zakamensk</t>
  </si>
  <si>
    <t>Zākhū</t>
  </si>
  <si>
    <t>Zakhu</t>
  </si>
  <si>
    <t>Zakopane</t>
  </si>
  <si>
    <t>Zalaegerszeg</t>
  </si>
  <si>
    <t>Zalantun</t>
  </si>
  <si>
    <t>Zalaszentgrót</t>
  </si>
  <si>
    <t>Zalaszentgrot</t>
  </si>
  <si>
    <t>Zalău</t>
  </si>
  <si>
    <t>Zalau</t>
  </si>
  <si>
    <t>Žalec</t>
  </si>
  <si>
    <t>Zalec</t>
  </si>
  <si>
    <t>Zalingei</t>
  </si>
  <si>
    <t>Central Darfur</t>
  </si>
  <si>
    <t>Zama</t>
  </si>
  <si>
    <t>Žamberk</t>
  </si>
  <si>
    <t>Zamberk</t>
  </si>
  <si>
    <t>Zamboanga City</t>
  </si>
  <si>
    <t>Zamboanga</t>
  </si>
  <si>
    <t>Zamora</t>
  </si>
  <si>
    <t>Zamora-Chinchipe</t>
  </si>
  <si>
    <t>Zanesville</t>
  </si>
  <si>
    <t>Zango</t>
  </si>
  <si>
    <t>Zanjan</t>
  </si>
  <si>
    <t>Zanzibar</t>
  </si>
  <si>
    <t>Zanzibar Urban/West</t>
  </si>
  <si>
    <t>Zaouiet Sousse</t>
  </si>
  <si>
    <t>Zaoyang</t>
  </si>
  <si>
    <t>Zaozërnyy</t>
  </si>
  <si>
    <t>Zaozernyy</t>
  </si>
  <si>
    <t>Zaozërsk</t>
  </si>
  <si>
    <t>Zaozersk</t>
  </si>
  <si>
    <t>Zaozhuang</t>
  </si>
  <si>
    <t>Zapadnaya Dvina</t>
  </si>
  <si>
    <t>Zapala</t>
  </si>
  <si>
    <t>Zapolyarnyy</t>
  </si>
  <si>
    <t>Zapopan</t>
  </si>
  <si>
    <t>Zaporizhzhia</t>
  </si>
  <si>
    <t>Zapotlán de Juárez</t>
  </si>
  <si>
    <t>Zapotlan de Juarez</t>
  </si>
  <si>
    <t>Zaqatala</t>
  </si>
  <si>
    <t>Zarafshon Shahri</t>
  </si>
  <si>
    <t>Zaragoza</t>
  </si>
  <si>
    <t>Zarand</t>
  </si>
  <si>
    <t>Zaranj</t>
  </si>
  <si>
    <t>Nīmrōz</t>
  </si>
  <si>
    <t>Zarasai</t>
  </si>
  <si>
    <t>Zárate</t>
  </si>
  <si>
    <t>Zarate</t>
  </si>
  <si>
    <t>Zaraysk</t>
  </si>
  <si>
    <t>Zaraza</t>
  </si>
  <si>
    <t>Zarechnyy</t>
  </si>
  <si>
    <t>Zarghūn Shahr</t>
  </si>
  <si>
    <t>Zarghun Shahr</t>
  </si>
  <si>
    <t>Zaria</t>
  </si>
  <si>
    <t>Zarinsk</t>
  </si>
  <si>
    <t>Zărneşti</t>
  </si>
  <si>
    <t>Zarnesti</t>
  </si>
  <si>
    <t>Žarnovica</t>
  </si>
  <si>
    <t>Zarnovica</t>
  </si>
  <si>
    <t>Zarrīn Shahr</t>
  </si>
  <si>
    <t>Zarrin Shahr</t>
  </si>
  <si>
    <t>Zarumilla</t>
  </si>
  <si>
    <t>Żary</t>
  </si>
  <si>
    <t>Zary</t>
  </si>
  <si>
    <t>Zarzis</t>
  </si>
  <si>
    <t>Zaslawye</t>
  </si>
  <si>
    <t>Žatec</t>
  </si>
  <si>
    <t>Zatec</t>
  </si>
  <si>
    <t>Zavāreh</t>
  </si>
  <si>
    <t>Zavareh</t>
  </si>
  <si>
    <t>Zavitinsk</t>
  </si>
  <si>
    <t>Zavodoukovsk</t>
  </si>
  <si>
    <t>Zavodske</t>
  </si>
  <si>
    <t>Zavolzhsk</t>
  </si>
  <si>
    <t>Zavolzhye</t>
  </si>
  <si>
    <t>Zavrč</t>
  </si>
  <si>
    <t>Zavrc</t>
  </si>
  <si>
    <t>Zawyat an Nwaçer</t>
  </si>
  <si>
    <t>Zawyat an Nwacer</t>
  </si>
  <si>
    <t>Zaysan</t>
  </si>
  <si>
    <t>Zāzerān</t>
  </si>
  <si>
    <t>Zazeran</t>
  </si>
  <si>
    <t>Zbąszyń</t>
  </si>
  <si>
    <t>Zbaszyn</t>
  </si>
  <si>
    <t>Žďár nad Sázavou</t>
  </si>
  <si>
    <t>Zd'ar nad Sazavou</t>
  </si>
  <si>
    <t>Żebbuġ</t>
  </si>
  <si>
    <t>Zebbug</t>
  </si>
  <si>
    <t>Żebbuġ (Ghawdex)</t>
  </si>
  <si>
    <t>Zebulon</t>
  </si>
  <si>
    <t>Ẕefat</t>
  </si>
  <si>
    <t>Zefat</t>
  </si>
  <si>
    <t>Zefýri</t>
  </si>
  <si>
    <t>Zefyri</t>
  </si>
  <si>
    <t>Zeghanghane</t>
  </si>
  <si>
    <t>Zehdenick</t>
  </si>
  <si>
    <t>Zeitz</t>
  </si>
  <si>
    <t>Żejtun</t>
  </si>
  <si>
    <t>Zejtun</t>
  </si>
  <si>
    <t>Zelenikovo</t>
  </si>
  <si>
    <t>Zelënodol’sk</t>
  </si>
  <si>
    <t>Zelenodol'sk</t>
  </si>
  <si>
    <t>Zelenogorsk</t>
  </si>
  <si>
    <t>Zelenogradsk</t>
  </si>
  <si>
    <t>Zelenokumsk</t>
  </si>
  <si>
    <t>Železniki</t>
  </si>
  <si>
    <t>Zelezniki</t>
  </si>
  <si>
    <t>Železný Brod</t>
  </si>
  <si>
    <t>Zelezny Brod</t>
  </si>
  <si>
    <t>Želiezovce</t>
  </si>
  <si>
    <t>Zeliezovce</t>
  </si>
  <si>
    <t>Želino</t>
  </si>
  <si>
    <t>Zelino</t>
  </si>
  <si>
    <t>Zell am Harmersbach</t>
  </si>
  <si>
    <t>Zell am See</t>
  </si>
  <si>
    <t>Zell im Wiesental</t>
  </si>
  <si>
    <t>Zella-Mehlis</t>
  </si>
  <si>
    <t>Zeltweg</t>
  </si>
  <si>
    <t>Zemio</t>
  </si>
  <si>
    <t>Zemlya Bunge</t>
  </si>
  <si>
    <t>Zempoala</t>
  </si>
  <si>
    <t>Zemun</t>
  </si>
  <si>
    <t>Zenica</t>
  </si>
  <si>
    <t>Zentsujichó</t>
  </si>
  <si>
    <t>Zentsujicho</t>
  </si>
  <si>
    <t>Žepče</t>
  </si>
  <si>
    <t>Zepce</t>
  </si>
  <si>
    <t>Zephyrhills</t>
  </si>
  <si>
    <t>Zephyrhills South</t>
  </si>
  <si>
    <t>Zephyrhills West</t>
  </si>
  <si>
    <t>Zerbst</t>
  </si>
  <si>
    <t>Zərdab</t>
  </si>
  <si>
    <t>Zardab</t>
  </si>
  <si>
    <t>Zermatt</t>
  </si>
  <si>
    <t>Zernograd</t>
  </si>
  <si>
    <t>Žetale</t>
  </si>
  <si>
    <t>Zetale</t>
  </si>
  <si>
    <t>Zeulenroda</t>
  </si>
  <si>
    <t>Zeven</t>
  </si>
  <si>
    <t>Zeya</t>
  </si>
  <si>
    <t>Zgornja Kungota</t>
  </si>
  <si>
    <t>Kungota</t>
  </si>
  <si>
    <t>Zgornje Gorje</t>
  </si>
  <si>
    <t>Gorje</t>
  </si>
  <si>
    <t>Zgornje Jezersko</t>
  </si>
  <si>
    <t>Jezersko</t>
  </si>
  <si>
    <t>Zgorzelec</t>
  </si>
  <si>
    <t>Zhabinka</t>
  </si>
  <si>
    <t>Zhaltyr</t>
  </si>
  <si>
    <t>Zhangaözen</t>
  </si>
  <si>
    <t>Zhangaozen</t>
  </si>
  <si>
    <t>Zhanggu</t>
  </si>
  <si>
    <t>Zhangjiajie</t>
  </si>
  <si>
    <t>Zhangjiakou</t>
  </si>
  <si>
    <t>Zhangjiakou Shi Xuanhua Qu</t>
  </si>
  <si>
    <t>Zhangping</t>
  </si>
  <si>
    <t>Zhangshu</t>
  </si>
  <si>
    <t>Zhangye</t>
  </si>
  <si>
    <t>Zhangzhou</t>
  </si>
  <si>
    <t>Zhänibek</t>
  </si>
  <si>
    <t>Zhanibek</t>
  </si>
  <si>
    <t>Zhanjiang</t>
  </si>
  <si>
    <t>Zhaodong</t>
  </si>
  <si>
    <t>Zhaoqing</t>
  </si>
  <si>
    <t>Zhaotong</t>
  </si>
  <si>
    <t>Zharkent</t>
  </si>
  <si>
    <t>Zhashkiv</t>
  </si>
  <si>
    <t>Zheleznogorsk</t>
  </si>
  <si>
    <t>Zheleznogorsk-Ilimskiy</t>
  </si>
  <si>
    <t>Zheleznovodsk</t>
  </si>
  <si>
    <t>Zhemgang</t>
  </si>
  <si>
    <t>Zhengjiatun</t>
  </si>
  <si>
    <t>Zhengzhou</t>
  </si>
  <si>
    <t>Zhenjiang</t>
  </si>
  <si>
    <t>Zhenzhou</t>
  </si>
  <si>
    <t>Zherdevka</t>
  </si>
  <si>
    <t>Zhetisay</t>
  </si>
  <si>
    <t>Zhezqazghan</t>
  </si>
  <si>
    <t>Zhigansk</t>
  </si>
  <si>
    <t>Zhigulevsk</t>
  </si>
  <si>
    <t>Zhijiang</t>
  </si>
  <si>
    <t>Zhilinda</t>
  </si>
  <si>
    <t>Zhirnovsk</t>
  </si>
  <si>
    <t>Zhitiqara</t>
  </si>
  <si>
    <t>Zhizdra</t>
  </si>
  <si>
    <t>Zhlobin</t>
  </si>
  <si>
    <t>Zhmerynka</t>
  </si>
  <si>
    <t>Zhob</t>
  </si>
  <si>
    <t>Zholymbet</t>
  </si>
  <si>
    <t>Zhongba</t>
  </si>
  <si>
    <t>Zhongli</t>
  </si>
  <si>
    <t>Zhongshan</t>
  </si>
  <si>
    <t>Zhongshu</t>
  </si>
  <si>
    <t>Zhongwei</t>
  </si>
  <si>
    <t>Zhongxiang</t>
  </si>
  <si>
    <t>Zhosaly</t>
  </si>
  <si>
    <t>Zhoukou</t>
  </si>
  <si>
    <t>Zhoushan</t>
  </si>
  <si>
    <t>Zhovkva</t>
  </si>
  <si>
    <t>Zhovti Vody</t>
  </si>
  <si>
    <t>Zhuanghe</t>
  </si>
  <si>
    <t>Zhuangyuan</t>
  </si>
  <si>
    <t>Zhubei</t>
  </si>
  <si>
    <t>Zhugang</t>
  </si>
  <si>
    <t>Zhuhai</t>
  </si>
  <si>
    <t>Zhuji</t>
  </si>
  <si>
    <t>Zhukovka</t>
  </si>
  <si>
    <t>Zhukovo</t>
  </si>
  <si>
    <t>Zhukovskiy</t>
  </si>
  <si>
    <t>Zhumadian</t>
  </si>
  <si>
    <t>Zhuozhou</t>
  </si>
  <si>
    <t>Zhur</t>
  </si>
  <si>
    <t>Zhushan</t>
  </si>
  <si>
    <t>Zhuzhou</t>
  </si>
  <si>
    <t>Zhydachiv</t>
  </si>
  <si>
    <t>Zhytomyr</t>
  </si>
  <si>
    <t>Žiar nad Hronom</t>
  </si>
  <si>
    <t>Ziar nad Hronom</t>
  </si>
  <si>
    <t>Zibo</t>
  </si>
  <si>
    <t>Ziębice</t>
  </si>
  <si>
    <t>Ziebice</t>
  </si>
  <si>
    <t>Zielona Góra</t>
  </si>
  <si>
    <t>Zielona Gora</t>
  </si>
  <si>
    <t>Zierenberg</t>
  </si>
  <si>
    <t>Ziftá</t>
  </si>
  <si>
    <t>Zifta</t>
  </si>
  <si>
    <t>Zigong</t>
  </si>
  <si>
    <t>Ziguinchor</t>
  </si>
  <si>
    <t>Zihuatanejo</t>
  </si>
  <si>
    <t>Zijinglu</t>
  </si>
  <si>
    <t>Žilina</t>
  </si>
  <si>
    <t>Zilina</t>
  </si>
  <si>
    <t>Zillah</t>
  </si>
  <si>
    <t>Zilupe</t>
  </si>
  <si>
    <t>Zilupes Novads</t>
  </si>
  <si>
    <t>Zima</t>
  </si>
  <si>
    <t>Zimapan</t>
  </si>
  <si>
    <t>Zimmerman</t>
  </si>
  <si>
    <t>Zimnicea</t>
  </si>
  <si>
    <t>Zin’kiv</t>
  </si>
  <si>
    <t>Zin'kiv</t>
  </si>
  <si>
    <t>Zinacantán</t>
  </si>
  <si>
    <t>Zinacantan</t>
  </si>
  <si>
    <t>Zinacantepec</t>
  </si>
  <si>
    <t>Ziniaré</t>
  </si>
  <si>
    <t>Ziniare</t>
  </si>
  <si>
    <t>Plateau-Central</t>
  </si>
  <si>
    <t>Zinjibār</t>
  </si>
  <si>
    <t>Zinjibar</t>
  </si>
  <si>
    <t>Zion</t>
  </si>
  <si>
    <t>Zionsville</t>
  </si>
  <si>
    <t>Zirc</t>
  </si>
  <si>
    <t>Žiri</t>
  </si>
  <si>
    <t>Ziri</t>
  </si>
  <si>
    <t>Zirndorf</t>
  </si>
  <si>
    <t>Žirovnica</t>
  </si>
  <si>
    <t>Zirovnica</t>
  </si>
  <si>
    <t>Zistersdorf</t>
  </si>
  <si>
    <t>Žitište</t>
  </si>
  <si>
    <t>Zitiste</t>
  </si>
  <si>
    <t>Žitorađa</t>
  </si>
  <si>
    <t>Zitorada</t>
  </si>
  <si>
    <t>Zittau</t>
  </si>
  <si>
    <t>Zlaté Moravce</t>
  </si>
  <si>
    <t>Zlate Moravce</t>
  </si>
  <si>
    <t>Zlatitsa</t>
  </si>
  <si>
    <t>Zlatna</t>
  </si>
  <si>
    <t>Zlatograd</t>
  </si>
  <si>
    <t>Zlatoust</t>
  </si>
  <si>
    <t>Zlín</t>
  </si>
  <si>
    <t>Zlin</t>
  </si>
  <si>
    <t>Złotoryja</t>
  </si>
  <si>
    <t>Zlotoryja</t>
  </si>
  <si>
    <t>Zlynka</t>
  </si>
  <si>
    <t>Zmeinogorsk</t>
  </si>
  <si>
    <t>Zmiiv</t>
  </si>
  <si>
    <t>Znam”yanka</t>
  </si>
  <si>
    <t>Znam'yanka</t>
  </si>
  <si>
    <t>Znojmo</t>
  </si>
  <si>
    <t>Zofingen</t>
  </si>
  <si>
    <t>Zollikon</t>
  </si>
  <si>
    <t>Zolochiv</t>
  </si>
  <si>
    <t>Zolote</t>
  </si>
  <si>
    <t>Zolotonosha</t>
  </si>
  <si>
    <t>Zomba</t>
  </si>
  <si>
    <t>Zombo</t>
  </si>
  <si>
    <t>Zongo</t>
  </si>
  <si>
    <t>Zongolica</t>
  </si>
  <si>
    <t>Zörbig</t>
  </si>
  <si>
    <t>Zorbig</t>
  </si>
  <si>
    <t>Zorgo</t>
  </si>
  <si>
    <t>Zorra</t>
  </si>
  <si>
    <t>Zossen</t>
  </si>
  <si>
    <t>Zouar</t>
  </si>
  <si>
    <t>Zouerate</t>
  </si>
  <si>
    <t>Zouping</t>
  </si>
  <si>
    <t>Zoutleeuw</t>
  </si>
  <si>
    <t>Zreče</t>
  </si>
  <si>
    <t>Zrece</t>
  </si>
  <si>
    <t>Zrenjanin</t>
  </si>
  <si>
    <t>Zrnovci</t>
  </si>
  <si>
    <t>Zsámbék</t>
  </si>
  <si>
    <t>Zsambek</t>
  </si>
  <si>
    <t>Zschopau</t>
  </si>
  <si>
    <t>Zubin Potok</t>
  </si>
  <si>
    <t>Zubří</t>
  </si>
  <si>
    <t>Zubri</t>
  </si>
  <si>
    <t>Zubtsov</t>
  </si>
  <si>
    <t>Zugdidi</t>
  </si>
  <si>
    <t>Zülpich</t>
  </si>
  <si>
    <t>Zulpich</t>
  </si>
  <si>
    <t>Zumpango</t>
  </si>
  <si>
    <t>Zumpango del Río</t>
  </si>
  <si>
    <t>Zumpango del Rio</t>
  </si>
  <si>
    <t>Zunhua</t>
  </si>
  <si>
    <t>Zuni Pueblo</t>
  </si>
  <si>
    <t>Zunyi</t>
  </si>
  <si>
    <t>Županja</t>
  </si>
  <si>
    <t>Zupanja</t>
  </si>
  <si>
    <t>Zurich</t>
  </si>
  <si>
    <t>Żurrieq</t>
  </si>
  <si>
    <t>Zurrieq</t>
  </si>
  <si>
    <t>Zushi</t>
  </si>
  <si>
    <t>Zuwārah</t>
  </si>
  <si>
    <t>Zuwarah</t>
  </si>
  <si>
    <t>Zuyevka</t>
  </si>
  <si>
    <t>Žužemberk</t>
  </si>
  <si>
    <t>Zuzemberk</t>
  </si>
  <si>
    <t>Zveçan</t>
  </si>
  <si>
    <t>Zvecan</t>
  </si>
  <si>
    <t>Zvenigorod</t>
  </si>
  <si>
    <t>Zvenigovo</t>
  </si>
  <si>
    <t>Zvenyhorodka</t>
  </si>
  <si>
    <t>Zverevo</t>
  </si>
  <si>
    <t>Zvëzdnyy</t>
  </si>
  <si>
    <t>Zvezdnyy</t>
  </si>
  <si>
    <t>Zvishavane</t>
  </si>
  <si>
    <t>Zvolen</t>
  </si>
  <si>
    <t>Zvornik</t>
  </si>
  <si>
    <t>Zwedru</t>
  </si>
  <si>
    <t>Grand Gedeh</t>
  </si>
  <si>
    <t>Zweibrücken</t>
  </si>
  <si>
    <t>Zweibrucken</t>
  </si>
  <si>
    <t>Zwenkau</t>
  </si>
  <si>
    <t>Zwettl</t>
  </si>
  <si>
    <t>Zwickau</t>
  </si>
  <si>
    <t>Zwiesel</t>
  </si>
  <si>
    <t>Zwingenberg</t>
  </si>
  <si>
    <t>Zwolle</t>
  </si>
  <si>
    <t>Overijssel</t>
  </si>
  <si>
    <t>Zwönitz</t>
  </si>
  <si>
    <t>Zwonitz</t>
  </si>
  <si>
    <t>Żychlin</t>
  </si>
  <si>
    <t>Zychlin</t>
  </si>
  <si>
    <t>Zyryanka</t>
  </si>
  <si>
    <t>Zyryanovsk</t>
  </si>
  <si>
    <t>City</t>
  </si>
  <si>
    <t>Location of final assembly factory (nearest city lookup)</t>
  </si>
  <si>
    <t>Lookup</t>
  </si>
  <si>
    <t>Component Weight (kg)</t>
  </si>
  <si>
    <t>Factory location</t>
  </si>
  <si>
    <t>Average total tonnage (all products)</t>
  </si>
  <si>
    <t>Average total tonnage (this product)</t>
  </si>
  <si>
    <t>Annual factory water consumption (m³)*</t>
  </si>
  <si>
    <t>Calculated Embodied Carbon</t>
  </si>
  <si>
    <t>Pipes</t>
  </si>
  <si>
    <t>Cables</t>
  </si>
  <si>
    <t>If refrigerant based: refrigerant leakage scenario</t>
  </si>
  <si>
    <t>Lat</t>
  </si>
  <si>
    <t>Long</t>
  </si>
  <si>
    <t>Straight line distance</t>
  </si>
  <si>
    <t>Road distance</t>
  </si>
  <si>
    <t>Rail distance</t>
  </si>
  <si>
    <t>Air dictance</t>
  </si>
  <si>
    <t>Sea distance</t>
  </si>
  <si>
    <t>Factory</t>
  </si>
  <si>
    <t>Rounds of Manufacture</t>
  </si>
  <si>
    <t>Scale up Factor</t>
  </si>
  <si>
    <t>Complexity</t>
  </si>
  <si>
    <t>Travel Distance - Factory</t>
  </si>
  <si>
    <t>Locally manufactured</t>
  </si>
  <si>
    <t>Nationally manufactured</t>
  </si>
  <si>
    <t>European manufactured</t>
  </si>
  <si>
    <t>Globally manufactured</t>
  </si>
  <si>
    <t>Linear Distance Travelled</t>
  </si>
  <si>
    <t>A2: Transport to factory</t>
  </si>
  <si>
    <t>A3: Energy used in manufacture</t>
  </si>
  <si>
    <t>Distance to site - Road</t>
  </si>
  <si>
    <t>Distance to site - Sea</t>
  </si>
  <si>
    <t>Emissions of the product</t>
  </si>
  <si>
    <t>C2: Transport to waste processing</t>
  </si>
  <si>
    <t>% to Landfill</t>
  </si>
  <si>
    <t>C2 - C4: Total emissions of product</t>
  </si>
  <si>
    <t>‘Mid-level’ calculation method result</t>
  </si>
  <si>
    <t>A1–A4: Total embodied carbon (excluding refrigerant leakage)</t>
  </si>
  <si>
    <t xml:space="preserve">A1: Material % breakdown for at least 95% of product weight (excluding refrigerant charge) </t>
  </si>
  <si>
    <t>(A1) B3: List of components/materials typically replaced over the product service life</t>
  </si>
  <si>
    <t>A1 to A4 + C2 to C4 + B1+ C1</t>
  </si>
  <si>
    <t>Component name</t>
  </si>
  <si>
    <t>e.g. Steel component weighing 10% of all steel and replaced 4 times during life cycle = 10 x 4 = 40%</t>
  </si>
  <si>
    <t>Insert origin location and recycled content, if known. Latitude is the angle from the equator to the position, positive for North, negative for South. Longitude is the angle from the Greenwich meridian, positive for East, negative for West.
These values may be obtained from Google Maps.</t>
  </si>
  <si>
    <t>EMBODIED CARBON OF MEP PRODUCTS — CALCULATION FORM — 'MID-LEVEL' METHOD</t>
  </si>
  <si>
    <t>EMBODIED CARBON OF MEP PRODUCTS — CALCULATION FORM — 'COMPONENT' METHOD</t>
  </si>
  <si>
    <t>Component information</t>
  </si>
  <si>
    <t>Component weight (kg)</t>
  </si>
  <si>
    <t>Component service life (years)</t>
  </si>
  <si>
    <t>Total:</t>
  </si>
  <si>
    <t>Nearest city</t>
  </si>
  <si>
    <t>Air Distances</t>
  </si>
  <si>
    <t>List of components/materials typically replaced over the component service life</t>
  </si>
  <si>
    <t>Component type</t>
  </si>
  <si>
    <t>Widget</t>
  </si>
  <si>
    <t>Type that is closest to Component</t>
  </si>
  <si>
    <t>Manufacturer name</t>
  </si>
  <si>
    <t>Thingy Maker</t>
  </si>
  <si>
    <r>
      <t>IGRES</t>
    </r>
    <r>
      <rPr>
        <vertAlign val="superscript"/>
        <sz val="11"/>
        <color theme="1"/>
        <rFont val="Calibri"/>
        <family val="2"/>
        <scheme val="minor"/>
      </rPr>
      <t>11</t>
    </r>
  </si>
  <si>
    <r>
      <t>Carbon foorprint</t>
    </r>
    <r>
      <rPr>
        <vertAlign val="superscript"/>
        <sz val="11"/>
        <color theme="1"/>
        <rFont val="Calibri"/>
        <family val="2"/>
        <scheme val="minor"/>
      </rPr>
      <t>10</t>
    </r>
  </si>
  <si>
    <r>
      <t>127Carbon foorprint</t>
    </r>
    <r>
      <rPr>
        <vertAlign val="superscript"/>
        <sz val="11"/>
        <color theme="1"/>
        <rFont val="Calibri"/>
        <family val="2"/>
        <scheme val="minor"/>
      </rPr>
      <t>10</t>
    </r>
  </si>
  <si>
    <r>
      <t>kgCO</t>
    </r>
    <r>
      <rPr>
        <b/>
        <vertAlign val="subscript"/>
        <sz val="11"/>
        <color rgb="FF000000"/>
        <rFont val="Calibri"/>
        <family val="2"/>
        <scheme val="minor"/>
      </rPr>
      <t>2</t>
    </r>
    <r>
      <rPr>
        <b/>
        <sz val="11"/>
        <color rgb="FF000000"/>
        <rFont val="Calibri"/>
        <family val="2"/>
        <scheme val="minor"/>
      </rPr>
      <t>e /kWh</t>
    </r>
  </si>
  <si>
    <t>Insert recycled content (%), if known</t>
  </si>
  <si>
    <t>Paris, Île-de-France, France</t>
  </si>
  <si>
    <t>A1 Materials</t>
  </si>
  <si>
    <t>London, London, City of, United Kingdom</t>
  </si>
  <si>
    <t>Expanded Polystyrene</t>
  </si>
  <si>
    <t>Clay, tile</t>
  </si>
  <si>
    <t>Copper, 37% recycled</t>
  </si>
  <si>
    <t>Copper, 100% recycled</t>
  </si>
  <si>
    <t>Brass, general recycled</t>
  </si>
  <si>
    <t>Brass, 100% recycled</t>
  </si>
  <si>
    <t>Bronze</t>
  </si>
  <si>
    <t>Zinc, 30% recycled</t>
  </si>
  <si>
    <t>Zinc, 100% recycled</t>
  </si>
  <si>
    <t>Steel, 10-20% recycled</t>
  </si>
  <si>
    <t>Steel, 100% recycled thorugh EAF (Normally used for Steel rebar)</t>
  </si>
  <si>
    <t>Polyurethane</t>
  </si>
  <si>
    <t>PET</t>
  </si>
  <si>
    <t>HDPE resin</t>
  </si>
  <si>
    <t>HDPE pipe</t>
  </si>
  <si>
    <t>LDPE resin</t>
  </si>
  <si>
    <t>LDPE film</t>
  </si>
  <si>
    <t>Polypropylene</t>
  </si>
  <si>
    <t>Fibreglass</t>
  </si>
  <si>
    <t>Mineral wool</t>
  </si>
  <si>
    <t>Rockwool</t>
  </si>
  <si>
    <t>Lead, virgin</t>
  </si>
  <si>
    <t>Lead, general, 61% recycled</t>
  </si>
  <si>
    <t xml:space="preserve">Linoleum </t>
  </si>
  <si>
    <t>Chromium</t>
  </si>
  <si>
    <t>Nickel</t>
  </si>
  <si>
    <t>Silver</t>
  </si>
  <si>
    <t xml:space="preserve">Vanadium </t>
  </si>
  <si>
    <t xml:space="preserve">Zorconium </t>
  </si>
  <si>
    <t>Mercury</t>
  </si>
  <si>
    <t xml:space="preserve">Yttrium </t>
  </si>
  <si>
    <t>Paint, water based, general</t>
  </si>
  <si>
    <t xml:space="preserve">Polyamide </t>
  </si>
  <si>
    <t>UPVC film</t>
  </si>
  <si>
    <t>Epoxide Resin</t>
  </si>
  <si>
    <t>Phenol Formaldehyde</t>
  </si>
  <si>
    <t>Urea Formaldehyde</t>
  </si>
  <si>
    <t>Tin</t>
  </si>
  <si>
    <t>Data entered in this section is not used in either calculation</t>
  </si>
  <si>
    <t>PVC</t>
  </si>
  <si>
    <t>R134a</t>
  </si>
  <si>
    <t>Tonnage percentage</t>
  </si>
  <si>
    <t>No. of Products</t>
  </si>
  <si>
    <t>C. Further Information (not used in calculations)</t>
  </si>
  <si>
    <t>As manufacturer recommendations or CIBSE Guide M</t>
  </si>
  <si>
    <t>A2</t>
  </si>
  <si>
    <t>A3</t>
  </si>
  <si>
    <t>A4</t>
  </si>
  <si>
    <t>C2</t>
  </si>
  <si>
    <t>C3</t>
  </si>
  <si>
    <t>C4</t>
  </si>
  <si>
    <r>
      <t xml:space="preserve">CIBSE would like to encourage and support analysis of embodied and whole life carbon of building services products and systems in order to address the embodied carbon MEP knowledge gap. CIBSE has developed a standard methodology for the assessment of embodied carbon for building services (CIBSE TM65), so that embodied carbon data calculated by different consultants and researchers can be brought together and compared, and thus rules of thumb concerning embodied carbon of MEP systems can be developed. 
To facilitate this, CIBSE encourages all consultants and researchers that have carried out embodied carbon calculation in line with CIBSE TM65 to submit their results to CIBSE using this reporting form to aid research in this field. 
Please complete the fields in grey below and email to </t>
    </r>
    <r>
      <rPr>
        <u/>
        <sz val="11"/>
        <color theme="1"/>
        <rFont val="Calibri"/>
        <family val="2"/>
      </rPr>
      <t>embodiedcarbon@cibse.org</t>
    </r>
    <r>
      <rPr>
        <sz val="11"/>
        <color theme="1"/>
        <rFont val="Calibri"/>
        <family val="2"/>
      </rPr>
      <t>. If possible, please also submit the manufacturer form provided by the manufacturer.
If there has been deviation from the CIBSE TM65 methodology, either relating to methodology or assumptions then please highlight this in the notes/source column.
Version released in June 2021.</t>
    </r>
  </si>
  <si>
    <r>
      <t xml:space="preserve">CIBSE would like to encourage and support analysis of embodied and whole life carbon of building services products and systems in order to address the embodied carbon MEP knowledge gap. CIBSE has developed a standard methodology for the assessment of embodied carbon for building services (CIBSE TM65), so that embodied carbon data calculated by different consultants and researchers can be brought together and compared, and thus rules of thumb concerning embodied carbon of MEP systems can be developed. 
To facilitate this, CIBSE encourages all consultants and researchers that have carried out embodied carbon calculation in line with CIBSE TM65 to submit their results to CIBSE using this reporting form to aid research in this field. 
Please complete the fields in grey below and email to </t>
    </r>
    <r>
      <rPr>
        <u/>
        <sz val="11"/>
        <color theme="1"/>
        <rFont val="Calibri"/>
        <family val="2"/>
      </rPr>
      <t>embodiedcarbon@cibse.org</t>
    </r>
    <r>
      <rPr>
        <sz val="11"/>
        <color theme="1"/>
        <rFont val="Calibri"/>
        <family val="2"/>
      </rPr>
      <t>. If possible, please also submit the manufacturer form provided by the manufacturer.
If there has been deviation from the CIBSE TM65 methodology, either relating to methodology or assumptions then please highlight this in the notes/source column.
Version not released.</t>
    </r>
  </si>
  <si>
    <t>Enter total factory output tonnage and proportion of that tonnage related to this product. This will aportion the factory energy usage to the individual product.</t>
  </si>
  <si>
    <t>R1234yf</t>
  </si>
  <si>
    <t>Response</t>
  </si>
  <si>
    <t>Qualifier</t>
  </si>
  <si>
    <t>No refrigerant</t>
  </si>
  <si>
    <t>Biodiesel, bioethanol etc</t>
  </si>
  <si>
    <t>Biomass (such as woodchips, chicken litter etc)</t>
  </si>
  <si>
    <t>Blast furnace gas</t>
  </si>
  <si>
    <t>Butane</t>
  </si>
  <si>
    <t>Coal and lignite</t>
  </si>
  <si>
    <t>Coke oven gas</t>
  </si>
  <si>
    <t>Coke, and semi-coke</t>
  </si>
  <si>
    <t>Domestic refuse (raw)</t>
  </si>
  <si>
    <t>Ethane</t>
  </si>
  <si>
    <t>Fuel oil</t>
  </si>
  <si>
    <t>Gas oil</t>
  </si>
  <si>
    <t>Hydrogen</t>
  </si>
  <si>
    <t>Landfill gas</t>
  </si>
  <si>
    <t>Methane</t>
  </si>
  <si>
    <t>Mixed refinery gases</t>
  </si>
  <si>
    <t>Natural gas</t>
  </si>
  <si>
    <t>Other Biogas (e.g. gasified woodchips)</t>
  </si>
  <si>
    <t>Other gaseous waste</t>
  </si>
  <si>
    <t>Other liquid waste (non-renewable)</t>
  </si>
  <si>
    <t>Other liquid waste (renewable)</t>
  </si>
  <si>
    <t>Other oils</t>
  </si>
  <si>
    <t>Other solid waste</t>
  </si>
  <si>
    <t>Enter total factory energy consumption for Electricity (select location) and Gas (or other secondary fuel).</t>
  </si>
  <si>
    <t>For 'Type of Product', select the type that most closely resembles the product being analysed. This cell provides 'Rounds of Manufacture' data to the tool. Refer to TM65 for details.</t>
  </si>
  <si>
    <t>Material % breakdown for at least 95% of product weight (excluding refrigerant charge). Materials are from TM65 and a selection from the ICE database.</t>
  </si>
  <si>
    <t>Section B: Additional Information required for 'Mid-level' calculation only</t>
  </si>
  <si>
    <t xml:space="preserve">Information disclosure options can be found in section D. </t>
  </si>
  <si>
    <r>
      <t>Capacity/size of equipment (kW; m</t>
    </r>
    <r>
      <rPr>
        <vertAlign val="superscript"/>
        <sz val="11"/>
        <color theme="1" tint="0.34998626667073579"/>
        <rFont val="Trebuchet MS"/>
        <family val="2"/>
      </rPr>
      <t>³</t>
    </r>
    <r>
      <rPr>
        <sz val="11"/>
        <color theme="1" tint="0.34998626667073579"/>
        <rFont val="Trebuchet MS"/>
        <family val="2"/>
      </rPr>
      <t xml:space="preserve">; litres; etc.) </t>
    </r>
  </si>
  <si>
    <r>
      <t>* Please provide information on the final assembly factory. If you have more information on energy consumption of factories in the supply chain then please email</t>
    </r>
    <r>
      <rPr>
        <b/>
        <sz val="11"/>
        <color theme="1" tint="0.34998626667073579"/>
        <rFont val="Trebuchet MS"/>
        <family val="2"/>
      </rPr>
      <t xml:space="preserve"> </t>
    </r>
    <r>
      <rPr>
        <u/>
        <sz val="11"/>
        <color theme="1" tint="0.34998626667073579"/>
        <rFont val="Trebuchet MS"/>
        <family val="2"/>
      </rPr>
      <t>embodiedcarbon@cibse.org</t>
    </r>
  </si>
  <si>
    <r>
      <t xml:space="preserve">Insert </t>
    </r>
    <r>
      <rPr>
        <sz val="11"/>
        <color theme="1" tint="0.34998626667073579"/>
        <rFont val="Trebuchet MS"/>
        <family val="2"/>
      </rPr>
      <t>kW·h</t>
    </r>
  </si>
  <si>
    <r>
      <t xml:space="preserve">Insert replacement rate </t>
    </r>
    <r>
      <rPr>
        <sz val="11"/>
        <color theme="1" tint="0.34998626667073579"/>
        <rFont val="Trebuchet MS"/>
        <family val="2"/>
      </rPr>
      <t>(#)</t>
    </r>
  </si>
  <si>
    <r>
      <t xml:space="preserve">Insert unit here
</t>
    </r>
    <r>
      <rPr>
        <sz val="11"/>
        <color theme="1" tint="0.34998626667073579"/>
        <rFont val="Trebuchet MS"/>
        <family val="2"/>
      </rPr>
      <t>(</t>
    </r>
    <r>
      <rPr>
        <i/>
        <sz val="11"/>
        <color theme="1" tint="0.34998626667073579"/>
        <rFont val="Trebuchet MS"/>
        <family val="2"/>
      </rPr>
      <t xml:space="preserve">e.g. </t>
    </r>
    <r>
      <rPr>
        <sz val="11"/>
        <color theme="1" tint="0.34998626667073579"/>
        <rFont val="Trebuchet MS"/>
        <family val="2"/>
      </rPr>
      <t>kW)</t>
    </r>
  </si>
  <si>
    <r>
      <t xml:space="preserve">Aligned with CIBSE TM65, if these field are left blank it is assumed that 10% of the materials are replaced in the lifetime of the product. 
</t>
    </r>
    <r>
      <rPr>
        <b/>
        <i/>
        <sz val="11"/>
        <color theme="1" tint="0.34998626667073579"/>
        <rFont val="Trebuchet MS"/>
        <family val="2"/>
      </rPr>
      <t>How to calculate material replacement rate:</t>
    </r>
    <r>
      <rPr>
        <i/>
        <sz val="11"/>
        <color theme="1" tint="0.34998626667073579"/>
        <rFont val="Trebuchet MS"/>
        <family val="2"/>
      </rPr>
      <t xml:space="preserve">
Example 1: If all of the steel in the product is replaced once in the lifetime of the product, select steel and then input the replacement rate of 100%. 
Example 2: If there is a Steel component weighing 10% of all steel in the product and it is replaced 4 times during the lifetime of the product = 10 x 4 = 40%</t>
    </r>
  </si>
  <si>
    <r>
      <t xml:space="preserve">For heating  this would be SCOP, for cooling generation this would be SEER. For pumps this would be </t>
    </r>
    <r>
      <rPr>
        <sz val="11"/>
        <color theme="1" tint="0.34998626667073579"/>
        <rFont val="Trebuchet MS"/>
        <family val="2"/>
      </rPr>
      <t>W/l·s</t>
    </r>
    <r>
      <rPr>
        <vertAlign val="superscript"/>
        <sz val="11"/>
        <color theme="1" tint="0.34998626667073579"/>
        <rFont val="Trebuchet MS"/>
        <family val="2"/>
      </rPr>
      <t>–1</t>
    </r>
    <r>
      <rPr>
        <i/>
        <sz val="11"/>
        <color theme="1" tint="0.34998626667073579"/>
        <rFont val="Trebuchet MS"/>
        <family val="2"/>
      </rPr>
      <t>.</t>
    </r>
  </si>
  <si>
    <r>
      <t xml:space="preserve">If yes, please email this form to </t>
    </r>
    <r>
      <rPr>
        <b/>
        <i/>
        <u/>
        <sz val="11"/>
        <color rgb="FF006890"/>
        <rFont val="Trebuchet MS"/>
        <family val="2"/>
      </rPr>
      <t>embodiedcarbon@cibse.org</t>
    </r>
  </si>
  <si>
    <r>
      <t xml:space="preserve">If yes, please email </t>
    </r>
    <r>
      <rPr>
        <b/>
        <i/>
        <u/>
        <sz val="11"/>
        <color rgb="FF006890"/>
        <rFont val="Trebuchet MS"/>
        <family val="2"/>
      </rPr>
      <t>embodiedcarbon@cibse.org</t>
    </r>
    <r>
      <rPr>
        <i/>
        <sz val="11"/>
        <color theme="1" tint="0.34998626667073579"/>
        <rFont val="Trebuchet MS"/>
        <family val="2"/>
      </rPr>
      <t xml:space="preserve"> for more information</t>
    </r>
  </si>
  <si>
    <t>I consent to CIBSE’s use of the data contained in this form for research purposes.</t>
  </si>
  <si>
    <t>I consent to CIBSE’s use of the data contained in this form for research purposes, on the condition that all identifying information is removed from any published output.</t>
  </si>
  <si>
    <t>I consent to CIBSE’s use of the data contained in this form in order to establish an embodied carbon database for products used in building services, on the condition that all identifying information is removed from any published output.</t>
  </si>
  <si>
    <r>
      <rPr>
        <i/>
        <sz val="11"/>
        <color theme="1" tint="0.34998626667073579"/>
        <rFont val="Trebuchet MS"/>
        <family val="2"/>
      </rPr>
      <t>Optional:</t>
    </r>
    <r>
      <rPr>
        <sz val="11"/>
        <color theme="1" tint="0.34998626667073579"/>
        <rFont val="Trebuchet MS"/>
        <family val="2"/>
      </rPr>
      <t xml:space="preserve"> I am interested in finding out about becoming a CIBSE embodied carbon research partner.</t>
    </r>
  </si>
  <si>
    <t xml:space="preserve">To create a basic report, complete all purple and yellow cells in Section A. </t>
  </si>
  <si>
    <t>To create a more robust mid-level report, complete all purple and yellow cells in Sections A and B.</t>
  </si>
  <si>
    <t>Purple cells are compulsory</t>
  </si>
  <si>
    <t>Yellow cells are cumpolsory drop-downs</t>
  </si>
  <si>
    <t>Blue cells are optional</t>
  </si>
  <si>
    <t>Green cells are optional drop-downs</t>
  </si>
  <si>
    <t>Grey cells are protected</t>
  </si>
  <si>
    <t xml:space="preserve">The rights of publication or translation are reserved. No part of this digital tool may be reproduced or transmitted in any form or by any means without the prior permission of the Institution.   </t>
  </si>
  <si>
    <t xml:space="preserve"> Embodied Carbon Manufacturer Form</t>
  </si>
  <si>
    <t>Section A: Essential information required for both basic and mid-level calculation</t>
  </si>
  <si>
    <r>
      <rPr>
        <sz val="10"/>
        <color rgb="FF006890"/>
        <rFont val="Trebuchet MS"/>
        <family val="2"/>
      </rPr>
      <t xml:space="preserve">Embodied Carbon Manufacturer Form (beta version 2)
Extracted from the CIBSE Embodied Carbon Calculator (beta version) developed by Carl Collins (CIBSE) 
For use with </t>
    </r>
    <r>
      <rPr>
        <i/>
        <sz val="10"/>
        <color rgb="FF006890"/>
        <rFont val="Trebuchet MS"/>
        <family val="2"/>
      </rPr>
      <t xml:space="preserve">Embodied carbon in building services: A calculation methodology </t>
    </r>
    <r>
      <rPr>
        <sz val="10"/>
        <color rgb="FF006890"/>
        <rFont val="Trebuchet MS"/>
        <family val="2"/>
      </rPr>
      <t>(TM65) 
Released 29th September 2022
© The Chartered Institution of Building Services Engineers, London 
Registered charity number 278104   
Based on TM65 Embodied carbon in building services: a calculation methodology, 
authored by Louise Hamot and Clara Bagenal George (Elementa Consulting Ltd.)
Editing, layout, typesetting and design by Eileen Bell for CIBSE Knowledge    </t>
    </r>
    <r>
      <rPr>
        <sz val="10"/>
        <color rgb="FFFF0000"/>
        <rFont val="Trebuchet M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</si>
</sst>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0.0?????"/>
    <numFmt numFmtId="165" formatCode="0.00\ &quot;kg&quot;"/>
    <numFmt numFmtId="166" formatCode="0.000000"/>
    <numFmt numFmtId="167" formatCode="0.00\ &quot;kWh&quot;"/>
    <numFmt numFmtId="168" formatCode="0.00\ &quot;kgCO2e&quot;"/>
    <numFmt numFmtId="169" formatCode="0.000\ &quot;kg&quot;"/>
    <numFmt numFmtId="170" formatCode="0.00\ &quot;tonnes&quot;"/>
    <numFmt numFmtId="171" formatCode="0.00\ &quot;m³&quot;"/>
    <numFmt numFmtId="172" formatCode="0.00\ &quot;Years&quot;"/>
    <numFmt numFmtId="173" formatCode="&quot;£&quot;#,##0.00"/>
    <numFmt numFmtId="174" formatCode="&quot;B1 = &quot;0.00\ &quot;kgCO2e&quot;"/>
    <numFmt numFmtId="175" formatCode="&quot;C1 = &quot;0.00\ &quot;kgCO2e&quot;"/>
    <numFmt numFmtId="176" formatCode="0\ &quot;Years&quot;"/>
    <numFmt numFmtId="177" formatCode="&quot;Category&quot;\ 0"/>
    <numFmt numFmtId="178" formatCode="0.00\ &quot;km&quot;"/>
    <numFmt numFmtId="179" formatCode="0\ &quot;km&quot;"/>
    <numFmt numFmtId="180" formatCode="0.0"/>
    <numFmt numFmtId="181" formatCode="0.000"/>
    <numFmt numFmtId="182" formatCode="0.0000"/>
  </numFmts>
  <fonts count="60" x14ac:knownFonts="1">
    <font>
      <sz val="11"/>
      <color theme="1"/>
      <name val="Calibri"/>
      <family val="2"/>
      <scheme val="minor"/>
    </font>
    <font>
      <sz val="11"/>
      <color theme="1"/>
      <name val="Trebuchet MS"/>
      <family val="2"/>
    </font>
    <font>
      <sz val="11"/>
      <color theme="1"/>
      <name val="Calibri"/>
      <family val="2"/>
      <scheme val="minor"/>
    </font>
    <font>
      <sz val="11"/>
      <color theme="1"/>
      <name val="Calibri"/>
      <family val="2"/>
    </font>
    <font>
      <b/>
      <sz val="11"/>
      <color theme="0"/>
      <name val="Calibri"/>
      <family val="2"/>
    </font>
    <font>
      <u/>
      <sz val="11"/>
      <color theme="1"/>
      <name val="Calibri"/>
      <family val="2"/>
    </font>
    <font>
      <b/>
      <sz val="11"/>
      <color theme="1"/>
      <name val="Calibri"/>
      <family val="2"/>
    </font>
    <font>
      <sz val="11"/>
      <color rgb="FFFF0000"/>
      <name val="Calibri"/>
      <family val="2"/>
    </font>
    <font>
      <i/>
      <sz val="11"/>
      <color theme="1"/>
      <name val="Calibri"/>
      <family val="2"/>
    </font>
    <font>
      <sz val="11"/>
      <color rgb="FF000000"/>
      <name val="Calibri"/>
      <family val="2"/>
    </font>
    <font>
      <vertAlign val="superscript"/>
      <sz val="11"/>
      <color theme="1"/>
      <name val="Calibri"/>
      <family val="2"/>
    </font>
    <font>
      <b/>
      <sz val="11"/>
      <name val="Calibri"/>
      <family val="2"/>
    </font>
    <font>
      <b/>
      <vertAlign val="subscript"/>
      <sz val="11"/>
      <name val="Calibri"/>
      <family val="2"/>
    </font>
    <font>
      <sz val="11"/>
      <name val="Calibri"/>
      <family val="2"/>
    </font>
    <font>
      <b/>
      <sz val="11"/>
      <color rgb="FF000000"/>
      <name val="Calibri"/>
      <family val="2"/>
      <scheme val="minor"/>
    </font>
    <font>
      <sz val="11"/>
      <color rgb="FF000000"/>
      <name val="Calibri"/>
      <family val="2"/>
      <scheme val="minor"/>
    </font>
    <font>
      <b/>
      <sz val="10"/>
      <color theme="1"/>
      <name val="Open Sans"/>
      <family val="2"/>
    </font>
    <font>
      <b/>
      <sz val="10"/>
      <color rgb="FF000000"/>
      <name val="Open Sans"/>
      <family val="2"/>
    </font>
    <font>
      <sz val="10"/>
      <color theme="1"/>
      <name val="Open Sans"/>
      <family val="2"/>
    </font>
    <font>
      <b/>
      <sz val="8"/>
      <name val="Tahoma"/>
      <family val="2"/>
    </font>
    <font>
      <u/>
      <sz val="11"/>
      <color theme="10"/>
      <name val="Calibri"/>
      <family val="2"/>
      <scheme val="minor"/>
    </font>
    <font>
      <i/>
      <sz val="11"/>
      <color theme="1"/>
      <name val="Calibri"/>
      <family val="2"/>
      <scheme val="minor"/>
    </font>
    <font>
      <i/>
      <sz val="11"/>
      <name val="Calibri"/>
      <family val="2"/>
    </font>
    <font>
      <i/>
      <sz val="11"/>
      <name val="Calibri"/>
      <family val="2"/>
      <scheme val="minor"/>
    </font>
    <font>
      <b/>
      <sz val="11"/>
      <color theme="1"/>
      <name val="Calibri"/>
      <family val="2"/>
      <scheme val="minor"/>
    </font>
    <font>
      <b/>
      <sz val="11"/>
      <color rgb="FFFF0000"/>
      <name val="Calibri"/>
      <family val="2"/>
    </font>
    <font>
      <sz val="11"/>
      <color rgb="FFFF0000"/>
      <name val="Calibri"/>
      <family val="2"/>
      <scheme val="minor"/>
    </font>
    <font>
      <sz val="11"/>
      <name val="Calibri"/>
      <family val="2"/>
      <scheme val="minor"/>
    </font>
    <font>
      <vertAlign val="superscript"/>
      <sz val="11"/>
      <color theme="1"/>
      <name val="Calibri"/>
      <family val="2"/>
      <scheme val="minor"/>
    </font>
    <font>
      <b/>
      <vertAlign val="subscript"/>
      <sz val="11"/>
      <color rgb="FF000000"/>
      <name val="Calibri"/>
      <family val="2"/>
      <scheme val="minor"/>
    </font>
    <font>
      <sz val="10"/>
      <color rgb="FF000000"/>
      <name val="Open Sans"/>
      <family val="2"/>
    </font>
    <font>
      <sz val="11"/>
      <color theme="1"/>
      <name val="Trebuchet MS"/>
      <family val="2"/>
    </font>
    <font>
      <b/>
      <sz val="18"/>
      <color theme="0"/>
      <name val="Trebuchet MS"/>
      <family val="2"/>
    </font>
    <font>
      <sz val="18"/>
      <color theme="1"/>
      <name val="Trebuchet MS"/>
      <family val="2"/>
    </font>
    <font>
      <sz val="11"/>
      <color theme="0"/>
      <name val="Trebuchet MS"/>
      <family val="2"/>
    </font>
    <font>
      <b/>
      <sz val="11"/>
      <color theme="0"/>
      <name val="Trebuchet MS"/>
      <family val="2"/>
    </font>
    <font>
      <sz val="11"/>
      <color rgb="FFFF0000"/>
      <name val="Trebuchet MS"/>
      <family val="2"/>
    </font>
    <font>
      <u/>
      <sz val="11"/>
      <color theme="10"/>
      <name val="Trebuchet MS"/>
      <family val="2"/>
    </font>
    <font>
      <sz val="11"/>
      <name val="Trebuchet MS"/>
      <family val="2"/>
    </font>
    <font>
      <i/>
      <sz val="11"/>
      <color rgb="FFFF0000"/>
      <name val="Trebuchet MS"/>
      <family val="2"/>
    </font>
    <font>
      <b/>
      <sz val="30"/>
      <color rgb="FF006890"/>
      <name val="Trebuchet MS"/>
      <family val="2"/>
    </font>
    <font>
      <sz val="11"/>
      <color rgb="FF006890"/>
      <name val="Calibri"/>
      <family val="2"/>
    </font>
    <font>
      <b/>
      <sz val="10"/>
      <color rgb="FF66A4BC"/>
      <name val="Trebuchet MS"/>
      <family val="2"/>
    </font>
    <font>
      <sz val="11"/>
      <color theme="1" tint="0.34998626667073579"/>
      <name val="Trebuchet MS"/>
      <family val="2"/>
    </font>
    <font>
      <vertAlign val="superscript"/>
      <sz val="11"/>
      <color theme="1" tint="0.34998626667073579"/>
      <name val="Trebuchet MS"/>
      <family val="2"/>
    </font>
    <font>
      <i/>
      <sz val="11"/>
      <color theme="1" tint="0.34998626667073579"/>
      <name val="Trebuchet MS"/>
      <family val="2"/>
    </font>
    <font>
      <b/>
      <sz val="11"/>
      <color theme="1" tint="0.34998626667073579"/>
      <name val="Trebuchet MS"/>
      <family val="2"/>
    </font>
    <font>
      <u/>
      <sz val="11"/>
      <color theme="1" tint="0.34998626667073579"/>
      <name val="Trebuchet MS"/>
      <family val="2"/>
    </font>
    <font>
      <i/>
      <sz val="9"/>
      <color theme="1" tint="0.34998626667073579"/>
      <name val="Trebuchet MS"/>
      <family val="2"/>
    </font>
    <font>
      <b/>
      <i/>
      <sz val="11"/>
      <color theme="1" tint="0.34998626667073579"/>
      <name val="Trebuchet MS"/>
      <family val="2"/>
    </font>
    <font>
      <b/>
      <i/>
      <u/>
      <sz val="11"/>
      <color rgb="FF006890"/>
      <name val="Trebuchet MS"/>
      <family val="2"/>
    </font>
    <font>
      <sz val="16"/>
      <color theme="1"/>
      <name val="Trebuchet MS"/>
      <family val="2"/>
    </font>
    <font>
      <sz val="16"/>
      <color rgb="FF006890"/>
      <name val="Trebuchet MS"/>
      <family val="2"/>
    </font>
    <font>
      <u/>
      <sz val="11"/>
      <name val="Trebuchet MS"/>
      <family val="2"/>
    </font>
    <font>
      <sz val="10"/>
      <color theme="1"/>
      <name val="Calibri"/>
      <family val="2"/>
      <scheme val="minor"/>
    </font>
    <font>
      <sz val="10"/>
      <color theme="1"/>
      <name val="Trebuchet MS"/>
      <family val="2"/>
    </font>
    <font>
      <sz val="10"/>
      <color rgb="FFFF0000"/>
      <name val="Trebuchet MS"/>
      <family val="2"/>
    </font>
    <font>
      <sz val="10"/>
      <color rgb="FF006890"/>
      <name val="Trebuchet MS"/>
      <family val="2"/>
    </font>
    <font>
      <b/>
      <sz val="24"/>
      <color rgb="FF006890"/>
      <name val="Trebuchet MS"/>
      <family val="2"/>
    </font>
    <font>
      <i/>
      <sz val="10"/>
      <color rgb="FF006890"/>
      <name val="Trebuchet MS"/>
      <family val="2"/>
    </font>
  </fonts>
  <fills count="1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006890"/>
        <bgColor indexed="64"/>
      </patternFill>
    </fill>
    <fill>
      <patternFill patternType="solid">
        <fgColor theme="0" tint="-4.9989318521683403E-2"/>
        <bgColor indexed="64"/>
      </patternFill>
    </fill>
    <fill>
      <patternFill patternType="solid">
        <fgColor rgb="FFFFFACC"/>
        <bgColor indexed="64"/>
      </patternFill>
    </fill>
    <fill>
      <patternFill patternType="solid">
        <fgColor rgb="FFECE8F1"/>
        <bgColor indexed="64"/>
      </patternFill>
    </fill>
    <fill>
      <patternFill patternType="solid">
        <fgColor rgb="FFE6F0F4"/>
        <bgColor indexed="64"/>
      </patternFill>
    </fill>
    <fill>
      <patternFill patternType="solid">
        <fgColor rgb="FFE1E9E1"/>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thin">
        <color indexed="64"/>
      </right>
      <top/>
      <bottom/>
      <diagonal/>
    </border>
    <border>
      <left/>
      <right style="medium">
        <color indexed="64"/>
      </right>
      <top style="thin">
        <color indexed="64"/>
      </top>
      <bottom/>
      <diagonal/>
    </border>
    <border>
      <left style="thin">
        <color theme="0"/>
      </left>
      <right style="thin">
        <color theme="0"/>
      </right>
      <top style="thin">
        <color theme="0"/>
      </top>
      <bottom style="thin">
        <color theme="0"/>
      </bottom>
      <diagonal/>
    </border>
    <border>
      <left style="thin">
        <color rgb="FF99C2D3"/>
      </left>
      <right style="thin">
        <color rgb="FF99C2D3"/>
      </right>
      <top style="thin">
        <color rgb="FF99C2D3"/>
      </top>
      <bottom style="thin">
        <color rgb="FF99C2D3"/>
      </bottom>
      <diagonal/>
    </border>
    <border>
      <left style="thin">
        <color theme="0"/>
      </left>
      <right/>
      <top style="thin">
        <color theme="0"/>
      </top>
      <bottom style="thin">
        <color theme="0"/>
      </bottom>
      <diagonal/>
    </border>
    <border>
      <left style="thin">
        <color rgb="FF99C2D3"/>
      </left>
      <right style="thin">
        <color rgb="FF99C2D3"/>
      </right>
      <top/>
      <bottom style="thin">
        <color rgb="FF99C2D3"/>
      </bottom>
      <diagonal/>
    </border>
    <border>
      <left style="thin">
        <color rgb="FF99C2D3"/>
      </left>
      <right style="thin">
        <color rgb="FF99C2D3"/>
      </right>
      <top style="thin">
        <color rgb="FF99C2D3"/>
      </top>
      <bottom style="medium">
        <color theme="0"/>
      </bottom>
      <diagonal/>
    </border>
    <border>
      <left style="thin">
        <color rgb="FF99C2D3"/>
      </left>
      <right style="thin">
        <color rgb="FF99C2D3"/>
      </right>
      <top style="thin">
        <color rgb="FF99C2D3"/>
      </top>
      <bottom style="medium">
        <color rgb="FF99C2D3"/>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medium">
        <color rgb="FF006890"/>
      </left>
      <right style="thin">
        <color rgb="FF99C2D3"/>
      </right>
      <top style="medium">
        <color rgb="FF006890"/>
      </top>
      <bottom style="thin">
        <color rgb="FF99C2D3"/>
      </bottom>
      <diagonal/>
    </border>
    <border>
      <left style="thin">
        <color rgb="FF99C2D3"/>
      </left>
      <right style="thin">
        <color rgb="FF99C2D3"/>
      </right>
      <top style="medium">
        <color rgb="FF006890"/>
      </top>
      <bottom style="thin">
        <color rgb="FF99C2D3"/>
      </bottom>
      <diagonal/>
    </border>
    <border>
      <left style="thin">
        <color rgb="FF99C2D3"/>
      </left>
      <right style="medium">
        <color rgb="FF006890"/>
      </right>
      <top style="medium">
        <color rgb="FF006890"/>
      </top>
      <bottom style="thin">
        <color rgb="FF99C2D3"/>
      </bottom>
      <diagonal/>
    </border>
    <border>
      <left style="medium">
        <color rgb="FF006890"/>
      </left>
      <right style="thin">
        <color rgb="FF99C2D3"/>
      </right>
      <top style="thin">
        <color rgb="FF99C2D3"/>
      </top>
      <bottom/>
      <diagonal/>
    </border>
    <border>
      <left style="medium">
        <color rgb="FF006890"/>
      </left>
      <right style="thin">
        <color rgb="FF99C2D3"/>
      </right>
      <top style="thin">
        <color rgb="FF99C2D3"/>
      </top>
      <bottom style="thin">
        <color rgb="FF99C2D3"/>
      </bottom>
      <diagonal/>
    </border>
    <border>
      <left style="thin">
        <color rgb="FF99C2D3"/>
      </left>
      <right style="medium">
        <color rgb="FF006890"/>
      </right>
      <top/>
      <bottom style="thin">
        <color rgb="FF99C2D3"/>
      </bottom>
      <diagonal/>
    </border>
    <border>
      <left style="thin">
        <color rgb="FF99C2D3"/>
      </left>
      <right style="medium">
        <color rgb="FF006890"/>
      </right>
      <top style="thin">
        <color rgb="FF99C2D3"/>
      </top>
      <bottom style="thin">
        <color rgb="FF99C2D3"/>
      </bottom>
      <diagonal/>
    </border>
    <border>
      <left style="medium">
        <color rgb="FF006890"/>
      </left>
      <right style="thin">
        <color rgb="FF99C2D3"/>
      </right>
      <top style="thin">
        <color rgb="FF99C2D3"/>
      </top>
      <bottom style="medium">
        <color rgb="FF006890"/>
      </bottom>
      <diagonal/>
    </border>
    <border>
      <left style="thin">
        <color rgb="FF99C2D3"/>
      </left>
      <right style="thin">
        <color rgb="FF99C2D3"/>
      </right>
      <top style="thin">
        <color rgb="FF99C2D3"/>
      </top>
      <bottom style="medium">
        <color rgb="FF006890"/>
      </bottom>
      <diagonal/>
    </border>
    <border>
      <left style="thin">
        <color rgb="FF99C2D3"/>
      </left>
      <right style="medium">
        <color rgb="FF006890"/>
      </right>
      <top style="thin">
        <color rgb="FF99C2D3"/>
      </top>
      <bottom style="medium">
        <color rgb="FF006890"/>
      </bottom>
      <diagonal/>
    </border>
    <border>
      <left style="medium">
        <color rgb="FF006890"/>
      </left>
      <right style="thin">
        <color rgb="FF99C2D3"/>
      </right>
      <top style="thin">
        <color rgb="FF99C2D3"/>
      </top>
      <bottom style="medium">
        <color rgb="FF99C2D3"/>
      </bottom>
      <diagonal/>
    </border>
    <border>
      <left style="medium">
        <color rgb="FF006890"/>
      </left>
      <right style="thin">
        <color rgb="FF99C2D3"/>
      </right>
      <top/>
      <bottom style="thin">
        <color rgb="FF99C2D3"/>
      </bottom>
      <diagonal/>
    </border>
    <border>
      <left style="medium">
        <color rgb="FF006890"/>
      </left>
      <right style="thin">
        <color rgb="FF99C2D3"/>
      </right>
      <top style="thin">
        <color rgb="FF99C2D3"/>
      </top>
      <bottom style="medium">
        <color theme="0"/>
      </bottom>
      <diagonal/>
    </border>
    <border>
      <left style="thin">
        <color rgb="FF99C2D3"/>
      </left>
      <right style="medium">
        <color rgb="FF006890"/>
      </right>
      <top style="thin">
        <color rgb="FF99C2D3"/>
      </top>
      <bottom style="medium">
        <color theme="0"/>
      </bottom>
      <diagonal/>
    </border>
    <border>
      <left style="thin">
        <color theme="0"/>
      </left>
      <right/>
      <top style="thin">
        <color theme="0"/>
      </top>
      <bottom/>
      <diagonal/>
    </border>
    <border>
      <left/>
      <right style="thin">
        <color theme="0"/>
      </right>
      <top style="thin">
        <color theme="0"/>
      </top>
      <bottom/>
      <diagonal/>
    </border>
    <border>
      <left style="thin">
        <color rgb="FF99C2D3"/>
      </left>
      <right/>
      <top/>
      <bottom style="thin">
        <color rgb="FF99C2D3"/>
      </bottom>
      <diagonal/>
    </border>
    <border>
      <left style="thin">
        <color rgb="FF99C2D3"/>
      </left>
      <right/>
      <top style="thin">
        <color rgb="FF99C2D3"/>
      </top>
      <bottom style="thin">
        <color rgb="FF99C2D3"/>
      </bottom>
      <diagonal/>
    </border>
    <border>
      <left style="thin">
        <color rgb="FF99C2D3"/>
      </left>
      <right/>
      <top style="thin">
        <color rgb="FF99C2D3"/>
      </top>
      <bottom style="medium">
        <color rgb="FF006890"/>
      </bottom>
      <diagonal/>
    </border>
    <border>
      <left style="thin">
        <color rgb="FFB3D2DE"/>
      </left>
      <right style="thin">
        <color rgb="FFB3D2DE"/>
      </right>
      <top style="thin">
        <color rgb="FFB3D2DE"/>
      </top>
      <bottom style="thin">
        <color rgb="FFB3D2DE"/>
      </bottom>
      <diagonal/>
    </border>
    <border>
      <left style="thin">
        <color rgb="FF006890"/>
      </left>
      <right style="thin">
        <color rgb="FFB3D2DE"/>
      </right>
      <top style="thin">
        <color rgb="FF006890"/>
      </top>
      <bottom style="thin">
        <color rgb="FFB3D2DE"/>
      </bottom>
      <diagonal/>
    </border>
    <border>
      <left style="thin">
        <color rgb="FFB3D2DE"/>
      </left>
      <right style="thin">
        <color rgb="FFB3D2DE"/>
      </right>
      <top style="thin">
        <color rgb="FF006890"/>
      </top>
      <bottom style="thin">
        <color rgb="FFB3D2DE"/>
      </bottom>
      <diagonal/>
    </border>
    <border>
      <left style="thin">
        <color rgb="FFB3D2DE"/>
      </left>
      <right style="thin">
        <color rgb="FF006890"/>
      </right>
      <top style="thin">
        <color rgb="FF006890"/>
      </top>
      <bottom style="thin">
        <color rgb="FFB3D2DE"/>
      </bottom>
      <diagonal/>
    </border>
    <border>
      <left style="thin">
        <color rgb="FF006890"/>
      </left>
      <right style="thin">
        <color rgb="FFB3D2DE"/>
      </right>
      <top style="thin">
        <color rgb="FFB3D2DE"/>
      </top>
      <bottom style="thin">
        <color rgb="FFB3D2DE"/>
      </bottom>
      <diagonal/>
    </border>
    <border>
      <left style="thin">
        <color rgb="FFB3D2DE"/>
      </left>
      <right style="thin">
        <color rgb="FF006890"/>
      </right>
      <top style="thin">
        <color rgb="FFB3D2DE"/>
      </top>
      <bottom style="thin">
        <color rgb="FFB3D2DE"/>
      </bottom>
      <diagonal/>
    </border>
    <border>
      <left style="thin">
        <color rgb="FF006890"/>
      </left>
      <right style="thin">
        <color rgb="FFB3D2DE"/>
      </right>
      <top style="thin">
        <color rgb="FFB3D2DE"/>
      </top>
      <bottom style="thin">
        <color rgb="FF006890"/>
      </bottom>
      <diagonal/>
    </border>
    <border>
      <left style="thin">
        <color rgb="FFB3D2DE"/>
      </left>
      <right style="thin">
        <color rgb="FFB3D2DE"/>
      </right>
      <top style="thin">
        <color rgb="FFB3D2DE"/>
      </top>
      <bottom style="thin">
        <color rgb="FF006890"/>
      </bottom>
      <diagonal/>
    </border>
    <border>
      <left style="thin">
        <color rgb="FFB3D2DE"/>
      </left>
      <right style="thin">
        <color rgb="FF006890"/>
      </right>
      <top style="thin">
        <color rgb="FFB3D2DE"/>
      </top>
      <bottom style="thin">
        <color rgb="FF006890"/>
      </bottom>
      <diagonal/>
    </border>
    <border>
      <left style="thin">
        <color rgb="FF006890"/>
      </left>
      <right style="thin">
        <color rgb="FF006890"/>
      </right>
      <top style="thin">
        <color rgb="FF006890"/>
      </top>
      <bottom style="thin">
        <color rgb="FF006890"/>
      </bottom>
      <diagonal/>
    </border>
    <border>
      <left style="medium">
        <color rgb="FF006890"/>
      </left>
      <right style="thin">
        <color rgb="FF99C2D3"/>
      </right>
      <top/>
      <bottom/>
      <diagonal/>
    </border>
    <border>
      <left style="medium">
        <color rgb="FF006890"/>
      </left>
      <right style="thin">
        <color rgb="FF99C2D3"/>
      </right>
      <top/>
      <bottom style="medium">
        <color rgb="FF006890"/>
      </bottom>
      <diagonal/>
    </border>
    <border>
      <left style="medium">
        <color rgb="FF006890"/>
      </left>
      <right/>
      <top style="medium">
        <color rgb="FF006890"/>
      </top>
      <bottom style="thin">
        <color rgb="FF99C2D3"/>
      </bottom>
      <diagonal/>
    </border>
    <border>
      <left/>
      <right/>
      <top style="medium">
        <color rgb="FF006890"/>
      </top>
      <bottom style="thin">
        <color rgb="FF99C2D3"/>
      </bottom>
      <diagonal/>
    </border>
    <border>
      <left/>
      <right style="medium">
        <color rgb="FF006890"/>
      </right>
      <top style="medium">
        <color rgb="FF006890"/>
      </top>
      <bottom style="thin">
        <color rgb="FF99C2D3"/>
      </bottom>
      <diagonal/>
    </border>
  </borders>
  <cellStyleXfs count="3">
    <xf numFmtId="0" fontId="0" fillId="0" borderId="0"/>
    <xf numFmtId="9" fontId="2" fillId="0" borderId="0" applyFont="0" applyFill="0" applyBorder="0" applyAlignment="0" applyProtection="0"/>
    <xf numFmtId="0" fontId="20" fillId="0" borderId="0" applyNumberFormat="0" applyFill="0" applyBorder="0" applyAlignment="0" applyProtection="0"/>
  </cellStyleXfs>
  <cellXfs count="491">
    <xf numFmtId="0" fontId="0" fillId="0" borderId="0" xfId="0"/>
    <xf numFmtId="0" fontId="3" fillId="2" borderId="0" xfId="0" applyFont="1" applyFill="1" applyAlignment="1">
      <alignment wrapText="1"/>
    </xf>
    <xf numFmtId="0" fontId="8" fillId="0" borderId="7" xfId="0" applyFont="1" applyFill="1" applyBorder="1" applyAlignment="1" applyProtection="1">
      <alignment vertical="center" wrapText="1"/>
    </xf>
    <xf numFmtId="9" fontId="7" fillId="4" borderId="1" xfId="0" applyNumberFormat="1" applyFont="1" applyFill="1" applyBorder="1" applyAlignment="1" applyProtection="1">
      <alignment horizontal="center" vertical="center" wrapText="1"/>
      <protection locked="0"/>
    </xf>
    <xf numFmtId="0" fontId="8" fillId="4" borderId="7" xfId="0" applyFont="1" applyFill="1" applyBorder="1" applyAlignment="1" applyProtection="1">
      <alignment vertical="center" wrapText="1"/>
      <protection locked="0"/>
    </xf>
    <xf numFmtId="9" fontId="8" fillId="4" borderId="7" xfId="0" applyNumberFormat="1" applyFont="1" applyFill="1" applyBorder="1" applyAlignment="1" applyProtection="1">
      <alignment horizontal="center" vertical="center" wrapText="1"/>
    </xf>
    <xf numFmtId="9" fontId="8" fillId="0" borderId="7" xfId="1" applyFont="1" applyFill="1" applyBorder="1" applyAlignment="1" applyProtection="1">
      <alignment horizontal="center" vertical="center" wrapText="1"/>
    </xf>
    <xf numFmtId="0" fontId="3" fillId="2" borderId="1" xfId="0" applyFont="1" applyFill="1" applyBorder="1" applyAlignment="1">
      <alignment wrapText="1"/>
    </xf>
    <xf numFmtId="0" fontId="3" fillId="2" borderId="0" xfId="0" applyFont="1" applyFill="1"/>
    <xf numFmtId="0" fontId="3" fillId="4" borderId="1" xfId="0" applyFont="1" applyFill="1" applyBorder="1" applyAlignment="1" applyProtection="1">
      <alignment horizontal="center" vertical="center" wrapText="1"/>
      <protection locked="0"/>
    </xf>
    <xf numFmtId="0" fontId="3" fillId="2" borderId="20" xfId="0" applyFont="1" applyFill="1" applyBorder="1" applyAlignment="1">
      <alignment vertical="center" wrapText="1"/>
    </xf>
    <xf numFmtId="0" fontId="3" fillId="4" borderId="8" xfId="0" applyFont="1" applyFill="1" applyBorder="1" applyAlignment="1" applyProtection="1">
      <alignment horizontal="center" wrapText="1"/>
      <protection locked="0"/>
    </xf>
    <xf numFmtId="0" fontId="3" fillId="4" borderId="21" xfId="0" applyFont="1" applyFill="1" applyBorder="1" applyAlignment="1" applyProtection="1">
      <alignment horizontal="left" wrapText="1"/>
      <protection locked="0"/>
    </xf>
    <xf numFmtId="0" fontId="3" fillId="2" borderId="16" xfId="0" applyFont="1" applyFill="1" applyBorder="1" applyAlignment="1">
      <alignment vertical="center" wrapText="1"/>
    </xf>
    <xf numFmtId="0" fontId="3" fillId="4" borderId="22" xfId="0" applyFont="1" applyFill="1" applyBorder="1" applyAlignment="1" applyProtection="1">
      <alignment horizontal="left" wrapText="1"/>
      <protection locked="0"/>
    </xf>
    <xf numFmtId="9" fontId="3" fillId="2" borderId="16" xfId="0" applyNumberFormat="1" applyFont="1" applyFill="1" applyBorder="1" applyAlignment="1">
      <alignment vertical="center" wrapText="1"/>
    </xf>
    <xf numFmtId="0" fontId="3" fillId="4" borderId="22" xfId="0" applyFont="1" applyFill="1" applyBorder="1" applyAlignment="1" applyProtection="1">
      <alignment horizontal="left" vertical="center" wrapText="1"/>
      <protection locked="0"/>
    </xf>
    <xf numFmtId="0" fontId="3" fillId="2" borderId="23" xfId="0" applyFont="1" applyFill="1" applyBorder="1" applyAlignment="1">
      <alignment vertical="center" wrapText="1"/>
    </xf>
    <xf numFmtId="0" fontId="13" fillId="2" borderId="20" xfId="0" applyFont="1" applyFill="1" applyBorder="1" applyAlignment="1">
      <alignment vertical="center" wrapText="1"/>
    </xf>
    <xf numFmtId="0" fontId="13" fillId="4" borderId="8" xfId="0" applyFont="1" applyFill="1" applyBorder="1" applyAlignment="1" applyProtection="1">
      <alignment horizontal="center" vertical="center" wrapText="1"/>
      <protection locked="0"/>
    </xf>
    <xf numFmtId="0" fontId="13" fillId="0" borderId="16" xfId="0" applyFont="1" applyBorder="1" applyAlignment="1">
      <alignment vertical="center"/>
    </xf>
    <xf numFmtId="0" fontId="13" fillId="4" borderId="1" xfId="0" applyFont="1" applyFill="1" applyBorder="1" applyAlignment="1" applyProtection="1">
      <alignment horizontal="center" vertical="center" wrapText="1"/>
      <protection locked="0"/>
    </xf>
    <xf numFmtId="0" fontId="13" fillId="4" borderId="22" xfId="0" applyFont="1" applyFill="1" applyBorder="1" applyAlignment="1" applyProtection="1">
      <alignment horizontal="left" vertical="center" wrapText="1"/>
      <protection locked="0"/>
    </xf>
    <xf numFmtId="0" fontId="13" fillId="2" borderId="23" xfId="0" applyFont="1" applyFill="1" applyBorder="1" applyAlignment="1">
      <alignment vertical="center" wrapText="1"/>
    </xf>
    <xf numFmtId="0" fontId="13" fillId="4" borderId="31" xfId="0" applyFont="1" applyFill="1" applyBorder="1" applyAlignment="1" applyProtection="1">
      <alignment horizontal="center" vertical="center" wrapText="1"/>
      <protection locked="0"/>
    </xf>
    <xf numFmtId="0" fontId="13" fillId="4" borderId="29" xfId="0" applyFont="1" applyFill="1" applyBorder="1" applyAlignment="1" applyProtection="1">
      <alignment horizontal="left" vertical="center" wrapText="1"/>
      <protection locked="0"/>
    </xf>
    <xf numFmtId="0" fontId="13" fillId="2" borderId="24" xfId="0" applyFont="1" applyFill="1" applyBorder="1" applyAlignment="1">
      <alignment horizontal="left" vertical="center" wrapText="1"/>
    </xf>
    <xf numFmtId="0" fontId="13" fillId="2" borderId="24" xfId="0" applyFont="1" applyFill="1" applyBorder="1" applyAlignment="1">
      <alignment vertical="center" wrapText="1"/>
    </xf>
    <xf numFmtId="0" fontId="3" fillId="4" borderId="33" xfId="0" applyFont="1" applyFill="1" applyBorder="1" applyAlignment="1" applyProtection="1">
      <alignment horizontal="center" vertical="center" wrapText="1"/>
      <protection locked="0"/>
    </xf>
    <xf numFmtId="0" fontId="3" fillId="4" borderId="17" xfId="0" applyFont="1" applyFill="1" applyBorder="1" applyAlignment="1" applyProtection="1">
      <alignment horizontal="left" vertical="center" wrapText="1"/>
      <protection locked="0"/>
    </xf>
    <xf numFmtId="0" fontId="13" fillId="0" borderId="23" xfId="0" applyFont="1" applyBorder="1" applyAlignment="1">
      <alignment vertical="center"/>
    </xf>
    <xf numFmtId="0" fontId="8" fillId="4" borderId="29" xfId="0" applyFont="1" applyFill="1" applyBorder="1" applyAlignment="1" applyProtection="1">
      <alignment horizontal="left" vertical="center" wrapText="1"/>
      <protection locked="0"/>
    </xf>
    <xf numFmtId="0" fontId="15" fillId="0" borderId="0" xfId="0" applyFont="1" applyAlignment="1">
      <alignment horizontal="left" vertical="center" indent="15"/>
    </xf>
    <xf numFmtId="0" fontId="14" fillId="0" borderId="0" xfId="0" applyFont="1" applyAlignment="1">
      <alignment horizontal="left" vertical="center" wrapText="1"/>
    </xf>
    <xf numFmtId="0" fontId="15" fillId="0" borderId="0" xfId="0" applyFont="1" applyAlignment="1">
      <alignment horizontal="left" vertical="center"/>
    </xf>
    <xf numFmtId="0" fontId="0" fillId="0" borderId="0" xfId="0" applyFont="1" applyAlignment="1">
      <alignment horizontal="left"/>
    </xf>
    <xf numFmtId="0" fontId="15" fillId="0" borderId="0" xfId="0" applyFont="1" applyFill="1" applyBorder="1" applyAlignment="1">
      <alignment horizontal="left" vertical="center" wrapText="1"/>
    </xf>
    <xf numFmtId="0" fontId="0" fillId="0" borderId="0" xfId="0" applyAlignment="1">
      <alignment horizontal="center"/>
    </xf>
    <xf numFmtId="0" fontId="3" fillId="4" borderId="35" xfId="0" applyFont="1" applyFill="1" applyBorder="1" applyAlignment="1" applyProtection="1">
      <alignment horizontal="center" wrapText="1"/>
      <protection locked="0"/>
    </xf>
    <xf numFmtId="0" fontId="3" fillId="4" borderId="7" xfId="0" applyFont="1" applyFill="1" applyBorder="1" applyAlignment="1" applyProtection="1">
      <alignment horizontal="center" wrapText="1"/>
      <protection locked="0"/>
    </xf>
    <xf numFmtId="0" fontId="3" fillId="4" borderId="7" xfId="0" applyFont="1" applyFill="1" applyBorder="1" applyAlignment="1" applyProtection="1">
      <alignment horizontal="center" vertical="center" wrapText="1"/>
      <protection locked="0"/>
    </xf>
    <xf numFmtId="0" fontId="3" fillId="4" borderId="36" xfId="0" applyFont="1" applyFill="1" applyBorder="1" applyAlignment="1" applyProtection="1">
      <alignment horizontal="center" vertical="center" wrapText="1"/>
      <protection locked="0"/>
    </xf>
    <xf numFmtId="0" fontId="13" fillId="4" borderId="35" xfId="0" applyFont="1" applyFill="1" applyBorder="1" applyAlignment="1" applyProtection="1">
      <alignment horizontal="center" vertical="center" wrapText="1"/>
      <protection locked="0"/>
    </xf>
    <xf numFmtId="0" fontId="13" fillId="4" borderId="7" xfId="0" applyFont="1" applyFill="1" applyBorder="1" applyAlignment="1" applyProtection="1">
      <alignment horizontal="center" vertical="center" wrapText="1"/>
      <protection locked="0"/>
    </xf>
    <xf numFmtId="0" fontId="13" fillId="4" borderId="36" xfId="0" applyFont="1" applyFill="1" applyBorder="1" applyAlignment="1" applyProtection="1">
      <alignment horizontal="center" vertical="center" wrapText="1"/>
      <protection locked="0"/>
    </xf>
    <xf numFmtId="0" fontId="3" fillId="4" borderId="37" xfId="0" applyFont="1" applyFill="1" applyBorder="1" applyAlignment="1" applyProtection="1">
      <alignment horizontal="center" vertical="center" wrapText="1"/>
      <protection locked="0"/>
    </xf>
    <xf numFmtId="0" fontId="0" fillId="0" borderId="0" xfId="0" applyNumberFormat="1"/>
    <xf numFmtId="0" fontId="0" fillId="0" borderId="0" xfId="0" applyNumberFormat="1" applyFill="1"/>
    <xf numFmtId="0" fontId="0" fillId="0" borderId="38" xfId="0" applyNumberFormat="1" applyFont="1" applyFill="1" applyBorder="1"/>
    <xf numFmtId="0" fontId="0" fillId="0" borderId="39" xfId="0" applyNumberFormat="1" applyFont="1" applyFill="1" applyBorder="1"/>
    <xf numFmtId="0" fontId="0" fillId="0" borderId="40" xfId="0" applyNumberFormat="1" applyFont="1" applyFill="1" applyBorder="1"/>
    <xf numFmtId="0" fontId="0" fillId="0" borderId="0" xfId="0" applyFill="1"/>
    <xf numFmtId="0" fontId="0" fillId="0" borderId="0" xfId="0" applyNumberFormat="1" applyFill="1" applyBorder="1"/>
    <xf numFmtId="0" fontId="0" fillId="0" borderId="39" xfId="0" applyFill="1" applyBorder="1"/>
    <xf numFmtId="0" fontId="0" fillId="0" borderId="0" xfId="0" applyNumberFormat="1" applyFont="1" applyFill="1" applyBorder="1"/>
    <xf numFmtId="9" fontId="0" fillId="0" borderId="0" xfId="0" applyNumberFormat="1"/>
    <xf numFmtId="17" fontId="0" fillId="0" borderId="0" xfId="0" applyNumberFormat="1"/>
    <xf numFmtId="0" fontId="15" fillId="0" borderId="0" xfId="0" applyFont="1" applyBorder="1" applyAlignment="1">
      <alignment horizontal="left" vertical="center" wrapText="1"/>
    </xf>
    <xf numFmtId="9" fontId="7" fillId="4" borderId="7" xfId="0" applyNumberFormat="1" applyFont="1" applyFill="1" applyBorder="1" applyAlignment="1" applyProtection="1">
      <alignment horizontal="center" vertical="center" wrapText="1"/>
      <protection locked="0"/>
    </xf>
    <xf numFmtId="0" fontId="13" fillId="4" borderId="35" xfId="0" applyFont="1" applyFill="1" applyBorder="1" applyAlignment="1" applyProtection="1">
      <alignment horizontal="left" vertical="center" wrapText="1"/>
      <protection locked="0"/>
    </xf>
    <xf numFmtId="168" fontId="3" fillId="2" borderId="1" xfId="0" applyNumberFormat="1" applyFont="1" applyFill="1" applyBorder="1" applyAlignment="1">
      <alignment wrapText="1"/>
    </xf>
    <xf numFmtId="0" fontId="3" fillId="2" borderId="1" xfId="0" applyFont="1" applyFill="1" applyBorder="1"/>
    <xf numFmtId="168" fontId="6" fillId="2" borderId="1" xfId="0" applyNumberFormat="1" applyFont="1" applyFill="1" applyBorder="1" applyAlignment="1">
      <alignment wrapText="1"/>
    </xf>
    <xf numFmtId="0" fontId="8" fillId="0" borderId="1" xfId="0" applyFont="1" applyFill="1" applyBorder="1" applyAlignment="1" applyProtection="1">
      <alignment horizontal="center" vertical="center" wrapText="1"/>
    </xf>
    <xf numFmtId="10" fontId="7" fillId="4" borderId="1" xfId="0" applyNumberFormat="1" applyFont="1" applyFill="1" applyBorder="1" applyAlignment="1" applyProtection="1">
      <alignment horizontal="center" vertical="top" wrapText="1"/>
      <protection locked="0"/>
    </xf>
    <xf numFmtId="10" fontId="7" fillId="4" borderId="1" xfId="0" applyNumberFormat="1" applyFont="1" applyFill="1" applyBorder="1" applyAlignment="1" applyProtection="1">
      <alignment horizontal="center" vertical="top" wrapText="1"/>
      <protection locked="0"/>
    </xf>
    <xf numFmtId="0" fontId="8" fillId="0" borderId="1" xfId="0" applyFont="1" applyFill="1" applyBorder="1" applyAlignment="1" applyProtection="1">
      <alignment horizontal="center" vertical="center" wrapText="1"/>
    </xf>
    <xf numFmtId="0" fontId="8" fillId="4" borderId="29" xfId="0" applyFont="1" applyFill="1" applyBorder="1" applyAlignment="1" applyProtection="1">
      <alignment horizontal="left" vertical="center" wrapText="1"/>
      <protection locked="0"/>
    </xf>
    <xf numFmtId="10" fontId="13" fillId="4" borderId="17" xfId="0" applyNumberFormat="1" applyFont="1" applyFill="1" applyBorder="1" applyAlignment="1" applyProtection="1">
      <alignment horizontal="left" vertical="center" wrapText="1"/>
      <protection locked="0"/>
    </xf>
    <xf numFmtId="174" fontId="3" fillId="4" borderId="1" xfId="0" applyNumberFormat="1" applyFont="1" applyFill="1" applyBorder="1" applyAlignment="1">
      <alignment horizontal="center" vertical="center" wrapText="1"/>
    </xf>
    <xf numFmtId="175" fontId="3" fillId="4" borderId="1" xfId="0" applyNumberFormat="1" applyFont="1" applyFill="1" applyBorder="1" applyAlignment="1">
      <alignment horizontal="center" vertical="center" wrapText="1"/>
    </xf>
    <xf numFmtId="2" fontId="3" fillId="4" borderId="8" xfId="0" applyNumberFormat="1" applyFont="1" applyFill="1" applyBorder="1" applyAlignment="1" applyProtection="1">
      <alignment horizontal="center" wrapText="1"/>
      <protection locked="0"/>
    </xf>
    <xf numFmtId="165" fontId="3" fillId="4" borderId="8" xfId="0" applyNumberFormat="1" applyFont="1" applyFill="1" applyBorder="1" applyAlignment="1" applyProtection="1">
      <alignment horizontal="center" wrapText="1"/>
      <protection locked="0"/>
    </xf>
    <xf numFmtId="176" fontId="3" fillId="4" borderId="1" xfId="0" applyNumberFormat="1" applyFont="1" applyFill="1" applyBorder="1" applyAlignment="1" applyProtection="1">
      <alignment horizontal="center" wrapText="1"/>
      <protection locked="0"/>
    </xf>
    <xf numFmtId="168" fontId="3" fillId="4" borderId="7" xfId="0" applyNumberFormat="1" applyFont="1" applyFill="1" applyBorder="1" applyAlignment="1" applyProtection="1">
      <alignment horizontal="center" vertical="center" wrapText="1"/>
      <protection locked="0"/>
    </xf>
    <xf numFmtId="165" fontId="3" fillId="4" borderId="1" xfId="0" applyNumberFormat="1" applyFont="1" applyFill="1" applyBorder="1" applyAlignment="1" applyProtection="1">
      <alignment horizontal="center" vertical="center" wrapText="1"/>
      <protection locked="0"/>
    </xf>
    <xf numFmtId="177" fontId="3" fillId="4" borderId="31" xfId="0" applyNumberFormat="1" applyFont="1" applyFill="1" applyBorder="1" applyAlignment="1" applyProtection="1">
      <alignment horizontal="center" vertical="center" wrapText="1"/>
      <protection locked="0"/>
    </xf>
    <xf numFmtId="0" fontId="0" fillId="4" borderId="1" xfId="0" applyFill="1" applyBorder="1"/>
    <xf numFmtId="0" fontId="0" fillId="4" borderId="1" xfId="0" applyFill="1" applyBorder="1" applyAlignment="1">
      <alignment horizontal="center"/>
    </xf>
    <xf numFmtId="0" fontId="0" fillId="4" borderId="33" xfId="0" applyFill="1" applyBorder="1"/>
    <xf numFmtId="166" fontId="0" fillId="0" borderId="1" xfId="0" applyNumberFormat="1" applyBorder="1"/>
    <xf numFmtId="0" fontId="24" fillId="0" borderId="0" xfId="0" applyFont="1" applyFill="1"/>
    <xf numFmtId="0" fontId="24" fillId="0" borderId="0" xfId="0" applyFont="1"/>
    <xf numFmtId="0" fontId="24" fillId="0" borderId="0" xfId="0" applyFont="1" applyAlignment="1"/>
    <xf numFmtId="179" fontId="3" fillId="2" borderId="1" xfId="0" applyNumberFormat="1" applyFont="1" applyFill="1" applyBorder="1" applyAlignment="1">
      <alignment wrapText="1"/>
    </xf>
    <xf numFmtId="168" fontId="25" fillId="2" borderId="0" xfId="0" applyNumberFormat="1" applyFont="1" applyFill="1"/>
    <xf numFmtId="0" fontId="13" fillId="2" borderId="1" xfId="0" applyFont="1" applyFill="1" applyBorder="1" applyAlignment="1">
      <alignment horizontal="left" vertical="center" wrapText="1"/>
    </xf>
    <xf numFmtId="10" fontId="13" fillId="4" borderId="1" xfId="0" applyNumberFormat="1" applyFont="1" applyFill="1" applyBorder="1" applyAlignment="1" applyProtection="1">
      <alignment horizontal="left" vertical="center" wrapText="1"/>
      <protection locked="0"/>
    </xf>
    <xf numFmtId="0" fontId="13" fillId="2" borderId="8" xfId="0" applyFont="1" applyFill="1" applyBorder="1" applyAlignment="1">
      <alignment horizontal="left" vertical="center" wrapText="1"/>
    </xf>
    <xf numFmtId="174" fontId="3" fillId="4" borderId="8" xfId="0" applyNumberFormat="1" applyFont="1" applyFill="1" applyBorder="1" applyAlignment="1">
      <alignment horizontal="center" vertical="center" wrapText="1"/>
    </xf>
    <xf numFmtId="175" fontId="3" fillId="4" borderId="8" xfId="0" applyNumberFormat="1" applyFont="1" applyFill="1" applyBorder="1" applyAlignment="1">
      <alignment horizontal="center" vertical="center" wrapText="1"/>
    </xf>
    <xf numFmtId="10" fontId="13" fillId="4" borderId="8" xfId="0" applyNumberFormat="1" applyFont="1" applyFill="1" applyBorder="1" applyAlignment="1" applyProtection="1">
      <alignment horizontal="left" vertical="center" wrapText="1"/>
      <protection locked="0"/>
    </xf>
    <xf numFmtId="0" fontId="13" fillId="2" borderId="31" xfId="0" applyFont="1" applyFill="1" applyBorder="1" applyAlignment="1">
      <alignment horizontal="left" vertical="center" wrapText="1"/>
    </xf>
    <xf numFmtId="174" fontId="3" fillId="4" borderId="31" xfId="0" applyNumberFormat="1" applyFont="1" applyFill="1" applyBorder="1" applyAlignment="1">
      <alignment horizontal="center" vertical="center" wrapText="1"/>
    </xf>
    <xf numFmtId="175" fontId="3" fillId="4" borderId="31" xfId="0" applyNumberFormat="1" applyFont="1" applyFill="1" applyBorder="1" applyAlignment="1">
      <alignment horizontal="center" vertical="center" wrapText="1"/>
    </xf>
    <xf numFmtId="10" fontId="13" fillId="4" borderId="31" xfId="0" applyNumberFormat="1" applyFont="1" applyFill="1" applyBorder="1" applyAlignment="1" applyProtection="1">
      <alignment horizontal="left" vertical="center" wrapText="1"/>
      <protection locked="0"/>
    </xf>
    <xf numFmtId="180" fontId="3" fillId="2" borderId="0" xfId="0" applyNumberFormat="1" applyFont="1" applyFill="1"/>
    <xf numFmtId="181" fontId="3" fillId="2" borderId="0" xfId="0" applyNumberFormat="1" applyFont="1" applyFill="1"/>
    <xf numFmtId="182" fontId="3" fillId="2" borderId="0" xfId="0" applyNumberFormat="1" applyFont="1" applyFill="1"/>
    <xf numFmtId="0" fontId="13" fillId="2" borderId="20" xfId="0" applyFont="1" applyFill="1" applyBorder="1" applyAlignment="1">
      <alignment horizontal="left" vertical="center" wrapText="1"/>
    </xf>
    <xf numFmtId="0" fontId="8" fillId="0" borderId="1" xfId="0" applyFont="1" applyFill="1" applyBorder="1" applyAlignment="1" applyProtection="1">
      <alignment horizontal="center" vertical="center" wrapText="1"/>
    </xf>
    <xf numFmtId="0" fontId="13" fillId="4" borderId="1" xfId="0" applyFont="1" applyFill="1" applyBorder="1" applyAlignment="1" applyProtection="1">
      <alignment horizontal="left" vertical="center" wrapText="1"/>
      <protection locked="0"/>
    </xf>
    <xf numFmtId="0" fontId="13" fillId="4" borderId="31" xfId="0" applyFont="1" applyFill="1" applyBorder="1" applyAlignment="1" applyProtection="1">
      <alignment horizontal="left" vertical="center" wrapText="1"/>
      <protection locked="0"/>
    </xf>
    <xf numFmtId="10" fontId="13" fillId="4" borderId="33" xfId="0" applyNumberFormat="1" applyFont="1" applyFill="1" applyBorder="1" applyAlignment="1" applyProtection="1">
      <alignment horizontal="left" vertical="center" wrapText="1"/>
      <protection locked="0"/>
    </xf>
    <xf numFmtId="9" fontId="7" fillId="6" borderId="1" xfId="0" applyNumberFormat="1" applyFont="1" applyFill="1" applyBorder="1" applyAlignment="1" applyProtection="1">
      <alignment horizontal="center" vertical="center" wrapText="1"/>
      <protection locked="0"/>
    </xf>
    <xf numFmtId="0" fontId="8" fillId="8" borderId="7" xfId="0" applyFont="1" applyFill="1" applyBorder="1" applyAlignment="1" applyProtection="1">
      <alignment vertical="center" wrapText="1"/>
      <protection locked="0"/>
    </xf>
    <xf numFmtId="0" fontId="8" fillId="0" borderId="45" xfId="0" applyFont="1" applyFill="1" applyBorder="1" applyAlignment="1" applyProtection="1">
      <alignment horizontal="left" vertical="center" wrapText="1"/>
    </xf>
    <xf numFmtId="0" fontId="3" fillId="2" borderId="27" xfId="0" applyFont="1" applyFill="1" applyBorder="1" applyAlignment="1">
      <alignment vertical="center" wrapText="1"/>
    </xf>
    <xf numFmtId="0" fontId="3" fillId="2" borderId="28" xfId="0" applyFont="1" applyFill="1" applyBorder="1" applyAlignment="1">
      <alignment vertical="center" wrapText="1"/>
    </xf>
    <xf numFmtId="9" fontId="3" fillId="2" borderId="28" xfId="0" applyNumberFormat="1" applyFont="1" applyFill="1" applyBorder="1" applyAlignment="1">
      <alignment vertical="center" wrapText="1"/>
    </xf>
    <xf numFmtId="0" fontId="3" fillId="2" borderId="46" xfId="0" applyFont="1" applyFill="1" applyBorder="1" applyAlignment="1">
      <alignment vertical="center" wrapText="1"/>
    </xf>
    <xf numFmtId="9" fontId="3" fillId="2" borderId="1" xfId="0" applyNumberFormat="1" applyFont="1" applyFill="1" applyBorder="1" applyAlignment="1">
      <alignment wrapText="1"/>
    </xf>
    <xf numFmtId="0" fontId="7" fillId="8" borderId="1" xfId="0" applyFont="1" applyFill="1" applyBorder="1" applyAlignment="1" applyProtection="1">
      <alignment horizontal="center" vertical="center" wrapText="1"/>
      <protection locked="0"/>
    </xf>
    <xf numFmtId="168" fontId="3" fillId="4" borderId="1" xfId="0" applyNumberFormat="1" applyFont="1" applyFill="1" applyBorder="1" applyAlignment="1">
      <alignment wrapText="1"/>
    </xf>
    <xf numFmtId="179" fontId="3" fillId="4" borderId="1" xfId="0" applyNumberFormat="1" applyFont="1" applyFill="1" applyBorder="1" applyAlignment="1">
      <alignment wrapText="1"/>
    </xf>
    <xf numFmtId="0" fontId="8" fillId="0" borderId="45" xfId="0" applyNumberFormat="1" applyFont="1" applyFill="1" applyBorder="1" applyAlignment="1" applyProtection="1">
      <alignment horizontal="left" vertical="center" wrapText="1"/>
    </xf>
    <xf numFmtId="174" fontId="3" fillId="4" borderId="33" xfId="0" applyNumberFormat="1" applyFont="1" applyFill="1" applyBorder="1" applyAlignment="1">
      <alignment horizontal="center" vertical="center" wrapText="1"/>
    </xf>
    <xf numFmtId="175" fontId="3" fillId="4" borderId="33" xfId="0" applyNumberFormat="1" applyFont="1" applyFill="1" applyBorder="1" applyAlignment="1">
      <alignment horizontal="center" vertical="center" wrapText="1"/>
    </xf>
    <xf numFmtId="10" fontId="7" fillId="5" borderId="1" xfId="0" applyNumberFormat="1" applyFont="1" applyFill="1" applyBorder="1" applyAlignment="1" applyProtection="1">
      <alignment horizontal="center" vertical="top" wrapText="1"/>
      <protection locked="0"/>
    </xf>
    <xf numFmtId="10" fontId="7" fillId="5" borderId="19" xfId="0" applyNumberFormat="1" applyFont="1" applyFill="1" applyBorder="1" applyAlignment="1" applyProtection="1">
      <alignment horizontal="center" vertical="top" wrapText="1"/>
      <protection locked="0"/>
    </xf>
    <xf numFmtId="166" fontId="13" fillId="4" borderId="7" xfId="0" applyNumberFormat="1" applyFont="1" applyFill="1" applyBorder="1" applyAlignment="1" applyProtection="1">
      <alignment horizontal="center" vertical="center" wrapText="1"/>
      <protection locked="0"/>
    </xf>
    <xf numFmtId="166" fontId="13" fillId="4" borderId="1" xfId="0" applyNumberFormat="1" applyFont="1" applyFill="1" applyBorder="1" applyAlignment="1" applyProtection="1">
      <alignment horizontal="center" vertical="center" wrapText="1"/>
      <protection locked="0"/>
    </xf>
    <xf numFmtId="9" fontId="7" fillId="5" borderId="1" xfId="0" applyNumberFormat="1" applyFont="1" applyFill="1" applyBorder="1" applyAlignment="1">
      <alignment wrapText="1"/>
    </xf>
    <xf numFmtId="0" fontId="0" fillId="4" borderId="41" xfId="0" applyFill="1" applyBorder="1" applyAlignment="1"/>
    <xf numFmtId="0" fontId="0" fillId="4" borderId="43" xfId="0" applyFill="1" applyBorder="1" applyAlignment="1"/>
    <xf numFmtId="166" fontId="13" fillId="4" borderId="35" xfId="0" applyNumberFormat="1" applyFont="1" applyFill="1" applyBorder="1" applyAlignment="1" applyProtection="1">
      <alignment horizontal="center" vertical="center" wrapText="1"/>
      <protection locked="0"/>
    </xf>
    <xf numFmtId="166" fontId="13" fillId="4" borderId="8" xfId="0" applyNumberFormat="1" applyFont="1" applyFill="1" applyBorder="1" applyAlignment="1" applyProtection="1">
      <alignment horizontal="center" vertical="center" wrapText="1"/>
      <protection locked="0"/>
    </xf>
    <xf numFmtId="0" fontId="9" fillId="2" borderId="23" xfId="0" applyFont="1" applyFill="1" applyBorder="1" applyAlignment="1" applyProtection="1">
      <alignment vertical="center" wrapText="1"/>
    </xf>
    <xf numFmtId="0" fontId="13" fillId="4" borderId="43" xfId="0" applyFont="1" applyFill="1" applyBorder="1" applyAlignment="1" applyProtection="1">
      <alignment horizontal="center" vertical="center" wrapText="1"/>
      <protection locked="0"/>
    </xf>
    <xf numFmtId="9" fontId="8" fillId="0" borderId="1" xfId="1" applyFont="1" applyFill="1" applyBorder="1" applyAlignment="1" applyProtection="1">
      <alignment horizontal="center" vertical="center" wrapText="1"/>
    </xf>
    <xf numFmtId="0" fontId="3" fillId="4" borderId="1" xfId="0" applyFont="1" applyFill="1" applyBorder="1"/>
    <xf numFmtId="0" fontId="13" fillId="4" borderId="8" xfId="0" applyFont="1" applyFill="1" applyBorder="1" applyAlignment="1" applyProtection="1">
      <alignment horizontal="left" vertical="center" wrapText="1"/>
      <protection locked="0"/>
    </xf>
    <xf numFmtId="0" fontId="3" fillId="4" borderId="8" xfId="0" applyFont="1" applyFill="1" applyBorder="1"/>
    <xf numFmtId="0" fontId="3" fillId="4" borderId="31" xfId="0" applyFont="1" applyFill="1" applyBorder="1"/>
    <xf numFmtId="0" fontId="3" fillId="4" borderId="15" xfId="0" applyFont="1" applyFill="1" applyBorder="1"/>
    <xf numFmtId="0" fontId="3" fillId="4" borderId="32" xfId="0" applyFont="1" applyFill="1" applyBorder="1"/>
    <xf numFmtId="0" fontId="3" fillId="2" borderId="11" xfId="0" applyFont="1" applyFill="1" applyBorder="1"/>
    <xf numFmtId="0" fontId="0" fillId="4" borderId="35" xfId="0" applyFill="1" applyBorder="1" applyAlignment="1"/>
    <xf numFmtId="168" fontId="3" fillId="2" borderId="0" xfId="0" applyNumberFormat="1" applyFont="1" applyFill="1" applyAlignment="1">
      <alignment wrapText="1"/>
    </xf>
    <xf numFmtId="0" fontId="15" fillId="0" borderId="0" xfId="0" applyFont="1" applyBorder="1" applyAlignment="1">
      <alignment horizontal="left" vertical="center"/>
    </xf>
    <xf numFmtId="0" fontId="0" fillId="0" borderId="0" xfId="0" applyFont="1" applyBorder="1" applyAlignment="1">
      <alignment horizontal="left"/>
    </xf>
    <xf numFmtId="0" fontId="14" fillId="0" borderId="0" xfId="0" applyFont="1" applyBorder="1" applyAlignment="1">
      <alignment horizontal="left" vertical="center" wrapText="1"/>
    </xf>
    <xf numFmtId="0" fontId="24" fillId="0" borderId="0" xfId="0" applyFont="1" applyAlignment="1">
      <alignment horizontal="left" wrapText="1"/>
    </xf>
    <xf numFmtId="0" fontId="18" fillId="0" borderId="0"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0" fillId="0" borderId="0" xfId="0" applyFont="1" applyFill="1" applyBorder="1" applyAlignment="1">
      <alignment horizontal="left" vertical="center" wrapText="1"/>
    </xf>
    <xf numFmtId="9" fontId="0" fillId="0" borderId="0" xfId="0" applyNumberFormat="1" applyFont="1" applyFill="1" applyBorder="1" applyAlignment="1">
      <alignment horizontal="left" vertical="center" wrapText="1"/>
    </xf>
    <xf numFmtId="0" fontId="24" fillId="0" borderId="0"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0" fillId="0" borderId="0" xfId="0" applyFont="1" applyFill="1" applyBorder="1" applyAlignment="1">
      <alignment horizontal="left" vertical="center"/>
    </xf>
    <xf numFmtId="0" fontId="27" fillId="0" borderId="0" xfId="0" applyFont="1" applyFill="1" applyBorder="1" applyAlignment="1">
      <alignment horizontal="left" vertical="center"/>
    </xf>
    <xf numFmtId="164" fontId="27" fillId="0" borderId="0" xfId="0" applyNumberFormat="1" applyFont="1" applyFill="1" applyBorder="1" applyAlignment="1">
      <alignment horizontal="left" vertical="center"/>
    </xf>
    <xf numFmtId="0" fontId="20" fillId="0" borderId="0" xfId="2" applyFont="1" applyFill="1" applyBorder="1" applyAlignment="1">
      <alignment horizontal="left" vertical="center" wrapText="1"/>
    </xf>
    <xf numFmtId="168" fontId="3" fillId="2" borderId="0" xfId="0" applyNumberFormat="1" applyFont="1" applyFill="1"/>
    <xf numFmtId="9" fontId="3" fillId="2" borderId="0" xfId="0" applyNumberFormat="1" applyFont="1" applyFill="1" applyAlignment="1">
      <alignment wrapText="1"/>
    </xf>
    <xf numFmtId="0" fontId="30" fillId="0" borderId="0" xfId="0" applyFont="1" applyFill="1" applyBorder="1" applyAlignment="1">
      <alignment horizontal="left" vertical="center" wrapText="1"/>
    </xf>
    <xf numFmtId="0" fontId="0" fillId="0" borderId="0" xfId="0" applyFont="1"/>
    <xf numFmtId="2" fontId="0" fillId="0" borderId="0" xfId="0" applyNumberFormat="1" applyAlignment="1">
      <alignment horizontal="left"/>
    </xf>
    <xf numFmtId="168" fontId="6" fillId="0" borderId="1" xfId="0" applyNumberFormat="1" applyFont="1" applyFill="1" applyBorder="1" applyAlignment="1">
      <alignment wrapText="1"/>
    </xf>
    <xf numFmtId="0" fontId="0" fillId="0" borderId="49" xfId="0" applyBorder="1" applyAlignment="1">
      <alignment horizontal="center"/>
    </xf>
    <xf numFmtId="0" fontId="0" fillId="0" borderId="49" xfId="0" applyBorder="1"/>
    <xf numFmtId="0" fontId="0" fillId="0" borderId="49" xfId="0" applyBorder="1" applyAlignment="1">
      <alignment horizontal="center" vertical="center"/>
    </xf>
    <xf numFmtId="0" fontId="3" fillId="2" borderId="49" xfId="0" applyFont="1" applyFill="1" applyBorder="1" applyAlignment="1">
      <alignment wrapText="1"/>
    </xf>
    <xf numFmtId="0" fontId="31" fillId="2" borderId="0" xfId="0" applyFont="1" applyFill="1" applyAlignment="1">
      <alignment wrapText="1"/>
    </xf>
    <xf numFmtId="0" fontId="34" fillId="2" borderId="0" xfId="0" applyFont="1" applyFill="1" applyAlignment="1">
      <alignment wrapText="1"/>
    </xf>
    <xf numFmtId="0" fontId="31" fillId="2" borderId="0" xfId="0" applyFont="1" applyFill="1" applyBorder="1" applyAlignment="1">
      <alignment wrapText="1"/>
    </xf>
    <xf numFmtId="0" fontId="31" fillId="2" borderId="0" xfId="0" applyFont="1" applyFill="1" applyAlignment="1">
      <alignment horizontal="center" wrapText="1"/>
    </xf>
    <xf numFmtId="0" fontId="31" fillId="0" borderId="0" xfId="0" applyFont="1" applyFill="1" applyAlignment="1">
      <alignment wrapText="1"/>
    </xf>
    <xf numFmtId="0" fontId="31" fillId="2" borderId="49" xfId="0" applyFont="1" applyFill="1" applyBorder="1" applyAlignment="1">
      <alignment wrapText="1"/>
    </xf>
    <xf numFmtId="0" fontId="31" fillId="2" borderId="51" xfId="0" applyFont="1" applyFill="1" applyBorder="1" applyAlignment="1">
      <alignment wrapText="1"/>
    </xf>
    <xf numFmtId="0" fontId="31" fillId="2" borderId="55" xfId="0" applyFont="1" applyFill="1" applyBorder="1" applyAlignment="1">
      <alignment wrapText="1"/>
    </xf>
    <xf numFmtId="0" fontId="0" fillId="9" borderId="0" xfId="0" applyFill="1"/>
    <xf numFmtId="0" fontId="42" fillId="2" borderId="49" xfId="0" applyFont="1" applyFill="1" applyBorder="1" applyAlignment="1">
      <alignment horizontal="center" vertical="center" wrapText="1"/>
    </xf>
    <xf numFmtId="0" fontId="40" fillId="0" borderId="49" xfId="0" applyFont="1" applyBorder="1" applyAlignment="1">
      <alignment vertical="center" wrapText="1"/>
    </xf>
    <xf numFmtId="0" fontId="0" fillId="0" borderId="58" xfId="0" applyBorder="1" applyAlignment="1">
      <alignment horizontal="center"/>
    </xf>
    <xf numFmtId="0" fontId="0" fillId="0" borderId="58" xfId="0" applyBorder="1"/>
    <xf numFmtId="0" fontId="42" fillId="2" borderId="58" xfId="0" applyFont="1" applyFill="1" applyBorder="1" applyAlignment="1">
      <alignment horizontal="center" vertical="center" wrapText="1"/>
    </xf>
    <xf numFmtId="0" fontId="31" fillId="2" borderId="59" xfId="0" applyFont="1" applyFill="1" applyBorder="1" applyAlignment="1">
      <alignment wrapText="1"/>
    </xf>
    <xf numFmtId="0" fontId="45" fillId="0" borderId="50" xfId="0" applyFont="1" applyFill="1" applyBorder="1" applyAlignment="1" applyProtection="1">
      <alignment horizontal="center" vertical="center" wrapText="1"/>
    </xf>
    <xf numFmtId="0" fontId="43" fillId="0" borderId="50" xfId="0" applyFont="1" applyBorder="1" applyAlignment="1">
      <alignment horizontal="center" vertical="center" wrapText="1"/>
    </xf>
    <xf numFmtId="0" fontId="45" fillId="0" borderId="52" xfId="0" applyFont="1" applyFill="1" applyBorder="1" applyAlignment="1" applyProtection="1">
      <alignment horizontal="center" vertical="center" wrapText="1"/>
    </xf>
    <xf numFmtId="0" fontId="45" fillId="0" borderId="50" xfId="0" applyFont="1" applyFill="1" applyBorder="1" applyAlignment="1" applyProtection="1">
      <alignment horizontal="center" vertical="top" wrapText="1"/>
    </xf>
    <xf numFmtId="0" fontId="45" fillId="0" borderId="50" xfId="0" applyFont="1" applyFill="1" applyBorder="1" applyAlignment="1" applyProtection="1">
      <alignment vertical="center" wrapText="1"/>
    </xf>
    <xf numFmtId="9" fontId="45" fillId="4" borderId="50" xfId="0" applyNumberFormat="1" applyFont="1" applyFill="1" applyBorder="1" applyAlignment="1" applyProtection="1">
      <alignment horizontal="center" vertical="center" wrapText="1"/>
    </xf>
    <xf numFmtId="0" fontId="45" fillId="0" borderId="50" xfId="0" applyFont="1" applyFill="1" applyBorder="1" applyAlignment="1">
      <alignment horizontal="center" vertical="center" wrapText="1"/>
    </xf>
    <xf numFmtId="9" fontId="45" fillId="0" borderId="50" xfId="1" applyFont="1" applyFill="1" applyBorder="1" applyAlignment="1" applyProtection="1">
      <alignment horizontal="center" vertical="center" wrapText="1"/>
    </xf>
    <xf numFmtId="0" fontId="31" fillId="2" borderId="49" xfId="0" applyFont="1" applyFill="1" applyBorder="1" applyAlignment="1">
      <alignment vertical="center" wrapText="1"/>
    </xf>
    <xf numFmtId="0" fontId="35" fillId="9" borderId="63" xfId="0" applyFont="1" applyFill="1" applyBorder="1" applyAlignment="1" applyProtection="1">
      <alignment vertical="center" wrapText="1"/>
    </xf>
    <xf numFmtId="0" fontId="43" fillId="2" borderId="67" xfId="0" applyFont="1" applyFill="1" applyBorder="1" applyAlignment="1">
      <alignment vertical="center" wrapText="1"/>
    </xf>
    <xf numFmtId="0" fontId="35" fillId="9" borderId="70" xfId="0" applyFont="1" applyFill="1" applyBorder="1" applyAlignment="1" applyProtection="1">
      <alignment vertical="center" wrapText="1"/>
    </xf>
    <xf numFmtId="0" fontId="43" fillId="0" borderId="64" xfId="0" applyFont="1" applyFill="1" applyBorder="1" applyAlignment="1" applyProtection="1">
      <alignment vertical="center" wrapText="1"/>
    </xf>
    <xf numFmtId="0" fontId="43" fillId="2" borderId="64" xfId="0" applyFont="1" applyFill="1" applyBorder="1" applyAlignment="1" applyProtection="1">
      <alignment vertical="center" wrapText="1"/>
    </xf>
    <xf numFmtId="0" fontId="35" fillId="9" borderId="70" xfId="0" applyFont="1" applyFill="1" applyBorder="1" applyAlignment="1" applyProtection="1">
      <alignment horizontal="center" vertical="center" wrapText="1"/>
    </xf>
    <xf numFmtId="0" fontId="45" fillId="10" borderId="66" xfId="0" applyFont="1" applyFill="1" applyBorder="1" applyAlignment="1" applyProtection="1">
      <alignment vertical="center" wrapText="1"/>
    </xf>
    <xf numFmtId="0" fontId="35" fillId="9" borderId="72" xfId="0" applyFont="1" applyFill="1" applyBorder="1" applyAlignment="1" applyProtection="1">
      <alignment horizontal="center" vertical="center" wrapText="1"/>
    </xf>
    <xf numFmtId="0" fontId="43" fillId="2" borderId="71" xfId="0" applyFont="1" applyFill="1" applyBorder="1" applyAlignment="1" applyProtection="1">
      <alignment vertical="center" wrapText="1"/>
    </xf>
    <xf numFmtId="0" fontId="43" fillId="2" borderId="67" xfId="0" applyFont="1" applyFill="1" applyBorder="1" applyAlignment="1" applyProtection="1">
      <alignment vertical="center" wrapText="1"/>
    </xf>
    <xf numFmtId="0" fontId="31" fillId="2" borderId="51" xfId="0" applyFont="1" applyFill="1" applyBorder="1" applyAlignment="1">
      <alignment vertical="center" wrapText="1"/>
    </xf>
    <xf numFmtId="0" fontId="31" fillId="2" borderId="57" xfId="0" applyFont="1" applyFill="1" applyBorder="1" applyAlignment="1">
      <alignment vertical="center" wrapText="1"/>
    </xf>
    <xf numFmtId="0" fontId="45" fillId="0" borderId="50" xfId="0" applyFont="1" applyBorder="1" applyAlignment="1">
      <alignment horizontal="center" vertical="center" wrapText="1"/>
    </xf>
    <xf numFmtId="0" fontId="0" fillId="0" borderId="51" xfId="0" applyBorder="1"/>
    <xf numFmtId="0" fontId="0" fillId="0" borderId="57" xfId="0" applyBorder="1"/>
    <xf numFmtId="0" fontId="0" fillId="0" borderId="49" xfId="0" applyBorder="1" applyAlignment="1">
      <alignment vertical="center"/>
    </xf>
    <xf numFmtId="0" fontId="41" fillId="2" borderId="49" xfId="0" applyFont="1" applyFill="1" applyBorder="1" applyAlignment="1">
      <alignment vertical="center" wrapText="1"/>
    </xf>
    <xf numFmtId="0" fontId="51" fillId="0" borderId="49" xfId="0" applyFont="1" applyBorder="1" applyAlignment="1">
      <alignment horizontal="center" vertical="top"/>
    </xf>
    <xf numFmtId="0" fontId="51" fillId="0" borderId="49" xfId="0" applyFont="1" applyFill="1" applyBorder="1" applyAlignment="1" applyProtection="1">
      <alignment vertical="top" wrapText="1"/>
    </xf>
    <xf numFmtId="0" fontId="51" fillId="2" borderId="49" xfId="0" applyFont="1" applyFill="1" applyBorder="1" applyAlignment="1">
      <alignment vertical="top" wrapText="1"/>
    </xf>
    <xf numFmtId="0" fontId="51" fillId="0" borderId="51" xfId="0" applyFont="1" applyFill="1" applyBorder="1" applyAlignment="1" applyProtection="1">
      <alignment vertical="top" wrapText="1"/>
    </xf>
    <xf numFmtId="0" fontId="0" fillId="0" borderId="74" xfId="0" applyBorder="1"/>
    <xf numFmtId="0" fontId="45" fillId="10" borderId="76" xfId="0" applyFont="1" applyFill="1" applyBorder="1" applyAlignment="1" applyProtection="1">
      <alignment horizontal="left" vertical="center" wrapText="1"/>
    </xf>
    <xf numFmtId="0" fontId="37" fillId="10" borderId="77" xfId="2" applyFont="1" applyFill="1" applyBorder="1" applyAlignment="1" applyProtection="1">
      <alignment vertical="center" wrapText="1"/>
    </xf>
    <xf numFmtId="0" fontId="45" fillId="10" borderId="78" xfId="0" applyFont="1" applyFill="1" applyBorder="1" applyAlignment="1" applyProtection="1">
      <alignment horizontal="left" vertical="center" wrapText="1"/>
    </xf>
    <xf numFmtId="0" fontId="40" fillId="0" borderId="57" xfId="0" applyFont="1" applyBorder="1" applyAlignment="1">
      <alignment vertical="center" wrapText="1"/>
    </xf>
    <xf numFmtId="0" fontId="51" fillId="2" borderId="57" xfId="0" applyFont="1" applyFill="1" applyBorder="1" applyAlignment="1">
      <alignment vertical="top" wrapText="1"/>
    </xf>
    <xf numFmtId="0" fontId="0" fillId="0" borderId="75" xfId="0" applyBorder="1"/>
    <xf numFmtId="0" fontId="31" fillId="0" borderId="49" xfId="0" applyFont="1" applyFill="1" applyBorder="1" applyAlignment="1">
      <alignment wrapText="1"/>
    </xf>
    <xf numFmtId="0" fontId="31" fillId="2" borderId="49" xfId="0" applyFont="1" applyFill="1" applyBorder="1" applyAlignment="1">
      <alignment horizontal="center" wrapText="1"/>
    </xf>
    <xf numFmtId="0" fontId="31" fillId="2" borderId="57" xfId="0" applyFont="1" applyFill="1" applyBorder="1" applyAlignment="1">
      <alignment wrapText="1"/>
    </xf>
    <xf numFmtId="0" fontId="31" fillId="0" borderId="57" xfId="0" applyFont="1" applyFill="1" applyBorder="1" applyAlignment="1">
      <alignment wrapText="1"/>
    </xf>
    <xf numFmtId="169" fontId="36" fillId="13" borderId="50" xfId="0" applyNumberFormat="1" applyFont="1" applyFill="1" applyBorder="1" applyAlignment="1" applyProtection="1">
      <alignment horizontal="center" vertical="center" wrapText="1"/>
      <protection locked="0"/>
    </xf>
    <xf numFmtId="169" fontId="39" fillId="13" borderId="50" xfId="0" applyNumberFormat="1" applyFont="1" applyFill="1" applyBorder="1" applyAlignment="1" applyProtection="1">
      <alignment horizontal="center" vertical="center" wrapText="1"/>
      <protection locked="0"/>
    </xf>
    <xf numFmtId="0" fontId="31" fillId="13" borderId="50" xfId="0" applyFont="1" applyFill="1" applyBorder="1" applyAlignment="1" applyProtection="1">
      <alignment wrapText="1"/>
      <protection locked="0"/>
    </xf>
    <xf numFmtId="0" fontId="45" fillId="14" borderId="50" xfId="0" applyFont="1" applyFill="1" applyBorder="1" applyAlignment="1" applyProtection="1">
      <alignment vertical="center" wrapText="1"/>
      <protection locked="0"/>
    </xf>
    <xf numFmtId="9" fontId="38" fillId="12" borderId="50" xfId="0" applyNumberFormat="1" applyFont="1" applyFill="1" applyBorder="1" applyAlignment="1" applyProtection="1">
      <alignment horizontal="center" vertical="center" wrapText="1"/>
      <protection locked="0"/>
    </xf>
    <xf numFmtId="166" fontId="38" fillId="13" borderId="50" xfId="0" applyNumberFormat="1" applyFont="1" applyFill="1" applyBorder="1" applyAlignment="1" applyProtection="1">
      <alignment horizontal="center" vertical="center" wrapText="1"/>
      <protection locked="0"/>
    </xf>
    <xf numFmtId="9" fontId="38" fillId="13" borderId="50" xfId="0" applyNumberFormat="1" applyFont="1" applyFill="1" applyBorder="1" applyAlignment="1" applyProtection="1">
      <alignment horizontal="center" vertical="center" wrapText="1"/>
      <protection locked="0"/>
    </xf>
    <xf numFmtId="0" fontId="38" fillId="13" borderId="50" xfId="0" applyNumberFormat="1" applyFont="1" applyFill="1" applyBorder="1" applyAlignment="1" applyProtection="1">
      <alignment horizontal="center" vertical="top" wrapText="1"/>
      <protection locked="0"/>
    </xf>
    <xf numFmtId="0" fontId="43" fillId="13" borderId="50" xfId="0" applyFont="1" applyFill="1" applyBorder="1" applyAlignment="1" applyProtection="1">
      <alignment horizontal="center" vertical="center" wrapText="1"/>
      <protection locked="0"/>
    </xf>
    <xf numFmtId="0" fontId="43" fillId="2" borderId="67" xfId="0" applyFont="1" applyFill="1" applyBorder="1" applyAlignment="1">
      <alignment horizontal="left" vertical="center" wrapText="1"/>
    </xf>
    <xf numFmtId="0" fontId="35" fillId="9" borderId="73" xfId="0" applyFont="1" applyFill="1" applyBorder="1" applyAlignment="1" applyProtection="1">
      <alignment horizontal="center" vertical="center" wrapText="1"/>
    </xf>
    <xf numFmtId="0" fontId="1" fillId="0" borderId="51" xfId="0" applyFont="1" applyBorder="1" applyAlignment="1">
      <alignment horizontal="center"/>
    </xf>
    <xf numFmtId="0" fontId="1" fillId="0" borderId="0" xfId="0" applyFont="1"/>
    <xf numFmtId="0" fontId="1" fillId="0" borderId="0" xfId="0" applyFont="1" applyAlignment="1">
      <alignment horizontal="center"/>
    </xf>
    <xf numFmtId="0" fontId="1" fillId="0" borderId="75" xfId="0" applyFont="1" applyBorder="1"/>
    <xf numFmtId="0" fontId="1" fillId="0" borderId="58" xfId="0" applyFont="1" applyBorder="1"/>
    <xf numFmtId="0" fontId="1" fillId="0" borderId="49" xfId="0" applyFont="1" applyBorder="1"/>
    <xf numFmtId="0" fontId="1" fillId="0" borderId="49" xfId="0" applyFont="1" applyBorder="1" applyAlignment="1">
      <alignment horizontal="center"/>
    </xf>
    <xf numFmtId="0" fontId="42" fillId="2" borderId="57" xfId="0" applyFont="1" applyFill="1" applyBorder="1" applyAlignment="1">
      <alignment horizontal="center" vertical="center" wrapText="1"/>
    </xf>
    <xf numFmtId="0" fontId="54" fillId="0" borderId="49" xfId="0" applyFont="1" applyBorder="1"/>
    <xf numFmtId="0" fontId="55" fillId="0" borderId="49" xfId="0" applyFont="1" applyBorder="1" applyAlignment="1">
      <alignment vertical="top" wrapText="1"/>
    </xf>
    <xf numFmtId="0" fontId="37" fillId="10" borderId="66" xfId="2" applyFont="1" applyFill="1" applyBorder="1" applyAlignment="1" applyProtection="1">
      <alignment vertical="center" wrapText="1"/>
    </xf>
    <xf numFmtId="0" fontId="43" fillId="10" borderId="66" xfId="0" applyFont="1" applyFill="1" applyBorder="1" applyAlignment="1" applyProtection="1">
      <alignment vertical="top" wrapText="1"/>
    </xf>
    <xf numFmtId="166" fontId="43" fillId="4" borderId="50" xfId="0" applyNumberFormat="1" applyFont="1" applyFill="1" applyBorder="1" applyAlignment="1" applyProtection="1">
      <alignment horizontal="center" vertical="center" wrapText="1"/>
    </xf>
    <xf numFmtId="0" fontId="43" fillId="4" borderId="50" xfId="0" applyFont="1" applyFill="1" applyBorder="1" applyAlignment="1" applyProtection="1">
      <alignment horizontal="center" vertical="center" wrapText="1"/>
    </xf>
    <xf numFmtId="0" fontId="45" fillId="10" borderId="77" xfId="0" applyFont="1" applyFill="1" applyBorder="1" applyAlignment="1" applyProtection="1">
      <alignment vertical="center" wrapText="1"/>
    </xf>
    <xf numFmtId="0" fontId="43" fillId="10" borderId="77" xfId="0" applyFont="1" applyFill="1" applyBorder="1" applyAlignment="1" applyProtection="1">
      <alignment vertical="center" wrapText="1"/>
    </xf>
    <xf numFmtId="0" fontId="56" fillId="0" borderId="49" xfId="0" applyFont="1" applyBorder="1" applyAlignment="1">
      <alignment vertical="top" wrapText="1"/>
    </xf>
    <xf numFmtId="10" fontId="38" fillId="13" borderId="50" xfId="0" applyNumberFormat="1" applyFont="1" applyFill="1" applyBorder="1" applyAlignment="1" applyProtection="1">
      <alignment horizontal="center" vertical="center" wrapText="1"/>
      <protection locked="0"/>
    </xf>
    <xf numFmtId="0" fontId="38" fillId="13" borderId="50" xfId="0" applyFont="1" applyFill="1" applyBorder="1" applyAlignment="1" applyProtection="1">
      <alignment horizontal="center" vertical="center" wrapText="1"/>
      <protection locked="0"/>
    </xf>
    <xf numFmtId="0" fontId="45" fillId="0" borderId="50" xfId="0" applyFont="1" applyFill="1" applyBorder="1" applyAlignment="1" applyProtection="1">
      <alignment horizontal="center" vertical="center" wrapText="1"/>
    </xf>
    <xf numFmtId="0" fontId="43" fillId="0" borderId="50" xfId="0" applyFont="1" applyBorder="1" applyAlignment="1">
      <alignment horizontal="center" vertical="center" wrapText="1"/>
    </xf>
    <xf numFmtId="0" fontId="48" fillId="0" borderId="50" xfId="0" applyFont="1" applyFill="1" applyBorder="1" applyAlignment="1" applyProtection="1">
      <alignment horizontal="center" vertical="center" wrapText="1"/>
    </xf>
    <xf numFmtId="0" fontId="43" fillId="2" borderId="64" xfId="0" applyFont="1" applyFill="1" applyBorder="1" applyAlignment="1" applyProtection="1">
      <alignment horizontal="left" vertical="center" wrapText="1"/>
    </xf>
    <xf numFmtId="176" fontId="38" fillId="12" borderId="50" xfId="0" applyNumberFormat="1" applyFont="1" applyFill="1" applyBorder="1" applyAlignment="1" applyProtection="1">
      <alignment horizontal="center" vertical="center" wrapText="1"/>
      <protection locked="0"/>
    </xf>
    <xf numFmtId="0" fontId="45" fillId="0" borderId="50" xfId="0" applyFont="1" applyFill="1" applyBorder="1" applyAlignment="1" applyProtection="1">
      <alignment horizontal="left" vertical="center" wrapText="1"/>
    </xf>
    <xf numFmtId="0" fontId="43" fillId="0" borderId="50" xfId="0" applyFont="1" applyBorder="1" applyAlignment="1">
      <alignment horizontal="left" vertical="center" wrapText="1"/>
    </xf>
    <xf numFmtId="0" fontId="45" fillId="0" borderId="71" xfId="0" applyFont="1" applyFill="1" applyBorder="1" applyAlignment="1" applyProtection="1">
      <alignment horizontal="left" vertical="center" wrapText="1"/>
    </xf>
    <xf numFmtId="0" fontId="45" fillId="0" borderId="64" xfId="0" applyFont="1" applyFill="1" applyBorder="1" applyAlignment="1">
      <alignment horizontal="left" vertical="center" wrapText="1"/>
    </xf>
    <xf numFmtId="0" fontId="45" fillId="0" borderId="52" xfId="0" applyFont="1" applyFill="1" applyBorder="1" applyAlignment="1" applyProtection="1">
      <alignment horizontal="center" vertical="center" wrapText="1"/>
    </xf>
    <xf numFmtId="0" fontId="43" fillId="0" borderId="52" xfId="0" applyFont="1" applyBorder="1" applyAlignment="1">
      <alignment horizontal="center" wrapText="1"/>
    </xf>
    <xf numFmtId="0" fontId="38" fillId="11" borderId="50" xfId="0" applyFont="1" applyFill="1" applyBorder="1" applyAlignment="1" applyProtection="1">
      <alignment horizontal="center" vertical="center" wrapText="1"/>
      <protection locked="0"/>
    </xf>
    <xf numFmtId="0" fontId="38" fillId="11" borderId="50" xfId="0" applyFont="1" applyFill="1" applyBorder="1" applyAlignment="1" applyProtection="1">
      <alignment wrapText="1"/>
      <protection locked="0"/>
    </xf>
    <xf numFmtId="0" fontId="45" fillId="0" borderId="52" xfId="0" applyFont="1" applyBorder="1" applyAlignment="1">
      <alignment horizontal="center" vertical="center" wrapText="1"/>
    </xf>
    <xf numFmtId="166" fontId="43" fillId="4" borderId="50" xfId="0" applyNumberFormat="1" applyFont="1" applyFill="1" applyBorder="1" applyAlignment="1" applyProtection="1">
      <alignment horizontal="center" vertical="center" wrapText="1"/>
    </xf>
    <xf numFmtId="0" fontId="43" fillId="0" borderId="50" xfId="0" applyFont="1" applyBorder="1" applyAlignment="1" applyProtection="1">
      <alignment horizontal="center" vertical="center" wrapText="1"/>
    </xf>
    <xf numFmtId="0" fontId="35" fillId="9" borderId="54" xfId="0" applyFont="1" applyFill="1" applyBorder="1" applyAlignment="1" applyProtection="1">
      <alignment horizontal="center" vertical="center" wrapText="1"/>
    </xf>
    <xf numFmtId="0" fontId="31" fillId="9" borderId="54" xfId="0" applyFont="1" applyFill="1" applyBorder="1" applyAlignment="1">
      <alignment horizontal="center" vertical="center" wrapText="1"/>
    </xf>
    <xf numFmtId="0" fontId="32" fillId="9" borderId="60" xfId="0" applyFont="1" applyFill="1" applyBorder="1" applyAlignment="1" applyProtection="1">
      <alignment horizontal="center" vertical="center" wrapText="1"/>
    </xf>
    <xf numFmtId="0" fontId="33" fillId="9" borderId="61" xfId="0" applyFont="1" applyFill="1" applyBorder="1" applyAlignment="1">
      <alignment horizontal="center" wrapText="1"/>
    </xf>
    <xf numFmtId="0" fontId="33" fillId="9" borderId="62" xfId="0" applyFont="1" applyFill="1" applyBorder="1" applyAlignment="1">
      <alignment horizontal="center" wrapText="1"/>
    </xf>
    <xf numFmtId="10" fontId="38" fillId="13" borderId="50" xfId="0" applyNumberFormat="1" applyFont="1" applyFill="1" applyBorder="1" applyAlignment="1" applyProtection="1">
      <alignment horizontal="center" vertical="top" wrapText="1"/>
      <protection locked="0"/>
    </xf>
    <xf numFmtId="0" fontId="38" fillId="13" borderId="50" xfId="0" applyFont="1" applyFill="1" applyBorder="1" applyAlignment="1" applyProtection="1">
      <alignment horizontal="center" vertical="top" wrapText="1"/>
      <protection locked="0"/>
    </xf>
    <xf numFmtId="0" fontId="38" fillId="12" borderId="50" xfId="0" applyFont="1" applyFill="1" applyBorder="1" applyAlignment="1" applyProtection="1">
      <alignment horizontal="center" vertical="center" wrapText="1"/>
      <protection locked="0"/>
    </xf>
    <xf numFmtId="0" fontId="43" fillId="0" borderId="57" xfId="0" applyFont="1" applyFill="1" applyBorder="1" applyAlignment="1" applyProtection="1">
      <alignment horizontal="center" vertical="center" wrapText="1"/>
      <protection locked="0"/>
    </xf>
    <xf numFmtId="0" fontId="52" fillId="0" borderId="49" xfId="0" applyFont="1" applyFill="1" applyBorder="1" applyAlignment="1" applyProtection="1">
      <alignment horizontal="left" vertical="top" wrapText="1"/>
    </xf>
    <xf numFmtId="0" fontId="46" fillId="0" borderId="80" xfId="0" applyFont="1" applyBorder="1" applyAlignment="1">
      <alignment vertical="center"/>
    </xf>
    <xf numFmtId="0" fontId="46" fillId="0" borderId="81" xfId="0" applyFont="1" applyBorder="1" applyAlignment="1">
      <alignment vertical="center"/>
    </xf>
    <xf numFmtId="0" fontId="46" fillId="0" borderId="82" xfId="0" applyFont="1" applyBorder="1" applyAlignment="1">
      <alignment vertical="center"/>
    </xf>
    <xf numFmtId="0" fontId="46" fillId="0" borderId="83" xfId="0" applyFont="1" applyBorder="1" applyAlignment="1">
      <alignment vertical="center"/>
    </xf>
    <xf numFmtId="0" fontId="46" fillId="0" borderId="79" xfId="0" applyFont="1" applyBorder="1" applyAlignment="1">
      <alignment vertical="center"/>
    </xf>
    <xf numFmtId="0" fontId="46" fillId="0" borderId="84" xfId="0" applyFont="1" applyBorder="1" applyAlignment="1">
      <alignment vertical="center"/>
    </xf>
    <xf numFmtId="0" fontId="46" fillId="0" borderId="85" xfId="0" applyFont="1" applyBorder="1" applyAlignment="1">
      <alignment vertical="center"/>
    </xf>
    <xf numFmtId="0" fontId="46" fillId="0" borderId="86" xfId="0" applyFont="1" applyBorder="1" applyAlignment="1">
      <alignment vertical="center"/>
    </xf>
    <xf numFmtId="0" fontId="46" fillId="0" borderId="87" xfId="0" applyFont="1" applyBorder="1" applyAlignment="1">
      <alignment vertical="center"/>
    </xf>
    <xf numFmtId="0" fontId="33" fillId="9" borderId="61" xfId="0" applyFont="1" applyFill="1" applyBorder="1" applyAlignment="1">
      <alignment wrapText="1"/>
    </xf>
    <xf numFmtId="0" fontId="33" fillId="9" borderId="62" xfId="0" applyFont="1" applyFill="1" applyBorder="1" applyAlignment="1">
      <alignment wrapText="1"/>
    </xf>
    <xf numFmtId="0" fontId="46" fillId="12" borderId="88" xfId="0" applyFont="1" applyFill="1" applyBorder="1" applyAlignment="1">
      <alignment vertical="center"/>
    </xf>
    <xf numFmtId="0" fontId="46" fillId="11" borderId="88" xfId="0" applyFont="1" applyFill="1" applyBorder="1" applyAlignment="1">
      <alignment vertical="center"/>
    </xf>
    <xf numFmtId="0" fontId="46" fillId="13" borderId="88" xfId="0" applyFont="1" applyFill="1" applyBorder="1" applyAlignment="1">
      <alignment vertical="center"/>
    </xf>
    <xf numFmtId="0" fontId="46" fillId="14" borderId="88" xfId="0" applyFont="1" applyFill="1" applyBorder="1" applyAlignment="1">
      <alignment vertical="center"/>
    </xf>
    <xf numFmtId="0" fontId="46" fillId="10" borderId="88" xfId="0" applyFont="1" applyFill="1" applyBorder="1" applyAlignment="1">
      <alignment vertical="center"/>
    </xf>
    <xf numFmtId="0" fontId="35" fillId="9" borderId="53" xfId="0" applyFont="1" applyFill="1" applyBorder="1" applyAlignment="1" applyProtection="1">
      <alignment horizontal="center" vertical="center" wrapText="1"/>
    </xf>
    <xf numFmtId="0" fontId="45" fillId="10" borderId="66" xfId="0" applyFont="1" applyFill="1" applyBorder="1" applyAlignment="1" applyProtection="1">
      <alignment horizontal="left" vertical="center" wrapText="1"/>
    </xf>
    <xf numFmtId="0" fontId="43" fillId="10" borderId="66" xfId="0" applyFont="1" applyFill="1" applyBorder="1" applyAlignment="1" applyProtection="1">
      <alignment horizontal="left" vertical="center" wrapText="1"/>
    </xf>
    <xf numFmtId="0" fontId="43" fillId="10" borderId="69" xfId="0" applyFont="1" applyFill="1" applyBorder="1" applyAlignment="1" applyProtection="1">
      <alignment horizontal="left" vertical="center" wrapText="1"/>
    </xf>
    <xf numFmtId="170" fontId="31" fillId="12" borderId="50" xfId="0" applyNumberFormat="1" applyFont="1" applyFill="1" applyBorder="1" applyAlignment="1" applyProtection="1">
      <alignment horizontal="center" vertical="center" wrapText="1"/>
      <protection locked="0"/>
    </xf>
    <xf numFmtId="0" fontId="45" fillId="10" borderId="65" xfId="0" applyFont="1" applyFill="1" applyBorder="1" applyAlignment="1" applyProtection="1">
      <alignment horizontal="left" vertical="center" wrapText="1"/>
    </xf>
    <xf numFmtId="0" fontId="45" fillId="10" borderId="69" xfId="0" applyFont="1" applyFill="1" applyBorder="1" applyAlignment="1" applyProtection="1">
      <alignment horizontal="left" vertical="center" wrapText="1"/>
    </xf>
    <xf numFmtId="0" fontId="38" fillId="11" borderId="52" xfId="0" applyFont="1" applyFill="1" applyBorder="1" applyAlignment="1" applyProtection="1">
      <alignment horizontal="center" vertical="center" wrapText="1"/>
      <protection locked="0"/>
    </xf>
    <xf numFmtId="0" fontId="53" fillId="12" borderId="68" xfId="2" applyFont="1" applyFill="1" applyBorder="1" applyAlignment="1" applyProtection="1">
      <alignment horizontal="center" vertical="center" wrapText="1"/>
      <protection locked="0"/>
    </xf>
    <xf numFmtId="0" fontId="38" fillId="12" borderId="68" xfId="0" applyFont="1" applyFill="1" applyBorder="1" applyAlignment="1" applyProtection="1">
      <alignment horizontal="center" vertical="center" wrapText="1"/>
      <protection locked="0"/>
    </xf>
    <xf numFmtId="0" fontId="43" fillId="2" borderId="71" xfId="0" applyFont="1" applyFill="1" applyBorder="1" applyAlignment="1" applyProtection="1">
      <alignment horizontal="left" vertical="center" wrapText="1"/>
    </xf>
    <xf numFmtId="2" fontId="38" fillId="12" borderId="50" xfId="0" applyNumberFormat="1" applyFont="1" applyFill="1" applyBorder="1" applyAlignment="1" applyProtection="1">
      <alignment horizontal="center" vertical="center" wrapText="1"/>
      <protection locked="0"/>
    </xf>
    <xf numFmtId="0" fontId="33" fillId="9" borderId="61" xfId="0" applyFont="1" applyFill="1" applyBorder="1" applyAlignment="1">
      <alignment horizontal="center" vertical="center" wrapText="1"/>
    </xf>
    <xf numFmtId="0" fontId="33" fillId="9" borderId="62" xfId="0" applyFont="1" applyFill="1" applyBorder="1" applyAlignment="1">
      <alignment horizontal="center" vertical="center" wrapText="1"/>
    </xf>
    <xf numFmtId="173" fontId="38" fillId="13" borderId="50" xfId="0" applyNumberFormat="1" applyFont="1" applyFill="1" applyBorder="1" applyAlignment="1" applyProtection="1">
      <alignment horizontal="center" vertical="center" wrapText="1"/>
      <protection locked="0"/>
    </xf>
    <xf numFmtId="0" fontId="38" fillId="14" borderId="50" xfId="0" applyFont="1" applyFill="1" applyBorder="1" applyAlignment="1" applyProtection="1">
      <alignment horizontal="center" vertical="center" wrapText="1"/>
      <protection locked="0"/>
    </xf>
    <xf numFmtId="165" fontId="38" fillId="13" borderId="50" xfId="0" applyNumberFormat="1" applyFont="1" applyFill="1" applyBorder="1" applyAlignment="1" applyProtection="1">
      <alignment horizontal="center" vertical="center" wrapText="1"/>
      <protection locked="0"/>
    </xf>
    <xf numFmtId="171" fontId="38" fillId="13" borderId="50" xfId="0" applyNumberFormat="1" applyFont="1" applyFill="1" applyBorder="1" applyAlignment="1" applyProtection="1">
      <alignment horizontal="center" vertical="center" wrapText="1"/>
      <protection locked="0"/>
    </xf>
    <xf numFmtId="167" fontId="38" fillId="13" borderId="50" xfId="0" applyNumberFormat="1" applyFont="1" applyFill="1" applyBorder="1" applyAlignment="1" applyProtection="1">
      <alignment horizontal="center" vertical="center" wrapText="1"/>
      <protection locked="0"/>
    </xf>
    <xf numFmtId="0" fontId="33" fillId="9" borderId="64" xfId="0" applyFont="1" applyFill="1" applyBorder="1" applyAlignment="1">
      <alignment horizontal="center" vertical="center" wrapText="1"/>
    </xf>
    <xf numFmtId="0" fontId="33" fillId="9" borderId="50" xfId="0" applyFont="1" applyFill="1" applyBorder="1" applyAlignment="1">
      <alignment horizontal="center" vertical="center" wrapText="1"/>
    </xf>
    <xf numFmtId="0" fontId="33" fillId="9" borderId="66" xfId="0" applyFont="1" applyFill="1" applyBorder="1" applyAlignment="1">
      <alignment horizontal="center" vertical="center" wrapText="1"/>
    </xf>
    <xf numFmtId="0" fontId="45" fillId="0" borderId="50" xfId="0" applyFont="1" applyFill="1" applyBorder="1" applyAlignment="1" applyProtection="1">
      <alignment horizontal="center" vertical="top" wrapText="1"/>
    </xf>
    <xf numFmtId="0" fontId="43" fillId="0" borderId="50" xfId="0" applyFont="1" applyBorder="1" applyAlignment="1">
      <alignment horizontal="center" vertical="top" wrapText="1"/>
    </xf>
    <xf numFmtId="0" fontId="45" fillId="10" borderId="77" xfId="0" applyFont="1" applyFill="1" applyBorder="1" applyAlignment="1" applyProtection="1">
      <alignment horizontal="left" vertical="center" wrapText="1"/>
    </xf>
    <xf numFmtId="172" fontId="38" fillId="13" borderId="50" xfId="0" applyNumberFormat="1" applyFont="1" applyFill="1" applyBorder="1" applyAlignment="1" applyProtection="1">
      <alignment horizontal="center" vertical="center" wrapText="1"/>
      <protection locked="0"/>
    </xf>
    <xf numFmtId="165" fontId="38" fillId="12" borderId="50" xfId="0" applyNumberFormat="1" applyFont="1" applyFill="1" applyBorder="1" applyAlignment="1" applyProtection="1">
      <alignment horizontal="center" vertical="center" wrapText="1"/>
      <protection locked="0"/>
    </xf>
    <xf numFmtId="0" fontId="43" fillId="0" borderId="50" xfId="0" applyFont="1" applyBorder="1" applyAlignment="1">
      <alignment wrapText="1"/>
    </xf>
    <xf numFmtId="0" fontId="38" fillId="11" borderId="50" xfId="0" applyFont="1" applyFill="1" applyBorder="1" applyAlignment="1" applyProtection="1">
      <alignment horizontal="left" vertical="center" wrapText="1"/>
      <protection locked="0"/>
    </xf>
    <xf numFmtId="170" fontId="31" fillId="12" borderId="50" xfId="0" applyNumberFormat="1" applyFont="1" applyFill="1" applyBorder="1" applyAlignment="1" applyProtection="1">
      <alignment vertical="center" wrapText="1"/>
      <protection locked="0"/>
    </xf>
    <xf numFmtId="167" fontId="38" fillId="12" borderId="50" xfId="0" applyNumberFormat="1" applyFont="1" applyFill="1" applyBorder="1" applyAlignment="1" applyProtection="1">
      <alignment horizontal="center" vertical="center" wrapText="1"/>
      <protection locked="0"/>
    </xf>
    <xf numFmtId="0" fontId="38" fillId="13" borderId="68" xfId="0" applyFont="1" applyFill="1" applyBorder="1" applyAlignment="1" applyProtection="1">
      <alignment horizontal="center" vertical="center" wrapText="1"/>
      <protection locked="0"/>
    </xf>
    <xf numFmtId="0" fontId="38" fillId="13" borderId="69" xfId="0" applyFont="1" applyFill="1" applyBorder="1" applyAlignment="1" applyProtection="1">
      <alignment horizontal="center" vertical="center" wrapText="1"/>
      <protection locked="0"/>
    </xf>
    <xf numFmtId="0" fontId="35" fillId="9" borderId="91" xfId="0" applyFont="1" applyFill="1" applyBorder="1" applyAlignment="1" applyProtection="1">
      <alignment horizontal="center" vertical="center" wrapText="1"/>
    </xf>
    <xf numFmtId="0" fontId="35" fillId="9" borderId="92" xfId="0" applyFont="1" applyFill="1" applyBorder="1" applyAlignment="1" applyProtection="1">
      <alignment horizontal="center" vertical="center" wrapText="1"/>
    </xf>
    <xf numFmtId="0" fontId="35" fillId="9" borderId="93" xfId="0" applyFont="1" applyFill="1" applyBorder="1" applyAlignment="1" applyProtection="1">
      <alignment horizontal="center" vertical="center" wrapText="1"/>
    </xf>
    <xf numFmtId="0" fontId="45" fillId="10" borderId="76" xfId="0" applyFont="1" applyFill="1" applyBorder="1" applyAlignment="1" applyProtection="1">
      <alignment horizontal="left" vertical="center" wrapText="1"/>
    </xf>
    <xf numFmtId="0" fontId="43" fillId="2" borderId="67" xfId="0" applyFont="1" applyFill="1" applyBorder="1" applyAlignment="1" applyProtection="1">
      <alignment vertical="center" wrapText="1"/>
    </xf>
    <xf numFmtId="0" fontId="43" fillId="2" borderId="68" xfId="0" applyFont="1" applyFill="1" applyBorder="1" applyAlignment="1" applyProtection="1">
      <alignment vertical="center" wrapText="1"/>
    </xf>
    <xf numFmtId="0" fontId="43" fillId="2" borderId="69" xfId="0" applyFont="1" applyFill="1" applyBorder="1" applyAlignment="1" applyProtection="1">
      <alignment vertical="center" wrapText="1"/>
    </xf>
    <xf numFmtId="0" fontId="38" fillId="11" borderId="52" xfId="0" applyFont="1" applyFill="1" applyBorder="1" applyAlignment="1" applyProtection="1">
      <alignment horizontal="left" vertical="center" wrapText="1"/>
      <protection locked="0"/>
    </xf>
    <xf numFmtId="0" fontId="38" fillId="14" borderId="68" xfId="0" applyFont="1" applyFill="1" applyBorder="1" applyAlignment="1" applyProtection="1">
      <alignment horizontal="left" vertical="center" wrapText="1"/>
      <protection locked="0"/>
    </xf>
    <xf numFmtId="0" fontId="43" fillId="2" borderId="64" xfId="0" applyFont="1" applyFill="1" applyBorder="1" applyAlignment="1" applyProtection="1">
      <alignment wrapText="1"/>
    </xf>
    <xf numFmtId="0" fontId="43" fillId="2" borderId="50" xfId="0" applyFont="1" applyFill="1" applyBorder="1" applyAlignment="1" applyProtection="1">
      <alignment wrapText="1"/>
    </xf>
    <xf numFmtId="0" fontId="43" fillId="2" borderId="66" xfId="0" applyFont="1" applyFill="1" applyBorder="1" applyAlignment="1" applyProtection="1">
      <alignment wrapText="1"/>
    </xf>
    <xf numFmtId="0" fontId="43" fillId="2" borderId="67" xfId="0" applyFont="1" applyFill="1" applyBorder="1" applyAlignment="1" applyProtection="1">
      <alignment wrapText="1"/>
    </xf>
    <xf numFmtId="0" fontId="43" fillId="2" borderId="68" xfId="0" applyFont="1" applyFill="1" applyBorder="1" applyAlignment="1" applyProtection="1">
      <alignment wrapText="1"/>
    </xf>
    <xf numFmtId="0" fontId="43" fillId="2" borderId="69" xfId="0" applyFont="1" applyFill="1" applyBorder="1" applyAlignment="1" applyProtection="1">
      <alignment wrapText="1"/>
    </xf>
    <xf numFmtId="2" fontId="38" fillId="13" borderId="50" xfId="0" applyNumberFormat="1" applyFont="1" applyFill="1" applyBorder="1" applyAlignment="1" applyProtection="1">
      <alignment horizontal="center" vertical="center" wrapText="1"/>
      <protection locked="0"/>
    </xf>
    <xf numFmtId="10" fontId="43" fillId="4" borderId="50" xfId="0" applyNumberFormat="1" applyFont="1" applyFill="1" applyBorder="1" applyAlignment="1">
      <alignment horizontal="center" vertical="center" wrapText="1"/>
    </xf>
    <xf numFmtId="1" fontId="43" fillId="4" borderId="50" xfId="0" applyNumberFormat="1" applyFont="1" applyFill="1" applyBorder="1" applyAlignment="1">
      <alignment horizontal="center" vertical="center" wrapText="1"/>
    </xf>
    <xf numFmtId="0" fontId="38" fillId="14" borderId="50" xfId="0" applyFont="1" applyFill="1" applyBorder="1" applyAlignment="1" applyProtection="1">
      <alignment horizontal="left" vertical="center" wrapText="1"/>
      <protection locked="0"/>
    </xf>
    <xf numFmtId="0" fontId="45" fillId="10" borderId="71" xfId="0" applyFont="1" applyFill="1" applyBorder="1" applyAlignment="1" applyProtection="1">
      <alignment vertical="center" wrapText="1"/>
    </xf>
    <xf numFmtId="0" fontId="45" fillId="10" borderId="52" xfId="0" applyFont="1" applyFill="1" applyBorder="1" applyAlignment="1">
      <alignment vertical="center" wrapText="1"/>
    </xf>
    <xf numFmtId="0" fontId="45" fillId="10" borderId="65" xfId="0" applyFont="1" applyFill="1" applyBorder="1" applyAlignment="1">
      <alignment vertical="center" wrapText="1"/>
    </xf>
    <xf numFmtId="0" fontId="38" fillId="11" borderId="50" xfId="0" applyNumberFormat="1" applyFont="1" applyFill="1" applyBorder="1" applyAlignment="1" applyProtection="1">
      <alignment horizontal="center" vertical="center" wrapText="1"/>
      <protection locked="0"/>
    </xf>
    <xf numFmtId="0" fontId="43" fillId="2" borderId="63" xfId="0" applyFont="1" applyFill="1" applyBorder="1" applyAlignment="1" applyProtection="1">
      <alignment horizontal="center" vertical="center" wrapText="1"/>
    </xf>
    <xf numFmtId="0" fontId="43" fillId="2" borderId="89" xfId="0" applyFont="1" applyFill="1" applyBorder="1" applyAlignment="1" applyProtection="1">
      <alignment horizontal="center" vertical="center" wrapText="1"/>
    </xf>
    <xf numFmtId="0" fontId="43" fillId="2" borderId="90" xfId="0" applyFont="1" applyFill="1" applyBorder="1" applyAlignment="1" applyProtection="1">
      <alignment horizontal="center" vertical="center" wrapText="1"/>
    </xf>
    <xf numFmtId="0" fontId="8" fillId="0" borderId="31" xfId="0" applyFont="1" applyFill="1" applyBorder="1" applyAlignment="1" applyProtection="1">
      <alignment horizontal="left" vertical="center" wrapText="1"/>
    </xf>
    <xf numFmtId="0" fontId="0" fillId="0" borderId="8" xfId="0" applyBorder="1" applyAlignment="1">
      <alignment horizontal="left" vertical="center" wrapText="1"/>
    </xf>
    <xf numFmtId="0" fontId="7" fillId="4" borderId="1" xfId="0" applyFont="1" applyFill="1" applyBorder="1" applyAlignment="1" applyProtection="1">
      <alignment horizontal="center" vertical="top" wrapText="1"/>
      <protection locked="0"/>
    </xf>
    <xf numFmtId="0" fontId="11" fillId="5" borderId="9" xfId="0" applyFont="1" applyFill="1" applyBorder="1" applyAlignment="1">
      <alignment horizontal="center"/>
    </xf>
    <xf numFmtId="0" fontId="11" fillId="5" borderId="32" xfId="0" applyFont="1" applyFill="1" applyBorder="1" applyAlignment="1">
      <alignment horizontal="center"/>
    </xf>
    <xf numFmtId="0" fontId="11" fillId="5" borderId="12" xfId="0" applyFont="1" applyFill="1" applyBorder="1" applyAlignment="1">
      <alignment horizontal="center"/>
    </xf>
    <xf numFmtId="0" fontId="11" fillId="5" borderId="10" xfId="0" applyFont="1" applyFill="1" applyBorder="1" applyAlignment="1">
      <alignment horizont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30" xfId="0" applyFont="1" applyFill="1" applyBorder="1" applyAlignment="1">
      <alignment horizontal="center" vertical="center"/>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xf>
    <xf numFmtId="0" fontId="3" fillId="5" borderId="4" xfId="0" applyFont="1" applyFill="1" applyBorder="1" applyAlignment="1">
      <alignment horizontal="left" vertical="center"/>
    </xf>
    <xf numFmtId="0" fontId="6" fillId="5" borderId="9" xfId="0" applyFont="1" applyFill="1" applyBorder="1" applyAlignment="1">
      <alignment horizontal="center" vertical="center"/>
    </xf>
    <xf numFmtId="0" fontId="6" fillId="5" borderId="32"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10" xfId="0" applyFont="1" applyFill="1" applyBorder="1" applyAlignment="1">
      <alignment horizontal="center" vertical="center"/>
    </xf>
    <xf numFmtId="0" fontId="11" fillId="5" borderId="9" xfId="0" applyFont="1" applyFill="1" applyBorder="1" applyAlignment="1">
      <alignment horizontal="center" vertical="center"/>
    </xf>
    <xf numFmtId="0" fontId="11" fillId="5" borderId="32" xfId="0" applyFont="1" applyFill="1" applyBorder="1" applyAlignment="1">
      <alignment horizontal="center" vertical="center"/>
    </xf>
    <xf numFmtId="0" fontId="11" fillId="5" borderId="12" xfId="0" applyFont="1" applyFill="1" applyBorder="1" applyAlignment="1">
      <alignment horizontal="center" vertical="center"/>
    </xf>
    <xf numFmtId="0" fontId="11" fillId="5" borderId="10" xfId="0" applyFont="1" applyFill="1" applyBorder="1" applyAlignment="1">
      <alignment horizontal="center" vertical="center"/>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0" xfId="0" applyFont="1" applyFill="1" applyBorder="1" applyAlignment="1" applyProtection="1">
      <alignment horizontal="left" vertical="center" wrapText="1"/>
    </xf>
    <xf numFmtId="0" fontId="8" fillId="0" borderId="36" xfId="0" applyFont="1" applyFill="1" applyBorder="1" applyAlignment="1" applyProtection="1">
      <alignment horizontal="left" vertical="center" wrapText="1"/>
    </xf>
    <xf numFmtId="0" fontId="0" fillId="0" borderId="35" xfId="0" applyBorder="1" applyAlignment="1">
      <alignment horizontal="left" vertical="center" wrapText="1"/>
    </xf>
    <xf numFmtId="0" fontId="9" fillId="2" borderId="16" xfId="0" applyFont="1" applyFill="1" applyBorder="1" applyAlignment="1" applyProtection="1">
      <alignment horizontal="left" vertical="center" wrapText="1"/>
    </xf>
    <xf numFmtId="0" fontId="9" fillId="2" borderId="18" xfId="0" applyFont="1" applyFill="1" applyBorder="1" applyAlignment="1" applyProtection="1">
      <alignment horizontal="left" vertical="center" wrapText="1"/>
    </xf>
    <xf numFmtId="0" fontId="8" fillId="0" borderId="1" xfId="0" applyFont="1" applyFill="1" applyBorder="1" applyAlignment="1" applyProtection="1">
      <alignment horizontal="center" vertical="center" wrapText="1"/>
    </xf>
    <xf numFmtId="178" fontId="0" fillId="4" borderId="7" xfId="0" applyNumberFormat="1" applyFill="1" applyBorder="1"/>
    <xf numFmtId="0" fontId="0" fillId="4" borderId="11" xfId="0" applyFill="1" applyBorder="1"/>
    <xf numFmtId="178" fontId="0" fillId="6" borderId="7" xfId="0" applyNumberFormat="1" applyFill="1" applyBorder="1"/>
    <xf numFmtId="0" fontId="0" fillId="6" borderId="11" xfId="0" applyFill="1" applyBorder="1"/>
    <xf numFmtId="178" fontId="0" fillId="7" borderId="7" xfId="0" applyNumberFormat="1" applyFill="1" applyBorder="1"/>
    <xf numFmtId="0" fontId="0" fillId="7" borderId="11" xfId="0" applyFill="1" applyBorder="1"/>
    <xf numFmtId="178" fontId="0" fillId="8" borderId="7" xfId="0" applyNumberFormat="1" applyFill="1" applyBorder="1"/>
    <xf numFmtId="0" fontId="0" fillId="8" borderId="11" xfId="0" applyFill="1" applyBorder="1"/>
    <xf numFmtId="178" fontId="0" fillId="5" borderId="7" xfId="0" applyNumberFormat="1" applyFill="1" applyBorder="1"/>
    <xf numFmtId="0" fontId="0" fillId="5" borderId="11" xfId="0" applyFill="1" applyBorder="1"/>
    <xf numFmtId="0" fontId="3" fillId="4" borderId="7" xfId="0" applyFont="1" applyFill="1" applyBorder="1" applyAlignment="1" applyProtection="1">
      <alignment horizontal="center" wrapText="1"/>
      <protection locked="0"/>
    </xf>
    <xf numFmtId="0" fontId="0" fillId="0" borderId="13" xfId="0" applyBorder="1" applyAlignment="1"/>
    <xf numFmtId="0" fontId="0" fillId="0" borderId="11" xfId="0" applyBorder="1" applyAlignment="1"/>
    <xf numFmtId="168" fontId="3" fillId="4" borderId="7" xfId="0" applyNumberFormat="1"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177" fontId="8" fillId="4" borderId="7" xfId="0" applyNumberFormat="1" applyFont="1" applyFill="1" applyBorder="1" applyAlignment="1" applyProtection="1">
      <alignment horizontal="left" vertical="center" wrapText="1"/>
      <protection locked="0"/>
    </xf>
    <xf numFmtId="0" fontId="21" fillId="0" borderId="13" xfId="0" applyFont="1" applyBorder="1" applyAlignment="1">
      <alignment horizontal="left" vertical="center" wrapText="1"/>
    </xf>
    <xf numFmtId="0" fontId="21" fillId="0" borderId="13" xfId="0" applyFont="1" applyBorder="1" applyAlignment="1">
      <alignment horizontal="left"/>
    </xf>
    <xf numFmtId="0" fontId="21" fillId="0" borderId="11" xfId="0" applyFont="1" applyBorder="1" applyAlignment="1">
      <alignment horizontal="left"/>
    </xf>
    <xf numFmtId="0" fontId="6" fillId="5" borderId="5" xfId="0" applyFont="1" applyFill="1" applyBorder="1" applyAlignment="1">
      <alignment horizontal="center" vertical="center"/>
    </xf>
    <xf numFmtId="0" fontId="6" fillId="5" borderId="6" xfId="0" applyFont="1" applyFill="1" applyBorder="1" applyAlignment="1">
      <alignment horizontal="center" vertical="center"/>
    </xf>
    <xf numFmtId="0" fontId="0" fillId="0" borderId="6" xfId="0" applyBorder="1" applyAlignment="1"/>
    <xf numFmtId="0" fontId="0" fillId="0" borderId="30" xfId="0" applyBorder="1" applyAlignment="1"/>
    <xf numFmtId="0" fontId="7" fillId="4" borderId="7" xfId="0" applyFont="1" applyFill="1" applyBorder="1" applyAlignment="1" applyProtection="1">
      <alignment horizontal="center" wrapText="1"/>
      <protection locked="0"/>
    </xf>
    <xf numFmtId="0" fontId="25" fillId="6" borderId="35" xfId="0" applyFont="1" applyFill="1" applyBorder="1" applyAlignment="1">
      <alignment horizontal="center" vertical="center"/>
    </xf>
    <xf numFmtId="0" fontId="26" fillId="6" borderId="41" xfId="0" applyFont="1" applyFill="1" applyBorder="1" applyAlignment="1"/>
    <xf numFmtId="0" fontId="26" fillId="6" borderId="43" xfId="0" applyFont="1" applyFill="1" applyBorder="1" applyAlignment="1"/>
    <xf numFmtId="0" fontId="0" fillId="4" borderId="35" xfId="0" applyFill="1" applyBorder="1" applyAlignment="1"/>
    <xf numFmtId="0" fontId="0" fillId="4" borderId="41" xfId="0" applyFill="1" applyBorder="1" applyAlignment="1"/>
    <xf numFmtId="0" fontId="0" fillId="4" borderId="43" xfId="0" applyFill="1" applyBorder="1" applyAlignment="1"/>
    <xf numFmtId="177" fontId="3" fillId="4" borderId="1" xfId="0" applyNumberFormat="1" applyFont="1" applyFill="1" applyBorder="1" applyAlignment="1" applyProtection="1">
      <alignment horizontal="center" vertical="center" wrapText="1"/>
      <protection locked="0"/>
    </xf>
    <xf numFmtId="0" fontId="0" fillId="0" borderId="1" xfId="0" applyBorder="1" applyAlignment="1"/>
    <xf numFmtId="176" fontId="7" fillId="6" borderId="1" xfId="0" applyNumberFormat="1" applyFont="1" applyFill="1" applyBorder="1" applyAlignment="1" applyProtection="1">
      <alignment horizontal="center" wrapText="1"/>
      <protection locked="0"/>
    </xf>
    <xf numFmtId="0" fontId="26" fillId="6" borderId="1" xfId="0" applyFont="1" applyFill="1" applyBorder="1" applyAlignment="1"/>
    <xf numFmtId="0" fontId="7" fillId="8" borderId="1" xfId="0" applyFont="1" applyFill="1" applyBorder="1" applyAlignment="1" applyProtection="1">
      <alignment horizontal="center" vertical="center" wrapText="1"/>
      <protection locked="0"/>
    </xf>
    <xf numFmtId="0" fontId="26" fillId="8" borderId="1" xfId="0" applyFont="1" applyFill="1" applyBorder="1" applyAlignment="1"/>
    <xf numFmtId="0" fontId="3" fillId="2" borderId="46" xfId="0" applyFont="1" applyFill="1" applyBorder="1" applyAlignment="1">
      <alignment vertical="center" wrapText="1"/>
    </xf>
    <xf numFmtId="0" fontId="0" fillId="0" borderId="27" xfId="0" applyBorder="1" applyAlignment="1">
      <alignment vertical="center" wrapText="1"/>
    </xf>
    <xf numFmtId="168" fontId="3" fillId="4" borderId="1" xfId="0" applyNumberFormat="1" applyFont="1" applyFill="1" applyBorder="1" applyAlignment="1" applyProtection="1">
      <alignment horizontal="center" vertical="center" wrapText="1"/>
      <protection locked="0"/>
    </xf>
    <xf numFmtId="165" fontId="7" fillId="6" borderId="1" xfId="0" applyNumberFormat="1" applyFont="1" applyFill="1" applyBorder="1" applyAlignment="1" applyProtection="1">
      <alignment horizontal="center" vertical="center" wrapText="1"/>
      <protection locked="0"/>
    </xf>
    <xf numFmtId="0" fontId="22" fillId="0" borderId="36" xfId="0" applyFont="1" applyFill="1" applyBorder="1" applyAlignment="1" applyProtection="1">
      <alignment horizontal="left" vertical="center" wrapText="1"/>
      <protection locked="0"/>
    </xf>
    <xf numFmtId="0" fontId="0" fillId="0" borderId="48" xfId="0" applyBorder="1" applyAlignment="1">
      <alignment horizontal="left" vertical="center" wrapText="1"/>
    </xf>
    <xf numFmtId="0" fontId="23" fillId="0" borderId="37" xfId="0" applyFont="1" applyBorder="1" applyAlignment="1">
      <alignment horizontal="left" vertical="center" wrapText="1"/>
    </xf>
    <xf numFmtId="0" fontId="0" fillId="0" borderId="14" xfId="0" applyBorder="1" applyAlignment="1">
      <alignment horizontal="left" vertical="center" wrapText="1"/>
    </xf>
    <xf numFmtId="0" fontId="23" fillId="0" borderId="34" xfId="0" applyFont="1" applyBorder="1" applyAlignment="1">
      <alignment horizontal="left" vertical="center" wrapText="1"/>
    </xf>
    <xf numFmtId="0" fontId="0" fillId="0" borderId="4" xfId="0" applyBorder="1" applyAlignment="1">
      <alignment horizontal="left" vertical="center" wrapText="1"/>
    </xf>
    <xf numFmtId="0" fontId="26" fillId="5" borderId="19" xfId="0" applyFont="1" applyFill="1" applyBorder="1" applyAlignment="1">
      <alignment horizontal="center" vertical="top" wrapText="1"/>
    </xf>
    <xf numFmtId="0" fontId="26" fillId="5" borderId="1" xfId="0" applyFont="1" applyFill="1" applyBorder="1" applyAlignment="1">
      <alignment horizontal="center" vertical="top" wrapText="1"/>
    </xf>
    <xf numFmtId="168" fontId="6" fillId="2" borderId="7" xfId="0" applyNumberFormat="1" applyFont="1" applyFill="1" applyBorder="1" applyAlignment="1">
      <alignment wrapText="1"/>
    </xf>
    <xf numFmtId="168" fontId="6" fillId="2" borderId="11" xfId="0" applyNumberFormat="1" applyFont="1" applyFill="1" applyBorder="1" applyAlignment="1">
      <alignment wrapText="1"/>
    </xf>
    <xf numFmtId="168" fontId="6" fillId="2" borderId="25" xfId="0" applyNumberFormat="1" applyFont="1" applyFill="1" applyBorder="1" applyAlignment="1">
      <alignment wrapText="1"/>
    </xf>
    <xf numFmtId="168" fontId="6" fillId="2" borderId="26" xfId="0" applyNumberFormat="1" applyFont="1" applyFill="1" applyBorder="1" applyAlignment="1">
      <alignment wrapText="1"/>
    </xf>
    <xf numFmtId="168" fontId="6" fillId="2" borderId="35" xfId="0" applyNumberFormat="1" applyFont="1" applyFill="1" applyBorder="1" applyAlignment="1">
      <alignment wrapText="1"/>
    </xf>
    <xf numFmtId="168" fontId="6" fillId="2" borderId="43" xfId="0" applyNumberFormat="1" applyFont="1" applyFill="1" applyBorder="1" applyAlignment="1">
      <alignment wrapText="1"/>
    </xf>
    <xf numFmtId="0" fontId="11" fillId="5" borderId="5" xfId="0" applyFont="1" applyFill="1" applyBorder="1" applyAlignment="1">
      <alignment horizontal="center" vertical="center"/>
    </xf>
    <xf numFmtId="0" fontId="11" fillId="5" borderId="6" xfId="0" applyFont="1" applyFill="1" applyBorder="1" applyAlignment="1">
      <alignment horizontal="center" vertical="center"/>
    </xf>
    <xf numFmtId="0" fontId="3" fillId="2" borderId="16" xfId="0" applyFont="1" applyFill="1" applyBorder="1" applyAlignment="1" applyProtection="1">
      <alignment horizontal="left" vertical="center" wrapText="1"/>
    </xf>
    <xf numFmtId="0" fontId="8" fillId="0" borderId="8" xfId="0" applyFont="1" applyFill="1" applyBorder="1" applyAlignment="1" applyProtection="1">
      <alignment horizontal="center" vertical="center" wrapText="1"/>
    </xf>
    <xf numFmtId="0" fontId="8" fillId="0" borderId="35" xfId="0" applyFont="1" applyFill="1" applyBorder="1" applyAlignment="1" applyProtection="1">
      <alignment horizontal="center" vertical="center" wrapText="1"/>
    </xf>
    <xf numFmtId="0" fontId="8" fillId="0" borderId="41" xfId="0" applyFont="1" applyFill="1" applyBorder="1" applyAlignment="1" applyProtection="1">
      <alignment horizontal="center" vertical="center" wrapText="1"/>
    </xf>
    <xf numFmtId="0" fontId="8" fillId="0" borderId="43" xfId="0" applyFont="1" applyFill="1" applyBorder="1" applyAlignment="1" applyProtection="1">
      <alignment horizontal="center" vertical="center" wrapText="1"/>
    </xf>
    <xf numFmtId="167" fontId="7" fillId="6" borderId="36" xfId="0" applyNumberFormat="1" applyFont="1" applyFill="1" applyBorder="1" applyAlignment="1" applyProtection="1">
      <alignment horizontal="center" vertical="center" wrapText="1"/>
      <protection locked="0"/>
    </xf>
    <xf numFmtId="167" fontId="7" fillId="6" borderId="42" xfId="0" applyNumberFormat="1" applyFont="1" applyFill="1" applyBorder="1" applyAlignment="1" applyProtection="1">
      <alignment horizontal="center" vertical="center" wrapText="1"/>
      <protection locked="0"/>
    </xf>
    <xf numFmtId="0" fontId="0" fillId="0" borderId="35" xfId="0" applyBorder="1" applyAlignment="1">
      <alignment horizontal="center" vertical="center" wrapText="1"/>
    </xf>
    <xf numFmtId="0" fontId="0" fillId="0" borderId="43" xfId="0" applyBorder="1" applyAlignment="1">
      <alignment horizontal="center" vertical="center" wrapText="1"/>
    </xf>
    <xf numFmtId="0" fontId="7" fillId="8" borderId="36" xfId="0" applyFont="1" applyFill="1" applyBorder="1" applyAlignment="1" applyProtection="1">
      <alignment horizontal="left" vertical="center" wrapText="1"/>
      <protection locked="0"/>
    </xf>
    <xf numFmtId="0" fontId="7" fillId="8" borderId="44" xfId="0" applyFont="1" applyFill="1" applyBorder="1" applyAlignment="1" applyProtection="1">
      <alignment horizontal="left" vertical="center" wrapText="1"/>
      <protection locked="0"/>
    </xf>
    <xf numFmtId="0" fontId="7" fillId="8" borderId="42" xfId="0" applyFont="1" applyFill="1" applyBorder="1" applyAlignment="1" applyProtection="1">
      <alignment horizontal="left" vertical="center" wrapText="1"/>
      <protection locked="0"/>
    </xf>
    <xf numFmtId="0" fontId="0" fillId="0" borderId="35" xfId="0" applyBorder="1" applyAlignment="1">
      <alignment wrapText="1"/>
    </xf>
    <xf numFmtId="0" fontId="0" fillId="0" borderId="41" xfId="0" applyBorder="1" applyAlignment="1">
      <alignment wrapText="1"/>
    </xf>
    <xf numFmtId="0" fontId="0" fillId="0" borderId="43" xfId="0" applyBorder="1" applyAlignment="1">
      <alignment wrapText="1"/>
    </xf>
    <xf numFmtId="0" fontId="7" fillId="4" borderId="36" xfId="0" applyFont="1" applyFill="1" applyBorder="1" applyAlignment="1" applyProtection="1">
      <alignment horizontal="left" vertical="center" wrapText="1"/>
      <protection locked="0"/>
    </xf>
    <xf numFmtId="0" fontId="7" fillId="4" borderId="44" xfId="0" applyFont="1" applyFill="1" applyBorder="1" applyAlignment="1" applyProtection="1">
      <alignment horizontal="left" vertical="center" wrapText="1"/>
      <protection locked="0"/>
    </xf>
    <xf numFmtId="0" fontId="7" fillId="4" borderId="42" xfId="0" applyFont="1" applyFill="1" applyBorder="1" applyAlignment="1" applyProtection="1">
      <alignment horizontal="left" vertical="center" wrapText="1"/>
      <protection locked="0"/>
    </xf>
    <xf numFmtId="0" fontId="0" fillId="0" borderId="41" xfId="0" applyBorder="1" applyAlignment="1">
      <alignment horizontal="left" vertical="center" wrapText="1"/>
    </xf>
    <xf numFmtId="0" fontId="0" fillId="0" borderId="43" xfId="0" applyBorder="1" applyAlignment="1">
      <alignment horizontal="left" vertical="center" wrapText="1"/>
    </xf>
    <xf numFmtId="0" fontId="7" fillId="8" borderId="31" xfId="0" applyNumberFormat="1" applyFont="1" applyFill="1" applyBorder="1" applyAlignment="1" applyProtection="1">
      <alignment horizontal="center" vertical="center" wrapText="1"/>
      <protection locked="0"/>
    </xf>
    <xf numFmtId="168" fontId="6" fillId="2" borderId="36" xfId="0" applyNumberFormat="1" applyFont="1" applyFill="1" applyBorder="1" applyAlignment="1">
      <alignment wrapText="1"/>
    </xf>
    <xf numFmtId="168" fontId="6" fillId="2" borderId="42" xfId="0" applyNumberFormat="1" applyFont="1" applyFill="1" applyBorder="1" applyAlignment="1">
      <alignment wrapText="1"/>
    </xf>
    <xf numFmtId="177" fontId="3" fillId="8" borderId="7" xfId="0" applyNumberFormat="1" applyFont="1" applyFill="1" applyBorder="1" applyAlignment="1" applyProtection="1">
      <alignment horizontal="center" vertical="center" wrapText="1"/>
      <protection locked="0"/>
    </xf>
    <xf numFmtId="177" fontId="3" fillId="8" borderId="13" xfId="0" applyNumberFormat="1" applyFont="1" applyFill="1" applyBorder="1" applyAlignment="1" applyProtection="1">
      <alignment horizontal="center" vertical="center" wrapText="1"/>
      <protection locked="0"/>
    </xf>
    <xf numFmtId="177" fontId="3" fillId="8" borderId="11" xfId="0" applyNumberFormat="1"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xf>
    <xf numFmtId="0" fontId="0" fillId="0" borderId="11" xfId="0" applyBorder="1" applyAlignment="1">
      <alignment horizontal="center" vertical="center" wrapText="1"/>
    </xf>
    <xf numFmtId="0" fontId="3" fillId="4" borderId="35" xfId="0" applyFont="1" applyFill="1" applyBorder="1" applyAlignment="1"/>
    <xf numFmtId="0" fontId="13" fillId="4" borderId="36" xfId="0" applyFont="1" applyFill="1" applyBorder="1" applyAlignment="1" applyProtection="1">
      <alignment horizontal="left" vertical="center" wrapText="1"/>
      <protection locked="0"/>
    </xf>
    <xf numFmtId="0" fontId="0" fillId="0" borderId="44" xfId="0" applyBorder="1" applyAlignment="1">
      <alignment wrapText="1"/>
    </xf>
    <xf numFmtId="0" fontId="0" fillId="0" borderId="42" xfId="0" applyBorder="1" applyAlignment="1">
      <alignment wrapText="1"/>
    </xf>
    <xf numFmtId="0" fontId="8" fillId="0" borderId="37" xfId="0" applyFont="1" applyFill="1" applyBorder="1" applyAlignment="1" applyProtection="1">
      <alignment horizontal="left" vertical="center" wrapText="1"/>
      <protection locked="0"/>
    </xf>
    <xf numFmtId="0" fontId="0" fillId="0" borderId="0" xfId="0" applyBorder="1" applyAlignment="1">
      <alignment wrapText="1"/>
    </xf>
    <xf numFmtId="0" fontId="0" fillId="0" borderId="47" xfId="0" applyBorder="1" applyAlignment="1">
      <alignment wrapText="1"/>
    </xf>
    <xf numFmtId="0" fontId="8" fillId="0" borderId="35" xfId="0" applyFont="1" applyFill="1" applyBorder="1" applyAlignment="1" applyProtection="1">
      <alignment horizontal="left" vertical="center" wrapText="1"/>
      <protection locked="0"/>
    </xf>
    <xf numFmtId="0" fontId="7" fillId="5" borderId="7" xfId="0" applyFont="1" applyFill="1" applyBorder="1" applyAlignment="1" applyProtection="1">
      <alignment horizontal="center" vertical="top" wrapText="1"/>
      <protection locked="0"/>
    </xf>
    <xf numFmtId="0" fontId="26" fillId="0" borderId="11" xfId="0" applyFont="1" applyBorder="1" applyAlignment="1">
      <alignment horizontal="center" vertical="top" wrapText="1"/>
    </xf>
    <xf numFmtId="0" fontId="7" fillId="5" borderId="25" xfId="0" applyFont="1" applyFill="1" applyBorder="1" applyAlignment="1" applyProtection="1">
      <alignment horizontal="center" vertical="top" wrapText="1"/>
      <protection locked="0"/>
    </xf>
    <xf numFmtId="0" fontId="26" fillId="0" borderId="26" xfId="0" applyFont="1" applyBorder="1" applyAlignment="1">
      <alignment horizontal="center" vertical="top" wrapText="1"/>
    </xf>
    <xf numFmtId="0" fontId="13" fillId="4" borderId="35" xfId="0" applyFont="1" applyFill="1" applyBorder="1" applyAlignment="1" applyProtection="1">
      <alignment horizontal="center" vertical="center" wrapText="1"/>
      <protection locked="0"/>
    </xf>
    <xf numFmtId="0" fontId="3" fillId="5" borderId="5" xfId="0" applyFont="1" applyFill="1" applyBorder="1" applyAlignment="1">
      <alignment horizontal="left" vertical="center" wrapText="1"/>
    </xf>
    <xf numFmtId="0" fontId="3" fillId="5" borderId="6" xfId="0" applyFont="1" applyFill="1" applyBorder="1" applyAlignment="1">
      <alignment horizontal="left" vertical="center"/>
    </xf>
    <xf numFmtId="0" fontId="25" fillId="6" borderId="7" xfId="0" applyFont="1" applyFill="1" applyBorder="1" applyAlignment="1">
      <alignment horizontal="center" vertical="center"/>
    </xf>
    <xf numFmtId="165" fontId="7" fillId="6" borderId="1" xfId="0" applyNumberFormat="1" applyFont="1" applyFill="1" applyBorder="1" applyAlignment="1" applyProtection="1">
      <alignment horizontal="center" wrapText="1"/>
      <protection locked="0"/>
    </xf>
    <xf numFmtId="0" fontId="3" fillId="4" borderId="1" xfId="0" applyFont="1" applyFill="1" applyBorder="1" applyAlignment="1" applyProtection="1">
      <alignment horizontal="center" vertical="center" wrapText="1"/>
      <protection locked="0"/>
    </xf>
    <xf numFmtId="0" fontId="3" fillId="2" borderId="6" xfId="0" applyFont="1" applyFill="1" applyBorder="1" applyAlignment="1"/>
    <xf numFmtId="0" fontId="7" fillId="8" borderId="1" xfId="0" applyFont="1" applyFill="1" applyBorder="1" applyAlignment="1" applyProtection="1">
      <alignment horizontal="center" wrapText="1"/>
      <protection locked="0"/>
    </xf>
    <xf numFmtId="0" fontId="23" fillId="0" borderId="8" xfId="0" applyFont="1" applyFill="1" applyBorder="1" applyAlignment="1">
      <alignment horizontal="left" vertical="center"/>
    </xf>
    <xf numFmtId="0" fontId="0" fillId="0" borderId="0" xfId="0" applyAlignment="1"/>
    <xf numFmtId="0" fontId="27" fillId="0" borderId="0" xfId="0" applyFont="1" applyFill="1" applyBorder="1" applyAlignment="1">
      <alignment horizontal="left" vertical="center"/>
    </xf>
    <xf numFmtId="0" fontId="57" fillId="0" borderId="49" xfId="0" applyFont="1" applyFill="1" applyBorder="1" applyAlignment="1">
      <alignment vertical="top" wrapText="1"/>
    </xf>
    <xf numFmtId="0" fontId="58" fillId="0" borderId="51" xfId="0" applyFont="1" applyBorder="1" applyAlignment="1">
      <alignment horizontal="left" vertical="center" wrapText="1"/>
    </xf>
    <xf numFmtId="0" fontId="58" fillId="0" borderId="56" xfId="0" applyFont="1" applyBorder="1" applyAlignment="1">
      <alignment horizontal="left" vertical="center" wrapText="1"/>
    </xf>
    <xf numFmtId="0" fontId="58" fillId="0" borderId="57" xfId="0" applyFont="1" applyBorder="1" applyAlignment="1">
      <alignment horizontal="left" vertical="center" wrapText="1"/>
    </xf>
  </cellXfs>
  <cellStyles count="3">
    <cellStyle name="Hyperlink" xfId="2" builtinId="8"/>
    <cellStyle name="Normal" xfId="0" builtinId="0"/>
    <cellStyle name="Percent" xfId="1" builtinId="5"/>
  </cellStyles>
  <dxfs count="22">
    <dxf>
      <fill>
        <patternFill>
          <bgColor theme="9" tint="0.39994506668294322"/>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theme="5" tint="0.39994506668294322"/>
        </patternFill>
      </fill>
    </dxf>
    <dxf>
      <fill>
        <patternFill>
          <bgColor rgb="FF00CC66"/>
        </patternFill>
      </fill>
    </dxf>
    <dxf>
      <fill>
        <patternFill>
          <bgColor rgb="FFFF6600"/>
        </patternFill>
      </fill>
    </dxf>
    <dxf>
      <fill>
        <patternFill>
          <bgColor rgb="FFFF6600"/>
        </patternFill>
      </fill>
    </dxf>
    <dxf>
      <fill>
        <patternFill>
          <bgColor rgb="FF00CC66"/>
        </patternFill>
      </fill>
    </dxf>
    <dxf>
      <fill>
        <patternFill>
          <bgColor rgb="FFFF6600"/>
        </patternFill>
      </fill>
    </dxf>
    <dxf>
      <fill>
        <patternFill>
          <bgColor rgb="FFFF6600"/>
        </patternFill>
      </fill>
    </dxf>
    <dxf>
      <fill>
        <patternFill>
          <bgColor rgb="FF00CC66"/>
        </patternFill>
      </fill>
    </dxf>
    <dxf>
      <fill>
        <patternFill>
          <bgColor rgb="FFFF6600"/>
        </patternFill>
      </fill>
    </dxf>
    <dxf>
      <fill>
        <patternFill>
          <bgColor rgb="FFFF6600"/>
        </patternFill>
      </fill>
    </dxf>
    <dxf>
      <fill>
        <patternFill>
          <bgColor theme="2"/>
        </patternFill>
      </fill>
    </dxf>
    <dxf>
      <font>
        <color theme="0"/>
      </font>
      <fill>
        <patternFill>
          <bgColor rgb="FF679267"/>
        </patternFill>
      </fill>
    </dxf>
    <dxf>
      <font>
        <color theme="0"/>
      </font>
      <fill>
        <patternFill>
          <bgColor rgb="FFEA7E98"/>
        </patternFill>
      </fill>
    </dxf>
    <dxf>
      <font>
        <color theme="0"/>
      </font>
      <fill>
        <patternFill>
          <bgColor rgb="FFEA7E98"/>
        </patternFill>
      </fill>
    </dxf>
  </dxfs>
  <tableStyles count="0" defaultTableStyle="TableStyleMedium2" defaultPivotStyle="PivotStyleLight16"/>
  <colors>
    <mruColors>
      <color rgb="FF006890"/>
      <color rgb="FFCC3399"/>
      <color rgb="FF679267"/>
      <color rgb="FF9E8DB9"/>
      <color rgb="FF4A8FAB"/>
      <color rgb="FF80B3C8"/>
      <color rgb="FFB3D2DE"/>
      <color rgb="FFE6F0F4"/>
      <color rgb="FFEEE1EE"/>
      <color rgb="FFE1E9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'Component Graph'!$A$1:$B$1</c:f>
          <c:strCache>
            <c:ptCount val="2"/>
            <c:pt idx="0">
              <c:v>Embodied Carbon, TM65 Component Materials, Thingy Maker, Widget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'Component Graph'!$B$2</c:f>
              <c:strCache>
                <c:ptCount val="1"/>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A69-4BA0-B61C-C01C5E9304B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A69-4BA0-B61C-C01C5E9304B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A69-4BA0-B61C-C01C5E9304B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A69-4BA0-B61C-C01C5E9304B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A69-4BA0-B61C-C01C5E9304B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FA69-4BA0-B61C-C01C5E9304B2}"/>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FA69-4BA0-B61C-C01C5E9304B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FA69-4BA0-B61C-C01C5E9304B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FA69-4BA0-B61C-C01C5E9304B2}"/>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FA69-4BA0-B61C-C01C5E9304B2}"/>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FA69-4BA0-B61C-C01C5E9304B2}"/>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FA69-4BA0-B61C-C01C5E9304B2}"/>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FA69-4BA0-B61C-C01C5E9304B2}"/>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FA69-4BA0-B61C-C01C5E9304B2}"/>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FA69-4BA0-B61C-C01C5E9304B2}"/>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1F-FA69-4BA0-B61C-C01C5E9304B2}"/>
              </c:ext>
            </c:extLst>
          </c:dPt>
          <c:dPt>
            <c:idx val="16"/>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21-FA69-4BA0-B61C-C01C5E9304B2}"/>
              </c:ext>
            </c:extLst>
          </c:dPt>
          <c:dPt>
            <c:idx val="17"/>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23-FA69-4BA0-B61C-C01C5E9304B2}"/>
              </c:ext>
            </c:extLst>
          </c:dPt>
          <c:dPt>
            <c:idx val="18"/>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025-FA69-4BA0-B61C-C01C5E9304B2}"/>
              </c:ext>
            </c:extLst>
          </c:dPt>
          <c:dPt>
            <c:idx val="1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27-FA69-4BA0-B61C-C01C5E9304B2}"/>
              </c:ext>
            </c:extLst>
          </c:dPt>
          <c:dPt>
            <c:idx val="20"/>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029-FA69-4BA0-B61C-C01C5E9304B2}"/>
              </c:ext>
            </c:extLst>
          </c:dPt>
          <c:dPt>
            <c:idx val="21"/>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02B-FA69-4BA0-B61C-C01C5E9304B2}"/>
              </c:ext>
            </c:extLst>
          </c:dPt>
          <c:dPt>
            <c:idx val="22"/>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02D-FA69-4BA0-B61C-C01C5E9304B2}"/>
              </c:ext>
            </c:extLst>
          </c:dPt>
          <c:dPt>
            <c:idx val="23"/>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02F-FA69-4BA0-B61C-C01C5E9304B2}"/>
              </c:ext>
            </c:extLst>
          </c:dPt>
          <c:dPt>
            <c:idx val="24"/>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31-FA69-4BA0-B61C-C01C5E9304B2}"/>
              </c:ext>
            </c:extLst>
          </c:dPt>
          <c:dPt>
            <c:idx val="2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33-FA69-4BA0-B61C-C01C5E9304B2}"/>
              </c:ext>
            </c:extLst>
          </c:dPt>
          <c:dPt>
            <c:idx val="26"/>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35-FA69-4BA0-B61C-C01C5E9304B2}"/>
              </c:ext>
            </c:extLst>
          </c:dPt>
          <c:dPt>
            <c:idx val="27"/>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37-FA69-4BA0-B61C-C01C5E9304B2}"/>
              </c:ext>
            </c:extLst>
          </c:dPt>
          <c:dPt>
            <c:idx val="28"/>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39-FA69-4BA0-B61C-C01C5E9304B2}"/>
              </c:ext>
            </c:extLst>
          </c:dPt>
          <c:dPt>
            <c:idx val="29"/>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3B-FA69-4BA0-B61C-C01C5E9304B2}"/>
              </c:ext>
            </c:extLst>
          </c:dPt>
          <c:dPt>
            <c:idx val="3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3D-FA69-4BA0-B61C-C01C5E9304B2}"/>
              </c:ext>
            </c:extLst>
          </c:dPt>
          <c:dPt>
            <c:idx val="31"/>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3F-FA69-4BA0-B61C-C01C5E9304B2}"/>
              </c:ext>
            </c:extLst>
          </c:dPt>
          <c:dPt>
            <c:idx val="32"/>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41-FA69-4BA0-B61C-C01C5E9304B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'Component Graph'!$A$3:$A$35</c:f>
              <c:strCache>
                <c:ptCount val="23"/>
                <c:pt idx="0">
                  <c:v>Aluminium </c:v>
                </c:pt>
                <c:pt idx="1">
                  <c:v>Brass</c:v>
                </c:pt>
                <c:pt idx="4">
                  <c:v>Copper</c:v>
                </c:pt>
                <c:pt idx="5">
                  <c:v>Electronic component</c:v>
                </c:pt>
                <c:pt idx="11">
                  <c:v>Plastics (general)</c:v>
                </c:pt>
                <c:pt idx="21">
                  <c:v>Stainless steel</c:v>
                </c:pt>
                <c:pt idx="22">
                  <c:v>Steel (general or galvanised)</c:v>
                </c:pt>
              </c:strCache>
            </c:strRef>
          </c:cat>
          <c:val>
            <c:numRef>
              <c:f>'Component Graph'!$B$3:$B$35</c:f>
              <c:numCache>
                <c:formatCode>General</c:formatCode>
                <c:ptCount val="33"/>
                <c:pt idx="0">
                  <c:v>59.651555496424471</c:v>
                </c:pt>
                <c:pt idx="1">
                  <c:v>3.1539768000000001</c:v>
                </c:pt>
                <c:pt idx="2">
                  <c:v>0</c:v>
                </c:pt>
                <c:pt idx="3">
                  <c:v>0</c:v>
                </c:pt>
                <c:pt idx="4">
                  <c:v>24.798976800000002</c:v>
                </c:pt>
                <c:pt idx="5">
                  <c:v>95.583976800000002</c:v>
                </c:pt>
                <c:pt idx="6">
                  <c:v>0</c:v>
                </c:pt>
                <c:pt idx="7">
                  <c:v>0</c:v>
                </c:pt>
                <c:pt idx="8">
                  <c:v>0</c:v>
                </c:pt>
                <c:pt idx="9">
                  <c:v>0</c:v>
                </c:pt>
                <c:pt idx="10">
                  <c:v>0</c:v>
                </c:pt>
                <c:pt idx="11">
                  <c:v>8.6399768000000012</c:v>
                </c:pt>
                <c:pt idx="12">
                  <c:v>0</c:v>
                </c:pt>
                <c:pt idx="13">
                  <c:v>0</c:v>
                </c:pt>
                <c:pt idx="14">
                  <c:v>0</c:v>
                </c:pt>
                <c:pt idx="15">
                  <c:v>0</c:v>
                </c:pt>
                <c:pt idx="16">
                  <c:v>0</c:v>
                </c:pt>
                <c:pt idx="17">
                  <c:v>0</c:v>
                </c:pt>
                <c:pt idx="18">
                  <c:v>0</c:v>
                </c:pt>
                <c:pt idx="19">
                  <c:v>0</c:v>
                </c:pt>
                <c:pt idx="20">
                  <c:v>0</c:v>
                </c:pt>
                <c:pt idx="21">
                  <c:v>28.633976800000003</c:v>
                </c:pt>
                <c:pt idx="22">
                  <c:v>115.8639768</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00-077F-4D16-83DF-821CC9E35A67}"/>
            </c:ext>
          </c:extLst>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'Component Graph'!$N$1</c:f>
          <c:strCache>
            <c:ptCount val="1"/>
            <c:pt idx="0">
              <c:v>Embodied Carbon, TM65 Component Lifecycle, Thingy Maker, Widget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A28-4B77-8DBC-1950B479DE0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A28-4B77-8DBC-1950B479DE0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A28-4B77-8DBC-1950B479DE0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FA28-4B77-8DBC-1950B479DE0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FA28-4B77-8DBC-1950B479DE0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FA28-4B77-8DBC-1950B479DE07}"/>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FA28-4B77-8DBC-1950B479DE0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FA28-4B77-8DBC-1950B479DE07}"/>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FA28-4B77-8DBC-1950B479DE07}"/>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FA28-4B77-8DBC-1950B479DE07}"/>
              </c:ext>
            </c:extLst>
          </c:dPt>
          <c:dLbls>
            <c:dLbl>
              <c:idx val="5"/>
              <c:layout>
                <c:manualLayout>
                  <c:x val="-3.3862430100411907E-2"/>
                  <c:y val="3.703703703703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FA28-4B77-8DBC-1950B479DE07}"/>
                </c:ext>
              </c:extLst>
            </c:dLbl>
            <c:dLbl>
              <c:idx val="6"/>
              <c:layout>
                <c:manualLayout>
                  <c:x val="2.8218691750343237E-3"/>
                  <c:y val="-3.485838779956430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FA28-4B77-8DBC-1950B479DE07}"/>
                </c:ext>
              </c:extLst>
            </c:dLbl>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'Component Graph'!$N$1:$N$10</c:f>
              <c:strCache>
                <c:ptCount val="9"/>
                <c:pt idx="0">
                  <c:v>Embodied Carbon, TM65 Component Lifecycle, Thingy Maker, Widget</c:v>
                </c:pt>
                <c:pt idx="1">
                  <c:v>A1 Materials</c:v>
                </c:pt>
                <c:pt idx="2">
                  <c:v>A1: Material extraction (components that are replaced in B3)</c:v>
                </c:pt>
                <c:pt idx="3">
                  <c:v>A2: Transport to factory</c:v>
                </c:pt>
                <c:pt idx="4">
                  <c:v>A3: Energy used in manufacture</c:v>
                </c:pt>
                <c:pt idx="5">
                  <c:v>A4: Transport to site</c:v>
                </c:pt>
                <c:pt idx="6">
                  <c:v>C2: Transport to waste processing</c:v>
                </c:pt>
                <c:pt idx="7">
                  <c:v>#N/A</c:v>
                </c:pt>
                <c:pt idx="8">
                  <c:v>C4: Disposal</c:v>
                </c:pt>
              </c:strCache>
            </c:strRef>
          </c:cat>
          <c:val>
            <c:numRef>
              <c:f>'Component Graph'!$O$1:$O$10</c:f>
              <c:numCache>
                <c:formatCode>General</c:formatCode>
                <c:ptCount val="10"/>
                <c:pt idx="1">
                  <c:v>336.32641629642455</c:v>
                </c:pt>
                <c:pt idx="2">
                  <c:v>45.046641629642451</c:v>
                </c:pt>
                <c:pt idx="3">
                  <c:v>12.870000000000001</c:v>
                </c:pt>
                <c:pt idx="4">
                  <c:v>88.4</c:v>
                </c:pt>
                <c:pt idx="5">
                  <c:v>12.870000000000001</c:v>
                </c:pt>
                <c:pt idx="6">
                  <c:v>0.8580000000000001</c:v>
                </c:pt>
                <c:pt idx="7">
                  <c:v>#N/A</c:v>
                </c:pt>
                <c:pt idx="8">
                  <c:v>5.7849999999999999E-2</c:v>
                </c:pt>
                <c:pt idx="9">
                  <c:v>0</c:v>
                </c:pt>
              </c:numCache>
            </c:numRef>
          </c:val>
          <c:extLst>
            <c:ext xmlns:c16="http://schemas.microsoft.com/office/drawing/2014/chart" uri="{C3380CC4-5D6E-409C-BE32-E72D297353CC}">
              <c16:uniqueId val="{00000000-F7F2-4B0C-B07D-4808804A9788}"/>
            </c:ext>
          </c:extLst>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11</xdr:col>
      <xdr:colOff>523875</xdr:colOff>
      <xdr:row>12</xdr:row>
      <xdr:rowOff>28575</xdr:rowOff>
    </xdr:from>
    <xdr:ext cx="184731" cy="264560"/>
    <xdr:sp macro="" textlink="">
      <xdr:nvSpPr>
        <xdr:cNvPr id="4" name="TextBox 3">
          <a:extLst>
            <a:ext uri="{FF2B5EF4-FFF2-40B4-BE49-F238E27FC236}">
              <a16:creationId xmlns:a16="http://schemas.microsoft.com/office/drawing/2014/main" id="{BB210592-A43B-4979-B2A2-C8F7D0957610}"/>
            </a:ext>
          </a:extLst>
        </xdr:cNvPr>
        <xdr:cNvSpPr txBox="1"/>
      </xdr:nvSpPr>
      <xdr:spPr>
        <a:xfrm>
          <a:off x="6838950" y="866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editAs="oneCell">
    <xdr:from>
      <xdr:col>0</xdr:col>
      <xdr:colOff>0</xdr:colOff>
      <xdr:row>0</xdr:row>
      <xdr:rowOff>0</xdr:rowOff>
    </xdr:from>
    <xdr:to>
      <xdr:col>10</xdr:col>
      <xdr:colOff>592342</xdr:colOff>
      <xdr:row>25</xdr:row>
      <xdr:rowOff>119063</xdr:rowOff>
    </xdr:to>
    <xdr:pic>
      <xdr:nvPicPr>
        <xdr:cNvPr id="6" name="Picture 5">
          <a:extLst>
            <a:ext uri="{FF2B5EF4-FFF2-40B4-BE49-F238E27FC236}">
              <a16:creationId xmlns:a16="http://schemas.microsoft.com/office/drawing/2014/main" id="{598ADFFE-A4CE-A764-2FF6-92104BBABC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716917" cy="95011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5179218</xdr:colOff>
      <xdr:row>0</xdr:row>
      <xdr:rowOff>114300</xdr:rowOff>
    </xdr:from>
    <xdr:to>
      <xdr:col>8</xdr:col>
      <xdr:colOff>423274</xdr:colOff>
      <xdr:row>2</xdr:row>
      <xdr:rowOff>194025</xdr:rowOff>
    </xdr:to>
    <xdr:pic>
      <xdr:nvPicPr>
        <xdr:cNvPr id="4" name="Picture 3">
          <a:extLst>
            <a:ext uri="{FF2B5EF4-FFF2-40B4-BE49-F238E27FC236}">
              <a16:creationId xmlns:a16="http://schemas.microsoft.com/office/drawing/2014/main" id="{655A67FE-78A0-4244-BA3F-A829EE855C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48109" y="114300"/>
          <a:ext cx="1816306" cy="746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165100</xdr:colOff>
      <xdr:row>0</xdr:row>
      <xdr:rowOff>139700</xdr:rowOff>
    </xdr:from>
    <xdr:to>
      <xdr:col>0</xdr:col>
      <xdr:colOff>803118</xdr:colOff>
      <xdr:row>0</xdr:row>
      <xdr:rowOff>916940</xdr:rowOff>
    </xdr:to>
    <xdr:pic>
      <xdr:nvPicPr>
        <xdr:cNvPr id="2" name="Picture 1">
          <a:extLst>
            <a:ext uri="{FF2B5EF4-FFF2-40B4-BE49-F238E27FC236}">
              <a16:creationId xmlns:a16="http://schemas.microsoft.com/office/drawing/2014/main" id="{8FCA1A0A-2F54-4AF8-B551-46B909495071}"/>
            </a:ext>
          </a:extLst>
        </xdr:cNvPr>
        <xdr:cNvPicPr>
          <a:picLocks noChangeAspect="1"/>
        </xdr:cNvPicPr>
      </xdr:nvPicPr>
      <xdr:blipFill>
        <a:blip xmlns:r="http://schemas.openxmlformats.org/officeDocument/2006/relationships" r:embed="rId1"/>
        <a:stretch>
          <a:fillRect/>
        </a:stretch>
      </xdr:blipFill>
      <xdr:spPr>
        <a:xfrm>
          <a:off x="165100" y="139700"/>
          <a:ext cx="638018" cy="77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165100</xdr:colOff>
      <xdr:row>0</xdr:row>
      <xdr:rowOff>139700</xdr:rowOff>
    </xdr:from>
    <xdr:to>
      <xdr:col>0</xdr:col>
      <xdr:colOff>803118</xdr:colOff>
      <xdr:row>0</xdr:row>
      <xdr:rowOff>916940</xdr:rowOff>
    </xdr:to>
    <xdr:pic>
      <xdr:nvPicPr>
        <xdr:cNvPr id="2" name="Picture 1">
          <a:extLst>
            <a:ext uri="{FF2B5EF4-FFF2-40B4-BE49-F238E27FC236}">
              <a16:creationId xmlns:a16="http://schemas.microsoft.com/office/drawing/2014/main" id="{90DA2202-7E98-4F52-A283-C7A090FFDB2B}"/>
            </a:ext>
          </a:extLst>
        </xdr:cNvPr>
        <xdr:cNvPicPr>
          <a:picLocks noChangeAspect="1"/>
        </xdr:cNvPicPr>
      </xdr:nvPicPr>
      <xdr:blipFill>
        <a:blip xmlns:r="http://schemas.openxmlformats.org/officeDocument/2006/relationships" r:embed="rId1"/>
        <a:stretch>
          <a:fillRect/>
        </a:stretch>
      </xdr:blipFill>
      <xdr:spPr>
        <a:xfrm>
          <a:off x="165100" y="139700"/>
          <a:ext cx="638018" cy="777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19050</xdr:colOff>
      <xdr:row>0</xdr:row>
      <xdr:rowOff>0</xdr:rowOff>
    </xdr:from>
    <xdr:to>
      <xdr:col>8</xdr:col>
      <xdr:colOff>323850</xdr:colOff>
      <xdr:row>8</xdr:row>
      <xdr:rowOff>9525</xdr:rowOff>
    </xdr:to>
    <xdr:sp macro="" textlink="">
      <xdr:nvSpPr>
        <xdr:cNvPr id="2" name="TextBox 1">
          <a:extLst>
            <a:ext uri="{FF2B5EF4-FFF2-40B4-BE49-F238E27FC236}">
              <a16:creationId xmlns:a16="http://schemas.microsoft.com/office/drawing/2014/main" id="{D6A3C6EB-D5D8-410C-891D-943797BD0C72}"/>
            </a:ext>
          </a:extLst>
        </xdr:cNvPr>
        <xdr:cNvSpPr txBox="1"/>
      </xdr:nvSpPr>
      <xdr:spPr>
        <a:xfrm>
          <a:off x="3209925" y="0"/>
          <a:ext cx="3352800" cy="15335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This equation calculates</a:t>
          </a:r>
          <a:r>
            <a:rPr lang="en-GB" sz="1100" baseline="0"/>
            <a:t> "as the crow flies", suggest factor of 1.3 to allow for indirect road routes (I have tested this on Google Maps and it works).</a:t>
          </a:r>
        </a:p>
        <a:p>
          <a:endParaRPr lang="en-GB" sz="1100" baseline="0"/>
        </a:p>
        <a:p>
          <a:endParaRPr lang="en-GB" sz="1100" baseline="0"/>
        </a:p>
        <a:p>
          <a:r>
            <a:rPr lang="en-GB" sz="1100" baseline="0"/>
            <a:t>Rail routes are more direct, so factor of 1.2 applied.</a:t>
          </a:r>
        </a:p>
        <a:p>
          <a:endParaRPr lang="en-GB" sz="1100" baseline="0"/>
        </a:p>
        <a:p>
          <a:r>
            <a:rPr lang="en-GB" sz="1100" baseline="0"/>
            <a:t>Air and Sea are pretty direct, so factor of 1.1 applied.</a:t>
          </a:r>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165100</xdr:colOff>
      <xdr:row>0</xdr:row>
      <xdr:rowOff>139700</xdr:rowOff>
    </xdr:from>
    <xdr:to>
      <xdr:col>0</xdr:col>
      <xdr:colOff>803118</xdr:colOff>
      <xdr:row>0</xdr:row>
      <xdr:rowOff>916940</xdr:rowOff>
    </xdr:to>
    <xdr:pic>
      <xdr:nvPicPr>
        <xdr:cNvPr id="2" name="Picture 1">
          <a:extLst>
            <a:ext uri="{FF2B5EF4-FFF2-40B4-BE49-F238E27FC236}">
              <a16:creationId xmlns:a16="http://schemas.microsoft.com/office/drawing/2014/main" id="{0DCCDBEB-A181-4E7D-AA6D-983CD0CED973}"/>
            </a:ext>
          </a:extLst>
        </xdr:cNvPr>
        <xdr:cNvPicPr>
          <a:picLocks noChangeAspect="1"/>
        </xdr:cNvPicPr>
      </xdr:nvPicPr>
      <xdr:blipFill>
        <a:blip xmlns:r="http://schemas.openxmlformats.org/officeDocument/2006/relationships" r:embed="rId1"/>
        <a:stretch>
          <a:fillRect/>
        </a:stretch>
      </xdr:blipFill>
      <xdr:spPr>
        <a:xfrm>
          <a:off x="165100" y="139700"/>
          <a:ext cx="638018" cy="7772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0</xdr:colOff>
      <xdr:row>30</xdr:row>
      <xdr:rowOff>133350</xdr:rowOff>
    </xdr:to>
    <xdr:graphicFrame macro="">
      <xdr:nvGraphicFramePr>
        <xdr:cNvPr id="4" name="Chart 3">
          <a:extLst>
            <a:ext uri="{FF2B5EF4-FFF2-40B4-BE49-F238E27FC236}">
              <a16:creationId xmlns:a16="http://schemas.microsoft.com/office/drawing/2014/main" id="{F4B6108D-75DE-40F8-818A-1B97381F56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9524</xdr:colOff>
      <xdr:row>0</xdr:row>
      <xdr:rowOff>0</xdr:rowOff>
    </xdr:from>
    <xdr:to>
      <xdr:col>23</xdr:col>
      <xdr:colOff>38100</xdr:colOff>
      <xdr:row>30</xdr:row>
      <xdr:rowOff>114300</xdr:rowOff>
    </xdr:to>
    <xdr:graphicFrame macro="">
      <xdr:nvGraphicFramePr>
        <xdr:cNvPr id="5" name="Chart 4">
          <a:extLst>
            <a:ext uri="{FF2B5EF4-FFF2-40B4-BE49-F238E27FC236}">
              <a16:creationId xmlns:a16="http://schemas.microsoft.com/office/drawing/2014/main" id="{477C2EB5-287A-47EB-9FBB-A20FB185F2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606725</xdr:colOff>
      <xdr:row>47</xdr:row>
      <xdr:rowOff>163862</xdr:rowOff>
    </xdr:from>
    <xdr:to>
      <xdr:col>12</xdr:col>
      <xdr:colOff>200660</xdr:colOff>
      <xdr:row>64</xdr:row>
      <xdr:rowOff>177681</xdr:rowOff>
    </xdr:to>
    <xdr:sp macro="" textlink="">
      <xdr:nvSpPr>
        <xdr:cNvPr id="17" name="Rectangle 16">
          <a:extLst>
            <a:ext uri="{FF2B5EF4-FFF2-40B4-BE49-F238E27FC236}">
              <a16:creationId xmlns:a16="http://schemas.microsoft.com/office/drawing/2014/main" id="{95A3C219-ADEF-47F5-B1DD-322EF0DA1764}"/>
            </a:ext>
          </a:extLst>
        </xdr:cNvPr>
        <xdr:cNvSpPr/>
      </xdr:nvSpPr>
      <xdr:spPr>
        <a:xfrm rot="5399999">
          <a:off x="5787933" y="10641754"/>
          <a:ext cx="3252319" cy="203535"/>
        </a:xfrm>
        <a:prstGeom prst="rect">
          <a:avLst/>
        </a:prstGeom>
        <a:ln>
          <a:noFill/>
        </a:ln>
      </xdr:spPr>
      <xdr:txBody>
        <a:bodyPr vert="horz" lIns="0" tIns="0" rIns="0" bIns="0" rtlCol="0">
          <a:noAutofit/>
        </a:bodyPr>
        <a:lstStyle/>
        <a:p>
          <a:pPr marL="6350" indent="-6350">
            <a:lnSpc>
              <a:spcPct val="107000"/>
            </a:lnSpc>
            <a:spcAft>
              <a:spcPts val="800"/>
            </a:spcAft>
          </a:pPr>
          <a:r>
            <a:rPr lang="en-GB" sz="1000">
              <a:solidFill>
                <a:srgbClr val="000000"/>
              </a:solidFill>
              <a:effectLst/>
              <a:latin typeface="Calibri" panose="020F0502020204030204" pitchFamily="34" charset="0"/>
              <a:ea typeface="Calibri" panose="020F0502020204030204" pitchFamily="34" charset="0"/>
            </a:rPr>
            <a:t>to</a:t>
          </a:r>
          <a:r>
            <a:rPr lang="en-GB" sz="1000" spc="-1430">
              <a:solidFill>
                <a:srgbClr val="000000"/>
              </a:solidFill>
              <a:effectLst/>
              <a:latin typeface="Calibri" panose="020F0502020204030204" pitchFamily="34" charset="0"/>
              <a:ea typeface="Calibri" panose="020F0502020204030204" pitchFamily="34" charset="0"/>
            </a:rPr>
            <a:t> </a:t>
          </a:r>
          <a:r>
            <a:rPr lang="en-GB" sz="1000">
              <a:solidFill>
                <a:srgbClr val="000000"/>
              </a:solidFill>
              <a:effectLst/>
              <a:latin typeface="Calibri" panose="020F0502020204030204" pitchFamily="34" charset="0"/>
              <a:ea typeface="Calibri" panose="020F0502020204030204" pitchFamily="34" charset="0"/>
            </a:rPr>
            <a:t>any</a:t>
          </a:r>
          <a:r>
            <a:rPr lang="en-GB" sz="1000" spc="-1430">
              <a:solidFill>
                <a:srgbClr val="000000"/>
              </a:solidFill>
              <a:effectLst/>
              <a:latin typeface="Calibri" panose="020F0502020204030204" pitchFamily="34" charset="0"/>
              <a:ea typeface="Calibri" panose="020F0502020204030204" pitchFamily="34" charset="0"/>
            </a:rPr>
            <a:t> </a:t>
          </a:r>
          <a:r>
            <a:rPr lang="en-GB" sz="1000">
              <a:solidFill>
                <a:srgbClr val="000000"/>
              </a:solidFill>
              <a:effectLst/>
              <a:latin typeface="Calibri" panose="020F0502020204030204" pitchFamily="34" charset="0"/>
              <a:ea typeface="Calibri" panose="020F0502020204030204" pitchFamily="34" charset="0"/>
            </a:rPr>
            <a:t>other</a:t>
          </a:r>
          <a:r>
            <a:rPr lang="en-GB" sz="1000" spc="-1430">
              <a:solidFill>
                <a:srgbClr val="000000"/>
              </a:solidFill>
              <a:effectLst/>
              <a:latin typeface="Calibri" panose="020F0502020204030204" pitchFamily="34" charset="0"/>
              <a:ea typeface="Calibri" panose="020F0502020204030204" pitchFamily="34" charset="0"/>
            </a:rPr>
            <a:t> </a:t>
          </a:r>
          <a:r>
            <a:rPr lang="en-GB" sz="1000">
              <a:solidFill>
                <a:srgbClr val="000000"/>
              </a:solidFill>
              <a:effectLst/>
              <a:latin typeface="Calibri" panose="020F0502020204030204" pitchFamily="34" charset="0"/>
              <a:ea typeface="Calibri" panose="020F0502020204030204" pitchFamily="34" charset="0"/>
            </a:rPr>
            <a:t>person</a:t>
          </a:r>
          <a:r>
            <a:rPr lang="en-GB" sz="1000" spc="-1430">
              <a:solidFill>
                <a:srgbClr val="000000"/>
              </a:solidFill>
              <a:effectLst/>
              <a:latin typeface="Calibri" panose="020F0502020204030204" pitchFamily="34" charset="0"/>
              <a:ea typeface="Calibri" panose="020F0502020204030204" pitchFamily="34" charset="0"/>
            </a:rPr>
            <a:t> </a:t>
          </a:r>
          <a:r>
            <a:rPr lang="en-GB" sz="1000">
              <a:solidFill>
                <a:srgbClr val="000000"/>
              </a:solidFill>
              <a:effectLst/>
              <a:latin typeface="Calibri" panose="020F0502020204030204" pitchFamily="34" charset="0"/>
              <a:ea typeface="Calibri" panose="020F0502020204030204" pitchFamily="34" charset="0"/>
            </a:rPr>
            <a:t>or</a:t>
          </a:r>
          <a:r>
            <a:rPr lang="en-GB" sz="1000" spc="-1430">
              <a:solidFill>
                <a:srgbClr val="000000"/>
              </a:solidFill>
              <a:effectLst/>
              <a:latin typeface="Calibri" panose="020F0502020204030204" pitchFamily="34" charset="0"/>
              <a:ea typeface="Calibri" panose="020F0502020204030204" pitchFamily="34" charset="0"/>
            </a:rPr>
            <a:t> </a:t>
          </a:r>
          <a:r>
            <a:rPr lang="en-GB" sz="1000">
              <a:solidFill>
                <a:srgbClr val="000000"/>
              </a:solidFill>
              <a:effectLst/>
              <a:latin typeface="Calibri" panose="020F0502020204030204" pitchFamily="34" charset="0"/>
              <a:ea typeface="Calibri" panose="020F0502020204030204" pitchFamily="34" charset="0"/>
            </a:rPr>
            <a:t>information</a:t>
          </a:r>
          <a:r>
            <a:rPr lang="en-GB" sz="1000" spc="-1430">
              <a:solidFill>
                <a:srgbClr val="000000"/>
              </a:solidFill>
              <a:effectLst/>
              <a:latin typeface="Calibri" panose="020F0502020204030204" pitchFamily="34" charset="0"/>
              <a:ea typeface="Calibri" panose="020F0502020204030204" pitchFamily="34" charset="0"/>
            </a:rPr>
            <a:t> </a:t>
          </a:r>
          <a:r>
            <a:rPr lang="en-GB" sz="1000">
              <a:solidFill>
                <a:srgbClr val="000000"/>
              </a:solidFill>
              <a:effectLst/>
              <a:latin typeface="Calibri" panose="020F0502020204030204" pitchFamily="34" charset="0"/>
              <a:ea typeface="Calibri" panose="020F0502020204030204" pitchFamily="34" charset="0"/>
            </a:rPr>
            <a:t>source.</a:t>
          </a:r>
        </a:p>
      </xdr:txBody>
    </xdr:sp>
    <xdr:clientData/>
  </xdr:twoCellAnchor>
  <xdr:twoCellAnchor>
    <xdr:from>
      <xdr:col>0</xdr:col>
      <xdr:colOff>0</xdr:colOff>
      <xdr:row>55</xdr:row>
      <xdr:rowOff>0</xdr:rowOff>
    </xdr:from>
    <xdr:to>
      <xdr:col>9</xdr:col>
      <xdr:colOff>327025</xdr:colOff>
      <xdr:row>60</xdr:row>
      <xdr:rowOff>100965</xdr:rowOff>
    </xdr:to>
    <xdr:grpSp>
      <xdr:nvGrpSpPr>
        <xdr:cNvPr id="58" name="Group 57">
          <a:extLst>
            <a:ext uri="{FF2B5EF4-FFF2-40B4-BE49-F238E27FC236}">
              <a16:creationId xmlns:a16="http://schemas.microsoft.com/office/drawing/2014/main" id="{D2B46FF2-8962-4A12-811D-B811646F2AE8}"/>
            </a:ext>
          </a:extLst>
        </xdr:cNvPr>
        <xdr:cNvGrpSpPr/>
      </xdr:nvGrpSpPr>
      <xdr:grpSpPr>
        <a:xfrm>
          <a:off x="0" y="11106150"/>
          <a:ext cx="10080625" cy="1101090"/>
          <a:chOff x="0" y="0"/>
          <a:chExt cx="5813998" cy="1053592"/>
        </a:xfrm>
      </xdr:grpSpPr>
      <xdr:sp macro="" textlink="">
        <xdr:nvSpPr>
          <xdr:cNvPr id="59" name="Shape 4445">
            <a:extLst>
              <a:ext uri="{FF2B5EF4-FFF2-40B4-BE49-F238E27FC236}">
                <a16:creationId xmlns:a16="http://schemas.microsoft.com/office/drawing/2014/main" id="{D1E0526F-62FF-4C35-98C0-1784EBF477BB}"/>
              </a:ext>
            </a:extLst>
          </xdr:cNvPr>
          <xdr:cNvSpPr/>
        </xdr:nvSpPr>
        <xdr:spPr>
          <a:xfrm>
            <a:off x="0" y="150005"/>
            <a:ext cx="1710004" cy="0"/>
          </a:xfrm>
          <a:custGeom>
            <a:avLst/>
            <a:gdLst/>
            <a:ahLst/>
            <a:cxnLst/>
            <a:rect l="0" t="0" r="0" b="0"/>
            <a:pathLst>
              <a:path w="1710004">
                <a:moveTo>
                  <a:pt x="0" y="0"/>
                </a:moveTo>
                <a:lnTo>
                  <a:pt x="1710004"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60" name="Shape 4446">
            <a:extLst>
              <a:ext uri="{FF2B5EF4-FFF2-40B4-BE49-F238E27FC236}">
                <a16:creationId xmlns:a16="http://schemas.microsoft.com/office/drawing/2014/main" id="{8C6ABF8F-50BC-4945-AF9B-D7C05C9C882B}"/>
              </a:ext>
            </a:extLst>
          </xdr:cNvPr>
          <xdr:cNvSpPr/>
        </xdr:nvSpPr>
        <xdr:spPr>
          <a:xfrm>
            <a:off x="1710000" y="150005"/>
            <a:ext cx="770395" cy="0"/>
          </a:xfrm>
          <a:custGeom>
            <a:avLst/>
            <a:gdLst/>
            <a:ahLst/>
            <a:cxnLst/>
            <a:rect l="0" t="0" r="0" b="0"/>
            <a:pathLst>
              <a:path w="770395">
                <a:moveTo>
                  <a:pt x="0" y="0"/>
                </a:moveTo>
                <a:lnTo>
                  <a:pt x="770395"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61" name="Shape 4447">
            <a:extLst>
              <a:ext uri="{FF2B5EF4-FFF2-40B4-BE49-F238E27FC236}">
                <a16:creationId xmlns:a16="http://schemas.microsoft.com/office/drawing/2014/main" id="{0BC4CE92-98D1-418B-A383-2F671DDF265C}"/>
              </a:ext>
            </a:extLst>
          </xdr:cNvPr>
          <xdr:cNvSpPr/>
        </xdr:nvSpPr>
        <xdr:spPr>
          <a:xfrm>
            <a:off x="2480400" y="150005"/>
            <a:ext cx="2340000" cy="0"/>
          </a:xfrm>
          <a:custGeom>
            <a:avLst/>
            <a:gdLst/>
            <a:ahLst/>
            <a:cxnLst/>
            <a:rect l="0" t="0" r="0" b="0"/>
            <a:pathLst>
              <a:path w="2340000">
                <a:moveTo>
                  <a:pt x="0" y="0"/>
                </a:moveTo>
                <a:lnTo>
                  <a:pt x="2340000"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62" name="Shape 4448">
            <a:extLst>
              <a:ext uri="{FF2B5EF4-FFF2-40B4-BE49-F238E27FC236}">
                <a16:creationId xmlns:a16="http://schemas.microsoft.com/office/drawing/2014/main" id="{031B0CEF-3919-4D1A-9971-B6386EC8D835}"/>
              </a:ext>
            </a:extLst>
          </xdr:cNvPr>
          <xdr:cNvSpPr/>
        </xdr:nvSpPr>
        <xdr:spPr>
          <a:xfrm>
            <a:off x="4820401" y="150005"/>
            <a:ext cx="993597" cy="0"/>
          </a:xfrm>
          <a:custGeom>
            <a:avLst/>
            <a:gdLst/>
            <a:ahLst/>
            <a:cxnLst/>
            <a:rect l="0" t="0" r="0" b="0"/>
            <a:pathLst>
              <a:path w="993597">
                <a:moveTo>
                  <a:pt x="0" y="0"/>
                </a:moveTo>
                <a:lnTo>
                  <a:pt x="993597"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63" name="Shape 4449">
            <a:extLst>
              <a:ext uri="{FF2B5EF4-FFF2-40B4-BE49-F238E27FC236}">
                <a16:creationId xmlns:a16="http://schemas.microsoft.com/office/drawing/2014/main" id="{6BD1B450-0DA7-477A-927D-CAA17CD72417}"/>
              </a:ext>
            </a:extLst>
          </xdr:cNvPr>
          <xdr:cNvSpPr/>
        </xdr:nvSpPr>
        <xdr:spPr>
          <a:xfrm>
            <a:off x="0" y="333323"/>
            <a:ext cx="1710004" cy="0"/>
          </a:xfrm>
          <a:custGeom>
            <a:avLst/>
            <a:gdLst/>
            <a:ahLst/>
            <a:cxnLst/>
            <a:rect l="0" t="0" r="0" b="0"/>
            <a:pathLst>
              <a:path w="1710004">
                <a:moveTo>
                  <a:pt x="0" y="0"/>
                </a:moveTo>
                <a:lnTo>
                  <a:pt x="1710004"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64" name="Shape 4450">
            <a:extLst>
              <a:ext uri="{FF2B5EF4-FFF2-40B4-BE49-F238E27FC236}">
                <a16:creationId xmlns:a16="http://schemas.microsoft.com/office/drawing/2014/main" id="{CC1F01D8-193B-4D36-A740-56404951F7DE}"/>
              </a:ext>
            </a:extLst>
          </xdr:cNvPr>
          <xdr:cNvSpPr/>
        </xdr:nvSpPr>
        <xdr:spPr>
          <a:xfrm>
            <a:off x="1710000" y="333323"/>
            <a:ext cx="770395" cy="0"/>
          </a:xfrm>
          <a:custGeom>
            <a:avLst/>
            <a:gdLst/>
            <a:ahLst/>
            <a:cxnLst/>
            <a:rect l="0" t="0" r="0" b="0"/>
            <a:pathLst>
              <a:path w="770395">
                <a:moveTo>
                  <a:pt x="0" y="0"/>
                </a:moveTo>
                <a:lnTo>
                  <a:pt x="770395"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65" name="Shape 4451">
            <a:extLst>
              <a:ext uri="{FF2B5EF4-FFF2-40B4-BE49-F238E27FC236}">
                <a16:creationId xmlns:a16="http://schemas.microsoft.com/office/drawing/2014/main" id="{E116294D-3182-4839-891E-2101751756F1}"/>
              </a:ext>
            </a:extLst>
          </xdr:cNvPr>
          <xdr:cNvSpPr/>
        </xdr:nvSpPr>
        <xdr:spPr>
          <a:xfrm>
            <a:off x="2480400" y="333323"/>
            <a:ext cx="2340000" cy="0"/>
          </a:xfrm>
          <a:custGeom>
            <a:avLst/>
            <a:gdLst/>
            <a:ahLst/>
            <a:cxnLst/>
            <a:rect l="0" t="0" r="0" b="0"/>
            <a:pathLst>
              <a:path w="2340000">
                <a:moveTo>
                  <a:pt x="0" y="0"/>
                </a:moveTo>
                <a:lnTo>
                  <a:pt x="2340000"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66" name="Shape 4452">
            <a:extLst>
              <a:ext uri="{FF2B5EF4-FFF2-40B4-BE49-F238E27FC236}">
                <a16:creationId xmlns:a16="http://schemas.microsoft.com/office/drawing/2014/main" id="{0843E6B4-D8E8-4475-ABB6-1FAABF3FCB28}"/>
              </a:ext>
            </a:extLst>
          </xdr:cNvPr>
          <xdr:cNvSpPr/>
        </xdr:nvSpPr>
        <xdr:spPr>
          <a:xfrm>
            <a:off x="0" y="587389"/>
            <a:ext cx="1710004" cy="0"/>
          </a:xfrm>
          <a:custGeom>
            <a:avLst/>
            <a:gdLst/>
            <a:ahLst/>
            <a:cxnLst/>
            <a:rect l="0" t="0" r="0" b="0"/>
            <a:pathLst>
              <a:path w="1710004">
                <a:moveTo>
                  <a:pt x="0" y="0"/>
                </a:moveTo>
                <a:lnTo>
                  <a:pt x="1710004"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67" name="Shape 4453">
            <a:extLst>
              <a:ext uri="{FF2B5EF4-FFF2-40B4-BE49-F238E27FC236}">
                <a16:creationId xmlns:a16="http://schemas.microsoft.com/office/drawing/2014/main" id="{27A4E04B-FEF2-4778-AA2A-3C00EA2C16AD}"/>
              </a:ext>
            </a:extLst>
          </xdr:cNvPr>
          <xdr:cNvSpPr/>
        </xdr:nvSpPr>
        <xdr:spPr>
          <a:xfrm>
            <a:off x="1710000" y="587389"/>
            <a:ext cx="770395" cy="0"/>
          </a:xfrm>
          <a:custGeom>
            <a:avLst/>
            <a:gdLst/>
            <a:ahLst/>
            <a:cxnLst/>
            <a:rect l="0" t="0" r="0" b="0"/>
            <a:pathLst>
              <a:path w="770395">
                <a:moveTo>
                  <a:pt x="0" y="0"/>
                </a:moveTo>
                <a:lnTo>
                  <a:pt x="770395"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68" name="Shape 4454">
            <a:extLst>
              <a:ext uri="{FF2B5EF4-FFF2-40B4-BE49-F238E27FC236}">
                <a16:creationId xmlns:a16="http://schemas.microsoft.com/office/drawing/2014/main" id="{D4C7ED86-40FF-4A99-972A-68F9336D7561}"/>
              </a:ext>
            </a:extLst>
          </xdr:cNvPr>
          <xdr:cNvSpPr/>
        </xdr:nvSpPr>
        <xdr:spPr>
          <a:xfrm>
            <a:off x="2480400" y="587389"/>
            <a:ext cx="2340000" cy="0"/>
          </a:xfrm>
          <a:custGeom>
            <a:avLst/>
            <a:gdLst/>
            <a:ahLst/>
            <a:cxnLst/>
            <a:rect l="0" t="0" r="0" b="0"/>
            <a:pathLst>
              <a:path w="2340000">
                <a:moveTo>
                  <a:pt x="0" y="0"/>
                </a:moveTo>
                <a:lnTo>
                  <a:pt x="2340000"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69" name="Shape 4455">
            <a:extLst>
              <a:ext uri="{FF2B5EF4-FFF2-40B4-BE49-F238E27FC236}">
                <a16:creationId xmlns:a16="http://schemas.microsoft.com/office/drawing/2014/main" id="{37A8F611-9739-48F4-A1DC-3A37B585DF49}"/>
              </a:ext>
            </a:extLst>
          </xdr:cNvPr>
          <xdr:cNvSpPr/>
        </xdr:nvSpPr>
        <xdr:spPr>
          <a:xfrm>
            <a:off x="4820401" y="587389"/>
            <a:ext cx="993597" cy="0"/>
          </a:xfrm>
          <a:custGeom>
            <a:avLst/>
            <a:gdLst/>
            <a:ahLst/>
            <a:cxnLst/>
            <a:rect l="0" t="0" r="0" b="0"/>
            <a:pathLst>
              <a:path w="993597">
                <a:moveTo>
                  <a:pt x="0" y="0"/>
                </a:moveTo>
                <a:lnTo>
                  <a:pt x="993597"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70" name="Shape 4456">
            <a:extLst>
              <a:ext uri="{FF2B5EF4-FFF2-40B4-BE49-F238E27FC236}">
                <a16:creationId xmlns:a16="http://schemas.microsoft.com/office/drawing/2014/main" id="{9AAD681C-0A40-4676-B263-E23FC21BFF83}"/>
              </a:ext>
            </a:extLst>
          </xdr:cNvPr>
          <xdr:cNvSpPr/>
        </xdr:nvSpPr>
        <xdr:spPr>
          <a:xfrm>
            <a:off x="0" y="770707"/>
            <a:ext cx="1710004" cy="0"/>
          </a:xfrm>
          <a:custGeom>
            <a:avLst/>
            <a:gdLst/>
            <a:ahLst/>
            <a:cxnLst/>
            <a:rect l="0" t="0" r="0" b="0"/>
            <a:pathLst>
              <a:path w="1710004">
                <a:moveTo>
                  <a:pt x="0" y="0"/>
                </a:moveTo>
                <a:lnTo>
                  <a:pt x="1710004"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71" name="Shape 4457">
            <a:extLst>
              <a:ext uri="{FF2B5EF4-FFF2-40B4-BE49-F238E27FC236}">
                <a16:creationId xmlns:a16="http://schemas.microsoft.com/office/drawing/2014/main" id="{7B4EA367-C537-4551-943C-0BCDA74C9229}"/>
              </a:ext>
            </a:extLst>
          </xdr:cNvPr>
          <xdr:cNvSpPr/>
        </xdr:nvSpPr>
        <xdr:spPr>
          <a:xfrm>
            <a:off x="1710000" y="770707"/>
            <a:ext cx="770395" cy="0"/>
          </a:xfrm>
          <a:custGeom>
            <a:avLst/>
            <a:gdLst/>
            <a:ahLst/>
            <a:cxnLst/>
            <a:rect l="0" t="0" r="0" b="0"/>
            <a:pathLst>
              <a:path w="770395">
                <a:moveTo>
                  <a:pt x="0" y="0"/>
                </a:moveTo>
                <a:lnTo>
                  <a:pt x="770395"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72" name="Shape 4458">
            <a:extLst>
              <a:ext uri="{FF2B5EF4-FFF2-40B4-BE49-F238E27FC236}">
                <a16:creationId xmlns:a16="http://schemas.microsoft.com/office/drawing/2014/main" id="{04309348-EB0E-49F2-AA2F-E574C63BE27C}"/>
              </a:ext>
            </a:extLst>
          </xdr:cNvPr>
          <xdr:cNvSpPr/>
        </xdr:nvSpPr>
        <xdr:spPr>
          <a:xfrm>
            <a:off x="2480400" y="770707"/>
            <a:ext cx="2340000" cy="0"/>
          </a:xfrm>
          <a:custGeom>
            <a:avLst/>
            <a:gdLst/>
            <a:ahLst/>
            <a:cxnLst/>
            <a:rect l="0" t="0" r="0" b="0"/>
            <a:pathLst>
              <a:path w="2340000">
                <a:moveTo>
                  <a:pt x="0" y="0"/>
                </a:moveTo>
                <a:lnTo>
                  <a:pt x="2340000" y="0"/>
                </a:lnTo>
              </a:path>
            </a:pathLst>
          </a:custGeom>
          <a:ln w="3175" cap="flat">
            <a:miter lim="127000"/>
          </a:ln>
        </xdr:spPr>
        <xdr:style>
          <a:lnRef idx="1">
            <a:srgbClr val="000000"/>
          </a:lnRef>
          <a:fillRef idx="0">
            <a:srgbClr val="000000">
              <a:alpha val="0"/>
            </a:srgbClr>
          </a:fillRef>
          <a:effectRef idx="0">
            <a:scrgbClr r="0" g="0" b="0"/>
          </a:effectRef>
          <a:fontRef idx="none"/>
        </xdr:style>
        <xdr:txBody>
          <a:bodyPr/>
          <a:lstStyle/>
          <a:p>
            <a:endParaRPr lang="en-GB"/>
          </a:p>
        </xdr:txBody>
      </xdr:sp>
      <xdr:sp macro="" textlink="">
        <xdr:nvSpPr>
          <xdr:cNvPr id="73" name="Rectangle 72">
            <a:extLst>
              <a:ext uri="{FF2B5EF4-FFF2-40B4-BE49-F238E27FC236}">
                <a16:creationId xmlns:a16="http://schemas.microsoft.com/office/drawing/2014/main" id="{A2B3FD5A-686B-4B46-9C83-4CB10E55172F}"/>
              </a:ext>
            </a:extLst>
          </xdr:cNvPr>
          <xdr:cNvSpPr/>
        </xdr:nvSpPr>
        <xdr:spPr>
          <a:xfrm>
            <a:off x="1029" y="0"/>
            <a:ext cx="248500"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Zinc</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74" name="Rectangle 73">
            <a:extLst>
              <a:ext uri="{FF2B5EF4-FFF2-40B4-BE49-F238E27FC236}">
                <a16:creationId xmlns:a16="http://schemas.microsoft.com/office/drawing/2014/main" id="{E11D979F-696D-4E88-B5E3-7339C86B8645}"/>
              </a:ext>
            </a:extLst>
          </xdr:cNvPr>
          <xdr:cNvSpPr/>
        </xdr:nvSpPr>
        <xdr:spPr>
          <a:xfrm>
            <a:off x="187871" y="0"/>
            <a:ext cx="38782"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 </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75" name="Rectangle 74">
            <a:extLst>
              <a:ext uri="{FF2B5EF4-FFF2-40B4-BE49-F238E27FC236}">
                <a16:creationId xmlns:a16="http://schemas.microsoft.com/office/drawing/2014/main" id="{2519191F-C826-430F-B567-F251C5D76890}"/>
              </a:ext>
            </a:extLst>
          </xdr:cNvPr>
          <xdr:cNvSpPr/>
        </xdr:nvSpPr>
        <xdr:spPr>
          <a:xfrm>
            <a:off x="217030" y="0"/>
            <a:ext cx="38782"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 </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76" name="Rectangle 75">
            <a:extLst>
              <a:ext uri="{FF2B5EF4-FFF2-40B4-BE49-F238E27FC236}">
                <a16:creationId xmlns:a16="http://schemas.microsoft.com/office/drawing/2014/main" id="{BB47285B-B6A1-4187-9524-5C4A6B38B988}"/>
              </a:ext>
            </a:extLst>
          </xdr:cNvPr>
          <xdr:cNvSpPr/>
        </xdr:nvSpPr>
        <xdr:spPr>
          <a:xfrm>
            <a:off x="1994217" y="0"/>
            <a:ext cx="271472"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4.18</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77" name="Rectangle 76">
            <a:extLst>
              <a:ext uri="{FF2B5EF4-FFF2-40B4-BE49-F238E27FC236}">
                <a16:creationId xmlns:a16="http://schemas.microsoft.com/office/drawing/2014/main" id="{34396DF6-069C-450F-B34E-BB6113BD1137}"/>
              </a:ext>
            </a:extLst>
          </xdr:cNvPr>
          <xdr:cNvSpPr/>
        </xdr:nvSpPr>
        <xdr:spPr>
          <a:xfrm>
            <a:off x="2532291" y="0"/>
            <a:ext cx="1414520"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Data</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for</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virgin</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material</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78" name="Rectangle 77">
            <a:extLst>
              <a:ext uri="{FF2B5EF4-FFF2-40B4-BE49-F238E27FC236}">
                <a16:creationId xmlns:a16="http://schemas.microsoft.com/office/drawing/2014/main" id="{B530C2A9-D64F-4130-98E2-E717B705CE74}"/>
              </a:ext>
            </a:extLst>
          </xdr:cNvPr>
          <xdr:cNvSpPr/>
        </xdr:nvSpPr>
        <xdr:spPr>
          <a:xfrm>
            <a:off x="1130" y="183286"/>
            <a:ext cx="539972"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Cast</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iron</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79" name="Rectangle 78">
            <a:extLst>
              <a:ext uri="{FF2B5EF4-FFF2-40B4-BE49-F238E27FC236}">
                <a16:creationId xmlns:a16="http://schemas.microsoft.com/office/drawing/2014/main" id="{F3CAC4CC-0BDD-4735-90EB-7B8A4892AD90}"/>
              </a:ext>
            </a:extLst>
          </xdr:cNvPr>
          <xdr:cNvSpPr/>
        </xdr:nvSpPr>
        <xdr:spPr>
          <a:xfrm>
            <a:off x="1994319" y="183286"/>
            <a:ext cx="271472"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1.52</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80" name="Rectangle 79">
            <a:extLst>
              <a:ext uri="{FF2B5EF4-FFF2-40B4-BE49-F238E27FC236}">
                <a16:creationId xmlns:a16="http://schemas.microsoft.com/office/drawing/2014/main" id="{7F02FD0D-1FD7-4EDD-96AA-23EDF8C57B83}"/>
              </a:ext>
            </a:extLst>
          </xdr:cNvPr>
          <xdr:cNvSpPr/>
        </xdr:nvSpPr>
        <xdr:spPr>
          <a:xfrm>
            <a:off x="4872342" y="182982"/>
            <a:ext cx="864955" cy="163504"/>
          </a:xfrm>
          <a:prstGeom prst="rect">
            <a:avLst/>
          </a:prstGeom>
          <a:ln>
            <a:noFill/>
          </a:ln>
        </xdr:spPr>
        <xdr:txBody>
          <a:bodyPr vert="horz" lIns="0" tIns="0" rIns="0" bIns="0" rtlCol="0">
            <a:noAutofit/>
          </a:bodyPr>
          <a:lstStyle/>
          <a:p>
            <a:pPr marL="6350" indent="-6350">
              <a:lnSpc>
                <a:spcPct val="107000"/>
              </a:lnSpc>
              <a:spcAft>
                <a:spcPts val="800"/>
              </a:spcAft>
            </a:pPr>
            <a:r>
              <a:rPr lang="en-GB" sz="800" i="1">
                <a:solidFill>
                  <a:srgbClr val="000000"/>
                </a:solidFill>
                <a:effectLst/>
                <a:latin typeface="Calibri" panose="020F0502020204030204" pitchFamily="34" charset="0"/>
                <a:ea typeface="Calibri" panose="020F0502020204030204" pitchFamily="34" charset="0"/>
              </a:rPr>
              <a:t>EPiC</a:t>
            </a:r>
            <a:r>
              <a:rPr lang="en-GB" sz="800" i="1" spc="50">
                <a:solidFill>
                  <a:srgbClr val="000000"/>
                </a:solidFill>
                <a:effectLst/>
                <a:latin typeface="Calibri" panose="020F0502020204030204" pitchFamily="34" charset="0"/>
                <a:ea typeface="Calibri" panose="020F0502020204030204" pitchFamily="34" charset="0"/>
              </a:rPr>
              <a:t> </a:t>
            </a:r>
            <a:r>
              <a:rPr lang="en-GB" sz="800" i="1">
                <a:solidFill>
                  <a:srgbClr val="000000"/>
                </a:solidFill>
                <a:effectLst/>
                <a:latin typeface="Calibri" panose="020F0502020204030204" pitchFamily="34" charset="0"/>
                <a:ea typeface="Calibri" panose="020F0502020204030204" pitchFamily="34" charset="0"/>
              </a:rPr>
              <a:t>Database</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81" name="Rectangle 80">
            <a:extLst>
              <a:ext uri="{FF2B5EF4-FFF2-40B4-BE49-F238E27FC236}">
                <a16:creationId xmlns:a16="http://schemas.microsoft.com/office/drawing/2014/main" id="{E2266E42-4D15-4AC4-A9FC-C08576E5C2D5}"/>
              </a:ext>
            </a:extLst>
          </xdr:cNvPr>
          <xdr:cNvSpPr/>
        </xdr:nvSpPr>
        <xdr:spPr>
          <a:xfrm>
            <a:off x="5522684" y="183388"/>
            <a:ext cx="38782" cy="162964"/>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 </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82" name="Rectangle 81">
            <a:extLst>
              <a:ext uri="{FF2B5EF4-FFF2-40B4-BE49-F238E27FC236}">
                <a16:creationId xmlns:a16="http://schemas.microsoft.com/office/drawing/2014/main" id="{921FF378-7C95-4FB9-A851-4B5CE50EFB52}"/>
              </a:ext>
            </a:extLst>
          </xdr:cNvPr>
          <xdr:cNvSpPr/>
        </xdr:nvSpPr>
        <xdr:spPr>
          <a:xfrm>
            <a:off x="4872342" y="310388"/>
            <a:ext cx="43647" cy="162964"/>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83" name="Rectangle 82">
            <a:extLst>
              <a:ext uri="{FF2B5EF4-FFF2-40B4-BE49-F238E27FC236}">
                <a16:creationId xmlns:a16="http://schemas.microsoft.com/office/drawing/2014/main" id="{AC612A6B-BDBF-4F8B-9355-DAEE0CCEE5FD}"/>
              </a:ext>
            </a:extLst>
          </xdr:cNvPr>
          <xdr:cNvSpPr/>
        </xdr:nvSpPr>
        <xdr:spPr>
          <a:xfrm>
            <a:off x="4905159" y="310388"/>
            <a:ext cx="797931" cy="162964"/>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University</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of</a:t>
            </a:r>
            <a:r>
              <a:rPr lang="en-GB" sz="800" spc="50">
                <a:solidFill>
                  <a:srgbClr val="000000"/>
                </a:solidFill>
                <a:effectLst/>
                <a:latin typeface="Calibri" panose="020F0502020204030204" pitchFamily="34" charset="0"/>
                <a:ea typeface="Calibri" panose="020F0502020204030204" pitchFamily="34" charset="0"/>
              </a:rPr>
              <a:t> </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84" name="Rectangle 83">
            <a:extLst>
              <a:ext uri="{FF2B5EF4-FFF2-40B4-BE49-F238E27FC236}">
                <a16:creationId xmlns:a16="http://schemas.microsoft.com/office/drawing/2014/main" id="{E2776C24-203C-42B0-B457-DAA74552EB23}"/>
              </a:ext>
            </a:extLst>
          </xdr:cNvPr>
          <xdr:cNvSpPr/>
        </xdr:nvSpPr>
        <xdr:spPr>
          <a:xfrm>
            <a:off x="4872342" y="437388"/>
            <a:ext cx="1159804" cy="162964"/>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Melbourne,</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online)</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85" name="Rectangle 84">
            <a:extLst>
              <a:ext uri="{FF2B5EF4-FFF2-40B4-BE49-F238E27FC236}">
                <a16:creationId xmlns:a16="http://schemas.microsoft.com/office/drawing/2014/main" id="{2A49BF0A-2033-45D3-A2BE-30E3BE5CB855}"/>
              </a:ext>
            </a:extLst>
          </xdr:cNvPr>
          <xdr:cNvSpPr/>
        </xdr:nvSpPr>
        <xdr:spPr>
          <a:xfrm>
            <a:off x="1130" y="366675"/>
            <a:ext cx="393763" cy="162964"/>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Silicon</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86" name="Rectangle 85">
            <a:extLst>
              <a:ext uri="{FF2B5EF4-FFF2-40B4-BE49-F238E27FC236}">
                <a16:creationId xmlns:a16="http://schemas.microsoft.com/office/drawing/2014/main" id="{0FE993F7-74AE-41FB-A57C-CEA9E1A88237}"/>
              </a:ext>
            </a:extLst>
          </xdr:cNvPr>
          <xdr:cNvSpPr/>
        </xdr:nvSpPr>
        <xdr:spPr>
          <a:xfrm>
            <a:off x="1994319" y="366675"/>
            <a:ext cx="271472" cy="162964"/>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13.8</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87" name="Rectangle 86">
            <a:extLst>
              <a:ext uri="{FF2B5EF4-FFF2-40B4-BE49-F238E27FC236}">
                <a16:creationId xmlns:a16="http://schemas.microsoft.com/office/drawing/2014/main" id="{C086026C-42B6-4837-8B35-F2D81ED046F6}"/>
              </a:ext>
            </a:extLst>
          </xdr:cNvPr>
          <xdr:cNvSpPr/>
        </xdr:nvSpPr>
        <xdr:spPr>
          <a:xfrm>
            <a:off x="1130" y="620776"/>
            <a:ext cx="1386413"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Electronic</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components</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88" name="Rectangle 87">
            <a:extLst>
              <a:ext uri="{FF2B5EF4-FFF2-40B4-BE49-F238E27FC236}">
                <a16:creationId xmlns:a16="http://schemas.microsoft.com/office/drawing/2014/main" id="{693477BD-5977-4C80-9E47-B541BE0CC74C}"/>
              </a:ext>
            </a:extLst>
          </xdr:cNvPr>
          <xdr:cNvSpPr/>
        </xdr:nvSpPr>
        <xdr:spPr>
          <a:xfrm>
            <a:off x="2038007" y="620776"/>
            <a:ext cx="155127"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49</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89" name="Rectangle 88">
            <a:extLst>
              <a:ext uri="{FF2B5EF4-FFF2-40B4-BE49-F238E27FC236}">
                <a16:creationId xmlns:a16="http://schemas.microsoft.com/office/drawing/2014/main" id="{49D8A541-522C-491D-AB43-83A3E5CE8F9C}"/>
              </a:ext>
            </a:extLst>
          </xdr:cNvPr>
          <xdr:cNvSpPr/>
        </xdr:nvSpPr>
        <xdr:spPr>
          <a:xfrm>
            <a:off x="4872342" y="775513"/>
            <a:ext cx="1162777" cy="163504"/>
          </a:xfrm>
          <a:prstGeom prst="rect">
            <a:avLst/>
          </a:prstGeom>
          <a:ln>
            <a:noFill/>
          </a:ln>
        </xdr:spPr>
        <xdr:txBody>
          <a:bodyPr vert="horz" lIns="0" tIns="0" rIns="0" bIns="0" rtlCol="0">
            <a:noAutofit/>
          </a:bodyPr>
          <a:lstStyle/>
          <a:p>
            <a:pPr marL="6350" indent="-6350">
              <a:lnSpc>
                <a:spcPct val="107000"/>
              </a:lnSpc>
              <a:spcAft>
                <a:spcPts val="800"/>
              </a:spcAft>
            </a:pPr>
            <a:r>
              <a:rPr lang="en-GB" sz="800" i="1">
                <a:solidFill>
                  <a:srgbClr val="000000"/>
                </a:solidFill>
                <a:effectLst/>
                <a:latin typeface="Calibri" panose="020F0502020204030204" pitchFamily="34" charset="0"/>
                <a:ea typeface="Calibri" panose="020F0502020204030204" pitchFamily="34" charset="0"/>
              </a:rPr>
              <a:t>CCaLC</a:t>
            </a:r>
            <a:r>
              <a:rPr lang="en-GB" sz="800" i="1" spc="50">
                <a:solidFill>
                  <a:srgbClr val="000000"/>
                </a:solidFill>
                <a:effectLst/>
                <a:latin typeface="Calibri" panose="020F0502020204030204" pitchFamily="34" charset="0"/>
                <a:ea typeface="Calibri" panose="020F0502020204030204" pitchFamily="34" charset="0"/>
              </a:rPr>
              <a:t> </a:t>
            </a:r>
            <a:r>
              <a:rPr lang="en-GB" sz="800" i="1">
                <a:solidFill>
                  <a:srgbClr val="000000"/>
                </a:solidFill>
                <a:effectLst/>
                <a:latin typeface="Calibri" panose="020F0502020204030204" pitchFamily="34" charset="0"/>
                <a:ea typeface="Calibri" panose="020F0502020204030204" pitchFamily="34" charset="0"/>
              </a:rPr>
              <a:t>PVC</a:t>
            </a:r>
            <a:r>
              <a:rPr lang="en-GB" sz="800" i="1" spc="50">
                <a:solidFill>
                  <a:srgbClr val="000000"/>
                </a:solidFill>
                <a:effectLst/>
                <a:latin typeface="Calibri" panose="020F0502020204030204" pitchFamily="34" charset="0"/>
                <a:ea typeface="Calibri" panose="020F0502020204030204" pitchFamily="34" charset="0"/>
              </a:rPr>
              <a:t> </a:t>
            </a:r>
            <a:r>
              <a:rPr lang="en-GB" sz="800" i="1">
                <a:solidFill>
                  <a:srgbClr val="000000"/>
                </a:solidFill>
                <a:effectLst/>
                <a:latin typeface="Calibri" panose="020F0502020204030204" pitchFamily="34" charset="0"/>
                <a:ea typeface="Calibri" panose="020F0502020204030204" pitchFamily="34" charset="0"/>
              </a:rPr>
              <a:t>Manual</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90" name="Rectangle 89">
            <a:extLst>
              <a:ext uri="{FF2B5EF4-FFF2-40B4-BE49-F238E27FC236}">
                <a16:creationId xmlns:a16="http://schemas.microsoft.com/office/drawing/2014/main" id="{4F0384DE-625A-42E6-B5EA-832CDD6F693C}"/>
              </a:ext>
            </a:extLst>
          </xdr:cNvPr>
          <xdr:cNvSpPr/>
        </xdr:nvSpPr>
        <xdr:spPr>
          <a:xfrm>
            <a:off x="5746611" y="775919"/>
            <a:ext cx="38782" cy="162964"/>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 </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91" name="Rectangle 90">
            <a:extLst>
              <a:ext uri="{FF2B5EF4-FFF2-40B4-BE49-F238E27FC236}">
                <a16:creationId xmlns:a16="http://schemas.microsoft.com/office/drawing/2014/main" id="{871DA7A3-C291-4CF5-9154-6239E88A5C2B}"/>
              </a:ext>
            </a:extLst>
          </xdr:cNvPr>
          <xdr:cNvSpPr/>
        </xdr:nvSpPr>
        <xdr:spPr>
          <a:xfrm>
            <a:off x="4872342" y="902919"/>
            <a:ext cx="43647" cy="162964"/>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92" name="Rectangle 91">
            <a:extLst>
              <a:ext uri="{FF2B5EF4-FFF2-40B4-BE49-F238E27FC236}">
                <a16:creationId xmlns:a16="http://schemas.microsoft.com/office/drawing/2014/main" id="{6F6BE112-EE38-4DD3-8FEC-47FB8EDBF4E6}"/>
              </a:ext>
            </a:extLst>
          </xdr:cNvPr>
          <xdr:cNvSpPr/>
        </xdr:nvSpPr>
        <xdr:spPr>
          <a:xfrm>
            <a:off x="4905159" y="902919"/>
            <a:ext cx="797931" cy="162964"/>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University</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of</a:t>
            </a:r>
            <a:r>
              <a:rPr lang="en-GB" sz="800" spc="50">
                <a:solidFill>
                  <a:srgbClr val="000000"/>
                </a:solidFill>
                <a:effectLst/>
                <a:latin typeface="Calibri" panose="020F0502020204030204" pitchFamily="34" charset="0"/>
                <a:ea typeface="Calibri" panose="020F0502020204030204" pitchFamily="34" charset="0"/>
              </a:rPr>
              <a:t> </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93" name="Rectangle 92">
            <a:extLst>
              <a:ext uri="{FF2B5EF4-FFF2-40B4-BE49-F238E27FC236}">
                <a16:creationId xmlns:a16="http://schemas.microsoft.com/office/drawing/2014/main" id="{AEFCD7C7-DDE3-4586-B4E9-7F008E0E0E59}"/>
              </a:ext>
            </a:extLst>
          </xdr:cNvPr>
          <xdr:cNvSpPr/>
        </xdr:nvSpPr>
        <xdr:spPr>
          <a:xfrm>
            <a:off x="1130" y="804063"/>
            <a:ext cx="1777069"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Printed</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wiring</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board,</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mixed,</a:t>
            </a:r>
            <a:r>
              <a:rPr lang="en-GB" sz="800" spc="50">
                <a:solidFill>
                  <a:srgbClr val="000000"/>
                </a:solidFill>
                <a:effectLst/>
                <a:latin typeface="Calibri" panose="020F0502020204030204" pitchFamily="34" charset="0"/>
                <a:ea typeface="Calibri" panose="020F0502020204030204" pitchFamily="34" charset="0"/>
              </a:rPr>
              <a:t> </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94" name="Rectangle 93">
            <a:extLst>
              <a:ext uri="{FF2B5EF4-FFF2-40B4-BE49-F238E27FC236}">
                <a16:creationId xmlns:a16="http://schemas.microsoft.com/office/drawing/2014/main" id="{DB016A40-3540-40AB-B7BA-E37FB86F7DBC}"/>
              </a:ext>
            </a:extLst>
          </xdr:cNvPr>
          <xdr:cNvSpPr/>
        </xdr:nvSpPr>
        <xdr:spPr>
          <a:xfrm>
            <a:off x="1130" y="931063"/>
            <a:ext cx="556863"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mounted</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95" name="Rectangle 94">
            <a:extLst>
              <a:ext uri="{FF2B5EF4-FFF2-40B4-BE49-F238E27FC236}">
                <a16:creationId xmlns:a16="http://schemas.microsoft.com/office/drawing/2014/main" id="{FAC019AB-7A41-4687-96CB-D34505B4BF8E}"/>
              </a:ext>
            </a:extLst>
          </xdr:cNvPr>
          <xdr:cNvSpPr/>
        </xdr:nvSpPr>
        <xdr:spPr>
          <a:xfrm>
            <a:off x="2008848" y="804063"/>
            <a:ext cx="232690"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154</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96" name="Rectangle 95">
            <a:extLst>
              <a:ext uri="{FF2B5EF4-FFF2-40B4-BE49-F238E27FC236}">
                <a16:creationId xmlns:a16="http://schemas.microsoft.com/office/drawing/2014/main" id="{476CC536-8BC9-4262-A007-B66BC0C2C5A5}"/>
              </a:ext>
            </a:extLst>
          </xdr:cNvPr>
          <xdr:cNvSpPr/>
        </xdr:nvSpPr>
        <xdr:spPr>
          <a:xfrm>
            <a:off x="2532291" y="804063"/>
            <a:ext cx="2810933"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Most</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boards</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are</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a</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combination</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of</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man-made</a:t>
            </a:r>
            <a:r>
              <a:rPr lang="en-GB" sz="800" spc="50">
                <a:solidFill>
                  <a:srgbClr val="000000"/>
                </a:solidFill>
                <a:effectLst/>
                <a:latin typeface="Calibri" panose="020F0502020204030204" pitchFamily="34" charset="0"/>
                <a:ea typeface="Calibri" panose="020F0502020204030204" pitchFamily="34" charset="0"/>
              </a:rPr>
              <a:t> </a:t>
            </a:r>
            <a:endParaRPr lang="en-GB" sz="1000">
              <a:solidFill>
                <a:srgbClr val="000000"/>
              </a:solidFill>
              <a:effectLst/>
              <a:latin typeface="Calibri" panose="020F0502020204030204" pitchFamily="34" charset="0"/>
              <a:ea typeface="Calibri" panose="020F0502020204030204" pitchFamily="34" charset="0"/>
            </a:endParaRPr>
          </a:p>
        </xdr:txBody>
      </xdr:sp>
      <xdr:sp macro="" textlink="">
        <xdr:nvSpPr>
          <xdr:cNvPr id="97" name="Rectangle 96">
            <a:extLst>
              <a:ext uri="{FF2B5EF4-FFF2-40B4-BE49-F238E27FC236}">
                <a16:creationId xmlns:a16="http://schemas.microsoft.com/office/drawing/2014/main" id="{8C360537-0946-4FD5-843F-01D749172170}"/>
              </a:ext>
            </a:extLst>
          </xdr:cNvPr>
          <xdr:cNvSpPr/>
        </xdr:nvSpPr>
        <xdr:spPr>
          <a:xfrm>
            <a:off x="2532291" y="931063"/>
            <a:ext cx="2895253" cy="162965"/>
          </a:xfrm>
          <a:prstGeom prst="rect">
            <a:avLst/>
          </a:prstGeom>
          <a:ln>
            <a:noFill/>
          </a:ln>
        </xdr:spPr>
        <xdr:txBody>
          <a:bodyPr vert="horz" lIns="0" tIns="0" rIns="0" bIns="0" rtlCol="0">
            <a:noAutofit/>
          </a:bodyPr>
          <a:lstStyle/>
          <a:p>
            <a:pPr marL="6350" indent="-6350">
              <a:lnSpc>
                <a:spcPct val="107000"/>
              </a:lnSpc>
              <a:spcAft>
                <a:spcPts val="800"/>
              </a:spcAft>
            </a:pPr>
            <a:r>
              <a:rPr lang="en-GB" sz="800">
                <a:solidFill>
                  <a:srgbClr val="000000"/>
                </a:solidFill>
                <a:effectLst/>
                <a:latin typeface="Calibri" panose="020F0502020204030204" pitchFamily="34" charset="0"/>
                <a:ea typeface="Calibri" panose="020F0502020204030204" pitchFamily="34" charset="0"/>
              </a:rPr>
              <a:t>materials</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such</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as</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polyester</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or</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fibreglass,</a:t>
            </a:r>
            <a:r>
              <a:rPr lang="en-GB" sz="800" spc="50">
                <a:solidFill>
                  <a:srgbClr val="000000"/>
                </a:solidFill>
                <a:effectLst/>
                <a:latin typeface="Calibri" panose="020F0502020204030204" pitchFamily="34" charset="0"/>
                <a:ea typeface="Calibri" panose="020F0502020204030204" pitchFamily="34" charset="0"/>
              </a:rPr>
              <a:t> </a:t>
            </a:r>
            <a:r>
              <a:rPr lang="en-GB" sz="800">
                <a:solidFill>
                  <a:srgbClr val="000000"/>
                </a:solidFill>
                <a:effectLst/>
                <a:latin typeface="Calibri" panose="020F0502020204030204" pitchFamily="34" charset="0"/>
                <a:ea typeface="Calibri" panose="020F0502020204030204" pitchFamily="34" charset="0"/>
              </a:rPr>
              <a:t>mixed</a:t>
            </a:r>
            <a:r>
              <a:rPr lang="en-GB" sz="800" spc="50">
                <a:solidFill>
                  <a:srgbClr val="000000"/>
                </a:solidFill>
                <a:effectLst/>
                <a:latin typeface="Calibri" panose="020F0502020204030204" pitchFamily="34" charset="0"/>
                <a:ea typeface="Calibri" panose="020F0502020204030204" pitchFamily="34" charset="0"/>
              </a:rPr>
              <a:t> </a:t>
            </a:r>
            <a:endParaRPr lang="en-GB" sz="1000">
              <a:solidFill>
                <a:srgbClr val="000000"/>
              </a:solidFill>
              <a:effectLst/>
              <a:latin typeface="Calibri" panose="020F0502020204030204" pitchFamily="34" charset="0"/>
              <a:ea typeface="Calibri" panose="020F0502020204030204" pitchFamily="34" charset="0"/>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12</xdr:col>
      <xdr:colOff>323851</xdr:colOff>
      <xdr:row>0</xdr:row>
      <xdr:rowOff>9525</xdr:rowOff>
    </xdr:from>
    <xdr:to>
      <xdr:col>16</xdr:col>
      <xdr:colOff>447675</xdr:colOff>
      <xdr:row>4</xdr:row>
      <xdr:rowOff>38100</xdr:rowOff>
    </xdr:to>
    <xdr:sp macro="" textlink="">
      <xdr:nvSpPr>
        <xdr:cNvPr id="2" name="TextBox 1">
          <a:extLst>
            <a:ext uri="{FF2B5EF4-FFF2-40B4-BE49-F238E27FC236}">
              <a16:creationId xmlns:a16="http://schemas.microsoft.com/office/drawing/2014/main" id="{AAF0A507-9991-4941-8A59-8ED8C4F3D4D1}"/>
            </a:ext>
          </a:extLst>
        </xdr:cNvPr>
        <xdr:cNvSpPr txBox="1"/>
      </xdr:nvSpPr>
      <xdr:spPr>
        <a:xfrm>
          <a:off x="9096376" y="9525"/>
          <a:ext cx="2562224" cy="79057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a:t>Created using </a:t>
          </a:r>
          <a:r>
            <a:rPr lang="en-GB" sz="1600" b="1"/>
            <a:t>SimpleMaps</a:t>
          </a:r>
          <a:r>
            <a:rPr lang="en-GB" sz="1600"/>
            <a:t>:</a:t>
          </a:r>
        </a:p>
        <a:p>
          <a:r>
            <a:rPr lang="en-GB" sz="1600"/>
            <a:t>simplemaps.com</a:t>
          </a: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ICE DB Machine Readable V3.0a Beta - 10 Nov 2019" connectionId="1" xr16:uid="{956FE3DB-05A8-44D4-BBAF-CE12D74817A6}"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Custom 4">
      <a:dk1>
        <a:sysClr val="windowText" lastClr="000000"/>
      </a:dk1>
      <a:lt1>
        <a:sysClr val="window" lastClr="FFFFFF"/>
      </a:lt1>
      <a:dk2>
        <a:srgbClr val="44546A"/>
      </a:dk2>
      <a:lt2>
        <a:srgbClr val="E7E6E6"/>
      </a:lt2>
      <a:accent1>
        <a:srgbClr val="006890"/>
      </a:accent1>
      <a:accent2>
        <a:srgbClr val="8E78AD"/>
      </a:accent2>
      <a:accent3>
        <a:srgbClr val="4A8FAB"/>
      </a:accent3>
      <a:accent4>
        <a:srgbClr val="5D4979"/>
      </a:accent4>
      <a:accent5>
        <a:srgbClr val="80B3C8"/>
      </a:accent5>
      <a:accent6>
        <a:srgbClr val="D8D1E3"/>
      </a:accent6>
      <a:hlink>
        <a:srgbClr val="006890"/>
      </a:hlink>
      <a:folHlink>
        <a:srgbClr val="8E78A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12C03-429A-44B0-A230-7809D13DDB05}">
  <sheetPr>
    <tabColor theme="0" tint="-4.9989318521683403E-2"/>
  </sheetPr>
  <dimension ref="A1:L8"/>
  <sheetViews>
    <sheetView showGridLines="0" showRowColHeaders="0" workbookViewId="0">
      <selection activeCell="L5" sqref="L5"/>
    </sheetView>
  </sheetViews>
  <sheetFormatPr defaultColWidth="9" defaultRowHeight="14.25" x14ac:dyDescent="0.45"/>
  <cols>
    <col min="1" max="1" width="4.73046875" style="163" customWidth="1"/>
    <col min="2" max="10" width="9" style="161"/>
    <col min="11" max="11" width="9" style="161" customWidth="1"/>
    <col min="12" max="12" width="95.53125" style="161" customWidth="1"/>
    <col min="13" max="16384" width="9" style="161"/>
  </cols>
  <sheetData>
    <row r="1" spans="1:12" x14ac:dyDescent="0.45">
      <c r="A1" s="160"/>
    </row>
    <row r="2" spans="1:12" x14ac:dyDescent="0.45">
      <c r="A2" s="160"/>
    </row>
    <row r="3" spans="1:12" x14ac:dyDescent="0.45">
      <c r="A3" s="162"/>
    </row>
    <row r="4" spans="1:12" x14ac:dyDescent="0.45">
      <c r="A4" s="160"/>
      <c r="L4" s="239"/>
    </row>
    <row r="5" spans="1:12" ht="362.25" customHeight="1" x14ac:dyDescent="0.45">
      <c r="A5" s="160"/>
      <c r="L5" s="247" t="s">
        <v>31276</v>
      </c>
    </row>
    <row r="6" spans="1:12" ht="48.75" customHeight="1" x14ac:dyDescent="0.45">
      <c r="L6" s="487" t="s">
        <v>31273</v>
      </c>
    </row>
    <row r="7" spans="1:12" x14ac:dyDescent="0.45">
      <c r="L7" s="240"/>
    </row>
    <row r="8" spans="1:12" x14ac:dyDescent="0.45">
      <c r="L8" s="236"/>
    </row>
  </sheetData>
  <sheetProtection selectLockedCells="1"/>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DC168-D67F-4FEF-8F13-64A6971A055B}">
  <dimension ref="A1:D15"/>
  <sheetViews>
    <sheetView workbookViewId="0">
      <selection activeCell="A2" sqref="A2:XFD2"/>
    </sheetView>
  </sheetViews>
  <sheetFormatPr defaultRowHeight="14.25" x14ac:dyDescent="0.45"/>
  <cols>
    <col min="1" max="4" width="17.73046875" customWidth="1"/>
  </cols>
  <sheetData>
    <row r="1" spans="1:4" s="82" customFormat="1" ht="45" x14ac:dyDescent="0.45">
      <c r="A1" s="144" t="s">
        <v>108</v>
      </c>
      <c r="B1" s="145" t="s">
        <v>109</v>
      </c>
      <c r="C1" s="145" t="s">
        <v>110</v>
      </c>
      <c r="D1" s="145" t="s">
        <v>111</v>
      </c>
    </row>
    <row r="2" spans="1:4" s="157" customFormat="1" ht="15" x14ac:dyDescent="0.45">
      <c r="A2" s="143"/>
      <c r="B2" s="156" t="s">
        <v>31225</v>
      </c>
      <c r="C2" s="156">
        <v>0</v>
      </c>
      <c r="D2" s="156">
        <v>0</v>
      </c>
    </row>
    <row r="3" spans="1:4" ht="15" x14ac:dyDescent="0.45">
      <c r="A3" s="143" t="s">
        <v>112</v>
      </c>
      <c r="B3" s="143" t="s">
        <v>113</v>
      </c>
      <c r="C3" s="143">
        <v>0</v>
      </c>
      <c r="D3" s="143">
        <v>0</v>
      </c>
    </row>
    <row r="4" spans="1:4" ht="15" x14ac:dyDescent="0.45">
      <c r="A4" s="143" t="s">
        <v>112</v>
      </c>
      <c r="B4" s="143" t="s">
        <v>114</v>
      </c>
      <c r="C4" s="143">
        <v>0</v>
      </c>
      <c r="D4" s="143">
        <v>1</v>
      </c>
    </row>
    <row r="5" spans="1:4" ht="15" x14ac:dyDescent="0.45">
      <c r="A5" s="143" t="s">
        <v>115</v>
      </c>
      <c r="B5" s="143" t="s">
        <v>116</v>
      </c>
      <c r="C5" s="143">
        <v>0</v>
      </c>
      <c r="D5" s="143">
        <v>4</v>
      </c>
    </row>
    <row r="6" spans="1:4" ht="15" x14ac:dyDescent="0.45">
      <c r="A6" s="143" t="s">
        <v>117</v>
      </c>
      <c r="B6" s="143" t="s">
        <v>118</v>
      </c>
      <c r="C6" s="143">
        <v>0</v>
      </c>
      <c r="D6" s="143">
        <v>677</v>
      </c>
    </row>
    <row r="7" spans="1:4" ht="15" x14ac:dyDescent="0.45">
      <c r="A7" s="143" t="s">
        <v>119</v>
      </c>
      <c r="B7" s="143" t="s">
        <v>120</v>
      </c>
      <c r="C7" s="143">
        <v>0</v>
      </c>
      <c r="D7" s="143">
        <v>1</v>
      </c>
    </row>
    <row r="8" spans="1:4" ht="15" x14ac:dyDescent="0.45">
      <c r="A8" s="143" t="s">
        <v>119</v>
      </c>
      <c r="B8" s="143" t="s">
        <v>31222</v>
      </c>
      <c r="C8" s="143">
        <v>0</v>
      </c>
      <c r="D8" s="143">
        <v>1</v>
      </c>
    </row>
    <row r="9" spans="1:4" ht="15" x14ac:dyDescent="0.45">
      <c r="A9" s="143" t="s">
        <v>117</v>
      </c>
      <c r="B9" s="143" t="s">
        <v>31208</v>
      </c>
      <c r="C9" s="143">
        <v>0</v>
      </c>
      <c r="D9" s="143">
        <v>1430</v>
      </c>
    </row>
    <row r="10" spans="1:4" ht="15" x14ac:dyDescent="0.45">
      <c r="A10" s="143" t="s">
        <v>121</v>
      </c>
      <c r="B10" s="143" t="s">
        <v>122</v>
      </c>
      <c r="C10" s="143">
        <v>1</v>
      </c>
      <c r="D10" s="143">
        <v>1810</v>
      </c>
    </row>
    <row r="11" spans="1:4" ht="15" x14ac:dyDescent="0.45">
      <c r="A11" s="143" t="s">
        <v>117</v>
      </c>
      <c r="B11" s="143" t="s">
        <v>123</v>
      </c>
      <c r="C11" s="143">
        <v>0</v>
      </c>
      <c r="D11" s="143">
        <v>3900</v>
      </c>
    </row>
    <row r="12" spans="1:4" ht="15" x14ac:dyDescent="0.45">
      <c r="A12" s="143" t="s">
        <v>124</v>
      </c>
      <c r="B12" s="143" t="s">
        <v>125</v>
      </c>
      <c r="C12" s="143">
        <v>0.5</v>
      </c>
      <c r="D12" s="143">
        <v>1774</v>
      </c>
    </row>
    <row r="13" spans="1:4" ht="15" x14ac:dyDescent="0.45">
      <c r="A13" s="143" t="s">
        <v>117</v>
      </c>
      <c r="B13" s="143" t="s">
        <v>126</v>
      </c>
      <c r="C13" s="143">
        <v>0</v>
      </c>
      <c r="D13" s="143">
        <v>3431.9</v>
      </c>
    </row>
    <row r="14" spans="1:4" ht="15" x14ac:dyDescent="0.45">
      <c r="A14" s="143" t="s">
        <v>117</v>
      </c>
      <c r="B14" s="143" t="s">
        <v>127</v>
      </c>
      <c r="C14" s="143">
        <v>0</v>
      </c>
      <c r="D14" s="143">
        <v>2088</v>
      </c>
    </row>
    <row r="15" spans="1:4" ht="15" x14ac:dyDescent="0.45">
      <c r="A15" s="143" t="s">
        <v>112</v>
      </c>
      <c r="B15" s="143" t="s">
        <v>128</v>
      </c>
      <c r="C15" s="143">
        <v>0</v>
      </c>
      <c r="D15" s="143">
        <v>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7AB80-5929-4088-B43F-28FB751A38D8}">
  <dimension ref="A1:D5"/>
  <sheetViews>
    <sheetView workbookViewId="0">
      <selection sqref="A1:XFD1"/>
    </sheetView>
  </sheetViews>
  <sheetFormatPr defaultRowHeight="14.25" x14ac:dyDescent="0.45"/>
  <cols>
    <col min="1" max="1" width="17.73046875" customWidth="1"/>
    <col min="2" max="2" width="17.19921875" customWidth="1"/>
    <col min="3" max="4" width="17.73046875" customWidth="1"/>
  </cols>
  <sheetData>
    <row r="1" spans="1:4" s="82" customFormat="1" ht="28.5" x14ac:dyDescent="0.45">
      <c r="A1" s="148" t="s">
        <v>130</v>
      </c>
      <c r="B1" s="148" t="s">
        <v>129</v>
      </c>
      <c r="C1" s="149" t="s">
        <v>131</v>
      </c>
      <c r="D1" s="149" t="s">
        <v>132</v>
      </c>
    </row>
    <row r="2" spans="1:4" x14ac:dyDescent="0.45">
      <c r="A2" s="147" t="s">
        <v>134</v>
      </c>
      <c r="B2" s="147" t="s">
        <v>133</v>
      </c>
      <c r="C2" s="147">
        <v>0</v>
      </c>
      <c r="D2" s="147">
        <v>1</v>
      </c>
    </row>
    <row r="3" spans="1:4" ht="57" x14ac:dyDescent="0.45">
      <c r="A3" s="146" t="s">
        <v>136</v>
      </c>
      <c r="B3" s="147" t="s">
        <v>135</v>
      </c>
      <c r="C3" s="147">
        <v>0.02</v>
      </c>
      <c r="D3" s="147">
        <v>0.99</v>
      </c>
    </row>
    <row r="4" spans="1:4" ht="57" x14ac:dyDescent="0.45">
      <c r="A4" s="146" t="s">
        <v>138</v>
      </c>
      <c r="B4" s="147" t="s">
        <v>137</v>
      </c>
      <c r="C4" s="147">
        <v>0.04</v>
      </c>
      <c r="D4" s="147">
        <v>0.98</v>
      </c>
    </row>
    <row r="5" spans="1:4" ht="71.25" x14ac:dyDescent="0.45">
      <c r="A5" s="146" t="s">
        <v>140</v>
      </c>
      <c r="B5" s="147" t="s">
        <v>139</v>
      </c>
      <c r="C5" s="147">
        <v>0.06</v>
      </c>
      <c r="D5" s="147">
        <v>0.97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E5A9E-D514-453A-8E9B-ACBAACDFCE89}">
  <dimension ref="A1:E8"/>
  <sheetViews>
    <sheetView zoomScale="145" zoomScaleNormal="145" workbookViewId="0">
      <selection activeCell="E9" sqref="E9"/>
    </sheetView>
  </sheetViews>
  <sheetFormatPr defaultRowHeight="14.25" x14ac:dyDescent="0.45"/>
  <cols>
    <col min="1" max="1" width="18.19921875" customWidth="1"/>
    <col min="2" max="2" width="26" bestFit="1" customWidth="1"/>
    <col min="3" max="4" width="18.19921875" customWidth="1"/>
    <col min="5" max="5" width="18.19921875" style="37" customWidth="1"/>
  </cols>
  <sheetData>
    <row r="1" spans="1:5" x14ac:dyDescent="0.45">
      <c r="A1" s="151" t="s">
        <v>141</v>
      </c>
      <c r="B1" s="151" t="s">
        <v>108</v>
      </c>
      <c r="C1" s="151" t="s">
        <v>142</v>
      </c>
      <c r="D1" s="151" t="s">
        <v>31153</v>
      </c>
      <c r="E1" s="151" t="s">
        <v>143</v>
      </c>
    </row>
    <row r="2" spans="1:5" x14ac:dyDescent="0.45">
      <c r="A2" s="486" t="s">
        <v>144</v>
      </c>
      <c r="B2" s="151" t="s">
        <v>145</v>
      </c>
      <c r="C2" s="151" t="s">
        <v>146</v>
      </c>
      <c r="D2" s="151"/>
      <c r="E2" s="152">
        <v>0.54701</v>
      </c>
    </row>
    <row r="3" spans="1:5" x14ac:dyDescent="0.45">
      <c r="A3" s="486"/>
      <c r="B3" s="151" t="s">
        <v>147</v>
      </c>
      <c r="C3" s="151" t="s">
        <v>146</v>
      </c>
      <c r="D3" s="151">
        <v>500</v>
      </c>
      <c r="E3" s="152">
        <v>0.26062000000000002</v>
      </c>
    </row>
    <row r="4" spans="1:5" x14ac:dyDescent="0.45">
      <c r="A4" s="486"/>
      <c r="B4" s="151" t="s">
        <v>148</v>
      </c>
      <c r="C4" s="151" t="s">
        <v>146</v>
      </c>
      <c r="D4" s="151">
        <v>3700</v>
      </c>
      <c r="E4" s="152">
        <v>0.12395</v>
      </c>
    </row>
    <row r="5" spans="1:5" x14ac:dyDescent="0.45">
      <c r="A5" s="486"/>
      <c r="B5" s="151" t="s">
        <v>149</v>
      </c>
      <c r="C5" s="151" t="s">
        <v>146</v>
      </c>
      <c r="D5" s="151">
        <v>3701</v>
      </c>
      <c r="E5" s="152">
        <v>0.12395</v>
      </c>
    </row>
    <row r="6" spans="1:5" x14ac:dyDescent="0.45">
      <c r="A6" s="151" t="s">
        <v>150</v>
      </c>
      <c r="B6" s="151" t="s">
        <v>151</v>
      </c>
      <c r="C6" s="151" t="s">
        <v>146</v>
      </c>
      <c r="D6" s="151"/>
      <c r="E6" s="152">
        <v>7.8300000000000002E-3</v>
      </c>
    </row>
    <row r="7" spans="1:5" x14ac:dyDescent="0.45">
      <c r="A7" s="151" t="s">
        <v>152</v>
      </c>
      <c r="B7" s="151" t="s">
        <v>153</v>
      </c>
      <c r="C7" s="151" t="s">
        <v>146</v>
      </c>
      <c r="D7" s="151"/>
      <c r="E7" s="152">
        <v>0.13200000000000001</v>
      </c>
    </row>
    <row r="8" spans="1:5" x14ac:dyDescent="0.45">
      <c r="A8" s="151" t="s">
        <v>154</v>
      </c>
      <c r="B8" s="151" t="s">
        <v>155</v>
      </c>
      <c r="C8" s="151" t="s">
        <v>146</v>
      </c>
      <c r="D8" s="151"/>
      <c r="E8" s="152">
        <v>1.9E-2</v>
      </c>
    </row>
  </sheetData>
  <mergeCells count="1">
    <mergeCell ref="A2:A5"/>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194EE-5645-4A48-84CC-C928160EDF70}">
  <dimension ref="A1:E34"/>
  <sheetViews>
    <sheetView zoomScale="130" zoomScaleNormal="130" workbookViewId="0">
      <selection activeCell="C22" sqref="C22"/>
    </sheetView>
  </sheetViews>
  <sheetFormatPr defaultRowHeight="14.25" x14ac:dyDescent="0.45"/>
  <cols>
    <col min="1" max="3" width="17.53125" customWidth="1"/>
  </cols>
  <sheetData>
    <row r="1" spans="1:5" s="82" customFormat="1" ht="42.75" x14ac:dyDescent="0.45">
      <c r="A1" s="148" t="s">
        <v>156</v>
      </c>
      <c r="B1" s="149" t="s">
        <v>31163</v>
      </c>
      <c r="C1" s="149" t="s">
        <v>157</v>
      </c>
      <c r="D1" s="149" t="s">
        <v>31132</v>
      </c>
      <c r="E1" s="149" t="s">
        <v>31133</v>
      </c>
    </row>
    <row r="2" spans="1:5" ht="15.75" x14ac:dyDescent="0.45">
      <c r="A2" s="146" t="s">
        <v>336</v>
      </c>
      <c r="B2" s="146">
        <v>0.72</v>
      </c>
      <c r="C2" s="146" t="s">
        <v>31160</v>
      </c>
      <c r="D2" s="150">
        <v>200</v>
      </c>
      <c r="E2" s="150">
        <v>10000</v>
      </c>
    </row>
    <row r="3" spans="1:5" x14ac:dyDescent="0.45">
      <c r="A3" s="146" t="s">
        <v>337</v>
      </c>
      <c r="B3" s="146">
        <v>0.84</v>
      </c>
      <c r="C3" s="153" t="s">
        <v>158</v>
      </c>
      <c r="D3" s="150">
        <v>200</v>
      </c>
      <c r="E3" s="150">
        <v>10000</v>
      </c>
    </row>
    <row r="4" spans="1:5" ht="15.75" x14ac:dyDescent="0.45">
      <c r="A4" s="146" t="s">
        <v>338</v>
      </c>
      <c r="B4" s="146">
        <v>0.9</v>
      </c>
      <c r="C4" s="146" t="s">
        <v>31161</v>
      </c>
      <c r="D4" s="150">
        <v>200</v>
      </c>
      <c r="E4" s="150">
        <v>10000</v>
      </c>
    </row>
    <row r="5" spans="1:5" ht="30" x14ac:dyDescent="0.45">
      <c r="A5" s="146" t="s">
        <v>339</v>
      </c>
      <c r="B5" s="146">
        <v>0.14000000000000001</v>
      </c>
      <c r="C5" s="146" t="s">
        <v>31162</v>
      </c>
      <c r="D5" s="150">
        <v>200</v>
      </c>
      <c r="E5" s="150">
        <v>10000</v>
      </c>
    </row>
    <row r="6" spans="1:5" x14ac:dyDescent="0.45">
      <c r="A6" s="146" t="s">
        <v>340</v>
      </c>
      <c r="B6" s="146">
        <v>0.34</v>
      </c>
      <c r="C6" s="153" t="s">
        <v>159</v>
      </c>
      <c r="D6" s="150">
        <v>1500</v>
      </c>
      <c r="E6" s="150">
        <v>0</v>
      </c>
    </row>
    <row r="7" spans="1:5" ht="28.5" x14ac:dyDescent="0.45">
      <c r="A7" s="146" t="s">
        <v>341</v>
      </c>
      <c r="B7" s="146">
        <v>0.68</v>
      </c>
      <c r="C7" s="146" t="s">
        <v>31160</v>
      </c>
      <c r="D7" s="150">
        <v>200</v>
      </c>
      <c r="E7" s="150">
        <v>10000</v>
      </c>
    </row>
    <row r="8" spans="1:5" ht="28.5" x14ac:dyDescent="0.45">
      <c r="A8" s="146" t="s">
        <v>342</v>
      </c>
      <c r="B8" s="146">
        <v>0.47</v>
      </c>
      <c r="C8" s="146" t="s">
        <v>31160</v>
      </c>
      <c r="D8" s="150">
        <v>200</v>
      </c>
      <c r="E8" s="150">
        <v>10000</v>
      </c>
    </row>
    <row r="9" spans="1:5" x14ac:dyDescent="0.45">
      <c r="A9" s="146" t="s">
        <v>343</v>
      </c>
      <c r="B9" s="146">
        <v>0.28999999999999998</v>
      </c>
      <c r="C9" s="153" t="s">
        <v>160</v>
      </c>
      <c r="D9" s="150">
        <v>300</v>
      </c>
      <c r="E9" s="150">
        <v>0</v>
      </c>
    </row>
    <row r="10" spans="1:5" ht="15.75" x14ac:dyDescent="0.45">
      <c r="A10" s="146" t="s">
        <v>344</v>
      </c>
      <c r="B10" s="146">
        <v>0.48</v>
      </c>
      <c r="C10" s="146" t="s">
        <v>31161</v>
      </c>
      <c r="D10" s="150">
        <v>200</v>
      </c>
      <c r="E10" s="150">
        <v>10000</v>
      </c>
    </row>
    <row r="11" spans="1:5" x14ac:dyDescent="0.45">
      <c r="A11" t="s">
        <v>31226</v>
      </c>
      <c r="B11" s="158">
        <v>0</v>
      </c>
      <c r="C11" s="153" t="s">
        <v>160</v>
      </c>
    </row>
    <row r="12" spans="1:5" x14ac:dyDescent="0.45">
      <c r="A12" t="s">
        <v>31227</v>
      </c>
      <c r="B12" s="158">
        <v>0</v>
      </c>
      <c r="C12" s="153" t="s">
        <v>160</v>
      </c>
    </row>
    <row r="13" spans="1:5" x14ac:dyDescent="0.45">
      <c r="A13" t="s">
        <v>31228</v>
      </c>
      <c r="B13" s="158">
        <v>0.99</v>
      </c>
      <c r="C13" s="153" t="s">
        <v>160</v>
      </c>
    </row>
    <row r="14" spans="1:5" x14ac:dyDescent="0.45">
      <c r="A14" t="s">
        <v>31229</v>
      </c>
      <c r="B14" s="158">
        <v>0.21</v>
      </c>
      <c r="C14" s="153" t="s">
        <v>160</v>
      </c>
    </row>
    <row r="15" spans="1:5" x14ac:dyDescent="0.45">
      <c r="A15" t="s">
        <v>31230</v>
      </c>
      <c r="B15" s="158">
        <v>0.33</v>
      </c>
      <c r="C15" s="153" t="s">
        <v>160</v>
      </c>
    </row>
    <row r="16" spans="1:5" x14ac:dyDescent="0.45">
      <c r="A16" t="s">
        <v>31231</v>
      </c>
      <c r="B16" s="158">
        <v>0.14000000000000001</v>
      </c>
      <c r="C16" s="153" t="s">
        <v>160</v>
      </c>
    </row>
    <row r="17" spans="1:5" x14ac:dyDescent="0.45">
      <c r="A17" t="s">
        <v>31232</v>
      </c>
      <c r="B17" s="158">
        <v>0.34</v>
      </c>
      <c r="C17" s="153" t="s">
        <v>160</v>
      </c>
    </row>
    <row r="18" spans="1:5" x14ac:dyDescent="0.45">
      <c r="A18" t="s">
        <v>31233</v>
      </c>
      <c r="B18" s="158">
        <v>0.16</v>
      </c>
      <c r="C18" s="153" t="s">
        <v>160</v>
      </c>
    </row>
    <row r="19" spans="1:5" x14ac:dyDescent="0.45">
      <c r="A19" t="s">
        <v>31234</v>
      </c>
      <c r="B19" s="158">
        <v>0.19</v>
      </c>
      <c r="C19" s="153" t="s">
        <v>160</v>
      </c>
    </row>
    <row r="20" spans="1:5" x14ac:dyDescent="0.45">
      <c r="A20" t="s">
        <v>31235</v>
      </c>
      <c r="B20" s="158">
        <v>0.27</v>
      </c>
      <c r="C20" s="153" t="s">
        <v>160</v>
      </c>
    </row>
    <row r="21" spans="1:5" x14ac:dyDescent="0.45">
      <c r="A21" t="s">
        <v>31236</v>
      </c>
      <c r="B21" s="158">
        <v>0.25</v>
      </c>
      <c r="C21" s="153" t="s">
        <v>160</v>
      </c>
    </row>
    <row r="22" spans="1:5" x14ac:dyDescent="0.45">
      <c r="A22" s="146" t="s">
        <v>335</v>
      </c>
      <c r="B22" s="146">
        <v>0.23</v>
      </c>
      <c r="C22" s="153"/>
      <c r="D22" s="150"/>
      <c r="E22" s="150"/>
    </row>
    <row r="23" spans="1:5" x14ac:dyDescent="0.45">
      <c r="A23" t="s">
        <v>31237</v>
      </c>
      <c r="B23" s="158">
        <v>0</v>
      </c>
      <c r="C23" s="153" t="s">
        <v>160</v>
      </c>
    </row>
    <row r="24" spans="1:5" x14ac:dyDescent="0.45">
      <c r="A24" t="s">
        <v>31238</v>
      </c>
      <c r="B24" s="158">
        <v>0</v>
      </c>
      <c r="C24" s="153" t="s">
        <v>160</v>
      </c>
    </row>
    <row r="25" spans="1:5" x14ac:dyDescent="0.45">
      <c r="A25" t="s">
        <v>31239</v>
      </c>
      <c r="B25" s="158">
        <v>0.18</v>
      </c>
      <c r="C25" s="153" t="s">
        <v>160</v>
      </c>
    </row>
    <row r="26" spans="1:5" x14ac:dyDescent="0.45">
      <c r="A26" t="s">
        <v>31240</v>
      </c>
      <c r="B26" s="158">
        <v>0.25</v>
      </c>
      <c r="C26" s="153" t="s">
        <v>160</v>
      </c>
    </row>
    <row r="27" spans="1:5" x14ac:dyDescent="0.45">
      <c r="A27" t="s">
        <v>31241</v>
      </c>
      <c r="B27" s="158">
        <v>0.18</v>
      </c>
      <c r="C27" s="153" t="s">
        <v>160</v>
      </c>
    </row>
    <row r="28" spans="1:5" x14ac:dyDescent="0.45">
      <c r="A28" t="s">
        <v>185</v>
      </c>
      <c r="B28" s="158">
        <v>0.18</v>
      </c>
      <c r="C28" s="153" t="s">
        <v>160</v>
      </c>
    </row>
    <row r="29" spans="1:5" x14ac:dyDescent="0.45">
      <c r="A29" t="s">
        <v>31242</v>
      </c>
      <c r="B29" s="158">
        <v>0</v>
      </c>
      <c r="C29" s="153" t="s">
        <v>160</v>
      </c>
    </row>
    <row r="30" spans="1:5" x14ac:dyDescent="0.45">
      <c r="A30" t="s">
        <v>31243</v>
      </c>
      <c r="B30" s="158">
        <v>0.18</v>
      </c>
      <c r="C30" s="153" t="s">
        <v>160</v>
      </c>
    </row>
    <row r="31" spans="1:5" x14ac:dyDescent="0.45">
      <c r="A31" t="s">
        <v>31244</v>
      </c>
      <c r="B31" s="158">
        <v>0.21</v>
      </c>
      <c r="C31" s="153" t="s">
        <v>160</v>
      </c>
    </row>
    <row r="32" spans="1:5" x14ac:dyDescent="0.45">
      <c r="A32" t="s">
        <v>31245</v>
      </c>
      <c r="B32" s="158">
        <v>0</v>
      </c>
      <c r="C32" s="153" t="s">
        <v>160</v>
      </c>
    </row>
    <row r="33" spans="1:3" x14ac:dyDescent="0.45">
      <c r="A33" t="s">
        <v>31246</v>
      </c>
      <c r="B33" s="158">
        <v>0.26</v>
      </c>
      <c r="C33" s="153" t="s">
        <v>160</v>
      </c>
    </row>
    <row r="34" spans="1:3" x14ac:dyDescent="0.45">
      <c r="A34" t="s">
        <v>31247</v>
      </c>
      <c r="B34" s="158">
        <v>0.25</v>
      </c>
      <c r="C34" s="153" t="s">
        <v>160</v>
      </c>
    </row>
  </sheetData>
  <sortState xmlns:xlrd2="http://schemas.microsoft.com/office/spreadsheetml/2017/richdata2" ref="A12:B34">
    <sortCondition ref="A11:A34"/>
  </sortState>
  <hyperlinks>
    <hyperlink ref="C9" location="_ftn1" display="_ftn1" xr:uid="{7690D86A-FA29-4EDB-AD2C-A502CB53578F}"/>
    <hyperlink ref="C6" location="_ftn2" display="_ftn2" xr:uid="{73151101-A6FB-477F-9781-358568EA9329}"/>
    <hyperlink ref="C3" location="_ftn3" display="_ftn3" xr:uid="{607F18C3-1F5A-42EA-AD5B-9234A7AF7D10}"/>
    <hyperlink ref="C11" location="_ftn1" display="_ftn1" xr:uid="{02517D07-4F6E-4AD8-B522-E0A1D9A8919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DE62D-21B8-438B-8208-EE81B7305E4D}">
  <dimension ref="A1:G31"/>
  <sheetViews>
    <sheetView workbookViewId="0">
      <selection activeCell="I23" sqref="I23"/>
    </sheetView>
  </sheetViews>
  <sheetFormatPr defaultRowHeight="14.25" x14ac:dyDescent="0.45"/>
  <cols>
    <col min="1" max="1" width="22.73046875" style="51" bestFit="1" customWidth="1"/>
    <col min="2" max="2" width="17.73046875" bestFit="1" customWidth="1"/>
    <col min="3" max="3" width="16" bestFit="1" customWidth="1"/>
    <col min="4" max="4" width="13.73046875" bestFit="1" customWidth="1"/>
    <col min="5" max="5" width="16.796875" bestFit="1" customWidth="1"/>
    <col min="6" max="6" width="11.19921875" bestFit="1" customWidth="1"/>
  </cols>
  <sheetData>
    <row r="1" spans="1:7" s="82" customFormat="1" x14ac:dyDescent="0.45">
      <c r="A1" s="81" t="s">
        <v>129</v>
      </c>
      <c r="B1" s="82" t="s">
        <v>31121</v>
      </c>
      <c r="C1" s="82" t="s">
        <v>31122</v>
      </c>
      <c r="D1" s="82" t="s">
        <v>31123</v>
      </c>
      <c r="E1" s="82" t="s">
        <v>31124</v>
      </c>
      <c r="F1" s="83" t="s">
        <v>31136</v>
      </c>
      <c r="G1" s="83"/>
    </row>
    <row r="2" spans="1:7" x14ac:dyDescent="0.45">
      <c r="A2" s="48" t="s">
        <v>168</v>
      </c>
      <c r="B2" s="46">
        <v>1</v>
      </c>
      <c r="C2" s="46">
        <f>IF(B2=1,1.3,(IF(B2=2,1.4,1.6)))</f>
        <v>1.3</v>
      </c>
      <c r="D2" s="46">
        <v>1</v>
      </c>
      <c r="E2" s="46">
        <v>1500</v>
      </c>
      <c r="F2" s="55">
        <v>0.55000000000000004</v>
      </c>
    </row>
    <row r="3" spans="1:7" x14ac:dyDescent="0.45">
      <c r="A3" s="49" t="s">
        <v>178</v>
      </c>
      <c r="B3">
        <v>4</v>
      </c>
      <c r="C3" s="46">
        <f t="shared" ref="C3:C28" si="0">IF(B3=1,1.3,(IF(B3=2,1.4,1.6)))</f>
        <v>1.6</v>
      </c>
      <c r="D3" s="46">
        <v>3</v>
      </c>
      <c r="E3" s="46">
        <v>6000</v>
      </c>
      <c r="F3" s="55">
        <v>0.3</v>
      </c>
    </row>
    <row r="4" spans="1:7" x14ac:dyDescent="0.45">
      <c r="A4" s="53" t="s">
        <v>180</v>
      </c>
      <c r="B4">
        <v>4</v>
      </c>
      <c r="C4" s="46">
        <f t="shared" si="0"/>
        <v>1.6</v>
      </c>
      <c r="D4" s="46">
        <v>3</v>
      </c>
      <c r="E4" s="46">
        <v>6000</v>
      </c>
      <c r="F4" s="55">
        <v>0.3</v>
      </c>
    </row>
    <row r="5" spans="1:7" x14ac:dyDescent="0.45">
      <c r="A5" s="49" t="s">
        <v>171</v>
      </c>
      <c r="B5" s="46">
        <v>1</v>
      </c>
      <c r="C5" s="46">
        <f t="shared" si="0"/>
        <v>1.3</v>
      </c>
      <c r="D5" s="46">
        <v>1</v>
      </c>
      <c r="E5" s="46">
        <v>1500</v>
      </c>
      <c r="F5" s="55">
        <v>0.55000000000000004</v>
      </c>
    </row>
    <row r="6" spans="1:7" x14ac:dyDescent="0.45">
      <c r="A6" s="49" t="s">
        <v>31111</v>
      </c>
      <c r="B6" s="46">
        <v>1</v>
      </c>
      <c r="C6" s="46">
        <f t="shared" si="0"/>
        <v>1.3</v>
      </c>
      <c r="D6" s="46">
        <v>1</v>
      </c>
      <c r="E6" s="46">
        <v>1500</v>
      </c>
      <c r="F6" s="55">
        <v>0.5</v>
      </c>
    </row>
    <row r="7" spans="1:7" x14ac:dyDescent="0.45">
      <c r="A7" s="49" t="s">
        <v>169</v>
      </c>
      <c r="B7" s="46">
        <v>1</v>
      </c>
      <c r="C7" s="46">
        <f t="shared" si="0"/>
        <v>1.3</v>
      </c>
      <c r="D7" s="46">
        <v>1</v>
      </c>
      <c r="E7" s="46">
        <v>1500</v>
      </c>
      <c r="F7" s="55">
        <v>0.5</v>
      </c>
    </row>
    <row r="8" spans="1:7" x14ac:dyDescent="0.45">
      <c r="A8" s="50" t="s">
        <v>182</v>
      </c>
      <c r="B8">
        <v>4</v>
      </c>
      <c r="C8" s="46">
        <f t="shared" si="0"/>
        <v>1.6</v>
      </c>
      <c r="D8" s="46">
        <v>3</v>
      </c>
      <c r="E8" s="46">
        <v>6000</v>
      </c>
      <c r="F8" s="55">
        <v>0.3</v>
      </c>
    </row>
    <row r="9" spans="1:7" x14ac:dyDescent="0.45">
      <c r="A9" s="49" t="s">
        <v>175</v>
      </c>
      <c r="B9" s="52">
        <v>2</v>
      </c>
      <c r="C9" s="46">
        <f t="shared" si="0"/>
        <v>1.4</v>
      </c>
      <c r="D9" s="46">
        <v>2</v>
      </c>
      <c r="E9" s="46">
        <v>3000</v>
      </c>
      <c r="F9" s="55">
        <v>0.55000000000000004</v>
      </c>
    </row>
    <row r="10" spans="1:7" x14ac:dyDescent="0.45">
      <c r="A10" s="49" t="s">
        <v>174</v>
      </c>
      <c r="B10" s="52">
        <v>2</v>
      </c>
      <c r="C10" s="46">
        <f t="shared" si="0"/>
        <v>1.4</v>
      </c>
      <c r="D10" s="46">
        <v>2</v>
      </c>
      <c r="E10" s="46">
        <v>3000</v>
      </c>
      <c r="F10" s="55">
        <v>0.55000000000000004</v>
      </c>
    </row>
    <row r="11" spans="1:7" x14ac:dyDescent="0.45">
      <c r="A11" s="47" t="s">
        <v>165</v>
      </c>
      <c r="B11" s="46">
        <v>1</v>
      </c>
      <c r="C11" s="46">
        <f t="shared" si="0"/>
        <v>1.3</v>
      </c>
      <c r="D11" s="46">
        <v>1</v>
      </c>
      <c r="E11" s="46">
        <v>1500</v>
      </c>
      <c r="F11" s="55">
        <v>0.1</v>
      </c>
    </row>
    <row r="12" spans="1:7" x14ac:dyDescent="0.45">
      <c r="A12" s="54" t="s">
        <v>170</v>
      </c>
      <c r="B12" s="46">
        <v>1</v>
      </c>
      <c r="C12" s="46">
        <f t="shared" si="0"/>
        <v>1.3</v>
      </c>
      <c r="D12" s="46">
        <v>1</v>
      </c>
      <c r="E12" s="46">
        <v>1500</v>
      </c>
      <c r="F12" s="55">
        <v>0.55000000000000004</v>
      </c>
    </row>
    <row r="13" spans="1:7" x14ac:dyDescent="0.45">
      <c r="A13" s="48" t="s">
        <v>167</v>
      </c>
      <c r="B13" s="46">
        <v>1</v>
      </c>
      <c r="C13" s="46">
        <f t="shared" si="0"/>
        <v>1.3</v>
      </c>
      <c r="D13" s="46">
        <v>1</v>
      </c>
      <c r="E13" s="46">
        <v>1500</v>
      </c>
      <c r="F13" s="55">
        <v>0.55000000000000004</v>
      </c>
    </row>
    <row r="14" spans="1:7" x14ac:dyDescent="0.45">
      <c r="A14" s="49" t="s">
        <v>183</v>
      </c>
      <c r="B14">
        <v>4</v>
      </c>
      <c r="C14" s="46">
        <f t="shared" si="0"/>
        <v>1.6</v>
      </c>
      <c r="D14" s="46">
        <v>3</v>
      </c>
      <c r="E14" s="46">
        <v>6000</v>
      </c>
      <c r="F14" s="55">
        <v>0.3</v>
      </c>
    </row>
    <row r="15" spans="1:7" x14ac:dyDescent="0.45">
      <c r="A15" s="49" t="s">
        <v>181</v>
      </c>
      <c r="B15">
        <v>4</v>
      </c>
      <c r="C15" s="46">
        <f t="shared" si="0"/>
        <v>1.6</v>
      </c>
      <c r="D15" s="46">
        <v>3</v>
      </c>
      <c r="E15" s="46">
        <v>6000</v>
      </c>
      <c r="F15" s="55">
        <v>0.3</v>
      </c>
    </row>
    <row r="16" spans="1:7" x14ac:dyDescent="0.45">
      <c r="A16" s="49" t="s">
        <v>179</v>
      </c>
      <c r="B16">
        <v>4</v>
      </c>
      <c r="C16" s="46">
        <f t="shared" si="0"/>
        <v>1.6</v>
      </c>
      <c r="D16" s="46">
        <v>3</v>
      </c>
      <c r="E16" s="46">
        <v>6000</v>
      </c>
      <c r="F16" s="55">
        <v>0.3</v>
      </c>
    </row>
    <row r="17" spans="1:6" x14ac:dyDescent="0.45">
      <c r="A17" s="49" t="s">
        <v>186</v>
      </c>
      <c r="B17" s="52">
        <v>2</v>
      </c>
      <c r="C17" s="46">
        <f t="shared" si="0"/>
        <v>1.4</v>
      </c>
      <c r="D17" s="46">
        <v>2</v>
      </c>
      <c r="E17" s="46">
        <v>3000</v>
      </c>
      <c r="F17" s="55">
        <v>0.55000000000000004</v>
      </c>
    </row>
    <row r="18" spans="1:6" x14ac:dyDescent="0.45">
      <c r="A18" s="49" t="s">
        <v>172</v>
      </c>
      <c r="B18" s="52">
        <v>2</v>
      </c>
      <c r="C18" s="46">
        <f t="shared" si="0"/>
        <v>1.4</v>
      </c>
      <c r="D18" s="46">
        <v>2</v>
      </c>
      <c r="E18" s="46">
        <v>3000</v>
      </c>
      <c r="F18" s="55">
        <v>0.55000000000000004</v>
      </c>
    </row>
    <row r="19" spans="1:6" x14ac:dyDescent="0.45">
      <c r="A19" s="49" t="s">
        <v>163</v>
      </c>
      <c r="B19">
        <v>4</v>
      </c>
      <c r="C19" s="46">
        <f t="shared" si="0"/>
        <v>1.6</v>
      </c>
      <c r="D19" s="46">
        <v>3</v>
      </c>
      <c r="E19" s="46">
        <v>6000</v>
      </c>
      <c r="F19" s="55">
        <v>0.3</v>
      </c>
    </row>
    <row r="20" spans="1:6" x14ac:dyDescent="0.45">
      <c r="A20" s="54" t="s">
        <v>185</v>
      </c>
      <c r="B20">
        <v>4</v>
      </c>
      <c r="C20" s="46">
        <f t="shared" si="0"/>
        <v>1.6</v>
      </c>
      <c r="D20" s="46">
        <v>3</v>
      </c>
      <c r="E20" s="46">
        <v>6000</v>
      </c>
      <c r="F20" s="55">
        <v>0.55000000000000004</v>
      </c>
    </row>
    <row r="21" spans="1:6" x14ac:dyDescent="0.45">
      <c r="A21" s="54" t="s">
        <v>31110</v>
      </c>
      <c r="B21">
        <v>1</v>
      </c>
      <c r="C21" s="46">
        <f t="shared" si="0"/>
        <v>1.3</v>
      </c>
      <c r="D21" s="46">
        <v>1</v>
      </c>
      <c r="E21">
        <v>1500</v>
      </c>
      <c r="F21" s="55">
        <v>0.1</v>
      </c>
    </row>
    <row r="22" spans="1:6" x14ac:dyDescent="0.45">
      <c r="A22" s="48" t="s">
        <v>162</v>
      </c>
      <c r="B22" s="52">
        <v>2</v>
      </c>
      <c r="C22" s="46">
        <f t="shared" si="0"/>
        <v>1.4</v>
      </c>
      <c r="D22" s="46">
        <v>2</v>
      </c>
      <c r="E22">
        <v>3000</v>
      </c>
      <c r="F22" s="55">
        <v>0.3</v>
      </c>
    </row>
    <row r="23" spans="1:6" x14ac:dyDescent="0.45">
      <c r="A23" s="53" t="s">
        <v>173</v>
      </c>
      <c r="B23" s="52">
        <v>2</v>
      </c>
      <c r="C23" s="46">
        <f t="shared" si="0"/>
        <v>1.4</v>
      </c>
      <c r="D23" s="46">
        <v>2</v>
      </c>
      <c r="E23">
        <v>3000</v>
      </c>
      <c r="F23" s="55">
        <v>0.2</v>
      </c>
    </row>
    <row r="24" spans="1:6" x14ac:dyDescent="0.45">
      <c r="A24" s="49" t="s">
        <v>176</v>
      </c>
      <c r="B24" s="52">
        <v>2</v>
      </c>
      <c r="C24" s="46">
        <f t="shared" si="0"/>
        <v>1.4</v>
      </c>
      <c r="D24" s="46">
        <v>2</v>
      </c>
      <c r="E24">
        <v>3000</v>
      </c>
      <c r="F24" s="55">
        <v>0.55000000000000004</v>
      </c>
    </row>
    <row r="25" spans="1:6" x14ac:dyDescent="0.45">
      <c r="A25" s="49" t="s">
        <v>184</v>
      </c>
      <c r="B25">
        <v>4</v>
      </c>
      <c r="C25" s="46">
        <f t="shared" si="0"/>
        <v>1.6</v>
      </c>
      <c r="D25" s="46">
        <v>3</v>
      </c>
      <c r="E25">
        <v>6000</v>
      </c>
      <c r="F25" s="55">
        <v>0.55000000000000004</v>
      </c>
    </row>
    <row r="26" spans="1:6" x14ac:dyDescent="0.45">
      <c r="A26" s="48" t="s">
        <v>177</v>
      </c>
      <c r="B26" s="52">
        <v>2</v>
      </c>
      <c r="C26" s="46">
        <f t="shared" si="0"/>
        <v>1.4</v>
      </c>
      <c r="D26" s="46">
        <v>2</v>
      </c>
      <c r="E26">
        <v>3000</v>
      </c>
      <c r="F26" s="55">
        <v>0.3</v>
      </c>
    </row>
    <row r="27" spans="1:6" x14ac:dyDescent="0.45">
      <c r="A27" s="49" t="s">
        <v>164</v>
      </c>
      <c r="B27">
        <v>4</v>
      </c>
      <c r="C27" s="46">
        <f t="shared" si="0"/>
        <v>1.6</v>
      </c>
      <c r="D27" s="46">
        <v>3</v>
      </c>
      <c r="E27">
        <v>6000</v>
      </c>
      <c r="F27" s="55">
        <v>0.55000000000000004</v>
      </c>
    </row>
    <row r="28" spans="1:6" x14ac:dyDescent="0.45">
      <c r="A28" s="49" t="s">
        <v>166</v>
      </c>
      <c r="B28" s="46">
        <v>1</v>
      </c>
      <c r="C28" s="46">
        <f t="shared" si="0"/>
        <v>1.3</v>
      </c>
      <c r="D28" s="46">
        <v>1</v>
      </c>
      <c r="E28">
        <v>1500</v>
      </c>
      <c r="F28" s="55">
        <v>0.3</v>
      </c>
    </row>
    <row r="29" spans="1:6" x14ac:dyDescent="0.45">
      <c r="A29" s="49"/>
    </row>
    <row r="30" spans="1:6" x14ac:dyDescent="0.45">
      <c r="A30" s="49"/>
    </row>
    <row r="31" spans="1:6" x14ac:dyDescent="0.45">
      <c r="A31" s="50"/>
    </row>
  </sheetData>
  <sortState xmlns:xlrd2="http://schemas.microsoft.com/office/spreadsheetml/2017/richdata2" ref="A2:B28">
    <sortCondition ref="A2:A28"/>
  </sortState>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B10C8-8022-483A-ADB8-D9102D6DB420}">
  <dimension ref="A1:L26570"/>
  <sheetViews>
    <sheetView workbookViewId="0">
      <pane ySplit="1" topLeftCell="A2" activePane="bottomLeft" state="frozen"/>
      <selection pane="bottomLeft" activeCell="A2" sqref="A2"/>
    </sheetView>
  </sheetViews>
  <sheetFormatPr defaultRowHeight="14.25" x14ac:dyDescent="0.45"/>
  <cols>
    <col min="1" max="1" width="22.46484375" customWidth="1"/>
    <col min="2" max="2" width="17.73046875" customWidth="1"/>
  </cols>
  <sheetData>
    <row r="1" spans="1:12" x14ac:dyDescent="0.45">
      <c r="A1" t="s">
        <v>31103</v>
      </c>
      <c r="B1" t="s">
        <v>349</v>
      </c>
      <c r="C1" t="s">
        <v>350</v>
      </c>
      <c r="D1" t="s">
        <v>351</v>
      </c>
      <c r="E1" t="s">
        <v>352</v>
      </c>
      <c r="F1" t="s">
        <v>353</v>
      </c>
      <c r="G1" t="s">
        <v>354</v>
      </c>
      <c r="H1" t="s">
        <v>355</v>
      </c>
      <c r="I1" t="s">
        <v>356</v>
      </c>
      <c r="J1" t="s">
        <v>357</v>
      </c>
      <c r="K1" t="s">
        <v>358</v>
      </c>
      <c r="L1" t="s">
        <v>359</v>
      </c>
    </row>
    <row r="2" spans="1:12" x14ac:dyDescent="0.45">
      <c r="A2" t="str">
        <f>CONCATENATE(B2,", ",I2,", ",F2)</f>
        <v>‘Afrīn, Ḩalab, Syria</v>
      </c>
      <c r="B2" t="s">
        <v>360</v>
      </c>
      <c r="C2" t="s">
        <v>361</v>
      </c>
      <c r="D2">
        <v>36.511899999999997</v>
      </c>
      <c r="E2">
        <v>36.869399999999999</v>
      </c>
      <c r="F2" t="s">
        <v>362</v>
      </c>
      <c r="G2" t="s">
        <v>363</v>
      </c>
      <c r="H2" t="s">
        <v>364</v>
      </c>
      <c r="I2" t="s">
        <v>365</v>
      </c>
      <c r="J2" t="s">
        <v>366</v>
      </c>
      <c r="K2">
        <v>36562</v>
      </c>
      <c r="L2">
        <v>1760410858</v>
      </c>
    </row>
    <row r="3" spans="1:12" x14ac:dyDescent="0.45">
      <c r="A3" t="str">
        <f t="shared" ref="A3:A66" si="0">CONCATENATE(B3,", ",I3,", ",F3)</f>
        <v>‘Afula, Northern, Israel</v>
      </c>
      <c r="B3" t="s">
        <v>367</v>
      </c>
      <c r="C3" t="s">
        <v>368</v>
      </c>
      <c r="D3">
        <v>32.607799999999997</v>
      </c>
      <c r="E3">
        <v>35.289700000000003</v>
      </c>
      <c r="F3" t="s">
        <v>369</v>
      </c>
      <c r="G3" t="s">
        <v>370</v>
      </c>
      <c r="H3" t="s">
        <v>371</v>
      </c>
      <c r="I3" t="s">
        <v>372</v>
      </c>
      <c r="K3">
        <v>44930</v>
      </c>
      <c r="L3">
        <v>1376077681</v>
      </c>
    </row>
    <row r="4" spans="1:12" x14ac:dyDescent="0.45">
      <c r="A4" t="str">
        <f t="shared" si="0"/>
        <v>‘Ajlūn, ‘Ajlūn, Jordan</v>
      </c>
      <c r="B4" t="s">
        <v>373</v>
      </c>
      <c r="C4" t="s">
        <v>374</v>
      </c>
      <c r="D4">
        <v>32.332500000000003</v>
      </c>
      <c r="E4">
        <v>35.7517</v>
      </c>
      <c r="F4" t="s">
        <v>375</v>
      </c>
      <c r="G4" t="s">
        <v>376</v>
      </c>
      <c r="H4" t="s">
        <v>377</v>
      </c>
      <c r="I4" t="s">
        <v>373</v>
      </c>
      <c r="J4" t="s">
        <v>378</v>
      </c>
      <c r="L4">
        <v>1400775371</v>
      </c>
    </row>
    <row r="5" spans="1:12" x14ac:dyDescent="0.45">
      <c r="A5" t="str">
        <f t="shared" si="0"/>
        <v>‘Ajmān, ‘Ajmān, United Arab Emirates</v>
      </c>
      <c r="B5" t="s">
        <v>379</v>
      </c>
      <c r="C5" t="s">
        <v>380</v>
      </c>
      <c r="D5">
        <v>25.3994</v>
      </c>
      <c r="E5">
        <v>55.479700000000001</v>
      </c>
      <c r="F5" t="s">
        <v>381</v>
      </c>
      <c r="G5" t="s">
        <v>382</v>
      </c>
      <c r="H5" t="s">
        <v>383</v>
      </c>
      <c r="I5" t="s">
        <v>379</v>
      </c>
      <c r="J5" t="s">
        <v>378</v>
      </c>
      <c r="K5">
        <v>238119</v>
      </c>
      <c r="L5">
        <v>1784337875</v>
      </c>
    </row>
    <row r="6" spans="1:12" x14ac:dyDescent="0.45">
      <c r="A6" t="str">
        <f t="shared" si="0"/>
        <v>‘Akko, Northern, Israel</v>
      </c>
      <c r="B6" t="s">
        <v>384</v>
      </c>
      <c r="C6" t="s">
        <v>385</v>
      </c>
      <c r="D6">
        <v>32.926099999999998</v>
      </c>
      <c r="E6">
        <v>35.0839</v>
      </c>
      <c r="F6" t="s">
        <v>369</v>
      </c>
      <c r="G6" t="s">
        <v>370</v>
      </c>
      <c r="H6" t="s">
        <v>371</v>
      </c>
      <c r="I6" t="s">
        <v>372</v>
      </c>
      <c r="K6">
        <v>47675</v>
      </c>
      <c r="L6">
        <v>1376781950</v>
      </c>
    </row>
    <row r="7" spans="1:12" x14ac:dyDescent="0.45">
      <c r="A7" t="str">
        <f t="shared" si="0"/>
        <v>‘Alavīcheh, Eşfahān, Iran</v>
      </c>
      <c r="B7" t="s">
        <v>386</v>
      </c>
      <c r="C7" t="s">
        <v>387</v>
      </c>
      <c r="D7">
        <v>33.052799999999998</v>
      </c>
      <c r="E7">
        <v>51.082500000000003</v>
      </c>
      <c r="F7" t="s">
        <v>388</v>
      </c>
      <c r="G7" t="s">
        <v>389</v>
      </c>
      <c r="H7" t="s">
        <v>390</v>
      </c>
      <c r="I7" t="s">
        <v>391</v>
      </c>
      <c r="K7">
        <v>5692</v>
      </c>
      <c r="L7">
        <v>1364605877</v>
      </c>
    </row>
    <row r="8" spans="1:12" x14ac:dyDescent="0.45">
      <c r="A8" t="str">
        <f t="shared" si="0"/>
        <v>‘Amrān, ‘Amrān, Yemen</v>
      </c>
      <c r="B8" t="s">
        <v>392</v>
      </c>
      <c r="C8" t="s">
        <v>393</v>
      </c>
      <c r="D8">
        <v>15.65</v>
      </c>
      <c r="E8">
        <v>43.933300000000003</v>
      </c>
      <c r="F8" t="s">
        <v>394</v>
      </c>
      <c r="G8" t="s">
        <v>395</v>
      </c>
      <c r="H8" t="s">
        <v>396</v>
      </c>
      <c r="I8" t="s">
        <v>392</v>
      </c>
      <c r="J8" t="s">
        <v>378</v>
      </c>
      <c r="K8">
        <v>90792</v>
      </c>
      <c r="L8">
        <v>1887433410</v>
      </c>
    </row>
    <row r="9" spans="1:12" x14ac:dyDescent="0.45">
      <c r="A9" t="str">
        <f t="shared" si="0"/>
        <v>‘Āmūdā, Al Ḩasakah, Syria</v>
      </c>
      <c r="B9" t="s">
        <v>397</v>
      </c>
      <c r="C9" t="s">
        <v>398</v>
      </c>
      <c r="D9">
        <v>37.104199999999999</v>
      </c>
      <c r="E9">
        <v>40.93</v>
      </c>
      <c r="F9" t="s">
        <v>362</v>
      </c>
      <c r="G9" t="s">
        <v>363</v>
      </c>
      <c r="H9" t="s">
        <v>364</v>
      </c>
      <c r="I9" t="s">
        <v>399</v>
      </c>
      <c r="J9" t="s">
        <v>366</v>
      </c>
      <c r="K9">
        <v>47580</v>
      </c>
      <c r="L9">
        <v>1760247135</v>
      </c>
    </row>
    <row r="10" spans="1:12" x14ac:dyDescent="0.45">
      <c r="A10" t="str">
        <f t="shared" si="0"/>
        <v>‘Ar‘ar, Al Ḩudūd ash Shamālīyah, Saudi Arabia</v>
      </c>
      <c r="B10" t="s">
        <v>400</v>
      </c>
      <c r="C10" t="s">
        <v>401</v>
      </c>
      <c r="D10">
        <v>30.9833</v>
      </c>
      <c r="E10">
        <v>41.0167</v>
      </c>
      <c r="F10" t="s">
        <v>402</v>
      </c>
      <c r="G10" t="s">
        <v>403</v>
      </c>
      <c r="H10" t="s">
        <v>404</v>
      </c>
      <c r="I10" t="s">
        <v>405</v>
      </c>
      <c r="J10" t="s">
        <v>378</v>
      </c>
      <c r="K10">
        <v>167057</v>
      </c>
      <c r="L10">
        <v>1682664517</v>
      </c>
    </row>
    <row r="11" spans="1:12" x14ac:dyDescent="0.45">
      <c r="A11" t="str">
        <f t="shared" si="0"/>
        <v>‘Arad, Southern, Israel</v>
      </c>
      <c r="B11" t="s">
        <v>406</v>
      </c>
      <c r="C11" t="s">
        <v>407</v>
      </c>
      <c r="D11">
        <v>31.260300000000001</v>
      </c>
      <c r="E11">
        <v>35.214700000000001</v>
      </c>
      <c r="F11" t="s">
        <v>369</v>
      </c>
      <c r="G11" t="s">
        <v>370</v>
      </c>
      <c r="H11" t="s">
        <v>371</v>
      </c>
      <c r="I11" t="s">
        <v>408</v>
      </c>
      <c r="K11">
        <v>24436</v>
      </c>
      <c r="L11">
        <v>1376674296</v>
      </c>
    </row>
    <row r="12" spans="1:12" x14ac:dyDescent="0.45">
      <c r="A12" t="str">
        <f t="shared" si="0"/>
        <v>‘Ataq, Shabwah, Yemen</v>
      </c>
      <c r="B12" t="s">
        <v>409</v>
      </c>
      <c r="C12" t="s">
        <v>410</v>
      </c>
      <c r="D12">
        <v>14.55</v>
      </c>
      <c r="E12">
        <v>46.8</v>
      </c>
      <c r="F12" t="s">
        <v>394</v>
      </c>
      <c r="G12" t="s">
        <v>395</v>
      </c>
      <c r="H12" t="s">
        <v>396</v>
      </c>
      <c r="I12" t="s">
        <v>411</v>
      </c>
      <c r="J12" t="s">
        <v>378</v>
      </c>
      <c r="K12">
        <v>37315</v>
      </c>
      <c r="L12">
        <v>1887172893</v>
      </c>
    </row>
    <row r="13" spans="1:12" x14ac:dyDescent="0.45">
      <c r="A13" t="str">
        <f t="shared" si="0"/>
        <v>‘Ayn ‘Īsá, Ar Raqqah, Syria</v>
      </c>
      <c r="B13" t="s">
        <v>412</v>
      </c>
      <c r="C13" t="s">
        <v>413</v>
      </c>
      <c r="D13">
        <v>36.385800000000003</v>
      </c>
      <c r="E13">
        <v>38.847200000000001</v>
      </c>
      <c r="F13" t="s">
        <v>362</v>
      </c>
      <c r="G13" t="s">
        <v>363</v>
      </c>
      <c r="H13" t="s">
        <v>364</v>
      </c>
      <c r="I13" t="s">
        <v>414</v>
      </c>
      <c r="J13" t="s">
        <v>366</v>
      </c>
      <c r="K13">
        <v>6730</v>
      </c>
      <c r="L13">
        <v>1760078370</v>
      </c>
    </row>
    <row r="14" spans="1:12" x14ac:dyDescent="0.45">
      <c r="A14" t="str">
        <f t="shared" si="0"/>
        <v>‘Ibrī, Ad Dākhilīyah, Oman</v>
      </c>
      <c r="B14" t="s">
        <v>415</v>
      </c>
      <c r="C14" t="s">
        <v>416</v>
      </c>
      <c r="D14">
        <v>23.2254</v>
      </c>
      <c r="E14">
        <v>56.517000000000003</v>
      </c>
      <c r="F14" t="s">
        <v>417</v>
      </c>
      <c r="G14" t="s">
        <v>418</v>
      </c>
      <c r="H14" t="s">
        <v>419</v>
      </c>
      <c r="I14" t="s">
        <v>420</v>
      </c>
      <c r="J14" t="s">
        <v>378</v>
      </c>
      <c r="K14">
        <v>101640</v>
      </c>
      <c r="L14">
        <v>1512077267</v>
      </c>
    </row>
    <row r="15" spans="1:12" x14ac:dyDescent="0.45">
      <c r="A15" t="str">
        <f t="shared" si="0"/>
        <v>‘Omer, Southern, Israel</v>
      </c>
      <c r="B15" t="s">
        <v>421</v>
      </c>
      <c r="C15" t="s">
        <v>422</v>
      </c>
      <c r="D15">
        <v>31.2683</v>
      </c>
      <c r="E15">
        <v>34.8489</v>
      </c>
      <c r="F15" t="s">
        <v>369</v>
      </c>
      <c r="G15" t="s">
        <v>370</v>
      </c>
      <c r="H15" t="s">
        <v>371</v>
      </c>
      <c r="I15" t="s">
        <v>408</v>
      </c>
      <c r="K15">
        <v>7339</v>
      </c>
      <c r="L15">
        <v>1376441239</v>
      </c>
    </row>
    <row r="16" spans="1:12" x14ac:dyDescent="0.45">
      <c r="A16" t="str">
        <f t="shared" si="0"/>
        <v>‘Unayzah, Al Qaşīm, Saudi Arabia</v>
      </c>
      <c r="B16" t="s">
        <v>423</v>
      </c>
      <c r="C16" t="s">
        <v>424</v>
      </c>
      <c r="D16">
        <v>26.084</v>
      </c>
      <c r="E16">
        <v>43.994</v>
      </c>
      <c r="F16" t="s">
        <v>402</v>
      </c>
      <c r="G16" t="s">
        <v>403</v>
      </c>
      <c r="H16" t="s">
        <v>404</v>
      </c>
      <c r="I16" t="s">
        <v>425</v>
      </c>
      <c r="K16">
        <v>163729</v>
      </c>
      <c r="L16">
        <v>1682546519</v>
      </c>
    </row>
    <row r="17" spans="1:12" x14ac:dyDescent="0.45">
      <c r="A17" t="str">
        <f t="shared" si="0"/>
        <v>’Arāba, Northern, Israel</v>
      </c>
      <c r="B17" t="s">
        <v>426</v>
      </c>
      <c r="C17" t="s">
        <v>427</v>
      </c>
      <c r="D17">
        <v>32.851100000000002</v>
      </c>
      <c r="E17">
        <v>35.3386</v>
      </c>
      <c r="F17" t="s">
        <v>369</v>
      </c>
      <c r="G17" t="s">
        <v>370</v>
      </c>
      <c r="H17" t="s">
        <v>371</v>
      </c>
      <c r="I17" t="s">
        <v>372</v>
      </c>
      <c r="K17">
        <v>27000</v>
      </c>
      <c r="L17">
        <v>1376617057</v>
      </c>
    </row>
    <row r="18" spans="1:12" x14ac:dyDescent="0.45">
      <c r="A18" t="str">
        <f t="shared" si="0"/>
        <v>’s-Hertogenbosch, Noord-Brabant, Netherlands</v>
      </c>
      <c r="B18" t="s">
        <v>428</v>
      </c>
      <c r="C18" t="s">
        <v>429</v>
      </c>
      <c r="D18">
        <v>51.683300000000003</v>
      </c>
      <c r="E18">
        <v>5.3167</v>
      </c>
      <c r="F18" t="s">
        <v>430</v>
      </c>
      <c r="G18" t="s">
        <v>431</v>
      </c>
      <c r="H18" t="s">
        <v>432</v>
      </c>
      <c r="I18" t="s">
        <v>433</v>
      </c>
      <c r="J18" t="s">
        <v>378</v>
      </c>
      <c r="K18">
        <v>134520</v>
      </c>
      <c r="L18">
        <v>1528012333</v>
      </c>
    </row>
    <row r="19" spans="1:12" x14ac:dyDescent="0.45">
      <c r="A19" t="str">
        <f t="shared" si="0"/>
        <v>A Coruña, Galicia, Spain</v>
      </c>
      <c r="B19" t="s">
        <v>434</v>
      </c>
      <c r="C19" t="s">
        <v>435</v>
      </c>
      <c r="D19">
        <v>43.371299999999998</v>
      </c>
      <c r="E19">
        <v>-8.4187999999999992</v>
      </c>
      <c r="F19" t="s">
        <v>436</v>
      </c>
      <c r="G19" t="s">
        <v>437</v>
      </c>
      <c r="H19" t="s">
        <v>438</v>
      </c>
      <c r="I19" t="s">
        <v>439</v>
      </c>
      <c r="J19" t="s">
        <v>366</v>
      </c>
      <c r="K19">
        <v>370610</v>
      </c>
      <c r="L19">
        <v>1724417375</v>
      </c>
    </row>
    <row r="20" spans="1:12" x14ac:dyDescent="0.45">
      <c r="A20" t="str">
        <f t="shared" si="0"/>
        <v>Aachen, North Rhine-Westphalia, Germany</v>
      </c>
      <c r="B20" t="s">
        <v>440</v>
      </c>
      <c r="C20" t="s">
        <v>440</v>
      </c>
      <c r="D20">
        <v>50.776200000000003</v>
      </c>
      <c r="E20">
        <v>6.0838000000000001</v>
      </c>
      <c r="F20" t="s">
        <v>441</v>
      </c>
      <c r="G20" t="s">
        <v>442</v>
      </c>
      <c r="H20" t="s">
        <v>443</v>
      </c>
      <c r="I20" t="s">
        <v>444</v>
      </c>
      <c r="J20" t="s">
        <v>366</v>
      </c>
      <c r="K20">
        <v>247380</v>
      </c>
      <c r="L20">
        <v>1276805572</v>
      </c>
    </row>
    <row r="21" spans="1:12" x14ac:dyDescent="0.45">
      <c r="A21" t="str">
        <f t="shared" si="0"/>
        <v>Aalborg, Nordjylland, Denmark</v>
      </c>
      <c r="B21" t="s">
        <v>445</v>
      </c>
      <c r="C21" t="s">
        <v>445</v>
      </c>
      <c r="D21">
        <v>57.033700000000003</v>
      </c>
      <c r="E21">
        <v>9.9166000000000007</v>
      </c>
      <c r="F21" t="s">
        <v>446</v>
      </c>
      <c r="G21" t="s">
        <v>447</v>
      </c>
      <c r="H21" t="s">
        <v>448</v>
      </c>
      <c r="I21" t="s">
        <v>449</v>
      </c>
      <c r="J21" t="s">
        <v>378</v>
      </c>
      <c r="K21">
        <v>122219</v>
      </c>
      <c r="L21">
        <v>1208789278</v>
      </c>
    </row>
    <row r="22" spans="1:12" x14ac:dyDescent="0.45">
      <c r="A22" t="str">
        <f t="shared" si="0"/>
        <v>Aalen, Baden-Württemberg, Germany</v>
      </c>
      <c r="B22" t="s">
        <v>450</v>
      </c>
      <c r="C22" t="s">
        <v>450</v>
      </c>
      <c r="D22">
        <v>48.837200000000003</v>
      </c>
      <c r="E22">
        <v>10.0936</v>
      </c>
      <c r="F22" t="s">
        <v>441</v>
      </c>
      <c r="G22" t="s">
        <v>442</v>
      </c>
      <c r="H22" t="s">
        <v>443</v>
      </c>
      <c r="I22" t="s">
        <v>451</v>
      </c>
      <c r="J22" t="s">
        <v>366</v>
      </c>
      <c r="K22">
        <v>68456</v>
      </c>
      <c r="L22">
        <v>1276757787</v>
      </c>
    </row>
    <row r="23" spans="1:12" x14ac:dyDescent="0.45">
      <c r="A23" t="str">
        <f t="shared" si="0"/>
        <v>Aalst, Flanders, Belgium</v>
      </c>
      <c r="B23" t="s">
        <v>452</v>
      </c>
      <c r="C23" t="s">
        <v>452</v>
      </c>
      <c r="D23">
        <v>50.933300000000003</v>
      </c>
      <c r="E23">
        <v>4.0332999999999997</v>
      </c>
      <c r="F23" t="s">
        <v>453</v>
      </c>
      <c r="G23" t="s">
        <v>454</v>
      </c>
      <c r="H23" t="s">
        <v>455</v>
      </c>
      <c r="I23" t="s">
        <v>456</v>
      </c>
      <c r="J23" t="s">
        <v>366</v>
      </c>
      <c r="K23">
        <v>85715</v>
      </c>
      <c r="L23">
        <v>1056695813</v>
      </c>
    </row>
    <row r="24" spans="1:12" x14ac:dyDescent="0.45">
      <c r="A24" t="str">
        <f t="shared" si="0"/>
        <v>Äänekoski, Keski-Suomi, Finland</v>
      </c>
      <c r="B24" t="s">
        <v>457</v>
      </c>
      <c r="C24" t="s">
        <v>458</v>
      </c>
      <c r="D24">
        <v>62.604199999999999</v>
      </c>
      <c r="E24">
        <v>25.726400000000002</v>
      </c>
      <c r="F24" t="s">
        <v>459</v>
      </c>
      <c r="G24" t="s">
        <v>460</v>
      </c>
      <c r="H24" t="s">
        <v>461</v>
      </c>
      <c r="I24" t="s">
        <v>462</v>
      </c>
      <c r="J24" t="s">
        <v>366</v>
      </c>
      <c r="K24">
        <v>19919</v>
      </c>
      <c r="L24">
        <v>1246710490</v>
      </c>
    </row>
    <row r="25" spans="1:12" x14ac:dyDescent="0.45">
      <c r="A25" t="str">
        <f t="shared" si="0"/>
        <v>Aarau, Aargau, Switzerland</v>
      </c>
      <c r="B25" t="s">
        <v>463</v>
      </c>
      <c r="C25" t="s">
        <v>463</v>
      </c>
      <c r="D25">
        <v>47.392299999999999</v>
      </c>
      <c r="E25">
        <v>8.0446000000000009</v>
      </c>
      <c r="F25" t="s">
        <v>464</v>
      </c>
      <c r="G25" t="s">
        <v>465</v>
      </c>
      <c r="H25" t="s">
        <v>466</v>
      </c>
      <c r="I25" t="s">
        <v>467</v>
      </c>
      <c r="J25" t="s">
        <v>378</v>
      </c>
      <c r="K25">
        <v>21268</v>
      </c>
      <c r="L25">
        <v>1756722157</v>
      </c>
    </row>
    <row r="26" spans="1:12" x14ac:dyDescent="0.45">
      <c r="A26" t="str">
        <f t="shared" si="0"/>
        <v>Aarhus, Midtjylland, Denmark</v>
      </c>
      <c r="B26" t="s">
        <v>468</v>
      </c>
      <c r="C26" t="s">
        <v>468</v>
      </c>
      <c r="D26">
        <v>56.157200000000003</v>
      </c>
      <c r="E26">
        <v>10.210699999999999</v>
      </c>
      <c r="F26" t="s">
        <v>446</v>
      </c>
      <c r="G26" t="s">
        <v>447</v>
      </c>
      <c r="H26" t="s">
        <v>448</v>
      </c>
      <c r="I26" t="s">
        <v>469</v>
      </c>
      <c r="J26" t="s">
        <v>366</v>
      </c>
      <c r="K26">
        <v>237551</v>
      </c>
      <c r="L26">
        <v>1208841031</v>
      </c>
    </row>
    <row r="27" spans="1:12" x14ac:dyDescent="0.45">
      <c r="A27" t="str">
        <f t="shared" si="0"/>
        <v>Aasiaat, Qaasuitsup, Greenland</v>
      </c>
      <c r="B27" t="s">
        <v>470</v>
      </c>
      <c r="C27" t="s">
        <v>470</v>
      </c>
      <c r="D27">
        <v>68.709699999999998</v>
      </c>
      <c r="E27">
        <v>-52.869399999999999</v>
      </c>
      <c r="F27" t="s">
        <v>471</v>
      </c>
      <c r="G27" t="s">
        <v>472</v>
      </c>
      <c r="H27" t="s">
        <v>473</v>
      </c>
      <c r="I27" t="s">
        <v>474</v>
      </c>
      <c r="J27" t="s">
        <v>378</v>
      </c>
      <c r="K27">
        <v>3134</v>
      </c>
      <c r="L27">
        <v>1304194714</v>
      </c>
    </row>
    <row r="28" spans="1:12" x14ac:dyDescent="0.45">
      <c r="A28" t="str">
        <f t="shared" si="0"/>
        <v>Aba, Abia, Nigeria</v>
      </c>
      <c r="B28" t="s">
        <v>475</v>
      </c>
      <c r="C28" t="s">
        <v>475</v>
      </c>
      <c r="D28">
        <v>5.1166999999999998</v>
      </c>
      <c r="E28">
        <v>7.3666999999999998</v>
      </c>
      <c r="F28" t="s">
        <v>476</v>
      </c>
      <c r="G28" t="s">
        <v>477</v>
      </c>
      <c r="H28" t="s">
        <v>478</v>
      </c>
      <c r="I28" t="s">
        <v>479</v>
      </c>
      <c r="J28" t="s">
        <v>366</v>
      </c>
      <c r="K28">
        <v>500183</v>
      </c>
      <c r="L28">
        <v>1566262000</v>
      </c>
    </row>
    <row r="29" spans="1:12" x14ac:dyDescent="0.45">
      <c r="A29" t="str">
        <f t="shared" si="0"/>
        <v>Abadan, Ahal, Turkmenistan</v>
      </c>
      <c r="B29" t="s">
        <v>480</v>
      </c>
      <c r="C29" t="s">
        <v>480</v>
      </c>
      <c r="D29">
        <v>38.051699999999997</v>
      </c>
      <c r="E29">
        <v>58.21</v>
      </c>
      <c r="F29" t="s">
        <v>481</v>
      </c>
      <c r="G29" t="s">
        <v>482</v>
      </c>
      <c r="H29" t="s">
        <v>483</v>
      </c>
      <c r="I29" t="s">
        <v>484</v>
      </c>
      <c r="K29">
        <v>40813</v>
      </c>
      <c r="L29">
        <v>1795394170</v>
      </c>
    </row>
    <row r="30" spans="1:12" x14ac:dyDescent="0.45">
      <c r="A30" t="str">
        <f t="shared" si="0"/>
        <v>Abadla, Béchar, Algeria</v>
      </c>
      <c r="B30" t="s">
        <v>485</v>
      </c>
      <c r="C30" t="s">
        <v>485</v>
      </c>
      <c r="D30">
        <v>31.017099999999999</v>
      </c>
      <c r="E30">
        <v>-2.7332999999999998</v>
      </c>
      <c r="F30" t="s">
        <v>486</v>
      </c>
      <c r="G30" t="s">
        <v>487</v>
      </c>
      <c r="H30" t="s">
        <v>488</v>
      </c>
      <c r="I30" t="s">
        <v>489</v>
      </c>
      <c r="K30">
        <v>14364</v>
      </c>
      <c r="L30">
        <v>1012262770</v>
      </c>
    </row>
    <row r="31" spans="1:12" x14ac:dyDescent="0.45">
      <c r="A31" t="str">
        <f t="shared" si="0"/>
        <v>Abaetetuba, Pará, Brazil</v>
      </c>
      <c r="B31" t="s">
        <v>490</v>
      </c>
      <c r="C31" t="s">
        <v>490</v>
      </c>
      <c r="D31">
        <v>-1.7244999999999999</v>
      </c>
      <c r="E31">
        <v>-48.884900000000002</v>
      </c>
      <c r="F31" t="s">
        <v>491</v>
      </c>
      <c r="G31" t="s">
        <v>492</v>
      </c>
      <c r="H31" t="s">
        <v>493</v>
      </c>
      <c r="I31" t="s">
        <v>494</v>
      </c>
      <c r="K31">
        <v>79420</v>
      </c>
      <c r="L31">
        <v>1076974632</v>
      </c>
    </row>
    <row r="32" spans="1:12" x14ac:dyDescent="0.45">
      <c r="A32" t="str">
        <f t="shared" si="0"/>
        <v>Abaí, Caazapá, Paraguay</v>
      </c>
      <c r="B32" t="s">
        <v>495</v>
      </c>
      <c r="C32" t="s">
        <v>496</v>
      </c>
      <c r="D32">
        <v>-26.029599999999999</v>
      </c>
      <c r="E32">
        <v>-55.94</v>
      </c>
      <c r="F32" t="s">
        <v>497</v>
      </c>
      <c r="G32" t="s">
        <v>498</v>
      </c>
      <c r="H32" t="s">
        <v>499</v>
      </c>
      <c r="I32" t="s">
        <v>500</v>
      </c>
      <c r="K32">
        <v>3024</v>
      </c>
      <c r="L32">
        <v>1600189926</v>
      </c>
    </row>
    <row r="33" spans="1:12" x14ac:dyDescent="0.45">
      <c r="A33" t="str">
        <f t="shared" si="0"/>
        <v>Abakaliki, Ebonyi, Nigeria</v>
      </c>
      <c r="B33" t="s">
        <v>501</v>
      </c>
      <c r="C33" t="s">
        <v>501</v>
      </c>
      <c r="D33">
        <v>6.3249000000000004</v>
      </c>
      <c r="E33">
        <v>8.1136999999999997</v>
      </c>
      <c r="F33" t="s">
        <v>476</v>
      </c>
      <c r="G33" t="s">
        <v>477</v>
      </c>
      <c r="H33" t="s">
        <v>478</v>
      </c>
      <c r="I33" t="s">
        <v>502</v>
      </c>
      <c r="J33" t="s">
        <v>378</v>
      </c>
      <c r="L33">
        <v>1566879878</v>
      </c>
    </row>
    <row r="34" spans="1:12" x14ac:dyDescent="0.45">
      <c r="A34" t="str">
        <f t="shared" si="0"/>
        <v>Abakan, Khakasiya, Russia</v>
      </c>
      <c r="B34" t="s">
        <v>503</v>
      </c>
      <c r="C34" t="s">
        <v>503</v>
      </c>
      <c r="D34">
        <v>53.716700000000003</v>
      </c>
      <c r="E34">
        <v>91.416700000000006</v>
      </c>
      <c r="F34" t="s">
        <v>504</v>
      </c>
      <c r="G34" t="s">
        <v>505</v>
      </c>
      <c r="H34" t="s">
        <v>506</v>
      </c>
      <c r="I34" t="s">
        <v>507</v>
      </c>
      <c r="J34" t="s">
        <v>378</v>
      </c>
      <c r="K34">
        <v>181709</v>
      </c>
      <c r="L34">
        <v>1643946203</v>
      </c>
    </row>
    <row r="35" spans="1:12" x14ac:dyDescent="0.45">
      <c r="A35" t="str">
        <f t="shared" si="0"/>
        <v>Abancay, Apurímac, Peru</v>
      </c>
      <c r="B35" t="s">
        <v>508</v>
      </c>
      <c r="C35" t="s">
        <v>508</v>
      </c>
      <c r="D35">
        <v>-13.6333</v>
      </c>
      <c r="E35">
        <v>-72.883300000000006</v>
      </c>
      <c r="F35" t="s">
        <v>509</v>
      </c>
      <c r="G35" t="s">
        <v>510</v>
      </c>
      <c r="H35" t="s">
        <v>511</v>
      </c>
      <c r="I35" t="s">
        <v>512</v>
      </c>
      <c r="J35" t="s">
        <v>378</v>
      </c>
      <c r="K35">
        <v>72277</v>
      </c>
      <c r="L35">
        <v>1604782074</v>
      </c>
    </row>
    <row r="36" spans="1:12" x14ac:dyDescent="0.45">
      <c r="A36" t="str">
        <f t="shared" si="0"/>
        <v>Abashiri, Hokkaidō, Japan</v>
      </c>
      <c r="B36" t="s">
        <v>513</v>
      </c>
      <c r="C36" t="s">
        <v>513</v>
      </c>
      <c r="D36">
        <v>44.020600000000002</v>
      </c>
      <c r="E36">
        <v>144.27359999999999</v>
      </c>
      <c r="F36" t="s">
        <v>514</v>
      </c>
      <c r="G36" t="s">
        <v>515</v>
      </c>
      <c r="H36" t="s">
        <v>516</v>
      </c>
      <c r="I36" t="s">
        <v>517</v>
      </c>
      <c r="K36">
        <v>35205</v>
      </c>
      <c r="L36">
        <v>1392204790</v>
      </c>
    </row>
    <row r="37" spans="1:12" x14ac:dyDescent="0.45">
      <c r="A37" t="str">
        <f t="shared" si="0"/>
        <v>Abasolo, Guanajuato, Mexico</v>
      </c>
      <c r="B37" t="s">
        <v>518</v>
      </c>
      <c r="C37" t="s">
        <v>518</v>
      </c>
      <c r="D37">
        <v>20.4511</v>
      </c>
      <c r="E37">
        <v>-101.52889999999999</v>
      </c>
      <c r="F37" t="s">
        <v>519</v>
      </c>
      <c r="G37" t="s">
        <v>520</v>
      </c>
      <c r="H37" t="s">
        <v>521</v>
      </c>
      <c r="I37" t="s">
        <v>522</v>
      </c>
      <c r="J37" t="s">
        <v>366</v>
      </c>
      <c r="K37">
        <v>27389</v>
      </c>
      <c r="L37">
        <v>1484064616</v>
      </c>
    </row>
    <row r="38" spans="1:12" x14ac:dyDescent="0.45">
      <c r="A38" t="str">
        <f t="shared" si="0"/>
        <v>Abasolo, Tamaulipas, Mexico</v>
      </c>
      <c r="B38" t="s">
        <v>518</v>
      </c>
      <c r="C38" t="s">
        <v>518</v>
      </c>
      <c r="D38">
        <v>24.055900000000001</v>
      </c>
      <c r="E38">
        <v>-98.3733</v>
      </c>
      <c r="F38" t="s">
        <v>519</v>
      </c>
      <c r="G38" t="s">
        <v>520</v>
      </c>
      <c r="H38" t="s">
        <v>521</v>
      </c>
      <c r="I38" t="s">
        <v>523</v>
      </c>
      <c r="J38" t="s">
        <v>366</v>
      </c>
      <c r="K38">
        <v>11862</v>
      </c>
      <c r="L38">
        <v>1484491384</v>
      </c>
    </row>
    <row r="39" spans="1:12" x14ac:dyDescent="0.45">
      <c r="A39" t="str">
        <f t="shared" si="0"/>
        <v>Abaza, Khakasiya, Russia</v>
      </c>
      <c r="B39" t="s">
        <v>524</v>
      </c>
      <c r="C39" t="s">
        <v>524</v>
      </c>
      <c r="D39">
        <v>52.65</v>
      </c>
      <c r="E39">
        <v>90.083299999999994</v>
      </c>
      <c r="F39" t="s">
        <v>504</v>
      </c>
      <c r="G39" t="s">
        <v>505</v>
      </c>
      <c r="H39" t="s">
        <v>506</v>
      </c>
      <c r="I39" t="s">
        <v>507</v>
      </c>
      <c r="K39">
        <v>15335</v>
      </c>
      <c r="L39">
        <v>1643885049</v>
      </c>
    </row>
    <row r="40" spans="1:12" x14ac:dyDescent="0.45">
      <c r="A40" t="str">
        <f t="shared" si="0"/>
        <v>Abbeville, Hauts-de-France, France</v>
      </c>
      <c r="B40" t="s">
        <v>525</v>
      </c>
      <c r="C40" t="s">
        <v>525</v>
      </c>
      <c r="D40">
        <v>50.105800000000002</v>
      </c>
      <c r="E40">
        <v>1.8358000000000001</v>
      </c>
      <c r="F40" t="s">
        <v>526</v>
      </c>
      <c r="G40" t="s">
        <v>527</v>
      </c>
      <c r="H40" t="s">
        <v>528</v>
      </c>
      <c r="I40" t="s">
        <v>529</v>
      </c>
      <c r="J40" t="s">
        <v>366</v>
      </c>
      <c r="K40">
        <v>22946</v>
      </c>
      <c r="L40">
        <v>1250376759</v>
      </c>
    </row>
    <row r="41" spans="1:12" x14ac:dyDescent="0.45">
      <c r="A41" t="str">
        <f t="shared" si="0"/>
        <v>Abbeville, Louisiana, United States</v>
      </c>
      <c r="B41" t="s">
        <v>525</v>
      </c>
      <c r="C41" t="s">
        <v>525</v>
      </c>
      <c r="D41">
        <v>29.975000000000001</v>
      </c>
      <c r="E41">
        <v>-92.126499999999993</v>
      </c>
      <c r="F41" t="s">
        <v>530</v>
      </c>
      <c r="G41" t="s">
        <v>531</v>
      </c>
      <c r="H41" t="s">
        <v>532</v>
      </c>
      <c r="I41" t="s">
        <v>533</v>
      </c>
      <c r="K41">
        <v>19470</v>
      </c>
      <c r="L41">
        <v>1840014005</v>
      </c>
    </row>
    <row r="42" spans="1:12" x14ac:dyDescent="0.45">
      <c r="A42" t="str">
        <f t="shared" si="0"/>
        <v>Abbeville, South Carolina, United States</v>
      </c>
      <c r="B42" t="s">
        <v>525</v>
      </c>
      <c r="C42" t="s">
        <v>525</v>
      </c>
      <c r="D42">
        <v>34.178699999999999</v>
      </c>
      <c r="E42">
        <v>-82.377399999999994</v>
      </c>
      <c r="F42" t="s">
        <v>530</v>
      </c>
      <c r="G42" t="s">
        <v>531</v>
      </c>
      <c r="H42" t="s">
        <v>532</v>
      </c>
      <c r="I42" t="s">
        <v>534</v>
      </c>
      <c r="K42">
        <v>5019</v>
      </c>
      <c r="L42">
        <v>1840013618</v>
      </c>
    </row>
    <row r="43" spans="1:12" x14ac:dyDescent="0.45">
      <c r="A43" t="str">
        <f t="shared" si="0"/>
        <v>Abbots Langley, Hertfordshire, United Kingdom</v>
      </c>
      <c r="B43" t="s">
        <v>535</v>
      </c>
      <c r="C43" t="s">
        <v>535</v>
      </c>
      <c r="D43">
        <v>51.701000000000001</v>
      </c>
      <c r="E43">
        <v>-0.41599999999999998</v>
      </c>
      <c r="F43" t="s">
        <v>536</v>
      </c>
      <c r="G43" t="s">
        <v>537</v>
      </c>
      <c r="H43" t="s">
        <v>538</v>
      </c>
      <c r="I43" t="s">
        <v>539</v>
      </c>
      <c r="K43">
        <v>19574</v>
      </c>
      <c r="L43">
        <v>1826455551</v>
      </c>
    </row>
    <row r="44" spans="1:12" x14ac:dyDescent="0.45">
      <c r="A44" t="str">
        <f t="shared" si="0"/>
        <v>Abbotsford, British Columbia, Canada</v>
      </c>
      <c r="B44" t="s">
        <v>540</v>
      </c>
      <c r="C44" t="s">
        <v>540</v>
      </c>
      <c r="D44">
        <v>49.05</v>
      </c>
      <c r="E44">
        <v>-122.3167</v>
      </c>
      <c r="F44" t="s">
        <v>541</v>
      </c>
      <c r="G44" t="s">
        <v>542</v>
      </c>
      <c r="H44" t="s">
        <v>543</v>
      </c>
      <c r="I44" t="s">
        <v>544</v>
      </c>
      <c r="K44">
        <v>141397</v>
      </c>
      <c r="L44">
        <v>1124808029</v>
      </c>
    </row>
    <row r="45" spans="1:12" x14ac:dyDescent="0.45">
      <c r="A45" t="str">
        <f t="shared" si="0"/>
        <v>Abbottabad, Khyber Pakhtunkhwa, Pakistan</v>
      </c>
      <c r="B45" t="s">
        <v>545</v>
      </c>
      <c r="C45" t="s">
        <v>545</v>
      </c>
      <c r="D45">
        <v>34.15</v>
      </c>
      <c r="E45">
        <v>73.216700000000003</v>
      </c>
      <c r="F45" t="s">
        <v>546</v>
      </c>
      <c r="G45" t="s">
        <v>547</v>
      </c>
      <c r="H45" t="s">
        <v>548</v>
      </c>
      <c r="I45" t="s">
        <v>549</v>
      </c>
      <c r="J45" t="s">
        <v>366</v>
      </c>
      <c r="K45">
        <v>148587</v>
      </c>
      <c r="L45">
        <v>1586788758</v>
      </c>
    </row>
    <row r="46" spans="1:12" x14ac:dyDescent="0.45">
      <c r="A46" t="str">
        <f t="shared" si="0"/>
        <v>Abdul Hakim, Punjab, Pakistan</v>
      </c>
      <c r="B46" t="s">
        <v>550</v>
      </c>
      <c r="C46" t="s">
        <v>550</v>
      </c>
      <c r="D46">
        <v>30.552199999999999</v>
      </c>
      <c r="E46">
        <v>72.127799999999993</v>
      </c>
      <c r="F46" t="s">
        <v>546</v>
      </c>
      <c r="G46" t="s">
        <v>547</v>
      </c>
      <c r="H46" t="s">
        <v>548</v>
      </c>
      <c r="I46" t="s">
        <v>551</v>
      </c>
      <c r="K46">
        <v>51494</v>
      </c>
      <c r="L46">
        <v>1586991157</v>
      </c>
    </row>
    <row r="47" spans="1:12" x14ac:dyDescent="0.45">
      <c r="A47" t="str">
        <f t="shared" si="0"/>
        <v>Abdulino, Orenburgskaya Oblast’, Russia</v>
      </c>
      <c r="B47" t="s">
        <v>552</v>
      </c>
      <c r="C47" t="s">
        <v>552</v>
      </c>
      <c r="D47">
        <v>53.683300000000003</v>
      </c>
      <c r="E47">
        <v>53.65</v>
      </c>
      <c r="F47" t="s">
        <v>504</v>
      </c>
      <c r="G47" t="s">
        <v>505</v>
      </c>
      <c r="H47" t="s">
        <v>506</v>
      </c>
      <c r="I47" t="s">
        <v>553</v>
      </c>
      <c r="K47">
        <v>19222</v>
      </c>
      <c r="L47">
        <v>1643685252</v>
      </c>
    </row>
    <row r="48" spans="1:12" x14ac:dyDescent="0.45">
      <c r="A48" t="str">
        <f t="shared" si="0"/>
        <v>Abdurahmoni Jomí, Khatlon, Tajikistan</v>
      </c>
      <c r="B48" t="s">
        <v>554</v>
      </c>
      <c r="C48" t="s">
        <v>555</v>
      </c>
      <c r="D48">
        <v>37.979399999999998</v>
      </c>
      <c r="E48">
        <v>68.688999999999993</v>
      </c>
      <c r="F48" t="s">
        <v>556</v>
      </c>
      <c r="G48" t="s">
        <v>557</v>
      </c>
      <c r="H48" t="s">
        <v>558</v>
      </c>
      <c r="I48" t="s">
        <v>559</v>
      </c>
      <c r="J48" t="s">
        <v>366</v>
      </c>
      <c r="K48">
        <v>8925</v>
      </c>
      <c r="L48">
        <v>1762589864</v>
      </c>
    </row>
    <row r="49" spans="1:12" x14ac:dyDescent="0.45">
      <c r="A49" t="str">
        <f t="shared" si="0"/>
        <v>Abéché, Ouaddaï, Chad</v>
      </c>
      <c r="B49" t="s">
        <v>560</v>
      </c>
      <c r="C49" t="s">
        <v>561</v>
      </c>
      <c r="D49">
        <v>13.8331</v>
      </c>
      <c r="E49">
        <v>20.834700000000002</v>
      </c>
      <c r="F49" t="s">
        <v>562</v>
      </c>
      <c r="G49" t="s">
        <v>563</v>
      </c>
      <c r="H49" t="s">
        <v>564</v>
      </c>
      <c r="I49" t="s">
        <v>565</v>
      </c>
      <c r="J49" t="s">
        <v>378</v>
      </c>
      <c r="K49">
        <v>76492</v>
      </c>
      <c r="L49">
        <v>1148461151</v>
      </c>
    </row>
    <row r="50" spans="1:12" x14ac:dyDescent="0.45">
      <c r="A50" t="str">
        <f t="shared" si="0"/>
        <v>Abenberg, Bavaria, Germany</v>
      </c>
      <c r="B50" t="s">
        <v>566</v>
      </c>
      <c r="C50" t="s">
        <v>566</v>
      </c>
      <c r="D50">
        <v>49.240600000000001</v>
      </c>
      <c r="E50">
        <v>10.9619</v>
      </c>
      <c r="F50" t="s">
        <v>441</v>
      </c>
      <c r="G50" t="s">
        <v>442</v>
      </c>
      <c r="H50" t="s">
        <v>443</v>
      </c>
      <c r="I50" t="s">
        <v>567</v>
      </c>
      <c r="K50">
        <v>5511</v>
      </c>
      <c r="L50">
        <v>1276058642</v>
      </c>
    </row>
    <row r="51" spans="1:12" x14ac:dyDescent="0.45">
      <c r="A51" t="str">
        <f t="shared" si="0"/>
        <v>Abengourou, Comoé, Côte D’Ivoire</v>
      </c>
      <c r="B51" t="s">
        <v>568</v>
      </c>
      <c r="C51" t="s">
        <v>568</v>
      </c>
      <c r="D51">
        <v>6.7297000000000002</v>
      </c>
      <c r="E51">
        <v>-3.4964</v>
      </c>
      <c r="F51" t="s">
        <v>569</v>
      </c>
      <c r="G51" t="s">
        <v>570</v>
      </c>
      <c r="H51" t="s">
        <v>571</v>
      </c>
      <c r="I51" t="s">
        <v>572</v>
      </c>
      <c r="J51" t="s">
        <v>378</v>
      </c>
      <c r="K51">
        <v>104020</v>
      </c>
      <c r="L51">
        <v>1384295898</v>
      </c>
    </row>
    <row r="52" spans="1:12" x14ac:dyDescent="0.45">
      <c r="A52" t="str">
        <f t="shared" si="0"/>
        <v>Abensberg, Bavaria, Germany</v>
      </c>
      <c r="B52" t="s">
        <v>573</v>
      </c>
      <c r="C52" t="s">
        <v>573</v>
      </c>
      <c r="D52">
        <v>48.810899999999997</v>
      </c>
      <c r="E52">
        <v>11.859500000000001</v>
      </c>
      <c r="F52" t="s">
        <v>441</v>
      </c>
      <c r="G52" t="s">
        <v>442</v>
      </c>
      <c r="H52" t="s">
        <v>443</v>
      </c>
      <c r="I52" t="s">
        <v>567</v>
      </c>
      <c r="K52">
        <v>13946</v>
      </c>
      <c r="L52">
        <v>1276501504</v>
      </c>
    </row>
    <row r="53" spans="1:12" x14ac:dyDescent="0.45">
      <c r="A53" t="str">
        <f t="shared" si="0"/>
        <v>Abeokuta, Ogun, Nigeria</v>
      </c>
      <c r="B53" t="s">
        <v>574</v>
      </c>
      <c r="C53" t="s">
        <v>574</v>
      </c>
      <c r="D53">
        <v>7.15</v>
      </c>
      <c r="E53">
        <v>3.35</v>
      </c>
      <c r="F53" t="s">
        <v>476</v>
      </c>
      <c r="G53" t="s">
        <v>477</v>
      </c>
      <c r="H53" t="s">
        <v>478</v>
      </c>
      <c r="I53" t="s">
        <v>575</v>
      </c>
      <c r="J53" t="s">
        <v>378</v>
      </c>
      <c r="K53">
        <v>888924</v>
      </c>
      <c r="L53">
        <v>1566979497</v>
      </c>
    </row>
    <row r="54" spans="1:12" x14ac:dyDescent="0.45">
      <c r="A54" t="str">
        <f t="shared" si="0"/>
        <v>Aberaman, Rhondda Cynon Taff, United Kingdom</v>
      </c>
      <c r="B54" t="s">
        <v>576</v>
      </c>
      <c r="C54" t="s">
        <v>576</v>
      </c>
      <c r="D54">
        <v>51.7</v>
      </c>
      <c r="E54">
        <v>-3.4333</v>
      </c>
      <c r="F54" t="s">
        <v>536</v>
      </c>
      <c r="G54" t="s">
        <v>537</v>
      </c>
      <c r="H54" t="s">
        <v>538</v>
      </c>
      <c r="I54" t="s">
        <v>577</v>
      </c>
      <c r="K54">
        <v>9964</v>
      </c>
      <c r="L54">
        <v>1826702294</v>
      </c>
    </row>
    <row r="55" spans="1:12" x14ac:dyDescent="0.45">
      <c r="A55" t="str">
        <f t="shared" si="0"/>
        <v>Aberbargoed, Caerphilly, United Kingdom</v>
      </c>
      <c r="B55" t="s">
        <v>578</v>
      </c>
      <c r="C55" t="s">
        <v>578</v>
      </c>
      <c r="D55">
        <v>51.696800000000003</v>
      </c>
      <c r="E55">
        <v>-3.2240000000000002</v>
      </c>
      <c r="F55" t="s">
        <v>536</v>
      </c>
      <c r="G55" t="s">
        <v>537</v>
      </c>
      <c r="H55" t="s">
        <v>538</v>
      </c>
      <c r="I55" t="s">
        <v>579</v>
      </c>
      <c r="K55">
        <v>9184</v>
      </c>
      <c r="L55">
        <v>1826650581</v>
      </c>
    </row>
    <row r="56" spans="1:12" x14ac:dyDescent="0.45">
      <c r="A56" t="str">
        <f t="shared" si="0"/>
        <v>Abercarn, Caerphilly, United Kingdom</v>
      </c>
      <c r="B56" t="s">
        <v>580</v>
      </c>
      <c r="C56" t="s">
        <v>580</v>
      </c>
      <c r="D56">
        <v>51.649000000000001</v>
      </c>
      <c r="E56">
        <v>-3.1349999999999998</v>
      </c>
      <c r="F56" t="s">
        <v>536</v>
      </c>
      <c r="G56" t="s">
        <v>537</v>
      </c>
      <c r="H56" t="s">
        <v>538</v>
      </c>
      <c r="I56" t="s">
        <v>579</v>
      </c>
      <c r="K56">
        <v>5352</v>
      </c>
      <c r="L56">
        <v>1826505762</v>
      </c>
    </row>
    <row r="57" spans="1:12" x14ac:dyDescent="0.45">
      <c r="A57" t="str">
        <f t="shared" si="0"/>
        <v>Abercynon, Rhondda Cynon Taff, United Kingdom</v>
      </c>
      <c r="B57" t="s">
        <v>581</v>
      </c>
      <c r="C57" t="s">
        <v>581</v>
      </c>
      <c r="D57">
        <v>51.644500000000001</v>
      </c>
      <c r="E57">
        <v>-3.3267000000000002</v>
      </c>
      <c r="F57" t="s">
        <v>536</v>
      </c>
      <c r="G57" t="s">
        <v>537</v>
      </c>
      <c r="H57" t="s">
        <v>538</v>
      </c>
      <c r="I57" t="s">
        <v>577</v>
      </c>
      <c r="K57">
        <v>6390</v>
      </c>
      <c r="L57">
        <v>1826152445</v>
      </c>
    </row>
    <row r="58" spans="1:12" x14ac:dyDescent="0.45">
      <c r="A58" t="str">
        <f t="shared" si="0"/>
        <v>Aberdare, Rhondda Cynon Taff, United Kingdom</v>
      </c>
      <c r="B58" t="s">
        <v>582</v>
      </c>
      <c r="C58" t="s">
        <v>582</v>
      </c>
      <c r="D58">
        <v>51.713000000000001</v>
      </c>
      <c r="E58">
        <v>-3.4449999999999998</v>
      </c>
      <c r="F58" t="s">
        <v>536</v>
      </c>
      <c r="G58" t="s">
        <v>537</v>
      </c>
      <c r="H58" t="s">
        <v>538</v>
      </c>
      <c r="I58" t="s">
        <v>577</v>
      </c>
      <c r="K58">
        <v>39550</v>
      </c>
      <c r="L58">
        <v>1826427395</v>
      </c>
    </row>
    <row r="59" spans="1:12" x14ac:dyDescent="0.45">
      <c r="A59" t="str">
        <f t="shared" si="0"/>
        <v>Aberdeen, Aberdeen City, United Kingdom</v>
      </c>
      <c r="B59" t="s">
        <v>583</v>
      </c>
      <c r="C59" t="s">
        <v>583</v>
      </c>
      <c r="D59">
        <v>57.15</v>
      </c>
      <c r="E59">
        <v>-2.11</v>
      </c>
      <c r="F59" t="s">
        <v>536</v>
      </c>
      <c r="G59" t="s">
        <v>537</v>
      </c>
      <c r="H59" t="s">
        <v>538</v>
      </c>
      <c r="I59" t="s">
        <v>584</v>
      </c>
      <c r="K59">
        <v>214610</v>
      </c>
      <c r="L59">
        <v>1826324306</v>
      </c>
    </row>
    <row r="60" spans="1:12" x14ac:dyDescent="0.45">
      <c r="A60" t="str">
        <f t="shared" si="0"/>
        <v>Aberdeen, Washington, United States</v>
      </c>
      <c r="B60" t="s">
        <v>583</v>
      </c>
      <c r="C60" t="s">
        <v>583</v>
      </c>
      <c r="D60">
        <v>46.975700000000003</v>
      </c>
      <c r="E60">
        <v>-123.8094</v>
      </c>
      <c r="F60" t="s">
        <v>530</v>
      </c>
      <c r="G60" t="s">
        <v>531</v>
      </c>
      <c r="H60" t="s">
        <v>532</v>
      </c>
      <c r="I60" t="s">
        <v>585</v>
      </c>
      <c r="K60">
        <v>29609</v>
      </c>
      <c r="L60">
        <v>1840018446</v>
      </c>
    </row>
    <row r="61" spans="1:12" x14ac:dyDescent="0.45">
      <c r="A61" t="str">
        <f t="shared" si="0"/>
        <v>Aberdeen, South Dakota, United States</v>
      </c>
      <c r="B61" t="s">
        <v>583</v>
      </c>
      <c r="C61" t="s">
        <v>583</v>
      </c>
      <c r="D61">
        <v>45.464599999999997</v>
      </c>
      <c r="E61">
        <v>-98.468000000000004</v>
      </c>
      <c r="F61" t="s">
        <v>530</v>
      </c>
      <c r="G61" t="s">
        <v>531</v>
      </c>
      <c r="H61" t="s">
        <v>532</v>
      </c>
      <c r="I61" t="s">
        <v>586</v>
      </c>
      <c r="K61">
        <v>28134</v>
      </c>
      <c r="L61">
        <v>1840002032</v>
      </c>
    </row>
    <row r="62" spans="1:12" x14ac:dyDescent="0.45">
      <c r="A62" t="str">
        <f t="shared" si="0"/>
        <v>Aberdeen, New Jersey, United States</v>
      </c>
      <c r="B62" t="s">
        <v>583</v>
      </c>
      <c r="C62" t="s">
        <v>583</v>
      </c>
      <c r="D62">
        <v>40.416499999999999</v>
      </c>
      <c r="E62">
        <v>-74.224900000000005</v>
      </c>
      <c r="F62" t="s">
        <v>530</v>
      </c>
      <c r="G62" t="s">
        <v>531</v>
      </c>
      <c r="H62" t="s">
        <v>532</v>
      </c>
      <c r="I62" t="s">
        <v>587</v>
      </c>
      <c r="K62">
        <v>18317</v>
      </c>
      <c r="L62">
        <v>1840081652</v>
      </c>
    </row>
    <row r="63" spans="1:12" x14ac:dyDescent="0.45">
      <c r="A63" t="str">
        <f t="shared" si="0"/>
        <v>Aberdeen, Maryland, United States</v>
      </c>
      <c r="B63" t="s">
        <v>583</v>
      </c>
      <c r="C63" t="s">
        <v>583</v>
      </c>
      <c r="D63">
        <v>39.514600000000002</v>
      </c>
      <c r="E63">
        <v>-76.173000000000002</v>
      </c>
      <c r="F63" t="s">
        <v>530</v>
      </c>
      <c r="G63" t="s">
        <v>531</v>
      </c>
      <c r="H63" t="s">
        <v>532</v>
      </c>
      <c r="I63" t="s">
        <v>588</v>
      </c>
      <c r="K63">
        <v>16019</v>
      </c>
      <c r="L63">
        <v>1840005666</v>
      </c>
    </row>
    <row r="64" spans="1:12" x14ac:dyDescent="0.45">
      <c r="A64" t="str">
        <f t="shared" si="0"/>
        <v>Aberdeen, North Carolina, United States</v>
      </c>
      <c r="B64" t="s">
        <v>583</v>
      </c>
      <c r="C64" t="s">
        <v>583</v>
      </c>
      <c r="D64">
        <v>35.134999999999998</v>
      </c>
      <c r="E64">
        <v>-79.432599999999994</v>
      </c>
      <c r="F64" t="s">
        <v>530</v>
      </c>
      <c r="G64" t="s">
        <v>531</v>
      </c>
      <c r="H64" t="s">
        <v>532</v>
      </c>
      <c r="I64" t="s">
        <v>589</v>
      </c>
      <c r="K64">
        <v>7988</v>
      </c>
      <c r="L64">
        <v>1840015433</v>
      </c>
    </row>
    <row r="65" spans="1:12" x14ac:dyDescent="0.45">
      <c r="A65" t="str">
        <f t="shared" si="0"/>
        <v>Abergavenny, Monmouthshire, United Kingdom</v>
      </c>
      <c r="B65" t="s">
        <v>590</v>
      </c>
      <c r="C65" t="s">
        <v>590</v>
      </c>
      <c r="D65">
        <v>51.823999999999998</v>
      </c>
      <c r="E65">
        <v>-3.0167000000000002</v>
      </c>
      <c r="F65" t="s">
        <v>536</v>
      </c>
      <c r="G65" t="s">
        <v>537</v>
      </c>
      <c r="H65" t="s">
        <v>538</v>
      </c>
      <c r="I65" t="s">
        <v>591</v>
      </c>
      <c r="K65">
        <v>12515</v>
      </c>
      <c r="L65">
        <v>1826362404</v>
      </c>
    </row>
    <row r="66" spans="1:12" x14ac:dyDescent="0.45">
      <c r="A66" t="str">
        <f t="shared" si="0"/>
        <v>Abergele, Conwy, United Kingdom</v>
      </c>
      <c r="B66" t="s">
        <v>592</v>
      </c>
      <c r="C66" t="s">
        <v>592</v>
      </c>
      <c r="D66">
        <v>53.28</v>
      </c>
      <c r="E66">
        <v>-3.58</v>
      </c>
      <c r="F66" t="s">
        <v>536</v>
      </c>
      <c r="G66" t="s">
        <v>537</v>
      </c>
      <c r="H66" t="s">
        <v>538</v>
      </c>
      <c r="I66" t="s">
        <v>593</v>
      </c>
      <c r="K66">
        <v>10577</v>
      </c>
      <c r="L66">
        <v>1826468444</v>
      </c>
    </row>
    <row r="67" spans="1:12" x14ac:dyDescent="0.45">
      <c r="A67" t="str">
        <f t="shared" ref="A67:A130" si="1">CONCATENATE(B67,", ",I67,", ",F67)</f>
        <v>Abersychan, Torfaen, United Kingdom</v>
      </c>
      <c r="B67" t="s">
        <v>594</v>
      </c>
      <c r="C67" t="s">
        <v>594</v>
      </c>
      <c r="D67">
        <v>51.7239</v>
      </c>
      <c r="E67">
        <v>-3.0587</v>
      </c>
      <c r="F67" t="s">
        <v>536</v>
      </c>
      <c r="G67" t="s">
        <v>537</v>
      </c>
      <c r="H67" t="s">
        <v>538</v>
      </c>
      <c r="I67" t="s">
        <v>595</v>
      </c>
      <c r="K67">
        <v>7064</v>
      </c>
      <c r="L67">
        <v>1826701602</v>
      </c>
    </row>
    <row r="68" spans="1:12" x14ac:dyDescent="0.45">
      <c r="A68" t="str">
        <f t="shared" si="1"/>
        <v>Abertawe, Swansea, United Kingdom</v>
      </c>
      <c r="B68" t="s">
        <v>596</v>
      </c>
      <c r="C68" t="s">
        <v>596</v>
      </c>
      <c r="D68">
        <v>51.616700000000002</v>
      </c>
      <c r="E68">
        <v>-3.95</v>
      </c>
      <c r="F68" t="s">
        <v>536</v>
      </c>
      <c r="G68" t="s">
        <v>537</v>
      </c>
      <c r="H68" t="s">
        <v>538</v>
      </c>
      <c r="I68" t="s">
        <v>597</v>
      </c>
      <c r="K68">
        <v>245500</v>
      </c>
      <c r="L68">
        <v>1826574888</v>
      </c>
    </row>
    <row r="69" spans="1:12" x14ac:dyDescent="0.45">
      <c r="A69" t="str">
        <f t="shared" si="1"/>
        <v>Abertillery, Blaenau Gwent, United Kingdom</v>
      </c>
      <c r="B69" t="s">
        <v>598</v>
      </c>
      <c r="C69" t="s">
        <v>598</v>
      </c>
      <c r="D69">
        <v>51.73</v>
      </c>
      <c r="E69">
        <v>-3.13</v>
      </c>
      <c r="F69" t="s">
        <v>536</v>
      </c>
      <c r="G69" t="s">
        <v>537</v>
      </c>
      <c r="H69" t="s">
        <v>538</v>
      </c>
      <c r="I69" t="s">
        <v>599</v>
      </c>
      <c r="K69">
        <v>11601</v>
      </c>
      <c r="L69">
        <v>1826675845</v>
      </c>
    </row>
    <row r="70" spans="1:12" x14ac:dyDescent="0.45">
      <c r="A70" t="str">
        <f t="shared" si="1"/>
        <v>Aberystwyth, Ceredigion, United Kingdom</v>
      </c>
      <c r="B70" t="s">
        <v>600</v>
      </c>
      <c r="C70" t="s">
        <v>600</v>
      </c>
      <c r="D70">
        <v>52.414000000000001</v>
      </c>
      <c r="E70">
        <v>-4.0810000000000004</v>
      </c>
      <c r="F70" t="s">
        <v>536</v>
      </c>
      <c r="G70" t="s">
        <v>537</v>
      </c>
      <c r="H70" t="s">
        <v>538</v>
      </c>
      <c r="I70" t="s">
        <v>601</v>
      </c>
      <c r="K70">
        <v>18093</v>
      </c>
      <c r="L70">
        <v>1826420477</v>
      </c>
    </row>
    <row r="71" spans="1:12" x14ac:dyDescent="0.45">
      <c r="A71" t="str">
        <f t="shared" si="1"/>
        <v>Abhā, ‘Asīr, Saudi Arabia</v>
      </c>
      <c r="B71" t="s">
        <v>602</v>
      </c>
      <c r="C71" t="s">
        <v>603</v>
      </c>
      <c r="D71">
        <v>18.216699999999999</v>
      </c>
      <c r="E71">
        <v>42.5</v>
      </c>
      <c r="F71" t="s">
        <v>402</v>
      </c>
      <c r="G71" t="s">
        <v>403</v>
      </c>
      <c r="H71" t="s">
        <v>404</v>
      </c>
      <c r="I71" t="s">
        <v>604</v>
      </c>
      <c r="J71" t="s">
        <v>378</v>
      </c>
      <c r="K71">
        <v>236157</v>
      </c>
      <c r="L71">
        <v>1682759151</v>
      </c>
    </row>
    <row r="72" spans="1:12" x14ac:dyDescent="0.45">
      <c r="A72" t="str">
        <f t="shared" si="1"/>
        <v>Abidjan, Abidjan, Côte D’Ivoire</v>
      </c>
      <c r="B72" t="s">
        <v>605</v>
      </c>
      <c r="C72" t="s">
        <v>605</v>
      </c>
      <c r="D72">
        <v>5.3364000000000003</v>
      </c>
      <c r="E72">
        <v>-4.0266999999999999</v>
      </c>
      <c r="F72" t="s">
        <v>569</v>
      </c>
      <c r="G72" t="s">
        <v>570</v>
      </c>
      <c r="H72" t="s">
        <v>571</v>
      </c>
      <c r="I72" t="s">
        <v>605</v>
      </c>
      <c r="J72" t="s">
        <v>606</v>
      </c>
      <c r="K72">
        <v>4980000</v>
      </c>
      <c r="L72">
        <v>1384207980</v>
      </c>
    </row>
    <row r="73" spans="1:12" x14ac:dyDescent="0.45">
      <c r="A73" t="str">
        <f t="shared" si="1"/>
        <v>Abiko, Chiba, Japan</v>
      </c>
      <c r="B73" t="s">
        <v>607</v>
      </c>
      <c r="C73" t="s">
        <v>607</v>
      </c>
      <c r="D73">
        <v>35.864199999999997</v>
      </c>
      <c r="E73">
        <v>140.0282</v>
      </c>
      <c r="F73" t="s">
        <v>514</v>
      </c>
      <c r="G73" t="s">
        <v>515</v>
      </c>
      <c r="H73" t="s">
        <v>516</v>
      </c>
      <c r="I73" t="s">
        <v>608</v>
      </c>
      <c r="K73">
        <v>131026</v>
      </c>
      <c r="L73">
        <v>1392000342</v>
      </c>
    </row>
    <row r="74" spans="1:12" x14ac:dyDescent="0.45">
      <c r="A74" t="str">
        <f t="shared" si="1"/>
        <v>Abilene, Texas, United States</v>
      </c>
      <c r="B74" t="s">
        <v>609</v>
      </c>
      <c r="C74" t="s">
        <v>609</v>
      </c>
      <c r="D74">
        <v>32.454300000000003</v>
      </c>
      <c r="E74">
        <v>-99.738399999999999</v>
      </c>
      <c r="F74" t="s">
        <v>530</v>
      </c>
      <c r="G74" t="s">
        <v>531</v>
      </c>
      <c r="H74" t="s">
        <v>532</v>
      </c>
      <c r="I74" t="s">
        <v>610</v>
      </c>
      <c r="K74">
        <v>116412</v>
      </c>
      <c r="L74">
        <v>1840019476</v>
      </c>
    </row>
    <row r="75" spans="1:12" x14ac:dyDescent="0.45">
      <c r="A75" t="str">
        <f t="shared" si="1"/>
        <v>Abilene, Kansas, United States</v>
      </c>
      <c r="B75" t="s">
        <v>609</v>
      </c>
      <c r="C75" t="s">
        <v>609</v>
      </c>
      <c r="D75">
        <v>38.922899999999998</v>
      </c>
      <c r="E75">
        <v>-97.225099999999998</v>
      </c>
      <c r="F75" t="s">
        <v>530</v>
      </c>
      <c r="G75" t="s">
        <v>531</v>
      </c>
      <c r="H75" t="s">
        <v>532</v>
      </c>
      <c r="I75" t="s">
        <v>611</v>
      </c>
      <c r="K75">
        <v>6390</v>
      </c>
      <c r="L75">
        <v>1840001629</v>
      </c>
    </row>
    <row r="76" spans="1:12" x14ac:dyDescent="0.45">
      <c r="A76" t="str">
        <f t="shared" si="1"/>
        <v>Abim, Abim, Uganda</v>
      </c>
      <c r="B76" t="s">
        <v>612</v>
      </c>
      <c r="C76" t="s">
        <v>612</v>
      </c>
      <c r="D76">
        <v>2.7017000000000002</v>
      </c>
      <c r="E76">
        <v>33.676099999999998</v>
      </c>
      <c r="F76" t="s">
        <v>613</v>
      </c>
      <c r="G76" t="s">
        <v>614</v>
      </c>
      <c r="H76" t="s">
        <v>615</v>
      </c>
      <c r="I76" t="s">
        <v>612</v>
      </c>
      <c r="J76" t="s">
        <v>378</v>
      </c>
      <c r="L76">
        <v>1800199589</v>
      </c>
    </row>
    <row r="77" spans="1:12" x14ac:dyDescent="0.45">
      <c r="A77" t="str">
        <f t="shared" si="1"/>
        <v>Abingdon, Oxfordshire, United Kingdom</v>
      </c>
      <c r="B77" t="s">
        <v>616</v>
      </c>
      <c r="C77" t="s">
        <v>616</v>
      </c>
      <c r="D77">
        <v>51.667000000000002</v>
      </c>
      <c r="E77">
        <v>-1.2829999999999999</v>
      </c>
      <c r="F77" t="s">
        <v>536</v>
      </c>
      <c r="G77" t="s">
        <v>537</v>
      </c>
      <c r="H77" t="s">
        <v>538</v>
      </c>
      <c r="I77" t="s">
        <v>617</v>
      </c>
      <c r="K77">
        <v>39809</v>
      </c>
      <c r="L77">
        <v>1826918722</v>
      </c>
    </row>
    <row r="78" spans="1:12" x14ac:dyDescent="0.45">
      <c r="A78" t="str">
        <f t="shared" si="1"/>
        <v>Abingdon, Virginia, United States</v>
      </c>
      <c r="B78" t="s">
        <v>616</v>
      </c>
      <c r="C78" t="s">
        <v>616</v>
      </c>
      <c r="D78">
        <v>36.7089</v>
      </c>
      <c r="E78">
        <v>-81.971299999999999</v>
      </c>
      <c r="F78" t="s">
        <v>530</v>
      </c>
      <c r="G78" t="s">
        <v>531</v>
      </c>
      <c r="H78" t="s">
        <v>532</v>
      </c>
      <c r="I78" t="s">
        <v>618</v>
      </c>
      <c r="K78">
        <v>7867</v>
      </c>
      <c r="L78">
        <v>1840006529</v>
      </c>
    </row>
    <row r="79" spans="1:12" x14ac:dyDescent="0.45">
      <c r="A79" t="str">
        <f t="shared" si="1"/>
        <v>Abington, Pennsylvania, United States</v>
      </c>
      <c r="B79" t="s">
        <v>619</v>
      </c>
      <c r="C79" t="s">
        <v>619</v>
      </c>
      <c r="D79">
        <v>40.110799999999998</v>
      </c>
      <c r="E79">
        <v>-75.114599999999996</v>
      </c>
      <c r="F79" t="s">
        <v>530</v>
      </c>
      <c r="G79" t="s">
        <v>531</v>
      </c>
      <c r="H79" t="s">
        <v>532</v>
      </c>
      <c r="I79" t="s">
        <v>620</v>
      </c>
      <c r="K79">
        <v>55573</v>
      </c>
      <c r="L79">
        <v>1840035369</v>
      </c>
    </row>
    <row r="80" spans="1:12" x14ac:dyDescent="0.45">
      <c r="A80" t="str">
        <f t="shared" si="1"/>
        <v>Abington, Massachusetts, United States</v>
      </c>
      <c r="B80" t="s">
        <v>619</v>
      </c>
      <c r="C80" t="s">
        <v>619</v>
      </c>
      <c r="D80">
        <v>42.118000000000002</v>
      </c>
      <c r="E80">
        <v>-70.959000000000003</v>
      </c>
      <c r="F80" t="s">
        <v>530</v>
      </c>
      <c r="G80" t="s">
        <v>531</v>
      </c>
      <c r="H80" t="s">
        <v>532</v>
      </c>
      <c r="I80" t="s">
        <v>621</v>
      </c>
      <c r="K80">
        <v>16330</v>
      </c>
      <c r="L80">
        <v>1840053564</v>
      </c>
    </row>
    <row r="81" spans="1:12" x14ac:dyDescent="0.45">
      <c r="A81" t="str">
        <f t="shared" si="1"/>
        <v>Abinsk, Krasnodarskiy Kray, Russia</v>
      </c>
      <c r="B81" t="s">
        <v>622</v>
      </c>
      <c r="C81" t="s">
        <v>622</v>
      </c>
      <c r="D81">
        <v>44.866700000000002</v>
      </c>
      <c r="E81">
        <v>38.166699999999999</v>
      </c>
      <c r="F81" t="s">
        <v>504</v>
      </c>
      <c r="G81" t="s">
        <v>505</v>
      </c>
      <c r="H81" t="s">
        <v>506</v>
      </c>
      <c r="I81" t="s">
        <v>623</v>
      </c>
      <c r="J81" t="s">
        <v>366</v>
      </c>
      <c r="K81">
        <v>38547</v>
      </c>
      <c r="L81">
        <v>1643216828</v>
      </c>
    </row>
    <row r="82" spans="1:12" x14ac:dyDescent="0.45">
      <c r="A82" t="str">
        <f t="shared" si="1"/>
        <v>Abira, Hokkaidō, Japan</v>
      </c>
      <c r="B82" t="s">
        <v>624</v>
      </c>
      <c r="C82" t="s">
        <v>624</v>
      </c>
      <c r="D82">
        <v>42.762799999999999</v>
      </c>
      <c r="E82">
        <v>141.81809999999999</v>
      </c>
      <c r="F82" t="s">
        <v>514</v>
      </c>
      <c r="G82" t="s">
        <v>515</v>
      </c>
      <c r="H82" t="s">
        <v>516</v>
      </c>
      <c r="I82" t="s">
        <v>517</v>
      </c>
      <c r="K82">
        <v>7825</v>
      </c>
      <c r="L82">
        <v>1392460076</v>
      </c>
    </row>
    <row r="83" spans="1:12" x14ac:dyDescent="0.45">
      <c r="A83" t="str">
        <f t="shared" si="1"/>
        <v>Abohar, Punjab, India</v>
      </c>
      <c r="B83" t="s">
        <v>625</v>
      </c>
      <c r="C83" t="s">
        <v>625</v>
      </c>
      <c r="D83">
        <v>30.1204</v>
      </c>
      <c r="E83">
        <v>74.290000000000006</v>
      </c>
      <c r="F83" t="s">
        <v>626</v>
      </c>
      <c r="G83" t="s">
        <v>627</v>
      </c>
      <c r="H83" t="s">
        <v>628</v>
      </c>
      <c r="I83" t="s">
        <v>551</v>
      </c>
      <c r="K83">
        <v>130603</v>
      </c>
      <c r="L83">
        <v>1356846795</v>
      </c>
    </row>
    <row r="84" spans="1:12" x14ac:dyDescent="0.45">
      <c r="A84" t="str">
        <f t="shared" si="1"/>
        <v>Aboisso, Comoé, Côte D’Ivoire</v>
      </c>
      <c r="B84" t="s">
        <v>629</v>
      </c>
      <c r="C84" t="s">
        <v>629</v>
      </c>
      <c r="D84">
        <v>5.4667000000000003</v>
      </c>
      <c r="E84">
        <v>-3.2</v>
      </c>
      <c r="F84" t="s">
        <v>569</v>
      </c>
      <c r="G84" t="s">
        <v>570</v>
      </c>
      <c r="H84" t="s">
        <v>571</v>
      </c>
      <c r="I84" t="s">
        <v>572</v>
      </c>
      <c r="J84" t="s">
        <v>366</v>
      </c>
      <c r="K84">
        <v>37654</v>
      </c>
      <c r="L84">
        <v>1384385857</v>
      </c>
    </row>
    <row r="85" spans="1:12" x14ac:dyDescent="0.45">
      <c r="A85" t="str">
        <f t="shared" si="1"/>
        <v>Abomey, Zou, Benin</v>
      </c>
      <c r="B85" t="s">
        <v>630</v>
      </c>
      <c r="C85" t="s">
        <v>630</v>
      </c>
      <c r="D85">
        <v>7.1852999999999998</v>
      </c>
      <c r="E85">
        <v>1.9914000000000001</v>
      </c>
      <c r="F85" t="s">
        <v>631</v>
      </c>
      <c r="G85" t="s">
        <v>632</v>
      </c>
      <c r="H85" t="s">
        <v>633</v>
      </c>
      <c r="I85" t="s">
        <v>634</v>
      </c>
      <c r="J85" t="s">
        <v>378</v>
      </c>
      <c r="K85">
        <v>82154</v>
      </c>
      <c r="L85">
        <v>1204597697</v>
      </c>
    </row>
    <row r="86" spans="1:12" x14ac:dyDescent="0.45">
      <c r="A86" t="str">
        <f t="shared" si="1"/>
        <v>Abong Mbang, Est, Cameroon</v>
      </c>
      <c r="B86" t="s">
        <v>635</v>
      </c>
      <c r="C86" t="s">
        <v>635</v>
      </c>
      <c r="D86">
        <v>3.9832999999999998</v>
      </c>
      <c r="E86">
        <v>13.166700000000001</v>
      </c>
      <c r="F86" t="s">
        <v>636</v>
      </c>
      <c r="G86" t="s">
        <v>637</v>
      </c>
      <c r="H86" t="s">
        <v>638</v>
      </c>
      <c r="I86" t="s">
        <v>639</v>
      </c>
      <c r="K86">
        <v>14661</v>
      </c>
      <c r="L86">
        <v>1120726386</v>
      </c>
    </row>
    <row r="87" spans="1:12" x14ac:dyDescent="0.45">
      <c r="A87" t="str">
        <f t="shared" si="1"/>
        <v>Abony, Pest, Hungary</v>
      </c>
      <c r="B87" t="s">
        <v>640</v>
      </c>
      <c r="C87" t="s">
        <v>640</v>
      </c>
      <c r="D87">
        <v>47.1892</v>
      </c>
      <c r="E87">
        <v>20.005299999999998</v>
      </c>
      <c r="F87" t="s">
        <v>641</v>
      </c>
      <c r="G87" t="s">
        <v>642</v>
      </c>
      <c r="H87" t="s">
        <v>643</v>
      </c>
      <c r="I87" t="s">
        <v>644</v>
      </c>
      <c r="K87">
        <v>14392</v>
      </c>
      <c r="L87">
        <v>1348748527</v>
      </c>
    </row>
    <row r="88" spans="1:12" x14ac:dyDescent="0.45">
      <c r="A88" t="str">
        <f t="shared" si="1"/>
        <v>Abovyan, Kotayk’, Armenia</v>
      </c>
      <c r="B88" t="s">
        <v>645</v>
      </c>
      <c r="C88" t="s">
        <v>645</v>
      </c>
      <c r="D88">
        <v>40.273899999999998</v>
      </c>
      <c r="E88">
        <v>44.625599999999999</v>
      </c>
      <c r="F88" t="s">
        <v>646</v>
      </c>
      <c r="G88" t="s">
        <v>647</v>
      </c>
      <c r="H88" t="s">
        <v>648</v>
      </c>
      <c r="I88" t="s">
        <v>649</v>
      </c>
      <c r="K88">
        <v>44400</v>
      </c>
      <c r="L88">
        <v>1051509043</v>
      </c>
    </row>
    <row r="89" spans="1:12" x14ac:dyDescent="0.45">
      <c r="A89" t="str">
        <f t="shared" si="1"/>
        <v>Abra Pampa, Jujuy, Argentina</v>
      </c>
      <c r="B89" t="s">
        <v>650</v>
      </c>
      <c r="C89" t="s">
        <v>650</v>
      </c>
      <c r="D89">
        <v>-22.716699999999999</v>
      </c>
      <c r="E89">
        <v>-65.7</v>
      </c>
      <c r="F89" t="s">
        <v>651</v>
      </c>
      <c r="G89" t="s">
        <v>652</v>
      </c>
      <c r="H89" t="s">
        <v>653</v>
      </c>
      <c r="I89" t="s">
        <v>654</v>
      </c>
      <c r="J89" t="s">
        <v>366</v>
      </c>
      <c r="K89">
        <v>4480</v>
      </c>
      <c r="L89">
        <v>1032997640</v>
      </c>
    </row>
    <row r="90" spans="1:12" x14ac:dyDescent="0.45">
      <c r="A90" t="str">
        <f t="shared" si="1"/>
        <v>Abram, Wigan, United Kingdom</v>
      </c>
      <c r="B90" t="s">
        <v>655</v>
      </c>
      <c r="C90" t="s">
        <v>655</v>
      </c>
      <c r="D90">
        <v>53.508000000000003</v>
      </c>
      <c r="E90">
        <v>-2.5880000000000001</v>
      </c>
      <c r="F90" t="s">
        <v>536</v>
      </c>
      <c r="G90" t="s">
        <v>537</v>
      </c>
      <c r="H90" t="s">
        <v>538</v>
      </c>
      <c r="I90" t="s">
        <v>656</v>
      </c>
      <c r="K90">
        <v>9855</v>
      </c>
      <c r="L90">
        <v>1826869753</v>
      </c>
    </row>
    <row r="91" spans="1:12" x14ac:dyDescent="0.45">
      <c r="A91" t="str">
        <f t="shared" si="1"/>
        <v>Abreus, Cienfuegos, Cuba</v>
      </c>
      <c r="B91" t="s">
        <v>657</v>
      </c>
      <c r="C91" t="s">
        <v>657</v>
      </c>
      <c r="D91">
        <v>22.2806</v>
      </c>
      <c r="E91">
        <v>-80.567800000000005</v>
      </c>
      <c r="F91" t="s">
        <v>658</v>
      </c>
      <c r="G91" t="s">
        <v>659</v>
      </c>
      <c r="H91" t="s">
        <v>660</v>
      </c>
      <c r="I91" t="s">
        <v>661</v>
      </c>
      <c r="K91">
        <v>23144</v>
      </c>
      <c r="L91">
        <v>1192567991</v>
      </c>
    </row>
    <row r="92" spans="1:12" x14ac:dyDescent="0.45">
      <c r="A92" t="str">
        <f t="shared" si="1"/>
        <v>Abrīsham, Eşfahān, Iran</v>
      </c>
      <c r="B92" t="s">
        <v>662</v>
      </c>
      <c r="C92" t="s">
        <v>663</v>
      </c>
      <c r="D92">
        <v>32.555</v>
      </c>
      <c r="E92">
        <v>51.573099999999997</v>
      </c>
      <c r="F92" t="s">
        <v>388</v>
      </c>
      <c r="G92" t="s">
        <v>389</v>
      </c>
      <c r="H92" t="s">
        <v>390</v>
      </c>
      <c r="I92" t="s">
        <v>391</v>
      </c>
      <c r="K92">
        <v>19406</v>
      </c>
      <c r="L92">
        <v>1364088280</v>
      </c>
    </row>
    <row r="93" spans="1:12" x14ac:dyDescent="0.45">
      <c r="A93" t="str">
        <f t="shared" si="1"/>
        <v>Abrud, Alba, Romania</v>
      </c>
      <c r="B93" t="s">
        <v>664</v>
      </c>
      <c r="C93" t="s">
        <v>664</v>
      </c>
      <c r="D93">
        <v>46.273899999999998</v>
      </c>
      <c r="E93">
        <v>23.05</v>
      </c>
      <c r="F93" t="s">
        <v>665</v>
      </c>
      <c r="G93" t="s">
        <v>666</v>
      </c>
      <c r="H93" t="s">
        <v>667</v>
      </c>
      <c r="I93" t="s">
        <v>668</v>
      </c>
      <c r="K93">
        <v>5072</v>
      </c>
      <c r="L93">
        <v>1642576907</v>
      </c>
    </row>
    <row r="94" spans="1:12" x14ac:dyDescent="0.45">
      <c r="A94" t="str">
        <f t="shared" si="1"/>
        <v>Absecon, New Jersey, United States</v>
      </c>
      <c r="B94" t="s">
        <v>669</v>
      </c>
      <c r="C94" t="s">
        <v>669</v>
      </c>
      <c r="D94">
        <v>39.422800000000002</v>
      </c>
      <c r="E94">
        <v>-74.494399999999999</v>
      </c>
      <c r="F94" t="s">
        <v>530</v>
      </c>
      <c r="G94" t="s">
        <v>531</v>
      </c>
      <c r="H94" t="s">
        <v>532</v>
      </c>
      <c r="I94" t="s">
        <v>587</v>
      </c>
      <c r="K94">
        <v>8818</v>
      </c>
      <c r="L94">
        <v>1840003797</v>
      </c>
    </row>
    <row r="95" spans="1:12" x14ac:dyDescent="0.45">
      <c r="A95" t="str">
        <f t="shared" si="1"/>
        <v>Abu, Rājasthān, India</v>
      </c>
      <c r="B95" t="s">
        <v>670</v>
      </c>
      <c r="C95" t="s">
        <v>670</v>
      </c>
      <c r="D95">
        <v>24.592500000000001</v>
      </c>
      <c r="E95">
        <v>72.708299999999994</v>
      </c>
      <c r="F95" t="s">
        <v>626</v>
      </c>
      <c r="G95" t="s">
        <v>627</v>
      </c>
      <c r="H95" t="s">
        <v>628</v>
      </c>
      <c r="I95" t="s">
        <v>671</v>
      </c>
      <c r="K95">
        <v>22943</v>
      </c>
      <c r="L95">
        <v>1356598126</v>
      </c>
    </row>
    <row r="96" spans="1:12" x14ac:dyDescent="0.45">
      <c r="A96" t="str">
        <f t="shared" si="1"/>
        <v>Abu Dhabi, Abū Z̧aby, United Arab Emirates</v>
      </c>
      <c r="B96" t="s">
        <v>672</v>
      </c>
      <c r="C96" t="s">
        <v>672</v>
      </c>
      <c r="D96">
        <v>24.478100000000001</v>
      </c>
      <c r="E96">
        <v>54.368600000000001</v>
      </c>
      <c r="F96" t="s">
        <v>381</v>
      </c>
      <c r="G96" t="s">
        <v>382</v>
      </c>
      <c r="H96" t="s">
        <v>383</v>
      </c>
      <c r="I96" t="s">
        <v>673</v>
      </c>
      <c r="J96" t="s">
        <v>606</v>
      </c>
      <c r="K96">
        <v>1000000</v>
      </c>
      <c r="L96">
        <v>1784176710</v>
      </c>
    </row>
    <row r="97" spans="1:12" x14ac:dyDescent="0.45">
      <c r="A97" t="str">
        <f t="shared" si="1"/>
        <v>Abū Qīr, Al Iskandarīyah, Egypt</v>
      </c>
      <c r="B97" t="s">
        <v>674</v>
      </c>
      <c r="C97" t="s">
        <v>675</v>
      </c>
      <c r="D97">
        <v>31.316700000000001</v>
      </c>
      <c r="E97">
        <v>30.066700000000001</v>
      </c>
      <c r="F97" t="s">
        <v>676</v>
      </c>
      <c r="G97" t="s">
        <v>677</v>
      </c>
      <c r="H97" t="s">
        <v>678</v>
      </c>
      <c r="I97" t="s">
        <v>679</v>
      </c>
      <c r="K97">
        <v>37997</v>
      </c>
      <c r="L97">
        <v>1818093442</v>
      </c>
    </row>
    <row r="98" spans="1:12" x14ac:dyDescent="0.45">
      <c r="A98" t="str">
        <f t="shared" si="1"/>
        <v>Abuja, Federal Capital Territory, Nigeria</v>
      </c>
      <c r="B98" t="s">
        <v>680</v>
      </c>
      <c r="C98" t="s">
        <v>680</v>
      </c>
      <c r="D98">
        <v>9.0556000000000001</v>
      </c>
      <c r="E98">
        <v>7.4913999999999996</v>
      </c>
      <c r="F98" t="s">
        <v>476</v>
      </c>
      <c r="G98" t="s">
        <v>477</v>
      </c>
      <c r="H98" t="s">
        <v>478</v>
      </c>
      <c r="I98" t="s">
        <v>681</v>
      </c>
      <c r="J98" t="s">
        <v>606</v>
      </c>
      <c r="K98">
        <v>1235880</v>
      </c>
      <c r="L98">
        <v>1566342270</v>
      </c>
    </row>
    <row r="99" spans="1:12" x14ac:dyDescent="0.45">
      <c r="A99" t="str">
        <f t="shared" si="1"/>
        <v>Abunã, Rondônia, Brazil</v>
      </c>
      <c r="B99" t="s">
        <v>682</v>
      </c>
      <c r="C99" t="s">
        <v>683</v>
      </c>
      <c r="D99">
        <v>-9.6953999999999994</v>
      </c>
      <c r="E99">
        <v>-65.359700000000004</v>
      </c>
      <c r="F99" t="s">
        <v>491</v>
      </c>
      <c r="G99" t="s">
        <v>492</v>
      </c>
      <c r="H99" t="s">
        <v>493</v>
      </c>
      <c r="I99" t="s">
        <v>684</v>
      </c>
      <c r="K99">
        <v>1929</v>
      </c>
      <c r="L99">
        <v>1076632448</v>
      </c>
    </row>
    <row r="100" spans="1:12" x14ac:dyDescent="0.45">
      <c r="A100" t="str">
        <f t="shared" si="1"/>
        <v>Abūzeydābād, Eşfahān, Iran</v>
      </c>
      <c r="B100" t="s">
        <v>685</v>
      </c>
      <c r="C100" t="s">
        <v>686</v>
      </c>
      <c r="D100">
        <v>33.904200000000003</v>
      </c>
      <c r="E100">
        <v>51.768599999999999</v>
      </c>
      <c r="F100" t="s">
        <v>388</v>
      </c>
      <c r="G100" t="s">
        <v>389</v>
      </c>
      <c r="H100" t="s">
        <v>390</v>
      </c>
      <c r="I100" t="s">
        <v>391</v>
      </c>
      <c r="K100">
        <v>5160</v>
      </c>
      <c r="L100">
        <v>1364675175</v>
      </c>
    </row>
    <row r="101" spans="1:12" x14ac:dyDescent="0.45">
      <c r="A101" t="str">
        <f t="shared" si="1"/>
        <v>Acala, Chiapas, Mexico</v>
      </c>
      <c r="B101" t="s">
        <v>687</v>
      </c>
      <c r="C101" t="s">
        <v>687</v>
      </c>
      <c r="D101">
        <v>16.5533</v>
      </c>
      <c r="E101">
        <v>-92.806899999999999</v>
      </c>
      <c r="F101" t="s">
        <v>519</v>
      </c>
      <c r="G101" t="s">
        <v>520</v>
      </c>
      <c r="H101" t="s">
        <v>521</v>
      </c>
      <c r="I101" t="s">
        <v>688</v>
      </c>
      <c r="J101" t="s">
        <v>366</v>
      </c>
      <c r="K101">
        <v>13889</v>
      </c>
      <c r="L101">
        <v>1484788928</v>
      </c>
    </row>
    <row r="102" spans="1:12" x14ac:dyDescent="0.45">
      <c r="A102" t="str">
        <f t="shared" si="1"/>
        <v>Acámbaro, Guanajuato, Mexico</v>
      </c>
      <c r="B102" t="s">
        <v>689</v>
      </c>
      <c r="C102" t="s">
        <v>690</v>
      </c>
      <c r="D102">
        <v>20.036100000000001</v>
      </c>
      <c r="E102">
        <v>-100.73139999999999</v>
      </c>
      <c r="F102" t="s">
        <v>519</v>
      </c>
      <c r="G102" t="s">
        <v>520</v>
      </c>
      <c r="H102" t="s">
        <v>521</v>
      </c>
      <c r="I102" t="s">
        <v>522</v>
      </c>
      <c r="J102" t="s">
        <v>366</v>
      </c>
      <c r="K102">
        <v>57972</v>
      </c>
      <c r="L102">
        <v>1484524073</v>
      </c>
    </row>
    <row r="103" spans="1:12" x14ac:dyDescent="0.45">
      <c r="A103" t="str">
        <f t="shared" si="1"/>
        <v>Acambay, México, Mexico</v>
      </c>
      <c r="B103" t="s">
        <v>691</v>
      </c>
      <c r="C103" t="s">
        <v>691</v>
      </c>
      <c r="D103">
        <v>19.953900000000001</v>
      </c>
      <c r="E103">
        <v>-99.843100000000007</v>
      </c>
      <c r="F103" t="s">
        <v>519</v>
      </c>
      <c r="G103" t="s">
        <v>520</v>
      </c>
      <c r="H103" t="s">
        <v>521</v>
      </c>
      <c r="I103" t="s">
        <v>692</v>
      </c>
      <c r="J103" t="s">
        <v>366</v>
      </c>
      <c r="K103">
        <v>56847</v>
      </c>
      <c r="L103">
        <v>1484667611</v>
      </c>
    </row>
    <row r="104" spans="1:12" x14ac:dyDescent="0.45">
      <c r="A104" t="str">
        <f t="shared" si="1"/>
        <v>Acanceh, Yucatán, Mexico</v>
      </c>
      <c r="B104" t="s">
        <v>693</v>
      </c>
      <c r="C104" t="s">
        <v>693</v>
      </c>
      <c r="D104">
        <v>20.813300000000002</v>
      </c>
      <c r="E104">
        <v>-89.452399999999997</v>
      </c>
      <c r="F104" t="s">
        <v>519</v>
      </c>
      <c r="G104" t="s">
        <v>520</v>
      </c>
      <c r="H104" t="s">
        <v>521</v>
      </c>
      <c r="I104" t="s">
        <v>694</v>
      </c>
      <c r="J104" t="s">
        <v>366</v>
      </c>
      <c r="K104">
        <v>10968</v>
      </c>
      <c r="L104">
        <v>1484170180</v>
      </c>
    </row>
    <row r="105" spans="1:12" x14ac:dyDescent="0.45">
      <c r="A105" t="str">
        <f t="shared" si="1"/>
        <v>Acapulco de Juárez, Guerrero, Mexico</v>
      </c>
      <c r="B105" t="s">
        <v>695</v>
      </c>
      <c r="C105" t="s">
        <v>696</v>
      </c>
      <c r="D105">
        <v>16.863600000000002</v>
      </c>
      <c r="E105">
        <v>-99.882499999999993</v>
      </c>
      <c r="F105" t="s">
        <v>519</v>
      </c>
      <c r="G105" t="s">
        <v>520</v>
      </c>
      <c r="H105" t="s">
        <v>521</v>
      </c>
      <c r="I105" t="s">
        <v>697</v>
      </c>
      <c r="J105" t="s">
        <v>366</v>
      </c>
      <c r="K105">
        <v>687608</v>
      </c>
      <c r="L105">
        <v>1484463183</v>
      </c>
    </row>
    <row r="106" spans="1:12" x14ac:dyDescent="0.45">
      <c r="A106" t="str">
        <f t="shared" si="1"/>
        <v>Acaraú, Ceará, Brazil</v>
      </c>
      <c r="B106" t="s">
        <v>698</v>
      </c>
      <c r="C106" t="s">
        <v>699</v>
      </c>
      <c r="D106">
        <v>-2.8896000000000002</v>
      </c>
      <c r="E106">
        <v>-40.119999999999997</v>
      </c>
      <c r="F106" t="s">
        <v>491</v>
      </c>
      <c r="G106" t="s">
        <v>492</v>
      </c>
      <c r="H106" t="s">
        <v>493</v>
      </c>
      <c r="I106" t="s">
        <v>700</v>
      </c>
      <c r="K106">
        <v>28389</v>
      </c>
      <c r="L106">
        <v>1076016462</v>
      </c>
    </row>
    <row r="107" spans="1:12" x14ac:dyDescent="0.45">
      <c r="A107" t="str">
        <f t="shared" si="1"/>
        <v>Acarigua, Portuguesa, Venezuela</v>
      </c>
      <c r="B107" t="s">
        <v>701</v>
      </c>
      <c r="C107" t="s">
        <v>701</v>
      </c>
      <c r="D107">
        <v>9.5596999999999994</v>
      </c>
      <c r="E107">
        <v>-69.201899999999995</v>
      </c>
      <c r="F107" t="s">
        <v>702</v>
      </c>
      <c r="G107" t="s">
        <v>703</v>
      </c>
      <c r="H107" t="s">
        <v>704</v>
      </c>
      <c r="I107" t="s">
        <v>705</v>
      </c>
      <c r="J107" t="s">
        <v>366</v>
      </c>
      <c r="K107">
        <v>195637</v>
      </c>
      <c r="L107">
        <v>1862134462</v>
      </c>
    </row>
    <row r="108" spans="1:12" x14ac:dyDescent="0.45">
      <c r="A108" t="str">
        <f t="shared" si="1"/>
        <v>Acatlán, Hidalgo, Mexico</v>
      </c>
      <c r="B108" t="s">
        <v>706</v>
      </c>
      <c r="C108" t="s">
        <v>707</v>
      </c>
      <c r="D108">
        <v>20.144400000000001</v>
      </c>
      <c r="E108">
        <v>-98.438299999999998</v>
      </c>
      <c r="F108" t="s">
        <v>519</v>
      </c>
      <c r="G108" t="s">
        <v>520</v>
      </c>
      <c r="H108" t="s">
        <v>521</v>
      </c>
      <c r="I108" t="s">
        <v>708</v>
      </c>
      <c r="J108" t="s">
        <v>366</v>
      </c>
      <c r="K108">
        <v>17914</v>
      </c>
      <c r="L108">
        <v>1484652472</v>
      </c>
    </row>
    <row r="109" spans="1:12" x14ac:dyDescent="0.45">
      <c r="A109" t="str">
        <f t="shared" si="1"/>
        <v>Acatlán de Osorio, Puebla, Mexico</v>
      </c>
      <c r="B109" t="s">
        <v>709</v>
      </c>
      <c r="C109" t="s">
        <v>710</v>
      </c>
      <c r="D109">
        <v>18.208600000000001</v>
      </c>
      <c r="E109">
        <v>-98.057500000000005</v>
      </c>
      <c r="F109" t="s">
        <v>519</v>
      </c>
      <c r="G109" t="s">
        <v>520</v>
      </c>
      <c r="H109" t="s">
        <v>521</v>
      </c>
      <c r="I109" t="s">
        <v>711</v>
      </c>
      <c r="K109">
        <v>18879</v>
      </c>
      <c r="L109">
        <v>1484340141</v>
      </c>
    </row>
    <row r="110" spans="1:12" x14ac:dyDescent="0.45">
      <c r="A110" t="str">
        <f t="shared" si="1"/>
        <v>Acatzingo, Puebla, Mexico</v>
      </c>
      <c r="B110" t="s">
        <v>712</v>
      </c>
      <c r="C110" t="s">
        <v>712</v>
      </c>
      <c r="D110">
        <v>18.9817</v>
      </c>
      <c r="E110">
        <v>-97.782200000000003</v>
      </c>
      <c r="F110" t="s">
        <v>519</v>
      </c>
      <c r="G110" t="s">
        <v>520</v>
      </c>
      <c r="H110" t="s">
        <v>521</v>
      </c>
      <c r="I110" t="s">
        <v>711</v>
      </c>
      <c r="J110" t="s">
        <v>366</v>
      </c>
      <c r="K110">
        <v>52078</v>
      </c>
      <c r="L110">
        <v>1484022961</v>
      </c>
    </row>
    <row r="111" spans="1:12" x14ac:dyDescent="0.45">
      <c r="A111" t="str">
        <f t="shared" si="1"/>
        <v>Acaxochitlán, Hidalgo, Mexico</v>
      </c>
      <c r="B111" t="s">
        <v>713</v>
      </c>
      <c r="C111" t="s">
        <v>714</v>
      </c>
      <c r="D111">
        <v>20.166699999999999</v>
      </c>
      <c r="E111">
        <v>-98.2</v>
      </c>
      <c r="F111" t="s">
        <v>519</v>
      </c>
      <c r="G111" t="s">
        <v>520</v>
      </c>
      <c r="H111" t="s">
        <v>521</v>
      </c>
      <c r="I111" t="s">
        <v>708</v>
      </c>
      <c r="J111" t="s">
        <v>366</v>
      </c>
      <c r="K111">
        <v>34892</v>
      </c>
      <c r="L111">
        <v>1484005465</v>
      </c>
    </row>
    <row r="112" spans="1:12" x14ac:dyDescent="0.45">
      <c r="A112" t="str">
        <f t="shared" si="1"/>
        <v>Acayucan, Veracruz, Mexico</v>
      </c>
      <c r="B112" t="s">
        <v>715</v>
      </c>
      <c r="C112" t="s">
        <v>715</v>
      </c>
      <c r="D112">
        <v>17.9422</v>
      </c>
      <c r="E112">
        <v>-94.910300000000007</v>
      </c>
      <c r="F112" t="s">
        <v>519</v>
      </c>
      <c r="G112" t="s">
        <v>520</v>
      </c>
      <c r="H112" t="s">
        <v>521</v>
      </c>
      <c r="I112" t="s">
        <v>716</v>
      </c>
      <c r="J112" t="s">
        <v>366</v>
      </c>
      <c r="K112">
        <v>83817</v>
      </c>
      <c r="L112">
        <v>1484349924</v>
      </c>
    </row>
    <row r="113" spans="1:12" x14ac:dyDescent="0.45">
      <c r="A113" t="str">
        <f t="shared" si="1"/>
        <v>Accokeek, Maryland, United States</v>
      </c>
      <c r="B113" t="s">
        <v>717</v>
      </c>
      <c r="C113" t="s">
        <v>717</v>
      </c>
      <c r="D113">
        <v>38.674500000000002</v>
      </c>
      <c r="E113">
        <v>-77.002300000000005</v>
      </c>
      <c r="F113" t="s">
        <v>530</v>
      </c>
      <c r="G113" t="s">
        <v>531</v>
      </c>
      <c r="H113" t="s">
        <v>532</v>
      </c>
      <c r="I113" t="s">
        <v>588</v>
      </c>
      <c r="K113">
        <v>11895</v>
      </c>
      <c r="L113">
        <v>1840005943</v>
      </c>
    </row>
    <row r="114" spans="1:12" x14ac:dyDescent="0.45">
      <c r="A114" t="str">
        <f t="shared" si="1"/>
        <v>Accra, Greater Accra, Ghana</v>
      </c>
      <c r="B114" t="s">
        <v>718</v>
      </c>
      <c r="C114" t="s">
        <v>718</v>
      </c>
      <c r="D114">
        <v>5.6036999999999999</v>
      </c>
      <c r="E114">
        <v>-0.187</v>
      </c>
      <c r="F114" t="s">
        <v>719</v>
      </c>
      <c r="G114" t="s">
        <v>720</v>
      </c>
      <c r="H114" t="s">
        <v>721</v>
      </c>
      <c r="I114" t="s">
        <v>722</v>
      </c>
      <c r="J114" t="s">
        <v>606</v>
      </c>
      <c r="K114">
        <v>2291352</v>
      </c>
      <c r="L114">
        <v>1288299415</v>
      </c>
    </row>
    <row r="115" spans="1:12" x14ac:dyDescent="0.45">
      <c r="A115" t="str">
        <f t="shared" si="1"/>
        <v>Accrington, Lancashire, United Kingdom</v>
      </c>
      <c r="B115" t="s">
        <v>723</v>
      </c>
      <c r="C115" t="s">
        <v>723</v>
      </c>
      <c r="D115">
        <v>53.753399999999999</v>
      </c>
      <c r="E115">
        <v>-2.3637999999999999</v>
      </c>
      <c r="F115" t="s">
        <v>536</v>
      </c>
      <c r="G115" t="s">
        <v>537</v>
      </c>
      <c r="H115" t="s">
        <v>538</v>
      </c>
      <c r="I115" t="s">
        <v>724</v>
      </c>
      <c r="K115">
        <v>35456</v>
      </c>
      <c r="L115">
        <v>1826709919</v>
      </c>
    </row>
    <row r="116" spans="1:12" x14ac:dyDescent="0.45">
      <c r="A116" t="str">
        <f t="shared" si="1"/>
        <v>Achacachi, La Paz, Bolivia</v>
      </c>
      <c r="B116" t="s">
        <v>725</v>
      </c>
      <c r="C116" t="s">
        <v>725</v>
      </c>
      <c r="D116">
        <v>-16.0444</v>
      </c>
      <c r="E116">
        <v>-68.685000000000002</v>
      </c>
      <c r="F116" t="s">
        <v>726</v>
      </c>
      <c r="G116" t="s">
        <v>727</v>
      </c>
      <c r="H116" t="s">
        <v>728</v>
      </c>
      <c r="I116" t="s">
        <v>729</v>
      </c>
      <c r="K116">
        <v>8857</v>
      </c>
      <c r="L116">
        <v>1068370700</v>
      </c>
    </row>
    <row r="117" spans="1:12" x14ac:dyDescent="0.45">
      <c r="A117" t="str">
        <f t="shared" si="1"/>
        <v>Achères, Île-de-France, France</v>
      </c>
      <c r="B117" t="s">
        <v>730</v>
      </c>
      <c r="C117" t="s">
        <v>731</v>
      </c>
      <c r="D117">
        <v>48.9602</v>
      </c>
      <c r="E117">
        <v>2.0684</v>
      </c>
      <c r="F117" t="s">
        <v>526</v>
      </c>
      <c r="G117" t="s">
        <v>527</v>
      </c>
      <c r="H117" t="s">
        <v>528</v>
      </c>
      <c r="I117" t="s">
        <v>732</v>
      </c>
      <c r="K117">
        <v>21017</v>
      </c>
      <c r="L117">
        <v>1250623309</v>
      </c>
    </row>
    <row r="118" spans="1:12" x14ac:dyDescent="0.45">
      <c r="A118" t="str">
        <f t="shared" si="1"/>
        <v>Achern, Baden-Württemberg, Germany</v>
      </c>
      <c r="B118" t="s">
        <v>733</v>
      </c>
      <c r="C118" t="s">
        <v>733</v>
      </c>
      <c r="D118">
        <v>48.631399999999999</v>
      </c>
      <c r="E118">
        <v>8.0739000000000001</v>
      </c>
      <c r="F118" t="s">
        <v>441</v>
      </c>
      <c r="G118" t="s">
        <v>442</v>
      </c>
      <c r="H118" t="s">
        <v>443</v>
      </c>
      <c r="I118" t="s">
        <v>451</v>
      </c>
      <c r="K118">
        <v>25630</v>
      </c>
      <c r="L118">
        <v>1276045216</v>
      </c>
    </row>
    <row r="119" spans="1:12" x14ac:dyDescent="0.45">
      <c r="A119" t="str">
        <f t="shared" si="1"/>
        <v>Achim, Lower Saxony, Germany</v>
      </c>
      <c r="B119" t="s">
        <v>734</v>
      </c>
      <c r="C119" t="s">
        <v>734</v>
      </c>
      <c r="D119">
        <v>53.012999999999998</v>
      </c>
      <c r="E119">
        <v>9.0329999999999995</v>
      </c>
      <c r="F119" t="s">
        <v>441</v>
      </c>
      <c r="G119" t="s">
        <v>442</v>
      </c>
      <c r="H119" t="s">
        <v>443</v>
      </c>
      <c r="I119" t="s">
        <v>735</v>
      </c>
      <c r="K119">
        <v>31911</v>
      </c>
      <c r="L119">
        <v>1276242263</v>
      </c>
    </row>
    <row r="120" spans="1:12" x14ac:dyDescent="0.45">
      <c r="A120" t="str">
        <f t="shared" si="1"/>
        <v>Achinsk, Krasnoyarskiy Kray, Russia</v>
      </c>
      <c r="B120" t="s">
        <v>736</v>
      </c>
      <c r="C120" t="s">
        <v>736</v>
      </c>
      <c r="D120">
        <v>56.281700000000001</v>
      </c>
      <c r="E120">
        <v>90.503900000000002</v>
      </c>
      <c r="F120" t="s">
        <v>504</v>
      </c>
      <c r="G120" t="s">
        <v>505</v>
      </c>
      <c r="H120" t="s">
        <v>506</v>
      </c>
      <c r="I120" t="s">
        <v>737</v>
      </c>
      <c r="K120">
        <v>105264</v>
      </c>
      <c r="L120">
        <v>1643890929</v>
      </c>
    </row>
    <row r="121" spans="1:12" x14ac:dyDescent="0.45">
      <c r="A121" t="str">
        <f t="shared" si="1"/>
        <v>Acomb, York, United Kingdom</v>
      </c>
      <c r="B121" t="s">
        <v>738</v>
      </c>
      <c r="C121" t="s">
        <v>738</v>
      </c>
      <c r="D121">
        <v>53.954999999999998</v>
      </c>
      <c r="E121">
        <v>-1.1259999999999999</v>
      </c>
      <c r="F121" t="s">
        <v>536</v>
      </c>
      <c r="G121" t="s">
        <v>537</v>
      </c>
      <c r="H121" t="s">
        <v>538</v>
      </c>
      <c r="I121" t="s">
        <v>739</v>
      </c>
      <c r="K121">
        <v>22215</v>
      </c>
      <c r="L121">
        <v>1826310349</v>
      </c>
    </row>
    <row r="122" spans="1:12" x14ac:dyDescent="0.45">
      <c r="A122" t="str">
        <f t="shared" si="1"/>
        <v>Aconibe, Wele-Nzas, Equatorial Guinea</v>
      </c>
      <c r="B122" t="s">
        <v>740</v>
      </c>
      <c r="C122" t="s">
        <v>740</v>
      </c>
      <c r="D122">
        <v>1.3</v>
      </c>
      <c r="E122">
        <v>10.933299999999999</v>
      </c>
      <c r="F122" t="s">
        <v>741</v>
      </c>
      <c r="G122" t="s">
        <v>742</v>
      </c>
      <c r="H122" t="s">
        <v>743</v>
      </c>
      <c r="I122" t="s">
        <v>744</v>
      </c>
      <c r="K122">
        <v>13382</v>
      </c>
      <c r="L122">
        <v>1226173790</v>
      </c>
    </row>
    <row r="123" spans="1:12" x14ac:dyDescent="0.45">
      <c r="A123" t="str">
        <f t="shared" si="1"/>
        <v>Acquaviva, Acquaviva, San Marino</v>
      </c>
      <c r="B123" t="s">
        <v>745</v>
      </c>
      <c r="C123" t="s">
        <v>745</v>
      </c>
      <c r="D123">
        <v>43.945300000000003</v>
      </c>
      <c r="E123">
        <v>12.4183</v>
      </c>
      <c r="F123" t="s">
        <v>746</v>
      </c>
      <c r="G123" t="s">
        <v>747</v>
      </c>
      <c r="H123" t="s">
        <v>748</v>
      </c>
      <c r="I123" t="s">
        <v>745</v>
      </c>
      <c r="J123" t="s">
        <v>378</v>
      </c>
      <c r="L123">
        <v>1674696011</v>
      </c>
    </row>
    <row r="124" spans="1:12" x14ac:dyDescent="0.45">
      <c r="A124" t="str">
        <f t="shared" si="1"/>
        <v>Ács, Komárom-Esztergom, Hungary</v>
      </c>
      <c r="B124" t="s">
        <v>749</v>
      </c>
      <c r="C124" t="s">
        <v>750</v>
      </c>
      <c r="D124">
        <v>47.71</v>
      </c>
      <c r="E124">
        <v>18.015599999999999</v>
      </c>
      <c r="F124" t="s">
        <v>641</v>
      </c>
      <c r="G124" t="s">
        <v>642</v>
      </c>
      <c r="H124" t="s">
        <v>643</v>
      </c>
      <c r="I124" t="s">
        <v>751</v>
      </c>
      <c r="K124">
        <v>6771</v>
      </c>
      <c r="L124">
        <v>1348054634</v>
      </c>
    </row>
    <row r="125" spans="1:12" x14ac:dyDescent="0.45">
      <c r="A125" t="str">
        <f t="shared" si="1"/>
        <v>Acton, Ealing, United Kingdom</v>
      </c>
      <c r="B125" t="s">
        <v>752</v>
      </c>
      <c r="C125" t="s">
        <v>752</v>
      </c>
      <c r="D125">
        <v>51.513500000000001</v>
      </c>
      <c r="E125">
        <v>-0.2707</v>
      </c>
      <c r="F125" t="s">
        <v>536</v>
      </c>
      <c r="G125" t="s">
        <v>537</v>
      </c>
      <c r="H125" t="s">
        <v>538</v>
      </c>
      <c r="I125" t="s">
        <v>753</v>
      </c>
      <c r="K125">
        <v>62480</v>
      </c>
      <c r="L125">
        <v>1826793320</v>
      </c>
    </row>
    <row r="126" spans="1:12" x14ac:dyDescent="0.45">
      <c r="A126" t="str">
        <f t="shared" si="1"/>
        <v>Acton, Massachusetts, United States</v>
      </c>
      <c r="B126" t="s">
        <v>752</v>
      </c>
      <c r="C126" t="s">
        <v>752</v>
      </c>
      <c r="D126">
        <v>42.484299999999998</v>
      </c>
      <c r="E126">
        <v>-71.437799999999996</v>
      </c>
      <c r="F126" t="s">
        <v>530</v>
      </c>
      <c r="G126" t="s">
        <v>531</v>
      </c>
      <c r="H126" t="s">
        <v>532</v>
      </c>
      <c r="I126" t="s">
        <v>621</v>
      </c>
      <c r="K126">
        <v>23561</v>
      </c>
      <c r="L126">
        <v>1840053471</v>
      </c>
    </row>
    <row r="127" spans="1:12" x14ac:dyDescent="0.45">
      <c r="A127" t="str">
        <f t="shared" si="1"/>
        <v>Acton, California, United States</v>
      </c>
      <c r="B127" t="s">
        <v>752</v>
      </c>
      <c r="C127" t="s">
        <v>752</v>
      </c>
      <c r="D127">
        <v>34.495600000000003</v>
      </c>
      <c r="E127">
        <v>-118.1857</v>
      </c>
      <c r="F127" t="s">
        <v>530</v>
      </c>
      <c r="G127" t="s">
        <v>531</v>
      </c>
      <c r="H127" t="s">
        <v>532</v>
      </c>
      <c r="I127" t="s">
        <v>754</v>
      </c>
      <c r="K127">
        <v>7185</v>
      </c>
      <c r="L127">
        <v>1840017917</v>
      </c>
    </row>
    <row r="128" spans="1:12" x14ac:dyDescent="0.45">
      <c r="A128" t="str">
        <f t="shared" si="1"/>
        <v>Acton Vale, Quebec, Canada</v>
      </c>
      <c r="B128" t="s">
        <v>755</v>
      </c>
      <c r="C128" t="s">
        <v>755</v>
      </c>
      <c r="D128">
        <v>45.65</v>
      </c>
      <c r="E128">
        <v>-72.566699999999997</v>
      </c>
      <c r="F128" t="s">
        <v>541</v>
      </c>
      <c r="G128" t="s">
        <v>542</v>
      </c>
      <c r="H128" t="s">
        <v>543</v>
      </c>
      <c r="I128" t="s">
        <v>756</v>
      </c>
      <c r="K128">
        <v>7664</v>
      </c>
      <c r="L128">
        <v>1124864792</v>
      </c>
    </row>
    <row r="129" spans="1:12" x14ac:dyDescent="0.45">
      <c r="A129" t="str">
        <f t="shared" si="1"/>
        <v>Actopan, Hidalgo, Mexico</v>
      </c>
      <c r="B129" t="s">
        <v>757</v>
      </c>
      <c r="C129" t="s">
        <v>757</v>
      </c>
      <c r="D129">
        <v>20.266999999999999</v>
      </c>
      <c r="E129">
        <v>-98.933000000000007</v>
      </c>
      <c r="F129" t="s">
        <v>519</v>
      </c>
      <c r="G129" t="s">
        <v>520</v>
      </c>
      <c r="H129" t="s">
        <v>521</v>
      </c>
      <c r="I129" t="s">
        <v>708</v>
      </c>
      <c r="K129">
        <v>56429</v>
      </c>
      <c r="L129">
        <v>1484903562</v>
      </c>
    </row>
    <row r="130" spans="1:12" x14ac:dyDescent="0.45">
      <c r="A130" t="str">
        <f t="shared" si="1"/>
        <v>Actopan, Veracruz, Mexico</v>
      </c>
      <c r="B130" t="s">
        <v>757</v>
      </c>
      <c r="C130" t="s">
        <v>757</v>
      </c>
      <c r="D130">
        <v>19.503599999999999</v>
      </c>
      <c r="E130">
        <v>-96.619200000000006</v>
      </c>
      <c r="F130" t="s">
        <v>519</v>
      </c>
      <c r="G130" t="s">
        <v>520</v>
      </c>
      <c r="H130" t="s">
        <v>521</v>
      </c>
      <c r="I130" t="s">
        <v>716</v>
      </c>
      <c r="J130" t="s">
        <v>366</v>
      </c>
      <c r="K130">
        <v>43388</v>
      </c>
      <c r="L130">
        <v>1484594634</v>
      </c>
    </row>
    <row r="131" spans="1:12" x14ac:dyDescent="0.45">
      <c r="A131" t="str">
        <f t="shared" ref="A131:A194" si="2">CONCATENATE(B131,", ",I131,", ",F131)</f>
        <v>Açu, Rio Grande do Norte, Brazil</v>
      </c>
      <c r="B131" t="s">
        <v>758</v>
      </c>
      <c r="C131" t="s">
        <v>759</v>
      </c>
      <c r="D131">
        <v>-5.5796000000000001</v>
      </c>
      <c r="E131">
        <v>-36.9101</v>
      </c>
      <c r="F131" t="s">
        <v>491</v>
      </c>
      <c r="G131" t="s">
        <v>492</v>
      </c>
      <c r="H131" t="s">
        <v>493</v>
      </c>
      <c r="I131" t="s">
        <v>760</v>
      </c>
      <c r="K131">
        <v>36125</v>
      </c>
      <c r="L131">
        <v>1076000524</v>
      </c>
    </row>
    <row r="132" spans="1:12" x14ac:dyDescent="0.45">
      <c r="A132" t="str">
        <f t="shared" si="2"/>
        <v>Acushnet, Massachusetts, United States</v>
      </c>
      <c r="B132" t="s">
        <v>761</v>
      </c>
      <c r="C132" t="s">
        <v>761</v>
      </c>
      <c r="D132">
        <v>41.713900000000002</v>
      </c>
      <c r="E132">
        <v>-70.901200000000003</v>
      </c>
      <c r="F132" t="s">
        <v>530</v>
      </c>
      <c r="G132" t="s">
        <v>531</v>
      </c>
      <c r="H132" t="s">
        <v>532</v>
      </c>
      <c r="I132" t="s">
        <v>621</v>
      </c>
      <c r="K132">
        <v>10483</v>
      </c>
      <c r="L132">
        <v>1840131572</v>
      </c>
    </row>
    <row r="133" spans="1:12" x14ac:dyDescent="0.45">
      <c r="A133" t="str">
        <f t="shared" si="2"/>
        <v>Acworth, Georgia, United States</v>
      </c>
      <c r="B133" t="s">
        <v>762</v>
      </c>
      <c r="C133" t="s">
        <v>762</v>
      </c>
      <c r="D133">
        <v>34.056600000000003</v>
      </c>
      <c r="E133">
        <v>-84.671499999999995</v>
      </c>
      <c r="F133" t="s">
        <v>530</v>
      </c>
      <c r="G133" t="s">
        <v>531</v>
      </c>
      <c r="H133" t="s">
        <v>532</v>
      </c>
      <c r="I133" t="s">
        <v>763</v>
      </c>
      <c r="K133">
        <v>22818</v>
      </c>
      <c r="L133">
        <v>1840013688</v>
      </c>
    </row>
    <row r="134" spans="1:12" x14ac:dyDescent="0.45">
      <c r="A134" t="str">
        <f t="shared" si="2"/>
        <v>Aḑ Ḑab‘ah, Maţrūḩ, Egypt</v>
      </c>
      <c r="B134" t="s">
        <v>764</v>
      </c>
      <c r="C134" t="s">
        <v>765</v>
      </c>
      <c r="D134">
        <v>31.033799999999999</v>
      </c>
      <c r="E134">
        <v>28.433299999999999</v>
      </c>
      <c r="F134" t="s">
        <v>676</v>
      </c>
      <c r="G134" t="s">
        <v>677</v>
      </c>
      <c r="H134" t="s">
        <v>678</v>
      </c>
      <c r="I134" t="s">
        <v>766</v>
      </c>
      <c r="K134">
        <v>14212</v>
      </c>
      <c r="L134">
        <v>1818525598</v>
      </c>
    </row>
    <row r="135" spans="1:12" x14ac:dyDescent="0.45">
      <c r="A135" t="str">
        <f t="shared" si="2"/>
        <v>Aḑ Ḑāli‘, Aḑ Ḑāli‘, Yemen</v>
      </c>
      <c r="B135" t="s">
        <v>767</v>
      </c>
      <c r="C135" t="s">
        <v>768</v>
      </c>
      <c r="D135">
        <v>13.6957</v>
      </c>
      <c r="E135">
        <v>44.731400000000001</v>
      </c>
      <c r="F135" t="s">
        <v>394</v>
      </c>
      <c r="G135" t="s">
        <v>395</v>
      </c>
      <c r="H135" t="s">
        <v>396</v>
      </c>
      <c r="I135" t="s">
        <v>769</v>
      </c>
      <c r="J135" t="s">
        <v>378</v>
      </c>
      <c r="L135">
        <v>1887607369</v>
      </c>
    </row>
    <row r="136" spans="1:12" x14ac:dyDescent="0.45">
      <c r="A136" t="str">
        <f t="shared" si="2"/>
        <v>Ad Dammām, Ash Sharqīyah, Saudi Arabia</v>
      </c>
      <c r="B136" t="s">
        <v>770</v>
      </c>
      <c r="C136" t="s">
        <v>771</v>
      </c>
      <c r="D136">
        <v>26.433299999999999</v>
      </c>
      <c r="E136">
        <v>50.1</v>
      </c>
      <c r="F136" t="s">
        <v>402</v>
      </c>
      <c r="G136" t="s">
        <v>403</v>
      </c>
      <c r="H136" t="s">
        <v>404</v>
      </c>
      <c r="I136" t="s">
        <v>772</v>
      </c>
      <c r="J136" t="s">
        <v>378</v>
      </c>
      <c r="K136">
        <v>903312</v>
      </c>
      <c r="L136">
        <v>1682452296</v>
      </c>
    </row>
    <row r="137" spans="1:12" x14ac:dyDescent="0.45">
      <c r="A137" t="str">
        <f t="shared" si="2"/>
        <v>Ad Dilam, Ar Riyāḑ, Saudi Arabia</v>
      </c>
      <c r="B137" t="s">
        <v>773</v>
      </c>
      <c r="C137" t="s">
        <v>773</v>
      </c>
      <c r="D137">
        <v>23.993400000000001</v>
      </c>
      <c r="E137">
        <v>47.164299999999997</v>
      </c>
      <c r="F137" t="s">
        <v>402</v>
      </c>
      <c r="G137" t="s">
        <v>403</v>
      </c>
      <c r="H137" t="s">
        <v>404</v>
      </c>
      <c r="I137" t="s">
        <v>774</v>
      </c>
      <c r="K137">
        <v>40114</v>
      </c>
      <c r="L137">
        <v>1682822109</v>
      </c>
    </row>
    <row r="138" spans="1:12" x14ac:dyDescent="0.45">
      <c r="A138" t="str">
        <f t="shared" si="2"/>
        <v>Ad Dir‘īyah, Ar Riyāḑ, Saudi Arabia</v>
      </c>
      <c r="B138" t="s">
        <v>775</v>
      </c>
      <c r="C138" t="s">
        <v>776</v>
      </c>
      <c r="D138">
        <v>24.7333</v>
      </c>
      <c r="E138">
        <v>46.575600000000001</v>
      </c>
      <c r="F138" t="s">
        <v>402</v>
      </c>
      <c r="G138" t="s">
        <v>403</v>
      </c>
      <c r="H138" t="s">
        <v>404</v>
      </c>
      <c r="I138" t="s">
        <v>774</v>
      </c>
      <c r="K138">
        <v>43269</v>
      </c>
      <c r="L138">
        <v>1682421969</v>
      </c>
    </row>
    <row r="139" spans="1:12" x14ac:dyDescent="0.45">
      <c r="A139" t="str">
        <f t="shared" si="2"/>
        <v>Ad Dīs ash Sharqīyah, Ḩaḑramawt, Yemen</v>
      </c>
      <c r="B139" t="s">
        <v>777</v>
      </c>
      <c r="C139" t="s">
        <v>778</v>
      </c>
      <c r="D139">
        <v>14.8833</v>
      </c>
      <c r="E139">
        <v>49.866700000000002</v>
      </c>
      <c r="F139" t="s">
        <v>394</v>
      </c>
      <c r="G139" t="s">
        <v>395</v>
      </c>
      <c r="H139" t="s">
        <v>396</v>
      </c>
      <c r="I139" t="s">
        <v>779</v>
      </c>
      <c r="J139" t="s">
        <v>366</v>
      </c>
      <c r="K139">
        <v>16614</v>
      </c>
      <c r="L139">
        <v>1887711312</v>
      </c>
    </row>
    <row r="140" spans="1:12" x14ac:dyDescent="0.45">
      <c r="A140" t="str">
        <f t="shared" si="2"/>
        <v>Ad Dīwānīyah, Al Qādisīyah, Iraq</v>
      </c>
      <c r="B140" t="s">
        <v>780</v>
      </c>
      <c r="C140" t="s">
        <v>781</v>
      </c>
      <c r="D140">
        <v>31.9892</v>
      </c>
      <c r="E140">
        <v>44.924700000000001</v>
      </c>
      <c r="F140" t="s">
        <v>782</v>
      </c>
      <c r="G140" t="s">
        <v>783</v>
      </c>
      <c r="H140" t="s">
        <v>784</v>
      </c>
      <c r="I140" t="s">
        <v>785</v>
      </c>
      <c r="J140" t="s">
        <v>378</v>
      </c>
      <c r="K140">
        <v>391600</v>
      </c>
      <c r="L140">
        <v>1368864006</v>
      </c>
    </row>
    <row r="141" spans="1:12" x14ac:dyDescent="0.45">
      <c r="A141" t="str">
        <f t="shared" si="2"/>
        <v>Ad Diwem, White Nile, Sudan</v>
      </c>
      <c r="B141" t="s">
        <v>786</v>
      </c>
      <c r="C141" t="s">
        <v>786</v>
      </c>
      <c r="D141">
        <v>13.990399999999999</v>
      </c>
      <c r="E141">
        <v>32.299999999999997</v>
      </c>
      <c r="F141" t="s">
        <v>787</v>
      </c>
      <c r="G141" t="s">
        <v>788</v>
      </c>
      <c r="H141" t="s">
        <v>789</v>
      </c>
      <c r="I141" t="s">
        <v>790</v>
      </c>
      <c r="K141">
        <v>87068</v>
      </c>
      <c r="L141">
        <v>1729364292</v>
      </c>
    </row>
    <row r="142" spans="1:12" x14ac:dyDescent="0.45">
      <c r="A142" t="str">
        <f t="shared" si="2"/>
        <v>Ad Duraykīsh, Ţarţūs, Syria</v>
      </c>
      <c r="B142" t="s">
        <v>791</v>
      </c>
      <c r="C142" t="s">
        <v>792</v>
      </c>
      <c r="D142">
        <v>34.896900000000002</v>
      </c>
      <c r="E142">
        <v>36.134599999999999</v>
      </c>
      <c r="F142" t="s">
        <v>362</v>
      </c>
      <c r="G142" t="s">
        <v>363</v>
      </c>
      <c r="H142" t="s">
        <v>364</v>
      </c>
      <c r="I142" t="s">
        <v>793</v>
      </c>
      <c r="J142" t="s">
        <v>366</v>
      </c>
      <c r="K142">
        <v>13244</v>
      </c>
      <c r="L142">
        <v>1760515031</v>
      </c>
    </row>
    <row r="143" spans="1:12" x14ac:dyDescent="0.45">
      <c r="A143" t="str">
        <f t="shared" si="2"/>
        <v>Ada, Ada, Serbia</v>
      </c>
      <c r="B143" t="s">
        <v>794</v>
      </c>
      <c r="C143" t="s">
        <v>794</v>
      </c>
      <c r="D143">
        <v>45.801400000000001</v>
      </c>
      <c r="E143">
        <v>20.122199999999999</v>
      </c>
      <c r="F143" t="s">
        <v>795</v>
      </c>
      <c r="G143" t="s">
        <v>796</v>
      </c>
      <c r="H143" t="s">
        <v>797</v>
      </c>
      <c r="I143" t="s">
        <v>794</v>
      </c>
      <c r="J143" t="s">
        <v>378</v>
      </c>
      <c r="K143">
        <v>10547</v>
      </c>
      <c r="L143">
        <v>1688687750</v>
      </c>
    </row>
    <row r="144" spans="1:12" x14ac:dyDescent="0.45">
      <c r="A144" t="str">
        <f t="shared" si="2"/>
        <v>Ada, Oklahoma, United States</v>
      </c>
      <c r="B144" t="s">
        <v>794</v>
      </c>
      <c r="C144" t="s">
        <v>794</v>
      </c>
      <c r="D144">
        <v>34.768300000000004</v>
      </c>
      <c r="E144">
        <v>-96.668899999999994</v>
      </c>
      <c r="F144" t="s">
        <v>530</v>
      </c>
      <c r="G144" t="s">
        <v>531</v>
      </c>
      <c r="H144" t="s">
        <v>532</v>
      </c>
      <c r="I144" t="s">
        <v>798</v>
      </c>
      <c r="K144">
        <v>17840</v>
      </c>
      <c r="L144">
        <v>1840019191</v>
      </c>
    </row>
    <row r="145" spans="1:12" x14ac:dyDescent="0.45">
      <c r="A145" t="str">
        <f t="shared" si="2"/>
        <v>Ada, Ohio, United States</v>
      </c>
      <c r="B145" t="s">
        <v>794</v>
      </c>
      <c r="C145" t="s">
        <v>794</v>
      </c>
      <c r="D145">
        <v>40.768099999999997</v>
      </c>
      <c r="E145">
        <v>-83.825299999999999</v>
      </c>
      <c r="F145" t="s">
        <v>530</v>
      </c>
      <c r="G145" t="s">
        <v>531</v>
      </c>
      <c r="H145" t="s">
        <v>532</v>
      </c>
      <c r="I145" t="s">
        <v>799</v>
      </c>
      <c r="K145">
        <v>5537</v>
      </c>
      <c r="L145">
        <v>1840010371</v>
      </c>
    </row>
    <row r="146" spans="1:12" x14ac:dyDescent="0.45">
      <c r="A146" t="str">
        <f t="shared" si="2"/>
        <v>Adamantina, São Paulo, Brazil</v>
      </c>
      <c r="B146" t="s">
        <v>800</v>
      </c>
      <c r="C146" t="s">
        <v>800</v>
      </c>
      <c r="D146">
        <v>-21.684699999999999</v>
      </c>
      <c r="E146">
        <v>-51.073300000000003</v>
      </c>
      <c r="F146" t="s">
        <v>491</v>
      </c>
      <c r="G146" t="s">
        <v>492</v>
      </c>
      <c r="H146" t="s">
        <v>493</v>
      </c>
      <c r="I146" t="s">
        <v>801</v>
      </c>
      <c r="K146">
        <v>35048</v>
      </c>
      <c r="L146">
        <v>1076252044</v>
      </c>
    </row>
    <row r="147" spans="1:12" x14ac:dyDescent="0.45">
      <c r="A147" t="str">
        <f t="shared" si="2"/>
        <v>Adams, Massachusetts, United States</v>
      </c>
      <c r="B147" t="s">
        <v>802</v>
      </c>
      <c r="C147" t="s">
        <v>802</v>
      </c>
      <c r="D147">
        <v>42.626899999999999</v>
      </c>
      <c r="E147">
        <v>-73.118700000000004</v>
      </c>
      <c r="F147" t="s">
        <v>530</v>
      </c>
      <c r="G147" t="s">
        <v>531</v>
      </c>
      <c r="H147" t="s">
        <v>532</v>
      </c>
      <c r="I147" t="s">
        <v>621</v>
      </c>
      <c r="K147">
        <v>8172</v>
      </c>
      <c r="L147">
        <v>1840053644</v>
      </c>
    </row>
    <row r="148" spans="1:12" x14ac:dyDescent="0.45">
      <c r="A148" t="str">
        <f t="shared" si="2"/>
        <v>Adams, New York, United States</v>
      </c>
      <c r="B148" t="s">
        <v>802</v>
      </c>
      <c r="C148" t="s">
        <v>802</v>
      </c>
      <c r="D148">
        <v>43.851100000000002</v>
      </c>
      <c r="E148">
        <v>-76.037899999999993</v>
      </c>
      <c r="F148" t="s">
        <v>530</v>
      </c>
      <c r="G148" t="s">
        <v>531</v>
      </c>
      <c r="H148" t="s">
        <v>532</v>
      </c>
      <c r="I148" t="s">
        <v>803</v>
      </c>
      <c r="K148">
        <v>5114</v>
      </c>
      <c r="L148">
        <v>1840004119</v>
      </c>
    </row>
    <row r="149" spans="1:12" x14ac:dyDescent="0.45">
      <c r="A149" t="str">
        <f t="shared" si="2"/>
        <v>Adams Township, Pennsylvania, United States</v>
      </c>
      <c r="B149" t="s">
        <v>804</v>
      </c>
      <c r="C149" t="s">
        <v>804</v>
      </c>
      <c r="D149">
        <v>40.709200000000003</v>
      </c>
      <c r="E149">
        <v>-80.012</v>
      </c>
      <c r="F149" t="s">
        <v>530</v>
      </c>
      <c r="G149" t="s">
        <v>531</v>
      </c>
      <c r="H149" t="s">
        <v>532</v>
      </c>
      <c r="I149" t="s">
        <v>620</v>
      </c>
      <c r="K149">
        <v>13467</v>
      </c>
      <c r="L149">
        <v>1840149061</v>
      </c>
    </row>
    <row r="150" spans="1:12" x14ac:dyDescent="0.45">
      <c r="A150" t="str">
        <f t="shared" si="2"/>
        <v>Adams Township, Pennsylvania, United States</v>
      </c>
      <c r="B150" t="s">
        <v>804</v>
      </c>
      <c r="C150" t="s">
        <v>804</v>
      </c>
      <c r="D150">
        <v>40.287599999999998</v>
      </c>
      <c r="E150">
        <v>-78.745199999999997</v>
      </c>
      <c r="F150" t="s">
        <v>530</v>
      </c>
      <c r="G150" t="s">
        <v>531</v>
      </c>
      <c r="H150" t="s">
        <v>532</v>
      </c>
      <c r="I150" t="s">
        <v>620</v>
      </c>
      <c r="K150">
        <v>5685</v>
      </c>
      <c r="L150">
        <v>1840145840</v>
      </c>
    </row>
    <row r="151" spans="1:12" x14ac:dyDescent="0.45">
      <c r="A151" t="str">
        <f t="shared" si="2"/>
        <v>Adana, Adana, Turkey</v>
      </c>
      <c r="B151" t="s">
        <v>805</v>
      </c>
      <c r="C151" t="s">
        <v>805</v>
      </c>
      <c r="D151">
        <v>37</v>
      </c>
      <c r="E151">
        <v>35.325000000000003</v>
      </c>
      <c r="F151" t="s">
        <v>806</v>
      </c>
      <c r="G151" t="s">
        <v>807</v>
      </c>
      <c r="H151" t="s">
        <v>808</v>
      </c>
      <c r="I151" t="s">
        <v>805</v>
      </c>
      <c r="J151" t="s">
        <v>378</v>
      </c>
      <c r="K151">
        <v>2220125</v>
      </c>
      <c r="L151">
        <v>1792783772</v>
      </c>
    </row>
    <row r="152" spans="1:12" x14ac:dyDescent="0.45">
      <c r="A152" t="str">
        <f t="shared" si="2"/>
        <v>Ādaži, Ādažu Novads, Latvia</v>
      </c>
      <c r="B152" t="s">
        <v>809</v>
      </c>
      <c r="C152" t="s">
        <v>810</v>
      </c>
      <c r="D152">
        <v>57.070500000000003</v>
      </c>
      <c r="E152">
        <v>24.3371</v>
      </c>
      <c r="F152" t="s">
        <v>811</v>
      </c>
      <c r="G152" t="s">
        <v>812</v>
      </c>
      <c r="H152" t="s">
        <v>813</v>
      </c>
      <c r="I152" t="s">
        <v>814</v>
      </c>
      <c r="J152" t="s">
        <v>378</v>
      </c>
      <c r="L152">
        <v>1428843734</v>
      </c>
    </row>
    <row r="153" spans="1:12" x14ac:dyDescent="0.45">
      <c r="A153" t="str">
        <f t="shared" si="2"/>
        <v>Addanki, Andhra Pradesh, India</v>
      </c>
      <c r="B153" t="s">
        <v>815</v>
      </c>
      <c r="C153" t="s">
        <v>815</v>
      </c>
      <c r="D153">
        <v>15.811</v>
      </c>
      <c r="E153">
        <v>79.973799999999997</v>
      </c>
      <c r="F153" t="s">
        <v>626</v>
      </c>
      <c r="G153" t="s">
        <v>627</v>
      </c>
      <c r="H153" t="s">
        <v>628</v>
      </c>
      <c r="I153" t="s">
        <v>816</v>
      </c>
      <c r="K153">
        <v>43850</v>
      </c>
      <c r="L153">
        <v>1356837121</v>
      </c>
    </row>
    <row r="154" spans="1:12" x14ac:dyDescent="0.45">
      <c r="A154" t="str">
        <f t="shared" si="2"/>
        <v>Addis, Louisiana, United States</v>
      </c>
      <c r="B154" t="s">
        <v>817</v>
      </c>
      <c r="C154" t="s">
        <v>817</v>
      </c>
      <c r="D154">
        <v>30.365200000000002</v>
      </c>
      <c r="E154">
        <v>-91.265900000000002</v>
      </c>
      <c r="F154" t="s">
        <v>530</v>
      </c>
      <c r="G154" t="s">
        <v>531</v>
      </c>
      <c r="H154" t="s">
        <v>532</v>
      </c>
      <c r="I154" t="s">
        <v>533</v>
      </c>
      <c r="K154">
        <v>6221</v>
      </c>
      <c r="L154">
        <v>1840015915</v>
      </c>
    </row>
    <row r="155" spans="1:12" x14ac:dyDescent="0.45">
      <c r="A155" t="str">
        <f t="shared" si="2"/>
        <v>Addis Ababa, Ādīs Ābeba, Ethiopia</v>
      </c>
      <c r="B155" t="s">
        <v>818</v>
      </c>
      <c r="C155" t="s">
        <v>818</v>
      </c>
      <c r="D155">
        <v>9.0272000000000006</v>
      </c>
      <c r="E155">
        <v>38.736899999999999</v>
      </c>
      <c r="F155" t="s">
        <v>819</v>
      </c>
      <c r="G155" t="s">
        <v>820</v>
      </c>
      <c r="H155" t="s">
        <v>821</v>
      </c>
      <c r="I155" t="s">
        <v>822</v>
      </c>
      <c r="J155" t="s">
        <v>606</v>
      </c>
      <c r="K155">
        <v>3041002</v>
      </c>
      <c r="L155">
        <v>1231824991</v>
      </c>
    </row>
    <row r="156" spans="1:12" x14ac:dyDescent="0.45">
      <c r="A156" t="str">
        <f t="shared" si="2"/>
        <v>Addison, Illinois, United States</v>
      </c>
      <c r="B156" t="s">
        <v>823</v>
      </c>
      <c r="C156" t="s">
        <v>823</v>
      </c>
      <c r="D156">
        <v>41.931399999999996</v>
      </c>
      <c r="E156">
        <v>-88.008499999999998</v>
      </c>
      <c r="F156" t="s">
        <v>530</v>
      </c>
      <c r="G156" t="s">
        <v>531</v>
      </c>
      <c r="H156" t="s">
        <v>532</v>
      </c>
      <c r="I156" t="s">
        <v>824</v>
      </c>
      <c r="K156">
        <v>36482</v>
      </c>
      <c r="L156">
        <v>1840010171</v>
      </c>
    </row>
    <row r="157" spans="1:12" x14ac:dyDescent="0.45">
      <c r="A157" t="str">
        <f t="shared" si="2"/>
        <v>Addison, Texas, United States</v>
      </c>
      <c r="B157" t="s">
        <v>823</v>
      </c>
      <c r="C157" t="s">
        <v>823</v>
      </c>
      <c r="D157">
        <v>32.959000000000003</v>
      </c>
      <c r="E157">
        <v>-96.835499999999996</v>
      </c>
      <c r="F157" t="s">
        <v>530</v>
      </c>
      <c r="G157" t="s">
        <v>531</v>
      </c>
      <c r="H157" t="s">
        <v>532</v>
      </c>
      <c r="I157" t="s">
        <v>610</v>
      </c>
      <c r="K157">
        <v>16263</v>
      </c>
      <c r="L157">
        <v>1840022057</v>
      </c>
    </row>
    <row r="158" spans="1:12" x14ac:dyDescent="0.45">
      <c r="A158" t="str">
        <f t="shared" si="2"/>
        <v>Addlestone, Surrey, United Kingdom</v>
      </c>
      <c r="B158" t="s">
        <v>825</v>
      </c>
      <c r="C158" t="s">
        <v>825</v>
      </c>
      <c r="D158">
        <v>51.369500000000002</v>
      </c>
      <c r="E158">
        <v>-0.49009999999999998</v>
      </c>
      <c r="F158" t="s">
        <v>536</v>
      </c>
      <c r="G158" t="s">
        <v>537</v>
      </c>
      <c r="H158" t="s">
        <v>538</v>
      </c>
      <c r="I158" t="s">
        <v>826</v>
      </c>
      <c r="K158">
        <v>15883</v>
      </c>
      <c r="L158">
        <v>1826253359</v>
      </c>
    </row>
    <row r="159" spans="1:12" x14ac:dyDescent="0.45">
      <c r="A159" t="str">
        <f t="shared" si="2"/>
        <v>Adel, Leeds, United Kingdom</v>
      </c>
      <c r="B159" t="s">
        <v>827</v>
      </c>
      <c r="C159" t="s">
        <v>827</v>
      </c>
      <c r="D159">
        <v>53.8489</v>
      </c>
      <c r="E159">
        <v>-1.5849</v>
      </c>
      <c r="F159" t="s">
        <v>536</v>
      </c>
      <c r="G159" t="s">
        <v>537</v>
      </c>
      <c r="H159" t="s">
        <v>538</v>
      </c>
      <c r="I159" t="s">
        <v>828</v>
      </c>
      <c r="K159">
        <v>19430</v>
      </c>
      <c r="L159">
        <v>1826917092</v>
      </c>
    </row>
    <row r="160" spans="1:12" x14ac:dyDescent="0.45">
      <c r="A160" t="str">
        <f t="shared" si="2"/>
        <v>Adel, Georgia, United States</v>
      </c>
      <c r="B160" t="s">
        <v>827</v>
      </c>
      <c r="C160" t="s">
        <v>827</v>
      </c>
      <c r="D160">
        <v>31.127199999999998</v>
      </c>
      <c r="E160">
        <v>-83.423199999999994</v>
      </c>
      <c r="F160" t="s">
        <v>530</v>
      </c>
      <c r="G160" t="s">
        <v>531</v>
      </c>
      <c r="H160" t="s">
        <v>532</v>
      </c>
      <c r="I160" t="s">
        <v>763</v>
      </c>
      <c r="K160">
        <v>6989</v>
      </c>
      <c r="L160">
        <v>1840013879</v>
      </c>
    </row>
    <row r="161" spans="1:12" x14ac:dyDescent="0.45">
      <c r="A161" t="str">
        <f t="shared" si="2"/>
        <v>Adelaide, South Australia, Australia</v>
      </c>
      <c r="B161" t="s">
        <v>829</v>
      </c>
      <c r="C161" t="s">
        <v>829</v>
      </c>
      <c r="D161">
        <v>-34.928899999999999</v>
      </c>
      <c r="E161">
        <v>138.6011</v>
      </c>
      <c r="F161" t="s">
        <v>830</v>
      </c>
      <c r="G161" t="s">
        <v>831</v>
      </c>
      <c r="H161" t="s">
        <v>832</v>
      </c>
      <c r="I161" t="s">
        <v>833</v>
      </c>
      <c r="J161" t="s">
        <v>378</v>
      </c>
      <c r="K161">
        <v>1345777</v>
      </c>
      <c r="L161">
        <v>1036538171</v>
      </c>
    </row>
    <row r="162" spans="1:12" x14ac:dyDescent="0.45">
      <c r="A162" t="str">
        <f t="shared" si="2"/>
        <v>Adelaide River, Northern Territory, Australia</v>
      </c>
      <c r="B162" t="s">
        <v>834</v>
      </c>
      <c r="C162" t="s">
        <v>834</v>
      </c>
      <c r="D162">
        <v>-13.238099999999999</v>
      </c>
      <c r="E162">
        <v>131.1061</v>
      </c>
      <c r="F162" t="s">
        <v>830</v>
      </c>
      <c r="G162" t="s">
        <v>831</v>
      </c>
      <c r="H162" t="s">
        <v>832</v>
      </c>
      <c r="I162" t="s">
        <v>835</v>
      </c>
      <c r="K162">
        <v>353</v>
      </c>
      <c r="L162">
        <v>1036136750</v>
      </c>
    </row>
    <row r="163" spans="1:12" x14ac:dyDescent="0.45">
      <c r="A163" t="str">
        <f t="shared" si="2"/>
        <v>Adelanto, California, United States</v>
      </c>
      <c r="B163" t="s">
        <v>836</v>
      </c>
      <c r="C163" t="s">
        <v>836</v>
      </c>
      <c r="D163">
        <v>34.581499999999998</v>
      </c>
      <c r="E163">
        <v>-117.4397</v>
      </c>
      <c r="F163" t="s">
        <v>530</v>
      </c>
      <c r="G163" t="s">
        <v>531</v>
      </c>
      <c r="H163" t="s">
        <v>532</v>
      </c>
      <c r="I163" t="s">
        <v>754</v>
      </c>
      <c r="K163">
        <v>34049</v>
      </c>
      <c r="L163">
        <v>1840019117</v>
      </c>
    </row>
    <row r="164" spans="1:12" x14ac:dyDescent="0.45">
      <c r="A164" t="str">
        <f t="shared" si="2"/>
        <v>Adelphi, Maryland, United States</v>
      </c>
      <c r="B164" t="s">
        <v>837</v>
      </c>
      <c r="C164" t="s">
        <v>837</v>
      </c>
      <c r="D164">
        <v>39.0017</v>
      </c>
      <c r="E164">
        <v>-76.9649</v>
      </c>
      <c r="F164" t="s">
        <v>530</v>
      </c>
      <c r="G164" t="s">
        <v>531</v>
      </c>
      <c r="H164" t="s">
        <v>532</v>
      </c>
      <c r="I164" t="s">
        <v>588</v>
      </c>
      <c r="K164">
        <v>15751</v>
      </c>
      <c r="L164">
        <v>1840005944</v>
      </c>
    </row>
    <row r="165" spans="1:12" x14ac:dyDescent="0.45">
      <c r="A165" t="str">
        <f t="shared" si="2"/>
        <v>Aden, ‘Adan, Yemen</v>
      </c>
      <c r="B165" t="s">
        <v>838</v>
      </c>
      <c r="C165" t="s">
        <v>838</v>
      </c>
      <c r="D165">
        <v>12.8</v>
      </c>
      <c r="E165">
        <v>45.033299999999997</v>
      </c>
      <c r="F165" t="s">
        <v>394</v>
      </c>
      <c r="G165" t="s">
        <v>395</v>
      </c>
      <c r="H165" t="s">
        <v>396</v>
      </c>
      <c r="I165" t="s">
        <v>839</v>
      </c>
      <c r="J165" t="s">
        <v>378</v>
      </c>
      <c r="K165">
        <v>507355</v>
      </c>
      <c r="L165">
        <v>1887867886</v>
      </c>
    </row>
    <row r="166" spans="1:12" x14ac:dyDescent="0.45">
      <c r="A166" t="str">
        <f t="shared" si="2"/>
        <v>Ādēt, Āmara, Ethiopia</v>
      </c>
      <c r="B166" t="s">
        <v>840</v>
      </c>
      <c r="C166" t="s">
        <v>841</v>
      </c>
      <c r="D166">
        <v>11.2667</v>
      </c>
      <c r="E166">
        <v>37.4833</v>
      </c>
      <c r="F166" t="s">
        <v>819</v>
      </c>
      <c r="G166" t="s">
        <v>820</v>
      </c>
      <c r="H166" t="s">
        <v>821</v>
      </c>
      <c r="I166" t="s">
        <v>842</v>
      </c>
      <c r="K166">
        <v>21117</v>
      </c>
      <c r="L166">
        <v>1231929103</v>
      </c>
    </row>
    <row r="167" spans="1:12" x14ac:dyDescent="0.45">
      <c r="A167" t="str">
        <f t="shared" si="2"/>
        <v>Adi Keyh, Ma’ākel, Eritrea</v>
      </c>
      <c r="B167" t="s">
        <v>843</v>
      </c>
      <c r="C167" t="s">
        <v>843</v>
      </c>
      <c r="D167">
        <v>14.833299999999999</v>
      </c>
      <c r="E167">
        <v>39.366700000000002</v>
      </c>
      <c r="F167" t="s">
        <v>844</v>
      </c>
      <c r="G167" t="s">
        <v>845</v>
      </c>
      <c r="H167" t="s">
        <v>846</v>
      </c>
      <c r="I167" t="s">
        <v>847</v>
      </c>
      <c r="K167">
        <v>13061</v>
      </c>
      <c r="L167">
        <v>1232384326</v>
      </c>
    </row>
    <row r="168" spans="1:12" x14ac:dyDescent="0.45">
      <c r="A168" t="str">
        <f t="shared" si="2"/>
        <v>Ādīgrat, Tigray, Ethiopia</v>
      </c>
      <c r="B168" t="s">
        <v>848</v>
      </c>
      <c r="C168" t="s">
        <v>849</v>
      </c>
      <c r="D168">
        <v>14.2667</v>
      </c>
      <c r="E168">
        <v>39.450000000000003</v>
      </c>
      <c r="F168" t="s">
        <v>819</v>
      </c>
      <c r="G168" t="s">
        <v>820</v>
      </c>
      <c r="H168" t="s">
        <v>821</v>
      </c>
      <c r="I168" t="s">
        <v>850</v>
      </c>
      <c r="K168">
        <v>76400</v>
      </c>
      <c r="L168">
        <v>1231492773</v>
      </c>
    </row>
    <row r="169" spans="1:12" x14ac:dyDescent="0.45">
      <c r="A169" t="str">
        <f t="shared" si="2"/>
        <v>Adilābād, Telangana, India</v>
      </c>
      <c r="B169" t="s">
        <v>851</v>
      </c>
      <c r="C169" t="s">
        <v>852</v>
      </c>
      <c r="D169">
        <v>19.666699999999999</v>
      </c>
      <c r="E169">
        <v>78.533299999999997</v>
      </c>
      <c r="F169" t="s">
        <v>626</v>
      </c>
      <c r="G169" t="s">
        <v>627</v>
      </c>
      <c r="H169" t="s">
        <v>628</v>
      </c>
      <c r="I169" t="s">
        <v>853</v>
      </c>
      <c r="K169">
        <v>117167</v>
      </c>
      <c r="L169">
        <v>1356085840</v>
      </c>
    </row>
    <row r="170" spans="1:12" x14ac:dyDescent="0.45">
      <c r="A170" t="str">
        <f t="shared" si="2"/>
        <v>Adıyaman, Adıyaman, Turkey</v>
      </c>
      <c r="B170" t="s">
        <v>854</v>
      </c>
      <c r="C170" t="s">
        <v>855</v>
      </c>
      <c r="D170">
        <v>37.764400000000002</v>
      </c>
      <c r="E170">
        <v>38.276299999999999</v>
      </c>
      <c r="F170" t="s">
        <v>806</v>
      </c>
      <c r="G170" t="s">
        <v>807</v>
      </c>
      <c r="H170" t="s">
        <v>808</v>
      </c>
      <c r="I170" t="s">
        <v>854</v>
      </c>
      <c r="J170" t="s">
        <v>378</v>
      </c>
      <c r="K170">
        <v>304615</v>
      </c>
      <c r="L170">
        <v>1792686663</v>
      </c>
    </row>
    <row r="171" spans="1:12" x14ac:dyDescent="0.45">
      <c r="A171" t="str">
        <f t="shared" si="2"/>
        <v>Adjala-Tosorontio, Ontario, Canada</v>
      </c>
      <c r="B171" t="s">
        <v>856</v>
      </c>
      <c r="C171" t="s">
        <v>856</v>
      </c>
      <c r="D171">
        <v>44.133299999999998</v>
      </c>
      <c r="E171">
        <v>-79.933300000000003</v>
      </c>
      <c r="F171" t="s">
        <v>541</v>
      </c>
      <c r="G171" t="s">
        <v>542</v>
      </c>
      <c r="H171" t="s">
        <v>543</v>
      </c>
      <c r="I171" t="s">
        <v>857</v>
      </c>
      <c r="K171">
        <v>10975</v>
      </c>
      <c r="L171">
        <v>1124000498</v>
      </c>
    </row>
    <row r="172" spans="1:12" x14ac:dyDescent="0.45">
      <c r="A172" t="str">
        <f t="shared" si="2"/>
        <v>Adjumani, Adjumani, Uganda</v>
      </c>
      <c r="B172" t="s">
        <v>858</v>
      </c>
      <c r="C172" t="s">
        <v>858</v>
      </c>
      <c r="D172">
        <v>3.3614000000000002</v>
      </c>
      <c r="E172">
        <v>31.809699999999999</v>
      </c>
      <c r="F172" t="s">
        <v>613</v>
      </c>
      <c r="G172" t="s">
        <v>614</v>
      </c>
      <c r="H172" t="s">
        <v>615</v>
      </c>
      <c r="I172" t="s">
        <v>858</v>
      </c>
      <c r="J172" t="s">
        <v>378</v>
      </c>
      <c r="K172">
        <v>34700</v>
      </c>
      <c r="L172">
        <v>1800855823</v>
      </c>
    </row>
    <row r="173" spans="1:12" x14ac:dyDescent="0.45">
      <c r="A173" t="str">
        <f t="shared" si="2"/>
        <v>Adlington, Lancashire, United Kingdom</v>
      </c>
      <c r="B173" t="s">
        <v>859</v>
      </c>
      <c r="C173" t="s">
        <v>859</v>
      </c>
      <c r="D173">
        <v>53.616500000000002</v>
      </c>
      <c r="E173">
        <v>-2.5985999999999998</v>
      </c>
      <c r="F173" t="s">
        <v>536</v>
      </c>
      <c r="G173" t="s">
        <v>537</v>
      </c>
      <c r="H173" t="s">
        <v>538</v>
      </c>
      <c r="I173" t="s">
        <v>724</v>
      </c>
      <c r="K173">
        <v>6010</v>
      </c>
      <c r="L173">
        <v>1826696408</v>
      </c>
    </row>
    <row r="174" spans="1:12" x14ac:dyDescent="0.45">
      <c r="A174" t="str">
        <f t="shared" si="2"/>
        <v>Adliswil, Zürich, Switzerland</v>
      </c>
      <c r="B174" t="s">
        <v>860</v>
      </c>
      <c r="C174" t="s">
        <v>860</v>
      </c>
      <c r="D174">
        <v>47.312199999999997</v>
      </c>
      <c r="E174">
        <v>8.5256000000000007</v>
      </c>
      <c r="F174" t="s">
        <v>464</v>
      </c>
      <c r="G174" t="s">
        <v>465</v>
      </c>
      <c r="H174" t="s">
        <v>466</v>
      </c>
      <c r="I174" t="s">
        <v>861</v>
      </c>
      <c r="K174">
        <v>18731</v>
      </c>
      <c r="L174">
        <v>1756221733</v>
      </c>
    </row>
    <row r="175" spans="1:12" x14ac:dyDescent="0.45">
      <c r="A175" t="str">
        <f t="shared" si="2"/>
        <v>Ado-Ekiti, Ekiti, Nigeria</v>
      </c>
      <c r="B175" t="s">
        <v>862</v>
      </c>
      <c r="C175" t="s">
        <v>862</v>
      </c>
      <c r="D175">
        <v>7.6166999999999998</v>
      </c>
      <c r="E175">
        <v>5.2167000000000003</v>
      </c>
      <c r="F175" t="s">
        <v>476</v>
      </c>
      <c r="G175" t="s">
        <v>477</v>
      </c>
      <c r="H175" t="s">
        <v>478</v>
      </c>
      <c r="I175" t="s">
        <v>863</v>
      </c>
      <c r="J175" t="s">
        <v>378</v>
      </c>
      <c r="K175">
        <v>446749</v>
      </c>
      <c r="L175">
        <v>1566196391</v>
      </c>
    </row>
    <row r="176" spans="1:12" x14ac:dyDescent="0.45">
      <c r="A176" t="str">
        <f t="shared" si="2"/>
        <v>Ādoni, Andhra Pradesh, India</v>
      </c>
      <c r="B176" t="s">
        <v>864</v>
      </c>
      <c r="C176" t="s">
        <v>865</v>
      </c>
      <c r="D176">
        <v>15.63</v>
      </c>
      <c r="E176">
        <v>77.28</v>
      </c>
      <c r="F176" t="s">
        <v>626</v>
      </c>
      <c r="G176" t="s">
        <v>627</v>
      </c>
      <c r="H176" t="s">
        <v>628</v>
      </c>
      <c r="I176" t="s">
        <v>816</v>
      </c>
      <c r="K176">
        <v>184625</v>
      </c>
      <c r="L176">
        <v>1356357749</v>
      </c>
    </row>
    <row r="177" spans="1:12" x14ac:dyDescent="0.45">
      <c r="A177" t="str">
        <f t="shared" si="2"/>
        <v>Adrar, Adrar, Algeria</v>
      </c>
      <c r="B177" t="s">
        <v>866</v>
      </c>
      <c r="C177" t="s">
        <v>866</v>
      </c>
      <c r="D177">
        <v>27.874199999999998</v>
      </c>
      <c r="E177">
        <v>-0.29389999999999999</v>
      </c>
      <c r="F177" t="s">
        <v>486</v>
      </c>
      <c r="G177" t="s">
        <v>487</v>
      </c>
      <c r="H177" t="s">
        <v>488</v>
      </c>
      <c r="I177" t="s">
        <v>866</v>
      </c>
      <c r="J177" t="s">
        <v>378</v>
      </c>
      <c r="K177">
        <v>56910</v>
      </c>
      <c r="L177">
        <v>1012462113</v>
      </c>
    </row>
    <row r="178" spans="1:12" x14ac:dyDescent="0.45">
      <c r="A178" t="str">
        <f t="shared" si="2"/>
        <v>Adrian, Michigan, United States</v>
      </c>
      <c r="B178" t="s">
        <v>867</v>
      </c>
      <c r="C178" t="s">
        <v>867</v>
      </c>
      <c r="D178">
        <v>41.8994</v>
      </c>
      <c r="E178">
        <v>-84.044600000000003</v>
      </c>
      <c r="F178" t="s">
        <v>530</v>
      </c>
      <c r="G178" t="s">
        <v>531</v>
      </c>
      <c r="H178" t="s">
        <v>532</v>
      </c>
      <c r="I178" t="s">
        <v>868</v>
      </c>
      <c r="K178">
        <v>43689</v>
      </c>
      <c r="L178">
        <v>1840003226</v>
      </c>
    </row>
    <row r="179" spans="1:12" x14ac:dyDescent="0.45">
      <c r="A179" t="str">
        <f t="shared" si="2"/>
        <v>Adrogue, Buenos Aires, Argentina</v>
      </c>
      <c r="B179" t="s">
        <v>869</v>
      </c>
      <c r="C179" t="s">
        <v>869</v>
      </c>
      <c r="D179">
        <v>-34.799999999999997</v>
      </c>
      <c r="E179">
        <v>-58.383299999999998</v>
      </c>
      <c r="F179" t="s">
        <v>651</v>
      </c>
      <c r="G179" t="s">
        <v>652</v>
      </c>
      <c r="H179" t="s">
        <v>653</v>
      </c>
      <c r="I179" t="s">
        <v>870</v>
      </c>
      <c r="K179">
        <v>28265</v>
      </c>
      <c r="L179">
        <v>1032827397</v>
      </c>
    </row>
    <row r="180" spans="1:12" x14ac:dyDescent="0.45">
      <c r="A180" t="str">
        <f t="shared" si="2"/>
        <v>Adwick le Street, Doncaster, United Kingdom</v>
      </c>
      <c r="B180" t="s">
        <v>871</v>
      </c>
      <c r="C180" t="s">
        <v>871</v>
      </c>
      <c r="D180">
        <v>53.567700000000002</v>
      </c>
      <c r="E180">
        <v>-1.1931</v>
      </c>
      <c r="F180" t="s">
        <v>536</v>
      </c>
      <c r="G180" t="s">
        <v>537</v>
      </c>
      <c r="H180" t="s">
        <v>538</v>
      </c>
      <c r="I180" t="s">
        <v>872</v>
      </c>
      <c r="K180">
        <v>15911</v>
      </c>
      <c r="L180">
        <v>1826413996</v>
      </c>
    </row>
    <row r="181" spans="1:12" x14ac:dyDescent="0.45">
      <c r="A181" t="str">
        <f t="shared" si="2"/>
        <v>Adygeysk, Adygeya, Russia</v>
      </c>
      <c r="B181" t="s">
        <v>873</v>
      </c>
      <c r="C181" t="s">
        <v>873</v>
      </c>
      <c r="D181">
        <v>44.88</v>
      </c>
      <c r="E181">
        <v>39.19</v>
      </c>
      <c r="F181" t="s">
        <v>504</v>
      </c>
      <c r="G181" t="s">
        <v>505</v>
      </c>
      <c r="H181" t="s">
        <v>506</v>
      </c>
      <c r="I181" t="s">
        <v>874</v>
      </c>
      <c r="J181" t="s">
        <v>366</v>
      </c>
      <c r="K181">
        <v>12745</v>
      </c>
      <c r="L181">
        <v>1643365200</v>
      </c>
    </row>
    <row r="182" spans="1:12" x14ac:dyDescent="0.45">
      <c r="A182" t="str">
        <f t="shared" si="2"/>
        <v>Aesch, Basel-Landschaft, Switzerland</v>
      </c>
      <c r="B182" t="s">
        <v>875</v>
      </c>
      <c r="C182" t="s">
        <v>875</v>
      </c>
      <c r="D182">
        <v>47.4694</v>
      </c>
      <c r="E182">
        <v>7.5941999999999998</v>
      </c>
      <c r="F182" t="s">
        <v>464</v>
      </c>
      <c r="G182" t="s">
        <v>465</v>
      </c>
      <c r="H182" t="s">
        <v>466</v>
      </c>
      <c r="I182" t="s">
        <v>876</v>
      </c>
      <c r="K182">
        <v>10352</v>
      </c>
      <c r="L182">
        <v>1756884116</v>
      </c>
    </row>
    <row r="183" spans="1:12" x14ac:dyDescent="0.45">
      <c r="A183" t="str">
        <f t="shared" si="2"/>
        <v>Afega, Tuamasaga, Samoa</v>
      </c>
      <c r="B183" t="s">
        <v>877</v>
      </c>
      <c r="C183" t="s">
        <v>877</v>
      </c>
      <c r="D183">
        <v>-13.7973</v>
      </c>
      <c r="E183">
        <v>-171.85310000000001</v>
      </c>
      <c r="F183" t="s">
        <v>878</v>
      </c>
      <c r="G183" t="s">
        <v>879</v>
      </c>
      <c r="H183" t="s">
        <v>880</v>
      </c>
      <c r="I183" t="s">
        <v>881</v>
      </c>
      <c r="J183" t="s">
        <v>378</v>
      </c>
      <c r="L183">
        <v>1882284139</v>
      </c>
    </row>
    <row r="184" spans="1:12" x14ac:dyDescent="0.45">
      <c r="A184" t="str">
        <f t="shared" si="2"/>
        <v>Affoltern am Albis, Zürich, Switzerland</v>
      </c>
      <c r="B184" t="s">
        <v>882</v>
      </c>
      <c r="C184" t="s">
        <v>882</v>
      </c>
      <c r="D184">
        <v>47.281700000000001</v>
      </c>
      <c r="E184">
        <v>8.4502000000000006</v>
      </c>
      <c r="F184" t="s">
        <v>464</v>
      </c>
      <c r="G184" t="s">
        <v>465</v>
      </c>
      <c r="H184" t="s">
        <v>466</v>
      </c>
      <c r="I184" t="s">
        <v>861</v>
      </c>
      <c r="K184">
        <v>12080</v>
      </c>
      <c r="L184">
        <v>1756025824</v>
      </c>
    </row>
    <row r="185" spans="1:12" x14ac:dyDescent="0.45">
      <c r="A185" t="str">
        <f t="shared" si="2"/>
        <v>Affton, Missouri, United States</v>
      </c>
      <c r="B185" t="s">
        <v>883</v>
      </c>
      <c r="C185" t="s">
        <v>883</v>
      </c>
      <c r="D185">
        <v>38.549900000000001</v>
      </c>
      <c r="E185">
        <v>-90.326400000000007</v>
      </c>
      <c r="F185" t="s">
        <v>530</v>
      </c>
      <c r="G185" t="s">
        <v>531</v>
      </c>
      <c r="H185" t="s">
        <v>532</v>
      </c>
      <c r="I185" t="s">
        <v>884</v>
      </c>
      <c r="K185">
        <v>20187</v>
      </c>
      <c r="L185">
        <v>1840006124</v>
      </c>
    </row>
    <row r="186" spans="1:12" x14ac:dyDescent="0.45">
      <c r="A186" t="str">
        <f t="shared" si="2"/>
        <v>Aflao, Volta, Ghana</v>
      </c>
      <c r="B186" t="s">
        <v>885</v>
      </c>
      <c r="C186" t="s">
        <v>885</v>
      </c>
      <c r="D186">
        <v>6.1188000000000002</v>
      </c>
      <c r="E186">
        <v>1.1946000000000001</v>
      </c>
      <c r="F186" t="s">
        <v>719</v>
      </c>
      <c r="G186" t="s">
        <v>720</v>
      </c>
      <c r="H186" t="s">
        <v>721</v>
      </c>
      <c r="I186" t="s">
        <v>886</v>
      </c>
      <c r="K186">
        <v>66546</v>
      </c>
      <c r="L186">
        <v>1288563374</v>
      </c>
    </row>
    <row r="187" spans="1:12" x14ac:dyDescent="0.45">
      <c r="A187" t="str">
        <f t="shared" si="2"/>
        <v>Afyonkarahisar, Afyonkarahisar, Turkey</v>
      </c>
      <c r="B187" t="s">
        <v>887</v>
      </c>
      <c r="C187" t="s">
        <v>887</v>
      </c>
      <c r="D187">
        <v>38.758099999999999</v>
      </c>
      <c r="E187">
        <v>30.538599999999999</v>
      </c>
      <c r="F187" t="s">
        <v>806</v>
      </c>
      <c r="G187" t="s">
        <v>807</v>
      </c>
      <c r="H187" t="s">
        <v>808</v>
      </c>
      <c r="I187" t="s">
        <v>887</v>
      </c>
      <c r="J187" t="s">
        <v>378</v>
      </c>
      <c r="K187">
        <v>299673</v>
      </c>
      <c r="L187">
        <v>1792855788</v>
      </c>
    </row>
    <row r="188" spans="1:12" x14ac:dyDescent="0.45">
      <c r="A188" t="str">
        <f t="shared" si="2"/>
        <v>Agadez, Agadez, Niger</v>
      </c>
      <c r="B188" t="s">
        <v>888</v>
      </c>
      <c r="C188" t="s">
        <v>888</v>
      </c>
      <c r="D188">
        <v>16.995899999999999</v>
      </c>
      <c r="E188">
        <v>7.9828000000000001</v>
      </c>
      <c r="F188" t="s">
        <v>889</v>
      </c>
      <c r="G188" t="s">
        <v>890</v>
      </c>
      <c r="H188" t="s">
        <v>891</v>
      </c>
      <c r="I188" t="s">
        <v>888</v>
      </c>
      <c r="J188" t="s">
        <v>378</v>
      </c>
      <c r="K188">
        <v>117770</v>
      </c>
      <c r="L188">
        <v>1562789067</v>
      </c>
    </row>
    <row r="189" spans="1:12" x14ac:dyDescent="0.45">
      <c r="A189" t="str">
        <f t="shared" si="2"/>
        <v>Agadir, Souss-Massa, Morocco</v>
      </c>
      <c r="B189" t="s">
        <v>892</v>
      </c>
      <c r="C189" t="s">
        <v>892</v>
      </c>
      <c r="D189">
        <v>30.416699999999999</v>
      </c>
      <c r="E189">
        <v>-9.5832999999999995</v>
      </c>
      <c r="F189" t="s">
        <v>893</v>
      </c>
      <c r="G189" t="s">
        <v>894</v>
      </c>
      <c r="H189" t="s">
        <v>895</v>
      </c>
      <c r="I189" t="s">
        <v>896</v>
      </c>
      <c r="J189" t="s">
        <v>378</v>
      </c>
      <c r="K189">
        <v>421844</v>
      </c>
      <c r="L189">
        <v>1504116858</v>
      </c>
    </row>
    <row r="190" spans="1:12" x14ac:dyDescent="0.45">
      <c r="A190" t="str">
        <f t="shared" si="2"/>
        <v>Agago, Agago, Uganda</v>
      </c>
      <c r="B190" t="s">
        <v>897</v>
      </c>
      <c r="C190" t="s">
        <v>897</v>
      </c>
      <c r="D190">
        <v>2.8338000000000001</v>
      </c>
      <c r="E190">
        <v>33.333599999999997</v>
      </c>
      <c r="F190" t="s">
        <v>613</v>
      </c>
      <c r="G190" t="s">
        <v>614</v>
      </c>
      <c r="H190" t="s">
        <v>615</v>
      </c>
      <c r="I190" t="s">
        <v>897</v>
      </c>
      <c r="J190" t="s">
        <v>378</v>
      </c>
      <c r="L190">
        <v>1800321499</v>
      </c>
    </row>
    <row r="191" spans="1:12" x14ac:dyDescent="0.45">
      <c r="A191" t="str">
        <f t="shared" si="2"/>
        <v>Agapa, Krasnoyarskiy Kray, Russia</v>
      </c>
      <c r="B191" t="s">
        <v>898</v>
      </c>
      <c r="C191" t="s">
        <v>898</v>
      </c>
      <c r="D191">
        <v>71.450400000000002</v>
      </c>
      <c r="E191">
        <v>89.25</v>
      </c>
      <c r="F191" t="s">
        <v>504</v>
      </c>
      <c r="G191" t="s">
        <v>505</v>
      </c>
      <c r="H191" t="s">
        <v>506</v>
      </c>
      <c r="I191" t="s">
        <v>737</v>
      </c>
      <c r="K191">
        <v>10</v>
      </c>
      <c r="L191">
        <v>1643009087</v>
      </c>
    </row>
    <row r="192" spans="1:12" x14ac:dyDescent="0.45">
      <c r="A192" t="str">
        <f t="shared" si="2"/>
        <v>Agartala, Tripura, India</v>
      </c>
      <c r="B192" t="s">
        <v>899</v>
      </c>
      <c r="C192" t="s">
        <v>899</v>
      </c>
      <c r="D192">
        <v>23.833300000000001</v>
      </c>
      <c r="E192">
        <v>91.2667</v>
      </c>
      <c r="F192" t="s">
        <v>626</v>
      </c>
      <c r="G192" t="s">
        <v>627</v>
      </c>
      <c r="H192" t="s">
        <v>628</v>
      </c>
      <c r="I192" t="s">
        <v>900</v>
      </c>
      <c r="J192" t="s">
        <v>378</v>
      </c>
      <c r="K192">
        <v>522613</v>
      </c>
      <c r="L192">
        <v>1356148992</v>
      </c>
    </row>
    <row r="193" spans="1:12" x14ac:dyDescent="0.45">
      <c r="A193" t="str">
        <f t="shared" si="2"/>
        <v>Agawam, Massachusetts, United States</v>
      </c>
      <c r="B193" t="s">
        <v>901</v>
      </c>
      <c r="C193" t="s">
        <v>901</v>
      </c>
      <c r="D193">
        <v>42.0657</v>
      </c>
      <c r="E193">
        <v>-72.652600000000007</v>
      </c>
      <c r="F193" t="s">
        <v>530</v>
      </c>
      <c r="G193" t="s">
        <v>531</v>
      </c>
      <c r="H193" t="s">
        <v>532</v>
      </c>
      <c r="I193" t="s">
        <v>621</v>
      </c>
      <c r="K193">
        <v>28613</v>
      </c>
      <c r="L193">
        <v>1840031157</v>
      </c>
    </row>
    <row r="194" spans="1:12" x14ac:dyDescent="0.45">
      <c r="A194" t="str">
        <f t="shared" si="2"/>
        <v>Agboville, Lagunes, Côte D’Ivoire</v>
      </c>
      <c r="B194" t="s">
        <v>902</v>
      </c>
      <c r="C194" t="s">
        <v>902</v>
      </c>
      <c r="D194">
        <v>5.9333</v>
      </c>
      <c r="E194">
        <v>-4.2167000000000003</v>
      </c>
      <c r="F194" t="s">
        <v>569</v>
      </c>
      <c r="G194" t="s">
        <v>570</v>
      </c>
      <c r="H194" t="s">
        <v>571</v>
      </c>
      <c r="I194" t="s">
        <v>903</v>
      </c>
      <c r="J194" t="s">
        <v>366</v>
      </c>
      <c r="K194">
        <v>81770</v>
      </c>
      <c r="L194">
        <v>1384823872</v>
      </c>
    </row>
    <row r="195" spans="1:12" x14ac:dyDescent="0.45">
      <c r="A195" t="str">
        <f t="shared" ref="A195:A258" si="3">CONCATENATE(B195,", ",I195,", ",F195)</f>
        <v>Ağcabədi, Ağcabədi, Azerbaijan</v>
      </c>
      <c r="B195" t="s">
        <v>904</v>
      </c>
      <c r="C195" t="s">
        <v>905</v>
      </c>
      <c r="D195">
        <v>40.048900000000003</v>
      </c>
      <c r="E195">
        <v>47.450200000000002</v>
      </c>
      <c r="F195" t="s">
        <v>906</v>
      </c>
      <c r="G195" t="s">
        <v>907</v>
      </c>
      <c r="H195" t="s">
        <v>908</v>
      </c>
      <c r="I195" t="s">
        <v>904</v>
      </c>
      <c r="J195" t="s">
        <v>378</v>
      </c>
      <c r="K195">
        <v>39200</v>
      </c>
      <c r="L195">
        <v>1031860893</v>
      </c>
    </row>
    <row r="196" spans="1:12" x14ac:dyDescent="0.45">
      <c r="A196" t="str">
        <f t="shared" si="3"/>
        <v>Ağdam, Ağdam, Azerbaijan</v>
      </c>
      <c r="B196" t="s">
        <v>909</v>
      </c>
      <c r="C196" t="s">
        <v>910</v>
      </c>
      <c r="D196">
        <v>39.9833</v>
      </c>
      <c r="E196">
        <v>46.916699999999999</v>
      </c>
      <c r="F196" t="s">
        <v>906</v>
      </c>
      <c r="G196" t="s">
        <v>907</v>
      </c>
      <c r="H196" t="s">
        <v>908</v>
      </c>
      <c r="I196" t="s">
        <v>909</v>
      </c>
      <c r="J196" t="s">
        <v>378</v>
      </c>
      <c r="K196">
        <v>3770</v>
      </c>
      <c r="L196">
        <v>1031176858</v>
      </c>
    </row>
    <row r="197" spans="1:12" x14ac:dyDescent="0.45">
      <c r="A197" t="str">
        <f t="shared" si="3"/>
        <v>Ağdam, Tovuz, Azerbaijan</v>
      </c>
      <c r="B197" t="s">
        <v>909</v>
      </c>
      <c r="C197" t="s">
        <v>910</v>
      </c>
      <c r="D197">
        <v>40.905299999999997</v>
      </c>
      <c r="E197">
        <v>45.556399999999996</v>
      </c>
      <c r="F197" t="s">
        <v>906</v>
      </c>
      <c r="G197" t="s">
        <v>907</v>
      </c>
      <c r="H197" t="s">
        <v>908</v>
      </c>
      <c r="I197" t="s">
        <v>911</v>
      </c>
      <c r="K197">
        <v>0</v>
      </c>
      <c r="L197">
        <v>1031834023</v>
      </c>
    </row>
    <row r="198" spans="1:12" x14ac:dyDescent="0.45">
      <c r="A198" t="str">
        <f t="shared" si="3"/>
        <v>Ağdaş, Ağdaş, Azerbaijan</v>
      </c>
      <c r="B198" t="s">
        <v>912</v>
      </c>
      <c r="C198" t="s">
        <v>913</v>
      </c>
      <c r="D198">
        <v>40.65</v>
      </c>
      <c r="E198">
        <v>47.4833</v>
      </c>
      <c r="F198" t="s">
        <v>906</v>
      </c>
      <c r="G198" t="s">
        <v>907</v>
      </c>
      <c r="H198" t="s">
        <v>908</v>
      </c>
      <c r="I198" t="s">
        <v>912</v>
      </c>
      <c r="J198" t="s">
        <v>378</v>
      </c>
      <c r="K198">
        <v>29600</v>
      </c>
      <c r="L198">
        <v>1031916654</v>
      </c>
    </row>
    <row r="199" spans="1:12" x14ac:dyDescent="0.45">
      <c r="A199" t="str">
        <f t="shared" si="3"/>
        <v>Agde, Occitanie, France</v>
      </c>
      <c r="B199" t="s">
        <v>914</v>
      </c>
      <c r="C199" t="s">
        <v>914</v>
      </c>
      <c r="D199">
        <v>43.3108</v>
      </c>
      <c r="E199">
        <v>3.4758</v>
      </c>
      <c r="F199" t="s">
        <v>526</v>
      </c>
      <c r="G199" t="s">
        <v>527</v>
      </c>
      <c r="H199" t="s">
        <v>528</v>
      </c>
      <c r="I199" t="s">
        <v>915</v>
      </c>
      <c r="K199">
        <v>28609</v>
      </c>
      <c r="L199">
        <v>1250539086</v>
      </c>
    </row>
    <row r="200" spans="1:12" x14ac:dyDescent="0.45">
      <c r="A200" t="str">
        <f t="shared" si="3"/>
        <v>Agen, Nouvelle-Aquitaine, France</v>
      </c>
      <c r="B200" t="s">
        <v>916</v>
      </c>
      <c r="C200" t="s">
        <v>916</v>
      </c>
      <c r="D200">
        <v>44.204900000000002</v>
      </c>
      <c r="E200">
        <v>0.62119999999999997</v>
      </c>
      <c r="F200" t="s">
        <v>526</v>
      </c>
      <c r="G200" t="s">
        <v>527</v>
      </c>
      <c r="H200" t="s">
        <v>528</v>
      </c>
      <c r="I200" t="s">
        <v>917</v>
      </c>
      <c r="J200" t="s">
        <v>366</v>
      </c>
      <c r="K200">
        <v>33576</v>
      </c>
      <c r="L200">
        <v>1250059626</v>
      </c>
    </row>
    <row r="201" spans="1:12" x14ac:dyDescent="0.45">
      <c r="A201" t="str">
        <f t="shared" si="3"/>
        <v>Ageoshimo, Saitama, Japan</v>
      </c>
      <c r="B201" t="s">
        <v>918</v>
      </c>
      <c r="C201" t="s">
        <v>918</v>
      </c>
      <c r="D201">
        <v>35.977499999999999</v>
      </c>
      <c r="E201">
        <v>139.5933</v>
      </c>
      <c r="F201" t="s">
        <v>514</v>
      </c>
      <c r="G201" t="s">
        <v>515</v>
      </c>
      <c r="H201" t="s">
        <v>516</v>
      </c>
      <c r="I201" t="s">
        <v>919</v>
      </c>
      <c r="K201">
        <v>225907</v>
      </c>
      <c r="L201">
        <v>1392046664</v>
      </c>
    </row>
    <row r="202" spans="1:12" x14ac:dyDescent="0.45">
      <c r="A202" t="str">
        <f t="shared" si="3"/>
        <v>Aghbal, Oriental, Morocco</v>
      </c>
      <c r="B202" t="s">
        <v>920</v>
      </c>
      <c r="C202" t="s">
        <v>920</v>
      </c>
      <c r="D202">
        <v>34.938200000000002</v>
      </c>
      <c r="E202">
        <v>-2.1455000000000002</v>
      </c>
      <c r="F202" t="s">
        <v>893</v>
      </c>
      <c r="G202" t="s">
        <v>894</v>
      </c>
      <c r="H202" t="s">
        <v>895</v>
      </c>
      <c r="I202" t="s">
        <v>921</v>
      </c>
      <c r="K202">
        <v>14908</v>
      </c>
      <c r="L202">
        <v>1504000927</v>
      </c>
    </row>
    <row r="203" spans="1:12" x14ac:dyDescent="0.45">
      <c r="A203" t="str">
        <f t="shared" si="3"/>
        <v>Agidel, Bashkortostan, Russia</v>
      </c>
      <c r="B203" t="s">
        <v>922</v>
      </c>
      <c r="C203" t="s">
        <v>922</v>
      </c>
      <c r="D203">
        <v>55.9</v>
      </c>
      <c r="E203">
        <v>53.933300000000003</v>
      </c>
      <c r="F203" t="s">
        <v>504</v>
      </c>
      <c r="G203" t="s">
        <v>505</v>
      </c>
      <c r="H203" t="s">
        <v>506</v>
      </c>
      <c r="I203" t="s">
        <v>923</v>
      </c>
      <c r="K203">
        <v>14601</v>
      </c>
      <c r="L203">
        <v>1643864231</v>
      </c>
    </row>
    <row r="204" spans="1:12" x14ac:dyDescent="0.45">
      <c r="A204" t="str">
        <f t="shared" si="3"/>
        <v>Aginskoye, Zabaykal’skiy Kray, Russia</v>
      </c>
      <c r="B204" t="s">
        <v>924</v>
      </c>
      <c r="C204" t="s">
        <v>924</v>
      </c>
      <c r="D204">
        <v>51.103099999999998</v>
      </c>
      <c r="E204">
        <v>114.5228</v>
      </c>
      <c r="F204" t="s">
        <v>504</v>
      </c>
      <c r="G204" t="s">
        <v>505</v>
      </c>
      <c r="H204" t="s">
        <v>506</v>
      </c>
      <c r="I204" t="s">
        <v>925</v>
      </c>
      <c r="K204">
        <v>11491</v>
      </c>
      <c r="L204">
        <v>1643514234</v>
      </c>
    </row>
    <row r="205" spans="1:12" x14ac:dyDescent="0.45">
      <c r="A205" t="str">
        <f t="shared" si="3"/>
        <v>Ágios Nikólaos, Kríti, Greece</v>
      </c>
      <c r="B205" t="s">
        <v>926</v>
      </c>
      <c r="C205" t="s">
        <v>927</v>
      </c>
      <c r="D205">
        <v>35.1892</v>
      </c>
      <c r="E205">
        <v>25.717300000000002</v>
      </c>
      <c r="F205" t="s">
        <v>928</v>
      </c>
      <c r="G205" t="s">
        <v>929</v>
      </c>
      <c r="H205" t="s">
        <v>930</v>
      </c>
      <c r="I205" t="s">
        <v>931</v>
      </c>
      <c r="J205" t="s">
        <v>366</v>
      </c>
      <c r="K205">
        <v>11421</v>
      </c>
      <c r="L205">
        <v>1300945111</v>
      </c>
    </row>
    <row r="206" spans="1:12" x14ac:dyDescent="0.45">
      <c r="A206" t="str">
        <f t="shared" si="3"/>
        <v>Aglona, Aglonas Novads, Latvia</v>
      </c>
      <c r="B206" t="s">
        <v>932</v>
      </c>
      <c r="C206" t="s">
        <v>932</v>
      </c>
      <c r="D206">
        <v>56.1327</v>
      </c>
      <c r="E206">
        <v>27.006799999999998</v>
      </c>
      <c r="F206" t="s">
        <v>811</v>
      </c>
      <c r="G206" t="s">
        <v>812</v>
      </c>
      <c r="H206" t="s">
        <v>813</v>
      </c>
      <c r="I206" t="s">
        <v>933</v>
      </c>
      <c r="J206" t="s">
        <v>378</v>
      </c>
      <c r="L206">
        <v>1428424524</v>
      </c>
    </row>
    <row r="207" spans="1:12" x14ac:dyDescent="0.45">
      <c r="A207" t="str">
        <f t="shared" si="3"/>
        <v>Agnita, Sibiu, Romania</v>
      </c>
      <c r="B207" t="s">
        <v>934</v>
      </c>
      <c r="C207" t="s">
        <v>934</v>
      </c>
      <c r="D207">
        <v>45.973300000000002</v>
      </c>
      <c r="E207">
        <v>24.6172</v>
      </c>
      <c r="F207" t="s">
        <v>665</v>
      </c>
      <c r="G207" t="s">
        <v>666</v>
      </c>
      <c r="H207" t="s">
        <v>667</v>
      </c>
      <c r="I207" t="s">
        <v>935</v>
      </c>
      <c r="K207">
        <v>8732</v>
      </c>
      <c r="L207">
        <v>1642697925</v>
      </c>
    </row>
    <row r="208" spans="1:12" x14ac:dyDescent="0.45">
      <c r="A208" t="str">
        <f t="shared" si="3"/>
        <v>Agoura Hills, California, United States</v>
      </c>
      <c r="B208" t="s">
        <v>936</v>
      </c>
      <c r="C208" t="s">
        <v>936</v>
      </c>
      <c r="D208">
        <v>34.151000000000003</v>
      </c>
      <c r="E208">
        <v>-118.7608</v>
      </c>
      <c r="F208" t="s">
        <v>530</v>
      </c>
      <c r="G208" t="s">
        <v>531</v>
      </c>
      <c r="H208" t="s">
        <v>532</v>
      </c>
      <c r="I208" t="s">
        <v>754</v>
      </c>
      <c r="K208">
        <v>20222</v>
      </c>
      <c r="L208">
        <v>1840019221</v>
      </c>
    </row>
    <row r="209" spans="1:12" x14ac:dyDescent="0.45">
      <c r="A209" t="str">
        <f t="shared" si="3"/>
        <v>Āgra, Uttar Pradesh, India</v>
      </c>
      <c r="B209" t="s">
        <v>937</v>
      </c>
      <c r="C209" t="s">
        <v>938</v>
      </c>
      <c r="D209">
        <v>27.18</v>
      </c>
      <c r="E209">
        <v>78.02</v>
      </c>
      <c r="F209" t="s">
        <v>626</v>
      </c>
      <c r="G209" t="s">
        <v>627</v>
      </c>
      <c r="H209" t="s">
        <v>628</v>
      </c>
      <c r="I209" t="s">
        <v>939</v>
      </c>
      <c r="K209">
        <v>1585705</v>
      </c>
      <c r="L209">
        <v>1356187395</v>
      </c>
    </row>
    <row r="210" spans="1:12" x14ac:dyDescent="0.45">
      <c r="A210" t="str">
        <f t="shared" si="3"/>
        <v>Ağrı, Ağrı, Turkey</v>
      </c>
      <c r="B210" t="s">
        <v>940</v>
      </c>
      <c r="C210" t="s">
        <v>941</v>
      </c>
      <c r="D210">
        <v>39.722499999999997</v>
      </c>
      <c r="E210">
        <v>43.054400000000001</v>
      </c>
      <c r="F210" t="s">
        <v>806</v>
      </c>
      <c r="G210" t="s">
        <v>807</v>
      </c>
      <c r="H210" t="s">
        <v>808</v>
      </c>
      <c r="I210" t="s">
        <v>940</v>
      </c>
      <c r="J210" t="s">
        <v>378</v>
      </c>
      <c r="K210">
        <v>149188</v>
      </c>
      <c r="L210">
        <v>1792385654</v>
      </c>
    </row>
    <row r="211" spans="1:12" x14ac:dyDescent="0.45">
      <c r="A211" t="str">
        <f t="shared" si="3"/>
        <v>Agriá, Thessalía, Greece</v>
      </c>
      <c r="B211" t="s">
        <v>942</v>
      </c>
      <c r="C211" t="s">
        <v>943</v>
      </c>
      <c r="D211">
        <v>39.340000000000003</v>
      </c>
      <c r="E211">
        <v>23.013300000000001</v>
      </c>
      <c r="F211" t="s">
        <v>928</v>
      </c>
      <c r="G211" t="s">
        <v>929</v>
      </c>
      <c r="H211" t="s">
        <v>930</v>
      </c>
      <c r="I211" t="s">
        <v>944</v>
      </c>
      <c r="K211">
        <v>5191</v>
      </c>
      <c r="L211">
        <v>1300594984</v>
      </c>
    </row>
    <row r="212" spans="1:12" x14ac:dyDescent="0.45">
      <c r="A212" t="str">
        <f t="shared" si="3"/>
        <v>Agrigento, Sicilia, Italy</v>
      </c>
      <c r="B212" t="s">
        <v>945</v>
      </c>
      <c r="C212" t="s">
        <v>945</v>
      </c>
      <c r="D212">
        <v>37.311100000000003</v>
      </c>
      <c r="E212">
        <v>13.576499999999999</v>
      </c>
      <c r="F212" t="s">
        <v>946</v>
      </c>
      <c r="G212" t="s">
        <v>947</v>
      </c>
      <c r="H212" t="s">
        <v>948</v>
      </c>
      <c r="I212" t="s">
        <v>949</v>
      </c>
      <c r="J212" t="s">
        <v>366</v>
      </c>
      <c r="K212">
        <v>59329</v>
      </c>
      <c r="L212">
        <v>1380721319</v>
      </c>
    </row>
    <row r="213" spans="1:12" x14ac:dyDescent="0.45">
      <c r="A213" t="str">
        <f t="shared" si="3"/>
        <v>Agrínio, Dytikí Elláda, Greece</v>
      </c>
      <c r="B213" t="s">
        <v>950</v>
      </c>
      <c r="C213" t="s">
        <v>951</v>
      </c>
      <c r="D213">
        <v>38.616700000000002</v>
      </c>
      <c r="E213">
        <v>21.4</v>
      </c>
      <c r="F213" t="s">
        <v>928</v>
      </c>
      <c r="G213" t="s">
        <v>929</v>
      </c>
      <c r="H213" t="s">
        <v>930</v>
      </c>
      <c r="I213" t="s">
        <v>952</v>
      </c>
      <c r="J213" t="s">
        <v>366</v>
      </c>
      <c r="K213">
        <v>46899</v>
      </c>
      <c r="L213">
        <v>1300351677</v>
      </c>
    </row>
    <row r="214" spans="1:12" x14ac:dyDescent="0.45">
      <c r="A214" t="str">
        <f t="shared" si="3"/>
        <v>Ağstafa, Ağstafa, Azerbaijan</v>
      </c>
      <c r="B214" t="s">
        <v>953</v>
      </c>
      <c r="C214" t="s">
        <v>954</v>
      </c>
      <c r="D214">
        <v>41.116700000000002</v>
      </c>
      <c r="E214">
        <v>45.45</v>
      </c>
      <c r="F214" t="s">
        <v>906</v>
      </c>
      <c r="G214" t="s">
        <v>907</v>
      </c>
      <c r="H214" t="s">
        <v>908</v>
      </c>
      <c r="I214" t="s">
        <v>953</v>
      </c>
      <c r="J214" t="s">
        <v>378</v>
      </c>
      <c r="K214">
        <v>20200</v>
      </c>
      <c r="L214">
        <v>1031889683</v>
      </c>
    </row>
    <row r="215" spans="1:12" x14ac:dyDescent="0.45">
      <c r="A215" t="str">
        <f t="shared" si="3"/>
        <v>Ağsu, Ağsu, Azerbaijan</v>
      </c>
      <c r="B215" t="s">
        <v>955</v>
      </c>
      <c r="C215" t="s">
        <v>956</v>
      </c>
      <c r="D215">
        <v>40.570799999999998</v>
      </c>
      <c r="E215">
        <v>48.392800000000001</v>
      </c>
      <c r="F215" t="s">
        <v>906</v>
      </c>
      <c r="G215" t="s">
        <v>907</v>
      </c>
      <c r="H215" t="s">
        <v>908</v>
      </c>
      <c r="I215" t="s">
        <v>955</v>
      </c>
      <c r="J215" t="s">
        <v>378</v>
      </c>
      <c r="K215">
        <v>20200</v>
      </c>
      <c r="L215">
        <v>1031748204</v>
      </c>
    </row>
    <row r="216" spans="1:12" x14ac:dyDescent="0.45">
      <c r="A216" t="str">
        <f t="shared" si="3"/>
        <v>Agua Blanca Iturbide, Hidalgo, Mexico</v>
      </c>
      <c r="B216" t="s">
        <v>957</v>
      </c>
      <c r="C216" t="s">
        <v>957</v>
      </c>
      <c r="D216">
        <v>20.350000000000001</v>
      </c>
      <c r="E216">
        <v>-98.35</v>
      </c>
      <c r="F216" t="s">
        <v>519</v>
      </c>
      <c r="G216" t="s">
        <v>520</v>
      </c>
      <c r="H216" t="s">
        <v>521</v>
      </c>
      <c r="I216" t="s">
        <v>708</v>
      </c>
      <c r="K216">
        <v>8443</v>
      </c>
      <c r="L216">
        <v>1484459690</v>
      </c>
    </row>
    <row r="217" spans="1:12" x14ac:dyDescent="0.45">
      <c r="A217" t="str">
        <f t="shared" si="3"/>
        <v>Agua Prieta, Sonora, Mexico</v>
      </c>
      <c r="B217" t="s">
        <v>958</v>
      </c>
      <c r="C217" t="s">
        <v>958</v>
      </c>
      <c r="D217">
        <v>31.325800000000001</v>
      </c>
      <c r="E217">
        <v>-109.5489</v>
      </c>
      <c r="F217" t="s">
        <v>519</v>
      </c>
      <c r="G217" t="s">
        <v>520</v>
      </c>
      <c r="H217" t="s">
        <v>521</v>
      </c>
      <c r="I217" t="s">
        <v>959</v>
      </c>
      <c r="J217" t="s">
        <v>366</v>
      </c>
      <c r="K217">
        <v>79138</v>
      </c>
      <c r="L217">
        <v>1484381848</v>
      </c>
    </row>
    <row r="218" spans="1:12" x14ac:dyDescent="0.45">
      <c r="A218" t="str">
        <f t="shared" si="3"/>
        <v>Aguadilla, Puerto Rico, Puerto Rico</v>
      </c>
      <c r="B218" t="s">
        <v>960</v>
      </c>
      <c r="C218" t="s">
        <v>960</v>
      </c>
      <c r="D218">
        <v>18.438199999999998</v>
      </c>
      <c r="E218">
        <v>-67.153599999999997</v>
      </c>
      <c r="F218" t="s">
        <v>961</v>
      </c>
      <c r="G218" t="s">
        <v>962</v>
      </c>
      <c r="H218" t="s">
        <v>963</v>
      </c>
      <c r="I218" t="s">
        <v>961</v>
      </c>
      <c r="K218">
        <v>11170</v>
      </c>
      <c r="L218">
        <v>1630035605</v>
      </c>
    </row>
    <row r="219" spans="1:12" x14ac:dyDescent="0.45">
      <c r="A219" t="str">
        <f t="shared" si="3"/>
        <v>Aguaí, São Paulo, Brazil</v>
      </c>
      <c r="B219" t="s">
        <v>964</v>
      </c>
      <c r="C219" t="s">
        <v>965</v>
      </c>
      <c r="D219">
        <v>-22.060300000000002</v>
      </c>
      <c r="E219">
        <v>-46.973599999999998</v>
      </c>
      <c r="F219" t="s">
        <v>491</v>
      </c>
      <c r="G219" t="s">
        <v>492</v>
      </c>
      <c r="H219" t="s">
        <v>493</v>
      </c>
      <c r="I219" t="s">
        <v>801</v>
      </c>
      <c r="K219">
        <v>34863</v>
      </c>
      <c r="L219">
        <v>1076299565</v>
      </c>
    </row>
    <row r="220" spans="1:12" x14ac:dyDescent="0.45">
      <c r="A220" t="str">
        <f t="shared" si="3"/>
        <v>Agualva, Lisboa, Portugal</v>
      </c>
      <c r="B220" t="s">
        <v>966</v>
      </c>
      <c r="C220" t="s">
        <v>966</v>
      </c>
      <c r="D220">
        <v>38.770000000000003</v>
      </c>
      <c r="E220">
        <v>-9.2988</v>
      </c>
      <c r="F220" t="s">
        <v>967</v>
      </c>
      <c r="G220" t="s">
        <v>968</v>
      </c>
      <c r="H220" t="s">
        <v>969</v>
      </c>
      <c r="I220" t="s">
        <v>970</v>
      </c>
      <c r="K220">
        <v>35824</v>
      </c>
      <c r="L220">
        <v>1620936507</v>
      </c>
    </row>
    <row r="221" spans="1:12" x14ac:dyDescent="0.45">
      <c r="A221" t="str">
        <f t="shared" si="3"/>
        <v>Águas da Prata, São Paulo, Brazil</v>
      </c>
      <c r="B221" t="s">
        <v>971</v>
      </c>
      <c r="C221" t="s">
        <v>972</v>
      </c>
      <c r="D221">
        <v>-21.936900000000001</v>
      </c>
      <c r="E221">
        <v>-46.716900000000003</v>
      </c>
      <c r="F221" t="s">
        <v>491</v>
      </c>
      <c r="G221" t="s">
        <v>492</v>
      </c>
      <c r="H221" t="s">
        <v>493</v>
      </c>
      <c r="I221" t="s">
        <v>801</v>
      </c>
      <c r="K221">
        <v>8025</v>
      </c>
      <c r="L221">
        <v>1076783240</v>
      </c>
    </row>
    <row r="222" spans="1:12" x14ac:dyDescent="0.45">
      <c r="A222" t="str">
        <f t="shared" si="3"/>
        <v>Águas de Lindóia, São Paulo, Brazil</v>
      </c>
      <c r="B222" t="s">
        <v>973</v>
      </c>
      <c r="C222" t="s">
        <v>974</v>
      </c>
      <c r="D222">
        <v>-22.4758</v>
      </c>
      <c r="E222">
        <v>-46.632800000000003</v>
      </c>
      <c r="F222" t="s">
        <v>491</v>
      </c>
      <c r="G222" t="s">
        <v>492</v>
      </c>
      <c r="H222" t="s">
        <v>493</v>
      </c>
      <c r="I222" t="s">
        <v>801</v>
      </c>
      <c r="K222">
        <v>18313</v>
      </c>
      <c r="L222">
        <v>1076621560</v>
      </c>
    </row>
    <row r="223" spans="1:12" x14ac:dyDescent="0.45">
      <c r="A223" t="str">
        <f t="shared" si="3"/>
        <v>Aguascalientes, Aguascalientes, Mexico</v>
      </c>
      <c r="B223" t="s">
        <v>975</v>
      </c>
      <c r="C223" t="s">
        <v>975</v>
      </c>
      <c r="D223">
        <v>21.876000000000001</v>
      </c>
      <c r="E223">
        <v>-102.29600000000001</v>
      </c>
      <c r="F223" t="s">
        <v>519</v>
      </c>
      <c r="G223" t="s">
        <v>520</v>
      </c>
      <c r="H223" t="s">
        <v>521</v>
      </c>
      <c r="I223" t="s">
        <v>975</v>
      </c>
      <c r="J223" t="s">
        <v>378</v>
      </c>
      <c r="K223">
        <v>934424</v>
      </c>
      <c r="L223">
        <v>1484666646</v>
      </c>
    </row>
    <row r="224" spans="1:12" x14ac:dyDescent="0.45">
      <c r="A224" t="str">
        <f t="shared" si="3"/>
        <v>Agudos, São Paulo, Brazil</v>
      </c>
      <c r="B224" t="s">
        <v>976</v>
      </c>
      <c r="C224" t="s">
        <v>976</v>
      </c>
      <c r="D224">
        <v>-22.4739</v>
      </c>
      <c r="E224">
        <v>-48.983600000000003</v>
      </c>
      <c r="F224" t="s">
        <v>491</v>
      </c>
      <c r="G224" t="s">
        <v>492</v>
      </c>
      <c r="H224" t="s">
        <v>493</v>
      </c>
      <c r="I224" t="s">
        <v>801</v>
      </c>
      <c r="K224">
        <v>36524</v>
      </c>
      <c r="L224">
        <v>1076000779</v>
      </c>
    </row>
    <row r="225" spans="1:12" x14ac:dyDescent="0.45">
      <c r="A225" t="str">
        <f t="shared" si="3"/>
        <v>Aguelhok, Kidal, Mali</v>
      </c>
      <c r="B225" t="s">
        <v>977</v>
      </c>
      <c r="C225" t="s">
        <v>977</v>
      </c>
      <c r="D225">
        <v>19.454899999999999</v>
      </c>
      <c r="E225">
        <v>0.85640000000000005</v>
      </c>
      <c r="F225" t="s">
        <v>978</v>
      </c>
      <c r="G225" t="s">
        <v>979</v>
      </c>
      <c r="H225" t="s">
        <v>980</v>
      </c>
      <c r="I225" t="s">
        <v>981</v>
      </c>
      <c r="K225">
        <v>9000</v>
      </c>
      <c r="L225">
        <v>1466967655</v>
      </c>
    </row>
    <row r="226" spans="1:12" x14ac:dyDescent="0.45">
      <c r="A226" t="str">
        <f t="shared" si="3"/>
        <v>Aguiar da Beira, Guarda, Portugal</v>
      </c>
      <c r="B226" t="s">
        <v>982</v>
      </c>
      <c r="C226" t="s">
        <v>982</v>
      </c>
      <c r="D226">
        <v>40.817999999999998</v>
      </c>
      <c r="E226">
        <v>-7.5414000000000003</v>
      </c>
      <c r="F226" t="s">
        <v>967</v>
      </c>
      <c r="G226" t="s">
        <v>968</v>
      </c>
      <c r="H226" t="s">
        <v>969</v>
      </c>
      <c r="I226" t="s">
        <v>983</v>
      </c>
      <c r="J226" t="s">
        <v>366</v>
      </c>
      <c r="K226">
        <v>5473</v>
      </c>
      <c r="L226">
        <v>1620715941</v>
      </c>
    </row>
    <row r="227" spans="1:12" x14ac:dyDescent="0.45">
      <c r="A227" t="str">
        <f t="shared" si="3"/>
        <v>Ahar, Āz̄arbāyjān-e Sharqī, Iran</v>
      </c>
      <c r="B227" t="s">
        <v>984</v>
      </c>
      <c r="C227" t="s">
        <v>984</v>
      </c>
      <c r="D227">
        <v>38.475000000000001</v>
      </c>
      <c r="E227">
        <v>47.060299999999998</v>
      </c>
      <c r="F227" t="s">
        <v>388</v>
      </c>
      <c r="G227" t="s">
        <v>389</v>
      </c>
      <c r="H227" t="s">
        <v>390</v>
      </c>
      <c r="I227" t="s">
        <v>985</v>
      </c>
      <c r="J227" t="s">
        <v>366</v>
      </c>
      <c r="K227">
        <v>100641</v>
      </c>
      <c r="L227">
        <v>1364602437</v>
      </c>
    </row>
    <row r="228" spans="1:12" x14ac:dyDescent="0.45">
      <c r="A228" t="str">
        <f t="shared" si="3"/>
        <v>Ahaus, North Rhine-Westphalia, Germany</v>
      </c>
      <c r="B228" t="s">
        <v>986</v>
      </c>
      <c r="C228" t="s">
        <v>986</v>
      </c>
      <c r="D228">
        <v>52.0794</v>
      </c>
      <c r="E228">
        <v>7.0133999999999999</v>
      </c>
      <c r="F228" t="s">
        <v>441</v>
      </c>
      <c r="G228" t="s">
        <v>442</v>
      </c>
      <c r="H228" t="s">
        <v>443</v>
      </c>
      <c r="I228" t="s">
        <v>444</v>
      </c>
      <c r="K228">
        <v>39223</v>
      </c>
      <c r="L228">
        <v>1276411347</v>
      </c>
    </row>
    <row r="229" spans="1:12" x14ac:dyDescent="0.45">
      <c r="A229" t="str">
        <f t="shared" si="3"/>
        <v>Ahfir, Oriental, Morocco</v>
      </c>
      <c r="B229" t="s">
        <v>987</v>
      </c>
      <c r="C229" t="s">
        <v>987</v>
      </c>
      <c r="D229">
        <v>34.9514</v>
      </c>
      <c r="E229">
        <v>-2.1025</v>
      </c>
      <c r="F229" t="s">
        <v>893</v>
      </c>
      <c r="G229" t="s">
        <v>894</v>
      </c>
      <c r="H229" t="s">
        <v>895</v>
      </c>
      <c r="I229" t="s">
        <v>921</v>
      </c>
      <c r="K229">
        <v>19630</v>
      </c>
      <c r="L229">
        <v>1504027251</v>
      </c>
    </row>
    <row r="230" spans="1:12" x14ac:dyDescent="0.45">
      <c r="A230" t="str">
        <f t="shared" si="3"/>
        <v>Ahlen, North Rhine-Westphalia, Germany</v>
      </c>
      <c r="B230" t="s">
        <v>988</v>
      </c>
      <c r="C230" t="s">
        <v>988</v>
      </c>
      <c r="D230">
        <v>51.763300000000001</v>
      </c>
      <c r="E230">
        <v>7.8910999999999998</v>
      </c>
      <c r="F230" t="s">
        <v>441</v>
      </c>
      <c r="G230" t="s">
        <v>442</v>
      </c>
      <c r="H230" t="s">
        <v>443</v>
      </c>
      <c r="I230" t="s">
        <v>444</v>
      </c>
      <c r="K230">
        <v>52582</v>
      </c>
      <c r="L230">
        <v>1276843072</v>
      </c>
    </row>
    <row r="231" spans="1:12" x14ac:dyDescent="0.45">
      <c r="A231" t="str">
        <f t="shared" si="3"/>
        <v>Ahmadābād, Gujarāt, India</v>
      </c>
      <c r="B231" t="s">
        <v>989</v>
      </c>
      <c r="C231" t="s">
        <v>990</v>
      </c>
      <c r="D231">
        <v>23.03</v>
      </c>
      <c r="E231">
        <v>72.58</v>
      </c>
      <c r="F231" t="s">
        <v>626</v>
      </c>
      <c r="G231" t="s">
        <v>627</v>
      </c>
      <c r="H231" t="s">
        <v>628</v>
      </c>
      <c r="I231" t="s">
        <v>991</v>
      </c>
      <c r="J231" t="s">
        <v>366</v>
      </c>
      <c r="K231">
        <v>7410000</v>
      </c>
      <c r="L231">
        <v>1356304381</v>
      </c>
    </row>
    <row r="232" spans="1:12" x14ac:dyDescent="0.45">
      <c r="A232" t="str">
        <f t="shared" si="3"/>
        <v>Ahmadnagar, Mahārāshtra, India</v>
      </c>
      <c r="B232" t="s">
        <v>992</v>
      </c>
      <c r="C232" t="s">
        <v>992</v>
      </c>
      <c r="D232">
        <v>19.083300000000001</v>
      </c>
      <c r="E232">
        <v>74.7333</v>
      </c>
      <c r="F232" t="s">
        <v>626</v>
      </c>
      <c r="G232" t="s">
        <v>627</v>
      </c>
      <c r="H232" t="s">
        <v>628</v>
      </c>
      <c r="I232" t="s">
        <v>993</v>
      </c>
      <c r="K232">
        <v>350859</v>
      </c>
      <c r="L232">
        <v>1356972679</v>
      </c>
    </row>
    <row r="233" spans="1:12" x14ac:dyDescent="0.45">
      <c r="A233" t="str">
        <f t="shared" si="3"/>
        <v>Ahram, Būshehr, Iran</v>
      </c>
      <c r="B233" t="s">
        <v>994</v>
      </c>
      <c r="C233" t="s">
        <v>994</v>
      </c>
      <c r="D233">
        <v>28.8825</v>
      </c>
      <c r="E233">
        <v>51.2744</v>
      </c>
      <c r="F233" t="s">
        <v>388</v>
      </c>
      <c r="G233" t="s">
        <v>389</v>
      </c>
      <c r="H233" t="s">
        <v>390</v>
      </c>
      <c r="I233" t="s">
        <v>995</v>
      </c>
      <c r="J233" t="s">
        <v>366</v>
      </c>
      <c r="K233">
        <v>12182</v>
      </c>
      <c r="L233">
        <v>1364866540</v>
      </c>
    </row>
    <row r="234" spans="1:12" x14ac:dyDescent="0.45">
      <c r="A234" t="str">
        <f t="shared" si="3"/>
        <v>Ahrensburg, Schleswig-Holstein, Germany</v>
      </c>
      <c r="B234" t="s">
        <v>996</v>
      </c>
      <c r="C234" t="s">
        <v>996</v>
      </c>
      <c r="D234">
        <v>53.674700000000001</v>
      </c>
      <c r="E234">
        <v>10.241099999999999</v>
      </c>
      <c r="F234" t="s">
        <v>441</v>
      </c>
      <c r="G234" t="s">
        <v>442</v>
      </c>
      <c r="H234" t="s">
        <v>443</v>
      </c>
      <c r="I234" t="s">
        <v>997</v>
      </c>
      <c r="K234">
        <v>33472</v>
      </c>
      <c r="L234">
        <v>1276744963</v>
      </c>
    </row>
    <row r="235" spans="1:12" x14ac:dyDescent="0.45">
      <c r="A235" t="str">
        <f t="shared" si="3"/>
        <v>Ähtäri, Etelä-Pohjanmaa, Finland</v>
      </c>
      <c r="B235" t="s">
        <v>998</v>
      </c>
      <c r="C235" t="s">
        <v>999</v>
      </c>
      <c r="D235">
        <v>62.55</v>
      </c>
      <c r="E235">
        <v>24.069400000000002</v>
      </c>
      <c r="F235" t="s">
        <v>459</v>
      </c>
      <c r="G235" t="s">
        <v>460</v>
      </c>
      <c r="H235" t="s">
        <v>461</v>
      </c>
      <c r="I235" t="s">
        <v>1000</v>
      </c>
      <c r="J235" t="s">
        <v>366</v>
      </c>
      <c r="K235">
        <v>6068</v>
      </c>
      <c r="L235">
        <v>1246810016</v>
      </c>
    </row>
    <row r="236" spans="1:12" x14ac:dyDescent="0.45">
      <c r="A236" t="str">
        <f t="shared" si="3"/>
        <v>Ahuacatlán, Nayarit, Mexico</v>
      </c>
      <c r="B236" t="s">
        <v>1001</v>
      </c>
      <c r="C236" t="s">
        <v>1002</v>
      </c>
      <c r="D236">
        <v>21.053599999999999</v>
      </c>
      <c r="E236">
        <v>-104.48690000000001</v>
      </c>
      <c r="F236" t="s">
        <v>519</v>
      </c>
      <c r="G236" t="s">
        <v>520</v>
      </c>
      <c r="H236" t="s">
        <v>521</v>
      </c>
      <c r="I236" t="s">
        <v>1003</v>
      </c>
      <c r="J236" t="s">
        <v>366</v>
      </c>
      <c r="K236">
        <v>8819</v>
      </c>
      <c r="L236">
        <v>1484972990</v>
      </c>
    </row>
    <row r="237" spans="1:12" x14ac:dyDescent="0.45">
      <c r="A237" t="str">
        <f t="shared" si="3"/>
        <v>Ahuachapán, Ahuachapán, El Salvador</v>
      </c>
      <c r="B237" t="s">
        <v>1004</v>
      </c>
      <c r="C237" t="s">
        <v>1005</v>
      </c>
      <c r="D237">
        <v>13.9214</v>
      </c>
      <c r="E237">
        <v>-89.844999999999999</v>
      </c>
      <c r="F237" t="s">
        <v>1006</v>
      </c>
      <c r="G237" t="s">
        <v>1007</v>
      </c>
      <c r="H237" t="s">
        <v>1008</v>
      </c>
      <c r="I237" t="s">
        <v>1004</v>
      </c>
      <c r="J237" t="s">
        <v>378</v>
      </c>
      <c r="K237">
        <v>110511</v>
      </c>
      <c r="L237">
        <v>1222480039</v>
      </c>
    </row>
    <row r="238" spans="1:12" x14ac:dyDescent="0.45">
      <c r="A238" t="str">
        <f t="shared" si="3"/>
        <v>Ahuimanu, Hawaii, United States</v>
      </c>
      <c r="B238" t="s">
        <v>1009</v>
      </c>
      <c r="C238" t="s">
        <v>1009</v>
      </c>
      <c r="D238">
        <v>21.437899999999999</v>
      </c>
      <c r="E238">
        <v>-157.84039999999999</v>
      </c>
      <c r="F238" t="s">
        <v>530</v>
      </c>
      <c r="G238" t="s">
        <v>531</v>
      </c>
      <c r="H238" t="s">
        <v>532</v>
      </c>
      <c r="I238" t="s">
        <v>1010</v>
      </c>
      <c r="K238">
        <v>8239</v>
      </c>
      <c r="L238">
        <v>1840029468</v>
      </c>
    </row>
    <row r="239" spans="1:12" x14ac:dyDescent="0.45">
      <c r="A239" t="str">
        <f t="shared" si="3"/>
        <v>Ahumada, Chihuahua, Mexico</v>
      </c>
      <c r="B239" t="s">
        <v>1011</v>
      </c>
      <c r="C239" t="s">
        <v>1011</v>
      </c>
      <c r="D239">
        <v>30.618600000000001</v>
      </c>
      <c r="E239">
        <v>-106.51220000000001</v>
      </c>
      <c r="F239" t="s">
        <v>519</v>
      </c>
      <c r="G239" t="s">
        <v>520</v>
      </c>
      <c r="H239" t="s">
        <v>521</v>
      </c>
      <c r="I239" t="s">
        <v>1012</v>
      </c>
      <c r="J239" t="s">
        <v>366</v>
      </c>
      <c r="K239">
        <v>8575</v>
      </c>
      <c r="L239">
        <v>1484004336</v>
      </c>
    </row>
    <row r="240" spans="1:12" x14ac:dyDescent="0.45">
      <c r="A240" t="str">
        <f t="shared" si="3"/>
        <v>Ahvāz, Khūzestān, Iran</v>
      </c>
      <c r="B240" t="s">
        <v>1013</v>
      </c>
      <c r="C240" t="s">
        <v>1014</v>
      </c>
      <c r="D240">
        <v>31.3203</v>
      </c>
      <c r="E240">
        <v>48.669199999999996</v>
      </c>
      <c r="F240" t="s">
        <v>388</v>
      </c>
      <c r="G240" t="s">
        <v>389</v>
      </c>
      <c r="H240" t="s">
        <v>390</v>
      </c>
      <c r="I240" t="s">
        <v>1015</v>
      </c>
      <c r="J240" t="s">
        <v>378</v>
      </c>
      <c r="K240">
        <v>1184788</v>
      </c>
      <c r="L240">
        <v>1364350188</v>
      </c>
    </row>
    <row r="241" spans="1:12" x14ac:dyDescent="0.45">
      <c r="A241" t="str">
        <f t="shared" si="3"/>
        <v>Aībak, Samangān, Afghanistan</v>
      </c>
      <c r="B241" t="s">
        <v>1016</v>
      </c>
      <c r="C241" t="s">
        <v>1017</v>
      </c>
      <c r="D241">
        <v>36.253399999999999</v>
      </c>
      <c r="E241">
        <v>68.039400000000001</v>
      </c>
      <c r="F241" t="s">
        <v>1018</v>
      </c>
      <c r="G241" t="s">
        <v>1019</v>
      </c>
      <c r="H241" t="s">
        <v>1020</v>
      </c>
      <c r="I241" t="s">
        <v>1021</v>
      </c>
      <c r="J241" t="s">
        <v>378</v>
      </c>
      <c r="K241">
        <v>4938</v>
      </c>
      <c r="L241">
        <v>1004564619</v>
      </c>
    </row>
    <row r="242" spans="1:12" x14ac:dyDescent="0.45">
      <c r="A242" t="str">
        <f t="shared" si="3"/>
        <v>Aibonito, Puerto Rico, Puerto Rico</v>
      </c>
      <c r="B242" t="s">
        <v>1022</v>
      </c>
      <c r="C242" t="s">
        <v>1022</v>
      </c>
      <c r="D242">
        <v>18.139800000000001</v>
      </c>
      <c r="E242">
        <v>-66.265900000000002</v>
      </c>
      <c r="F242" t="s">
        <v>961</v>
      </c>
      <c r="G242" t="s">
        <v>962</v>
      </c>
      <c r="H242" t="s">
        <v>963</v>
      </c>
      <c r="I242" t="s">
        <v>961</v>
      </c>
      <c r="K242">
        <v>8352</v>
      </c>
      <c r="L242">
        <v>1630035609</v>
      </c>
    </row>
    <row r="243" spans="1:12" x14ac:dyDescent="0.45">
      <c r="A243" t="str">
        <f t="shared" si="3"/>
        <v>Aich, Baden-Württemberg, Germany</v>
      </c>
      <c r="B243" t="s">
        <v>1023</v>
      </c>
      <c r="C243" t="s">
        <v>1023</v>
      </c>
      <c r="D243">
        <v>48.622799999999998</v>
      </c>
      <c r="E243">
        <v>9.2371999999999996</v>
      </c>
      <c r="F243" t="s">
        <v>441</v>
      </c>
      <c r="G243" t="s">
        <v>442</v>
      </c>
      <c r="H243" t="s">
        <v>443</v>
      </c>
      <c r="I243" t="s">
        <v>451</v>
      </c>
      <c r="K243">
        <v>9901</v>
      </c>
      <c r="L243">
        <v>1276245097</v>
      </c>
    </row>
    <row r="244" spans="1:12" x14ac:dyDescent="0.45">
      <c r="A244" t="str">
        <f t="shared" si="3"/>
        <v>Aichach, Bavaria, Germany</v>
      </c>
      <c r="B244" t="s">
        <v>1024</v>
      </c>
      <c r="C244" t="s">
        <v>1024</v>
      </c>
      <c r="D244">
        <v>48.45</v>
      </c>
      <c r="E244">
        <v>11.1333</v>
      </c>
      <c r="F244" t="s">
        <v>441</v>
      </c>
      <c r="G244" t="s">
        <v>442</v>
      </c>
      <c r="H244" t="s">
        <v>443</v>
      </c>
      <c r="I244" t="s">
        <v>567</v>
      </c>
      <c r="J244" t="s">
        <v>366</v>
      </c>
      <c r="K244">
        <v>21434</v>
      </c>
      <c r="L244">
        <v>1276090074</v>
      </c>
    </row>
    <row r="245" spans="1:12" x14ac:dyDescent="0.45">
      <c r="A245" t="str">
        <f t="shared" si="3"/>
        <v>Aiea, Hawaii, United States</v>
      </c>
      <c r="B245" t="s">
        <v>1025</v>
      </c>
      <c r="C245" t="s">
        <v>1025</v>
      </c>
      <c r="D245">
        <v>21.386500000000002</v>
      </c>
      <c r="E245">
        <v>-157.92320000000001</v>
      </c>
      <c r="F245" t="s">
        <v>530</v>
      </c>
      <c r="G245" t="s">
        <v>531</v>
      </c>
      <c r="H245" t="s">
        <v>532</v>
      </c>
      <c r="I245" t="s">
        <v>1010</v>
      </c>
      <c r="K245">
        <v>9439</v>
      </c>
      <c r="L245">
        <v>1840029469</v>
      </c>
    </row>
    <row r="246" spans="1:12" x14ac:dyDescent="0.45">
      <c r="A246" t="str">
        <f t="shared" si="3"/>
        <v>Aígina, Attikí, Greece</v>
      </c>
      <c r="B246" t="s">
        <v>1026</v>
      </c>
      <c r="C246" t="s">
        <v>1027</v>
      </c>
      <c r="D246">
        <v>37.746699999999997</v>
      </c>
      <c r="E246">
        <v>23.427499999999998</v>
      </c>
      <c r="F246" t="s">
        <v>928</v>
      </c>
      <c r="G246" t="s">
        <v>929</v>
      </c>
      <c r="H246" t="s">
        <v>930</v>
      </c>
      <c r="I246" t="s">
        <v>1028</v>
      </c>
      <c r="J246" t="s">
        <v>366</v>
      </c>
      <c r="K246">
        <v>6867</v>
      </c>
      <c r="L246">
        <v>1300658693</v>
      </c>
    </row>
    <row r="247" spans="1:12" x14ac:dyDescent="0.45">
      <c r="A247" t="str">
        <f t="shared" si="3"/>
        <v>Aigle, Valais, Switzerland</v>
      </c>
      <c r="B247" t="s">
        <v>1029</v>
      </c>
      <c r="C247" t="s">
        <v>1029</v>
      </c>
      <c r="D247">
        <v>46.317300000000003</v>
      </c>
      <c r="E247">
        <v>6.9645999999999999</v>
      </c>
      <c r="F247" t="s">
        <v>464</v>
      </c>
      <c r="G247" t="s">
        <v>465</v>
      </c>
      <c r="H247" t="s">
        <v>466</v>
      </c>
      <c r="I247" t="s">
        <v>1030</v>
      </c>
      <c r="K247">
        <v>10131</v>
      </c>
      <c r="L247">
        <v>1756593148</v>
      </c>
    </row>
    <row r="248" spans="1:12" x14ac:dyDescent="0.45">
      <c r="A248" t="str">
        <f t="shared" si="3"/>
        <v>Aiguá, Maldonado, Uruguay</v>
      </c>
      <c r="B248" t="s">
        <v>1031</v>
      </c>
      <c r="C248" t="s">
        <v>1032</v>
      </c>
      <c r="D248">
        <v>-34.200000000000003</v>
      </c>
      <c r="E248">
        <v>-54.75</v>
      </c>
      <c r="F248" t="s">
        <v>1033</v>
      </c>
      <c r="G248" t="s">
        <v>1034</v>
      </c>
      <c r="H248" t="s">
        <v>1035</v>
      </c>
      <c r="I248" t="s">
        <v>1036</v>
      </c>
      <c r="K248">
        <v>2692</v>
      </c>
      <c r="L248">
        <v>1858068520</v>
      </c>
    </row>
    <row r="249" spans="1:12" x14ac:dyDescent="0.45">
      <c r="A249" t="str">
        <f t="shared" si="3"/>
        <v>Aiken, South Carolina, United States</v>
      </c>
      <c r="B249" t="s">
        <v>1037</v>
      </c>
      <c r="C249" t="s">
        <v>1037</v>
      </c>
      <c r="D249">
        <v>33.530999999999999</v>
      </c>
      <c r="E249">
        <v>-81.726799999999997</v>
      </c>
      <c r="F249" t="s">
        <v>530</v>
      </c>
      <c r="G249" t="s">
        <v>531</v>
      </c>
      <c r="H249" t="s">
        <v>532</v>
      </c>
      <c r="I249" t="s">
        <v>534</v>
      </c>
      <c r="K249">
        <v>30869</v>
      </c>
      <c r="L249">
        <v>1840013722</v>
      </c>
    </row>
    <row r="250" spans="1:12" x14ac:dyDescent="0.45">
      <c r="A250" t="str">
        <f t="shared" si="3"/>
        <v>Ailan Mubage, Xinjiang, China</v>
      </c>
      <c r="B250" t="s">
        <v>1038</v>
      </c>
      <c r="C250" t="s">
        <v>1038</v>
      </c>
      <c r="D250">
        <v>43.916699999999999</v>
      </c>
      <c r="E250">
        <v>81.316699999999997</v>
      </c>
      <c r="F250" t="s">
        <v>1039</v>
      </c>
      <c r="G250" t="s">
        <v>1040</v>
      </c>
      <c r="H250" t="s">
        <v>1041</v>
      </c>
      <c r="I250" t="s">
        <v>1042</v>
      </c>
      <c r="J250" t="s">
        <v>366</v>
      </c>
      <c r="K250">
        <v>526745</v>
      </c>
      <c r="L250">
        <v>1156279608</v>
      </c>
    </row>
    <row r="251" spans="1:12" x14ac:dyDescent="0.45">
      <c r="A251" t="str">
        <f t="shared" si="3"/>
        <v>Aileu, Aileu, Timor-Leste</v>
      </c>
      <c r="B251" t="s">
        <v>1043</v>
      </c>
      <c r="C251" t="s">
        <v>1043</v>
      </c>
      <c r="D251">
        <v>-8.7280999999999995</v>
      </c>
      <c r="E251">
        <v>125.5664</v>
      </c>
      <c r="F251" t="s">
        <v>1044</v>
      </c>
      <c r="G251" t="s">
        <v>1045</v>
      </c>
      <c r="H251" t="s">
        <v>1046</v>
      </c>
      <c r="I251" t="s">
        <v>1043</v>
      </c>
      <c r="J251" t="s">
        <v>378</v>
      </c>
      <c r="L251">
        <v>1626766880</v>
      </c>
    </row>
    <row r="252" spans="1:12" x14ac:dyDescent="0.45">
      <c r="A252" t="str">
        <f t="shared" si="3"/>
        <v>Aïn Defla, Aïn Defla, Algeria</v>
      </c>
      <c r="B252" t="s">
        <v>1047</v>
      </c>
      <c r="C252" t="s">
        <v>1048</v>
      </c>
      <c r="D252">
        <v>36.264099999999999</v>
      </c>
      <c r="E252">
        <v>1.9679</v>
      </c>
      <c r="F252" t="s">
        <v>486</v>
      </c>
      <c r="G252" t="s">
        <v>487</v>
      </c>
      <c r="H252" t="s">
        <v>488</v>
      </c>
      <c r="I252" t="s">
        <v>1047</v>
      </c>
      <c r="J252" t="s">
        <v>378</v>
      </c>
      <c r="L252">
        <v>1012656497</v>
      </c>
    </row>
    <row r="253" spans="1:12" x14ac:dyDescent="0.45">
      <c r="A253" t="str">
        <f t="shared" si="3"/>
        <v>Ain El Aouda, Rabat-Salé-Kénitra, Morocco</v>
      </c>
      <c r="B253" t="s">
        <v>1049</v>
      </c>
      <c r="C253" t="s">
        <v>1049</v>
      </c>
      <c r="D253">
        <v>33.811100000000003</v>
      </c>
      <c r="E253">
        <v>-6.7922000000000002</v>
      </c>
      <c r="F253" t="s">
        <v>893</v>
      </c>
      <c r="G253" t="s">
        <v>894</v>
      </c>
      <c r="H253" t="s">
        <v>895</v>
      </c>
      <c r="I253" t="s">
        <v>1050</v>
      </c>
      <c r="K253">
        <v>49816</v>
      </c>
      <c r="L253">
        <v>1504400263</v>
      </c>
    </row>
    <row r="254" spans="1:12" x14ac:dyDescent="0.45">
      <c r="A254" t="str">
        <f t="shared" si="3"/>
        <v>Aïn Sefra, Naama, Algeria</v>
      </c>
      <c r="B254" t="s">
        <v>1051</v>
      </c>
      <c r="C254" t="s">
        <v>1052</v>
      </c>
      <c r="D254">
        <v>32.760399999999997</v>
      </c>
      <c r="E254">
        <v>-0.57989999999999997</v>
      </c>
      <c r="F254" t="s">
        <v>486</v>
      </c>
      <c r="G254" t="s">
        <v>487</v>
      </c>
      <c r="H254" t="s">
        <v>488</v>
      </c>
      <c r="I254" t="s">
        <v>1053</v>
      </c>
      <c r="K254">
        <v>63420</v>
      </c>
      <c r="L254">
        <v>1012884513</v>
      </c>
    </row>
    <row r="255" spans="1:12" x14ac:dyDescent="0.45">
      <c r="A255" t="str">
        <f t="shared" si="3"/>
        <v>Aïn Temouchent, Aïn Temouchent, Algeria</v>
      </c>
      <c r="B255" t="s">
        <v>1054</v>
      </c>
      <c r="C255" t="s">
        <v>1055</v>
      </c>
      <c r="D255">
        <v>35.297499999999999</v>
      </c>
      <c r="E255">
        <v>-1.1404000000000001</v>
      </c>
      <c r="F255" t="s">
        <v>486</v>
      </c>
      <c r="G255" t="s">
        <v>487</v>
      </c>
      <c r="H255" t="s">
        <v>488</v>
      </c>
      <c r="I255" t="s">
        <v>1054</v>
      </c>
      <c r="J255" t="s">
        <v>378</v>
      </c>
      <c r="L255">
        <v>1012763655</v>
      </c>
    </row>
    <row r="256" spans="1:12" x14ac:dyDescent="0.45">
      <c r="A256" t="str">
        <f t="shared" si="3"/>
        <v>Ainaro, Ainaro, Timor-Leste</v>
      </c>
      <c r="B256" t="s">
        <v>1056</v>
      </c>
      <c r="C256" t="s">
        <v>1056</v>
      </c>
      <c r="D256">
        <v>-8.9832999999999998</v>
      </c>
      <c r="E256">
        <v>125.5</v>
      </c>
      <c r="F256" t="s">
        <v>1044</v>
      </c>
      <c r="G256" t="s">
        <v>1045</v>
      </c>
      <c r="H256" t="s">
        <v>1046</v>
      </c>
      <c r="I256" t="s">
        <v>1056</v>
      </c>
      <c r="J256" t="s">
        <v>378</v>
      </c>
      <c r="K256">
        <v>15558</v>
      </c>
      <c r="L256">
        <v>1626118494</v>
      </c>
    </row>
    <row r="257" spans="1:12" x14ac:dyDescent="0.45">
      <c r="A257" t="str">
        <f t="shared" si="3"/>
        <v>Ainsdale, Sefton, United Kingdom</v>
      </c>
      <c r="B257" t="s">
        <v>1057</v>
      </c>
      <c r="C257" t="s">
        <v>1057</v>
      </c>
      <c r="D257">
        <v>53.6021</v>
      </c>
      <c r="E257">
        <v>-3.0405000000000002</v>
      </c>
      <c r="F257" t="s">
        <v>536</v>
      </c>
      <c r="G257" t="s">
        <v>537</v>
      </c>
      <c r="H257" t="s">
        <v>538</v>
      </c>
      <c r="I257" t="s">
        <v>1058</v>
      </c>
      <c r="K257">
        <v>12723</v>
      </c>
      <c r="L257">
        <v>1826404186</v>
      </c>
    </row>
    <row r="258" spans="1:12" x14ac:dyDescent="0.45">
      <c r="A258" t="str">
        <f t="shared" si="3"/>
        <v>Aintree, Liverpool, United Kingdom</v>
      </c>
      <c r="B258" t="s">
        <v>1059</v>
      </c>
      <c r="C258" t="s">
        <v>1059</v>
      </c>
      <c r="D258">
        <v>53.479300000000002</v>
      </c>
      <c r="E258">
        <v>-2.9373</v>
      </c>
      <c r="F258" t="s">
        <v>536</v>
      </c>
      <c r="G258" t="s">
        <v>537</v>
      </c>
      <c r="H258" t="s">
        <v>538</v>
      </c>
      <c r="I258" t="s">
        <v>1060</v>
      </c>
      <c r="K258">
        <v>6689</v>
      </c>
      <c r="L258">
        <v>1826876428</v>
      </c>
    </row>
    <row r="259" spans="1:12" x14ac:dyDescent="0.45">
      <c r="A259" t="str">
        <f t="shared" ref="A259:A322" si="4">CONCATENATE(B259,", ",I259,", ",F259)</f>
        <v>Aioi, Hyōgo, Japan</v>
      </c>
      <c r="B259" t="s">
        <v>1061</v>
      </c>
      <c r="C259" t="s">
        <v>1061</v>
      </c>
      <c r="D259">
        <v>34.803600000000003</v>
      </c>
      <c r="E259">
        <v>134.46809999999999</v>
      </c>
      <c r="F259" t="s">
        <v>514</v>
      </c>
      <c r="G259" t="s">
        <v>515</v>
      </c>
      <c r="H259" t="s">
        <v>516</v>
      </c>
      <c r="I259" t="s">
        <v>1062</v>
      </c>
      <c r="K259">
        <v>28971</v>
      </c>
      <c r="L259">
        <v>1392132001</v>
      </c>
    </row>
    <row r="260" spans="1:12" x14ac:dyDescent="0.45">
      <c r="A260" t="str">
        <f t="shared" si="4"/>
        <v>Aioun, Hodh el Gharbi, Mauritania</v>
      </c>
      <c r="B260" t="s">
        <v>1063</v>
      </c>
      <c r="C260" t="s">
        <v>1063</v>
      </c>
      <c r="D260">
        <v>16.666699999999999</v>
      </c>
      <c r="E260">
        <v>-9.6166999999999998</v>
      </c>
      <c r="F260" t="s">
        <v>1064</v>
      </c>
      <c r="G260" t="s">
        <v>1065</v>
      </c>
      <c r="H260" t="s">
        <v>1066</v>
      </c>
      <c r="I260" t="s">
        <v>1067</v>
      </c>
      <c r="J260" t="s">
        <v>378</v>
      </c>
      <c r="K260">
        <v>1423</v>
      </c>
      <c r="L260">
        <v>1478255260</v>
      </c>
    </row>
    <row r="261" spans="1:12" x14ac:dyDescent="0.45">
      <c r="A261" t="str">
        <f t="shared" si="4"/>
        <v>Aiquile, Cochabamba, Bolivia</v>
      </c>
      <c r="B261" t="s">
        <v>1068</v>
      </c>
      <c r="C261" t="s">
        <v>1068</v>
      </c>
      <c r="D261">
        <v>-18.166699999999999</v>
      </c>
      <c r="E261">
        <v>-65.166700000000006</v>
      </c>
      <c r="F261" t="s">
        <v>726</v>
      </c>
      <c r="G261" t="s">
        <v>727</v>
      </c>
      <c r="H261" t="s">
        <v>728</v>
      </c>
      <c r="I261" t="s">
        <v>1069</v>
      </c>
      <c r="K261">
        <v>7381</v>
      </c>
      <c r="L261">
        <v>1068121487</v>
      </c>
    </row>
    <row r="262" spans="1:12" x14ac:dyDescent="0.45">
      <c r="A262" t="str">
        <f t="shared" si="4"/>
        <v>Air Force Academy, Colorado, United States</v>
      </c>
      <c r="B262" t="s">
        <v>1070</v>
      </c>
      <c r="C262" t="s">
        <v>1070</v>
      </c>
      <c r="D262">
        <v>38.994199999999999</v>
      </c>
      <c r="E262">
        <v>-104.8639</v>
      </c>
      <c r="F262" t="s">
        <v>530</v>
      </c>
      <c r="G262" t="s">
        <v>531</v>
      </c>
      <c r="H262" t="s">
        <v>532</v>
      </c>
      <c r="I262" t="s">
        <v>1071</v>
      </c>
      <c r="K262">
        <v>6633</v>
      </c>
      <c r="L262">
        <v>1840036508</v>
      </c>
    </row>
    <row r="263" spans="1:12" x14ac:dyDescent="0.45">
      <c r="A263" t="str">
        <f t="shared" si="4"/>
        <v>Airdrie, Alberta, Canada</v>
      </c>
      <c r="B263" t="s">
        <v>1072</v>
      </c>
      <c r="C263" t="s">
        <v>1072</v>
      </c>
      <c r="D263">
        <v>51.291699999999999</v>
      </c>
      <c r="E263">
        <v>-114.01439999999999</v>
      </c>
      <c r="F263" t="s">
        <v>541</v>
      </c>
      <c r="G263" t="s">
        <v>542</v>
      </c>
      <c r="H263" t="s">
        <v>543</v>
      </c>
      <c r="I263" t="s">
        <v>1073</v>
      </c>
      <c r="K263">
        <v>61581</v>
      </c>
      <c r="L263">
        <v>1124990202</v>
      </c>
    </row>
    <row r="264" spans="1:12" x14ac:dyDescent="0.45">
      <c r="A264" t="str">
        <f t="shared" si="4"/>
        <v>Airdrie, North Lanarkshire, United Kingdom</v>
      </c>
      <c r="B264" t="s">
        <v>1072</v>
      </c>
      <c r="C264" t="s">
        <v>1072</v>
      </c>
      <c r="D264">
        <v>55.86</v>
      </c>
      <c r="E264">
        <v>-3.98</v>
      </c>
      <c r="F264" t="s">
        <v>536</v>
      </c>
      <c r="G264" t="s">
        <v>537</v>
      </c>
      <c r="H264" t="s">
        <v>538</v>
      </c>
      <c r="I264" t="s">
        <v>1074</v>
      </c>
      <c r="K264">
        <v>36620</v>
      </c>
      <c r="L264">
        <v>1826889162</v>
      </c>
    </row>
    <row r="265" spans="1:12" x14ac:dyDescent="0.45">
      <c r="A265" t="str">
        <f t="shared" si="4"/>
        <v>Airmont, New York, United States</v>
      </c>
      <c r="B265" t="s">
        <v>1075</v>
      </c>
      <c r="C265" t="s">
        <v>1075</v>
      </c>
      <c r="D265">
        <v>41.099200000000003</v>
      </c>
      <c r="E265">
        <v>-74.099000000000004</v>
      </c>
      <c r="F265" t="s">
        <v>530</v>
      </c>
      <c r="G265" t="s">
        <v>531</v>
      </c>
      <c r="H265" t="s">
        <v>532</v>
      </c>
      <c r="I265" t="s">
        <v>803</v>
      </c>
      <c r="K265">
        <v>8786</v>
      </c>
      <c r="L265">
        <v>1840004991</v>
      </c>
    </row>
    <row r="266" spans="1:12" x14ac:dyDescent="0.45">
      <c r="A266" t="str">
        <f t="shared" si="4"/>
        <v>Airway Heights, Washington, United States</v>
      </c>
      <c r="B266" t="s">
        <v>1076</v>
      </c>
      <c r="C266" t="s">
        <v>1076</v>
      </c>
      <c r="D266">
        <v>47.646000000000001</v>
      </c>
      <c r="E266">
        <v>-117.5792</v>
      </c>
      <c r="F266" t="s">
        <v>530</v>
      </c>
      <c r="G266" t="s">
        <v>531</v>
      </c>
      <c r="H266" t="s">
        <v>532</v>
      </c>
      <c r="I266" t="s">
        <v>585</v>
      </c>
      <c r="K266">
        <v>9485</v>
      </c>
      <c r="L266">
        <v>1840018399</v>
      </c>
    </row>
    <row r="267" spans="1:12" x14ac:dyDescent="0.45">
      <c r="A267" t="str">
        <f t="shared" si="4"/>
        <v>Aisai, Aichi, Japan</v>
      </c>
      <c r="B267" t="s">
        <v>1077</v>
      </c>
      <c r="C267" t="s">
        <v>1077</v>
      </c>
      <c r="D267">
        <v>35.15</v>
      </c>
      <c r="E267">
        <v>136.73330000000001</v>
      </c>
      <c r="F267" t="s">
        <v>514</v>
      </c>
      <c r="G267" t="s">
        <v>515</v>
      </c>
      <c r="H267" t="s">
        <v>516</v>
      </c>
      <c r="I267" t="s">
        <v>1078</v>
      </c>
      <c r="K267">
        <v>61234</v>
      </c>
      <c r="L267">
        <v>1392254584</v>
      </c>
    </row>
    <row r="268" spans="1:12" x14ac:dyDescent="0.45">
      <c r="A268" t="str">
        <f t="shared" si="4"/>
        <v>Ait Melloul, Souss-Massa, Morocco</v>
      </c>
      <c r="B268" t="s">
        <v>1079</v>
      </c>
      <c r="C268" t="s">
        <v>1079</v>
      </c>
      <c r="D268">
        <v>30.334199999999999</v>
      </c>
      <c r="E268">
        <v>-9.4971999999999994</v>
      </c>
      <c r="F268" t="s">
        <v>893</v>
      </c>
      <c r="G268" t="s">
        <v>894</v>
      </c>
      <c r="H268" t="s">
        <v>895</v>
      </c>
      <c r="I268" t="s">
        <v>896</v>
      </c>
      <c r="K268">
        <v>171847</v>
      </c>
      <c r="L268">
        <v>1504134516</v>
      </c>
    </row>
    <row r="269" spans="1:12" x14ac:dyDescent="0.45">
      <c r="A269" t="str">
        <f t="shared" si="4"/>
        <v>Aix-en-Provence, Provence-Alpes-Côte d’Azur, France</v>
      </c>
      <c r="B269" t="s">
        <v>1080</v>
      </c>
      <c r="C269" t="s">
        <v>1080</v>
      </c>
      <c r="D269">
        <v>43.526299999999999</v>
      </c>
      <c r="E269">
        <v>5.4454000000000002</v>
      </c>
      <c r="F269" t="s">
        <v>526</v>
      </c>
      <c r="G269" t="s">
        <v>527</v>
      </c>
      <c r="H269" t="s">
        <v>528</v>
      </c>
      <c r="I269" t="s">
        <v>1081</v>
      </c>
      <c r="J269" t="s">
        <v>366</v>
      </c>
      <c r="K269">
        <v>142482</v>
      </c>
      <c r="L269">
        <v>1250001687</v>
      </c>
    </row>
    <row r="270" spans="1:12" x14ac:dyDescent="0.45">
      <c r="A270" t="str">
        <f t="shared" si="4"/>
        <v>Aix-les-Bains, Auvergne-Rhône-Alpes, France</v>
      </c>
      <c r="B270" t="s">
        <v>1082</v>
      </c>
      <c r="C270" t="s">
        <v>1082</v>
      </c>
      <c r="D270">
        <v>45.688499999999998</v>
      </c>
      <c r="E270">
        <v>5.9153000000000002</v>
      </c>
      <c r="F270" t="s">
        <v>526</v>
      </c>
      <c r="G270" t="s">
        <v>527</v>
      </c>
      <c r="H270" t="s">
        <v>528</v>
      </c>
      <c r="I270" t="s">
        <v>1083</v>
      </c>
      <c r="K270">
        <v>29794</v>
      </c>
      <c r="L270">
        <v>1250456565</v>
      </c>
    </row>
    <row r="271" spans="1:12" x14ac:dyDescent="0.45">
      <c r="A271" t="str">
        <f t="shared" si="4"/>
        <v>Aiyomojok, South-West, Cameroon</v>
      </c>
      <c r="B271" t="s">
        <v>1084</v>
      </c>
      <c r="C271" t="s">
        <v>1084</v>
      </c>
      <c r="D271">
        <v>5.7504</v>
      </c>
      <c r="E271">
        <v>8.9832999999999998</v>
      </c>
      <c r="F271" t="s">
        <v>636</v>
      </c>
      <c r="G271" t="s">
        <v>637</v>
      </c>
      <c r="H271" t="s">
        <v>638</v>
      </c>
      <c r="I271" t="s">
        <v>1085</v>
      </c>
      <c r="K271">
        <v>5798</v>
      </c>
      <c r="L271">
        <v>1120658014</v>
      </c>
    </row>
    <row r="272" spans="1:12" x14ac:dyDescent="0.45">
      <c r="A272" t="str">
        <f t="shared" si="4"/>
        <v>Aizawa, Kanagawa, Japan</v>
      </c>
      <c r="B272" t="s">
        <v>1086</v>
      </c>
      <c r="C272" t="s">
        <v>1086</v>
      </c>
      <c r="D272">
        <v>35.5289</v>
      </c>
      <c r="E272">
        <v>139.32169999999999</v>
      </c>
      <c r="F272" t="s">
        <v>514</v>
      </c>
      <c r="G272" t="s">
        <v>515</v>
      </c>
      <c r="H272" t="s">
        <v>516</v>
      </c>
      <c r="I272" t="s">
        <v>1087</v>
      </c>
      <c r="K272">
        <v>39381</v>
      </c>
      <c r="L272">
        <v>1392673347</v>
      </c>
    </row>
    <row r="273" spans="1:12" x14ac:dyDescent="0.45">
      <c r="A273" t="str">
        <f t="shared" si="4"/>
        <v>Āīzawl, Mizoram, India</v>
      </c>
      <c r="B273" t="s">
        <v>1088</v>
      </c>
      <c r="C273" t="s">
        <v>1089</v>
      </c>
      <c r="D273">
        <v>23.7104</v>
      </c>
      <c r="E273">
        <v>92.72</v>
      </c>
      <c r="F273" t="s">
        <v>626</v>
      </c>
      <c r="G273" t="s">
        <v>627</v>
      </c>
      <c r="H273" t="s">
        <v>628</v>
      </c>
      <c r="I273" t="s">
        <v>1090</v>
      </c>
      <c r="J273" t="s">
        <v>378</v>
      </c>
      <c r="K273">
        <v>283021</v>
      </c>
      <c r="L273">
        <v>1356342768</v>
      </c>
    </row>
    <row r="274" spans="1:12" x14ac:dyDescent="0.45">
      <c r="A274" t="str">
        <f t="shared" si="4"/>
        <v>Aizkraukle, Aizkraukles Novads, Latvia</v>
      </c>
      <c r="B274" t="s">
        <v>1091</v>
      </c>
      <c r="C274" t="s">
        <v>1091</v>
      </c>
      <c r="D274">
        <v>56.6008</v>
      </c>
      <c r="E274">
        <v>25.254999999999999</v>
      </c>
      <c r="F274" t="s">
        <v>811</v>
      </c>
      <c r="G274" t="s">
        <v>812</v>
      </c>
      <c r="H274" t="s">
        <v>813</v>
      </c>
      <c r="I274" t="s">
        <v>1092</v>
      </c>
      <c r="J274" t="s">
        <v>378</v>
      </c>
      <c r="K274">
        <v>7745</v>
      </c>
      <c r="L274">
        <v>1428407271</v>
      </c>
    </row>
    <row r="275" spans="1:12" x14ac:dyDescent="0.45">
      <c r="A275" t="str">
        <f t="shared" si="4"/>
        <v>Aizpute, Aizputes Novads, Latvia</v>
      </c>
      <c r="B275" t="s">
        <v>1093</v>
      </c>
      <c r="C275" t="s">
        <v>1093</v>
      </c>
      <c r="D275">
        <v>56.7211</v>
      </c>
      <c r="E275">
        <v>21.601700000000001</v>
      </c>
      <c r="F275" t="s">
        <v>811</v>
      </c>
      <c r="G275" t="s">
        <v>812</v>
      </c>
      <c r="H275" t="s">
        <v>813</v>
      </c>
      <c r="I275" t="s">
        <v>1094</v>
      </c>
      <c r="J275" t="s">
        <v>378</v>
      </c>
      <c r="K275">
        <v>4237</v>
      </c>
      <c r="L275">
        <v>1428860274</v>
      </c>
    </row>
    <row r="276" spans="1:12" x14ac:dyDescent="0.45">
      <c r="A276" t="str">
        <f t="shared" si="4"/>
        <v>Aj Jourf, Drâa-Tafilalet, Morocco</v>
      </c>
      <c r="B276" t="s">
        <v>1095</v>
      </c>
      <c r="C276" t="s">
        <v>1095</v>
      </c>
      <c r="D276">
        <v>31.490300000000001</v>
      </c>
      <c r="E276">
        <v>-4.4013999999999998</v>
      </c>
      <c r="F276" t="s">
        <v>893</v>
      </c>
      <c r="G276" t="s">
        <v>894</v>
      </c>
      <c r="H276" t="s">
        <v>895</v>
      </c>
      <c r="I276" t="s">
        <v>1096</v>
      </c>
      <c r="K276">
        <v>12302</v>
      </c>
      <c r="L276">
        <v>1504982069</v>
      </c>
    </row>
    <row r="277" spans="1:12" x14ac:dyDescent="0.45">
      <c r="A277" t="str">
        <f t="shared" si="4"/>
        <v>Ajaccio, Corsica, France</v>
      </c>
      <c r="B277" t="s">
        <v>1097</v>
      </c>
      <c r="C277" t="s">
        <v>1097</v>
      </c>
      <c r="D277">
        <v>41.926699999999997</v>
      </c>
      <c r="E277">
        <v>8.7369000000000003</v>
      </c>
      <c r="F277" t="s">
        <v>526</v>
      </c>
      <c r="G277" t="s">
        <v>527</v>
      </c>
      <c r="H277" t="s">
        <v>528</v>
      </c>
      <c r="I277" t="s">
        <v>1098</v>
      </c>
      <c r="J277" t="s">
        <v>378</v>
      </c>
      <c r="K277">
        <v>70659</v>
      </c>
      <c r="L277">
        <v>1250622666</v>
      </c>
    </row>
    <row r="278" spans="1:12" x14ac:dyDescent="0.45">
      <c r="A278" t="str">
        <f t="shared" si="4"/>
        <v>Ajacuba, Hidalgo, Mexico</v>
      </c>
      <c r="B278" t="s">
        <v>1099</v>
      </c>
      <c r="C278" t="s">
        <v>1099</v>
      </c>
      <c r="D278">
        <v>20.083300000000001</v>
      </c>
      <c r="E278">
        <v>-99.116699999999994</v>
      </c>
      <c r="F278" t="s">
        <v>519</v>
      </c>
      <c r="G278" t="s">
        <v>520</v>
      </c>
      <c r="H278" t="s">
        <v>521</v>
      </c>
      <c r="I278" t="s">
        <v>708</v>
      </c>
      <c r="K278">
        <v>17055</v>
      </c>
      <c r="L278">
        <v>1484132188</v>
      </c>
    </row>
    <row r="279" spans="1:12" x14ac:dyDescent="0.45">
      <c r="A279" t="str">
        <f t="shared" si="4"/>
        <v>Ajax, Ontario, Canada</v>
      </c>
      <c r="B279" t="s">
        <v>1100</v>
      </c>
      <c r="C279" t="s">
        <v>1100</v>
      </c>
      <c r="D279">
        <v>43.8583</v>
      </c>
      <c r="E279">
        <v>-79.0364</v>
      </c>
      <c r="F279" t="s">
        <v>541</v>
      </c>
      <c r="G279" t="s">
        <v>542</v>
      </c>
      <c r="H279" t="s">
        <v>543</v>
      </c>
      <c r="I279" t="s">
        <v>857</v>
      </c>
      <c r="K279">
        <v>119677</v>
      </c>
      <c r="L279">
        <v>1124382916</v>
      </c>
    </row>
    <row r="280" spans="1:12" x14ac:dyDescent="0.45">
      <c r="A280" t="str">
        <f t="shared" si="4"/>
        <v>Ajdābiyā, Al Wāḩāt, Libya</v>
      </c>
      <c r="B280" t="s">
        <v>1101</v>
      </c>
      <c r="C280" t="s">
        <v>1102</v>
      </c>
      <c r="D280">
        <v>30.77</v>
      </c>
      <c r="E280">
        <v>20.22</v>
      </c>
      <c r="F280" t="s">
        <v>1103</v>
      </c>
      <c r="G280" t="s">
        <v>1104</v>
      </c>
      <c r="H280" t="s">
        <v>1105</v>
      </c>
      <c r="I280" t="s">
        <v>1106</v>
      </c>
      <c r="J280" t="s">
        <v>378</v>
      </c>
      <c r="K280">
        <v>143833</v>
      </c>
      <c r="L280">
        <v>1434401280</v>
      </c>
    </row>
    <row r="281" spans="1:12" x14ac:dyDescent="0.45">
      <c r="A281" t="str">
        <f t="shared" si="4"/>
        <v>Ajdir, Tanger-Tétouan-Al Hoceïma, Morocco</v>
      </c>
      <c r="B281" t="s">
        <v>1107</v>
      </c>
      <c r="C281" t="s">
        <v>1107</v>
      </c>
      <c r="D281">
        <v>35.192999999999998</v>
      </c>
      <c r="E281">
        <v>-3.9119999999999999</v>
      </c>
      <c r="F281" t="s">
        <v>893</v>
      </c>
      <c r="G281" t="s">
        <v>894</v>
      </c>
      <c r="H281" t="s">
        <v>895</v>
      </c>
      <c r="I281" t="s">
        <v>1108</v>
      </c>
      <c r="K281">
        <v>5314</v>
      </c>
      <c r="L281">
        <v>1504143111</v>
      </c>
    </row>
    <row r="282" spans="1:12" x14ac:dyDescent="0.45">
      <c r="A282" t="str">
        <f t="shared" si="4"/>
        <v>Ajdovščina, Ajdovščina, Slovenia</v>
      </c>
      <c r="B282" t="s">
        <v>1109</v>
      </c>
      <c r="C282" t="s">
        <v>1110</v>
      </c>
      <c r="D282">
        <v>45.888399999999997</v>
      </c>
      <c r="E282">
        <v>13.905200000000001</v>
      </c>
      <c r="F282" t="s">
        <v>1111</v>
      </c>
      <c r="G282" t="s">
        <v>1112</v>
      </c>
      <c r="H282" t="s">
        <v>1113</v>
      </c>
      <c r="I282" t="s">
        <v>1109</v>
      </c>
      <c r="J282" t="s">
        <v>378</v>
      </c>
      <c r="K282">
        <v>6596</v>
      </c>
      <c r="L282">
        <v>1705580792</v>
      </c>
    </row>
    <row r="283" spans="1:12" x14ac:dyDescent="0.45">
      <c r="A283" t="str">
        <f t="shared" si="4"/>
        <v>Ajka, Veszprém, Hungary</v>
      </c>
      <c r="B283" t="s">
        <v>1114</v>
      </c>
      <c r="C283" t="s">
        <v>1114</v>
      </c>
      <c r="D283">
        <v>47.1006</v>
      </c>
      <c r="E283">
        <v>17.552199999999999</v>
      </c>
      <c r="F283" t="s">
        <v>641</v>
      </c>
      <c r="G283" t="s">
        <v>642</v>
      </c>
      <c r="H283" t="s">
        <v>643</v>
      </c>
      <c r="I283" t="s">
        <v>1115</v>
      </c>
      <c r="J283" t="s">
        <v>366</v>
      </c>
      <c r="K283">
        <v>27995</v>
      </c>
      <c r="L283">
        <v>1348671384</v>
      </c>
    </row>
    <row r="284" spans="1:12" x14ac:dyDescent="0.45">
      <c r="A284" t="str">
        <f t="shared" si="4"/>
        <v>Ajmer, Rājasthān, India</v>
      </c>
      <c r="B284" t="s">
        <v>1116</v>
      </c>
      <c r="C284" t="s">
        <v>1116</v>
      </c>
      <c r="D284">
        <v>26.468</v>
      </c>
      <c r="E284">
        <v>74.638999999999996</v>
      </c>
      <c r="F284" t="s">
        <v>626</v>
      </c>
      <c r="G284" t="s">
        <v>627</v>
      </c>
      <c r="H284" t="s">
        <v>628</v>
      </c>
      <c r="I284" t="s">
        <v>671</v>
      </c>
      <c r="K284">
        <v>542321</v>
      </c>
      <c r="L284">
        <v>1356058258</v>
      </c>
    </row>
    <row r="285" spans="1:12" x14ac:dyDescent="0.45">
      <c r="A285" t="str">
        <f t="shared" si="4"/>
        <v>Ak’ordat, Gash Barka, Eritrea</v>
      </c>
      <c r="B285" t="s">
        <v>1117</v>
      </c>
      <c r="C285" t="s">
        <v>1118</v>
      </c>
      <c r="D285">
        <v>15.55</v>
      </c>
      <c r="E285">
        <v>37.883299999999998</v>
      </c>
      <c r="F285" t="s">
        <v>844</v>
      </c>
      <c r="G285" t="s">
        <v>845</v>
      </c>
      <c r="H285" t="s">
        <v>846</v>
      </c>
      <c r="I285" t="s">
        <v>1119</v>
      </c>
      <c r="K285">
        <v>8857</v>
      </c>
      <c r="L285">
        <v>1232800240</v>
      </c>
    </row>
    <row r="286" spans="1:12" x14ac:dyDescent="0.45">
      <c r="A286" t="str">
        <f t="shared" si="4"/>
        <v>Akabira, Hokkaidō, Japan</v>
      </c>
      <c r="B286" t="s">
        <v>1120</v>
      </c>
      <c r="C286" t="s">
        <v>1120</v>
      </c>
      <c r="D286">
        <v>43.558100000000003</v>
      </c>
      <c r="E286">
        <v>142.04419999999999</v>
      </c>
      <c r="F286" t="s">
        <v>514</v>
      </c>
      <c r="G286" t="s">
        <v>515</v>
      </c>
      <c r="H286" t="s">
        <v>516</v>
      </c>
      <c r="I286" t="s">
        <v>517</v>
      </c>
      <c r="K286">
        <v>9971</v>
      </c>
      <c r="L286">
        <v>1392691701</v>
      </c>
    </row>
    <row r="287" spans="1:12" x14ac:dyDescent="0.45">
      <c r="A287" t="str">
        <f t="shared" si="4"/>
        <v>Akçakale, Şanlıurfa, Turkey</v>
      </c>
      <c r="B287" t="s">
        <v>1121</v>
      </c>
      <c r="C287" t="s">
        <v>1122</v>
      </c>
      <c r="D287">
        <v>36.710799999999999</v>
      </c>
      <c r="E287">
        <v>38.947800000000001</v>
      </c>
      <c r="F287" t="s">
        <v>806</v>
      </c>
      <c r="G287" t="s">
        <v>807</v>
      </c>
      <c r="H287" t="s">
        <v>808</v>
      </c>
      <c r="I287" t="s">
        <v>1123</v>
      </c>
      <c r="J287" t="s">
        <v>366</v>
      </c>
      <c r="K287">
        <v>113194</v>
      </c>
      <c r="L287">
        <v>1792050087</v>
      </c>
    </row>
    <row r="288" spans="1:12" x14ac:dyDescent="0.45">
      <c r="A288" t="str">
        <f t="shared" si="4"/>
        <v>Ak-Dovurak, Tyva, Russia</v>
      </c>
      <c r="B288" t="s">
        <v>1124</v>
      </c>
      <c r="C288" t="s">
        <v>1124</v>
      </c>
      <c r="D288">
        <v>51.166699999999999</v>
      </c>
      <c r="E288">
        <v>90.6</v>
      </c>
      <c r="F288" t="s">
        <v>504</v>
      </c>
      <c r="G288" t="s">
        <v>505</v>
      </c>
      <c r="H288" t="s">
        <v>506</v>
      </c>
      <c r="I288" t="s">
        <v>1125</v>
      </c>
      <c r="K288">
        <v>13580</v>
      </c>
      <c r="L288">
        <v>1643785448</v>
      </c>
    </row>
    <row r="289" spans="1:12" x14ac:dyDescent="0.45">
      <c r="A289" t="str">
        <f t="shared" si="4"/>
        <v>Aketi, Bas-Uélé, Congo (Kinshasa)</v>
      </c>
      <c r="B289" t="s">
        <v>1126</v>
      </c>
      <c r="C289" t="s">
        <v>1126</v>
      </c>
      <c r="D289">
        <v>2.7404999999999999</v>
      </c>
      <c r="E289">
        <v>23.78</v>
      </c>
      <c r="F289" t="s">
        <v>1127</v>
      </c>
      <c r="G289" t="s">
        <v>1128</v>
      </c>
      <c r="H289" t="s">
        <v>1129</v>
      </c>
      <c r="I289" t="s">
        <v>1130</v>
      </c>
      <c r="K289">
        <v>58601</v>
      </c>
      <c r="L289">
        <v>1180273302</v>
      </c>
    </row>
    <row r="290" spans="1:12" x14ac:dyDescent="0.45">
      <c r="A290" t="str">
        <f t="shared" si="4"/>
        <v>Akhalkalaki, Samtskhe-Javakheti, Georgia</v>
      </c>
      <c r="B290" t="s">
        <v>1131</v>
      </c>
      <c r="C290" t="s">
        <v>1131</v>
      </c>
      <c r="D290">
        <v>41.4056</v>
      </c>
      <c r="E290">
        <v>43.4861</v>
      </c>
      <c r="F290" t="s">
        <v>763</v>
      </c>
      <c r="G290" t="s">
        <v>1132</v>
      </c>
      <c r="H290" t="s">
        <v>1133</v>
      </c>
      <c r="I290" t="s">
        <v>1134</v>
      </c>
      <c r="J290" t="s">
        <v>366</v>
      </c>
      <c r="K290">
        <v>8295</v>
      </c>
      <c r="L290">
        <v>1268261654</v>
      </c>
    </row>
    <row r="291" spans="1:12" x14ac:dyDescent="0.45">
      <c r="A291" t="str">
        <f t="shared" si="4"/>
        <v>Akhaltsikhe, Samtskhe-Javakheti, Georgia</v>
      </c>
      <c r="B291" t="s">
        <v>1135</v>
      </c>
      <c r="C291" t="s">
        <v>1135</v>
      </c>
      <c r="D291">
        <v>41.6389</v>
      </c>
      <c r="E291">
        <v>42.9861</v>
      </c>
      <c r="F291" t="s">
        <v>763</v>
      </c>
      <c r="G291" t="s">
        <v>1132</v>
      </c>
      <c r="H291" t="s">
        <v>1133</v>
      </c>
      <c r="I291" t="s">
        <v>1134</v>
      </c>
      <c r="J291" t="s">
        <v>378</v>
      </c>
      <c r="K291">
        <v>17903</v>
      </c>
      <c r="L291">
        <v>1268352935</v>
      </c>
    </row>
    <row r="292" spans="1:12" x14ac:dyDescent="0.45">
      <c r="A292" t="str">
        <f t="shared" si="4"/>
        <v>Akhmet’a, K’akheti, Georgia</v>
      </c>
      <c r="B292" t="s">
        <v>1136</v>
      </c>
      <c r="C292" t="s">
        <v>1137</v>
      </c>
      <c r="D292">
        <v>42.033299999999997</v>
      </c>
      <c r="E292">
        <v>45.2</v>
      </c>
      <c r="F292" t="s">
        <v>763</v>
      </c>
      <c r="G292" t="s">
        <v>1132</v>
      </c>
      <c r="H292" t="s">
        <v>1133</v>
      </c>
      <c r="I292" t="s">
        <v>1138</v>
      </c>
      <c r="J292" t="s">
        <v>366</v>
      </c>
      <c r="K292">
        <v>8600</v>
      </c>
      <c r="L292">
        <v>1268885821</v>
      </c>
    </row>
    <row r="293" spans="1:12" x14ac:dyDescent="0.45">
      <c r="A293" t="str">
        <f t="shared" si="4"/>
        <v>Akhmīm, Sūhāj, Egypt</v>
      </c>
      <c r="B293" t="s">
        <v>1139</v>
      </c>
      <c r="C293" t="s">
        <v>1140</v>
      </c>
      <c r="D293">
        <v>26.5642</v>
      </c>
      <c r="E293">
        <v>31.746099999999998</v>
      </c>
      <c r="F293" t="s">
        <v>676</v>
      </c>
      <c r="G293" t="s">
        <v>677</v>
      </c>
      <c r="H293" t="s">
        <v>678</v>
      </c>
      <c r="I293" t="s">
        <v>1141</v>
      </c>
      <c r="K293">
        <v>101509</v>
      </c>
      <c r="L293">
        <v>1818295057</v>
      </c>
    </row>
    <row r="294" spans="1:12" x14ac:dyDescent="0.45">
      <c r="A294" t="str">
        <f t="shared" si="4"/>
        <v>Akhtubinsk, Astrakhanskaya Oblast’, Russia</v>
      </c>
      <c r="B294" t="s">
        <v>1142</v>
      </c>
      <c r="C294" t="s">
        <v>1142</v>
      </c>
      <c r="D294">
        <v>48.283299999999997</v>
      </c>
      <c r="E294">
        <v>46.166699999999999</v>
      </c>
      <c r="F294" t="s">
        <v>504</v>
      </c>
      <c r="G294" t="s">
        <v>505</v>
      </c>
      <c r="H294" t="s">
        <v>506</v>
      </c>
      <c r="I294" t="s">
        <v>1143</v>
      </c>
      <c r="K294">
        <v>37883</v>
      </c>
      <c r="L294">
        <v>1643207712</v>
      </c>
    </row>
    <row r="295" spans="1:12" x14ac:dyDescent="0.45">
      <c r="A295" t="str">
        <f t="shared" si="4"/>
        <v>Aki, Kōchi, Japan</v>
      </c>
      <c r="B295" t="s">
        <v>1144</v>
      </c>
      <c r="C295" t="s">
        <v>1144</v>
      </c>
      <c r="D295">
        <v>33.502499999999998</v>
      </c>
      <c r="E295">
        <v>133.90719999999999</v>
      </c>
      <c r="F295" t="s">
        <v>514</v>
      </c>
      <c r="G295" t="s">
        <v>515</v>
      </c>
      <c r="H295" t="s">
        <v>516</v>
      </c>
      <c r="I295" t="s">
        <v>1145</v>
      </c>
      <c r="K295">
        <v>16424</v>
      </c>
      <c r="L295">
        <v>1392875978</v>
      </c>
    </row>
    <row r="296" spans="1:12" x14ac:dyDescent="0.45">
      <c r="A296" t="str">
        <f t="shared" si="4"/>
        <v>Akil, Yucatán, Mexico</v>
      </c>
      <c r="B296" t="s">
        <v>1146</v>
      </c>
      <c r="C296" t="s">
        <v>1146</v>
      </c>
      <c r="D296">
        <v>20.265599999999999</v>
      </c>
      <c r="E296">
        <v>-89.347800000000007</v>
      </c>
      <c r="F296" t="s">
        <v>519</v>
      </c>
      <c r="G296" t="s">
        <v>520</v>
      </c>
      <c r="H296" t="s">
        <v>521</v>
      </c>
      <c r="I296" t="s">
        <v>694</v>
      </c>
      <c r="K296">
        <v>10176</v>
      </c>
      <c r="L296">
        <v>1484515773</v>
      </c>
    </row>
    <row r="297" spans="1:12" x14ac:dyDescent="0.45">
      <c r="A297" t="str">
        <f t="shared" si="4"/>
        <v>Akiruno, Tōkyō, Japan</v>
      </c>
      <c r="B297" t="s">
        <v>1147</v>
      </c>
      <c r="C297" t="s">
        <v>1147</v>
      </c>
      <c r="D297">
        <v>35.728900000000003</v>
      </c>
      <c r="E297">
        <v>139.29419999999999</v>
      </c>
      <c r="F297" t="s">
        <v>514</v>
      </c>
      <c r="G297" t="s">
        <v>515</v>
      </c>
      <c r="H297" t="s">
        <v>516</v>
      </c>
      <c r="I297" t="s">
        <v>1148</v>
      </c>
      <c r="K297">
        <v>80074</v>
      </c>
      <c r="L297">
        <v>1392270849</v>
      </c>
    </row>
    <row r="298" spans="1:12" x14ac:dyDescent="0.45">
      <c r="A298" t="str">
        <f t="shared" si="4"/>
        <v>Akishima, Tōkyō, Japan</v>
      </c>
      <c r="B298" t="s">
        <v>1149</v>
      </c>
      <c r="C298" t="s">
        <v>1149</v>
      </c>
      <c r="D298">
        <v>35.705599999999997</v>
      </c>
      <c r="E298">
        <v>139.3536</v>
      </c>
      <c r="F298" t="s">
        <v>514</v>
      </c>
      <c r="G298" t="s">
        <v>515</v>
      </c>
      <c r="H298" t="s">
        <v>516</v>
      </c>
      <c r="I298" t="s">
        <v>1148</v>
      </c>
      <c r="K298">
        <v>112005</v>
      </c>
      <c r="L298">
        <v>1392041019</v>
      </c>
    </row>
    <row r="299" spans="1:12" x14ac:dyDescent="0.45">
      <c r="A299" t="str">
        <f t="shared" si="4"/>
        <v>Akita, Akita, Japan</v>
      </c>
      <c r="B299" t="s">
        <v>1150</v>
      </c>
      <c r="C299" t="s">
        <v>1150</v>
      </c>
      <c r="D299">
        <v>39.719700000000003</v>
      </c>
      <c r="E299">
        <v>140.10249999999999</v>
      </c>
      <c r="F299" t="s">
        <v>514</v>
      </c>
      <c r="G299" t="s">
        <v>515</v>
      </c>
      <c r="H299" t="s">
        <v>516</v>
      </c>
      <c r="I299" t="s">
        <v>1150</v>
      </c>
      <c r="J299" t="s">
        <v>378</v>
      </c>
      <c r="K299">
        <v>306178</v>
      </c>
      <c r="L299">
        <v>1392129688</v>
      </c>
    </row>
    <row r="300" spans="1:12" x14ac:dyDescent="0.45">
      <c r="A300" t="str">
        <f t="shared" si="4"/>
        <v>Akjoujt, Inchiri, Mauritania</v>
      </c>
      <c r="B300" t="s">
        <v>1151</v>
      </c>
      <c r="C300" t="s">
        <v>1151</v>
      </c>
      <c r="D300">
        <v>19.747</v>
      </c>
      <c r="E300">
        <v>-14.391</v>
      </c>
      <c r="F300" t="s">
        <v>1064</v>
      </c>
      <c r="G300" t="s">
        <v>1065</v>
      </c>
      <c r="H300" t="s">
        <v>1066</v>
      </c>
      <c r="I300" t="s">
        <v>1152</v>
      </c>
      <c r="J300" t="s">
        <v>378</v>
      </c>
      <c r="K300">
        <v>370</v>
      </c>
      <c r="L300">
        <v>1478247793</v>
      </c>
    </row>
    <row r="301" spans="1:12" x14ac:dyDescent="0.45">
      <c r="A301" t="str">
        <f t="shared" si="4"/>
        <v>Akmenė, Akmenė, Lithuania</v>
      </c>
      <c r="B301" t="s">
        <v>1153</v>
      </c>
      <c r="C301" t="s">
        <v>1154</v>
      </c>
      <c r="D301">
        <v>56.316699999999997</v>
      </c>
      <c r="E301">
        <v>22.9</v>
      </c>
      <c r="F301" t="s">
        <v>1155</v>
      </c>
      <c r="G301" t="s">
        <v>1156</v>
      </c>
      <c r="H301" t="s">
        <v>1157</v>
      </c>
      <c r="I301" t="s">
        <v>1153</v>
      </c>
      <c r="J301" t="s">
        <v>378</v>
      </c>
      <c r="K301">
        <v>2429</v>
      </c>
      <c r="L301">
        <v>1440240618</v>
      </c>
    </row>
    <row r="302" spans="1:12" x14ac:dyDescent="0.45">
      <c r="A302" t="str">
        <f t="shared" si="4"/>
        <v>Aknīste, Aknīstes Novads, Latvia</v>
      </c>
      <c r="B302" t="s">
        <v>1158</v>
      </c>
      <c r="C302" t="s">
        <v>1159</v>
      </c>
      <c r="D302">
        <v>56.162199999999999</v>
      </c>
      <c r="E302">
        <v>25.741099999999999</v>
      </c>
      <c r="F302" t="s">
        <v>811</v>
      </c>
      <c r="G302" t="s">
        <v>812</v>
      </c>
      <c r="H302" t="s">
        <v>813</v>
      </c>
      <c r="I302" t="s">
        <v>1160</v>
      </c>
      <c r="J302" t="s">
        <v>378</v>
      </c>
      <c r="K302">
        <v>1036</v>
      </c>
      <c r="L302">
        <v>1428363907</v>
      </c>
    </row>
    <row r="303" spans="1:12" x14ac:dyDescent="0.45">
      <c r="A303" t="str">
        <f t="shared" si="4"/>
        <v>Akola, Mahārāshtra, India</v>
      </c>
      <c r="B303" t="s">
        <v>1161</v>
      </c>
      <c r="C303" t="s">
        <v>1161</v>
      </c>
      <c r="D303">
        <v>20.7333</v>
      </c>
      <c r="E303">
        <v>77</v>
      </c>
      <c r="F303" t="s">
        <v>626</v>
      </c>
      <c r="G303" t="s">
        <v>627</v>
      </c>
      <c r="H303" t="s">
        <v>628</v>
      </c>
      <c r="I303" t="s">
        <v>993</v>
      </c>
      <c r="K303">
        <v>425817</v>
      </c>
      <c r="L303">
        <v>1356089496</v>
      </c>
    </row>
    <row r="304" spans="1:12" x14ac:dyDescent="0.45">
      <c r="A304" t="str">
        <f t="shared" si="4"/>
        <v>Akranes, Vesturland, Iceland</v>
      </c>
      <c r="B304" t="s">
        <v>1162</v>
      </c>
      <c r="C304" t="s">
        <v>1162</v>
      </c>
      <c r="D304">
        <v>64.316699999999997</v>
      </c>
      <c r="E304">
        <v>-22.1</v>
      </c>
      <c r="F304" t="s">
        <v>1163</v>
      </c>
      <c r="G304" t="s">
        <v>1164</v>
      </c>
      <c r="H304" t="s">
        <v>1165</v>
      </c>
      <c r="I304" t="s">
        <v>1166</v>
      </c>
      <c r="K304">
        <v>7411</v>
      </c>
      <c r="L304">
        <v>1352521514</v>
      </c>
    </row>
    <row r="305" spans="1:12" x14ac:dyDescent="0.45">
      <c r="A305" t="str">
        <f t="shared" si="4"/>
        <v>Åkrehamn, Rogaland, Norway</v>
      </c>
      <c r="B305" t="s">
        <v>1167</v>
      </c>
      <c r="C305" t="s">
        <v>1168</v>
      </c>
      <c r="D305">
        <v>59.260300000000001</v>
      </c>
      <c r="E305">
        <v>5.1856</v>
      </c>
      <c r="F305" t="s">
        <v>1169</v>
      </c>
      <c r="G305" t="s">
        <v>1170</v>
      </c>
      <c r="H305" t="s">
        <v>1171</v>
      </c>
      <c r="I305" t="s">
        <v>1172</v>
      </c>
      <c r="K305">
        <v>7873</v>
      </c>
      <c r="L305">
        <v>1578208239</v>
      </c>
    </row>
    <row r="306" spans="1:12" x14ac:dyDescent="0.45">
      <c r="A306" t="str">
        <f t="shared" si="4"/>
        <v>Akron, Ohio, United States</v>
      </c>
      <c r="B306" t="s">
        <v>1173</v>
      </c>
      <c r="C306" t="s">
        <v>1173</v>
      </c>
      <c r="D306">
        <v>41.079799999999999</v>
      </c>
      <c r="E306">
        <v>-81.521900000000002</v>
      </c>
      <c r="F306" t="s">
        <v>530</v>
      </c>
      <c r="G306" t="s">
        <v>531</v>
      </c>
      <c r="H306" t="s">
        <v>532</v>
      </c>
      <c r="I306" t="s">
        <v>799</v>
      </c>
      <c r="K306">
        <v>565208</v>
      </c>
      <c r="L306">
        <v>1840000791</v>
      </c>
    </row>
    <row r="307" spans="1:12" x14ac:dyDescent="0.45">
      <c r="A307" t="str">
        <f t="shared" si="4"/>
        <v>Aksakovo, Varna, Bulgaria</v>
      </c>
      <c r="B307" t="s">
        <v>1174</v>
      </c>
      <c r="C307" t="s">
        <v>1174</v>
      </c>
      <c r="D307">
        <v>43.2592</v>
      </c>
      <c r="E307">
        <v>27.817499999999999</v>
      </c>
      <c r="F307" t="s">
        <v>1175</v>
      </c>
      <c r="G307" t="s">
        <v>1176</v>
      </c>
      <c r="H307" t="s">
        <v>1177</v>
      </c>
      <c r="I307" t="s">
        <v>1178</v>
      </c>
      <c r="K307">
        <v>8164</v>
      </c>
      <c r="L307">
        <v>1100727470</v>
      </c>
    </row>
    <row r="308" spans="1:12" x14ac:dyDescent="0.45">
      <c r="A308" t="str">
        <f t="shared" si="4"/>
        <v>Aksaray, Aksaray, Turkey</v>
      </c>
      <c r="B308" t="s">
        <v>1179</v>
      </c>
      <c r="C308" t="s">
        <v>1179</v>
      </c>
      <c r="D308">
        <v>38.368600000000001</v>
      </c>
      <c r="E308">
        <v>34.029699999999998</v>
      </c>
      <c r="F308" t="s">
        <v>806</v>
      </c>
      <c r="G308" t="s">
        <v>807</v>
      </c>
      <c r="H308" t="s">
        <v>808</v>
      </c>
      <c r="I308" t="s">
        <v>1179</v>
      </c>
      <c r="J308" t="s">
        <v>378</v>
      </c>
      <c r="K308">
        <v>295351</v>
      </c>
      <c r="L308">
        <v>1792650390</v>
      </c>
    </row>
    <row r="309" spans="1:12" x14ac:dyDescent="0.45">
      <c r="A309" t="str">
        <f t="shared" si="4"/>
        <v>Aksay, Rostovskaya Oblast’, Russia</v>
      </c>
      <c r="B309" t="s">
        <v>1180</v>
      </c>
      <c r="C309" t="s">
        <v>1180</v>
      </c>
      <c r="D309">
        <v>47.2667</v>
      </c>
      <c r="E309">
        <v>39.866700000000002</v>
      </c>
      <c r="F309" t="s">
        <v>504</v>
      </c>
      <c r="G309" t="s">
        <v>505</v>
      </c>
      <c r="H309" t="s">
        <v>506</v>
      </c>
      <c r="I309" t="s">
        <v>1181</v>
      </c>
      <c r="J309" t="s">
        <v>366</v>
      </c>
      <c r="K309">
        <v>46018</v>
      </c>
      <c r="L309">
        <v>1643659025</v>
      </c>
    </row>
    <row r="310" spans="1:12" x14ac:dyDescent="0.45">
      <c r="A310" t="str">
        <f t="shared" si="4"/>
        <v>Aksay, Batys Qazaqstan, Kazakhstan</v>
      </c>
      <c r="B310" t="s">
        <v>1180</v>
      </c>
      <c r="C310" t="s">
        <v>1180</v>
      </c>
      <c r="D310">
        <v>51.171399999999998</v>
      </c>
      <c r="E310">
        <v>53.0349</v>
      </c>
      <c r="F310" t="s">
        <v>1182</v>
      </c>
      <c r="G310" t="s">
        <v>1183</v>
      </c>
      <c r="H310" t="s">
        <v>1184</v>
      </c>
      <c r="I310" t="s">
        <v>1185</v>
      </c>
      <c r="K310">
        <v>34799</v>
      </c>
      <c r="L310">
        <v>1398621920</v>
      </c>
    </row>
    <row r="311" spans="1:12" x14ac:dyDescent="0.45">
      <c r="A311" t="str">
        <f t="shared" si="4"/>
        <v>Aksu, Xinjiang, China</v>
      </c>
      <c r="B311" t="s">
        <v>1186</v>
      </c>
      <c r="C311" t="s">
        <v>1186</v>
      </c>
      <c r="D311">
        <v>41.166400000000003</v>
      </c>
      <c r="E311">
        <v>80.25</v>
      </c>
      <c r="F311" t="s">
        <v>1039</v>
      </c>
      <c r="G311" t="s">
        <v>1040</v>
      </c>
      <c r="H311" t="s">
        <v>1041</v>
      </c>
      <c r="I311" t="s">
        <v>1042</v>
      </c>
      <c r="J311" t="s">
        <v>366</v>
      </c>
      <c r="K311">
        <v>535657</v>
      </c>
      <c r="L311">
        <v>1156436913</v>
      </c>
    </row>
    <row r="312" spans="1:12" x14ac:dyDescent="0.45">
      <c r="A312" t="str">
        <f t="shared" si="4"/>
        <v>Āksum, Tigray, Ethiopia</v>
      </c>
      <c r="B312" t="s">
        <v>1187</v>
      </c>
      <c r="C312" t="s">
        <v>1188</v>
      </c>
      <c r="D312">
        <v>14.128399999999999</v>
      </c>
      <c r="E312">
        <v>38.717300000000002</v>
      </c>
      <c r="F312" t="s">
        <v>819</v>
      </c>
      <c r="G312" t="s">
        <v>820</v>
      </c>
      <c r="H312" t="s">
        <v>821</v>
      </c>
      <c r="I312" t="s">
        <v>850</v>
      </c>
      <c r="K312">
        <v>66800</v>
      </c>
      <c r="L312">
        <v>1231573651</v>
      </c>
    </row>
    <row r="313" spans="1:12" x14ac:dyDescent="0.45">
      <c r="A313" t="str">
        <f t="shared" si="4"/>
        <v>Akure, Ondo, Nigeria</v>
      </c>
      <c r="B313" t="s">
        <v>1189</v>
      </c>
      <c r="C313" t="s">
        <v>1189</v>
      </c>
      <c r="D313">
        <v>7.25</v>
      </c>
      <c r="E313">
        <v>5.1950000000000003</v>
      </c>
      <c r="F313" t="s">
        <v>476</v>
      </c>
      <c r="G313" t="s">
        <v>477</v>
      </c>
      <c r="H313" t="s">
        <v>478</v>
      </c>
      <c r="I313" t="s">
        <v>1190</v>
      </c>
      <c r="J313" t="s">
        <v>378</v>
      </c>
      <c r="K313">
        <v>420594</v>
      </c>
      <c r="L313">
        <v>1566568277</v>
      </c>
    </row>
    <row r="314" spans="1:12" x14ac:dyDescent="0.45">
      <c r="A314" t="str">
        <f t="shared" si="4"/>
        <v>Akureyri, Norðurland Eystra, Iceland</v>
      </c>
      <c r="B314" t="s">
        <v>1191</v>
      </c>
      <c r="C314" t="s">
        <v>1191</v>
      </c>
      <c r="D314">
        <v>65.683300000000003</v>
      </c>
      <c r="E314">
        <v>-18.100000000000001</v>
      </c>
      <c r="F314" t="s">
        <v>1163</v>
      </c>
      <c r="G314" t="s">
        <v>1164</v>
      </c>
      <c r="H314" t="s">
        <v>1165</v>
      </c>
      <c r="I314" t="s">
        <v>1192</v>
      </c>
      <c r="K314">
        <v>18925</v>
      </c>
      <c r="L314">
        <v>1352098424</v>
      </c>
    </row>
    <row r="315" spans="1:12" x14ac:dyDescent="0.45">
      <c r="A315" t="str">
        <f t="shared" si="4"/>
        <v>Akyaka, Kars, Turkey</v>
      </c>
      <c r="B315" t="s">
        <v>1193</v>
      </c>
      <c r="C315" t="s">
        <v>1193</v>
      </c>
      <c r="D315">
        <v>40.739699999999999</v>
      </c>
      <c r="E315">
        <v>43.625300000000003</v>
      </c>
      <c r="F315" t="s">
        <v>806</v>
      </c>
      <c r="G315" t="s">
        <v>807</v>
      </c>
      <c r="H315" t="s">
        <v>808</v>
      </c>
      <c r="I315" t="s">
        <v>1194</v>
      </c>
      <c r="J315" t="s">
        <v>366</v>
      </c>
      <c r="K315">
        <v>10985</v>
      </c>
      <c r="L315">
        <v>1792979414</v>
      </c>
    </row>
    <row r="316" spans="1:12" x14ac:dyDescent="0.45">
      <c r="A316" t="str">
        <f t="shared" si="4"/>
        <v>Al ‘Alamayn, Maţrūḩ, Egypt</v>
      </c>
      <c r="B316" t="s">
        <v>1195</v>
      </c>
      <c r="C316" t="s">
        <v>1196</v>
      </c>
      <c r="D316">
        <v>30.833300000000001</v>
      </c>
      <c r="E316">
        <v>28.95</v>
      </c>
      <c r="F316" t="s">
        <v>676</v>
      </c>
      <c r="G316" t="s">
        <v>677</v>
      </c>
      <c r="H316" t="s">
        <v>678</v>
      </c>
      <c r="I316" t="s">
        <v>766</v>
      </c>
      <c r="K316">
        <v>2413</v>
      </c>
      <c r="L316">
        <v>1818237095</v>
      </c>
    </row>
    <row r="317" spans="1:12" x14ac:dyDescent="0.45">
      <c r="A317" t="str">
        <f t="shared" si="4"/>
        <v>Al ‘Amādīyah, Dahūk, Iraq</v>
      </c>
      <c r="B317" t="s">
        <v>1197</v>
      </c>
      <c r="C317" t="s">
        <v>1198</v>
      </c>
      <c r="D317">
        <v>37.092199999999998</v>
      </c>
      <c r="E317">
        <v>43.4878</v>
      </c>
      <c r="F317" t="s">
        <v>782</v>
      </c>
      <c r="G317" t="s">
        <v>783</v>
      </c>
      <c r="H317" t="s">
        <v>784</v>
      </c>
      <c r="I317" t="s">
        <v>1199</v>
      </c>
      <c r="J317" t="s">
        <v>366</v>
      </c>
      <c r="K317">
        <v>11000</v>
      </c>
      <c r="L317">
        <v>1368510045</v>
      </c>
    </row>
    <row r="318" spans="1:12" x14ac:dyDescent="0.45">
      <c r="A318" t="str">
        <f t="shared" si="4"/>
        <v>Al ‘Amārah, Maysān, Iraq</v>
      </c>
      <c r="B318" t="s">
        <v>1200</v>
      </c>
      <c r="C318" t="s">
        <v>1201</v>
      </c>
      <c r="D318">
        <v>31.8416</v>
      </c>
      <c r="E318">
        <v>47.151200000000003</v>
      </c>
      <c r="F318" t="s">
        <v>782</v>
      </c>
      <c r="G318" t="s">
        <v>783</v>
      </c>
      <c r="H318" t="s">
        <v>784</v>
      </c>
      <c r="I318" t="s">
        <v>1202</v>
      </c>
      <c r="J318" t="s">
        <v>378</v>
      </c>
      <c r="K318">
        <v>345007</v>
      </c>
      <c r="L318">
        <v>1368336235</v>
      </c>
    </row>
    <row r="319" spans="1:12" x14ac:dyDescent="0.45">
      <c r="A319" t="str">
        <f t="shared" si="4"/>
        <v>Al ‘Aqabah, Al ‘Aqabah, Jordan</v>
      </c>
      <c r="B319" t="s">
        <v>1203</v>
      </c>
      <c r="C319" t="s">
        <v>1204</v>
      </c>
      <c r="D319">
        <v>29.5167</v>
      </c>
      <c r="E319">
        <v>35</v>
      </c>
      <c r="F319" t="s">
        <v>375</v>
      </c>
      <c r="G319" t="s">
        <v>376</v>
      </c>
      <c r="H319" t="s">
        <v>377</v>
      </c>
      <c r="I319" t="s">
        <v>1203</v>
      </c>
      <c r="J319" t="s">
        <v>378</v>
      </c>
      <c r="K319">
        <v>140000</v>
      </c>
      <c r="L319">
        <v>1400618058</v>
      </c>
    </row>
    <row r="320" spans="1:12" x14ac:dyDescent="0.45">
      <c r="A320" t="str">
        <f t="shared" si="4"/>
        <v>Al ‘Arīsh, Shamāl Sīnā’, Egypt</v>
      </c>
      <c r="B320" t="s">
        <v>1205</v>
      </c>
      <c r="C320" t="s">
        <v>1206</v>
      </c>
      <c r="D320">
        <v>31.1249</v>
      </c>
      <c r="E320">
        <v>33.800600000000003</v>
      </c>
      <c r="F320" t="s">
        <v>676</v>
      </c>
      <c r="G320" t="s">
        <v>677</v>
      </c>
      <c r="H320" t="s">
        <v>678</v>
      </c>
      <c r="I320" t="s">
        <v>1207</v>
      </c>
      <c r="J320" t="s">
        <v>378</v>
      </c>
      <c r="K320">
        <v>178651</v>
      </c>
      <c r="L320">
        <v>1818291145</v>
      </c>
    </row>
    <row r="321" spans="1:12" x14ac:dyDescent="0.45">
      <c r="A321" t="str">
        <f t="shared" si="4"/>
        <v>Al ‘Ayn, Abū Z̧aby, United Arab Emirates</v>
      </c>
      <c r="B321" t="s">
        <v>1208</v>
      </c>
      <c r="C321" t="s">
        <v>1209</v>
      </c>
      <c r="D321">
        <v>24.2075</v>
      </c>
      <c r="E321">
        <v>55.744700000000002</v>
      </c>
      <c r="F321" t="s">
        <v>381</v>
      </c>
      <c r="G321" t="s">
        <v>382</v>
      </c>
      <c r="H321" t="s">
        <v>383</v>
      </c>
      <c r="I321" t="s">
        <v>673</v>
      </c>
      <c r="K321">
        <v>766936</v>
      </c>
      <c r="L321">
        <v>1784674685</v>
      </c>
    </row>
    <row r="322" spans="1:12" x14ac:dyDescent="0.45">
      <c r="A322" t="str">
        <f t="shared" si="4"/>
        <v>Al ‘Azīzīyah, Al Jafārah, Libya</v>
      </c>
      <c r="B322" t="s">
        <v>1210</v>
      </c>
      <c r="C322" t="s">
        <v>1211</v>
      </c>
      <c r="D322">
        <v>32.530799999999999</v>
      </c>
      <c r="E322">
        <v>13.021100000000001</v>
      </c>
      <c r="F322" t="s">
        <v>1103</v>
      </c>
      <c r="G322" t="s">
        <v>1104</v>
      </c>
      <c r="H322" t="s">
        <v>1105</v>
      </c>
      <c r="I322" t="s">
        <v>1212</v>
      </c>
      <c r="J322" t="s">
        <v>378</v>
      </c>
      <c r="K322">
        <v>4000</v>
      </c>
      <c r="L322">
        <v>1434450111</v>
      </c>
    </row>
    <row r="323" spans="1:12" x14ac:dyDescent="0.45">
      <c r="A323" t="str">
        <f t="shared" ref="A323:A386" si="5">CONCATENATE(B323,", ",I323,", ",F323)</f>
        <v>Al ‘Uqaylah, Al Wāḩāt, Libya</v>
      </c>
      <c r="B323" t="s">
        <v>1213</v>
      </c>
      <c r="C323" t="s">
        <v>1214</v>
      </c>
      <c r="D323">
        <v>30.255800000000001</v>
      </c>
      <c r="E323">
        <v>19.199400000000001</v>
      </c>
      <c r="F323" t="s">
        <v>1103</v>
      </c>
      <c r="G323" t="s">
        <v>1104</v>
      </c>
      <c r="H323" t="s">
        <v>1105</v>
      </c>
      <c r="I323" t="s">
        <v>1106</v>
      </c>
      <c r="K323">
        <v>100</v>
      </c>
      <c r="L323">
        <v>1434822941</v>
      </c>
    </row>
    <row r="324" spans="1:12" x14ac:dyDescent="0.45">
      <c r="A324" t="str">
        <f t="shared" si="5"/>
        <v>Al Aaroui, Oriental, Morocco</v>
      </c>
      <c r="B324" t="s">
        <v>1215</v>
      </c>
      <c r="C324" t="s">
        <v>1215</v>
      </c>
      <c r="D324">
        <v>35.010399999999997</v>
      </c>
      <c r="E324">
        <v>-3.0072999999999999</v>
      </c>
      <c r="F324" t="s">
        <v>893</v>
      </c>
      <c r="G324" t="s">
        <v>894</v>
      </c>
      <c r="H324" t="s">
        <v>895</v>
      </c>
      <c r="I324" t="s">
        <v>921</v>
      </c>
      <c r="K324">
        <v>47599</v>
      </c>
      <c r="L324">
        <v>1504779155</v>
      </c>
    </row>
    <row r="325" spans="1:12" x14ac:dyDescent="0.45">
      <c r="A325" t="str">
        <f t="shared" si="5"/>
        <v>Al Aḩmadī, Al Aḩmadī, Kuwait</v>
      </c>
      <c r="B325" t="s">
        <v>1216</v>
      </c>
      <c r="C325" t="s">
        <v>1217</v>
      </c>
      <c r="D325">
        <v>29.076899999999998</v>
      </c>
      <c r="E325">
        <v>48.083799999999997</v>
      </c>
      <c r="F325" t="s">
        <v>1218</v>
      </c>
      <c r="G325" t="s">
        <v>1219</v>
      </c>
      <c r="H325" t="s">
        <v>1220</v>
      </c>
      <c r="I325" t="s">
        <v>1216</v>
      </c>
      <c r="K325">
        <v>68763</v>
      </c>
      <c r="L325">
        <v>1414024487</v>
      </c>
    </row>
    <row r="326" spans="1:12" x14ac:dyDescent="0.45">
      <c r="A326" t="str">
        <f t="shared" si="5"/>
        <v>Al Atārib, Ḩalab, Syria</v>
      </c>
      <c r="B326" t="s">
        <v>1221</v>
      </c>
      <c r="C326" t="s">
        <v>1222</v>
      </c>
      <c r="D326">
        <v>36.1389</v>
      </c>
      <c r="E326">
        <v>36.83</v>
      </c>
      <c r="F326" t="s">
        <v>362</v>
      </c>
      <c r="G326" t="s">
        <v>363</v>
      </c>
      <c r="H326" t="s">
        <v>364</v>
      </c>
      <c r="I326" t="s">
        <v>365</v>
      </c>
      <c r="J326" t="s">
        <v>366</v>
      </c>
      <c r="K326">
        <v>10657</v>
      </c>
      <c r="L326">
        <v>1760645780</v>
      </c>
    </row>
    <row r="327" spans="1:12" x14ac:dyDescent="0.45">
      <c r="A327" t="str">
        <f t="shared" si="5"/>
        <v>Al Bāḩah, Al Bāḩah, Saudi Arabia</v>
      </c>
      <c r="B327" t="s">
        <v>1223</v>
      </c>
      <c r="C327" t="s">
        <v>1224</v>
      </c>
      <c r="D327">
        <v>20.012899999999998</v>
      </c>
      <c r="E327">
        <v>41.467700000000001</v>
      </c>
      <c r="F327" t="s">
        <v>402</v>
      </c>
      <c r="G327" t="s">
        <v>403</v>
      </c>
      <c r="H327" t="s">
        <v>404</v>
      </c>
      <c r="I327" t="s">
        <v>1223</v>
      </c>
      <c r="J327" t="s">
        <v>378</v>
      </c>
      <c r="K327">
        <v>95089</v>
      </c>
      <c r="L327">
        <v>1682121855</v>
      </c>
    </row>
    <row r="328" spans="1:12" x14ac:dyDescent="0.45">
      <c r="A328" t="str">
        <f t="shared" si="5"/>
        <v>Al Bahnasā, Al Minyā, Egypt</v>
      </c>
      <c r="B328" t="s">
        <v>1225</v>
      </c>
      <c r="C328" t="s">
        <v>1226</v>
      </c>
      <c r="D328">
        <v>28.535299999999999</v>
      </c>
      <c r="E328">
        <v>30.660599999999999</v>
      </c>
      <c r="F328" t="s">
        <v>676</v>
      </c>
      <c r="G328" t="s">
        <v>677</v>
      </c>
      <c r="H328" t="s">
        <v>678</v>
      </c>
      <c r="I328" t="s">
        <v>1227</v>
      </c>
      <c r="K328">
        <v>15948</v>
      </c>
      <c r="L328">
        <v>1818431123</v>
      </c>
    </row>
    <row r="329" spans="1:12" x14ac:dyDescent="0.45">
      <c r="A329" t="str">
        <f t="shared" si="5"/>
        <v>Al Balyanā, Sūhāj, Egypt</v>
      </c>
      <c r="B329" t="s">
        <v>1228</v>
      </c>
      <c r="C329" t="s">
        <v>1229</v>
      </c>
      <c r="D329">
        <v>26.232900000000001</v>
      </c>
      <c r="E329">
        <v>31.999300000000002</v>
      </c>
      <c r="F329" t="s">
        <v>676</v>
      </c>
      <c r="G329" t="s">
        <v>677</v>
      </c>
      <c r="H329" t="s">
        <v>678</v>
      </c>
      <c r="I329" t="s">
        <v>1141</v>
      </c>
      <c r="K329">
        <v>46997</v>
      </c>
      <c r="L329">
        <v>1818610123</v>
      </c>
    </row>
    <row r="330" spans="1:12" x14ac:dyDescent="0.45">
      <c r="A330" t="str">
        <f t="shared" si="5"/>
        <v>Al Başrah, Al Başrah, Iraq</v>
      </c>
      <c r="B330" t="s">
        <v>1230</v>
      </c>
      <c r="C330" t="s">
        <v>1231</v>
      </c>
      <c r="D330">
        <v>30.488900000000001</v>
      </c>
      <c r="E330">
        <v>47.81</v>
      </c>
      <c r="F330" t="s">
        <v>782</v>
      </c>
      <c r="G330" t="s">
        <v>783</v>
      </c>
      <c r="H330" t="s">
        <v>784</v>
      </c>
      <c r="I330" t="s">
        <v>1230</v>
      </c>
      <c r="J330" t="s">
        <v>378</v>
      </c>
      <c r="K330">
        <v>1225793</v>
      </c>
      <c r="L330">
        <v>1368714645</v>
      </c>
    </row>
    <row r="331" spans="1:12" x14ac:dyDescent="0.45">
      <c r="A331" t="str">
        <f t="shared" si="5"/>
        <v>Al Bayḑā’, Al Jabal al Akhḑar, Libya</v>
      </c>
      <c r="B331" t="s">
        <v>1232</v>
      </c>
      <c r="C331" t="s">
        <v>1233</v>
      </c>
      <c r="D331">
        <v>32.762799999999999</v>
      </c>
      <c r="E331">
        <v>21.754999999999999</v>
      </c>
      <c r="F331" t="s">
        <v>1103</v>
      </c>
      <c r="G331" t="s">
        <v>1104</v>
      </c>
      <c r="H331" t="s">
        <v>1105</v>
      </c>
      <c r="I331" t="s">
        <v>1234</v>
      </c>
      <c r="J331" t="s">
        <v>378</v>
      </c>
      <c r="K331">
        <v>250000</v>
      </c>
      <c r="L331">
        <v>1434263017</v>
      </c>
    </row>
    <row r="332" spans="1:12" x14ac:dyDescent="0.45">
      <c r="A332" t="str">
        <f t="shared" si="5"/>
        <v>Al Bayḑā’, Al Bayḑā’, Yemen</v>
      </c>
      <c r="B332" t="s">
        <v>1232</v>
      </c>
      <c r="C332" t="s">
        <v>1233</v>
      </c>
      <c r="D332">
        <v>13.978999999999999</v>
      </c>
      <c r="E332">
        <v>45.573999999999998</v>
      </c>
      <c r="F332" t="s">
        <v>394</v>
      </c>
      <c r="G332" t="s">
        <v>395</v>
      </c>
      <c r="H332" t="s">
        <v>396</v>
      </c>
      <c r="I332" t="s">
        <v>1232</v>
      </c>
      <c r="J332" t="s">
        <v>378</v>
      </c>
      <c r="K332">
        <v>37821</v>
      </c>
      <c r="L332">
        <v>1887788283</v>
      </c>
    </row>
    <row r="333" spans="1:12" x14ac:dyDescent="0.45">
      <c r="A333" t="str">
        <f t="shared" si="5"/>
        <v>Al Buraymī, Al Buraymī, Oman</v>
      </c>
      <c r="B333" t="s">
        <v>1235</v>
      </c>
      <c r="C333" t="s">
        <v>1236</v>
      </c>
      <c r="D333">
        <v>24.255800000000001</v>
      </c>
      <c r="E333">
        <v>55.802500000000002</v>
      </c>
      <c r="F333" t="s">
        <v>417</v>
      </c>
      <c r="G333" t="s">
        <v>418</v>
      </c>
      <c r="H333" t="s">
        <v>419</v>
      </c>
      <c r="I333" t="s">
        <v>1235</v>
      </c>
      <c r="J333" t="s">
        <v>378</v>
      </c>
      <c r="L333">
        <v>1512959921</v>
      </c>
    </row>
    <row r="334" spans="1:12" x14ac:dyDescent="0.45">
      <c r="A334" t="str">
        <f t="shared" si="5"/>
        <v>Al Burayqah, Al Wāḩāt, Libya</v>
      </c>
      <c r="B334" t="s">
        <v>1237</v>
      </c>
      <c r="C334" t="s">
        <v>1237</v>
      </c>
      <c r="D334">
        <v>30.406099999999999</v>
      </c>
      <c r="E334">
        <v>19.573899999999998</v>
      </c>
      <c r="F334" t="s">
        <v>1103</v>
      </c>
      <c r="G334" t="s">
        <v>1104</v>
      </c>
      <c r="H334" t="s">
        <v>1105</v>
      </c>
      <c r="I334" t="s">
        <v>1106</v>
      </c>
      <c r="K334">
        <v>13000</v>
      </c>
      <c r="L334">
        <v>1434516624</v>
      </c>
    </row>
    <row r="335" spans="1:12" x14ac:dyDescent="0.45">
      <c r="A335" t="str">
        <f t="shared" si="5"/>
        <v>Al Fallūjah, Al Anbār, Iraq</v>
      </c>
      <c r="B335" t="s">
        <v>1238</v>
      </c>
      <c r="C335" t="s">
        <v>1239</v>
      </c>
      <c r="D335">
        <v>33.35</v>
      </c>
      <c r="E335">
        <v>43.783299999999997</v>
      </c>
      <c r="F335" t="s">
        <v>782</v>
      </c>
      <c r="G335" t="s">
        <v>783</v>
      </c>
      <c r="H335" t="s">
        <v>784</v>
      </c>
      <c r="I335" t="s">
        <v>1240</v>
      </c>
      <c r="J335" t="s">
        <v>366</v>
      </c>
      <c r="K335">
        <v>326471</v>
      </c>
      <c r="L335">
        <v>1368081888</v>
      </c>
    </row>
    <row r="336" spans="1:12" x14ac:dyDescent="0.45">
      <c r="A336" t="str">
        <f t="shared" si="5"/>
        <v>Al Fāw, Al Başrah, Iraq</v>
      </c>
      <c r="B336" t="s">
        <v>1241</v>
      </c>
      <c r="C336" t="s">
        <v>1242</v>
      </c>
      <c r="D336">
        <v>29.98</v>
      </c>
      <c r="E336">
        <v>48.47</v>
      </c>
      <c r="F336" t="s">
        <v>782</v>
      </c>
      <c r="G336" t="s">
        <v>783</v>
      </c>
      <c r="H336" t="s">
        <v>784</v>
      </c>
      <c r="I336" t="s">
        <v>1230</v>
      </c>
      <c r="J336" t="s">
        <v>366</v>
      </c>
      <c r="K336">
        <v>105080</v>
      </c>
      <c r="L336">
        <v>1368130668</v>
      </c>
    </row>
    <row r="337" spans="1:12" x14ac:dyDescent="0.45">
      <c r="A337" t="str">
        <f t="shared" si="5"/>
        <v>Al Fayyūm, Al Fayyūm, Egypt</v>
      </c>
      <c r="B337" t="s">
        <v>1243</v>
      </c>
      <c r="C337" t="s">
        <v>1244</v>
      </c>
      <c r="D337">
        <v>29.3</v>
      </c>
      <c r="E337">
        <v>30.833300000000001</v>
      </c>
      <c r="F337" t="s">
        <v>676</v>
      </c>
      <c r="G337" t="s">
        <v>677</v>
      </c>
      <c r="H337" t="s">
        <v>678</v>
      </c>
      <c r="I337" t="s">
        <v>1243</v>
      </c>
      <c r="J337" t="s">
        <v>378</v>
      </c>
      <c r="K337">
        <v>315940</v>
      </c>
      <c r="L337">
        <v>1818281002</v>
      </c>
    </row>
    <row r="338" spans="1:12" x14ac:dyDescent="0.45">
      <c r="A338" t="str">
        <f t="shared" si="5"/>
        <v>Al Fujayrah, Al Fujayrah, United Arab Emirates</v>
      </c>
      <c r="B338" t="s">
        <v>1245</v>
      </c>
      <c r="C338" t="s">
        <v>1245</v>
      </c>
      <c r="D338">
        <v>25.130800000000001</v>
      </c>
      <c r="E338">
        <v>56.334699999999998</v>
      </c>
      <c r="F338" t="s">
        <v>381</v>
      </c>
      <c r="G338" t="s">
        <v>382</v>
      </c>
      <c r="H338" t="s">
        <v>383</v>
      </c>
      <c r="I338" t="s">
        <v>1245</v>
      </c>
      <c r="J338" t="s">
        <v>378</v>
      </c>
      <c r="K338">
        <v>93673</v>
      </c>
      <c r="L338">
        <v>1784909196</v>
      </c>
    </row>
    <row r="339" spans="1:12" x14ac:dyDescent="0.45">
      <c r="A339" t="str">
        <f t="shared" si="5"/>
        <v>Al Ghardaqah, Al Baḩr al Aḩmar, Egypt</v>
      </c>
      <c r="B339" t="s">
        <v>1246</v>
      </c>
      <c r="C339" t="s">
        <v>1246</v>
      </c>
      <c r="D339">
        <v>27.2578</v>
      </c>
      <c r="E339">
        <v>33.811700000000002</v>
      </c>
      <c r="F339" t="s">
        <v>676</v>
      </c>
      <c r="G339" t="s">
        <v>677</v>
      </c>
      <c r="H339" t="s">
        <v>678</v>
      </c>
      <c r="I339" t="s">
        <v>1247</v>
      </c>
      <c r="J339" t="s">
        <v>378</v>
      </c>
      <c r="K339">
        <v>160901</v>
      </c>
      <c r="L339">
        <v>1818666245</v>
      </c>
    </row>
    <row r="340" spans="1:12" x14ac:dyDescent="0.45">
      <c r="A340" t="str">
        <f t="shared" si="5"/>
        <v>Al Ghayz̧ah, Al Mahrah, Yemen</v>
      </c>
      <c r="B340" t="s">
        <v>1248</v>
      </c>
      <c r="C340" t="s">
        <v>1249</v>
      </c>
      <c r="D340">
        <v>16.2394</v>
      </c>
      <c r="E340">
        <v>52.163800000000002</v>
      </c>
      <c r="F340" t="s">
        <v>394</v>
      </c>
      <c r="G340" t="s">
        <v>395</v>
      </c>
      <c r="H340" t="s">
        <v>396</v>
      </c>
      <c r="I340" t="s">
        <v>1250</v>
      </c>
      <c r="J340" t="s">
        <v>378</v>
      </c>
      <c r="K340">
        <v>27404</v>
      </c>
      <c r="L340">
        <v>1887000479</v>
      </c>
    </row>
    <row r="341" spans="1:12" x14ac:dyDescent="0.45">
      <c r="A341" t="str">
        <f t="shared" si="5"/>
        <v>Al Ḩajar al Aswad, Rīf Dimashq, Syria</v>
      </c>
      <c r="B341" t="s">
        <v>1251</v>
      </c>
      <c r="C341" t="s">
        <v>1252</v>
      </c>
      <c r="D341">
        <v>33.458100000000002</v>
      </c>
      <c r="E341">
        <v>36.305300000000003</v>
      </c>
      <c r="F341" t="s">
        <v>362</v>
      </c>
      <c r="G341" t="s">
        <v>363</v>
      </c>
      <c r="H341" t="s">
        <v>364</v>
      </c>
      <c r="I341" t="s">
        <v>1253</v>
      </c>
      <c r="J341" t="s">
        <v>366</v>
      </c>
      <c r="K341">
        <v>101827</v>
      </c>
      <c r="L341">
        <v>1760587307</v>
      </c>
    </row>
    <row r="342" spans="1:12" x14ac:dyDescent="0.45">
      <c r="A342" t="str">
        <f t="shared" si="5"/>
        <v>Al Ḩasakah, Al Ḩasakah, Syria</v>
      </c>
      <c r="B342" t="s">
        <v>399</v>
      </c>
      <c r="C342" t="s">
        <v>1254</v>
      </c>
      <c r="D342">
        <v>36.511699999999998</v>
      </c>
      <c r="E342">
        <v>40.742199999999997</v>
      </c>
      <c r="F342" t="s">
        <v>362</v>
      </c>
      <c r="G342" t="s">
        <v>363</v>
      </c>
      <c r="H342" t="s">
        <v>364</v>
      </c>
      <c r="I342" t="s">
        <v>399</v>
      </c>
      <c r="J342" t="s">
        <v>378</v>
      </c>
      <c r="K342">
        <v>188160</v>
      </c>
      <c r="L342">
        <v>1760476337</v>
      </c>
    </row>
    <row r="343" spans="1:12" x14ac:dyDescent="0.45">
      <c r="A343" t="str">
        <f t="shared" si="5"/>
        <v>Al Ḩawīyah, Makkah al Mukarramah, Saudi Arabia</v>
      </c>
      <c r="B343" t="s">
        <v>1255</v>
      </c>
      <c r="C343" t="s">
        <v>1256</v>
      </c>
      <c r="D343">
        <v>21.441099999999999</v>
      </c>
      <c r="E343">
        <v>40.497500000000002</v>
      </c>
      <c r="F343" t="s">
        <v>402</v>
      </c>
      <c r="G343" t="s">
        <v>403</v>
      </c>
      <c r="H343" t="s">
        <v>404</v>
      </c>
      <c r="I343" t="s">
        <v>1257</v>
      </c>
      <c r="K343">
        <v>148151</v>
      </c>
      <c r="L343">
        <v>1682803387</v>
      </c>
    </row>
    <row r="344" spans="1:12" x14ac:dyDescent="0.45">
      <c r="A344" t="str">
        <f t="shared" si="5"/>
        <v>Al Ḩayy, Wāsiţ, Iraq</v>
      </c>
      <c r="B344" t="s">
        <v>1258</v>
      </c>
      <c r="C344" t="s">
        <v>1259</v>
      </c>
      <c r="D344">
        <v>32.174199999999999</v>
      </c>
      <c r="E344">
        <v>46.043300000000002</v>
      </c>
      <c r="F344" t="s">
        <v>782</v>
      </c>
      <c r="G344" t="s">
        <v>783</v>
      </c>
      <c r="H344" t="s">
        <v>784</v>
      </c>
      <c r="I344" t="s">
        <v>1260</v>
      </c>
      <c r="J344" t="s">
        <v>366</v>
      </c>
      <c r="K344">
        <v>82900</v>
      </c>
      <c r="L344">
        <v>1368988553</v>
      </c>
    </row>
    <row r="345" spans="1:12" x14ac:dyDescent="0.45">
      <c r="A345" t="str">
        <f t="shared" si="5"/>
        <v>Al Ḩazm, Al Jawf, Yemen</v>
      </c>
      <c r="B345" t="s">
        <v>1261</v>
      </c>
      <c r="C345" t="s">
        <v>1262</v>
      </c>
      <c r="D345">
        <v>16.164100000000001</v>
      </c>
      <c r="E345">
        <v>44.776899999999998</v>
      </c>
      <c r="F345" t="s">
        <v>394</v>
      </c>
      <c r="G345" t="s">
        <v>395</v>
      </c>
      <c r="H345" t="s">
        <v>396</v>
      </c>
      <c r="I345" t="s">
        <v>1263</v>
      </c>
      <c r="J345" t="s">
        <v>378</v>
      </c>
      <c r="L345">
        <v>1887549671</v>
      </c>
    </row>
    <row r="346" spans="1:12" x14ac:dyDescent="0.45">
      <c r="A346" t="str">
        <f t="shared" si="5"/>
        <v>Al Ḩībah, Al Baḩr al Aḩmar, Egypt</v>
      </c>
      <c r="B346" t="s">
        <v>1264</v>
      </c>
      <c r="C346" t="s">
        <v>1265</v>
      </c>
      <c r="D346">
        <v>28.8</v>
      </c>
      <c r="E346">
        <v>30.916699999999999</v>
      </c>
      <c r="F346" t="s">
        <v>676</v>
      </c>
      <c r="G346" t="s">
        <v>677</v>
      </c>
      <c r="H346" t="s">
        <v>678</v>
      </c>
      <c r="I346" t="s">
        <v>1247</v>
      </c>
      <c r="K346">
        <v>16209</v>
      </c>
      <c r="L346">
        <v>1818176638</v>
      </c>
    </row>
    <row r="347" spans="1:12" x14ac:dyDescent="0.45">
      <c r="A347" t="str">
        <f t="shared" si="5"/>
        <v>Al Ḩillah, Ar Riyāḑ, Saudi Arabia</v>
      </c>
      <c r="B347" t="s">
        <v>1266</v>
      </c>
      <c r="C347" t="s">
        <v>1267</v>
      </c>
      <c r="D347">
        <v>23.4895</v>
      </c>
      <c r="E347">
        <v>46.756399999999999</v>
      </c>
      <c r="F347" t="s">
        <v>402</v>
      </c>
      <c r="G347" t="s">
        <v>403</v>
      </c>
      <c r="H347" t="s">
        <v>404</v>
      </c>
      <c r="I347" t="s">
        <v>774</v>
      </c>
      <c r="K347">
        <v>594605</v>
      </c>
      <c r="L347">
        <v>1682494753</v>
      </c>
    </row>
    <row r="348" spans="1:12" x14ac:dyDescent="0.45">
      <c r="A348" t="str">
        <f t="shared" si="5"/>
        <v>Al Ḩillah, Bābil, Iraq</v>
      </c>
      <c r="B348" t="s">
        <v>1266</v>
      </c>
      <c r="C348" t="s">
        <v>1267</v>
      </c>
      <c r="D348">
        <v>32.4833</v>
      </c>
      <c r="E348">
        <v>44.433300000000003</v>
      </c>
      <c r="F348" t="s">
        <v>782</v>
      </c>
      <c r="G348" t="s">
        <v>783</v>
      </c>
      <c r="H348" t="s">
        <v>784</v>
      </c>
      <c r="I348" t="s">
        <v>1268</v>
      </c>
      <c r="J348" t="s">
        <v>378</v>
      </c>
      <c r="K348">
        <v>541034</v>
      </c>
      <c r="L348">
        <v>1368916692</v>
      </c>
    </row>
    <row r="349" spans="1:12" x14ac:dyDescent="0.45">
      <c r="A349" t="str">
        <f t="shared" si="5"/>
        <v>Al Ḩudaydah, Al Ḩudaydah, Yemen</v>
      </c>
      <c r="B349" t="s">
        <v>1269</v>
      </c>
      <c r="C349" t="s">
        <v>1270</v>
      </c>
      <c r="D349">
        <v>14.802199999999999</v>
      </c>
      <c r="E349">
        <v>42.951099999999997</v>
      </c>
      <c r="F349" t="s">
        <v>394</v>
      </c>
      <c r="G349" t="s">
        <v>395</v>
      </c>
      <c r="H349" t="s">
        <v>396</v>
      </c>
      <c r="I349" t="s">
        <v>1269</v>
      </c>
      <c r="J349" t="s">
        <v>378</v>
      </c>
      <c r="K349">
        <v>548433</v>
      </c>
      <c r="L349">
        <v>1887984890</v>
      </c>
    </row>
    <row r="350" spans="1:12" x14ac:dyDescent="0.45">
      <c r="A350" t="str">
        <f t="shared" si="5"/>
        <v>Al Hufūf, Ash Sharqīyah, Saudi Arabia</v>
      </c>
      <c r="B350" t="s">
        <v>1271</v>
      </c>
      <c r="C350" t="s">
        <v>1272</v>
      </c>
      <c r="D350">
        <v>25.360800000000001</v>
      </c>
      <c r="E350">
        <v>49.599699999999999</v>
      </c>
      <c r="F350" t="s">
        <v>402</v>
      </c>
      <c r="G350" t="s">
        <v>403</v>
      </c>
      <c r="H350" t="s">
        <v>404</v>
      </c>
      <c r="I350" t="s">
        <v>772</v>
      </c>
      <c r="K350">
        <v>637389</v>
      </c>
      <c r="L350">
        <v>1682958157</v>
      </c>
    </row>
    <row r="351" spans="1:12" x14ac:dyDescent="0.45">
      <c r="A351" t="str">
        <f t="shared" si="5"/>
        <v>Al Ḩusaynīyah, Ash Sharqīyah, Egypt</v>
      </c>
      <c r="B351" t="s">
        <v>1273</v>
      </c>
      <c r="C351" t="s">
        <v>1274</v>
      </c>
      <c r="D351">
        <v>30.8611</v>
      </c>
      <c r="E351">
        <v>31.919799999999999</v>
      </c>
      <c r="F351" t="s">
        <v>676</v>
      </c>
      <c r="G351" t="s">
        <v>677</v>
      </c>
      <c r="H351" t="s">
        <v>678</v>
      </c>
      <c r="I351" t="s">
        <v>772</v>
      </c>
      <c r="K351">
        <v>30825</v>
      </c>
      <c r="L351">
        <v>1818070991</v>
      </c>
    </row>
    <row r="352" spans="1:12" x14ac:dyDescent="0.45">
      <c r="A352" t="str">
        <f t="shared" si="5"/>
        <v>Al Jabīn, Raymah, Yemen</v>
      </c>
      <c r="B352" t="s">
        <v>1275</v>
      </c>
      <c r="C352" t="s">
        <v>1276</v>
      </c>
      <c r="D352">
        <v>14.704000000000001</v>
      </c>
      <c r="E352">
        <v>43.598999999999997</v>
      </c>
      <c r="F352" t="s">
        <v>394</v>
      </c>
      <c r="G352" t="s">
        <v>395</v>
      </c>
      <c r="H352" t="s">
        <v>396</v>
      </c>
      <c r="I352" t="s">
        <v>1277</v>
      </c>
      <c r="J352" t="s">
        <v>378</v>
      </c>
      <c r="L352">
        <v>1887910100</v>
      </c>
    </row>
    <row r="353" spans="1:12" x14ac:dyDescent="0.45">
      <c r="A353" t="str">
        <f t="shared" si="5"/>
        <v>Al Jaghbūb, Al Buţnān, Libya</v>
      </c>
      <c r="B353" t="s">
        <v>1278</v>
      </c>
      <c r="C353" t="s">
        <v>1279</v>
      </c>
      <c r="D353">
        <v>29.750399999999999</v>
      </c>
      <c r="E353">
        <v>24.5166</v>
      </c>
      <c r="F353" t="s">
        <v>1103</v>
      </c>
      <c r="G353" t="s">
        <v>1104</v>
      </c>
      <c r="H353" t="s">
        <v>1105</v>
      </c>
      <c r="I353" t="s">
        <v>1280</v>
      </c>
      <c r="K353">
        <v>1744</v>
      </c>
      <c r="L353">
        <v>1434128425</v>
      </c>
    </row>
    <row r="354" spans="1:12" x14ac:dyDescent="0.45">
      <c r="A354" t="str">
        <f t="shared" si="5"/>
        <v>Al Jahrā’, Al Jahrā’, Kuwait</v>
      </c>
      <c r="B354" t="s">
        <v>1281</v>
      </c>
      <c r="C354" t="s">
        <v>1282</v>
      </c>
      <c r="D354">
        <v>29.337499999999999</v>
      </c>
      <c r="E354">
        <v>47.658099999999997</v>
      </c>
      <c r="F354" t="s">
        <v>1218</v>
      </c>
      <c r="G354" t="s">
        <v>1219</v>
      </c>
      <c r="H354" t="s">
        <v>1220</v>
      </c>
      <c r="I354" t="s">
        <v>1281</v>
      </c>
      <c r="K354">
        <v>194193</v>
      </c>
      <c r="L354">
        <v>1414182001</v>
      </c>
    </row>
    <row r="355" spans="1:12" x14ac:dyDescent="0.45">
      <c r="A355" t="str">
        <f t="shared" si="5"/>
        <v>Al Jawf, Al Kufrah, Libya</v>
      </c>
      <c r="B355" t="s">
        <v>1263</v>
      </c>
      <c r="C355" t="s">
        <v>1263</v>
      </c>
      <c r="D355">
        <v>24.216699999999999</v>
      </c>
      <c r="E355">
        <v>23.3</v>
      </c>
      <c r="F355" t="s">
        <v>1103</v>
      </c>
      <c r="G355" t="s">
        <v>1104</v>
      </c>
      <c r="H355" t="s">
        <v>1105</v>
      </c>
      <c r="I355" t="s">
        <v>1283</v>
      </c>
      <c r="K355">
        <v>24132</v>
      </c>
      <c r="L355">
        <v>1434996940</v>
      </c>
    </row>
    <row r="356" spans="1:12" x14ac:dyDescent="0.45">
      <c r="A356" t="str">
        <f t="shared" si="5"/>
        <v>Al Jubayl, Ash Sharqīyah, Saudi Arabia</v>
      </c>
      <c r="B356" t="s">
        <v>1284</v>
      </c>
      <c r="C356" t="s">
        <v>1284</v>
      </c>
      <c r="D356">
        <v>27.0046</v>
      </c>
      <c r="E356">
        <v>49.646000000000001</v>
      </c>
      <c r="F356" t="s">
        <v>402</v>
      </c>
      <c r="G356" t="s">
        <v>403</v>
      </c>
      <c r="H356" t="s">
        <v>404</v>
      </c>
      <c r="I356" t="s">
        <v>772</v>
      </c>
      <c r="K356">
        <v>237274</v>
      </c>
      <c r="L356">
        <v>1682564079</v>
      </c>
    </row>
    <row r="357" spans="1:12" x14ac:dyDescent="0.45">
      <c r="A357" t="str">
        <f t="shared" si="5"/>
        <v>Al Karak, Al Karak, Jordan</v>
      </c>
      <c r="B357" t="s">
        <v>1285</v>
      </c>
      <c r="C357" t="s">
        <v>1285</v>
      </c>
      <c r="D357">
        <v>31.183299999999999</v>
      </c>
      <c r="E357">
        <v>35.700000000000003</v>
      </c>
      <c r="F357" t="s">
        <v>375</v>
      </c>
      <c r="G357" t="s">
        <v>376</v>
      </c>
      <c r="H357" t="s">
        <v>377</v>
      </c>
      <c r="I357" t="s">
        <v>1285</v>
      </c>
      <c r="J357" t="s">
        <v>378</v>
      </c>
      <c r="K357">
        <v>21678</v>
      </c>
      <c r="L357">
        <v>1400073941</v>
      </c>
    </row>
    <row r="358" spans="1:12" x14ac:dyDescent="0.45">
      <c r="A358" t="str">
        <f t="shared" si="5"/>
        <v>Al Karnak, Al Uqşur, Egypt</v>
      </c>
      <c r="B358" t="s">
        <v>1286</v>
      </c>
      <c r="C358" t="s">
        <v>1286</v>
      </c>
      <c r="D358">
        <v>25.718399999999999</v>
      </c>
      <c r="E358">
        <v>32.658099999999997</v>
      </c>
      <c r="F358" t="s">
        <v>676</v>
      </c>
      <c r="G358" t="s">
        <v>677</v>
      </c>
      <c r="H358" t="s">
        <v>678</v>
      </c>
      <c r="I358" t="s">
        <v>1287</v>
      </c>
      <c r="K358">
        <v>26488</v>
      </c>
      <c r="L358">
        <v>1818862945</v>
      </c>
    </row>
    <row r="359" spans="1:12" x14ac:dyDescent="0.45">
      <c r="A359" t="str">
        <f t="shared" si="5"/>
        <v>Al Khārijah, Al Wādī al Jadīd, Egypt</v>
      </c>
      <c r="B359" t="s">
        <v>1288</v>
      </c>
      <c r="C359" t="s">
        <v>1289</v>
      </c>
      <c r="D359">
        <v>25.44</v>
      </c>
      <c r="E359">
        <v>30.55</v>
      </c>
      <c r="F359" t="s">
        <v>676</v>
      </c>
      <c r="G359" t="s">
        <v>677</v>
      </c>
      <c r="H359" t="s">
        <v>678</v>
      </c>
      <c r="I359" t="s">
        <v>1290</v>
      </c>
      <c r="J359" t="s">
        <v>378</v>
      </c>
      <c r="K359">
        <v>49991</v>
      </c>
      <c r="L359">
        <v>1818872500</v>
      </c>
    </row>
    <row r="360" spans="1:12" x14ac:dyDescent="0.45">
      <c r="A360" t="str">
        <f t="shared" si="5"/>
        <v>Al Kharj, Ar Riyāḑ, Saudi Arabia</v>
      </c>
      <c r="B360" t="s">
        <v>1291</v>
      </c>
      <c r="C360" t="s">
        <v>1291</v>
      </c>
      <c r="D360">
        <v>24.1556</v>
      </c>
      <c r="E360">
        <v>47.311999999999998</v>
      </c>
      <c r="F360" t="s">
        <v>402</v>
      </c>
      <c r="G360" t="s">
        <v>403</v>
      </c>
      <c r="H360" t="s">
        <v>404</v>
      </c>
      <c r="I360" t="s">
        <v>774</v>
      </c>
      <c r="K360">
        <v>298428</v>
      </c>
      <c r="L360">
        <v>1682947408</v>
      </c>
    </row>
    <row r="361" spans="1:12" x14ac:dyDescent="0.45">
      <c r="A361" t="str">
        <f t="shared" si="5"/>
        <v>Al Khawr, Al Khawr wa adh Dhakhīrah, Qatar</v>
      </c>
      <c r="B361" t="s">
        <v>1292</v>
      </c>
      <c r="C361" t="s">
        <v>1292</v>
      </c>
      <c r="D361">
        <v>25.683900000000001</v>
      </c>
      <c r="E361">
        <v>51.505800000000001</v>
      </c>
      <c r="F361" t="s">
        <v>1293</v>
      </c>
      <c r="G361" t="s">
        <v>1294</v>
      </c>
      <c r="H361" t="s">
        <v>1295</v>
      </c>
      <c r="I361" t="s">
        <v>1296</v>
      </c>
      <c r="J361" t="s">
        <v>378</v>
      </c>
      <c r="L361">
        <v>1634786937</v>
      </c>
    </row>
    <row r="362" spans="1:12" x14ac:dyDescent="0.45">
      <c r="A362" t="str">
        <f t="shared" si="5"/>
        <v>Al Khmissat, Rabat-Salé-Kénitra, Morocco</v>
      </c>
      <c r="B362" t="s">
        <v>1297</v>
      </c>
      <c r="C362" t="s">
        <v>1297</v>
      </c>
      <c r="D362">
        <v>33.81</v>
      </c>
      <c r="E362">
        <v>-6.06</v>
      </c>
      <c r="F362" t="s">
        <v>893</v>
      </c>
      <c r="G362" t="s">
        <v>894</v>
      </c>
      <c r="H362" t="s">
        <v>895</v>
      </c>
      <c r="I362" t="s">
        <v>1050</v>
      </c>
      <c r="K362">
        <v>131542</v>
      </c>
      <c r="L362">
        <v>1504079907</v>
      </c>
    </row>
    <row r="363" spans="1:12" x14ac:dyDescent="0.45">
      <c r="A363" t="str">
        <f t="shared" si="5"/>
        <v>Al Khubar, Ash Sharqīyah, Saudi Arabia</v>
      </c>
      <c r="B363" t="s">
        <v>1298</v>
      </c>
      <c r="C363" t="s">
        <v>1298</v>
      </c>
      <c r="D363">
        <v>26.3</v>
      </c>
      <c r="E363">
        <v>50.216700000000003</v>
      </c>
      <c r="F363" t="s">
        <v>402</v>
      </c>
      <c r="G363" t="s">
        <v>403</v>
      </c>
      <c r="H363" t="s">
        <v>404</v>
      </c>
      <c r="I363" t="s">
        <v>772</v>
      </c>
      <c r="K363">
        <v>219679</v>
      </c>
      <c r="L363">
        <v>1682059414</v>
      </c>
    </row>
    <row r="364" spans="1:12" x14ac:dyDescent="0.45">
      <c r="A364" t="str">
        <f t="shared" si="5"/>
        <v>Al Kūfah, An Najaf, Iraq</v>
      </c>
      <c r="B364" t="s">
        <v>1299</v>
      </c>
      <c r="C364" t="s">
        <v>1300</v>
      </c>
      <c r="D364">
        <v>32.03</v>
      </c>
      <c r="E364">
        <v>44.4</v>
      </c>
      <c r="F364" t="s">
        <v>782</v>
      </c>
      <c r="G364" t="s">
        <v>783</v>
      </c>
      <c r="H364" t="s">
        <v>784</v>
      </c>
      <c r="I364" t="s">
        <v>1301</v>
      </c>
      <c r="J364" t="s">
        <v>366</v>
      </c>
      <c r="K364">
        <v>166100</v>
      </c>
      <c r="L364">
        <v>1368929021</v>
      </c>
    </row>
    <row r="365" spans="1:12" x14ac:dyDescent="0.45">
      <c r="A365" t="str">
        <f t="shared" si="5"/>
        <v>Al Kufrah, Al Kufrah, Libya</v>
      </c>
      <c r="B365" t="s">
        <v>1283</v>
      </c>
      <c r="C365" t="s">
        <v>1283</v>
      </c>
      <c r="D365">
        <v>24.166699999999999</v>
      </c>
      <c r="E365">
        <v>23.269600000000001</v>
      </c>
      <c r="F365" t="s">
        <v>1103</v>
      </c>
      <c r="G365" t="s">
        <v>1104</v>
      </c>
      <c r="H365" t="s">
        <v>1105</v>
      </c>
      <c r="I365" t="s">
        <v>1283</v>
      </c>
      <c r="J365" t="s">
        <v>378</v>
      </c>
      <c r="L365">
        <v>1434510625</v>
      </c>
    </row>
    <row r="366" spans="1:12" x14ac:dyDescent="0.45">
      <c r="A366" t="str">
        <f t="shared" si="5"/>
        <v>Al Kūt, Wāsiţ, Iraq</v>
      </c>
      <c r="B366" t="s">
        <v>1302</v>
      </c>
      <c r="C366" t="s">
        <v>1303</v>
      </c>
      <c r="D366">
        <v>32.490699999999997</v>
      </c>
      <c r="E366">
        <v>45.830399999999997</v>
      </c>
      <c r="F366" t="s">
        <v>782</v>
      </c>
      <c r="G366" t="s">
        <v>783</v>
      </c>
      <c r="H366" t="s">
        <v>784</v>
      </c>
      <c r="I366" t="s">
        <v>1260</v>
      </c>
      <c r="J366" t="s">
        <v>378</v>
      </c>
      <c r="K366">
        <v>321521</v>
      </c>
      <c r="L366">
        <v>1368569694</v>
      </c>
    </row>
    <row r="367" spans="1:12" x14ac:dyDescent="0.45">
      <c r="A367" t="str">
        <f t="shared" si="5"/>
        <v>Al Madrah Samā’il, Ad Dākhilīyah, Oman</v>
      </c>
      <c r="B367" t="s">
        <v>1304</v>
      </c>
      <c r="C367" t="s">
        <v>1305</v>
      </c>
      <c r="D367">
        <v>23.3032</v>
      </c>
      <c r="E367">
        <v>57.978200000000001</v>
      </c>
      <c r="F367" t="s">
        <v>417</v>
      </c>
      <c r="G367" t="s">
        <v>418</v>
      </c>
      <c r="H367" t="s">
        <v>419</v>
      </c>
      <c r="I367" t="s">
        <v>420</v>
      </c>
      <c r="K367">
        <v>47718</v>
      </c>
      <c r="L367">
        <v>1512000205</v>
      </c>
    </row>
    <row r="368" spans="1:12" x14ac:dyDescent="0.45">
      <c r="A368" t="str">
        <f t="shared" si="5"/>
        <v>Al Mafraq, Al Mafraq, Jordan</v>
      </c>
      <c r="B368" t="s">
        <v>1306</v>
      </c>
      <c r="C368" t="s">
        <v>1306</v>
      </c>
      <c r="D368">
        <v>32.283299999999997</v>
      </c>
      <c r="E368">
        <v>36.2333</v>
      </c>
      <c r="F368" t="s">
        <v>375</v>
      </c>
      <c r="G368" t="s">
        <v>376</v>
      </c>
      <c r="H368" t="s">
        <v>377</v>
      </c>
      <c r="I368" t="s">
        <v>1306</v>
      </c>
      <c r="J368" t="s">
        <v>378</v>
      </c>
      <c r="K368">
        <v>57118</v>
      </c>
      <c r="L368">
        <v>1400040712</v>
      </c>
    </row>
    <row r="369" spans="1:12" x14ac:dyDescent="0.45">
      <c r="A369" t="str">
        <f t="shared" si="5"/>
        <v>Al Maḩallah al Kubrá, Al Gharbīyah, Egypt</v>
      </c>
      <c r="B369" t="s">
        <v>1307</v>
      </c>
      <c r="C369" t="s">
        <v>1308</v>
      </c>
      <c r="D369">
        <v>30.966699999999999</v>
      </c>
      <c r="E369">
        <v>31.166699999999999</v>
      </c>
      <c r="F369" t="s">
        <v>676</v>
      </c>
      <c r="G369" t="s">
        <v>677</v>
      </c>
      <c r="H369" t="s">
        <v>678</v>
      </c>
      <c r="I369" t="s">
        <v>1309</v>
      </c>
      <c r="K369">
        <v>543271</v>
      </c>
      <c r="L369">
        <v>1818406471</v>
      </c>
    </row>
    <row r="370" spans="1:12" x14ac:dyDescent="0.45">
      <c r="A370" t="str">
        <f t="shared" si="5"/>
        <v>Al Maḩwīt, Al Maḩwīt, Yemen</v>
      </c>
      <c r="B370" t="s">
        <v>1310</v>
      </c>
      <c r="C370" t="s">
        <v>1311</v>
      </c>
      <c r="D370">
        <v>15.4694</v>
      </c>
      <c r="E370">
        <v>43.545299999999997</v>
      </c>
      <c r="F370" t="s">
        <v>394</v>
      </c>
      <c r="G370" t="s">
        <v>395</v>
      </c>
      <c r="H370" t="s">
        <v>396</v>
      </c>
      <c r="I370" t="s">
        <v>1310</v>
      </c>
      <c r="J370" t="s">
        <v>378</v>
      </c>
      <c r="K370">
        <v>10593</v>
      </c>
      <c r="L370">
        <v>1887764813</v>
      </c>
    </row>
    <row r="371" spans="1:12" x14ac:dyDescent="0.45">
      <c r="A371" t="str">
        <f t="shared" si="5"/>
        <v>Al Majma‘ah, Ar Riyāḑ, Saudi Arabia</v>
      </c>
      <c r="B371" t="s">
        <v>1312</v>
      </c>
      <c r="C371" t="s">
        <v>1313</v>
      </c>
      <c r="D371">
        <v>25.9039</v>
      </c>
      <c r="E371">
        <v>45.345599999999997</v>
      </c>
      <c r="F371" t="s">
        <v>402</v>
      </c>
      <c r="G371" t="s">
        <v>403</v>
      </c>
      <c r="H371" t="s">
        <v>404</v>
      </c>
      <c r="I371" t="s">
        <v>774</v>
      </c>
      <c r="K371">
        <v>47743</v>
      </c>
      <c r="L371">
        <v>1682506946</v>
      </c>
    </row>
    <row r="372" spans="1:12" x14ac:dyDescent="0.45">
      <c r="A372" t="str">
        <f t="shared" si="5"/>
        <v>Al Mālikīyah, Al Ḩasakah, Syria</v>
      </c>
      <c r="B372" t="s">
        <v>1314</v>
      </c>
      <c r="C372" t="s">
        <v>1315</v>
      </c>
      <c r="D372">
        <v>37.178100000000001</v>
      </c>
      <c r="E372">
        <v>42.140300000000003</v>
      </c>
      <c r="F372" t="s">
        <v>362</v>
      </c>
      <c r="G372" t="s">
        <v>363</v>
      </c>
      <c r="H372" t="s">
        <v>364</v>
      </c>
      <c r="I372" t="s">
        <v>399</v>
      </c>
      <c r="J372" t="s">
        <v>366</v>
      </c>
      <c r="K372">
        <v>39000</v>
      </c>
      <c r="L372">
        <v>1760784945</v>
      </c>
    </row>
    <row r="373" spans="1:12" x14ac:dyDescent="0.45">
      <c r="A373" t="str">
        <f t="shared" si="5"/>
        <v>Al Manāqil, Al Gazira, Sudan</v>
      </c>
      <c r="B373" t="s">
        <v>1316</v>
      </c>
      <c r="C373" t="s">
        <v>1317</v>
      </c>
      <c r="D373">
        <v>14.250400000000001</v>
      </c>
      <c r="E373">
        <v>32.979999999999997</v>
      </c>
      <c r="F373" t="s">
        <v>787</v>
      </c>
      <c r="G373" t="s">
        <v>788</v>
      </c>
      <c r="H373" t="s">
        <v>789</v>
      </c>
      <c r="I373" t="s">
        <v>1318</v>
      </c>
      <c r="K373">
        <v>151827</v>
      </c>
      <c r="L373">
        <v>1729742500</v>
      </c>
    </row>
    <row r="374" spans="1:12" x14ac:dyDescent="0.45">
      <c r="A374" t="str">
        <f t="shared" si="5"/>
        <v>Al Manşūrah, Ad Daqahlīyah, Egypt</v>
      </c>
      <c r="B374" t="s">
        <v>1319</v>
      </c>
      <c r="C374" t="s">
        <v>1320</v>
      </c>
      <c r="D374">
        <v>31.05</v>
      </c>
      <c r="E374">
        <v>31.383299999999998</v>
      </c>
      <c r="F374" t="s">
        <v>676</v>
      </c>
      <c r="G374" t="s">
        <v>677</v>
      </c>
      <c r="H374" t="s">
        <v>678</v>
      </c>
      <c r="I374" t="s">
        <v>1321</v>
      </c>
      <c r="J374" t="s">
        <v>378</v>
      </c>
      <c r="K374">
        <v>439348</v>
      </c>
      <c r="L374">
        <v>1818255319</v>
      </c>
    </row>
    <row r="375" spans="1:12" x14ac:dyDescent="0.45">
      <c r="A375" t="str">
        <f t="shared" si="5"/>
        <v>Al Marj, Al Marj, Libya</v>
      </c>
      <c r="B375" t="s">
        <v>1322</v>
      </c>
      <c r="C375" t="s">
        <v>1322</v>
      </c>
      <c r="D375">
        <v>32.500500000000002</v>
      </c>
      <c r="E375">
        <v>20.83</v>
      </c>
      <c r="F375" t="s">
        <v>1103</v>
      </c>
      <c r="G375" t="s">
        <v>1104</v>
      </c>
      <c r="H375" t="s">
        <v>1105</v>
      </c>
      <c r="I375" t="s">
        <v>1322</v>
      </c>
      <c r="J375" t="s">
        <v>378</v>
      </c>
      <c r="K375">
        <v>169540</v>
      </c>
      <c r="L375">
        <v>1434742923</v>
      </c>
    </row>
    <row r="376" spans="1:12" x14ac:dyDescent="0.45">
      <c r="A376" t="str">
        <f t="shared" si="5"/>
        <v>Al Mayādīn, Dayr az Zawr, Syria</v>
      </c>
      <c r="B376" t="s">
        <v>1323</v>
      </c>
      <c r="C376" t="s">
        <v>1324</v>
      </c>
      <c r="D376">
        <v>35.020800000000001</v>
      </c>
      <c r="E376">
        <v>40.453299999999999</v>
      </c>
      <c r="F376" t="s">
        <v>362</v>
      </c>
      <c r="G376" t="s">
        <v>363</v>
      </c>
      <c r="H376" t="s">
        <v>364</v>
      </c>
      <c r="I376" t="s">
        <v>1325</v>
      </c>
      <c r="J376" t="s">
        <v>366</v>
      </c>
      <c r="K376">
        <v>48922</v>
      </c>
      <c r="L376">
        <v>1760808069</v>
      </c>
    </row>
    <row r="377" spans="1:12" x14ac:dyDescent="0.45">
      <c r="A377" t="str">
        <f t="shared" si="5"/>
        <v>Al Mijlad, Western Kordofan, Sudan</v>
      </c>
      <c r="B377" t="s">
        <v>1326</v>
      </c>
      <c r="C377" t="s">
        <v>1326</v>
      </c>
      <c r="D377">
        <v>11.0337</v>
      </c>
      <c r="E377">
        <v>27.7333</v>
      </c>
      <c r="F377" t="s">
        <v>787</v>
      </c>
      <c r="G377" t="s">
        <v>788</v>
      </c>
      <c r="H377" t="s">
        <v>789</v>
      </c>
      <c r="I377" t="s">
        <v>1327</v>
      </c>
      <c r="K377">
        <v>19997</v>
      </c>
      <c r="L377">
        <v>1729768355</v>
      </c>
    </row>
    <row r="378" spans="1:12" x14ac:dyDescent="0.45">
      <c r="A378" t="str">
        <f t="shared" si="5"/>
        <v>Al Minyā, Al Minyā, Egypt</v>
      </c>
      <c r="B378" t="s">
        <v>1227</v>
      </c>
      <c r="C378" t="s">
        <v>1328</v>
      </c>
      <c r="D378">
        <v>28.083300000000001</v>
      </c>
      <c r="E378">
        <v>30.75</v>
      </c>
      <c r="F378" t="s">
        <v>676</v>
      </c>
      <c r="G378" t="s">
        <v>677</v>
      </c>
      <c r="H378" t="s">
        <v>678</v>
      </c>
      <c r="I378" t="s">
        <v>1227</v>
      </c>
      <c r="J378" t="s">
        <v>378</v>
      </c>
      <c r="K378">
        <v>236043</v>
      </c>
      <c r="L378">
        <v>1818607968</v>
      </c>
    </row>
    <row r="379" spans="1:12" x14ac:dyDescent="0.45">
      <c r="A379" t="str">
        <f t="shared" si="5"/>
        <v>Al Mubarraz, Ash Sharqīyah, Saudi Arabia</v>
      </c>
      <c r="B379" t="s">
        <v>1329</v>
      </c>
      <c r="C379" t="s">
        <v>1329</v>
      </c>
      <c r="D379">
        <v>25.441600000000001</v>
      </c>
      <c r="E379">
        <v>49.664200000000001</v>
      </c>
      <c r="F379" t="s">
        <v>402</v>
      </c>
      <c r="G379" t="s">
        <v>403</v>
      </c>
      <c r="H379" t="s">
        <v>404</v>
      </c>
      <c r="I379" t="s">
        <v>772</v>
      </c>
      <c r="K379">
        <v>298562</v>
      </c>
      <c r="L379">
        <v>1682484039</v>
      </c>
    </row>
    <row r="380" spans="1:12" x14ac:dyDescent="0.45">
      <c r="A380" t="str">
        <f t="shared" si="5"/>
        <v>Al Muḩarraq, Al Muḩarraq, Bahrain</v>
      </c>
      <c r="B380" t="s">
        <v>1330</v>
      </c>
      <c r="C380" t="s">
        <v>1331</v>
      </c>
      <c r="D380">
        <v>26.25</v>
      </c>
      <c r="E380">
        <v>50.616700000000002</v>
      </c>
      <c r="F380" t="s">
        <v>1332</v>
      </c>
      <c r="G380" t="s">
        <v>1333</v>
      </c>
      <c r="H380" t="s">
        <v>1334</v>
      </c>
      <c r="I380" t="s">
        <v>1330</v>
      </c>
      <c r="K380">
        <v>75000</v>
      </c>
      <c r="L380">
        <v>1048992336</v>
      </c>
    </row>
    <row r="381" spans="1:12" x14ac:dyDescent="0.45">
      <c r="A381" t="str">
        <f t="shared" si="5"/>
        <v>Al Mukallā, Ḩaḑramawt, Yemen</v>
      </c>
      <c r="B381" t="s">
        <v>1335</v>
      </c>
      <c r="C381" t="s">
        <v>1336</v>
      </c>
      <c r="D381">
        <v>14.533300000000001</v>
      </c>
      <c r="E381">
        <v>49.133299999999998</v>
      </c>
      <c r="F381" t="s">
        <v>394</v>
      </c>
      <c r="G381" t="s">
        <v>395</v>
      </c>
      <c r="H381" t="s">
        <v>396</v>
      </c>
      <c r="I381" t="s">
        <v>779</v>
      </c>
      <c r="J381" t="s">
        <v>378</v>
      </c>
      <c r="K381">
        <v>144137</v>
      </c>
      <c r="L381">
        <v>1887202594</v>
      </c>
    </row>
    <row r="382" spans="1:12" x14ac:dyDescent="0.45">
      <c r="A382" t="str">
        <f t="shared" si="5"/>
        <v>Al Musayyib, Bābil, Iraq</v>
      </c>
      <c r="B382" t="s">
        <v>1337</v>
      </c>
      <c r="C382" t="s">
        <v>1337</v>
      </c>
      <c r="D382">
        <v>32.778599999999997</v>
      </c>
      <c r="E382">
        <v>44.29</v>
      </c>
      <c r="F382" t="s">
        <v>782</v>
      </c>
      <c r="G382" t="s">
        <v>783</v>
      </c>
      <c r="H382" t="s">
        <v>784</v>
      </c>
      <c r="I382" t="s">
        <v>1268</v>
      </c>
      <c r="J382" t="s">
        <v>366</v>
      </c>
      <c r="K382">
        <v>76454</v>
      </c>
      <c r="L382">
        <v>1368000434</v>
      </c>
    </row>
    <row r="383" spans="1:12" x14ac:dyDescent="0.45">
      <c r="A383" t="str">
        <f t="shared" si="5"/>
        <v>Al Qā‘idah, Ibb, Yemen</v>
      </c>
      <c r="B383" t="s">
        <v>1338</v>
      </c>
      <c r="C383" t="s">
        <v>1339</v>
      </c>
      <c r="D383">
        <v>13.7569</v>
      </c>
      <c r="E383">
        <v>44.139200000000002</v>
      </c>
      <c r="F383" t="s">
        <v>394</v>
      </c>
      <c r="G383" t="s">
        <v>395</v>
      </c>
      <c r="H383" t="s">
        <v>396</v>
      </c>
      <c r="I383" t="s">
        <v>1340</v>
      </c>
      <c r="K383">
        <v>39254</v>
      </c>
      <c r="L383">
        <v>1887959673</v>
      </c>
    </row>
    <row r="384" spans="1:12" x14ac:dyDescent="0.45">
      <c r="A384" t="str">
        <f t="shared" si="5"/>
        <v>Al Qāmishlī, Al Ḩasakah, Syria</v>
      </c>
      <c r="B384" t="s">
        <v>1341</v>
      </c>
      <c r="C384" t="s">
        <v>1342</v>
      </c>
      <c r="D384">
        <v>37.049999999999997</v>
      </c>
      <c r="E384">
        <v>41.216700000000003</v>
      </c>
      <c r="F384" t="s">
        <v>362</v>
      </c>
      <c r="G384" t="s">
        <v>363</v>
      </c>
      <c r="H384" t="s">
        <v>364</v>
      </c>
      <c r="I384" t="s">
        <v>399</v>
      </c>
      <c r="J384" t="s">
        <v>366</v>
      </c>
      <c r="K384">
        <v>184231</v>
      </c>
      <c r="L384">
        <v>1760560461</v>
      </c>
    </row>
    <row r="385" spans="1:12" x14ac:dyDescent="0.45">
      <c r="A385" t="str">
        <f t="shared" si="5"/>
        <v>Al Qaryatayn, Ḩimş, Syria</v>
      </c>
      <c r="B385" t="s">
        <v>1343</v>
      </c>
      <c r="C385" t="s">
        <v>1343</v>
      </c>
      <c r="D385">
        <v>34.229399999999998</v>
      </c>
      <c r="E385">
        <v>37.240600000000001</v>
      </c>
      <c r="F385" t="s">
        <v>362</v>
      </c>
      <c r="G385" t="s">
        <v>363</v>
      </c>
      <c r="H385" t="s">
        <v>364</v>
      </c>
      <c r="I385" t="s">
        <v>1344</v>
      </c>
      <c r="J385" t="s">
        <v>366</v>
      </c>
      <c r="K385">
        <v>37820</v>
      </c>
      <c r="L385">
        <v>1760172806</v>
      </c>
    </row>
    <row r="386" spans="1:12" x14ac:dyDescent="0.45">
      <c r="A386" t="str">
        <f t="shared" si="5"/>
        <v>Al Qaşr, Al Wādī al Jadīd, Egypt</v>
      </c>
      <c r="B386" t="s">
        <v>1345</v>
      </c>
      <c r="C386" t="s">
        <v>1346</v>
      </c>
      <c r="D386">
        <v>25.700399999999998</v>
      </c>
      <c r="E386">
        <v>28.883299999999998</v>
      </c>
      <c r="F386" t="s">
        <v>676</v>
      </c>
      <c r="G386" t="s">
        <v>677</v>
      </c>
      <c r="H386" t="s">
        <v>678</v>
      </c>
      <c r="I386" t="s">
        <v>1290</v>
      </c>
      <c r="K386">
        <v>1716</v>
      </c>
      <c r="L386">
        <v>1818618401</v>
      </c>
    </row>
    <row r="387" spans="1:12" x14ac:dyDescent="0.45">
      <c r="A387" t="str">
        <f t="shared" ref="A387:A450" si="6">CONCATENATE(B387,", ",I387,", ",F387)</f>
        <v>Al Qaţīf, Ash Sharqīyah, Saudi Arabia</v>
      </c>
      <c r="B387" t="s">
        <v>1347</v>
      </c>
      <c r="C387" t="s">
        <v>1348</v>
      </c>
      <c r="D387">
        <v>26.519600000000001</v>
      </c>
      <c r="E387">
        <v>50.011499999999998</v>
      </c>
      <c r="F387" t="s">
        <v>402</v>
      </c>
      <c r="G387" t="s">
        <v>403</v>
      </c>
      <c r="H387" t="s">
        <v>404</v>
      </c>
      <c r="I387" t="s">
        <v>772</v>
      </c>
      <c r="K387">
        <v>368892</v>
      </c>
      <c r="L387">
        <v>1682001245</v>
      </c>
    </row>
    <row r="388" spans="1:12" x14ac:dyDescent="0.45">
      <c r="A388" t="str">
        <f t="shared" si="6"/>
        <v>Al Quds, , West Bank</v>
      </c>
      <c r="B388" t="s">
        <v>1349</v>
      </c>
      <c r="C388" t="s">
        <v>1349</v>
      </c>
      <c r="D388">
        <v>31.776399999999999</v>
      </c>
      <c r="E388">
        <v>35.226900000000001</v>
      </c>
      <c r="F388" t="s">
        <v>1350</v>
      </c>
      <c r="G388" t="s">
        <v>1351</v>
      </c>
      <c r="H388" t="s">
        <v>1352</v>
      </c>
      <c r="J388" t="s">
        <v>606</v>
      </c>
      <c r="L388">
        <v>1934000006</v>
      </c>
    </row>
    <row r="389" spans="1:12" x14ac:dyDescent="0.45">
      <c r="A389" t="str">
        <f t="shared" si="6"/>
        <v>Al Qunayţirah, Al Qunayţirah, Syria</v>
      </c>
      <c r="B389" t="s">
        <v>1353</v>
      </c>
      <c r="C389" t="s">
        <v>1354</v>
      </c>
      <c r="D389">
        <v>33.125599999999999</v>
      </c>
      <c r="E389">
        <v>35.823900000000002</v>
      </c>
      <c r="F389" t="s">
        <v>362</v>
      </c>
      <c r="G389" t="s">
        <v>363</v>
      </c>
      <c r="H389" t="s">
        <v>364</v>
      </c>
      <c r="I389" t="s">
        <v>1353</v>
      </c>
      <c r="J389" t="s">
        <v>378</v>
      </c>
      <c r="K389">
        <v>37022</v>
      </c>
      <c r="L389">
        <v>1760132692</v>
      </c>
    </row>
    <row r="390" spans="1:12" x14ac:dyDescent="0.45">
      <c r="A390" t="str">
        <f t="shared" si="6"/>
        <v>Al Qunfudhah, Makkah al Mukarramah, Saudi Arabia</v>
      </c>
      <c r="B390" t="s">
        <v>1355</v>
      </c>
      <c r="C390" t="s">
        <v>1355</v>
      </c>
      <c r="D390">
        <v>19.1264</v>
      </c>
      <c r="E390">
        <v>41.078899999999997</v>
      </c>
      <c r="F390" t="s">
        <v>402</v>
      </c>
      <c r="G390" t="s">
        <v>403</v>
      </c>
      <c r="H390" t="s">
        <v>404</v>
      </c>
      <c r="I390" t="s">
        <v>1257</v>
      </c>
      <c r="K390">
        <v>157</v>
      </c>
      <c r="L390">
        <v>1682434353</v>
      </c>
    </row>
    <row r="391" spans="1:12" x14ac:dyDescent="0.45">
      <c r="A391" t="str">
        <f t="shared" si="6"/>
        <v>Al Qurayyāt, Al Jawf, Saudi Arabia</v>
      </c>
      <c r="B391" t="s">
        <v>1356</v>
      </c>
      <c r="C391" t="s">
        <v>1357</v>
      </c>
      <c r="D391">
        <v>31.333300000000001</v>
      </c>
      <c r="E391">
        <v>37.333300000000001</v>
      </c>
      <c r="F391" t="s">
        <v>402</v>
      </c>
      <c r="G391" t="s">
        <v>403</v>
      </c>
      <c r="H391" t="s">
        <v>404</v>
      </c>
      <c r="I391" t="s">
        <v>1263</v>
      </c>
      <c r="K391">
        <v>10000</v>
      </c>
      <c r="L391">
        <v>1682805250</v>
      </c>
    </row>
    <row r="392" spans="1:12" x14ac:dyDescent="0.45">
      <c r="A392" t="str">
        <f t="shared" si="6"/>
        <v>Al Quşayr, Ḩimş, Syria</v>
      </c>
      <c r="B392" t="s">
        <v>1358</v>
      </c>
      <c r="C392" t="s">
        <v>1359</v>
      </c>
      <c r="D392">
        <v>34.508899999999997</v>
      </c>
      <c r="E392">
        <v>36.579700000000003</v>
      </c>
      <c r="F392" t="s">
        <v>362</v>
      </c>
      <c r="G392" t="s">
        <v>363</v>
      </c>
      <c r="H392" t="s">
        <v>364</v>
      </c>
      <c r="I392" t="s">
        <v>1344</v>
      </c>
      <c r="J392" t="s">
        <v>366</v>
      </c>
      <c r="K392">
        <v>46772</v>
      </c>
      <c r="L392">
        <v>1760157542</v>
      </c>
    </row>
    <row r="393" spans="1:12" x14ac:dyDescent="0.45">
      <c r="A393" t="str">
        <f t="shared" si="6"/>
        <v>Al Quşayr, Al Baḩr al Aḩmar, Egypt</v>
      </c>
      <c r="B393" t="s">
        <v>1358</v>
      </c>
      <c r="C393" t="s">
        <v>1359</v>
      </c>
      <c r="D393">
        <v>26.109100000000002</v>
      </c>
      <c r="E393">
        <v>34.276000000000003</v>
      </c>
      <c r="F393" t="s">
        <v>676</v>
      </c>
      <c r="G393" t="s">
        <v>677</v>
      </c>
      <c r="H393" t="s">
        <v>678</v>
      </c>
      <c r="I393" t="s">
        <v>1247</v>
      </c>
      <c r="K393">
        <v>24344</v>
      </c>
      <c r="L393">
        <v>1818907954</v>
      </c>
    </row>
    <row r="394" spans="1:12" x14ac:dyDescent="0.45">
      <c r="A394" t="str">
        <f t="shared" si="6"/>
        <v>Al Qūşīyah, Asyūţ, Egypt</v>
      </c>
      <c r="B394" t="s">
        <v>1360</v>
      </c>
      <c r="C394" t="s">
        <v>1361</v>
      </c>
      <c r="D394">
        <v>27.440300000000001</v>
      </c>
      <c r="E394">
        <v>30.818300000000001</v>
      </c>
      <c r="F394" t="s">
        <v>676</v>
      </c>
      <c r="G394" t="s">
        <v>677</v>
      </c>
      <c r="H394" t="s">
        <v>678</v>
      </c>
      <c r="I394" t="s">
        <v>1362</v>
      </c>
      <c r="K394">
        <v>69388</v>
      </c>
      <c r="L394">
        <v>1818093562</v>
      </c>
    </row>
    <row r="395" spans="1:12" x14ac:dyDescent="0.45">
      <c r="A395" t="str">
        <f t="shared" si="6"/>
        <v>Al Quway‘īyah, Ar Riyāḑ, Saudi Arabia</v>
      </c>
      <c r="B395" t="s">
        <v>1363</v>
      </c>
      <c r="C395" t="s">
        <v>1364</v>
      </c>
      <c r="D395">
        <v>24.073699999999999</v>
      </c>
      <c r="E395">
        <v>45.2806</v>
      </c>
      <c r="F395" t="s">
        <v>402</v>
      </c>
      <c r="G395" t="s">
        <v>403</v>
      </c>
      <c r="H395" t="s">
        <v>404</v>
      </c>
      <c r="I395" t="s">
        <v>774</v>
      </c>
      <c r="K395">
        <v>8712</v>
      </c>
      <c r="L395">
        <v>1682154232</v>
      </c>
    </row>
    <row r="396" spans="1:12" x14ac:dyDescent="0.45">
      <c r="A396" t="str">
        <f t="shared" si="6"/>
        <v>Al Wajh, Tabūk, Saudi Arabia</v>
      </c>
      <c r="B396" t="s">
        <v>1365</v>
      </c>
      <c r="C396" t="s">
        <v>1365</v>
      </c>
      <c r="D396">
        <v>26.232399999999998</v>
      </c>
      <c r="E396">
        <v>36.4636</v>
      </c>
      <c r="F396" t="s">
        <v>402</v>
      </c>
      <c r="G396" t="s">
        <v>403</v>
      </c>
      <c r="H396" t="s">
        <v>404</v>
      </c>
      <c r="I396" t="s">
        <v>1366</v>
      </c>
      <c r="K396">
        <v>43237</v>
      </c>
      <c r="L396">
        <v>1682508460</v>
      </c>
    </row>
    <row r="397" spans="1:12" x14ac:dyDescent="0.45">
      <c r="A397" t="str">
        <f t="shared" si="6"/>
        <v>Al Wakrah, Al Wakrah, Qatar</v>
      </c>
      <c r="B397" t="s">
        <v>1367</v>
      </c>
      <c r="C397" t="s">
        <v>1367</v>
      </c>
      <c r="D397">
        <v>25.18</v>
      </c>
      <c r="E397">
        <v>51.61</v>
      </c>
      <c r="F397" t="s">
        <v>1293</v>
      </c>
      <c r="G397" t="s">
        <v>1294</v>
      </c>
      <c r="H397" t="s">
        <v>1295</v>
      </c>
      <c r="I397" t="s">
        <v>1367</v>
      </c>
      <c r="J397" t="s">
        <v>378</v>
      </c>
      <c r="L397">
        <v>1634261569</v>
      </c>
    </row>
    <row r="398" spans="1:12" x14ac:dyDescent="0.45">
      <c r="A398" t="str">
        <f t="shared" si="6"/>
        <v>Al Wāsiţah, Al Fayyūm, Egypt</v>
      </c>
      <c r="B398" t="s">
        <v>1368</v>
      </c>
      <c r="C398" t="s">
        <v>1369</v>
      </c>
      <c r="D398">
        <v>29.337199999999999</v>
      </c>
      <c r="E398">
        <v>31.203600000000002</v>
      </c>
      <c r="F398" t="s">
        <v>676</v>
      </c>
      <c r="G398" t="s">
        <v>677</v>
      </c>
      <c r="H398" t="s">
        <v>678</v>
      </c>
      <c r="I398" t="s">
        <v>1243</v>
      </c>
      <c r="K398">
        <v>37916</v>
      </c>
      <c r="L398">
        <v>1818633360</v>
      </c>
    </row>
    <row r="399" spans="1:12" x14ac:dyDescent="0.45">
      <c r="A399" t="str">
        <f t="shared" si="6"/>
        <v>Alabaster, Alabama, United States</v>
      </c>
      <c r="B399" t="s">
        <v>1370</v>
      </c>
      <c r="C399" t="s">
        <v>1370</v>
      </c>
      <c r="D399">
        <v>33.219799999999999</v>
      </c>
      <c r="E399">
        <v>-86.822500000000005</v>
      </c>
      <c r="F399" t="s">
        <v>530</v>
      </c>
      <c r="G399" t="s">
        <v>531</v>
      </c>
      <c r="H399" t="s">
        <v>532</v>
      </c>
      <c r="I399" t="s">
        <v>1371</v>
      </c>
      <c r="K399">
        <v>33487</v>
      </c>
      <c r="L399">
        <v>1840013756</v>
      </c>
    </row>
    <row r="400" spans="1:12" x14ac:dyDescent="0.45">
      <c r="A400" t="str">
        <f t="shared" si="6"/>
        <v>Alabel, Sarangani, Philippines</v>
      </c>
      <c r="B400" t="s">
        <v>1372</v>
      </c>
      <c r="C400" t="s">
        <v>1372</v>
      </c>
      <c r="D400">
        <v>6.1017999999999999</v>
      </c>
      <c r="E400">
        <v>125.29049999999999</v>
      </c>
      <c r="F400" t="s">
        <v>1373</v>
      </c>
      <c r="G400" t="s">
        <v>1374</v>
      </c>
      <c r="H400" t="s">
        <v>1375</v>
      </c>
      <c r="I400" t="s">
        <v>1376</v>
      </c>
      <c r="J400" t="s">
        <v>378</v>
      </c>
      <c r="L400">
        <v>1608579431</v>
      </c>
    </row>
    <row r="401" spans="1:12" x14ac:dyDescent="0.45">
      <c r="A401" t="str">
        <f t="shared" si="6"/>
        <v>Alafaya, Florida, United States</v>
      </c>
      <c r="B401" t="s">
        <v>1377</v>
      </c>
      <c r="C401" t="s">
        <v>1377</v>
      </c>
      <c r="D401">
        <v>28.527799999999999</v>
      </c>
      <c r="E401">
        <v>-81.186499999999995</v>
      </c>
      <c r="F401" t="s">
        <v>530</v>
      </c>
      <c r="G401" t="s">
        <v>531</v>
      </c>
      <c r="H401" t="s">
        <v>532</v>
      </c>
      <c r="I401" t="s">
        <v>1378</v>
      </c>
      <c r="K401">
        <v>88542</v>
      </c>
      <c r="L401">
        <v>1840029102</v>
      </c>
    </row>
    <row r="402" spans="1:12" x14ac:dyDescent="0.45">
      <c r="A402" t="str">
        <f t="shared" si="6"/>
        <v>Alagir, North Ossetia, Russia</v>
      </c>
      <c r="B402" t="s">
        <v>1379</v>
      </c>
      <c r="C402" t="s">
        <v>1379</v>
      </c>
      <c r="D402">
        <v>43.041699999999999</v>
      </c>
      <c r="E402">
        <v>44.210599999999999</v>
      </c>
      <c r="F402" t="s">
        <v>504</v>
      </c>
      <c r="G402" t="s">
        <v>505</v>
      </c>
      <c r="H402" t="s">
        <v>506</v>
      </c>
      <c r="I402" t="s">
        <v>1380</v>
      </c>
      <c r="J402" t="s">
        <v>366</v>
      </c>
      <c r="K402">
        <v>20043</v>
      </c>
      <c r="L402">
        <v>1643555747</v>
      </c>
    </row>
    <row r="403" spans="1:12" x14ac:dyDescent="0.45">
      <c r="A403" t="str">
        <f t="shared" si="6"/>
        <v>Alagoinhas, Bahia, Brazil</v>
      </c>
      <c r="B403" t="s">
        <v>1381</v>
      </c>
      <c r="C403" t="s">
        <v>1381</v>
      </c>
      <c r="D403">
        <v>-12.1356</v>
      </c>
      <c r="E403">
        <v>-38.419199999999996</v>
      </c>
      <c r="F403" t="s">
        <v>491</v>
      </c>
      <c r="G403" t="s">
        <v>492</v>
      </c>
      <c r="H403" t="s">
        <v>493</v>
      </c>
      <c r="I403" t="s">
        <v>1382</v>
      </c>
      <c r="K403">
        <v>124070</v>
      </c>
      <c r="L403">
        <v>1076155953</v>
      </c>
    </row>
    <row r="404" spans="1:12" x14ac:dyDescent="0.45">
      <c r="A404" t="str">
        <f t="shared" si="6"/>
        <v>Alajärvi, Etelä-Pohjanmaa, Finland</v>
      </c>
      <c r="B404" t="s">
        <v>1383</v>
      </c>
      <c r="C404" t="s">
        <v>1384</v>
      </c>
      <c r="D404">
        <v>63</v>
      </c>
      <c r="E404">
        <v>23.816700000000001</v>
      </c>
      <c r="F404" t="s">
        <v>459</v>
      </c>
      <c r="G404" t="s">
        <v>460</v>
      </c>
      <c r="H404" t="s">
        <v>461</v>
      </c>
      <c r="I404" t="s">
        <v>1000</v>
      </c>
      <c r="J404" t="s">
        <v>366</v>
      </c>
      <c r="K404">
        <v>10006</v>
      </c>
      <c r="L404">
        <v>1246799974</v>
      </c>
    </row>
    <row r="405" spans="1:12" x14ac:dyDescent="0.45">
      <c r="A405" t="str">
        <f t="shared" si="6"/>
        <v>Alajuela, Alajuela, Costa Rica</v>
      </c>
      <c r="B405" t="s">
        <v>1385</v>
      </c>
      <c r="C405" t="s">
        <v>1385</v>
      </c>
      <c r="D405">
        <v>10.027799999999999</v>
      </c>
      <c r="E405">
        <v>-84.204099999999997</v>
      </c>
      <c r="F405" t="s">
        <v>1386</v>
      </c>
      <c r="G405" t="s">
        <v>1387</v>
      </c>
      <c r="H405" t="s">
        <v>1388</v>
      </c>
      <c r="I405" t="s">
        <v>1385</v>
      </c>
      <c r="J405" t="s">
        <v>378</v>
      </c>
      <c r="K405">
        <v>42975</v>
      </c>
      <c r="L405">
        <v>1188394508</v>
      </c>
    </row>
    <row r="406" spans="1:12" x14ac:dyDescent="0.45">
      <c r="A406" t="str">
        <f t="shared" si="6"/>
        <v>Alambari, São Paulo, Brazil</v>
      </c>
      <c r="B406" t="s">
        <v>1389</v>
      </c>
      <c r="C406" t="s">
        <v>1389</v>
      </c>
      <c r="D406">
        <v>-23.566700000000001</v>
      </c>
      <c r="E406">
        <v>-47.886099999999999</v>
      </c>
      <c r="F406" t="s">
        <v>491</v>
      </c>
      <c r="G406" t="s">
        <v>492</v>
      </c>
      <c r="H406" t="s">
        <v>493</v>
      </c>
      <c r="I406" t="s">
        <v>801</v>
      </c>
      <c r="K406">
        <v>5560</v>
      </c>
      <c r="L406">
        <v>1076631769</v>
      </c>
    </row>
    <row r="407" spans="1:12" x14ac:dyDescent="0.45">
      <c r="A407" t="str">
        <f t="shared" si="6"/>
        <v>Alameda, California, United States</v>
      </c>
      <c r="B407" t="s">
        <v>1390</v>
      </c>
      <c r="C407" t="s">
        <v>1390</v>
      </c>
      <c r="D407">
        <v>37.767000000000003</v>
      </c>
      <c r="E407">
        <v>-122.2672</v>
      </c>
      <c r="F407" t="s">
        <v>530</v>
      </c>
      <c r="G407" t="s">
        <v>531</v>
      </c>
      <c r="H407" t="s">
        <v>532</v>
      </c>
      <c r="I407" t="s">
        <v>754</v>
      </c>
      <c r="K407">
        <v>77624</v>
      </c>
      <c r="L407">
        <v>1840018913</v>
      </c>
    </row>
    <row r="408" spans="1:12" x14ac:dyDescent="0.45">
      <c r="A408" t="str">
        <f t="shared" si="6"/>
        <v>Alamedin, Chüy, Kyrgyzstan</v>
      </c>
      <c r="B408" t="s">
        <v>1391</v>
      </c>
      <c r="C408" t="s">
        <v>1391</v>
      </c>
      <c r="D408">
        <v>42.89</v>
      </c>
      <c r="E408">
        <v>74.63</v>
      </c>
      <c r="F408" t="s">
        <v>1392</v>
      </c>
      <c r="G408" t="s">
        <v>1393</v>
      </c>
      <c r="H408" t="s">
        <v>1394</v>
      </c>
      <c r="I408" t="s">
        <v>1395</v>
      </c>
      <c r="K408">
        <v>11773</v>
      </c>
      <c r="L408">
        <v>1417392357</v>
      </c>
    </row>
    <row r="409" spans="1:12" x14ac:dyDescent="0.45">
      <c r="A409" t="str">
        <f t="shared" si="6"/>
        <v>Alaminos, Pangasinan, Philippines</v>
      </c>
      <c r="B409" t="s">
        <v>1396</v>
      </c>
      <c r="C409" t="s">
        <v>1396</v>
      </c>
      <c r="D409">
        <v>16.1553</v>
      </c>
      <c r="E409">
        <v>119.9808</v>
      </c>
      <c r="F409" t="s">
        <v>1373</v>
      </c>
      <c r="G409" t="s">
        <v>1374</v>
      </c>
      <c r="H409" t="s">
        <v>1375</v>
      </c>
      <c r="I409" t="s">
        <v>1397</v>
      </c>
      <c r="K409">
        <v>89708</v>
      </c>
      <c r="L409">
        <v>1608828653</v>
      </c>
    </row>
    <row r="410" spans="1:12" x14ac:dyDescent="0.45">
      <c r="A410" t="str">
        <f t="shared" si="6"/>
        <v>Alamo, Texas, United States</v>
      </c>
      <c r="B410" t="s">
        <v>1398</v>
      </c>
      <c r="C410" t="s">
        <v>1398</v>
      </c>
      <c r="D410">
        <v>26.181100000000001</v>
      </c>
      <c r="E410">
        <v>-98.117699999999999</v>
      </c>
      <c r="F410" t="s">
        <v>530</v>
      </c>
      <c r="G410" t="s">
        <v>531</v>
      </c>
      <c r="H410" t="s">
        <v>532</v>
      </c>
      <c r="I410" t="s">
        <v>610</v>
      </c>
      <c r="K410">
        <v>19910</v>
      </c>
      <c r="L410">
        <v>1840019732</v>
      </c>
    </row>
    <row r="411" spans="1:12" x14ac:dyDescent="0.45">
      <c r="A411" t="str">
        <f t="shared" si="6"/>
        <v>Alamo, California, United States</v>
      </c>
      <c r="B411" t="s">
        <v>1398</v>
      </c>
      <c r="C411" t="s">
        <v>1398</v>
      </c>
      <c r="D411">
        <v>37.854599999999998</v>
      </c>
      <c r="E411">
        <v>-122.01300000000001</v>
      </c>
      <c r="F411" t="s">
        <v>530</v>
      </c>
      <c r="G411" t="s">
        <v>531</v>
      </c>
      <c r="H411" t="s">
        <v>532</v>
      </c>
      <c r="I411" t="s">
        <v>754</v>
      </c>
      <c r="K411">
        <v>15317</v>
      </c>
      <c r="L411">
        <v>1840017609</v>
      </c>
    </row>
    <row r="412" spans="1:12" x14ac:dyDescent="0.45">
      <c r="A412" t="str">
        <f t="shared" si="6"/>
        <v>Álamo, Veracruz, Mexico</v>
      </c>
      <c r="B412" t="s">
        <v>1399</v>
      </c>
      <c r="C412" t="s">
        <v>1398</v>
      </c>
      <c r="D412">
        <v>20.916699999999999</v>
      </c>
      <c r="E412">
        <v>-97.674999999999997</v>
      </c>
      <c r="F412" t="s">
        <v>519</v>
      </c>
      <c r="G412" t="s">
        <v>520</v>
      </c>
      <c r="H412" t="s">
        <v>521</v>
      </c>
      <c r="I412" t="s">
        <v>716</v>
      </c>
      <c r="J412" t="s">
        <v>366</v>
      </c>
      <c r="K412">
        <v>25159</v>
      </c>
      <c r="L412">
        <v>1484161565</v>
      </c>
    </row>
    <row r="413" spans="1:12" x14ac:dyDescent="0.45">
      <c r="A413" t="str">
        <f t="shared" si="6"/>
        <v>Alamo Heights, Texas, United States</v>
      </c>
      <c r="B413" t="s">
        <v>1400</v>
      </c>
      <c r="C413" t="s">
        <v>1400</v>
      </c>
      <c r="D413">
        <v>29.482800000000001</v>
      </c>
      <c r="E413">
        <v>-98.468199999999996</v>
      </c>
      <c r="F413" t="s">
        <v>530</v>
      </c>
      <c r="G413" t="s">
        <v>531</v>
      </c>
      <c r="H413" t="s">
        <v>532</v>
      </c>
      <c r="I413" t="s">
        <v>610</v>
      </c>
      <c r="K413">
        <v>8614</v>
      </c>
      <c r="L413">
        <v>1840019653</v>
      </c>
    </row>
    <row r="414" spans="1:12" x14ac:dyDescent="0.45">
      <c r="A414" t="str">
        <f t="shared" si="6"/>
        <v>Alamogordo, New Mexico, United States</v>
      </c>
      <c r="B414" t="s">
        <v>1401</v>
      </c>
      <c r="C414" t="s">
        <v>1401</v>
      </c>
      <c r="D414">
        <v>32.883699999999997</v>
      </c>
      <c r="E414">
        <v>-105.9624</v>
      </c>
      <c r="F414" t="s">
        <v>530</v>
      </c>
      <c r="G414" t="s">
        <v>531</v>
      </c>
      <c r="H414" t="s">
        <v>532</v>
      </c>
      <c r="I414" t="s">
        <v>1402</v>
      </c>
      <c r="K414">
        <v>33513</v>
      </c>
      <c r="L414">
        <v>1840019403</v>
      </c>
    </row>
    <row r="415" spans="1:12" x14ac:dyDescent="0.45">
      <c r="A415" t="str">
        <f t="shared" si="6"/>
        <v>Álamos, Sonora, Mexico</v>
      </c>
      <c r="B415" t="s">
        <v>1403</v>
      </c>
      <c r="C415" t="s">
        <v>1404</v>
      </c>
      <c r="D415">
        <v>27.0275</v>
      </c>
      <c r="E415">
        <v>-108.94</v>
      </c>
      <c r="F415" t="s">
        <v>519</v>
      </c>
      <c r="G415" t="s">
        <v>520</v>
      </c>
      <c r="H415" t="s">
        <v>521</v>
      </c>
      <c r="I415" t="s">
        <v>959</v>
      </c>
      <c r="J415" t="s">
        <v>366</v>
      </c>
      <c r="K415">
        <v>24493</v>
      </c>
      <c r="L415">
        <v>1484052656</v>
      </c>
    </row>
    <row r="416" spans="1:12" x14ac:dyDescent="0.45">
      <c r="A416" t="str">
        <f t="shared" si="6"/>
        <v>Alamosa, Colorado, United States</v>
      </c>
      <c r="B416" t="s">
        <v>1405</v>
      </c>
      <c r="C416" t="s">
        <v>1405</v>
      </c>
      <c r="D416">
        <v>37.475099999999998</v>
      </c>
      <c r="E416">
        <v>-105.87690000000001</v>
      </c>
      <c r="F416" t="s">
        <v>530</v>
      </c>
      <c r="G416" t="s">
        <v>531</v>
      </c>
      <c r="H416" t="s">
        <v>532</v>
      </c>
      <c r="I416" t="s">
        <v>1071</v>
      </c>
      <c r="K416">
        <v>10652</v>
      </c>
      <c r="L416">
        <v>1840018921</v>
      </c>
    </row>
    <row r="417" spans="1:12" x14ac:dyDescent="0.45">
      <c r="A417" t="str">
        <f t="shared" si="6"/>
        <v>Alanya, Antalya, Turkey</v>
      </c>
      <c r="B417" t="s">
        <v>1406</v>
      </c>
      <c r="C417" t="s">
        <v>1406</v>
      </c>
      <c r="D417">
        <v>36.543599999999998</v>
      </c>
      <c r="E417">
        <v>31.999700000000001</v>
      </c>
      <c r="F417" t="s">
        <v>806</v>
      </c>
      <c r="G417" t="s">
        <v>807</v>
      </c>
      <c r="H417" t="s">
        <v>808</v>
      </c>
      <c r="I417" t="s">
        <v>1407</v>
      </c>
      <c r="J417" t="s">
        <v>366</v>
      </c>
      <c r="K417">
        <v>312319</v>
      </c>
      <c r="L417">
        <v>1792233416</v>
      </c>
    </row>
    <row r="418" spans="1:12" x14ac:dyDescent="0.45">
      <c r="A418" t="str">
        <f t="shared" si="6"/>
        <v>Alapayevsk, Sverdlovskaya Oblast’, Russia</v>
      </c>
      <c r="B418" t="s">
        <v>1408</v>
      </c>
      <c r="C418" t="s">
        <v>1408</v>
      </c>
      <c r="D418">
        <v>57.85</v>
      </c>
      <c r="E418">
        <v>61.7</v>
      </c>
      <c r="F418" t="s">
        <v>504</v>
      </c>
      <c r="G418" t="s">
        <v>505</v>
      </c>
      <c r="H418" t="s">
        <v>506</v>
      </c>
      <c r="I418" t="s">
        <v>1409</v>
      </c>
      <c r="K418">
        <v>37526</v>
      </c>
      <c r="L418">
        <v>1643648315</v>
      </c>
    </row>
    <row r="419" spans="1:12" x14ac:dyDescent="0.45">
      <c r="A419" t="str">
        <f t="shared" si="6"/>
        <v>Alashankou, Xinjiang, China</v>
      </c>
      <c r="B419" t="s">
        <v>1410</v>
      </c>
      <c r="C419" t="s">
        <v>1410</v>
      </c>
      <c r="D419">
        <v>45.171399999999998</v>
      </c>
      <c r="E419">
        <v>82.573099999999997</v>
      </c>
      <c r="F419" t="s">
        <v>1039</v>
      </c>
      <c r="G419" t="s">
        <v>1040</v>
      </c>
      <c r="H419" t="s">
        <v>1041</v>
      </c>
      <c r="I419" t="s">
        <v>1042</v>
      </c>
      <c r="J419" t="s">
        <v>366</v>
      </c>
      <c r="K419">
        <v>40000</v>
      </c>
      <c r="L419">
        <v>1156292896</v>
      </c>
    </row>
    <row r="420" spans="1:12" x14ac:dyDescent="0.45">
      <c r="A420" t="str">
        <f t="shared" si="6"/>
        <v>Alatyr, Chuvashiya, Russia</v>
      </c>
      <c r="B420" t="s">
        <v>1411</v>
      </c>
      <c r="C420" t="s">
        <v>1411</v>
      </c>
      <c r="D420">
        <v>54.85</v>
      </c>
      <c r="E420">
        <v>46.583300000000001</v>
      </c>
      <c r="F420" t="s">
        <v>504</v>
      </c>
      <c r="G420" t="s">
        <v>505</v>
      </c>
      <c r="H420" t="s">
        <v>506</v>
      </c>
      <c r="I420" t="s">
        <v>1412</v>
      </c>
      <c r="K420">
        <v>11086</v>
      </c>
      <c r="L420">
        <v>1643942115</v>
      </c>
    </row>
    <row r="421" spans="1:12" x14ac:dyDescent="0.45">
      <c r="A421" t="str">
        <f t="shared" si="6"/>
        <v>Alausí, Chimborazo, Ecuador</v>
      </c>
      <c r="B421" t="s">
        <v>1413</v>
      </c>
      <c r="C421" t="s">
        <v>1414</v>
      </c>
      <c r="D421">
        <v>-2.19</v>
      </c>
      <c r="E421">
        <v>-78.849999999999994</v>
      </c>
      <c r="F421" t="s">
        <v>1415</v>
      </c>
      <c r="G421" t="s">
        <v>1416</v>
      </c>
      <c r="H421" t="s">
        <v>1417</v>
      </c>
      <c r="I421" t="s">
        <v>1418</v>
      </c>
      <c r="K421">
        <v>14294</v>
      </c>
      <c r="L421">
        <v>1218578121</v>
      </c>
    </row>
    <row r="422" spans="1:12" x14ac:dyDescent="0.45">
      <c r="A422" t="str">
        <f t="shared" si="6"/>
        <v>Alaverdi, Lorri, Armenia</v>
      </c>
      <c r="B422" t="s">
        <v>1419</v>
      </c>
      <c r="C422" t="s">
        <v>1419</v>
      </c>
      <c r="D422">
        <v>41.094999999999999</v>
      </c>
      <c r="E422">
        <v>44.655799999999999</v>
      </c>
      <c r="F422" t="s">
        <v>646</v>
      </c>
      <c r="G422" t="s">
        <v>647</v>
      </c>
      <c r="H422" t="s">
        <v>648</v>
      </c>
      <c r="I422" t="s">
        <v>1420</v>
      </c>
      <c r="K422">
        <v>13000</v>
      </c>
      <c r="L422">
        <v>1051787137</v>
      </c>
    </row>
    <row r="423" spans="1:12" x14ac:dyDescent="0.45">
      <c r="A423" t="str">
        <f t="shared" si="6"/>
        <v>Alavus, Etelä-Pohjanmaa, Finland</v>
      </c>
      <c r="B423" t="s">
        <v>1421</v>
      </c>
      <c r="C423" t="s">
        <v>1421</v>
      </c>
      <c r="D423">
        <v>62.586100000000002</v>
      </c>
      <c r="E423">
        <v>23.619399999999999</v>
      </c>
      <c r="F423" t="s">
        <v>459</v>
      </c>
      <c r="G423" t="s">
        <v>460</v>
      </c>
      <c r="H423" t="s">
        <v>461</v>
      </c>
      <c r="I423" t="s">
        <v>1000</v>
      </c>
      <c r="J423" t="s">
        <v>366</v>
      </c>
      <c r="K423">
        <v>12044</v>
      </c>
      <c r="L423">
        <v>1246444159</v>
      </c>
    </row>
    <row r="424" spans="1:12" x14ac:dyDescent="0.45">
      <c r="A424" t="str">
        <f t="shared" si="6"/>
        <v>Alba Iulia, Alba, Romania</v>
      </c>
      <c r="B424" t="s">
        <v>1422</v>
      </c>
      <c r="C424" t="s">
        <v>1422</v>
      </c>
      <c r="D424">
        <v>46.0764</v>
      </c>
      <c r="E424">
        <v>23.572800000000001</v>
      </c>
      <c r="F424" t="s">
        <v>665</v>
      </c>
      <c r="G424" t="s">
        <v>666</v>
      </c>
      <c r="H424" t="s">
        <v>667</v>
      </c>
      <c r="I424" t="s">
        <v>668</v>
      </c>
      <c r="J424" t="s">
        <v>378</v>
      </c>
      <c r="K424">
        <v>63536</v>
      </c>
      <c r="L424">
        <v>1642449522</v>
      </c>
    </row>
    <row r="425" spans="1:12" x14ac:dyDescent="0.45">
      <c r="A425" t="str">
        <f t="shared" si="6"/>
        <v>Albacete, Castille-La Mancha, Spain</v>
      </c>
      <c r="B425" t="s">
        <v>1423</v>
      </c>
      <c r="C425" t="s">
        <v>1423</v>
      </c>
      <c r="D425">
        <v>38.995600000000003</v>
      </c>
      <c r="E425">
        <v>-1.8557999999999999</v>
      </c>
      <c r="F425" t="s">
        <v>436</v>
      </c>
      <c r="G425" t="s">
        <v>437</v>
      </c>
      <c r="H425" t="s">
        <v>438</v>
      </c>
      <c r="I425" t="s">
        <v>1424</v>
      </c>
      <c r="J425" t="s">
        <v>366</v>
      </c>
      <c r="K425">
        <v>173329</v>
      </c>
      <c r="L425">
        <v>1724000069</v>
      </c>
    </row>
    <row r="426" spans="1:12" x14ac:dyDescent="0.45">
      <c r="A426" t="str">
        <f t="shared" si="6"/>
        <v>Albany, New York, United States</v>
      </c>
      <c r="B426" t="s">
        <v>1425</v>
      </c>
      <c r="C426" t="s">
        <v>1425</v>
      </c>
      <c r="D426">
        <v>42.666400000000003</v>
      </c>
      <c r="E426">
        <v>-73.798699999999997</v>
      </c>
      <c r="F426" t="s">
        <v>530</v>
      </c>
      <c r="G426" t="s">
        <v>531</v>
      </c>
      <c r="H426" t="s">
        <v>532</v>
      </c>
      <c r="I426" t="s">
        <v>803</v>
      </c>
      <c r="J426" t="s">
        <v>378</v>
      </c>
      <c r="K426">
        <v>586383</v>
      </c>
      <c r="L426">
        <v>1840000417</v>
      </c>
    </row>
    <row r="427" spans="1:12" x14ac:dyDescent="0.45">
      <c r="A427" t="str">
        <f t="shared" si="6"/>
        <v>Albany, California, United States</v>
      </c>
      <c r="B427" t="s">
        <v>1425</v>
      </c>
      <c r="C427" t="s">
        <v>1425</v>
      </c>
      <c r="D427">
        <v>37.889800000000001</v>
      </c>
      <c r="E427">
        <v>-122.3018</v>
      </c>
      <c r="F427" t="s">
        <v>530</v>
      </c>
      <c r="G427" t="s">
        <v>531</v>
      </c>
      <c r="H427" t="s">
        <v>532</v>
      </c>
      <c r="I427" t="s">
        <v>754</v>
      </c>
      <c r="K427">
        <v>19696</v>
      </c>
      <c r="L427">
        <v>1840028140</v>
      </c>
    </row>
    <row r="428" spans="1:12" x14ac:dyDescent="0.45">
      <c r="A428" t="str">
        <f t="shared" si="6"/>
        <v>Albany, Georgia, United States</v>
      </c>
      <c r="B428" t="s">
        <v>1425</v>
      </c>
      <c r="C428" t="s">
        <v>1425</v>
      </c>
      <c r="D428">
        <v>31.5776</v>
      </c>
      <c r="E428">
        <v>-84.176199999999994</v>
      </c>
      <c r="F428" t="s">
        <v>530</v>
      </c>
      <c r="G428" t="s">
        <v>531</v>
      </c>
      <c r="H428" t="s">
        <v>532</v>
      </c>
      <c r="I428" t="s">
        <v>763</v>
      </c>
      <c r="K428">
        <v>89217</v>
      </c>
      <c r="L428">
        <v>1840013864</v>
      </c>
    </row>
    <row r="429" spans="1:12" x14ac:dyDescent="0.45">
      <c r="A429" t="str">
        <f t="shared" si="6"/>
        <v>Albany, Oregon, United States</v>
      </c>
      <c r="B429" t="s">
        <v>1425</v>
      </c>
      <c r="C429" t="s">
        <v>1425</v>
      </c>
      <c r="D429">
        <v>44.627400000000002</v>
      </c>
      <c r="E429">
        <v>-123.0966</v>
      </c>
      <c r="F429" t="s">
        <v>530</v>
      </c>
      <c r="G429" t="s">
        <v>531</v>
      </c>
      <c r="H429" t="s">
        <v>532</v>
      </c>
      <c r="I429" t="s">
        <v>1426</v>
      </c>
      <c r="K429">
        <v>62880</v>
      </c>
      <c r="L429">
        <v>1840018605</v>
      </c>
    </row>
    <row r="430" spans="1:12" x14ac:dyDescent="0.45">
      <c r="A430" t="str">
        <f t="shared" si="6"/>
        <v>Albany, Western Australia, Australia</v>
      </c>
      <c r="B430" t="s">
        <v>1425</v>
      </c>
      <c r="C430" t="s">
        <v>1425</v>
      </c>
      <c r="D430">
        <v>-35.022799999999997</v>
      </c>
      <c r="E430">
        <v>117.8814</v>
      </c>
      <c r="F430" t="s">
        <v>830</v>
      </c>
      <c r="G430" t="s">
        <v>831</v>
      </c>
      <c r="H430" t="s">
        <v>832</v>
      </c>
      <c r="I430" t="s">
        <v>1427</v>
      </c>
      <c r="K430">
        <v>34205</v>
      </c>
      <c r="L430">
        <v>1036047365</v>
      </c>
    </row>
    <row r="431" spans="1:12" x14ac:dyDescent="0.45">
      <c r="A431" t="str">
        <f t="shared" si="6"/>
        <v>Albbruck, Baden-Württemberg, Germany</v>
      </c>
      <c r="B431" t="s">
        <v>1428</v>
      </c>
      <c r="C431" t="s">
        <v>1428</v>
      </c>
      <c r="D431">
        <v>47.590800000000002</v>
      </c>
      <c r="E431">
        <v>8.1295000000000002</v>
      </c>
      <c r="F431" t="s">
        <v>441</v>
      </c>
      <c r="G431" t="s">
        <v>442</v>
      </c>
      <c r="H431" t="s">
        <v>443</v>
      </c>
      <c r="I431" t="s">
        <v>451</v>
      </c>
      <c r="K431">
        <v>7335</v>
      </c>
      <c r="L431">
        <v>1276244529</v>
      </c>
    </row>
    <row r="432" spans="1:12" x14ac:dyDescent="0.45">
      <c r="A432" t="str">
        <f t="shared" si="6"/>
        <v>Albemarle, North Carolina, United States</v>
      </c>
      <c r="B432" t="s">
        <v>1429</v>
      </c>
      <c r="C432" t="s">
        <v>1429</v>
      </c>
      <c r="D432">
        <v>35.359400000000001</v>
      </c>
      <c r="E432">
        <v>-80.191500000000005</v>
      </c>
      <c r="F432" t="s">
        <v>530</v>
      </c>
      <c r="G432" t="s">
        <v>531</v>
      </c>
      <c r="H432" t="s">
        <v>532</v>
      </c>
      <c r="I432" t="s">
        <v>589</v>
      </c>
      <c r="K432">
        <v>17185</v>
      </c>
      <c r="L432">
        <v>1840013444</v>
      </c>
    </row>
    <row r="433" spans="1:12" x14ac:dyDescent="0.45">
      <c r="A433" t="str">
        <f t="shared" si="6"/>
        <v>Albergaria-a-Velha, Aveiro, Portugal</v>
      </c>
      <c r="B433" t="s">
        <v>1430</v>
      </c>
      <c r="C433" t="s">
        <v>1430</v>
      </c>
      <c r="D433">
        <v>40.693600000000004</v>
      </c>
      <c r="E433">
        <v>-8.4806000000000008</v>
      </c>
      <c r="F433" t="s">
        <v>967</v>
      </c>
      <c r="G433" t="s">
        <v>968</v>
      </c>
      <c r="H433" t="s">
        <v>969</v>
      </c>
      <c r="I433" t="s">
        <v>1431</v>
      </c>
      <c r="J433" t="s">
        <v>366</v>
      </c>
      <c r="K433">
        <v>25252</v>
      </c>
      <c r="L433">
        <v>1620890833</v>
      </c>
    </row>
    <row r="434" spans="1:12" x14ac:dyDescent="0.45">
      <c r="A434" t="str">
        <f t="shared" si="6"/>
        <v>Albert Lea, Minnesota, United States</v>
      </c>
      <c r="B434" t="s">
        <v>1432</v>
      </c>
      <c r="C434" t="s">
        <v>1432</v>
      </c>
      <c r="D434">
        <v>43.654699999999998</v>
      </c>
      <c r="E434">
        <v>-93.364199999999997</v>
      </c>
      <c r="F434" t="s">
        <v>530</v>
      </c>
      <c r="G434" t="s">
        <v>531</v>
      </c>
      <c r="H434" t="s">
        <v>532</v>
      </c>
      <c r="I434" t="s">
        <v>1433</v>
      </c>
      <c r="K434">
        <v>17511</v>
      </c>
      <c r="L434">
        <v>1840006824</v>
      </c>
    </row>
    <row r="435" spans="1:12" x14ac:dyDescent="0.45">
      <c r="A435" t="str">
        <f t="shared" si="6"/>
        <v>Albertirsa, Pest, Hungary</v>
      </c>
      <c r="B435" t="s">
        <v>1434</v>
      </c>
      <c r="C435" t="s">
        <v>1434</v>
      </c>
      <c r="D435">
        <v>47.24</v>
      </c>
      <c r="E435">
        <v>19.6067</v>
      </c>
      <c r="F435" t="s">
        <v>641</v>
      </c>
      <c r="G435" t="s">
        <v>642</v>
      </c>
      <c r="H435" t="s">
        <v>643</v>
      </c>
      <c r="I435" t="s">
        <v>644</v>
      </c>
      <c r="K435">
        <v>12532</v>
      </c>
      <c r="L435">
        <v>1348408587</v>
      </c>
    </row>
    <row r="436" spans="1:12" x14ac:dyDescent="0.45">
      <c r="A436" t="str">
        <f t="shared" si="6"/>
        <v>Alberton, Gauteng, South Africa</v>
      </c>
      <c r="B436" t="s">
        <v>1435</v>
      </c>
      <c r="C436" t="s">
        <v>1435</v>
      </c>
      <c r="D436">
        <v>-26.267199999999999</v>
      </c>
      <c r="E436">
        <v>28.1219</v>
      </c>
      <c r="F436" t="s">
        <v>1436</v>
      </c>
      <c r="G436" t="s">
        <v>1437</v>
      </c>
      <c r="H436" t="s">
        <v>1438</v>
      </c>
      <c r="I436" t="s">
        <v>1439</v>
      </c>
      <c r="K436">
        <v>121536</v>
      </c>
      <c r="L436">
        <v>1710738396</v>
      </c>
    </row>
    <row r="437" spans="1:12" x14ac:dyDescent="0.45">
      <c r="A437" t="str">
        <f t="shared" si="6"/>
        <v>Albertson, New York, United States</v>
      </c>
      <c r="B437" t="s">
        <v>1440</v>
      </c>
      <c r="C437" t="s">
        <v>1440</v>
      </c>
      <c r="D437">
        <v>40.771500000000003</v>
      </c>
      <c r="E437">
        <v>-73.648200000000003</v>
      </c>
      <c r="F437" t="s">
        <v>530</v>
      </c>
      <c r="G437" t="s">
        <v>531</v>
      </c>
      <c r="H437" t="s">
        <v>532</v>
      </c>
      <c r="I437" t="s">
        <v>803</v>
      </c>
      <c r="K437">
        <v>5254</v>
      </c>
      <c r="L437">
        <v>1840005227</v>
      </c>
    </row>
    <row r="438" spans="1:12" x14ac:dyDescent="0.45">
      <c r="A438" t="str">
        <f t="shared" si="6"/>
        <v>Albertville, Alabama, United States</v>
      </c>
      <c r="B438" t="s">
        <v>1441</v>
      </c>
      <c r="C438" t="s">
        <v>1441</v>
      </c>
      <c r="D438">
        <v>34.263399999999997</v>
      </c>
      <c r="E438">
        <v>-86.210700000000003</v>
      </c>
      <c r="F438" t="s">
        <v>530</v>
      </c>
      <c r="G438" t="s">
        <v>531</v>
      </c>
      <c r="H438" t="s">
        <v>532</v>
      </c>
      <c r="I438" t="s">
        <v>1371</v>
      </c>
      <c r="K438">
        <v>37775</v>
      </c>
      <c r="L438">
        <v>1840013599</v>
      </c>
    </row>
    <row r="439" spans="1:12" x14ac:dyDescent="0.45">
      <c r="A439" t="str">
        <f t="shared" si="6"/>
        <v>Albertville, Minnesota, United States</v>
      </c>
      <c r="B439" t="s">
        <v>1441</v>
      </c>
      <c r="C439" t="s">
        <v>1441</v>
      </c>
      <c r="D439">
        <v>45.236400000000003</v>
      </c>
      <c r="E439">
        <v>-93.661799999999999</v>
      </c>
      <c r="F439" t="s">
        <v>530</v>
      </c>
      <c r="G439" t="s">
        <v>531</v>
      </c>
      <c r="H439" t="s">
        <v>532</v>
      </c>
      <c r="I439" t="s">
        <v>1433</v>
      </c>
      <c r="K439">
        <v>7539</v>
      </c>
      <c r="L439">
        <v>1840006706</v>
      </c>
    </row>
    <row r="440" spans="1:12" x14ac:dyDescent="0.45">
      <c r="A440" t="str">
        <f t="shared" si="6"/>
        <v>Albi, Occitanie, France</v>
      </c>
      <c r="B440" t="s">
        <v>1442</v>
      </c>
      <c r="C440" t="s">
        <v>1442</v>
      </c>
      <c r="D440">
        <v>43.928899999999999</v>
      </c>
      <c r="E440">
        <v>2.1463999999999999</v>
      </c>
      <c r="F440" t="s">
        <v>526</v>
      </c>
      <c r="G440" t="s">
        <v>527</v>
      </c>
      <c r="H440" t="s">
        <v>528</v>
      </c>
      <c r="I440" t="s">
        <v>915</v>
      </c>
      <c r="J440" t="s">
        <v>366</v>
      </c>
      <c r="K440">
        <v>48970</v>
      </c>
      <c r="L440">
        <v>1250988425</v>
      </c>
    </row>
    <row r="441" spans="1:12" x14ac:dyDescent="0.45">
      <c r="A441" t="str">
        <f t="shared" si="6"/>
        <v>Albina, Marowijne, Suriname</v>
      </c>
      <c r="B441" t="s">
        <v>1443</v>
      </c>
      <c r="C441" t="s">
        <v>1443</v>
      </c>
      <c r="D441">
        <v>5.5</v>
      </c>
      <c r="E441">
        <v>-54.05</v>
      </c>
      <c r="F441" t="s">
        <v>1444</v>
      </c>
      <c r="G441" t="s">
        <v>1445</v>
      </c>
      <c r="H441" t="s">
        <v>1446</v>
      </c>
      <c r="I441" t="s">
        <v>1447</v>
      </c>
      <c r="J441" t="s">
        <v>378</v>
      </c>
      <c r="K441">
        <v>5247</v>
      </c>
      <c r="L441">
        <v>1740921776</v>
      </c>
    </row>
    <row r="442" spans="1:12" x14ac:dyDescent="0.45">
      <c r="A442" t="str">
        <f t="shared" si="6"/>
        <v>Albion, Michigan, United States</v>
      </c>
      <c r="B442" t="s">
        <v>1448</v>
      </c>
      <c r="C442" t="s">
        <v>1448</v>
      </c>
      <c r="D442">
        <v>42.247799999999998</v>
      </c>
      <c r="E442">
        <v>-84.757199999999997</v>
      </c>
      <c r="F442" t="s">
        <v>530</v>
      </c>
      <c r="G442" t="s">
        <v>531</v>
      </c>
      <c r="H442" t="s">
        <v>532</v>
      </c>
      <c r="I442" t="s">
        <v>868</v>
      </c>
      <c r="K442">
        <v>8990</v>
      </c>
      <c r="L442">
        <v>1840003175</v>
      </c>
    </row>
    <row r="443" spans="1:12" x14ac:dyDescent="0.45">
      <c r="A443" t="str">
        <f t="shared" si="6"/>
        <v>Albion, New York, United States</v>
      </c>
      <c r="B443" t="s">
        <v>1448</v>
      </c>
      <c r="C443" t="s">
        <v>1448</v>
      </c>
      <c r="D443">
        <v>43.246000000000002</v>
      </c>
      <c r="E443">
        <v>-78.190200000000004</v>
      </c>
      <c r="F443" t="s">
        <v>530</v>
      </c>
      <c r="G443" t="s">
        <v>531</v>
      </c>
      <c r="H443" t="s">
        <v>532</v>
      </c>
      <c r="I443" t="s">
        <v>803</v>
      </c>
      <c r="K443">
        <v>7738</v>
      </c>
      <c r="L443">
        <v>1840004265</v>
      </c>
    </row>
    <row r="444" spans="1:12" x14ac:dyDescent="0.45">
      <c r="A444" t="str">
        <f t="shared" si="6"/>
        <v>Albstadt, Baden-Württemberg, Germany</v>
      </c>
      <c r="B444" t="s">
        <v>1449</v>
      </c>
      <c r="C444" t="s">
        <v>1449</v>
      </c>
      <c r="D444">
        <v>48.2119</v>
      </c>
      <c r="E444">
        <v>9.0238999999999994</v>
      </c>
      <c r="F444" t="s">
        <v>441</v>
      </c>
      <c r="G444" t="s">
        <v>442</v>
      </c>
      <c r="H444" t="s">
        <v>443</v>
      </c>
      <c r="I444" t="s">
        <v>451</v>
      </c>
      <c r="K444">
        <v>45327</v>
      </c>
      <c r="L444">
        <v>1276969750</v>
      </c>
    </row>
    <row r="445" spans="1:12" x14ac:dyDescent="0.45">
      <c r="A445" t="str">
        <f t="shared" si="6"/>
        <v>Ālbū Kamāl, Dayr az Zawr, Syria</v>
      </c>
      <c r="B445" t="s">
        <v>1450</v>
      </c>
      <c r="C445" t="s">
        <v>1451</v>
      </c>
      <c r="D445">
        <v>34.450400000000002</v>
      </c>
      <c r="E445">
        <v>40.918599999999998</v>
      </c>
      <c r="F445" t="s">
        <v>362</v>
      </c>
      <c r="G445" t="s">
        <v>363</v>
      </c>
      <c r="H445" t="s">
        <v>364</v>
      </c>
      <c r="I445" t="s">
        <v>1325</v>
      </c>
      <c r="J445" t="s">
        <v>366</v>
      </c>
      <c r="K445">
        <v>80808</v>
      </c>
      <c r="L445">
        <v>1760836213</v>
      </c>
    </row>
    <row r="446" spans="1:12" x14ac:dyDescent="0.45">
      <c r="A446" t="str">
        <f t="shared" si="6"/>
        <v>Albuquerque, New Mexico, United States</v>
      </c>
      <c r="B446" t="s">
        <v>1452</v>
      </c>
      <c r="C446" t="s">
        <v>1452</v>
      </c>
      <c r="D446">
        <v>35.1053</v>
      </c>
      <c r="E446">
        <v>-106.6464</v>
      </c>
      <c r="F446" t="s">
        <v>530</v>
      </c>
      <c r="G446" t="s">
        <v>531</v>
      </c>
      <c r="H446" t="s">
        <v>532</v>
      </c>
      <c r="I446" t="s">
        <v>1402</v>
      </c>
      <c r="K446">
        <v>761195</v>
      </c>
      <c r="L446">
        <v>1840019176</v>
      </c>
    </row>
    <row r="447" spans="1:12" x14ac:dyDescent="0.45">
      <c r="A447" t="str">
        <f t="shared" si="6"/>
        <v>Albury, New South Wales, Australia</v>
      </c>
      <c r="B447" t="s">
        <v>1453</v>
      </c>
      <c r="C447" t="s">
        <v>1453</v>
      </c>
      <c r="D447">
        <v>-36.080599999999997</v>
      </c>
      <c r="E447">
        <v>146.91579999999999</v>
      </c>
      <c r="F447" t="s">
        <v>830</v>
      </c>
      <c r="G447" t="s">
        <v>831</v>
      </c>
      <c r="H447" t="s">
        <v>832</v>
      </c>
      <c r="I447" t="s">
        <v>1454</v>
      </c>
      <c r="K447">
        <v>47974</v>
      </c>
      <c r="L447">
        <v>1036076542</v>
      </c>
    </row>
    <row r="448" spans="1:12" x14ac:dyDescent="0.45">
      <c r="A448" t="str">
        <f t="shared" si="6"/>
        <v>Alcácer do Sal, Setúbal, Portugal</v>
      </c>
      <c r="B448" t="s">
        <v>1455</v>
      </c>
      <c r="C448" t="s">
        <v>1456</v>
      </c>
      <c r="D448">
        <v>38.372500000000002</v>
      </c>
      <c r="E448">
        <v>-8.5132999999999992</v>
      </c>
      <c r="F448" t="s">
        <v>967</v>
      </c>
      <c r="G448" t="s">
        <v>968</v>
      </c>
      <c r="H448" t="s">
        <v>969</v>
      </c>
      <c r="I448" t="s">
        <v>1457</v>
      </c>
      <c r="J448" t="s">
        <v>366</v>
      </c>
      <c r="K448">
        <v>13046</v>
      </c>
      <c r="L448">
        <v>1620351188</v>
      </c>
    </row>
    <row r="449" spans="1:12" x14ac:dyDescent="0.45">
      <c r="A449" t="str">
        <f t="shared" si="6"/>
        <v>Alcester, Warwickshire, United Kingdom</v>
      </c>
      <c r="B449" t="s">
        <v>1458</v>
      </c>
      <c r="C449" t="s">
        <v>1458</v>
      </c>
      <c r="D449">
        <v>52.215000000000003</v>
      </c>
      <c r="E449">
        <v>-1.8759999999999999</v>
      </c>
      <c r="F449" t="s">
        <v>536</v>
      </c>
      <c r="G449" t="s">
        <v>537</v>
      </c>
      <c r="H449" t="s">
        <v>538</v>
      </c>
      <c r="I449" t="s">
        <v>1459</v>
      </c>
      <c r="K449">
        <v>6273</v>
      </c>
      <c r="L449">
        <v>1826906606</v>
      </c>
    </row>
    <row r="450" spans="1:12" x14ac:dyDescent="0.45">
      <c r="A450" t="str">
        <f t="shared" si="6"/>
        <v>Alchevsk, Luhans’ka Oblast’, Ukraine</v>
      </c>
      <c r="B450" t="s">
        <v>1460</v>
      </c>
      <c r="C450" t="s">
        <v>1460</v>
      </c>
      <c r="D450">
        <v>48.467199999999998</v>
      </c>
      <c r="E450">
        <v>38.798299999999998</v>
      </c>
      <c r="F450" t="s">
        <v>1461</v>
      </c>
      <c r="G450" t="s">
        <v>1462</v>
      </c>
      <c r="H450" t="s">
        <v>1463</v>
      </c>
      <c r="I450" t="s">
        <v>1464</v>
      </c>
      <c r="K450">
        <v>105398</v>
      </c>
      <c r="L450">
        <v>1804025187</v>
      </c>
    </row>
    <row r="451" spans="1:12" x14ac:dyDescent="0.45">
      <c r="A451" t="str">
        <f t="shared" ref="A451:A514" si="7">CONCATENATE(B451,", ",I451,", ",F451)</f>
        <v>Alcoa, Tennessee, United States</v>
      </c>
      <c r="B451" t="s">
        <v>1465</v>
      </c>
      <c r="C451" t="s">
        <v>1465</v>
      </c>
      <c r="D451">
        <v>35.807299999999998</v>
      </c>
      <c r="E451">
        <v>-83.975200000000001</v>
      </c>
      <c r="F451" t="s">
        <v>530</v>
      </c>
      <c r="G451" t="s">
        <v>531</v>
      </c>
      <c r="H451" t="s">
        <v>532</v>
      </c>
      <c r="I451" t="s">
        <v>1466</v>
      </c>
      <c r="K451">
        <v>9980</v>
      </c>
      <c r="L451">
        <v>1840013404</v>
      </c>
    </row>
    <row r="452" spans="1:12" x14ac:dyDescent="0.45">
      <c r="A452" t="str">
        <f t="shared" si="7"/>
        <v>Alcochete, Setúbal, Portugal</v>
      </c>
      <c r="B452" t="s">
        <v>1467</v>
      </c>
      <c r="C452" t="s">
        <v>1467</v>
      </c>
      <c r="D452">
        <v>38.755299999999998</v>
      </c>
      <c r="E452">
        <v>-8.9608000000000008</v>
      </c>
      <c r="F452" t="s">
        <v>967</v>
      </c>
      <c r="G452" t="s">
        <v>968</v>
      </c>
      <c r="H452" t="s">
        <v>969</v>
      </c>
      <c r="I452" t="s">
        <v>1457</v>
      </c>
      <c r="J452" t="s">
        <v>366</v>
      </c>
      <c r="K452">
        <v>17569</v>
      </c>
      <c r="L452">
        <v>1620781537</v>
      </c>
    </row>
    <row r="453" spans="1:12" x14ac:dyDescent="0.45">
      <c r="A453" t="str">
        <f t="shared" si="7"/>
        <v>Aldama, Chihuahua, Mexico</v>
      </c>
      <c r="B453" t="s">
        <v>1468</v>
      </c>
      <c r="C453" t="s">
        <v>1468</v>
      </c>
      <c r="D453">
        <v>28.8386</v>
      </c>
      <c r="E453">
        <v>-105.9111</v>
      </c>
      <c r="F453" t="s">
        <v>519</v>
      </c>
      <c r="G453" t="s">
        <v>520</v>
      </c>
      <c r="H453" t="s">
        <v>521</v>
      </c>
      <c r="I453" t="s">
        <v>1012</v>
      </c>
      <c r="J453" t="s">
        <v>366</v>
      </c>
      <c r="K453">
        <v>24761</v>
      </c>
      <c r="L453">
        <v>1484197521</v>
      </c>
    </row>
    <row r="454" spans="1:12" x14ac:dyDescent="0.45">
      <c r="A454" t="str">
        <f t="shared" si="7"/>
        <v>Aldama, Tamaulipas, Mexico</v>
      </c>
      <c r="B454" t="s">
        <v>1468</v>
      </c>
      <c r="C454" t="s">
        <v>1468</v>
      </c>
      <c r="D454">
        <v>22.9194</v>
      </c>
      <c r="E454">
        <v>-98.073599999999999</v>
      </c>
      <c r="F454" t="s">
        <v>519</v>
      </c>
      <c r="G454" t="s">
        <v>520</v>
      </c>
      <c r="H454" t="s">
        <v>521</v>
      </c>
      <c r="I454" t="s">
        <v>523</v>
      </c>
      <c r="J454" t="s">
        <v>366</v>
      </c>
      <c r="K454">
        <v>13661</v>
      </c>
      <c r="L454">
        <v>1484835121</v>
      </c>
    </row>
    <row r="455" spans="1:12" x14ac:dyDescent="0.45">
      <c r="A455" t="str">
        <f t="shared" si="7"/>
        <v>Aldan, Sakha (Yakutiya), Russia</v>
      </c>
      <c r="B455" t="s">
        <v>1469</v>
      </c>
      <c r="C455" t="s">
        <v>1469</v>
      </c>
      <c r="D455">
        <v>58.6</v>
      </c>
      <c r="E455">
        <v>125.38330000000001</v>
      </c>
      <c r="F455" t="s">
        <v>504</v>
      </c>
      <c r="G455" t="s">
        <v>505</v>
      </c>
      <c r="H455" t="s">
        <v>506</v>
      </c>
      <c r="I455" t="s">
        <v>1470</v>
      </c>
      <c r="K455">
        <v>20595</v>
      </c>
      <c r="L455">
        <v>1643237106</v>
      </c>
    </row>
    <row r="456" spans="1:12" x14ac:dyDescent="0.45">
      <c r="A456" t="str">
        <f t="shared" si="7"/>
        <v>Alden, New York, United States</v>
      </c>
      <c r="B456" t="s">
        <v>1471</v>
      </c>
      <c r="C456" t="s">
        <v>1471</v>
      </c>
      <c r="D456">
        <v>42.9114</v>
      </c>
      <c r="E456">
        <v>-78.521100000000004</v>
      </c>
      <c r="F456" t="s">
        <v>530</v>
      </c>
      <c r="G456" t="s">
        <v>531</v>
      </c>
      <c r="H456" t="s">
        <v>532</v>
      </c>
      <c r="I456" t="s">
        <v>803</v>
      </c>
      <c r="K456">
        <v>10032</v>
      </c>
      <c r="L456">
        <v>1840004394</v>
      </c>
    </row>
    <row r="457" spans="1:12" x14ac:dyDescent="0.45">
      <c r="A457" t="str">
        <f t="shared" si="7"/>
        <v>Aldenham, Hertfordshire, United Kingdom</v>
      </c>
      <c r="B457" t="s">
        <v>1472</v>
      </c>
      <c r="C457" t="s">
        <v>1472</v>
      </c>
      <c r="D457">
        <v>51.6723</v>
      </c>
      <c r="E457">
        <v>-0.35460000000000003</v>
      </c>
      <c r="F457" t="s">
        <v>536</v>
      </c>
      <c r="G457" t="s">
        <v>537</v>
      </c>
      <c r="H457" t="s">
        <v>538</v>
      </c>
      <c r="I457" t="s">
        <v>539</v>
      </c>
      <c r="K457">
        <v>9942</v>
      </c>
      <c r="L457">
        <v>1826963300</v>
      </c>
    </row>
    <row r="458" spans="1:12" x14ac:dyDescent="0.45">
      <c r="A458" t="str">
        <f t="shared" si="7"/>
        <v>Aldershot, Hampshire, United Kingdom</v>
      </c>
      <c r="B458" t="s">
        <v>1473</v>
      </c>
      <c r="C458" t="s">
        <v>1473</v>
      </c>
      <c r="D458">
        <v>51.247999999999998</v>
      </c>
      <c r="E458">
        <v>-0.75800000000000001</v>
      </c>
      <c r="F458" t="s">
        <v>536</v>
      </c>
      <c r="G458" t="s">
        <v>537</v>
      </c>
      <c r="H458" t="s">
        <v>538</v>
      </c>
      <c r="I458" t="s">
        <v>1474</v>
      </c>
      <c r="K458">
        <v>36322</v>
      </c>
      <c r="L458">
        <v>1826766548</v>
      </c>
    </row>
    <row r="459" spans="1:12" x14ac:dyDescent="0.45">
      <c r="A459" t="str">
        <f t="shared" si="7"/>
        <v>Alderwood Manor, Washington, United States</v>
      </c>
      <c r="B459" t="s">
        <v>1475</v>
      </c>
      <c r="C459" t="s">
        <v>1475</v>
      </c>
      <c r="D459">
        <v>47.814700000000002</v>
      </c>
      <c r="E459">
        <v>-122.2672</v>
      </c>
      <c r="F459" t="s">
        <v>530</v>
      </c>
      <c r="G459" t="s">
        <v>531</v>
      </c>
      <c r="H459" t="s">
        <v>532</v>
      </c>
      <c r="I459" t="s">
        <v>585</v>
      </c>
      <c r="K459">
        <v>9257</v>
      </c>
      <c r="L459">
        <v>1840017323</v>
      </c>
    </row>
    <row r="460" spans="1:12" x14ac:dyDescent="0.45">
      <c r="A460" t="str">
        <f t="shared" si="7"/>
        <v>Aldine, Texas, United States</v>
      </c>
      <c r="B460" t="s">
        <v>1476</v>
      </c>
      <c r="C460" t="s">
        <v>1476</v>
      </c>
      <c r="D460">
        <v>29.912199999999999</v>
      </c>
      <c r="E460">
        <v>-95.378500000000003</v>
      </c>
      <c r="F460" t="s">
        <v>530</v>
      </c>
      <c r="G460" t="s">
        <v>531</v>
      </c>
      <c r="H460" t="s">
        <v>532</v>
      </c>
      <c r="I460" t="s">
        <v>610</v>
      </c>
      <c r="K460">
        <v>15822</v>
      </c>
      <c r="L460">
        <v>1840018250</v>
      </c>
    </row>
    <row r="461" spans="1:12" x14ac:dyDescent="0.45">
      <c r="A461" t="str">
        <f t="shared" si="7"/>
        <v>Aldo Bonzi, Buenos Aires, Argentina</v>
      </c>
      <c r="B461" t="s">
        <v>1477</v>
      </c>
      <c r="C461" t="s">
        <v>1477</v>
      </c>
      <c r="D461">
        <v>-34.708300000000001</v>
      </c>
      <c r="E461">
        <v>-58.518099999999997</v>
      </c>
      <c r="F461" t="s">
        <v>651</v>
      </c>
      <c r="G461" t="s">
        <v>652</v>
      </c>
      <c r="H461" t="s">
        <v>653</v>
      </c>
      <c r="I461" t="s">
        <v>870</v>
      </c>
      <c r="K461">
        <v>18175</v>
      </c>
      <c r="L461">
        <v>1032281187</v>
      </c>
    </row>
    <row r="462" spans="1:12" x14ac:dyDescent="0.45">
      <c r="A462" t="str">
        <f t="shared" si="7"/>
        <v>Aldridge, Walsall, United Kingdom</v>
      </c>
      <c r="B462" t="s">
        <v>1478</v>
      </c>
      <c r="C462" t="s">
        <v>1478</v>
      </c>
      <c r="D462">
        <v>52.606000000000002</v>
      </c>
      <c r="E462">
        <v>-1.9178999999999999</v>
      </c>
      <c r="F462" t="s">
        <v>536</v>
      </c>
      <c r="G462" t="s">
        <v>537</v>
      </c>
      <c r="H462" t="s">
        <v>538</v>
      </c>
      <c r="I462" t="s">
        <v>1479</v>
      </c>
      <c r="K462">
        <v>39348</v>
      </c>
      <c r="L462">
        <v>1826685347</v>
      </c>
    </row>
    <row r="463" spans="1:12" x14ac:dyDescent="0.45">
      <c r="A463" t="str">
        <f t="shared" si="7"/>
        <v>Alebtong, Alebtong, Uganda</v>
      </c>
      <c r="B463" t="s">
        <v>1480</v>
      </c>
      <c r="C463" t="s">
        <v>1480</v>
      </c>
      <c r="D463">
        <v>2.2446999999999999</v>
      </c>
      <c r="E463">
        <v>33.2547</v>
      </c>
      <c r="F463" t="s">
        <v>613</v>
      </c>
      <c r="G463" t="s">
        <v>614</v>
      </c>
      <c r="H463" t="s">
        <v>615</v>
      </c>
      <c r="I463" t="s">
        <v>1480</v>
      </c>
      <c r="J463" t="s">
        <v>378</v>
      </c>
      <c r="L463">
        <v>1800244501</v>
      </c>
    </row>
    <row r="464" spans="1:12" x14ac:dyDescent="0.45">
      <c r="A464" t="str">
        <f t="shared" si="7"/>
        <v>Aledo, Texas, United States</v>
      </c>
      <c r="B464" t="s">
        <v>1481</v>
      </c>
      <c r="C464" t="s">
        <v>1481</v>
      </c>
      <c r="D464">
        <v>32.697299999999998</v>
      </c>
      <c r="E464">
        <v>-97.606999999999999</v>
      </c>
      <c r="F464" t="s">
        <v>530</v>
      </c>
      <c r="G464" t="s">
        <v>531</v>
      </c>
      <c r="H464" t="s">
        <v>532</v>
      </c>
      <c r="I464" t="s">
        <v>610</v>
      </c>
      <c r="K464">
        <v>8909</v>
      </c>
      <c r="L464">
        <v>1840019418</v>
      </c>
    </row>
    <row r="465" spans="1:12" x14ac:dyDescent="0.45">
      <c r="A465" t="str">
        <f t="shared" si="7"/>
        <v>Aleg, Brakna, Mauritania</v>
      </c>
      <c r="B465" t="s">
        <v>1482</v>
      </c>
      <c r="C465" t="s">
        <v>1482</v>
      </c>
      <c r="D465">
        <v>17.058</v>
      </c>
      <c r="E465">
        <v>-13.909000000000001</v>
      </c>
      <c r="F465" t="s">
        <v>1064</v>
      </c>
      <c r="G465" t="s">
        <v>1065</v>
      </c>
      <c r="H465" t="s">
        <v>1066</v>
      </c>
      <c r="I465" t="s">
        <v>1483</v>
      </c>
      <c r="J465" t="s">
        <v>378</v>
      </c>
      <c r="K465">
        <v>8388</v>
      </c>
      <c r="L465">
        <v>1478173139</v>
      </c>
    </row>
    <row r="466" spans="1:12" x14ac:dyDescent="0.45">
      <c r="A466" t="str">
        <f t="shared" si="7"/>
        <v>Aleksandrov, Vladimirskaya Oblast’, Russia</v>
      </c>
      <c r="B466" t="s">
        <v>1484</v>
      </c>
      <c r="C466" t="s">
        <v>1484</v>
      </c>
      <c r="D466">
        <v>56.393599999999999</v>
      </c>
      <c r="E466">
        <v>38.715000000000003</v>
      </c>
      <c r="F466" t="s">
        <v>504</v>
      </c>
      <c r="G466" t="s">
        <v>505</v>
      </c>
      <c r="H466" t="s">
        <v>506</v>
      </c>
      <c r="I466" t="s">
        <v>1485</v>
      </c>
      <c r="K466">
        <v>59328</v>
      </c>
      <c r="L466">
        <v>1643014960</v>
      </c>
    </row>
    <row r="467" spans="1:12" x14ac:dyDescent="0.45">
      <c r="A467" t="str">
        <f t="shared" si="7"/>
        <v>Aleksandrovac, Aleksandrovac, Serbia</v>
      </c>
      <c r="B467" t="s">
        <v>1486</v>
      </c>
      <c r="C467" t="s">
        <v>1486</v>
      </c>
      <c r="D467">
        <v>43.455300000000001</v>
      </c>
      <c r="E467">
        <v>21.051400000000001</v>
      </c>
      <c r="F467" t="s">
        <v>795</v>
      </c>
      <c r="G467" t="s">
        <v>796</v>
      </c>
      <c r="H467" t="s">
        <v>797</v>
      </c>
      <c r="I467" t="s">
        <v>1486</v>
      </c>
      <c r="J467" t="s">
        <v>378</v>
      </c>
      <c r="L467">
        <v>1688573505</v>
      </c>
    </row>
    <row r="468" spans="1:12" x14ac:dyDescent="0.45">
      <c r="A468" t="str">
        <f t="shared" si="7"/>
        <v>Aleksandrovsk, Permskiy Kray, Russia</v>
      </c>
      <c r="B468" t="s">
        <v>1487</v>
      </c>
      <c r="C468" t="s">
        <v>1487</v>
      </c>
      <c r="D468">
        <v>59.166699999999999</v>
      </c>
      <c r="E468">
        <v>57.583300000000001</v>
      </c>
      <c r="F468" t="s">
        <v>504</v>
      </c>
      <c r="G468" t="s">
        <v>505</v>
      </c>
      <c r="H468" t="s">
        <v>506</v>
      </c>
      <c r="I468" t="s">
        <v>1488</v>
      </c>
      <c r="K468">
        <v>12222</v>
      </c>
      <c r="L468">
        <v>1643050793</v>
      </c>
    </row>
    <row r="469" spans="1:12" x14ac:dyDescent="0.45">
      <c r="A469" t="str">
        <f t="shared" si="7"/>
        <v>Aleksandrovsk-Sakhalinskiy, Sakhalinskaya Oblast’, Russia</v>
      </c>
      <c r="B469" t="s">
        <v>1489</v>
      </c>
      <c r="C469" t="s">
        <v>1489</v>
      </c>
      <c r="D469">
        <v>50.9</v>
      </c>
      <c r="E469">
        <v>142.15</v>
      </c>
      <c r="F469" t="s">
        <v>504</v>
      </c>
      <c r="G469" t="s">
        <v>505</v>
      </c>
      <c r="H469" t="s">
        <v>506</v>
      </c>
      <c r="I469" t="s">
        <v>1490</v>
      </c>
      <c r="K469">
        <v>9504</v>
      </c>
      <c r="L469">
        <v>1643873847</v>
      </c>
    </row>
    <row r="470" spans="1:12" x14ac:dyDescent="0.45">
      <c r="A470" t="str">
        <f t="shared" si="7"/>
        <v>Alekseyevka, Belgorodskaya Oblast’, Russia</v>
      </c>
      <c r="B470" t="s">
        <v>1491</v>
      </c>
      <c r="C470" t="s">
        <v>1491</v>
      </c>
      <c r="D470">
        <v>50.633299999999998</v>
      </c>
      <c r="E470">
        <v>38.683300000000003</v>
      </c>
      <c r="F470" t="s">
        <v>504</v>
      </c>
      <c r="G470" t="s">
        <v>505</v>
      </c>
      <c r="H470" t="s">
        <v>506</v>
      </c>
      <c r="I470" t="s">
        <v>1492</v>
      </c>
      <c r="K470">
        <v>38329</v>
      </c>
      <c r="L470">
        <v>1643033169</v>
      </c>
    </row>
    <row r="471" spans="1:12" x14ac:dyDescent="0.45">
      <c r="A471" t="str">
        <f t="shared" si="7"/>
        <v>Aleksin, Tul’skaya Oblast’, Russia</v>
      </c>
      <c r="B471" t="s">
        <v>1493</v>
      </c>
      <c r="C471" t="s">
        <v>1493</v>
      </c>
      <c r="D471">
        <v>54.5</v>
      </c>
      <c r="E471">
        <v>37.066699999999997</v>
      </c>
      <c r="F471" t="s">
        <v>504</v>
      </c>
      <c r="G471" t="s">
        <v>505</v>
      </c>
      <c r="H471" t="s">
        <v>506</v>
      </c>
      <c r="I471" t="s">
        <v>1494</v>
      </c>
      <c r="K471">
        <v>57892</v>
      </c>
      <c r="L471">
        <v>1643013998</v>
      </c>
    </row>
    <row r="472" spans="1:12" x14ac:dyDescent="0.45">
      <c r="A472" t="str">
        <f t="shared" si="7"/>
        <v>Aleksinac, Aleksinac, Serbia</v>
      </c>
      <c r="B472" t="s">
        <v>1495</v>
      </c>
      <c r="C472" t="s">
        <v>1495</v>
      </c>
      <c r="D472">
        <v>43.5383</v>
      </c>
      <c r="E472">
        <v>21.704699999999999</v>
      </c>
      <c r="F472" t="s">
        <v>795</v>
      </c>
      <c r="G472" t="s">
        <v>796</v>
      </c>
      <c r="H472" t="s">
        <v>797</v>
      </c>
      <c r="I472" t="s">
        <v>1495</v>
      </c>
      <c r="J472" t="s">
        <v>378</v>
      </c>
      <c r="L472">
        <v>1688039133</v>
      </c>
    </row>
    <row r="473" spans="1:12" x14ac:dyDescent="0.45">
      <c r="A473" t="str">
        <f t="shared" si="7"/>
        <v>Alençon, Normandie, France</v>
      </c>
      <c r="B473" t="s">
        <v>1496</v>
      </c>
      <c r="C473" t="s">
        <v>1497</v>
      </c>
      <c r="D473">
        <v>48.430599999999998</v>
      </c>
      <c r="E473">
        <v>9.3100000000000002E-2</v>
      </c>
      <c r="F473" t="s">
        <v>526</v>
      </c>
      <c r="G473" t="s">
        <v>527</v>
      </c>
      <c r="H473" t="s">
        <v>528</v>
      </c>
      <c r="I473" t="s">
        <v>1498</v>
      </c>
      <c r="J473" t="s">
        <v>366</v>
      </c>
      <c r="K473">
        <v>25848</v>
      </c>
      <c r="L473">
        <v>1250000395</v>
      </c>
    </row>
    <row r="474" spans="1:12" x14ac:dyDescent="0.45">
      <c r="A474" t="str">
        <f t="shared" si="7"/>
        <v>Alenquer, Pará, Brazil</v>
      </c>
      <c r="B474" t="s">
        <v>1499</v>
      </c>
      <c r="C474" t="s">
        <v>1499</v>
      </c>
      <c r="D474">
        <v>-1.9396</v>
      </c>
      <c r="E474">
        <v>-54.79</v>
      </c>
      <c r="F474" t="s">
        <v>491</v>
      </c>
      <c r="G474" t="s">
        <v>492</v>
      </c>
      <c r="H474" t="s">
        <v>493</v>
      </c>
      <c r="I474" t="s">
        <v>494</v>
      </c>
      <c r="K474">
        <v>26290</v>
      </c>
      <c r="L474">
        <v>1076529970</v>
      </c>
    </row>
    <row r="475" spans="1:12" x14ac:dyDescent="0.45">
      <c r="A475" t="str">
        <f t="shared" si="7"/>
        <v>Aleppo, Ḩalab, Syria</v>
      </c>
      <c r="B475" t="s">
        <v>1500</v>
      </c>
      <c r="C475" t="s">
        <v>1500</v>
      </c>
      <c r="D475">
        <v>36.200000000000003</v>
      </c>
      <c r="E475">
        <v>37.15</v>
      </c>
      <c r="F475" t="s">
        <v>362</v>
      </c>
      <c r="G475" t="s">
        <v>363</v>
      </c>
      <c r="H475" t="s">
        <v>364</v>
      </c>
      <c r="I475" t="s">
        <v>365</v>
      </c>
      <c r="J475" t="s">
        <v>378</v>
      </c>
      <c r="K475">
        <v>1834093</v>
      </c>
      <c r="L475">
        <v>1760366651</v>
      </c>
    </row>
    <row r="476" spans="1:12" x14ac:dyDescent="0.45">
      <c r="A476" t="str">
        <f t="shared" si="7"/>
        <v>Alerce, Los Lagos, Chile</v>
      </c>
      <c r="B476" t="s">
        <v>1501</v>
      </c>
      <c r="C476" t="s">
        <v>1501</v>
      </c>
      <c r="D476">
        <v>-41.396900000000002</v>
      </c>
      <c r="E476">
        <v>-72.903700000000001</v>
      </c>
      <c r="F476" t="s">
        <v>1502</v>
      </c>
      <c r="G476" t="s">
        <v>1503</v>
      </c>
      <c r="H476" t="s">
        <v>1504</v>
      </c>
      <c r="I476" t="s">
        <v>1505</v>
      </c>
      <c r="K476">
        <v>42267</v>
      </c>
      <c r="L476">
        <v>1152663651</v>
      </c>
    </row>
    <row r="477" spans="1:12" x14ac:dyDescent="0.45">
      <c r="A477" t="str">
        <f t="shared" si="7"/>
        <v>Alès, Occitanie, France</v>
      </c>
      <c r="B477" t="s">
        <v>1506</v>
      </c>
      <c r="C477" t="s">
        <v>1507</v>
      </c>
      <c r="D477">
        <v>44.128100000000003</v>
      </c>
      <c r="E477">
        <v>4.0816999999999997</v>
      </c>
      <c r="F477" t="s">
        <v>526</v>
      </c>
      <c r="G477" t="s">
        <v>527</v>
      </c>
      <c r="H477" t="s">
        <v>528</v>
      </c>
      <c r="I477" t="s">
        <v>915</v>
      </c>
      <c r="J477" t="s">
        <v>366</v>
      </c>
      <c r="K477">
        <v>40219</v>
      </c>
      <c r="L477">
        <v>1250908381</v>
      </c>
    </row>
    <row r="478" spans="1:12" x14ac:dyDescent="0.45">
      <c r="A478" t="str">
        <f t="shared" si="7"/>
        <v>Aleşd, Bihor, Romania</v>
      </c>
      <c r="B478" t="s">
        <v>1508</v>
      </c>
      <c r="C478" t="s">
        <v>1509</v>
      </c>
      <c r="D478">
        <v>47.057200000000002</v>
      </c>
      <c r="E478">
        <v>22.396899999999999</v>
      </c>
      <c r="F478" t="s">
        <v>665</v>
      </c>
      <c r="G478" t="s">
        <v>666</v>
      </c>
      <c r="H478" t="s">
        <v>667</v>
      </c>
      <c r="I478" t="s">
        <v>1510</v>
      </c>
      <c r="K478">
        <v>10066</v>
      </c>
      <c r="L478">
        <v>1642008624</v>
      </c>
    </row>
    <row r="479" spans="1:12" x14ac:dyDescent="0.45">
      <c r="A479" t="str">
        <f t="shared" si="7"/>
        <v>Ålesund, Møre og Romsdal, Norway</v>
      </c>
      <c r="B479" t="s">
        <v>1511</v>
      </c>
      <c r="C479" t="s">
        <v>1512</v>
      </c>
      <c r="D479">
        <v>62.472299999999997</v>
      </c>
      <c r="E479">
        <v>6.1548999999999996</v>
      </c>
      <c r="F479" t="s">
        <v>1169</v>
      </c>
      <c r="G479" t="s">
        <v>1170</v>
      </c>
      <c r="H479" t="s">
        <v>1171</v>
      </c>
      <c r="I479" t="s">
        <v>1513</v>
      </c>
      <c r="J479" t="s">
        <v>366</v>
      </c>
      <c r="K479">
        <v>52163</v>
      </c>
      <c r="L479">
        <v>1578050516</v>
      </c>
    </row>
    <row r="480" spans="1:12" x14ac:dyDescent="0.45">
      <c r="A480" t="str">
        <f t="shared" si="7"/>
        <v>Alexander Bay, Northern Cape, South Africa</v>
      </c>
      <c r="B480" t="s">
        <v>1514</v>
      </c>
      <c r="C480" t="s">
        <v>1514</v>
      </c>
      <c r="D480">
        <v>-28.6083</v>
      </c>
      <c r="E480">
        <v>16.503299999999999</v>
      </c>
      <c r="F480" t="s">
        <v>1436</v>
      </c>
      <c r="G480" t="s">
        <v>1437</v>
      </c>
      <c r="H480" t="s">
        <v>1438</v>
      </c>
      <c r="I480" t="s">
        <v>1515</v>
      </c>
      <c r="K480">
        <v>1500</v>
      </c>
      <c r="L480">
        <v>1710616152</v>
      </c>
    </row>
    <row r="481" spans="1:12" x14ac:dyDescent="0.45">
      <c r="A481" t="str">
        <f t="shared" si="7"/>
        <v>Alexander City, Alabama, United States</v>
      </c>
      <c r="B481" t="s">
        <v>1516</v>
      </c>
      <c r="C481" t="s">
        <v>1516</v>
      </c>
      <c r="D481">
        <v>32.924199999999999</v>
      </c>
      <c r="E481">
        <v>-85.936099999999996</v>
      </c>
      <c r="F481" t="s">
        <v>530</v>
      </c>
      <c r="G481" t="s">
        <v>531</v>
      </c>
      <c r="H481" t="s">
        <v>532</v>
      </c>
      <c r="I481" t="s">
        <v>1371</v>
      </c>
      <c r="K481">
        <v>9046</v>
      </c>
      <c r="L481">
        <v>1840013788</v>
      </c>
    </row>
    <row r="482" spans="1:12" x14ac:dyDescent="0.45">
      <c r="A482" t="str">
        <f t="shared" si="7"/>
        <v>Alexandra, Otago, New Zealand</v>
      </c>
      <c r="B482" t="s">
        <v>1517</v>
      </c>
      <c r="C482" t="s">
        <v>1517</v>
      </c>
      <c r="D482">
        <v>-45.249200000000002</v>
      </c>
      <c r="E482">
        <v>169.37970000000001</v>
      </c>
      <c r="F482" t="s">
        <v>1518</v>
      </c>
      <c r="G482" t="s">
        <v>1519</v>
      </c>
      <c r="H482" t="s">
        <v>1520</v>
      </c>
      <c r="I482" t="s">
        <v>1521</v>
      </c>
      <c r="K482">
        <v>5510</v>
      </c>
      <c r="L482">
        <v>1554972985</v>
      </c>
    </row>
    <row r="483" spans="1:12" x14ac:dyDescent="0.45">
      <c r="A483" t="str">
        <f t="shared" si="7"/>
        <v>Alexándreia, Kentrikí Makedonía, Greece</v>
      </c>
      <c r="B483" t="s">
        <v>1522</v>
      </c>
      <c r="C483" t="s">
        <v>1523</v>
      </c>
      <c r="D483">
        <v>40.628300000000003</v>
      </c>
      <c r="E483">
        <v>22.445399999999999</v>
      </c>
      <c r="F483" t="s">
        <v>928</v>
      </c>
      <c r="G483" t="s">
        <v>929</v>
      </c>
      <c r="H483" t="s">
        <v>930</v>
      </c>
      <c r="I483" t="s">
        <v>1524</v>
      </c>
      <c r="J483" t="s">
        <v>366</v>
      </c>
      <c r="K483">
        <v>14821</v>
      </c>
      <c r="L483">
        <v>1300981589</v>
      </c>
    </row>
    <row r="484" spans="1:12" x14ac:dyDescent="0.45">
      <c r="A484" t="str">
        <f t="shared" si="7"/>
        <v>Alexandria, Al Iskandarīyah, Egypt</v>
      </c>
      <c r="B484" t="s">
        <v>1525</v>
      </c>
      <c r="C484" t="s">
        <v>1525</v>
      </c>
      <c r="D484">
        <v>31.2</v>
      </c>
      <c r="E484">
        <v>29.916699999999999</v>
      </c>
      <c r="F484" t="s">
        <v>676</v>
      </c>
      <c r="G484" t="s">
        <v>677</v>
      </c>
      <c r="H484" t="s">
        <v>678</v>
      </c>
      <c r="I484" t="s">
        <v>679</v>
      </c>
      <c r="J484" t="s">
        <v>378</v>
      </c>
      <c r="K484">
        <v>4870000</v>
      </c>
      <c r="L484">
        <v>1818695837</v>
      </c>
    </row>
    <row r="485" spans="1:12" x14ac:dyDescent="0.45">
      <c r="A485" t="str">
        <f t="shared" si="7"/>
        <v>Alexandria, Virginia, United States</v>
      </c>
      <c r="B485" t="s">
        <v>1525</v>
      </c>
      <c r="C485" t="s">
        <v>1525</v>
      </c>
      <c r="D485">
        <v>38.8185</v>
      </c>
      <c r="E485">
        <v>-77.086100000000002</v>
      </c>
      <c r="F485" t="s">
        <v>530</v>
      </c>
      <c r="G485" t="s">
        <v>531</v>
      </c>
      <c r="H485" t="s">
        <v>532</v>
      </c>
      <c r="I485" t="s">
        <v>618</v>
      </c>
      <c r="K485">
        <v>159428</v>
      </c>
      <c r="L485">
        <v>1840003837</v>
      </c>
    </row>
    <row r="486" spans="1:12" x14ac:dyDescent="0.45">
      <c r="A486" t="str">
        <f t="shared" si="7"/>
        <v>Alexandria, Teleorman, Romania</v>
      </c>
      <c r="B486" t="s">
        <v>1525</v>
      </c>
      <c r="C486" t="s">
        <v>1525</v>
      </c>
      <c r="D486">
        <v>43.968600000000002</v>
      </c>
      <c r="E486">
        <v>25.333300000000001</v>
      </c>
      <c r="F486" t="s">
        <v>665</v>
      </c>
      <c r="G486" t="s">
        <v>666</v>
      </c>
      <c r="H486" t="s">
        <v>667</v>
      </c>
      <c r="I486" t="s">
        <v>1526</v>
      </c>
      <c r="J486" t="s">
        <v>378</v>
      </c>
      <c r="K486">
        <v>45434</v>
      </c>
      <c r="L486">
        <v>1642953190</v>
      </c>
    </row>
    <row r="487" spans="1:12" x14ac:dyDescent="0.45">
      <c r="A487" t="str">
        <f t="shared" si="7"/>
        <v>Alexandria, Louisiana, United States</v>
      </c>
      <c r="B487" t="s">
        <v>1525</v>
      </c>
      <c r="C487" t="s">
        <v>1525</v>
      </c>
      <c r="D487">
        <v>31.292300000000001</v>
      </c>
      <c r="E487">
        <v>-92.470200000000006</v>
      </c>
      <c r="F487" t="s">
        <v>530</v>
      </c>
      <c r="G487" t="s">
        <v>531</v>
      </c>
      <c r="H487" t="s">
        <v>532</v>
      </c>
      <c r="I487" t="s">
        <v>533</v>
      </c>
      <c r="K487">
        <v>80129</v>
      </c>
      <c r="L487">
        <v>1840013873</v>
      </c>
    </row>
    <row r="488" spans="1:12" x14ac:dyDescent="0.45">
      <c r="A488" t="str">
        <f t="shared" si="7"/>
        <v>Alexandria, Minnesota, United States</v>
      </c>
      <c r="B488" t="s">
        <v>1525</v>
      </c>
      <c r="C488" t="s">
        <v>1525</v>
      </c>
      <c r="D488">
        <v>45.877699999999997</v>
      </c>
      <c r="E488">
        <v>-95.376599999999996</v>
      </c>
      <c r="F488" t="s">
        <v>530</v>
      </c>
      <c r="G488" t="s">
        <v>531</v>
      </c>
      <c r="H488" t="s">
        <v>532</v>
      </c>
      <c r="I488" t="s">
        <v>1433</v>
      </c>
      <c r="K488">
        <v>21204</v>
      </c>
      <c r="L488">
        <v>1840006680</v>
      </c>
    </row>
    <row r="489" spans="1:12" x14ac:dyDescent="0.45">
      <c r="A489" t="str">
        <f t="shared" si="7"/>
        <v>Alexandria, West Dunbartonshire, United Kingdom</v>
      </c>
      <c r="B489" t="s">
        <v>1525</v>
      </c>
      <c r="C489" t="s">
        <v>1525</v>
      </c>
      <c r="D489">
        <v>55.98</v>
      </c>
      <c r="E489">
        <v>-4.58</v>
      </c>
      <c r="F489" t="s">
        <v>536</v>
      </c>
      <c r="G489" t="s">
        <v>537</v>
      </c>
      <c r="H489" t="s">
        <v>538</v>
      </c>
      <c r="I489" t="s">
        <v>1527</v>
      </c>
      <c r="K489">
        <v>13444</v>
      </c>
      <c r="L489">
        <v>1826818723</v>
      </c>
    </row>
    <row r="490" spans="1:12" x14ac:dyDescent="0.45">
      <c r="A490" t="str">
        <f t="shared" si="7"/>
        <v>Alexandria, Kentucky, United States</v>
      </c>
      <c r="B490" t="s">
        <v>1525</v>
      </c>
      <c r="C490" t="s">
        <v>1525</v>
      </c>
      <c r="D490">
        <v>38.9621</v>
      </c>
      <c r="E490">
        <v>-84.385999999999996</v>
      </c>
      <c r="F490" t="s">
        <v>530</v>
      </c>
      <c r="G490" t="s">
        <v>531</v>
      </c>
      <c r="H490" t="s">
        <v>532</v>
      </c>
      <c r="I490" t="s">
        <v>1528</v>
      </c>
      <c r="K490">
        <v>9715</v>
      </c>
      <c r="L490">
        <v>1840013162</v>
      </c>
    </row>
    <row r="491" spans="1:12" x14ac:dyDescent="0.45">
      <c r="A491" t="str">
        <f t="shared" si="7"/>
        <v>Alexandroúpoli, Anatolikí Makedonía kai Thráki, Greece</v>
      </c>
      <c r="B491" t="s">
        <v>1529</v>
      </c>
      <c r="C491" t="s">
        <v>1530</v>
      </c>
      <c r="D491">
        <v>40.85</v>
      </c>
      <c r="E491">
        <v>25.866700000000002</v>
      </c>
      <c r="F491" t="s">
        <v>928</v>
      </c>
      <c r="G491" t="s">
        <v>929</v>
      </c>
      <c r="H491" t="s">
        <v>930</v>
      </c>
      <c r="I491" t="s">
        <v>1531</v>
      </c>
      <c r="J491" t="s">
        <v>366</v>
      </c>
      <c r="K491">
        <v>57812</v>
      </c>
      <c r="L491">
        <v>1300949419</v>
      </c>
    </row>
    <row r="492" spans="1:12" x14ac:dyDescent="0.45">
      <c r="A492" t="str">
        <f t="shared" si="7"/>
        <v>Aleysk, Altayskiy Kray, Russia</v>
      </c>
      <c r="B492" t="s">
        <v>1532</v>
      </c>
      <c r="C492" t="s">
        <v>1532</v>
      </c>
      <c r="D492">
        <v>52.5</v>
      </c>
      <c r="E492">
        <v>82.783299999999997</v>
      </c>
      <c r="F492" t="s">
        <v>504</v>
      </c>
      <c r="G492" t="s">
        <v>505</v>
      </c>
      <c r="H492" t="s">
        <v>506</v>
      </c>
      <c r="I492" t="s">
        <v>1533</v>
      </c>
      <c r="K492">
        <v>28528</v>
      </c>
      <c r="L492">
        <v>1643212700</v>
      </c>
    </row>
    <row r="493" spans="1:12" x14ac:dyDescent="0.45">
      <c r="A493" t="str">
        <f t="shared" si="7"/>
        <v>Alfajayucan, Hidalgo, Mexico</v>
      </c>
      <c r="B493" t="s">
        <v>1534</v>
      </c>
      <c r="C493" t="s">
        <v>1534</v>
      </c>
      <c r="D493">
        <v>20.399999999999999</v>
      </c>
      <c r="E493">
        <v>-99.35</v>
      </c>
      <c r="F493" t="s">
        <v>519</v>
      </c>
      <c r="G493" t="s">
        <v>520</v>
      </c>
      <c r="H493" t="s">
        <v>521</v>
      </c>
      <c r="I493" t="s">
        <v>708</v>
      </c>
      <c r="K493">
        <v>16859</v>
      </c>
      <c r="L493">
        <v>1484991912</v>
      </c>
    </row>
    <row r="494" spans="1:12" x14ac:dyDescent="0.45">
      <c r="A494" t="str">
        <f t="shared" si="7"/>
        <v>Alfeld, Lower Saxony, Germany</v>
      </c>
      <c r="B494" t="s">
        <v>1535</v>
      </c>
      <c r="C494" t="s">
        <v>1535</v>
      </c>
      <c r="D494">
        <v>51.988599999999998</v>
      </c>
      <c r="E494">
        <v>9.8269000000000002</v>
      </c>
      <c r="F494" t="s">
        <v>441</v>
      </c>
      <c r="G494" t="s">
        <v>442</v>
      </c>
      <c r="H494" t="s">
        <v>443</v>
      </c>
      <c r="I494" t="s">
        <v>735</v>
      </c>
      <c r="K494">
        <v>18626</v>
      </c>
      <c r="L494">
        <v>1276733070</v>
      </c>
    </row>
    <row r="495" spans="1:12" x14ac:dyDescent="0.45">
      <c r="A495" t="str">
        <f t="shared" si="7"/>
        <v>Alfena, Porto, Portugal</v>
      </c>
      <c r="B495" t="s">
        <v>1536</v>
      </c>
      <c r="C495" t="s">
        <v>1536</v>
      </c>
      <c r="D495">
        <v>41.2395</v>
      </c>
      <c r="E495">
        <v>-8.5244</v>
      </c>
      <c r="F495" t="s">
        <v>967</v>
      </c>
      <c r="G495" t="s">
        <v>968</v>
      </c>
      <c r="H495" t="s">
        <v>969</v>
      </c>
      <c r="I495" t="s">
        <v>1537</v>
      </c>
      <c r="K495">
        <v>20000</v>
      </c>
      <c r="L495">
        <v>1620416709</v>
      </c>
    </row>
    <row r="496" spans="1:12" x14ac:dyDescent="0.45">
      <c r="A496" t="str">
        <f t="shared" si="7"/>
        <v>Alfortville, Île-de-France, France</v>
      </c>
      <c r="B496" t="s">
        <v>1538</v>
      </c>
      <c r="C496" t="s">
        <v>1538</v>
      </c>
      <c r="D496">
        <v>48.805</v>
      </c>
      <c r="E496">
        <v>2.4239000000000002</v>
      </c>
      <c r="F496" t="s">
        <v>526</v>
      </c>
      <c r="G496" t="s">
        <v>527</v>
      </c>
      <c r="H496" t="s">
        <v>528</v>
      </c>
      <c r="I496" t="s">
        <v>732</v>
      </c>
      <c r="K496">
        <v>43881</v>
      </c>
      <c r="L496">
        <v>1250857642</v>
      </c>
    </row>
    <row r="497" spans="1:12" x14ac:dyDescent="0.45">
      <c r="A497" t="str">
        <f t="shared" si="7"/>
        <v>Alfred, New York, United States</v>
      </c>
      <c r="B497" t="s">
        <v>1539</v>
      </c>
      <c r="C497" t="s">
        <v>1539</v>
      </c>
      <c r="D497">
        <v>42.238500000000002</v>
      </c>
      <c r="E497">
        <v>-77.789100000000005</v>
      </c>
      <c r="F497" t="s">
        <v>530</v>
      </c>
      <c r="G497" t="s">
        <v>531</v>
      </c>
      <c r="H497" t="s">
        <v>532</v>
      </c>
      <c r="I497" t="s">
        <v>803</v>
      </c>
      <c r="K497">
        <v>5067</v>
      </c>
      <c r="L497">
        <v>1840004608</v>
      </c>
    </row>
    <row r="498" spans="1:12" x14ac:dyDescent="0.45">
      <c r="A498" t="str">
        <f t="shared" si="7"/>
        <v>Alfred and Plantagenet, Ontario, Canada</v>
      </c>
      <c r="B498" t="s">
        <v>1540</v>
      </c>
      <c r="C498" t="s">
        <v>1540</v>
      </c>
      <c r="D498">
        <v>45.566699999999997</v>
      </c>
      <c r="E498">
        <v>-74.916700000000006</v>
      </c>
      <c r="F498" t="s">
        <v>541</v>
      </c>
      <c r="G498" t="s">
        <v>542</v>
      </c>
      <c r="H498" t="s">
        <v>543</v>
      </c>
      <c r="I498" t="s">
        <v>857</v>
      </c>
      <c r="K498">
        <v>9680</v>
      </c>
      <c r="L498">
        <v>1124001813</v>
      </c>
    </row>
    <row r="499" spans="1:12" x14ac:dyDescent="0.45">
      <c r="A499" t="str">
        <f t="shared" si="7"/>
        <v>Alfreton, Derbyshire, United Kingdom</v>
      </c>
      <c r="B499" t="s">
        <v>1541</v>
      </c>
      <c r="C499" t="s">
        <v>1541</v>
      </c>
      <c r="D499">
        <v>53.097000000000001</v>
      </c>
      <c r="E499">
        <v>-1.38</v>
      </c>
      <c r="F499" t="s">
        <v>536</v>
      </c>
      <c r="G499" t="s">
        <v>537</v>
      </c>
      <c r="H499" t="s">
        <v>538</v>
      </c>
      <c r="I499" t="s">
        <v>1542</v>
      </c>
      <c r="K499">
        <v>22302</v>
      </c>
      <c r="L499">
        <v>1826000016</v>
      </c>
    </row>
    <row r="500" spans="1:12" x14ac:dyDescent="0.45">
      <c r="A500" t="str">
        <f t="shared" si="7"/>
        <v>Alga, Aqtöbe, Kazakhstan</v>
      </c>
      <c r="B500" t="s">
        <v>1543</v>
      </c>
      <c r="C500" t="s">
        <v>1543</v>
      </c>
      <c r="D500">
        <v>49.903199999999998</v>
      </c>
      <c r="E500">
        <v>57.335000000000001</v>
      </c>
      <c r="F500" t="s">
        <v>1182</v>
      </c>
      <c r="G500" t="s">
        <v>1183</v>
      </c>
      <c r="H500" t="s">
        <v>1184</v>
      </c>
      <c r="I500" t="s">
        <v>1544</v>
      </c>
      <c r="K500">
        <v>28267</v>
      </c>
      <c r="L500">
        <v>1398920371</v>
      </c>
    </row>
    <row r="501" spans="1:12" x14ac:dyDescent="0.45">
      <c r="A501" t="str">
        <f t="shared" si="7"/>
        <v>Algeciras, Andalusia, Spain</v>
      </c>
      <c r="B501" t="s">
        <v>1545</v>
      </c>
      <c r="C501" t="s">
        <v>1545</v>
      </c>
      <c r="D501">
        <v>36.1267</v>
      </c>
      <c r="E501">
        <v>-5.4664999999999999</v>
      </c>
      <c r="F501" t="s">
        <v>436</v>
      </c>
      <c r="G501" t="s">
        <v>437</v>
      </c>
      <c r="H501" t="s">
        <v>438</v>
      </c>
      <c r="I501" t="s">
        <v>1546</v>
      </c>
      <c r="K501">
        <v>111027</v>
      </c>
      <c r="L501">
        <v>1724355681</v>
      </c>
    </row>
    <row r="502" spans="1:12" x14ac:dyDescent="0.45">
      <c r="A502" t="str">
        <f t="shared" si="7"/>
        <v>Algiers, Alger, Algeria</v>
      </c>
      <c r="B502" t="s">
        <v>1547</v>
      </c>
      <c r="C502" t="s">
        <v>1547</v>
      </c>
      <c r="D502">
        <v>36.776400000000002</v>
      </c>
      <c r="E502">
        <v>3.0586000000000002</v>
      </c>
      <c r="F502" t="s">
        <v>486</v>
      </c>
      <c r="G502" t="s">
        <v>487</v>
      </c>
      <c r="H502" t="s">
        <v>488</v>
      </c>
      <c r="I502" t="s">
        <v>1548</v>
      </c>
      <c r="J502" t="s">
        <v>606</v>
      </c>
      <c r="K502">
        <v>3415811</v>
      </c>
      <c r="L502">
        <v>1012973369</v>
      </c>
    </row>
    <row r="503" spans="1:12" x14ac:dyDescent="0.45">
      <c r="A503" t="str">
        <f t="shared" si="7"/>
        <v>Algodones, Baja California, Mexico</v>
      </c>
      <c r="B503" t="s">
        <v>1549</v>
      </c>
      <c r="C503" t="s">
        <v>1549</v>
      </c>
      <c r="D503">
        <v>32.715299999999999</v>
      </c>
      <c r="E503">
        <v>-114.7289</v>
      </c>
      <c r="F503" t="s">
        <v>519</v>
      </c>
      <c r="G503" t="s">
        <v>520</v>
      </c>
      <c r="H503" t="s">
        <v>521</v>
      </c>
      <c r="I503" t="s">
        <v>1550</v>
      </c>
      <c r="K503">
        <v>5474</v>
      </c>
      <c r="L503">
        <v>1484797126</v>
      </c>
    </row>
    <row r="504" spans="1:12" x14ac:dyDescent="0.45">
      <c r="A504" t="str">
        <f t="shared" si="7"/>
        <v>Algona, Iowa, United States</v>
      </c>
      <c r="B504" t="s">
        <v>1551</v>
      </c>
      <c r="C504" t="s">
        <v>1551</v>
      </c>
      <c r="D504">
        <v>43.074300000000001</v>
      </c>
      <c r="E504">
        <v>-94.230199999999996</v>
      </c>
      <c r="F504" t="s">
        <v>530</v>
      </c>
      <c r="G504" t="s">
        <v>531</v>
      </c>
      <c r="H504" t="s">
        <v>532</v>
      </c>
      <c r="I504" t="s">
        <v>1552</v>
      </c>
      <c r="K504">
        <v>5182</v>
      </c>
      <c r="L504">
        <v>1840000352</v>
      </c>
    </row>
    <row r="505" spans="1:12" x14ac:dyDescent="0.45">
      <c r="A505" t="str">
        <f t="shared" si="7"/>
        <v>Algonquin, Illinois, United States</v>
      </c>
      <c r="B505" t="s">
        <v>1553</v>
      </c>
      <c r="C505" t="s">
        <v>1553</v>
      </c>
      <c r="D505">
        <v>42.1629</v>
      </c>
      <c r="E505">
        <v>-88.315899999999999</v>
      </c>
      <c r="F505" t="s">
        <v>530</v>
      </c>
      <c r="G505" t="s">
        <v>531</v>
      </c>
      <c r="H505" t="s">
        <v>532</v>
      </c>
      <c r="I505" t="s">
        <v>824</v>
      </c>
      <c r="K505">
        <v>30897</v>
      </c>
      <c r="L505">
        <v>1840010110</v>
      </c>
    </row>
    <row r="506" spans="1:12" x14ac:dyDescent="0.45">
      <c r="A506" t="str">
        <f t="shared" si="7"/>
        <v>Alhambra, California, United States</v>
      </c>
      <c r="B506" t="s">
        <v>1554</v>
      </c>
      <c r="C506" t="s">
        <v>1554</v>
      </c>
      <c r="D506">
        <v>34.084000000000003</v>
      </c>
      <c r="E506">
        <v>-118.13549999999999</v>
      </c>
      <c r="F506" t="s">
        <v>530</v>
      </c>
      <c r="G506" t="s">
        <v>531</v>
      </c>
      <c r="H506" t="s">
        <v>532</v>
      </c>
      <c r="I506" t="s">
        <v>754</v>
      </c>
      <c r="K506">
        <v>83750</v>
      </c>
      <c r="L506">
        <v>1840019222</v>
      </c>
    </row>
    <row r="507" spans="1:12" x14ac:dyDescent="0.45">
      <c r="A507" t="str">
        <f t="shared" si="7"/>
        <v>Ali Sabieh, Ali Sabieh, Djibouti</v>
      </c>
      <c r="B507" t="s">
        <v>1555</v>
      </c>
      <c r="C507" t="s">
        <v>1555</v>
      </c>
      <c r="D507">
        <v>11.155799999999999</v>
      </c>
      <c r="E507">
        <v>42.712499999999999</v>
      </c>
      <c r="F507" t="s">
        <v>1556</v>
      </c>
      <c r="G507" t="s">
        <v>1557</v>
      </c>
      <c r="H507" t="s">
        <v>1558</v>
      </c>
      <c r="I507" t="s">
        <v>1555</v>
      </c>
      <c r="J507" t="s">
        <v>378</v>
      </c>
      <c r="K507">
        <v>37939</v>
      </c>
      <c r="L507">
        <v>1262104228</v>
      </c>
    </row>
    <row r="508" spans="1:12" x14ac:dyDescent="0.45">
      <c r="A508" t="str">
        <f t="shared" si="7"/>
        <v>Aliağa, İzmir, Turkey</v>
      </c>
      <c r="B508" t="s">
        <v>1559</v>
      </c>
      <c r="C508" t="s">
        <v>1560</v>
      </c>
      <c r="D508">
        <v>38.799799999999998</v>
      </c>
      <c r="E508">
        <v>26.972000000000001</v>
      </c>
      <c r="F508" t="s">
        <v>806</v>
      </c>
      <c r="G508" t="s">
        <v>807</v>
      </c>
      <c r="H508" t="s">
        <v>808</v>
      </c>
      <c r="I508" t="s">
        <v>1561</v>
      </c>
      <c r="J508" t="s">
        <v>366</v>
      </c>
      <c r="K508">
        <v>95392</v>
      </c>
      <c r="L508">
        <v>1792034311</v>
      </c>
    </row>
    <row r="509" spans="1:12" x14ac:dyDescent="0.45">
      <c r="A509" t="str">
        <f t="shared" si="7"/>
        <v>Alibunar, Alibunar, Serbia</v>
      </c>
      <c r="B509" t="s">
        <v>1562</v>
      </c>
      <c r="C509" t="s">
        <v>1562</v>
      </c>
      <c r="D509">
        <v>45.080800000000004</v>
      </c>
      <c r="E509">
        <v>20.965800000000002</v>
      </c>
      <c r="F509" t="s">
        <v>795</v>
      </c>
      <c r="G509" t="s">
        <v>796</v>
      </c>
      <c r="H509" t="s">
        <v>797</v>
      </c>
      <c r="I509" t="s">
        <v>1562</v>
      </c>
      <c r="J509" t="s">
        <v>378</v>
      </c>
      <c r="K509">
        <v>3431</v>
      </c>
      <c r="L509">
        <v>1688248362</v>
      </c>
    </row>
    <row r="510" spans="1:12" x14ac:dyDescent="0.45">
      <c r="A510" t="str">
        <f t="shared" si="7"/>
        <v>Alicante, Valencia, Spain</v>
      </c>
      <c r="B510" t="s">
        <v>1563</v>
      </c>
      <c r="C510" t="s">
        <v>1563</v>
      </c>
      <c r="D510">
        <v>38.345300000000002</v>
      </c>
      <c r="E510">
        <v>-0.48309999999999997</v>
      </c>
      <c r="F510" t="s">
        <v>436</v>
      </c>
      <c r="G510" t="s">
        <v>437</v>
      </c>
      <c r="H510" t="s">
        <v>438</v>
      </c>
      <c r="I510" t="s">
        <v>1564</v>
      </c>
      <c r="J510" t="s">
        <v>366</v>
      </c>
      <c r="K510">
        <v>334887</v>
      </c>
      <c r="L510">
        <v>1724923163</v>
      </c>
    </row>
    <row r="511" spans="1:12" x14ac:dyDescent="0.45">
      <c r="A511" t="str">
        <f t="shared" si="7"/>
        <v>Alice, Texas, United States</v>
      </c>
      <c r="B511" t="s">
        <v>1565</v>
      </c>
      <c r="C511" t="s">
        <v>1565</v>
      </c>
      <c r="D511">
        <v>27.755600000000001</v>
      </c>
      <c r="E511">
        <v>-98.065299999999993</v>
      </c>
      <c r="F511" t="s">
        <v>530</v>
      </c>
      <c r="G511" t="s">
        <v>531</v>
      </c>
      <c r="H511" t="s">
        <v>532</v>
      </c>
      <c r="I511" t="s">
        <v>610</v>
      </c>
      <c r="K511">
        <v>20510</v>
      </c>
      <c r="L511">
        <v>1840019714</v>
      </c>
    </row>
    <row r="512" spans="1:12" x14ac:dyDescent="0.45">
      <c r="A512" t="str">
        <f t="shared" si="7"/>
        <v>Alice Springs, Northern Territory, Australia</v>
      </c>
      <c r="B512" t="s">
        <v>1566</v>
      </c>
      <c r="C512" t="s">
        <v>1566</v>
      </c>
      <c r="D512">
        <v>-23.7</v>
      </c>
      <c r="E512">
        <v>133.86670000000001</v>
      </c>
      <c r="F512" t="s">
        <v>830</v>
      </c>
      <c r="G512" t="s">
        <v>831</v>
      </c>
      <c r="H512" t="s">
        <v>832</v>
      </c>
      <c r="I512" t="s">
        <v>835</v>
      </c>
      <c r="K512">
        <v>23726</v>
      </c>
      <c r="L512">
        <v>1036830397</v>
      </c>
    </row>
    <row r="513" spans="1:12" x14ac:dyDescent="0.45">
      <c r="A513" t="str">
        <f t="shared" si="7"/>
        <v>Alīgarh, Uttar Pradesh, India</v>
      </c>
      <c r="B513" t="s">
        <v>1567</v>
      </c>
      <c r="C513" t="s">
        <v>1568</v>
      </c>
      <c r="D513">
        <v>27.88</v>
      </c>
      <c r="E513">
        <v>78.08</v>
      </c>
      <c r="F513" t="s">
        <v>626</v>
      </c>
      <c r="G513" t="s">
        <v>627</v>
      </c>
      <c r="H513" t="s">
        <v>628</v>
      </c>
      <c r="I513" t="s">
        <v>939</v>
      </c>
      <c r="K513">
        <v>1131160</v>
      </c>
      <c r="L513">
        <v>1356076391</v>
      </c>
    </row>
    <row r="514" spans="1:12" x14ac:dyDescent="0.45">
      <c r="A514" t="str">
        <f t="shared" si="7"/>
        <v>Alīgūdarz, Lorestān, Iran</v>
      </c>
      <c r="B514" t="s">
        <v>1569</v>
      </c>
      <c r="C514" t="s">
        <v>1570</v>
      </c>
      <c r="D514">
        <v>33.400599999999997</v>
      </c>
      <c r="E514">
        <v>49.694699999999997</v>
      </c>
      <c r="F514" t="s">
        <v>388</v>
      </c>
      <c r="G514" t="s">
        <v>389</v>
      </c>
      <c r="H514" t="s">
        <v>390</v>
      </c>
      <c r="I514" t="s">
        <v>1571</v>
      </c>
      <c r="J514" t="s">
        <v>366</v>
      </c>
      <c r="K514">
        <v>78690</v>
      </c>
      <c r="L514">
        <v>1364252948</v>
      </c>
    </row>
    <row r="515" spans="1:12" x14ac:dyDescent="0.45">
      <c r="A515" t="str">
        <f t="shared" ref="A515:A578" si="8">CONCATENATE(B515,", ",I515,", ",F515)</f>
        <v>Alīpur Duār, West Bengal, India</v>
      </c>
      <c r="B515" t="s">
        <v>1572</v>
      </c>
      <c r="C515" t="s">
        <v>1573</v>
      </c>
      <c r="D515">
        <v>26.483699999999999</v>
      </c>
      <c r="E515">
        <v>89.566699999999997</v>
      </c>
      <c r="F515" t="s">
        <v>626</v>
      </c>
      <c r="G515" t="s">
        <v>627</v>
      </c>
      <c r="H515" t="s">
        <v>628</v>
      </c>
      <c r="I515" t="s">
        <v>1574</v>
      </c>
      <c r="K515">
        <v>127342</v>
      </c>
      <c r="L515">
        <v>1356472105</v>
      </c>
    </row>
    <row r="516" spans="1:12" x14ac:dyDescent="0.45">
      <c r="A516" t="str">
        <f t="shared" si="8"/>
        <v>Aliquippa, Pennsylvania, United States</v>
      </c>
      <c r="B516" t="s">
        <v>1575</v>
      </c>
      <c r="C516" t="s">
        <v>1575</v>
      </c>
      <c r="D516">
        <v>40.615499999999997</v>
      </c>
      <c r="E516">
        <v>-80.2547</v>
      </c>
      <c r="F516" t="s">
        <v>530</v>
      </c>
      <c r="G516" t="s">
        <v>531</v>
      </c>
      <c r="H516" t="s">
        <v>532</v>
      </c>
      <c r="I516" t="s">
        <v>620</v>
      </c>
      <c r="K516">
        <v>8844</v>
      </c>
      <c r="L516">
        <v>1840001009</v>
      </c>
    </row>
    <row r="517" spans="1:12" x14ac:dyDescent="0.45">
      <c r="A517" t="str">
        <f t="shared" si="8"/>
        <v>Aliso Viejo, California, United States</v>
      </c>
      <c r="B517" t="s">
        <v>1576</v>
      </c>
      <c r="C517" t="s">
        <v>1576</v>
      </c>
      <c r="D517">
        <v>33.5792</v>
      </c>
      <c r="E517">
        <v>-117.7289</v>
      </c>
      <c r="F517" t="s">
        <v>530</v>
      </c>
      <c r="G517" t="s">
        <v>531</v>
      </c>
      <c r="H517" t="s">
        <v>532</v>
      </c>
      <c r="I517" t="s">
        <v>754</v>
      </c>
      <c r="K517">
        <v>50887</v>
      </c>
      <c r="L517">
        <v>1840019321</v>
      </c>
    </row>
    <row r="518" spans="1:12" x14ac:dyDescent="0.45">
      <c r="A518" t="str">
        <f t="shared" si="8"/>
        <v>Aliwal North, Eastern Cape, South Africa</v>
      </c>
      <c r="B518" t="s">
        <v>1577</v>
      </c>
      <c r="C518" t="s">
        <v>1577</v>
      </c>
      <c r="D518">
        <v>-30.7</v>
      </c>
      <c r="E518">
        <v>26.7</v>
      </c>
      <c r="F518" t="s">
        <v>1436</v>
      </c>
      <c r="G518" t="s">
        <v>1437</v>
      </c>
      <c r="H518" t="s">
        <v>1438</v>
      </c>
      <c r="I518" t="s">
        <v>1578</v>
      </c>
      <c r="K518">
        <v>44436</v>
      </c>
      <c r="L518">
        <v>1710445896</v>
      </c>
    </row>
    <row r="519" spans="1:12" x14ac:dyDescent="0.45">
      <c r="A519" t="str">
        <f t="shared" si="8"/>
        <v>Aljustrel, Beja, Portugal</v>
      </c>
      <c r="B519" t="s">
        <v>1579</v>
      </c>
      <c r="C519" t="s">
        <v>1579</v>
      </c>
      <c r="D519">
        <v>37.878500000000003</v>
      </c>
      <c r="E519">
        <v>-8.1614000000000004</v>
      </c>
      <c r="F519" t="s">
        <v>967</v>
      </c>
      <c r="G519" t="s">
        <v>968</v>
      </c>
      <c r="H519" t="s">
        <v>969</v>
      </c>
      <c r="I519" t="s">
        <v>1580</v>
      </c>
      <c r="J519" t="s">
        <v>366</v>
      </c>
      <c r="K519">
        <v>9257</v>
      </c>
      <c r="L519">
        <v>1620079386</v>
      </c>
    </row>
    <row r="520" spans="1:12" x14ac:dyDescent="0.45">
      <c r="A520" t="str">
        <f t="shared" si="8"/>
        <v>Allahābād, Uttar Pradesh, India</v>
      </c>
      <c r="B520" t="s">
        <v>1581</v>
      </c>
      <c r="C520" t="s">
        <v>1582</v>
      </c>
      <c r="D520">
        <v>25.454999999999998</v>
      </c>
      <c r="E520">
        <v>81.84</v>
      </c>
      <c r="F520" t="s">
        <v>626</v>
      </c>
      <c r="G520" t="s">
        <v>627</v>
      </c>
      <c r="H520" t="s">
        <v>628</v>
      </c>
      <c r="I520" t="s">
        <v>939</v>
      </c>
      <c r="K520">
        <v>1201000</v>
      </c>
      <c r="L520">
        <v>1356718332</v>
      </c>
    </row>
    <row r="521" spans="1:12" x14ac:dyDescent="0.45">
      <c r="A521" t="str">
        <f t="shared" si="8"/>
        <v>Allanmyo, Magway, Burma</v>
      </c>
      <c r="B521" t="s">
        <v>1583</v>
      </c>
      <c r="C521" t="s">
        <v>1583</v>
      </c>
      <c r="D521">
        <v>19.378299999999999</v>
      </c>
      <c r="E521">
        <v>95.227900000000005</v>
      </c>
      <c r="F521" t="s">
        <v>1584</v>
      </c>
      <c r="G521" t="s">
        <v>1585</v>
      </c>
      <c r="H521" t="s">
        <v>1586</v>
      </c>
      <c r="I521" t="s">
        <v>1587</v>
      </c>
      <c r="K521">
        <v>57897</v>
      </c>
      <c r="L521">
        <v>1104582279</v>
      </c>
    </row>
    <row r="522" spans="1:12" x14ac:dyDescent="0.45">
      <c r="A522" t="str">
        <f t="shared" si="8"/>
        <v>Allauch, Provence-Alpes-Côte d’Azur, France</v>
      </c>
      <c r="B522" t="s">
        <v>1588</v>
      </c>
      <c r="C522" t="s">
        <v>1588</v>
      </c>
      <c r="D522">
        <v>43.3369</v>
      </c>
      <c r="E522">
        <v>5.4828000000000001</v>
      </c>
      <c r="F522" t="s">
        <v>526</v>
      </c>
      <c r="G522" t="s">
        <v>527</v>
      </c>
      <c r="H522" t="s">
        <v>528</v>
      </c>
      <c r="I522" t="s">
        <v>1081</v>
      </c>
      <c r="K522">
        <v>21187</v>
      </c>
      <c r="L522">
        <v>1250339228</v>
      </c>
    </row>
    <row r="523" spans="1:12" x14ac:dyDescent="0.45">
      <c r="A523" t="str">
        <f t="shared" si="8"/>
        <v>Allegan, Michigan, United States</v>
      </c>
      <c r="B523" t="s">
        <v>1589</v>
      </c>
      <c r="C523" t="s">
        <v>1589</v>
      </c>
      <c r="D523">
        <v>42.529899999999998</v>
      </c>
      <c r="E523">
        <v>-85.846199999999996</v>
      </c>
      <c r="F523" t="s">
        <v>530</v>
      </c>
      <c r="G523" t="s">
        <v>531</v>
      </c>
      <c r="H523" t="s">
        <v>532</v>
      </c>
      <c r="I523" t="s">
        <v>868</v>
      </c>
      <c r="K523">
        <v>6350</v>
      </c>
      <c r="L523">
        <v>1840003114</v>
      </c>
    </row>
    <row r="524" spans="1:12" x14ac:dyDescent="0.45">
      <c r="A524" t="str">
        <f t="shared" si="8"/>
        <v>Allegany, New York, United States</v>
      </c>
      <c r="B524" t="s">
        <v>1590</v>
      </c>
      <c r="C524" t="s">
        <v>1590</v>
      </c>
      <c r="D524">
        <v>42.0869</v>
      </c>
      <c r="E524">
        <v>-78.521199999999993</v>
      </c>
      <c r="F524" t="s">
        <v>530</v>
      </c>
      <c r="G524" t="s">
        <v>531</v>
      </c>
      <c r="H524" t="s">
        <v>532</v>
      </c>
      <c r="I524" t="s">
        <v>803</v>
      </c>
      <c r="K524">
        <v>7663</v>
      </c>
      <c r="L524">
        <v>1840004597</v>
      </c>
    </row>
    <row r="525" spans="1:12" x14ac:dyDescent="0.45">
      <c r="A525" t="str">
        <f t="shared" si="8"/>
        <v>Allegheny Township, Pennsylvania, United States</v>
      </c>
      <c r="B525" t="s">
        <v>1591</v>
      </c>
      <c r="C525" t="s">
        <v>1591</v>
      </c>
      <c r="D525">
        <v>40.615099999999998</v>
      </c>
      <c r="E525">
        <v>-79.643900000000002</v>
      </c>
      <c r="F525" t="s">
        <v>530</v>
      </c>
      <c r="G525" t="s">
        <v>531</v>
      </c>
      <c r="H525" t="s">
        <v>532</v>
      </c>
      <c r="I525" t="s">
        <v>620</v>
      </c>
      <c r="K525">
        <v>8158</v>
      </c>
      <c r="L525">
        <v>1840151149</v>
      </c>
    </row>
    <row r="526" spans="1:12" x14ac:dyDescent="0.45">
      <c r="A526" t="str">
        <f t="shared" si="8"/>
        <v>Allegheny Township, Pennsylvania, United States</v>
      </c>
      <c r="B526" t="s">
        <v>1591</v>
      </c>
      <c r="C526" t="s">
        <v>1591</v>
      </c>
      <c r="D526">
        <v>40.458300000000001</v>
      </c>
      <c r="E526">
        <v>-78.476799999999997</v>
      </c>
      <c r="F526" t="s">
        <v>530</v>
      </c>
      <c r="G526" t="s">
        <v>531</v>
      </c>
      <c r="H526" t="s">
        <v>532</v>
      </c>
      <c r="I526" t="s">
        <v>620</v>
      </c>
      <c r="K526">
        <v>6594</v>
      </c>
      <c r="L526">
        <v>1840152336</v>
      </c>
    </row>
    <row r="527" spans="1:12" x14ac:dyDescent="0.45">
      <c r="A527" t="str">
        <f t="shared" si="8"/>
        <v>Allen, Texas, United States</v>
      </c>
      <c r="B527" t="s">
        <v>1592</v>
      </c>
      <c r="C527" t="s">
        <v>1592</v>
      </c>
      <c r="D527">
        <v>33.108800000000002</v>
      </c>
      <c r="E527">
        <v>-96.673500000000004</v>
      </c>
      <c r="F527" t="s">
        <v>530</v>
      </c>
      <c r="G527" t="s">
        <v>531</v>
      </c>
      <c r="H527" t="s">
        <v>532</v>
      </c>
      <c r="I527" t="s">
        <v>610</v>
      </c>
      <c r="K527">
        <v>105623</v>
      </c>
      <c r="L527">
        <v>1840019396</v>
      </c>
    </row>
    <row r="528" spans="1:12" x14ac:dyDescent="0.45">
      <c r="A528" t="str">
        <f t="shared" si="8"/>
        <v>Allen, Río Negro, Argentina</v>
      </c>
      <c r="B528" t="s">
        <v>1592</v>
      </c>
      <c r="C528" t="s">
        <v>1592</v>
      </c>
      <c r="D528">
        <v>-38.977200000000003</v>
      </c>
      <c r="E528">
        <v>-67.827200000000005</v>
      </c>
      <c r="F528" t="s">
        <v>651</v>
      </c>
      <c r="G528" t="s">
        <v>652</v>
      </c>
      <c r="H528" t="s">
        <v>653</v>
      </c>
      <c r="I528" t="s">
        <v>1593</v>
      </c>
      <c r="K528">
        <v>22859</v>
      </c>
      <c r="L528">
        <v>1032144191</v>
      </c>
    </row>
    <row r="529" spans="1:12" x14ac:dyDescent="0.45">
      <c r="A529" t="str">
        <f t="shared" si="8"/>
        <v>Allen Park, Michigan, United States</v>
      </c>
      <c r="B529" t="s">
        <v>1594</v>
      </c>
      <c r="C529" t="s">
        <v>1594</v>
      </c>
      <c r="D529">
        <v>42.259500000000003</v>
      </c>
      <c r="E529">
        <v>-83.210700000000003</v>
      </c>
      <c r="F529" t="s">
        <v>530</v>
      </c>
      <c r="G529" t="s">
        <v>531</v>
      </c>
      <c r="H529" t="s">
        <v>532</v>
      </c>
      <c r="I529" t="s">
        <v>868</v>
      </c>
      <c r="K529">
        <v>26940</v>
      </c>
      <c r="L529">
        <v>1840003967</v>
      </c>
    </row>
    <row r="530" spans="1:12" x14ac:dyDescent="0.45">
      <c r="A530" t="str">
        <f t="shared" si="8"/>
        <v>Allendale, Michigan, United States</v>
      </c>
      <c r="B530" t="s">
        <v>1595</v>
      </c>
      <c r="C530" t="s">
        <v>1595</v>
      </c>
      <c r="D530">
        <v>42.985100000000003</v>
      </c>
      <c r="E530">
        <v>-85.950900000000004</v>
      </c>
      <c r="F530" t="s">
        <v>530</v>
      </c>
      <c r="G530" t="s">
        <v>531</v>
      </c>
      <c r="H530" t="s">
        <v>532</v>
      </c>
      <c r="I530" t="s">
        <v>868</v>
      </c>
      <c r="K530">
        <v>20776</v>
      </c>
      <c r="L530">
        <v>1840004345</v>
      </c>
    </row>
    <row r="531" spans="1:12" x14ac:dyDescent="0.45">
      <c r="A531" t="str">
        <f t="shared" si="8"/>
        <v>Allendale, New Jersey, United States</v>
      </c>
      <c r="B531" t="s">
        <v>1595</v>
      </c>
      <c r="C531" t="s">
        <v>1595</v>
      </c>
      <c r="D531">
        <v>41.033299999999997</v>
      </c>
      <c r="E531">
        <v>-74.133300000000006</v>
      </c>
      <c r="F531" t="s">
        <v>530</v>
      </c>
      <c r="G531" t="s">
        <v>531</v>
      </c>
      <c r="H531" t="s">
        <v>532</v>
      </c>
      <c r="I531" t="s">
        <v>587</v>
      </c>
      <c r="K531">
        <v>6734</v>
      </c>
      <c r="L531">
        <v>1840003550</v>
      </c>
    </row>
    <row r="532" spans="1:12" x14ac:dyDescent="0.45">
      <c r="A532" t="str">
        <f t="shared" si="8"/>
        <v>Allende, Coahuila de Zaragoza, Mexico</v>
      </c>
      <c r="B532" t="s">
        <v>1596</v>
      </c>
      <c r="C532" t="s">
        <v>1596</v>
      </c>
      <c r="D532">
        <v>28.333300000000001</v>
      </c>
      <c r="E532">
        <v>-100.83329999999999</v>
      </c>
      <c r="F532" t="s">
        <v>519</v>
      </c>
      <c r="G532" t="s">
        <v>520</v>
      </c>
      <c r="H532" t="s">
        <v>521</v>
      </c>
      <c r="I532" t="s">
        <v>1597</v>
      </c>
      <c r="J532" t="s">
        <v>366</v>
      </c>
      <c r="K532">
        <v>20694</v>
      </c>
      <c r="L532">
        <v>1484737223</v>
      </c>
    </row>
    <row r="533" spans="1:12" x14ac:dyDescent="0.45">
      <c r="A533" t="str">
        <f t="shared" si="8"/>
        <v>Allentown, Pennsylvania, United States</v>
      </c>
      <c r="B533" t="s">
        <v>1598</v>
      </c>
      <c r="C533" t="s">
        <v>1598</v>
      </c>
      <c r="D533">
        <v>40.5961</v>
      </c>
      <c r="E533">
        <v>-75.4756</v>
      </c>
      <c r="F533" t="s">
        <v>530</v>
      </c>
      <c r="G533" t="s">
        <v>531</v>
      </c>
      <c r="H533" t="s">
        <v>532</v>
      </c>
      <c r="I533" t="s">
        <v>620</v>
      </c>
      <c r="K533">
        <v>683794</v>
      </c>
      <c r="L533">
        <v>1840001044</v>
      </c>
    </row>
    <row r="534" spans="1:12" x14ac:dyDescent="0.45">
      <c r="A534" t="str">
        <f t="shared" si="8"/>
        <v>Alleppey, Kerala, India</v>
      </c>
      <c r="B534" t="s">
        <v>1599</v>
      </c>
      <c r="C534" t="s">
        <v>1599</v>
      </c>
      <c r="D534">
        <v>9.5004000000000008</v>
      </c>
      <c r="E534">
        <v>76.37</v>
      </c>
      <c r="F534" t="s">
        <v>626</v>
      </c>
      <c r="G534" t="s">
        <v>627</v>
      </c>
      <c r="H534" t="s">
        <v>628</v>
      </c>
      <c r="I534" t="s">
        <v>1600</v>
      </c>
      <c r="K534">
        <v>176783</v>
      </c>
      <c r="L534">
        <v>1356293762</v>
      </c>
    </row>
    <row r="535" spans="1:12" x14ac:dyDescent="0.45">
      <c r="A535" t="str">
        <f t="shared" si="8"/>
        <v>Allestree, Derby, United Kingdom</v>
      </c>
      <c r="B535" t="s">
        <v>1601</v>
      </c>
      <c r="C535" t="s">
        <v>1601</v>
      </c>
      <c r="D535">
        <v>52.951900000000002</v>
      </c>
      <c r="E535">
        <v>-1.4856</v>
      </c>
      <c r="F535" t="s">
        <v>536</v>
      </c>
      <c r="G535" t="s">
        <v>537</v>
      </c>
      <c r="H535" t="s">
        <v>538</v>
      </c>
      <c r="I535" t="s">
        <v>1602</v>
      </c>
      <c r="K535">
        <v>13622</v>
      </c>
      <c r="L535">
        <v>1826396769</v>
      </c>
    </row>
    <row r="536" spans="1:12" x14ac:dyDescent="0.45">
      <c r="A536" t="str">
        <f t="shared" si="8"/>
        <v>Alliance, Ohio, United States</v>
      </c>
      <c r="B536" t="s">
        <v>1603</v>
      </c>
      <c r="C536" t="s">
        <v>1603</v>
      </c>
      <c r="D536">
        <v>40.910699999999999</v>
      </c>
      <c r="E536">
        <v>-81.118899999999996</v>
      </c>
      <c r="F536" t="s">
        <v>530</v>
      </c>
      <c r="G536" t="s">
        <v>531</v>
      </c>
      <c r="H536" t="s">
        <v>532</v>
      </c>
      <c r="I536" t="s">
        <v>799</v>
      </c>
      <c r="K536">
        <v>31255</v>
      </c>
      <c r="L536">
        <v>1840000962</v>
      </c>
    </row>
    <row r="537" spans="1:12" x14ac:dyDescent="0.45">
      <c r="A537" t="str">
        <f t="shared" si="8"/>
        <v>Alliance, Nebraska, United States</v>
      </c>
      <c r="B537" t="s">
        <v>1603</v>
      </c>
      <c r="C537" t="s">
        <v>1603</v>
      </c>
      <c r="D537">
        <v>42.102499999999999</v>
      </c>
      <c r="E537">
        <v>-102.8766</v>
      </c>
      <c r="F537" t="s">
        <v>530</v>
      </c>
      <c r="G537" t="s">
        <v>531</v>
      </c>
      <c r="H537" t="s">
        <v>532</v>
      </c>
      <c r="I537" t="s">
        <v>1604</v>
      </c>
      <c r="K537">
        <v>8086</v>
      </c>
      <c r="L537">
        <v>1840006975</v>
      </c>
    </row>
    <row r="538" spans="1:12" x14ac:dyDescent="0.45">
      <c r="A538" t="str">
        <f t="shared" si="8"/>
        <v>Allington, Kent, United Kingdom</v>
      </c>
      <c r="B538" t="s">
        <v>1605</v>
      </c>
      <c r="C538" t="s">
        <v>1605</v>
      </c>
      <c r="D538">
        <v>51.290300000000002</v>
      </c>
      <c r="E538">
        <v>0.50190000000000001</v>
      </c>
      <c r="F538" t="s">
        <v>536</v>
      </c>
      <c r="G538" t="s">
        <v>537</v>
      </c>
      <c r="H538" t="s">
        <v>538</v>
      </c>
      <c r="I538" t="s">
        <v>1606</v>
      </c>
      <c r="K538">
        <v>7100</v>
      </c>
      <c r="L538">
        <v>1826198624</v>
      </c>
    </row>
    <row r="539" spans="1:12" x14ac:dyDescent="0.45">
      <c r="A539" t="str">
        <f t="shared" si="8"/>
        <v>Allison Park, Pennsylvania, United States</v>
      </c>
      <c r="B539" t="s">
        <v>1607</v>
      </c>
      <c r="C539" t="s">
        <v>1607</v>
      </c>
      <c r="D539">
        <v>40.573</v>
      </c>
      <c r="E539">
        <v>-79.960300000000004</v>
      </c>
      <c r="F539" t="s">
        <v>530</v>
      </c>
      <c r="G539" t="s">
        <v>531</v>
      </c>
      <c r="H539" t="s">
        <v>532</v>
      </c>
      <c r="I539" t="s">
        <v>620</v>
      </c>
      <c r="K539">
        <v>22855</v>
      </c>
      <c r="L539">
        <v>1840026468</v>
      </c>
    </row>
    <row r="540" spans="1:12" x14ac:dyDescent="0.45">
      <c r="A540" t="str">
        <f t="shared" si="8"/>
        <v>Alloa, Clackmannanshire, United Kingdom</v>
      </c>
      <c r="B540" t="s">
        <v>1608</v>
      </c>
      <c r="C540" t="s">
        <v>1608</v>
      </c>
      <c r="D540">
        <v>56.116</v>
      </c>
      <c r="E540">
        <v>-3.7930000000000001</v>
      </c>
      <c r="F540" t="s">
        <v>536</v>
      </c>
      <c r="G540" t="s">
        <v>537</v>
      </c>
      <c r="H540" t="s">
        <v>538</v>
      </c>
      <c r="I540" t="s">
        <v>1609</v>
      </c>
      <c r="K540">
        <v>20730</v>
      </c>
      <c r="L540">
        <v>1826126712</v>
      </c>
    </row>
    <row r="541" spans="1:12" x14ac:dyDescent="0.45">
      <c r="A541" t="str">
        <f t="shared" si="8"/>
        <v>Allouez, Wisconsin, United States</v>
      </c>
      <c r="B541" t="s">
        <v>1610</v>
      </c>
      <c r="C541" t="s">
        <v>1610</v>
      </c>
      <c r="D541">
        <v>44.472099999999998</v>
      </c>
      <c r="E541">
        <v>-88.0261</v>
      </c>
      <c r="F541" t="s">
        <v>530</v>
      </c>
      <c r="G541" t="s">
        <v>531</v>
      </c>
      <c r="H541" t="s">
        <v>532</v>
      </c>
      <c r="I541" t="s">
        <v>1611</v>
      </c>
      <c r="K541">
        <v>13894</v>
      </c>
      <c r="L541">
        <v>1840002346</v>
      </c>
    </row>
    <row r="542" spans="1:12" x14ac:dyDescent="0.45">
      <c r="A542" t="str">
        <f t="shared" si="8"/>
        <v>Allschwil, Basel-Landschaft, Switzerland</v>
      </c>
      <c r="B542" t="s">
        <v>1612</v>
      </c>
      <c r="C542" t="s">
        <v>1612</v>
      </c>
      <c r="D542">
        <v>47.550800000000002</v>
      </c>
      <c r="E542">
        <v>7.5358000000000001</v>
      </c>
      <c r="F542" t="s">
        <v>464</v>
      </c>
      <c r="G542" t="s">
        <v>465</v>
      </c>
      <c r="H542" t="s">
        <v>466</v>
      </c>
      <c r="I542" t="s">
        <v>876</v>
      </c>
      <c r="K542">
        <v>21150</v>
      </c>
      <c r="L542">
        <v>1756684864</v>
      </c>
    </row>
    <row r="543" spans="1:12" x14ac:dyDescent="0.45">
      <c r="A543" t="str">
        <f t="shared" si="8"/>
        <v>Allstedt, Saxony-Anhalt, Germany</v>
      </c>
      <c r="B543" t="s">
        <v>1613</v>
      </c>
      <c r="C543" t="s">
        <v>1613</v>
      </c>
      <c r="D543">
        <v>51.4</v>
      </c>
      <c r="E543">
        <v>11.3833</v>
      </c>
      <c r="F543" t="s">
        <v>441</v>
      </c>
      <c r="G543" t="s">
        <v>442</v>
      </c>
      <c r="H543" t="s">
        <v>443</v>
      </c>
      <c r="I543" t="s">
        <v>1614</v>
      </c>
      <c r="K543">
        <v>7745</v>
      </c>
      <c r="L543">
        <v>1276620338</v>
      </c>
    </row>
    <row r="544" spans="1:12" x14ac:dyDescent="0.45">
      <c r="A544" t="str">
        <f t="shared" si="8"/>
        <v>Alma, Quebec, Canada</v>
      </c>
      <c r="B544" t="s">
        <v>1615</v>
      </c>
      <c r="C544" t="s">
        <v>1615</v>
      </c>
      <c r="D544">
        <v>48.55</v>
      </c>
      <c r="E544">
        <v>-71.650000000000006</v>
      </c>
      <c r="F544" t="s">
        <v>541</v>
      </c>
      <c r="G544" t="s">
        <v>542</v>
      </c>
      <c r="H544" t="s">
        <v>543</v>
      </c>
      <c r="I544" t="s">
        <v>756</v>
      </c>
      <c r="K544">
        <v>30904</v>
      </c>
      <c r="L544">
        <v>1124138438</v>
      </c>
    </row>
    <row r="545" spans="1:12" x14ac:dyDescent="0.45">
      <c r="A545" t="str">
        <f t="shared" si="8"/>
        <v>Alma, Michigan, United States</v>
      </c>
      <c r="B545" t="s">
        <v>1615</v>
      </c>
      <c r="C545" t="s">
        <v>1615</v>
      </c>
      <c r="D545">
        <v>43.38</v>
      </c>
      <c r="E545">
        <v>-84.655600000000007</v>
      </c>
      <c r="F545" t="s">
        <v>530</v>
      </c>
      <c r="G545" t="s">
        <v>531</v>
      </c>
      <c r="H545" t="s">
        <v>532</v>
      </c>
      <c r="I545" t="s">
        <v>868</v>
      </c>
      <c r="K545">
        <v>16035</v>
      </c>
      <c r="L545">
        <v>1840002879</v>
      </c>
    </row>
    <row r="546" spans="1:12" x14ac:dyDescent="0.45">
      <c r="A546" t="str">
        <f t="shared" si="8"/>
        <v>Alma, Arkansas, United States</v>
      </c>
      <c r="B546" t="s">
        <v>1615</v>
      </c>
      <c r="C546" t="s">
        <v>1615</v>
      </c>
      <c r="D546">
        <v>35.491900000000001</v>
      </c>
      <c r="E546">
        <v>-94.216499999999996</v>
      </c>
      <c r="F546" t="s">
        <v>530</v>
      </c>
      <c r="G546" t="s">
        <v>531</v>
      </c>
      <c r="H546" t="s">
        <v>532</v>
      </c>
      <c r="I546" t="s">
        <v>1616</v>
      </c>
      <c r="K546">
        <v>5864</v>
      </c>
      <c r="L546">
        <v>1840013420</v>
      </c>
    </row>
    <row r="547" spans="1:12" x14ac:dyDescent="0.45">
      <c r="A547" t="str">
        <f t="shared" si="8"/>
        <v>Almada, Setúbal, Portugal</v>
      </c>
      <c r="B547" t="s">
        <v>1617</v>
      </c>
      <c r="C547" t="s">
        <v>1617</v>
      </c>
      <c r="D547">
        <v>38.680300000000003</v>
      </c>
      <c r="E547">
        <v>-9.1583000000000006</v>
      </c>
      <c r="F547" t="s">
        <v>967</v>
      </c>
      <c r="G547" t="s">
        <v>968</v>
      </c>
      <c r="H547" t="s">
        <v>969</v>
      </c>
      <c r="I547" t="s">
        <v>1457</v>
      </c>
      <c r="J547" t="s">
        <v>366</v>
      </c>
      <c r="K547">
        <v>174030</v>
      </c>
      <c r="L547">
        <v>1620388276</v>
      </c>
    </row>
    <row r="548" spans="1:12" x14ac:dyDescent="0.45">
      <c r="A548" t="str">
        <f t="shared" si="8"/>
        <v>Almargem, Lisboa, Portugal</v>
      </c>
      <c r="B548" t="s">
        <v>1618</v>
      </c>
      <c r="C548" t="s">
        <v>1618</v>
      </c>
      <c r="D548">
        <v>38.847499999999997</v>
      </c>
      <c r="E548">
        <v>-9.2713999999999999</v>
      </c>
      <c r="F548" t="s">
        <v>967</v>
      </c>
      <c r="G548" t="s">
        <v>968</v>
      </c>
      <c r="H548" t="s">
        <v>969</v>
      </c>
      <c r="I548" t="s">
        <v>970</v>
      </c>
      <c r="K548">
        <v>8983</v>
      </c>
      <c r="L548">
        <v>1620407856</v>
      </c>
    </row>
    <row r="549" spans="1:12" x14ac:dyDescent="0.45">
      <c r="A549" t="str">
        <f t="shared" si="8"/>
        <v>Almaty, Almaty, Kazakhstan</v>
      </c>
      <c r="B549" t="s">
        <v>1619</v>
      </c>
      <c r="C549" t="s">
        <v>1619</v>
      </c>
      <c r="D549">
        <v>43.25</v>
      </c>
      <c r="E549">
        <v>76.900000000000006</v>
      </c>
      <c r="F549" t="s">
        <v>1182</v>
      </c>
      <c r="G549" t="s">
        <v>1183</v>
      </c>
      <c r="H549" t="s">
        <v>1184</v>
      </c>
      <c r="I549" t="s">
        <v>1619</v>
      </c>
      <c r="K549">
        <v>1806833</v>
      </c>
      <c r="L549">
        <v>1398351701</v>
      </c>
    </row>
    <row r="550" spans="1:12" x14ac:dyDescent="0.45">
      <c r="A550" t="str">
        <f t="shared" si="8"/>
        <v>Almeirim, Santarém, Portugal</v>
      </c>
      <c r="B550" t="s">
        <v>1620</v>
      </c>
      <c r="C550" t="s">
        <v>1620</v>
      </c>
      <c r="D550">
        <v>39.216700000000003</v>
      </c>
      <c r="E550">
        <v>-8.6333000000000002</v>
      </c>
      <c r="F550" t="s">
        <v>967</v>
      </c>
      <c r="G550" t="s">
        <v>968</v>
      </c>
      <c r="H550" t="s">
        <v>969</v>
      </c>
      <c r="I550" t="s">
        <v>1621</v>
      </c>
      <c r="J550" t="s">
        <v>366</v>
      </c>
      <c r="K550">
        <v>23376</v>
      </c>
      <c r="L550">
        <v>1620738863</v>
      </c>
    </row>
    <row r="551" spans="1:12" x14ac:dyDescent="0.45">
      <c r="A551" t="str">
        <f t="shared" si="8"/>
        <v>Almenara, Minas Gerais, Brazil</v>
      </c>
      <c r="B551" t="s">
        <v>1622</v>
      </c>
      <c r="C551" t="s">
        <v>1622</v>
      </c>
      <c r="D551">
        <v>-16.170000000000002</v>
      </c>
      <c r="E551">
        <v>-40.700000000000003</v>
      </c>
      <c r="F551" t="s">
        <v>491</v>
      </c>
      <c r="G551" t="s">
        <v>492</v>
      </c>
      <c r="H551" t="s">
        <v>493</v>
      </c>
      <c r="I551" t="s">
        <v>1623</v>
      </c>
      <c r="K551">
        <v>29333</v>
      </c>
      <c r="L551">
        <v>1076953924</v>
      </c>
    </row>
    <row r="552" spans="1:12" x14ac:dyDescent="0.45">
      <c r="A552" t="str">
        <f t="shared" si="8"/>
        <v>Almería, Andalusia, Spain</v>
      </c>
      <c r="B552" t="s">
        <v>1624</v>
      </c>
      <c r="C552" t="s">
        <v>1625</v>
      </c>
      <c r="D552">
        <v>36.833300000000001</v>
      </c>
      <c r="E552">
        <v>-2.4500000000000002</v>
      </c>
      <c r="F552" t="s">
        <v>436</v>
      </c>
      <c r="G552" t="s">
        <v>437</v>
      </c>
      <c r="H552" t="s">
        <v>438</v>
      </c>
      <c r="I552" t="s">
        <v>1546</v>
      </c>
      <c r="J552" t="s">
        <v>366</v>
      </c>
      <c r="K552">
        <v>198533</v>
      </c>
      <c r="L552">
        <v>1724745640</v>
      </c>
    </row>
    <row r="553" spans="1:12" x14ac:dyDescent="0.45">
      <c r="A553" t="str">
        <f t="shared" si="8"/>
        <v>Almetyevsk, Tatarstan, Russia</v>
      </c>
      <c r="B553" t="s">
        <v>1626</v>
      </c>
      <c r="C553" t="s">
        <v>1626</v>
      </c>
      <c r="D553">
        <v>54.9</v>
      </c>
      <c r="E553">
        <v>52.3</v>
      </c>
      <c r="F553" t="s">
        <v>504</v>
      </c>
      <c r="G553" t="s">
        <v>505</v>
      </c>
      <c r="H553" t="s">
        <v>506</v>
      </c>
      <c r="I553" t="s">
        <v>1627</v>
      </c>
      <c r="K553">
        <v>154262</v>
      </c>
      <c r="L553">
        <v>1643421011</v>
      </c>
    </row>
    <row r="554" spans="1:12" x14ac:dyDescent="0.45">
      <c r="A554" t="str">
        <f t="shared" si="8"/>
        <v>Almirante, Bocas del Toro, Panama</v>
      </c>
      <c r="B554" t="s">
        <v>1628</v>
      </c>
      <c r="C554" t="s">
        <v>1628</v>
      </c>
      <c r="D554">
        <v>9.3000000000000007</v>
      </c>
      <c r="E554">
        <v>-82.4</v>
      </c>
      <c r="F554" t="s">
        <v>1629</v>
      </c>
      <c r="G554" t="s">
        <v>1630</v>
      </c>
      <c r="H554" t="s">
        <v>1631</v>
      </c>
      <c r="I554" t="s">
        <v>1632</v>
      </c>
      <c r="J554" t="s">
        <v>366</v>
      </c>
      <c r="K554">
        <v>8114</v>
      </c>
      <c r="L554">
        <v>1591293829</v>
      </c>
    </row>
    <row r="555" spans="1:12" x14ac:dyDescent="0.45">
      <c r="A555" t="str">
        <f t="shared" si="8"/>
        <v>Almoloya, Hidalgo, Mexico</v>
      </c>
      <c r="B555" t="s">
        <v>1633</v>
      </c>
      <c r="C555" t="s">
        <v>1633</v>
      </c>
      <c r="D555">
        <v>19.7</v>
      </c>
      <c r="E555">
        <v>-98.4</v>
      </c>
      <c r="F555" t="s">
        <v>519</v>
      </c>
      <c r="G555" t="s">
        <v>520</v>
      </c>
      <c r="H555" t="s">
        <v>521</v>
      </c>
      <c r="I555" t="s">
        <v>708</v>
      </c>
      <c r="J555" t="s">
        <v>366</v>
      </c>
      <c r="K555">
        <v>10638</v>
      </c>
      <c r="L555">
        <v>1484494575</v>
      </c>
    </row>
    <row r="556" spans="1:12" x14ac:dyDescent="0.45">
      <c r="A556" t="str">
        <f t="shared" si="8"/>
        <v>Almoloya de Alquisiras, México, Mexico</v>
      </c>
      <c r="B556" t="s">
        <v>1634</v>
      </c>
      <c r="C556" t="s">
        <v>1634</v>
      </c>
      <c r="D556">
        <v>18.850000000000001</v>
      </c>
      <c r="E556">
        <v>-99.85</v>
      </c>
      <c r="F556" t="s">
        <v>519</v>
      </c>
      <c r="G556" t="s">
        <v>520</v>
      </c>
      <c r="H556" t="s">
        <v>521</v>
      </c>
      <c r="I556" t="s">
        <v>692</v>
      </c>
      <c r="J556" t="s">
        <v>366</v>
      </c>
      <c r="K556">
        <v>14196</v>
      </c>
      <c r="L556">
        <v>1484855096</v>
      </c>
    </row>
    <row r="557" spans="1:12" x14ac:dyDescent="0.45">
      <c r="A557" t="str">
        <f t="shared" si="8"/>
        <v>Almoloya del Río, Morelos, Mexico</v>
      </c>
      <c r="B557" t="s">
        <v>1635</v>
      </c>
      <c r="C557" t="s">
        <v>1636</v>
      </c>
      <c r="D557">
        <v>19.1586</v>
      </c>
      <c r="E557">
        <v>-99.488600000000005</v>
      </c>
      <c r="F557" t="s">
        <v>519</v>
      </c>
      <c r="G557" t="s">
        <v>520</v>
      </c>
      <c r="H557" t="s">
        <v>521</v>
      </c>
      <c r="I557" t="s">
        <v>1637</v>
      </c>
      <c r="J557" t="s">
        <v>366</v>
      </c>
      <c r="K557">
        <v>8939</v>
      </c>
      <c r="L557">
        <v>1484000708</v>
      </c>
    </row>
    <row r="558" spans="1:12" x14ac:dyDescent="0.45">
      <c r="A558" t="str">
        <f t="shared" si="8"/>
        <v>Almondbury, Kirklees, United Kingdom</v>
      </c>
      <c r="B558" t="s">
        <v>1638</v>
      </c>
      <c r="C558" t="s">
        <v>1638</v>
      </c>
      <c r="D558">
        <v>53.634399999999999</v>
      </c>
      <c r="E558">
        <v>-1.7488999999999999</v>
      </c>
      <c r="F558" t="s">
        <v>536</v>
      </c>
      <c r="G558" t="s">
        <v>537</v>
      </c>
      <c r="H558" t="s">
        <v>538</v>
      </c>
      <c r="I558" t="s">
        <v>1639</v>
      </c>
      <c r="K558">
        <v>18346</v>
      </c>
      <c r="L558">
        <v>1826676976</v>
      </c>
    </row>
    <row r="559" spans="1:12" x14ac:dyDescent="0.45">
      <c r="A559" t="str">
        <f t="shared" si="8"/>
        <v>Almonte, Andalusia, Spain</v>
      </c>
      <c r="B559" t="s">
        <v>1640</v>
      </c>
      <c r="C559" t="s">
        <v>1640</v>
      </c>
      <c r="D559">
        <v>37.261200000000002</v>
      </c>
      <c r="E559">
        <v>-6.5175999999999998</v>
      </c>
      <c r="F559" t="s">
        <v>436</v>
      </c>
      <c r="G559" t="s">
        <v>437</v>
      </c>
      <c r="H559" t="s">
        <v>438</v>
      </c>
      <c r="I559" t="s">
        <v>1546</v>
      </c>
      <c r="K559">
        <v>24191</v>
      </c>
      <c r="L559">
        <v>1724955448</v>
      </c>
    </row>
    <row r="560" spans="1:12" x14ac:dyDescent="0.45">
      <c r="A560" t="str">
        <f t="shared" si="8"/>
        <v>Almyrós, Thessalía, Greece</v>
      </c>
      <c r="B560" t="s">
        <v>1641</v>
      </c>
      <c r="C560" t="s">
        <v>1642</v>
      </c>
      <c r="D560">
        <v>39.18</v>
      </c>
      <c r="E560">
        <v>22.76</v>
      </c>
      <c r="F560" t="s">
        <v>928</v>
      </c>
      <c r="G560" t="s">
        <v>929</v>
      </c>
      <c r="H560" t="s">
        <v>930</v>
      </c>
      <c r="I560" t="s">
        <v>944</v>
      </c>
      <c r="J560" t="s">
        <v>366</v>
      </c>
      <c r="K560">
        <v>7955</v>
      </c>
      <c r="L560">
        <v>1300996538</v>
      </c>
    </row>
    <row r="561" spans="1:12" x14ac:dyDescent="0.45">
      <c r="A561" t="str">
        <f t="shared" si="8"/>
        <v>Alness, Highland, United Kingdom</v>
      </c>
      <c r="B561" t="s">
        <v>1643</v>
      </c>
      <c r="C561" t="s">
        <v>1643</v>
      </c>
      <c r="D561">
        <v>57.695</v>
      </c>
      <c r="E561">
        <v>-4.258</v>
      </c>
      <c r="F561" t="s">
        <v>536</v>
      </c>
      <c r="G561" t="s">
        <v>537</v>
      </c>
      <c r="H561" t="s">
        <v>538</v>
      </c>
      <c r="I561" t="s">
        <v>1644</v>
      </c>
      <c r="K561">
        <v>5310</v>
      </c>
      <c r="L561">
        <v>1826138078</v>
      </c>
    </row>
    <row r="562" spans="1:12" x14ac:dyDescent="0.45">
      <c r="A562" t="str">
        <f t="shared" si="8"/>
        <v>Alnwick, Northumberland, United Kingdom</v>
      </c>
      <c r="B562" t="s">
        <v>1645</v>
      </c>
      <c r="C562" t="s">
        <v>1645</v>
      </c>
      <c r="D562">
        <v>55.413400000000003</v>
      </c>
      <c r="E562">
        <v>-1.7069000000000001</v>
      </c>
      <c r="F562" t="s">
        <v>536</v>
      </c>
      <c r="G562" t="s">
        <v>537</v>
      </c>
      <c r="H562" t="s">
        <v>538</v>
      </c>
      <c r="I562" t="s">
        <v>1646</v>
      </c>
      <c r="K562">
        <v>8116</v>
      </c>
      <c r="L562">
        <v>1826458841</v>
      </c>
    </row>
    <row r="563" spans="1:12" x14ac:dyDescent="0.45">
      <c r="A563" t="str">
        <f t="shared" si="8"/>
        <v>Alnwick/Haldimand, Ontario, Canada</v>
      </c>
      <c r="B563" t="s">
        <v>1647</v>
      </c>
      <c r="C563" t="s">
        <v>1647</v>
      </c>
      <c r="D563">
        <v>44.083300000000001</v>
      </c>
      <c r="E563">
        <v>-78.033299999999997</v>
      </c>
      <c r="F563" t="s">
        <v>541</v>
      </c>
      <c r="G563" t="s">
        <v>542</v>
      </c>
      <c r="H563" t="s">
        <v>543</v>
      </c>
      <c r="I563" t="s">
        <v>857</v>
      </c>
      <c r="K563">
        <v>6869</v>
      </c>
      <c r="L563">
        <v>1124000698</v>
      </c>
    </row>
    <row r="564" spans="1:12" x14ac:dyDescent="0.45">
      <c r="A564" t="str">
        <f t="shared" si="8"/>
        <v>Aloha, Oregon, United States</v>
      </c>
      <c r="B564" t="s">
        <v>1648</v>
      </c>
      <c r="C564" t="s">
        <v>1648</v>
      </c>
      <c r="D564">
        <v>45.491999999999997</v>
      </c>
      <c r="E564">
        <v>-122.87260000000001</v>
      </c>
      <c r="F564" t="s">
        <v>530</v>
      </c>
      <c r="G564" t="s">
        <v>531</v>
      </c>
      <c r="H564" t="s">
        <v>532</v>
      </c>
      <c r="I564" t="s">
        <v>1426</v>
      </c>
      <c r="K564">
        <v>55492</v>
      </c>
      <c r="L564">
        <v>1840017414</v>
      </c>
    </row>
    <row r="565" spans="1:12" x14ac:dyDescent="0.45">
      <c r="A565" t="str">
        <f t="shared" si="8"/>
        <v>Aloja, Alojas Novads, Latvia</v>
      </c>
      <c r="B565" t="s">
        <v>1649</v>
      </c>
      <c r="C565" t="s">
        <v>1649</v>
      </c>
      <c r="D565">
        <v>57.7669</v>
      </c>
      <c r="E565">
        <v>24.8828</v>
      </c>
      <c r="F565" t="s">
        <v>811</v>
      </c>
      <c r="G565" t="s">
        <v>812</v>
      </c>
      <c r="H565" t="s">
        <v>813</v>
      </c>
      <c r="I565" t="s">
        <v>1650</v>
      </c>
      <c r="J565" t="s">
        <v>378</v>
      </c>
      <c r="K565">
        <v>1120</v>
      </c>
      <c r="L565">
        <v>1428805342</v>
      </c>
    </row>
    <row r="566" spans="1:12" x14ac:dyDescent="0.45">
      <c r="A566" t="str">
        <f t="shared" si="8"/>
        <v>Alondra Park, California, United States</v>
      </c>
      <c r="B566" t="s">
        <v>1651</v>
      </c>
      <c r="C566" t="s">
        <v>1651</v>
      </c>
      <c r="D566">
        <v>33.888500000000001</v>
      </c>
      <c r="E566">
        <v>-118.33499999999999</v>
      </c>
      <c r="F566" t="s">
        <v>530</v>
      </c>
      <c r="G566" t="s">
        <v>531</v>
      </c>
      <c r="H566" t="s">
        <v>532</v>
      </c>
      <c r="I566" t="s">
        <v>754</v>
      </c>
      <c r="K566">
        <v>8097</v>
      </c>
      <c r="L566">
        <v>1840028356</v>
      </c>
    </row>
    <row r="567" spans="1:12" x14ac:dyDescent="0.45">
      <c r="A567" t="str">
        <f t="shared" si="8"/>
        <v>Alor Setar, Kedah, Malaysia</v>
      </c>
      <c r="B567" t="s">
        <v>1652</v>
      </c>
      <c r="C567" t="s">
        <v>1652</v>
      </c>
      <c r="D567">
        <v>6.1166999999999998</v>
      </c>
      <c r="E567">
        <v>100.36669999999999</v>
      </c>
      <c r="F567" t="s">
        <v>1653</v>
      </c>
      <c r="G567" t="s">
        <v>1654</v>
      </c>
      <c r="H567" t="s">
        <v>1655</v>
      </c>
      <c r="I567" t="s">
        <v>1656</v>
      </c>
      <c r="J567" t="s">
        <v>378</v>
      </c>
      <c r="K567">
        <v>217000</v>
      </c>
      <c r="L567">
        <v>1458273978</v>
      </c>
    </row>
    <row r="568" spans="1:12" x14ac:dyDescent="0.45">
      <c r="A568" t="str">
        <f t="shared" si="8"/>
        <v>Alotau, Milne Bay, Papua New Guinea</v>
      </c>
      <c r="B568" t="s">
        <v>1657</v>
      </c>
      <c r="C568" t="s">
        <v>1657</v>
      </c>
      <c r="D568">
        <v>-10.316700000000001</v>
      </c>
      <c r="E568">
        <v>150.4333</v>
      </c>
      <c r="F568" t="s">
        <v>1658</v>
      </c>
      <c r="G568" t="s">
        <v>1659</v>
      </c>
      <c r="H568" t="s">
        <v>1660</v>
      </c>
      <c r="I568" t="s">
        <v>1661</v>
      </c>
      <c r="J568" t="s">
        <v>378</v>
      </c>
      <c r="K568">
        <v>11624</v>
      </c>
      <c r="L568">
        <v>1598284215</v>
      </c>
    </row>
    <row r="569" spans="1:12" x14ac:dyDescent="0.45">
      <c r="A569" t="str">
        <f t="shared" si="8"/>
        <v>Alpena, Michigan, United States</v>
      </c>
      <c r="B569" t="s">
        <v>1662</v>
      </c>
      <c r="C569" t="s">
        <v>1662</v>
      </c>
      <c r="D569">
        <v>45.073999999999998</v>
      </c>
      <c r="E569">
        <v>-83.439899999999994</v>
      </c>
      <c r="F569" t="s">
        <v>530</v>
      </c>
      <c r="G569" t="s">
        <v>531</v>
      </c>
      <c r="H569" t="s">
        <v>532</v>
      </c>
      <c r="I569" t="s">
        <v>868</v>
      </c>
      <c r="K569">
        <v>13541</v>
      </c>
      <c r="L569">
        <v>1840003947</v>
      </c>
    </row>
    <row r="570" spans="1:12" x14ac:dyDescent="0.45">
      <c r="A570" t="str">
        <f t="shared" si="8"/>
        <v>Alpharetta, Georgia, United States</v>
      </c>
      <c r="B570" t="s">
        <v>1663</v>
      </c>
      <c r="C570" t="s">
        <v>1663</v>
      </c>
      <c r="D570">
        <v>34.070399999999999</v>
      </c>
      <c r="E570">
        <v>-84.273899999999998</v>
      </c>
      <c r="F570" t="s">
        <v>530</v>
      </c>
      <c r="G570" t="s">
        <v>531</v>
      </c>
      <c r="H570" t="s">
        <v>532</v>
      </c>
      <c r="I570" t="s">
        <v>763</v>
      </c>
      <c r="K570">
        <v>67213</v>
      </c>
      <c r="L570">
        <v>1840013659</v>
      </c>
    </row>
    <row r="571" spans="1:12" x14ac:dyDescent="0.45">
      <c r="A571" t="str">
        <f t="shared" si="8"/>
        <v>Alpiarça, Santarém, Portugal</v>
      </c>
      <c r="B571" t="s">
        <v>1664</v>
      </c>
      <c r="C571" t="s">
        <v>1665</v>
      </c>
      <c r="D571">
        <v>39.259300000000003</v>
      </c>
      <c r="E571">
        <v>-8.5850000000000009</v>
      </c>
      <c r="F571" t="s">
        <v>967</v>
      </c>
      <c r="G571" t="s">
        <v>968</v>
      </c>
      <c r="H571" t="s">
        <v>969</v>
      </c>
      <c r="I571" t="s">
        <v>1621</v>
      </c>
      <c r="J571" t="s">
        <v>366</v>
      </c>
      <c r="K571">
        <v>7702</v>
      </c>
      <c r="L571">
        <v>1620994582</v>
      </c>
    </row>
    <row r="572" spans="1:12" x14ac:dyDescent="0.45">
      <c r="A572" t="str">
        <f t="shared" si="8"/>
        <v>Alpine, California, United States</v>
      </c>
      <c r="B572" t="s">
        <v>1666</v>
      </c>
      <c r="C572" t="s">
        <v>1666</v>
      </c>
      <c r="D572">
        <v>32.843899999999998</v>
      </c>
      <c r="E572">
        <v>-116.7585</v>
      </c>
      <c r="F572" t="s">
        <v>530</v>
      </c>
      <c r="G572" t="s">
        <v>531</v>
      </c>
      <c r="H572" t="s">
        <v>532</v>
      </c>
      <c r="I572" t="s">
        <v>754</v>
      </c>
      <c r="K572">
        <v>15233</v>
      </c>
      <c r="L572">
        <v>1840018014</v>
      </c>
    </row>
    <row r="573" spans="1:12" x14ac:dyDescent="0.45">
      <c r="A573" t="str">
        <f t="shared" si="8"/>
        <v>Alpine, Utah, United States</v>
      </c>
      <c r="B573" t="s">
        <v>1666</v>
      </c>
      <c r="C573" t="s">
        <v>1666</v>
      </c>
      <c r="D573">
        <v>40.462899999999998</v>
      </c>
      <c r="E573">
        <v>-111.7724</v>
      </c>
      <c r="F573" t="s">
        <v>530</v>
      </c>
      <c r="G573" t="s">
        <v>531</v>
      </c>
      <c r="H573" t="s">
        <v>532</v>
      </c>
      <c r="I573" t="s">
        <v>1667</v>
      </c>
      <c r="K573">
        <v>10498</v>
      </c>
      <c r="L573">
        <v>1840018755</v>
      </c>
    </row>
    <row r="574" spans="1:12" x14ac:dyDescent="0.45">
      <c r="A574" t="str">
        <f t="shared" si="8"/>
        <v>Alpine, Texas, United States</v>
      </c>
      <c r="B574" t="s">
        <v>1666</v>
      </c>
      <c r="C574" t="s">
        <v>1666</v>
      </c>
      <c r="D574">
        <v>30.364000000000001</v>
      </c>
      <c r="E574">
        <v>-103.66500000000001</v>
      </c>
      <c r="F574" t="s">
        <v>530</v>
      </c>
      <c r="G574" t="s">
        <v>531</v>
      </c>
      <c r="H574" t="s">
        <v>532</v>
      </c>
      <c r="I574" t="s">
        <v>610</v>
      </c>
      <c r="K574">
        <v>6090</v>
      </c>
      <c r="L574">
        <v>1840019580</v>
      </c>
    </row>
    <row r="575" spans="1:12" x14ac:dyDescent="0.45">
      <c r="A575" t="str">
        <f t="shared" si="8"/>
        <v>Alpirsbach, Baden-Württemberg, Germany</v>
      </c>
      <c r="B575" t="s">
        <v>1668</v>
      </c>
      <c r="C575" t="s">
        <v>1668</v>
      </c>
      <c r="D575">
        <v>48.3461</v>
      </c>
      <c r="E575">
        <v>8.4039000000000001</v>
      </c>
      <c r="F575" t="s">
        <v>441</v>
      </c>
      <c r="G575" t="s">
        <v>442</v>
      </c>
      <c r="H575" t="s">
        <v>443</v>
      </c>
      <c r="I575" t="s">
        <v>451</v>
      </c>
      <c r="K575">
        <v>6304</v>
      </c>
      <c r="L575">
        <v>1276323724</v>
      </c>
    </row>
    <row r="576" spans="1:12" x14ac:dyDescent="0.45">
      <c r="A576" t="str">
        <f t="shared" si="8"/>
        <v>Alquízar, Artemisa, Cuba</v>
      </c>
      <c r="B576" t="s">
        <v>1669</v>
      </c>
      <c r="C576" t="s">
        <v>1670</v>
      </c>
      <c r="D576">
        <v>22.806699999999999</v>
      </c>
      <c r="E576">
        <v>-82.582800000000006</v>
      </c>
      <c r="F576" t="s">
        <v>658</v>
      </c>
      <c r="G576" t="s">
        <v>659</v>
      </c>
      <c r="H576" t="s">
        <v>660</v>
      </c>
      <c r="I576" t="s">
        <v>1671</v>
      </c>
      <c r="J576" t="s">
        <v>366</v>
      </c>
      <c r="K576">
        <v>29616</v>
      </c>
      <c r="L576">
        <v>1192960992</v>
      </c>
    </row>
    <row r="577" spans="1:12" x14ac:dyDescent="0.45">
      <c r="A577" t="str">
        <f t="shared" si="8"/>
        <v>Alsager, Cheshire East, United Kingdom</v>
      </c>
      <c r="B577" t="s">
        <v>1672</v>
      </c>
      <c r="C577" t="s">
        <v>1672</v>
      </c>
      <c r="D577">
        <v>53.0961</v>
      </c>
      <c r="E577">
        <v>-2.3048000000000002</v>
      </c>
      <c r="F577" t="s">
        <v>536</v>
      </c>
      <c r="G577" t="s">
        <v>537</v>
      </c>
      <c r="H577" t="s">
        <v>538</v>
      </c>
      <c r="I577" t="s">
        <v>1673</v>
      </c>
      <c r="K577">
        <v>11775</v>
      </c>
      <c r="L577">
        <v>1826797417</v>
      </c>
    </row>
    <row r="578" spans="1:12" x14ac:dyDescent="0.45">
      <c r="A578" t="str">
        <f t="shared" si="8"/>
        <v>Alsdorf, North Rhine-Westphalia, Germany</v>
      </c>
      <c r="B578" t="s">
        <v>1674</v>
      </c>
      <c r="C578" t="s">
        <v>1674</v>
      </c>
      <c r="D578">
        <v>50.874400000000001</v>
      </c>
      <c r="E578">
        <v>6.1615000000000002</v>
      </c>
      <c r="F578" t="s">
        <v>441</v>
      </c>
      <c r="G578" t="s">
        <v>442</v>
      </c>
      <c r="H578" t="s">
        <v>443</v>
      </c>
      <c r="I578" t="s">
        <v>444</v>
      </c>
      <c r="K578">
        <v>47018</v>
      </c>
      <c r="L578">
        <v>1276261156</v>
      </c>
    </row>
    <row r="579" spans="1:12" x14ac:dyDescent="0.45">
      <c r="A579" t="str">
        <f t="shared" ref="A579:A642" si="9">CONCATENATE(B579,", ",I579,", ",F579)</f>
        <v>Alsfeld, Hesse, Germany</v>
      </c>
      <c r="B579" t="s">
        <v>1675</v>
      </c>
      <c r="C579" t="s">
        <v>1675</v>
      </c>
      <c r="D579">
        <v>50.751100000000001</v>
      </c>
      <c r="E579">
        <v>9.2711000000000006</v>
      </c>
      <c r="F579" t="s">
        <v>441</v>
      </c>
      <c r="G579" t="s">
        <v>442</v>
      </c>
      <c r="H579" t="s">
        <v>443</v>
      </c>
      <c r="I579" t="s">
        <v>1676</v>
      </c>
      <c r="K579">
        <v>15989</v>
      </c>
      <c r="L579">
        <v>1276584676</v>
      </c>
    </row>
    <row r="580" spans="1:12" x14ac:dyDescent="0.45">
      <c r="A580" t="str">
        <f t="shared" si="9"/>
        <v>Alsip, Illinois, United States</v>
      </c>
      <c r="B580" t="s">
        <v>1677</v>
      </c>
      <c r="C580" t="s">
        <v>1677</v>
      </c>
      <c r="D580">
        <v>41.670099999999998</v>
      </c>
      <c r="E580">
        <v>-87.736800000000002</v>
      </c>
      <c r="F580" t="s">
        <v>530</v>
      </c>
      <c r="G580" t="s">
        <v>531</v>
      </c>
      <c r="H580" t="s">
        <v>532</v>
      </c>
      <c r="I580" t="s">
        <v>824</v>
      </c>
      <c r="K580">
        <v>18709</v>
      </c>
      <c r="L580">
        <v>1840010147</v>
      </c>
    </row>
    <row r="581" spans="1:12" x14ac:dyDescent="0.45">
      <c r="A581" t="str">
        <f t="shared" si="9"/>
        <v>Alstonville, New South Wales, Australia</v>
      </c>
      <c r="B581" t="s">
        <v>1678</v>
      </c>
      <c r="C581" t="s">
        <v>1678</v>
      </c>
      <c r="D581">
        <v>-28.831700000000001</v>
      </c>
      <c r="E581">
        <v>153.43440000000001</v>
      </c>
      <c r="F581" t="s">
        <v>830</v>
      </c>
      <c r="G581" t="s">
        <v>831</v>
      </c>
      <c r="H581" t="s">
        <v>832</v>
      </c>
      <c r="I581" t="s">
        <v>1454</v>
      </c>
      <c r="K581">
        <v>5739</v>
      </c>
      <c r="L581">
        <v>1036379241</v>
      </c>
    </row>
    <row r="582" spans="1:12" x14ac:dyDescent="0.45">
      <c r="A582" t="str">
        <f t="shared" si="9"/>
        <v>Alsunga, Alsungas Novads, Latvia</v>
      </c>
      <c r="B582" t="s">
        <v>1679</v>
      </c>
      <c r="C582" t="s">
        <v>1679</v>
      </c>
      <c r="D582">
        <v>56.9801</v>
      </c>
      <c r="E582">
        <v>21.564</v>
      </c>
      <c r="F582" t="s">
        <v>811</v>
      </c>
      <c r="G582" t="s">
        <v>812</v>
      </c>
      <c r="H582" t="s">
        <v>813</v>
      </c>
      <c r="I582" t="s">
        <v>1680</v>
      </c>
      <c r="J582" t="s">
        <v>378</v>
      </c>
      <c r="L582">
        <v>1428710208</v>
      </c>
    </row>
    <row r="583" spans="1:12" x14ac:dyDescent="0.45">
      <c r="A583" t="str">
        <f t="shared" si="9"/>
        <v>Alta, Finnmark, Norway</v>
      </c>
      <c r="B583" t="s">
        <v>1681</v>
      </c>
      <c r="C583" t="s">
        <v>1681</v>
      </c>
      <c r="D583">
        <v>69.968599999999995</v>
      </c>
      <c r="E583">
        <v>23.2714</v>
      </c>
      <c r="F583" t="s">
        <v>1169</v>
      </c>
      <c r="G583" t="s">
        <v>1170</v>
      </c>
      <c r="H583" t="s">
        <v>1171</v>
      </c>
      <c r="I583" t="s">
        <v>1682</v>
      </c>
      <c r="J583" t="s">
        <v>366</v>
      </c>
      <c r="K583">
        <v>15342</v>
      </c>
      <c r="L583">
        <v>1578308187</v>
      </c>
    </row>
    <row r="584" spans="1:12" x14ac:dyDescent="0.45">
      <c r="A584" t="str">
        <f t="shared" si="9"/>
        <v>Alta Floresta, Mato Grosso, Brazil</v>
      </c>
      <c r="B584" t="s">
        <v>1683</v>
      </c>
      <c r="C584" t="s">
        <v>1683</v>
      </c>
      <c r="D584">
        <v>-9.9</v>
      </c>
      <c r="E584">
        <v>-55.91</v>
      </c>
      <c r="F584" t="s">
        <v>491</v>
      </c>
      <c r="G584" t="s">
        <v>492</v>
      </c>
      <c r="H584" t="s">
        <v>493</v>
      </c>
      <c r="I584" t="s">
        <v>1684</v>
      </c>
      <c r="K584">
        <v>40466</v>
      </c>
      <c r="L584">
        <v>1076069666</v>
      </c>
    </row>
    <row r="585" spans="1:12" x14ac:dyDescent="0.45">
      <c r="A585" t="str">
        <f t="shared" si="9"/>
        <v>Alta Gracia, Córdoba, Argentina</v>
      </c>
      <c r="B585" t="s">
        <v>1685</v>
      </c>
      <c r="C585" t="s">
        <v>1685</v>
      </c>
      <c r="D585">
        <v>-31.666699999999999</v>
      </c>
      <c r="E585">
        <v>-64.433300000000003</v>
      </c>
      <c r="F585" t="s">
        <v>651</v>
      </c>
      <c r="G585" t="s">
        <v>652</v>
      </c>
      <c r="H585" t="s">
        <v>653</v>
      </c>
      <c r="I585" t="s">
        <v>1686</v>
      </c>
      <c r="J585" t="s">
        <v>366</v>
      </c>
      <c r="K585">
        <v>48140</v>
      </c>
      <c r="L585">
        <v>1032411567</v>
      </c>
    </row>
    <row r="586" spans="1:12" x14ac:dyDescent="0.45">
      <c r="A586" t="str">
        <f t="shared" si="9"/>
        <v>Alta Sierra, California, United States</v>
      </c>
      <c r="B586" t="s">
        <v>1687</v>
      </c>
      <c r="C586" t="s">
        <v>1687</v>
      </c>
      <c r="D586">
        <v>39.123699999999999</v>
      </c>
      <c r="E586">
        <v>-121.0523</v>
      </c>
      <c r="F586" t="s">
        <v>530</v>
      </c>
      <c r="G586" t="s">
        <v>531</v>
      </c>
      <c r="H586" t="s">
        <v>532</v>
      </c>
      <c r="I586" t="s">
        <v>754</v>
      </c>
      <c r="K586">
        <v>7207</v>
      </c>
      <c r="L586">
        <v>1840017553</v>
      </c>
    </row>
    <row r="587" spans="1:12" x14ac:dyDescent="0.45">
      <c r="A587" t="str">
        <f t="shared" si="9"/>
        <v>Altadena, California, United States</v>
      </c>
      <c r="B587" t="s">
        <v>1688</v>
      </c>
      <c r="C587" t="s">
        <v>1688</v>
      </c>
      <c r="D587">
        <v>34.192799999999998</v>
      </c>
      <c r="E587">
        <v>-118.1345</v>
      </c>
      <c r="F587" t="s">
        <v>530</v>
      </c>
      <c r="G587" t="s">
        <v>531</v>
      </c>
      <c r="H587" t="s">
        <v>532</v>
      </c>
      <c r="I587" t="s">
        <v>754</v>
      </c>
      <c r="K587">
        <v>45146</v>
      </c>
      <c r="L587">
        <v>1840017918</v>
      </c>
    </row>
    <row r="588" spans="1:12" x14ac:dyDescent="0.45">
      <c r="A588" t="str">
        <f t="shared" si="9"/>
        <v>Altagracia de Orituco, Guárico, Venezuela</v>
      </c>
      <c r="B588" t="s">
        <v>1689</v>
      </c>
      <c r="C588" t="s">
        <v>1689</v>
      </c>
      <c r="D588">
        <v>9.8504000000000005</v>
      </c>
      <c r="E588">
        <v>-66.38</v>
      </c>
      <c r="F588" t="s">
        <v>702</v>
      </c>
      <c r="G588" t="s">
        <v>703</v>
      </c>
      <c r="H588" t="s">
        <v>704</v>
      </c>
      <c r="I588" t="s">
        <v>1690</v>
      </c>
      <c r="J588" t="s">
        <v>366</v>
      </c>
      <c r="K588">
        <v>40052</v>
      </c>
      <c r="L588">
        <v>1862533029</v>
      </c>
    </row>
    <row r="589" spans="1:12" x14ac:dyDescent="0.45">
      <c r="A589" t="str">
        <f t="shared" si="9"/>
        <v>Altamira, Pará, Brazil</v>
      </c>
      <c r="B589" t="s">
        <v>1691</v>
      </c>
      <c r="C589" t="s">
        <v>1691</v>
      </c>
      <c r="D589">
        <v>-3.1996000000000002</v>
      </c>
      <c r="E589">
        <v>-52.21</v>
      </c>
      <c r="F589" t="s">
        <v>491</v>
      </c>
      <c r="G589" t="s">
        <v>492</v>
      </c>
      <c r="H589" t="s">
        <v>493</v>
      </c>
      <c r="I589" t="s">
        <v>494</v>
      </c>
      <c r="K589">
        <v>70888</v>
      </c>
      <c r="L589">
        <v>1076710878</v>
      </c>
    </row>
    <row r="590" spans="1:12" x14ac:dyDescent="0.45">
      <c r="A590" t="str">
        <f t="shared" si="9"/>
        <v>Altamira, Tamaulipas, Mexico</v>
      </c>
      <c r="B590" t="s">
        <v>1691</v>
      </c>
      <c r="C590" t="s">
        <v>1691</v>
      </c>
      <c r="D590">
        <v>22.337499999999999</v>
      </c>
      <c r="E590">
        <v>-97.869399999999999</v>
      </c>
      <c r="F590" t="s">
        <v>519</v>
      </c>
      <c r="G590" t="s">
        <v>520</v>
      </c>
      <c r="H590" t="s">
        <v>521</v>
      </c>
      <c r="I590" t="s">
        <v>523</v>
      </c>
      <c r="J590" t="s">
        <v>366</v>
      </c>
      <c r="K590">
        <v>59536</v>
      </c>
      <c r="L590">
        <v>1484764524</v>
      </c>
    </row>
    <row r="591" spans="1:12" x14ac:dyDescent="0.45">
      <c r="A591" t="str">
        <f t="shared" si="9"/>
        <v>Altamirano, Chiapas, Mexico</v>
      </c>
      <c r="B591" t="s">
        <v>1692</v>
      </c>
      <c r="C591" t="s">
        <v>1692</v>
      </c>
      <c r="D591">
        <v>16.7361</v>
      </c>
      <c r="E591">
        <v>-92.038899999999998</v>
      </c>
      <c r="F591" t="s">
        <v>519</v>
      </c>
      <c r="G591" t="s">
        <v>520</v>
      </c>
      <c r="H591" t="s">
        <v>521</v>
      </c>
      <c r="I591" t="s">
        <v>688</v>
      </c>
      <c r="J591" t="s">
        <v>366</v>
      </c>
      <c r="K591">
        <v>9200</v>
      </c>
      <c r="L591">
        <v>1484175446</v>
      </c>
    </row>
    <row r="592" spans="1:12" x14ac:dyDescent="0.45">
      <c r="A592" t="str">
        <f t="shared" si="9"/>
        <v>Altamont, Oregon, United States</v>
      </c>
      <c r="B592" t="s">
        <v>1693</v>
      </c>
      <c r="C592" t="s">
        <v>1693</v>
      </c>
      <c r="D592">
        <v>42.198099999999997</v>
      </c>
      <c r="E592">
        <v>-121.72490000000001</v>
      </c>
      <c r="F592" t="s">
        <v>530</v>
      </c>
      <c r="G592" t="s">
        <v>531</v>
      </c>
      <c r="H592" t="s">
        <v>532</v>
      </c>
      <c r="I592" t="s">
        <v>1426</v>
      </c>
      <c r="K592">
        <v>18987</v>
      </c>
      <c r="L592">
        <v>1840017440</v>
      </c>
    </row>
    <row r="593" spans="1:12" x14ac:dyDescent="0.45">
      <c r="A593" t="str">
        <f t="shared" si="9"/>
        <v>Altamonte Springs, Florida, United States</v>
      </c>
      <c r="B593" t="s">
        <v>1694</v>
      </c>
      <c r="C593" t="s">
        <v>1694</v>
      </c>
      <c r="D593">
        <v>28.6615</v>
      </c>
      <c r="E593">
        <v>-81.395300000000006</v>
      </c>
      <c r="F593" t="s">
        <v>530</v>
      </c>
      <c r="G593" t="s">
        <v>531</v>
      </c>
      <c r="H593" t="s">
        <v>532</v>
      </c>
      <c r="I593" t="s">
        <v>1378</v>
      </c>
      <c r="K593">
        <v>44143</v>
      </c>
      <c r="L593">
        <v>1840014072</v>
      </c>
    </row>
    <row r="594" spans="1:12" x14ac:dyDescent="0.45">
      <c r="A594" t="str">
        <f t="shared" si="9"/>
        <v>Altar, Sonora, Mexico</v>
      </c>
      <c r="B594" t="s">
        <v>1695</v>
      </c>
      <c r="C594" t="s">
        <v>1695</v>
      </c>
      <c r="D594">
        <v>30.7136</v>
      </c>
      <c r="E594">
        <v>-111.8353</v>
      </c>
      <c r="F594" t="s">
        <v>519</v>
      </c>
      <c r="G594" t="s">
        <v>520</v>
      </c>
      <c r="H594" t="s">
        <v>521</v>
      </c>
      <c r="I594" t="s">
        <v>959</v>
      </c>
      <c r="J594" t="s">
        <v>366</v>
      </c>
      <c r="K594">
        <v>7927</v>
      </c>
      <c r="L594">
        <v>1484018181</v>
      </c>
    </row>
    <row r="595" spans="1:12" x14ac:dyDescent="0.45">
      <c r="A595" t="str">
        <f t="shared" si="9"/>
        <v>Altata, Sinaloa, Mexico</v>
      </c>
      <c r="B595" t="s">
        <v>1696</v>
      </c>
      <c r="C595" t="s">
        <v>1696</v>
      </c>
      <c r="D595">
        <v>24.633299999999998</v>
      </c>
      <c r="E595">
        <v>-107.91670000000001</v>
      </c>
      <c r="F595" t="s">
        <v>519</v>
      </c>
      <c r="G595" t="s">
        <v>520</v>
      </c>
      <c r="H595" t="s">
        <v>521</v>
      </c>
      <c r="I595" t="s">
        <v>1697</v>
      </c>
      <c r="K595">
        <v>2001</v>
      </c>
      <c r="L595">
        <v>1484699069</v>
      </c>
    </row>
    <row r="596" spans="1:12" x14ac:dyDescent="0.45">
      <c r="A596" t="str">
        <f t="shared" si="9"/>
        <v>Altay, Xinjiang, China</v>
      </c>
      <c r="B596" t="s">
        <v>1698</v>
      </c>
      <c r="C596" t="s">
        <v>1698</v>
      </c>
      <c r="D596">
        <v>47.866599999999998</v>
      </c>
      <c r="E596">
        <v>88.116600000000005</v>
      </c>
      <c r="F596" t="s">
        <v>1039</v>
      </c>
      <c r="G596" t="s">
        <v>1040</v>
      </c>
      <c r="H596" t="s">
        <v>1041</v>
      </c>
      <c r="I596" t="s">
        <v>1042</v>
      </c>
      <c r="J596" t="s">
        <v>366</v>
      </c>
      <c r="K596">
        <v>142000</v>
      </c>
      <c r="L596">
        <v>1156855629</v>
      </c>
    </row>
    <row r="597" spans="1:12" x14ac:dyDescent="0.45">
      <c r="A597" t="str">
        <f t="shared" si="9"/>
        <v>Altay, Govĭ-Altay, Mongolia</v>
      </c>
      <c r="B597" t="s">
        <v>1698</v>
      </c>
      <c r="C597" t="s">
        <v>1698</v>
      </c>
      <c r="D597">
        <v>46.372799999999998</v>
      </c>
      <c r="E597">
        <v>96.257199999999997</v>
      </c>
      <c r="F597" t="s">
        <v>1699</v>
      </c>
      <c r="G597" t="s">
        <v>1700</v>
      </c>
      <c r="H597" t="s">
        <v>1701</v>
      </c>
      <c r="I597" t="s">
        <v>1702</v>
      </c>
      <c r="J597" t="s">
        <v>378</v>
      </c>
      <c r="K597">
        <v>15800</v>
      </c>
      <c r="L597">
        <v>1496574715</v>
      </c>
    </row>
    <row r="598" spans="1:12" x14ac:dyDescent="0.45">
      <c r="A598" t="str">
        <f t="shared" si="9"/>
        <v>Altdorf, Uri, Switzerland</v>
      </c>
      <c r="B598" t="s">
        <v>1703</v>
      </c>
      <c r="C598" t="s">
        <v>1703</v>
      </c>
      <c r="D598">
        <v>46.880600000000001</v>
      </c>
      <c r="E598">
        <v>8.6394000000000002</v>
      </c>
      <c r="F598" t="s">
        <v>464</v>
      </c>
      <c r="G598" t="s">
        <v>465</v>
      </c>
      <c r="H598" t="s">
        <v>466</v>
      </c>
      <c r="I598" t="s">
        <v>1704</v>
      </c>
      <c r="J598" t="s">
        <v>378</v>
      </c>
      <c r="K598">
        <v>9401</v>
      </c>
      <c r="L598">
        <v>1756957308</v>
      </c>
    </row>
    <row r="599" spans="1:12" x14ac:dyDescent="0.45">
      <c r="A599" t="str">
        <f t="shared" si="9"/>
        <v>Altena, North Rhine-Westphalia, Germany</v>
      </c>
      <c r="B599" t="s">
        <v>1705</v>
      </c>
      <c r="C599" t="s">
        <v>1705</v>
      </c>
      <c r="D599">
        <v>51.3</v>
      </c>
      <c r="E599">
        <v>7.6666999999999996</v>
      </c>
      <c r="F599" t="s">
        <v>441</v>
      </c>
      <c r="G599" t="s">
        <v>442</v>
      </c>
      <c r="H599" t="s">
        <v>443</v>
      </c>
      <c r="I599" t="s">
        <v>444</v>
      </c>
      <c r="K599">
        <v>16922</v>
      </c>
      <c r="L599">
        <v>1276575290</v>
      </c>
    </row>
    <row r="600" spans="1:12" x14ac:dyDescent="0.45">
      <c r="A600" t="str">
        <f t="shared" si="9"/>
        <v>Altenberg, Saxony, Germany</v>
      </c>
      <c r="B600" t="s">
        <v>1706</v>
      </c>
      <c r="C600" t="s">
        <v>1706</v>
      </c>
      <c r="D600">
        <v>50.764400000000002</v>
      </c>
      <c r="E600">
        <v>13.7578</v>
      </c>
      <c r="F600" t="s">
        <v>441</v>
      </c>
      <c r="G600" t="s">
        <v>442</v>
      </c>
      <c r="H600" t="s">
        <v>443</v>
      </c>
      <c r="I600" t="s">
        <v>1707</v>
      </c>
      <c r="K600">
        <v>7908</v>
      </c>
      <c r="L600">
        <v>1276544160</v>
      </c>
    </row>
    <row r="601" spans="1:12" x14ac:dyDescent="0.45">
      <c r="A601" t="str">
        <f t="shared" si="9"/>
        <v>Altenburg, Thuringia, Germany</v>
      </c>
      <c r="B601" t="s">
        <v>1708</v>
      </c>
      <c r="C601" t="s">
        <v>1708</v>
      </c>
      <c r="D601">
        <v>50.984999999999999</v>
      </c>
      <c r="E601">
        <v>12.433299999999999</v>
      </c>
      <c r="F601" t="s">
        <v>441</v>
      </c>
      <c r="G601" t="s">
        <v>442</v>
      </c>
      <c r="H601" t="s">
        <v>443</v>
      </c>
      <c r="I601" t="s">
        <v>1709</v>
      </c>
      <c r="J601" t="s">
        <v>366</v>
      </c>
      <c r="K601">
        <v>32074</v>
      </c>
      <c r="L601">
        <v>1276224301</v>
      </c>
    </row>
    <row r="602" spans="1:12" x14ac:dyDescent="0.45">
      <c r="A602" t="str">
        <f t="shared" si="9"/>
        <v>Altenerding, Bavaria, Germany</v>
      </c>
      <c r="B602" t="s">
        <v>1710</v>
      </c>
      <c r="C602" t="s">
        <v>1710</v>
      </c>
      <c r="D602">
        <v>48.293199999999999</v>
      </c>
      <c r="E602">
        <v>11.9054</v>
      </c>
      <c r="F602" t="s">
        <v>441</v>
      </c>
      <c r="G602" t="s">
        <v>442</v>
      </c>
      <c r="H602" t="s">
        <v>443</v>
      </c>
      <c r="I602" t="s">
        <v>567</v>
      </c>
      <c r="K602">
        <v>8196</v>
      </c>
      <c r="L602">
        <v>1276007257</v>
      </c>
    </row>
    <row r="603" spans="1:12" x14ac:dyDescent="0.45">
      <c r="A603" t="str">
        <f t="shared" si="9"/>
        <v>Altenkirchen, Rhineland-Palatinate, Germany</v>
      </c>
      <c r="B603" t="s">
        <v>1711</v>
      </c>
      <c r="C603" t="s">
        <v>1711</v>
      </c>
      <c r="D603">
        <v>50.687199999999997</v>
      </c>
      <c r="E603">
        <v>7.6456</v>
      </c>
      <c r="F603" t="s">
        <v>441</v>
      </c>
      <c r="G603" t="s">
        <v>442</v>
      </c>
      <c r="H603" t="s">
        <v>443</v>
      </c>
      <c r="I603" t="s">
        <v>1712</v>
      </c>
      <c r="J603" t="s">
        <v>366</v>
      </c>
      <c r="K603">
        <v>6263</v>
      </c>
      <c r="L603">
        <v>1276616587</v>
      </c>
    </row>
    <row r="604" spans="1:12" x14ac:dyDescent="0.45">
      <c r="A604" t="str">
        <f t="shared" si="9"/>
        <v>Altensteig, Baden-Württemberg, Germany</v>
      </c>
      <c r="B604" t="s">
        <v>1713</v>
      </c>
      <c r="C604" t="s">
        <v>1713</v>
      </c>
      <c r="D604">
        <v>48.586399999999998</v>
      </c>
      <c r="E604">
        <v>8.6046999999999993</v>
      </c>
      <c r="F604" t="s">
        <v>441</v>
      </c>
      <c r="G604" t="s">
        <v>442</v>
      </c>
      <c r="H604" t="s">
        <v>443</v>
      </c>
      <c r="I604" t="s">
        <v>451</v>
      </c>
      <c r="K604">
        <v>10799</v>
      </c>
      <c r="L604">
        <v>1276878570</v>
      </c>
    </row>
    <row r="605" spans="1:12" x14ac:dyDescent="0.45">
      <c r="A605" t="str">
        <f t="shared" si="9"/>
        <v>Altentreptow, Mecklenburg-Western Pomerania, Germany</v>
      </c>
      <c r="B605" t="s">
        <v>1714</v>
      </c>
      <c r="C605" t="s">
        <v>1714</v>
      </c>
      <c r="D605">
        <v>53.692700000000002</v>
      </c>
      <c r="E605">
        <v>13.2562</v>
      </c>
      <c r="F605" t="s">
        <v>441</v>
      </c>
      <c r="G605" t="s">
        <v>442</v>
      </c>
      <c r="H605" t="s">
        <v>443</v>
      </c>
      <c r="I605" t="s">
        <v>1715</v>
      </c>
      <c r="K605">
        <v>5307</v>
      </c>
      <c r="L605">
        <v>1276676254</v>
      </c>
    </row>
    <row r="606" spans="1:12" x14ac:dyDescent="0.45">
      <c r="A606" t="str">
        <f t="shared" si="9"/>
        <v>Altinópolis, São Paulo, Brazil</v>
      </c>
      <c r="B606" t="s">
        <v>1716</v>
      </c>
      <c r="C606" t="s">
        <v>1717</v>
      </c>
      <c r="D606">
        <v>-21.023099999999999</v>
      </c>
      <c r="E606">
        <v>-47.372799999999998</v>
      </c>
      <c r="F606" t="s">
        <v>491</v>
      </c>
      <c r="G606" t="s">
        <v>492</v>
      </c>
      <c r="H606" t="s">
        <v>493</v>
      </c>
      <c r="I606" t="s">
        <v>801</v>
      </c>
      <c r="K606">
        <v>16179</v>
      </c>
      <c r="L606">
        <v>1076728807</v>
      </c>
    </row>
    <row r="607" spans="1:12" x14ac:dyDescent="0.45">
      <c r="A607" t="str">
        <f t="shared" si="9"/>
        <v>Altlandsberg, Brandenburg, Germany</v>
      </c>
      <c r="B607" t="s">
        <v>1718</v>
      </c>
      <c r="C607" t="s">
        <v>1718</v>
      </c>
      <c r="D607">
        <v>52.566699999999997</v>
      </c>
      <c r="E607">
        <v>13.7331</v>
      </c>
      <c r="F607" t="s">
        <v>441</v>
      </c>
      <c r="G607" t="s">
        <v>442</v>
      </c>
      <c r="H607" t="s">
        <v>443</v>
      </c>
      <c r="I607" t="s">
        <v>1719</v>
      </c>
      <c r="K607">
        <v>9490</v>
      </c>
      <c r="L607">
        <v>1276344426</v>
      </c>
    </row>
    <row r="608" spans="1:12" x14ac:dyDescent="0.45">
      <c r="A608" t="str">
        <f t="shared" si="9"/>
        <v>Alto Río Senguer, Chubut, Argentina</v>
      </c>
      <c r="B608" t="s">
        <v>1720</v>
      </c>
      <c r="C608" t="s">
        <v>1721</v>
      </c>
      <c r="D608">
        <v>-45.041899999999998</v>
      </c>
      <c r="E608">
        <v>-70.823400000000007</v>
      </c>
      <c r="F608" t="s">
        <v>651</v>
      </c>
      <c r="G608" t="s">
        <v>652</v>
      </c>
      <c r="H608" t="s">
        <v>653</v>
      </c>
      <c r="I608" t="s">
        <v>1722</v>
      </c>
      <c r="J608" t="s">
        <v>366</v>
      </c>
      <c r="K608">
        <v>1570</v>
      </c>
      <c r="L608">
        <v>1032532362</v>
      </c>
    </row>
    <row r="609" spans="1:12" x14ac:dyDescent="0.45">
      <c r="A609" t="str">
        <f t="shared" si="9"/>
        <v>Altofts, Wakefield, United Kingdom</v>
      </c>
      <c r="B609" t="s">
        <v>1723</v>
      </c>
      <c r="C609" t="s">
        <v>1723</v>
      </c>
      <c r="D609">
        <v>53.697000000000003</v>
      </c>
      <c r="E609">
        <v>-1.4159999999999999</v>
      </c>
      <c r="F609" t="s">
        <v>536</v>
      </c>
      <c r="G609" t="s">
        <v>537</v>
      </c>
      <c r="H609" t="s">
        <v>538</v>
      </c>
      <c r="I609" t="s">
        <v>1724</v>
      </c>
      <c r="K609">
        <v>6198</v>
      </c>
      <c r="L609">
        <v>1826413238</v>
      </c>
    </row>
    <row r="610" spans="1:12" x14ac:dyDescent="0.45">
      <c r="A610" t="str">
        <f t="shared" si="9"/>
        <v>Altomünster, Bavaria, Germany</v>
      </c>
      <c r="B610" t="s">
        <v>1725</v>
      </c>
      <c r="C610" t="s">
        <v>1726</v>
      </c>
      <c r="D610">
        <v>48.383299999999998</v>
      </c>
      <c r="E610">
        <v>11.25</v>
      </c>
      <c r="F610" t="s">
        <v>441</v>
      </c>
      <c r="G610" t="s">
        <v>442</v>
      </c>
      <c r="H610" t="s">
        <v>443</v>
      </c>
      <c r="I610" t="s">
        <v>567</v>
      </c>
      <c r="K610">
        <v>7925</v>
      </c>
      <c r="L610">
        <v>1276488416</v>
      </c>
    </row>
    <row r="611" spans="1:12" x14ac:dyDescent="0.45">
      <c r="A611" t="str">
        <f t="shared" si="9"/>
        <v>Alton, Illinois, United States</v>
      </c>
      <c r="B611" t="s">
        <v>1727</v>
      </c>
      <c r="C611" t="s">
        <v>1727</v>
      </c>
      <c r="D611">
        <v>38.903399999999998</v>
      </c>
      <c r="E611">
        <v>-90.152299999999997</v>
      </c>
      <c r="F611" t="s">
        <v>530</v>
      </c>
      <c r="G611" t="s">
        <v>531</v>
      </c>
      <c r="H611" t="s">
        <v>532</v>
      </c>
      <c r="I611" t="s">
        <v>824</v>
      </c>
      <c r="K611">
        <v>78905</v>
      </c>
      <c r="L611">
        <v>1840007424</v>
      </c>
    </row>
    <row r="612" spans="1:12" x14ac:dyDescent="0.45">
      <c r="A612" t="str">
        <f t="shared" si="9"/>
        <v>Alton, Texas, United States</v>
      </c>
      <c r="B612" t="s">
        <v>1727</v>
      </c>
      <c r="C612" t="s">
        <v>1727</v>
      </c>
      <c r="D612">
        <v>26.288399999999999</v>
      </c>
      <c r="E612">
        <v>-98.309799999999996</v>
      </c>
      <c r="F612" t="s">
        <v>530</v>
      </c>
      <c r="G612" t="s">
        <v>531</v>
      </c>
      <c r="H612" t="s">
        <v>532</v>
      </c>
      <c r="I612" t="s">
        <v>610</v>
      </c>
      <c r="K612">
        <v>18105</v>
      </c>
      <c r="L612">
        <v>1840019733</v>
      </c>
    </row>
    <row r="613" spans="1:12" x14ac:dyDescent="0.45">
      <c r="A613" t="str">
        <f t="shared" si="9"/>
        <v>Alton, Hampshire, United Kingdom</v>
      </c>
      <c r="B613" t="s">
        <v>1727</v>
      </c>
      <c r="C613" t="s">
        <v>1727</v>
      </c>
      <c r="D613">
        <v>51.149799999999999</v>
      </c>
      <c r="E613">
        <v>-0.97689999999999999</v>
      </c>
      <c r="F613" t="s">
        <v>536</v>
      </c>
      <c r="G613" t="s">
        <v>537</v>
      </c>
      <c r="H613" t="s">
        <v>538</v>
      </c>
      <c r="I613" t="s">
        <v>1474</v>
      </c>
      <c r="K613">
        <v>17816</v>
      </c>
      <c r="L613">
        <v>1826279601</v>
      </c>
    </row>
    <row r="614" spans="1:12" x14ac:dyDescent="0.45">
      <c r="A614" t="str">
        <f t="shared" si="9"/>
        <v>Alton, New Hampshire, United States</v>
      </c>
      <c r="B614" t="s">
        <v>1727</v>
      </c>
      <c r="C614" t="s">
        <v>1727</v>
      </c>
      <c r="D614">
        <v>43.490600000000001</v>
      </c>
      <c r="E614">
        <v>-71.246200000000002</v>
      </c>
      <c r="F614" t="s">
        <v>530</v>
      </c>
      <c r="G614" t="s">
        <v>531</v>
      </c>
      <c r="H614" t="s">
        <v>532</v>
      </c>
      <c r="I614" t="s">
        <v>1728</v>
      </c>
      <c r="K614">
        <v>5298</v>
      </c>
      <c r="L614">
        <v>1840054507</v>
      </c>
    </row>
    <row r="615" spans="1:12" x14ac:dyDescent="0.45">
      <c r="A615" t="str">
        <f t="shared" si="9"/>
        <v>Altoona, Pennsylvania, United States</v>
      </c>
      <c r="B615" t="s">
        <v>1729</v>
      </c>
      <c r="C615" t="s">
        <v>1729</v>
      </c>
      <c r="D615">
        <v>40.508200000000002</v>
      </c>
      <c r="E615">
        <v>-78.400700000000001</v>
      </c>
      <c r="F615" t="s">
        <v>530</v>
      </c>
      <c r="G615" t="s">
        <v>531</v>
      </c>
      <c r="H615" t="s">
        <v>532</v>
      </c>
      <c r="I615" t="s">
        <v>620</v>
      </c>
      <c r="K615">
        <v>74829</v>
      </c>
      <c r="L615">
        <v>1840001080</v>
      </c>
    </row>
    <row r="616" spans="1:12" x14ac:dyDescent="0.45">
      <c r="A616" t="str">
        <f t="shared" si="9"/>
        <v>Altoona, Iowa, United States</v>
      </c>
      <c r="B616" t="s">
        <v>1729</v>
      </c>
      <c r="C616" t="s">
        <v>1729</v>
      </c>
      <c r="D616">
        <v>41.648099999999999</v>
      </c>
      <c r="E616">
        <v>-93.478399999999993</v>
      </c>
      <c r="F616" t="s">
        <v>530</v>
      </c>
      <c r="G616" t="s">
        <v>531</v>
      </c>
      <c r="H616" t="s">
        <v>532</v>
      </c>
      <c r="I616" t="s">
        <v>1552</v>
      </c>
      <c r="K616">
        <v>19221</v>
      </c>
      <c r="L616">
        <v>1840007065</v>
      </c>
    </row>
    <row r="617" spans="1:12" x14ac:dyDescent="0.45">
      <c r="A617" t="str">
        <f t="shared" si="9"/>
        <v>Altoona, Wisconsin, United States</v>
      </c>
      <c r="B617" t="s">
        <v>1729</v>
      </c>
      <c r="C617" t="s">
        <v>1729</v>
      </c>
      <c r="D617">
        <v>44.802900000000001</v>
      </c>
      <c r="E617">
        <v>-91.438500000000005</v>
      </c>
      <c r="F617" t="s">
        <v>530</v>
      </c>
      <c r="G617" t="s">
        <v>531</v>
      </c>
      <c r="H617" t="s">
        <v>532</v>
      </c>
      <c r="I617" t="s">
        <v>1611</v>
      </c>
      <c r="K617">
        <v>7870</v>
      </c>
      <c r="L617">
        <v>1840002295</v>
      </c>
    </row>
    <row r="618" spans="1:12" x14ac:dyDescent="0.45">
      <c r="A618" t="str">
        <f t="shared" si="9"/>
        <v>Altötting, Bavaria, Germany</v>
      </c>
      <c r="B618" t="s">
        <v>1730</v>
      </c>
      <c r="C618" t="s">
        <v>1731</v>
      </c>
      <c r="D618">
        <v>48.226399999999998</v>
      </c>
      <c r="E618">
        <v>12.6759</v>
      </c>
      <c r="F618" t="s">
        <v>441</v>
      </c>
      <c r="G618" t="s">
        <v>442</v>
      </c>
      <c r="H618" t="s">
        <v>443</v>
      </c>
      <c r="I618" t="s">
        <v>567</v>
      </c>
      <c r="J618" t="s">
        <v>366</v>
      </c>
      <c r="K618">
        <v>10119</v>
      </c>
      <c r="L618">
        <v>1276161581</v>
      </c>
    </row>
    <row r="619" spans="1:12" x14ac:dyDescent="0.45">
      <c r="A619" t="str">
        <f t="shared" si="9"/>
        <v>Altrincham, Trafford, United Kingdom</v>
      </c>
      <c r="B619" t="s">
        <v>1732</v>
      </c>
      <c r="C619" t="s">
        <v>1732</v>
      </c>
      <c r="D619">
        <v>53.383800000000001</v>
      </c>
      <c r="E619">
        <v>-2.3546999999999998</v>
      </c>
      <c r="F619" t="s">
        <v>536</v>
      </c>
      <c r="G619" t="s">
        <v>537</v>
      </c>
      <c r="H619" t="s">
        <v>538</v>
      </c>
      <c r="I619" t="s">
        <v>1733</v>
      </c>
      <c r="K619">
        <v>52419</v>
      </c>
      <c r="L619">
        <v>1826280426</v>
      </c>
    </row>
    <row r="620" spans="1:12" x14ac:dyDescent="0.45">
      <c r="A620" t="str">
        <f t="shared" si="9"/>
        <v>Altus, Oklahoma, United States</v>
      </c>
      <c r="B620" t="s">
        <v>1734</v>
      </c>
      <c r="C620" t="s">
        <v>1734</v>
      </c>
      <c r="D620">
        <v>34.656599999999997</v>
      </c>
      <c r="E620">
        <v>-99.305099999999996</v>
      </c>
      <c r="F620" t="s">
        <v>530</v>
      </c>
      <c r="G620" t="s">
        <v>531</v>
      </c>
      <c r="H620" t="s">
        <v>532</v>
      </c>
      <c r="I620" t="s">
        <v>798</v>
      </c>
      <c r="K620">
        <v>18418</v>
      </c>
      <c r="L620">
        <v>1840019202</v>
      </c>
    </row>
    <row r="621" spans="1:12" x14ac:dyDescent="0.45">
      <c r="A621" t="str">
        <f t="shared" si="9"/>
        <v>Alūksne, Alūksnes Novads, Latvia</v>
      </c>
      <c r="B621" t="s">
        <v>1735</v>
      </c>
      <c r="C621" t="s">
        <v>1736</v>
      </c>
      <c r="D621">
        <v>57.423900000000003</v>
      </c>
      <c r="E621">
        <v>27.0503</v>
      </c>
      <c r="F621" t="s">
        <v>811</v>
      </c>
      <c r="G621" t="s">
        <v>812</v>
      </c>
      <c r="H621" t="s">
        <v>813</v>
      </c>
      <c r="I621" t="s">
        <v>1737</v>
      </c>
      <c r="J621" t="s">
        <v>378</v>
      </c>
      <c r="K621">
        <v>6930</v>
      </c>
      <c r="L621">
        <v>1428873095</v>
      </c>
    </row>
    <row r="622" spans="1:12" x14ac:dyDescent="0.45">
      <c r="A622" t="str">
        <f t="shared" si="9"/>
        <v>Alum Rock, California, United States</v>
      </c>
      <c r="B622" t="s">
        <v>1738</v>
      </c>
      <c r="C622" t="s">
        <v>1738</v>
      </c>
      <c r="D622">
        <v>37.369500000000002</v>
      </c>
      <c r="E622">
        <v>-121.8241</v>
      </c>
      <c r="F622" t="s">
        <v>530</v>
      </c>
      <c r="G622" t="s">
        <v>531</v>
      </c>
      <c r="H622" t="s">
        <v>532</v>
      </c>
      <c r="I622" t="s">
        <v>754</v>
      </c>
      <c r="K622">
        <v>11791</v>
      </c>
      <c r="L622">
        <v>1840017638</v>
      </c>
    </row>
    <row r="623" spans="1:12" x14ac:dyDescent="0.45">
      <c r="A623" t="str">
        <f t="shared" si="9"/>
        <v>Alushta, Krym, Avtonomna Respublika, Ukraine</v>
      </c>
      <c r="B623" t="s">
        <v>1739</v>
      </c>
      <c r="C623" t="s">
        <v>1739</v>
      </c>
      <c r="D623">
        <v>44.667200000000001</v>
      </c>
      <c r="E623">
        <v>34.397799999999997</v>
      </c>
      <c r="F623" t="s">
        <v>1461</v>
      </c>
      <c r="G623" t="s">
        <v>1462</v>
      </c>
      <c r="H623" t="s">
        <v>1463</v>
      </c>
      <c r="I623" t="s">
        <v>1740</v>
      </c>
      <c r="K623">
        <v>29668</v>
      </c>
      <c r="L623">
        <v>1804773543</v>
      </c>
    </row>
    <row r="624" spans="1:12" x14ac:dyDescent="0.45">
      <c r="A624" t="str">
        <f t="shared" si="9"/>
        <v>Alva, Oklahoma, United States</v>
      </c>
      <c r="B624" t="s">
        <v>1741</v>
      </c>
      <c r="C624" t="s">
        <v>1741</v>
      </c>
      <c r="D624">
        <v>36.789200000000001</v>
      </c>
      <c r="E624">
        <v>-98.6648</v>
      </c>
      <c r="F624" t="s">
        <v>530</v>
      </c>
      <c r="G624" t="s">
        <v>531</v>
      </c>
      <c r="H624" t="s">
        <v>532</v>
      </c>
      <c r="I624" t="s">
        <v>798</v>
      </c>
      <c r="K624">
        <v>5628</v>
      </c>
      <c r="L624">
        <v>1840018976</v>
      </c>
    </row>
    <row r="625" spans="1:12" x14ac:dyDescent="0.45">
      <c r="A625" t="str">
        <f t="shared" si="9"/>
        <v>Alvarado, Veracruz, Mexico</v>
      </c>
      <c r="B625" t="s">
        <v>1742</v>
      </c>
      <c r="C625" t="s">
        <v>1742</v>
      </c>
      <c r="D625">
        <v>18.781099999999999</v>
      </c>
      <c r="E625">
        <v>-95.757199999999997</v>
      </c>
      <c r="F625" t="s">
        <v>519</v>
      </c>
      <c r="G625" t="s">
        <v>520</v>
      </c>
      <c r="H625" t="s">
        <v>521</v>
      </c>
      <c r="I625" t="s">
        <v>716</v>
      </c>
      <c r="J625" t="s">
        <v>366</v>
      </c>
      <c r="K625">
        <v>22330</v>
      </c>
      <c r="L625">
        <v>1484208918</v>
      </c>
    </row>
    <row r="626" spans="1:12" x14ac:dyDescent="0.45">
      <c r="A626" t="str">
        <f t="shared" si="9"/>
        <v>Álvares Machado, São Paulo, Brazil</v>
      </c>
      <c r="B626" t="s">
        <v>1743</v>
      </c>
      <c r="C626" t="s">
        <v>1744</v>
      </c>
      <c r="D626">
        <v>-22.078900000000001</v>
      </c>
      <c r="E626">
        <v>-51.471899999999998</v>
      </c>
      <c r="F626" t="s">
        <v>491</v>
      </c>
      <c r="G626" t="s">
        <v>492</v>
      </c>
      <c r="H626" t="s">
        <v>493</v>
      </c>
      <c r="I626" t="s">
        <v>801</v>
      </c>
      <c r="K626">
        <v>24651</v>
      </c>
      <c r="L626">
        <v>1076095632</v>
      </c>
    </row>
    <row r="627" spans="1:12" x14ac:dyDescent="0.45">
      <c r="A627" t="str">
        <f t="shared" si="9"/>
        <v>Álvaro de Carvalho, São Paulo, Brazil</v>
      </c>
      <c r="B627" t="s">
        <v>1745</v>
      </c>
      <c r="C627" t="s">
        <v>1746</v>
      </c>
      <c r="D627">
        <v>-22.079699999999999</v>
      </c>
      <c r="E627">
        <v>-49.719700000000003</v>
      </c>
      <c r="F627" t="s">
        <v>491</v>
      </c>
      <c r="G627" t="s">
        <v>492</v>
      </c>
      <c r="H627" t="s">
        <v>493</v>
      </c>
      <c r="I627" t="s">
        <v>801</v>
      </c>
      <c r="K627">
        <v>5030</v>
      </c>
      <c r="L627">
        <v>1076135695</v>
      </c>
    </row>
    <row r="628" spans="1:12" x14ac:dyDescent="0.45">
      <c r="A628" t="str">
        <f t="shared" si="9"/>
        <v>Alvechurch, Worcestershire, United Kingdom</v>
      </c>
      <c r="B628" t="s">
        <v>1747</v>
      </c>
      <c r="C628" t="s">
        <v>1747</v>
      </c>
      <c r="D628">
        <v>52.3506</v>
      </c>
      <c r="E628">
        <v>-1.9646999999999999</v>
      </c>
      <c r="F628" t="s">
        <v>536</v>
      </c>
      <c r="G628" t="s">
        <v>537</v>
      </c>
      <c r="H628" t="s">
        <v>538</v>
      </c>
      <c r="I628" t="s">
        <v>1748</v>
      </c>
      <c r="K628">
        <v>6564</v>
      </c>
      <c r="L628">
        <v>1826728524</v>
      </c>
    </row>
    <row r="629" spans="1:12" x14ac:dyDescent="0.45">
      <c r="A629" t="str">
        <f t="shared" si="9"/>
        <v>Alvin, Texas, United States</v>
      </c>
      <c r="B629" t="s">
        <v>1749</v>
      </c>
      <c r="C629" t="s">
        <v>1749</v>
      </c>
      <c r="D629">
        <v>29.3871</v>
      </c>
      <c r="E629">
        <v>-95.293300000000002</v>
      </c>
      <c r="F629" t="s">
        <v>530</v>
      </c>
      <c r="G629" t="s">
        <v>531</v>
      </c>
      <c r="H629" t="s">
        <v>532</v>
      </c>
      <c r="I629" t="s">
        <v>610</v>
      </c>
      <c r="K629">
        <v>26723</v>
      </c>
      <c r="L629">
        <v>1840019671</v>
      </c>
    </row>
    <row r="630" spans="1:12" x14ac:dyDescent="0.45">
      <c r="A630" t="str">
        <f t="shared" si="9"/>
        <v>Alvorada, Tocantins, Brazil</v>
      </c>
      <c r="B630" t="s">
        <v>1750</v>
      </c>
      <c r="C630" t="s">
        <v>1750</v>
      </c>
      <c r="D630">
        <v>-12.47</v>
      </c>
      <c r="E630">
        <v>-49.082000000000001</v>
      </c>
      <c r="F630" t="s">
        <v>491</v>
      </c>
      <c r="G630" t="s">
        <v>492</v>
      </c>
      <c r="H630" t="s">
        <v>493</v>
      </c>
      <c r="I630" t="s">
        <v>1751</v>
      </c>
      <c r="K630">
        <v>10232</v>
      </c>
      <c r="L630">
        <v>1076121080</v>
      </c>
    </row>
    <row r="631" spans="1:12" x14ac:dyDescent="0.45">
      <c r="A631" t="str">
        <f t="shared" si="9"/>
        <v>Alwar, Rājasthān, India</v>
      </c>
      <c r="B631" t="s">
        <v>1752</v>
      </c>
      <c r="C631" t="s">
        <v>1752</v>
      </c>
      <c r="D631">
        <v>27.566700000000001</v>
      </c>
      <c r="E631">
        <v>76.616699999999994</v>
      </c>
      <c r="F631" t="s">
        <v>626</v>
      </c>
      <c r="G631" t="s">
        <v>627</v>
      </c>
      <c r="H631" t="s">
        <v>628</v>
      </c>
      <c r="I631" t="s">
        <v>671</v>
      </c>
      <c r="K631">
        <v>341422</v>
      </c>
      <c r="L631">
        <v>1356570855</v>
      </c>
    </row>
    <row r="632" spans="1:12" x14ac:dyDescent="0.45">
      <c r="A632" t="str">
        <f t="shared" si="9"/>
        <v>Alytus, Alytaus Miestas, Lithuania</v>
      </c>
      <c r="B632" t="s">
        <v>1753</v>
      </c>
      <c r="C632" t="s">
        <v>1753</v>
      </c>
      <c r="D632">
        <v>54.401400000000002</v>
      </c>
      <c r="E632">
        <v>24.049199999999999</v>
      </c>
      <c r="F632" t="s">
        <v>1155</v>
      </c>
      <c r="G632" t="s">
        <v>1156</v>
      </c>
      <c r="H632" t="s">
        <v>1157</v>
      </c>
      <c r="I632" t="s">
        <v>1754</v>
      </c>
      <c r="J632" t="s">
        <v>378</v>
      </c>
      <c r="K632">
        <v>51534</v>
      </c>
      <c r="L632">
        <v>1440273296</v>
      </c>
    </row>
    <row r="633" spans="1:12" x14ac:dyDescent="0.45">
      <c r="A633" t="str">
        <f t="shared" si="9"/>
        <v>Alzamay, Irkutskaya Oblast’, Russia</v>
      </c>
      <c r="B633" t="s">
        <v>1755</v>
      </c>
      <c r="C633" t="s">
        <v>1755</v>
      </c>
      <c r="D633">
        <v>55.55</v>
      </c>
      <c r="E633">
        <v>98.666700000000006</v>
      </c>
      <c r="F633" t="s">
        <v>504</v>
      </c>
      <c r="G633" t="s">
        <v>505</v>
      </c>
      <c r="H633" t="s">
        <v>506</v>
      </c>
      <c r="I633" t="s">
        <v>1756</v>
      </c>
      <c r="K633">
        <v>5908</v>
      </c>
      <c r="L633">
        <v>1643351432</v>
      </c>
    </row>
    <row r="634" spans="1:12" x14ac:dyDescent="0.45">
      <c r="A634" t="str">
        <f t="shared" si="9"/>
        <v>Alzenau in Unterfranken, Bavaria, Germany</v>
      </c>
      <c r="B634" t="s">
        <v>1757</v>
      </c>
      <c r="C634" t="s">
        <v>1757</v>
      </c>
      <c r="D634">
        <v>50.088099999999997</v>
      </c>
      <c r="E634">
        <v>9.0496999999999996</v>
      </c>
      <c r="F634" t="s">
        <v>441</v>
      </c>
      <c r="G634" t="s">
        <v>442</v>
      </c>
      <c r="H634" t="s">
        <v>443</v>
      </c>
      <c r="I634" t="s">
        <v>567</v>
      </c>
      <c r="K634">
        <v>18469</v>
      </c>
      <c r="L634">
        <v>1276942017</v>
      </c>
    </row>
    <row r="635" spans="1:12" x14ac:dyDescent="0.45">
      <c r="A635" t="str">
        <f t="shared" si="9"/>
        <v>Alzey, Rhineland-Palatinate, Germany</v>
      </c>
      <c r="B635" t="s">
        <v>1758</v>
      </c>
      <c r="C635" t="s">
        <v>1758</v>
      </c>
      <c r="D635">
        <v>49.7517</v>
      </c>
      <c r="E635">
        <v>8.1160999999999994</v>
      </c>
      <c r="F635" t="s">
        <v>441</v>
      </c>
      <c r="G635" t="s">
        <v>442</v>
      </c>
      <c r="H635" t="s">
        <v>443</v>
      </c>
      <c r="I635" t="s">
        <v>1712</v>
      </c>
      <c r="J635" t="s">
        <v>366</v>
      </c>
      <c r="K635">
        <v>18535</v>
      </c>
      <c r="L635">
        <v>1276680173</v>
      </c>
    </row>
    <row r="636" spans="1:12" x14ac:dyDescent="0.45">
      <c r="A636" t="str">
        <f t="shared" si="9"/>
        <v>Amadora, Lisboa, Portugal</v>
      </c>
      <c r="B636" t="s">
        <v>1759</v>
      </c>
      <c r="C636" t="s">
        <v>1759</v>
      </c>
      <c r="D636">
        <v>38.75</v>
      </c>
      <c r="E636">
        <v>-9.2332999999999998</v>
      </c>
      <c r="F636" t="s">
        <v>967</v>
      </c>
      <c r="G636" t="s">
        <v>968</v>
      </c>
      <c r="H636" t="s">
        <v>969</v>
      </c>
      <c r="I636" t="s">
        <v>970</v>
      </c>
      <c r="J636" t="s">
        <v>366</v>
      </c>
      <c r="K636">
        <v>175136</v>
      </c>
      <c r="L636">
        <v>1620896557</v>
      </c>
    </row>
    <row r="637" spans="1:12" x14ac:dyDescent="0.45">
      <c r="A637" t="str">
        <f t="shared" si="9"/>
        <v>Amagi, Kagoshima, Japan</v>
      </c>
      <c r="B637" t="s">
        <v>1760</v>
      </c>
      <c r="C637" t="s">
        <v>1760</v>
      </c>
      <c r="D637">
        <v>27.809200000000001</v>
      </c>
      <c r="E637">
        <v>128.89779999999999</v>
      </c>
      <c r="F637" t="s">
        <v>514</v>
      </c>
      <c r="G637" t="s">
        <v>515</v>
      </c>
      <c r="H637" t="s">
        <v>516</v>
      </c>
      <c r="I637" t="s">
        <v>1761</v>
      </c>
      <c r="K637">
        <v>5608</v>
      </c>
      <c r="L637">
        <v>1392316482</v>
      </c>
    </row>
    <row r="638" spans="1:12" x14ac:dyDescent="0.45">
      <c r="A638" t="str">
        <f t="shared" si="9"/>
        <v>Amahai, Maluku, Indonesia</v>
      </c>
      <c r="B638" t="s">
        <v>1762</v>
      </c>
      <c r="C638" t="s">
        <v>1762</v>
      </c>
      <c r="D638">
        <v>-3.3281000000000001</v>
      </c>
      <c r="E638">
        <v>128.94049999999999</v>
      </c>
      <c r="F638" t="s">
        <v>1763</v>
      </c>
      <c r="G638" t="s">
        <v>1764</v>
      </c>
      <c r="H638" t="s">
        <v>1765</v>
      </c>
      <c r="I638" t="s">
        <v>1766</v>
      </c>
      <c r="J638" t="s">
        <v>366</v>
      </c>
      <c r="K638">
        <v>47653</v>
      </c>
      <c r="L638">
        <v>1360767250</v>
      </c>
    </row>
    <row r="639" spans="1:12" x14ac:dyDescent="0.45">
      <c r="A639" t="str">
        <f t="shared" si="9"/>
        <v>Amalāpuram, Andhra Pradesh, India</v>
      </c>
      <c r="B639" t="s">
        <v>1767</v>
      </c>
      <c r="C639" t="s">
        <v>1768</v>
      </c>
      <c r="D639">
        <v>16.583300000000001</v>
      </c>
      <c r="E639">
        <v>82.0167</v>
      </c>
      <c r="F639" t="s">
        <v>626</v>
      </c>
      <c r="G639" t="s">
        <v>627</v>
      </c>
      <c r="H639" t="s">
        <v>628</v>
      </c>
      <c r="I639" t="s">
        <v>816</v>
      </c>
      <c r="K639">
        <v>53231</v>
      </c>
      <c r="L639">
        <v>1356997622</v>
      </c>
    </row>
    <row r="640" spans="1:12" x14ac:dyDescent="0.45">
      <c r="A640" t="str">
        <f t="shared" si="9"/>
        <v>Amapá, Amapá, Brazil</v>
      </c>
      <c r="B640" t="s">
        <v>1769</v>
      </c>
      <c r="C640" t="s">
        <v>1770</v>
      </c>
      <c r="D640">
        <v>2.0499999999999998</v>
      </c>
      <c r="E640">
        <v>-50.8</v>
      </c>
      <c r="F640" t="s">
        <v>491</v>
      </c>
      <c r="G640" t="s">
        <v>492</v>
      </c>
      <c r="H640" t="s">
        <v>493</v>
      </c>
      <c r="I640" t="s">
        <v>1769</v>
      </c>
      <c r="K640">
        <v>1947</v>
      </c>
      <c r="L640">
        <v>1076834242</v>
      </c>
    </row>
    <row r="641" spans="1:12" x14ac:dyDescent="0.45">
      <c r="A641" t="str">
        <f t="shared" si="9"/>
        <v>Amara, Ialomiţa, Romania</v>
      </c>
      <c r="B641" t="s">
        <v>1771</v>
      </c>
      <c r="C641" t="s">
        <v>1771</v>
      </c>
      <c r="D641">
        <v>44.62</v>
      </c>
      <c r="E641">
        <v>27.32</v>
      </c>
      <c r="F641" t="s">
        <v>665</v>
      </c>
      <c r="G641" t="s">
        <v>666</v>
      </c>
      <c r="H641" t="s">
        <v>667</v>
      </c>
      <c r="I641" t="s">
        <v>1772</v>
      </c>
      <c r="K641">
        <v>7345</v>
      </c>
      <c r="L641">
        <v>1642292368</v>
      </c>
    </row>
    <row r="642" spans="1:12" x14ac:dyDescent="0.45">
      <c r="A642" t="str">
        <f t="shared" si="9"/>
        <v>Amarante, Porto, Portugal</v>
      </c>
      <c r="B642" t="s">
        <v>1773</v>
      </c>
      <c r="C642" t="s">
        <v>1773</v>
      </c>
      <c r="D642">
        <v>41.2667</v>
      </c>
      <c r="E642">
        <v>-8.0832999999999995</v>
      </c>
      <c r="F642" t="s">
        <v>967</v>
      </c>
      <c r="G642" t="s">
        <v>968</v>
      </c>
      <c r="H642" t="s">
        <v>969</v>
      </c>
      <c r="I642" t="s">
        <v>1537</v>
      </c>
      <c r="J642" t="s">
        <v>366</v>
      </c>
      <c r="K642">
        <v>56264</v>
      </c>
      <c r="L642">
        <v>1620688725</v>
      </c>
    </row>
    <row r="643" spans="1:12" x14ac:dyDescent="0.45">
      <c r="A643" t="str">
        <f t="shared" ref="A643:A706" si="10">CONCATENATE(B643,", ",I643,", ",F643)</f>
        <v>Amarapura, Mandalay, Burma</v>
      </c>
      <c r="B643" t="s">
        <v>1774</v>
      </c>
      <c r="C643" t="s">
        <v>1774</v>
      </c>
      <c r="D643">
        <v>21.9</v>
      </c>
      <c r="E643">
        <v>96.0458</v>
      </c>
      <c r="F643" t="s">
        <v>1584</v>
      </c>
      <c r="G643" t="s">
        <v>1585</v>
      </c>
      <c r="H643" t="s">
        <v>1586</v>
      </c>
      <c r="I643" t="s">
        <v>1775</v>
      </c>
      <c r="K643">
        <v>23200</v>
      </c>
      <c r="L643">
        <v>1104567036</v>
      </c>
    </row>
    <row r="644" spans="1:12" x14ac:dyDescent="0.45">
      <c r="A644" t="str">
        <f t="shared" si="10"/>
        <v>Amarillo, Texas, United States</v>
      </c>
      <c r="B644" t="s">
        <v>1776</v>
      </c>
      <c r="C644" t="s">
        <v>1776</v>
      </c>
      <c r="D644">
        <v>35.198799999999999</v>
      </c>
      <c r="E644">
        <v>-101.83110000000001</v>
      </c>
      <c r="F644" t="s">
        <v>530</v>
      </c>
      <c r="G644" t="s">
        <v>531</v>
      </c>
      <c r="H644" t="s">
        <v>532</v>
      </c>
      <c r="I644" t="s">
        <v>610</v>
      </c>
      <c r="K644">
        <v>205603</v>
      </c>
      <c r="L644">
        <v>1840019156</v>
      </c>
    </row>
    <row r="645" spans="1:12" x14ac:dyDescent="0.45">
      <c r="A645" t="str">
        <f t="shared" si="10"/>
        <v>Amarkantak, Chhattīsgarh, India</v>
      </c>
      <c r="B645" t="s">
        <v>1777</v>
      </c>
      <c r="C645" t="s">
        <v>1777</v>
      </c>
      <c r="D645">
        <v>22.6751</v>
      </c>
      <c r="E645">
        <v>81.759600000000006</v>
      </c>
      <c r="F645" t="s">
        <v>626</v>
      </c>
      <c r="G645" t="s">
        <v>627</v>
      </c>
      <c r="H645" t="s">
        <v>628</v>
      </c>
      <c r="I645" t="s">
        <v>1778</v>
      </c>
      <c r="K645">
        <v>7074</v>
      </c>
      <c r="L645">
        <v>1356062517</v>
      </c>
    </row>
    <row r="646" spans="1:12" x14ac:dyDescent="0.45">
      <c r="A646" t="str">
        <f t="shared" si="10"/>
        <v>Amasya, Amasya, Turkey</v>
      </c>
      <c r="B646" t="s">
        <v>1779</v>
      </c>
      <c r="C646" t="s">
        <v>1779</v>
      </c>
      <c r="D646">
        <v>40.65</v>
      </c>
      <c r="E646">
        <v>35.833300000000001</v>
      </c>
      <c r="F646" t="s">
        <v>806</v>
      </c>
      <c r="G646" t="s">
        <v>807</v>
      </c>
      <c r="H646" t="s">
        <v>808</v>
      </c>
      <c r="I646" t="s">
        <v>1779</v>
      </c>
      <c r="J646" t="s">
        <v>378</v>
      </c>
      <c r="K646">
        <v>149084</v>
      </c>
      <c r="L646">
        <v>1792344167</v>
      </c>
    </row>
    <row r="647" spans="1:12" x14ac:dyDescent="0.45">
      <c r="A647" t="str">
        <f t="shared" si="10"/>
        <v>Amatepec, México, Mexico</v>
      </c>
      <c r="B647" t="s">
        <v>1780</v>
      </c>
      <c r="C647" t="s">
        <v>1780</v>
      </c>
      <c r="D647">
        <v>18.649999999999999</v>
      </c>
      <c r="E647">
        <v>-100.15</v>
      </c>
      <c r="F647" t="s">
        <v>519</v>
      </c>
      <c r="G647" t="s">
        <v>520</v>
      </c>
      <c r="H647" t="s">
        <v>521</v>
      </c>
      <c r="I647" t="s">
        <v>692</v>
      </c>
      <c r="J647" t="s">
        <v>366</v>
      </c>
      <c r="K647">
        <v>27026</v>
      </c>
      <c r="L647">
        <v>1484058749</v>
      </c>
    </row>
    <row r="648" spans="1:12" x14ac:dyDescent="0.45">
      <c r="A648" t="str">
        <f t="shared" si="10"/>
        <v>Amatitán, Jalisco, Mexico</v>
      </c>
      <c r="B648" t="s">
        <v>1781</v>
      </c>
      <c r="C648" t="s">
        <v>1782</v>
      </c>
      <c r="D648">
        <v>20.833300000000001</v>
      </c>
      <c r="E648">
        <v>-103.7167</v>
      </c>
      <c r="F648" t="s">
        <v>519</v>
      </c>
      <c r="G648" t="s">
        <v>520</v>
      </c>
      <c r="H648" t="s">
        <v>521</v>
      </c>
      <c r="I648" t="s">
        <v>1783</v>
      </c>
      <c r="J648" t="s">
        <v>366</v>
      </c>
      <c r="K648">
        <v>15344</v>
      </c>
      <c r="L648">
        <v>1484634445</v>
      </c>
    </row>
    <row r="649" spans="1:12" x14ac:dyDescent="0.45">
      <c r="A649" t="str">
        <f t="shared" si="10"/>
        <v>Amatlán de los Reyes, Veracruz, Mexico</v>
      </c>
      <c r="B649" t="s">
        <v>1784</v>
      </c>
      <c r="C649" t="s">
        <v>1785</v>
      </c>
      <c r="D649">
        <v>18.845700000000001</v>
      </c>
      <c r="E649">
        <v>-96.914900000000003</v>
      </c>
      <c r="F649" t="s">
        <v>519</v>
      </c>
      <c r="G649" t="s">
        <v>520</v>
      </c>
      <c r="H649" t="s">
        <v>521</v>
      </c>
      <c r="I649" t="s">
        <v>716</v>
      </c>
      <c r="J649" t="s">
        <v>366</v>
      </c>
      <c r="K649">
        <v>9123</v>
      </c>
      <c r="L649">
        <v>1484683104</v>
      </c>
    </row>
    <row r="650" spans="1:12" x14ac:dyDescent="0.45">
      <c r="A650" t="str">
        <f t="shared" si="10"/>
        <v>Amau, Central, Papua New Guinea</v>
      </c>
      <c r="B650" t="s">
        <v>1786</v>
      </c>
      <c r="C650" t="s">
        <v>1786</v>
      </c>
      <c r="D650">
        <v>-10.0426</v>
      </c>
      <c r="E650">
        <v>148.565</v>
      </c>
      <c r="F650" t="s">
        <v>1658</v>
      </c>
      <c r="G650" t="s">
        <v>1659</v>
      </c>
      <c r="H650" t="s">
        <v>1660</v>
      </c>
      <c r="I650" t="s">
        <v>1787</v>
      </c>
      <c r="K650">
        <v>230</v>
      </c>
      <c r="L650">
        <v>1598610032</v>
      </c>
    </row>
    <row r="651" spans="1:12" x14ac:dyDescent="0.45">
      <c r="A651" t="str">
        <f t="shared" si="10"/>
        <v>Ambāla, Haryāna, India</v>
      </c>
      <c r="B651" t="s">
        <v>1788</v>
      </c>
      <c r="C651" t="s">
        <v>1789</v>
      </c>
      <c r="D651">
        <v>30.378599999999999</v>
      </c>
      <c r="E651">
        <v>76.772499999999994</v>
      </c>
      <c r="F651" t="s">
        <v>626</v>
      </c>
      <c r="G651" t="s">
        <v>627</v>
      </c>
      <c r="H651" t="s">
        <v>628</v>
      </c>
      <c r="I651" t="s">
        <v>1790</v>
      </c>
      <c r="K651">
        <v>146787</v>
      </c>
      <c r="L651">
        <v>1356947216</v>
      </c>
    </row>
    <row r="652" spans="1:12" x14ac:dyDescent="0.45">
      <c r="A652" t="str">
        <f t="shared" si="10"/>
        <v>Ambanja, Antsiranana, Madagascar</v>
      </c>
      <c r="B652" t="s">
        <v>1791</v>
      </c>
      <c r="C652" t="s">
        <v>1791</v>
      </c>
      <c r="D652">
        <v>-13.678599999999999</v>
      </c>
      <c r="E652">
        <v>48.452199999999998</v>
      </c>
      <c r="F652" t="s">
        <v>1792</v>
      </c>
      <c r="G652" t="s">
        <v>1793</v>
      </c>
      <c r="H652" t="s">
        <v>1794</v>
      </c>
      <c r="I652" t="s">
        <v>1795</v>
      </c>
      <c r="K652">
        <v>30621</v>
      </c>
      <c r="L652">
        <v>1450987919</v>
      </c>
    </row>
    <row r="653" spans="1:12" x14ac:dyDescent="0.45">
      <c r="A653" t="str">
        <f t="shared" si="10"/>
        <v>Ambarchik, Sakha (Yakutiya), Russia</v>
      </c>
      <c r="B653" t="s">
        <v>1796</v>
      </c>
      <c r="C653" t="s">
        <v>1796</v>
      </c>
      <c r="D653">
        <v>69.650999999999996</v>
      </c>
      <c r="E653">
        <v>162.33359999999999</v>
      </c>
      <c r="F653" t="s">
        <v>504</v>
      </c>
      <c r="G653" t="s">
        <v>505</v>
      </c>
      <c r="H653" t="s">
        <v>506</v>
      </c>
      <c r="I653" t="s">
        <v>1470</v>
      </c>
      <c r="K653">
        <v>0</v>
      </c>
      <c r="L653">
        <v>1643739159</v>
      </c>
    </row>
    <row r="654" spans="1:12" x14ac:dyDescent="0.45">
      <c r="A654" t="str">
        <f t="shared" si="10"/>
        <v>Ambato, Tungurahua, Ecuador</v>
      </c>
      <c r="B654" t="s">
        <v>1797</v>
      </c>
      <c r="C654" t="s">
        <v>1797</v>
      </c>
      <c r="D654">
        <v>-1.2417</v>
      </c>
      <c r="E654">
        <v>-78.619699999999995</v>
      </c>
      <c r="F654" t="s">
        <v>1415</v>
      </c>
      <c r="G654" t="s">
        <v>1416</v>
      </c>
      <c r="H654" t="s">
        <v>1417</v>
      </c>
      <c r="I654" t="s">
        <v>1798</v>
      </c>
      <c r="J654" t="s">
        <v>378</v>
      </c>
      <c r="K654">
        <v>165185</v>
      </c>
      <c r="L654">
        <v>1218046148</v>
      </c>
    </row>
    <row r="655" spans="1:12" x14ac:dyDescent="0.45">
      <c r="A655" t="str">
        <f t="shared" si="10"/>
        <v>Ambatondrazaka, Toamasina, Madagascar</v>
      </c>
      <c r="B655" t="s">
        <v>1799</v>
      </c>
      <c r="C655" t="s">
        <v>1799</v>
      </c>
      <c r="D655">
        <v>-17.832899999999999</v>
      </c>
      <c r="E655">
        <v>48.416699999999999</v>
      </c>
      <c r="F655" t="s">
        <v>1792</v>
      </c>
      <c r="G655" t="s">
        <v>1793</v>
      </c>
      <c r="H655" t="s">
        <v>1794</v>
      </c>
      <c r="I655" t="s">
        <v>1800</v>
      </c>
      <c r="J655" t="s">
        <v>366</v>
      </c>
      <c r="K655">
        <v>43134</v>
      </c>
      <c r="L655">
        <v>1450068349</v>
      </c>
    </row>
    <row r="656" spans="1:12" x14ac:dyDescent="0.45">
      <c r="A656" t="str">
        <f t="shared" si="10"/>
        <v>Amberg, Bavaria, Germany</v>
      </c>
      <c r="B656" t="s">
        <v>1801</v>
      </c>
      <c r="C656" t="s">
        <v>1801</v>
      </c>
      <c r="D656">
        <v>49.444400000000002</v>
      </c>
      <c r="E656">
        <v>11.8483</v>
      </c>
      <c r="F656" t="s">
        <v>441</v>
      </c>
      <c r="G656" t="s">
        <v>442</v>
      </c>
      <c r="H656" t="s">
        <v>443</v>
      </c>
      <c r="I656" t="s">
        <v>567</v>
      </c>
      <c r="J656" t="s">
        <v>366</v>
      </c>
      <c r="K656">
        <v>41970</v>
      </c>
      <c r="L656">
        <v>1276551955</v>
      </c>
    </row>
    <row r="657" spans="1:12" x14ac:dyDescent="0.45">
      <c r="A657" t="str">
        <f t="shared" si="10"/>
        <v>Amble, Northumberland, United Kingdom</v>
      </c>
      <c r="B657" t="s">
        <v>1802</v>
      </c>
      <c r="C657" t="s">
        <v>1802</v>
      </c>
      <c r="D657">
        <v>55.330599999999997</v>
      </c>
      <c r="E657">
        <v>-1.5783</v>
      </c>
      <c r="F657" t="s">
        <v>536</v>
      </c>
      <c r="G657" t="s">
        <v>537</v>
      </c>
      <c r="H657" t="s">
        <v>538</v>
      </c>
      <c r="I657" t="s">
        <v>1646</v>
      </c>
      <c r="K657">
        <v>6025</v>
      </c>
      <c r="L657">
        <v>1826166469</v>
      </c>
    </row>
    <row r="658" spans="1:12" x14ac:dyDescent="0.45">
      <c r="A658" t="str">
        <f t="shared" si="10"/>
        <v>Amblecote, Dudley, United Kingdom</v>
      </c>
      <c r="B658" t="s">
        <v>1803</v>
      </c>
      <c r="C658" t="s">
        <v>1803</v>
      </c>
      <c r="D658">
        <v>52.46</v>
      </c>
      <c r="E658">
        <v>-2.16</v>
      </c>
      <c r="F658" t="s">
        <v>536</v>
      </c>
      <c r="G658" t="s">
        <v>537</v>
      </c>
      <c r="H658" t="s">
        <v>538</v>
      </c>
      <c r="I658" t="s">
        <v>1804</v>
      </c>
      <c r="K658">
        <v>13393</v>
      </c>
      <c r="L658">
        <v>1826685308</v>
      </c>
    </row>
    <row r="659" spans="1:12" x14ac:dyDescent="0.45">
      <c r="A659" t="str">
        <f t="shared" si="10"/>
        <v>Ambler, Pennsylvania, United States</v>
      </c>
      <c r="B659" t="s">
        <v>1805</v>
      </c>
      <c r="C659" t="s">
        <v>1805</v>
      </c>
      <c r="D659">
        <v>40.156399999999998</v>
      </c>
      <c r="E659">
        <v>-75.221500000000006</v>
      </c>
      <c r="F659" t="s">
        <v>530</v>
      </c>
      <c r="G659" t="s">
        <v>531</v>
      </c>
      <c r="H659" t="s">
        <v>532</v>
      </c>
      <c r="I659" t="s">
        <v>620</v>
      </c>
      <c r="K659">
        <v>6491</v>
      </c>
      <c r="L659">
        <v>1840003693</v>
      </c>
    </row>
    <row r="660" spans="1:12" x14ac:dyDescent="0.45">
      <c r="A660" t="str">
        <f t="shared" si="10"/>
        <v>Ambon, Maluku, Indonesia</v>
      </c>
      <c r="B660" t="s">
        <v>1806</v>
      </c>
      <c r="C660" t="s">
        <v>1806</v>
      </c>
      <c r="D660">
        <v>-3.7050000000000001</v>
      </c>
      <c r="E660">
        <v>128.16999999999999</v>
      </c>
      <c r="F660" t="s">
        <v>1763</v>
      </c>
      <c r="G660" t="s">
        <v>1764</v>
      </c>
      <c r="H660" t="s">
        <v>1765</v>
      </c>
      <c r="I660" t="s">
        <v>1766</v>
      </c>
      <c r="J660" t="s">
        <v>378</v>
      </c>
      <c r="K660">
        <v>372249</v>
      </c>
      <c r="L660">
        <v>1360756802</v>
      </c>
    </row>
    <row r="661" spans="1:12" x14ac:dyDescent="0.45">
      <c r="A661" t="str">
        <f t="shared" si="10"/>
        <v>Ambridge, Pennsylvania, United States</v>
      </c>
      <c r="B661" t="s">
        <v>1807</v>
      </c>
      <c r="C661" t="s">
        <v>1807</v>
      </c>
      <c r="D661">
        <v>40.592199999999998</v>
      </c>
      <c r="E661">
        <v>-80.226500000000001</v>
      </c>
      <c r="F661" t="s">
        <v>530</v>
      </c>
      <c r="G661" t="s">
        <v>531</v>
      </c>
      <c r="H661" t="s">
        <v>532</v>
      </c>
      <c r="I661" t="s">
        <v>620</v>
      </c>
      <c r="K661">
        <v>6601</v>
      </c>
      <c r="L661">
        <v>1840001010</v>
      </c>
    </row>
    <row r="662" spans="1:12" x14ac:dyDescent="0.45">
      <c r="A662" t="str">
        <f t="shared" si="10"/>
        <v>Ambriz, Bengo, Angola</v>
      </c>
      <c r="B662" t="s">
        <v>1808</v>
      </c>
      <c r="C662" t="s">
        <v>1808</v>
      </c>
      <c r="D662">
        <v>-7.8550000000000004</v>
      </c>
      <c r="E662">
        <v>13.125</v>
      </c>
      <c r="F662" t="s">
        <v>1809</v>
      </c>
      <c r="G662" t="s">
        <v>1810</v>
      </c>
      <c r="H662" t="s">
        <v>1811</v>
      </c>
      <c r="I662" t="s">
        <v>1812</v>
      </c>
      <c r="K662">
        <v>17000</v>
      </c>
      <c r="L662">
        <v>1024609563</v>
      </c>
    </row>
    <row r="663" spans="1:12" x14ac:dyDescent="0.45">
      <c r="A663" t="str">
        <f t="shared" si="10"/>
        <v>Ambrolauri, Rach’a-Lechkhumi da Kvemo Svaneti, Georgia</v>
      </c>
      <c r="B663" t="s">
        <v>1813</v>
      </c>
      <c r="C663" t="s">
        <v>1813</v>
      </c>
      <c r="D663">
        <v>42.5167</v>
      </c>
      <c r="E663">
        <v>43.15</v>
      </c>
      <c r="F663" t="s">
        <v>763</v>
      </c>
      <c r="G663" t="s">
        <v>1132</v>
      </c>
      <c r="H663" t="s">
        <v>1133</v>
      </c>
      <c r="I663" t="s">
        <v>1814</v>
      </c>
      <c r="J663" t="s">
        <v>378</v>
      </c>
      <c r="K663">
        <v>2047</v>
      </c>
      <c r="L663">
        <v>1268370586</v>
      </c>
    </row>
    <row r="664" spans="1:12" x14ac:dyDescent="0.45">
      <c r="A664" t="str">
        <f t="shared" si="10"/>
        <v>Amderma, Nenetskiy Avtonomnyy Okrug, Russia</v>
      </c>
      <c r="B664" t="s">
        <v>1815</v>
      </c>
      <c r="C664" t="s">
        <v>1815</v>
      </c>
      <c r="D664">
        <v>69.763000000000005</v>
      </c>
      <c r="E664">
        <v>61.667700000000004</v>
      </c>
      <c r="F664" t="s">
        <v>504</v>
      </c>
      <c r="G664" t="s">
        <v>505</v>
      </c>
      <c r="H664" t="s">
        <v>506</v>
      </c>
      <c r="I664" t="s">
        <v>1816</v>
      </c>
      <c r="K664">
        <v>282</v>
      </c>
      <c r="L664">
        <v>1643719353</v>
      </c>
    </row>
    <row r="665" spans="1:12" x14ac:dyDescent="0.45">
      <c r="A665" t="str">
        <f t="shared" si="10"/>
        <v>Amdjarass, Ennedi-Est, Chad</v>
      </c>
      <c r="B665" t="s">
        <v>1817</v>
      </c>
      <c r="C665" t="s">
        <v>1817</v>
      </c>
      <c r="D665">
        <v>16.066700000000001</v>
      </c>
      <c r="E665">
        <v>22.8354</v>
      </c>
      <c r="F665" t="s">
        <v>562</v>
      </c>
      <c r="G665" t="s">
        <v>563</v>
      </c>
      <c r="H665" t="s">
        <v>564</v>
      </c>
      <c r="I665" t="s">
        <v>1818</v>
      </c>
      <c r="J665" t="s">
        <v>378</v>
      </c>
      <c r="L665">
        <v>1148268495</v>
      </c>
    </row>
    <row r="666" spans="1:12" x14ac:dyDescent="0.45">
      <c r="A666" t="str">
        <f t="shared" si="10"/>
        <v>Amealco, Querétaro, Mexico</v>
      </c>
      <c r="B666" t="s">
        <v>1819</v>
      </c>
      <c r="C666" t="s">
        <v>1819</v>
      </c>
      <c r="D666">
        <v>20.188099999999999</v>
      </c>
      <c r="E666">
        <v>-100.1439</v>
      </c>
      <c r="F666" t="s">
        <v>519</v>
      </c>
      <c r="G666" t="s">
        <v>520</v>
      </c>
      <c r="H666" t="s">
        <v>521</v>
      </c>
      <c r="I666" t="s">
        <v>1820</v>
      </c>
      <c r="J666" t="s">
        <v>366</v>
      </c>
      <c r="K666">
        <v>56457</v>
      </c>
      <c r="L666">
        <v>1484505085</v>
      </c>
    </row>
    <row r="667" spans="1:12" x14ac:dyDescent="0.45">
      <c r="A667" t="str">
        <f t="shared" si="10"/>
        <v>Amecameca de Juárez, México, Mexico</v>
      </c>
      <c r="B667" t="s">
        <v>1821</v>
      </c>
      <c r="C667" t="s">
        <v>1822</v>
      </c>
      <c r="D667">
        <v>19.123799999999999</v>
      </c>
      <c r="E667">
        <v>-98.766499999999994</v>
      </c>
      <c r="F667" t="s">
        <v>519</v>
      </c>
      <c r="G667" t="s">
        <v>520</v>
      </c>
      <c r="H667" t="s">
        <v>521</v>
      </c>
      <c r="I667" t="s">
        <v>692</v>
      </c>
      <c r="J667" t="s">
        <v>366</v>
      </c>
      <c r="K667">
        <v>31687</v>
      </c>
      <c r="L667">
        <v>1484353804</v>
      </c>
    </row>
    <row r="668" spans="1:12" x14ac:dyDescent="0.45">
      <c r="A668" t="str">
        <f t="shared" si="10"/>
        <v>Amelia, Umbria, Italy</v>
      </c>
      <c r="B668" t="s">
        <v>1823</v>
      </c>
      <c r="C668" t="s">
        <v>1823</v>
      </c>
      <c r="D668">
        <v>42.5535</v>
      </c>
      <c r="E668">
        <v>12.4168</v>
      </c>
      <c r="F668" t="s">
        <v>946</v>
      </c>
      <c r="G668" t="s">
        <v>947</v>
      </c>
      <c r="H668" t="s">
        <v>948</v>
      </c>
      <c r="I668" t="s">
        <v>1824</v>
      </c>
      <c r="K668">
        <v>11828</v>
      </c>
      <c r="L668">
        <v>1380920464</v>
      </c>
    </row>
    <row r="669" spans="1:12" x14ac:dyDescent="0.45">
      <c r="A669" t="str">
        <f t="shared" si="10"/>
        <v>Amelia, Ohio, United States</v>
      </c>
      <c r="B669" t="s">
        <v>1823</v>
      </c>
      <c r="C669" t="s">
        <v>1823</v>
      </c>
      <c r="D669">
        <v>39.0229</v>
      </c>
      <c r="E669">
        <v>-84.218400000000003</v>
      </c>
      <c r="F669" t="s">
        <v>530</v>
      </c>
      <c r="G669" t="s">
        <v>531</v>
      </c>
      <c r="H669" t="s">
        <v>532</v>
      </c>
      <c r="I669" t="s">
        <v>799</v>
      </c>
      <c r="K669">
        <v>5039</v>
      </c>
      <c r="L669">
        <v>1840010681</v>
      </c>
    </row>
    <row r="670" spans="1:12" x14ac:dyDescent="0.45">
      <c r="A670" t="str">
        <f t="shared" si="10"/>
        <v>American Canyon, California, United States</v>
      </c>
      <c r="B670" t="s">
        <v>1825</v>
      </c>
      <c r="C670" t="s">
        <v>1825</v>
      </c>
      <c r="D670">
        <v>38.179600000000001</v>
      </c>
      <c r="E670">
        <v>-122.25830000000001</v>
      </c>
      <c r="F670" t="s">
        <v>530</v>
      </c>
      <c r="G670" t="s">
        <v>531</v>
      </c>
      <c r="H670" t="s">
        <v>532</v>
      </c>
      <c r="I670" t="s">
        <v>754</v>
      </c>
      <c r="K670">
        <v>20475</v>
      </c>
      <c r="L670">
        <v>1840018834</v>
      </c>
    </row>
    <row r="671" spans="1:12" x14ac:dyDescent="0.45">
      <c r="A671" t="str">
        <f t="shared" si="10"/>
        <v>American Fork, Utah, United States</v>
      </c>
      <c r="B671" t="s">
        <v>1826</v>
      </c>
      <c r="C671" t="s">
        <v>1826</v>
      </c>
      <c r="D671">
        <v>40.379199999999997</v>
      </c>
      <c r="E671">
        <v>-111.79519999999999</v>
      </c>
      <c r="F671" t="s">
        <v>530</v>
      </c>
      <c r="G671" t="s">
        <v>531</v>
      </c>
      <c r="H671" t="s">
        <v>532</v>
      </c>
      <c r="I671" t="s">
        <v>1667</v>
      </c>
      <c r="K671">
        <v>33161</v>
      </c>
      <c r="L671">
        <v>1840018756</v>
      </c>
    </row>
    <row r="672" spans="1:12" x14ac:dyDescent="0.45">
      <c r="A672" t="str">
        <f t="shared" si="10"/>
        <v>Americana, São Paulo, Brazil</v>
      </c>
      <c r="B672" t="s">
        <v>1827</v>
      </c>
      <c r="C672" t="s">
        <v>1827</v>
      </c>
      <c r="D672">
        <v>-22.7392</v>
      </c>
      <c r="E672">
        <v>-47.331400000000002</v>
      </c>
      <c r="F672" t="s">
        <v>491</v>
      </c>
      <c r="G672" t="s">
        <v>492</v>
      </c>
      <c r="H672" t="s">
        <v>493</v>
      </c>
      <c r="I672" t="s">
        <v>801</v>
      </c>
      <c r="K672">
        <v>479472</v>
      </c>
      <c r="L672">
        <v>1076922153</v>
      </c>
    </row>
    <row r="673" spans="1:12" x14ac:dyDescent="0.45">
      <c r="A673" t="str">
        <f t="shared" si="10"/>
        <v>Américo Brasiliense, São Paulo, Brazil</v>
      </c>
      <c r="B673" t="s">
        <v>1828</v>
      </c>
      <c r="C673" t="s">
        <v>1829</v>
      </c>
      <c r="D673">
        <v>-21.7361</v>
      </c>
      <c r="E673">
        <v>-48.111400000000003</v>
      </c>
      <c r="F673" t="s">
        <v>491</v>
      </c>
      <c r="G673" t="s">
        <v>492</v>
      </c>
      <c r="H673" t="s">
        <v>493</v>
      </c>
      <c r="I673" t="s">
        <v>801</v>
      </c>
      <c r="K673">
        <v>38202</v>
      </c>
      <c r="L673">
        <v>1076027153</v>
      </c>
    </row>
    <row r="674" spans="1:12" x14ac:dyDescent="0.45">
      <c r="A674" t="str">
        <f t="shared" si="10"/>
        <v>Americus, Georgia, United States</v>
      </c>
      <c r="B674" t="s">
        <v>1830</v>
      </c>
      <c r="C674" t="s">
        <v>1830</v>
      </c>
      <c r="D674">
        <v>32.073599999999999</v>
      </c>
      <c r="E674">
        <v>-84.224900000000005</v>
      </c>
      <c r="F674" t="s">
        <v>530</v>
      </c>
      <c r="G674" t="s">
        <v>531</v>
      </c>
      <c r="H674" t="s">
        <v>532</v>
      </c>
      <c r="I674" t="s">
        <v>763</v>
      </c>
      <c r="K674">
        <v>16939</v>
      </c>
      <c r="L674">
        <v>1840013841</v>
      </c>
    </row>
    <row r="675" spans="1:12" x14ac:dyDescent="0.45">
      <c r="A675" t="str">
        <f t="shared" si="10"/>
        <v>Amersham, Buckinghamshire, United Kingdom</v>
      </c>
      <c r="B675" t="s">
        <v>1831</v>
      </c>
      <c r="C675" t="s">
        <v>1831</v>
      </c>
      <c r="D675">
        <v>51.677</v>
      </c>
      <c r="E675">
        <v>-0.60299999999999998</v>
      </c>
      <c r="F675" t="s">
        <v>536</v>
      </c>
      <c r="G675" t="s">
        <v>537</v>
      </c>
      <c r="H675" t="s">
        <v>538</v>
      </c>
      <c r="I675" t="s">
        <v>1832</v>
      </c>
      <c r="K675">
        <v>14384</v>
      </c>
      <c r="L675">
        <v>1826557635</v>
      </c>
    </row>
    <row r="676" spans="1:12" x14ac:dyDescent="0.45">
      <c r="A676" t="str">
        <f t="shared" si="10"/>
        <v>Ames, Iowa, United States</v>
      </c>
      <c r="B676" t="s">
        <v>1833</v>
      </c>
      <c r="C676" t="s">
        <v>1833</v>
      </c>
      <c r="D676">
        <v>42.0259</v>
      </c>
      <c r="E676">
        <v>-93.621499999999997</v>
      </c>
      <c r="F676" t="s">
        <v>530</v>
      </c>
      <c r="G676" t="s">
        <v>531</v>
      </c>
      <c r="H676" t="s">
        <v>532</v>
      </c>
      <c r="I676" t="s">
        <v>1552</v>
      </c>
      <c r="K676">
        <v>67910</v>
      </c>
      <c r="L676">
        <v>1840007019</v>
      </c>
    </row>
    <row r="677" spans="1:12" x14ac:dyDescent="0.45">
      <c r="A677" t="str">
        <f t="shared" si="10"/>
        <v>Amesbury, Massachusetts, United States</v>
      </c>
      <c r="B677" t="s">
        <v>1834</v>
      </c>
      <c r="C677" t="s">
        <v>1834</v>
      </c>
      <c r="D677">
        <v>42.853000000000002</v>
      </c>
      <c r="E677">
        <v>-70.944599999999994</v>
      </c>
      <c r="F677" t="s">
        <v>530</v>
      </c>
      <c r="G677" t="s">
        <v>531</v>
      </c>
      <c r="H677" t="s">
        <v>532</v>
      </c>
      <c r="I677" t="s">
        <v>621</v>
      </c>
      <c r="K677">
        <v>17532</v>
      </c>
      <c r="L677">
        <v>1840132383</v>
      </c>
    </row>
    <row r="678" spans="1:12" x14ac:dyDescent="0.45">
      <c r="A678" t="str">
        <f t="shared" si="10"/>
        <v>Amesbury, Wiltshire, United Kingdom</v>
      </c>
      <c r="B678" t="s">
        <v>1834</v>
      </c>
      <c r="C678" t="s">
        <v>1834</v>
      </c>
      <c r="D678">
        <v>51.17</v>
      </c>
      <c r="E678">
        <v>-1.77</v>
      </c>
      <c r="F678" t="s">
        <v>536</v>
      </c>
      <c r="G678" t="s">
        <v>537</v>
      </c>
      <c r="H678" t="s">
        <v>538</v>
      </c>
      <c r="I678" t="s">
        <v>1835</v>
      </c>
      <c r="K678">
        <v>10724</v>
      </c>
      <c r="L678">
        <v>1826157369</v>
      </c>
    </row>
    <row r="679" spans="1:12" x14ac:dyDescent="0.45">
      <c r="A679" t="str">
        <f t="shared" si="10"/>
        <v>Ámfissa, Stereá Elláda, Greece</v>
      </c>
      <c r="B679" t="s">
        <v>1836</v>
      </c>
      <c r="C679" t="s">
        <v>1837</v>
      </c>
      <c r="D679">
        <v>38.525300000000001</v>
      </c>
      <c r="E679">
        <v>22.375299999999999</v>
      </c>
      <c r="F679" t="s">
        <v>928</v>
      </c>
      <c r="G679" t="s">
        <v>929</v>
      </c>
      <c r="H679" t="s">
        <v>930</v>
      </c>
      <c r="I679" t="s">
        <v>1838</v>
      </c>
      <c r="J679" t="s">
        <v>366</v>
      </c>
      <c r="K679">
        <v>6919</v>
      </c>
      <c r="L679">
        <v>1300329241</v>
      </c>
    </row>
    <row r="680" spans="1:12" x14ac:dyDescent="0.45">
      <c r="A680" t="str">
        <f t="shared" si="10"/>
        <v>Amherst, New York, United States</v>
      </c>
      <c r="B680" t="s">
        <v>1839</v>
      </c>
      <c r="C680" t="s">
        <v>1839</v>
      </c>
      <c r="D680">
        <v>43.011699999999998</v>
      </c>
      <c r="E680">
        <v>-78.756900000000002</v>
      </c>
      <c r="F680" t="s">
        <v>530</v>
      </c>
      <c r="G680" t="s">
        <v>531</v>
      </c>
      <c r="H680" t="s">
        <v>532</v>
      </c>
      <c r="I680" t="s">
        <v>803</v>
      </c>
      <c r="K680">
        <v>124952</v>
      </c>
      <c r="L680">
        <v>1840057194</v>
      </c>
    </row>
    <row r="681" spans="1:12" x14ac:dyDescent="0.45">
      <c r="A681" t="str">
        <f t="shared" si="10"/>
        <v>Amherst, Massachusetts, United States</v>
      </c>
      <c r="B681" t="s">
        <v>1839</v>
      </c>
      <c r="C681" t="s">
        <v>1839</v>
      </c>
      <c r="D681">
        <v>42.3645</v>
      </c>
      <c r="E681">
        <v>-72.506900000000002</v>
      </c>
      <c r="F681" t="s">
        <v>530</v>
      </c>
      <c r="G681" t="s">
        <v>531</v>
      </c>
      <c r="H681" t="s">
        <v>532</v>
      </c>
      <c r="I681" t="s">
        <v>621</v>
      </c>
      <c r="K681">
        <v>39741</v>
      </c>
      <c r="L681">
        <v>1840053454</v>
      </c>
    </row>
    <row r="682" spans="1:12" x14ac:dyDescent="0.45">
      <c r="A682" t="str">
        <f t="shared" si="10"/>
        <v>Amherst, Ohio, United States</v>
      </c>
      <c r="B682" t="s">
        <v>1839</v>
      </c>
      <c r="C682" t="s">
        <v>1839</v>
      </c>
      <c r="D682">
        <v>41.402200000000001</v>
      </c>
      <c r="E682">
        <v>-82.2303</v>
      </c>
      <c r="F682" t="s">
        <v>530</v>
      </c>
      <c r="G682" t="s">
        <v>531</v>
      </c>
      <c r="H682" t="s">
        <v>532</v>
      </c>
      <c r="I682" t="s">
        <v>799</v>
      </c>
      <c r="K682">
        <v>12219</v>
      </c>
      <c r="L682">
        <v>1840000640</v>
      </c>
    </row>
    <row r="683" spans="1:12" x14ac:dyDescent="0.45">
      <c r="A683" t="str">
        <f t="shared" si="10"/>
        <v>Amherst, New Hampshire, United States</v>
      </c>
      <c r="B683" t="s">
        <v>1839</v>
      </c>
      <c r="C683" t="s">
        <v>1839</v>
      </c>
      <c r="D683">
        <v>42.8705</v>
      </c>
      <c r="E683">
        <v>-71.606800000000007</v>
      </c>
      <c r="F683" t="s">
        <v>530</v>
      </c>
      <c r="G683" t="s">
        <v>531</v>
      </c>
      <c r="H683" t="s">
        <v>532</v>
      </c>
      <c r="I683" t="s">
        <v>1728</v>
      </c>
      <c r="K683">
        <v>11310</v>
      </c>
      <c r="L683">
        <v>1840054510</v>
      </c>
    </row>
    <row r="684" spans="1:12" x14ac:dyDescent="0.45">
      <c r="A684" t="str">
        <f t="shared" si="10"/>
        <v>Amherst, Nova Scotia, Canada</v>
      </c>
      <c r="B684" t="s">
        <v>1839</v>
      </c>
      <c r="C684" t="s">
        <v>1839</v>
      </c>
      <c r="D684">
        <v>45.816699999999997</v>
      </c>
      <c r="E684">
        <v>-64.216700000000003</v>
      </c>
      <c r="F684" t="s">
        <v>541</v>
      </c>
      <c r="G684" t="s">
        <v>542</v>
      </c>
      <c r="H684" t="s">
        <v>543</v>
      </c>
      <c r="I684" t="s">
        <v>1840</v>
      </c>
      <c r="K684">
        <v>9550</v>
      </c>
      <c r="L684">
        <v>1124895094</v>
      </c>
    </row>
    <row r="685" spans="1:12" x14ac:dyDescent="0.45">
      <c r="A685" t="str">
        <f t="shared" si="10"/>
        <v>Amherst Center, Massachusetts, United States</v>
      </c>
      <c r="B685" t="s">
        <v>1841</v>
      </c>
      <c r="C685" t="s">
        <v>1841</v>
      </c>
      <c r="D685">
        <v>42.375700000000002</v>
      </c>
      <c r="E685">
        <v>-72.518799999999999</v>
      </c>
      <c r="F685" t="s">
        <v>530</v>
      </c>
      <c r="G685" t="s">
        <v>531</v>
      </c>
      <c r="H685" t="s">
        <v>532</v>
      </c>
      <c r="I685" t="s">
        <v>621</v>
      </c>
      <c r="K685">
        <v>20253</v>
      </c>
      <c r="L685">
        <v>1840003166</v>
      </c>
    </row>
    <row r="686" spans="1:12" x14ac:dyDescent="0.45">
      <c r="A686" t="str">
        <f t="shared" si="10"/>
        <v>Amherstburg, Ontario, Canada</v>
      </c>
      <c r="B686" t="s">
        <v>1842</v>
      </c>
      <c r="C686" t="s">
        <v>1842</v>
      </c>
      <c r="D686">
        <v>42.1</v>
      </c>
      <c r="E686">
        <v>-83.083299999999994</v>
      </c>
      <c r="F686" t="s">
        <v>541</v>
      </c>
      <c r="G686" t="s">
        <v>542</v>
      </c>
      <c r="H686" t="s">
        <v>543</v>
      </c>
      <c r="I686" t="s">
        <v>857</v>
      </c>
      <c r="K686">
        <v>21936</v>
      </c>
      <c r="L686">
        <v>1124696938</v>
      </c>
    </row>
    <row r="687" spans="1:12" x14ac:dyDescent="0.45">
      <c r="A687" t="str">
        <f t="shared" si="10"/>
        <v>Ami, Ibaraki, Japan</v>
      </c>
      <c r="B687" t="s">
        <v>1843</v>
      </c>
      <c r="C687" t="s">
        <v>1843</v>
      </c>
      <c r="D687">
        <v>36.030799999999999</v>
      </c>
      <c r="E687">
        <v>140.215</v>
      </c>
      <c r="F687" t="s">
        <v>514</v>
      </c>
      <c r="G687" t="s">
        <v>515</v>
      </c>
      <c r="H687" t="s">
        <v>516</v>
      </c>
      <c r="I687" t="s">
        <v>1844</v>
      </c>
      <c r="K687">
        <v>47755</v>
      </c>
      <c r="L687">
        <v>1392730678</v>
      </c>
    </row>
    <row r="688" spans="1:12" x14ac:dyDescent="0.45">
      <c r="A688" t="str">
        <f t="shared" si="10"/>
        <v>Amiens, Hauts-de-France, France</v>
      </c>
      <c r="B688" t="s">
        <v>1845</v>
      </c>
      <c r="C688" t="s">
        <v>1845</v>
      </c>
      <c r="D688">
        <v>49.892000000000003</v>
      </c>
      <c r="E688">
        <v>2.2989999999999999</v>
      </c>
      <c r="F688" t="s">
        <v>526</v>
      </c>
      <c r="G688" t="s">
        <v>527</v>
      </c>
      <c r="H688" t="s">
        <v>528</v>
      </c>
      <c r="I688" t="s">
        <v>529</v>
      </c>
      <c r="J688" t="s">
        <v>366</v>
      </c>
      <c r="K688">
        <v>136105</v>
      </c>
      <c r="L688">
        <v>1250794759</v>
      </c>
    </row>
    <row r="689" spans="1:12" x14ac:dyDescent="0.45">
      <c r="A689" t="str">
        <f t="shared" si="10"/>
        <v>Amioûn, Liban-Nord, Lebanon</v>
      </c>
      <c r="B689" t="s">
        <v>1846</v>
      </c>
      <c r="C689" t="s">
        <v>1847</v>
      </c>
      <c r="D689">
        <v>34.299399999999999</v>
      </c>
      <c r="E689">
        <v>35.809699999999999</v>
      </c>
      <c r="F689" t="s">
        <v>1848</v>
      </c>
      <c r="G689" t="s">
        <v>1849</v>
      </c>
      <c r="H689" t="s">
        <v>1850</v>
      </c>
      <c r="I689" t="s">
        <v>1851</v>
      </c>
      <c r="J689" t="s">
        <v>366</v>
      </c>
      <c r="K689">
        <v>10000</v>
      </c>
      <c r="L689">
        <v>1422143071</v>
      </c>
    </row>
    <row r="690" spans="1:12" x14ac:dyDescent="0.45">
      <c r="A690" t="str">
        <f t="shared" si="10"/>
        <v>Amite City, Louisiana, United States</v>
      </c>
      <c r="B690" t="s">
        <v>1852</v>
      </c>
      <c r="C690" t="s">
        <v>1852</v>
      </c>
      <c r="D690">
        <v>30.732299999999999</v>
      </c>
      <c r="E690">
        <v>-90.513300000000001</v>
      </c>
      <c r="F690" t="s">
        <v>530</v>
      </c>
      <c r="G690" t="s">
        <v>531</v>
      </c>
      <c r="H690" t="s">
        <v>532</v>
      </c>
      <c r="I690" t="s">
        <v>533</v>
      </c>
      <c r="K690">
        <v>6600</v>
      </c>
      <c r="L690">
        <v>1840036149</v>
      </c>
    </row>
    <row r="691" spans="1:12" x14ac:dyDescent="0.45">
      <c r="A691" t="str">
        <f t="shared" si="10"/>
        <v>Amity, Pennsylvania, United States</v>
      </c>
      <c r="B691" t="s">
        <v>1853</v>
      </c>
      <c r="C691" t="s">
        <v>1853</v>
      </c>
      <c r="D691">
        <v>40.290500000000002</v>
      </c>
      <c r="E691">
        <v>-75.747699999999995</v>
      </c>
      <c r="F691" t="s">
        <v>530</v>
      </c>
      <c r="G691" t="s">
        <v>531</v>
      </c>
      <c r="H691" t="s">
        <v>532</v>
      </c>
      <c r="I691" t="s">
        <v>620</v>
      </c>
      <c r="K691">
        <v>12924</v>
      </c>
      <c r="L691">
        <v>1840151686</v>
      </c>
    </row>
    <row r="692" spans="1:12" x14ac:dyDescent="0.45">
      <c r="A692" t="str">
        <f t="shared" si="10"/>
        <v>Amityville, New York, United States</v>
      </c>
      <c r="B692" t="s">
        <v>1854</v>
      </c>
      <c r="C692" t="s">
        <v>1854</v>
      </c>
      <c r="D692">
        <v>40.669600000000003</v>
      </c>
      <c r="E692">
        <v>-73.415599999999998</v>
      </c>
      <c r="F692" t="s">
        <v>530</v>
      </c>
      <c r="G692" t="s">
        <v>531</v>
      </c>
      <c r="H692" t="s">
        <v>532</v>
      </c>
      <c r="I692" t="s">
        <v>803</v>
      </c>
      <c r="K692">
        <v>9399</v>
      </c>
      <c r="L692">
        <v>1840005140</v>
      </c>
    </row>
    <row r="693" spans="1:12" x14ac:dyDescent="0.45">
      <c r="A693" t="str">
        <f t="shared" si="10"/>
        <v>Amlash, Gīlān, Iran</v>
      </c>
      <c r="B693" t="s">
        <v>1855</v>
      </c>
      <c r="C693" t="s">
        <v>1855</v>
      </c>
      <c r="D693">
        <v>37.097499999999997</v>
      </c>
      <c r="E693">
        <v>50.186399999999999</v>
      </c>
      <c r="F693" t="s">
        <v>388</v>
      </c>
      <c r="G693" t="s">
        <v>389</v>
      </c>
      <c r="H693" t="s">
        <v>390</v>
      </c>
      <c r="I693" t="s">
        <v>1856</v>
      </c>
      <c r="J693" t="s">
        <v>366</v>
      </c>
      <c r="K693">
        <v>15047</v>
      </c>
      <c r="L693">
        <v>1364041120</v>
      </c>
    </row>
    <row r="694" spans="1:12" x14ac:dyDescent="0.45">
      <c r="A694" t="str">
        <f t="shared" si="10"/>
        <v>Amman, Al ‘Āşimah, Jordan</v>
      </c>
      <c r="B694" t="s">
        <v>1857</v>
      </c>
      <c r="C694" t="s">
        <v>1857</v>
      </c>
      <c r="D694">
        <v>31.95</v>
      </c>
      <c r="E694">
        <v>35.933300000000003</v>
      </c>
      <c r="F694" t="s">
        <v>375</v>
      </c>
      <c r="G694" t="s">
        <v>376</v>
      </c>
      <c r="H694" t="s">
        <v>377</v>
      </c>
      <c r="I694" t="s">
        <v>1858</v>
      </c>
      <c r="J694" t="s">
        <v>606</v>
      </c>
      <c r="K694">
        <v>4007526</v>
      </c>
      <c r="L694">
        <v>1400522593</v>
      </c>
    </row>
    <row r="695" spans="1:12" x14ac:dyDescent="0.45">
      <c r="A695" t="str">
        <f t="shared" si="10"/>
        <v>Ammanford, Carmarthenshire, United Kingdom</v>
      </c>
      <c r="B695" t="s">
        <v>1859</v>
      </c>
      <c r="C695" t="s">
        <v>1859</v>
      </c>
      <c r="D695">
        <v>51.8</v>
      </c>
      <c r="E695">
        <v>-3.9929999999999999</v>
      </c>
      <c r="F695" t="s">
        <v>536</v>
      </c>
      <c r="G695" t="s">
        <v>537</v>
      </c>
      <c r="H695" t="s">
        <v>538</v>
      </c>
      <c r="I695" t="s">
        <v>1860</v>
      </c>
      <c r="K695">
        <v>5411</v>
      </c>
      <c r="L695">
        <v>1826559160</v>
      </c>
    </row>
    <row r="696" spans="1:12" x14ac:dyDescent="0.45">
      <c r="A696" t="str">
        <f t="shared" si="10"/>
        <v>Ammon, Idaho, United States</v>
      </c>
      <c r="B696" t="s">
        <v>1861</v>
      </c>
      <c r="C696" t="s">
        <v>1861</v>
      </c>
      <c r="D696">
        <v>43.474600000000002</v>
      </c>
      <c r="E696">
        <v>-111.9569</v>
      </c>
      <c r="F696" t="s">
        <v>530</v>
      </c>
      <c r="G696" t="s">
        <v>531</v>
      </c>
      <c r="H696" t="s">
        <v>532</v>
      </c>
      <c r="I696" t="s">
        <v>1862</v>
      </c>
      <c r="K696">
        <v>17115</v>
      </c>
      <c r="L696">
        <v>1840018643</v>
      </c>
    </row>
    <row r="697" spans="1:12" x14ac:dyDescent="0.45">
      <c r="A697" t="str">
        <f t="shared" si="10"/>
        <v>Amnat Charoen, Amnat Charoen, Thailand</v>
      </c>
      <c r="B697" t="s">
        <v>1863</v>
      </c>
      <c r="C697" t="s">
        <v>1863</v>
      </c>
      <c r="D697">
        <v>15.85</v>
      </c>
      <c r="E697">
        <v>104.63330000000001</v>
      </c>
      <c r="F697" t="s">
        <v>1864</v>
      </c>
      <c r="G697" t="s">
        <v>1865</v>
      </c>
      <c r="H697" t="s">
        <v>1866</v>
      </c>
      <c r="I697" t="s">
        <v>1863</v>
      </c>
      <c r="J697" t="s">
        <v>378</v>
      </c>
      <c r="K697">
        <v>25858</v>
      </c>
      <c r="L697">
        <v>1764038011</v>
      </c>
    </row>
    <row r="698" spans="1:12" x14ac:dyDescent="0.45">
      <c r="A698" t="str">
        <f t="shared" si="10"/>
        <v>Āmol, Māzandarān, Iran</v>
      </c>
      <c r="B698" t="s">
        <v>1867</v>
      </c>
      <c r="C698" t="s">
        <v>1868</v>
      </c>
      <c r="D698">
        <v>36.466900000000003</v>
      </c>
      <c r="E698">
        <v>52.356900000000003</v>
      </c>
      <c r="F698" t="s">
        <v>388</v>
      </c>
      <c r="G698" t="s">
        <v>389</v>
      </c>
      <c r="H698" t="s">
        <v>390</v>
      </c>
      <c r="I698" t="s">
        <v>1869</v>
      </c>
      <c r="J698" t="s">
        <v>366</v>
      </c>
      <c r="K698">
        <v>237528</v>
      </c>
      <c r="L698">
        <v>1364107935</v>
      </c>
    </row>
    <row r="699" spans="1:12" x14ac:dyDescent="0.45">
      <c r="A699" t="str">
        <f t="shared" si="10"/>
        <v>Amolatar, Amolatar, Uganda</v>
      </c>
      <c r="B699" t="s">
        <v>1870</v>
      </c>
      <c r="C699" t="s">
        <v>1870</v>
      </c>
      <c r="D699">
        <v>1.6377999999999999</v>
      </c>
      <c r="E699">
        <v>32.844799999999999</v>
      </c>
      <c r="F699" t="s">
        <v>613</v>
      </c>
      <c r="G699" t="s">
        <v>614</v>
      </c>
      <c r="H699" t="s">
        <v>615</v>
      </c>
      <c r="I699" t="s">
        <v>1870</v>
      </c>
      <c r="J699" t="s">
        <v>378</v>
      </c>
      <c r="L699">
        <v>1800458737</v>
      </c>
    </row>
    <row r="700" spans="1:12" x14ac:dyDescent="0.45">
      <c r="A700" t="str">
        <f t="shared" si="10"/>
        <v>Amöneburg, Hesse, Germany</v>
      </c>
      <c r="B700" t="s">
        <v>1871</v>
      </c>
      <c r="C700" t="s">
        <v>1872</v>
      </c>
      <c r="D700">
        <v>50.797800000000002</v>
      </c>
      <c r="E700">
        <v>8.9230999999999998</v>
      </c>
      <c r="F700" t="s">
        <v>441</v>
      </c>
      <c r="G700" t="s">
        <v>442</v>
      </c>
      <c r="H700" t="s">
        <v>443</v>
      </c>
      <c r="I700" t="s">
        <v>1676</v>
      </c>
      <c r="K700">
        <v>5096</v>
      </c>
      <c r="L700">
        <v>1276637668</v>
      </c>
    </row>
    <row r="701" spans="1:12" x14ac:dyDescent="0.45">
      <c r="A701" t="str">
        <f t="shared" si="10"/>
        <v>Amora, Setúbal, Portugal</v>
      </c>
      <c r="B701" t="s">
        <v>1873</v>
      </c>
      <c r="C701" t="s">
        <v>1873</v>
      </c>
      <c r="D701">
        <v>38.6265</v>
      </c>
      <c r="E701">
        <v>-9.1189</v>
      </c>
      <c r="F701" t="s">
        <v>967</v>
      </c>
      <c r="G701" t="s">
        <v>968</v>
      </c>
      <c r="H701" t="s">
        <v>969</v>
      </c>
      <c r="I701" t="s">
        <v>1457</v>
      </c>
      <c r="K701">
        <v>48629</v>
      </c>
      <c r="L701">
        <v>1620947611</v>
      </c>
    </row>
    <row r="702" spans="1:12" x14ac:dyDescent="0.45">
      <c r="A702" t="str">
        <f t="shared" si="10"/>
        <v>Amory, Mississippi, United States</v>
      </c>
      <c r="B702" t="s">
        <v>1874</v>
      </c>
      <c r="C702" t="s">
        <v>1874</v>
      </c>
      <c r="D702">
        <v>33.981299999999997</v>
      </c>
      <c r="E702">
        <v>-88.482299999999995</v>
      </c>
      <c r="F702" t="s">
        <v>530</v>
      </c>
      <c r="G702" t="s">
        <v>531</v>
      </c>
      <c r="H702" t="s">
        <v>532</v>
      </c>
      <c r="I702" t="s">
        <v>1875</v>
      </c>
      <c r="K702">
        <v>6098</v>
      </c>
      <c r="L702">
        <v>1840013686</v>
      </c>
    </row>
    <row r="703" spans="1:12" x14ac:dyDescent="0.45">
      <c r="A703" t="str">
        <f t="shared" si="10"/>
        <v>Amos, Quebec, Canada</v>
      </c>
      <c r="B703" t="s">
        <v>1876</v>
      </c>
      <c r="C703" t="s">
        <v>1876</v>
      </c>
      <c r="D703">
        <v>48.566699999999997</v>
      </c>
      <c r="E703">
        <v>-78.116699999999994</v>
      </c>
      <c r="F703" t="s">
        <v>541</v>
      </c>
      <c r="G703" t="s">
        <v>542</v>
      </c>
      <c r="H703" t="s">
        <v>543</v>
      </c>
      <c r="I703" t="s">
        <v>756</v>
      </c>
      <c r="K703">
        <v>12823</v>
      </c>
      <c r="L703">
        <v>1124939649</v>
      </c>
    </row>
    <row r="704" spans="1:12" x14ac:dyDescent="0.45">
      <c r="A704" t="str">
        <f t="shared" si="10"/>
        <v>Amozoc, Puebla, Mexico</v>
      </c>
      <c r="B704" t="s">
        <v>1877</v>
      </c>
      <c r="C704" t="s">
        <v>1877</v>
      </c>
      <c r="D704">
        <v>19.033300000000001</v>
      </c>
      <c r="E704">
        <v>-98.05</v>
      </c>
      <c r="F704" t="s">
        <v>519</v>
      </c>
      <c r="G704" t="s">
        <v>520</v>
      </c>
      <c r="H704" t="s">
        <v>521</v>
      </c>
      <c r="I704" t="s">
        <v>711</v>
      </c>
      <c r="J704" t="s">
        <v>366</v>
      </c>
      <c r="K704">
        <v>60517</v>
      </c>
      <c r="L704">
        <v>1484015487</v>
      </c>
    </row>
    <row r="705" spans="1:12" x14ac:dyDescent="0.45">
      <c r="A705" t="str">
        <f t="shared" si="10"/>
        <v>Ampthill, Central Bedfordshire, United Kingdom</v>
      </c>
      <c r="B705" t="s">
        <v>1878</v>
      </c>
      <c r="C705" t="s">
        <v>1878</v>
      </c>
      <c r="D705">
        <v>52.026299999999999</v>
      </c>
      <c r="E705">
        <v>-0.49059999999999998</v>
      </c>
      <c r="F705" t="s">
        <v>536</v>
      </c>
      <c r="G705" t="s">
        <v>537</v>
      </c>
      <c r="H705" t="s">
        <v>538</v>
      </c>
      <c r="I705" t="s">
        <v>1879</v>
      </c>
      <c r="K705">
        <v>13307</v>
      </c>
      <c r="L705">
        <v>1826072891</v>
      </c>
    </row>
    <row r="706" spans="1:12" x14ac:dyDescent="0.45">
      <c r="A706" t="str">
        <f t="shared" si="10"/>
        <v>Amqui, Quebec, Canada</v>
      </c>
      <c r="B706" t="s">
        <v>1880</v>
      </c>
      <c r="C706" t="s">
        <v>1880</v>
      </c>
      <c r="D706">
        <v>48.466700000000003</v>
      </c>
      <c r="E706">
        <v>-67.433300000000003</v>
      </c>
      <c r="F706" t="s">
        <v>541</v>
      </c>
      <c r="G706" t="s">
        <v>542</v>
      </c>
      <c r="H706" t="s">
        <v>543</v>
      </c>
      <c r="I706" t="s">
        <v>756</v>
      </c>
      <c r="K706">
        <v>6322</v>
      </c>
      <c r="L706">
        <v>1124681333</v>
      </c>
    </row>
    <row r="707" spans="1:12" x14ac:dyDescent="0.45">
      <c r="A707" t="str">
        <f t="shared" ref="A707:A770" si="11">CONCATENATE(B707,", ",I707,", ",F707)</f>
        <v>Amrāvati, Mahārāshtra, India</v>
      </c>
      <c r="B707" t="s">
        <v>1881</v>
      </c>
      <c r="C707" t="s">
        <v>1882</v>
      </c>
      <c r="D707">
        <v>20.933299999999999</v>
      </c>
      <c r="E707">
        <v>77.75</v>
      </c>
      <c r="F707" t="s">
        <v>626</v>
      </c>
      <c r="G707" t="s">
        <v>627</v>
      </c>
      <c r="H707" t="s">
        <v>628</v>
      </c>
      <c r="I707" t="s">
        <v>993</v>
      </c>
      <c r="K707">
        <v>549370</v>
      </c>
      <c r="L707">
        <v>1356462099</v>
      </c>
    </row>
    <row r="708" spans="1:12" x14ac:dyDescent="0.45">
      <c r="A708" t="str">
        <f t="shared" si="11"/>
        <v>Amriswil, Thurgau, Switzerland</v>
      </c>
      <c r="B708" t="s">
        <v>1883</v>
      </c>
      <c r="C708" t="s">
        <v>1883</v>
      </c>
      <c r="D708">
        <v>47.549700000000001</v>
      </c>
      <c r="E708">
        <v>9.3000000000000007</v>
      </c>
      <c r="F708" t="s">
        <v>464</v>
      </c>
      <c r="G708" t="s">
        <v>465</v>
      </c>
      <c r="H708" t="s">
        <v>466</v>
      </c>
      <c r="I708" t="s">
        <v>1884</v>
      </c>
      <c r="K708">
        <v>13534</v>
      </c>
      <c r="L708">
        <v>1756967253</v>
      </c>
    </row>
    <row r="709" spans="1:12" x14ac:dyDescent="0.45">
      <c r="A709" t="str">
        <f t="shared" si="11"/>
        <v>Amritsar, Punjab, India</v>
      </c>
      <c r="B709" t="s">
        <v>1885</v>
      </c>
      <c r="C709" t="s">
        <v>1885</v>
      </c>
      <c r="D709">
        <v>31.616700000000002</v>
      </c>
      <c r="E709">
        <v>74.849999999999994</v>
      </c>
      <c r="F709" t="s">
        <v>626</v>
      </c>
      <c r="G709" t="s">
        <v>627</v>
      </c>
      <c r="H709" t="s">
        <v>628</v>
      </c>
      <c r="I709" t="s">
        <v>551</v>
      </c>
      <c r="K709">
        <v>1132383</v>
      </c>
      <c r="L709">
        <v>1356926507</v>
      </c>
    </row>
    <row r="710" spans="1:12" x14ac:dyDescent="0.45">
      <c r="A710" t="str">
        <f t="shared" si="11"/>
        <v>Amsterdam, Noord-Holland, Netherlands</v>
      </c>
      <c r="B710" t="s">
        <v>1886</v>
      </c>
      <c r="C710" t="s">
        <v>1886</v>
      </c>
      <c r="D710">
        <v>52.35</v>
      </c>
      <c r="E710">
        <v>4.9165999999999999</v>
      </c>
      <c r="F710" t="s">
        <v>430</v>
      </c>
      <c r="G710" t="s">
        <v>431</v>
      </c>
      <c r="H710" t="s">
        <v>432</v>
      </c>
      <c r="I710" t="s">
        <v>1887</v>
      </c>
      <c r="J710" t="s">
        <v>606</v>
      </c>
      <c r="K710">
        <v>1031000</v>
      </c>
      <c r="L710">
        <v>1528355309</v>
      </c>
    </row>
    <row r="711" spans="1:12" x14ac:dyDescent="0.45">
      <c r="A711" t="str">
        <f t="shared" si="11"/>
        <v>Amsterdam, New York, United States</v>
      </c>
      <c r="B711" t="s">
        <v>1886</v>
      </c>
      <c r="C711" t="s">
        <v>1886</v>
      </c>
      <c r="D711">
        <v>42.942</v>
      </c>
      <c r="E711">
        <v>-74.190700000000007</v>
      </c>
      <c r="F711" t="s">
        <v>530</v>
      </c>
      <c r="G711" t="s">
        <v>531</v>
      </c>
      <c r="H711" t="s">
        <v>532</v>
      </c>
      <c r="I711" t="s">
        <v>803</v>
      </c>
      <c r="K711">
        <v>21241</v>
      </c>
      <c r="L711">
        <v>1840000391</v>
      </c>
    </row>
    <row r="712" spans="1:12" x14ac:dyDescent="0.45">
      <c r="A712" t="str">
        <f t="shared" si="11"/>
        <v>Amstetten, Niederösterreich, Austria</v>
      </c>
      <c r="B712" t="s">
        <v>1888</v>
      </c>
      <c r="C712" t="s">
        <v>1888</v>
      </c>
      <c r="D712">
        <v>48.116700000000002</v>
      </c>
      <c r="E712">
        <v>14.8667</v>
      </c>
      <c r="F712" t="s">
        <v>1889</v>
      </c>
      <c r="G712" t="s">
        <v>1890</v>
      </c>
      <c r="H712" t="s">
        <v>1891</v>
      </c>
      <c r="I712" t="s">
        <v>1892</v>
      </c>
      <c r="J712" t="s">
        <v>366</v>
      </c>
      <c r="K712">
        <v>23656</v>
      </c>
      <c r="L712">
        <v>1040466200</v>
      </c>
    </row>
    <row r="713" spans="1:12" x14ac:dyDescent="0.45">
      <c r="A713" t="str">
        <f t="shared" si="11"/>
        <v>Am-Timan, Salamat, Chad</v>
      </c>
      <c r="B713" t="s">
        <v>1893</v>
      </c>
      <c r="C713" t="s">
        <v>1893</v>
      </c>
      <c r="D713">
        <v>11.033300000000001</v>
      </c>
      <c r="E713">
        <v>20.283300000000001</v>
      </c>
      <c r="F713" t="s">
        <v>562</v>
      </c>
      <c r="G713" t="s">
        <v>563</v>
      </c>
      <c r="H713" t="s">
        <v>564</v>
      </c>
      <c r="I713" t="s">
        <v>1894</v>
      </c>
      <c r="J713" t="s">
        <v>378</v>
      </c>
      <c r="K713">
        <v>38261</v>
      </c>
      <c r="L713">
        <v>1148823427</v>
      </c>
    </row>
    <row r="714" spans="1:12" x14ac:dyDescent="0.45">
      <c r="A714" t="str">
        <f t="shared" si="11"/>
        <v>Amudālavalasa, Andhra Pradesh, India</v>
      </c>
      <c r="B714" t="s">
        <v>1895</v>
      </c>
      <c r="C714" t="s">
        <v>1896</v>
      </c>
      <c r="D714">
        <v>18.416699999999999</v>
      </c>
      <c r="E714">
        <v>83.9</v>
      </c>
      <c r="F714" t="s">
        <v>626</v>
      </c>
      <c r="G714" t="s">
        <v>627</v>
      </c>
      <c r="H714" t="s">
        <v>628</v>
      </c>
      <c r="I714" t="s">
        <v>816</v>
      </c>
      <c r="K714">
        <v>39799</v>
      </c>
      <c r="L714">
        <v>1356850881</v>
      </c>
    </row>
    <row r="715" spans="1:12" x14ac:dyDescent="0.45">
      <c r="A715" t="str">
        <f t="shared" si="11"/>
        <v>Amudat, Amudat, Uganda</v>
      </c>
      <c r="B715" t="s">
        <v>1897</v>
      </c>
      <c r="C715" t="s">
        <v>1897</v>
      </c>
      <c r="D715">
        <v>1.95</v>
      </c>
      <c r="E715">
        <v>34.950000000000003</v>
      </c>
      <c r="F715" t="s">
        <v>613</v>
      </c>
      <c r="G715" t="s">
        <v>614</v>
      </c>
      <c r="H715" t="s">
        <v>615</v>
      </c>
      <c r="I715" t="s">
        <v>1897</v>
      </c>
      <c r="J715" t="s">
        <v>378</v>
      </c>
      <c r="L715">
        <v>1800886754</v>
      </c>
    </row>
    <row r="716" spans="1:12" x14ac:dyDescent="0.45">
      <c r="A716" t="str">
        <f t="shared" si="11"/>
        <v>Amuria, Amuria, Uganda</v>
      </c>
      <c r="B716" t="s">
        <v>1898</v>
      </c>
      <c r="C716" t="s">
        <v>1898</v>
      </c>
      <c r="D716">
        <v>2.0036</v>
      </c>
      <c r="E716">
        <v>33.6511</v>
      </c>
      <c r="F716" t="s">
        <v>613</v>
      </c>
      <c r="G716" t="s">
        <v>614</v>
      </c>
      <c r="H716" t="s">
        <v>615</v>
      </c>
      <c r="I716" t="s">
        <v>1898</v>
      </c>
      <c r="J716" t="s">
        <v>378</v>
      </c>
      <c r="L716">
        <v>1800838006</v>
      </c>
    </row>
    <row r="717" spans="1:12" x14ac:dyDescent="0.45">
      <c r="A717" t="str">
        <f t="shared" si="11"/>
        <v>Amursk, Khabarovskiy Kray, Russia</v>
      </c>
      <c r="B717" t="s">
        <v>1899</v>
      </c>
      <c r="C717" t="s">
        <v>1899</v>
      </c>
      <c r="D717">
        <v>50.216700000000003</v>
      </c>
      <c r="E717">
        <v>136.9</v>
      </c>
      <c r="F717" t="s">
        <v>504</v>
      </c>
      <c r="G717" t="s">
        <v>505</v>
      </c>
      <c r="H717" t="s">
        <v>506</v>
      </c>
      <c r="I717" t="s">
        <v>1900</v>
      </c>
      <c r="K717">
        <v>40106</v>
      </c>
      <c r="L717">
        <v>1643243118</v>
      </c>
    </row>
    <row r="718" spans="1:12" x14ac:dyDescent="0.45">
      <c r="A718" t="str">
        <f t="shared" si="11"/>
        <v>Amuru, Amuru, Uganda</v>
      </c>
      <c r="B718" t="s">
        <v>1901</v>
      </c>
      <c r="C718" t="s">
        <v>1901</v>
      </c>
      <c r="D718">
        <v>2.8138999999999998</v>
      </c>
      <c r="E718">
        <v>31.938700000000001</v>
      </c>
      <c r="F718" t="s">
        <v>613</v>
      </c>
      <c r="G718" t="s">
        <v>614</v>
      </c>
      <c r="H718" t="s">
        <v>615</v>
      </c>
      <c r="I718" t="s">
        <v>1901</v>
      </c>
      <c r="J718" t="s">
        <v>378</v>
      </c>
      <c r="L718">
        <v>1800642608</v>
      </c>
    </row>
    <row r="719" spans="1:12" x14ac:dyDescent="0.45">
      <c r="A719" t="str">
        <f t="shared" si="11"/>
        <v>Amvrosiivka, Donets’ka Oblast’, Ukraine</v>
      </c>
      <c r="B719" t="s">
        <v>1902</v>
      </c>
      <c r="C719" t="s">
        <v>1902</v>
      </c>
      <c r="D719">
        <v>47.7958</v>
      </c>
      <c r="E719">
        <v>38.4801</v>
      </c>
      <c r="F719" t="s">
        <v>1461</v>
      </c>
      <c r="G719" t="s">
        <v>1462</v>
      </c>
      <c r="H719" t="s">
        <v>1463</v>
      </c>
      <c r="I719" t="s">
        <v>1903</v>
      </c>
      <c r="J719" t="s">
        <v>366</v>
      </c>
      <c r="K719">
        <v>18413</v>
      </c>
      <c r="L719">
        <v>1804821911</v>
      </c>
    </row>
    <row r="720" spans="1:12" x14ac:dyDescent="0.45">
      <c r="A720" t="str">
        <f t="shared" si="11"/>
        <v>An Cabhán, Cavan, Ireland</v>
      </c>
      <c r="B720" t="s">
        <v>1904</v>
      </c>
      <c r="C720" t="s">
        <v>1905</v>
      </c>
      <c r="D720">
        <v>53.9908</v>
      </c>
      <c r="E720">
        <v>-7.3605999999999998</v>
      </c>
      <c r="F720" t="s">
        <v>1906</v>
      </c>
      <c r="G720" t="s">
        <v>1907</v>
      </c>
      <c r="H720" t="s">
        <v>1908</v>
      </c>
      <c r="I720" t="s">
        <v>1909</v>
      </c>
      <c r="J720" t="s">
        <v>378</v>
      </c>
      <c r="L720">
        <v>1372007853</v>
      </c>
    </row>
    <row r="721" spans="1:12" x14ac:dyDescent="0.45">
      <c r="A721" t="str">
        <f t="shared" si="11"/>
        <v>An Nabk, Rīf Dimashq, Syria</v>
      </c>
      <c r="B721" t="s">
        <v>1910</v>
      </c>
      <c r="C721" t="s">
        <v>1910</v>
      </c>
      <c r="D721">
        <v>34.024999999999999</v>
      </c>
      <c r="E721">
        <v>36.734400000000001</v>
      </c>
      <c r="F721" t="s">
        <v>362</v>
      </c>
      <c r="G721" t="s">
        <v>363</v>
      </c>
      <c r="H721" t="s">
        <v>364</v>
      </c>
      <c r="I721" t="s">
        <v>1253</v>
      </c>
      <c r="J721" t="s">
        <v>366</v>
      </c>
      <c r="K721">
        <v>52502</v>
      </c>
      <c r="L721">
        <v>1760474665</v>
      </c>
    </row>
    <row r="722" spans="1:12" x14ac:dyDescent="0.45">
      <c r="A722" t="str">
        <f t="shared" si="11"/>
        <v>An Najaf, An Najaf, Iraq</v>
      </c>
      <c r="B722" t="s">
        <v>1301</v>
      </c>
      <c r="C722" t="s">
        <v>1301</v>
      </c>
      <c r="D722">
        <v>32.029000000000003</v>
      </c>
      <c r="E722">
        <v>44.339599999999997</v>
      </c>
      <c r="F722" t="s">
        <v>782</v>
      </c>
      <c r="G722" t="s">
        <v>783</v>
      </c>
      <c r="H722" t="s">
        <v>784</v>
      </c>
      <c r="I722" t="s">
        <v>1301</v>
      </c>
      <c r="J722" t="s">
        <v>378</v>
      </c>
      <c r="K722">
        <v>724700</v>
      </c>
      <c r="L722">
        <v>1368003357</v>
      </c>
    </row>
    <row r="723" spans="1:12" x14ac:dyDescent="0.45">
      <c r="A723" t="str">
        <f t="shared" si="11"/>
        <v>An Nāşirīyah, Dhī Qār, Iraq</v>
      </c>
      <c r="B723" t="s">
        <v>1911</v>
      </c>
      <c r="C723" t="s">
        <v>1912</v>
      </c>
      <c r="D723">
        <v>31.053899999999999</v>
      </c>
      <c r="E723">
        <v>46.250300000000003</v>
      </c>
      <c r="F723" t="s">
        <v>782</v>
      </c>
      <c r="G723" t="s">
        <v>783</v>
      </c>
      <c r="H723" t="s">
        <v>784</v>
      </c>
      <c r="I723" t="s">
        <v>1913</v>
      </c>
      <c r="J723" t="s">
        <v>378</v>
      </c>
      <c r="K723">
        <v>541600</v>
      </c>
      <c r="L723">
        <v>1368273311</v>
      </c>
    </row>
    <row r="724" spans="1:12" x14ac:dyDescent="0.45">
      <c r="A724" t="str">
        <f t="shared" si="11"/>
        <v>An Nuhūd, Western Kordofan, Sudan</v>
      </c>
      <c r="B724" t="s">
        <v>1914</v>
      </c>
      <c r="C724" t="s">
        <v>1915</v>
      </c>
      <c r="D724">
        <v>12.6904</v>
      </c>
      <c r="E724">
        <v>28.42</v>
      </c>
      <c r="F724" t="s">
        <v>787</v>
      </c>
      <c r="G724" t="s">
        <v>788</v>
      </c>
      <c r="H724" t="s">
        <v>789</v>
      </c>
      <c r="I724" t="s">
        <v>1327</v>
      </c>
      <c r="K724">
        <v>108008</v>
      </c>
      <c r="L724">
        <v>1729223651</v>
      </c>
    </row>
    <row r="725" spans="1:12" x14ac:dyDescent="0.45">
      <c r="A725" t="str">
        <f t="shared" si="11"/>
        <v>Anaco, Anzoátegui, Venezuela</v>
      </c>
      <c r="B725" t="s">
        <v>1916</v>
      </c>
      <c r="C725" t="s">
        <v>1916</v>
      </c>
      <c r="D725">
        <v>9.4332999999999991</v>
      </c>
      <c r="E725">
        <v>-64.466700000000003</v>
      </c>
      <c r="F725" t="s">
        <v>702</v>
      </c>
      <c r="G725" t="s">
        <v>703</v>
      </c>
      <c r="H725" t="s">
        <v>704</v>
      </c>
      <c r="I725" t="s">
        <v>1917</v>
      </c>
      <c r="J725" t="s">
        <v>366</v>
      </c>
      <c r="K725">
        <v>162704</v>
      </c>
      <c r="L725">
        <v>1862074247</v>
      </c>
    </row>
    <row r="726" spans="1:12" x14ac:dyDescent="0.45">
      <c r="A726" t="str">
        <f t="shared" si="11"/>
        <v>Anaconda, Montana, United States</v>
      </c>
      <c r="B726" t="s">
        <v>1918</v>
      </c>
      <c r="C726" t="s">
        <v>1918</v>
      </c>
      <c r="D726">
        <v>46.060699999999997</v>
      </c>
      <c r="E726">
        <v>-113.06789999999999</v>
      </c>
      <c r="F726" t="s">
        <v>530</v>
      </c>
      <c r="G726" t="s">
        <v>531</v>
      </c>
      <c r="H726" t="s">
        <v>532</v>
      </c>
      <c r="I726" t="s">
        <v>1919</v>
      </c>
      <c r="K726">
        <v>6065</v>
      </c>
      <c r="L726">
        <v>1840074775</v>
      </c>
    </row>
    <row r="727" spans="1:12" x14ac:dyDescent="0.45">
      <c r="A727" t="str">
        <f t="shared" si="11"/>
        <v>Anacortes, Washington, United States</v>
      </c>
      <c r="B727" t="s">
        <v>1920</v>
      </c>
      <c r="C727" t="s">
        <v>1920</v>
      </c>
      <c r="D727">
        <v>48.4878</v>
      </c>
      <c r="E727">
        <v>-122.6292</v>
      </c>
      <c r="F727" t="s">
        <v>530</v>
      </c>
      <c r="G727" t="s">
        <v>531</v>
      </c>
      <c r="H727" t="s">
        <v>532</v>
      </c>
      <c r="I727" t="s">
        <v>585</v>
      </c>
      <c r="K727">
        <v>18563</v>
      </c>
      <c r="L727">
        <v>1840018366</v>
      </c>
    </row>
    <row r="728" spans="1:12" x14ac:dyDescent="0.45">
      <c r="A728" t="str">
        <f t="shared" si="11"/>
        <v>Anadarko, Oklahoma, United States</v>
      </c>
      <c r="B728" t="s">
        <v>1921</v>
      </c>
      <c r="C728" t="s">
        <v>1921</v>
      </c>
      <c r="D728">
        <v>35.065199999999997</v>
      </c>
      <c r="E728">
        <v>-98.244100000000003</v>
      </c>
      <c r="F728" t="s">
        <v>530</v>
      </c>
      <c r="G728" t="s">
        <v>531</v>
      </c>
      <c r="H728" t="s">
        <v>532</v>
      </c>
      <c r="I728" t="s">
        <v>798</v>
      </c>
      <c r="K728">
        <v>5703</v>
      </c>
      <c r="L728">
        <v>1840019159</v>
      </c>
    </row>
    <row r="729" spans="1:12" x14ac:dyDescent="0.45">
      <c r="A729" t="str">
        <f t="shared" si="11"/>
        <v>Anadia, Aveiro, Portugal</v>
      </c>
      <c r="B729" t="s">
        <v>1922</v>
      </c>
      <c r="C729" t="s">
        <v>1922</v>
      </c>
      <c r="D729">
        <v>40.433300000000003</v>
      </c>
      <c r="E729">
        <v>-8.4332999999999991</v>
      </c>
      <c r="F729" t="s">
        <v>967</v>
      </c>
      <c r="G729" t="s">
        <v>968</v>
      </c>
      <c r="H729" t="s">
        <v>969</v>
      </c>
      <c r="I729" t="s">
        <v>1431</v>
      </c>
      <c r="J729" t="s">
        <v>366</v>
      </c>
      <c r="K729">
        <v>29150</v>
      </c>
      <c r="L729">
        <v>1620362655</v>
      </c>
    </row>
    <row r="730" spans="1:12" x14ac:dyDescent="0.45">
      <c r="A730" t="str">
        <f t="shared" si="11"/>
        <v>Anadyr, Chukotskiy Avtonomnyy Okrug, Russia</v>
      </c>
      <c r="B730" t="s">
        <v>1923</v>
      </c>
      <c r="C730" t="s">
        <v>1923</v>
      </c>
      <c r="D730">
        <v>64.7333</v>
      </c>
      <c r="E730">
        <v>177.51669999999999</v>
      </c>
      <c r="F730" t="s">
        <v>504</v>
      </c>
      <c r="G730" t="s">
        <v>505</v>
      </c>
      <c r="H730" t="s">
        <v>506</v>
      </c>
      <c r="I730" t="s">
        <v>1924</v>
      </c>
      <c r="J730" t="s">
        <v>378</v>
      </c>
      <c r="K730">
        <v>15604</v>
      </c>
      <c r="L730">
        <v>1643453469</v>
      </c>
    </row>
    <row r="731" spans="1:12" x14ac:dyDescent="0.45">
      <c r="A731" t="str">
        <f t="shared" si="11"/>
        <v>Anaheim, California, United States</v>
      </c>
      <c r="B731" t="s">
        <v>1925</v>
      </c>
      <c r="C731" t="s">
        <v>1925</v>
      </c>
      <c r="D731">
        <v>33.838999999999999</v>
      </c>
      <c r="E731">
        <v>-117.85720000000001</v>
      </c>
      <c r="F731" t="s">
        <v>530</v>
      </c>
      <c r="G731" t="s">
        <v>531</v>
      </c>
      <c r="H731" t="s">
        <v>532</v>
      </c>
      <c r="I731" t="s">
        <v>754</v>
      </c>
      <c r="K731">
        <v>350365</v>
      </c>
      <c r="L731">
        <v>1840019322</v>
      </c>
    </row>
    <row r="732" spans="1:12" x14ac:dyDescent="0.45">
      <c r="A732" t="str">
        <f t="shared" si="11"/>
        <v>Anáhuac, Chihuahua, Mexico</v>
      </c>
      <c r="B732" t="s">
        <v>1926</v>
      </c>
      <c r="C732" t="s">
        <v>1927</v>
      </c>
      <c r="D732">
        <v>28.48</v>
      </c>
      <c r="E732">
        <v>-106.74420000000001</v>
      </c>
      <c r="F732" t="s">
        <v>519</v>
      </c>
      <c r="G732" t="s">
        <v>520</v>
      </c>
      <c r="H732" t="s">
        <v>521</v>
      </c>
      <c r="I732" t="s">
        <v>1012</v>
      </c>
      <c r="K732">
        <v>9952</v>
      </c>
      <c r="L732">
        <v>1484106283</v>
      </c>
    </row>
    <row r="733" spans="1:12" x14ac:dyDescent="0.45">
      <c r="A733" t="str">
        <f t="shared" si="11"/>
        <v>Anakāpalle, Andhra Pradesh, India</v>
      </c>
      <c r="B733" t="s">
        <v>1928</v>
      </c>
      <c r="C733" t="s">
        <v>1929</v>
      </c>
      <c r="D733">
        <v>17.68</v>
      </c>
      <c r="E733">
        <v>83.02</v>
      </c>
      <c r="F733" t="s">
        <v>626</v>
      </c>
      <c r="G733" t="s">
        <v>627</v>
      </c>
      <c r="H733" t="s">
        <v>628</v>
      </c>
      <c r="I733" t="s">
        <v>816</v>
      </c>
      <c r="K733">
        <v>86519</v>
      </c>
      <c r="L733">
        <v>1356285975</v>
      </c>
    </row>
    <row r="734" spans="1:12" x14ac:dyDescent="0.45">
      <c r="A734" t="str">
        <f t="shared" si="11"/>
        <v>Anamosa, Iowa, United States</v>
      </c>
      <c r="B734" t="s">
        <v>1930</v>
      </c>
      <c r="C734" t="s">
        <v>1930</v>
      </c>
      <c r="D734">
        <v>42.109099999999998</v>
      </c>
      <c r="E734">
        <v>-91.275800000000004</v>
      </c>
      <c r="F734" t="s">
        <v>530</v>
      </c>
      <c r="G734" t="s">
        <v>531</v>
      </c>
      <c r="H734" t="s">
        <v>532</v>
      </c>
      <c r="I734" t="s">
        <v>1552</v>
      </c>
      <c r="K734">
        <v>5500</v>
      </c>
      <c r="L734">
        <v>1840006993</v>
      </c>
    </row>
    <row r="735" spans="1:12" x14ac:dyDescent="0.45">
      <c r="A735" t="str">
        <f t="shared" si="11"/>
        <v>Anantapur, Andhra Pradesh, India</v>
      </c>
      <c r="B735" t="s">
        <v>1931</v>
      </c>
      <c r="C735" t="s">
        <v>1931</v>
      </c>
      <c r="D735">
        <v>14.683299999999999</v>
      </c>
      <c r="E735">
        <v>77.599999999999994</v>
      </c>
      <c r="F735" t="s">
        <v>626</v>
      </c>
      <c r="G735" t="s">
        <v>627</v>
      </c>
      <c r="H735" t="s">
        <v>628</v>
      </c>
      <c r="I735" t="s">
        <v>816</v>
      </c>
      <c r="K735">
        <v>267161</v>
      </c>
      <c r="L735">
        <v>1356296545</v>
      </c>
    </row>
    <row r="736" spans="1:12" x14ac:dyDescent="0.45">
      <c r="A736" t="str">
        <f t="shared" si="11"/>
        <v>Anapa, Krasnodarskiy Kray, Russia</v>
      </c>
      <c r="B736" t="s">
        <v>1932</v>
      </c>
      <c r="C736" t="s">
        <v>1932</v>
      </c>
      <c r="D736">
        <v>44.894399999999997</v>
      </c>
      <c r="E736">
        <v>37.316699999999997</v>
      </c>
      <c r="F736" t="s">
        <v>504</v>
      </c>
      <c r="G736" t="s">
        <v>505</v>
      </c>
      <c r="H736" t="s">
        <v>506</v>
      </c>
      <c r="I736" t="s">
        <v>623</v>
      </c>
      <c r="J736" t="s">
        <v>366</v>
      </c>
      <c r="K736">
        <v>81447</v>
      </c>
      <c r="L736">
        <v>1643287068</v>
      </c>
    </row>
    <row r="737" spans="1:12" x14ac:dyDescent="0.45">
      <c r="A737" t="str">
        <f t="shared" si="11"/>
        <v>Anápolis, Goiás, Brazil</v>
      </c>
      <c r="B737" t="s">
        <v>1933</v>
      </c>
      <c r="C737" t="s">
        <v>1934</v>
      </c>
      <c r="D737">
        <v>-16.326899999999998</v>
      </c>
      <c r="E737">
        <v>-48.952800000000003</v>
      </c>
      <c r="F737" t="s">
        <v>491</v>
      </c>
      <c r="G737" t="s">
        <v>492</v>
      </c>
      <c r="H737" t="s">
        <v>493</v>
      </c>
      <c r="I737" t="s">
        <v>1935</v>
      </c>
      <c r="K737">
        <v>366491</v>
      </c>
      <c r="L737">
        <v>1076208869</v>
      </c>
    </row>
    <row r="738" spans="1:12" x14ac:dyDescent="0.45">
      <c r="A738" t="str">
        <f t="shared" si="11"/>
        <v>Añasco, Puerto Rico, Puerto Rico</v>
      </c>
      <c r="B738" t="s">
        <v>1936</v>
      </c>
      <c r="C738" t="s">
        <v>1937</v>
      </c>
      <c r="D738">
        <v>18.286000000000001</v>
      </c>
      <c r="E738">
        <v>-67.141099999999994</v>
      </c>
      <c r="F738" t="s">
        <v>961</v>
      </c>
      <c r="G738" t="s">
        <v>962</v>
      </c>
      <c r="H738" t="s">
        <v>963</v>
      </c>
      <c r="I738" t="s">
        <v>961</v>
      </c>
      <c r="K738">
        <v>5526</v>
      </c>
      <c r="L738">
        <v>1630023590</v>
      </c>
    </row>
    <row r="739" spans="1:12" x14ac:dyDescent="0.45">
      <c r="A739" t="str">
        <f t="shared" si="11"/>
        <v>Anatolí, Ípeiros, Greece</v>
      </c>
      <c r="B739" t="s">
        <v>1938</v>
      </c>
      <c r="C739" t="s">
        <v>1939</v>
      </c>
      <c r="D739">
        <v>39.638599999999997</v>
      </c>
      <c r="E739">
        <v>20.866099999999999</v>
      </c>
      <c r="F739" t="s">
        <v>928</v>
      </c>
      <c r="G739" t="s">
        <v>929</v>
      </c>
      <c r="H739" t="s">
        <v>930</v>
      </c>
      <c r="I739" t="s">
        <v>1940</v>
      </c>
      <c r="K739">
        <v>9798</v>
      </c>
      <c r="L739">
        <v>1300401701</v>
      </c>
    </row>
    <row r="740" spans="1:12" x14ac:dyDescent="0.45">
      <c r="A740" t="str">
        <f t="shared" si="11"/>
        <v>Añatuya, Santiago del Estero, Argentina</v>
      </c>
      <c r="B740" t="s">
        <v>1941</v>
      </c>
      <c r="C740" t="s">
        <v>1942</v>
      </c>
      <c r="D740">
        <v>-28.466699999999999</v>
      </c>
      <c r="E740">
        <v>-62.833300000000001</v>
      </c>
      <c r="F740" t="s">
        <v>651</v>
      </c>
      <c r="G740" t="s">
        <v>652</v>
      </c>
      <c r="H740" t="s">
        <v>653</v>
      </c>
      <c r="I740" t="s">
        <v>1943</v>
      </c>
      <c r="J740" t="s">
        <v>366</v>
      </c>
      <c r="K740">
        <v>14133</v>
      </c>
      <c r="L740">
        <v>1032511298</v>
      </c>
    </row>
    <row r="741" spans="1:12" x14ac:dyDescent="0.45">
      <c r="A741" t="str">
        <f t="shared" si="11"/>
        <v>Anávyssos, Attikí, Greece</v>
      </c>
      <c r="B741" t="s">
        <v>1944</v>
      </c>
      <c r="C741" t="s">
        <v>1945</v>
      </c>
      <c r="D741">
        <v>37.7333</v>
      </c>
      <c r="E741">
        <v>23.95</v>
      </c>
      <c r="F741" t="s">
        <v>928</v>
      </c>
      <c r="G741" t="s">
        <v>929</v>
      </c>
      <c r="H741" t="s">
        <v>930</v>
      </c>
      <c r="I741" t="s">
        <v>1028</v>
      </c>
      <c r="K741">
        <v>6202</v>
      </c>
      <c r="L741">
        <v>1300646410</v>
      </c>
    </row>
    <row r="742" spans="1:12" x14ac:dyDescent="0.45">
      <c r="A742" t="str">
        <f t="shared" si="11"/>
        <v>Anchorage, Alaska, United States</v>
      </c>
      <c r="B742" t="s">
        <v>1946</v>
      </c>
      <c r="C742" t="s">
        <v>1946</v>
      </c>
      <c r="D742">
        <v>61.150799999999997</v>
      </c>
      <c r="E742">
        <v>-149.10910000000001</v>
      </c>
      <c r="F742" t="s">
        <v>530</v>
      </c>
      <c r="G742" t="s">
        <v>531</v>
      </c>
      <c r="H742" t="s">
        <v>532</v>
      </c>
      <c r="I742" t="s">
        <v>1947</v>
      </c>
      <c r="K742">
        <v>247949</v>
      </c>
      <c r="L742">
        <v>1840023385</v>
      </c>
    </row>
    <row r="743" spans="1:12" x14ac:dyDescent="0.45">
      <c r="A743" t="str">
        <f t="shared" si="11"/>
        <v>Ancient Oaks, Pennsylvania, United States</v>
      </c>
      <c r="B743" t="s">
        <v>1948</v>
      </c>
      <c r="C743" t="s">
        <v>1948</v>
      </c>
      <c r="D743">
        <v>40.536000000000001</v>
      </c>
      <c r="E743">
        <v>-75.5852</v>
      </c>
      <c r="F743" t="s">
        <v>530</v>
      </c>
      <c r="G743" t="s">
        <v>531</v>
      </c>
      <c r="H743" t="s">
        <v>532</v>
      </c>
      <c r="I743" t="s">
        <v>620</v>
      </c>
      <c r="K743">
        <v>7554</v>
      </c>
      <c r="L743">
        <v>1840034845</v>
      </c>
    </row>
    <row r="744" spans="1:12" x14ac:dyDescent="0.45">
      <c r="A744" t="str">
        <f t="shared" si="11"/>
        <v>Ancona, Marche, Italy</v>
      </c>
      <c r="B744" t="s">
        <v>1949</v>
      </c>
      <c r="C744" t="s">
        <v>1949</v>
      </c>
      <c r="D744">
        <v>43.616700000000002</v>
      </c>
      <c r="E744">
        <v>13.5167</v>
      </c>
      <c r="F744" t="s">
        <v>946</v>
      </c>
      <c r="G744" t="s">
        <v>947</v>
      </c>
      <c r="H744" t="s">
        <v>948</v>
      </c>
      <c r="I744" t="s">
        <v>1950</v>
      </c>
      <c r="J744" t="s">
        <v>378</v>
      </c>
      <c r="K744">
        <v>100721</v>
      </c>
      <c r="L744">
        <v>1380597324</v>
      </c>
    </row>
    <row r="745" spans="1:12" x14ac:dyDescent="0.45">
      <c r="A745" t="str">
        <f t="shared" si="11"/>
        <v>Ancud, Los Lagos, Chile</v>
      </c>
      <c r="B745" t="s">
        <v>1951</v>
      </c>
      <c r="C745" t="s">
        <v>1951</v>
      </c>
      <c r="D745">
        <v>-41.868200000000002</v>
      </c>
      <c r="E745">
        <v>-73.828699999999998</v>
      </c>
      <c r="F745" t="s">
        <v>1502</v>
      </c>
      <c r="G745" t="s">
        <v>1503</v>
      </c>
      <c r="H745" t="s">
        <v>1504</v>
      </c>
      <c r="I745" t="s">
        <v>1505</v>
      </c>
      <c r="K745">
        <v>28162</v>
      </c>
      <c r="L745">
        <v>1152760614</v>
      </c>
    </row>
    <row r="746" spans="1:12" x14ac:dyDescent="0.45">
      <c r="A746" t="str">
        <f t="shared" si="11"/>
        <v>Anda, Heilongjiang, China</v>
      </c>
      <c r="B746" t="s">
        <v>1952</v>
      </c>
      <c r="C746" t="s">
        <v>1952</v>
      </c>
      <c r="D746">
        <v>46.407800000000002</v>
      </c>
      <c r="E746">
        <v>125.3252</v>
      </c>
      <c r="F746" t="s">
        <v>1039</v>
      </c>
      <c r="G746" t="s">
        <v>1040</v>
      </c>
      <c r="H746" t="s">
        <v>1041</v>
      </c>
      <c r="I746" t="s">
        <v>1953</v>
      </c>
      <c r="J746" t="s">
        <v>366</v>
      </c>
      <c r="K746">
        <v>520000</v>
      </c>
      <c r="L746">
        <v>1156142150</v>
      </c>
    </row>
    <row r="747" spans="1:12" x14ac:dyDescent="0.45">
      <c r="A747" t="str">
        <f t="shared" si="11"/>
        <v>Andahuaylas, Apurímac, Peru</v>
      </c>
      <c r="B747" t="s">
        <v>1954</v>
      </c>
      <c r="C747" t="s">
        <v>1954</v>
      </c>
      <c r="D747">
        <v>-13.657500000000001</v>
      </c>
      <c r="E747">
        <v>-73.383300000000006</v>
      </c>
      <c r="F747" t="s">
        <v>509</v>
      </c>
      <c r="G747" t="s">
        <v>510</v>
      </c>
      <c r="H747" t="s">
        <v>511</v>
      </c>
      <c r="I747" t="s">
        <v>512</v>
      </c>
      <c r="K747">
        <v>80000</v>
      </c>
      <c r="L747">
        <v>1604615351</v>
      </c>
    </row>
    <row r="748" spans="1:12" x14ac:dyDescent="0.45">
      <c r="A748" t="str">
        <f t="shared" si="11"/>
        <v>Andalusia, Alabama, United States</v>
      </c>
      <c r="B748" t="s">
        <v>1546</v>
      </c>
      <c r="C748" t="s">
        <v>1546</v>
      </c>
      <c r="D748">
        <v>31.310099999999998</v>
      </c>
      <c r="E748">
        <v>-86.478099999999998</v>
      </c>
      <c r="F748" t="s">
        <v>530</v>
      </c>
      <c r="G748" t="s">
        <v>531</v>
      </c>
      <c r="H748" t="s">
        <v>532</v>
      </c>
      <c r="I748" t="s">
        <v>1371</v>
      </c>
      <c r="K748">
        <v>6407</v>
      </c>
      <c r="L748">
        <v>1840004591</v>
      </c>
    </row>
    <row r="749" spans="1:12" x14ac:dyDescent="0.45">
      <c r="A749" t="str">
        <f t="shared" si="11"/>
        <v>Andamooka, South Australia, Australia</v>
      </c>
      <c r="B749" t="s">
        <v>1955</v>
      </c>
      <c r="C749" t="s">
        <v>1955</v>
      </c>
      <c r="D749">
        <v>-30.446999999999999</v>
      </c>
      <c r="E749">
        <v>137.166</v>
      </c>
      <c r="F749" t="s">
        <v>830</v>
      </c>
      <c r="G749" t="s">
        <v>831</v>
      </c>
      <c r="H749" t="s">
        <v>832</v>
      </c>
      <c r="I749" t="s">
        <v>833</v>
      </c>
      <c r="K749">
        <v>316</v>
      </c>
      <c r="L749">
        <v>1036260794</v>
      </c>
    </row>
    <row r="750" spans="1:12" x14ac:dyDescent="0.45">
      <c r="A750" t="str">
        <f t="shared" si="11"/>
        <v>Andenne, Wallonia, Belgium</v>
      </c>
      <c r="B750" t="s">
        <v>1956</v>
      </c>
      <c r="C750" t="s">
        <v>1956</v>
      </c>
      <c r="D750">
        <v>50.4833</v>
      </c>
      <c r="E750">
        <v>5.0999999999999996</v>
      </c>
      <c r="F750" t="s">
        <v>453</v>
      </c>
      <c r="G750" t="s">
        <v>454</v>
      </c>
      <c r="H750" t="s">
        <v>455</v>
      </c>
      <c r="I750" t="s">
        <v>1957</v>
      </c>
      <c r="K750">
        <v>27017</v>
      </c>
      <c r="L750">
        <v>1056666375</v>
      </c>
    </row>
    <row r="751" spans="1:12" x14ac:dyDescent="0.45">
      <c r="A751" t="str">
        <f t="shared" si="11"/>
        <v>Andergrove, Queensland, Australia</v>
      </c>
      <c r="B751" t="s">
        <v>1958</v>
      </c>
      <c r="C751" t="s">
        <v>1958</v>
      </c>
      <c r="D751">
        <v>-21.0931</v>
      </c>
      <c r="E751">
        <v>149.18600000000001</v>
      </c>
      <c r="F751" t="s">
        <v>830</v>
      </c>
      <c r="G751" t="s">
        <v>831</v>
      </c>
      <c r="H751" t="s">
        <v>832</v>
      </c>
      <c r="I751" t="s">
        <v>1959</v>
      </c>
      <c r="K751">
        <v>9419</v>
      </c>
      <c r="L751">
        <v>1036907443</v>
      </c>
    </row>
    <row r="752" spans="1:12" x14ac:dyDescent="0.45">
      <c r="A752" t="str">
        <f t="shared" si="11"/>
        <v>Anderlecht, Brussels-Capital Region, Belgium</v>
      </c>
      <c r="B752" t="s">
        <v>1960</v>
      </c>
      <c r="C752" t="s">
        <v>1960</v>
      </c>
      <c r="D752">
        <v>50.839199999999998</v>
      </c>
      <c r="E752">
        <v>4.3296999999999999</v>
      </c>
      <c r="F752" t="s">
        <v>453</v>
      </c>
      <c r="G752" t="s">
        <v>454</v>
      </c>
      <c r="H752" t="s">
        <v>455</v>
      </c>
      <c r="I752" t="s">
        <v>1961</v>
      </c>
      <c r="K752">
        <v>120887</v>
      </c>
      <c r="L752">
        <v>1056297471</v>
      </c>
    </row>
    <row r="753" spans="1:12" x14ac:dyDescent="0.45">
      <c r="A753" t="str">
        <f t="shared" si="11"/>
        <v>Andernach, Rhineland-Palatinate, Germany</v>
      </c>
      <c r="B753" t="s">
        <v>1962</v>
      </c>
      <c r="C753" t="s">
        <v>1962</v>
      </c>
      <c r="D753">
        <v>50.439700000000002</v>
      </c>
      <c r="E753">
        <v>7.4016999999999999</v>
      </c>
      <c r="F753" t="s">
        <v>441</v>
      </c>
      <c r="G753" t="s">
        <v>442</v>
      </c>
      <c r="H753" t="s">
        <v>443</v>
      </c>
      <c r="I753" t="s">
        <v>1712</v>
      </c>
      <c r="K753">
        <v>29966</v>
      </c>
      <c r="L753">
        <v>1276142194</v>
      </c>
    </row>
    <row r="754" spans="1:12" x14ac:dyDescent="0.45">
      <c r="A754" t="str">
        <f t="shared" si="11"/>
        <v>Anderson, Indiana, United States</v>
      </c>
      <c r="B754" t="s">
        <v>1963</v>
      </c>
      <c r="C754" t="s">
        <v>1963</v>
      </c>
      <c r="D754">
        <v>40.089100000000002</v>
      </c>
      <c r="E754">
        <v>-85.689300000000003</v>
      </c>
      <c r="F754" t="s">
        <v>530</v>
      </c>
      <c r="G754" t="s">
        <v>531</v>
      </c>
      <c r="H754" t="s">
        <v>532</v>
      </c>
      <c r="I754" t="s">
        <v>1964</v>
      </c>
      <c r="K754">
        <v>85992</v>
      </c>
      <c r="L754">
        <v>1840007242</v>
      </c>
    </row>
    <row r="755" spans="1:12" x14ac:dyDescent="0.45">
      <c r="A755" t="str">
        <f t="shared" si="11"/>
        <v>Anderson, South Carolina, United States</v>
      </c>
      <c r="B755" t="s">
        <v>1963</v>
      </c>
      <c r="C755" t="s">
        <v>1963</v>
      </c>
      <c r="D755">
        <v>34.521099999999997</v>
      </c>
      <c r="E755">
        <v>-82.647900000000007</v>
      </c>
      <c r="F755" t="s">
        <v>530</v>
      </c>
      <c r="G755" t="s">
        <v>531</v>
      </c>
      <c r="H755" t="s">
        <v>532</v>
      </c>
      <c r="I755" t="s">
        <v>534</v>
      </c>
      <c r="K755">
        <v>78512</v>
      </c>
      <c r="L755">
        <v>1840013579</v>
      </c>
    </row>
    <row r="756" spans="1:12" x14ac:dyDescent="0.45">
      <c r="A756" t="str">
        <f t="shared" si="11"/>
        <v>Anderson, California, United States</v>
      </c>
      <c r="B756" t="s">
        <v>1963</v>
      </c>
      <c r="C756" t="s">
        <v>1963</v>
      </c>
      <c r="D756">
        <v>40.4497</v>
      </c>
      <c r="E756">
        <v>-122.295</v>
      </c>
      <c r="F756" t="s">
        <v>530</v>
      </c>
      <c r="G756" t="s">
        <v>531</v>
      </c>
      <c r="H756" t="s">
        <v>532</v>
      </c>
      <c r="I756" t="s">
        <v>754</v>
      </c>
      <c r="K756">
        <v>10630</v>
      </c>
      <c r="L756">
        <v>1840018733</v>
      </c>
    </row>
    <row r="757" spans="1:12" x14ac:dyDescent="0.45">
      <c r="A757" t="str">
        <f t="shared" si="11"/>
        <v>Andijon, Andijon, Uzbekistan</v>
      </c>
      <c r="B757" t="s">
        <v>1965</v>
      </c>
      <c r="C757" t="s">
        <v>1965</v>
      </c>
      <c r="D757">
        <v>40.700000000000003</v>
      </c>
      <c r="E757">
        <v>72.349999999999994</v>
      </c>
      <c r="F757" t="s">
        <v>1966</v>
      </c>
      <c r="G757" t="s">
        <v>1967</v>
      </c>
      <c r="H757" t="s">
        <v>1968</v>
      </c>
      <c r="I757" t="s">
        <v>1965</v>
      </c>
      <c r="J757" t="s">
        <v>378</v>
      </c>
      <c r="K757">
        <v>441700</v>
      </c>
      <c r="L757">
        <v>1860445095</v>
      </c>
    </row>
    <row r="758" spans="1:12" x14ac:dyDescent="0.45">
      <c r="A758" t="str">
        <f t="shared" si="11"/>
        <v>Andīmeshk, Khūzestān, Iran</v>
      </c>
      <c r="B758" t="s">
        <v>1969</v>
      </c>
      <c r="C758" t="s">
        <v>1970</v>
      </c>
      <c r="D758">
        <v>32.450000000000003</v>
      </c>
      <c r="E758">
        <v>48.35</v>
      </c>
      <c r="F758" t="s">
        <v>388</v>
      </c>
      <c r="G758" t="s">
        <v>389</v>
      </c>
      <c r="H758" t="s">
        <v>390</v>
      </c>
      <c r="I758" t="s">
        <v>1015</v>
      </c>
      <c r="J758" t="s">
        <v>366</v>
      </c>
      <c r="K758">
        <v>135116</v>
      </c>
      <c r="L758">
        <v>1364453657</v>
      </c>
    </row>
    <row r="759" spans="1:12" x14ac:dyDescent="0.45">
      <c r="A759" t="str">
        <f t="shared" si="11"/>
        <v>Andkhōy, Fāryāb, Afghanistan</v>
      </c>
      <c r="B759" t="s">
        <v>1971</v>
      </c>
      <c r="C759" t="s">
        <v>1972</v>
      </c>
      <c r="D759">
        <v>36.950000000000003</v>
      </c>
      <c r="E759">
        <v>65.116699999999994</v>
      </c>
      <c r="F759" t="s">
        <v>1018</v>
      </c>
      <c r="G759" t="s">
        <v>1019</v>
      </c>
      <c r="H759" t="s">
        <v>1020</v>
      </c>
      <c r="I759" t="s">
        <v>1973</v>
      </c>
      <c r="J759" t="s">
        <v>366</v>
      </c>
      <c r="K759">
        <v>13137</v>
      </c>
      <c r="L759">
        <v>1004472345</v>
      </c>
    </row>
    <row r="760" spans="1:12" x14ac:dyDescent="0.45">
      <c r="A760" t="str">
        <f t="shared" si="11"/>
        <v>Andoany, Antsiranana, Madagascar</v>
      </c>
      <c r="B760" t="s">
        <v>1974</v>
      </c>
      <c r="C760" t="s">
        <v>1974</v>
      </c>
      <c r="D760">
        <v>-13.4</v>
      </c>
      <c r="E760">
        <v>48.266599999999997</v>
      </c>
      <c r="F760" t="s">
        <v>1792</v>
      </c>
      <c r="G760" t="s">
        <v>1793</v>
      </c>
      <c r="H760" t="s">
        <v>1794</v>
      </c>
      <c r="I760" t="s">
        <v>1795</v>
      </c>
      <c r="K760">
        <v>22680</v>
      </c>
      <c r="L760">
        <v>1450689047</v>
      </c>
    </row>
    <row r="761" spans="1:12" x14ac:dyDescent="0.45">
      <c r="A761" t="str">
        <f t="shared" si="11"/>
        <v>Andoas, Loreto, Peru</v>
      </c>
      <c r="B761" t="s">
        <v>1975</v>
      </c>
      <c r="C761" t="s">
        <v>1975</v>
      </c>
      <c r="D761">
        <v>-2.9020999999999999</v>
      </c>
      <c r="E761">
        <v>-76.402500000000003</v>
      </c>
      <c r="F761" t="s">
        <v>509</v>
      </c>
      <c r="G761" t="s">
        <v>510</v>
      </c>
      <c r="H761" t="s">
        <v>511</v>
      </c>
      <c r="I761" t="s">
        <v>1976</v>
      </c>
      <c r="K761">
        <v>10</v>
      </c>
      <c r="L761">
        <v>1604038416</v>
      </c>
    </row>
    <row r="762" spans="1:12" x14ac:dyDescent="0.45">
      <c r="A762" t="str">
        <f t="shared" si="11"/>
        <v>Andong, Gyeongbuk, Korea, South</v>
      </c>
      <c r="B762" t="s">
        <v>1977</v>
      </c>
      <c r="C762" t="s">
        <v>1977</v>
      </c>
      <c r="D762">
        <v>36.565600000000003</v>
      </c>
      <c r="E762">
        <v>128.72499999999999</v>
      </c>
      <c r="F762" t="s">
        <v>1978</v>
      </c>
      <c r="G762" t="s">
        <v>1979</v>
      </c>
      <c r="H762" t="s">
        <v>1980</v>
      </c>
      <c r="I762" t="s">
        <v>1981</v>
      </c>
      <c r="J762" t="s">
        <v>378</v>
      </c>
      <c r="K762">
        <v>162180</v>
      </c>
      <c r="L762">
        <v>1410095935</v>
      </c>
    </row>
    <row r="763" spans="1:12" x14ac:dyDescent="0.45">
      <c r="A763" t="str">
        <f t="shared" si="11"/>
        <v>Andorra la Vella, Andorra la Vella, Andorra</v>
      </c>
      <c r="B763" t="s">
        <v>1982</v>
      </c>
      <c r="C763" t="s">
        <v>1982</v>
      </c>
      <c r="D763">
        <v>42.5</v>
      </c>
      <c r="E763">
        <v>1.5</v>
      </c>
      <c r="F763" t="s">
        <v>1983</v>
      </c>
      <c r="G763" t="s">
        <v>1984</v>
      </c>
      <c r="H763" t="s">
        <v>1985</v>
      </c>
      <c r="I763" t="s">
        <v>1982</v>
      </c>
      <c r="J763" t="s">
        <v>606</v>
      </c>
      <c r="K763">
        <v>22151</v>
      </c>
      <c r="L763">
        <v>1020828846</v>
      </c>
    </row>
    <row r="764" spans="1:12" x14ac:dyDescent="0.45">
      <c r="A764" t="str">
        <f t="shared" si="11"/>
        <v>Andover, Hampshire, United Kingdom</v>
      </c>
      <c r="B764" t="s">
        <v>1986</v>
      </c>
      <c r="C764" t="s">
        <v>1986</v>
      </c>
      <c r="D764">
        <v>51.207999999999998</v>
      </c>
      <c r="E764">
        <v>-1.48</v>
      </c>
      <c r="F764" t="s">
        <v>536</v>
      </c>
      <c r="G764" t="s">
        <v>537</v>
      </c>
      <c r="H764" t="s">
        <v>538</v>
      </c>
      <c r="I764" t="s">
        <v>1474</v>
      </c>
      <c r="K764">
        <v>38290</v>
      </c>
      <c r="L764">
        <v>1826277987</v>
      </c>
    </row>
    <row r="765" spans="1:12" x14ac:dyDescent="0.45">
      <c r="A765" t="str">
        <f t="shared" si="11"/>
        <v>Andover, Massachusetts, United States</v>
      </c>
      <c r="B765" t="s">
        <v>1986</v>
      </c>
      <c r="C765" t="s">
        <v>1986</v>
      </c>
      <c r="D765">
        <v>42.646599999999999</v>
      </c>
      <c r="E765">
        <v>-71.165099999999995</v>
      </c>
      <c r="F765" t="s">
        <v>530</v>
      </c>
      <c r="G765" t="s">
        <v>531</v>
      </c>
      <c r="H765" t="s">
        <v>532</v>
      </c>
      <c r="I765" t="s">
        <v>621</v>
      </c>
      <c r="K765">
        <v>35609</v>
      </c>
      <c r="L765">
        <v>1840053666</v>
      </c>
    </row>
    <row r="766" spans="1:12" x14ac:dyDescent="0.45">
      <c r="A766" t="str">
        <f t="shared" si="11"/>
        <v>Andover, Minnesota, United States</v>
      </c>
      <c r="B766" t="s">
        <v>1986</v>
      </c>
      <c r="C766" t="s">
        <v>1986</v>
      </c>
      <c r="D766">
        <v>45.257100000000001</v>
      </c>
      <c r="E766">
        <v>-93.326499999999996</v>
      </c>
      <c r="F766" t="s">
        <v>530</v>
      </c>
      <c r="G766" t="s">
        <v>531</v>
      </c>
      <c r="H766" t="s">
        <v>532</v>
      </c>
      <c r="I766" t="s">
        <v>1433</v>
      </c>
      <c r="K766">
        <v>33140</v>
      </c>
      <c r="L766">
        <v>1840006716</v>
      </c>
    </row>
    <row r="767" spans="1:12" x14ac:dyDescent="0.45">
      <c r="A767" t="str">
        <f t="shared" si="11"/>
        <v>Andover, Kansas, United States</v>
      </c>
      <c r="B767" t="s">
        <v>1986</v>
      </c>
      <c r="C767" t="s">
        <v>1986</v>
      </c>
      <c r="D767">
        <v>37.686900000000001</v>
      </c>
      <c r="E767">
        <v>-97.135400000000004</v>
      </c>
      <c r="F767" t="s">
        <v>530</v>
      </c>
      <c r="G767" t="s">
        <v>531</v>
      </c>
      <c r="H767" t="s">
        <v>532</v>
      </c>
      <c r="I767" t="s">
        <v>611</v>
      </c>
      <c r="K767">
        <v>13405</v>
      </c>
      <c r="L767">
        <v>1840007546</v>
      </c>
    </row>
    <row r="768" spans="1:12" x14ac:dyDescent="0.45">
      <c r="A768" t="str">
        <f t="shared" si="11"/>
        <v>Andover, New Jersey, United States</v>
      </c>
      <c r="B768" t="s">
        <v>1986</v>
      </c>
      <c r="C768" t="s">
        <v>1986</v>
      </c>
      <c r="D768">
        <v>41.0244</v>
      </c>
      <c r="E768">
        <v>-74.728300000000004</v>
      </c>
      <c r="F768" t="s">
        <v>530</v>
      </c>
      <c r="G768" t="s">
        <v>531</v>
      </c>
      <c r="H768" t="s">
        <v>532</v>
      </c>
      <c r="I768" t="s">
        <v>587</v>
      </c>
      <c r="K768">
        <v>5996</v>
      </c>
      <c r="L768">
        <v>1840003479</v>
      </c>
    </row>
    <row r="769" spans="1:12" x14ac:dyDescent="0.45">
      <c r="A769" t="str">
        <f t="shared" si="11"/>
        <v>Andradina, São Paulo, Brazil</v>
      </c>
      <c r="B769" t="s">
        <v>1987</v>
      </c>
      <c r="C769" t="s">
        <v>1987</v>
      </c>
      <c r="D769">
        <v>-20.865400000000001</v>
      </c>
      <c r="E769">
        <v>-51.3157</v>
      </c>
      <c r="F769" t="s">
        <v>491</v>
      </c>
      <c r="G769" t="s">
        <v>492</v>
      </c>
      <c r="H769" t="s">
        <v>493</v>
      </c>
      <c r="I769" t="s">
        <v>801</v>
      </c>
      <c r="K769">
        <v>57250</v>
      </c>
      <c r="L769">
        <v>1076417183</v>
      </c>
    </row>
    <row r="770" spans="1:12" x14ac:dyDescent="0.45">
      <c r="A770" t="str">
        <f t="shared" si="11"/>
        <v>Andreapol, Tverskaya Oblast’, Russia</v>
      </c>
      <c r="B770" t="s">
        <v>1988</v>
      </c>
      <c r="C770" t="s">
        <v>1988</v>
      </c>
      <c r="D770">
        <v>56.65</v>
      </c>
      <c r="E770">
        <v>32.2667</v>
      </c>
      <c r="F770" t="s">
        <v>504</v>
      </c>
      <c r="G770" t="s">
        <v>505</v>
      </c>
      <c r="H770" t="s">
        <v>506</v>
      </c>
      <c r="I770" t="s">
        <v>1989</v>
      </c>
      <c r="K770">
        <v>7079</v>
      </c>
      <c r="L770">
        <v>1643244449</v>
      </c>
    </row>
    <row r="771" spans="1:12" x14ac:dyDescent="0.45">
      <c r="A771" t="str">
        <f t="shared" ref="A771:A834" si="12">CONCATENATE(B771,", ",I771,", ",F771)</f>
        <v>Andrews, Texas, United States</v>
      </c>
      <c r="B771" t="s">
        <v>1990</v>
      </c>
      <c r="C771" t="s">
        <v>1990</v>
      </c>
      <c r="D771">
        <v>32.320799999999998</v>
      </c>
      <c r="E771">
        <v>-102.55200000000001</v>
      </c>
      <c r="F771" t="s">
        <v>530</v>
      </c>
      <c r="G771" t="s">
        <v>531</v>
      </c>
      <c r="H771" t="s">
        <v>532</v>
      </c>
      <c r="I771" t="s">
        <v>610</v>
      </c>
      <c r="K771">
        <v>15708</v>
      </c>
      <c r="L771">
        <v>1840019474</v>
      </c>
    </row>
    <row r="772" spans="1:12" x14ac:dyDescent="0.45">
      <c r="A772" t="str">
        <f t="shared" si="12"/>
        <v>Andria, Puglia, Italy</v>
      </c>
      <c r="B772" t="s">
        <v>1991</v>
      </c>
      <c r="C772" t="s">
        <v>1991</v>
      </c>
      <c r="D772">
        <v>41.231699999999996</v>
      </c>
      <c r="E772">
        <v>16.308299999999999</v>
      </c>
      <c r="F772" t="s">
        <v>946</v>
      </c>
      <c r="G772" t="s">
        <v>947</v>
      </c>
      <c r="H772" t="s">
        <v>948</v>
      </c>
      <c r="I772" t="s">
        <v>1992</v>
      </c>
      <c r="J772" t="s">
        <v>366</v>
      </c>
      <c r="K772">
        <v>100365</v>
      </c>
      <c r="L772">
        <v>1380463498</v>
      </c>
    </row>
    <row r="773" spans="1:12" x14ac:dyDescent="0.45">
      <c r="A773" t="str">
        <f t="shared" si="12"/>
        <v>Andrijevica, Andrijevica, Montenegro</v>
      </c>
      <c r="B773" t="s">
        <v>1993</v>
      </c>
      <c r="C773" t="s">
        <v>1993</v>
      </c>
      <c r="D773">
        <v>42.733899999999998</v>
      </c>
      <c r="E773">
        <v>19.791899999999998</v>
      </c>
      <c r="F773" t="s">
        <v>1994</v>
      </c>
      <c r="G773" t="s">
        <v>1995</v>
      </c>
      <c r="H773" t="s">
        <v>1996</v>
      </c>
      <c r="I773" t="s">
        <v>1993</v>
      </c>
      <c r="J773" t="s">
        <v>378</v>
      </c>
      <c r="L773">
        <v>1499379378</v>
      </c>
    </row>
    <row r="774" spans="1:12" x14ac:dyDescent="0.45">
      <c r="A774" t="str">
        <f t="shared" si="12"/>
        <v>Androka, Toliara, Madagascar</v>
      </c>
      <c r="B774" t="s">
        <v>1997</v>
      </c>
      <c r="C774" t="s">
        <v>1997</v>
      </c>
      <c r="D774">
        <v>-25.021899999999999</v>
      </c>
      <c r="E774">
        <v>44.0749</v>
      </c>
      <c r="F774" t="s">
        <v>1792</v>
      </c>
      <c r="G774" t="s">
        <v>1793</v>
      </c>
      <c r="H774" t="s">
        <v>1794</v>
      </c>
      <c r="I774" t="s">
        <v>1998</v>
      </c>
      <c r="K774">
        <v>174</v>
      </c>
      <c r="L774">
        <v>1450495720</v>
      </c>
    </row>
    <row r="775" spans="1:12" x14ac:dyDescent="0.45">
      <c r="A775" t="str">
        <f t="shared" si="12"/>
        <v>Andrushivka, Zhytomyrs’ka Oblast’, Ukraine</v>
      </c>
      <c r="B775" t="s">
        <v>1999</v>
      </c>
      <c r="C775" t="s">
        <v>1999</v>
      </c>
      <c r="D775">
        <v>50.0167</v>
      </c>
      <c r="E775">
        <v>29.0167</v>
      </c>
      <c r="F775" t="s">
        <v>1461</v>
      </c>
      <c r="G775" t="s">
        <v>1462</v>
      </c>
      <c r="H775" t="s">
        <v>1463</v>
      </c>
      <c r="I775" t="s">
        <v>2000</v>
      </c>
      <c r="J775" t="s">
        <v>366</v>
      </c>
      <c r="K775">
        <v>8606</v>
      </c>
      <c r="L775">
        <v>1804544646</v>
      </c>
    </row>
    <row r="776" spans="1:12" x14ac:dyDescent="0.45">
      <c r="A776" t="str">
        <f t="shared" si="12"/>
        <v>Anenecuilco, Morelos, Mexico</v>
      </c>
      <c r="B776" t="s">
        <v>2001</v>
      </c>
      <c r="C776" t="s">
        <v>2001</v>
      </c>
      <c r="D776">
        <v>18.778099999999998</v>
      </c>
      <c r="E776">
        <v>-98.986099999999993</v>
      </c>
      <c r="F776" t="s">
        <v>519</v>
      </c>
      <c r="G776" t="s">
        <v>520</v>
      </c>
      <c r="H776" t="s">
        <v>521</v>
      </c>
      <c r="I776" t="s">
        <v>1637</v>
      </c>
      <c r="K776">
        <v>10773</v>
      </c>
      <c r="L776">
        <v>1484003918</v>
      </c>
    </row>
    <row r="777" spans="1:12" x14ac:dyDescent="0.45">
      <c r="A777" t="str">
        <f t="shared" si="12"/>
        <v>Anenii Noi, Anenii Noi, Moldova</v>
      </c>
      <c r="B777" t="s">
        <v>2002</v>
      </c>
      <c r="C777" t="s">
        <v>2002</v>
      </c>
      <c r="D777">
        <v>46.881700000000002</v>
      </c>
      <c r="E777">
        <v>29.230799999999999</v>
      </c>
      <c r="F777" t="s">
        <v>2003</v>
      </c>
      <c r="G777" t="s">
        <v>2004</v>
      </c>
      <c r="H777" t="s">
        <v>2005</v>
      </c>
      <c r="I777" t="s">
        <v>2002</v>
      </c>
      <c r="J777" t="s">
        <v>378</v>
      </c>
      <c r="K777">
        <v>10872</v>
      </c>
      <c r="L777">
        <v>1498650298</v>
      </c>
    </row>
    <row r="778" spans="1:12" x14ac:dyDescent="0.45">
      <c r="A778" t="str">
        <f t="shared" si="12"/>
        <v>Änew, Ahal, Turkmenistan</v>
      </c>
      <c r="B778" t="s">
        <v>2006</v>
      </c>
      <c r="C778" t="s">
        <v>2007</v>
      </c>
      <c r="D778">
        <v>37.887500000000003</v>
      </c>
      <c r="E778">
        <v>58.515999999999998</v>
      </c>
      <c r="F778" t="s">
        <v>481</v>
      </c>
      <c r="G778" t="s">
        <v>482</v>
      </c>
      <c r="H778" t="s">
        <v>483</v>
      </c>
      <c r="I778" t="s">
        <v>484</v>
      </c>
      <c r="J778" t="s">
        <v>378</v>
      </c>
      <c r="L778">
        <v>1795817680</v>
      </c>
    </row>
    <row r="779" spans="1:12" x14ac:dyDescent="0.45">
      <c r="A779" t="str">
        <f t="shared" si="12"/>
        <v>Ang Thong, Ang Thong, Thailand</v>
      </c>
      <c r="B779" t="s">
        <v>2008</v>
      </c>
      <c r="C779" t="s">
        <v>2008</v>
      </c>
      <c r="D779">
        <v>14.592499999999999</v>
      </c>
      <c r="E779">
        <v>100.4572</v>
      </c>
      <c r="F779" t="s">
        <v>1864</v>
      </c>
      <c r="G779" t="s">
        <v>1865</v>
      </c>
      <c r="H779" t="s">
        <v>1866</v>
      </c>
      <c r="I779" t="s">
        <v>2008</v>
      </c>
      <c r="J779" t="s">
        <v>378</v>
      </c>
      <c r="K779">
        <v>13277</v>
      </c>
      <c r="L779">
        <v>1764529940</v>
      </c>
    </row>
    <row r="780" spans="1:12" x14ac:dyDescent="0.45">
      <c r="A780" t="str">
        <f t="shared" si="12"/>
        <v>Angamāli, Kerala, India</v>
      </c>
      <c r="B780" t="s">
        <v>2009</v>
      </c>
      <c r="C780" t="s">
        <v>2010</v>
      </c>
      <c r="D780">
        <v>10.196</v>
      </c>
      <c r="E780">
        <v>76.385999999999996</v>
      </c>
      <c r="F780" t="s">
        <v>626</v>
      </c>
      <c r="G780" t="s">
        <v>627</v>
      </c>
      <c r="H780" t="s">
        <v>628</v>
      </c>
      <c r="I780" t="s">
        <v>1600</v>
      </c>
      <c r="K780">
        <v>33424</v>
      </c>
      <c r="L780">
        <v>1356561428</v>
      </c>
    </row>
    <row r="781" spans="1:12" x14ac:dyDescent="0.45">
      <c r="A781" t="str">
        <f t="shared" si="12"/>
        <v>Angarsk, Irkutskaya Oblast’, Russia</v>
      </c>
      <c r="B781" t="s">
        <v>2011</v>
      </c>
      <c r="C781" t="s">
        <v>2011</v>
      </c>
      <c r="D781">
        <v>52.566699999999997</v>
      </c>
      <c r="E781">
        <v>103.91670000000001</v>
      </c>
      <c r="F781" t="s">
        <v>504</v>
      </c>
      <c r="G781" t="s">
        <v>505</v>
      </c>
      <c r="H781" t="s">
        <v>506</v>
      </c>
      <c r="I781" t="s">
        <v>1756</v>
      </c>
      <c r="K781">
        <v>226374</v>
      </c>
      <c r="L781">
        <v>1643989118</v>
      </c>
    </row>
    <row r="782" spans="1:12" x14ac:dyDescent="0.45">
      <c r="A782" t="str">
        <f t="shared" si="12"/>
        <v>Angatuba, São Paulo, Brazil</v>
      </c>
      <c r="B782" t="s">
        <v>2012</v>
      </c>
      <c r="C782" t="s">
        <v>2012</v>
      </c>
      <c r="D782">
        <v>-23.474499999999999</v>
      </c>
      <c r="E782">
        <v>-48.425600000000003</v>
      </c>
      <c r="F782" t="s">
        <v>491</v>
      </c>
      <c r="G782" t="s">
        <v>492</v>
      </c>
      <c r="H782" t="s">
        <v>493</v>
      </c>
      <c r="I782" t="s">
        <v>801</v>
      </c>
      <c r="K782">
        <v>24161</v>
      </c>
      <c r="L782">
        <v>1076790515</v>
      </c>
    </row>
    <row r="783" spans="1:12" x14ac:dyDescent="0.45">
      <c r="A783" t="str">
        <f t="shared" si="12"/>
        <v>Ángel R. Cabada, Veracruz, Mexico</v>
      </c>
      <c r="B783" t="s">
        <v>2013</v>
      </c>
      <c r="C783" t="s">
        <v>2014</v>
      </c>
      <c r="D783">
        <v>18.596900000000002</v>
      </c>
      <c r="E783">
        <v>-95.445300000000003</v>
      </c>
      <c r="F783" t="s">
        <v>519</v>
      </c>
      <c r="G783" t="s">
        <v>520</v>
      </c>
      <c r="H783" t="s">
        <v>521</v>
      </c>
      <c r="I783" t="s">
        <v>716</v>
      </c>
      <c r="J783" t="s">
        <v>366</v>
      </c>
      <c r="K783">
        <v>11689</v>
      </c>
      <c r="L783">
        <v>1484667573</v>
      </c>
    </row>
    <row r="784" spans="1:12" x14ac:dyDescent="0.45">
      <c r="A784" t="str">
        <f t="shared" si="12"/>
        <v>Angeles City, Angeles, Philippines</v>
      </c>
      <c r="B784" t="s">
        <v>2015</v>
      </c>
      <c r="C784" t="s">
        <v>2015</v>
      </c>
      <c r="D784">
        <v>15.1472</v>
      </c>
      <c r="E784">
        <v>120.5847</v>
      </c>
      <c r="F784" t="s">
        <v>1373</v>
      </c>
      <c r="G784" t="s">
        <v>1374</v>
      </c>
      <c r="H784" t="s">
        <v>1375</v>
      </c>
      <c r="I784" t="s">
        <v>2016</v>
      </c>
      <c r="J784" t="s">
        <v>378</v>
      </c>
      <c r="K784">
        <v>411634</v>
      </c>
      <c r="L784">
        <v>1608036027</v>
      </c>
    </row>
    <row r="785" spans="1:12" x14ac:dyDescent="0.45">
      <c r="A785" t="str">
        <f t="shared" si="12"/>
        <v>Angermünde, Brandenburg, Germany</v>
      </c>
      <c r="B785" t="s">
        <v>2017</v>
      </c>
      <c r="C785" t="s">
        <v>2018</v>
      </c>
      <c r="D785">
        <v>53.033299999999997</v>
      </c>
      <c r="E785">
        <v>14</v>
      </c>
      <c r="F785" t="s">
        <v>441</v>
      </c>
      <c r="G785" t="s">
        <v>442</v>
      </c>
      <c r="H785" t="s">
        <v>443</v>
      </c>
      <c r="I785" t="s">
        <v>1719</v>
      </c>
      <c r="K785">
        <v>13744</v>
      </c>
      <c r="L785">
        <v>1276588063</v>
      </c>
    </row>
    <row r="786" spans="1:12" x14ac:dyDescent="0.45">
      <c r="A786" t="str">
        <f t="shared" si="12"/>
        <v>Angers, Pays de la Loire, France</v>
      </c>
      <c r="B786" t="s">
        <v>2019</v>
      </c>
      <c r="C786" t="s">
        <v>2019</v>
      </c>
      <c r="D786">
        <v>47.473599999999998</v>
      </c>
      <c r="E786">
        <v>-0.55420000000000003</v>
      </c>
      <c r="F786" t="s">
        <v>526</v>
      </c>
      <c r="G786" t="s">
        <v>527</v>
      </c>
      <c r="H786" t="s">
        <v>528</v>
      </c>
      <c r="I786" t="s">
        <v>2020</v>
      </c>
      <c r="J786" t="s">
        <v>366</v>
      </c>
      <c r="K786">
        <v>152960</v>
      </c>
      <c r="L786">
        <v>1250962174</v>
      </c>
    </row>
    <row r="787" spans="1:12" x14ac:dyDescent="0.45">
      <c r="A787" t="str">
        <f t="shared" si="12"/>
        <v>Angier, North Carolina, United States</v>
      </c>
      <c r="B787" t="s">
        <v>2021</v>
      </c>
      <c r="C787" t="s">
        <v>2021</v>
      </c>
      <c r="D787">
        <v>35.512</v>
      </c>
      <c r="E787">
        <v>-78.740499999999997</v>
      </c>
      <c r="F787" t="s">
        <v>530</v>
      </c>
      <c r="G787" t="s">
        <v>531</v>
      </c>
      <c r="H787" t="s">
        <v>532</v>
      </c>
      <c r="I787" t="s">
        <v>589</v>
      </c>
      <c r="K787">
        <v>5415</v>
      </c>
      <c r="L787">
        <v>1840015423</v>
      </c>
    </row>
    <row r="788" spans="1:12" x14ac:dyDescent="0.45">
      <c r="A788" t="str">
        <f t="shared" si="12"/>
        <v>Anglet, Nouvelle-Aquitaine, France</v>
      </c>
      <c r="B788" t="s">
        <v>2022</v>
      </c>
      <c r="C788" t="s">
        <v>2022</v>
      </c>
      <c r="D788">
        <v>43.484999999999999</v>
      </c>
      <c r="E788">
        <v>-1.5183</v>
      </c>
      <c r="F788" t="s">
        <v>526</v>
      </c>
      <c r="G788" t="s">
        <v>527</v>
      </c>
      <c r="H788" t="s">
        <v>528</v>
      </c>
      <c r="I788" t="s">
        <v>917</v>
      </c>
      <c r="K788">
        <v>38929</v>
      </c>
      <c r="L788">
        <v>1250237596</v>
      </c>
    </row>
    <row r="789" spans="1:12" x14ac:dyDescent="0.45">
      <c r="A789" t="str">
        <f t="shared" si="12"/>
        <v>Angleton, Texas, United States</v>
      </c>
      <c r="B789" t="s">
        <v>2023</v>
      </c>
      <c r="C789" t="s">
        <v>2023</v>
      </c>
      <c r="D789">
        <v>29.171800000000001</v>
      </c>
      <c r="E789">
        <v>-95.429100000000005</v>
      </c>
      <c r="F789" t="s">
        <v>530</v>
      </c>
      <c r="G789" t="s">
        <v>531</v>
      </c>
      <c r="H789" t="s">
        <v>532</v>
      </c>
      <c r="I789" t="s">
        <v>610</v>
      </c>
      <c r="K789">
        <v>19431</v>
      </c>
      <c r="L789">
        <v>1840019672</v>
      </c>
    </row>
    <row r="790" spans="1:12" x14ac:dyDescent="0.45">
      <c r="A790" t="str">
        <f t="shared" si="12"/>
        <v>Angmering, West Sussex, United Kingdom</v>
      </c>
      <c r="B790" t="s">
        <v>2024</v>
      </c>
      <c r="C790" t="s">
        <v>2024</v>
      </c>
      <c r="D790">
        <v>50.828800000000001</v>
      </c>
      <c r="E790">
        <v>-0.48459999999999998</v>
      </c>
      <c r="F790" t="s">
        <v>536</v>
      </c>
      <c r="G790" t="s">
        <v>537</v>
      </c>
      <c r="H790" t="s">
        <v>538</v>
      </c>
      <c r="I790" t="s">
        <v>2025</v>
      </c>
      <c r="K790">
        <v>7614</v>
      </c>
      <c r="L790">
        <v>1826030758</v>
      </c>
    </row>
    <row r="791" spans="1:12" x14ac:dyDescent="0.45">
      <c r="A791" t="str">
        <f t="shared" si="12"/>
        <v>Angol, Araucanía, Chile</v>
      </c>
      <c r="B791" t="s">
        <v>2026</v>
      </c>
      <c r="C791" t="s">
        <v>2026</v>
      </c>
      <c r="D791">
        <v>-37.7988</v>
      </c>
      <c r="E791">
        <v>-72.708600000000004</v>
      </c>
      <c r="F791" t="s">
        <v>1502</v>
      </c>
      <c r="G791" t="s">
        <v>1503</v>
      </c>
      <c r="H791" t="s">
        <v>1504</v>
      </c>
      <c r="I791" t="s">
        <v>2027</v>
      </c>
      <c r="J791" t="s">
        <v>366</v>
      </c>
      <c r="K791">
        <v>53262</v>
      </c>
      <c r="L791">
        <v>1152404762</v>
      </c>
    </row>
    <row r="792" spans="1:12" x14ac:dyDescent="0.45">
      <c r="A792" t="str">
        <f t="shared" si="12"/>
        <v>Angola, Indiana, United States</v>
      </c>
      <c r="B792" t="s">
        <v>1809</v>
      </c>
      <c r="C792" t="s">
        <v>1809</v>
      </c>
      <c r="D792">
        <v>41.643300000000004</v>
      </c>
      <c r="E792">
        <v>-85.005099999999999</v>
      </c>
      <c r="F792" t="s">
        <v>530</v>
      </c>
      <c r="G792" t="s">
        <v>531</v>
      </c>
      <c r="H792" t="s">
        <v>532</v>
      </c>
      <c r="I792" t="s">
        <v>1964</v>
      </c>
      <c r="K792">
        <v>11352</v>
      </c>
      <c r="L792">
        <v>1840007084</v>
      </c>
    </row>
    <row r="793" spans="1:12" x14ac:dyDescent="0.45">
      <c r="A793" t="str">
        <f t="shared" si="12"/>
        <v>Angostura, Sinaloa, Mexico</v>
      </c>
      <c r="B793" t="s">
        <v>2028</v>
      </c>
      <c r="C793" t="s">
        <v>2028</v>
      </c>
      <c r="D793">
        <v>25.365300000000001</v>
      </c>
      <c r="E793">
        <v>-108.1622</v>
      </c>
      <c r="F793" t="s">
        <v>519</v>
      </c>
      <c r="G793" t="s">
        <v>520</v>
      </c>
      <c r="H793" t="s">
        <v>521</v>
      </c>
      <c r="I793" t="s">
        <v>1697</v>
      </c>
      <c r="J793" t="s">
        <v>366</v>
      </c>
      <c r="K793">
        <v>5086</v>
      </c>
      <c r="L793">
        <v>1484677856</v>
      </c>
    </row>
    <row r="794" spans="1:12" x14ac:dyDescent="0.45">
      <c r="A794" t="str">
        <f t="shared" si="12"/>
        <v>Angoulême, Nouvelle-Aquitaine, France</v>
      </c>
      <c r="B794" t="s">
        <v>2029</v>
      </c>
      <c r="C794" t="s">
        <v>2030</v>
      </c>
      <c r="D794">
        <v>45.65</v>
      </c>
      <c r="E794">
        <v>0.16</v>
      </c>
      <c r="F794" t="s">
        <v>526</v>
      </c>
      <c r="G794" t="s">
        <v>527</v>
      </c>
      <c r="H794" t="s">
        <v>528</v>
      </c>
      <c r="I794" t="s">
        <v>917</v>
      </c>
      <c r="J794" t="s">
        <v>366</v>
      </c>
      <c r="K794">
        <v>41740</v>
      </c>
      <c r="L794">
        <v>1250150112</v>
      </c>
    </row>
    <row r="795" spans="1:12" x14ac:dyDescent="0.45">
      <c r="A795" t="str">
        <f t="shared" si="12"/>
        <v>Angra do Heroísmo, Azores, Portugal</v>
      </c>
      <c r="B795" t="s">
        <v>2031</v>
      </c>
      <c r="C795" t="s">
        <v>2032</v>
      </c>
      <c r="D795">
        <v>38.655799999999999</v>
      </c>
      <c r="E795">
        <v>-27.215299999999999</v>
      </c>
      <c r="F795" t="s">
        <v>967</v>
      </c>
      <c r="G795" t="s">
        <v>968</v>
      </c>
      <c r="H795" t="s">
        <v>969</v>
      </c>
      <c r="I795" t="s">
        <v>2033</v>
      </c>
      <c r="K795">
        <v>35402</v>
      </c>
      <c r="L795">
        <v>1620152939</v>
      </c>
    </row>
    <row r="796" spans="1:12" x14ac:dyDescent="0.45">
      <c r="A796" t="str">
        <f t="shared" si="12"/>
        <v>Angren, Toshkent, Uzbekistan</v>
      </c>
      <c r="B796" t="s">
        <v>2034</v>
      </c>
      <c r="C796" t="s">
        <v>2034</v>
      </c>
      <c r="D796">
        <v>41.0167</v>
      </c>
      <c r="E796">
        <v>70.133300000000006</v>
      </c>
      <c r="F796" t="s">
        <v>1966</v>
      </c>
      <c r="G796" t="s">
        <v>1967</v>
      </c>
      <c r="H796" t="s">
        <v>1968</v>
      </c>
      <c r="I796" t="s">
        <v>2035</v>
      </c>
      <c r="K796">
        <v>126962</v>
      </c>
      <c r="L796">
        <v>1860045958</v>
      </c>
    </row>
    <row r="797" spans="1:12" x14ac:dyDescent="0.45">
      <c r="A797" t="str">
        <f t="shared" si="12"/>
        <v>Anguo, Hebei, China</v>
      </c>
      <c r="B797" t="s">
        <v>2036</v>
      </c>
      <c r="C797" t="s">
        <v>2036</v>
      </c>
      <c r="D797">
        <v>38.417700000000004</v>
      </c>
      <c r="E797">
        <v>115.32040000000001</v>
      </c>
      <c r="F797" t="s">
        <v>1039</v>
      </c>
      <c r="G797" t="s">
        <v>1040</v>
      </c>
      <c r="H797" t="s">
        <v>1041</v>
      </c>
      <c r="I797" t="s">
        <v>2037</v>
      </c>
      <c r="K797">
        <v>370317</v>
      </c>
      <c r="L797">
        <v>1156172518</v>
      </c>
    </row>
    <row r="798" spans="1:12" x14ac:dyDescent="0.45">
      <c r="A798" t="str">
        <f t="shared" si="12"/>
        <v>Anhembi, São Paulo, Brazil</v>
      </c>
      <c r="B798" t="s">
        <v>2038</v>
      </c>
      <c r="C798" t="s">
        <v>2038</v>
      </c>
      <c r="D798">
        <v>-22.7897</v>
      </c>
      <c r="E798">
        <v>-48.127800000000001</v>
      </c>
      <c r="F798" t="s">
        <v>491</v>
      </c>
      <c r="G798" t="s">
        <v>492</v>
      </c>
      <c r="H798" t="s">
        <v>493</v>
      </c>
      <c r="I798" t="s">
        <v>801</v>
      </c>
      <c r="K798">
        <v>6307</v>
      </c>
      <c r="L798">
        <v>1076000175</v>
      </c>
    </row>
    <row r="799" spans="1:12" x14ac:dyDescent="0.45">
      <c r="A799" t="str">
        <f t="shared" si="12"/>
        <v>Anina, Caraş-Severin, Romania</v>
      </c>
      <c r="B799" t="s">
        <v>2039</v>
      </c>
      <c r="C799" t="s">
        <v>2039</v>
      </c>
      <c r="D799">
        <v>45.091700000000003</v>
      </c>
      <c r="E799">
        <v>21.853300000000001</v>
      </c>
      <c r="F799" t="s">
        <v>665</v>
      </c>
      <c r="G799" t="s">
        <v>666</v>
      </c>
      <c r="H799" t="s">
        <v>667</v>
      </c>
      <c r="I799" t="s">
        <v>2040</v>
      </c>
      <c r="K799">
        <v>7485</v>
      </c>
      <c r="L799">
        <v>1642309709</v>
      </c>
    </row>
    <row r="800" spans="1:12" x14ac:dyDescent="0.45">
      <c r="A800" t="str">
        <f t="shared" si="12"/>
        <v>Añisoc, Wele-Nzas, Equatorial Guinea</v>
      </c>
      <c r="B800" t="s">
        <v>2041</v>
      </c>
      <c r="C800" t="s">
        <v>2042</v>
      </c>
      <c r="D800">
        <v>1.8655999999999999</v>
      </c>
      <c r="E800">
        <v>10.7689</v>
      </c>
      <c r="F800" t="s">
        <v>741</v>
      </c>
      <c r="G800" t="s">
        <v>742</v>
      </c>
      <c r="H800" t="s">
        <v>743</v>
      </c>
      <c r="I800" t="s">
        <v>744</v>
      </c>
      <c r="K800">
        <v>16626</v>
      </c>
      <c r="L800">
        <v>1226309663</v>
      </c>
    </row>
    <row r="801" spans="1:12" x14ac:dyDescent="0.45">
      <c r="A801" t="str">
        <f t="shared" si="12"/>
        <v>Aniva, Sakhalinskaya Oblast’, Russia</v>
      </c>
      <c r="B801" t="s">
        <v>2043</v>
      </c>
      <c r="C801" t="s">
        <v>2043</v>
      </c>
      <c r="D801">
        <v>46.716700000000003</v>
      </c>
      <c r="E801">
        <v>142.51669999999999</v>
      </c>
      <c r="F801" t="s">
        <v>504</v>
      </c>
      <c r="G801" t="s">
        <v>505</v>
      </c>
      <c r="H801" t="s">
        <v>506</v>
      </c>
      <c r="I801" t="s">
        <v>1490</v>
      </c>
      <c r="K801">
        <v>9445</v>
      </c>
      <c r="L801">
        <v>1643419980</v>
      </c>
    </row>
    <row r="802" spans="1:12" x14ac:dyDescent="0.45">
      <c r="A802" t="str">
        <f t="shared" si="12"/>
        <v>Anjōmachi, Aichi, Japan</v>
      </c>
      <c r="B802" t="s">
        <v>2044</v>
      </c>
      <c r="C802" t="s">
        <v>2045</v>
      </c>
      <c r="D802">
        <v>34.966700000000003</v>
      </c>
      <c r="E802">
        <v>137.08330000000001</v>
      </c>
      <c r="F802" t="s">
        <v>514</v>
      </c>
      <c r="G802" t="s">
        <v>515</v>
      </c>
      <c r="H802" t="s">
        <v>516</v>
      </c>
      <c r="I802" t="s">
        <v>1078</v>
      </c>
      <c r="K802">
        <v>188181</v>
      </c>
      <c r="L802">
        <v>1392081830</v>
      </c>
    </row>
    <row r="803" spans="1:12" x14ac:dyDescent="0.45">
      <c r="A803" t="str">
        <f t="shared" si="12"/>
        <v>Anju, P’yŏngnam, Korea, North</v>
      </c>
      <c r="B803" t="s">
        <v>2046</v>
      </c>
      <c r="C803" t="s">
        <v>2046</v>
      </c>
      <c r="D803">
        <v>39.616700000000002</v>
      </c>
      <c r="E803">
        <v>125.66670000000001</v>
      </c>
      <c r="F803" t="s">
        <v>2047</v>
      </c>
      <c r="G803" t="s">
        <v>2048</v>
      </c>
      <c r="H803" t="s">
        <v>2049</v>
      </c>
      <c r="I803" t="s">
        <v>2050</v>
      </c>
      <c r="K803">
        <v>240117</v>
      </c>
      <c r="L803">
        <v>1408625970</v>
      </c>
    </row>
    <row r="804" spans="1:12" x14ac:dyDescent="0.45">
      <c r="A804" t="str">
        <f t="shared" si="12"/>
        <v>Ankang, Shaanxi, China</v>
      </c>
      <c r="B804" t="s">
        <v>2051</v>
      </c>
      <c r="C804" t="s">
        <v>2051</v>
      </c>
      <c r="D804">
        <v>32.6877</v>
      </c>
      <c r="E804">
        <v>109.0235</v>
      </c>
      <c r="F804" t="s">
        <v>1039</v>
      </c>
      <c r="G804" t="s">
        <v>1040</v>
      </c>
      <c r="H804" t="s">
        <v>1041</v>
      </c>
      <c r="I804" t="s">
        <v>2052</v>
      </c>
      <c r="K804">
        <v>1100000</v>
      </c>
      <c r="L804">
        <v>1156255711</v>
      </c>
    </row>
    <row r="805" spans="1:12" x14ac:dyDescent="0.45">
      <c r="A805" t="str">
        <f t="shared" si="12"/>
        <v>Ankara, Ankara, Turkey</v>
      </c>
      <c r="B805" t="s">
        <v>2053</v>
      </c>
      <c r="C805" t="s">
        <v>2053</v>
      </c>
      <c r="D805">
        <v>39.93</v>
      </c>
      <c r="E805">
        <v>32.85</v>
      </c>
      <c r="F805" t="s">
        <v>806</v>
      </c>
      <c r="G805" t="s">
        <v>807</v>
      </c>
      <c r="H805" t="s">
        <v>808</v>
      </c>
      <c r="I805" t="s">
        <v>2053</v>
      </c>
      <c r="J805" t="s">
        <v>606</v>
      </c>
      <c r="K805">
        <v>5503985</v>
      </c>
      <c r="L805">
        <v>1792572891</v>
      </c>
    </row>
    <row r="806" spans="1:12" x14ac:dyDescent="0.45">
      <c r="A806" t="str">
        <f t="shared" si="12"/>
        <v>Ankaran, Ankaran, Slovenia</v>
      </c>
      <c r="B806" t="s">
        <v>2054</v>
      </c>
      <c r="C806" t="s">
        <v>2054</v>
      </c>
      <c r="D806">
        <v>45.579300000000003</v>
      </c>
      <c r="E806">
        <v>13.7379</v>
      </c>
      <c r="F806" t="s">
        <v>1111</v>
      </c>
      <c r="G806" t="s">
        <v>1112</v>
      </c>
      <c r="H806" t="s">
        <v>1113</v>
      </c>
      <c r="I806" t="s">
        <v>2054</v>
      </c>
      <c r="J806" t="s">
        <v>378</v>
      </c>
      <c r="K806">
        <v>3209</v>
      </c>
      <c r="L806">
        <v>1705521676</v>
      </c>
    </row>
    <row r="807" spans="1:12" x14ac:dyDescent="0.45">
      <c r="A807" t="str">
        <f t="shared" si="12"/>
        <v>Ankeny, Iowa, United States</v>
      </c>
      <c r="B807" t="s">
        <v>2055</v>
      </c>
      <c r="C807" t="s">
        <v>2055</v>
      </c>
      <c r="D807">
        <v>41.728499999999997</v>
      </c>
      <c r="E807">
        <v>-93.603300000000004</v>
      </c>
      <c r="F807" t="s">
        <v>530</v>
      </c>
      <c r="G807" t="s">
        <v>531</v>
      </c>
      <c r="H807" t="s">
        <v>532</v>
      </c>
      <c r="I807" t="s">
        <v>1552</v>
      </c>
      <c r="K807">
        <v>67355</v>
      </c>
      <c r="L807">
        <v>1840007066</v>
      </c>
    </row>
    <row r="808" spans="1:12" x14ac:dyDescent="0.45">
      <c r="A808" t="str">
        <f t="shared" si="12"/>
        <v>Anklam, Mecklenburg-Western Pomerania, Germany</v>
      </c>
      <c r="B808" t="s">
        <v>2056</v>
      </c>
      <c r="C808" t="s">
        <v>2056</v>
      </c>
      <c r="D808">
        <v>53.85</v>
      </c>
      <c r="E808">
        <v>13.683299999999999</v>
      </c>
      <c r="F808" t="s">
        <v>441</v>
      </c>
      <c r="G808" t="s">
        <v>442</v>
      </c>
      <c r="H808" t="s">
        <v>443</v>
      </c>
      <c r="I808" t="s">
        <v>1715</v>
      </c>
      <c r="K808">
        <v>12385</v>
      </c>
      <c r="L808">
        <v>1276192154</v>
      </c>
    </row>
    <row r="809" spans="1:12" x14ac:dyDescent="0.45">
      <c r="A809" t="str">
        <f t="shared" si="12"/>
        <v>Anlu, Hubei, China</v>
      </c>
      <c r="B809" t="s">
        <v>2057</v>
      </c>
      <c r="C809" t="s">
        <v>2057</v>
      </c>
      <c r="D809">
        <v>31.2575</v>
      </c>
      <c r="E809">
        <v>113.67829999999999</v>
      </c>
      <c r="F809" t="s">
        <v>1039</v>
      </c>
      <c r="G809" t="s">
        <v>1040</v>
      </c>
      <c r="H809" t="s">
        <v>1041</v>
      </c>
      <c r="I809" t="s">
        <v>2058</v>
      </c>
      <c r="J809" t="s">
        <v>366</v>
      </c>
      <c r="K809">
        <v>720000</v>
      </c>
      <c r="L809">
        <v>1156406202</v>
      </c>
    </row>
    <row r="810" spans="1:12" x14ac:dyDescent="0.45">
      <c r="A810" t="str">
        <f t="shared" si="12"/>
        <v>Ann Arbor, Michigan, United States</v>
      </c>
      <c r="B810" t="s">
        <v>2059</v>
      </c>
      <c r="C810" t="s">
        <v>2059</v>
      </c>
      <c r="D810">
        <v>42.275500000000001</v>
      </c>
      <c r="E810">
        <v>-83.731200000000001</v>
      </c>
      <c r="F810" t="s">
        <v>530</v>
      </c>
      <c r="G810" t="s">
        <v>531</v>
      </c>
      <c r="H810" t="s">
        <v>532</v>
      </c>
      <c r="I810" t="s">
        <v>868</v>
      </c>
      <c r="K810">
        <v>322267</v>
      </c>
      <c r="L810">
        <v>1840003172</v>
      </c>
    </row>
    <row r="811" spans="1:12" x14ac:dyDescent="0.45">
      <c r="A811" t="str">
        <f t="shared" si="12"/>
        <v>Anna, Texas, United States</v>
      </c>
      <c r="B811" t="s">
        <v>2060</v>
      </c>
      <c r="C811" t="s">
        <v>2060</v>
      </c>
      <c r="D811">
        <v>33.347000000000001</v>
      </c>
      <c r="E811">
        <v>-96.550299999999993</v>
      </c>
      <c r="F811" t="s">
        <v>530</v>
      </c>
      <c r="G811" t="s">
        <v>531</v>
      </c>
      <c r="H811" t="s">
        <v>532</v>
      </c>
      <c r="I811" t="s">
        <v>610</v>
      </c>
      <c r="K811">
        <v>19541</v>
      </c>
      <c r="L811">
        <v>1840019397</v>
      </c>
    </row>
    <row r="812" spans="1:12" x14ac:dyDescent="0.45">
      <c r="A812" t="str">
        <f t="shared" si="12"/>
        <v>Anna, Illinois, United States</v>
      </c>
      <c r="B812" t="s">
        <v>2060</v>
      </c>
      <c r="C812" t="s">
        <v>2060</v>
      </c>
      <c r="D812">
        <v>37.461199999999998</v>
      </c>
      <c r="E812">
        <v>-89.238799999999998</v>
      </c>
      <c r="F812" t="s">
        <v>530</v>
      </c>
      <c r="G812" t="s">
        <v>531</v>
      </c>
      <c r="H812" t="s">
        <v>532</v>
      </c>
      <c r="I812" t="s">
        <v>824</v>
      </c>
      <c r="K812">
        <v>5610</v>
      </c>
      <c r="L812">
        <v>1840007602</v>
      </c>
    </row>
    <row r="813" spans="1:12" x14ac:dyDescent="0.45">
      <c r="A813" t="str">
        <f t="shared" si="12"/>
        <v>Anna Regina, Pomeroon-Supenaam, Guyana</v>
      </c>
      <c r="B813" t="s">
        <v>2061</v>
      </c>
      <c r="C813" t="s">
        <v>2061</v>
      </c>
      <c r="D813">
        <v>7.25</v>
      </c>
      <c r="E813">
        <v>-58.5167</v>
      </c>
      <c r="F813" t="s">
        <v>2062</v>
      </c>
      <c r="G813" t="s">
        <v>2063</v>
      </c>
      <c r="H813" t="s">
        <v>2064</v>
      </c>
      <c r="I813" t="s">
        <v>2065</v>
      </c>
      <c r="K813">
        <v>12448</v>
      </c>
      <c r="L813">
        <v>1328787362</v>
      </c>
    </row>
    <row r="814" spans="1:12" x14ac:dyDescent="0.45">
      <c r="A814" t="str">
        <f t="shared" si="12"/>
        <v>Annaba, Annaba, Algeria</v>
      </c>
      <c r="B814" t="s">
        <v>2066</v>
      </c>
      <c r="C814" t="s">
        <v>2066</v>
      </c>
      <c r="D814">
        <v>36.9</v>
      </c>
      <c r="E814">
        <v>7.7667000000000002</v>
      </c>
      <c r="F814" t="s">
        <v>486</v>
      </c>
      <c r="G814" t="s">
        <v>487</v>
      </c>
      <c r="H814" t="s">
        <v>488</v>
      </c>
      <c r="I814" t="s">
        <v>2066</v>
      </c>
      <c r="J814" t="s">
        <v>378</v>
      </c>
      <c r="K814">
        <v>257359</v>
      </c>
      <c r="L814">
        <v>1012600001</v>
      </c>
    </row>
    <row r="815" spans="1:12" x14ac:dyDescent="0.45">
      <c r="A815" t="str">
        <f t="shared" si="12"/>
        <v>Annaberg-Buchholz, Saxony, Germany</v>
      </c>
      <c r="B815" t="s">
        <v>2067</v>
      </c>
      <c r="C815" t="s">
        <v>2067</v>
      </c>
      <c r="D815">
        <v>50.58</v>
      </c>
      <c r="E815">
        <v>13.0022</v>
      </c>
      <c r="F815" t="s">
        <v>441</v>
      </c>
      <c r="G815" t="s">
        <v>442</v>
      </c>
      <c r="H815" t="s">
        <v>443</v>
      </c>
      <c r="I815" t="s">
        <v>1707</v>
      </c>
      <c r="J815" t="s">
        <v>366</v>
      </c>
      <c r="K815">
        <v>19769</v>
      </c>
      <c r="L815">
        <v>1276866777</v>
      </c>
    </row>
    <row r="816" spans="1:12" x14ac:dyDescent="0.45">
      <c r="A816" t="str">
        <f t="shared" si="12"/>
        <v>Annaburg, Saxony-Anhalt, Germany</v>
      </c>
      <c r="B816" t="s">
        <v>2068</v>
      </c>
      <c r="C816" t="s">
        <v>2068</v>
      </c>
      <c r="D816">
        <v>51.732799999999997</v>
      </c>
      <c r="E816">
        <v>13.0456</v>
      </c>
      <c r="F816" t="s">
        <v>441</v>
      </c>
      <c r="G816" t="s">
        <v>442</v>
      </c>
      <c r="H816" t="s">
        <v>443</v>
      </c>
      <c r="I816" t="s">
        <v>1614</v>
      </c>
      <c r="K816">
        <v>6731</v>
      </c>
      <c r="L816">
        <v>1276926714</v>
      </c>
    </row>
    <row r="817" spans="1:12" x14ac:dyDescent="0.45">
      <c r="A817" t="str">
        <f t="shared" si="12"/>
        <v>Annaka, Gunma, Japan</v>
      </c>
      <c r="B817" t="s">
        <v>2069</v>
      </c>
      <c r="C817" t="s">
        <v>2069</v>
      </c>
      <c r="D817">
        <v>36.3264</v>
      </c>
      <c r="E817">
        <v>138.88720000000001</v>
      </c>
      <c r="F817" t="s">
        <v>514</v>
      </c>
      <c r="G817" t="s">
        <v>515</v>
      </c>
      <c r="H817" t="s">
        <v>516</v>
      </c>
      <c r="I817" t="s">
        <v>2070</v>
      </c>
      <c r="K817">
        <v>55578</v>
      </c>
      <c r="L817">
        <v>1392614505</v>
      </c>
    </row>
    <row r="818" spans="1:12" x14ac:dyDescent="0.45">
      <c r="A818" t="str">
        <f t="shared" si="12"/>
        <v>Annan, Dumfries and Galloway, United Kingdom</v>
      </c>
      <c r="B818" t="s">
        <v>2071</v>
      </c>
      <c r="C818" t="s">
        <v>2071</v>
      </c>
      <c r="D818">
        <v>54.982999999999997</v>
      </c>
      <c r="E818">
        <v>-3.266</v>
      </c>
      <c r="F818" t="s">
        <v>536</v>
      </c>
      <c r="G818" t="s">
        <v>537</v>
      </c>
      <c r="H818" t="s">
        <v>538</v>
      </c>
      <c r="I818" t="s">
        <v>2072</v>
      </c>
      <c r="K818">
        <v>8389</v>
      </c>
      <c r="L818">
        <v>1826837081</v>
      </c>
    </row>
    <row r="819" spans="1:12" x14ac:dyDescent="0.45">
      <c r="A819" t="str">
        <f t="shared" si="12"/>
        <v>Annandale, Virginia, United States</v>
      </c>
      <c r="B819" t="s">
        <v>2073</v>
      </c>
      <c r="C819" t="s">
        <v>2073</v>
      </c>
      <c r="D819">
        <v>38.8324</v>
      </c>
      <c r="E819">
        <v>-77.195999999999998</v>
      </c>
      <c r="F819" t="s">
        <v>530</v>
      </c>
      <c r="G819" t="s">
        <v>531</v>
      </c>
      <c r="H819" t="s">
        <v>532</v>
      </c>
      <c r="I819" t="s">
        <v>618</v>
      </c>
      <c r="K819">
        <v>43729</v>
      </c>
      <c r="L819">
        <v>1840006011</v>
      </c>
    </row>
    <row r="820" spans="1:12" x14ac:dyDescent="0.45">
      <c r="A820" t="str">
        <f t="shared" si="12"/>
        <v>Annapolis, Maryland, United States</v>
      </c>
      <c r="B820" t="s">
        <v>2074</v>
      </c>
      <c r="C820" t="s">
        <v>2074</v>
      </c>
      <c r="D820">
        <v>38.970599999999997</v>
      </c>
      <c r="E820">
        <v>-76.5047</v>
      </c>
      <c r="F820" t="s">
        <v>530</v>
      </c>
      <c r="G820" t="s">
        <v>531</v>
      </c>
      <c r="H820" t="s">
        <v>532</v>
      </c>
      <c r="I820" t="s">
        <v>588</v>
      </c>
      <c r="J820" t="s">
        <v>378</v>
      </c>
      <c r="K820">
        <v>39223</v>
      </c>
      <c r="L820">
        <v>1840005928</v>
      </c>
    </row>
    <row r="821" spans="1:12" x14ac:dyDescent="0.45">
      <c r="A821" t="str">
        <f t="shared" si="12"/>
        <v>Annapolis Neck, Maryland, United States</v>
      </c>
      <c r="B821" t="s">
        <v>2075</v>
      </c>
      <c r="C821" t="s">
        <v>2075</v>
      </c>
      <c r="D821">
        <v>38.940800000000003</v>
      </c>
      <c r="E821">
        <v>-76.499700000000004</v>
      </c>
      <c r="F821" t="s">
        <v>530</v>
      </c>
      <c r="G821" t="s">
        <v>531</v>
      </c>
      <c r="H821" t="s">
        <v>532</v>
      </c>
      <c r="I821" t="s">
        <v>588</v>
      </c>
      <c r="K821">
        <v>11590</v>
      </c>
      <c r="L821">
        <v>1840039445</v>
      </c>
    </row>
    <row r="822" spans="1:12" x14ac:dyDescent="0.45">
      <c r="A822" t="str">
        <f t="shared" si="12"/>
        <v>Annecy, Auvergne-Rhône-Alpes, France</v>
      </c>
      <c r="B822" t="s">
        <v>2076</v>
      </c>
      <c r="C822" t="s">
        <v>2076</v>
      </c>
      <c r="D822">
        <v>45.915999999999997</v>
      </c>
      <c r="E822">
        <v>6.133</v>
      </c>
      <c r="F822" t="s">
        <v>526</v>
      </c>
      <c r="G822" t="s">
        <v>527</v>
      </c>
      <c r="H822" t="s">
        <v>528</v>
      </c>
      <c r="I822" t="s">
        <v>1083</v>
      </c>
      <c r="J822" t="s">
        <v>366</v>
      </c>
      <c r="K822">
        <v>126924</v>
      </c>
      <c r="L822">
        <v>1250551848</v>
      </c>
    </row>
    <row r="823" spans="1:12" x14ac:dyDescent="0.45">
      <c r="A823" t="str">
        <f t="shared" si="12"/>
        <v>Annemasse, Auvergne-Rhône-Alpes, France</v>
      </c>
      <c r="B823" t="s">
        <v>2077</v>
      </c>
      <c r="C823" t="s">
        <v>2077</v>
      </c>
      <c r="D823">
        <v>46.195799999999998</v>
      </c>
      <c r="E823">
        <v>6.2363999999999997</v>
      </c>
      <c r="F823" t="s">
        <v>526</v>
      </c>
      <c r="G823" t="s">
        <v>527</v>
      </c>
      <c r="H823" t="s">
        <v>528</v>
      </c>
      <c r="I823" t="s">
        <v>1083</v>
      </c>
      <c r="K823">
        <v>35712</v>
      </c>
      <c r="L823">
        <v>1250122238</v>
      </c>
    </row>
    <row r="824" spans="1:12" x14ac:dyDescent="0.45">
      <c r="A824" t="str">
        <f t="shared" si="12"/>
        <v>Annfield Plain, Durham, United Kingdom</v>
      </c>
      <c r="B824" t="s">
        <v>2078</v>
      </c>
      <c r="C824" t="s">
        <v>2078</v>
      </c>
      <c r="D824">
        <v>54.856999999999999</v>
      </c>
      <c r="E824">
        <v>-1.7370000000000001</v>
      </c>
      <c r="F824" t="s">
        <v>536</v>
      </c>
      <c r="G824" t="s">
        <v>537</v>
      </c>
      <c r="H824" t="s">
        <v>538</v>
      </c>
      <c r="I824" t="s">
        <v>2079</v>
      </c>
      <c r="K824">
        <v>7774</v>
      </c>
      <c r="L824">
        <v>1826265966</v>
      </c>
    </row>
    <row r="825" spans="1:12" x14ac:dyDescent="0.45">
      <c r="A825" t="str">
        <f t="shared" si="12"/>
        <v>Anniston, Alabama, United States</v>
      </c>
      <c r="B825" t="s">
        <v>2080</v>
      </c>
      <c r="C825" t="s">
        <v>2080</v>
      </c>
      <c r="D825">
        <v>33.671199999999999</v>
      </c>
      <c r="E825">
        <v>-85.813599999999994</v>
      </c>
      <c r="F825" t="s">
        <v>530</v>
      </c>
      <c r="G825" t="s">
        <v>531</v>
      </c>
      <c r="H825" t="s">
        <v>532</v>
      </c>
      <c r="I825" t="s">
        <v>1371</v>
      </c>
      <c r="K825">
        <v>73501</v>
      </c>
      <c r="L825">
        <v>1840006563</v>
      </c>
    </row>
    <row r="826" spans="1:12" x14ac:dyDescent="0.45">
      <c r="A826" t="str">
        <f t="shared" si="12"/>
        <v>Annweiler am Trifels, Rhineland-Palatinate, Germany</v>
      </c>
      <c r="B826" t="s">
        <v>2081</v>
      </c>
      <c r="C826" t="s">
        <v>2081</v>
      </c>
      <c r="D826">
        <v>49.203299999999999</v>
      </c>
      <c r="E826">
        <v>7.9667000000000003</v>
      </c>
      <c r="F826" t="s">
        <v>441</v>
      </c>
      <c r="G826" t="s">
        <v>442</v>
      </c>
      <c r="H826" t="s">
        <v>443</v>
      </c>
      <c r="I826" t="s">
        <v>1712</v>
      </c>
      <c r="K826">
        <v>7081</v>
      </c>
      <c r="L826">
        <v>1276459494</v>
      </c>
    </row>
    <row r="827" spans="1:12" x14ac:dyDescent="0.45">
      <c r="A827" t="str">
        <f t="shared" si="12"/>
        <v>Ánoixi, Attikí, Greece</v>
      </c>
      <c r="B827" t="s">
        <v>2082</v>
      </c>
      <c r="C827" t="s">
        <v>2083</v>
      </c>
      <c r="D827">
        <v>38.133299999999998</v>
      </c>
      <c r="E827">
        <v>23.866700000000002</v>
      </c>
      <c r="F827" t="s">
        <v>928</v>
      </c>
      <c r="G827" t="s">
        <v>929</v>
      </c>
      <c r="H827" t="s">
        <v>930</v>
      </c>
      <c r="I827" t="s">
        <v>1028</v>
      </c>
      <c r="K827">
        <v>6510</v>
      </c>
      <c r="L827">
        <v>1300243964</v>
      </c>
    </row>
    <row r="828" spans="1:12" x14ac:dyDescent="0.45">
      <c r="A828" t="str">
        <f t="shared" si="12"/>
        <v>Anoka, Minnesota, United States</v>
      </c>
      <c r="B828" t="s">
        <v>2084</v>
      </c>
      <c r="C828" t="s">
        <v>2084</v>
      </c>
      <c r="D828">
        <v>45.209899999999998</v>
      </c>
      <c r="E828">
        <v>-93.389300000000006</v>
      </c>
      <c r="F828" t="s">
        <v>530</v>
      </c>
      <c r="G828" t="s">
        <v>531</v>
      </c>
      <c r="H828" t="s">
        <v>532</v>
      </c>
      <c r="I828" t="s">
        <v>1433</v>
      </c>
      <c r="K828">
        <v>17549</v>
      </c>
      <c r="L828">
        <v>1840006717</v>
      </c>
    </row>
    <row r="829" spans="1:12" x14ac:dyDescent="0.45">
      <c r="A829" t="str">
        <f t="shared" si="12"/>
        <v>Anouvông, Xaisômboun, Laos</v>
      </c>
      <c r="B829" t="s">
        <v>2085</v>
      </c>
      <c r="C829" t="s">
        <v>2086</v>
      </c>
      <c r="D829">
        <v>18.898900000000001</v>
      </c>
      <c r="E829">
        <v>103.0919</v>
      </c>
      <c r="F829" t="s">
        <v>2087</v>
      </c>
      <c r="G829" t="s">
        <v>2088</v>
      </c>
      <c r="H829" t="s">
        <v>2089</v>
      </c>
      <c r="I829" t="s">
        <v>2090</v>
      </c>
      <c r="J829" t="s">
        <v>378</v>
      </c>
      <c r="L829">
        <v>1418294155</v>
      </c>
    </row>
    <row r="830" spans="1:12" x14ac:dyDescent="0.45">
      <c r="A830" t="str">
        <f t="shared" si="12"/>
        <v>Anqing, Anhui, China</v>
      </c>
      <c r="B830" t="s">
        <v>2091</v>
      </c>
      <c r="C830" t="s">
        <v>2091</v>
      </c>
      <c r="D830">
        <v>30.5</v>
      </c>
      <c r="E830">
        <v>117.0333</v>
      </c>
      <c r="F830" t="s">
        <v>1039</v>
      </c>
      <c r="G830" t="s">
        <v>1040</v>
      </c>
      <c r="H830" t="s">
        <v>1041</v>
      </c>
      <c r="I830" t="s">
        <v>2092</v>
      </c>
      <c r="J830" t="s">
        <v>366</v>
      </c>
      <c r="K830">
        <v>4723000</v>
      </c>
      <c r="L830">
        <v>1156238875</v>
      </c>
    </row>
    <row r="831" spans="1:12" x14ac:dyDescent="0.45">
      <c r="A831" t="str">
        <f t="shared" si="12"/>
        <v>Anqiu, Shandong, China</v>
      </c>
      <c r="B831" t="s">
        <v>2093</v>
      </c>
      <c r="C831" t="s">
        <v>2093</v>
      </c>
      <c r="D831">
        <v>36.361899999999999</v>
      </c>
      <c r="E831">
        <v>119.10720000000001</v>
      </c>
      <c r="F831" t="s">
        <v>1039</v>
      </c>
      <c r="G831" t="s">
        <v>1040</v>
      </c>
      <c r="H831" t="s">
        <v>1041</v>
      </c>
      <c r="I831" t="s">
        <v>2094</v>
      </c>
      <c r="K831">
        <v>947723</v>
      </c>
      <c r="L831">
        <v>1156592047</v>
      </c>
    </row>
    <row r="832" spans="1:12" x14ac:dyDescent="0.45">
      <c r="A832" t="str">
        <f t="shared" si="12"/>
        <v>Ansan, Gyeonggi, Korea, South</v>
      </c>
      <c r="B832" t="s">
        <v>2095</v>
      </c>
      <c r="C832" t="s">
        <v>2095</v>
      </c>
      <c r="D832">
        <v>37.323599999999999</v>
      </c>
      <c r="E832">
        <v>126.8219</v>
      </c>
      <c r="F832" t="s">
        <v>1978</v>
      </c>
      <c r="G832" t="s">
        <v>1979</v>
      </c>
      <c r="H832" t="s">
        <v>1980</v>
      </c>
      <c r="I832" t="s">
        <v>2096</v>
      </c>
      <c r="K832">
        <v>652800</v>
      </c>
      <c r="L832">
        <v>1410585171</v>
      </c>
    </row>
    <row r="833" spans="1:12" x14ac:dyDescent="0.45">
      <c r="A833" t="str">
        <f t="shared" si="12"/>
        <v>Ansbach, Bavaria, Germany</v>
      </c>
      <c r="B833" t="s">
        <v>2097</v>
      </c>
      <c r="C833" t="s">
        <v>2097</v>
      </c>
      <c r="D833">
        <v>49.3</v>
      </c>
      <c r="E833">
        <v>10.583299999999999</v>
      </c>
      <c r="F833" t="s">
        <v>441</v>
      </c>
      <c r="G833" t="s">
        <v>442</v>
      </c>
      <c r="H833" t="s">
        <v>443</v>
      </c>
      <c r="I833" t="s">
        <v>567</v>
      </c>
      <c r="J833" t="s">
        <v>366</v>
      </c>
      <c r="K833">
        <v>41847</v>
      </c>
      <c r="L833">
        <v>1276572551</v>
      </c>
    </row>
    <row r="834" spans="1:12" x14ac:dyDescent="0.45">
      <c r="A834" t="str">
        <f t="shared" si="12"/>
        <v>Anseong, Gyeonggi, Korea, South</v>
      </c>
      <c r="B834" t="s">
        <v>2098</v>
      </c>
      <c r="C834" t="s">
        <v>2098</v>
      </c>
      <c r="D834">
        <v>37.007800000000003</v>
      </c>
      <c r="E834">
        <v>127.27970000000001</v>
      </c>
      <c r="F834" t="s">
        <v>1978</v>
      </c>
      <c r="G834" t="s">
        <v>1979</v>
      </c>
      <c r="H834" t="s">
        <v>1980</v>
      </c>
      <c r="I834" t="s">
        <v>2096</v>
      </c>
      <c r="K834">
        <v>194765</v>
      </c>
      <c r="L834">
        <v>1410960903</v>
      </c>
    </row>
    <row r="835" spans="1:12" x14ac:dyDescent="0.45">
      <c r="A835" t="str">
        <f t="shared" ref="A835:A898" si="13">CONCATENATE(B835,", ",I835,", ",F835)</f>
        <v>Ansfelden, Oberösterreich, Austria</v>
      </c>
      <c r="B835" t="s">
        <v>2099</v>
      </c>
      <c r="C835" t="s">
        <v>2099</v>
      </c>
      <c r="D835">
        <v>48.208300000000001</v>
      </c>
      <c r="E835">
        <v>14.2889</v>
      </c>
      <c r="F835" t="s">
        <v>1889</v>
      </c>
      <c r="G835" t="s">
        <v>1890</v>
      </c>
      <c r="H835" t="s">
        <v>1891</v>
      </c>
      <c r="I835" t="s">
        <v>2100</v>
      </c>
      <c r="K835">
        <v>16194</v>
      </c>
      <c r="L835">
        <v>1040496902</v>
      </c>
    </row>
    <row r="836" spans="1:12" x14ac:dyDescent="0.45">
      <c r="A836" t="str">
        <f t="shared" si="13"/>
        <v>Anshan, Liaoning, China</v>
      </c>
      <c r="B836" t="s">
        <v>2101</v>
      </c>
      <c r="C836" t="s">
        <v>2101</v>
      </c>
      <c r="D836">
        <v>41.1066</v>
      </c>
      <c r="E836">
        <v>122.98950000000001</v>
      </c>
      <c r="F836" t="s">
        <v>1039</v>
      </c>
      <c r="G836" t="s">
        <v>1040</v>
      </c>
      <c r="H836" t="s">
        <v>1041</v>
      </c>
      <c r="I836" t="s">
        <v>2102</v>
      </c>
      <c r="K836">
        <v>3645884</v>
      </c>
      <c r="L836">
        <v>1156901825</v>
      </c>
    </row>
    <row r="837" spans="1:12" x14ac:dyDescent="0.45">
      <c r="A837" t="str">
        <f t="shared" si="13"/>
        <v>Anshun, Guizhou, China</v>
      </c>
      <c r="B837" t="s">
        <v>2103</v>
      </c>
      <c r="C837" t="s">
        <v>2103</v>
      </c>
      <c r="D837">
        <v>26.2456</v>
      </c>
      <c r="E837">
        <v>105.934</v>
      </c>
      <c r="F837" t="s">
        <v>1039</v>
      </c>
      <c r="G837" t="s">
        <v>1040</v>
      </c>
      <c r="H837" t="s">
        <v>1041</v>
      </c>
      <c r="I837" t="s">
        <v>2104</v>
      </c>
      <c r="K837">
        <v>2297612</v>
      </c>
      <c r="L837">
        <v>1156415948</v>
      </c>
    </row>
    <row r="838" spans="1:12" x14ac:dyDescent="0.45">
      <c r="A838" t="str">
        <f t="shared" si="13"/>
        <v>Ansião, Leiria, Portugal</v>
      </c>
      <c r="B838" t="s">
        <v>2105</v>
      </c>
      <c r="C838" t="s">
        <v>2106</v>
      </c>
      <c r="D838">
        <v>39.916699999999999</v>
      </c>
      <c r="E838">
        <v>-8.4332999999999991</v>
      </c>
      <c r="F838" t="s">
        <v>967</v>
      </c>
      <c r="G838" t="s">
        <v>968</v>
      </c>
      <c r="H838" t="s">
        <v>969</v>
      </c>
      <c r="I838" t="s">
        <v>2107</v>
      </c>
      <c r="J838" t="s">
        <v>366</v>
      </c>
      <c r="K838">
        <v>13128</v>
      </c>
      <c r="L838">
        <v>1620604793</v>
      </c>
    </row>
    <row r="839" spans="1:12" x14ac:dyDescent="0.45">
      <c r="A839" t="str">
        <f t="shared" si="13"/>
        <v>Ansonia, Connecticut, United States</v>
      </c>
      <c r="B839" t="s">
        <v>2108</v>
      </c>
      <c r="C839" t="s">
        <v>2108</v>
      </c>
      <c r="D839">
        <v>41.344299999999997</v>
      </c>
      <c r="E839">
        <v>-73.068899999999999</v>
      </c>
      <c r="F839" t="s">
        <v>530</v>
      </c>
      <c r="G839" t="s">
        <v>531</v>
      </c>
      <c r="H839" t="s">
        <v>532</v>
      </c>
      <c r="I839" t="s">
        <v>2109</v>
      </c>
      <c r="K839">
        <v>18654</v>
      </c>
      <c r="L839">
        <v>1840004846</v>
      </c>
    </row>
    <row r="840" spans="1:12" x14ac:dyDescent="0.45">
      <c r="A840" t="str">
        <f t="shared" si="13"/>
        <v>Anstey, Leicestershire, United Kingdom</v>
      </c>
      <c r="B840" t="s">
        <v>2110</v>
      </c>
      <c r="C840" t="s">
        <v>2110</v>
      </c>
      <c r="D840">
        <v>52.671500000000002</v>
      </c>
      <c r="E840">
        <v>-1.1955</v>
      </c>
      <c r="F840" t="s">
        <v>536</v>
      </c>
      <c r="G840" t="s">
        <v>537</v>
      </c>
      <c r="H840" t="s">
        <v>538</v>
      </c>
      <c r="I840" t="s">
        <v>2111</v>
      </c>
      <c r="K840">
        <v>6528</v>
      </c>
      <c r="L840">
        <v>1826242065</v>
      </c>
    </row>
    <row r="841" spans="1:12" x14ac:dyDescent="0.45">
      <c r="A841" t="str">
        <f t="shared" si="13"/>
        <v>Antalaha, Antsiranana, Madagascar</v>
      </c>
      <c r="B841" t="s">
        <v>2112</v>
      </c>
      <c r="C841" t="s">
        <v>2112</v>
      </c>
      <c r="D841">
        <v>-14.8833</v>
      </c>
      <c r="E841">
        <v>50.283299999999997</v>
      </c>
      <c r="F841" t="s">
        <v>1792</v>
      </c>
      <c r="G841" t="s">
        <v>1793</v>
      </c>
      <c r="H841" t="s">
        <v>1794</v>
      </c>
      <c r="I841" t="s">
        <v>1795</v>
      </c>
      <c r="K841">
        <v>47224</v>
      </c>
      <c r="L841">
        <v>1450649394</v>
      </c>
    </row>
    <row r="842" spans="1:12" x14ac:dyDescent="0.45">
      <c r="A842" t="str">
        <f t="shared" si="13"/>
        <v>Antalya, Antalya, Turkey</v>
      </c>
      <c r="B842" t="s">
        <v>1407</v>
      </c>
      <c r="C842" t="s">
        <v>1407</v>
      </c>
      <c r="D842">
        <v>36.908099999999997</v>
      </c>
      <c r="E842">
        <v>30.695599999999999</v>
      </c>
      <c r="F842" t="s">
        <v>806</v>
      </c>
      <c r="G842" t="s">
        <v>807</v>
      </c>
      <c r="H842" t="s">
        <v>808</v>
      </c>
      <c r="I842" t="s">
        <v>1407</v>
      </c>
      <c r="J842" t="s">
        <v>378</v>
      </c>
      <c r="K842">
        <v>2426356</v>
      </c>
      <c r="L842">
        <v>1792988434</v>
      </c>
    </row>
    <row r="843" spans="1:12" x14ac:dyDescent="0.45">
      <c r="A843" t="str">
        <f t="shared" si="13"/>
        <v>Antananarivo, Antananarivo, Madagascar</v>
      </c>
      <c r="B843" t="s">
        <v>2113</v>
      </c>
      <c r="C843" t="s">
        <v>2113</v>
      </c>
      <c r="D843">
        <v>-18.938600000000001</v>
      </c>
      <c r="E843">
        <v>47.5214</v>
      </c>
      <c r="F843" t="s">
        <v>1792</v>
      </c>
      <c r="G843" t="s">
        <v>1793</v>
      </c>
      <c r="H843" t="s">
        <v>1794</v>
      </c>
      <c r="I843" t="s">
        <v>2113</v>
      </c>
      <c r="J843" t="s">
        <v>606</v>
      </c>
      <c r="K843">
        <v>2610000</v>
      </c>
      <c r="L843">
        <v>1450978461</v>
      </c>
    </row>
    <row r="844" spans="1:12" x14ac:dyDescent="0.45">
      <c r="A844" t="str">
        <f t="shared" si="13"/>
        <v>Antelope, California, United States</v>
      </c>
      <c r="B844" t="s">
        <v>2114</v>
      </c>
      <c r="C844" t="s">
        <v>2114</v>
      </c>
      <c r="D844">
        <v>38.715299999999999</v>
      </c>
      <c r="E844">
        <v>-121.361</v>
      </c>
      <c r="F844" t="s">
        <v>530</v>
      </c>
      <c r="G844" t="s">
        <v>531</v>
      </c>
      <c r="H844" t="s">
        <v>532</v>
      </c>
      <c r="I844" t="s">
        <v>754</v>
      </c>
      <c r="K844">
        <v>47326</v>
      </c>
      <c r="L844">
        <v>1840022490</v>
      </c>
    </row>
    <row r="845" spans="1:12" x14ac:dyDescent="0.45">
      <c r="A845" t="str">
        <f t="shared" si="13"/>
        <v>Antequera, Andalusia, Spain</v>
      </c>
      <c r="B845" t="s">
        <v>2115</v>
      </c>
      <c r="C845" t="s">
        <v>2115</v>
      </c>
      <c r="D845">
        <v>37.0184</v>
      </c>
      <c r="E845">
        <v>-4.5597000000000003</v>
      </c>
      <c r="F845" t="s">
        <v>436</v>
      </c>
      <c r="G845" t="s">
        <v>437</v>
      </c>
      <c r="H845" t="s">
        <v>438</v>
      </c>
      <c r="I845" t="s">
        <v>1546</v>
      </c>
      <c r="K845">
        <v>41239</v>
      </c>
      <c r="L845">
        <v>1724357550</v>
      </c>
    </row>
    <row r="846" spans="1:12" x14ac:dyDescent="0.45">
      <c r="A846" t="str">
        <f t="shared" si="13"/>
        <v>Anthem, Arizona, United States</v>
      </c>
      <c r="B846" t="s">
        <v>2116</v>
      </c>
      <c r="C846" t="s">
        <v>2116</v>
      </c>
      <c r="D846">
        <v>33.856000000000002</v>
      </c>
      <c r="E846">
        <v>-112.1168</v>
      </c>
      <c r="F846" t="s">
        <v>530</v>
      </c>
      <c r="G846" t="s">
        <v>531</v>
      </c>
      <c r="H846" t="s">
        <v>532</v>
      </c>
      <c r="I846" t="s">
        <v>2117</v>
      </c>
      <c r="K846">
        <v>22570</v>
      </c>
      <c r="L846">
        <v>1840022919</v>
      </c>
    </row>
    <row r="847" spans="1:12" x14ac:dyDescent="0.45">
      <c r="A847" t="str">
        <f t="shared" si="13"/>
        <v>Anthony, New Mexico, United States</v>
      </c>
      <c r="B847" t="s">
        <v>2118</v>
      </c>
      <c r="C847" t="s">
        <v>2118</v>
      </c>
      <c r="D847">
        <v>32.013199999999998</v>
      </c>
      <c r="E847">
        <v>-106.5984</v>
      </c>
      <c r="F847" t="s">
        <v>530</v>
      </c>
      <c r="G847" t="s">
        <v>531</v>
      </c>
      <c r="H847" t="s">
        <v>532</v>
      </c>
      <c r="I847" t="s">
        <v>1402</v>
      </c>
      <c r="K847">
        <v>9239</v>
      </c>
      <c r="L847">
        <v>1840018049</v>
      </c>
    </row>
    <row r="848" spans="1:12" x14ac:dyDescent="0.45">
      <c r="A848" t="str">
        <f t="shared" si="13"/>
        <v>Anthony, Texas, United States</v>
      </c>
      <c r="B848" t="s">
        <v>2118</v>
      </c>
      <c r="C848" t="s">
        <v>2118</v>
      </c>
      <c r="D848">
        <v>31.9876</v>
      </c>
      <c r="E848">
        <v>-106.5933</v>
      </c>
      <c r="F848" t="s">
        <v>530</v>
      </c>
      <c r="G848" t="s">
        <v>531</v>
      </c>
      <c r="H848" t="s">
        <v>532</v>
      </c>
      <c r="I848" t="s">
        <v>610</v>
      </c>
      <c r="K848">
        <v>5352</v>
      </c>
      <c r="L848">
        <v>1840022138</v>
      </c>
    </row>
    <row r="849" spans="1:12" x14ac:dyDescent="0.45">
      <c r="A849" t="str">
        <f t="shared" si="13"/>
        <v>Antibes, Provence-Alpes-Côte d’Azur, France</v>
      </c>
      <c r="B849" t="s">
        <v>2119</v>
      </c>
      <c r="C849" t="s">
        <v>2119</v>
      </c>
      <c r="D849">
        <v>43.580800000000004</v>
      </c>
      <c r="E849">
        <v>7.1238999999999999</v>
      </c>
      <c r="F849" t="s">
        <v>526</v>
      </c>
      <c r="G849" t="s">
        <v>527</v>
      </c>
      <c r="H849" t="s">
        <v>528</v>
      </c>
      <c r="I849" t="s">
        <v>1081</v>
      </c>
      <c r="K849">
        <v>72999</v>
      </c>
      <c r="L849">
        <v>1250213494</v>
      </c>
    </row>
    <row r="850" spans="1:12" x14ac:dyDescent="0.45">
      <c r="A850" t="str">
        <f t="shared" si="13"/>
        <v>Antigo, Wisconsin, United States</v>
      </c>
      <c r="B850" t="s">
        <v>2120</v>
      </c>
      <c r="C850" t="s">
        <v>2120</v>
      </c>
      <c r="D850">
        <v>45.141300000000001</v>
      </c>
      <c r="E850">
        <v>-89.155600000000007</v>
      </c>
      <c r="F850" t="s">
        <v>530</v>
      </c>
      <c r="G850" t="s">
        <v>531</v>
      </c>
      <c r="H850" t="s">
        <v>532</v>
      </c>
      <c r="I850" t="s">
        <v>1611</v>
      </c>
      <c r="K850">
        <v>7695</v>
      </c>
      <c r="L850">
        <v>1840001565</v>
      </c>
    </row>
    <row r="851" spans="1:12" x14ac:dyDescent="0.45">
      <c r="A851" t="str">
        <f t="shared" si="13"/>
        <v>Antigonish, Nova Scotia, Canada</v>
      </c>
      <c r="B851" t="s">
        <v>2121</v>
      </c>
      <c r="C851" t="s">
        <v>2121</v>
      </c>
      <c r="D851">
        <v>45.616700000000002</v>
      </c>
      <c r="E851">
        <v>-61.9833</v>
      </c>
      <c r="F851" t="s">
        <v>541</v>
      </c>
      <c r="G851" t="s">
        <v>542</v>
      </c>
      <c r="H851" t="s">
        <v>543</v>
      </c>
      <c r="I851" t="s">
        <v>1840</v>
      </c>
      <c r="K851">
        <v>5002</v>
      </c>
      <c r="L851">
        <v>1124839247</v>
      </c>
    </row>
    <row r="852" spans="1:12" x14ac:dyDescent="0.45">
      <c r="A852" t="str">
        <f t="shared" si="13"/>
        <v>Antigua Guatemala, Sacatepéquez, Guatemala</v>
      </c>
      <c r="B852" t="s">
        <v>2122</v>
      </c>
      <c r="C852" t="s">
        <v>2122</v>
      </c>
      <c r="D852">
        <v>14.556699999999999</v>
      </c>
      <c r="E852">
        <v>-90.733699999999999</v>
      </c>
      <c r="F852" t="s">
        <v>2123</v>
      </c>
      <c r="G852" t="s">
        <v>2124</v>
      </c>
      <c r="H852" t="s">
        <v>2125</v>
      </c>
      <c r="I852" t="s">
        <v>2126</v>
      </c>
      <c r="J852" t="s">
        <v>378</v>
      </c>
      <c r="K852">
        <v>45669</v>
      </c>
      <c r="L852">
        <v>1320020808</v>
      </c>
    </row>
    <row r="853" spans="1:12" x14ac:dyDescent="0.45">
      <c r="A853" t="str">
        <f t="shared" si="13"/>
        <v>Antioch, California, United States</v>
      </c>
      <c r="B853" t="s">
        <v>2127</v>
      </c>
      <c r="C853" t="s">
        <v>2127</v>
      </c>
      <c r="D853">
        <v>37.978900000000003</v>
      </c>
      <c r="E853">
        <v>-121.7958</v>
      </c>
      <c r="F853" t="s">
        <v>530</v>
      </c>
      <c r="G853" t="s">
        <v>531</v>
      </c>
      <c r="H853" t="s">
        <v>532</v>
      </c>
      <c r="I853" t="s">
        <v>754</v>
      </c>
      <c r="K853">
        <v>302419</v>
      </c>
      <c r="L853">
        <v>1840018903</v>
      </c>
    </row>
    <row r="854" spans="1:12" x14ac:dyDescent="0.45">
      <c r="A854" t="str">
        <f t="shared" si="13"/>
        <v>Antioch, Illinois, United States</v>
      </c>
      <c r="B854" t="s">
        <v>2127</v>
      </c>
      <c r="C854" t="s">
        <v>2127</v>
      </c>
      <c r="D854">
        <v>42.474200000000003</v>
      </c>
      <c r="E854">
        <v>-88.072100000000006</v>
      </c>
      <c r="F854" t="s">
        <v>530</v>
      </c>
      <c r="G854" t="s">
        <v>531</v>
      </c>
      <c r="H854" t="s">
        <v>532</v>
      </c>
      <c r="I854" t="s">
        <v>824</v>
      </c>
      <c r="K854">
        <v>14175</v>
      </c>
      <c r="L854">
        <v>1840010115</v>
      </c>
    </row>
    <row r="855" spans="1:12" x14ac:dyDescent="0.45">
      <c r="A855" t="str">
        <f t="shared" si="13"/>
        <v>Antipolo, Rizal, Philippines</v>
      </c>
      <c r="B855" t="s">
        <v>2128</v>
      </c>
      <c r="C855" t="s">
        <v>2128</v>
      </c>
      <c r="D855">
        <v>14.584199999999999</v>
      </c>
      <c r="E855">
        <v>121.1763</v>
      </c>
      <c r="F855" t="s">
        <v>1373</v>
      </c>
      <c r="G855" t="s">
        <v>1374</v>
      </c>
      <c r="H855" t="s">
        <v>1375</v>
      </c>
      <c r="I855" t="s">
        <v>2129</v>
      </c>
      <c r="J855" t="s">
        <v>378</v>
      </c>
      <c r="K855">
        <v>776386</v>
      </c>
      <c r="L855">
        <v>1608824345</v>
      </c>
    </row>
    <row r="856" spans="1:12" x14ac:dyDescent="0.45">
      <c r="A856" t="str">
        <f t="shared" si="13"/>
        <v>Antis, Pennsylvania, United States</v>
      </c>
      <c r="B856" t="s">
        <v>2130</v>
      </c>
      <c r="C856" t="s">
        <v>2130</v>
      </c>
      <c r="D856">
        <v>40.622100000000003</v>
      </c>
      <c r="E856">
        <v>-78.356300000000005</v>
      </c>
      <c r="F856" t="s">
        <v>530</v>
      </c>
      <c r="G856" t="s">
        <v>531</v>
      </c>
      <c r="H856" t="s">
        <v>532</v>
      </c>
      <c r="I856" t="s">
        <v>620</v>
      </c>
      <c r="K856">
        <v>6291</v>
      </c>
      <c r="L856">
        <v>1840152337</v>
      </c>
    </row>
    <row r="857" spans="1:12" x14ac:dyDescent="0.45">
      <c r="A857" t="str">
        <f t="shared" si="13"/>
        <v>Antofagasta, Antofagasta, Chile</v>
      </c>
      <c r="B857" t="s">
        <v>2131</v>
      </c>
      <c r="C857" t="s">
        <v>2131</v>
      </c>
      <c r="D857">
        <v>-23.6464</v>
      </c>
      <c r="E857">
        <v>-70.397999999999996</v>
      </c>
      <c r="F857" t="s">
        <v>1502</v>
      </c>
      <c r="G857" t="s">
        <v>1503</v>
      </c>
      <c r="H857" t="s">
        <v>1504</v>
      </c>
      <c r="I857" t="s">
        <v>2131</v>
      </c>
      <c r="J857" t="s">
        <v>378</v>
      </c>
      <c r="K857">
        <v>380695</v>
      </c>
      <c r="L857">
        <v>1152734289</v>
      </c>
    </row>
    <row r="858" spans="1:12" x14ac:dyDescent="0.45">
      <c r="A858" t="str">
        <f t="shared" si="13"/>
        <v>Antoing, Wallonia, Belgium</v>
      </c>
      <c r="B858" t="s">
        <v>2132</v>
      </c>
      <c r="C858" t="s">
        <v>2132</v>
      </c>
      <c r="D858">
        <v>50.566899999999997</v>
      </c>
      <c r="E858">
        <v>3.4493999999999998</v>
      </c>
      <c r="F858" t="s">
        <v>453</v>
      </c>
      <c r="G858" t="s">
        <v>454</v>
      </c>
      <c r="H858" t="s">
        <v>455</v>
      </c>
      <c r="I858" t="s">
        <v>1957</v>
      </c>
      <c r="K858">
        <v>7760</v>
      </c>
      <c r="L858">
        <v>1056797229</v>
      </c>
    </row>
    <row r="859" spans="1:12" x14ac:dyDescent="0.45">
      <c r="A859" t="str">
        <f t="shared" si="13"/>
        <v>António Enes, Nampula, Mozambique</v>
      </c>
      <c r="B859" t="s">
        <v>2133</v>
      </c>
      <c r="C859" t="s">
        <v>2134</v>
      </c>
      <c r="D859">
        <v>-16.230799999999999</v>
      </c>
      <c r="E859">
        <v>39.910499999999999</v>
      </c>
      <c r="F859" t="s">
        <v>2135</v>
      </c>
      <c r="G859" t="s">
        <v>2136</v>
      </c>
      <c r="H859" t="s">
        <v>2137</v>
      </c>
      <c r="I859" t="s">
        <v>2138</v>
      </c>
      <c r="K859">
        <v>57835</v>
      </c>
      <c r="L859">
        <v>1508591443</v>
      </c>
    </row>
    <row r="860" spans="1:12" x14ac:dyDescent="0.45">
      <c r="A860" t="str">
        <f t="shared" si="13"/>
        <v>Antony, Île-de-France, France</v>
      </c>
      <c r="B860" t="s">
        <v>2139</v>
      </c>
      <c r="C860" t="s">
        <v>2139</v>
      </c>
      <c r="D860">
        <v>48.753900000000002</v>
      </c>
      <c r="E860">
        <v>2.2974999999999999</v>
      </c>
      <c r="F860" t="s">
        <v>526</v>
      </c>
      <c r="G860" t="s">
        <v>527</v>
      </c>
      <c r="H860" t="s">
        <v>528</v>
      </c>
      <c r="I860" t="s">
        <v>732</v>
      </c>
      <c r="J860" t="s">
        <v>366</v>
      </c>
      <c r="K860">
        <v>62570</v>
      </c>
      <c r="L860">
        <v>1250570123</v>
      </c>
    </row>
    <row r="861" spans="1:12" x14ac:dyDescent="0.45">
      <c r="A861" t="str">
        <f t="shared" si="13"/>
        <v>Antratsyt, Luhans’ka Oblast’, Ukraine</v>
      </c>
      <c r="B861" t="s">
        <v>2140</v>
      </c>
      <c r="C861" t="s">
        <v>2140</v>
      </c>
      <c r="D861">
        <v>48.116700000000002</v>
      </c>
      <c r="E861">
        <v>39.083300000000001</v>
      </c>
      <c r="F861" t="s">
        <v>1461</v>
      </c>
      <c r="G861" t="s">
        <v>1462</v>
      </c>
      <c r="H861" t="s">
        <v>1463</v>
      </c>
      <c r="I861" t="s">
        <v>1464</v>
      </c>
      <c r="J861" t="s">
        <v>366</v>
      </c>
      <c r="K861">
        <v>54640</v>
      </c>
      <c r="L861">
        <v>1804312048</v>
      </c>
    </row>
    <row r="862" spans="1:12" x14ac:dyDescent="0.45">
      <c r="A862" t="str">
        <f t="shared" si="13"/>
        <v>Antrim, Antrim and Newtownabbey, United Kingdom</v>
      </c>
      <c r="B862" t="s">
        <v>2141</v>
      </c>
      <c r="C862" t="s">
        <v>2141</v>
      </c>
      <c r="D862">
        <v>54.717300000000002</v>
      </c>
      <c r="E862">
        <v>-6.2054999999999998</v>
      </c>
      <c r="F862" t="s">
        <v>536</v>
      </c>
      <c r="G862" t="s">
        <v>537</v>
      </c>
      <c r="H862" t="s">
        <v>538</v>
      </c>
      <c r="I862" t="s">
        <v>2142</v>
      </c>
      <c r="K862">
        <v>19986</v>
      </c>
      <c r="L862">
        <v>1826477610</v>
      </c>
    </row>
    <row r="863" spans="1:12" x14ac:dyDescent="0.45">
      <c r="A863" t="str">
        <f t="shared" si="13"/>
        <v>Antrim, Pennsylvania, United States</v>
      </c>
      <c r="B863" t="s">
        <v>2141</v>
      </c>
      <c r="C863" t="s">
        <v>2141</v>
      </c>
      <c r="D863">
        <v>39.786299999999997</v>
      </c>
      <c r="E863">
        <v>-77.721999999999994</v>
      </c>
      <c r="F863" t="s">
        <v>530</v>
      </c>
      <c r="G863" t="s">
        <v>531</v>
      </c>
      <c r="H863" t="s">
        <v>532</v>
      </c>
      <c r="I863" t="s">
        <v>620</v>
      </c>
      <c r="K863">
        <v>15528</v>
      </c>
      <c r="L863">
        <v>1840148478</v>
      </c>
    </row>
    <row r="864" spans="1:12" x14ac:dyDescent="0.45">
      <c r="A864" t="str">
        <f t="shared" si="13"/>
        <v>Antsirabe, Antananarivo, Madagascar</v>
      </c>
      <c r="B864" t="s">
        <v>2143</v>
      </c>
      <c r="C864" t="s">
        <v>2143</v>
      </c>
      <c r="D864">
        <v>-19.866700000000002</v>
      </c>
      <c r="E864">
        <v>47.033299999999997</v>
      </c>
      <c r="F864" t="s">
        <v>1792</v>
      </c>
      <c r="G864" t="s">
        <v>1793</v>
      </c>
      <c r="H864" t="s">
        <v>1794</v>
      </c>
      <c r="I864" t="s">
        <v>2113</v>
      </c>
      <c r="J864" t="s">
        <v>366</v>
      </c>
      <c r="K864">
        <v>257163</v>
      </c>
      <c r="L864">
        <v>1450791699</v>
      </c>
    </row>
    <row r="865" spans="1:12" x14ac:dyDescent="0.45">
      <c r="A865" t="str">
        <f t="shared" si="13"/>
        <v>Antsiran̈ana, Antsiranana, Madagascar</v>
      </c>
      <c r="B865" t="s">
        <v>2144</v>
      </c>
      <c r="C865" t="s">
        <v>1795</v>
      </c>
      <c r="D865">
        <v>-12.2765</v>
      </c>
      <c r="E865">
        <v>49.311500000000002</v>
      </c>
      <c r="F865" t="s">
        <v>1792</v>
      </c>
      <c r="G865" t="s">
        <v>1793</v>
      </c>
      <c r="H865" t="s">
        <v>1794</v>
      </c>
      <c r="I865" t="s">
        <v>1795</v>
      </c>
      <c r="J865" t="s">
        <v>378</v>
      </c>
      <c r="K865">
        <v>82937</v>
      </c>
      <c r="L865">
        <v>1450106928</v>
      </c>
    </row>
    <row r="866" spans="1:12" x14ac:dyDescent="0.45">
      <c r="A866" t="str">
        <f t="shared" si="13"/>
        <v>Antsohihy, Mahajanga, Madagascar</v>
      </c>
      <c r="B866" t="s">
        <v>2145</v>
      </c>
      <c r="C866" t="s">
        <v>2145</v>
      </c>
      <c r="D866">
        <v>-14.866099999999999</v>
      </c>
      <c r="E866">
        <v>47.983400000000003</v>
      </c>
      <c r="F866" t="s">
        <v>1792</v>
      </c>
      <c r="G866" t="s">
        <v>1793</v>
      </c>
      <c r="H866" t="s">
        <v>1794</v>
      </c>
      <c r="I866" t="s">
        <v>2146</v>
      </c>
      <c r="J866" t="s">
        <v>366</v>
      </c>
      <c r="K866">
        <v>21290</v>
      </c>
      <c r="L866">
        <v>1450240411</v>
      </c>
    </row>
    <row r="867" spans="1:12" x14ac:dyDescent="0.45">
      <c r="A867" t="str">
        <f t="shared" si="13"/>
        <v>Antwerp, Flanders, Belgium</v>
      </c>
      <c r="B867" t="s">
        <v>2147</v>
      </c>
      <c r="C867" t="s">
        <v>2147</v>
      </c>
      <c r="D867">
        <v>51.2211</v>
      </c>
      <c r="E867">
        <v>4.3997000000000002</v>
      </c>
      <c r="F867" t="s">
        <v>453</v>
      </c>
      <c r="G867" t="s">
        <v>454</v>
      </c>
      <c r="H867" t="s">
        <v>455</v>
      </c>
      <c r="I867" t="s">
        <v>456</v>
      </c>
      <c r="J867" t="s">
        <v>366</v>
      </c>
      <c r="K867">
        <v>529247</v>
      </c>
      <c r="L867">
        <v>1056168623</v>
      </c>
    </row>
    <row r="868" spans="1:12" x14ac:dyDescent="0.45">
      <c r="A868" t="str">
        <f t="shared" si="13"/>
        <v>Anuradhapura, North Central, Sri Lanka</v>
      </c>
      <c r="B868" t="s">
        <v>2148</v>
      </c>
      <c r="C868" t="s">
        <v>2148</v>
      </c>
      <c r="D868">
        <v>8.3350000000000009</v>
      </c>
      <c r="E868">
        <v>80.410799999999995</v>
      </c>
      <c r="F868" t="s">
        <v>2149</v>
      </c>
      <c r="G868" t="s">
        <v>2150</v>
      </c>
      <c r="H868" t="s">
        <v>2151</v>
      </c>
      <c r="I868" t="s">
        <v>2152</v>
      </c>
      <c r="J868" t="s">
        <v>378</v>
      </c>
      <c r="K868">
        <v>118302</v>
      </c>
      <c r="L868">
        <v>1144764835</v>
      </c>
    </row>
    <row r="869" spans="1:12" x14ac:dyDescent="0.45">
      <c r="A869" t="str">
        <f t="shared" si="13"/>
        <v>Anyang, Gyeonggi, Korea, South</v>
      </c>
      <c r="B869" t="s">
        <v>2153</v>
      </c>
      <c r="C869" t="s">
        <v>2153</v>
      </c>
      <c r="D869">
        <v>37.392499999999998</v>
      </c>
      <c r="E869">
        <v>126.9269</v>
      </c>
      <c r="F869" t="s">
        <v>1978</v>
      </c>
      <c r="G869" t="s">
        <v>1979</v>
      </c>
      <c r="H869" t="s">
        <v>1980</v>
      </c>
      <c r="I869" t="s">
        <v>2096</v>
      </c>
      <c r="K869">
        <v>573296</v>
      </c>
      <c r="L869">
        <v>1410581095</v>
      </c>
    </row>
    <row r="870" spans="1:12" x14ac:dyDescent="0.45">
      <c r="A870" t="str">
        <f t="shared" si="13"/>
        <v>Anykščiai, Anykščiai, Lithuania</v>
      </c>
      <c r="B870" t="s">
        <v>2154</v>
      </c>
      <c r="C870" t="s">
        <v>2155</v>
      </c>
      <c r="D870">
        <v>55.534399999999998</v>
      </c>
      <c r="E870">
        <v>25.107199999999999</v>
      </c>
      <c r="F870" t="s">
        <v>1155</v>
      </c>
      <c r="G870" t="s">
        <v>1156</v>
      </c>
      <c r="H870" t="s">
        <v>1157</v>
      </c>
      <c r="I870" t="s">
        <v>2154</v>
      </c>
      <c r="J870" t="s">
        <v>378</v>
      </c>
      <c r="K870">
        <v>9190</v>
      </c>
      <c r="L870">
        <v>1440174702</v>
      </c>
    </row>
    <row r="871" spans="1:12" x14ac:dyDescent="0.45">
      <c r="A871" t="str">
        <f t="shared" si="13"/>
        <v>Anzhero-Sudzhensk, Kemerovskaya Oblast’, Russia</v>
      </c>
      <c r="B871" t="s">
        <v>2156</v>
      </c>
      <c r="C871" t="s">
        <v>2156</v>
      </c>
      <c r="D871">
        <v>56.083300000000001</v>
      </c>
      <c r="E871">
        <v>86.033299999999997</v>
      </c>
      <c r="F871" t="s">
        <v>504</v>
      </c>
      <c r="G871" t="s">
        <v>505</v>
      </c>
      <c r="H871" t="s">
        <v>506</v>
      </c>
      <c r="I871" t="s">
        <v>2157</v>
      </c>
      <c r="K871">
        <v>70476</v>
      </c>
      <c r="L871">
        <v>1643779858</v>
      </c>
    </row>
    <row r="872" spans="1:12" x14ac:dyDescent="0.45">
      <c r="A872" t="str">
        <f t="shared" si="13"/>
        <v>Aomori, Aomori, Japan</v>
      </c>
      <c r="B872" t="s">
        <v>2158</v>
      </c>
      <c r="C872" t="s">
        <v>2158</v>
      </c>
      <c r="D872">
        <v>40.822200000000002</v>
      </c>
      <c r="E872">
        <v>140.7475</v>
      </c>
      <c r="F872" t="s">
        <v>514</v>
      </c>
      <c r="G872" t="s">
        <v>515</v>
      </c>
      <c r="H872" t="s">
        <v>516</v>
      </c>
      <c r="I872" t="s">
        <v>2158</v>
      </c>
      <c r="J872" t="s">
        <v>378</v>
      </c>
      <c r="K872">
        <v>276567</v>
      </c>
      <c r="L872">
        <v>1392083898</v>
      </c>
    </row>
    <row r="873" spans="1:12" x14ac:dyDescent="0.45">
      <c r="A873" t="str">
        <f t="shared" si="13"/>
        <v>Aosta, Valle d’Aosta, Italy</v>
      </c>
      <c r="B873" t="s">
        <v>2159</v>
      </c>
      <c r="C873" t="s">
        <v>2159</v>
      </c>
      <c r="D873">
        <v>45.737000000000002</v>
      </c>
      <c r="E873">
        <v>7.3150000000000004</v>
      </c>
      <c r="F873" t="s">
        <v>946</v>
      </c>
      <c r="G873" t="s">
        <v>947</v>
      </c>
      <c r="H873" t="s">
        <v>948</v>
      </c>
      <c r="I873" t="s">
        <v>2160</v>
      </c>
      <c r="J873" t="s">
        <v>378</v>
      </c>
      <c r="K873">
        <v>34062</v>
      </c>
      <c r="L873">
        <v>1380291310</v>
      </c>
    </row>
    <row r="874" spans="1:12" x14ac:dyDescent="0.45">
      <c r="A874" t="str">
        <f t="shared" si="13"/>
        <v>Ấp Đa Lợi, Lâm Đồng, Vietnam</v>
      </c>
      <c r="B874" t="s">
        <v>2161</v>
      </c>
      <c r="C874" t="s">
        <v>2162</v>
      </c>
      <c r="D874">
        <v>11.930400000000001</v>
      </c>
      <c r="E874">
        <v>108.42</v>
      </c>
      <c r="F874" t="s">
        <v>2163</v>
      </c>
      <c r="G874" t="s">
        <v>2164</v>
      </c>
      <c r="H874" t="s">
        <v>2165</v>
      </c>
      <c r="I874" t="s">
        <v>2166</v>
      </c>
      <c r="K874">
        <v>256019</v>
      </c>
      <c r="L874">
        <v>1704613422</v>
      </c>
    </row>
    <row r="875" spans="1:12" x14ac:dyDescent="0.45">
      <c r="A875" t="str">
        <f t="shared" si="13"/>
        <v>Apac, Apac, Uganda</v>
      </c>
      <c r="B875" t="s">
        <v>2167</v>
      </c>
      <c r="C875" t="s">
        <v>2167</v>
      </c>
      <c r="D875">
        <v>1.9844999999999999</v>
      </c>
      <c r="E875">
        <v>32.533999999999999</v>
      </c>
      <c r="F875" t="s">
        <v>613</v>
      </c>
      <c r="G875" t="s">
        <v>614</v>
      </c>
      <c r="H875" t="s">
        <v>615</v>
      </c>
      <c r="I875" t="s">
        <v>2167</v>
      </c>
      <c r="J875" t="s">
        <v>378</v>
      </c>
      <c r="L875">
        <v>1800174030</v>
      </c>
    </row>
    <row r="876" spans="1:12" x14ac:dyDescent="0.45">
      <c r="A876" t="str">
        <f t="shared" si="13"/>
        <v>Apače, Apače, Slovenia</v>
      </c>
      <c r="B876" t="s">
        <v>2168</v>
      </c>
      <c r="C876" t="s">
        <v>2169</v>
      </c>
      <c r="D876">
        <v>46.697200000000002</v>
      </c>
      <c r="E876">
        <v>15.910600000000001</v>
      </c>
      <c r="F876" t="s">
        <v>1111</v>
      </c>
      <c r="G876" t="s">
        <v>1112</v>
      </c>
      <c r="H876" t="s">
        <v>1113</v>
      </c>
      <c r="I876" t="s">
        <v>2168</v>
      </c>
      <c r="J876" t="s">
        <v>378</v>
      </c>
      <c r="L876">
        <v>1705285338</v>
      </c>
    </row>
    <row r="877" spans="1:12" x14ac:dyDescent="0.45">
      <c r="A877" t="str">
        <f t="shared" si="13"/>
        <v>Apache Junction, Arizona, United States</v>
      </c>
      <c r="B877" t="s">
        <v>2170</v>
      </c>
      <c r="C877" t="s">
        <v>2170</v>
      </c>
      <c r="D877">
        <v>33.398499999999999</v>
      </c>
      <c r="E877">
        <v>-111.5351</v>
      </c>
      <c r="F877" t="s">
        <v>530</v>
      </c>
      <c r="G877" t="s">
        <v>531</v>
      </c>
      <c r="H877" t="s">
        <v>532</v>
      </c>
      <c r="I877" t="s">
        <v>2117</v>
      </c>
      <c r="K877">
        <v>42571</v>
      </c>
      <c r="L877">
        <v>1840019365</v>
      </c>
    </row>
    <row r="878" spans="1:12" x14ac:dyDescent="0.45">
      <c r="A878" t="str">
        <f t="shared" si="13"/>
        <v>Apan, Hidalgo, Mexico</v>
      </c>
      <c r="B878" t="s">
        <v>2171</v>
      </c>
      <c r="C878" t="s">
        <v>2171</v>
      </c>
      <c r="D878">
        <v>19.7</v>
      </c>
      <c r="E878">
        <v>-98.433300000000003</v>
      </c>
      <c r="F878" t="s">
        <v>519</v>
      </c>
      <c r="G878" t="s">
        <v>520</v>
      </c>
      <c r="H878" t="s">
        <v>521</v>
      </c>
      <c r="I878" t="s">
        <v>708</v>
      </c>
      <c r="J878" t="s">
        <v>366</v>
      </c>
      <c r="K878">
        <v>39247</v>
      </c>
      <c r="L878">
        <v>1484086106</v>
      </c>
    </row>
    <row r="879" spans="1:12" x14ac:dyDescent="0.45">
      <c r="A879" t="str">
        <f t="shared" si="13"/>
        <v>Apapa, Lagos, Nigeria</v>
      </c>
      <c r="B879" t="s">
        <v>2172</v>
      </c>
      <c r="C879" t="s">
        <v>2172</v>
      </c>
      <c r="D879">
        <v>6.4489000000000001</v>
      </c>
      <c r="E879">
        <v>3.3589000000000002</v>
      </c>
      <c r="F879" t="s">
        <v>476</v>
      </c>
      <c r="G879" t="s">
        <v>477</v>
      </c>
      <c r="H879" t="s">
        <v>478</v>
      </c>
      <c r="I879" t="s">
        <v>2173</v>
      </c>
      <c r="J879" t="s">
        <v>366</v>
      </c>
      <c r="K879">
        <v>217362</v>
      </c>
      <c r="L879">
        <v>1566625487</v>
      </c>
    </row>
    <row r="880" spans="1:12" x14ac:dyDescent="0.45">
      <c r="A880" t="str">
        <f t="shared" si="13"/>
        <v>Apaseo el Alto, Guanajuato, Mexico</v>
      </c>
      <c r="B880" t="s">
        <v>2174</v>
      </c>
      <c r="C880" t="s">
        <v>2174</v>
      </c>
      <c r="D880">
        <v>20.45</v>
      </c>
      <c r="E880">
        <v>-100.61669999999999</v>
      </c>
      <c r="F880" t="s">
        <v>519</v>
      </c>
      <c r="G880" t="s">
        <v>520</v>
      </c>
      <c r="H880" t="s">
        <v>521</v>
      </c>
      <c r="I880" t="s">
        <v>522</v>
      </c>
      <c r="J880" t="s">
        <v>366</v>
      </c>
      <c r="K880">
        <v>64443</v>
      </c>
      <c r="L880">
        <v>1484638153</v>
      </c>
    </row>
    <row r="881" spans="1:12" x14ac:dyDescent="0.45">
      <c r="A881" t="str">
        <f t="shared" si="13"/>
        <v>Apatin, Apatin, Serbia</v>
      </c>
      <c r="B881" t="s">
        <v>2175</v>
      </c>
      <c r="C881" t="s">
        <v>2175</v>
      </c>
      <c r="D881">
        <v>45.666699999999999</v>
      </c>
      <c r="E881">
        <v>18.9833</v>
      </c>
      <c r="F881" t="s">
        <v>795</v>
      </c>
      <c r="G881" t="s">
        <v>796</v>
      </c>
      <c r="H881" t="s">
        <v>797</v>
      </c>
      <c r="I881" t="s">
        <v>2175</v>
      </c>
      <c r="J881" t="s">
        <v>378</v>
      </c>
      <c r="L881">
        <v>1688081748</v>
      </c>
    </row>
    <row r="882" spans="1:12" x14ac:dyDescent="0.45">
      <c r="A882" t="str">
        <f t="shared" si="13"/>
        <v>Apatity, Murmanskaya Oblast’, Russia</v>
      </c>
      <c r="B882" t="s">
        <v>2176</v>
      </c>
      <c r="C882" t="s">
        <v>2176</v>
      </c>
      <c r="D882">
        <v>67.567499999999995</v>
      </c>
      <c r="E882">
        <v>33.393300000000004</v>
      </c>
      <c r="F882" t="s">
        <v>504</v>
      </c>
      <c r="G882" t="s">
        <v>505</v>
      </c>
      <c r="H882" t="s">
        <v>506</v>
      </c>
      <c r="I882" t="s">
        <v>2177</v>
      </c>
      <c r="K882">
        <v>55713</v>
      </c>
      <c r="L882">
        <v>1643183303</v>
      </c>
    </row>
    <row r="883" spans="1:12" x14ac:dyDescent="0.45">
      <c r="A883" t="str">
        <f t="shared" si="13"/>
        <v>Apatzingan de la Constitucion, Michoacán de Ocampo, Mexico</v>
      </c>
      <c r="B883" t="s">
        <v>2178</v>
      </c>
      <c r="C883" t="s">
        <v>2178</v>
      </c>
      <c r="D883">
        <v>19.0886</v>
      </c>
      <c r="E883">
        <v>-102.35080000000001</v>
      </c>
      <c r="F883" t="s">
        <v>519</v>
      </c>
      <c r="G883" t="s">
        <v>520</v>
      </c>
      <c r="H883" t="s">
        <v>521</v>
      </c>
      <c r="I883" t="s">
        <v>2179</v>
      </c>
      <c r="K883">
        <v>128250</v>
      </c>
      <c r="L883">
        <v>1484693242</v>
      </c>
    </row>
    <row r="884" spans="1:12" x14ac:dyDescent="0.45">
      <c r="A884" t="str">
        <f t="shared" si="13"/>
        <v>Apaxco de Ocampo, Hidalgo, Mexico</v>
      </c>
      <c r="B884" t="s">
        <v>2180</v>
      </c>
      <c r="C884" t="s">
        <v>2180</v>
      </c>
      <c r="D884">
        <v>19.973299999999998</v>
      </c>
      <c r="E884">
        <v>-99.17</v>
      </c>
      <c r="F884" t="s">
        <v>519</v>
      </c>
      <c r="G884" t="s">
        <v>520</v>
      </c>
      <c r="H884" t="s">
        <v>521</v>
      </c>
      <c r="I884" t="s">
        <v>708</v>
      </c>
      <c r="J884" t="s">
        <v>366</v>
      </c>
      <c r="K884">
        <v>13836</v>
      </c>
      <c r="L884">
        <v>1484505240</v>
      </c>
    </row>
    <row r="885" spans="1:12" x14ac:dyDescent="0.45">
      <c r="A885" t="str">
        <f t="shared" si="13"/>
        <v>Ape, Apes Novads, Latvia</v>
      </c>
      <c r="B885" t="s">
        <v>2181</v>
      </c>
      <c r="C885" t="s">
        <v>2181</v>
      </c>
      <c r="D885">
        <v>57.539200000000001</v>
      </c>
      <c r="E885">
        <v>26.692799999999998</v>
      </c>
      <c r="F885" t="s">
        <v>811</v>
      </c>
      <c r="G885" t="s">
        <v>812</v>
      </c>
      <c r="H885" t="s">
        <v>813</v>
      </c>
      <c r="I885" t="s">
        <v>2182</v>
      </c>
      <c r="J885" t="s">
        <v>378</v>
      </c>
      <c r="K885">
        <v>876</v>
      </c>
      <c r="L885">
        <v>1428396055</v>
      </c>
    </row>
    <row r="886" spans="1:12" x14ac:dyDescent="0.45">
      <c r="A886" t="str">
        <f t="shared" si="13"/>
        <v>Apex, North Carolina, United States</v>
      </c>
      <c r="B886" t="s">
        <v>2183</v>
      </c>
      <c r="C886" t="s">
        <v>2183</v>
      </c>
      <c r="D886">
        <v>35.7239</v>
      </c>
      <c r="E886">
        <v>-78.872799999999998</v>
      </c>
      <c r="F886" t="s">
        <v>530</v>
      </c>
      <c r="G886" t="s">
        <v>531</v>
      </c>
      <c r="H886" t="s">
        <v>532</v>
      </c>
      <c r="I886" t="s">
        <v>589</v>
      </c>
      <c r="K886">
        <v>59300</v>
      </c>
      <c r="L886">
        <v>1840015355</v>
      </c>
    </row>
    <row r="887" spans="1:12" x14ac:dyDescent="0.45">
      <c r="A887" t="str">
        <f t="shared" si="13"/>
        <v>Apia, Tuamasaga, Samoa</v>
      </c>
      <c r="B887" t="s">
        <v>2184</v>
      </c>
      <c r="C887" t="s">
        <v>2184</v>
      </c>
      <c r="D887">
        <v>-13.833299999999999</v>
      </c>
      <c r="E887">
        <v>-171.83330000000001</v>
      </c>
      <c r="F887" t="s">
        <v>878</v>
      </c>
      <c r="G887" t="s">
        <v>879</v>
      </c>
      <c r="H887" t="s">
        <v>880</v>
      </c>
      <c r="I887" t="s">
        <v>881</v>
      </c>
      <c r="J887" t="s">
        <v>606</v>
      </c>
      <c r="K887">
        <v>37708</v>
      </c>
      <c r="L887">
        <v>1882489296</v>
      </c>
    </row>
    <row r="888" spans="1:12" x14ac:dyDescent="0.45">
      <c r="A888" t="str">
        <f t="shared" si="13"/>
        <v>Apiaí, São Paulo, Brazil</v>
      </c>
      <c r="B888" t="s">
        <v>2185</v>
      </c>
      <c r="C888" t="s">
        <v>2186</v>
      </c>
      <c r="D888">
        <v>-24.509699999999999</v>
      </c>
      <c r="E888">
        <v>-48.842799999999997</v>
      </c>
      <c r="F888" t="s">
        <v>491</v>
      </c>
      <c r="G888" t="s">
        <v>492</v>
      </c>
      <c r="H888" t="s">
        <v>493</v>
      </c>
      <c r="I888" t="s">
        <v>801</v>
      </c>
      <c r="K888">
        <v>25211</v>
      </c>
      <c r="L888">
        <v>1076258648</v>
      </c>
    </row>
    <row r="889" spans="1:12" x14ac:dyDescent="0.45">
      <c r="A889" t="str">
        <f t="shared" si="13"/>
        <v>Apizaco, Tlaxcala, Mexico</v>
      </c>
      <c r="B889" t="s">
        <v>2187</v>
      </c>
      <c r="C889" t="s">
        <v>2187</v>
      </c>
      <c r="D889">
        <v>19.416699999999999</v>
      </c>
      <c r="E889">
        <v>-98.133300000000006</v>
      </c>
      <c r="F889" t="s">
        <v>519</v>
      </c>
      <c r="G889" t="s">
        <v>520</v>
      </c>
      <c r="H889" t="s">
        <v>521</v>
      </c>
      <c r="I889" t="s">
        <v>2188</v>
      </c>
      <c r="J889" t="s">
        <v>366</v>
      </c>
      <c r="K889">
        <v>81565</v>
      </c>
      <c r="L889">
        <v>1484021647</v>
      </c>
    </row>
    <row r="890" spans="1:12" x14ac:dyDescent="0.45">
      <c r="A890" t="str">
        <f t="shared" si="13"/>
        <v>Apodi, Rio Grande do Norte, Brazil</v>
      </c>
      <c r="B890" t="s">
        <v>2189</v>
      </c>
      <c r="C890" t="s">
        <v>2189</v>
      </c>
      <c r="D890">
        <v>-5.65</v>
      </c>
      <c r="E890">
        <v>-37.799999999999997</v>
      </c>
      <c r="F890" t="s">
        <v>491</v>
      </c>
      <c r="G890" t="s">
        <v>492</v>
      </c>
      <c r="H890" t="s">
        <v>493</v>
      </c>
      <c r="I890" t="s">
        <v>760</v>
      </c>
      <c r="K890">
        <v>16757</v>
      </c>
      <c r="L890">
        <v>1076092856</v>
      </c>
    </row>
    <row r="891" spans="1:12" x14ac:dyDescent="0.45">
      <c r="A891" t="str">
        <f t="shared" si="13"/>
        <v>Apolda, Thuringia, Germany</v>
      </c>
      <c r="B891" t="s">
        <v>2190</v>
      </c>
      <c r="C891" t="s">
        <v>2190</v>
      </c>
      <c r="D891">
        <v>51.024700000000003</v>
      </c>
      <c r="E891">
        <v>11.5139</v>
      </c>
      <c r="F891" t="s">
        <v>441</v>
      </c>
      <c r="G891" t="s">
        <v>442</v>
      </c>
      <c r="H891" t="s">
        <v>443</v>
      </c>
      <c r="I891" t="s">
        <v>1709</v>
      </c>
      <c r="J891" t="s">
        <v>366</v>
      </c>
      <c r="K891">
        <v>22012</v>
      </c>
      <c r="L891">
        <v>1276857102</v>
      </c>
    </row>
    <row r="892" spans="1:12" x14ac:dyDescent="0.45">
      <c r="A892" t="str">
        <f t="shared" si="13"/>
        <v>Apollo Beach, Florida, United States</v>
      </c>
      <c r="B892" t="s">
        <v>2191</v>
      </c>
      <c r="C892" t="s">
        <v>2191</v>
      </c>
      <c r="D892">
        <v>27.761800000000001</v>
      </c>
      <c r="E892">
        <v>-82.400199999999998</v>
      </c>
      <c r="F892" t="s">
        <v>530</v>
      </c>
      <c r="G892" t="s">
        <v>531</v>
      </c>
      <c r="H892" t="s">
        <v>532</v>
      </c>
      <c r="I892" t="s">
        <v>1378</v>
      </c>
      <c r="K892">
        <v>19457</v>
      </c>
      <c r="L892">
        <v>1840014149</v>
      </c>
    </row>
    <row r="893" spans="1:12" x14ac:dyDescent="0.45">
      <c r="A893" t="str">
        <f t="shared" si="13"/>
        <v>Apolo, La Paz, Bolivia</v>
      </c>
      <c r="B893" t="s">
        <v>2192</v>
      </c>
      <c r="C893" t="s">
        <v>2192</v>
      </c>
      <c r="D893">
        <v>-14.7196</v>
      </c>
      <c r="E893">
        <v>-68.42</v>
      </c>
      <c r="F893" t="s">
        <v>726</v>
      </c>
      <c r="G893" t="s">
        <v>727</v>
      </c>
      <c r="H893" t="s">
        <v>728</v>
      </c>
      <c r="I893" t="s">
        <v>729</v>
      </c>
      <c r="K893">
        <v>4189</v>
      </c>
      <c r="L893">
        <v>1068238601</v>
      </c>
    </row>
    <row r="894" spans="1:12" x14ac:dyDescent="0.45">
      <c r="A894" t="str">
        <f t="shared" si="13"/>
        <v>Apopka, Florida, United States</v>
      </c>
      <c r="B894" t="s">
        <v>2193</v>
      </c>
      <c r="C894" t="s">
        <v>2193</v>
      </c>
      <c r="D894">
        <v>28.7014</v>
      </c>
      <c r="E894">
        <v>-81.5304</v>
      </c>
      <c r="F894" t="s">
        <v>530</v>
      </c>
      <c r="G894" t="s">
        <v>531</v>
      </c>
      <c r="H894" t="s">
        <v>532</v>
      </c>
      <c r="I894" t="s">
        <v>1378</v>
      </c>
      <c r="K894">
        <v>53447</v>
      </c>
      <c r="L894">
        <v>1840014093</v>
      </c>
    </row>
    <row r="895" spans="1:12" x14ac:dyDescent="0.45">
      <c r="A895" t="str">
        <f t="shared" si="13"/>
        <v>Apostolove, Dnipropetrovs’ka Oblast’, Ukraine</v>
      </c>
      <c r="B895" t="s">
        <v>2194</v>
      </c>
      <c r="C895" t="s">
        <v>2194</v>
      </c>
      <c r="D895">
        <v>47.659500000000001</v>
      </c>
      <c r="E895">
        <v>33.716999999999999</v>
      </c>
      <c r="F895" t="s">
        <v>1461</v>
      </c>
      <c r="G895" t="s">
        <v>1462</v>
      </c>
      <c r="H895" t="s">
        <v>1463</v>
      </c>
      <c r="I895" t="s">
        <v>2195</v>
      </c>
      <c r="J895" t="s">
        <v>366</v>
      </c>
      <c r="K895">
        <v>13792</v>
      </c>
      <c r="L895">
        <v>1804423281</v>
      </c>
    </row>
    <row r="896" spans="1:12" x14ac:dyDescent="0.45">
      <c r="A896" t="str">
        <f t="shared" si="13"/>
        <v>Appenzell, Appenzell Innerrhoden, Switzerland</v>
      </c>
      <c r="B896" t="s">
        <v>2196</v>
      </c>
      <c r="C896" t="s">
        <v>2196</v>
      </c>
      <c r="D896">
        <v>47.333300000000001</v>
      </c>
      <c r="E896">
        <v>9.4167000000000005</v>
      </c>
      <c r="F896" t="s">
        <v>464</v>
      </c>
      <c r="G896" t="s">
        <v>465</v>
      </c>
      <c r="H896" t="s">
        <v>466</v>
      </c>
      <c r="I896" t="s">
        <v>2197</v>
      </c>
      <c r="J896" t="s">
        <v>378</v>
      </c>
      <c r="K896">
        <v>5649</v>
      </c>
      <c r="L896">
        <v>1756770881</v>
      </c>
    </row>
    <row r="897" spans="1:12" x14ac:dyDescent="0.45">
      <c r="A897" t="str">
        <f t="shared" si="13"/>
        <v>Apple Valley, California, United States</v>
      </c>
      <c r="B897" t="s">
        <v>2198</v>
      </c>
      <c r="C897" t="s">
        <v>2198</v>
      </c>
      <c r="D897">
        <v>34.532800000000002</v>
      </c>
      <c r="E897">
        <v>-117.21040000000001</v>
      </c>
      <c r="F897" t="s">
        <v>530</v>
      </c>
      <c r="G897" t="s">
        <v>531</v>
      </c>
      <c r="H897" t="s">
        <v>532</v>
      </c>
      <c r="I897" t="s">
        <v>754</v>
      </c>
      <c r="K897">
        <v>73453</v>
      </c>
      <c r="L897">
        <v>1840021733</v>
      </c>
    </row>
    <row r="898" spans="1:12" x14ac:dyDescent="0.45">
      <c r="A898" t="str">
        <f t="shared" si="13"/>
        <v>Apple Valley, Minnesota, United States</v>
      </c>
      <c r="B898" t="s">
        <v>2198</v>
      </c>
      <c r="C898" t="s">
        <v>2198</v>
      </c>
      <c r="D898">
        <v>44.745699999999999</v>
      </c>
      <c r="E898">
        <v>-93.200599999999994</v>
      </c>
      <c r="F898" t="s">
        <v>530</v>
      </c>
      <c r="G898" t="s">
        <v>531</v>
      </c>
      <c r="H898" t="s">
        <v>532</v>
      </c>
      <c r="I898" t="s">
        <v>1433</v>
      </c>
      <c r="K898">
        <v>55135</v>
      </c>
      <c r="L898">
        <v>1840006768</v>
      </c>
    </row>
    <row r="899" spans="1:12" x14ac:dyDescent="0.45">
      <c r="A899" t="str">
        <f t="shared" ref="A899:A962" si="14">CONCATENATE(B899,", ",I899,", ",F899)</f>
        <v>Apple Valley, Ohio, United States</v>
      </c>
      <c r="B899" t="s">
        <v>2198</v>
      </c>
      <c r="C899" t="s">
        <v>2198</v>
      </c>
      <c r="D899">
        <v>40.438899999999997</v>
      </c>
      <c r="E899">
        <v>-82.348100000000002</v>
      </c>
      <c r="F899" t="s">
        <v>530</v>
      </c>
      <c r="G899" t="s">
        <v>531</v>
      </c>
      <c r="H899" t="s">
        <v>532</v>
      </c>
      <c r="I899" t="s">
        <v>799</v>
      </c>
      <c r="K899">
        <v>5408</v>
      </c>
      <c r="L899">
        <v>1840026491</v>
      </c>
    </row>
    <row r="900" spans="1:12" x14ac:dyDescent="0.45">
      <c r="A900" t="str">
        <f t="shared" si="14"/>
        <v>Appleton, Wisconsin, United States</v>
      </c>
      <c r="B900" t="s">
        <v>2199</v>
      </c>
      <c r="C900" t="s">
        <v>2199</v>
      </c>
      <c r="D900">
        <v>44.277900000000002</v>
      </c>
      <c r="E900">
        <v>-88.389099999999999</v>
      </c>
      <c r="F900" t="s">
        <v>530</v>
      </c>
      <c r="G900" t="s">
        <v>531</v>
      </c>
      <c r="H900" t="s">
        <v>532</v>
      </c>
      <c r="I900" t="s">
        <v>1611</v>
      </c>
      <c r="K900">
        <v>220570</v>
      </c>
      <c r="L900">
        <v>1840002400</v>
      </c>
    </row>
    <row r="901" spans="1:12" x14ac:dyDescent="0.45">
      <c r="A901" t="str">
        <f t="shared" si="14"/>
        <v>Appleton, Warrington, United Kingdom</v>
      </c>
      <c r="B901" t="s">
        <v>2199</v>
      </c>
      <c r="C901" t="s">
        <v>2199</v>
      </c>
      <c r="D901">
        <v>53.3508</v>
      </c>
      <c r="E901">
        <v>-2.5440999999999998</v>
      </c>
      <c r="F901" t="s">
        <v>536</v>
      </c>
      <c r="G901" t="s">
        <v>537</v>
      </c>
      <c r="H901" t="s">
        <v>538</v>
      </c>
      <c r="I901" t="s">
        <v>2200</v>
      </c>
      <c r="K901">
        <v>10265</v>
      </c>
      <c r="L901">
        <v>1826486906</v>
      </c>
    </row>
    <row r="902" spans="1:12" x14ac:dyDescent="0.45">
      <c r="A902" t="str">
        <f t="shared" si="14"/>
        <v>Applewood, Colorado, United States</v>
      </c>
      <c r="B902" t="s">
        <v>2201</v>
      </c>
      <c r="C902" t="s">
        <v>2201</v>
      </c>
      <c r="D902">
        <v>39.752400000000002</v>
      </c>
      <c r="E902">
        <v>-105.1605</v>
      </c>
      <c r="F902" t="s">
        <v>530</v>
      </c>
      <c r="G902" t="s">
        <v>531</v>
      </c>
      <c r="H902" t="s">
        <v>532</v>
      </c>
      <c r="I902" t="s">
        <v>1071</v>
      </c>
      <c r="K902">
        <v>8308</v>
      </c>
      <c r="L902">
        <v>1840028573</v>
      </c>
    </row>
    <row r="903" spans="1:12" x14ac:dyDescent="0.45">
      <c r="A903" t="str">
        <f t="shared" si="14"/>
        <v>Appley Bridge, Lancashire, United Kingdom</v>
      </c>
      <c r="B903" t="s">
        <v>2202</v>
      </c>
      <c r="C903" t="s">
        <v>2202</v>
      </c>
      <c r="D903">
        <v>53.579000000000001</v>
      </c>
      <c r="E903">
        <v>-2.7210000000000001</v>
      </c>
      <c r="F903" t="s">
        <v>536</v>
      </c>
      <c r="G903" t="s">
        <v>537</v>
      </c>
      <c r="H903" t="s">
        <v>538</v>
      </c>
      <c r="I903" t="s">
        <v>724</v>
      </c>
      <c r="K903">
        <v>18500</v>
      </c>
      <c r="L903">
        <v>1826409679</v>
      </c>
    </row>
    <row r="904" spans="1:12" x14ac:dyDescent="0.45">
      <c r="A904" t="str">
        <f t="shared" si="14"/>
        <v>Apsheronsk, Krasnodarskiy Kray, Russia</v>
      </c>
      <c r="B904" t="s">
        <v>2203</v>
      </c>
      <c r="C904" t="s">
        <v>2203</v>
      </c>
      <c r="D904">
        <v>44.460799999999999</v>
      </c>
      <c r="E904">
        <v>39.740600000000001</v>
      </c>
      <c r="F904" t="s">
        <v>504</v>
      </c>
      <c r="G904" t="s">
        <v>505</v>
      </c>
      <c r="H904" t="s">
        <v>506</v>
      </c>
      <c r="I904" t="s">
        <v>623</v>
      </c>
      <c r="J904" t="s">
        <v>366</v>
      </c>
      <c r="K904">
        <v>39762</v>
      </c>
      <c r="L904">
        <v>1643014988</v>
      </c>
    </row>
    <row r="905" spans="1:12" x14ac:dyDescent="0.45">
      <c r="A905" t="str">
        <f t="shared" si="14"/>
        <v>Aptos, California, United States</v>
      </c>
      <c r="B905" t="s">
        <v>2204</v>
      </c>
      <c r="C905" t="s">
        <v>2204</v>
      </c>
      <c r="D905">
        <v>36.991199999999999</v>
      </c>
      <c r="E905">
        <v>-121.8934</v>
      </c>
      <c r="F905" t="s">
        <v>530</v>
      </c>
      <c r="G905" t="s">
        <v>531</v>
      </c>
      <c r="H905" t="s">
        <v>532</v>
      </c>
      <c r="I905" t="s">
        <v>754</v>
      </c>
      <c r="K905">
        <v>5797</v>
      </c>
      <c r="L905">
        <v>1840017648</v>
      </c>
    </row>
    <row r="906" spans="1:12" x14ac:dyDescent="0.45">
      <c r="A906" t="str">
        <f t="shared" si="14"/>
        <v>Apucarana, Paraná, Brazil</v>
      </c>
      <c r="B906" t="s">
        <v>2205</v>
      </c>
      <c r="C906" t="s">
        <v>2205</v>
      </c>
      <c r="D906">
        <v>-23.55</v>
      </c>
      <c r="E906">
        <v>-51.47</v>
      </c>
      <c r="F906" t="s">
        <v>491</v>
      </c>
      <c r="G906" t="s">
        <v>492</v>
      </c>
      <c r="H906" t="s">
        <v>493</v>
      </c>
      <c r="I906" t="s">
        <v>2206</v>
      </c>
      <c r="K906">
        <v>107085</v>
      </c>
      <c r="L906">
        <v>1076256387</v>
      </c>
    </row>
    <row r="907" spans="1:12" x14ac:dyDescent="0.45">
      <c r="A907" t="str">
        <f t="shared" si="14"/>
        <v>Aqadyr, Qaraghandy, Kazakhstan</v>
      </c>
      <c r="B907" t="s">
        <v>2207</v>
      </c>
      <c r="C907" t="s">
        <v>2207</v>
      </c>
      <c r="D907">
        <v>48.274900000000002</v>
      </c>
      <c r="E907">
        <v>72.859899999999996</v>
      </c>
      <c r="F907" t="s">
        <v>1182</v>
      </c>
      <c r="G907" t="s">
        <v>1183</v>
      </c>
      <c r="H907" t="s">
        <v>1184</v>
      </c>
      <c r="I907" t="s">
        <v>2208</v>
      </c>
      <c r="K907">
        <v>9710</v>
      </c>
      <c r="L907">
        <v>1398472084</v>
      </c>
    </row>
    <row r="908" spans="1:12" x14ac:dyDescent="0.45">
      <c r="A908" t="str">
        <f t="shared" si="14"/>
        <v>Aqsū, Pavlodar, Kazakhstan</v>
      </c>
      <c r="B908" t="s">
        <v>2209</v>
      </c>
      <c r="C908" t="s">
        <v>2210</v>
      </c>
      <c r="D908">
        <v>52.033299999999997</v>
      </c>
      <c r="E908">
        <v>76.916700000000006</v>
      </c>
      <c r="F908" t="s">
        <v>1182</v>
      </c>
      <c r="G908" t="s">
        <v>1183</v>
      </c>
      <c r="H908" t="s">
        <v>1184</v>
      </c>
      <c r="I908" t="s">
        <v>2211</v>
      </c>
      <c r="K908">
        <v>69354</v>
      </c>
      <c r="L908">
        <v>1398272761</v>
      </c>
    </row>
    <row r="909" spans="1:12" x14ac:dyDescent="0.45">
      <c r="A909" t="str">
        <f t="shared" si="14"/>
        <v>Aqsū, Aqmola, Kazakhstan</v>
      </c>
      <c r="B909" t="s">
        <v>2209</v>
      </c>
      <c r="C909" t="s">
        <v>2210</v>
      </c>
      <c r="D909">
        <v>52.450200000000002</v>
      </c>
      <c r="E909">
        <v>71.959699999999998</v>
      </c>
      <c r="F909" t="s">
        <v>1182</v>
      </c>
      <c r="G909" t="s">
        <v>1183</v>
      </c>
      <c r="H909" t="s">
        <v>1184</v>
      </c>
      <c r="I909" t="s">
        <v>2212</v>
      </c>
      <c r="K909">
        <v>8543</v>
      </c>
      <c r="L909">
        <v>1398268556</v>
      </c>
    </row>
    <row r="910" spans="1:12" x14ac:dyDescent="0.45">
      <c r="A910" t="str">
        <f t="shared" si="14"/>
        <v>Aqtaū, Mangghystaū, Kazakhstan</v>
      </c>
      <c r="B910" t="s">
        <v>2213</v>
      </c>
      <c r="C910" t="s">
        <v>2214</v>
      </c>
      <c r="D910">
        <v>43.65</v>
      </c>
      <c r="E910">
        <v>51.15</v>
      </c>
      <c r="F910" t="s">
        <v>1182</v>
      </c>
      <c r="G910" t="s">
        <v>1183</v>
      </c>
      <c r="H910" t="s">
        <v>1184</v>
      </c>
      <c r="I910" t="s">
        <v>2215</v>
      </c>
      <c r="J910" t="s">
        <v>378</v>
      </c>
      <c r="K910">
        <v>183350</v>
      </c>
      <c r="L910">
        <v>1398046759</v>
      </c>
    </row>
    <row r="911" spans="1:12" x14ac:dyDescent="0.45">
      <c r="A911" t="str">
        <f t="shared" si="14"/>
        <v>Aqtöbe, Aqtöbe, Kazakhstan</v>
      </c>
      <c r="B911" t="s">
        <v>1544</v>
      </c>
      <c r="C911" t="s">
        <v>2216</v>
      </c>
      <c r="D911">
        <v>50.3</v>
      </c>
      <c r="E911">
        <v>57.166699999999999</v>
      </c>
      <c r="F911" t="s">
        <v>1182</v>
      </c>
      <c r="G911" t="s">
        <v>1183</v>
      </c>
      <c r="H911" t="s">
        <v>1184</v>
      </c>
      <c r="I911" t="s">
        <v>1544</v>
      </c>
      <c r="J911" t="s">
        <v>378</v>
      </c>
      <c r="K911">
        <v>387807</v>
      </c>
      <c r="L911">
        <v>1398602716</v>
      </c>
    </row>
    <row r="912" spans="1:12" x14ac:dyDescent="0.45">
      <c r="A912" t="str">
        <f t="shared" si="14"/>
        <v>Aquia Harbour, Virginia, United States</v>
      </c>
      <c r="B912" t="s">
        <v>2217</v>
      </c>
      <c r="C912" t="s">
        <v>2217</v>
      </c>
      <c r="D912">
        <v>38.459699999999998</v>
      </c>
      <c r="E912">
        <v>-77.380600000000001</v>
      </c>
      <c r="F912" t="s">
        <v>530</v>
      </c>
      <c r="G912" t="s">
        <v>531</v>
      </c>
      <c r="H912" t="s">
        <v>532</v>
      </c>
      <c r="I912" t="s">
        <v>618</v>
      </c>
      <c r="K912">
        <v>6805</v>
      </c>
      <c r="L912">
        <v>1840006216</v>
      </c>
    </row>
    <row r="913" spans="1:12" x14ac:dyDescent="0.45">
      <c r="A913" t="str">
        <f t="shared" si="14"/>
        <v>Aquidauana, Mato Grosso do Sul, Brazil</v>
      </c>
      <c r="B913" t="s">
        <v>2218</v>
      </c>
      <c r="C913" t="s">
        <v>2218</v>
      </c>
      <c r="D913">
        <v>-20.4711</v>
      </c>
      <c r="E913">
        <v>-55.787199999999999</v>
      </c>
      <c r="F913" t="s">
        <v>491</v>
      </c>
      <c r="G913" t="s">
        <v>492</v>
      </c>
      <c r="H913" t="s">
        <v>493</v>
      </c>
      <c r="I913" t="s">
        <v>2219</v>
      </c>
      <c r="K913">
        <v>40803</v>
      </c>
      <c r="L913">
        <v>1076120417</v>
      </c>
    </row>
    <row r="914" spans="1:12" x14ac:dyDescent="0.45">
      <c r="A914" t="str">
        <f t="shared" si="14"/>
        <v>Ar Raḩmānīyah, Al Buḩayrah, Egypt</v>
      </c>
      <c r="B914" t="s">
        <v>2220</v>
      </c>
      <c r="C914" t="s">
        <v>2221</v>
      </c>
      <c r="D914">
        <v>31.106200000000001</v>
      </c>
      <c r="E914">
        <v>30.633700000000001</v>
      </c>
      <c r="F914" t="s">
        <v>676</v>
      </c>
      <c r="G914" t="s">
        <v>677</v>
      </c>
      <c r="H914" t="s">
        <v>678</v>
      </c>
      <c r="I914" t="s">
        <v>2222</v>
      </c>
      <c r="K914">
        <v>29393</v>
      </c>
      <c r="L914">
        <v>1818669069</v>
      </c>
    </row>
    <row r="915" spans="1:12" x14ac:dyDescent="0.45">
      <c r="A915" t="str">
        <f t="shared" si="14"/>
        <v>Ar Ramādī, Al Anbār, Iraq</v>
      </c>
      <c r="B915" t="s">
        <v>2223</v>
      </c>
      <c r="C915" t="s">
        <v>2224</v>
      </c>
      <c r="D915">
        <v>33.416699999999999</v>
      </c>
      <c r="E915">
        <v>43.3</v>
      </c>
      <c r="F915" t="s">
        <v>782</v>
      </c>
      <c r="G915" t="s">
        <v>783</v>
      </c>
      <c r="H915" t="s">
        <v>784</v>
      </c>
      <c r="I915" t="s">
        <v>1240</v>
      </c>
      <c r="J915" t="s">
        <v>378</v>
      </c>
      <c r="K915">
        <v>456853</v>
      </c>
      <c r="L915">
        <v>1368838855</v>
      </c>
    </row>
    <row r="916" spans="1:12" x14ac:dyDescent="0.45">
      <c r="A916" t="str">
        <f t="shared" si="14"/>
        <v>Ar Raqqah, Ar Raqqah, Syria</v>
      </c>
      <c r="B916" t="s">
        <v>414</v>
      </c>
      <c r="C916" t="s">
        <v>414</v>
      </c>
      <c r="D916">
        <v>35.950000000000003</v>
      </c>
      <c r="E916">
        <v>39.0167</v>
      </c>
      <c r="F916" t="s">
        <v>362</v>
      </c>
      <c r="G916" t="s">
        <v>363</v>
      </c>
      <c r="H916" t="s">
        <v>364</v>
      </c>
      <c r="I916" t="s">
        <v>414</v>
      </c>
      <c r="J916" t="s">
        <v>378</v>
      </c>
      <c r="K916">
        <v>196529</v>
      </c>
      <c r="L916">
        <v>1760035911</v>
      </c>
    </row>
    <row r="917" spans="1:12" x14ac:dyDescent="0.45">
      <c r="A917" t="str">
        <f t="shared" si="14"/>
        <v>Ar Rastan, Ḩimş, Syria</v>
      </c>
      <c r="B917" t="s">
        <v>2225</v>
      </c>
      <c r="C917" t="s">
        <v>2225</v>
      </c>
      <c r="D917">
        <v>34.916699999999999</v>
      </c>
      <c r="E917">
        <v>36.7333</v>
      </c>
      <c r="F917" t="s">
        <v>362</v>
      </c>
      <c r="G917" t="s">
        <v>363</v>
      </c>
      <c r="H917" t="s">
        <v>364</v>
      </c>
      <c r="I917" t="s">
        <v>1344</v>
      </c>
      <c r="J917" t="s">
        <v>366</v>
      </c>
      <c r="K917">
        <v>61176</v>
      </c>
      <c r="L917">
        <v>1760205423</v>
      </c>
    </row>
    <row r="918" spans="1:12" x14ac:dyDescent="0.45">
      <c r="A918" t="str">
        <f t="shared" si="14"/>
        <v>Ar Rawḑah, Shabwah, Yemen</v>
      </c>
      <c r="B918" t="s">
        <v>2226</v>
      </c>
      <c r="C918" t="s">
        <v>2227</v>
      </c>
      <c r="D918">
        <v>14.48</v>
      </c>
      <c r="E918">
        <v>47.27</v>
      </c>
      <c r="F918" t="s">
        <v>394</v>
      </c>
      <c r="G918" t="s">
        <v>395</v>
      </c>
      <c r="H918" t="s">
        <v>396</v>
      </c>
      <c r="I918" t="s">
        <v>411</v>
      </c>
      <c r="J918" t="s">
        <v>366</v>
      </c>
      <c r="K918">
        <v>6649</v>
      </c>
      <c r="L918">
        <v>1887271386</v>
      </c>
    </row>
    <row r="919" spans="1:12" x14ac:dyDescent="0.45">
      <c r="A919" t="str">
        <f t="shared" si="14"/>
        <v>Ar Rayyān, Ar Rayyān, Qatar</v>
      </c>
      <c r="B919" t="s">
        <v>2228</v>
      </c>
      <c r="C919" t="s">
        <v>2229</v>
      </c>
      <c r="D919">
        <v>25.291899999999998</v>
      </c>
      <c r="E919">
        <v>51.424399999999999</v>
      </c>
      <c r="F919" t="s">
        <v>1293</v>
      </c>
      <c r="G919" t="s">
        <v>1294</v>
      </c>
      <c r="H919" t="s">
        <v>1295</v>
      </c>
      <c r="I919" t="s">
        <v>2228</v>
      </c>
      <c r="J919" t="s">
        <v>378</v>
      </c>
      <c r="L919">
        <v>1634097551</v>
      </c>
    </row>
    <row r="920" spans="1:12" x14ac:dyDescent="0.45">
      <c r="A920" t="str">
        <f t="shared" si="14"/>
        <v>Ar Rommani, Rabat-Salé-Kénitra, Morocco</v>
      </c>
      <c r="B920" t="s">
        <v>2230</v>
      </c>
      <c r="C920" t="s">
        <v>2230</v>
      </c>
      <c r="D920">
        <v>33.533299999999997</v>
      </c>
      <c r="E920">
        <v>-6.6</v>
      </c>
      <c r="F920" t="s">
        <v>893</v>
      </c>
      <c r="G920" t="s">
        <v>894</v>
      </c>
      <c r="H920" t="s">
        <v>895</v>
      </c>
      <c r="I920" t="s">
        <v>1050</v>
      </c>
      <c r="K920">
        <v>12297</v>
      </c>
      <c r="L920">
        <v>1504782261</v>
      </c>
    </row>
    <row r="921" spans="1:12" x14ac:dyDescent="0.45">
      <c r="A921" t="str">
        <f t="shared" si="14"/>
        <v>Ar Rustāq, Janūb al Bāţinah, Oman</v>
      </c>
      <c r="B921" t="s">
        <v>2231</v>
      </c>
      <c r="C921" t="s">
        <v>2232</v>
      </c>
      <c r="D921">
        <v>23.390799999999999</v>
      </c>
      <c r="E921">
        <v>57.424399999999999</v>
      </c>
      <c r="F921" t="s">
        <v>417</v>
      </c>
      <c r="G921" t="s">
        <v>418</v>
      </c>
      <c r="H921" t="s">
        <v>419</v>
      </c>
      <c r="I921" t="s">
        <v>2233</v>
      </c>
      <c r="J921" t="s">
        <v>378</v>
      </c>
      <c r="L921">
        <v>1512376854</v>
      </c>
    </row>
    <row r="922" spans="1:12" x14ac:dyDescent="0.45">
      <c r="A922" t="str">
        <f t="shared" si="14"/>
        <v>Ar Ruţbah, Al Anbār, Iraq</v>
      </c>
      <c r="B922" t="s">
        <v>2234</v>
      </c>
      <c r="C922" t="s">
        <v>2235</v>
      </c>
      <c r="D922">
        <v>33.033299999999997</v>
      </c>
      <c r="E922">
        <v>40.283299999999997</v>
      </c>
      <c r="F922" t="s">
        <v>782</v>
      </c>
      <c r="G922" t="s">
        <v>783</v>
      </c>
      <c r="H922" t="s">
        <v>784</v>
      </c>
      <c r="I922" t="s">
        <v>1240</v>
      </c>
      <c r="J922" t="s">
        <v>366</v>
      </c>
      <c r="K922">
        <v>22370</v>
      </c>
      <c r="L922">
        <v>1368174661</v>
      </c>
    </row>
    <row r="923" spans="1:12" x14ac:dyDescent="0.45">
      <c r="A923" t="str">
        <f t="shared" si="14"/>
        <v>Arab, Alabama, United States</v>
      </c>
      <c r="B923" t="s">
        <v>2236</v>
      </c>
      <c r="C923" t="s">
        <v>2236</v>
      </c>
      <c r="D923">
        <v>34.3309</v>
      </c>
      <c r="E923">
        <v>-86.499099999999999</v>
      </c>
      <c r="F923" t="s">
        <v>530</v>
      </c>
      <c r="G923" t="s">
        <v>531</v>
      </c>
      <c r="H923" t="s">
        <v>532</v>
      </c>
      <c r="I923" t="s">
        <v>1371</v>
      </c>
      <c r="K923">
        <v>8342</v>
      </c>
      <c r="L923">
        <v>1840013600</v>
      </c>
    </row>
    <row r="924" spans="1:12" x14ac:dyDescent="0.45">
      <c r="A924" t="str">
        <f t="shared" si="14"/>
        <v>Aracaju, Sergipe, Brazil</v>
      </c>
      <c r="B924" t="s">
        <v>2237</v>
      </c>
      <c r="C924" t="s">
        <v>2237</v>
      </c>
      <c r="D924">
        <v>-10.911099999999999</v>
      </c>
      <c r="E924">
        <v>-37.0717</v>
      </c>
      <c r="F924" t="s">
        <v>491</v>
      </c>
      <c r="G924" t="s">
        <v>492</v>
      </c>
      <c r="H924" t="s">
        <v>493</v>
      </c>
      <c r="I924" t="s">
        <v>2238</v>
      </c>
      <c r="J924" t="s">
        <v>378</v>
      </c>
      <c r="K924">
        <v>685356</v>
      </c>
      <c r="L924">
        <v>1076527830</v>
      </c>
    </row>
    <row r="925" spans="1:12" x14ac:dyDescent="0.45">
      <c r="A925" t="str">
        <f t="shared" si="14"/>
        <v>Araçariguama, São Paulo, Brazil</v>
      </c>
      <c r="B925" t="s">
        <v>2239</v>
      </c>
      <c r="C925" t="s">
        <v>2240</v>
      </c>
      <c r="D925">
        <v>-23.438600000000001</v>
      </c>
      <c r="E925">
        <v>-47.061399999999999</v>
      </c>
      <c r="F925" t="s">
        <v>491</v>
      </c>
      <c r="G925" t="s">
        <v>492</v>
      </c>
      <c r="H925" t="s">
        <v>493</v>
      </c>
      <c r="I925" t="s">
        <v>801</v>
      </c>
      <c r="K925">
        <v>20114</v>
      </c>
      <c r="L925">
        <v>1076653796</v>
      </c>
    </row>
    <row r="926" spans="1:12" x14ac:dyDescent="0.45">
      <c r="A926" t="str">
        <f t="shared" si="14"/>
        <v>Aracati, Ceará, Brazil</v>
      </c>
      <c r="B926" t="s">
        <v>2241</v>
      </c>
      <c r="C926" t="s">
        <v>2241</v>
      </c>
      <c r="D926">
        <v>-4.5617000000000001</v>
      </c>
      <c r="E926">
        <v>-37.7697</v>
      </c>
      <c r="F926" t="s">
        <v>491</v>
      </c>
      <c r="G926" t="s">
        <v>492</v>
      </c>
      <c r="H926" t="s">
        <v>493</v>
      </c>
      <c r="I926" t="s">
        <v>700</v>
      </c>
      <c r="K926">
        <v>44293</v>
      </c>
      <c r="L926">
        <v>1076708817</v>
      </c>
    </row>
    <row r="927" spans="1:12" x14ac:dyDescent="0.45">
      <c r="A927" t="str">
        <f t="shared" si="14"/>
        <v>Araçatuba, São Paulo, Brazil</v>
      </c>
      <c r="B927" t="s">
        <v>2242</v>
      </c>
      <c r="C927" t="s">
        <v>2243</v>
      </c>
      <c r="D927">
        <v>-21.2089</v>
      </c>
      <c r="E927">
        <v>-50.4328</v>
      </c>
      <c r="F927" t="s">
        <v>491</v>
      </c>
      <c r="G927" t="s">
        <v>492</v>
      </c>
      <c r="H927" t="s">
        <v>493</v>
      </c>
      <c r="I927" t="s">
        <v>801</v>
      </c>
      <c r="K927">
        <v>192757</v>
      </c>
      <c r="L927">
        <v>1076630308</v>
      </c>
    </row>
    <row r="928" spans="1:12" x14ac:dyDescent="0.45">
      <c r="A928" t="str">
        <f t="shared" si="14"/>
        <v>Aračinovo, Aračinovo, Macedonia</v>
      </c>
      <c r="B928" t="s">
        <v>2244</v>
      </c>
      <c r="C928" t="s">
        <v>2245</v>
      </c>
      <c r="D928">
        <v>42.026400000000002</v>
      </c>
      <c r="E928">
        <v>21.561900000000001</v>
      </c>
      <c r="F928" t="s">
        <v>2246</v>
      </c>
      <c r="G928" t="s">
        <v>2247</v>
      </c>
      <c r="H928" t="s">
        <v>2248</v>
      </c>
      <c r="I928" t="s">
        <v>2244</v>
      </c>
      <c r="J928" t="s">
        <v>378</v>
      </c>
      <c r="L928">
        <v>1807619539</v>
      </c>
    </row>
    <row r="929" spans="1:12" x14ac:dyDescent="0.45">
      <c r="A929" t="str">
        <f t="shared" si="14"/>
        <v>Araçoiaba da Serra, São Paulo, Brazil</v>
      </c>
      <c r="B929" t="s">
        <v>2249</v>
      </c>
      <c r="C929" t="s">
        <v>2250</v>
      </c>
      <c r="D929">
        <v>-23.505299999999998</v>
      </c>
      <c r="E929">
        <v>-47.614199999999997</v>
      </c>
      <c r="F929" t="s">
        <v>491</v>
      </c>
      <c r="G929" t="s">
        <v>492</v>
      </c>
      <c r="H929" t="s">
        <v>493</v>
      </c>
      <c r="I929" t="s">
        <v>801</v>
      </c>
      <c r="K929">
        <v>31321</v>
      </c>
      <c r="L929">
        <v>1076732508</v>
      </c>
    </row>
    <row r="930" spans="1:12" x14ac:dyDescent="0.45">
      <c r="A930" t="str">
        <f t="shared" si="14"/>
        <v>Araçuaí, Minas Gerais, Brazil</v>
      </c>
      <c r="B930" t="s">
        <v>2251</v>
      </c>
      <c r="C930" t="s">
        <v>2252</v>
      </c>
      <c r="D930">
        <v>-16.8596</v>
      </c>
      <c r="E930">
        <v>-42.069899999999997</v>
      </c>
      <c r="F930" t="s">
        <v>491</v>
      </c>
      <c r="G930" t="s">
        <v>492</v>
      </c>
      <c r="H930" t="s">
        <v>493</v>
      </c>
      <c r="I930" t="s">
        <v>1623</v>
      </c>
      <c r="K930">
        <v>22005</v>
      </c>
      <c r="L930">
        <v>1076501078</v>
      </c>
    </row>
    <row r="931" spans="1:12" x14ac:dyDescent="0.45">
      <c r="A931" t="str">
        <f t="shared" si="14"/>
        <v>Arad, Arad, Romania</v>
      </c>
      <c r="B931" t="s">
        <v>2253</v>
      </c>
      <c r="C931" t="s">
        <v>2253</v>
      </c>
      <c r="D931">
        <v>46.166699999999999</v>
      </c>
      <c r="E931">
        <v>21.316700000000001</v>
      </c>
      <c r="F931" t="s">
        <v>665</v>
      </c>
      <c r="G931" t="s">
        <v>666</v>
      </c>
      <c r="H931" t="s">
        <v>667</v>
      </c>
      <c r="I931" t="s">
        <v>2253</v>
      </c>
      <c r="J931" t="s">
        <v>378</v>
      </c>
      <c r="K931">
        <v>159074</v>
      </c>
      <c r="L931">
        <v>1642996909</v>
      </c>
    </row>
    <row r="932" spans="1:12" x14ac:dyDescent="0.45">
      <c r="A932" t="str">
        <f t="shared" si="14"/>
        <v>Arafat, Nouakchott Sud, Mauritania</v>
      </c>
      <c r="B932" t="s">
        <v>2254</v>
      </c>
      <c r="C932" t="s">
        <v>2254</v>
      </c>
      <c r="D932">
        <v>18.058299999999999</v>
      </c>
      <c r="E932">
        <v>-15.9621</v>
      </c>
      <c r="F932" t="s">
        <v>1064</v>
      </c>
      <c r="G932" t="s">
        <v>1065</v>
      </c>
      <c r="H932" t="s">
        <v>1066</v>
      </c>
      <c r="I932" t="s">
        <v>2255</v>
      </c>
      <c r="J932" t="s">
        <v>378</v>
      </c>
      <c r="L932">
        <v>1478174698</v>
      </c>
    </row>
    <row r="933" spans="1:12" x14ac:dyDescent="0.45">
      <c r="A933" t="str">
        <f t="shared" si="14"/>
        <v>Araguaína, Tocantins, Brazil</v>
      </c>
      <c r="B933" t="s">
        <v>2256</v>
      </c>
      <c r="C933" t="s">
        <v>2257</v>
      </c>
      <c r="D933">
        <v>-7.19</v>
      </c>
      <c r="E933">
        <v>-48.21</v>
      </c>
      <c r="F933" t="s">
        <v>491</v>
      </c>
      <c r="G933" t="s">
        <v>492</v>
      </c>
      <c r="H933" t="s">
        <v>493</v>
      </c>
      <c r="I933" t="s">
        <v>1751</v>
      </c>
      <c r="K933">
        <v>50444</v>
      </c>
      <c r="L933">
        <v>1076632868</v>
      </c>
    </row>
    <row r="934" spans="1:12" x14ac:dyDescent="0.45">
      <c r="A934" t="str">
        <f t="shared" si="14"/>
        <v>Araguari, Minas Gerais, Brazil</v>
      </c>
      <c r="B934" t="s">
        <v>2258</v>
      </c>
      <c r="C934" t="s">
        <v>2258</v>
      </c>
      <c r="D934">
        <v>-18.648900000000001</v>
      </c>
      <c r="E934">
        <v>-48.186900000000001</v>
      </c>
      <c r="F934" t="s">
        <v>491</v>
      </c>
      <c r="G934" t="s">
        <v>492</v>
      </c>
      <c r="H934" t="s">
        <v>493</v>
      </c>
      <c r="I934" t="s">
        <v>1623</v>
      </c>
      <c r="K934">
        <v>116871</v>
      </c>
      <c r="L934">
        <v>1076402865</v>
      </c>
    </row>
    <row r="935" spans="1:12" x14ac:dyDescent="0.45">
      <c r="A935" t="str">
        <f t="shared" si="14"/>
        <v>Arāk, Markazī, Iran</v>
      </c>
      <c r="B935" t="s">
        <v>2259</v>
      </c>
      <c r="C935" t="s">
        <v>2260</v>
      </c>
      <c r="D935">
        <v>34.08</v>
      </c>
      <c r="E935">
        <v>49.7</v>
      </c>
      <c r="F935" t="s">
        <v>388</v>
      </c>
      <c r="G935" t="s">
        <v>389</v>
      </c>
      <c r="H935" t="s">
        <v>390</v>
      </c>
      <c r="I935" t="s">
        <v>2261</v>
      </c>
      <c r="J935" t="s">
        <v>378</v>
      </c>
      <c r="K935">
        <v>484212</v>
      </c>
      <c r="L935">
        <v>1364624691</v>
      </c>
    </row>
    <row r="936" spans="1:12" x14ac:dyDescent="0.45">
      <c r="A936" t="str">
        <f t="shared" si="14"/>
        <v>Aral, Qyzylorda, Kazakhstan</v>
      </c>
      <c r="B936" t="s">
        <v>2262</v>
      </c>
      <c r="C936" t="s">
        <v>2262</v>
      </c>
      <c r="D936">
        <v>46.8</v>
      </c>
      <c r="E936">
        <v>61.666699999999999</v>
      </c>
      <c r="F936" t="s">
        <v>1182</v>
      </c>
      <c r="G936" t="s">
        <v>1183</v>
      </c>
      <c r="H936" t="s">
        <v>1184</v>
      </c>
      <c r="I936" t="s">
        <v>2263</v>
      </c>
      <c r="K936">
        <v>29887</v>
      </c>
      <c r="L936">
        <v>1398109811</v>
      </c>
    </row>
    <row r="937" spans="1:12" x14ac:dyDescent="0.45">
      <c r="A937" t="str">
        <f t="shared" si="14"/>
        <v>Aramil, Sverdlovskaya Oblast’, Russia</v>
      </c>
      <c r="B937" t="s">
        <v>2264</v>
      </c>
      <c r="C937" t="s">
        <v>2264</v>
      </c>
      <c r="D937">
        <v>56.7</v>
      </c>
      <c r="E937">
        <v>60.833300000000001</v>
      </c>
      <c r="F937" t="s">
        <v>504</v>
      </c>
      <c r="G937" t="s">
        <v>505</v>
      </c>
      <c r="H937" t="s">
        <v>506</v>
      </c>
      <c r="I937" t="s">
        <v>1409</v>
      </c>
      <c r="K937">
        <v>15236</v>
      </c>
      <c r="L937">
        <v>1643755465</v>
      </c>
    </row>
    <row r="938" spans="1:12" x14ac:dyDescent="0.45">
      <c r="A938" t="str">
        <f t="shared" si="14"/>
        <v>Aramina, São Paulo, Brazil</v>
      </c>
      <c r="B938" t="s">
        <v>2265</v>
      </c>
      <c r="C938" t="s">
        <v>2265</v>
      </c>
      <c r="D938">
        <v>-20.167200000000001</v>
      </c>
      <c r="E938">
        <v>-47.826500000000003</v>
      </c>
      <c r="F938" t="s">
        <v>491</v>
      </c>
      <c r="G938" t="s">
        <v>492</v>
      </c>
      <c r="H938" t="s">
        <v>493</v>
      </c>
      <c r="I938" t="s">
        <v>801</v>
      </c>
      <c r="K938">
        <v>5486</v>
      </c>
      <c r="L938">
        <v>1076022346</v>
      </c>
    </row>
    <row r="939" spans="1:12" x14ac:dyDescent="0.45">
      <c r="A939" t="str">
        <f t="shared" si="14"/>
        <v>Ārān Bīdgol, Eşfahān, Iran</v>
      </c>
      <c r="B939" t="s">
        <v>2266</v>
      </c>
      <c r="C939" t="s">
        <v>2267</v>
      </c>
      <c r="D939">
        <v>34.0578</v>
      </c>
      <c r="E939">
        <v>51.484200000000001</v>
      </c>
      <c r="F939" t="s">
        <v>388</v>
      </c>
      <c r="G939" t="s">
        <v>389</v>
      </c>
      <c r="H939" t="s">
        <v>390</v>
      </c>
      <c r="I939" t="s">
        <v>391</v>
      </c>
      <c r="J939" t="s">
        <v>366</v>
      </c>
      <c r="K939">
        <v>55651</v>
      </c>
      <c r="L939">
        <v>1364946839</v>
      </c>
    </row>
    <row r="940" spans="1:12" x14ac:dyDescent="0.45">
      <c r="A940" t="str">
        <f t="shared" si="14"/>
        <v>Aranđelovac, Aranđelovac, Serbia</v>
      </c>
      <c r="B940" t="s">
        <v>2268</v>
      </c>
      <c r="C940" t="s">
        <v>2269</v>
      </c>
      <c r="D940">
        <v>44.304200000000002</v>
      </c>
      <c r="E940">
        <v>20.556100000000001</v>
      </c>
      <c r="F940" t="s">
        <v>795</v>
      </c>
      <c r="G940" t="s">
        <v>796</v>
      </c>
      <c r="H940" t="s">
        <v>797</v>
      </c>
      <c r="I940" t="s">
        <v>2268</v>
      </c>
      <c r="J940" t="s">
        <v>378</v>
      </c>
      <c r="L940">
        <v>1688854200</v>
      </c>
    </row>
    <row r="941" spans="1:12" x14ac:dyDescent="0.45">
      <c r="A941" t="str">
        <f t="shared" si="14"/>
        <v>Arandu, São Paulo, Brazil</v>
      </c>
      <c r="B941" t="s">
        <v>2270</v>
      </c>
      <c r="C941" t="s">
        <v>2270</v>
      </c>
      <c r="D941">
        <v>-23.1706</v>
      </c>
      <c r="E941">
        <v>-49.058599999999998</v>
      </c>
      <c r="F941" t="s">
        <v>491</v>
      </c>
      <c r="G941" t="s">
        <v>492</v>
      </c>
      <c r="H941" t="s">
        <v>493</v>
      </c>
      <c r="I941" t="s">
        <v>801</v>
      </c>
      <c r="K941">
        <v>6351</v>
      </c>
      <c r="L941">
        <v>1076369696</v>
      </c>
    </row>
    <row r="942" spans="1:12" x14ac:dyDescent="0.45">
      <c r="A942" t="str">
        <f t="shared" si="14"/>
        <v>Aranguez, San Juan/Laventille, Trinidad And Tobago</v>
      </c>
      <c r="B942" t="s">
        <v>2271</v>
      </c>
      <c r="C942" t="s">
        <v>2271</v>
      </c>
      <c r="D942">
        <v>10.6472</v>
      </c>
      <c r="E942">
        <v>-61.446100000000001</v>
      </c>
      <c r="F942" t="s">
        <v>2272</v>
      </c>
      <c r="G942" t="s">
        <v>2273</v>
      </c>
      <c r="H942" t="s">
        <v>2274</v>
      </c>
      <c r="I942" t="s">
        <v>2275</v>
      </c>
      <c r="J942" t="s">
        <v>378</v>
      </c>
      <c r="L942">
        <v>1780000001</v>
      </c>
    </row>
    <row r="943" spans="1:12" x14ac:dyDescent="0.45">
      <c r="A943" t="str">
        <f t="shared" si="14"/>
        <v>Aransas Pass, Texas, United States</v>
      </c>
      <c r="B943" t="s">
        <v>2276</v>
      </c>
      <c r="C943" t="s">
        <v>2276</v>
      </c>
      <c r="D943">
        <v>27.887699999999999</v>
      </c>
      <c r="E943">
        <v>-97.113399999999999</v>
      </c>
      <c r="F943" t="s">
        <v>530</v>
      </c>
      <c r="G943" t="s">
        <v>531</v>
      </c>
      <c r="H943" t="s">
        <v>532</v>
      </c>
      <c r="I943" t="s">
        <v>610</v>
      </c>
      <c r="K943">
        <v>8388</v>
      </c>
      <c r="L943">
        <v>1840019708</v>
      </c>
    </row>
    <row r="944" spans="1:12" x14ac:dyDescent="0.45">
      <c r="A944" t="str">
        <f t="shared" si="14"/>
        <v>Aranyaprathet, Sa Kaeo, Thailand</v>
      </c>
      <c r="B944" t="s">
        <v>2277</v>
      </c>
      <c r="C944" t="s">
        <v>2277</v>
      </c>
      <c r="D944">
        <v>13.6928</v>
      </c>
      <c r="E944">
        <v>102.5017</v>
      </c>
      <c r="F944" t="s">
        <v>1864</v>
      </c>
      <c r="G944" t="s">
        <v>1865</v>
      </c>
      <c r="H944" t="s">
        <v>1866</v>
      </c>
      <c r="I944" t="s">
        <v>2278</v>
      </c>
      <c r="J944" t="s">
        <v>366</v>
      </c>
      <c r="K944">
        <v>16211</v>
      </c>
      <c r="L944">
        <v>1764167237</v>
      </c>
    </row>
    <row r="945" spans="1:12" x14ac:dyDescent="0.45">
      <c r="A945" t="str">
        <f t="shared" si="14"/>
        <v>Arao, Kumamoto, Japan</v>
      </c>
      <c r="B945" t="s">
        <v>2279</v>
      </c>
      <c r="C945" t="s">
        <v>2279</v>
      </c>
      <c r="D945">
        <v>32.986699999999999</v>
      </c>
      <c r="E945">
        <v>130.4333</v>
      </c>
      <c r="F945" t="s">
        <v>514</v>
      </c>
      <c r="G945" t="s">
        <v>515</v>
      </c>
      <c r="H945" t="s">
        <v>516</v>
      </c>
      <c r="I945" t="s">
        <v>2280</v>
      </c>
      <c r="K945">
        <v>51325</v>
      </c>
      <c r="L945">
        <v>1392439718</v>
      </c>
    </row>
    <row r="946" spans="1:12" x14ac:dyDescent="0.45">
      <c r="A946" t="str">
        <f t="shared" si="14"/>
        <v>Araouane, Tombouctou, Mali</v>
      </c>
      <c r="B946" t="s">
        <v>2281</v>
      </c>
      <c r="C946" t="s">
        <v>2281</v>
      </c>
      <c r="D946">
        <v>18.899999999999999</v>
      </c>
      <c r="E946">
        <v>-3.53</v>
      </c>
      <c r="F946" t="s">
        <v>978</v>
      </c>
      <c r="G946" t="s">
        <v>979</v>
      </c>
      <c r="H946" t="s">
        <v>980</v>
      </c>
      <c r="I946" t="s">
        <v>2282</v>
      </c>
      <c r="K946">
        <v>4026</v>
      </c>
      <c r="L946">
        <v>1466354924</v>
      </c>
    </row>
    <row r="947" spans="1:12" x14ac:dyDescent="0.45">
      <c r="A947" t="str">
        <f t="shared" si="14"/>
        <v>Arapiraca, Alagoas, Brazil</v>
      </c>
      <c r="B947" t="s">
        <v>2283</v>
      </c>
      <c r="C947" t="s">
        <v>2283</v>
      </c>
      <c r="D947">
        <v>-9.7524999999999995</v>
      </c>
      <c r="E947">
        <v>-36.661099999999998</v>
      </c>
      <c r="F947" t="s">
        <v>491</v>
      </c>
      <c r="G947" t="s">
        <v>492</v>
      </c>
      <c r="H947" t="s">
        <v>493</v>
      </c>
      <c r="I947" t="s">
        <v>2284</v>
      </c>
      <c r="K947">
        <v>187668</v>
      </c>
      <c r="L947">
        <v>1076615737</v>
      </c>
    </row>
    <row r="948" spans="1:12" x14ac:dyDescent="0.45">
      <c r="A948" t="str">
        <f t="shared" si="14"/>
        <v>Arapongas, Paraná, Brazil</v>
      </c>
      <c r="B948" t="s">
        <v>2285</v>
      </c>
      <c r="C948" t="s">
        <v>2285</v>
      </c>
      <c r="D948">
        <v>-23.41</v>
      </c>
      <c r="E948">
        <v>-51.43</v>
      </c>
      <c r="F948" t="s">
        <v>491</v>
      </c>
      <c r="G948" t="s">
        <v>492</v>
      </c>
      <c r="H948" t="s">
        <v>493</v>
      </c>
      <c r="I948" t="s">
        <v>2206</v>
      </c>
      <c r="K948">
        <v>97512</v>
      </c>
      <c r="L948">
        <v>1076623771</v>
      </c>
    </row>
    <row r="949" spans="1:12" x14ac:dyDescent="0.45">
      <c r="A949" t="str">
        <f t="shared" si="14"/>
        <v>Araranguá, Santa Catarina, Brazil</v>
      </c>
      <c r="B949" t="s">
        <v>2286</v>
      </c>
      <c r="C949" t="s">
        <v>2287</v>
      </c>
      <c r="D949">
        <v>-28.935700000000001</v>
      </c>
      <c r="E949">
        <v>-49.495399999999997</v>
      </c>
      <c r="F949" t="s">
        <v>491</v>
      </c>
      <c r="G949" t="s">
        <v>492</v>
      </c>
      <c r="H949" t="s">
        <v>493</v>
      </c>
      <c r="I949" t="s">
        <v>2288</v>
      </c>
      <c r="K949">
        <v>43444</v>
      </c>
      <c r="L949">
        <v>1076532332</v>
      </c>
    </row>
    <row r="950" spans="1:12" x14ac:dyDescent="0.45">
      <c r="A950" t="str">
        <f t="shared" si="14"/>
        <v>Araraquara, São Paulo, Brazil</v>
      </c>
      <c r="B950" t="s">
        <v>2289</v>
      </c>
      <c r="C950" t="s">
        <v>2289</v>
      </c>
      <c r="D950">
        <v>-21.793900000000001</v>
      </c>
      <c r="E950">
        <v>-48.175800000000002</v>
      </c>
      <c r="F950" t="s">
        <v>491</v>
      </c>
      <c r="G950" t="s">
        <v>492</v>
      </c>
      <c r="H950" t="s">
        <v>493</v>
      </c>
      <c r="I950" t="s">
        <v>801</v>
      </c>
      <c r="K950">
        <v>226508</v>
      </c>
      <c r="L950">
        <v>1076251019</v>
      </c>
    </row>
    <row r="951" spans="1:12" x14ac:dyDescent="0.45">
      <c r="A951" t="str">
        <f t="shared" si="14"/>
        <v>Araras, São Paulo, Brazil</v>
      </c>
      <c r="B951" t="s">
        <v>2290</v>
      </c>
      <c r="C951" t="s">
        <v>2290</v>
      </c>
      <c r="D951">
        <v>-22.3569</v>
      </c>
      <c r="E951">
        <v>-47.383899999999997</v>
      </c>
      <c r="F951" t="s">
        <v>491</v>
      </c>
      <c r="G951" t="s">
        <v>492</v>
      </c>
      <c r="H951" t="s">
        <v>493</v>
      </c>
      <c r="I951" t="s">
        <v>801</v>
      </c>
      <c r="K951">
        <v>128895</v>
      </c>
      <c r="L951">
        <v>1076656148</v>
      </c>
    </row>
    <row r="952" spans="1:12" x14ac:dyDescent="0.45">
      <c r="A952" t="str">
        <f t="shared" si="14"/>
        <v>Ararat, Victoria, Australia</v>
      </c>
      <c r="B952" t="s">
        <v>2291</v>
      </c>
      <c r="C952" t="s">
        <v>2291</v>
      </c>
      <c r="D952">
        <v>-37.283299999999997</v>
      </c>
      <c r="E952">
        <v>142.91669999999999</v>
      </c>
      <c r="F952" t="s">
        <v>830</v>
      </c>
      <c r="G952" t="s">
        <v>831</v>
      </c>
      <c r="H952" t="s">
        <v>832</v>
      </c>
      <c r="I952" t="s">
        <v>2292</v>
      </c>
      <c r="K952">
        <v>8300</v>
      </c>
      <c r="L952">
        <v>1036674088</v>
      </c>
    </row>
    <row r="953" spans="1:12" x14ac:dyDescent="0.45">
      <c r="A953" t="str">
        <f t="shared" si="14"/>
        <v>Arauca, Arauca, Colombia</v>
      </c>
      <c r="B953" t="s">
        <v>2293</v>
      </c>
      <c r="C953" t="s">
        <v>2293</v>
      </c>
      <c r="D953">
        <v>7.0903</v>
      </c>
      <c r="E953">
        <v>-70.761700000000005</v>
      </c>
      <c r="F953" t="s">
        <v>2294</v>
      </c>
      <c r="G953" t="s">
        <v>2295</v>
      </c>
      <c r="H953" t="s">
        <v>2296</v>
      </c>
      <c r="I953" t="s">
        <v>2293</v>
      </c>
      <c r="J953" t="s">
        <v>378</v>
      </c>
      <c r="K953">
        <v>96814</v>
      </c>
      <c r="L953">
        <v>1170322340</v>
      </c>
    </row>
    <row r="954" spans="1:12" x14ac:dyDescent="0.45">
      <c r="A954" t="str">
        <f t="shared" si="14"/>
        <v>Arauco, Biobío, Chile</v>
      </c>
      <c r="B954" t="s">
        <v>2297</v>
      </c>
      <c r="C954" t="s">
        <v>2297</v>
      </c>
      <c r="D954">
        <v>-37.246299999999998</v>
      </c>
      <c r="E954">
        <v>-73.317499999999995</v>
      </c>
      <c r="F954" t="s">
        <v>1502</v>
      </c>
      <c r="G954" t="s">
        <v>1503</v>
      </c>
      <c r="H954" t="s">
        <v>1504</v>
      </c>
      <c r="I954" t="s">
        <v>2298</v>
      </c>
      <c r="K954">
        <v>17597</v>
      </c>
      <c r="L954">
        <v>1152468620</v>
      </c>
    </row>
    <row r="955" spans="1:12" x14ac:dyDescent="0.45">
      <c r="A955" t="str">
        <f t="shared" si="14"/>
        <v>Araure, Portuguesa, Venezuela</v>
      </c>
      <c r="B955" t="s">
        <v>2299</v>
      </c>
      <c r="C955" t="s">
        <v>2299</v>
      </c>
      <c r="D955">
        <v>9.5667000000000009</v>
      </c>
      <c r="E955">
        <v>-69.216700000000003</v>
      </c>
      <c r="F955" t="s">
        <v>702</v>
      </c>
      <c r="G955" t="s">
        <v>703</v>
      </c>
      <c r="H955" t="s">
        <v>704</v>
      </c>
      <c r="I955" t="s">
        <v>705</v>
      </c>
      <c r="J955" t="s">
        <v>366</v>
      </c>
      <c r="K955">
        <v>188800</v>
      </c>
      <c r="L955">
        <v>1862226710</v>
      </c>
    </row>
    <row r="956" spans="1:12" x14ac:dyDescent="0.45">
      <c r="A956" t="str">
        <f t="shared" si="14"/>
        <v>Arawa, Bougainville, Papua New Guinea</v>
      </c>
      <c r="B956" t="s">
        <v>2300</v>
      </c>
      <c r="C956" t="s">
        <v>2300</v>
      </c>
      <c r="D956">
        <v>-6.2279999999999998</v>
      </c>
      <c r="E956">
        <v>155.566</v>
      </c>
      <c r="F956" t="s">
        <v>1658</v>
      </c>
      <c r="G956" t="s">
        <v>1659</v>
      </c>
      <c r="H956" t="s">
        <v>1660</v>
      </c>
      <c r="I956" t="s">
        <v>2301</v>
      </c>
      <c r="K956">
        <v>40266</v>
      </c>
      <c r="L956">
        <v>1598413091</v>
      </c>
    </row>
    <row r="957" spans="1:12" x14ac:dyDescent="0.45">
      <c r="A957" t="str">
        <f t="shared" si="14"/>
        <v>Araxá, Minas Gerais, Brazil</v>
      </c>
      <c r="B957" t="s">
        <v>2302</v>
      </c>
      <c r="C957" t="s">
        <v>2303</v>
      </c>
      <c r="D957">
        <v>-19.5928</v>
      </c>
      <c r="E957">
        <v>-46.940800000000003</v>
      </c>
      <c r="F957" t="s">
        <v>491</v>
      </c>
      <c r="G957" t="s">
        <v>492</v>
      </c>
      <c r="H957" t="s">
        <v>493</v>
      </c>
      <c r="I957" t="s">
        <v>1623</v>
      </c>
      <c r="K957">
        <v>103287</v>
      </c>
      <c r="L957">
        <v>1076259402</v>
      </c>
    </row>
    <row r="958" spans="1:12" x14ac:dyDescent="0.45">
      <c r="A958" t="str">
        <f t="shared" si="14"/>
        <v>Ārba Minch’, YeDebub Bihēroch Bihēreseboch na Hizboch, Ethiopia</v>
      </c>
      <c r="B958" t="s">
        <v>2304</v>
      </c>
      <c r="C958" t="s">
        <v>2305</v>
      </c>
      <c r="D958">
        <v>6.04</v>
      </c>
      <c r="E958">
        <v>37.549999999999997</v>
      </c>
      <c r="F958" t="s">
        <v>819</v>
      </c>
      <c r="G958" t="s">
        <v>820</v>
      </c>
      <c r="H958" t="s">
        <v>821</v>
      </c>
      <c r="I958" t="s">
        <v>2306</v>
      </c>
      <c r="K958">
        <v>69622</v>
      </c>
      <c r="L958">
        <v>1231302134</v>
      </c>
    </row>
    <row r="959" spans="1:12" x14ac:dyDescent="0.45">
      <c r="A959" t="str">
        <f t="shared" si="14"/>
        <v>Arbon, Thurgau, Switzerland</v>
      </c>
      <c r="B959" t="s">
        <v>2307</v>
      </c>
      <c r="C959" t="s">
        <v>2307</v>
      </c>
      <c r="D959">
        <v>47.5167</v>
      </c>
      <c r="E959">
        <v>9.4332999999999991</v>
      </c>
      <c r="F959" t="s">
        <v>464</v>
      </c>
      <c r="G959" t="s">
        <v>465</v>
      </c>
      <c r="H959" t="s">
        <v>466</v>
      </c>
      <c r="I959" t="s">
        <v>1884</v>
      </c>
      <c r="K959">
        <v>14537</v>
      </c>
      <c r="L959">
        <v>1756486653</v>
      </c>
    </row>
    <row r="960" spans="1:12" x14ac:dyDescent="0.45">
      <c r="A960" t="str">
        <f t="shared" si="14"/>
        <v>Arbroath, Angus, United Kingdom</v>
      </c>
      <c r="B960" t="s">
        <v>2308</v>
      </c>
      <c r="C960" t="s">
        <v>2308</v>
      </c>
      <c r="D960">
        <v>56.561</v>
      </c>
      <c r="E960">
        <v>-2.5859999999999999</v>
      </c>
      <c r="F960" t="s">
        <v>536</v>
      </c>
      <c r="G960" t="s">
        <v>537</v>
      </c>
      <c r="H960" t="s">
        <v>538</v>
      </c>
      <c r="I960" t="s">
        <v>2309</v>
      </c>
      <c r="K960">
        <v>23490</v>
      </c>
      <c r="L960">
        <v>1826263581</v>
      </c>
    </row>
    <row r="961" spans="1:12" x14ac:dyDescent="0.45">
      <c r="A961" t="str">
        <f t="shared" si="14"/>
        <v>Arbutus, Maryland, United States</v>
      </c>
      <c r="B961" t="s">
        <v>2310</v>
      </c>
      <c r="C961" t="s">
        <v>2310</v>
      </c>
      <c r="D961">
        <v>39.242800000000003</v>
      </c>
      <c r="E961">
        <v>-76.6922</v>
      </c>
      <c r="F961" t="s">
        <v>530</v>
      </c>
      <c r="G961" t="s">
        <v>531</v>
      </c>
      <c r="H961" t="s">
        <v>532</v>
      </c>
      <c r="I961" t="s">
        <v>588</v>
      </c>
      <c r="K961">
        <v>20259</v>
      </c>
      <c r="L961">
        <v>1840005676</v>
      </c>
    </row>
    <row r="962" spans="1:12" x14ac:dyDescent="0.45">
      <c r="A962" t="str">
        <f t="shared" si="14"/>
        <v>Arcadia, California, United States</v>
      </c>
      <c r="B962" t="s">
        <v>2311</v>
      </c>
      <c r="C962" t="s">
        <v>2311</v>
      </c>
      <c r="D962">
        <v>34.1342</v>
      </c>
      <c r="E962">
        <v>-118.0373</v>
      </c>
      <c r="F962" t="s">
        <v>530</v>
      </c>
      <c r="G962" t="s">
        <v>531</v>
      </c>
      <c r="H962" t="s">
        <v>532</v>
      </c>
      <c r="I962" t="s">
        <v>754</v>
      </c>
      <c r="K962">
        <v>57939</v>
      </c>
      <c r="L962">
        <v>1840019223</v>
      </c>
    </row>
    <row r="963" spans="1:12" x14ac:dyDescent="0.45">
      <c r="A963" t="str">
        <f t="shared" ref="A963:A1026" si="15">CONCATENATE(B963,", ",I963,", ",F963)</f>
        <v>Arcadia, Florida, United States</v>
      </c>
      <c r="B963" t="s">
        <v>2311</v>
      </c>
      <c r="C963" t="s">
        <v>2311</v>
      </c>
      <c r="D963">
        <v>27.221299999999999</v>
      </c>
      <c r="E963">
        <v>-81.858699999999999</v>
      </c>
      <c r="F963" t="s">
        <v>530</v>
      </c>
      <c r="G963" t="s">
        <v>531</v>
      </c>
      <c r="H963" t="s">
        <v>532</v>
      </c>
      <c r="I963" t="s">
        <v>1378</v>
      </c>
      <c r="K963">
        <v>19038</v>
      </c>
      <c r="L963">
        <v>1840014187</v>
      </c>
    </row>
    <row r="964" spans="1:12" x14ac:dyDescent="0.45">
      <c r="A964" t="str">
        <f t="shared" si="15"/>
        <v>Arcadia, New York, United States</v>
      </c>
      <c r="B964" t="s">
        <v>2311</v>
      </c>
      <c r="C964" t="s">
        <v>2311</v>
      </c>
      <c r="D964">
        <v>43.0871</v>
      </c>
      <c r="E964">
        <v>-77.085700000000003</v>
      </c>
      <c r="F964" t="s">
        <v>530</v>
      </c>
      <c r="G964" t="s">
        <v>531</v>
      </c>
      <c r="H964" t="s">
        <v>532</v>
      </c>
      <c r="I964" t="s">
        <v>803</v>
      </c>
      <c r="K964">
        <v>13699</v>
      </c>
      <c r="L964">
        <v>1840087174</v>
      </c>
    </row>
    <row r="965" spans="1:12" x14ac:dyDescent="0.45">
      <c r="A965" t="str">
        <f t="shared" si="15"/>
        <v>Arcata, California, United States</v>
      </c>
      <c r="B965" t="s">
        <v>2312</v>
      </c>
      <c r="C965" t="s">
        <v>2312</v>
      </c>
      <c r="D965">
        <v>40.861499999999999</v>
      </c>
      <c r="E965">
        <v>-124.0757</v>
      </c>
      <c r="F965" t="s">
        <v>530</v>
      </c>
      <c r="G965" t="s">
        <v>531</v>
      </c>
      <c r="H965" t="s">
        <v>532</v>
      </c>
      <c r="I965" t="s">
        <v>754</v>
      </c>
      <c r="K965">
        <v>34616</v>
      </c>
      <c r="L965">
        <v>1840009422</v>
      </c>
    </row>
    <row r="966" spans="1:12" x14ac:dyDescent="0.45">
      <c r="A966" t="str">
        <f t="shared" si="15"/>
        <v>Archángelos, Notío Aigaío, Greece</v>
      </c>
      <c r="B966" t="s">
        <v>2313</v>
      </c>
      <c r="C966" t="s">
        <v>2314</v>
      </c>
      <c r="D966">
        <v>36.216700000000003</v>
      </c>
      <c r="E966">
        <v>28.116700000000002</v>
      </c>
      <c r="F966" t="s">
        <v>928</v>
      </c>
      <c r="G966" t="s">
        <v>929</v>
      </c>
      <c r="H966" t="s">
        <v>930</v>
      </c>
      <c r="I966" t="s">
        <v>2315</v>
      </c>
      <c r="K966">
        <v>5384</v>
      </c>
      <c r="L966">
        <v>1300451264</v>
      </c>
    </row>
    <row r="967" spans="1:12" x14ac:dyDescent="0.45">
      <c r="A967" t="str">
        <f t="shared" si="15"/>
        <v>Archbald, Pennsylvania, United States</v>
      </c>
      <c r="B967" t="s">
        <v>2316</v>
      </c>
      <c r="C967" t="s">
        <v>2316</v>
      </c>
      <c r="D967">
        <v>41.5077</v>
      </c>
      <c r="E967">
        <v>-75.545299999999997</v>
      </c>
      <c r="F967" t="s">
        <v>530</v>
      </c>
      <c r="G967" t="s">
        <v>531</v>
      </c>
      <c r="H967" t="s">
        <v>532</v>
      </c>
      <c r="I967" t="s">
        <v>620</v>
      </c>
      <c r="K967">
        <v>7030</v>
      </c>
      <c r="L967">
        <v>1840003374</v>
      </c>
    </row>
    <row r="968" spans="1:12" x14ac:dyDescent="0.45">
      <c r="A968" t="str">
        <f t="shared" si="15"/>
        <v>Archdale, North Carolina, United States</v>
      </c>
      <c r="B968" t="s">
        <v>2317</v>
      </c>
      <c r="C968" t="s">
        <v>2317</v>
      </c>
      <c r="D968">
        <v>35.903300000000002</v>
      </c>
      <c r="E968">
        <v>-79.959199999999996</v>
      </c>
      <c r="F968" t="s">
        <v>530</v>
      </c>
      <c r="G968" t="s">
        <v>531</v>
      </c>
      <c r="H968" t="s">
        <v>532</v>
      </c>
      <c r="I968" t="s">
        <v>589</v>
      </c>
      <c r="K968">
        <v>11513</v>
      </c>
      <c r="L968">
        <v>1840013399</v>
      </c>
    </row>
    <row r="969" spans="1:12" x14ac:dyDescent="0.45">
      <c r="A969" t="str">
        <f t="shared" si="15"/>
        <v>Archer Lodge, North Carolina, United States</v>
      </c>
      <c r="B969" t="s">
        <v>2318</v>
      </c>
      <c r="C969" t="s">
        <v>2318</v>
      </c>
      <c r="D969">
        <v>35.6907</v>
      </c>
      <c r="E969">
        <v>-78.374899999999997</v>
      </c>
      <c r="F969" t="s">
        <v>530</v>
      </c>
      <c r="G969" t="s">
        <v>531</v>
      </c>
      <c r="H969" t="s">
        <v>532</v>
      </c>
      <c r="I969" t="s">
        <v>589</v>
      </c>
      <c r="K969">
        <v>15972</v>
      </c>
      <c r="L969">
        <v>1840025797</v>
      </c>
    </row>
    <row r="970" spans="1:12" x14ac:dyDescent="0.45">
      <c r="A970" t="str">
        <f t="shared" si="15"/>
        <v>Arcos de la Frontera, Andalusia, Spain</v>
      </c>
      <c r="B970" t="s">
        <v>2319</v>
      </c>
      <c r="C970" t="s">
        <v>2319</v>
      </c>
      <c r="D970">
        <v>36.7483</v>
      </c>
      <c r="E970">
        <v>-5.8063000000000002</v>
      </c>
      <c r="F970" t="s">
        <v>436</v>
      </c>
      <c r="G970" t="s">
        <v>437</v>
      </c>
      <c r="H970" t="s">
        <v>438</v>
      </c>
      <c r="I970" t="s">
        <v>1546</v>
      </c>
      <c r="K970">
        <v>30700</v>
      </c>
      <c r="L970">
        <v>1724851482</v>
      </c>
    </row>
    <row r="971" spans="1:12" x14ac:dyDescent="0.45">
      <c r="A971" t="str">
        <f t="shared" si="15"/>
        <v>Arcoverde, Pernambuco, Brazil</v>
      </c>
      <c r="B971" t="s">
        <v>2320</v>
      </c>
      <c r="C971" t="s">
        <v>2320</v>
      </c>
      <c r="D971">
        <v>-8.42</v>
      </c>
      <c r="E971">
        <v>-37.07</v>
      </c>
      <c r="F971" t="s">
        <v>491</v>
      </c>
      <c r="G971" t="s">
        <v>492</v>
      </c>
      <c r="H971" t="s">
        <v>493</v>
      </c>
      <c r="I971" t="s">
        <v>2321</v>
      </c>
      <c r="K971">
        <v>57163</v>
      </c>
      <c r="L971">
        <v>1076499713</v>
      </c>
    </row>
    <row r="972" spans="1:12" x14ac:dyDescent="0.45">
      <c r="A972" t="str">
        <f t="shared" si="15"/>
        <v>Arcozelo, Porto, Portugal</v>
      </c>
      <c r="B972" t="s">
        <v>2322</v>
      </c>
      <c r="C972" t="s">
        <v>2322</v>
      </c>
      <c r="D972">
        <v>41.055500000000002</v>
      </c>
      <c r="E972">
        <v>-8.6395</v>
      </c>
      <c r="F972" t="s">
        <v>967</v>
      </c>
      <c r="G972" t="s">
        <v>968</v>
      </c>
      <c r="H972" t="s">
        <v>969</v>
      </c>
      <c r="I972" t="s">
        <v>1537</v>
      </c>
      <c r="K972">
        <v>12393</v>
      </c>
      <c r="L972">
        <v>1620153472</v>
      </c>
    </row>
    <row r="973" spans="1:12" x14ac:dyDescent="0.45">
      <c r="A973" t="str">
        <f t="shared" si="15"/>
        <v>Arcueil, Île-de-France, France</v>
      </c>
      <c r="B973" t="s">
        <v>2323</v>
      </c>
      <c r="C973" t="s">
        <v>2323</v>
      </c>
      <c r="D973">
        <v>48.807499999999997</v>
      </c>
      <c r="E973">
        <v>2.3361000000000001</v>
      </c>
      <c r="F973" t="s">
        <v>526</v>
      </c>
      <c r="G973" t="s">
        <v>527</v>
      </c>
      <c r="H973" t="s">
        <v>528</v>
      </c>
      <c r="I973" t="s">
        <v>732</v>
      </c>
      <c r="K973">
        <v>21501</v>
      </c>
      <c r="L973">
        <v>1250317790</v>
      </c>
    </row>
    <row r="974" spans="1:12" x14ac:dyDescent="0.45">
      <c r="A974" t="str">
        <f t="shared" si="15"/>
        <v>Ardabīl, Ardabīl, Iran</v>
      </c>
      <c r="B974" t="s">
        <v>2324</v>
      </c>
      <c r="C974" t="s">
        <v>2325</v>
      </c>
      <c r="D974">
        <v>38.25</v>
      </c>
      <c r="E974">
        <v>48.3</v>
      </c>
      <c r="F974" t="s">
        <v>388</v>
      </c>
      <c r="G974" t="s">
        <v>389</v>
      </c>
      <c r="H974" t="s">
        <v>390</v>
      </c>
      <c r="I974" t="s">
        <v>2324</v>
      </c>
      <c r="J974" t="s">
        <v>378</v>
      </c>
      <c r="K974">
        <v>482632</v>
      </c>
      <c r="L974">
        <v>1364437616</v>
      </c>
    </row>
    <row r="975" spans="1:12" x14ac:dyDescent="0.45">
      <c r="A975" t="str">
        <f t="shared" si="15"/>
        <v>Ardahan, Ardahan, Turkey</v>
      </c>
      <c r="B975" t="s">
        <v>2326</v>
      </c>
      <c r="C975" t="s">
        <v>2326</v>
      </c>
      <c r="D975">
        <v>41.116700000000002</v>
      </c>
      <c r="E975">
        <v>42.7</v>
      </c>
      <c r="F975" t="s">
        <v>806</v>
      </c>
      <c r="G975" t="s">
        <v>807</v>
      </c>
      <c r="H975" t="s">
        <v>808</v>
      </c>
      <c r="I975" t="s">
        <v>2326</v>
      </c>
      <c r="J975" t="s">
        <v>378</v>
      </c>
      <c r="K975">
        <v>42226</v>
      </c>
      <c r="L975">
        <v>1792379425</v>
      </c>
    </row>
    <row r="976" spans="1:12" x14ac:dyDescent="0.45">
      <c r="A976" t="str">
        <f t="shared" si="15"/>
        <v>Ardanuç, Artvin, Turkey</v>
      </c>
      <c r="B976" t="s">
        <v>2327</v>
      </c>
      <c r="C976" t="s">
        <v>2328</v>
      </c>
      <c r="D976">
        <v>41.1233</v>
      </c>
      <c r="E976">
        <v>42.064700000000002</v>
      </c>
      <c r="F976" t="s">
        <v>806</v>
      </c>
      <c r="G976" t="s">
        <v>807</v>
      </c>
      <c r="H976" t="s">
        <v>808</v>
      </c>
      <c r="I976" t="s">
        <v>2329</v>
      </c>
      <c r="J976" t="s">
        <v>366</v>
      </c>
      <c r="K976">
        <v>12056</v>
      </c>
      <c r="L976">
        <v>1792304431</v>
      </c>
    </row>
    <row r="977" spans="1:12" x14ac:dyDescent="0.45">
      <c r="A977" t="str">
        <f t="shared" si="15"/>
        <v>Arden Hills, Minnesota, United States</v>
      </c>
      <c r="B977" t="s">
        <v>2330</v>
      </c>
      <c r="C977" t="s">
        <v>2330</v>
      </c>
      <c r="D977">
        <v>45.072099999999999</v>
      </c>
      <c r="E977">
        <v>-93.167000000000002</v>
      </c>
      <c r="F977" t="s">
        <v>530</v>
      </c>
      <c r="G977" t="s">
        <v>531</v>
      </c>
      <c r="H977" t="s">
        <v>532</v>
      </c>
      <c r="I977" t="s">
        <v>1433</v>
      </c>
      <c r="K977">
        <v>10281</v>
      </c>
      <c r="L977">
        <v>1840006752</v>
      </c>
    </row>
    <row r="978" spans="1:12" x14ac:dyDescent="0.45">
      <c r="A978" t="str">
        <f t="shared" si="15"/>
        <v>Arden-Arcade, California, United States</v>
      </c>
      <c r="B978" t="s">
        <v>2331</v>
      </c>
      <c r="C978" t="s">
        <v>2331</v>
      </c>
      <c r="D978">
        <v>38.603400000000001</v>
      </c>
      <c r="E978">
        <v>-121.381</v>
      </c>
      <c r="F978" t="s">
        <v>530</v>
      </c>
      <c r="G978" t="s">
        <v>531</v>
      </c>
      <c r="H978" t="s">
        <v>532</v>
      </c>
      <c r="I978" t="s">
        <v>754</v>
      </c>
      <c r="K978">
        <v>100548</v>
      </c>
      <c r="L978">
        <v>1840036690</v>
      </c>
    </row>
    <row r="979" spans="1:12" x14ac:dyDescent="0.45">
      <c r="A979" t="str">
        <f t="shared" si="15"/>
        <v>Ardestān, Eşfahān, Iran</v>
      </c>
      <c r="B979" t="s">
        <v>2332</v>
      </c>
      <c r="C979" t="s">
        <v>2333</v>
      </c>
      <c r="D979">
        <v>33.3797</v>
      </c>
      <c r="E979">
        <v>52.372500000000002</v>
      </c>
      <c r="F979" t="s">
        <v>388</v>
      </c>
      <c r="G979" t="s">
        <v>389</v>
      </c>
      <c r="H979" t="s">
        <v>390</v>
      </c>
      <c r="I979" t="s">
        <v>391</v>
      </c>
      <c r="J979" t="s">
        <v>366</v>
      </c>
      <c r="K979">
        <v>14698</v>
      </c>
      <c r="L979">
        <v>1364684540</v>
      </c>
    </row>
    <row r="980" spans="1:12" x14ac:dyDescent="0.45">
      <c r="A980" t="str">
        <f t="shared" si="15"/>
        <v>Ardino, Kardzhali, Bulgaria</v>
      </c>
      <c r="B980" t="s">
        <v>2334</v>
      </c>
      <c r="C980" t="s">
        <v>2334</v>
      </c>
      <c r="D980">
        <v>41.583300000000001</v>
      </c>
      <c r="E980">
        <v>25.133299999999998</v>
      </c>
      <c r="F980" t="s">
        <v>1175</v>
      </c>
      <c r="G980" t="s">
        <v>1176</v>
      </c>
      <c r="H980" t="s">
        <v>1177</v>
      </c>
      <c r="I980" t="s">
        <v>2335</v>
      </c>
      <c r="K980">
        <v>10336</v>
      </c>
      <c r="L980">
        <v>1100759594</v>
      </c>
    </row>
    <row r="981" spans="1:12" x14ac:dyDescent="0.45">
      <c r="A981" t="str">
        <f t="shared" si="15"/>
        <v>Ardmore, Pennsylvania, United States</v>
      </c>
      <c r="B981" t="s">
        <v>2336</v>
      </c>
      <c r="C981" t="s">
        <v>2336</v>
      </c>
      <c r="D981">
        <v>40.003300000000003</v>
      </c>
      <c r="E981">
        <v>-75.294700000000006</v>
      </c>
      <c r="F981" t="s">
        <v>530</v>
      </c>
      <c r="G981" t="s">
        <v>531</v>
      </c>
      <c r="H981" t="s">
        <v>532</v>
      </c>
      <c r="I981" t="s">
        <v>620</v>
      </c>
      <c r="K981">
        <v>13083</v>
      </c>
      <c r="L981">
        <v>1840005455</v>
      </c>
    </row>
    <row r="982" spans="1:12" x14ac:dyDescent="0.45">
      <c r="A982" t="str">
        <f t="shared" si="15"/>
        <v>Ardmore, Oklahoma, United States</v>
      </c>
      <c r="B982" t="s">
        <v>2336</v>
      </c>
      <c r="C982" t="s">
        <v>2336</v>
      </c>
      <c r="D982">
        <v>34.194400000000002</v>
      </c>
      <c r="E982">
        <v>-97.125299999999996</v>
      </c>
      <c r="F982" t="s">
        <v>530</v>
      </c>
      <c r="G982" t="s">
        <v>531</v>
      </c>
      <c r="H982" t="s">
        <v>532</v>
      </c>
      <c r="I982" t="s">
        <v>798</v>
      </c>
      <c r="K982">
        <v>21245</v>
      </c>
      <c r="L982">
        <v>1840019258</v>
      </c>
    </row>
    <row r="983" spans="1:12" x14ac:dyDescent="0.45">
      <c r="A983" t="str">
        <f t="shared" si="15"/>
        <v>Ardon, North Ossetia, Russia</v>
      </c>
      <c r="B983" t="s">
        <v>2337</v>
      </c>
      <c r="C983" t="s">
        <v>2337</v>
      </c>
      <c r="D983">
        <v>43.166699999999999</v>
      </c>
      <c r="E983">
        <v>44.283299999999997</v>
      </c>
      <c r="F983" t="s">
        <v>504</v>
      </c>
      <c r="G983" t="s">
        <v>505</v>
      </c>
      <c r="H983" t="s">
        <v>506</v>
      </c>
      <c r="I983" t="s">
        <v>1380</v>
      </c>
      <c r="K983">
        <v>19412</v>
      </c>
      <c r="L983">
        <v>1643992333</v>
      </c>
    </row>
    <row r="984" spans="1:12" x14ac:dyDescent="0.45">
      <c r="A984" t="str">
        <f t="shared" si="15"/>
        <v>Ardrossan, North Ayrshire, United Kingdom</v>
      </c>
      <c r="B984" t="s">
        <v>2338</v>
      </c>
      <c r="C984" t="s">
        <v>2338</v>
      </c>
      <c r="D984">
        <v>55.6432</v>
      </c>
      <c r="E984">
        <v>-4.8097000000000003</v>
      </c>
      <c r="F984" t="s">
        <v>536</v>
      </c>
      <c r="G984" t="s">
        <v>537</v>
      </c>
      <c r="H984" t="s">
        <v>538</v>
      </c>
      <c r="I984" t="s">
        <v>2339</v>
      </c>
      <c r="K984">
        <v>10952</v>
      </c>
      <c r="L984">
        <v>1826874237</v>
      </c>
    </row>
    <row r="985" spans="1:12" x14ac:dyDescent="0.45">
      <c r="A985" t="str">
        <f t="shared" si="15"/>
        <v>Ardud, Satu Mare, Romania</v>
      </c>
      <c r="B985" t="s">
        <v>2340</v>
      </c>
      <c r="C985" t="s">
        <v>2340</v>
      </c>
      <c r="D985">
        <v>47.633299999999998</v>
      </c>
      <c r="E985">
        <v>22.883299999999998</v>
      </c>
      <c r="F985" t="s">
        <v>665</v>
      </c>
      <c r="G985" t="s">
        <v>666</v>
      </c>
      <c r="H985" t="s">
        <v>667</v>
      </c>
      <c r="I985" t="s">
        <v>2341</v>
      </c>
      <c r="K985">
        <v>6231</v>
      </c>
      <c r="L985">
        <v>1642782986</v>
      </c>
    </row>
    <row r="986" spans="1:12" x14ac:dyDescent="0.45">
      <c r="A986" t="str">
        <f t="shared" si="15"/>
        <v>Arealva, São Paulo, Brazil</v>
      </c>
      <c r="B986" t="s">
        <v>2342</v>
      </c>
      <c r="C986" t="s">
        <v>2342</v>
      </c>
      <c r="D986">
        <v>-22.028600000000001</v>
      </c>
      <c r="E986">
        <v>-48.911099999999998</v>
      </c>
      <c r="F986" t="s">
        <v>491</v>
      </c>
      <c r="G986" t="s">
        <v>492</v>
      </c>
      <c r="H986" t="s">
        <v>493</v>
      </c>
      <c r="I986" t="s">
        <v>801</v>
      </c>
      <c r="K986">
        <v>8351</v>
      </c>
      <c r="L986">
        <v>1076417809</v>
      </c>
    </row>
    <row r="987" spans="1:12" x14ac:dyDescent="0.45">
      <c r="A987" t="str">
        <f t="shared" si="15"/>
        <v>Arecibo, Puerto Rico, Puerto Rico</v>
      </c>
      <c r="B987" t="s">
        <v>2343</v>
      </c>
      <c r="C987" t="s">
        <v>2343</v>
      </c>
      <c r="D987">
        <v>18.449100000000001</v>
      </c>
      <c r="E987">
        <v>-66.738699999999994</v>
      </c>
      <c r="F987" t="s">
        <v>961</v>
      </c>
      <c r="G987" t="s">
        <v>962</v>
      </c>
      <c r="H987" t="s">
        <v>963</v>
      </c>
      <c r="I987" t="s">
        <v>961</v>
      </c>
      <c r="K987">
        <v>40108</v>
      </c>
      <c r="L987">
        <v>1630023566</v>
      </c>
    </row>
    <row r="988" spans="1:12" x14ac:dyDescent="0.45">
      <c r="A988" t="str">
        <f t="shared" si="15"/>
        <v>Areguá, Central, Paraguay</v>
      </c>
      <c r="B988" t="s">
        <v>2344</v>
      </c>
      <c r="C988" t="s">
        <v>2345</v>
      </c>
      <c r="D988">
        <v>-25.3125</v>
      </c>
      <c r="E988">
        <v>-57.384700000000002</v>
      </c>
      <c r="F988" t="s">
        <v>497</v>
      </c>
      <c r="G988" t="s">
        <v>498</v>
      </c>
      <c r="H988" t="s">
        <v>499</v>
      </c>
      <c r="I988" t="s">
        <v>1787</v>
      </c>
      <c r="J988" t="s">
        <v>378</v>
      </c>
      <c r="L988">
        <v>1600141362</v>
      </c>
    </row>
    <row r="989" spans="1:12" x14ac:dyDescent="0.45">
      <c r="A989" t="str">
        <f t="shared" si="15"/>
        <v>Areiópolis, São Paulo, Brazil</v>
      </c>
      <c r="B989" t="s">
        <v>2346</v>
      </c>
      <c r="C989" t="s">
        <v>2347</v>
      </c>
      <c r="D989">
        <v>-22.668099999999999</v>
      </c>
      <c r="E989">
        <v>-48.664999999999999</v>
      </c>
      <c r="F989" t="s">
        <v>491</v>
      </c>
      <c r="G989" t="s">
        <v>492</v>
      </c>
      <c r="H989" t="s">
        <v>493</v>
      </c>
      <c r="I989" t="s">
        <v>801</v>
      </c>
      <c r="K989">
        <v>11049</v>
      </c>
      <c r="L989">
        <v>1076875790</v>
      </c>
    </row>
    <row r="990" spans="1:12" x14ac:dyDescent="0.45">
      <c r="A990" t="str">
        <f t="shared" si="15"/>
        <v>Arendal, Aust-Agder, Norway</v>
      </c>
      <c r="B990" t="s">
        <v>2348</v>
      </c>
      <c r="C990" t="s">
        <v>2348</v>
      </c>
      <c r="D990">
        <v>58.4617</v>
      </c>
      <c r="E990">
        <v>8.7721</v>
      </c>
      <c r="F990" t="s">
        <v>1169</v>
      </c>
      <c r="G990" t="s">
        <v>1170</v>
      </c>
      <c r="H990" t="s">
        <v>1171</v>
      </c>
      <c r="I990" t="s">
        <v>2349</v>
      </c>
      <c r="J990" t="s">
        <v>378</v>
      </c>
      <c r="K990">
        <v>30916</v>
      </c>
      <c r="L990">
        <v>1578533046</v>
      </c>
    </row>
    <row r="991" spans="1:12" x14ac:dyDescent="0.45">
      <c r="A991" t="str">
        <f t="shared" si="15"/>
        <v>Arequipa, Arequipa, Peru</v>
      </c>
      <c r="B991" t="s">
        <v>2350</v>
      </c>
      <c r="C991" t="s">
        <v>2350</v>
      </c>
      <c r="D991">
        <v>-16.398800000000001</v>
      </c>
      <c r="E991">
        <v>-71.536900000000003</v>
      </c>
      <c r="F991" t="s">
        <v>509</v>
      </c>
      <c r="G991" t="s">
        <v>510</v>
      </c>
      <c r="H991" t="s">
        <v>511</v>
      </c>
      <c r="I991" t="s">
        <v>2350</v>
      </c>
      <c r="J991" t="s">
        <v>378</v>
      </c>
      <c r="K991">
        <v>1008290</v>
      </c>
      <c r="L991">
        <v>1604723954</v>
      </c>
    </row>
    <row r="992" spans="1:12" x14ac:dyDescent="0.45">
      <c r="A992" t="str">
        <f t="shared" si="15"/>
        <v>Arezzo, Tuscany, Italy</v>
      </c>
      <c r="B992" t="s">
        <v>2351</v>
      </c>
      <c r="C992" t="s">
        <v>2351</v>
      </c>
      <c r="D992">
        <v>43.4617</v>
      </c>
      <c r="E992">
        <v>11.875</v>
      </c>
      <c r="F992" t="s">
        <v>946</v>
      </c>
      <c r="G992" t="s">
        <v>947</v>
      </c>
      <c r="H992" t="s">
        <v>948</v>
      </c>
      <c r="I992" t="s">
        <v>2352</v>
      </c>
      <c r="J992" t="s">
        <v>366</v>
      </c>
      <c r="K992">
        <v>91589</v>
      </c>
      <c r="L992">
        <v>1380418355</v>
      </c>
    </row>
    <row r="993" spans="1:12" x14ac:dyDescent="0.45">
      <c r="A993" t="str">
        <f t="shared" si="15"/>
        <v>Arganil, Coimbra, Portugal</v>
      </c>
      <c r="B993" t="s">
        <v>2353</v>
      </c>
      <c r="C993" t="s">
        <v>2353</v>
      </c>
      <c r="D993">
        <v>40.216700000000003</v>
      </c>
      <c r="E993">
        <v>-8.0500000000000007</v>
      </c>
      <c r="F993" t="s">
        <v>967</v>
      </c>
      <c r="G993" t="s">
        <v>968</v>
      </c>
      <c r="H993" t="s">
        <v>969</v>
      </c>
      <c r="I993" t="s">
        <v>2354</v>
      </c>
      <c r="J993" t="s">
        <v>366</v>
      </c>
      <c r="K993">
        <v>12145</v>
      </c>
      <c r="L993">
        <v>1620980524</v>
      </c>
    </row>
    <row r="994" spans="1:12" x14ac:dyDescent="0.45">
      <c r="A994" t="str">
        <f t="shared" si="15"/>
        <v>Argenteuil, Île-de-France, France</v>
      </c>
      <c r="B994" t="s">
        <v>2355</v>
      </c>
      <c r="C994" t="s">
        <v>2355</v>
      </c>
      <c r="D994">
        <v>48.95</v>
      </c>
      <c r="E994">
        <v>2.25</v>
      </c>
      <c r="F994" t="s">
        <v>526</v>
      </c>
      <c r="G994" t="s">
        <v>527</v>
      </c>
      <c r="H994" t="s">
        <v>528</v>
      </c>
      <c r="I994" t="s">
        <v>732</v>
      </c>
      <c r="J994" t="s">
        <v>366</v>
      </c>
      <c r="K994">
        <v>110210</v>
      </c>
      <c r="L994">
        <v>1250226887</v>
      </c>
    </row>
    <row r="995" spans="1:12" x14ac:dyDescent="0.45">
      <c r="A995" t="str">
        <f t="shared" si="15"/>
        <v>Argoncilhe, Aveiro, Portugal</v>
      </c>
      <c r="B995" t="s">
        <v>2356</v>
      </c>
      <c r="C995" t="s">
        <v>2356</v>
      </c>
      <c r="D995">
        <v>41.0167</v>
      </c>
      <c r="E995">
        <v>-8.5500000000000007</v>
      </c>
      <c r="F995" t="s">
        <v>967</v>
      </c>
      <c r="G995" t="s">
        <v>968</v>
      </c>
      <c r="H995" t="s">
        <v>969</v>
      </c>
      <c r="I995" t="s">
        <v>1431</v>
      </c>
      <c r="K995">
        <v>8420</v>
      </c>
      <c r="L995">
        <v>1620670627</v>
      </c>
    </row>
    <row r="996" spans="1:12" x14ac:dyDescent="0.45">
      <c r="A996" t="str">
        <f t="shared" si="15"/>
        <v>Árgos Orestikó, Dytikí Makedonía, Greece</v>
      </c>
      <c r="B996" t="s">
        <v>2357</v>
      </c>
      <c r="C996" t="s">
        <v>2358</v>
      </c>
      <c r="D996">
        <v>40.452500000000001</v>
      </c>
      <c r="E996">
        <v>21.258099999999999</v>
      </c>
      <c r="F996" t="s">
        <v>928</v>
      </c>
      <c r="G996" t="s">
        <v>929</v>
      </c>
      <c r="H996" t="s">
        <v>930</v>
      </c>
      <c r="I996" t="s">
        <v>2359</v>
      </c>
      <c r="J996" t="s">
        <v>366</v>
      </c>
      <c r="K996">
        <v>7473</v>
      </c>
      <c r="L996">
        <v>1300749412</v>
      </c>
    </row>
    <row r="997" spans="1:12" x14ac:dyDescent="0.45">
      <c r="A997" t="str">
        <f t="shared" si="15"/>
        <v>Argostóli, Ionía Nísia, Greece</v>
      </c>
      <c r="B997" t="s">
        <v>2360</v>
      </c>
      <c r="C997" t="s">
        <v>2361</v>
      </c>
      <c r="D997">
        <v>38.173900000000003</v>
      </c>
      <c r="E997">
        <v>20.488299999999999</v>
      </c>
      <c r="F997" t="s">
        <v>928</v>
      </c>
      <c r="G997" t="s">
        <v>929</v>
      </c>
      <c r="H997" t="s">
        <v>930</v>
      </c>
      <c r="I997" t="s">
        <v>2362</v>
      </c>
      <c r="J997" t="s">
        <v>366</v>
      </c>
      <c r="K997">
        <v>9748</v>
      </c>
      <c r="L997">
        <v>1300532537</v>
      </c>
    </row>
    <row r="998" spans="1:12" x14ac:dyDescent="0.45">
      <c r="A998" t="str">
        <f t="shared" si="15"/>
        <v>Argun, Chechnya, Russia</v>
      </c>
      <c r="B998" t="s">
        <v>2363</v>
      </c>
      <c r="C998" t="s">
        <v>2363</v>
      </c>
      <c r="D998">
        <v>43.3</v>
      </c>
      <c r="E998">
        <v>45.866700000000002</v>
      </c>
      <c r="F998" t="s">
        <v>504</v>
      </c>
      <c r="G998" t="s">
        <v>505</v>
      </c>
      <c r="H998" t="s">
        <v>506</v>
      </c>
      <c r="I998" t="s">
        <v>2364</v>
      </c>
      <c r="K998">
        <v>37373</v>
      </c>
      <c r="L998">
        <v>1643005496</v>
      </c>
    </row>
    <row r="999" spans="1:12" x14ac:dyDescent="0.45">
      <c r="A999" t="str">
        <f t="shared" si="15"/>
        <v>Argyle, Nova Scotia, Canada</v>
      </c>
      <c r="B999" t="s">
        <v>2365</v>
      </c>
      <c r="C999" t="s">
        <v>2365</v>
      </c>
      <c r="D999">
        <v>43.8</v>
      </c>
      <c r="E999">
        <v>-65.849999999999994</v>
      </c>
      <c r="F999" t="s">
        <v>541</v>
      </c>
      <c r="G999" t="s">
        <v>542</v>
      </c>
      <c r="H999" t="s">
        <v>543</v>
      </c>
      <c r="I999" t="s">
        <v>1840</v>
      </c>
      <c r="K999">
        <v>7899</v>
      </c>
      <c r="L999">
        <v>1124503052</v>
      </c>
    </row>
    <row r="1000" spans="1:12" x14ac:dyDescent="0.45">
      <c r="A1000" t="str">
        <f t="shared" si="15"/>
        <v>Arhavi, Artvin, Turkey</v>
      </c>
      <c r="B1000" t="s">
        <v>2366</v>
      </c>
      <c r="C1000" t="s">
        <v>2366</v>
      </c>
      <c r="D1000">
        <v>41.353099999999998</v>
      </c>
      <c r="E1000">
        <v>41.31</v>
      </c>
      <c r="F1000" t="s">
        <v>806</v>
      </c>
      <c r="G1000" t="s">
        <v>807</v>
      </c>
      <c r="H1000" t="s">
        <v>808</v>
      </c>
      <c r="I1000" t="s">
        <v>2329</v>
      </c>
      <c r="J1000" t="s">
        <v>366</v>
      </c>
      <c r="K1000">
        <v>20565</v>
      </c>
      <c r="L1000">
        <v>1792000779</v>
      </c>
    </row>
    <row r="1001" spans="1:12" x14ac:dyDescent="0.45">
      <c r="A1001" t="str">
        <f t="shared" si="15"/>
        <v>Ariana, L’Ariana, Tunisia</v>
      </c>
      <c r="B1001" t="s">
        <v>2367</v>
      </c>
      <c r="C1001" t="s">
        <v>2367</v>
      </c>
      <c r="D1001">
        <v>36.866700000000002</v>
      </c>
      <c r="E1001">
        <v>10.199999999999999</v>
      </c>
      <c r="F1001" t="s">
        <v>2368</v>
      </c>
      <c r="G1001" t="s">
        <v>2369</v>
      </c>
      <c r="H1001" t="s">
        <v>2370</v>
      </c>
      <c r="I1001" t="s">
        <v>2371</v>
      </c>
      <c r="J1001" t="s">
        <v>378</v>
      </c>
      <c r="K1001">
        <v>97687</v>
      </c>
      <c r="L1001">
        <v>1788682546</v>
      </c>
    </row>
    <row r="1002" spans="1:12" x14ac:dyDescent="0.45">
      <c r="A1002" t="str">
        <f t="shared" si="15"/>
        <v>Arica, Arica y Parinacota, Chile</v>
      </c>
      <c r="B1002" t="s">
        <v>2372</v>
      </c>
      <c r="C1002" t="s">
        <v>2372</v>
      </c>
      <c r="D1002">
        <v>-18.478400000000001</v>
      </c>
      <c r="E1002">
        <v>-70.321100000000001</v>
      </c>
      <c r="F1002" t="s">
        <v>1502</v>
      </c>
      <c r="G1002" t="s">
        <v>1503</v>
      </c>
      <c r="H1002" t="s">
        <v>1504</v>
      </c>
      <c r="I1002" t="s">
        <v>2373</v>
      </c>
      <c r="J1002" t="s">
        <v>378</v>
      </c>
      <c r="K1002">
        <v>202131</v>
      </c>
      <c r="L1002">
        <v>1152531089</v>
      </c>
    </row>
    <row r="1003" spans="1:12" x14ac:dyDescent="0.45">
      <c r="A1003" t="str">
        <f t="shared" si="15"/>
        <v>Aridaía, Kentrikí Makedonía, Greece</v>
      </c>
      <c r="B1003" t="s">
        <v>2374</v>
      </c>
      <c r="C1003" t="s">
        <v>2375</v>
      </c>
      <c r="D1003">
        <v>40.975000000000001</v>
      </c>
      <c r="E1003">
        <v>22.058299999999999</v>
      </c>
      <c r="F1003" t="s">
        <v>928</v>
      </c>
      <c r="G1003" t="s">
        <v>929</v>
      </c>
      <c r="H1003" t="s">
        <v>930</v>
      </c>
      <c r="I1003" t="s">
        <v>1524</v>
      </c>
      <c r="J1003" t="s">
        <v>366</v>
      </c>
      <c r="K1003">
        <v>6561</v>
      </c>
      <c r="L1003">
        <v>1300115599</v>
      </c>
    </row>
    <row r="1004" spans="1:12" x14ac:dyDescent="0.45">
      <c r="A1004" t="str">
        <f t="shared" si="15"/>
        <v>Arilje, Arilje, Serbia</v>
      </c>
      <c r="B1004" t="s">
        <v>2376</v>
      </c>
      <c r="C1004" t="s">
        <v>2376</v>
      </c>
      <c r="D1004">
        <v>43.751899999999999</v>
      </c>
      <c r="E1004">
        <v>20.090599999999998</v>
      </c>
      <c r="F1004" t="s">
        <v>795</v>
      </c>
      <c r="G1004" t="s">
        <v>796</v>
      </c>
      <c r="H1004" t="s">
        <v>797</v>
      </c>
      <c r="I1004" t="s">
        <v>2376</v>
      </c>
      <c r="J1004" t="s">
        <v>378</v>
      </c>
      <c r="L1004">
        <v>1688798017</v>
      </c>
    </row>
    <row r="1005" spans="1:12" x14ac:dyDescent="0.45">
      <c r="A1005" t="str">
        <f t="shared" si="15"/>
        <v>Arima, Arima, Trinidad And Tobago</v>
      </c>
      <c r="B1005" t="s">
        <v>2377</v>
      </c>
      <c r="C1005" t="s">
        <v>2377</v>
      </c>
      <c r="D1005">
        <v>10.6374</v>
      </c>
      <c r="E1005">
        <v>-61.282299999999999</v>
      </c>
      <c r="F1005" t="s">
        <v>2272</v>
      </c>
      <c r="G1005" t="s">
        <v>2273</v>
      </c>
      <c r="H1005" t="s">
        <v>2274</v>
      </c>
      <c r="I1005" t="s">
        <v>2377</v>
      </c>
      <c r="J1005" t="s">
        <v>378</v>
      </c>
      <c r="L1005">
        <v>1780753308</v>
      </c>
    </row>
    <row r="1006" spans="1:12" x14ac:dyDescent="0.45">
      <c r="A1006" t="str">
        <f t="shared" si="15"/>
        <v>Aripuanã, Mato Grosso, Brazil</v>
      </c>
      <c r="B1006" t="s">
        <v>2378</v>
      </c>
      <c r="C1006" t="s">
        <v>2379</v>
      </c>
      <c r="D1006">
        <v>-9.17</v>
      </c>
      <c r="E1006">
        <v>-60.64</v>
      </c>
      <c r="F1006" t="s">
        <v>491</v>
      </c>
      <c r="G1006" t="s">
        <v>492</v>
      </c>
      <c r="H1006" t="s">
        <v>493</v>
      </c>
      <c r="I1006" t="s">
        <v>1684</v>
      </c>
      <c r="K1006">
        <v>26983</v>
      </c>
      <c r="L1006">
        <v>1076078271</v>
      </c>
    </row>
    <row r="1007" spans="1:12" x14ac:dyDescent="0.45">
      <c r="A1007" t="str">
        <f t="shared" si="15"/>
        <v>Ariquemes, Rondônia, Brazil</v>
      </c>
      <c r="B1007" t="s">
        <v>2380</v>
      </c>
      <c r="C1007" t="s">
        <v>2380</v>
      </c>
      <c r="D1007">
        <v>-9.9396000000000004</v>
      </c>
      <c r="E1007">
        <v>-63.08</v>
      </c>
      <c r="F1007" t="s">
        <v>491</v>
      </c>
      <c r="G1007" t="s">
        <v>492</v>
      </c>
      <c r="H1007" t="s">
        <v>493</v>
      </c>
      <c r="I1007" t="s">
        <v>684</v>
      </c>
      <c r="K1007">
        <v>58096</v>
      </c>
      <c r="L1007">
        <v>1076442639</v>
      </c>
    </row>
    <row r="1008" spans="1:12" x14ac:dyDescent="0.45">
      <c r="A1008" t="str">
        <f t="shared" si="15"/>
        <v>Ariranha, São Paulo, Brazil</v>
      </c>
      <c r="B1008" t="s">
        <v>2381</v>
      </c>
      <c r="C1008" t="s">
        <v>2381</v>
      </c>
      <c r="D1008">
        <v>-21.187799999999999</v>
      </c>
      <c r="E1008">
        <v>-48.786900000000003</v>
      </c>
      <c r="F1008" t="s">
        <v>491</v>
      </c>
      <c r="G1008" t="s">
        <v>492</v>
      </c>
      <c r="H1008" t="s">
        <v>493</v>
      </c>
      <c r="I1008" t="s">
        <v>801</v>
      </c>
      <c r="K1008">
        <v>9277</v>
      </c>
      <c r="L1008">
        <v>1076878901</v>
      </c>
    </row>
    <row r="1009" spans="1:12" x14ac:dyDescent="0.45">
      <c r="A1009" t="str">
        <f t="shared" si="15"/>
        <v>Aristóbulo del Valle, Misiones, Argentina</v>
      </c>
      <c r="B1009" t="s">
        <v>2382</v>
      </c>
      <c r="C1009" t="s">
        <v>2383</v>
      </c>
      <c r="D1009">
        <v>-27.095199999999998</v>
      </c>
      <c r="E1009">
        <v>-54.896999999999998</v>
      </c>
      <c r="F1009" t="s">
        <v>651</v>
      </c>
      <c r="G1009" t="s">
        <v>652</v>
      </c>
      <c r="H1009" t="s">
        <v>653</v>
      </c>
      <c r="I1009" t="s">
        <v>2384</v>
      </c>
      <c r="K1009">
        <v>38000</v>
      </c>
      <c r="L1009">
        <v>1032611762</v>
      </c>
    </row>
    <row r="1010" spans="1:12" x14ac:dyDescent="0.45">
      <c r="A1010" t="str">
        <f t="shared" si="15"/>
        <v>Arizona City, Arizona, United States</v>
      </c>
      <c r="B1010" t="s">
        <v>2385</v>
      </c>
      <c r="C1010" t="s">
        <v>2385</v>
      </c>
      <c r="D1010">
        <v>32.750599999999999</v>
      </c>
      <c r="E1010">
        <v>-111.6707</v>
      </c>
      <c r="F1010" t="s">
        <v>530</v>
      </c>
      <c r="G1010" t="s">
        <v>531</v>
      </c>
      <c r="H1010" t="s">
        <v>532</v>
      </c>
      <c r="I1010" t="s">
        <v>2117</v>
      </c>
      <c r="K1010">
        <v>11761</v>
      </c>
      <c r="L1010">
        <v>1840018030</v>
      </c>
    </row>
    <row r="1011" spans="1:12" x14ac:dyDescent="0.45">
      <c r="A1011" t="str">
        <f t="shared" si="15"/>
        <v>Arjona, Bolívar, Colombia</v>
      </c>
      <c r="B1011" t="s">
        <v>2386</v>
      </c>
      <c r="C1011" t="s">
        <v>2386</v>
      </c>
      <c r="D1011">
        <v>10.26</v>
      </c>
      <c r="E1011">
        <v>-75.349999999999994</v>
      </c>
      <c r="F1011" t="s">
        <v>2294</v>
      </c>
      <c r="G1011" t="s">
        <v>2295</v>
      </c>
      <c r="H1011" t="s">
        <v>2296</v>
      </c>
      <c r="I1011" t="s">
        <v>2387</v>
      </c>
      <c r="J1011" t="s">
        <v>366</v>
      </c>
      <c r="K1011">
        <v>50405</v>
      </c>
      <c r="L1011">
        <v>1170602407</v>
      </c>
    </row>
    <row r="1012" spans="1:12" x14ac:dyDescent="0.45">
      <c r="A1012" t="str">
        <f t="shared" si="15"/>
        <v>Arkadak, Saratovskaya Oblast’, Russia</v>
      </c>
      <c r="B1012" t="s">
        <v>2388</v>
      </c>
      <c r="C1012" t="s">
        <v>2388</v>
      </c>
      <c r="D1012">
        <v>51.933300000000003</v>
      </c>
      <c r="E1012">
        <v>43.5</v>
      </c>
      <c r="F1012" t="s">
        <v>504</v>
      </c>
      <c r="G1012" t="s">
        <v>505</v>
      </c>
      <c r="H1012" t="s">
        <v>506</v>
      </c>
      <c r="I1012" t="s">
        <v>2389</v>
      </c>
      <c r="K1012">
        <v>11895</v>
      </c>
      <c r="L1012">
        <v>1643300892</v>
      </c>
    </row>
    <row r="1013" spans="1:12" x14ac:dyDescent="0.45">
      <c r="A1013" t="str">
        <f t="shared" si="15"/>
        <v>Arkadelphia, Arkansas, United States</v>
      </c>
      <c r="B1013" t="s">
        <v>2390</v>
      </c>
      <c r="C1013" t="s">
        <v>2390</v>
      </c>
      <c r="D1013">
        <v>34.125500000000002</v>
      </c>
      <c r="E1013">
        <v>-93.072500000000005</v>
      </c>
      <c r="F1013" t="s">
        <v>530</v>
      </c>
      <c r="G1013" t="s">
        <v>531</v>
      </c>
      <c r="H1013" t="s">
        <v>532</v>
      </c>
      <c r="I1013" t="s">
        <v>1616</v>
      </c>
      <c r="K1013">
        <v>10503</v>
      </c>
      <c r="L1013">
        <v>1840013638</v>
      </c>
    </row>
    <row r="1014" spans="1:12" x14ac:dyDescent="0.45">
      <c r="A1014" t="str">
        <f t="shared" si="15"/>
        <v>Arkansas City, Kansas, United States</v>
      </c>
      <c r="B1014" t="s">
        <v>2391</v>
      </c>
      <c r="C1014" t="s">
        <v>2391</v>
      </c>
      <c r="D1014">
        <v>37.072600000000001</v>
      </c>
      <c r="E1014">
        <v>-97.038499999999999</v>
      </c>
      <c r="F1014" t="s">
        <v>530</v>
      </c>
      <c r="G1014" t="s">
        <v>531</v>
      </c>
      <c r="H1014" t="s">
        <v>532</v>
      </c>
      <c r="I1014" t="s">
        <v>611</v>
      </c>
      <c r="K1014">
        <v>12242</v>
      </c>
      <c r="L1014">
        <v>1840001700</v>
      </c>
    </row>
    <row r="1015" spans="1:12" x14ac:dyDescent="0.45">
      <c r="A1015" t="str">
        <f t="shared" si="15"/>
        <v>Arkhangelsk, Arkhangel’skaya Oblast’, Russia</v>
      </c>
      <c r="B1015" t="s">
        <v>2392</v>
      </c>
      <c r="C1015" t="s">
        <v>2392</v>
      </c>
      <c r="D1015">
        <v>64.55</v>
      </c>
      <c r="E1015">
        <v>40.533299999999997</v>
      </c>
      <c r="F1015" t="s">
        <v>504</v>
      </c>
      <c r="G1015" t="s">
        <v>505</v>
      </c>
      <c r="H1015" t="s">
        <v>506</v>
      </c>
      <c r="I1015" t="s">
        <v>2393</v>
      </c>
      <c r="J1015" t="s">
        <v>378</v>
      </c>
      <c r="K1015">
        <v>351488</v>
      </c>
      <c r="L1015">
        <v>1643797198</v>
      </c>
    </row>
    <row r="1016" spans="1:12" x14ac:dyDescent="0.45">
      <c r="A1016" t="str">
        <f t="shared" si="15"/>
        <v>Arles, Provence-Alpes-Côte d’Azur, France</v>
      </c>
      <c r="B1016" t="s">
        <v>2394</v>
      </c>
      <c r="C1016" t="s">
        <v>2394</v>
      </c>
      <c r="D1016">
        <v>43.676699999999997</v>
      </c>
      <c r="E1016">
        <v>4.6277999999999997</v>
      </c>
      <c r="F1016" t="s">
        <v>526</v>
      </c>
      <c r="G1016" t="s">
        <v>527</v>
      </c>
      <c r="H1016" t="s">
        <v>528</v>
      </c>
      <c r="I1016" t="s">
        <v>1081</v>
      </c>
      <c r="J1016" t="s">
        <v>366</v>
      </c>
      <c r="K1016">
        <v>52548</v>
      </c>
      <c r="L1016">
        <v>1250682294</v>
      </c>
    </row>
    <row r="1017" spans="1:12" x14ac:dyDescent="0.45">
      <c r="A1017" t="str">
        <f t="shared" si="15"/>
        <v>Arlesey, Central Bedfordshire, United Kingdom</v>
      </c>
      <c r="B1017" t="s">
        <v>2395</v>
      </c>
      <c r="C1017" t="s">
        <v>2395</v>
      </c>
      <c r="D1017">
        <v>52.006999999999998</v>
      </c>
      <c r="E1017">
        <v>-0.26540000000000002</v>
      </c>
      <c r="F1017" t="s">
        <v>536</v>
      </c>
      <c r="G1017" t="s">
        <v>537</v>
      </c>
      <c r="H1017" t="s">
        <v>538</v>
      </c>
      <c r="I1017" t="s">
        <v>1879</v>
      </c>
      <c r="K1017">
        <v>5584</v>
      </c>
      <c r="L1017">
        <v>1826582609</v>
      </c>
    </row>
    <row r="1018" spans="1:12" x14ac:dyDescent="0.45">
      <c r="A1018" t="str">
        <f t="shared" si="15"/>
        <v>Arlesheim, Basel-Landschaft, Switzerland</v>
      </c>
      <c r="B1018" t="s">
        <v>2396</v>
      </c>
      <c r="C1018" t="s">
        <v>2396</v>
      </c>
      <c r="D1018">
        <v>47.492199999999997</v>
      </c>
      <c r="E1018">
        <v>7.6203000000000003</v>
      </c>
      <c r="F1018" t="s">
        <v>464</v>
      </c>
      <c r="G1018" t="s">
        <v>465</v>
      </c>
      <c r="H1018" t="s">
        <v>466</v>
      </c>
      <c r="I1018" t="s">
        <v>876</v>
      </c>
      <c r="K1018">
        <v>9202</v>
      </c>
      <c r="L1018">
        <v>1756790806</v>
      </c>
    </row>
    <row r="1019" spans="1:12" x14ac:dyDescent="0.45">
      <c r="A1019" t="str">
        <f t="shared" si="15"/>
        <v>Arlington, Texas, United States</v>
      </c>
      <c r="B1019" t="s">
        <v>2397</v>
      </c>
      <c r="C1019" t="s">
        <v>2397</v>
      </c>
      <c r="D1019">
        <v>32.699800000000003</v>
      </c>
      <c r="E1019">
        <v>-97.125</v>
      </c>
      <c r="F1019" t="s">
        <v>530</v>
      </c>
      <c r="G1019" t="s">
        <v>531</v>
      </c>
      <c r="H1019" t="s">
        <v>532</v>
      </c>
      <c r="I1019" t="s">
        <v>610</v>
      </c>
      <c r="K1019">
        <v>398854</v>
      </c>
      <c r="L1019">
        <v>1840019422</v>
      </c>
    </row>
    <row r="1020" spans="1:12" x14ac:dyDescent="0.45">
      <c r="A1020" t="str">
        <f t="shared" si="15"/>
        <v>Arlington, Virginia, United States</v>
      </c>
      <c r="B1020" t="s">
        <v>2397</v>
      </c>
      <c r="C1020" t="s">
        <v>2397</v>
      </c>
      <c r="D1020">
        <v>38.878599999999999</v>
      </c>
      <c r="E1020">
        <v>-77.101100000000002</v>
      </c>
      <c r="F1020" t="s">
        <v>530</v>
      </c>
      <c r="G1020" t="s">
        <v>531</v>
      </c>
      <c r="H1020" t="s">
        <v>532</v>
      </c>
      <c r="I1020" t="s">
        <v>618</v>
      </c>
      <c r="K1020">
        <v>231803</v>
      </c>
      <c r="L1020">
        <v>1840006112</v>
      </c>
    </row>
    <row r="1021" spans="1:12" x14ac:dyDescent="0.45">
      <c r="A1021" t="str">
        <f t="shared" si="15"/>
        <v>Arlington, Massachusetts, United States</v>
      </c>
      <c r="B1021" t="s">
        <v>2397</v>
      </c>
      <c r="C1021" t="s">
        <v>2397</v>
      </c>
      <c r="D1021">
        <v>42.418700000000001</v>
      </c>
      <c r="E1021">
        <v>-71.164000000000001</v>
      </c>
      <c r="F1021" t="s">
        <v>530</v>
      </c>
      <c r="G1021" t="s">
        <v>531</v>
      </c>
      <c r="H1021" t="s">
        <v>532</v>
      </c>
      <c r="I1021" t="s">
        <v>621</v>
      </c>
      <c r="K1021">
        <v>45147</v>
      </c>
      <c r="L1021">
        <v>1840053631</v>
      </c>
    </row>
    <row r="1022" spans="1:12" x14ac:dyDescent="0.45">
      <c r="A1022" t="str">
        <f t="shared" si="15"/>
        <v>Arlington, Washington, United States</v>
      </c>
      <c r="B1022" t="s">
        <v>2397</v>
      </c>
      <c r="C1022" t="s">
        <v>2397</v>
      </c>
      <c r="D1022">
        <v>48.169800000000002</v>
      </c>
      <c r="E1022">
        <v>-122.1443</v>
      </c>
      <c r="F1022" t="s">
        <v>530</v>
      </c>
      <c r="G1022" t="s">
        <v>531</v>
      </c>
      <c r="H1022" t="s">
        <v>532</v>
      </c>
      <c r="I1022" t="s">
        <v>585</v>
      </c>
      <c r="K1022">
        <v>20523</v>
      </c>
      <c r="L1022">
        <v>1840018378</v>
      </c>
    </row>
    <row r="1023" spans="1:12" x14ac:dyDescent="0.45">
      <c r="A1023" t="str">
        <f t="shared" si="15"/>
        <v>Arlington, Tennessee, United States</v>
      </c>
      <c r="B1023" t="s">
        <v>2397</v>
      </c>
      <c r="C1023" t="s">
        <v>2397</v>
      </c>
      <c r="D1023">
        <v>35.259399999999999</v>
      </c>
      <c r="E1023">
        <v>-89.668000000000006</v>
      </c>
      <c r="F1023" t="s">
        <v>530</v>
      </c>
      <c r="G1023" t="s">
        <v>531</v>
      </c>
      <c r="H1023" t="s">
        <v>532</v>
      </c>
      <c r="I1023" t="s">
        <v>1466</v>
      </c>
      <c r="K1023">
        <v>11728</v>
      </c>
      <c r="L1023">
        <v>1840015458</v>
      </c>
    </row>
    <row r="1024" spans="1:12" x14ac:dyDescent="0.45">
      <c r="A1024" t="str">
        <f t="shared" si="15"/>
        <v>Arlington Heights, Illinois, United States</v>
      </c>
      <c r="B1024" t="s">
        <v>2398</v>
      </c>
      <c r="C1024" t="s">
        <v>2398</v>
      </c>
      <c r="D1024">
        <v>42.095500000000001</v>
      </c>
      <c r="E1024">
        <v>-87.982500000000002</v>
      </c>
      <c r="F1024" t="s">
        <v>530</v>
      </c>
      <c r="G1024" t="s">
        <v>531</v>
      </c>
      <c r="H1024" t="s">
        <v>532</v>
      </c>
      <c r="I1024" t="s">
        <v>824</v>
      </c>
      <c r="K1024">
        <v>74760</v>
      </c>
      <c r="L1024">
        <v>1840011243</v>
      </c>
    </row>
    <row r="1025" spans="1:12" x14ac:dyDescent="0.45">
      <c r="A1025" t="str">
        <f t="shared" si="15"/>
        <v>Arlington Heights, Pennsylvania, United States</v>
      </c>
      <c r="B1025" t="s">
        <v>2398</v>
      </c>
      <c r="C1025" t="s">
        <v>2398</v>
      </c>
      <c r="D1025">
        <v>41.003900000000002</v>
      </c>
      <c r="E1025">
        <v>-75.211600000000004</v>
      </c>
      <c r="F1025" t="s">
        <v>530</v>
      </c>
      <c r="G1025" t="s">
        <v>531</v>
      </c>
      <c r="H1025" t="s">
        <v>532</v>
      </c>
      <c r="I1025" t="s">
        <v>620</v>
      </c>
      <c r="K1025">
        <v>5439</v>
      </c>
      <c r="L1025">
        <v>1840034849</v>
      </c>
    </row>
    <row r="1026" spans="1:12" x14ac:dyDescent="0.45">
      <c r="A1026" t="str">
        <f t="shared" si="15"/>
        <v>Arlit, Agadez, Niger</v>
      </c>
      <c r="B1026" t="s">
        <v>2399</v>
      </c>
      <c r="C1026" t="s">
        <v>2399</v>
      </c>
      <c r="D1026">
        <v>18.82</v>
      </c>
      <c r="E1026">
        <v>7.33</v>
      </c>
      <c r="F1026" t="s">
        <v>889</v>
      </c>
      <c r="G1026" t="s">
        <v>890</v>
      </c>
      <c r="H1026" t="s">
        <v>891</v>
      </c>
      <c r="I1026" t="s">
        <v>888</v>
      </c>
      <c r="J1026" t="s">
        <v>366</v>
      </c>
      <c r="K1026">
        <v>100000</v>
      </c>
      <c r="L1026">
        <v>1562695011</v>
      </c>
    </row>
    <row r="1027" spans="1:12" x14ac:dyDescent="0.45">
      <c r="A1027" t="str">
        <f t="shared" ref="A1027:A1090" si="16">CONCATENATE(B1027,", ",I1027,", ",F1027)</f>
        <v>Arlon, Wallonia, Belgium</v>
      </c>
      <c r="B1027" t="s">
        <v>2400</v>
      </c>
      <c r="C1027" t="s">
        <v>2400</v>
      </c>
      <c r="D1027">
        <v>49.683599999999998</v>
      </c>
      <c r="E1027">
        <v>5.8167</v>
      </c>
      <c r="F1027" t="s">
        <v>453</v>
      </c>
      <c r="G1027" t="s">
        <v>454</v>
      </c>
      <c r="H1027" t="s">
        <v>455</v>
      </c>
      <c r="I1027" t="s">
        <v>1957</v>
      </c>
      <c r="J1027" t="s">
        <v>366</v>
      </c>
      <c r="K1027">
        <v>29733</v>
      </c>
      <c r="L1027">
        <v>1056746428</v>
      </c>
    </row>
    <row r="1028" spans="1:12" x14ac:dyDescent="0.45">
      <c r="A1028" t="str">
        <f t="shared" si="16"/>
        <v>Armadale, West Lothian, United Kingdom</v>
      </c>
      <c r="B1028" t="s">
        <v>2401</v>
      </c>
      <c r="C1028" t="s">
        <v>2401</v>
      </c>
      <c r="D1028">
        <v>55.897799999999997</v>
      </c>
      <c r="E1028">
        <v>-3.7046999999999999</v>
      </c>
      <c r="F1028" t="s">
        <v>536</v>
      </c>
      <c r="G1028" t="s">
        <v>537</v>
      </c>
      <c r="H1028" t="s">
        <v>538</v>
      </c>
      <c r="I1028" t="s">
        <v>2402</v>
      </c>
      <c r="K1028">
        <v>9063</v>
      </c>
      <c r="L1028">
        <v>1826278494</v>
      </c>
    </row>
    <row r="1029" spans="1:12" x14ac:dyDescent="0.45">
      <c r="A1029" t="str">
        <f t="shared" si="16"/>
        <v>Armamar, Viseu, Portugal</v>
      </c>
      <c r="B1029" t="s">
        <v>2403</v>
      </c>
      <c r="C1029" t="s">
        <v>2403</v>
      </c>
      <c r="D1029">
        <v>41.116700000000002</v>
      </c>
      <c r="E1029">
        <v>-7.6833</v>
      </c>
      <c r="F1029" t="s">
        <v>967</v>
      </c>
      <c r="G1029" t="s">
        <v>968</v>
      </c>
      <c r="H1029" t="s">
        <v>969</v>
      </c>
      <c r="I1029" t="s">
        <v>2404</v>
      </c>
      <c r="J1029" t="s">
        <v>366</v>
      </c>
      <c r="K1029">
        <v>6297</v>
      </c>
      <c r="L1029">
        <v>1620182147</v>
      </c>
    </row>
    <row r="1030" spans="1:12" x14ac:dyDescent="0.45">
      <c r="A1030" t="str">
        <f t="shared" si="16"/>
        <v>Armant, Qinā, Egypt</v>
      </c>
      <c r="B1030" t="s">
        <v>2405</v>
      </c>
      <c r="C1030" t="s">
        <v>2405</v>
      </c>
      <c r="D1030">
        <v>25.616700000000002</v>
      </c>
      <c r="E1030">
        <v>32.533299999999997</v>
      </c>
      <c r="F1030" t="s">
        <v>676</v>
      </c>
      <c r="G1030" t="s">
        <v>677</v>
      </c>
      <c r="H1030" t="s">
        <v>678</v>
      </c>
      <c r="I1030" t="s">
        <v>2406</v>
      </c>
      <c r="K1030">
        <v>76457</v>
      </c>
      <c r="L1030">
        <v>1818701870</v>
      </c>
    </row>
    <row r="1031" spans="1:12" x14ac:dyDescent="0.45">
      <c r="A1031" t="str">
        <f t="shared" si="16"/>
        <v>Armavir, Krasnodarskiy Kray, Russia</v>
      </c>
      <c r="B1031" t="s">
        <v>2407</v>
      </c>
      <c r="C1031" t="s">
        <v>2407</v>
      </c>
      <c r="D1031">
        <v>45</v>
      </c>
      <c r="E1031">
        <v>41.116700000000002</v>
      </c>
      <c r="F1031" t="s">
        <v>504</v>
      </c>
      <c r="G1031" t="s">
        <v>505</v>
      </c>
      <c r="H1031" t="s">
        <v>506</v>
      </c>
      <c r="I1031" t="s">
        <v>623</v>
      </c>
      <c r="K1031">
        <v>190709</v>
      </c>
      <c r="L1031">
        <v>1643809754</v>
      </c>
    </row>
    <row r="1032" spans="1:12" x14ac:dyDescent="0.45">
      <c r="A1032" t="str">
        <f t="shared" si="16"/>
        <v>Armavir, Armavir, Armenia</v>
      </c>
      <c r="B1032" t="s">
        <v>2407</v>
      </c>
      <c r="C1032" t="s">
        <v>2407</v>
      </c>
      <c r="D1032">
        <v>40.15</v>
      </c>
      <c r="E1032">
        <v>44.04</v>
      </c>
      <c r="F1032" t="s">
        <v>646</v>
      </c>
      <c r="G1032" t="s">
        <v>647</v>
      </c>
      <c r="H1032" t="s">
        <v>648</v>
      </c>
      <c r="I1032" t="s">
        <v>2407</v>
      </c>
      <c r="J1032" t="s">
        <v>378</v>
      </c>
      <c r="K1032">
        <v>28800</v>
      </c>
      <c r="L1032">
        <v>1051878002</v>
      </c>
    </row>
    <row r="1033" spans="1:12" x14ac:dyDescent="0.45">
      <c r="A1033" t="str">
        <f t="shared" si="16"/>
        <v>Armenia, Quindío, Colombia</v>
      </c>
      <c r="B1033" t="s">
        <v>646</v>
      </c>
      <c r="C1033" t="s">
        <v>646</v>
      </c>
      <c r="D1033">
        <v>4.5388999999999999</v>
      </c>
      <c r="E1033">
        <v>-75.672499999999999</v>
      </c>
      <c r="F1033" t="s">
        <v>2294</v>
      </c>
      <c r="G1033" t="s">
        <v>2295</v>
      </c>
      <c r="H1033" t="s">
        <v>2296</v>
      </c>
      <c r="I1033" t="s">
        <v>2408</v>
      </c>
      <c r="J1033" t="s">
        <v>378</v>
      </c>
      <c r="K1033">
        <v>301226</v>
      </c>
      <c r="L1033">
        <v>1170398459</v>
      </c>
    </row>
    <row r="1034" spans="1:12" x14ac:dyDescent="0.45">
      <c r="A1034" t="str">
        <f t="shared" si="16"/>
        <v>Armentières, Hauts-de-France, France</v>
      </c>
      <c r="B1034" t="s">
        <v>2409</v>
      </c>
      <c r="C1034" t="s">
        <v>2410</v>
      </c>
      <c r="D1034">
        <v>50.688099999999999</v>
      </c>
      <c r="E1034">
        <v>2.8811</v>
      </c>
      <c r="F1034" t="s">
        <v>526</v>
      </c>
      <c r="G1034" t="s">
        <v>527</v>
      </c>
      <c r="H1034" t="s">
        <v>528</v>
      </c>
      <c r="I1034" t="s">
        <v>529</v>
      </c>
      <c r="K1034">
        <v>24882</v>
      </c>
      <c r="L1034">
        <v>1250737647</v>
      </c>
    </row>
    <row r="1035" spans="1:12" x14ac:dyDescent="0.45">
      <c r="A1035" t="str">
        <f t="shared" si="16"/>
        <v>Armidale, New South Wales, Australia</v>
      </c>
      <c r="B1035" t="s">
        <v>2411</v>
      </c>
      <c r="C1035" t="s">
        <v>2411</v>
      </c>
      <c r="D1035">
        <v>-30.5</v>
      </c>
      <c r="E1035">
        <v>151.65</v>
      </c>
      <c r="F1035" t="s">
        <v>830</v>
      </c>
      <c r="G1035" t="s">
        <v>831</v>
      </c>
      <c r="H1035" t="s">
        <v>832</v>
      </c>
      <c r="I1035" t="s">
        <v>1454</v>
      </c>
      <c r="K1035">
        <v>24504</v>
      </c>
      <c r="L1035">
        <v>1036975829</v>
      </c>
    </row>
    <row r="1036" spans="1:12" x14ac:dyDescent="0.45">
      <c r="A1036" t="str">
        <f t="shared" si="16"/>
        <v>Armthorpe, Doncaster, United Kingdom</v>
      </c>
      <c r="B1036" t="s">
        <v>2412</v>
      </c>
      <c r="C1036" t="s">
        <v>2412</v>
      </c>
      <c r="D1036">
        <v>53.535200000000003</v>
      </c>
      <c r="E1036">
        <v>-1.0522</v>
      </c>
      <c r="F1036" t="s">
        <v>536</v>
      </c>
      <c r="G1036" t="s">
        <v>537</v>
      </c>
      <c r="H1036" t="s">
        <v>538</v>
      </c>
      <c r="I1036" t="s">
        <v>872</v>
      </c>
      <c r="K1036">
        <v>14457</v>
      </c>
      <c r="L1036">
        <v>1826961585</v>
      </c>
    </row>
    <row r="1037" spans="1:12" x14ac:dyDescent="0.45">
      <c r="A1037" t="str">
        <f t="shared" si="16"/>
        <v>Armūr, Telangana, India</v>
      </c>
      <c r="B1037" t="s">
        <v>2413</v>
      </c>
      <c r="C1037" t="s">
        <v>2414</v>
      </c>
      <c r="D1037">
        <v>18.79</v>
      </c>
      <c r="E1037">
        <v>78.290000000000006</v>
      </c>
      <c r="F1037" t="s">
        <v>626</v>
      </c>
      <c r="G1037" t="s">
        <v>627</v>
      </c>
      <c r="H1037" t="s">
        <v>628</v>
      </c>
      <c r="I1037" t="s">
        <v>853</v>
      </c>
      <c r="K1037">
        <v>64023</v>
      </c>
      <c r="L1037">
        <v>1356043277</v>
      </c>
    </row>
    <row r="1038" spans="1:12" x14ac:dyDescent="0.45">
      <c r="A1038" t="str">
        <f t="shared" si="16"/>
        <v>Armyans’k, Krym, Avtonomna Respublika, Ukraine</v>
      </c>
      <c r="B1038" t="s">
        <v>2415</v>
      </c>
      <c r="C1038" t="s">
        <v>2416</v>
      </c>
      <c r="D1038">
        <v>46.107199999999999</v>
      </c>
      <c r="E1038">
        <v>33.693300000000001</v>
      </c>
      <c r="F1038" t="s">
        <v>1461</v>
      </c>
      <c r="G1038" t="s">
        <v>1462</v>
      </c>
      <c r="H1038" t="s">
        <v>1463</v>
      </c>
      <c r="I1038" t="s">
        <v>1740</v>
      </c>
      <c r="K1038">
        <v>21956</v>
      </c>
      <c r="L1038">
        <v>1804358362</v>
      </c>
    </row>
    <row r="1039" spans="1:12" x14ac:dyDescent="0.45">
      <c r="A1039" t="str">
        <f t="shared" si="16"/>
        <v>Arnhem, Gelderland, Netherlands</v>
      </c>
      <c r="B1039" t="s">
        <v>2417</v>
      </c>
      <c r="C1039" t="s">
        <v>2417</v>
      </c>
      <c r="D1039">
        <v>51.988</v>
      </c>
      <c r="E1039">
        <v>5.923</v>
      </c>
      <c r="F1039" t="s">
        <v>430</v>
      </c>
      <c r="G1039" t="s">
        <v>431</v>
      </c>
      <c r="H1039" t="s">
        <v>432</v>
      </c>
      <c r="I1039" t="s">
        <v>2418</v>
      </c>
      <c r="J1039" t="s">
        <v>378</v>
      </c>
      <c r="K1039">
        <v>141674</v>
      </c>
      <c r="L1039">
        <v>1528862562</v>
      </c>
    </row>
    <row r="1040" spans="1:12" x14ac:dyDescent="0.45">
      <c r="A1040" t="str">
        <f t="shared" si="16"/>
        <v>Arnold, Nottinghamshire, United Kingdom</v>
      </c>
      <c r="B1040" t="s">
        <v>2419</v>
      </c>
      <c r="C1040" t="s">
        <v>2419</v>
      </c>
      <c r="D1040">
        <v>53.005000000000003</v>
      </c>
      <c r="E1040">
        <v>-1.127</v>
      </c>
      <c r="F1040" t="s">
        <v>536</v>
      </c>
      <c r="G1040" t="s">
        <v>537</v>
      </c>
      <c r="H1040" t="s">
        <v>538</v>
      </c>
      <c r="I1040" t="s">
        <v>2420</v>
      </c>
      <c r="K1040">
        <v>37768</v>
      </c>
      <c r="L1040">
        <v>1826647385</v>
      </c>
    </row>
    <row r="1041" spans="1:12" x14ac:dyDescent="0.45">
      <c r="A1041" t="str">
        <f t="shared" si="16"/>
        <v>Arnold, Maryland, United States</v>
      </c>
      <c r="B1041" t="s">
        <v>2419</v>
      </c>
      <c r="C1041" t="s">
        <v>2419</v>
      </c>
      <c r="D1041">
        <v>39.043700000000001</v>
      </c>
      <c r="E1041">
        <v>-76.497399999999999</v>
      </c>
      <c r="F1041" t="s">
        <v>530</v>
      </c>
      <c r="G1041" t="s">
        <v>531</v>
      </c>
      <c r="H1041" t="s">
        <v>532</v>
      </c>
      <c r="I1041" t="s">
        <v>588</v>
      </c>
      <c r="K1041">
        <v>23518</v>
      </c>
      <c r="L1041">
        <v>1840005907</v>
      </c>
    </row>
    <row r="1042" spans="1:12" x14ac:dyDescent="0.45">
      <c r="A1042" t="str">
        <f t="shared" si="16"/>
        <v>Arnold, Missouri, United States</v>
      </c>
      <c r="B1042" t="s">
        <v>2419</v>
      </c>
      <c r="C1042" t="s">
        <v>2419</v>
      </c>
      <c r="D1042">
        <v>38.429600000000001</v>
      </c>
      <c r="E1042">
        <v>-90.3733</v>
      </c>
      <c r="F1042" t="s">
        <v>530</v>
      </c>
      <c r="G1042" t="s">
        <v>531</v>
      </c>
      <c r="H1042" t="s">
        <v>532</v>
      </c>
      <c r="I1042" t="s">
        <v>884</v>
      </c>
      <c r="K1042">
        <v>21091</v>
      </c>
      <c r="L1042">
        <v>1840007506</v>
      </c>
    </row>
    <row r="1043" spans="1:12" x14ac:dyDescent="0.45">
      <c r="A1043" t="str">
        <f t="shared" si="16"/>
        <v>Arnprior, Ontario, Canada</v>
      </c>
      <c r="B1043" t="s">
        <v>2421</v>
      </c>
      <c r="C1043" t="s">
        <v>2421</v>
      </c>
      <c r="D1043">
        <v>45.433300000000003</v>
      </c>
      <c r="E1043">
        <v>-76.349999999999994</v>
      </c>
      <c r="F1043" t="s">
        <v>541</v>
      </c>
      <c r="G1043" t="s">
        <v>542</v>
      </c>
      <c r="H1043" t="s">
        <v>543</v>
      </c>
      <c r="I1043" t="s">
        <v>857</v>
      </c>
      <c r="K1043">
        <v>8795</v>
      </c>
      <c r="L1043">
        <v>1124700031</v>
      </c>
    </row>
    <row r="1044" spans="1:12" x14ac:dyDescent="0.45">
      <c r="A1044" t="str">
        <f t="shared" si="16"/>
        <v>Arnsberg, North Rhine-Westphalia, Germany</v>
      </c>
      <c r="B1044" t="s">
        <v>2422</v>
      </c>
      <c r="C1044" t="s">
        <v>2422</v>
      </c>
      <c r="D1044">
        <v>51.396700000000003</v>
      </c>
      <c r="E1044">
        <v>8.0643999999999991</v>
      </c>
      <c r="F1044" t="s">
        <v>441</v>
      </c>
      <c r="G1044" t="s">
        <v>442</v>
      </c>
      <c r="H1044" t="s">
        <v>443</v>
      </c>
      <c r="I1044" t="s">
        <v>444</v>
      </c>
      <c r="K1044">
        <v>73628</v>
      </c>
      <c r="L1044">
        <v>1276285824</v>
      </c>
    </row>
    <row r="1045" spans="1:12" x14ac:dyDescent="0.45">
      <c r="A1045" t="str">
        <f t="shared" si="16"/>
        <v>Arnstadt, Thuringia, Germany</v>
      </c>
      <c r="B1045" t="s">
        <v>2423</v>
      </c>
      <c r="C1045" t="s">
        <v>2423</v>
      </c>
      <c r="D1045">
        <v>50.834200000000003</v>
      </c>
      <c r="E1045">
        <v>10.946400000000001</v>
      </c>
      <c r="F1045" t="s">
        <v>441</v>
      </c>
      <c r="G1045" t="s">
        <v>442</v>
      </c>
      <c r="H1045" t="s">
        <v>443</v>
      </c>
      <c r="I1045" t="s">
        <v>1709</v>
      </c>
      <c r="J1045" t="s">
        <v>366</v>
      </c>
      <c r="K1045">
        <v>27304</v>
      </c>
      <c r="L1045">
        <v>1276728389</v>
      </c>
    </row>
    <row r="1046" spans="1:12" x14ac:dyDescent="0.45">
      <c r="A1046" t="str">
        <f t="shared" si="16"/>
        <v>Arnstedt, Saxony-Anhalt, Germany</v>
      </c>
      <c r="B1046" t="s">
        <v>2424</v>
      </c>
      <c r="C1046" t="s">
        <v>2424</v>
      </c>
      <c r="D1046">
        <v>51.683300000000003</v>
      </c>
      <c r="E1046">
        <v>11.466699999999999</v>
      </c>
      <c r="F1046" t="s">
        <v>441</v>
      </c>
      <c r="G1046" t="s">
        <v>442</v>
      </c>
      <c r="H1046" t="s">
        <v>443</v>
      </c>
      <c r="I1046" t="s">
        <v>1614</v>
      </c>
      <c r="K1046">
        <v>6616</v>
      </c>
      <c r="L1046">
        <v>1276201188</v>
      </c>
    </row>
    <row r="1047" spans="1:12" x14ac:dyDescent="0.45">
      <c r="A1047" t="str">
        <f t="shared" si="16"/>
        <v>Arnstein, Bavaria, Germany</v>
      </c>
      <c r="B1047" t="s">
        <v>2425</v>
      </c>
      <c r="C1047" t="s">
        <v>2425</v>
      </c>
      <c r="D1047">
        <v>49.966700000000003</v>
      </c>
      <c r="E1047">
        <v>9.9832999999999998</v>
      </c>
      <c r="F1047" t="s">
        <v>441</v>
      </c>
      <c r="G1047" t="s">
        <v>442</v>
      </c>
      <c r="H1047" t="s">
        <v>443</v>
      </c>
      <c r="I1047" t="s">
        <v>567</v>
      </c>
      <c r="K1047">
        <v>8125</v>
      </c>
      <c r="L1047">
        <v>1276400726</v>
      </c>
    </row>
    <row r="1048" spans="1:12" x14ac:dyDescent="0.45">
      <c r="A1048" t="str">
        <f t="shared" si="16"/>
        <v>Arolsen, Hesse, Germany</v>
      </c>
      <c r="B1048" t="s">
        <v>2426</v>
      </c>
      <c r="C1048" t="s">
        <v>2426</v>
      </c>
      <c r="D1048">
        <v>51.377800000000001</v>
      </c>
      <c r="E1048">
        <v>9.0167000000000002</v>
      </c>
      <c r="F1048" t="s">
        <v>441</v>
      </c>
      <c r="G1048" t="s">
        <v>442</v>
      </c>
      <c r="H1048" t="s">
        <v>443</v>
      </c>
      <c r="I1048" t="s">
        <v>1676</v>
      </c>
      <c r="K1048">
        <v>15470</v>
      </c>
      <c r="L1048">
        <v>1276460820</v>
      </c>
    </row>
    <row r="1049" spans="1:12" x14ac:dyDescent="0.45">
      <c r="A1049" t="str">
        <f t="shared" si="16"/>
        <v>Arqalyq, Qostanay, Kazakhstan</v>
      </c>
      <c r="B1049" t="s">
        <v>2427</v>
      </c>
      <c r="C1049" t="s">
        <v>2427</v>
      </c>
      <c r="D1049">
        <v>50.248600000000003</v>
      </c>
      <c r="E1049">
        <v>66.9114</v>
      </c>
      <c r="F1049" t="s">
        <v>1182</v>
      </c>
      <c r="G1049" t="s">
        <v>1183</v>
      </c>
      <c r="H1049" t="s">
        <v>1184</v>
      </c>
      <c r="I1049" t="s">
        <v>2428</v>
      </c>
      <c r="K1049">
        <v>28169</v>
      </c>
      <c r="L1049">
        <v>1398980293</v>
      </c>
    </row>
    <row r="1050" spans="1:12" x14ac:dyDescent="0.45">
      <c r="A1050" t="str">
        <f t="shared" si="16"/>
        <v>Arraiolos, Évora, Portugal</v>
      </c>
      <c r="B1050" t="s">
        <v>2429</v>
      </c>
      <c r="C1050" t="s">
        <v>2429</v>
      </c>
      <c r="D1050">
        <v>38.722900000000003</v>
      </c>
      <c r="E1050">
        <v>-7.9843000000000002</v>
      </c>
      <c r="F1050" t="s">
        <v>967</v>
      </c>
      <c r="G1050" t="s">
        <v>968</v>
      </c>
      <c r="H1050" t="s">
        <v>969</v>
      </c>
      <c r="I1050" t="s">
        <v>2430</v>
      </c>
      <c r="J1050" t="s">
        <v>366</v>
      </c>
      <c r="K1050">
        <v>7363</v>
      </c>
      <c r="L1050">
        <v>1620818948</v>
      </c>
    </row>
    <row r="1051" spans="1:12" x14ac:dyDescent="0.45">
      <c r="A1051" t="str">
        <f t="shared" si="16"/>
        <v>Arran-Elderslie, Ontario, Canada</v>
      </c>
      <c r="B1051" t="s">
        <v>2431</v>
      </c>
      <c r="C1051" t="s">
        <v>2431</v>
      </c>
      <c r="D1051">
        <v>44.4</v>
      </c>
      <c r="E1051">
        <v>-81.2</v>
      </c>
      <c r="F1051" t="s">
        <v>541</v>
      </c>
      <c r="G1051" t="s">
        <v>542</v>
      </c>
      <c r="H1051" t="s">
        <v>543</v>
      </c>
      <c r="I1051" t="s">
        <v>857</v>
      </c>
      <c r="K1051">
        <v>6803</v>
      </c>
      <c r="L1051">
        <v>1124001766</v>
      </c>
    </row>
    <row r="1052" spans="1:12" x14ac:dyDescent="0.45">
      <c r="A1052" t="str">
        <f t="shared" si="16"/>
        <v>Arras, Hauts-de-France, France</v>
      </c>
      <c r="B1052" t="s">
        <v>2432</v>
      </c>
      <c r="C1052" t="s">
        <v>2432</v>
      </c>
      <c r="D1052">
        <v>50.292000000000002</v>
      </c>
      <c r="E1052">
        <v>2.78</v>
      </c>
      <c r="F1052" t="s">
        <v>526</v>
      </c>
      <c r="G1052" t="s">
        <v>527</v>
      </c>
      <c r="H1052" t="s">
        <v>528</v>
      </c>
      <c r="I1052" t="s">
        <v>529</v>
      </c>
      <c r="J1052" t="s">
        <v>366</v>
      </c>
      <c r="K1052">
        <v>41019</v>
      </c>
      <c r="L1052">
        <v>1250447540</v>
      </c>
    </row>
    <row r="1053" spans="1:12" x14ac:dyDescent="0.45">
      <c r="A1053" t="str">
        <f t="shared" si="16"/>
        <v>Arrecife, Canary Islands, Spain</v>
      </c>
      <c r="B1053" t="s">
        <v>2433</v>
      </c>
      <c r="C1053" t="s">
        <v>2433</v>
      </c>
      <c r="D1053">
        <v>28.962499999999999</v>
      </c>
      <c r="E1053">
        <v>-13.550599999999999</v>
      </c>
      <c r="F1053" t="s">
        <v>436</v>
      </c>
      <c r="G1053" t="s">
        <v>437</v>
      </c>
      <c r="H1053" t="s">
        <v>438</v>
      </c>
      <c r="I1053" t="s">
        <v>2434</v>
      </c>
      <c r="K1053">
        <v>62988</v>
      </c>
      <c r="L1053">
        <v>1724630905</v>
      </c>
    </row>
    <row r="1054" spans="1:12" x14ac:dyDescent="0.45">
      <c r="A1054" t="str">
        <f t="shared" si="16"/>
        <v>Arroyo, Puerto Rico, Puerto Rico</v>
      </c>
      <c r="B1054" t="s">
        <v>2435</v>
      </c>
      <c r="C1054" t="s">
        <v>2435</v>
      </c>
      <c r="D1054">
        <v>17.970600000000001</v>
      </c>
      <c r="E1054">
        <v>-66.060900000000004</v>
      </c>
      <c r="F1054" t="s">
        <v>961</v>
      </c>
      <c r="G1054" t="s">
        <v>962</v>
      </c>
      <c r="H1054" t="s">
        <v>963</v>
      </c>
      <c r="I1054" t="s">
        <v>961</v>
      </c>
      <c r="K1054">
        <v>6134</v>
      </c>
      <c r="L1054">
        <v>1630035613</v>
      </c>
    </row>
    <row r="1055" spans="1:12" x14ac:dyDescent="0.45">
      <c r="A1055" t="str">
        <f t="shared" si="16"/>
        <v>Arroyo de la Luz, Extremadura, Spain</v>
      </c>
      <c r="B1055" t="s">
        <v>2436</v>
      </c>
      <c r="C1055" t="s">
        <v>2436</v>
      </c>
      <c r="D1055">
        <v>39.484000000000002</v>
      </c>
      <c r="E1055">
        <v>-6.5846</v>
      </c>
      <c r="F1055" t="s">
        <v>436</v>
      </c>
      <c r="G1055" t="s">
        <v>437</v>
      </c>
      <c r="H1055" t="s">
        <v>438</v>
      </c>
      <c r="I1055" t="s">
        <v>2437</v>
      </c>
      <c r="K1055">
        <v>5811</v>
      </c>
      <c r="L1055">
        <v>1724665069</v>
      </c>
    </row>
    <row r="1056" spans="1:12" x14ac:dyDescent="0.45">
      <c r="A1056" t="str">
        <f t="shared" si="16"/>
        <v>Arroyo Grande, California, United States</v>
      </c>
      <c r="B1056" t="s">
        <v>2438</v>
      </c>
      <c r="C1056" t="s">
        <v>2438</v>
      </c>
      <c r="D1056">
        <v>35.124099999999999</v>
      </c>
      <c r="E1056">
        <v>-120.58450000000001</v>
      </c>
      <c r="F1056" t="s">
        <v>530</v>
      </c>
      <c r="G1056" t="s">
        <v>531</v>
      </c>
      <c r="H1056" t="s">
        <v>532</v>
      </c>
      <c r="I1056" t="s">
        <v>754</v>
      </c>
      <c r="K1056">
        <v>54177</v>
      </c>
      <c r="L1056">
        <v>1840019125</v>
      </c>
    </row>
    <row r="1057" spans="1:12" x14ac:dyDescent="0.45">
      <c r="A1057" t="str">
        <f t="shared" si="16"/>
        <v>Arroyo Seco, Querétaro, Mexico</v>
      </c>
      <c r="B1057" t="s">
        <v>2439</v>
      </c>
      <c r="C1057" t="s">
        <v>2439</v>
      </c>
      <c r="D1057">
        <v>21.5472</v>
      </c>
      <c r="E1057">
        <v>-99.688299999999998</v>
      </c>
      <c r="F1057" t="s">
        <v>519</v>
      </c>
      <c r="G1057" t="s">
        <v>520</v>
      </c>
      <c r="H1057" t="s">
        <v>521</v>
      </c>
      <c r="I1057" t="s">
        <v>1820</v>
      </c>
      <c r="J1057" t="s">
        <v>366</v>
      </c>
      <c r="K1057">
        <v>12493</v>
      </c>
      <c r="L1057">
        <v>1484500576</v>
      </c>
    </row>
    <row r="1058" spans="1:12" x14ac:dyDescent="0.45">
      <c r="A1058" t="str">
        <f t="shared" si="16"/>
        <v>Arroyos y Esteros, Cordillera, Paraguay</v>
      </c>
      <c r="B1058" t="s">
        <v>2440</v>
      </c>
      <c r="C1058" t="s">
        <v>2440</v>
      </c>
      <c r="D1058">
        <v>-25.05</v>
      </c>
      <c r="E1058">
        <v>-57.09</v>
      </c>
      <c r="F1058" t="s">
        <v>497</v>
      </c>
      <c r="G1058" t="s">
        <v>498</v>
      </c>
      <c r="H1058" t="s">
        <v>499</v>
      </c>
      <c r="I1058" t="s">
        <v>2441</v>
      </c>
      <c r="K1058">
        <v>3055</v>
      </c>
      <c r="L1058">
        <v>1600827428</v>
      </c>
    </row>
    <row r="1059" spans="1:12" x14ac:dyDescent="0.45">
      <c r="A1059" t="str">
        <f t="shared" si="16"/>
        <v>Arruda dos Vinhos, Lisboa, Portugal</v>
      </c>
      <c r="B1059" t="s">
        <v>2442</v>
      </c>
      <c r="C1059" t="s">
        <v>2442</v>
      </c>
      <c r="D1059">
        <v>38.9833</v>
      </c>
      <c r="E1059">
        <v>-9.0667000000000009</v>
      </c>
      <c r="F1059" t="s">
        <v>967</v>
      </c>
      <c r="G1059" t="s">
        <v>968</v>
      </c>
      <c r="H1059" t="s">
        <v>969</v>
      </c>
      <c r="I1059" t="s">
        <v>970</v>
      </c>
      <c r="J1059" t="s">
        <v>366</v>
      </c>
      <c r="K1059">
        <v>13391</v>
      </c>
      <c r="L1059">
        <v>1620150819</v>
      </c>
    </row>
    <row r="1060" spans="1:12" x14ac:dyDescent="0.45">
      <c r="A1060" t="str">
        <f t="shared" si="16"/>
        <v>Arsenyev, Primorskiy Kray, Russia</v>
      </c>
      <c r="B1060" t="s">
        <v>2443</v>
      </c>
      <c r="C1060" t="s">
        <v>2443</v>
      </c>
      <c r="D1060">
        <v>44.166699999999999</v>
      </c>
      <c r="E1060">
        <v>133.26669999999999</v>
      </c>
      <c r="F1060" t="s">
        <v>504</v>
      </c>
      <c r="G1060" t="s">
        <v>505</v>
      </c>
      <c r="H1060" t="s">
        <v>506</v>
      </c>
      <c r="I1060" t="s">
        <v>2444</v>
      </c>
      <c r="K1060">
        <v>52471</v>
      </c>
      <c r="L1060">
        <v>1643534912</v>
      </c>
    </row>
    <row r="1061" spans="1:12" x14ac:dyDescent="0.45">
      <c r="A1061" t="str">
        <f t="shared" si="16"/>
        <v>Arsk, Tatarstan, Russia</v>
      </c>
      <c r="B1061" t="s">
        <v>2445</v>
      </c>
      <c r="C1061" t="s">
        <v>2445</v>
      </c>
      <c r="D1061">
        <v>56.090600000000002</v>
      </c>
      <c r="E1061">
        <v>49.876399999999997</v>
      </c>
      <c r="F1061" t="s">
        <v>504</v>
      </c>
      <c r="G1061" t="s">
        <v>505</v>
      </c>
      <c r="H1061" t="s">
        <v>506</v>
      </c>
      <c r="I1061" t="s">
        <v>1627</v>
      </c>
      <c r="K1061">
        <v>20540</v>
      </c>
      <c r="L1061">
        <v>1643889493</v>
      </c>
    </row>
    <row r="1062" spans="1:12" x14ac:dyDescent="0.45">
      <c r="A1062" t="str">
        <f t="shared" si="16"/>
        <v>Arta, Arta, Djibouti</v>
      </c>
      <c r="B1062" t="s">
        <v>2446</v>
      </c>
      <c r="C1062" t="s">
        <v>2446</v>
      </c>
      <c r="D1062">
        <v>11.526400000000001</v>
      </c>
      <c r="E1062">
        <v>42.851900000000001</v>
      </c>
      <c r="F1062" t="s">
        <v>1556</v>
      </c>
      <c r="G1062" t="s">
        <v>1557</v>
      </c>
      <c r="H1062" t="s">
        <v>1558</v>
      </c>
      <c r="I1062" t="s">
        <v>2446</v>
      </c>
      <c r="J1062" t="s">
        <v>378</v>
      </c>
      <c r="L1062">
        <v>1262889858</v>
      </c>
    </row>
    <row r="1063" spans="1:12" x14ac:dyDescent="0.45">
      <c r="A1063" t="str">
        <f t="shared" si="16"/>
        <v>Artashat, Ararat, Armenia</v>
      </c>
      <c r="B1063" t="s">
        <v>2447</v>
      </c>
      <c r="C1063" t="s">
        <v>2447</v>
      </c>
      <c r="D1063">
        <v>39.953899999999997</v>
      </c>
      <c r="E1063">
        <v>44.550600000000003</v>
      </c>
      <c r="F1063" t="s">
        <v>646</v>
      </c>
      <c r="G1063" t="s">
        <v>647</v>
      </c>
      <c r="H1063" t="s">
        <v>648</v>
      </c>
      <c r="I1063" t="s">
        <v>2291</v>
      </c>
      <c r="J1063" t="s">
        <v>378</v>
      </c>
      <c r="K1063">
        <v>25400</v>
      </c>
      <c r="L1063">
        <v>1051969157</v>
      </c>
    </row>
    <row r="1064" spans="1:12" x14ac:dyDescent="0.45">
      <c r="A1064" t="str">
        <f t="shared" si="16"/>
        <v>Artëm, Primorskiy Kray, Russia</v>
      </c>
      <c r="B1064" t="s">
        <v>2448</v>
      </c>
      <c r="C1064" t="s">
        <v>2449</v>
      </c>
      <c r="D1064">
        <v>43.35</v>
      </c>
      <c r="E1064">
        <v>132.1833</v>
      </c>
      <c r="F1064" t="s">
        <v>504</v>
      </c>
      <c r="G1064" t="s">
        <v>505</v>
      </c>
      <c r="H1064" t="s">
        <v>506</v>
      </c>
      <c r="I1064" t="s">
        <v>2444</v>
      </c>
      <c r="K1064">
        <v>106692</v>
      </c>
      <c r="L1064">
        <v>1643978240</v>
      </c>
    </row>
    <row r="1065" spans="1:12" x14ac:dyDescent="0.45">
      <c r="A1065" t="str">
        <f t="shared" si="16"/>
        <v>Artemisa, Artemisa, Cuba</v>
      </c>
      <c r="B1065" t="s">
        <v>1671</v>
      </c>
      <c r="C1065" t="s">
        <v>1671</v>
      </c>
      <c r="D1065">
        <v>22.813600000000001</v>
      </c>
      <c r="E1065">
        <v>-82.763300000000001</v>
      </c>
      <c r="F1065" t="s">
        <v>658</v>
      </c>
      <c r="G1065" t="s">
        <v>659</v>
      </c>
      <c r="H1065" t="s">
        <v>660</v>
      </c>
      <c r="I1065" t="s">
        <v>1671</v>
      </c>
      <c r="J1065" t="s">
        <v>378</v>
      </c>
      <c r="K1065">
        <v>59130</v>
      </c>
      <c r="L1065">
        <v>1192325408</v>
      </c>
    </row>
    <row r="1066" spans="1:12" x14ac:dyDescent="0.45">
      <c r="A1066" t="str">
        <f t="shared" si="16"/>
        <v>Artemivsk, Luhans’ka Oblast’, Ukraine</v>
      </c>
      <c r="B1066" t="s">
        <v>2450</v>
      </c>
      <c r="C1066" t="s">
        <v>2450</v>
      </c>
      <c r="D1066">
        <v>48.440300000000001</v>
      </c>
      <c r="E1066">
        <v>38.742199999999997</v>
      </c>
      <c r="F1066" t="s">
        <v>1461</v>
      </c>
      <c r="G1066" t="s">
        <v>1462</v>
      </c>
      <c r="H1066" t="s">
        <v>1463</v>
      </c>
      <c r="I1066" t="s">
        <v>1464</v>
      </c>
      <c r="K1066">
        <v>7506</v>
      </c>
      <c r="L1066">
        <v>1804988052</v>
      </c>
    </row>
    <row r="1067" spans="1:12" x14ac:dyDescent="0.45">
      <c r="A1067" t="str">
        <f t="shared" si="16"/>
        <v>Artëmovsk, Krasnoyarskiy Kray, Russia</v>
      </c>
      <c r="B1067" t="s">
        <v>2451</v>
      </c>
      <c r="C1067" t="s">
        <v>2452</v>
      </c>
      <c r="D1067">
        <v>54.35</v>
      </c>
      <c r="E1067">
        <v>93.433300000000003</v>
      </c>
      <c r="F1067" t="s">
        <v>504</v>
      </c>
      <c r="G1067" t="s">
        <v>505</v>
      </c>
      <c r="H1067" t="s">
        <v>506</v>
      </c>
      <c r="I1067" t="s">
        <v>737</v>
      </c>
      <c r="K1067">
        <v>1688</v>
      </c>
      <c r="L1067">
        <v>1643012116</v>
      </c>
    </row>
    <row r="1068" spans="1:12" x14ac:dyDescent="0.45">
      <c r="A1068" t="str">
        <f t="shared" si="16"/>
        <v>Artëmovskiy, Sverdlovskaya Oblast’, Russia</v>
      </c>
      <c r="B1068" t="s">
        <v>2453</v>
      </c>
      <c r="C1068" t="s">
        <v>2454</v>
      </c>
      <c r="D1068">
        <v>57.366700000000002</v>
      </c>
      <c r="E1068">
        <v>61.866700000000002</v>
      </c>
      <c r="F1068" t="s">
        <v>504</v>
      </c>
      <c r="G1068" t="s">
        <v>505</v>
      </c>
      <c r="H1068" t="s">
        <v>506</v>
      </c>
      <c r="I1068" t="s">
        <v>1409</v>
      </c>
      <c r="K1068">
        <v>30778</v>
      </c>
      <c r="L1068">
        <v>1643010530</v>
      </c>
    </row>
    <row r="1069" spans="1:12" x14ac:dyDescent="0.45">
      <c r="A1069" t="str">
        <f t="shared" si="16"/>
        <v>Artern, Thuringia, Germany</v>
      </c>
      <c r="B1069" t="s">
        <v>2455</v>
      </c>
      <c r="C1069" t="s">
        <v>2455</v>
      </c>
      <c r="D1069">
        <v>51.366700000000002</v>
      </c>
      <c r="E1069">
        <v>11.3</v>
      </c>
      <c r="F1069" t="s">
        <v>441</v>
      </c>
      <c r="G1069" t="s">
        <v>442</v>
      </c>
      <c r="H1069" t="s">
        <v>443</v>
      </c>
      <c r="I1069" t="s">
        <v>1709</v>
      </c>
      <c r="K1069">
        <v>6799</v>
      </c>
      <c r="L1069">
        <v>1276225112</v>
      </c>
    </row>
    <row r="1070" spans="1:12" x14ac:dyDescent="0.45">
      <c r="A1070" t="str">
        <f t="shared" si="16"/>
        <v>Artesia, California, United States</v>
      </c>
      <c r="B1070" t="s">
        <v>2456</v>
      </c>
      <c r="C1070" t="s">
        <v>2456</v>
      </c>
      <c r="D1070">
        <v>33.867600000000003</v>
      </c>
      <c r="E1070">
        <v>-118.0806</v>
      </c>
      <c r="F1070" t="s">
        <v>530</v>
      </c>
      <c r="G1070" t="s">
        <v>531</v>
      </c>
      <c r="H1070" t="s">
        <v>532</v>
      </c>
      <c r="I1070" t="s">
        <v>754</v>
      </c>
      <c r="K1070">
        <v>16601</v>
      </c>
      <c r="L1070">
        <v>1840019224</v>
      </c>
    </row>
    <row r="1071" spans="1:12" x14ac:dyDescent="0.45">
      <c r="A1071" t="str">
        <f t="shared" si="16"/>
        <v>Artesia, New Mexico, United States</v>
      </c>
      <c r="B1071" t="s">
        <v>2456</v>
      </c>
      <c r="C1071" t="s">
        <v>2456</v>
      </c>
      <c r="D1071">
        <v>32.849200000000003</v>
      </c>
      <c r="E1071">
        <v>-104.42740000000001</v>
      </c>
      <c r="F1071" t="s">
        <v>530</v>
      </c>
      <c r="G1071" t="s">
        <v>531</v>
      </c>
      <c r="H1071" t="s">
        <v>532</v>
      </c>
      <c r="I1071" t="s">
        <v>1402</v>
      </c>
      <c r="K1071">
        <v>13956</v>
      </c>
      <c r="L1071">
        <v>1840019443</v>
      </c>
    </row>
    <row r="1072" spans="1:12" x14ac:dyDescent="0.45">
      <c r="A1072" t="str">
        <f t="shared" si="16"/>
        <v>Arth, Schwyz, Switzerland</v>
      </c>
      <c r="B1072" t="s">
        <v>2457</v>
      </c>
      <c r="C1072" t="s">
        <v>2457</v>
      </c>
      <c r="D1072">
        <v>47.064399999999999</v>
      </c>
      <c r="E1072">
        <v>8.5242000000000004</v>
      </c>
      <c r="F1072" t="s">
        <v>464</v>
      </c>
      <c r="G1072" t="s">
        <v>465</v>
      </c>
      <c r="H1072" t="s">
        <v>466</v>
      </c>
      <c r="I1072" t="s">
        <v>2458</v>
      </c>
      <c r="K1072">
        <v>11983</v>
      </c>
      <c r="L1072">
        <v>1756840226</v>
      </c>
    </row>
    <row r="1073" spans="1:12" x14ac:dyDescent="0.45">
      <c r="A1073" t="str">
        <f t="shared" si="16"/>
        <v>Artigas, Artigas, Uruguay</v>
      </c>
      <c r="B1073" t="s">
        <v>2459</v>
      </c>
      <c r="C1073" t="s">
        <v>2459</v>
      </c>
      <c r="D1073">
        <v>-30.466699999999999</v>
      </c>
      <c r="E1073">
        <v>-56.466700000000003</v>
      </c>
      <c r="F1073" t="s">
        <v>1033</v>
      </c>
      <c r="G1073" t="s">
        <v>1034</v>
      </c>
      <c r="H1073" t="s">
        <v>1035</v>
      </c>
      <c r="I1073" t="s">
        <v>2459</v>
      </c>
      <c r="J1073" t="s">
        <v>378</v>
      </c>
      <c r="K1073">
        <v>40658</v>
      </c>
      <c r="L1073">
        <v>1858646839</v>
      </c>
    </row>
    <row r="1074" spans="1:12" x14ac:dyDescent="0.45">
      <c r="A1074" t="str">
        <f t="shared" si="16"/>
        <v>Artondale, Washington, United States</v>
      </c>
      <c r="B1074" t="s">
        <v>2460</v>
      </c>
      <c r="C1074" t="s">
        <v>2460</v>
      </c>
      <c r="D1074">
        <v>47.302399999999999</v>
      </c>
      <c r="E1074">
        <v>-122.6391</v>
      </c>
      <c r="F1074" t="s">
        <v>530</v>
      </c>
      <c r="G1074" t="s">
        <v>531</v>
      </c>
      <c r="H1074" t="s">
        <v>532</v>
      </c>
      <c r="I1074" t="s">
        <v>585</v>
      </c>
      <c r="K1074">
        <v>13172</v>
      </c>
      <c r="L1074">
        <v>1840037617</v>
      </c>
    </row>
    <row r="1075" spans="1:12" x14ac:dyDescent="0.45">
      <c r="A1075" t="str">
        <f t="shared" si="16"/>
        <v>Artux, Xinjiang, China</v>
      </c>
      <c r="B1075" t="s">
        <v>2461</v>
      </c>
      <c r="C1075" t="s">
        <v>2461</v>
      </c>
      <c r="D1075">
        <v>39.711399999999998</v>
      </c>
      <c r="E1075">
        <v>76.175299999999993</v>
      </c>
      <c r="F1075" t="s">
        <v>1039</v>
      </c>
      <c r="G1075" t="s">
        <v>1040</v>
      </c>
      <c r="H1075" t="s">
        <v>1041</v>
      </c>
      <c r="I1075" t="s">
        <v>1042</v>
      </c>
      <c r="K1075">
        <v>240368</v>
      </c>
      <c r="L1075">
        <v>1156047949</v>
      </c>
    </row>
    <row r="1076" spans="1:12" x14ac:dyDescent="0.45">
      <c r="A1076" t="str">
        <f t="shared" si="16"/>
        <v>Artvin, Artvin, Turkey</v>
      </c>
      <c r="B1076" t="s">
        <v>2329</v>
      </c>
      <c r="C1076" t="s">
        <v>2329</v>
      </c>
      <c r="D1076">
        <v>41.182200000000002</v>
      </c>
      <c r="E1076">
        <v>41.819400000000002</v>
      </c>
      <c r="F1076" t="s">
        <v>806</v>
      </c>
      <c r="G1076" t="s">
        <v>807</v>
      </c>
      <c r="H1076" t="s">
        <v>808</v>
      </c>
      <c r="I1076" t="s">
        <v>2329</v>
      </c>
      <c r="J1076" t="s">
        <v>378</v>
      </c>
      <c r="K1076">
        <v>35081</v>
      </c>
      <c r="L1076">
        <v>1792320984</v>
      </c>
    </row>
    <row r="1077" spans="1:12" x14ac:dyDescent="0.45">
      <c r="A1077" t="str">
        <f t="shared" si="16"/>
        <v>Arua, Arua, Uganda</v>
      </c>
      <c r="B1077" t="s">
        <v>2462</v>
      </c>
      <c r="C1077" t="s">
        <v>2462</v>
      </c>
      <c r="D1077">
        <v>3.03</v>
      </c>
      <c r="E1077">
        <v>30.91</v>
      </c>
      <c r="F1077" t="s">
        <v>613</v>
      </c>
      <c r="G1077" t="s">
        <v>614</v>
      </c>
      <c r="H1077" t="s">
        <v>615</v>
      </c>
      <c r="I1077" t="s">
        <v>2462</v>
      </c>
      <c r="J1077" t="s">
        <v>378</v>
      </c>
      <c r="K1077">
        <v>250000</v>
      </c>
      <c r="L1077">
        <v>1800812511</v>
      </c>
    </row>
    <row r="1078" spans="1:12" x14ac:dyDescent="0.45">
      <c r="A1078" t="str">
        <f t="shared" si="16"/>
        <v>Arujá, São Paulo, Brazil</v>
      </c>
      <c r="B1078" t="s">
        <v>2463</v>
      </c>
      <c r="C1078" t="s">
        <v>2464</v>
      </c>
      <c r="D1078">
        <v>-23.396699999999999</v>
      </c>
      <c r="E1078">
        <v>-46.321100000000001</v>
      </c>
      <c r="F1078" t="s">
        <v>491</v>
      </c>
      <c r="G1078" t="s">
        <v>492</v>
      </c>
      <c r="H1078" t="s">
        <v>493</v>
      </c>
      <c r="I1078" t="s">
        <v>801</v>
      </c>
      <c r="K1078">
        <v>83939</v>
      </c>
      <c r="L1078">
        <v>1076436872</v>
      </c>
    </row>
    <row r="1079" spans="1:12" x14ac:dyDescent="0.45">
      <c r="A1079" t="str">
        <f t="shared" si="16"/>
        <v>Arusha, Arusha, Tanzania</v>
      </c>
      <c r="B1079" t="s">
        <v>2465</v>
      </c>
      <c r="C1079" t="s">
        <v>2465</v>
      </c>
      <c r="D1079">
        <v>-3.3666999999999998</v>
      </c>
      <c r="E1079">
        <v>36.683300000000003</v>
      </c>
      <c r="F1079" t="s">
        <v>2466</v>
      </c>
      <c r="G1079" t="s">
        <v>2467</v>
      </c>
      <c r="H1079" t="s">
        <v>2468</v>
      </c>
      <c r="I1079" t="s">
        <v>2465</v>
      </c>
      <c r="J1079" t="s">
        <v>378</v>
      </c>
      <c r="K1079">
        <v>416442</v>
      </c>
      <c r="L1079">
        <v>1834484937</v>
      </c>
    </row>
    <row r="1080" spans="1:12" x14ac:dyDescent="0.45">
      <c r="A1080" t="str">
        <f t="shared" si="16"/>
        <v>Arvada, Colorado, United States</v>
      </c>
      <c r="B1080" t="s">
        <v>2469</v>
      </c>
      <c r="C1080" t="s">
        <v>2469</v>
      </c>
      <c r="D1080">
        <v>39.832099999999997</v>
      </c>
      <c r="E1080">
        <v>-105.1511</v>
      </c>
      <c r="F1080" t="s">
        <v>530</v>
      </c>
      <c r="G1080" t="s">
        <v>531</v>
      </c>
      <c r="H1080" t="s">
        <v>532</v>
      </c>
      <c r="I1080" t="s">
        <v>1071</v>
      </c>
      <c r="K1080">
        <v>121272</v>
      </c>
      <c r="L1080">
        <v>1840018788</v>
      </c>
    </row>
    <row r="1081" spans="1:12" x14ac:dyDescent="0.45">
      <c r="A1081" t="str">
        <f t="shared" si="16"/>
        <v>Arvayheer, Övörhangay, Mongolia</v>
      </c>
      <c r="B1081" t="s">
        <v>2470</v>
      </c>
      <c r="C1081" t="s">
        <v>2470</v>
      </c>
      <c r="D1081">
        <v>46.2639</v>
      </c>
      <c r="E1081">
        <v>102.77500000000001</v>
      </c>
      <c r="F1081" t="s">
        <v>1699</v>
      </c>
      <c r="G1081" t="s">
        <v>1700</v>
      </c>
      <c r="H1081" t="s">
        <v>1701</v>
      </c>
      <c r="I1081" t="s">
        <v>2471</v>
      </c>
      <c r="J1081" t="s">
        <v>378</v>
      </c>
      <c r="K1081">
        <v>20000</v>
      </c>
      <c r="L1081">
        <v>1496580180</v>
      </c>
    </row>
    <row r="1082" spans="1:12" x14ac:dyDescent="0.45">
      <c r="A1082" t="str">
        <f t="shared" si="16"/>
        <v>Arvin, California, United States</v>
      </c>
      <c r="B1082" t="s">
        <v>2472</v>
      </c>
      <c r="C1082" t="s">
        <v>2472</v>
      </c>
      <c r="D1082">
        <v>35.194400000000002</v>
      </c>
      <c r="E1082">
        <v>-118.8306</v>
      </c>
      <c r="F1082" t="s">
        <v>530</v>
      </c>
      <c r="G1082" t="s">
        <v>531</v>
      </c>
      <c r="H1082" t="s">
        <v>532</v>
      </c>
      <c r="I1082" t="s">
        <v>754</v>
      </c>
      <c r="K1082">
        <v>22155</v>
      </c>
      <c r="L1082">
        <v>1840019147</v>
      </c>
    </row>
    <row r="1083" spans="1:12" x14ac:dyDescent="0.45">
      <c r="A1083" t="str">
        <f t="shared" si="16"/>
        <v>Arys, Ongtüstik Qazaqstan, Kazakhstan</v>
      </c>
      <c r="B1083" t="s">
        <v>2473</v>
      </c>
      <c r="C1083" t="s">
        <v>2473</v>
      </c>
      <c r="D1083">
        <v>42.433300000000003</v>
      </c>
      <c r="E1083">
        <v>68.8</v>
      </c>
      <c r="F1083" t="s">
        <v>1182</v>
      </c>
      <c r="G1083" t="s">
        <v>1183</v>
      </c>
      <c r="H1083" t="s">
        <v>1184</v>
      </c>
      <c r="I1083" t="s">
        <v>2474</v>
      </c>
      <c r="K1083">
        <v>40707</v>
      </c>
      <c r="L1083">
        <v>1398483570</v>
      </c>
    </row>
    <row r="1084" spans="1:12" x14ac:dyDescent="0.45">
      <c r="A1084" t="str">
        <f t="shared" si="16"/>
        <v>Arzamas, Nizhegorodskaya Oblast’, Russia</v>
      </c>
      <c r="B1084" t="s">
        <v>2475</v>
      </c>
      <c r="C1084" t="s">
        <v>2475</v>
      </c>
      <c r="D1084">
        <v>55.383299999999998</v>
      </c>
      <c r="E1084">
        <v>43.8</v>
      </c>
      <c r="F1084" t="s">
        <v>504</v>
      </c>
      <c r="G1084" t="s">
        <v>505</v>
      </c>
      <c r="H1084" t="s">
        <v>506</v>
      </c>
      <c r="I1084" t="s">
        <v>2476</v>
      </c>
      <c r="K1084">
        <v>104547</v>
      </c>
      <c r="L1084">
        <v>1643088735</v>
      </c>
    </row>
    <row r="1085" spans="1:12" x14ac:dyDescent="0.45">
      <c r="A1085" t="str">
        <f t="shared" si="16"/>
        <v>Arzberg, Bavaria, Germany</v>
      </c>
      <c r="B1085" t="s">
        <v>2477</v>
      </c>
      <c r="C1085" t="s">
        <v>2477</v>
      </c>
      <c r="D1085">
        <v>50.066699999999997</v>
      </c>
      <c r="E1085">
        <v>12.183299999999999</v>
      </c>
      <c r="F1085" t="s">
        <v>441</v>
      </c>
      <c r="G1085" t="s">
        <v>442</v>
      </c>
      <c r="H1085" t="s">
        <v>443</v>
      </c>
      <c r="I1085" t="s">
        <v>567</v>
      </c>
      <c r="K1085">
        <v>5152</v>
      </c>
      <c r="L1085">
        <v>1276883944</v>
      </c>
    </row>
    <row r="1086" spans="1:12" x14ac:dyDescent="0.45">
      <c r="A1086" t="str">
        <f t="shared" si="16"/>
        <v>Aš, Karlovarský Kraj, Czechia</v>
      </c>
      <c r="B1086" t="s">
        <v>2478</v>
      </c>
      <c r="C1086" t="s">
        <v>2479</v>
      </c>
      <c r="D1086">
        <v>50.223999999999997</v>
      </c>
      <c r="E1086">
        <v>12.1951</v>
      </c>
      <c r="F1086" t="s">
        <v>2480</v>
      </c>
      <c r="G1086" t="s">
        <v>2481</v>
      </c>
      <c r="H1086" t="s">
        <v>2482</v>
      </c>
      <c r="I1086" t="s">
        <v>2483</v>
      </c>
      <c r="K1086">
        <v>13182</v>
      </c>
      <c r="L1086">
        <v>1203503000</v>
      </c>
    </row>
    <row r="1087" spans="1:12" x14ac:dyDescent="0.45">
      <c r="A1087" t="str">
        <f t="shared" si="16"/>
        <v>As Salamīyah, Ḩamāh, Syria</v>
      </c>
      <c r="B1087" t="s">
        <v>2484</v>
      </c>
      <c r="C1087" t="s">
        <v>2485</v>
      </c>
      <c r="D1087">
        <v>35.011099999999999</v>
      </c>
      <c r="E1087">
        <v>37.053100000000001</v>
      </c>
      <c r="F1087" t="s">
        <v>362</v>
      </c>
      <c r="G1087" t="s">
        <v>363</v>
      </c>
      <c r="H1087" t="s">
        <v>364</v>
      </c>
      <c r="I1087" t="s">
        <v>2486</v>
      </c>
      <c r="J1087" t="s">
        <v>366</v>
      </c>
      <c r="K1087">
        <v>110683</v>
      </c>
      <c r="L1087">
        <v>1760391067</v>
      </c>
    </row>
    <row r="1088" spans="1:12" x14ac:dyDescent="0.45">
      <c r="A1088" t="str">
        <f t="shared" si="16"/>
        <v>As Sallūm, Maţrūḩ, Egypt</v>
      </c>
      <c r="B1088" t="s">
        <v>2487</v>
      </c>
      <c r="C1088" t="s">
        <v>2488</v>
      </c>
      <c r="D1088">
        <v>31.552499999999998</v>
      </c>
      <c r="E1088">
        <v>25.157499999999999</v>
      </c>
      <c r="F1088" t="s">
        <v>676</v>
      </c>
      <c r="G1088" t="s">
        <v>677</v>
      </c>
      <c r="H1088" t="s">
        <v>678</v>
      </c>
      <c r="I1088" t="s">
        <v>766</v>
      </c>
      <c r="K1088">
        <v>8445</v>
      </c>
      <c r="L1088">
        <v>1818639105</v>
      </c>
    </row>
    <row r="1089" spans="1:12" x14ac:dyDescent="0.45">
      <c r="A1089" t="str">
        <f t="shared" si="16"/>
        <v>As Salţ, Al Balqā’, Jordan</v>
      </c>
      <c r="B1089" t="s">
        <v>2489</v>
      </c>
      <c r="C1089" t="s">
        <v>2490</v>
      </c>
      <c r="D1089">
        <v>32.033299999999997</v>
      </c>
      <c r="E1089">
        <v>35.7333</v>
      </c>
      <c r="F1089" t="s">
        <v>375</v>
      </c>
      <c r="G1089" t="s">
        <v>376</v>
      </c>
      <c r="H1089" t="s">
        <v>377</v>
      </c>
      <c r="I1089" t="s">
        <v>2491</v>
      </c>
      <c r="J1089" t="s">
        <v>378</v>
      </c>
      <c r="K1089">
        <v>88900</v>
      </c>
      <c r="L1089">
        <v>1400470384</v>
      </c>
    </row>
    <row r="1090" spans="1:12" x14ac:dyDescent="0.45">
      <c r="A1090" t="str">
        <f t="shared" si="16"/>
        <v>As Samāwah, Al Muthanná, Iraq</v>
      </c>
      <c r="B1090" t="s">
        <v>2492</v>
      </c>
      <c r="C1090" t="s">
        <v>2493</v>
      </c>
      <c r="D1090">
        <v>31.316700000000001</v>
      </c>
      <c r="E1090">
        <v>45.283299999999997</v>
      </c>
      <c r="F1090" t="s">
        <v>782</v>
      </c>
      <c r="G1090" t="s">
        <v>783</v>
      </c>
      <c r="H1090" t="s">
        <v>784</v>
      </c>
      <c r="I1090" t="s">
        <v>2494</v>
      </c>
      <c r="J1090" t="s">
        <v>378</v>
      </c>
      <c r="K1090">
        <v>215000</v>
      </c>
      <c r="L1090">
        <v>1368246912</v>
      </c>
    </row>
    <row r="1091" spans="1:12" x14ac:dyDescent="0.45">
      <c r="A1091" t="str">
        <f t="shared" ref="A1091:A1154" si="17">CONCATENATE(B1091,", ",I1091,", ",F1091)</f>
        <v>Aş Şanamayn, Dar‘ā, Syria</v>
      </c>
      <c r="B1091" t="s">
        <v>2495</v>
      </c>
      <c r="C1091" t="s">
        <v>2496</v>
      </c>
      <c r="D1091">
        <v>33.071100000000001</v>
      </c>
      <c r="E1091">
        <v>36.184199999999997</v>
      </c>
      <c r="F1091" t="s">
        <v>362</v>
      </c>
      <c r="G1091" t="s">
        <v>363</v>
      </c>
      <c r="H1091" t="s">
        <v>364</v>
      </c>
      <c r="I1091" t="s">
        <v>2497</v>
      </c>
      <c r="J1091" t="s">
        <v>366</v>
      </c>
      <c r="K1091">
        <v>26268</v>
      </c>
      <c r="L1091">
        <v>1760865788</v>
      </c>
    </row>
    <row r="1092" spans="1:12" x14ac:dyDescent="0.45">
      <c r="A1092" t="str">
        <f t="shared" si="17"/>
        <v>As Sīb, Masqaţ, Oman</v>
      </c>
      <c r="B1092" t="s">
        <v>2498</v>
      </c>
      <c r="C1092" t="s">
        <v>2499</v>
      </c>
      <c r="D1092">
        <v>23.680199999999999</v>
      </c>
      <c r="E1092">
        <v>58.182499999999997</v>
      </c>
      <c r="F1092" t="s">
        <v>417</v>
      </c>
      <c r="G1092" t="s">
        <v>418</v>
      </c>
      <c r="H1092" t="s">
        <v>419</v>
      </c>
      <c r="I1092" t="s">
        <v>2500</v>
      </c>
      <c r="K1092">
        <v>237816</v>
      </c>
      <c r="L1092">
        <v>1512461161</v>
      </c>
    </row>
    <row r="1093" spans="1:12" x14ac:dyDescent="0.45">
      <c r="A1093" t="str">
        <f t="shared" si="17"/>
        <v>As Sidrah, Surt, Libya</v>
      </c>
      <c r="B1093" t="s">
        <v>2501</v>
      </c>
      <c r="C1093" t="s">
        <v>2501</v>
      </c>
      <c r="D1093">
        <v>30.6294</v>
      </c>
      <c r="E1093">
        <v>18.350300000000001</v>
      </c>
      <c r="F1093" t="s">
        <v>1103</v>
      </c>
      <c r="G1093" t="s">
        <v>1104</v>
      </c>
      <c r="H1093" t="s">
        <v>1105</v>
      </c>
      <c r="I1093" t="s">
        <v>2502</v>
      </c>
      <c r="K1093">
        <v>50</v>
      </c>
      <c r="L1093">
        <v>1434673703</v>
      </c>
    </row>
    <row r="1094" spans="1:12" x14ac:dyDescent="0.45">
      <c r="A1094" t="str">
        <f t="shared" si="17"/>
        <v>As Sulaymānīyah, As Sulaymānīyah, Iraq</v>
      </c>
      <c r="B1094" t="s">
        <v>2503</v>
      </c>
      <c r="C1094" t="s">
        <v>2504</v>
      </c>
      <c r="D1094">
        <v>35.549999999999997</v>
      </c>
      <c r="E1094">
        <v>45.433300000000003</v>
      </c>
      <c r="F1094" t="s">
        <v>782</v>
      </c>
      <c r="G1094" t="s">
        <v>783</v>
      </c>
      <c r="H1094" t="s">
        <v>784</v>
      </c>
      <c r="I1094" t="s">
        <v>2503</v>
      </c>
      <c r="J1094" t="s">
        <v>378</v>
      </c>
      <c r="K1094">
        <v>656100</v>
      </c>
      <c r="L1094">
        <v>1368735317</v>
      </c>
    </row>
    <row r="1095" spans="1:12" x14ac:dyDescent="0.45">
      <c r="A1095" t="str">
        <f t="shared" si="17"/>
        <v>As Sulayyil, Ar Riyāḑ, Saudi Arabia</v>
      </c>
      <c r="B1095" t="s">
        <v>2505</v>
      </c>
      <c r="C1095" t="s">
        <v>2505</v>
      </c>
      <c r="D1095">
        <v>20.462299999999999</v>
      </c>
      <c r="E1095">
        <v>45.572200000000002</v>
      </c>
      <c r="F1095" t="s">
        <v>402</v>
      </c>
      <c r="G1095" t="s">
        <v>403</v>
      </c>
      <c r="H1095" t="s">
        <v>404</v>
      </c>
      <c r="I1095" t="s">
        <v>774</v>
      </c>
      <c r="K1095">
        <v>24097</v>
      </c>
      <c r="L1095">
        <v>1682960661</v>
      </c>
    </row>
    <row r="1096" spans="1:12" x14ac:dyDescent="0.45">
      <c r="A1096" t="str">
        <f t="shared" si="17"/>
        <v>As Suqaylibīyah, Ḩamāh, Syria</v>
      </c>
      <c r="B1096" t="s">
        <v>2506</v>
      </c>
      <c r="C1096" t="s">
        <v>2507</v>
      </c>
      <c r="D1096">
        <v>35.369700000000002</v>
      </c>
      <c r="E1096">
        <v>36.380000000000003</v>
      </c>
      <c r="F1096" t="s">
        <v>362</v>
      </c>
      <c r="G1096" t="s">
        <v>363</v>
      </c>
      <c r="H1096" t="s">
        <v>364</v>
      </c>
      <c r="I1096" t="s">
        <v>2486</v>
      </c>
      <c r="J1096" t="s">
        <v>366</v>
      </c>
      <c r="K1096">
        <v>17313</v>
      </c>
      <c r="L1096">
        <v>1760164203</v>
      </c>
    </row>
    <row r="1097" spans="1:12" x14ac:dyDescent="0.45">
      <c r="A1097" t="str">
        <f t="shared" si="17"/>
        <v>As Suwaydā’, As Suwaydā’, Syria</v>
      </c>
      <c r="B1097" t="s">
        <v>2508</v>
      </c>
      <c r="C1097" t="s">
        <v>2509</v>
      </c>
      <c r="D1097">
        <v>32.700000000000003</v>
      </c>
      <c r="E1097">
        <v>36.566699999999997</v>
      </c>
      <c r="F1097" t="s">
        <v>362</v>
      </c>
      <c r="G1097" t="s">
        <v>363</v>
      </c>
      <c r="H1097" t="s">
        <v>364</v>
      </c>
      <c r="I1097" t="s">
        <v>2508</v>
      </c>
      <c r="J1097" t="s">
        <v>378</v>
      </c>
      <c r="K1097">
        <v>64730</v>
      </c>
      <c r="L1097">
        <v>1760680757</v>
      </c>
    </row>
    <row r="1098" spans="1:12" x14ac:dyDescent="0.45">
      <c r="A1098" t="str">
        <f t="shared" si="17"/>
        <v>Aş Şuwayḩirah as Sāḩil, Shamāl al Bāţinah, Oman</v>
      </c>
      <c r="B1098" t="s">
        <v>2510</v>
      </c>
      <c r="C1098" t="s">
        <v>2511</v>
      </c>
      <c r="D1098">
        <v>24.361999999999998</v>
      </c>
      <c r="E1098">
        <v>56.734400000000001</v>
      </c>
      <c r="F1098" t="s">
        <v>417</v>
      </c>
      <c r="G1098" t="s">
        <v>418</v>
      </c>
      <c r="H1098" t="s">
        <v>419</v>
      </c>
      <c r="I1098" t="s">
        <v>2512</v>
      </c>
      <c r="K1098">
        <v>151349</v>
      </c>
      <c r="L1098">
        <v>1512145575</v>
      </c>
    </row>
    <row r="1099" spans="1:12" x14ac:dyDescent="0.45">
      <c r="A1099" t="str">
        <f t="shared" si="17"/>
        <v>Asaba, Delta, Nigeria</v>
      </c>
      <c r="B1099" t="s">
        <v>2513</v>
      </c>
      <c r="C1099" t="s">
        <v>2513</v>
      </c>
      <c r="D1099">
        <v>6.1833</v>
      </c>
      <c r="E1099">
        <v>6.75</v>
      </c>
      <c r="F1099" t="s">
        <v>476</v>
      </c>
      <c r="G1099" t="s">
        <v>477</v>
      </c>
      <c r="H1099" t="s">
        <v>478</v>
      </c>
      <c r="I1099" t="s">
        <v>2514</v>
      </c>
      <c r="J1099" t="s">
        <v>378</v>
      </c>
      <c r="L1099">
        <v>1566322425</v>
      </c>
    </row>
    <row r="1100" spans="1:12" x14ac:dyDescent="0.45">
      <c r="A1100" t="str">
        <f t="shared" si="17"/>
        <v>Asadābād, Kunaṟ, Afghanistan</v>
      </c>
      <c r="B1100" t="s">
        <v>2515</v>
      </c>
      <c r="C1100" t="s">
        <v>2516</v>
      </c>
      <c r="D1100">
        <v>34.874200000000002</v>
      </c>
      <c r="E1100">
        <v>71.152799999999999</v>
      </c>
      <c r="F1100" t="s">
        <v>1018</v>
      </c>
      <c r="G1100" t="s">
        <v>1019</v>
      </c>
      <c r="H1100" t="s">
        <v>1020</v>
      </c>
      <c r="I1100" t="s">
        <v>2517</v>
      </c>
      <c r="J1100" t="s">
        <v>378</v>
      </c>
      <c r="K1100">
        <v>48400</v>
      </c>
      <c r="L1100">
        <v>1004251962</v>
      </c>
    </row>
    <row r="1101" spans="1:12" x14ac:dyDescent="0.45">
      <c r="A1101" t="str">
        <f t="shared" si="17"/>
        <v>Asahi, Chiba, Japan</v>
      </c>
      <c r="B1101" t="s">
        <v>2518</v>
      </c>
      <c r="C1101" t="s">
        <v>2518</v>
      </c>
      <c r="D1101">
        <v>35.720300000000002</v>
      </c>
      <c r="E1101">
        <v>140.64670000000001</v>
      </c>
      <c r="F1101" t="s">
        <v>514</v>
      </c>
      <c r="G1101" t="s">
        <v>515</v>
      </c>
      <c r="H1101" t="s">
        <v>516</v>
      </c>
      <c r="I1101" t="s">
        <v>608</v>
      </c>
      <c r="K1101">
        <v>64302</v>
      </c>
      <c r="L1101">
        <v>1392803608</v>
      </c>
    </row>
    <row r="1102" spans="1:12" x14ac:dyDescent="0.45">
      <c r="A1102" t="str">
        <f t="shared" si="17"/>
        <v>Asahikawa, Hokkaidō, Japan</v>
      </c>
      <c r="B1102" t="s">
        <v>2519</v>
      </c>
      <c r="C1102" t="s">
        <v>2519</v>
      </c>
      <c r="D1102">
        <v>43.770600000000002</v>
      </c>
      <c r="E1102">
        <v>142.36500000000001</v>
      </c>
      <c r="F1102" t="s">
        <v>514</v>
      </c>
      <c r="G1102" t="s">
        <v>515</v>
      </c>
      <c r="H1102" t="s">
        <v>516</v>
      </c>
      <c r="I1102" t="s">
        <v>517</v>
      </c>
      <c r="K1102">
        <v>334692</v>
      </c>
      <c r="L1102">
        <v>1392380358</v>
      </c>
    </row>
    <row r="1103" spans="1:12" x14ac:dyDescent="0.45">
      <c r="A1103" t="str">
        <f t="shared" si="17"/>
        <v>Asakawa, Fukushima, Japan</v>
      </c>
      <c r="B1103" t="s">
        <v>2520</v>
      </c>
      <c r="C1103" t="s">
        <v>2520</v>
      </c>
      <c r="D1103">
        <v>37.080800000000004</v>
      </c>
      <c r="E1103">
        <v>140.4128</v>
      </c>
      <c r="F1103" t="s">
        <v>514</v>
      </c>
      <c r="G1103" t="s">
        <v>515</v>
      </c>
      <c r="H1103" t="s">
        <v>516</v>
      </c>
      <c r="I1103" t="s">
        <v>2521</v>
      </c>
      <c r="K1103">
        <v>6146</v>
      </c>
      <c r="L1103">
        <v>1392650159</v>
      </c>
    </row>
    <row r="1104" spans="1:12" x14ac:dyDescent="0.45">
      <c r="A1104" t="str">
        <f t="shared" si="17"/>
        <v>Asan, Chungnam, Korea, South</v>
      </c>
      <c r="B1104" t="s">
        <v>2522</v>
      </c>
      <c r="C1104" t="s">
        <v>2522</v>
      </c>
      <c r="D1104">
        <v>36.35</v>
      </c>
      <c r="E1104">
        <v>126.91670000000001</v>
      </c>
      <c r="F1104" t="s">
        <v>1978</v>
      </c>
      <c r="G1104" t="s">
        <v>1979</v>
      </c>
      <c r="H1104" t="s">
        <v>1980</v>
      </c>
      <c r="I1104" t="s">
        <v>2523</v>
      </c>
      <c r="K1104">
        <v>319929</v>
      </c>
      <c r="L1104">
        <v>1410904940</v>
      </c>
    </row>
    <row r="1105" spans="1:12" x14ac:dyDescent="0.45">
      <c r="A1105" t="str">
        <f t="shared" si="17"/>
        <v>Āsansol, West Bengal, India</v>
      </c>
      <c r="B1105" t="s">
        <v>2524</v>
      </c>
      <c r="C1105" t="s">
        <v>2525</v>
      </c>
      <c r="D1105">
        <v>23.683299999999999</v>
      </c>
      <c r="E1105">
        <v>86.966700000000003</v>
      </c>
      <c r="F1105" t="s">
        <v>626</v>
      </c>
      <c r="G1105" t="s">
        <v>627</v>
      </c>
      <c r="H1105" t="s">
        <v>628</v>
      </c>
      <c r="I1105" t="s">
        <v>1574</v>
      </c>
      <c r="K1105">
        <v>563917</v>
      </c>
      <c r="L1105">
        <v>1356093694</v>
      </c>
    </row>
    <row r="1106" spans="1:12" x14ac:dyDescent="0.45">
      <c r="A1106" t="str">
        <f t="shared" si="17"/>
        <v>Asau, Vaisigano, Samoa</v>
      </c>
      <c r="B1106" t="s">
        <v>2526</v>
      </c>
      <c r="C1106" t="s">
        <v>2526</v>
      </c>
      <c r="D1106">
        <v>-13.519600000000001</v>
      </c>
      <c r="E1106">
        <v>-172.6378</v>
      </c>
      <c r="F1106" t="s">
        <v>878</v>
      </c>
      <c r="G1106" t="s">
        <v>879</v>
      </c>
      <c r="H1106" t="s">
        <v>880</v>
      </c>
      <c r="I1106" t="s">
        <v>2527</v>
      </c>
      <c r="J1106" t="s">
        <v>378</v>
      </c>
      <c r="L1106">
        <v>1882504626</v>
      </c>
    </row>
    <row r="1107" spans="1:12" x14ac:dyDescent="0.45">
      <c r="A1107" t="str">
        <f t="shared" si="17"/>
        <v>Asbest, Sverdlovskaya Oblast’, Russia</v>
      </c>
      <c r="B1107" t="s">
        <v>2528</v>
      </c>
      <c r="C1107" t="s">
        <v>2528</v>
      </c>
      <c r="D1107">
        <v>57</v>
      </c>
      <c r="E1107">
        <v>61.466700000000003</v>
      </c>
      <c r="F1107" t="s">
        <v>504</v>
      </c>
      <c r="G1107" t="s">
        <v>505</v>
      </c>
      <c r="H1107" t="s">
        <v>506</v>
      </c>
      <c r="I1107" t="s">
        <v>1409</v>
      </c>
      <c r="K1107">
        <v>64091</v>
      </c>
      <c r="L1107">
        <v>1643561210</v>
      </c>
    </row>
    <row r="1108" spans="1:12" x14ac:dyDescent="0.45">
      <c r="A1108" t="str">
        <f t="shared" si="17"/>
        <v>Asbestos, Quebec, Canada</v>
      </c>
      <c r="B1108" t="s">
        <v>2529</v>
      </c>
      <c r="C1108" t="s">
        <v>2529</v>
      </c>
      <c r="D1108">
        <v>45.7667</v>
      </c>
      <c r="E1108">
        <v>-71.933300000000003</v>
      </c>
      <c r="F1108" t="s">
        <v>541</v>
      </c>
      <c r="G1108" t="s">
        <v>542</v>
      </c>
      <c r="H1108" t="s">
        <v>543</v>
      </c>
      <c r="I1108" t="s">
        <v>756</v>
      </c>
      <c r="K1108">
        <v>7096</v>
      </c>
      <c r="L1108">
        <v>1124583779</v>
      </c>
    </row>
    <row r="1109" spans="1:12" x14ac:dyDescent="0.45">
      <c r="A1109" t="str">
        <f t="shared" si="17"/>
        <v>Asbury, Iowa, United States</v>
      </c>
      <c r="B1109" t="s">
        <v>2530</v>
      </c>
      <c r="C1109" t="s">
        <v>2530</v>
      </c>
      <c r="D1109">
        <v>42.511899999999997</v>
      </c>
      <c r="E1109">
        <v>-90.779499999999999</v>
      </c>
      <c r="F1109" t="s">
        <v>530</v>
      </c>
      <c r="G1109" t="s">
        <v>531</v>
      </c>
      <c r="H1109" t="s">
        <v>532</v>
      </c>
      <c r="I1109" t="s">
        <v>1552</v>
      </c>
      <c r="K1109">
        <v>5747</v>
      </c>
      <c r="L1109">
        <v>1840006928</v>
      </c>
    </row>
    <row r="1110" spans="1:12" x14ac:dyDescent="0.45">
      <c r="A1110" t="str">
        <f t="shared" si="17"/>
        <v>Asbury Lake, Florida, United States</v>
      </c>
      <c r="B1110" t="s">
        <v>2531</v>
      </c>
      <c r="C1110" t="s">
        <v>2531</v>
      </c>
      <c r="D1110">
        <v>30.0472</v>
      </c>
      <c r="E1110">
        <v>-81.785499999999999</v>
      </c>
      <c r="F1110" t="s">
        <v>530</v>
      </c>
      <c r="G1110" t="s">
        <v>531</v>
      </c>
      <c r="H1110" t="s">
        <v>532</v>
      </c>
      <c r="I1110" t="s">
        <v>1378</v>
      </c>
      <c r="K1110">
        <v>9510</v>
      </c>
      <c r="L1110">
        <v>1840029019</v>
      </c>
    </row>
    <row r="1111" spans="1:12" x14ac:dyDescent="0.45">
      <c r="A1111" t="str">
        <f t="shared" si="17"/>
        <v>Asbury Park, New Jersey, United States</v>
      </c>
      <c r="B1111" t="s">
        <v>2532</v>
      </c>
      <c r="C1111" t="s">
        <v>2532</v>
      </c>
      <c r="D1111">
        <v>40.2226</v>
      </c>
      <c r="E1111">
        <v>-74.011899999999997</v>
      </c>
      <c r="F1111" t="s">
        <v>530</v>
      </c>
      <c r="G1111" t="s">
        <v>531</v>
      </c>
      <c r="H1111" t="s">
        <v>532</v>
      </c>
      <c r="I1111" t="s">
        <v>587</v>
      </c>
      <c r="K1111">
        <v>15408</v>
      </c>
      <c r="L1111">
        <v>1840003684</v>
      </c>
    </row>
    <row r="1112" spans="1:12" x14ac:dyDescent="0.45">
      <c r="A1112" t="str">
        <f t="shared" si="17"/>
        <v>Ascensión, Chihuahua, Mexico</v>
      </c>
      <c r="B1112" t="s">
        <v>2533</v>
      </c>
      <c r="C1112" t="s">
        <v>2534</v>
      </c>
      <c r="D1112">
        <v>31.0928</v>
      </c>
      <c r="E1112">
        <v>-107.99639999999999</v>
      </c>
      <c r="F1112" t="s">
        <v>519</v>
      </c>
      <c r="G1112" t="s">
        <v>520</v>
      </c>
      <c r="H1112" t="s">
        <v>521</v>
      </c>
      <c r="I1112" t="s">
        <v>1012</v>
      </c>
      <c r="J1112" t="s">
        <v>366</v>
      </c>
      <c r="K1112">
        <v>13456</v>
      </c>
      <c r="L1112">
        <v>1484659928</v>
      </c>
    </row>
    <row r="1113" spans="1:12" x14ac:dyDescent="0.45">
      <c r="A1113" t="str">
        <f t="shared" si="17"/>
        <v>Ascensión, Santa Cruz, Bolivia</v>
      </c>
      <c r="B1113" t="s">
        <v>2533</v>
      </c>
      <c r="C1113" t="s">
        <v>2534</v>
      </c>
      <c r="D1113">
        <v>-15.6996</v>
      </c>
      <c r="E1113">
        <v>-63.08</v>
      </c>
      <c r="F1113" t="s">
        <v>726</v>
      </c>
      <c r="G1113" t="s">
        <v>727</v>
      </c>
      <c r="H1113" t="s">
        <v>728</v>
      </c>
      <c r="I1113" t="s">
        <v>2535</v>
      </c>
      <c r="K1113">
        <v>14429</v>
      </c>
      <c r="L1113">
        <v>1068811738</v>
      </c>
    </row>
    <row r="1114" spans="1:12" x14ac:dyDescent="0.45">
      <c r="A1114" t="str">
        <f t="shared" si="17"/>
        <v>Aschaffenburg, Bavaria, Germany</v>
      </c>
      <c r="B1114" t="s">
        <v>2536</v>
      </c>
      <c r="C1114" t="s">
        <v>2536</v>
      </c>
      <c r="D1114">
        <v>49.975700000000003</v>
      </c>
      <c r="E1114">
        <v>9.1478000000000002</v>
      </c>
      <c r="F1114" t="s">
        <v>441</v>
      </c>
      <c r="G1114" t="s">
        <v>442</v>
      </c>
      <c r="H1114" t="s">
        <v>443</v>
      </c>
      <c r="I1114" t="s">
        <v>567</v>
      </c>
      <c r="J1114" t="s">
        <v>366</v>
      </c>
      <c r="K1114">
        <v>70527</v>
      </c>
      <c r="L1114">
        <v>1276069907</v>
      </c>
    </row>
    <row r="1115" spans="1:12" x14ac:dyDescent="0.45">
      <c r="A1115" t="str">
        <f t="shared" si="17"/>
        <v>Aschersleben, Saxony-Anhalt, Germany</v>
      </c>
      <c r="B1115" t="s">
        <v>2537</v>
      </c>
      <c r="C1115" t="s">
        <v>2537</v>
      </c>
      <c r="D1115">
        <v>51.75</v>
      </c>
      <c r="E1115">
        <v>11.466699999999999</v>
      </c>
      <c r="F1115" t="s">
        <v>441</v>
      </c>
      <c r="G1115" t="s">
        <v>442</v>
      </c>
      <c r="H1115" t="s">
        <v>443</v>
      </c>
      <c r="I1115" t="s">
        <v>1614</v>
      </c>
      <c r="K1115">
        <v>27220</v>
      </c>
      <c r="L1115">
        <v>1276084397</v>
      </c>
    </row>
    <row r="1116" spans="1:12" x14ac:dyDescent="0.45">
      <c r="A1116" t="str">
        <f t="shared" si="17"/>
        <v>Ascot, Windsor and Maidenhead, United Kingdom</v>
      </c>
      <c r="B1116" t="s">
        <v>2538</v>
      </c>
      <c r="C1116" t="s">
        <v>2538</v>
      </c>
      <c r="D1116">
        <v>51.4084</v>
      </c>
      <c r="E1116">
        <v>-0.67069999999999996</v>
      </c>
      <c r="F1116" t="s">
        <v>536</v>
      </c>
      <c r="G1116" t="s">
        <v>537</v>
      </c>
      <c r="H1116" t="s">
        <v>538</v>
      </c>
      <c r="I1116" t="s">
        <v>2539</v>
      </c>
      <c r="K1116">
        <v>11603</v>
      </c>
      <c r="L1116">
        <v>1826467973</v>
      </c>
    </row>
    <row r="1117" spans="1:12" x14ac:dyDescent="0.45">
      <c r="A1117" t="str">
        <f t="shared" si="17"/>
        <v>Āsela, Oromīya, Ethiopia</v>
      </c>
      <c r="B1117" t="s">
        <v>2540</v>
      </c>
      <c r="C1117" t="s">
        <v>2541</v>
      </c>
      <c r="D1117">
        <v>7.95</v>
      </c>
      <c r="E1117">
        <v>39.116700000000002</v>
      </c>
      <c r="F1117" t="s">
        <v>819</v>
      </c>
      <c r="G1117" t="s">
        <v>820</v>
      </c>
      <c r="H1117" t="s">
        <v>821</v>
      </c>
      <c r="I1117" t="s">
        <v>2542</v>
      </c>
      <c r="K1117">
        <v>110088</v>
      </c>
      <c r="L1117">
        <v>1231347519</v>
      </c>
    </row>
    <row r="1118" spans="1:12" x14ac:dyDescent="0.45">
      <c r="A1118" t="str">
        <f t="shared" si="17"/>
        <v>Asenovgrad, Plovdiv, Bulgaria</v>
      </c>
      <c r="B1118" t="s">
        <v>2543</v>
      </c>
      <c r="C1118" t="s">
        <v>2543</v>
      </c>
      <c r="D1118">
        <v>42.006900000000002</v>
      </c>
      <c r="E1118">
        <v>24.875599999999999</v>
      </c>
      <c r="F1118" t="s">
        <v>1175</v>
      </c>
      <c r="G1118" t="s">
        <v>1176</v>
      </c>
      <c r="H1118" t="s">
        <v>1177</v>
      </c>
      <c r="I1118" t="s">
        <v>2544</v>
      </c>
      <c r="K1118">
        <v>59793</v>
      </c>
      <c r="L1118">
        <v>1100200929</v>
      </c>
    </row>
    <row r="1119" spans="1:12" x14ac:dyDescent="0.45">
      <c r="A1119" t="str">
        <f t="shared" si="17"/>
        <v>Ash Shaţrah, Dhī Qār, Iraq</v>
      </c>
      <c r="B1119" t="s">
        <v>2545</v>
      </c>
      <c r="C1119" t="s">
        <v>2546</v>
      </c>
      <c r="D1119">
        <v>31.4175</v>
      </c>
      <c r="E1119">
        <v>46.177199999999999</v>
      </c>
      <c r="F1119" t="s">
        <v>782</v>
      </c>
      <c r="G1119" t="s">
        <v>783</v>
      </c>
      <c r="H1119" t="s">
        <v>784</v>
      </c>
      <c r="I1119" t="s">
        <v>1913</v>
      </c>
      <c r="J1119" t="s">
        <v>366</v>
      </c>
      <c r="K1119">
        <v>161949</v>
      </c>
      <c r="L1119">
        <v>1368920164</v>
      </c>
    </row>
    <row r="1120" spans="1:12" x14ac:dyDescent="0.45">
      <c r="A1120" t="str">
        <f t="shared" si="17"/>
        <v>Ash Shaykh ‘Uthmān, ‘Adan, Yemen</v>
      </c>
      <c r="B1120" t="s">
        <v>2547</v>
      </c>
      <c r="C1120" t="s">
        <v>2548</v>
      </c>
      <c r="D1120">
        <v>12.8866</v>
      </c>
      <c r="E1120">
        <v>45.027900000000002</v>
      </c>
      <c r="F1120" t="s">
        <v>394</v>
      </c>
      <c r="G1120" t="s">
        <v>395</v>
      </c>
      <c r="H1120" t="s">
        <v>396</v>
      </c>
      <c r="I1120" t="s">
        <v>839</v>
      </c>
      <c r="J1120" t="s">
        <v>366</v>
      </c>
      <c r="K1120">
        <v>105248</v>
      </c>
      <c r="L1120">
        <v>1887195126</v>
      </c>
    </row>
    <row r="1121" spans="1:12" x14ac:dyDescent="0.45">
      <c r="A1121" t="str">
        <f t="shared" si="17"/>
        <v>Ash Shīḩānīyah, Ar Rayyān, Qatar</v>
      </c>
      <c r="B1121" t="s">
        <v>2549</v>
      </c>
      <c r="C1121" t="s">
        <v>2550</v>
      </c>
      <c r="D1121">
        <v>25.370899999999999</v>
      </c>
      <c r="E1121">
        <v>51.2226</v>
      </c>
      <c r="F1121" t="s">
        <v>1293</v>
      </c>
      <c r="G1121" t="s">
        <v>1294</v>
      </c>
      <c r="H1121" t="s">
        <v>1295</v>
      </c>
      <c r="I1121" t="s">
        <v>2228</v>
      </c>
      <c r="J1121" t="s">
        <v>378</v>
      </c>
      <c r="L1121">
        <v>1634539520</v>
      </c>
    </row>
    <row r="1122" spans="1:12" x14ac:dyDescent="0.45">
      <c r="A1122" t="str">
        <f t="shared" si="17"/>
        <v>Ash Shiḩr, Ḩaḑramawt, Yemen</v>
      </c>
      <c r="B1122" t="s">
        <v>2551</v>
      </c>
      <c r="C1122" t="s">
        <v>2552</v>
      </c>
      <c r="D1122">
        <v>14.7608</v>
      </c>
      <c r="E1122">
        <v>49.606900000000003</v>
      </c>
      <c r="F1122" t="s">
        <v>394</v>
      </c>
      <c r="G1122" t="s">
        <v>395</v>
      </c>
      <c r="H1122" t="s">
        <v>396</v>
      </c>
      <c r="I1122" t="s">
        <v>779</v>
      </c>
      <c r="J1122" t="s">
        <v>366</v>
      </c>
      <c r="K1122">
        <v>68313</v>
      </c>
      <c r="L1122">
        <v>1887657562</v>
      </c>
    </row>
    <row r="1123" spans="1:12" x14ac:dyDescent="0.45">
      <c r="A1123" t="str">
        <f t="shared" si="17"/>
        <v>Ash Vale, Surrey, United Kingdom</v>
      </c>
      <c r="B1123" t="s">
        <v>2553</v>
      </c>
      <c r="C1123" t="s">
        <v>2553</v>
      </c>
      <c r="D1123">
        <v>51.27</v>
      </c>
      <c r="E1123">
        <v>-0.72</v>
      </c>
      <c r="F1123" t="s">
        <v>536</v>
      </c>
      <c r="G1123" t="s">
        <v>537</v>
      </c>
      <c r="H1123" t="s">
        <v>538</v>
      </c>
      <c r="I1123" t="s">
        <v>826</v>
      </c>
      <c r="K1123">
        <v>5686</v>
      </c>
      <c r="L1123">
        <v>1826023346</v>
      </c>
    </row>
    <row r="1124" spans="1:12" x14ac:dyDescent="0.45">
      <c r="A1124" t="str">
        <f t="shared" si="17"/>
        <v>Asha, Chelyabinskaya Oblast’, Russia</v>
      </c>
      <c r="B1124" t="s">
        <v>2554</v>
      </c>
      <c r="C1124" t="s">
        <v>2554</v>
      </c>
      <c r="D1124">
        <v>55</v>
      </c>
      <c r="E1124">
        <v>57.25</v>
      </c>
      <c r="F1124" t="s">
        <v>504</v>
      </c>
      <c r="G1124" t="s">
        <v>505</v>
      </c>
      <c r="H1124" t="s">
        <v>506</v>
      </c>
      <c r="I1124" t="s">
        <v>2555</v>
      </c>
      <c r="K1124">
        <v>29692</v>
      </c>
      <c r="L1124">
        <v>1643056456</v>
      </c>
    </row>
    <row r="1125" spans="1:12" x14ac:dyDescent="0.45">
      <c r="A1125" t="str">
        <f t="shared" si="17"/>
        <v>Ashbourne, Derbyshire, United Kingdom</v>
      </c>
      <c r="B1125" t="s">
        <v>2556</v>
      </c>
      <c r="C1125" t="s">
        <v>2556</v>
      </c>
      <c r="D1125">
        <v>53.015999999999998</v>
      </c>
      <c r="E1125">
        <v>-1.7310000000000001</v>
      </c>
      <c r="F1125" t="s">
        <v>536</v>
      </c>
      <c r="G1125" t="s">
        <v>537</v>
      </c>
      <c r="H1125" t="s">
        <v>538</v>
      </c>
      <c r="I1125" t="s">
        <v>1542</v>
      </c>
      <c r="K1125">
        <v>7112</v>
      </c>
      <c r="L1125">
        <v>1826277851</v>
      </c>
    </row>
    <row r="1126" spans="1:12" x14ac:dyDescent="0.45">
      <c r="A1126" t="str">
        <f t="shared" si="17"/>
        <v>Ashburn, Virginia, United States</v>
      </c>
      <c r="B1126" t="s">
        <v>2557</v>
      </c>
      <c r="C1126" t="s">
        <v>2557</v>
      </c>
      <c r="D1126">
        <v>39.03</v>
      </c>
      <c r="E1126">
        <v>-77.471100000000007</v>
      </c>
      <c r="F1126" t="s">
        <v>530</v>
      </c>
      <c r="G1126" t="s">
        <v>531</v>
      </c>
      <c r="H1126" t="s">
        <v>532</v>
      </c>
      <c r="I1126" t="s">
        <v>618</v>
      </c>
      <c r="K1126">
        <v>50290</v>
      </c>
      <c r="L1126">
        <v>1840024495</v>
      </c>
    </row>
    <row r="1127" spans="1:12" x14ac:dyDescent="0.45">
      <c r="A1127" t="str">
        <f t="shared" si="17"/>
        <v>Ashburnham, Massachusetts, United States</v>
      </c>
      <c r="B1127" t="s">
        <v>2558</v>
      </c>
      <c r="C1127" t="s">
        <v>2558</v>
      </c>
      <c r="D1127">
        <v>42.658999999999999</v>
      </c>
      <c r="E1127">
        <v>-71.925200000000004</v>
      </c>
      <c r="F1127" t="s">
        <v>530</v>
      </c>
      <c r="G1127" t="s">
        <v>531</v>
      </c>
      <c r="H1127" t="s">
        <v>532</v>
      </c>
      <c r="I1127" t="s">
        <v>621</v>
      </c>
      <c r="K1127">
        <v>6253</v>
      </c>
      <c r="L1127">
        <v>1840053581</v>
      </c>
    </row>
    <row r="1128" spans="1:12" x14ac:dyDescent="0.45">
      <c r="A1128" t="str">
        <f t="shared" si="17"/>
        <v>Ashby de la Zouch, Leicestershire, United Kingdom</v>
      </c>
      <c r="B1128" t="s">
        <v>2559</v>
      </c>
      <c r="C1128" t="s">
        <v>2559</v>
      </c>
      <c r="D1128">
        <v>52.746000000000002</v>
      </c>
      <c r="E1128">
        <v>-1.476</v>
      </c>
      <c r="F1128" t="s">
        <v>536</v>
      </c>
      <c r="G1128" t="s">
        <v>537</v>
      </c>
      <c r="H1128" t="s">
        <v>538</v>
      </c>
      <c r="I1128" t="s">
        <v>2111</v>
      </c>
      <c r="K1128">
        <v>12370</v>
      </c>
      <c r="L1128">
        <v>1826304398</v>
      </c>
    </row>
    <row r="1129" spans="1:12" x14ac:dyDescent="0.45">
      <c r="A1129" t="str">
        <f t="shared" si="17"/>
        <v>Ashdod, Southern, Israel</v>
      </c>
      <c r="B1129" t="s">
        <v>2560</v>
      </c>
      <c r="C1129" t="s">
        <v>2560</v>
      </c>
      <c r="D1129">
        <v>31.797799999999999</v>
      </c>
      <c r="E1129">
        <v>34.650300000000001</v>
      </c>
      <c r="F1129" t="s">
        <v>369</v>
      </c>
      <c r="G1129" t="s">
        <v>370</v>
      </c>
      <c r="H1129" t="s">
        <v>371</v>
      </c>
      <c r="I1129" t="s">
        <v>408</v>
      </c>
      <c r="K1129">
        <v>220174</v>
      </c>
      <c r="L1129">
        <v>1376458766</v>
      </c>
    </row>
    <row r="1130" spans="1:12" x14ac:dyDescent="0.45">
      <c r="A1130" t="str">
        <f t="shared" si="17"/>
        <v>Asheboro, North Carolina, United States</v>
      </c>
      <c r="B1130" t="s">
        <v>2561</v>
      </c>
      <c r="C1130" t="s">
        <v>2561</v>
      </c>
      <c r="D1130">
        <v>35.715800000000002</v>
      </c>
      <c r="E1130">
        <v>-79.812899999999999</v>
      </c>
      <c r="F1130" t="s">
        <v>530</v>
      </c>
      <c r="G1130" t="s">
        <v>531</v>
      </c>
      <c r="H1130" t="s">
        <v>532</v>
      </c>
      <c r="I1130" t="s">
        <v>589</v>
      </c>
      <c r="K1130">
        <v>39192</v>
      </c>
      <c r="L1130">
        <v>1840013400</v>
      </c>
    </row>
    <row r="1131" spans="1:12" x14ac:dyDescent="0.45">
      <c r="A1131" t="str">
        <f t="shared" si="17"/>
        <v>Asheville, North Carolina, United States</v>
      </c>
      <c r="B1131" t="s">
        <v>2562</v>
      </c>
      <c r="C1131" t="s">
        <v>2562</v>
      </c>
      <c r="D1131">
        <v>35.570399999999999</v>
      </c>
      <c r="E1131">
        <v>-82.553600000000003</v>
      </c>
      <c r="F1131" t="s">
        <v>530</v>
      </c>
      <c r="G1131" t="s">
        <v>531</v>
      </c>
      <c r="H1131" t="s">
        <v>532</v>
      </c>
      <c r="I1131" t="s">
        <v>589</v>
      </c>
      <c r="K1131">
        <v>312507</v>
      </c>
      <c r="L1131">
        <v>1840013411</v>
      </c>
    </row>
    <row r="1132" spans="1:12" x14ac:dyDescent="0.45">
      <c r="A1132" t="str">
        <f t="shared" si="17"/>
        <v>Ashfield-Colborne-Wawanosh, Ontario, Canada</v>
      </c>
      <c r="B1132" t="s">
        <v>2563</v>
      </c>
      <c r="C1132" t="s">
        <v>2563</v>
      </c>
      <c r="D1132">
        <v>43.866700000000002</v>
      </c>
      <c r="E1132">
        <v>-81.599999999999994</v>
      </c>
      <c r="F1132" t="s">
        <v>541</v>
      </c>
      <c r="G1132" t="s">
        <v>542</v>
      </c>
      <c r="H1132" t="s">
        <v>543</v>
      </c>
      <c r="I1132" t="s">
        <v>857</v>
      </c>
      <c r="K1132">
        <v>5422</v>
      </c>
      <c r="L1132">
        <v>1124000025</v>
      </c>
    </row>
    <row r="1133" spans="1:12" x14ac:dyDescent="0.45">
      <c r="A1133" t="str">
        <f t="shared" si="17"/>
        <v>Ashford, Kent, United Kingdom</v>
      </c>
      <c r="B1133" t="s">
        <v>2564</v>
      </c>
      <c r="C1133" t="s">
        <v>2564</v>
      </c>
      <c r="D1133">
        <v>51.146500000000003</v>
      </c>
      <c r="E1133">
        <v>0.86760000000000004</v>
      </c>
      <c r="F1133" t="s">
        <v>536</v>
      </c>
      <c r="G1133" t="s">
        <v>537</v>
      </c>
      <c r="H1133" t="s">
        <v>538</v>
      </c>
      <c r="I1133" t="s">
        <v>1606</v>
      </c>
      <c r="K1133">
        <v>74204</v>
      </c>
      <c r="L1133">
        <v>1826045748</v>
      </c>
    </row>
    <row r="1134" spans="1:12" x14ac:dyDescent="0.45">
      <c r="A1134" t="str">
        <f t="shared" si="17"/>
        <v>Ashford, Surrey, United Kingdom</v>
      </c>
      <c r="B1134" t="s">
        <v>2564</v>
      </c>
      <c r="C1134" t="s">
        <v>2564</v>
      </c>
      <c r="D1134">
        <v>51.433999999999997</v>
      </c>
      <c r="E1134">
        <v>-0.46400000000000002</v>
      </c>
      <c r="F1134" t="s">
        <v>536</v>
      </c>
      <c r="G1134" t="s">
        <v>537</v>
      </c>
      <c r="H1134" t="s">
        <v>538</v>
      </c>
      <c r="I1134" t="s">
        <v>826</v>
      </c>
      <c r="K1134">
        <v>27382</v>
      </c>
      <c r="L1134">
        <v>1826203695</v>
      </c>
    </row>
    <row r="1135" spans="1:12" x14ac:dyDescent="0.45">
      <c r="A1135" t="str">
        <f t="shared" si="17"/>
        <v>Ashgabat, Ahal, Turkmenistan</v>
      </c>
      <c r="B1135" t="s">
        <v>2565</v>
      </c>
      <c r="C1135" t="s">
        <v>2565</v>
      </c>
      <c r="D1135">
        <v>37.950000000000003</v>
      </c>
      <c r="E1135">
        <v>58.383299999999998</v>
      </c>
      <c r="F1135" t="s">
        <v>481</v>
      </c>
      <c r="G1135" t="s">
        <v>482</v>
      </c>
      <c r="H1135" t="s">
        <v>483</v>
      </c>
      <c r="I1135" t="s">
        <v>484</v>
      </c>
      <c r="J1135" t="s">
        <v>606</v>
      </c>
      <c r="K1135">
        <v>1031992</v>
      </c>
      <c r="L1135">
        <v>1795049992</v>
      </c>
    </row>
    <row r="1136" spans="1:12" x14ac:dyDescent="0.45">
      <c r="A1136" t="str">
        <f t="shared" si="17"/>
        <v>Ashibetsu, Hokkaidō, Japan</v>
      </c>
      <c r="B1136" t="s">
        <v>2566</v>
      </c>
      <c r="C1136" t="s">
        <v>2566</v>
      </c>
      <c r="D1136">
        <v>43.518300000000004</v>
      </c>
      <c r="E1136">
        <v>142.18940000000001</v>
      </c>
      <c r="F1136" t="s">
        <v>514</v>
      </c>
      <c r="G1136" t="s">
        <v>515</v>
      </c>
      <c r="H1136" t="s">
        <v>516</v>
      </c>
      <c r="I1136" t="s">
        <v>517</v>
      </c>
      <c r="K1136">
        <v>13291</v>
      </c>
      <c r="L1136">
        <v>1392076834</v>
      </c>
    </row>
    <row r="1137" spans="1:12" x14ac:dyDescent="0.45">
      <c r="A1137" t="str">
        <f t="shared" si="17"/>
        <v>Ashington, Northumberland, United Kingdom</v>
      </c>
      <c r="B1137" t="s">
        <v>2567</v>
      </c>
      <c r="C1137" t="s">
        <v>2567</v>
      </c>
      <c r="D1137">
        <v>55.180999999999997</v>
      </c>
      <c r="E1137">
        <v>-1.5680000000000001</v>
      </c>
      <c r="F1137" t="s">
        <v>536</v>
      </c>
      <c r="G1137" t="s">
        <v>537</v>
      </c>
      <c r="H1137" t="s">
        <v>538</v>
      </c>
      <c r="I1137" t="s">
        <v>1646</v>
      </c>
      <c r="K1137">
        <v>27764</v>
      </c>
      <c r="L1137">
        <v>1826789902</v>
      </c>
    </row>
    <row r="1138" spans="1:12" x14ac:dyDescent="0.45">
      <c r="A1138" t="str">
        <f t="shared" si="17"/>
        <v>Ashino, Hokkaidō, Japan</v>
      </c>
      <c r="B1138" t="s">
        <v>2568</v>
      </c>
      <c r="C1138" t="s">
        <v>2568</v>
      </c>
      <c r="D1138">
        <v>42.975000000000001</v>
      </c>
      <c r="E1138">
        <v>144.37469999999999</v>
      </c>
      <c r="F1138" t="s">
        <v>514</v>
      </c>
      <c r="G1138" t="s">
        <v>515</v>
      </c>
      <c r="H1138" t="s">
        <v>516</v>
      </c>
      <c r="I1138" t="s">
        <v>517</v>
      </c>
      <c r="K1138">
        <v>198566</v>
      </c>
      <c r="L1138">
        <v>1392810778</v>
      </c>
    </row>
    <row r="1139" spans="1:12" x14ac:dyDescent="0.45">
      <c r="A1139" t="str">
        <f t="shared" si="17"/>
        <v>Ashiya, Fukuoka, Japan</v>
      </c>
      <c r="B1139" t="s">
        <v>2569</v>
      </c>
      <c r="C1139" t="s">
        <v>2569</v>
      </c>
      <c r="D1139">
        <v>33.893900000000002</v>
      </c>
      <c r="E1139">
        <v>130.66390000000001</v>
      </c>
      <c r="F1139" t="s">
        <v>514</v>
      </c>
      <c r="G1139" t="s">
        <v>515</v>
      </c>
      <c r="H1139" t="s">
        <v>516</v>
      </c>
      <c r="I1139" t="s">
        <v>2570</v>
      </c>
      <c r="K1139">
        <v>13547</v>
      </c>
      <c r="L1139">
        <v>1392633502</v>
      </c>
    </row>
    <row r="1140" spans="1:12" x14ac:dyDescent="0.45">
      <c r="A1140" t="str">
        <f t="shared" si="17"/>
        <v>Ashland, California, United States</v>
      </c>
      <c r="B1140" t="s">
        <v>2571</v>
      </c>
      <c r="C1140" t="s">
        <v>2571</v>
      </c>
      <c r="D1140">
        <v>37.694200000000002</v>
      </c>
      <c r="E1140">
        <v>-122.1159</v>
      </c>
      <c r="F1140" t="s">
        <v>530</v>
      </c>
      <c r="G1140" t="s">
        <v>531</v>
      </c>
      <c r="H1140" t="s">
        <v>532</v>
      </c>
      <c r="I1140" t="s">
        <v>754</v>
      </c>
      <c r="K1140">
        <v>23635</v>
      </c>
      <c r="L1140">
        <v>1840017619</v>
      </c>
    </row>
    <row r="1141" spans="1:12" x14ac:dyDescent="0.45">
      <c r="A1141" t="str">
        <f t="shared" si="17"/>
        <v>Ashland, Oregon, United States</v>
      </c>
      <c r="B1141" t="s">
        <v>2571</v>
      </c>
      <c r="C1141" t="s">
        <v>2571</v>
      </c>
      <c r="D1141">
        <v>42.1905</v>
      </c>
      <c r="E1141">
        <v>-122.6992</v>
      </c>
      <c r="F1141" t="s">
        <v>530</v>
      </c>
      <c r="G1141" t="s">
        <v>531</v>
      </c>
      <c r="H1141" t="s">
        <v>532</v>
      </c>
      <c r="I1141" t="s">
        <v>1426</v>
      </c>
      <c r="K1141">
        <v>21281</v>
      </c>
      <c r="L1141">
        <v>1840018674</v>
      </c>
    </row>
    <row r="1142" spans="1:12" x14ac:dyDescent="0.45">
      <c r="A1142" t="str">
        <f t="shared" si="17"/>
        <v>Ashland, Kentucky, United States</v>
      </c>
      <c r="B1142" t="s">
        <v>2571</v>
      </c>
      <c r="C1142" t="s">
        <v>2571</v>
      </c>
      <c r="D1142">
        <v>38.459200000000003</v>
      </c>
      <c r="E1142">
        <v>-82.644900000000007</v>
      </c>
      <c r="F1142" t="s">
        <v>530</v>
      </c>
      <c r="G1142" t="s">
        <v>531</v>
      </c>
      <c r="H1142" t="s">
        <v>532</v>
      </c>
      <c r="I1142" t="s">
        <v>1528</v>
      </c>
      <c r="K1142">
        <v>20146</v>
      </c>
      <c r="L1142">
        <v>1840013195</v>
      </c>
    </row>
    <row r="1143" spans="1:12" x14ac:dyDescent="0.45">
      <c r="A1143" t="str">
        <f t="shared" si="17"/>
        <v>Ashland, Ohio, United States</v>
      </c>
      <c r="B1143" t="s">
        <v>2571</v>
      </c>
      <c r="C1143" t="s">
        <v>2571</v>
      </c>
      <c r="D1143">
        <v>40.866799999999998</v>
      </c>
      <c r="E1143">
        <v>-82.315600000000003</v>
      </c>
      <c r="F1143" t="s">
        <v>530</v>
      </c>
      <c r="G1143" t="s">
        <v>531</v>
      </c>
      <c r="H1143" t="s">
        <v>532</v>
      </c>
      <c r="I1143" t="s">
        <v>799</v>
      </c>
      <c r="K1143">
        <v>20140</v>
      </c>
      <c r="L1143">
        <v>1840002751</v>
      </c>
    </row>
    <row r="1144" spans="1:12" x14ac:dyDescent="0.45">
      <c r="A1144" t="str">
        <f t="shared" si="17"/>
        <v>Ashland, Massachusetts, United States</v>
      </c>
      <c r="B1144" t="s">
        <v>2571</v>
      </c>
      <c r="C1144" t="s">
        <v>2571</v>
      </c>
      <c r="D1144">
        <v>42.257300000000001</v>
      </c>
      <c r="E1144">
        <v>-71.468699999999998</v>
      </c>
      <c r="F1144" t="s">
        <v>530</v>
      </c>
      <c r="G1144" t="s">
        <v>531</v>
      </c>
      <c r="H1144" t="s">
        <v>532</v>
      </c>
      <c r="I1144" t="s">
        <v>621</v>
      </c>
      <c r="K1144">
        <v>17576</v>
      </c>
      <c r="L1144">
        <v>1840053632</v>
      </c>
    </row>
    <row r="1145" spans="1:12" x14ac:dyDescent="0.45">
      <c r="A1145" t="str">
        <f t="shared" si="17"/>
        <v>Ashland, New Jersey, United States</v>
      </c>
      <c r="B1145" t="s">
        <v>2571</v>
      </c>
      <c r="C1145" t="s">
        <v>2571</v>
      </c>
      <c r="D1145">
        <v>39.8782</v>
      </c>
      <c r="E1145">
        <v>-75.008499999999998</v>
      </c>
      <c r="F1145" t="s">
        <v>530</v>
      </c>
      <c r="G1145" t="s">
        <v>531</v>
      </c>
      <c r="H1145" t="s">
        <v>532</v>
      </c>
      <c r="I1145" t="s">
        <v>587</v>
      </c>
      <c r="K1145">
        <v>8292</v>
      </c>
      <c r="L1145">
        <v>1840033467</v>
      </c>
    </row>
    <row r="1146" spans="1:12" x14ac:dyDescent="0.45">
      <c r="A1146" t="str">
        <f t="shared" si="17"/>
        <v>Ashland, Virginia, United States</v>
      </c>
      <c r="B1146" t="s">
        <v>2571</v>
      </c>
      <c r="C1146" t="s">
        <v>2571</v>
      </c>
      <c r="D1146">
        <v>37.759599999999999</v>
      </c>
      <c r="E1146">
        <v>-77.471500000000006</v>
      </c>
      <c r="F1146" t="s">
        <v>530</v>
      </c>
      <c r="G1146" t="s">
        <v>531</v>
      </c>
      <c r="H1146" t="s">
        <v>532</v>
      </c>
      <c r="I1146" t="s">
        <v>618</v>
      </c>
      <c r="K1146">
        <v>7875</v>
      </c>
      <c r="L1146">
        <v>1840006341</v>
      </c>
    </row>
    <row r="1147" spans="1:12" x14ac:dyDescent="0.45">
      <c r="A1147" t="str">
        <f t="shared" si="17"/>
        <v>Ashland, Pennsylvania, United States</v>
      </c>
      <c r="B1147" t="s">
        <v>2571</v>
      </c>
      <c r="C1147" t="s">
        <v>2571</v>
      </c>
      <c r="D1147">
        <v>40.781100000000002</v>
      </c>
      <c r="E1147">
        <v>-76.345100000000002</v>
      </c>
      <c r="F1147" t="s">
        <v>530</v>
      </c>
      <c r="G1147" t="s">
        <v>531</v>
      </c>
      <c r="H1147" t="s">
        <v>532</v>
      </c>
      <c r="I1147" t="s">
        <v>620</v>
      </c>
      <c r="K1147">
        <v>7437</v>
      </c>
      <c r="L1147">
        <v>1840002753</v>
      </c>
    </row>
    <row r="1148" spans="1:12" x14ac:dyDescent="0.45">
      <c r="A1148" t="str">
        <f t="shared" si="17"/>
        <v>Ashland, Wisconsin, United States</v>
      </c>
      <c r="B1148" t="s">
        <v>2571</v>
      </c>
      <c r="C1148" t="s">
        <v>2571</v>
      </c>
      <c r="D1148">
        <v>46.580100000000002</v>
      </c>
      <c r="E1148">
        <v>-90.871499999999997</v>
      </c>
      <c r="F1148" t="s">
        <v>530</v>
      </c>
      <c r="G1148" t="s">
        <v>531</v>
      </c>
      <c r="H1148" t="s">
        <v>532</v>
      </c>
      <c r="I1148" t="s">
        <v>1611</v>
      </c>
      <c r="K1148">
        <v>6962</v>
      </c>
      <c r="L1148">
        <v>1840003916</v>
      </c>
    </row>
    <row r="1149" spans="1:12" x14ac:dyDescent="0.45">
      <c r="A1149" t="str">
        <f t="shared" si="17"/>
        <v>Ashoro, Hokkaidō, Japan</v>
      </c>
      <c r="B1149" t="s">
        <v>2572</v>
      </c>
      <c r="C1149" t="s">
        <v>2572</v>
      </c>
      <c r="D1149">
        <v>43.244700000000002</v>
      </c>
      <c r="E1149">
        <v>143.55420000000001</v>
      </c>
      <c r="F1149" t="s">
        <v>514</v>
      </c>
      <c r="G1149" t="s">
        <v>515</v>
      </c>
      <c r="H1149" t="s">
        <v>516</v>
      </c>
      <c r="I1149" t="s">
        <v>517</v>
      </c>
      <c r="K1149">
        <v>6822</v>
      </c>
      <c r="L1149">
        <v>1392133580</v>
      </c>
    </row>
    <row r="1150" spans="1:12" x14ac:dyDescent="0.45">
      <c r="A1150" t="str">
        <f t="shared" si="17"/>
        <v>Ashqelon, Southern, Israel</v>
      </c>
      <c r="B1150" t="s">
        <v>2573</v>
      </c>
      <c r="C1150" t="s">
        <v>2573</v>
      </c>
      <c r="D1150">
        <v>31.665800000000001</v>
      </c>
      <c r="E1150">
        <v>34.566400000000002</v>
      </c>
      <c r="F1150" t="s">
        <v>369</v>
      </c>
      <c r="G1150" t="s">
        <v>370</v>
      </c>
      <c r="H1150" t="s">
        <v>371</v>
      </c>
      <c r="I1150" t="s">
        <v>408</v>
      </c>
      <c r="K1150">
        <v>134454</v>
      </c>
      <c r="L1150">
        <v>1376324059</v>
      </c>
    </row>
    <row r="1151" spans="1:12" x14ac:dyDescent="0.45">
      <c r="A1151" t="str">
        <f t="shared" si="17"/>
        <v>Ashtabula, Ohio, United States</v>
      </c>
      <c r="B1151" t="s">
        <v>2574</v>
      </c>
      <c r="C1151" t="s">
        <v>2574</v>
      </c>
      <c r="D1151">
        <v>41.880600000000001</v>
      </c>
      <c r="E1151">
        <v>-80.798400000000001</v>
      </c>
      <c r="F1151" t="s">
        <v>530</v>
      </c>
      <c r="G1151" t="s">
        <v>531</v>
      </c>
      <c r="H1151" t="s">
        <v>532</v>
      </c>
      <c r="I1151" t="s">
        <v>799</v>
      </c>
      <c r="K1151">
        <v>27645</v>
      </c>
      <c r="L1151">
        <v>1840007046</v>
      </c>
    </row>
    <row r="1152" spans="1:12" x14ac:dyDescent="0.45">
      <c r="A1152" t="str">
        <f t="shared" si="17"/>
        <v>Ashtarak, Aragatsotn, Armenia</v>
      </c>
      <c r="B1152" t="s">
        <v>2575</v>
      </c>
      <c r="C1152" t="s">
        <v>2575</v>
      </c>
      <c r="D1152">
        <v>40.299999999999997</v>
      </c>
      <c r="E1152">
        <v>44.4</v>
      </c>
      <c r="F1152" t="s">
        <v>646</v>
      </c>
      <c r="G1152" t="s">
        <v>647</v>
      </c>
      <c r="H1152" t="s">
        <v>648</v>
      </c>
      <c r="I1152" t="s">
        <v>2576</v>
      </c>
      <c r="J1152" t="s">
        <v>378</v>
      </c>
      <c r="K1152">
        <v>21600</v>
      </c>
      <c r="L1152">
        <v>1051714712</v>
      </c>
    </row>
    <row r="1153" spans="1:12" x14ac:dyDescent="0.45">
      <c r="A1153" t="str">
        <f t="shared" si="17"/>
        <v>Ashtead, Surrey, United Kingdom</v>
      </c>
      <c r="B1153" t="s">
        <v>2577</v>
      </c>
      <c r="C1153" t="s">
        <v>2577</v>
      </c>
      <c r="D1153">
        <v>51.31</v>
      </c>
      <c r="E1153">
        <v>-0.29899999999999999</v>
      </c>
      <c r="F1153" t="s">
        <v>536</v>
      </c>
      <c r="G1153" t="s">
        <v>537</v>
      </c>
      <c r="H1153" t="s">
        <v>538</v>
      </c>
      <c r="I1153" t="s">
        <v>826</v>
      </c>
      <c r="K1153">
        <v>14169</v>
      </c>
      <c r="L1153">
        <v>1826304464</v>
      </c>
    </row>
    <row r="1154" spans="1:12" x14ac:dyDescent="0.45">
      <c r="A1154" t="str">
        <f t="shared" si="17"/>
        <v>Ashton, Tameside, United Kingdom</v>
      </c>
      <c r="B1154" t="s">
        <v>2578</v>
      </c>
      <c r="C1154" t="s">
        <v>2578</v>
      </c>
      <c r="D1154">
        <v>53.489699999999999</v>
      </c>
      <c r="E1154">
        <v>-2.0952000000000002</v>
      </c>
      <c r="F1154" t="s">
        <v>536</v>
      </c>
      <c r="G1154" t="s">
        <v>537</v>
      </c>
      <c r="H1154" t="s">
        <v>538</v>
      </c>
      <c r="I1154" t="s">
        <v>2579</v>
      </c>
      <c r="K1154">
        <v>45198</v>
      </c>
      <c r="L1154">
        <v>1826027715</v>
      </c>
    </row>
    <row r="1155" spans="1:12" x14ac:dyDescent="0.45">
      <c r="A1155" t="str">
        <f t="shared" ref="A1155:A1218" si="18">CONCATENATE(B1155,", ",I1155,", ",F1155)</f>
        <v>Ashton, Canterbury, New Zealand</v>
      </c>
      <c r="B1155" t="s">
        <v>2578</v>
      </c>
      <c r="C1155" t="s">
        <v>2578</v>
      </c>
      <c r="D1155">
        <v>-44.033000000000001</v>
      </c>
      <c r="E1155">
        <v>171.77199999999999</v>
      </c>
      <c r="F1155" t="s">
        <v>1518</v>
      </c>
      <c r="G1155" t="s">
        <v>1519</v>
      </c>
      <c r="H1155" t="s">
        <v>1520</v>
      </c>
      <c r="I1155" t="s">
        <v>2580</v>
      </c>
      <c r="K1155">
        <v>17700</v>
      </c>
      <c r="L1155">
        <v>1554784264</v>
      </c>
    </row>
    <row r="1156" spans="1:12" x14ac:dyDescent="0.45">
      <c r="A1156" t="str">
        <f t="shared" si="18"/>
        <v>Ashton in Makerfield, Wigan, United Kingdom</v>
      </c>
      <c r="B1156" t="s">
        <v>2581</v>
      </c>
      <c r="C1156" t="s">
        <v>2581</v>
      </c>
      <c r="D1156">
        <v>53.487000000000002</v>
      </c>
      <c r="E1156">
        <v>-2.641</v>
      </c>
      <c r="F1156" t="s">
        <v>536</v>
      </c>
      <c r="G1156" t="s">
        <v>537</v>
      </c>
      <c r="H1156" t="s">
        <v>538</v>
      </c>
      <c r="I1156" t="s">
        <v>656</v>
      </c>
      <c r="K1156">
        <v>24000</v>
      </c>
      <c r="L1156">
        <v>1826919005</v>
      </c>
    </row>
    <row r="1157" spans="1:12" x14ac:dyDescent="0.45">
      <c r="A1157" t="str">
        <f t="shared" si="18"/>
        <v>Ashton-Sandy Spring, Maryland, United States</v>
      </c>
      <c r="B1157" t="s">
        <v>2582</v>
      </c>
      <c r="C1157" t="s">
        <v>2582</v>
      </c>
      <c r="D1157">
        <v>39.151499999999999</v>
      </c>
      <c r="E1157">
        <v>-77.006500000000003</v>
      </c>
      <c r="F1157" t="s">
        <v>530</v>
      </c>
      <c r="G1157" t="s">
        <v>531</v>
      </c>
      <c r="H1157" t="s">
        <v>532</v>
      </c>
      <c r="I1157" t="s">
        <v>588</v>
      </c>
      <c r="K1157">
        <v>6136</v>
      </c>
      <c r="L1157">
        <v>1840073588</v>
      </c>
    </row>
    <row r="1158" spans="1:12" x14ac:dyDescent="0.45">
      <c r="A1158" t="str">
        <f t="shared" si="18"/>
        <v>Ashville, Ohio, United States</v>
      </c>
      <c r="B1158" t="s">
        <v>2583</v>
      </c>
      <c r="C1158" t="s">
        <v>2583</v>
      </c>
      <c r="D1158">
        <v>39.7239</v>
      </c>
      <c r="E1158">
        <v>-82.957499999999996</v>
      </c>
      <c r="F1158" t="s">
        <v>530</v>
      </c>
      <c r="G1158" t="s">
        <v>531</v>
      </c>
      <c r="H1158" t="s">
        <v>532</v>
      </c>
      <c r="I1158" t="s">
        <v>799</v>
      </c>
      <c r="K1158">
        <v>6658</v>
      </c>
      <c r="L1158">
        <v>1840012552</v>
      </c>
    </row>
    <row r="1159" spans="1:12" x14ac:dyDescent="0.45">
      <c r="A1159" t="str">
        <f t="shared" si="18"/>
        <v>Ashwaubenon, Wisconsin, United States</v>
      </c>
      <c r="B1159" t="s">
        <v>2584</v>
      </c>
      <c r="C1159" t="s">
        <v>2584</v>
      </c>
      <c r="D1159">
        <v>44.479599999999998</v>
      </c>
      <c r="E1159">
        <v>-88.088899999999995</v>
      </c>
      <c r="F1159" t="s">
        <v>530</v>
      </c>
      <c r="G1159" t="s">
        <v>531</v>
      </c>
      <c r="H1159" t="s">
        <v>532</v>
      </c>
      <c r="I1159" t="s">
        <v>1611</v>
      </c>
      <c r="K1159">
        <v>17161</v>
      </c>
      <c r="L1159">
        <v>1840002342</v>
      </c>
    </row>
    <row r="1160" spans="1:12" x14ac:dyDescent="0.45">
      <c r="A1160" t="str">
        <f t="shared" si="18"/>
        <v>Asino, Tomskaya Oblast’, Russia</v>
      </c>
      <c r="B1160" t="s">
        <v>2585</v>
      </c>
      <c r="C1160" t="s">
        <v>2585</v>
      </c>
      <c r="D1160">
        <v>57</v>
      </c>
      <c r="E1160">
        <v>86.15</v>
      </c>
      <c r="F1160" t="s">
        <v>504</v>
      </c>
      <c r="G1160" t="s">
        <v>505</v>
      </c>
      <c r="H1160" t="s">
        <v>506</v>
      </c>
      <c r="I1160" t="s">
        <v>2586</v>
      </c>
      <c r="K1160">
        <v>24354</v>
      </c>
      <c r="L1160">
        <v>1643361400</v>
      </c>
    </row>
    <row r="1161" spans="1:12" x14ac:dyDescent="0.45">
      <c r="A1161" t="str">
        <f t="shared" si="18"/>
        <v>Asipovichy, Mahilyowskaya Voblasts’, Belarus</v>
      </c>
      <c r="B1161" t="s">
        <v>2587</v>
      </c>
      <c r="C1161" t="s">
        <v>2587</v>
      </c>
      <c r="D1161">
        <v>53.3</v>
      </c>
      <c r="E1161">
        <v>28.65</v>
      </c>
      <c r="F1161" t="s">
        <v>2588</v>
      </c>
      <c r="G1161" t="s">
        <v>2589</v>
      </c>
      <c r="H1161" t="s">
        <v>2590</v>
      </c>
      <c r="I1161" t="s">
        <v>2591</v>
      </c>
      <c r="J1161" t="s">
        <v>366</v>
      </c>
      <c r="K1161">
        <v>29900</v>
      </c>
      <c r="L1161">
        <v>1112583247</v>
      </c>
    </row>
    <row r="1162" spans="1:12" x14ac:dyDescent="0.45">
      <c r="A1162" t="str">
        <f t="shared" si="18"/>
        <v>Askern, Doncaster, United Kingdom</v>
      </c>
      <c r="B1162" t="s">
        <v>2592</v>
      </c>
      <c r="C1162" t="s">
        <v>2592</v>
      </c>
      <c r="D1162">
        <v>53.616700000000002</v>
      </c>
      <c r="E1162">
        <v>-1.1499999999999999</v>
      </c>
      <c r="F1162" t="s">
        <v>536</v>
      </c>
      <c r="G1162" t="s">
        <v>537</v>
      </c>
      <c r="H1162" t="s">
        <v>538</v>
      </c>
      <c r="I1162" t="s">
        <v>872</v>
      </c>
      <c r="K1162">
        <v>5570</v>
      </c>
      <c r="L1162">
        <v>1826141992</v>
      </c>
    </row>
    <row r="1163" spans="1:12" x14ac:dyDescent="0.45">
      <c r="A1163" t="str">
        <f t="shared" si="18"/>
        <v>Asmara, Ma’ākel, Eritrea</v>
      </c>
      <c r="B1163" t="s">
        <v>2593</v>
      </c>
      <c r="C1163" t="s">
        <v>2593</v>
      </c>
      <c r="D1163">
        <v>15.333299999999999</v>
      </c>
      <c r="E1163">
        <v>38.916699999999999</v>
      </c>
      <c r="F1163" t="s">
        <v>844</v>
      </c>
      <c r="G1163" t="s">
        <v>845</v>
      </c>
      <c r="H1163" t="s">
        <v>846</v>
      </c>
      <c r="I1163" t="s">
        <v>847</v>
      </c>
      <c r="J1163" t="s">
        <v>606</v>
      </c>
      <c r="K1163">
        <v>963000</v>
      </c>
      <c r="L1163">
        <v>1232791236</v>
      </c>
    </row>
    <row r="1164" spans="1:12" x14ac:dyDescent="0.45">
      <c r="A1164" t="str">
        <f t="shared" si="18"/>
        <v>Asni, Marrakech-Safi, Morocco</v>
      </c>
      <c r="B1164" t="s">
        <v>2594</v>
      </c>
      <c r="C1164" t="s">
        <v>2594</v>
      </c>
      <c r="D1164">
        <v>31.25</v>
      </c>
      <c r="E1164">
        <v>-7.9791999999999996</v>
      </c>
      <c r="F1164" t="s">
        <v>893</v>
      </c>
      <c r="G1164" t="s">
        <v>894</v>
      </c>
      <c r="H1164" t="s">
        <v>895</v>
      </c>
      <c r="I1164" t="s">
        <v>2595</v>
      </c>
      <c r="K1164">
        <v>21244</v>
      </c>
      <c r="L1164">
        <v>1504093117</v>
      </c>
    </row>
    <row r="1165" spans="1:12" x14ac:dyDescent="0.45">
      <c r="A1165" t="str">
        <f t="shared" si="18"/>
        <v>Āsosa, Bīnshangul Gumuz, Ethiopia</v>
      </c>
      <c r="B1165" t="s">
        <v>2596</v>
      </c>
      <c r="C1165" t="s">
        <v>2597</v>
      </c>
      <c r="D1165">
        <v>10.066700000000001</v>
      </c>
      <c r="E1165">
        <v>34.5167</v>
      </c>
      <c r="F1165" t="s">
        <v>819</v>
      </c>
      <c r="G1165" t="s">
        <v>820</v>
      </c>
      <c r="H1165" t="s">
        <v>821</v>
      </c>
      <c r="I1165" t="s">
        <v>2598</v>
      </c>
      <c r="J1165" t="s">
        <v>378</v>
      </c>
      <c r="K1165">
        <v>20226</v>
      </c>
      <c r="L1165">
        <v>1231491184</v>
      </c>
    </row>
    <row r="1166" spans="1:12" x14ac:dyDescent="0.45">
      <c r="A1166" t="str">
        <f t="shared" si="18"/>
        <v>Aspen, Colorado, United States</v>
      </c>
      <c r="B1166" t="s">
        <v>2599</v>
      </c>
      <c r="C1166" t="s">
        <v>2599</v>
      </c>
      <c r="D1166">
        <v>39.195</v>
      </c>
      <c r="E1166">
        <v>-106.8369</v>
      </c>
      <c r="F1166" t="s">
        <v>530</v>
      </c>
      <c r="G1166" t="s">
        <v>531</v>
      </c>
      <c r="H1166" t="s">
        <v>532</v>
      </c>
      <c r="I1166" t="s">
        <v>1071</v>
      </c>
      <c r="K1166">
        <v>8569</v>
      </c>
      <c r="L1166">
        <v>1840018813</v>
      </c>
    </row>
    <row r="1167" spans="1:12" x14ac:dyDescent="0.45">
      <c r="A1167" t="str">
        <f t="shared" si="18"/>
        <v>Aspen Hill, Maryland, United States</v>
      </c>
      <c r="B1167" t="s">
        <v>2600</v>
      </c>
      <c r="C1167" t="s">
        <v>2600</v>
      </c>
      <c r="D1167">
        <v>39.092799999999997</v>
      </c>
      <c r="E1167">
        <v>-77.082300000000004</v>
      </c>
      <c r="F1167" t="s">
        <v>530</v>
      </c>
      <c r="G1167" t="s">
        <v>531</v>
      </c>
      <c r="H1167" t="s">
        <v>532</v>
      </c>
      <c r="I1167" t="s">
        <v>588</v>
      </c>
      <c r="K1167">
        <v>52807</v>
      </c>
      <c r="L1167">
        <v>1840005825</v>
      </c>
    </row>
    <row r="1168" spans="1:12" x14ac:dyDescent="0.45">
      <c r="A1168" t="str">
        <f t="shared" si="18"/>
        <v>Asperg, Baden-Württemberg, Germany</v>
      </c>
      <c r="B1168" t="s">
        <v>2601</v>
      </c>
      <c r="C1168" t="s">
        <v>2601</v>
      </c>
      <c r="D1168">
        <v>48.906399999999998</v>
      </c>
      <c r="E1168">
        <v>9.1414000000000009</v>
      </c>
      <c r="F1168" t="s">
        <v>441</v>
      </c>
      <c r="G1168" t="s">
        <v>442</v>
      </c>
      <c r="H1168" t="s">
        <v>443</v>
      </c>
      <c r="I1168" t="s">
        <v>451</v>
      </c>
      <c r="K1168">
        <v>13480</v>
      </c>
      <c r="L1168">
        <v>1276656917</v>
      </c>
    </row>
    <row r="1169" spans="1:12" x14ac:dyDescent="0.45">
      <c r="A1169" t="str">
        <f t="shared" si="18"/>
        <v>Assab, Debubawī K’eyih Bahrī, Eritrea</v>
      </c>
      <c r="B1169" t="s">
        <v>2602</v>
      </c>
      <c r="C1169" t="s">
        <v>2602</v>
      </c>
      <c r="D1169">
        <v>13.0078</v>
      </c>
      <c r="E1169">
        <v>42.741100000000003</v>
      </c>
      <c r="F1169" t="s">
        <v>844</v>
      </c>
      <c r="G1169" t="s">
        <v>845</v>
      </c>
      <c r="H1169" t="s">
        <v>846</v>
      </c>
      <c r="I1169" t="s">
        <v>2603</v>
      </c>
      <c r="J1169" t="s">
        <v>378</v>
      </c>
      <c r="K1169">
        <v>74405</v>
      </c>
      <c r="L1169">
        <v>1232396238</v>
      </c>
    </row>
    <row r="1170" spans="1:12" x14ac:dyDescent="0.45">
      <c r="A1170" t="str">
        <f t="shared" si="18"/>
        <v>Assen, Drenthe, Netherlands</v>
      </c>
      <c r="B1170" t="s">
        <v>2604</v>
      </c>
      <c r="C1170" t="s">
        <v>2604</v>
      </c>
      <c r="D1170">
        <v>53</v>
      </c>
      <c r="E1170">
        <v>6.55</v>
      </c>
      <c r="F1170" t="s">
        <v>430</v>
      </c>
      <c r="G1170" t="s">
        <v>431</v>
      </c>
      <c r="H1170" t="s">
        <v>432</v>
      </c>
      <c r="I1170" t="s">
        <v>2605</v>
      </c>
      <c r="J1170" t="s">
        <v>378</v>
      </c>
      <c r="K1170">
        <v>62237</v>
      </c>
      <c r="L1170">
        <v>1528917714</v>
      </c>
    </row>
    <row r="1171" spans="1:12" x14ac:dyDescent="0.45">
      <c r="A1171" t="str">
        <f t="shared" si="18"/>
        <v>Assis, São Paulo, Brazil</v>
      </c>
      <c r="B1171" t="s">
        <v>2606</v>
      </c>
      <c r="C1171" t="s">
        <v>2606</v>
      </c>
      <c r="D1171">
        <v>-22.661899999999999</v>
      </c>
      <c r="E1171">
        <v>-50.411900000000003</v>
      </c>
      <c r="F1171" t="s">
        <v>491</v>
      </c>
      <c r="G1171" t="s">
        <v>492</v>
      </c>
      <c r="H1171" t="s">
        <v>493</v>
      </c>
      <c r="I1171" t="s">
        <v>801</v>
      </c>
      <c r="K1171">
        <v>101597</v>
      </c>
      <c r="L1171">
        <v>1076782502</v>
      </c>
    </row>
    <row r="1172" spans="1:12" x14ac:dyDescent="0.45">
      <c r="A1172" t="str">
        <f t="shared" si="18"/>
        <v>Aßlar, Hesse, Germany</v>
      </c>
      <c r="B1172" t="s">
        <v>2607</v>
      </c>
      <c r="C1172" t="s">
        <v>2608</v>
      </c>
      <c r="D1172">
        <v>50.583300000000001</v>
      </c>
      <c r="E1172">
        <v>8.4666999999999994</v>
      </c>
      <c r="F1172" t="s">
        <v>441</v>
      </c>
      <c r="G1172" t="s">
        <v>442</v>
      </c>
      <c r="H1172" t="s">
        <v>443</v>
      </c>
      <c r="I1172" t="s">
        <v>1676</v>
      </c>
      <c r="K1172">
        <v>13656</v>
      </c>
      <c r="L1172">
        <v>1276224828</v>
      </c>
    </row>
    <row r="1173" spans="1:12" x14ac:dyDescent="0.45">
      <c r="A1173" t="str">
        <f t="shared" si="18"/>
        <v>Assomada, Santa Catarina, Cabo Verde</v>
      </c>
      <c r="B1173" t="s">
        <v>2609</v>
      </c>
      <c r="C1173" t="s">
        <v>2609</v>
      </c>
      <c r="D1173">
        <v>15.094900000000001</v>
      </c>
      <c r="E1173">
        <v>-23.665400000000002</v>
      </c>
      <c r="F1173" t="s">
        <v>2610</v>
      </c>
      <c r="G1173" t="s">
        <v>2611</v>
      </c>
      <c r="H1173" t="s">
        <v>2612</v>
      </c>
      <c r="I1173" t="s">
        <v>2288</v>
      </c>
      <c r="J1173" t="s">
        <v>378</v>
      </c>
      <c r="K1173">
        <v>12026</v>
      </c>
      <c r="L1173">
        <v>1132845019</v>
      </c>
    </row>
    <row r="1174" spans="1:12" x14ac:dyDescent="0.45">
      <c r="A1174" t="str">
        <f t="shared" si="18"/>
        <v>Astara, Astara, Azerbaijan</v>
      </c>
      <c r="B1174" t="s">
        <v>2613</v>
      </c>
      <c r="C1174" t="s">
        <v>2613</v>
      </c>
      <c r="D1174">
        <v>38.44</v>
      </c>
      <c r="E1174">
        <v>48.875</v>
      </c>
      <c r="F1174" t="s">
        <v>906</v>
      </c>
      <c r="G1174" t="s">
        <v>907</v>
      </c>
      <c r="H1174" t="s">
        <v>908</v>
      </c>
      <c r="I1174" t="s">
        <v>2613</v>
      </c>
      <c r="J1174" t="s">
        <v>378</v>
      </c>
      <c r="K1174">
        <v>16800</v>
      </c>
      <c r="L1174">
        <v>1031376971</v>
      </c>
    </row>
    <row r="1175" spans="1:12" x14ac:dyDescent="0.45">
      <c r="A1175" t="str">
        <f t="shared" si="18"/>
        <v>Asti, Piedmont, Italy</v>
      </c>
      <c r="B1175" t="s">
        <v>2614</v>
      </c>
      <c r="C1175" t="s">
        <v>2614</v>
      </c>
      <c r="D1175">
        <v>44.9</v>
      </c>
      <c r="E1175">
        <v>8.2068999999999992</v>
      </c>
      <c r="F1175" t="s">
        <v>946</v>
      </c>
      <c r="G1175" t="s">
        <v>947</v>
      </c>
      <c r="H1175" t="s">
        <v>948</v>
      </c>
      <c r="I1175" t="s">
        <v>2615</v>
      </c>
      <c r="J1175" t="s">
        <v>366</v>
      </c>
      <c r="K1175">
        <v>76173</v>
      </c>
      <c r="L1175">
        <v>1380024585</v>
      </c>
    </row>
    <row r="1176" spans="1:12" x14ac:dyDescent="0.45">
      <c r="A1176" t="str">
        <f t="shared" si="18"/>
        <v>Astley, Wigan, United Kingdom</v>
      </c>
      <c r="B1176" t="s">
        <v>2616</v>
      </c>
      <c r="C1176" t="s">
        <v>2616</v>
      </c>
      <c r="D1176">
        <v>53.500799999999998</v>
      </c>
      <c r="E1176">
        <v>-2.4453999999999998</v>
      </c>
      <c r="F1176" t="s">
        <v>536</v>
      </c>
      <c r="G1176" t="s">
        <v>537</v>
      </c>
      <c r="H1176" t="s">
        <v>538</v>
      </c>
      <c r="I1176" t="s">
        <v>656</v>
      </c>
      <c r="K1176">
        <v>11270</v>
      </c>
      <c r="L1176">
        <v>1826000042</v>
      </c>
    </row>
    <row r="1177" spans="1:12" x14ac:dyDescent="0.45">
      <c r="A1177" t="str">
        <f t="shared" si="18"/>
        <v>Aston, Pennsylvania, United States</v>
      </c>
      <c r="B1177" t="s">
        <v>2617</v>
      </c>
      <c r="C1177" t="s">
        <v>2617</v>
      </c>
      <c r="D1177">
        <v>39.8718</v>
      </c>
      <c r="E1177">
        <v>-75.434799999999996</v>
      </c>
      <c r="F1177" t="s">
        <v>530</v>
      </c>
      <c r="G1177" t="s">
        <v>531</v>
      </c>
      <c r="H1177" t="s">
        <v>532</v>
      </c>
      <c r="I1177" t="s">
        <v>620</v>
      </c>
      <c r="K1177">
        <v>16706</v>
      </c>
      <c r="L1177">
        <v>1840150553</v>
      </c>
    </row>
    <row r="1178" spans="1:12" x14ac:dyDescent="0.45">
      <c r="A1178" t="str">
        <f t="shared" si="18"/>
        <v>Astoria, Oregon, United States</v>
      </c>
      <c r="B1178" t="s">
        <v>2618</v>
      </c>
      <c r="C1178" t="s">
        <v>2618</v>
      </c>
      <c r="D1178">
        <v>46.185600000000001</v>
      </c>
      <c r="E1178">
        <v>-123.8053</v>
      </c>
      <c r="F1178" t="s">
        <v>530</v>
      </c>
      <c r="G1178" t="s">
        <v>531</v>
      </c>
      <c r="H1178" t="s">
        <v>532</v>
      </c>
      <c r="I1178" t="s">
        <v>1426</v>
      </c>
      <c r="K1178">
        <v>14916</v>
      </c>
      <c r="L1178">
        <v>1840018504</v>
      </c>
    </row>
    <row r="1179" spans="1:12" x14ac:dyDescent="0.45">
      <c r="A1179" t="str">
        <f t="shared" si="18"/>
        <v>Astrakhan, Astrakhanskaya Oblast’, Russia</v>
      </c>
      <c r="B1179" t="s">
        <v>2619</v>
      </c>
      <c r="C1179" t="s">
        <v>2619</v>
      </c>
      <c r="D1179">
        <v>46.333300000000001</v>
      </c>
      <c r="E1179">
        <v>48.0167</v>
      </c>
      <c r="F1179" t="s">
        <v>504</v>
      </c>
      <c r="G1179" t="s">
        <v>505</v>
      </c>
      <c r="H1179" t="s">
        <v>506</v>
      </c>
      <c r="I1179" t="s">
        <v>1143</v>
      </c>
      <c r="J1179" t="s">
        <v>378</v>
      </c>
      <c r="K1179">
        <v>532504</v>
      </c>
      <c r="L1179">
        <v>1643407929</v>
      </c>
    </row>
    <row r="1180" spans="1:12" x14ac:dyDescent="0.45">
      <c r="A1180" t="str">
        <f t="shared" si="18"/>
        <v>Astravyets, Hrodzyenskaya Voblasts’, Belarus</v>
      </c>
      <c r="B1180" t="s">
        <v>2620</v>
      </c>
      <c r="C1180" t="s">
        <v>2620</v>
      </c>
      <c r="D1180">
        <v>54.613599999999998</v>
      </c>
      <c r="E1180">
        <v>25.955300000000001</v>
      </c>
      <c r="F1180" t="s">
        <v>2588</v>
      </c>
      <c r="G1180" t="s">
        <v>2589</v>
      </c>
      <c r="H1180" t="s">
        <v>2590</v>
      </c>
      <c r="I1180" t="s">
        <v>2621</v>
      </c>
      <c r="J1180" t="s">
        <v>366</v>
      </c>
      <c r="K1180">
        <v>13200</v>
      </c>
      <c r="L1180">
        <v>1112665123</v>
      </c>
    </row>
    <row r="1181" spans="1:12" x14ac:dyDescent="0.45">
      <c r="A1181" t="str">
        <f t="shared" si="18"/>
        <v>Asunción, Asunción, Paraguay</v>
      </c>
      <c r="B1181" t="s">
        <v>2622</v>
      </c>
      <c r="C1181" t="s">
        <v>2623</v>
      </c>
      <c r="D1181">
        <v>-25.3</v>
      </c>
      <c r="E1181">
        <v>-57.633299999999998</v>
      </c>
      <c r="F1181" t="s">
        <v>497</v>
      </c>
      <c r="G1181" t="s">
        <v>498</v>
      </c>
      <c r="H1181" t="s">
        <v>499</v>
      </c>
      <c r="I1181" t="s">
        <v>2622</v>
      </c>
      <c r="J1181" t="s">
        <v>606</v>
      </c>
      <c r="K1181">
        <v>1870000</v>
      </c>
      <c r="L1181">
        <v>1600057911</v>
      </c>
    </row>
    <row r="1182" spans="1:12" x14ac:dyDescent="0.45">
      <c r="A1182" t="str">
        <f t="shared" si="18"/>
        <v>Asunción Nochixtlán, Oaxaca, Mexico</v>
      </c>
      <c r="B1182" t="s">
        <v>2624</v>
      </c>
      <c r="C1182" t="s">
        <v>2625</v>
      </c>
      <c r="D1182">
        <v>17.459199999999999</v>
      </c>
      <c r="E1182">
        <v>-97.226100000000002</v>
      </c>
      <c r="F1182" t="s">
        <v>519</v>
      </c>
      <c r="G1182" t="s">
        <v>520</v>
      </c>
      <c r="H1182" t="s">
        <v>521</v>
      </c>
      <c r="I1182" t="s">
        <v>2626</v>
      </c>
      <c r="J1182" t="s">
        <v>366</v>
      </c>
      <c r="K1182">
        <v>18525</v>
      </c>
      <c r="L1182">
        <v>1484302009</v>
      </c>
    </row>
    <row r="1183" spans="1:12" x14ac:dyDescent="0.45">
      <c r="A1183" t="str">
        <f t="shared" si="18"/>
        <v>Aswān, Aswān, Egypt</v>
      </c>
      <c r="B1183" t="s">
        <v>2627</v>
      </c>
      <c r="C1183" t="s">
        <v>2628</v>
      </c>
      <c r="D1183">
        <v>24.088899999999999</v>
      </c>
      <c r="E1183">
        <v>32.899700000000003</v>
      </c>
      <c r="F1183" t="s">
        <v>676</v>
      </c>
      <c r="G1183" t="s">
        <v>677</v>
      </c>
      <c r="H1183" t="s">
        <v>678</v>
      </c>
      <c r="I1183" t="s">
        <v>2627</v>
      </c>
      <c r="J1183" t="s">
        <v>378</v>
      </c>
      <c r="K1183">
        <v>267913</v>
      </c>
      <c r="L1183">
        <v>1818262512</v>
      </c>
    </row>
    <row r="1184" spans="1:12" x14ac:dyDescent="0.45">
      <c r="A1184" t="str">
        <f t="shared" si="18"/>
        <v>Asyūţ, Asyūţ, Egypt</v>
      </c>
      <c r="B1184" t="s">
        <v>1362</v>
      </c>
      <c r="C1184" t="s">
        <v>2629</v>
      </c>
      <c r="D1184">
        <v>27.186900000000001</v>
      </c>
      <c r="E1184">
        <v>31.171399999999998</v>
      </c>
      <c r="F1184" t="s">
        <v>676</v>
      </c>
      <c r="G1184" t="s">
        <v>677</v>
      </c>
      <c r="H1184" t="s">
        <v>678</v>
      </c>
      <c r="I1184" t="s">
        <v>1362</v>
      </c>
      <c r="J1184" t="s">
        <v>378</v>
      </c>
      <c r="K1184">
        <v>389307</v>
      </c>
      <c r="L1184">
        <v>1818456592</v>
      </c>
    </row>
    <row r="1185" spans="1:12" x14ac:dyDescent="0.45">
      <c r="A1185" t="str">
        <f t="shared" si="18"/>
        <v>Aszód, Pest, Hungary</v>
      </c>
      <c r="B1185" t="s">
        <v>2630</v>
      </c>
      <c r="C1185" t="s">
        <v>2631</v>
      </c>
      <c r="D1185">
        <v>47.651400000000002</v>
      </c>
      <c r="E1185">
        <v>19.4894</v>
      </c>
      <c r="F1185" t="s">
        <v>641</v>
      </c>
      <c r="G1185" t="s">
        <v>642</v>
      </c>
      <c r="H1185" t="s">
        <v>643</v>
      </c>
      <c r="I1185" t="s">
        <v>644</v>
      </c>
      <c r="J1185" t="s">
        <v>366</v>
      </c>
      <c r="K1185">
        <v>6184</v>
      </c>
      <c r="L1185">
        <v>1348488151</v>
      </c>
    </row>
    <row r="1186" spans="1:12" x14ac:dyDescent="0.45">
      <c r="A1186" t="str">
        <f t="shared" si="18"/>
        <v>Aţ Ţā’if, Makkah al Mukarramah, Saudi Arabia</v>
      </c>
      <c r="B1186" t="s">
        <v>2632</v>
      </c>
      <c r="C1186" t="s">
        <v>2633</v>
      </c>
      <c r="D1186">
        <v>21.2667</v>
      </c>
      <c r="E1186">
        <v>40.416699999999999</v>
      </c>
      <c r="F1186" t="s">
        <v>402</v>
      </c>
      <c r="G1186" t="s">
        <v>403</v>
      </c>
      <c r="H1186" t="s">
        <v>404</v>
      </c>
      <c r="I1186" t="s">
        <v>1257</v>
      </c>
      <c r="K1186">
        <v>579970</v>
      </c>
      <c r="L1186">
        <v>1682956102</v>
      </c>
    </row>
    <row r="1187" spans="1:12" x14ac:dyDescent="0.45">
      <c r="A1187" t="str">
        <f t="shared" si="18"/>
        <v>Aţ Ţafīlah, Aţ Ţafīlah, Jordan</v>
      </c>
      <c r="B1187" t="s">
        <v>2634</v>
      </c>
      <c r="C1187" t="s">
        <v>2635</v>
      </c>
      <c r="D1187">
        <v>30.837499999999999</v>
      </c>
      <c r="E1187">
        <v>35.604199999999999</v>
      </c>
      <c r="F1187" t="s">
        <v>375</v>
      </c>
      <c r="G1187" t="s">
        <v>376</v>
      </c>
      <c r="H1187" t="s">
        <v>377</v>
      </c>
      <c r="I1187" t="s">
        <v>2634</v>
      </c>
      <c r="J1187" t="s">
        <v>378</v>
      </c>
      <c r="K1187">
        <v>25429</v>
      </c>
      <c r="L1187">
        <v>1400134505</v>
      </c>
    </row>
    <row r="1188" spans="1:12" x14ac:dyDescent="0.45">
      <c r="A1188" t="str">
        <f t="shared" si="18"/>
        <v>At Tall, Rīf Dimashq, Syria</v>
      </c>
      <c r="B1188" t="s">
        <v>2636</v>
      </c>
      <c r="C1188" t="s">
        <v>2636</v>
      </c>
      <c r="D1188">
        <v>33.610300000000002</v>
      </c>
      <c r="E1188">
        <v>36.310600000000001</v>
      </c>
      <c r="F1188" t="s">
        <v>362</v>
      </c>
      <c r="G1188" t="s">
        <v>363</v>
      </c>
      <c r="H1188" t="s">
        <v>364</v>
      </c>
      <c r="I1188" t="s">
        <v>1253</v>
      </c>
      <c r="J1188" t="s">
        <v>366</v>
      </c>
      <c r="K1188">
        <v>63554</v>
      </c>
      <c r="L1188">
        <v>1760718626</v>
      </c>
    </row>
    <row r="1189" spans="1:12" x14ac:dyDescent="0.45">
      <c r="A1189" t="str">
        <f t="shared" si="18"/>
        <v>Aţ Ţūr, Janūb Sīnā’, Egypt</v>
      </c>
      <c r="B1189" t="s">
        <v>2637</v>
      </c>
      <c r="C1189" t="s">
        <v>2638</v>
      </c>
      <c r="D1189">
        <v>28.2333</v>
      </c>
      <c r="E1189">
        <v>33.616700000000002</v>
      </c>
      <c r="F1189" t="s">
        <v>676</v>
      </c>
      <c r="G1189" t="s">
        <v>677</v>
      </c>
      <c r="H1189" t="s">
        <v>678</v>
      </c>
      <c r="I1189" t="s">
        <v>2639</v>
      </c>
      <c r="J1189" t="s">
        <v>378</v>
      </c>
      <c r="K1189">
        <v>12733</v>
      </c>
      <c r="L1189">
        <v>1818306172</v>
      </c>
    </row>
    <row r="1190" spans="1:12" x14ac:dyDescent="0.45">
      <c r="A1190" t="str">
        <f t="shared" si="18"/>
        <v>Aţ Ţurrah, Irbid, Jordan</v>
      </c>
      <c r="B1190" t="s">
        <v>2640</v>
      </c>
      <c r="C1190" t="s">
        <v>2641</v>
      </c>
      <c r="D1190">
        <v>32.636800000000001</v>
      </c>
      <c r="E1190">
        <v>35.99</v>
      </c>
      <c r="F1190" t="s">
        <v>375</v>
      </c>
      <c r="G1190" t="s">
        <v>376</v>
      </c>
      <c r="H1190" t="s">
        <v>377</v>
      </c>
      <c r="I1190" t="s">
        <v>2642</v>
      </c>
      <c r="K1190">
        <v>34948</v>
      </c>
      <c r="L1190">
        <v>1400078308</v>
      </c>
    </row>
    <row r="1191" spans="1:12" x14ac:dyDescent="0.45">
      <c r="A1191" t="str">
        <f t="shared" si="18"/>
        <v>Atacames, Esmeraldas, Ecuador</v>
      </c>
      <c r="B1191" t="s">
        <v>2643</v>
      </c>
      <c r="C1191" t="s">
        <v>2643</v>
      </c>
      <c r="D1191">
        <v>0.86670000000000003</v>
      </c>
      <c r="E1191">
        <v>-79.833299999999994</v>
      </c>
      <c r="F1191" t="s">
        <v>1415</v>
      </c>
      <c r="G1191" t="s">
        <v>1416</v>
      </c>
      <c r="H1191" t="s">
        <v>1417</v>
      </c>
      <c r="I1191" t="s">
        <v>2644</v>
      </c>
      <c r="K1191">
        <v>15463</v>
      </c>
      <c r="L1191">
        <v>1218813219</v>
      </c>
    </row>
    <row r="1192" spans="1:12" x14ac:dyDescent="0.45">
      <c r="A1192" t="str">
        <f t="shared" si="18"/>
        <v>Atakpamé, Plateaux, Togo</v>
      </c>
      <c r="B1192" t="s">
        <v>2645</v>
      </c>
      <c r="C1192" t="s">
        <v>2646</v>
      </c>
      <c r="D1192">
        <v>7.53</v>
      </c>
      <c r="E1192">
        <v>1.1200000000000001</v>
      </c>
      <c r="F1192" t="s">
        <v>2647</v>
      </c>
      <c r="G1192" t="s">
        <v>2648</v>
      </c>
      <c r="H1192" t="s">
        <v>2649</v>
      </c>
      <c r="I1192" t="s">
        <v>2650</v>
      </c>
      <c r="J1192" t="s">
        <v>378</v>
      </c>
      <c r="K1192">
        <v>80683</v>
      </c>
      <c r="L1192">
        <v>1768070717</v>
      </c>
    </row>
    <row r="1193" spans="1:12" x14ac:dyDescent="0.45">
      <c r="A1193" t="str">
        <f t="shared" si="18"/>
        <v>Atami, Shizuoka, Japan</v>
      </c>
      <c r="B1193" t="s">
        <v>2651</v>
      </c>
      <c r="C1193" t="s">
        <v>2651</v>
      </c>
      <c r="D1193">
        <v>35.0961</v>
      </c>
      <c r="E1193">
        <v>139.07169999999999</v>
      </c>
      <c r="F1193" t="s">
        <v>514</v>
      </c>
      <c r="G1193" t="s">
        <v>515</v>
      </c>
      <c r="H1193" t="s">
        <v>516</v>
      </c>
      <c r="I1193" t="s">
        <v>2652</v>
      </c>
      <c r="K1193">
        <v>36089</v>
      </c>
      <c r="L1193">
        <v>1392990970</v>
      </c>
    </row>
    <row r="1194" spans="1:12" x14ac:dyDescent="0.45">
      <c r="A1194" t="str">
        <f t="shared" si="18"/>
        <v>Atamyrat, Lebap, Turkmenistan</v>
      </c>
      <c r="B1194" t="s">
        <v>2653</v>
      </c>
      <c r="C1194" t="s">
        <v>2653</v>
      </c>
      <c r="D1194">
        <v>37.816699999999997</v>
      </c>
      <c r="E1194">
        <v>65.2</v>
      </c>
      <c r="F1194" t="s">
        <v>481</v>
      </c>
      <c r="G1194" t="s">
        <v>482</v>
      </c>
      <c r="H1194" t="s">
        <v>483</v>
      </c>
      <c r="I1194" t="s">
        <v>2654</v>
      </c>
      <c r="K1194">
        <v>38350</v>
      </c>
      <c r="L1194">
        <v>1795595010</v>
      </c>
    </row>
    <row r="1195" spans="1:12" x14ac:dyDescent="0.45">
      <c r="A1195" t="str">
        <f t="shared" si="18"/>
        <v>Atar, Adrar, Mauritania</v>
      </c>
      <c r="B1195" t="s">
        <v>2655</v>
      </c>
      <c r="C1195" t="s">
        <v>2655</v>
      </c>
      <c r="D1195">
        <v>20.5167</v>
      </c>
      <c r="E1195">
        <v>-13.05</v>
      </c>
      <c r="F1195" t="s">
        <v>1064</v>
      </c>
      <c r="G1195" t="s">
        <v>1065</v>
      </c>
      <c r="H1195" t="s">
        <v>1066</v>
      </c>
      <c r="I1195" t="s">
        <v>866</v>
      </c>
      <c r="J1195" t="s">
        <v>378</v>
      </c>
      <c r="K1195">
        <v>24021</v>
      </c>
      <c r="L1195">
        <v>1478064510</v>
      </c>
    </row>
    <row r="1196" spans="1:12" x14ac:dyDescent="0.45">
      <c r="A1196" t="str">
        <f t="shared" si="18"/>
        <v>Atascadero, California, United States</v>
      </c>
      <c r="B1196" t="s">
        <v>2656</v>
      </c>
      <c r="C1196" t="s">
        <v>2656</v>
      </c>
      <c r="D1196">
        <v>35.482700000000001</v>
      </c>
      <c r="E1196">
        <v>-120.6858</v>
      </c>
      <c r="F1196" t="s">
        <v>530</v>
      </c>
      <c r="G1196" t="s">
        <v>531</v>
      </c>
      <c r="H1196" t="s">
        <v>532</v>
      </c>
      <c r="I1196" t="s">
        <v>754</v>
      </c>
      <c r="K1196">
        <v>30075</v>
      </c>
      <c r="L1196">
        <v>1840019126</v>
      </c>
    </row>
    <row r="1197" spans="1:12" x14ac:dyDescent="0.45">
      <c r="A1197" t="str">
        <f t="shared" si="18"/>
        <v>Atascocita, Texas, United States</v>
      </c>
      <c r="B1197" t="s">
        <v>2657</v>
      </c>
      <c r="C1197" t="s">
        <v>2657</v>
      </c>
      <c r="D1197">
        <v>29.977699999999999</v>
      </c>
      <c r="E1197">
        <v>-95.195300000000003</v>
      </c>
      <c r="F1197" t="s">
        <v>530</v>
      </c>
      <c r="G1197" t="s">
        <v>531</v>
      </c>
      <c r="H1197" t="s">
        <v>532</v>
      </c>
      <c r="I1197" t="s">
        <v>610</v>
      </c>
      <c r="K1197">
        <v>79019</v>
      </c>
      <c r="L1197">
        <v>1840018251</v>
      </c>
    </row>
    <row r="1198" spans="1:12" x14ac:dyDescent="0.45">
      <c r="A1198" t="str">
        <f t="shared" si="18"/>
        <v>Atasū, Qaraghandy, Kazakhstan</v>
      </c>
      <c r="B1198" t="s">
        <v>2658</v>
      </c>
      <c r="C1198" t="s">
        <v>2659</v>
      </c>
      <c r="D1198">
        <v>48.690300000000001</v>
      </c>
      <c r="E1198">
        <v>71.649900000000002</v>
      </c>
      <c r="F1198" t="s">
        <v>1182</v>
      </c>
      <c r="G1198" t="s">
        <v>1183</v>
      </c>
      <c r="H1198" t="s">
        <v>1184</v>
      </c>
      <c r="I1198" t="s">
        <v>2208</v>
      </c>
      <c r="K1198">
        <v>19616</v>
      </c>
      <c r="L1198">
        <v>1398926180</v>
      </c>
    </row>
    <row r="1199" spans="1:12" x14ac:dyDescent="0.45">
      <c r="A1199" t="str">
        <f t="shared" si="18"/>
        <v>Atbara, River Nile, Sudan</v>
      </c>
      <c r="B1199" t="s">
        <v>2660</v>
      </c>
      <c r="C1199" t="s">
        <v>2660</v>
      </c>
      <c r="D1199">
        <v>17.716699999999999</v>
      </c>
      <c r="E1199">
        <v>33.9833</v>
      </c>
      <c r="F1199" t="s">
        <v>787</v>
      </c>
      <c r="G1199" t="s">
        <v>788</v>
      </c>
      <c r="H1199" t="s">
        <v>789</v>
      </c>
      <c r="I1199" t="s">
        <v>2661</v>
      </c>
      <c r="K1199">
        <v>139768</v>
      </c>
      <c r="L1199">
        <v>1729042522</v>
      </c>
    </row>
    <row r="1200" spans="1:12" x14ac:dyDescent="0.45">
      <c r="A1200" t="str">
        <f t="shared" si="18"/>
        <v>Atbasar, Aqmola, Kazakhstan</v>
      </c>
      <c r="B1200" t="s">
        <v>2662</v>
      </c>
      <c r="C1200" t="s">
        <v>2662</v>
      </c>
      <c r="D1200">
        <v>51.821899999999999</v>
      </c>
      <c r="E1200">
        <v>68.347700000000003</v>
      </c>
      <c r="F1200" t="s">
        <v>1182</v>
      </c>
      <c r="G1200" t="s">
        <v>1183</v>
      </c>
      <c r="H1200" t="s">
        <v>1184</v>
      </c>
      <c r="I1200" t="s">
        <v>2212</v>
      </c>
      <c r="K1200">
        <v>35819</v>
      </c>
      <c r="L1200">
        <v>1398900162</v>
      </c>
    </row>
    <row r="1201" spans="1:12" x14ac:dyDescent="0.45">
      <c r="A1201" t="str">
        <f t="shared" si="18"/>
        <v>At-Bashy, Naryn, Kyrgyzstan</v>
      </c>
      <c r="B1201" t="s">
        <v>2663</v>
      </c>
      <c r="C1201" t="s">
        <v>2663</v>
      </c>
      <c r="D1201">
        <v>41.172499999999999</v>
      </c>
      <c r="E1201">
        <v>75.796800000000005</v>
      </c>
      <c r="F1201" t="s">
        <v>1392</v>
      </c>
      <c r="G1201" t="s">
        <v>1393</v>
      </c>
      <c r="H1201" t="s">
        <v>1394</v>
      </c>
      <c r="I1201" t="s">
        <v>2664</v>
      </c>
      <c r="J1201" t="s">
        <v>366</v>
      </c>
      <c r="K1201">
        <v>15601</v>
      </c>
      <c r="L1201">
        <v>1417188010</v>
      </c>
    </row>
    <row r="1202" spans="1:12" x14ac:dyDescent="0.45">
      <c r="A1202" t="str">
        <f t="shared" si="18"/>
        <v>Atchison, Kansas, United States</v>
      </c>
      <c r="B1202" t="s">
        <v>2665</v>
      </c>
      <c r="C1202" t="s">
        <v>2665</v>
      </c>
      <c r="D1202">
        <v>39.5625</v>
      </c>
      <c r="E1202">
        <v>-95.136700000000005</v>
      </c>
      <c r="F1202" t="s">
        <v>530</v>
      </c>
      <c r="G1202" t="s">
        <v>531</v>
      </c>
      <c r="H1202" t="s">
        <v>532</v>
      </c>
      <c r="I1202" t="s">
        <v>611</v>
      </c>
      <c r="K1202">
        <v>10613</v>
      </c>
      <c r="L1202">
        <v>1840001543</v>
      </c>
    </row>
    <row r="1203" spans="1:12" x14ac:dyDescent="0.45">
      <c r="A1203" t="str">
        <f t="shared" si="18"/>
        <v>Atenco, México, Mexico</v>
      </c>
      <c r="B1203" t="s">
        <v>2666</v>
      </c>
      <c r="C1203" t="s">
        <v>2666</v>
      </c>
      <c r="D1203">
        <v>19.5167</v>
      </c>
      <c r="E1203">
        <v>-98.916700000000006</v>
      </c>
      <c r="F1203" t="s">
        <v>519</v>
      </c>
      <c r="G1203" t="s">
        <v>520</v>
      </c>
      <c r="H1203" t="s">
        <v>521</v>
      </c>
      <c r="I1203" t="s">
        <v>692</v>
      </c>
      <c r="J1203" t="s">
        <v>366</v>
      </c>
      <c r="K1203">
        <v>42739</v>
      </c>
      <c r="L1203">
        <v>1484838122</v>
      </c>
    </row>
    <row r="1204" spans="1:12" x14ac:dyDescent="0.45">
      <c r="A1204" t="str">
        <f t="shared" si="18"/>
        <v>Ath Thawrah, Ar Raqqah, Syria</v>
      </c>
      <c r="B1204" t="s">
        <v>2667</v>
      </c>
      <c r="C1204" t="s">
        <v>2667</v>
      </c>
      <c r="D1204">
        <v>35.834400000000002</v>
      </c>
      <c r="E1204">
        <v>38.546399999999998</v>
      </c>
      <c r="F1204" t="s">
        <v>362</v>
      </c>
      <c r="G1204" t="s">
        <v>363</v>
      </c>
      <c r="H1204" t="s">
        <v>364</v>
      </c>
      <c r="I1204" t="s">
        <v>414</v>
      </c>
      <c r="J1204" t="s">
        <v>366</v>
      </c>
      <c r="K1204">
        <v>84000</v>
      </c>
      <c r="L1204">
        <v>1760605225</v>
      </c>
    </row>
    <row r="1205" spans="1:12" x14ac:dyDescent="0.45">
      <c r="A1205" t="str">
        <f t="shared" si="18"/>
        <v>Athens, Attikí, Greece</v>
      </c>
      <c r="B1205" t="s">
        <v>2668</v>
      </c>
      <c r="C1205" t="s">
        <v>2668</v>
      </c>
      <c r="D1205">
        <v>37.979399999999998</v>
      </c>
      <c r="E1205">
        <v>23.716100000000001</v>
      </c>
      <c r="F1205" t="s">
        <v>928</v>
      </c>
      <c r="G1205" t="s">
        <v>929</v>
      </c>
      <c r="H1205" t="s">
        <v>930</v>
      </c>
      <c r="I1205" t="s">
        <v>1028</v>
      </c>
      <c r="J1205" t="s">
        <v>606</v>
      </c>
      <c r="K1205">
        <v>664046</v>
      </c>
      <c r="L1205">
        <v>1300715560</v>
      </c>
    </row>
    <row r="1206" spans="1:12" x14ac:dyDescent="0.45">
      <c r="A1206" t="str">
        <f t="shared" si="18"/>
        <v>Athens, Georgia, United States</v>
      </c>
      <c r="B1206" t="s">
        <v>2668</v>
      </c>
      <c r="C1206" t="s">
        <v>2668</v>
      </c>
      <c r="D1206">
        <v>33.950800000000001</v>
      </c>
      <c r="E1206">
        <v>-83.368899999999996</v>
      </c>
      <c r="F1206" t="s">
        <v>530</v>
      </c>
      <c r="G1206" t="s">
        <v>531</v>
      </c>
      <c r="H1206" t="s">
        <v>532</v>
      </c>
      <c r="I1206" t="s">
        <v>763</v>
      </c>
      <c r="K1206">
        <v>141532</v>
      </c>
      <c r="L1206">
        <v>1840029463</v>
      </c>
    </row>
    <row r="1207" spans="1:12" x14ac:dyDescent="0.45">
      <c r="A1207" t="str">
        <f t="shared" si="18"/>
        <v>Athens, Alabama, United States</v>
      </c>
      <c r="B1207" t="s">
        <v>2668</v>
      </c>
      <c r="C1207" t="s">
        <v>2668</v>
      </c>
      <c r="D1207">
        <v>34.784700000000001</v>
      </c>
      <c r="E1207">
        <v>-86.950999999999993</v>
      </c>
      <c r="F1207" t="s">
        <v>530</v>
      </c>
      <c r="G1207" t="s">
        <v>531</v>
      </c>
      <c r="H1207" t="s">
        <v>532</v>
      </c>
      <c r="I1207" t="s">
        <v>1371</v>
      </c>
      <c r="K1207">
        <v>31187</v>
      </c>
      <c r="L1207">
        <v>1840000935</v>
      </c>
    </row>
    <row r="1208" spans="1:12" x14ac:dyDescent="0.45">
      <c r="A1208" t="str">
        <f t="shared" si="18"/>
        <v>Athens, Ohio, United States</v>
      </c>
      <c r="B1208" t="s">
        <v>2668</v>
      </c>
      <c r="C1208" t="s">
        <v>2668</v>
      </c>
      <c r="D1208">
        <v>39.326900000000002</v>
      </c>
      <c r="E1208">
        <v>-82.098799999999997</v>
      </c>
      <c r="F1208" t="s">
        <v>530</v>
      </c>
      <c r="G1208" t="s">
        <v>531</v>
      </c>
      <c r="H1208" t="s">
        <v>532</v>
      </c>
      <c r="I1208" t="s">
        <v>799</v>
      </c>
      <c r="K1208">
        <v>29122</v>
      </c>
      <c r="L1208">
        <v>1840007355</v>
      </c>
    </row>
    <row r="1209" spans="1:12" x14ac:dyDescent="0.45">
      <c r="A1209" t="str">
        <f t="shared" si="18"/>
        <v>Athens, Tennessee, United States</v>
      </c>
      <c r="B1209" t="s">
        <v>2668</v>
      </c>
      <c r="C1209" t="s">
        <v>2668</v>
      </c>
      <c r="D1209">
        <v>35.457299999999996</v>
      </c>
      <c r="E1209">
        <v>-84.604500000000002</v>
      </c>
      <c r="F1209" t="s">
        <v>530</v>
      </c>
      <c r="G1209" t="s">
        <v>531</v>
      </c>
      <c r="H1209" t="s">
        <v>532</v>
      </c>
      <c r="I1209" t="s">
        <v>1466</v>
      </c>
      <c r="K1209">
        <v>16651</v>
      </c>
      <c r="L1209">
        <v>1840013429</v>
      </c>
    </row>
    <row r="1210" spans="1:12" x14ac:dyDescent="0.45">
      <c r="A1210" t="str">
        <f t="shared" si="18"/>
        <v>Athens, Texas, United States</v>
      </c>
      <c r="B1210" t="s">
        <v>2668</v>
      </c>
      <c r="C1210" t="s">
        <v>2668</v>
      </c>
      <c r="D1210">
        <v>32.204099999999997</v>
      </c>
      <c r="E1210">
        <v>-95.832099999999997</v>
      </c>
      <c r="F1210" t="s">
        <v>530</v>
      </c>
      <c r="G1210" t="s">
        <v>531</v>
      </c>
      <c r="H1210" t="s">
        <v>532</v>
      </c>
      <c r="I1210" t="s">
        <v>610</v>
      </c>
      <c r="K1210">
        <v>12210</v>
      </c>
      <c r="L1210">
        <v>1840019500</v>
      </c>
    </row>
    <row r="1211" spans="1:12" x14ac:dyDescent="0.45">
      <c r="A1211" t="str">
        <f t="shared" si="18"/>
        <v>Atherstone, Warwickshire, United Kingdom</v>
      </c>
      <c r="B1211" t="s">
        <v>2669</v>
      </c>
      <c r="C1211" t="s">
        <v>2669</v>
      </c>
      <c r="D1211">
        <v>52.578699999999998</v>
      </c>
      <c r="E1211">
        <v>-1.5462</v>
      </c>
      <c r="F1211" t="s">
        <v>536</v>
      </c>
      <c r="G1211" t="s">
        <v>537</v>
      </c>
      <c r="H1211" t="s">
        <v>538</v>
      </c>
      <c r="I1211" t="s">
        <v>1459</v>
      </c>
      <c r="K1211">
        <v>8670</v>
      </c>
      <c r="L1211">
        <v>1826567686</v>
      </c>
    </row>
    <row r="1212" spans="1:12" x14ac:dyDescent="0.45">
      <c r="A1212" t="str">
        <f t="shared" si="18"/>
        <v>Atherton, Wigan, United Kingdom</v>
      </c>
      <c r="B1212" t="s">
        <v>2670</v>
      </c>
      <c r="C1212" t="s">
        <v>2670</v>
      </c>
      <c r="D1212">
        <v>53.523000000000003</v>
      </c>
      <c r="E1212">
        <v>-2.4950000000000001</v>
      </c>
      <c r="F1212" t="s">
        <v>536</v>
      </c>
      <c r="G1212" t="s">
        <v>537</v>
      </c>
      <c r="H1212" t="s">
        <v>538</v>
      </c>
      <c r="I1212" t="s">
        <v>656</v>
      </c>
      <c r="K1212">
        <v>22000</v>
      </c>
      <c r="L1212">
        <v>1826022663</v>
      </c>
    </row>
    <row r="1213" spans="1:12" x14ac:dyDescent="0.45">
      <c r="A1213" t="str">
        <f t="shared" si="18"/>
        <v>Atherton, Queensland, Australia</v>
      </c>
      <c r="B1213" t="s">
        <v>2670</v>
      </c>
      <c r="C1213" t="s">
        <v>2670</v>
      </c>
      <c r="D1213">
        <v>-17.265799999999999</v>
      </c>
      <c r="E1213">
        <v>145.47800000000001</v>
      </c>
      <c r="F1213" t="s">
        <v>830</v>
      </c>
      <c r="G1213" t="s">
        <v>831</v>
      </c>
      <c r="H1213" t="s">
        <v>832</v>
      </c>
      <c r="I1213" t="s">
        <v>1959</v>
      </c>
      <c r="K1213">
        <v>7331</v>
      </c>
      <c r="L1213">
        <v>1036456869</v>
      </c>
    </row>
    <row r="1214" spans="1:12" x14ac:dyDescent="0.45">
      <c r="A1214" t="str">
        <f t="shared" si="18"/>
        <v>Atherton, California, United States</v>
      </c>
      <c r="B1214" t="s">
        <v>2670</v>
      </c>
      <c r="C1214" t="s">
        <v>2670</v>
      </c>
      <c r="D1214">
        <v>37.453899999999997</v>
      </c>
      <c r="E1214">
        <v>-122.2032</v>
      </c>
      <c r="F1214" t="s">
        <v>530</v>
      </c>
      <c r="G1214" t="s">
        <v>531</v>
      </c>
      <c r="H1214" t="s">
        <v>532</v>
      </c>
      <c r="I1214" t="s">
        <v>754</v>
      </c>
      <c r="K1214">
        <v>7137</v>
      </c>
      <c r="L1214">
        <v>1840020308</v>
      </c>
    </row>
    <row r="1215" spans="1:12" x14ac:dyDescent="0.45">
      <c r="A1215" t="str">
        <f t="shared" si="18"/>
        <v>Athi River, Machakos, Kenya</v>
      </c>
      <c r="B1215" t="s">
        <v>2671</v>
      </c>
      <c r="C1215" t="s">
        <v>2671</v>
      </c>
      <c r="D1215">
        <v>-1.45</v>
      </c>
      <c r="E1215">
        <v>36.9833</v>
      </c>
      <c r="F1215" t="s">
        <v>2672</v>
      </c>
      <c r="G1215" t="s">
        <v>2673</v>
      </c>
      <c r="H1215" t="s">
        <v>2674</v>
      </c>
      <c r="I1215" t="s">
        <v>2675</v>
      </c>
      <c r="K1215">
        <v>81302</v>
      </c>
      <c r="L1215">
        <v>1404232217</v>
      </c>
    </row>
    <row r="1216" spans="1:12" x14ac:dyDescent="0.45">
      <c r="A1216" t="str">
        <f t="shared" si="18"/>
        <v>Athis-Mons, Île-de-France, France</v>
      </c>
      <c r="B1216" t="s">
        <v>2676</v>
      </c>
      <c r="C1216" t="s">
        <v>2676</v>
      </c>
      <c r="D1216">
        <v>48.7074</v>
      </c>
      <c r="E1216">
        <v>2.3889</v>
      </c>
      <c r="F1216" t="s">
        <v>526</v>
      </c>
      <c r="G1216" t="s">
        <v>527</v>
      </c>
      <c r="H1216" t="s">
        <v>528</v>
      </c>
      <c r="I1216" t="s">
        <v>732</v>
      </c>
      <c r="K1216">
        <v>34347</v>
      </c>
      <c r="L1216">
        <v>1250955386</v>
      </c>
    </row>
    <row r="1217" spans="1:12" x14ac:dyDescent="0.45">
      <c r="A1217" t="str">
        <f t="shared" si="18"/>
        <v>Athol, Massachusetts, United States</v>
      </c>
      <c r="B1217" t="s">
        <v>2677</v>
      </c>
      <c r="C1217" t="s">
        <v>2677</v>
      </c>
      <c r="D1217">
        <v>42.584099999999999</v>
      </c>
      <c r="E1217">
        <v>-72.217699999999994</v>
      </c>
      <c r="F1217" t="s">
        <v>530</v>
      </c>
      <c r="G1217" t="s">
        <v>531</v>
      </c>
      <c r="H1217" t="s">
        <v>532</v>
      </c>
      <c r="I1217" t="s">
        <v>621</v>
      </c>
      <c r="K1217">
        <v>11691</v>
      </c>
      <c r="L1217">
        <v>1840053683</v>
      </c>
    </row>
    <row r="1218" spans="1:12" x14ac:dyDescent="0.45">
      <c r="A1218" t="str">
        <f t="shared" si="18"/>
        <v>Ati, Batha, Chad</v>
      </c>
      <c r="B1218" t="s">
        <v>2678</v>
      </c>
      <c r="C1218" t="s">
        <v>2678</v>
      </c>
      <c r="D1218">
        <v>13.213900000000001</v>
      </c>
      <c r="E1218">
        <v>18.340299999999999</v>
      </c>
      <c r="F1218" t="s">
        <v>562</v>
      </c>
      <c r="G1218" t="s">
        <v>563</v>
      </c>
      <c r="H1218" t="s">
        <v>564</v>
      </c>
      <c r="I1218" t="s">
        <v>2679</v>
      </c>
      <c r="J1218" t="s">
        <v>378</v>
      </c>
      <c r="K1218">
        <v>20695</v>
      </c>
      <c r="L1218">
        <v>1148642108</v>
      </c>
    </row>
    <row r="1219" spans="1:12" x14ac:dyDescent="0.45">
      <c r="A1219" t="str">
        <f t="shared" ref="A1219:A1282" si="19">CONCATENATE(B1219,", ",I1219,", ",F1219)</f>
        <v>Atibaia, São Paulo, Brazil</v>
      </c>
      <c r="B1219" t="s">
        <v>2680</v>
      </c>
      <c r="C1219" t="s">
        <v>2680</v>
      </c>
      <c r="D1219">
        <v>-23.1172</v>
      </c>
      <c r="E1219">
        <v>-46.550600000000003</v>
      </c>
      <c r="F1219" t="s">
        <v>491</v>
      </c>
      <c r="G1219" t="s">
        <v>492</v>
      </c>
      <c r="H1219" t="s">
        <v>493</v>
      </c>
      <c r="I1219" t="s">
        <v>801</v>
      </c>
      <c r="K1219">
        <v>137187</v>
      </c>
      <c r="L1219">
        <v>1076042485</v>
      </c>
    </row>
    <row r="1220" spans="1:12" x14ac:dyDescent="0.45">
      <c r="A1220" t="str">
        <f t="shared" si="19"/>
        <v>Atitalaquia, Hidalgo, Mexico</v>
      </c>
      <c r="B1220" t="s">
        <v>2681</v>
      </c>
      <c r="C1220" t="s">
        <v>2681</v>
      </c>
      <c r="D1220">
        <v>20.058299999999999</v>
      </c>
      <c r="E1220">
        <v>-99.220799999999997</v>
      </c>
      <c r="F1220" t="s">
        <v>519</v>
      </c>
      <c r="G1220" t="s">
        <v>520</v>
      </c>
      <c r="H1220" t="s">
        <v>521</v>
      </c>
      <c r="I1220" t="s">
        <v>708</v>
      </c>
      <c r="K1220">
        <v>26904</v>
      </c>
      <c r="L1220">
        <v>1484827281</v>
      </c>
    </row>
    <row r="1221" spans="1:12" x14ac:dyDescent="0.45">
      <c r="A1221" t="str">
        <f t="shared" si="19"/>
        <v>Atkarsk, Saratovskaya Oblast’, Russia</v>
      </c>
      <c r="B1221" t="s">
        <v>2682</v>
      </c>
      <c r="C1221" t="s">
        <v>2682</v>
      </c>
      <c r="D1221">
        <v>51.866700000000002</v>
      </c>
      <c r="E1221">
        <v>45</v>
      </c>
      <c r="F1221" t="s">
        <v>504</v>
      </c>
      <c r="G1221" t="s">
        <v>505</v>
      </c>
      <c r="H1221" t="s">
        <v>506</v>
      </c>
      <c r="I1221" t="s">
        <v>2389</v>
      </c>
      <c r="K1221">
        <v>25140</v>
      </c>
      <c r="L1221">
        <v>1643598170</v>
      </c>
    </row>
    <row r="1222" spans="1:12" x14ac:dyDescent="0.45">
      <c r="A1222" t="str">
        <f t="shared" si="19"/>
        <v>Atkinson, New Hampshire, United States</v>
      </c>
      <c r="B1222" t="s">
        <v>2683</v>
      </c>
      <c r="C1222" t="s">
        <v>2683</v>
      </c>
      <c r="D1222">
        <v>42.837000000000003</v>
      </c>
      <c r="E1222">
        <v>-71.160499999999999</v>
      </c>
      <c r="F1222" t="s">
        <v>530</v>
      </c>
      <c r="G1222" t="s">
        <v>531</v>
      </c>
      <c r="H1222" t="s">
        <v>532</v>
      </c>
      <c r="I1222" t="s">
        <v>1728</v>
      </c>
      <c r="K1222">
        <v>6897</v>
      </c>
      <c r="L1222">
        <v>1840054547</v>
      </c>
    </row>
    <row r="1223" spans="1:12" x14ac:dyDescent="0.45">
      <c r="A1223" t="str">
        <f t="shared" si="19"/>
        <v>Atlanta, Georgia, United States</v>
      </c>
      <c r="B1223" t="s">
        <v>2684</v>
      </c>
      <c r="C1223" t="s">
        <v>2684</v>
      </c>
      <c r="D1223">
        <v>33.762700000000002</v>
      </c>
      <c r="E1223">
        <v>-84.422399999999996</v>
      </c>
      <c r="F1223" t="s">
        <v>530</v>
      </c>
      <c r="G1223" t="s">
        <v>531</v>
      </c>
      <c r="H1223" t="s">
        <v>532</v>
      </c>
      <c r="I1223" t="s">
        <v>763</v>
      </c>
      <c r="J1223" t="s">
        <v>378</v>
      </c>
      <c r="K1223">
        <v>5449398</v>
      </c>
      <c r="L1223">
        <v>1840013660</v>
      </c>
    </row>
    <row r="1224" spans="1:12" x14ac:dyDescent="0.45">
      <c r="A1224" t="str">
        <f t="shared" si="19"/>
        <v>Atlanta, Texas, United States</v>
      </c>
      <c r="B1224" t="s">
        <v>2684</v>
      </c>
      <c r="C1224" t="s">
        <v>2684</v>
      </c>
      <c r="D1224">
        <v>33.113599999999998</v>
      </c>
      <c r="E1224">
        <v>-94.167199999999994</v>
      </c>
      <c r="F1224" t="s">
        <v>530</v>
      </c>
      <c r="G1224" t="s">
        <v>531</v>
      </c>
      <c r="H1224" t="s">
        <v>532</v>
      </c>
      <c r="I1224" t="s">
        <v>610</v>
      </c>
      <c r="K1224">
        <v>5526</v>
      </c>
      <c r="L1224">
        <v>1840019407</v>
      </c>
    </row>
    <row r="1225" spans="1:12" x14ac:dyDescent="0.45">
      <c r="A1225" t="str">
        <f t="shared" si="19"/>
        <v>Atlantic, Iowa, United States</v>
      </c>
      <c r="B1225" t="s">
        <v>2685</v>
      </c>
      <c r="C1225" t="s">
        <v>2685</v>
      </c>
      <c r="D1225">
        <v>41.395699999999998</v>
      </c>
      <c r="E1225">
        <v>-95.013800000000003</v>
      </c>
      <c r="F1225" t="s">
        <v>530</v>
      </c>
      <c r="G1225" t="s">
        <v>531</v>
      </c>
      <c r="H1225" t="s">
        <v>532</v>
      </c>
      <c r="I1225" t="s">
        <v>1552</v>
      </c>
      <c r="K1225">
        <v>5937</v>
      </c>
      <c r="L1225">
        <v>1840007125</v>
      </c>
    </row>
    <row r="1226" spans="1:12" x14ac:dyDescent="0.45">
      <c r="A1226" t="str">
        <f t="shared" si="19"/>
        <v>Atlantic Beach, Florida, United States</v>
      </c>
      <c r="B1226" t="s">
        <v>2686</v>
      </c>
      <c r="C1226" t="s">
        <v>2686</v>
      </c>
      <c r="D1226">
        <v>30.3371</v>
      </c>
      <c r="E1226">
        <v>-81.412800000000004</v>
      </c>
      <c r="F1226" t="s">
        <v>530</v>
      </c>
      <c r="G1226" t="s">
        <v>531</v>
      </c>
      <c r="H1226" t="s">
        <v>532</v>
      </c>
      <c r="I1226" t="s">
        <v>1378</v>
      </c>
      <c r="K1226">
        <v>13872</v>
      </c>
      <c r="L1226">
        <v>1840013956</v>
      </c>
    </row>
    <row r="1227" spans="1:12" x14ac:dyDescent="0.45">
      <c r="A1227" t="str">
        <f t="shared" si="19"/>
        <v>Atlantic City, New Jersey, United States</v>
      </c>
      <c r="B1227" t="s">
        <v>2687</v>
      </c>
      <c r="C1227" t="s">
        <v>2687</v>
      </c>
      <c r="D1227">
        <v>39.3797</v>
      </c>
      <c r="E1227">
        <v>-74.452699999999993</v>
      </c>
      <c r="F1227" t="s">
        <v>530</v>
      </c>
      <c r="G1227" t="s">
        <v>531</v>
      </c>
      <c r="H1227" t="s">
        <v>532</v>
      </c>
      <c r="I1227" t="s">
        <v>587</v>
      </c>
      <c r="K1227">
        <v>237054</v>
      </c>
      <c r="L1227">
        <v>1840003798</v>
      </c>
    </row>
    <row r="1228" spans="1:12" x14ac:dyDescent="0.45">
      <c r="A1228" t="str">
        <f t="shared" si="19"/>
        <v>Atlántida, Canelones, Uruguay</v>
      </c>
      <c r="B1228" t="s">
        <v>2688</v>
      </c>
      <c r="C1228" t="s">
        <v>2689</v>
      </c>
      <c r="D1228">
        <v>-34.770099999999999</v>
      </c>
      <c r="E1228">
        <v>-55.761299999999999</v>
      </c>
      <c r="F1228" t="s">
        <v>1033</v>
      </c>
      <c r="G1228" t="s">
        <v>1034</v>
      </c>
      <c r="H1228" t="s">
        <v>1035</v>
      </c>
      <c r="I1228" t="s">
        <v>2690</v>
      </c>
      <c r="K1228">
        <v>5562</v>
      </c>
      <c r="L1228">
        <v>1858331514</v>
      </c>
    </row>
    <row r="1229" spans="1:12" x14ac:dyDescent="0.45">
      <c r="A1229" t="str">
        <f t="shared" si="19"/>
        <v>Atlapexco, Hidalgo, Mexico</v>
      </c>
      <c r="B1229" t="s">
        <v>2691</v>
      </c>
      <c r="C1229" t="s">
        <v>2691</v>
      </c>
      <c r="D1229">
        <v>21.004200000000001</v>
      </c>
      <c r="E1229">
        <v>-98.505600000000001</v>
      </c>
      <c r="F1229" t="s">
        <v>519</v>
      </c>
      <c r="G1229" t="s">
        <v>520</v>
      </c>
      <c r="H1229" t="s">
        <v>521</v>
      </c>
      <c r="I1229" t="s">
        <v>708</v>
      </c>
      <c r="K1229">
        <v>18769</v>
      </c>
      <c r="L1229">
        <v>1484002302</v>
      </c>
    </row>
    <row r="1230" spans="1:12" x14ac:dyDescent="0.45">
      <c r="A1230" t="str">
        <f t="shared" si="19"/>
        <v>Atlatlahucan, Morelos, Mexico</v>
      </c>
      <c r="B1230" t="s">
        <v>2692</v>
      </c>
      <c r="C1230" t="s">
        <v>2692</v>
      </c>
      <c r="D1230">
        <v>18.934999999999999</v>
      </c>
      <c r="E1230">
        <v>-98.9</v>
      </c>
      <c r="F1230" t="s">
        <v>519</v>
      </c>
      <c r="G1230" t="s">
        <v>520</v>
      </c>
      <c r="H1230" t="s">
        <v>521</v>
      </c>
      <c r="I1230" t="s">
        <v>1637</v>
      </c>
      <c r="J1230" t="s">
        <v>366</v>
      </c>
      <c r="K1230">
        <v>22079</v>
      </c>
      <c r="L1230">
        <v>1484784884</v>
      </c>
    </row>
    <row r="1231" spans="1:12" x14ac:dyDescent="0.45">
      <c r="A1231" t="str">
        <f t="shared" si="19"/>
        <v>Atlautla, México, Mexico</v>
      </c>
      <c r="B1231" t="s">
        <v>2693</v>
      </c>
      <c r="C1231" t="s">
        <v>2693</v>
      </c>
      <c r="D1231">
        <v>19</v>
      </c>
      <c r="E1231">
        <v>-98.716700000000003</v>
      </c>
      <c r="F1231" t="s">
        <v>519</v>
      </c>
      <c r="G1231" t="s">
        <v>520</v>
      </c>
      <c r="H1231" t="s">
        <v>521</v>
      </c>
      <c r="I1231" t="s">
        <v>692</v>
      </c>
      <c r="J1231" t="s">
        <v>366</v>
      </c>
      <c r="K1231">
        <v>27663</v>
      </c>
      <c r="L1231">
        <v>1484312852</v>
      </c>
    </row>
    <row r="1232" spans="1:12" x14ac:dyDescent="0.45">
      <c r="A1232" t="str">
        <f t="shared" si="19"/>
        <v>Atmore, Alabama, United States</v>
      </c>
      <c r="B1232" t="s">
        <v>2694</v>
      </c>
      <c r="C1232" t="s">
        <v>2694</v>
      </c>
      <c r="D1232">
        <v>31.092700000000001</v>
      </c>
      <c r="E1232">
        <v>-87.476299999999995</v>
      </c>
      <c r="F1232" t="s">
        <v>530</v>
      </c>
      <c r="G1232" t="s">
        <v>531</v>
      </c>
      <c r="H1232" t="s">
        <v>532</v>
      </c>
      <c r="I1232" t="s">
        <v>1371</v>
      </c>
      <c r="K1232">
        <v>5864</v>
      </c>
      <c r="L1232">
        <v>1840013888</v>
      </c>
    </row>
    <row r="1233" spans="1:12" x14ac:dyDescent="0.45">
      <c r="A1233" t="str">
        <f t="shared" si="19"/>
        <v>Atoka, Tennessee, United States</v>
      </c>
      <c r="B1233" t="s">
        <v>2695</v>
      </c>
      <c r="C1233" t="s">
        <v>2695</v>
      </c>
      <c r="D1233">
        <v>35.423900000000003</v>
      </c>
      <c r="E1233">
        <v>-89.786100000000005</v>
      </c>
      <c r="F1233" t="s">
        <v>530</v>
      </c>
      <c r="G1233" t="s">
        <v>531</v>
      </c>
      <c r="H1233" t="s">
        <v>532</v>
      </c>
      <c r="I1233" t="s">
        <v>1466</v>
      </c>
      <c r="K1233">
        <v>21428</v>
      </c>
      <c r="L1233">
        <v>1840015416</v>
      </c>
    </row>
    <row r="1234" spans="1:12" x14ac:dyDescent="0.45">
      <c r="A1234" t="str">
        <f t="shared" si="19"/>
        <v>Atotonilco de Tula, Hidalgo, Mexico</v>
      </c>
      <c r="B1234" t="s">
        <v>2696</v>
      </c>
      <c r="C1234" t="s">
        <v>2696</v>
      </c>
      <c r="D1234">
        <v>20.05</v>
      </c>
      <c r="E1234">
        <v>-99.183300000000003</v>
      </c>
      <c r="F1234" t="s">
        <v>519</v>
      </c>
      <c r="G1234" t="s">
        <v>520</v>
      </c>
      <c r="H1234" t="s">
        <v>521</v>
      </c>
      <c r="I1234" t="s">
        <v>708</v>
      </c>
      <c r="K1234">
        <v>31078</v>
      </c>
      <c r="L1234">
        <v>1484176739</v>
      </c>
    </row>
    <row r="1235" spans="1:12" x14ac:dyDescent="0.45">
      <c r="A1235" t="str">
        <f t="shared" si="19"/>
        <v>Atoyac de Álvarez, Guerrero, Mexico</v>
      </c>
      <c r="B1235" t="s">
        <v>2697</v>
      </c>
      <c r="C1235" t="s">
        <v>2698</v>
      </c>
      <c r="D1235">
        <v>17.2</v>
      </c>
      <c r="E1235">
        <v>-100.4333</v>
      </c>
      <c r="F1235" t="s">
        <v>519</v>
      </c>
      <c r="G1235" t="s">
        <v>520</v>
      </c>
      <c r="H1235" t="s">
        <v>521</v>
      </c>
      <c r="I1235" t="s">
        <v>697</v>
      </c>
      <c r="J1235" t="s">
        <v>366</v>
      </c>
      <c r="K1235">
        <v>20515</v>
      </c>
      <c r="L1235">
        <v>1484657833</v>
      </c>
    </row>
    <row r="1236" spans="1:12" x14ac:dyDescent="0.45">
      <c r="A1236" t="str">
        <f t="shared" si="19"/>
        <v>Atsugichō, Kanagawa, Japan</v>
      </c>
      <c r="B1236" t="s">
        <v>2699</v>
      </c>
      <c r="C1236" t="s">
        <v>2700</v>
      </c>
      <c r="D1236">
        <v>35.433300000000003</v>
      </c>
      <c r="E1236">
        <v>139.36670000000001</v>
      </c>
      <c r="F1236" t="s">
        <v>514</v>
      </c>
      <c r="G1236" t="s">
        <v>515</v>
      </c>
      <c r="H1236" t="s">
        <v>516</v>
      </c>
      <c r="I1236" t="s">
        <v>1087</v>
      </c>
      <c r="K1236">
        <v>224677</v>
      </c>
      <c r="L1236">
        <v>1392522298</v>
      </c>
    </row>
    <row r="1237" spans="1:12" x14ac:dyDescent="0.45">
      <c r="A1237" t="str">
        <f t="shared" si="19"/>
        <v>Attalla, Alabama, United States</v>
      </c>
      <c r="B1237" t="s">
        <v>2701</v>
      </c>
      <c r="C1237" t="s">
        <v>2701</v>
      </c>
      <c r="D1237">
        <v>34.004899999999999</v>
      </c>
      <c r="E1237">
        <v>-86.103999999999999</v>
      </c>
      <c r="F1237" t="s">
        <v>530</v>
      </c>
      <c r="G1237" t="s">
        <v>531</v>
      </c>
      <c r="H1237" t="s">
        <v>532</v>
      </c>
      <c r="I1237" t="s">
        <v>1371</v>
      </c>
      <c r="K1237">
        <v>5771</v>
      </c>
      <c r="L1237">
        <v>1840013655</v>
      </c>
    </row>
    <row r="1238" spans="1:12" x14ac:dyDescent="0.45">
      <c r="A1238" t="str">
        <f t="shared" si="19"/>
        <v>Attapu, Attapu, Laos</v>
      </c>
      <c r="B1238" t="s">
        <v>2702</v>
      </c>
      <c r="C1238" t="s">
        <v>2702</v>
      </c>
      <c r="D1238">
        <v>14.8</v>
      </c>
      <c r="E1238">
        <v>106.83329999999999</v>
      </c>
      <c r="F1238" t="s">
        <v>2087</v>
      </c>
      <c r="G1238" t="s">
        <v>2088</v>
      </c>
      <c r="H1238" t="s">
        <v>2089</v>
      </c>
      <c r="I1238" t="s">
        <v>2702</v>
      </c>
      <c r="J1238" t="s">
        <v>378</v>
      </c>
      <c r="K1238">
        <v>19200</v>
      </c>
      <c r="L1238">
        <v>1418894454</v>
      </c>
    </row>
    <row r="1239" spans="1:12" x14ac:dyDescent="0.45">
      <c r="A1239" t="str">
        <f t="shared" si="19"/>
        <v>Attard, Attard, Malta</v>
      </c>
      <c r="B1239" t="s">
        <v>2703</v>
      </c>
      <c r="C1239" t="s">
        <v>2703</v>
      </c>
      <c r="D1239">
        <v>35.889699999999998</v>
      </c>
      <c r="E1239">
        <v>14.442500000000001</v>
      </c>
      <c r="F1239" t="s">
        <v>2704</v>
      </c>
      <c r="G1239" t="s">
        <v>2705</v>
      </c>
      <c r="H1239" t="s">
        <v>2706</v>
      </c>
      <c r="I1239" t="s">
        <v>2703</v>
      </c>
      <c r="J1239" t="s">
        <v>378</v>
      </c>
      <c r="L1239">
        <v>1470765022</v>
      </c>
    </row>
    <row r="1240" spans="1:12" x14ac:dyDescent="0.45">
      <c r="A1240" t="str">
        <f t="shared" si="19"/>
        <v>Attendorn, North Rhine-Westphalia, Germany</v>
      </c>
      <c r="B1240" t="s">
        <v>2707</v>
      </c>
      <c r="C1240" t="s">
        <v>2707</v>
      </c>
      <c r="D1240">
        <v>51.126399999999997</v>
      </c>
      <c r="E1240">
        <v>7.9032999999999998</v>
      </c>
      <c r="F1240" t="s">
        <v>441</v>
      </c>
      <c r="G1240" t="s">
        <v>442</v>
      </c>
      <c r="H1240" t="s">
        <v>443</v>
      </c>
      <c r="I1240" t="s">
        <v>444</v>
      </c>
      <c r="K1240">
        <v>24367</v>
      </c>
      <c r="L1240">
        <v>1276325506</v>
      </c>
    </row>
    <row r="1241" spans="1:12" x14ac:dyDescent="0.45">
      <c r="A1241" t="str">
        <f t="shared" si="19"/>
        <v>Attica, New York, United States</v>
      </c>
      <c r="B1241" t="s">
        <v>2708</v>
      </c>
      <c r="C1241" t="s">
        <v>2708</v>
      </c>
      <c r="D1241">
        <v>42.825699999999998</v>
      </c>
      <c r="E1241">
        <v>-78.248999999999995</v>
      </c>
      <c r="F1241" t="s">
        <v>530</v>
      </c>
      <c r="G1241" t="s">
        <v>531</v>
      </c>
      <c r="H1241" t="s">
        <v>532</v>
      </c>
      <c r="I1241" t="s">
        <v>803</v>
      </c>
      <c r="K1241">
        <v>7239</v>
      </c>
      <c r="L1241">
        <v>1840004474</v>
      </c>
    </row>
    <row r="1242" spans="1:12" x14ac:dyDescent="0.45">
      <c r="A1242" t="str">
        <f t="shared" si="19"/>
        <v>Attica, Indiana, United States</v>
      </c>
      <c r="B1242" t="s">
        <v>2708</v>
      </c>
      <c r="C1242" t="s">
        <v>2708</v>
      </c>
      <c r="D1242">
        <v>40.287399999999998</v>
      </c>
      <c r="E1242">
        <v>-87.245199999999997</v>
      </c>
      <c r="F1242" t="s">
        <v>530</v>
      </c>
      <c r="G1242" t="s">
        <v>531</v>
      </c>
      <c r="H1242" t="s">
        <v>532</v>
      </c>
      <c r="I1242" t="s">
        <v>1964</v>
      </c>
      <c r="K1242">
        <v>5187</v>
      </c>
      <c r="L1242">
        <v>1840007244</v>
      </c>
    </row>
    <row r="1243" spans="1:12" x14ac:dyDescent="0.45">
      <c r="A1243" t="str">
        <f t="shared" si="19"/>
        <v>Attleboro, Massachusetts, United States</v>
      </c>
      <c r="B1243" t="s">
        <v>2709</v>
      </c>
      <c r="C1243" t="s">
        <v>2709</v>
      </c>
      <c r="D1243">
        <v>41.931100000000001</v>
      </c>
      <c r="E1243">
        <v>-71.295000000000002</v>
      </c>
      <c r="F1243" t="s">
        <v>530</v>
      </c>
      <c r="G1243" t="s">
        <v>531</v>
      </c>
      <c r="H1243" t="s">
        <v>532</v>
      </c>
      <c r="I1243" t="s">
        <v>621</v>
      </c>
      <c r="K1243">
        <v>45237</v>
      </c>
      <c r="L1243">
        <v>1840000496</v>
      </c>
    </row>
    <row r="1244" spans="1:12" x14ac:dyDescent="0.45">
      <c r="A1244" t="str">
        <f t="shared" si="19"/>
        <v>Attnang-Puchheim, Oberösterreich, Austria</v>
      </c>
      <c r="B1244" t="s">
        <v>2710</v>
      </c>
      <c r="C1244" t="s">
        <v>2710</v>
      </c>
      <c r="D1244">
        <v>48.0167</v>
      </c>
      <c r="E1244">
        <v>13.716699999999999</v>
      </c>
      <c r="F1244" t="s">
        <v>1889</v>
      </c>
      <c r="G1244" t="s">
        <v>1890</v>
      </c>
      <c r="H1244" t="s">
        <v>1891</v>
      </c>
      <c r="I1244" t="s">
        <v>2100</v>
      </c>
      <c r="K1244">
        <v>8944</v>
      </c>
      <c r="L1244">
        <v>1040023749</v>
      </c>
    </row>
    <row r="1245" spans="1:12" x14ac:dyDescent="0.45">
      <c r="A1245" t="str">
        <f t="shared" si="19"/>
        <v>Atuntaqui, Imbabura, Ecuador</v>
      </c>
      <c r="B1245" t="s">
        <v>2711</v>
      </c>
      <c r="C1245" t="s">
        <v>2711</v>
      </c>
      <c r="D1245">
        <v>0.33250000000000002</v>
      </c>
      <c r="E1245">
        <v>-78.2136</v>
      </c>
      <c r="F1245" t="s">
        <v>1415</v>
      </c>
      <c r="G1245" t="s">
        <v>1416</v>
      </c>
      <c r="H1245" t="s">
        <v>1417</v>
      </c>
      <c r="I1245" t="s">
        <v>2712</v>
      </c>
      <c r="K1245">
        <v>21286</v>
      </c>
      <c r="L1245">
        <v>1218840955</v>
      </c>
    </row>
    <row r="1246" spans="1:12" x14ac:dyDescent="0.45">
      <c r="A1246" t="str">
        <f t="shared" si="19"/>
        <v>Atwater, California, United States</v>
      </c>
      <c r="B1246" t="s">
        <v>2713</v>
      </c>
      <c r="C1246" t="s">
        <v>2713</v>
      </c>
      <c r="D1246">
        <v>37.354300000000002</v>
      </c>
      <c r="E1246">
        <v>-120.5981</v>
      </c>
      <c r="F1246" t="s">
        <v>530</v>
      </c>
      <c r="G1246" t="s">
        <v>531</v>
      </c>
      <c r="H1246" t="s">
        <v>532</v>
      </c>
      <c r="I1246" t="s">
        <v>754</v>
      </c>
      <c r="K1246">
        <v>29559</v>
      </c>
      <c r="L1246">
        <v>1840018934</v>
      </c>
    </row>
    <row r="1247" spans="1:12" x14ac:dyDescent="0.45">
      <c r="A1247" t="str">
        <f t="shared" si="19"/>
        <v>Atyraū, Atyraū, Kazakhstan</v>
      </c>
      <c r="B1247" t="s">
        <v>2714</v>
      </c>
      <c r="C1247" t="s">
        <v>2715</v>
      </c>
      <c r="D1247">
        <v>47.116700000000002</v>
      </c>
      <c r="E1247">
        <v>51.883299999999998</v>
      </c>
      <c r="F1247" t="s">
        <v>1182</v>
      </c>
      <c r="G1247" t="s">
        <v>1183</v>
      </c>
      <c r="H1247" t="s">
        <v>1184</v>
      </c>
      <c r="I1247" t="s">
        <v>2714</v>
      </c>
      <c r="J1247" t="s">
        <v>378</v>
      </c>
      <c r="K1247">
        <v>163221</v>
      </c>
      <c r="L1247">
        <v>1398169063</v>
      </c>
    </row>
    <row r="1248" spans="1:12" x14ac:dyDescent="0.45">
      <c r="A1248" t="str">
        <f t="shared" si="19"/>
        <v>Aubagne, Provence-Alpes-Côte d’Azur, France</v>
      </c>
      <c r="B1248" t="s">
        <v>2716</v>
      </c>
      <c r="C1248" t="s">
        <v>2716</v>
      </c>
      <c r="D1248">
        <v>43.290799999999997</v>
      </c>
      <c r="E1248">
        <v>5.5708000000000002</v>
      </c>
      <c r="F1248" t="s">
        <v>526</v>
      </c>
      <c r="G1248" t="s">
        <v>527</v>
      </c>
      <c r="H1248" t="s">
        <v>528</v>
      </c>
      <c r="I1248" t="s">
        <v>1081</v>
      </c>
      <c r="K1248">
        <v>46268</v>
      </c>
      <c r="L1248">
        <v>1250602671</v>
      </c>
    </row>
    <row r="1249" spans="1:12" x14ac:dyDescent="0.45">
      <c r="A1249" t="str">
        <f t="shared" si="19"/>
        <v>Aubange, Wallonia, Belgium</v>
      </c>
      <c r="B1249" t="s">
        <v>2717</v>
      </c>
      <c r="C1249" t="s">
        <v>2717</v>
      </c>
      <c r="D1249">
        <v>49.566699999999997</v>
      </c>
      <c r="E1249">
        <v>5.8049999999999997</v>
      </c>
      <c r="F1249" t="s">
        <v>453</v>
      </c>
      <c r="G1249" t="s">
        <v>454</v>
      </c>
      <c r="H1249" t="s">
        <v>455</v>
      </c>
      <c r="I1249" t="s">
        <v>1957</v>
      </c>
      <c r="K1249">
        <v>16927</v>
      </c>
      <c r="L1249">
        <v>1056280555</v>
      </c>
    </row>
    <row r="1250" spans="1:12" x14ac:dyDescent="0.45">
      <c r="A1250" t="str">
        <f t="shared" si="19"/>
        <v>Aubervilliers, Île-de-France, France</v>
      </c>
      <c r="B1250" t="s">
        <v>2718</v>
      </c>
      <c r="C1250" t="s">
        <v>2718</v>
      </c>
      <c r="D1250">
        <v>48.9131</v>
      </c>
      <c r="E1250">
        <v>2.3831000000000002</v>
      </c>
      <c r="F1250" t="s">
        <v>526</v>
      </c>
      <c r="G1250" t="s">
        <v>527</v>
      </c>
      <c r="H1250" t="s">
        <v>528</v>
      </c>
      <c r="I1250" t="s">
        <v>732</v>
      </c>
      <c r="K1250">
        <v>86375</v>
      </c>
      <c r="L1250">
        <v>1250470371</v>
      </c>
    </row>
    <row r="1251" spans="1:12" x14ac:dyDescent="0.45">
      <c r="A1251" t="str">
        <f t="shared" si="19"/>
        <v>Aubrey, Texas, United States</v>
      </c>
      <c r="B1251" t="s">
        <v>2719</v>
      </c>
      <c r="C1251" t="s">
        <v>2719</v>
      </c>
      <c r="D1251">
        <v>33.287199999999999</v>
      </c>
      <c r="E1251">
        <v>-96.962199999999996</v>
      </c>
      <c r="F1251" t="s">
        <v>530</v>
      </c>
      <c r="G1251" t="s">
        <v>531</v>
      </c>
      <c r="H1251" t="s">
        <v>532</v>
      </c>
      <c r="I1251" t="s">
        <v>610</v>
      </c>
      <c r="K1251">
        <v>7806</v>
      </c>
      <c r="L1251">
        <v>1840019387</v>
      </c>
    </row>
    <row r="1252" spans="1:12" x14ac:dyDescent="0.45">
      <c r="A1252" t="str">
        <f t="shared" si="19"/>
        <v>Auburn, Alabama, United States</v>
      </c>
      <c r="B1252" t="s">
        <v>2720</v>
      </c>
      <c r="C1252" t="s">
        <v>2720</v>
      </c>
      <c r="D1252">
        <v>32.608699999999999</v>
      </c>
      <c r="E1252">
        <v>-85.489900000000006</v>
      </c>
      <c r="F1252" t="s">
        <v>530</v>
      </c>
      <c r="G1252" t="s">
        <v>531</v>
      </c>
      <c r="H1252" t="s">
        <v>532</v>
      </c>
      <c r="I1252" t="s">
        <v>1371</v>
      </c>
      <c r="K1252">
        <v>92777</v>
      </c>
      <c r="L1252">
        <v>1840013810</v>
      </c>
    </row>
    <row r="1253" spans="1:12" x14ac:dyDescent="0.45">
      <c r="A1253" t="str">
        <f t="shared" si="19"/>
        <v>Auburn, Washington, United States</v>
      </c>
      <c r="B1253" t="s">
        <v>2720</v>
      </c>
      <c r="C1253" t="s">
        <v>2720</v>
      </c>
      <c r="D1253">
        <v>47.303899999999999</v>
      </c>
      <c r="E1253">
        <v>-122.21080000000001</v>
      </c>
      <c r="F1253" t="s">
        <v>530</v>
      </c>
      <c r="G1253" t="s">
        <v>531</v>
      </c>
      <c r="H1253" t="s">
        <v>532</v>
      </c>
      <c r="I1253" t="s">
        <v>585</v>
      </c>
      <c r="K1253">
        <v>81464</v>
      </c>
      <c r="L1253">
        <v>1840018416</v>
      </c>
    </row>
    <row r="1254" spans="1:12" x14ac:dyDescent="0.45">
      <c r="A1254" t="str">
        <f t="shared" si="19"/>
        <v>Auburn, California, United States</v>
      </c>
      <c r="B1254" t="s">
        <v>2720</v>
      </c>
      <c r="C1254" t="s">
        <v>2720</v>
      </c>
      <c r="D1254">
        <v>38.895000000000003</v>
      </c>
      <c r="E1254">
        <v>-121.0778</v>
      </c>
      <c r="F1254" t="s">
        <v>530</v>
      </c>
      <c r="G1254" t="s">
        <v>531</v>
      </c>
      <c r="H1254" t="s">
        <v>532</v>
      </c>
      <c r="I1254" t="s">
        <v>754</v>
      </c>
      <c r="K1254">
        <v>35311</v>
      </c>
      <c r="L1254">
        <v>1840010231</v>
      </c>
    </row>
    <row r="1255" spans="1:12" x14ac:dyDescent="0.45">
      <c r="A1255" t="str">
        <f t="shared" si="19"/>
        <v>Auburn, New York, United States</v>
      </c>
      <c r="B1255" t="s">
        <v>2720</v>
      </c>
      <c r="C1255" t="s">
        <v>2720</v>
      </c>
      <c r="D1255">
        <v>42.933799999999998</v>
      </c>
      <c r="E1255">
        <v>-76.568399999999997</v>
      </c>
      <c r="F1255" t="s">
        <v>530</v>
      </c>
      <c r="G1255" t="s">
        <v>531</v>
      </c>
      <c r="H1255" t="s">
        <v>532</v>
      </c>
      <c r="I1255" t="s">
        <v>803</v>
      </c>
      <c r="K1255">
        <v>30507</v>
      </c>
      <c r="L1255">
        <v>1840000367</v>
      </c>
    </row>
    <row r="1256" spans="1:12" x14ac:dyDescent="0.45">
      <c r="A1256" t="str">
        <f t="shared" si="19"/>
        <v>Auburn, Maine, United States</v>
      </c>
      <c r="B1256" t="s">
        <v>2720</v>
      </c>
      <c r="C1256" t="s">
        <v>2720</v>
      </c>
      <c r="D1256">
        <v>44.085000000000001</v>
      </c>
      <c r="E1256">
        <v>-70.249200000000002</v>
      </c>
      <c r="F1256" t="s">
        <v>530</v>
      </c>
      <c r="G1256" t="s">
        <v>531</v>
      </c>
      <c r="H1256" t="s">
        <v>532</v>
      </c>
      <c r="I1256" t="s">
        <v>2721</v>
      </c>
      <c r="K1256">
        <v>23414</v>
      </c>
      <c r="L1256">
        <v>1840000319</v>
      </c>
    </row>
    <row r="1257" spans="1:12" x14ac:dyDescent="0.45">
      <c r="A1257" t="str">
        <f t="shared" si="19"/>
        <v>Auburn, Indiana, United States</v>
      </c>
      <c r="B1257" t="s">
        <v>2720</v>
      </c>
      <c r="C1257" t="s">
        <v>2720</v>
      </c>
      <c r="D1257">
        <v>41.366599999999998</v>
      </c>
      <c r="E1257">
        <v>-85.055899999999994</v>
      </c>
      <c r="F1257" t="s">
        <v>530</v>
      </c>
      <c r="G1257" t="s">
        <v>531</v>
      </c>
      <c r="H1257" t="s">
        <v>532</v>
      </c>
      <c r="I1257" t="s">
        <v>1964</v>
      </c>
      <c r="K1257">
        <v>22994</v>
      </c>
      <c r="L1257">
        <v>1840007100</v>
      </c>
    </row>
    <row r="1258" spans="1:12" x14ac:dyDescent="0.45">
      <c r="A1258" t="str">
        <f t="shared" si="19"/>
        <v>Auburn, Massachusetts, United States</v>
      </c>
      <c r="B1258" t="s">
        <v>2720</v>
      </c>
      <c r="C1258" t="s">
        <v>2720</v>
      </c>
      <c r="D1258">
        <v>42.197200000000002</v>
      </c>
      <c r="E1258">
        <v>-71.845299999999995</v>
      </c>
      <c r="F1258" t="s">
        <v>530</v>
      </c>
      <c r="G1258" t="s">
        <v>531</v>
      </c>
      <c r="H1258" t="s">
        <v>532</v>
      </c>
      <c r="I1258" t="s">
        <v>621</v>
      </c>
      <c r="K1258">
        <v>16633</v>
      </c>
      <c r="L1258">
        <v>1840053684</v>
      </c>
    </row>
    <row r="1259" spans="1:12" x14ac:dyDescent="0.45">
      <c r="A1259" t="str">
        <f t="shared" si="19"/>
        <v>Auburn, Georgia, United States</v>
      </c>
      <c r="B1259" t="s">
        <v>2720</v>
      </c>
      <c r="C1259" t="s">
        <v>2720</v>
      </c>
      <c r="D1259">
        <v>34.015700000000002</v>
      </c>
      <c r="E1259">
        <v>-83.831900000000005</v>
      </c>
      <c r="F1259" t="s">
        <v>530</v>
      </c>
      <c r="G1259" t="s">
        <v>531</v>
      </c>
      <c r="H1259" t="s">
        <v>532</v>
      </c>
      <c r="I1259" t="s">
        <v>763</v>
      </c>
      <c r="K1259">
        <v>7660</v>
      </c>
      <c r="L1259">
        <v>1840013680</v>
      </c>
    </row>
    <row r="1260" spans="1:12" x14ac:dyDescent="0.45">
      <c r="A1260" t="str">
        <f t="shared" si="19"/>
        <v>Auburn, New Hampshire, United States</v>
      </c>
      <c r="B1260" t="s">
        <v>2720</v>
      </c>
      <c r="C1260" t="s">
        <v>2720</v>
      </c>
      <c r="D1260">
        <v>42.990600000000001</v>
      </c>
      <c r="E1260">
        <v>-71.343800000000002</v>
      </c>
      <c r="F1260" t="s">
        <v>530</v>
      </c>
      <c r="G1260" t="s">
        <v>531</v>
      </c>
      <c r="H1260" t="s">
        <v>532</v>
      </c>
      <c r="I1260" t="s">
        <v>1728</v>
      </c>
      <c r="K1260">
        <v>5385</v>
      </c>
      <c r="L1260">
        <v>1840054548</v>
      </c>
    </row>
    <row r="1261" spans="1:12" x14ac:dyDescent="0.45">
      <c r="A1261" t="str">
        <f t="shared" si="19"/>
        <v>Auburn Hills, Michigan, United States</v>
      </c>
      <c r="B1261" t="s">
        <v>2722</v>
      </c>
      <c r="C1261" t="s">
        <v>2722</v>
      </c>
      <c r="D1261">
        <v>42.673499999999997</v>
      </c>
      <c r="E1261">
        <v>-83.244699999999995</v>
      </c>
      <c r="F1261" t="s">
        <v>530</v>
      </c>
      <c r="G1261" t="s">
        <v>531</v>
      </c>
      <c r="H1261" t="s">
        <v>532</v>
      </c>
      <c r="I1261" t="s">
        <v>868</v>
      </c>
      <c r="K1261">
        <v>24748</v>
      </c>
      <c r="L1261">
        <v>1840002436</v>
      </c>
    </row>
    <row r="1262" spans="1:12" x14ac:dyDescent="0.45">
      <c r="A1262" t="str">
        <f t="shared" si="19"/>
        <v>Auburndale, Florida, United States</v>
      </c>
      <c r="B1262" t="s">
        <v>2723</v>
      </c>
      <c r="C1262" t="s">
        <v>2723</v>
      </c>
      <c r="D1262">
        <v>28.0962</v>
      </c>
      <c r="E1262">
        <v>-81.801100000000005</v>
      </c>
      <c r="F1262" t="s">
        <v>530</v>
      </c>
      <c r="G1262" t="s">
        <v>531</v>
      </c>
      <c r="H1262" t="s">
        <v>532</v>
      </c>
      <c r="I1262" t="s">
        <v>1378</v>
      </c>
      <c r="K1262">
        <v>16650</v>
      </c>
      <c r="L1262">
        <v>1840014127</v>
      </c>
    </row>
    <row r="1263" spans="1:12" x14ac:dyDescent="0.45">
      <c r="A1263" t="str">
        <f t="shared" si="19"/>
        <v>Auce, Auces Novads, Latvia</v>
      </c>
      <c r="B1263" t="s">
        <v>2724</v>
      </c>
      <c r="C1263" t="s">
        <v>2724</v>
      </c>
      <c r="D1263">
        <v>56.461100000000002</v>
      </c>
      <c r="E1263">
        <v>22.894200000000001</v>
      </c>
      <c r="F1263" t="s">
        <v>811</v>
      </c>
      <c r="G1263" t="s">
        <v>812</v>
      </c>
      <c r="H1263" t="s">
        <v>813</v>
      </c>
      <c r="I1263" t="s">
        <v>2725</v>
      </c>
      <c r="J1263" t="s">
        <v>378</v>
      </c>
      <c r="K1263">
        <v>2343</v>
      </c>
      <c r="L1263">
        <v>1428962592</v>
      </c>
    </row>
    <row r="1264" spans="1:12" x14ac:dyDescent="0.45">
      <c r="A1264" t="str">
        <f t="shared" si="19"/>
        <v>Auch, Occitanie, France</v>
      </c>
      <c r="B1264" t="s">
        <v>2726</v>
      </c>
      <c r="C1264" t="s">
        <v>2726</v>
      </c>
      <c r="D1264">
        <v>43.646500000000003</v>
      </c>
      <c r="E1264">
        <v>0.58550000000000002</v>
      </c>
      <c r="F1264" t="s">
        <v>526</v>
      </c>
      <c r="G1264" t="s">
        <v>527</v>
      </c>
      <c r="H1264" t="s">
        <v>528</v>
      </c>
      <c r="I1264" t="s">
        <v>915</v>
      </c>
      <c r="J1264" t="s">
        <v>366</v>
      </c>
      <c r="K1264">
        <v>21935</v>
      </c>
      <c r="L1264">
        <v>1250746513</v>
      </c>
    </row>
    <row r="1265" spans="1:12" x14ac:dyDescent="0.45">
      <c r="A1265" t="str">
        <f t="shared" si="19"/>
        <v>Auckland, Auckland, New Zealand</v>
      </c>
      <c r="B1265" t="s">
        <v>2727</v>
      </c>
      <c r="C1265" t="s">
        <v>2727</v>
      </c>
      <c r="D1265">
        <v>-36.85</v>
      </c>
      <c r="E1265">
        <v>174.7833</v>
      </c>
      <c r="F1265" t="s">
        <v>1518</v>
      </c>
      <c r="G1265" t="s">
        <v>1519</v>
      </c>
      <c r="H1265" t="s">
        <v>1520</v>
      </c>
      <c r="I1265" t="s">
        <v>2727</v>
      </c>
      <c r="J1265" t="s">
        <v>378</v>
      </c>
      <c r="K1265">
        <v>1467800</v>
      </c>
      <c r="L1265">
        <v>1554435911</v>
      </c>
    </row>
    <row r="1266" spans="1:12" x14ac:dyDescent="0.45">
      <c r="A1266" t="str">
        <f t="shared" si="19"/>
        <v>Audley, Staffordshire, United Kingdom</v>
      </c>
      <c r="B1266" t="s">
        <v>2728</v>
      </c>
      <c r="C1266" t="s">
        <v>2728</v>
      </c>
      <c r="D1266">
        <v>53.052999999999997</v>
      </c>
      <c r="E1266">
        <v>-2.3039999999999998</v>
      </c>
      <c r="F1266" t="s">
        <v>536</v>
      </c>
      <c r="G1266" t="s">
        <v>537</v>
      </c>
      <c r="H1266" t="s">
        <v>538</v>
      </c>
      <c r="I1266" t="s">
        <v>2729</v>
      </c>
      <c r="K1266">
        <v>8437</v>
      </c>
      <c r="L1266">
        <v>1826819184</v>
      </c>
    </row>
    <row r="1267" spans="1:12" x14ac:dyDescent="0.45">
      <c r="A1267" t="str">
        <f t="shared" si="19"/>
        <v>Audubon, New Jersey, United States</v>
      </c>
      <c r="B1267" t="s">
        <v>2730</v>
      </c>
      <c r="C1267" t="s">
        <v>2730</v>
      </c>
      <c r="D1267">
        <v>39.890599999999999</v>
      </c>
      <c r="E1267">
        <v>-75.072199999999995</v>
      </c>
      <c r="F1267" t="s">
        <v>530</v>
      </c>
      <c r="G1267" t="s">
        <v>531</v>
      </c>
      <c r="H1267" t="s">
        <v>532</v>
      </c>
      <c r="I1267" t="s">
        <v>587</v>
      </c>
      <c r="K1267">
        <v>8637</v>
      </c>
      <c r="L1267">
        <v>1840003775</v>
      </c>
    </row>
    <row r="1268" spans="1:12" x14ac:dyDescent="0.45">
      <c r="A1268" t="str">
        <f t="shared" si="19"/>
        <v>Audubon, Pennsylvania, United States</v>
      </c>
      <c r="B1268" t="s">
        <v>2730</v>
      </c>
      <c r="C1268" t="s">
        <v>2730</v>
      </c>
      <c r="D1268">
        <v>40.130400000000002</v>
      </c>
      <c r="E1268">
        <v>-75.427999999999997</v>
      </c>
      <c r="F1268" t="s">
        <v>530</v>
      </c>
      <c r="G1268" t="s">
        <v>531</v>
      </c>
      <c r="H1268" t="s">
        <v>532</v>
      </c>
      <c r="I1268" t="s">
        <v>620</v>
      </c>
      <c r="K1268">
        <v>9195</v>
      </c>
      <c r="L1268">
        <v>1840034852</v>
      </c>
    </row>
    <row r="1269" spans="1:12" x14ac:dyDescent="0.45">
      <c r="A1269" t="str">
        <f t="shared" si="19"/>
        <v>Aue, Saxony, Germany</v>
      </c>
      <c r="B1269" t="s">
        <v>2731</v>
      </c>
      <c r="C1269" t="s">
        <v>2731</v>
      </c>
      <c r="D1269">
        <v>50.585299999999997</v>
      </c>
      <c r="E1269">
        <v>12.700799999999999</v>
      </c>
      <c r="F1269" t="s">
        <v>441</v>
      </c>
      <c r="G1269" t="s">
        <v>442</v>
      </c>
      <c r="H1269" t="s">
        <v>443</v>
      </c>
      <c r="I1269" t="s">
        <v>1707</v>
      </c>
      <c r="K1269">
        <v>16012</v>
      </c>
      <c r="L1269">
        <v>1276459690</v>
      </c>
    </row>
    <row r="1270" spans="1:12" x14ac:dyDescent="0.45">
      <c r="A1270" t="str">
        <f t="shared" si="19"/>
        <v>Auerbach, Saxony, Germany</v>
      </c>
      <c r="B1270" t="s">
        <v>2732</v>
      </c>
      <c r="C1270" t="s">
        <v>2732</v>
      </c>
      <c r="D1270">
        <v>50.509399999999999</v>
      </c>
      <c r="E1270">
        <v>12.4</v>
      </c>
      <c r="F1270" t="s">
        <v>441</v>
      </c>
      <c r="G1270" t="s">
        <v>442</v>
      </c>
      <c r="H1270" t="s">
        <v>443</v>
      </c>
      <c r="I1270" t="s">
        <v>1707</v>
      </c>
      <c r="K1270">
        <v>18357</v>
      </c>
      <c r="L1270">
        <v>1276679224</v>
      </c>
    </row>
    <row r="1271" spans="1:12" x14ac:dyDescent="0.45">
      <c r="A1271" t="str">
        <f t="shared" si="19"/>
        <v>Auerbach, Bavaria, Germany</v>
      </c>
      <c r="B1271" t="s">
        <v>2732</v>
      </c>
      <c r="C1271" t="s">
        <v>2732</v>
      </c>
      <c r="D1271">
        <v>49.692</v>
      </c>
      <c r="E1271">
        <v>11.6333</v>
      </c>
      <c r="F1271" t="s">
        <v>441</v>
      </c>
      <c r="G1271" t="s">
        <v>442</v>
      </c>
      <c r="H1271" t="s">
        <v>443</v>
      </c>
      <c r="I1271" t="s">
        <v>567</v>
      </c>
      <c r="K1271">
        <v>8818</v>
      </c>
      <c r="L1271">
        <v>1276188143</v>
      </c>
    </row>
    <row r="1272" spans="1:12" x14ac:dyDescent="0.45">
      <c r="A1272" t="str">
        <f t="shared" si="19"/>
        <v>Aughton, Lancashire, United Kingdom</v>
      </c>
      <c r="B1272" t="s">
        <v>2733</v>
      </c>
      <c r="C1272" t="s">
        <v>2733</v>
      </c>
      <c r="D1272">
        <v>53.542000000000002</v>
      </c>
      <c r="E1272">
        <v>-2.9119999999999999</v>
      </c>
      <c r="F1272" t="s">
        <v>536</v>
      </c>
      <c r="G1272" t="s">
        <v>537</v>
      </c>
      <c r="H1272" t="s">
        <v>538</v>
      </c>
      <c r="I1272" t="s">
        <v>724</v>
      </c>
      <c r="K1272">
        <v>8342</v>
      </c>
      <c r="L1272">
        <v>1826100170</v>
      </c>
    </row>
    <row r="1273" spans="1:12" x14ac:dyDescent="0.45">
      <c r="A1273" t="str">
        <f t="shared" si="19"/>
        <v>Augsburg, Bavaria, Germany</v>
      </c>
      <c r="B1273" t="s">
        <v>2734</v>
      </c>
      <c r="C1273" t="s">
        <v>2734</v>
      </c>
      <c r="D1273">
        <v>48.371699999999997</v>
      </c>
      <c r="E1273">
        <v>10.898300000000001</v>
      </c>
      <c r="F1273" t="s">
        <v>441</v>
      </c>
      <c r="G1273" t="s">
        <v>442</v>
      </c>
      <c r="H1273" t="s">
        <v>443</v>
      </c>
      <c r="I1273" t="s">
        <v>567</v>
      </c>
      <c r="J1273" t="s">
        <v>366</v>
      </c>
      <c r="K1273">
        <v>295135</v>
      </c>
      <c r="L1273">
        <v>1276314100</v>
      </c>
    </row>
    <row r="1274" spans="1:12" x14ac:dyDescent="0.45">
      <c r="A1274" t="str">
        <f t="shared" si="19"/>
        <v>August, California, United States</v>
      </c>
      <c r="B1274" t="s">
        <v>2735</v>
      </c>
      <c r="C1274" t="s">
        <v>2735</v>
      </c>
      <c r="D1274">
        <v>37.979700000000001</v>
      </c>
      <c r="E1274">
        <v>-121.2625</v>
      </c>
      <c r="F1274" t="s">
        <v>530</v>
      </c>
      <c r="G1274" t="s">
        <v>531</v>
      </c>
      <c r="H1274" t="s">
        <v>532</v>
      </c>
      <c r="I1274" t="s">
        <v>754</v>
      </c>
      <c r="K1274">
        <v>8774</v>
      </c>
      <c r="L1274">
        <v>1840028357</v>
      </c>
    </row>
    <row r="1275" spans="1:12" x14ac:dyDescent="0.45">
      <c r="A1275" t="str">
        <f t="shared" si="19"/>
        <v>Augusta, Georgia, United States</v>
      </c>
      <c r="B1275" t="s">
        <v>2736</v>
      </c>
      <c r="C1275" t="s">
        <v>2736</v>
      </c>
      <c r="D1275">
        <v>33.3645</v>
      </c>
      <c r="E1275">
        <v>-82.070800000000006</v>
      </c>
      <c r="F1275" t="s">
        <v>530</v>
      </c>
      <c r="G1275" t="s">
        <v>531</v>
      </c>
      <c r="H1275" t="s">
        <v>532</v>
      </c>
      <c r="I1275" t="s">
        <v>763</v>
      </c>
      <c r="J1275" t="s">
        <v>378</v>
      </c>
      <c r="K1275">
        <v>390809</v>
      </c>
      <c r="L1275">
        <v>1840029462</v>
      </c>
    </row>
    <row r="1276" spans="1:12" x14ac:dyDescent="0.45">
      <c r="A1276" t="str">
        <f t="shared" si="19"/>
        <v>Augusta, Maine, United States</v>
      </c>
      <c r="B1276" t="s">
        <v>2736</v>
      </c>
      <c r="C1276" t="s">
        <v>2736</v>
      </c>
      <c r="D1276">
        <v>44.334099999999999</v>
      </c>
      <c r="E1276">
        <v>-69.731899999999996</v>
      </c>
      <c r="F1276" t="s">
        <v>530</v>
      </c>
      <c r="G1276" t="s">
        <v>531</v>
      </c>
      <c r="H1276" t="s">
        <v>532</v>
      </c>
      <c r="I1276" t="s">
        <v>2721</v>
      </c>
      <c r="K1276">
        <v>22116</v>
      </c>
      <c r="L1276">
        <v>1840000302</v>
      </c>
    </row>
    <row r="1277" spans="1:12" x14ac:dyDescent="0.45">
      <c r="A1277" t="str">
        <f t="shared" si="19"/>
        <v>Augusta, Kansas, United States</v>
      </c>
      <c r="B1277" t="s">
        <v>2736</v>
      </c>
      <c r="C1277" t="s">
        <v>2736</v>
      </c>
      <c r="D1277">
        <v>37.695500000000003</v>
      </c>
      <c r="E1277">
        <v>-96.992099999999994</v>
      </c>
      <c r="F1277" t="s">
        <v>530</v>
      </c>
      <c r="G1277" t="s">
        <v>531</v>
      </c>
      <c r="H1277" t="s">
        <v>532</v>
      </c>
      <c r="I1277" t="s">
        <v>611</v>
      </c>
      <c r="K1277">
        <v>9422</v>
      </c>
      <c r="L1277">
        <v>1840001675</v>
      </c>
    </row>
    <row r="1278" spans="1:12" x14ac:dyDescent="0.45">
      <c r="A1278" t="str">
        <f t="shared" si="19"/>
        <v>Augusta, Ontario, Canada</v>
      </c>
      <c r="B1278" t="s">
        <v>2736</v>
      </c>
      <c r="C1278" t="s">
        <v>2736</v>
      </c>
      <c r="D1278">
        <v>44.751100000000001</v>
      </c>
      <c r="E1278">
        <v>-75.600300000000004</v>
      </c>
      <c r="F1278" t="s">
        <v>541</v>
      </c>
      <c r="G1278" t="s">
        <v>542</v>
      </c>
      <c r="H1278" t="s">
        <v>543</v>
      </c>
      <c r="I1278" t="s">
        <v>857</v>
      </c>
      <c r="K1278">
        <v>7353</v>
      </c>
      <c r="L1278">
        <v>1124000619</v>
      </c>
    </row>
    <row r="1279" spans="1:12" x14ac:dyDescent="0.45">
      <c r="A1279" t="str">
        <f t="shared" si="19"/>
        <v>Auki, Malaita, Solomon Islands</v>
      </c>
      <c r="B1279" t="s">
        <v>2737</v>
      </c>
      <c r="C1279" t="s">
        <v>2737</v>
      </c>
      <c r="D1279">
        <v>-8.7677999999999994</v>
      </c>
      <c r="E1279">
        <v>160.6978</v>
      </c>
      <c r="F1279" t="s">
        <v>2738</v>
      </c>
      <c r="G1279" t="s">
        <v>2739</v>
      </c>
      <c r="H1279" t="s">
        <v>2740</v>
      </c>
      <c r="I1279" t="s">
        <v>2741</v>
      </c>
      <c r="J1279" t="s">
        <v>378</v>
      </c>
      <c r="L1279">
        <v>1090993143</v>
      </c>
    </row>
    <row r="1280" spans="1:12" x14ac:dyDescent="0.45">
      <c r="A1280" t="str">
        <f t="shared" si="19"/>
        <v>Aulendorf, Baden-Württemberg, Germany</v>
      </c>
      <c r="B1280" t="s">
        <v>2742</v>
      </c>
      <c r="C1280" t="s">
        <v>2742</v>
      </c>
      <c r="D1280">
        <v>47.9542</v>
      </c>
      <c r="E1280">
        <v>9.6388999999999996</v>
      </c>
      <c r="F1280" t="s">
        <v>441</v>
      </c>
      <c r="G1280" t="s">
        <v>442</v>
      </c>
      <c r="H1280" t="s">
        <v>443</v>
      </c>
      <c r="I1280" t="s">
        <v>451</v>
      </c>
      <c r="K1280">
        <v>10180</v>
      </c>
      <c r="L1280">
        <v>1276668317</v>
      </c>
    </row>
    <row r="1281" spans="1:12" x14ac:dyDescent="0.45">
      <c r="A1281" t="str">
        <f t="shared" si="19"/>
        <v>Aulnay-sous-Bois, Île-de-France, France</v>
      </c>
      <c r="B1281" t="s">
        <v>2743</v>
      </c>
      <c r="C1281" t="s">
        <v>2743</v>
      </c>
      <c r="D1281">
        <v>48.938600000000001</v>
      </c>
      <c r="E1281">
        <v>2.4906000000000001</v>
      </c>
      <c r="F1281" t="s">
        <v>526</v>
      </c>
      <c r="G1281" t="s">
        <v>527</v>
      </c>
      <c r="H1281" t="s">
        <v>528</v>
      </c>
      <c r="I1281" t="s">
        <v>732</v>
      </c>
      <c r="K1281">
        <v>85740</v>
      </c>
      <c r="L1281">
        <v>1250420439</v>
      </c>
    </row>
    <row r="1282" spans="1:12" x14ac:dyDescent="0.45">
      <c r="A1282" t="str">
        <f t="shared" si="19"/>
        <v>Aurangābād, Mahārāshtra, India</v>
      </c>
      <c r="B1282" t="s">
        <v>2744</v>
      </c>
      <c r="C1282" t="s">
        <v>2745</v>
      </c>
      <c r="D1282">
        <v>19.88</v>
      </c>
      <c r="E1282">
        <v>75.319999999999993</v>
      </c>
      <c r="F1282" t="s">
        <v>626</v>
      </c>
      <c r="G1282" t="s">
        <v>627</v>
      </c>
      <c r="H1282" t="s">
        <v>628</v>
      </c>
      <c r="I1282" t="s">
        <v>993</v>
      </c>
      <c r="K1282">
        <v>1371330</v>
      </c>
      <c r="L1282">
        <v>1356840670</v>
      </c>
    </row>
    <row r="1283" spans="1:12" x14ac:dyDescent="0.45">
      <c r="A1283" t="str">
        <f t="shared" ref="A1283:A1346" si="20">CONCATENATE(B1283,", ",I1283,", ",F1283)</f>
        <v>Aurangābād, Bihār, India</v>
      </c>
      <c r="B1283" t="s">
        <v>2744</v>
      </c>
      <c r="C1283" t="s">
        <v>2745</v>
      </c>
      <c r="D1283">
        <v>24.770399999999999</v>
      </c>
      <c r="E1283">
        <v>84.38</v>
      </c>
      <c r="F1283" t="s">
        <v>626</v>
      </c>
      <c r="G1283" t="s">
        <v>627</v>
      </c>
      <c r="H1283" t="s">
        <v>628</v>
      </c>
      <c r="I1283" t="s">
        <v>2746</v>
      </c>
      <c r="K1283">
        <v>95929</v>
      </c>
      <c r="L1283">
        <v>1356920493</v>
      </c>
    </row>
    <row r="1284" spans="1:12" x14ac:dyDescent="0.45">
      <c r="A1284" t="str">
        <f t="shared" si="20"/>
        <v>Aurich, Lower Saxony, Germany</v>
      </c>
      <c r="B1284" t="s">
        <v>2747</v>
      </c>
      <c r="C1284" t="s">
        <v>2747</v>
      </c>
      <c r="D1284">
        <v>53.471400000000003</v>
      </c>
      <c r="E1284">
        <v>7.4836</v>
      </c>
      <c r="F1284" t="s">
        <v>441</v>
      </c>
      <c r="G1284" t="s">
        <v>442</v>
      </c>
      <c r="H1284" t="s">
        <v>443</v>
      </c>
      <c r="I1284" t="s">
        <v>735</v>
      </c>
      <c r="J1284" t="s">
        <v>366</v>
      </c>
      <c r="K1284">
        <v>41991</v>
      </c>
      <c r="L1284">
        <v>1276424784</v>
      </c>
    </row>
    <row r="1285" spans="1:12" x14ac:dyDescent="0.45">
      <c r="A1285" t="str">
        <f t="shared" si="20"/>
        <v>Auriflama, São Paulo, Brazil</v>
      </c>
      <c r="B1285" t="s">
        <v>2748</v>
      </c>
      <c r="C1285" t="s">
        <v>2748</v>
      </c>
      <c r="D1285">
        <v>-20.6858</v>
      </c>
      <c r="E1285">
        <v>-50.555</v>
      </c>
      <c r="F1285" t="s">
        <v>491</v>
      </c>
      <c r="G1285" t="s">
        <v>492</v>
      </c>
      <c r="H1285" t="s">
        <v>493</v>
      </c>
      <c r="I1285" t="s">
        <v>801</v>
      </c>
      <c r="K1285">
        <v>14961</v>
      </c>
      <c r="L1285">
        <v>1076210906</v>
      </c>
    </row>
    <row r="1286" spans="1:12" x14ac:dyDescent="0.45">
      <c r="A1286" t="str">
        <f t="shared" si="20"/>
        <v>Aurillac, Auvergne-Rhône-Alpes, France</v>
      </c>
      <c r="B1286" t="s">
        <v>2749</v>
      </c>
      <c r="C1286" t="s">
        <v>2749</v>
      </c>
      <c r="D1286">
        <v>44.926099999999998</v>
      </c>
      <c r="E1286">
        <v>2.4405999999999999</v>
      </c>
      <c r="F1286" t="s">
        <v>526</v>
      </c>
      <c r="G1286" t="s">
        <v>527</v>
      </c>
      <c r="H1286" t="s">
        <v>528</v>
      </c>
      <c r="I1286" t="s">
        <v>1083</v>
      </c>
      <c r="J1286" t="s">
        <v>366</v>
      </c>
      <c r="K1286">
        <v>25499</v>
      </c>
      <c r="L1286">
        <v>1250648062</v>
      </c>
    </row>
    <row r="1287" spans="1:12" x14ac:dyDescent="0.45">
      <c r="A1287" t="str">
        <f t="shared" si="20"/>
        <v>Aurora, Colorado, United States</v>
      </c>
      <c r="B1287" t="s">
        <v>2750</v>
      </c>
      <c r="C1287" t="s">
        <v>2750</v>
      </c>
      <c r="D1287">
        <v>39.7087</v>
      </c>
      <c r="E1287">
        <v>-104.7273</v>
      </c>
      <c r="F1287" t="s">
        <v>530</v>
      </c>
      <c r="G1287" t="s">
        <v>531</v>
      </c>
      <c r="H1287" t="s">
        <v>532</v>
      </c>
      <c r="I1287" t="s">
        <v>1071</v>
      </c>
      <c r="K1287">
        <v>379289</v>
      </c>
      <c r="L1287">
        <v>1840018794</v>
      </c>
    </row>
    <row r="1288" spans="1:12" x14ac:dyDescent="0.45">
      <c r="A1288" t="str">
        <f t="shared" si="20"/>
        <v>Aurora, Illinois, United States</v>
      </c>
      <c r="B1288" t="s">
        <v>2750</v>
      </c>
      <c r="C1288" t="s">
        <v>2750</v>
      </c>
      <c r="D1288">
        <v>41.7637</v>
      </c>
      <c r="E1288">
        <v>-88.290099999999995</v>
      </c>
      <c r="F1288" t="s">
        <v>530</v>
      </c>
      <c r="G1288" t="s">
        <v>531</v>
      </c>
      <c r="H1288" t="s">
        <v>532</v>
      </c>
      <c r="I1288" t="s">
        <v>824</v>
      </c>
      <c r="K1288">
        <v>197757</v>
      </c>
      <c r="L1288">
        <v>1840007034</v>
      </c>
    </row>
    <row r="1289" spans="1:12" x14ac:dyDescent="0.45">
      <c r="A1289" t="str">
        <f t="shared" si="20"/>
        <v>Aurora, Ontario, Canada</v>
      </c>
      <c r="B1289" t="s">
        <v>2750</v>
      </c>
      <c r="C1289" t="s">
        <v>2750</v>
      </c>
      <c r="D1289">
        <v>44</v>
      </c>
      <c r="E1289">
        <v>-79.466700000000003</v>
      </c>
      <c r="F1289" t="s">
        <v>541</v>
      </c>
      <c r="G1289" t="s">
        <v>542</v>
      </c>
      <c r="H1289" t="s">
        <v>543</v>
      </c>
      <c r="I1289" t="s">
        <v>857</v>
      </c>
      <c r="K1289">
        <v>55445</v>
      </c>
      <c r="L1289">
        <v>1124085034</v>
      </c>
    </row>
    <row r="1290" spans="1:12" x14ac:dyDescent="0.45">
      <c r="A1290" t="str">
        <f t="shared" si="20"/>
        <v>Aurora, Ohio, United States</v>
      </c>
      <c r="B1290" t="s">
        <v>2750</v>
      </c>
      <c r="C1290" t="s">
        <v>2750</v>
      </c>
      <c r="D1290">
        <v>41.311799999999998</v>
      </c>
      <c r="E1290">
        <v>-81.344999999999999</v>
      </c>
      <c r="F1290" t="s">
        <v>530</v>
      </c>
      <c r="G1290" t="s">
        <v>531</v>
      </c>
      <c r="H1290" t="s">
        <v>532</v>
      </c>
      <c r="I1290" t="s">
        <v>799</v>
      </c>
      <c r="K1290">
        <v>16338</v>
      </c>
      <c r="L1290">
        <v>1840000806</v>
      </c>
    </row>
    <row r="1291" spans="1:12" x14ac:dyDescent="0.45">
      <c r="A1291" t="str">
        <f t="shared" si="20"/>
        <v>Aurora, New York, United States</v>
      </c>
      <c r="B1291" t="s">
        <v>2750</v>
      </c>
      <c r="C1291" t="s">
        <v>2750</v>
      </c>
      <c r="D1291">
        <v>42.738199999999999</v>
      </c>
      <c r="E1291">
        <v>-78.637299999999996</v>
      </c>
      <c r="F1291" t="s">
        <v>530</v>
      </c>
      <c r="G1291" t="s">
        <v>531</v>
      </c>
      <c r="H1291" t="s">
        <v>532</v>
      </c>
      <c r="I1291" t="s">
        <v>803</v>
      </c>
      <c r="K1291">
        <v>13788</v>
      </c>
      <c r="L1291">
        <v>1840150816</v>
      </c>
    </row>
    <row r="1292" spans="1:12" x14ac:dyDescent="0.45">
      <c r="A1292" t="str">
        <f t="shared" si="20"/>
        <v>Aurora, Missouri, United States</v>
      </c>
      <c r="B1292" t="s">
        <v>2750</v>
      </c>
      <c r="C1292" t="s">
        <v>2750</v>
      </c>
      <c r="D1292">
        <v>36.967399999999998</v>
      </c>
      <c r="E1292">
        <v>-93.718299999999999</v>
      </c>
      <c r="F1292" t="s">
        <v>530</v>
      </c>
      <c r="G1292" t="s">
        <v>531</v>
      </c>
      <c r="H1292" t="s">
        <v>532</v>
      </c>
      <c r="I1292" t="s">
        <v>884</v>
      </c>
      <c r="K1292">
        <v>8297</v>
      </c>
      <c r="L1292">
        <v>1840007636</v>
      </c>
    </row>
    <row r="1293" spans="1:12" x14ac:dyDescent="0.45">
      <c r="A1293" t="str">
        <f t="shared" si="20"/>
        <v>Austell, Georgia, United States</v>
      </c>
      <c r="B1293" t="s">
        <v>2751</v>
      </c>
      <c r="C1293" t="s">
        <v>2751</v>
      </c>
      <c r="D1293">
        <v>33.82</v>
      </c>
      <c r="E1293">
        <v>-84.644999999999996</v>
      </c>
      <c r="F1293" t="s">
        <v>530</v>
      </c>
      <c r="G1293" t="s">
        <v>531</v>
      </c>
      <c r="H1293" t="s">
        <v>532</v>
      </c>
      <c r="I1293" t="s">
        <v>763</v>
      </c>
      <c r="K1293">
        <v>7170</v>
      </c>
      <c r="L1293">
        <v>1840013689</v>
      </c>
    </row>
    <row r="1294" spans="1:12" x14ac:dyDescent="0.45">
      <c r="A1294" t="str">
        <f t="shared" si="20"/>
        <v>Austin, Texas, United States</v>
      </c>
      <c r="B1294" t="s">
        <v>2752</v>
      </c>
      <c r="C1294" t="s">
        <v>2752</v>
      </c>
      <c r="D1294">
        <v>30.3004</v>
      </c>
      <c r="E1294">
        <v>-97.752200000000002</v>
      </c>
      <c r="F1294" t="s">
        <v>530</v>
      </c>
      <c r="G1294" t="s">
        <v>531</v>
      </c>
      <c r="H1294" t="s">
        <v>532</v>
      </c>
      <c r="I1294" t="s">
        <v>610</v>
      </c>
      <c r="J1294" t="s">
        <v>378</v>
      </c>
      <c r="K1294">
        <v>1687311</v>
      </c>
      <c r="L1294">
        <v>1840019590</v>
      </c>
    </row>
    <row r="1295" spans="1:12" x14ac:dyDescent="0.45">
      <c r="A1295" t="str">
        <f t="shared" si="20"/>
        <v>Austin, Minnesota, United States</v>
      </c>
      <c r="B1295" t="s">
        <v>2752</v>
      </c>
      <c r="C1295" t="s">
        <v>2752</v>
      </c>
      <c r="D1295">
        <v>43.671799999999998</v>
      </c>
      <c r="E1295">
        <v>-92.978300000000004</v>
      </c>
      <c r="F1295" t="s">
        <v>530</v>
      </c>
      <c r="G1295" t="s">
        <v>531</v>
      </c>
      <c r="H1295" t="s">
        <v>532</v>
      </c>
      <c r="I1295" t="s">
        <v>1433</v>
      </c>
      <c r="K1295">
        <v>25626</v>
      </c>
      <c r="L1295">
        <v>1840006830</v>
      </c>
    </row>
    <row r="1296" spans="1:12" x14ac:dyDescent="0.45">
      <c r="A1296" t="str">
        <f t="shared" si="20"/>
        <v>Austintown, Ohio, United States</v>
      </c>
      <c r="B1296" t="s">
        <v>2753</v>
      </c>
      <c r="C1296" t="s">
        <v>2753</v>
      </c>
      <c r="D1296">
        <v>41.093200000000003</v>
      </c>
      <c r="E1296">
        <v>-80.740499999999997</v>
      </c>
      <c r="F1296" t="s">
        <v>530</v>
      </c>
      <c r="G1296" t="s">
        <v>531</v>
      </c>
      <c r="H1296" t="s">
        <v>532</v>
      </c>
      <c r="I1296" t="s">
        <v>799</v>
      </c>
      <c r="K1296">
        <v>28386</v>
      </c>
      <c r="L1296">
        <v>1840005185</v>
      </c>
    </row>
    <row r="1297" spans="1:12" x14ac:dyDescent="0.45">
      <c r="A1297" t="str">
        <f t="shared" si="20"/>
        <v>Australind, Western Australia, Australia</v>
      </c>
      <c r="B1297" t="s">
        <v>2754</v>
      </c>
      <c r="C1297" t="s">
        <v>2754</v>
      </c>
      <c r="D1297">
        <v>-33.279200000000003</v>
      </c>
      <c r="E1297">
        <v>115.715</v>
      </c>
      <c r="F1297" t="s">
        <v>830</v>
      </c>
      <c r="G1297" t="s">
        <v>831</v>
      </c>
      <c r="H1297" t="s">
        <v>832</v>
      </c>
      <c r="I1297" t="s">
        <v>1427</v>
      </c>
      <c r="K1297">
        <v>14539</v>
      </c>
      <c r="L1297">
        <v>1036182351</v>
      </c>
    </row>
    <row r="1298" spans="1:12" x14ac:dyDescent="0.45">
      <c r="A1298" t="str">
        <f t="shared" si="20"/>
        <v>Autlán de Navarro, Jalisco, Mexico</v>
      </c>
      <c r="B1298" t="s">
        <v>2755</v>
      </c>
      <c r="C1298" t="s">
        <v>2756</v>
      </c>
      <c r="D1298">
        <v>19.7667</v>
      </c>
      <c r="E1298">
        <v>-104.36669999999999</v>
      </c>
      <c r="F1298" t="s">
        <v>519</v>
      </c>
      <c r="G1298" t="s">
        <v>520</v>
      </c>
      <c r="H1298" t="s">
        <v>521</v>
      </c>
      <c r="I1298" t="s">
        <v>1783</v>
      </c>
      <c r="J1298" t="s">
        <v>366</v>
      </c>
      <c r="K1298">
        <v>60572</v>
      </c>
      <c r="L1298">
        <v>1484240559</v>
      </c>
    </row>
    <row r="1299" spans="1:12" x14ac:dyDescent="0.45">
      <c r="A1299" t="str">
        <f t="shared" si="20"/>
        <v>Auxerre, Bourgogne-Franche-Comté, France</v>
      </c>
      <c r="B1299" t="s">
        <v>2757</v>
      </c>
      <c r="C1299" t="s">
        <v>2757</v>
      </c>
      <c r="D1299">
        <v>47.7986</v>
      </c>
      <c r="E1299">
        <v>3.5672000000000001</v>
      </c>
      <c r="F1299" t="s">
        <v>526</v>
      </c>
      <c r="G1299" t="s">
        <v>527</v>
      </c>
      <c r="H1299" t="s">
        <v>528</v>
      </c>
      <c r="I1299" t="s">
        <v>2758</v>
      </c>
      <c r="J1299" t="s">
        <v>366</v>
      </c>
      <c r="K1299">
        <v>34634</v>
      </c>
      <c r="L1299">
        <v>1250482884</v>
      </c>
    </row>
    <row r="1300" spans="1:12" x14ac:dyDescent="0.45">
      <c r="A1300" t="str">
        <f t="shared" si="20"/>
        <v>Avaí, São Paulo, Brazil</v>
      </c>
      <c r="B1300" t="s">
        <v>2759</v>
      </c>
      <c r="C1300" t="s">
        <v>2760</v>
      </c>
      <c r="D1300">
        <v>-22.146699999999999</v>
      </c>
      <c r="E1300">
        <v>-49.333100000000002</v>
      </c>
      <c r="F1300" t="s">
        <v>491</v>
      </c>
      <c r="G1300" t="s">
        <v>492</v>
      </c>
      <c r="H1300" t="s">
        <v>493</v>
      </c>
      <c r="I1300" t="s">
        <v>801</v>
      </c>
      <c r="K1300">
        <v>5275</v>
      </c>
      <c r="L1300">
        <v>1076844658</v>
      </c>
    </row>
    <row r="1301" spans="1:12" x14ac:dyDescent="0.45">
      <c r="A1301" t="str">
        <f t="shared" si="20"/>
        <v>Avanhandava, São Paulo, Brazil</v>
      </c>
      <c r="B1301" t="s">
        <v>2761</v>
      </c>
      <c r="C1301" t="s">
        <v>2761</v>
      </c>
      <c r="D1301">
        <v>-21.460799999999999</v>
      </c>
      <c r="E1301">
        <v>-49.9497</v>
      </c>
      <c r="F1301" t="s">
        <v>491</v>
      </c>
      <c r="G1301" t="s">
        <v>492</v>
      </c>
      <c r="H1301" t="s">
        <v>493</v>
      </c>
      <c r="I1301" t="s">
        <v>801</v>
      </c>
      <c r="K1301">
        <v>12719</v>
      </c>
      <c r="L1301">
        <v>1076708682</v>
      </c>
    </row>
    <row r="1302" spans="1:12" x14ac:dyDescent="0.45">
      <c r="A1302" t="str">
        <f t="shared" si="20"/>
        <v>Avaré, São Paulo, Brazil</v>
      </c>
      <c r="B1302" t="s">
        <v>2762</v>
      </c>
      <c r="C1302" t="s">
        <v>2763</v>
      </c>
      <c r="D1302">
        <v>-23.098600000000001</v>
      </c>
      <c r="E1302">
        <v>-48.925800000000002</v>
      </c>
      <c r="F1302" t="s">
        <v>491</v>
      </c>
      <c r="G1302" t="s">
        <v>492</v>
      </c>
      <c r="H1302" t="s">
        <v>493</v>
      </c>
      <c r="I1302" t="s">
        <v>801</v>
      </c>
      <c r="K1302">
        <v>81285</v>
      </c>
      <c r="L1302">
        <v>1076118860</v>
      </c>
    </row>
    <row r="1303" spans="1:12" x14ac:dyDescent="0.45">
      <c r="A1303" t="str">
        <f t="shared" si="20"/>
        <v>Avarua, , Cook Islands</v>
      </c>
      <c r="B1303" t="s">
        <v>2764</v>
      </c>
      <c r="C1303" t="s">
        <v>2764</v>
      </c>
      <c r="D1303">
        <v>-21.207000000000001</v>
      </c>
      <c r="E1303">
        <v>-159.77099999999999</v>
      </c>
      <c r="F1303" t="s">
        <v>2765</v>
      </c>
      <c r="G1303" t="s">
        <v>2766</v>
      </c>
      <c r="H1303" t="s">
        <v>2767</v>
      </c>
      <c r="K1303">
        <v>5445</v>
      </c>
      <c r="L1303">
        <v>1184217570</v>
      </c>
    </row>
    <row r="1304" spans="1:12" x14ac:dyDescent="0.45">
      <c r="A1304" t="str">
        <f t="shared" si="20"/>
        <v>Avdiivka, Donets’ka Oblast’, Ukraine</v>
      </c>
      <c r="B1304" t="s">
        <v>2768</v>
      </c>
      <c r="C1304" t="s">
        <v>2768</v>
      </c>
      <c r="D1304">
        <v>48.133299999999998</v>
      </c>
      <c r="E1304">
        <v>37.75</v>
      </c>
      <c r="F1304" t="s">
        <v>1461</v>
      </c>
      <c r="G1304" t="s">
        <v>1462</v>
      </c>
      <c r="H1304" t="s">
        <v>1463</v>
      </c>
      <c r="I1304" t="s">
        <v>1903</v>
      </c>
      <c r="K1304">
        <v>34938</v>
      </c>
      <c r="L1304">
        <v>1804444433</v>
      </c>
    </row>
    <row r="1305" spans="1:12" x14ac:dyDescent="0.45">
      <c r="A1305" t="str">
        <f t="shared" si="20"/>
        <v>Aveiro, Aveiro, Portugal</v>
      </c>
      <c r="B1305" t="s">
        <v>1431</v>
      </c>
      <c r="C1305" t="s">
        <v>1431</v>
      </c>
      <c r="D1305">
        <v>40.6389</v>
      </c>
      <c r="E1305">
        <v>-8.6553000000000004</v>
      </c>
      <c r="F1305" t="s">
        <v>967</v>
      </c>
      <c r="G1305" t="s">
        <v>968</v>
      </c>
      <c r="H1305" t="s">
        <v>969</v>
      </c>
      <c r="I1305" t="s">
        <v>1431</v>
      </c>
      <c r="J1305" t="s">
        <v>378</v>
      </c>
      <c r="K1305">
        <v>78450</v>
      </c>
      <c r="L1305">
        <v>1620555869</v>
      </c>
    </row>
    <row r="1306" spans="1:12" x14ac:dyDescent="0.45">
      <c r="A1306" t="str">
        <f t="shared" si="20"/>
        <v>Aveley, Thurrock, United Kingdom</v>
      </c>
      <c r="B1306" t="s">
        <v>2769</v>
      </c>
      <c r="C1306" t="s">
        <v>2769</v>
      </c>
      <c r="D1306">
        <v>51.501800000000003</v>
      </c>
      <c r="E1306">
        <v>0.25340000000000001</v>
      </c>
      <c r="F1306" t="s">
        <v>536</v>
      </c>
      <c r="G1306" t="s">
        <v>537</v>
      </c>
      <c r="H1306" t="s">
        <v>538</v>
      </c>
      <c r="I1306" t="s">
        <v>2770</v>
      </c>
      <c r="K1306">
        <v>8381</v>
      </c>
      <c r="L1306">
        <v>1826305482</v>
      </c>
    </row>
    <row r="1307" spans="1:12" x14ac:dyDescent="0.45">
      <c r="A1307" t="str">
        <f t="shared" si="20"/>
        <v>Avellaneda, Buenos Aires, Argentina</v>
      </c>
      <c r="B1307" t="s">
        <v>2771</v>
      </c>
      <c r="C1307" t="s">
        <v>2771</v>
      </c>
      <c r="D1307">
        <v>-34.662500000000001</v>
      </c>
      <c r="E1307">
        <v>-58.367800000000003</v>
      </c>
      <c r="F1307" t="s">
        <v>651</v>
      </c>
      <c r="G1307" t="s">
        <v>652</v>
      </c>
      <c r="H1307" t="s">
        <v>653</v>
      </c>
      <c r="I1307" t="s">
        <v>870</v>
      </c>
      <c r="J1307" t="s">
        <v>366</v>
      </c>
      <c r="K1307">
        <v>24313</v>
      </c>
      <c r="L1307">
        <v>1032478683</v>
      </c>
    </row>
    <row r="1308" spans="1:12" x14ac:dyDescent="0.45">
      <c r="A1308" t="str">
        <f t="shared" si="20"/>
        <v>Avenal, California, United States</v>
      </c>
      <c r="B1308" t="s">
        <v>2772</v>
      </c>
      <c r="C1308" t="s">
        <v>2772</v>
      </c>
      <c r="D1308">
        <v>36.031100000000002</v>
      </c>
      <c r="E1308">
        <v>-120.11620000000001</v>
      </c>
      <c r="F1308" t="s">
        <v>530</v>
      </c>
      <c r="G1308" t="s">
        <v>531</v>
      </c>
      <c r="H1308" t="s">
        <v>532</v>
      </c>
      <c r="I1308" t="s">
        <v>754</v>
      </c>
      <c r="K1308">
        <v>13479</v>
      </c>
      <c r="L1308">
        <v>1840019054</v>
      </c>
    </row>
    <row r="1309" spans="1:12" x14ac:dyDescent="0.45">
      <c r="A1309" t="str">
        <f t="shared" si="20"/>
        <v>Avenel, New Jersey, United States</v>
      </c>
      <c r="B1309" t="s">
        <v>2773</v>
      </c>
      <c r="C1309" t="s">
        <v>2773</v>
      </c>
      <c r="D1309">
        <v>40.5839</v>
      </c>
      <c r="E1309">
        <v>-74.272000000000006</v>
      </c>
      <c r="F1309" t="s">
        <v>530</v>
      </c>
      <c r="G1309" t="s">
        <v>531</v>
      </c>
      <c r="H1309" t="s">
        <v>532</v>
      </c>
      <c r="I1309" t="s">
        <v>587</v>
      </c>
      <c r="K1309">
        <v>18831</v>
      </c>
      <c r="L1309">
        <v>1840005410</v>
      </c>
    </row>
    <row r="1310" spans="1:12" x14ac:dyDescent="0.45">
      <c r="A1310" t="str">
        <f t="shared" si="20"/>
        <v>Aventura, Florida, United States</v>
      </c>
      <c r="B1310" t="s">
        <v>2774</v>
      </c>
      <c r="C1310" t="s">
        <v>2774</v>
      </c>
      <c r="D1310">
        <v>25.956499999999998</v>
      </c>
      <c r="E1310">
        <v>-80.137200000000007</v>
      </c>
      <c r="F1310" t="s">
        <v>530</v>
      </c>
      <c r="G1310" t="s">
        <v>531</v>
      </c>
      <c r="H1310" t="s">
        <v>532</v>
      </c>
      <c r="I1310" t="s">
        <v>1378</v>
      </c>
      <c r="K1310">
        <v>36987</v>
      </c>
      <c r="L1310">
        <v>1840014243</v>
      </c>
    </row>
    <row r="1311" spans="1:12" x14ac:dyDescent="0.45">
      <c r="A1311" t="str">
        <f t="shared" si="20"/>
        <v>Aver-o-Mar, Porto, Portugal</v>
      </c>
      <c r="B1311" t="s">
        <v>2775</v>
      </c>
      <c r="C1311" t="s">
        <v>2775</v>
      </c>
      <c r="D1311">
        <v>41.4039</v>
      </c>
      <c r="E1311">
        <v>-8.7690000000000001</v>
      </c>
      <c r="F1311" t="s">
        <v>967</v>
      </c>
      <c r="G1311" t="s">
        <v>968</v>
      </c>
      <c r="H1311" t="s">
        <v>969</v>
      </c>
      <c r="I1311" t="s">
        <v>1537</v>
      </c>
      <c r="K1311">
        <v>8961</v>
      </c>
      <c r="L1311">
        <v>1620327215</v>
      </c>
    </row>
    <row r="1312" spans="1:12" x14ac:dyDescent="0.45">
      <c r="A1312" t="str">
        <f t="shared" si="20"/>
        <v>Avigliano, Basilicata, Italy</v>
      </c>
      <c r="B1312" t="s">
        <v>2776</v>
      </c>
      <c r="C1312" t="s">
        <v>2776</v>
      </c>
      <c r="D1312">
        <v>40.7333</v>
      </c>
      <c r="E1312">
        <v>15.716699999999999</v>
      </c>
      <c r="F1312" t="s">
        <v>946</v>
      </c>
      <c r="G1312" t="s">
        <v>947</v>
      </c>
      <c r="H1312" t="s">
        <v>948</v>
      </c>
      <c r="I1312" t="s">
        <v>2777</v>
      </c>
      <c r="K1312">
        <v>11350</v>
      </c>
      <c r="L1312">
        <v>1380120301</v>
      </c>
    </row>
    <row r="1313" spans="1:12" x14ac:dyDescent="0.45">
      <c r="A1313" t="str">
        <f t="shared" si="20"/>
        <v>Avignon, Provence-Alpes-Côte d’Azur, France</v>
      </c>
      <c r="B1313" t="s">
        <v>2778</v>
      </c>
      <c r="C1313" t="s">
        <v>2778</v>
      </c>
      <c r="D1313">
        <v>43.95</v>
      </c>
      <c r="E1313">
        <v>4.8075000000000001</v>
      </c>
      <c r="F1313" t="s">
        <v>526</v>
      </c>
      <c r="G1313" t="s">
        <v>527</v>
      </c>
      <c r="H1313" t="s">
        <v>528</v>
      </c>
      <c r="I1313" t="s">
        <v>1081</v>
      </c>
      <c r="J1313" t="s">
        <v>366</v>
      </c>
      <c r="K1313">
        <v>93671</v>
      </c>
      <c r="L1313">
        <v>1250645342</v>
      </c>
    </row>
    <row r="1314" spans="1:12" x14ac:dyDescent="0.45">
      <c r="A1314" t="str">
        <f t="shared" si="20"/>
        <v>Ávila, Castille-Leon, Spain</v>
      </c>
      <c r="B1314" t="s">
        <v>2779</v>
      </c>
      <c r="C1314" t="s">
        <v>2780</v>
      </c>
      <c r="D1314">
        <v>40.654299999999999</v>
      </c>
      <c r="E1314">
        <v>-4.6962000000000002</v>
      </c>
      <c r="F1314" t="s">
        <v>436</v>
      </c>
      <c r="G1314" t="s">
        <v>437</v>
      </c>
      <c r="H1314" t="s">
        <v>438</v>
      </c>
      <c r="I1314" t="s">
        <v>2781</v>
      </c>
      <c r="J1314" t="s">
        <v>366</v>
      </c>
      <c r="K1314">
        <v>57744</v>
      </c>
      <c r="L1314">
        <v>1724392183</v>
      </c>
    </row>
    <row r="1315" spans="1:12" x14ac:dyDescent="0.45">
      <c r="A1315" t="str">
        <f t="shared" si="20"/>
        <v>Avilés, Asturias, Spain</v>
      </c>
      <c r="B1315" t="s">
        <v>2782</v>
      </c>
      <c r="C1315" t="s">
        <v>2783</v>
      </c>
      <c r="D1315">
        <v>43.556100000000001</v>
      </c>
      <c r="E1315">
        <v>-5.9222000000000001</v>
      </c>
      <c r="F1315" t="s">
        <v>436</v>
      </c>
      <c r="G1315" t="s">
        <v>437</v>
      </c>
      <c r="H1315" t="s">
        <v>438</v>
      </c>
      <c r="I1315" t="s">
        <v>2784</v>
      </c>
      <c r="K1315">
        <v>78182</v>
      </c>
      <c r="L1315">
        <v>1724815050</v>
      </c>
    </row>
    <row r="1316" spans="1:12" x14ac:dyDescent="0.45">
      <c r="A1316" t="str">
        <f t="shared" si="20"/>
        <v>Avocado Heights, California, United States</v>
      </c>
      <c r="B1316" t="s">
        <v>2785</v>
      </c>
      <c r="C1316" t="s">
        <v>2785</v>
      </c>
      <c r="D1316">
        <v>34.0381</v>
      </c>
      <c r="E1316">
        <v>-118.0026</v>
      </c>
      <c r="F1316" t="s">
        <v>530</v>
      </c>
      <c r="G1316" t="s">
        <v>531</v>
      </c>
      <c r="H1316" t="s">
        <v>532</v>
      </c>
      <c r="I1316" t="s">
        <v>754</v>
      </c>
      <c r="K1316">
        <v>15903</v>
      </c>
      <c r="L1316">
        <v>1840028318</v>
      </c>
    </row>
    <row r="1317" spans="1:12" x14ac:dyDescent="0.45">
      <c r="A1317" t="str">
        <f t="shared" si="20"/>
        <v>Avon, Ohio, United States</v>
      </c>
      <c r="B1317" t="s">
        <v>2786</v>
      </c>
      <c r="C1317" t="s">
        <v>2786</v>
      </c>
      <c r="D1317">
        <v>41.448500000000003</v>
      </c>
      <c r="E1317">
        <v>-82.018699999999995</v>
      </c>
      <c r="F1317" t="s">
        <v>530</v>
      </c>
      <c r="G1317" t="s">
        <v>531</v>
      </c>
      <c r="H1317" t="s">
        <v>532</v>
      </c>
      <c r="I1317" t="s">
        <v>799</v>
      </c>
      <c r="K1317">
        <v>23399</v>
      </c>
      <c r="L1317">
        <v>1840000641</v>
      </c>
    </row>
    <row r="1318" spans="1:12" x14ac:dyDescent="0.45">
      <c r="A1318" t="str">
        <f t="shared" si="20"/>
        <v>Avon, Indiana, United States</v>
      </c>
      <c r="B1318" t="s">
        <v>2786</v>
      </c>
      <c r="C1318" t="s">
        <v>2786</v>
      </c>
      <c r="D1318">
        <v>39.760300000000001</v>
      </c>
      <c r="E1318">
        <v>-86.3917</v>
      </c>
      <c r="F1318" t="s">
        <v>530</v>
      </c>
      <c r="G1318" t="s">
        <v>531</v>
      </c>
      <c r="H1318" t="s">
        <v>532</v>
      </c>
      <c r="I1318" t="s">
        <v>1964</v>
      </c>
      <c r="K1318">
        <v>18706</v>
      </c>
      <c r="L1318">
        <v>1840009535</v>
      </c>
    </row>
    <row r="1319" spans="1:12" x14ac:dyDescent="0.45">
      <c r="A1319" t="str">
        <f t="shared" si="20"/>
        <v>Avon, Connecticut, United States</v>
      </c>
      <c r="B1319" t="s">
        <v>2786</v>
      </c>
      <c r="C1319" t="s">
        <v>2786</v>
      </c>
      <c r="D1319">
        <v>41.790700000000001</v>
      </c>
      <c r="E1319">
        <v>-72.853800000000007</v>
      </c>
      <c r="F1319" t="s">
        <v>530</v>
      </c>
      <c r="G1319" t="s">
        <v>531</v>
      </c>
      <c r="H1319" t="s">
        <v>532</v>
      </c>
      <c r="I1319" t="s">
        <v>2109</v>
      </c>
      <c r="K1319">
        <v>18338</v>
      </c>
      <c r="L1319">
        <v>1840034005</v>
      </c>
    </row>
    <row r="1320" spans="1:12" x14ac:dyDescent="0.45">
      <c r="A1320" t="str">
        <f t="shared" si="20"/>
        <v>Avon, New York, United States</v>
      </c>
      <c r="B1320" t="s">
        <v>2786</v>
      </c>
      <c r="C1320" t="s">
        <v>2786</v>
      </c>
      <c r="D1320">
        <v>42.895499999999998</v>
      </c>
      <c r="E1320">
        <v>-77.734099999999998</v>
      </c>
      <c r="F1320" t="s">
        <v>530</v>
      </c>
      <c r="G1320" t="s">
        <v>531</v>
      </c>
      <c r="H1320" t="s">
        <v>532</v>
      </c>
      <c r="I1320" t="s">
        <v>803</v>
      </c>
      <c r="K1320">
        <v>6924</v>
      </c>
      <c r="L1320">
        <v>1840004428</v>
      </c>
    </row>
    <row r="1321" spans="1:12" x14ac:dyDescent="0.45">
      <c r="A1321" t="str">
        <f t="shared" si="20"/>
        <v>Avon, Colorado, United States</v>
      </c>
      <c r="B1321" t="s">
        <v>2786</v>
      </c>
      <c r="C1321" t="s">
        <v>2786</v>
      </c>
      <c r="D1321">
        <v>39.644500000000001</v>
      </c>
      <c r="E1321">
        <v>-106.5133</v>
      </c>
      <c r="F1321" t="s">
        <v>530</v>
      </c>
      <c r="G1321" t="s">
        <v>531</v>
      </c>
      <c r="H1321" t="s">
        <v>532</v>
      </c>
      <c r="I1321" t="s">
        <v>1071</v>
      </c>
      <c r="K1321">
        <v>6511</v>
      </c>
      <c r="L1321">
        <v>1840020194</v>
      </c>
    </row>
    <row r="1322" spans="1:12" x14ac:dyDescent="0.45">
      <c r="A1322" t="str">
        <f t="shared" si="20"/>
        <v>Avon Lake, Ohio, United States</v>
      </c>
      <c r="B1322" t="s">
        <v>2787</v>
      </c>
      <c r="C1322" t="s">
        <v>2787</v>
      </c>
      <c r="D1322">
        <v>41.494500000000002</v>
      </c>
      <c r="E1322">
        <v>-82.016000000000005</v>
      </c>
      <c r="F1322" t="s">
        <v>530</v>
      </c>
      <c r="G1322" t="s">
        <v>531</v>
      </c>
      <c r="H1322" t="s">
        <v>532</v>
      </c>
      <c r="I1322" t="s">
        <v>799</v>
      </c>
      <c r="K1322">
        <v>24504</v>
      </c>
      <c r="L1322">
        <v>1840000642</v>
      </c>
    </row>
    <row r="1323" spans="1:12" x14ac:dyDescent="0.45">
      <c r="A1323" t="str">
        <f t="shared" si="20"/>
        <v>Avon Park, Florida, United States</v>
      </c>
      <c r="B1323" t="s">
        <v>2788</v>
      </c>
      <c r="C1323" t="s">
        <v>2788</v>
      </c>
      <c r="D1323">
        <v>27.590800000000002</v>
      </c>
      <c r="E1323">
        <v>-81.508099999999999</v>
      </c>
      <c r="F1323" t="s">
        <v>530</v>
      </c>
      <c r="G1323" t="s">
        <v>531</v>
      </c>
      <c r="H1323" t="s">
        <v>532</v>
      </c>
      <c r="I1323" t="s">
        <v>1378</v>
      </c>
      <c r="K1323">
        <v>10689</v>
      </c>
      <c r="L1323">
        <v>1840014166</v>
      </c>
    </row>
    <row r="1324" spans="1:12" x14ac:dyDescent="0.45">
      <c r="A1324" t="str">
        <f t="shared" si="20"/>
        <v>Avondale, Arizona, United States</v>
      </c>
      <c r="B1324" t="s">
        <v>2789</v>
      </c>
      <c r="C1324" t="s">
        <v>2789</v>
      </c>
      <c r="D1324">
        <v>33.385800000000003</v>
      </c>
      <c r="E1324">
        <v>-112.3236</v>
      </c>
      <c r="F1324" t="s">
        <v>530</v>
      </c>
      <c r="G1324" t="s">
        <v>531</v>
      </c>
      <c r="H1324" t="s">
        <v>532</v>
      </c>
      <c r="I1324" t="s">
        <v>2117</v>
      </c>
      <c r="K1324">
        <v>227289</v>
      </c>
      <c r="L1324">
        <v>1840019310</v>
      </c>
    </row>
    <row r="1325" spans="1:12" x14ac:dyDescent="0.45">
      <c r="A1325" t="str">
        <f t="shared" si="20"/>
        <v>Avra Valley, Arizona, United States</v>
      </c>
      <c r="B1325" t="s">
        <v>2790</v>
      </c>
      <c r="C1325" t="s">
        <v>2790</v>
      </c>
      <c r="D1325">
        <v>32.419499999999999</v>
      </c>
      <c r="E1325">
        <v>-111.33929999999999</v>
      </c>
      <c r="F1325" t="s">
        <v>530</v>
      </c>
      <c r="G1325" t="s">
        <v>531</v>
      </c>
      <c r="H1325" t="s">
        <v>532</v>
      </c>
      <c r="I1325" t="s">
        <v>2117</v>
      </c>
      <c r="K1325">
        <v>5966</v>
      </c>
      <c r="L1325">
        <v>1840027985</v>
      </c>
    </row>
    <row r="1326" spans="1:12" x14ac:dyDescent="0.45">
      <c r="A1326" t="str">
        <f t="shared" si="20"/>
        <v>Avrig, Sibiu, Romania</v>
      </c>
      <c r="B1326" t="s">
        <v>2791</v>
      </c>
      <c r="C1326" t="s">
        <v>2791</v>
      </c>
      <c r="D1326">
        <v>45.708100000000002</v>
      </c>
      <c r="E1326">
        <v>24.4</v>
      </c>
      <c r="F1326" t="s">
        <v>665</v>
      </c>
      <c r="G1326" t="s">
        <v>666</v>
      </c>
      <c r="H1326" t="s">
        <v>667</v>
      </c>
      <c r="I1326" t="s">
        <v>935</v>
      </c>
      <c r="K1326">
        <v>12815</v>
      </c>
      <c r="L1326">
        <v>1642698711</v>
      </c>
    </row>
    <row r="1327" spans="1:12" x14ac:dyDescent="0.45">
      <c r="A1327" t="str">
        <f t="shared" si="20"/>
        <v>Awara, Fukui, Japan</v>
      </c>
      <c r="B1327" t="s">
        <v>2792</v>
      </c>
      <c r="C1327" t="s">
        <v>2792</v>
      </c>
      <c r="D1327">
        <v>36.211399999999998</v>
      </c>
      <c r="E1327">
        <v>136.22890000000001</v>
      </c>
      <c r="F1327" t="s">
        <v>514</v>
      </c>
      <c r="G1327" t="s">
        <v>515</v>
      </c>
      <c r="H1327" t="s">
        <v>516</v>
      </c>
      <c r="I1327" t="s">
        <v>2793</v>
      </c>
      <c r="K1327">
        <v>27577</v>
      </c>
      <c r="L1327">
        <v>1392157496</v>
      </c>
    </row>
    <row r="1328" spans="1:12" x14ac:dyDescent="0.45">
      <c r="A1328" t="str">
        <f t="shared" si="20"/>
        <v>Āwasa, YeDebub Bihēroch Bihēreseboch na Hizboch, Ethiopia</v>
      </c>
      <c r="B1328" t="s">
        <v>2794</v>
      </c>
      <c r="C1328" t="s">
        <v>2795</v>
      </c>
      <c r="D1328">
        <v>7.05</v>
      </c>
      <c r="E1328">
        <v>38.466700000000003</v>
      </c>
      <c r="F1328" t="s">
        <v>819</v>
      </c>
      <c r="G1328" t="s">
        <v>820</v>
      </c>
      <c r="H1328" t="s">
        <v>821</v>
      </c>
      <c r="I1328" t="s">
        <v>2306</v>
      </c>
      <c r="J1328" t="s">
        <v>378</v>
      </c>
      <c r="K1328">
        <v>300100</v>
      </c>
      <c r="L1328">
        <v>1231663122</v>
      </c>
    </row>
    <row r="1329" spans="1:12" x14ac:dyDescent="0.45">
      <c r="A1329" t="str">
        <f t="shared" si="20"/>
        <v>Awbārī, Wādī al Ḩayāt, Libya</v>
      </c>
      <c r="B1329" t="s">
        <v>2796</v>
      </c>
      <c r="C1329" t="s">
        <v>2797</v>
      </c>
      <c r="D1329">
        <v>26.583300000000001</v>
      </c>
      <c r="E1329">
        <v>12.7667</v>
      </c>
      <c r="F1329" t="s">
        <v>1103</v>
      </c>
      <c r="G1329" t="s">
        <v>1104</v>
      </c>
      <c r="H1329" t="s">
        <v>1105</v>
      </c>
      <c r="I1329" t="s">
        <v>2798</v>
      </c>
      <c r="J1329" t="s">
        <v>378</v>
      </c>
      <c r="L1329">
        <v>1434431378</v>
      </c>
    </row>
    <row r="1330" spans="1:12" x14ac:dyDescent="0.45">
      <c r="A1330" t="str">
        <f t="shared" si="20"/>
        <v>Aweil, Northern Bahr el Ghazal, South Sudan</v>
      </c>
      <c r="B1330" t="s">
        <v>2799</v>
      </c>
      <c r="C1330" t="s">
        <v>2799</v>
      </c>
      <c r="D1330">
        <v>8.7666000000000004</v>
      </c>
      <c r="E1330">
        <v>27.4</v>
      </c>
      <c r="F1330" t="s">
        <v>2800</v>
      </c>
      <c r="G1330" t="s">
        <v>2801</v>
      </c>
      <c r="H1330" t="s">
        <v>2802</v>
      </c>
      <c r="I1330" t="s">
        <v>2803</v>
      </c>
      <c r="J1330" t="s">
        <v>378</v>
      </c>
      <c r="K1330">
        <v>46705</v>
      </c>
      <c r="L1330">
        <v>1728097802</v>
      </c>
    </row>
    <row r="1331" spans="1:12" x14ac:dyDescent="0.45">
      <c r="A1331" t="str">
        <f t="shared" si="20"/>
        <v>Awjilah, Al Wāḩāt, Libya</v>
      </c>
      <c r="B1331" t="s">
        <v>2804</v>
      </c>
      <c r="C1331" t="s">
        <v>2804</v>
      </c>
      <c r="D1331">
        <v>29.1081</v>
      </c>
      <c r="E1331">
        <v>21.286899999999999</v>
      </c>
      <c r="F1331" t="s">
        <v>1103</v>
      </c>
      <c r="G1331" t="s">
        <v>1104</v>
      </c>
      <c r="H1331" t="s">
        <v>1105</v>
      </c>
      <c r="I1331" t="s">
        <v>1106</v>
      </c>
      <c r="K1331">
        <v>6610</v>
      </c>
      <c r="L1331">
        <v>1434938770</v>
      </c>
    </row>
    <row r="1332" spans="1:12" x14ac:dyDescent="0.45">
      <c r="A1332" t="str">
        <f t="shared" si="20"/>
        <v>Awka, Anambra, Nigeria</v>
      </c>
      <c r="B1332" t="s">
        <v>2805</v>
      </c>
      <c r="C1332" t="s">
        <v>2805</v>
      </c>
      <c r="D1332">
        <v>6.2</v>
      </c>
      <c r="E1332">
        <v>7.0667</v>
      </c>
      <c r="F1332" t="s">
        <v>476</v>
      </c>
      <c r="G1332" t="s">
        <v>477</v>
      </c>
      <c r="H1332" t="s">
        <v>478</v>
      </c>
      <c r="I1332" t="s">
        <v>2806</v>
      </c>
      <c r="J1332" t="s">
        <v>378</v>
      </c>
      <c r="K1332">
        <v>301657</v>
      </c>
      <c r="L1332">
        <v>1566560581</v>
      </c>
    </row>
    <row r="1333" spans="1:12" x14ac:dyDescent="0.45">
      <c r="A1333" t="str">
        <f t="shared" si="20"/>
        <v>Axapusco, México, Mexico</v>
      </c>
      <c r="B1333" t="s">
        <v>2807</v>
      </c>
      <c r="C1333" t="s">
        <v>2807</v>
      </c>
      <c r="D1333">
        <v>19.7194</v>
      </c>
      <c r="E1333">
        <v>-98.797200000000004</v>
      </c>
      <c r="F1333" t="s">
        <v>519</v>
      </c>
      <c r="G1333" t="s">
        <v>520</v>
      </c>
      <c r="H1333" t="s">
        <v>521</v>
      </c>
      <c r="I1333" t="s">
        <v>692</v>
      </c>
      <c r="J1333" t="s">
        <v>366</v>
      </c>
      <c r="K1333">
        <v>21915</v>
      </c>
      <c r="L1333">
        <v>1484580584</v>
      </c>
    </row>
    <row r="1334" spans="1:12" x14ac:dyDescent="0.45">
      <c r="A1334" t="str">
        <f t="shared" si="20"/>
        <v>Axminster, Devon, United Kingdom</v>
      </c>
      <c r="B1334" t="s">
        <v>2808</v>
      </c>
      <c r="C1334" t="s">
        <v>2808</v>
      </c>
      <c r="D1334">
        <v>50.780999999999999</v>
      </c>
      <c r="E1334">
        <v>-3</v>
      </c>
      <c r="F1334" t="s">
        <v>536</v>
      </c>
      <c r="G1334" t="s">
        <v>537</v>
      </c>
      <c r="H1334" t="s">
        <v>538</v>
      </c>
      <c r="I1334" t="s">
        <v>2809</v>
      </c>
      <c r="K1334">
        <v>5761</v>
      </c>
      <c r="L1334">
        <v>1826766054</v>
      </c>
    </row>
    <row r="1335" spans="1:12" x14ac:dyDescent="0.45">
      <c r="A1335" t="str">
        <f t="shared" si="20"/>
        <v>Aya, Miyazaki, Japan</v>
      </c>
      <c r="B1335" t="s">
        <v>2810</v>
      </c>
      <c r="C1335" t="s">
        <v>2810</v>
      </c>
      <c r="D1335">
        <v>31.999199999999998</v>
      </c>
      <c r="E1335">
        <v>131.25309999999999</v>
      </c>
      <c r="F1335" t="s">
        <v>514</v>
      </c>
      <c r="G1335" t="s">
        <v>515</v>
      </c>
      <c r="H1335" t="s">
        <v>516</v>
      </c>
      <c r="I1335" t="s">
        <v>2811</v>
      </c>
      <c r="K1335">
        <v>7023</v>
      </c>
      <c r="L1335">
        <v>1392387777</v>
      </c>
    </row>
    <row r="1336" spans="1:12" x14ac:dyDescent="0.45">
      <c r="A1336" t="str">
        <f t="shared" si="20"/>
        <v>Ayabe, Kyōto, Japan</v>
      </c>
      <c r="B1336" t="s">
        <v>2812</v>
      </c>
      <c r="C1336" t="s">
        <v>2812</v>
      </c>
      <c r="D1336">
        <v>35.298900000000003</v>
      </c>
      <c r="E1336">
        <v>135.2586</v>
      </c>
      <c r="F1336" t="s">
        <v>514</v>
      </c>
      <c r="G1336" t="s">
        <v>515</v>
      </c>
      <c r="H1336" t="s">
        <v>516</v>
      </c>
      <c r="I1336" t="s">
        <v>2813</v>
      </c>
      <c r="K1336">
        <v>32164</v>
      </c>
      <c r="L1336">
        <v>1392801118</v>
      </c>
    </row>
    <row r="1337" spans="1:12" x14ac:dyDescent="0.45">
      <c r="A1337" t="str">
        <f t="shared" si="20"/>
        <v>Ayacucho, Ayacucho, Peru</v>
      </c>
      <c r="B1337" t="s">
        <v>2814</v>
      </c>
      <c r="C1337" t="s">
        <v>2814</v>
      </c>
      <c r="D1337">
        <v>-13.1631</v>
      </c>
      <c r="E1337">
        <v>-74.224400000000003</v>
      </c>
      <c r="F1337" t="s">
        <v>509</v>
      </c>
      <c r="G1337" t="s">
        <v>510</v>
      </c>
      <c r="H1337" t="s">
        <v>511</v>
      </c>
      <c r="I1337" t="s">
        <v>2814</v>
      </c>
      <c r="J1337" t="s">
        <v>378</v>
      </c>
      <c r="K1337">
        <v>180766</v>
      </c>
      <c r="L1337">
        <v>1604300430</v>
      </c>
    </row>
    <row r="1338" spans="1:12" x14ac:dyDescent="0.45">
      <c r="A1338" t="str">
        <f t="shared" si="20"/>
        <v>Ayagöz, Shyghys Qazaqstan, Kazakhstan</v>
      </c>
      <c r="B1338" t="s">
        <v>2815</v>
      </c>
      <c r="C1338" t="s">
        <v>2816</v>
      </c>
      <c r="D1338">
        <v>47.964500000000001</v>
      </c>
      <c r="E1338">
        <v>80.434399999999997</v>
      </c>
      <c r="F1338" t="s">
        <v>1182</v>
      </c>
      <c r="G1338" t="s">
        <v>1183</v>
      </c>
      <c r="H1338" t="s">
        <v>1184</v>
      </c>
      <c r="I1338" t="s">
        <v>2817</v>
      </c>
      <c r="K1338">
        <v>41593</v>
      </c>
      <c r="L1338">
        <v>1398040009</v>
      </c>
    </row>
    <row r="1339" spans="1:12" x14ac:dyDescent="0.45">
      <c r="A1339" t="str">
        <f t="shared" si="20"/>
        <v>Ayan, Khabarovskiy Kray, Russia</v>
      </c>
      <c r="B1339" t="s">
        <v>2818</v>
      </c>
      <c r="C1339" t="s">
        <v>2818</v>
      </c>
      <c r="D1339">
        <v>56.4542</v>
      </c>
      <c r="E1339">
        <v>138.16730000000001</v>
      </c>
      <c r="F1339" t="s">
        <v>504</v>
      </c>
      <c r="G1339" t="s">
        <v>505</v>
      </c>
      <c r="H1339" t="s">
        <v>506</v>
      </c>
      <c r="I1339" t="s">
        <v>1900</v>
      </c>
      <c r="K1339">
        <v>1286</v>
      </c>
      <c r="L1339">
        <v>1643586492</v>
      </c>
    </row>
    <row r="1340" spans="1:12" x14ac:dyDescent="0.45">
      <c r="A1340" t="str">
        <f t="shared" si="20"/>
        <v>Ayancık, Sinop, Turkey</v>
      </c>
      <c r="B1340" t="s">
        <v>2819</v>
      </c>
      <c r="C1340" t="s">
        <v>2820</v>
      </c>
      <c r="D1340">
        <v>41.95</v>
      </c>
      <c r="E1340">
        <v>34.583300000000001</v>
      </c>
      <c r="F1340" t="s">
        <v>806</v>
      </c>
      <c r="G1340" t="s">
        <v>807</v>
      </c>
      <c r="H1340" t="s">
        <v>808</v>
      </c>
      <c r="I1340" t="s">
        <v>2821</v>
      </c>
      <c r="J1340" t="s">
        <v>366</v>
      </c>
      <c r="K1340">
        <v>23720</v>
      </c>
      <c r="L1340">
        <v>1792845166</v>
      </c>
    </row>
    <row r="1341" spans="1:12" x14ac:dyDescent="0.45">
      <c r="A1341" t="str">
        <f t="shared" si="20"/>
        <v>Ayapango, México, Mexico</v>
      </c>
      <c r="B1341" t="s">
        <v>2822</v>
      </c>
      <c r="C1341" t="s">
        <v>2822</v>
      </c>
      <c r="D1341">
        <v>19.1264</v>
      </c>
      <c r="E1341">
        <v>-98.802800000000005</v>
      </c>
      <c r="F1341" t="s">
        <v>519</v>
      </c>
      <c r="G1341" t="s">
        <v>520</v>
      </c>
      <c r="H1341" t="s">
        <v>521</v>
      </c>
      <c r="I1341" t="s">
        <v>692</v>
      </c>
      <c r="J1341" t="s">
        <v>366</v>
      </c>
      <c r="K1341">
        <v>8864</v>
      </c>
      <c r="L1341">
        <v>1484009067</v>
      </c>
    </row>
    <row r="1342" spans="1:12" x14ac:dyDescent="0.45">
      <c r="A1342" t="str">
        <f t="shared" si="20"/>
        <v>Ayapel, Córdoba, Colombia</v>
      </c>
      <c r="B1342" t="s">
        <v>2823</v>
      </c>
      <c r="C1342" t="s">
        <v>2823</v>
      </c>
      <c r="D1342">
        <v>8.3303999999999991</v>
      </c>
      <c r="E1342">
        <v>-75.150000000000006</v>
      </c>
      <c r="F1342" t="s">
        <v>2294</v>
      </c>
      <c r="G1342" t="s">
        <v>2295</v>
      </c>
      <c r="H1342" t="s">
        <v>2296</v>
      </c>
      <c r="I1342" t="s">
        <v>1686</v>
      </c>
      <c r="J1342" t="s">
        <v>366</v>
      </c>
      <c r="K1342">
        <v>23639</v>
      </c>
      <c r="L1342">
        <v>1170146577</v>
      </c>
    </row>
    <row r="1343" spans="1:12" x14ac:dyDescent="0.45">
      <c r="A1343" t="str">
        <f t="shared" si="20"/>
        <v>Ayaviri, Puno, Peru</v>
      </c>
      <c r="B1343" t="s">
        <v>2824</v>
      </c>
      <c r="C1343" t="s">
        <v>2824</v>
      </c>
      <c r="D1343">
        <v>-14.8818</v>
      </c>
      <c r="E1343">
        <v>-70.590100000000007</v>
      </c>
      <c r="F1343" t="s">
        <v>509</v>
      </c>
      <c r="G1343" t="s">
        <v>510</v>
      </c>
      <c r="H1343" t="s">
        <v>511</v>
      </c>
      <c r="I1343" t="s">
        <v>2825</v>
      </c>
      <c r="K1343">
        <v>19310</v>
      </c>
      <c r="L1343">
        <v>1604922172</v>
      </c>
    </row>
    <row r="1344" spans="1:12" x14ac:dyDescent="0.45">
      <c r="A1344" t="str">
        <f t="shared" si="20"/>
        <v>Aydarken, Batken, Kyrgyzstan</v>
      </c>
      <c r="B1344" t="s">
        <v>2826</v>
      </c>
      <c r="C1344" t="s">
        <v>2826</v>
      </c>
      <c r="D1344">
        <v>39.933300000000003</v>
      </c>
      <c r="E1344">
        <v>71.333299999999994</v>
      </c>
      <c r="F1344" t="s">
        <v>1392</v>
      </c>
      <c r="G1344" t="s">
        <v>1393</v>
      </c>
      <c r="H1344" t="s">
        <v>1394</v>
      </c>
      <c r="I1344" t="s">
        <v>2827</v>
      </c>
      <c r="K1344">
        <v>10331</v>
      </c>
      <c r="L1344">
        <v>1417865074</v>
      </c>
    </row>
    <row r="1345" spans="1:12" x14ac:dyDescent="0.45">
      <c r="A1345" t="str">
        <f t="shared" si="20"/>
        <v>Ayden, North Carolina, United States</v>
      </c>
      <c r="B1345" t="s">
        <v>2828</v>
      </c>
      <c r="C1345" t="s">
        <v>2828</v>
      </c>
      <c r="D1345">
        <v>35.4694</v>
      </c>
      <c r="E1345">
        <v>-77.416700000000006</v>
      </c>
      <c r="F1345" t="s">
        <v>530</v>
      </c>
      <c r="G1345" t="s">
        <v>531</v>
      </c>
      <c r="H1345" t="s">
        <v>532</v>
      </c>
      <c r="I1345" t="s">
        <v>589</v>
      </c>
      <c r="K1345">
        <v>5141</v>
      </c>
      <c r="L1345">
        <v>1840015388</v>
      </c>
    </row>
    <row r="1346" spans="1:12" x14ac:dyDescent="0.45">
      <c r="A1346" t="str">
        <f t="shared" si="20"/>
        <v>Aydın, Aydın, Turkey</v>
      </c>
      <c r="B1346" t="s">
        <v>2829</v>
      </c>
      <c r="C1346" t="s">
        <v>2830</v>
      </c>
      <c r="D1346">
        <v>37.848100000000002</v>
      </c>
      <c r="E1346">
        <v>27.845300000000002</v>
      </c>
      <c r="F1346" t="s">
        <v>806</v>
      </c>
      <c r="G1346" t="s">
        <v>807</v>
      </c>
      <c r="H1346" t="s">
        <v>808</v>
      </c>
      <c r="I1346" t="s">
        <v>2829</v>
      </c>
      <c r="J1346" t="s">
        <v>378</v>
      </c>
      <c r="K1346">
        <v>191037</v>
      </c>
      <c r="L1346">
        <v>1792696058</v>
      </c>
    </row>
    <row r="1347" spans="1:12" x14ac:dyDescent="0.45">
      <c r="A1347" t="str">
        <f t="shared" ref="A1347:A1410" si="21">CONCATENATE(B1347,", ",I1347,", ",F1347)</f>
        <v>Aydıncık, Mersin, Turkey</v>
      </c>
      <c r="B1347" t="s">
        <v>2831</v>
      </c>
      <c r="C1347" t="s">
        <v>2832</v>
      </c>
      <c r="D1347">
        <v>36.166699999999999</v>
      </c>
      <c r="E1347">
        <v>33.35</v>
      </c>
      <c r="F1347" t="s">
        <v>806</v>
      </c>
      <c r="G1347" t="s">
        <v>807</v>
      </c>
      <c r="H1347" t="s">
        <v>808</v>
      </c>
      <c r="I1347" t="s">
        <v>2833</v>
      </c>
      <c r="J1347" t="s">
        <v>366</v>
      </c>
      <c r="K1347">
        <v>11088</v>
      </c>
      <c r="L1347">
        <v>1792846540</v>
      </c>
    </row>
    <row r="1348" spans="1:12" x14ac:dyDescent="0.45">
      <c r="A1348" t="str">
        <f t="shared" si="21"/>
        <v>Ayer, Massachusetts, United States</v>
      </c>
      <c r="B1348" t="s">
        <v>2834</v>
      </c>
      <c r="C1348" t="s">
        <v>2834</v>
      </c>
      <c r="D1348">
        <v>42.562800000000003</v>
      </c>
      <c r="E1348">
        <v>-71.571799999999996</v>
      </c>
      <c r="F1348" t="s">
        <v>530</v>
      </c>
      <c r="G1348" t="s">
        <v>531</v>
      </c>
      <c r="H1348" t="s">
        <v>532</v>
      </c>
      <c r="I1348" t="s">
        <v>621</v>
      </c>
      <c r="K1348">
        <v>8055</v>
      </c>
      <c r="L1348">
        <v>1840053473</v>
      </c>
    </row>
    <row r="1349" spans="1:12" x14ac:dyDescent="0.45">
      <c r="A1349" t="str">
        <f t="shared" si="21"/>
        <v>Aylesbury, Buckinghamshire, United Kingdom</v>
      </c>
      <c r="B1349" t="s">
        <v>2835</v>
      </c>
      <c r="C1349" t="s">
        <v>2835</v>
      </c>
      <c r="D1349">
        <v>51.816800000000001</v>
      </c>
      <c r="E1349">
        <v>-0.81240000000000001</v>
      </c>
      <c r="F1349" t="s">
        <v>536</v>
      </c>
      <c r="G1349" t="s">
        <v>537</v>
      </c>
      <c r="H1349" t="s">
        <v>538</v>
      </c>
      <c r="I1349" t="s">
        <v>1832</v>
      </c>
      <c r="K1349">
        <v>58740</v>
      </c>
      <c r="L1349">
        <v>1826391298</v>
      </c>
    </row>
    <row r="1350" spans="1:12" x14ac:dyDescent="0.45">
      <c r="A1350" t="str">
        <f t="shared" si="21"/>
        <v>Aylesford, Kent, United Kingdom</v>
      </c>
      <c r="B1350" t="s">
        <v>2836</v>
      </c>
      <c r="C1350" t="s">
        <v>2836</v>
      </c>
      <c r="D1350">
        <v>51.3033</v>
      </c>
      <c r="E1350">
        <v>0.47960000000000003</v>
      </c>
      <c r="F1350" t="s">
        <v>536</v>
      </c>
      <c r="G1350" t="s">
        <v>537</v>
      </c>
      <c r="H1350" t="s">
        <v>538</v>
      </c>
      <c r="I1350" t="s">
        <v>1606</v>
      </c>
      <c r="K1350">
        <v>10660</v>
      </c>
      <c r="L1350">
        <v>1826024683</v>
      </c>
    </row>
    <row r="1351" spans="1:12" x14ac:dyDescent="0.45">
      <c r="A1351" t="str">
        <f t="shared" si="21"/>
        <v>Aylestone, Leicester, United Kingdom</v>
      </c>
      <c r="B1351" t="s">
        <v>2837</v>
      </c>
      <c r="C1351" t="s">
        <v>2837</v>
      </c>
      <c r="D1351">
        <v>52.603999999999999</v>
      </c>
      <c r="E1351">
        <v>-1.1539999999999999</v>
      </c>
      <c r="F1351" t="s">
        <v>536</v>
      </c>
      <c r="G1351" t="s">
        <v>537</v>
      </c>
      <c r="H1351" t="s">
        <v>538</v>
      </c>
      <c r="I1351" t="s">
        <v>2838</v>
      </c>
      <c r="K1351">
        <v>11151</v>
      </c>
      <c r="L1351">
        <v>1826967618</v>
      </c>
    </row>
    <row r="1352" spans="1:12" x14ac:dyDescent="0.45">
      <c r="A1352" t="str">
        <f t="shared" si="21"/>
        <v>Aylmer, Ontario, Canada</v>
      </c>
      <c r="B1352" t="s">
        <v>2839</v>
      </c>
      <c r="C1352" t="s">
        <v>2839</v>
      </c>
      <c r="D1352">
        <v>42.7667</v>
      </c>
      <c r="E1352">
        <v>-80.9833</v>
      </c>
      <c r="F1352" t="s">
        <v>541</v>
      </c>
      <c r="G1352" t="s">
        <v>542</v>
      </c>
      <c r="H1352" t="s">
        <v>543</v>
      </c>
      <c r="I1352" t="s">
        <v>857</v>
      </c>
      <c r="K1352">
        <v>7492</v>
      </c>
      <c r="L1352">
        <v>1124964102</v>
      </c>
    </row>
    <row r="1353" spans="1:12" x14ac:dyDescent="0.45">
      <c r="A1353" t="str">
        <f t="shared" si="21"/>
        <v>Aylsham, Norfolk, United Kingdom</v>
      </c>
      <c r="B1353" t="s">
        <v>2840</v>
      </c>
      <c r="C1353" t="s">
        <v>2840</v>
      </c>
      <c r="D1353">
        <v>52.79</v>
      </c>
      <c r="E1353">
        <v>1.256</v>
      </c>
      <c r="F1353" t="s">
        <v>536</v>
      </c>
      <c r="G1353" t="s">
        <v>537</v>
      </c>
      <c r="H1353" t="s">
        <v>538</v>
      </c>
      <c r="I1353" t="s">
        <v>2841</v>
      </c>
      <c r="K1353">
        <v>5504</v>
      </c>
      <c r="L1353">
        <v>1826659481</v>
      </c>
    </row>
    <row r="1354" spans="1:12" x14ac:dyDescent="0.45">
      <c r="A1354" t="str">
        <f t="shared" si="21"/>
        <v>Ayorou, Tillabéri, Niger</v>
      </c>
      <c r="B1354" t="s">
        <v>2842</v>
      </c>
      <c r="C1354" t="s">
        <v>2842</v>
      </c>
      <c r="D1354">
        <v>14.7318</v>
      </c>
      <c r="E1354">
        <v>0.91949999999999998</v>
      </c>
      <c r="F1354" t="s">
        <v>889</v>
      </c>
      <c r="G1354" t="s">
        <v>890</v>
      </c>
      <c r="H1354" t="s">
        <v>891</v>
      </c>
      <c r="I1354" t="s">
        <v>2843</v>
      </c>
      <c r="K1354">
        <v>26290</v>
      </c>
      <c r="L1354">
        <v>1562787330</v>
      </c>
    </row>
    <row r="1355" spans="1:12" x14ac:dyDescent="0.45">
      <c r="A1355" t="str">
        <f t="shared" si="21"/>
        <v>Ayr, South Ayrshire, United Kingdom</v>
      </c>
      <c r="B1355" t="s">
        <v>2844</v>
      </c>
      <c r="C1355" t="s">
        <v>2844</v>
      </c>
      <c r="D1355">
        <v>55.457999999999998</v>
      </c>
      <c r="E1355">
        <v>-4.6289999999999996</v>
      </c>
      <c r="F1355" t="s">
        <v>536</v>
      </c>
      <c r="G1355" t="s">
        <v>537</v>
      </c>
      <c r="H1355" t="s">
        <v>538</v>
      </c>
      <c r="I1355" t="s">
        <v>2845</v>
      </c>
      <c r="K1355">
        <v>46490</v>
      </c>
      <c r="L1355">
        <v>1826430700</v>
      </c>
    </row>
    <row r="1356" spans="1:12" x14ac:dyDescent="0.45">
      <c r="A1356" t="str">
        <f t="shared" si="21"/>
        <v>Ayr, Queensland, Australia</v>
      </c>
      <c r="B1356" t="s">
        <v>2844</v>
      </c>
      <c r="C1356" t="s">
        <v>2844</v>
      </c>
      <c r="D1356">
        <v>-19.574400000000001</v>
      </c>
      <c r="E1356">
        <v>147.4066</v>
      </c>
      <c r="F1356" t="s">
        <v>830</v>
      </c>
      <c r="G1356" t="s">
        <v>831</v>
      </c>
      <c r="H1356" t="s">
        <v>832</v>
      </c>
      <c r="I1356" t="s">
        <v>1959</v>
      </c>
      <c r="K1356">
        <v>8738</v>
      </c>
      <c r="L1356">
        <v>1036228772</v>
      </c>
    </row>
    <row r="1357" spans="1:12" x14ac:dyDescent="0.45">
      <c r="A1357" t="str">
        <f t="shared" si="21"/>
        <v>Aytos, Burgas, Bulgaria</v>
      </c>
      <c r="B1357" t="s">
        <v>2846</v>
      </c>
      <c r="C1357" t="s">
        <v>2846</v>
      </c>
      <c r="D1357">
        <v>42.7</v>
      </c>
      <c r="E1357">
        <v>27.25</v>
      </c>
      <c r="F1357" t="s">
        <v>1175</v>
      </c>
      <c r="G1357" t="s">
        <v>1176</v>
      </c>
      <c r="H1357" t="s">
        <v>1177</v>
      </c>
      <c r="I1357" t="s">
        <v>2847</v>
      </c>
      <c r="K1357">
        <v>24750</v>
      </c>
      <c r="L1357">
        <v>1100109481</v>
      </c>
    </row>
    <row r="1358" spans="1:12" x14ac:dyDescent="0.45">
      <c r="A1358" t="str">
        <f t="shared" si="21"/>
        <v>Ayutla de los Libres, Guerrero, Mexico</v>
      </c>
      <c r="B1358" t="s">
        <v>2848</v>
      </c>
      <c r="C1358" t="s">
        <v>2848</v>
      </c>
      <c r="D1358">
        <v>16.899999999999999</v>
      </c>
      <c r="E1358">
        <v>-99.216700000000003</v>
      </c>
      <c r="F1358" t="s">
        <v>519</v>
      </c>
      <c r="G1358" t="s">
        <v>520</v>
      </c>
      <c r="H1358" t="s">
        <v>521</v>
      </c>
      <c r="I1358" t="s">
        <v>697</v>
      </c>
      <c r="J1358" t="s">
        <v>366</v>
      </c>
      <c r="K1358">
        <v>15370</v>
      </c>
      <c r="L1358">
        <v>1484235149</v>
      </c>
    </row>
    <row r="1359" spans="1:12" x14ac:dyDescent="0.45">
      <c r="A1359" t="str">
        <f t="shared" si="21"/>
        <v>Ayvacık, Çanakkale, Turkey</v>
      </c>
      <c r="B1359" t="s">
        <v>2849</v>
      </c>
      <c r="C1359" t="s">
        <v>2850</v>
      </c>
      <c r="D1359">
        <v>39.601100000000002</v>
      </c>
      <c r="E1359">
        <v>26.404699999999998</v>
      </c>
      <c r="F1359" t="s">
        <v>806</v>
      </c>
      <c r="G1359" t="s">
        <v>807</v>
      </c>
      <c r="H1359" t="s">
        <v>808</v>
      </c>
      <c r="I1359" t="s">
        <v>2851</v>
      </c>
      <c r="J1359" t="s">
        <v>366</v>
      </c>
      <c r="K1359">
        <v>33568</v>
      </c>
      <c r="L1359">
        <v>1792135489</v>
      </c>
    </row>
    <row r="1360" spans="1:12" x14ac:dyDescent="0.45">
      <c r="A1360" t="str">
        <f t="shared" si="21"/>
        <v>Az̧ Z̧a‘āyin, Az̧ Z̧a‘āyin, Qatar</v>
      </c>
      <c r="B1360" t="s">
        <v>2852</v>
      </c>
      <c r="C1360" t="s">
        <v>2853</v>
      </c>
      <c r="D1360">
        <v>25.577400000000001</v>
      </c>
      <c r="E1360">
        <v>51.4831</v>
      </c>
      <c r="F1360" t="s">
        <v>1293</v>
      </c>
      <c r="G1360" t="s">
        <v>1294</v>
      </c>
      <c r="H1360" t="s">
        <v>1295</v>
      </c>
      <c r="I1360" t="s">
        <v>2852</v>
      </c>
      <c r="J1360" t="s">
        <v>378</v>
      </c>
      <c r="L1360">
        <v>1634890537</v>
      </c>
    </row>
    <row r="1361" spans="1:12" x14ac:dyDescent="0.45">
      <c r="A1361" t="str">
        <f t="shared" si="21"/>
        <v>Az Zabadānī, Rīf Dimashq, Syria</v>
      </c>
      <c r="B1361" t="s">
        <v>2854</v>
      </c>
      <c r="C1361" t="s">
        <v>2855</v>
      </c>
      <c r="D1361">
        <v>33.724699999999999</v>
      </c>
      <c r="E1361">
        <v>36.100299999999997</v>
      </c>
      <c r="F1361" t="s">
        <v>362</v>
      </c>
      <c r="G1361" t="s">
        <v>363</v>
      </c>
      <c r="H1361" t="s">
        <v>364</v>
      </c>
      <c r="I1361" t="s">
        <v>1253</v>
      </c>
      <c r="J1361" t="s">
        <v>366</v>
      </c>
      <c r="K1361">
        <v>26285</v>
      </c>
      <c r="L1361">
        <v>1760989247</v>
      </c>
    </row>
    <row r="1362" spans="1:12" x14ac:dyDescent="0.45">
      <c r="A1362" t="str">
        <f t="shared" si="21"/>
        <v>Az Zaqāzīq, Ash Sharqīyah, Egypt</v>
      </c>
      <c r="B1362" t="s">
        <v>2856</v>
      </c>
      <c r="C1362" t="s">
        <v>2857</v>
      </c>
      <c r="D1362">
        <v>30.566700000000001</v>
      </c>
      <c r="E1362">
        <v>31.5</v>
      </c>
      <c r="F1362" t="s">
        <v>676</v>
      </c>
      <c r="G1362" t="s">
        <v>677</v>
      </c>
      <c r="H1362" t="s">
        <v>678</v>
      </c>
      <c r="I1362" t="s">
        <v>772</v>
      </c>
      <c r="J1362" t="s">
        <v>378</v>
      </c>
      <c r="K1362">
        <v>302840</v>
      </c>
      <c r="L1362">
        <v>1818017750</v>
      </c>
    </row>
    <row r="1363" spans="1:12" x14ac:dyDescent="0.45">
      <c r="A1363" t="str">
        <f t="shared" si="21"/>
        <v>Az Zarqā’, Az Zarqā’, Jordan</v>
      </c>
      <c r="B1363" t="s">
        <v>2858</v>
      </c>
      <c r="C1363" t="s">
        <v>2859</v>
      </c>
      <c r="D1363">
        <v>32.083300000000001</v>
      </c>
      <c r="E1363">
        <v>36.1</v>
      </c>
      <c r="F1363" t="s">
        <v>375</v>
      </c>
      <c r="G1363" t="s">
        <v>376</v>
      </c>
      <c r="H1363" t="s">
        <v>377</v>
      </c>
      <c r="I1363" t="s">
        <v>2858</v>
      </c>
      <c r="J1363" t="s">
        <v>378</v>
      </c>
      <c r="K1363">
        <v>481300</v>
      </c>
      <c r="L1363">
        <v>1400161837</v>
      </c>
    </row>
    <row r="1364" spans="1:12" x14ac:dyDescent="0.45">
      <c r="A1364" t="str">
        <f t="shared" si="21"/>
        <v>Az Zāwīyah, Az Zāwiyah, Libya</v>
      </c>
      <c r="B1364" t="s">
        <v>2860</v>
      </c>
      <c r="C1364" t="s">
        <v>2861</v>
      </c>
      <c r="D1364">
        <v>32.760399999999997</v>
      </c>
      <c r="E1364">
        <v>12.72</v>
      </c>
      <c r="F1364" t="s">
        <v>1103</v>
      </c>
      <c r="G1364" t="s">
        <v>1104</v>
      </c>
      <c r="H1364" t="s">
        <v>1105</v>
      </c>
      <c r="I1364" t="s">
        <v>2862</v>
      </c>
      <c r="J1364" t="s">
        <v>378</v>
      </c>
      <c r="K1364">
        <v>200000</v>
      </c>
      <c r="L1364">
        <v>1434421178</v>
      </c>
    </row>
    <row r="1365" spans="1:12" x14ac:dyDescent="0.45">
      <c r="A1365" t="str">
        <f t="shared" si="21"/>
        <v>Az Zubaydīyah, Wāsiţ, Iraq</v>
      </c>
      <c r="B1365" t="s">
        <v>2863</v>
      </c>
      <c r="C1365" t="s">
        <v>2864</v>
      </c>
      <c r="D1365">
        <v>32.758800000000001</v>
      </c>
      <c r="E1365">
        <v>45.177300000000002</v>
      </c>
      <c r="F1365" t="s">
        <v>782</v>
      </c>
      <c r="G1365" t="s">
        <v>783</v>
      </c>
      <c r="H1365" t="s">
        <v>784</v>
      </c>
      <c r="I1365" t="s">
        <v>1260</v>
      </c>
      <c r="K1365">
        <v>70000</v>
      </c>
      <c r="L1365">
        <v>1368931413</v>
      </c>
    </row>
    <row r="1366" spans="1:12" x14ac:dyDescent="0.45">
      <c r="A1366" t="str">
        <f t="shared" si="21"/>
        <v>Az Zubayr, Al Başrah, Iraq</v>
      </c>
      <c r="B1366" t="s">
        <v>2865</v>
      </c>
      <c r="C1366" t="s">
        <v>2865</v>
      </c>
      <c r="D1366">
        <v>30.389199999999999</v>
      </c>
      <c r="E1366">
        <v>47.708100000000002</v>
      </c>
      <c r="F1366" t="s">
        <v>782</v>
      </c>
      <c r="G1366" t="s">
        <v>783</v>
      </c>
      <c r="H1366" t="s">
        <v>784</v>
      </c>
      <c r="I1366" t="s">
        <v>1230</v>
      </c>
      <c r="J1366" t="s">
        <v>366</v>
      </c>
      <c r="K1366">
        <v>370000</v>
      </c>
      <c r="L1366">
        <v>1368147923</v>
      </c>
    </row>
    <row r="1367" spans="1:12" x14ac:dyDescent="0.45">
      <c r="A1367" t="str">
        <f t="shared" si="21"/>
        <v>Azalea Park, Florida, United States</v>
      </c>
      <c r="B1367" t="s">
        <v>2866</v>
      </c>
      <c r="C1367" t="s">
        <v>2866</v>
      </c>
      <c r="D1367">
        <v>28.5473</v>
      </c>
      <c r="E1367">
        <v>-81.295599999999993</v>
      </c>
      <c r="F1367" t="s">
        <v>530</v>
      </c>
      <c r="G1367" t="s">
        <v>531</v>
      </c>
      <c r="H1367" t="s">
        <v>532</v>
      </c>
      <c r="I1367" t="s">
        <v>1378</v>
      </c>
      <c r="K1367">
        <v>14817</v>
      </c>
      <c r="L1367">
        <v>1840014082</v>
      </c>
    </row>
    <row r="1368" spans="1:12" x14ac:dyDescent="0.45">
      <c r="A1368" t="str">
        <f t="shared" si="21"/>
        <v>Azambuja, Lisboa, Portugal</v>
      </c>
      <c r="B1368" t="s">
        <v>2867</v>
      </c>
      <c r="C1368" t="s">
        <v>2867</v>
      </c>
      <c r="D1368">
        <v>39.066699999999997</v>
      </c>
      <c r="E1368">
        <v>-8.8666999999999998</v>
      </c>
      <c r="F1368" t="s">
        <v>967</v>
      </c>
      <c r="G1368" t="s">
        <v>968</v>
      </c>
      <c r="H1368" t="s">
        <v>969</v>
      </c>
      <c r="I1368" t="s">
        <v>970</v>
      </c>
      <c r="J1368" t="s">
        <v>366</v>
      </c>
      <c r="K1368">
        <v>21814</v>
      </c>
      <c r="L1368">
        <v>1620393026</v>
      </c>
    </row>
    <row r="1369" spans="1:12" x14ac:dyDescent="0.45">
      <c r="A1369" t="str">
        <f t="shared" si="21"/>
        <v>Azandarīān, Hamadān, Iran</v>
      </c>
      <c r="B1369" t="s">
        <v>2868</v>
      </c>
      <c r="C1369" t="s">
        <v>2869</v>
      </c>
      <c r="D1369">
        <v>34.508899999999997</v>
      </c>
      <c r="E1369">
        <v>48.686700000000002</v>
      </c>
      <c r="F1369" t="s">
        <v>388</v>
      </c>
      <c r="G1369" t="s">
        <v>389</v>
      </c>
      <c r="H1369" t="s">
        <v>390</v>
      </c>
      <c r="I1369" t="s">
        <v>2870</v>
      </c>
      <c r="K1369">
        <v>8685</v>
      </c>
      <c r="L1369">
        <v>1364125839</v>
      </c>
    </row>
    <row r="1370" spans="1:12" x14ac:dyDescent="0.45">
      <c r="A1370" t="str">
        <f t="shared" si="21"/>
        <v>Azare, Bauchi, Nigeria</v>
      </c>
      <c r="B1370" t="s">
        <v>2871</v>
      </c>
      <c r="C1370" t="s">
        <v>2871</v>
      </c>
      <c r="D1370">
        <v>11.680400000000001</v>
      </c>
      <c r="E1370">
        <v>10.19</v>
      </c>
      <c r="F1370" t="s">
        <v>476</v>
      </c>
      <c r="G1370" t="s">
        <v>477</v>
      </c>
      <c r="H1370" t="s">
        <v>478</v>
      </c>
      <c r="I1370" t="s">
        <v>2872</v>
      </c>
      <c r="J1370" t="s">
        <v>366</v>
      </c>
      <c r="K1370">
        <v>105687</v>
      </c>
      <c r="L1370">
        <v>1566322480</v>
      </c>
    </row>
    <row r="1371" spans="1:12" x14ac:dyDescent="0.45">
      <c r="A1371" t="str">
        <f t="shared" si="21"/>
        <v>Azle, Texas, United States</v>
      </c>
      <c r="B1371" t="s">
        <v>2873</v>
      </c>
      <c r="C1371" t="s">
        <v>2873</v>
      </c>
      <c r="D1371">
        <v>32.895499999999998</v>
      </c>
      <c r="E1371">
        <v>-97.537899999999993</v>
      </c>
      <c r="F1371" t="s">
        <v>530</v>
      </c>
      <c r="G1371" t="s">
        <v>531</v>
      </c>
      <c r="H1371" t="s">
        <v>532</v>
      </c>
      <c r="I1371" t="s">
        <v>610</v>
      </c>
      <c r="K1371">
        <v>13351</v>
      </c>
      <c r="L1371">
        <v>1840019423</v>
      </c>
    </row>
    <row r="1372" spans="1:12" x14ac:dyDescent="0.45">
      <c r="A1372" t="str">
        <f t="shared" si="21"/>
        <v>Aznā, Lorestān, Iran</v>
      </c>
      <c r="B1372" t="s">
        <v>2874</v>
      </c>
      <c r="C1372" t="s">
        <v>2875</v>
      </c>
      <c r="D1372">
        <v>33.453899999999997</v>
      </c>
      <c r="E1372">
        <v>49.454999999999998</v>
      </c>
      <c r="F1372" t="s">
        <v>388</v>
      </c>
      <c r="G1372" t="s">
        <v>389</v>
      </c>
      <c r="H1372" t="s">
        <v>390</v>
      </c>
      <c r="I1372" t="s">
        <v>1571</v>
      </c>
      <c r="J1372" t="s">
        <v>366</v>
      </c>
      <c r="K1372">
        <v>47489</v>
      </c>
      <c r="L1372">
        <v>1364854218</v>
      </c>
    </row>
    <row r="1373" spans="1:12" x14ac:dyDescent="0.45">
      <c r="A1373" t="str">
        <f t="shared" si="21"/>
        <v>Aznakayevo, Tatarstan, Russia</v>
      </c>
      <c r="B1373" t="s">
        <v>2876</v>
      </c>
      <c r="C1373" t="s">
        <v>2876</v>
      </c>
      <c r="D1373">
        <v>54.85</v>
      </c>
      <c r="E1373">
        <v>53.066699999999997</v>
      </c>
      <c r="F1373" t="s">
        <v>504</v>
      </c>
      <c r="G1373" t="s">
        <v>505</v>
      </c>
      <c r="H1373" t="s">
        <v>506</v>
      </c>
      <c r="I1373" t="s">
        <v>1627</v>
      </c>
      <c r="K1373">
        <v>34896</v>
      </c>
      <c r="L1373">
        <v>1643955098</v>
      </c>
    </row>
    <row r="1374" spans="1:12" x14ac:dyDescent="0.45">
      <c r="A1374" t="str">
        <f t="shared" si="21"/>
        <v>Azogues, Cañar, Ecuador</v>
      </c>
      <c r="B1374" t="s">
        <v>2877</v>
      </c>
      <c r="C1374" t="s">
        <v>2877</v>
      </c>
      <c r="D1374">
        <v>-2.7332999999999998</v>
      </c>
      <c r="E1374">
        <v>-78.833299999999994</v>
      </c>
      <c r="F1374" t="s">
        <v>1415</v>
      </c>
      <c r="G1374" t="s">
        <v>1416</v>
      </c>
      <c r="H1374" t="s">
        <v>1417</v>
      </c>
      <c r="I1374" t="s">
        <v>2878</v>
      </c>
      <c r="J1374" t="s">
        <v>378</v>
      </c>
      <c r="K1374">
        <v>33848</v>
      </c>
      <c r="L1374">
        <v>1218651012</v>
      </c>
    </row>
    <row r="1375" spans="1:12" x14ac:dyDescent="0.45">
      <c r="A1375" t="str">
        <f t="shared" si="21"/>
        <v>Azov, Rostovskaya Oblast’, Russia</v>
      </c>
      <c r="B1375" t="s">
        <v>2879</v>
      </c>
      <c r="C1375" t="s">
        <v>2879</v>
      </c>
      <c r="D1375">
        <v>47.1</v>
      </c>
      <c r="E1375">
        <v>39.416699999999999</v>
      </c>
      <c r="F1375" t="s">
        <v>504</v>
      </c>
      <c r="G1375" t="s">
        <v>505</v>
      </c>
      <c r="H1375" t="s">
        <v>506</v>
      </c>
      <c r="I1375" t="s">
        <v>1181</v>
      </c>
      <c r="J1375" t="s">
        <v>366</v>
      </c>
      <c r="K1375">
        <v>80721</v>
      </c>
      <c r="L1375">
        <v>1643548776</v>
      </c>
    </row>
    <row r="1376" spans="1:12" x14ac:dyDescent="0.45">
      <c r="A1376" t="str">
        <f t="shared" si="21"/>
        <v>Azpeitia, Basque Country, Spain</v>
      </c>
      <c r="B1376" t="s">
        <v>2880</v>
      </c>
      <c r="C1376" t="s">
        <v>2880</v>
      </c>
      <c r="D1376">
        <v>43.181899999999999</v>
      </c>
      <c r="E1376">
        <v>-2.2652999999999999</v>
      </c>
      <c r="F1376" t="s">
        <v>436</v>
      </c>
      <c r="G1376" t="s">
        <v>437</v>
      </c>
      <c r="H1376" t="s">
        <v>438</v>
      </c>
      <c r="I1376" t="s">
        <v>2881</v>
      </c>
      <c r="K1376">
        <v>14936</v>
      </c>
      <c r="L1376">
        <v>1724450790</v>
      </c>
    </row>
    <row r="1377" spans="1:12" x14ac:dyDescent="0.45">
      <c r="A1377" t="str">
        <f t="shared" si="21"/>
        <v>Aztec, New Mexico, United States</v>
      </c>
      <c r="B1377" t="s">
        <v>2882</v>
      </c>
      <c r="C1377" t="s">
        <v>2882</v>
      </c>
      <c r="D1377">
        <v>36.819000000000003</v>
      </c>
      <c r="E1377">
        <v>-107.98260000000001</v>
      </c>
      <c r="F1377" t="s">
        <v>530</v>
      </c>
      <c r="G1377" t="s">
        <v>531</v>
      </c>
      <c r="H1377" t="s">
        <v>532</v>
      </c>
      <c r="I1377" t="s">
        <v>1402</v>
      </c>
      <c r="K1377">
        <v>7963</v>
      </c>
      <c r="L1377">
        <v>1840018993</v>
      </c>
    </row>
    <row r="1378" spans="1:12" x14ac:dyDescent="0.45">
      <c r="A1378" t="str">
        <f t="shared" si="21"/>
        <v>Azua, Valdesia, Dominican Republic</v>
      </c>
      <c r="B1378" t="s">
        <v>2883</v>
      </c>
      <c r="C1378" t="s">
        <v>2883</v>
      </c>
      <c r="D1378">
        <v>18.454000000000001</v>
      </c>
      <c r="E1378">
        <v>-70.728999999999999</v>
      </c>
      <c r="F1378" t="s">
        <v>2884</v>
      </c>
      <c r="G1378" t="s">
        <v>2885</v>
      </c>
      <c r="H1378" t="s">
        <v>2886</v>
      </c>
      <c r="I1378" t="s">
        <v>2887</v>
      </c>
      <c r="J1378" t="s">
        <v>366</v>
      </c>
      <c r="K1378">
        <v>59139</v>
      </c>
      <c r="L1378">
        <v>1214004418</v>
      </c>
    </row>
    <row r="1379" spans="1:12" x14ac:dyDescent="0.45">
      <c r="A1379" t="str">
        <f t="shared" si="21"/>
        <v>Azul, Buenos Aires, Argentina</v>
      </c>
      <c r="B1379" t="s">
        <v>2888</v>
      </c>
      <c r="C1379" t="s">
        <v>2888</v>
      </c>
      <c r="D1379">
        <v>-36.783299999999997</v>
      </c>
      <c r="E1379">
        <v>-59.85</v>
      </c>
      <c r="F1379" t="s">
        <v>651</v>
      </c>
      <c r="G1379" t="s">
        <v>652</v>
      </c>
      <c r="H1379" t="s">
        <v>653</v>
      </c>
      <c r="I1379" t="s">
        <v>870</v>
      </c>
      <c r="J1379" t="s">
        <v>366</v>
      </c>
      <c r="K1379">
        <v>55728</v>
      </c>
      <c r="L1379">
        <v>1032652005</v>
      </c>
    </row>
    <row r="1380" spans="1:12" x14ac:dyDescent="0.45">
      <c r="A1380" t="str">
        <f t="shared" si="21"/>
        <v>Azumino, Nagano, Japan</v>
      </c>
      <c r="B1380" t="s">
        <v>2889</v>
      </c>
      <c r="C1380" t="s">
        <v>2889</v>
      </c>
      <c r="D1380">
        <v>36.302799999999998</v>
      </c>
      <c r="E1380">
        <v>137.8997</v>
      </c>
      <c r="F1380" t="s">
        <v>514</v>
      </c>
      <c r="G1380" t="s">
        <v>515</v>
      </c>
      <c r="H1380" t="s">
        <v>516</v>
      </c>
      <c r="I1380" t="s">
        <v>2890</v>
      </c>
      <c r="K1380">
        <v>94463</v>
      </c>
      <c r="L1380">
        <v>1392101705</v>
      </c>
    </row>
    <row r="1381" spans="1:12" x14ac:dyDescent="0.45">
      <c r="A1381" t="str">
        <f t="shared" si="21"/>
        <v>Azusa, California, United States</v>
      </c>
      <c r="B1381" t="s">
        <v>2891</v>
      </c>
      <c r="C1381" t="s">
        <v>2891</v>
      </c>
      <c r="D1381">
        <v>34.138599999999997</v>
      </c>
      <c r="E1381">
        <v>-117.91240000000001</v>
      </c>
      <c r="F1381" t="s">
        <v>530</v>
      </c>
      <c r="G1381" t="s">
        <v>531</v>
      </c>
      <c r="H1381" t="s">
        <v>532</v>
      </c>
      <c r="I1381" t="s">
        <v>754</v>
      </c>
      <c r="K1381">
        <v>49974</v>
      </c>
      <c r="L1381">
        <v>1840019226</v>
      </c>
    </row>
    <row r="1382" spans="1:12" x14ac:dyDescent="0.45">
      <c r="A1382" t="str">
        <f t="shared" si="21"/>
        <v>Ba, Ba, Fiji</v>
      </c>
      <c r="B1382" t="s">
        <v>2892</v>
      </c>
      <c r="C1382" t="s">
        <v>2892</v>
      </c>
      <c r="D1382">
        <v>-17.533300000000001</v>
      </c>
      <c r="E1382">
        <v>177.6833</v>
      </c>
      <c r="F1382" t="s">
        <v>2893</v>
      </c>
      <c r="G1382" t="s">
        <v>2894</v>
      </c>
      <c r="H1382" t="s">
        <v>2895</v>
      </c>
      <c r="I1382" t="s">
        <v>2892</v>
      </c>
      <c r="K1382">
        <v>18526</v>
      </c>
      <c r="L1382">
        <v>1242193764</v>
      </c>
    </row>
    <row r="1383" spans="1:12" x14ac:dyDescent="0.45">
      <c r="A1383" t="str">
        <f t="shared" si="21"/>
        <v>Ba‘qūbah, Diyālá, Iraq</v>
      </c>
      <c r="B1383" t="s">
        <v>2896</v>
      </c>
      <c r="C1383" t="s">
        <v>2897</v>
      </c>
      <c r="D1383">
        <v>33.744700000000002</v>
      </c>
      <c r="E1383">
        <v>44.643599999999999</v>
      </c>
      <c r="F1383" t="s">
        <v>782</v>
      </c>
      <c r="G1383" t="s">
        <v>783</v>
      </c>
      <c r="H1383" t="s">
        <v>784</v>
      </c>
      <c r="I1383" t="s">
        <v>2898</v>
      </c>
      <c r="J1383" t="s">
        <v>378</v>
      </c>
      <c r="K1383">
        <v>467900</v>
      </c>
      <c r="L1383">
        <v>1368444902</v>
      </c>
    </row>
    <row r="1384" spans="1:12" x14ac:dyDescent="0.45">
      <c r="A1384" t="str">
        <f t="shared" si="21"/>
        <v>Baabda, Mont-Liban, Lebanon</v>
      </c>
      <c r="B1384" t="s">
        <v>2899</v>
      </c>
      <c r="C1384" t="s">
        <v>2899</v>
      </c>
      <c r="D1384">
        <v>33.833300000000001</v>
      </c>
      <c r="E1384">
        <v>35.533299999999997</v>
      </c>
      <c r="F1384" t="s">
        <v>1848</v>
      </c>
      <c r="G1384" t="s">
        <v>1849</v>
      </c>
      <c r="H1384" t="s">
        <v>1850</v>
      </c>
      <c r="I1384" t="s">
        <v>2900</v>
      </c>
      <c r="J1384" t="s">
        <v>378</v>
      </c>
      <c r="K1384">
        <v>9000</v>
      </c>
      <c r="L1384">
        <v>1422639397</v>
      </c>
    </row>
    <row r="1385" spans="1:12" x14ac:dyDescent="0.45">
      <c r="A1385" t="str">
        <f t="shared" si="21"/>
        <v>Baalbek, Baalbek-Hermel, Lebanon</v>
      </c>
      <c r="B1385" t="s">
        <v>2901</v>
      </c>
      <c r="C1385" t="s">
        <v>2901</v>
      </c>
      <c r="D1385">
        <v>34.006100000000004</v>
      </c>
      <c r="E1385">
        <v>36.208599999999997</v>
      </c>
      <c r="F1385" t="s">
        <v>1848</v>
      </c>
      <c r="G1385" t="s">
        <v>1849</v>
      </c>
      <c r="H1385" t="s">
        <v>1850</v>
      </c>
      <c r="I1385" t="s">
        <v>2902</v>
      </c>
      <c r="J1385" t="s">
        <v>378</v>
      </c>
      <c r="K1385">
        <v>24000</v>
      </c>
      <c r="L1385">
        <v>1422694451</v>
      </c>
    </row>
    <row r="1386" spans="1:12" x14ac:dyDescent="0.45">
      <c r="A1386" t="str">
        <f t="shared" si="21"/>
        <v>Baar, Zug, Switzerland</v>
      </c>
      <c r="B1386" t="s">
        <v>2903</v>
      </c>
      <c r="C1386" t="s">
        <v>2903</v>
      </c>
      <c r="D1386">
        <v>47.195599999999999</v>
      </c>
      <c r="E1386">
        <v>8.5264000000000006</v>
      </c>
      <c r="F1386" t="s">
        <v>464</v>
      </c>
      <c r="G1386" t="s">
        <v>465</v>
      </c>
      <c r="H1386" t="s">
        <v>466</v>
      </c>
      <c r="I1386" t="s">
        <v>2904</v>
      </c>
      <c r="K1386">
        <v>24322</v>
      </c>
      <c r="L1386">
        <v>1756858308</v>
      </c>
    </row>
    <row r="1387" spans="1:12" x14ac:dyDescent="0.45">
      <c r="A1387" t="str">
        <f t="shared" si="21"/>
        <v>Babadag, Tulcea, Romania</v>
      </c>
      <c r="B1387" t="s">
        <v>2905</v>
      </c>
      <c r="C1387" t="s">
        <v>2905</v>
      </c>
      <c r="D1387">
        <v>44.893300000000004</v>
      </c>
      <c r="E1387">
        <v>28.7119</v>
      </c>
      <c r="F1387" t="s">
        <v>665</v>
      </c>
      <c r="G1387" t="s">
        <v>666</v>
      </c>
      <c r="H1387" t="s">
        <v>667</v>
      </c>
      <c r="I1387" t="s">
        <v>2906</v>
      </c>
      <c r="K1387">
        <v>8940</v>
      </c>
      <c r="L1387">
        <v>1642622503</v>
      </c>
    </row>
    <row r="1388" spans="1:12" x14ac:dyDescent="0.45">
      <c r="A1388" t="str">
        <f t="shared" si="21"/>
        <v>Babahoyo, Los Ríos, Ecuador</v>
      </c>
      <c r="B1388" t="s">
        <v>2907</v>
      </c>
      <c r="C1388" t="s">
        <v>2907</v>
      </c>
      <c r="D1388">
        <v>-1.8167</v>
      </c>
      <c r="E1388">
        <v>-79.5167</v>
      </c>
      <c r="F1388" t="s">
        <v>1415</v>
      </c>
      <c r="G1388" t="s">
        <v>1416</v>
      </c>
      <c r="H1388" t="s">
        <v>1417</v>
      </c>
      <c r="I1388" t="s">
        <v>2908</v>
      </c>
      <c r="J1388" t="s">
        <v>378</v>
      </c>
      <c r="K1388">
        <v>90191</v>
      </c>
      <c r="L1388">
        <v>1218156392</v>
      </c>
    </row>
    <row r="1389" spans="1:12" x14ac:dyDescent="0.45">
      <c r="A1389" t="str">
        <f t="shared" si="21"/>
        <v>Babanūsah, Western Kordofan, Sudan</v>
      </c>
      <c r="B1389" t="s">
        <v>2909</v>
      </c>
      <c r="C1389" t="s">
        <v>2910</v>
      </c>
      <c r="D1389">
        <v>11.333399999999999</v>
      </c>
      <c r="E1389">
        <v>27.8</v>
      </c>
      <c r="F1389" t="s">
        <v>787</v>
      </c>
      <c r="G1389" t="s">
        <v>788</v>
      </c>
      <c r="H1389" t="s">
        <v>789</v>
      </c>
      <c r="I1389" t="s">
        <v>1327</v>
      </c>
      <c r="K1389">
        <v>19700</v>
      </c>
      <c r="L1389">
        <v>1729601692</v>
      </c>
    </row>
    <row r="1390" spans="1:12" x14ac:dyDescent="0.45">
      <c r="A1390" t="str">
        <f t="shared" si="21"/>
        <v>Babati, Manyara, Tanzania</v>
      </c>
      <c r="B1390" t="s">
        <v>2911</v>
      </c>
      <c r="C1390" t="s">
        <v>2911</v>
      </c>
      <c r="D1390">
        <v>-4.2117000000000004</v>
      </c>
      <c r="E1390">
        <v>35.747500000000002</v>
      </c>
      <c r="F1390" t="s">
        <v>2466</v>
      </c>
      <c r="G1390" t="s">
        <v>2467</v>
      </c>
      <c r="H1390" t="s">
        <v>2468</v>
      </c>
      <c r="I1390" t="s">
        <v>2912</v>
      </c>
      <c r="J1390" t="s">
        <v>378</v>
      </c>
      <c r="K1390">
        <v>30975</v>
      </c>
      <c r="L1390">
        <v>1834081851</v>
      </c>
    </row>
    <row r="1391" spans="1:12" x14ac:dyDescent="0.45">
      <c r="A1391" t="str">
        <f t="shared" si="21"/>
        <v>Babək, Babək, Azerbaijan</v>
      </c>
      <c r="B1391" t="s">
        <v>2913</v>
      </c>
      <c r="C1391" t="s">
        <v>2914</v>
      </c>
      <c r="D1391">
        <v>39.1111</v>
      </c>
      <c r="E1391">
        <v>45.4114</v>
      </c>
      <c r="F1391" t="s">
        <v>906</v>
      </c>
      <c r="G1391" t="s">
        <v>907</v>
      </c>
      <c r="H1391" t="s">
        <v>908</v>
      </c>
      <c r="I1391" t="s">
        <v>2913</v>
      </c>
      <c r="J1391" t="s">
        <v>366</v>
      </c>
      <c r="K1391">
        <v>5600</v>
      </c>
      <c r="L1391">
        <v>1031598031</v>
      </c>
    </row>
    <row r="1392" spans="1:12" x14ac:dyDescent="0.45">
      <c r="A1392" t="str">
        <f t="shared" si="21"/>
        <v>Babenhausen, Hesse, Germany</v>
      </c>
      <c r="B1392" t="s">
        <v>2915</v>
      </c>
      <c r="C1392" t="s">
        <v>2915</v>
      </c>
      <c r="D1392">
        <v>49.962400000000002</v>
      </c>
      <c r="E1392">
        <v>8.9533000000000005</v>
      </c>
      <c r="F1392" t="s">
        <v>441</v>
      </c>
      <c r="G1392" t="s">
        <v>442</v>
      </c>
      <c r="H1392" t="s">
        <v>443</v>
      </c>
      <c r="I1392" t="s">
        <v>1676</v>
      </c>
      <c r="K1392">
        <v>16834</v>
      </c>
      <c r="L1392">
        <v>1276006345</v>
      </c>
    </row>
    <row r="1393" spans="1:12" x14ac:dyDescent="0.45">
      <c r="A1393" t="str">
        <f t="shared" si="21"/>
        <v>Băbeni, Vâlcea, Romania</v>
      </c>
      <c r="B1393" t="s">
        <v>2916</v>
      </c>
      <c r="C1393" t="s">
        <v>2917</v>
      </c>
      <c r="D1393">
        <v>44.975000000000001</v>
      </c>
      <c r="E1393">
        <v>24.231100000000001</v>
      </c>
      <c r="F1393" t="s">
        <v>665</v>
      </c>
      <c r="G1393" t="s">
        <v>666</v>
      </c>
      <c r="H1393" t="s">
        <v>667</v>
      </c>
      <c r="I1393" t="s">
        <v>2918</v>
      </c>
      <c r="K1393">
        <v>8451</v>
      </c>
      <c r="L1393">
        <v>1642822229</v>
      </c>
    </row>
    <row r="1394" spans="1:12" x14ac:dyDescent="0.45">
      <c r="A1394" t="str">
        <f t="shared" si="21"/>
        <v>Bābol, Māzandarān, Iran</v>
      </c>
      <c r="B1394" t="s">
        <v>2919</v>
      </c>
      <c r="C1394" t="s">
        <v>2920</v>
      </c>
      <c r="D1394">
        <v>36.549999999999997</v>
      </c>
      <c r="E1394">
        <v>52.683300000000003</v>
      </c>
      <c r="F1394" t="s">
        <v>388</v>
      </c>
      <c r="G1394" t="s">
        <v>389</v>
      </c>
      <c r="H1394" t="s">
        <v>390</v>
      </c>
      <c r="I1394" t="s">
        <v>1869</v>
      </c>
      <c r="J1394" t="s">
        <v>366</v>
      </c>
      <c r="K1394">
        <v>250217</v>
      </c>
      <c r="L1394">
        <v>1364476070</v>
      </c>
    </row>
    <row r="1395" spans="1:12" x14ac:dyDescent="0.45">
      <c r="A1395" t="str">
        <f t="shared" si="21"/>
        <v>Baboua, Nana-Mambéré, Central African Republic</v>
      </c>
      <c r="B1395" t="s">
        <v>2921</v>
      </c>
      <c r="C1395" t="s">
        <v>2921</v>
      </c>
      <c r="D1395">
        <v>5.7832999999999997</v>
      </c>
      <c r="E1395">
        <v>14.8192</v>
      </c>
      <c r="F1395" t="s">
        <v>2922</v>
      </c>
      <c r="G1395" t="s">
        <v>2923</v>
      </c>
      <c r="H1395" t="s">
        <v>2924</v>
      </c>
      <c r="I1395" t="s">
        <v>2925</v>
      </c>
      <c r="K1395">
        <v>6812</v>
      </c>
      <c r="L1395">
        <v>1140184570</v>
      </c>
    </row>
    <row r="1396" spans="1:12" x14ac:dyDescent="0.45">
      <c r="A1396" t="str">
        <f t="shared" si="21"/>
        <v>Babruysk, Mahilyowskaya Voblasts’, Belarus</v>
      </c>
      <c r="B1396" t="s">
        <v>2926</v>
      </c>
      <c r="C1396" t="s">
        <v>2926</v>
      </c>
      <c r="D1396">
        <v>53.15</v>
      </c>
      <c r="E1396">
        <v>29.2333</v>
      </c>
      <c r="F1396" t="s">
        <v>2588</v>
      </c>
      <c r="G1396" t="s">
        <v>2589</v>
      </c>
      <c r="H1396" t="s">
        <v>2590</v>
      </c>
      <c r="I1396" t="s">
        <v>2591</v>
      </c>
      <c r="J1396" t="s">
        <v>366</v>
      </c>
      <c r="K1396">
        <v>212200</v>
      </c>
      <c r="L1396">
        <v>1112573808</v>
      </c>
    </row>
    <row r="1397" spans="1:12" x14ac:dyDescent="0.45">
      <c r="A1397" t="str">
        <f t="shared" si="21"/>
        <v>Babušnica, Babušnica, Serbia</v>
      </c>
      <c r="B1397" t="s">
        <v>2927</v>
      </c>
      <c r="C1397" t="s">
        <v>2928</v>
      </c>
      <c r="D1397">
        <v>43.067999999999998</v>
      </c>
      <c r="E1397">
        <v>22.4115</v>
      </c>
      <c r="F1397" t="s">
        <v>795</v>
      </c>
      <c r="G1397" t="s">
        <v>796</v>
      </c>
      <c r="H1397" t="s">
        <v>797</v>
      </c>
      <c r="I1397" t="s">
        <v>2927</v>
      </c>
      <c r="J1397" t="s">
        <v>378</v>
      </c>
      <c r="L1397">
        <v>1688685780</v>
      </c>
    </row>
    <row r="1398" spans="1:12" x14ac:dyDescent="0.45">
      <c r="A1398" t="str">
        <f t="shared" si="21"/>
        <v>Babylon, New York, United States</v>
      </c>
      <c r="B1398" t="s">
        <v>2929</v>
      </c>
      <c r="C1398" t="s">
        <v>2929</v>
      </c>
      <c r="D1398">
        <v>40.692399999999999</v>
      </c>
      <c r="E1398">
        <v>-73.358500000000006</v>
      </c>
      <c r="F1398" t="s">
        <v>530</v>
      </c>
      <c r="G1398" t="s">
        <v>531</v>
      </c>
      <c r="H1398" t="s">
        <v>532</v>
      </c>
      <c r="I1398" t="s">
        <v>803</v>
      </c>
      <c r="K1398">
        <v>211562</v>
      </c>
      <c r="L1398">
        <v>1840005142</v>
      </c>
    </row>
    <row r="1399" spans="1:12" x14ac:dyDescent="0.45">
      <c r="A1399" t="str">
        <f t="shared" si="21"/>
        <v>Bač, Bač, Serbia</v>
      </c>
      <c r="B1399" t="s">
        <v>2930</v>
      </c>
      <c r="C1399" t="s">
        <v>2931</v>
      </c>
      <c r="D1399">
        <v>45.388599999999997</v>
      </c>
      <c r="E1399">
        <v>19.235299999999999</v>
      </c>
      <c r="F1399" t="s">
        <v>795</v>
      </c>
      <c r="G1399" t="s">
        <v>796</v>
      </c>
      <c r="H1399" t="s">
        <v>797</v>
      </c>
      <c r="I1399" t="s">
        <v>2930</v>
      </c>
      <c r="J1399" t="s">
        <v>378</v>
      </c>
      <c r="K1399">
        <v>6087</v>
      </c>
      <c r="L1399">
        <v>1688168992</v>
      </c>
    </row>
    <row r="1400" spans="1:12" x14ac:dyDescent="0.45">
      <c r="A1400" t="str">
        <f t="shared" si="21"/>
        <v>Bắc Giang, Bắc Giang, Vietnam</v>
      </c>
      <c r="B1400" t="s">
        <v>2932</v>
      </c>
      <c r="C1400" t="s">
        <v>2933</v>
      </c>
      <c r="D1400">
        <v>21.273099999999999</v>
      </c>
      <c r="E1400">
        <v>106.1947</v>
      </c>
      <c r="F1400" t="s">
        <v>2163</v>
      </c>
      <c r="G1400" t="s">
        <v>2164</v>
      </c>
      <c r="H1400" t="s">
        <v>2165</v>
      </c>
      <c r="I1400" t="s">
        <v>2932</v>
      </c>
      <c r="J1400" t="s">
        <v>378</v>
      </c>
      <c r="K1400">
        <v>53728</v>
      </c>
      <c r="L1400">
        <v>1704256754</v>
      </c>
    </row>
    <row r="1401" spans="1:12" x14ac:dyDescent="0.45">
      <c r="A1401" t="str">
        <f t="shared" si="21"/>
        <v>Bắc Kạn, Bắc Kạn, Vietnam</v>
      </c>
      <c r="B1401" t="s">
        <v>2934</v>
      </c>
      <c r="C1401" t="s">
        <v>2935</v>
      </c>
      <c r="D1401">
        <v>22.133299999999998</v>
      </c>
      <c r="E1401">
        <v>105.83329999999999</v>
      </c>
      <c r="F1401" t="s">
        <v>2163</v>
      </c>
      <c r="G1401" t="s">
        <v>2164</v>
      </c>
      <c r="H1401" t="s">
        <v>2165</v>
      </c>
      <c r="I1401" t="s">
        <v>2934</v>
      </c>
      <c r="J1401" t="s">
        <v>378</v>
      </c>
      <c r="K1401">
        <v>29227</v>
      </c>
      <c r="L1401">
        <v>1704000217</v>
      </c>
    </row>
    <row r="1402" spans="1:12" x14ac:dyDescent="0.45">
      <c r="A1402" t="str">
        <f t="shared" si="21"/>
        <v>Bạc Liêu, Bạc Liêu, Vietnam</v>
      </c>
      <c r="B1402" t="s">
        <v>2936</v>
      </c>
      <c r="C1402" t="s">
        <v>2937</v>
      </c>
      <c r="D1402">
        <v>9.2833000000000006</v>
      </c>
      <c r="E1402">
        <v>105.7167</v>
      </c>
      <c r="F1402" t="s">
        <v>2163</v>
      </c>
      <c r="G1402" t="s">
        <v>2164</v>
      </c>
      <c r="H1402" t="s">
        <v>2165</v>
      </c>
      <c r="I1402" t="s">
        <v>2936</v>
      </c>
      <c r="J1402" t="s">
        <v>378</v>
      </c>
      <c r="K1402">
        <v>225000</v>
      </c>
      <c r="L1402">
        <v>1704298745</v>
      </c>
    </row>
    <row r="1403" spans="1:12" x14ac:dyDescent="0.45">
      <c r="A1403" t="str">
        <f t="shared" si="21"/>
        <v>Bắc Ninh, Bắc Ninh, Vietnam</v>
      </c>
      <c r="B1403" t="s">
        <v>2938</v>
      </c>
      <c r="C1403" t="s">
        <v>2939</v>
      </c>
      <c r="D1403">
        <v>21.1861</v>
      </c>
      <c r="E1403">
        <v>106.0763</v>
      </c>
      <c r="F1403" t="s">
        <v>2163</v>
      </c>
      <c r="G1403" t="s">
        <v>2164</v>
      </c>
      <c r="H1403" t="s">
        <v>2165</v>
      </c>
      <c r="I1403" t="s">
        <v>2938</v>
      </c>
      <c r="J1403" t="s">
        <v>378</v>
      </c>
      <c r="K1403">
        <v>520000</v>
      </c>
      <c r="L1403">
        <v>1704025181</v>
      </c>
    </row>
    <row r="1404" spans="1:12" x14ac:dyDescent="0.45">
      <c r="A1404" t="str">
        <f t="shared" si="21"/>
        <v>Bacabal, Maranhão, Brazil</v>
      </c>
      <c r="B1404" t="s">
        <v>2940</v>
      </c>
      <c r="C1404" t="s">
        <v>2940</v>
      </c>
      <c r="D1404">
        <v>-4.2300000000000004</v>
      </c>
      <c r="E1404">
        <v>-44.8</v>
      </c>
      <c r="F1404" t="s">
        <v>491</v>
      </c>
      <c r="G1404" t="s">
        <v>492</v>
      </c>
      <c r="H1404" t="s">
        <v>493</v>
      </c>
      <c r="I1404" t="s">
        <v>2941</v>
      </c>
      <c r="K1404">
        <v>72372</v>
      </c>
      <c r="L1404">
        <v>1076125117</v>
      </c>
    </row>
    <row r="1405" spans="1:12" x14ac:dyDescent="0.45">
      <c r="A1405" t="str">
        <f t="shared" si="21"/>
        <v>Bacalar, Quintana Roo, Mexico</v>
      </c>
      <c r="B1405" t="s">
        <v>2942</v>
      </c>
      <c r="C1405" t="s">
        <v>2942</v>
      </c>
      <c r="D1405">
        <v>18.6769</v>
      </c>
      <c r="E1405">
        <v>-88.395300000000006</v>
      </c>
      <c r="F1405" t="s">
        <v>519</v>
      </c>
      <c r="G1405" t="s">
        <v>520</v>
      </c>
      <c r="H1405" t="s">
        <v>521</v>
      </c>
      <c r="I1405" t="s">
        <v>2943</v>
      </c>
      <c r="K1405">
        <v>11084</v>
      </c>
      <c r="L1405">
        <v>1484206678</v>
      </c>
    </row>
    <row r="1406" spans="1:12" x14ac:dyDescent="0.45">
      <c r="A1406" t="str">
        <f t="shared" si="21"/>
        <v>Bacău, Bacău, Romania</v>
      </c>
      <c r="B1406" t="s">
        <v>2944</v>
      </c>
      <c r="C1406" t="s">
        <v>2945</v>
      </c>
      <c r="D1406">
        <v>46.583300000000001</v>
      </c>
      <c r="E1406">
        <v>26.916699999999999</v>
      </c>
      <c r="F1406" t="s">
        <v>665</v>
      </c>
      <c r="G1406" t="s">
        <v>666</v>
      </c>
      <c r="H1406" t="s">
        <v>667</v>
      </c>
      <c r="I1406" t="s">
        <v>2944</v>
      </c>
      <c r="J1406" t="s">
        <v>378</v>
      </c>
      <c r="K1406">
        <v>144307</v>
      </c>
      <c r="L1406">
        <v>1642838304</v>
      </c>
    </row>
    <row r="1407" spans="1:12" x14ac:dyDescent="0.45">
      <c r="A1407" t="str">
        <f t="shared" si="21"/>
        <v>Bacchus Marsh, Victoria, Australia</v>
      </c>
      <c r="B1407" t="s">
        <v>2946</v>
      </c>
      <c r="C1407" t="s">
        <v>2946</v>
      </c>
      <c r="D1407">
        <v>-37.674999999999997</v>
      </c>
      <c r="E1407">
        <v>144.43889999999999</v>
      </c>
      <c r="F1407" t="s">
        <v>830</v>
      </c>
      <c r="G1407" t="s">
        <v>831</v>
      </c>
      <c r="H1407" t="s">
        <v>832</v>
      </c>
      <c r="I1407" t="s">
        <v>2292</v>
      </c>
      <c r="K1407">
        <v>22223</v>
      </c>
      <c r="L1407">
        <v>1036524751</v>
      </c>
    </row>
    <row r="1408" spans="1:12" x14ac:dyDescent="0.45">
      <c r="A1408" t="str">
        <f t="shared" si="21"/>
        <v>Bačka Palanka, Bačka Palanka, Serbia</v>
      </c>
      <c r="B1408" t="s">
        <v>2947</v>
      </c>
      <c r="C1408" t="s">
        <v>2948</v>
      </c>
      <c r="D1408">
        <v>45.250599999999999</v>
      </c>
      <c r="E1408">
        <v>19.3886</v>
      </c>
      <c r="F1408" t="s">
        <v>795</v>
      </c>
      <c r="G1408" t="s">
        <v>796</v>
      </c>
      <c r="H1408" t="s">
        <v>797</v>
      </c>
      <c r="I1408" t="s">
        <v>2947</v>
      </c>
      <c r="J1408" t="s">
        <v>378</v>
      </c>
      <c r="K1408">
        <v>29449</v>
      </c>
      <c r="L1408">
        <v>1688918464</v>
      </c>
    </row>
    <row r="1409" spans="1:12" x14ac:dyDescent="0.45">
      <c r="A1409" t="str">
        <f t="shared" si="21"/>
        <v>Bačka Topola, Bačka Topola, Serbia</v>
      </c>
      <c r="B1409" t="s">
        <v>2949</v>
      </c>
      <c r="C1409" t="s">
        <v>2950</v>
      </c>
      <c r="D1409">
        <v>45.808900000000001</v>
      </c>
      <c r="E1409">
        <v>19.635000000000002</v>
      </c>
      <c r="F1409" t="s">
        <v>795</v>
      </c>
      <c r="G1409" t="s">
        <v>796</v>
      </c>
      <c r="H1409" t="s">
        <v>797</v>
      </c>
      <c r="I1409" t="s">
        <v>2949</v>
      </c>
      <c r="J1409" t="s">
        <v>378</v>
      </c>
      <c r="K1409">
        <v>16171</v>
      </c>
      <c r="L1409">
        <v>1688533352</v>
      </c>
    </row>
    <row r="1410" spans="1:12" x14ac:dyDescent="0.45">
      <c r="A1410" t="str">
        <f t="shared" si="21"/>
        <v>Bački Petrovac, Bački Petrovac, Serbia</v>
      </c>
      <c r="B1410" t="s">
        <v>2951</v>
      </c>
      <c r="C1410" t="s">
        <v>2952</v>
      </c>
      <c r="D1410">
        <v>45.356400000000001</v>
      </c>
      <c r="E1410">
        <v>19.5883</v>
      </c>
      <c r="F1410" t="s">
        <v>795</v>
      </c>
      <c r="G1410" t="s">
        <v>796</v>
      </c>
      <c r="H1410" t="s">
        <v>797</v>
      </c>
      <c r="I1410" t="s">
        <v>2951</v>
      </c>
      <c r="J1410" t="s">
        <v>378</v>
      </c>
      <c r="K1410">
        <v>6727</v>
      </c>
      <c r="L1410">
        <v>1688400393</v>
      </c>
    </row>
    <row r="1411" spans="1:12" x14ac:dyDescent="0.45">
      <c r="A1411" t="str">
        <f t="shared" ref="A1411:A1474" si="22">CONCATENATE(B1411,", ",I1411,", ",F1411)</f>
        <v>Backnang, Baden-Württemberg, Germany</v>
      </c>
      <c r="B1411" t="s">
        <v>2953</v>
      </c>
      <c r="C1411" t="s">
        <v>2953</v>
      </c>
      <c r="D1411">
        <v>48.946399999999997</v>
      </c>
      <c r="E1411">
        <v>9.4306000000000001</v>
      </c>
      <c r="F1411" t="s">
        <v>441</v>
      </c>
      <c r="G1411" t="s">
        <v>442</v>
      </c>
      <c r="H1411" t="s">
        <v>443</v>
      </c>
      <c r="I1411" t="s">
        <v>451</v>
      </c>
      <c r="K1411">
        <v>37253</v>
      </c>
      <c r="L1411">
        <v>1276031423</v>
      </c>
    </row>
    <row r="1412" spans="1:12" x14ac:dyDescent="0.45">
      <c r="A1412" t="str">
        <f t="shared" si="22"/>
        <v>Bacliff, Texas, United States</v>
      </c>
      <c r="B1412" t="s">
        <v>2954</v>
      </c>
      <c r="C1412" t="s">
        <v>2954</v>
      </c>
      <c r="D1412">
        <v>29.5077</v>
      </c>
      <c r="E1412">
        <v>-94.988</v>
      </c>
      <c r="F1412" t="s">
        <v>530</v>
      </c>
      <c r="G1412" t="s">
        <v>531</v>
      </c>
      <c r="H1412" t="s">
        <v>532</v>
      </c>
      <c r="I1412" t="s">
        <v>610</v>
      </c>
      <c r="K1412">
        <v>10649</v>
      </c>
      <c r="L1412">
        <v>1840018273</v>
      </c>
    </row>
    <row r="1413" spans="1:12" x14ac:dyDescent="0.45">
      <c r="A1413" t="str">
        <f t="shared" si="22"/>
        <v>Bacolod, Bacolod, Philippines</v>
      </c>
      <c r="B1413" t="s">
        <v>2955</v>
      </c>
      <c r="C1413" t="s">
        <v>2955</v>
      </c>
      <c r="D1413">
        <v>10.676500000000001</v>
      </c>
      <c r="E1413">
        <v>122.9509</v>
      </c>
      <c r="F1413" t="s">
        <v>1373</v>
      </c>
      <c r="G1413" t="s">
        <v>1374</v>
      </c>
      <c r="H1413" t="s">
        <v>1375</v>
      </c>
      <c r="I1413" t="s">
        <v>2955</v>
      </c>
      <c r="J1413" t="s">
        <v>378</v>
      </c>
      <c r="K1413">
        <v>561875</v>
      </c>
      <c r="L1413">
        <v>1608244137</v>
      </c>
    </row>
    <row r="1414" spans="1:12" x14ac:dyDescent="0.45">
      <c r="A1414" t="str">
        <f t="shared" si="22"/>
        <v>Bacoor, Cavite, Philippines</v>
      </c>
      <c r="B1414" t="s">
        <v>2956</v>
      </c>
      <c r="C1414" t="s">
        <v>2956</v>
      </c>
      <c r="D1414">
        <v>14.462400000000001</v>
      </c>
      <c r="E1414">
        <v>120.9645</v>
      </c>
      <c r="F1414" t="s">
        <v>1373</v>
      </c>
      <c r="G1414" t="s">
        <v>1374</v>
      </c>
      <c r="H1414" t="s">
        <v>1375</v>
      </c>
      <c r="I1414" t="s">
        <v>2957</v>
      </c>
      <c r="K1414">
        <v>600609</v>
      </c>
      <c r="L1414">
        <v>1608869358</v>
      </c>
    </row>
    <row r="1415" spans="1:12" x14ac:dyDescent="0.45">
      <c r="A1415" t="str">
        <f t="shared" si="22"/>
        <v>Bácsalmás, Bács-Kiskun, Hungary</v>
      </c>
      <c r="B1415" t="s">
        <v>2958</v>
      </c>
      <c r="C1415" t="s">
        <v>2959</v>
      </c>
      <c r="D1415">
        <v>46.123899999999999</v>
      </c>
      <c r="E1415">
        <v>19.3261</v>
      </c>
      <c r="F1415" t="s">
        <v>641</v>
      </c>
      <c r="G1415" t="s">
        <v>642</v>
      </c>
      <c r="H1415" t="s">
        <v>643</v>
      </c>
      <c r="I1415" t="s">
        <v>2960</v>
      </c>
      <c r="J1415" t="s">
        <v>366</v>
      </c>
      <c r="K1415">
        <v>6453</v>
      </c>
      <c r="L1415">
        <v>1348610453</v>
      </c>
    </row>
    <row r="1416" spans="1:12" x14ac:dyDescent="0.45">
      <c r="A1416" t="str">
        <f t="shared" si="22"/>
        <v>Bacup, Lancashire, United Kingdom</v>
      </c>
      <c r="B1416" t="s">
        <v>2961</v>
      </c>
      <c r="C1416" t="s">
        <v>2961</v>
      </c>
      <c r="D1416">
        <v>53.704000000000001</v>
      </c>
      <c r="E1416">
        <v>-2.1989999999999998</v>
      </c>
      <c r="F1416" t="s">
        <v>536</v>
      </c>
      <c r="G1416" t="s">
        <v>537</v>
      </c>
      <c r="H1416" t="s">
        <v>538</v>
      </c>
      <c r="I1416" t="s">
        <v>724</v>
      </c>
      <c r="K1416">
        <v>13323</v>
      </c>
      <c r="L1416">
        <v>1826120221</v>
      </c>
    </row>
    <row r="1417" spans="1:12" x14ac:dyDescent="0.45">
      <c r="A1417" t="str">
        <f t="shared" si="22"/>
        <v>Bad Aibling, Bavaria, Germany</v>
      </c>
      <c r="B1417" t="s">
        <v>2962</v>
      </c>
      <c r="C1417" t="s">
        <v>2962</v>
      </c>
      <c r="D1417">
        <v>47.865000000000002</v>
      </c>
      <c r="E1417">
        <v>12.0097</v>
      </c>
      <c r="F1417" t="s">
        <v>441</v>
      </c>
      <c r="G1417" t="s">
        <v>442</v>
      </c>
      <c r="H1417" t="s">
        <v>443</v>
      </c>
      <c r="I1417" t="s">
        <v>567</v>
      </c>
      <c r="K1417">
        <v>19100</v>
      </c>
      <c r="L1417">
        <v>1276844408</v>
      </c>
    </row>
    <row r="1418" spans="1:12" x14ac:dyDescent="0.45">
      <c r="A1418" t="str">
        <f t="shared" si="22"/>
        <v>Bad Bentheim, Lower Saxony, Germany</v>
      </c>
      <c r="B1418" t="s">
        <v>2963</v>
      </c>
      <c r="C1418" t="s">
        <v>2963</v>
      </c>
      <c r="D1418">
        <v>52.303100000000001</v>
      </c>
      <c r="E1418">
        <v>7.1597</v>
      </c>
      <c r="F1418" t="s">
        <v>441</v>
      </c>
      <c r="G1418" t="s">
        <v>442</v>
      </c>
      <c r="H1418" t="s">
        <v>443</v>
      </c>
      <c r="I1418" t="s">
        <v>735</v>
      </c>
      <c r="K1418">
        <v>15486</v>
      </c>
      <c r="L1418">
        <v>1276319622</v>
      </c>
    </row>
    <row r="1419" spans="1:12" x14ac:dyDescent="0.45">
      <c r="A1419" t="str">
        <f t="shared" si="22"/>
        <v>Bad Bergzabern, Rhineland-Palatinate, Germany</v>
      </c>
      <c r="B1419" t="s">
        <v>2964</v>
      </c>
      <c r="C1419" t="s">
        <v>2964</v>
      </c>
      <c r="D1419">
        <v>49.103099999999998</v>
      </c>
      <c r="E1419">
        <v>7.9988999999999999</v>
      </c>
      <c r="F1419" t="s">
        <v>441</v>
      </c>
      <c r="G1419" t="s">
        <v>442</v>
      </c>
      <c r="H1419" t="s">
        <v>443</v>
      </c>
      <c r="I1419" t="s">
        <v>1712</v>
      </c>
      <c r="K1419">
        <v>8124</v>
      </c>
      <c r="L1419">
        <v>1276024319</v>
      </c>
    </row>
    <row r="1420" spans="1:12" x14ac:dyDescent="0.45">
      <c r="A1420" t="str">
        <f t="shared" si="22"/>
        <v>Bad Berleburg, North Rhine-Westphalia, Germany</v>
      </c>
      <c r="B1420" t="s">
        <v>2965</v>
      </c>
      <c r="C1420" t="s">
        <v>2965</v>
      </c>
      <c r="D1420">
        <v>51.049700000000001</v>
      </c>
      <c r="E1420">
        <v>8.4</v>
      </c>
      <c r="F1420" t="s">
        <v>441</v>
      </c>
      <c r="G1420" t="s">
        <v>442</v>
      </c>
      <c r="H1420" t="s">
        <v>443</v>
      </c>
      <c r="I1420" t="s">
        <v>444</v>
      </c>
      <c r="K1420">
        <v>19446</v>
      </c>
      <c r="L1420">
        <v>1276128056</v>
      </c>
    </row>
    <row r="1421" spans="1:12" x14ac:dyDescent="0.45">
      <c r="A1421" t="str">
        <f t="shared" si="22"/>
        <v>Bad Bevensen, Lower Saxony, Germany</v>
      </c>
      <c r="B1421" t="s">
        <v>2966</v>
      </c>
      <c r="C1421" t="s">
        <v>2966</v>
      </c>
      <c r="D1421">
        <v>53.0792</v>
      </c>
      <c r="E1421">
        <v>10.583299999999999</v>
      </c>
      <c r="F1421" t="s">
        <v>441</v>
      </c>
      <c r="G1421" t="s">
        <v>442</v>
      </c>
      <c r="H1421" t="s">
        <v>443</v>
      </c>
      <c r="I1421" t="s">
        <v>735</v>
      </c>
      <c r="K1421">
        <v>9122</v>
      </c>
      <c r="L1421">
        <v>1276837566</v>
      </c>
    </row>
    <row r="1422" spans="1:12" x14ac:dyDescent="0.45">
      <c r="A1422" t="str">
        <f t="shared" si="22"/>
        <v>Bad Blankenburg, Thuringia, Germany</v>
      </c>
      <c r="B1422" t="s">
        <v>2967</v>
      </c>
      <c r="C1422" t="s">
        <v>2967</v>
      </c>
      <c r="D1422">
        <v>50.683300000000003</v>
      </c>
      <c r="E1422">
        <v>11.2667</v>
      </c>
      <c r="F1422" t="s">
        <v>441</v>
      </c>
      <c r="G1422" t="s">
        <v>442</v>
      </c>
      <c r="H1422" t="s">
        <v>443</v>
      </c>
      <c r="I1422" t="s">
        <v>1709</v>
      </c>
      <c r="K1422">
        <v>6407</v>
      </c>
      <c r="L1422">
        <v>1276181009</v>
      </c>
    </row>
    <row r="1423" spans="1:12" x14ac:dyDescent="0.45">
      <c r="A1423" t="str">
        <f t="shared" si="22"/>
        <v>Bad Bramstedt, Schleswig-Holstein, Germany</v>
      </c>
      <c r="B1423" t="s">
        <v>2968</v>
      </c>
      <c r="C1423" t="s">
        <v>2968</v>
      </c>
      <c r="D1423">
        <v>53.918599999999998</v>
      </c>
      <c r="E1423">
        <v>9.8843999999999994</v>
      </c>
      <c r="F1423" t="s">
        <v>441</v>
      </c>
      <c r="G1423" t="s">
        <v>442</v>
      </c>
      <c r="H1423" t="s">
        <v>443</v>
      </c>
      <c r="I1423" t="s">
        <v>997</v>
      </c>
      <c r="K1423">
        <v>14420</v>
      </c>
      <c r="L1423">
        <v>1276793883</v>
      </c>
    </row>
    <row r="1424" spans="1:12" x14ac:dyDescent="0.45">
      <c r="A1424" t="str">
        <f t="shared" si="22"/>
        <v>Bad Breisig, Rhineland-Palatinate, Germany</v>
      </c>
      <c r="B1424" t="s">
        <v>2969</v>
      </c>
      <c r="C1424" t="s">
        <v>2969</v>
      </c>
      <c r="D1424">
        <v>50.5092</v>
      </c>
      <c r="E1424">
        <v>7.2964000000000002</v>
      </c>
      <c r="F1424" t="s">
        <v>441</v>
      </c>
      <c r="G1424" t="s">
        <v>442</v>
      </c>
      <c r="H1424" t="s">
        <v>443</v>
      </c>
      <c r="I1424" t="s">
        <v>1712</v>
      </c>
      <c r="K1424">
        <v>9460</v>
      </c>
      <c r="L1424">
        <v>1276102640</v>
      </c>
    </row>
    <row r="1425" spans="1:12" x14ac:dyDescent="0.45">
      <c r="A1425" t="str">
        <f t="shared" si="22"/>
        <v>Bad Brückenau, Bavaria, Germany</v>
      </c>
      <c r="B1425" t="s">
        <v>2970</v>
      </c>
      <c r="C1425" t="s">
        <v>2971</v>
      </c>
      <c r="D1425">
        <v>50.309100000000001</v>
      </c>
      <c r="E1425">
        <v>9.7871000000000006</v>
      </c>
      <c r="F1425" t="s">
        <v>441</v>
      </c>
      <c r="G1425" t="s">
        <v>442</v>
      </c>
      <c r="H1425" t="s">
        <v>443</v>
      </c>
      <c r="I1425" t="s">
        <v>567</v>
      </c>
      <c r="K1425">
        <v>6449</v>
      </c>
      <c r="L1425">
        <v>1276227003</v>
      </c>
    </row>
    <row r="1426" spans="1:12" x14ac:dyDescent="0.45">
      <c r="A1426" t="str">
        <f t="shared" si="22"/>
        <v>Bad Camberg, Hesse, Germany</v>
      </c>
      <c r="B1426" t="s">
        <v>2972</v>
      </c>
      <c r="C1426" t="s">
        <v>2972</v>
      </c>
      <c r="D1426">
        <v>50.3</v>
      </c>
      <c r="E1426">
        <v>8.2667000000000002</v>
      </c>
      <c r="F1426" t="s">
        <v>441</v>
      </c>
      <c r="G1426" t="s">
        <v>442</v>
      </c>
      <c r="H1426" t="s">
        <v>443</v>
      </c>
      <c r="I1426" t="s">
        <v>1676</v>
      </c>
      <c r="K1426">
        <v>14263</v>
      </c>
      <c r="L1426">
        <v>1276097713</v>
      </c>
    </row>
    <row r="1427" spans="1:12" x14ac:dyDescent="0.45">
      <c r="A1427" t="str">
        <f t="shared" si="22"/>
        <v>Bad Driburg, North Rhine-Westphalia, Germany</v>
      </c>
      <c r="B1427" t="s">
        <v>2973</v>
      </c>
      <c r="C1427" t="s">
        <v>2973</v>
      </c>
      <c r="D1427">
        <v>51.7333</v>
      </c>
      <c r="E1427">
        <v>9.0167000000000002</v>
      </c>
      <c r="F1427" t="s">
        <v>441</v>
      </c>
      <c r="G1427" t="s">
        <v>442</v>
      </c>
      <c r="H1427" t="s">
        <v>443</v>
      </c>
      <c r="I1427" t="s">
        <v>444</v>
      </c>
      <c r="K1427">
        <v>19002</v>
      </c>
      <c r="L1427">
        <v>1276571920</v>
      </c>
    </row>
    <row r="1428" spans="1:12" x14ac:dyDescent="0.45">
      <c r="A1428" t="str">
        <f t="shared" si="22"/>
        <v>Bad Düben, Saxony, Germany</v>
      </c>
      <c r="B1428" t="s">
        <v>2974</v>
      </c>
      <c r="C1428" t="s">
        <v>2975</v>
      </c>
      <c r="D1428">
        <v>51.591900000000003</v>
      </c>
      <c r="E1428">
        <v>12.5853</v>
      </c>
      <c r="F1428" t="s">
        <v>441</v>
      </c>
      <c r="G1428" t="s">
        <v>442</v>
      </c>
      <c r="H1428" t="s">
        <v>443</v>
      </c>
      <c r="I1428" t="s">
        <v>1707</v>
      </c>
      <c r="K1428">
        <v>7865</v>
      </c>
      <c r="L1428">
        <v>1276208860</v>
      </c>
    </row>
    <row r="1429" spans="1:12" x14ac:dyDescent="0.45">
      <c r="A1429" t="str">
        <f t="shared" si="22"/>
        <v>Bad Dürkheim, Rhineland-Palatinate, Germany</v>
      </c>
      <c r="B1429" t="s">
        <v>2976</v>
      </c>
      <c r="C1429" t="s">
        <v>2977</v>
      </c>
      <c r="D1429">
        <v>49.461799999999997</v>
      </c>
      <c r="E1429">
        <v>8.1723999999999997</v>
      </c>
      <c r="F1429" t="s">
        <v>441</v>
      </c>
      <c r="G1429" t="s">
        <v>442</v>
      </c>
      <c r="H1429" t="s">
        <v>443</v>
      </c>
      <c r="I1429" t="s">
        <v>1712</v>
      </c>
      <c r="J1429" t="s">
        <v>366</v>
      </c>
      <c r="K1429">
        <v>18476</v>
      </c>
      <c r="L1429">
        <v>1276602357</v>
      </c>
    </row>
    <row r="1430" spans="1:12" x14ac:dyDescent="0.45">
      <c r="A1430" t="str">
        <f t="shared" si="22"/>
        <v>Bad Dürrenberg, Saxony-Anhalt, Germany</v>
      </c>
      <c r="B1430" t="s">
        <v>2978</v>
      </c>
      <c r="C1430" t="s">
        <v>2979</v>
      </c>
      <c r="D1430">
        <v>51.295499999999997</v>
      </c>
      <c r="E1430">
        <v>12.065799999999999</v>
      </c>
      <c r="F1430" t="s">
        <v>441</v>
      </c>
      <c r="G1430" t="s">
        <v>442</v>
      </c>
      <c r="H1430" t="s">
        <v>443</v>
      </c>
      <c r="I1430" t="s">
        <v>1614</v>
      </c>
      <c r="K1430">
        <v>11643</v>
      </c>
      <c r="L1430">
        <v>1276847644</v>
      </c>
    </row>
    <row r="1431" spans="1:12" x14ac:dyDescent="0.45">
      <c r="A1431" t="str">
        <f t="shared" si="22"/>
        <v>Bad Dürrheim, Baden-Württemberg, Germany</v>
      </c>
      <c r="B1431" t="s">
        <v>2980</v>
      </c>
      <c r="C1431" t="s">
        <v>2981</v>
      </c>
      <c r="D1431">
        <v>48.0167</v>
      </c>
      <c r="E1431">
        <v>8.5333000000000006</v>
      </c>
      <c r="F1431" t="s">
        <v>441</v>
      </c>
      <c r="G1431" t="s">
        <v>442</v>
      </c>
      <c r="H1431" t="s">
        <v>443</v>
      </c>
      <c r="I1431" t="s">
        <v>451</v>
      </c>
      <c r="K1431">
        <v>13260</v>
      </c>
      <c r="L1431">
        <v>1276778010</v>
      </c>
    </row>
    <row r="1432" spans="1:12" x14ac:dyDescent="0.45">
      <c r="A1432" t="str">
        <f t="shared" si="22"/>
        <v>Bad Ems, Rhineland-Palatinate, Germany</v>
      </c>
      <c r="B1432" t="s">
        <v>2982</v>
      </c>
      <c r="C1432" t="s">
        <v>2982</v>
      </c>
      <c r="D1432">
        <v>50.338099999999997</v>
      </c>
      <c r="E1432">
        <v>7.7106000000000003</v>
      </c>
      <c r="F1432" t="s">
        <v>441</v>
      </c>
      <c r="G1432" t="s">
        <v>442</v>
      </c>
      <c r="H1432" t="s">
        <v>443</v>
      </c>
      <c r="I1432" t="s">
        <v>1712</v>
      </c>
      <c r="J1432" t="s">
        <v>366</v>
      </c>
      <c r="K1432">
        <v>9681</v>
      </c>
      <c r="L1432">
        <v>1276819164</v>
      </c>
    </row>
    <row r="1433" spans="1:12" x14ac:dyDescent="0.45">
      <c r="A1433" t="str">
        <f t="shared" si="22"/>
        <v>Bad Fallingbostel, Lower Saxony, Germany</v>
      </c>
      <c r="B1433" t="s">
        <v>2983</v>
      </c>
      <c r="C1433" t="s">
        <v>2983</v>
      </c>
      <c r="D1433">
        <v>52.8675</v>
      </c>
      <c r="E1433">
        <v>9.6966999999999999</v>
      </c>
      <c r="F1433" t="s">
        <v>441</v>
      </c>
      <c r="G1433" t="s">
        <v>442</v>
      </c>
      <c r="H1433" t="s">
        <v>443</v>
      </c>
      <c r="I1433" t="s">
        <v>735</v>
      </c>
      <c r="J1433" t="s">
        <v>366</v>
      </c>
      <c r="K1433">
        <v>11852</v>
      </c>
      <c r="L1433">
        <v>1276618111</v>
      </c>
    </row>
    <row r="1434" spans="1:12" x14ac:dyDescent="0.45">
      <c r="A1434" t="str">
        <f t="shared" si="22"/>
        <v>Bad Frankenhausen, Thuringia, Germany</v>
      </c>
      <c r="B1434" t="s">
        <v>2984</v>
      </c>
      <c r="C1434" t="s">
        <v>2984</v>
      </c>
      <c r="D1434">
        <v>51.355800000000002</v>
      </c>
      <c r="E1434">
        <v>11.101100000000001</v>
      </c>
      <c r="F1434" t="s">
        <v>441</v>
      </c>
      <c r="G1434" t="s">
        <v>442</v>
      </c>
      <c r="H1434" t="s">
        <v>443</v>
      </c>
      <c r="I1434" t="s">
        <v>1709</v>
      </c>
      <c r="K1434">
        <v>10230</v>
      </c>
      <c r="L1434">
        <v>1276187719</v>
      </c>
    </row>
    <row r="1435" spans="1:12" x14ac:dyDescent="0.45">
      <c r="A1435" t="str">
        <f t="shared" si="22"/>
        <v>Bad Freienwalde, Brandenburg, Germany</v>
      </c>
      <c r="B1435" t="s">
        <v>2985</v>
      </c>
      <c r="C1435" t="s">
        <v>2985</v>
      </c>
      <c r="D1435">
        <v>52.785600000000002</v>
      </c>
      <c r="E1435">
        <v>14.032500000000001</v>
      </c>
      <c r="F1435" t="s">
        <v>441</v>
      </c>
      <c r="G1435" t="s">
        <v>442</v>
      </c>
      <c r="H1435" t="s">
        <v>443</v>
      </c>
      <c r="I1435" t="s">
        <v>1719</v>
      </c>
      <c r="K1435">
        <v>12365</v>
      </c>
      <c r="L1435">
        <v>1276111750</v>
      </c>
    </row>
    <row r="1436" spans="1:12" x14ac:dyDescent="0.45">
      <c r="A1436" t="str">
        <f t="shared" si="22"/>
        <v>Bad Gandersheim, Lower Saxony, Germany</v>
      </c>
      <c r="B1436" t="s">
        <v>2986</v>
      </c>
      <c r="C1436" t="s">
        <v>2986</v>
      </c>
      <c r="D1436">
        <v>51.871899999999997</v>
      </c>
      <c r="E1436">
        <v>10.0253</v>
      </c>
      <c r="F1436" t="s">
        <v>441</v>
      </c>
      <c r="G1436" t="s">
        <v>442</v>
      </c>
      <c r="H1436" t="s">
        <v>443</v>
      </c>
      <c r="I1436" t="s">
        <v>735</v>
      </c>
      <c r="K1436">
        <v>9823</v>
      </c>
      <c r="L1436">
        <v>1276778177</v>
      </c>
    </row>
    <row r="1437" spans="1:12" x14ac:dyDescent="0.45">
      <c r="A1437" t="str">
        <f t="shared" si="22"/>
        <v>Bad Hall, Oberösterreich, Austria</v>
      </c>
      <c r="B1437" t="s">
        <v>2987</v>
      </c>
      <c r="C1437" t="s">
        <v>2987</v>
      </c>
      <c r="D1437">
        <v>48.034399999999998</v>
      </c>
      <c r="E1437">
        <v>14.2097</v>
      </c>
      <c r="F1437" t="s">
        <v>1889</v>
      </c>
      <c r="G1437" t="s">
        <v>1890</v>
      </c>
      <c r="H1437" t="s">
        <v>1891</v>
      </c>
      <c r="I1437" t="s">
        <v>2100</v>
      </c>
      <c r="K1437">
        <v>5043</v>
      </c>
      <c r="L1437">
        <v>1040705265</v>
      </c>
    </row>
    <row r="1438" spans="1:12" x14ac:dyDescent="0.45">
      <c r="A1438" t="str">
        <f t="shared" si="22"/>
        <v>Bad Harzburg, Lower Saxony, Germany</v>
      </c>
      <c r="B1438" t="s">
        <v>2988</v>
      </c>
      <c r="C1438" t="s">
        <v>2988</v>
      </c>
      <c r="D1438">
        <v>51.882800000000003</v>
      </c>
      <c r="E1438">
        <v>10.5617</v>
      </c>
      <c r="F1438" t="s">
        <v>441</v>
      </c>
      <c r="G1438" t="s">
        <v>442</v>
      </c>
      <c r="H1438" t="s">
        <v>443</v>
      </c>
      <c r="I1438" t="s">
        <v>735</v>
      </c>
      <c r="K1438">
        <v>21945</v>
      </c>
      <c r="L1438">
        <v>1276192309</v>
      </c>
    </row>
    <row r="1439" spans="1:12" x14ac:dyDescent="0.45">
      <c r="A1439" t="str">
        <f t="shared" si="22"/>
        <v>Bad Herrenalb, Baden-Württemberg, Germany</v>
      </c>
      <c r="B1439" t="s">
        <v>2989</v>
      </c>
      <c r="C1439" t="s">
        <v>2989</v>
      </c>
      <c r="D1439">
        <v>48.800600000000003</v>
      </c>
      <c r="E1439">
        <v>8.4407999999999994</v>
      </c>
      <c r="F1439" t="s">
        <v>441</v>
      </c>
      <c r="G1439" t="s">
        <v>442</v>
      </c>
      <c r="H1439" t="s">
        <v>443</v>
      </c>
      <c r="I1439" t="s">
        <v>451</v>
      </c>
      <c r="K1439">
        <v>7948</v>
      </c>
      <c r="L1439">
        <v>1276660530</v>
      </c>
    </row>
    <row r="1440" spans="1:12" x14ac:dyDescent="0.45">
      <c r="A1440" t="str">
        <f t="shared" si="22"/>
        <v>Bad Hersfeld, Hesse, Germany</v>
      </c>
      <c r="B1440" t="s">
        <v>2990</v>
      </c>
      <c r="C1440" t="s">
        <v>2990</v>
      </c>
      <c r="D1440">
        <v>50.868299999999998</v>
      </c>
      <c r="E1440">
        <v>9.7066999999999997</v>
      </c>
      <c r="F1440" t="s">
        <v>441</v>
      </c>
      <c r="G1440" t="s">
        <v>442</v>
      </c>
      <c r="H1440" t="s">
        <v>443</v>
      </c>
      <c r="I1440" t="s">
        <v>1676</v>
      </c>
      <c r="J1440" t="s">
        <v>366</v>
      </c>
      <c r="K1440">
        <v>29800</v>
      </c>
      <c r="L1440">
        <v>1276923242</v>
      </c>
    </row>
    <row r="1441" spans="1:12" x14ac:dyDescent="0.45">
      <c r="A1441" t="str">
        <f t="shared" si="22"/>
        <v>Bad Homburg, Hesse, Germany</v>
      </c>
      <c r="B1441" t="s">
        <v>2991</v>
      </c>
      <c r="C1441" t="s">
        <v>2991</v>
      </c>
      <c r="D1441">
        <v>50.229199999999999</v>
      </c>
      <c r="E1441">
        <v>8.6105</v>
      </c>
      <c r="F1441" t="s">
        <v>441</v>
      </c>
      <c r="G1441" t="s">
        <v>442</v>
      </c>
      <c r="H1441" t="s">
        <v>443</v>
      </c>
      <c r="I1441" t="s">
        <v>1676</v>
      </c>
      <c r="J1441" t="s">
        <v>366</v>
      </c>
      <c r="K1441">
        <v>54248</v>
      </c>
      <c r="L1441">
        <v>1276019348</v>
      </c>
    </row>
    <row r="1442" spans="1:12" x14ac:dyDescent="0.45">
      <c r="A1442" t="str">
        <f t="shared" si="22"/>
        <v>Bad Honnef am Rhein, North Rhine-Westphalia, Germany</v>
      </c>
      <c r="B1442" t="s">
        <v>2992</v>
      </c>
      <c r="C1442" t="s">
        <v>2992</v>
      </c>
      <c r="D1442">
        <v>50.645000000000003</v>
      </c>
      <c r="E1442">
        <v>7.2268999999999997</v>
      </c>
      <c r="F1442" t="s">
        <v>441</v>
      </c>
      <c r="G1442" t="s">
        <v>442</v>
      </c>
      <c r="H1442" t="s">
        <v>443</v>
      </c>
      <c r="I1442" t="s">
        <v>444</v>
      </c>
      <c r="K1442">
        <v>25816</v>
      </c>
      <c r="L1442">
        <v>1276512885</v>
      </c>
    </row>
    <row r="1443" spans="1:12" x14ac:dyDescent="0.45">
      <c r="A1443" t="str">
        <f t="shared" si="22"/>
        <v>Bad Hönningen, Rhineland-Palatinate, Germany</v>
      </c>
      <c r="B1443" t="s">
        <v>2993</v>
      </c>
      <c r="C1443" t="s">
        <v>2994</v>
      </c>
      <c r="D1443">
        <v>50.517800000000001</v>
      </c>
      <c r="E1443">
        <v>7.3086000000000002</v>
      </c>
      <c r="F1443" t="s">
        <v>441</v>
      </c>
      <c r="G1443" t="s">
        <v>442</v>
      </c>
      <c r="H1443" t="s">
        <v>443</v>
      </c>
      <c r="I1443" t="s">
        <v>1712</v>
      </c>
      <c r="K1443">
        <v>5920</v>
      </c>
      <c r="L1443">
        <v>1276936737</v>
      </c>
    </row>
    <row r="1444" spans="1:12" x14ac:dyDescent="0.45">
      <c r="A1444" t="str">
        <f t="shared" si="22"/>
        <v>Bad Iburg, Lower Saxony, Germany</v>
      </c>
      <c r="B1444" t="s">
        <v>2995</v>
      </c>
      <c r="C1444" t="s">
        <v>2995</v>
      </c>
      <c r="D1444">
        <v>52.159199999999998</v>
      </c>
      <c r="E1444">
        <v>8.0472000000000001</v>
      </c>
      <c r="F1444" t="s">
        <v>441</v>
      </c>
      <c r="G1444" t="s">
        <v>442</v>
      </c>
      <c r="H1444" t="s">
        <v>443</v>
      </c>
      <c r="I1444" t="s">
        <v>735</v>
      </c>
      <c r="K1444">
        <v>10661</v>
      </c>
      <c r="L1444">
        <v>1276794541</v>
      </c>
    </row>
    <row r="1445" spans="1:12" x14ac:dyDescent="0.45">
      <c r="A1445" t="str">
        <f t="shared" si="22"/>
        <v>Bad Ischl, Oberösterreich, Austria</v>
      </c>
      <c r="B1445" t="s">
        <v>2996</v>
      </c>
      <c r="C1445" t="s">
        <v>2996</v>
      </c>
      <c r="D1445">
        <v>47.711500000000001</v>
      </c>
      <c r="E1445">
        <v>13.623900000000001</v>
      </c>
      <c r="F1445" t="s">
        <v>1889</v>
      </c>
      <c r="G1445" t="s">
        <v>1890</v>
      </c>
      <c r="H1445" t="s">
        <v>1891</v>
      </c>
      <c r="I1445" t="s">
        <v>2100</v>
      </c>
      <c r="K1445">
        <v>14133</v>
      </c>
      <c r="L1445">
        <v>1040620508</v>
      </c>
    </row>
    <row r="1446" spans="1:12" x14ac:dyDescent="0.45">
      <c r="A1446" t="str">
        <f t="shared" si="22"/>
        <v>Bad Kissingen, Bavaria, Germany</v>
      </c>
      <c r="B1446" t="s">
        <v>2997</v>
      </c>
      <c r="C1446" t="s">
        <v>2997</v>
      </c>
      <c r="D1446">
        <v>50.2</v>
      </c>
      <c r="E1446">
        <v>10.066700000000001</v>
      </c>
      <c r="F1446" t="s">
        <v>441</v>
      </c>
      <c r="G1446" t="s">
        <v>442</v>
      </c>
      <c r="H1446" t="s">
        <v>443</v>
      </c>
      <c r="I1446" t="s">
        <v>567</v>
      </c>
      <c r="J1446" t="s">
        <v>366</v>
      </c>
      <c r="K1446">
        <v>22444</v>
      </c>
      <c r="L1446">
        <v>1276216676</v>
      </c>
    </row>
    <row r="1447" spans="1:12" x14ac:dyDescent="0.45">
      <c r="A1447" t="str">
        <f t="shared" si="22"/>
        <v>Bad König, Hesse, Germany</v>
      </c>
      <c r="B1447" t="s">
        <v>2998</v>
      </c>
      <c r="C1447" t="s">
        <v>2999</v>
      </c>
      <c r="D1447">
        <v>49.741300000000003</v>
      </c>
      <c r="E1447">
        <v>9.0070999999999994</v>
      </c>
      <c r="F1447" t="s">
        <v>441</v>
      </c>
      <c r="G1447" t="s">
        <v>442</v>
      </c>
      <c r="H1447" t="s">
        <v>443</v>
      </c>
      <c r="I1447" t="s">
        <v>1676</v>
      </c>
      <c r="K1447">
        <v>9762</v>
      </c>
      <c r="L1447">
        <v>1276917706</v>
      </c>
    </row>
    <row r="1448" spans="1:12" x14ac:dyDescent="0.45">
      <c r="A1448" t="str">
        <f t="shared" si="22"/>
        <v>Bad Königshofen im Grabfeld, Bavaria, Germany</v>
      </c>
      <c r="B1448" t="s">
        <v>3000</v>
      </c>
      <c r="C1448" t="s">
        <v>3001</v>
      </c>
      <c r="D1448">
        <v>50.299199999999999</v>
      </c>
      <c r="E1448">
        <v>10.466699999999999</v>
      </c>
      <c r="F1448" t="s">
        <v>441</v>
      </c>
      <c r="G1448" t="s">
        <v>442</v>
      </c>
      <c r="H1448" t="s">
        <v>443</v>
      </c>
      <c r="I1448" t="s">
        <v>567</v>
      </c>
      <c r="K1448">
        <v>5984</v>
      </c>
      <c r="L1448">
        <v>1276522845</v>
      </c>
    </row>
    <row r="1449" spans="1:12" x14ac:dyDescent="0.45">
      <c r="A1449" t="str">
        <f t="shared" si="22"/>
        <v>Bad Kreuznach, Rhineland-Palatinate, Germany</v>
      </c>
      <c r="B1449" t="s">
        <v>3002</v>
      </c>
      <c r="C1449" t="s">
        <v>3002</v>
      </c>
      <c r="D1449">
        <v>49.846899999999998</v>
      </c>
      <c r="E1449">
        <v>7.8669000000000002</v>
      </c>
      <c r="F1449" t="s">
        <v>441</v>
      </c>
      <c r="G1449" t="s">
        <v>442</v>
      </c>
      <c r="H1449" t="s">
        <v>443</v>
      </c>
      <c r="I1449" t="s">
        <v>1712</v>
      </c>
      <c r="J1449" t="s">
        <v>366</v>
      </c>
      <c r="K1449">
        <v>50948</v>
      </c>
      <c r="L1449">
        <v>1276733459</v>
      </c>
    </row>
    <row r="1450" spans="1:12" x14ac:dyDescent="0.45">
      <c r="A1450" t="str">
        <f t="shared" si="22"/>
        <v>Bad Krozingen, Baden-Württemberg, Germany</v>
      </c>
      <c r="B1450" t="s">
        <v>3003</v>
      </c>
      <c r="C1450" t="s">
        <v>3003</v>
      </c>
      <c r="D1450">
        <v>47.918100000000003</v>
      </c>
      <c r="E1450">
        <v>7.7024999999999997</v>
      </c>
      <c r="F1450" t="s">
        <v>441</v>
      </c>
      <c r="G1450" t="s">
        <v>442</v>
      </c>
      <c r="H1450" t="s">
        <v>443</v>
      </c>
      <c r="I1450" t="s">
        <v>451</v>
      </c>
      <c r="K1450">
        <v>19644</v>
      </c>
      <c r="L1450">
        <v>1276964772</v>
      </c>
    </row>
    <row r="1451" spans="1:12" x14ac:dyDescent="0.45">
      <c r="A1451" t="str">
        <f t="shared" si="22"/>
        <v>Bad Laasphe, North Rhine-Westphalia, Germany</v>
      </c>
      <c r="B1451" t="s">
        <v>3004</v>
      </c>
      <c r="C1451" t="s">
        <v>3004</v>
      </c>
      <c r="D1451">
        <v>50.930300000000003</v>
      </c>
      <c r="E1451">
        <v>8.4167000000000005</v>
      </c>
      <c r="F1451" t="s">
        <v>441</v>
      </c>
      <c r="G1451" t="s">
        <v>442</v>
      </c>
      <c r="H1451" t="s">
        <v>443</v>
      </c>
      <c r="I1451" t="s">
        <v>444</v>
      </c>
      <c r="K1451">
        <v>13565</v>
      </c>
      <c r="L1451">
        <v>1276330247</v>
      </c>
    </row>
    <row r="1452" spans="1:12" x14ac:dyDescent="0.45">
      <c r="A1452" t="str">
        <f t="shared" si="22"/>
        <v>Bad Langensalza, Thuringia, Germany</v>
      </c>
      <c r="B1452" t="s">
        <v>3005</v>
      </c>
      <c r="C1452" t="s">
        <v>3005</v>
      </c>
      <c r="D1452">
        <v>51.1081</v>
      </c>
      <c r="E1452">
        <v>10.646699999999999</v>
      </c>
      <c r="F1452" t="s">
        <v>441</v>
      </c>
      <c r="G1452" t="s">
        <v>442</v>
      </c>
      <c r="H1452" t="s">
        <v>443</v>
      </c>
      <c r="I1452" t="s">
        <v>1709</v>
      </c>
      <c r="K1452">
        <v>17441</v>
      </c>
      <c r="L1452">
        <v>1276854476</v>
      </c>
    </row>
    <row r="1453" spans="1:12" x14ac:dyDescent="0.45">
      <c r="A1453" t="str">
        <f t="shared" si="22"/>
        <v>Bad Lauchstädt, Saxony-Anhalt, Germany</v>
      </c>
      <c r="B1453" t="s">
        <v>3006</v>
      </c>
      <c r="C1453" t="s">
        <v>3007</v>
      </c>
      <c r="D1453">
        <v>51.386499999999998</v>
      </c>
      <c r="E1453">
        <v>11.8696</v>
      </c>
      <c r="F1453" t="s">
        <v>441</v>
      </c>
      <c r="G1453" t="s">
        <v>442</v>
      </c>
      <c r="H1453" t="s">
        <v>443</v>
      </c>
      <c r="I1453" t="s">
        <v>1614</v>
      </c>
      <c r="K1453">
        <v>8783</v>
      </c>
      <c r="L1453">
        <v>1276634742</v>
      </c>
    </row>
    <row r="1454" spans="1:12" x14ac:dyDescent="0.45">
      <c r="A1454" t="str">
        <f t="shared" si="22"/>
        <v>Bad Lausick, Saxony, Germany</v>
      </c>
      <c r="B1454" t="s">
        <v>3008</v>
      </c>
      <c r="C1454" t="s">
        <v>3008</v>
      </c>
      <c r="D1454">
        <v>51.1447</v>
      </c>
      <c r="E1454">
        <v>12.645300000000001</v>
      </c>
      <c r="F1454" t="s">
        <v>441</v>
      </c>
      <c r="G1454" t="s">
        <v>442</v>
      </c>
      <c r="H1454" t="s">
        <v>443</v>
      </c>
      <c r="I1454" t="s">
        <v>1707</v>
      </c>
      <c r="K1454">
        <v>8005</v>
      </c>
      <c r="L1454">
        <v>1276355841</v>
      </c>
    </row>
    <row r="1455" spans="1:12" x14ac:dyDescent="0.45">
      <c r="A1455" t="str">
        <f t="shared" si="22"/>
        <v>Bad Lauterberg, Lower Saxony, Germany</v>
      </c>
      <c r="B1455" t="s">
        <v>3009</v>
      </c>
      <c r="C1455" t="s">
        <v>3009</v>
      </c>
      <c r="D1455">
        <v>51.631700000000002</v>
      </c>
      <c r="E1455">
        <v>10.470599999999999</v>
      </c>
      <c r="F1455" t="s">
        <v>441</v>
      </c>
      <c r="G1455" t="s">
        <v>442</v>
      </c>
      <c r="H1455" t="s">
        <v>443</v>
      </c>
      <c r="I1455" t="s">
        <v>735</v>
      </c>
      <c r="K1455">
        <v>10269</v>
      </c>
      <c r="L1455">
        <v>1276934554</v>
      </c>
    </row>
    <row r="1456" spans="1:12" x14ac:dyDescent="0.45">
      <c r="A1456" t="str">
        <f t="shared" si="22"/>
        <v>Bad Liebenstein, Thuringia, Germany</v>
      </c>
      <c r="B1456" t="s">
        <v>3010</v>
      </c>
      <c r="C1456" t="s">
        <v>3010</v>
      </c>
      <c r="D1456">
        <v>50.814399999999999</v>
      </c>
      <c r="E1456">
        <v>10.354200000000001</v>
      </c>
      <c r="F1456" t="s">
        <v>441</v>
      </c>
      <c r="G1456" t="s">
        <v>442</v>
      </c>
      <c r="H1456" t="s">
        <v>443</v>
      </c>
      <c r="I1456" t="s">
        <v>1709</v>
      </c>
      <c r="K1456">
        <v>7786</v>
      </c>
      <c r="L1456">
        <v>1276199299</v>
      </c>
    </row>
    <row r="1457" spans="1:12" x14ac:dyDescent="0.45">
      <c r="A1457" t="str">
        <f t="shared" si="22"/>
        <v>Bad Liebenwerda, Brandenburg, Germany</v>
      </c>
      <c r="B1457" t="s">
        <v>3011</v>
      </c>
      <c r="C1457" t="s">
        <v>3011</v>
      </c>
      <c r="D1457">
        <v>51.5167</v>
      </c>
      <c r="E1457">
        <v>13.4</v>
      </c>
      <c r="F1457" t="s">
        <v>441</v>
      </c>
      <c r="G1457" t="s">
        <v>442</v>
      </c>
      <c r="H1457" t="s">
        <v>443</v>
      </c>
      <c r="I1457" t="s">
        <v>1719</v>
      </c>
      <c r="K1457">
        <v>9188</v>
      </c>
      <c r="L1457">
        <v>1276044120</v>
      </c>
    </row>
    <row r="1458" spans="1:12" x14ac:dyDescent="0.45">
      <c r="A1458" t="str">
        <f t="shared" si="22"/>
        <v>Bad Liebenzell, Baden-Württemberg, Germany</v>
      </c>
      <c r="B1458" t="s">
        <v>3012</v>
      </c>
      <c r="C1458" t="s">
        <v>3012</v>
      </c>
      <c r="D1458">
        <v>48.7742</v>
      </c>
      <c r="E1458">
        <v>8.7314000000000007</v>
      </c>
      <c r="F1458" t="s">
        <v>441</v>
      </c>
      <c r="G1458" t="s">
        <v>442</v>
      </c>
      <c r="H1458" t="s">
        <v>443</v>
      </c>
      <c r="I1458" t="s">
        <v>451</v>
      </c>
      <c r="K1458">
        <v>9573</v>
      </c>
      <c r="L1458">
        <v>1276138487</v>
      </c>
    </row>
    <row r="1459" spans="1:12" x14ac:dyDescent="0.45">
      <c r="A1459" t="str">
        <f t="shared" si="22"/>
        <v>Bad Lippspringe, North Rhine-Westphalia, Germany</v>
      </c>
      <c r="B1459" t="s">
        <v>3013</v>
      </c>
      <c r="C1459" t="s">
        <v>3013</v>
      </c>
      <c r="D1459">
        <v>51.783299999999997</v>
      </c>
      <c r="E1459">
        <v>8.8167000000000009</v>
      </c>
      <c r="F1459" t="s">
        <v>441</v>
      </c>
      <c r="G1459" t="s">
        <v>442</v>
      </c>
      <c r="H1459" t="s">
        <v>443</v>
      </c>
      <c r="I1459" t="s">
        <v>444</v>
      </c>
      <c r="K1459">
        <v>16089</v>
      </c>
      <c r="L1459">
        <v>1276944431</v>
      </c>
    </row>
    <row r="1460" spans="1:12" x14ac:dyDescent="0.45">
      <c r="A1460" t="str">
        <f t="shared" si="22"/>
        <v>Bad Marienberg, Rhineland-Palatinate, Germany</v>
      </c>
      <c r="B1460" t="s">
        <v>3014</v>
      </c>
      <c r="C1460" t="s">
        <v>3014</v>
      </c>
      <c r="D1460">
        <v>50.651899999999998</v>
      </c>
      <c r="E1460">
        <v>7.9522000000000004</v>
      </c>
      <c r="F1460" t="s">
        <v>441</v>
      </c>
      <c r="G1460" t="s">
        <v>442</v>
      </c>
      <c r="H1460" t="s">
        <v>443</v>
      </c>
      <c r="I1460" t="s">
        <v>1712</v>
      </c>
      <c r="K1460">
        <v>5961</v>
      </c>
      <c r="L1460">
        <v>1276727576</v>
      </c>
    </row>
    <row r="1461" spans="1:12" x14ac:dyDescent="0.45">
      <c r="A1461" t="str">
        <f t="shared" si="22"/>
        <v>Bad Mergentheim, Baden-Württemberg, Germany</v>
      </c>
      <c r="B1461" t="s">
        <v>3015</v>
      </c>
      <c r="C1461" t="s">
        <v>3015</v>
      </c>
      <c r="D1461">
        <v>49.5</v>
      </c>
      <c r="E1461">
        <v>9.7667000000000002</v>
      </c>
      <c r="F1461" t="s">
        <v>441</v>
      </c>
      <c r="G1461" t="s">
        <v>442</v>
      </c>
      <c r="H1461" t="s">
        <v>443</v>
      </c>
      <c r="I1461" t="s">
        <v>451</v>
      </c>
      <c r="K1461">
        <v>23704</v>
      </c>
      <c r="L1461">
        <v>1276714498</v>
      </c>
    </row>
    <row r="1462" spans="1:12" x14ac:dyDescent="0.45">
      <c r="A1462" t="str">
        <f t="shared" si="22"/>
        <v>Bad Münder am Deister, Lower Saxony, Germany</v>
      </c>
      <c r="B1462" t="s">
        <v>3016</v>
      </c>
      <c r="C1462" t="s">
        <v>3017</v>
      </c>
      <c r="D1462">
        <v>52.199199999999998</v>
      </c>
      <c r="E1462">
        <v>9.4652999999999992</v>
      </c>
      <c r="F1462" t="s">
        <v>441</v>
      </c>
      <c r="G1462" t="s">
        <v>442</v>
      </c>
      <c r="H1462" t="s">
        <v>443</v>
      </c>
      <c r="I1462" t="s">
        <v>735</v>
      </c>
      <c r="K1462">
        <v>17465</v>
      </c>
      <c r="L1462">
        <v>1276351668</v>
      </c>
    </row>
    <row r="1463" spans="1:12" x14ac:dyDescent="0.45">
      <c r="A1463" t="str">
        <f t="shared" si="22"/>
        <v>Bad Münstereifel, North Rhine-Westphalia, Germany</v>
      </c>
      <c r="B1463" t="s">
        <v>3018</v>
      </c>
      <c r="C1463" t="s">
        <v>3019</v>
      </c>
      <c r="D1463">
        <v>50.553100000000001</v>
      </c>
      <c r="E1463">
        <v>6.7660999999999998</v>
      </c>
      <c r="F1463" t="s">
        <v>441</v>
      </c>
      <c r="G1463" t="s">
        <v>442</v>
      </c>
      <c r="H1463" t="s">
        <v>443</v>
      </c>
      <c r="I1463" t="s">
        <v>444</v>
      </c>
      <c r="K1463">
        <v>17299</v>
      </c>
      <c r="L1463">
        <v>1276172917</v>
      </c>
    </row>
    <row r="1464" spans="1:12" x14ac:dyDescent="0.45">
      <c r="A1464" t="str">
        <f t="shared" si="22"/>
        <v>Bad Nauheim, Hesse, Germany</v>
      </c>
      <c r="B1464" t="s">
        <v>3020</v>
      </c>
      <c r="C1464" t="s">
        <v>3020</v>
      </c>
      <c r="D1464">
        <v>50.366700000000002</v>
      </c>
      <c r="E1464">
        <v>8.75</v>
      </c>
      <c r="F1464" t="s">
        <v>441</v>
      </c>
      <c r="G1464" t="s">
        <v>442</v>
      </c>
      <c r="H1464" t="s">
        <v>443</v>
      </c>
      <c r="I1464" t="s">
        <v>1676</v>
      </c>
      <c r="K1464">
        <v>32163</v>
      </c>
      <c r="L1464">
        <v>1276664999</v>
      </c>
    </row>
    <row r="1465" spans="1:12" x14ac:dyDescent="0.45">
      <c r="A1465" t="str">
        <f t="shared" si="22"/>
        <v>Bad Nenndorf, Lower Saxony, Germany</v>
      </c>
      <c r="B1465" t="s">
        <v>3021</v>
      </c>
      <c r="C1465" t="s">
        <v>3021</v>
      </c>
      <c r="D1465">
        <v>52.3369</v>
      </c>
      <c r="E1465">
        <v>9.3786000000000005</v>
      </c>
      <c r="F1465" t="s">
        <v>441</v>
      </c>
      <c r="G1465" t="s">
        <v>442</v>
      </c>
      <c r="H1465" t="s">
        <v>443</v>
      </c>
      <c r="I1465" t="s">
        <v>735</v>
      </c>
      <c r="K1465">
        <v>11144</v>
      </c>
      <c r="L1465">
        <v>1276123356</v>
      </c>
    </row>
    <row r="1466" spans="1:12" x14ac:dyDescent="0.45">
      <c r="A1466" t="str">
        <f t="shared" si="22"/>
        <v>Bad Neuenahr-Ahrweiler, Rhineland-Palatinate, Germany</v>
      </c>
      <c r="B1466" t="s">
        <v>3022</v>
      </c>
      <c r="C1466" t="s">
        <v>3022</v>
      </c>
      <c r="D1466">
        <v>50.544699999999999</v>
      </c>
      <c r="E1466">
        <v>7.1132999999999997</v>
      </c>
      <c r="F1466" t="s">
        <v>441</v>
      </c>
      <c r="G1466" t="s">
        <v>442</v>
      </c>
      <c r="H1466" t="s">
        <v>443</v>
      </c>
      <c r="I1466" t="s">
        <v>1712</v>
      </c>
      <c r="J1466" t="s">
        <v>366</v>
      </c>
      <c r="K1466">
        <v>28251</v>
      </c>
      <c r="L1466">
        <v>1276768738</v>
      </c>
    </row>
    <row r="1467" spans="1:12" x14ac:dyDescent="0.45">
      <c r="A1467" t="str">
        <f t="shared" si="22"/>
        <v>Bad Neustadt, Bavaria, Germany</v>
      </c>
      <c r="B1467" t="s">
        <v>3023</v>
      </c>
      <c r="C1467" t="s">
        <v>3023</v>
      </c>
      <c r="D1467">
        <v>50.321899999999999</v>
      </c>
      <c r="E1467">
        <v>10.216100000000001</v>
      </c>
      <c r="F1467" t="s">
        <v>441</v>
      </c>
      <c r="G1467" t="s">
        <v>442</v>
      </c>
      <c r="H1467" t="s">
        <v>443</v>
      </c>
      <c r="I1467" t="s">
        <v>567</v>
      </c>
      <c r="J1467" t="s">
        <v>366</v>
      </c>
      <c r="K1467">
        <v>15411</v>
      </c>
      <c r="L1467">
        <v>1276106311</v>
      </c>
    </row>
    <row r="1468" spans="1:12" x14ac:dyDescent="0.45">
      <c r="A1468" t="str">
        <f t="shared" si="22"/>
        <v>Bad Oeynhausen, North Rhine-Westphalia, Germany</v>
      </c>
      <c r="B1468" t="s">
        <v>3024</v>
      </c>
      <c r="C1468" t="s">
        <v>3024</v>
      </c>
      <c r="D1468">
        <v>52.2</v>
      </c>
      <c r="E1468">
        <v>8.8000000000000007</v>
      </c>
      <c r="F1468" t="s">
        <v>441</v>
      </c>
      <c r="G1468" t="s">
        <v>442</v>
      </c>
      <c r="H1468" t="s">
        <v>443</v>
      </c>
      <c r="I1468" t="s">
        <v>444</v>
      </c>
      <c r="K1468">
        <v>48702</v>
      </c>
      <c r="L1468">
        <v>1276503412</v>
      </c>
    </row>
    <row r="1469" spans="1:12" x14ac:dyDescent="0.45">
      <c r="A1469" t="str">
        <f t="shared" si="22"/>
        <v>Bad Oldesloe, Schleswig-Holstein, Germany</v>
      </c>
      <c r="B1469" t="s">
        <v>3025</v>
      </c>
      <c r="C1469" t="s">
        <v>3025</v>
      </c>
      <c r="D1469">
        <v>53.811700000000002</v>
      </c>
      <c r="E1469">
        <v>10.3742</v>
      </c>
      <c r="F1469" t="s">
        <v>441</v>
      </c>
      <c r="G1469" t="s">
        <v>442</v>
      </c>
      <c r="H1469" t="s">
        <v>443</v>
      </c>
      <c r="I1469" t="s">
        <v>997</v>
      </c>
      <c r="J1469" t="s">
        <v>366</v>
      </c>
      <c r="K1469">
        <v>24744</v>
      </c>
      <c r="L1469">
        <v>1276683854</v>
      </c>
    </row>
    <row r="1470" spans="1:12" x14ac:dyDescent="0.45">
      <c r="A1470" t="str">
        <f t="shared" si="22"/>
        <v>Bad Orb, Hesse, Germany</v>
      </c>
      <c r="B1470" t="s">
        <v>3026</v>
      </c>
      <c r="C1470" t="s">
        <v>3026</v>
      </c>
      <c r="D1470">
        <v>50.216700000000003</v>
      </c>
      <c r="E1470">
        <v>9.35</v>
      </c>
      <c r="F1470" t="s">
        <v>441</v>
      </c>
      <c r="G1470" t="s">
        <v>442</v>
      </c>
      <c r="H1470" t="s">
        <v>443</v>
      </c>
      <c r="I1470" t="s">
        <v>1676</v>
      </c>
      <c r="K1470">
        <v>10020</v>
      </c>
      <c r="L1470">
        <v>1276166672</v>
      </c>
    </row>
    <row r="1471" spans="1:12" x14ac:dyDescent="0.45">
      <c r="A1471" t="str">
        <f t="shared" si="22"/>
        <v>Bad Pyrmont, Lower Saxony, Germany</v>
      </c>
      <c r="B1471" t="s">
        <v>3027</v>
      </c>
      <c r="C1471" t="s">
        <v>3027</v>
      </c>
      <c r="D1471">
        <v>51.986699999999999</v>
      </c>
      <c r="E1471">
        <v>9.2636000000000003</v>
      </c>
      <c r="F1471" t="s">
        <v>441</v>
      </c>
      <c r="G1471" t="s">
        <v>442</v>
      </c>
      <c r="H1471" t="s">
        <v>443</v>
      </c>
      <c r="I1471" t="s">
        <v>735</v>
      </c>
      <c r="K1471">
        <v>19090</v>
      </c>
      <c r="L1471">
        <v>1276800450</v>
      </c>
    </row>
    <row r="1472" spans="1:12" x14ac:dyDescent="0.45">
      <c r="A1472" t="str">
        <f t="shared" si="22"/>
        <v>Bad Rappenau, Baden-Württemberg, Germany</v>
      </c>
      <c r="B1472" t="s">
        <v>3028</v>
      </c>
      <c r="C1472" t="s">
        <v>3028</v>
      </c>
      <c r="D1472">
        <v>49.238900000000001</v>
      </c>
      <c r="E1472">
        <v>9.1028000000000002</v>
      </c>
      <c r="F1472" t="s">
        <v>441</v>
      </c>
      <c r="G1472" t="s">
        <v>442</v>
      </c>
      <c r="H1472" t="s">
        <v>443</v>
      </c>
      <c r="I1472" t="s">
        <v>451</v>
      </c>
      <c r="K1472">
        <v>21398</v>
      </c>
      <c r="L1472">
        <v>1276726877</v>
      </c>
    </row>
    <row r="1473" spans="1:12" x14ac:dyDescent="0.45">
      <c r="A1473" t="str">
        <f t="shared" si="22"/>
        <v>Bad Reichenhall, Bavaria, Germany</v>
      </c>
      <c r="B1473" t="s">
        <v>3029</v>
      </c>
      <c r="C1473" t="s">
        <v>3029</v>
      </c>
      <c r="D1473">
        <v>47.724699999999999</v>
      </c>
      <c r="E1473">
        <v>12.876899999999999</v>
      </c>
      <c r="F1473" t="s">
        <v>441</v>
      </c>
      <c r="G1473" t="s">
        <v>442</v>
      </c>
      <c r="H1473" t="s">
        <v>443</v>
      </c>
      <c r="I1473" t="s">
        <v>567</v>
      </c>
      <c r="J1473" t="s">
        <v>366</v>
      </c>
      <c r="K1473">
        <v>18278</v>
      </c>
      <c r="L1473">
        <v>1276059039</v>
      </c>
    </row>
    <row r="1474" spans="1:12" x14ac:dyDescent="0.45">
      <c r="A1474" t="str">
        <f t="shared" si="22"/>
        <v>Bad Sachsa, Lower Saxony, Germany</v>
      </c>
      <c r="B1474" t="s">
        <v>3030</v>
      </c>
      <c r="C1474" t="s">
        <v>3030</v>
      </c>
      <c r="D1474">
        <v>51.596899999999998</v>
      </c>
      <c r="E1474">
        <v>10.552199999999999</v>
      </c>
      <c r="F1474" t="s">
        <v>441</v>
      </c>
      <c r="G1474" t="s">
        <v>442</v>
      </c>
      <c r="H1474" t="s">
        <v>443</v>
      </c>
      <c r="I1474" t="s">
        <v>735</v>
      </c>
      <c r="K1474">
        <v>7346</v>
      </c>
      <c r="L1474">
        <v>1276052147</v>
      </c>
    </row>
    <row r="1475" spans="1:12" x14ac:dyDescent="0.45">
      <c r="A1475" t="str">
        <f t="shared" ref="A1475:A1538" si="23">CONCATENATE(B1475,", ",I1475,", ",F1475)</f>
        <v>Bad Säckingen, Baden-Württemberg, Germany</v>
      </c>
      <c r="B1475" t="s">
        <v>3031</v>
      </c>
      <c r="C1475" t="s">
        <v>3032</v>
      </c>
      <c r="D1475">
        <v>47.5533</v>
      </c>
      <c r="E1475">
        <v>7.9471999999999996</v>
      </c>
      <c r="F1475" t="s">
        <v>441</v>
      </c>
      <c r="G1475" t="s">
        <v>442</v>
      </c>
      <c r="H1475" t="s">
        <v>443</v>
      </c>
      <c r="I1475" t="s">
        <v>451</v>
      </c>
      <c r="K1475">
        <v>17144</v>
      </c>
      <c r="L1475">
        <v>1276877057</v>
      </c>
    </row>
    <row r="1476" spans="1:12" x14ac:dyDescent="0.45">
      <c r="A1476" t="str">
        <f t="shared" si="23"/>
        <v>Bad Salzdetfurth, Lower Saxony, Germany</v>
      </c>
      <c r="B1476" t="s">
        <v>3033</v>
      </c>
      <c r="C1476" t="s">
        <v>3033</v>
      </c>
      <c r="D1476">
        <v>52.0578</v>
      </c>
      <c r="E1476">
        <v>10.005800000000001</v>
      </c>
      <c r="F1476" t="s">
        <v>441</v>
      </c>
      <c r="G1476" t="s">
        <v>442</v>
      </c>
      <c r="H1476" t="s">
        <v>443</v>
      </c>
      <c r="I1476" t="s">
        <v>735</v>
      </c>
      <c r="K1476">
        <v>13145</v>
      </c>
      <c r="L1476">
        <v>1276420532</v>
      </c>
    </row>
    <row r="1477" spans="1:12" x14ac:dyDescent="0.45">
      <c r="A1477" t="str">
        <f t="shared" si="23"/>
        <v>Bad Salzuflen, North Rhine-Westphalia, Germany</v>
      </c>
      <c r="B1477" t="s">
        <v>3034</v>
      </c>
      <c r="C1477" t="s">
        <v>3034</v>
      </c>
      <c r="D1477">
        <v>52.087499999999999</v>
      </c>
      <c r="E1477">
        <v>8.7506000000000004</v>
      </c>
      <c r="F1477" t="s">
        <v>441</v>
      </c>
      <c r="G1477" t="s">
        <v>442</v>
      </c>
      <c r="H1477" t="s">
        <v>443</v>
      </c>
      <c r="I1477" t="s">
        <v>444</v>
      </c>
      <c r="K1477">
        <v>54127</v>
      </c>
      <c r="L1477">
        <v>1276526163</v>
      </c>
    </row>
    <row r="1478" spans="1:12" x14ac:dyDescent="0.45">
      <c r="A1478" t="str">
        <f t="shared" si="23"/>
        <v>Bad Salzungen, Thuringia, Germany</v>
      </c>
      <c r="B1478" t="s">
        <v>3035</v>
      </c>
      <c r="C1478" t="s">
        <v>3035</v>
      </c>
      <c r="D1478">
        <v>50.811700000000002</v>
      </c>
      <c r="E1478">
        <v>10.2333</v>
      </c>
      <c r="F1478" t="s">
        <v>441</v>
      </c>
      <c r="G1478" t="s">
        <v>442</v>
      </c>
      <c r="H1478" t="s">
        <v>443</v>
      </c>
      <c r="I1478" t="s">
        <v>1709</v>
      </c>
      <c r="J1478" t="s">
        <v>366</v>
      </c>
      <c r="K1478">
        <v>20244</v>
      </c>
      <c r="L1478">
        <v>1276249222</v>
      </c>
    </row>
    <row r="1479" spans="1:12" x14ac:dyDescent="0.45">
      <c r="A1479" t="str">
        <f t="shared" si="23"/>
        <v>Bad Schmiedeberg, Saxony-Anhalt, Germany</v>
      </c>
      <c r="B1479" t="s">
        <v>3036</v>
      </c>
      <c r="C1479" t="s">
        <v>3036</v>
      </c>
      <c r="D1479">
        <v>51.688099999999999</v>
      </c>
      <c r="E1479">
        <v>12.737500000000001</v>
      </c>
      <c r="F1479" t="s">
        <v>441</v>
      </c>
      <c r="G1479" t="s">
        <v>442</v>
      </c>
      <c r="H1479" t="s">
        <v>443</v>
      </c>
      <c r="I1479" t="s">
        <v>1614</v>
      </c>
      <c r="K1479">
        <v>8222</v>
      </c>
      <c r="L1479">
        <v>1276417789</v>
      </c>
    </row>
    <row r="1480" spans="1:12" x14ac:dyDescent="0.45">
      <c r="A1480" t="str">
        <f t="shared" si="23"/>
        <v>Bad Schussenried, Baden-Württemberg, Germany</v>
      </c>
      <c r="B1480" t="s">
        <v>3037</v>
      </c>
      <c r="C1480" t="s">
        <v>3037</v>
      </c>
      <c r="D1480">
        <v>48.006700000000002</v>
      </c>
      <c r="E1480">
        <v>9.6585999999999999</v>
      </c>
      <c r="F1480" t="s">
        <v>441</v>
      </c>
      <c r="G1480" t="s">
        <v>442</v>
      </c>
      <c r="H1480" t="s">
        <v>443</v>
      </c>
      <c r="I1480" t="s">
        <v>451</v>
      </c>
      <c r="K1480">
        <v>8734</v>
      </c>
      <c r="L1480">
        <v>1276967245</v>
      </c>
    </row>
    <row r="1481" spans="1:12" x14ac:dyDescent="0.45">
      <c r="A1481" t="str">
        <f t="shared" si="23"/>
        <v>Bad Schwalbach, Hesse, Germany</v>
      </c>
      <c r="B1481" t="s">
        <v>3038</v>
      </c>
      <c r="C1481" t="s">
        <v>3038</v>
      </c>
      <c r="D1481">
        <v>50.140099999999997</v>
      </c>
      <c r="E1481">
        <v>8.0693999999999999</v>
      </c>
      <c r="F1481" t="s">
        <v>441</v>
      </c>
      <c r="G1481" t="s">
        <v>442</v>
      </c>
      <c r="H1481" t="s">
        <v>443</v>
      </c>
      <c r="I1481" t="s">
        <v>1676</v>
      </c>
      <c r="J1481" t="s">
        <v>366</v>
      </c>
      <c r="K1481">
        <v>11187</v>
      </c>
      <c r="L1481">
        <v>1276875328</v>
      </c>
    </row>
    <row r="1482" spans="1:12" x14ac:dyDescent="0.45">
      <c r="A1482" t="str">
        <f t="shared" si="23"/>
        <v>Bad Schwartau, Schleswig-Holstein, Germany</v>
      </c>
      <c r="B1482" t="s">
        <v>3039</v>
      </c>
      <c r="C1482" t="s">
        <v>3039</v>
      </c>
      <c r="D1482">
        <v>53.919400000000003</v>
      </c>
      <c r="E1482">
        <v>10.6975</v>
      </c>
      <c r="F1482" t="s">
        <v>441</v>
      </c>
      <c r="G1482" t="s">
        <v>442</v>
      </c>
      <c r="H1482" t="s">
        <v>443</v>
      </c>
      <c r="I1482" t="s">
        <v>997</v>
      </c>
      <c r="K1482">
        <v>20036</v>
      </c>
      <c r="L1482">
        <v>1276687859</v>
      </c>
    </row>
    <row r="1483" spans="1:12" x14ac:dyDescent="0.45">
      <c r="A1483" t="str">
        <f t="shared" si="23"/>
        <v>Bad Segeberg, Schleswig-Holstein, Germany</v>
      </c>
      <c r="B1483" t="s">
        <v>3040</v>
      </c>
      <c r="C1483" t="s">
        <v>3040</v>
      </c>
      <c r="D1483">
        <v>53.935600000000001</v>
      </c>
      <c r="E1483">
        <v>10.3089</v>
      </c>
      <c r="F1483" t="s">
        <v>441</v>
      </c>
      <c r="G1483" t="s">
        <v>442</v>
      </c>
      <c r="H1483" t="s">
        <v>443</v>
      </c>
      <c r="I1483" t="s">
        <v>997</v>
      </c>
      <c r="J1483" t="s">
        <v>366</v>
      </c>
      <c r="K1483">
        <v>17267</v>
      </c>
      <c r="L1483">
        <v>1276181220</v>
      </c>
    </row>
    <row r="1484" spans="1:12" x14ac:dyDescent="0.45">
      <c r="A1484" t="str">
        <f t="shared" si="23"/>
        <v>Bad Soden am Taunus, Hesse, Germany</v>
      </c>
      <c r="B1484" t="s">
        <v>3041</v>
      </c>
      <c r="C1484" t="s">
        <v>3041</v>
      </c>
      <c r="D1484">
        <v>50.142400000000002</v>
      </c>
      <c r="E1484">
        <v>8.4997000000000007</v>
      </c>
      <c r="F1484" t="s">
        <v>441</v>
      </c>
      <c r="G1484" t="s">
        <v>442</v>
      </c>
      <c r="H1484" t="s">
        <v>443</v>
      </c>
      <c r="I1484" t="s">
        <v>1676</v>
      </c>
      <c r="K1484">
        <v>22645</v>
      </c>
      <c r="L1484">
        <v>1276847418</v>
      </c>
    </row>
    <row r="1485" spans="1:12" x14ac:dyDescent="0.45">
      <c r="A1485" t="str">
        <f t="shared" si="23"/>
        <v>Bad Soden-Salmünster, Hesse, Germany</v>
      </c>
      <c r="B1485" t="s">
        <v>3042</v>
      </c>
      <c r="C1485" t="s">
        <v>3043</v>
      </c>
      <c r="D1485">
        <v>50.283299999999997</v>
      </c>
      <c r="E1485">
        <v>9.3666999999999998</v>
      </c>
      <c r="F1485" t="s">
        <v>441</v>
      </c>
      <c r="G1485" t="s">
        <v>442</v>
      </c>
      <c r="H1485" t="s">
        <v>443</v>
      </c>
      <c r="I1485" t="s">
        <v>1676</v>
      </c>
      <c r="K1485">
        <v>13370</v>
      </c>
      <c r="L1485">
        <v>1276069295</v>
      </c>
    </row>
    <row r="1486" spans="1:12" x14ac:dyDescent="0.45">
      <c r="A1486" t="str">
        <f t="shared" si="23"/>
        <v>Bad Sooden-Allendorf, Hesse, Germany</v>
      </c>
      <c r="B1486" t="s">
        <v>3044</v>
      </c>
      <c r="C1486" t="s">
        <v>3044</v>
      </c>
      <c r="D1486">
        <v>51.2667</v>
      </c>
      <c r="E1486">
        <v>9.9666999999999994</v>
      </c>
      <c r="F1486" t="s">
        <v>441</v>
      </c>
      <c r="G1486" t="s">
        <v>442</v>
      </c>
      <c r="H1486" t="s">
        <v>443</v>
      </c>
      <c r="I1486" t="s">
        <v>1676</v>
      </c>
      <c r="K1486">
        <v>8675</v>
      </c>
      <c r="L1486">
        <v>1276874812</v>
      </c>
    </row>
    <row r="1487" spans="1:12" x14ac:dyDescent="0.45">
      <c r="A1487" t="str">
        <f t="shared" si="23"/>
        <v>Bad Tölz, Bavaria, Germany</v>
      </c>
      <c r="B1487" t="s">
        <v>3045</v>
      </c>
      <c r="C1487" t="s">
        <v>3046</v>
      </c>
      <c r="D1487">
        <v>47.760300000000001</v>
      </c>
      <c r="E1487">
        <v>11.556699999999999</v>
      </c>
      <c r="F1487" t="s">
        <v>441</v>
      </c>
      <c r="G1487" t="s">
        <v>442</v>
      </c>
      <c r="H1487" t="s">
        <v>443</v>
      </c>
      <c r="I1487" t="s">
        <v>567</v>
      </c>
      <c r="J1487" t="s">
        <v>366</v>
      </c>
      <c r="K1487">
        <v>18802</v>
      </c>
      <c r="L1487">
        <v>1276892151</v>
      </c>
    </row>
    <row r="1488" spans="1:12" x14ac:dyDescent="0.45">
      <c r="A1488" t="str">
        <f t="shared" si="23"/>
        <v>Bad Urach, Baden-Württemberg, Germany</v>
      </c>
      <c r="B1488" t="s">
        <v>3047</v>
      </c>
      <c r="C1488" t="s">
        <v>3047</v>
      </c>
      <c r="D1488">
        <v>48.493200000000002</v>
      </c>
      <c r="E1488">
        <v>9.3988999999999994</v>
      </c>
      <c r="F1488" t="s">
        <v>441</v>
      </c>
      <c r="G1488" t="s">
        <v>442</v>
      </c>
      <c r="H1488" t="s">
        <v>443</v>
      </c>
      <c r="I1488" t="s">
        <v>451</v>
      </c>
      <c r="K1488">
        <v>12472</v>
      </c>
      <c r="L1488">
        <v>1276416917</v>
      </c>
    </row>
    <row r="1489" spans="1:12" x14ac:dyDescent="0.45">
      <c r="A1489" t="str">
        <f t="shared" si="23"/>
        <v>Bad Vilbel, Hesse, Germany</v>
      </c>
      <c r="B1489" t="s">
        <v>3048</v>
      </c>
      <c r="C1489" t="s">
        <v>3048</v>
      </c>
      <c r="D1489">
        <v>50.178100000000001</v>
      </c>
      <c r="E1489">
        <v>8.7361000000000004</v>
      </c>
      <c r="F1489" t="s">
        <v>441</v>
      </c>
      <c r="G1489" t="s">
        <v>442</v>
      </c>
      <c r="H1489" t="s">
        <v>443</v>
      </c>
      <c r="I1489" t="s">
        <v>1676</v>
      </c>
      <c r="K1489">
        <v>33990</v>
      </c>
      <c r="L1489">
        <v>1276387851</v>
      </c>
    </row>
    <row r="1490" spans="1:12" x14ac:dyDescent="0.45">
      <c r="A1490" t="str">
        <f t="shared" si="23"/>
        <v>Bad Vöslau, Niederösterreich, Austria</v>
      </c>
      <c r="B1490" t="s">
        <v>3049</v>
      </c>
      <c r="C1490" t="s">
        <v>3050</v>
      </c>
      <c r="D1490">
        <v>47.966900000000003</v>
      </c>
      <c r="E1490">
        <v>16.214400000000001</v>
      </c>
      <c r="F1490" t="s">
        <v>1889</v>
      </c>
      <c r="G1490" t="s">
        <v>1890</v>
      </c>
      <c r="H1490" t="s">
        <v>1891</v>
      </c>
      <c r="I1490" t="s">
        <v>1892</v>
      </c>
      <c r="K1490">
        <v>11844</v>
      </c>
      <c r="L1490">
        <v>1040153986</v>
      </c>
    </row>
    <row r="1491" spans="1:12" x14ac:dyDescent="0.45">
      <c r="A1491" t="str">
        <f t="shared" si="23"/>
        <v>Bad Waldsee, Baden-Württemberg, Germany</v>
      </c>
      <c r="B1491" t="s">
        <v>3051</v>
      </c>
      <c r="C1491" t="s">
        <v>3051</v>
      </c>
      <c r="D1491">
        <v>47.921100000000003</v>
      </c>
      <c r="E1491">
        <v>9.7518999999999991</v>
      </c>
      <c r="F1491" t="s">
        <v>441</v>
      </c>
      <c r="G1491" t="s">
        <v>442</v>
      </c>
      <c r="H1491" t="s">
        <v>443</v>
      </c>
      <c r="I1491" t="s">
        <v>451</v>
      </c>
      <c r="K1491">
        <v>20308</v>
      </c>
      <c r="L1491">
        <v>1276818086</v>
      </c>
    </row>
    <row r="1492" spans="1:12" x14ac:dyDescent="0.45">
      <c r="A1492" t="str">
        <f t="shared" si="23"/>
        <v>Bad Wildbad, Baden-Württemberg, Germany</v>
      </c>
      <c r="B1492" t="s">
        <v>3052</v>
      </c>
      <c r="C1492" t="s">
        <v>3052</v>
      </c>
      <c r="D1492">
        <v>48.750300000000003</v>
      </c>
      <c r="E1492">
        <v>8.5505999999999993</v>
      </c>
      <c r="F1492" t="s">
        <v>441</v>
      </c>
      <c r="G1492" t="s">
        <v>442</v>
      </c>
      <c r="H1492" t="s">
        <v>443</v>
      </c>
      <c r="I1492" t="s">
        <v>451</v>
      </c>
      <c r="K1492">
        <v>10130</v>
      </c>
      <c r="L1492">
        <v>1276260316</v>
      </c>
    </row>
    <row r="1493" spans="1:12" x14ac:dyDescent="0.45">
      <c r="A1493" t="str">
        <f t="shared" si="23"/>
        <v>Bad Wildungen, Hesse, Germany</v>
      </c>
      <c r="B1493" t="s">
        <v>3053</v>
      </c>
      <c r="C1493" t="s">
        <v>3053</v>
      </c>
      <c r="D1493">
        <v>51.116700000000002</v>
      </c>
      <c r="E1493">
        <v>9.1166999999999998</v>
      </c>
      <c r="F1493" t="s">
        <v>441</v>
      </c>
      <c r="G1493" t="s">
        <v>442</v>
      </c>
      <c r="H1493" t="s">
        <v>443</v>
      </c>
      <c r="I1493" t="s">
        <v>1676</v>
      </c>
      <c r="K1493">
        <v>17137</v>
      </c>
      <c r="L1493">
        <v>1276828659</v>
      </c>
    </row>
    <row r="1494" spans="1:12" x14ac:dyDescent="0.45">
      <c r="A1494" t="str">
        <f t="shared" si="23"/>
        <v>Bad Wimpfen, Baden-Württemberg, Germany</v>
      </c>
      <c r="B1494" t="s">
        <v>3054</v>
      </c>
      <c r="C1494" t="s">
        <v>3054</v>
      </c>
      <c r="D1494">
        <v>49.230600000000003</v>
      </c>
      <c r="E1494">
        <v>9.1631</v>
      </c>
      <c r="F1494" t="s">
        <v>441</v>
      </c>
      <c r="G1494" t="s">
        <v>442</v>
      </c>
      <c r="H1494" t="s">
        <v>443</v>
      </c>
      <c r="I1494" t="s">
        <v>451</v>
      </c>
      <c r="K1494">
        <v>7359</v>
      </c>
      <c r="L1494">
        <v>1276487458</v>
      </c>
    </row>
    <row r="1495" spans="1:12" x14ac:dyDescent="0.45">
      <c r="A1495" t="str">
        <f t="shared" si="23"/>
        <v>Bad Windsheim, Bavaria, Germany</v>
      </c>
      <c r="B1495" t="s">
        <v>3055</v>
      </c>
      <c r="C1495" t="s">
        <v>3055</v>
      </c>
      <c r="D1495">
        <v>49.5</v>
      </c>
      <c r="E1495">
        <v>10.416700000000001</v>
      </c>
      <c r="F1495" t="s">
        <v>441</v>
      </c>
      <c r="G1495" t="s">
        <v>442</v>
      </c>
      <c r="H1495" t="s">
        <v>443</v>
      </c>
      <c r="I1495" t="s">
        <v>567</v>
      </c>
      <c r="K1495">
        <v>12382</v>
      </c>
      <c r="L1495">
        <v>1276120612</v>
      </c>
    </row>
    <row r="1496" spans="1:12" x14ac:dyDescent="0.45">
      <c r="A1496" t="str">
        <f t="shared" si="23"/>
        <v>Bad Wörishofen, Bavaria, Germany</v>
      </c>
      <c r="B1496" t="s">
        <v>3056</v>
      </c>
      <c r="C1496" t="s">
        <v>3057</v>
      </c>
      <c r="D1496">
        <v>48.005800000000001</v>
      </c>
      <c r="E1496">
        <v>10.5969</v>
      </c>
      <c r="F1496" t="s">
        <v>441</v>
      </c>
      <c r="G1496" t="s">
        <v>442</v>
      </c>
      <c r="H1496" t="s">
        <v>443</v>
      </c>
      <c r="I1496" t="s">
        <v>567</v>
      </c>
      <c r="K1496">
        <v>15963</v>
      </c>
      <c r="L1496">
        <v>1276068961</v>
      </c>
    </row>
    <row r="1497" spans="1:12" x14ac:dyDescent="0.45">
      <c r="A1497" t="str">
        <f t="shared" si="23"/>
        <v>Bad Wurzach, Baden-Württemberg, Germany</v>
      </c>
      <c r="B1497" t="s">
        <v>3058</v>
      </c>
      <c r="C1497" t="s">
        <v>3058</v>
      </c>
      <c r="D1497">
        <v>47.909399999999998</v>
      </c>
      <c r="E1497">
        <v>9.8994</v>
      </c>
      <c r="F1497" t="s">
        <v>441</v>
      </c>
      <c r="G1497" t="s">
        <v>442</v>
      </c>
      <c r="H1497" t="s">
        <v>443</v>
      </c>
      <c r="I1497" t="s">
        <v>451</v>
      </c>
      <c r="K1497">
        <v>14651</v>
      </c>
      <c r="L1497">
        <v>1276243830</v>
      </c>
    </row>
    <row r="1498" spans="1:12" x14ac:dyDescent="0.45">
      <c r="A1498" t="str">
        <f t="shared" si="23"/>
        <v>Badajoz, Extremadura, Spain</v>
      </c>
      <c r="B1498" t="s">
        <v>3059</v>
      </c>
      <c r="C1498" t="s">
        <v>3059</v>
      </c>
      <c r="D1498">
        <v>38.880299999999998</v>
      </c>
      <c r="E1498">
        <v>-6.9752999999999998</v>
      </c>
      <c r="F1498" t="s">
        <v>436</v>
      </c>
      <c r="G1498" t="s">
        <v>437</v>
      </c>
      <c r="H1498" t="s">
        <v>438</v>
      </c>
      <c r="I1498" t="s">
        <v>2437</v>
      </c>
      <c r="J1498" t="s">
        <v>366</v>
      </c>
      <c r="K1498">
        <v>150702</v>
      </c>
      <c r="L1498">
        <v>1724759742</v>
      </c>
    </row>
    <row r="1499" spans="1:12" x14ac:dyDescent="0.45">
      <c r="A1499" t="str">
        <f t="shared" si="23"/>
        <v>Badalona, Catalonia, Spain</v>
      </c>
      <c r="B1499" t="s">
        <v>3060</v>
      </c>
      <c r="C1499" t="s">
        <v>3060</v>
      </c>
      <c r="D1499">
        <v>41.433300000000003</v>
      </c>
      <c r="E1499">
        <v>2.2332999999999998</v>
      </c>
      <c r="F1499" t="s">
        <v>436</v>
      </c>
      <c r="G1499" t="s">
        <v>437</v>
      </c>
      <c r="H1499" t="s">
        <v>438</v>
      </c>
      <c r="I1499" t="s">
        <v>3061</v>
      </c>
      <c r="K1499">
        <v>220440</v>
      </c>
      <c r="L1499">
        <v>1724090334</v>
      </c>
    </row>
    <row r="1500" spans="1:12" x14ac:dyDescent="0.45">
      <c r="A1500" t="str">
        <f t="shared" si="23"/>
        <v>Bade, Taoyuan, Taiwan</v>
      </c>
      <c r="B1500" t="s">
        <v>3062</v>
      </c>
      <c r="C1500" t="s">
        <v>3062</v>
      </c>
      <c r="D1500">
        <v>24.9575</v>
      </c>
      <c r="E1500">
        <v>121.2989</v>
      </c>
      <c r="F1500" t="s">
        <v>3063</v>
      </c>
      <c r="G1500" t="s">
        <v>3064</v>
      </c>
      <c r="H1500" t="s">
        <v>3065</v>
      </c>
      <c r="I1500" t="s">
        <v>3066</v>
      </c>
      <c r="K1500">
        <v>172065</v>
      </c>
      <c r="L1500">
        <v>1158126203</v>
      </c>
    </row>
    <row r="1501" spans="1:12" x14ac:dyDescent="0.45">
      <c r="A1501" t="str">
        <f t="shared" si="23"/>
        <v>Baden, Aargau, Switzerland</v>
      </c>
      <c r="B1501" t="s">
        <v>3067</v>
      </c>
      <c r="C1501" t="s">
        <v>3067</v>
      </c>
      <c r="D1501">
        <v>47.472900000000003</v>
      </c>
      <c r="E1501">
        <v>8.3079999999999998</v>
      </c>
      <c r="F1501" t="s">
        <v>464</v>
      </c>
      <c r="G1501" t="s">
        <v>465</v>
      </c>
      <c r="H1501" t="s">
        <v>466</v>
      </c>
      <c r="I1501" t="s">
        <v>467</v>
      </c>
      <c r="K1501">
        <v>19122</v>
      </c>
      <c r="L1501">
        <v>1756517451</v>
      </c>
    </row>
    <row r="1502" spans="1:12" x14ac:dyDescent="0.45">
      <c r="A1502" t="str">
        <f t="shared" si="23"/>
        <v>Baden-Baden, Baden-Württemberg, Germany</v>
      </c>
      <c r="B1502" t="s">
        <v>3068</v>
      </c>
      <c r="C1502" t="s">
        <v>3068</v>
      </c>
      <c r="D1502">
        <v>48.761899999999997</v>
      </c>
      <c r="E1502">
        <v>8.2408000000000001</v>
      </c>
      <c r="F1502" t="s">
        <v>441</v>
      </c>
      <c r="G1502" t="s">
        <v>442</v>
      </c>
      <c r="H1502" t="s">
        <v>443</v>
      </c>
      <c r="I1502" t="s">
        <v>451</v>
      </c>
      <c r="J1502" t="s">
        <v>366</v>
      </c>
      <c r="K1502">
        <v>55123</v>
      </c>
      <c r="L1502">
        <v>1276150269</v>
      </c>
    </row>
    <row r="1503" spans="1:12" x14ac:dyDescent="0.45">
      <c r="A1503" t="str">
        <f t="shared" si="23"/>
        <v>Badger, Alaska, United States</v>
      </c>
      <c r="B1503" t="s">
        <v>3069</v>
      </c>
      <c r="C1503" t="s">
        <v>3069</v>
      </c>
      <c r="D1503">
        <v>64.800600000000003</v>
      </c>
      <c r="E1503">
        <v>-147.3877</v>
      </c>
      <c r="F1503" t="s">
        <v>530</v>
      </c>
      <c r="G1503" t="s">
        <v>531</v>
      </c>
      <c r="H1503" t="s">
        <v>532</v>
      </c>
      <c r="I1503" t="s">
        <v>1947</v>
      </c>
      <c r="K1503">
        <v>18792</v>
      </c>
      <c r="L1503">
        <v>1840023690</v>
      </c>
    </row>
    <row r="1504" spans="1:12" x14ac:dyDescent="0.45">
      <c r="A1504" t="str">
        <f t="shared" si="23"/>
        <v>Badulla, Uva, Sri Lanka</v>
      </c>
      <c r="B1504" t="s">
        <v>3070</v>
      </c>
      <c r="C1504" t="s">
        <v>3070</v>
      </c>
      <c r="D1504">
        <v>6.9847000000000001</v>
      </c>
      <c r="E1504">
        <v>81.056399999999996</v>
      </c>
      <c r="F1504" t="s">
        <v>2149</v>
      </c>
      <c r="G1504" t="s">
        <v>2150</v>
      </c>
      <c r="H1504" t="s">
        <v>2151</v>
      </c>
      <c r="I1504" t="s">
        <v>3071</v>
      </c>
      <c r="J1504" t="s">
        <v>378</v>
      </c>
      <c r="K1504">
        <v>42923</v>
      </c>
      <c r="L1504">
        <v>1144962750</v>
      </c>
    </row>
    <row r="1505" spans="1:12" x14ac:dyDescent="0.45">
      <c r="A1505" t="str">
        <f t="shared" si="23"/>
        <v>Badvel, Andhra Pradesh, India</v>
      </c>
      <c r="B1505" t="s">
        <v>3072</v>
      </c>
      <c r="C1505" t="s">
        <v>3072</v>
      </c>
      <c r="D1505">
        <v>14.75</v>
      </c>
      <c r="E1505">
        <v>79.05</v>
      </c>
      <c r="F1505" t="s">
        <v>626</v>
      </c>
      <c r="G1505" t="s">
        <v>627</v>
      </c>
      <c r="H1505" t="s">
        <v>628</v>
      </c>
      <c r="I1505" t="s">
        <v>816</v>
      </c>
      <c r="K1505">
        <v>70626</v>
      </c>
      <c r="L1505">
        <v>1356145368</v>
      </c>
    </row>
    <row r="1506" spans="1:12" x14ac:dyDescent="0.45">
      <c r="A1506" t="str">
        <f t="shared" si="23"/>
        <v>Bady Bassitt, São Paulo, Brazil</v>
      </c>
      <c r="B1506" t="s">
        <v>3073</v>
      </c>
      <c r="C1506" t="s">
        <v>3073</v>
      </c>
      <c r="D1506">
        <v>-20.9178</v>
      </c>
      <c r="E1506">
        <v>-49.445</v>
      </c>
      <c r="F1506" t="s">
        <v>491</v>
      </c>
      <c r="G1506" t="s">
        <v>492</v>
      </c>
      <c r="H1506" t="s">
        <v>493</v>
      </c>
      <c r="I1506" t="s">
        <v>801</v>
      </c>
      <c r="K1506">
        <v>16359</v>
      </c>
      <c r="L1506">
        <v>1076001081</v>
      </c>
    </row>
    <row r="1507" spans="1:12" x14ac:dyDescent="0.45">
      <c r="A1507" t="str">
        <f t="shared" si="23"/>
        <v>Baesweiler, North Rhine-Westphalia, Germany</v>
      </c>
      <c r="B1507" t="s">
        <v>3074</v>
      </c>
      <c r="C1507" t="s">
        <v>3074</v>
      </c>
      <c r="D1507">
        <v>50.9</v>
      </c>
      <c r="E1507">
        <v>6.1833</v>
      </c>
      <c r="F1507" t="s">
        <v>441</v>
      </c>
      <c r="G1507" t="s">
        <v>442</v>
      </c>
      <c r="H1507" t="s">
        <v>443</v>
      </c>
      <c r="I1507" t="s">
        <v>444</v>
      </c>
      <c r="K1507">
        <v>27033</v>
      </c>
      <c r="L1507">
        <v>1276109783</v>
      </c>
    </row>
    <row r="1508" spans="1:12" x14ac:dyDescent="0.45">
      <c r="A1508" t="str">
        <f t="shared" si="23"/>
        <v>Bafang, Ouest, Cameroon</v>
      </c>
      <c r="B1508" t="s">
        <v>3075</v>
      </c>
      <c r="C1508" t="s">
        <v>3075</v>
      </c>
      <c r="D1508">
        <v>5.1703999999999999</v>
      </c>
      <c r="E1508">
        <v>10.18</v>
      </c>
      <c r="F1508" t="s">
        <v>636</v>
      </c>
      <c r="G1508" t="s">
        <v>637</v>
      </c>
      <c r="H1508" t="s">
        <v>638</v>
      </c>
      <c r="I1508" t="s">
        <v>3076</v>
      </c>
      <c r="K1508">
        <v>93145</v>
      </c>
      <c r="L1508">
        <v>1120889812</v>
      </c>
    </row>
    <row r="1509" spans="1:12" x14ac:dyDescent="0.45">
      <c r="A1509" t="str">
        <f t="shared" si="23"/>
        <v>Bafatá, Bafatá, Guinea-Bissau</v>
      </c>
      <c r="B1509" t="s">
        <v>3077</v>
      </c>
      <c r="C1509" t="s">
        <v>3078</v>
      </c>
      <c r="D1509">
        <v>12.171900000000001</v>
      </c>
      <c r="E1509">
        <v>-14.657500000000001</v>
      </c>
      <c r="F1509" t="s">
        <v>3079</v>
      </c>
      <c r="G1509" t="s">
        <v>3080</v>
      </c>
      <c r="H1509" t="s">
        <v>3081</v>
      </c>
      <c r="I1509" t="s">
        <v>3077</v>
      </c>
      <c r="J1509" t="s">
        <v>378</v>
      </c>
      <c r="K1509">
        <v>22501</v>
      </c>
      <c r="L1509">
        <v>1624735310</v>
      </c>
    </row>
    <row r="1510" spans="1:12" x14ac:dyDescent="0.45">
      <c r="A1510" t="str">
        <f t="shared" si="23"/>
        <v>Bafia, Centre, Cameroon</v>
      </c>
      <c r="B1510" t="s">
        <v>3082</v>
      </c>
      <c r="C1510" t="s">
        <v>3082</v>
      </c>
      <c r="D1510">
        <v>4.7424999999999997</v>
      </c>
      <c r="E1510">
        <v>11.2247</v>
      </c>
      <c r="F1510" t="s">
        <v>636</v>
      </c>
      <c r="G1510" t="s">
        <v>637</v>
      </c>
      <c r="H1510" t="s">
        <v>638</v>
      </c>
      <c r="I1510" t="s">
        <v>3083</v>
      </c>
      <c r="K1510">
        <v>69270</v>
      </c>
      <c r="L1510">
        <v>1120310806</v>
      </c>
    </row>
    <row r="1511" spans="1:12" x14ac:dyDescent="0.45">
      <c r="A1511" t="str">
        <f t="shared" si="23"/>
        <v>Bafoulabé, Kayes, Mali</v>
      </c>
      <c r="B1511" t="s">
        <v>3084</v>
      </c>
      <c r="C1511" t="s">
        <v>3085</v>
      </c>
      <c r="D1511">
        <v>13.8064</v>
      </c>
      <c r="E1511">
        <v>-10.8322</v>
      </c>
      <c r="F1511" t="s">
        <v>978</v>
      </c>
      <c r="G1511" t="s">
        <v>979</v>
      </c>
      <c r="H1511" t="s">
        <v>980</v>
      </c>
      <c r="I1511" t="s">
        <v>3086</v>
      </c>
      <c r="J1511" t="s">
        <v>366</v>
      </c>
      <c r="K1511">
        <v>26823</v>
      </c>
      <c r="L1511">
        <v>1466740370</v>
      </c>
    </row>
    <row r="1512" spans="1:12" x14ac:dyDescent="0.45">
      <c r="A1512" t="str">
        <f t="shared" si="23"/>
        <v>Bafoussam, Ouest, Cameroon</v>
      </c>
      <c r="B1512" t="s">
        <v>3087</v>
      </c>
      <c r="C1512" t="s">
        <v>3087</v>
      </c>
      <c r="D1512">
        <v>5.4667000000000003</v>
      </c>
      <c r="E1512">
        <v>10.416700000000001</v>
      </c>
      <c r="F1512" t="s">
        <v>636</v>
      </c>
      <c r="G1512" t="s">
        <v>637</v>
      </c>
      <c r="H1512" t="s">
        <v>638</v>
      </c>
      <c r="I1512" t="s">
        <v>3076</v>
      </c>
      <c r="J1512" t="s">
        <v>378</v>
      </c>
      <c r="K1512">
        <v>290768</v>
      </c>
      <c r="L1512">
        <v>1120435460</v>
      </c>
    </row>
    <row r="1513" spans="1:12" x14ac:dyDescent="0.45">
      <c r="A1513" t="str">
        <f t="shared" si="23"/>
        <v>Bafra, Samsun, Turkey</v>
      </c>
      <c r="B1513" t="s">
        <v>3088</v>
      </c>
      <c r="C1513" t="s">
        <v>3088</v>
      </c>
      <c r="D1513">
        <v>41.568199999999997</v>
      </c>
      <c r="E1513">
        <v>35.9069</v>
      </c>
      <c r="F1513" t="s">
        <v>806</v>
      </c>
      <c r="G1513" t="s">
        <v>807</v>
      </c>
      <c r="H1513" t="s">
        <v>808</v>
      </c>
      <c r="I1513" t="s">
        <v>3089</v>
      </c>
      <c r="J1513" t="s">
        <v>366</v>
      </c>
      <c r="K1513">
        <v>97452</v>
      </c>
      <c r="L1513">
        <v>1792560571</v>
      </c>
    </row>
    <row r="1514" spans="1:12" x14ac:dyDescent="0.45">
      <c r="A1514" t="str">
        <f t="shared" si="23"/>
        <v>Bāft, Kermān, Iran</v>
      </c>
      <c r="B1514" t="s">
        <v>3090</v>
      </c>
      <c r="C1514" t="s">
        <v>3091</v>
      </c>
      <c r="D1514">
        <v>29.2331</v>
      </c>
      <c r="E1514">
        <v>56.602200000000003</v>
      </c>
      <c r="F1514" t="s">
        <v>388</v>
      </c>
      <c r="G1514" t="s">
        <v>389</v>
      </c>
      <c r="H1514" t="s">
        <v>390</v>
      </c>
      <c r="I1514" t="s">
        <v>3092</v>
      </c>
      <c r="J1514" t="s">
        <v>366</v>
      </c>
      <c r="K1514">
        <v>41105</v>
      </c>
      <c r="L1514">
        <v>1364013464</v>
      </c>
    </row>
    <row r="1515" spans="1:12" x14ac:dyDescent="0.45">
      <c r="A1515" t="str">
        <f t="shared" si="23"/>
        <v>Bafwasende, Tshopo, Congo (Kinshasa)</v>
      </c>
      <c r="B1515" t="s">
        <v>3093</v>
      </c>
      <c r="C1515" t="s">
        <v>3093</v>
      </c>
      <c r="D1515">
        <v>1.0838000000000001</v>
      </c>
      <c r="E1515">
        <v>27.2666</v>
      </c>
      <c r="F1515" t="s">
        <v>1127</v>
      </c>
      <c r="G1515" t="s">
        <v>1128</v>
      </c>
      <c r="H1515" t="s">
        <v>1129</v>
      </c>
      <c r="I1515" t="s">
        <v>3094</v>
      </c>
      <c r="K1515">
        <v>149</v>
      </c>
      <c r="L1515">
        <v>1180841746</v>
      </c>
    </row>
    <row r="1516" spans="1:12" x14ac:dyDescent="0.45">
      <c r="A1516" t="str">
        <f t="shared" si="23"/>
        <v>Bagamoyo, Coast, Tanzania</v>
      </c>
      <c r="B1516" t="s">
        <v>3095</v>
      </c>
      <c r="C1516" t="s">
        <v>3095</v>
      </c>
      <c r="D1516">
        <v>-6.4333</v>
      </c>
      <c r="E1516">
        <v>38.9</v>
      </c>
      <c r="F1516" t="s">
        <v>2466</v>
      </c>
      <c r="G1516" t="s">
        <v>2467</v>
      </c>
      <c r="H1516" t="s">
        <v>2468</v>
      </c>
      <c r="I1516" t="s">
        <v>3096</v>
      </c>
      <c r="K1516">
        <v>35000</v>
      </c>
      <c r="L1516">
        <v>1834546518</v>
      </c>
    </row>
    <row r="1517" spans="1:12" x14ac:dyDescent="0.45">
      <c r="A1517" t="str">
        <f t="shared" si="23"/>
        <v>Bagdarin, Buryatiya, Russia</v>
      </c>
      <c r="B1517" t="s">
        <v>3097</v>
      </c>
      <c r="C1517" t="s">
        <v>3097</v>
      </c>
      <c r="D1517">
        <v>54.433300000000003</v>
      </c>
      <c r="E1517">
        <v>113.6</v>
      </c>
      <c r="F1517" t="s">
        <v>504</v>
      </c>
      <c r="G1517" t="s">
        <v>505</v>
      </c>
      <c r="H1517" t="s">
        <v>506</v>
      </c>
      <c r="I1517" t="s">
        <v>3098</v>
      </c>
      <c r="K1517">
        <v>4676</v>
      </c>
      <c r="L1517">
        <v>1643127681</v>
      </c>
    </row>
    <row r="1518" spans="1:12" x14ac:dyDescent="0.45">
      <c r="A1518" t="str">
        <f t="shared" si="23"/>
        <v>Bagé, Rio Grande do Sul, Brazil</v>
      </c>
      <c r="B1518" t="s">
        <v>3099</v>
      </c>
      <c r="C1518" t="s">
        <v>3100</v>
      </c>
      <c r="D1518">
        <v>-31.32</v>
      </c>
      <c r="E1518">
        <v>-54.1</v>
      </c>
      <c r="F1518" t="s">
        <v>491</v>
      </c>
      <c r="G1518" t="s">
        <v>492</v>
      </c>
      <c r="H1518" t="s">
        <v>493</v>
      </c>
      <c r="I1518" t="s">
        <v>3101</v>
      </c>
      <c r="K1518">
        <v>106098</v>
      </c>
      <c r="L1518">
        <v>1076515015</v>
      </c>
    </row>
    <row r="1519" spans="1:12" x14ac:dyDescent="0.45">
      <c r="A1519" t="str">
        <f t="shared" si="23"/>
        <v>Baghdad, Baghdād, Iraq</v>
      </c>
      <c r="B1519" t="s">
        <v>3102</v>
      </c>
      <c r="C1519" t="s">
        <v>3102</v>
      </c>
      <c r="D1519">
        <v>33.35</v>
      </c>
      <c r="E1519">
        <v>44.416699999999999</v>
      </c>
      <c r="F1519" t="s">
        <v>782</v>
      </c>
      <c r="G1519" t="s">
        <v>783</v>
      </c>
      <c r="H1519" t="s">
        <v>784</v>
      </c>
      <c r="I1519" t="s">
        <v>3103</v>
      </c>
      <c r="J1519" t="s">
        <v>606</v>
      </c>
      <c r="K1519">
        <v>5796000</v>
      </c>
      <c r="L1519">
        <v>1368596238</v>
      </c>
    </row>
    <row r="1520" spans="1:12" x14ac:dyDescent="0.45">
      <c r="A1520" t="str">
        <f t="shared" si="23"/>
        <v>Baghlān, Baghlān, Afghanistan</v>
      </c>
      <c r="B1520" t="s">
        <v>3104</v>
      </c>
      <c r="C1520" t="s">
        <v>3105</v>
      </c>
      <c r="D1520">
        <v>36.132800000000003</v>
      </c>
      <c r="E1520">
        <v>68.7</v>
      </c>
      <c r="F1520" t="s">
        <v>1018</v>
      </c>
      <c r="G1520" t="s">
        <v>1019</v>
      </c>
      <c r="H1520" t="s">
        <v>1020</v>
      </c>
      <c r="I1520" t="s">
        <v>3104</v>
      </c>
      <c r="J1520" t="s">
        <v>366</v>
      </c>
      <c r="K1520">
        <v>39228</v>
      </c>
      <c r="L1520">
        <v>1004943705</v>
      </c>
    </row>
    <row r="1521" spans="1:12" x14ac:dyDescent="0.45">
      <c r="A1521" t="str">
        <f t="shared" si="23"/>
        <v>Bāglung, Dhawalāgiri, Nepal</v>
      </c>
      <c r="B1521" t="s">
        <v>3106</v>
      </c>
      <c r="C1521" t="s">
        <v>3107</v>
      </c>
      <c r="D1521">
        <v>28.2667</v>
      </c>
      <c r="E1521">
        <v>83.583299999999994</v>
      </c>
      <c r="F1521" t="s">
        <v>3108</v>
      </c>
      <c r="G1521" t="s">
        <v>3109</v>
      </c>
      <c r="H1521" t="s">
        <v>3110</v>
      </c>
      <c r="I1521" t="s">
        <v>3111</v>
      </c>
      <c r="K1521">
        <v>23296</v>
      </c>
      <c r="L1521">
        <v>1524266307</v>
      </c>
    </row>
    <row r="1522" spans="1:12" x14ac:dyDescent="0.45">
      <c r="A1522" t="str">
        <f t="shared" si="23"/>
        <v>Bagneux, Île-de-France, France</v>
      </c>
      <c r="B1522" t="s">
        <v>3112</v>
      </c>
      <c r="C1522" t="s">
        <v>3112</v>
      </c>
      <c r="D1522">
        <v>48.798299999999998</v>
      </c>
      <c r="E1522">
        <v>2.3136999999999999</v>
      </c>
      <c r="F1522" t="s">
        <v>526</v>
      </c>
      <c r="G1522" t="s">
        <v>527</v>
      </c>
      <c r="H1522" t="s">
        <v>528</v>
      </c>
      <c r="I1522" t="s">
        <v>732</v>
      </c>
      <c r="K1522">
        <v>40918</v>
      </c>
      <c r="L1522">
        <v>1250888157</v>
      </c>
    </row>
    <row r="1523" spans="1:12" x14ac:dyDescent="0.45">
      <c r="A1523" t="str">
        <f t="shared" si="23"/>
        <v>Bagnolet, Île-de-France, France</v>
      </c>
      <c r="B1523" t="s">
        <v>3113</v>
      </c>
      <c r="C1523" t="s">
        <v>3113</v>
      </c>
      <c r="D1523">
        <v>48.869199999999999</v>
      </c>
      <c r="E1523">
        <v>2.4180999999999999</v>
      </c>
      <c r="F1523" t="s">
        <v>526</v>
      </c>
      <c r="G1523" t="s">
        <v>527</v>
      </c>
      <c r="H1523" t="s">
        <v>528</v>
      </c>
      <c r="I1523" t="s">
        <v>732</v>
      </c>
      <c r="K1523">
        <v>35674</v>
      </c>
      <c r="L1523">
        <v>1250335183</v>
      </c>
    </row>
    <row r="1524" spans="1:12" x14ac:dyDescent="0.45">
      <c r="A1524" t="str">
        <f t="shared" si="23"/>
        <v>Bago, Bago, Burma</v>
      </c>
      <c r="B1524" t="s">
        <v>3114</v>
      </c>
      <c r="C1524" t="s">
        <v>3114</v>
      </c>
      <c r="D1524">
        <v>17.343299999999999</v>
      </c>
      <c r="E1524">
        <v>96.498099999999994</v>
      </c>
      <c r="F1524" t="s">
        <v>1584</v>
      </c>
      <c r="G1524" t="s">
        <v>1585</v>
      </c>
      <c r="H1524" t="s">
        <v>1586</v>
      </c>
      <c r="I1524" t="s">
        <v>3114</v>
      </c>
      <c r="J1524" t="s">
        <v>378</v>
      </c>
      <c r="K1524">
        <v>284179</v>
      </c>
      <c r="L1524">
        <v>1104027443</v>
      </c>
    </row>
    <row r="1525" spans="1:12" x14ac:dyDescent="0.45">
      <c r="A1525" t="str">
        <f t="shared" si="23"/>
        <v>Bago, Negros Occidental, Philippines</v>
      </c>
      <c r="B1525" t="s">
        <v>3114</v>
      </c>
      <c r="C1525" t="s">
        <v>3114</v>
      </c>
      <c r="D1525">
        <v>10.5388</v>
      </c>
      <c r="E1525">
        <v>122.83839999999999</v>
      </c>
      <c r="F1525" t="s">
        <v>1373</v>
      </c>
      <c r="G1525" t="s">
        <v>1374</v>
      </c>
      <c r="H1525" t="s">
        <v>1375</v>
      </c>
      <c r="I1525" t="s">
        <v>3115</v>
      </c>
      <c r="K1525">
        <v>170981</v>
      </c>
      <c r="L1525">
        <v>1608943172</v>
      </c>
    </row>
    <row r="1526" spans="1:12" x14ac:dyDescent="0.45">
      <c r="A1526" t="str">
        <f t="shared" si="23"/>
        <v>Bagrationovsk, Kaliningradskaya Oblast’, Russia</v>
      </c>
      <c r="B1526" t="s">
        <v>3116</v>
      </c>
      <c r="C1526" t="s">
        <v>3116</v>
      </c>
      <c r="D1526">
        <v>54.383299999999998</v>
      </c>
      <c r="E1526">
        <v>20.633299999999998</v>
      </c>
      <c r="F1526" t="s">
        <v>504</v>
      </c>
      <c r="G1526" t="s">
        <v>505</v>
      </c>
      <c r="H1526" t="s">
        <v>506</v>
      </c>
      <c r="I1526" t="s">
        <v>3117</v>
      </c>
      <c r="J1526" t="s">
        <v>366</v>
      </c>
      <c r="K1526">
        <v>6482</v>
      </c>
      <c r="L1526">
        <v>1643211055</v>
      </c>
    </row>
    <row r="1527" spans="1:12" x14ac:dyDescent="0.45">
      <c r="A1527" t="str">
        <f t="shared" si="23"/>
        <v>Bagshot, Surrey, United Kingdom</v>
      </c>
      <c r="B1527" t="s">
        <v>3118</v>
      </c>
      <c r="C1527" t="s">
        <v>3118</v>
      </c>
      <c r="D1527">
        <v>51.360700000000001</v>
      </c>
      <c r="E1527">
        <v>-0.69820000000000004</v>
      </c>
      <c r="F1527" t="s">
        <v>536</v>
      </c>
      <c r="G1527" t="s">
        <v>537</v>
      </c>
      <c r="H1527" t="s">
        <v>538</v>
      </c>
      <c r="I1527" t="s">
        <v>826</v>
      </c>
      <c r="K1527">
        <v>5592</v>
      </c>
      <c r="L1527">
        <v>1826197366</v>
      </c>
    </row>
    <row r="1528" spans="1:12" x14ac:dyDescent="0.45">
      <c r="A1528" t="str">
        <f t="shared" si="23"/>
        <v>Bagua Grande, Amazonas, Peru</v>
      </c>
      <c r="B1528" t="s">
        <v>3119</v>
      </c>
      <c r="C1528" t="s">
        <v>3119</v>
      </c>
      <c r="D1528">
        <v>-5.7572000000000001</v>
      </c>
      <c r="E1528">
        <v>-78.445300000000003</v>
      </c>
      <c r="F1528" t="s">
        <v>509</v>
      </c>
      <c r="G1528" t="s">
        <v>510</v>
      </c>
      <c r="H1528" t="s">
        <v>511</v>
      </c>
      <c r="I1528" t="s">
        <v>3120</v>
      </c>
      <c r="K1528">
        <v>40947</v>
      </c>
      <c r="L1528">
        <v>1604518174</v>
      </c>
    </row>
    <row r="1529" spans="1:12" x14ac:dyDescent="0.45">
      <c r="A1529" t="str">
        <f t="shared" si="23"/>
        <v>Baguio City, Baguio, Philippines</v>
      </c>
      <c r="B1529" t="s">
        <v>3121</v>
      </c>
      <c r="C1529" t="s">
        <v>3121</v>
      </c>
      <c r="D1529">
        <v>16.415199999999999</v>
      </c>
      <c r="E1529">
        <v>120.5956</v>
      </c>
      <c r="F1529" t="s">
        <v>1373</v>
      </c>
      <c r="G1529" t="s">
        <v>1374</v>
      </c>
      <c r="H1529" t="s">
        <v>1375</v>
      </c>
      <c r="I1529" t="s">
        <v>3122</v>
      </c>
      <c r="J1529" t="s">
        <v>378</v>
      </c>
      <c r="K1529">
        <v>345366</v>
      </c>
      <c r="L1529">
        <v>1608164766</v>
      </c>
    </row>
    <row r="1530" spans="1:12" x14ac:dyDescent="0.45">
      <c r="A1530" t="str">
        <f t="shared" si="23"/>
        <v>Baguley, Manchester, United Kingdom</v>
      </c>
      <c r="B1530" t="s">
        <v>3123</v>
      </c>
      <c r="C1530" t="s">
        <v>3123</v>
      </c>
      <c r="D1530">
        <v>53.399000000000001</v>
      </c>
      <c r="E1530">
        <v>-2.2759999999999998</v>
      </c>
      <c r="F1530" t="s">
        <v>536</v>
      </c>
      <c r="G1530" t="s">
        <v>537</v>
      </c>
      <c r="H1530" t="s">
        <v>538</v>
      </c>
      <c r="I1530" t="s">
        <v>3124</v>
      </c>
      <c r="K1530">
        <v>14794</v>
      </c>
      <c r="L1530">
        <v>1826354552</v>
      </c>
    </row>
    <row r="1531" spans="1:12" x14ac:dyDescent="0.45">
      <c r="A1531" t="str">
        <f t="shared" si="23"/>
        <v>Baharampur, West Bengal, India</v>
      </c>
      <c r="B1531" t="s">
        <v>3125</v>
      </c>
      <c r="C1531" t="s">
        <v>3125</v>
      </c>
      <c r="D1531">
        <v>24.1</v>
      </c>
      <c r="E1531">
        <v>88.25</v>
      </c>
      <c r="F1531" t="s">
        <v>626</v>
      </c>
      <c r="G1531" t="s">
        <v>627</v>
      </c>
      <c r="H1531" t="s">
        <v>628</v>
      </c>
      <c r="I1531" t="s">
        <v>1574</v>
      </c>
      <c r="K1531">
        <v>195223</v>
      </c>
      <c r="L1531">
        <v>1356612685</v>
      </c>
    </row>
    <row r="1532" spans="1:12" x14ac:dyDescent="0.45">
      <c r="A1532" t="str">
        <f t="shared" si="23"/>
        <v>Bahawalpur, Punjab, Pakistan</v>
      </c>
      <c r="B1532" t="s">
        <v>3126</v>
      </c>
      <c r="C1532" t="s">
        <v>3126</v>
      </c>
      <c r="D1532">
        <v>29.395600000000002</v>
      </c>
      <c r="E1532">
        <v>71.672200000000004</v>
      </c>
      <c r="F1532" t="s">
        <v>546</v>
      </c>
      <c r="G1532" t="s">
        <v>547</v>
      </c>
      <c r="H1532" t="s">
        <v>548</v>
      </c>
      <c r="I1532" t="s">
        <v>551</v>
      </c>
      <c r="J1532" t="s">
        <v>366</v>
      </c>
      <c r="K1532">
        <v>681696</v>
      </c>
      <c r="L1532">
        <v>1586038700</v>
      </c>
    </row>
    <row r="1533" spans="1:12" x14ac:dyDescent="0.45">
      <c r="A1533" t="str">
        <f t="shared" si="23"/>
        <v>Bahía Blanca, Buenos Aires, Argentina</v>
      </c>
      <c r="B1533" t="s">
        <v>3127</v>
      </c>
      <c r="C1533" t="s">
        <v>3128</v>
      </c>
      <c r="D1533">
        <v>-38.716700000000003</v>
      </c>
      <c r="E1533">
        <v>-62.2667</v>
      </c>
      <c r="F1533" t="s">
        <v>651</v>
      </c>
      <c r="G1533" t="s">
        <v>652</v>
      </c>
      <c r="H1533" t="s">
        <v>653</v>
      </c>
      <c r="I1533" t="s">
        <v>870</v>
      </c>
      <c r="J1533" t="s">
        <v>366</v>
      </c>
      <c r="K1533">
        <v>299101</v>
      </c>
      <c r="L1533">
        <v>1032795766</v>
      </c>
    </row>
    <row r="1534" spans="1:12" x14ac:dyDescent="0.45">
      <c r="A1534" t="str">
        <f t="shared" si="23"/>
        <v>Bahía de Caráquez, Manabí, Ecuador</v>
      </c>
      <c r="B1534" t="s">
        <v>3129</v>
      </c>
      <c r="C1534" t="s">
        <v>3130</v>
      </c>
      <c r="D1534">
        <v>-0.6</v>
      </c>
      <c r="E1534">
        <v>-80.424999999999997</v>
      </c>
      <c r="F1534" t="s">
        <v>1415</v>
      </c>
      <c r="G1534" t="s">
        <v>1416</v>
      </c>
      <c r="H1534" t="s">
        <v>1417</v>
      </c>
      <c r="I1534" t="s">
        <v>3131</v>
      </c>
      <c r="K1534">
        <v>20921</v>
      </c>
      <c r="L1534">
        <v>1218764402</v>
      </c>
    </row>
    <row r="1535" spans="1:12" x14ac:dyDescent="0.45">
      <c r="A1535" t="str">
        <f t="shared" si="23"/>
        <v>Bahía Honda, Artemisa, Cuba</v>
      </c>
      <c r="B1535" t="s">
        <v>3132</v>
      </c>
      <c r="C1535" t="s">
        <v>3133</v>
      </c>
      <c r="D1535">
        <v>22.906400000000001</v>
      </c>
      <c r="E1535">
        <v>-83.163899999999998</v>
      </c>
      <c r="F1535" t="s">
        <v>658</v>
      </c>
      <c r="G1535" t="s">
        <v>659</v>
      </c>
      <c r="H1535" t="s">
        <v>660</v>
      </c>
      <c r="I1535" t="s">
        <v>1671</v>
      </c>
      <c r="J1535" t="s">
        <v>366</v>
      </c>
      <c r="K1535">
        <v>43483</v>
      </c>
      <c r="L1535">
        <v>1192503832</v>
      </c>
    </row>
    <row r="1536" spans="1:12" x14ac:dyDescent="0.45">
      <c r="A1536" t="str">
        <f t="shared" si="23"/>
        <v>Bahir Dar, Āmara, Ethiopia</v>
      </c>
      <c r="B1536" t="s">
        <v>3134</v>
      </c>
      <c r="C1536" t="s">
        <v>3134</v>
      </c>
      <c r="D1536">
        <v>11.585000000000001</v>
      </c>
      <c r="E1536">
        <v>37.39</v>
      </c>
      <c r="F1536" t="s">
        <v>819</v>
      </c>
      <c r="G1536" t="s">
        <v>820</v>
      </c>
      <c r="H1536" t="s">
        <v>821</v>
      </c>
      <c r="I1536" t="s">
        <v>842</v>
      </c>
      <c r="J1536" t="s">
        <v>378</v>
      </c>
      <c r="K1536">
        <v>243300</v>
      </c>
      <c r="L1536">
        <v>1231784118</v>
      </c>
    </row>
    <row r="1537" spans="1:12" x14ac:dyDescent="0.45">
      <c r="A1537" t="str">
        <f t="shared" si="23"/>
        <v>Bahman, Fārs, Iran</v>
      </c>
      <c r="B1537" t="s">
        <v>3135</v>
      </c>
      <c r="C1537" t="s">
        <v>3135</v>
      </c>
      <c r="D1537">
        <v>31.194199999999999</v>
      </c>
      <c r="E1537">
        <v>52.483899999999998</v>
      </c>
      <c r="F1537" t="s">
        <v>388</v>
      </c>
      <c r="G1537" t="s">
        <v>389</v>
      </c>
      <c r="H1537" t="s">
        <v>390</v>
      </c>
      <c r="I1537" t="s">
        <v>3136</v>
      </c>
      <c r="K1537">
        <v>6484</v>
      </c>
      <c r="L1537">
        <v>1364686179</v>
      </c>
    </row>
    <row r="1538" spans="1:12" x14ac:dyDescent="0.45">
      <c r="A1538" t="str">
        <f t="shared" si="23"/>
        <v>Bahraigh, Uttar Pradesh, India</v>
      </c>
      <c r="B1538" t="s">
        <v>3137</v>
      </c>
      <c r="C1538" t="s">
        <v>3137</v>
      </c>
      <c r="D1538">
        <v>27.6204</v>
      </c>
      <c r="E1538">
        <v>81.669899999999998</v>
      </c>
      <c r="F1538" t="s">
        <v>626</v>
      </c>
      <c r="G1538" t="s">
        <v>627</v>
      </c>
      <c r="H1538" t="s">
        <v>628</v>
      </c>
      <c r="I1538" t="s">
        <v>939</v>
      </c>
      <c r="K1538">
        <v>182218</v>
      </c>
      <c r="L1538">
        <v>1356833304</v>
      </c>
    </row>
    <row r="1539" spans="1:12" x14ac:dyDescent="0.45">
      <c r="A1539" t="str">
        <f t="shared" ref="A1539:A1602" si="24">CONCATENATE(B1539,", ",I1539,", ",F1539)</f>
        <v>Baia de Aramă, Mehedinţi, Romania</v>
      </c>
      <c r="B1539" t="s">
        <v>3138</v>
      </c>
      <c r="C1539" t="s">
        <v>3139</v>
      </c>
      <c r="D1539">
        <v>45</v>
      </c>
      <c r="E1539">
        <v>22.811399999999999</v>
      </c>
      <c r="F1539" t="s">
        <v>665</v>
      </c>
      <c r="G1539" t="s">
        <v>666</v>
      </c>
      <c r="H1539" t="s">
        <v>667</v>
      </c>
      <c r="I1539" t="s">
        <v>3140</v>
      </c>
      <c r="K1539">
        <v>5349</v>
      </c>
      <c r="L1539">
        <v>1642701435</v>
      </c>
    </row>
    <row r="1540" spans="1:12" x14ac:dyDescent="0.45">
      <c r="A1540" t="str">
        <f t="shared" si="24"/>
        <v>Baia Mare, Maramureş, Romania</v>
      </c>
      <c r="B1540" t="s">
        <v>3141</v>
      </c>
      <c r="C1540" t="s">
        <v>3141</v>
      </c>
      <c r="D1540">
        <v>47.659700000000001</v>
      </c>
      <c r="E1540">
        <v>23.581900000000001</v>
      </c>
      <c r="F1540" t="s">
        <v>665</v>
      </c>
      <c r="G1540" t="s">
        <v>666</v>
      </c>
      <c r="H1540" t="s">
        <v>667</v>
      </c>
      <c r="I1540" t="s">
        <v>3142</v>
      </c>
      <c r="J1540" t="s">
        <v>378</v>
      </c>
      <c r="K1540">
        <v>123738</v>
      </c>
      <c r="L1540">
        <v>1642459769</v>
      </c>
    </row>
    <row r="1541" spans="1:12" x14ac:dyDescent="0.45">
      <c r="A1541" t="str">
        <f t="shared" si="24"/>
        <v>Baião, Porto, Portugal</v>
      </c>
      <c r="B1541" t="s">
        <v>3143</v>
      </c>
      <c r="C1541" t="s">
        <v>3144</v>
      </c>
      <c r="D1541">
        <v>41.166699999999999</v>
      </c>
      <c r="E1541">
        <v>-8.0333000000000006</v>
      </c>
      <c r="F1541" t="s">
        <v>967</v>
      </c>
      <c r="G1541" t="s">
        <v>968</v>
      </c>
      <c r="H1541" t="s">
        <v>969</v>
      </c>
      <c r="I1541" t="s">
        <v>1537</v>
      </c>
      <c r="J1541" t="s">
        <v>366</v>
      </c>
      <c r="K1541">
        <v>20522</v>
      </c>
      <c r="L1541">
        <v>1620277576</v>
      </c>
    </row>
    <row r="1542" spans="1:12" x14ac:dyDescent="0.45">
      <c r="A1542" t="str">
        <f t="shared" si="24"/>
        <v>Baia-Sprie, Maramureş, Romania</v>
      </c>
      <c r="B1542" t="s">
        <v>3145</v>
      </c>
      <c r="C1542" t="s">
        <v>3145</v>
      </c>
      <c r="D1542">
        <v>47.660800000000002</v>
      </c>
      <c r="E1542">
        <v>23.688600000000001</v>
      </c>
      <c r="F1542" t="s">
        <v>665</v>
      </c>
      <c r="G1542" t="s">
        <v>666</v>
      </c>
      <c r="H1542" t="s">
        <v>667</v>
      </c>
      <c r="I1542" t="s">
        <v>3142</v>
      </c>
      <c r="K1542">
        <v>15476</v>
      </c>
      <c r="L1542">
        <v>1642427641</v>
      </c>
    </row>
    <row r="1543" spans="1:12" x14ac:dyDescent="0.45">
      <c r="A1543" t="str">
        <f t="shared" si="24"/>
        <v>Baicheng, Guangxi, China</v>
      </c>
      <c r="B1543" t="s">
        <v>3146</v>
      </c>
      <c r="C1543" t="s">
        <v>3146</v>
      </c>
      <c r="D1543">
        <v>23.901</v>
      </c>
      <c r="E1543">
        <v>106.6194</v>
      </c>
      <c r="F1543" t="s">
        <v>1039</v>
      </c>
      <c r="G1543" t="s">
        <v>1040</v>
      </c>
      <c r="H1543" t="s">
        <v>1041</v>
      </c>
      <c r="I1543" t="s">
        <v>3147</v>
      </c>
      <c r="J1543" t="s">
        <v>366</v>
      </c>
      <c r="K1543">
        <v>3466758</v>
      </c>
      <c r="L1543">
        <v>1156981113</v>
      </c>
    </row>
    <row r="1544" spans="1:12" x14ac:dyDescent="0.45">
      <c r="A1544" t="str">
        <f t="shared" si="24"/>
        <v>Baicheng, Jilin, China</v>
      </c>
      <c r="B1544" t="s">
        <v>3146</v>
      </c>
      <c r="C1544" t="s">
        <v>3146</v>
      </c>
      <c r="D1544">
        <v>45.614800000000002</v>
      </c>
      <c r="E1544">
        <v>122.83199999999999</v>
      </c>
      <c r="F1544" t="s">
        <v>1039</v>
      </c>
      <c r="G1544" t="s">
        <v>1040</v>
      </c>
      <c r="H1544" t="s">
        <v>1041</v>
      </c>
      <c r="I1544" t="s">
        <v>3148</v>
      </c>
      <c r="J1544" t="s">
        <v>366</v>
      </c>
      <c r="K1544">
        <v>386861</v>
      </c>
      <c r="L1544">
        <v>1156435764</v>
      </c>
    </row>
    <row r="1545" spans="1:12" x14ac:dyDescent="0.45">
      <c r="A1545" t="str">
        <f t="shared" si="24"/>
        <v>Băicoi, Prahova, Romania</v>
      </c>
      <c r="B1545" t="s">
        <v>3149</v>
      </c>
      <c r="C1545" t="s">
        <v>3150</v>
      </c>
      <c r="D1545">
        <v>45.045299999999997</v>
      </c>
      <c r="E1545">
        <v>25.8658</v>
      </c>
      <c r="F1545" t="s">
        <v>665</v>
      </c>
      <c r="G1545" t="s">
        <v>666</v>
      </c>
      <c r="H1545" t="s">
        <v>667</v>
      </c>
      <c r="I1545" t="s">
        <v>3151</v>
      </c>
      <c r="K1545">
        <v>17981</v>
      </c>
      <c r="L1545">
        <v>1642646801</v>
      </c>
    </row>
    <row r="1546" spans="1:12" x14ac:dyDescent="0.45">
      <c r="A1546" t="str">
        <f t="shared" si="24"/>
        <v>Baidoa, Bay, Somalia</v>
      </c>
      <c r="B1546" t="s">
        <v>3152</v>
      </c>
      <c r="C1546" t="s">
        <v>3152</v>
      </c>
      <c r="D1546">
        <v>3.1166999999999998</v>
      </c>
      <c r="E1546">
        <v>43.65</v>
      </c>
      <c r="F1546" t="s">
        <v>3153</v>
      </c>
      <c r="G1546" t="s">
        <v>3154</v>
      </c>
      <c r="H1546" t="s">
        <v>3155</v>
      </c>
      <c r="I1546" t="s">
        <v>3156</v>
      </c>
      <c r="J1546" t="s">
        <v>378</v>
      </c>
      <c r="K1546">
        <v>129839</v>
      </c>
      <c r="L1546">
        <v>1706563100</v>
      </c>
    </row>
    <row r="1547" spans="1:12" x14ac:dyDescent="0.45">
      <c r="A1547" t="str">
        <f t="shared" si="24"/>
        <v>Baidyabāti, West Bengal, India</v>
      </c>
      <c r="B1547" t="s">
        <v>3157</v>
      </c>
      <c r="C1547" t="s">
        <v>3158</v>
      </c>
      <c r="D1547">
        <v>22.79</v>
      </c>
      <c r="E1547">
        <v>88.32</v>
      </c>
      <c r="F1547" t="s">
        <v>626</v>
      </c>
      <c r="G1547" t="s">
        <v>627</v>
      </c>
      <c r="H1547" t="s">
        <v>628</v>
      </c>
      <c r="I1547" t="s">
        <v>1574</v>
      </c>
      <c r="K1547">
        <v>121110</v>
      </c>
      <c r="L1547">
        <v>1356079081</v>
      </c>
    </row>
    <row r="1548" spans="1:12" x14ac:dyDescent="0.45">
      <c r="A1548" t="str">
        <f t="shared" si="24"/>
        <v>Baie-Comeau, Quebec, Canada</v>
      </c>
      <c r="B1548" t="s">
        <v>3159</v>
      </c>
      <c r="C1548" t="s">
        <v>3159</v>
      </c>
      <c r="D1548">
        <v>49.216700000000003</v>
      </c>
      <c r="E1548">
        <v>-68.150000000000006</v>
      </c>
      <c r="F1548" t="s">
        <v>541</v>
      </c>
      <c r="G1548" t="s">
        <v>542</v>
      </c>
      <c r="H1548" t="s">
        <v>543</v>
      </c>
      <c r="I1548" t="s">
        <v>756</v>
      </c>
      <c r="K1548">
        <v>21536</v>
      </c>
      <c r="L1548">
        <v>1124859576</v>
      </c>
    </row>
    <row r="1549" spans="1:12" x14ac:dyDescent="0.45">
      <c r="A1549" t="str">
        <f t="shared" si="24"/>
        <v>Baiersdorf, Bavaria, Germany</v>
      </c>
      <c r="B1549" t="s">
        <v>3160</v>
      </c>
      <c r="C1549" t="s">
        <v>3160</v>
      </c>
      <c r="D1549">
        <v>49.656399999999998</v>
      </c>
      <c r="E1549">
        <v>11.0328</v>
      </c>
      <c r="F1549" t="s">
        <v>441</v>
      </c>
      <c r="G1549" t="s">
        <v>442</v>
      </c>
      <c r="H1549" t="s">
        <v>443</v>
      </c>
      <c r="I1549" t="s">
        <v>567</v>
      </c>
      <c r="K1549">
        <v>7794</v>
      </c>
      <c r="L1549">
        <v>1276096763</v>
      </c>
    </row>
    <row r="1550" spans="1:12" x14ac:dyDescent="0.45">
      <c r="A1550" t="str">
        <f t="shared" si="24"/>
        <v>Baie-Saint-Paul, Quebec, Canada</v>
      </c>
      <c r="B1550" t="s">
        <v>3161</v>
      </c>
      <c r="C1550" t="s">
        <v>3161</v>
      </c>
      <c r="D1550">
        <v>47.45</v>
      </c>
      <c r="E1550">
        <v>-70.5</v>
      </c>
      <c r="F1550" t="s">
        <v>541</v>
      </c>
      <c r="G1550" t="s">
        <v>542</v>
      </c>
      <c r="H1550" t="s">
        <v>543</v>
      </c>
      <c r="I1550" t="s">
        <v>756</v>
      </c>
      <c r="K1550">
        <v>7146</v>
      </c>
      <c r="L1550">
        <v>1124415452</v>
      </c>
    </row>
    <row r="1551" spans="1:12" x14ac:dyDescent="0.45">
      <c r="A1551" t="str">
        <f t="shared" si="24"/>
        <v>Baikonur, Qyzylorda, Kazakhstan</v>
      </c>
      <c r="B1551" t="s">
        <v>3162</v>
      </c>
      <c r="C1551" t="s">
        <v>3162</v>
      </c>
      <c r="D1551">
        <v>45.63</v>
      </c>
      <c r="E1551">
        <v>63.314</v>
      </c>
      <c r="F1551" t="s">
        <v>1182</v>
      </c>
      <c r="G1551" t="s">
        <v>1183</v>
      </c>
      <c r="H1551" t="s">
        <v>1184</v>
      </c>
      <c r="I1551" t="s">
        <v>2263</v>
      </c>
      <c r="K1551">
        <v>39161</v>
      </c>
      <c r="L1551">
        <v>1398535530</v>
      </c>
    </row>
    <row r="1552" spans="1:12" x14ac:dyDescent="0.45">
      <c r="A1552" t="str">
        <f t="shared" si="24"/>
        <v>Baildon, Bradford, United Kingdom</v>
      </c>
      <c r="B1552" t="s">
        <v>3163</v>
      </c>
      <c r="C1552" t="s">
        <v>3163</v>
      </c>
      <c r="D1552">
        <v>53.850999999999999</v>
      </c>
      <c r="E1552">
        <v>-1.7629999999999999</v>
      </c>
      <c r="F1552" t="s">
        <v>536</v>
      </c>
      <c r="G1552" t="s">
        <v>537</v>
      </c>
      <c r="H1552" t="s">
        <v>538</v>
      </c>
      <c r="I1552" t="s">
        <v>3164</v>
      </c>
      <c r="K1552">
        <v>15360</v>
      </c>
      <c r="L1552">
        <v>1826493288</v>
      </c>
    </row>
    <row r="1553" spans="1:12" x14ac:dyDescent="0.45">
      <c r="A1553" t="str">
        <f t="shared" si="24"/>
        <v>Băile Herculane, Caraş-Severin, Romania</v>
      </c>
      <c r="B1553" t="s">
        <v>3165</v>
      </c>
      <c r="C1553" t="s">
        <v>3166</v>
      </c>
      <c r="D1553">
        <v>44.877200000000002</v>
      </c>
      <c r="E1553">
        <v>22.4175</v>
      </c>
      <c r="F1553" t="s">
        <v>665</v>
      </c>
      <c r="G1553" t="s">
        <v>666</v>
      </c>
      <c r="H1553" t="s">
        <v>667</v>
      </c>
      <c r="I1553" t="s">
        <v>2040</v>
      </c>
      <c r="K1553">
        <v>5008</v>
      </c>
      <c r="L1553">
        <v>1642980353</v>
      </c>
    </row>
    <row r="1554" spans="1:12" x14ac:dyDescent="0.45">
      <c r="A1554" t="str">
        <f t="shared" si="24"/>
        <v>Bailey's Crossroads, Virginia, United States</v>
      </c>
      <c r="B1554" t="s">
        <v>3167</v>
      </c>
      <c r="C1554" t="s">
        <v>3167</v>
      </c>
      <c r="D1554">
        <v>38.847700000000003</v>
      </c>
      <c r="E1554">
        <v>-77.130499999999998</v>
      </c>
      <c r="F1554" t="s">
        <v>530</v>
      </c>
      <c r="G1554" t="s">
        <v>531</v>
      </c>
      <c r="H1554" t="s">
        <v>532</v>
      </c>
      <c r="I1554" t="s">
        <v>618</v>
      </c>
      <c r="K1554">
        <v>24570</v>
      </c>
      <c r="L1554">
        <v>1840037327</v>
      </c>
    </row>
    <row r="1555" spans="1:12" x14ac:dyDescent="0.45">
      <c r="A1555" t="str">
        <f t="shared" si="24"/>
        <v>Bainbridge, Georgia, United States</v>
      </c>
      <c r="B1555" t="s">
        <v>3168</v>
      </c>
      <c r="C1555" t="s">
        <v>3168</v>
      </c>
      <c r="D1555">
        <v>30.904599999999999</v>
      </c>
      <c r="E1555">
        <v>-84.572699999999998</v>
      </c>
      <c r="F1555" t="s">
        <v>530</v>
      </c>
      <c r="G1555" t="s">
        <v>531</v>
      </c>
      <c r="H1555" t="s">
        <v>532</v>
      </c>
      <c r="I1555" t="s">
        <v>763</v>
      </c>
      <c r="K1555">
        <v>11529</v>
      </c>
      <c r="L1555">
        <v>1840013899</v>
      </c>
    </row>
    <row r="1556" spans="1:12" x14ac:dyDescent="0.45">
      <c r="A1556" t="str">
        <f t="shared" si="24"/>
        <v>Bainbridge Island, Washington, United States</v>
      </c>
      <c r="B1556" t="s">
        <v>3169</v>
      </c>
      <c r="C1556" t="s">
        <v>3169</v>
      </c>
      <c r="D1556">
        <v>47.643900000000002</v>
      </c>
      <c r="E1556">
        <v>-122.54340000000001</v>
      </c>
      <c r="F1556" t="s">
        <v>530</v>
      </c>
      <c r="G1556" t="s">
        <v>531</v>
      </c>
      <c r="H1556" t="s">
        <v>532</v>
      </c>
      <c r="I1556" t="s">
        <v>585</v>
      </c>
      <c r="K1556">
        <v>25298</v>
      </c>
      <c r="L1556">
        <v>1840018409</v>
      </c>
    </row>
    <row r="1557" spans="1:12" x14ac:dyDescent="0.45">
      <c r="A1557" t="str">
        <f t="shared" si="24"/>
        <v>Baiquan, Heilongjiang, China</v>
      </c>
      <c r="B1557" t="s">
        <v>3170</v>
      </c>
      <c r="C1557" t="s">
        <v>3170</v>
      </c>
      <c r="D1557">
        <v>47.601799999999997</v>
      </c>
      <c r="E1557">
        <v>126.0819</v>
      </c>
      <c r="F1557" t="s">
        <v>1039</v>
      </c>
      <c r="G1557" t="s">
        <v>1040</v>
      </c>
      <c r="H1557" t="s">
        <v>1041</v>
      </c>
      <c r="I1557" t="s">
        <v>1953</v>
      </c>
      <c r="J1557" t="s">
        <v>366</v>
      </c>
      <c r="K1557">
        <v>70472</v>
      </c>
      <c r="L1557">
        <v>1156009118</v>
      </c>
    </row>
    <row r="1558" spans="1:12" x14ac:dyDescent="0.45">
      <c r="A1558" t="str">
        <f t="shared" si="24"/>
        <v>Bairnsdale, Victoria, Australia</v>
      </c>
      <c r="B1558" t="s">
        <v>3171</v>
      </c>
      <c r="C1558" t="s">
        <v>3171</v>
      </c>
      <c r="D1558">
        <v>-37.833300000000001</v>
      </c>
      <c r="E1558">
        <v>147.61670000000001</v>
      </c>
      <c r="F1558" t="s">
        <v>830</v>
      </c>
      <c r="G1558" t="s">
        <v>831</v>
      </c>
      <c r="H1558" t="s">
        <v>832</v>
      </c>
      <c r="I1558" t="s">
        <v>2292</v>
      </c>
      <c r="K1558">
        <v>7580</v>
      </c>
      <c r="L1558">
        <v>1036432237</v>
      </c>
    </row>
    <row r="1559" spans="1:12" x14ac:dyDescent="0.45">
      <c r="A1559" t="str">
        <f t="shared" si="24"/>
        <v>Bais, Negros Oriental, Philippines</v>
      </c>
      <c r="B1559" t="s">
        <v>3172</v>
      </c>
      <c r="C1559" t="s">
        <v>3172</v>
      </c>
      <c r="D1559">
        <v>9.5907</v>
      </c>
      <c r="E1559">
        <v>123.12130000000001</v>
      </c>
      <c r="F1559" t="s">
        <v>1373</v>
      </c>
      <c r="G1559" t="s">
        <v>1374</v>
      </c>
      <c r="H1559" t="s">
        <v>1375</v>
      </c>
      <c r="I1559" t="s">
        <v>3173</v>
      </c>
      <c r="K1559">
        <v>76291</v>
      </c>
      <c r="L1559">
        <v>1608298426</v>
      </c>
    </row>
    <row r="1560" spans="1:12" x14ac:dyDescent="0.45">
      <c r="A1560" t="str">
        <f t="shared" si="24"/>
        <v>Baisha, Zhejiang, China</v>
      </c>
      <c r="B1560" t="s">
        <v>3174</v>
      </c>
      <c r="C1560" t="s">
        <v>3174</v>
      </c>
      <c r="D1560">
        <v>29.477399999999999</v>
      </c>
      <c r="E1560">
        <v>119.28530000000001</v>
      </c>
      <c r="F1560" t="s">
        <v>1039</v>
      </c>
      <c r="G1560" t="s">
        <v>1040</v>
      </c>
      <c r="H1560" t="s">
        <v>1041</v>
      </c>
      <c r="I1560" t="s">
        <v>3175</v>
      </c>
      <c r="K1560">
        <v>446000</v>
      </c>
      <c r="L1560">
        <v>1156988315</v>
      </c>
    </row>
    <row r="1561" spans="1:12" x14ac:dyDescent="0.45">
      <c r="A1561" t="str">
        <f t="shared" si="24"/>
        <v>Baishan, Jilin, China</v>
      </c>
      <c r="B1561" t="s">
        <v>3176</v>
      </c>
      <c r="C1561" t="s">
        <v>3176</v>
      </c>
      <c r="D1561">
        <v>41.9377</v>
      </c>
      <c r="E1561">
        <v>126.4179</v>
      </c>
      <c r="F1561" t="s">
        <v>1039</v>
      </c>
      <c r="G1561" t="s">
        <v>1040</v>
      </c>
      <c r="H1561" t="s">
        <v>1041</v>
      </c>
      <c r="I1561" t="s">
        <v>3148</v>
      </c>
      <c r="J1561" t="s">
        <v>366</v>
      </c>
      <c r="K1561">
        <v>330000</v>
      </c>
      <c r="L1561">
        <v>1156960624</v>
      </c>
    </row>
    <row r="1562" spans="1:12" x14ac:dyDescent="0.45">
      <c r="A1562" t="str">
        <f t="shared" si="24"/>
        <v>Baiyin, Gansu, China</v>
      </c>
      <c r="B1562" t="s">
        <v>3177</v>
      </c>
      <c r="C1562" t="s">
        <v>3177</v>
      </c>
      <c r="D1562">
        <v>36.544800000000002</v>
      </c>
      <c r="E1562">
        <v>104.17659999999999</v>
      </c>
      <c r="F1562" t="s">
        <v>1039</v>
      </c>
      <c r="G1562" t="s">
        <v>1040</v>
      </c>
      <c r="H1562" t="s">
        <v>1041</v>
      </c>
      <c r="I1562" t="s">
        <v>3178</v>
      </c>
      <c r="J1562" t="s">
        <v>366</v>
      </c>
      <c r="K1562">
        <v>1799000</v>
      </c>
      <c r="L1562">
        <v>1156140738</v>
      </c>
    </row>
    <row r="1563" spans="1:12" x14ac:dyDescent="0.45">
      <c r="A1563" t="str">
        <f t="shared" si="24"/>
        <v>Baja, Bács-Kiskun, Hungary</v>
      </c>
      <c r="B1563" t="s">
        <v>3179</v>
      </c>
      <c r="C1563" t="s">
        <v>3179</v>
      </c>
      <c r="D1563">
        <v>46.183300000000003</v>
      </c>
      <c r="E1563">
        <v>18.953600000000002</v>
      </c>
      <c r="F1563" t="s">
        <v>641</v>
      </c>
      <c r="G1563" t="s">
        <v>642</v>
      </c>
      <c r="H1563" t="s">
        <v>643</v>
      </c>
      <c r="I1563" t="s">
        <v>2960</v>
      </c>
      <c r="J1563" t="s">
        <v>366</v>
      </c>
      <c r="K1563">
        <v>34788</v>
      </c>
      <c r="L1563">
        <v>1348727226</v>
      </c>
    </row>
    <row r="1564" spans="1:12" x14ac:dyDescent="0.45">
      <c r="A1564" t="str">
        <f t="shared" si="24"/>
        <v>Bājil, Al Ḩudaydah, Yemen</v>
      </c>
      <c r="B1564" t="s">
        <v>3180</v>
      </c>
      <c r="C1564" t="s">
        <v>3181</v>
      </c>
      <c r="D1564">
        <v>15.058299999999999</v>
      </c>
      <c r="E1564">
        <v>43.284999999999997</v>
      </c>
      <c r="F1564" t="s">
        <v>394</v>
      </c>
      <c r="G1564" t="s">
        <v>395</v>
      </c>
      <c r="H1564" t="s">
        <v>396</v>
      </c>
      <c r="I1564" t="s">
        <v>1269</v>
      </c>
      <c r="J1564" t="s">
        <v>366</v>
      </c>
      <c r="K1564">
        <v>46005</v>
      </c>
      <c r="L1564">
        <v>1887795650</v>
      </c>
    </row>
    <row r="1565" spans="1:12" x14ac:dyDescent="0.45">
      <c r="A1565" t="str">
        <f t="shared" si="24"/>
        <v>Bajina Bašta, Bajina Bašta, Serbia</v>
      </c>
      <c r="B1565" t="s">
        <v>3182</v>
      </c>
      <c r="C1565" t="s">
        <v>3183</v>
      </c>
      <c r="D1565">
        <v>43.973100000000002</v>
      </c>
      <c r="E1565">
        <v>19.559699999999999</v>
      </c>
      <c r="F1565" t="s">
        <v>795</v>
      </c>
      <c r="G1565" t="s">
        <v>796</v>
      </c>
      <c r="H1565" t="s">
        <v>797</v>
      </c>
      <c r="I1565" t="s">
        <v>3182</v>
      </c>
      <c r="J1565" t="s">
        <v>378</v>
      </c>
      <c r="K1565">
        <v>26022</v>
      </c>
      <c r="L1565">
        <v>1688643521</v>
      </c>
    </row>
    <row r="1566" spans="1:12" x14ac:dyDescent="0.45">
      <c r="A1566" t="str">
        <f t="shared" si="24"/>
        <v>Bajram Curri, Kukës, Albania</v>
      </c>
      <c r="B1566" t="s">
        <v>3184</v>
      </c>
      <c r="C1566" t="s">
        <v>3184</v>
      </c>
      <c r="D1566">
        <v>42.358199999999997</v>
      </c>
      <c r="E1566">
        <v>20.076000000000001</v>
      </c>
      <c r="F1566" t="s">
        <v>3185</v>
      </c>
      <c r="G1566" t="s">
        <v>3186</v>
      </c>
      <c r="H1566" t="s">
        <v>3187</v>
      </c>
      <c r="I1566" t="s">
        <v>3188</v>
      </c>
      <c r="K1566">
        <v>5340</v>
      </c>
      <c r="L1566">
        <v>1008251523</v>
      </c>
    </row>
    <row r="1567" spans="1:12" x14ac:dyDescent="0.45">
      <c r="A1567" t="str">
        <f t="shared" si="24"/>
        <v>Bakal, Chelyabinskaya Oblast’, Russia</v>
      </c>
      <c r="B1567" t="s">
        <v>3189</v>
      </c>
      <c r="C1567" t="s">
        <v>3189</v>
      </c>
      <c r="D1567">
        <v>54.933300000000003</v>
      </c>
      <c r="E1567">
        <v>58.8</v>
      </c>
      <c r="F1567" t="s">
        <v>504</v>
      </c>
      <c r="G1567" t="s">
        <v>505</v>
      </c>
      <c r="H1567" t="s">
        <v>506</v>
      </c>
      <c r="I1567" t="s">
        <v>2555</v>
      </c>
      <c r="K1567">
        <v>19264</v>
      </c>
      <c r="L1567">
        <v>1643146722</v>
      </c>
    </row>
    <row r="1568" spans="1:12" x14ac:dyDescent="0.45">
      <c r="A1568" t="str">
        <f t="shared" si="24"/>
        <v>Baker, Louisiana, United States</v>
      </c>
      <c r="B1568" t="s">
        <v>3190</v>
      </c>
      <c r="C1568" t="s">
        <v>3190</v>
      </c>
      <c r="D1568">
        <v>30.583300000000001</v>
      </c>
      <c r="E1568">
        <v>-91.158100000000005</v>
      </c>
      <c r="F1568" t="s">
        <v>530</v>
      </c>
      <c r="G1568" t="s">
        <v>531</v>
      </c>
      <c r="H1568" t="s">
        <v>532</v>
      </c>
      <c r="I1568" t="s">
        <v>533</v>
      </c>
      <c r="K1568">
        <v>13194</v>
      </c>
      <c r="L1568">
        <v>1840013939</v>
      </c>
    </row>
    <row r="1569" spans="1:12" x14ac:dyDescent="0.45">
      <c r="A1569" t="str">
        <f t="shared" si="24"/>
        <v>Baker City, Oregon, United States</v>
      </c>
      <c r="B1569" t="s">
        <v>3191</v>
      </c>
      <c r="C1569" t="s">
        <v>3191</v>
      </c>
      <c r="D1569">
        <v>44.774900000000002</v>
      </c>
      <c r="E1569">
        <v>-117.83199999999999</v>
      </c>
      <c r="F1569" t="s">
        <v>530</v>
      </c>
      <c r="G1569" t="s">
        <v>531</v>
      </c>
      <c r="H1569" t="s">
        <v>532</v>
      </c>
      <c r="I1569" t="s">
        <v>1426</v>
      </c>
      <c r="K1569">
        <v>9499</v>
      </c>
      <c r="L1569">
        <v>1840018587</v>
      </c>
    </row>
    <row r="1570" spans="1:12" x14ac:dyDescent="0.45">
      <c r="A1570" t="str">
        <f t="shared" si="24"/>
        <v>Bakersfield, California, United States</v>
      </c>
      <c r="B1570" t="s">
        <v>3192</v>
      </c>
      <c r="C1570" t="s">
        <v>3192</v>
      </c>
      <c r="D1570">
        <v>35.352899999999998</v>
      </c>
      <c r="E1570">
        <v>-119.0359</v>
      </c>
      <c r="F1570" t="s">
        <v>530</v>
      </c>
      <c r="G1570" t="s">
        <v>531</v>
      </c>
      <c r="H1570" t="s">
        <v>532</v>
      </c>
      <c r="I1570" t="s">
        <v>754</v>
      </c>
      <c r="K1570">
        <v>579295</v>
      </c>
      <c r="L1570">
        <v>1840019148</v>
      </c>
    </row>
    <row r="1571" spans="1:12" x14ac:dyDescent="0.45">
      <c r="A1571" t="str">
        <f t="shared" si="24"/>
        <v>Bakhchysaray, Krym, Avtonomna Respublika, Ukraine</v>
      </c>
      <c r="B1571" t="s">
        <v>3193</v>
      </c>
      <c r="C1571" t="s">
        <v>3193</v>
      </c>
      <c r="D1571">
        <v>44.752800000000001</v>
      </c>
      <c r="E1571">
        <v>33.860799999999998</v>
      </c>
      <c r="F1571" t="s">
        <v>1461</v>
      </c>
      <c r="G1571" t="s">
        <v>1462</v>
      </c>
      <c r="H1571" t="s">
        <v>1463</v>
      </c>
      <c r="I1571" t="s">
        <v>1740</v>
      </c>
      <c r="J1571" t="s">
        <v>366</v>
      </c>
      <c r="K1571">
        <v>27351</v>
      </c>
      <c r="L1571">
        <v>1804779344</v>
      </c>
    </row>
    <row r="1572" spans="1:12" x14ac:dyDescent="0.45">
      <c r="A1572" t="str">
        <f t="shared" si="24"/>
        <v>Bakhmut, Donets’ka Oblast’, Ukraine</v>
      </c>
      <c r="B1572" t="s">
        <v>3194</v>
      </c>
      <c r="C1572" t="s">
        <v>3194</v>
      </c>
      <c r="D1572">
        <v>48.604399999999998</v>
      </c>
      <c r="E1572">
        <v>38.006700000000002</v>
      </c>
      <c r="F1572" t="s">
        <v>1461</v>
      </c>
      <c r="G1572" t="s">
        <v>1462</v>
      </c>
      <c r="H1572" t="s">
        <v>1463</v>
      </c>
      <c r="I1572" t="s">
        <v>1903</v>
      </c>
      <c r="J1572" t="s">
        <v>366</v>
      </c>
      <c r="K1572">
        <v>75798</v>
      </c>
      <c r="L1572">
        <v>1804007616</v>
      </c>
    </row>
    <row r="1573" spans="1:12" x14ac:dyDescent="0.45">
      <c r="A1573" t="str">
        <f t="shared" si="24"/>
        <v>Bakjagol, Gyeongbuk, Korea, South</v>
      </c>
      <c r="B1573" t="s">
        <v>3195</v>
      </c>
      <c r="C1573" t="s">
        <v>3195</v>
      </c>
      <c r="D1573">
        <v>36.042999999999999</v>
      </c>
      <c r="E1573">
        <v>128.04839999999999</v>
      </c>
      <c r="F1573" t="s">
        <v>1978</v>
      </c>
      <c r="G1573" t="s">
        <v>1979</v>
      </c>
      <c r="H1573" t="s">
        <v>1980</v>
      </c>
      <c r="I1573" t="s">
        <v>1981</v>
      </c>
      <c r="J1573" t="s">
        <v>378</v>
      </c>
      <c r="L1573">
        <v>1410011924</v>
      </c>
    </row>
    <row r="1574" spans="1:12" x14ac:dyDescent="0.45">
      <c r="A1574" t="str">
        <f t="shared" si="24"/>
        <v>Bakov nad Jizerou, Středočeský Kraj, Czechia</v>
      </c>
      <c r="B1574" t="s">
        <v>3196</v>
      </c>
      <c r="C1574" t="s">
        <v>3196</v>
      </c>
      <c r="D1574">
        <v>50.482399999999998</v>
      </c>
      <c r="E1574">
        <v>14.941599999999999</v>
      </c>
      <c r="F1574" t="s">
        <v>2480</v>
      </c>
      <c r="G1574" t="s">
        <v>2481</v>
      </c>
      <c r="H1574" t="s">
        <v>2482</v>
      </c>
      <c r="I1574" t="s">
        <v>3197</v>
      </c>
      <c r="K1574">
        <v>5175</v>
      </c>
      <c r="L1574">
        <v>1203963920</v>
      </c>
    </row>
    <row r="1575" spans="1:12" x14ac:dyDescent="0.45">
      <c r="A1575" t="str">
        <f t="shared" si="24"/>
        <v>Baksan, Kabardino-Balkariya, Russia</v>
      </c>
      <c r="B1575" t="s">
        <v>3198</v>
      </c>
      <c r="C1575" t="s">
        <v>3198</v>
      </c>
      <c r="D1575">
        <v>43.683300000000003</v>
      </c>
      <c r="E1575">
        <v>43.533299999999997</v>
      </c>
      <c r="F1575" t="s">
        <v>504</v>
      </c>
      <c r="G1575" t="s">
        <v>505</v>
      </c>
      <c r="H1575" t="s">
        <v>506</v>
      </c>
      <c r="I1575" t="s">
        <v>3199</v>
      </c>
      <c r="K1575">
        <v>38192</v>
      </c>
      <c r="L1575">
        <v>1643894887</v>
      </c>
    </row>
    <row r="1576" spans="1:12" x14ac:dyDescent="0.45">
      <c r="A1576" t="str">
        <f t="shared" si="24"/>
        <v>Baku, Bakı, Azerbaijan</v>
      </c>
      <c r="B1576" t="s">
        <v>3200</v>
      </c>
      <c r="C1576" t="s">
        <v>3200</v>
      </c>
      <c r="D1576">
        <v>40.366700000000002</v>
      </c>
      <c r="E1576">
        <v>49.8352</v>
      </c>
      <c r="F1576" t="s">
        <v>906</v>
      </c>
      <c r="G1576" t="s">
        <v>907</v>
      </c>
      <c r="H1576" t="s">
        <v>908</v>
      </c>
      <c r="I1576" t="s">
        <v>3201</v>
      </c>
      <c r="J1576" t="s">
        <v>606</v>
      </c>
      <c r="K1576">
        <v>2181800</v>
      </c>
      <c r="L1576">
        <v>1031946365</v>
      </c>
    </row>
    <row r="1577" spans="1:12" x14ac:dyDescent="0.45">
      <c r="A1577" t="str">
        <f t="shared" si="24"/>
        <v>Balabanovo, Kaluzhskaya Oblast’, Russia</v>
      </c>
      <c r="B1577" t="s">
        <v>3202</v>
      </c>
      <c r="C1577" t="s">
        <v>3202</v>
      </c>
      <c r="D1577">
        <v>55.183300000000003</v>
      </c>
      <c r="E1577">
        <v>36.65</v>
      </c>
      <c r="F1577" t="s">
        <v>504</v>
      </c>
      <c r="G1577" t="s">
        <v>505</v>
      </c>
      <c r="H1577" t="s">
        <v>506</v>
      </c>
      <c r="I1577" t="s">
        <v>3203</v>
      </c>
      <c r="K1577">
        <v>25608</v>
      </c>
      <c r="L1577">
        <v>1643544515</v>
      </c>
    </row>
    <row r="1578" spans="1:12" x14ac:dyDescent="0.45">
      <c r="A1578" t="str">
        <f t="shared" si="24"/>
        <v>Balad, Şalāḩ ad Dīn, Iraq</v>
      </c>
      <c r="B1578" t="s">
        <v>3204</v>
      </c>
      <c r="C1578" t="s">
        <v>3204</v>
      </c>
      <c r="D1578">
        <v>34.014699999999998</v>
      </c>
      <c r="E1578">
        <v>44.145600000000002</v>
      </c>
      <c r="F1578" t="s">
        <v>782</v>
      </c>
      <c r="G1578" t="s">
        <v>783</v>
      </c>
      <c r="H1578" t="s">
        <v>784</v>
      </c>
      <c r="I1578" t="s">
        <v>3205</v>
      </c>
      <c r="J1578" t="s">
        <v>366</v>
      </c>
      <c r="K1578">
        <v>80000</v>
      </c>
      <c r="L1578">
        <v>1368077707</v>
      </c>
    </row>
    <row r="1579" spans="1:12" x14ac:dyDescent="0.45">
      <c r="A1579" t="str">
        <f t="shared" si="24"/>
        <v>Balaka, Balaka, Malawi</v>
      </c>
      <c r="B1579" t="s">
        <v>3206</v>
      </c>
      <c r="C1579" t="s">
        <v>3206</v>
      </c>
      <c r="D1579">
        <v>-14.988899999999999</v>
      </c>
      <c r="E1579">
        <v>34.959099999999999</v>
      </c>
      <c r="F1579" t="s">
        <v>3207</v>
      </c>
      <c r="G1579" t="s">
        <v>3208</v>
      </c>
      <c r="H1579" t="s">
        <v>3209</v>
      </c>
      <c r="I1579" t="s">
        <v>3206</v>
      </c>
      <c r="J1579" t="s">
        <v>378</v>
      </c>
      <c r="L1579">
        <v>1454732693</v>
      </c>
    </row>
    <row r="1580" spans="1:12" x14ac:dyDescent="0.45">
      <c r="A1580" t="str">
        <f t="shared" si="24"/>
        <v>Balakən, Balakən, Azerbaijan</v>
      </c>
      <c r="B1580" t="s">
        <v>3210</v>
      </c>
      <c r="C1580" t="s">
        <v>3211</v>
      </c>
      <c r="D1580">
        <v>41.723300000000002</v>
      </c>
      <c r="E1580">
        <v>46.3919</v>
      </c>
      <c r="F1580" t="s">
        <v>906</v>
      </c>
      <c r="G1580" t="s">
        <v>907</v>
      </c>
      <c r="H1580" t="s">
        <v>908</v>
      </c>
      <c r="I1580" t="s">
        <v>3210</v>
      </c>
      <c r="J1580" t="s">
        <v>378</v>
      </c>
      <c r="K1580">
        <v>8134</v>
      </c>
      <c r="L1580">
        <v>1031370082</v>
      </c>
    </row>
    <row r="1581" spans="1:12" x14ac:dyDescent="0.45">
      <c r="A1581" t="str">
        <f t="shared" si="24"/>
        <v>Balakliia, Kharkivs’ka Oblast’, Ukraine</v>
      </c>
      <c r="B1581" t="s">
        <v>3212</v>
      </c>
      <c r="C1581" t="s">
        <v>3212</v>
      </c>
      <c r="D1581">
        <v>49.456400000000002</v>
      </c>
      <c r="E1581">
        <v>36.838900000000002</v>
      </c>
      <c r="F1581" t="s">
        <v>1461</v>
      </c>
      <c r="G1581" t="s">
        <v>1462</v>
      </c>
      <c r="H1581" t="s">
        <v>1463</v>
      </c>
      <c r="I1581" t="s">
        <v>3213</v>
      </c>
      <c r="J1581" t="s">
        <v>366</v>
      </c>
      <c r="K1581">
        <v>28868</v>
      </c>
      <c r="L1581">
        <v>1804852516</v>
      </c>
    </row>
    <row r="1582" spans="1:12" x14ac:dyDescent="0.45">
      <c r="A1582" t="str">
        <f t="shared" si="24"/>
        <v>Balakovo, Saratovskaya Oblast’, Russia</v>
      </c>
      <c r="B1582" t="s">
        <v>3214</v>
      </c>
      <c r="C1582" t="s">
        <v>3214</v>
      </c>
      <c r="D1582">
        <v>52.039000000000001</v>
      </c>
      <c r="E1582">
        <v>47.783900000000003</v>
      </c>
      <c r="F1582" t="s">
        <v>504</v>
      </c>
      <c r="G1582" t="s">
        <v>505</v>
      </c>
      <c r="H1582" t="s">
        <v>506</v>
      </c>
      <c r="I1582" t="s">
        <v>2389</v>
      </c>
      <c r="K1582">
        <v>191260</v>
      </c>
      <c r="L1582">
        <v>1643480033</v>
      </c>
    </row>
    <row r="1583" spans="1:12" x14ac:dyDescent="0.45">
      <c r="A1583" t="str">
        <f t="shared" si="24"/>
        <v>Bălan, Harghita, Romania</v>
      </c>
      <c r="B1583" t="s">
        <v>3215</v>
      </c>
      <c r="C1583" t="s">
        <v>3216</v>
      </c>
      <c r="D1583">
        <v>46.649700000000003</v>
      </c>
      <c r="E1583">
        <v>25.81</v>
      </c>
      <c r="F1583" t="s">
        <v>665</v>
      </c>
      <c r="G1583" t="s">
        <v>666</v>
      </c>
      <c r="H1583" t="s">
        <v>667</v>
      </c>
      <c r="I1583" t="s">
        <v>3217</v>
      </c>
      <c r="K1583">
        <v>6115</v>
      </c>
      <c r="L1583">
        <v>1642727004</v>
      </c>
    </row>
    <row r="1584" spans="1:12" x14ac:dyDescent="0.45">
      <c r="A1584" t="str">
        <f t="shared" si="24"/>
        <v>Balancán, Tabasco, Mexico</v>
      </c>
      <c r="B1584" t="s">
        <v>3218</v>
      </c>
      <c r="C1584" t="s">
        <v>3219</v>
      </c>
      <c r="D1584">
        <v>17.8</v>
      </c>
      <c r="E1584">
        <v>-91.53</v>
      </c>
      <c r="F1584" t="s">
        <v>519</v>
      </c>
      <c r="G1584" t="s">
        <v>520</v>
      </c>
      <c r="H1584" t="s">
        <v>521</v>
      </c>
      <c r="I1584" t="s">
        <v>3220</v>
      </c>
      <c r="J1584" t="s">
        <v>366</v>
      </c>
      <c r="K1584">
        <v>11895</v>
      </c>
      <c r="L1584">
        <v>1484783192</v>
      </c>
    </row>
    <row r="1585" spans="1:12" x14ac:dyDescent="0.45">
      <c r="A1585" t="str">
        <f t="shared" si="24"/>
        <v>Balanga, Bataan, Philippines</v>
      </c>
      <c r="B1585" t="s">
        <v>3221</v>
      </c>
      <c r="C1585" t="s">
        <v>3221</v>
      </c>
      <c r="D1585">
        <v>14.683299999999999</v>
      </c>
      <c r="E1585">
        <v>120.5333</v>
      </c>
      <c r="F1585" t="s">
        <v>1373</v>
      </c>
      <c r="G1585" t="s">
        <v>1374</v>
      </c>
      <c r="H1585" t="s">
        <v>1375</v>
      </c>
      <c r="I1585" t="s">
        <v>3222</v>
      </c>
      <c r="J1585" t="s">
        <v>378</v>
      </c>
      <c r="K1585">
        <v>96061</v>
      </c>
      <c r="L1585">
        <v>1608467104</v>
      </c>
    </row>
    <row r="1586" spans="1:12" x14ac:dyDescent="0.45">
      <c r="A1586" t="str">
        <f t="shared" si="24"/>
        <v>Balashikha, Moskovskaya Oblast’, Russia</v>
      </c>
      <c r="B1586" t="s">
        <v>3223</v>
      </c>
      <c r="C1586" t="s">
        <v>3223</v>
      </c>
      <c r="D1586">
        <v>55.8</v>
      </c>
      <c r="E1586">
        <v>37.950000000000003</v>
      </c>
      <c r="F1586" t="s">
        <v>504</v>
      </c>
      <c r="G1586" t="s">
        <v>505</v>
      </c>
      <c r="H1586" t="s">
        <v>506</v>
      </c>
      <c r="I1586" t="s">
        <v>3224</v>
      </c>
      <c r="K1586">
        <v>450771</v>
      </c>
      <c r="L1586">
        <v>1643989845</v>
      </c>
    </row>
    <row r="1587" spans="1:12" x14ac:dyDescent="0.45">
      <c r="A1587" t="str">
        <f t="shared" si="24"/>
        <v>Balashov, Saratovskaya Oblast’, Russia</v>
      </c>
      <c r="B1587" t="s">
        <v>3225</v>
      </c>
      <c r="C1587" t="s">
        <v>3225</v>
      </c>
      <c r="D1587">
        <v>51.55</v>
      </c>
      <c r="E1587">
        <v>43.166699999999999</v>
      </c>
      <c r="F1587" t="s">
        <v>504</v>
      </c>
      <c r="G1587" t="s">
        <v>505</v>
      </c>
      <c r="H1587" t="s">
        <v>506</v>
      </c>
      <c r="I1587" t="s">
        <v>2389</v>
      </c>
      <c r="K1587">
        <v>76776</v>
      </c>
      <c r="L1587">
        <v>1643009402</v>
      </c>
    </row>
    <row r="1588" spans="1:12" x14ac:dyDescent="0.45">
      <c r="A1588" t="str">
        <f t="shared" si="24"/>
        <v>Balassagyarmat, Nógrád, Hungary</v>
      </c>
      <c r="B1588" t="s">
        <v>3226</v>
      </c>
      <c r="C1588" t="s">
        <v>3226</v>
      </c>
      <c r="D1588">
        <v>48.071199999999997</v>
      </c>
      <c r="E1588">
        <v>19.293700000000001</v>
      </c>
      <c r="F1588" t="s">
        <v>641</v>
      </c>
      <c r="G1588" t="s">
        <v>642</v>
      </c>
      <c r="H1588" t="s">
        <v>643</v>
      </c>
      <c r="I1588" t="s">
        <v>3227</v>
      </c>
      <c r="J1588" t="s">
        <v>366</v>
      </c>
      <c r="K1588">
        <v>14873</v>
      </c>
      <c r="L1588">
        <v>1348612236</v>
      </c>
    </row>
    <row r="1589" spans="1:12" x14ac:dyDescent="0.45">
      <c r="A1589" t="str">
        <f t="shared" si="24"/>
        <v>Balatonalmádi, Veszprém, Hungary</v>
      </c>
      <c r="B1589" t="s">
        <v>3228</v>
      </c>
      <c r="C1589" t="s">
        <v>3229</v>
      </c>
      <c r="D1589">
        <v>47.029200000000003</v>
      </c>
      <c r="E1589">
        <v>18.021899999999999</v>
      </c>
      <c r="F1589" t="s">
        <v>641</v>
      </c>
      <c r="G1589" t="s">
        <v>642</v>
      </c>
      <c r="H1589" t="s">
        <v>643</v>
      </c>
      <c r="I1589" t="s">
        <v>1115</v>
      </c>
      <c r="J1589" t="s">
        <v>366</v>
      </c>
      <c r="K1589">
        <v>8640</v>
      </c>
      <c r="L1589">
        <v>1348907128</v>
      </c>
    </row>
    <row r="1590" spans="1:12" x14ac:dyDescent="0.45">
      <c r="A1590" t="str">
        <f t="shared" si="24"/>
        <v>Balatonboglár, Somogy, Hungary</v>
      </c>
      <c r="B1590" t="s">
        <v>3230</v>
      </c>
      <c r="C1590" t="s">
        <v>3231</v>
      </c>
      <c r="D1590">
        <v>46.7667</v>
      </c>
      <c r="E1590">
        <v>17.666699999999999</v>
      </c>
      <c r="F1590" t="s">
        <v>641</v>
      </c>
      <c r="G1590" t="s">
        <v>642</v>
      </c>
      <c r="H1590" t="s">
        <v>643</v>
      </c>
      <c r="I1590" t="s">
        <v>3232</v>
      </c>
      <c r="K1590">
        <v>5798</v>
      </c>
      <c r="L1590">
        <v>1348399823</v>
      </c>
    </row>
    <row r="1591" spans="1:12" x14ac:dyDescent="0.45">
      <c r="A1591" t="str">
        <f t="shared" si="24"/>
        <v>Balatonfüred, Veszprém, Hungary</v>
      </c>
      <c r="B1591" t="s">
        <v>3233</v>
      </c>
      <c r="C1591" t="s">
        <v>3234</v>
      </c>
      <c r="D1591">
        <v>46.95</v>
      </c>
      <c r="E1591">
        <v>17.883299999999998</v>
      </c>
      <c r="F1591" t="s">
        <v>641</v>
      </c>
      <c r="G1591" t="s">
        <v>642</v>
      </c>
      <c r="H1591" t="s">
        <v>643</v>
      </c>
      <c r="I1591" t="s">
        <v>1115</v>
      </c>
      <c r="J1591" t="s">
        <v>366</v>
      </c>
      <c r="K1591">
        <v>12923</v>
      </c>
      <c r="L1591">
        <v>1348517997</v>
      </c>
    </row>
    <row r="1592" spans="1:12" x14ac:dyDescent="0.45">
      <c r="A1592" t="str">
        <f t="shared" si="24"/>
        <v>Balatonlelle, Somogy, Hungary</v>
      </c>
      <c r="B1592" t="s">
        <v>3235</v>
      </c>
      <c r="C1592" t="s">
        <v>3235</v>
      </c>
      <c r="D1592">
        <v>46.782200000000003</v>
      </c>
      <c r="E1592">
        <v>17.675699999999999</v>
      </c>
      <c r="F1592" t="s">
        <v>641</v>
      </c>
      <c r="G1592" t="s">
        <v>642</v>
      </c>
      <c r="H1592" t="s">
        <v>643</v>
      </c>
      <c r="I1592" t="s">
        <v>3232</v>
      </c>
      <c r="K1592">
        <v>5223</v>
      </c>
      <c r="L1592">
        <v>1348471733</v>
      </c>
    </row>
    <row r="1593" spans="1:12" x14ac:dyDescent="0.45">
      <c r="A1593" t="str">
        <f t="shared" si="24"/>
        <v>Balboa, Panamá, Panama</v>
      </c>
      <c r="B1593" t="s">
        <v>3236</v>
      </c>
      <c r="C1593" t="s">
        <v>3236</v>
      </c>
      <c r="D1593">
        <v>8.9571000000000005</v>
      </c>
      <c r="E1593">
        <v>-79.559299999999993</v>
      </c>
      <c r="F1593" t="s">
        <v>1629</v>
      </c>
      <c r="G1593" t="s">
        <v>1630</v>
      </c>
      <c r="H1593" t="s">
        <v>1631</v>
      </c>
      <c r="I1593" t="s">
        <v>3237</v>
      </c>
      <c r="K1593">
        <v>62882</v>
      </c>
      <c r="L1593">
        <v>1591922184</v>
      </c>
    </row>
    <row r="1594" spans="1:12" x14ac:dyDescent="0.45">
      <c r="A1594" t="str">
        <f t="shared" si="24"/>
        <v>Balcarce, Buenos Aires, Argentina</v>
      </c>
      <c r="B1594" t="s">
        <v>3238</v>
      </c>
      <c r="C1594" t="s">
        <v>3238</v>
      </c>
      <c r="D1594">
        <v>-37.846400000000003</v>
      </c>
      <c r="E1594">
        <v>-58.255600000000001</v>
      </c>
      <c r="F1594" t="s">
        <v>651</v>
      </c>
      <c r="G1594" t="s">
        <v>652</v>
      </c>
      <c r="H1594" t="s">
        <v>653</v>
      </c>
      <c r="I1594" t="s">
        <v>870</v>
      </c>
      <c r="J1594" t="s">
        <v>366</v>
      </c>
      <c r="K1594">
        <v>38823</v>
      </c>
      <c r="L1594">
        <v>1032847478</v>
      </c>
    </row>
    <row r="1595" spans="1:12" x14ac:dyDescent="0.45">
      <c r="A1595" t="str">
        <f t="shared" si="24"/>
        <v>Balch Springs, Texas, United States</v>
      </c>
      <c r="B1595" t="s">
        <v>3239</v>
      </c>
      <c r="C1595" t="s">
        <v>3239</v>
      </c>
      <c r="D1595">
        <v>32.7194</v>
      </c>
      <c r="E1595">
        <v>-96.615099999999998</v>
      </c>
      <c r="F1595" t="s">
        <v>530</v>
      </c>
      <c r="G1595" t="s">
        <v>531</v>
      </c>
      <c r="H1595" t="s">
        <v>532</v>
      </c>
      <c r="I1595" t="s">
        <v>610</v>
      </c>
      <c r="K1595">
        <v>25007</v>
      </c>
      <c r="L1595">
        <v>1840019435</v>
      </c>
    </row>
    <row r="1596" spans="1:12" x14ac:dyDescent="0.45">
      <c r="A1596" t="str">
        <f t="shared" si="24"/>
        <v>Balchik, Dobrich, Bulgaria</v>
      </c>
      <c r="B1596" t="s">
        <v>3240</v>
      </c>
      <c r="C1596" t="s">
        <v>3240</v>
      </c>
      <c r="D1596">
        <v>43.407800000000002</v>
      </c>
      <c r="E1596">
        <v>28.162199999999999</v>
      </c>
      <c r="F1596" t="s">
        <v>1175</v>
      </c>
      <c r="G1596" t="s">
        <v>1176</v>
      </c>
      <c r="H1596" t="s">
        <v>1177</v>
      </c>
      <c r="I1596" t="s">
        <v>3241</v>
      </c>
      <c r="J1596" t="s">
        <v>366</v>
      </c>
      <c r="K1596">
        <v>13393</v>
      </c>
      <c r="L1596">
        <v>1100579546</v>
      </c>
    </row>
    <row r="1597" spans="1:12" x14ac:dyDescent="0.45">
      <c r="A1597" t="str">
        <f t="shared" si="24"/>
        <v>Balderton, Nottinghamshire, United Kingdom</v>
      </c>
      <c r="B1597" t="s">
        <v>3242</v>
      </c>
      <c r="C1597" t="s">
        <v>3242</v>
      </c>
      <c r="D1597">
        <v>53.054900000000004</v>
      </c>
      <c r="E1597">
        <v>-0.77270000000000005</v>
      </c>
      <c r="F1597" t="s">
        <v>536</v>
      </c>
      <c r="G1597" t="s">
        <v>537</v>
      </c>
      <c r="H1597" t="s">
        <v>538</v>
      </c>
      <c r="I1597" t="s">
        <v>2420</v>
      </c>
      <c r="K1597">
        <v>9757</v>
      </c>
      <c r="L1597">
        <v>1826134256</v>
      </c>
    </row>
    <row r="1598" spans="1:12" x14ac:dyDescent="0.45">
      <c r="A1598" t="str">
        <f t="shared" si="24"/>
        <v>Baldock, Hertfordshire, United Kingdom</v>
      </c>
      <c r="B1598" t="s">
        <v>3243</v>
      </c>
      <c r="C1598" t="s">
        <v>3243</v>
      </c>
      <c r="D1598">
        <v>51.99</v>
      </c>
      <c r="E1598">
        <v>-0.19</v>
      </c>
      <c r="F1598" t="s">
        <v>536</v>
      </c>
      <c r="G1598" t="s">
        <v>537</v>
      </c>
      <c r="H1598" t="s">
        <v>538</v>
      </c>
      <c r="I1598" t="s">
        <v>539</v>
      </c>
      <c r="K1598">
        <v>9900</v>
      </c>
      <c r="L1598">
        <v>1826427353</v>
      </c>
    </row>
    <row r="1599" spans="1:12" x14ac:dyDescent="0.45">
      <c r="A1599" t="str">
        <f t="shared" si="24"/>
        <v>Baldone, Baldones Novads, Latvia</v>
      </c>
      <c r="B1599" t="s">
        <v>3244</v>
      </c>
      <c r="C1599" t="s">
        <v>3244</v>
      </c>
      <c r="D1599">
        <v>56.7425</v>
      </c>
      <c r="E1599">
        <v>24.390799999999999</v>
      </c>
      <c r="F1599" t="s">
        <v>811</v>
      </c>
      <c r="G1599" t="s">
        <v>812</v>
      </c>
      <c r="H1599" t="s">
        <v>813</v>
      </c>
      <c r="I1599" t="s">
        <v>3245</v>
      </c>
      <c r="J1599" t="s">
        <v>378</v>
      </c>
      <c r="K1599">
        <v>3996</v>
      </c>
      <c r="L1599">
        <v>1428735750</v>
      </c>
    </row>
    <row r="1600" spans="1:12" x14ac:dyDescent="0.45">
      <c r="A1600" t="str">
        <f t="shared" si="24"/>
        <v>Baldwin, New York, United States</v>
      </c>
      <c r="B1600" t="s">
        <v>3246</v>
      </c>
      <c r="C1600" t="s">
        <v>3246</v>
      </c>
      <c r="D1600">
        <v>40.663400000000003</v>
      </c>
      <c r="E1600">
        <v>-73.610399999999998</v>
      </c>
      <c r="F1600" t="s">
        <v>530</v>
      </c>
      <c r="G1600" t="s">
        <v>531</v>
      </c>
      <c r="H1600" t="s">
        <v>532</v>
      </c>
      <c r="I1600" t="s">
        <v>803</v>
      </c>
      <c r="K1600">
        <v>25134</v>
      </c>
      <c r="L1600">
        <v>1840005228</v>
      </c>
    </row>
    <row r="1601" spans="1:12" x14ac:dyDescent="0.45">
      <c r="A1601" t="str">
        <f t="shared" si="24"/>
        <v>Baldwin, Pennsylvania, United States</v>
      </c>
      <c r="B1601" t="s">
        <v>3246</v>
      </c>
      <c r="C1601" t="s">
        <v>3246</v>
      </c>
      <c r="D1601">
        <v>40.369</v>
      </c>
      <c r="E1601">
        <v>-79.966800000000006</v>
      </c>
      <c r="F1601" t="s">
        <v>530</v>
      </c>
      <c r="G1601" t="s">
        <v>531</v>
      </c>
      <c r="H1601" t="s">
        <v>532</v>
      </c>
      <c r="I1601" t="s">
        <v>620</v>
      </c>
      <c r="K1601">
        <v>19554</v>
      </c>
      <c r="L1601">
        <v>1840001201</v>
      </c>
    </row>
    <row r="1602" spans="1:12" x14ac:dyDescent="0.45">
      <c r="A1602" t="str">
        <f t="shared" si="24"/>
        <v>Baldwin, Wisconsin, United States</v>
      </c>
      <c r="B1602" t="s">
        <v>3246</v>
      </c>
      <c r="C1602" t="s">
        <v>3246</v>
      </c>
      <c r="D1602">
        <v>44.954000000000001</v>
      </c>
      <c r="E1602">
        <v>-92.370900000000006</v>
      </c>
      <c r="F1602" t="s">
        <v>530</v>
      </c>
      <c r="G1602" t="s">
        <v>531</v>
      </c>
      <c r="H1602" t="s">
        <v>532</v>
      </c>
      <c r="I1602" t="s">
        <v>1611</v>
      </c>
      <c r="K1602">
        <v>6000</v>
      </c>
      <c r="L1602">
        <v>1840002136</v>
      </c>
    </row>
    <row r="1603" spans="1:12" x14ac:dyDescent="0.45">
      <c r="A1603" t="str">
        <f t="shared" ref="A1603:A1666" si="25">CONCATENATE(B1603,", ",I1603,", ",F1603)</f>
        <v>Baldwin Harbor, New York, United States</v>
      </c>
      <c r="B1603" t="s">
        <v>3247</v>
      </c>
      <c r="C1603" t="s">
        <v>3247</v>
      </c>
      <c r="D1603">
        <v>40.629600000000003</v>
      </c>
      <c r="E1603">
        <v>-73.602500000000006</v>
      </c>
      <c r="F1603" t="s">
        <v>530</v>
      </c>
      <c r="G1603" t="s">
        <v>531</v>
      </c>
      <c r="H1603" t="s">
        <v>532</v>
      </c>
      <c r="I1603" t="s">
        <v>803</v>
      </c>
      <c r="K1603">
        <v>7690</v>
      </c>
      <c r="L1603">
        <v>1840005229</v>
      </c>
    </row>
    <row r="1604" spans="1:12" x14ac:dyDescent="0.45">
      <c r="A1604" t="str">
        <f t="shared" si="25"/>
        <v>Baldwin Park, California, United States</v>
      </c>
      <c r="B1604" t="s">
        <v>3248</v>
      </c>
      <c r="C1604" t="s">
        <v>3248</v>
      </c>
      <c r="D1604">
        <v>34.082900000000002</v>
      </c>
      <c r="E1604">
        <v>-117.9721</v>
      </c>
      <c r="F1604" t="s">
        <v>530</v>
      </c>
      <c r="G1604" t="s">
        <v>531</v>
      </c>
      <c r="H1604" t="s">
        <v>532</v>
      </c>
      <c r="I1604" t="s">
        <v>754</v>
      </c>
      <c r="K1604">
        <v>75251</v>
      </c>
      <c r="L1604">
        <v>1840019227</v>
      </c>
    </row>
    <row r="1605" spans="1:12" x14ac:dyDescent="0.45">
      <c r="A1605" t="str">
        <f t="shared" si="25"/>
        <v>Baldwinsville, New York, United States</v>
      </c>
      <c r="B1605" t="s">
        <v>3249</v>
      </c>
      <c r="C1605" t="s">
        <v>3249</v>
      </c>
      <c r="D1605">
        <v>43.156999999999996</v>
      </c>
      <c r="E1605">
        <v>-76.331800000000001</v>
      </c>
      <c r="F1605" t="s">
        <v>530</v>
      </c>
      <c r="G1605" t="s">
        <v>531</v>
      </c>
      <c r="H1605" t="s">
        <v>532</v>
      </c>
      <c r="I1605" t="s">
        <v>803</v>
      </c>
      <c r="K1605">
        <v>7822</v>
      </c>
      <c r="L1605">
        <v>1840004330</v>
      </c>
    </row>
    <row r="1606" spans="1:12" x14ac:dyDescent="0.45">
      <c r="A1606" t="str">
        <f t="shared" si="25"/>
        <v>Baler, Aurora, Philippines</v>
      </c>
      <c r="B1606" t="s">
        <v>3250</v>
      </c>
      <c r="C1606" t="s">
        <v>3250</v>
      </c>
      <c r="D1606">
        <v>15.758900000000001</v>
      </c>
      <c r="E1606">
        <v>121.5607</v>
      </c>
      <c r="F1606" t="s">
        <v>1373</v>
      </c>
      <c r="G1606" t="s">
        <v>1374</v>
      </c>
      <c r="H1606" t="s">
        <v>1375</v>
      </c>
      <c r="I1606" t="s">
        <v>2750</v>
      </c>
      <c r="J1606" t="s">
        <v>378</v>
      </c>
      <c r="L1606">
        <v>1608495530</v>
      </c>
    </row>
    <row r="1607" spans="1:12" x14ac:dyDescent="0.45">
      <c r="A1607" t="str">
        <f t="shared" si="25"/>
        <v>Balerno, Edinburgh, City of, United Kingdom</v>
      </c>
      <c r="B1607" t="s">
        <v>3251</v>
      </c>
      <c r="C1607" t="s">
        <v>3251</v>
      </c>
      <c r="D1607">
        <v>55.885199999999998</v>
      </c>
      <c r="E1607">
        <v>-3.3374999999999999</v>
      </c>
      <c r="F1607" t="s">
        <v>536</v>
      </c>
      <c r="G1607" t="s">
        <v>537</v>
      </c>
      <c r="H1607" t="s">
        <v>538</v>
      </c>
      <c r="I1607" t="s">
        <v>3252</v>
      </c>
      <c r="K1607">
        <v>5486</v>
      </c>
      <c r="L1607">
        <v>1826189671</v>
      </c>
    </row>
    <row r="1608" spans="1:12" x14ac:dyDescent="0.45">
      <c r="A1608" t="str">
        <f t="shared" si="25"/>
        <v>Baley, Zabaykal’skiy Kray, Russia</v>
      </c>
      <c r="B1608" t="s">
        <v>3253</v>
      </c>
      <c r="C1608" t="s">
        <v>3253</v>
      </c>
      <c r="D1608">
        <v>51.583300000000001</v>
      </c>
      <c r="E1608">
        <v>116.63330000000001</v>
      </c>
      <c r="F1608" t="s">
        <v>504</v>
      </c>
      <c r="G1608" t="s">
        <v>505</v>
      </c>
      <c r="H1608" t="s">
        <v>506</v>
      </c>
      <c r="I1608" t="s">
        <v>925</v>
      </c>
      <c r="K1608">
        <v>11151</v>
      </c>
      <c r="L1608">
        <v>1643419393</v>
      </c>
    </row>
    <row r="1609" spans="1:12" x14ac:dyDescent="0.45">
      <c r="A1609" t="str">
        <f t="shared" si="25"/>
        <v>Baléyara, Tillabéri, Niger</v>
      </c>
      <c r="B1609" t="s">
        <v>3254</v>
      </c>
      <c r="C1609" t="s">
        <v>3255</v>
      </c>
      <c r="D1609">
        <v>13.7841</v>
      </c>
      <c r="E1609">
        <v>2.9514999999999998</v>
      </c>
      <c r="F1609" t="s">
        <v>889</v>
      </c>
      <c r="G1609" t="s">
        <v>890</v>
      </c>
      <c r="H1609" t="s">
        <v>891</v>
      </c>
      <c r="I1609" t="s">
        <v>2843</v>
      </c>
      <c r="K1609">
        <v>16063</v>
      </c>
      <c r="L1609">
        <v>1562876747</v>
      </c>
    </row>
    <row r="1610" spans="1:12" x14ac:dyDescent="0.45">
      <c r="A1610" t="str">
        <f t="shared" si="25"/>
        <v>Balham, Wandsworth, United Kingdom</v>
      </c>
      <c r="B1610" t="s">
        <v>3256</v>
      </c>
      <c r="C1610" t="s">
        <v>3256</v>
      </c>
      <c r="D1610">
        <v>51.443399999999997</v>
      </c>
      <c r="E1610">
        <v>-0.1525</v>
      </c>
      <c r="F1610" t="s">
        <v>536</v>
      </c>
      <c r="G1610" t="s">
        <v>537</v>
      </c>
      <c r="H1610" t="s">
        <v>538</v>
      </c>
      <c r="I1610" t="s">
        <v>3257</v>
      </c>
      <c r="K1610">
        <v>14751</v>
      </c>
      <c r="L1610">
        <v>1826329398</v>
      </c>
    </row>
    <row r="1611" spans="1:12" x14ac:dyDescent="0.45">
      <c r="A1611" t="str">
        <f t="shared" si="25"/>
        <v>Bāli, West Bengal, India</v>
      </c>
      <c r="B1611" t="s">
        <v>3258</v>
      </c>
      <c r="C1611" t="s">
        <v>3259</v>
      </c>
      <c r="D1611">
        <v>22.65</v>
      </c>
      <c r="E1611">
        <v>88.34</v>
      </c>
      <c r="F1611" t="s">
        <v>626</v>
      </c>
      <c r="G1611" t="s">
        <v>627</v>
      </c>
      <c r="H1611" t="s">
        <v>628</v>
      </c>
      <c r="I1611" t="s">
        <v>1574</v>
      </c>
      <c r="K1611">
        <v>293373</v>
      </c>
      <c r="L1611">
        <v>1356113138</v>
      </c>
    </row>
    <row r="1612" spans="1:12" x14ac:dyDescent="0.45">
      <c r="A1612" t="str">
        <f t="shared" si="25"/>
        <v>Balıkesir, Balıkesir, Turkey</v>
      </c>
      <c r="B1612" t="s">
        <v>3260</v>
      </c>
      <c r="C1612" t="s">
        <v>3261</v>
      </c>
      <c r="D1612">
        <v>39.6511</v>
      </c>
      <c r="E1612">
        <v>27.8842</v>
      </c>
      <c r="F1612" t="s">
        <v>806</v>
      </c>
      <c r="G1612" t="s">
        <v>807</v>
      </c>
      <c r="H1612" t="s">
        <v>808</v>
      </c>
      <c r="I1612" t="s">
        <v>3260</v>
      </c>
      <c r="J1612" t="s">
        <v>378</v>
      </c>
      <c r="K1612">
        <v>331788</v>
      </c>
      <c r="L1612">
        <v>1792020804</v>
      </c>
    </row>
    <row r="1613" spans="1:12" x14ac:dyDescent="0.45">
      <c r="A1613" t="str">
        <f t="shared" si="25"/>
        <v>Balikpapan, Kalimantan Timur, Indonesia</v>
      </c>
      <c r="B1613" t="s">
        <v>3262</v>
      </c>
      <c r="C1613" t="s">
        <v>3262</v>
      </c>
      <c r="D1613">
        <v>-1.1489</v>
      </c>
      <c r="E1613">
        <v>116.90309999999999</v>
      </c>
      <c r="F1613" t="s">
        <v>1763</v>
      </c>
      <c r="G1613" t="s">
        <v>1764</v>
      </c>
      <c r="H1613" t="s">
        <v>1765</v>
      </c>
      <c r="I1613" t="s">
        <v>3263</v>
      </c>
      <c r="K1613">
        <v>598043</v>
      </c>
      <c r="L1613">
        <v>1360500922</v>
      </c>
    </row>
    <row r="1614" spans="1:12" x14ac:dyDescent="0.45">
      <c r="A1614" t="str">
        <f t="shared" si="25"/>
        <v>Balingen, Baden-Württemberg, Germany</v>
      </c>
      <c r="B1614" t="s">
        <v>3264</v>
      </c>
      <c r="C1614" t="s">
        <v>3264</v>
      </c>
      <c r="D1614">
        <v>48.273099999999999</v>
      </c>
      <c r="E1614">
        <v>8.8506</v>
      </c>
      <c r="F1614" t="s">
        <v>441</v>
      </c>
      <c r="G1614" t="s">
        <v>442</v>
      </c>
      <c r="H1614" t="s">
        <v>443</v>
      </c>
      <c r="I1614" t="s">
        <v>451</v>
      </c>
      <c r="J1614" t="s">
        <v>366</v>
      </c>
      <c r="K1614">
        <v>34217</v>
      </c>
      <c r="L1614">
        <v>1276586382</v>
      </c>
    </row>
    <row r="1615" spans="1:12" x14ac:dyDescent="0.45">
      <c r="A1615" t="str">
        <f t="shared" si="25"/>
        <v>Balkanabat, Balkan, Turkmenistan</v>
      </c>
      <c r="B1615" t="s">
        <v>3265</v>
      </c>
      <c r="C1615" t="s">
        <v>3265</v>
      </c>
      <c r="D1615">
        <v>39.511899999999997</v>
      </c>
      <c r="E1615">
        <v>54.365000000000002</v>
      </c>
      <c r="F1615" t="s">
        <v>481</v>
      </c>
      <c r="G1615" t="s">
        <v>482</v>
      </c>
      <c r="H1615" t="s">
        <v>483</v>
      </c>
      <c r="I1615" t="s">
        <v>3266</v>
      </c>
      <c r="J1615" t="s">
        <v>378</v>
      </c>
      <c r="K1615">
        <v>89785</v>
      </c>
      <c r="L1615">
        <v>1795885709</v>
      </c>
    </row>
    <row r="1616" spans="1:12" x14ac:dyDescent="0.45">
      <c r="A1616" t="str">
        <f t="shared" si="25"/>
        <v>Balkány, Szabolcs-Szatmár-Bereg, Hungary</v>
      </c>
      <c r="B1616" t="s">
        <v>3267</v>
      </c>
      <c r="C1616" t="s">
        <v>3268</v>
      </c>
      <c r="D1616">
        <v>47.769399999999997</v>
      </c>
      <c r="E1616">
        <v>21.8569</v>
      </c>
      <c r="F1616" t="s">
        <v>641</v>
      </c>
      <c r="G1616" t="s">
        <v>642</v>
      </c>
      <c r="H1616" t="s">
        <v>643</v>
      </c>
      <c r="I1616" t="s">
        <v>3269</v>
      </c>
      <c r="K1616">
        <v>6238</v>
      </c>
      <c r="L1616">
        <v>1348636165</v>
      </c>
    </row>
    <row r="1617" spans="1:12" x14ac:dyDescent="0.45">
      <c r="A1617" t="str">
        <f t="shared" si="25"/>
        <v>Balkh, Balkh, Afghanistan</v>
      </c>
      <c r="B1617" t="s">
        <v>3270</v>
      </c>
      <c r="C1617" t="s">
        <v>3270</v>
      </c>
      <c r="D1617">
        <v>36.758099999999999</v>
      </c>
      <c r="E1617">
        <v>66.898899999999998</v>
      </c>
      <c r="F1617" t="s">
        <v>1018</v>
      </c>
      <c r="G1617" t="s">
        <v>1019</v>
      </c>
      <c r="H1617" t="s">
        <v>1020</v>
      </c>
      <c r="I1617" t="s">
        <v>3270</v>
      </c>
      <c r="J1617" t="s">
        <v>366</v>
      </c>
      <c r="K1617">
        <v>77000</v>
      </c>
      <c r="L1617">
        <v>1004654094</v>
      </c>
    </row>
    <row r="1618" spans="1:12" x14ac:dyDescent="0.45">
      <c r="A1618" t="str">
        <f t="shared" si="25"/>
        <v>Ballarat, Victoria, Australia</v>
      </c>
      <c r="B1618" t="s">
        <v>3271</v>
      </c>
      <c r="C1618" t="s">
        <v>3271</v>
      </c>
      <c r="D1618">
        <v>-37.549999999999997</v>
      </c>
      <c r="E1618">
        <v>143.85</v>
      </c>
      <c r="F1618" t="s">
        <v>830</v>
      </c>
      <c r="G1618" t="s">
        <v>831</v>
      </c>
      <c r="H1618" t="s">
        <v>832</v>
      </c>
      <c r="I1618" t="s">
        <v>2292</v>
      </c>
      <c r="K1618">
        <v>105471</v>
      </c>
      <c r="L1618">
        <v>1036567186</v>
      </c>
    </row>
    <row r="1619" spans="1:12" x14ac:dyDescent="0.45">
      <c r="A1619" t="str">
        <f t="shared" si="25"/>
        <v>Ballenger Creek, Maryland, United States</v>
      </c>
      <c r="B1619" t="s">
        <v>3272</v>
      </c>
      <c r="C1619" t="s">
        <v>3272</v>
      </c>
      <c r="D1619">
        <v>39.380699999999997</v>
      </c>
      <c r="E1619">
        <v>-77.420500000000004</v>
      </c>
      <c r="F1619" t="s">
        <v>530</v>
      </c>
      <c r="G1619" t="s">
        <v>531</v>
      </c>
      <c r="H1619" t="s">
        <v>532</v>
      </c>
      <c r="I1619" t="s">
        <v>588</v>
      </c>
      <c r="K1619">
        <v>19889</v>
      </c>
      <c r="L1619">
        <v>1840031490</v>
      </c>
    </row>
    <row r="1620" spans="1:12" x14ac:dyDescent="0.45">
      <c r="A1620" t="str">
        <f t="shared" si="25"/>
        <v>Ballenstedt, Saxony-Anhalt, Germany</v>
      </c>
      <c r="B1620" t="s">
        <v>3273</v>
      </c>
      <c r="C1620" t="s">
        <v>3273</v>
      </c>
      <c r="D1620">
        <v>51.72</v>
      </c>
      <c r="E1620">
        <v>11.237500000000001</v>
      </c>
      <c r="F1620" t="s">
        <v>441</v>
      </c>
      <c r="G1620" t="s">
        <v>442</v>
      </c>
      <c r="H1620" t="s">
        <v>443</v>
      </c>
      <c r="I1620" t="s">
        <v>1614</v>
      </c>
      <c r="K1620">
        <v>8940</v>
      </c>
      <c r="L1620">
        <v>1276375352</v>
      </c>
    </row>
    <row r="1621" spans="1:12" x14ac:dyDescent="0.45">
      <c r="A1621" t="str">
        <f t="shared" si="25"/>
        <v>Ballina, New South Wales, Australia</v>
      </c>
      <c r="B1621" t="s">
        <v>3274</v>
      </c>
      <c r="C1621" t="s">
        <v>3274</v>
      </c>
      <c r="D1621">
        <v>-28.833300000000001</v>
      </c>
      <c r="E1621">
        <v>153.5333</v>
      </c>
      <c r="F1621" t="s">
        <v>830</v>
      </c>
      <c r="G1621" t="s">
        <v>831</v>
      </c>
      <c r="H1621" t="s">
        <v>832</v>
      </c>
      <c r="I1621" t="s">
        <v>1454</v>
      </c>
      <c r="K1621">
        <v>26381</v>
      </c>
      <c r="L1621">
        <v>1036040102</v>
      </c>
    </row>
    <row r="1622" spans="1:12" x14ac:dyDescent="0.45">
      <c r="A1622" t="str">
        <f t="shared" si="25"/>
        <v>Ballsh, Fier, Albania</v>
      </c>
      <c r="B1622" t="s">
        <v>3275</v>
      </c>
      <c r="C1622" t="s">
        <v>3275</v>
      </c>
      <c r="D1622">
        <v>40.5991</v>
      </c>
      <c r="E1622">
        <v>19.735900000000001</v>
      </c>
      <c r="F1622" t="s">
        <v>3185</v>
      </c>
      <c r="G1622" t="s">
        <v>3186</v>
      </c>
      <c r="H1622" t="s">
        <v>3187</v>
      </c>
      <c r="I1622" t="s">
        <v>3276</v>
      </c>
      <c r="K1622">
        <v>7657</v>
      </c>
      <c r="L1622">
        <v>1008709957</v>
      </c>
    </row>
    <row r="1623" spans="1:12" x14ac:dyDescent="0.45">
      <c r="A1623" t="str">
        <f t="shared" si="25"/>
        <v>Ballston, New York, United States</v>
      </c>
      <c r="B1623" t="s">
        <v>3277</v>
      </c>
      <c r="C1623" t="s">
        <v>3277</v>
      </c>
      <c r="D1623">
        <v>42.9542</v>
      </c>
      <c r="E1623">
        <v>-73.879400000000004</v>
      </c>
      <c r="F1623" t="s">
        <v>530</v>
      </c>
      <c r="G1623" t="s">
        <v>531</v>
      </c>
      <c r="H1623" t="s">
        <v>532</v>
      </c>
      <c r="I1623" t="s">
        <v>803</v>
      </c>
      <c r="K1623">
        <v>10763</v>
      </c>
      <c r="L1623">
        <v>1840087194</v>
      </c>
    </row>
    <row r="1624" spans="1:12" x14ac:dyDescent="0.45">
      <c r="A1624" t="str">
        <f t="shared" si="25"/>
        <v>Ballston Spa, New York, United States</v>
      </c>
      <c r="B1624" t="s">
        <v>3278</v>
      </c>
      <c r="C1624" t="s">
        <v>3278</v>
      </c>
      <c r="D1624">
        <v>43.006799999999998</v>
      </c>
      <c r="E1624">
        <v>-73.852500000000006</v>
      </c>
      <c r="F1624" t="s">
        <v>530</v>
      </c>
      <c r="G1624" t="s">
        <v>531</v>
      </c>
      <c r="H1624" t="s">
        <v>532</v>
      </c>
      <c r="I1624" t="s">
        <v>803</v>
      </c>
      <c r="K1624">
        <v>5226</v>
      </c>
      <c r="L1624">
        <v>1840004254</v>
      </c>
    </row>
    <row r="1625" spans="1:12" x14ac:dyDescent="0.45">
      <c r="A1625" t="str">
        <f t="shared" si="25"/>
        <v>Ballwin, Missouri, United States</v>
      </c>
      <c r="B1625" t="s">
        <v>3279</v>
      </c>
      <c r="C1625" t="s">
        <v>3279</v>
      </c>
      <c r="D1625">
        <v>38.595100000000002</v>
      </c>
      <c r="E1625">
        <v>-90.55</v>
      </c>
      <c r="F1625" t="s">
        <v>530</v>
      </c>
      <c r="G1625" t="s">
        <v>531</v>
      </c>
      <c r="H1625" t="s">
        <v>532</v>
      </c>
      <c r="I1625" t="s">
        <v>884</v>
      </c>
      <c r="K1625">
        <v>30082</v>
      </c>
      <c r="L1625">
        <v>1840007447</v>
      </c>
    </row>
    <row r="1626" spans="1:12" x14ac:dyDescent="0.45">
      <c r="A1626" t="str">
        <f t="shared" si="25"/>
        <v>Balmazújváros, Hajdú-Bihar, Hungary</v>
      </c>
      <c r="B1626" t="s">
        <v>3280</v>
      </c>
      <c r="C1626" t="s">
        <v>3281</v>
      </c>
      <c r="D1626">
        <v>47.616700000000002</v>
      </c>
      <c r="E1626">
        <v>21.35</v>
      </c>
      <c r="F1626" t="s">
        <v>641</v>
      </c>
      <c r="G1626" t="s">
        <v>642</v>
      </c>
      <c r="H1626" t="s">
        <v>643</v>
      </c>
      <c r="I1626" t="s">
        <v>3282</v>
      </c>
      <c r="J1626" t="s">
        <v>366</v>
      </c>
      <c r="K1626">
        <v>17109</v>
      </c>
      <c r="L1626">
        <v>1348090687</v>
      </c>
    </row>
    <row r="1627" spans="1:12" x14ac:dyDescent="0.45">
      <c r="A1627" t="str">
        <f t="shared" si="25"/>
        <v>Baloži, Ķekavas Novads, Latvia</v>
      </c>
      <c r="B1627" t="s">
        <v>3283</v>
      </c>
      <c r="C1627" t="s">
        <v>3284</v>
      </c>
      <c r="D1627">
        <v>56.875</v>
      </c>
      <c r="E1627">
        <v>24.119399999999999</v>
      </c>
      <c r="F1627" t="s">
        <v>811</v>
      </c>
      <c r="G1627" t="s">
        <v>812</v>
      </c>
      <c r="H1627" t="s">
        <v>813</v>
      </c>
      <c r="I1627" t="s">
        <v>3285</v>
      </c>
      <c r="K1627">
        <v>6240</v>
      </c>
      <c r="L1627">
        <v>1428894887</v>
      </c>
    </row>
    <row r="1628" spans="1:12" x14ac:dyDescent="0.45">
      <c r="A1628" t="str">
        <f t="shared" si="25"/>
        <v>Balqash, Qaraghandy, Kazakhstan</v>
      </c>
      <c r="B1628" t="s">
        <v>3286</v>
      </c>
      <c r="C1628" t="s">
        <v>3286</v>
      </c>
      <c r="D1628">
        <v>46.85</v>
      </c>
      <c r="E1628">
        <v>75</v>
      </c>
      <c r="F1628" t="s">
        <v>1182</v>
      </c>
      <c r="G1628" t="s">
        <v>1183</v>
      </c>
      <c r="H1628" t="s">
        <v>1184</v>
      </c>
      <c r="I1628" t="s">
        <v>2208</v>
      </c>
      <c r="K1628">
        <v>78002</v>
      </c>
      <c r="L1628">
        <v>1398134106</v>
      </c>
    </row>
    <row r="1629" spans="1:12" x14ac:dyDescent="0.45">
      <c r="A1629" t="str">
        <f t="shared" si="25"/>
        <v>Balş, Olt, Romania</v>
      </c>
      <c r="B1629" t="s">
        <v>3287</v>
      </c>
      <c r="C1629" t="s">
        <v>3288</v>
      </c>
      <c r="D1629">
        <v>44.354199999999999</v>
      </c>
      <c r="E1629">
        <v>24.098600000000001</v>
      </c>
      <c r="F1629" t="s">
        <v>665</v>
      </c>
      <c r="G1629" t="s">
        <v>666</v>
      </c>
      <c r="H1629" t="s">
        <v>667</v>
      </c>
      <c r="I1629" t="s">
        <v>3289</v>
      </c>
      <c r="K1629">
        <v>18164</v>
      </c>
      <c r="L1629">
        <v>1642139572</v>
      </c>
    </row>
    <row r="1630" spans="1:12" x14ac:dyDescent="0.45">
      <c r="A1630" t="str">
        <f t="shared" si="25"/>
        <v>Balsadero Río Verde, Magallanes y de la Antártica Chilena, Chile</v>
      </c>
      <c r="B1630" t="s">
        <v>3290</v>
      </c>
      <c r="C1630" t="s">
        <v>3291</v>
      </c>
      <c r="D1630">
        <v>-52.65</v>
      </c>
      <c r="E1630">
        <v>-71.4666</v>
      </c>
      <c r="F1630" t="s">
        <v>1502</v>
      </c>
      <c r="G1630" t="s">
        <v>1503</v>
      </c>
      <c r="H1630" t="s">
        <v>1504</v>
      </c>
      <c r="I1630" t="s">
        <v>3292</v>
      </c>
      <c r="K1630">
        <v>358</v>
      </c>
      <c r="L1630">
        <v>1152114092</v>
      </c>
    </row>
    <row r="1631" spans="1:12" x14ac:dyDescent="0.45">
      <c r="A1631" t="str">
        <f t="shared" si="25"/>
        <v>Bálsamo, São Paulo, Brazil</v>
      </c>
      <c r="B1631" t="s">
        <v>3293</v>
      </c>
      <c r="C1631" t="s">
        <v>3294</v>
      </c>
      <c r="D1631">
        <v>-20.734999999999999</v>
      </c>
      <c r="E1631">
        <v>-49.5839</v>
      </c>
      <c r="F1631" t="s">
        <v>491</v>
      </c>
      <c r="G1631" t="s">
        <v>492</v>
      </c>
      <c r="H1631" t="s">
        <v>493</v>
      </c>
      <c r="I1631" t="s">
        <v>801</v>
      </c>
      <c r="K1631">
        <v>8773</v>
      </c>
      <c r="L1631">
        <v>1076470597</v>
      </c>
    </row>
    <row r="1632" spans="1:12" x14ac:dyDescent="0.45">
      <c r="A1632" t="str">
        <f t="shared" si="25"/>
        <v>Balsas, Maranhão, Brazil</v>
      </c>
      <c r="B1632" t="s">
        <v>3295</v>
      </c>
      <c r="C1632" t="s">
        <v>3295</v>
      </c>
      <c r="D1632">
        <v>-7.5324999999999998</v>
      </c>
      <c r="E1632">
        <v>-46.035600000000002</v>
      </c>
      <c r="F1632" t="s">
        <v>491</v>
      </c>
      <c r="G1632" t="s">
        <v>492</v>
      </c>
      <c r="H1632" t="s">
        <v>493</v>
      </c>
      <c r="I1632" t="s">
        <v>2941</v>
      </c>
      <c r="K1632">
        <v>68056</v>
      </c>
      <c r="L1632">
        <v>1076067021</v>
      </c>
    </row>
    <row r="1633" spans="1:12" x14ac:dyDescent="0.45">
      <c r="A1633" t="str">
        <f t="shared" si="25"/>
        <v>Balta, Odes’ka Oblast’, Ukraine</v>
      </c>
      <c r="B1633" t="s">
        <v>3296</v>
      </c>
      <c r="C1633" t="s">
        <v>3296</v>
      </c>
      <c r="D1633">
        <v>47.936100000000003</v>
      </c>
      <c r="E1633">
        <v>29.622499999999999</v>
      </c>
      <c r="F1633" t="s">
        <v>1461</v>
      </c>
      <c r="G1633" t="s">
        <v>1462</v>
      </c>
      <c r="H1633" t="s">
        <v>1463</v>
      </c>
      <c r="I1633" t="s">
        <v>3297</v>
      </c>
      <c r="J1633" t="s">
        <v>366</v>
      </c>
      <c r="K1633">
        <v>19353</v>
      </c>
      <c r="L1633">
        <v>1804082783</v>
      </c>
    </row>
    <row r="1634" spans="1:12" x14ac:dyDescent="0.45">
      <c r="A1634" t="str">
        <f t="shared" si="25"/>
        <v>Baltasar Brum, Artigas, Uruguay</v>
      </c>
      <c r="B1634" t="s">
        <v>3298</v>
      </c>
      <c r="C1634" t="s">
        <v>3298</v>
      </c>
      <c r="D1634">
        <v>-30.73</v>
      </c>
      <c r="E1634">
        <v>-57.32</v>
      </c>
      <c r="F1634" t="s">
        <v>1033</v>
      </c>
      <c r="G1634" t="s">
        <v>1034</v>
      </c>
      <c r="H1634" t="s">
        <v>1035</v>
      </c>
      <c r="I1634" t="s">
        <v>2459</v>
      </c>
      <c r="K1634">
        <v>2517</v>
      </c>
      <c r="L1634">
        <v>1858039985</v>
      </c>
    </row>
    <row r="1635" spans="1:12" x14ac:dyDescent="0.45">
      <c r="A1635" t="str">
        <f t="shared" si="25"/>
        <v>Bălţi, Bălţi, Moldova</v>
      </c>
      <c r="B1635" t="s">
        <v>3299</v>
      </c>
      <c r="C1635" t="s">
        <v>3300</v>
      </c>
      <c r="D1635">
        <v>47.761699999999998</v>
      </c>
      <c r="E1635">
        <v>27.928899999999999</v>
      </c>
      <c r="F1635" t="s">
        <v>2003</v>
      </c>
      <c r="G1635" t="s">
        <v>2004</v>
      </c>
      <c r="H1635" t="s">
        <v>2005</v>
      </c>
      <c r="I1635" t="s">
        <v>3299</v>
      </c>
      <c r="J1635" t="s">
        <v>378</v>
      </c>
      <c r="K1635">
        <v>144800</v>
      </c>
      <c r="L1635">
        <v>1498172131</v>
      </c>
    </row>
    <row r="1636" spans="1:12" x14ac:dyDescent="0.45">
      <c r="A1636" t="str">
        <f t="shared" si="25"/>
        <v>Baltimore, Maryland, United States</v>
      </c>
      <c r="B1636" t="s">
        <v>3301</v>
      </c>
      <c r="C1636" t="s">
        <v>3301</v>
      </c>
      <c r="D1636">
        <v>39.305100000000003</v>
      </c>
      <c r="E1636">
        <v>-76.614400000000003</v>
      </c>
      <c r="F1636" t="s">
        <v>530</v>
      </c>
      <c r="G1636" t="s">
        <v>531</v>
      </c>
      <c r="H1636" t="s">
        <v>532</v>
      </c>
      <c r="I1636" t="s">
        <v>588</v>
      </c>
      <c r="K1636">
        <v>2106068</v>
      </c>
      <c r="L1636">
        <v>1840001592</v>
      </c>
    </row>
    <row r="1637" spans="1:12" x14ac:dyDescent="0.45">
      <c r="A1637" t="str">
        <f t="shared" si="25"/>
        <v>Baltimore Highlands, Maryland, United States</v>
      </c>
      <c r="B1637" t="s">
        <v>3302</v>
      </c>
      <c r="C1637" t="s">
        <v>3302</v>
      </c>
      <c r="D1637">
        <v>39.235500000000002</v>
      </c>
      <c r="E1637">
        <v>-76.636700000000005</v>
      </c>
      <c r="F1637" t="s">
        <v>530</v>
      </c>
      <c r="G1637" t="s">
        <v>531</v>
      </c>
      <c r="H1637" t="s">
        <v>532</v>
      </c>
      <c r="I1637" t="s">
        <v>588</v>
      </c>
      <c r="K1637">
        <v>7959</v>
      </c>
      <c r="L1637">
        <v>1840024447</v>
      </c>
    </row>
    <row r="1638" spans="1:12" x14ac:dyDescent="0.45">
      <c r="A1638" t="str">
        <f t="shared" si="25"/>
        <v>Baltinava, Baltinavas Novads, Latvia</v>
      </c>
      <c r="B1638" t="s">
        <v>3303</v>
      </c>
      <c r="C1638" t="s">
        <v>3303</v>
      </c>
      <c r="D1638">
        <v>56.943899999999999</v>
      </c>
      <c r="E1638">
        <v>27.643999999999998</v>
      </c>
      <c r="F1638" t="s">
        <v>811</v>
      </c>
      <c r="G1638" t="s">
        <v>812</v>
      </c>
      <c r="H1638" t="s">
        <v>813</v>
      </c>
      <c r="I1638" t="s">
        <v>3304</v>
      </c>
      <c r="J1638" t="s">
        <v>378</v>
      </c>
      <c r="L1638">
        <v>1428769707</v>
      </c>
    </row>
    <row r="1639" spans="1:12" x14ac:dyDescent="0.45">
      <c r="A1639" t="str">
        <f t="shared" si="25"/>
        <v>Baltiysk, Kaliningradskaya Oblast’, Russia</v>
      </c>
      <c r="B1639" t="s">
        <v>3305</v>
      </c>
      <c r="C1639" t="s">
        <v>3305</v>
      </c>
      <c r="D1639">
        <v>54.65</v>
      </c>
      <c r="E1639">
        <v>19.916699999999999</v>
      </c>
      <c r="F1639" t="s">
        <v>504</v>
      </c>
      <c r="G1639" t="s">
        <v>505</v>
      </c>
      <c r="H1639" t="s">
        <v>506</v>
      </c>
      <c r="I1639" t="s">
        <v>3117</v>
      </c>
      <c r="J1639" t="s">
        <v>366</v>
      </c>
      <c r="K1639">
        <v>33317</v>
      </c>
      <c r="L1639">
        <v>1643620016</v>
      </c>
    </row>
    <row r="1640" spans="1:12" x14ac:dyDescent="0.45">
      <c r="A1640" t="str">
        <f t="shared" si="25"/>
        <v>Bālurghāt, West Bengal, India</v>
      </c>
      <c r="B1640" t="s">
        <v>3306</v>
      </c>
      <c r="C1640" t="s">
        <v>3307</v>
      </c>
      <c r="D1640">
        <v>25.216699999999999</v>
      </c>
      <c r="E1640">
        <v>88.7667</v>
      </c>
      <c r="F1640" t="s">
        <v>626</v>
      </c>
      <c r="G1640" t="s">
        <v>627</v>
      </c>
      <c r="H1640" t="s">
        <v>628</v>
      </c>
      <c r="I1640" t="s">
        <v>1574</v>
      </c>
      <c r="K1640">
        <v>153279</v>
      </c>
      <c r="L1640">
        <v>1356496150</v>
      </c>
    </row>
    <row r="1641" spans="1:12" x14ac:dyDescent="0.45">
      <c r="A1641" t="str">
        <f t="shared" si="25"/>
        <v>Balve, North Rhine-Westphalia, Germany</v>
      </c>
      <c r="B1641" t="s">
        <v>3308</v>
      </c>
      <c r="C1641" t="s">
        <v>3308</v>
      </c>
      <c r="D1641">
        <v>51.333300000000001</v>
      </c>
      <c r="E1641">
        <v>7.8666999999999998</v>
      </c>
      <c r="F1641" t="s">
        <v>441</v>
      </c>
      <c r="G1641" t="s">
        <v>442</v>
      </c>
      <c r="H1641" t="s">
        <v>443</v>
      </c>
      <c r="I1641" t="s">
        <v>444</v>
      </c>
      <c r="K1641">
        <v>11361</v>
      </c>
      <c r="L1641">
        <v>1276429587</v>
      </c>
    </row>
    <row r="1642" spans="1:12" x14ac:dyDescent="0.45">
      <c r="A1642" t="str">
        <f t="shared" si="25"/>
        <v>Balvi, Balvu Novads, Latvia</v>
      </c>
      <c r="B1642" t="s">
        <v>3309</v>
      </c>
      <c r="C1642" t="s">
        <v>3309</v>
      </c>
      <c r="D1642">
        <v>57.129199999999997</v>
      </c>
      <c r="E1642">
        <v>27.2667</v>
      </c>
      <c r="F1642" t="s">
        <v>811</v>
      </c>
      <c r="G1642" t="s">
        <v>812</v>
      </c>
      <c r="H1642" t="s">
        <v>813</v>
      </c>
      <c r="I1642" t="s">
        <v>3310</v>
      </c>
      <c r="J1642" t="s">
        <v>378</v>
      </c>
      <c r="K1642">
        <v>6334</v>
      </c>
      <c r="L1642">
        <v>1428606162</v>
      </c>
    </row>
    <row r="1643" spans="1:12" x14ac:dyDescent="0.45">
      <c r="A1643" t="str">
        <f t="shared" si="25"/>
        <v>Balykchy, Ysyk-Köl, Kyrgyzstan</v>
      </c>
      <c r="B1643" t="s">
        <v>3311</v>
      </c>
      <c r="C1643" t="s">
        <v>3311</v>
      </c>
      <c r="D1643">
        <v>42.466700000000003</v>
      </c>
      <c r="E1643">
        <v>76.183300000000003</v>
      </c>
      <c r="F1643" t="s">
        <v>1392</v>
      </c>
      <c r="G1643" t="s">
        <v>1393</v>
      </c>
      <c r="H1643" t="s">
        <v>1394</v>
      </c>
      <c r="I1643" t="s">
        <v>3312</v>
      </c>
      <c r="K1643">
        <v>42380</v>
      </c>
      <c r="L1643">
        <v>1417967917</v>
      </c>
    </row>
    <row r="1644" spans="1:12" x14ac:dyDescent="0.45">
      <c r="A1644" t="str">
        <f t="shared" si="25"/>
        <v>Balyqshy, Atyraū, Kazakhstan</v>
      </c>
      <c r="B1644" t="s">
        <v>3313</v>
      </c>
      <c r="C1644" t="s">
        <v>3313</v>
      </c>
      <c r="D1644">
        <v>47.066600000000001</v>
      </c>
      <c r="E1644">
        <v>51.866599999999998</v>
      </c>
      <c r="F1644" t="s">
        <v>1182</v>
      </c>
      <c r="G1644" t="s">
        <v>1183</v>
      </c>
      <c r="H1644" t="s">
        <v>1184</v>
      </c>
      <c r="I1644" t="s">
        <v>2714</v>
      </c>
      <c r="K1644">
        <v>31624</v>
      </c>
      <c r="L1644">
        <v>1398354265</v>
      </c>
    </row>
    <row r="1645" spans="1:12" x14ac:dyDescent="0.45">
      <c r="A1645" t="str">
        <f t="shared" si="25"/>
        <v>Balzan, Balzan, Malta</v>
      </c>
      <c r="B1645" t="s">
        <v>3314</v>
      </c>
      <c r="C1645" t="s">
        <v>3314</v>
      </c>
      <c r="D1645">
        <v>35.900300000000001</v>
      </c>
      <c r="E1645">
        <v>14.455</v>
      </c>
      <c r="F1645" t="s">
        <v>2704</v>
      </c>
      <c r="G1645" t="s">
        <v>2705</v>
      </c>
      <c r="H1645" t="s">
        <v>2706</v>
      </c>
      <c r="I1645" t="s">
        <v>3314</v>
      </c>
      <c r="J1645" t="s">
        <v>378</v>
      </c>
      <c r="L1645">
        <v>1470875655</v>
      </c>
    </row>
    <row r="1646" spans="1:12" x14ac:dyDescent="0.45">
      <c r="A1646" t="str">
        <f t="shared" si="25"/>
        <v>Balzar, Guayas, Ecuador</v>
      </c>
      <c r="B1646" t="s">
        <v>3315</v>
      </c>
      <c r="C1646" t="s">
        <v>3315</v>
      </c>
      <c r="D1646">
        <v>-1.36</v>
      </c>
      <c r="E1646">
        <v>-79.900000000000006</v>
      </c>
      <c r="F1646" t="s">
        <v>1415</v>
      </c>
      <c r="G1646" t="s">
        <v>1416</v>
      </c>
      <c r="H1646" t="s">
        <v>1417</v>
      </c>
      <c r="I1646" t="s">
        <v>3316</v>
      </c>
      <c r="K1646">
        <v>28794</v>
      </c>
      <c r="L1646">
        <v>1218257587</v>
      </c>
    </row>
    <row r="1647" spans="1:12" x14ac:dyDescent="0.45">
      <c r="A1647" t="str">
        <f t="shared" si="25"/>
        <v>Balzers, Balzers, Liechtenstein</v>
      </c>
      <c r="B1647" t="s">
        <v>3317</v>
      </c>
      <c r="C1647" t="s">
        <v>3317</v>
      </c>
      <c r="D1647">
        <v>47.066699999999997</v>
      </c>
      <c r="E1647">
        <v>9.5024999999999995</v>
      </c>
      <c r="F1647" t="s">
        <v>3318</v>
      </c>
      <c r="G1647" t="s">
        <v>3319</v>
      </c>
      <c r="H1647" t="s">
        <v>3320</v>
      </c>
      <c r="I1647" t="s">
        <v>3317</v>
      </c>
      <c r="J1647" t="s">
        <v>378</v>
      </c>
      <c r="L1647">
        <v>1438263000</v>
      </c>
    </row>
    <row r="1648" spans="1:12" x14ac:dyDescent="0.45">
      <c r="A1648" t="str">
        <f t="shared" si="25"/>
        <v>Bam, Kermān, Iran</v>
      </c>
      <c r="B1648" t="s">
        <v>3321</v>
      </c>
      <c r="C1648" t="s">
        <v>3321</v>
      </c>
      <c r="D1648">
        <v>29.1083</v>
      </c>
      <c r="E1648">
        <v>58.3583</v>
      </c>
      <c r="F1648" t="s">
        <v>388</v>
      </c>
      <c r="G1648" t="s">
        <v>389</v>
      </c>
      <c r="H1648" t="s">
        <v>390</v>
      </c>
      <c r="I1648" t="s">
        <v>3092</v>
      </c>
      <c r="J1648" t="s">
        <v>366</v>
      </c>
      <c r="K1648">
        <v>127396</v>
      </c>
      <c r="L1648">
        <v>1364697653</v>
      </c>
    </row>
    <row r="1649" spans="1:12" x14ac:dyDescent="0.45">
      <c r="A1649" t="str">
        <f t="shared" si="25"/>
        <v>Bama, Borno, Nigeria</v>
      </c>
      <c r="B1649" t="s">
        <v>3322</v>
      </c>
      <c r="C1649" t="s">
        <v>3322</v>
      </c>
      <c r="D1649">
        <v>11.5204</v>
      </c>
      <c r="E1649">
        <v>13.69</v>
      </c>
      <c r="F1649" t="s">
        <v>476</v>
      </c>
      <c r="G1649" t="s">
        <v>477</v>
      </c>
      <c r="H1649" t="s">
        <v>478</v>
      </c>
      <c r="I1649" t="s">
        <v>3323</v>
      </c>
      <c r="J1649" t="s">
        <v>366</v>
      </c>
      <c r="K1649">
        <v>118121</v>
      </c>
      <c r="L1649">
        <v>1566590565</v>
      </c>
    </row>
    <row r="1650" spans="1:12" x14ac:dyDescent="0.45">
      <c r="A1650" t="str">
        <f t="shared" si="25"/>
        <v>Bamako, Bamako, Mali</v>
      </c>
      <c r="B1650" t="s">
        <v>3324</v>
      </c>
      <c r="C1650" t="s">
        <v>3324</v>
      </c>
      <c r="D1650">
        <v>12.645799999999999</v>
      </c>
      <c r="E1650">
        <v>-7.9922000000000004</v>
      </c>
      <c r="F1650" t="s">
        <v>978</v>
      </c>
      <c r="G1650" t="s">
        <v>979</v>
      </c>
      <c r="H1650" t="s">
        <v>980</v>
      </c>
      <c r="I1650" t="s">
        <v>3324</v>
      </c>
      <c r="J1650" t="s">
        <v>606</v>
      </c>
      <c r="K1650">
        <v>2009109</v>
      </c>
      <c r="L1650">
        <v>1466965925</v>
      </c>
    </row>
    <row r="1651" spans="1:12" x14ac:dyDescent="0.45">
      <c r="A1651" t="str">
        <f t="shared" si="25"/>
        <v>Bambari, Ouaka, Central African Republic</v>
      </c>
      <c r="B1651" t="s">
        <v>3325</v>
      </c>
      <c r="C1651" t="s">
        <v>3325</v>
      </c>
      <c r="D1651">
        <v>5.7667000000000002</v>
      </c>
      <c r="E1651">
        <v>20.683299999999999</v>
      </c>
      <c r="F1651" t="s">
        <v>2922</v>
      </c>
      <c r="G1651" t="s">
        <v>2923</v>
      </c>
      <c r="H1651" t="s">
        <v>2924</v>
      </c>
      <c r="I1651" t="s">
        <v>3326</v>
      </c>
      <c r="J1651" t="s">
        <v>378</v>
      </c>
      <c r="K1651">
        <v>41356</v>
      </c>
      <c r="L1651">
        <v>1140304277</v>
      </c>
    </row>
    <row r="1652" spans="1:12" x14ac:dyDescent="0.45">
      <c r="A1652" t="str">
        <f t="shared" si="25"/>
        <v>Bamber Bridge, Lancashire, United Kingdom</v>
      </c>
      <c r="B1652" t="s">
        <v>3327</v>
      </c>
      <c r="C1652" t="s">
        <v>3327</v>
      </c>
      <c r="D1652">
        <v>53.728099999999998</v>
      </c>
      <c r="E1652">
        <v>-2.6606000000000001</v>
      </c>
      <c r="F1652" t="s">
        <v>536</v>
      </c>
      <c r="G1652" t="s">
        <v>537</v>
      </c>
      <c r="H1652" t="s">
        <v>538</v>
      </c>
      <c r="I1652" t="s">
        <v>724</v>
      </c>
      <c r="K1652">
        <v>12126</v>
      </c>
      <c r="L1652">
        <v>1826794193</v>
      </c>
    </row>
    <row r="1653" spans="1:12" x14ac:dyDescent="0.45">
      <c r="A1653" t="str">
        <f t="shared" si="25"/>
        <v>Bamberg, Bavaria, Germany</v>
      </c>
      <c r="B1653" t="s">
        <v>3328</v>
      </c>
      <c r="C1653" t="s">
        <v>3328</v>
      </c>
      <c r="D1653">
        <v>49.8917</v>
      </c>
      <c r="E1653">
        <v>10.8917</v>
      </c>
      <c r="F1653" t="s">
        <v>441</v>
      </c>
      <c r="G1653" t="s">
        <v>442</v>
      </c>
      <c r="H1653" t="s">
        <v>443</v>
      </c>
      <c r="I1653" t="s">
        <v>567</v>
      </c>
      <c r="J1653" t="s">
        <v>366</v>
      </c>
      <c r="K1653">
        <v>77592</v>
      </c>
      <c r="L1653">
        <v>1276824274</v>
      </c>
    </row>
    <row r="1654" spans="1:12" x14ac:dyDescent="0.45">
      <c r="A1654" t="str">
        <f t="shared" si="25"/>
        <v>Bamenda, North-West, Cameroon</v>
      </c>
      <c r="B1654" t="s">
        <v>3329</v>
      </c>
      <c r="C1654" t="s">
        <v>3329</v>
      </c>
      <c r="D1654">
        <v>5.9333</v>
      </c>
      <c r="E1654">
        <v>10.166700000000001</v>
      </c>
      <c r="F1654" t="s">
        <v>636</v>
      </c>
      <c r="G1654" t="s">
        <v>637</v>
      </c>
      <c r="H1654" t="s">
        <v>638</v>
      </c>
      <c r="I1654" t="s">
        <v>3330</v>
      </c>
      <c r="J1654" t="s">
        <v>378</v>
      </c>
      <c r="K1654">
        <v>269530</v>
      </c>
      <c r="L1654">
        <v>1120909610</v>
      </c>
    </row>
    <row r="1655" spans="1:12" x14ac:dyDescent="0.45">
      <c r="A1655" t="str">
        <f t="shared" si="25"/>
        <v>Bamiantong, Heilongjiang, China</v>
      </c>
      <c r="B1655" t="s">
        <v>3331</v>
      </c>
      <c r="C1655" t="s">
        <v>3331</v>
      </c>
      <c r="D1655">
        <v>44.916400000000003</v>
      </c>
      <c r="E1655">
        <v>130.52119999999999</v>
      </c>
      <c r="F1655" t="s">
        <v>1039</v>
      </c>
      <c r="G1655" t="s">
        <v>1040</v>
      </c>
      <c r="H1655" t="s">
        <v>1041</v>
      </c>
      <c r="I1655" t="s">
        <v>1953</v>
      </c>
      <c r="J1655" t="s">
        <v>366</v>
      </c>
      <c r="K1655">
        <v>330000</v>
      </c>
      <c r="L1655">
        <v>1156971194</v>
      </c>
    </row>
    <row r="1656" spans="1:12" x14ac:dyDescent="0.45">
      <c r="A1656" t="str">
        <f t="shared" si="25"/>
        <v>Bāmyān, Bāmyān, Afghanistan</v>
      </c>
      <c r="B1656" t="s">
        <v>3332</v>
      </c>
      <c r="C1656" t="s">
        <v>3333</v>
      </c>
      <c r="D1656">
        <v>34.816699999999997</v>
      </c>
      <c r="E1656">
        <v>67.816699999999997</v>
      </c>
      <c r="F1656" t="s">
        <v>1018</v>
      </c>
      <c r="G1656" t="s">
        <v>1019</v>
      </c>
      <c r="H1656" t="s">
        <v>1020</v>
      </c>
      <c r="I1656" t="s">
        <v>3332</v>
      </c>
      <c r="J1656" t="s">
        <v>378</v>
      </c>
      <c r="K1656">
        <v>61863</v>
      </c>
      <c r="L1656">
        <v>1004274041</v>
      </c>
    </row>
    <row r="1657" spans="1:12" x14ac:dyDescent="0.45">
      <c r="A1657" t="str">
        <f t="shared" si="25"/>
        <v>Ban Ang Sila, Chon Buri, Thailand</v>
      </c>
      <c r="B1657" t="s">
        <v>3334</v>
      </c>
      <c r="C1657" t="s">
        <v>3334</v>
      </c>
      <c r="D1657">
        <v>13.336399999999999</v>
      </c>
      <c r="E1657">
        <v>100.9278</v>
      </c>
      <c r="F1657" t="s">
        <v>1864</v>
      </c>
      <c r="G1657" t="s">
        <v>1865</v>
      </c>
      <c r="H1657" t="s">
        <v>1866</v>
      </c>
      <c r="I1657" t="s">
        <v>3335</v>
      </c>
      <c r="K1657">
        <v>33053</v>
      </c>
      <c r="L1657">
        <v>1764931523</v>
      </c>
    </row>
    <row r="1658" spans="1:12" x14ac:dyDescent="0.45">
      <c r="A1658" t="str">
        <f t="shared" si="25"/>
        <v>Ban Aranyik, Phitsanulok, Thailand</v>
      </c>
      <c r="B1658" t="s">
        <v>3336</v>
      </c>
      <c r="C1658" t="s">
        <v>3336</v>
      </c>
      <c r="D1658">
        <v>16.814599999999999</v>
      </c>
      <c r="E1658">
        <v>100.3051</v>
      </c>
      <c r="F1658" t="s">
        <v>1864</v>
      </c>
      <c r="G1658" t="s">
        <v>1865</v>
      </c>
      <c r="H1658" t="s">
        <v>1866</v>
      </c>
      <c r="I1658" t="s">
        <v>3337</v>
      </c>
      <c r="K1658">
        <v>29825</v>
      </c>
      <c r="L1658">
        <v>1764420565</v>
      </c>
    </row>
    <row r="1659" spans="1:12" x14ac:dyDescent="0.45">
      <c r="A1659" t="str">
        <f t="shared" si="25"/>
        <v>Ban Bang Kaeo, Samut Prakan, Thailand</v>
      </c>
      <c r="B1659" t="s">
        <v>3338</v>
      </c>
      <c r="C1659" t="s">
        <v>3338</v>
      </c>
      <c r="D1659">
        <v>13.6371</v>
      </c>
      <c r="E1659">
        <v>100.6636</v>
      </c>
      <c r="F1659" t="s">
        <v>1864</v>
      </c>
      <c r="G1659" t="s">
        <v>1865</v>
      </c>
      <c r="H1659" t="s">
        <v>1866</v>
      </c>
      <c r="I1659" t="s">
        <v>3339</v>
      </c>
      <c r="K1659">
        <v>56949</v>
      </c>
      <c r="L1659">
        <v>1764813354</v>
      </c>
    </row>
    <row r="1660" spans="1:12" x14ac:dyDescent="0.45">
      <c r="A1660" t="str">
        <f t="shared" si="25"/>
        <v>Ban Bang Khu Lat, Nonthaburi, Thailand</v>
      </c>
      <c r="B1660" t="s">
        <v>3340</v>
      </c>
      <c r="C1660" t="s">
        <v>3340</v>
      </c>
      <c r="D1660">
        <v>13.913399999999999</v>
      </c>
      <c r="E1660">
        <v>100.369</v>
      </c>
      <c r="F1660" t="s">
        <v>1864</v>
      </c>
      <c r="G1660" t="s">
        <v>1865</v>
      </c>
      <c r="H1660" t="s">
        <v>1866</v>
      </c>
      <c r="I1660" t="s">
        <v>3341</v>
      </c>
      <c r="K1660">
        <v>38758</v>
      </c>
      <c r="L1660">
        <v>1764924013</v>
      </c>
    </row>
    <row r="1661" spans="1:12" x14ac:dyDescent="0.45">
      <c r="A1661" t="str">
        <f t="shared" si="25"/>
        <v>Ban Bang Krang, Nonthaburi, Thailand</v>
      </c>
      <c r="B1661" t="s">
        <v>3342</v>
      </c>
      <c r="C1661" t="s">
        <v>3342</v>
      </c>
      <c r="D1661">
        <v>13.844200000000001</v>
      </c>
      <c r="E1661">
        <v>100.46120000000001</v>
      </c>
      <c r="F1661" t="s">
        <v>1864</v>
      </c>
      <c r="G1661" t="s">
        <v>1865</v>
      </c>
      <c r="H1661" t="s">
        <v>1866</v>
      </c>
      <c r="I1661" t="s">
        <v>3341</v>
      </c>
      <c r="K1661">
        <v>23010</v>
      </c>
      <c r="L1661">
        <v>1764797592</v>
      </c>
    </row>
    <row r="1662" spans="1:12" x14ac:dyDescent="0.45">
      <c r="A1662" t="str">
        <f t="shared" si="25"/>
        <v>Ban Bang Mae Nang, Nonthaburi, Thailand</v>
      </c>
      <c r="B1662" t="s">
        <v>3343</v>
      </c>
      <c r="C1662" t="s">
        <v>3343</v>
      </c>
      <c r="D1662">
        <v>13.881500000000001</v>
      </c>
      <c r="E1662">
        <v>100.3759</v>
      </c>
      <c r="F1662" t="s">
        <v>1864</v>
      </c>
      <c r="G1662" t="s">
        <v>1865</v>
      </c>
      <c r="H1662" t="s">
        <v>1866</v>
      </c>
      <c r="I1662" t="s">
        <v>3341</v>
      </c>
      <c r="K1662">
        <v>45974</v>
      </c>
      <c r="L1662">
        <v>1764607798</v>
      </c>
    </row>
    <row r="1663" spans="1:12" x14ac:dyDescent="0.45">
      <c r="A1663" t="str">
        <f t="shared" si="25"/>
        <v>Ban Bueng, Chon Buri, Thailand</v>
      </c>
      <c r="B1663" t="s">
        <v>3344</v>
      </c>
      <c r="C1663" t="s">
        <v>3344</v>
      </c>
      <c r="D1663">
        <v>13.314</v>
      </c>
      <c r="E1663">
        <v>101.1114</v>
      </c>
      <c r="F1663" t="s">
        <v>1864</v>
      </c>
      <c r="G1663" t="s">
        <v>1865</v>
      </c>
      <c r="H1663" t="s">
        <v>1866</v>
      </c>
      <c r="I1663" t="s">
        <v>3335</v>
      </c>
      <c r="J1663" t="s">
        <v>366</v>
      </c>
      <c r="K1663">
        <v>19346</v>
      </c>
      <c r="L1663">
        <v>1764134032</v>
      </c>
    </row>
    <row r="1664" spans="1:12" x14ac:dyDescent="0.45">
      <c r="A1664" t="str">
        <f t="shared" si="25"/>
        <v>Ban Chang, Rayong, Thailand</v>
      </c>
      <c r="B1664" t="s">
        <v>3345</v>
      </c>
      <c r="C1664" t="s">
        <v>3345</v>
      </c>
      <c r="D1664">
        <v>12.7209</v>
      </c>
      <c r="E1664">
        <v>101.0669</v>
      </c>
      <c r="F1664" t="s">
        <v>1864</v>
      </c>
      <c r="G1664" t="s">
        <v>1865</v>
      </c>
      <c r="H1664" t="s">
        <v>1866</v>
      </c>
      <c r="I1664" t="s">
        <v>3346</v>
      </c>
      <c r="J1664" t="s">
        <v>366</v>
      </c>
      <c r="K1664">
        <v>27668</v>
      </c>
      <c r="L1664">
        <v>1764733644</v>
      </c>
    </row>
    <row r="1665" spans="1:12" x14ac:dyDescent="0.45">
      <c r="A1665" t="str">
        <f t="shared" si="25"/>
        <v>Ban Dung, Udon Thani, Thailand</v>
      </c>
      <c r="B1665" t="s">
        <v>3347</v>
      </c>
      <c r="C1665" t="s">
        <v>3347</v>
      </c>
      <c r="D1665">
        <v>17.698599999999999</v>
      </c>
      <c r="E1665">
        <v>103.26130000000001</v>
      </c>
      <c r="F1665" t="s">
        <v>1864</v>
      </c>
      <c r="G1665" t="s">
        <v>1865</v>
      </c>
      <c r="H1665" t="s">
        <v>1866</v>
      </c>
      <c r="I1665" t="s">
        <v>3348</v>
      </c>
      <c r="J1665" t="s">
        <v>366</v>
      </c>
      <c r="K1665">
        <v>15913</v>
      </c>
      <c r="L1665">
        <v>1764905558</v>
      </c>
    </row>
    <row r="1666" spans="1:12" x14ac:dyDescent="0.45">
      <c r="A1666" t="str">
        <f t="shared" si="25"/>
        <v>Ban Houayxay, Bokèo, Laos</v>
      </c>
      <c r="B1666" t="s">
        <v>3349</v>
      </c>
      <c r="C1666" t="s">
        <v>3349</v>
      </c>
      <c r="D1666">
        <v>20.283300000000001</v>
      </c>
      <c r="E1666">
        <v>100.41670000000001</v>
      </c>
      <c r="F1666" t="s">
        <v>2087</v>
      </c>
      <c r="G1666" t="s">
        <v>2088</v>
      </c>
      <c r="H1666" t="s">
        <v>2089</v>
      </c>
      <c r="I1666" t="s">
        <v>3350</v>
      </c>
      <c r="J1666" t="s">
        <v>378</v>
      </c>
      <c r="K1666">
        <v>17687</v>
      </c>
      <c r="L1666">
        <v>1418944950</v>
      </c>
    </row>
    <row r="1667" spans="1:12" x14ac:dyDescent="0.45">
      <c r="A1667" t="str">
        <f t="shared" ref="A1667:A1730" si="26">CONCATENATE(B1667,", ",I1667,", ",F1667)</f>
        <v>Ban Khlong Ton Madua, Samut Sakhon, Thailand</v>
      </c>
      <c r="B1667" t="s">
        <v>3351</v>
      </c>
      <c r="C1667" t="s">
        <v>3351</v>
      </c>
      <c r="D1667">
        <v>13.6372</v>
      </c>
      <c r="E1667">
        <v>100.2967</v>
      </c>
      <c r="F1667" t="s">
        <v>1864</v>
      </c>
      <c r="G1667" t="s">
        <v>1865</v>
      </c>
      <c r="H1667" t="s">
        <v>1866</v>
      </c>
      <c r="I1667" t="s">
        <v>3352</v>
      </c>
      <c r="K1667">
        <v>22265</v>
      </c>
      <c r="L1667">
        <v>1764645463</v>
      </c>
    </row>
    <row r="1668" spans="1:12" x14ac:dyDescent="0.45">
      <c r="A1668" t="str">
        <f t="shared" si="26"/>
        <v>Ban Krathum Lom, Samut Sakhon, Thailand</v>
      </c>
      <c r="B1668" t="s">
        <v>3353</v>
      </c>
      <c r="C1668" t="s">
        <v>3353</v>
      </c>
      <c r="D1668">
        <v>13.748200000000001</v>
      </c>
      <c r="E1668">
        <v>100.3139</v>
      </c>
      <c r="F1668" t="s">
        <v>1864</v>
      </c>
      <c r="G1668" t="s">
        <v>1865</v>
      </c>
      <c r="H1668" t="s">
        <v>1866</v>
      </c>
      <c r="I1668" t="s">
        <v>3352</v>
      </c>
      <c r="K1668">
        <v>24237</v>
      </c>
      <c r="L1668">
        <v>1764120004</v>
      </c>
    </row>
    <row r="1669" spans="1:12" x14ac:dyDescent="0.45">
      <c r="A1669" t="str">
        <f t="shared" si="26"/>
        <v>Ban Krot, Phra Nakhon Si Ayutthaya, Thailand</v>
      </c>
      <c r="B1669" t="s">
        <v>3354</v>
      </c>
      <c r="C1669" t="s">
        <v>3354</v>
      </c>
      <c r="D1669">
        <v>14.312099999999999</v>
      </c>
      <c r="E1669">
        <v>100.6005</v>
      </c>
      <c r="F1669" t="s">
        <v>1864</v>
      </c>
      <c r="G1669" t="s">
        <v>1865</v>
      </c>
      <c r="H1669" t="s">
        <v>1866</v>
      </c>
      <c r="I1669" t="s">
        <v>3355</v>
      </c>
      <c r="K1669">
        <v>9471</v>
      </c>
      <c r="L1669">
        <v>1764143463</v>
      </c>
    </row>
    <row r="1670" spans="1:12" x14ac:dyDescent="0.45">
      <c r="A1670" t="str">
        <f t="shared" si="26"/>
        <v>Ban Laem Chabang, Chon Buri, Thailand</v>
      </c>
      <c r="B1670" t="s">
        <v>3356</v>
      </c>
      <c r="C1670" t="s">
        <v>3356</v>
      </c>
      <c r="D1670">
        <v>13.086</v>
      </c>
      <c r="E1670">
        <v>100.9247</v>
      </c>
      <c r="F1670" t="s">
        <v>1864</v>
      </c>
      <c r="G1670" t="s">
        <v>1865</v>
      </c>
      <c r="H1670" t="s">
        <v>1866</v>
      </c>
      <c r="I1670" t="s">
        <v>3335</v>
      </c>
      <c r="K1670">
        <v>77798</v>
      </c>
      <c r="L1670">
        <v>1764108164</v>
      </c>
    </row>
    <row r="1671" spans="1:12" x14ac:dyDescent="0.45">
      <c r="A1671" t="str">
        <f t="shared" si="26"/>
        <v>Ban Lam Sam Kaeo, Pathum Thani, Thailand</v>
      </c>
      <c r="B1671" t="s">
        <v>3357</v>
      </c>
      <c r="C1671" t="s">
        <v>3357</v>
      </c>
      <c r="D1671">
        <v>13.9726</v>
      </c>
      <c r="E1671">
        <v>100.6506</v>
      </c>
      <c r="F1671" t="s">
        <v>1864</v>
      </c>
      <c r="G1671" t="s">
        <v>1865</v>
      </c>
      <c r="H1671" t="s">
        <v>1866</v>
      </c>
      <c r="I1671" t="s">
        <v>3358</v>
      </c>
      <c r="K1671">
        <v>63271</v>
      </c>
      <c r="L1671">
        <v>1764012428</v>
      </c>
    </row>
    <row r="1672" spans="1:12" x14ac:dyDescent="0.45">
      <c r="A1672" t="str">
        <f t="shared" si="26"/>
        <v>Ban Mae Cho, Chiang Mai, Thailand</v>
      </c>
      <c r="B1672" t="s">
        <v>3359</v>
      </c>
      <c r="C1672" t="s">
        <v>3359</v>
      </c>
      <c r="D1672">
        <v>18.903199999999998</v>
      </c>
      <c r="E1672">
        <v>99.004099999999994</v>
      </c>
      <c r="F1672" t="s">
        <v>1864</v>
      </c>
      <c r="G1672" t="s">
        <v>1865</v>
      </c>
      <c r="H1672" t="s">
        <v>1866</v>
      </c>
      <c r="I1672" t="s">
        <v>3360</v>
      </c>
      <c r="K1672">
        <v>23140</v>
      </c>
      <c r="L1672">
        <v>1764558376</v>
      </c>
    </row>
    <row r="1673" spans="1:12" x14ac:dyDescent="0.45">
      <c r="A1673" t="str">
        <f t="shared" si="26"/>
        <v>Ban Mae Kha Tai, Chiang Mai, Thailand</v>
      </c>
      <c r="B1673" t="s">
        <v>3361</v>
      </c>
      <c r="C1673" t="s">
        <v>3361</v>
      </c>
      <c r="D1673">
        <v>18.743300000000001</v>
      </c>
      <c r="E1673">
        <v>98.963999999999999</v>
      </c>
      <c r="F1673" t="s">
        <v>1864</v>
      </c>
      <c r="G1673" t="s">
        <v>1865</v>
      </c>
      <c r="H1673" t="s">
        <v>1866</v>
      </c>
      <c r="I1673" t="s">
        <v>3360</v>
      </c>
      <c r="K1673">
        <v>18564</v>
      </c>
      <c r="L1673">
        <v>1764637838</v>
      </c>
    </row>
    <row r="1674" spans="1:12" x14ac:dyDescent="0.45">
      <c r="A1674" t="str">
        <f t="shared" si="26"/>
        <v>Ban Map Ta Phut, Rayong, Thailand</v>
      </c>
      <c r="B1674" t="s">
        <v>3362</v>
      </c>
      <c r="C1674" t="s">
        <v>3362</v>
      </c>
      <c r="D1674">
        <v>12.7258</v>
      </c>
      <c r="E1674">
        <v>101.1722</v>
      </c>
      <c r="F1674" t="s">
        <v>1864</v>
      </c>
      <c r="G1674" t="s">
        <v>1865</v>
      </c>
      <c r="H1674" t="s">
        <v>1866</v>
      </c>
      <c r="I1674" t="s">
        <v>3346</v>
      </c>
      <c r="K1674">
        <v>60928</v>
      </c>
      <c r="L1674">
        <v>1764852224</v>
      </c>
    </row>
    <row r="1675" spans="1:12" x14ac:dyDescent="0.45">
      <c r="A1675" t="str">
        <f t="shared" si="26"/>
        <v>Ban Na Kham, Prachin Buri, Thailand</v>
      </c>
      <c r="B1675" t="s">
        <v>3363</v>
      </c>
      <c r="C1675" t="s">
        <v>3363</v>
      </c>
      <c r="D1675">
        <v>14.068099999999999</v>
      </c>
      <c r="E1675">
        <v>101.8125</v>
      </c>
      <c r="F1675" t="s">
        <v>1864</v>
      </c>
      <c r="G1675" t="s">
        <v>1865</v>
      </c>
      <c r="H1675" t="s">
        <v>1866</v>
      </c>
      <c r="I1675" t="s">
        <v>3364</v>
      </c>
      <c r="K1675">
        <v>15465</v>
      </c>
      <c r="L1675">
        <v>1764834379</v>
      </c>
    </row>
    <row r="1676" spans="1:12" x14ac:dyDescent="0.45">
      <c r="A1676" t="str">
        <f t="shared" si="26"/>
        <v>Ban Na San, Surat Thani, Thailand</v>
      </c>
      <c r="B1676" t="s">
        <v>3365</v>
      </c>
      <c r="C1676" t="s">
        <v>3365</v>
      </c>
      <c r="D1676">
        <v>8.7996999999999996</v>
      </c>
      <c r="E1676">
        <v>99.363500000000002</v>
      </c>
      <c r="F1676" t="s">
        <v>1864</v>
      </c>
      <c r="G1676" t="s">
        <v>1865</v>
      </c>
      <c r="H1676" t="s">
        <v>1866</v>
      </c>
      <c r="I1676" t="s">
        <v>3366</v>
      </c>
      <c r="J1676" t="s">
        <v>366</v>
      </c>
      <c r="K1676">
        <v>19801</v>
      </c>
      <c r="L1676">
        <v>1764021256</v>
      </c>
    </row>
    <row r="1677" spans="1:12" x14ac:dyDescent="0.45">
      <c r="A1677" t="str">
        <f t="shared" si="26"/>
        <v>Ban Nong Prue, Chon Buri, Thailand</v>
      </c>
      <c r="B1677" t="s">
        <v>3367</v>
      </c>
      <c r="C1677" t="s">
        <v>3367</v>
      </c>
      <c r="D1677">
        <v>12.922700000000001</v>
      </c>
      <c r="E1677">
        <v>100.9375</v>
      </c>
      <c r="F1677" t="s">
        <v>1864</v>
      </c>
      <c r="G1677" t="s">
        <v>1865</v>
      </c>
      <c r="H1677" t="s">
        <v>1866</v>
      </c>
      <c r="I1677" t="s">
        <v>3335</v>
      </c>
      <c r="K1677">
        <v>70594</v>
      </c>
      <c r="L1677">
        <v>1764743967</v>
      </c>
    </row>
    <row r="1678" spans="1:12" x14ac:dyDescent="0.45">
      <c r="A1678" t="str">
        <f t="shared" si="26"/>
        <v>Ban Nong Sam Rong, Udon Thani, Thailand</v>
      </c>
      <c r="B1678" t="s">
        <v>3368</v>
      </c>
      <c r="C1678" t="s">
        <v>3368</v>
      </c>
      <c r="D1678">
        <v>17.4514</v>
      </c>
      <c r="E1678">
        <v>102.765</v>
      </c>
      <c r="F1678" t="s">
        <v>1864</v>
      </c>
      <c r="G1678" t="s">
        <v>1865</v>
      </c>
      <c r="H1678" t="s">
        <v>1866</v>
      </c>
      <c r="I1678" t="s">
        <v>3348</v>
      </c>
      <c r="K1678">
        <v>27354</v>
      </c>
      <c r="L1678">
        <v>1764827236</v>
      </c>
    </row>
    <row r="1679" spans="1:12" x14ac:dyDescent="0.45">
      <c r="A1679" t="str">
        <f t="shared" si="26"/>
        <v>Ban Om Noi, Samut Sakhon, Thailand</v>
      </c>
      <c r="B1679" t="s">
        <v>3369</v>
      </c>
      <c r="C1679" t="s">
        <v>3369</v>
      </c>
      <c r="D1679">
        <v>13.700100000000001</v>
      </c>
      <c r="E1679">
        <v>100.3241</v>
      </c>
      <c r="F1679" t="s">
        <v>1864</v>
      </c>
      <c r="G1679" t="s">
        <v>1865</v>
      </c>
      <c r="H1679" t="s">
        <v>1866</v>
      </c>
      <c r="I1679" t="s">
        <v>3352</v>
      </c>
      <c r="K1679">
        <v>52457</v>
      </c>
      <c r="L1679">
        <v>1764298817</v>
      </c>
    </row>
    <row r="1680" spans="1:12" x14ac:dyDescent="0.45">
      <c r="A1680" t="str">
        <f t="shared" si="26"/>
        <v>Ban Pak Phun, Nakhon Si Thammarat, Thailand</v>
      </c>
      <c r="B1680" t="s">
        <v>3370</v>
      </c>
      <c r="C1680" t="s">
        <v>3370</v>
      </c>
      <c r="D1680">
        <v>8.5390999999999995</v>
      </c>
      <c r="E1680">
        <v>99.970200000000006</v>
      </c>
      <c r="F1680" t="s">
        <v>1864</v>
      </c>
      <c r="G1680" t="s">
        <v>1865</v>
      </c>
      <c r="H1680" t="s">
        <v>1866</v>
      </c>
      <c r="I1680" t="s">
        <v>3371</v>
      </c>
      <c r="K1680">
        <v>33407</v>
      </c>
      <c r="L1680">
        <v>1764808518</v>
      </c>
    </row>
    <row r="1681" spans="1:12" x14ac:dyDescent="0.45">
      <c r="A1681" t="str">
        <f t="shared" si="26"/>
        <v>Ban Patong, Phuket, Thailand</v>
      </c>
      <c r="B1681" t="s">
        <v>3372</v>
      </c>
      <c r="C1681" t="s">
        <v>3372</v>
      </c>
      <c r="D1681">
        <v>7.8981000000000003</v>
      </c>
      <c r="E1681">
        <v>98.304699999999997</v>
      </c>
      <c r="F1681" t="s">
        <v>1864</v>
      </c>
      <c r="G1681" t="s">
        <v>1865</v>
      </c>
      <c r="H1681" t="s">
        <v>1866</v>
      </c>
      <c r="I1681" t="s">
        <v>3373</v>
      </c>
      <c r="K1681">
        <v>20363</v>
      </c>
      <c r="L1681">
        <v>1764195169</v>
      </c>
    </row>
    <row r="1682" spans="1:12" x14ac:dyDescent="0.45">
      <c r="A1682" t="str">
        <f t="shared" si="26"/>
        <v>Ban Phai, Khon Kaen, Thailand</v>
      </c>
      <c r="B1682" t="s">
        <v>3374</v>
      </c>
      <c r="C1682" t="s">
        <v>3374</v>
      </c>
      <c r="D1682">
        <v>16.073</v>
      </c>
      <c r="E1682">
        <v>102.7362</v>
      </c>
      <c r="F1682" t="s">
        <v>1864</v>
      </c>
      <c r="G1682" t="s">
        <v>1865</v>
      </c>
      <c r="H1682" t="s">
        <v>1866</v>
      </c>
      <c r="I1682" t="s">
        <v>3375</v>
      </c>
      <c r="J1682" t="s">
        <v>366</v>
      </c>
      <c r="K1682">
        <v>28913</v>
      </c>
      <c r="L1682">
        <v>1764026556</v>
      </c>
    </row>
    <row r="1683" spans="1:12" x14ac:dyDescent="0.45">
      <c r="A1683" t="str">
        <f t="shared" si="26"/>
        <v>Ban Phru, Songkhla, Thailand</v>
      </c>
      <c r="B1683" t="s">
        <v>3376</v>
      </c>
      <c r="C1683" t="s">
        <v>3376</v>
      </c>
      <c r="D1683">
        <v>6.9480000000000004</v>
      </c>
      <c r="E1683">
        <v>100.4794</v>
      </c>
      <c r="F1683" t="s">
        <v>1864</v>
      </c>
      <c r="G1683" t="s">
        <v>1865</v>
      </c>
      <c r="H1683" t="s">
        <v>1866</v>
      </c>
      <c r="I1683" t="s">
        <v>3377</v>
      </c>
      <c r="K1683">
        <v>23518</v>
      </c>
      <c r="L1683">
        <v>1764608441</v>
      </c>
    </row>
    <row r="1684" spans="1:12" x14ac:dyDescent="0.45">
      <c r="A1684" t="str">
        <f t="shared" si="26"/>
        <v>Ban Piang Luang, Chiang Mai, Thailand</v>
      </c>
      <c r="B1684" t="s">
        <v>3378</v>
      </c>
      <c r="C1684" t="s">
        <v>3378</v>
      </c>
      <c r="D1684">
        <v>19.6493</v>
      </c>
      <c r="E1684">
        <v>98.635199999999998</v>
      </c>
      <c r="F1684" t="s">
        <v>1864</v>
      </c>
      <c r="G1684" t="s">
        <v>1865</v>
      </c>
      <c r="H1684" t="s">
        <v>1866</v>
      </c>
      <c r="I1684" t="s">
        <v>3360</v>
      </c>
      <c r="K1684">
        <v>22215</v>
      </c>
      <c r="L1684">
        <v>1764002589</v>
      </c>
    </row>
    <row r="1685" spans="1:12" x14ac:dyDescent="0.45">
      <c r="A1685" t="str">
        <f t="shared" si="26"/>
        <v>Ban Plai Bua Phatthana, Pathum Thani, Thailand</v>
      </c>
      <c r="B1685" t="s">
        <v>3379</v>
      </c>
      <c r="C1685" t="s">
        <v>3379</v>
      </c>
      <c r="D1685">
        <v>13.9032</v>
      </c>
      <c r="E1685">
        <v>100.3989</v>
      </c>
      <c r="F1685" t="s">
        <v>1864</v>
      </c>
      <c r="G1685" t="s">
        <v>1865</v>
      </c>
      <c r="H1685" t="s">
        <v>1866</v>
      </c>
      <c r="I1685" t="s">
        <v>3358</v>
      </c>
      <c r="K1685">
        <v>46274</v>
      </c>
      <c r="L1685">
        <v>1764928382</v>
      </c>
    </row>
    <row r="1686" spans="1:12" x14ac:dyDescent="0.45">
      <c r="A1686" t="str">
        <f t="shared" si="26"/>
        <v>Ban Pong, Ratchaburi, Thailand</v>
      </c>
      <c r="B1686" t="s">
        <v>3380</v>
      </c>
      <c r="C1686" t="s">
        <v>3380</v>
      </c>
      <c r="D1686">
        <v>13.817399999999999</v>
      </c>
      <c r="E1686">
        <v>99.882999999999996</v>
      </c>
      <c r="F1686" t="s">
        <v>1864</v>
      </c>
      <c r="G1686" t="s">
        <v>1865</v>
      </c>
      <c r="H1686" t="s">
        <v>1866</v>
      </c>
      <c r="I1686" t="s">
        <v>3381</v>
      </c>
      <c r="J1686" t="s">
        <v>366</v>
      </c>
      <c r="K1686">
        <v>17298</v>
      </c>
      <c r="L1686">
        <v>1764963515</v>
      </c>
    </row>
    <row r="1687" spans="1:12" x14ac:dyDescent="0.45">
      <c r="A1687" t="str">
        <f t="shared" si="26"/>
        <v>Ban Saen Suk, Chon Buri, Thailand</v>
      </c>
      <c r="B1687" t="s">
        <v>3382</v>
      </c>
      <c r="C1687" t="s">
        <v>3382</v>
      </c>
      <c r="D1687">
        <v>13.2882</v>
      </c>
      <c r="E1687">
        <v>100.9144</v>
      </c>
      <c r="F1687" t="s">
        <v>1864</v>
      </c>
      <c r="G1687" t="s">
        <v>1865</v>
      </c>
      <c r="H1687" t="s">
        <v>1866</v>
      </c>
      <c r="I1687" t="s">
        <v>3335</v>
      </c>
      <c r="K1687">
        <v>45142</v>
      </c>
      <c r="L1687">
        <v>1764664241</v>
      </c>
    </row>
    <row r="1688" spans="1:12" x14ac:dyDescent="0.45">
      <c r="A1688" t="str">
        <f t="shared" si="26"/>
        <v>Ban Sai Ma Tai, Nonthaburi, Thailand</v>
      </c>
      <c r="B1688" t="s">
        <v>3383</v>
      </c>
      <c r="C1688" t="s">
        <v>3383</v>
      </c>
      <c r="D1688">
        <v>13.8444</v>
      </c>
      <c r="E1688">
        <v>100.4829</v>
      </c>
      <c r="F1688" t="s">
        <v>1864</v>
      </c>
      <c r="G1688" t="s">
        <v>1865</v>
      </c>
      <c r="H1688" t="s">
        <v>1866</v>
      </c>
      <c r="I1688" t="s">
        <v>3341</v>
      </c>
      <c r="K1688">
        <v>30750</v>
      </c>
      <c r="L1688">
        <v>1764698508</v>
      </c>
    </row>
    <row r="1689" spans="1:12" x14ac:dyDescent="0.45">
      <c r="A1689" t="str">
        <f t="shared" si="26"/>
        <v>Ban Sam Khwai Phueak, Nakhon Pathom, Thailand</v>
      </c>
      <c r="B1689" t="s">
        <v>3384</v>
      </c>
      <c r="C1689" t="s">
        <v>3384</v>
      </c>
      <c r="D1689">
        <v>13.8283</v>
      </c>
      <c r="E1689">
        <v>100.1041</v>
      </c>
      <c r="F1689" t="s">
        <v>1864</v>
      </c>
      <c r="G1689" t="s">
        <v>1865</v>
      </c>
      <c r="H1689" t="s">
        <v>1866</v>
      </c>
      <c r="I1689" t="s">
        <v>3385</v>
      </c>
      <c r="K1689">
        <v>10837</v>
      </c>
      <c r="L1689">
        <v>1764661640</v>
      </c>
    </row>
    <row r="1690" spans="1:12" x14ac:dyDescent="0.45">
      <c r="A1690" t="str">
        <f t="shared" si="26"/>
        <v>Ban Suan, Chon Buri, Thailand</v>
      </c>
      <c r="B1690" t="s">
        <v>3386</v>
      </c>
      <c r="C1690" t="s">
        <v>3386</v>
      </c>
      <c r="D1690">
        <v>13.361599999999999</v>
      </c>
      <c r="E1690">
        <v>100.9795</v>
      </c>
      <c r="F1690" t="s">
        <v>1864</v>
      </c>
      <c r="G1690" t="s">
        <v>1865</v>
      </c>
      <c r="H1690" t="s">
        <v>1866</v>
      </c>
      <c r="I1690" t="s">
        <v>3335</v>
      </c>
      <c r="K1690">
        <v>66092</v>
      </c>
      <c r="L1690">
        <v>1764305340</v>
      </c>
    </row>
    <row r="1691" spans="1:12" x14ac:dyDescent="0.45">
      <c r="A1691" t="str">
        <f t="shared" si="26"/>
        <v>Ban Talat Rangsit, Pathum Thani, Thailand</v>
      </c>
      <c r="B1691" t="s">
        <v>3387</v>
      </c>
      <c r="C1691" t="s">
        <v>3387</v>
      </c>
      <c r="D1691">
        <v>13.987</v>
      </c>
      <c r="E1691">
        <v>100.6095</v>
      </c>
      <c r="F1691" t="s">
        <v>1864</v>
      </c>
      <c r="G1691" t="s">
        <v>1865</v>
      </c>
      <c r="H1691" t="s">
        <v>1866</v>
      </c>
      <c r="I1691" t="s">
        <v>3358</v>
      </c>
      <c r="K1691">
        <v>79319</v>
      </c>
      <c r="L1691">
        <v>1764039814</v>
      </c>
    </row>
    <row r="1692" spans="1:12" x14ac:dyDescent="0.45">
      <c r="A1692" t="str">
        <f t="shared" si="26"/>
        <v>Ban Tha Kham, Surat Thani, Thailand</v>
      </c>
      <c r="B1692" t="s">
        <v>3388</v>
      </c>
      <c r="C1692" t="s">
        <v>3388</v>
      </c>
      <c r="D1692">
        <v>9.1059000000000001</v>
      </c>
      <c r="E1692">
        <v>99.232600000000005</v>
      </c>
      <c r="F1692" t="s">
        <v>1864</v>
      </c>
      <c r="G1692" t="s">
        <v>1865</v>
      </c>
      <c r="H1692" t="s">
        <v>1866</v>
      </c>
      <c r="I1692" t="s">
        <v>3366</v>
      </c>
      <c r="K1692">
        <v>19939</v>
      </c>
      <c r="L1692">
        <v>1764400647</v>
      </c>
    </row>
    <row r="1693" spans="1:12" x14ac:dyDescent="0.45">
      <c r="A1693" t="str">
        <f t="shared" si="26"/>
        <v>Ban Thum, Khon Kaen, Thailand</v>
      </c>
      <c r="B1693" t="s">
        <v>3389</v>
      </c>
      <c r="C1693" t="s">
        <v>3389</v>
      </c>
      <c r="D1693">
        <v>16.452300000000001</v>
      </c>
      <c r="E1693">
        <v>102.7225</v>
      </c>
      <c r="F1693" t="s">
        <v>1864</v>
      </c>
      <c r="G1693" t="s">
        <v>1865</v>
      </c>
      <c r="H1693" t="s">
        <v>1866</v>
      </c>
      <c r="I1693" t="s">
        <v>3375</v>
      </c>
      <c r="K1693">
        <v>17564</v>
      </c>
      <c r="L1693">
        <v>1764043980</v>
      </c>
    </row>
    <row r="1694" spans="1:12" x14ac:dyDescent="0.45">
      <c r="A1694" t="str">
        <f t="shared" si="26"/>
        <v>Ban Thung Tam Sao, Songkhla, Thailand</v>
      </c>
      <c r="B1694" t="s">
        <v>3390</v>
      </c>
      <c r="C1694" t="s">
        <v>3390</v>
      </c>
      <c r="D1694">
        <v>6.9581</v>
      </c>
      <c r="E1694">
        <v>100.3207</v>
      </c>
      <c r="F1694" t="s">
        <v>1864</v>
      </c>
      <c r="G1694" t="s">
        <v>1865</v>
      </c>
      <c r="H1694" t="s">
        <v>1866</v>
      </c>
      <c r="I1694" t="s">
        <v>3377</v>
      </c>
      <c r="K1694">
        <v>16344</v>
      </c>
      <c r="L1694">
        <v>1764139945</v>
      </c>
    </row>
    <row r="1695" spans="1:12" x14ac:dyDescent="0.45">
      <c r="A1695" t="str">
        <f t="shared" si="26"/>
        <v>Ban Ton Pao, Chiang Mai, Thailand</v>
      </c>
      <c r="B1695" t="s">
        <v>3391</v>
      </c>
      <c r="C1695" t="s">
        <v>3391</v>
      </c>
      <c r="D1695">
        <v>18.7591</v>
      </c>
      <c r="E1695">
        <v>99.078400000000002</v>
      </c>
      <c r="F1695" t="s">
        <v>1864</v>
      </c>
      <c r="G1695" t="s">
        <v>1865</v>
      </c>
      <c r="H1695" t="s">
        <v>1866</v>
      </c>
      <c r="I1695" t="s">
        <v>3360</v>
      </c>
      <c r="K1695">
        <v>15175</v>
      </c>
      <c r="L1695">
        <v>1764110544</v>
      </c>
    </row>
    <row r="1696" spans="1:12" x14ac:dyDescent="0.45">
      <c r="A1696" t="str">
        <f t="shared" si="26"/>
        <v>Banak, Būshehr, Iran</v>
      </c>
      <c r="B1696" t="s">
        <v>3392</v>
      </c>
      <c r="C1696" t="s">
        <v>3392</v>
      </c>
      <c r="D1696">
        <v>27.870799999999999</v>
      </c>
      <c r="E1696">
        <v>52.027200000000001</v>
      </c>
      <c r="F1696" t="s">
        <v>388</v>
      </c>
      <c r="G1696" t="s">
        <v>389</v>
      </c>
      <c r="H1696" t="s">
        <v>390</v>
      </c>
      <c r="I1696" t="s">
        <v>995</v>
      </c>
      <c r="K1696">
        <v>8753</v>
      </c>
      <c r="L1696">
        <v>1364681484</v>
      </c>
    </row>
    <row r="1697" spans="1:12" x14ac:dyDescent="0.45">
      <c r="A1697" t="str">
        <f t="shared" si="26"/>
        <v>Banamba, Koulikoro, Mali</v>
      </c>
      <c r="B1697" t="s">
        <v>3393</v>
      </c>
      <c r="C1697" t="s">
        <v>3393</v>
      </c>
      <c r="D1697">
        <v>13.5504</v>
      </c>
      <c r="E1697">
        <v>-7.45</v>
      </c>
      <c r="F1697" t="s">
        <v>978</v>
      </c>
      <c r="G1697" t="s">
        <v>979</v>
      </c>
      <c r="H1697" t="s">
        <v>980</v>
      </c>
      <c r="I1697" t="s">
        <v>3394</v>
      </c>
      <c r="J1697" t="s">
        <v>366</v>
      </c>
      <c r="K1697">
        <v>30591</v>
      </c>
      <c r="L1697">
        <v>1466760822</v>
      </c>
    </row>
    <row r="1698" spans="1:12" x14ac:dyDescent="0.45">
      <c r="A1698" t="str">
        <f t="shared" si="26"/>
        <v>Bananal, São Paulo, Brazil</v>
      </c>
      <c r="B1698" t="s">
        <v>3395</v>
      </c>
      <c r="C1698" t="s">
        <v>3395</v>
      </c>
      <c r="D1698">
        <v>-22.683900000000001</v>
      </c>
      <c r="E1698">
        <v>-44.322800000000001</v>
      </c>
      <c r="F1698" t="s">
        <v>491</v>
      </c>
      <c r="G1698" t="s">
        <v>492</v>
      </c>
      <c r="H1698" t="s">
        <v>493</v>
      </c>
      <c r="I1698" t="s">
        <v>801</v>
      </c>
      <c r="K1698">
        <v>10775</v>
      </c>
      <c r="L1698">
        <v>1076455705</v>
      </c>
    </row>
    <row r="1699" spans="1:12" x14ac:dyDescent="0.45">
      <c r="A1699" t="str">
        <f t="shared" si="26"/>
        <v>Banārūyeh, Fārs, Iran</v>
      </c>
      <c r="B1699" t="s">
        <v>3396</v>
      </c>
      <c r="C1699" t="s">
        <v>3397</v>
      </c>
      <c r="D1699">
        <v>28.0839</v>
      </c>
      <c r="E1699">
        <v>54.048299999999998</v>
      </c>
      <c r="F1699" t="s">
        <v>388</v>
      </c>
      <c r="G1699" t="s">
        <v>389</v>
      </c>
      <c r="H1699" t="s">
        <v>390</v>
      </c>
      <c r="I1699" t="s">
        <v>3136</v>
      </c>
      <c r="K1699">
        <v>9318</v>
      </c>
      <c r="L1699">
        <v>1364350931</v>
      </c>
    </row>
    <row r="1700" spans="1:12" x14ac:dyDescent="0.45">
      <c r="A1700" t="str">
        <f t="shared" si="26"/>
        <v>Banatski Karlovac, Južno Banatski Okrug, Serbia</v>
      </c>
      <c r="B1700" t="s">
        <v>3398</v>
      </c>
      <c r="C1700" t="s">
        <v>3398</v>
      </c>
      <c r="D1700">
        <v>45.047199999999997</v>
      </c>
      <c r="E1700">
        <v>21.016100000000002</v>
      </c>
      <c r="F1700" t="s">
        <v>795</v>
      </c>
      <c r="G1700" t="s">
        <v>796</v>
      </c>
      <c r="H1700" t="s">
        <v>797</v>
      </c>
      <c r="I1700" t="s">
        <v>3399</v>
      </c>
      <c r="K1700">
        <v>5820</v>
      </c>
      <c r="L1700">
        <v>1688942456</v>
      </c>
    </row>
    <row r="1701" spans="1:12" x14ac:dyDescent="0.45">
      <c r="A1701" t="str">
        <f t="shared" si="26"/>
        <v>Banbridge, Armagh, Banbridge and Craigavon, United Kingdom</v>
      </c>
      <c r="B1701" t="s">
        <v>3400</v>
      </c>
      <c r="C1701" t="s">
        <v>3400</v>
      </c>
      <c r="D1701">
        <v>54.343000000000004</v>
      </c>
      <c r="E1701">
        <v>-6.26</v>
      </c>
      <c r="F1701" t="s">
        <v>536</v>
      </c>
      <c r="G1701" t="s">
        <v>537</v>
      </c>
      <c r="H1701" t="s">
        <v>538</v>
      </c>
      <c r="I1701" t="s">
        <v>3401</v>
      </c>
      <c r="K1701">
        <v>14744</v>
      </c>
      <c r="L1701">
        <v>1826331367</v>
      </c>
    </row>
    <row r="1702" spans="1:12" x14ac:dyDescent="0.45">
      <c r="A1702" t="str">
        <f t="shared" si="26"/>
        <v>Banbury, Oxfordshire, United Kingdom</v>
      </c>
      <c r="B1702" t="s">
        <v>3402</v>
      </c>
      <c r="C1702" t="s">
        <v>3402</v>
      </c>
      <c r="D1702">
        <v>52.061</v>
      </c>
      <c r="E1702">
        <v>-1.3360000000000001</v>
      </c>
      <c r="F1702" t="s">
        <v>536</v>
      </c>
      <c r="G1702" t="s">
        <v>537</v>
      </c>
      <c r="H1702" t="s">
        <v>538</v>
      </c>
      <c r="I1702" t="s">
        <v>617</v>
      </c>
      <c r="K1702">
        <v>46853</v>
      </c>
      <c r="L1702">
        <v>1826594194</v>
      </c>
    </row>
    <row r="1703" spans="1:12" x14ac:dyDescent="0.45">
      <c r="A1703" t="str">
        <f t="shared" si="26"/>
        <v>Banchory, Aberdeenshire, United Kingdom</v>
      </c>
      <c r="B1703" t="s">
        <v>3403</v>
      </c>
      <c r="C1703" t="s">
        <v>3403</v>
      </c>
      <c r="D1703">
        <v>57.055</v>
      </c>
      <c r="E1703">
        <v>-2.4900000000000002</v>
      </c>
      <c r="F1703" t="s">
        <v>536</v>
      </c>
      <c r="G1703" t="s">
        <v>537</v>
      </c>
      <c r="H1703" t="s">
        <v>538</v>
      </c>
      <c r="I1703" t="s">
        <v>3404</v>
      </c>
      <c r="K1703">
        <v>7560</v>
      </c>
      <c r="L1703">
        <v>1826461185</v>
      </c>
    </row>
    <row r="1704" spans="1:12" x14ac:dyDescent="0.45">
      <c r="A1704" t="str">
        <f t="shared" si="26"/>
        <v>Banda Aceh, Aceh, Indonesia</v>
      </c>
      <c r="B1704" t="s">
        <v>3405</v>
      </c>
      <c r="C1704" t="s">
        <v>3405</v>
      </c>
      <c r="D1704">
        <v>5.55</v>
      </c>
      <c r="E1704">
        <v>95.317499999999995</v>
      </c>
      <c r="F1704" t="s">
        <v>1763</v>
      </c>
      <c r="G1704" t="s">
        <v>1764</v>
      </c>
      <c r="H1704" t="s">
        <v>1765</v>
      </c>
      <c r="I1704" t="s">
        <v>3406</v>
      </c>
      <c r="J1704" t="s">
        <v>378</v>
      </c>
      <c r="K1704">
        <v>235305</v>
      </c>
      <c r="L1704">
        <v>1360353144</v>
      </c>
    </row>
    <row r="1705" spans="1:12" x14ac:dyDescent="0.45">
      <c r="A1705" t="str">
        <f t="shared" si="26"/>
        <v>Bandar ‘Abbās, Hormozgān, Iran</v>
      </c>
      <c r="B1705" t="s">
        <v>3407</v>
      </c>
      <c r="C1705" t="s">
        <v>3408</v>
      </c>
      <c r="D1705">
        <v>27.2</v>
      </c>
      <c r="E1705">
        <v>56.25</v>
      </c>
      <c r="F1705" t="s">
        <v>388</v>
      </c>
      <c r="G1705" t="s">
        <v>389</v>
      </c>
      <c r="H1705" t="s">
        <v>390</v>
      </c>
      <c r="I1705" t="s">
        <v>3409</v>
      </c>
      <c r="J1705" t="s">
        <v>378</v>
      </c>
      <c r="K1705">
        <v>435751</v>
      </c>
      <c r="L1705">
        <v>1364120623</v>
      </c>
    </row>
    <row r="1706" spans="1:12" x14ac:dyDescent="0.45">
      <c r="A1706" t="str">
        <f t="shared" si="26"/>
        <v>Bandar Lampung, Lampung, Indonesia</v>
      </c>
      <c r="B1706" t="s">
        <v>3410</v>
      </c>
      <c r="C1706" t="s">
        <v>3410</v>
      </c>
      <c r="D1706">
        <v>-5.4294000000000002</v>
      </c>
      <c r="E1706">
        <v>105.2625</v>
      </c>
      <c r="F1706" t="s">
        <v>1763</v>
      </c>
      <c r="G1706" t="s">
        <v>1764</v>
      </c>
      <c r="H1706" t="s">
        <v>1765</v>
      </c>
      <c r="I1706" t="s">
        <v>3411</v>
      </c>
      <c r="J1706" t="s">
        <v>378</v>
      </c>
      <c r="K1706">
        <v>1166761</v>
      </c>
      <c r="L1706">
        <v>1360243491</v>
      </c>
    </row>
    <row r="1707" spans="1:12" x14ac:dyDescent="0.45">
      <c r="A1707" t="str">
        <f t="shared" si="26"/>
        <v>Bandar Seri Begawan, Brunei and Muara, Brunei</v>
      </c>
      <c r="B1707" t="s">
        <v>3412</v>
      </c>
      <c r="C1707" t="s">
        <v>3412</v>
      </c>
      <c r="D1707">
        <v>4.9166999999999996</v>
      </c>
      <c r="E1707">
        <v>114.91670000000001</v>
      </c>
      <c r="F1707" t="s">
        <v>3413</v>
      </c>
      <c r="G1707" t="s">
        <v>3414</v>
      </c>
      <c r="H1707" t="s">
        <v>3415</v>
      </c>
      <c r="I1707" t="s">
        <v>3416</v>
      </c>
      <c r="J1707" t="s">
        <v>606</v>
      </c>
      <c r="K1707">
        <v>50000</v>
      </c>
      <c r="L1707">
        <v>1096465895</v>
      </c>
    </row>
    <row r="1708" spans="1:12" x14ac:dyDescent="0.45">
      <c r="A1708" t="str">
        <f t="shared" si="26"/>
        <v>Bandarbeyla, Bari, Somalia</v>
      </c>
      <c r="B1708" t="s">
        <v>3417</v>
      </c>
      <c r="C1708" t="s">
        <v>3417</v>
      </c>
      <c r="D1708">
        <v>9.4832999999999998</v>
      </c>
      <c r="E1708">
        <v>50.816699999999997</v>
      </c>
      <c r="F1708" t="s">
        <v>3153</v>
      </c>
      <c r="G1708" t="s">
        <v>3154</v>
      </c>
      <c r="H1708" t="s">
        <v>3155</v>
      </c>
      <c r="I1708" t="s">
        <v>3418</v>
      </c>
      <c r="K1708">
        <v>13753</v>
      </c>
      <c r="L1708">
        <v>1706279652</v>
      </c>
    </row>
    <row r="1709" spans="1:12" x14ac:dyDescent="0.45">
      <c r="A1709" t="str">
        <f t="shared" si="26"/>
        <v>Bandar-e Būshehr, Būshehr, Iran</v>
      </c>
      <c r="B1709" t="s">
        <v>3419</v>
      </c>
      <c r="C1709" t="s">
        <v>3420</v>
      </c>
      <c r="D1709">
        <v>28.966699999999999</v>
      </c>
      <c r="E1709">
        <v>50.833300000000001</v>
      </c>
      <c r="F1709" t="s">
        <v>388</v>
      </c>
      <c r="G1709" t="s">
        <v>389</v>
      </c>
      <c r="H1709" t="s">
        <v>390</v>
      </c>
      <c r="I1709" t="s">
        <v>995</v>
      </c>
      <c r="J1709" t="s">
        <v>378</v>
      </c>
      <c r="K1709">
        <v>195222</v>
      </c>
      <c r="L1709">
        <v>1364483819</v>
      </c>
    </row>
    <row r="1710" spans="1:12" x14ac:dyDescent="0.45">
      <c r="A1710" t="str">
        <f t="shared" si="26"/>
        <v>Bandar-e Genāveh, Būshehr, Iran</v>
      </c>
      <c r="B1710" t="s">
        <v>3421</v>
      </c>
      <c r="C1710" t="s">
        <v>3422</v>
      </c>
      <c r="D1710">
        <v>29.583300000000001</v>
      </c>
      <c r="E1710">
        <v>50.5167</v>
      </c>
      <c r="F1710" t="s">
        <v>388</v>
      </c>
      <c r="G1710" t="s">
        <v>389</v>
      </c>
      <c r="H1710" t="s">
        <v>390</v>
      </c>
      <c r="I1710" t="s">
        <v>995</v>
      </c>
      <c r="J1710" t="s">
        <v>366</v>
      </c>
      <c r="K1710">
        <v>64110</v>
      </c>
      <c r="L1710">
        <v>1364268734</v>
      </c>
    </row>
    <row r="1711" spans="1:12" x14ac:dyDescent="0.45">
      <c r="A1711" t="str">
        <f t="shared" si="26"/>
        <v>Bandar-e Māhshahr, Khūzestān, Iran</v>
      </c>
      <c r="B1711" t="s">
        <v>3423</v>
      </c>
      <c r="C1711" t="s">
        <v>3424</v>
      </c>
      <c r="D1711">
        <v>30.558900000000001</v>
      </c>
      <c r="E1711">
        <v>49.198099999999997</v>
      </c>
      <c r="F1711" t="s">
        <v>388</v>
      </c>
      <c r="G1711" t="s">
        <v>389</v>
      </c>
      <c r="H1711" t="s">
        <v>390</v>
      </c>
      <c r="I1711" t="s">
        <v>1015</v>
      </c>
      <c r="J1711" t="s">
        <v>366</v>
      </c>
      <c r="K1711">
        <v>162797</v>
      </c>
      <c r="L1711">
        <v>1364956793</v>
      </c>
    </row>
    <row r="1712" spans="1:12" x14ac:dyDescent="0.45">
      <c r="A1712" t="str">
        <f t="shared" si="26"/>
        <v>Bandar-e Rīg, Būshehr, Iran</v>
      </c>
      <c r="B1712" t="s">
        <v>3425</v>
      </c>
      <c r="C1712" t="s">
        <v>3426</v>
      </c>
      <c r="D1712">
        <v>29.485600000000002</v>
      </c>
      <c r="E1712">
        <v>50.628100000000003</v>
      </c>
      <c r="F1712" t="s">
        <v>388</v>
      </c>
      <c r="G1712" t="s">
        <v>389</v>
      </c>
      <c r="H1712" t="s">
        <v>390</v>
      </c>
      <c r="I1712" t="s">
        <v>995</v>
      </c>
      <c r="K1712">
        <v>5257</v>
      </c>
      <c r="L1712">
        <v>1364009238</v>
      </c>
    </row>
    <row r="1713" spans="1:12" x14ac:dyDescent="0.45">
      <c r="A1713" t="str">
        <f t="shared" si="26"/>
        <v>Bandipura, Jammu and Kashmīr, India</v>
      </c>
      <c r="B1713" t="s">
        <v>3427</v>
      </c>
      <c r="C1713" t="s">
        <v>3427</v>
      </c>
      <c r="D1713">
        <v>34.422499999999999</v>
      </c>
      <c r="E1713">
        <v>74.637500000000003</v>
      </c>
      <c r="F1713" t="s">
        <v>626</v>
      </c>
      <c r="G1713" t="s">
        <v>627</v>
      </c>
      <c r="H1713" t="s">
        <v>628</v>
      </c>
      <c r="I1713" t="s">
        <v>3428</v>
      </c>
      <c r="K1713">
        <v>27482</v>
      </c>
      <c r="L1713">
        <v>1356796191</v>
      </c>
    </row>
    <row r="1714" spans="1:12" x14ac:dyDescent="0.45">
      <c r="A1714" t="str">
        <f t="shared" si="26"/>
        <v>Bandırma, Balıkesir, Turkey</v>
      </c>
      <c r="B1714" t="s">
        <v>3429</v>
      </c>
      <c r="C1714" t="s">
        <v>3430</v>
      </c>
      <c r="D1714">
        <v>40.354199999999999</v>
      </c>
      <c r="E1714">
        <v>27.9725</v>
      </c>
      <c r="F1714" t="s">
        <v>806</v>
      </c>
      <c r="G1714" t="s">
        <v>807</v>
      </c>
      <c r="H1714" t="s">
        <v>808</v>
      </c>
      <c r="I1714" t="s">
        <v>3260</v>
      </c>
      <c r="J1714" t="s">
        <v>366</v>
      </c>
      <c r="K1714">
        <v>154359</v>
      </c>
      <c r="L1714">
        <v>1792423107</v>
      </c>
    </row>
    <row r="1715" spans="1:12" x14ac:dyDescent="0.45">
      <c r="A1715" t="str">
        <f t="shared" si="26"/>
        <v>Bandō, Ibaraki, Japan</v>
      </c>
      <c r="B1715" t="s">
        <v>3431</v>
      </c>
      <c r="C1715" t="s">
        <v>3432</v>
      </c>
      <c r="D1715">
        <v>36.048299999999998</v>
      </c>
      <c r="E1715">
        <v>139.88890000000001</v>
      </c>
      <c r="F1715" t="s">
        <v>514</v>
      </c>
      <c r="G1715" t="s">
        <v>515</v>
      </c>
      <c r="H1715" t="s">
        <v>516</v>
      </c>
      <c r="I1715" t="s">
        <v>1844</v>
      </c>
      <c r="K1715">
        <v>51903</v>
      </c>
      <c r="L1715">
        <v>1392946585</v>
      </c>
    </row>
    <row r="1716" spans="1:12" x14ac:dyDescent="0.45">
      <c r="A1716" t="str">
        <f t="shared" si="26"/>
        <v>Bandundu, Kwilu, Congo (Kinshasa)</v>
      </c>
      <c r="B1716" t="s">
        <v>3433</v>
      </c>
      <c r="C1716" t="s">
        <v>3433</v>
      </c>
      <c r="D1716">
        <v>-3.31</v>
      </c>
      <c r="E1716">
        <v>17.38</v>
      </c>
      <c r="F1716" t="s">
        <v>1127</v>
      </c>
      <c r="G1716" t="s">
        <v>1128</v>
      </c>
      <c r="H1716" t="s">
        <v>1129</v>
      </c>
      <c r="I1716" t="s">
        <v>3434</v>
      </c>
      <c r="K1716">
        <v>118211</v>
      </c>
      <c r="L1716">
        <v>1180219776</v>
      </c>
    </row>
    <row r="1717" spans="1:12" x14ac:dyDescent="0.45">
      <c r="A1717" t="str">
        <f t="shared" si="26"/>
        <v>Bandung, Jawa Barat, Indonesia</v>
      </c>
      <c r="B1717" t="s">
        <v>3435</v>
      </c>
      <c r="C1717" t="s">
        <v>3435</v>
      </c>
      <c r="D1717">
        <v>-6.95</v>
      </c>
      <c r="E1717">
        <v>107.5667</v>
      </c>
      <c r="F1717" t="s">
        <v>1763</v>
      </c>
      <c r="G1717" t="s">
        <v>1764</v>
      </c>
      <c r="H1717" t="s">
        <v>1765</v>
      </c>
      <c r="I1717" t="s">
        <v>3436</v>
      </c>
      <c r="J1717" t="s">
        <v>378</v>
      </c>
      <c r="K1717">
        <v>2394873</v>
      </c>
      <c r="L1717">
        <v>1360313023</v>
      </c>
    </row>
    <row r="1718" spans="1:12" x14ac:dyDescent="0.45">
      <c r="A1718" t="str">
        <f t="shared" si="26"/>
        <v>Bāneh, Kordestān, Iran</v>
      </c>
      <c r="B1718" t="s">
        <v>3437</v>
      </c>
      <c r="C1718" t="s">
        <v>3438</v>
      </c>
      <c r="D1718">
        <v>35.997500000000002</v>
      </c>
      <c r="E1718">
        <v>45.885300000000001</v>
      </c>
      <c r="F1718" t="s">
        <v>388</v>
      </c>
      <c r="G1718" t="s">
        <v>389</v>
      </c>
      <c r="H1718" t="s">
        <v>390</v>
      </c>
      <c r="I1718" t="s">
        <v>3439</v>
      </c>
      <c r="J1718" t="s">
        <v>366</v>
      </c>
      <c r="K1718">
        <v>110218</v>
      </c>
      <c r="L1718">
        <v>1364786972</v>
      </c>
    </row>
    <row r="1719" spans="1:12" x14ac:dyDescent="0.45">
      <c r="A1719" t="str">
        <f t="shared" si="26"/>
        <v>Banes, Holguín, Cuba</v>
      </c>
      <c r="B1719" t="s">
        <v>3440</v>
      </c>
      <c r="C1719" t="s">
        <v>3440</v>
      </c>
      <c r="D1719">
        <v>20.9697</v>
      </c>
      <c r="E1719">
        <v>-75.711699999999993</v>
      </c>
      <c r="F1719" t="s">
        <v>658</v>
      </c>
      <c r="G1719" t="s">
        <v>659</v>
      </c>
      <c r="H1719" t="s">
        <v>660</v>
      </c>
      <c r="I1719" t="s">
        <v>3441</v>
      </c>
      <c r="J1719" t="s">
        <v>366</v>
      </c>
      <c r="K1719">
        <v>34452</v>
      </c>
      <c r="L1719">
        <v>1192981466</v>
      </c>
    </row>
    <row r="1720" spans="1:12" x14ac:dyDescent="0.45">
      <c r="A1720" t="str">
        <f t="shared" si="26"/>
        <v>Banff, Alberta, Canada</v>
      </c>
      <c r="B1720" t="s">
        <v>3442</v>
      </c>
      <c r="C1720" t="s">
        <v>3442</v>
      </c>
      <c r="D1720">
        <v>51.178100000000001</v>
      </c>
      <c r="E1720">
        <v>-115.5719</v>
      </c>
      <c r="F1720" t="s">
        <v>541</v>
      </c>
      <c r="G1720" t="s">
        <v>542</v>
      </c>
      <c r="H1720" t="s">
        <v>543</v>
      </c>
      <c r="I1720" t="s">
        <v>1073</v>
      </c>
      <c r="K1720">
        <v>7847</v>
      </c>
      <c r="L1720">
        <v>1124351648</v>
      </c>
    </row>
    <row r="1721" spans="1:12" x14ac:dyDescent="0.45">
      <c r="A1721" t="str">
        <f t="shared" si="26"/>
        <v>Banfora, Cascades, Burkina Faso</v>
      </c>
      <c r="B1721" t="s">
        <v>3443</v>
      </c>
      <c r="C1721" t="s">
        <v>3443</v>
      </c>
      <c r="D1721">
        <v>10.630800000000001</v>
      </c>
      <c r="E1721">
        <v>-4.7588999999999997</v>
      </c>
      <c r="F1721" t="s">
        <v>3444</v>
      </c>
      <c r="G1721" t="s">
        <v>3445</v>
      </c>
      <c r="H1721" t="s">
        <v>3446</v>
      </c>
      <c r="I1721" t="s">
        <v>3447</v>
      </c>
      <c r="J1721" t="s">
        <v>378</v>
      </c>
      <c r="K1721">
        <v>60288</v>
      </c>
      <c r="L1721">
        <v>1854763822</v>
      </c>
    </row>
    <row r="1722" spans="1:12" x14ac:dyDescent="0.45">
      <c r="A1722" t="str">
        <f t="shared" si="26"/>
        <v>Bang Bua Thong, Nonthaburi, Thailand</v>
      </c>
      <c r="B1722" t="s">
        <v>3448</v>
      </c>
      <c r="C1722" t="s">
        <v>3448</v>
      </c>
      <c r="D1722">
        <v>13.9099</v>
      </c>
      <c r="E1722">
        <v>100.4263</v>
      </c>
      <c r="F1722" t="s">
        <v>1864</v>
      </c>
      <c r="G1722" t="s">
        <v>1865</v>
      </c>
      <c r="H1722" t="s">
        <v>1866</v>
      </c>
      <c r="I1722" t="s">
        <v>3341</v>
      </c>
      <c r="J1722" t="s">
        <v>366</v>
      </c>
      <c r="K1722">
        <v>50141</v>
      </c>
      <c r="L1722">
        <v>1764694888</v>
      </c>
    </row>
    <row r="1723" spans="1:12" x14ac:dyDescent="0.45">
      <c r="A1723" t="str">
        <f t="shared" si="26"/>
        <v>Bang Kruai, Nonthaburi, Thailand</v>
      </c>
      <c r="B1723" t="s">
        <v>3449</v>
      </c>
      <c r="C1723" t="s">
        <v>3449</v>
      </c>
      <c r="D1723">
        <v>13.8042</v>
      </c>
      <c r="E1723">
        <v>100.4755</v>
      </c>
      <c r="F1723" t="s">
        <v>1864</v>
      </c>
      <c r="G1723" t="s">
        <v>1865</v>
      </c>
      <c r="H1723" t="s">
        <v>1866</v>
      </c>
      <c r="I1723" t="s">
        <v>3341</v>
      </c>
      <c r="J1723" t="s">
        <v>366</v>
      </c>
      <c r="K1723">
        <v>42390</v>
      </c>
      <c r="L1723">
        <v>1764357378</v>
      </c>
    </row>
    <row r="1724" spans="1:12" x14ac:dyDescent="0.45">
      <c r="A1724" t="str">
        <f t="shared" si="26"/>
        <v>Bang Mun Nak, Phichit, Thailand</v>
      </c>
      <c r="B1724" t="s">
        <v>3450</v>
      </c>
      <c r="C1724" t="s">
        <v>3450</v>
      </c>
      <c r="D1724">
        <v>16.027799999999999</v>
      </c>
      <c r="E1724">
        <v>100.3792</v>
      </c>
      <c r="F1724" t="s">
        <v>1864</v>
      </c>
      <c r="G1724" t="s">
        <v>1865</v>
      </c>
      <c r="H1724" t="s">
        <v>1866</v>
      </c>
      <c r="I1724" t="s">
        <v>3451</v>
      </c>
      <c r="J1724" t="s">
        <v>366</v>
      </c>
      <c r="K1724">
        <v>8756</v>
      </c>
      <c r="L1724">
        <v>1764958140</v>
      </c>
    </row>
    <row r="1725" spans="1:12" x14ac:dyDescent="0.45">
      <c r="A1725" t="str">
        <f t="shared" si="26"/>
        <v>Bang Racham, Sing Buri, Thailand</v>
      </c>
      <c r="B1725" t="s">
        <v>3452</v>
      </c>
      <c r="C1725" t="s">
        <v>3452</v>
      </c>
      <c r="D1725">
        <v>14.8864</v>
      </c>
      <c r="E1725">
        <v>100.3235</v>
      </c>
      <c r="F1725" t="s">
        <v>1864</v>
      </c>
      <c r="G1725" t="s">
        <v>1865</v>
      </c>
      <c r="H1725" t="s">
        <v>1866</v>
      </c>
      <c r="I1725" t="s">
        <v>3453</v>
      </c>
      <c r="J1725" t="s">
        <v>366</v>
      </c>
      <c r="K1725">
        <v>14577</v>
      </c>
      <c r="L1725">
        <v>1764338966</v>
      </c>
    </row>
    <row r="1726" spans="1:12" x14ac:dyDescent="0.45">
      <c r="A1726" t="str">
        <f t="shared" si="26"/>
        <v>Bangalore, Karnātaka, India</v>
      </c>
      <c r="B1726" t="s">
        <v>3454</v>
      </c>
      <c r="C1726" t="s">
        <v>3454</v>
      </c>
      <c r="D1726">
        <v>12.969900000000001</v>
      </c>
      <c r="E1726">
        <v>77.597999999999999</v>
      </c>
      <c r="F1726" t="s">
        <v>626</v>
      </c>
      <c r="G1726" t="s">
        <v>627</v>
      </c>
      <c r="H1726" t="s">
        <v>628</v>
      </c>
      <c r="I1726" t="s">
        <v>3455</v>
      </c>
      <c r="J1726" t="s">
        <v>378</v>
      </c>
      <c r="K1726">
        <v>13707000</v>
      </c>
      <c r="L1726">
        <v>1356410365</v>
      </c>
    </row>
    <row r="1727" spans="1:12" x14ac:dyDescent="0.45">
      <c r="A1727" t="str">
        <f t="shared" si="26"/>
        <v>Bangaon, West Bengal, India</v>
      </c>
      <c r="B1727" t="s">
        <v>3456</v>
      </c>
      <c r="C1727" t="s">
        <v>3456</v>
      </c>
      <c r="D1727">
        <v>23.07</v>
      </c>
      <c r="E1727">
        <v>88.82</v>
      </c>
      <c r="F1727" t="s">
        <v>626</v>
      </c>
      <c r="G1727" t="s">
        <v>627</v>
      </c>
      <c r="H1727" t="s">
        <v>628</v>
      </c>
      <c r="I1727" t="s">
        <v>1574</v>
      </c>
      <c r="K1727">
        <v>108864</v>
      </c>
      <c r="L1727">
        <v>1356624441</v>
      </c>
    </row>
    <row r="1728" spans="1:12" x14ac:dyDescent="0.45">
      <c r="A1728" t="str">
        <f t="shared" si="26"/>
        <v>Bangar, Temburong, Brunei</v>
      </c>
      <c r="B1728" t="s">
        <v>3457</v>
      </c>
      <c r="C1728" t="s">
        <v>3457</v>
      </c>
      <c r="D1728">
        <v>4.7083000000000004</v>
      </c>
      <c r="E1728">
        <v>115.0736</v>
      </c>
      <c r="F1728" t="s">
        <v>3413</v>
      </c>
      <c r="G1728" t="s">
        <v>3414</v>
      </c>
      <c r="H1728" t="s">
        <v>3415</v>
      </c>
      <c r="I1728" t="s">
        <v>3458</v>
      </c>
      <c r="J1728" t="s">
        <v>378</v>
      </c>
      <c r="L1728">
        <v>1096321221</v>
      </c>
    </row>
    <row r="1729" spans="1:12" x14ac:dyDescent="0.45">
      <c r="A1729" t="str">
        <f t="shared" si="26"/>
        <v>Bangassou, Mbomou, Central African Republic</v>
      </c>
      <c r="B1729" t="s">
        <v>3459</v>
      </c>
      <c r="C1729" t="s">
        <v>3459</v>
      </c>
      <c r="D1729">
        <v>4.7370000000000001</v>
      </c>
      <c r="E1729">
        <v>22.818999999999999</v>
      </c>
      <c r="F1729" t="s">
        <v>2922</v>
      </c>
      <c r="G1729" t="s">
        <v>2923</v>
      </c>
      <c r="H1729" t="s">
        <v>2924</v>
      </c>
      <c r="I1729" t="s">
        <v>3460</v>
      </c>
      <c r="J1729" t="s">
        <v>378</v>
      </c>
      <c r="K1729">
        <v>31453</v>
      </c>
      <c r="L1729">
        <v>1140539356</v>
      </c>
    </row>
    <row r="1730" spans="1:12" x14ac:dyDescent="0.45">
      <c r="A1730" t="str">
        <f t="shared" si="26"/>
        <v>Bangkok, Krung Thep Maha Nakhon, Thailand</v>
      </c>
      <c r="B1730" t="s">
        <v>3461</v>
      </c>
      <c r="C1730" t="s">
        <v>3461</v>
      </c>
      <c r="D1730">
        <v>13.75</v>
      </c>
      <c r="E1730">
        <v>100.5167</v>
      </c>
      <c r="F1730" t="s">
        <v>1864</v>
      </c>
      <c r="G1730" t="s">
        <v>1865</v>
      </c>
      <c r="H1730" t="s">
        <v>1866</v>
      </c>
      <c r="I1730" t="s">
        <v>3462</v>
      </c>
      <c r="J1730" t="s">
        <v>606</v>
      </c>
      <c r="K1730">
        <v>17066000</v>
      </c>
      <c r="L1730">
        <v>1764068610</v>
      </c>
    </row>
    <row r="1731" spans="1:12" x14ac:dyDescent="0.45">
      <c r="A1731" t="str">
        <f t="shared" ref="A1731:A1794" si="27">CONCATENATE(B1731,", ",I1731,", ",F1731)</f>
        <v>Bangolo, Montagnes, Côte D’Ivoire</v>
      </c>
      <c r="B1731" t="s">
        <v>3463</v>
      </c>
      <c r="C1731" t="s">
        <v>3463</v>
      </c>
      <c r="D1731">
        <v>7.0122999999999998</v>
      </c>
      <c r="E1731">
        <v>-7.4863999999999997</v>
      </c>
      <c r="F1731" t="s">
        <v>569</v>
      </c>
      <c r="G1731" t="s">
        <v>570</v>
      </c>
      <c r="H1731" t="s">
        <v>571</v>
      </c>
      <c r="I1731" t="s">
        <v>3464</v>
      </c>
      <c r="J1731" t="s">
        <v>378</v>
      </c>
      <c r="L1731">
        <v>1384048438</v>
      </c>
    </row>
    <row r="1732" spans="1:12" x14ac:dyDescent="0.45">
      <c r="A1732" t="str">
        <f t="shared" si="27"/>
        <v>Bangor, Ards and North Down, United Kingdom</v>
      </c>
      <c r="B1732" t="s">
        <v>3465</v>
      </c>
      <c r="C1732" t="s">
        <v>3465</v>
      </c>
      <c r="D1732">
        <v>54.66</v>
      </c>
      <c r="E1732">
        <v>-5.67</v>
      </c>
      <c r="F1732" t="s">
        <v>536</v>
      </c>
      <c r="G1732" t="s">
        <v>537</v>
      </c>
      <c r="H1732" t="s">
        <v>538</v>
      </c>
      <c r="I1732" t="s">
        <v>3466</v>
      </c>
      <c r="K1732">
        <v>61011</v>
      </c>
      <c r="L1732">
        <v>1826282262</v>
      </c>
    </row>
    <row r="1733" spans="1:12" x14ac:dyDescent="0.45">
      <c r="A1733" t="str">
        <f t="shared" si="27"/>
        <v>Bangor, Maine, United States</v>
      </c>
      <c r="B1733" t="s">
        <v>3465</v>
      </c>
      <c r="C1733" t="s">
        <v>3465</v>
      </c>
      <c r="D1733">
        <v>44.8322</v>
      </c>
      <c r="E1733">
        <v>-68.790599999999998</v>
      </c>
      <c r="F1733" t="s">
        <v>530</v>
      </c>
      <c r="G1733" t="s">
        <v>531</v>
      </c>
      <c r="H1733" t="s">
        <v>532</v>
      </c>
      <c r="I1733" t="s">
        <v>2721</v>
      </c>
      <c r="K1733">
        <v>59772</v>
      </c>
      <c r="L1733">
        <v>1840000238</v>
      </c>
    </row>
    <row r="1734" spans="1:12" x14ac:dyDescent="0.45">
      <c r="A1734" t="str">
        <f t="shared" si="27"/>
        <v>Bangor, Isle of Anglesey, United Kingdom</v>
      </c>
      <c r="B1734" t="s">
        <v>3465</v>
      </c>
      <c r="C1734" t="s">
        <v>3465</v>
      </c>
      <c r="D1734">
        <v>53.228000000000002</v>
      </c>
      <c r="E1734">
        <v>-4.1280000000000001</v>
      </c>
      <c r="F1734" t="s">
        <v>536</v>
      </c>
      <c r="G1734" t="s">
        <v>537</v>
      </c>
      <c r="H1734" t="s">
        <v>538</v>
      </c>
      <c r="I1734" t="s">
        <v>3467</v>
      </c>
      <c r="K1734">
        <v>16358</v>
      </c>
      <c r="L1734">
        <v>1826969137</v>
      </c>
    </row>
    <row r="1735" spans="1:12" x14ac:dyDescent="0.45">
      <c r="A1735" t="str">
        <f t="shared" si="27"/>
        <v>Bangor, Pennsylvania, United States</v>
      </c>
      <c r="B1735" t="s">
        <v>3465</v>
      </c>
      <c r="C1735" t="s">
        <v>3465</v>
      </c>
      <c r="D1735">
        <v>40.867800000000003</v>
      </c>
      <c r="E1735">
        <v>-75.208500000000001</v>
      </c>
      <c r="F1735" t="s">
        <v>530</v>
      </c>
      <c r="G1735" t="s">
        <v>531</v>
      </c>
      <c r="H1735" t="s">
        <v>532</v>
      </c>
      <c r="I1735" t="s">
        <v>620</v>
      </c>
      <c r="K1735">
        <v>5228</v>
      </c>
      <c r="L1735">
        <v>1840000966</v>
      </c>
    </row>
    <row r="1736" spans="1:12" x14ac:dyDescent="0.45">
      <c r="A1736" t="str">
        <f t="shared" si="27"/>
        <v>Bangor Base, Washington, United States</v>
      </c>
      <c r="B1736" t="s">
        <v>3468</v>
      </c>
      <c r="C1736" t="s">
        <v>3468</v>
      </c>
      <c r="D1736">
        <v>47.722700000000003</v>
      </c>
      <c r="E1736">
        <v>-122.7146</v>
      </c>
      <c r="F1736" t="s">
        <v>530</v>
      </c>
      <c r="G1736" t="s">
        <v>531</v>
      </c>
      <c r="H1736" t="s">
        <v>532</v>
      </c>
      <c r="I1736" t="s">
        <v>585</v>
      </c>
      <c r="K1736">
        <v>6336</v>
      </c>
      <c r="L1736">
        <v>1840036750</v>
      </c>
    </row>
    <row r="1737" spans="1:12" x14ac:dyDescent="0.45">
      <c r="A1737" t="str">
        <f t="shared" si="27"/>
        <v>Bangued, Abra, Philippines</v>
      </c>
      <c r="B1737" t="s">
        <v>3469</v>
      </c>
      <c r="C1737" t="s">
        <v>3469</v>
      </c>
      <c r="D1737">
        <v>17.598199999999999</v>
      </c>
      <c r="E1737">
        <v>120.6155</v>
      </c>
      <c r="F1737" t="s">
        <v>1373</v>
      </c>
      <c r="G1737" t="s">
        <v>1374</v>
      </c>
      <c r="H1737" t="s">
        <v>1375</v>
      </c>
      <c r="I1737" t="s">
        <v>3470</v>
      </c>
      <c r="J1737" t="s">
        <v>378</v>
      </c>
      <c r="L1737">
        <v>1608442037</v>
      </c>
    </row>
    <row r="1738" spans="1:12" x14ac:dyDescent="0.45">
      <c r="A1738" t="str">
        <f t="shared" si="27"/>
        <v>Bangui, Bangui, Central African Republic</v>
      </c>
      <c r="B1738" t="s">
        <v>3471</v>
      </c>
      <c r="C1738" t="s">
        <v>3471</v>
      </c>
      <c r="D1738">
        <v>4.3731999999999998</v>
      </c>
      <c r="E1738">
        <v>18.562799999999999</v>
      </c>
      <c r="F1738" t="s">
        <v>2922</v>
      </c>
      <c r="G1738" t="s">
        <v>2923</v>
      </c>
      <c r="H1738" t="s">
        <v>2924</v>
      </c>
      <c r="I1738" t="s">
        <v>3471</v>
      </c>
      <c r="J1738" t="s">
        <v>606</v>
      </c>
      <c r="K1738">
        <v>734350</v>
      </c>
      <c r="L1738">
        <v>1140080881</v>
      </c>
    </row>
    <row r="1739" spans="1:12" x14ac:dyDescent="0.45">
      <c r="A1739" t="str">
        <f t="shared" si="27"/>
        <v>Banhā, Al Qalyūbīyah, Egypt</v>
      </c>
      <c r="B1739" t="s">
        <v>3472</v>
      </c>
      <c r="C1739" t="s">
        <v>3473</v>
      </c>
      <c r="D1739">
        <v>30.462800000000001</v>
      </c>
      <c r="E1739">
        <v>31.1797</v>
      </c>
      <c r="F1739" t="s">
        <v>676</v>
      </c>
      <c r="G1739" t="s">
        <v>677</v>
      </c>
      <c r="H1739" t="s">
        <v>678</v>
      </c>
      <c r="I1739" t="s">
        <v>3474</v>
      </c>
      <c r="J1739" t="s">
        <v>378</v>
      </c>
      <c r="K1739">
        <v>157701</v>
      </c>
      <c r="L1739">
        <v>1818596265</v>
      </c>
    </row>
    <row r="1740" spans="1:12" x14ac:dyDescent="0.45">
      <c r="A1740" t="str">
        <f t="shared" si="27"/>
        <v>Baní, Valdesia, Dominican Republic</v>
      </c>
      <c r="B1740" t="s">
        <v>3475</v>
      </c>
      <c r="C1740" t="s">
        <v>3476</v>
      </c>
      <c r="D1740">
        <v>18.28</v>
      </c>
      <c r="E1740">
        <v>-70.331000000000003</v>
      </c>
      <c r="F1740" t="s">
        <v>2884</v>
      </c>
      <c r="G1740" t="s">
        <v>2885</v>
      </c>
      <c r="H1740" t="s">
        <v>2886</v>
      </c>
      <c r="I1740" t="s">
        <v>2887</v>
      </c>
      <c r="J1740" t="s">
        <v>366</v>
      </c>
      <c r="K1740">
        <v>66709</v>
      </c>
      <c r="L1740">
        <v>1214720035</v>
      </c>
    </row>
    <row r="1741" spans="1:12" x14ac:dyDescent="0.45">
      <c r="A1741" t="str">
        <f t="shared" si="27"/>
        <v>Bani Bangou, Tillabéri, Niger</v>
      </c>
      <c r="B1741" t="s">
        <v>3477</v>
      </c>
      <c r="C1741" t="s">
        <v>3477</v>
      </c>
      <c r="D1741">
        <v>15.040800000000001</v>
      </c>
      <c r="E1741">
        <v>2.7050000000000001</v>
      </c>
      <c r="F1741" t="s">
        <v>889</v>
      </c>
      <c r="G1741" t="s">
        <v>890</v>
      </c>
      <c r="H1741" t="s">
        <v>891</v>
      </c>
      <c r="I1741" t="s">
        <v>2843</v>
      </c>
      <c r="K1741">
        <v>6788</v>
      </c>
      <c r="L1741">
        <v>1562021955</v>
      </c>
    </row>
    <row r="1742" spans="1:12" x14ac:dyDescent="0.45">
      <c r="A1742" t="str">
        <f t="shared" si="27"/>
        <v>Banī Mazār, Al Minyā, Egypt</v>
      </c>
      <c r="B1742" t="s">
        <v>3478</v>
      </c>
      <c r="C1742" t="s">
        <v>3479</v>
      </c>
      <c r="D1742">
        <v>28.5</v>
      </c>
      <c r="E1742">
        <v>30.8</v>
      </c>
      <c r="F1742" t="s">
        <v>676</v>
      </c>
      <c r="G1742" t="s">
        <v>677</v>
      </c>
      <c r="H1742" t="s">
        <v>678</v>
      </c>
      <c r="I1742" t="s">
        <v>1227</v>
      </c>
      <c r="K1742">
        <v>79553</v>
      </c>
      <c r="L1742">
        <v>1818729843</v>
      </c>
    </row>
    <row r="1743" spans="1:12" x14ac:dyDescent="0.45">
      <c r="A1743" t="str">
        <f t="shared" si="27"/>
        <v>Banī Suwayf, Banī Suwayf, Egypt</v>
      </c>
      <c r="B1743" t="s">
        <v>3480</v>
      </c>
      <c r="C1743" t="s">
        <v>3481</v>
      </c>
      <c r="D1743">
        <v>29.066700000000001</v>
      </c>
      <c r="E1743">
        <v>31.083300000000001</v>
      </c>
      <c r="F1743" t="s">
        <v>676</v>
      </c>
      <c r="G1743" t="s">
        <v>677</v>
      </c>
      <c r="H1743" t="s">
        <v>678</v>
      </c>
      <c r="I1743" t="s">
        <v>3480</v>
      </c>
      <c r="J1743" t="s">
        <v>378</v>
      </c>
      <c r="K1743">
        <v>193048</v>
      </c>
      <c r="L1743">
        <v>1818902849</v>
      </c>
    </row>
    <row r="1744" spans="1:12" x14ac:dyDescent="0.45">
      <c r="A1744" t="str">
        <f t="shared" si="27"/>
        <v>Banī Walīd, Mişrātah, Libya</v>
      </c>
      <c r="B1744" t="s">
        <v>3482</v>
      </c>
      <c r="C1744" t="s">
        <v>3483</v>
      </c>
      <c r="D1744">
        <v>31.7455</v>
      </c>
      <c r="E1744">
        <v>13.983499999999999</v>
      </c>
      <c r="F1744" t="s">
        <v>1103</v>
      </c>
      <c r="G1744" t="s">
        <v>1104</v>
      </c>
      <c r="H1744" t="s">
        <v>1105</v>
      </c>
      <c r="I1744" t="s">
        <v>3484</v>
      </c>
      <c r="K1744">
        <v>50824</v>
      </c>
      <c r="L1744">
        <v>1434398590</v>
      </c>
    </row>
    <row r="1745" spans="1:12" x14ac:dyDescent="0.45">
      <c r="A1745" t="str">
        <f t="shared" si="27"/>
        <v>Bāniyās, Ţarţūs, Syria</v>
      </c>
      <c r="B1745" t="s">
        <v>3485</v>
      </c>
      <c r="C1745" t="s">
        <v>3486</v>
      </c>
      <c r="D1745">
        <v>35.182200000000002</v>
      </c>
      <c r="E1745">
        <v>35.940300000000001</v>
      </c>
      <c r="F1745" t="s">
        <v>362</v>
      </c>
      <c r="G1745" t="s">
        <v>363</v>
      </c>
      <c r="H1745" t="s">
        <v>364</v>
      </c>
      <c r="I1745" t="s">
        <v>793</v>
      </c>
      <c r="J1745" t="s">
        <v>366</v>
      </c>
      <c r="K1745">
        <v>43151</v>
      </c>
      <c r="L1745">
        <v>1760780974</v>
      </c>
    </row>
    <row r="1746" spans="1:12" x14ac:dyDescent="0.45">
      <c r="A1746" t="str">
        <f t="shared" si="27"/>
        <v>Banja Luka, Srpska, Republika, Bosnia And Herzegovina</v>
      </c>
      <c r="B1746" t="s">
        <v>3487</v>
      </c>
      <c r="C1746" t="s">
        <v>3487</v>
      </c>
      <c r="D1746">
        <v>44.7667</v>
      </c>
      <c r="E1746">
        <v>17.183299999999999</v>
      </c>
      <c r="F1746" t="s">
        <v>3488</v>
      </c>
      <c r="G1746" t="s">
        <v>3489</v>
      </c>
      <c r="H1746" t="s">
        <v>3490</v>
      </c>
      <c r="I1746" t="s">
        <v>3491</v>
      </c>
      <c r="J1746" t="s">
        <v>378</v>
      </c>
      <c r="K1746">
        <v>199191</v>
      </c>
      <c r="L1746">
        <v>1070859064</v>
      </c>
    </row>
    <row r="1747" spans="1:12" x14ac:dyDescent="0.45">
      <c r="A1747" t="str">
        <f t="shared" si="27"/>
        <v>Banjar, Jawa Barat, Indonesia</v>
      </c>
      <c r="B1747" t="s">
        <v>3492</v>
      </c>
      <c r="C1747" t="s">
        <v>3492</v>
      </c>
      <c r="D1747">
        <v>-7.3666999999999998</v>
      </c>
      <c r="E1747">
        <v>108.5333</v>
      </c>
      <c r="F1747" t="s">
        <v>1763</v>
      </c>
      <c r="G1747" t="s">
        <v>1764</v>
      </c>
      <c r="H1747" t="s">
        <v>1765</v>
      </c>
      <c r="I1747" t="s">
        <v>3436</v>
      </c>
      <c r="J1747" t="s">
        <v>366</v>
      </c>
      <c r="K1747">
        <v>182819</v>
      </c>
      <c r="L1747">
        <v>1360289512</v>
      </c>
    </row>
    <row r="1748" spans="1:12" x14ac:dyDescent="0.45">
      <c r="A1748" t="str">
        <f t="shared" si="27"/>
        <v>Banjarbaru, Kalimantan Selatan, Indonesia</v>
      </c>
      <c r="B1748" t="s">
        <v>3493</v>
      </c>
      <c r="C1748" t="s">
        <v>3493</v>
      </c>
      <c r="D1748">
        <v>-3.4666999999999999</v>
      </c>
      <c r="E1748">
        <v>114.75</v>
      </c>
      <c r="F1748" t="s">
        <v>1763</v>
      </c>
      <c r="G1748" t="s">
        <v>1764</v>
      </c>
      <c r="H1748" t="s">
        <v>1765</v>
      </c>
      <c r="I1748" t="s">
        <v>3494</v>
      </c>
      <c r="K1748">
        <v>216600</v>
      </c>
      <c r="L1748">
        <v>1360085654</v>
      </c>
    </row>
    <row r="1749" spans="1:12" x14ac:dyDescent="0.45">
      <c r="A1749" t="str">
        <f t="shared" si="27"/>
        <v>Banjarmasin, Kalimantan Selatan, Indonesia</v>
      </c>
      <c r="B1749" t="s">
        <v>3495</v>
      </c>
      <c r="C1749" t="s">
        <v>3495</v>
      </c>
      <c r="D1749">
        <v>-3.3332999999999999</v>
      </c>
      <c r="E1749">
        <v>114.58329999999999</v>
      </c>
      <c r="F1749" t="s">
        <v>1763</v>
      </c>
      <c r="G1749" t="s">
        <v>1764</v>
      </c>
      <c r="H1749" t="s">
        <v>1765</v>
      </c>
      <c r="I1749" t="s">
        <v>3494</v>
      </c>
      <c r="J1749" t="s">
        <v>378</v>
      </c>
      <c r="K1749">
        <v>692793</v>
      </c>
      <c r="L1749">
        <v>1360685223</v>
      </c>
    </row>
    <row r="1750" spans="1:12" x14ac:dyDescent="0.45">
      <c r="A1750" t="str">
        <f t="shared" si="27"/>
        <v>Banjul, Banjul, Gambia, The</v>
      </c>
      <c r="B1750" t="s">
        <v>3496</v>
      </c>
      <c r="C1750" t="s">
        <v>3496</v>
      </c>
      <c r="D1750">
        <v>13.453099999999999</v>
      </c>
      <c r="E1750">
        <v>-16.577500000000001</v>
      </c>
      <c r="F1750" t="s">
        <v>3497</v>
      </c>
      <c r="G1750" t="s">
        <v>3498</v>
      </c>
      <c r="H1750" t="s">
        <v>3499</v>
      </c>
      <c r="I1750" t="s">
        <v>3496</v>
      </c>
      <c r="J1750" t="s">
        <v>606</v>
      </c>
      <c r="K1750">
        <v>31356</v>
      </c>
      <c r="L1750">
        <v>1270723713</v>
      </c>
    </row>
    <row r="1751" spans="1:12" x14ac:dyDescent="0.45">
      <c r="A1751" t="str">
        <f t="shared" si="27"/>
        <v>Bānkura, West Bengal, India</v>
      </c>
      <c r="B1751" t="s">
        <v>3500</v>
      </c>
      <c r="C1751" t="s">
        <v>3501</v>
      </c>
      <c r="D1751">
        <v>23.25</v>
      </c>
      <c r="E1751">
        <v>87.066699999999997</v>
      </c>
      <c r="F1751" t="s">
        <v>626</v>
      </c>
      <c r="G1751" t="s">
        <v>627</v>
      </c>
      <c r="H1751" t="s">
        <v>628</v>
      </c>
      <c r="I1751" t="s">
        <v>1574</v>
      </c>
      <c r="K1751">
        <v>137386</v>
      </c>
      <c r="L1751">
        <v>1356582158</v>
      </c>
    </row>
    <row r="1752" spans="1:12" x14ac:dyDescent="0.45">
      <c r="A1752" t="str">
        <f t="shared" si="27"/>
        <v>Bankya, Sofia-Grad, Bulgaria</v>
      </c>
      <c r="B1752" t="s">
        <v>3502</v>
      </c>
      <c r="C1752" t="s">
        <v>3502</v>
      </c>
      <c r="D1752">
        <v>42.7</v>
      </c>
      <c r="E1752">
        <v>23.133299999999998</v>
      </c>
      <c r="F1752" t="s">
        <v>1175</v>
      </c>
      <c r="G1752" t="s">
        <v>1176</v>
      </c>
      <c r="H1752" t="s">
        <v>1177</v>
      </c>
      <c r="I1752" t="s">
        <v>3503</v>
      </c>
      <c r="K1752">
        <v>11233</v>
      </c>
      <c r="L1752">
        <v>1100031419</v>
      </c>
    </row>
    <row r="1753" spans="1:12" x14ac:dyDescent="0.45">
      <c r="A1753" t="str">
        <f t="shared" si="27"/>
        <v>Banlung, Ratanakiri, Cambodia</v>
      </c>
      <c r="B1753" t="s">
        <v>3504</v>
      </c>
      <c r="C1753" t="s">
        <v>3504</v>
      </c>
      <c r="D1753">
        <v>13.7394</v>
      </c>
      <c r="E1753">
        <v>106.9873</v>
      </c>
      <c r="F1753" t="s">
        <v>3505</v>
      </c>
      <c r="G1753" t="s">
        <v>3506</v>
      </c>
      <c r="H1753" t="s">
        <v>3507</v>
      </c>
      <c r="I1753" t="s">
        <v>3508</v>
      </c>
      <c r="J1753" t="s">
        <v>378</v>
      </c>
      <c r="L1753">
        <v>1116605438</v>
      </c>
    </row>
    <row r="1754" spans="1:12" x14ac:dyDescent="0.45">
      <c r="A1754" t="str">
        <f t="shared" si="27"/>
        <v>Banning, California, United States</v>
      </c>
      <c r="B1754" t="s">
        <v>3509</v>
      </c>
      <c r="C1754" t="s">
        <v>3509</v>
      </c>
      <c r="D1754">
        <v>33.945999999999998</v>
      </c>
      <c r="E1754">
        <v>-116.89919999999999</v>
      </c>
      <c r="F1754" t="s">
        <v>530</v>
      </c>
      <c r="G1754" t="s">
        <v>531</v>
      </c>
      <c r="H1754" t="s">
        <v>532</v>
      </c>
      <c r="I1754" t="s">
        <v>754</v>
      </c>
      <c r="K1754">
        <v>31221</v>
      </c>
      <c r="L1754">
        <v>1840019297</v>
      </c>
    </row>
    <row r="1755" spans="1:12" x14ac:dyDescent="0.45">
      <c r="A1755" t="str">
        <f t="shared" si="27"/>
        <v>Bannockburn, Stirling, United Kingdom</v>
      </c>
      <c r="B1755" t="s">
        <v>3510</v>
      </c>
      <c r="C1755" t="s">
        <v>3510</v>
      </c>
      <c r="D1755">
        <v>56.09</v>
      </c>
      <c r="E1755">
        <v>-3.91</v>
      </c>
      <c r="F1755" t="s">
        <v>536</v>
      </c>
      <c r="G1755" t="s">
        <v>537</v>
      </c>
      <c r="H1755" t="s">
        <v>538</v>
      </c>
      <c r="I1755" t="s">
        <v>3511</v>
      </c>
      <c r="K1755">
        <v>7352</v>
      </c>
      <c r="L1755">
        <v>1826144957</v>
      </c>
    </row>
    <row r="1756" spans="1:12" x14ac:dyDescent="0.45">
      <c r="A1756" t="str">
        <f t="shared" si="27"/>
        <v>Bannockburn, Victoria, Australia</v>
      </c>
      <c r="B1756" t="s">
        <v>3510</v>
      </c>
      <c r="C1756" t="s">
        <v>3510</v>
      </c>
      <c r="D1756">
        <v>-38.049999999999997</v>
      </c>
      <c r="E1756">
        <v>144.16669999999999</v>
      </c>
      <c r="F1756" t="s">
        <v>830</v>
      </c>
      <c r="G1756" t="s">
        <v>831</v>
      </c>
      <c r="H1756" t="s">
        <v>832</v>
      </c>
      <c r="I1756" t="s">
        <v>2292</v>
      </c>
      <c r="K1756">
        <v>5283</v>
      </c>
      <c r="L1756">
        <v>1036085175</v>
      </c>
    </row>
    <row r="1757" spans="1:12" x14ac:dyDescent="0.45">
      <c r="A1757" t="str">
        <f t="shared" si="27"/>
        <v>Bannu, Khyber Pakhtunkhwa, Pakistan</v>
      </c>
      <c r="B1757" t="s">
        <v>3512</v>
      </c>
      <c r="C1757" t="s">
        <v>3512</v>
      </c>
      <c r="D1757">
        <v>32.988900000000001</v>
      </c>
      <c r="E1757">
        <v>70.605599999999995</v>
      </c>
      <c r="F1757" t="s">
        <v>546</v>
      </c>
      <c r="G1757" t="s">
        <v>547</v>
      </c>
      <c r="H1757" t="s">
        <v>548</v>
      </c>
      <c r="I1757" t="s">
        <v>549</v>
      </c>
      <c r="J1757" t="s">
        <v>366</v>
      </c>
      <c r="K1757">
        <v>62191</v>
      </c>
      <c r="L1757">
        <v>1586858934</v>
      </c>
    </row>
    <row r="1758" spans="1:12" x14ac:dyDescent="0.45">
      <c r="A1758" t="str">
        <f t="shared" si="27"/>
        <v>Banora Point, New South Wales, Australia</v>
      </c>
      <c r="B1758" t="s">
        <v>3513</v>
      </c>
      <c r="C1758" t="s">
        <v>3513</v>
      </c>
      <c r="D1758">
        <v>-28.2225</v>
      </c>
      <c r="E1758">
        <v>153.5386</v>
      </c>
      <c r="F1758" t="s">
        <v>830</v>
      </c>
      <c r="G1758" t="s">
        <v>831</v>
      </c>
      <c r="H1758" t="s">
        <v>832</v>
      </c>
      <c r="I1758" t="s">
        <v>1454</v>
      </c>
      <c r="K1758">
        <v>16167</v>
      </c>
      <c r="L1758">
        <v>1036608972</v>
      </c>
    </row>
    <row r="1759" spans="1:12" x14ac:dyDescent="0.45">
      <c r="A1759" t="str">
        <f t="shared" si="27"/>
        <v>Baños, Tungurahua, Ecuador</v>
      </c>
      <c r="B1759" t="s">
        <v>3514</v>
      </c>
      <c r="C1759" t="s">
        <v>3515</v>
      </c>
      <c r="D1759">
        <v>-1.3964000000000001</v>
      </c>
      <c r="E1759">
        <v>-78.424700000000001</v>
      </c>
      <c r="F1759" t="s">
        <v>1415</v>
      </c>
      <c r="G1759" t="s">
        <v>1416</v>
      </c>
      <c r="H1759" t="s">
        <v>1417</v>
      </c>
      <c r="I1759" t="s">
        <v>1798</v>
      </c>
      <c r="K1759">
        <v>12995</v>
      </c>
      <c r="L1759">
        <v>1218100027</v>
      </c>
    </row>
    <row r="1760" spans="1:12" x14ac:dyDescent="0.45">
      <c r="A1760" t="str">
        <f t="shared" si="27"/>
        <v>Bánovce nad Bebravou, Nitriansky, Slovakia</v>
      </c>
      <c r="B1760" t="s">
        <v>3516</v>
      </c>
      <c r="C1760" t="s">
        <v>3517</v>
      </c>
      <c r="D1760">
        <v>48.718600000000002</v>
      </c>
      <c r="E1760">
        <v>18.258099999999999</v>
      </c>
      <c r="F1760" t="s">
        <v>3518</v>
      </c>
      <c r="G1760" t="s">
        <v>3519</v>
      </c>
      <c r="H1760" t="s">
        <v>3520</v>
      </c>
      <c r="I1760" t="s">
        <v>3521</v>
      </c>
      <c r="J1760" t="s">
        <v>366</v>
      </c>
      <c r="K1760">
        <v>18350</v>
      </c>
      <c r="L1760">
        <v>1703803804</v>
      </c>
    </row>
    <row r="1761" spans="1:12" x14ac:dyDescent="0.45">
      <c r="A1761" t="str">
        <f t="shared" si="27"/>
        <v>Banqiao, New Taipei, Taiwan</v>
      </c>
      <c r="B1761" t="s">
        <v>3522</v>
      </c>
      <c r="C1761" t="s">
        <v>3522</v>
      </c>
      <c r="D1761">
        <v>25.014299999999999</v>
      </c>
      <c r="E1761">
        <v>121.46720000000001</v>
      </c>
      <c r="F1761" t="s">
        <v>3063</v>
      </c>
      <c r="G1761" t="s">
        <v>3064</v>
      </c>
      <c r="H1761" t="s">
        <v>3065</v>
      </c>
      <c r="I1761" t="s">
        <v>3523</v>
      </c>
      <c r="J1761" t="s">
        <v>378</v>
      </c>
      <c r="L1761">
        <v>1158987347</v>
      </c>
    </row>
    <row r="1762" spans="1:12" x14ac:dyDescent="0.45">
      <c r="A1762" t="str">
        <f t="shared" si="27"/>
        <v>Bansang, Central River, Gambia, The</v>
      </c>
      <c r="B1762" t="s">
        <v>3524</v>
      </c>
      <c r="C1762" t="s">
        <v>3524</v>
      </c>
      <c r="D1762">
        <v>13.4336</v>
      </c>
      <c r="E1762">
        <v>-14.65</v>
      </c>
      <c r="F1762" t="s">
        <v>3497</v>
      </c>
      <c r="G1762" t="s">
        <v>3498</v>
      </c>
      <c r="H1762" t="s">
        <v>3499</v>
      </c>
      <c r="I1762" t="s">
        <v>3525</v>
      </c>
      <c r="K1762">
        <v>7615</v>
      </c>
      <c r="L1762">
        <v>1270543142</v>
      </c>
    </row>
    <row r="1763" spans="1:12" x14ac:dyDescent="0.45">
      <c r="A1763" t="str">
        <f t="shared" si="27"/>
        <v>Bānsbāria, West Bengal, India</v>
      </c>
      <c r="B1763" t="s">
        <v>3526</v>
      </c>
      <c r="C1763" t="s">
        <v>3527</v>
      </c>
      <c r="D1763">
        <v>22.97</v>
      </c>
      <c r="E1763">
        <v>88.4</v>
      </c>
      <c r="F1763" t="s">
        <v>626</v>
      </c>
      <c r="G1763" t="s">
        <v>627</v>
      </c>
      <c r="H1763" t="s">
        <v>628</v>
      </c>
      <c r="I1763" t="s">
        <v>1574</v>
      </c>
      <c r="K1763">
        <v>103920</v>
      </c>
      <c r="L1763">
        <v>1356897672</v>
      </c>
    </row>
    <row r="1764" spans="1:12" x14ac:dyDescent="0.45">
      <c r="A1764" t="str">
        <f t="shared" si="27"/>
        <v>Banská Bystrica, Banskobystrický, Slovakia</v>
      </c>
      <c r="B1764" t="s">
        <v>3528</v>
      </c>
      <c r="C1764" t="s">
        <v>3529</v>
      </c>
      <c r="D1764">
        <v>48.735300000000002</v>
      </c>
      <c r="E1764">
        <v>19.145299999999999</v>
      </c>
      <c r="F1764" t="s">
        <v>3518</v>
      </c>
      <c r="G1764" t="s">
        <v>3519</v>
      </c>
      <c r="H1764" t="s">
        <v>3520</v>
      </c>
      <c r="I1764" t="s">
        <v>3530</v>
      </c>
      <c r="J1764" t="s">
        <v>378</v>
      </c>
      <c r="K1764">
        <v>78327</v>
      </c>
      <c r="L1764">
        <v>1703015198</v>
      </c>
    </row>
    <row r="1765" spans="1:12" x14ac:dyDescent="0.45">
      <c r="A1765" t="str">
        <f t="shared" si="27"/>
        <v>Banská Štiavnica, Banskobystrický, Slovakia</v>
      </c>
      <c r="B1765" t="s">
        <v>3531</v>
      </c>
      <c r="C1765" t="s">
        <v>3532</v>
      </c>
      <c r="D1765">
        <v>48.458599999999997</v>
      </c>
      <c r="E1765">
        <v>18.8931</v>
      </c>
      <c r="F1765" t="s">
        <v>3518</v>
      </c>
      <c r="G1765" t="s">
        <v>3519</v>
      </c>
      <c r="H1765" t="s">
        <v>3520</v>
      </c>
      <c r="I1765" t="s">
        <v>3530</v>
      </c>
      <c r="J1765" t="s">
        <v>366</v>
      </c>
      <c r="K1765">
        <v>10097</v>
      </c>
      <c r="L1765">
        <v>1703575986</v>
      </c>
    </row>
    <row r="1766" spans="1:12" x14ac:dyDescent="0.45">
      <c r="A1766" t="str">
        <f t="shared" si="27"/>
        <v>Bansko, Blagoevgrad, Bulgaria</v>
      </c>
      <c r="B1766" t="s">
        <v>3533</v>
      </c>
      <c r="C1766" t="s">
        <v>3533</v>
      </c>
      <c r="D1766">
        <v>41.833300000000001</v>
      </c>
      <c r="E1766">
        <v>23.4833</v>
      </c>
      <c r="F1766" t="s">
        <v>1175</v>
      </c>
      <c r="G1766" t="s">
        <v>1176</v>
      </c>
      <c r="H1766" t="s">
        <v>1177</v>
      </c>
      <c r="I1766" t="s">
        <v>3534</v>
      </c>
      <c r="K1766">
        <v>9497</v>
      </c>
      <c r="L1766">
        <v>1100442389</v>
      </c>
    </row>
    <row r="1767" spans="1:12" x14ac:dyDescent="0.45">
      <c r="A1767" t="str">
        <f t="shared" si="27"/>
        <v>Banstead, Surrey, United Kingdom</v>
      </c>
      <c r="B1767" t="s">
        <v>3535</v>
      </c>
      <c r="C1767" t="s">
        <v>3535</v>
      </c>
      <c r="D1767">
        <v>51.322000000000003</v>
      </c>
      <c r="E1767">
        <v>-0.20399999999999999</v>
      </c>
      <c r="F1767" t="s">
        <v>536</v>
      </c>
      <c r="G1767" t="s">
        <v>537</v>
      </c>
      <c r="H1767" t="s">
        <v>538</v>
      </c>
      <c r="I1767" t="s">
        <v>826</v>
      </c>
      <c r="K1767">
        <v>16666</v>
      </c>
      <c r="L1767">
        <v>1826738493</v>
      </c>
    </row>
    <row r="1768" spans="1:12" x14ac:dyDescent="0.45">
      <c r="A1768" t="str">
        <f t="shared" si="27"/>
        <v>Banyuwangi, Jawa Timur, Indonesia</v>
      </c>
      <c r="B1768" t="s">
        <v>3536</v>
      </c>
      <c r="C1768" t="s">
        <v>3536</v>
      </c>
      <c r="D1768">
        <v>-8.1950000000000003</v>
      </c>
      <c r="E1768">
        <v>114.36960000000001</v>
      </c>
      <c r="F1768" t="s">
        <v>1763</v>
      </c>
      <c r="G1768" t="s">
        <v>1764</v>
      </c>
      <c r="H1768" t="s">
        <v>1765</v>
      </c>
      <c r="I1768" t="s">
        <v>3537</v>
      </c>
      <c r="J1768" t="s">
        <v>366</v>
      </c>
      <c r="K1768">
        <v>172424</v>
      </c>
      <c r="L1768">
        <v>1360008480</v>
      </c>
    </row>
    <row r="1769" spans="1:12" x14ac:dyDescent="0.45">
      <c r="A1769" t="str">
        <f t="shared" si="27"/>
        <v>Baoding, Hebei, China</v>
      </c>
      <c r="B1769" t="s">
        <v>3538</v>
      </c>
      <c r="C1769" t="s">
        <v>3538</v>
      </c>
      <c r="D1769">
        <v>38.867100000000001</v>
      </c>
      <c r="E1769">
        <v>115.4845</v>
      </c>
      <c r="F1769" t="s">
        <v>1039</v>
      </c>
      <c r="G1769" t="s">
        <v>1040</v>
      </c>
      <c r="H1769" t="s">
        <v>1041</v>
      </c>
      <c r="I1769" t="s">
        <v>2037</v>
      </c>
      <c r="K1769">
        <v>10700000</v>
      </c>
      <c r="L1769">
        <v>1156256829</v>
      </c>
    </row>
    <row r="1770" spans="1:12" x14ac:dyDescent="0.45">
      <c r="A1770" t="str">
        <f t="shared" si="27"/>
        <v>Baojishi, Shaanxi, China</v>
      </c>
      <c r="B1770" t="s">
        <v>3539</v>
      </c>
      <c r="C1770" t="s">
        <v>3539</v>
      </c>
      <c r="D1770">
        <v>34.360900000000001</v>
      </c>
      <c r="E1770">
        <v>107.1751</v>
      </c>
      <c r="F1770" t="s">
        <v>1039</v>
      </c>
      <c r="G1770" t="s">
        <v>1040</v>
      </c>
      <c r="H1770" t="s">
        <v>1041</v>
      </c>
      <c r="I1770" t="s">
        <v>2052</v>
      </c>
      <c r="K1770">
        <v>3738700</v>
      </c>
      <c r="L1770">
        <v>1156101096</v>
      </c>
    </row>
    <row r="1771" spans="1:12" x14ac:dyDescent="0.45">
      <c r="A1771" t="str">
        <f t="shared" si="27"/>
        <v>Baoshan, Yunnan, China</v>
      </c>
      <c r="B1771" t="s">
        <v>3540</v>
      </c>
      <c r="C1771" t="s">
        <v>3540</v>
      </c>
      <c r="D1771">
        <v>25.121099999999998</v>
      </c>
      <c r="E1771">
        <v>99.168999999999997</v>
      </c>
      <c r="F1771" t="s">
        <v>1039</v>
      </c>
      <c r="G1771" t="s">
        <v>1040</v>
      </c>
      <c r="H1771" t="s">
        <v>1041</v>
      </c>
      <c r="I1771" t="s">
        <v>3541</v>
      </c>
      <c r="K1771">
        <v>2506491</v>
      </c>
      <c r="L1771">
        <v>1156546994</v>
      </c>
    </row>
    <row r="1772" spans="1:12" x14ac:dyDescent="0.45">
      <c r="A1772" t="str">
        <f t="shared" si="27"/>
        <v>Baotou, Inner Mongolia, China</v>
      </c>
      <c r="B1772" t="s">
        <v>3542</v>
      </c>
      <c r="C1772" t="s">
        <v>3542</v>
      </c>
      <c r="D1772">
        <v>40.656199999999998</v>
      </c>
      <c r="E1772">
        <v>109.83450000000001</v>
      </c>
      <c r="F1772" t="s">
        <v>1039</v>
      </c>
      <c r="G1772" t="s">
        <v>1040</v>
      </c>
      <c r="H1772" t="s">
        <v>1041</v>
      </c>
      <c r="I1772" t="s">
        <v>3543</v>
      </c>
      <c r="K1772">
        <v>2700000</v>
      </c>
      <c r="L1772">
        <v>1156032751</v>
      </c>
    </row>
    <row r="1773" spans="1:12" x14ac:dyDescent="0.45">
      <c r="A1773" t="str">
        <f t="shared" si="27"/>
        <v>Bāpatla, Andhra Pradesh, India</v>
      </c>
      <c r="B1773" t="s">
        <v>3544</v>
      </c>
      <c r="C1773" t="s">
        <v>3545</v>
      </c>
      <c r="D1773">
        <v>15.8889</v>
      </c>
      <c r="E1773">
        <v>80.47</v>
      </c>
      <c r="F1773" t="s">
        <v>626</v>
      </c>
      <c r="G1773" t="s">
        <v>627</v>
      </c>
      <c r="H1773" t="s">
        <v>628</v>
      </c>
      <c r="I1773" t="s">
        <v>816</v>
      </c>
      <c r="K1773">
        <v>70777</v>
      </c>
      <c r="L1773">
        <v>1356828422</v>
      </c>
    </row>
    <row r="1774" spans="1:12" x14ac:dyDescent="0.45">
      <c r="A1774" t="str">
        <f t="shared" si="27"/>
        <v>Bar, Bar, Montenegro</v>
      </c>
      <c r="B1774" t="s">
        <v>3546</v>
      </c>
      <c r="C1774" t="s">
        <v>3546</v>
      </c>
      <c r="D1774">
        <v>42.1</v>
      </c>
      <c r="E1774">
        <v>19.100000000000001</v>
      </c>
      <c r="F1774" t="s">
        <v>1994</v>
      </c>
      <c r="G1774" t="s">
        <v>1995</v>
      </c>
      <c r="H1774" t="s">
        <v>1996</v>
      </c>
      <c r="I1774" t="s">
        <v>3546</v>
      </c>
      <c r="J1774" t="s">
        <v>378</v>
      </c>
      <c r="L1774">
        <v>1499197266</v>
      </c>
    </row>
    <row r="1775" spans="1:12" x14ac:dyDescent="0.45">
      <c r="A1775" t="str">
        <f t="shared" si="27"/>
        <v>Bar, Vinnyts’ka Oblast’, Ukraine</v>
      </c>
      <c r="B1775" t="s">
        <v>3546</v>
      </c>
      <c r="C1775" t="s">
        <v>3546</v>
      </c>
      <c r="D1775">
        <v>49.078099999999999</v>
      </c>
      <c r="E1775">
        <v>27.6831</v>
      </c>
      <c r="F1775" t="s">
        <v>1461</v>
      </c>
      <c r="G1775" t="s">
        <v>1462</v>
      </c>
      <c r="H1775" t="s">
        <v>1463</v>
      </c>
      <c r="I1775" t="s">
        <v>3547</v>
      </c>
      <c r="J1775" t="s">
        <v>366</v>
      </c>
      <c r="K1775">
        <v>16136</v>
      </c>
      <c r="L1775">
        <v>1804657070</v>
      </c>
    </row>
    <row r="1776" spans="1:12" x14ac:dyDescent="0.45">
      <c r="A1776" t="str">
        <f t="shared" si="27"/>
        <v>Bar Harbor, Maine, United States</v>
      </c>
      <c r="B1776" t="s">
        <v>3548</v>
      </c>
      <c r="C1776" t="s">
        <v>3548</v>
      </c>
      <c r="D1776">
        <v>44.385199999999998</v>
      </c>
      <c r="E1776">
        <v>-68.271100000000004</v>
      </c>
      <c r="F1776" t="s">
        <v>530</v>
      </c>
      <c r="G1776" t="s">
        <v>531</v>
      </c>
      <c r="H1776" t="s">
        <v>532</v>
      </c>
      <c r="I1776" t="s">
        <v>2721</v>
      </c>
      <c r="K1776">
        <v>5425</v>
      </c>
      <c r="L1776">
        <v>1840052424</v>
      </c>
    </row>
    <row r="1777" spans="1:12" x14ac:dyDescent="0.45">
      <c r="A1777" t="str">
        <f t="shared" si="27"/>
        <v>Baraawe, Shabeellaha Hoose, Somalia</v>
      </c>
      <c r="B1777" t="s">
        <v>3549</v>
      </c>
      <c r="C1777" t="s">
        <v>3549</v>
      </c>
      <c r="D1777">
        <v>1.1133</v>
      </c>
      <c r="E1777">
        <v>44.030299999999997</v>
      </c>
      <c r="F1777" t="s">
        <v>3153</v>
      </c>
      <c r="G1777" t="s">
        <v>3154</v>
      </c>
      <c r="H1777" t="s">
        <v>3155</v>
      </c>
      <c r="I1777" t="s">
        <v>3550</v>
      </c>
      <c r="K1777">
        <v>32800</v>
      </c>
      <c r="L1777">
        <v>1706566007</v>
      </c>
    </row>
    <row r="1778" spans="1:12" x14ac:dyDescent="0.45">
      <c r="A1778" t="str">
        <f t="shared" si="27"/>
        <v>Barabinsk, Novosibirskaya Oblast’, Russia</v>
      </c>
      <c r="B1778" t="s">
        <v>3551</v>
      </c>
      <c r="C1778" t="s">
        <v>3551</v>
      </c>
      <c r="D1778">
        <v>55.35</v>
      </c>
      <c r="E1778">
        <v>78.349999999999994</v>
      </c>
      <c r="F1778" t="s">
        <v>504</v>
      </c>
      <c r="G1778" t="s">
        <v>505</v>
      </c>
      <c r="H1778" t="s">
        <v>506</v>
      </c>
      <c r="I1778" t="s">
        <v>3552</v>
      </c>
      <c r="K1778">
        <v>28941</v>
      </c>
      <c r="L1778">
        <v>1643008352</v>
      </c>
    </row>
    <row r="1779" spans="1:12" x14ac:dyDescent="0.45">
      <c r="A1779" t="str">
        <f t="shared" si="27"/>
        <v>Baraboo, Wisconsin, United States</v>
      </c>
      <c r="B1779" t="s">
        <v>3553</v>
      </c>
      <c r="C1779" t="s">
        <v>3553</v>
      </c>
      <c r="D1779">
        <v>43.469499999999996</v>
      </c>
      <c r="E1779">
        <v>-89.7376</v>
      </c>
      <c r="F1779" t="s">
        <v>530</v>
      </c>
      <c r="G1779" t="s">
        <v>531</v>
      </c>
      <c r="H1779" t="s">
        <v>532</v>
      </c>
      <c r="I1779" t="s">
        <v>1611</v>
      </c>
      <c r="K1779">
        <v>13893</v>
      </c>
      <c r="L1779">
        <v>1840002720</v>
      </c>
    </row>
    <row r="1780" spans="1:12" x14ac:dyDescent="0.45">
      <c r="A1780" t="str">
        <f t="shared" si="27"/>
        <v>Baracoa, Guantánamo, Cuba</v>
      </c>
      <c r="B1780" t="s">
        <v>3554</v>
      </c>
      <c r="C1780" t="s">
        <v>3554</v>
      </c>
      <c r="D1780">
        <v>20.3444</v>
      </c>
      <c r="E1780">
        <v>-74.495599999999996</v>
      </c>
      <c r="F1780" t="s">
        <v>658</v>
      </c>
      <c r="G1780" t="s">
        <v>659</v>
      </c>
      <c r="H1780" t="s">
        <v>660</v>
      </c>
      <c r="I1780" t="s">
        <v>3555</v>
      </c>
      <c r="J1780" t="s">
        <v>366</v>
      </c>
      <c r="K1780">
        <v>79797</v>
      </c>
      <c r="L1780">
        <v>1192326052</v>
      </c>
    </row>
    <row r="1781" spans="1:12" x14ac:dyDescent="0.45">
      <c r="A1781" t="str">
        <f t="shared" si="27"/>
        <v>Baradero, Buenos Aires, Argentina</v>
      </c>
      <c r="B1781" t="s">
        <v>3556</v>
      </c>
      <c r="C1781" t="s">
        <v>3556</v>
      </c>
      <c r="D1781">
        <v>-33.799999999999997</v>
      </c>
      <c r="E1781">
        <v>-59.5167</v>
      </c>
      <c r="F1781" t="s">
        <v>651</v>
      </c>
      <c r="G1781" t="s">
        <v>652</v>
      </c>
      <c r="H1781" t="s">
        <v>653</v>
      </c>
      <c r="I1781" t="s">
        <v>870</v>
      </c>
      <c r="J1781" t="s">
        <v>366</v>
      </c>
      <c r="K1781">
        <v>28537</v>
      </c>
      <c r="L1781">
        <v>1032310302</v>
      </c>
    </row>
    <row r="1782" spans="1:12" x14ac:dyDescent="0.45">
      <c r="A1782" t="str">
        <f t="shared" si="27"/>
        <v>Baraguá, Ciego de Ávila, Cuba</v>
      </c>
      <c r="B1782" t="s">
        <v>3557</v>
      </c>
      <c r="C1782" t="s">
        <v>3558</v>
      </c>
      <c r="D1782">
        <v>21.681899999999999</v>
      </c>
      <c r="E1782">
        <v>-78.624399999999994</v>
      </c>
      <c r="F1782" t="s">
        <v>658</v>
      </c>
      <c r="G1782" t="s">
        <v>659</v>
      </c>
      <c r="H1782" t="s">
        <v>660</v>
      </c>
      <c r="I1782" t="s">
        <v>3559</v>
      </c>
      <c r="K1782">
        <v>32909</v>
      </c>
      <c r="L1782">
        <v>1192061113</v>
      </c>
    </row>
    <row r="1783" spans="1:12" x14ac:dyDescent="0.45">
      <c r="A1783" t="str">
        <f t="shared" si="27"/>
        <v>Barahona, Enriquillo, Dominican Republic</v>
      </c>
      <c r="B1783" t="s">
        <v>3560</v>
      </c>
      <c r="C1783" t="s">
        <v>3560</v>
      </c>
      <c r="D1783">
        <v>18.207899999999999</v>
      </c>
      <c r="E1783">
        <v>-71.099599999999995</v>
      </c>
      <c r="F1783" t="s">
        <v>2884</v>
      </c>
      <c r="G1783" t="s">
        <v>2885</v>
      </c>
      <c r="H1783" t="s">
        <v>2886</v>
      </c>
      <c r="I1783" t="s">
        <v>3561</v>
      </c>
      <c r="J1783" t="s">
        <v>378</v>
      </c>
      <c r="K1783">
        <v>138159</v>
      </c>
      <c r="L1783">
        <v>1214900129</v>
      </c>
    </row>
    <row r="1784" spans="1:12" x14ac:dyDescent="0.45">
      <c r="A1784" t="str">
        <f t="shared" si="27"/>
        <v>Barakī Barak, Lōgar, Afghanistan</v>
      </c>
      <c r="B1784" t="s">
        <v>3562</v>
      </c>
      <c r="C1784" t="s">
        <v>3563</v>
      </c>
      <c r="D1784">
        <v>33.966700000000003</v>
      </c>
      <c r="E1784">
        <v>68.966700000000003</v>
      </c>
      <c r="F1784" t="s">
        <v>1018</v>
      </c>
      <c r="G1784" t="s">
        <v>1019</v>
      </c>
      <c r="H1784" t="s">
        <v>1020</v>
      </c>
      <c r="I1784" t="s">
        <v>3564</v>
      </c>
      <c r="J1784" t="s">
        <v>366</v>
      </c>
      <c r="K1784">
        <v>22305</v>
      </c>
      <c r="L1784">
        <v>1004707647</v>
      </c>
    </row>
    <row r="1785" spans="1:12" x14ac:dyDescent="0.45">
      <c r="A1785" t="str">
        <f t="shared" si="27"/>
        <v>Bāramūla, Jammu and Kashmīr, India</v>
      </c>
      <c r="B1785" t="s">
        <v>3565</v>
      </c>
      <c r="C1785" t="s">
        <v>3566</v>
      </c>
      <c r="D1785">
        <v>34.200000000000003</v>
      </c>
      <c r="E1785">
        <v>74.34</v>
      </c>
      <c r="F1785" t="s">
        <v>626</v>
      </c>
      <c r="G1785" t="s">
        <v>627</v>
      </c>
      <c r="H1785" t="s">
        <v>628</v>
      </c>
      <c r="I1785" t="s">
        <v>3428</v>
      </c>
      <c r="K1785">
        <v>167986</v>
      </c>
      <c r="L1785">
        <v>1356671176</v>
      </c>
    </row>
    <row r="1786" spans="1:12" x14ac:dyDescent="0.45">
      <c r="A1786" t="str">
        <f t="shared" si="27"/>
        <v>Baran’, Vitsyebskaya Voblasts’, Belarus</v>
      </c>
      <c r="B1786" t="s">
        <v>3567</v>
      </c>
      <c r="C1786" t="s">
        <v>3568</v>
      </c>
      <c r="D1786">
        <v>54.4833</v>
      </c>
      <c r="E1786">
        <v>30.333300000000001</v>
      </c>
      <c r="F1786" t="s">
        <v>2588</v>
      </c>
      <c r="G1786" t="s">
        <v>2589</v>
      </c>
      <c r="H1786" t="s">
        <v>2590</v>
      </c>
      <c r="I1786" t="s">
        <v>3569</v>
      </c>
      <c r="K1786">
        <v>10200</v>
      </c>
      <c r="L1786">
        <v>1112544646</v>
      </c>
    </row>
    <row r="1787" spans="1:12" x14ac:dyDescent="0.45">
      <c r="A1787" t="str">
        <f t="shared" si="27"/>
        <v>Baranavichy, Brestskaya Voblasts’, Belarus</v>
      </c>
      <c r="B1787" t="s">
        <v>3570</v>
      </c>
      <c r="C1787" t="s">
        <v>3570</v>
      </c>
      <c r="D1787">
        <v>53.116700000000002</v>
      </c>
      <c r="E1787">
        <v>25.9833</v>
      </c>
      <c r="F1787" t="s">
        <v>2588</v>
      </c>
      <c r="G1787" t="s">
        <v>2589</v>
      </c>
      <c r="H1787" t="s">
        <v>2590</v>
      </c>
      <c r="I1787" t="s">
        <v>3571</v>
      </c>
      <c r="J1787" t="s">
        <v>366</v>
      </c>
      <c r="K1787">
        <v>175000</v>
      </c>
      <c r="L1787">
        <v>1112421165</v>
      </c>
    </row>
    <row r="1788" spans="1:12" x14ac:dyDescent="0.45">
      <c r="A1788" t="str">
        <f t="shared" si="27"/>
        <v>Baranivka, Zhytomyrs’ka Oblast’, Ukraine</v>
      </c>
      <c r="B1788" t="s">
        <v>3572</v>
      </c>
      <c r="C1788" t="s">
        <v>3572</v>
      </c>
      <c r="D1788">
        <v>50.3</v>
      </c>
      <c r="E1788">
        <v>27.666699999999999</v>
      </c>
      <c r="F1788" t="s">
        <v>1461</v>
      </c>
      <c r="G1788" t="s">
        <v>1462</v>
      </c>
      <c r="H1788" t="s">
        <v>1463</v>
      </c>
      <c r="I1788" t="s">
        <v>2000</v>
      </c>
      <c r="J1788" t="s">
        <v>366</v>
      </c>
      <c r="K1788">
        <v>11765</v>
      </c>
      <c r="L1788">
        <v>1804259330</v>
      </c>
    </row>
    <row r="1789" spans="1:12" x14ac:dyDescent="0.45">
      <c r="A1789" t="str">
        <f t="shared" si="27"/>
        <v>Baraolt, Covasna, Romania</v>
      </c>
      <c r="B1789" t="s">
        <v>3573</v>
      </c>
      <c r="C1789" t="s">
        <v>3573</v>
      </c>
      <c r="D1789">
        <v>46.075000000000003</v>
      </c>
      <c r="E1789">
        <v>25.6</v>
      </c>
      <c r="F1789" t="s">
        <v>665</v>
      </c>
      <c r="G1789" t="s">
        <v>666</v>
      </c>
      <c r="H1789" t="s">
        <v>667</v>
      </c>
      <c r="I1789" t="s">
        <v>3574</v>
      </c>
      <c r="K1789">
        <v>8672</v>
      </c>
      <c r="L1789">
        <v>1642011195</v>
      </c>
    </row>
    <row r="1790" spans="1:12" x14ac:dyDescent="0.45">
      <c r="A1790" t="str">
        <f t="shared" si="27"/>
        <v>Bārāsat, West Bengal, India</v>
      </c>
      <c r="B1790" t="s">
        <v>3575</v>
      </c>
      <c r="C1790" t="s">
        <v>3576</v>
      </c>
      <c r="D1790">
        <v>22.2333</v>
      </c>
      <c r="E1790">
        <v>88.45</v>
      </c>
      <c r="F1790" t="s">
        <v>626</v>
      </c>
      <c r="G1790" t="s">
        <v>627</v>
      </c>
      <c r="H1790" t="s">
        <v>628</v>
      </c>
      <c r="I1790" t="s">
        <v>1574</v>
      </c>
      <c r="K1790">
        <v>278435</v>
      </c>
      <c r="L1790">
        <v>1356550583</v>
      </c>
    </row>
    <row r="1791" spans="1:12" x14ac:dyDescent="0.45">
      <c r="A1791" t="str">
        <f t="shared" si="27"/>
        <v>Barbacena, Minas Gerais, Brazil</v>
      </c>
      <c r="B1791" t="s">
        <v>3577</v>
      </c>
      <c r="C1791" t="s">
        <v>3577</v>
      </c>
      <c r="D1791">
        <v>-21.2258</v>
      </c>
      <c r="E1791">
        <v>-43.773899999999998</v>
      </c>
      <c r="F1791" t="s">
        <v>491</v>
      </c>
      <c r="G1791" t="s">
        <v>492</v>
      </c>
      <c r="H1791" t="s">
        <v>493</v>
      </c>
      <c r="I1791" t="s">
        <v>1623</v>
      </c>
      <c r="K1791">
        <v>126284</v>
      </c>
      <c r="L1791">
        <v>1076877003</v>
      </c>
    </row>
    <row r="1792" spans="1:12" x14ac:dyDescent="0.45">
      <c r="A1792" t="str">
        <f t="shared" si="27"/>
        <v>Barberton, Ohio, United States</v>
      </c>
      <c r="B1792" t="s">
        <v>3578</v>
      </c>
      <c r="C1792" t="s">
        <v>3578</v>
      </c>
      <c r="D1792">
        <v>41.009399999999999</v>
      </c>
      <c r="E1792">
        <v>-81.603800000000007</v>
      </c>
      <c r="F1792" t="s">
        <v>530</v>
      </c>
      <c r="G1792" t="s">
        <v>531</v>
      </c>
      <c r="H1792" t="s">
        <v>532</v>
      </c>
      <c r="I1792" t="s">
        <v>799</v>
      </c>
      <c r="K1792">
        <v>25953</v>
      </c>
      <c r="L1792">
        <v>1840000792</v>
      </c>
    </row>
    <row r="1793" spans="1:12" x14ac:dyDescent="0.45">
      <c r="A1793" t="str">
        <f t="shared" si="27"/>
        <v>Barberton, Washington, United States</v>
      </c>
      <c r="B1793" t="s">
        <v>3578</v>
      </c>
      <c r="C1793" t="s">
        <v>3578</v>
      </c>
      <c r="D1793">
        <v>45.7136</v>
      </c>
      <c r="E1793">
        <v>-122.61150000000001</v>
      </c>
      <c r="F1793" t="s">
        <v>530</v>
      </c>
      <c r="G1793" t="s">
        <v>531</v>
      </c>
      <c r="H1793" t="s">
        <v>532</v>
      </c>
      <c r="I1793" t="s">
        <v>585</v>
      </c>
      <c r="K1793">
        <v>6941</v>
      </c>
      <c r="L1793">
        <v>1840017397</v>
      </c>
    </row>
    <row r="1794" spans="1:12" x14ac:dyDescent="0.45">
      <c r="A1794" t="str">
        <f t="shared" si="27"/>
        <v>Barbourville, Kentucky, United States</v>
      </c>
      <c r="B1794" t="s">
        <v>3579</v>
      </c>
      <c r="C1794" t="s">
        <v>3579</v>
      </c>
      <c r="D1794">
        <v>36.866700000000002</v>
      </c>
      <c r="E1794">
        <v>-83.885000000000005</v>
      </c>
      <c r="F1794" t="s">
        <v>530</v>
      </c>
      <c r="G1794" t="s">
        <v>531</v>
      </c>
      <c r="H1794" t="s">
        <v>532</v>
      </c>
      <c r="I1794" t="s">
        <v>1528</v>
      </c>
      <c r="K1794">
        <v>6036</v>
      </c>
      <c r="L1794">
        <v>1840013277</v>
      </c>
    </row>
    <row r="1795" spans="1:12" x14ac:dyDescent="0.45">
      <c r="A1795" t="str">
        <f t="shared" ref="A1795:A1858" si="28">CONCATENATE(B1795,", ",I1795,", ",F1795)</f>
        <v>Barby, Saxony-Anhalt, Germany</v>
      </c>
      <c r="B1795" t="s">
        <v>3580</v>
      </c>
      <c r="C1795" t="s">
        <v>3580</v>
      </c>
      <c r="D1795">
        <v>51.966700000000003</v>
      </c>
      <c r="E1795">
        <v>11.8667</v>
      </c>
      <c r="F1795" t="s">
        <v>441</v>
      </c>
      <c r="G1795" t="s">
        <v>442</v>
      </c>
      <c r="H1795" t="s">
        <v>443</v>
      </c>
      <c r="I1795" t="s">
        <v>1614</v>
      </c>
      <c r="K1795">
        <v>8394</v>
      </c>
      <c r="L1795">
        <v>1276107276</v>
      </c>
    </row>
    <row r="1796" spans="1:12" x14ac:dyDescent="0.45">
      <c r="A1796" t="str">
        <f t="shared" si="28"/>
        <v>Barcaldine, Queensland, Australia</v>
      </c>
      <c r="B1796" t="s">
        <v>3581</v>
      </c>
      <c r="C1796" t="s">
        <v>3581</v>
      </c>
      <c r="D1796">
        <v>-23.555499999999999</v>
      </c>
      <c r="E1796">
        <v>145.28880000000001</v>
      </c>
      <c r="F1796" t="s">
        <v>830</v>
      </c>
      <c r="G1796" t="s">
        <v>831</v>
      </c>
      <c r="H1796" t="s">
        <v>832</v>
      </c>
      <c r="I1796" t="s">
        <v>1959</v>
      </c>
      <c r="K1796">
        <v>1422</v>
      </c>
      <c r="L1796">
        <v>1036284609</v>
      </c>
    </row>
    <row r="1797" spans="1:12" x14ac:dyDescent="0.45">
      <c r="A1797" t="str">
        <f t="shared" si="28"/>
        <v>Barcelona, Catalonia, Spain</v>
      </c>
      <c r="B1797" t="s">
        <v>3582</v>
      </c>
      <c r="C1797" t="s">
        <v>3582</v>
      </c>
      <c r="D1797">
        <v>41.3825</v>
      </c>
      <c r="E1797">
        <v>2.1768999999999998</v>
      </c>
      <c r="F1797" t="s">
        <v>436</v>
      </c>
      <c r="G1797" t="s">
        <v>437</v>
      </c>
      <c r="H1797" t="s">
        <v>438</v>
      </c>
      <c r="I1797" t="s">
        <v>3061</v>
      </c>
      <c r="J1797" t="s">
        <v>378</v>
      </c>
      <c r="K1797">
        <v>4588000</v>
      </c>
      <c r="L1797">
        <v>1724594040</v>
      </c>
    </row>
    <row r="1798" spans="1:12" x14ac:dyDescent="0.45">
      <c r="A1798" t="str">
        <f t="shared" si="28"/>
        <v>Barcelona, Anzoátegui, Venezuela</v>
      </c>
      <c r="B1798" t="s">
        <v>3582</v>
      </c>
      <c r="C1798" t="s">
        <v>3582</v>
      </c>
      <c r="D1798">
        <v>10.1333</v>
      </c>
      <c r="E1798">
        <v>-64.683300000000003</v>
      </c>
      <c r="F1798" t="s">
        <v>702</v>
      </c>
      <c r="G1798" t="s">
        <v>703</v>
      </c>
      <c r="H1798" t="s">
        <v>704</v>
      </c>
      <c r="I1798" t="s">
        <v>1917</v>
      </c>
      <c r="J1798" t="s">
        <v>378</v>
      </c>
      <c r="K1798">
        <v>448016</v>
      </c>
      <c r="L1798">
        <v>1862418619</v>
      </c>
    </row>
    <row r="1799" spans="1:12" x14ac:dyDescent="0.45">
      <c r="A1799" t="str">
        <f t="shared" si="28"/>
        <v>Barcelos, Amazonas, Brazil</v>
      </c>
      <c r="B1799" t="s">
        <v>3583</v>
      </c>
      <c r="C1799" t="s">
        <v>3583</v>
      </c>
      <c r="D1799">
        <v>-0.97360000000000002</v>
      </c>
      <c r="E1799">
        <v>-62.926900000000003</v>
      </c>
      <c r="F1799" t="s">
        <v>491</v>
      </c>
      <c r="G1799" t="s">
        <v>492</v>
      </c>
      <c r="H1799" t="s">
        <v>493</v>
      </c>
      <c r="I1799" t="s">
        <v>3120</v>
      </c>
      <c r="K1799">
        <v>12584</v>
      </c>
      <c r="L1799">
        <v>1076105080</v>
      </c>
    </row>
    <row r="1800" spans="1:12" x14ac:dyDescent="0.45">
      <c r="A1800" t="str">
        <f t="shared" si="28"/>
        <v>Barclayville, Grand Kru, Liberia</v>
      </c>
      <c r="B1800" t="s">
        <v>3584</v>
      </c>
      <c r="C1800" t="s">
        <v>3584</v>
      </c>
      <c r="D1800">
        <v>4.8</v>
      </c>
      <c r="E1800">
        <v>-8.1667000000000005</v>
      </c>
      <c r="F1800" t="s">
        <v>3585</v>
      </c>
      <c r="G1800" t="s">
        <v>3586</v>
      </c>
      <c r="H1800" t="s">
        <v>3587</v>
      </c>
      <c r="I1800" t="s">
        <v>3588</v>
      </c>
      <c r="J1800" t="s">
        <v>378</v>
      </c>
      <c r="K1800">
        <v>2733</v>
      </c>
      <c r="L1800">
        <v>1430129873</v>
      </c>
    </row>
    <row r="1801" spans="1:12" x14ac:dyDescent="0.45">
      <c r="A1801" t="str">
        <f t="shared" si="28"/>
        <v>Barcs, Somogy, Hungary</v>
      </c>
      <c r="B1801" t="s">
        <v>3589</v>
      </c>
      <c r="C1801" t="s">
        <v>3589</v>
      </c>
      <c r="D1801">
        <v>45.96</v>
      </c>
      <c r="E1801">
        <v>17.46</v>
      </c>
      <c r="F1801" t="s">
        <v>641</v>
      </c>
      <c r="G1801" t="s">
        <v>642</v>
      </c>
      <c r="H1801" t="s">
        <v>643</v>
      </c>
      <c r="I1801" t="s">
        <v>3232</v>
      </c>
      <c r="J1801" t="s">
        <v>366</v>
      </c>
      <c r="K1801">
        <v>10501</v>
      </c>
      <c r="L1801">
        <v>1348676786</v>
      </c>
    </row>
    <row r="1802" spans="1:12" x14ac:dyDescent="0.45">
      <c r="A1802" t="str">
        <f t="shared" si="28"/>
        <v>Bardaï, Tibesti, Chad</v>
      </c>
      <c r="B1802" t="s">
        <v>3590</v>
      </c>
      <c r="C1802" t="s">
        <v>3591</v>
      </c>
      <c r="D1802">
        <v>21.354700000000001</v>
      </c>
      <c r="E1802">
        <v>17.0016</v>
      </c>
      <c r="F1802" t="s">
        <v>562</v>
      </c>
      <c r="G1802" t="s">
        <v>563</v>
      </c>
      <c r="H1802" t="s">
        <v>564</v>
      </c>
      <c r="I1802" t="s">
        <v>3592</v>
      </c>
      <c r="J1802" t="s">
        <v>378</v>
      </c>
      <c r="L1802">
        <v>1148071351</v>
      </c>
    </row>
    <row r="1803" spans="1:12" x14ac:dyDescent="0.45">
      <c r="A1803" t="str">
        <f t="shared" si="28"/>
        <v>Barddhamān, West Bengal, India</v>
      </c>
      <c r="B1803" t="s">
        <v>3593</v>
      </c>
      <c r="C1803" t="s">
        <v>3594</v>
      </c>
      <c r="D1803">
        <v>23.25</v>
      </c>
      <c r="E1803">
        <v>87.85</v>
      </c>
      <c r="F1803" t="s">
        <v>626</v>
      </c>
      <c r="G1803" t="s">
        <v>627</v>
      </c>
      <c r="H1803" t="s">
        <v>628</v>
      </c>
      <c r="I1803" t="s">
        <v>1574</v>
      </c>
      <c r="K1803">
        <v>314265</v>
      </c>
      <c r="L1803">
        <v>1356062166</v>
      </c>
    </row>
    <row r="1804" spans="1:12" x14ac:dyDescent="0.45">
      <c r="A1804" t="str">
        <f t="shared" si="28"/>
        <v>Bardejov, Prešovský, Slovakia</v>
      </c>
      <c r="B1804" t="s">
        <v>3595</v>
      </c>
      <c r="C1804" t="s">
        <v>3595</v>
      </c>
      <c r="D1804">
        <v>49.295000000000002</v>
      </c>
      <c r="E1804">
        <v>21.2758</v>
      </c>
      <c r="F1804" t="s">
        <v>3518</v>
      </c>
      <c r="G1804" t="s">
        <v>3519</v>
      </c>
      <c r="H1804" t="s">
        <v>3520</v>
      </c>
      <c r="I1804" t="s">
        <v>3596</v>
      </c>
      <c r="J1804" t="s">
        <v>366</v>
      </c>
      <c r="K1804">
        <v>32587</v>
      </c>
      <c r="L1804">
        <v>1703663141</v>
      </c>
    </row>
    <row r="1805" spans="1:12" x14ac:dyDescent="0.45">
      <c r="A1805" t="str">
        <f t="shared" si="28"/>
        <v>Bardmoor, Florida, United States</v>
      </c>
      <c r="B1805" t="s">
        <v>3597</v>
      </c>
      <c r="C1805" t="s">
        <v>3597</v>
      </c>
      <c r="D1805">
        <v>27.857500000000002</v>
      </c>
      <c r="E1805">
        <v>-82.753399999999999</v>
      </c>
      <c r="F1805" t="s">
        <v>530</v>
      </c>
      <c r="G1805" t="s">
        <v>531</v>
      </c>
      <c r="H1805" t="s">
        <v>532</v>
      </c>
      <c r="I1805" t="s">
        <v>1378</v>
      </c>
      <c r="K1805">
        <v>9514</v>
      </c>
      <c r="L1805">
        <v>1840038841</v>
      </c>
    </row>
    <row r="1806" spans="1:12" x14ac:dyDescent="0.45">
      <c r="A1806" t="str">
        <f t="shared" si="28"/>
        <v>Bardstown, Kentucky, United States</v>
      </c>
      <c r="B1806" t="s">
        <v>3598</v>
      </c>
      <c r="C1806" t="s">
        <v>3598</v>
      </c>
      <c r="D1806">
        <v>37.817399999999999</v>
      </c>
      <c r="E1806">
        <v>-85.454800000000006</v>
      </c>
      <c r="F1806" t="s">
        <v>530</v>
      </c>
      <c r="G1806" t="s">
        <v>531</v>
      </c>
      <c r="H1806" t="s">
        <v>532</v>
      </c>
      <c r="I1806" t="s">
        <v>1528</v>
      </c>
      <c r="K1806">
        <v>21184</v>
      </c>
      <c r="L1806">
        <v>1840013219</v>
      </c>
    </row>
    <row r="1807" spans="1:12" x14ac:dyDescent="0.45">
      <c r="A1807" t="str">
        <f t="shared" si="28"/>
        <v>Barehra, Uttar Pradesh, India</v>
      </c>
      <c r="B1807" t="s">
        <v>3599</v>
      </c>
      <c r="C1807" t="s">
        <v>3599</v>
      </c>
      <c r="D1807">
        <v>27.75</v>
      </c>
      <c r="E1807">
        <v>78.566699999999997</v>
      </c>
      <c r="F1807" t="s">
        <v>626</v>
      </c>
      <c r="G1807" t="s">
        <v>627</v>
      </c>
      <c r="H1807" t="s">
        <v>628</v>
      </c>
      <c r="I1807" t="s">
        <v>939</v>
      </c>
      <c r="K1807">
        <v>19542</v>
      </c>
      <c r="L1807">
        <v>1356242932</v>
      </c>
    </row>
    <row r="1808" spans="1:12" x14ac:dyDescent="0.45">
      <c r="A1808" t="str">
        <f t="shared" si="28"/>
        <v>Bareilly, Uttar Pradesh, India</v>
      </c>
      <c r="B1808" t="s">
        <v>3600</v>
      </c>
      <c r="C1808" t="s">
        <v>3600</v>
      </c>
      <c r="D1808">
        <v>28.364000000000001</v>
      </c>
      <c r="E1808">
        <v>79.415000000000006</v>
      </c>
      <c r="F1808" t="s">
        <v>626</v>
      </c>
      <c r="G1808" t="s">
        <v>627</v>
      </c>
      <c r="H1808" t="s">
        <v>628</v>
      </c>
      <c r="I1808" t="s">
        <v>939</v>
      </c>
      <c r="K1808">
        <v>1000000</v>
      </c>
      <c r="L1808">
        <v>1356698199</v>
      </c>
    </row>
    <row r="1809" spans="1:12" x14ac:dyDescent="0.45">
      <c r="A1809" t="str">
        <f t="shared" si="28"/>
        <v>Barentu, Gash Barka, Eritrea</v>
      </c>
      <c r="B1809" t="s">
        <v>3601</v>
      </c>
      <c r="C1809" t="s">
        <v>3601</v>
      </c>
      <c r="D1809">
        <v>15.1058</v>
      </c>
      <c r="E1809">
        <v>37.590699999999998</v>
      </c>
      <c r="F1809" t="s">
        <v>844</v>
      </c>
      <c r="G1809" t="s">
        <v>845</v>
      </c>
      <c r="H1809" t="s">
        <v>846</v>
      </c>
      <c r="I1809" t="s">
        <v>1119</v>
      </c>
      <c r="J1809" t="s">
        <v>378</v>
      </c>
      <c r="L1809">
        <v>1232695352</v>
      </c>
    </row>
    <row r="1810" spans="1:12" x14ac:dyDescent="0.45">
      <c r="A1810" t="str">
        <f t="shared" si="28"/>
        <v>Bargara, Queensland, Australia</v>
      </c>
      <c r="B1810" t="s">
        <v>3602</v>
      </c>
      <c r="C1810" t="s">
        <v>3602</v>
      </c>
      <c r="D1810">
        <v>-24.820499999999999</v>
      </c>
      <c r="E1810">
        <v>152.46250000000001</v>
      </c>
      <c r="F1810" t="s">
        <v>830</v>
      </c>
      <c r="G1810" t="s">
        <v>831</v>
      </c>
      <c r="H1810" t="s">
        <v>832</v>
      </c>
      <c r="I1810" t="s">
        <v>1959</v>
      </c>
      <c r="K1810">
        <v>7485</v>
      </c>
      <c r="L1810">
        <v>1036308552</v>
      </c>
    </row>
    <row r="1811" spans="1:12" x14ac:dyDescent="0.45">
      <c r="A1811" t="str">
        <f t="shared" si="28"/>
        <v>Bargersville, Indiana, United States</v>
      </c>
      <c r="B1811" t="s">
        <v>3603</v>
      </c>
      <c r="C1811" t="s">
        <v>3603</v>
      </c>
      <c r="D1811">
        <v>39.541200000000003</v>
      </c>
      <c r="E1811">
        <v>-86.200400000000002</v>
      </c>
      <c r="F1811" t="s">
        <v>530</v>
      </c>
      <c r="G1811" t="s">
        <v>531</v>
      </c>
      <c r="H1811" t="s">
        <v>532</v>
      </c>
      <c r="I1811" t="s">
        <v>1964</v>
      </c>
      <c r="K1811">
        <v>8076</v>
      </c>
      <c r="L1811">
        <v>1840009569</v>
      </c>
    </row>
    <row r="1812" spans="1:12" x14ac:dyDescent="0.45">
      <c r="A1812" t="str">
        <f t="shared" si="28"/>
        <v>Bargoed, Caerphilly, United Kingdom</v>
      </c>
      <c r="B1812" t="s">
        <v>3604</v>
      </c>
      <c r="C1812" t="s">
        <v>3604</v>
      </c>
      <c r="D1812">
        <v>51.69</v>
      </c>
      <c r="E1812">
        <v>-3.24</v>
      </c>
      <c r="F1812" t="s">
        <v>536</v>
      </c>
      <c r="G1812" t="s">
        <v>537</v>
      </c>
      <c r="H1812" t="s">
        <v>538</v>
      </c>
      <c r="I1812" t="s">
        <v>579</v>
      </c>
      <c r="K1812">
        <v>11900</v>
      </c>
      <c r="L1812">
        <v>1826865415</v>
      </c>
    </row>
    <row r="1813" spans="1:12" x14ac:dyDescent="0.45">
      <c r="A1813" t="str">
        <f t="shared" si="28"/>
        <v>Bargteheide, Schleswig-Holstein, Germany</v>
      </c>
      <c r="B1813" t="s">
        <v>3605</v>
      </c>
      <c r="C1813" t="s">
        <v>3605</v>
      </c>
      <c r="D1813">
        <v>53.716700000000003</v>
      </c>
      <c r="E1813">
        <v>10.2667</v>
      </c>
      <c r="F1813" t="s">
        <v>441</v>
      </c>
      <c r="G1813" t="s">
        <v>442</v>
      </c>
      <c r="H1813" t="s">
        <v>443</v>
      </c>
      <c r="I1813" t="s">
        <v>997</v>
      </c>
      <c r="K1813">
        <v>16109</v>
      </c>
      <c r="L1813">
        <v>1276611028</v>
      </c>
    </row>
    <row r="1814" spans="1:12" x14ac:dyDescent="0.45">
      <c r="A1814" t="str">
        <f t="shared" si="28"/>
        <v>Bari, Puglia, Italy</v>
      </c>
      <c r="B1814" t="s">
        <v>3418</v>
      </c>
      <c r="C1814" t="s">
        <v>3418</v>
      </c>
      <c r="D1814">
        <v>41.125300000000003</v>
      </c>
      <c r="E1814">
        <v>16.866700000000002</v>
      </c>
      <c r="F1814" t="s">
        <v>946</v>
      </c>
      <c r="G1814" t="s">
        <v>947</v>
      </c>
      <c r="H1814" t="s">
        <v>948</v>
      </c>
      <c r="I1814" t="s">
        <v>1992</v>
      </c>
      <c r="J1814" t="s">
        <v>378</v>
      </c>
      <c r="K1814">
        <v>325183</v>
      </c>
      <c r="L1814">
        <v>1380991126</v>
      </c>
    </row>
    <row r="1815" spans="1:12" x14ac:dyDescent="0.45">
      <c r="A1815" t="str">
        <f t="shared" si="28"/>
        <v>Bariadi, Simiyu, Tanzania</v>
      </c>
      <c r="B1815" t="s">
        <v>3606</v>
      </c>
      <c r="C1815" t="s">
        <v>3606</v>
      </c>
      <c r="D1815">
        <v>-2.8</v>
      </c>
      <c r="E1815">
        <v>33.9833</v>
      </c>
      <c r="F1815" t="s">
        <v>2466</v>
      </c>
      <c r="G1815" t="s">
        <v>2467</v>
      </c>
      <c r="H1815" t="s">
        <v>2468</v>
      </c>
      <c r="I1815" t="s">
        <v>3607</v>
      </c>
      <c r="J1815" t="s">
        <v>378</v>
      </c>
      <c r="L1815">
        <v>1834546025</v>
      </c>
    </row>
    <row r="1816" spans="1:12" x14ac:dyDescent="0.45">
      <c r="A1816" t="str">
        <f t="shared" si="28"/>
        <v>Barinas, Barinas, Venezuela</v>
      </c>
      <c r="B1816" t="s">
        <v>3608</v>
      </c>
      <c r="C1816" t="s">
        <v>3608</v>
      </c>
      <c r="D1816">
        <v>8.6333000000000002</v>
      </c>
      <c r="E1816">
        <v>-70.216700000000003</v>
      </c>
      <c r="F1816" t="s">
        <v>702</v>
      </c>
      <c r="G1816" t="s">
        <v>703</v>
      </c>
      <c r="H1816" t="s">
        <v>704</v>
      </c>
      <c r="I1816" t="s">
        <v>3608</v>
      </c>
      <c r="J1816" t="s">
        <v>378</v>
      </c>
      <c r="K1816">
        <v>873962</v>
      </c>
      <c r="L1816">
        <v>1862647790</v>
      </c>
    </row>
    <row r="1817" spans="1:12" x14ac:dyDescent="0.45">
      <c r="A1817" t="str">
        <f t="shared" si="28"/>
        <v>Bariri, São Paulo, Brazil</v>
      </c>
      <c r="B1817" t="s">
        <v>3609</v>
      </c>
      <c r="C1817" t="s">
        <v>3609</v>
      </c>
      <c r="D1817">
        <v>-22.074400000000001</v>
      </c>
      <c r="E1817">
        <v>-48.740299999999998</v>
      </c>
      <c r="F1817" t="s">
        <v>491</v>
      </c>
      <c r="G1817" t="s">
        <v>492</v>
      </c>
      <c r="H1817" t="s">
        <v>493</v>
      </c>
      <c r="I1817" t="s">
        <v>801</v>
      </c>
      <c r="K1817">
        <v>34048</v>
      </c>
      <c r="L1817">
        <v>1076167446</v>
      </c>
    </row>
    <row r="1818" spans="1:12" x14ac:dyDescent="0.45">
      <c r="A1818" t="str">
        <f t="shared" si="28"/>
        <v>Barishal, Barisāl, Bangladesh</v>
      </c>
      <c r="B1818" t="s">
        <v>3610</v>
      </c>
      <c r="C1818" t="s">
        <v>3610</v>
      </c>
      <c r="D1818">
        <v>22.7</v>
      </c>
      <c r="E1818">
        <v>90.366699999999994</v>
      </c>
      <c r="F1818" t="s">
        <v>3611</v>
      </c>
      <c r="G1818" t="s">
        <v>3612</v>
      </c>
      <c r="H1818" t="s">
        <v>3613</v>
      </c>
      <c r="I1818" t="s">
        <v>3614</v>
      </c>
      <c r="J1818" t="s">
        <v>378</v>
      </c>
      <c r="K1818">
        <v>230000</v>
      </c>
      <c r="L1818">
        <v>1050297281</v>
      </c>
    </row>
    <row r="1819" spans="1:12" x14ac:dyDescent="0.45">
      <c r="A1819" t="str">
        <f t="shared" si="28"/>
        <v>Barking, Barking and Dagenham, United Kingdom</v>
      </c>
      <c r="B1819" t="s">
        <v>3615</v>
      </c>
      <c r="C1819" t="s">
        <v>3615</v>
      </c>
      <c r="D1819">
        <v>51.54</v>
      </c>
      <c r="E1819">
        <v>0.08</v>
      </c>
      <c r="F1819" t="s">
        <v>536</v>
      </c>
      <c r="G1819" t="s">
        <v>537</v>
      </c>
      <c r="H1819" t="s">
        <v>538</v>
      </c>
      <c r="I1819" t="s">
        <v>3616</v>
      </c>
      <c r="K1819">
        <v>59068</v>
      </c>
      <c r="L1819">
        <v>1826566262</v>
      </c>
    </row>
    <row r="1820" spans="1:12" x14ac:dyDescent="0.45">
      <c r="A1820" t="str">
        <f t="shared" si="28"/>
        <v>Barletta, Puglia, Italy</v>
      </c>
      <c r="B1820" t="s">
        <v>3617</v>
      </c>
      <c r="C1820" t="s">
        <v>3617</v>
      </c>
      <c r="D1820">
        <v>41.32</v>
      </c>
      <c r="E1820">
        <v>16.27</v>
      </c>
      <c r="F1820" t="s">
        <v>946</v>
      </c>
      <c r="G1820" t="s">
        <v>947</v>
      </c>
      <c r="H1820" t="s">
        <v>948</v>
      </c>
      <c r="I1820" t="s">
        <v>1992</v>
      </c>
      <c r="J1820" t="s">
        <v>366</v>
      </c>
      <c r="K1820">
        <v>107830</v>
      </c>
      <c r="L1820">
        <v>1380940717</v>
      </c>
    </row>
    <row r="1821" spans="1:12" x14ac:dyDescent="0.45">
      <c r="A1821" t="str">
        <f t="shared" si="28"/>
        <v>Barling, Arkansas, United States</v>
      </c>
      <c r="B1821" t="s">
        <v>3618</v>
      </c>
      <c r="C1821" t="s">
        <v>3618</v>
      </c>
      <c r="D1821">
        <v>35.328400000000002</v>
      </c>
      <c r="E1821">
        <v>-94.279200000000003</v>
      </c>
      <c r="F1821" t="s">
        <v>530</v>
      </c>
      <c r="G1821" t="s">
        <v>531</v>
      </c>
      <c r="H1821" t="s">
        <v>532</v>
      </c>
      <c r="I1821" t="s">
        <v>1616</v>
      </c>
      <c r="K1821">
        <v>5036</v>
      </c>
      <c r="L1821">
        <v>1840013455</v>
      </c>
    </row>
    <row r="1822" spans="1:12" x14ac:dyDescent="0.45">
      <c r="A1822" t="str">
        <f t="shared" si="28"/>
        <v>Barmstedt, Schleswig-Holstein, Germany</v>
      </c>
      <c r="B1822" t="s">
        <v>3619</v>
      </c>
      <c r="C1822" t="s">
        <v>3619</v>
      </c>
      <c r="D1822">
        <v>53.783299999999997</v>
      </c>
      <c r="E1822">
        <v>9.7667000000000002</v>
      </c>
      <c r="F1822" t="s">
        <v>441</v>
      </c>
      <c r="G1822" t="s">
        <v>442</v>
      </c>
      <c r="H1822" t="s">
        <v>443</v>
      </c>
      <c r="I1822" t="s">
        <v>997</v>
      </c>
      <c r="K1822">
        <v>10368</v>
      </c>
      <c r="L1822">
        <v>1276501444</v>
      </c>
    </row>
    <row r="1823" spans="1:12" x14ac:dyDescent="0.45">
      <c r="A1823" t="str">
        <f t="shared" si="28"/>
        <v>Barnard Castle, Durham, United Kingdom</v>
      </c>
      <c r="B1823" t="s">
        <v>3620</v>
      </c>
      <c r="C1823" t="s">
        <v>3620</v>
      </c>
      <c r="D1823">
        <v>54.55</v>
      </c>
      <c r="E1823">
        <v>-1.92</v>
      </c>
      <c r="F1823" t="s">
        <v>536</v>
      </c>
      <c r="G1823" t="s">
        <v>537</v>
      </c>
      <c r="H1823" t="s">
        <v>538</v>
      </c>
      <c r="I1823" t="s">
        <v>2079</v>
      </c>
      <c r="K1823">
        <v>5495</v>
      </c>
      <c r="L1823">
        <v>1826240589</v>
      </c>
    </row>
    <row r="1824" spans="1:12" x14ac:dyDescent="0.45">
      <c r="A1824" t="str">
        <f t="shared" si="28"/>
        <v>Barnaul, Altayskiy Kray, Russia</v>
      </c>
      <c r="B1824" t="s">
        <v>3621</v>
      </c>
      <c r="C1824" t="s">
        <v>3621</v>
      </c>
      <c r="D1824">
        <v>53.356699999999996</v>
      </c>
      <c r="E1824">
        <v>83.787199999999999</v>
      </c>
      <c r="F1824" t="s">
        <v>504</v>
      </c>
      <c r="G1824" t="s">
        <v>505</v>
      </c>
      <c r="H1824" t="s">
        <v>506</v>
      </c>
      <c r="I1824" t="s">
        <v>1533</v>
      </c>
      <c r="J1824" t="s">
        <v>378</v>
      </c>
      <c r="K1824">
        <v>633301</v>
      </c>
      <c r="L1824">
        <v>1643318931</v>
      </c>
    </row>
    <row r="1825" spans="1:12" x14ac:dyDescent="0.45">
      <c r="A1825" t="str">
        <f t="shared" si="28"/>
        <v>Barnegat, New Jersey, United States</v>
      </c>
      <c r="B1825" t="s">
        <v>3622</v>
      </c>
      <c r="C1825" t="s">
        <v>3622</v>
      </c>
      <c r="D1825">
        <v>39.766500000000001</v>
      </c>
      <c r="E1825">
        <v>-74.277299999999997</v>
      </c>
      <c r="F1825" t="s">
        <v>530</v>
      </c>
      <c r="G1825" t="s">
        <v>531</v>
      </c>
      <c r="H1825" t="s">
        <v>532</v>
      </c>
      <c r="I1825" t="s">
        <v>587</v>
      </c>
      <c r="K1825">
        <v>22410</v>
      </c>
      <c r="L1825">
        <v>1840081601</v>
      </c>
    </row>
    <row r="1826" spans="1:12" x14ac:dyDescent="0.45">
      <c r="A1826" t="str">
        <f t="shared" si="28"/>
        <v>Barnesville, Georgia, United States</v>
      </c>
      <c r="B1826" t="s">
        <v>3623</v>
      </c>
      <c r="C1826" t="s">
        <v>3623</v>
      </c>
      <c r="D1826">
        <v>33.050899999999999</v>
      </c>
      <c r="E1826">
        <v>-84.152699999999996</v>
      </c>
      <c r="F1826" t="s">
        <v>530</v>
      </c>
      <c r="G1826" t="s">
        <v>531</v>
      </c>
      <c r="H1826" t="s">
        <v>532</v>
      </c>
      <c r="I1826" t="s">
        <v>763</v>
      </c>
      <c r="K1826">
        <v>7064</v>
      </c>
      <c r="L1826">
        <v>1840013783</v>
      </c>
    </row>
    <row r="1827" spans="1:12" x14ac:dyDescent="0.45">
      <c r="A1827" t="str">
        <f t="shared" si="28"/>
        <v>Barnet, Barnet, United Kingdom</v>
      </c>
      <c r="B1827" t="s">
        <v>3624</v>
      </c>
      <c r="C1827" t="s">
        <v>3624</v>
      </c>
      <c r="D1827">
        <v>51.644399999999997</v>
      </c>
      <c r="E1827">
        <v>-0.19969999999999999</v>
      </c>
      <c r="F1827" t="s">
        <v>536</v>
      </c>
      <c r="G1827" t="s">
        <v>537</v>
      </c>
      <c r="H1827" t="s">
        <v>538</v>
      </c>
      <c r="I1827" t="s">
        <v>3624</v>
      </c>
      <c r="K1827">
        <v>47359</v>
      </c>
      <c r="L1827">
        <v>1826246190</v>
      </c>
    </row>
    <row r="1828" spans="1:12" x14ac:dyDescent="0.45">
      <c r="A1828" t="str">
        <f t="shared" si="28"/>
        <v>Barnhart, Missouri, United States</v>
      </c>
      <c r="B1828" t="s">
        <v>3625</v>
      </c>
      <c r="C1828" t="s">
        <v>3625</v>
      </c>
      <c r="D1828">
        <v>38.335999999999999</v>
      </c>
      <c r="E1828">
        <v>-90.404600000000002</v>
      </c>
      <c r="F1828" t="s">
        <v>530</v>
      </c>
      <c r="G1828" t="s">
        <v>531</v>
      </c>
      <c r="H1828" t="s">
        <v>532</v>
      </c>
      <c r="I1828" t="s">
        <v>884</v>
      </c>
      <c r="K1828">
        <v>6318</v>
      </c>
      <c r="L1828">
        <v>1840006237</v>
      </c>
    </row>
    <row r="1829" spans="1:12" x14ac:dyDescent="0.45">
      <c r="A1829" t="str">
        <f t="shared" si="28"/>
        <v>Barnīs, Al Baḩr al Aḩmar, Egypt</v>
      </c>
      <c r="B1829" t="s">
        <v>3626</v>
      </c>
      <c r="C1829" t="s">
        <v>3627</v>
      </c>
      <c r="D1829">
        <v>23.946000000000002</v>
      </c>
      <c r="E1829">
        <v>35.484200000000001</v>
      </c>
      <c r="F1829" t="s">
        <v>676</v>
      </c>
      <c r="G1829" t="s">
        <v>677</v>
      </c>
      <c r="H1829" t="s">
        <v>678</v>
      </c>
      <c r="I1829" t="s">
        <v>1247</v>
      </c>
      <c r="K1829">
        <v>10</v>
      </c>
      <c r="L1829">
        <v>1818107956</v>
      </c>
    </row>
    <row r="1830" spans="1:12" x14ac:dyDescent="0.45">
      <c r="A1830" t="str">
        <f t="shared" si="28"/>
        <v>Barnoldswick, Lancashire, United Kingdom</v>
      </c>
      <c r="B1830" t="s">
        <v>3628</v>
      </c>
      <c r="C1830" t="s">
        <v>3628</v>
      </c>
      <c r="D1830">
        <v>53.914700000000003</v>
      </c>
      <c r="E1830">
        <v>-2.1894999999999998</v>
      </c>
      <c r="F1830" t="s">
        <v>536</v>
      </c>
      <c r="G1830" t="s">
        <v>537</v>
      </c>
      <c r="H1830" t="s">
        <v>538</v>
      </c>
      <c r="I1830" t="s">
        <v>724</v>
      </c>
      <c r="K1830">
        <v>10752</v>
      </c>
      <c r="L1830">
        <v>1826332641</v>
      </c>
    </row>
    <row r="1831" spans="1:12" x14ac:dyDescent="0.45">
      <c r="A1831" t="str">
        <f t="shared" si="28"/>
        <v>Barnsley, Barnsley, United Kingdom</v>
      </c>
      <c r="B1831" t="s">
        <v>3629</v>
      </c>
      <c r="C1831" t="s">
        <v>3629</v>
      </c>
      <c r="D1831">
        <v>53.553699999999999</v>
      </c>
      <c r="E1831">
        <v>-1.4791000000000001</v>
      </c>
      <c r="F1831" t="s">
        <v>536</v>
      </c>
      <c r="G1831" t="s">
        <v>537</v>
      </c>
      <c r="H1831" t="s">
        <v>538</v>
      </c>
      <c r="I1831" t="s">
        <v>3629</v>
      </c>
      <c r="K1831">
        <v>91297</v>
      </c>
      <c r="L1831">
        <v>1826597621</v>
      </c>
    </row>
    <row r="1832" spans="1:12" x14ac:dyDescent="0.45">
      <c r="A1832" t="str">
        <f t="shared" si="28"/>
        <v>Barnstable, Massachusetts, United States</v>
      </c>
      <c r="B1832" t="s">
        <v>3630</v>
      </c>
      <c r="C1832" t="s">
        <v>3630</v>
      </c>
      <c r="D1832">
        <v>41.672199999999997</v>
      </c>
      <c r="E1832">
        <v>-70.359899999999996</v>
      </c>
      <c r="F1832" t="s">
        <v>530</v>
      </c>
      <c r="G1832" t="s">
        <v>531</v>
      </c>
      <c r="H1832" t="s">
        <v>532</v>
      </c>
      <c r="I1832" t="s">
        <v>621</v>
      </c>
      <c r="K1832">
        <v>242847</v>
      </c>
      <c r="L1832">
        <v>1840031233</v>
      </c>
    </row>
    <row r="1833" spans="1:12" x14ac:dyDescent="0.45">
      <c r="A1833" t="str">
        <f t="shared" si="28"/>
        <v>Barnstaple, Devon, United Kingdom</v>
      </c>
      <c r="B1833" t="s">
        <v>3631</v>
      </c>
      <c r="C1833" t="s">
        <v>3631</v>
      </c>
      <c r="D1833">
        <v>51.08</v>
      </c>
      <c r="E1833">
        <v>-4.0599999999999996</v>
      </c>
      <c r="F1833" t="s">
        <v>536</v>
      </c>
      <c r="G1833" t="s">
        <v>537</v>
      </c>
      <c r="H1833" t="s">
        <v>538</v>
      </c>
      <c r="I1833" t="s">
        <v>2809</v>
      </c>
      <c r="K1833">
        <v>24033</v>
      </c>
      <c r="L1833">
        <v>1826606982</v>
      </c>
    </row>
    <row r="1834" spans="1:12" x14ac:dyDescent="0.45">
      <c r="A1834" t="str">
        <f t="shared" si="28"/>
        <v>Barntrup, North Rhine-Westphalia, Germany</v>
      </c>
      <c r="B1834" t="s">
        <v>3632</v>
      </c>
      <c r="C1834" t="s">
        <v>3632</v>
      </c>
      <c r="D1834">
        <v>51.9831</v>
      </c>
      <c r="E1834">
        <v>9.1166999999999998</v>
      </c>
      <c r="F1834" t="s">
        <v>441</v>
      </c>
      <c r="G1834" t="s">
        <v>442</v>
      </c>
      <c r="H1834" t="s">
        <v>443</v>
      </c>
      <c r="I1834" t="s">
        <v>444</v>
      </c>
      <c r="K1834">
        <v>8587</v>
      </c>
      <c r="L1834">
        <v>1276882548</v>
      </c>
    </row>
    <row r="1835" spans="1:12" x14ac:dyDescent="0.45">
      <c r="A1835" t="str">
        <f t="shared" si="28"/>
        <v>Barquisimeto, Lara, Venezuela</v>
      </c>
      <c r="B1835" t="s">
        <v>3633</v>
      </c>
      <c r="C1835" t="s">
        <v>3633</v>
      </c>
      <c r="D1835">
        <v>10.0678</v>
      </c>
      <c r="E1835">
        <v>-69.346699999999998</v>
      </c>
      <c r="F1835" t="s">
        <v>702</v>
      </c>
      <c r="G1835" t="s">
        <v>703</v>
      </c>
      <c r="H1835" t="s">
        <v>704</v>
      </c>
      <c r="I1835" t="s">
        <v>3634</v>
      </c>
      <c r="J1835" t="s">
        <v>378</v>
      </c>
      <c r="K1835">
        <v>1059092</v>
      </c>
      <c r="L1835">
        <v>1862860739</v>
      </c>
    </row>
    <row r="1836" spans="1:12" x14ac:dyDescent="0.45">
      <c r="A1836" t="str">
        <f t="shared" si="28"/>
        <v>Barra Bonita, São Paulo, Brazil</v>
      </c>
      <c r="B1836" t="s">
        <v>3635</v>
      </c>
      <c r="C1836" t="s">
        <v>3635</v>
      </c>
      <c r="D1836">
        <v>-22.494700000000002</v>
      </c>
      <c r="E1836">
        <v>-48.558100000000003</v>
      </c>
      <c r="F1836" t="s">
        <v>491</v>
      </c>
      <c r="G1836" t="s">
        <v>492</v>
      </c>
      <c r="H1836" t="s">
        <v>493</v>
      </c>
      <c r="I1836" t="s">
        <v>801</v>
      </c>
      <c r="K1836">
        <v>36321</v>
      </c>
      <c r="L1836">
        <v>1076780548</v>
      </c>
    </row>
    <row r="1837" spans="1:12" x14ac:dyDescent="0.45">
      <c r="A1837" t="str">
        <f t="shared" si="28"/>
        <v>Barra do Bugres, Mato Grosso, Brazil</v>
      </c>
      <c r="B1837" t="s">
        <v>3636</v>
      </c>
      <c r="C1837" t="s">
        <v>3636</v>
      </c>
      <c r="D1837">
        <v>-15.0725</v>
      </c>
      <c r="E1837">
        <v>-57.181100000000001</v>
      </c>
      <c r="F1837" t="s">
        <v>491</v>
      </c>
      <c r="G1837" t="s">
        <v>492</v>
      </c>
      <c r="H1837" t="s">
        <v>493</v>
      </c>
      <c r="I1837" t="s">
        <v>1684</v>
      </c>
      <c r="K1837">
        <v>31311</v>
      </c>
      <c r="L1837">
        <v>1076717726</v>
      </c>
    </row>
    <row r="1838" spans="1:12" x14ac:dyDescent="0.45">
      <c r="A1838" t="str">
        <f t="shared" si="28"/>
        <v>Barra do Chapéu, São Paulo, Brazil</v>
      </c>
      <c r="B1838" t="s">
        <v>3637</v>
      </c>
      <c r="C1838" t="s">
        <v>3638</v>
      </c>
      <c r="D1838">
        <v>-24.473099999999999</v>
      </c>
      <c r="E1838">
        <v>-49.0244</v>
      </c>
      <c r="F1838" t="s">
        <v>491</v>
      </c>
      <c r="G1838" t="s">
        <v>492</v>
      </c>
      <c r="H1838" t="s">
        <v>493</v>
      </c>
      <c r="I1838" t="s">
        <v>801</v>
      </c>
      <c r="K1838">
        <v>5585</v>
      </c>
      <c r="L1838">
        <v>1076607293</v>
      </c>
    </row>
    <row r="1839" spans="1:12" x14ac:dyDescent="0.45">
      <c r="A1839" t="str">
        <f t="shared" si="28"/>
        <v>Barra do Corda, Maranhão, Brazil</v>
      </c>
      <c r="B1839" t="s">
        <v>3639</v>
      </c>
      <c r="C1839" t="s">
        <v>3639</v>
      </c>
      <c r="D1839">
        <v>-5.5030999999999999</v>
      </c>
      <c r="E1839">
        <v>-45.236899999999999</v>
      </c>
      <c r="F1839" t="s">
        <v>491</v>
      </c>
      <c r="G1839" t="s">
        <v>492</v>
      </c>
      <c r="H1839" t="s">
        <v>493</v>
      </c>
      <c r="I1839" t="s">
        <v>2941</v>
      </c>
      <c r="K1839">
        <v>48901</v>
      </c>
      <c r="L1839">
        <v>1076745135</v>
      </c>
    </row>
    <row r="1840" spans="1:12" x14ac:dyDescent="0.45">
      <c r="A1840" t="str">
        <f t="shared" si="28"/>
        <v>Barra do Garças, Mato Grosso, Brazil</v>
      </c>
      <c r="B1840" t="s">
        <v>3640</v>
      </c>
      <c r="C1840" t="s">
        <v>3641</v>
      </c>
      <c r="D1840">
        <v>-15.8796</v>
      </c>
      <c r="E1840">
        <v>-52.26</v>
      </c>
      <c r="F1840" t="s">
        <v>491</v>
      </c>
      <c r="G1840" t="s">
        <v>492</v>
      </c>
      <c r="H1840" t="s">
        <v>493</v>
      </c>
      <c r="I1840" t="s">
        <v>1684</v>
      </c>
      <c r="K1840">
        <v>52398</v>
      </c>
      <c r="L1840">
        <v>1076425403</v>
      </c>
    </row>
    <row r="1841" spans="1:12" x14ac:dyDescent="0.45">
      <c r="A1841" t="str">
        <f t="shared" si="28"/>
        <v>Barra Mansa, Rio de Janeiro, Brazil</v>
      </c>
      <c r="B1841" t="s">
        <v>3642</v>
      </c>
      <c r="C1841" t="s">
        <v>3642</v>
      </c>
      <c r="D1841">
        <v>-22.56</v>
      </c>
      <c r="E1841">
        <v>-44.17</v>
      </c>
      <c r="F1841" t="s">
        <v>491</v>
      </c>
      <c r="G1841" t="s">
        <v>492</v>
      </c>
      <c r="H1841" t="s">
        <v>493</v>
      </c>
      <c r="I1841" t="s">
        <v>3643</v>
      </c>
      <c r="K1841">
        <v>169386</v>
      </c>
      <c r="L1841">
        <v>1076686083</v>
      </c>
    </row>
    <row r="1842" spans="1:12" x14ac:dyDescent="0.45">
      <c r="A1842" t="str">
        <f t="shared" si="28"/>
        <v>Barranca, Lima, Peru</v>
      </c>
      <c r="B1842" t="s">
        <v>3644</v>
      </c>
      <c r="C1842" t="s">
        <v>3644</v>
      </c>
      <c r="D1842">
        <v>-10.7539</v>
      </c>
      <c r="E1842">
        <v>-77.760999999999996</v>
      </c>
      <c r="F1842" t="s">
        <v>509</v>
      </c>
      <c r="G1842" t="s">
        <v>510</v>
      </c>
      <c r="H1842" t="s">
        <v>511</v>
      </c>
      <c r="I1842" t="s">
        <v>3645</v>
      </c>
      <c r="K1842">
        <v>144381</v>
      </c>
      <c r="L1842">
        <v>1604547675</v>
      </c>
    </row>
    <row r="1843" spans="1:12" x14ac:dyDescent="0.45">
      <c r="A1843" t="str">
        <f t="shared" si="28"/>
        <v>Barrancabermeja, Santander, Colombia</v>
      </c>
      <c r="B1843" t="s">
        <v>3646</v>
      </c>
      <c r="C1843" t="s">
        <v>3646</v>
      </c>
      <c r="D1843">
        <v>7.09</v>
      </c>
      <c r="E1843">
        <v>-73.849999999999994</v>
      </c>
      <c r="F1843" t="s">
        <v>2294</v>
      </c>
      <c r="G1843" t="s">
        <v>2295</v>
      </c>
      <c r="H1843" t="s">
        <v>2296</v>
      </c>
      <c r="I1843" t="s">
        <v>3647</v>
      </c>
      <c r="J1843" t="s">
        <v>366</v>
      </c>
      <c r="K1843">
        <v>191403</v>
      </c>
      <c r="L1843">
        <v>1170362340</v>
      </c>
    </row>
    <row r="1844" spans="1:12" x14ac:dyDescent="0.45">
      <c r="A1844" t="str">
        <f t="shared" si="28"/>
        <v>Barranquilla, Atlántico, Colombia</v>
      </c>
      <c r="B1844" t="s">
        <v>3648</v>
      </c>
      <c r="C1844" t="s">
        <v>3648</v>
      </c>
      <c r="D1844">
        <v>10.96</v>
      </c>
      <c r="E1844">
        <v>-74.8</v>
      </c>
      <c r="F1844" t="s">
        <v>2294</v>
      </c>
      <c r="G1844" t="s">
        <v>2295</v>
      </c>
      <c r="H1844" t="s">
        <v>2296</v>
      </c>
      <c r="I1844" t="s">
        <v>3649</v>
      </c>
      <c r="J1844" t="s">
        <v>378</v>
      </c>
      <c r="K1844">
        <v>1798000</v>
      </c>
      <c r="L1844">
        <v>1170179113</v>
      </c>
    </row>
    <row r="1845" spans="1:12" x14ac:dyDescent="0.45">
      <c r="A1845" t="str">
        <f t="shared" si="28"/>
        <v>Barras, Piauí, Brazil</v>
      </c>
      <c r="B1845" t="s">
        <v>3650</v>
      </c>
      <c r="C1845" t="s">
        <v>3650</v>
      </c>
      <c r="D1845">
        <v>-4.25</v>
      </c>
      <c r="E1845">
        <v>-42.3</v>
      </c>
      <c r="F1845" t="s">
        <v>491</v>
      </c>
      <c r="G1845" t="s">
        <v>492</v>
      </c>
      <c r="H1845" t="s">
        <v>493</v>
      </c>
      <c r="I1845" t="s">
        <v>3651</v>
      </c>
      <c r="K1845">
        <v>21597</v>
      </c>
      <c r="L1845">
        <v>1076766658</v>
      </c>
    </row>
    <row r="1846" spans="1:12" x14ac:dyDescent="0.45">
      <c r="A1846" t="str">
        <f t="shared" si="28"/>
        <v>Barre, Vermont, United States</v>
      </c>
      <c r="B1846" t="s">
        <v>3652</v>
      </c>
      <c r="C1846" t="s">
        <v>3652</v>
      </c>
      <c r="D1846">
        <v>44.1997</v>
      </c>
      <c r="E1846">
        <v>-72.508300000000006</v>
      </c>
      <c r="F1846" t="s">
        <v>530</v>
      </c>
      <c r="G1846" t="s">
        <v>531</v>
      </c>
      <c r="H1846" t="s">
        <v>532</v>
      </c>
      <c r="I1846" t="s">
        <v>3653</v>
      </c>
      <c r="K1846">
        <v>20421</v>
      </c>
      <c r="L1846">
        <v>1840002186</v>
      </c>
    </row>
    <row r="1847" spans="1:12" x14ac:dyDescent="0.45">
      <c r="A1847" t="str">
        <f t="shared" si="28"/>
        <v>Barre, Massachusetts, United States</v>
      </c>
      <c r="B1847" t="s">
        <v>3652</v>
      </c>
      <c r="C1847" t="s">
        <v>3652</v>
      </c>
      <c r="D1847">
        <v>42.420099999999998</v>
      </c>
      <c r="E1847">
        <v>-72.106099999999998</v>
      </c>
      <c r="F1847" t="s">
        <v>530</v>
      </c>
      <c r="G1847" t="s">
        <v>531</v>
      </c>
      <c r="H1847" t="s">
        <v>532</v>
      </c>
      <c r="I1847" t="s">
        <v>621</v>
      </c>
      <c r="K1847">
        <v>5539</v>
      </c>
      <c r="L1847">
        <v>1840053685</v>
      </c>
    </row>
    <row r="1848" spans="1:12" x14ac:dyDescent="0.45">
      <c r="A1848" t="str">
        <f t="shared" si="28"/>
        <v>Barrechid, Casablanca-Settat, Morocco</v>
      </c>
      <c r="B1848" t="s">
        <v>3654</v>
      </c>
      <c r="C1848" t="s">
        <v>3654</v>
      </c>
      <c r="D1848">
        <v>33.270000000000003</v>
      </c>
      <c r="E1848">
        <v>-7.5872000000000002</v>
      </c>
      <c r="F1848" t="s">
        <v>893</v>
      </c>
      <c r="G1848" t="s">
        <v>894</v>
      </c>
      <c r="H1848" t="s">
        <v>895</v>
      </c>
      <c r="I1848" t="s">
        <v>3655</v>
      </c>
      <c r="K1848">
        <v>136634</v>
      </c>
      <c r="L1848">
        <v>1504194885</v>
      </c>
    </row>
    <row r="1849" spans="1:12" x14ac:dyDescent="0.45">
      <c r="A1849" t="str">
        <f t="shared" si="28"/>
        <v>Barreiras, Bahia, Brazil</v>
      </c>
      <c r="B1849" t="s">
        <v>3656</v>
      </c>
      <c r="C1849" t="s">
        <v>3656</v>
      </c>
      <c r="D1849">
        <v>-12.152799999999999</v>
      </c>
      <c r="E1849">
        <v>-44.99</v>
      </c>
      <c r="F1849" t="s">
        <v>491</v>
      </c>
      <c r="G1849" t="s">
        <v>492</v>
      </c>
      <c r="H1849" t="s">
        <v>493</v>
      </c>
      <c r="I1849" t="s">
        <v>1382</v>
      </c>
      <c r="K1849">
        <v>158292</v>
      </c>
      <c r="L1849">
        <v>1076854674</v>
      </c>
    </row>
    <row r="1850" spans="1:12" x14ac:dyDescent="0.45">
      <c r="A1850" t="str">
        <f t="shared" si="28"/>
        <v>Barreiro, Setúbal, Portugal</v>
      </c>
      <c r="B1850" t="s">
        <v>3657</v>
      </c>
      <c r="C1850" t="s">
        <v>3657</v>
      </c>
      <c r="D1850">
        <v>38.660899999999998</v>
      </c>
      <c r="E1850">
        <v>-9.0732999999999997</v>
      </c>
      <c r="F1850" t="s">
        <v>967</v>
      </c>
      <c r="G1850" t="s">
        <v>968</v>
      </c>
      <c r="H1850" t="s">
        <v>969</v>
      </c>
      <c r="I1850" t="s">
        <v>1457</v>
      </c>
      <c r="J1850" t="s">
        <v>366</v>
      </c>
      <c r="K1850">
        <v>78764</v>
      </c>
      <c r="L1850">
        <v>1620760195</v>
      </c>
    </row>
    <row r="1851" spans="1:12" x14ac:dyDescent="0.45">
      <c r="A1851" t="str">
        <f t="shared" si="28"/>
        <v>Barreiros, Pernambuco, Brazil</v>
      </c>
      <c r="B1851" t="s">
        <v>3658</v>
      </c>
      <c r="C1851" t="s">
        <v>3658</v>
      </c>
      <c r="D1851">
        <v>-8.8183000000000007</v>
      </c>
      <c r="E1851">
        <v>-35.186399999999999</v>
      </c>
      <c r="F1851" t="s">
        <v>491</v>
      </c>
      <c r="G1851" t="s">
        <v>492</v>
      </c>
      <c r="H1851" t="s">
        <v>493</v>
      </c>
      <c r="I1851" t="s">
        <v>2321</v>
      </c>
      <c r="K1851">
        <v>35565</v>
      </c>
      <c r="L1851">
        <v>1076661261</v>
      </c>
    </row>
    <row r="1852" spans="1:12" x14ac:dyDescent="0.45">
      <c r="A1852" t="str">
        <f t="shared" si="28"/>
        <v>Barretos, São Paulo, Brazil</v>
      </c>
      <c r="B1852" t="s">
        <v>3659</v>
      </c>
      <c r="C1852" t="s">
        <v>3659</v>
      </c>
      <c r="D1852">
        <v>-20.556899999999999</v>
      </c>
      <c r="E1852">
        <v>-48.567799999999998</v>
      </c>
      <c r="F1852" t="s">
        <v>491</v>
      </c>
      <c r="G1852" t="s">
        <v>492</v>
      </c>
      <c r="H1852" t="s">
        <v>493</v>
      </c>
      <c r="I1852" t="s">
        <v>801</v>
      </c>
      <c r="K1852">
        <v>119243</v>
      </c>
      <c r="L1852">
        <v>1076042195</v>
      </c>
    </row>
    <row r="1853" spans="1:12" x14ac:dyDescent="0.45">
      <c r="A1853" t="str">
        <f t="shared" si="28"/>
        <v>Barrhead, East Renfrewshire, United Kingdom</v>
      </c>
      <c r="B1853" t="s">
        <v>3660</v>
      </c>
      <c r="C1853" t="s">
        <v>3660</v>
      </c>
      <c r="D1853">
        <v>55.801600000000001</v>
      </c>
      <c r="E1853">
        <v>-4.3879999999999999</v>
      </c>
      <c r="F1853" t="s">
        <v>536</v>
      </c>
      <c r="G1853" t="s">
        <v>537</v>
      </c>
      <c r="H1853" t="s">
        <v>538</v>
      </c>
      <c r="I1853" t="s">
        <v>3661</v>
      </c>
      <c r="K1853">
        <v>19813</v>
      </c>
      <c r="L1853">
        <v>1826311398</v>
      </c>
    </row>
    <row r="1854" spans="1:12" x14ac:dyDescent="0.45">
      <c r="A1854" t="str">
        <f t="shared" si="28"/>
        <v>Barri, Vale of Glamorgan, The, United Kingdom</v>
      </c>
      <c r="B1854" t="s">
        <v>3662</v>
      </c>
      <c r="C1854" t="s">
        <v>3662</v>
      </c>
      <c r="D1854">
        <v>51.405000000000001</v>
      </c>
      <c r="E1854">
        <v>-3.27</v>
      </c>
      <c r="F1854" t="s">
        <v>536</v>
      </c>
      <c r="G1854" t="s">
        <v>537</v>
      </c>
      <c r="H1854" t="s">
        <v>538</v>
      </c>
      <c r="I1854" t="s">
        <v>3663</v>
      </c>
      <c r="K1854">
        <v>51502</v>
      </c>
      <c r="L1854">
        <v>1826605492</v>
      </c>
    </row>
    <row r="1855" spans="1:12" x14ac:dyDescent="0.45">
      <c r="A1855" t="str">
        <f t="shared" si="28"/>
        <v>Barrie, Ontario, Canada</v>
      </c>
      <c r="B1855" t="s">
        <v>3664</v>
      </c>
      <c r="C1855" t="s">
        <v>3664</v>
      </c>
      <c r="D1855">
        <v>44.371099999999998</v>
      </c>
      <c r="E1855">
        <v>-79.676900000000003</v>
      </c>
      <c r="F1855" t="s">
        <v>541</v>
      </c>
      <c r="G1855" t="s">
        <v>542</v>
      </c>
      <c r="H1855" t="s">
        <v>543</v>
      </c>
      <c r="I1855" t="s">
        <v>857</v>
      </c>
      <c r="K1855">
        <v>172657</v>
      </c>
      <c r="L1855">
        <v>1124340223</v>
      </c>
    </row>
    <row r="1856" spans="1:12" x14ac:dyDescent="0.45">
      <c r="A1856" t="str">
        <f t="shared" si="28"/>
        <v>Barrington, Rhode Island, United States</v>
      </c>
      <c r="B1856" t="s">
        <v>3665</v>
      </c>
      <c r="C1856" t="s">
        <v>3665</v>
      </c>
      <c r="D1856">
        <v>41.744300000000003</v>
      </c>
      <c r="E1856">
        <v>-71.314499999999995</v>
      </c>
      <c r="F1856" t="s">
        <v>530</v>
      </c>
      <c r="G1856" t="s">
        <v>531</v>
      </c>
      <c r="H1856" t="s">
        <v>532</v>
      </c>
      <c r="I1856" t="s">
        <v>3666</v>
      </c>
      <c r="K1856">
        <v>16178</v>
      </c>
      <c r="L1856">
        <v>1840106239</v>
      </c>
    </row>
    <row r="1857" spans="1:12" x14ac:dyDescent="0.45">
      <c r="A1857" t="str">
        <f t="shared" si="28"/>
        <v>Barrington, Illinois, United States</v>
      </c>
      <c r="B1857" t="s">
        <v>3665</v>
      </c>
      <c r="C1857" t="s">
        <v>3665</v>
      </c>
      <c r="D1857">
        <v>42.151499999999999</v>
      </c>
      <c r="E1857">
        <v>-88.128100000000003</v>
      </c>
      <c r="F1857" t="s">
        <v>530</v>
      </c>
      <c r="G1857" t="s">
        <v>531</v>
      </c>
      <c r="H1857" t="s">
        <v>532</v>
      </c>
      <c r="I1857" t="s">
        <v>824</v>
      </c>
      <c r="K1857">
        <v>10217</v>
      </c>
      <c r="L1857">
        <v>1840011244</v>
      </c>
    </row>
    <row r="1858" spans="1:12" x14ac:dyDescent="0.45">
      <c r="A1858" t="str">
        <f t="shared" si="28"/>
        <v>Barrington, New Hampshire, United States</v>
      </c>
      <c r="B1858" t="s">
        <v>3665</v>
      </c>
      <c r="C1858" t="s">
        <v>3665</v>
      </c>
      <c r="D1858">
        <v>43.213900000000002</v>
      </c>
      <c r="E1858">
        <v>-71.042400000000001</v>
      </c>
      <c r="F1858" t="s">
        <v>530</v>
      </c>
      <c r="G1858" t="s">
        <v>531</v>
      </c>
      <c r="H1858" t="s">
        <v>532</v>
      </c>
      <c r="I1858" t="s">
        <v>1728</v>
      </c>
      <c r="K1858">
        <v>8979</v>
      </c>
      <c r="L1858">
        <v>1840018720</v>
      </c>
    </row>
    <row r="1859" spans="1:12" x14ac:dyDescent="0.45">
      <c r="A1859" t="str">
        <f t="shared" ref="A1859:A1922" si="29">CONCATENATE(B1859,", ",I1859,", ",F1859)</f>
        <v>Barrington, Nova Scotia, Canada</v>
      </c>
      <c r="B1859" t="s">
        <v>3665</v>
      </c>
      <c r="C1859" t="s">
        <v>3665</v>
      </c>
      <c r="D1859">
        <v>43.564599999999999</v>
      </c>
      <c r="E1859">
        <v>-65.563900000000004</v>
      </c>
      <c r="F1859" t="s">
        <v>541</v>
      </c>
      <c r="G1859" t="s">
        <v>542</v>
      </c>
      <c r="H1859" t="s">
        <v>543</v>
      </c>
      <c r="I1859" t="s">
        <v>1840</v>
      </c>
      <c r="K1859">
        <v>6646</v>
      </c>
      <c r="L1859">
        <v>1124548310</v>
      </c>
    </row>
    <row r="1860" spans="1:12" x14ac:dyDescent="0.45">
      <c r="A1860" t="str">
        <f t="shared" si="29"/>
        <v>Barrington, New Jersey, United States</v>
      </c>
      <c r="B1860" t="s">
        <v>3665</v>
      </c>
      <c r="C1860" t="s">
        <v>3665</v>
      </c>
      <c r="D1860">
        <v>39.868899999999996</v>
      </c>
      <c r="E1860">
        <v>-75.051400000000001</v>
      </c>
      <c r="F1860" t="s">
        <v>530</v>
      </c>
      <c r="G1860" t="s">
        <v>531</v>
      </c>
      <c r="H1860" t="s">
        <v>532</v>
      </c>
      <c r="I1860" t="s">
        <v>587</v>
      </c>
      <c r="K1860">
        <v>6642</v>
      </c>
      <c r="L1860">
        <v>1840003771</v>
      </c>
    </row>
    <row r="1861" spans="1:12" x14ac:dyDescent="0.45">
      <c r="A1861" t="str">
        <f t="shared" si="29"/>
        <v>Barrinha, São Paulo, Brazil</v>
      </c>
      <c r="B1861" t="s">
        <v>3667</v>
      </c>
      <c r="C1861" t="s">
        <v>3667</v>
      </c>
      <c r="D1861">
        <v>-21.1936</v>
      </c>
      <c r="E1861">
        <v>-48.163899999999998</v>
      </c>
      <c r="F1861" t="s">
        <v>491</v>
      </c>
      <c r="G1861" t="s">
        <v>492</v>
      </c>
      <c r="H1861" t="s">
        <v>493</v>
      </c>
      <c r="I1861" t="s">
        <v>801</v>
      </c>
      <c r="K1861">
        <v>31230</v>
      </c>
      <c r="L1861">
        <v>1076492454</v>
      </c>
    </row>
    <row r="1862" spans="1:12" x14ac:dyDescent="0.45">
      <c r="A1862" t="str">
        <f t="shared" si="29"/>
        <v>Barros Blancos, Canelones, Uruguay</v>
      </c>
      <c r="B1862" t="s">
        <v>3668</v>
      </c>
      <c r="C1862" t="s">
        <v>3668</v>
      </c>
      <c r="D1862">
        <v>-34.754199999999997</v>
      </c>
      <c r="E1862">
        <v>-56.004199999999997</v>
      </c>
      <c r="F1862" t="s">
        <v>1033</v>
      </c>
      <c r="G1862" t="s">
        <v>1034</v>
      </c>
      <c r="H1862" t="s">
        <v>1035</v>
      </c>
      <c r="I1862" t="s">
        <v>2690</v>
      </c>
      <c r="K1862">
        <v>31650</v>
      </c>
      <c r="L1862">
        <v>1858612587</v>
      </c>
    </row>
    <row r="1863" spans="1:12" x14ac:dyDescent="0.45">
      <c r="A1863" t="str">
        <f t="shared" si="29"/>
        <v>Barrow in Furness, Cumbria, United Kingdom</v>
      </c>
      <c r="B1863" t="s">
        <v>3669</v>
      </c>
      <c r="C1863" t="s">
        <v>3669</v>
      </c>
      <c r="D1863">
        <v>54.110799999999998</v>
      </c>
      <c r="E1863">
        <v>-3.2261000000000002</v>
      </c>
      <c r="F1863" t="s">
        <v>536</v>
      </c>
      <c r="G1863" t="s">
        <v>537</v>
      </c>
      <c r="H1863" t="s">
        <v>538</v>
      </c>
      <c r="I1863" t="s">
        <v>3670</v>
      </c>
      <c r="K1863">
        <v>56745</v>
      </c>
      <c r="L1863">
        <v>1826352599</v>
      </c>
    </row>
    <row r="1864" spans="1:12" x14ac:dyDescent="0.45">
      <c r="A1864" t="str">
        <f t="shared" si="29"/>
        <v>Barrow upon Soar, Leicestershire, United Kingdom</v>
      </c>
      <c r="B1864" t="s">
        <v>3671</v>
      </c>
      <c r="C1864" t="s">
        <v>3671</v>
      </c>
      <c r="D1864">
        <v>52.7517</v>
      </c>
      <c r="E1864">
        <v>-1.1499999999999999</v>
      </c>
      <c r="F1864" t="s">
        <v>536</v>
      </c>
      <c r="G1864" t="s">
        <v>537</v>
      </c>
      <c r="H1864" t="s">
        <v>538</v>
      </c>
      <c r="I1864" t="s">
        <v>2111</v>
      </c>
      <c r="K1864">
        <v>5856</v>
      </c>
      <c r="L1864">
        <v>1826688308</v>
      </c>
    </row>
    <row r="1865" spans="1:12" x14ac:dyDescent="0.45">
      <c r="A1865" t="str">
        <f t="shared" si="29"/>
        <v>Barrowford, Lancashire, United Kingdom</v>
      </c>
      <c r="B1865" t="s">
        <v>3672</v>
      </c>
      <c r="C1865" t="s">
        <v>3672</v>
      </c>
      <c r="D1865">
        <v>53.850999999999999</v>
      </c>
      <c r="E1865">
        <v>-2.2210000000000001</v>
      </c>
      <c r="F1865" t="s">
        <v>536</v>
      </c>
      <c r="G1865" t="s">
        <v>537</v>
      </c>
      <c r="H1865" t="s">
        <v>538</v>
      </c>
      <c r="I1865" t="s">
        <v>724</v>
      </c>
      <c r="K1865">
        <v>6171</v>
      </c>
      <c r="L1865">
        <v>1826437095</v>
      </c>
    </row>
    <row r="1866" spans="1:12" x14ac:dyDescent="0.45">
      <c r="A1866" t="str">
        <f t="shared" si="29"/>
        <v>Barsinghausen, Lower Saxony, Germany</v>
      </c>
      <c r="B1866" t="s">
        <v>3673</v>
      </c>
      <c r="C1866" t="s">
        <v>3673</v>
      </c>
      <c r="D1866">
        <v>52.303100000000001</v>
      </c>
      <c r="E1866">
        <v>9.4605999999999995</v>
      </c>
      <c r="F1866" t="s">
        <v>441</v>
      </c>
      <c r="G1866" t="s">
        <v>442</v>
      </c>
      <c r="H1866" t="s">
        <v>443</v>
      </c>
      <c r="I1866" t="s">
        <v>735</v>
      </c>
      <c r="K1866">
        <v>34234</v>
      </c>
      <c r="L1866">
        <v>1276183527</v>
      </c>
    </row>
    <row r="1867" spans="1:12" x14ac:dyDescent="0.45">
      <c r="A1867" t="str">
        <f t="shared" si="29"/>
        <v>Barstow, California, United States</v>
      </c>
      <c r="B1867" t="s">
        <v>3674</v>
      </c>
      <c r="C1867" t="s">
        <v>3674</v>
      </c>
      <c r="D1867">
        <v>34.866100000000003</v>
      </c>
      <c r="E1867">
        <v>-117.0472</v>
      </c>
      <c r="F1867" t="s">
        <v>530</v>
      </c>
      <c r="G1867" t="s">
        <v>531</v>
      </c>
      <c r="H1867" t="s">
        <v>532</v>
      </c>
      <c r="I1867" t="s">
        <v>754</v>
      </c>
      <c r="K1867">
        <v>30605</v>
      </c>
      <c r="L1867">
        <v>1840019118</v>
      </c>
    </row>
    <row r="1868" spans="1:12" x14ac:dyDescent="0.45">
      <c r="A1868" t="str">
        <f t="shared" si="29"/>
        <v>Barth, Mecklenburg-Western Pomerania, Germany</v>
      </c>
      <c r="B1868" t="s">
        <v>3675</v>
      </c>
      <c r="C1868" t="s">
        <v>3675</v>
      </c>
      <c r="D1868">
        <v>54.366700000000002</v>
      </c>
      <c r="E1868">
        <v>12.716699999999999</v>
      </c>
      <c r="F1868" t="s">
        <v>441</v>
      </c>
      <c r="G1868" t="s">
        <v>442</v>
      </c>
      <c r="H1868" t="s">
        <v>443</v>
      </c>
      <c r="I1868" t="s">
        <v>1715</v>
      </c>
      <c r="K1868">
        <v>8658</v>
      </c>
      <c r="L1868">
        <v>1276722582</v>
      </c>
    </row>
    <row r="1869" spans="1:12" x14ac:dyDescent="0.45">
      <c r="A1869" t="str">
        <f t="shared" si="29"/>
        <v>Bartica, Cuyuni-Mazaruni, Guyana</v>
      </c>
      <c r="B1869" t="s">
        <v>3676</v>
      </c>
      <c r="C1869" t="s">
        <v>3676</v>
      </c>
      <c r="D1869">
        <v>6.4</v>
      </c>
      <c r="E1869">
        <v>-58.616700000000002</v>
      </c>
      <c r="F1869" t="s">
        <v>2062</v>
      </c>
      <c r="G1869" t="s">
        <v>2063</v>
      </c>
      <c r="H1869" t="s">
        <v>2064</v>
      </c>
      <c r="I1869" t="s">
        <v>3677</v>
      </c>
      <c r="J1869" t="s">
        <v>378</v>
      </c>
      <c r="K1869">
        <v>8532</v>
      </c>
      <c r="L1869">
        <v>1328806426</v>
      </c>
    </row>
    <row r="1870" spans="1:12" x14ac:dyDescent="0.45">
      <c r="A1870" t="str">
        <f t="shared" si="29"/>
        <v>Bartın, Bartın, Turkey</v>
      </c>
      <c r="B1870" t="s">
        <v>3678</v>
      </c>
      <c r="C1870" t="s">
        <v>3679</v>
      </c>
      <c r="D1870">
        <v>41.634399999999999</v>
      </c>
      <c r="E1870">
        <v>32.337499999999999</v>
      </c>
      <c r="F1870" t="s">
        <v>806</v>
      </c>
      <c r="G1870" t="s">
        <v>807</v>
      </c>
      <c r="H1870" t="s">
        <v>808</v>
      </c>
      <c r="I1870" t="s">
        <v>3678</v>
      </c>
      <c r="J1870" t="s">
        <v>378</v>
      </c>
      <c r="K1870">
        <v>155016</v>
      </c>
      <c r="L1870">
        <v>1792863603</v>
      </c>
    </row>
    <row r="1871" spans="1:12" x14ac:dyDescent="0.45">
      <c r="A1871" t="str">
        <f t="shared" si="29"/>
        <v>Bartlesville, Oklahoma, United States</v>
      </c>
      <c r="B1871" t="s">
        <v>3680</v>
      </c>
      <c r="C1871" t="s">
        <v>3680</v>
      </c>
      <c r="D1871">
        <v>36.735700000000001</v>
      </c>
      <c r="E1871">
        <v>-95.945300000000003</v>
      </c>
      <c r="F1871" t="s">
        <v>530</v>
      </c>
      <c r="G1871" t="s">
        <v>531</v>
      </c>
      <c r="H1871" t="s">
        <v>532</v>
      </c>
      <c r="I1871" t="s">
        <v>798</v>
      </c>
      <c r="K1871">
        <v>39301</v>
      </c>
      <c r="L1871">
        <v>1840018977</v>
      </c>
    </row>
    <row r="1872" spans="1:12" x14ac:dyDescent="0.45">
      <c r="A1872" t="str">
        <f t="shared" si="29"/>
        <v>Bartlett, Tennessee, United States</v>
      </c>
      <c r="B1872" t="s">
        <v>3681</v>
      </c>
      <c r="C1872" t="s">
        <v>3681</v>
      </c>
      <c r="D1872">
        <v>35.233699999999999</v>
      </c>
      <c r="E1872">
        <v>-89.819500000000005</v>
      </c>
      <c r="F1872" t="s">
        <v>530</v>
      </c>
      <c r="G1872" t="s">
        <v>531</v>
      </c>
      <c r="H1872" t="s">
        <v>532</v>
      </c>
      <c r="I1872" t="s">
        <v>1466</v>
      </c>
      <c r="K1872">
        <v>59440</v>
      </c>
      <c r="L1872">
        <v>1840013472</v>
      </c>
    </row>
    <row r="1873" spans="1:12" x14ac:dyDescent="0.45">
      <c r="A1873" t="str">
        <f t="shared" si="29"/>
        <v>Bartlett, Illinois, United States</v>
      </c>
      <c r="B1873" t="s">
        <v>3681</v>
      </c>
      <c r="C1873" t="s">
        <v>3681</v>
      </c>
      <c r="D1873">
        <v>41.9803</v>
      </c>
      <c r="E1873">
        <v>-88.206900000000005</v>
      </c>
      <c r="F1873" t="s">
        <v>530</v>
      </c>
      <c r="G1873" t="s">
        <v>531</v>
      </c>
      <c r="H1873" t="s">
        <v>532</v>
      </c>
      <c r="I1873" t="s">
        <v>824</v>
      </c>
      <c r="K1873">
        <v>40647</v>
      </c>
      <c r="L1873">
        <v>1840011246</v>
      </c>
    </row>
    <row r="1874" spans="1:12" x14ac:dyDescent="0.45">
      <c r="A1874" t="str">
        <f t="shared" si="29"/>
        <v>Barton, New York, United States</v>
      </c>
      <c r="B1874" t="s">
        <v>3682</v>
      </c>
      <c r="C1874" t="s">
        <v>3682</v>
      </c>
      <c r="D1874">
        <v>42.081200000000003</v>
      </c>
      <c r="E1874">
        <v>-76.498199999999997</v>
      </c>
      <c r="F1874" t="s">
        <v>530</v>
      </c>
      <c r="G1874" t="s">
        <v>531</v>
      </c>
      <c r="H1874" t="s">
        <v>532</v>
      </c>
      <c r="I1874" t="s">
        <v>803</v>
      </c>
      <c r="K1874">
        <v>8550</v>
      </c>
      <c r="L1874">
        <v>1840057223</v>
      </c>
    </row>
    <row r="1875" spans="1:12" x14ac:dyDescent="0.45">
      <c r="A1875" t="str">
        <f t="shared" si="29"/>
        <v>Barton on Sea, Hampshire, United Kingdom</v>
      </c>
      <c r="B1875" t="s">
        <v>3683</v>
      </c>
      <c r="C1875" t="s">
        <v>3683</v>
      </c>
      <c r="D1875">
        <v>50.742800000000003</v>
      </c>
      <c r="E1875">
        <v>-1.6552</v>
      </c>
      <c r="F1875" t="s">
        <v>536</v>
      </c>
      <c r="G1875" t="s">
        <v>537</v>
      </c>
      <c r="H1875" t="s">
        <v>538</v>
      </c>
      <c r="I1875" t="s">
        <v>1474</v>
      </c>
      <c r="K1875">
        <v>5454</v>
      </c>
      <c r="L1875">
        <v>1826987295</v>
      </c>
    </row>
    <row r="1876" spans="1:12" x14ac:dyDescent="0.45">
      <c r="A1876" t="str">
        <f t="shared" si="29"/>
        <v>Barton upon Humber, North Lincolnshire, United Kingdom</v>
      </c>
      <c r="B1876" t="s">
        <v>3684</v>
      </c>
      <c r="C1876" t="s">
        <v>3684</v>
      </c>
      <c r="D1876">
        <v>53.683300000000003</v>
      </c>
      <c r="E1876">
        <v>-0.45</v>
      </c>
      <c r="F1876" t="s">
        <v>536</v>
      </c>
      <c r="G1876" t="s">
        <v>537</v>
      </c>
      <c r="H1876" t="s">
        <v>538</v>
      </c>
      <c r="I1876" t="s">
        <v>3685</v>
      </c>
      <c r="K1876">
        <v>11066</v>
      </c>
      <c r="L1876">
        <v>1826911147</v>
      </c>
    </row>
    <row r="1877" spans="1:12" x14ac:dyDescent="0.45">
      <c r="A1877" t="str">
        <f t="shared" si="29"/>
        <v>Barton upon Irwell, Salford, United Kingdom</v>
      </c>
      <c r="B1877" t="s">
        <v>3686</v>
      </c>
      <c r="C1877" t="s">
        <v>3686</v>
      </c>
      <c r="D1877">
        <v>53.475999999999999</v>
      </c>
      <c r="E1877">
        <v>-2.36</v>
      </c>
      <c r="F1877" t="s">
        <v>536</v>
      </c>
      <c r="G1877" t="s">
        <v>537</v>
      </c>
      <c r="H1877" t="s">
        <v>538</v>
      </c>
      <c r="I1877" t="s">
        <v>3687</v>
      </c>
      <c r="K1877">
        <v>12462</v>
      </c>
      <c r="L1877">
        <v>1826910370</v>
      </c>
    </row>
    <row r="1878" spans="1:12" x14ac:dyDescent="0.45">
      <c r="A1878" t="str">
        <f t="shared" si="29"/>
        <v>Bartonville, Illinois, United States</v>
      </c>
      <c r="B1878" t="s">
        <v>3688</v>
      </c>
      <c r="C1878" t="s">
        <v>3688</v>
      </c>
      <c r="D1878">
        <v>40.639800000000001</v>
      </c>
      <c r="E1878">
        <v>-89.660799999999995</v>
      </c>
      <c r="F1878" t="s">
        <v>530</v>
      </c>
      <c r="G1878" t="s">
        <v>531</v>
      </c>
      <c r="H1878" t="s">
        <v>532</v>
      </c>
      <c r="I1878" t="s">
        <v>824</v>
      </c>
      <c r="K1878">
        <v>6113</v>
      </c>
      <c r="L1878">
        <v>1840011920</v>
      </c>
    </row>
    <row r="1879" spans="1:12" x14ac:dyDescent="0.45">
      <c r="A1879" t="str">
        <f t="shared" si="29"/>
        <v>Bartow, Florida, United States</v>
      </c>
      <c r="B1879" t="s">
        <v>3689</v>
      </c>
      <c r="C1879" t="s">
        <v>3689</v>
      </c>
      <c r="D1879">
        <v>27.886800000000001</v>
      </c>
      <c r="E1879">
        <v>-81.821299999999994</v>
      </c>
      <c r="F1879" t="s">
        <v>530</v>
      </c>
      <c r="G1879" t="s">
        <v>531</v>
      </c>
      <c r="H1879" t="s">
        <v>532</v>
      </c>
      <c r="I1879" t="s">
        <v>1378</v>
      </c>
      <c r="K1879">
        <v>20147</v>
      </c>
      <c r="L1879">
        <v>1840014128</v>
      </c>
    </row>
    <row r="1880" spans="1:12" x14ac:dyDescent="0.45">
      <c r="A1880" t="str">
        <f t="shared" si="29"/>
        <v>Barueri, São Paulo, Brazil</v>
      </c>
      <c r="B1880" t="s">
        <v>3690</v>
      </c>
      <c r="C1880" t="s">
        <v>3690</v>
      </c>
      <c r="D1880">
        <v>-23.511099999999999</v>
      </c>
      <c r="E1880">
        <v>-46.876399999999997</v>
      </c>
      <c r="F1880" t="s">
        <v>491</v>
      </c>
      <c r="G1880" t="s">
        <v>492</v>
      </c>
      <c r="H1880" t="s">
        <v>493</v>
      </c>
      <c r="I1880" t="s">
        <v>801</v>
      </c>
      <c r="K1880">
        <v>262275</v>
      </c>
      <c r="L1880">
        <v>1076211114</v>
      </c>
    </row>
    <row r="1881" spans="1:12" x14ac:dyDescent="0.45">
      <c r="A1881" t="str">
        <f t="shared" si="29"/>
        <v>Baruun-Urt, Sühbaatar, Mongolia</v>
      </c>
      <c r="B1881" t="s">
        <v>3691</v>
      </c>
      <c r="C1881" t="s">
        <v>3691</v>
      </c>
      <c r="D1881">
        <v>46.680599999999998</v>
      </c>
      <c r="E1881">
        <v>113.2792</v>
      </c>
      <c r="F1881" t="s">
        <v>1699</v>
      </c>
      <c r="G1881" t="s">
        <v>1700</v>
      </c>
      <c r="H1881" t="s">
        <v>1701</v>
      </c>
      <c r="I1881" t="s">
        <v>3692</v>
      </c>
      <c r="J1881" t="s">
        <v>378</v>
      </c>
      <c r="K1881">
        <v>14297</v>
      </c>
      <c r="L1881">
        <v>1496627655</v>
      </c>
    </row>
    <row r="1882" spans="1:12" x14ac:dyDescent="0.45">
      <c r="A1882" t="str">
        <f t="shared" si="29"/>
        <v>Barvynkove, Kharkivs’ka Oblast’, Ukraine</v>
      </c>
      <c r="B1882" t="s">
        <v>3693</v>
      </c>
      <c r="C1882" t="s">
        <v>3693</v>
      </c>
      <c r="D1882">
        <v>48.906700000000001</v>
      </c>
      <c r="E1882">
        <v>37.013100000000001</v>
      </c>
      <c r="F1882" t="s">
        <v>1461</v>
      </c>
      <c r="G1882" t="s">
        <v>1462</v>
      </c>
      <c r="H1882" t="s">
        <v>1463</v>
      </c>
      <c r="I1882" t="s">
        <v>3213</v>
      </c>
      <c r="J1882" t="s">
        <v>366</v>
      </c>
      <c r="K1882">
        <v>8660</v>
      </c>
      <c r="L1882">
        <v>1804415450</v>
      </c>
    </row>
    <row r="1883" spans="1:12" x14ac:dyDescent="0.45">
      <c r="A1883" t="str">
        <f t="shared" si="29"/>
        <v>Barwell, Leicestershire, United Kingdom</v>
      </c>
      <c r="B1883" t="s">
        <v>3694</v>
      </c>
      <c r="C1883" t="s">
        <v>3694</v>
      </c>
      <c r="D1883">
        <v>52.568199999999997</v>
      </c>
      <c r="E1883">
        <v>-1.3462000000000001</v>
      </c>
      <c r="F1883" t="s">
        <v>536</v>
      </c>
      <c r="G1883" t="s">
        <v>537</v>
      </c>
      <c r="H1883" t="s">
        <v>538</v>
      </c>
      <c r="I1883" t="s">
        <v>2111</v>
      </c>
      <c r="K1883">
        <v>9022</v>
      </c>
      <c r="L1883">
        <v>1826018837</v>
      </c>
    </row>
    <row r="1884" spans="1:12" x14ac:dyDescent="0.45">
      <c r="A1884" t="str">
        <f t="shared" si="29"/>
        <v>Barwon Heads, Victoria, Australia</v>
      </c>
      <c r="B1884" t="s">
        <v>3695</v>
      </c>
      <c r="C1884" t="s">
        <v>3695</v>
      </c>
      <c r="D1884">
        <v>-38.25</v>
      </c>
      <c r="E1884">
        <v>144.51669999999999</v>
      </c>
      <c r="F1884" t="s">
        <v>830</v>
      </c>
      <c r="G1884" t="s">
        <v>831</v>
      </c>
      <c r="H1884" t="s">
        <v>832</v>
      </c>
      <c r="I1884" t="s">
        <v>2292</v>
      </c>
      <c r="K1884">
        <v>14165</v>
      </c>
      <c r="L1884">
        <v>1036797778</v>
      </c>
    </row>
    <row r="1885" spans="1:12" x14ac:dyDescent="0.45">
      <c r="A1885" t="str">
        <f t="shared" si="29"/>
        <v>Barysh, Ul’yanovskaya Oblast’, Russia</v>
      </c>
      <c r="B1885" t="s">
        <v>3696</v>
      </c>
      <c r="C1885" t="s">
        <v>3696</v>
      </c>
      <c r="D1885">
        <v>53.65</v>
      </c>
      <c r="E1885">
        <v>47.116700000000002</v>
      </c>
      <c r="F1885" t="s">
        <v>504</v>
      </c>
      <c r="G1885" t="s">
        <v>505</v>
      </c>
      <c r="H1885" t="s">
        <v>506</v>
      </c>
      <c r="I1885" t="s">
        <v>3697</v>
      </c>
      <c r="K1885">
        <v>15974</v>
      </c>
      <c r="L1885">
        <v>1643221892</v>
      </c>
    </row>
    <row r="1886" spans="1:12" x14ac:dyDescent="0.45">
      <c r="A1886" t="str">
        <f t="shared" si="29"/>
        <v>Basalt, Colorado, United States</v>
      </c>
      <c r="B1886" t="s">
        <v>3698</v>
      </c>
      <c r="C1886" t="s">
        <v>3698</v>
      </c>
      <c r="D1886">
        <v>39.366300000000003</v>
      </c>
      <c r="E1886">
        <v>-107.0414</v>
      </c>
      <c r="F1886" t="s">
        <v>530</v>
      </c>
      <c r="G1886" t="s">
        <v>531</v>
      </c>
      <c r="H1886" t="s">
        <v>532</v>
      </c>
      <c r="I1886" t="s">
        <v>1071</v>
      </c>
      <c r="K1886">
        <v>9193</v>
      </c>
      <c r="L1886">
        <v>1840020195</v>
      </c>
    </row>
    <row r="1887" spans="1:12" x14ac:dyDescent="0.45">
      <c r="A1887" t="str">
        <f t="shared" si="29"/>
        <v>Basankusu, Équateur, Congo (Kinshasa)</v>
      </c>
      <c r="B1887" t="s">
        <v>3699</v>
      </c>
      <c r="C1887" t="s">
        <v>3699</v>
      </c>
      <c r="D1887">
        <v>1.2222</v>
      </c>
      <c r="E1887">
        <v>19.802800000000001</v>
      </c>
      <c r="F1887" t="s">
        <v>1127</v>
      </c>
      <c r="G1887" t="s">
        <v>1128</v>
      </c>
      <c r="H1887" t="s">
        <v>1129</v>
      </c>
      <c r="I1887" t="s">
        <v>3700</v>
      </c>
      <c r="K1887">
        <v>52216</v>
      </c>
      <c r="L1887">
        <v>1180515335</v>
      </c>
    </row>
    <row r="1888" spans="1:12" x14ac:dyDescent="0.45">
      <c r="A1888" t="str">
        <f t="shared" si="29"/>
        <v>Basarabeasca, Basarabeasca, Moldova</v>
      </c>
      <c r="B1888" t="s">
        <v>3701</v>
      </c>
      <c r="C1888" t="s">
        <v>3701</v>
      </c>
      <c r="D1888">
        <v>46.333300000000001</v>
      </c>
      <c r="E1888">
        <v>28.966699999999999</v>
      </c>
      <c r="F1888" t="s">
        <v>2003</v>
      </c>
      <c r="G1888" t="s">
        <v>2004</v>
      </c>
      <c r="H1888" t="s">
        <v>2005</v>
      </c>
      <c r="I1888" t="s">
        <v>3701</v>
      </c>
      <c r="J1888" t="s">
        <v>378</v>
      </c>
      <c r="K1888">
        <v>8471</v>
      </c>
      <c r="L1888">
        <v>1498894118</v>
      </c>
    </row>
    <row r="1889" spans="1:12" x14ac:dyDescent="0.45">
      <c r="A1889" t="str">
        <f t="shared" si="29"/>
        <v>Basco, Batanes, Philippines</v>
      </c>
      <c r="B1889" t="s">
        <v>3702</v>
      </c>
      <c r="C1889" t="s">
        <v>3702</v>
      </c>
      <c r="D1889">
        <v>20.448599999999999</v>
      </c>
      <c r="E1889">
        <v>121.97020000000001</v>
      </c>
      <c r="F1889" t="s">
        <v>1373</v>
      </c>
      <c r="G1889" t="s">
        <v>1374</v>
      </c>
      <c r="H1889" t="s">
        <v>1375</v>
      </c>
      <c r="I1889" t="s">
        <v>3703</v>
      </c>
      <c r="J1889" t="s">
        <v>378</v>
      </c>
      <c r="L1889">
        <v>1608620601</v>
      </c>
    </row>
    <row r="1890" spans="1:12" x14ac:dyDescent="0.45">
      <c r="A1890" t="str">
        <f t="shared" si="29"/>
        <v>Basehor, Kansas, United States</v>
      </c>
      <c r="B1890" t="s">
        <v>3704</v>
      </c>
      <c r="C1890" t="s">
        <v>3704</v>
      </c>
      <c r="D1890">
        <v>39.133200000000002</v>
      </c>
      <c r="E1890">
        <v>-94.933300000000003</v>
      </c>
      <c r="F1890" t="s">
        <v>530</v>
      </c>
      <c r="G1890" t="s">
        <v>531</v>
      </c>
      <c r="H1890" t="s">
        <v>532</v>
      </c>
      <c r="I1890" t="s">
        <v>611</v>
      </c>
      <c r="K1890">
        <v>5419</v>
      </c>
      <c r="L1890">
        <v>1840007373</v>
      </c>
    </row>
    <row r="1891" spans="1:12" x14ac:dyDescent="0.45">
      <c r="A1891" t="str">
        <f t="shared" si="29"/>
        <v>Basel, Basel-Stadt, Switzerland</v>
      </c>
      <c r="B1891" t="s">
        <v>3705</v>
      </c>
      <c r="C1891" t="s">
        <v>3705</v>
      </c>
      <c r="D1891">
        <v>47.560600000000001</v>
      </c>
      <c r="E1891">
        <v>7.5906000000000002</v>
      </c>
      <c r="F1891" t="s">
        <v>464</v>
      </c>
      <c r="G1891" t="s">
        <v>465</v>
      </c>
      <c r="H1891" t="s">
        <v>466</v>
      </c>
      <c r="I1891" t="s">
        <v>3706</v>
      </c>
      <c r="J1891" t="s">
        <v>378</v>
      </c>
      <c r="K1891">
        <v>177595</v>
      </c>
      <c r="L1891">
        <v>1756731313</v>
      </c>
    </row>
    <row r="1892" spans="1:12" x14ac:dyDescent="0.45">
      <c r="A1892" t="str">
        <f t="shared" si="29"/>
        <v>Basford, Nottingham, United Kingdom</v>
      </c>
      <c r="B1892" t="s">
        <v>3707</v>
      </c>
      <c r="C1892" t="s">
        <v>3707</v>
      </c>
      <c r="D1892">
        <v>52.978000000000002</v>
      </c>
      <c r="E1892">
        <v>-1.169</v>
      </c>
      <c r="F1892" t="s">
        <v>536</v>
      </c>
      <c r="G1892" t="s">
        <v>537</v>
      </c>
      <c r="H1892" t="s">
        <v>538</v>
      </c>
      <c r="I1892" t="s">
        <v>3708</v>
      </c>
      <c r="K1892">
        <v>16207</v>
      </c>
      <c r="L1892">
        <v>1826063569</v>
      </c>
    </row>
    <row r="1893" spans="1:12" x14ac:dyDescent="0.45">
      <c r="A1893" t="str">
        <f t="shared" si="29"/>
        <v>Basildon, Essex, United Kingdom</v>
      </c>
      <c r="B1893" t="s">
        <v>3709</v>
      </c>
      <c r="C1893" t="s">
        <v>3709</v>
      </c>
      <c r="D1893">
        <v>51.576099999999997</v>
      </c>
      <c r="E1893">
        <v>0.48859999999999998</v>
      </c>
      <c r="F1893" t="s">
        <v>536</v>
      </c>
      <c r="G1893" t="s">
        <v>537</v>
      </c>
      <c r="H1893" t="s">
        <v>538</v>
      </c>
      <c r="I1893" t="s">
        <v>3710</v>
      </c>
      <c r="K1893">
        <v>185900</v>
      </c>
      <c r="L1893">
        <v>1826481004</v>
      </c>
    </row>
    <row r="1894" spans="1:12" x14ac:dyDescent="0.45">
      <c r="A1894" t="str">
        <f t="shared" si="29"/>
        <v>Basing, Hampshire, United Kingdom</v>
      </c>
      <c r="B1894" t="s">
        <v>3711</v>
      </c>
      <c r="C1894" t="s">
        <v>3711</v>
      </c>
      <c r="D1894">
        <v>51.270400000000002</v>
      </c>
      <c r="E1894">
        <v>-1.0472999999999999</v>
      </c>
      <c r="F1894" t="s">
        <v>536</v>
      </c>
      <c r="G1894" t="s">
        <v>537</v>
      </c>
      <c r="H1894" t="s">
        <v>538</v>
      </c>
      <c r="I1894" t="s">
        <v>1474</v>
      </c>
      <c r="K1894">
        <v>7232</v>
      </c>
      <c r="L1894">
        <v>1826187889</v>
      </c>
    </row>
    <row r="1895" spans="1:12" x14ac:dyDescent="0.45">
      <c r="A1895" t="str">
        <f t="shared" si="29"/>
        <v>Basingstoke, Hampshire, United Kingdom</v>
      </c>
      <c r="B1895" t="s">
        <v>3712</v>
      </c>
      <c r="C1895" t="s">
        <v>3712</v>
      </c>
      <c r="D1895">
        <v>51.2667</v>
      </c>
      <c r="E1895">
        <v>-1.0875999999999999</v>
      </c>
      <c r="F1895" t="s">
        <v>536</v>
      </c>
      <c r="G1895" t="s">
        <v>537</v>
      </c>
      <c r="H1895" t="s">
        <v>538</v>
      </c>
      <c r="I1895" t="s">
        <v>1474</v>
      </c>
      <c r="K1895">
        <v>113776</v>
      </c>
      <c r="L1895">
        <v>1826924980</v>
      </c>
    </row>
    <row r="1896" spans="1:12" x14ac:dyDescent="0.45">
      <c r="A1896" t="str">
        <f t="shared" si="29"/>
        <v>Basīrhat, West Bengal, India</v>
      </c>
      <c r="B1896" t="s">
        <v>3713</v>
      </c>
      <c r="C1896" t="s">
        <v>3714</v>
      </c>
      <c r="D1896">
        <v>22.6572</v>
      </c>
      <c r="E1896">
        <v>88.894199999999998</v>
      </c>
      <c r="F1896" t="s">
        <v>626</v>
      </c>
      <c r="G1896" t="s">
        <v>627</v>
      </c>
      <c r="H1896" t="s">
        <v>628</v>
      </c>
      <c r="I1896" t="s">
        <v>1574</v>
      </c>
      <c r="K1896">
        <v>125254</v>
      </c>
      <c r="L1896">
        <v>1356109985</v>
      </c>
    </row>
    <row r="1897" spans="1:12" x14ac:dyDescent="0.45">
      <c r="A1897" t="str">
        <f t="shared" si="29"/>
        <v>Basoko, Tshopo, Congo (Kinshasa)</v>
      </c>
      <c r="B1897" t="s">
        <v>3715</v>
      </c>
      <c r="C1897" t="s">
        <v>3715</v>
      </c>
      <c r="D1897">
        <v>1.2333000000000001</v>
      </c>
      <c r="E1897">
        <v>23.6</v>
      </c>
      <c r="F1897" t="s">
        <v>1127</v>
      </c>
      <c r="G1897" t="s">
        <v>1128</v>
      </c>
      <c r="H1897" t="s">
        <v>1129</v>
      </c>
      <c r="I1897" t="s">
        <v>3094</v>
      </c>
      <c r="K1897">
        <v>43709</v>
      </c>
      <c r="L1897">
        <v>1180509801</v>
      </c>
    </row>
    <row r="1898" spans="1:12" x14ac:dyDescent="0.45">
      <c r="A1898" t="str">
        <f t="shared" si="29"/>
        <v>Bassar, Kara, Togo</v>
      </c>
      <c r="B1898" t="s">
        <v>3716</v>
      </c>
      <c r="C1898" t="s">
        <v>3716</v>
      </c>
      <c r="D1898">
        <v>9.25</v>
      </c>
      <c r="E1898">
        <v>0.7833</v>
      </c>
      <c r="F1898" t="s">
        <v>2647</v>
      </c>
      <c r="G1898" t="s">
        <v>2648</v>
      </c>
      <c r="H1898" t="s">
        <v>2649</v>
      </c>
      <c r="I1898" t="s">
        <v>3717</v>
      </c>
      <c r="K1898">
        <v>23181</v>
      </c>
      <c r="L1898">
        <v>1768050143</v>
      </c>
    </row>
    <row r="1899" spans="1:12" x14ac:dyDescent="0.45">
      <c r="A1899" t="str">
        <f t="shared" si="29"/>
        <v>Basse Santa Su, Upper River, Gambia, The</v>
      </c>
      <c r="B1899" t="s">
        <v>3718</v>
      </c>
      <c r="C1899" t="s">
        <v>3718</v>
      </c>
      <c r="D1899">
        <v>13.31</v>
      </c>
      <c r="E1899">
        <v>-14.223000000000001</v>
      </c>
      <c r="F1899" t="s">
        <v>3497</v>
      </c>
      <c r="G1899" t="s">
        <v>3498</v>
      </c>
      <c r="H1899" t="s">
        <v>3499</v>
      </c>
      <c r="I1899" t="s">
        <v>3719</v>
      </c>
      <c r="J1899" t="s">
        <v>378</v>
      </c>
      <c r="K1899">
        <v>14380</v>
      </c>
      <c r="L1899">
        <v>1270820759</v>
      </c>
    </row>
    <row r="1900" spans="1:12" x14ac:dyDescent="0.45">
      <c r="A1900" t="str">
        <f t="shared" si="29"/>
        <v>Bassersdorf, Zürich, Switzerland</v>
      </c>
      <c r="B1900" t="s">
        <v>3720</v>
      </c>
      <c r="C1900" t="s">
        <v>3720</v>
      </c>
      <c r="D1900">
        <v>47.443100000000001</v>
      </c>
      <c r="E1900">
        <v>8.6282999999999994</v>
      </c>
      <c r="F1900" t="s">
        <v>464</v>
      </c>
      <c r="G1900" t="s">
        <v>465</v>
      </c>
      <c r="H1900" t="s">
        <v>466</v>
      </c>
      <c r="I1900" t="s">
        <v>861</v>
      </c>
      <c r="K1900">
        <v>11593</v>
      </c>
      <c r="L1900">
        <v>1756124438</v>
      </c>
    </row>
    <row r="1901" spans="1:12" x14ac:dyDescent="0.45">
      <c r="A1901" t="str">
        <f t="shared" si="29"/>
        <v>Basseterre, Saint George Basseterre, Saint Kitts And Nevis</v>
      </c>
      <c r="B1901" t="s">
        <v>3721</v>
      </c>
      <c r="C1901" t="s">
        <v>3721</v>
      </c>
      <c r="D1901">
        <v>17.298300000000001</v>
      </c>
      <c r="E1901">
        <v>-62.734200000000001</v>
      </c>
      <c r="F1901" t="s">
        <v>3722</v>
      </c>
      <c r="G1901" t="s">
        <v>3723</v>
      </c>
      <c r="H1901" t="s">
        <v>3724</v>
      </c>
      <c r="I1901" t="s">
        <v>3725</v>
      </c>
      <c r="J1901" t="s">
        <v>606</v>
      </c>
      <c r="K1901">
        <v>13220</v>
      </c>
      <c r="L1901">
        <v>1659198919</v>
      </c>
    </row>
    <row r="1902" spans="1:12" x14ac:dyDescent="0.45">
      <c r="A1902" t="str">
        <f t="shared" si="29"/>
        <v>Basse-Terre, , Guadeloupe</v>
      </c>
      <c r="B1902" t="s">
        <v>3726</v>
      </c>
      <c r="C1902" t="s">
        <v>3726</v>
      </c>
      <c r="D1902">
        <v>16</v>
      </c>
      <c r="E1902">
        <v>-61.716700000000003</v>
      </c>
      <c r="F1902" t="s">
        <v>3727</v>
      </c>
      <c r="G1902" t="s">
        <v>3728</v>
      </c>
      <c r="H1902" t="s">
        <v>3729</v>
      </c>
      <c r="J1902" t="s">
        <v>378</v>
      </c>
      <c r="L1902">
        <v>1312938008</v>
      </c>
    </row>
    <row r="1903" spans="1:12" x14ac:dyDescent="0.45">
      <c r="A1903" t="str">
        <f t="shared" si="29"/>
        <v>Bassum, Lower Saxony, Germany</v>
      </c>
      <c r="B1903" t="s">
        <v>3730</v>
      </c>
      <c r="C1903" t="s">
        <v>3730</v>
      </c>
      <c r="D1903">
        <v>52.849400000000003</v>
      </c>
      <c r="E1903">
        <v>8.7266999999999992</v>
      </c>
      <c r="F1903" t="s">
        <v>441</v>
      </c>
      <c r="G1903" t="s">
        <v>442</v>
      </c>
      <c r="H1903" t="s">
        <v>443</v>
      </c>
      <c r="I1903" t="s">
        <v>735</v>
      </c>
      <c r="K1903">
        <v>15955</v>
      </c>
      <c r="L1903">
        <v>1276562113</v>
      </c>
    </row>
    <row r="1904" spans="1:12" x14ac:dyDescent="0.45">
      <c r="A1904" t="str">
        <f t="shared" si="29"/>
        <v>Bastia, Corsica, France</v>
      </c>
      <c r="B1904" t="s">
        <v>3731</v>
      </c>
      <c r="C1904" t="s">
        <v>3731</v>
      </c>
      <c r="D1904">
        <v>42.700800000000001</v>
      </c>
      <c r="E1904">
        <v>9.4503000000000004</v>
      </c>
      <c r="F1904" t="s">
        <v>526</v>
      </c>
      <c r="G1904" t="s">
        <v>527</v>
      </c>
      <c r="H1904" t="s">
        <v>528</v>
      </c>
      <c r="I1904" t="s">
        <v>1098</v>
      </c>
      <c r="K1904">
        <v>45715</v>
      </c>
      <c r="L1904">
        <v>1250664815</v>
      </c>
    </row>
    <row r="1905" spans="1:12" x14ac:dyDescent="0.45">
      <c r="A1905" t="str">
        <f t="shared" si="29"/>
        <v>Bastogne, Wallonia, Belgium</v>
      </c>
      <c r="B1905" t="s">
        <v>3732</v>
      </c>
      <c r="C1905" t="s">
        <v>3732</v>
      </c>
      <c r="D1905">
        <v>50.004199999999997</v>
      </c>
      <c r="E1905">
        <v>5.72</v>
      </c>
      <c r="F1905" t="s">
        <v>453</v>
      </c>
      <c r="G1905" t="s">
        <v>454</v>
      </c>
      <c r="H1905" t="s">
        <v>455</v>
      </c>
      <c r="I1905" t="s">
        <v>1957</v>
      </c>
      <c r="J1905" t="s">
        <v>366</v>
      </c>
      <c r="K1905">
        <v>15894</v>
      </c>
      <c r="L1905">
        <v>1056747497</v>
      </c>
    </row>
    <row r="1906" spans="1:12" x14ac:dyDescent="0.45">
      <c r="A1906" t="str">
        <f t="shared" si="29"/>
        <v>Bastos, São Paulo, Brazil</v>
      </c>
      <c r="B1906" t="s">
        <v>3733</v>
      </c>
      <c r="C1906" t="s">
        <v>3733</v>
      </c>
      <c r="D1906">
        <v>-21.916699999999999</v>
      </c>
      <c r="E1906">
        <v>-50.7333</v>
      </c>
      <c r="F1906" t="s">
        <v>491</v>
      </c>
      <c r="G1906" t="s">
        <v>492</v>
      </c>
      <c r="H1906" t="s">
        <v>493</v>
      </c>
      <c r="I1906" t="s">
        <v>801</v>
      </c>
      <c r="K1906">
        <v>21067</v>
      </c>
      <c r="L1906">
        <v>1076067823</v>
      </c>
    </row>
    <row r="1907" spans="1:12" x14ac:dyDescent="0.45">
      <c r="A1907" t="str">
        <f t="shared" si="29"/>
        <v>Bastrop, Texas, United States</v>
      </c>
      <c r="B1907" t="s">
        <v>3734</v>
      </c>
      <c r="C1907" t="s">
        <v>3734</v>
      </c>
      <c r="D1907">
        <v>30.111799999999999</v>
      </c>
      <c r="E1907">
        <v>-97.325699999999998</v>
      </c>
      <c r="F1907" t="s">
        <v>530</v>
      </c>
      <c r="G1907" t="s">
        <v>531</v>
      </c>
      <c r="H1907" t="s">
        <v>532</v>
      </c>
      <c r="I1907" t="s">
        <v>610</v>
      </c>
      <c r="K1907">
        <v>17120</v>
      </c>
      <c r="L1907">
        <v>1840019603</v>
      </c>
    </row>
    <row r="1908" spans="1:12" x14ac:dyDescent="0.45">
      <c r="A1908" t="str">
        <f t="shared" si="29"/>
        <v>Bastrop, Louisiana, United States</v>
      </c>
      <c r="B1908" t="s">
        <v>3734</v>
      </c>
      <c r="C1908" t="s">
        <v>3734</v>
      </c>
      <c r="D1908">
        <v>32.774900000000002</v>
      </c>
      <c r="E1908">
        <v>-91.905799999999999</v>
      </c>
      <c r="F1908" t="s">
        <v>530</v>
      </c>
      <c r="G1908" t="s">
        <v>531</v>
      </c>
      <c r="H1908" t="s">
        <v>532</v>
      </c>
      <c r="I1908" t="s">
        <v>533</v>
      </c>
      <c r="K1908">
        <v>12327</v>
      </c>
      <c r="L1908">
        <v>1840013793</v>
      </c>
    </row>
    <row r="1909" spans="1:12" x14ac:dyDescent="0.45">
      <c r="A1909" t="str">
        <f t="shared" si="29"/>
        <v>Basuo, Hainan, China</v>
      </c>
      <c r="B1909" t="s">
        <v>3735</v>
      </c>
      <c r="C1909" t="s">
        <v>3735</v>
      </c>
      <c r="D1909">
        <v>19.100000000000001</v>
      </c>
      <c r="E1909">
        <v>108.65</v>
      </c>
      <c r="F1909" t="s">
        <v>1039</v>
      </c>
      <c r="G1909" t="s">
        <v>1040</v>
      </c>
      <c r="H1909" t="s">
        <v>1041</v>
      </c>
      <c r="I1909" t="s">
        <v>3736</v>
      </c>
      <c r="J1909" t="s">
        <v>366</v>
      </c>
      <c r="K1909">
        <v>408309</v>
      </c>
      <c r="L1909">
        <v>1156260069</v>
      </c>
    </row>
    <row r="1910" spans="1:12" x14ac:dyDescent="0.45">
      <c r="A1910" t="str">
        <f t="shared" si="29"/>
        <v>Bas-Warneton, Wallonia, Belgium</v>
      </c>
      <c r="B1910" t="s">
        <v>3737</v>
      </c>
      <c r="C1910" t="s">
        <v>3737</v>
      </c>
      <c r="D1910">
        <v>50.7667</v>
      </c>
      <c r="E1910">
        <v>3</v>
      </c>
      <c r="F1910" t="s">
        <v>453</v>
      </c>
      <c r="G1910" t="s">
        <v>454</v>
      </c>
      <c r="H1910" t="s">
        <v>455</v>
      </c>
      <c r="I1910" t="s">
        <v>1957</v>
      </c>
      <c r="K1910">
        <v>18063</v>
      </c>
      <c r="L1910">
        <v>1056944578</v>
      </c>
    </row>
    <row r="1911" spans="1:12" x14ac:dyDescent="0.45">
      <c r="A1911" t="str">
        <f t="shared" si="29"/>
        <v>Bat Yam, Tel Aviv, Israel</v>
      </c>
      <c r="B1911" t="s">
        <v>3738</v>
      </c>
      <c r="C1911" t="s">
        <v>3738</v>
      </c>
      <c r="D1911">
        <v>32.023099999999999</v>
      </c>
      <c r="E1911">
        <v>34.750300000000003</v>
      </c>
      <c r="F1911" t="s">
        <v>369</v>
      </c>
      <c r="G1911" t="s">
        <v>370</v>
      </c>
      <c r="H1911" t="s">
        <v>371</v>
      </c>
      <c r="I1911" t="s">
        <v>3739</v>
      </c>
      <c r="K1911">
        <v>128800</v>
      </c>
      <c r="L1911">
        <v>1376837517</v>
      </c>
    </row>
    <row r="1912" spans="1:12" x14ac:dyDescent="0.45">
      <c r="A1912" t="str">
        <f t="shared" si="29"/>
        <v>Bata, Litoral, Equatorial Guinea</v>
      </c>
      <c r="B1912" t="s">
        <v>3740</v>
      </c>
      <c r="C1912" t="s">
        <v>3740</v>
      </c>
      <c r="D1912">
        <v>1.85</v>
      </c>
      <c r="E1912">
        <v>9.75</v>
      </c>
      <c r="F1912" t="s">
        <v>741</v>
      </c>
      <c r="G1912" t="s">
        <v>742</v>
      </c>
      <c r="H1912" t="s">
        <v>743</v>
      </c>
      <c r="I1912" t="s">
        <v>3741</v>
      </c>
      <c r="J1912" t="s">
        <v>378</v>
      </c>
      <c r="K1912">
        <v>250770</v>
      </c>
      <c r="L1912">
        <v>1226528087</v>
      </c>
    </row>
    <row r="1913" spans="1:12" x14ac:dyDescent="0.45">
      <c r="A1913" t="str">
        <f t="shared" si="29"/>
        <v>Batac, Ilocos Norte, Philippines</v>
      </c>
      <c r="B1913" t="s">
        <v>3742</v>
      </c>
      <c r="C1913" t="s">
        <v>3742</v>
      </c>
      <c r="D1913">
        <v>18.055399999999999</v>
      </c>
      <c r="E1913">
        <v>120.56489999999999</v>
      </c>
      <c r="F1913" t="s">
        <v>1373</v>
      </c>
      <c r="G1913" t="s">
        <v>1374</v>
      </c>
      <c r="H1913" t="s">
        <v>1375</v>
      </c>
      <c r="I1913" t="s">
        <v>3743</v>
      </c>
      <c r="K1913">
        <v>55201</v>
      </c>
      <c r="L1913">
        <v>1608314719</v>
      </c>
    </row>
    <row r="1914" spans="1:12" x14ac:dyDescent="0.45">
      <c r="A1914" t="str">
        <f t="shared" si="29"/>
        <v>Batagay, Sakha (Yakutiya), Russia</v>
      </c>
      <c r="B1914" t="s">
        <v>3744</v>
      </c>
      <c r="C1914" t="s">
        <v>3744</v>
      </c>
      <c r="D1914">
        <v>67.656000000000006</v>
      </c>
      <c r="E1914">
        <v>134.63499999999999</v>
      </c>
      <c r="F1914" t="s">
        <v>504</v>
      </c>
      <c r="G1914" t="s">
        <v>505</v>
      </c>
      <c r="H1914" t="s">
        <v>506</v>
      </c>
      <c r="I1914" t="s">
        <v>1470</v>
      </c>
      <c r="K1914">
        <v>4266</v>
      </c>
      <c r="L1914">
        <v>1643604003</v>
      </c>
    </row>
    <row r="1915" spans="1:12" x14ac:dyDescent="0.45">
      <c r="A1915" t="str">
        <f t="shared" si="29"/>
        <v>Batalha, Leiria, Portugal</v>
      </c>
      <c r="B1915" t="s">
        <v>3745</v>
      </c>
      <c r="C1915" t="s">
        <v>3745</v>
      </c>
      <c r="D1915">
        <v>39.65</v>
      </c>
      <c r="E1915">
        <v>-8.8167000000000009</v>
      </c>
      <c r="F1915" t="s">
        <v>967</v>
      </c>
      <c r="G1915" t="s">
        <v>968</v>
      </c>
      <c r="H1915" t="s">
        <v>969</v>
      </c>
      <c r="I1915" t="s">
        <v>2107</v>
      </c>
      <c r="J1915" t="s">
        <v>366</v>
      </c>
      <c r="K1915">
        <v>15805</v>
      </c>
      <c r="L1915">
        <v>1620446432</v>
      </c>
    </row>
    <row r="1916" spans="1:12" x14ac:dyDescent="0.45">
      <c r="A1916" t="str">
        <f t="shared" si="29"/>
        <v>Batangas, Batangas, Philippines</v>
      </c>
      <c r="B1916" t="s">
        <v>3746</v>
      </c>
      <c r="C1916" t="s">
        <v>3746</v>
      </c>
      <c r="D1916">
        <v>13.75</v>
      </c>
      <c r="E1916">
        <v>121.05</v>
      </c>
      <c r="F1916" t="s">
        <v>1373</v>
      </c>
      <c r="G1916" t="s">
        <v>1374</v>
      </c>
      <c r="H1916" t="s">
        <v>1375</v>
      </c>
      <c r="I1916" t="s">
        <v>3746</v>
      </c>
      <c r="J1916" t="s">
        <v>378</v>
      </c>
      <c r="K1916">
        <v>329874</v>
      </c>
      <c r="L1916">
        <v>1608417616</v>
      </c>
    </row>
    <row r="1917" spans="1:12" x14ac:dyDescent="0.45">
      <c r="A1917" t="str">
        <f t="shared" si="29"/>
        <v>Bátaszék, Tolna, Hungary</v>
      </c>
      <c r="B1917" t="s">
        <v>3747</v>
      </c>
      <c r="C1917" t="s">
        <v>3748</v>
      </c>
      <c r="D1917">
        <v>46.183300000000003</v>
      </c>
      <c r="E1917">
        <v>18.716699999999999</v>
      </c>
      <c r="F1917" t="s">
        <v>641</v>
      </c>
      <c r="G1917" t="s">
        <v>642</v>
      </c>
      <c r="H1917" t="s">
        <v>643</v>
      </c>
      <c r="I1917" t="s">
        <v>3749</v>
      </c>
      <c r="K1917">
        <v>6217</v>
      </c>
      <c r="L1917">
        <v>1348682463</v>
      </c>
    </row>
    <row r="1918" spans="1:12" x14ac:dyDescent="0.45">
      <c r="A1918" t="str">
        <f t="shared" si="29"/>
        <v>Batatais, São Paulo, Brazil</v>
      </c>
      <c r="B1918" t="s">
        <v>3750</v>
      </c>
      <c r="C1918" t="s">
        <v>3750</v>
      </c>
      <c r="D1918">
        <v>-20.891100000000002</v>
      </c>
      <c r="E1918">
        <v>-47.585000000000001</v>
      </c>
      <c r="F1918" t="s">
        <v>491</v>
      </c>
      <c r="G1918" t="s">
        <v>492</v>
      </c>
      <c r="H1918" t="s">
        <v>493</v>
      </c>
      <c r="I1918" t="s">
        <v>801</v>
      </c>
      <c r="K1918">
        <v>60589</v>
      </c>
      <c r="L1918">
        <v>1076581214</v>
      </c>
    </row>
    <row r="1919" spans="1:12" x14ac:dyDescent="0.45">
      <c r="A1919" t="str">
        <f t="shared" si="29"/>
        <v>Batavia, Illinois, United States</v>
      </c>
      <c r="B1919" t="s">
        <v>3751</v>
      </c>
      <c r="C1919" t="s">
        <v>3751</v>
      </c>
      <c r="D1919">
        <v>41.847900000000003</v>
      </c>
      <c r="E1919">
        <v>-88.311000000000007</v>
      </c>
      <c r="F1919" t="s">
        <v>530</v>
      </c>
      <c r="G1919" t="s">
        <v>531</v>
      </c>
      <c r="H1919" t="s">
        <v>532</v>
      </c>
      <c r="I1919" t="s">
        <v>824</v>
      </c>
      <c r="K1919">
        <v>26420</v>
      </c>
      <c r="L1919">
        <v>1840007035</v>
      </c>
    </row>
    <row r="1920" spans="1:12" x14ac:dyDescent="0.45">
      <c r="A1920" t="str">
        <f t="shared" si="29"/>
        <v>Batavia, New York, United States</v>
      </c>
      <c r="B1920" t="s">
        <v>3751</v>
      </c>
      <c r="C1920" t="s">
        <v>3751</v>
      </c>
      <c r="D1920">
        <v>42.998699999999999</v>
      </c>
      <c r="E1920">
        <v>-78.180199999999999</v>
      </c>
      <c r="F1920" t="s">
        <v>530</v>
      </c>
      <c r="G1920" t="s">
        <v>531</v>
      </c>
      <c r="H1920" t="s">
        <v>532</v>
      </c>
      <c r="I1920" t="s">
        <v>803</v>
      </c>
      <c r="K1920">
        <v>16581</v>
      </c>
      <c r="L1920">
        <v>1840000385</v>
      </c>
    </row>
    <row r="1921" spans="1:12" x14ac:dyDescent="0.45">
      <c r="A1921" t="str">
        <f t="shared" si="29"/>
        <v>Bataysk, Rostovskaya Oblast’, Russia</v>
      </c>
      <c r="B1921" t="s">
        <v>3752</v>
      </c>
      <c r="C1921" t="s">
        <v>3752</v>
      </c>
      <c r="D1921">
        <v>47.133299999999998</v>
      </c>
      <c r="E1921">
        <v>39.75</v>
      </c>
      <c r="F1921" t="s">
        <v>504</v>
      </c>
      <c r="G1921" t="s">
        <v>505</v>
      </c>
      <c r="H1921" t="s">
        <v>506</v>
      </c>
      <c r="I1921" t="s">
        <v>1181</v>
      </c>
      <c r="K1921">
        <v>126769</v>
      </c>
      <c r="L1921">
        <v>1643522051</v>
      </c>
    </row>
    <row r="1922" spans="1:12" x14ac:dyDescent="0.45">
      <c r="A1922" t="str">
        <f t="shared" si="29"/>
        <v>Batemans Bay, New South Wales, Australia</v>
      </c>
      <c r="B1922" t="s">
        <v>3753</v>
      </c>
      <c r="C1922" t="s">
        <v>3753</v>
      </c>
      <c r="D1922">
        <v>-35.708100000000002</v>
      </c>
      <c r="E1922">
        <v>150.17439999999999</v>
      </c>
      <c r="F1922" t="s">
        <v>830</v>
      </c>
      <c r="G1922" t="s">
        <v>831</v>
      </c>
      <c r="H1922" t="s">
        <v>832</v>
      </c>
      <c r="I1922" t="s">
        <v>1454</v>
      </c>
      <c r="K1922">
        <v>11294</v>
      </c>
      <c r="L1922">
        <v>1036272805</v>
      </c>
    </row>
    <row r="1923" spans="1:12" x14ac:dyDescent="0.45">
      <c r="A1923" t="str">
        <f t="shared" ref="A1923:A1986" si="30">CONCATENATE(B1923,", ",I1923,", ",F1923)</f>
        <v>Batesburg-Leesville, South Carolina, United States</v>
      </c>
      <c r="B1923" t="s">
        <v>3754</v>
      </c>
      <c r="C1923" t="s">
        <v>3754</v>
      </c>
      <c r="D1923">
        <v>33.912500000000001</v>
      </c>
      <c r="E1923">
        <v>-81.531300000000002</v>
      </c>
      <c r="F1923" t="s">
        <v>530</v>
      </c>
      <c r="G1923" t="s">
        <v>531</v>
      </c>
      <c r="H1923" t="s">
        <v>532</v>
      </c>
      <c r="I1923" t="s">
        <v>534</v>
      </c>
      <c r="K1923">
        <v>5318</v>
      </c>
      <c r="L1923">
        <v>1840003900</v>
      </c>
    </row>
    <row r="1924" spans="1:12" x14ac:dyDescent="0.45">
      <c r="A1924" t="str">
        <f t="shared" si="30"/>
        <v>Batesville, Arkansas, United States</v>
      </c>
      <c r="B1924" t="s">
        <v>3755</v>
      </c>
      <c r="C1924" t="s">
        <v>3755</v>
      </c>
      <c r="D1924">
        <v>35.768700000000003</v>
      </c>
      <c r="E1924">
        <v>-91.622600000000006</v>
      </c>
      <c r="F1924" t="s">
        <v>530</v>
      </c>
      <c r="G1924" t="s">
        <v>531</v>
      </c>
      <c r="H1924" t="s">
        <v>532</v>
      </c>
      <c r="I1924" t="s">
        <v>1616</v>
      </c>
      <c r="K1924">
        <v>12220</v>
      </c>
      <c r="L1924">
        <v>1840013398</v>
      </c>
    </row>
    <row r="1925" spans="1:12" x14ac:dyDescent="0.45">
      <c r="A1925" t="str">
        <f t="shared" si="30"/>
        <v>Batesville, Indiana, United States</v>
      </c>
      <c r="B1925" t="s">
        <v>3755</v>
      </c>
      <c r="C1925" t="s">
        <v>3755</v>
      </c>
      <c r="D1925">
        <v>39.297400000000003</v>
      </c>
      <c r="E1925">
        <v>-85.213899999999995</v>
      </c>
      <c r="F1925" t="s">
        <v>530</v>
      </c>
      <c r="G1925" t="s">
        <v>531</v>
      </c>
      <c r="H1925" t="s">
        <v>532</v>
      </c>
      <c r="I1925" t="s">
        <v>1964</v>
      </c>
      <c r="K1925">
        <v>7930</v>
      </c>
      <c r="L1925">
        <v>1840007379</v>
      </c>
    </row>
    <row r="1926" spans="1:12" x14ac:dyDescent="0.45">
      <c r="A1926" t="str">
        <f t="shared" si="30"/>
        <v>Batesville, Mississippi, United States</v>
      </c>
      <c r="B1926" t="s">
        <v>3755</v>
      </c>
      <c r="C1926" t="s">
        <v>3755</v>
      </c>
      <c r="D1926">
        <v>34.314700000000002</v>
      </c>
      <c r="E1926">
        <v>-89.924899999999994</v>
      </c>
      <c r="F1926" t="s">
        <v>530</v>
      </c>
      <c r="G1926" t="s">
        <v>531</v>
      </c>
      <c r="H1926" t="s">
        <v>532</v>
      </c>
      <c r="I1926" t="s">
        <v>1875</v>
      </c>
      <c r="K1926">
        <v>7068</v>
      </c>
      <c r="L1926">
        <v>1840013607</v>
      </c>
    </row>
    <row r="1927" spans="1:12" x14ac:dyDescent="0.45">
      <c r="A1927" t="str">
        <f t="shared" si="30"/>
        <v>Bath, Bath and North East Somerset, United Kingdom</v>
      </c>
      <c r="B1927" t="s">
        <v>3756</v>
      </c>
      <c r="C1927" t="s">
        <v>3756</v>
      </c>
      <c r="D1927">
        <v>51.38</v>
      </c>
      <c r="E1927">
        <v>-2.36</v>
      </c>
      <c r="F1927" t="s">
        <v>536</v>
      </c>
      <c r="G1927" t="s">
        <v>537</v>
      </c>
      <c r="H1927" t="s">
        <v>538</v>
      </c>
      <c r="I1927" t="s">
        <v>3757</v>
      </c>
      <c r="K1927">
        <v>88859</v>
      </c>
      <c r="L1927">
        <v>1826611282</v>
      </c>
    </row>
    <row r="1928" spans="1:12" x14ac:dyDescent="0.45">
      <c r="A1928" t="str">
        <f t="shared" si="30"/>
        <v>Bath, New York, United States</v>
      </c>
      <c r="B1928" t="s">
        <v>3756</v>
      </c>
      <c r="C1928" t="s">
        <v>3756</v>
      </c>
      <c r="D1928">
        <v>42.321899999999999</v>
      </c>
      <c r="E1928">
        <v>-77.308300000000003</v>
      </c>
      <c r="F1928" t="s">
        <v>530</v>
      </c>
      <c r="G1928" t="s">
        <v>531</v>
      </c>
      <c r="H1928" t="s">
        <v>532</v>
      </c>
      <c r="I1928" t="s">
        <v>803</v>
      </c>
      <c r="K1928">
        <v>12064</v>
      </c>
      <c r="L1928">
        <v>1840004559</v>
      </c>
    </row>
    <row r="1929" spans="1:12" x14ac:dyDescent="0.45">
      <c r="A1929" t="str">
        <f t="shared" si="30"/>
        <v>Bath, Maine, United States</v>
      </c>
      <c r="B1929" t="s">
        <v>3756</v>
      </c>
      <c r="C1929" t="s">
        <v>3756</v>
      </c>
      <c r="D1929">
        <v>43.934600000000003</v>
      </c>
      <c r="E1929">
        <v>-69.834599999999995</v>
      </c>
      <c r="F1929" t="s">
        <v>530</v>
      </c>
      <c r="G1929" t="s">
        <v>531</v>
      </c>
      <c r="H1929" t="s">
        <v>532</v>
      </c>
      <c r="I1929" t="s">
        <v>2721</v>
      </c>
      <c r="K1929">
        <v>8338</v>
      </c>
      <c r="L1929">
        <v>1840000332</v>
      </c>
    </row>
    <row r="1930" spans="1:12" x14ac:dyDescent="0.45">
      <c r="A1930" t="str">
        <f t="shared" si="30"/>
        <v>Bathgate, West Lothian, United Kingdom</v>
      </c>
      <c r="B1930" t="s">
        <v>3758</v>
      </c>
      <c r="C1930" t="s">
        <v>3758</v>
      </c>
      <c r="D1930">
        <v>55.9024</v>
      </c>
      <c r="E1930">
        <v>-3.6431</v>
      </c>
      <c r="F1930" t="s">
        <v>536</v>
      </c>
      <c r="G1930" t="s">
        <v>537</v>
      </c>
      <c r="H1930" t="s">
        <v>538</v>
      </c>
      <c r="I1930" t="s">
        <v>2402</v>
      </c>
      <c r="K1930">
        <v>20363</v>
      </c>
      <c r="L1930">
        <v>1826881376</v>
      </c>
    </row>
    <row r="1931" spans="1:12" x14ac:dyDescent="0.45">
      <c r="A1931" t="str">
        <f t="shared" si="30"/>
        <v>Bathurst, New South Wales, Australia</v>
      </c>
      <c r="B1931" t="s">
        <v>3759</v>
      </c>
      <c r="C1931" t="s">
        <v>3759</v>
      </c>
      <c r="D1931">
        <v>-33.42</v>
      </c>
      <c r="E1931">
        <v>149.5778</v>
      </c>
      <c r="F1931" t="s">
        <v>830</v>
      </c>
      <c r="G1931" t="s">
        <v>831</v>
      </c>
      <c r="H1931" t="s">
        <v>832</v>
      </c>
      <c r="I1931" t="s">
        <v>1454</v>
      </c>
      <c r="K1931">
        <v>36801</v>
      </c>
      <c r="L1931">
        <v>1036446465</v>
      </c>
    </row>
    <row r="1932" spans="1:12" x14ac:dyDescent="0.45">
      <c r="A1932" t="str">
        <f t="shared" si="30"/>
        <v>Bathurst, New Brunswick, Canada</v>
      </c>
      <c r="B1932" t="s">
        <v>3759</v>
      </c>
      <c r="C1932" t="s">
        <v>3759</v>
      </c>
      <c r="D1932">
        <v>47.62</v>
      </c>
      <c r="E1932">
        <v>-65.650000000000006</v>
      </c>
      <c r="F1932" t="s">
        <v>541</v>
      </c>
      <c r="G1932" t="s">
        <v>542</v>
      </c>
      <c r="H1932" t="s">
        <v>543</v>
      </c>
      <c r="I1932" t="s">
        <v>3760</v>
      </c>
      <c r="K1932">
        <v>18154</v>
      </c>
      <c r="L1932">
        <v>1124816720</v>
      </c>
    </row>
    <row r="1933" spans="1:12" x14ac:dyDescent="0.45">
      <c r="A1933" t="str">
        <f t="shared" si="30"/>
        <v>Batī, Āmara, Ethiopia</v>
      </c>
      <c r="B1933" t="s">
        <v>3761</v>
      </c>
      <c r="C1933" t="s">
        <v>3762</v>
      </c>
      <c r="D1933">
        <v>11.183299999999999</v>
      </c>
      <c r="E1933">
        <v>40.0167</v>
      </c>
      <c r="F1933" t="s">
        <v>819</v>
      </c>
      <c r="G1933" t="s">
        <v>820</v>
      </c>
      <c r="H1933" t="s">
        <v>821</v>
      </c>
      <c r="I1933" t="s">
        <v>842</v>
      </c>
      <c r="K1933">
        <v>20536</v>
      </c>
      <c r="L1933">
        <v>1231243570</v>
      </c>
    </row>
    <row r="1934" spans="1:12" x14ac:dyDescent="0.45">
      <c r="A1934" t="str">
        <f t="shared" si="30"/>
        <v>Batken, Batken, Kyrgyzstan</v>
      </c>
      <c r="B1934" t="s">
        <v>2827</v>
      </c>
      <c r="C1934" t="s">
        <v>2827</v>
      </c>
      <c r="D1934">
        <v>40.0625</v>
      </c>
      <c r="E1934">
        <v>70.819400000000002</v>
      </c>
      <c r="F1934" t="s">
        <v>1392</v>
      </c>
      <c r="G1934" t="s">
        <v>1393</v>
      </c>
      <c r="H1934" t="s">
        <v>1394</v>
      </c>
      <c r="I1934" t="s">
        <v>2827</v>
      </c>
      <c r="J1934" t="s">
        <v>378</v>
      </c>
      <c r="K1934">
        <v>12134</v>
      </c>
      <c r="L1934">
        <v>1417022726</v>
      </c>
    </row>
    <row r="1935" spans="1:12" x14ac:dyDescent="0.45">
      <c r="A1935" t="str">
        <f t="shared" si="30"/>
        <v>Batley, Kirklees, United Kingdom</v>
      </c>
      <c r="B1935" t="s">
        <v>3763</v>
      </c>
      <c r="C1935" t="s">
        <v>3763</v>
      </c>
      <c r="D1935">
        <v>53.716000000000001</v>
      </c>
      <c r="E1935">
        <v>-1.627</v>
      </c>
      <c r="F1935" t="s">
        <v>536</v>
      </c>
      <c r="G1935" t="s">
        <v>537</v>
      </c>
      <c r="H1935" t="s">
        <v>538</v>
      </c>
      <c r="I1935" t="s">
        <v>1639</v>
      </c>
      <c r="K1935">
        <v>49448</v>
      </c>
      <c r="L1935">
        <v>1826037459</v>
      </c>
    </row>
    <row r="1936" spans="1:12" x14ac:dyDescent="0.45">
      <c r="A1936" t="str">
        <f t="shared" si="30"/>
        <v>Batman, Batman, Turkey</v>
      </c>
      <c r="B1936" t="s">
        <v>3764</v>
      </c>
      <c r="C1936" t="s">
        <v>3764</v>
      </c>
      <c r="D1936">
        <v>37.883299999999998</v>
      </c>
      <c r="E1936">
        <v>41.133299999999998</v>
      </c>
      <c r="F1936" t="s">
        <v>806</v>
      </c>
      <c r="G1936" t="s">
        <v>807</v>
      </c>
      <c r="H1936" t="s">
        <v>808</v>
      </c>
      <c r="I1936" t="s">
        <v>3764</v>
      </c>
      <c r="J1936" t="s">
        <v>378</v>
      </c>
      <c r="K1936">
        <v>447106</v>
      </c>
      <c r="L1936">
        <v>1792630786</v>
      </c>
    </row>
    <row r="1937" spans="1:12" x14ac:dyDescent="0.45">
      <c r="A1937" t="str">
        <f t="shared" si="30"/>
        <v>Batna, Batna, Algeria</v>
      </c>
      <c r="B1937" t="s">
        <v>3765</v>
      </c>
      <c r="C1937" t="s">
        <v>3765</v>
      </c>
      <c r="D1937">
        <v>35.549999999999997</v>
      </c>
      <c r="E1937">
        <v>6.1666999999999996</v>
      </c>
      <c r="F1937" t="s">
        <v>486</v>
      </c>
      <c r="G1937" t="s">
        <v>487</v>
      </c>
      <c r="H1937" t="s">
        <v>488</v>
      </c>
      <c r="I1937" t="s">
        <v>3765</v>
      </c>
      <c r="J1937" t="s">
        <v>378</v>
      </c>
      <c r="K1937">
        <v>290645</v>
      </c>
      <c r="L1937">
        <v>1012093229</v>
      </c>
    </row>
    <row r="1938" spans="1:12" x14ac:dyDescent="0.45">
      <c r="A1938" t="str">
        <f t="shared" si="30"/>
        <v>Batočina, Batočina, Serbia</v>
      </c>
      <c r="B1938" t="s">
        <v>3766</v>
      </c>
      <c r="C1938" t="s">
        <v>3767</v>
      </c>
      <c r="D1938">
        <v>44.15</v>
      </c>
      <c r="E1938">
        <v>21.083300000000001</v>
      </c>
      <c r="F1938" t="s">
        <v>795</v>
      </c>
      <c r="G1938" t="s">
        <v>796</v>
      </c>
      <c r="H1938" t="s">
        <v>797</v>
      </c>
      <c r="I1938" t="s">
        <v>3766</v>
      </c>
      <c r="J1938" t="s">
        <v>378</v>
      </c>
      <c r="L1938">
        <v>1688299986</v>
      </c>
    </row>
    <row r="1939" spans="1:12" x14ac:dyDescent="0.45">
      <c r="A1939" t="str">
        <f t="shared" si="30"/>
        <v>Baton Rouge, Louisiana, United States</v>
      </c>
      <c r="B1939" t="s">
        <v>3768</v>
      </c>
      <c r="C1939" t="s">
        <v>3768</v>
      </c>
      <c r="D1939">
        <v>30.441800000000001</v>
      </c>
      <c r="E1939">
        <v>-91.131</v>
      </c>
      <c r="F1939" t="s">
        <v>530</v>
      </c>
      <c r="G1939" t="s">
        <v>531</v>
      </c>
      <c r="H1939" t="s">
        <v>532</v>
      </c>
      <c r="I1939" t="s">
        <v>533</v>
      </c>
      <c r="J1939" t="s">
        <v>378</v>
      </c>
      <c r="K1939">
        <v>570308</v>
      </c>
      <c r="L1939">
        <v>1840013941</v>
      </c>
    </row>
    <row r="1940" spans="1:12" x14ac:dyDescent="0.45">
      <c r="A1940" t="str">
        <f t="shared" si="30"/>
        <v>Bátonyterenye, Nógrád, Hungary</v>
      </c>
      <c r="B1940" t="s">
        <v>3769</v>
      </c>
      <c r="C1940" t="s">
        <v>3770</v>
      </c>
      <c r="D1940">
        <v>47.989199999999997</v>
      </c>
      <c r="E1940">
        <v>19.828600000000002</v>
      </c>
      <c r="F1940" t="s">
        <v>641</v>
      </c>
      <c r="G1940" t="s">
        <v>642</v>
      </c>
      <c r="H1940" t="s">
        <v>643</v>
      </c>
      <c r="I1940" t="s">
        <v>3227</v>
      </c>
      <c r="J1940" t="s">
        <v>366</v>
      </c>
      <c r="K1940">
        <v>11829</v>
      </c>
      <c r="L1940">
        <v>1348134134</v>
      </c>
    </row>
    <row r="1941" spans="1:12" x14ac:dyDescent="0.45">
      <c r="A1941" t="str">
        <f t="shared" si="30"/>
        <v>Batouri, Est, Cameroon</v>
      </c>
      <c r="B1941" t="s">
        <v>3771</v>
      </c>
      <c r="C1941" t="s">
        <v>3771</v>
      </c>
      <c r="D1941">
        <v>4.4333</v>
      </c>
      <c r="E1941">
        <v>14.3667</v>
      </c>
      <c r="F1941" t="s">
        <v>636</v>
      </c>
      <c r="G1941" t="s">
        <v>637</v>
      </c>
      <c r="H1941" t="s">
        <v>638</v>
      </c>
      <c r="I1941" t="s">
        <v>639</v>
      </c>
      <c r="K1941">
        <v>43821</v>
      </c>
      <c r="L1941">
        <v>1120380999</v>
      </c>
    </row>
    <row r="1942" spans="1:12" x14ac:dyDescent="0.45">
      <c r="A1942" t="str">
        <f t="shared" si="30"/>
        <v>Battambang, Battambang, Cambodia</v>
      </c>
      <c r="B1942" t="s">
        <v>3772</v>
      </c>
      <c r="C1942" t="s">
        <v>3772</v>
      </c>
      <c r="D1942">
        <v>13.1</v>
      </c>
      <c r="E1942">
        <v>103.2</v>
      </c>
      <c r="F1942" t="s">
        <v>3505</v>
      </c>
      <c r="G1942" t="s">
        <v>3506</v>
      </c>
      <c r="H1942" t="s">
        <v>3507</v>
      </c>
      <c r="I1942" t="s">
        <v>3772</v>
      </c>
      <c r="J1942" t="s">
        <v>378</v>
      </c>
      <c r="K1942">
        <v>130000</v>
      </c>
      <c r="L1942">
        <v>1116106237</v>
      </c>
    </row>
    <row r="1943" spans="1:12" x14ac:dyDescent="0.45">
      <c r="A1943" t="str">
        <f t="shared" si="30"/>
        <v>Battenberg, Hesse, Germany</v>
      </c>
      <c r="B1943" t="s">
        <v>3773</v>
      </c>
      <c r="C1943" t="s">
        <v>3773</v>
      </c>
      <c r="D1943">
        <v>51.0167</v>
      </c>
      <c r="E1943">
        <v>8.65</v>
      </c>
      <c r="F1943" t="s">
        <v>441</v>
      </c>
      <c r="G1943" t="s">
        <v>442</v>
      </c>
      <c r="H1943" t="s">
        <v>443</v>
      </c>
      <c r="I1943" t="s">
        <v>1676</v>
      </c>
      <c r="K1943">
        <v>5323</v>
      </c>
      <c r="L1943">
        <v>1276685373</v>
      </c>
    </row>
    <row r="1944" spans="1:12" x14ac:dyDescent="0.45">
      <c r="A1944" t="str">
        <f t="shared" si="30"/>
        <v>Batticaloa, Eastern, Sri Lanka</v>
      </c>
      <c r="B1944" t="s">
        <v>3774</v>
      </c>
      <c r="C1944" t="s">
        <v>3774</v>
      </c>
      <c r="D1944">
        <v>7.7169999999999996</v>
      </c>
      <c r="E1944">
        <v>81.7</v>
      </c>
      <c r="F1944" t="s">
        <v>2149</v>
      </c>
      <c r="G1944" t="s">
        <v>2150</v>
      </c>
      <c r="H1944" t="s">
        <v>2151</v>
      </c>
      <c r="I1944" t="s">
        <v>3775</v>
      </c>
      <c r="K1944">
        <v>129222</v>
      </c>
      <c r="L1944">
        <v>1144464659</v>
      </c>
    </row>
    <row r="1945" spans="1:12" x14ac:dyDescent="0.45">
      <c r="A1945" t="str">
        <f t="shared" si="30"/>
        <v>Battle, East Sussex, United Kingdom</v>
      </c>
      <c r="B1945" t="s">
        <v>3776</v>
      </c>
      <c r="C1945" t="s">
        <v>3776</v>
      </c>
      <c r="D1945">
        <v>50.92</v>
      </c>
      <c r="E1945">
        <v>0.48</v>
      </c>
      <c r="F1945" t="s">
        <v>536</v>
      </c>
      <c r="G1945" t="s">
        <v>537</v>
      </c>
      <c r="H1945" t="s">
        <v>538</v>
      </c>
      <c r="I1945" t="s">
        <v>3777</v>
      </c>
      <c r="K1945">
        <v>6673</v>
      </c>
      <c r="L1945">
        <v>1826227818</v>
      </c>
    </row>
    <row r="1946" spans="1:12" x14ac:dyDescent="0.45">
      <c r="A1946" t="str">
        <f t="shared" si="30"/>
        <v>Battle Creek, Michigan, United States</v>
      </c>
      <c r="B1946" t="s">
        <v>3778</v>
      </c>
      <c r="C1946" t="s">
        <v>3778</v>
      </c>
      <c r="D1946">
        <v>42.2986</v>
      </c>
      <c r="E1946">
        <v>-85.229600000000005</v>
      </c>
      <c r="F1946" t="s">
        <v>530</v>
      </c>
      <c r="G1946" t="s">
        <v>531</v>
      </c>
      <c r="H1946" t="s">
        <v>532</v>
      </c>
      <c r="I1946" t="s">
        <v>868</v>
      </c>
      <c r="K1946">
        <v>76514</v>
      </c>
      <c r="L1946">
        <v>1840003176</v>
      </c>
    </row>
    <row r="1947" spans="1:12" x14ac:dyDescent="0.45">
      <c r="A1947" t="str">
        <f t="shared" si="30"/>
        <v>Battle Ground, Washington, United States</v>
      </c>
      <c r="B1947" t="s">
        <v>3779</v>
      </c>
      <c r="C1947" t="s">
        <v>3779</v>
      </c>
      <c r="D1947">
        <v>45.776499999999999</v>
      </c>
      <c r="E1947">
        <v>-122.54130000000001</v>
      </c>
      <c r="F1947" t="s">
        <v>530</v>
      </c>
      <c r="G1947" t="s">
        <v>531</v>
      </c>
      <c r="H1947" t="s">
        <v>532</v>
      </c>
      <c r="I1947" t="s">
        <v>585</v>
      </c>
      <c r="K1947">
        <v>21252</v>
      </c>
      <c r="L1947">
        <v>1840018523</v>
      </c>
    </row>
    <row r="1948" spans="1:12" x14ac:dyDescent="0.45">
      <c r="A1948" t="str">
        <f t="shared" si="30"/>
        <v>Battlefield, Missouri, United States</v>
      </c>
      <c r="B1948" t="s">
        <v>3780</v>
      </c>
      <c r="C1948" t="s">
        <v>3780</v>
      </c>
      <c r="D1948">
        <v>37.119399999999999</v>
      </c>
      <c r="E1948">
        <v>-93.368300000000005</v>
      </c>
      <c r="F1948" t="s">
        <v>530</v>
      </c>
      <c r="G1948" t="s">
        <v>531</v>
      </c>
      <c r="H1948" t="s">
        <v>532</v>
      </c>
      <c r="I1948" t="s">
        <v>884</v>
      </c>
      <c r="K1948">
        <v>6622</v>
      </c>
      <c r="L1948">
        <v>1840007616</v>
      </c>
    </row>
    <row r="1949" spans="1:12" x14ac:dyDescent="0.45">
      <c r="A1949" t="str">
        <f t="shared" si="30"/>
        <v>Battonya, Békés, Hungary</v>
      </c>
      <c r="B1949" t="s">
        <v>3781</v>
      </c>
      <c r="C1949" t="s">
        <v>3781</v>
      </c>
      <c r="D1949">
        <v>46.283299999999997</v>
      </c>
      <c r="E1949">
        <v>21.0167</v>
      </c>
      <c r="F1949" t="s">
        <v>641</v>
      </c>
      <c r="G1949" t="s">
        <v>642</v>
      </c>
      <c r="H1949" t="s">
        <v>643</v>
      </c>
      <c r="I1949" t="s">
        <v>3782</v>
      </c>
      <c r="K1949">
        <v>5516</v>
      </c>
      <c r="L1949">
        <v>1348698214</v>
      </c>
    </row>
    <row r="1950" spans="1:12" x14ac:dyDescent="0.45">
      <c r="A1950" t="str">
        <f t="shared" si="30"/>
        <v>Batu, Jawa Timur, Indonesia</v>
      </c>
      <c r="B1950" t="s">
        <v>3783</v>
      </c>
      <c r="C1950" t="s">
        <v>3783</v>
      </c>
      <c r="D1950">
        <v>-7.8672000000000004</v>
      </c>
      <c r="E1950">
        <v>112.5239</v>
      </c>
      <c r="F1950" t="s">
        <v>1763</v>
      </c>
      <c r="G1950" t="s">
        <v>1764</v>
      </c>
      <c r="H1950" t="s">
        <v>1765</v>
      </c>
      <c r="I1950" t="s">
        <v>3537</v>
      </c>
      <c r="K1950">
        <v>190184</v>
      </c>
      <c r="L1950">
        <v>1360427259</v>
      </c>
    </row>
    <row r="1951" spans="1:12" x14ac:dyDescent="0.45">
      <c r="A1951" t="str">
        <f t="shared" si="30"/>
        <v>Batu Pahat, Johor, Malaysia</v>
      </c>
      <c r="B1951" t="s">
        <v>3784</v>
      </c>
      <c r="C1951" t="s">
        <v>3784</v>
      </c>
      <c r="D1951">
        <v>1.85</v>
      </c>
      <c r="E1951">
        <v>102.93</v>
      </c>
      <c r="F1951" t="s">
        <v>1653</v>
      </c>
      <c r="G1951" t="s">
        <v>1654</v>
      </c>
      <c r="H1951" t="s">
        <v>1655</v>
      </c>
      <c r="I1951" t="s">
        <v>3785</v>
      </c>
      <c r="K1951">
        <v>140000</v>
      </c>
      <c r="L1951">
        <v>1458310769</v>
      </c>
    </row>
    <row r="1952" spans="1:12" x14ac:dyDescent="0.45">
      <c r="A1952" t="str">
        <f t="shared" si="30"/>
        <v>Batuco, Región Metropolitana, Chile</v>
      </c>
      <c r="B1952" t="s">
        <v>3786</v>
      </c>
      <c r="C1952" t="s">
        <v>3786</v>
      </c>
      <c r="D1952">
        <v>-33.229900000000001</v>
      </c>
      <c r="E1952">
        <v>-70.808499999999995</v>
      </c>
      <c r="F1952" t="s">
        <v>1502</v>
      </c>
      <c r="G1952" t="s">
        <v>1503</v>
      </c>
      <c r="H1952" t="s">
        <v>1504</v>
      </c>
      <c r="I1952" t="s">
        <v>3787</v>
      </c>
      <c r="K1952">
        <v>16784</v>
      </c>
      <c r="L1952">
        <v>1152375054</v>
      </c>
    </row>
    <row r="1953" spans="1:12" x14ac:dyDescent="0.45">
      <c r="A1953" t="str">
        <f t="shared" si="30"/>
        <v>Batumi, Ajaria, Georgia</v>
      </c>
      <c r="B1953" t="s">
        <v>3788</v>
      </c>
      <c r="C1953" t="s">
        <v>3788</v>
      </c>
      <c r="D1953">
        <v>41.645800000000001</v>
      </c>
      <c r="E1953">
        <v>41.6417</v>
      </c>
      <c r="F1953" t="s">
        <v>763</v>
      </c>
      <c r="G1953" t="s">
        <v>1132</v>
      </c>
      <c r="H1953" t="s">
        <v>1133</v>
      </c>
      <c r="I1953" t="s">
        <v>3789</v>
      </c>
      <c r="J1953" t="s">
        <v>378</v>
      </c>
      <c r="K1953">
        <v>154600</v>
      </c>
      <c r="L1953">
        <v>1268193611</v>
      </c>
    </row>
    <row r="1954" spans="1:12" x14ac:dyDescent="0.45">
      <c r="A1954" t="str">
        <f t="shared" si="30"/>
        <v>Baturité, Ceará, Brazil</v>
      </c>
      <c r="B1954" t="s">
        <v>3790</v>
      </c>
      <c r="C1954" t="s">
        <v>3791</v>
      </c>
      <c r="D1954">
        <v>-4.3296000000000001</v>
      </c>
      <c r="E1954">
        <v>-38.880000000000003</v>
      </c>
      <c r="F1954" t="s">
        <v>491</v>
      </c>
      <c r="G1954" t="s">
        <v>492</v>
      </c>
      <c r="H1954" t="s">
        <v>493</v>
      </c>
      <c r="I1954" t="s">
        <v>700</v>
      </c>
      <c r="K1954">
        <v>22417</v>
      </c>
      <c r="L1954">
        <v>1076144455</v>
      </c>
    </row>
    <row r="1955" spans="1:12" x14ac:dyDescent="0.45">
      <c r="A1955" t="str">
        <f t="shared" si="30"/>
        <v>Baubau, Sulawesi Tenggara, Indonesia</v>
      </c>
      <c r="B1955" t="s">
        <v>3792</v>
      </c>
      <c r="C1955" t="s">
        <v>3792</v>
      </c>
      <c r="D1955">
        <v>-5.4667000000000003</v>
      </c>
      <c r="E1955">
        <v>122.633</v>
      </c>
      <c r="F1955" t="s">
        <v>1763</v>
      </c>
      <c r="G1955" t="s">
        <v>1764</v>
      </c>
      <c r="H1955" t="s">
        <v>1765</v>
      </c>
      <c r="I1955" t="s">
        <v>3793</v>
      </c>
      <c r="K1955">
        <v>152143</v>
      </c>
      <c r="L1955">
        <v>1360789994</v>
      </c>
    </row>
    <row r="1956" spans="1:12" x14ac:dyDescent="0.45">
      <c r="A1956" t="str">
        <f t="shared" si="30"/>
        <v>Baucau, Baucau, Timor-Leste</v>
      </c>
      <c r="B1956" t="s">
        <v>3794</v>
      </c>
      <c r="C1956" t="s">
        <v>3794</v>
      </c>
      <c r="D1956">
        <v>-8.4666999999999994</v>
      </c>
      <c r="E1956">
        <v>126.45</v>
      </c>
      <c r="F1956" t="s">
        <v>1044</v>
      </c>
      <c r="G1956" t="s">
        <v>1045</v>
      </c>
      <c r="H1956" t="s">
        <v>1046</v>
      </c>
      <c r="I1956" t="s">
        <v>3794</v>
      </c>
      <c r="J1956" t="s">
        <v>378</v>
      </c>
      <c r="K1956">
        <v>14961</v>
      </c>
      <c r="L1956">
        <v>1626835210</v>
      </c>
    </row>
    <row r="1957" spans="1:12" x14ac:dyDescent="0.45">
      <c r="A1957" t="str">
        <f t="shared" si="30"/>
        <v>Bauchi, Bauchi, Nigeria</v>
      </c>
      <c r="B1957" t="s">
        <v>2872</v>
      </c>
      <c r="C1957" t="s">
        <v>2872</v>
      </c>
      <c r="D1957">
        <v>10.315799999999999</v>
      </c>
      <c r="E1957">
        <v>9.8442000000000007</v>
      </c>
      <c r="F1957" t="s">
        <v>476</v>
      </c>
      <c r="G1957" t="s">
        <v>477</v>
      </c>
      <c r="H1957" t="s">
        <v>478</v>
      </c>
      <c r="I1957" t="s">
        <v>2872</v>
      </c>
      <c r="J1957" t="s">
        <v>378</v>
      </c>
      <c r="K1957">
        <v>693700</v>
      </c>
      <c r="L1957">
        <v>1566483284</v>
      </c>
    </row>
    <row r="1958" spans="1:12" x14ac:dyDescent="0.45">
      <c r="A1958" t="str">
        <f t="shared" si="30"/>
        <v>Baunatal, Hesse, Germany</v>
      </c>
      <c r="B1958" t="s">
        <v>3795</v>
      </c>
      <c r="C1958" t="s">
        <v>3795</v>
      </c>
      <c r="D1958">
        <v>51.258899999999997</v>
      </c>
      <c r="E1958">
        <v>9.4183000000000003</v>
      </c>
      <c r="F1958" t="s">
        <v>441</v>
      </c>
      <c r="G1958" t="s">
        <v>442</v>
      </c>
      <c r="H1958" t="s">
        <v>443</v>
      </c>
      <c r="I1958" t="s">
        <v>1676</v>
      </c>
      <c r="K1958">
        <v>27750</v>
      </c>
      <c r="L1958">
        <v>1276339266</v>
      </c>
    </row>
    <row r="1959" spans="1:12" x14ac:dyDescent="0.45">
      <c r="A1959" t="str">
        <f t="shared" si="30"/>
        <v>Baures, El Beni, Bolivia</v>
      </c>
      <c r="B1959" t="s">
        <v>3796</v>
      </c>
      <c r="C1959" t="s">
        <v>3796</v>
      </c>
      <c r="D1959">
        <v>-13.583299999999999</v>
      </c>
      <c r="E1959">
        <v>-63.583300000000001</v>
      </c>
      <c r="F1959" t="s">
        <v>726</v>
      </c>
      <c r="G1959" t="s">
        <v>727</v>
      </c>
      <c r="H1959" t="s">
        <v>728</v>
      </c>
      <c r="I1959" t="s">
        <v>3797</v>
      </c>
      <c r="K1959">
        <v>2422</v>
      </c>
      <c r="L1959">
        <v>1068657733</v>
      </c>
    </row>
    <row r="1960" spans="1:12" x14ac:dyDescent="0.45">
      <c r="A1960" t="str">
        <f t="shared" si="30"/>
        <v>Bauru, São Paulo, Brazil</v>
      </c>
      <c r="B1960" t="s">
        <v>3798</v>
      </c>
      <c r="C1960" t="s">
        <v>3798</v>
      </c>
      <c r="D1960">
        <v>-22.314699999999998</v>
      </c>
      <c r="E1960">
        <v>-49.060600000000001</v>
      </c>
      <c r="F1960" t="s">
        <v>491</v>
      </c>
      <c r="G1960" t="s">
        <v>492</v>
      </c>
      <c r="H1960" t="s">
        <v>493</v>
      </c>
      <c r="I1960" t="s">
        <v>801</v>
      </c>
      <c r="K1960">
        <v>366992</v>
      </c>
      <c r="L1960">
        <v>1076905338</v>
      </c>
    </row>
    <row r="1961" spans="1:12" x14ac:dyDescent="0.45">
      <c r="A1961" t="str">
        <f t="shared" si="30"/>
        <v>Bauska, Bauskas Novads, Latvia</v>
      </c>
      <c r="B1961" t="s">
        <v>3799</v>
      </c>
      <c r="C1961" t="s">
        <v>3799</v>
      </c>
      <c r="D1961">
        <v>56.406700000000001</v>
      </c>
      <c r="E1961">
        <v>24.1875</v>
      </c>
      <c r="F1961" t="s">
        <v>811</v>
      </c>
      <c r="G1961" t="s">
        <v>812</v>
      </c>
      <c r="H1961" t="s">
        <v>813</v>
      </c>
      <c r="I1961" t="s">
        <v>3800</v>
      </c>
      <c r="J1961" t="s">
        <v>378</v>
      </c>
      <c r="K1961">
        <v>9348</v>
      </c>
      <c r="L1961">
        <v>1428015452</v>
      </c>
    </row>
    <row r="1962" spans="1:12" x14ac:dyDescent="0.45">
      <c r="A1962" t="str">
        <f t="shared" si="30"/>
        <v>Bauta, Artemisa, Cuba</v>
      </c>
      <c r="B1962" t="s">
        <v>3801</v>
      </c>
      <c r="C1962" t="s">
        <v>3801</v>
      </c>
      <c r="D1962">
        <v>22.991900000000001</v>
      </c>
      <c r="E1962">
        <v>-82.549199999999999</v>
      </c>
      <c r="F1962" t="s">
        <v>658</v>
      </c>
      <c r="G1962" t="s">
        <v>659</v>
      </c>
      <c r="H1962" t="s">
        <v>660</v>
      </c>
      <c r="I1962" t="s">
        <v>1671</v>
      </c>
      <c r="J1962" t="s">
        <v>366</v>
      </c>
      <c r="K1962">
        <v>23557</v>
      </c>
      <c r="L1962">
        <v>1192335041</v>
      </c>
    </row>
    <row r="1963" spans="1:12" x14ac:dyDescent="0.45">
      <c r="A1963" t="str">
        <f t="shared" si="30"/>
        <v>Bautzen, Saxony, Germany</v>
      </c>
      <c r="B1963" t="s">
        <v>3802</v>
      </c>
      <c r="C1963" t="s">
        <v>3802</v>
      </c>
      <c r="D1963">
        <v>51.181399999999996</v>
      </c>
      <c r="E1963">
        <v>14.4239</v>
      </c>
      <c r="F1963" t="s">
        <v>441</v>
      </c>
      <c r="G1963" t="s">
        <v>442</v>
      </c>
      <c r="H1963" t="s">
        <v>443</v>
      </c>
      <c r="I1963" t="s">
        <v>1707</v>
      </c>
      <c r="J1963" t="s">
        <v>366</v>
      </c>
      <c r="K1963">
        <v>38329</v>
      </c>
      <c r="L1963">
        <v>1276088190</v>
      </c>
    </row>
    <row r="1964" spans="1:12" x14ac:dyDescent="0.45">
      <c r="A1964" t="str">
        <f t="shared" si="30"/>
        <v>Bávaro, Yuma, Dominican Republic</v>
      </c>
      <c r="B1964" t="s">
        <v>3803</v>
      </c>
      <c r="C1964" t="s">
        <v>3804</v>
      </c>
      <c r="D1964">
        <v>18.716999999999999</v>
      </c>
      <c r="E1964">
        <v>-68.45</v>
      </c>
      <c r="F1964" t="s">
        <v>2884</v>
      </c>
      <c r="G1964" t="s">
        <v>2885</v>
      </c>
      <c r="H1964" t="s">
        <v>2886</v>
      </c>
      <c r="I1964" t="s">
        <v>3805</v>
      </c>
      <c r="K1964">
        <v>795</v>
      </c>
      <c r="L1964">
        <v>1214902144</v>
      </c>
    </row>
    <row r="1965" spans="1:12" x14ac:dyDescent="0.45">
      <c r="A1965" t="str">
        <f t="shared" si="30"/>
        <v>Bavly, Tatarstan, Russia</v>
      </c>
      <c r="B1965" t="s">
        <v>3806</v>
      </c>
      <c r="C1965" t="s">
        <v>3806</v>
      </c>
      <c r="D1965">
        <v>54.4</v>
      </c>
      <c r="E1965">
        <v>53.25</v>
      </c>
      <c r="F1965" t="s">
        <v>504</v>
      </c>
      <c r="G1965" t="s">
        <v>505</v>
      </c>
      <c r="H1965" t="s">
        <v>506</v>
      </c>
      <c r="I1965" t="s">
        <v>1627</v>
      </c>
      <c r="K1965">
        <v>22145</v>
      </c>
      <c r="L1965">
        <v>1643213721</v>
      </c>
    </row>
    <row r="1966" spans="1:12" x14ac:dyDescent="0.45">
      <c r="A1966" t="str">
        <f t="shared" si="30"/>
        <v>Bawku, Upper East, Ghana</v>
      </c>
      <c r="B1966" t="s">
        <v>3807</v>
      </c>
      <c r="C1966" t="s">
        <v>3807</v>
      </c>
      <c r="D1966">
        <v>11.06</v>
      </c>
      <c r="E1966">
        <v>-0.2422</v>
      </c>
      <c r="F1966" t="s">
        <v>719</v>
      </c>
      <c r="G1966" t="s">
        <v>720</v>
      </c>
      <c r="H1966" t="s">
        <v>721</v>
      </c>
      <c r="I1966" t="s">
        <v>3808</v>
      </c>
      <c r="K1966">
        <v>73594</v>
      </c>
      <c r="L1966">
        <v>1288067377</v>
      </c>
    </row>
    <row r="1967" spans="1:12" x14ac:dyDescent="0.45">
      <c r="A1967" t="str">
        <f t="shared" si="30"/>
        <v>Baxley, Georgia, United States</v>
      </c>
      <c r="B1967" t="s">
        <v>3809</v>
      </c>
      <c r="C1967" t="s">
        <v>3809</v>
      </c>
      <c r="D1967">
        <v>31.764299999999999</v>
      </c>
      <c r="E1967">
        <v>-82.350800000000007</v>
      </c>
      <c r="F1967" t="s">
        <v>530</v>
      </c>
      <c r="G1967" t="s">
        <v>531</v>
      </c>
      <c r="H1967" t="s">
        <v>532</v>
      </c>
      <c r="I1967" t="s">
        <v>763</v>
      </c>
      <c r="K1967">
        <v>5515</v>
      </c>
      <c r="L1967">
        <v>1840013850</v>
      </c>
    </row>
    <row r="1968" spans="1:12" x14ac:dyDescent="0.45">
      <c r="A1968" t="str">
        <f t="shared" si="30"/>
        <v>Baxter, Minnesota, United States</v>
      </c>
      <c r="B1968" t="s">
        <v>3810</v>
      </c>
      <c r="C1968" t="s">
        <v>3810</v>
      </c>
      <c r="D1968">
        <v>46.342599999999997</v>
      </c>
      <c r="E1968">
        <v>-94.279300000000006</v>
      </c>
      <c r="F1968" t="s">
        <v>530</v>
      </c>
      <c r="G1968" t="s">
        <v>531</v>
      </c>
      <c r="H1968" t="s">
        <v>532</v>
      </c>
      <c r="I1968" t="s">
        <v>1433</v>
      </c>
      <c r="K1968">
        <v>8364</v>
      </c>
      <c r="L1968">
        <v>1840006643</v>
      </c>
    </row>
    <row r="1969" spans="1:12" x14ac:dyDescent="0.45">
      <c r="A1969" t="str">
        <f t="shared" si="30"/>
        <v>Bay City, Michigan, United States</v>
      </c>
      <c r="B1969" t="s">
        <v>3811</v>
      </c>
      <c r="C1969" t="s">
        <v>3811</v>
      </c>
      <c r="D1969">
        <v>43.590299999999999</v>
      </c>
      <c r="E1969">
        <v>-83.888599999999997</v>
      </c>
      <c r="F1969" t="s">
        <v>530</v>
      </c>
      <c r="G1969" t="s">
        <v>531</v>
      </c>
      <c r="H1969" t="s">
        <v>532</v>
      </c>
      <c r="I1969" t="s">
        <v>868</v>
      </c>
      <c r="K1969">
        <v>66107</v>
      </c>
      <c r="L1969">
        <v>1840002583</v>
      </c>
    </row>
    <row r="1970" spans="1:12" x14ac:dyDescent="0.45">
      <c r="A1970" t="str">
        <f t="shared" si="30"/>
        <v>Bay City, Texas, United States</v>
      </c>
      <c r="B1970" t="s">
        <v>3811</v>
      </c>
      <c r="C1970" t="s">
        <v>3811</v>
      </c>
      <c r="D1970">
        <v>28.983799999999999</v>
      </c>
      <c r="E1970">
        <v>-95.960099999999997</v>
      </c>
      <c r="F1970" t="s">
        <v>530</v>
      </c>
      <c r="G1970" t="s">
        <v>531</v>
      </c>
      <c r="H1970" t="s">
        <v>532</v>
      </c>
      <c r="I1970" t="s">
        <v>610</v>
      </c>
      <c r="K1970">
        <v>18661</v>
      </c>
      <c r="L1970">
        <v>1840019682</v>
      </c>
    </row>
    <row r="1971" spans="1:12" x14ac:dyDescent="0.45">
      <c r="A1971" t="str">
        <f t="shared" si="30"/>
        <v>Bay Harbor Islands, Florida, United States</v>
      </c>
      <c r="B1971" t="s">
        <v>3812</v>
      </c>
      <c r="C1971" t="s">
        <v>3812</v>
      </c>
      <c r="D1971">
        <v>25.887799999999999</v>
      </c>
      <c r="E1971">
        <v>-80.133499999999998</v>
      </c>
      <c r="F1971" t="s">
        <v>530</v>
      </c>
      <c r="G1971" t="s">
        <v>531</v>
      </c>
      <c r="H1971" t="s">
        <v>532</v>
      </c>
      <c r="I1971" t="s">
        <v>1378</v>
      </c>
      <c r="K1971">
        <v>5793</v>
      </c>
      <c r="L1971">
        <v>1840016005</v>
      </c>
    </row>
    <row r="1972" spans="1:12" x14ac:dyDescent="0.45">
      <c r="A1972" t="str">
        <f t="shared" si="30"/>
        <v>Bay Hill, Florida, United States</v>
      </c>
      <c r="B1972" t="s">
        <v>3813</v>
      </c>
      <c r="C1972" t="s">
        <v>3813</v>
      </c>
      <c r="D1972">
        <v>28.4558</v>
      </c>
      <c r="E1972">
        <v>-81.512200000000007</v>
      </c>
      <c r="F1972" t="s">
        <v>530</v>
      </c>
      <c r="G1972" t="s">
        <v>531</v>
      </c>
      <c r="H1972" t="s">
        <v>532</v>
      </c>
      <c r="I1972" t="s">
        <v>1378</v>
      </c>
      <c r="K1972">
        <v>5066</v>
      </c>
      <c r="L1972">
        <v>1840029020</v>
      </c>
    </row>
    <row r="1973" spans="1:12" x14ac:dyDescent="0.45">
      <c r="A1973" t="str">
        <f t="shared" si="30"/>
        <v>Bay Minette, Alabama, United States</v>
      </c>
      <c r="B1973" t="s">
        <v>3814</v>
      </c>
      <c r="C1973" t="s">
        <v>3814</v>
      </c>
      <c r="D1973">
        <v>30.893000000000001</v>
      </c>
      <c r="E1973">
        <v>-87.791200000000003</v>
      </c>
      <c r="F1973" t="s">
        <v>530</v>
      </c>
      <c r="G1973" t="s">
        <v>531</v>
      </c>
      <c r="H1973" t="s">
        <v>532</v>
      </c>
      <c r="I1973" t="s">
        <v>1371</v>
      </c>
      <c r="K1973">
        <v>8704</v>
      </c>
      <c r="L1973">
        <v>1840000959</v>
      </c>
    </row>
    <row r="1974" spans="1:12" x14ac:dyDescent="0.45">
      <c r="A1974" t="str">
        <f t="shared" si="30"/>
        <v>Bay Point, California, United States</v>
      </c>
      <c r="B1974" t="s">
        <v>3815</v>
      </c>
      <c r="C1974" t="s">
        <v>3815</v>
      </c>
      <c r="D1974">
        <v>38.032899999999998</v>
      </c>
      <c r="E1974">
        <v>-121.9614</v>
      </c>
      <c r="F1974" t="s">
        <v>530</v>
      </c>
      <c r="G1974" t="s">
        <v>531</v>
      </c>
      <c r="H1974" t="s">
        <v>532</v>
      </c>
      <c r="I1974" t="s">
        <v>754</v>
      </c>
      <c r="K1974">
        <v>25165</v>
      </c>
      <c r="L1974">
        <v>1840028316</v>
      </c>
    </row>
    <row r="1975" spans="1:12" x14ac:dyDescent="0.45">
      <c r="A1975" t="str">
        <f t="shared" si="30"/>
        <v>Bay Roberts, Newfoundland and Labrador, Canada</v>
      </c>
      <c r="B1975" t="s">
        <v>3816</v>
      </c>
      <c r="C1975" t="s">
        <v>3816</v>
      </c>
      <c r="D1975">
        <v>47.584699999999998</v>
      </c>
      <c r="E1975">
        <v>-53.278300000000002</v>
      </c>
      <c r="F1975" t="s">
        <v>541</v>
      </c>
      <c r="G1975" t="s">
        <v>542</v>
      </c>
      <c r="H1975" t="s">
        <v>543</v>
      </c>
      <c r="I1975" t="s">
        <v>3817</v>
      </c>
      <c r="K1975">
        <v>6012</v>
      </c>
      <c r="L1975">
        <v>1124372298</v>
      </c>
    </row>
    <row r="1976" spans="1:12" x14ac:dyDescent="0.45">
      <c r="A1976" t="str">
        <f t="shared" si="30"/>
        <v>Bay Shore, New York, United States</v>
      </c>
      <c r="B1976" t="s">
        <v>3818</v>
      </c>
      <c r="C1976" t="s">
        <v>3818</v>
      </c>
      <c r="D1976">
        <v>40.731699999999996</v>
      </c>
      <c r="E1976">
        <v>-73.250500000000002</v>
      </c>
      <c r="F1976" t="s">
        <v>530</v>
      </c>
      <c r="G1976" t="s">
        <v>531</v>
      </c>
      <c r="H1976" t="s">
        <v>532</v>
      </c>
      <c r="I1976" t="s">
        <v>803</v>
      </c>
      <c r="K1976">
        <v>30685</v>
      </c>
      <c r="L1976">
        <v>1840005017</v>
      </c>
    </row>
    <row r="1977" spans="1:12" x14ac:dyDescent="0.45">
      <c r="A1977" t="str">
        <f t="shared" si="30"/>
        <v>Bay St. Louis, Mississippi, United States</v>
      </c>
      <c r="B1977" t="s">
        <v>3819</v>
      </c>
      <c r="C1977" t="s">
        <v>3819</v>
      </c>
      <c r="D1977">
        <v>30.328099999999999</v>
      </c>
      <c r="E1977">
        <v>-89.377399999999994</v>
      </c>
      <c r="F1977" t="s">
        <v>530</v>
      </c>
      <c r="G1977" t="s">
        <v>531</v>
      </c>
      <c r="H1977" t="s">
        <v>532</v>
      </c>
      <c r="I1977" t="s">
        <v>1875</v>
      </c>
      <c r="K1977">
        <v>14034</v>
      </c>
      <c r="L1977">
        <v>1840013951</v>
      </c>
    </row>
    <row r="1978" spans="1:12" x14ac:dyDescent="0.45">
      <c r="A1978" t="str">
        <f t="shared" si="30"/>
        <v>Bay Village, Ohio, United States</v>
      </c>
      <c r="B1978" t="s">
        <v>3820</v>
      </c>
      <c r="C1978" t="s">
        <v>3820</v>
      </c>
      <c r="D1978">
        <v>41.485100000000003</v>
      </c>
      <c r="E1978">
        <v>-81.9315</v>
      </c>
      <c r="F1978" t="s">
        <v>530</v>
      </c>
      <c r="G1978" t="s">
        <v>531</v>
      </c>
      <c r="H1978" t="s">
        <v>532</v>
      </c>
      <c r="I1978" t="s">
        <v>799</v>
      </c>
      <c r="K1978">
        <v>15194</v>
      </c>
      <c r="L1978">
        <v>1840003394</v>
      </c>
    </row>
    <row r="1979" spans="1:12" x14ac:dyDescent="0.45">
      <c r="A1979" t="str">
        <f t="shared" si="30"/>
        <v>Bayamo, Granma, Cuba</v>
      </c>
      <c r="B1979" t="s">
        <v>3821</v>
      </c>
      <c r="C1979" t="s">
        <v>3821</v>
      </c>
      <c r="D1979">
        <v>20.381699999999999</v>
      </c>
      <c r="E1979">
        <v>-76.642799999999994</v>
      </c>
      <c r="F1979" t="s">
        <v>658</v>
      </c>
      <c r="G1979" t="s">
        <v>659</v>
      </c>
      <c r="H1979" t="s">
        <v>660</v>
      </c>
      <c r="I1979" t="s">
        <v>3822</v>
      </c>
      <c r="J1979" t="s">
        <v>378</v>
      </c>
      <c r="K1979">
        <v>235107</v>
      </c>
      <c r="L1979">
        <v>1192297857</v>
      </c>
    </row>
    <row r="1980" spans="1:12" x14ac:dyDescent="0.45">
      <c r="A1980" t="str">
        <f t="shared" si="30"/>
        <v>Bayamón, Puerto Rico, Puerto Rico</v>
      </c>
      <c r="B1980" t="s">
        <v>3823</v>
      </c>
      <c r="C1980" t="s">
        <v>3824</v>
      </c>
      <c r="D1980">
        <v>18.379300000000001</v>
      </c>
      <c r="E1980">
        <v>-66.163499999999999</v>
      </c>
      <c r="F1980" t="s">
        <v>961</v>
      </c>
      <c r="G1980" t="s">
        <v>962</v>
      </c>
      <c r="H1980" t="s">
        <v>963</v>
      </c>
      <c r="I1980" t="s">
        <v>961</v>
      </c>
      <c r="K1980">
        <v>165383</v>
      </c>
      <c r="L1980">
        <v>1630035622</v>
      </c>
    </row>
    <row r="1981" spans="1:12" x14ac:dyDescent="0.45">
      <c r="A1981" t="str">
        <f t="shared" si="30"/>
        <v>Bayan Hot, Inner Mongolia, China</v>
      </c>
      <c r="B1981" t="s">
        <v>3825</v>
      </c>
      <c r="C1981" t="s">
        <v>3825</v>
      </c>
      <c r="D1981">
        <v>38.838999999999999</v>
      </c>
      <c r="E1981">
        <v>105.6686</v>
      </c>
      <c r="F1981" t="s">
        <v>1039</v>
      </c>
      <c r="G1981" t="s">
        <v>1040</v>
      </c>
      <c r="H1981" t="s">
        <v>1041</v>
      </c>
      <c r="I1981" t="s">
        <v>3543</v>
      </c>
      <c r="J1981" t="s">
        <v>366</v>
      </c>
      <c r="K1981">
        <v>56387</v>
      </c>
      <c r="L1981">
        <v>1156186483</v>
      </c>
    </row>
    <row r="1982" spans="1:12" x14ac:dyDescent="0.45">
      <c r="A1982" t="str">
        <f t="shared" si="30"/>
        <v>Bayanhongor, Bayanhongor, Mongolia</v>
      </c>
      <c r="B1982" t="s">
        <v>3826</v>
      </c>
      <c r="C1982" t="s">
        <v>3826</v>
      </c>
      <c r="D1982">
        <v>46.194400000000002</v>
      </c>
      <c r="E1982">
        <v>100.71810000000001</v>
      </c>
      <c r="F1982" t="s">
        <v>1699</v>
      </c>
      <c r="G1982" t="s">
        <v>1700</v>
      </c>
      <c r="H1982" t="s">
        <v>1701</v>
      </c>
      <c r="I1982" t="s">
        <v>3826</v>
      </c>
      <c r="J1982" t="s">
        <v>378</v>
      </c>
      <c r="K1982">
        <v>26252</v>
      </c>
      <c r="L1982">
        <v>1496815184</v>
      </c>
    </row>
    <row r="1983" spans="1:12" x14ac:dyDescent="0.45">
      <c r="A1983" t="str">
        <f t="shared" si="30"/>
        <v>Bayat, Çorum, Turkey</v>
      </c>
      <c r="B1983" t="s">
        <v>3827</v>
      </c>
      <c r="C1983" t="s">
        <v>3827</v>
      </c>
      <c r="D1983">
        <v>40.646000000000001</v>
      </c>
      <c r="E1983">
        <v>34.261000000000003</v>
      </c>
      <c r="F1983" t="s">
        <v>806</v>
      </c>
      <c r="G1983" t="s">
        <v>807</v>
      </c>
      <c r="H1983" t="s">
        <v>808</v>
      </c>
      <c r="I1983" t="s">
        <v>3828</v>
      </c>
      <c r="J1983" t="s">
        <v>366</v>
      </c>
      <c r="K1983">
        <v>16525</v>
      </c>
      <c r="L1983">
        <v>1792851737</v>
      </c>
    </row>
    <row r="1984" spans="1:12" x14ac:dyDescent="0.45">
      <c r="A1984" t="str">
        <f t="shared" si="30"/>
        <v>Bayawan, Negros Oriental, Philippines</v>
      </c>
      <c r="B1984" t="s">
        <v>3829</v>
      </c>
      <c r="C1984" t="s">
        <v>3829</v>
      </c>
      <c r="D1984">
        <v>9.3666999999999998</v>
      </c>
      <c r="E1984">
        <v>122.8</v>
      </c>
      <c r="F1984" t="s">
        <v>1373</v>
      </c>
      <c r="G1984" t="s">
        <v>1374</v>
      </c>
      <c r="H1984" t="s">
        <v>1375</v>
      </c>
      <c r="I1984" t="s">
        <v>3173</v>
      </c>
      <c r="K1984">
        <v>117900</v>
      </c>
      <c r="L1984">
        <v>1608189345</v>
      </c>
    </row>
    <row r="1985" spans="1:12" x14ac:dyDescent="0.45">
      <c r="A1985" t="str">
        <f t="shared" si="30"/>
        <v>Baybay, Leyte, Philippines</v>
      </c>
      <c r="B1985" t="s">
        <v>3830</v>
      </c>
      <c r="C1985" t="s">
        <v>3830</v>
      </c>
      <c r="D1985">
        <v>10.683299999999999</v>
      </c>
      <c r="E1985">
        <v>124.8</v>
      </c>
      <c r="F1985" t="s">
        <v>1373</v>
      </c>
      <c r="G1985" t="s">
        <v>1374</v>
      </c>
      <c r="H1985" t="s">
        <v>1375</v>
      </c>
      <c r="I1985" t="s">
        <v>3831</v>
      </c>
      <c r="K1985">
        <v>109432</v>
      </c>
      <c r="L1985">
        <v>1608960920</v>
      </c>
    </row>
    <row r="1986" spans="1:12" x14ac:dyDescent="0.45">
      <c r="A1986" t="str">
        <f t="shared" si="30"/>
        <v>Bayburt, Bayburt, Turkey</v>
      </c>
      <c r="B1986" t="s">
        <v>3832</v>
      </c>
      <c r="C1986" t="s">
        <v>3832</v>
      </c>
      <c r="D1986">
        <v>40.254600000000003</v>
      </c>
      <c r="E1986">
        <v>40.225999999999999</v>
      </c>
      <c r="F1986" t="s">
        <v>806</v>
      </c>
      <c r="G1986" t="s">
        <v>807</v>
      </c>
      <c r="H1986" t="s">
        <v>808</v>
      </c>
      <c r="I1986" t="s">
        <v>3832</v>
      </c>
      <c r="J1986" t="s">
        <v>378</v>
      </c>
      <c r="K1986">
        <v>66633</v>
      </c>
      <c r="L1986">
        <v>1792400872</v>
      </c>
    </row>
    <row r="1987" spans="1:12" x14ac:dyDescent="0.45">
      <c r="A1987" t="str">
        <f t="shared" ref="A1987:A2050" si="31">CONCATENATE(B1987,", ",I1987,", ",F1987)</f>
        <v>Bayghanīn, Aqtöbe, Kazakhstan</v>
      </c>
      <c r="B1987" t="s">
        <v>3833</v>
      </c>
      <c r="C1987" t="s">
        <v>3834</v>
      </c>
      <c r="D1987">
        <v>48.691699999999997</v>
      </c>
      <c r="E1987">
        <v>55.874000000000002</v>
      </c>
      <c r="F1987" t="s">
        <v>1182</v>
      </c>
      <c r="G1987" t="s">
        <v>1183</v>
      </c>
      <c r="H1987" t="s">
        <v>1184</v>
      </c>
      <c r="I1987" t="s">
        <v>1544</v>
      </c>
      <c r="K1987">
        <v>7657</v>
      </c>
      <c r="L1987">
        <v>1398205914</v>
      </c>
    </row>
    <row r="1988" spans="1:12" x14ac:dyDescent="0.45">
      <c r="A1988" t="str">
        <f t="shared" si="31"/>
        <v>Bayham, Ontario, Canada</v>
      </c>
      <c r="B1988" t="s">
        <v>3835</v>
      </c>
      <c r="C1988" t="s">
        <v>3835</v>
      </c>
      <c r="D1988">
        <v>42.7333</v>
      </c>
      <c r="E1988">
        <v>-80.783299999999997</v>
      </c>
      <c r="F1988" t="s">
        <v>541</v>
      </c>
      <c r="G1988" t="s">
        <v>542</v>
      </c>
      <c r="H1988" t="s">
        <v>543</v>
      </c>
      <c r="I1988" t="s">
        <v>857</v>
      </c>
      <c r="K1988">
        <v>7396</v>
      </c>
      <c r="L1988">
        <v>1124000461</v>
      </c>
    </row>
    <row r="1989" spans="1:12" x14ac:dyDescent="0.45">
      <c r="A1989" t="str">
        <f t="shared" si="31"/>
        <v>Bayındır, İzmir, Turkey</v>
      </c>
      <c r="B1989" t="s">
        <v>3836</v>
      </c>
      <c r="C1989" t="s">
        <v>3837</v>
      </c>
      <c r="D1989">
        <v>38.219200000000001</v>
      </c>
      <c r="E1989">
        <v>27.648099999999999</v>
      </c>
      <c r="F1989" t="s">
        <v>806</v>
      </c>
      <c r="G1989" t="s">
        <v>807</v>
      </c>
      <c r="H1989" t="s">
        <v>808</v>
      </c>
      <c r="I1989" t="s">
        <v>1561</v>
      </c>
      <c r="J1989" t="s">
        <v>366</v>
      </c>
      <c r="K1989">
        <v>40584</v>
      </c>
      <c r="L1989">
        <v>1792970598</v>
      </c>
    </row>
    <row r="1990" spans="1:12" x14ac:dyDescent="0.45">
      <c r="A1990" t="str">
        <f t="shared" si="31"/>
        <v>Baykalsk, Irkutskaya Oblast’, Russia</v>
      </c>
      <c r="B1990" t="s">
        <v>3838</v>
      </c>
      <c r="C1990" t="s">
        <v>3838</v>
      </c>
      <c r="D1990">
        <v>51.517200000000003</v>
      </c>
      <c r="E1990">
        <v>104.1561</v>
      </c>
      <c r="F1990" t="s">
        <v>504</v>
      </c>
      <c r="G1990" t="s">
        <v>505</v>
      </c>
      <c r="H1990" t="s">
        <v>506</v>
      </c>
      <c r="I1990" t="s">
        <v>1756</v>
      </c>
      <c r="K1990">
        <v>12629</v>
      </c>
      <c r="L1990">
        <v>1643186912</v>
      </c>
    </row>
    <row r="1991" spans="1:12" x14ac:dyDescent="0.45">
      <c r="A1991" t="str">
        <f t="shared" si="31"/>
        <v>Baymak, Bashkortostan, Russia</v>
      </c>
      <c r="B1991" t="s">
        <v>3839</v>
      </c>
      <c r="C1991" t="s">
        <v>3839</v>
      </c>
      <c r="D1991">
        <v>52.583300000000001</v>
      </c>
      <c r="E1991">
        <v>58.316699999999997</v>
      </c>
      <c r="F1991" t="s">
        <v>504</v>
      </c>
      <c r="G1991" t="s">
        <v>505</v>
      </c>
      <c r="H1991" t="s">
        <v>506</v>
      </c>
      <c r="I1991" t="s">
        <v>923</v>
      </c>
      <c r="K1991">
        <v>17254</v>
      </c>
      <c r="L1991">
        <v>1643017239</v>
      </c>
    </row>
    <row r="1992" spans="1:12" x14ac:dyDescent="0.45">
      <c r="A1992" t="str">
        <f t="shared" si="31"/>
        <v>Bayombong, Nueva Vizcaya, Philippines</v>
      </c>
      <c r="B1992" t="s">
        <v>3840</v>
      </c>
      <c r="C1992" t="s">
        <v>3840</v>
      </c>
      <c r="D1992">
        <v>16.481200000000001</v>
      </c>
      <c r="E1992">
        <v>121.1497</v>
      </c>
      <c r="F1992" t="s">
        <v>1373</v>
      </c>
      <c r="G1992" t="s">
        <v>1374</v>
      </c>
      <c r="H1992" t="s">
        <v>1375</v>
      </c>
      <c r="I1992" t="s">
        <v>3841</v>
      </c>
      <c r="J1992" t="s">
        <v>378</v>
      </c>
      <c r="L1992">
        <v>1608066874</v>
      </c>
    </row>
    <row r="1993" spans="1:12" x14ac:dyDescent="0.45">
      <c r="A1993" t="str">
        <f t="shared" si="31"/>
        <v>Bayonet Point, Florida, United States</v>
      </c>
      <c r="B1993" t="s">
        <v>3842</v>
      </c>
      <c r="C1993" t="s">
        <v>3842</v>
      </c>
      <c r="D1993">
        <v>28.325399999999998</v>
      </c>
      <c r="E1993">
        <v>-82.683400000000006</v>
      </c>
      <c r="F1993" t="s">
        <v>530</v>
      </c>
      <c r="G1993" t="s">
        <v>531</v>
      </c>
      <c r="H1993" t="s">
        <v>532</v>
      </c>
      <c r="I1993" t="s">
        <v>1378</v>
      </c>
      <c r="K1993">
        <v>26740</v>
      </c>
      <c r="L1993">
        <v>1840014117</v>
      </c>
    </row>
    <row r="1994" spans="1:12" x14ac:dyDescent="0.45">
      <c r="A1994" t="str">
        <f t="shared" si="31"/>
        <v>Bayonne, New Jersey, United States</v>
      </c>
      <c r="B1994" t="s">
        <v>3843</v>
      </c>
      <c r="C1994" t="s">
        <v>3843</v>
      </c>
      <c r="D1994">
        <v>40.6661</v>
      </c>
      <c r="E1994">
        <v>-74.114099999999993</v>
      </c>
      <c r="F1994" t="s">
        <v>530</v>
      </c>
      <c r="G1994" t="s">
        <v>531</v>
      </c>
      <c r="H1994" t="s">
        <v>532</v>
      </c>
      <c r="I1994" t="s">
        <v>587</v>
      </c>
      <c r="K1994">
        <v>64897</v>
      </c>
      <c r="L1994">
        <v>1840003595</v>
      </c>
    </row>
    <row r="1995" spans="1:12" x14ac:dyDescent="0.45">
      <c r="A1995" t="str">
        <f t="shared" si="31"/>
        <v>Bayonne, Nouvelle-Aquitaine, France</v>
      </c>
      <c r="B1995" t="s">
        <v>3843</v>
      </c>
      <c r="C1995" t="s">
        <v>3843</v>
      </c>
      <c r="D1995">
        <v>43.49</v>
      </c>
      <c r="E1995">
        <v>-1.48</v>
      </c>
      <c r="F1995" t="s">
        <v>526</v>
      </c>
      <c r="G1995" t="s">
        <v>527</v>
      </c>
      <c r="H1995" t="s">
        <v>528</v>
      </c>
      <c r="I1995" t="s">
        <v>917</v>
      </c>
      <c r="J1995" t="s">
        <v>366</v>
      </c>
      <c r="K1995">
        <v>51228</v>
      </c>
      <c r="L1995">
        <v>1250223048</v>
      </c>
    </row>
    <row r="1996" spans="1:12" x14ac:dyDescent="0.45">
      <c r="A1996" t="str">
        <f t="shared" si="31"/>
        <v>Bayou Blue, Louisiana, United States</v>
      </c>
      <c r="B1996" t="s">
        <v>3844</v>
      </c>
      <c r="C1996" t="s">
        <v>3844</v>
      </c>
      <c r="D1996">
        <v>29.6341</v>
      </c>
      <c r="E1996">
        <v>-90.673199999999994</v>
      </c>
      <c r="F1996" t="s">
        <v>530</v>
      </c>
      <c r="G1996" t="s">
        <v>531</v>
      </c>
      <c r="H1996" t="s">
        <v>532</v>
      </c>
      <c r="I1996" t="s">
        <v>533</v>
      </c>
      <c r="K1996">
        <v>11682</v>
      </c>
      <c r="L1996">
        <v>1840039382</v>
      </c>
    </row>
    <row r="1997" spans="1:12" x14ac:dyDescent="0.45">
      <c r="A1997" t="str">
        <f t="shared" si="31"/>
        <v>Bayou Cane, Louisiana, United States</v>
      </c>
      <c r="B1997" t="s">
        <v>3845</v>
      </c>
      <c r="C1997" t="s">
        <v>3845</v>
      </c>
      <c r="D1997">
        <v>29.624400000000001</v>
      </c>
      <c r="E1997">
        <v>-90.751000000000005</v>
      </c>
      <c r="F1997" t="s">
        <v>530</v>
      </c>
      <c r="G1997" t="s">
        <v>531</v>
      </c>
      <c r="H1997" t="s">
        <v>532</v>
      </c>
      <c r="I1997" t="s">
        <v>533</v>
      </c>
      <c r="K1997">
        <v>20829</v>
      </c>
      <c r="L1997">
        <v>1840014031</v>
      </c>
    </row>
    <row r="1998" spans="1:12" x14ac:dyDescent="0.45">
      <c r="A1998" t="str">
        <f t="shared" si="31"/>
        <v>Bayport, New York, United States</v>
      </c>
      <c r="B1998" t="s">
        <v>3846</v>
      </c>
      <c r="C1998" t="s">
        <v>3846</v>
      </c>
      <c r="D1998">
        <v>40.746000000000002</v>
      </c>
      <c r="E1998">
        <v>-73.054599999999994</v>
      </c>
      <c r="F1998" t="s">
        <v>530</v>
      </c>
      <c r="G1998" t="s">
        <v>531</v>
      </c>
      <c r="H1998" t="s">
        <v>532</v>
      </c>
      <c r="I1998" t="s">
        <v>803</v>
      </c>
      <c r="K1998">
        <v>8392</v>
      </c>
      <c r="L1998">
        <v>1840005018</v>
      </c>
    </row>
    <row r="1999" spans="1:12" x14ac:dyDescent="0.45">
      <c r="A1999" t="str">
        <f t="shared" si="31"/>
        <v>Bayreuth, Bavaria, Germany</v>
      </c>
      <c r="B1999" t="s">
        <v>3847</v>
      </c>
      <c r="C1999" t="s">
        <v>3847</v>
      </c>
      <c r="D1999">
        <v>49.948099999999997</v>
      </c>
      <c r="E1999">
        <v>11.5783</v>
      </c>
      <c r="F1999" t="s">
        <v>441</v>
      </c>
      <c r="G1999" t="s">
        <v>442</v>
      </c>
      <c r="H1999" t="s">
        <v>443</v>
      </c>
      <c r="I1999" t="s">
        <v>567</v>
      </c>
      <c r="J1999" t="s">
        <v>366</v>
      </c>
      <c r="K1999">
        <v>74657</v>
      </c>
      <c r="L1999">
        <v>1276275069</v>
      </c>
    </row>
    <row r="2000" spans="1:12" x14ac:dyDescent="0.45">
      <c r="A2000" t="str">
        <f t="shared" si="31"/>
        <v>Bayshore Gardens, Florida, United States</v>
      </c>
      <c r="B2000" t="s">
        <v>3848</v>
      </c>
      <c r="C2000" t="s">
        <v>3848</v>
      </c>
      <c r="D2000">
        <v>27.4345</v>
      </c>
      <c r="E2000">
        <v>-82.579400000000007</v>
      </c>
      <c r="F2000" t="s">
        <v>530</v>
      </c>
      <c r="G2000" t="s">
        <v>531</v>
      </c>
      <c r="H2000" t="s">
        <v>532</v>
      </c>
      <c r="I2000" t="s">
        <v>1378</v>
      </c>
      <c r="K2000">
        <v>20293</v>
      </c>
      <c r="L2000">
        <v>1840014168</v>
      </c>
    </row>
    <row r="2001" spans="1:12" x14ac:dyDescent="0.45">
      <c r="A2001" t="str">
        <f t="shared" si="31"/>
        <v>Baystonhill, Shropshire, United Kingdom</v>
      </c>
      <c r="B2001" t="s">
        <v>3849</v>
      </c>
      <c r="C2001" t="s">
        <v>3849</v>
      </c>
      <c r="D2001">
        <v>52.672699999999999</v>
      </c>
      <c r="E2001">
        <v>-2.7654000000000001</v>
      </c>
      <c r="F2001" t="s">
        <v>536</v>
      </c>
      <c r="G2001" t="s">
        <v>537</v>
      </c>
      <c r="H2001" t="s">
        <v>538</v>
      </c>
      <c r="I2001" t="s">
        <v>3850</v>
      </c>
      <c r="K2001">
        <v>5079</v>
      </c>
      <c r="L2001">
        <v>1826911422</v>
      </c>
    </row>
    <row r="2002" spans="1:12" x14ac:dyDescent="0.45">
      <c r="A2002" t="str">
        <f t="shared" si="31"/>
        <v>Bayt al Faqīh, Al Ḩudaydah, Yemen</v>
      </c>
      <c r="B2002" t="s">
        <v>3851</v>
      </c>
      <c r="C2002" t="s">
        <v>3852</v>
      </c>
      <c r="D2002">
        <v>14.5167</v>
      </c>
      <c r="E2002">
        <v>43.316699999999997</v>
      </c>
      <c r="F2002" t="s">
        <v>394</v>
      </c>
      <c r="G2002" t="s">
        <v>395</v>
      </c>
      <c r="H2002" t="s">
        <v>396</v>
      </c>
      <c r="I2002" t="s">
        <v>1269</v>
      </c>
      <c r="J2002" t="s">
        <v>366</v>
      </c>
      <c r="K2002">
        <v>41652</v>
      </c>
      <c r="L2002">
        <v>1887465006</v>
      </c>
    </row>
    <row r="2003" spans="1:12" x14ac:dyDescent="0.45">
      <c r="A2003" t="str">
        <f t="shared" si="31"/>
        <v>Baytown, Texas, United States</v>
      </c>
      <c r="B2003" t="s">
        <v>3853</v>
      </c>
      <c r="C2003" t="s">
        <v>3853</v>
      </c>
      <c r="D2003">
        <v>29.758600000000001</v>
      </c>
      <c r="E2003">
        <v>-94.966899999999995</v>
      </c>
      <c r="F2003" t="s">
        <v>530</v>
      </c>
      <c r="G2003" t="s">
        <v>531</v>
      </c>
      <c r="H2003" t="s">
        <v>532</v>
      </c>
      <c r="I2003" t="s">
        <v>610</v>
      </c>
      <c r="K2003">
        <v>77192</v>
      </c>
      <c r="L2003">
        <v>1840019616</v>
      </c>
    </row>
    <row r="2004" spans="1:12" x14ac:dyDescent="0.45">
      <c r="A2004" t="str">
        <f t="shared" si="31"/>
        <v>Bayugan, Agusan del Sur, Philippines</v>
      </c>
      <c r="B2004" t="s">
        <v>3854</v>
      </c>
      <c r="C2004" t="s">
        <v>3854</v>
      </c>
      <c r="D2004">
        <v>8.7142999999999997</v>
      </c>
      <c r="E2004">
        <v>125.74809999999999</v>
      </c>
      <c r="F2004" t="s">
        <v>1373</v>
      </c>
      <c r="G2004" t="s">
        <v>1374</v>
      </c>
      <c r="H2004" t="s">
        <v>1375</v>
      </c>
      <c r="I2004" t="s">
        <v>3855</v>
      </c>
      <c r="K2004">
        <v>103202</v>
      </c>
      <c r="L2004">
        <v>1608483872</v>
      </c>
    </row>
    <row r="2005" spans="1:12" x14ac:dyDescent="0.45">
      <c r="A2005" t="str">
        <f t="shared" si="31"/>
        <v>Bayville, New York, United States</v>
      </c>
      <c r="B2005" t="s">
        <v>3856</v>
      </c>
      <c r="C2005" t="s">
        <v>3856</v>
      </c>
      <c r="D2005">
        <v>40.907600000000002</v>
      </c>
      <c r="E2005">
        <v>-73.560199999999995</v>
      </c>
      <c r="F2005" t="s">
        <v>530</v>
      </c>
      <c r="G2005" t="s">
        <v>531</v>
      </c>
      <c r="H2005" t="s">
        <v>532</v>
      </c>
      <c r="I2005" t="s">
        <v>803</v>
      </c>
      <c r="K2005">
        <v>6732</v>
      </c>
      <c r="L2005">
        <v>1840005336</v>
      </c>
    </row>
    <row r="2006" spans="1:12" x14ac:dyDescent="0.45">
      <c r="A2006" t="str">
        <f t="shared" si="31"/>
        <v>Baywood, New York, United States</v>
      </c>
      <c r="B2006" t="s">
        <v>3857</v>
      </c>
      <c r="C2006" t="s">
        <v>3857</v>
      </c>
      <c r="D2006">
        <v>40.753300000000003</v>
      </c>
      <c r="E2006">
        <v>-73.290000000000006</v>
      </c>
      <c r="F2006" t="s">
        <v>530</v>
      </c>
      <c r="G2006" t="s">
        <v>531</v>
      </c>
      <c r="H2006" t="s">
        <v>532</v>
      </c>
      <c r="I2006" t="s">
        <v>803</v>
      </c>
      <c r="K2006">
        <v>7389</v>
      </c>
      <c r="L2006">
        <v>1840034028</v>
      </c>
    </row>
    <row r="2007" spans="1:12" x14ac:dyDescent="0.45">
      <c r="A2007" t="str">
        <f t="shared" si="31"/>
        <v>Bāzārak, Panjshir, Afghanistan</v>
      </c>
      <c r="B2007" t="s">
        <v>3858</v>
      </c>
      <c r="C2007" t="s">
        <v>3859</v>
      </c>
      <c r="D2007">
        <v>35.312899999999999</v>
      </c>
      <c r="E2007">
        <v>69.515199999999993</v>
      </c>
      <c r="F2007" t="s">
        <v>1018</v>
      </c>
      <c r="G2007" t="s">
        <v>1019</v>
      </c>
      <c r="H2007" t="s">
        <v>1020</v>
      </c>
      <c r="I2007" t="s">
        <v>3860</v>
      </c>
      <c r="J2007" t="s">
        <v>378</v>
      </c>
      <c r="L2007">
        <v>1004374554</v>
      </c>
    </row>
    <row r="2008" spans="1:12" x14ac:dyDescent="0.45">
      <c r="A2008" t="str">
        <f t="shared" si="31"/>
        <v>Bāzargān, Āz̄arbāyjān-e Gharbī, Iran</v>
      </c>
      <c r="B2008" t="s">
        <v>3861</v>
      </c>
      <c r="C2008" t="s">
        <v>3862</v>
      </c>
      <c r="D2008">
        <v>39.391399999999997</v>
      </c>
      <c r="E2008">
        <v>44.387500000000003</v>
      </c>
      <c r="F2008" t="s">
        <v>388</v>
      </c>
      <c r="G2008" t="s">
        <v>389</v>
      </c>
      <c r="H2008" t="s">
        <v>390</v>
      </c>
      <c r="I2008" t="s">
        <v>3863</v>
      </c>
      <c r="K2008">
        <v>6686</v>
      </c>
      <c r="L2008">
        <v>1364598473</v>
      </c>
    </row>
    <row r="2009" spans="1:12" x14ac:dyDescent="0.45">
      <c r="A2009" t="str">
        <f t="shared" si="31"/>
        <v>Bazhou, Sichuan, China</v>
      </c>
      <c r="B2009" t="s">
        <v>3864</v>
      </c>
      <c r="C2009" t="s">
        <v>3864</v>
      </c>
      <c r="D2009">
        <v>31.857600000000001</v>
      </c>
      <c r="E2009">
        <v>106.7559</v>
      </c>
      <c r="F2009" t="s">
        <v>1039</v>
      </c>
      <c r="G2009" t="s">
        <v>1040</v>
      </c>
      <c r="H2009" t="s">
        <v>1041</v>
      </c>
      <c r="I2009" t="s">
        <v>3865</v>
      </c>
      <c r="J2009" t="s">
        <v>366</v>
      </c>
      <c r="K2009">
        <v>3134000</v>
      </c>
      <c r="L2009">
        <v>1156271365</v>
      </c>
    </row>
    <row r="2010" spans="1:12" x14ac:dyDescent="0.45">
      <c r="A2010" t="str">
        <f t="shared" si="31"/>
        <v>Bazhou, Hebei, China</v>
      </c>
      <c r="B2010" t="s">
        <v>3864</v>
      </c>
      <c r="C2010" t="s">
        <v>3864</v>
      </c>
      <c r="D2010">
        <v>39.1235</v>
      </c>
      <c r="E2010">
        <v>116.386</v>
      </c>
      <c r="F2010" t="s">
        <v>1039</v>
      </c>
      <c r="G2010" t="s">
        <v>1040</v>
      </c>
      <c r="H2010" t="s">
        <v>1041</v>
      </c>
      <c r="I2010" t="s">
        <v>2037</v>
      </c>
      <c r="K2010">
        <v>622975</v>
      </c>
      <c r="L2010">
        <v>1156127276</v>
      </c>
    </row>
    <row r="2011" spans="1:12" x14ac:dyDescent="0.45">
      <c r="A2011" t="str">
        <f t="shared" si="31"/>
        <v>Beach Park, Illinois, United States</v>
      </c>
      <c r="B2011" t="s">
        <v>3866</v>
      </c>
      <c r="C2011" t="s">
        <v>3866</v>
      </c>
      <c r="D2011">
        <v>42.426099999999998</v>
      </c>
      <c r="E2011">
        <v>-87.858400000000003</v>
      </c>
      <c r="F2011" t="s">
        <v>530</v>
      </c>
      <c r="G2011" t="s">
        <v>531</v>
      </c>
      <c r="H2011" t="s">
        <v>532</v>
      </c>
      <c r="I2011" t="s">
        <v>824</v>
      </c>
      <c r="K2011">
        <v>13701</v>
      </c>
      <c r="L2011">
        <v>1840011149</v>
      </c>
    </row>
    <row r="2012" spans="1:12" x14ac:dyDescent="0.45">
      <c r="A2012" t="str">
        <f t="shared" si="31"/>
        <v>Beachwood, Ohio, United States</v>
      </c>
      <c r="B2012" t="s">
        <v>3867</v>
      </c>
      <c r="C2012" t="s">
        <v>3867</v>
      </c>
      <c r="D2012">
        <v>41.475900000000003</v>
      </c>
      <c r="E2012">
        <v>-81.503</v>
      </c>
      <c r="F2012" t="s">
        <v>530</v>
      </c>
      <c r="G2012" t="s">
        <v>531</v>
      </c>
      <c r="H2012" t="s">
        <v>532</v>
      </c>
      <c r="I2012" t="s">
        <v>799</v>
      </c>
      <c r="K2012">
        <v>11590</v>
      </c>
      <c r="L2012">
        <v>1840003395</v>
      </c>
    </row>
    <row r="2013" spans="1:12" x14ac:dyDescent="0.45">
      <c r="A2013" t="str">
        <f t="shared" si="31"/>
        <v>Beachwood, New Jersey, United States</v>
      </c>
      <c r="B2013" t="s">
        <v>3867</v>
      </c>
      <c r="C2013" t="s">
        <v>3867</v>
      </c>
      <c r="D2013">
        <v>39.928600000000003</v>
      </c>
      <c r="E2013">
        <v>-74.202299999999994</v>
      </c>
      <c r="F2013" t="s">
        <v>530</v>
      </c>
      <c r="G2013" t="s">
        <v>531</v>
      </c>
      <c r="H2013" t="s">
        <v>532</v>
      </c>
      <c r="I2013" t="s">
        <v>587</v>
      </c>
      <c r="K2013">
        <v>11312</v>
      </c>
      <c r="L2013">
        <v>1840001483</v>
      </c>
    </row>
    <row r="2014" spans="1:12" x14ac:dyDescent="0.45">
      <c r="A2014" t="str">
        <f t="shared" si="31"/>
        <v>Beacon, New York, United States</v>
      </c>
      <c r="B2014" t="s">
        <v>3868</v>
      </c>
      <c r="C2014" t="s">
        <v>3868</v>
      </c>
      <c r="D2014">
        <v>41.503599999999999</v>
      </c>
      <c r="E2014">
        <v>-73.965500000000006</v>
      </c>
      <c r="F2014" t="s">
        <v>530</v>
      </c>
      <c r="G2014" t="s">
        <v>531</v>
      </c>
      <c r="H2014" t="s">
        <v>532</v>
      </c>
      <c r="I2014" t="s">
        <v>803</v>
      </c>
      <c r="K2014">
        <v>13968</v>
      </c>
      <c r="L2014">
        <v>1840000499</v>
      </c>
    </row>
    <row r="2015" spans="1:12" x14ac:dyDescent="0.45">
      <c r="A2015" t="str">
        <f t="shared" si="31"/>
        <v>Beacon Falls, Connecticut, United States</v>
      </c>
      <c r="B2015" t="s">
        <v>3869</v>
      </c>
      <c r="C2015" t="s">
        <v>3869</v>
      </c>
      <c r="D2015">
        <v>41.439</v>
      </c>
      <c r="E2015">
        <v>-73.056799999999996</v>
      </c>
      <c r="F2015" t="s">
        <v>530</v>
      </c>
      <c r="G2015" t="s">
        <v>531</v>
      </c>
      <c r="H2015" t="s">
        <v>532</v>
      </c>
      <c r="I2015" t="s">
        <v>2109</v>
      </c>
      <c r="K2015">
        <v>6115</v>
      </c>
      <c r="L2015">
        <v>1840004771</v>
      </c>
    </row>
    <row r="2016" spans="1:12" x14ac:dyDescent="0.45">
      <c r="A2016" t="str">
        <f t="shared" si="31"/>
        <v>Beacon Square, Florida, United States</v>
      </c>
      <c r="B2016" t="s">
        <v>3870</v>
      </c>
      <c r="C2016" t="s">
        <v>3870</v>
      </c>
      <c r="D2016">
        <v>28.2118</v>
      </c>
      <c r="E2016">
        <v>-82.750399999999999</v>
      </c>
      <c r="F2016" t="s">
        <v>530</v>
      </c>
      <c r="G2016" t="s">
        <v>531</v>
      </c>
      <c r="H2016" t="s">
        <v>532</v>
      </c>
      <c r="I2016" t="s">
        <v>1378</v>
      </c>
      <c r="K2016">
        <v>6873</v>
      </c>
      <c r="L2016">
        <v>1840028798</v>
      </c>
    </row>
    <row r="2017" spans="1:12" x14ac:dyDescent="0.45">
      <c r="A2017" t="str">
        <f t="shared" si="31"/>
        <v>Beaconsfield, Quebec, Canada</v>
      </c>
      <c r="B2017" t="s">
        <v>3871</v>
      </c>
      <c r="C2017" t="s">
        <v>3871</v>
      </c>
      <c r="D2017">
        <v>45.433300000000003</v>
      </c>
      <c r="E2017">
        <v>-73.866699999999994</v>
      </c>
      <c r="F2017" t="s">
        <v>541</v>
      </c>
      <c r="G2017" t="s">
        <v>542</v>
      </c>
      <c r="H2017" t="s">
        <v>543</v>
      </c>
      <c r="I2017" t="s">
        <v>756</v>
      </c>
      <c r="K2017">
        <v>19115</v>
      </c>
      <c r="L2017">
        <v>1124755118</v>
      </c>
    </row>
    <row r="2018" spans="1:12" x14ac:dyDescent="0.45">
      <c r="A2018" t="str">
        <f t="shared" si="31"/>
        <v>Beaconsfield, Buckinghamshire, United Kingdom</v>
      </c>
      <c r="B2018" t="s">
        <v>3871</v>
      </c>
      <c r="C2018" t="s">
        <v>3871</v>
      </c>
      <c r="D2018">
        <v>51.600900000000003</v>
      </c>
      <c r="E2018">
        <v>-0.63470000000000004</v>
      </c>
      <c r="F2018" t="s">
        <v>536</v>
      </c>
      <c r="G2018" t="s">
        <v>537</v>
      </c>
      <c r="H2018" t="s">
        <v>538</v>
      </c>
      <c r="I2018" t="s">
        <v>1832</v>
      </c>
      <c r="K2018">
        <v>12081</v>
      </c>
      <c r="L2018">
        <v>1826964711</v>
      </c>
    </row>
    <row r="2019" spans="1:12" x14ac:dyDescent="0.45">
      <c r="A2019" t="str">
        <f t="shared" si="31"/>
        <v>Bear, Delaware, United States</v>
      </c>
      <c r="B2019" t="s">
        <v>3872</v>
      </c>
      <c r="C2019" t="s">
        <v>3872</v>
      </c>
      <c r="D2019">
        <v>39.6188</v>
      </c>
      <c r="E2019">
        <v>-75.680400000000006</v>
      </c>
      <c r="F2019" t="s">
        <v>530</v>
      </c>
      <c r="G2019" t="s">
        <v>531</v>
      </c>
      <c r="H2019" t="s">
        <v>532</v>
      </c>
      <c r="I2019" t="s">
        <v>3873</v>
      </c>
      <c r="K2019">
        <v>21362</v>
      </c>
      <c r="L2019">
        <v>1840005568</v>
      </c>
    </row>
    <row r="2020" spans="1:12" x14ac:dyDescent="0.45">
      <c r="A2020" t="str">
        <f t="shared" si="31"/>
        <v>Bear Valley Springs, California, United States</v>
      </c>
      <c r="B2020" t="s">
        <v>3874</v>
      </c>
      <c r="C2020" t="s">
        <v>3874</v>
      </c>
      <c r="D2020">
        <v>35.177500000000002</v>
      </c>
      <c r="E2020">
        <v>-118.646</v>
      </c>
      <c r="F2020" t="s">
        <v>530</v>
      </c>
      <c r="G2020" t="s">
        <v>531</v>
      </c>
      <c r="H2020" t="s">
        <v>532</v>
      </c>
      <c r="I2020" t="s">
        <v>754</v>
      </c>
      <c r="K2020">
        <v>5442</v>
      </c>
      <c r="L2020">
        <v>1840017809</v>
      </c>
    </row>
    <row r="2021" spans="1:12" x14ac:dyDescent="0.45">
      <c r="A2021" t="str">
        <f t="shared" si="31"/>
        <v>Beardstown, Illinois, United States</v>
      </c>
      <c r="B2021" t="s">
        <v>3875</v>
      </c>
      <c r="C2021" t="s">
        <v>3875</v>
      </c>
      <c r="D2021">
        <v>39.999400000000001</v>
      </c>
      <c r="E2021">
        <v>-90.4178</v>
      </c>
      <c r="F2021" t="s">
        <v>530</v>
      </c>
      <c r="G2021" t="s">
        <v>531</v>
      </c>
      <c r="H2021" t="s">
        <v>532</v>
      </c>
      <c r="I2021" t="s">
        <v>824</v>
      </c>
      <c r="K2021">
        <v>5807</v>
      </c>
      <c r="L2021">
        <v>1840007268</v>
      </c>
    </row>
    <row r="2022" spans="1:12" x14ac:dyDescent="0.45">
      <c r="A2022" t="str">
        <f t="shared" si="31"/>
        <v>Bearsted, Kent, United Kingdom</v>
      </c>
      <c r="B2022" t="s">
        <v>3876</v>
      </c>
      <c r="C2022" t="s">
        <v>3876</v>
      </c>
      <c r="D2022">
        <v>51.273800000000001</v>
      </c>
      <c r="E2022">
        <v>0.57889999999999997</v>
      </c>
      <c r="F2022" t="s">
        <v>536</v>
      </c>
      <c r="G2022" t="s">
        <v>537</v>
      </c>
      <c r="H2022" t="s">
        <v>538</v>
      </c>
      <c r="I2022" t="s">
        <v>1606</v>
      </c>
      <c r="K2022">
        <v>8010</v>
      </c>
      <c r="L2022">
        <v>1826884124</v>
      </c>
    </row>
    <row r="2023" spans="1:12" x14ac:dyDescent="0.45">
      <c r="A2023" t="str">
        <f t="shared" si="31"/>
        <v>Beatrice, Nebraska, United States</v>
      </c>
      <c r="B2023" t="s">
        <v>3877</v>
      </c>
      <c r="C2023" t="s">
        <v>3877</v>
      </c>
      <c r="D2023">
        <v>40.273699999999998</v>
      </c>
      <c r="E2023">
        <v>-96.745400000000004</v>
      </c>
      <c r="F2023" t="s">
        <v>530</v>
      </c>
      <c r="G2023" t="s">
        <v>531</v>
      </c>
      <c r="H2023" t="s">
        <v>532</v>
      </c>
      <c r="I2023" t="s">
        <v>1604</v>
      </c>
      <c r="K2023">
        <v>12226</v>
      </c>
      <c r="L2023">
        <v>1840001352</v>
      </c>
    </row>
    <row r="2024" spans="1:12" x14ac:dyDescent="0.45">
      <c r="A2024" t="str">
        <f t="shared" si="31"/>
        <v>Beaubassin East / Beaubassin-est, New Brunswick, Canada</v>
      </c>
      <c r="B2024" t="s">
        <v>3878</v>
      </c>
      <c r="C2024" t="s">
        <v>3878</v>
      </c>
      <c r="D2024">
        <v>46.172600000000003</v>
      </c>
      <c r="E2024">
        <v>-64.312200000000004</v>
      </c>
      <c r="F2024" t="s">
        <v>541</v>
      </c>
      <c r="G2024" t="s">
        <v>542</v>
      </c>
      <c r="H2024" t="s">
        <v>543</v>
      </c>
      <c r="I2024" t="s">
        <v>3760</v>
      </c>
      <c r="K2024">
        <v>6376</v>
      </c>
      <c r="L2024">
        <v>1124000427</v>
      </c>
    </row>
    <row r="2025" spans="1:12" x14ac:dyDescent="0.45">
      <c r="A2025" t="str">
        <f t="shared" si="31"/>
        <v>Beauceville, Quebec, Canada</v>
      </c>
      <c r="B2025" t="s">
        <v>3879</v>
      </c>
      <c r="C2025" t="s">
        <v>3879</v>
      </c>
      <c r="D2025">
        <v>46.2</v>
      </c>
      <c r="E2025">
        <v>-70.783299999999997</v>
      </c>
      <c r="F2025" t="s">
        <v>541</v>
      </c>
      <c r="G2025" t="s">
        <v>542</v>
      </c>
      <c r="H2025" t="s">
        <v>543</v>
      </c>
      <c r="I2025" t="s">
        <v>756</v>
      </c>
      <c r="K2025">
        <v>6354</v>
      </c>
      <c r="L2025">
        <v>1124575286</v>
      </c>
    </row>
    <row r="2026" spans="1:12" x14ac:dyDescent="0.45">
      <c r="A2026" t="str">
        <f t="shared" si="31"/>
        <v>Beaudesert, Queensland, Australia</v>
      </c>
      <c r="B2026" t="s">
        <v>3880</v>
      </c>
      <c r="C2026" t="s">
        <v>3880</v>
      </c>
      <c r="D2026">
        <v>-27.988</v>
      </c>
      <c r="E2026">
        <v>152.9958</v>
      </c>
      <c r="F2026" t="s">
        <v>830</v>
      </c>
      <c r="G2026" t="s">
        <v>831</v>
      </c>
      <c r="H2026" t="s">
        <v>832</v>
      </c>
      <c r="I2026" t="s">
        <v>1959</v>
      </c>
      <c r="K2026">
        <v>6395</v>
      </c>
      <c r="L2026">
        <v>1036443236</v>
      </c>
    </row>
    <row r="2027" spans="1:12" x14ac:dyDescent="0.45">
      <c r="A2027" t="str">
        <f t="shared" si="31"/>
        <v>Beaufort, South Carolina, United States</v>
      </c>
      <c r="B2027" t="s">
        <v>3881</v>
      </c>
      <c r="C2027" t="s">
        <v>3881</v>
      </c>
      <c r="D2027">
        <v>32.459699999999998</v>
      </c>
      <c r="E2027">
        <v>-80.723500000000001</v>
      </c>
      <c r="F2027" t="s">
        <v>530</v>
      </c>
      <c r="G2027" t="s">
        <v>531</v>
      </c>
      <c r="H2027" t="s">
        <v>532</v>
      </c>
      <c r="I2027" t="s">
        <v>534</v>
      </c>
      <c r="K2027">
        <v>53051</v>
      </c>
      <c r="L2027">
        <v>1840013818</v>
      </c>
    </row>
    <row r="2028" spans="1:12" x14ac:dyDescent="0.45">
      <c r="A2028" t="str">
        <f t="shared" si="31"/>
        <v>Beaufort West, Western Cape, South Africa</v>
      </c>
      <c r="B2028" t="s">
        <v>3882</v>
      </c>
      <c r="C2028" t="s">
        <v>3882</v>
      </c>
      <c r="D2028">
        <v>-32.35</v>
      </c>
      <c r="E2028">
        <v>22.583300000000001</v>
      </c>
      <c r="F2028" t="s">
        <v>1436</v>
      </c>
      <c r="G2028" t="s">
        <v>1437</v>
      </c>
      <c r="H2028" t="s">
        <v>1438</v>
      </c>
      <c r="I2028" t="s">
        <v>3883</v>
      </c>
      <c r="K2028">
        <v>44737</v>
      </c>
      <c r="L2028">
        <v>1710940488</v>
      </c>
    </row>
    <row r="2029" spans="1:12" x14ac:dyDescent="0.45">
      <c r="A2029" t="str">
        <f t="shared" si="31"/>
        <v>Beauharnois, Quebec, Canada</v>
      </c>
      <c r="B2029" t="s">
        <v>3884</v>
      </c>
      <c r="C2029" t="s">
        <v>3884</v>
      </c>
      <c r="D2029">
        <v>45.32</v>
      </c>
      <c r="E2029">
        <v>-73.87</v>
      </c>
      <c r="F2029" t="s">
        <v>541</v>
      </c>
      <c r="G2029" t="s">
        <v>542</v>
      </c>
      <c r="H2029" t="s">
        <v>543</v>
      </c>
      <c r="I2029" t="s">
        <v>756</v>
      </c>
      <c r="K2029">
        <v>12011</v>
      </c>
      <c r="L2029">
        <v>1124880971</v>
      </c>
    </row>
    <row r="2030" spans="1:12" x14ac:dyDescent="0.45">
      <c r="A2030" t="str">
        <f t="shared" si="31"/>
        <v>Beaumont, Texas, United States</v>
      </c>
      <c r="B2030" t="s">
        <v>3885</v>
      </c>
      <c r="C2030" t="s">
        <v>3885</v>
      </c>
      <c r="D2030">
        <v>30.084900000000001</v>
      </c>
      <c r="E2030">
        <v>-94.145099999999999</v>
      </c>
      <c r="F2030" t="s">
        <v>530</v>
      </c>
      <c r="G2030" t="s">
        <v>531</v>
      </c>
      <c r="H2030" t="s">
        <v>532</v>
      </c>
      <c r="I2030" t="s">
        <v>610</v>
      </c>
      <c r="K2030">
        <v>146091</v>
      </c>
      <c r="L2030">
        <v>1840019612</v>
      </c>
    </row>
    <row r="2031" spans="1:12" x14ac:dyDescent="0.45">
      <c r="A2031" t="str">
        <f t="shared" si="31"/>
        <v>Beaumont, California, United States</v>
      </c>
      <c r="B2031" t="s">
        <v>3885</v>
      </c>
      <c r="C2031" t="s">
        <v>3885</v>
      </c>
      <c r="D2031">
        <v>33.907600000000002</v>
      </c>
      <c r="E2031">
        <v>-116.9766</v>
      </c>
      <c r="F2031" t="s">
        <v>530</v>
      </c>
      <c r="G2031" t="s">
        <v>531</v>
      </c>
      <c r="H2031" t="s">
        <v>532</v>
      </c>
      <c r="I2031" t="s">
        <v>754</v>
      </c>
      <c r="K2031">
        <v>51063</v>
      </c>
      <c r="L2031">
        <v>1840019298</v>
      </c>
    </row>
    <row r="2032" spans="1:12" x14ac:dyDescent="0.45">
      <c r="A2032" t="str">
        <f t="shared" si="31"/>
        <v>Beaumont, Alberta, Canada</v>
      </c>
      <c r="B2032" t="s">
        <v>3885</v>
      </c>
      <c r="C2032" t="s">
        <v>3885</v>
      </c>
      <c r="D2032">
        <v>53.357199999999999</v>
      </c>
      <c r="E2032">
        <v>-113.4147</v>
      </c>
      <c r="F2032" t="s">
        <v>541</v>
      </c>
      <c r="G2032" t="s">
        <v>542</v>
      </c>
      <c r="H2032" t="s">
        <v>543</v>
      </c>
      <c r="I2032" t="s">
        <v>1073</v>
      </c>
      <c r="K2032">
        <v>17396</v>
      </c>
      <c r="L2032">
        <v>1124001210</v>
      </c>
    </row>
    <row r="2033" spans="1:12" x14ac:dyDescent="0.45">
      <c r="A2033" t="str">
        <f t="shared" si="31"/>
        <v>Beaumont, Wallonia, Belgium</v>
      </c>
      <c r="B2033" t="s">
        <v>3885</v>
      </c>
      <c r="C2033" t="s">
        <v>3885</v>
      </c>
      <c r="D2033">
        <v>50.235500000000002</v>
      </c>
      <c r="E2033">
        <v>4.2382999999999997</v>
      </c>
      <c r="F2033" t="s">
        <v>453</v>
      </c>
      <c r="G2033" t="s">
        <v>454</v>
      </c>
      <c r="H2033" t="s">
        <v>455</v>
      </c>
      <c r="I2033" t="s">
        <v>1957</v>
      </c>
      <c r="K2033">
        <v>7137</v>
      </c>
      <c r="L2033">
        <v>1056521734</v>
      </c>
    </row>
    <row r="2034" spans="1:12" x14ac:dyDescent="0.45">
      <c r="A2034" t="str">
        <f t="shared" si="31"/>
        <v>Beaune, Bourgogne-Franche-Comté, France</v>
      </c>
      <c r="B2034" t="s">
        <v>3886</v>
      </c>
      <c r="C2034" t="s">
        <v>3886</v>
      </c>
      <c r="D2034">
        <v>47.024999999999999</v>
      </c>
      <c r="E2034">
        <v>4.8396999999999997</v>
      </c>
      <c r="F2034" t="s">
        <v>526</v>
      </c>
      <c r="G2034" t="s">
        <v>527</v>
      </c>
      <c r="H2034" t="s">
        <v>528</v>
      </c>
      <c r="I2034" t="s">
        <v>2758</v>
      </c>
      <c r="J2034" t="s">
        <v>366</v>
      </c>
      <c r="K2034">
        <v>21031</v>
      </c>
      <c r="L2034">
        <v>1250996619</v>
      </c>
    </row>
    <row r="2035" spans="1:12" x14ac:dyDescent="0.45">
      <c r="A2035" t="str">
        <f t="shared" si="31"/>
        <v>Beauport, Quebec, Canada</v>
      </c>
      <c r="B2035" t="s">
        <v>3887</v>
      </c>
      <c r="C2035" t="s">
        <v>3887</v>
      </c>
      <c r="D2035">
        <v>46.966700000000003</v>
      </c>
      <c r="E2035">
        <v>-71.3</v>
      </c>
      <c r="F2035" t="s">
        <v>541</v>
      </c>
      <c r="G2035" t="s">
        <v>542</v>
      </c>
      <c r="H2035" t="s">
        <v>543</v>
      </c>
      <c r="I2035" t="s">
        <v>756</v>
      </c>
      <c r="K2035">
        <v>7281</v>
      </c>
      <c r="L2035">
        <v>1124715267</v>
      </c>
    </row>
    <row r="2036" spans="1:12" x14ac:dyDescent="0.45">
      <c r="A2036" t="str">
        <f t="shared" si="31"/>
        <v>Beausoleil, Provence-Alpes-Côte d’Azur, France</v>
      </c>
      <c r="B2036" t="s">
        <v>3888</v>
      </c>
      <c r="C2036" t="s">
        <v>3888</v>
      </c>
      <c r="D2036">
        <v>43.741900000000001</v>
      </c>
      <c r="E2036">
        <v>7.4236000000000004</v>
      </c>
      <c r="F2036" t="s">
        <v>526</v>
      </c>
      <c r="G2036" t="s">
        <v>527</v>
      </c>
      <c r="H2036" t="s">
        <v>528</v>
      </c>
      <c r="I2036" t="s">
        <v>1081</v>
      </c>
      <c r="K2036">
        <v>13607</v>
      </c>
      <c r="L2036">
        <v>1250505648</v>
      </c>
    </row>
    <row r="2037" spans="1:12" x14ac:dyDescent="0.45">
      <c r="A2037" t="str">
        <f t="shared" si="31"/>
        <v>Beauvais, Hauts-de-France, France</v>
      </c>
      <c r="B2037" t="s">
        <v>3889</v>
      </c>
      <c r="C2037" t="s">
        <v>3889</v>
      </c>
      <c r="D2037">
        <v>49.430300000000003</v>
      </c>
      <c r="E2037">
        <v>2.0952000000000002</v>
      </c>
      <c r="F2037" t="s">
        <v>526</v>
      </c>
      <c r="G2037" t="s">
        <v>527</v>
      </c>
      <c r="H2037" t="s">
        <v>528</v>
      </c>
      <c r="I2037" t="s">
        <v>529</v>
      </c>
      <c r="J2037" t="s">
        <v>366</v>
      </c>
      <c r="K2037">
        <v>56020</v>
      </c>
      <c r="L2037">
        <v>1250473996</v>
      </c>
    </row>
    <row r="2038" spans="1:12" x14ac:dyDescent="0.45">
      <c r="A2038" t="str">
        <f t="shared" si="31"/>
        <v>Beaver Dam, Wisconsin, United States</v>
      </c>
      <c r="B2038" t="s">
        <v>3890</v>
      </c>
      <c r="C2038" t="s">
        <v>3890</v>
      </c>
      <c r="D2038">
        <v>43.469000000000001</v>
      </c>
      <c r="E2038">
        <v>-88.830799999999996</v>
      </c>
      <c r="F2038" t="s">
        <v>530</v>
      </c>
      <c r="G2038" t="s">
        <v>531</v>
      </c>
      <c r="H2038" t="s">
        <v>532</v>
      </c>
      <c r="I2038" t="s">
        <v>1611</v>
      </c>
      <c r="K2038">
        <v>18041</v>
      </c>
      <c r="L2038">
        <v>1840002738</v>
      </c>
    </row>
    <row r="2039" spans="1:12" x14ac:dyDescent="0.45">
      <c r="A2039" t="str">
        <f t="shared" si="31"/>
        <v>Beaver Dam, Kentucky, United States</v>
      </c>
      <c r="B2039" t="s">
        <v>3890</v>
      </c>
      <c r="C2039" t="s">
        <v>3890</v>
      </c>
      <c r="D2039">
        <v>37.404200000000003</v>
      </c>
      <c r="E2039">
        <v>-86.874200000000002</v>
      </c>
      <c r="F2039" t="s">
        <v>530</v>
      </c>
      <c r="G2039" t="s">
        <v>531</v>
      </c>
      <c r="H2039" t="s">
        <v>532</v>
      </c>
      <c r="I2039" t="s">
        <v>1528</v>
      </c>
      <c r="K2039">
        <v>6621</v>
      </c>
      <c r="L2039">
        <v>1840013232</v>
      </c>
    </row>
    <row r="2040" spans="1:12" x14ac:dyDescent="0.45">
      <c r="A2040" t="str">
        <f t="shared" si="31"/>
        <v>Beaver Falls, Pennsylvania, United States</v>
      </c>
      <c r="B2040" t="s">
        <v>3891</v>
      </c>
      <c r="C2040" t="s">
        <v>3891</v>
      </c>
      <c r="D2040">
        <v>40.762</v>
      </c>
      <c r="E2040">
        <v>-80.322500000000005</v>
      </c>
      <c r="F2040" t="s">
        <v>530</v>
      </c>
      <c r="G2040" t="s">
        <v>531</v>
      </c>
      <c r="H2040" t="s">
        <v>532</v>
      </c>
      <c r="I2040" t="s">
        <v>620</v>
      </c>
      <c r="K2040">
        <v>8332</v>
      </c>
      <c r="L2040">
        <v>1840001013</v>
      </c>
    </row>
    <row r="2041" spans="1:12" x14ac:dyDescent="0.45">
      <c r="A2041" t="str">
        <f t="shared" si="31"/>
        <v>Beavercreek, Ohio, United States</v>
      </c>
      <c r="B2041" t="s">
        <v>3892</v>
      </c>
      <c r="C2041" t="s">
        <v>3892</v>
      </c>
      <c r="D2041">
        <v>39.731000000000002</v>
      </c>
      <c r="E2041">
        <v>-84.062399999999997</v>
      </c>
      <c r="F2041" t="s">
        <v>530</v>
      </c>
      <c r="G2041" t="s">
        <v>531</v>
      </c>
      <c r="H2041" t="s">
        <v>532</v>
      </c>
      <c r="I2041" t="s">
        <v>799</v>
      </c>
      <c r="K2041">
        <v>47741</v>
      </c>
      <c r="L2041">
        <v>1840007312</v>
      </c>
    </row>
    <row r="2042" spans="1:12" x14ac:dyDescent="0.45">
      <c r="A2042" t="str">
        <f t="shared" si="31"/>
        <v>Beaverton, Oregon, United States</v>
      </c>
      <c r="B2042" t="s">
        <v>3893</v>
      </c>
      <c r="C2042" t="s">
        <v>3893</v>
      </c>
      <c r="D2042">
        <v>45.477899999999998</v>
      </c>
      <c r="E2042">
        <v>-122.8168</v>
      </c>
      <c r="F2042" t="s">
        <v>530</v>
      </c>
      <c r="G2042" t="s">
        <v>531</v>
      </c>
      <c r="H2042" t="s">
        <v>532</v>
      </c>
      <c r="I2042" t="s">
        <v>1426</v>
      </c>
      <c r="K2042">
        <v>99037</v>
      </c>
      <c r="L2042">
        <v>1840018556</v>
      </c>
    </row>
    <row r="2043" spans="1:12" x14ac:dyDescent="0.45">
      <c r="A2043" t="str">
        <f t="shared" si="31"/>
        <v>Bebedouro, São Paulo, Brazil</v>
      </c>
      <c r="B2043" t="s">
        <v>3894</v>
      </c>
      <c r="C2043" t="s">
        <v>3894</v>
      </c>
      <c r="D2043">
        <v>-20.949400000000001</v>
      </c>
      <c r="E2043">
        <v>-48.479199999999999</v>
      </c>
      <c r="F2043" t="s">
        <v>491</v>
      </c>
      <c r="G2043" t="s">
        <v>492</v>
      </c>
      <c r="H2043" t="s">
        <v>493</v>
      </c>
      <c r="I2043" t="s">
        <v>801</v>
      </c>
      <c r="K2043">
        <v>77627</v>
      </c>
      <c r="L2043">
        <v>1076045128</v>
      </c>
    </row>
    <row r="2044" spans="1:12" x14ac:dyDescent="0.45">
      <c r="A2044" t="str">
        <f t="shared" si="31"/>
        <v>Bebington, Wirral, United Kingdom</v>
      </c>
      <c r="B2044" t="s">
        <v>3895</v>
      </c>
      <c r="C2044" t="s">
        <v>3895</v>
      </c>
      <c r="D2044">
        <v>53.35</v>
      </c>
      <c r="E2044">
        <v>-3.0030000000000001</v>
      </c>
      <c r="F2044" t="s">
        <v>536</v>
      </c>
      <c r="G2044" t="s">
        <v>537</v>
      </c>
      <c r="H2044" t="s">
        <v>538</v>
      </c>
      <c r="I2044" t="s">
        <v>3896</v>
      </c>
      <c r="K2044">
        <v>15768</v>
      </c>
      <c r="L2044">
        <v>1826464817</v>
      </c>
    </row>
    <row r="2045" spans="1:12" x14ac:dyDescent="0.45">
      <c r="A2045" t="str">
        <f t="shared" si="31"/>
        <v>Bebra, Hesse, Germany</v>
      </c>
      <c r="B2045" t="s">
        <v>3897</v>
      </c>
      <c r="C2045" t="s">
        <v>3897</v>
      </c>
      <c r="D2045">
        <v>50.9711</v>
      </c>
      <c r="E2045">
        <v>9.7903000000000002</v>
      </c>
      <c r="F2045" t="s">
        <v>441</v>
      </c>
      <c r="G2045" t="s">
        <v>442</v>
      </c>
      <c r="H2045" t="s">
        <v>443</v>
      </c>
      <c r="I2045" t="s">
        <v>1676</v>
      </c>
      <c r="K2045">
        <v>13962</v>
      </c>
      <c r="L2045">
        <v>1276742603</v>
      </c>
    </row>
    <row r="2046" spans="1:12" x14ac:dyDescent="0.45">
      <c r="A2046" t="str">
        <f t="shared" si="31"/>
        <v>Bécal, Campeche, Mexico</v>
      </c>
      <c r="B2046" t="s">
        <v>3898</v>
      </c>
      <c r="C2046" t="s">
        <v>3899</v>
      </c>
      <c r="D2046">
        <v>20.441400000000002</v>
      </c>
      <c r="E2046">
        <v>-90.027500000000003</v>
      </c>
      <c r="F2046" t="s">
        <v>519</v>
      </c>
      <c r="G2046" t="s">
        <v>520</v>
      </c>
      <c r="H2046" t="s">
        <v>521</v>
      </c>
      <c r="I2046" t="s">
        <v>3900</v>
      </c>
      <c r="K2046">
        <v>6511</v>
      </c>
      <c r="L2046">
        <v>1484400934</v>
      </c>
    </row>
    <row r="2047" spans="1:12" x14ac:dyDescent="0.45">
      <c r="A2047" t="str">
        <f t="shared" si="31"/>
        <v>Bécancour, Quebec, Canada</v>
      </c>
      <c r="B2047" t="s">
        <v>3901</v>
      </c>
      <c r="C2047" t="s">
        <v>3902</v>
      </c>
      <c r="D2047">
        <v>46.333300000000001</v>
      </c>
      <c r="E2047">
        <v>-72.433300000000003</v>
      </c>
      <c r="F2047" t="s">
        <v>541</v>
      </c>
      <c r="G2047" t="s">
        <v>542</v>
      </c>
      <c r="H2047" t="s">
        <v>543</v>
      </c>
      <c r="I2047" t="s">
        <v>756</v>
      </c>
      <c r="K2047">
        <v>12438</v>
      </c>
      <c r="L2047">
        <v>1124242297</v>
      </c>
    </row>
    <row r="2048" spans="1:12" x14ac:dyDescent="0.45">
      <c r="A2048" t="str">
        <f t="shared" si="31"/>
        <v>Beccles, Suffolk, United Kingdom</v>
      </c>
      <c r="B2048" t="s">
        <v>3903</v>
      </c>
      <c r="C2048" t="s">
        <v>3903</v>
      </c>
      <c r="D2048">
        <v>52.457999999999998</v>
      </c>
      <c r="E2048">
        <v>1.5629999999999999</v>
      </c>
      <c r="F2048" t="s">
        <v>536</v>
      </c>
      <c r="G2048" t="s">
        <v>537</v>
      </c>
      <c r="H2048" t="s">
        <v>538</v>
      </c>
      <c r="I2048" t="s">
        <v>3904</v>
      </c>
      <c r="K2048">
        <v>10123</v>
      </c>
      <c r="L2048">
        <v>1826744549</v>
      </c>
    </row>
    <row r="2049" spans="1:12" x14ac:dyDescent="0.45">
      <c r="A2049" t="str">
        <f t="shared" si="31"/>
        <v>Bečej, Bečej, Serbia</v>
      </c>
      <c r="B2049" t="s">
        <v>3905</v>
      </c>
      <c r="C2049" t="s">
        <v>3906</v>
      </c>
      <c r="D2049">
        <v>45.616700000000002</v>
      </c>
      <c r="E2049">
        <v>20.033300000000001</v>
      </c>
      <c r="F2049" t="s">
        <v>795</v>
      </c>
      <c r="G2049" t="s">
        <v>796</v>
      </c>
      <c r="H2049" t="s">
        <v>797</v>
      </c>
      <c r="I2049" t="s">
        <v>3905</v>
      </c>
      <c r="J2049" t="s">
        <v>378</v>
      </c>
      <c r="L2049">
        <v>1688492797</v>
      </c>
    </row>
    <row r="2050" spans="1:12" x14ac:dyDescent="0.45">
      <c r="A2050" t="str">
        <f t="shared" si="31"/>
        <v>Béchar, Béchar, Algeria</v>
      </c>
      <c r="B2050" t="s">
        <v>489</v>
      </c>
      <c r="C2050" t="s">
        <v>3907</v>
      </c>
      <c r="D2050">
        <v>31.6111</v>
      </c>
      <c r="E2050">
        <v>-2.23</v>
      </c>
      <c r="F2050" t="s">
        <v>486</v>
      </c>
      <c r="G2050" t="s">
        <v>487</v>
      </c>
      <c r="H2050" t="s">
        <v>488</v>
      </c>
      <c r="I2050" t="s">
        <v>489</v>
      </c>
      <c r="J2050" t="s">
        <v>378</v>
      </c>
      <c r="K2050">
        <v>143382</v>
      </c>
      <c r="L2050">
        <v>1012371820</v>
      </c>
    </row>
    <row r="2051" spans="1:12" x14ac:dyDescent="0.45">
      <c r="A2051" t="str">
        <f t="shared" ref="A2051:A2114" si="32">CONCATENATE(B2051,", ",I2051,", ",F2051)</f>
        <v>Bechyně, Jihočeský Kraj, Czechia</v>
      </c>
      <c r="B2051" t="s">
        <v>3908</v>
      </c>
      <c r="C2051" t="s">
        <v>3909</v>
      </c>
      <c r="D2051">
        <v>49.295299999999997</v>
      </c>
      <c r="E2051">
        <v>14.4681</v>
      </c>
      <c r="F2051" t="s">
        <v>2480</v>
      </c>
      <c r="G2051" t="s">
        <v>2481</v>
      </c>
      <c r="H2051" t="s">
        <v>2482</v>
      </c>
      <c r="I2051" t="s">
        <v>3910</v>
      </c>
      <c r="K2051">
        <v>5016</v>
      </c>
      <c r="L2051">
        <v>1203303764</v>
      </c>
    </row>
    <row r="2052" spans="1:12" x14ac:dyDescent="0.45">
      <c r="A2052" t="str">
        <f t="shared" si="32"/>
        <v>Beckenham, Bromley, United Kingdom</v>
      </c>
      <c r="B2052" t="s">
        <v>3911</v>
      </c>
      <c r="C2052" t="s">
        <v>3911</v>
      </c>
      <c r="D2052">
        <v>51.408000000000001</v>
      </c>
      <c r="E2052">
        <v>-2.1999999999999999E-2</v>
      </c>
      <c r="F2052" t="s">
        <v>536</v>
      </c>
      <c r="G2052" t="s">
        <v>537</v>
      </c>
      <c r="H2052" t="s">
        <v>538</v>
      </c>
      <c r="I2052" t="s">
        <v>3912</v>
      </c>
      <c r="K2052">
        <v>46844</v>
      </c>
      <c r="L2052">
        <v>1826520605</v>
      </c>
    </row>
    <row r="2053" spans="1:12" x14ac:dyDescent="0.45">
      <c r="A2053" t="str">
        <f t="shared" si="32"/>
        <v>Beckett Ridge, Ohio, United States</v>
      </c>
      <c r="B2053" t="s">
        <v>3913</v>
      </c>
      <c r="C2053" t="s">
        <v>3913</v>
      </c>
      <c r="D2053">
        <v>39.344799999999999</v>
      </c>
      <c r="E2053">
        <v>-84.438100000000006</v>
      </c>
      <c r="F2053" t="s">
        <v>530</v>
      </c>
      <c r="G2053" t="s">
        <v>531</v>
      </c>
      <c r="H2053" t="s">
        <v>532</v>
      </c>
      <c r="I2053" t="s">
        <v>799</v>
      </c>
      <c r="K2053">
        <v>9114</v>
      </c>
      <c r="L2053">
        <v>1840034377</v>
      </c>
    </row>
    <row r="2054" spans="1:12" x14ac:dyDescent="0.45">
      <c r="A2054" t="str">
        <f t="shared" si="32"/>
        <v>Beckley, West Virginia, United States</v>
      </c>
      <c r="B2054" t="s">
        <v>3914</v>
      </c>
      <c r="C2054" t="s">
        <v>3914</v>
      </c>
      <c r="D2054">
        <v>37.787799999999997</v>
      </c>
      <c r="E2054">
        <v>-81.184100000000001</v>
      </c>
      <c r="F2054" t="s">
        <v>530</v>
      </c>
      <c r="G2054" t="s">
        <v>531</v>
      </c>
      <c r="H2054" t="s">
        <v>532</v>
      </c>
      <c r="I2054" t="s">
        <v>3915</v>
      </c>
      <c r="K2054">
        <v>57942</v>
      </c>
      <c r="L2054">
        <v>1840006350</v>
      </c>
    </row>
    <row r="2055" spans="1:12" x14ac:dyDescent="0.45">
      <c r="A2055" t="str">
        <f t="shared" si="32"/>
        <v>Beckum, North Rhine-Westphalia, Germany</v>
      </c>
      <c r="B2055" t="s">
        <v>3916</v>
      </c>
      <c r="C2055" t="s">
        <v>3916</v>
      </c>
      <c r="D2055">
        <v>51.755800000000001</v>
      </c>
      <c r="E2055">
        <v>8.0408000000000008</v>
      </c>
      <c r="F2055" t="s">
        <v>441</v>
      </c>
      <c r="G2055" t="s">
        <v>442</v>
      </c>
      <c r="H2055" t="s">
        <v>443</v>
      </c>
      <c r="I2055" t="s">
        <v>444</v>
      </c>
      <c r="K2055">
        <v>36646</v>
      </c>
      <c r="L2055">
        <v>1276000534</v>
      </c>
    </row>
    <row r="2056" spans="1:12" x14ac:dyDescent="0.45">
      <c r="A2056" t="str">
        <f t="shared" si="32"/>
        <v>Beckwith, Ontario, Canada</v>
      </c>
      <c r="B2056" t="s">
        <v>3917</v>
      </c>
      <c r="C2056" t="s">
        <v>3917</v>
      </c>
      <c r="D2056">
        <v>45.083300000000001</v>
      </c>
      <c r="E2056">
        <v>-76.066699999999997</v>
      </c>
      <c r="F2056" t="s">
        <v>541</v>
      </c>
      <c r="G2056" t="s">
        <v>542</v>
      </c>
      <c r="H2056" t="s">
        <v>543</v>
      </c>
      <c r="I2056" t="s">
        <v>857</v>
      </c>
      <c r="K2056">
        <v>7644</v>
      </c>
      <c r="L2056">
        <v>1124000163</v>
      </c>
    </row>
    <row r="2057" spans="1:12" x14ac:dyDescent="0.45">
      <c r="A2057" t="str">
        <f t="shared" si="32"/>
        <v>Beclean, Bistriţa-Năsăud, Romania</v>
      </c>
      <c r="B2057" t="s">
        <v>3918</v>
      </c>
      <c r="C2057" t="s">
        <v>3918</v>
      </c>
      <c r="D2057">
        <v>47.179699999999997</v>
      </c>
      <c r="E2057">
        <v>24.1797</v>
      </c>
      <c r="F2057" t="s">
        <v>665</v>
      </c>
      <c r="G2057" t="s">
        <v>666</v>
      </c>
      <c r="H2057" t="s">
        <v>667</v>
      </c>
      <c r="I2057" t="s">
        <v>3919</v>
      </c>
      <c r="K2057">
        <v>10628</v>
      </c>
      <c r="L2057">
        <v>1642699805</v>
      </c>
    </row>
    <row r="2058" spans="1:12" x14ac:dyDescent="0.45">
      <c r="A2058" t="str">
        <f t="shared" si="32"/>
        <v>Bedburg, North Rhine-Westphalia, Germany</v>
      </c>
      <c r="B2058" t="s">
        <v>3920</v>
      </c>
      <c r="C2058" t="s">
        <v>3920</v>
      </c>
      <c r="D2058">
        <v>51</v>
      </c>
      <c r="E2058">
        <v>6.5625</v>
      </c>
      <c r="F2058" t="s">
        <v>441</v>
      </c>
      <c r="G2058" t="s">
        <v>442</v>
      </c>
      <c r="H2058" t="s">
        <v>443</v>
      </c>
      <c r="I2058" t="s">
        <v>444</v>
      </c>
      <c r="K2058">
        <v>23531</v>
      </c>
      <c r="L2058">
        <v>1276409548</v>
      </c>
    </row>
    <row r="2059" spans="1:12" x14ac:dyDescent="0.45">
      <c r="A2059" t="str">
        <f t="shared" si="32"/>
        <v>Bederkesa, Lower Saxony, Germany</v>
      </c>
      <c r="B2059" t="s">
        <v>3921</v>
      </c>
      <c r="C2059" t="s">
        <v>3921</v>
      </c>
      <c r="D2059">
        <v>53.627099999999999</v>
      </c>
      <c r="E2059">
        <v>8.8303999999999991</v>
      </c>
      <c r="F2059" t="s">
        <v>441</v>
      </c>
      <c r="G2059" t="s">
        <v>442</v>
      </c>
      <c r="H2059" t="s">
        <v>443</v>
      </c>
      <c r="I2059" t="s">
        <v>735</v>
      </c>
      <c r="K2059">
        <v>5227</v>
      </c>
      <c r="L2059">
        <v>1276174546</v>
      </c>
    </row>
    <row r="2060" spans="1:12" x14ac:dyDescent="0.45">
      <c r="A2060" t="str">
        <f t="shared" si="32"/>
        <v>Bedford, Bedford, United Kingdom</v>
      </c>
      <c r="B2060" t="s">
        <v>3922</v>
      </c>
      <c r="C2060" t="s">
        <v>3922</v>
      </c>
      <c r="D2060">
        <v>52.134999999999998</v>
      </c>
      <c r="E2060">
        <v>-0.47</v>
      </c>
      <c r="F2060" t="s">
        <v>536</v>
      </c>
      <c r="G2060" t="s">
        <v>537</v>
      </c>
      <c r="H2060" t="s">
        <v>538</v>
      </c>
      <c r="I2060" t="s">
        <v>3922</v>
      </c>
      <c r="K2060">
        <v>106940</v>
      </c>
      <c r="L2060">
        <v>1826771105</v>
      </c>
    </row>
    <row r="2061" spans="1:12" x14ac:dyDescent="0.45">
      <c r="A2061" t="str">
        <f t="shared" si="32"/>
        <v>Bedford, Texas, United States</v>
      </c>
      <c r="B2061" t="s">
        <v>3922</v>
      </c>
      <c r="C2061" t="s">
        <v>3922</v>
      </c>
      <c r="D2061">
        <v>32.846400000000003</v>
      </c>
      <c r="E2061">
        <v>-97.135000000000005</v>
      </c>
      <c r="F2061" t="s">
        <v>530</v>
      </c>
      <c r="G2061" t="s">
        <v>531</v>
      </c>
      <c r="H2061" t="s">
        <v>532</v>
      </c>
      <c r="I2061" t="s">
        <v>610</v>
      </c>
      <c r="K2061">
        <v>49049</v>
      </c>
      <c r="L2061">
        <v>1840019424</v>
      </c>
    </row>
    <row r="2062" spans="1:12" x14ac:dyDescent="0.45">
      <c r="A2062" t="str">
        <f t="shared" si="32"/>
        <v>Bedford, New Hampshire, United States</v>
      </c>
      <c r="B2062" t="s">
        <v>3922</v>
      </c>
      <c r="C2062" t="s">
        <v>3922</v>
      </c>
      <c r="D2062">
        <v>42.9407</v>
      </c>
      <c r="E2062">
        <v>-71.530199999999994</v>
      </c>
      <c r="F2062" t="s">
        <v>530</v>
      </c>
      <c r="G2062" t="s">
        <v>531</v>
      </c>
      <c r="H2062" t="s">
        <v>532</v>
      </c>
      <c r="I2062" t="s">
        <v>1728</v>
      </c>
      <c r="K2062">
        <v>22388</v>
      </c>
      <c r="L2062">
        <v>1840054623</v>
      </c>
    </row>
    <row r="2063" spans="1:12" x14ac:dyDescent="0.45">
      <c r="A2063" t="str">
        <f t="shared" si="32"/>
        <v>Bedford, New York, United States</v>
      </c>
      <c r="B2063" t="s">
        <v>3922</v>
      </c>
      <c r="C2063" t="s">
        <v>3922</v>
      </c>
      <c r="D2063">
        <v>41.225000000000001</v>
      </c>
      <c r="E2063">
        <v>-73.6678</v>
      </c>
      <c r="F2063" t="s">
        <v>530</v>
      </c>
      <c r="G2063" t="s">
        <v>531</v>
      </c>
      <c r="H2063" t="s">
        <v>532</v>
      </c>
      <c r="I2063" t="s">
        <v>803</v>
      </c>
      <c r="K2063">
        <v>17831</v>
      </c>
      <c r="L2063">
        <v>1840057226</v>
      </c>
    </row>
    <row r="2064" spans="1:12" x14ac:dyDescent="0.45">
      <c r="A2064" t="str">
        <f t="shared" si="32"/>
        <v>Bedford, Indiana, United States</v>
      </c>
      <c r="B2064" t="s">
        <v>3922</v>
      </c>
      <c r="C2064" t="s">
        <v>3922</v>
      </c>
      <c r="D2064">
        <v>38.860199999999999</v>
      </c>
      <c r="E2064">
        <v>-86.489500000000007</v>
      </c>
      <c r="F2064" t="s">
        <v>530</v>
      </c>
      <c r="G2064" t="s">
        <v>531</v>
      </c>
      <c r="H2064" t="s">
        <v>532</v>
      </c>
      <c r="I2064" t="s">
        <v>1964</v>
      </c>
      <c r="K2064">
        <v>14752</v>
      </c>
      <c r="L2064">
        <v>1840007426</v>
      </c>
    </row>
    <row r="2065" spans="1:12" x14ac:dyDescent="0.45">
      <c r="A2065" t="str">
        <f t="shared" si="32"/>
        <v>Bedford, Massachusetts, United States</v>
      </c>
      <c r="B2065" t="s">
        <v>3922</v>
      </c>
      <c r="C2065" t="s">
        <v>3922</v>
      </c>
      <c r="D2065">
        <v>42.497</v>
      </c>
      <c r="E2065">
        <v>-71.278300000000002</v>
      </c>
      <c r="F2065" t="s">
        <v>530</v>
      </c>
      <c r="G2065" t="s">
        <v>531</v>
      </c>
      <c r="H2065" t="s">
        <v>532</v>
      </c>
      <c r="I2065" t="s">
        <v>621</v>
      </c>
      <c r="K2065">
        <v>14126</v>
      </c>
      <c r="L2065">
        <v>1840053633</v>
      </c>
    </row>
    <row r="2066" spans="1:12" x14ac:dyDescent="0.45">
      <c r="A2066" t="str">
        <f t="shared" si="32"/>
        <v>Bedford, Ohio, United States</v>
      </c>
      <c r="B2066" t="s">
        <v>3922</v>
      </c>
      <c r="C2066" t="s">
        <v>3922</v>
      </c>
      <c r="D2066">
        <v>41.3919</v>
      </c>
      <c r="E2066">
        <v>-81.535899999999998</v>
      </c>
      <c r="F2066" t="s">
        <v>530</v>
      </c>
      <c r="G2066" t="s">
        <v>531</v>
      </c>
      <c r="H2066" t="s">
        <v>532</v>
      </c>
      <c r="I2066" t="s">
        <v>799</v>
      </c>
      <c r="K2066">
        <v>12457</v>
      </c>
      <c r="L2066">
        <v>1840003396</v>
      </c>
    </row>
    <row r="2067" spans="1:12" x14ac:dyDescent="0.45">
      <c r="A2067" t="str">
        <f t="shared" si="32"/>
        <v>Bedford, Virginia, United States</v>
      </c>
      <c r="B2067" t="s">
        <v>3922</v>
      </c>
      <c r="C2067" t="s">
        <v>3922</v>
      </c>
      <c r="D2067">
        <v>37.335999999999999</v>
      </c>
      <c r="E2067">
        <v>-79.517899999999997</v>
      </c>
      <c r="F2067" t="s">
        <v>530</v>
      </c>
      <c r="G2067" t="s">
        <v>531</v>
      </c>
      <c r="H2067" t="s">
        <v>532</v>
      </c>
      <c r="I2067" t="s">
        <v>618</v>
      </c>
      <c r="K2067">
        <v>7240</v>
      </c>
      <c r="L2067">
        <v>1840001713</v>
      </c>
    </row>
    <row r="2068" spans="1:12" x14ac:dyDescent="0.45">
      <c r="A2068" t="str">
        <f t="shared" si="32"/>
        <v>Bedford, Pennsylvania, United States</v>
      </c>
      <c r="B2068" t="s">
        <v>3922</v>
      </c>
      <c r="C2068" t="s">
        <v>3922</v>
      </c>
      <c r="D2068">
        <v>40.0456</v>
      </c>
      <c r="E2068">
        <v>-78.499799999999993</v>
      </c>
      <c r="F2068" t="s">
        <v>530</v>
      </c>
      <c r="G2068" t="s">
        <v>531</v>
      </c>
      <c r="H2068" t="s">
        <v>532</v>
      </c>
      <c r="I2068" t="s">
        <v>620</v>
      </c>
      <c r="K2068">
        <v>5220</v>
      </c>
      <c r="L2068">
        <v>1840001396</v>
      </c>
    </row>
    <row r="2069" spans="1:12" x14ac:dyDescent="0.45">
      <c r="A2069" t="str">
        <f t="shared" si="32"/>
        <v>Bedford Heights, Ohio, United States</v>
      </c>
      <c r="B2069" t="s">
        <v>3923</v>
      </c>
      <c r="C2069" t="s">
        <v>3923</v>
      </c>
      <c r="D2069">
        <v>41.404200000000003</v>
      </c>
      <c r="E2069">
        <v>-81.505300000000005</v>
      </c>
      <c r="F2069" t="s">
        <v>530</v>
      </c>
      <c r="G2069" t="s">
        <v>531</v>
      </c>
      <c r="H2069" t="s">
        <v>532</v>
      </c>
      <c r="I2069" t="s">
        <v>799</v>
      </c>
      <c r="K2069">
        <v>10460</v>
      </c>
      <c r="L2069">
        <v>1840003397</v>
      </c>
    </row>
    <row r="2070" spans="1:12" x14ac:dyDescent="0.45">
      <c r="A2070" t="str">
        <f t="shared" si="32"/>
        <v>Bedlington, Northumberland, United Kingdom</v>
      </c>
      <c r="B2070" t="s">
        <v>3924</v>
      </c>
      <c r="C2070" t="s">
        <v>3924</v>
      </c>
      <c r="D2070">
        <v>55.133000000000003</v>
      </c>
      <c r="E2070">
        <v>-1.583</v>
      </c>
      <c r="F2070" t="s">
        <v>536</v>
      </c>
      <c r="G2070" t="s">
        <v>537</v>
      </c>
      <c r="H2070" t="s">
        <v>538</v>
      </c>
      <c r="I2070" t="s">
        <v>1646</v>
      </c>
      <c r="K2070">
        <v>18470</v>
      </c>
      <c r="L2070">
        <v>1826713966</v>
      </c>
    </row>
    <row r="2071" spans="1:12" x14ac:dyDescent="0.45">
      <c r="A2071" t="str">
        <f t="shared" si="32"/>
        <v>Bedminster, New Jersey, United States</v>
      </c>
      <c r="B2071" t="s">
        <v>3925</v>
      </c>
      <c r="C2071" t="s">
        <v>3925</v>
      </c>
      <c r="D2071">
        <v>40.6693</v>
      </c>
      <c r="E2071">
        <v>-74.682400000000001</v>
      </c>
      <c r="F2071" t="s">
        <v>530</v>
      </c>
      <c r="G2071" t="s">
        <v>531</v>
      </c>
      <c r="H2071" t="s">
        <v>532</v>
      </c>
      <c r="I2071" t="s">
        <v>587</v>
      </c>
      <c r="K2071">
        <v>8112</v>
      </c>
      <c r="L2071">
        <v>1840081706</v>
      </c>
    </row>
    <row r="2072" spans="1:12" x14ac:dyDescent="0.45">
      <c r="A2072" t="str">
        <f t="shared" si="32"/>
        <v>Bedminster, Pennsylvania, United States</v>
      </c>
      <c r="B2072" t="s">
        <v>3925</v>
      </c>
      <c r="C2072" t="s">
        <v>3925</v>
      </c>
      <c r="D2072">
        <v>40.4223</v>
      </c>
      <c r="E2072">
        <v>-75.193799999999996</v>
      </c>
      <c r="F2072" t="s">
        <v>530</v>
      </c>
      <c r="G2072" t="s">
        <v>531</v>
      </c>
      <c r="H2072" t="s">
        <v>532</v>
      </c>
      <c r="I2072" t="s">
        <v>620</v>
      </c>
      <c r="K2072">
        <v>7098</v>
      </c>
      <c r="L2072">
        <v>1840098454</v>
      </c>
    </row>
    <row r="2073" spans="1:12" x14ac:dyDescent="0.45">
      <c r="A2073" t="str">
        <f t="shared" si="32"/>
        <v>Bednodem’yanovsk, Penzenskaya Oblast’, Russia</v>
      </c>
      <c r="B2073" t="s">
        <v>3926</v>
      </c>
      <c r="C2073" t="s">
        <v>3927</v>
      </c>
      <c r="D2073">
        <v>53.933300000000003</v>
      </c>
      <c r="E2073">
        <v>43.183300000000003</v>
      </c>
      <c r="F2073" t="s">
        <v>504</v>
      </c>
      <c r="G2073" t="s">
        <v>505</v>
      </c>
      <c r="H2073" t="s">
        <v>506</v>
      </c>
      <c r="I2073" t="s">
        <v>3928</v>
      </c>
      <c r="K2073">
        <v>7106</v>
      </c>
      <c r="L2073">
        <v>1643965471</v>
      </c>
    </row>
    <row r="2074" spans="1:12" x14ac:dyDescent="0.45">
      <c r="A2074" t="str">
        <f t="shared" si="32"/>
        <v>Bedourie, Queensland, Australia</v>
      </c>
      <c r="B2074" t="s">
        <v>3929</v>
      </c>
      <c r="C2074" t="s">
        <v>3929</v>
      </c>
      <c r="D2074">
        <v>-24.35</v>
      </c>
      <c r="E2074">
        <v>139.4667</v>
      </c>
      <c r="F2074" t="s">
        <v>830</v>
      </c>
      <c r="G2074" t="s">
        <v>831</v>
      </c>
      <c r="H2074" t="s">
        <v>832</v>
      </c>
      <c r="I2074" t="s">
        <v>1959</v>
      </c>
      <c r="K2074">
        <v>122</v>
      </c>
      <c r="L2074">
        <v>1036680924</v>
      </c>
    </row>
    <row r="2075" spans="1:12" x14ac:dyDescent="0.45">
      <c r="A2075" t="str">
        <f t="shared" si="32"/>
        <v>Bedwas, Caerphilly, United Kingdom</v>
      </c>
      <c r="B2075" t="s">
        <v>3930</v>
      </c>
      <c r="C2075" t="s">
        <v>3930</v>
      </c>
      <c r="D2075">
        <v>51.592599999999997</v>
      </c>
      <c r="E2075">
        <v>-3.2061000000000002</v>
      </c>
      <c r="F2075" t="s">
        <v>536</v>
      </c>
      <c r="G2075" t="s">
        <v>537</v>
      </c>
      <c r="H2075" t="s">
        <v>538</v>
      </c>
      <c r="I2075" t="s">
        <v>579</v>
      </c>
      <c r="K2075">
        <v>8512</v>
      </c>
      <c r="L2075">
        <v>1826357082</v>
      </c>
    </row>
    <row r="2076" spans="1:12" x14ac:dyDescent="0.45">
      <c r="A2076" t="str">
        <f t="shared" si="32"/>
        <v>Bedworth, Warwickshire, United Kingdom</v>
      </c>
      <c r="B2076" t="s">
        <v>3931</v>
      </c>
      <c r="C2076" t="s">
        <v>3931</v>
      </c>
      <c r="D2076">
        <v>52.475000000000001</v>
      </c>
      <c r="E2076">
        <v>-1.4770000000000001</v>
      </c>
      <c r="F2076" t="s">
        <v>536</v>
      </c>
      <c r="G2076" t="s">
        <v>537</v>
      </c>
      <c r="H2076" t="s">
        <v>538</v>
      </c>
      <c r="I2076" t="s">
        <v>1459</v>
      </c>
      <c r="K2076">
        <v>30648</v>
      </c>
      <c r="L2076">
        <v>1826435844</v>
      </c>
    </row>
    <row r="2077" spans="1:12" x14ac:dyDescent="0.45">
      <c r="A2077" t="str">
        <f t="shared" si="32"/>
        <v>Bee Cave, Texas, United States</v>
      </c>
      <c r="B2077" t="s">
        <v>3932</v>
      </c>
      <c r="C2077" t="s">
        <v>3932</v>
      </c>
      <c r="D2077">
        <v>30.308399999999999</v>
      </c>
      <c r="E2077">
        <v>-97.962900000000005</v>
      </c>
      <c r="F2077" t="s">
        <v>530</v>
      </c>
      <c r="G2077" t="s">
        <v>531</v>
      </c>
      <c r="H2077" t="s">
        <v>532</v>
      </c>
      <c r="I2077" t="s">
        <v>610</v>
      </c>
      <c r="K2077">
        <v>6841</v>
      </c>
      <c r="L2077">
        <v>1840023142</v>
      </c>
    </row>
    <row r="2078" spans="1:12" x14ac:dyDescent="0.45">
      <c r="A2078" t="str">
        <f t="shared" si="32"/>
        <v>Bee Ridge, Florida, United States</v>
      </c>
      <c r="B2078" t="s">
        <v>3933</v>
      </c>
      <c r="C2078" t="s">
        <v>3933</v>
      </c>
      <c r="D2078">
        <v>27.285499999999999</v>
      </c>
      <c r="E2078">
        <v>-82.473100000000002</v>
      </c>
      <c r="F2078" t="s">
        <v>530</v>
      </c>
      <c r="G2078" t="s">
        <v>531</v>
      </c>
      <c r="H2078" t="s">
        <v>532</v>
      </c>
      <c r="I2078" t="s">
        <v>1378</v>
      </c>
      <c r="K2078">
        <v>10012</v>
      </c>
      <c r="L2078">
        <v>1840028632</v>
      </c>
    </row>
    <row r="2079" spans="1:12" x14ac:dyDescent="0.45">
      <c r="A2079" t="str">
        <f t="shared" si="32"/>
        <v>Beebe, Arkansas, United States</v>
      </c>
      <c r="B2079" t="s">
        <v>3934</v>
      </c>
      <c r="C2079" t="s">
        <v>3934</v>
      </c>
      <c r="D2079">
        <v>35.071199999999997</v>
      </c>
      <c r="E2079">
        <v>-91.899600000000007</v>
      </c>
      <c r="F2079" t="s">
        <v>530</v>
      </c>
      <c r="G2079" t="s">
        <v>531</v>
      </c>
      <c r="H2079" t="s">
        <v>532</v>
      </c>
      <c r="I2079" t="s">
        <v>1616</v>
      </c>
      <c r="K2079">
        <v>7497</v>
      </c>
      <c r="L2079">
        <v>1840013439</v>
      </c>
    </row>
    <row r="2080" spans="1:12" x14ac:dyDescent="0.45">
      <c r="A2080" t="str">
        <f t="shared" si="32"/>
        <v>Beech Grove, Indiana, United States</v>
      </c>
      <c r="B2080" t="s">
        <v>3935</v>
      </c>
      <c r="C2080" t="s">
        <v>3935</v>
      </c>
      <c r="D2080">
        <v>39.715699999999998</v>
      </c>
      <c r="E2080">
        <v>-86.087100000000007</v>
      </c>
      <c r="F2080" t="s">
        <v>530</v>
      </c>
      <c r="G2080" t="s">
        <v>531</v>
      </c>
      <c r="H2080" t="s">
        <v>532</v>
      </c>
      <c r="I2080" t="s">
        <v>1964</v>
      </c>
      <c r="K2080">
        <v>14937</v>
      </c>
      <c r="L2080">
        <v>1840007307</v>
      </c>
    </row>
    <row r="2081" spans="1:12" x14ac:dyDescent="0.45">
      <c r="A2081" t="str">
        <f t="shared" si="32"/>
        <v>Beecher, Michigan, United States</v>
      </c>
      <c r="B2081" t="s">
        <v>3936</v>
      </c>
      <c r="C2081" t="s">
        <v>3936</v>
      </c>
      <c r="D2081">
        <v>43.090299999999999</v>
      </c>
      <c r="E2081">
        <v>-83.703900000000004</v>
      </c>
      <c r="F2081" t="s">
        <v>530</v>
      </c>
      <c r="G2081" t="s">
        <v>531</v>
      </c>
      <c r="H2081" t="s">
        <v>532</v>
      </c>
      <c r="I2081" t="s">
        <v>868</v>
      </c>
      <c r="K2081">
        <v>9128</v>
      </c>
      <c r="L2081">
        <v>1840004343</v>
      </c>
    </row>
    <row r="2082" spans="1:12" x14ac:dyDescent="0.45">
      <c r="A2082" t="str">
        <f t="shared" si="32"/>
        <v>Beekman, New York, United States</v>
      </c>
      <c r="B2082" t="s">
        <v>3937</v>
      </c>
      <c r="C2082" t="s">
        <v>3937</v>
      </c>
      <c r="D2082">
        <v>41.604199999999999</v>
      </c>
      <c r="E2082">
        <v>-73.694500000000005</v>
      </c>
      <c r="F2082" t="s">
        <v>530</v>
      </c>
      <c r="G2082" t="s">
        <v>531</v>
      </c>
      <c r="H2082" t="s">
        <v>532</v>
      </c>
      <c r="I2082" t="s">
        <v>803</v>
      </c>
      <c r="K2082">
        <v>14473</v>
      </c>
      <c r="L2082">
        <v>1840057227</v>
      </c>
    </row>
    <row r="2083" spans="1:12" x14ac:dyDescent="0.45">
      <c r="A2083" t="str">
        <f t="shared" si="32"/>
        <v>Beekmantown, New York, United States</v>
      </c>
      <c r="B2083" t="s">
        <v>3938</v>
      </c>
      <c r="C2083" t="s">
        <v>3938</v>
      </c>
      <c r="D2083">
        <v>44.771900000000002</v>
      </c>
      <c r="E2083">
        <v>-73.499700000000004</v>
      </c>
      <c r="F2083" t="s">
        <v>530</v>
      </c>
      <c r="G2083" t="s">
        <v>531</v>
      </c>
      <c r="H2083" t="s">
        <v>532</v>
      </c>
      <c r="I2083" t="s">
        <v>803</v>
      </c>
      <c r="K2083">
        <v>5486</v>
      </c>
      <c r="L2083">
        <v>1840057228</v>
      </c>
    </row>
    <row r="2084" spans="1:12" x14ac:dyDescent="0.45">
      <c r="A2084" t="str">
        <f t="shared" si="32"/>
        <v>Beelitz, Brandenburg, Germany</v>
      </c>
      <c r="B2084" t="s">
        <v>3939</v>
      </c>
      <c r="C2084" t="s">
        <v>3939</v>
      </c>
      <c r="D2084">
        <v>52.2333</v>
      </c>
      <c r="E2084">
        <v>12.966699999999999</v>
      </c>
      <c r="F2084" t="s">
        <v>441</v>
      </c>
      <c r="G2084" t="s">
        <v>442</v>
      </c>
      <c r="H2084" t="s">
        <v>443</v>
      </c>
      <c r="I2084" t="s">
        <v>1719</v>
      </c>
      <c r="K2084">
        <v>12448</v>
      </c>
      <c r="L2084">
        <v>1276861998</v>
      </c>
    </row>
    <row r="2085" spans="1:12" x14ac:dyDescent="0.45">
      <c r="A2085" t="str">
        <f t="shared" si="32"/>
        <v>Beerfelden, Hesse, Germany</v>
      </c>
      <c r="B2085" t="s">
        <v>3940</v>
      </c>
      <c r="C2085" t="s">
        <v>3940</v>
      </c>
      <c r="D2085">
        <v>49.567599999999999</v>
      </c>
      <c r="E2085">
        <v>8.9738000000000007</v>
      </c>
      <c r="F2085" t="s">
        <v>441</v>
      </c>
      <c r="G2085" t="s">
        <v>442</v>
      </c>
      <c r="H2085" t="s">
        <v>443</v>
      </c>
      <c r="I2085" t="s">
        <v>1676</v>
      </c>
      <c r="K2085">
        <v>6399</v>
      </c>
      <c r="L2085">
        <v>1276859508</v>
      </c>
    </row>
    <row r="2086" spans="1:12" x14ac:dyDescent="0.45">
      <c r="A2086" t="str">
        <f t="shared" si="32"/>
        <v>Beersheba, Southern, Israel</v>
      </c>
      <c r="B2086" t="s">
        <v>3941</v>
      </c>
      <c r="C2086" t="s">
        <v>3941</v>
      </c>
      <c r="D2086">
        <v>31.258900000000001</v>
      </c>
      <c r="E2086">
        <v>34.797800000000002</v>
      </c>
      <c r="F2086" t="s">
        <v>369</v>
      </c>
      <c r="G2086" t="s">
        <v>370</v>
      </c>
      <c r="H2086" t="s">
        <v>371</v>
      </c>
      <c r="I2086" t="s">
        <v>408</v>
      </c>
      <c r="J2086" t="s">
        <v>378</v>
      </c>
      <c r="K2086">
        <v>209000</v>
      </c>
      <c r="L2086">
        <v>1376023307</v>
      </c>
    </row>
    <row r="2087" spans="1:12" x14ac:dyDescent="0.45">
      <c r="A2087" t="str">
        <f t="shared" si="32"/>
        <v>Beerwah, Queensland, Australia</v>
      </c>
      <c r="B2087" t="s">
        <v>3942</v>
      </c>
      <c r="C2087" t="s">
        <v>3942</v>
      </c>
      <c r="D2087">
        <v>-26.855599999999999</v>
      </c>
      <c r="E2087">
        <v>152.96</v>
      </c>
      <c r="F2087" t="s">
        <v>830</v>
      </c>
      <c r="G2087" t="s">
        <v>831</v>
      </c>
      <c r="H2087" t="s">
        <v>832</v>
      </c>
      <c r="I2087" t="s">
        <v>1959</v>
      </c>
      <c r="K2087">
        <v>6769</v>
      </c>
      <c r="L2087">
        <v>1036411138</v>
      </c>
    </row>
    <row r="2088" spans="1:12" x14ac:dyDescent="0.45">
      <c r="A2088" t="str">
        <f t="shared" si="32"/>
        <v>Beeskow, Brandenburg, Germany</v>
      </c>
      <c r="B2088" t="s">
        <v>3943</v>
      </c>
      <c r="C2088" t="s">
        <v>3943</v>
      </c>
      <c r="D2088">
        <v>52.166699999999999</v>
      </c>
      <c r="E2088">
        <v>14.25</v>
      </c>
      <c r="F2088" t="s">
        <v>441</v>
      </c>
      <c r="G2088" t="s">
        <v>442</v>
      </c>
      <c r="H2088" t="s">
        <v>443</v>
      </c>
      <c r="I2088" t="s">
        <v>1719</v>
      </c>
      <c r="J2088" t="s">
        <v>366</v>
      </c>
      <c r="K2088">
        <v>8042</v>
      </c>
      <c r="L2088">
        <v>1276512427</v>
      </c>
    </row>
    <row r="2089" spans="1:12" x14ac:dyDescent="0.45">
      <c r="A2089" t="str">
        <f t="shared" si="32"/>
        <v>Beeston, Nottinghamshire, United Kingdom</v>
      </c>
      <c r="B2089" t="s">
        <v>3944</v>
      </c>
      <c r="C2089" t="s">
        <v>3944</v>
      </c>
      <c r="D2089">
        <v>52.927</v>
      </c>
      <c r="E2089">
        <v>-1.2150000000000001</v>
      </c>
      <c r="F2089" t="s">
        <v>536</v>
      </c>
      <c r="G2089" t="s">
        <v>537</v>
      </c>
      <c r="H2089" t="s">
        <v>538</v>
      </c>
      <c r="I2089" t="s">
        <v>2420</v>
      </c>
      <c r="K2089">
        <v>37000</v>
      </c>
      <c r="L2089">
        <v>1826483601</v>
      </c>
    </row>
    <row r="2090" spans="1:12" x14ac:dyDescent="0.45">
      <c r="A2090" t="str">
        <f t="shared" si="32"/>
        <v>Beeville, Texas, United States</v>
      </c>
      <c r="B2090" t="s">
        <v>3945</v>
      </c>
      <c r="C2090" t="s">
        <v>3945</v>
      </c>
      <c r="D2090">
        <v>28.405899999999999</v>
      </c>
      <c r="E2090">
        <v>-97.749399999999994</v>
      </c>
      <c r="F2090" t="s">
        <v>530</v>
      </c>
      <c r="G2090" t="s">
        <v>531</v>
      </c>
      <c r="H2090" t="s">
        <v>532</v>
      </c>
      <c r="I2090" t="s">
        <v>610</v>
      </c>
      <c r="K2090">
        <v>18068</v>
      </c>
      <c r="L2090">
        <v>1840019698</v>
      </c>
    </row>
    <row r="2091" spans="1:12" x14ac:dyDescent="0.45">
      <c r="A2091" t="str">
        <f t="shared" si="32"/>
        <v>Bègles, Nouvelle-Aquitaine, France</v>
      </c>
      <c r="B2091" t="s">
        <v>3946</v>
      </c>
      <c r="C2091" t="s">
        <v>3947</v>
      </c>
      <c r="D2091">
        <v>44.808599999999998</v>
      </c>
      <c r="E2091">
        <v>-0.54779999999999995</v>
      </c>
      <c r="F2091" t="s">
        <v>526</v>
      </c>
      <c r="G2091" t="s">
        <v>527</v>
      </c>
      <c r="H2091" t="s">
        <v>528</v>
      </c>
      <c r="I2091" t="s">
        <v>917</v>
      </c>
      <c r="K2091">
        <v>28601</v>
      </c>
      <c r="L2091">
        <v>1250300357</v>
      </c>
    </row>
    <row r="2092" spans="1:12" x14ac:dyDescent="0.45">
      <c r="A2092" t="str">
        <f t="shared" si="32"/>
        <v>Begusarai, Bihār, India</v>
      </c>
      <c r="B2092" t="s">
        <v>3948</v>
      </c>
      <c r="C2092" t="s">
        <v>3948</v>
      </c>
      <c r="D2092">
        <v>25.42</v>
      </c>
      <c r="E2092">
        <v>86.13</v>
      </c>
      <c r="F2092" t="s">
        <v>626</v>
      </c>
      <c r="G2092" t="s">
        <v>627</v>
      </c>
      <c r="H2092" t="s">
        <v>628</v>
      </c>
      <c r="I2092" t="s">
        <v>2746</v>
      </c>
      <c r="K2092">
        <v>252008</v>
      </c>
      <c r="L2092">
        <v>1356619346</v>
      </c>
    </row>
    <row r="2093" spans="1:12" x14ac:dyDescent="0.45">
      <c r="A2093" t="str">
        <f t="shared" si="32"/>
        <v>Behbahān, Khūzestān, Iran</v>
      </c>
      <c r="B2093" t="s">
        <v>3949</v>
      </c>
      <c r="C2093" t="s">
        <v>3950</v>
      </c>
      <c r="D2093">
        <v>30.595800000000001</v>
      </c>
      <c r="E2093">
        <v>50.241700000000002</v>
      </c>
      <c r="F2093" t="s">
        <v>388</v>
      </c>
      <c r="G2093" t="s">
        <v>389</v>
      </c>
      <c r="H2093" t="s">
        <v>390</v>
      </c>
      <c r="I2093" t="s">
        <v>1015</v>
      </c>
      <c r="J2093" t="s">
        <v>366</v>
      </c>
      <c r="K2093">
        <v>122604</v>
      </c>
      <c r="L2093">
        <v>1364393434</v>
      </c>
    </row>
    <row r="2094" spans="1:12" x14ac:dyDescent="0.45">
      <c r="A2094" t="str">
        <f t="shared" si="32"/>
        <v>Beian, Heilongjiang, China</v>
      </c>
      <c r="B2094" t="s">
        <v>3951</v>
      </c>
      <c r="C2094" t="s">
        <v>3951</v>
      </c>
      <c r="D2094">
        <v>48.2395</v>
      </c>
      <c r="E2094">
        <v>126.50369999999999</v>
      </c>
      <c r="F2094" t="s">
        <v>1039</v>
      </c>
      <c r="G2094" t="s">
        <v>1040</v>
      </c>
      <c r="H2094" t="s">
        <v>1041</v>
      </c>
      <c r="I2094" t="s">
        <v>1953</v>
      </c>
      <c r="K2094">
        <v>470000</v>
      </c>
      <c r="L2094">
        <v>1156084414</v>
      </c>
    </row>
    <row r="2095" spans="1:12" x14ac:dyDescent="0.45">
      <c r="A2095" t="str">
        <f t="shared" si="32"/>
        <v>Beichengqu, Inner Mongolia, China</v>
      </c>
      <c r="B2095" t="s">
        <v>3952</v>
      </c>
      <c r="C2095" t="s">
        <v>3952</v>
      </c>
      <c r="D2095">
        <v>40.434800000000003</v>
      </c>
      <c r="E2095">
        <v>113.15649999999999</v>
      </c>
      <c r="F2095" t="s">
        <v>1039</v>
      </c>
      <c r="G2095" t="s">
        <v>1040</v>
      </c>
      <c r="H2095" t="s">
        <v>1041</v>
      </c>
      <c r="I2095" t="s">
        <v>3543</v>
      </c>
      <c r="J2095" t="s">
        <v>366</v>
      </c>
      <c r="K2095">
        <v>245608</v>
      </c>
      <c r="L2095">
        <v>1156401666</v>
      </c>
    </row>
    <row r="2096" spans="1:12" x14ac:dyDescent="0.45">
      <c r="A2096" t="str">
        <f t="shared" si="32"/>
        <v>Beidao, Gansu, China</v>
      </c>
      <c r="B2096" t="s">
        <v>3953</v>
      </c>
      <c r="C2096" t="s">
        <v>3953</v>
      </c>
      <c r="D2096">
        <v>34.6</v>
      </c>
      <c r="E2096">
        <v>105.92</v>
      </c>
      <c r="F2096" t="s">
        <v>1039</v>
      </c>
      <c r="G2096" t="s">
        <v>1040</v>
      </c>
      <c r="H2096" t="s">
        <v>1041</v>
      </c>
      <c r="I2096" t="s">
        <v>3178</v>
      </c>
      <c r="J2096" t="s">
        <v>366</v>
      </c>
      <c r="K2096">
        <v>1225000</v>
      </c>
      <c r="L2096">
        <v>1156137209</v>
      </c>
    </row>
    <row r="2097" spans="1:12" x14ac:dyDescent="0.45">
      <c r="A2097" t="str">
        <f t="shared" si="32"/>
        <v>Beihai, Guangxi, China</v>
      </c>
      <c r="B2097" t="s">
        <v>3954</v>
      </c>
      <c r="C2097" t="s">
        <v>3954</v>
      </c>
      <c r="D2097">
        <v>21.466699999999999</v>
      </c>
      <c r="E2097">
        <v>109.1</v>
      </c>
      <c r="F2097" t="s">
        <v>1039</v>
      </c>
      <c r="G2097" t="s">
        <v>1040</v>
      </c>
      <c r="H2097" t="s">
        <v>1041</v>
      </c>
      <c r="I2097" t="s">
        <v>3147</v>
      </c>
      <c r="K2097">
        <v>1539251</v>
      </c>
      <c r="L2097">
        <v>1156421449</v>
      </c>
    </row>
    <row r="2098" spans="1:12" x14ac:dyDescent="0.45">
      <c r="A2098" t="str">
        <f t="shared" si="32"/>
        <v>Beijing, Beijing, China</v>
      </c>
      <c r="B2098" t="s">
        <v>3955</v>
      </c>
      <c r="C2098" t="s">
        <v>3955</v>
      </c>
      <c r="D2098">
        <v>39.905000000000001</v>
      </c>
      <c r="E2098">
        <v>116.3914</v>
      </c>
      <c r="F2098" t="s">
        <v>1039</v>
      </c>
      <c r="G2098" t="s">
        <v>1040</v>
      </c>
      <c r="H2098" t="s">
        <v>1041</v>
      </c>
      <c r="I2098" t="s">
        <v>3955</v>
      </c>
      <c r="J2098" t="s">
        <v>606</v>
      </c>
      <c r="K2098">
        <v>19433000</v>
      </c>
      <c r="L2098">
        <v>1156228865</v>
      </c>
    </row>
    <row r="2099" spans="1:12" x14ac:dyDescent="0.45">
      <c r="A2099" t="str">
        <f t="shared" si="32"/>
        <v>Beilngries, Bavaria, Germany</v>
      </c>
      <c r="B2099" t="s">
        <v>3956</v>
      </c>
      <c r="C2099" t="s">
        <v>3956</v>
      </c>
      <c r="D2099">
        <v>49.033299999999997</v>
      </c>
      <c r="E2099">
        <v>11.466699999999999</v>
      </c>
      <c r="F2099" t="s">
        <v>441</v>
      </c>
      <c r="G2099" t="s">
        <v>442</v>
      </c>
      <c r="H2099" t="s">
        <v>443</v>
      </c>
      <c r="I2099" t="s">
        <v>567</v>
      </c>
      <c r="K2099">
        <v>9768</v>
      </c>
      <c r="L2099">
        <v>1276091719</v>
      </c>
    </row>
    <row r="2100" spans="1:12" x14ac:dyDescent="0.45">
      <c r="A2100" t="str">
        <f t="shared" si="32"/>
        <v>Beilstein, Baden-Württemberg, Germany</v>
      </c>
      <c r="B2100" t="s">
        <v>3957</v>
      </c>
      <c r="C2100" t="s">
        <v>3957</v>
      </c>
      <c r="D2100">
        <v>49.033299999999997</v>
      </c>
      <c r="E2100">
        <v>9.3167000000000009</v>
      </c>
      <c r="F2100" t="s">
        <v>441</v>
      </c>
      <c r="G2100" t="s">
        <v>442</v>
      </c>
      <c r="H2100" t="s">
        <v>443</v>
      </c>
      <c r="I2100" t="s">
        <v>451</v>
      </c>
      <c r="K2100">
        <v>6195</v>
      </c>
      <c r="L2100">
        <v>1276654199</v>
      </c>
    </row>
    <row r="2101" spans="1:12" x14ac:dyDescent="0.45">
      <c r="A2101" t="str">
        <f t="shared" si="32"/>
        <v>Beining, Liaoning, China</v>
      </c>
      <c r="B2101" t="s">
        <v>3958</v>
      </c>
      <c r="C2101" t="s">
        <v>3958</v>
      </c>
      <c r="D2101">
        <v>41.593299999999999</v>
      </c>
      <c r="E2101">
        <v>121.7932</v>
      </c>
      <c r="F2101" t="s">
        <v>1039</v>
      </c>
      <c r="G2101" t="s">
        <v>1040</v>
      </c>
      <c r="H2101" t="s">
        <v>1041</v>
      </c>
      <c r="I2101" t="s">
        <v>2102</v>
      </c>
      <c r="K2101">
        <v>514898</v>
      </c>
      <c r="L2101">
        <v>1156424678</v>
      </c>
    </row>
    <row r="2102" spans="1:12" x14ac:dyDescent="0.45">
      <c r="A2102" t="str">
        <f t="shared" si="32"/>
        <v>Beipiao, Liaoning, China</v>
      </c>
      <c r="B2102" t="s">
        <v>3959</v>
      </c>
      <c r="C2102" t="s">
        <v>3959</v>
      </c>
      <c r="D2102">
        <v>41.802</v>
      </c>
      <c r="E2102">
        <v>120.7621</v>
      </c>
      <c r="F2102" t="s">
        <v>1039</v>
      </c>
      <c r="G2102" t="s">
        <v>1040</v>
      </c>
      <c r="H2102" t="s">
        <v>1041</v>
      </c>
      <c r="I2102" t="s">
        <v>2102</v>
      </c>
      <c r="K2102">
        <v>496164</v>
      </c>
      <c r="L2102">
        <v>1156378599</v>
      </c>
    </row>
    <row r="2103" spans="1:12" x14ac:dyDescent="0.45">
      <c r="A2103" t="str">
        <f t="shared" si="32"/>
        <v>Beira, Sofala, Mozambique</v>
      </c>
      <c r="B2103" t="s">
        <v>3960</v>
      </c>
      <c r="C2103" t="s">
        <v>3960</v>
      </c>
      <c r="D2103">
        <v>-19.833300000000001</v>
      </c>
      <c r="E2103">
        <v>34.85</v>
      </c>
      <c r="F2103" t="s">
        <v>2135</v>
      </c>
      <c r="G2103" t="s">
        <v>2136</v>
      </c>
      <c r="H2103" t="s">
        <v>2137</v>
      </c>
      <c r="I2103" t="s">
        <v>3961</v>
      </c>
      <c r="J2103" t="s">
        <v>378</v>
      </c>
      <c r="K2103">
        <v>439264</v>
      </c>
      <c r="L2103">
        <v>1508407369</v>
      </c>
    </row>
    <row r="2104" spans="1:12" x14ac:dyDescent="0.45">
      <c r="A2104" t="str">
        <f t="shared" si="32"/>
        <v>Beirut, Beyrouth, Lebanon</v>
      </c>
      <c r="B2104" t="s">
        <v>3962</v>
      </c>
      <c r="C2104" t="s">
        <v>3962</v>
      </c>
      <c r="D2104">
        <v>33.886899999999997</v>
      </c>
      <c r="E2104">
        <v>35.513100000000001</v>
      </c>
      <c r="F2104" t="s">
        <v>1848</v>
      </c>
      <c r="G2104" t="s">
        <v>1849</v>
      </c>
      <c r="H2104" t="s">
        <v>1850</v>
      </c>
      <c r="I2104" t="s">
        <v>3963</v>
      </c>
      <c r="J2104" t="s">
        <v>606</v>
      </c>
      <c r="K2104">
        <v>361366</v>
      </c>
      <c r="L2104">
        <v>1422847713</v>
      </c>
    </row>
    <row r="2105" spans="1:12" x14ac:dyDescent="0.45">
      <c r="A2105" t="str">
        <f t="shared" si="32"/>
        <v>Beitbridge, Matabeleland South, Zimbabwe</v>
      </c>
      <c r="B2105" t="s">
        <v>3964</v>
      </c>
      <c r="C2105" t="s">
        <v>3964</v>
      </c>
      <c r="D2105">
        <v>-22.216699999999999</v>
      </c>
      <c r="E2105">
        <v>30</v>
      </c>
      <c r="F2105" t="s">
        <v>3965</v>
      </c>
      <c r="G2105" t="s">
        <v>3966</v>
      </c>
      <c r="H2105" t="s">
        <v>3967</v>
      </c>
      <c r="I2105" t="s">
        <v>3968</v>
      </c>
      <c r="K2105">
        <v>41767</v>
      </c>
      <c r="L2105">
        <v>1716929295</v>
      </c>
    </row>
    <row r="2106" spans="1:12" x14ac:dyDescent="0.45">
      <c r="A2106" t="str">
        <f t="shared" si="32"/>
        <v>Beith, North Ayrshire, United Kingdom</v>
      </c>
      <c r="B2106" t="s">
        <v>3969</v>
      </c>
      <c r="C2106" t="s">
        <v>3969</v>
      </c>
      <c r="D2106">
        <v>55.753300000000003</v>
      </c>
      <c r="E2106">
        <v>-4.6318999999999999</v>
      </c>
      <c r="F2106" t="s">
        <v>536</v>
      </c>
      <c r="G2106" t="s">
        <v>537</v>
      </c>
      <c r="H2106" t="s">
        <v>538</v>
      </c>
      <c r="I2106" t="s">
        <v>2339</v>
      </c>
      <c r="K2106">
        <v>6346</v>
      </c>
      <c r="L2106">
        <v>1826483582</v>
      </c>
    </row>
    <row r="2107" spans="1:12" x14ac:dyDescent="0.45">
      <c r="A2107" t="str">
        <f t="shared" si="32"/>
        <v>Beja, Beja, Portugal</v>
      </c>
      <c r="B2107" t="s">
        <v>1580</v>
      </c>
      <c r="C2107" t="s">
        <v>1580</v>
      </c>
      <c r="D2107">
        <v>38.033299999999997</v>
      </c>
      <c r="E2107">
        <v>-7.8833000000000002</v>
      </c>
      <c r="F2107" t="s">
        <v>967</v>
      </c>
      <c r="G2107" t="s">
        <v>968</v>
      </c>
      <c r="H2107" t="s">
        <v>969</v>
      </c>
      <c r="I2107" t="s">
        <v>1580</v>
      </c>
      <c r="J2107" t="s">
        <v>378</v>
      </c>
      <c r="K2107">
        <v>35854</v>
      </c>
      <c r="L2107">
        <v>1620050458</v>
      </c>
    </row>
    <row r="2108" spans="1:12" x14ac:dyDescent="0.45">
      <c r="A2108" t="str">
        <f t="shared" si="32"/>
        <v>Béja, Béja, Tunisia</v>
      </c>
      <c r="B2108" t="s">
        <v>3970</v>
      </c>
      <c r="C2108" t="s">
        <v>1580</v>
      </c>
      <c r="D2108">
        <v>36.730400000000003</v>
      </c>
      <c r="E2108">
        <v>9.19</v>
      </c>
      <c r="F2108" t="s">
        <v>2368</v>
      </c>
      <c r="G2108" t="s">
        <v>2369</v>
      </c>
      <c r="H2108" t="s">
        <v>2370</v>
      </c>
      <c r="I2108" t="s">
        <v>3970</v>
      </c>
      <c r="J2108" t="s">
        <v>378</v>
      </c>
      <c r="K2108">
        <v>59567</v>
      </c>
      <c r="L2108">
        <v>1788225711</v>
      </c>
    </row>
    <row r="2109" spans="1:12" x14ac:dyDescent="0.45">
      <c r="A2109" t="str">
        <f t="shared" si="32"/>
        <v>Bejaïa, Bejaïa, Algeria</v>
      </c>
      <c r="B2109" t="s">
        <v>3971</v>
      </c>
      <c r="C2109" t="s">
        <v>3972</v>
      </c>
      <c r="D2109">
        <v>36.75</v>
      </c>
      <c r="E2109">
        <v>5.0667</v>
      </c>
      <c r="F2109" t="s">
        <v>486</v>
      </c>
      <c r="G2109" t="s">
        <v>487</v>
      </c>
      <c r="H2109" t="s">
        <v>488</v>
      </c>
      <c r="I2109" t="s">
        <v>3971</v>
      </c>
      <c r="J2109" t="s">
        <v>378</v>
      </c>
      <c r="K2109">
        <v>176139</v>
      </c>
      <c r="L2109">
        <v>1012140298</v>
      </c>
    </row>
    <row r="2110" spans="1:12" x14ac:dyDescent="0.45">
      <c r="A2110" t="str">
        <f t="shared" si="32"/>
        <v>Bekasi, Jawa Barat, Indonesia</v>
      </c>
      <c r="B2110" t="s">
        <v>3973</v>
      </c>
      <c r="C2110" t="s">
        <v>3973</v>
      </c>
      <c r="D2110">
        <v>-6.2332999999999998</v>
      </c>
      <c r="E2110">
        <v>107</v>
      </c>
      <c r="F2110" t="s">
        <v>1763</v>
      </c>
      <c r="G2110" t="s">
        <v>1764</v>
      </c>
      <c r="H2110" t="s">
        <v>1765</v>
      </c>
      <c r="I2110" t="s">
        <v>3436</v>
      </c>
      <c r="K2110">
        <v>2381053</v>
      </c>
      <c r="L2110">
        <v>1360006015</v>
      </c>
    </row>
    <row r="2111" spans="1:12" x14ac:dyDescent="0.45">
      <c r="A2111" t="str">
        <f t="shared" si="32"/>
        <v>Békés, Békés, Hungary</v>
      </c>
      <c r="B2111" t="s">
        <v>3782</v>
      </c>
      <c r="C2111" t="s">
        <v>3974</v>
      </c>
      <c r="D2111">
        <v>46.776899999999998</v>
      </c>
      <c r="E2111">
        <v>21.125</v>
      </c>
      <c r="F2111" t="s">
        <v>641</v>
      </c>
      <c r="G2111" t="s">
        <v>642</v>
      </c>
      <c r="H2111" t="s">
        <v>643</v>
      </c>
      <c r="I2111" t="s">
        <v>3782</v>
      </c>
      <c r="J2111" t="s">
        <v>366</v>
      </c>
      <c r="K2111">
        <v>18322</v>
      </c>
      <c r="L2111">
        <v>1348964497</v>
      </c>
    </row>
    <row r="2112" spans="1:12" x14ac:dyDescent="0.45">
      <c r="A2112" t="str">
        <f t="shared" si="32"/>
        <v>Békéscsaba, Békés, Hungary</v>
      </c>
      <c r="B2112" t="s">
        <v>3975</v>
      </c>
      <c r="C2112" t="s">
        <v>3976</v>
      </c>
      <c r="D2112">
        <v>46.683300000000003</v>
      </c>
      <c r="E2112">
        <v>21.083300000000001</v>
      </c>
      <c r="F2112" t="s">
        <v>641</v>
      </c>
      <c r="G2112" t="s">
        <v>642</v>
      </c>
      <c r="H2112" t="s">
        <v>643</v>
      </c>
      <c r="I2112" t="s">
        <v>3782</v>
      </c>
      <c r="J2112" t="s">
        <v>378</v>
      </c>
      <c r="K2112">
        <v>58996</v>
      </c>
      <c r="L2112">
        <v>1348329493</v>
      </c>
    </row>
    <row r="2113" spans="1:12" x14ac:dyDescent="0.45">
      <c r="A2113" t="str">
        <f t="shared" si="32"/>
        <v>Bekily, Toliara, Madagascar</v>
      </c>
      <c r="B2113" t="s">
        <v>3977</v>
      </c>
      <c r="C2113" t="s">
        <v>3977</v>
      </c>
      <c r="D2113">
        <v>-24.216200000000001</v>
      </c>
      <c r="E2113">
        <v>45.316600000000001</v>
      </c>
      <c r="F2113" t="s">
        <v>1792</v>
      </c>
      <c r="G2113" t="s">
        <v>1793</v>
      </c>
      <c r="H2113" t="s">
        <v>1794</v>
      </c>
      <c r="I2113" t="s">
        <v>1998</v>
      </c>
      <c r="K2113">
        <v>4286</v>
      </c>
      <c r="L2113">
        <v>1450655091</v>
      </c>
    </row>
    <row r="2114" spans="1:12" x14ac:dyDescent="0.45">
      <c r="A2114" t="str">
        <f t="shared" si="32"/>
        <v>Bekobod, Toshkent, Uzbekistan</v>
      </c>
      <c r="B2114" t="s">
        <v>3978</v>
      </c>
      <c r="C2114" t="s">
        <v>3978</v>
      </c>
      <c r="D2114">
        <v>40.2258</v>
      </c>
      <c r="E2114">
        <v>69.229200000000006</v>
      </c>
      <c r="F2114" t="s">
        <v>1966</v>
      </c>
      <c r="G2114" t="s">
        <v>1967</v>
      </c>
      <c r="H2114" t="s">
        <v>1968</v>
      </c>
      <c r="I2114" t="s">
        <v>2035</v>
      </c>
      <c r="K2114">
        <v>82082</v>
      </c>
      <c r="L2114">
        <v>1860881451</v>
      </c>
    </row>
    <row r="2115" spans="1:12" x14ac:dyDescent="0.45">
      <c r="A2115" t="str">
        <f t="shared" ref="A2115:A2178" si="33">CONCATENATE(B2115,", ",I2115,", ",F2115)</f>
        <v>Bel Air, Maryland, United States</v>
      </c>
      <c r="B2115" t="s">
        <v>3979</v>
      </c>
      <c r="C2115" t="s">
        <v>3979</v>
      </c>
      <c r="D2115">
        <v>39.534799999999997</v>
      </c>
      <c r="E2115">
        <v>-76.346000000000004</v>
      </c>
      <c r="F2115" t="s">
        <v>530</v>
      </c>
      <c r="G2115" t="s">
        <v>531</v>
      </c>
      <c r="H2115" t="s">
        <v>532</v>
      </c>
      <c r="I2115" t="s">
        <v>588</v>
      </c>
      <c r="K2115">
        <v>10119</v>
      </c>
      <c r="L2115">
        <v>1840005668</v>
      </c>
    </row>
    <row r="2116" spans="1:12" x14ac:dyDescent="0.45">
      <c r="A2116" t="str">
        <f t="shared" si="33"/>
        <v>Bel Air North, Maryland, United States</v>
      </c>
      <c r="B2116" t="s">
        <v>3980</v>
      </c>
      <c r="C2116" t="s">
        <v>3980</v>
      </c>
      <c r="D2116">
        <v>39.554400000000001</v>
      </c>
      <c r="E2116">
        <v>-76.3733</v>
      </c>
      <c r="F2116" t="s">
        <v>530</v>
      </c>
      <c r="G2116" t="s">
        <v>531</v>
      </c>
      <c r="H2116" t="s">
        <v>532</v>
      </c>
      <c r="I2116" t="s">
        <v>588</v>
      </c>
      <c r="K2116">
        <v>31582</v>
      </c>
      <c r="L2116">
        <v>1840073591</v>
      </c>
    </row>
    <row r="2117" spans="1:12" x14ac:dyDescent="0.45">
      <c r="A2117" t="str">
        <f t="shared" si="33"/>
        <v>Bel Air South, Maryland, United States</v>
      </c>
      <c r="B2117" t="s">
        <v>3981</v>
      </c>
      <c r="C2117" t="s">
        <v>3981</v>
      </c>
      <c r="D2117">
        <v>39.505099999999999</v>
      </c>
      <c r="E2117">
        <v>-76.319699999999997</v>
      </c>
      <c r="F2117" t="s">
        <v>530</v>
      </c>
      <c r="G2117" t="s">
        <v>531</v>
      </c>
      <c r="H2117" t="s">
        <v>532</v>
      </c>
      <c r="I2117" t="s">
        <v>588</v>
      </c>
      <c r="K2117">
        <v>48269</v>
      </c>
      <c r="L2117">
        <v>1840073592</v>
      </c>
    </row>
    <row r="2118" spans="1:12" x14ac:dyDescent="0.45">
      <c r="A2118" t="str">
        <f t="shared" si="33"/>
        <v>Bel Aire, Kansas, United States</v>
      </c>
      <c r="B2118" t="s">
        <v>3982</v>
      </c>
      <c r="C2118" t="s">
        <v>3982</v>
      </c>
      <c r="D2118">
        <v>37.774900000000002</v>
      </c>
      <c r="E2118">
        <v>-97.245699999999999</v>
      </c>
      <c r="F2118" t="s">
        <v>530</v>
      </c>
      <c r="G2118" t="s">
        <v>531</v>
      </c>
      <c r="H2118" t="s">
        <v>532</v>
      </c>
      <c r="I2118" t="s">
        <v>611</v>
      </c>
      <c r="K2118">
        <v>8300</v>
      </c>
      <c r="L2118">
        <v>1840045965</v>
      </c>
    </row>
    <row r="2119" spans="1:12" x14ac:dyDescent="0.45">
      <c r="A2119" t="str">
        <f t="shared" si="33"/>
        <v>Bela Crkva, Bela Crkva, Serbia</v>
      </c>
      <c r="B2119" t="s">
        <v>3983</v>
      </c>
      <c r="C2119" t="s">
        <v>3983</v>
      </c>
      <c r="D2119">
        <v>44.897500000000001</v>
      </c>
      <c r="E2119">
        <v>21.417200000000001</v>
      </c>
      <c r="F2119" t="s">
        <v>795</v>
      </c>
      <c r="G2119" t="s">
        <v>796</v>
      </c>
      <c r="H2119" t="s">
        <v>797</v>
      </c>
      <c r="I2119" t="s">
        <v>3983</v>
      </c>
      <c r="J2119" t="s">
        <v>378</v>
      </c>
      <c r="K2119">
        <v>10675</v>
      </c>
      <c r="L2119">
        <v>1688101335</v>
      </c>
    </row>
    <row r="2120" spans="1:12" x14ac:dyDescent="0.45">
      <c r="A2120" t="str">
        <f t="shared" si="33"/>
        <v>Bela Palanka, Bela Palanka, Serbia</v>
      </c>
      <c r="B2120" t="s">
        <v>3984</v>
      </c>
      <c r="C2120" t="s">
        <v>3984</v>
      </c>
      <c r="D2120">
        <v>43.217799999999997</v>
      </c>
      <c r="E2120">
        <v>22.306699999999999</v>
      </c>
      <c r="F2120" t="s">
        <v>795</v>
      </c>
      <c r="G2120" t="s">
        <v>796</v>
      </c>
      <c r="H2120" t="s">
        <v>797</v>
      </c>
      <c r="I2120" t="s">
        <v>3984</v>
      </c>
      <c r="J2120" t="s">
        <v>378</v>
      </c>
      <c r="L2120">
        <v>1688276422</v>
      </c>
    </row>
    <row r="2121" spans="1:12" x14ac:dyDescent="0.45">
      <c r="A2121" t="str">
        <f t="shared" si="33"/>
        <v>Bélabo, Est, Cameroon</v>
      </c>
      <c r="B2121" t="s">
        <v>3985</v>
      </c>
      <c r="C2121" t="s">
        <v>3986</v>
      </c>
      <c r="D2121">
        <v>4.9333</v>
      </c>
      <c r="E2121">
        <v>13.3</v>
      </c>
      <c r="F2121" t="s">
        <v>636</v>
      </c>
      <c r="G2121" t="s">
        <v>637</v>
      </c>
      <c r="H2121" t="s">
        <v>638</v>
      </c>
      <c r="I2121" t="s">
        <v>639</v>
      </c>
      <c r="K2121">
        <v>22553</v>
      </c>
      <c r="L2121">
        <v>1120106572</v>
      </c>
    </row>
    <row r="2122" spans="1:12" x14ac:dyDescent="0.45">
      <c r="A2122" t="str">
        <f t="shared" si="33"/>
        <v>Belampalli, Telangana, India</v>
      </c>
      <c r="B2122" t="s">
        <v>3987</v>
      </c>
      <c r="C2122" t="s">
        <v>3987</v>
      </c>
      <c r="D2122">
        <v>19.055800000000001</v>
      </c>
      <c r="E2122">
        <v>79.493099999999998</v>
      </c>
      <c r="F2122" t="s">
        <v>626</v>
      </c>
      <c r="G2122" t="s">
        <v>627</v>
      </c>
      <c r="H2122" t="s">
        <v>628</v>
      </c>
      <c r="I2122" t="s">
        <v>853</v>
      </c>
      <c r="K2122">
        <v>55841</v>
      </c>
      <c r="L2122">
        <v>1356972240</v>
      </c>
    </row>
    <row r="2123" spans="1:12" x14ac:dyDescent="0.45">
      <c r="A2123" t="str">
        <f t="shared" si="33"/>
        <v>Belaya Kalitva, Rostovskaya Oblast’, Russia</v>
      </c>
      <c r="B2123" t="s">
        <v>3988</v>
      </c>
      <c r="C2123" t="s">
        <v>3988</v>
      </c>
      <c r="D2123">
        <v>48.166699999999999</v>
      </c>
      <c r="E2123">
        <v>40.783299999999997</v>
      </c>
      <c r="F2123" t="s">
        <v>504</v>
      </c>
      <c r="G2123" t="s">
        <v>505</v>
      </c>
      <c r="H2123" t="s">
        <v>506</v>
      </c>
      <c r="I2123" t="s">
        <v>1181</v>
      </c>
      <c r="J2123" t="s">
        <v>366</v>
      </c>
      <c r="K2123">
        <v>40275</v>
      </c>
      <c r="L2123">
        <v>1643376629</v>
      </c>
    </row>
    <row r="2124" spans="1:12" x14ac:dyDescent="0.45">
      <c r="A2124" t="str">
        <f t="shared" si="33"/>
        <v>Belaya Kholunitsa, Kirovskaya Oblast’, Russia</v>
      </c>
      <c r="B2124" t="s">
        <v>3989</v>
      </c>
      <c r="C2124" t="s">
        <v>3989</v>
      </c>
      <c r="D2124">
        <v>58.833300000000001</v>
      </c>
      <c r="E2124">
        <v>50.85</v>
      </c>
      <c r="F2124" t="s">
        <v>504</v>
      </c>
      <c r="G2124" t="s">
        <v>505</v>
      </c>
      <c r="H2124" t="s">
        <v>506</v>
      </c>
      <c r="I2124" t="s">
        <v>3990</v>
      </c>
      <c r="K2124">
        <v>10406</v>
      </c>
      <c r="L2124">
        <v>1643961452</v>
      </c>
    </row>
    <row r="2125" spans="1:12" x14ac:dyDescent="0.45">
      <c r="A2125" t="str">
        <f t="shared" si="33"/>
        <v>Bełchatów, Łódzkie, Poland</v>
      </c>
      <c r="B2125" t="s">
        <v>3991</v>
      </c>
      <c r="C2125" t="s">
        <v>3992</v>
      </c>
      <c r="D2125">
        <v>51.366700000000002</v>
      </c>
      <c r="E2125">
        <v>19.366700000000002</v>
      </c>
      <c r="F2125" t="s">
        <v>3993</v>
      </c>
      <c r="G2125" t="s">
        <v>3994</v>
      </c>
      <c r="H2125" t="s">
        <v>3995</v>
      </c>
      <c r="I2125" t="s">
        <v>3996</v>
      </c>
      <c r="J2125" t="s">
        <v>366</v>
      </c>
      <c r="K2125">
        <v>59025</v>
      </c>
      <c r="L2125">
        <v>1616973390</v>
      </c>
    </row>
    <row r="2126" spans="1:12" x14ac:dyDescent="0.45">
      <c r="A2126" t="str">
        <f t="shared" si="33"/>
        <v>Belchertown, Massachusetts, United States</v>
      </c>
      <c r="B2126" t="s">
        <v>3997</v>
      </c>
      <c r="C2126" t="s">
        <v>3997</v>
      </c>
      <c r="D2126">
        <v>42.278700000000001</v>
      </c>
      <c r="E2126">
        <v>-72.400400000000005</v>
      </c>
      <c r="F2126" t="s">
        <v>530</v>
      </c>
      <c r="G2126" t="s">
        <v>531</v>
      </c>
      <c r="H2126" t="s">
        <v>532</v>
      </c>
      <c r="I2126" t="s">
        <v>621</v>
      </c>
      <c r="K2126">
        <v>14967</v>
      </c>
      <c r="L2126">
        <v>1840053455</v>
      </c>
    </row>
    <row r="2127" spans="1:12" x14ac:dyDescent="0.45">
      <c r="A2127" t="str">
        <f t="shared" si="33"/>
        <v>Belčišta, Debarca, Macedonia</v>
      </c>
      <c r="B2127" t="s">
        <v>3998</v>
      </c>
      <c r="C2127" t="s">
        <v>3999</v>
      </c>
      <c r="D2127">
        <v>41.302799999999998</v>
      </c>
      <c r="E2127">
        <v>20.830300000000001</v>
      </c>
      <c r="F2127" t="s">
        <v>2246</v>
      </c>
      <c r="G2127" t="s">
        <v>2247</v>
      </c>
      <c r="H2127" t="s">
        <v>2248</v>
      </c>
      <c r="I2127" t="s">
        <v>4000</v>
      </c>
      <c r="J2127" t="s">
        <v>378</v>
      </c>
      <c r="L2127">
        <v>1807953626</v>
      </c>
    </row>
    <row r="2128" spans="1:12" x14ac:dyDescent="0.45">
      <c r="A2128" t="str">
        <f t="shared" si="33"/>
        <v>Belding, Michigan, United States</v>
      </c>
      <c r="B2128" t="s">
        <v>4001</v>
      </c>
      <c r="C2128" t="s">
        <v>4001</v>
      </c>
      <c r="D2128">
        <v>43.096800000000002</v>
      </c>
      <c r="E2128">
        <v>-85.233099999999993</v>
      </c>
      <c r="F2128" t="s">
        <v>530</v>
      </c>
      <c r="G2128" t="s">
        <v>531</v>
      </c>
      <c r="H2128" t="s">
        <v>532</v>
      </c>
      <c r="I2128" t="s">
        <v>868</v>
      </c>
      <c r="K2128">
        <v>5771</v>
      </c>
      <c r="L2128">
        <v>1840003074</v>
      </c>
    </row>
    <row r="2129" spans="1:12" x14ac:dyDescent="0.45">
      <c r="A2129" t="str">
        <f t="shared" si="33"/>
        <v>Belebey, Bashkortostan, Russia</v>
      </c>
      <c r="B2129" t="s">
        <v>4002</v>
      </c>
      <c r="C2129" t="s">
        <v>4002</v>
      </c>
      <c r="D2129">
        <v>54.1</v>
      </c>
      <c r="E2129">
        <v>54.133299999999998</v>
      </c>
      <c r="F2129" t="s">
        <v>504</v>
      </c>
      <c r="G2129" t="s">
        <v>505</v>
      </c>
      <c r="H2129" t="s">
        <v>506</v>
      </c>
      <c r="I2129" t="s">
        <v>923</v>
      </c>
      <c r="K2129">
        <v>60188</v>
      </c>
      <c r="L2129">
        <v>1643040403</v>
      </c>
    </row>
    <row r="2130" spans="1:12" x14ac:dyDescent="0.45">
      <c r="A2130" t="str">
        <f t="shared" si="33"/>
        <v>Beledweyne, Hiiraan, Somalia</v>
      </c>
      <c r="B2130" t="s">
        <v>4003</v>
      </c>
      <c r="C2130" t="s">
        <v>4003</v>
      </c>
      <c r="D2130">
        <v>4.7359999999999998</v>
      </c>
      <c r="E2130">
        <v>45.204000000000001</v>
      </c>
      <c r="F2130" t="s">
        <v>3153</v>
      </c>
      <c r="G2130" t="s">
        <v>3154</v>
      </c>
      <c r="H2130" t="s">
        <v>3155</v>
      </c>
      <c r="I2130" t="s">
        <v>4004</v>
      </c>
      <c r="J2130" t="s">
        <v>378</v>
      </c>
      <c r="K2130">
        <v>62945</v>
      </c>
      <c r="L2130">
        <v>1706018197</v>
      </c>
    </row>
    <row r="2131" spans="1:12" x14ac:dyDescent="0.45">
      <c r="A2131" t="str">
        <f t="shared" si="33"/>
        <v>Belém, Pará, Brazil</v>
      </c>
      <c r="B2131" t="s">
        <v>4005</v>
      </c>
      <c r="C2131" t="s">
        <v>4006</v>
      </c>
      <c r="D2131">
        <v>-1.4558</v>
      </c>
      <c r="E2131">
        <v>-48.503900000000002</v>
      </c>
      <c r="F2131" t="s">
        <v>491</v>
      </c>
      <c r="G2131" t="s">
        <v>492</v>
      </c>
      <c r="H2131" t="s">
        <v>493</v>
      </c>
      <c r="I2131" t="s">
        <v>494</v>
      </c>
      <c r="J2131" t="s">
        <v>378</v>
      </c>
      <c r="K2131">
        <v>1393399</v>
      </c>
      <c r="L2131">
        <v>1076646823</v>
      </c>
    </row>
    <row r="2132" spans="1:12" x14ac:dyDescent="0.45">
      <c r="A2132" t="str">
        <f t="shared" si="33"/>
        <v>Belen, Hatay, Turkey</v>
      </c>
      <c r="B2132" t="s">
        <v>4007</v>
      </c>
      <c r="C2132" t="s">
        <v>4007</v>
      </c>
      <c r="D2132">
        <v>36.491700000000002</v>
      </c>
      <c r="E2132">
        <v>36.191699999999997</v>
      </c>
      <c r="F2132" t="s">
        <v>806</v>
      </c>
      <c r="G2132" t="s">
        <v>807</v>
      </c>
      <c r="H2132" t="s">
        <v>808</v>
      </c>
      <c r="I2132" t="s">
        <v>4008</v>
      </c>
      <c r="J2132" t="s">
        <v>366</v>
      </c>
      <c r="K2132">
        <v>33540</v>
      </c>
      <c r="L2132">
        <v>1792296962</v>
      </c>
    </row>
    <row r="2133" spans="1:12" x14ac:dyDescent="0.45">
      <c r="A2133" t="str">
        <f t="shared" si="33"/>
        <v>Belen, New Mexico, United States</v>
      </c>
      <c r="B2133" t="s">
        <v>4007</v>
      </c>
      <c r="C2133" t="s">
        <v>4007</v>
      </c>
      <c r="D2133">
        <v>34.711500000000001</v>
      </c>
      <c r="E2133">
        <v>-106.7985</v>
      </c>
      <c r="F2133" t="s">
        <v>530</v>
      </c>
      <c r="G2133" t="s">
        <v>531</v>
      </c>
      <c r="H2133" t="s">
        <v>532</v>
      </c>
      <c r="I2133" t="s">
        <v>1402</v>
      </c>
      <c r="K2133">
        <v>7416</v>
      </c>
      <c r="L2133">
        <v>1840019194</v>
      </c>
    </row>
    <row r="2134" spans="1:12" x14ac:dyDescent="0.45">
      <c r="A2134" t="str">
        <f t="shared" si="33"/>
        <v>Belén, Concepción, Paraguay</v>
      </c>
      <c r="B2134" t="s">
        <v>4009</v>
      </c>
      <c r="C2134" t="s">
        <v>4007</v>
      </c>
      <c r="D2134">
        <v>-23.4695</v>
      </c>
      <c r="E2134">
        <v>-57.24</v>
      </c>
      <c r="F2134" t="s">
        <v>497</v>
      </c>
      <c r="G2134" t="s">
        <v>498</v>
      </c>
      <c r="H2134" t="s">
        <v>499</v>
      </c>
      <c r="I2134" t="s">
        <v>4010</v>
      </c>
      <c r="K2134">
        <v>11359</v>
      </c>
      <c r="L2134">
        <v>1600551990</v>
      </c>
    </row>
    <row r="2135" spans="1:12" x14ac:dyDescent="0.45">
      <c r="A2135" t="str">
        <f t="shared" si="33"/>
        <v>Belén, Catamarca, Argentina</v>
      </c>
      <c r="B2135" t="s">
        <v>4009</v>
      </c>
      <c r="C2135" t="s">
        <v>4007</v>
      </c>
      <c r="D2135">
        <v>-27.6496</v>
      </c>
      <c r="E2135">
        <v>-67.033299999999997</v>
      </c>
      <c r="F2135" t="s">
        <v>651</v>
      </c>
      <c r="G2135" t="s">
        <v>652</v>
      </c>
      <c r="H2135" t="s">
        <v>653</v>
      </c>
      <c r="I2135" t="s">
        <v>4011</v>
      </c>
      <c r="J2135" t="s">
        <v>366</v>
      </c>
      <c r="K2135">
        <v>11359</v>
      </c>
      <c r="L2135">
        <v>1032969950</v>
      </c>
    </row>
    <row r="2136" spans="1:12" x14ac:dyDescent="0.45">
      <c r="A2136" t="str">
        <f t="shared" si="33"/>
        <v>Belene, Pleven, Bulgaria</v>
      </c>
      <c r="B2136" t="s">
        <v>4012</v>
      </c>
      <c r="C2136" t="s">
        <v>4012</v>
      </c>
      <c r="D2136">
        <v>43.645600000000002</v>
      </c>
      <c r="E2136">
        <v>25.125800000000002</v>
      </c>
      <c r="F2136" t="s">
        <v>1175</v>
      </c>
      <c r="G2136" t="s">
        <v>1176</v>
      </c>
      <c r="H2136" t="s">
        <v>1177</v>
      </c>
      <c r="I2136" t="s">
        <v>4013</v>
      </c>
      <c r="J2136" t="s">
        <v>366</v>
      </c>
      <c r="K2136">
        <v>8122</v>
      </c>
      <c r="L2136">
        <v>1100975983</v>
      </c>
    </row>
    <row r="2137" spans="1:12" x14ac:dyDescent="0.45">
      <c r="A2137" t="str">
        <f t="shared" si="33"/>
        <v>Belëv, Tul’skaya Oblast’, Russia</v>
      </c>
      <c r="B2137" t="s">
        <v>4014</v>
      </c>
      <c r="C2137" t="s">
        <v>4015</v>
      </c>
      <c r="D2137">
        <v>53.8</v>
      </c>
      <c r="E2137">
        <v>36.133299999999998</v>
      </c>
      <c r="F2137" t="s">
        <v>504</v>
      </c>
      <c r="G2137" t="s">
        <v>505</v>
      </c>
      <c r="H2137" t="s">
        <v>506</v>
      </c>
      <c r="I2137" t="s">
        <v>1494</v>
      </c>
      <c r="K2137">
        <v>13180</v>
      </c>
      <c r="L2137">
        <v>1643708912</v>
      </c>
    </row>
    <row r="2138" spans="1:12" x14ac:dyDescent="0.45">
      <c r="A2138" t="str">
        <f t="shared" si="33"/>
        <v>Belfast, Belfast, United Kingdom</v>
      </c>
      <c r="B2138" t="s">
        <v>4016</v>
      </c>
      <c r="C2138" t="s">
        <v>4016</v>
      </c>
      <c r="D2138">
        <v>54.596400000000003</v>
      </c>
      <c r="E2138">
        <v>-5.93</v>
      </c>
      <c r="F2138" t="s">
        <v>536</v>
      </c>
      <c r="G2138" t="s">
        <v>537</v>
      </c>
      <c r="H2138" t="s">
        <v>538</v>
      </c>
      <c r="I2138" t="s">
        <v>4016</v>
      </c>
      <c r="K2138">
        <v>333871</v>
      </c>
      <c r="L2138">
        <v>1826325087</v>
      </c>
    </row>
    <row r="2139" spans="1:12" x14ac:dyDescent="0.45">
      <c r="A2139" t="str">
        <f t="shared" si="33"/>
        <v>Belfort, Bourgogne-Franche-Comté, France</v>
      </c>
      <c r="B2139" t="s">
        <v>4017</v>
      </c>
      <c r="C2139" t="s">
        <v>4017</v>
      </c>
      <c r="D2139">
        <v>47.64</v>
      </c>
      <c r="E2139">
        <v>6.85</v>
      </c>
      <c r="F2139" t="s">
        <v>526</v>
      </c>
      <c r="G2139" t="s">
        <v>527</v>
      </c>
      <c r="H2139" t="s">
        <v>528</v>
      </c>
      <c r="I2139" t="s">
        <v>2758</v>
      </c>
      <c r="J2139" t="s">
        <v>366</v>
      </c>
      <c r="K2139">
        <v>114445</v>
      </c>
      <c r="L2139">
        <v>1250108238</v>
      </c>
    </row>
    <row r="2140" spans="1:12" x14ac:dyDescent="0.45">
      <c r="A2140" t="str">
        <f t="shared" si="33"/>
        <v>Belgaum, Karnātaka, India</v>
      </c>
      <c r="B2140" t="s">
        <v>4018</v>
      </c>
      <c r="C2140" t="s">
        <v>4018</v>
      </c>
      <c r="D2140">
        <v>15.8667</v>
      </c>
      <c r="E2140">
        <v>74.5</v>
      </c>
      <c r="F2140" t="s">
        <v>626</v>
      </c>
      <c r="G2140" t="s">
        <v>627</v>
      </c>
      <c r="H2140" t="s">
        <v>628</v>
      </c>
      <c r="I2140" t="s">
        <v>3455</v>
      </c>
      <c r="K2140">
        <v>488157</v>
      </c>
      <c r="L2140">
        <v>1356390535</v>
      </c>
    </row>
    <row r="2141" spans="1:12" x14ac:dyDescent="0.45">
      <c r="A2141" t="str">
        <f t="shared" si="33"/>
        <v>Belgorod, Belgorodskaya Oblast’, Russia</v>
      </c>
      <c r="B2141" t="s">
        <v>4019</v>
      </c>
      <c r="C2141" t="s">
        <v>4019</v>
      </c>
      <c r="D2141">
        <v>50.6</v>
      </c>
      <c r="E2141">
        <v>36.6</v>
      </c>
      <c r="F2141" t="s">
        <v>504</v>
      </c>
      <c r="G2141" t="s">
        <v>505</v>
      </c>
      <c r="H2141" t="s">
        <v>506</v>
      </c>
      <c r="I2141" t="s">
        <v>1492</v>
      </c>
      <c r="J2141" t="s">
        <v>378</v>
      </c>
      <c r="K2141">
        <v>391135</v>
      </c>
      <c r="L2141">
        <v>1643407900</v>
      </c>
    </row>
    <row r="2142" spans="1:12" x14ac:dyDescent="0.45">
      <c r="A2142" t="str">
        <f t="shared" si="33"/>
        <v>Belgrade, Beograd, Serbia</v>
      </c>
      <c r="B2142" t="s">
        <v>4020</v>
      </c>
      <c r="C2142" t="s">
        <v>4020</v>
      </c>
      <c r="D2142">
        <v>44.816699999999997</v>
      </c>
      <c r="E2142">
        <v>20.466699999999999</v>
      </c>
      <c r="F2142" t="s">
        <v>795</v>
      </c>
      <c r="G2142" t="s">
        <v>796</v>
      </c>
      <c r="H2142" t="s">
        <v>797</v>
      </c>
      <c r="I2142" t="s">
        <v>4021</v>
      </c>
      <c r="J2142" t="s">
        <v>606</v>
      </c>
      <c r="K2142">
        <v>1378682</v>
      </c>
      <c r="L2142">
        <v>1688374696</v>
      </c>
    </row>
    <row r="2143" spans="1:12" x14ac:dyDescent="0.45">
      <c r="A2143" t="str">
        <f t="shared" si="33"/>
        <v>Belgrade, Montana, United States</v>
      </c>
      <c r="B2143" t="s">
        <v>4020</v>
      </c>
      <c r="C2143" t="s">
        <v>4020</v>
      </c>
      <c r="D2143">
        <v>45.779600000000002</v>
      </c>
      <c r="E2143">
        <v>-111.1751</v>
      </c>
      <c r="F2143" t="s">
        <v>530</v>
      </c>
      <c r="G2143" t="s">
        <v>531</v>
      </c>
      <c r="H2143" t="s">
        <v>532</v>
      </c>
      <c r="I2143" t="s">
        <v>1919</v>
      </c>
      <c r="K2143">
        <v>17743</v>
      </c>
      <c r="L2143">
        <v>1840018508</v>
      </c>
    </row>
    <row r="2144" spans="1:12" x14ac:dyDescent="0.45">
      <c r="A2144" t="str">
        <f t="shared" si="33"/>
        <v>Belgrave, Leicester, United Kingdom</v>
      </c>
      <c r="B2144" t="s">
        <v>4022</v>
      </c>
      <c r="C2144" t="s">
        <v>4022</v>
      </c>
      <c r="D2144">
        <v>52.656599999999997</v>
      </c>
      <c r="E2144">
        <v>-1.1262000000000001</v>
      </c>
      <c r="F2144" t="s">
        <v>536</v>
      </c>
      <c r="G2144" t="s">
        <v>537</v>
      </c>
      <c r="H2144" t="s">
        <v>538</v>
      </c>
      <c r="I2144" t="s">
        <v>2838</v>
      </c>
      <c r="K2144">
        <v>11558</v>
      </c>
      <c r="L2144">
        <v>1826809657</v>
      </c>
    </row>
    <row r="2145" spans="1:12" x14ac:dyDescent="0.45">
      <c r="A2145" t="str">
        <f t="shared" si="33"/>
        <v>Belinskiy, Penzenskaya Oblast’, Russia</v>
      </c>
      <c r="B2145" t="s">
        <v>4023</v>
      </c>
      <c r="C2145" t="s">
        <v>4023</v>
      </c>
      <c r="D2145">
        <v>52.966700000000003</v>
      </c>
      <c r="E2145">
        <v>43.416699999999999</v>
      </c>
      <c r="F2145" t="s">
        <v>504</v>
      </c>
      <c r="G2145" t="s">
        <v>505</v>
      </c>
      <c r="H2145" t="s">
        <v>506</v>
      </c>
      <c r="I2145" t="s">
        <v>3928</v>
      </c>
      <c r="K2145">
        <v>7694</v>
      </c>
      <c r="L2145">
        <v>1643873820</v>
      </c>
    </row>
    <row r="2146" spans="1:12" x14ac:dyDescent="0.45">
      <c r="A2146" t="str">
        <f t="shared" si="33"/>
        <v>Belišće, Osječko-Baranjska Županija, Croatia</v>
      </c>
      <c r="B2146" t="s">
        <v>4024</v>
      </c>
      <c r="C2146" t="s">
        <v>4025</v>
      </c>
      <c r="D2146">
        <v>45.683300000000003</v>
      </c>
      <c r="E2146">
        <v>18.399999999999999</v>
      </c>
      <c r="F2146" t="s">
        <v>4026</v>
      </c>
      <c r="G2146" t="s">
        <v>4027</v>
      </c>
      <c r="H2146" t="s">
        <v>4028</v>
      </c>
      <c r="I2146" t="s">
        <v>4029</v>
      </c>
      <c r="J2146" t="s">
        <v>366</v>
      </c>
      <c r="K2146">
        <v>7197</v>
      </c>
      <c r="L2146">
        <v>1191824256</v>
      </c>
    </row>
    <row r="2147" spans="1:12" x14ac:dyDescent="0.45">
      <c r="A2147" t="str">
        <f t="shared" si="33"/>
        <v>Belize City, Belize, Belize</v>
      </c>
      <c r="B2147" t="s">
        <v>4030</v>
      </c>
      <c r="C2147" t="s">
        <v>4030</v>
      </c>
      <c r="D2147">
        <v>17.4986</v>
      </c>
      <c r="E2147">
        <v>-88.188599999999994</v>
      </c>
      <c r="F2147" t="s">
        <v>4031</v>
      </c>
      <c r="G2147" t="s">
        <v>4032</v>
      </c>
      <c r="H2147" t="s">
        <v>4033</v>
      </c>
      <c r="I2147" t="s">
        <v>4031</v>
      </c>
      <c r="J2147" t="s">
        <v>378</v>
      </c>
      <c r="K2147">
        <v>57169</v>
      </c>
      <c r="L2147">
        <v>1084150679</v>
      </c>
    </row>
    <row r="2148" spans="1:12" x14ac:dyDescent="0.45">
      <c r="A2148" t="str">
        <f t="shared" si="33"/>
        <v>Bell, California, United States</v>
      </c>
      <c r="B2148" t="s">
        <v>4034</v>
      </c>
      <c r="C2148" t="s">
        <v>4034</v>
      </c>
      <c r="D2148">
        <v>33.9801</v>
      </c>
      <c r="E2148">
        <v>-118.1798</v>
      </c>
      <c r="F2148" t="s">
        <v>530</v>
      </c>
      <c r="G2148" t="s">
        <v>531</v>
      </c>
      <c r="H2148" t="s">
        <v>532</v>
      </c>
      <c r="I2148" t="s">
        <v>754</v>
      </c>
      <c r="K2148">
        <v>35521</v>
      </c>
      <c r="L2148">
        <v>1840019228</v>
      </c>
    </row>
    <row r="2149" spans="1:12" x14ac:dyDescent="0.45">
      <c r="A2149" t="str">
        <f t="shared" si="33"/>
        <v>Bell Gardens, California, United States</v>
      </c>
      <c r="B2149" t="s">
        <v>4035</v>
      </c>
      <c r="C2149" t="s">
        <v>4035</v>
      </c>
      <c r="D2149">
        <v>33.966299999999997</v>
      </c>
      <c r="E2149">
        <v>-118.155</v>
      </c>
      <c r="F2149" t="s">
        <v>530</v>
      </c>
      <c r="G2149" t="s">
        <v>531</v>
      </c>
      <c r="H2149" t="s">
        <v>532</v>
      </c>
      <c r="I2149" t="s">
        <v>754</v>
      </c>
      <c r="K2149">
        <v>42012</v>
      </c>
      <c r="L2149">
        <v>1840019229</v>
      </c>
    </row>
    <row r="2150" spans="1:12" x14ac:dyDescent="0.45">
      <c r="A2150" t="str">
        <f t="shared" si="33"/>
        <v>Bell Ville, Córdoba, Argentina</v>
      </c>
      <c r="B2150" t="s">
        <v>4036</v>
      </c>
      <c r="C2150" t="s">
        <v>4036</v>
      </c>
      <c r="D2150">
        <v>-32.633299999999998</v>
      </c>
      <c r="E2150">
        <v>-62.683300000000003</v>
      </c>
      <c r="F2150" t="s">
        <v>651</v>
      </c>
      <c r="G2150" t="s">
        <v>652</v>
      </c>
      <c r="H2150" t="s">
        <v>653</v>
      </c>
      <c r="I2150" t="s">
        <v>1686</v>
      </c>
      <c r="J2150" t="s">
        <v>366</v>
      </c>
      <c r="K2150">
        <v>33835</v>
      </c>
      <c r="L2150">
        <v>1032028928</v>
      </c>
    </row>
    <row r="2151" spans="1:12" x14ac:dyDescent="0.45">
      <c r="A2151" t="str">
        <f t="shared" si="33"/>
        <v>Bella Unión, Artigas, Uruguay</v>
      </c>
      <c r="B2151" t="s">
        <v>4037</v>
      </c>
      <c r="C2151" t="s">
        <v>4038</v>
      </c>
      <c r="D2151">
        <v>-30.26</v>
      </c>
      <c r="E2151">
        <v>-57.599200000000003</v>
      </c>
      <c r="F2151" t="s">
        <v>1033</v>
      </c>
      <c r="G2151" t="s">
        <v>1034</v>
      </c>
      <c r="H2151" t="s">
        <v>1035</v>
      </c>
      <c r="I2151" t="s">
        <v>2459</v>
      </c>
      <c r="K2151">
        <v>19100</v>
      </c>
      <c r="L2151">
        <v>1858883224</v>
      </c>
    </row>
    <row r="2152" spans="1:12" x14ac:dyDescent="0.45">
      <c r="A2152" t="str">
        <f t="shared" si="33"/>
        <v>Bella Vista, Buenos Aires, Argentina</v>
      </c>
      <c r="B2152" t="s">
        <v>4039</v>
      </c>
      <c r="C2152" t="s">
        <v>4039</v>
      </c>
      <c r="D2152">
        <v>-34.533299999999997</v>
      </c>
      <c r="E2152">
        <v>-58.666699999999999</v>
      </c>
      <c r="F2152" t="s">
        <v>651</v>
      </c>
      <c r="G2152" t="s">
        <v>652</v>
      </c>
      <c r="H2152" t="s">
        <v>653</v>
      </c>
      <c r="I2152" t="s">
        <v>870</v>
      </c>
      <c r="K2152">
        <v>72000</v>
      </c>
      <c r="L2152">
        <v>1032720412</v>
      </c>
    </row>
    <row r="2153" spans="1:12" x14ac:dyDescent="0.45">
      <c r="A2153" t="str">
        <f t="shared" si="33"/>
        <v>Bella Vista, Arkansas, United States</v>
      </c>
      <c r="B2153" t="s">
        <v>4039</v>
      </c>
      <c r="C2153" t="s">
        <v>4039</v>
      </c>
      <c r="D2153">
        <v>36.466700000000003</v>
      </c>
      <c r="E2153">
        <v>-94.270700000000005</v>
      </c>
      <c r="F2153" t="s">
        <v>530</v>
      </c>
      <c r="G2153" t="s">
        <v>531</v>
      </c>
      <c r="H2153" t="s">
        <v>532</v>
      </c>
      <c r="I2153" t="s">
        <v>1616</v>
      </c>
      <c r="K2153">
        <v>28872</v>
      </c>
      <c r="L2153">
        <v>1840015287</v>
      </c>
    </row>
    <row r="2154" spans="1:12" x14ac:dyDescent="0.45">
      <c r="A2154" t="str">
        <f t="shared" si="33"/>
        <v>Bella Vista, Amambay, Paraguay</v>
      </c>
      <c r="B2154" t="s">
        <v>4039</v>
      </c>
      <c r="C2154" t="s">
        <v>4039</v>
      </c>
      <c r="D2154">
        <v>-22.1296</v>
      </c>
      <c r="E2154">
        <v>-56.52</v>
      </c>
      <c r="F2154" t="s">
        <v>497</v>
      </c>
      <c r="G2154" t="s">
        <v>498</v>
      </c>
      <c r="H2154" t="s">
        <v>499</v>
      </c>
      <c r="I2154" t="s">
        <v>4040</v>
      </c>
      <c r="K2154">
        <v>16852</v>
      </c>
      <c r="L2154">
        <v>1600430147</v>
      </c>
    </row>
    <row r="2155" spans="1:12" x14ac:dyDescent="0.45">
      <c r="A2155" t="str">
        <f t="shared" si="33"/>
        <v>Belladère, Centre, Haiti</v>
      </c>
      <c r="B2155" t="s">
        <v>4041</v>
      </c>
      <c r="C2155" t="s">
        <v>4042</v>
      </c>
      <c r="D2155">
        <v>18.850000000000001</v>
      </c>
      <c r="E2155">
        <v>-71.783299999999997</v>
      </c>
      <c r="F2155" t="s">
        <v>4043</v>
      </c>
      <c r="G2155" t="s">
        <v>4044</v>
      </c>
      <c r="H2155" t="s">
        <v>4045</v>
      </c>
      <c r="I2155" t="s">
        <v>3083</v>
      </c>
      <c r="K2155">
        <v>60239</v>
      </c>
      <c r="L2155">
        <v>1332473025</v>
      </c>
    </row>
    <row r="2156" spans="1:12" x14ac:dyDescent="0.45">
      <c r="A2156" t="str">
        <f t="shared" si="33"/>
        <v>Bellaire, Texas, United States</v>
      </c>
      <c r="B2156" t="s">
        <v>4046</v>
      </c>
      <c r="C2156" t="s">
        <v>4046</v>
      </c>
      <c r="D2156">
        <v>29.704000000000001</v>
      </c>
      <c r="E2156">
        <v>-95.462199999999996</v>
      </c>
      <c r="F2156" t="s">
        <v>530</v>
      </c>
      <c r="G2156" t="s">
        <v>531</v>
      </c>
      <c r="H2156" t="s">
        <v>532</v>
      </c>
      <c r="I2156" t="s">
        <v>610</v>
      </c>
      <c r="K2156">
        <v>18971</v>
      </c>
      <c r="L2156">
        <v>1840019617</v>
      </c>
    </row>
    <row r="2157" spans="1:12" x14ac:dyDescent="0.45">
      <c r="A2157" t="str">
        <f t="shared" si="33"/>
        <v>Bellair-Meadowbrook Terrace, Florida, United States</v>
      </c>
      <c r="B2157" t="s">
        <v>4047</v>
      </c>
      <c r="C2157" t="s">
        <v>4047</v>
      </c>
      <c r="D2157">
        <v>30.179600000000001</v>
      </c>
      <c r="E2157">
        <v>-81.737499999999997</v>
      </c>
      <c r="F2157" t="s">
        <v>530</v>
      </c>
      <c r="G2157" t="s">
        <v>531</v>
      </c>
      <c r="H2157" t="s">
        <v>532</v>
      </c>
      <c r="I2157" t="s">
        <v>1378</v>
      </c>
      <c r="K2157">
        <v>15117</v>
      </c>
      <c r="L2157">
        <v>1840073845</v>
      </c>
    </row>
    <row r="2158" spans="1:12" x14ac:dyDescent="0.45">
      <c r="A2158" t="str">
        <f t="shared" si="33"/>
        <v>Bellary, Karnātaka, India</v>
      </c>
      <c r="B2158" t="s">
        <v>4048</v>
      </c>
      <c r="C2158" t="s">
        <v>4048</v>
      </c>
      <c r="D2158">
        <v>15.15</v>
      </c>
      <c r="E2158">
        <v>76.915000000000006</v>
      </c>
      <c r="F2158" t="s">
        <v>626</v>
      </c>
      <c r="G2158" t="s">
        <v>627</v>
      </c>
      <c r="H2158" t="s">
        <v>628</v>
      </c>
      <c r="I2158" t="s">
        <v>3455</v>
      </c>
      <c r="K2158">
        <v>445388</v>
      </c>
      <c r="L2158">
        <v>1356209152</v>
      </c>
    </row>
    <row r="2159" spans="1:12" x14ac:dyDescent="0.45">
      <c r="A2159" t="str">
        <f t="shared" si="33"/>
        <v>Bellbrook, Ohio, United States</v>
      </c>
      <c r="B2159" t="s">
        <v>4049</v>
      </c>
      <c r="C2159" t="s">
        <v>4049</v>
      </c>
      <c r="D2159">
        <v>39.638399999999997</v>
      </c>
      <c r="E2159">
        <v>-84.086299999999994</v>
      </c>
      <c r="F2159" t="s">
        <v>530</v>
      </c>
      <c r="G2159" t="s">
        <v>531</v>
      </c>
      <c r="H2159" t="s">
        <v>532</v>
      </c>
      <c r="I2159" t="s">
        <v>799</v>
      </c>
      <c r="K2159">
        <v>7344</v>
      </c>
      <c r="L2159">
        <v>1840007313</v>
      </c>
    </row>
    <row r="2160" spans="1:12" x14ac:dyDescent="0.45">
      <c r="A2160" t="str">
        <f t="shared" si="33"/>
        <v>Belle Chasse, Louisiana, United States</v>
      </c>
      <c r="B2160" t="s">
        <v>4050</v>
      </c>
      <c r="C2160" t="s">
        <v>4050</v>
      </c>
      <c r="D2160">
        <v>29.847200000000001</v>
      </c>
      <c r="E2160">
        <v>-90.006900000000002</v>
      </c>
      <c r="F2160" t="s">
        <v>530</v>
      </c>
      <c r="G2160" t="s">
        <v>531</v>
      </c>
      <c r="H2160" t="s">
        <v>532</v>
      </c>
      <c r="I2160" t="s">
        <v>533</v>
      </c>
      <c r="K2160">
        <v>13490</v>
      </c>
      <c r="L2160">
        <v>1840014028</v>
      </c>
    </row>
    <row r="2161" spans="1:12" x14ac:dyDescent="0.45">
      <c r="A2161" t="str">
        <f t="shared" si="33"/>
        <v>Belle Fourche, South Dakota, United States</v>
      </c>
      <c r="B2161" t="s">
        <v>4051</v>
      </c>
      <c r="C2161" t="s">
        <v>4051</v>
      </c>
      <c r="D2161">
        <v>44.664200000000001</v>
      </c>
      <c r="E2161">
        <v>-103.85639999999999</v>
      </c>
      <c r="F2161" t="s">
        <v>530</v>
      </c>
      <c r="G2161" t="s">
        <v>531</v>
      </c>
      <c r="H2161" t="s">
        <v>532</v>
      </c>
      <c r="I2161" t="s">
        <v>586</v>
      </c>
      <c r="K2161">
        <v>5341</v>
      </c>
      <c r="L2161">
        <v>1840002127</v>
      </c>
    </row>
    <row r="2162" spans="1:12" x14ac:dyDescent="0.45">
      <c r="A2162" t="str">
        <f t="shared" si="33"/>
        <v>Belle Glade, Florida, United States</v>
      </c>
      <c r="B2162" t="s">
        <v>4052</v>
      </c>
      <c r="C2162" t="s">
        <v>4052</v>
      </c>
      <c r="D2162">
        <v>26.692</v>
      </c>
      <c r="E2162">
        <v>-80.667199999999994</v>
      </c>
      <c r="F2162" t="s">
        <v>530</v>
      </c>
      <c r="G2162" t="s">
        <v>531</v>
      </c>
      <c r="H2162" t="s">
        <v>532</v>
      </c>
      <c r="I2162" t="s">
        <v>1378</v>
      </c>
      <c r="K2162">
        <v>28665</v>
      </c>
      <c r="L2162">
        <v>1840014206</v>
      </c>
    </row>
    <row r="2163" spans="1:12" x14ac:dyDescent="0.45">
      <c r="A2163" t="str">
        <f t="shared" si="33"/>
        <v>Belle Haven, Virginia, United States</v>
      </c>
      <c r="B2163" t="s">
        <v>4053</v>
      </c>
      <c r="C2163" t="s">
        <v>4053</v>
      </c>
      <c r="D2163">
        <v>38.777500000000003</v>
      </c>
      <c r="E2163">
        <v>-77.057400000000001</v>
      </c>
      <c r="F2163" t="s">
        <v>530</v>
      </c>
      <c r="G2163" t="s">
        <v>531</v>
      </c>
      <c r="H2163" t="s">
        <v>532</v>
      </c>
      <c r="I2163" t="s">
        <v>618</v>
      </c>
      <c r="K2163">
        <v>6877</v>
      </c>
      <c r="L2163">
        <v>1840145044</v>
      </c>
    </row>
    <row r="2164" spans="1:12" x14ac:dyDescent="0.45">
      <c r="A2164" t="str">
        <f t="shared" si="33"/>
        <v>Belle Isle, Florida, United States</v>
      </c>
      <c r="B2164" t="s">
        <v>4054</v>
      </c>
      <c r="C2164" t="s">
        <v>4054</v>
      </c>
      <c r="D2164">
        <v>28.4724</v>
      </c>
      <c r="E2164">
        <v>-81.349100000000007</v>
      </c>
      <c r="F2164" t="s">
        <v>530</v>
      </c>
      <c r="G2164" t="s">
        <v>531</v>
      </c>
      <c r="H2164" t="s">
        <v>532</v>
      </c>
      <c r="I2164" t="s">
        <v>1378</v>
      </c>
      <c r="K2164">
        <v>7240</v>
      </c>
      <c r="L2164">
        <v>1840014101</v>
      </c>
    </row>
    <row r="2165" spans="1:12" x14ac:dyDescent="0.45">
      <c r="A2165" t="str">
        <f t="shared" si="33"/>
        <v>Belle Plaine, Minnesota, United States</v>
      </c>
      <c r="B2165" t="s">
        <v>4055</v>
      </c>
      <c r="C2165" t="s">
        <v>4055</v>
      </c>
      <c r="D2165">
        <v>44.6188</v>
      </c>
      <c r="E2165">
        <v>-93.764300000000006</v>
      </c>
      <c r="F2165" t="s">
        <v>530</v>
      </c>
      <c r="G2165" t="s">
        <v>531</v>
      </c>
      <c r="H2165" t="s">
        <v>532</v>
      </c>
      <c r="I2165" t="s">
        <v>1433</v>
      </c>
      <c r="K2165">
        <v>6660</v>
      </c>
      <c r="L2165">
        <v>1840006775</v>
      </c>
    </row>
    <row r="2166" spans="1:12" x14ac:dyDescent="0.45">
      <c r="A2166" t="str">
        <f t="shared" si="33"/>
        <v>Bellefontaine, Ohio, United States</v>
      </c>
      <c r="B2166" t="s">
        <v>4056</v>
      </c>
      <c r="C2166" t="s">
        <v>4056</v>
      </c>
      <c r="D2166">
        <v>40.362699999999997</v>
      </c>
      <c r="E2166">
        <v>-83.763000000000005</v>
      </c>
      <c r="F2166" t="s">
        <v>530</v>
      </c>
      <c r="G2166" t="s">
        <v>531</v>
      </c>
      <c r="H2166" t="s">
        <v>532</v>
      </c>
      <c r="I2166" t="s">
        <v>799</v>
      </c>
      <c r="K2166">
        <v>13114</v>
      </c>
      <c r="L2166">
        <v>1840007233</v>
      </c>
    </row>
    <row r="2167" spans="1:12" x14ac:dyDescent="0.45">
      <c r="A2167" t="str">
        <f t="shared" si="33"/>
        <v>Bellefontaine Neighbors, Missouri, United States</v>
      </c>
      <c r="B2167" t="s">
        <v>4057</v>
      </c>
      <c r="C2167" t="s">
        <v>4057</v>
      </c>
      <c r="D2167">
        <v>38.752899999999997</v>
      </c>
      <c r="E2167">
        <v>-90.227999999999994</v>
      </c>
      <c r="F2167" t="s">
        <v>530</v>
      </c>
      <c r="G2167" t="s">
        <v>531</v>
      </c>
      <c r="H2167" t="s">
        <v>532</v>
      </c>
      <c r="I2167" t="s">
        <v>884</v>
      </c>
      <c r="K2167">
        <v>10397</v>
      </c>
      <c r="L2167">
        <v>1840007449</v>
      </c>
    </row>
    <row r="2168" spans="1:12" x14ac:dyDescent="0.45">
      <c r="A2168" t="str">
        <f t="shared" si="33"/>
        <v>Bellefonte, Pennsylvania, United States</v>
      </c>
      <c r="B2168" t="s">
        <v>4058</v>
      </c>
      <c r="C2168" t="s">
        <v>4058</v>
      </c>
      <c r="D2168">
        <v>40.914099999999998</v>
      </c>
      <c r="E2168">
        <v>-77.768299999999996</v>
      </c>
      <c r="F2168" t="s">
        <v>530</v>
      </c>
      <c r="G2168" t="s">
        <v>531</v>
      </c>
      <c r="H2168" t="s">
        <v>532</v>
      </c>
      <c r="I2168" t="s">
        <v>620</v>
      </c>
      <c r="K2168">
        <v>12998</v>
      </c>
      <c r="L2168">
        <v>1840000822</v>
      </c>
    </row>
    <row r="2169" spans="1:12" x14ac:dyDescent="0.45">
      <c r="A2169" t="str">
        <f t="shared" si="33"/>
        <v>Belleview, Florida, United States</v>
      </c>
      <c r="B2169" t="s">
        <v>4059</v>
      </c>
      <c r="C2169" t="s">
        <v>4059</v>
      </c>
      <c r="D2169">
        <v>29.0609</v>
      </c>
      <c r="E2169">
        <v>-82.0565</v>
      </c>
      <c r="F2169" t="s">
        <v>530</v>
      </c>
      <c r="G2169" t="s">
        <v>531</v>
      </c>
      <c r="H2169" t="s">
        <v>532</v>
      </c>
      <c r="I2169" t="s">
        <v>1378</v>
      </c>
      <c r="K2169">
        <v>5101</v>
      </c>
      <c r="L2169">
        <v>1840014040</v>
      </c>
    </row>
    <row r="2170" spans="1:12" x14ac:dyDescent="0.45">
      <c r="A2170" t="str">
        <f t="shared" si="33"/>
        <v>Belleville, New Jersey, United States</v>
      </c>
      <c r="B2170" t="s">
        <v>4060</v>
      </c>
      <c r="C2170" t="s">
        <v>4060</v>
      </c>
      <c r="D2170">
        <v>40.795000000000002</v>
      </c>
      <c r="E2170">
        <v>-74.161600000000007</v>
      </c>
      <c r="F2170" t="s">
        <v>530</v>
      </c>
      <c r="G2170" t="s">
        <v>531</v>
      </c>
      <c r="H2170" t="s">
        <v>532</v>
      </c>
      <c r="I2170" t="s">
        <v>587</v>
      </c>
      <c r="K2170">
        <v>36069</v>
      </c>
      <c r="L2170">
        <v>1840131591</v>
      </c>
    </row>
    <row r="2171" spans="1:12" x14ac:dyDescent="0.45">
      <c r="A2171" t="str">
        <f t="shared" si="33"/>
        <v>Belleville, Ontario, Canada</v>
      </c>
      <c r="B2171" t="s">
        <v>4060</v>
      </c>
      <c r="C2171" t="s">
        <v>4060</v>
      </c>
      <c r="D2171">
        <v>44.166699999999999</v>
      </c>
      <c r="E2171">
        <v>-77.383300000000006</v>
      </c>
      <c r="F2171" t="s">
        <v>541</v>
      </c>
      <c r="G2171" t="s">
        <v>542</v>
      </c>
      <c r="H2171" t="s">
        <v>543</v>
      </c>
      <c r="I2171" t="s">
        <v>857</v>
      </c>
      <c r="K2171">
        <v>50716</v>
      </c>
      <c r="L2171">
        <v>1124786959</v>
      </c>
    </row>
    <row r="2172" spans="1:12" x14ac:dyDescent="0.45">
      <c r="A2172" t="str">
        <f t="shared" si="33"/>
        <v>Belleville, Illinois, United States</v>
      </c>
      <c r="B2172" t="s">
        <v>4060</v>
      </c>
      <c r="C2172" t="s">
        <v>4060</v>
      </c>
      <c r="D2172">
        <v>38.516500000000001</v>
      </c>
      <c r="E2172">
        <v>-89.99</v>
      </c>
      <c r="F2172" t="s">
        <v>530</v>
      </c>
      <c r="G2172" t="s">
        <v>531</v>
      </c>
      <c r="H2172" t="s">
        <v>532</v>
      </c>
      <c r="I2172" t="s">
        <v>824</v>
      </c>
      <c r="K2172">
        <v>40897</v>
      </c>
      <c r="L2172">
        <v>1840007486</v>
      </c>
    </row>
    <row r="2173" spans="1:12" x14ac:dyDescent="0.45">
      <c r="A2173" t="str">
        <f t="shared" si="33"/>
        <v>Bellevue, Washington, United States</v>
      </c>
      <c r="B2173" t="s">
        <v>4061</v>
      </c>
      <c r="C2173" t="s">
        <v>4061</v>
      </c>
      <c r="D2173">
        <v>47.595100000000002</v>
      </c>
      <c r="E2173">
        <v>-122.15349999999999</v>
      </c>
      <c r="F2173" t="s">
        <v>530</v>
      </c>
      <c r="G2173" t="s">
        <v>531</v>
      </c>
      <c r="H2173" t="s">
        <v>532</v>
      </c>
      <c r="I2173" t="s">
        <v>585</v>
      </c>
      <c r="K2173">
        <v>148164</v>
      </c>
      <c r="L2173">
        <v>1840018417</v>
      </c>
    </row>
    <row r="2174" spans="1:12" x14ac:dyDescent="0.45">
      <c r="A2174" t="str">
        <f t="shared" si="33"/>
        <v>Bellevue, Pennsylvania, United States</v>
      </c>
      <c r="B2174" t="s">
        <v>4061</v>
      </c>
      <c r="C2174" t="s">
        <v>4061</v>
      </c>
      <c r="D2174">
        <v>40.494500000000002</v>
      </c>
      <c r="E2174">
        <v>-80.055000000000007</v>
      </c>
      <c r="F2174" t="s">
        <v>530</v>
      </c>
      <c r="G2174" t="s">
        <v>531</v>
      </c>
      <c r="H2174" t="s">
        <v>532</v>
      </c>
      <c r="I2174" t="s">
        <v>620</v>
      </c>
      <c r="K2174">
        <v>8036</v>
      </c>
      <c r="L2174">
        <v>1840001203</v>
      </c>
    </row>
    <row r="2175" spans="1:12" x14ac:dyDescent="0.45">
      <c r="A2175" t="str">
        <f t="shared" si="33"/>
        <v>Bellevue, Kentucky, United States</v>
      </c>
      <c r="B2175" t="s">
        <v>4061</v>
      </c>
      <c r="C2175" t="s">
        <v>4061</v>
      </c>
      <c r="D2175">
        <v>39.101100000000002</v>
      </c>
      <c r="E2175">
        <v>-84.477599999999995</v>
      </c>
      <c r="F2175" t="s">
        <v>530</v>
      </c>
      <c r="G2175" t="s">
        <v>531</v>
      </c>
      <c r="H2175" t="s">
        <v>532</v>
      </c>
      <c r="I2175" t="s">
        <v>1528</v>
      </c>
      <c r="K2175">
        <v>5721</v>
      </c>
      <c r="L2175">
        <v>1840013164</v>
      </c>
    </row>
    <row r="2176" spans="1:12" x14ac:dyDescent="0.45">
      <c r="A2176" t="str">
        <f t="shared" si="33"/>
        <v>Bellevue, Nebraska, United States</v>
      </c>
      <c r="B2176" t="s">
        <v>4061</v>
      </c>
      <c r="C2176" t="s">
        <v>4061</v>
      </c>
      <c r="D2176">
        <v>41.153500000000001</v>
      </c>
      <c r="E2176">
        <v>-95.935699999999997</v>
      </c>
      <c r="F2176" t="s">
        <v>530</v>
      </c>
      <c r="G2176" t="s">
        <v>531</v>
      </c>
      <c r="H2176" t="s">
        <v>532</v>
      </c>
      <c r="I2176" t="s">
        <v>1604</v>
      </c>
      <c r="K2176">
        <v>53544</v>
      </c>
      <c r="L2176">
        <v>1840007142</v>
      </c>
    </row>
    <row r="2177" spans="1:12" x14ac:dyDescent="0.45">
      <c r="A2177" t="str">
        <f t="shared" si="33"/>
        <v>Bellevue, Wisconsin, United States</v>
      </c>
      <c r="B2177" t="s">
        <v>4061</v>
      </c>
      <c r="C2177" t="s">
        <v>4061</v>
      </c>
      <c r="D2177">
        <v>44.459299999999999</v>
      </c>
      <c r="E2177">
        <v>-87.955399999999997</v>
      </c>
      <c r="F2177" t="s">
        <v>530</v>
      </c>
      <c r="G2177" t="s">
        <v>531</v>
      </c>
      <c r="H2177" t="s">
        <v>532</v>
      </c>
      <c r="I2177" t="s">
        <v>1611</v>
      </c>
      <c r="K2177">
        <v>15944</v>
      </c>
      <c r="L2177">
        <v>1840000308</v>
      </c>
    </row>
    <row r="2178" spans="1:12" x14ac:dyDescent="0.45">
      <c r="A2178" t="str">
        <f t="shared" si="33"/>
        <v>Bellevue, Ohio, United States</v>
      </c>
      <c r="B2178" t="s">
        <v>4061</v>
      </c>
      <c r="C2178" t="s">
        <v>4061</v>
      </c>
      <c r="D2178">
        <v>41.274299999999997</v>
      </c>
      <c r="E2178">
        <v>-82.839399999999998</v>
      </c>
      <c r="F2178" t="s">
        <v>530</v>
      </c>
      <c r="G2178" t="s">
        <v>531</v>
      </c>
      <c r="H2178" t="s">
        <v>532</v>
      </c>
      <c r="I2178" t="s">
        <v>799</v>
      </c>
      <c r="K2178">
        <v>8094</v>
      </c>
      <c r="L2178">
        <v>1840000654</v>
      </c>
    </row>
    <row r="2179" spans="1:12" x14ac:dyDescent="0.45">
      <c r="A2179" t="str">
        <f t="shared" ref="A2179:A2242" si="34">CONCATENATE(B2179,", ",I2179,", ",F2179)</f>
        <v>Bellflower, California, United States</v>
      </c>
      <c r="B2179" t="s">
        <v>4062</v>
      </c>
      <c r="C2179" t="s">
        <v>4062</v>
      </c>
      <c r="D2179">
        <v>33.887999999999998</v>
      </c>
      <c r="E2179">
        <v>-118.1271</v>
      </c>
      <c r="F2179" t="s">
        <v>530</v>
      </c>
      <c r="G2179" t="s">
        <v>531</v>
      </c>
      <c r="H2179" t="s">
        <v>532</v>
      </c>
      <c r="I2179" t="s">
        <v>754</v>
      </c>
      <c r="K2179">
        <v>76435</v>
      </c>
      <c r="L2179">
        <v>1840019230</v>
      </c>
    </row>
    <row r="2180" spans="1:12" x14ac:dyDescent="0.45">
      <c r="A2180" t="str">
        <f t="shared" si="34"/>
        <v>Bellingham, Washington, United States</v>
      </c>
      <c r="B2180" t="s">
        <v>4063</v>
      </c>
      <c r="C2180" t="s">
        <v>4063</v>
      </c>
      <c r="D2180">
        <v>48.754300000000001</v>
      </c>
      <c r="E2180">
        <v>-122.4687</v>
      </c>
      <c r="F2180" t="s">
        <v>530</v>
      </c>
      <c r="G2180" t="s">
        <v>531</v>
      </c>
      <c r="H2180" t="s">
        <v>532</v>
      </c>
      <c r="I2180" t="s">
        <v>585</v>
      </c>
      <c r="K2180">
        <v>130641</v>
      </c>
      <c r="L2180">
        <v>1840018346</v>
      </c>
    </row>
    <row r="2181" spans="1:12" x14ac:dyDescent="0.45">
      <c r="A2181" t="str">
        <f t="shared" si="34"/>
        <v>Bellingham, Massachusetts, United States</v>
      </c>
      <c r="B2181" t="s">
        <v>4063</v>
      </c>
      <c r="C2181" t="s">
        <v>4063</v>
      </c>
      <c r="D2181">
        <v>42.0777</v>
      </c>
      <c r="E2181">
        <v>-71.474100000000007</v>
      </c>
      <c r="F2181" t="s">
        <v>530</v>
      </c>
      <c r="G2181" t="s">
        <v>531</v>
      </c>
      <c r="H2181" t="s">
        <v>532</v>
      </c>
      <c r="I2181" t="s">
        <v>621</v>
      </c>
      <c r="K2181">
        <v>17016</v>
      </c>
      <c r="L2181">
        <v>1840053544</v>
      </c>
    </row>
    <row r="2182" spans="1:12" x14ac:dyDescent="0.45">
      <c r="A2182" t="str">
        <f t="shared" si="34"/>
        <v>Bellinzona, Ticino, Switzerland</v>
      </c>
      <c r="B2182" t="s">
        <v>4064</v>
      </c>
      <c r="C2182" t="s">
        <v>4064</v>
      </c>
      <c r="D2182">
        <v>46.195599999999999</v>
      </c>
      <c r="E2182">
        <v>9.0237999999999996</v>
      </c>
      <c r="F2182" t="s">
        <v>464</v>
      </c>
      <c r="G2182" t="s">
        <v>465</v>
      </c>
      <c r="H2182" t="s">
        <v>466</v>
      </c>
      <c r="I2182" t="s">
        <v>4065</v>
      </c>
      <c r="K2182">
        <v>43220</v>
      </c>
      <c r="L2182">
        <v>1756130026</v>
      </c>
    </row>
    <row r="2183" spans="1:12" x14ac:dyDescent="0.45">
      <c r="A2183" t="str">
        <f t="shared" si="34"/>
        <v>Bellmawr, New Jersey, United States</v>
      </c>
      <c r="B2183" t="s">
        <v>4066</v>
      </c>
      <c r="C2183" t="s">
        <v>4066</v>
      </c>
      <c r="D2183">
        <v>39.866500000000002</v>
      </c>
      <c r="E2183">
        <v>-75.094099999999997</v>
      </c>
      <c r="F2183" t="s">
        <v>530</v>
      </c>
      <c r="G2183" t="s">
        <v>531</v>
      </c>
      <c r="H2183" t="s">
        <v>532</v>
      </c>
      <c r="I2183" t="s">
        <v>587</v>
      </c>
      <c r="K2183">
        <v>11359</v>
      </c>
      <c r="L2183">
        <v>1840000731</v>
      </c>
    </row>
    <row r="2184" spans="1:12" x14ac:dyDescent="0.45">
      <c r="A2184" t="str">
        <f t="shared" si="34"/>
        <v>Bellmead, Texas, United States</v>
      </c>
      <c r="B2184" t="s">
        <v>4067</v>
      </c>
      <c r="C2184" t="s">
        <v>4067</v>
      </c>
      <c r="D2184">
        <v>31.602499999999999</v>
      </c>
      <c r="E2184">
        <v>-97.089600000000004</v>
      </c>
      <c r="F2184" t="s">
        <v>530</v>
      </c>
      <c r="G2184" t="s">
        <v>531</v>
      </c>
      <c r="H2184" t="s">
        <v>532</v>
      </c>
      <c r="I2184" t="s">
        <v>610</v>
      </c>
      <c r="K2184">
        <v>10744</v>
      </c>
      <c r="L2184">
        <v>1840019531</v>
      </c>
    </row>
    <row r="2185" spans="1:12" x14ac:dyDescent="0.45">
      <c r="A2185" t="str">
        <f t="shared" si="34"/>
        <v>Bellmore, New York, United States</v>
      </c>
      <c r="B2185" t="s">
        <v>4068</v>
      </c>
      <c r="C2185" t="s">
        <v>4068</v>
      </c>
      <c r="D2185">
        <v>40.6569</v>
      </c>
      <c r="E2185">
        <v>-73.528499999999994</v>
      </c>
      <c r="F2185" t="s">
        <v>530</v>
      </c>
      <c r="G2185" t="s">
        <v>531</v>
      </c>
      <c r="H2185" t="s">
        <v>532</v>
      </c>
      <c r="I2185" t="s">
        <v>803</v>
      </c>
      <c r="K2185">
        <v>15730</v>
      </c>
      <c r="L2185">
        <v>1840005232</v>
      </c>
    </row>
    <row r="2186" spans="1:12" x14ac:dyDescent="0.45">
      <c r="A2186" t="str">
        <f t="shared" si="34"/>
        <v>Bello, Antioquia, Colombia</v>
      </c>
      <c r="B2186" t="s">
        <v>4069</v>
      </c>
      <c r="C2186" t="s">
        <v>4069</v>
      </c>
      <c r="D2186">
        <v>6.33</v>
      </c>
      <c r="E2186">
        <v>-75.569999999999993</v>
      </c>
      <c r="F2186" t="s">
        <v>2294</v>
      </c>
      <c r="G2186" t="s">
        <v>2295</v>
      </c>
      <c r="H2186" t="s">
        <v>2296</v>
      </c>
      <c r="I2186" t="s">
        <v>4070</v>
      </c>
      <c r="J2186" t="s">
        <v>366</v>
      </c>
      <c r="K2186">
        <v>519670</v>
      </c>
      <c r="L2186">
        <v>1170423489</v>
      </c>
    </row>
    <row r="2187" spans="1:12" x14ac:dyDescent="0.45">
      <c r="A2187" t="str">
        <f t="shared" si="34"/>
        <v>Bellows Falls, Vermont, United States</v>
      </c>
      <c r="B2187" t="s">
        <v>4071</v>
      </c>
      <c r="C2187" t="s">
        <v>4071</v>
      </c>
      <c r="D2187">
        <v>43.134399999999999</v>
      </c>
      <c r="E2187">
        <v>-72.454999999999998</v>
      </c>
      <c r="F2187" t="s">
        <v>530</v>
      </c>
      <c r="G2187" t="s">
        <v>531</v>
      </c>
      <c r="H2187" t="s">
        <v>532</v>
      </c>
      <c r="I2187" t="s">
        <v>3653</v>
      </c>
      <c r="K2187">
        <v>5381</v>
      </c>
      <c r="L2187">
        <v>1840004334</v>
      </c>
    </row>
    <row r="2188" spans="1:12" x14ac:dyDescent="0.45">
      <c r="A2188" t="str">
        <f t="shared" si="34"/>
        <v>Bellshill, North Lanarkshire, United Kingdom</v>
      </c>
      <c r="B2188" t="s">
        <v>4072</v>
      </c>
      <c r="C2188" t="s">
        <v>4072</v>
      </c>
      <c r="D2188">
        <v>55.816499999999998</v>
      </c>
      <c r="E2188">
        <v>-4.0262000000000002</v>
      </c>
      <c r="F2188" t="s">
        <v>536</v>
      </c>
      <c r="G2188" t="s">
        <v>537</v>
      </c>
      <c r="H2188" t="s">
        <v>538</v>
      </c>
      <c r="I2188" t="s">
        <v>1074</v>
      </c>
      <c r="K2188">
        <v>20650</v>
      </c>
      <c r="L2188">
        <v>1826995667</v>
      </c>
    </row>
    <row r="2189" spans="1:12" x14ac:dyDescent="0.45">
      <c r="A2189" t="str">
        <f t="shared" si="34"/>
        <v>Bellview, Florida, United States</v>
      </c>
      <c r="B2189" t="s">
        <v>4073</v>
      </c>
      <c r="C2189" t="s">
        <v>4073</v>
      </c>
      <c r="D2189">
        <v>30.462</v>
      </c>
      <c r="E2189">
        <v>-87.311999999999998</v>
      </c>
      <c r="F2189" t="s">
        <v>530</v>
      </c>
      <c r="G2189" t="s">
        <v>531</v>
      </c>
      <c r="H2189" t="s">
        <v>532</v>
      </c>
      <c r="I2189" t="s">
        <v>1378</v>
      </c>
      <c r="K2189">
        <v>21269</v>
      </c>
      <c r="L2189">
        <v>1840013912</v>
      </c>
    </row>
    <row r="2190" spans="1:12" x14ac:dyDescent="0.45">
      <c r="A2190" t="str">
        <f t="shared" si="34"/>
        <v>Bellwood, Illinois, United States</v>
      </c>
      <c r="B2190" t="s">
        <v>4074</v>
      </c>
      <c r="C2190" t="s">
        <v>4074</v>
      </c>
      <c r="D2190">
        <v>41.882899999999999</v>
      </c>
      <c r="E2190">
        <v>-87.876199999999997</v>
      </c>
      <c r="F2190" t="s">
        <v>530</v>
      </c>
      <c r="G2190" t="s">
        <v>531</v>
      </c>
      <c r="H2190" t="s">
        <v>532</v>
      </c>
      <c r="I2190" t="s">
        <v>824</v>
      </c>
      <c r="K2190">
        <v>18672</v>
      </c>
      <c r="L2190">
        <v>1840011248</v>
      </c>
    </row>
    <row r="2191" spans="1:12" x14ac:dyDescent="0.45">
      <c r="A2191" t="str">
        <f t="shared" si="34"/>
        <v>Bellwood, Virginia, United States</v>
      </c>
      <c r="B2191" t="s">
        <v>4074</v>
      </c>
      <c r="C2191" t="s">
        <v>4074</v>
      </c>
      <c r="D2191">
        <v>37.405999999999999</v>
      </c>
      <c r="E2191">
        <v>-77.436300000000003</v>
      </c>
      <c r="F2191" t="s">
        <v>530</v>
      </c>
      <c r="G2191" t="s">
        <v>531</v>
      </c>
      <c r="H2191" t="s">
        <v>532</v>
      </c>
      <c r="I2191" t="s">
        <v>618</v>
      </c>
      <c r="K2191">
        <v>6157</v>
      </c>
      <c r="L2191">
        <v>1840006407</v>
      </c>
    </row>
    <row r="2192" spans="1:12" x14ac:dyDescent="0.45">
      <c r="A2192" t="str">
        <f t="shared" si="34"/>
        <v>Belmar, New Jersey, United States</v>
      </c>
      <c r="B2192" t="s">
        <v>4075</v>
      </c>
      <c r="C2192" t="s">
        <v>4075</v>
      </c>
      <c r="D2192">
        <v>40.1798</v>
      </c>
      <c r="E2192">
        <v>-74.025499999999994</v>
      </c>
      <c r="F2192" t="s">
        <v>530</v>
      </c>
      <c r="G2192" t="s">
        <v>531</v>
      </c>
      <c r="H2192" t="s">
        <v>532</v>
      </c>
      <c r="I2192" t="s">
        <v>587</v>
      </c>
      <c r="K2192">
        <v>5545</v>
      </c>
      <c r="L2192">
        <v>1840001355</v>
      </c>
    </row>
    <row r="2193" spans="1:12" x14ac:dyDescent="0.45">
      <c r="A2193" t="str">
        <f t="shared" si="34"/>
        <v>Belmont, California, United States</v>
      </c>
      <c r="B2193" t="s">
        <v>4076</v>
      </c>
      <c r="C2193" t="s">
        <v>4076</v>
      </c>
      <c r="D2193">
        <v>37.5154</v>
      </c>
      <c r="E2193">
        <v>-122.2955</v>
      </c>
      <c r="F2193" t="s">
        <v>530</v>
      </c>
      <c r="G2193" t="s">
        <v>531</v>
      </c>
      <c r="H2193" t="s">
        <v>532</v>
      </c>
      <c r="I2193" t="s">
        <v>754</v>
      </c>
      <c r="K2193">
        <v>26941</v>
      </c>
      <c r="L2193">
        <v>1840018924</v>
      </c>
    </row>
    <row r="2194" spans="1:12" x14ac:dyDescent="0.45">
      <c r="A2194" t="str">
        <f t="shared" si="34"/>
        <v>Belmont, Massachusetts, United States</v>
      </c>
      <c r="B2194" t="s">
        <v>4076</v>
      </c>
      <c r="C2194" t="s">
        <v>4076</v>
      </c>
      <c r="D2194">
        <v>42.396000000000001</v>
      </c>
      <c r="E2194">
        <v>-71.179500000000004</v>
      </c>
      <c r="F2194" t="s">
        <v>530</v>
      </c>
      <c r="G2194" t="s">
        <v>531</v>
      </c>
      <c r="H2194" t="s">
        <v>532</v>
      </c>
      <c r="I2194" t="s">
        <v>621</v>
      </c>
      <c r="K2194">
        <v>26043</v>
      </c>
      <c r="L2194">
        <v>1840053474</v>
      </c>
    </row>
    <row r="2195" spans="1:12" x14ac:dyDescent="0.45">
      <c r="A2195" t="str">
        <f t="shared" si="34"/>
        <v>Belmont, North Carolina, United States</v>
      </c>
      <c r="B2195" t="s">
        <v>4076</v>
      </c>
      <c r="C2195" t="s">
        <v>4076</v>
      </c>
      <c r="D2195">
        <v>35.2211</v>
      </c>
      <c r="E2195">
        <v>-81.040199999999999</v>
      </c>
      <c r="F2195" t="s">
        <v>530</v>
      </c>
      <c r="G2195" t="s">
        <v>531</v>
      </c>
      <c r="H2195" t="s">
        <v>532</v>
      </c>
      <c r="I2195" t="s">
        <v>589</v>
      </c>
      <c r="K2195">
        <v>12558</v>
      </c>
      <c r="L2195">
        <v>1840013469</v>
      </c>
    </row>
    <row r="2196" spans="1:12" x14ac:dyDescent="0.45">
      <c r="A2196" t="str">
        <f t="shared" si="34"/>
        <v>Belmont, New Hampshire, United States</v>
      </c>
      <c r="B2196" t="s">
        <v>4076</v>
      </c>
      <c r="C2196" t="s">
        <v>4076</v>
      </c>
      <c r="D2196">
        <v>43.468499999999999</v>
      </c>
      <c r="E2196">
        <v>-71.475700000000003</v>
      </c>
      <c r="F2196" t="s">
        <v>530</v>
      </c>
      <c r="G2196" t="s">
        <v>531</v>
      </c>
      <c r="H2196" t="s">
        <v>532</v>
      </c>
      <c r="I2196" t="s">
        <v>1728</v>
      </c>
      <c r="K2196">
        <v>7298</v>
      </c>
      <c r="L2196">
        <v>1840054639</v>
      </c>
    </row>
    <row r="2197" spans="1:12" x14ac:dyDescent="0.45">
      <c r="A2197" t="str">
        <f t="shared" si="34"/>
        <v>Belmont, Virginia, United States</v>
      </c>
      <c r="B2197" t="s">
        <v>4076</v>
      </c>
      <c r="C2197" t="s">
        <v>4076</v>
      </c>
      <c r="D2197">
        <v>39.064999999999998</v>
      </c>
      <c r="E2197">
        <v>-77.496499999999997</v>
      </c>
      <c r="F2197" t="s">
        <v>530</v>
      </c>
      <c r="G2197" t="s">
        <v>531</v>
      </c>
      <c r="H2197" t="s">
        <v>532</v>
      </c>
      <c r="I2197" t="s">
        <v>618</v>
      </c>
      <c r="K2197">
        <v>6629</v>
      </c>
      <c r="L2197">
        <v>1840024496</v>
      </c>
    </row>
    <row r="2198" spans="1:12" x14ac:dyDescent="0.45">
      <c r="A2198" t="str">
        <f t="shared" si="34"/>
        <v>Belmopan, Cayo, Belize</v>
      </c>
      <c r="B2198" t="s">
        <v>4077</v>
      </c>
      <c r="C2198" t="s">
        <v>4077</v>
      </c>
      <c r="D2198">
        <v>17.25</v>
      </c>
      <c r="E2198">
        <v>-88.767499999999998</v>
      </c>
      <c r="F2198" t="s">
        <v>4031</v>
      </c>
      <c r="G2198" t="s">
        <v>4032</v>
      </c>
      <c r="H2198" t="s">
        <v>4033</v>
      </c>
      <c r="I2198" t="s">
        <v>4078</v>
      </c>
      <c r="J2198" t="s">
        <v>606</v>
      </c>
      <c r="K2198">
        <v>17222</v>
      </c>
      <c r="L2198">
        <v>1084586375</v>
      </c>
    </row>
    <row r="2199" spans="1:12" x14ac:dyDescent="0.45">
      <c r="A2199" t="str">
        <f t="shared" si="34"/>
        <v>Belo Horizonte, Minas Gerais, Brazil</v>
      </c>
      <c r="B2199" t="s">
        <v>4079</v>
      </c>
      <c r="C2199" t="s">
        <v>4079</v>
      </c>
      <c r="D2199">
        <v>-19.8917</v>
      </c>
      <c r="E2199">
        <v>-43.947800000000001</v>
      </c>
      <c r="F2199" t="s">
        <v>491</v>
      </c>
      <c r="G2199" t="s">
        <v>492</v>
      </c>
      <c r="H2199" t="s">
        <v>493</v>
      </c>
      <c r="I2199" t="s">
        <v>1623</v>
      </c>
      <c r="J2199" t="s">
        <v>378</v>
      </c>
      <c r="K2199">
        <v>5159000</v>
      </c>
      <c r="L2199">
        <v>1076967355</v>
      </c>
    </row>
    <row r="2200" spans="1:12" x14ac:dyDescent="0.45">
      <c r="A2200" t="str">
        <f t="shared" si="34"/>
        <v>Beloeil, Quebec, Canada</v>
      </c>
      <c r="B2200" t="s">
        <v>4080</v>
      </c>
      <c r="C2200" t="s">
        <v>4080</v>
      </c>
      <c r="D2200">
        <v>45.566699999999997</v>
      </c>
      <c r="E2200">
        <v>-73.2</v>
      </c>
      <c r="F2200" t="s">
        <v>541</v>
      </c>
      <c r="G2200" t="s">
        <v>542</v>
      </c>
      <c r="H2200" t="s">
        <v>543</v>
      </c>
      <c r="I2200" t="s">
        <v>756</v>
      </c>
      <c r="K2200">
        <v>50796</v>
      </c>
      <c r="L2200">
        <v>1124469084</v>
      </c>
    </row>
    <row r="2201" spans="1:12" x14ac:dyDescent="0.45">
      <c r="A2201" t="str">
        <f t="shared" si="34"/>
        <v>Belogorsk, Amurskaya Oblast’, Russia</v>
      </c>
      <c r="B2201" t="s">
        <v>4081</v>
      </c>
      <c r="C2201" t="s">
        <v>4081</v>
      </c>
      <c r="D2201">
        <v>50.916699999999999</v>
      </c>
      <c r="E2201">
        <v>128.48330000000001</v>
      </c>
      <c r="F2201" t="s">
        <v>504</v>
      </c>
      <c r="G2201" t="s">
        <v>505</v>
      </c>
      <c r="H2201" t="s">
        <v>506</v>
      </c>
      <c r="I2201" t="s">
        <v>4082</v>
      </c>
      <c r="K2201">
        <v>66183</v>
      </c>
      <c r="L2201">
        <v>1643671200</v>
      </c>
    </row>
    <row r="2202" spans="1:12" x14ac:dyDescent="0.45">
      <c r="A2202" t="str">
        <f t="shared" si="34"/>
        <v>Belogradchik, Vidin, Bulgaria</v>
      </c>
      <c r="B2202" t="s">
        <v>4083</v>
      </c>
      <c r="C2202" t="s">
        <v>4083</v>
      </c>
      <c r="D2202">
        <v>43.626899999999999</v>
      </c>
      <c r="E2202">
        <v>22.683299999999999</v>
      </c>
      <c r="F2202" t="s">
        <v>1175</v>
      </c>
      <c r="G2202" t="s">
        <v>1176</v>
      </c>
      <c r="H2202" t="s">
        <v>1177</v>
      </c>
      <c r="I2202" t="s">
        <v>4084</v>
      </c>
      <c r="J2202" t="s">
        <v>366</v>
      </c>
      <c r="K2202">
        <v>5775</v>
      </c>
      <c r="L2202">
        <v>1100340297</v>
      </c>
    </row>
    <row r="2203" spans="1:12" x14ac:dyDescent="0.45">
      <c r="A2203" t="str">
        <f t="shared" si="34"/>
        <v>Beloit, Wisconsin, United States</v>
      </c>
      <c r="B2203" t="s">
        <v>4085</v>
      </c>
      <c r="C2203" t="s">
        <v>4085</v>
      </c>
      <c r="D2203">
        <v>42.523000000000003</v>
      </c>
      <c r="E2203">
        <v>-89.0184</v>
      </c>
      <c r="F2203" t="s">
        <v>530</v>
      </c>
      <c r="G2203" t="s">
        <v>531</v>
      </c>
      <c r="H2203" t="s">
        <v>532</v>
      </c>
      <c r="I2203" t="s">
        <v>1611</v>
      </c>
      <c r="K2203">
        <v>63762</v>
      </c>
      <c r="L2203">
        <v>1840002471</v>
      </c>
    </row>
    <row r="2204" spans="1:12" x14ac:dyDescent="0.45">
      <c r="A2204" t="str">
        <f t="shared" si="34"/>
        <v>Belokurikha, Altayskiy Kray, Russia</v>
      </c>
      <c r="B2204" t="s">
        <v>4086</v>
      </c>
      <c r="C2204" t="s">
        <v>4086</v>
      </c>
      <c r="D2204">
        <v>52</v>
      </c>
      <c r="E2204">
        <v>84.9833</v>
      </c>
      <c r="F2204" t="s">
        <v>504</v>
      </c>
      <c r="G2204" t="s">
        <v>505</v>
      </c>
      <c r="H2204" t="s">
        <v>506</v>
      </c>
      <c r="I2204" t="s">
        <v>1533</v>
      </c>
      <c r="K2204">
        <v>15160</v>
      </c>
      <c r="L2204">
        <v>1643613232</v>
      </c>
    </row>
    <row r="2205" spans="1:12" x14ac:dyDescent="0.45">
      <c r="A2205" t="str">
        <f t="shared" si="34"/>
        <v>Belomorsk, Kareliya, Russia</v>
      </c>
      <c r="B2205" t="s">
        <v>4087</v>
      </c>
      <c r="C2205" t="s">
        <v>4087</v>
      </c>
      <c r="D2205">
        <v>64.5167</v>
      </c>
      <c r="E2205">
        <v>34.7667</v>
      </c>
      <c r="F2205" t="s">
        <v>504</v>
      </c>
      <c r="G2205" t="s">
        <v>505</v>
      </c>
      <c r="H2205" t="s">
        <v>506</v>
      </c>
      <c r="I2205" t="s">
        <v>4088</v>
      </c>
      <c r="K2205">
        <v>9861</v>
      </c>
      <c r="L2205">
        <v>1643588400</v>
      </c>
    </row>
    <row r="2206" spans="1:12" x14ac:dyDescent="0.45">
      <c r="A2206" t="str">
        <f t="shared" si="34"/>
        <v>Beloozërskiy, Moskovskaya Oblast’, Russia</v>
      </c>
      <c r="B2206" t="s">
        <v>4089</v>
      </c>
      <c r="C2206" t="s">
        <v>4090</v>
      </c>
      <c r="D2206">
        <v>55.461399999999998</v>
      </c>
      <c r="E2206">
        <v>38.4422</v>
      </c>
      <c r="F2206" t="s">
        <v>504</v>
      </c>
      <c r="G2206" t="s">
        <v>505</v>
      </c>
      <c r="H2206" t="s">
        <v>506</v>
      </c>
      <c r="I2206" t="s">
        <v>3224</v>
      </c>
      <c r="K2206">
        <v>18297</v>
      </c>
      <c r="L2206">
        <v>1643491121</v>
      </c>
    </row>
    <row r="2207" spans="1:12" x14ac:dyDescent="0.45">
      <c r="A2207" t="str">
        <f t="shared" si="34"/>
        <v>Belorechensk, Krasnodarskiy Kray, Russia</v>
      </c>
      <c r="B2207" t="s">
        <v>4091</v>
      </c>
      <c r="C2207" t="s">
        <v>4091</v>
      </c>
      <c r="D2207">
        <v>44.7667</v>
      </c>
      <c r="E2207">
        <v>39.866700000000002</v>
      </c>
      <c r="F2207" t="s">
        <v>504</v>
      </c>
      <c r="G2207" t="s">
        <v>505</v>
      </c>
      <c r="H2207" t="s">
        <v>506</v>
      </c>
      <c r="I2207" t="s">
        <v>623</v>
      </c>
      <c r="J2207" t="s">
        <v>366</v>
      </c>
      <c r="K2207">
        <v>52082</v>
      </c>
      <c r="L2207">
        <v>1643229263</v>
      </c>
    </row>
    <row r="2208" spans="1:12" x14ac:dyDescent="0.45">
      <c r="A2208" t="str">
        <f t="shared" si="34"/>
        <v>Beloretsk, Bashkortostan, Russia</v>
      </c>
      <c r="B2208" t="s">
        <v>4092</v>
      </c>
      <c r="C2208" t="s">
        <v>4092</v>
      </c>
      <c r="D2208">
        <v>53.966700000000003</v>
      </c>
      <c r="E2208">
        <v>58.4</v>
      </c>
      <c r="F2208" t="s">
        <v>504</v>
      </c>
      <c r="G2208" t="s">
        <v>505</v>
      </c>
      <c r="H2208" t="s">
        <v>506</v>
      </c>
      <c r="I2208" t="s">
        <v>923</v>
      </c>
      <c r="K2208">
        <v>65477</v>
      </c>
      <c r="L2208">
        <v>1643447458</v>
      </c>
    </row>
    <row r="2209" spans="1:12" x14ac:dyDescent="0.45">
      <c r="A2209" t="str">
        <f t="shared" si="34"/>
        <v>Beloslav, Varna, Bulgaria</v>
      </c>
      <c r="B2209" t="s">
        <v>4093</v>
      </c>
      <c r="C2209" t="s">
        <v>4093</v>
      </c>
      <c r="D2209">
        <v>43.1892</v>
      </c>
      <c r="E2209">
        <v>27.704999999999998</v>
      </c>
      <c r="F2209" t="s">
        <v>1175</v>
      </c>
      <c r="G2209" t="s">
        <v>1176</v>
      </c>
      <c r="H2209" t="s">
        <v>1177</v>
      </c>
      <c r="I2209" t="s">
        <v>1178</v>
      </c>
      <c r="J2209" t="s">
        <v>366</v>
      </c>
      <c r="K2209">
        <v>8017</v>
      </c>
      <c r="L2209">
        <v>1100318349</v>
      </c>
    </row>
    <row r="2210" spans="1:12" x14ac:dyDescent="0.45">
      <c r="A2210" t="str">
        <f t="shared" si="34"/>
        <v>Belousovo, Kaluzhskaya Oblast’, Russia</v>
      </c>
      <c r="B2210" t="s">
        <v>4094</v>
      </c>
      <c r="C2210" t="s">
        <v>4094</v>
      </c>
      <c r="D2210">
        <v>55.091700000000003</v>
      </c>
      <c r="E2210">
        <v>36.666699999999999</v>
      </c>
      <c r="F2210" t="s">
        <v>504</v>
      </c>
      <c r="G2210" t="s">
        <v>505</v>
      </c>
      <c r="H2210" t="s">
        <v>506</v>
      </c>
      <c r="I2210" t="s">
        <v>3203</v>
      </c>
      <c r="K2210">
        <v>9288</v>
      </c>
      <c r="L2210">
        <v>1643537529</v>
      </c>
    </row>
    <row r="2211" spans="1:12" x14ac:dyDescent="0.45">
      <c r="A2211" t="str">
        <f t="shared" si="34"/>
        <v>Belovo, Kemerovskaya Oblast’, Russia</v>
      </c>
      <c r="B2211" t="s">
        <v>4095</v>
      </c>
      <c r="C2211" t="s">
        <v>4095</v>
      </c>
      <c r="D2211">
        <v>54.416699999999999</v>
      </c>
      <c r="E2211">
        <v>86.3</v>
      </c>
      <c r="F2211" t="s">
        <v>504</v>
      </c>
      <c r="G2211" t="s">
        <v>505</v>
      </c>
      <c r="H2211" t="s">
        <v>506</v>
      </c>
      <c r="I2211" t="s">
        <v>2157</v>
      </c>
      <c r="K2211">
        <v>72519</v>
      </c>
      <c r="L2211">
        <v>1643699718</v>
      </c>
    </row>
    <row r="2212" spans="1:12" x14ac:dyDescent="0.45">
      <c r="A2212" t="str">
        <f t="shared" si="34"/>
        <v>Beloyarskiy, Khanty-Mansiyskiy Avtonomnyy Okrug-Yugra, Russia</v>
      </c>
      <c r="B2212" t="s">
        <v>4096</v>
      </c>
      <c r="C2212" t="s">
        <v>4096</v>
      </c>
      <c r="D2212">
        <v>63.716700000000003</v>
      </c>
      <c r="E2212">
        <v>66.666700000000006</v>
      </c>
      <c r="F2212" t="s">
        <v>504</v>
      </c>
      <c r="G2212" t="s">
        <v>505</v>
      </c>
      <c r="H2212" t="s">
        <v>506</v>
      </c>
      <c r="I2212" t="s">
        <v>4097</v>
      </c>
      <c r="K2212">
        <v>19542</v>
      </c>
      <c r="L2212">
        <v>1643836632</v>
      </c>
    </row>
    <row r="2213" spans="1:12" x14ac:dyDescent="0.45">
      <c r="A2213" t="str">
        <f t="shared" si="34"/>
        <v>Belozërsk, Vologodskaya Oblast’, Russia</v>
      </c>
      <c r="B2213" t="s">
        <v>4098</v>
      </c>
      <c r="C2213" t="s">
        <v>4099</v>
      </c>
      <c r="D2213">
        <v>60.033299999999997</v>
      </c>
      <c r="E2213">
        <v>37.783299999999997</v>
      </c>
      <c r="F2213" t="s">
        <v>504</v>
      </c>
      <c r="G2213" t="s">
        <v>505</v>
      </c>
      <c r="H2213" t="s">
        <v>506</v>
      </c>
      <c r="I2213" t="s">
        <v>4100</v>
      </c>
      <c r="K2213">
        <v>8786</v>
      </c>
      <c r="L2213">
        <v>1643349305</v>
      </c>
    </row>
    <row r="2214" spans="1:12" x14ac:dyDescent="0.45">
      <c r="A2214" t="str">
        <f t="shared" si="34"/>
        <v>Belp, Bern, Switzerland</v>
      </c>
      <c r="B2214" t="s">
        <v>4101</v>
      </c>
      <c r="C2214" t="s">
        <v>4101</v>
      </c>
      <c r="D2214">
        <v>46.891399999999997</v>
      </c>
      <c r="E2214">
        <v>7.4972000000000003</v>
      </c>
      <c r="F2214" t="s">
        <v>464</v>
      </c>
      <c r="G2214" t="s">
        <v>465</v>
      </c>
      <c r="H2214" t="s">
        <v>466</v>
      </c>
      <c r="I2214" t="s">
        <v>4102</v>
      </c>
      <c r="K2214">
        <v>11439</v>
      </c>
      <c r="L2214">
        <v>1756855405</v>
      </c>
    </row>
    <row r="2215" spans="1:12" x14ac:dyDescent="0.45">
      <c r="A2215" t="str">
        <f t="shared" si="34"/>
        <v>Belper, Derbyshire, United Kingdom</v>
      </c>
      <c r="B2215" t="s">
        <v>4103</v>
      </c>
      <c r="C2215" t="s">
        <v>4103</v>
      </c>
      <c r="D2215">
        <v>53.029000000000003</v>
      </c>
      <c r="E2215">
        <v>-1.4750000000000001</v>
      </c>
      <c r="F2215" t="s">
        <v>536</v>
      </c>
      <c r="G2215" t="s">
        <v>537</v>
      </c>
      <c r="H2215" t="s">
        <v>538</v>
      </c>
      <c r="I2215" t="s">
        <v>1542</v>
      </c>
      <c r="K2215">
        <v>21822</v>
      </c>
      <c r="L2215">
        <v>1826949815</v>
      </c>
    </row>
    <row r="2216" spans="1:12" x14ac:dyDescent="0.45">
      <c r="A2216" t="str">
        <f t="shared" si="34"/>
        <v>Belpre, Ohio, United States</v>
      </c>
      <c r="B2216" t="s">
        <v>4104</v>
      </c>
      <c r="C2216" t="s">
        <v>4104</v>
      </c>
      <c r="D2216">
        <v>39.281500000000001</v>
      </c>
      <c r="E2216">
        <v>-81.597099999999998</v>
      </c>
      <c r="F2216" t="s">
        <v>530</v>
      </c>
      <c r="G2216" t="s">
        <v>531</v>
      </c>
      <c r="H2216" t="s">
        <v>532</v>
      </c>
      <c r="I2216" t="s">
        <v>799</v>
      </c>
      <c r="K2216">
        <v>6386</v>
      </c>
      <c r="L2216">
        <v>1840001544</v>
      </c>
    </row>
    <row r="2217" spans="1:12" x14ac:dyDescent="0.45">
      <c r="A2217" t="str">
        <f t="shared" si="34"/>
        <v>Belsh, Elbasan, Albania</v>
      </c>
      <c r="B2217" t="s">
        <v>4105</v>
      </c>
      <c r="C2217" t="s">
        <v>4105</v>
      </c>
      <c r="D2217">
        <v>40.9833</v>
      </c>
      <c r="E2217">
        <v>19.883299999999998</v>
      </c>
      <c r="F2217" t="s">
        <v>3185</v>
      </c>
      <c r="G2217" t="s">
        <v>3186</v>
      </c>
      <c r="H2217" t="s">
        <v>3187</v>
      </c>
      <c r="I2217" t="s">
        <v>4106</v>
      </c>
      <c r="K2217">
        <v>8781</v>
      </c>
      <c r="L2217">
        <v>1008080226</v>
      </c>
    </row>
    <row r="2218" spans="1:12" x14ac:dyDescent="0.45">
      <c r="A2218" t="str">
        <f t="shared" si="34"/>
        <v>Beltinci, Beltinci, Slovenia</v>
      </c>
      <c r="B2218" t="s">
        <v>4107</v>
      </c>
      <c r="C2218" t="s">
        <v>4107</v>
      </c>
      <c r="D2218">
        <v>46.6053</v>
      </c>
      <c r="E2218">
        <v>16.240600000000001</v>
      </c>
      <c r="F2218" t="s">
        <v>1111</v>
      </c>
      <c r="G2218" t="s">
        <v>1112</v>
      </c>
      <c r="H2218" t="s">
        <v>1113</v>
      </c>
      <c r="I2218" t="s">
        <v>4107</v>
      </c>
      <c r="J2218" t="s">
        <v>378</v>
      </c>
      <c r="L2218">
        <v>1705238814</v>
      </c>
    </row>
    <row r="2219" spans="1:12" x14ac:dyDescent="0.45">
      <c r="A2219" t="str">
        <f t="shared" si="34"/>
        <v>Belton, Missouri, United States</v>
      </c>
      <c r="B2219" t="s">
        <v>4108</v>
      </c>
      <c r="C2219" t="s">
        <v>4108</v>
      </c>
      <c r="D2219">
        <v>38.819299999999998</v>
      </c>
      <c r="E2219">
        <v>-94.5334</v>
      </c>
      <c r="F2219" t="s">
        <v>530</v>
      </c>
      <c r="G2219" t="s">
        <v>531</v>
      </c>
      <c r="H2219" t="s">
        <v>532</v>
      </c>
      <c r="I2219" t="s">
        <v>884</v>
      </c>
      <c r="K2219">
        <v>23642</v>
      </c>
      <c r="L2219">
        <v>1840007463</v>
      </c>
    </row>
    <row r="2220" spans="1:12" x14ac:dyDescent="0.45">
      <c r="A2220" t="str">
        <f t="shared" si="34"/>
        <v>Belton, Texas, United States</v>
      </c>
      <c r="B2220" t="s">
        <v>4108</v>
      </c>
      <c r="C2220" t="s">
        <v>4108</v>
      </c>
      <c r="D2220">
        <v>31.052499999999998</v>
      </c>
      <c r="E2220">
        <v>-97.478999999999999</v>
      </c>
      <c r="F2220" t="s">
        <v>530</v>
      </c>
      <c r="G2220" t="s">
        <v>531</v>
      </c>
      <c r="H2220" t="s">
        <v>532</v>
      </c>
      <c r="I2220" t="s">
        <v>610</v>
      </c>
      <c r="K2220">
        <v>22885</v>
      </c>
      <c r="L2220">
        <v>1840019556</v>
      </c>
    </row>
    <row r="2221" spans="1:12" x14ac:dyDescent="0.45">
      <c r="A2221" t="str">
        <f t="shared" si="34"/>
        <v>Belton, South Carolina, United States</v>
      </c>
      <c r="B2221" t="s">
        <v>4108</v>
      </c>
      <c r="C2221" t="s">
        <v>4108</v>
      </c>
      <c r="D2221">
        <v>34.523699999999998</v>
      </c>
      <c r="E2221">
        <v>-82.493700000000004</v>
      </c>
      <c r="F2221" t="s">
        <v>530</v>
      </c>
      <c r="G2221" t="s">
        <v>531</v>
      </c>
      <c r="H2221" t="s">
        <v>532</v>
      </c>
      <c r="I2221" t="s">
        <v>534</v>
      </c>
      <c r="K2221">
        <v>5865</v>
      </c>
      <c r="L2221">
        <v>1840013582</v>
      </c>
    </row>
    <row r="2222" spans="1:12" x14ac:dyDescent="0.45">
      <c r="A2222" t="str">
        <f t="shared" si="34"/>
        <v>Beltsville, Maryland, United States</v>
      </c>
      <c r="B2222" t="s">
        <v>4109</v>
      </c>
      <c r="C2222" t="s">
        <v>4109</v>
      </c>
      <c r="D2222">
        <v>39.039400000000001</v>
      </c>
      <c r="E2222">
        <v>-76.921099999999996</v>
      </c>
      <c r="F2222" t="s">
        <v>530</v>
      </c>
      <c r="G2222" t="s">
        <v>531</v>
      </c>
      <c r="H2222" t="s">
        <v>532</v>
      </c>
      <c r="I2222" t="s">
        <v>588</v>
      </c>
      <c r="K2222">
        <v>17589</v>
      </c>
      <c r="L2222">
        <v>1840005945</v>
      </c>
    </row>
    <row r="2223" spans="1:12" x14ac:dyDescent="0.45">
      <c r="A2223" t="str">
        <f t="shared" si="34"/>
        <v>Belūr, Karnātaka, India</v>
      </c>
      <c r="B2223" t="s">
        <v>4110</v>
      </c>
      <c r="C2223" t="s">
        <v>4111</v>
      </c>
      <c r="D2223">
        <v>13.164199999999999</v>
      </c>
      <c r="E2223">
        <v>75.864699999999999</v>
      </c>
      <c r="F2223" t="s">
        <v>626</v>
      </c>
      <c r="G2223" t="s">
        <v>627</v>
      </c>
      <c r="H2223" t="s">
        <v>628</v>
      </c>
      <c r="I2223" t="s">
        <v>3455</v>
      </c>
      <c r="K2223">
        <v>20225</v>
      </c>
      <c r="L2223">
        <v>1356747417</v>
      </c>
    </row>
    <row r="2224" spans="1:12" x14ac:dyDescent="0.45">
      <c r="A2224" t="str">
        <f t="shared" si="34"/>
        <v>Belvedere Park, Georgia, United States</v>
      </c>
      <c r="B2224" t="s">
        <v>4112</v>
      </c>
      <c r="C2224" t="s">
        <v>4112</v>
      </c>
      <c r="D2224">
        <v>33.748800000000003</v>
      </c>
      <c r="E2224">
        <v>-84.259799999999998</v>
      </c>
      <c r="F2224" t="s">
        <v>530</v>
      </c>
      <c r="G2224" t="s">
        <v>531</v>
      </c>
      <c r="H2224" t="s">
        <v>532</v>
      </c>
      <c r="I2224" t="s">
        <v>763</v>
      </c>
      <c r="K2224">
        <v>15543</v>
      </c>
      <c r="L2224">
        <v>1840013699</v>
      </c>
    </row>
    <row r="2225" spans="1:12" x14ac:dyDescent="0.45">
      <c r="A2225" t="str">
        <f t="shared" si="34"/>
        <v>Belvidere, Illinois, United States</v>
      </c>
      <c r="B2225" t="s">
        <v>4113</v>
      </c>
      <c r="C2225" t="s">
        <v>4113</v>
      </c>
      <c r="D2225">
        <v>42.254399999999997</v>
      </c>
      <c r="E2225">
        <v>-88.864900000000006</v>
      </c>
      <c r="F2225" t="s">
        <v>530</v>
      </c>
      <c r="G2225" t="s">
        <v>531</v>
      </c>
      <c r="H2225" t="s">
        <v>532</v>
      </c>
      <c r="I2225" t="s">
        <v>824</v>
      </c>
      <c r="K2225">
        <v>25143</v>
      </c>
      <c r="L2225">
        <v>1840006971</v>
      </c>
    </row>
    <row r="2226" spans="1:12" x14ac:dyDescent="0.45">
      <c r="A2226" t="str">
        <f t="shared" si="34"/>
        <v>Belzig, Brandenburg, Germany</v>
      </c>
      <c r="B2226" t="s">
        <v>4114</v>
      </c>
      <c r="C2226" t="s">
        <v>4114</v>
      </c>
      <c r="D2226">
        <v>52.142200000000003</v>
      </c>
      <c r="E2226">
        <v>12.595599999999999</v>
      </c>
      <c r="F2226" t="s">
        <v>441</v>
      </c>
      <c r="G2226" t="s">
        <v>442</v>
      </c>
      <c r="H2226" t="s">
        <v>443</v>
      </c>
      <c r="I2226" t="s">
        <v>1719</v>
      </c>
      <c r="K2226">
        <v>11144</v>
      </c>
      <c r="L2226">
        <v>1276375390</v>
      </c>
    </row>
    <row r="2227" spans="1:12" x14ac:dyDescent="0.45">
      <c r="A2227" t="str">
        <f t="shared" si="34"/>
        <v>Bełżyce, Lubelskie, Poland</v>
      </c>
      <c r="B2227" t="s">
        <v>4115</v>
      </c>
      <c r="C2227" t="s">
        <v>4116</v>
      </c>
      <c r="D2227">
        <v>51.183300000000003</v>
      </c>
      <c r="E2227">
        <v>22.2667</v>
      </c>
      <c r="F2227" t="s">
        <v>3993</v>
      </c>
      <c r="G2227" t="s">
        <v>3994</v>
      </c>
      <c r="H2227" t="s">
        <v>3995</v>
      </c>
      <c r="I2227" t="s">
        <v>4117</v>
      </c>
      <c r="K2227">
        <v>7090</v>
      </c>
      <c r="L2227">
        <v>1616649550</v>
      </c>
    </row>
    <row r="2228" spans="1:12" x14ac:dyDescent="0.45">
      <c r="A2228" t="str">
        <f t="shared" si="34"/>
        <v>Bemidji, Minnesota, United States</v>
      </c>
      <c r="B2228" t="s">
        <v>4118</v>
      </c>
      <c r="C2228" t="s">
        <v>4118</v>
      </c>
      <c r="D2228">
        <v>47.482799999999997</v>
      </c>
      <c r="E2228">
        <v>-94.879599999999996</v>
      </c>
      <c r="F2228" t="s">
        <v>530</v>
      </c>
      <c r="G2228" t="s">
        <v>531</v>
      </c>
      <c r="H2228" t="s">
        <v>532</v>
      </c>
      <c r="I2228" t="s">
        <v>1433</v>
      </c>
      <c r="K2228">
        <v>16807</v>
      </c>
      <c r="L2228">
        <v>1840006600</v>
      </c>
    </row>
    <row r="2229" spans="1:12" x14ac:dyDescent="0.45">
      <c r="A2229" t="str">
        <f t="shared" si="34"/>
        <v>Ben Arous, Ben Arous, Tunisia</v>
      </c>
      <c r="B2229" t="s">
        <v>4119</v>
      </c>
      <c r="C2229" t="s">
        <v>4119</v>
      </c>
      <c r="D2229">
        <v>36.7545</v>
      </c>
      <c r="E2229">
        <v>10.2217</v>
      </c>
      <c r="F2229" t="s">
        <v>2368</v>
      </c>
      <c r="G2229" t="s">
        <v>2369</v>
      </c>
      <c r="H2229" t="s">
        <v>2370</v>
      </c>
      <c r="I2229" t="s">
        <v>4119</v>
      </c>
      <c r="J2229" t="s">
        <v>378</v>
      </c>
      <c r="L2229">
        <v>1788439087</v>
      </c>
    </row>
    <row r="2230" spans="1:12" x14ac:dyDescent="0.45">
      <c r="A2230" t="str">
        <f t="shared" si="34"/>
        <v>Ben Gardane, Médenine, Tunisia</v>
      </c>
      <c r="B2230" t="s">
        <v>4120</v>
      </c>
      <c r="C2230" t="s">
        <v>4120</v>
      </c>
      <c r="D2230">
        <v>33.1404</v>
      </c>
      <c r="E2230">
        <v>11.22</v>
      </c>
      <c r="F2230" t="s">
        <v>2368</v>
      </c>
      <c r="G2230" t="s">
        <v>2369</v>
      </c>
      <c r="H2230" t="s">
        <v>2370</v>
      </c>
      <c r="I2230" t="s">
        <v>4121</v>
      </c>
      <c r="K2230">
        <v>19843</v>
      </c>
      <c r="L2230">
        <v>1788380441</v>
      </c>
    </row>
    <row r="2231" spans="1:12" x14ac:dyDescent="0.45">
      <c r="A2231" t="str">
        <f t="shared" si="34"/>
        <v>Ben Lomond, California, United States</v>
      </c>
      <c r="B2231" t="s">
        <v>4122</v>
      </c>
      <c r="C2231" t="s">
        <v>4122</v>
      </c>
      <c r="D2231">
        <v>37.078200000000002</v>
      </c>
      <c r="E2231">
        <v>-122.0882</v>
      </c>
      <c r="F2231" t="s">
        <v>530</v>
      </c>
      <c r="G2231" t="s">
        <v>531</v>
      </c>
      <c r="H2231" t="s">
        <v>532</v>
      </c>
      <c r="I2231" t="s">
        <v>754</v>
      </c>
      <c r="K2231">
        <v>7071</v>
      </c>
      <c r="L2231">
        <v>1840017649</v>
      </c>
    </row>
    <row r="2232" spans="1:12" x14ac:dyDescent="0.45">
      <c r="A2232" t="str">
        <f t="shared" si="34"/>
        <v>Bến Tre, Bến Tre, Vietnam</v>
      </c>
      <c r="B2232" t="s">
        <v>4123</v>
      </c>
      <c r="C2232" t="s">
        <v>4124</v>
      </c>
      <c r="D2232">
        <v>10.2333</v>
      </c>
      <c r="E2232">
        <v>106.38330000000001</v>
      </c>
      <c r="F2232" t="s">
        <v>2163</v>
      </c>
      <c r="G2232" t="s">
        <v>2164</v>
      </c>
      <c r="H2232" t="s">
        <v>2165</v>
      </c>
      <c r="I2232" t="s">
        <v>4123</v>
      </c>
      <c r="J2232" t="s">
        <v>378</v>
      </c>
      <c r="K2232">
        <v>59442</v>
      </c>
      <c r="L2232">
        <v>1704108909</v>
      </c>
    </row>
    <row r="2233" spans="1:12" x14ac:dyDescent="0.45">
      <c r="A2233" t="str">
        <f t="shared" si="34"/>
        <v>Benalla, Victoria, Australia</v>
      </c>
      <c r="B2233" t="s">
        <v>4125</v>
      </c>
      <c r="C2233" t="s">
        <v>4125</v>
      </c>
      <c r="D2233">
        <v>-36.551900000000003</v>
      </c>
      <c r="E2233">
        <v>145.98169999999999</v>
      </c>
      <c r="F2233" t="s">
        <v>830</v>
      </c>
      <c r="G2233" t="s">
        <v>831</v>
      </c>
      <c r="H2233" t="s">
        <v>832</v>
      </c>
      <c r="I2233" t="s">
        <v>2292</v>
      </c>
      <c r="K2233">
        <v>9298</v>
      </c>
      <c r="L2233">
        <v>1036934047</v>
      </c>
    </row>
    <row r="2234" spans="1:12" x14ac:dyDescent="0.45">
      <c r="A2234" t="str">
        <f t="shared" si="34"/>
        <v>Benalmádena, Andalusia, Spain</v>
      </c>
      <c r="B2234" t="s">
        <v>4126</v>
      </c>
      <c r="C2234" t="s">
        <v>4127</v>
      </c>
      <c r="D2234">
        <v>36.596899999999998</v>
      </c>
      <c r="E2234">
        <v>-4.5534999999999997</v>
      </c>
      <c r="F2234" t="s">
        <v>436</v>
      </c>
      <c r="G2234" t="s">
        <v>437</v>
      </c>
      <c r="H2234" t="s">
        <v>438</v>
      </c>
      <c r="I2234" t="s">
        <v>1546</v>
      </c>
      <c r="K2234">
        <v>68128</v>
      </c>
      <c r="L2234">
        <v>1724108022</v>
      </c>
    </row>
    <row r="2235" spans="1:12" x14ac:dyDescent="0.45">
      <c r="A2235" t="str">
        <f t="shared" si="34"/>
        <v>Benátky nad Jizerou, Středočeský Kraj, Czechia</v>
      </c>
      <c r="B2235" t="s">
        <v>4128</v>
      </c>
      <c r="C2235" t="s">
        <v>4129</v>
      </c>
      <c r="D2235">
        <v>50.290900000000001</v>
      </c>
      <c r="E2235">
        <v>14.823499999999999</v>
      </c>
      <c r="F2235" t="s">
        <v>2480</v>
      </c>
      <c r="G2235" t="s">
        <v>2481</v>
      </c>
      <c r="H2235" t="s">
        <v>2482</v>
      </c>
      <c r="I2235" t="s">
        <v>3197</v>
      </c>
      <c r="K2235">
        <v>7459</v>
      </c>
      <c r="L2235">
        <v>1203961818</v>
      </c>
    </row>
    <row r="2236" spans="1:12" x14ac:dyDescent="0.45">
      <c r="A2236" t="str">
        <f t="shared" si="34"/>
        <v>Benavente, Santarém, Portugal</v>
      </c>
      <c r="B2236" t="s">
        <v>4130</v>
      </c>
      <c r="C2236" t="s">
        <v>4130</v>
      </c>
      <c r="D2236">
        <v>38.9833</v>
      </c>
      <c r="E2236">
        <v>-8.8167000000000009</v>
      </c>
      <c r="F2236" t="s">
        <v>967</v>
      </c>
      <c r="G2236" t="s">
        <v>968</v>
      </c>
      <c r="H2236" t="s">
        <v>969</v>
      </c>
      <c r="I2236" t="s">
        <v>1621</v>
      </c>
      <c r="J2236" t="s">
        <v>366</v>
      </c>
      <c r="K2236">
        <v>29019</v>
      </c>
      <c r="L2236">
        <v>1620484545</v>
      </c>
    </row>
    <row r="2237" spans="1:12" x14ac:dyDescent="0.45">
      <c r="A2237" t="str">
        <f t="shared" si="34"/>
        <v>Benbrook, Texas, United States</v>
      </c>
      <c r="B2237" t="s">
        <v>4131</v>
      </c>
      <c r="C2237" t="s">
        <v>4131</v>
      </c>
      <c r="D2237">
        <v>32.678699999999999</v>
      </c>
      <c r="E2237">
        <v>-97.463800000000006</v>
      </c>
      <c r="F2237" t="s">
        <v>530</v>
      </c>
      <c r="G2237" t="s">
        <v>531</v>
      </c>
      <c r="H2237" t="s">
        <v>532</v>
      </c>
      <c r="I2237" t="s">
        <v>610</v>
      </c>
      <c r="K2237">
        <v>23502</v>
      </c>
      <c r="L2237">
        <v>1840019425</v>
      </c>
    </row>
    <row r="2238" spans="1:12" x14ac:dyDescent="0.45">
      <c r="A2238" t="str">
        <f t="shared" si="34"/>
        <v>Bend, Oregon, United States</v>
      </c>
      <c r="B2238" t="s">
        <v>4132</v>
      </c>
      <c r="C2238" t="s">
        <v>4132</v>
      </c>
      <c r="D2238">
        <v>44.056199999999997</v>
      </c>
      <c r="E2238">
        <v>-121.3087</v>
      </c>
      <c r="F2238" t="s">
        <v>530</v>
      </c>
      <c r="G2238" t="s">
        <v>531</v>
      </c>
      <c r="H2238" t="s">
        <v>532</v>
      </c>
      <c r="I2238" t="s">
        <v>1426</v>
      </c>
      <c r="K2238">
        <v>109802</v>
      </c>
      <c r="L2238">
        <v>1840018618</v>
      </c>
    </row>
    <row r="2239" spans="1:12" x14ac:dyDescent="0.45">
      <c r="A2239" t="str">
        <f t="shared" si="34"/>
        <v>Bender, Bender, Moldova</v>
      </c>
      <c r="B2239" t="s">
        <v>4133</v>
      </c>
      <c r="C2239" t="s">
        <v>4133</v>
      </c>
      <c r="D2239">
        <v>46.833300000000001</v>
      </c>
      <c r="E2239">
        <v>29.4833</v>
      </c>
      <c r="F2239" t="s">
        <v>2003</v>
      </c>
      <c r="G2239" t="s">
        <v>2004</v>
      </c>
      <c r="H2239" t="s">
        <v>2005</v>
      </c>
      <c r="I2239" t="s">
        <v>4133</v>
      </c>
      <c r="J2239" t="s">
        <v>378</v>
      </c>
      <c r="K2239">
        <v>91882</v>
      </c>
      <c r="L2239">
        <v>1498257678</v>
      </c>
    </row>
    <row r="2240" spans="1:12" x14ac:dyDescent="0.45">
      <c r="A2240" t="str">
        <f t="shared" si="34"/>
        <v>Bendigo, Victoria, Australia</v>
      </c>
      <c r="B2240" t="s">
        <v>4134</v>
      </c>
      <c r="C2240" t="s">
        <v>4134</v>
      </c>
      <c r="D2240">
        <v>-36.75</v>
      </c>
      <c r="E2240">
        <v>144.26669999999999</v>
      </c>
      <c r="F2240" t="s">
        <v>830</v>
      </c>
      <c r="G2240" t="s">
        <v>831</v>
      </c>
      <c r="H2240" t="s">
        <v>832</v>
      </c>
      <c r="I2240" t="s">
        <v>2292</v>
      </c>
      <c r="K2240">
        <v>99122</v>
      </c>
      <c r="L2240">
        <v>1036537913</v>
      </c>
    </row>
    <row r="2241" spans="1:12" x14ac:dyDescent="0.45">
      <c r="A2241" t="str">
        <f t="shared" si="34"/>
        <v>Bendorf, Rhineland-Palatinate, Germany</v>
      </c>
      <c r="B2241" t="s">
        <v>4135</v>
      </c>
      <c r="C2241" t="s">
        <v>4135</v>
      </c>
      <c r="D2241">
        <v>50.429699999999997</v>
      </c>
      <c r="E2241">
        <v>7.5702999999999996</v>
      </c>
      <c r="F2241" t="s">
        <v>441</v>
      </c>
      <c r="G2241" t="s">
        <v>442</v>
      </c>
      <c r="H2241" t="s">
        <v>443</v>
      </c>
      <c r="I2241" t="s">
        <v>1712</v>
      </c>
      <c r="K2241">
        <v>16940</v>
      </c>
      <c r="L2241">
        <v>1276205648</v>
      </c>
    </row>
    <row r="2242" spans="1:12" x14ac:dyDescent="0.45">
      <c r="A2242" t="str">
        <f t="shared" si="34"/>
        <v>Bené Beraq, Tel Aviv, Israel</v>
      </c>
      <c r="B2242" t="s">
        <v>4136</v>
      </c>
      <c r="C2242" t="s">
        <v>4137</v>
      </c>
      <c r="D2242">
        <v>32.0807</v>
      </c>
      <c r="E2242">
        <v>34.833799999999997</v>
      </c>
      <c r="F2242" t="s">
        <v>369</v>
      </c>
      <c r="G2242" t="s">
        <v>370</v>
      </c>
      <c r="H2242" t="s">
        <v>371</v>
      </c>
      <c r="I2242" t="s">
        <v>3739</v>
      </c>
      <c r="K2242">
        <v>193774</v>
      </c>
      <c r="L2242">
        <v>1376944837</v>
      </c>
    </row>
    <row r="2243" spans="1:12" x14ac:dyDescent="0.45">
      <c r="A2243" t="str">
        <f t="shared" ref="A2243:A2306" si="35">CONCATENATE(B2243,", ",I2243,", ",F2243)</f>
        <v>Benedikt, Benedikt, Slovenia</v>
      </c>
      <c r="B2243" t="s">
        <v>4138</v>
      </c>
      <c r="C2243" t="s">
        <v>4138</v>
      </c>
      <c r="D2243">
        <v>46.608600000000003</v>
      </c>
      <c r="E2243">
        <v>15.888299999999999</v>
      </c>
      <c r="F2243" t="s">
        <v>1111</v>
      </c>
      <c r="G2243" t="s">
        <v>1112</v>
      </c>
      <c r="H2243" t="s">
        <v>1113</v>
      </c>
      <c r="I2243" t="s">
        <v>4138</v>
      </c>
      <c r="J2243" t="s">
        <v>378</v>
      </c>
      <c r="L2243">
        <v>1705523597</v>
      </c>
    </row>
    <row r="2244" spans="1:12" x14ac:dyDescent="0.45">
      <c r="A2244" t="str">
        <f t="shared" si="35"/>
        <v>Benešov, Středočeský Kraj, Czechia</v>
      </c>
      <c r="B2244" t="s">
        <v>4139</v>
      </c>
      <c r="C2244" t="s">
        <v>4140</v>
      </c>
      <c r="D2244">
        <v>49.781700000000001</v>
      </c>
      <c r="E2244">
        <v>14.686999999999999</v>
      </c>
      <c r="F2244" t="s">
        <v>2480</v>
      </c>
      <c r="G2244" t="s">
        <v>2481</v>
      </c>
      <c r="H2244" t="s">
        <v>2482</v>
      </c>
      <c r="I2244" t="s">
        <v>3197</v>
      </c>
      <c r="K2244">
        <v>16758</v>
      </c>
      <c r="L2244">
        <v>1203042729</v>
      </c>
    </row>
    <row r="2245" spans="1:12" x14ac:dyDescent="0.45">
      <c r="A2245" t="str">
        <f t="shared" si="35"/>
        <v>Benevento, Campania, Italy</v>
      </c>
      <c r="B2245" t="s">
        <v>4141</v>
      </c>
      <c r="C2245" t="s">
        <v>4141</v>
      </c>
      <c r="D2245">
        <v>41.125599999999999</v>
      </c>
      <c r="E2245">
        <v>14.7811</v>
      </c>
      <c r="F2245" t="s">
        <v>946</v>
      </c>
      <c r="G2245" t="s">
        <v>947</v>
      </c>
      <c r="H2245" t="s">
        <v>948</v>
      </c>
      <c r="I2245" t="s">
        <v>4142</v>
      </c>
      <c r="J2245" t="s">
        <v>366</v>
      </c>
      <c r="K2245">
        <v>61791</v>
      </c>
      <c r="L2245">
        <v>1380723198</v>
      </c>
    </row>
    <row r="2246" spans="1:12" x14ac:dyDescent="0.45">
      <c r="A2246" t="str">
        <f t="shared" si="35"/>
        <v>Bengbu, Anhui, China</v>
      </c>
      <c r="B2246" t="s">
        <v>4143</v>
      </c>
      <c r="C2246" t="s">
        <v>4143</v>
      </c>
      <c r="D2246">
        <v>32.935400000000001</v>
      </c>
      <c r="E2246">
        <v>117.3531</v>
      </c>
      <c r="F2246" t="s">
        <v>1039</v>
      </c>
      <c r="G2246" t="s">
        <v>1040</v>
      </c>
      <c r="H2246" t="s">
        <v>1041</v>
      </c>
      <c r="I2246" t="s">
        <v>2092</v>
      </c>
      <c r="K2246">
        <v>3525000</v>
      </c>
      <c r="L2246">
        <v>1156440668</v>
      </c>
    </row>
    <row r="2247" spans="1:12" x14ac:dyDescent="0.45">
      <c r="A2247" t="str">
        <f t="shared" si="35"/>
        <v>Benghazi, Banghāzī, Libya</v>
      </c>
      <c r="B2247" t="s">
        <v>4144</v>
      </c>
      <c r="C2247" t="s">
        <v>4144</v>
      </c>
      <c r="D2247">
        <v>32.116700000000002</v>
      </c>
      <c r="E2247">
        <v>20.066700000000001</v>
      </c>
      <c r="F2247" t="s">
        <v>1103</v>
      </c>
      <c r="G2247" t="s">
        <v>1104</v>
      </c>
      <c r="H2247" t="s">
        <v>1105</v>
      </c>
      <c r="I2247" t="s">
        <v>4145</v>
      </c>
      <c r="J2247" t="s">
        <v>378</v>
      </c>
      <c r="K2247">
        <v>631555</v>
      </c>
      <c r="L2247">
        <v>1434915572</v>
      </c>
    </row>
    <row r="2248" spans="1:12" x14ac:dyDescent="0.45">
      <c r="A2248" t="str">
        <f t="shared" si="35"/>
        <v>Bengkulu, Bengkulu, Indonesia</v>
      </c>
      <c r="B2248" t="s">
        <v>4146</v>
      </c>
      <c r="C2248" t="s">
        <v>4146</v>
      </c>
      <c r="D2248">
        <v>-3.7955999999999999</v>
      </c>
      <c r="E2248">
        <v>102.25920000000001</v>
      </c>
      <c r="F2248" t="s">
        <v>1763</v>
      </c>
      <c r="G2248" t="s">
        <v>1764</v>
      </c>
      <c r="H2248" t="s">
        <v>1765</v>
      </c>
      <c r="I2248" t="s">
        <v>4146</v>
      </c>
      <c r="J2248" t="s">
        <v>378</v>
      </c>
      <c r="K2248">
        <v>360495</v>
      </c>
      <c r="L2248">
        <v>1360191448</v>
      </c>
    </row>
    <row r="2249" spans="1:12" x14ac:dyDescent="0.45">
      <c r="A2249" t="str">
        <f t="shared" si="35"/>
        <v>Bengonbeyene, Wele-Nzas, Equatorial Guinea</v>
      </c>
      <c r="B2249" t="s">
        <v>4147</v>
      </c>
      <c r="C2249" t="s">
        <v>4147</v>
      </c>
      <c r="D2249">
        <v>1.6931</v>
      </c>
      <c r="E2249">
        <v>11.0342</v>
      </c>
      <c r="F2249" t="s">
        <v>741</v>
      </c>
      <c r="G2249" t="s">
        <v>742</v>
      </c>
      <c r="H2249" t="s">
        <v>743</v>
      </c>
      <c r="I2249" t="s">
        <v>744</v>
      </c>
      <c r="K2249">
        <v>15644</v>
      </c>
      <c r="L2249">
        <v>1226996248</v>
      </c>
    </row>
    <row r="2250" spans="1:12" x14ac:dyDescent="0.45">
      <c r="A2250" t="str">
        <f t="shared" si="35"/>
        <v>Benguela, Benguela, Angola</v>
      </c>
      <c r="B2250" t="s">
        <v>4148</v>
      </c>
      <c r="C2250" t="s">
        <v>4148</v>
      </c>
      <c r="D2250">
        <v>-12.55</v>
      </c>
      <c r="E2250">
        <v>13.416700000000001</v>
      </c>
      <c r="F2250" t="s">
        <v>1809</v>
      </c>
      <c r="G2250" t="s">
        <v>1810</v>
      </c>
      <c r="H2250" t="s">
        <v>1811</v>
      </c>
      <c r="I2250" t="s">
        <v>4148</v>
      </c>
      <c r="J2250" t="s">
        <v>378</v>
      </c>
      <c r="K2250">
        <v>513000</v>
      </c>
      <c r="L2250">
        <v>1024141961</v>
      </c>
    </row>
    <row r="2251" spans="1:12" x14ac:dyDescent="0.45">
      <c r="A2251" t="str">
        <f t="shared" si="35"/>
        <v>Beni, Nord-Kivu, Congo (Kinshasa)</v>
      </c>
      <c r="B2251" t="s">
        <v>4149</v>
      </c>
      <c r="C2251" t="s">
        <v>4149</v>
      </c>
      <c r="D2251">
        <v>0.5</v>
      </c>
      <c r="E2251">
        <v>29.466699999999999</v>
      </c>
      <c r="F2251" t="s">
        <v>1127</v>
      </c>
      <c r="G2251" t="s">
        <v>1128</v>
      </c>
      <c r="H2251" t="s">
        <v>1129</v>
      </c>
      <c r="I2251" t="s">
        <v>4150</v>
      </c>
      <c r="K2251">
        <v>332903</v>
      </c>
      <c r="L2251">
        <v>1180325051</v>
      </c>
    </row>
    <row r="2252" spans="1:12" x14ac:dyDescent="0.45">
      <c r="A2252" t="str">
        <f t="shared" si="35"/>
        <v>Beni Enzar, Oriental, Morocco</v>
      </c>
      <c r="B2252" t="s">
        <v>4151</v>
      </c>
      <c r="C2252" t="s">
        <v>4151</v>
      </c>
      <c r="D2252">
        <v>35.256900000000002</v>
      </c>
      <c r="E2252">
        <v>-2.9342000000000001</v>
      </c>
      <c r="F2252" t="s">
        <v>893</v>
      </c>
      <c r="G2252" t="s">
        <v>894</v>
      </c>
      <c r="H2252" t="s">
        <v>895</v>
      </c>
      <c r="I2252" t="s">
        <v>921</v>
      </c>
      <c r="K2252">
        <v>56582</v>
      </c>
      <c r="L2252">
        <v>1504616684</v>
      </c>
    </row>
    <row r="2253" spans="1:12" x14ac:dyDescent="0.45">
      <c r="A2253" t="str">
        <f t="shared" si="35"/>
        <v>Béni Mellal, Béni Mellal-Khénifra, Morocco</v>
      </c>
      <c r="B2253" t="s">
        <v>4152</v>
      </c>
      <c r="C2253" t="s">
        <v>4153</v>
      </c>
      <c r="D2253">
        <v>32.337299999999999</v>
      </c>
      <c r="E2253">
        <v>-6.3498000000000001</v>
      </c>
      <c r="F2253" t="s">
        <v>893</v>
      </c>
      <c r="G2253" t="s">
        <v>894</v>
      </c>
      <c r="H2253" t="s">
        <v>895</v>
      </c>
      <c r="I2253" t="s">
        <v>4154</v>
      </c>
      <c r="J2253" t="s">
        <v>378</v>
      </c>
      <c r="L2253">
        <v>1504131639</v>
      </c>
    </row>
    <row r="2254" spans="1:12" x14ac:dyDescent="0.45">
      <c r="A2254" t="str">
        <f t="shared" si="35"/>
        <v>Beni Ounif, Béchar, Algeria</v>
      </c>
      <c r="B2254" t="s">
        <v>4155</v>
      </c>
      <c r="C2254" t="s">
        <v>4155</v>
      </c>
      <c r="D2254">
        <v>32.049300000000002</v>
      </c>
      <c r="E2254">
        <v>-1.2514000000000001</v>
      </c>
      <c r="F2254" t="s">
        <v>486</v>
      </c>
      <c r="G2254" t="s">
        <v>487</v>
      </c>
      <c r="H2254" t="s">
        <v>488</v>
      </c>
      <c r="I2254" t="s">
        <v>489</v>
      </c>
      <c r="K2254">
        <v>5628</v>
      </c>
      <c r="L2254">
        <v>1012327989</v>
      </c>
    </row>
    <row r="2255" spans="1:12" x14ac:dyDescent="0.45">
      <c r="A2255" t="str">
        <f t="shared" si="35"/>
        <v>Benicia, California, United States</v>
      </c>
      <c r="B2255" t="s">
        <v>4156</v>
      </c>
      <c r="C2255" t="s">
        <v>4156</v>
      </c>
      <c r="D2255">
        <v>38.072499999999998</v>
      </c>
      <c r="E2255">
        <v>-122.1525</v>
      </c>
      <c r="F2255" t="s">
        <v>530</v>
      </c>
      <c r="G2255" t="s">
        <v>531</v>
      </c>
      <c r="H2255" t="s">
        <v>532</v>
      </c>
      <c r="I2255" t="s">
        <v>754</v>
      </c>
      <c r="K2255">
        <v>28240</v>
      </c>
      <c r="L2255">
        <v>1840018858</v>
      </c>
    </row>
    <row r="2256" spans="1:12" x14ac:dyDescent="0.45">
      <c r="A2256" t="str">
        <f t="shared" si="35"/>
        <v>Benidorm, Valencia, Spain</v>
      </c>
      <c r="B2256" t="s">
        <v>4157</v>
      </c>
      <c r="C2256" t="s">
        <v>4157</v>
      </c>
      <c r="D2256">
        <v>38.534199999999998</v>
      </c>
      <c r="E2256">
        <v>-0.13139999999999999</v>
      </c>
      <c r="F2256" t="s">
        <v>436</v>
      </c>
      <c r="G2256" t="s">
        <v>437</v>
      </c>
      <c r="H2256" t="s">
        <v>438</v>
      </c>
      <c r="I2256" t="s">
        <v>1564</v>
      </c>
      <c r="K2256">
        <v>68721</v>
      </c>
      <c r="L2256">
        <v>1724178356</v>
      </c>
    </row>
    <row r="2257" spans="1:12" x14ac:dyDescent="0.45">
      <c r="A2257" t="str">
        <f t="shared" si="35"/>
        <v>Benin City, Edo, Nigeria</v>
      </c>
      <c r="B2257" t="s">
        <v>4158</v>
      </c>
      <c r="C2257" t="s">
        <v>4158</v>
      </c>
      <c r="D2257">
        <v>6.3175999999999997</v>
      </c>
      <c r="E2257">
        <v>5.6144999999999996</v>
      </c>
      <c r="F2257" t="s">
        <v>476</v>
      </c>
      <c r="G2257" t="s">
        <v>477</v>
      </c>
      <c r="H2257" t="s">
        <v>478</v>
      </c>
      <c r="I2257" t="s">
        <v>4159</v>
      </c>
      <c r="J2257" t="s">
        <v>378</v>
      </c>
      <c r="K2257">
        <v>1190000</v>
      </c>
      <c r="L2257">
        <v>1566080151</v>
      </c>
    </row>
    <row r="2258" spans="1:12" x14ac:dyDescent="0.45">
      <c r="A2258" t="str">
        <f t="shared" si="35"/>
        <v>Benito Juárez, Buenos Aires, Argentina</v>
      </c>
      <c r="B2258" t="s">
        <v>4160</v>
      </c>
      <c r="C2258" t="s">
        <v>4161</v>
      </c>
      <c r="D2258">
        <v>-37.665500000000002</v>
      </c>
      <c r="E2258">
        <v>-59.8</v>
      </c>
      <c r="F2258" t="s">
        <v>651</v>
      </c>
      <c r="G2258" t="s">
        <v>652</v>
      </c>
      <c r="H2258" t="s">
        <v>653</v>
      </c>
      <c r="I2258" t="s">
        <v>870</v>
      </c>
      <c r="J2258" t="s">
        <v>366</v>
      </c>
      <c r="K2258">
        <v>10609</v>
      </c>
      <c r="L2258">
        <v>1032382110</v>
      </c>
    </row>
    <row r="2259" spans="1:12" x14ac:dyDescent="0.45">
      <c r="A2259" t="str">
        <f t="shared" si="35"/>
        <v>Benjamín Hill, Sonora, Mexico</v>
      </c>
      <c r="B2259" t="s">
        <v>4162</v>
      </c>
      <c r="C2259" t="s">
        <v>4163</v>
      </c>
      <c r="D2259">
        <v>30.166699999999999</v>
      </c>
      <c r="E2259">
        <v>-111.1</v>
      </c>
      <c r="F2259" t="s">
        <v>519</v>
      </c>
      <c r="G2259" t="s">
        <v>520</v>
      </c>
      <c r="H2259" t="s">
        <v>521</v>
      </c>
      <c r="I2259" t="s">
        <v>959</v>
      </c>
      <c r="J2259" t="s">
        <v>366</v>
      </c>
      <c r="K2259">
        <v>5285</v>
      </c>
      <c r="L2259">
        <v>1484490786</v>
      </c>
    </row>
    <row r="2260" spans="1:12" x14ac:dyDescent="0.45">
      <c r="A2260" t="str">
        <f t="shared" si="35"/>
        <v>Benner, Pennsylvania, United States</v>
      </c>
      <c r="B2260" t="s">
        <v>4164</v>
      </c>
      <c r="C2260" t="s">
        <v>4164</v>
      </c>
      <c r="D2260">
        <v>40.869799999999998</v>
      </c>
      <c r="E2260">
        <v>-77.815399999999997</v>
      </c>
      <c r="F2260" t="s">
        <v>530</v>
      </c>
      <c r="G2260" t="s">
        <v>531</v>
      </c>
      <c r="H2260" t="s">
        <v>532</v>
      </c>
      <c r="I2260" t="s">
        <v>620</v>
      </c>
      <c r="K2260">
        <v>9242</v>
      </c>
      <c r="L2260">
        <v>1840143700</v>
      </c>
    </row>
    <row r="2261" spans="1:12" x14ac:dyDescent="0.45">
      <c r="A2261" t="str">
        <f t="shared" si="35"/>
        <v>Bennettsville, South Carolina, United States</v>
      </c>
      <c r="B2261" t="s">
        <v>4165</v>
      </c>
      <c r="C2261" t="s">
        <v>4165</v>
      </c>
      <c r="D2261">
        <v>34.630299999999998</v>
      </c>
      <c r="E2261">
        <v>-79.687399999999997</v>
      </c>
      <c r="F2261" t="s">
        <v>530</v>
      </c>
      <c r="G2261" t="s">
        <v>531</v>
      </c>
      <c r="H2261" t="s">
        <v>532</v>
      </c>
      <c r="I2261" t="s">
        <v>534</v>
      </c>
      <c r="K2261">
        <v>11086</v>
      </c>
      <c r="L2261">
        <v>1840013583</v>
      </c>
    </row>
    <row r="2262" spans="1:12" x14ac:dyDescent="0.45">
      <c r="A2262" t="str">
        <f t="shared" si="35"/>
        <v>Bennington, Vermont, United States</v>
      </c>
      <c r="B2262" t="s">
        <v>4166</v>
      </c>
      <c r="C2262" t="s">
        <v>4166</v>
      </c>
      <c r="D2262">
        <v>42.885199999999998</v>
      </c>
      <c r="E2262">
        <v>-73.213200000000001</v>
      </c>
      <c r="F2262" t="s">
        <v>530</v>
      </c>
      <c r="G2262" t="s">
        <v>531</v>
      </c>
      <c r="H2262" t="s">
        <v>532</v>
      </c>
      <c r="I2262" t="s">
        <v>3653</v>
      </c>
      <c r="K2262">
        <v>15179</v>
      </c>
      <c r="L2262">
        <v>1840070381</v>
      </c>
    </row>
    <row r="2263" spans="1:12" x14ac:dyDescent="0.45">
      <c r="A2263" t="str">
        <f t="shared" si="35"/>
        <v>Benoni, Gauteng, South Africa</v>
      </c>
      <c r="B2263" t="s">
        <v>4167</v>
      </c>
      <c r="C2263" t="s">
        <v>4167</v>
      </c>
      <c r="D2263">
        <v>-26.188300000000002</v>
      </c>
      <c r="E2263">
        <v>28.320599999999999</v>
      </c>
      <c r="F2263" t="s">
        <v>1436</v>
      </c>
      <c r="G2263" t="s">
        <v>1437</v>
      </c>
      <c r="H2263" t="s">
        <v>1438</v>
      </c>
      <c r="I2263" t="s">
        <v>1439</v>
      </c>
      <c r="K2263">
        <v>158777</v>
      </c>
      <c r="L2263">
        <v>1710880986</v>
      </c>
    </row>
    <row r="2264" spans="1:12" x14ac:dyDescent="0.45">
      <c r="A2264" t="str">
        <f t="shared" si="35"/>
        <v>Bensalem, Pennsylvania, United States</v>
      </c>
      <c r="B2264" t="s">
        <v>4168</v>
      </c>
      <c r="C2264" t="s">
        <v>4168</v>
      </c>
      <c r="D2264">
        <v>40.108600000000003</v>
      </c>
      <c r="E2264">
        <v>-74.943100000000001</v>
      </c>
      <c r="F2264" t="s">
        <v>530</v>
      </c>
      <c r="G2264" t="s">
        <v>531</v>
      </c>
      <c r="H2264" t="s">
        <v>532</v>
      </c>
      <c r="I2264" t="s">
        <v>620</v>
      </c>
      <c r="K2264">
        <v>60370</v>
      </c>
      <c r="L2264">
        <v>1840152153</v>
      </c>
    </row>
    <row r="2265" spans="1:12" x14ac:dyDescent="0.45">
      <c r="A2265" t="str">
        <f t="shared" si="35"/>
        <v>Bensenville, Illinois, United States</v>
      </c>
      <c r="B2265" t="s">
        <v>4169</v>
      </c>
      <c r="C2265" t="s">
        <v>4169</v>
      </c>
      <c r="D2265">
        <v>41.959299999999999</v>
      </c>
      <c r="E2265">
        <v>-87.943299999999994</v>
      </c>
      <c r="F2265" t="s">
        <v>530</v>
      </c>
      <c r="G2265" t="s">
        <v>531</v>
      </c>
      <c r="H2265" t="s">
        <v>532</v>
      </c>
      <c r="I2265" t="s">
        <v>824</v>
      </c>
      <c r="K2265">
        <v>18044</v>
      </c>
      <c r="L2265">
        <v>1840011398</v>
      </c>
    </row>
    <row r="2266" spans="1:12" x14ac:dyDescent="0.45">
      <c r="A2266" t="str">
        <f t="shared" si="35"/>
        <v>Bensheim, Hesse, Germany</v>
      </c>
      <c r="B2266" t="s">
        <v>4170</v>
      </c>
      <c r="C2266" t="s">
        <v>4170</v>
      </c>
      <c r="D2266">
        <v>49.681100000000001</v>
      </c>
      <c r="E2266">
        <v>8.6227999999999998</v>
      </c>
      <c r="F2266" t="s">
        <v>441</v>
      </c>
      <c r="G2266" t="s">
        <v>442</v>
      </c>
      <c r="H2266" t="s">
        <v>443</v>
      </c>
      <c r="I2266" t="s">
        <v>1676</v>
      </c>
      <c r="K2266">
        <v>40456</v>
      </c>
      <c r="L2266">
        <v>1276256416</v>
      </c>
    </row>
    <row r="2267" spans="1:12" x14ac:dyDescent="0.45">
      <c r="A2267" t="str">
        <f t="shared" si="35"/>
        <v>Bensley, Virginia, United States</v>
      </c>
      <c r="B2267" t="s">
        <v>4171</v>
      </c>
      <c r="C2267" t="s">
        <v>4171</v>
      </c>
      <c r="D2267">
        <v>37.447000000000003</v>
      </c>
      <c r="E2267">
        <v>-77.441999999999993</v>
      </c>
      <c r="F2267" t="s">
        <v>530</v>
      </c>
      <c r="G2267" t="s">
        <v>531</v>
      </c>
      <c r="H2267" t="s">
        <v>532</v>
      </c>
      <c r="I2267" t="s">
        <v>618</v>
      </c>
      <c r="K2267">
        <v>6327</v>
      </c>
      <c r="L2267">
        <v>1840006408</v>
      </c>
    </row>
    <row r="2268" spans="1:12" x14ac:dyDescent="0.45">
      <c r="A2268" t="str">
        <f t="shared" si="35"/>
        <v>Benslimane, Casablanca-Settat, Morocco</v>
      </c>
      <c r="B2268" t="s">
        <v>4172</v>
      </c>
      <c r="C2268" t="s">
        <v>4172</v>
      </c>
      <c r="D2268">
        <v>33.612200000000001</v>
      </c>
      <c r="E2268">
        <v>-7.1211000000000002</v>
      </c>
      <c r="F2268" t="s">
        <v>893</v>
      </c>
      <c r="G2268" t="s">
        <v>894</v>
      </c>
      <c r="H2268" t="s">
        <v>895</v>
      </c>
      <c r="I2268" t="s">
        <v>3655</v>
      </c>
      <c r="K2268">
        <v>57101</v>
      </c>
      <c r="L2268">
        <v>1504790296</v>
      </c>
    </row>
    <row r="2269" spans="1:12" x14ac:dyDescent="0.45">
      <c r="A2269" t="str">
        <f t="shared" si="35"/>
        <v>Bensonville, Montserrado, Liberia</v>
      </c>
      <c r="B2269" t="s">
        <v>4173</v>
      </c>
      <c r="C2269" t="s">
        <v>4173</v>
      </c>
      <c r="D2269">
        <v>6.4455999999999998</v>
      </c>
      <c r="E2269">
        <v>-10.6097</v>
      </c>
      <c r="F2269" t="s">
        <v>3585</v>
      </c>
      <c r="G2269" t="s">
        <v>3586</v>
      </c>
      <c r="H2269" t="s">
        <v>3587</v>
      </c>
      <c r="I2269" t="s">
        <v>4174</v>
      </c>
      <c r="J2269" t="s">
        <v>378</v>
      </c>
      <c r="K2269">
        <v>4089</v>
      </c>
      <c r="L2269">
        <v>1430964557</v>
      </c>
    </row>
    <row r="2270" spans="1:12" x14ac:dyDescent="0.45">
      <c r="A2270" t="str">
        <f t="shared" si="35"/>
        <v>Bensville, Maryland, United States</v>
      </c>
      <c r="B2270" t="s">
        <v>4175</v>
      </c>
      <c r="C2270" t="s">
        <v>4175</v>
      </c>
      <c r="D2270">
        <v>38.617600000000003</v>
      </c>
      <c r="E2270">
        <v>-77.0077</v>
      </c>
      <c r="F2270" t="s">
        <v>530</v>
      </c>
      <c r="G2270" t="s">
        <v>531</v>
      </c>
      <c r="H2270" t="s">
        <v>532</v>
      </c>
      <c r="I2270" t="s">
        <v>588</v>
      </c>
      <c r="K2270">
        <v>13247</v>
      </c>
      <c r="L2270">
        <v>1840073595</v>
      </c>
    </row>
    <row r="2271" spans="1:12" x14ac:dyDescent="0.45">
      <c r="A2271" t="str">
        <f t="shared" si="35"/>
        <v>Bentiu, Unity, South Sudan</v>
      </c>
      <c r="B2271" t="s">
        <v>4176</v>
      </c>
      <c r="C2271" t="s">
        <v>4176</v>
      </c>
      <c r="D2271">
        <v>9.25</v>
      </c>
      <c r="E2271">
        <v>29.8</v>
      </c>
      <c r="F2271" t="s">
        <v>2800</v>
      </c>
      <c r="G2271" t="s">
        <v>2801</v>
      </c>
      <c r="H2271" t="s">
        <v>2802</v>
      </c>
      <c r="I2271" t="s">
        <v>4177</v>
      </c>
      <c r="J2271" t="s">
        <v>378</v>
      </c>
      <c r="K2271">
        <v>7781</v>
      </c>
      <c r="L2271">
        <v>1728684421</v>
      </c>
    </row>
    <row r="2272" spans="1:12" x14ac:dyDescent="0.45">
      <c r="A2272" t="str">
        <f t="shared" si="35"/>
        <v>Bentley, Western Australia, Australia</v>
      </c>
      <c r="B2272" t="s">
        <v>4178</v>
      </c>
      <c r="C2272" t="s">
        <v>4178</v>
      </c>
      <c r="D2272">
        <v>-32.000999999999998</v>
      </c>
      <c r="E2272">
        <v>115.92400000000001</v>
      </c>
      <c r="F2272" t="s">
        <v>830</v>
      </c>
      <c r="G2272" t="s">
        <v>831</v>
      </c>
      <c r="H2272" t="s">
        <v>832</v>
      </c>
      <c r="I2272" t="s">
        <v>1427</v>
      </c>
      <c r="K2272">
        <v>8782</v>
      </c>
      <c r="L2272">
        <v>1036133213</v>
      </c>
    </row>
    <row r="2273" spans="1:12" x14ac:dyDescent="0.45">
      <c r="A2273" t="str">
        <f t="shared" si="35"/>
        <v>Bento Gonçalves, Rio Grande do Sul, Brazil</v>
      </c>
      <c r="B2273" t="s">
        <v>4179</v>
      </c>
      <c r="C2273" t="s">
        <v>4180</v>
      </c>
      <c r="D2273">
        <v>-29.169499999999999</v>
      </c>
      <c r="E2273">
        <v>-51.52</v>
      </c>
      <c r="F2273" t="s">
        <v>491</v>
      </c>
      <c r="G2273" t="s">
        <v>492</v>
      </c>
      <c r="H2273" t="s">
        <v>493</v>
      </c>
      <c r="I2273" t="s">
        <v>3101</v>
      </c>
      <c r="K2273">
        <v>94271</v>
      </c>
      <c r="L2273">
        <v>1076492877</v>
      </c>
    </row>
    <row r="2274" spans="1:12" x14ac:dyDescent="0.45">
      <c r="A2274" t="str">
        <f t="shared" si="35"/>
        <v>Benton, Arkansas, United States</v>
      </c>
      <c r="B2274" t="s">
        <v>4181</v>
      </c>
      <c r="C2274" t="s">
        <v>4181</v>
      </c>
      <c r="D2274">
        <v>34.577500000000001</v>
      </c>
      <c r="E2274">
        <v>-92.571200000000005</v>
      </c>
      <c r="F2274" t="s">
        <v>530</v>
      </c>
      <c r="G2274" t="s">
        <v>531</v>
      </c>
      <c r="H2274" t="s">
        <v>532</v>
      </c>
      <c r="I2274" t="s">
        <v>1616</v>
      </c>
      <c r="K2274">
        <v>36820</v>
      </c>
      <c r="L2274">
        <v>1840013572</v>
      </c>
    </row>
    <row r="2275" spans="1:12" x14ac:dyDescent="0.45">
      <c r="A2275" t="str">
        <f t="shared" si="35"/>
        <v>Benton, Illinois, United States</v>
      </c>
      <c r="B2275" t="s">
        <v>4181</v>
      </c>
      <c r="C2275" t="s">
        <v>4181</v>
      </c>
      <c r="D2275">
        <v>38.011000000000003</v>
      </c>
      <c r="E2275">
        <v>-88.917900000000003</v>
      </c>
      <c r="F2275" t="s">
        <v>530</v>
      </c>
      <c r="G2275" t="s">
        <v>531</v>
      </c>
      <c r="H2275" t="s">
        <v>532</v>
      </c>
      <c r="I2275" t="s">
        <v>824</v>
      </c>
      <c r="K2275">
        <v>7518</v>
      </c>
      <c r="L2275">
        <v>1840007543</v>
      </c>
    </row>
    <row r="2276" spans="1:12" x14ac:dyDescent="0.45">
      <c r="A2276" t="str">
        <f t="shared" si="35"/>
        <v>Benton, Louisiana, United States</v>
      </c>
      <c r="B2276" t="s">
        <v>4181</v>
      </c>
      <c r="C2276" t="s">
        <v>4181</v>
      </c>
      <c r="D2276">
        <v>32.690600000000003</v>
      </c>
      <c r="E2276">
        <v>-93.74</v>
      </c>
      <c r="F2276" t="s">
        <v>530</v>
      </c>
      <c r="G2276" t="s">
        <v>531</v>
      </c>
      <c r="H2276" t="s">
        <v>532</v>
      </c>
      <c r="I2276" t="s">
        <v>533</v>
      </c>
      <c r="K2276">
        <v>5732</v>
      </c>
      <c r="L2276">
        <v>1840015769</v>
      </c>
    </row>
    <row r="2277" spans="1:12" x14ac:dyDescent="0.45">
      <c r="A2277" t="str">
        <f t="shared" si="35"/>
        <v>Benton Harbor, Michigan, United States</v>
      </c>
      <c r="B2277" t="s">
        <v>4182</v>
      </c>
      <c r="C2277" t="s">
        <v>4182</v>
      </c>
      <c r="D2277">
        <v>42.115900000000003</v>
      </c>
      <c r="E2277">
        <v>-86.448800000000006</v>
      </c>
      <c r="F2277" t="s">
        <v>530</v>
      </c>
      <c r="G2277" t="s">
        <v>531</v>
      </c>
      <c r="H2277" t="s">
        <v>532</v>
      </c>
      <c r="I2277" t="s">
        <v>868</v>
      </c>
      <c r="K2277">
        <v>59216</v>
      </c>
      <c r="L2277">
        <v>1840003215</v>
      </c>
    </row>
    <row r="2278" spans="1:12" x14ac:dyDescent="0.45">
      <c r="A2278" t="str">
        <f t="shared" si="35"/>
        <v>Bentonville, Arkansas, United States</v>
      </c>
      <c r="B2278" t="s">
        <v>4183</v>
      </c>
      <c r="C2278" t="s">
        <v>4183</v>
      </c>
      <c r="D2278">
        <v>36.354599999999998</v>
      </c>
      <c r="E2278">
        <v>-94.230599999999995</v>
      </c>
      <c r="F2278" t="s">
        <v>530</v>
      </c>
      <c r="G2278" t="s">
        <v>531</v>
      </c>
      <c r="H2278" t="s">
        <v>532</v>
      </c>
      <c r="I2278" t="s">
        <v>1616</v>
      </c>
      <c r="K2278">
        <v>54909</v>
      </c>
      <c r="L2278">
        <v>1840013319</v>
      </c>
    </row>
    <row r="2279" spans="1:12" x14ac:dyDescent="0.45">
      <c r="A2279" t="str">
        <f t="shared" si="35"/>
        <v>Benxi, Liaoning, China</v>
      </c>
      <c r="B2279" t="s">
        <v>4184</v>
      </c>
      <c r="C2279" t="s">
        <v>4184</v>
      </c>
      <c r="D2279">
        <v>41.292000000000002</v>
      </c>
      <c r="E2279">
        <v>123.761</v>
      </c>
      <c r="F2279" t="s">
        <v>1039</v>
      </c>
      <c r="G2279" t="s">
        <v>1040</v>
      </c>
      <c r="H2279" t="s">
        <v>1041</v>
      </c>
      <c r="I2279" t="s">
        <v>2102</v>
      </c>
      <c r="K2279">
        <v>1567000</v>
      </c>
      <c r="L2279">
        <v>1156097909</v>
      </c>
    </row>
    <row r="2280" spans="1:12" x14ac:dyDescent="0.45">
      <c r="A2280" t="str">
        <f t="shared" si="35"/>
        <v>Beočin, Beočin, Serbia</v>
      </c>
      <c r="B2280" t="s">
        <v>4185</v>
      </c>
      <c r="C2280" t="s">
        <v>4186</v>
      </c>
      <c r="D2280">
        <v>45.1922</v>
      </c>
      <c r="E2280">
        <v>19.720300000000002</v>
      </c>
      <c r="F2280" t="s">
        <v>795</v>
      </c>
      <c r="G2280" t="s">
        <v>796</v>
      </c>
      <c r="H2280" t="s">
        <v>797</v>
      </c>
      <c r="I2280" t="s">
        <v>4185</v>
      </c>
      <c r="J2280" t="s">
        <v>378</v>
      </c>
      <c r="K2280">
        <v>8058</v>
      </c>
      <c r="L2280">
        <v>1688152997</v>
      </c>
    </row>
    <row r="2281" spans="1:12" x14ac:dyDescent="0.45">
      <c r="A2281" t="str">
        <f t="shared" si="35"/>
        <v>Beppu, Ōita, Japan</v>
      </c>
      <c r="B2281" t="s">
        <v>4187</v>
      </c>
      <c r="C2281" t="s">
        <v>4187</v>
      </c>
      <c r="D2281">
        <v>33.284700000000001</v>
      </c>
      <c r="E2281">
        <v>131.49109999999999</v>
      </c>
      <c r="F2281" t="s">
        <v>514</v>
      </c>
      <c r="G2281" t="s">
        <v>515</v>
      </c>
      <c r="H2281" t="s">
        <v>516</v>
      </c>
      <c r="I2281" t="s">
        <v>4188</v>
      </c>
      <c r="K2281">
        <v>118499</v>
      </c>
      <c r="L2281">
        <v>1392115605</v>
      </c>
    </row>
    <row r="2282" spans="1:12" x14ac:dyDescent="0.45">
      <c r="A2282" t="str">
        <f t="shared" si="35"/>
        <v>Beppuchō, Hokkaidō, Japan</v>
      </c>
      <c r="B2282" t="s">
        <v>4189</v>
      </c>
      <c r="C2282" t="s">
        <v>4190</v>
      </c>
      <c r="D2282">
        <v>42.930399999999999</v>
      </c>
      <c r="E2282">
        <v>143.16999999999999</v>
      </c>
      <c r="F2282" t="s">
        <v>514</v>
      </c>
      <c r="G2282" t="s">
        <v>515</v>
      </c>
      <c r="H2282" t="s">
        <v>516</v>
      </c>
      <c r="I2282" t="s">
        <v>517</v>
      </c>
      <c r="K2282">
        <v>173890</v>
      </c>
      <c r="L2282">
        <v>1392712158</v>
      </c>
    </row>
    <row r="2283" spans="1:12" x14ac:dyDescent="0.45">
      <c r="A2283" t="str">
        <f t="shared" si="35"/>
        <v>Berane, Berane, Montenegro</v>
      </c>
      <c r="B2283" t="s">
        <v>4191</v>
      </c>
      <c r="C2283" t="s">
        <v>4191</v>
      </c>
      <c r="D2283">
        <v>42.847299999999997</v>
      </c>
      <c r="E2283">
        <v>19.869399999999999</v>
      </c>
      <c r="F2283" t="s">
        <v>1994</v>
      </c>
      <c r="G2283" t="s">
        <v>1995</v>
      </c>
      <c r="H2283" t="s">
        <v>1996</v>
      </c>
      <c r="I2283" t="s">
        <v>4191</v>
      </c>
      <c r="J2283" t="s">
        <v>378</v>
      </c>
      <c r="K2283">
        <v>11776</v>
      </c>
      <c r="L2283">
        <v>1499204492</v>
      </c>
    </row>
    <row r="2284" spans="1:12" x14ac:dyDescent="0.45">
      <c r="A2284" t="str">
        <f t="shared" si="35"/>
        <v>Berat, Berat, Albania</v>
      </c>
      <c r="B2284" t="s">
        <v>4192</v>
      </c>
      <c r="C2284" t="s">
        <v>4192</v>
      </c>
      <c r="D2284">
        <v>40.704900000000002</v>
      </c>
      <c r="E2284">
        <v>19.9497</v>
      </c>
      <c r="F2284" t="s">
        <v>3185</v>
      </c>
      <c r="G2284" t="s">
        <v>3186</v>
      </c>
      <c r="H2284" t="s">
        <v>3187</v>
      </c>
      <c r="I2284" t="s">
        <v>4192</v>
      </c>
      <c r="J2284" t="s">
        <v>378</v>
      </c>
      <c r="K2284">
        <v>36496</v>
      </c>
      <c r="L2284">
        <v>1008955153</v>
      </c>
    </row>
    <row r="2285" spans="1:12" x14ac:dyDescent="0.45">
      <c r="A2285" t="str">
        <f t="shared" si="35"/>
        <v>Berazategui, Buenos Aires, Argentina</v>
      </c>
      <c r="B2285" t="s">
        <v>4193</v>
      </c>
      <c r="C2285" t="s">
        <v>4193</v>
      </c>
      <c r="D2285">
        <v>-34.767899999999997</v>
      </c>
      <c r="E2285">
        <v>-58.213299999999997</v>
      </c>
      <c r="F2285" t="s">
        <v>651</v>
      </c>
      <c r="G2285" t="s">
        <v>652</v>
      </c>
      <c r="H2285" t="s">
        <v>653</v>
      </c>
      <c r="I2285" t="s">
        <v>870</v>
      </c>
      <c r="J2285" t="s">
        <v>366</v>
      </c>
      <c r="K2285">
        <v>180523</v>
      </c>
      <c r="L2285">
        <v>1032535314</v>
      </c>
    </row>
    <row r="2286" spans="1:12" x14ac:dyDescent="0.45">
      <c r="A2286" t="str">
        <f t="shared" si="35"/>
        <v>Berber, River Nile, Sudan</v>
      </c>
      <c r="B2286" t="s">
        <v>4194</v>
      </c>
      <c r="C2286" t="s">
        <v>4194</v>
      </c>
      <c r="D2286">
        <v>18.016999999999999</v>
      </c>
      <c r="E2286">
        <v>33.9833</v>
      </c>
      <c r="F2286" t="s">
        <v>787</v>
      </c>
      <c r="G2286" t="s">
        <v>788</v>
      </c>
      <c r="H2286" t="s">
        <v>789</v>
      </c>
      <c r="I2286" t="s">
        <v>2661</v>
      </c>
      <c r="K2286">
        <v>49556</v>
      </c>
      <c r="L2286">
        <v>1729960469</v>
      </c>
    </row>
    <row r="2287" spans="1:12" x14ac:dyDescent="0.45">
      <c r="A2287" t="str">
        <f t="shared" si="35"/>
        <v>Berbérati, Mambéré-Kadéï, Central African Republic</v>
      </c>
      <c r="B2287" t="s">
        <v>4195</v>
      </c>
      <c r="C2287" t="s">
        <v>4196</v>
      </c>
      <c r="D2287">
        <v>4.2667000000000002</v>
      </c>
      <c r="E2287">
        <v>15.783300000000001</v>
      </c>
      <c r="F2287" t="s">
        <v>2922</v>
      </c>
      <c r="G2287" t="s">
        <v>2923</v>
      </c>
      <c r="H2287" t="s">
        <v>2924</v>
      </c>
      <c r="I2287" t="s">
        <v>4197</v>
      </c>
      <c r="J2287" t="s">
        <v>378</v>
      </c>
      <c r="K2287">
        <v>76918</v>
      </c>
      <c r="L2287">
        <v>1140239733</v>
      </c>
    </row>
    <row r="2288" spans="1:12" x14ac:dyDescent="0.45">
      <c r="A2288" t="str">
        <f t="shared" si="35"/>
        <v>Berching, Bavaria, Germany</v>
      </c>
      <c r="B2288" t="s">
        <v>4198</v>
      </c>
      <c r="C2288" t="s">
        <v>4198</v>
      </c>
      <c r="D2288">
        <v>49.106400000000001</v>
      </c>
      <c r="E2288">
        <v>11.439399999999999</v>
      </c>
      <c r="F2288" t="s">
        <v>441</v>
      </c>
      <c r="G2288" t="s">
        <v>442</v>
      </c>
      <c r="H2288" t="s">
        <v>443</v>
      </c>
      <c r="I2288" t="s">
        <v>567</v>
      </c>
      <c r="K2288">
        <v>8702</v>
      </c>
      <c r="L2288">
        <v>1276699990</v>
      </c>
    </row>
    <row r="2289" spans="1:12" x14ac:dyDescent="0.45">
      <c r="A2289" t="str">
        <f t="shared" si="35"/>
        <v>Berchtesgaden, Bavaria, Germany</v>
      </c>
      <c r="B2289" t="s">
        <v>4199</v>
      </c>
      <c r="C2289" t="s">
        <v>4199</v>
      </c>
      <c r="D2289">
        <v>47.631399999999999</v>
      </c>
      <c r="E2289">
        <v>13.004200000000001</v>
      </c>
      <c r="F2289" t="s">
        <v>441</v>
      </c>
      <c r="G2289" t="s">
        <v>442</v>
      </c>
      <c r="H2289" t="s">
        <v>443</v>
      </c>
      <c r="I2289" t="s">
        <v>567</v>
      </c>
      <c r="K2289">
        <v>7780</v>
      </c>
      <c r="L2289">
        <v>1276107615</v>
      </c>
    </row>
    <row r="2290" spans="1:12" x14ac:dyDescent="0.45">
      <c r="A2290" t="str">
        <f t="shared" si="35"/>
        <v>Berd, Tavush, Armenia</v>
      </c>
      <c r="B2290" t="s">
        <v>4200</v>
      </c>
      <c r="C2290" t="s">
        <v>4200</v>
      </c>
      <c r="D2290">
        <v>40.880800000000001</v>
      </c>
      <c r="E2290">
        <v>45.3917</v>
      </c>
      <c r="F2290" t="s">
        <v>646</v>
      </c>
      <c r="G2290" t="s">
        <v>647</v>
      </c>
      <c r="H2290" t="s">
        <v>648</v>
      </c>
      <c r="I2290" t="s">
        <v>4201</v>
      </c>
      <c r="K2290">
        <v>9864</v>
      </c>
      <c r="L2290">
        <v>1051965968</v>
      </c>
    </row>
    <row r="2291" spans="1:12" x14ac:dyDescent="0.45">
      <c r="A2291" t="str">
        <f t="shared" si="35"/>
        <v>Bərdə, Bərdə, Azerbaijan</v>
      </c>
      <c r="B2291" t="s">
        <v>4202</v>
      </c>
      <c r="C2291" t="s">
        <v>4203</v>
      </c>
      <c r="D2291">
        <v>40.383099999999999</v>
      </c>
      <c r="E2291">
        <v>47.118600000000001</v>
      </c>
      <c r="F2291" t="s">
        <v>906</v>
      </c>
      <c r="G2291" t="s">
        <v>907</v>
      </c>
      <c r="H2291" t="s">
        <v>908</v>
      </c>
      <c r="I2291" t="s">
        <v>4202</v>
      </c>
      <c r="J2291" t="s">
        <v>378</v>
      </c>
      <c r="K2291">
        <v>38500</v>
      </c>
      <c r="L2291">
        <v>1031495701</v>
      </c>
    </row>
    <row r="2292" spans="1:12" x14ac:dyDescent="0.45">
      <c r="A2292" t="str">
        <f t="shared" si="35"/>
        <v>Berdsk, Novosibirskaya Oblast’, Russia</v>
      </c>
      <c r="B2292" t="s">
        <v>4204</v>
      </c>
      <c r="C2292" t="s">
        <v>4204</v>
      </c>
      <c r="D2292">
        <v>54.75</v>
      </c>
      <c r="E2292">
        <v>83.1</v>
      </c>
      <c r="F2292" t="s">
        <v>504</v>
      </c>
      <c r="G2292" t="s">
        <v>505</v>
      </c>
      <c r="H2292" t="s">
        <v>506</v>
      </c>
      <c r="I2292" t="s">
        <v>3552</v>
      </c>
      <c r="K2292">
        <v>103578</v>
      </c>
      <c r="L2292">
        <v>1643751718</v>
      </c>
    </row>
    <row r="2293" spans="1:12" x14ac:dyDescent="0.45">
      <c r="A2293" t="str">
        <f t="shared" si="35"/>
        <v>Berdyans’k, Zaporiz’ka Oblast’, Ukraine</v>
      </c>
      <c r="B2293" t="s">
        <v>4205</v>
      </c>
      <c r="C2293" t="s">
        <v>4206</v>
      </c>
      <c r="D2293">
        <v>46.759799999999998</v>
      </c>
      <c r="E2293">
        <v>36.784500000000001</v>
      </c>
      <c r="F2293" t="s">
        <v>1461</v>
      </c>
      <c r="G2293" t="s">
        <v>1462</v>
      </c>
      <c r="H2293" t="s">
        <v>1463</v>
      </c>
      <c r="I2293" t="s">
        <v>4207</v>
      </c>
      <c r="J2293" t="s">
        <v>366</v>
      </c>
      <c r="K2293">
        <v>114205</v>
      </c>
      <c r="L2293">
        <v>1804599785</v>
      </c>
    </row>
    <row r="2294" spans="1:12" x14ac:dyDescent="0.45">
      <c r="A2294" t="str">
        <f t="shared" si="35"/>
        <v>Berdychiv, Zhytomyrs’ka Oblast’, Ukraine</v>
      </c>
      <c r="B2294" t="s">
        <v>4208</v>
      </c>
      <c r="C2294" t="s">
        <v>4208</v>
      </c>
      <c r="D2294">
        <v>49.8919</v>
      </c>
      <c r="E2294">
        <v>28.6</v>
      </c>
      <c r="F2294" t="s">
        <v>1461</v>
      </c>
      <c r="G2294" t="s">
        <v>1462</v>
      </c>
      <c r="H2294" t="s">
        <v>1463</v>
      </c>
      <c r="I2294" t="s">
        <v>2000</v>
      </c>
      <c r="J2294" t="s">
        <v>366</v>
      </c>
      <c r="K2294">
        <v>76229</v>
      </c>
      <c r="L2294">
        <v>1804788404</v>
      </c>
    </row>
    <row r="2295" spans="1:12" x14ac:dyDescent="0.45">
      <c r="A2295" t="str">
        <f t="shared" si="35"/>
        <v>Berea, Ohio, United States</v>
      </c>
      <c r="B2295" t="s">
        <v>4209</v>
      </c>
      <c r="C2295" t="s">
        <v>4209</v>
      </c>
      <c r="D2295">
        <v>41.369599999999998</v>
      </c>
      <c r="E2295">
        <v>-81.864199999999997</v>
      </c>
      <c r="F2295" t="s">
        <v>530</v>
      </c>
      <c r="G2295" t="s">
        <v>531</v>
      </c>
      <c r="H2295" t="s">
        <v>532</v>
      </c>
      <c r="I2295" t="s">
        <v>799</v>
      </c>
      <c r="K2295">
        <v>18609</v>
      </c>
      <c r="L2295">
        <v>1840000588</v>
      </c>
    </row>
    <row r="2296" spans="1:12" x14ac:dyDescent="0.45">
      <c r="A2296" t="str">
        <f t="shared" si="35"/>
        <v>Berea, Kentucky, United States</v>
      </c>
      <c r="B2296" t="s">
        <v>4209</v>
      </c>
      <c r="C2296" t="s">
        <v>4209</v>
      </c>
      <c r="D2296">
        <v>37.590400000000002</v>
      </c>
      <c r="E2296">
        <v>-84.2898</v>
      </c>
      <c r="F2296" t="s">
        <v>530</v>
      </c>
      <c r="G2296" t="s">
        <v>531</v>
      </c>
      <c r="H2296" t="s">
        <v>532</v>
      </c>
      <c r="I2296" t="s">
        <v>1528</v>
      </c>
      <c r="K2296">
        <v>18423</v>
      </c>
      <c r="L2296">
        <v>1840013225</v>
      </c>
    </row>
    <row r="2297" spans="1:12" x14ac:dyDescent="0.45">
      <c r="A2297" t="str">
        <f t="shared" si="35"/>
        <v>Berea, South Carolina, United States</v>
      </c>
      <c r="B2297" t="s">
        <v>4209</v>
      </c>
      <c r="C2297" t="s">
        <v>4209</v>
      </c>
      <c r="D2297">
        <v>34.880200000000002</v>
      </c>
      <c r="E2297">
        <v>-82.465299999999999</v>
      </c>
      <c r="F2297" t="s">
        <v>530</v>
      </c>
      <c r="G2297" t="s">
        <v>531</v>
      </c>
      <c r="H2297" t="s">
        <v>532</v>
      </c>
      <c r="I2297" t="s">
        <v>534</v>
      </c>
      <c r="K2297">
        <v>14923</v>
      </c>
      <c r="L2297">
        <v>1840013495</v>
      </c>
    </row>
    <row r="2298" spans="1:12" x14ac:dyDescent="0.45">
      <c r="A2298" t="str">
        <f t="shared" si="35"/>
        <v>Berehove, Zakarpats’ka Oblast’, Ukraine</v>
      </c>
      <c r="B2298" t="s">
        <v>4210</v>
      </c>
      <c r="C2298" t="s">
        <v>4210</v>
      </c>
      <c r="D2298">
        <v>48.202500000000001</v>
      </c>
      <c r="E2298">
        <v>22.637499999999999</v>
      </c>
      <c r="F2298" t="s">
        <v>1461</v>
      </c>
      <c r="G2298" t="s">
        <v>1462</v>
      </c>
      <c r="H2298" t="s">
        <v>1463</v>
      </c>
      <c r="I2298" t="s">
        <v>4211</v>
      </c>
      <c r="J2298" t="s">
        <v>366</v>
      </c>
      <c r="K2298">
        <v>23732</v>
      </c>
      <c r="L2298">
        <v>1804040318</v>
      </c>
    </row>
    <row r="2299" spans="1:12" x14ac:dyDescent="0.45">
      <c r="A2299" t="str">
        <f t="shared" si="35"/>
        <v>Berekum, Brong-Ahafo, Ghana</v>
      </c>
      <c r="B2299" t="s">
        <v>4212</v>
      </c>
      <c r="C2299" t="s">
        <v>4212</v>
      </c>
      <c r="D2299">
        <v>7.4504000000000001</v>
      </c>
      <c r="E2299">
        <v>-2.59</v>
      </c>
      <c r="F2299" t="s">
        <v>719</v>
      </c>
      <c r="G2299" t="s">
        <v>720</v>
      </c>
      <c r="H2299" t="s">
        <v>721</v>
      </c>
      <c r="I2299" t="s">
        <v>4213</v>
      </c>
      <c r="K2299">
        <v>46287</v>
      </c>
      <c r="L2299">
        <v>1288257467</v>
      </c>
    </row>
    <row r="2300" spans="1:12" x14ac:dyDescent="0.45">
      <c r="A2300" t="str">
        <f t="shared" si="35"/>
        <v>Beresford, New Brunswick, Canada</v>
      </c>
      <c r="B2300" t="s">
        <v>4214</v>
      </c>
      <c r="C2300" t="s">
        <v>4214</v>
      </c>
      <c r="D2300">
        <v>47.7181</v>
      </c>
      <c r="E2300">
        <v>-65.879400000000004</v>
      </c>
      <c r="F2300" t="s">
        <v>541</v>
      </c>
      <c r="G2300" t="s">
        <v>542</v>
      </c>
      <c r="H2300" t="s">
        <v>543</v>
      </c>
      <c r="I2300" t="s">
        <v>3760</v>
      </c>
      <c r="K2300">
        <v>6248</v>
      </c>
      <c r="L2300">
        <v>1124000299</v>
      </c>
    </row>
    <row r="2301" spans="1:12" x14ac:dyDescent="0.45">
      <c r="A2301" t="str">
        <f t="shared" si="35"/>
        <v>Berettyóújfalu, Hajdú-Bihar, Hungary</v>
      </c>
      <c r="B2301" t="s">
        <v>4215</v>
      </c>
      <c r="C2301" t="s">
        <v>4216</v>
      </c>
      <c r="D2301">
        <v>47.216700000000003</v>
      </c>
      <c r="E2301">
        <v>21.55</v>
      </c>
      <c r="F2301" t="s">
        <v>641</v>
      </c>
      <c r="G2301" t="s">
        <v>642</v>
      </c>
      <c r="H2301" t="s">
        <v>643</v>
      </c>
      <c r="I2301" t="s">
        <v>3282</v>
      </c>
      <c r="J2301" t="s">
        <v>366</v>
      </c>
      <c r="K2301">
        <v>14690</v>
      </c>
      <c r="L2301">
        <v>1348328817</v>
      </c>
    </row>
    <row r="2302" spans="1:12" x14ac:dyDescent="0.45">
      <c r="A2302" t="str">
        <f t="shared" si="35"/>
        <v>Berezan’, Kyyivs’ka Oblast’, Ukraine</v>
      </c>
      <c r="B2302" t="s">
        <v>4217</v>
      </c>
      <c r="C2302" t="s">
        <v>4218</v>
      </c>
      <c r="D2302">
        <v>50.319699999999997</v>
      </c>
      <c r="E2302">
        <v>31.47</v>
      </c>
      <c r="F2302" t="s">
        <v>1461</v>
      </c>
      <c r="G2302" t="s">
        <v>1462</v>
      </c>
      <c r="H2302" t="s">
        <v>1463</v>
      </c>
      <c r="I2302" t="s">
        <v>4219</v>
      </c>
      <c r="K2302">
        <v>16506</v>
      </c>
      <c r="L2302">
        <v>1804009720</v>
      </c>
    </row>
    <row r="2303" spans="1:12" x14ac:dyDescent="0.45">
      <c r="A2303" t="str">
        <f t="shared" si="35"/>
        <v>Berezivka, Odes’ka Oblast’, Ukraine</v>
      </c>
      <c r="B2303" t="s">
        <v>4220</v>
      </c>
      <c r="C2303" t="s">
        <v>4220</v>
      </c>
      <c r="D2303">
        <v>47.203899999999997</v>
      </c>
      <c r="E2303">
        <v>30.912500000000001</v>
      </c>
      <c r="F2303" t="s">
        <v>1461</v>
      </c>
      <c r="G2303" t="s">
        <v>1462</v>
      </c>
      <c r="H2303" t="s">
        <v>1463</v>
      </c>
      <c r="I2303" t="s">
        <v>3297</v>
      </c>
      <c r="J2303" t="s">
        <v>366</v>
      </c>
      <c r="K2303">
        <v>9845</v>
      </c>
      <c r="L2303">
        <v>1804490359</v>
      </c>
    </row>
    <row r="2304" spans="1:12" x14ac:dyDescent="0.45">
      <c r="A2304" t="str">
        <f t="shared" si="35"/>
        <v>Berezniki, Permskiy Kray, Russia</v>
      </c>
      <c r="B2304" t="s">
        <v>4221</v>
      </c>
      <c r="C2304" t="s">
        <v>4221</v>
      </c>
      <c r="D2304">
        <v>59.416699999999999</v>
      </c>
      <c r="E2304">
        <v>56.783299999999997</v>
      </c>
      <c r="F2304" t="s">
        <v>504</v>
      </c>
      <c r="G2304" t="s">
        <v>505</v>
      </c>
      <c r="H2304" t="s">
        <v>506</v>
      </c>
      <c r="I2304" t="s">
        <v>1488</v>
      </c>
      <c r="K2304">
        <v>145115</v>
      </c>
      <c r="L2304">
        <v>1643757810</v>
      </c>
    </row>
    <row r="2305" spans="1:12" x14ac:dyDescent="0.45">
      <c r="A2305" t="str">
        <f t="shared" si="35"/>
        <v>Berëzovskiy, Sverdlovskaya Oblast’, Russia</v>
      </c>
      <c r="B2305" t="s">
        <v>4222</v>
      </c>
      <c r="C2305" t="s">
        <v>4223</v>
      </c>
      <c r="D2305">
        <v>56.9</v>
      </c>
      <c r="E2305">
        <v>60.8</v>
      </c>
      <c r="F2305" t="s">
        <v>504</v>
      </c>
      <c r="G2305" t="s">
        <v>505</v>
      </c>
      <c r="H2305" t="s">
        <v>506</v>
      </c>
      <c r="I2305" t="s">
        <v>1409</v>
      </c>
      <c r="K2305">
        <v>57892</v>
      </c>
      <c r="L2305">
        <v>1643702962</v>
      </c>
    </row>
    <row r="2306" spans="1:12" x14ac:dyDescent="0.45">
      <c r="A2306" t="str">
        <f t="shared" si="35"/>
        <v>Berëzovskiy, Kemerovskaya Oblast’, Russia</v>
      </c>
      <c r="B2306" t="s">
        <v>4222</v>
      </c>
      <c r="C2306" t="s">
        <v>4223</v>
      </c>
      <c r="D2306">
        <v>55.666699999999999</v>
      </c>
      <c r="E2306">
        <v>86.25</v>
      </c>
      <c r="F2306" t="s">
        <v>504</v>
      </c>
      <c r="G2306" t="s">
        <v>505</v>
      </c>
      <c r="H2306" t="s">
        <v>506</v>
      </c>
      <c r="I2306" t="s">
        <v>2157</v>
      </c>
      <c r="K2306">
        <v>46215</v>
      </c>
      <c r="L2306">
        <v>1643773270</v>
      </c>
    </row>
    <row r="2307" spans="1:12" x14ac:dyDescent="0.45">
      <c r="A2307" t="str">
        <f t="shared" ref="A2307:A2370" si="36">CONCATENATE(B2307,", ",I2307,", ",F2307)</f>
        <v>Bergama, İzmir, Turkey</v>
      </c>
      <c r="B2307" t="s">
        <v>4224</v>
      </c>
      <c r="C2307" t="s">
        <v>4224</v>
      </c>
      <c r="D2307">
        <v>39.122799999999998</v>
      </c>
      <c r="E2307">
        <v>27.1783</v>
      </c>
      <c r="F2307" t="s">
        <v>806</v>
      </c>
      <c r="G2307" t="s">
        <v>807</v>
      </c>
      <c r="H2307" t="s">
        <v>808</v>
      </c>
      <c r="I2307" t="s">
        <v>1561</v>
      </c>
      <c r="J2307" t="s">
        <v>366</v>
      </c>
      <c r="K2307">
        <v>103185</v>
      </c>
      <c r="L2307">
        <v>1792434888</v>
      </c>
    </row>
    <row r="2308" spans="1:12" x14ac:dyDescent="0.45">
      <c r="A2308" t="str">
        <f t="shared" si="36"/>
        <v>Bergamo, Lombardy, Italy</v>
      </c>
      <c r="B2308" t="s">
        <v>4225</v>
      </c>
      <c r="C2308" t="s">
        <v>4225</v>
      </c>
      <c r="D2308">
        <v>45.695</v>
      </c>
      <c r="E2308">
        <v>9.67</v>
      </c>
      <c r="F2308" t="s">
        <v>946</v>
      </c>
      <c r="G2308" t="s">
        <v>947</v>
      </c>
      <c r="H2308" t="s">
        <v>948</v>
      </c>
      <c r="I2308" t="s">
        <v>4226</v>
      </c>
      <c r="J2308" t="s">
        <v>366</v>
      </c>
      <c r="K2308">
        <v>119806</v>
      </c>
      <c r="L2308">
        <v>1380253521</v>
      </c>
    </row>
    <row r="2309" spans="1:12" x14ac:dyDescent="0.45">
      <c r="A2309" t="str">
        <f t="shared" si="36"/>
        <v>Bergen, Hordaland, Norway</v>
      </c>
      <c r="B2309" t="s">
        <v>4227</v>
      </c>
      <c r="C2309" t="s">
        <v>4227</v>
      </c>
      <c r="D2309">
        <v>60.392499999999998</v>
      </c>
      <c r="E2309">
        <v>5.3232999999999997</v>
      </c>
      <c r="F2309" t="s">
        <v>1169</v>
      </c>
      <c r="G2309" t="s">
        <v>1170</v>
      </c>
      <c r="H2309" t="s">
        <v>1171</v>
      </c>
      <c r="I2309" t="s">
        <v>4228</v>
      </c>
      <c r="J2309" t="s">
        <v>378</v>
      </c>
      <c r="K2309">
        <v>257087</v>
      </c>
      <c r="L2309">
        <v>1578465701</v>
      </c>
    </row>
    <row r="2310" spans="1:12" x14ac:dyDescent="0.45">
      <c r="A2310" t="str">
        <f t="shared" si="36"/>
        <v>Bergen, Mecklenburg-Western Pomerania, Germany</v>
      </c>
      <c r="B2310" t="s">
        <v>4227</v>
      </c>
      <c r="C2310" t="s">
        <v>4227</v>
      </c>
      <c r="D2310">
        <v>54.416699999999999</v>
      </c>
      <c r="E2310">
        <v>13.433299999999999</v>
      </c>
      <c r="F2310" t="s">
        <v>441</v>
      </c>
      <c r="G2310" t="s">
        <v>442</v>
      </c>
      <c r="H2310" t="s">
        <v>443</v>
      </c>
      <c r="I2310" t="s">
        <v>1715</v>
      </c>
      <c r="K2310">
        <v>13460</v>
      </c>
      <c r="L2310">
        <v>1276083334</v>
      </c>
    </row>
    <row r="2311" spans="1:12" x14ac:dyDescent="0.45">
      <c r="A2311" t="str">
        <f t="shared" si="36"/>
        <v>Bergen, Lower Saxony, Germany</v>
      </c>
      <c r="B2311" t="s">
        <v>4227</v>
      </c>
      <c r="C2311" t="s">
        <v>4227</v>
      </c>
      <c r="D2311">
        <v>52.810299999999998</v>
      </c>
      <c r="E2311">
        <v>9.9611000000000001</v>
      </c>
      <c r="F2311" t="s">
        <v>441</v>
      </c>
      <c r="G2311" t="s">
        <v>442</v>
      </c>
      <c r="H2311" t="s">
        <v>443</v>
      </c>
      <c r="I2311" t="s">
        <v>735</v>
      </c>
      <c r="K2311">
        <v>13556</v>
      </c>
      <c r="L2311">
        <v>1276820204</v>
      </c>
    </row>
    <row r="2312" spans="1:12" x14ac:dyDescent="0.45">
      <c r="A2312" t="str">
        <f t="shared" si="36"/>
        <v>Bergenfield, New Jersey, United States</v>
      </c>
      <c r="B2312" t="s">
        <v>4229</v>
      </c>
      <c r="C2312" t="s">
        <v>4229</v>
      </c>
      <c r="D2312">
        <v>40.9236</v>
      </c>
      <c r="E2312">
        <v>-73.9983</v>
      </c>
      <c r="F2312" t="s">
        <v>530</v>
      </c>
      <c r="G2312" t="s">
        <v>531</v>
      </c>
      <c r="H2312" t="s">
        <v>532</v>
      </c>
      <c r="I2312" t="s">
        <v>587</v>
      </c>
      <c r="K2312">
        <v>27327</v>
      </c>
      <c r="L2312">
        <v>1840000893</v>
      </c>
    </row>
    <row r="2313" spans="1:12" x14ac:dyDescent="0.45">
      <c r="A2313" t="str">
        <f t="shared" si="36"/>
        <v>Bergerac, Nouvelle-Aquitaine, France</v>
      </c>
      <c r="B2313" t="s">
        <v>4230</v>
      </c>
      <c r="C2313" t="s">
        <v>4230</v>
      </c>
      <c r="D2313">
        <v>44.85</v>
      </c>
      <c r="E2313">
        <v>0.48</v>
      </c>
      <c r="F2313" t="s">
        <v>526</v>
      </c>
      <c r="G2313" t="s">
        <v>527</v>
      </c>
      <c r="H2313" t="s">
        <v>528</v>
      </c>
      <c r="I2313" t="s">
        <v>917</v>
      </c>
      <c r="J2313" t="s">
        <v>366</v>
      </c>
      <c r="K2313">
        <v>26833</v>
      </c>
      <c r="L2313">
        <v>1250057635</v>
      </c>
    </row>
    <row r="2314" spans="1:12" x14ac:dyDescent="0.45">
      <c r="A2314" t="str">
        <f t="shared" si="36"/>
        <v>Bergheim, North Rhine-Westphalia, Germany</v>
      </c>
      <c r="B2314" t="s">
        <v>4231</v>
      </c>
      <c r="C2314" t="s">
        <v>4231</v>
      </c>
      <c r="D2314">
        <v>50.966700000000003</v>
      </c>
      <c r="E2314">
        <v>6.65</v>
      </c>
      <c r="F2314" t="s">
        <v>441</v>
      </c>
      <c r="G2314" t="s">
        <v>442</v>
      </c>
      <c r="H2314" t="s">
        <v>443</v>
      </c>
      <c r="I2314" t="s">
        <v>444</v>
      </c>
      <c r="J2314" t="s">
        <v>366</v>
      </c>
      <c r="K2314">
        <v>61612</v>
      </c>
      <c r="L2314">
        <v>1276980188</v>
      </c>
    </row>
    <row r="2315" spans="1:12" x14ac:dyDescent="0.45">
      <c r="A2315" t="str">
        <f t="shared" si="36"/>
        <v>Bergisch Gladbach, North Rhine-Westphalia, Germany</v>
      </c>
      <c r="B2315" t="s">
        <v>4232</v>
      </c>
      <c r="C2315" t="s">
        <v>4232</v>
      </c>
      <c r="D2315">
        <v>50.991700000000002</v>
      </c>
      <c r="E2315">
        <v>7.1367000000000003</v>
      </c>
      <c r="F2315" t="s">
        <v>441</v>
      </c>
      <c r="G2315" t="s">
        <v>442</v>
      </c>
      <c r="H2315" t="s">
        <v>443</v>
      </c>
      <c r="I2315" t="s">
        <v>444</v>
      </c>
      <c r="J2315" t="s">
        <v>366</v>
      </c>
      <c r="K2315">
        <v>111966</v>
      </c>
      <c r="L2315">
        <v>1276074373</v>
      </c>
    </row>
    <row r="2316" spans="1:12" x14ac:dyDescent="0.45">
      <c r="A2316" t="str">
        <f t="shared" si="36"/>
        <v>Bergkamen, North Rhine-Westphalia, Germany</v>
      </c>
      <c r="B2316" t="s">
        <v>4233</v>
      </c>
      <c r="C2316" t="s">
        <v>4233</v>
      </c>
      <c r="D2316">
        <v>51.616700000000002</v>
      </c>
      <c r="E2316">
        <v>7.6333000000000002</v>
      </c>
      <c r="F2316" t="s">
        <v>441</v>
      </c>
      <c r="G2316" t="s">
        <v>442</v>
      </c>
      <c r="H2316" t="s">
        <v>443</v>
      </c>
      <c r="I2316" t="s">
        <v>444</v>
      </c>
      <c r="K2316">
        <v>48725</v>
      </c>
      <c r="L2316">
        <v>1276603807</v>
      </c>
    </row>
    <row r="2317" spans="1:12" x14ac:dyDescent="0.45">
      <c r="A2317" t="str">
        <f t="shared" si="36"/>
        <v>Bergneustadt, North Rhine-Westphalia, Germany</v>
      </c>
      <c r="B2317" t="s">
        <v>4234</v>
      </c>
      <c r="C2317" t="s">
        <v>4234</v>
      </c>
      <c r="D2317">
        <v>51.033299999999997</v>
      </c>
      <c r="E2317">
        <v>7.65</v>
      </c>
      <c r="F2317" t="s">
        <v>441</v>
      </c>
      <c r="G2317" t="s">
        <v>442</v>
      </c>
      <c r="H2317" t="s">
        <v>443</v>
      </c>
      <c r="I2317" t="s">
        <v>444</v>
      </c>
      <c r="K2317">
        <v>18865</v>
      </c>
      <c r="L2317">
        <v>1276283829</v>
      </c>
    </row>
    <row r="2318" spans="1:12" x14ac:dyDescent="0.45">
      <c r="A2318" t="str">
        <f t="shared" si="36"/>
        <v>Berhida, Veszprém, Hungary</v>
      </c>
      <c r="B2318" t="s">
        <v>4235</v>
      </c>
      <c r="C2318" t="s">
        <v>4235</v>
      </c>
      <c r="D2318">
        <v>47.113100000000003</v>
      </c>
      <c r="E2318">
        <v>18.1342</v>
      </c>
      <c r="F2318" t="s">
        <v>641</v>
      </c>
      <c r="G2318" t="s">
        <v>642</v>
      </c>
      <c r="H2318" t="s">
        <v>643</v>
      </c>
      <c r="I2318" t="s">
        <v>1115</v>
      </c>
      <c r="K2318">
        <v>5833</v>
      </c>
      <c r="L2318">
        <v>1348136308</v>
      </c>
    </row>
    <row r="2319" spans="1:12" x14ac:dyDescent="0.45">
      <c r="A2319" t="str">
        <f t="shared" si="36"/>
        <v>Beringovskiy, Chukotskiy Avtonomnyy Okrug, Russia</v>
      </c>
      <c r="B2319" t="s">
        <v>4236</v>
      </c>
      <c r="C2319" t="s">
        <v>4236</v>
      </c>
      <c r="D2319">
        <v>63.0655</v>
      </c>
      <c r="E2319">
        <v>179.30670000000001</v>
      </c>
      <c r="F2319" t="s">
        <v>504</v>
      </c>
      <c r="G2319" t="s">
        <v>505</v>
      </c>
      <c r="H2319" t="s">
        <v>506</v>
      </c>
      <c r="I2319" t="s">
        <v>1924</v>
      </c>
      <c r="K2319">
        <v>1861</v>
      </c>
      <c r="L2319">
        <v>1643017874</v>
      </c>
    </row>
    <row r="2320" spans="1:12" x14ac:dyDescent="0.45">
      <c r="A2320" t="str">
        <f t="shared" si="36"/>
        <v>Berisso, Buenos Aires, Argentina</v>
      </c>
      <c r="B2320" t="s">
        <v>4237</v>
      </c>
      <c r="C2320" t="s">
        <v>4237</v>
      </c>
      <c r="D2320">
        <v>-34.866700000000002</v>
      </c>
      <c r="E2320">
        <v>-57.866700000000002</v>
      </c>
      <c r="F2320" t="s">
        <v>651</v>
      </c>
      <c r="G2320" t="s">
        <v>652</v>
      </c>
      <c r="H2320" t="s">
        <v>653</v>
      </c>
      <c r="I2320" t="s">
        <v>870</v>
      </c>
      <c r="J2320" t="s">
        <v>366</v>
      </c>
      <c r="K2320">
        <v>101123</v>
      </c>
      <c r="L2320">
        <v>1032298172</v>
      </c>
    </row>
    <row r="2321" spans="1:12" x14ac:dyDescent="0.45">
      <c r="A2321" t="str">
        <f t="shared" si="36"/>
        <v>Berkeley, California, United States</v>
      </c>
      <c r="B2321" t="s">
        <v>4238</v>
      </c>
      <c r="C2321" t="s">
        <v>4238</v>
      </c>
      <c r="D2321">
        <v>37.872300000000003</v>
      </c>
      <c r="E2321">
        <v>-122.276</v>
      </c>
      <c r="F2321" t="s">
        <v>530</v>
      </c>
      <c r="G2321" t="s">
        <v>531</v>
      </c>
      <c r="H2321" t="s">
        <v>532</v>
      </c>
      <c r="I2321" t="s">
        <v>754</v>
      </c>
      <c r="K2321">
        <v>121363</v>
      </c>
      <c r="L2321">
        <v>1840018914</v>
      </c>
    </row>
    <row r="2322" spans="1:12" x14ac:dyDescent="0.45">
      <c r="A2322" t="str">
        <f t="shared" si="36"/>
        <v>Berkeley, New Jersey, United States</v>
      </c>
      <c r="B2322" t="s">
        <v>4238</v>
      </c>
      <c r="C2322" t="s">
        <v>4238</v>
      </c>
      <c r="D2322">
        <v>39.915599999999998</v>
      </c>
      <c r="E2322">
        <v>-74.192300000000003</v>
      </c>
      <c r="F2322" t="s">
        <v>530</v>
      </c>
      <c r="G2322" t="s">
        <v>531</v>
      </c>
      <c r="H2322" t="s">
        <v>532</v>
      </c>
      <c r="I2322" t="s">
        <v>587</v>
      </c>
      <c r="K2322">
        <v>41630</v>
      </c>
      <c r="L2322">
        <v>1840081604</v>
      </c>
    </row>
    <row r="2323" spans="1:12" x14ac:dyDescent="0.45">
      <c r="A2323" t="str">
        <f t="shared" si="36"/>
        <v>Berkeley, Missouri, United States</v>
      </c>
      <c r="B2323" t="s">
        <v>4238</v>
      </c>
      <c r="C2323" t="s">
        <v>4238</v>
      </c>
      <c r="D2323">
        <v>38.743899999999996</v>
      </c>
      <c r="E2323">
        <v>-90.336100000000002</v>
      </c>
      <c r="F2323" t="s">
        <v>530</v>
      </c>
      <c r="G2323" t="s">
        <v>531</v>
      </c>
      <c r="H2323" t="s">
        <v>532</v>
      </c>
      <c r="I2323" t="s">
        <v>884</v>
      </c>
      <c r="K2323">
        <v>8841</v>
      </c>
      <c r="L2323">
        <v>1840007450</v>
      </c>
    </row>
    <row r="2324" spans="1:12" x14ac:dyDescent="0.45">
      <c r="A2324" t="str">
        <f t="shared" si="36"/>
        <v>Berkeley, Illinois, United States</v>
      </c>
      <c r="B2324" t="s">
        <v>4238</v>
      </c>
      <c r="C2324" t="s">
        <v>4238</v>
      </c>
      <c r="D2324">
        <v>41.889099999999999</v>
      </c>
      <c r="E2324">
        <v>-87.9114</v>
      </c>
      <c r="F2324" t="s">
        <v>530</v>
      </c>
      <c r="G2324" t="s">
        <v>531</v>
      </c>
      <c r="H2324" t="s">
        <v>532</v>
      </c>
      <c r="I2324" t="s">
        <v>824</v>
      </c>
      <c r="K2324">
        <v>5048</v>
      </c>
      <c r="L2324">
        <v>1840011249</v>
      </c>
    </row>
    <row r="2325" spans="1:12" x14ac:dyDescent="0.45">
      <c r="A2325" t="str">
        <f t="shared" si="36"/>
        <v>Berkeley Heights, New Jersey, United States</v>
      </c>
      <c r="B2325" t="s">
        <v>4239</v>
      </c>
      <c r="C2325" t="s">
        <v>4239</v>
      </c>
      <c r="D2325">
        <v>40.676400000000001</v>
      </c>
      <c r="E2325">
        <v>-74.424400000000006</v>
      </c>
      <c r="F2325" t="s">
        <v>530</v>
      </c>
      <c r="G2325" t="s">
        <v>531</v>
      </c>
      <c r="H2325" t="s">
        <v>532</v>
      </c>
      <c r="I2325" t="s">
        <v>587</v>
      </c>
      <c r="K2325">
        <v>13417</v>
      </c>
      <c r="L2325">
        <v>1840081748</v>
      </c>
    </row>
    <row r="2326" spans="1:12" x14ac:dyDescent="0.45">
      <c r="A2326" t="str">
        <f t="shared" si="36"/>
        <v>Berkhampstead, Hertfordshire, United Kingdom</v>
      </c>
      <c r="B2326" t="s">
        <v>4240</v>
      </c>
      <c r="C2326" t="s">
        <v>4240</v>
      </c>
      <c r="D2326">
        <v>51.76</v>
      </c>
      <c r="E2326">
        <v>-0.56000000000000005</v>
      </c>
      <c r="F2326" t="s">
        <v>536</v>
      </c>
      <c r="G2326" t="s">
        <v>537</v>
      </c>
      <c r="H2326" t="s">
        <v>538</v>
      </c>
      <c r="I2326" t="s">
        <v>539</v>
      </c>
      <c r="K2326">
        <v>18500</v>
      </c>
      <c r="L2326">
        <v>1826863985</v>
      </c>
    </row>
    <row r="2327" spans="1:12" x14ac:dyDescent="0.45">
      <c r="A2327" t="str">
        <f t="shared" si="36"/>
        <v>Berkley, Michigan, United States</v>
      </c>
      <c r="B2327" t="s">
        <v>4241</v>
      </c>
      <c r="C2327" t="s">
        <v>4241</v>
      </c>
      <c r="D2327">
        <v>42.498600000000003</v>
      </c>
      <c r="E2327">
        <v>-83.185299999999998</v>
      </c>
      <c r="F2327" t="s">
        <v>530</v>
      </c>
      <c r="G2327" t="s">
        <v>531</v>
      </c>
      <c r="H2327" t="s">
        <v>532</v>
      </c>
      <c r="I2327" t="s">
        <v>868</v>
      </c>
      <c r="K2327">
        <v>15366</v>
      </c>
      <c r="L2327">
        <v>1840002437</v>
      </c>
    </row>
    <row r="2328" spans="1:12" x14ac:dyDescent="0.45">
      <c r="A2328" t="str">
        <f t="shared" si="36"/>
        <v>Berkley, Colorado, United States</v>
      </c>
      <c r="B2328" t="s">
        <v>4241</v>
      </c>
      <c r="C2328" t="s">
        <v>4241</v>
      </c>
      <c r="D2328">
        <v>39.804499999999997</v>
      </c>
      <c r="E2328">
        <v>-105.02809999999999</v>
      </c>
      <c r="F2328" t="s">
        <v>530</v>
      </c>
      <c r="G2328" t="s">
        <v>531</v>
      </c>
      <c r="H2328" t="s">
        <v>532</v>
      </c>
      <c r="I2328" t="s">
        <v>1071</v>
      </c>
      <c r="K2328">
        <v>11822</v>
      </c>
      <c r="L2328">
        <v>1840028561</v>
      </c>
    </row>
    <row r="2329" spans="1:12" x14ac:dyDescent="0.45">
      <c r="A2329" t="str">
        <f t="shared" si="36"/>
        <v>Berkley, Massachusetts, United States</v>
      </c>
      <c r="B2329" t="s">
        <v>4241</v>
      </c>
      <c r="C2329" t="s">
        <v>4241</v>
      </c>
      <c r="D2329">
        <v>41.834899999999998</v>
      </c>
      <c r="E2329">
        <v>-71.075400000000002</v>
      </c>
      <c r="F2329" t="s">
        <v>530</v>
      </c>
      <c r="G2329" t="s">
        <v>531</v>
      </c>
      <c r="H2329" t="s">
        <v>532</v>
      </c>
      <c r="I2329" t="s">
        <v>621</v>
      </c>
      <c r="K2329">
        <v>6679</v>
      </c>
      <c r="L2329">
        <v>1840053659</v>
      </c>
    </row>
    <row r="2330" spans="1:12" x14ac:dyDescent="0.45">
      <c r="A2330" t="str">
        <f t="shared" si="36"/>
        <v>Berkovitsa, Montana, Bulgaria</v>
      </c>
      <c r="B2330" t="s">
        <v>4242</v>
      </c>
      <c r="C2330" t="s">
        <v>4242</v>
      </c>
      <c r="D2330">
        <v>43.2361</v>
      </c>
      <c r="E2330">
        <v>23.125800000000002</v>
      </c>
      <c r="F2330" t="s">
        <v>1175</v>
      </c>
      <c r="G2330" t="s">
        <v>1176</v>
      </c>
      <c r="H2330" t="s">
        <v>1177</v>
      </c>
      <c r="I2330" t="s">
        <v>1919</v>
      </c>
      <c r="J2330" t="s">
        <v>366</v>
      </c>
      <c r="K2330">
        <v>14993</v>
      </c>
      <c r="L2330">
        <v>1100553391</v>
      </c>
    </row>
    <row r="2331" spans="1:12" x14ac:dyDescent="0.45">
      <c r="A2331" t="str">
        <f t="shared" si="36"/>
        <v>Berlin, Berlin, Germany</v>
      </c>
      <c r="B2331" t="s">
        <v>4243</v>
      </c>
      <c r="C2331" t="s">
        <v>4243</v>
      </c>
      <c r="D2331">
        <v>52.5167</v>
      </c>
      <c r="E2331">
        <v>13.3833</v>
      </c>
      <c r="F2331" t="s">
        <v>441</v>
      </c>
      <c r="G2331" t="s">
        <v>442</v>
      </c>
      <c r="H2331" t="s">
        <v>443</v>
      </c>
      <c r="I2331" t="s">
        <v>4243</v>
      </c>
      <c r="J2331" t="s">
        <v>606</v>
      </c>
      <c r="K2331">
        <v>3644826</v>
      </c>
      <c r="L2331">
        <v>1276451290</v>
      </c>
    </row>
    <row r="2332" spans="1:12" x14ac:dyDescent="0.45">
      <c r="A2332" t="str">
        <f t="shared" si="36"/>
        <v>Berlin, Connecticut, United States</v>
      </c>
      <c r="B2332" t="s">
        <v>4243</v>
      </c>
      <c r="C2332" t="s">
        <v>4243</v>
      </c>
      <c r="D2332">
        <v>41.611400000000003</v>
      </c>
      <c r="E2332">
        <v>-72.775800000000004</v>
      </c>
      <c r="F2332" t="s">
        <v>530</v>
      </c>
      <c r="G2332" t="s">
        <v>531</v>
      </c>
      <c r="H2332" t="s">
        <v>532</v>
      </c>
      <c r="I2332" t="s">
        <v>2109</v>
      </c>
      <c r="K2332">
        <v>20519</v>
      </c>
      <c r="L2332">
        <v>1840034026</v>
      </c>
    </row>
    <row r="2333" spans="1:12" x14ac:dyDescent="0.45">
      <c r="A2333" t="str">
        <f t="shared" si="36"/>
        <v>Berlin, New Hampshire, United States</v>
      </c>
      <c r="B2333" t="s">
        <v>4243</v>
      </c>
      <c r="C2333" t="s">
        <v>4243</v>
      </c>
      <c r="D2333">
        <v>44.486899999999999</v>
      </c>
      <c r="E2333">
        <v>-71.259900000000002</v>
      </c>
      <c r="F2333" t="s">
        <v>530</v>
      </c>
      <c r="G2333" t="s">
        <v>531</v>
      </c>
      <c r="H2333" t="s">
        <v>532</v>
      </c>
      <c r="I2333" t="s">
        <v>1728</v>
      </c>
      <c r="K2333">
        <v>11237</v>
      </c>
      <c r="L2333">
        <v>1840002100</v>
      </c>
    </row>
    <row r="2334" spans="1:12" x14ac:dyDescent="0.45">
      <c r="A2334" t="str">
        <f t="shared" si="36"/>
        <v>Berlin, New Jersey, United States</v>
      </c>
      <c r="B2334" t="s">
        <v>4243</v>
      </c>
      <c r="C2334" t="s">
        <v>4243</v>
      </c>
      <c r="D2334">
        <v>39.791499999999999</v>
      </c>
      <c r="E2334">
        <v>-74.9375</v>
      </c>
      <c r="F2334" t="s">
        <v>530</v>
      </c>
      <c r="G2334" t="s">
        <v>531</v>
      </c>
      <c r="H2334" t="s">
        <v>532</v>
      </c>
      <c r="I2334" t="s">
        <v>587</v>
      </c>
      <c r="K2334">
        <v>7536</v>
      </c>
      <c r="L2334">
        <v>1840001505</v>
      </c>
    </row>
    <row r="2335" spans="1:12" x14ac:dyDescent="0.45">
      <c r="A2335" t="str">
        <f t="shared" si="36"/>
        <v>Bermejo, Tarija, Bolivia</v>
      </c>
      <c r="B2335" t="s">
        <v>4244</v>
      </c>
      <c r="C2335" t="s">
        <v>4244</v>
      </c>
      <c r="D2335">
        <v>-22.732199999999999</v>
      </c>
      <c r="E2335">
        <v>-64.342500000000001</v>
      </c>
      <c r="F2335" t="s">
        <v>726</v>
      </c>
      <c r="G2335" t="s">
        <v>727</v>
      </c>
      <c r="H2335" t="s">
        <v>728</v>
      </c>
      <c r="I2335" t="s">
        <v>4245</v>
      </c>
      <c r="K2335">
        <v>28285</v>
      </c>
      <c r="L2335">
        <v>1068060614</v>
      </c>
    </row>
    <row r="2336" spans="1:12" x14ac:dyDescent="0.45">
      <c r="A2336" t="str">
        <f t="shared" si="36"/>
        <v>Bermuda Dunes, California, United States</v>
      </c>
      <c r="B2336" t="s">
        <v>4246</v>
      </c>
      <c r="C2336" t="s">
        <v>4246</v>
      </c>
      <c r="D2336">
        <v>33.743400000000001</v>
      </c>
      <c r="E2336">
        <v>-116.28740000000001</v>
      </c>
      <c r="F2336" t="s">
        <v>530</v>
      </c>
      <c r="G2336" t="s">
        <v>531</v>
      </c>
      <c r="H2336" t="s">
        <v>532</v>
      </c>
      <c r="I2336" t="s">
        <v>754</v>
      </c>
      <c r="K2336">
        <v>6817</v>
      </c>
      <c r="L2336">
        <v>1840017981</v>
      </c>
    </row>
    <row r="2337" spans="1:12" x14ac:dyDescent="0.45">
      <c r="A2337" t="str">
        <f t="shared" si="36"/>
        <v>Bern, Bern, Switzerland</v>
      </c>
      <c r="B2337" t="s">
        <v>4102</v>
      </c>
      <c r="C2337" t="s">
        <v>4102</v>
      </c>
      <c r="D2337">
        <v>46.948</v>
      </c>
      <c r="E2337">
        <v>7.4474</v>
      </c>
      <c r="F2337" t="s">
        <v>464</v>
      </c>
      <c r="G2337" t="s">
        <v>465</v>
      </c>
      <c r="H2337" t="s">
        <v>466</v>
      </c>
      <c r="I2337" t="s">
        <v>4102</v>
      </c>
      <c r="J2337" t="s">
        <v>606</v>
      </c>
      <c r="K2337">
        <v>133798</v>
      </c>
      <c r="L2337">
        <v>1756374318</v>
      </c>
    </row>
    <row r="2338" spans="1:12" x14ac:dyDescent="0.45">
      <c r="A2338" t="str">
        <f t="shared" si="36"/>
        <v>Bern, Pennsylvania, United States</v>
      </c>
      <c r="B2338" t="s">
        <v>4102</v>
      </c>
      <c r="C2338" t="s">
        <v>4102</v>
      </c>
      <c r="D2338">
        <v>40.400500000000001</v>
      </c>
      <c r="E2338">
        <v>-75.993300000000005</v>
      </c>
      <c r="F2338" t="s">
        <v>530</v>
      </c>
      <c r="G2338" t="s">
        <v>531</v>
      </c>
      <c r="H2338" t="s">
        <v>532</v>
      </c>
      <c r="I2338" t="s">
        <v>620</v>
      </c>
      <c r="K2338">
        <v>6952</v>
      </c>
      <c r="L2338">
        <v>1840145744</v>
      </c>
    </row>
    <row r="2339" spans="1:12" x14ac:dyDescent="0.45">
      <c r="A2339" t="str">
        <f t="shared" si="36"/>
        <v>Bernal, Buenos Aires, Argentina</v>
      </c>
      <c r="B2339" t="s">
        <v>4247</v>
      </c>
      <c r="C2339" t="s">
        <v>4247</v>
      </c>
      <c r="D2339">
        <v>-34.700000000000003</v>
      </c>
      <c r="E2339">
        <v>-58.283299999999997</v>
      </c>
      <c r="F2339" t="s">
        <v>651</v>
      </c>
      <c r="G2339" t="s">
        <v>652</v>
      </c>
      <c r="H2339" t="s">
        <v>653</v>
      </c>
      <c r="I2339" t="s">
        <v>870</v>
      </c>
      <c r="K2339">
        <v>109914</v>
      </c>
      <c r="L2339">
        <v>1032030395</v>
      </c>
    </row>
    <row r="2340" spans="1:12" x14ac:dyDescent="0.45">
      <c r="A2340" t="str">
        <f t="shared" si="36"/>
        <v>Bernalillo, New Mexico, United States</v>
      </c>
      <c r="B2340" t="s">
        <v>4248</v>
      </c>
      <c r="C2340" t="s">
        <v>4248</v>
      </c>
      <c r="D2340">
        <v>35.3127</v>
      </c>
      <c r="E2340">
        <v>-106.55370000000001</v>
      </c>
      <c r="F2340" t="s">
        <v>530</v>
      </c>
      <c r="G2340" t="s">
        <v>531</v>
      </c>
      <c r="H2340" t="s">
        <v>532</v>
      </c>
      <c r="I2340" t="s">
        <v>1402</v>
      </c>
      <c r="K2340">
        <v>10477</v>
      </c>
      <c r="L2340">
        <v>1840020388</v>
      </c>
    </row>
    <row r="2341" spans="1:12" x14ac:dyDescent="0.45">
      <c r="A2341" t="str">
        <f t="shared" si="36"/>
        <v>Bernards, New Jersey, United States</v>
      </c>
      <c r="B2341" t="s">
        <v>4249</v>
      </c>
      <c r="C2341" t="s">
        <v>4249</v>
      </c>
      <c r="D2341">
        <v>40.676099999999998</v>
      </c>
      <c r="E2341">
        <v>-74.567800000000005</v>
      </c>
      <c r="F2341" t="s">
        <v>530</v>
      </c>
      <c r="G2341" t="s">
        <v>531</v>
      </c>
      <c r="H2341" t="s">
        <v>532</v>
      </c>
      <c r="I2341" t="s">
        <v>587</v>
      </c>
      <c r="K2341">
        <v>27114</v>
      </c>
      <c r="L2341">
        <v>1840081704</v>
      </c>
    </row>
    <row r="2342" spans="1:12" x14ac:dyDescent="0.45">
      <c r="A2342" t="str">
        <f t="shared" si="36"/>
        <v>Bernardsville, New Jersey, United States</v>
      </c>
      <c r="B2342" t="s">
        <v>4250</v>
      </c>
      <c r="C2342" t="s">
        <v>4250</v>
      </c>
      <c r="D2342">
        <v>40.726799999999997</v>
      </c>
      <c r="E2342">
        <v>-74.591800000000006</v>
      </c>
      <c r="F2342" t="s">
        <v>530</v>
      </c>
      <c r="G2342" t="s">
        <v>531</v>
      </c>
      <c r="H2342" t="s">
        <v>532</v>
      </c>
      <c r="I2342" t="s">
        <v>587</v>
      </c>
      <c r="K2342">
        <v>7594</v>
      </c>
      <c r="L2342">
        <v>1840001052</v>
      </c>
    </row>
    <row r="2343" spans="1:12" x14ac:dyDescent="0.45">
      <c r="A2343" t="str">
        <f t="shared" si="36"/>
        <v>Bernburg, Saxony-Anhalt, Germany</v>
      </c>
      <c r="B2343" t="s">
        <v>4251</v>
      </c>
      <c r="C2343" t="s">
        <v>4251</v>
      </c>
      <c r="D2343">
        <v>51.8</v>
      </c>
      <c r="E2343">
        <v>11.7333</v>
      </c>
      <c r="F2343" t="s">
        <v>441</v>
      </c>
      <c r="G2343" t="s">
        <v>442</v>
      </c>
      <c r="H2343" t="s">
        <v>443</v>
      </c>
      <c r="I2343" t="s">
        <v>1614</v>
      </c>
      <c r="J2343" t="s">
        <v>366</v>
      </c>
      <c r="K2343">
        <v>32674</v>
      </c>
      <c r="L2343">
        <v>1276331294</v>
      </c>
    </row>
    <row r="2344" spans="1:12" x14ac:dyDescent="0.45">
      <c r="A2344" t="str">
        <f t="shared" si="36"/>
        <v>Berne, Indiana, United States</v>
      </c>
      <c r="B2344" t="s">
        <v>4252</v>
      </c>
      <c r="C2344" t="s">
        <v>4252</v>
      </c>
      <c r="D2344">
        <v>40.657200000000003</v>
      </c>
      <c r="E2344">
        <v>-84.955500000000001</v>
      </c>
      <c r="F2344" t="s">
        <v>530</v>
      </c>
      <c r="G2344" t="s">
        <v>531</v>
      </c>
      <c r="H2344" t="s">
        <v>532</v>
      </c>
      <c r="I2344" t="s">
        <v>1964</v>
      </c>
      <c r="K2344">
        <v>5830</v>
      </c>
      <c r="L2344">
        <v>1840007176</v>
      </c>
    </row>
    <row r="2345" spans="1:12" x14ac:dyDescent="0.45">
      <c r="A2345" t="str">
        <f t="shared" si="36"/>
        <v>Bernkastel-Kues, Rhineland-Palatinate, Germany</v>
      </c>
      <c r="B2345" t="s">
        <v>4253</v>
      </c>
      <c r="C2345" t="s">
        <v>4253</v>
      </c>
      <c r="D2345">
        <v>49.9161</v>
      </c>
      <c r="E2345">
        <v>7.0693999999999999</v>
      </c>
      <c r="F2345" t="s">
        <v>441</v>
      </c>
      <c r="G2345" t="s">
        <v>442</v>
      </c>
      <c r="H2345" t="s">
        <v>443</v>
      </c>
      <c r="I2345" t="s">
        <v>1712</v>
      </c>
      <c r="K2345">
        <v>7134</v>
      </c>
      <c r="L2345">
        <v>1276821773</v>
      </c>
    </row>
    <row r="2346" spans="1:12" x14ac:dyDescent="0.45">
      <c r="A2346" t="str">
        <f t="shared" si="36"/>
        <v>Bernsbach, Saxony, Germany</v>
      </c>
      <c r="B2346" t="s">
        <v>4254</v>
      </c>
      <c r="C2346" t="s">
        <v>4254</v>
      </c>
      <c r="D2346">
        <v>50.566699999999997</v>
      </c>
      <c r="E2346">
        <v>12.75</v>
      </c>
      <c r="F2346" t="s">
        <v>441</v>
      </c>
      <c r="G2346" t="s">
        <v>442</v>
      </c>
      <c r="H2346" t="s">
        <v>443</v>
      </c>
      <c r="I2346" t="s">
        <v>1707</v>
      </c>
      <c r="K2346">
        <v>8678</v>
      </c>
      <c r="L2346">
        <v>1276498523</v>
      </c>
    </row>
    <row r="2347" spans="1:12" x14ac:dyDescent="0.45">
      <c r="A2347" t="str">
        <f t="shared" si="36"/>
        <v>Beroun, Středočeský Kraj, Czechia</v>
      </c>
      <c r="B2347" t="s">
        <v>4255</v>
      </c>
      <c r="C2347" t="s">
        <v>4255</v>
      </c>
      <c r="D2347">
        <v>49.963900000000002</v>
      </c>
      <c r="E2347">
        <v>14.072100000000001</v>
      </c>
      <c r="F2347" t="s">
        <v>2480</v>
      </c>
      <c r="G2347" t="s">
        <v>2481</v>
      </c>
      <c r="H2347" t="s">
        <v>2482</v>
      </c>
      <c r="I2347" t="s">
        <v>3197</v>
      </c>
      <c r="K2347">
        <v>19641</v>
      </c>
      <c r="L2347">
        <v>1203585066</v>
      </c>
    </row>
    <row r="2348" spans="1:12" x14ac:dyDescent="0.45">
      <c r="A2348" t="str">
        <f t="shared" si="36"/>
        <v>Berovo, Berovo, Macedonia</v>
      </c>
      <c r="B2348" t="s">
        <v>4256</v>
      </c>
      <c r="C2348" t="s">
        <v>4256</v>
      </c>
      <c r="D2348">
        <v>41.707799999999999</v>
      </c>
      <c r="E2348">
        <v>22.856400000000001</v>
      </c>
      <c r="F2348" t="s">
        <v>2246</v>
      </c>
      <c r="G2348" t="s">
        <v>2247</v>
      </c>
      <c r="H2348" t="s">
        <v>2248</v>
      </c>
      <c r="I2348" t="s">
        <v>4256</v>
      </c>
      <c r="J2348" t="s">
        <v>378</v>
      </c>
      <c r="K2348">
        <v>7002</v>
      </c>
      <c r="L2348">
        <v>1807873177</v>
      </c>
    </row>
    <row r="2349" spans="1:12" x14ac:dyDescent="0.45">
      <c r="A2349" t="str">
        <f t="shared" si="36"/>
        <v>Berri, South Australia, Australia</v>
      </c>
      <c r="B2349" t="s">
        <v>4257</v>
      </c>
      <c r="C2349" t="s">
        <v>4257</v>
      </c>
      <c r="D2349">
        <v>-34.283299999999997</v>
      </c>
      <c r="E2349">
        <v>140.6</v>
      </c>
      <c r="F2349" t="s">
        <v>830</v>
      </c>
      <c r="G2349" t="s">
        <v>831</v>
      </c>
      <c r="H2349" t="s">
        <v>832</v>
      </c>
      <c r="I2349" t="s">
        <v>833</v>
      </c>
      <c r="K2349">
        <v>4103</v>
      </c>
      <c r="L2349">
        <v>1036554717</v>
      </c>
    </row>
    <row r="2350" spans="1:12" x14ac:dyDescent="0.45">
      <c r="A2350" t="str">
        <f t="shared" si="36"/>
        <v>Berrien Springs, Michigan, United States</v>
      </c>
      <c r="B2350" t="s">
        <v>4258</v>
      </c>
      <c r="C2350" t="s">
        <v>4258</v>
      </c>
      <c r="D2350">
        <v>41.947400000000002</v>
      </c>
      <c r="E2350">
        <v>-86.340299999999999</v>
      </c>
      <c r="F2350" t="s">
        <v>530</v>
      </c>
      <c r="G2350" t="s">
        <v>531</v>
      </c>
      <c r="H2350" t="s">
        <v>532</v>
      </c>
      <c r="I2350" t="s">
        <v>868</v>
      </c>
      <c r="K2350">
        <v>7060</v>
      </c>
      <c r="L2350">
        <v>1840011224</v>
      </c>
    </row>
    <row r="2351" spans="1:12" x14ac:dyDescent="0.45">
      <c r="A2351" t="str">
        <f t="shared" si="36"/>
        <v>Berriozábal, Chiapas, Mexico</v>
      </c>
      <c r="B2351" t="s">
        <v>4259</v>
      </c>
      <c r="C2351" t="s">
        <v>4260</v>
      </c>
      <c r="D2351">
        <v>16.799299999999999</v>
      </c>
      <c r="E2351">
        <v>-93.272499999999994</v>
      </c>
      <c r="F2351" t="s">
        <v>519</v>
      </c>
      <c r="G2351" t="s">
        <v>520</v>
      </c>
      <c r="H2351" t="s">
        <v>521</v>
      </c>
      <c r="I2351" t="s">
        <v>688</v>
      </c>
      <c r="J2351" t="s">
        <v>366</v>
      </c>
      <c r="K2351">
        <v>51722</v>
      </c>
      <c r="L2351">
        <v>1484051098</v>
      </c>
    </row>
    <row r="2352" spans="1:12" x14ac:dyDescent="0.45">
      <c r="A2352" t="str">
        <f t="shared" si="36"/>
        <v>Bersenbrück, Lower Saxony, Germany</v>
      </c>
      <c r="B2352" t="s">
        <v>4261</v>
      </c>
      <c r="C2352" t="s">
        <v>4262</v>
      </c>
      <c r="D2352">
        <v>52.555300000000003</v>
      </c>
      <c r="E2352">
        <v>7.9471999999999996</v>
      </c>
      <c r="F2352" t="s">
        <v>441</v>
      </c>
      <c r="G2352" t="s">
        <v>442</v>
      </c>
      <c r="H2352" t="s">
        <v>443</v>
      </c>
      <c r="I2352" t="s">
        <v>735</v>
      </c>
      <c r="K2352">
        <v>8501</v>
      </c>
      <c r="L2352">
        <v>1276969333</v>
      </c>
    </row>
    <row r="2353" spans="1:12" x14ac:dyDescent="0.45">
      <c r="A2353" t="str">
        <f t="shared" si="36"/>
        <v>Bershad’, Vinnyts’ka Oblast’, Ukraine</v>
      </c>
      <c r="B2353" t="s">
        <v>4263</v>
      </c>
      <c r="C2353" t="s">
        <v>4264</v>
      </c>
      <c r="D2353">
        <v>48.372799999999998</v>
      </c>
      <c r="E2353">
        <v>29.532499999999999</v>
      </c>
      <c r="F2353" t="s">
        <v>1461</v>
      </c>
      <c r="G2353" t="s">
        <v>1462</v>
      </c>
      <c r="H2353" t="s">
        <v>1463</v>
      </c>
      <c r="I2353" t="s">
        <v>3547</v>
      </c>
      <c r="J2353" t="s">
        <v>366</v>
      </c>
      <c r="K2353">
        <v>12795</v>
      </c>
      <c r="L2353">
        <v>1804698312</v>
      </c>
    </row>
    <row r="2354" spans="1:12" x14ac:dyDescent="0.45">
      <c r="A2354" t="str">
        <f t="shared" si="36"/>
        <v>Bersted, West Sussex, United Kingdom</v>
      </c>
      <c r="B2354" t="s">
        <v>4265</v>
      </c>
      <c r="C2354" t="s">
        <v>4265</v>
      </c>
      <c r="D2354">
        <v>50.796999999999997</v>
      </c>
      <c r="E2354">
        <v>-0.68899999999999995</v>
      </c>
      <c r="F2354" t="s">
        <v>536</v>
      </c>
      <c r="G2354" t="s">
        <v>537</v>
      </c>
      <c r="H2354" t="s">
        <v>538</v>
      </c>
      <c r="I2354" t="s">
        <v>2025</v>
      </c>
      <c r="K2354">
        <v>8496</v>
      </c>
      <c r="L2354">
        <v>1826358905</v>
      </c>
    </row>
    <row r="2355" spans="1:12" x14ac:dyDescent="0.45">
      <c r="A2355" t="str">
        <f t="shared" si="36"/>
        <v>Berthoud, Colorado, United States</v>
      </c>
      <c r="B2355" t="s">
        <v>4266</v>
      </c>
      <c r="C2355" t="s">
        <v>4266</v>
      </c>
      <c r="D2355">
        <v>40.307000000000002</v>
      </c>
      <c r="E2355">
        <v>-105.0419</v>
      </c>
      <c r="F2355" t="s">
        <v>530</v>
      </c>
      <c r="G2355" t="s">
        <v>531</v>
      </c>
      <c r="H2355" t="s">
        <v>532</v>
      </c>
      <c r="I2355" t="s">
        <v>1071</v>
      </c>
      <c r="K2355">
        <v>9094</v>
      </c>
      <c r="L2355">
        <v>1840020153</v>
      </c>
    </row>
    <row r="2356" spans="1:12" x14ac:dyDescent="0.45">
      <c r="A2356" t="str">
        <f t="shared" si="36"/>
        <v>Bertioga, São Paulo, Brazil</v>
      </c>
      <c r="B2356" t="s">
        <v>4267</v>
      </c>
      <c r="C2356" t="s">
        <v>4267</v>
      </c>
      <c r="D2356">
        <v>-23.853899999999999</v>
      </c>
      <c r="E2356">
        <v>-46.1389</v>
      </c>
      <c r="F2356" t="s">
        <v>491</v>
      </c>
      <c r="G2356" t="s">
        <v>492</v>
      </c>
      <c r="H2356" t="s">
        <v>493</v>
      </c>
      <c r="I2356" t="s">
        <v>801</v>
      </c>
      <c r="K2356">
        <v>56555</v>
      </c>
      <c r="L2356">
        <v>1076752421</v>
      </c>
    </row>
    <row r="2357" spans="1:12" x14ac:dyDescent="0.45">
      <c r="A2357" t="str">
        <f t="shared" si="36"/>
        <v>Bertoua, Est, Cameroon</v>
      </c>
      <c r="B2357" t="s">
        <v>4268</v>
      </c>
      <c r="C2357" t="s">
        <v>4268</v>
      </c>
      <c r="D2357">
        <v>4.5833000000000004</v>
      </c>
      <c r="E2357">
        <v>13.683299999999999</v>
      </c>
      <c r="F2357" t="s">
        <v>636</v>
      </c>
      <c r="G2357" t="s">
        <v>637</v>
      </c>
      <c r="H2357" t="s">
        <v>638</v>
      </c>
      <c r="I2357" t="s">
        <v>639</v>
      </c>
      <c r="J2357" t="s">
        <v>378</v>
      </c>
      <c r="K2357">
        <v>173000</v>
      </c>
      <c r="L2357">
        <v>1120406967</v>
      </c>
    </row>
    <row r="2358" spans="1:12" x14ac:dyDescent="0.45">
      <c r="A2358" t="str">
        <f t="shared" si="36"/>
        <v>Beruniy, Qoraqalpog‘iston, Uzbekistan</v>
      </c>
      <c r="B2358" t="s">
        <v>4269</v>
      </c>
      <c r="C2358" t="s">
        <v>4269</v>
      </c>
      <c r="D2358">
        <v>41.683300000000003</v>
      </c>
      <c r="E2358">
        <v>60.75</v>
      </c>
      <c r="F2358" t="s">
        <v>1966</v>
      </c>
      <c r="G2358" t="s">
        <v>1967</v>
      </c>
      <c r="H2358" t="s">
        <v>1968</v>
      </c>
      <c r="I2358" t="s">
        <v>4270</v>
      </c>
      <c r="K2358">
        <v>50700</v>
      </c>
      <c r="L2358">
        <v>1860882371</v>
      </c>
    </row>
    <row r="2359" spans="1:12" x14ac:dyDescent="0.45">
      <c r="A2359" t="str">
        <f t="shared" si="36"/>
        <v>Berwick, Pennsylvania, United States</v>
      </c>
      <c r="B2359" t="s">
        <v>4271</v>
      </c>
      <c r="C2359" t="s">
        <v>4271</v>
      </c>
      <c r="D2359">
        <v>41.055500000000002</v>
      </c>
      <c r="E2359">
        <v>-76.249200000000002</v>
      </c>
      <c r="F2359" t="s">
        <v>530</v>
      </c>
      <c r="G2359" t="s">
        <v>531</v>
      </c>
      <c r="H2359" t="s">
        <v>532</v>
      </c>
      <c r="I2359" t="s">
        <v>620</v>
      </c>
      <c r="K2359">
        <v>9903</v>
      </c>
      <c r="L2359">
        <v>1840003484</v>
      </c>
    </row>
    <row r="2360" spans="1:12" x14ac:dyDescent="0.45">
      <c r="A2360" t="str">
        <f t="shared" si="36"/>
        <v>Berwick, Maine, United States</v>
      </c>
      <c r="B2360" t="s">
        <v>4271</v>
      </c>
      <c r="C2360" t="s">
        <v>4271</v>
      </c>
      <c r="D2360">
        <v>43.300600000000003</v>
      </c>
      <c r="E2360">
        <v>-70.843999999999994</v>
      </c>
      <c r="F2360" t="s">
        <v>530</v>
      </c>
      <c r="G2360" t="s">
        <v>531</v>
      </c>
      <c r="H2360" t="s">
        <v>532</v>
      </c>
      <c r="I2360" t="s">
        <v>2721</v>
      </c>
      <c r="K2360">
        <v>7620</v>
      </c>
      <c r="L2360">
        <v>1840052461</v>
      </c>
    </row>
    <row r="2361" spans="1:12" x14ac:dyDescent="0.45">
      <c r="A2361" t="str">
        <f t="shared" si="36"/>
        <v>Berwick-Upon-Tweed, Northumberland, United Kingdom</v>
      </c>
      <c r="B2361" t="s">
        <v>4272</v>
      </c>
      <c r="C2361" t="s">
        <v>4272</v>
      </c>
      <c r="D2361">
        <v>55.771000000000001</v>
      </c>
      <c r="E2361">
        <v>-2.0070000000000001</v>
      </c>
      <c r="F2361" t="s">
        <v>536</v>
      </c>
      <c r="G2361" t="s">
        <v>537</v>
      </c>
      <c r="H2361" t="s">
        <v>538</v>
      </c>
      <c r="I2361" t="s">
        <v>1646</v>
      </c>
      <c r="K2361">
        <v>12043</v>
      </c>
      <c r="L2361">
        <v>1826037734</v>
      </c>
    </row>
    <row r="2362" spans="1:12" x14ac:dyDescent="0.45">
      <c r="A2362" t="str">
        <f t="shared" si="36"/>
        <v>Berwyn, Illinois, United States</v>
      </c>
      <c r="B2362" t="s">
        <v>4273</v>
      </c>
      <c r="C2362" t="s">
        <v>4273</v>
      </c>
      <c r="D2362">
        <v>41.843299999999999</v>
      </c>
      <c r="E2362">
        <v>-87.790899999999993</v>
      </c>
      <c r="F2362" t="s">
        <v>530</v>
      </c>
      <c r="G2362" t="s">
        <v>531</v>
      </c>
      <c r="H2362" t="s">
        <v>532</v>
      </c>
      <c r="I2362" t="s">
        <v>824</v>
      </c>
      <c r="K2362">
        <v>54391</v>
      </c>
      <c r="L2362">
        <v>1840007027</v>
      </c>
    </row>
    <row r="2363" spans="1:12" x14ac:dyDescent="0.45">
      <c r="A2363" t="str">
        <f t="shared" si="36"/>
        <v>Beryslav, Khersons’ka Oblast’, Ukraine</v>
      </c>
      <c r="B2363" t="s">
        <v>4274</v>
      </c>
      <c r="C2363" t="s">
        <v>4274</v>
      </c>
      <c r="D2363">
        <v>46.833300000000001</v>
      </c>
      <c r="E2363">
        <v>33.416699999999999</v>
      </c>
      <c r="F2363" t="s">
        <v>1461</v>
      </c>
      <c r="G2363" t="s">
        <v>1462</v>
      </c>
      <c r="H2363" t="s">
        <v>1463</v>
      </c>
      <c r="I2363" t="s">
        <v>4275</v>
      </c>
      <c r="J2363" t="s">
        <v>366</v>
      </c>
      <c r="K2363">
        <v>12417</v>
      </c>
      <c r="L2363">
        <v>1804296510</v>
      </c>
    </row>
    <row r="2364" spans="1:12" x14ac:dyDescent="0.45">
      <c r="A2364" t="str">
        <f t="shared" si="36"/>
        <v>Besalampy, Mahajanga, Madagascar</v>
      </c>
      <c r="B2364" t="s">
        <v>4276</v>
      </c>
      <c r="C2364" t="s">
        <v>4276</v>
      </c>
      <c r="D2364">
        <v>-16.749500000000001</v>
      </c>
      <c r="E2364">
        <v>44.4833</v>
      </c>
      <c r="F2364" t="s">
        <v>1792</v>
      </c>
      <c r="G2364" t="s">
        <v>1793</v>
      </c>
      <c r="H2364" t="s">
        <v>1794</v>
      </c>
      <c r="I2364" t="s">
        <v>2146</v>
      </c>
      <c r="K2364">
        <v>1022</v>
      </c>
      <c r="L2364">
        <v>1450740445</v>
      </c>
    </row>
    <row r="2365" spans="1:12" x14ac:dyDescent="0.45">
      <c r="A2365" t="str">
        <f t="shared" si="36"/>
        <v>Besançon, Bourgogne-Franche-Comté, France</v>
      </c>
      <c r="B2365" t="s">
        <v>4277</v>
      </c>
      <c r="C2365" t="s">
        <v>4278</v>
      </c>
      <c r="D2365">
        <v>47.24</v>
      </c>
      <c r="E2365">
        <v>6.02</v>
      </c>
      <c r="F2365" t="s">
        <v>526</v>
      </c>
      <c r="G2365" t="s">
        <v>527</v>
      </c>
      <c r="H2365" t="s">
        <v>528</v>
      </c>
      <c r="I2365" t="s">
        <v>2758</v>
      </c>
      <c r="J2365" t="s">
        <v>366</v>
      </c>
      <c r="K2365">
        <v>115934</v>
      </c>
      <c r="L2365">
        <v>1250182013</v>
      </c>
    </row>
    <row r="2366" spans="1:12" x14ac:dyDescent="0.45">
      <c r="A2366" t="str">
        <f t="shared" si="36"/>
        <v>Besigheim, Baden-Württemberg, Germany</v>
      </c>
      <c r="B2366" t="s">
        <v>4279</v>
      </c>
      <c r="C2366" t="s">
        <v>4279</v>
      </c>
      <c r="D2366">
        <v>48.998899999999999</v>
      </c>
      <c r="E2366">
        <v>9.1414000000000009</v>
      </c>
      <c r="F2366" t="s">
        <v>441</v>
      </c>
      <c r="G2366" t="s">
        <v>442</v>
      </c>
      <c r="H2366" t="s">
        <v>443</v>
      </c>
      <c r="I2366" t="s">
        <v>451</v>
      </c>
      <c r="K2366">
        <v>12627</v>
      </c>
      <c r="L2366">
        <v>1276386454</v>
      </c>
    </row>
    <row r="2367" spans="1:12" x14ac:dyDescent="0.45">
      <c r="A2367" t="str">
        <f t="shared" si="36"/>
        <v>Beslan, North Ossetia, Russia</v>
      </c>
      <c r="B2367" t="s">
        <v>4280</v>
      </c>
      <c r="C2367" t="s">
        <v>4280</v>
      </c>
      <c r="D2367">
        <v>43.183300000000003</v>
      </c>
      <c r="E2367">
        <v>44.533299999999997</v>
      </c>
      <c r="F2367" t="s">
        <v>504</v>
      </c>
      <c r="G2367" t="s">
        <v>505</v>
      </c>
      <c r="H2367" t="s">
        <v>506</v>
      </c>
      <c r="I2367" t="s">
        <v>1380</v>
      </c>
      <c r="K2367">
        <v>37029</v>
      </c>
      <c r="L2367">
        <v>1643201517</v>
      </c>
    </row>
    <row r="2368" spans="1:12" x14ac:dyDescent="0.45">
      <c r="A2368" t="str">
        <f t="shared" si="36"/>
        <v>Bessemer, Alabama, United States</v>
      </c>
      <c r="B2368" t="s">
        <v>4281</v>
      </c>
      <c r="C2368" t="s">
        <v>4281</v>
      </c>
      <c r="D2368">
        <v>33.370899999999999</v>
      </c>
      <c r="E2368">
        <v>-86.971299999999999</v>
      </c>
      <c r="F2368" t="s">
        <v>530</v>
      </c>
      <c r="G2368" t="s">
        <v>531</v>
      </c>
      <c r="H2368" t="s">
        <v>532</v>
      </c>
      <c r="I2368" t="s">
        <v>1371</v>
      </c>
      <c r="K2368">
        <v>26472</v>
      </c>
      <c r="L2368">
        <v>1840013732</v>
      </c>
    </row>
    <row r="2369" spans="1:12" x14ac:dyDescent="0.45">
      <c r="A2369" t="str">
        <f t="shared" si="36"/>
        <v>Bessemer City, North Carolina, United States</v>
      </c>
      <c r="B2369" t="s">
        <v>4282</v>
      </c>
      <c r="C2369" t="s">
        <v>4282</v>
      </c>
      <c r="D2369">
        <v>35.284100000000002</v>
      </c>
      <c r="E2369">
        <v>-81.283000000000001</v>
      </c>
      <c r="F2369" t="s">
        <v>530</v>
      </c>
      <c r="G2369" t="s">
        <v>531</v>
      </c>
      <c r="H2369" t="s">
        <v>532</v>
      </c>
      <c r="I2369" t="s">
        <v>589</v>
      </c>
      <c r="K2369">
        <v>5577</v>
      </c>
      <c r="L2369">
        <v>1840013470</v>
      </c>
    </row>
    <row r="2370" spans="1:12" x14ac:dyDescent="0.45">
      <c r="A2370" t="str">
        <f t="shared" si="36"/>
        <v>Bestöbe, Aqmola, Kazakhstan</v>
      </c>
      <c r="B2370" t="s">
        <v>4283</v>
      </c>
      <c r="C2370" t="s">
        <v>4284</v>
      </c>
      <c r="D2370">
        <v>52.499699999999997</v>
      </c>
      <c r="E2370">
        <v>73.099699999999999</v>
      </c>
      <c r="F2370" t="s">
        <v>1182</v>
      </c>
      <c r="G2370" t="s">
        <v>1183</v>
      </c>
      <c r="H2370" t="s">
        <v>1184</v>
      </c>
      <c r="I2370" t="s">
        <v>2212</v>
      </c>
      <c r="K2370">
        <v>7189</v>
      </c>
      <c r="L2370">
        <v>1398545422</v>
      </c>
    </row>
    <row r="2371" spans="1:12" x14ac:dyDescent="0.45">
      <c r="A2371" t="str">
        <f t="shared" ref="A2371:A2434" si="37">CONCATENATE(B2371,", ",I2371,", ",F2371)</f>
        <v>Bet She’an, Northern, Israel</v>
      </c>
      <c r="B2371" t="s">
        <v>4285</v>
      </c>
      <c r="C2371" t="s">
        <v>4286</v>
      </c>
      <c r="D2371">
        <v>32.496099999999998</v>
      </c>
      <c r="E2371">
        <v>35.498899999999999</v>
      </c>
      <c r="F2371" t="s">
        <v>369</v>
      </c>
      <c r="G2371" t="s">
        <v>370</v>
      </c>
      <c r="H2371" t="s">
        <v>371</v>
      </c>
      <c r="I2371" t="s">
        <v>372</v>
      </c>
      <c r="K2371">
        <v>18200</v>
      </c>
      <c r="L2371">
        <v>1376100451</v>
      </c>
    </row>
    <row r="2372" spans="1:12" x14ac:dyDescent="0.45">
      <c r="A2372" t="str">
        <f t="shared" si="37"/>
        <v>Bet Shemesh, Jerusalem, Israel</v>
      </c>
      <c r="B2372" t="s">
        <v>4287</v>
      </c>
      <c r="C2372" t="s">
        <v>4287</v>
      </c>
      <c r="D2372">
        <v>31.7514</v>
      </c>
      <c r="E2372">
        <v>34.988599999999998</v>
      </c>
      <c r="F2372" t="s">
        <v>369</v>
      </c>
      <c r="G2372" t="s">
        <v>370</v>
      </c>
      <c r="H2372" t="s">
        <v>371</v>
      </c>
      <c r="I2372" t="s">
        <v>4288</v>
      </c>
      <c r="K2372">
        <v>114371</v>
      </c>
      <c r="L2372">
        <v>1376846832</v>
      </c>
    </row>
    <row r="2373" spans="1:12" x14ac:dyDescent="0.45">
      <c r="A2373" t="str">
        <f t="shared" si="37"/>
        <v>Betanzos, Potosí, Bolivia</v>
      </c>
      <c r="B2373" t="s">
        <v>4289</v>
      </c>
      <c r="C2373" t="s">
        <v>4289</v>
      </c>
      <c r="D2373">
        <v>-19.559999999999999</v>
      </c>
      <c r="E2373">
        <v>-65.45</v>
      </c>
      <c r="F2373" t="s">
        <v>726</v>
      </c>
      <c r="G2373" t="s">
        <v>727</v>
      </c>
      <c r="H2373" t="s">
        <v>728</v>
      </c>
      <c r="I2373" t="s">
        <v>4290</v>
      </c>
      <c r="K2373">
        <v>4847</v>
      </c>
      <c r="L2373">
        <v>1068258629</v>
      </c>
    </row>
    <row r="2374" spans="1:12" x14ac:dyDescent="0.45">
      <c r="A2374" t="str">
        <f t="shared" si="37"/>
        <v>Bethal, Mpumalanga, South Africa</v>
      </c>
      <c r="B2374" t="s">
        <v>4291</v>
      </c>
      <c r="C2374" t="s">
        <v>4291</v>
      </c>
      <c r="D2374">
        <v>-26.45</v>
      </c>
      <c r="E2374">
        <v>29.45</v>
      </c>
      <c r="F2374" t="s">
        <v>1436</v>
      </c>
      <c r="G2374" t="s">
        <v>1437</v>
      </c>
      <c r="H2374" t="s">
        <v>1438</v>
      </c>
      <c r="I2374" t="s">
        <v>4292</v>
      </c>
      <c r="K2374">
        <v>101919</v>
      </c>
      <c r="L2374">
        <v>1710328253</v>
      </c>
    </row>
    <row r="2375" spans="1:12" x14ac:dyDescent="0.45">
      <c r="A2375" t="str">
        <f t="shared" si="37"/>
        <v>Bethalto, Illinois, United States</v>
      </c>
      <c r="B2375" t="s">
        <v>4293</v>
      </c>
      <c r="C2375" t="s">
        <v>4293</v>
      </c>
      <c r="D2375">
        <v>38.901400000000002</v>
      </c>
      <c r="E2375">
        <v>-90.046700000000001</v>
      </c>
      <c r="F2375" t="s">
        <v>530</v>
      </c>
      <c r="G2375" t="s">
        <v>531</v>
      </c>
      <c r="H2375" t="s">
        <v>532</v>
      </c>
      <c r="I2375" t="s">
        <v>824</v>
      </c>
      <c r="K2375">
        <v>9210</v>
      </c>
      <c r="L2375">
        <v>1840012789</v>
      </c>
    </row>
    <row r="2376" spans="1:12" x14ac:dyDescent="0.45">
      <c r="A2376" t="str">
        <f t="shared" si="37"/>
        <v>Bethanie, //Karas, Namibia</v>
      </c>
      <c r="B2376" t="s">
        <v>4294</v>
      </c>
      <c r="C2376" t="s">
        <v>4294</v>
      </c>
      <c r="D2376">
        <v>-26.499500000000001</v>
      </c>
      <c r="E2376">
        <v>17.149999999999999</v>
      </c>
      <c r="F2376" t="s">
        <v>4295</v>
      </c>
      <c r="G2376" t="s">
        <v>4296</v>
      </c>
      <c r="H2376" t="s">
        <v>4297</v>
      </c>
      <c r="I2376" t="s">
        <v>4298</v>
      </c>
      <c r="K2376">
        <v>10363</v>
      </c>
      <c r="L2376">
        <v>1516358571</v>
      </c>
    </row>
    <row r="2377" spans="1:12" x14ac:dyDescent="0.45">
      <c r="A2377" t="str">
        <f t="shared" si="37"/>
        <v>Bethany, Oregon, United States</v>
      </c>
      <c r="B2377" t="s">
        <v>4299</v>
      </c>
      <c r="C2377" t="s">
        <v>4299</v>
      </c>
      <c r="D2377">
        <v>45.561300000000003</v>
      </c>
      <c r="E2377">
        <v>-122.8369</v>
      </c>
      <c r="F2377" t="s">
        <v>530</v>
      </c>
      <c r="G2377" t="s">
        <v>531</v>
      </c>
      <c r="H2377" t="s">
        <v>532</v>
      </c>
      <c r="I2377" t="s">
        <v>1426</v>
      </c>
      <c r="K2377">
        <v>24396</v>
      </c>
      <c r="L2377">
        <v>1840034671</v>
      </c>
    </row>
    <row r="2378" spans="1:12" x14ac:dyDescent="0.45">
      <c r="A2378" t="str">
        <f t="shared" si="37"/>
        <v>Bethany, Oklahoma, United States</v>
      </c>
      <c r="B2378" t="s">
        <v>4299</v>
      </c>
      <c r="C2378" t="s">
        <v>4299</v>
      </c>
      <c r="D2378">
        <v>35.507199999999997</v>
      </c>
      <c r="E2378">
        <v>-97.6417</v>
      </c>
      <c r="F2378" t="s">
        <v>530</v>
      </c>
      <c r="G2378" t="s">
        <v>531</v>
      </c>
      <c r="H2378" t="s">
        <v>532</v>
      </c>
      <c r="I2378" t="s">
        <v>798</v>
      </c>
      <c r="K2378">
        <v>19221</v>
      </c>
      <c r="L2378">
        <v>1840019153</v>
      </c>
    </row>
    <row r="2379" spans="1:12" x14ac:dyDescent="0.45">
      <c r="A2379" t="str">
        <f t="shared" si="37"/>
        <v>Bethany, Connecticut, United States</v>
      </c>
      <c r="B2379" t="s">
        <v>4299</v>
      </c>
      <c r="C2379" t="s">
        <v>4299</v>
      </c>
      <c r="D2379">
        <v>41.426099999999998</v>
      </c>
      <c r="E2379">
        <v>-72.993099999999998</v>
      </c>
      <c r="F2379" t="s">
        <v>530</v>
      </c>
      <c r="G2379" t="s">
        <v>531</v>
      </c>
      <c r="H2379" t="s">
        <v>532</v>
      </c>
      <c r="I2379" t="s">
        <v>2109</v>
      </c>
      <c r="K2379">
        <v>5504</v>
      </c>
      <c r="L2379">
        <v>1840034038</v>
      </c>
    </row>
    <row r="2380" spans="1:12" x14ac:dyDescent="0.45">
      <c r="A2380" t="str">
        <f t="shared" si="37"/>
        <v>Bethel, Connecticut, United States</v>
      </c>
      <c r="B2380" t="s">
        <v>4300</v>
      </c>
      <c r="C2380" t="s">
        <v>4300</v>
      </c>
      <c r="D2380">
        <v>41.374699999999997</v>
      </c>
      <c r="E2380">
        <v>-73.392799999999994</v>
      </c>
      <c r="F2380" t="s">
        <v>530</v>
      </c>
      <c r="G2380" t="s">
        <v>531</v>
      </c>
      <c r="H2380" t="s">
        <v>532</v>
      </c>
      <c r="I2380" t="s">
        <v>2109</v>
      </c>
      <c r="K2380">
        <v>19551</v>
      </c>
      <c r="L2380">
        <v>1840034129</v>
      </c>
    </row>
    <row r="2381" spans="1:12" x14ac:dyDescent="0.45">
      <c r="A2381" t="str">
        <f t="shared" si="37"/>
        <v>Bethel Park, Pennsylvania, United States</v>
      </c>
      <c r="B2381" t="s">
        <v>4301</v>
      </c>
      <c r="C2381" t="s">
        <v>4301</v>
      </c>
      <c r="D2381">
        <v>40.323900000000002</v>
      </c>
      <c r="E2381">
        <v>-80.0364</v>
      </c>
      <c r="F2381" t="s">
        <v>530</v>
      </c>
      <c r="G2381" t="s">
        <v>531</v>
      </c>
      <c r="H2381" t="s">
        <v>532</v>
      </c>
      <c r="I2381" t="s">
        <v>620</v>
      </c>
      <c r="K2381">
        <v>32345</v>
      </c>
      <c r="L2381">
        <v>1840001206</v>
      </c>
    </row>
    <row r="2382" spans="1:12" x14ac:dyDescent="0.45">
      <c r="A2382" t="str">
        <f t="shared" si="37"/>
        <v>Bethel Township, Pennsylvania, United States</v>
      </c>
      <c r="B2382" t="s">
        <v>4302</v>
      </c>
      <c r="C2382" t="s">
        <v>4302</v>
      </c>
      <c r="D2382">
        <v>39.845799999999997</v>
      </c>
      <c r="E2382">
        <v>-75.489099999999993</v>
      </c>
      <c r="F2382" t="s">
        <v>530</v>
      </c>
      <c r="G2382" t="s">
        <v>531</v>
      </c>
      <c r="H2382" t="s">
        <v>532</v>
      </c>
      <c r="I2382" t="s">
        <v>620</v>
      </c>
      <c r="K2382">
        <v>9150</v>
      </c>
      <c r="L2382">
        <v>1840150552</v>
      </c>
    </row>
    <row r="2383" spans="1:12" x14ac:dyDescent="0.45">
      <c r="A2383" t="str">
        <f t="shared" si="37"/>
        <v>Bethel Township, Pennsylvania, United States</v>
      </c>
      <c r="B2383" t="s">
        <v>4302</v>
      </c>
      <c r="C2383" t="s">
        <v>4302</v>
      </c>
      <c r="D2383">
        <v>40.448500000000003</v>
      </c>
      <c r="E2383">
        <v>-76.42</v>
      </c>
      <c r="F2383" t="s">
        <v>530</v>
      </c>
      <c r="G2383" t="s">
        <v>531</v>
      </c>
      <c r="H2383" t="s">
        <v>532</v>
      </c>
      <c r="I2383" t="s">
        <v>620</v>
      </c>
      <c r="K2383">
        <v>5196</v>
      </c>
      <c r="L2383">
        <v>1840152892</v>
      </c>
    </row>
    <row r="2384" spans="1:12" x14ac:dyDescent="0.45">
      <c r="A2384" t="str">
        <f t="shared" si="37"/>
        <v>Bethesda, Maryland, United States</v>
      </c>
      <c r="B2384" t="s">
        <v>4303</v>
      </c>
      <c r="C2384" t="s">
        <v>4303</v>
      </c>
      <c r="D2384">
        <v>38.986600000000003</v>
      </c>
      <c r="E2384">
        <v>-77.118799999999993</v>
      </c>
      <c r="F2384" t="s">
        <v>530</v>
      </c>
      <c r="G2384" t="s">
        <v>531</v>
      </c>
      <c r="H2384" t="s">
        <v>532</v>
      </c>
      <c r="I2384" t="s">
        <v>588</v>
      </c>
      <c r="K2384">
        <v>62448</v>
      </c>
      <c r="L2384">
        <v>1840005826</v>
      </c>
    </row>
    <row r="2385" spans="1:12" x14ac:dyDescent="0.45">
      <c r="A2385" t="str">
        <f t="shared" si="37"/>
        <v>Bethlehem, Pennsylvania, United States</v>
      </c>
      <c r="B2385" t="s">
        <v>4304</v>
      </c>
      <c r="C2385" t="s">
        <v>4304</v>
      </c>
      <c r="D2385">
        <v>40.626600000000003</v>
      </c>
      <c r="E2385">
        <v>-75.367900000000006</v>
      </c>
      <c r="F2385" t="s">
        <v>530</v>
      </c>
      <c r="G2385" t="s">
        <v>531</v>
      </c>
      <c r="H2385" t="s">
        <v>532</v>
      </c>
      <c r="I2385" t="s">
        <v>620</v>
      </c>
      <c r="K2385">
        <v>75815</v>
      </c>
      <c r="L2385">
        <v>1840000986</v>
      </c>
    </row>
    <row r="2386" spans="1:12" x14ac:dyDescent="0.45">
      <c r="A2386" t="str">
        <f t="shared" si="37"/>
        <v>Bethlehem, New York, United States</v>
      </c>
      <c r="B2386" t="s">
        <v>4304</v>
      </c>
      <c r="C2386" t="s">
        <v>4304</v>
      </c>
      <c r="D2386">
        <v>42.585599999999999</v>
      </c>
      <c r="E2386">
        <v>-73.821899999999999</v>
      </c>
      <c r="F2386" t="s">
        <v>530</v>
      </c>
      <c r="G2386" t="s">
        <v>531</v>
      </c>
      <c r="H2386" t="s">
        <v>532</v>
      </c>
      <c r="I2386" t="s">
        <v>803</v>
      </c>
      <c r="K2386">
        <v>34888</v>
      </c>
      <c r="L2386">
        <v>1840087216</v>
      </c>
    </row>
    <row r="2387" spans="1:12" x14ac:dyDescent="0.45">
      <c r="A2387" t="str">
        <f t="shared" si="37"/>
        <v>Bethlehem, Free State, South Africa</v>
      </c>
      <c r="B2387" t="s">
        <v>4304</v>
      </c>
      <c r="C2387" t="s">
        <v>4304</v>
      </c>
      <c r="D2387">
        <v>-28.2333</v>
      </c>
      <c r="E2387">
        <v>28.3</v>
      </c>
      <c r="F2387" t="s">
        <v>1436</v>
      </c>
      <c r="G2387" t="s">
        <v>1437</v>
      </c>
      <c r="H2387" t="s">
        <v>1438</v>
      </c>
      <c r="I2387" t="s">
        <v>4305</v>
      </c>
      <c r="K2387">
        <v>16236</v>
      </c>
      <c r="L2387">
        <v>1710750307</v>
      </c>
    </row>
    <row r="2388" spans="1:12" x14ac:dyDescent="0.45">
      <c r="A2388" t="str">
        <f t="shared" si="37"/>
        <v>Bethpage, New York, United States</v>
      </c>
      <c r="B2388" t="s">
        <v>4306</v>
      </c>
      <c r="C2388" t="s">
        <v>4306</v>
      </c>
      <c r="D2388">
        <v>40.749499999999998</v>
      </c>
      <c r="E2388">
        <v>-73.485600000000005</v>
      </c>
      <c r="F2388" t="s">
        <v>530</v>
      </c>
      <c r="G2388" t="s">
        <v>531</v>
      </c>
      <c r="H2388" t="s">
        <v>532</v>
      </c>
      <c r="I2388" t="s">
        <v>803</v>
      </c>
      <c r="K2388">
        <v>17215</v>
      </c>
      <c r="L2388">
        <v>1840005233</v>
      </c>
    </row>
    <row r="2389" spans="1:12" x14ac:dyDescent="0.45">
      <c r="A2389" t="str">
        <f t="shared" si="37"/>
        <v>Béthune, Hauts-de-France, France</v>
      </c>
      <c r="B2389" t="s">
        <v>4307</v>
      </c>
      <c r="C2389" t="s">
        <v>4308</v>
      </c>
      <c r="D2389">
        <v>50.530299999999997</v>
      </c>
      <c r="E2389">
        <v>2.6408</v>
      </c>
      <c r="F2389" t="s">
        <v>526</v>
      </c>
      <c r="G2389" t="s">
        <v>527</v>
      </c>
      <c r="H2389" t="s">
        <v>528</v>
      </c>
      <c r="I2389" t="s">
        <v>529</v>
      </c>
      <c r="J2389" t="s">
        <v>366</v>
      </c>
      <c r="K2389">
        <v>24895</v>
      </c>
      <c r="L2389">
        <v>1250837552</v>
      </c>
    </row>
    <row r="2390" spans="1:12" x14ac:dyDescent="0.45">
      <c r="A2390" t="str">
        <f t="shared" si="37"/>
        <v>Betma, Madhya Pradesh, India</v>
      </c>
      <c r="B2390" t="s">
        <v>4309</v>
      </c>
      <c r="C2390" t="s">
        <v>4309</v>
      </c>
      <c r="D2390">
        <v>22.68</v>
      </c>
      <c r="E2390">
        <v>75.62</v>
      </c>
      <c r="F2390" t="s">
        <v>626</v>
      </c>
      <c r="G2390" t="s">
        <v>627</v>
      </c>
      <c r="H2390" t="s">
        <v>628</v>
      </c>
      <c r="I2390" t="s">
        <v>4310</v>
      </c>
      <c r="K2390">
        <v>12529</v>
      </c>
      <c r="L2390">
        <v>1356357879</v>
      </c>
    </row>
    <row r="2391" spans="1:12" x14ac:dyDescent="0.45">
      <c r="A2391" t="str">
        <f t="shared" si="37"/>
        <v>Betong, Yala, Thailand</v>
      </c>
      <c r="B2391" t="s">
        <v>4311</v>
      </c>
      <c r="C2391" t="s">
        <v>4311</v>
      </c>
      <c r="D2391">
        <v>5.7731000000000003</v>
      </c>
      <c r="E2391">
        <v>101.07250000000001</v>
      </c>
      <c r="F2391" t="s">
        <v>1864</v>
      </c>
      <c r="G2391" t="s">
        <v>1865</v>
      </c>
      <c r="H2391" t="s">
        <v>1866</v>
      </c>
      <c r="I2391" t="s">
        <v>4312</v>
      </c>
      <c r="J2391" t="s">
        <v>366</v>
      </c>
      <c r="K2391">
        <v>26640</v>
      </c>
      <c r="L2391">
        <v>1764484131</v>
      </c>
    </row>
    <row r="2392" spans="1:12" x14ac:dyDescent="0.45">
      <c r="A2392" t="str">
        <f t="shared" si="37"/>
        <v>Betsukai, Hokkaidō, Japan</v>
      </c>
      <c r="B2392" t="s">
        <v>4313</v>
      </c>
      <c r="C2392" t="s">
        <v>4313</v>
      </c>
      <c r="D2392">
        <v>43.394199999999998</v>
      </c>
      <c r="E2392">
        <v>145.11750000000001</v>
      </c>
      <c r="F2392" t="s">
        <v>514</v>
      </c>
      <c r="G2392" t="s">
        <v>515</v>
      </c>
      <c r="H2392" t="s">
        <v>516</v>
      </c>
      <c r="I2392" t="s">
        <v>517</v>
      </c>
      <c r="K2392">
        <v>15018</v>
      </c>
      <c r="L2392">
        <v>1392367898</v>
      </c>
    </row>
    <row r="2393" spans="1:12" x14ac:dyDescent="0.45">
      <c r="A2393" t="str">
        <f t="shared" si="37"/>
        <v>Bettendorf, Iowa, United States</v>
      </c>
      <c r="B2393" t="s">
        <v>4314</v>
      </c>
      <c r="C2393" t="s">
        <v>4314</v>
      </c>
      <c r="D2393">
        <v>41.565600000000003</v>
      </c>
      <c r="E2393">
        <v>-90.476399999999998</v>
      </c>
      <c r="F2393" t="s">
        <v>530</v>
      </c>
      <c r="G2393" t="s">
        <v>531</v>
      </c>
      <c r="H2393" t="s">
        <v>532</v>
      </c>
      <c r="I2393" t="s">
        <v>1552</v>
      </c>
      <c r="K2393">
        <v>36543</v>
      </c>
      <c r="L2393">
        <v>1840007079</v>
      </c>
    </row>
    <row r="2394" spans="1:12" x14ac:dyDescent="0.45">
      <c r="A2394" t="str">
        <f t="shared" si="37"/>
        <v>Betzdorf, Rhineland-Palatinate, Germany</v>
      </c>
      <c r="B2394" t="s">
        <v>4315</v>
      </c>
      <c r="C2394" t="s">
        <v>4315</v>
      </c>
      <c r="D2394">
        <v>50.785600000000002</v>
      </c>
      <c r="E2394">
        <v>7.8727999999999998</v>
      </c>
      <c r="F2394" t="s">
        <v>441</v>
      </c>
      <c r="G2394" t="s">
        <v>442</v>
      </c>
      <c r="H2394" t="s">
        <v>443</v>
      </c>
      <c r="I2394" t="s">
        <v>1712</v>
      </c>
      <c r="K2394">
        <v>10141</v>
      </c>
      <c r="L2394">
        <v>1276302333</v>
      </c>
    </row>
    <row r="2395" spans="1:12" x14ac:dyDescent="0.45">
      <c r="A2395" t="str">
        <f t="shared" si="37"/>
        <v>Beverley, East Riding of Yorkshire, United Kingdom</v>
      </c>
      <c r="B2395" t="s">
        <v>4316</v>
      </c>
      <c r="C2395" t="s">
        <v>4316</v>
      </c>
      <c r="D2395">
        <v>53.844999999999999</v>
      </c>
      <c r="E2395">
        <v>-0.42699999999999999</v>
      </c>
      <c r="F2395" t="s">
        <v>536</v>
      </c>
      <c r="G2395" t="s">
        <v>537</v>
      </c>
      <c r="H2395" t="s">
        <v>538</v>
      </c>
      <c r="I2395" t="s">
        <v>4317</v>
      </c>
      <c r="K2395">
        <v>29110</v>
      </c>
      <c r="L2395">
        <v>1826700096</v>
      </c>
    </row>
    <row r="2396" spans="1:12" x14ac:dyDescent="0.45">
      <c r="A2396" t="str">
        <f t="shared" si="37"/>
        <v>Beverly, Massachusetts, United States</v>
      </c>
      <c r="B2396" t="s">
        <v>4318</v>
      </c>
      <c r="C2396" t="s">
        <v>4318</v>
      </c>
      <c r="D2396">
        <v>42.568100000000001</v>
      </c>
      <c r="E2396">
        <v>-70.862700000000004</v>
      </c>
      <c r="F2396" t="s">
        <v>530</v>
      </c>
      <c r="G2396" t="s">
        <v>531</v>
      </c>
      <c r="H2396" t="s">
        <v>532</v>
      </c>
      <c r="I2396" t="s">
        <v>621</v>
      </c>
      <c r="K2396">
        <v>42174</v>
      </c>
      <c r="L2396">
        <v>1840000411</v>
      </c>
    </row>
    <row r="2397" spans="1:12" x14ac:dyDescent="0.45">
      <c r="A2397" t="str">
        <f t="shared" si="37"/>
        <v>Beverly Hills, California, United States</v>
      </c>
      <c r="B2397" t="s">
        <v>4319</v>
      </c>
      <c r="C2397" t="s">
        <v>4319</v>
      </c>
      <c r="D2397">
        <v>34.078600000000002</v>
      </c>
      <c r="E2397">
        <v>-118.4021</v>
      </c>
      <c r="F2397" t="s">
        <v>530</v>
      </c>
      <c r="G2397" t="s">
        <v>531</v>
      </c>
      <c r="H2397" t="s">
        <v>532</v>
      </c>
      <c r="I2397" t="s">
        <v>754</v>
      </c>
      <c r="K2397">
        <v>33792</v>
      </c>
      <c r="L2397">
        <v>1840019231</v>
      </c>
    </row>
    <row r="2398" spans="1:12" x14ac:dyDescent="0.45">
      <c r="A2398" t="str">
        <f t="shared" si="37"/>
        <v>Beverly Hills, Michigan, United States</v>
      </c>
      <c r="B2398" t="s">
        <v>4319</v>
      </c>
      <c r="C2398" t="s">
        <v>4319</v>
      </c>
      <c r="D2398">
        <v>42.521999999999998</v>
      </c>
      <c r="E2398">
        <v>-83.2423</v>
      </c>
      <c r="F2398" t="s">
        <v>530</v>
      </c>
      <c r="G2398" t="s">
        <v>531</v>
      </c>
      <c r="H2398" t="s">
        <v>532</v>
      </c>
      <c r="I2398" t="s">
        <v>868</v>
      </c>
      <c r="K2398">
        <v>10352</v>
      </c>
      <c r="L2398">
        <v>1840011052</v>
      </c>
    </row>
    <row r="2399" spans="1:12" x14ac:dyDescent="0.45">
      <c r="A2399" t="str">
        <f t="shared" si="37"/>
        <v>Beverly Hills, Florida, United States</v>
      </c>
      <c r="B2399" t="s">
        <v>4319</v>
      </c>
      <c r="C2399" t="s">
        <v>4319</v>
      </c>
      <c r="D2399">
        <v>28.9175</v>
      </c>
      <c r="E2399">
        <v>-82.454099999999997</v>
      </c>
      <c r="F2399" t="s">
        <v>530</v>
      </c>
      <c r="G2399" t="s">
        <v>531</v>
      </c>
      <c r="H2399" t="s">
        <v>532</v>
      </c>
      <c r="I2399" t="s">
        <v>1378</v>
      </c>
      <c r="K2399">
        <v>9381</v>
      </c>
      <c r="L2399">
        <v>1840014061</v>
      </c>
    </row>
    <row r="2400" spans="1:12" x14ac:dyDescent="0.45">
      <c r="A2400" t="str">
        <f t="shared" si="37"/>
        <v>Beverungen, North Rhine-Westphalia, Germany</v>
      </c>
      <c r="B2400" t="s">
        <v>4320</v>
      </c>
      <c r="C2400" t="s">
        <v>4320</v>
      </c>
      <c r="D2400">
        <v>51.662799999999997</v>
      </c>
      <c r="E2400">
        <v>9.3725000000000005</v>
      </c>
      <c r="F2400" t="s">
        <v>441</v>
      </c>
      <c r="G2400" t="s">
        <v>442</v>
      </c>
      <c r="H2400" t="s">
        <v>443</v>
      </c>
      <c r="I2400" t="s">
        <v>444</v>
      </c>
      <c r="K2400">
        <v>13115</v>
      </c>
      <c r="L2400">
        <v>1276597510</v>
      </c>
    </row>
    <row r="2401" spans="1:12" x14ac:dyDescent="0.45">
      <c r="A2401" t="str">
        <f t="shared" si="37"/>
        <v>Bewdley, Worcestershire, United Kingdom</v>
      </c>
      <c r="B2401" t="s">
        <v>4321</v>
      </c>
      <c r="C2401" t="s">
        <v>4321</v>
      </c>
      <c r="D2401">
        <v>52.3752</v>
      </c>
      <c r="E2401">
        <v>-2.3161999999999998</v>
      </c>
      <c r="F2401" t="s">
        <v>536</v>
      </c>
      <c r="G2401" t="s">
        <v>537</v>
      </c>
      <c r="H2401" t="s">
        <v>538</v>
      </c>
      <c r="I2401" t="s">
        <v>1748</v>
      </c>
      <c r="K2401">
        <v>9470</v>
      </c>
      <c r="L2401">
        <v>1826282948</v>
      </c>
    </row>
    <row r="2402" spans="1:12" x14ac:dyDescent="0.45">
      <c r="A2402" t="str">
        <f t="shared" si="37"/>
        <v>Bexbach, Saarland, Germany</v>
      </c>
      <c r="B2402" t="s">
        <v>4322</v>
      </c>
      <c r="C2402" t="s">
        <v>4322</v>
      </c>
      <c r="D2402">
        <v>49.349400000000003</v>
      </c>
      <c r="E2402">
        <v>7.2594000000000003</v>
      </c>
      <c r="F2402" t="s">
        <v>441</v>
      </c>
      <c r="G2402" t="s">
        <v>442</v>
      </c>
      <c r="H2402" t="s">
        <v>443</v>
      </c>
      <c r="I2402" t="s">
        <v>4323</v>
      </c>
      <c r="K2402">
        <v>17577</v>
      </c>
      <c r="L2402">
        <v>1276508289</v>
      </c>
    </row>
    <row r="2403" spans="1:12" x14ac:dyDescent="0.45">
      <c r="A2403" t="str">
        <f t="shared" si="37"/>
        <v>Bexhill, East Sussex, United Kingdom</v>
      </c>
      <c r="B2403" t="s">
        <v>4324</v>
      </c>
      <c r="C2403" t="s">
        <v>4324</v>
      </c>
      <c r="D2403">
        <v>50.842399999999998</v>
      </c>
      <c r="E2403">
        <v>0.46760000000000002</v>
      </c>
      <c r="F2403" t="s">
        <v>536</v>
      </c>
      <c r="G2403" t="s">
        <v>537</v>
      </c>
      <c r="H2403" t="s">
        <v>538</v>
      </c>
      <c r="I2403" t="s">
        <v>3777</v>
      </c>
      <c r="K2403">
        <v>43478</v>
      </c>
      <c r="L2403">
        <v>1826536144</v>
      </c>
    </row>
    <row r="2404" spans="1:12" x14ac:dyDescent="0.45">
      <c r="A2404" t="str">
        <f t="shared" si="37"/>
        <v>Bexley, Ohio, United States</v>
      </c>
      <c r="B2404" t="s">
        <v>4325</v>
      </c>
      <c r="C2404" t="s">
        <v>4325</v>
      </c>
      <c r="D2404">
        <v>39.965000000000003</v>
      </c>
      <c r="E2404">
        <v>-82.934299999999993</v>
      </c>
      <c r="F2404" t="s">
        <v>530</v>
      </c>
      <c r="G2404" t="s">
        <v>531</v>
      </c>
      <c r="H2404" t="s">
        <v>532</v>
      </c>
      <c r="I2404" t="s">
        <v>799</v>
      </c>
      <c r="K2404">
        <v>13770</v>
      </c>
      <c r="L2404">
        <v>1840003759</v>
      </c>
    </row>
    <row r="2405" spans="1:12" x14ac:dyDescent="0.45">
      <c r="A2405" t="str">
        <f t="shared" si="37"/>
        <v>Bexleyheath, Bexley, United Kingdom</v>
      </c>
      <c r="B2405" t="s">
        <v>4326</v>
      </c>
      <c r="C2405" t="s">
        <v>4326</v>
      </c>
      <c r="D2405">
        <v>51.459000000000003</v>
      </c>
      <c r="E2405">
        <v>0.13800000000000001</v>
      </c>
      <c r="F2405" t="s">
        <v>536</v>
      </c>
      <c r="G2405" t="s">
        <v>537</v>
      </c>
      <c r="H2405" t="s">
        <v>538</v>
      </c>
      <c r="I2405" t="s">
        <v>4325</v>
      </c>
      <c r="K2405">
        <v>31929</v>
      </c>
      <c r="L2405">
        <v>1826858601</v>
      </c>
    </row>
    <row r="2406" spans="1:12" x14ac:dyDescent="0.45">
      <c r="A2406" t="str">
        <f t="shared" si="37"/>
        <v>Beydağ, Kayseri, Turkey</v>
      </c>
      <c r="B2406" t="s">
        <v>4327</v>
      </c>
      <c r="C2406" t="s">
        <v>4328</v>
      </c>
      <c r="D2406">
        <v>38.0869</v>
      </c>
      <c r="E2406">
        <v>28.2089</v>
      </c>
      <c r="F2406" t="s">
        <v>806</v>
      </c>
      <c r="G2406" t="s">
        <v>807</v>
      </c>
      <c r="H2406" t="s">
        <v>808</v>
      </c>
      <c r="I2406" t="s">
        <v>4329</v>
      </c>
      <c r="J2406" t="s">
        <v>366</v>
      </c>
      <c r="K2406">
        <v>12507</v>
      </c>
      <c r="L2406">
        <v>1792722415</v>
      </c>
    </row>
    <row r="2407" spans="1:12" x14ac:dyDescent="0.45">
      <c r="A2407" t="str">
        <f t="shared" si="37"/>
        <v>Beyla, N’Zérékoré, Guinea</v>
      </c>
      <c r="B2407" t="s">
        <v>4330</v>
      </c>
      <c r="C2407" t="s">
        <v>4330</v>
      </c>
      <c r="D2407">
        <v>8.6869999999999994</v>
      </c>
      <c r="E2407">
        <v>-8.657</v>
      </c>
      <c r="F2407" t="s">
        <v>4331</v>
      </c>
      <c r="G2407" t="s">
        <v>4332</v>
      </c>
      <c r="H2407" t="s">
        <v>4333</v>
      </c>
      <c r="I2407" t="s">
        <v>4334</v>
      </c>
      <c r="J2407" t="s">
        <v>366</v>
      </c>
      <c r="K2407">
        <v>13204</v>
      </c>
      <c r="L2407">
        <v>1324564039</v>
      </c>
    </row>
    <row r="2408" spans="1:12" x14ac:dyDescent="0.45">
      <c r="A2408" t="str">
        <f t="shared" si="37"/>
        <v>Beyləqan, Beyləqan, Azerbaijan</v>
      </c>
      <c r="B2408" t="s">
        <v>4335</v>
      </c>
      <c r="C2408" t="s">
        <v>4336</v>
      </c>
      <c r="D2408">
        <v>39.769199999999998</v>
      </c>
      <c r="E2408">
        <v>47.615600000000001</v>
      </c>
      <c r="F2408" t="s">
        <v>906</v>
      </c>
      <c r="G2408" t="s">
        <v>907</v>
      </c>
      <c r="H2408" t="s">
        <v>908</v>
      </c>
      <c r="I2408" t="s">
        <v>4335</v>
      </c>
      <c r="J2408" t="s">
        <v>378</v>
      </c>
      <c r="K2408">
        <v>12263</v>
      </c>
      <c r="L2408">
        <v>1031681050</v>
      </c>
    </row>
    <row r="2409" spans="1:12" x14ac:dyDescent="0.45">
      <c r="A2409" t="str">
        <f t="shared" si="37"/>
        <v>Bēylul, Debubawī K’eyih Bahrī, Eritrea</v>
      </c>
      <c r="B2409" t="s">
        <v>4337</v>
      </c>
      <c r="C2409" t="s">
        <v>4338</v>
      </c>
      <c r="D2409">
        <v>13.2639</v>
      </c>
      <c r="E2409">
        <v>42.334699999999998</v>
      </c>
      <c r="F2409" t="s">
        <v>844</v>
      </c>
      <c r="G2409" t="s">
        <v>845</v>
      </c>
      <c r="H2409" t="s">
        <v>846</v>
      </c>
      <c r="I2409" t="s">
        <v>2603</v>
      </c>
      <c r="K2409">
        <v>14055</v>
      </c>
      <c r="L2409">
        <v>1232983964</v>
      </c>
    </row>
    <row r="2410" spans="1:12" x14ac:dyDescent="0.45">
      <c r="A2410" t="str">
        <f t="shared" si="37"/>
        <v>Beypazarı, Ankara, Turkey</v>
      </c>
      <c r="B2410" t="s">
        <v>4339</v>
      </c>
      <c r="C2410" t="s">
        <v>4340</v>
      </c>
      <c r="D2410">
        <v>40.170299999999997</v>
      </c>
      <c r="E2410">
        <v>31.921099999999999</v>
      </c>
      <c r="F2410" t="s">
        <v>806</v>
      </c>
      <c r="G2410" t="s">
        <v>807</v>
      </c>
      <c r="H2410" t="s">
        <v>808</v>
      </c>
      <c r="I2410" t="s">
        <v>2053</v>
      </c>
      <c r="J2410" t="s">
        <v>366</v>
      </c>
      <c r="K2410">
        <v>48274</v>
      </c>
      <c r="L2410">
        <v>1792374799</v>
      </c>
    </row>
    <row r="2411" spans="1:12" x14ac:dyDescent="0.45">
      <c r="A2411" t="str">
        <f t="shared" si="37"/>
        <v>Beyram, Fārs, Iran</v>
      </c>
      <c r="B2411" t="s">
        <v>4341</v>
      </c>
      <c r="C2411" t="s">
        <v>4341</v>
      </c>
      <c r="D2411">
        <v>27.430599999999998</v>
      </c>
      <c r="E2411">
        <v>53.514400000000002</v>
      </c>
      <c r="F2411" t="s">
        <v>388</v>
      </c>
      <c r="G2411" t="s">
        <v>389</v>
      </c>
      <c r="H2411" t="s">
        <v>390</v>
      </c>
      <c r="I2411" t="s">
        <v>3136</v>
      </c>
      <c r="K2411">
        <v>6520</v>
      </c>
      <c r="L2411">
        <v>1364394280</v>
      </c>
    </row>
    <row r="2412" spans="1:12" x14ac:dyDescent="0.45">
      <c r="A2412" t="str">
        <f t="shared" si="37"/>
        <v>Bezhetsk, Tverskaya Oblast’, Russia</v>
      </c>
      <c r="B2412" t="s">
        <v>4342</v>
      </c>
      <c r="C2412" t="s">
        <v>4342</v>
      </c>
      <c r="D2412">
        <v>57.783299999999997</v>
      </c>
      <c r="E2412">
        <v>36.700000000000003</v>
      </c>
      <c r="F2412" t="s">
        <v>504</v>
      </c>
      <c r="G2412" t="s">
        <v>505</v>
      </c>
      <c r="H2412" t="s">
        <v>506</v>
      </c>
      <c r="I2412" t="s">
        <v>1989</v>
      </c>
      <c r="K2412">
        <v>9450</v>
      </c>
      <c r="L2412">
        <v>1643708632</v>
      </c>
    </row>
    <row r="2413" spans="1:12" x14ac:dyDescent="0.45">
      <c r="A2413" t="str">
        <f t="shared" si="37"/>
        <v>Béziers, Occitanie, France</v>
      </c>
      <c r="B2413" t="s">
        <v>4343</v>
      </c>
      <c r="C2413" t="s">
        <v>4344</v>
      </c>
      <c r="D2413">
        <v>43.3476</v>
      </c>
      <c r="E2413">
        <v>3.2189999999999999</v>
      </c>
      <c r="F2413" t="s">
        <v>526</v>
      </c>
      <c r="G2413" t="s">
        <v>527</v>
      </c>
      <c r="H2413" t="s">
        <v>528</v>
      </c>
      <c r="I2413" t="s">
        <v>915</v>
      </c>
      <c r="J2413" t="s">
        <v>366</v>
      </c>
      <c r="K2413">
        <v>77177</v>
      </c>
      <c r="L2413">
        <v>1250666824</v>
      </c>
    </row>
    <row r="2414" spans="1:12" x14ac:dyDescent="0.45">
      <c r="A2414" t="str">
        <f t="shared" si="37"/>
        <v>Bezons, Île-de-France, France</v>
      </c>
      <c r="B2414" t="s">
        <v>4345</v>
      </c>
      <c r="C2414" t="s">
        <v>4345</v>
      </c>
      <c r="D2414">
        <v>48.926099999999998</v>
      </c>
      <c r="E2414">
        <v>2.2178</v>
      </c>
      <c r="F2414" t="s">
        <v>526</v>
      </c>
      <c r="G2414" t="s">
        <v>527</v>
      </c>
      <c r="H2414" t="s">
        <v>528</v>
      </c>
      <c r="I2414" t="s">
        <v>732</v>
      </c>
      <c r="K2414">
        <v>29383</v>
      </c>
      <c r="L2414">
        <v>1250139521</v>
      </c>
    </row>
    <row r="2415" spans="1:12" x14ac:dyDescent="0.45">
      <c r="A2415" t="str">
        <f t="shared" si="37"/>
        <v>Bezwāda, Andhra Pradesh, India</v>
      </c>
      <c r="B2415" t="s">
        <v>4346</v>
      </c>
      <c r="C2415" t="s">
        <v>4347</v>
      </c>
      <c r="D2415">
        <v>16.5167</v>
      </c>
      <c r="E2415">
        <v>80.616699999999994</v>
      </c>
      <c r="F2415" t="s">
        <v>626</v>
      </c>
      <c r="G2415" t="s">
        <v>627</v>
      </c>
      <c r="H2415" t="s">
        <v>628</v>
      </c>
      <c r="I2415" t="s">
        <v>816</v>
      </c>
      <c r="K2415">
        <v>1048240</v>
      </c>
      <c r="L2415">
        <v>1356807575</v>
      </c>
    </row>
    <row r="2416" spans="1:12" x14ac:dyDescent="0.45">
      <c r="A2416" t="str">
        <f t="shared" si="37"/>
        <v>Bhadreswar, West Bengal, India</v>
      </c>
      <c r="B2416" t="s">
        <v>4348</v>
      </c>
      <c r="C2416" t="s">
        <v>4348</v>
      </c>
      <c r="D2416">
        <v>22.82</v>
      </c>
      <c r="E2416">
        <v>88.35</v>
      </c>
      <c r="F2416" t="s">
        <v>626</v>
      </c>
      <c r="G2416" t="s">
        <v>627</v>
      </c>
      <c r="H2416" t="s">
        <v>628</v>
      </c>
      <c r="I2416" t="s">
        <v>1574</v>
      </c>
      <c r="K2416">
        <v>101477</v>
      </c>
      <c r="L2416">
        <v>1356320019</v>
      </c>
    </row>
    <row r="2417" spans="1:12" x14ac:dyDescent="0.45">
      <c r="A2417" t="str">
        <f t="shared" si="37"/>
        <v>Bhāgalpur, Bihār, India</v>
      </c>
      <c r="B2417" t="s">
        <v>4349</v>
      </c>
      <c r="C2417" t="s">
        <v>4350</v>
      </c>
      <c r="D2417">
        <v>25.25</v>
      </c>
      <c r="E2417">
        <v>87.0167</v>
      </c>
      <c r="F2417" t="s">
        <v>626</v>
      </c>
      <c r="G2417" t="s">
        <v>627</v>
      </c>
      <c r="H2417" t="s">
        <v>628</v>
      </c>
      <c r="I2417" t="s">
        <v>2746</v>
      </c>
      <c r="K2417">
        <v>410210</v>
      </c>
      <c r="L2417">
        <v>1356760990</v>
      </c>
    </row>
    <row r="2418" spans="1:12" x14ac:dyDescent="0.45">
      <c r="A2418" t="str">
        <f t="shared" si="37"/>
        <v>Bhainsa, Telangana, India</v>
      </c>
      <c r="B2418" t="s">
        <v>4351</v>
      </c>
      <c r="C2418" t="s">
        <v>4351</v>
      </c>
      <c r="D2418">
        <v>19.100000000000001</v>
      </c>
      <c r="E2418">
        <v>77.966700000000003</v>
      </c>
      <c r="F2418" t="s">
        <v>626</v>
      </c>
      <c r="G2418" t="s">
        <v>627</v>
      </c>
      <c r="H2418" t="s">
        <v>628</v>
      </c>
      <c r="I2418" t="s">
        <v>853</v>
      </c>
      <c r="K2418">
        <v>49764</v>
      </c>
      <c r="L2418">
        <v>1356798697</v>
      </c>
    </row>
    <row r="2419" spans="1:12" x14ac:dyDescent="0.45">
      <c r="A2419" t="str">
        <f t="shared" si="37"/>
        <v>Bhairāhawā, Lumbinī, Nepal</v>
      </c>
      <c r="B2419" t="s">
        <v>4352</v>
      </c>
      <c r="C2419" t="s">
        <v>4353</v>
      </c>
      <c r="D2419">
        <v>27.5</v>
      </c>
      <c r="E2419">
        <v>83.45</v>
      </c>
      <c r="F2419" t="s">
        <v>3108</v>
      </c>
      <c r="G2419" t="s">
        <v>3109</v>
      </c>
      <c r="H2419" t="s">
        <v>3110</v>
      </c>
      <c r="I2419" t="s">
        <v>4354</v>
      </c>
      <c r="K2419">
        <v>63483</v>
      </c>
      <c r="L2419">
        <v>1524444140</v>
      </c>
    </row>
    <row r="2420" spans="1:12" x14ac:dyDescent="0.45">
      <c r="A2420" t="str">
        <f t="shared" si="37"/>
        <v>Bhakkar, Punjab, Pakistan</v>
      </c>
      <c r="B2420" t="s">
        <v>4355</v>
      </c>
      <c r="C2420" t="s">
        <v>4355</v>
      </c>
      <c r="D2420">
        <v>31.633299999999998</v>
      </c>
      <c r="E2420">
        <v>71.066699999999997</v>
      </c>
      <c r="F2420" t="s">
        <v>546</v>
      </c>
      <c r="G2420" t="s">
        <v>547</v>
      </c>
      <c r="H2420" t="s">
        <v>548</v>
      </c>
      <c r="I2420" t="s">
        <v>551</v>
      </c>
      <c r="J2420" t="s">
        <v>366</v>
      </c>
      <c r="K2420">
        <v>88472</v>
      </c>
      <c r="L2420">
        <v>1586655125</v>
      </c>
    </row>
    <row r="2421" spans="1:12" x14ac:dyDescent="0.45">
      <c r="A2421" t="str">
        <f t="shared" si="37"/>
        <v>Bharatpur, Rājasthān, India</v>
      </c>
      <c r="B2421" t="s">
        <v>4356</v>
      </c>
      <c r="C2421" t="s">
        <v>4356</v>
      </c>
      <c r="D2421">
        <v>27.217199999999998</v>
      </c>
      <c r="E2421">
        <v>77.489999999999995</v>
      </c>
      <c r="F2421" t="s">
        <v>626</v>
      </c>
      <c r="G2421" t="s">
        <v>627</v>
      </c>
      <c r="H2421" t="s">
        <v>628</v>
      </c>
      <c r="I2421" t="s">
        <v>671</v>
      </c>
      <c r="K2421">
        <v>252342</v>
      </c>
      <c r="L2421">
        <v>1356168278</v>
      </c>
    </row>
    <row r="2422" spans="1:12" x14ac:dyDescent="0.45">
      <c r="A2422" t="str">
        <f t="shared" si="37"/>
        <v>Bharatpur, Nārāyanī, Nepal</v>
      </c>
      <c r="B2422" t="s">
        <v>4356</v>
      </c>
      <c r="C2422" t="s">
        <v>4356</v>
      </c>
      <c r="D2422">
        <v>27.683299999999999</v>
      </c>
      <c r="E2422">
        <v>84.433300000000003</v>
      </c>
      <c r="F2422" t="s">
        <v>3108</v>
      </c>
      <c r="G2422" t="s">
        <v>3109</v>
      </c>
      <c r="H2422" t="s">
        <v>3110</v>
      </c>
      <c r="I2422" t="s">
        <v>4357</v>
      </c>
      <c r="K2422">
        <v>143836</v>
      </c>
      <c r="L2422">
        <v>1524780273</v>
      </c>
    </row>
    <row r="2423" spans="1:12" x14ac:dyDescent="0.45">
      <c r="A2423" t="str">
        <f t="shared" si="37"/>
        <v>Bhātpāra, West Bengal, India</v>
      </c>
      <c r="B2423" t="s">
        <v>4358</v>
      </c>
      <c r="C2423" t="s">
        <v>4359</v>
      </c>
      <c r="D2423">
        <v>22.866700000000002</v>
      </c>
      <c r="E2423">
        <v>88.416700000000006</v>
      </c>
      <c r="F2423" t="s">
        <v>626</v>
      </c>
      <c r="G2423" t="s">
        <v>627</v>
      </c>
      <c r="H2423" t="s">
        <v>628</v>
      </c>
      <c r="I2423" t="s">
        <v>1574</v>
      </c>
      <c r="K2423">
        <v>386019</v>
      </c>
      <c r="L2423">
        <v>1356022456</v>
      </c>
    </row>
    <row r="2424" spans="1:12" x14ac:dyDescent="0.45">
      <c r="A2424" t="str">
        <f t="shared" si="37"/>
        <v>Bhāvnagar, Gujarāt, India</v>
      </c>
      <c r="B2424" t="s">
        <v>4360</v>
      </c>
      <c r="C2424" t="s">
        <v>4361</v>
      </c>
      <c r="D2424">
        <v>21.765000000000001</v>
      </c>
      <c r="E2424">
        <v>72.136899999999997</v>
      </c>
      <c r="F2424" t="s">
        <v>626</v>
      </c>
      <c r="G2424" t="s">
        <v>627</v>
      </c>
      <c r="H2424" t="s">
        <v>628</v>
      </c>
      <c r="I2424" t="s">
        <v>991</v>
      </c>
      <c r="K2424">
        <v>554978</v>
      </c>
      <c r="L2424">
        <v>1356982375</v>
      </c>
    </row>
    <row r="2425" spans="1:12" x14ac:dyDescent="0.45">
      <c r="A2425" t="str">
        <f t="shared" si="37"/>
        <v>Bhayandar, Mahārāshtra, India</v>
      </c>
      <c r="B2425" t="s">
        <v>4362</v>
      </c>
      <c r="C2425" t="s">
        <v>4362</v>
      </c>
      <c r="D2425">
        <v>19.3</v>
      </c>
      <c r="E2425">
        <v>72.849999999999994</v>
      </c>
      <c r="F2425" t="s">
        <v>626</v>
      </c>
      <c r="G2425" t="s">
        <v>627</v>
      </c>
      <c r="H2425" t="s">
        <v>628</v>
      </c>
      <c r="I2425" t="s">
        <v>993</v>
      </c>
      <c r="K2425">
        <v>814655</v>
      </c>
      <c r="L2425">
        <v>1356019118</v>
      </c>
    </row>
    <row r="2426" spans="1:12" x14ac:dyDescent="0.45">
      <c r="A2426" t="str">
        <f t="shared" si="37"/>
        <v>Bhilai, Chhattīsgarh, India</v>
      </c>
      <c r="B2426" t="s">
        <v>4363</v>
      </c>
      <c r="C2426" t="s">
        <v>4363</v>
      </c>
      <c r="D2426">
        <v>21.216699999999999</v>
      </c>
      <c r="E2426">
        <v>81.433300000000003</v>
      </c>
      <c r="F2426" t="s">
        <v>626</v>
      </c>
      <c r="G2426" t="s">
        <v>627</v>
      </c>
      <c r="H2426" t="s">
        <v>628</v>
      </c>
      <c r="I2426" t="s">
        <v>1778</v>
      </c>
      <c r="K2426">
        <v>1097000</v>
      </c>
      <c r="L2426">
        <v>1356071083</v>
      </c>
    </row>
    <row r="2427" spans="1:12" x14ac:dyDescent="0.45">
      <c r="A2427" t="str">
        <f t="shared" si="37"/>
        <v>Bhīlwāra, Rājasthān, India</v>
      </c>
      <c r="B2427" t="s">
        <v>4364</v>
      </c>
      <c r="C2427" t="s">
        <v>4365</v>
      </c>
      <c r="D2427">
        <v>25.35</v>
      </c>
      <c r="E2427">
        <v>74.633300000000006</v>
      </c>
      <c r="F2427" t="s">
        <v>626</v>
      </c>
      <c r="G2427" t="s">
        <v>627</v>
      </c>
      <c r="H2427" t="s">
        <v>628</v>
      </c>
      <c r="I2427" t="s">
        <v>671</v>
      </c>
      <c r="K2427">
        <v>389911</v>
      </c>
      <c r="L2427">
        <v>1356077831</v>
      </c>
    </row>
    <row r="2428" spans="1:12" x14ac:dyDescent="0.45">
      <c r="A2428" t="str">
        <f t="shared" si="37"/>
        <v>Bhīmavaram, Andhra Pradesh, India</v>
      </c>
      <c r="B2428" t="s">
        <v>4366</v>
      </c>
      <c r="C2428" t="s">
        <v>4367</v>
      </c>
      <c r="D2428">
        <v>16.533300000000001</v>
      </c>
      <c r="E2428">
        <v>81.533299999999997</v>
      </c>
      <c r="F2428" t="s">
        <v>626</v>
      </c>
      <c r="G2428" t="s">
        <v>627</v>
      </c>
      <c r="H2428" t="s">
        <v>628</v>
      </c>
      <c r="I2428" t="s">
        <v>816</v>
      </c>
      <c r="K2428">
        <v>142184</v>
      </c>
      <c r="L2428">
        <v>1356195520</v>
      </c>
    </row>
    <row r="2429" spans="1:12" x14ac:dyDescent="0.45">
      <c r="A2429" t="str">
        <f t="shared" si="37"/>
        <v>Bhimphedi̇̄, Nārāyanī, Nepal</v>
      </c>
      <c r="B2429" t="s">
        <v>4368</v>
      </c>
      <c r="C2429" t="s">
        <v>4369</v>
      </c>
      <c r="D2429">
        <v>27.550999999999998</v>
      </c>
      <c r="E2429">
        <v>85.13</v>
      </c>
      <c r="F2429" t="s">
        <v>3108</v>
      </c>
      <c r="G2429" t="s">
        <v>3109</v>
      </c>
      <c r="H2429" t="s">
        <v>3110</v>
      </c>
      <c r="I2429" t="s">
        <v>4357</v>
      </c>
      <c r="K2429">
        <v>15000</v>
      </c>
      <c r="L2429">
        <v>1524596923</v>
      </c>
    </row>
    <row r="2430" spans="1:12" x14ac:dyDescent="0.45">
      <c r="A2430" t="str">
        <f t="shared" si="37"/>
        <v>Bhīmunipatnam, Andhra Pradesh, India</v>
      </c>
      <c r="B2430" t="s">
        <v>4370</v>
      </c>
      <c r="C2430" t="s">
        <v>4371</v>
      </c>
      <c r="D2430">
        <v>17.886399999999998</v>
      </c>
      <c r="E2430">
        <v>83.447100000000006</v>
      </c>
      <c r="F2430" t="s">
        <v>626</v>
      </c>
      <c r="G2430" t="s">
        <v>627</v>
      </c>
      <c r="H2430" t="s">
        <v>628</v>
      </c>
      <c r="I2430" t="s">
        <v>816</v>
      </c>
      <c r="K2430">
        <v>55082</v>
      </c>
      <c r="L2430">
        <v>1356889289</v>
      </c>
    </row>
    <row r="2431" spans="1:12" x14ac:dyDescent="0.45">
      <c r="A2431" t="str">
        <f t="shared" si="37"/>
        <v>Bhisho, Eastern Cape, South Africa</v>
      </c>
      <c r="B2431" t="s">
        <v>4372</v>
      </c>
      <c r="C2431" t="s">
        <v>4372</v>
      </c>
      <c r="D2431">
        <v>-32.849400000000003</v>
      </c>
      <c r="E2431">
        <v>27.438099999999999</v>
      </c>
      <c r="F2431" t="s">
        <v>1436</v>
      </c>
      <c r="G2431" t="s">
        <v>1437</v>
      </c>
      <c r="H2431" t="s">
        <v>1438</v>
      </c>
      <c r="I2431" t="s">
        <v>1578</v>
      </c>
      <c r="J2431" t="s">
        <v>378</v>
      </c>
      <c r="K2431">
        <v>160997</v>
      </c>
      <c r="L2431">
        <v>1710672530</v>
      </c>
    </row>
    <row r="2432" spans="1:12" x14ac:dyDescent="0.45">
      <c r="A2432" t="str">
        <f t="shared" si="37"/>
        <v>Bhiwandi, Mahārāshtra, India</v>
      </c>
      <c r="B2432" t="s">
        <v>4373</v>
      </c>
      <c r="C2432" t="s">
        <v>4373</v>
      </c>
      <c r="D2432">
        <v>19.3</v>
      </c>
      <c r="E2432">
        <v>73.066699999999997</v>
      </c>
      <c r="F2432" t="s">
        <v>626</v>
      </c>
      <c r="G2432" t="s">
        <v>627</v>
      </c>
      <c r="H2432" t="s">
        <v>628</v>
      </c>
      <c r="I2432" t="s">
        <v>993</v>
      </c>
      <c r="K2432">
        <v>1125898</v>
      </c>
      <c r="L2432">
        <v>1356763571</v>
      </c>
    </row>
    <row r="2433" spans="1:12" x14ac:dyDescent="0.45">
      <c r="A2433" t="str">
        <f t="shared" si="37"/>
        <v>Bhiwāni, Haryāna, India</v>
      </c>
      <c r="B2433" t="s">
        <v>4374</v>
      </c>
      <c r="C2433" t="s">
        <v>4375</v>
      </c>
      <c r="D2433">
        <v>28.783300000000001</v>
      </c>
      <c r="E2433">
        <v>76.133300000000006</v>
      </c>
      <c r="F2433" t="s">
        <v>626</v>
      </c>
      <c r="G2433" t="s">
        <v>627</v>
      </c>
      <c r="H2433" t="s">
        <v>628</v>
      </c>
      <c r="I2433" t="s">
        <v>1790</v>
      </c>
      <c r="K2433">
        <v>197662</v>
      </c>
      <c r="L2433">
        <v>1356780092</v>
      </c>
    </row>
    <row r="2434" spans="1:12" x14ac:dyDescent="0.45">
      <c r="A2434" t="str">
        <f t="shared" si="37"/>
        <v>Bhopāl, Madhya Pradesh, India</v>
      </c>
      <c r="B2434" t="s">
        <v>4376</v>
      </c>
      <c r="C2434" t="s">
        <v>4377</v>
      </c>
      <c r="D2434">
        <v>23.25</v>
      </c>
      <c r="E2434">
        <v>77.416700000000006</v>
      </c>
      <c r="F2434" t="s">
        <v>626</v>
      </c>
      <c r="G2434" t="s">
        <v>627</v>
      </c>
      <c r="H2434" t="s">
        <v>628</v>
      </c>
      <c r="I2434" t="s">
        <v>4310</v>
      </c>
      <c r="J2434" t="s">
        <v>378</v>
      </c>
      <c r="K2434">
        <v>1883381</v>
      </c>
      <c r="L2434">
        <v>1356734039</v>
      </c>
    </row>
    <row r="2435" spans="1:12" x14ac:dyDescent="0.45">
      <c r="A2435" t="str">
        <f t="shared" ref="A2435:A2498" si="38">CONCATENATE(B2435,", ",I2435,", ",F2435)</f>
        <v>Bhubaneshwar, Odisha, India</v>
      </c>
      <c r="B2435" t="s">
        <v>4378</v>
      </c>
      <c r="C2435" t="s">
        <v>4378</v>
      </c>
      <c r="D2435">
        <v>20.264399999999998</v>
      </c>
      <c r="E2435">
        <v>85.828100000000006</v>
      </c>
      <c r="F2435" t="s">
        <v>626</v>
      </c>
      <c r="G2435" t="s">
        <v>627</v>
      </c>
      <c r="H2435" t="s">
        <v>628</v>
      </c>
      <c r="I2435" t="s">
        <v>4379</v>
      </c>
      <c r="J2435" t="s">
        <v>378</v>
      </c>
      <c r="K2435">
        <v>837737</v>
      </c>
      <c r="L2435">
        <v>1356140143</v>
      </c>
    </row>
    <row r="2436" spans="1:12" x14ac:dyDescent="0.45">
      <c r="A2436" t="str">
        <f t="shared" si="38"/>
        <v>Bhuj, Gujarāt, India</v>
      </c>
      <c r="B2436" t="s">
        <v>4380</v>
      </c>
      <c r="C2436" t="s">
        <v>4380</v>
      </c>
      <c r="D2436">
        <v>23.250399999999999</v>
      </c>
      <c r="E2436">
        <v>69.81</v>
      </c>
      <c r="F2436" t="s">
        <v>626</v>
      </c>
      <c r="G2436" t="s">
        <v>627</v>
      </c>
      <c r="H2436" t="s">
        <v>628</v>
      </c>
      <c r="I2436" t="s">
        <v>991</v>
      </c>
      <c r="K2436">
        <v>289429</v>
      </c>
      <c r="L2436">
        <v>1356806356</v>
      </c>
    </row>
    <row r="2437" spans="1:12" x14ac:dyDescent="0.45">
      <c r="A2437" t="str">
        <f t="shared" si="38"/>
        <v>Bhusāval, Mahārāshtra, India</v>
      </c>
      <c r="B2437" t="s">
        <v>4381</v>
      </c>
      <c r="C2437" t="s">
        <v>4382</v>
      </c>
      <c r="D2437">
        <v>21.02</v>
      </c>
      <c r="E2437">
        <v>75.83</v>
      </c>
      <c r="F2437" t="s">
        <v>626</v>
      </c>
      <c r="G2437" t="s">
        <v>627</v>
      </c>
      <c r="H2437" t="s">
        <v>628</v>
      </c>
      <c r="I2437" t="s">
        <v>993</v>
      </c>
      <c r="K2437">
        <v>183001</v>
      </c>
      <c r="L2437">
        <v>1356338789</v>
      </c>
    </row>
    <row r="2438" spans="1:12" x14ac:dyDescent="0.45">
      <c r="A2438" t="str">
        <f t="shared" si="38"/>
        <v>Biak, Papua, Indonesia</v>
      </c>
      <c r="B2438" t="s">
        <v>4383</v>
      </c>
      <c r="C2438" t="s">
        <v>4383</v>
      </c>
      <c r="D2438">
        <v>-1.1615</v>
      </c>
      <c r="E2438">
        <v>136.04849999999999</v>
      </c>
      <c r="F2438" t="s">
        <v>1763</v>
      </c>
      <c r="G2438" t="s">
        <v>1764</v>
      </c>
      <c r="H2438" t="s">
        <v>1765</v>
      </c>
      <c r="I2438" t="s">
        <v>4384</v>
      </c>
      <c r="J2438" t="s">
        <v>366</v>
      </c>
      <c r="K2438">
        <v>103610</v>
      </c>
      <c r="L2438">
        <v>1360911386</v>
      </c>
    </row>
    <row r="2439" spans="1:12" x14ac:dyDescent="0.45">
      <c r="A2439" t="str">
        <f t="shared" si="38"/>
        <v>Biała Podlaska, Lubelskie, Poland</v>
      </c>
      <c r="B2439" t="s">
        <v>4385</v>
      </c>
      <c r="C2439" t="s">
        <v>4386</v>
      </c>
      <c r="D2439">
        <v>52.033299999999997</v>
      </c>
      <c r="E2439">
        <v>23.116700000000002</v>
      </c>
      <c r="F2439" t="s">
        <v>3993</v>
      </c>
      <c r="G2439" t="s">
        <v>3994</v>
      </c>
      <c r="H2439" t="s">
        <v>3995</v>
      </c>
      <c r="I2439" t="s">
        <v>4117</v>
      </c>
      <c r="J2439" t="s">
        <v>366</v>
      </c>
      <c r="K2439">
        <v>57498</v>
      </c>
      <c r="L2439">
        <v>1616025020</v>
      </c>
    </row>
    <row r="2440" spans="1:12" x14ac:dyDescent="0.45">
      <c r="A2440" t="str">
        <f t="shared" si="38"/>
        <v>Białogard, Zachodniopomorskie, Poland</v>
      </c>
      <c r="B2440" t="s">
        <v>4387</v>
      </c>
      <c r="C2440" t="s">
        <v>4388</v>
      </c>
      <c r="D2440">
        <v>54.006999999999998</v>
      </c>
      <c r="E2440">
        <v>15.987500000000001</v>
      </c>
      <c r="F2440" t="s">
        <v>3993</v>
      </c>
      <c r="G2440" t="s">
        <v>3994</v>
      </c>
      <c r="H2440" t="s">
        <v>3995</v>
      </c>
      <c r="I2440" t="s">
        <v>4389</v>
      </c>
      <c r="J2440" t="s">
        <v>366</v>
      </c>
      <c r="K2440">
        <v>24570</v>
      </c>
      <c r="L2440">
        <v>1616159820</v>
      </c>
    </row>
    <row r="2441" spans="1:12" x14ac:dyDescent="0.45">
      <c r="A2441" t="str">
        <f t="shared" si="38"/>
        <v>Białystok, Podlaskie, Poland</v>
      </c>
      <c r="B2441" t="s">
        <v>4390</v>
      </c>
      <c r="C2441" t="s">
        <v>4391</v>
      </c>
      <c r="D2441">
        <v>53.116700000000002</v>
      </c>
      <c r="E2441">
        <v>23.166699999999999</v>
      </c>
      <c r="F2441" t="s">
        <v>3993</v>
      </c>
      <c r="G2441" t="s">
        <v>3994</v>
      </c>
      <c r="H2441" t="s">
        <v>3995</v>
      </c>
      <c r="I2441" t="s">
        <v>4392</v>
      </c>
      <c r="J2441" t="s">
        <v>378</v>
      </c>
      <c r="K2441">
        <v>297288</v>
      </c>
      <c r="L2441">
        <v>1616443575</v>
      </c>
    </row>
    <row r="2442" spans="1:12" x14ac:dyDescent="0.45">
      <c r="A2442" t="str">
        <f t="shared" si="38"/>
        <v>Biarritz, Nouvelle-Aquitaine, France</v>
      </c>
      <c r="B2442" t="s">
        <v>4393</v>
      </c>
      <c r="C2442" t="s">
        <v>4393</v>
      </c>
      <c r="D2442">
        <v>43.48</v>
      </c>
      <c r="E2442">
        <v>-1.56</v>
      </c>
      <c r="F2442" t="s">
        <v>526</v>
      </c>
      <c r="G2442" t="s">
        <v>527</v>
      </c>
      <c r="H2442" t="s">
        <v>528</v>
      </c>
      <c r="I2442" t="s">
        <v>917</v>
      </c>
      <c r="K2442">
        <v>25404</v>
      </c>
      <c r="L2442">
        <v>1250324713</v>
      </c>
    </row>
    <row r="2443" spans="1:12" x14ac:dyDescent="0.45">
      <c r="A2443" t="str">
        <f t="shared" si="38"/>
        <v>Biatorbágy, Pest, Hungary</v>
      </c>
      <c r="B2443" t="s">
        <v>4394</v>
      </c>
      <c r="C2443" t="s">
        <v>4395</v>
      </c>
      <c r="D2443">
        <v>47.474200000000003</v>
      </c>
      <c r="E2443">
        <v>18.823599999999999</v>
      </c>
      <c r="F2443" t="s">
        <v>641</v>
      </c>
      <c r="G2443" t="s">
        <v>642</v>
      </c>
      <c r="H2443" t="s">
        <v>643</v>
      </c>
      <c r="I2443" t="s">
        <v>644</v>
      </c>
      <c r="K2443">
        <v>13889</v>
      </c>
      <c r="L2443">
        <v>1348104935</v>
      </c>
    </row>
    <row r="2444" spans="1:12" x14ac:dyDescent="0.45">
      <c r="A2444" t="str">
        <f t="shared" si="38"/>
        <v>Bibai, Hokkaidō, Japan</v>
      </c>
      <c r="B2444" t="s">
        <v>4396</v>
      </c>
      <c r="C2444" t="s">
        <v>4396</v>
      </c>
      <c r="D2444">
        <v>43.332900000000002</v>
      </c>
      <c r="E2444">
        <v>141.85380000000001</v>
      </c>
      <c r="F2444" t="s">
        <v>514</v>
      </c>
      <c r="G2444" t="s">
        <v>515</v>
      </c>
      <c r="H2444" t="s">
        <v>516</v>
      </c>
      <c r="I2444" t="s">
        <v>517</v>
      </c>
      <c r="K2444">
        <v>21168</v>
      </c>
      <c r="L2444">
        <v>1392376631</v>
      </c>
    </row>
    <row r="2445" spans="1:12" x14ac:dyDescent="0.45">
      <c r="A2445" t="str">
        <f t="shared" si="38"/>
        <v>Biberach, Baden-Württemberg, Germany</v>
      </c>
      <c r="B2445" t="s">
        <v>4397</v>
      </c>
      <c r="C2445" t="s">
        <v>4397</v>
      </c>
      <c r="D2445">
        <v>48.098100000000002</v>
      </c>
      <c r="E2445">
        <v>9.7886000000000006</v>
      </c>
      <c r="F2445" t="s">
        <v>441</v>
      </c>
      <c r="G2445" t="s">
        <v>442</v>
      </c>
      <c r="H2445" t="s">
        <v>443</v>
      </c>
      <c r="I2445" t="s">
        <v>451</v>
      </c>
      <c r="J2445" t="s">
        <v>366</v>
      </c>
      <c r="K2445">
        <v>32938</v>
      </c>
      <c r="L2445">
        <v>1276241010</v>
      </c>
    </row>
    <row r="2446" spans="1:12" x14ac:dyDescent="0.45">
      <c r="A2446" t="str">
        <f t="shared" si="38"/>
        <v>Bicaz, Neamţ, Romania</v>
      </c>
      <c r="B2446" t="s">
        <v>4398</v>
      </c>
      <c r="C2446" t="s">
        <v>4398</v>
      </c>
      <c r="D2446">
        <v>46.910800000000002</v>
      </c>
      <c r="E2446">
        <v>26.091100000000001</v>
      </c>
      <c r="F2446" t="s">
        <v>665</v>
      </c>
      <c r="G2446" t="s">
        <v>666</v>
      </c>
      <c r="H2446" t="s">
        <v>667</v>
      </c>
      <c r="I2446" t="s">
        <v>4399</v>
      </c>
      <c r="K2446">
        <v>8626</v>
      </c>
      <c r="L2446">
        <v>1642668954</v>
      </c>
    </row>
    <row r="2447" spans="1:12" x14ac:dyDescent="0.45">
      <c r="A2447" t="str">
        <f t="shared" si="38"/>
        <v>Bicester, Oxfordshire, United Kingdom</v>
      </c>
      <c r="B2447" t="s">
        <v>4400</v>
      </c>
      <c r="C2447" t="s">
        <v>4400</v>
      </c>
      <c r="D2447">
        <v>51.9</v>
      </c>
      <c r="E2447">
        <v>-1.1499999999999999</v>
      </c>
      <c r="F2447" t="s">
        <v>536</v>
      </c>
      <c r="G2447" t="s">
        <v>537</v>
      </c>
      <c r="H2447" t="s">
        <v>538</v>
      </c>
      <c r="I2447" t="s">
        <v>617</v>
      </c>
      <c r="K2447">
        <v>32642</v>
      </c>
      <c r="L2447">
        <v>1826236942</v>
      </c>
    </row>
    <row r="2448" spans="1:12" x14ac:dyDescent="0.45">
      <c r="A2448" t="str">
        <f t="shared" si="38"/>
        <v>Bichena, Āmara, Ethiopia</v>
      </c>
      <c r="B2448" t="s">
        <v>4401</v>
      </c>
      <c r="C2448" t="s">
        <v>4401</v>
      </c>
      <c r="D2448">
        <v>10.45</v>
      </c>
      <c r="E2448">
        <v>38.200000000000003</v>
      </c>
      <c r="F2448" t="s">
        <v>819</v>
      </c>
      <c r="G2448" t="s">
        <v>820</v>
      </c>
      <c r="H2448" t="s">
        <v>821</v>
      </c>
      <c r="I2448" t="s">
        <v>842</v>
      </c>
      <c r="K2448">
        <v>19916</v>
      </c>
      <c r="L2448">
        <v>1231640166</v>
      </c>
    </row>
    <row r="2449" spans="1:12" x14ac:dyDescent="0.45">
      <c r="A2449" t="str">
        <f t="shared" si="38"/>
        <v>Bicheno, Tasmania, Australia</v>
      </c>
      <c r="B2449" t="s">
        <v>4402</v>
      </c>
      <c r="C2449" t="s">
        <v>4402</v>
      </c>
      <c r="D2449">
        <v>-41.866700000000002</v>
      </c>
      <c r="E2449">
        <v>148.2833</v>
      </c>
      <c r="F2449" t="s">
        <v>830</v>
      </c>
      <c r="G2449" t="s">
        <v>831</v>
      </c>
      <c r="H2449" t="s">
        <v>832</v>
      </c>
      <c r="I2449" t="s">
        <v>4403</v>
      </c>
      <c r="K2449">
        <v>943</v>
      </c>
      <c r="L2449">
        <v>1036189642</v>
      </c>
    </row>
    <row r="2450" spans="1:12" x14ac:dyDescent="0.45">
      <c r="A2450" t="str">
        <f t="shared" si="38"/>
        <v>Bickenhill, Solihull, United Kingdom</v>
      </c>
      <c r="B2450" t="s">
        <v>4404</v>
      </c>
      <c r="C2450" t="s">
        <v>4404</v>
      </c>
      <c r="D2450">
        <v>52.439</v>
      </c>
      <c r="E2450">
        <v>-1.7250000000000001</v>
      </c>
      <c r="F2450" t="s">
        <v>536</v>
      </c>
      <c r="G2450" t="s">
        <v>537</v>
      </c>
      <c r="H2450" t="s">
        <v>538</v>
      </c>
      <c r="I2450" t="s">
        <v>4405</v>
      </c>
      <c r="K2450">
        <v>12456</v>
      </c>
      <c r="L2450">
        <v>1826206537</v>
      </c>
    </row>
    <row r="2451" spans="1:12" x14ac:dyDescent="0.45">
      <c r="A2451" t="str">
        <f t="shared" si="38"/>
        <v>Bickley, Bromley, United Kingdom</v>
      </c>
      <c r="B2451" t="s">
        <v>4406</v>
      </c>
      <c r="C2451" t="s">
        <v>4406</v>
      </c>
      <c r="D2451">
        <v>51.400300000000001</v>
      </c>
      <c r="E2451">
        <v>4.6600000000000003E-2</v>
      </c>
      <c r="F2451" t="s">
        <v>536</v>
      </c>
      <c r="G2451" t="s">
        <v>537</v>
      </c>
      <c r="H2451" t="s">
        <v>538</v>
      </c>
      <c r="I2451" t="s">
        <v>3912</v>
      </c>
      <c r="K2451">
        <v>13904</v>
      </c>
      <c r="L2451">
        <v>1826046416</v>
      </c>
    </row>
    <row r="2452" spans="1:12" x14ac:dyDescent="0.45">
      <c r="A2452" t="str">
        <f t="shared" si="38"/>
        <v>Bicske, Fejér, Hungary</v>
      </c>
      <c r="B2452" t="s">
        <v>4407</v>
      </c>
      <c r="C2452" t="s">
        <v>4407</v>
      </c>
      <c r="D2452">
        <v>47.490699999999997</v>
      </c>
      <c r="E2452">
        <v>18.636299999999999</v>
      </c>
      <c r="F2452" t="s">
        <v>641</v>
      </c>
      <c r="G2452" t="s">
        <v>642</v>
      </c>
      <c r="H2452" t="s">
        <v>643</v>
      </c>
      <c r="I2452" t="s">
        <v>4408</v>
      </c>
      <c r="J2452" t="s">
        <v>366</v>
      </c>
      <c r="K2452">
        <v>11969</v>
      </c>
      <c r="L2452">
        <v>1348286686</v>
      </c>
    </row>
    <row r="2453" spans="1:12" x14ac:dyDescent="0.45">
      <c r="A2453" t="str">
        <f t="shared" si="38"/>
        <v>Bida, Niger, Nigeria</v>
      </c>
      <c r="B2453" t="s">
        <v>4409</v>
      </c>
      <c r="C2453" t="s">
        <v>4409</v>
      </c>
      <c r="D2453">
        <v>9.0803999999999991</v>
      </c>
      <c r="E2453">
        <v>6.01</v>
      </c>
      <c r="F2453" t="s">
        <v>476</v>
      </c>
      <c r="G2453" t="s">
        <v>477</v>
      </c>
      <c r="H2453" t="s">
        <v>478</v>
      </c>
      <c r="I2453" t="s">
        <v>889</v>
      </c>
      <c r="J2453" t="s">
        <v>366</v>
      </c>
      <c r="K2453">
        <v>173849</v>
      </c>
      <c r="L2453">
        <v>1566468363</v>
      </c>
    </row>
    <row r="2454" spans="1:12" x14ac:dyDescent="0.45">
      <c r="A2454" t="str">
        <f t="shared" si="38"/>
        <v>Bīdar, Karnātaka, India</v>
      </c>
      <c r="B2454" t="s">
        <v>4410</v>
      </c>
      <c r="C2454" t="s">
        <v>4411</v>
      </c>
      <c r="D2454">
        <v>17.922899999999998</v>
      </c>
      <c r="E2454">
        <v>77.517499999999998</v>
      </c>
      <c r="F2454" t="s">
        <v>626</v>
      </c>
      <c r="G2454" t="s">
        <v>627</v>
      </c>
      <c r="H2454" t="s">
        <v>628</v>
      </c>
      <c r="I2454" t="s">
        <v>3455</v>
      </c>
      <c r="K2454">
        <v>300136</v>
      </c>
      <c r="L2454">
        <v>1356933453</v>
      </c>
    </row>
    <row r="2455" spans="1:12" x14ac:dyDescent="0.45">
      <c r="A2455" t="str">
        <f t="shared" si="38"/>
        <v>Biddeford, Maine, United States</v>
      </c>
      <c r="B2455" t="s">
        <v>4412</v>
      </c>
      <c r="C2455" t="s">
        <v>4412</v>
      </c>
      <c r="D2455">
        <v>43.467399999999998</v>
      </c>
      <c r="E2455">
        <v>-70.4512</v>
      </c>
      <c r="F2455" t="s">
        <v>530</v>
      </c>
      <c r="G2455" t="s">
        <v>531</v>
      </c>
      <c r="H2455" t="s">
        <v>532</v>
      </c>
      <c r="I2455" t="s">
        <v>2721</v>
      </c>
      <c r="K2455">
        <v>21504</v>
      </c>
      <c r="L2455">
        <v>1840000342</v>
      </c>
    </row>
    <row r="2456" spans="1:12" x14ac:dyDescent="0.45">
      <c r="A2456" t="str">
        <f t="shared" si="38"/>
        <v>Biddulph, Staffordshire, United Kingdom</v>
      </c>
      <c r="B2456" t="s">
        <v>4413</v>
      </c>
      <c r="C2456" t="s">
        <v>4413</v>
      </c>
      <c r="D2456">
        <v>53.12</v>
      </c>
      <c r="E2456">
        <v>-2.17</v>
      </c>
      <c r="F2456" t="s">
        <v>536</v>
      </c>
      <c r="G2456" t="s">
        <v>537</v>
      </c>
      <c r="H2456" t="s">
        <v>538</v>
      </c>
      <c r="I2456" t="s">
        <v>2729</v>
      </c>
      <c r="K2456">
        <v>19892</v>
      </c>
      <c r="L2456">
        <v>1826603209</v>
      </c>
    </row>
    <row r="2457" spans="1:12" x14ac:dyDescent="0.45">
      <c r="A2457" t="str">
        <f t="shared" si="38"/>
        <v>Bideford, Devon, United Kingdom</v>
      </c>
      <c r="B2457" t="s">
        <v>4414</v>
      </c>
      <c r="C2457" t="s">
        <v>4414</v>
      </c>
      <c r="D2457">
        <v>51.015999999999998</v>
      </c>
      <c r="E2457">
        <v>-4.2089999999999996</v>
      </c>
      <c r="F2457" t="s">
        <v>536</v>
      </c>
      <c r="G2457" t="s">
        <v>537</v>
      </c>
      <c r="H2457" t="s">
        <v>538</v>
      </c>
      <c r="I2457" t="s">
        <v>2809</v>
      </c>
      <c r="K2457">
        <v>17107</v>
      </c>
      <c r="L2457">
        <v>1826207226</v>
      </c>
    </row>
    <row r="2458" spans="1:12" x14ac:dyDescent="0.45">
      <c r="A2458" t="str">
        <f t="shared" si="38"/>
        <v>Bidford-on-Avon, Warwickshire, United Kingdom</v>
      </c>
      <c r="B2458" t="s">
        <v>4415</v>
      </c>
      <c r="C2458" t="s">
        <v>4415</v>
      </c>
      <c r="D2458">
        <v>52.164400000000001</v>
      </c>
      <c r="E2458">
        <v>-1.8567</v>
      </c>
      <c r="F2458" t="s">
        <v>536</v>
      </c>
      <c r="G2458" t="s">
        <v>537</v>
      </c>
      <c r="H2458" t="s">
        <v>538</v>
      </c>
      <c r="I2458" t="s">
        <v>1459</v>
      </c>
      <c r="K2458">
        <v>5350</v>
      </c>
      <c r="L2458">
        <v>1826152393</v>
      </c>
    </row>
    <row r="2459" spans="1:12" x14ac:dyDescent="0.45">
      <c r="A2459" t="str">
        <f t="shared" si="38"/>
        <v>Bidston, Wirral, United Kingdom</v>
      </c>
      <c r="B2459" t="s">
        <v>4416</v>
      </c>
      <c r="C2459" t="s">
        <v>4416</v>
      </c>
      <c r="D2459">
        <v>53.402000000000001</v>
      </c>
      <c r="E2459">
        <v>-3.0779999999999998</v>
      </c>
      <c r="F2459" t="s">
        <v>536</v>
      </c>
      <c r="G2459" t="s">
        <v>537</v>
      </c>
      <c r="H2459" t="s">
        <v>538</v>
      </c>
      <c r="I2459" t="s">
        <v>3896</v>
      </c>
      <c r="K2459">
        <v>15216</v>
      </c>
      <c r="L2459">
        <v>1826626467</v>
      </c>
    </row>
    <row r="2460" spans="1:12" x14ac:dyDescent="0.45">
      <c r="A2460" t="str">
        <f t="shared" si="38"/>
        <v>Bidur, Bāgmatī, Nepal</v>
      </c>
      <c r="B2460" t="s">
        <v>4417</v>
      </c>
      <c r="C2460" t="s">
        <v>4417</v>
      </c>
      <c r="D2460">
        <v>27.89</v>
      </c>
      <c r="E2460">
        <v>85.159700000000001</v>
      </c>
      <c r="F2460" t="s">
        <v>3108</v>
      </c>
      <c r="G2460" t="s">
        <v>3109</v>
      </c>
      <c r="H2460" t="s">
        <v>3110</v>
      </c>
      <c r="I2460" t="s">
        <v>4418</v>
      </c>
      <c r="K2460">
        <v>26750</v>
      </c>
      <c r="L2460">
        <v>1524355084</v>
      </c>
    </row>
    <row r="2461" spans="1:12" x14ac:dyDescent="0.45">
      <c r="A2461" t="str">
        <f t="shared" si="38"/>
        <v>Biedenkopf, Hesse, Germany</v>
      </c>
      <c r="B2461" t="s">
        <v>4419</v>
      </c>
      <c r="C2461" t="s">
        <v>4419</v>
      </c>
      <c r="D2461">
        <v>50.912799999999997</v>
      </c>
      <c r="E2461">
        <v>8.5321999999999996</v>
      </c>
      <c r="F2461" t="s">
        <v>441</v>
      </c>
      <c r="G2461" t="s">
        <v>442</v>
      </c>
      <c r="H2461" t="s">
        <v>443</v>
      </c>
      <c r="I2461" t="s">
        <v>1676</v>
      </c>
      <c r="K2461">
        <v>13614</v>
      </c>
      <c r="L2461">
        <v>1276705045</v>
      </c>
    </row>
    <row r="2462" spans="1:12" x14ac:dyDescent="0.45">
      <c r="A2462" t="str">
        <f t="shared" si="38"/>
        <v>Biei, Hokkaidō, Japan</v>
      </c>
      <c r="B2462" t="s">
        <v>4420</v>
      </c>
      <c r="C2462" t="s">
        <v>4420</v>
      </c>
      <c r="D2462">
        <v>43.588299999999997</v>
      </c>
      <c r="E2462">
        <v>142.46690000000001</v>
      </c>
      <c r="F2462" t="s">
        <v>514</v>
      </c>
      <c r="G2462" t="s">
        <v>515</v>
      </c>
      <c r="H2462" t="s">
        <v>516</v>
      </c>
      <c r="I2462" t="s">
        <v>517</v>
      </c>
      <c r="K2462">
        <v>9948</v>
      </c>
      <c r="L2462">
        <v>1392568507</v>
      </c>
    </row>
    <row r="2463" spans="1:12" x14ac:dyDescent="0.45">
      <c r="A2463" t="str">
        <f t="shared" si="38"/>
        <v>Biel/Bienne, Bern, Switzerland</v>
      </c>
      <c r="B2463" t="s">
        <v>4421</v>
      </c>
      <c r="C2463" t="s">
        <v>4421</v>
      </c>
      <c r="D2463">
        <v>47.1372</v>
      </c>
      <c r="E2463">
        <v>7.2472000000000003</v>
      </c>
      <c r="F2463" t="s">
        <v>464</v>
      </c>
      <c r="G2463" t="s">
        <v>465</v>
      </c>
      <c r="H2463" t="s">
        <v>466</v>
      </c>
      <c r="I2463" t="s">
        <v>4102</v>
      </c>
      <c r="K2463">
        <v>54456</v>
      </c>
      <c r="L2463">
        <v>1756649723</v>
      </c>
    </row>
    <row r="2464" spans="1:12" x14ac:dyDescent="0.45">
      <c r="A2464" t="str">
        <f t="shared" si="38"/>
        <v>Bielawa, Dolnośląskie, Poland</v>
      </c>
      <c r="B2464" t="s">
        <v>4422</v>
      </c>
      <c r="C2464" t="s">
        <v>4422</v>
      </c>
      <c r="D2464">
        <v>50.690800000000003</v>
      </c>
      <c r="E2464">
        <v>16.623000000000001</v>
      </c>
      <c r="F2464" t="s">
        <v>3993</v>
      </c>
      <c r="G2464" t="s">
        <v>3994</v>
      </c>
      <c r="H2464" t="s">
        <v>3995</v>
      </c>
      <c r="I2464" t="s">
        <v>4423</v>
      </c>
      <c r="K2464">
        <v>30207</v>
      </c>
      <c r="L2464">
        <v>1616721687</v>
      </c>
    </row>
    <row r="2465" spans="1:12" x14ac:dyDescent="0.45">
      <c r="A2465" t="str">
        <f t="shared" si="38"/>
        <v>Bielefeld, North Rhine-Westphalia, Germany</v>
      </c>
      <c r="B2465" t="s">
        <v>4424</v>
      </c>
      <c r="C2465" t="s">
        <v>4424</v>
      </c>
      <c r="D2465">
        <v>52.0167</v>
      </c>
      <c r="E2465">
        <v>8.5333000000000006</v>
      </c>
      <c r="F2465" t="s">
        <v>441</v>
      </c>
      <c r="G2465" t="s">
        <v>442</v>
      </c>
      <c r="H2465" t="s">
        <v>443</v>
      </c>
      <c r="I2465" t="s">
        <v>444</v>
      </c>
      <c r="J2465" t="s">
        <v>366</v>
      </c>
      <c r="K2465">
        <v>333786</v>
      </c>
      <c r="L2465">
        <v>1276112885</v>
      </c>
    </row>
    <row r="2466" spans="1:12" x14ac:dyDescent="0.45">
      <c r="A2466" t="str">
        <f t="shared" si="38"/>
        <v>Biella, Piedmont, Italy</v>
      </c>
      <c r="B2466" t="s">
        <v>4425</v>
      </c>
      <c r="C2466" t="s">
        <v>4425</v>
      </c>
      <c r="D2466">
        <v>45.566400000000002</v>
      </c>
      <c r="E2466">
        <v>8.0533000000000001</v>
      </c>
      <c r="F2466" t="s">
        <v>946</v>
      </c>
      <c r="G2466" t="s">
        <v>947</v>
      </c>
      <c r="H2466" t="s">
        <v>948</v>
      </c>
      <c r="I2466" t="s">
        <v>2615</v>
      </c>
      <c r="J2466" t="s">
        <v>366</v>
      </c>
      <c r="K2466">
        <v>44616</v>
      </c>
      <c r="L2466">
        <v>1380214136</v>
      </c>
    </row>
    <row r="2467" spans="1:12" x14ac:dyDescent="0.45">
      <c r="A2467" t="str">
        <f t="shared" si="38"/>
        <v>Bielsk Podlaski, Podlaskie, Poland</v>
      </c>
      <c r="B2467" t="s">
        <v>4426</v>
      </c>
      <c r="C2467" t="s">
        <v>4426</v>
      </c>
      <c r="D2467">
        <v>52.7667</v>
      </c>
      <c r="E2467">
        <v>23.2</v>
      </c>
      <c r="F2467" t="s">
        <v>3993</v>
      </c>
      <c r="G2467" t="s">
        <v>3994</v>
      </c>
      <c r="H2467" t="s">
        <v>3995</v>
      </c>
      <c r="I2467" t="s">
        <v>4392</v>
      </c>
      <c r="J2467" t="s">
        <v>366</v>
      </c>
      <c r="K2467">
        <v>26493</v>
      </c>
      <c r="L2467">
        <v>1616037323</v>
      </c>
    </row>
    <row r="2468" spans="1:12" x14ac:dyDescent="0.45">
      <c r="A2468" t="str">
        <f t="shared" si="38"/>
        <v>Bielsko-Biała, Śląskie, Poland</v>
      </c>
      <c r="B2468" t="s">
        <v>4427</v>
      </c>
      <c r="C2468" t="s">
        <v>4428</v>
      </c>
      <c r="D2468">
        <v>49.822499999999998</v>
      </c>
      <c r="E2468">
        <v>19.0444</v>
      </c>
      <c r="F2468" t="s">
        <v>3993</v>
      </c>
      <c r="G2468" t="s">
        <v>3994</v>
      </c>
      <c r="H2468" t="s">
        <v>3995</v>
      </c>
      <c r="I2468" t="s">
        <v>4429</v>
      </c>
      <c r="J2468" t="s">
        <v>366</v>
      </c>
      <c r="K2468">
        <v>172781</v>
      </c>
      <c r="L2468">
        <v>1616302636</v>
      </c>
    </row>
    <row r="2469" spans="1:12" x14ac:dyDescent="0.45">
      <c r="A2469" t="str">
        <f t="shared" si="38"/>
        <v>Biên Hòa, Đồng Nai, Vietnam</v>
      </c>
      <c r="B2469" t="s">
        <v>4430</v>
      </c>
      <c r="C2469" t="s">
        <v>4431</v>
      </c>
      <c r="D2469">
        <v>10.9575</v>
      </c>
      <c r="E2469">
        <v>106.8426</v>
      </c>
      <c r="F2469" t="s">
        <v>2163</v>
      </c>
      <c r="G2469" t="s">
        <v>2164</v>
      </c>
      <c r="H2469" t="s">
        <v>2165</v>
      </c>
      <c r="I2469" t="s">
        <v>4432</v>
      </c>
      <c r="J2469" t="s">
        <v>378</v>
      </c>
      <c r="K2469">
        <v>1104000</v>
      </c>
      <c r="L2469">
        <v>1704863046</v>
      </c>
    </row>
    <row r="2470" spans="1:12" x14ac:dyDescent="0.45">
      <c r="A2470" t="str">
        <f t="shared" si="38"/>
        <v>Bieruń Stary, Śląskie, Poland</v>
      </c>
      <c r="B2470" t="s">
        <v>4433</v>
      </c>
      <c r="C2470" t="s">
        <v>4434</v>
      </c>
      <c r="D2470">
        <v>50.089700000000001</v>
      </c>
      <c r="E2470">
        <v>19.0928</v>
      </c>
      <c r="F2470" t="s">
        <v>3993</v>
      </c>
      <c r="G2470" t="s">
        <v>3994</v>
      </c>
      <c r="H2470" t="s">
        <v>3995</v>
      </c>
      <c r="I2470" t="s">
        <v>4429</v>
      </c>
      <c r="K2470">
        <v>23640</v>
      </c>
      <c r="L2470">
        <v>1616995218</v>
      </c>
    </row>
    <row r="2471" spans="1:12" x14ac:dyDescent="0.45">
      <c r="A2471" t="str">
        <f t="shared" si="38"/>
        <v>Bierutów, Dolnośląskie, Poland</v>
      </c>
      <c r="B2471" t="s">
        <v>4435</v>
      </c>
      <c r="C2471" t="s">
        <v>4436</v>
      </c>
      <c r="D2471">
        <v>51.133299999999998</v>
      </c>
      <c r="E2471">
        <v>17.533300000000001</v>
      </c>
      <c r="F2471" t="s">
        <v>3993</v>
      </c>
      <c r="G2471" t="s">
        <v>3994</v>
      </c>
      <c r="H2471" t="s">
        <v>3995</v>
      </c>
      <c r="I2471" t="s">
        <v>4423</v>
      </c>
      <c r="K2471">
        <v>5065</v>
      </c>
      <c r="L2471">
        <v>1616959868</v>
      </c>
    </row>
    <row r="2472" spans="1:12" x14ac:dyDescent="0.45">
      <c r="A2472" t="str">
        <f t="shared" si="38"/>
        <v>Biesenthal, Brandenburg, Germany</v>
      </c>
      <c r="B2472" t="s">
        <v>4437</v>
      </c>
      <c r="C2472" t="s">
        <v>4437</v>
      </c>
      <c r="D2472">
        <v>52.7667</v>
      </c>
      <c r="E2472">
        <v>13.633100000000001</v>
      </c>
      <c r="F2472" t="s">
        <v>441</v>
      </c>
      <c r="G2472" t="s">
        <v>442</v>
      </c>
      <c r="H2472" t="s">
        <v>443</v>
      </c>
      <c r="I2472" t="s">
        <v>1719</v>
      </c>
      <c r="K2472">
        <v>5791</v>
      </c>
      <c r="L2472">
        <v>1276741204</v>
      </c>
    </row>
    <row r="2473" spans="1:12" x14ac:dyDescent="0.45">
      <c r="A2473" t="str">
        <f t="shared" si="38"/>
        <v>Bietigheim-Bissingen, Baden-Württemberg, Germany</v>
      </c>
      <c r="B2473" t="s">
        <v>4438</v>
      </c>
      <c r="C2473" t="s">
        <v>4438</v>
      </c>
      <c r="D2473">
        <v>48.966700000000003</v>
      </c>
      <c r="E2473">
        <v>9.1333000000000002</v>
      </c>
      <c r="F2473" t="s">
        <v>441</v>
      </c>
      <c r="G2473" t="s">
        <v>442</v>
      </c>
      <c r="H2473" t="s">
        <v>443</v>
      </c>
      <c r="I2473" t="s">
        <v>451</v>
      </c>
      <c r="K2473">
        <v>43093</v>
      </c>
      <c r="L2473">
        <v>1276916733</v>
      </c>
    </row>
    <row r="2474" spans="1:12" x14ac:dyDescent="0.45">
      <c r="A2474" t="str">
        <f t="shared" si="38"/>
        <v>Bifoun, Moyen-Ogooué, Gabon</v>
      </c>
      <c r="B2474" t="s">
        <v>4439</v>
      </c>
      <c r="C2474" t="s">
        <v>4439</v>
      </c>
      <c r="D2474">
        <v>-0.33289999999999997</v>
      </c>
      <c r="E2474">
        <v>10.3832</v>
      </c>
      <c r="F2474" t="s">
        <v>4440</v>
      </c>
      <c r="G2474" t="s">
        <v>4441</v>
      </c>
      <c r="H2474" t="s">
        <v>4442</v>
      </c>
      <c r="I2474" t="s">
        <v>4443</v>
      </c>
      <c r="K2474">
        <v>134</v>
      </c>
      <c r="L2474">
        <v>1266655418</v>
      </c>
    </row>
    <row r="2475" spans="1:12" x14ac:dyDescent="0.45">
      <c r="A2475" t="str">
        <f t="shared" si="38"/>
        <v>Big Bear City, California, United States</v>
      </c>
      <c r="B2475" t="s">
        <v>4444</v>
      </c>
      <c r="C2475" t="s">
        <v>4444</v>
      </c>
      <c r="D2475">
        <v>34.253599999999999</v>
      </c>
      <c r="E2475">
        <v>-116.7903</v>
      </c>
      <c r="F2475" t="s">
        <v>530</v>
      </c>
      <c r="G2475" t="s">
        <v>531</v>
      </c>
      <c r="H2475" t="s">
        <v>532</v>
      </c>
      <c r="I2475" t="s">
        <v>754</v>
      </c>
      <c r="K2475">
        <v>13312</v>
      </c>
      <c r="L2475">
        <v>1840017797</v>
      </c>
    </row>
    <row r="2476" spans="1:12" x14ac:dyDescent="0.45">
      <c r="A2476" t="str">
        <f t="shared" si="38"/>
        <v>Big Bear Lake, California, United States</v>
      </c>
      <c r="B2476" t="s">
        <v>4445</v>
      </c>
      <c r="C2476" t="s">
        <v>4445</v>
      </c>
      <c r="D2476">
        <v>34.242899999999999</v>
      </c>
      <c r="E2476">
        <v>-116.8951</v>
      </c>
      <c r="F2476" t="s">
        <v>530</v>
      </c>
      <c r="G2476" t="s">
        <v>531</v>
      </c>
      <c r="H2476" t="s">
        <v>532</v>
      </c>
      <c r="I2476" t="s">
        <v>754</v>
      </c>
      <c r="K2476">
        <v>5279</v>
      </c>
      <c r="L2476">
        <v>1840019119</v>
      </c>
    </row>
    <row r="2477" spans="1:12" x14ac:dyDescent="0.45">
      <c r="A2477" t="str">
        <f t="shared" si="38"/>
        <v>Big Flats, New York, United States</v>
      </c>
      <c r="B2477" t="s">
        <v>4446</v>
      </c>
      <c r="C2477" t="s">
        <v>4446</v>
      </c>
      <c r="D2477">
        <v>42.1387</v>
      </c>
      <c r="E2477">
        <v>-76.913799999999995</v>
      </c>
      <c r="F2477" t="s">
        <v>530</v>
      </c>
      <c r="G2477" t="s">
        <v>531</v>
      </c>
      <c r="H2477" t="s">
        <v>532</v>
      </c>
      <c r="I2477" t="s">
        <v>803</v>
      </c>
      <c r="K2477">
        <v>7689</v>
      </c>
      <c r="L2477">
        <v>1840057237</v>
      </c>
    </row>
    <row r="2478" spans="1:12" x14ac:dyDescent="0.45">
      <c r="A2478" t="str">
        <f t="shared" si="38"/>
        <v>Big Lake, Minnesota, United States</v>
      </c>
      <c r="B2478" t="s">
        <v>4447</v>
      </c>
      <c r="C2478" t="s">
        <v>4447</v>
      </c>
      <c r="D2478">
        <v>45.3416</v>
      </c>
      <c r="E2478">
        <v>-93.743099999999998</v>
      </c>
      <c r="F2478" t="s">
        <v>530</v>
      </c>
      <c r="G2478" t="s">
        <v>531</v>
      </c>
      <c r="H2478" t="s">
        <v>532</v>
      </c>
      <c r="I2478" t="s">
        <v>1433</v>
      </c>
      <c r="K2478">
        <v>11226</v>
      </c>
      <c r="L2478">
        <v>1840006701</v>
      </c>
    </row>
    <row r="2479" spans="1:12" x14ac:dyDescent="0.45">
      <c r="A2479" t="str">
        <f t="shared" si="38"/>
        <v>Big Rapids, Michigan, United States</v>
      </c>
      <c r="B2479" t="s">
        <v>4448</v>
      </c>
      <c r="C2479" t="s">
        <v>4448</v>
      </c>
      <c r="D2479">
        <v>43.699199999999998</v>
      </c>
      <c r="E2479">
        <v>-85.480599999999995</v>
      </c>
      <c r="F2479" t="s">
        <v>530</v>
      </c>
      <c r="G2479" t="s">
        <v>531</v>
      </c>
      <c r="H2479" t="s">
        <v>532</v>
      </c>
      <c r="I2479" t="s">
        <v>868</v>
      </c>
      <c r="K2479">
        <v>13921</v>
      </c>
      <c r="L2479">
        <v>1840002678</v>
      </c>
    </row>
    <row r="2480" spans="1:12" x14ac:dyDescent="0.45">
      <c r="A2480" t="str">
        <f t="shared" si="38"/>
        <v>Big Spring, Texas, United States</v>
      </c>
      <c r="B2480" t="s">
        <v>4449</v>
      </c>
      <c r="C2480" t="s">
        <v>4449</v>
      </c>
      <c r="D2480">
        <v>32.238700000000001</v>
      </c>
      <c r="E2480">
        <v>-101.4802</v>
      </c>
      <c r="F2480" t="s">
        <v>530</v>
      </c>
      <c r="G2480" t="s">
        <v>531</v>
      </c>
      <c r="H2480" t="s">
        <v>532</v>
      </c>
      <c r="I2480" t="s">
        <v>610</v>
      </c>
      <c r="K2480">
        <v>28913</v>
      </c>
      <c r="L2480">
        <v>1840019471</v>
      </c>
    </row>
    <row r="2481" spans="1:12" x14ac:dyDescent="0.45">
      <c r="A2481" t="str">
        <f t="shared" si="38"/>
        <v>Big Stone Gap, Virginia, United States</v>
      </c>
      <c r="B2481" t="s">
        <v>4450</v>
      </c>
      <c r="C2481" t="s">
        <v>4450</v>
      </c>
      <c r="D2481">
        <v>36.8626</v>
      </c>
      <c r="E2481">
        <v>-82.776899999999998</v>
      </c>
      <c r="F2481" t="s">
        <v>530</v>
      </c>
      <c r="G2481" t="s">
        <v>531</v>
      </c>
      <c r="H2481" t="s">
        <v>532</v>
      </c>
      <c r="I2481" t="s">
        <v>618</v>
      </c>
      <c r="K2481">
        <v>7533</v>
      </c>
      <c r="L2481">
        <v>1840006481</v>
      </c>
    </row>
    <row r="2482" spans="1:12" x14ac:dyDescent="0.45">
      <c r="A2482" t="str">
        <f t="shared" si="38"/>
        <v>Biggleswade, Central Bedfordshire, United Kingdom</v>
      </c>
      <c r="B2482" t="s">
        <v>4451</v>
      </c>
      <c r="C2482" t="s">
        <v>4451</v>
      </c>
      <c r="D2482">
        <v>52.085500000000003</v>
      </c>
      <c r="E2482">
        <v>-0.25569999999999998</v>
      </c>
      <c r="F2482" t="s">
        <v>536</v>
      </c>
      <c r="G2482" t="s">
        <v>537</v>
      </c>
      <c r="H2482" t="s">
        <v>538</v>
      </c>
      <c r="I2482" t="s">
        <v>1879</v>
      </c>
      <c r="K2482">
        <v>16551</v>
      </c>
      <c r="L2482">
        <v>1826800454</v>
      </c>
    </row>
    <row r="2483" spans="1:12" x14ac:dyDescent="0.45">
      <c r="A2483" t="str">
        <f t="shared" si="38"/>
        <v>Bihać, Bosnia and Herzegovina, Federation of, Bosnia And Herzegovina</v>
      </c>
      <c r="B2483" t="s">
        <v>4452</v>
      </c>
      <c r="C2483" t="s">
        <v>4453</v>
      </c>
      <c r="D2483">
        <v>44.816699999999997</v>
      </c>
      <c r="E2483">
        <v>15.8667</v>
      </c>
      <c r="F2483" t="s">
        <v>3488</v>
      </c>
      <c r="G2483" t="s">
        <v>3489</v>
      </c>
      <c r="H2483" t="s">
        <v>3490</v>
      </c>
      <c r="I2483" t="s">
        <v>4454</v>
      </c>
      <c r="J2483" t="s">
        <v>366</v>
      </c>
      <c r="K2483">
        <v>43007</v>
      </c>
      <c r="L2483">
        <v>1070788265</v>
      </c>
    </row>
    <row r="2484" spans="1:12" x14ac:dyDescent="0.45">
      <c r="A2484" t="str">
        <f t="shared" si="38"/>
        <v>Biharamulo, Kagera, Tanzania</v>
      </c>
      <c r="B2484" t="s">
        <v>4455</v>
      </c>
      <c r="C2484" t="s">
        <v>4455</v>
      </c>
      <c r="D2484">
        <v>-2.6295999999999999</v>
      </c>
      <c r="E2484">
        <v>31.31</v>
      </c>
      <c r="F2484" t="s">
        <v>2466</v>
      </c>
      <c r="G2484" t="s">
        <v>2467</v>
      </c>
      <c r="H2484" t="s">
        <v>2468</v>
      </c>
      <c r="I2484" t="s">
        <v>4456</v>
      </c>
      <c r="K2484">
        <v>34038</v>
      </c>
      <c r="L2484">
        <v>1834491817</v>
      </c>
    </row>
    <row r="2485" spans="1:12" x14ac:dyDescent="0.45">
      <c r="A2485" t="str">
        <f t="shared" si="38"/>
        <v>Bijāpur, Karnātaka, India</v>
      </c>
      <c r="B2485" t="s">
        <v>4457</v>
      </c>
      <c r="C2485" t="s">
        <v>4458</v>
      </c>
      <c r="D2485">
        <v>16.824400000000001</v>
      </c>
      <c r="E2485">
        <v>75.715400000000002</v>
      </c>
      <c r="F2485" t="s">
        <v>626</v>
      </c>
      <c r="G2485" t="s">
        <v>627</v>
      </c>
      <c r="H2485" t="s">
        <v>628</v>
      </c>
      <c r="I2485" t="s">
        <v>3455</v>
      </c>
      <c r="K2485">
        <v>327427</v>
      </c>
      <c r="L2485">
        <v>1356499139</v>
      </c>
    </row>
    <row r="2486" spans="1:12" x14ac:dyDescent="0.45">
      <c r="A2486" t="str">
        <f t="shared" si="38"/>
        <v>Bījār, Kordestān, Iran</v>
      </c>
      <c r="B2486" t="s">
        <v>4459</v>
      </c>
      <c r="C2486" t="s">
        <v>4460</v>
      </c>
      <c r="D2486">
        <v>35.874099999999999</v>
      </c>
      <c r="E2486">
        <v>47.593699999999998</v>
      </c>
      <c r="F2486" t="s">
        <v>388</v>
      </c>
      <c r="G2486" t="s">
        <v>389</v>
      </c>
      <c r="H2486" t="s">
        <v>390</v>
      </c>
      <c r="I2486" t="s">
        <v>3439</v>
      </c>
      <c r="J2486" t="s">
        <v>366</v>
      </c>
      <c r="K2486">
        <v>53871</v>
      </c>
      <c r="L2486">
        <v>1364131066</v>
      </c>
    </row>
    <row r="2487" spans="1:12" x14ac:dyDescent="0.45">
      <c r="A2487" t="str">
        <f t="shared" si="38"/>
        <v>Bijeljina, Srpska, Republika, Bosnia And Herzegovina</v>
      </c>
      <c r="B2487" t="s">
        <v>4461</v>
      </c>
      <c r="C2487" t="s">
        <v>4461</v>
      </c>
      <c r="D2487">
        <v>44.75</v>
      </c>
      <c r="E2487">
        <v>19.216699999999999</v>
      </c>
      <c r="F2487" t="s">
        <v>3488</v>
      </c>
      <c r="G2487" t="s">
        <v>3489</v>
      </c>
      <c r="H2487" t="s">
        <v>3490</v>
      </c>
      <c r="I2487" t="s">
        <v>3491</v>
      </c>
      <c r="J2487" t="s">
        <v>366</v>
      </c>
      <c r="K2487">
        <v>114663</v>
      </c>
      <c r="L2487">
        <v>1070522751</v>
      </c>
    </row>
    <row r="2488" spans="1:12" x14ac:dyDescent="0.45">
      <c r="A2488" t="str">
        <f t="shared" si="38"/>
        <v>Bijelo Polje, Bijelo Polje, Montenegro</v>
      </c>
      <c r="B2488" t="s">
        <v>4462</v>
      </c>
      <c r="C2488" t="s">
        <v>4462</v>
      </c>
      <c r="D2488">
        <v>43.029200000000003</v>
      </c>
      <c r="E2488">
        <v>19.7456</v>
      </c>
      <c r="F2488" t="s">
        <v>1994</v>
      </c>
      <c r="G2488" t="s">
        <v>1995</v>
      </c>
      <c r="H2488" t="s">
        <v>1996</v>
      </c>
      <c r="I2488" t="s">
        <v>4462</v>
      </c>
      <c r="J2488" t="s">
        <v>378</v>
      </c>
      <c r="L2488">
        <v>1499452756</v>
      </c>
    </row>
    <row r="2489" spans="1:12" x14ac:dyDescent="0.45">
      <c r="A2489" t="str">
        <f t="shared" si="38"/>
        <v>Bijie, Guizhou, China</v>
      </c>
      <c r="B2489" t="s">
        <v>4463</v>
      </c>
      <c r="C2489" t="s">
        <v>4463</v>
      </c>
      <c r="D2489">
        <v>27.3019</v>
      </c>
      <c r="E2489">
        <v>105.2863</v>
      </c>
      <c r="F2489" t="s">
        <v>1039</v>
      </c>
      <c r="G2489" t="s">
        <v>1040</v>
      </c>
      <c r="H2489" t="s">
        <v>1041</v>
      </c>
      <c r="I2489" t="s">
        <v>2104</v>
      </c>
      <c r="K2489">
        <v>6537498</v>
      </c>
      <c r="L2489">
        <v>1156018927</v>
      </c>
    </row>
    <row r="2490" spans="1:12" x14ac:dyDescent="0.45">
      <c r="A2490" t="str">
        <f t="shared" si="38"/>
        <v>Bīkaner, Rājasthān, India</v>
      </c>
      <c r="B2490" t="s">
        <v>4464</v>
      </c>
      <c r="C2490" t="s">
        <v>4465</v>
      </c>
      <c r="D2490">
        <v>28.0181</v>
      </c>
      <c r="E2490">
        <v>73.316900000000004</v>
      </c>
      <c r="F2490" t="s">
        <v>626</v>
      </c>
      <c r="G2490" t="s">
        <v>627</v>
      </c>
      <c r="H2490" t="s">
        <v>628</v>
      </c>
      <c r="I2490" t="s">
        <v>671</v>
      </c>
      <c r="K2490">
        <v>529007</v>
      </c>
      <c r="L2490">
        <v>1356026593</v>
      </c>
    </row>
    <row r="2491" spans="1:12" x14ac:dyDescent="0.45">
      <c r="A2491" t="str">
        <f t="shared" si="38"/>
        <v>Bikin, Khabarovskiy Kray, Russia</v>
      </c>
      <c r="B2491" t="s">
        <v>4466</v>
      </c>
      <c r="C2491" t="s">
        <v>4466</v>
      </c>
      <c r="D2491">
        <v>46.816699999999997</v>
      </c>
      <c r="E2491">
        <v>134.25</v>
      </c>
      <c r="F2491" t="s">
        <v>504</v>
      </c>
      <c r="G2491" t="s">
        <v>505</v>
      </c>
      <c r="H2491" t="s">
        <v>506</v>
      </c>
      <c r="I2491" t="s">
        <v>1900</v>
      </c>
      <c r="K2491">
        <v>15928</v>
      </c>
      <c r="L2491">
        <v>1643608189</v>
      </c>
    </row>
    <row r="2492" spans="1:12" x14ac:dyDescent="0.45">
      <c r="A2492" t="str">
        <f t="shared" si="38"/>
        <v>Bila Tserkva, Kyyivs’ka Oblast’, Ukraine</v>
      </c>
      <c r="B2492" t="s">
        <v>4467</v>
      </c>
      <c r="C2492" t="s">
        <v>4467</v>
      </c>
      <c r="D2492">
        <v>49.7956</v>
      </c>
      <c r="E2492">
        <v>30.116700000000002</v>
      </c>
      <c r="F2492" t="s">
        <v>1461</v>
      </c>
      <c r="G2492" t="s">
        <v>1462</v>
      </c>
      <c r="H2492" t="s">
        <v>1463</v>
      </c>
      <c r="I2492" t="s">
        <v>4219</v>
      </c>
      <c r="J2492" t="s">
        <v>366</v>
      </c>
      <c r="K2492">
        <v>208944</v>
      </c>
      <c r="L2492">
        <v>1804758853</v>
      </c>
    </row>
    <row r="2493" spans="1:12" x14ac:dyDescent="0.45">
      <c r="A2493" t="str">
        <f t="shared" si="38"/>
        <v>Bilac, São Paulo, Brazil</v>
      </c>
      <c r="B2493" t="s">
        <v>4468</v>
      </c>
      <c r="C2493" t="s">
        <v>4468</v>
      </c>
      <c r="D2493">
        <v>-21.403300000000002</v>
      </c>
      <c r="E2493">
        <v>-50.470599999999997</v>
      </c>
      <c r="F2493" t="s">
        <v>491</v>
      </c>
      <c r="G2493" t="s">
        <v>492</v>
      </c>
      <c r="H2493" t="s">
        <v>493</v>
      </c>
      <c r="I2493" t="s">
        <v>801</v>
      </c>
      <c r="K2493">
        <v>7682</v>
      </c>
      <c r="L2493">
        <v>1076607535</v>
      </c>
    </row>
    <row r="2494" spans="1:12" x14ac:dyDescent="0.45">
      <c r="A2494" t="str">
        <f t="shared" si="38"/>
        <v>Bilāspur, Chhattīsgarh, India</v>
      </c>
      <c r="B2494" t="s">
        <v>4469</v>
      </c>
      <c r="C2494" t="s">
        <v>4470</v>
      </c>
      <c r="D2494">
        <v>22.15</v>
      </c>
      <c r="E2494">
        <v>82.0167</v>
      </c>
      <c r="F2494" t="s">
        <v>626</v>
      </c>
      <c r="G2494" t="s">
        <v>627</v>
      </c>
      <c r="H2494" t="s">
        <v>628</v>
      </c>
      <c r="I2494" t="s">
        <v>1778</v>
      </c>
      <c r="K2494">
        <v>331030</v>
      </c>
      <c r="L2494">
        <v>1356820491</v>
      </c>
    </row>
    <row r="2495" spans="1:12" x14ac:dyDescent="0.45">
      <c r="A2495" t="str">
        <f t="shared" si="38"/>
        <v>Bilbao, Basque Country, Spain</v>
      </c>
      <c r="B2495" t="s">
        <v>4471</v>
      </c>
      <c r="C2495" t="s">
        <v>4471</v>
      </c>
      <c r="D2495">
        <v>43.2622</v>
      </c>
      <c r="E2495">
        <v>-2.9533</v>
      </c>
      <c r="F2495" t="s">
        <v>436</v>
      </c>
      <c r="G2495" t="s">
        <v>437</v>
      </c>
      <c r="H2495" t="s">
        <v>438</v>
      </c>
      <c r="I2495" t="s">
        <v>2881</v>
      </c>
      <c r="J2495" t="s">
        <v>366</v>
      </c>
      <c r="K2495">
        <v>346843</v>
      </c>
      <c r="L2495">
        <v>1724331267</v>
      </c>
    </row>
    <row r="2496" spans="1:12" x14ac:dyDescent="0.45">
      <c r="A2496" t="str">
        <f t="shared" si="38"/>
        <v>Bilbays, Ash Sharqīyah, Egypt</v>
      </c>
      <c r="B2496" t="s">
        <v>4472</v>
      </c>
      <c r="C2496" t="s">
        <v>4472</v>
      </c>
      <c r="D2496">
        <v>30.416699999999999</v>
      </c>
      <c r="E2496">
        <v>31.566700000000001</v>
      </c>
      <c r="F2496" t="s">
        <v>676</v>
      </c>
      <c r="G2496" t="s">
        <v>677</v>
      </c>
      <c r="H2496" t="s">
        <v>678</v>
      </c>
      <c r="I2496" t="s">
        <v>772</v>
      </c>
      <c r="K2496">
        <v>141285</v>
      </c>
      <c r="L2496">
        <v>1818863783</v>
      </c>
    </row>
    <row r="2497" spans="1:12" x14ac:dyDescent="0.45">
      <c r="A2497" t="str">
        <f t="shared" si="38"/>
        <v>Bilecik, Bilecik, Turkey</v>
      </c>
      <c r="B2497" t="s">
        <v>4473</v>
      </c>
      <c r="C2497" t="s">
        <v>4473</v>
      </c>
      <c r="D2497">
        <v>40.143099999999997</v>
      </c>
      <c r="E2497">
        <v>29.979199999999999</v>
      </c>
      <c r="F2497" t="s">
        <v>806</v>
      </c>
      <c r="G2497" t="s">
        <v>807</v>
      </c>
      <c r="H2497" t="s">
        <v>808</v>
      </c>
      <c r="I2497" t="s">
        <v>4473</v>
      </c>
      <c r="J2497" t="s">
        <v>378</v>
      </c>
      <c r="K2497">
        <v>81723</v>
      </c>
      <c r="L2497">
        <v>1792408667</v>
      </c>
    </row>
    <row r="2498" spans="1:12" x14ac:dyDescent="0.45">
      <c r="A2498" t="str">
        <f t="shared" si="38"/>
        <v>Biləsuvar, Biləsuvar, Azerbaijan</v>
      </c>
      <c r="B2498" t="s">
        <v>4474</v>
      </c>
      <c r="C2498" t="s">
        <v>4475</v>
      </c>
      <c r="D2498">
        <v>39.448099999999997</v>
      </c>
      <c r="E2498">
        <v>48.5428</v>
      </c>
      <c r="F2498" t="s">
        <v>906</v>
      </c>
      <c r="G2498" t="s">
        <v>907</v>
      </c>
      <c r="H2498" t="s">
        <v>908</v>
      </c>
      <c r="I2498" t="s">
        <v>4474</v>
      </c>
      <c r="J2498" t="s">
        <v>378</v>
      </c>
      <c r="K2498">
        <v>22800</v>
      </c>
      <c r="L2498">
        <v>1031149283</v>
      </c>
    </row>
    <row r="2499" spans="1:12" x14ac:dyDescent="0.45">
      <c r="A2499" t="str">
        <f t="shared" ref="A2499:A2562" si="39">CONCATENATE(B2499,", ",I2499,", ",F2499)</f>
        <v>Biłgoraj, Lubelskie, Poland</v>
      </c>
      <c r="B2499" t="s">
        <v>4476</v>
      </c>
      <c r="C2499" t="s">
        <v>4477</v>
      </c>
      <c r="D2499">
        <v>50.55</v>
      </c>
      <c r="E2499">
        <v>22.7333</v>
      </c>
      <c r="F2499" t="s">
        <v>3993</v>
      </c>
      <c r="G2499" t="s">
        <v>3994</v>
      </c>
      <c r="H2499" t="s">
        <v>3995</v>
      </c>
      <c r="I2499" t="s">
        <v>4117</v>
      </c>
      <c r="J2499" t="s">
        <v>366</v>
      </c>
      <c r="K2499">
        <v>27290</v>
      </c>
      <c r="L2499">
        <v>1616554572</v>
      </c>
    </row>
    <row r="2500" spans="1:12" x14ac:dyDescent="0.45">
      <c r="A2500" t="str">
        <f t="shared" si="39"/>
        <v>Bilhorod-Dnistrovs’kyy, Odes’ka Oblast’, Ukraine</v>
      </c>
      <c r="B2500" t="s">
        <v>4478</v>
      </c>
      <c r="C2500" t="s">
        <v>4479</v>
      </c>
      <c r="D2500">
        <v>46.183300000000003</v>
      </c>
      <c r="E2500">
        <v>30.333300000000001</v>
      </c>
      <c r="F2500" t="s">
        <v>1461</v>
      </c>
      <c r="G2500" t="s">
        <v>1462</v>
      </c>
      <c r="H2500" t="s">
        <v>1463</v>
      </c>
      <c r="I2500" t="s">
        <v>3297</v>
      </c>
      <c r="J2500" t="s">
        <v>366</v>
      </c>
      <c r="K2500">
        <v>57210</v>
      </c>
      <c r="L2500">
        <v>1804836080</v>
      </c>
    </row>
    <row r="2501" spans="1:12" x14ac:dyDescent="0.45">
      <c r="A2501" t="str">
        <f t="shared" si="39"/>
        <v>Bilibino, Chukotskiy Avtonomnyy Okrug, Russia</v>
      </c>
      <c r="B2501" t="s">
        <v>4480</v>
      </c>
      <c r="C2501" t="s">
        <v>4480</v>
      </c>
      <c r="D2501">
        <v>68.05</v>
      </c>
      <c r="E2501">
        <v>166.45</v>
      </c>
      <c r="F2501" t="s">
        <v>504</v>
      </c>
      <c r="G2501" t="s">
        <v>505</v>
      </c>
      <c r="H2501" t="s">
        <v>506</v>
      </c>
      <c r="I2501" t="s">
        <v>1924</v>
      </c>
      <c r="K2501">
        <v>5319</v>
      </c>
      <c r="L2501">
        <v>1643015766</v>
      </c>
    </row>
    <row r="2502" spans="1:12" x14ac:dyDescent="0.45">
      <c r="A2502" t="str">
        <f t="shared" si="39"/>
        <v>Bílina, Ústecký Kraj, Czechia</v>
      </c>
      <c r="B2502" t="s">
        <v>4481</v>
      </c>
      <c r="C2502" t="s">
        <v>4482</v>
      </c>
      <c r="D2502">
        <v>50.5486</v>
      </c>
      <c r="E2502">
        <v>13.775399999999999</v>
      </c>
      <c r="F2502" t="s">
        <v>2480</v>
      </c>
      <c r="G2502" t="s">
        <v>2481</v>
      </c>
      <c r="H2502" t="s">
        <v>2482</v>
      </c>
      <c r="I2502" t="s">
        <v>4483</v>
      </c>
      <c r="K2502">
        <v>17200</v>
      </c>
      <c r="L2502">
        <v>1203669701</v>
      </c>
    </row>
    <row r="2503" spans="1:12" x14ac:dyDescent="0.45">
      <c r="A2503" t="str">
        <f t="shared" si="39"/>
        <v>Bilisht, Korçë, Albania</v>
      </c>
      <c r="B2503" t="s">
        <v>4484</v>
      </c>
      <c r="C2503" t="s">
        <v>4484</v>
      </c>
      <c r="D2503">
        <v>40.627499999999998</v>
      </c>
      <c r="E2503">
        <v>20.99</v>
      </c>
      <c r="F2503" t="s">
        <v>3185</v>
      </c>
      <c r="G2503" t="s">
        <v>3186</v>
      </c>
      <c r="H2503" t="s">
        <v>3187</v>
      </c>
      <c r="I2503" t="s">
        <v>4485</v>
      </c>
      <c r="K2503">
        <v>7114</v>
      </c>
      <c r="L2503">
        <v>1008832248</v>
      </c>
    </row>
    <row r="2504" spans="1:12" x14ac:dyDescent="0.45">
      <c r="A2504" t="str">
        <f t="shared" si="39"/>
        <v>Billerbeck, North Rhine-Westphalia, Germany</v>
      </c>
      <c r="B2504" t="s">
        <v>4486</v>
      </c>
      <c r="C2504" t="s">
        <v>4486</v>
      </c>
      <c r="D2504">
        <v>51.979199999999999</v>
      </c>
      <c r="E2504">
        <v>7.2949999999999999</v>
      </c>
      <c r="F2504" t="s">
        <v>441</v>
      </c>
      <c r="G2504" t="s">
        <v>442</v>
      </c>
      <c r="H2504" t="s">
        <v>443</v>
      </c>
      <c r="I2504" t="s">
        <v>444</v>
      </c>
      <c r="K2504">
        <v>11566</v>
      </c>
      <c r="L2504">
        <v>1276001817</v>
      </c>
    </row>
    <row r="2505" spans="1:12" x14ac:dyDescent="0.45">
      <c r="A2505" t="str">
        <f t="shared" si="39"/>
        <v>Billerica, Massachusetts, United States</v>
      </c>
      <c r="B2505" t="s">
        <v>4487</v>
      </c>
      <c r="C2505" t="s">
        <v>4487</v>
      </c>
      <c r="D2505">
        <v>42.558700000000002</v>
      </c>
      <c r="E2505">
        <v>-71.267300000000006</v>
      </c>
      <c r="F2505" t="s">
        <v>530</v>
      </c>
      <c r="G2505" t="s">
        <v>531</v>
      </c>
      <c r="H2505" t="s">
        <v>532</v>
      </c>
      <c r="I2505" t="s">
        <v>621</v>
      </c>
      <c r="K2505">
        <v>43044</v>
      </c>
      <c r="L2505">
        <v>1840053475</v>
      </c>
    </row>
    <row r="2506" spans="1:12" x14ac:dyDescent="0.45">
      <c r="A2506" t="str">
        <f t="shared" si="39"/>
        <v>Billericay, Essex, United Kingdom</v>
      </c>
      <c r="B2506" t="s">
        <v>4488</v>
      </c>
      <c r="C2506" t="s">
        <v>4488</v>
      </c>
      <c r="D2506">
        <v>51.628</v>
      </c>
      <c r="E2506">
        <v>0.41839999999999999</v>
      </c>
      <c r="F2506" t="s">
        <v>536</v>
      </c>
      <c r="G2506" t="s">
        <v>537</v>
      </c>
      <c r="H2506" t="s">
        <v>538</v>
      </c>
      <c r="I2506" t="s">
        <v>3710</v>
      </c>
      <c r="K2506">
        <v>27998</v>
      </c>
      <c r="L2506">
        <v>1826245369</v>
      </c>
    </row>
    <row r="2507" spans="1:12" x14ac:dyDescent="0.45">
      <c r="A2507" t="str">
        <f t="shared" si="39"/>
        <v>Billinge, St. Helens, United Kingdom</v>
      </c>
      <c r="B2507" t="s">
        <v>4489</v>
      </c>
      <c r="C2507" t="s">
        <v>4489</v>
      </c>
      <c r="D2507">
        <v>53.493200000000002</v>
      </c>
      <c r="E2507">
        <v>-2.7128999999999999</v>
      </c>
      <c r="F2507" t="s">
        <v>536</v>
      </c>
      <c r="G2507" t="s">
        <v>537</v>
      </c>
      <c r="H2507" t="s">
        <v>538</v>
      </c>
      <c r="I2507" t="s">
        <v>4490</v>
      </c>
      <c r="K2507">
        <v>6554</v>
      </c>
      <c r="L2507">
        <v>1826747483</v>
      </c>
    </row>
    <row r="2508" spans="1:12" x14ac:dyDescent="0.45">
      <c r="A2508" t="str">
        <f t="shared" si="39"/>
        <v>Billingham, Stockton-on-Tees, United Kingdom</v>
      </c>
      <c r="B2508" t="s">
        <v>4491</v>
      </c>
      <c r="C2508" t="s">
        <v>4491</v>
      </c>
      <c r="D2508">
        <v>54.61</v>
      </c>
      <c r="E2508">
        <v>-1.27</v>
      </c>
      <c r="F2508" t="s">
        <v>536</v>
      </c>
      <c r="G2508" t="s">
        <v>537</v>
      </c>
      <c r="H2508" t="s">
        <v>538</v>
      </c>
      <c r="I2508" t="s">
        <v>4492</v>
      </c>
      <c r="K2508">
        <v>35165</v>
      </c>
      <c r="L2508">
        <v>1826138343</v>
      </c>
    </row>
    <row r="2509" spans="1:12" x14ac:dyDescent="0.45">
      <c r="A2509" t="str">
        <f t="shared" si="39"/>
        <v>Billings, Montana, United States</v>
      </c>
      <c r="B2509" t="s">
        <v>4493</v>
      </c>
      <c r="C2509" t="s">
        <v>4493</v>
      </c>
      <c r="D2509">
        <v>45.789099999999998</v>
      </c>
      <c r="E2509">
        <v>-108.55240000000001</v>
      </c>
      <c r="F2509" t="s">
        <v>530</v>
      </c>
      <c r="G2509" t="s">
        <v>531</v>
      </c>
      <c r="H2509" t="s">
        <v>532</v>
      </c>
      <c r="I2509" t="s">
        <v>1919</v>
      </c>
      <c r="K2509">
        <v>120728</v>
      </c>
      <c r="L2509">
        <v>1840018496</v>
      </c>
    </row>
    <row r="2510" spans="1:12" x14ac:dyDescent="0.45">
      <c r="A2510" t="str">
        <f t="shared" si="39"/>
        <v>Billingshurst, West Sussex, United Kingdom</v>
      </c>
      <c r="B2510" t="s">
        <v>4494</v>
      </c>
      <c r="C2510" t="s">
        <v>4494</v>
      </c>
      <c r="D2510">
        <v>51.022599999999997</v>
      </c>
      <c r="E2510">
        <v>-0.45079999999999998</v>
      </c>
      <c r="F2510" t="s">
        <v>536</v>
      </c>
      <c r="G2510" t="s">
        <v>537</v>
      </c>
      <c r="H2510" t="s">
        <v>538</v>
      </c>
      <c r="I2510" t="s">
        <v>2025</v>
      </c>
      <c r="K2510">
        <v>8232</v>
      </c>
      <c r="L2510">
        <v>1826124502</v>
      </c>
    </row>
    <row r="2511" spans="1:12" x14ac:dyDescent="0.45">
      <c r="A2511" t="str">
        <f t="shared" si="39"/>
        <v>Biloela, Queensland, Australia</v>
      </c>
      <c r="B2511" t="s">
        <v>4495</v>
      </c>
      <c r="C2511" t="s">
        <v>4495</v>
      </c>
      <c r="D2511">
        <v>-24.400200000000002</v>
      </c>
      <c r="E2511">
        <v>150.51329999999999</v>
      </c>
      <c r="F2511" t="s">
        <v>830</v>
      </c>
      <c r="G2511" t="s">
        <v>831</v>
      </c>
      <c r="H2511" t="s">
        <v>832</v>
      </c>
      <c r="I2511" t="s">
        <v>1959</v>
      </c>
      <c r="K2511">
        <v>5758</v>
      </c>
      <c r="L2511">
        <v>1036014905</v>
      </c>
    </row>
    <row r="2512" spans="1:12" x14ac:dyDescent="0.45">
      <c r="A2512" t="str">
        <f t="shared" si="39"/>
        <v>Bilohirs’k, Krym, Avtonomna Respublika, Ukraine</v>
      </c>
      <c r="B2512" t="s">
        <v>4496</v>
      </c>
      <c r="C2512" t="s">
        <v>4497</v>
      </c>
      <c r="D2512">
        <v>45.054400000000001</v>
      </c>
      <c r="E2512">
        <v>34.602200000000003</v>
      </c>
      <c r="F2512" t="s">
        <v>1461</v>
      </c>
      <c r="G2512" t="s">
        <v>1462</v>
      </c>
      <c r="H2512" t="s">
        <v>1463</v>
      </c>
      <c r="I2512" t="s">
        <v>1740</v>
      </c>
      <c r="J2512" t="s">
        <v>366</v>
      </c>
      <c r="K2512">
        <v>16428</v>
      </c>
      <c r="L2512">
        <v>1804571792</v>
      </c>
    </row>
    <row r="2513" spans="1:12" x14ac:dyDescent="0.45">
      <c r="A2513" t="str">
        <f t="shared" si="39"/>
        <v>Bilopillya, Sums’ka Oblast’, Ukraine</v>
      </c>
      <c r="B2513" t="s">
        <v>4498</v>
      </c>
      <c r="C2513" t="s">
        <v>4498</v>
      </c>
      <c r="D2513">
        <v>51.153199999999998</v>
      </c>
      <c r="E2513">
        <v>34.302500000000002</v>
      </c>
      <c r="F2513" t="s">
        <v>1461</v>
      </c>
      <c r="G2513" t="s">
        <v>1462</v>
      </c>
      <c r="H2513" t="s">
        <v>1463</v>
      </c>
      <c r="I2513" t="s">
        <v>4499</v>
      </c>
      <c r="J2513" t="s">
        <v>366</v>
      </c>
      <c r="K2513">
        <v>15215</v>
      </c>
      <c r="L2513">
        <v>1804185866</v>
      </c>
    </row>
    <row r="2514" spans="1:12" x14ac:dyDescent="0.45">
      <c r="A2514" t="str">
        <f t="shared" si="39"/>
        <v>Bílovec, Moravskoslezský Kraj, Czechia</v>
      </c>
      <c r="B2514" t="s">
        <v>4500</v>
      </c>
      <c r="C2514" t="s">
        <v>4501</v>
      </c>
      <c r="D2514">
        <v>49.756399999999999</v>
      </c>
      <c r="E2514">
        <v>18.015899999999998</v>
      </c>
      <c r="F2514" t="s">
        <v>2480</v>
      </c>
      <c r="G2514" t="s">
        <v>2481</v>
      </c>
      <c r="H2514" t="s">
        <v>2482</v>
      </c>
      <c r="I2514" t="s">
        <v>4502</v>
      </c>
      <c r="K2514">
        <v>7394</v>
      </c>
      <c r="L2514">
        <v>1203065827</v>
      </c>
    </row>
    <row r="2515" spans="1:12" x14ac:dyDescent="0.45">
      <c r="A2515" t="str">
        <f t="shared" si="39"/>
        <v>Biloxi, Mississippi, United States</v>
      </c>
      <c r="B2515" t="s">
        <v>4503</v>
      </c>
      <c r="C2515" t="s">
        <v>4503</v>
      </c>
      <c r="D2515">
        <v>30.4422</v>
      </c>
      <c r="E2515">
        <v>-88.9512</v>
      </c>
      <c r="F2515" t="s">
        <v>530</v>
      </c>
      <c r="G2515" t="s">
        <v>531</v>
      </c>
      <c r="H2515" t="s">
        <v>532</v>
      </c>
      <c r="I2515" t="s">
        <v>1875</v>
      </c>
      <c r="K2515">
        <v>46212</v>
      </c>
      <c r="L2515">
        <v>1840013948</v>
      </c>
    </row>
    <row r="2516" spans="1:12" x14ac:dyDescent="0.45">
      <c r="A2516" t="str">
        <f t="shared" si="39"/>
        <v>Bilston, Wolverhampton, United Kingdom</v>
      </c>
      <c r="B2516" t="s">
        <v>4504</v>
      </c>
      <c r="C2516" t="s">
        <v>4504</v>
      </c>
      <c r="D2516">
        <v>52.566000000000003</v>
      </c>
      <c r="E2516">
        <v>-2.0728</v>
      </c>
      <c r="F2516" t="s">
        <v>536</v>
      </c>
      <c r="G2516" t="s">
        <v>537</v>
      </c>
      <c r="H2516" t="s">
        <v>538</v>
      </c>
      <c r="I2516" t="s">
        <v>4505</v>
      </c>
      <c r="K2516">
        <v>25576</v>
      </c>
      <c r="L2516">
        <v>1826253660</v>
      </c>
    </row>
    <row r="2517" spans="1:12" x14ac:dyDescent="0.45">
      <c r="A2517" t="str">
        <f t="shared" si="39"/>
        <v>Biltine, Wadi Fira, Chad</v>
      </c>
      <c r="B2517" t="s">
        <v>4506</v>
      </c>
      <c r="C2517" t="s">
        <v>4506</v>
      </c>
      <c r="D2517">
        <v>14.533300000000001</v>
      </c>
      <c r="E2517">
        <v>20.916699999999999</v>
      </c>
      <c r="F2517" t="s">
        <v>562</v>
      </c>
      <c r="G2517" t="s">
        <v>563</v>
      </c>
      <c r="H2517" t="s">
        <v>564</v>
      </c>
      <c r="I2517" t="s">
        <v>4507</v>
      </c>
      <c r="J2517" t="s">
        <v>378</v>
      </c>
      <c r="K2517">
        <v>11000</v>
      </c>
      <c r="L2517">
        <v>1148086843</v>
      </c>
    </row>
    <row r="2518" spans="1:12" x14ac:dyDescent="0.45">
      <c r="A2518" t="str">
        <f t="shared" si="39"/>
        <v>Bilton, Warwickshire, United Kingdom</v>
      </c>
      <c r="B2518" t="s">
        <v>4508</v>
      </c>
      <c r="C2518" t="s">
        <v>4508</v>
      </c>
      <c r="D2518">
        <v>52.359400000000001</v>
      </c>
      <c r="E2518">
        <v>-1.29</v>
      </c>
      <c r="F2518" t="s">
        <v>536</v>
      </c>
      <c r="G2518" t="s">
        <v>537</v>
      </c>
      <c r="H2518" t="s">
        <v>538</v>
      </c>
      <c r="I2518" t="s">
        <v>1459</v>
      </c>
      <c r="K2518">
        <v>6175</v>
      </c>
      <c r="L2518">
        <v>1826936718</v>
      </c>
    </row>
    <row r="2519" spans="1:12" x14ac:dyDescent="0.45">
      <c r="A2519" t="str">
        <f t="shared" si="39"/>
        <v>Bilton, North Yorkshire, United Kingdom</v>
      </c>
      <c r="B2519" t="s">
        <v>4508</v>
      </c>
      <c r="C2519" t="s">
        <v>4508</v>
      </c>
      <c r="D2519">
        <v>54.009900000000002</v>
      </c>
      <c r="E2519">
        <v>-1.5359</v>
      </c>
      <c r="F2519" t="s">
        <v>536</v>
      </c>
      <c r="G2519" t="s">
        <v>537</v>
      </c>
      <c r="H2519" t="s">
        <v>538</v>
      </c>
      <c r="I2519" t="s">
        <v>4509</v>
      </c>
      <c r="K2519">
        <v>5409</v>
      </c>
      <c r="L2519">
        <v>1826540848</v>
      </c>
    </row>
    <row r="2520" spans="1:12" x14ac:dyDescent="0.45">
      <c r="A2520" t="str">
        <f t="shared" si="39"/>
        <v>Bilwi, Caribe Norte, Nicaragua</v>
      </c>
      <c r="B2520" t="s">
        <v>4510</v>
      </c>
      <c r="C2520" t="s">
        <v>4510</v>
      </c>
      <c r="D2520">
        <v>14.05</v>
      </c>
      <c r="E2520">
        <v>-83.383300000000006</v>
      </c>
      <c r="F2520" t="s">
        <v>4511</v>
      </c>
      <c r="G2520" t="s">
        <v>4512</v>
      </c>
      <c r="H2520" t="s">
        <v>4513</v>
      </c>
      <c r="I2520" t="s">
        <v>4514</v>
      </c>
      <c r="J2520" t="s">
        <v>378</v>
      </c>
      <c r="K2520">
        <v>33600</v>
      </c>
      <c r="L2520">
        <v>1558656214</v>
      </c>
    </row>
    <row r="2521" spans="1:12" x14ac:dyDescent="0.45">
      <c r="A2521" t="str">
        <f t="shared" si="39"/>
        <v>Bima, Nusa Tenggara Barat, Indonesia</v>
      </c>
      <c r="B2521" t="s">
        <v>4515</v>
      </c>
      <c r="C2521" t="s">
        <v>4515</v>
      </c>
      <c r="D2521">
        <v>-8.4666999999999994</v>
      </c>
      <c r="E2521">
        <v>118.717</v>
      </c>
      <c r="F2521" t="s">
        <v>1763</v>
      </c>
      <c r="G2521" t="s">
        <v>1764</v>
      </c>
      <c r="H2521" t="s">
        <v>1765</v>
      </c>
      <c r="I2521" t="s">
        <v>4516</v>
      </c>
      <c r="K2521">
        <v>136492</v>
      </c>
      <c r="L2521">
        <v>1360521866</v>
      </c>
    </row>
    <row r="2522" spans="1:12" x14ac:dyDescent="0.45">
      <c r="A2522" t="str">
        <f t="shared" si="39"/>
        <v>Bimbo, Ombella-Mpoko, Central African Republic</v>
      </c>
      <c r="B2522" t="s">
        <v>4517</v>
      </c>
      <c r="C2522" t="s">
        <v>4517</v>
      </c>
      <c r="D2522">
        <v>4.3312999999999997</v>
      </c>
      <c r="E2522">
        <v>18.516300000000001</v>
      </c>
      <c r="F2522" t="s">
        <v>2922</v>
      </c>
      <c r="G2522" t="s">
        <v>2923</v>
      </c>
      <c r="H2522" t="s">
        <v>2924</v>
      </c>
      <c r="I2522" t="s">
        <v>4518</v>
      </c>
      <c r="J2522" t="s">
        <v>378</v>
      </c>
      <c r="K2522">
        <v>124176</v>
      </c>
      <c r="L2522">
        <v>1140257478</v>
      </c>
    </row>
    <row r="2523" spans="1:12" x14ac:dyDescent="0.45">
      <c r="A2523" t="str">
        <f t="shared" si="39"/>
        <v>Biñan, Laguna, Philippines</v>
      </c>
      <c r="B2523" t="s">
        <v>4519</v>
      </c>
      <c r="C2523" t="s">
        <v>4520</v>
      </c>
      <c r="D2523">
        <v>14.333299999999999</v>
      </c>
      <c r="E2523">
        <v>121.08329999999999</v>
      </c>
      <c r="F2523" t="s">
        <v>1373</v>
      </c>
      <c r="G2523" t="s">
        <v>1374</v>
      </c>
      <c r="H2523" t="s">
        <v>1375</v>
      </c>
      <c r="I2523" t="s">
        <v>4521</v>
      </c>
      <c r="K2523">
        <v>333028</v>
      </c>
      <c r="L2523">
        <v>1608039268</v>
      </c>
    </row>
    <row r="2524" spans="1:12" x14ac:dyDescent="0.45">
      <c r="A2524" t="str">
        <f t="shared" si="39"/>
        <v>Binche, Wallonia, Belgium</v>
      </c>
      <c r="B2524" t="s">
        <v>4522</v>
      </c>
      <c r="C2524" t="s">
        <v>4522</v>
      </c>
      <c r="D2524">
        <v>50.410299999999999</v>
      </c>
      <c r="E2524">
        <v>4.1651999999999996</v>
      </c>
      <c r="F2524" t="s">
        <v>453</v>
      </c>
      <c r="G2524" t="s">
        <v>454</v>
      </c>
      <c r="H2524" t="s">
        <v>455</v>
      </c>
      <c r="I2524" t="s">
        <v>1957</v>
      </c>
      <c r="K2524">
        <v>33598</v>
      </c>
      <c r="L2524">
        <v>1056520553</v>
      </c>
    </row>
    <row r="2525" spans="1:12" x14ac:dyDescent="0.45">
      <c r="A2525" t="str">
        <f t="shared" si="39"/>
        <v>Bindura, Mashonaland Central, Zimbabwe</v>
      </c>
      <c r="B2525" t="s">
        <v>4523</v>
      </c>
      <c r="C2525" t="s">
        <v>4523</v>
      </c>
      <c r="D2525">
        <v>-17.3</v>
      </c>
      <c r="E2525">
        <v>31.333300000000001</v>
      </c>
      <c r="F2525" t="s">
        <v>3965</v>
      </c>
      <c r="G2525" t="s">
        <v>3966</v>
      </c>
      <c r="H2525" t="s">
        <v>3967</v>
      </c>
      <c r="I2525" t="s">
        <v>4524</v>
      </c>
      <c r="J2525" t="s">
        <v>378</v>
      </c>
      <c r="K2525">
        <v>46275</v>
      </c>
      <c r="L2525">
        <v>1716331687</v>
      </c>
    </row>
    <row r="2526" spans="1:12" x14ac:dyDescent="0.45">
      <c r="A2526" t="str">
        <f t="shared" si="39"/>
        <v>Binfield, Bracknell Forest, United Kingdom</v>
      </c>
      <c r="B2526" t="s">
        <v>4525</v>
      </c>
      <c r="C2526" t="s">
        <v>4525</v>
      </c>
      <c r="D2526">
        <v>51.432000000000002</v>
      </c>
      <c r="E2526">
        <v>-0.79200000000000004</v>
      </c>
      <c r="F2526" t="s">
        <v>536</v>
      </c>
      <c r="G2526" t="s">
        <v>537</v>
      </c>
      <c r="H2526" t="s">
        <v>538</v>
      </c>
      <c r="I2526" t="s">
        <v>4526</v>
      </c>
      <c r="K2526">
        <v>7880</v>
      </c>
      <c r="L2526">
        <v>1826891094</v>
      </c>
    </row>
    <row r="2527" spans="1:12" x14ac:dyDescent="0.45">
      <c r="A2527" t="str">
        <f t="shared" si="39"/>
        <v>Binga, Mongala, Congo (Kinshasa)</v>
      </c>
      <c r="B2527" t="s">
        <v>4527</v>
      </c>
      <c r="C2527" t="s">
        <v>4527</v>
      </c>
      <c r="D2527">
        <v>2.3834</v>
      </c>
      <c r="E2527">
        <v>20.420000000000002</v>
      </c>
      <c r="F2527" t="s">
        <v>1127</v>
      </c>
      <c r="G2527" t="s">
        <v>1128</v>
      </c>
      <c r="H2527" t="s">
        <v>1129</v>
      </c>
      <c r="I2527" t="s">
        <v>4528</v>
      </c>
      <c r="K2527">
        <v>64639</v>
      </c>
      <c r="L2527">
        <v>1180236070</v>
      </c>
    </row>
    <row r="2528" spans="1:12" x14ac:dyDescent="0.45">
      <c r="A2528" t="str">
        <f t="shared" si="39"/>
        <v>Bingen am Rhein, Rhineland-Palatinate, Germany</v>
      </c>
      <c r="B2528" t="s">
        <v>4529</v>
      </c>
      <c r="C2528" t="s">
        <v>4529</v>
      </c>
      <c r="D2528">
        <v>49.966900000000003</v>
      </c>
      <c r="E2528">
        <v>7.8949999999999996</v>
      </c>
      <c r="F2528" t="s">
        <v>441</v>
      </c>
      <c r="G2528" t="s">
        <v>442</v>
      </c>
      <c r="H2528" t="s">
        <v>443</v>
      </c>
      <c r="I2528" t="s">
        <v>1712</v>
      </c>
      <c r="K2528">
        <v>25659</v>
      </c>
      <c r="L2528">
        <v>1276879617</v>
      </c>
    </row>
    <row r="2529" spans="1:12" x14ac:dyDescent="0.45">
      <c r="A2529" t="str">
        <f t="shared" si="39"/>
        <v>Bingham, Nottinghamshire, United Kingdom</v>
      </c>
      <c r="B2529" t="s">
        <v>4530</v>
      </c>
      <c r="C2529" t="s">
        <v>4530</v>
      </c>
      <c r="D2529">
        <v>52.951999999999998</v>
      </c>
      <c r="E2529">
        <v>-0.95299999999999996</v>
      </c>
      <c r="F2529" t="s">
        <v>536</v>
      </c>
      <c r="G2529" t="s">
        <v>537</v>
      </c>
      <c r="H2529" t="s">
        <v>538</v>
      </c>
      <c r="I2529" t="s">
        <v>2420</v>
      </c>
      <c r="K2529">
        <v>9131</v>
      </c>
      <c r="L2529">
        <v>1826632789</v>
      </c>
    </row>
    <row r="2530" spans="1:12" x14ac:dyDescent="0.45">
      <c r="A2530" t="str">
        <f t="shared" si="39"/>
        <v>Binghamton, New York, United States</v>
      </c>
      <c r="B2530" t="s">
        <v>4531</v>
      </c>
      <c r="C2530" t="s">
        <v>4531</v>
      </c>
      <c r="D2530">
        <v>42.101399999999998</v>
      </c>
      <c r="E2530">
        <v>-75.909300000000002</v>
      </c>
      <c r="F2530" t="s">
        <v>530</v>
      </c>
      <c r="G2530" t="s">
        <v>531</v>
      </c>
      <c r="H2530" t="s">
        <v>532</v>
      </c>
      <c r="I2530" t="s">
        <v>803</v>
      </c>
      <c r="K2530">
        <v>148145</v>
      </c>
      <c r="L2530">
        <v>1840000460</v>
      </c>
    </row>
    <row r="2531" spans="1:12" x14ac:dyDescent="0.45">
      <c r="A2531" t="str">
        <f t="shared" si="39"/>
        <v>Binghamton University, New York, United States</v>
      </c>
      <c r="B2531" t="s">
        <v>4532</v>
      </c>
      <c r="C2531" t="s">
        <v>4532</v>
      </c>
      <c r="D2531">
        <v>42.089300000000001</v>
      </c>
      <c r="E2531">
        <v>-75.968400000000003</v>
      </c>
      <c r="F2531" t="s">
        <v>530</v>
      </c>
      <c r="G2531" t="s">
        <v>531</v>
      </c>
      <c r="H2531" t="s">
        <v>532</v>
      </c>
      <c r="I2531" t="s">
        <v>803</v>
      </c>
      <c r="K2531">
        <v>6149</v>
      </c>
      <c r="L2531">
        <v>1840043235</v>
      </c>
    </row>
    <row r="2532" spans="1:12" x14ac:dyDescent="0.45">
      <c r="A2532" t="str">
        <f t="shared" si="39"/>
        <v>Bingley, Bradford, United Kingdom</v>
      </c>
      <c r="B2532" t="s">
        <v>4533</v>
      </c>
      <c r="C2532" t="s">
        <v>4533</v>
      </c>
      <c r="D2532">
        <v>53.850900000000003</v>
      </c>
      <c r="E2532">
        <v>-1.8380000000000001</v>
      </c>
      <c r="F2532" t="s">
        <v>536</v>
      </c>
      <c r="G2532" t="s">
        <v>537</v>
      </c>
      <c r="H2532" t="s">
        <v>538</v>
      </c>
      <c r="I2532" t="s">
        <v>3164</v>
      </c>
      <c r="K2532">
        <v>15925</v>
      </c>
      <c r="L2532">
        <v>1826460602</v>
      </c>
    </row>
    <row r="2533" spans="1:12" x14ac:dyDescent="0.45">
      <c r="A2533" t="str">
        <f t="shared" si="39"/>
        <v>Bingöl, Bingöl, Turkey</v>
      </c>
      <c r="B2533" t="s">
        <v>4534</v>
      </c>
      <c r="C2533" t="s">
        <v>4535</v>
      </c>
      <c r="D2533">
        <v>38.886099999999999</v>
      </c>
      <c r="E2533">
        <v>40.5017</v>
      </c>
      <c r="F2533" t="s">
        <v>806</v>
      </c>
      <c r="G2533" t="s">
        <v>807</v>
      </c>
      <c r="H2533" t="s">
        <v>808</v>
      </c>
      <c r="I2533" t="s">
        <v>4534</v>
      </c>
      <c r="J2533" t="s">
        <v>378</v>
      </c>
      <c r="K2533">
        <v>160165</v>
      </c>
      <c r="L2533">
        <v>1792920183</v>
      </c>
    </row>
    <row r="2534" spans="1:12" x14ac:dyDescent="0.45">
      <c r="A2534" t="str">
        <f t="shared" si="39"/>
        <v>Bình Long, Bình Phước, Vietnam</v>
      </c>
      <c r="B2534" t="s">
        <v>4536</v>
      </c>
      <c r="C2534" t="s">
        <v>4537</v>
      </c>
      <c r="D2534">
        <v>11.650399999999999</v>
      </c>
      <c r="E2534">
        <v>106.6</v>
      </c>
      <c r="F2534" t="s">
        <v>2163</v>
      </c>
      <c r="G2534" t="s">
        <v>2164</v>
      </c>
      <c r="H2534" t="s">
        <v>2165</v>
      </c>
      <c r="I2534" t="s">
        <v>4538</v>
      </c>
      <c r="K2534">
        <v>40279</v>
      </c>
      <c r="L2534">
        <v>1704953411</v>
      </c>
    </row>
    <row r="2535" spans="1:12" x14ac:dyDescent="0.45">
      <c r="A2535" t="str">
        <f t="shared" si="39"/>
        <v>Binjai, Sumatera Utara, Indonesia</v>
      </c>
      <c r="B2535" t="s">
        <v>4539</v>
      </c>
      <c r="C2535" t="s">
        <v>4539</v>
      </c>
      <c r="D2535">
        <v>3.6</v>
      </c>
      <c r="E2535">
        <v>98.485299999999995</v>
      </c>
      <c r="F2535" t="s">
        <v>1763</v>
      </c>
      <c r="G2535" t="s">
        <v>1764</v>
      </c>
      <c r="H2535" t="s">
        <v>1765</v>
      </c>
      <c r="I2535" t="s">
        <v>4540</v>
      </c>
      <c r="K2535">
        <v>269053</v>
      </c>
      <c r="L2535">
        <v>1360884608</v>
      </c>
    </row>
    <row r="2536" spans="1:12" x14ac:dyDescent="0.45">
      <c r="A2536" t="str">
        <f t="shared" si="39"/>
        <v>Binningen, Basel-Landschaft, Switzerland</v>
      </c>
      <c r="B2536" t="s">
        <v>4541</v>
      </c>
      <c r="C2536" t="s">
        <v>4541</v>
      </c>
      <c r="D2536">
        <v>47.533299999999997</v>
      </c>
      <c r="E2536">
        <v>7.5667</v>
      </c>
      <c r="F2536" t="s">
        <v>464</v>
      </c>
      <c r="G2536" t="s">
        <v>465</v>
      </c>
      <c r="H2536" t="s">
        <v>466</v>
      </c>
      <c r="I2536" t="s">
        <v>876</v>
      </c>
      <c r="K2536">
        <v>15580</v>
      </c>
      <c r="L2536">
        <v>1756488918</v>
      </c>
    </row>
    <row r="2537" spans="1:12" x14ac:dyDescent="0.45">
      <c r="A2537" t="str">
        <f t="shared" si="39"/>
        <v>Bintulu, Sarawak, Malaysia</v>
      </c>
      <c r="B2537" t="s">
        <v>4542</v>
      </c>
      <c r="C2537" t="s">
        <v>4542</v>
      </c>
      <c r="D2537">
        <v>3.17</v>
      </c>
      <c r="E2537">
        <v>113.03</v>
      </c>
      <c r="F2537" t="s">
        <v>1653</v>
      </c>
      <c r="G2537" t="s">
        <v>1654</v>
      </c>
      <c r="H2537" t="s">
        <v>1655</v>
      </c>
      <c r="I2537" t="s">
        <v>4543</v>
      </c>
      <c r="K2537">
        <v>151617</v>
      </c>
      <c r="L2537">
        <v>1458164361</v>
      </c>
    </row>
    <row r="2538" spans="1:12" x14ac:dyDescent="0.45">
      <c r="A2538" t="str">
        <f t="shared" si="39"/>
        <v>Binxian, Shaanxi, China</v>
      </c>
      <c r="B2538" t="s">
        <v>4544</v>
      </c>
      <c r="C2538" t="s">
        <v>4544</v>
      </c>
      <c r="D2538">
        <v>35.0364</v>
      </c>
      <c r="E2538">
        <v>108.07640000000001</v>
      </c>
      <c r="F2538" t="s">
        <v>1039</v>
      </c>
      <c r="G2538" t="s">
        <v>1040</v>
      </c>
      <c r="H2538" t="s">
        <v>1041</v>
      </c>
      <c r="I2538" t="s">
        <v>2052</v>
      </c>
      <c r="K2538">
        <v>323256</v>
      </c>
      <c r="L2538">
        <v>1156167534</v>
      </c>
    </row>
    <row r="2539" spans="1:12" x14ac:dyDescent="0.45">
      <c r="A2539" t="str">
        <f t="shared" si="39"/>
        <v>Binyin, Kween, Uganda</v>
      </c>
      <c r="B2539" t="s">
        <v>4545</v>
      </c>
      <c r="C2539" t="s">
        <v>4545</v>
      </c>
      <c r="D2539">
        <v>1.4167000000000001</v>
      </c>
      <c r="E2539">
        <v>34.533299999999997</v>
      </c>
      <c r="F2539" t="s">
        <v>613</v>
      </c>
      <c r="G2539" t="s">
        <v>614</v>
      </c>
      <c r="H2539" t="s">
        <v>615</v>
      </c>
      <c r="I2539" t="s">
        <v>4546</v>
      </c>
      <c r="J2539" t="s">
        <v>378</v>
      </c>
      <c r="L2539">
        <v>1800440664</v>
      </c>
    </row>
    <row r="2540" spans="1:12" x14ac:dyDescent="0.45">
      <c r="A2540" t="str">
        <f t="shared" si="39"/>
        <v>Binzhou, Shandong, China</v>
      </c>
      <c r="B2540" t="s">
        <v>4547</v>
      </c>
      <c r="C2540" t="s">
        <v>4547</v>
      </c>
      <c r="D2540">
        <v>37.380600000000001</v>
      </c>
      <c r="E2540">
        <v>118.0125</v>
      </c>
      <c r="F2540" t="s">
        <v>1039</v>
      </c>
      <c r="G2540" t="s">
        <v>1040</v>
      </c>
      <c r="H2540" t="s">
        <v>1041</v>
      </c>
      <c r="I2540" t="s">
        <v>2094</v>
      </c>
      <c r="K2540">
        <v>3779200</v>
      </c>
      <c r="L2540">
        <v>1156564962</v>
      </c>
    </row>
    <row r="2541" spans="1:12" x14ac:dyDescent="0.45">
      <c r="A2541" t="str">
        <f t="shared" si="39"/>
        <v>Bîr Mogreïn, Tiris Zemmour, Mauritania</v>
      </c>
      <c r="B2541" t="s">
        <v>4548</v>
      </c>
      <c r="C2541" t="s">
        <v>4549</v>
      </c>
      <c r="D2541">
        <v>25.2333</v>
      </c>
      <c r="E2541">
        <v>-11.583299999999999</v>
      </c>
      <c r="F2541" t="s">
        <v>1064</v>
      </c>
      <c r="G2541" t="s">
        <v>1065</v>
      </c>
      <c r="H2541" t="s">
        <v>1066</v>
      </c>
      <c r="I2541" t="s">
        <v>4550</v>
      </c>
      <c r="K2541">
        <v>10</v>
      </c>
      <c r="L2541">
        <v>1478537499</v>
      </c>
    </row>
    <row r="2542" spans="1:12" x14ac:dyDescent="0.45">
      <c r="A2542" t="str">
        <f t="shared" si="39"/>
        <v>Birāk, Wādī ash Shāţi’, Libya</v>
      </c>
      <c r="B2542" t="s">
        <v>4551</v>
      </c>
      <c r="C2542" t="s">
        <v>4552</v>
      </c>
      <c r="D2542">
        <v>27.533300000000001</v>
      </c>
      <c r="E2542">
        <v>14.2834</v>
      </c>
      <c r="F2542" t="s">
        <v>1103</v>
      </c>
      <c r="G2542" t="s">
        <v>1104</v>
      </c>
      <c r="H2542" t="s">
        <v>1105</v>
      </c>
      <c r="I2542" t="s">
        <v>4553</v>
      </c>
      <c r="K2542">
        <v>45421</v>
      </c>
      <c r="L2542">
        <v>1434095842</v>
      </c>
    </row>
    <row r="2543" spans="1:12" x14ac:dyDescent="0.45">
      <c r="A2543" t="str">
        <f t="shared" si="39"/>
        <v>Birao, Vakaga, Central African Republic</v>
      </c>
      <c r="B2543" t="s">
        <v>4554</v>
      </c>
      <c r="C2543" t="s">
        <v>4554</v>
      </c>
      <c r="D2543">
        <v>10.2837</v>
      </c>
      <c r="E2543">
        <v>22.783300000000001</v>
      </c>
      <c r="F2543" t="s">
        <v>2922</v>
      </c>
      <c r="G2543" t="s">
        <v>2923</v>
      </c>
      <c r="H2543" t="s">
        <v>2924</v>
      </c>
      <c r="I2543" t="s">
        <v>4555</v>
      </c>
      <c r="J2543" t="s">
        <v>378</v>
      </c>
      <c r="K2543">
        <v>10178</v>
      </c>
      <c r="L2543">
        <v>1140392673</v>
      </c>
    </row>
    <row r="2544" spans="1:12" x14ac:dyDescent="0.45">
      <c r="A2544" t="str">
        <f t="shared" si="39"/>
        <v>Birāṭnagar, Kosī, Nepal</v>
      </c>
      <c r="B2544" t="s">
        <v>4556</v>
      </c>
      <c r="C2544" t="s">
        <v>4557</v>
      </c>
      <c r="D2544">
        <v>26.4833</v>
      </c>
      <c r="E2544">
        <v>87.283299999999997</v>
      </c>
      <c r="F2544" t="s">
        <v>3108</v>
      </c>
      <c r="G2544" t="s">
        <v>3109</v>
      </c>
      <c r="H2544" t="s">
        <v>3110</v>
      </c>
      <c r="I2544" t="s">
        <v>4558</v>
      </c>
      <c r="J2544" t="s">
        <v>378</v>
      </c>
      <c r="K2544">
        <v>242548</v>
      </c>
      <c r="L2544">
        <v>1524520011</v>
      </c>
    </row>
    <row r="2545" spans="1:12" x14ac:dyDescent="0.45">
      <c r="A2545" t="str">
        <f t="shared" si="39"/>
        <v>Birch Bay, Washington, United States</v>
      </c>
      <c r="B2545" t="s">
        <v>4559</v>
      </c>
      <c r="C2545" t="s">
        <v>4559</v>
      </c>
      <c r="D2545">
        <v>48.923000000000002</v>
      </c>
      <c r="E2545">
        <v>-122.7543</v>
      </c>
      <c r="F2545" t="s">
        <v>530</v>
      </c>
      <c r="G2545" t="s">
        <v>531</v>
      </c>
      <c r="H2545" t="s">
        <v>532</v>
      </c>
      <c r="I2545" t="s">
        <v>585</v>
      </c>
      <c r="K2545">
        <v>9037</v>
      </c>
      <c r="L2545">
        <v>1840017289</v>
      </c>
    </row>
    <row r="2546" spans="1:12" x14ac:dyDescent="0.45">
      <c r="A2546" t="str">
        <f t="shared" si="39"/>
        <v>Birchington, Kent, United Kingdom</v>
      </c>
      <c r="B2546" t="s">
        <v>4560</v>
      </c>
      <c r="C2546" t="s">
        <v>4560</v>
      </c>
      <c r="D2546">
        <v>51.377000000000002</v>
      </c>
      <c r="E2546">
        <v>1.3049999999999999</v>
      </c>
      <c r="F2546" t="s">
        <v>536</v>
      </c>
      <c r="G2546" t="s">
        <v>537</v>
      </c>
      <c r="H2546" t="s">
        <v>538</v>
      </c>
      <c r="I2546" t="s">
        <v>1606</v>
      </c>
      <c r="K2546">
        <v>9961</v>
      </c>
      <c r="L2546">
        <v>1826115786</v>
      </c>
    </row>
    <row r="2547" spans="1:12" x14ac:dyDescent="0.45">
      <c r="A2547" t="str">
        <f t="shared" si="39"/>
        <v>Birdsboro, Pennsylvania, United States</v>
      </c>
      <c r="B2547" t="s">
        <v>4561</v>
      </c>
      <c r="C2547" t="s">
        <v>4561</v>
      </c>
      <c r="D2547">
        <v>40.262</v>
      </c>
      <c r="E2547">
        <v>-75.809899999999999</v>
      </c>
      <c r="F2547" t="s">
        <v>530</v>
      </c>
      <c r="G2547" t="s">
        <v>531</v>
      </c>
      <c r="H2547" t="s">
        <v>532</v>
      </c>
      <c r="I2547" t="s">
        <v>620</v>
      </c>
      <c r="K2547">
        <v>5143</v>
      </c>
      <c r="L2547">
        <v>1840001172</v>
      </c>
    </row>
    <row r="2548" spans="1:12" x14ac:dyDescent="0.45">
      <c r="A2548" t="str">
        <f t="shared" si="39"/>
        <v>Birdsville, Queensland, Australia</v>
      </c>
      <c r="B2548" t="s">
        <v>4562</v>
      </c>
      <c r="C2548" t="s">
        <v>4562</v>
      </c>
      <c r="D2548">
        <v>-25.898900000000001</v>
      </c>
      <c r="E2548">
        <v>139.352</v>
      </c>
      <c r="F2548" t="s">
        <v>830</v>
      </c>
      <c r="G2548" t="s">
        <v>831</v>
      </c>
      <c r="H2548" t="s">
        <v>832</v>
      </c>
      <c r="I2548" t="s">
        <v>1959</v>
      </c>
      <c r="K2548">
        <v>140</v>
      </c>
      <c r="L2548">
        <v>1036830335</v>
      </c>
    </row>
    <row r="2549" spans="1:12" x14ac:dyDescent="0.45">
      <c r="A2549" t="str">
        <f t="shared" si="39"/>
        <v>Birendranagar, Bherī, Nepal</v>
      </c>
      <c r="B2549" t="s">
        <v>4563</v>
      </c>
      <c r="C2549" t="s">
        <v>4563</v>
      </c>
      <c r="D2549">
        <v>28.6</v>
      </c>
      <c r="E2549">
        <v>81.633300000000006</v>
      </c>
      <c r="F2549" t="s">
        <v>3108</v>
      </c>
      <c r="G2549" t="s">
        <v>3109</v>
      </c>
      <c r="H2549" t="s">
        <v>3110</v>
      </c>
      <c r="I2549" t="s">
        <v>4564</v>
      </c>
      <c r="J2549" t="s">
        <v>378</v>
      </c>
      <c r="K2549">
        <v>47914</v>
      </c>
      <c r="L2549">
        <v>1524574121</v>
      </c>
    </row>
    <row r="2550" spans="1:12" x14ac:dyDescent="0.45">
      <c r="A2550" t="str">
        <f t="shared" si="39"/>
        <v>Birgañj, Nārāyanī, Nepal</v>
      </c>
      <c r="B2550" t="s">
        <v>4565</v>
      </c>
      <c r="C2550" t="s">
        <v>4566</v>
      </c>
      <c r="D2550">
        <v>27</v>
      </c>
      <c r="E2550">
        <v>84.866699999999994</v>
      </c>
      <c r="F2550" t="s">
        <v>3108</v>
      </c>
      <c r="G2550" t="s">
        <v>3109</v>
      </c>
      <c r="H2550" t="s">
        <v>3110</v>
      </c>
      <c r="I2550" t="s">
        <v>4357</v>
      </c>
      <c r="K2550">
        <v>135904</v>
      </c>
      <c r="L2550">
        <v>1524676691</v>
      </c>
    </row>
    <row r="2551" spans="1:12" x14ac:dyDescent="0.45">
      <c r="A2551" t="str">
        <f t="shared" si="39"/>
        <v>Birigui, São Paulo, Brazil</v>
      </c>
      <c r="B2551" t="s">
        <v>4567</v>
      </c>
      <c r="C2551" t="s">
        <v>4567</v>
      </c>
      <c r="D2551">
        <v>-21.288900000000002</v>
      </c>
      <c r="E2551">
        <v>-50.34</v>
      </c>
      <c r="F2551" t="s">
        <v>491</v>
      </c>
      <c r="G2551" t="s">
        <v>492</v>
      </c>
      <c r="H2551" t="s">
        <v>493</v>
      </c>
      <c r="I2551" t="s">
        <v>801</v>
      </c>
      <c r="K2551">
        <v>118352</v>
      </c>
      <c r="L2551">
        <v>1076546798</v>
      </c>
    </row>
    <row r="2552" spans="1:12" x14ac:dyDescent="0.45">
      <c r="A2552" t="str">
        <f t="shared" si="39"/>
        <v>Biritiba-Mirim, São Paulo, Brazil</v>
      </c>
      <c r="B2552" t="s">
        <v>4568</v>
      </c>
      <c r="C2552" t="s">
        <v>4568</v>
      </c>
      <c r="D2552">
        <v>-23.572800000000001</v>
      </c>
      <c r="E2552">
        <v>-46.038899999999998</v>
      </c>
      <c r="F2552" t="s">
        <v>491</v>
      </c>
      <c r="G2552" t="s">
        <v>492</v>
      </c>
      <c r="H2552" t="s">
        <v>493</v>
      </c>
      <c r="I2552" t="s">
        <v>801</v>
      </c>
      <c r="K2552">
        <v>31158</v>
      </c>
      <c r="L2552">
        <v>1076510731</v>
      </c>
    </row>
    <row r="2553" spans="1:12" x14ac:dyDescent="0.45">
      <c r="A2553" t="str">
        <f t="shared" si="39"/>
        <v>Bīrjand, Khorāsān-e Jonūbī, Iran</v>
      </c>
      <c r="B2553" t="s">
        <v>4569</v>
      </c>
      <c r="C2553" t="s">
        <v>4570</v>
      </c>
      <c r="D2553">
        <v>32.866700000000002</v>
      </c>
      <c r="E2553">
        <v>59.2</v>
      </c>
      <c r="F2553" t="s">
        <v>388</v>
      </c>
      <c r="G2553" t="s">
        <v>389</v>
      </c>
      <c r="H2553" t="s">
        <v>390</v>
      </c>
      <c r="I2553" t="s">
        <v>4571</v>
      </c>
      <c r="J2553" t="s">
        <v>378</v>
      </c>
      <c r="K2553">
        <v>178020</v>
      </c>
      <c r="L2553">
        <v>1364897698</v>
      </c>
    </row>
    <row r="2554" spans="1:12" x14ac:dyDescent="0.45">
      <c r="A2554" t="str">
        <f t="shared" si="39"/>
        <v>Birkenfeld, Rhineland-Palatinate, Germany</v>
      </c>
      <c r="B2554" t="s">
        <v>4572</v>
      </c>
      <c r="C2554" t="s">
        <v>4572</v>
      </c>
      <c r="D2554">
        <v>49.65</v>
      </c>
      <c r="E2554">
        <v>7.1833</v>
      </c>
      <c r="F2554" t="s">
        <v>441</v>
      </c>
      <c r="G2554" t="s">
        <v>442</v>
      </c>
      <c r="H2554" t="s">
        <v>443</v>
      </c>
      <c r="I2554" t="s">
        <v>1712</v>
      </c>
      <c r="J2554" t="s">
        <v>366</v>
      </c>
      <c r="K2554">
        <v>6984</v>
      </c>
      <c r="L2554">
        <v>1276784348</v>
      </c>
    </row>
    <row r="2555" spans="1:12" x14ac:dyDescent="0.45">
      <c r="A2555" t="str">
        <f t="shared" si="39"/>
        <v>Birkenhead, Wirral, United Kingdom</v>
      </c>
      <c r="B2555" t="s">
        <v>4573</v>
      </c>
      <c r="C2555" t="s">
        <v>4573</v>
      </c>
      <c r="D2555">
        <v>53.393000000000001</v>
      </c>
      <c r="E2555">
        <v>-3.0139999999999998</v>
      </c>
      <c r="F2555" t="s">
        <v>536</v>
      </c>
      <c r="G2555" t="s">
        <v>537</v>
      </c>
      <c r="H2555" t="s">
        <v>538</v>
      </c>
      <c r="I2555" t="s">
        <v>3896</v>
      </c>
      <c r="K2555">
        <v>88818</v>
      </c>
      <c r="L2555">
        <v>1826080662</v>
      </c>
    </row>
    <row r="2556" spans="1:12" x14ac:dyDescent="0.45">
      <c r="A2556" t="str">
        <f t="shared" si="39"/>
        <v>Birkirkara, Birkirkara, Malta</v>
      </c>
      <c r="B2556" t="s">
        <v>4574</v>
      </c>
      <c r="C2556" t="s">
        <v>4574</v>
      </c>
      <c r="D2556">
        <v>35.9</v>
      </c>
      <c r="E2556">
        <v>14.466699999999999</v>
      </c>
      <c r="F2556" t="s">
        <v>2704</v>
      </c>
      <c r="G2556" t="s">
        <v>2705</v>
      </c>
      <c r="H2556" t="s">
        <v>2706</v>
      </c>
      <c r="I2556" t="s">
        <v>4574</v>
      </c>
      <c r="J2556" t="s">
        <v>378</v>
      </c>
      <c r="K2556">
        <v>24356</v>
      </c>
      <c r="L2556">
        <v>1470754290</v>
      </c>
    </row>
    <row r="2557" spans="1:12" x14ac:dyDescent="0.45">
      <c r="A2557" t="str">
        <f t="shared" si="39"/>
        <v>Birmingham, Birmingham, United Kingdom</v>
      </c>
      <c r="B2557" t="s">
        <v>4575</v>
      </c>
      <c r="C2557" t="s">
        <v>4575</v>
      </c>
      <c r="D2557">
        <v>52.48</v>
      </c>
      <c r="E2557">
        <v>-1.9025000000000001</v>
      </c>
      <c r="F2557" t="s">
        <v>536</v>
      </c>
      <c r="G2557" t="s">
        <v>537</v>
      </c>
      <c r="H2557" t="s">
        <v>538</v>
      </c>
      <c r="I2557" t="s">
        <v>4575</v>
      </c>
      <c r="K2557">
        <v>2897303</v>
      </c>
      <c r="L2557">
        <v>1826423213</v>
      </c>
    </row>
    <row r="2558" spans="1:12" x14ac:dyDescent="0.45">
      <c r="A2558" t="str">
        <f t="shared" si="39"/>
        <v>Birmingham, Alabama, United States</v>
      </c>
      <c r="B2558" t="s">
        <v>4575</v>
      </c>
      <c r="C2558" t="s">
        <v>4575</v>
      </c>
      <c r="D2558">
        <v>33.527700000000003</v>
      </c>
      <c r="E2558">
        <v>-86.798699999999997</v>
      </c>
      <c r="F2558" t="s">
        <v>530</v>
      </c>
      <c r="G2558" t="s">
        <v>531</v>
      </c>
      <c r="H2558" t="s">
        <v>532</v>
      </c>
      <c r="I2558" t="s">
        <v>1371</v>
      </c>
      <c r="K2558">
        <v>739573</v>
      </c>
      <c r="L2558">
        <v>1840006507</v>
      </c>
    </row>
    <row r="2559" spans="1:12" x14ac:dyDescent="0.45">
      <c r="A2559" t="str">
        <f t="shared" si="39"/>
        <v>Birmingham, Michigan, United States</v>
      </c>
      <c r="B2559" t="s">
        <v>4575</v>
      </c>
      <c r="C2559" t="s">
        <v>4575</v>
      </c>
      <c r="D2559">
        <v>42.544699999999999</v>
      </c>
      <c r="E2559">
        <v>-83.2166</v>
      </c>
      <c r="F2559" t="s">
        <v>530</v>
      </c>
      <c r="G2559" t="s">
        <v>531</v>
      </c>
      <c r="H2559" t="s">
        <v>532</v>
      </c>
      <c r="I2559" t="s">
        <v>868</v>
      </c>
      <c r="K2559">
        <v>21389</v>
      </c>
      <c r="L2559">
        <v>1840002438</v>
      </c>
    </row>
    <row r="2560" spans="1:12" x14ac:dyDescent="0.45">
      <c r="A2560" t="str">
        <f t="shared" si="39"/>
        <v>Birnin Kebbi, Kebbi, Nigeria</v>
      </c>
      <c r="B2560" t="s">
        <v>4576</v>
      </c>
      <c r="C2560" t="s">
        <v>4576</v>
      </c>
      <c r="D2560">
        <v>12.4504</v>
      </c>
      <c r="E2560">
        <v>4.1999000000000004</v>
      </c>
      <c r="F2560" t="s">
        <v>476</v>
      </c>
      <c r="G2560" t="s">
        <v>477</v>
      </c>
      <c r="H2560" t="s">
        <v>478</v>
      </c>
      <c r="I2560" t="s">
        <v>4577</v>
      </c>
      <c r="J2560" t="s">
        <v>378</v>
      </c>
      <c r="K2560">
        <v>108164</v>
      </c>
      <c r="L2560">
        <v>1566191812</v>
      </c>
    </row>
    <row r="2561" spans="1:12" x14ac:dyDescent="0.45">
      <c r="A2561" t="str">
        <f t="shared" si="39"/>
        <v>Birnin Konni, Tahoua, Niger</v>
      </c>
      <c r="B2561" t="s">
        <v>4578</v>
      </c>
      <c r="C2561" t="s">
        <v>4578</v>
      </c>
      <c r="D2561">
        <v>13.7904</v>
      </c>
      <c r="E2561">
        <v>5.2599</v>
      </c>
      <c r="F2561" t="s">
        <v>889</v>
      </c>
      <c r="G2561" t="s">
        <v>890</v>
      </c>
      <c r="H2561" t="s">
        <v>891</v>
      </c>
      <c r="I2561" t="s">
        <v>4579</v>
      </c>
      <c r="J2561" t="s">
        <v>366</v>
      </c>
      <c r="K2561">
        <v>65252</v>
      </c>
      <c r="L2561">
        <v>1562868655</v>
      </c>
    </row>
    <row r="2562" spans="1:12" x14ac:dyDescent="0.45">
      <c r="A2562" t="str">
        <f t="shared" si="39"/>
        <v>Birobidzhan, Yevreyskaya Avtonomnaya Oblast’, Russia</v>
      </c>
      <c r="B2562" t="s">
        <v>4580</v>
      </c>
      <c r="C2562" t="s">
        <v>4580</v>
      </c>
      <c r="D2562">
        <v>48.783299999999997</v>
      </c>
      <c r="E2562">
        <v>132.9333</v>
      </c>
      <c r="F2562" t="s">
        <v>504</v>
      </c>
      <c r="G2562" t="s">
        <v>505</v>
      </c>
      <c r="H2562" t="s">
        <v>506</v>
      </c>
      <c r="I2562" t="s">
        <v>4581</v>
      </c>
      <c r="J2562" t="s">
        <v>378</v>
      </c>
      <c r="K2562">
        <v>73623</v>
      </c>
      <c r="L2562">
        <v>1643548797</v>
      </c>
    </row>
    <row r="2563" spans="1:12" x14ac:dyDescent="0.45">
      <c r="A2563" t="str">
        <f t="shared" ref="A2563:A2626" si="40">CONCATENATE(B2563,", ",I2563,", ",F2563)</f>
        <v>Birsfelden, Basel-Landschaft, Switzerland</v>
      </c>
      <c r="B2563" t="s">
        <v>4582</v>
      </c>
      <c r="C2563" t="s">
        <v>4582</v>
      </c>
      <c r="D2563">
        <v>47.553100000000001</v>
      </c>
      <c r="E2563">
        <v>7.6231</v>
      </c>
      <c r="F2563" t="s">
        <v>464</v>
      </c>
      <c r="G2563" t="s">
        <v>465</v>
      </c>
      <c r="H2563" t="s">
        <v>466</v>
      </c>
      <c r="I2563" t="s">
        <v>876</v>
      </c>
      <c r="K2563">
        <v>10299</v>
      </c>
      <c r="L2563">
        <v>1756780364</v>
      </c>
    </row>
    <row r="2564" spans="1:12" x14ac:dyDescent="0.45">
      <c r="A2564" t="str">
        <f t="shared" si="40"/>
        <v>Birsk, Bashkortostan, Russia</v>
      </c>
      <c r="B2564" t="s">
        <v>4583</v>
      </c>
      <c r="C2564" t="s">
        <v>4583</v>
      </c>
      <c r="D2564">
        <v>55.416699999999999</v>
      </c>
      <c r="E2564">
        <v>55.533299999999997</v>
      </c>
      <c r="F2564" t="s">
        <v>504</v>
      </c>
      <c r="G2564" t="s">
        <v>505</v>
      </c>
      <c r="H2564" t="s">
        <v>506</v>
      </c>
      <c r="I2564" t="s">
        <v>923</v>
      </c>
      <c r="K2564">
        <v>43572</v>
      </c>
      <c r="L2564">
        <v>1643348438</v>
      </c>
    </row>
    <row r="2565" spans="1:12" x14ac:dyDescent="0.45">
      <c r="A2565" t="str">
        <f t="shared" si="40"/>
        <v>Birstall, Leicester, United Kingdom</v>
      </c>
      <c r="B2565" t="s">
        <v>4584</v>
      </c>
      <c r="C2565" t="s">
        <v>4584</v>
      </c>
      <c r="D2565">
        <v>52.6736</v>
      </c>
      <c r="E2565">
        <v>-1.1200000000000001</v>
      </c>
      <c r="F2565" t="s">
        <v>536</v>
      </c>
      <c r="G2565" t="s">
        <v>537</v>
      </c>
      <c r="H2565" t="s">
        <v>538</v>
      </c>
      <c r="I2565" t="s">
        <v>2838</v>
      </c>
      <c r="K2565">
        <v>1424216</v>
      </c>
      <c r="L2565">
        <v>1826141026</v>
      </c>
    </row>
    <row r="2566" spans="1:12" x14ac:dyDescent="0.45">
      <c r="A2566" t="str">
        <f t="shared" si="40"/>
        <v>Birstall, Kirklees, United Kingdom</v>
      </c>
      <c r="B2566" t="s">
        <v>4584</v>
      </c>
      <c r="C2566" t="s">
        <v>4584</v>
      </c>
      <c r="D2566">
        <v>53.734299999999998</v>
      </c>
      <c r="E2566">
        <v>-1.6609</v>
      </c>
      <c r="F2566" t="s">
        <v>536</v>
      </c>
      <c r="G2566" t="s">
        <v>537</v>
      </c>
      <c r="H2566" t="s">
        <v>538</v>
      </c>
      <c r="I2566" t="s">
        <v>1639</v>
      </c>
      <c r="K2566">
        <v>16298</v>
      </c>
      <c r="L2566">
        <v>1826968702</v>
      </c>
    </row>
    <row r="2567" spans="1:12" x14ac:dyDescent="0.45">
      <c r="A2567" t="str">
        <f t="shared" si="40"/>
        <v>Birštonas, Birštono, Lithuania</v>
      </c>
      <c r="B2567" t="s">
        <v>4585</v>
      </c>
      <c r="C2567" t="s">
        <v>4586</v>
      </c>
      <c r="D2567">
        <v>54.605600000000003</v>
      </c>
      <c r="E2567">
        <v>24.029199999999999</v>
      </c>
      <c r="F2567" t="s">
        <v>1155</v>
      </c>
      <c r="G2567" t="s">
        <v>1156</v>
      </c>
      <c r="H2567" t="s">
        <v>1157</v>
      </c>
      <c r="I2567" t="s">
        <v>4587</v>
      </c>
      <c r="J2567" t="s">
        <v>378</v>
      </c>
      <c r="K2567">
        <v>2422</v>
      </c>
      <c r="L2567">
        <v>1440134144</v>
      </c>
    </row>
    <row r="2568" spans="1:12" x14ac:dyDescent="0.45">
      <c r="A2568" t="str">
        <f t="shared" si="40"/>
        <v>Birtley, Gateshead, United Kingdom</v>
      </c>
      <c r="B2568" t="s">
        <v>4588</v>
      </c>
      <c r="C2568" t="s">
        <v>4588</v>
      </c>
      <c r="D2568">
        <v>54.9</v>
      </c>
      <c r="E2568">
        <v>-1.577</v>
      </c>
      <c r="F2568" t="s">
        <v>536</v>
      </c>
      <c r="G2568" t="s">
        <v>537</v>
      </c>
      <c r="H2568" t="s">
        <v>538</v>
      </c>
      <c r="I2568" t="s">
        <v>4589</v>
      </c>
      <c r="K2568">
        <v>8367</v>
      </c>
      <c r="L2568">
        <v>1826754275</v>
      </c>
    </row>
    <row r="2569" spans="1:12" x14ac:dyDescent="0.45">
      <c r="A2569" t="str">
        <f t="shared" si="40"/>
        <v>Biryusinsk, Irkutskaya Oblast’, Russia</v>
      </c>
      <c r="B2569" t="s">
        <v>4590</v>
      </c>
      <c r="C2569" t="s">
        <v>4590</v>
      </c>
      <c r="D2569">
        <v>55.95</v>
      </c>
      <c r="E2569">
        <v>97.816699999999997</v>
      </c>
      <c r="F2569" t="s">
        <v>504</v>
      </c>
      <c r="G2569" t="s">
        <v>505</v>
      </c>
      <c r="H2569" t="s">
        <v>506</v>
      </c>
      <c r="I2569" t="s">
        <v>1756</v>
      </c>
      <c r="K2569">
        <v>8497</v>
      </c>
      <c r="L2569">
        <v>1643008672</v>
      </c>
    </row>
    <row r="2570" spans="1:12" x14ac:dyDescent="0.45">
      <c r="A2570" t="str">
        <f t="shared" si="40"/>
        <v>Biržai, Biržai, Lithuania</v>
      </c>
      <c r="B2570" t="s">
        <v>4591</v>
      </c>
      <c r="C2570" t="s">
        <v>4592</v>
      </c>
      <c r="D2570">
        <v>56.2</v>
      </c>
      <c r="E2570">
        <v>24.75</v>
      </c>
      <c r="F2570" t="s">
        <v>1155</v>
      </c>
      <c r="G2570" t="s">
        <v>1156</v>
      </c>
      <c r="H2570" t="s">
        <v>1157</v>
      </c>
      <c r="I2570" t="s">
        <v>4591</v>
      </c>
      <c r="J2570" t="s">
        <v>378</v>
      </c>
      <c r="K2570">
        <v>10561</v>
      </c>
      <c r="L2570">
        <v>1440132489</v>
      </c>
    </row>
    <row r="2571" spans="1:12" x14ac:dyDescent="0.45">
      <c r="A2571" t="str">
        <f t="shared" si="40"/>
        <v>Birżebbuġa, Birżebbuġa, Malta</v>
      </c>
      <c r="B2571" t="s">
        <v>4593</v>
      </c>
      <c r="C2571" t="s">
        <v>4594</v>
      </c>
      <c r="D2571">
        <v>35.825800000000001</v>
      </c>
      <c r="E2571">
        <v>14.526899999999999</v>
      </c>
      <c r="F2571" t="s">
        <v>2704</v>
      </c>
      <c r="G2571" t="s">
        <v>2705</v>
      </c>
      <c r="H2571" t="s">
        <v>2706</v>
      </c>
      <c r="I2571" t="s">
        <v>4593</v>
      </c>
      <c r="J2571" t="s">
        <v>378</v>
      </c>
      <c r="L2571">
        <v>1470830646</v>
      </c>
    </row>
    <row r="2572" spans="1:12" x14ac:dyDescent="0.45">
      <c r="A2572" t="str">
        <f t="shared" si="40"/>
        <v>Bisbee, Arizona, United States</v>
      </c>
      <c r="B2572" t="s">
        <v>4595</v>
      </c>
      <c r="C2572" t="s">
        <v>4595</v>
      </c>
      <c r="D2572">
        <v>31.412600000000001</v>
      </c>
      <c r="E2572">
        <v>-109.9179</v>
      </c>
      <c r="F2572" t="s">
        <v>530</v>
      </c>
      <c r="G2572" t="s">
        <v>531</v>
      </c>
      <c r="H2572" t="s">
        <v>532</v>
      </c>
      <c r="I2572" t="s">
        <v>2117</v>
      </c>
      <c r="K2572">
        <v>5193</v>
      </c>
      <c r="L2572">
        <v>1840019495</v>
      </c>
    </row>
    <row r="2573" spans="1:12" x14ac:dyDescent="0.45">
      <c r="A2573" t="str">
        <f t="shared" si="40"/>
        <v>Bischofshofen, Salzburg, Austria</v>
      </c>
      <c r="B2573" t="s">
        <v>4596</v>
      </c>
      <c r="C2573" t="s">
        <v>4596</v>
      </c>
      <c r="D2573">
        <v>47.417200000000001</v>
      </c>
      <c r="E2573">
        <v>13.2194</v>
      </c>
      <c r="F2573" t="s">
        <v>1889</v>
      </c>
      <c r="G2573" t="s">
        <v>1890</v>
      </c>
      <c r="H2573" t="s">
        <v>1891</v>
      </c>
      <c r="I2573" t="s">
        <v>4597</v>
      </c>
      <c r="K2573">
        <v>10540</v>
      </c>
      <c r="L2573">
        <v>1040799035</v>
      </c>
    </row>
    <row r="2574" spans="1:12" x14ac:dyDescent="0.45">
      <c r="A2574" t="str">
        <f t="shared" si="40"/>
        <v>Bischofswerda, Saxony, Germany</v>
      </c>
      <c r="B2574" t="s">
        <v>4598</v>
      </c>
      <c r="C2574" t="s">
        <v>4598</v>
      </c>
      <c r="D2574">
        <v>51.127499999999998</v>
      </c>
      <c r="E2574">
        <v>14.1797</v>
      </c>
      <c r="F2574" t="s">
        <v>441</v>
      </c>
      <c r="G2574" t="s">
        <v>442</v>
      </c>
      <c r="H2574" t="s">
        <v>443</v>
      </c>
      <c r="I2574" t="s">
        <v>1707</v>
      </c>
      <c r="K2574">
        <v>10883</v>
      </c>
      <c r="L2574">
        <v>1276164300</v>
      </c>
    </row>
    <row r="2575" spans="1:12" x14ac:dyDescent="0.45">
      <c r="A2575" t="str">
        <f t="shared" si="40"/>
        <v>Bishkek, Bishkek, Kyrgyzstan</v>
      </c>
      <c r="B2575" t="s">
        <v>4599</v>
      </c>
      <c r="C2575" t="s">
        <v>4599</v>
      </c>
      <c r="D2575">
        <v>42.866700000000002</v>
      </c>
      <c r="E2575">
        <v>74.566699999999997</v>
      </c>
      <c r="F2575" t="s">
        <v>1392</v>
      </c>
      <c r="G2575" t="s">
        <v>1393</v>
      </c>
      <c r="H2575" t="s">
        <v>1394</v>
      </c>
      <c r="I2575" t="s">
        <v>4599</v>
      </c>
      <c r="J2575" t="s">
        <v>606</v>
      </c>
      <c r="K2575">
        <v>1027200</v>
      </c>
      <c r="L2575">
        <v>1417191971</v>
      </c>
    </row>
    <row r="2576" spans="1:12" x14ac:dyDescent="0.45">
      <c r="A2576" t="str">
        <f t="shared" si="40"/>
        <v>Bishop, California, United States</v>
      </c>
      <c r="B2576" t="s">
        <v>4600</v>
      </c>
      <c r="C2576" t="s">
        <v>4600</v>
      </c>
      <c r="D2576">
        <v>37.366500000000002</v>
      </c>
      <c r="E2576">
        <v>-118.39579999999999</v>
      </c>
      <c r="F2576" t="s">
        <v>530</v>
      </c>
      <c r="G2576" t="s">
        <v>531</v>
      </c>
      <c r="H2576" t="s">
        <v>532</v>
      </c>
      <c r="I2576" t="s">
        <v>754</v>
      </c>
      <c r="K2576">
        <v>9597</v>
      </c>
      <c r="L2576">
        <v>1840018955</v>
      </c>
    </row>
    <row r="2577" spans="1:12" x14ac:dyDescent="0.45">
      <c r="A2577" t="str">
        <f t="shared" si="40"/>
        <v>Bishop Auckland, Durham, United Kingdom</v>
      </c>
      <c r="B2577" t="s">
        <v>4601</v>
      </c>
      <c r="C2577" t="s">
        <v>4601</v>
      </c>
      <c r="D2577">
        <v>54.656599999999997</v>
      </c>
      <c r="E2577">
        <v>-1.6768000000000001</v>
      </c>
      <c r="F2577" t="s">
        <v>536</v>
      </c>
      <c r="G2577" t="s">
        <v>537</v>
      </c>
      <c r="H2577" t="s">
        <v>538</v>
      </c>
      <c r="I2577" t="s">
        <v>2079</v>
      </c>
      <c r="K2577">
        <v>25455</v>
      </c>
      <c r="L2577">
        <v>1826422730</v>
      </c>
    </row>
    <row r="2578" spans="1:12" x14ac:dyDescent="0.45">
      <c r="A2578" t="str">
        <f t="shared" si="40"/>
        <v>Bishopbriggs, East Dunbartonshire, United Kingdom</v>
      </c>
      <c r="B2578" t="s">
        <v>4602</v>
      </c>
      <c r="C2578" t="s">
        <v>4602</v>
      </c>
      <c r="D2578">
        <v>55.904600000000002</v>
      </c>
      <c r="E2578">
        <v>-4.2249999999999996</v>
      </c>
      <c r="F2578" t="s">
        <v>536</v>
      </c>
      <c r="G2578" t="s">
        <v>537</v>
      </c>
      <c r="H2578" t="s">
        <v>538</v>
      </c>
      <c r="I2578" t="s">
        <v>4603</v>
      </c>
      <c r="K2578">
        <v>23820</v>
      </c>
      <c r="L2578">
        <v>1826547421</v>
      </c>
    </row>
    <row r="2579" spans="1:12" x14ac:dyDescent="0.45">
      <c r="A2579" t="str">
        <f t="shared" si="40"/>
        <v>Bishops Cleeve, Gloucestershire, United Kingdom</v>
      </c>
      <c r="B2579" t="s">
        <v>4604</v>
      </c>
      <c r="C2579" t="s">
        <v>4604</v>
      </c>
      <c r="D2579">
        <v>51.947000000000003</v>
      </c>
      <c r="E2579">
        <v>-2.0609999999999999</v>
      </c>
      <c r="F2579" t="s">
        <v>536</v>
      </c>
      <c r="G2579" t="s">
        <v>537</v>
      </c>
      <c r="H2579" t="s">
        <v>538</v>
      </c>
      <c r="I2579" t="s">
        <v>4605</v>
      </c>
      <c r="K2579">
        <v>10612</v>
      </c>
      <c r="L2579">
        <v>1826876835</v>
      </c>
    </row>
    <row r="2580" spans="1:12" x14ac:dyDescent="0.45">
      <c r="A2580" t="str">
        <f t="shared" si="40"/>
        <v>Bishops Stortford, Hertfordshire, United Kingdom</v>
      </c>
      <c r="B2580" t="s">
        <v>4606</v>
      </c>
      <c r="C2580" t="s">
        <v>4606</v>
      </c>
      <c r="D2580">
        <v>51.872</v>
      </c>
      <c r="E2580">
        <v>0.17249999999999999</v>
      </c>
      <c r="F2580" t="s">
        <v>536</v>
      </c>
      <c r="G2580" t="s">
        <v>537</v>
      </c>
      <c r="H2580" t="s">
        <v>538</v>
      </c>
      <c r="I2580" t="s">
        <v>539</v>
      </c>
      <c r="K2580">
        <v>40089</v>
      </c>
      <c r="L2580">
        <v>1826440705</v>
      </c>
    </row>
    <row r="2581" spans="1:12" x14ac:dyDescent="0.45">
      <c r="A2581" t="str">
        <f t="shared" si="40"/>
        <v>Bishops Waltham, Hampshire, United Kingdom</v>
      </c>
      <c r="B2581" t="s">
        <v>4607</v>
      </c>
      <c r="C2581" t="s">
        <v>4607</v>
      </c>
      <c r="D2581">
        <v>50.953600000000002</v>
      </c>
      <c r="E2581">
        <v>-1.2118</v>
      </c>
      <c r="F2581" t="s">
        <v>536</v>
      </c>
      <c r="G2581" t="s">
        <v>537</v>
      </c>
      <c r="H2581" t="s">
        <v>538</v>
      </c>
      <c r="I2581" t="s">
        <v>1474</v>
      </c>
      <c r="K2581">
        <v>6723</v>
      </c>
      <c r="L2581">
        <v>1826586384</v>
      </c>
    </row>
    <row r="2582" spans="1:12" x14ac:dyDescent="0.45">
      <c r="A2582" t="str">
        <f t="shared" si="40"/>
        <v>Bishopstoke, Hampshire, United Kingdom</v>
      </c>
      <c r="B2582" t="s">
        <v>4608</v>
      </c>
      <c r="C2582" t="s">
        <v>4608</v>
      </c>
      <c r="D2582">
        <v>50.9679</v>
      </c>
      <c r="E2582">
        <v>-1.3278000000000001</v>
      </c>
      <c r="F2582" t="s">
        <v>536</v>
      </c>
      <c r="G2582" t="s">
        <v>537</v>
      </c>
      <c r="H2582" t="s">
        <v>538</v>
      </c>
      <c r="I2582" t="s">
        <v>1474</v>
      </c>
      <c r="K2582">
        <v>9974</v>
      </c>
      <c r="L2582">
        <v>1826495708</v>
      </c>
    </row>
    <row r="2583" spans="1:12" x14ac:dyDescent="0.45">
      <c r="A2583" t="str">
        <f t="shared" si="40"/>
        <v>Biskra, Biskra, Algeria</v>
      </c>
      <c r="B2583" t="s">
        <v>4609</v>
      </c>
      <c r="C2583" t="s">
        <v>4609</v>
      </c>
      <c r="D2583">
        <v>34.85</v>
      </c>
      <c r="E2583">
        <v>5.7332999999999998</v>
      </c>
      <c r="F2583" t="s">
        <v>486</v>
      </c>
      <c r="G2583" t="s">
        <v>487</v>
      </c>
      <c r="H2583" t="s">
        <v>488</v>
      </c>
      <c r="I2583" t="s">
        <v>4609</v>
      </c>
      <c r="J2583" t="s">
        <v>378</v>
      </c>
      <c r="K2583">
        <v>204661</v>
      </c>
      <c r="L2583">
        <v>1012947247</v>
      </c>
    </row>
    <row r="2584" spans="1:12" x14ac:dyDescent="0.45">
      <c r="A2584" t="str">
        <f t="shared" si="40"/>
        <v>Biskupiec, Warmińsko-Mazurskie, Poland</v>
      </c>
      <c r="B2584" t="s">
        <v>4610</v>
      </c>
      <c r="C2584" t="s">
        <v>4610</v>
      </c>
      <c r="D2584">
        <v>53.864699999999999</v>
      </c>
      <c r="E2584">
        <v>20.956900000000001</v>
      </c>
      <c r="F2584" t="s">
        <v>3993</v>
      </c>
      <c r="G2584" t="s">
        <v>3994</v>
      </c>
      <c r="H2584" t="s">
        <v>3995</v>
      </c>
      <c r="I2584" t="s">
        <v>4611</v>
      </c>
      <c r="K2584">
        <v>10539</v>
      </c>
      <c r="L2584">
        <v>1616213985</v>
      </c>
    </row>
    <row r="2585" spans="1:12" x14ac:dyDescent="0.45">
      <c r="A2585" t="str">
        <f t="shared" si="40"/>
        <v>Bislig, Surigao del Sur, Philippines</v>
      </c>
      <c r="B2585" t="s">
        <v>4612</v>
      </c>
      <c r="C2585" t="s">
        <v>4612</v>
      </c>
      <c r="D2585">
        <v>8.1832999999999991</v>
      </c>
      <c r="E2585">
        <v>126.35</v>
      </c>
      <c r="F2585" t="s">
        <v>1373</v>
      </c>
      <c r="G2585" t="s">
        <v>1374</v>
      </c>
      <c r="H2585" t="s">
        <v>1375</v>
      </c>
      <c r="I2585" t="s">
        <v>4613</v>
      </c>
      <c r="K2585">
        <v>94535</v>
      </c>
      <c r="L2585">
        <v>1608693408</v>
      </c>
    </row>
    <row r="2586" spans="1:12" x14ac:dyDescent="0.45">
      <c r="A2586" t="str">
        <f t="shared" si="40"/>
        <v>Bismarck, North Dakota, United States</v>
      </c>
      <c r="B2586" t="s">
        <v>4614</v>
      </c>
      <c r="C2586" t="s">
        <v>4614</v>
      </c>
      <c r="D2586">
        <v>46.814399999999999</v>
      </c>
      <c r="E2586">
        <v>-100.7694</v>
      </c>
      <c r="F2586" t="s">
        <v>530</v>
      </c>
      <c r="G2586" t="s">
        <v>531</v>
      </c>
      <c r="H2586" t="s">
        <v>532</v>
      </c>
      <c r="I2586" t="s">
        <v>4615</v>
      </c>
      <c r="J2586" t="s">
        <v>378</v>
      </c>
      <c r="K2586">
        <v>98345</v>
      </c>
      <c r="L2586">
        <v>1840001926</v>
      </c>
    </row>
    <row r="2587" spans="1:12" x14ac:dyDescent="0.45">
      <c r="A2587" t="str">
        <f t="shared" si="40"/>
        <v>Bismark, Saxony-Anhalt, Germany</v>
      </c>
      <c r="B2587" t="s">
        <v>4616</v>
      </c>
      <c r="C2587" t="s">
        <v>4616</v>
      </c>
      <c r="D2587">
        <v>52.666699999999999</v>
      </c>
      <c r="E2587">
        <v>11.55</v>
      </c>
      <c r="F2587" t="s">
        <v>441</v>
      </c>
      <c r="G2587" t="s">
        <v>442</v>
      </c>
      <c r="H2587" t="s">
        <v>443</v>
      </c>
      <c r="I2587" t="s">
        <v>1614</v>
      </c>
      <c r="K2587">
        <v>8256</v>
      </c>
      <c r="L2587">
        <v>1276696695</v>
      </c>
    </row>
    <row r="2588" spans="1:12" x14ac:dyDescent="0.45">
      <c r="A2588" t="str">
        <f t="shared" si="40"/>
        <v>Bispham, Blackpool, United Kingdom</v>
      </c>
      <c r="B2588" t="s">
        <v>4617</v>
      </c>
      <c r="C2588" t="s">
        <v>4617</v>
      </c>
      <c r="D2588">
        <v>53.851999999999997</v>
      </c>
      <c r="E2588">
        <v>-3.0409999999999999</v>
      </c>
      <c r="F2588" t="s">
        <v>536</v>
      </c>
      <c r="G2588" t="s">
        <v>537</v>
      </c>
      <c r="H2588" t="s">
        <v>538</v>
      </c>
      <c r="I2588" t="s">
        <v>4618</v>
      </c>
      <c r="K2588">
        <v>20001</v>
      </c>
      <c r="L2588">
        <v>1826538665</v>
      </c>
    </row>
    <row r="2589" spans="1:12" x14ac:dyDescent="0.45">
      <c r="A2589" t="str">
        <f t="shared" si="40"/>
        <v>Bissau, Bissau, Guinea-Bissau</v>
      </c>
      <c r="B2589" t="s">
        <v>4619</v>
      </c>
      <c r="C2589" t="s">
        <v>4619</v>
      </c>
      <c r="D2589">
        <v>11.8592</v>
      </c>
      <c r="E2589">
        <v>-15.595599999999999</v>
      </c>
      <c r="F2589" t="s">
        <v>3079</v>
      </c>
      <c r="G2589" t="s">
        <v>3080</v>
      </c>
      <c r="H2589" t="s">
        <v>3081</v>
      </c>
      <c r="I2589" t="s">
        <v>4619</v>
      </c>
      <c r="J2589" t="s">
        <v>606</v>
      </c>
      <c r="K2589">
        <v>395954</v>
      </c>
      <c r="L2589">
        <v>1624168850</v>
      </c>
    </row>
    <row r="2590" spans="1:12" x14ac:dyDescent="0.45">
      <c r="A2590" t="str">
        <f t="shared" si="40"/>
        <v>Bistrica ob Sotli, Bistrica ob Sotli, Slovenia</v>
      </c>
      <c r="B2590" t="s">
        <v>4620</v>
      </c>
      <c r="C2590" t="s">
        <v>4620</v>
      </c>
      <c r="D2590">
        <v>46.056899999999999</v>
      </c>
      <c r="E2590">
        <v>15.6625</v>
      </c>
      <c r="F2590" t="s">
        <v>1111</v>
      </c>
      <c r="G2590" t="s">
        <v>1112</v>
      </c>
      <c r="H2590" t="s">
        <v>1113</v>
      </c>
      <c r="I2590" t="s">
        <v>4620</v>
      </c>
      <c r="J2590" t="s">
        <v>378</v>
      </c>
      <c r="L2590">
        <v>1705641346</v>
      </c>
    </row>
    <row r="2591" spans="1:12" x14ac:dyDescent="0.45">
      <c r="A2591" t="str">
        <f t="shared" si="40"/>
        <v>Bistriţa, Bistriţa-Năsăud, Romania</v>
      </c>
      <c r="B2591" t="s">
        <v>4621</v>
      </c>
      <c r="C2591" t="s">
        <v>4622</v>
      </c>
      <c r="D2591">
        <v>47.133299999999998</v>
      </c>
      <c r="E2591">
        <v>24.4833</v>
      </c>
      <c r="F2591" t="s">
        <v>665</v>
      </c>
      <c r="G2591" t="s">
        <v>666</v>
      </c>
      <c r="H2591" t="s">
        <v>667</v>
      </c>
      <c r="I2591" t="s">
        <v>3919</v>
      </c>
      <c r="J2591" t="s">
        <v>378</v>
      </c>
      <c r="K2591">
        <v>75076</v>
      </c>
      <c r="L2591">
        <v>1642633889</v>
      </c>
    </row>
    <row r="2592" spans="1:12" x14ac:dyDescent="0.45">
      <c r="A2592" t="str">
        <f t="shared" si="40"/>
        <v>Bitam, Woleu-Ntem, Gabon</v>
      </c>
      <c r="B2592" t="s">
        <v>4623</v>
      </c>
      <c r="C2592" t="s">
        <v>4623</v>
      </c>
      <c r="D2592">
        <v>2.0832999999999999</v>
      </c>
      <c r="E2592">
        <v>11.4833</v>
      </c>
      <c r="F2592" t="s">
        <v>4440</v>
      </c>
      <c r="G2592" t="s">
        <v>4441</v>
      </c>
      <c r="H2592" t="s">
        <v>4442</v>
      </c>
      <c r="I2592" t="s">
        <v>4624</v>
      </c>
      <c r="K2592">
        <v>17637</v>
      </c>
      <c r="L2592">
        <v>1266921836</v>
      </c>
    </row>
    <row r="2593" spans="1:12" x14ac:dyDescent="0.45">
      <c r="A2593" t="str">
        <f t="shared" si="40"/>
        <v>Bitburg, Rhineland-Palatinate, Germany</v>
      </c>
      <c r="B2593" t="s">
        <v>4625</v>
      </c>
      <c r="C2593" t="s">
        <v>4625</v>
      </c>
      <c r="D2593">
        <v>49.974699999999999</v>
      </c>
      <c r="E2593">
        <v>6.5255999999999998</v>
      </c>
      <c r="F2593" t="s">
        <v>441</v>
      </c>
      <c r="G2593" t="s">
        <v>442</v>
      </c>
      <c r="H2593" t="s">
        <v>443</v>
      </c>
      <c r="I2593" t="s">
        <v>1712</v>
      </c>
      <c r="J2593" t="s">
        <v>366</v>
      </c>
      <c r="K2593">
        <v>14904</v>
      </c>
      <c r="L2593">
        <v>1276110282</v>
      </c>
    </row>
    <row r="2594" spans="1:12" x14ac:dyDescent="0.45">
      <c r="A2594" t="str">
        <f t="shared" si="40"/>
        <v>Bithlo, Florida, United States</v>
      </c>
      <c r="B2594" t="s">
        <v>4626</v>
      </c>
      <c r="C2594" t="s">
        <v>4626</v>
      </c>
      <c r="D2594">
        <v>28.564399999999999</v>
      </c>
      <c r="E2594">
        <v>-81.107399999999998</v>
      </c>
      <c r="F2594" t="s">
        <v>530</v>
      </c>
      <c r="G2594" t="s">
        <v>531</v>
      </c>
      <c r="H2594" t="s">
        <v>532</v>
      </c>
      <c r="I2594" t="s">
        <v>1378</v>
      </c>
      <c r="K2594">
        <v>9457</v>
      </c>
      <c r="L2594">
        <v>1840014083</v>
      </c>
    </row>
    <row r="2595" spans="1:12" x14ac:dyDescent="0.45">
      <c r="A2595" t="str">
        <f t="shared" si="40"/>
        <v>Bitlis, Bitlis, Turkey</v>
      </c>
      <c r="B2595" t="s">
        <v>4627</v>
      </c>
      <c r="C2595" t="s">
        <v>4627</v>
      </c>
      <c r="D2595">
        <v>38.4</v>
      </c>
      <c r="E2595">
        <v>42.116700000000002</v>
      </c>
      <c r="F2595" t="s">
        <v>806</v>
      </c>
      <c r="G2595" t="s">
        <v>807</v>
      </c>
      <c r="H2595" t="s">
        <v>808</v>
      </c>
      <c r="I2595" t="s">
        <v>4627</v>
      </c>
      <c r="J2595" t="s">
        <v>378</v>
      </c>
      <c r="K2595">
        <v>71501</v>
      </c>
      <c r="L2595">
        <v>1792490436</v>
      </c>
    </row>
    <row r="2596" spans="1:12" x14ac:dyDescent="0.45">
      <c r="A2596" t="str">
        <f t="shared" si="40"/>
        <v>Bitola, Bitola, Macedonia</v>
      </c>
      <c r="B2596" t="s">
        <v>4628</v>
      </c>
      <c r="C2596" t="s">
        <v>4628</v>
      </c>
      <c r="D2596">
        <v>41.0319</v>
      </c>
      <c r="E2596">
        <v>21.334700000000002</v>
      </c>
      <c r="F2596" t="s">
        <v>2246</v>
      </c>
      <c r="G2596" t="s">
        <v>2247</v>
      </c>
      <c r="H2596" t="s">
        <v>2248</v>
      </c>
      <c r="I2596" t="s">
        <v>4628</v>
      </c>
      <c r="J2596" t="s">
        <v>378</v>
      </c>
      <c r="K2596">
        <v>84002</v>
      </c>
      <c r="L2596">
        <v>1807488567</v>
      </c>
    </row>
    <row r="2597" spans="1:12" x14ac:dyDescent="0.45">
      <c r="A2597" t="str">
        <f t="shared" si="40"/>
        <v>Bitterfeld, Saxony, Germany</v>
      </c>
      <c r="B2597" t="s">
        <v>4629</v>
      </c>
      <c r="C2597" t="s">
        <v>4629</v>
      </c>
      <c r="D2597">
        <v>51.616700000000002</v>
      </c>
      <c r="E2597">
        <v>12.316700000000001</v>
      </c>
      <c r="F2597" t="s">
        <v>441</v>
      </c>
      <c r="G2597" t="s">
        <v>442</v>
      </c>
      <c r="H2597" t="s">
        <v>443</v>
      </c>
      <c r="I2597" t="s">
        <v>1707</v>
      </c>
      <c r="K2597">
        <v>38475</v>
      </c>
      <c r="L2597">
        <v>1276169908</v>
      </c>
    </row>
    <row r="2598" spans="1:12" x14ac:dyDescent="0.45">
      <c r="A2598" t="str">
        <f t="shared" si="40"/>
        <v>Bitung, Sulawesi Utara, Indonesia</v>
      </c>
      <c r="B2598" t="s">
        <v>4630</v>
      </c>
      <c r="C2598" t="s">
        <v>4630</v>
      </c>
      <c r="D2598">
        <v>1.4472</v>
      </c>
      <c r="E2598">
        <v>125.1978</v>
      </c>
      <c r="F2598" t="s">
        <v>1763</v>
      </c>
      <c r="G2598" t="s">
        <v>1764</v>
      </c>
      <c r="H2598" t="s">
        <v>1765</v>
      </c>
      <c r="I2598" t="s">
        <v>4631</v>
      </c>
      <c r="K2598">
        <v>218520</v>
      </c>
      <c r="L2598">
        <v>1360695939</v>
      </c>
    </row>
    <row r="2599" spans="1:12" x14ac:dyDescent="0.45">
      <c r="A2599" t="str">
        <f t="shared" si="40"/>
        <v>Biu, Borno, Nigeria</v>
      </c>
      <c r="B2599" t="s">
        <v>4632</v>
      </c>
      <c r="C2599" t="s">
        <v>4632</v>
      </c>
      <c r="D2599">
        <v>10.6204</v>
      </c>
      <c r="E2599">
        <v>12.19</v>
      </c>
      <c r="F2599" t="s">
        <v>476</v>
      </c>
      <c r="G2599" t="s">
        <v>477</v>
      </c>
      <c r="H2599" t="s">
        <v>478</v>
      </c>
      <c r="I2599" t="s">
        <v>3323</v>
      </c>
      <c r="J2599" t="s">
        <v>366</v>
      </c>
      <c r="K2599">
        <v>95005</v>
      </c>
      <c r="L2599">
        <v>1566675681</v>
      </c>
    </row>
    <row r="2600" spans="1:12" x14ac:dyDescent="0.45">
      <c r="A2600" t="str">
        <f t="shared" si="40"/>
        <v>Bixby, Oklahoma, United States</v>
      </c>
      <c r="B2600" t="s">
        <v>4633</v>
      </c>
      <c r="C2600" t="s">
        <v>4633</v>
      </c>
      <c r="D2600">
        <v>35.945399999999999</v>
      </c>
      <c r="E2600">
        <v>-95.877300000000005</v>
      </c>
      <c r="F2600" t="s">
        <v>530</v>
      </c>
      <c r="G2600" t="s">
        <v>531</v>
      </c>
      <c r="H2600" t="s">
        <v>532</v>
      </c>
      <c r="I2600" t="s">
        <v>798</v>
      </c>
      <c r="K2600">
        <v>27944</v>
      </c>
      <c r="L2600">
        <v>1840019058</v>
      </c>
    </row>
    <row r="2601" spans="1:12" x14ac:dyDescent="0.45">
      <c r="A2601" t="str">
        <f t="shared" si="40"/>
        <v>Biysk, Altayskiy Kray, Russia</v>
      </c>
      <c r="B2601" t="s">
        <v>4634</v>
      </c>
      <c r="C2601" t="s">
        <v>4634</v>
      </c>
      <c r="D2601">
        <v>52.5167</v>
      </c>
      <c r="E2601">
        <v>85.166700000000006</v>
      </c>
      <c r="F2601" t="s">
        <v>504</v>
      </c>
      <c r="G2601" t="s">
        <v>505</v>
      </c>
      <c r="H2601" t="s">
        <v>506</v>
      </c>
      <c r="I2601" t="s">
        <v>1533</v>
      </c>
      <c r="K2601">
        <v>203108</v>
      </c>
      <c r="L2601">
        <v>1643652314</v>
      </c>
    </row>
    <row r="2602" spans="1:12" x14ac:dyDescent="0.45">
      <c r="A2602" t="str">
        <f t="shared" si="40"/>
        <v>Bizerte, Bizerte, Tunisia</v>
      </c>
      <c r="B2602" t="s">
        <v>4635</v>
      </c>
      <c r="C2602" t="s">
        <v>4635</v>
      </c>
      <c r="D2602">
        <v>37.290399999999998</v>
      </c>
      <c r="E2602">
        <v>9.8550000000000004</v>
      </c>
      <c r="F2602" t="s">
        <v>2368</v>
      </c>
      <c r="G2602" t="s">
        <v>2369</v>
      </c>
      <c r="H2602" t="s">
        <v>2370</v>
      </c>
      <c r="I2602" t="s">
        <v>4635</v>
      </c>
      <c r="J2602" t="s">
        <v>378</v>
      </c>
      <c r="K2602">
        <v>139843</v>
      </c>
      <c r="L2602">
        <v>1788330365</v>
      </c>
    </row>
    <row r="2603" spans="1:12" x14ac:dyDescent="0.45">
      <c r="A2603" t="str">
        <f t="shared" si="40"/>
        <v>Bjelovar, Bjelovarsko-Bilogorska Županija, Croatia</v>
      </c>
      <c r="B2603" t="s">
        <v>4636</v>
      </c>
      <c r="C2603" t="s">
        <v>4636</v>
      </c>
      <c r="D2603">
        <v>45.898899999999998</v>
      </c>
      <c r="E2603">
        <v>16.842199999999998</v>
      </c>
      <c r="F2603" t="s">
        <v>4026</v>
      </c>
      <c r="G2603" t="s">
        <v>4027</v>
      </c>
      <c r="H2603" t="s">
        <v>4028</v>
      </c>
      <c r="I2603" t="s">
        <v>4637</v>
      </c>
      <c r="J2603" t="s">
        <v>378</v>
      </c>
      <c r="K2603">
        <v>40276</v>
      </c>
      <c r="L2603">
        <v>1191340640</v>
      </c>
    </row>
    <row r="2604" spans="1:12" x14ac:dyDescent="0.45">
      <c r="A2604" t="str">
        <f t="shared" si="40"/>
        <v>Blaby, Leicestershire, United Kingdom</v>
      </c>
      <c r="B2604" t="s">
        <v>4638</v>
      </c>
      <c r="C2604" t="s">
        <v>4638</v>
      </c>
      <c r="D2604">
        <v>52.572400000000002</v>
      </c>
      <c r="E2604">
        <v>-1.1677999999999999</v>
      </c>
      <c r="F2604" t="s">
        <v>536</v>
      </c>
      <c r="G2604" t="s">
        <v>537</v>
      </c>
      <c r="H2604" t="s">
        <v>538</v>
      </c>
      <c r="I2604" t="s">
        <v>2111</v>
      </c>
      <c r="K2604">
        <v>6194</v>
      </c>
      <c r="L2604">
        <v>1826055735</v>
      </c>
    </row>
    <row r="2605" spans="1:12" x14ac:dyDescent="0.45">
      <c r="A2605" t="str">
        <f t="shared" si="40"/>
        <v>Blace, Blace, Serbia</v>
      </c>
      <c r="B2605" t="s">
        <v>4639</v>
      </c>
      <c r="C2605" t="s">
        <v>4639</v>
      </c>
      <c r="D2605">
        <v>43.290599999999998</v>
      </c>
      <c r="E2605">
        <v>21.284700000000001</v>
      </c>
      <c r="F2605" t="s">
        <v>795</v>
      </c>
      <c r="G2605" t="s">
        <v>796</v>
      </c>
      <c r="H2605" t="s">
        <v>797</v>
      </c>
      <c r="I2605" t="s">
        <v>4639</v>
      </c>
      <c r="J2605" t="s">
        <v>378</v>
      </c>
      <c r="L2605">
        <v>1688233004</v>
      </c>
    </row>
    <row r="2606" spans="1:12" x14ac:dyDescent="0.45">
      <c r="A2606" t="str">
        <f t="shared" si="40"/>
        <v>Black Forest, Colorado, United States</v>
      </c>
      <c r="B2606" t="s">
        <v>4640</v>
      </c>
      <c r="C2606" t="s">
        <v>4640</v>
      </c>
      <c r="D2606">
        <v>39.0608</v>
      </c>
      <c r="E2606">
        <v>-104.6752</v>
      </c>
      <c r="F2606" t="s">
        <v>530</v>
      </c>
      <c r="G2606" t="s">
        <v>531</v>
      </c>
      <c r="H2606" t="s">
        <v>532</v>
      </c>
      <c r="I2606" t="s">
        <v>1071</v>
      </c>
      <c r="K2606">
        <v>14274</v>
      </c>
      <c r="L2606">
        <v>1840017562</v>
      </c>
    </row>
    <row r="2607" spans="1:12" x14ac:dyDescent="0.45">
      <c r="A2607" t="str">
        <f t="shared" si="40"/>
        <v>Black Jack, Missouri, United States</v>
      </c>
      <c r="B2607" t="s">
        <v>4641</v>
      </c>
      <c r="C2607" t="s">
        <v>4641</v>
      </c>
      <c r="D2607">
        <v>38.799300000000002</v>
      </c>
      <c r="E2607">
        <v>-90.263999999999996</v>
      </c>
      <c r="F2607" t="s">
        <v>530</v>
      </c>
      <c r="G2607" t="s">
        <v>531</v>
      </c>
      <c r="H2607" t="s">
        <v>532</v>
      </c>
      <c r="I2607" t="s">
        <v>884</v>
      </c>
      <c r="K2607">
        <v>6918</v>
      </c>
      <c r="L2607">
        <v>1840007452</v>
      </c>
    </row>
    <row r="2608" spans="1:12" x14ac:dyDescent="0.45">
      <c r="A2608" t="str">
        <f t="shared" si="40"/>
        <v>Black Mountain, North Carolina, United States</v>
      </c>
      <c r="B2608" t="s">
        <v>4642</v>
      </c>
      <c r="C2608" t="s">
        <v>4642</v>
      </c>
      <c r="D2608">
        <v>35.614199999999997</v>
      </c>
      <c r="E2608">
        <v>-82.327500000000001</v>
      </c>
      <c r="F2608" t="s">
        <v>530</v>
      </c>
      <c r="G2608" t="s">
        <v>531</v>
      </c>
      <c r="H2608" t="s">
        <v>532</v>
      </c>
      <c r="I2608" t="s">
        <v>589</v>
      </c>
      <c r="K2608">
        <v>8162</v>
      </c>
      <c r="L2608">
        <v>1840015392</v>
      </c>
    </row>
    <row r="2609" spans="1:12" x14ac:dyDescent="0.45">
      <c r="A2609" t="str">
        <f t="shared" si="40"/>
        <v>Black River, Saint Elizabeth, Jamaica</v>
      </c>
      <c r="B2609" t="s">
        <v>4643</v>
      </c>
      <c r="C2609" t="s">
        <v>4643</v>
      </c>
      <c r="D2609">
        <v>18.026399999999999</v>
      </c>
      <c r="E2609">
        <v>-77.848699999999994</v>
      </c>
      <c r="F2609" t="s">
        <v>4644</v>
      </c>
      <c r="G2609" t="s">
        <v>4645</v>
      </c>
      <c r="H2609" t="s">
        <v>4646</v>
      </c>
      <c r="I2609" t="s">
        <v>4647</v>
      </c>
      <c r="J2609" t="s">
        <v>378</v>
      </c>
      <c r="K2609">
        <v>4261</v>
      </c>
      <c r="L2609">
        <v>1388022504</v>
      </c>
    </row>
    <row r="2610" spans="1:12" x14ac:dyDescent="0.45">
      <c r="A2610" t="str">
        <f t="shared" si="40"/>
        <v>Black River Falls, Wisconsin, United States</v>
      </c>
      <c r="B2610" t="s">
        <v>4648</v>
      </c>
      <c r="C2610" t="s">
        <v>4648</v>
      </c>
      <c r="D2610">
        <v>44.298099999999998</v>
      </c>
      <c r="E2610">
        <v>-90.841999999999999</v>
      </c>
      <c r="F2610" t="s">
        <v>530</v>
      </c>
      <c r="G2610" t="s">
        <v>531</v>
      </c>
      <c r="H2610" t="s">
        <v>532</v>
      </c>
      <c r="I2610" t="s">
        <v>1611</v>
      </c>
      <c r="K2610">
        <v>5430</v>
      </c>
      <c r="L2610">
        <v>1840002397</v>
      </c>
    </row>
    <row r="2611" spans="1:12" x14ac:dyDescent="0.45">
      <c r="A2611" t="str">
        <f t="shared" si="40"/>
        <v>Blackburn, Blackburn with Darwen, United Kingdom</v>
      </c>
      <c r="B2611" t="s">
        <v>4649</v>
      </c>
      <c r="C2611" t="s">
        <v>4649</v>
      </c>
      <c r="D2611">
        <v>53.747999999999998</v>
      </c>
      <c r="E2611">
        <v>-2.4820000000000002</v>
      </c>
      <c r="F2611" t="s">
        <v>536</v>
      </c>
      <c r="G2611" t="s">
        <v>537</v>
      </c>
      <c r="H2611" t="s">
        <v>538</v>
      </c>
      <c r="I2611" t="s">
        <v>4650</v>
      </c>
      <c r="K2611">
        <v>117963</v>
      </c>
      <c r="L2611">
        <v>1826802533</v>
      </c>
    </row>
    <row r="2612" spans="1:12" x14ac:dyDescent="0.45">
      <c r="A2612" t="str">
        <f t="shared" si="40"/>
        <v>Blackfalds, Alberta, Canada</v>
      </c>
      <c r="B2612" t="s">
        <v>4651</v>
      </c>
      <c r="C2612" t="s">
        <v>4651</v>
      </c>
      <c r="D2612">
        <v>52.383299999999998</v>
      </c>
      <c r="E2612">
        <v>-113.8</v>
      </c>
      <c r="F2612" t="s">
        <v>541</v>
      </c>
      <c r="G2612" t="s">
        <v>542</v>
      </c>
      <c r="H2612" t="s">
        <v>543</v>
      </c>
      <c r="I2612" t="s">
        <v>1073</v>
      </c>
      <c r="K2612">
        <v>9328</v>
      </c>
      <c r="L2612">
        <v>1124056144</v>
      </c>
    </row>
    <row r="2613" spans="1:12" x14ac:dyDescent="0.45">
      <c r="A2613" t="str">
        <f t="shared" si="40"/>
        <v>Blackfoot, Idaho, United States</v>
      </c>
      <c r="B2613" t="s">
        <v>4652</v>
      </c>
      <c r="C2613" t="s">
        <v>4652</v>
      </c>
      <c r="D2613">
        <v>43.194000000000003</v>
      </c>
      <c r="E2613">
        <v>-112.3455</v>
      </c>
      <c r="F2613" t="s">
        <v>530</v>
      </c>
      <c r="G2613" t="s">
        <v>531</v>
      </c>
      <c r="H2613" t="s">
        <v>532</v>
      </c>
      <c r="I2613" t="s">
        <v>1862</v>
      </c>
      <c r="K2613">
        <v>15526</v>
      </c>
      <c r="L2613">
        <v>1840018650</v>
      </c>
    </row>
    <row r="2614" spans="1:12" x14ac:dyDescent="0.45">
      <c r="A2614" t="str">
        <f t="shared" si="40"/>
        <v>Blackhawk, California, United States</v>
      </c>
      <c r="B2614" t="s">
        <v>4653</v>
      </c>
      <c r="C2614" t="s">
        <v>4653</v>
      </c>
      <c r="D2614">
        <v>37.816000000000003</v>
      </c>
      <c r="E2614">
        <v>-121.9071</v>
      </c>
      <c r="F2614" t="s">
        <v>530</v>
      </c>
      <c r="G2614" t="s">
        <v>531</v>
      </c>
      <c r="H2614" t="s">
        <v>532</v>
      </c>
      <c r="I2614" t="s">
        <v>754</v>
      </c>
      <c r="K2614">
        <v>9860</v>
      </c>
      <c r="L2614">
        <v>1840028358</v>
      </c>
    </row>
    <row r="2615" spans="1:12" x14ac:dyDescent="0.45">
      <c r="A2615" t="str">
        <f t="shared" si="40"/>
        <v>Blacklick Estates, Ohio, United States</v>
      </c>
      <c r="B2615" t="s">
        <v>4654</v>
      </c>
      <c r="C2615" t="s">
        <v>4654</v>
      </c>
      <c r="D2615">
        <v>39.904899999999998</v>
      </c>
      <c r="E2615">
        <v>-82.865499999999997</v>
      </c>
      <c r="F2615" t="s">
        <v>530</v>
      </c>
      <c r="G2615" t="s">
        <v>531</v>
      </c>
      <c r="H2615" t="s">
        <v>532</v>
      </c>
      <c r="I2615" t="s">
        <v>799</v>
      </c>
      <c r="K2615">
        <v>9596</v>
      </c>
      <c r="L2615">
        <v>1840034379</v>
      </c>
    </row>
    <row r="2616" spans="1:12" x14ac:dyDescent="0.45">
      <c r="A2616" t="str">
        <f t="shared" si="40"/>
        <v>Blackpool, Blackpool, United Kingdom</v>
      </c>
      <c r="B2616" t="s">
        <v>4618</v>
      </c>
      <c r="C2616" t="s">
        <v>4618</v>
      </c>
      <c r="D2616">
        <v>53.8142</v>
      </c>
      <c r="E2616">
        <v>-3.0503</v>
      </c>
      <c r="F2616" t="s">
        <v>536</v>
      </c>
      <c r="G2616" t="s">
        <v>537</v>
      </c>
      <c r="H2616" t="s">
        <v>538</v>
      </c>
      <c r="I2616" t="s">
        <v>4618</v>
      </c>
      <c r="K2616">
        <v>139720</v>
      </c>
      <c r="L2616">
        <v>1826093175</v>
      </c>
    </row>
    <row r="2617" spans="1:12" x14ac:dyDescent="0.45">
      <c r="A2617" t="str">
        <f t="shared" si="40"/>
        <v>Blackrod, Bolton, United Kingdom</v>
      </c>
      <c r="B2617" t="s">
        <v>4655</v>
      </c>
      <c r="C2617" t="s">
        <v>4655</v>
      </c>
      <c r="D2617">
        <v>53.589799999999997</v>
      </c>
      <c r="E2617">
        <v>-2.5809000000000002</v>
      </c>
      <c r="F2617" t="s">
        <v>536</v>
      </c>
      <c r="G2617" t="s">
        <v>537</v>
      </c>
      <c r="H2617" t="s">
        <v>538</v>
      </c>
      <c r="I2617" t="s">
        <v>4656</v>
      </c>
      <c r="K2617">
        <v>5001</v>
      </c>
      <c r="L2617">
        <v>1826761187</v>
      </c>
    </row>
    <row r="2618" spans="1:12" x14ac:dyDescent="0.45">
      <c r="A2618" t="str">
        <f t="shared" si="40"/>
        <v>Blacksburg, Virginia, United States</v>
      </c>
      <c r="B2618" t="s">
        <v>4657</v>
      </c>
      <c r="C2618" t="s">
        <v>4657</v>
      </c>
      <c r="D2618">
        <v>37.229999999999997</v>
      </c>
      <c r="E2618">
        <v>-80.427899999999994</v>
      </c>
      <c r="F2618" t="s">
        <v>530</v>
      </c>
      <c r="G2618" t="s">
        <v>531</v>
      </c>
      <c r="H2618" t="s">
        <v>532</v>
      </c>
      <c r="I2618" t="s">
        <v>618</v>
      </c>
      <c r="K2618">
        <v>91888</v>
      </c>
      <c r="L2618">
        <v>1840006446</v>
      </c>
    </row>
    <row r="2619" spans="1:12" x14ac:dyDescent="0.45">
      <c r="A2619" t="str">
        <f t="shared" si="40"/>
        <v>Blackstone, Massachusetts, United States</v>
      </c>
      <c r="B2619" t="s">
        <v>4658</v>
      </c>
      <c r="C2619" t="s">
        <v>4658</v>
      </c>
      <c r="D2619">
        <v>42.039900000000003</v>
      </c>
      <c r="E2619">
        <v>-71.531300000000002</v>
      </c>
      <c r="F2619" t="s">
        <v>530</v>
      </c>
      <c r="G2619" t="s">
        <v>531</v>
      </c>
      <c r="H2619" t="s">
        <v>532</v>
      </c>
      <c r="I2619" t="s">
        <v>621</v>
      </c>
      <c r="K2619">
        <v>9246</v>
      </c>
      <c r="L2619">
        <v>1840053687</v>
      </c>
    </row>
    <row r="2620" spans="1:12" x14ac:dyDescent="0.45">
      <c r="A2620" t="str">
        <f t="shared" si="40"/>
        <v>Blackwell, Oklahoma, United States</v>
      </c>
      <c r="B2620" t="s">
        <v>4659</v>
      </c>
      <c r="C2620" t="s">
        <v>4659</v>
      </c>
      <c r="D2620">
        <v>36.801099999999998</v>
      </c>
      <c r="E2620">
        <v>-97.300799999999995</v>
      </c>
      <c r="F2620" t="s">
        <v>530</v>
      </c>
      <c r="G2620" t="s">
        <v>531</v>
      </c>
      <c r="H2620" t="s">
        <v>532</v>
      </c>
      <c r="I2620" t="s">
        <v>798</v>
      </c>
      <c r="K2620">
        <v>6399</v>
      </c>
      <c r="L2620">
        <v>1840018980</v>
      </c>
    </row>
    <row r="2621" spans="1:12" x14ac:dyDescent="0.45">
      <c r="A2621" t="str">
        <f t="shared" si="40"/>
        <v>Blackwood, Caerphilly, United Kingdom</v>
      </c>
      <c r="B2621" t="s">
        <v>4660</v>
      </c>
      <c r="C2621" t="s">
        <v>4660</v>
      </c>
      <c r="D2621">
        <v>51.67</v>
      </c>
      <c r="E2621">
        <v>-3.19</v>
      </c>
      <c r="F2621" t="s">
        <v>536</v>
      </c>
      <c r="G2621" t="s">
        <v>537</v>
      </c>
      <c r="H2621" t="s">
        <v>538</v>
      </c>
      <c r="I2621" t="s">
        <v>579</v>
      </c>
      <c r="K2621">
        <v>8496</v>
      </c>
      <c r="L2621">
        <v>1826521209</v>
      </c>
    </row>
    <row r="2622" spans="1:12" x14ac:dyDescent="0.45">
      <c r="A2622" t="str">
        <f t="shared" si="40"/>
        <v>Bladensburg, Maryland, United States</v>
      </c>
      <c r="B2622" t="s">
        <v>4661</v>
      </c>
      <c r="C2622" t="s">
        <v>4661</v>
      </c>
      <c r="D2622">
        <v>38.942399999999999</v>
      </c>
      <c r="E2622">
        <v>-76.926299999999998</v>
      </c>
      <c r="F2622" t="s">
        <v>530</v>
      </c>
      <c r="G2622" t="s">
        <v>531</v>
      </c>
      <c r="H2622" t="s">
        <v>532</v>
      </c>
      <c r="I2622" t="s">
        <v>588</v>
      </c>
      <c r="K2622">
        <v>9408</v>
      </c>
      <c r="L2622">
        <v>1840005981</v>
      </c>
    </row>
    <row r="2623" spans="1:12" x14ac:dyDescent="0.45">
      <c r="A2623" t="str">
        <f t="shared" si="40"/>
        <v>Blaenavon, Torfaen, United Kingdom</v>
      </c>
      <c r="B2623" t="s">
        <v>4662</v>
      </c>
      <c r="C2623" t="s">
        <v>4662</v>
      </c>
      <c r="D2623">
        <v>51.773600000000002</v>
      </c>
      <c r="E2623">
        <v>-3.0828000000000002</v>
      </c>
      <c r="F2623" t="s">
        <v>536</v>
      </c>
      <c r="G2623" t="s">
        <v>537</v>
      </c>
      <c r="H2623" t="s">
        <v>538</v>
      </c>
      <c r="I2623" t="s">
        <v>595</v>
      </c>
      <c r="K2623">
        <v>6055</v>
      </c>
      <c r="L2623">
        <v>1826515183</v>
      </c>
    </row>
    <row r="2624" spans="1:12" x14ac:dyDescent="0.45">
      <c r="A2624" t="str">
        <f t="shared" si="40"/>
        <v>Blagnac, Occitanie, France</v>
      </c>
      <c r="B2624" t="s">
        <v>4663</v>
      </c>
      <c r="C2624" t="s">
        <v>4663</v>
      </c>
      <c r="D2624">
        <v>43.636400000000002</v>
      </c>
      <c r="E2624">
        <v>1.3906000000000001</v>
      </c>
      <c r="F2624" t="s">
        <v>526</v>
      </c>
      <c r="G2624" t="s">
        <v>527</v>
      </c>
      <c r="H2624" t="s">
        <v>528</v>
      </c>
      <c r="I2624" t="s">
        <v>915</v>
      </c>
      <c r="K2624">
        <v>24517</v>
      </c>
      <c r="L2624">
        <v>1250134186</v>
      </c>
    </row>
    <row r="2625" spans="1:12" x14ac:dyDescent="0.45">
      <c r="A2625" t="str">
        <f t="shared" si="40"/>
        <v>Blagodarnyy, Stavropol’skiy Kray, Russia</v>
      </c>
      <c r="B2625" t="s">
        <v>4664</v>
      </c>
      <c r="C2625" t="s">
        <v>4664</v>
      </c>
      <c r="D2625">
        <v>45.102899999999998</v>
      </c>
      <c r="E2625">
        <v>43.425199999999997</v>
      </c>
      <c r="F2625" t="s">
        <v>504</v>
      </c>
      <c r="G2625" t="s">
        <v>505</v>
      </c>
      <c r="H2625" t="s">
        <v>506</v>
      </c>
      <c r="I2625" t="s">
        <v>4665</v>
      </c>
      <c r="K2625">
        <v>30530</v>
      </c>
      <c r="L2625">
        <v>1643447136</v>
      </c>
    </row>
    <row r="2626" spans="1:12" x14ac:dyDescent="0.45">
      <c r="A2626" t="str">
        <f t="shared" si="40"/>
        <v>Blagoevgrad, Blagoevgrad, Bulgaria</v>
      </c>
      <c r="B2626" t="s">
        <v>3534</v>
      </c>
      <c r="C2626" t="s">
        <v>3534</v>
      </c>
      <c r="D2626">
        <v>42.021900000000002</v>
      </c>
      <c r="E2626">
        <v>23.0975</v>
      </c>
      <c r="F2626" t="s">
        <v>1175</v>
      </c>
      <c r="G2626" t="s">
        <v>1176</v>
      </c>
      <c r="H2626" t="s">
        <v>1177</v>
      </c>
      <c r="I2626" t="s">
        <v>3534</v>
      </c>
      <c r="J2626" t="s">
        <v>378</v>
      </c>
      <c r="K2626">
        <v>82606</v>
      </c>
      <c r="L2626">
        <v>1100214416</v>
      </c>
    </row>
    <row r="2627" spans="1:12" x14ac:dyDescent="0.45">
      <c r="A2627" t="str">
        <f t="shared" ref="A2627:A2690" si="41">CONCATENATE(B2627,", ",I2627,", ",F2627)</f>
        <v>Blagoveshchensk, Amurskaya Oblast’, Russia</v>
      </c>
      <c r="B2627" t="s">
        <v>4666</v>
      </c>
      <c r="C2627" t="s">
        <v>4666</v>
      </c>
      <c r="D2627">
        <v>50.257800000000003</v>
      </c>
      <c r="E2627">
        <v>127.5364</v>
      </c>
      <c r="F2627" t="s">
        <v>504</v>
      </c>
      <c r="G2627" t="s">
        <v>505</v>
      </c>
      <c r="H2627" t="s">
        <v>506</v>
      </c>
      <c r="I2627" t="s">
        <v>4082</v>
      </c>
      <c r="J2627" t="s">
        <v>378</v>
      </c>
      <c r="K2627">
        <v>224419</v>
      </c>
      <c r="L2627">
        <v>1643308239</v>
      </c>
    </row>
    <row r="2628" spans="1:12" x14ac:dyDescent="0.45">
      <c r="A2628" t="str">
        <f t="shared" si="41"/>
        <v>Blagoveshchensk, Bashkortostan, Russia</v>
      </c>
      <c r="B2628" t="s">
        <v>4666</v>
      </c>
      <c r="C2628" t="s">
        <v>4666</v>
      </c>
      <c r="D2628">
        <v>55.033299999999997</v>
      </c>
      <c r="E2628">
        <v>55.9833</v>
      </c>
      <c r="F2628" t="s">
        <v>504</v>
      </c>
      <c r="G2628" t="s">
        <v>505</v>
      </c>
      <c r="H2628" t="s">
        <v>506</v>
      </c>
      <c r="I2628" t="s">
        <v>923</v>
      </c>
      <c r="K2628">
        <v>35008</v>
      </c>
      <c r="L2628">
        <v>1643322992</v>
      </c>
    </row>
    <row r="2629" spans="1:12" x14ac:dyDescent="0.45">
      <c r="A2629" t="str">
        <f t="shared" si="41"/>
        <v>Blahovishchenske, Kirovohrads’ka Oblast’, Ukraine</v>
      </c>
      <c r="B2629" t="s">
        <v>4667</v>
      </c>
      <c r="C2629" t="s">
        <v>4667</v>
      </c>
      <c r="D2629">
        <v>48.319699999999997</v>
      </c>
      <c r="E2629">
        <v>30.235299999999999</v>
      </c>
      <c r="F2629" t="s">
        <v>1461</v>
      </c>
      <c r="G2629" t="s">
        <v>1462</v>
      </c>
      <c r="H2629" t="s">
        <v>1463</v>
      </c>
      <c r="I2629" t="s">
        <v>4668</v>
      </c>
      <c r="J2629" t="s">
        <v>366</v>
      </c>
      <c r="K2629">
        <v>6232</v>
      </c>
      <c r="L2629">
        <v>1804644971</v>
      </c>
    </row>
    <row r="2630" spans="1:12" x14ac:dyDescent="0.45">
      <c r="A2630" t="str">
        <f t="shared" si="41"/>
        <v>Blaine, Minnesota, United States</v>
      </c>
      <c r="B2630" t="s">
        <v>4669</v>
      </c>
      <c r="C2630" t="s">
        <v>4669</v>
      </c>
      <c r="D2630">
        <v>45.169600000000003</v>
      </c>
      <c r="E2630">
        <v>-93.207700000000003</v>
      </c>
      <c r="F2630" t="s">
        <v>530</v>
      </c>
      <c r="G2630" t="s">
        <v>531</v>
      </c>
      <c r="H2630" t="s">
        <v>532</v>
      </c>
      <c r="I2630" t="s">
        <v>1433</v>
      </c>
      <c r="K2630">
        <v>65607</v>
      </c>
      <c r="L2630">
        <v>1840006719</v>
      </c>
    </row>
    <row r="2631" spans="1:12" x14ac:dyDescent="0.45">
      <c r="A2631" t="str">
        <f t="shared" si="41"/>
        <v>Blaine, Washington, United States</v>
      </c>
      <c r="B2631" t="s">
        <v>4669</v>
      </c>
      <c r="C2631" t="s">
        <v>4669</v>
      </c>
      <c r="D2631">
        <v>48.983899999999998</v>
      </c>
      <c r="E2631">
        <v>-122.7414</v>
      </c>
      <c r="F2631" t="s">
        <v>530</v>
      </c>
      <c r="G2631" t="s">
        <v>531</v>
      </c>
      <c r="H2631" t="s">
        <v>532</v>
      </c>
      <c r="I2631" t="s">
        <v>585</v>
      </c>
      <c r="K2631">
        <v>5607</v>
      </c>
      <c r="L2631">
        <v>1840018347</v>
      </c>
    </row>
    <row r="2632" spans="1:12" x14ac:dyDescent="0.45">
      <c r="A2632" t="str">
        <f t="shared" si="41"/>
        <v>Blainville, Quebec, Canada</v>
      </c>
      <c r="B2632" t="s">
        <v>4670</v>
      </c>
      <c r="C2632" t="s">
        <v>4670</v>
      </c>
      <c r="D2632">
        <v>45.67</v>
      </c>
      <c r="E2632">
        <v>-73.88</v>
      </c>
      <c r="F2632" t="s">
        <v>541</v>
      </c>
      <c r="G2632" t="s">
        <v>542</v>
      </c>
      <c r="H2632" t="s">
        <v>543</v>
      </c>
      <c r="I2632" t="s">
        <v>756</v>
      </c>
      <c r="K2632">
        <v>56363</v>
      </c>
      <c r="L2632">
        <v>1124000623</v>
      </c>
    </row>
    <row r="2633" spans="1:12" x14ac:dyDescent="0.45">
      <c r="A2633" t="str">
        <f t="shared" si="41"/>
        <v>Blair, Nebraska, United States</v>
      </c>
      <c r="B2633" t="s">
        <v>4671</v>
      </c>
      <c r="C2633" t="s">
        <v>4671</v>
      </c>
      <c r="D2633">
        <v>41.541699999999999</v>
      </c>
      <c r="E2633">
        <v>-96.136099999999999</v>
      </c>
      <c r="F2633" t="s">
        <v>530</v>
      </c>
      <c r="G2633" t="s">
        <v>531</v>
      </c>
      <c r="H2633" t="s">
        <v>532</v>
      </c>
      <c r="I2633" t="s">
        <v>1604</v>
      </c>
      <c r="K2633">
        <v>7748</v>
      </c>
      <c r="L2633">
        <v>1840007094</v>
      </c>
    </row>
    <row r="2634" spans="1:12" x14ac:dyDescent="0.45">
      <c r="A2634" t="str">
        <f t="shared" si="41"/>
        <v>Blairstown, New Jersey, United States</v>
      </c>
      <c r="B2634" t="s">
        <v>4672</v>
      </c>
      <c r="C2634" t="s">
        <v>4672</v>
      </c>
      <c r="D2634">
        <v>40.981299999999997</v>
      </c>
      <c r="E2634">
        <v>-74.998400000000004</v>
      </c>
      <c r="F2634" t="s">
        <v>530</v>
      </c>
      <c r="G2634" t="s">
        <v>531</v>
      </c>
      <c r="H2634" t="s">
        <v>532</v>
      </c>
      <c r="I2634" t="s">
        <v>587</v>
      </c>
      <c r="K2634">
        <v>5764</v>
      </c>
      <c r="L2634">
        <v>1840081810</v>
      </c>
    </row>
    <row r="2635" spans="1:12" x14ac:dyDescent="0.45">
      <c r="A2635" t="str">
        <f t="shared" si="41"/>
        <v>Blairsville, Pennsylvania, United States</v>
      </c>
      <c r="B2635" t="s">
        <v>4673</v>
      </c>
      <c r="C2635" t="s">
        <v>4673</v>
      </c>
      <c r="D2635">
        <v>40.432499999999997</v>
      </c>
      <c r="E2635">
        <v>-79.259900000000002</v>
      </c>
      <c r="F2635" t="s">
        <v>530</v>
      </c>
      <c r="G2635" t="s">
        <v>531</v>
      </c>
      <c r="H2635" t="s">
        <v>532</v>
      </c>
      <c r="I2635" t="s">
        <v>620</v>
      </c>
      <c r="K2635">
        <v>6654</v>
      </c>
      <c r="L2635">
        <v>1840000990</v>
      </c>
    </row>
    <row r="2636" spans="1:12" x14ac:dyDescent="0.45">
      <c r="A2636" t="str">
        <f t="shared" si="41"/>
        <v>Blakely, Pennsylvania, United States</v>
      </c>
      <c r="B2636" t="s">
        <v>4674</v>
      </c>
      <c r="C2636" t="s">
        <v>4674</v>
      </c>
      <c r="D2636">
        <v>41.485900000000001</v>
      </c>
      <c r="E2636">
        <v>-75.601200000000006</v>
      </c>
      <c r="F2636" t="s">
        <v>530</v>
      </c>
      <c r="G2636" t="s">
        <v>531</v>
      </c>
      <c r="H2636" t="s">
        <v>532</v>
      </c>
      <c r="I2636" t="s">
        <v>620</v>
      </c>
      <c r="K2636">
        <v>6210</v>
      </c>
      <c r="L2636">
        <v>1840003375</v>
      </c>
    </row>
    <row r="2637" spans="1:12" x14ac:dyDescent="0.45">
      <c r="A2637" t="str">
        <f t="shared" si="41"/>
        <v>Blanchard, Oklahoma, United States</v>
      </c>
      <c r="B2637" t="s">
        <v>4675</v>
      </c>
      <c r="C2637" t="s">
        <v>4675</v>
      </c>
      <c r="D2637">
        <v>35.152299999999997</v>
      </c>
      <c r="E2637">
        <v>-97.661299999999997</v>
      </c>
      <c r="F2637" t="s">
        <v>530</v>
      </c>
      <c r="G2637" t="s">
        <v>531</v>
      </c>
      <c r="H2637" t="s">
        <v>532</v>
      </c>
      <c r="I2637" t="s">
        <v>798</v>
      </c>
      <c r="K2637">
        <v>8907</v>
      </c>
      <c r="L2637">
        <v>1840019175</v>
      </c>
    </row>
    <row r="2638" spans="1:12" x14ac:dyDescent="0.45">
      <c r="A2638" t="str">
        <f t="shared" si="41"/>
        <v>Blandford Forum, Dorset, United Kingdom</v>
      </c>
      <c r="B2638" t="s">
        <v>4676</v>
      </c>
      <c r="C2638" t="s">
        <v>4676</v>
      </c>
      <c r="D2638">
        <v>50.856000000000002</v>
      </c>
      <c r="E2638">
        <v>-2.1648000000000001</v>
      </c>
      <c r="F2638" t="s">
        <v>536</v>
      </c>
      <c r="G2638" t="s">
        <v>537</v>
      </c>
      <c r="H2638" t="s">
        <v>538</v>
      </c>
      <c r="I2638" t="s">
        <v>4677</v>
      </c>
      <c r="K2638">
        <v>10610</v>
      </c>
      <c r="L2638">
        <v>1826579765</v>
      </c>
    </row>
    <row r="2639" spans="1:12" x14ac:dyDescent="0.45">
      <c r="A2639" t="str">
        <f t="shared" si="41"/>
        <v>Blandford-Blenheim, Ontario, Canada</v>
      </c>
      <c r="B2639" t="s">
        <v>4678</v>
      </c>
      <c r="C2639" t="s">
        <v>4678</v>
      </c>
      <c r="D2639">
        <v>43.2333</v>
      </c>
      <c r="E2639">
        <v>-80.599999999999994</v>
      </c>
      <c r="F2639" t="s">
        <v>541</v>
      </c>
      <c r="G2639" t="s">
        <v>542</v>
      </c>
      <c r="H2639" t="s">
        <v>543</v>
      </c>
      <c r="I2639" t="s">
        <v>857</v>
      </c>
      <c r="K2639">
        <v>7399</v>
      </c>
      <c r="L2639">
        <v>1124001001</v>
      </c>
    </row>
    <row r="2640" spans="1:12" x14ac:dyDescent="0.45">
      <c r="A2640" t="str">
        <f t="shared" si="41"/>
        <v>Blandon, Pennsylvania, United States</v>
      </c>
      <c r="B2640" t="s">
        <v>4679</v>
      </c>
      <c r="C2640" t="s">
        <v>4679</v>
      </c>
      <c r="D2640">
        <v>40.444600000000001</v>
      </c>
      <c r="E2640">
        <v>-75.879900000000006</v>
      </c>
      <c r="F2640" t="s">
        <v>530</v>
      </c>
      <c r="G2640" t="s">
        <v>531</v>
      </c>
      <c r="H2640" t="s">
        <v>532</v>
      </c>
      <c r="I2640" t="s">
        <v>620</v>
      </c>
      <c r="K2640">
        <v>7837</v>
      </c>
      <c r="L2640">
        <v>1840026444</v>
      </c>
    </row>
    <row r="2641" spans="1:12" x14ac:dyDescent="0.45">
      <c r="A2641" t="str">
        <f t="shared" si="41"/>
        <v>Blankenburg, Saxony-Anhalt, Germany</v>
      </c>
      <c r="B2641" t="s">
        <v>4680</v>
      </c>
      <c r="C2641" t="s">
        <v>4680</v>
      </c>
      <c r="D2641">
        <v>51.795299999999997</v>
      </c>
      <c r="E2641">
        <v>10.962199999999999</v>
      </c>
      <c r="F2641" t="s">
        <v>441</v>
      </c>
      <c r="G2641" t="s">
        <v>442</v>
      </c>
      <c r="H2641" t="s">
        <v>443</v>
      </c>
      <c r="I2641" t="s">
        <v>1614</v>
      </c>
      <c r="K2641">
        <v>19817</v>
      </c>
      <c r="L2641">
        <v>1276635033</v>
      </c>
    </row>
    <row r="2642" spans="1:12" x14ac:dyDescent="0.45">
      <c r="A2642" t="str">
        <f t="shared" si="41"/>
        <v>Blankenhain, Thuringia, Germany</v>
      </c>
      <c r="B2642" t="s">
        <v>4681</v>
      </c>
      <c r="C2642" t="s">
        <v>4681</v>
      </c>
      <c r="D2642">
        <v>50.86</v>
      </c>
      <c r="E2642">
        <v>11.3439</v>
      </c>
      <c r="F2642" t="s">
        <v>441</v>
      </c>
      <c r="G2642" t="s">
        <v>442</v>
      </c>
      <c r="H2642" t="s">
        <v>443</v>
      </c>
      <c r="I2642" t="s">
        <v>1709</v>
      </c>
      <c r="K2642">
        <v>6455</v>
      </c>
      <c r="L2642">
        <v>1276207910</v>
      </c>
    </row>
    <row r="2643" spans="1:12" x14ac:dyDescent="0.45">
      <c r="A2643" t="str">
        <f t="shared" si="41"/>
        <v>Blansko, Jihomoravský Kraj, Czechia</v>
      </c>
      <c r="B2643" t="s">
        <v>4682</v>
      </c>
      <c r="C2643" t="s">
        <v>4682</v>
      </c>
      <c r="D2643">
        <v>49.363199999999999</v>
      </c>
      <c r="E2643">
        <v>16.6432</v>
      </c>
      <c r="F2643" t="s">
        <v>2480</v>
      </c>
      <c r="G2643" t="s">
        <v>2481</v>
      </c>
      <c r="H2643" t="s">
        <v>2482</v>
      </c>
      <c r="I2643" t="s">
        <v>4683</v>
      </c>
      <c r="K2643">
        <v>20484</v>
      </c>
      <c r="L2643">
        <v>1203195651</v>
      </c>
    </row>
    <row r="2644" spans="1:12" x14ac:dyDescent="0.45">
      <c r="A2644" t="str">
        <f t="shared" si="41"/>
        <v>Blantyre, Blantyre, Malawi</v>
      </c>
      <c r="B2644" t="s">
        <v>4684</v>
      </c>
      <c r="C2644" t="s">
        <v>4684</v>
      </c>
      <c r="D2644">
        <v>-15.786099999999999</v>
      </c>
      <c r="E2644">
        <v>35.005800000000001</v>
      </c>
      <c r="F2644" t="s">
        <v>3207</v>
      </c>
      <c r="G2644" t="s">
        <v>3208</v>
      </c>
      <c r="H2644" t="s">
        <v>3209</v>
      </c>
      <c r="I2644" t="s">
        <v>4684</v>
      </c>
      <c r="J2644" t="s">
        <v>378</v>
      </c>
      <c r="K2644">
        <v>1895973</v>
      </c>
      <c r="L2644">
        <v>1454145012</v>
      </c>
    </row>
    <row r="2645" spans="1:12" x14ac:dyDescent="0.45">
      <c r="A2645" t="str">
        <f t="shared" si="41"/>
        <v>Blatná, Jihočeský Kraj, Czechia</v>
      </c>
      <c r="B2645" t="s">
        <v>4685</v>
      </c>
      <c r="C2645" t="s">
        <v>4686</v>
      </c>
      <c r="D2645">
        <v>49.424999999999997</v>
      </c>
      <c r="E2645">
        <v>13.8818</v>
      </c>
      <c r="F2645" t="s">
        <v>2480</v>
      </c>
      <c r="G2645" t="s">
        <v>2481</v>
      </c>
      <c r="H2645" t="s">
        <v>2482</v>
      </c>
      <c r="I2645" t="s">
        <v>3910</v>
      </c>
      <c r="K2645">
        <v>6573</v>
      </c>
      <c r="L2645">
        <v>1203608765</v>
      </c>
    </row>
    <row r="2646" spans="1:12" x14ac:dyDescent="0.45">
      <c r="A2646" t="str">
        <f t="shared" si="41"/>
        <v>Blaubeuren, Baden-Württemberg, Germany</v>
      </c>
      <c r="B2646" t="s">
        <v>4687</v>
      </c>
      <c r="C2646" t="s">
        <v>4687</v>
      </c>
      <c r="D2646">
        <v>48.411900000000003</v>
      </c>
      <c r="E2646">
        <v>9.7850000000000001</v>
      </c>
      <c r="F2646" t="s">
        <v>441</v>
      </c>
      <c r="G2646" t="s">
        <v>442</v>
      </c>
      <c r="H2646" t="s">
        <v>443</v>
      </c>
      <c r="I2646" t="s">
        <v>451</v>
      </c>
      <c r="K2646">
        <v>12521</v>
      </c>
      <c r="L2646">
        <v>1276939647</v>
      </c>
    </row>
    <row r="2647" spans="1:12" x14ac:dyDescent="0.45">
      <c r="A2647" t="str">
        <f t="shared" si="41"/>
        <v>Blauvelt, New York, United States</v>
      </c>
      <c r="B2647" t="s">
        <v>4688</v>
      </c>
      <c r="C2647" t="s">
        <v>4688</v>
      </c>
      <c r="D2647">
        <v>41.068899999999999</v>
      </c>
      <c r="E2647">
        <v>-73.954499999999996</v>
      </c>
      <c r="F2647" t="s">
        <v>530</v>
      </c>
      <c r="G2647" t="s">
        <v>531</v>
      </c>
      <c r="H2647" t="s">
        <v>532</v>
      </c>
      <c r="I2647" t="s">
        <v>803</v>
      </c>
      <c r="K2647">
        <v>5620</v>
      </c>
      <c r="L2647">
        <v>1840004959</v>
      </c>
    </row>
    <row r="2648" spans="1:12" x14ac:dyDescent="0.45">
      <c r="A2648" t="str">
        <f t="shared" si="41"/>
        <v>Blaxland, New South Wales, Australia</v>
      </c>
      <c r="B2648" t="s">
        <v>4689</v>
      </c>
      <c r="C2648" t="s">
        <v>4689</v>
      </c>
      <c r="D2648">
        <v>-33.7453</v>
      </c>
      <c r="E2648">
        <v>150.61750000000001</v>
      </c>
      <c r="F2648" t="s">
        <v>830</v>
      </c>
      <c r="G2648" t="s">
        <v>831</v>
      </c>
      <c r="H2648" t="s">
        <v>832</v>
      </c>
      <c r="I2648" t="s">
        <v>1454</v>
      </c>
      <c r="K2648">
        <v>7451</v>
      </c>
      <c r="L2648">
        <v>1036026558</v>
      </c>
    </row>
    <row r="2649" spans="1:12" x14ac:dyDescent="0.45">
      <c r="A2649" t="str">
        <f t="shared" si="41"/>
        <v>Blaydon, Gateshead, United Kingdom</v>
      </c>
      <c r="B2649" t="s">
        <v>4690</v>
      </c>
      <c r="C2649" t="s">
        <v>4690</v>
      </c>
      <c r="D2649">
        <v>54.963000000000001</v>
      </c>
      <c r="E2649">
        <v>-1.7186999999999999</v>
      </c>
      <c r="F2649" t="s">
        <v>536</v>
      </c>
      <c r="G2649" t="s">
        <v>537</v>
      </c>
      <c r="H2649" t="s">
        <v>538</v>
      </c>
      <c r="I2649" t="s">
        <v>4589</v>
      </c>
      <c r="K2649">
        <v>15155</v>
      </c>
      <c r="L2649">
        <v>1826275133</v>
      </c>
    </row>
    <row r="2650" spans="1:12" x14ac:dyDescent="0.45">
      <c r="A2650" t="str">
        <f t="shared" si="41"/>
        <v>Blean, Kent, United Kingdom</v>
      </c>
      <c r="B2650" t="s">
        <v>4691</v>
      </c>
      <c r="C2650" t="s">
        <v>4691</v>
      </c>
      <c r="D2650">
        <v>51.307000000000002</v>
      </c>
      <c r="E2650">
        <v>1.0429999999999999</v>
      </c>
      <c r="F2650" t="s">
        <v>536</v>
      </c>
      <c r="G2650" t="s">
        <v>537</v>
      </c>
      <c r="H2650" t="s">
        <v>538</v>
      </c>
      <c r="I2650" t="s">
        <v>1606</v>
      </c>
      <c r="K2650">
        <v>5589</v>
      </c>
      <c r="L2650">
        <v>1826355765</v>
      </c>
    </row>
    <row r="2651" spans="1:12" x14ac:dyDescent="0.45">
      <c r="A2651" t="str">
        <f t="shared" si="41"/>
        <v>Bled, Bled, Slovenia</v>
      </c>
      <c r="B2651" t="s">
        <v>4692</v>
      </c>
      <c r="C2651" t="s">
        <v>4692</v>
      </c>
      <c r="D2651">
        <v>46.366700000000002</v>
      </c>
      <c r="E2651">
        <v>14.1167</v>
      </c>
      <c r="F2651" t="s">
        <v>1111</v>
      </c>
      <c r="G2651" t="s">
        <v>1112</v>
      </c>
      <c r="H2651" t="s">
        <v>1113</v>
      </c>
      <c r="I2651" t="s">
        <v>4692</v>
      </c>
      <c r="J2651" t="s">
        <v>378</v>
      </c>
      <c r="K2651">
        <v>4929</v>
      </c>
      <c r="L2651">
        <v>1705655016</v>
      </c>
    </row>
    <row r="2652" spans="1:12" x14ac:dyDescent="0.45">
      <c r="A2652" t="str">
        <f t="shared" si="41"/>
        <v>Bleicherode, Thuringia, Germany</v>
      </c>
      <c r="B2652" t="s">
        <v>4693</v>
      </c>
      <c r="C2652" t="s">
        <v>4693</v>
      </c>
      <c r="D2652">
        <v>51.416699999999999</v>
      </c>
      <c r="E2652">
        <v>10.566700000000001</v>
      </c>
      <c r="F2652" t="s">
        <v>441</v>
      </c>
      <c r="G2652" t="s">
        <v>442</v>
      </c>
      <c r="H2652" t="s">
        <v>443</v>
      </c>
      <c r="I2652" t="s">
        <v>1709</v>
      </c>
      <c r="K2652">
        <v>10419</v>
      </c>
      <c r="L2652">
        <v>1276520742</v>
      </c>
    </row>
    <row r="2653" spans="1:12" x14ac:dyDescent="0.45">
      <c r="A2653" t="str">
        <f t="shared" si="41"/>
        <v>Blenheim, Marlborough, New Zealand</v>
      </c>
      <c r="B2653" t="s">
        <v>4694</v>
      </c>
      <c r="C2653" t="s">
        <v>4694</v>
      </c>
      <c r="D2653">
        <v>-41.5167</v>
      </c>
      <c r="E2653">
        <v>173.95</v>
      </c>
      <c r="F2653" t="s">
        <v>1518</v>
      </c>
      <c r="G2653" t="s">
        <v>1519</v>
      </c>
      <c r="H2653" t="s">
        <v>1520</v>
      </c>
      <c r="I2653" t="s">
        <v>4695</v>
      </c>
      <c r="J2653" t="s">
        <v>378</v>
      </c>
      <c r="K2653">
        <v>26400</v>
      </c>
      <c r="L2653">
        <v>1554001426</v>
      </c>
    </row>
    <row r="2654" spans="1:12" x14ac:dyDescent="0.45">
      <c r="A2654" t="str">
        <f t="shared" si="41"/>
        <v>Bletchley, Milton Keynes, United Kingdom</v>
      </c>
      <c r="B2654" t="s">
        <v>4696</v>
      </c>
      <c r="C2654" t="s">
        <v>4696</v>
      </c>
      <c r="D2654">
        <v>51.994</v>
      </c>
      <c r="E2654">
        <v>-0.73199999999999998</v>
      </c>
      <c r="F2654" t="s">
        <v>536</v>
      </c>
      <c r="G2654" t="s">
        <v>537</v>
      </c>
      <c r="H2654" t="s">
        <v>538</v>
      </c>
      <c r="I2654" t="s">
        <v>4697</v>
      </c>
      <c r="K2654">
        <v>37114</v>
      </c>
      <c r="L2654">
        <v>1826878705</v>
      </c>
    </row>
    <row r="2655" spans="1:12" x14ac:dyDescent="0.45">
      <c r="A2655" t="str">
        <f t="shared" si="41"/>
        <v>Bli Bli, Queensland, Australia</v>
      </c>
      <c r="B2655" t="s">
        <v>4698</v>
      </c>
      <c r="C2655" t="s">
        <v>4698</v>
      </c>
      <c r="D2655">
        <v>-26.617999999999999</v>
      </c>
      <c r="E2655">
        <v>153.03700000000001</v>
      </c>
      <c r="F2655" t="s">
        <v>830</v>
      </c>
      <c r="G2655" t="s">
        <v>831</v>
      </c>
      <c r="H2655" t="s">
        <v>832</v>
      </c>
      <c r="I2655" t="s">
        <v>1959</v>
      </c>
      <c r="K2655">
        <v>7801</v>
      </c>
      <c r="L2655">
        <v>1036863296</v>
      </c>
    </row>
    <row r="2656" spans="1:12" x14ac:dyDescent="0.45">
      <c r="A2656" t="str">
        <f t="shared" si="41"/>
        <v>Blida, Blida, Algeria</v>
      </c>
      <c r="B2656" t="s">
        <v>4699</v>
      </c>
      <c r="C2656" t="s">
        <v>4699</v>
      </c>
      <c r="D2656">
        <v>36.472200000000001</v>
      </c>
      <c r="E2656">
        <v>2.8332999999999999</v>
      </c>
      <c r="F2656" t="s">
        <v>486</v>
      </c>
      <c r="G2656" t="s">
        <v>487</v>
      </c>
      <c r="H2656" t="s">
        <v>488</v>
      </c>
      <c r="I2656" t="s">
        <v>4699</v>
      </c>
      <c r="J2656" t="s">
        <v>378</v>
      </c>
      <c r="K2656">
        <v>331779</v>
      </c>
      <c r="L2656">
        <v>1012045589</v>
      </c>
    </row>
    <row r="2657" spans="1:12" x14ac:dyDescent="0.45">
      <c r="A2657" t="str">
        <f t="shared" si="41"/>
        <v>Blieskastel, Saarland, Germany</v>
      </c>
      <c r="B2657" t="s">
        <v>4700</v>
      </c>
      <c r="C2657" t="s">
        <v>4700</v>
      </c>
      <c r="D2657">
        <v>49.242199999999997</v>
      </c>
      <c r="E2657">
        <v>7.2544000000000004</v>
      </c>
      <c r="F2657" t="s">
        <v>441</v>
      </c>
      <c r="G2657" t="s">
        <v>442</v>
      </c>
      <c r="H2657" t="s">
        <v>443</v>
      </c>
      <c r="I2657" t="s">
        <v>4323</v>
      </c>
      <c r="K2657">
        <v>20656</v>
      </c>
      <c r="L2657">
        <v>1276041906</v>
      </c>
    </row>
    <row r="2658" spans="1:12" x14ac:dyDescent="0.45">
      <c r="A2658" t="str">
        <f t="shared" si="41"/>
        <v>Bliss Corner, Massachusetts, United States</v>
      </c>
      <c r="B2658" t="s">
        <v>4701</v>
      </c>
      <c r="C2658" t="s">
        <v>4701</v>
      </c>
      <c r="D2658">
        <v>41.605400000000003</v>
      </c>
      <c r="E2658">
        <v>-70.942099999999996</v>
      </c>
      <c r="F2658" t="s">
        <v>530</v>
      </c>
      <c r="G2658" t="s">
        <v>531</v>
      </c>
      <c r="H2658" t="s">
        <v>532</v>
      </c>
      <c r="I2658" t="s">
        <v>621</v>
      </c>
      <c r="K2658">
        <v>5137</v>
      </c>
      <c r="L2658">
        <v>1840003221</v>
      </c>
    </row>
    <row r="2659" spans="1:12" x14ac:dyDescent="0.45">
      <c r="A2659" t="str">
        <f t="shared" si="41"/>
        <v>Blitar, Jawa Timur, Indonesia</v>
      </c>
      <c r="B2659" t="s">
        <v>4702</v>
      </c>
      <c r="C2659" t="s">
        <v>4702</v>
      </c>
      <c r="D2659">
        <v>-8.1</v>
      </c>
      <c r="E2659">
        <v>112.15</v>
      </c>
      <c r="F2659" t="s">
        <v>1763</v>
      </c>
      <c r="G2659" t="s">
        <v>1764</v>
      </c>
      <c r="H2659" t="s">
        <v>1765</v>
      </c>
      <c r="I2659" t="s">
        <v>3537</v>
      </c>
      <c r="K2659">
        <v>132018</v>
      </c>
      <c r="L2659">
        <v>1360011677</v>
      </c>
    </row>
    <row r="2660" spans="1:12" x14ac:dyDescent="0.45">
      <c r="A2660" t="str">
        <f t="shared" si="41"/>
        <v>Bloemfontein, Free State, South Africa</v>
      </c>
      <c r="B2660" t="s">
        <v>4703</v>
      </c>
      <c r="C2660" t="s">
        <v>4703</v>
      </c>
      <c r="D2660">
        <v>-29.1</v>
      </c>
      <c r="E2660">
        <v>26.216699999999999</v>
      </c>
      <c r="F2660" t="s">
        <v>1436</v>
      </c>
      <c r="G2660" t="s">
        <v>1437</v>
      </c>
      <c r="H2660" t="s">
        <v>1438</v>
      </c>
      <c r="I2660" t="s">
        <v>4305</v>
      </c>
      <c r="J2660" t="s">
        <v>606</v>
      </c>
      <c r="K2660">
        <v>256185</v>
      </c>
      <c r="L2660">
        <v>1710495933</v>
      </c>
    </row>
    <row r="2661" spans="1:12" x14ac:dyDescent="0.45">
      <c r="A2661" t="str">
        <f t="shared" si="41"/>
        <v>Bloemhof, North West, South Africa</v>
      </c>
      <c r="B2661" t="s">
        <v>4704</v>
      </c>
      <c r="C2661" t="s">
        <v>4704</v>
      </c>
      <c r="D2661">
        <v>-27.65</v>
      </c>
      <c r="E2661">
        <v>25.59</v>
      </c>
      <c r="F2661" t="s">
        <v>1436</v>
      </c>
      <c r="G2661" t="s">
        <v>1437</v>
      </c>
      <c r="H2661" t="s">
        <v>1438</v>
      </c>
      <c r="I2661" t="s">
        <v>4705</v>
      </c>
      <c r="K2661">
        <v>17122</v>
      </c>
      <c r="L2661">
        <v>1710321800</v>
      </c>
    </row>
    <row r="2662" spans="1:12" x14ac:dyDescent="0.45">
      <c r="A2662" t="str">
        <f t="shared" si="41"/>
        <v>Blois, Centre-Val de Loire, France</v>
      </c>
      <c r="B2662" t="s">
        <v>4706</v>
      </c>
      <c r="C2662" t="s">
        <v>4706</v>
      </c>
      <c r="D2662">
        <v>47.593899999999998</v>
      </c>
      <c r="E2662">
        <v>1.3281000000000001</v>
      </c>
      <c r="F2662" t="s">
        <v>526</v>
      </c>
      <c r="G2662" t="s">
        <v>527</v>
      </c>
      <c r="H2662" t="s">
        <v>528</v>
      </c>
      <c r="I2662" t="s">
        <v>4707</v>
      </c>
      <c r="J2662" t="s">
        <v>366</v>
      </c>
      <c r="K2662">
        <v>46086</v>
      </c>
      <c r="L2662">
        <v>1250729037</v>
      </c>
    </row>
    <row r="2663" spans="1:12" x14ac:dyDescent="0.45">
      <c r="A2663" t="str">
        <f t="shared" si="41"/>
        <v>Blomberg, North Rhine-Westphalia, Germany</v>
      </c>
      <c r="B2663" t="s">
        <v>4708</v>
      </c>
      <c r="C2663" t="s">
        <v>4708</v>
      </c>
      <c r="D2663">
        <v>51.933100000000003</v>
      </c>
      <c r="E2663">
        <v>9.0831</v>
      </c>
      <c r="F2663" t="s">
        <v>441</v>
      </c>
      <c r="G2663" t="s">
        <v>442</v>
      </c>
      <c r="H2663" t="s">
        <v>443</v>
      </c>
      <c r="I2663" t="s">
        <v>444</v>
      </c>
      <c r="K2663">
        <v>15154</v>
      </c>
      <c r="L2663">
        <v>1276943915</v>
      </c>
    </row>
    <row r="2664" spans="1:12" x14ac:dyDescent="0.45">
      <c r="A2664" t="str">
        <f t="shared" si="41"/>
        <v>Bloomfield, New Jersey, United States</v>
      </c>
      <c r="B2664" t="s">
        <v>4709</v>
      </c>
      <c r="C2664" t="s">
        <v>4709</v>
      </c>
      <c r="D2664">
        <v>40.809800000000003</v>
      </c>
      <c r="E2664">
        <v>-74.186800000000005</v>
      </c>
      <c r="F2664" t="s">
        <v>530</v>
      </c>
      <c r="G2664" t="s">
        <v>531</v>
      </c>
      <c r="H2664" t="s">
        <v>532</v>
      </c>
      <c r="I2664" t="s">
        <v>587</v>
      </c>
      <c r="K2664">
        <v>48810</v>
      </c>
      <c r="L2664">
        <v>1840131592</v>
      </c>
    </row>
    <row r="2665" spans="1:12" x14ac:dyDescent="0.45">
      <c r="A2665" t="str">
        <f t="shared" si="41"/>
        <v>Bloomfield, Connecticut, United States</v>
      </c>
      <c r="B2665" t="s">
        <v>4709</v>
      </c>
      <c r="C2665" t="s">
        <v>4709</v>
      </c>
      <c r="D2665">
        <v>41.842599999999997</v>
      </c>
      <c r="E2665">
        <v>-72.740600000000001</v>
      </c>
      <c r="F2665" t="s">
        <v>530</v>
      </c>
      <c r="G2665" t="s">
        <v>531</v>
      </c>
      <c r="H2665" t="s">
        <v>532</v>
      </c>
      <c r="I2665" t="s">
        <v>2109</v>
      </c>
      <c r="K2665">
        <v>20952</v>
      </c>
      <c r="L2665">
        <v>1840004778</v>
      </c>
    </row>
    <row r="2666" spans="1:12" x14ac:dyDescent="0.45">
      <c r="A2666" t="str">
        <f t="shared" si="41"/>
        <v>Bloomfield, New Mexico, United States</v>
      </c>
      <c r="B2666" t="s">
        <v>4709</v>
      </c>
      <c r="C2666" t="s">
        <v>4709</v>
      </c>
      <c r="D2666">
        <v>36.740099999999998</v>
      </c>
      <c r="E2666">
        <v>-107.9734</v>
      </c>
      <c r="F2666" t="s">
        <v>530</v>
      </c>
      <c r="G2666" t="s">
        <v>531</v>
      </c>
      <c r="H2666" t="s">
        <v>532</v>
      </c>
      <c r="I2666" t="s">
        <v>1402</v>
      </c>
      <c r="K2666">
        <v>9370</v>
      </c>
      <c r="L2666">
        <v>1840018994</v>
      </c>
    </row>
    <row r="2667" spans="1:12" x14ac:dyDescent="0.45">
      <c r="A2667" t="str">
        <f t="shared" si="41"/>
        <v>Blooming Grove, New York, United States</v>
      </c>
      <c r="B2667" t="s">
        <v>4710</v>
      </c>
      <c r="C2667" t="s">
        <v>4710</v>
      </c>
      <c r="D2667">
        <v>41.394799999999996</v>
      </c>
      <c r="E2667">
        <v>-74.183999999999997</v>
      </c>
      <c r="F2667" t="s">
        <v>530</v>
      </c>
      <c r="G2667" t="s">
        <v>531</v>
      </c>
      <c r="H2667" t="s">
        <v>532</v>
      </c>
      <c r="I2667" t="s">
        <v>803</v>
      </c>
      <c r="K2667">
        <v>17619</v>
      </c>
      <c r="L2667">
        <v>1840057241</v>
      </c>
    </row>
    <row r="2668" spans="1:12" x14ac:dyDescent="0.45">
      <c r="A2668" t="str">
        <f t="shared" si="41"/>
        <v>Bloomingdale, Florida, United States</v>
      </c>
      <c r="B2668" t="s">
        <v>4711</v>
      </c>
      <c r="C2668" t="s">
        <v>4711</v>
      </c>
      <c r="D2668">
        <v>27.878399999999999</v>
      </c>
      <c r="E2668">
        <v>-82.2624</v>
      </c>
      <c r="F2668" t="s">
        <v>530</v>
      </c>
      <c r="G2668" t="s">
        <v>531</v>
      </c>
      <c r="H2668" t="s">
        <v>532</v>
      </c>
      <c r="I2668" t="s">
        <v>1378</v>
      </c>
      <c r="K2668">
        <v>23758</v>
      </c>
      <c r="L2668">
        <v>1840014150</v>
      </c>
    </row>
    <row r="2669" spans="1:12" x14ac:dyDescent="0.45">
      <c r="A2669" t="str">
        <f t="shared" si="41"/>
        <v>Bloomingdale, Illinois, United States</v>
      </c>
      <c r="B2669" t="s">
        <v>4711</v>
      </c>
      <c r="C2669" t="s">
        <v>4711</v>
      </c>
      <c r="D2669">
        <v>41.9497</v>
      </c>
      <c r="E2669">
        <v>-88.089500000000001</v>
      </c>
      <c r="F2669" t="s">
        <v>530</v>
      </c>
      <c r="G2669" t="s">
        <v>531</v>
      </c>
      <c r="H2669" t="s">
        <v>532</v>
      </c>
      <c r="I2669" t="s">
        <v>824</v>
      </c>
      <c r="K2669">
        <v>21779</v>
      </c>
      <c r="L2669">
        <v>1840011399</v>
      </c>
    </row>
    <row r="2670" spans="1:12" x14ac:dyDescent="0.45">
      <c r="A2670" t="str">
        <f t="shared" si="41"/>
        <v>Bloomingdale, Tennessee, United States</v>
      </c>
      <c r="B2670" t="s">
        <v>4711</v>
      </c>
      <c r="C2670" t="s">
        <v>4711</v>
      </c>
      <c r="D2670">
        <v>36.579300000000003</v>
      </c>
      <c r="E2670">
        <v>-82.509600000000006</v>
      </c>
      <c r="F2670" t="s">
        <v>530</v>
      </c>
      <c r="G2670" t="s">
        <v>531</v>
      </c>
      <c r="H2670" t="s">
        <v>532</v>
      </c>
      <c r="I2670" t="s">
        <v>1466</v>
      </c>
      <c r="K2670">
        <v>8660</v>
      </c>
      <c r="L2670">
        <v>1840013297</v>
      </c>
    </row>
    <row r="2671" spans="1:12" x14ac:dyDescent="0.45">
      <c r="A2671" t="str">
        <f t="shared" si="41"/>
        <v>Bloomingdale, New Jersey, United States</v>
      </c>
      <c r="B2671" t="s">
        <v>4711</v>
      </c>
      <c r="C2671" t="s">
        <v>4711</v>
      </c>
      <c r="D2671">
        <v>41.03</v>
      </c>
      <c r="E2671">
        <v>-74.331900000000005</v>
      </c>
      <c r="F2671" t="s">
        <v>530</v>
      </c>
      <c r="G2671" t="s">
        <v>531</v>
      </c>
      <c r="H2671" t="s">
        <v>532</v>
      </c>
      <c r="I2671" t="s">
        <v>587</v>
      </c>
      <c r="K2671">
        <v>8061</v>
      </c>
      <c r="L2671">
        <v>1840000832</v>
      </c>
    </row>
    <row r="2672" spans="1:12" x14ac:dyDescent="0.45">
      <c r="A2672" t="str">
        <f t="shared" si="41"/>
        <v>Bloomington, Illinois, United States</v>
      </c>
      <c r="B2672" t="s">
        <v>4712</v>
      </c>
      <c r="C2672" t="s">
        <v>4712</v>
      </c>
      <c r="D2672">
        <v>40.475700000000003</v>
      </c>
      <c r="E2672">
        <v>-88.970299999999995</v>
      </c>
      <c r="F2672" t="s">
        <v>530</v>
      </c>
      <c r="G2672" t="s">
        <v>531</v>
      </c>
      <c r="H2672" t="s">
        <v>532</v>
      </c>
      <c r="I2672" t="s">
        <v>824</v>
      </c>
      <c r="K2672">
        <v>133846</v>
      </c>
      <c r="L2672">
        <v>1840007207</v>
      </c>
    </row>
    <row r="2673" spans="1:12" x14ac:dyDescent="0.45">
      <c r="A2673" t="str">
        <f t="shared" si="41"/>
        <v>Bloomington, Indiana, United States</v>
      </c>
      <c r="B2673" t="s">
        <v>4712</v>
      </c>
      <c r="C2673" t="s">
        <v>4712</v>
      </c>
      <c r="D2673">
        <v>39.163699999999999</v>
      </c>
      <c r="E2673">
        <v>-86.525700000000001</v>
      </c>
      <c r="F2673" t="s">
        <v>530</v>
      </c>
      <c r="G2673" t="s">
        <v>531</v>
      </c>
      <c r="H2673" t="s">
        <v>532</v>
      </c>
      <c r="I2673" t="s">
        <v>1964</v>
      </c>
      <c r="K2673">
        <v>115884</v>
      </c>
      <c r="L2673">
        <v>1840007376</v>
      </c>
    </row>
    <row r="2674" spans="1:12" x14ac:dyDescent="0.45">
      <c r="A2674" t="str">
        <f t="shared" si="41"/>
        <v>Bloomington, Minnesota, United States</v>
      </c>
      <c r="B2674" t="s">
        <v>4712</v>
      </c>
      <c r="C2674" t="s">
        <v>4712</v>
      </c>
      <c r="D2674">
        <v>44.830599999999997</v>
      </c>
      <c r="E2674">
        <v>-93.315100000000001</v>
      </c>
      <c r="F2674" t="s">
        <v>530</v>
      </c>
      <c r="G2674" t="s">
        <v>531</v>
      </c>
      <c r="H2674" t="s">
        <v>532</v>
      </c>
      <c r="I2674" t="s">
        <v>1433</v>
      </c>
      <c r="K2674">
        <v>84943</v>
      </c>
      <c r="L2674">
        <v>1840006747</v>
      </c>
    </row>
    <row r="2675" spans="1:12" x14ac:dyDescent="0.45">
      <c r="A2675" t="str">
        <f t="shared" si="41"/>
        <v>Bloomington, California, United States</v>
      </c>
      <c r="B2675" t="s">
        <v>4712</v>
      </c>
      <c r="C2675" t="s">
        <v>4712</v>
      </c>
      <c r="D2675">
        <v>34.060099999999998</v>
      </c>
      <c r="E2675">
        <v>-117.40130000000001</v>
      </c>
      <c r="F2675" t="s">
        <v>530</v>
      </c>
      <c r="G2675" t="s">
        <v>531</v>
      </c>
      <c r="H2675" t="s">
        <v>532</v>
      </c>
      <c r="I2675" t="s">
        <v>754</v>
      </c>
      <c r="K2675">
        <v>21783</v>
      </c>
      <c r="L2675">
        <v>1840017799</v>
      </c>
    </row>
    <row r="2676" spans="1:12" x14ac:dyDescent="0.45">
      <c r="A2676" t="str">
        <f t="shared" si="41"/>
        <v>Bloomsburg, Pennsylvania, United States</v>
      </c>
      <c r="B2676" t="s">
        <v>4713</v>
      </c>
      <c r="C2676" t="s">
        <v>4713</v>
      </c>
      <c r="D2676">
        <v>41.002699999999997</v>
      </c>
      <c r="E2676">
        <v>-76.456100000000006</v>
      </c>
      <c r="F2676" t="s">
        <v>530</v>
      </c>
      <c r="G2676" t="s">
        <v>531</v>
      </c>
      <c r="H2676" t="s">
        <v>532</v>
      </c>
      <c r="I2676" t="s">
        <v>620</v>
      </c>
      <c r="K2676">
        <v>49840</v>
      </c>
      <c r="L2676">
        <v>1840000811</v>
      </c>
    </row>
    <row r="2677" spans="1:12" x14ac:dyDescent="0.45">
      <c r="A2677" t="str">
        <f t="shared" si="41"/>
        <v>Bloxwich, Walsall, United Kingdom</v>
      </c>
      <c r="B2677" t="s">
        <v>4714</v>
      </c>
      <c r="C2677" t="s">
        <v>4714</v>
      </c>
      <c r="D2677">
        <v>52.613999999999997</v>
      </c>
      <c r="E2677">
        <v>-2.004</v>
      </c>
      <c r="F2677" t="s">
        <v>536</v>
      </c>
      <c r="G2677" t="s">
        <v>537</v>
      </c>
      <c r="H2677" t="s">
        <v>538</v>
      </c>
      <c r="I2677" t="s">
        <v>1479</v>
      </c>
      <c r="K2677">
        <v>25401</v>
      </c>
      <c r="L2677">
        <v>1826492004</v>
      </c>
    </row>
    <row r="2678" spans="1:12" x14ac:dyDescent="0.45">
      <c r="A2678" t="str">
        <f t="shared" si="41"/>
        <v>Bludenz, Vorarlberg, Austria</v>
      </c>
      <c r="B2678" t="s">
        <v>4715</v>
      </c>
      <c r="C2678" t="s">
        <v>4715</v>
      </c>
      <c r="D2678">
        <v>47.153300000000002</v>
      </c>
      <c r="E2678">
        <v>9.8218999999999994</v>
      </c>
      <c r="F2678" t="s">
        <v>1889</v>
      </c>
      <c r="G2678" t="s">
        <v>1890</v>
      </c>
      <c r="H2678" t="s">
        <v>1891</v>
      </c>
      <c r="I2678" t="s">
        <v>4716</v>
      </c>
      <c r="J2678" t="s">
        <v>366</v>
      </c>
      <c r="K2678">
        <v>14539</v>
      </c>
      <c r="L2678">
        <v>1040404083</v>
      </c>
    </row>
    <row r="2679" spans="1:12" x14ac:dyDescent="0.45">
      <c r="A2679" t="str">
        <f t="shared" si="41"/>
        <v>Blue Ash, Ohio, United States</v>
      </c>
      <c r="B2679" t="s">
        <v>4717</v>
      </c>
      <c r="C2679" t="s">
        <v>4717</v>
      </c>
      <c r="D2679">
        <v>39.247999999999998</v>
      </c>
      <c r="E2679">
        <v>-84.3827</v>
      </c>
      <c r="F2679" t="s">
        <v>530</v>
      </c>
      <c r="G2679" t="s">
        <v>531</v>
      </c>
      <c r="H2679" t="s">
        <v>532</v>
      </c>
      <c r="I2679" t="s">
        <v>799</v>
      </c>
      <c r="K2679">
        <v>12372</v>
      </c>
      <c r="L2679">
        <v>1840003812</v>
      </c>
    </row>
    <row r="2680" spans="1:12" x14ac:dyDescent="0.45">
      <c r="A2680" t="str">
        <f t="shared" si="41"/>
        <v>Blue Bell, Pennsylvania, United States</v>
      </c>
      <c r="B2680" t="s">
        <v>4718</v>
      </c>
      <c r="C2680" t="s">
        <v>4718</v>
      </c>
      <c r="D2680">
        <v>40.147399999999998</v>
      </c>
      <c r="E2680">
        <v>-75.268699999999995</v>
      </c>
      <c r="F2680" t="s">
        <v>530</v>
      </c>
      <c r="G2680" t="s">
        <v>531</v>
      </c>
      <c r="H2680" t="s">
        <v>532</v>
      </c>
      <c r="I2680" t="s">
        <v>620</v>
      </c>
      <c r="K2680">
        <v>6212</v>
      </c>
      <c r="L2680">
        <v>1840034868</v>
      </c>
    </row>
    <row r="2681" spans="1:12" x14ac:dyDescent="0.45">
      <c r="A2681" t="str">
        <f t="shared" si="41"/>
        <v>Blue Island, Illinois, United States</v>
      </c>
      <c r="B2681" t="s">
        <v>4719</v>
      </c>
      <c r="C2681" t="s">
        <v>4719</v>
      </c>
      <c r="D2681">
        <v>41.657800000000002</v>
      </c>
      <c r="E2681">
        <v>-87.681200000000004</v>
      </c>
      <c r="F2681" t="s">
        <v>530</v>
      </c>
      <c r="G2681" t="s">
        <v>531</v>
      </c>
      <c r="H2681" t="s">
        <v>532</v>
      </c>
      <c r="I2681" t="s">
        <v>824</v>
      </c>
      <c r="K2681">
        <v>22899</v>
      </c>
      <c r="L2681">
        <v>1840007028</v>
      </c>
    </row>
    <row r="2682" spans="1:12" x14ac:dyDescent="0.45">
      <c r="A2682" t="str">
        <f t="shared" si="41"/>
        <v>Blue Springs, Missouri, United States</v>
      </c>
      <c r="B2682" t="s">
        <v>4720</v>
      </c>
      <c r="C2682" t="s">
        <v>4720</v>
      </c>
      <c r="D2682">
        <v>39.0124</v>
      </c>
      <c r="E2682">
        <v>-94.272099999999995</v>
      </c>
      <c r="F2682" t="s">
        <v>530</v>
      </c>
      <c r="G2682" t="s">
        <v>531</v>
      </c>
      <c r="H2682" t="s">
        <v>532</v>
      </c>
      <c r="I2682" t="s">
        <v>884</v>
      </c>
      <c r="K2682">
        <v>55829</v>
      </c>
      <c r="L2682">
        <v>1840007396</v>
      </c>
    </row>
    <row r="2683" spans="1:12" x14ac:dyDescent="0.45">
      <c r="A2683" t="str">
        <f t="shared" si="41"/>
        <v>Bluefield, West Virginia, United States</v>
      </c>
      <c r="B2683" t="s">
        <v>4721</v>
      </c>
      <c r="C2683" t="s">
        <v>4721</v>
      </c>
      <c r="D2683">
        <v>37.260800000000003</v>
      </c>
      <c r="E2683">
        <v>-81.214299999999994</v>
      </c>
      <c r="F2683" t="s">
        <v>530</v>
      </c>
      <c r="G2683" t="s">
        <v>531</v>
      </c>
      <c r="H2683" t="s">
        <v>532</v>
      </c>
      <c r="I2683" t="s">
        <v>3915</v>
      </c>
      <c r="K2683">
        <v>40640</v>
      </c>
      <c r="L2683">
        <v>1840006401</v>
      </c>
    </row>
    <row r="2684" spans="1:12" x14ac:dyDescent="0.45">
      <c r="A2684" t="str">
        <f t="shared" si="41"/>
        <v>Bluefields, Caribe Sur, Nicaragua</v>
      </c>
      <c r="B2684" t="s">
        <v>4722</v>
      </c>
      <c r="C2684" t="s">
        <v>4722</v>
      </c>
      <c r="D2684">
        <v>12</v>
      </c>
      <c r="E2684">
        <v>-83.75</v>
      </c>
      <c r="F2684" t="s">
        <v>4511</v>
      </c>
      <c r="G2684" t="s">
        <v>4512</v>
      </c>
      <c r="H2684" t="s">
        <v>4513</v>
      </c>
      <c r="I2684" t="s">
        <v>4723</v>
      </c>
      <c r="J2684" t="s">
        <v>378</v>
      </c>
      <c r="K2684">
        <v>45547</v>
      </c>
      <c r="L2684">
        <v>1558301368</v>
      </c>
    </row>
    <row r="2685" spans="1:12" x14ac:dyDescent="0.45">
      <c r="A2685" t="str">
        <f t="shared" si="41"/>
        <v>Bluewater, Ontario, Canada</v>
      </c>
      <c r="B2685" t="s">
        <v>4724</v>
      </c>
      <c r="C2685" t="s">
        <v>4724</v>
      </c>
      <c r="D2685">
        <v>43.45</v>
      </c>
      <c r="E2685">
        <v>-81.599999999999994</v>
      </c>
      <c r="F2685" t="s">
        <v>541</v>
      </c>
      <c r="G2685" t="s">
        <v>542</v>
      </c>
      <c r="H2685" t="s">
        <v>543</v>
      </c>
      <c r="I2685" t="s">
        <v>857</v>
      </c>
      <c r="K2685">
        <v>7136</v>
      </c>
      <c r="L2685">
        <v>1124000066</v>
      </c>
    </row>
    <row r="2686" spans="1:12" x14ac:dyDescent="0.45">
      <c r="A2686" t="str">
        <f t="shared" si="41"/>
        <v>Bluffdale, Utah, United States</v>
      </c>
      <c r="B2686" t="s">
        <v>4725</v>
      </c>
      <c r="C2686" t="s">
        <v>4725</v>
      </c>
      <c r="D2686">
        <v>40.474400000000003</v>
      </c>
      <c r="E2686">
        <v>-111.93810000000001</v>
      </c>
      <c r="F2686" t="s">
        <v>530</v>
      </c>
      <c r="G2686" t="s">
        <v>531</v>
      </c>
      <c r="H2686" t="s">
        <v>532</v>
      </c>
      <c r="I2686" t="s">
        <v>1667</v>
      </c>
      <c r="K2686">
        <v>16358</v>
      </c>
      <c r="L2686">
        <v>1840018745</v>
      </c>
    </row>
    <row r="2687" spans="1:12" x14ac:dyDescent="0.45">
      <c r="A2687" t="str">
        <f t="shared" si="41"/>
        <v>Bluffton, South Carolina, United States</v>
      </c>
      <c r="B2687" t="s">
        <v>4726</v>
      </c>
      <c r="C2687" t="s">
        <v>4726</v>
      </c>
      <c r="D2687">
        <v>32.213500000000003</v>
      </c>
      <c r="E2687">
        <v>-80.931600000000003</v>
      </c>
      <c r="F2687" t="s">
        <v>530</v>
      </c>
      <c r="G2687" t="s">
        <v>531</v>
      </c>
      <c r="H2687" t="s">
        <v>532</v>
      </c>
      <c r="I2687" t="s">
        <v>534</v>
      </c>
      <c r="K2687">
        <v>25557</v>
      </c>
      <c r="L2687">
        <v>1840015799</v>
      </c>
    </row>
    <row r="2688" spans="1:12" x14ac:dyDescent="0.45">
      <c r="A2688" t="str">
        <f t="shared" si="41"/>
        <v>Bluffton, Indiana, United States</v>
      </c>
      <c r="B2688" t="s">
        <v>4726</v>
      </c>
      <c r="C2688" t="s">
        <v>4726</v>
      </c>
      <c r="D2688">
        <v>40.742400000000004</v>
      </c>
      <c r="E2688">
        <v>-85.173000000000002</v>
      </c>
      <c r="F2688" t="s">
        <v>530</v>
      </c>
      <c r="G2688" t="s">
        <v>531</v>
      </c>
      <c r="H2688" t="s">
        <v>532</v>
      </c>
      <c r="I2688" t="s">
        <v>1964</v>
      </c>
      <c r="K2688">
        <v>10202</v>
      </c>
      <c r="L2688">
        <v>1840007178</v>
      </c>
    </row>
    <row r="2689" spans="1:12" x14ac:dyDescent="0.45">
      <c r="A2689" t="str">
        <f t="shared" si="41"/>
        <v>Blumberg, Baden-Württemberg, Germany</v>
      </c>
      <c r="B2689" t="s">
        <v>4727</v>
      </c>
      <c r="C2689" t="s">
        <v>4727</v>
      </c>
      <c r="D2689">
        <v>47.839199999999998</v>
      </c>
      <c r="E2689">
        <v>8.5342000000000002</v>
      </c>
      <c r="F2689" t="s">
        <v>441</v>
      </c>
      <c r="G2689" t="s">
        <v>442</v>
      </c>
      <c r="H2689" t="s">
        <v>443</v>
      </c>
      <c r="I2689" t="s">
        <v>451</v>
      </c>
      <c r="K2689">
        <v>10127</v>
      </c>
      <c r="L2689">
        <v>1276268293</v>
      </c>
    </row>
    <row r="2690" spans="1:12" x14ac:dyDescent="0.45">
      <c r="A2690" t="str">
        <f t="shared" si="41"/>
        <v>Blumenau, Santa Catarina, Brazil</v>
      </c>
      <c r="B2690" t="s">
        <v>4728</v>
      </c>
      <c r="C2690" t="s">
        <v>4728</v>
      </c>
      <c r="D2690">
        <v>-26.918900000000001</v>
      </c>
      <c r="E2690">
        <v>-49.065800000000003</v>
      </c>
      <c r="F2690" t="s">
        <v>491</v>
      </c>
      <c r="G2690" t="s">
        <v>492</v>
      </c>
      <c r="H2690" t="s">
        <v>493</v>
      </c>
      <c r="I2690" t="s">
        <v>2288</v>
      </c>
      <c r="K2690">
        <v>309011</v>
      </c>
      <c r="L2690">
        <v>1076618665</v>
      </c>
    </row>
    <row r="2691" spans="1:12" x14ac:dyDescent="0.45">
      <c r="A2691" t="str">
        <f t="shared" ref="A2691:A2754" si="42">CONCATENATE(B2691,", ",I2691,", ",F2691)</f>
        <v>Blundellsands, Sefton, United Kingdom</v>
      </c>
      <c r="B2691" t="s">
        <v>4729</v>
      </c>
      <c r="C2691" t="s">
        <v>4729</v>
      </c>
      <c r="D2691">
        <v>53.48</v>
      </c>
      <c r="E2691">
        <v>-3.05</v>
      </c>
      <c r="F2691" t="s">
        <v>536</v>
      </c>
      <c r="G2691" t="s">
        <v>537</v>
      </c>
      <c r="H2691" t="s">
        <v>538</v>
      </c>
      <c r="I2691" t="s">
        <v>1058</v>
      </c>
      <c r="K2691">
        <v>11514</v>
      </c>
      <c r="L2691">
        <v>1826007490</v>
      </c>
    </row>
    <row r="2692" spans="1:12" x14ac:dyDescent="0.45">
      <c r="A2692" t="str">
        <f t="shared" si="42"/>
        <v>Blunsdon Saint Andrew, Swindon, United Kingdom</v>
      </c>
      <c r="B2692" t="s">
        <v>4730</v>
      </c>
      <c r="C2692" t="s">
        <v>4730</v>
      </c>
      <c r="D2692">
        <v>51.61</v>
      </c>
      <c r="E2692">
        <v>-1.79</v>
      </c>
      <c r="F2692" t="s">
        <v>536</v>
      </c>
      <c r="G2692" t="s">
        <v>537</v>
      </c>
      <c r="H2692" t="s">
        <v>538</v>
      </c>
      <c r="I2692" t="s">
        <v>4731</v>
      </c>
      <c r="K2692">
        <v>12414</v>
      </c>
      <c r="L2692">
        <v>1826285391</v>
      </c>
    </row>
    <row r="2693" spans="1:12" x14ac:dyDescent="0.45">
      <c r="A2693" t="str">
        <f t="shared" si="42"/>
        <v>Blyth, Northumberland, United Kingdom</v>
      </c>
      <c r="B2693" t="s">
        <v>4732</v>
      </c>
      <c r="C2693" t="s">
        <v>4732</v>
      </c>
      <c r="D2693">
        <v>55.125999999999998</v>
      </c>
      <c r="E2693">
        <v>-1.514</v>
      </c>
      <c r="F2693" t="s">
        <v>536</v>
      </c>
      <c r="G2693" t="s">
        <v>537</v>
      </c>
      <c r="H2693" t="s">
        <v>538</v>
      </c>
      <c r="I2693" t="s">
        <v>1646</v>
      </c>
      <c r="K2693">
        <v>37339</v>
      </c>
      <c r="L2693">
        <v>1826333350</v>
      </c>
    </row>
    <row r="2694" spans="1:12" x14ac:dyDescent="0.45">
      <c r="A2694" t="str">
        <f t="shared" si="42"/>
        <v>Blythe, California, United States</v>
      </c>
      <c r="B2694" t="s">
        <v>4733</v>
      </c>
      <c r="C2694" t="s">
        <v>4733</v>
      </c>
      <c r="D2694">
        <v>33.622</v>
      </c>
      <c r="E2694">
        <v>-114.61879999999999</v>
      </c>
      <c r="F2694" t="s">
        <v>530</v>
      </c>
      <c r="G2694" t="s">
        <v>531</v>
      </c>
      <c r="H2694" t="s">
        <v>532</v>
      </c>
      <c r="I2694" t="s">
        <v>754</v>
      </c>
      <c r="K2694">
        <v>12260</v>
      </c>
      <c r="L2694">
        <v>1840019299</v>
      </c>
    </row>
    <row r="2695" spans="1:12" x14ac:dyDescent="0.45">
      <c r="A2695" t="str">
        <f t="shared" si="42"/>
        <v>Blythebridge, Staffordshire, United Kingdom</v>
      </c>
      <c r="B2695" t="s">
        <v>4734</v>
      </c>
      <c r="C2695" t="s">
        <v>4734</v>
      </c>
      <c r="D2695">
        <v>52.970399999999998</v>
      </c>
      <c r="E2695">
        <v>-2.0709</v>
      </c>
      <c r="F2695" t="s">
        <v>536</v>
      </c>
      <c r="G2695" t="s">
        <v>537</v>
      </c>
      <c r="H2695" t="s">
        <v>538</v>
      </c>
      <c r="I2695" t="s">
        <v>2729</v>
      </c>
      <c r="K2695">
        <v>5931</v>
      </c>
      <c r="L2695">
        <v>1826518590</v>
      </c>
    </row>
    <row r="2696" spans="1:12" x14ac:dyDescent="0.45">
      <c r="A2696" t="str">
        <f t="shared" si="42"/>
        <v>Blytheville, Arkansas, United States</v>
      </c>
      <c r="B2696" t="s">
        <v>4735</v>
      </c>
      <c r="C2696" t="s">
        <v>4735</v>
      </c>
      <c r="D2696">
        <v>35.932099999999998</v>
      </c>
      <c r="E2696">
        <v>-89.905100000000004</v>
      </c>
      <c r="F2696" t="s">
        <v>530</v>
      </c>
      <c r="G2696" t="s">
        <v>531</v>
      </c>
      <c r="H2696" t="s">
        <v>532</v>
      </c>
      <c r="I2696" t="s">
        <v>1616</v>
      </c>
      <c r="K2696">
        <v>15693</v>
      </c>
      <c r="L2696">
        <v>1840013390</v>
      </c>
    </row>
    <row r="2697" spans="1:12" x14ac:dyDescent="0.45">
      <c r="A2697" t="str">
        <f t="shared" si="42"/>
        <v>Bni Drar, Oriental, Morocco</v>
      </c>
      <c r="B2697" t="s">
        <v>4736</v>
      </c>
      <c r="C2697" t="s">
        <v>4736</v>
      </c>
      <c r="D2697">
        <v>34.828099999999999</v>
      </c>
      <c r="E2697">
        <v>-1.9936</v>
      </c>
      <c r="F2697" t="s">
        <v>893</v>
      </c>
      <c r="G2697" t="s">
        <v>894</v>
      </c>
      <c r="H2697" t="s">
        <v>895</v>
      </c>
      <c r="I2697" t="s">
        <v>921</v>
      </c>
      <c r="K2697">
        <v>10934</v>
      </c>
      <c r="L2697">
        <v>1504593239</v>
      </c>
    </row>
    <row r="2698" spans="1:12" x14ac:dyDescent="0.45">
      <c r="A2698" t="str">
        <f t="shared" si="42"/>
        <v>Bo, Southern, Sierra Leone</v>
      </c>
      <c r="B2698" t="s">
        <v>4737</v>
      </c>
      <c r="C2698" t="s">
        <v>4737</v>
      </c>
      <c r="D2698">
        <v>7.9564000000000004</v>
      </c>
      <c r="E2698">
        <v>-11.74</v>
      </c>
      <c r="F2698" t="s">
        <v>4738</v>
      </c>
      <c r="G2698" t="s">
        <v>4739</v>
      </c>
      <c r="H2698" t="s">
        <v>4740</v>
      </c>
      <c r="I2698" t="s">
        <v>408</v>
      </c>
      <c r="J2698" t="s">
        <v>378</v>
      </c>
      <c r="K2698">
        <v>174354</v>
      </c>
      <c r="L2698">
        <v>1694651111</v>
      </c>
    </row>
    <row r="2699" spans="1:12" x14ac:dyDescent="0.45">
      <c r="A2699" t="str">
        <f t="shared" si="42"/>
        <v>Bo‘ka, Toshkent, Uzbekistan</v>
      </c>
      <c r="B2699" t="s">
        <v>4741</v>
      </c>
      <c r="C2699" t="s">
        <v>4742</v>
      </c>
      <c r="D2699">
        <v>40.811100000000003</v>
      </c>
      <c r="E2699">
        <v>69.194199999999995</v>
      </c>
      <c r="F2699" t="s">
        <v>1966</v>
      </c>
      <c r="G2699" t="s">
        <v>1967</v>
      </c>
      <c r="H2699" t="s">
        <v>1968</v>
      </c>
      <c r="I2699" t="s">
        <v>2035</v>
      </c>
      <c r="K2699">
        <v>28000</v>
      </c>
      <c r="L2699">
        <v>1860263265</v>
      </c>
    </row>
    <row r="2700" spans="1:12" x14ac:dyDescent="0.45">
      <c r="A2700" t="str">
        <f t="shared" si="42"/>
        <v>Bo‘ston, Qoraqalpog‘iston, Uzbekistan</v>
      </c>
      <c r="B2700" t="s">
        <v>4743</v>
      </c>
      <c r="C2700" t="s">
        <v>4744</v>
      </c>
      <c r="D2700">
        <v>41.847799999999999</v>
      </c>
      <c r="E2700">
        <v>60.93</v>
      </c>
      <c r="F2700" t="s">
        <v>1966</v>
      </c>
      <c r="G2700" t="s">
        <v>1967</v>
      </c>
      <c r="H2700" t="s">
        <v>1968</v>
      </c>
      <c r="I2700" t="s">
        <v>4270</v>
      </c>
      <c r="K2700">
        <v>8488</v>
      </c>
      <c r="L2700">
        <v>1860795913</v>
      </c>
    </row>
    <row r="2701" spans="1:12" x14ac:dyDescent="0.45">
      <c r="A2701" t="str">
        <f t="shared" si="42"/>
        <v>Bo’ness, Falkirk, United Kingdom</v>
      </c>
      <c r="B2701" t="s">
        <v>4745</v>
      </c>
      <c r="C2701" t="s">
        <v>4746</v>
      </c>
      <c r="D2701">
        <v>56.016800000000003</v>
      </c>
      <c r="E2701">
        <v>-3.6089000000000002</v>
      </c>
      <c r="F2701" t="s">
        <v>536</v>
      </c>
      <c r="G2701" t="s">
        <v>537</v>
      </c>
      <c r="H2701" t="s">
        <v>538</v>
      </c>
      <c r="I2701" t="s">
        <v>4747</v>
      </c>
      <c r="K2701">
        <v>14490</v>
      </c>
      <c r="L2701">
        <v>1826331223</v>
      </c>
    </row>
    <row r="2702" spans="1:12" x14ac:dyDescent="0.45">
      <c r="A2702" t="str">
        <f t="shared" si="42"/>
        <v>Boa Esperança do Sul, São Paulo, Brazil</v>
      </c>
      <c r="B2702" t="s">
        <v>4748</v>
      </c>
      <c r="C2702" t="s">
        <v>4749</v>
      </c>
      <c r="D2702">
        <v>-21.9925</v>
      </c>
      <c r="E2702">
        <v>-48.390799999999999</v>
      </c>
      <c r="F2702" t="s">
        <v>491</v>
      </c>
      <c r="G2702" t="s">
        <v>492</v>
      </c>
      <c r="H2702" t="s">
        <v>493</v>
      </c>
      <c r="I2702" t="s">
        <v>801</v>
      </c>
      <c r="K2702">
        <v>14546</v>
      </c>
      <c r="L2702">
        <v>1076269444</v>
      </c>
    </row>
    <row r="2703" spans="1:12" x14ac:dyDescent="0.45">
      <c r="A2703" t="str">
        <f t="shared" si="42"/>
        <v>Boa Vista, Roraima, Brazil</v>
      </c>
      <c r="B2703" t="s">
        <v>4750</v>
      </c>
      <c r="C2703" t="s">
        <v>4750</v>
      </c>
      <c r="D2703">
        <v>2.82</v>
      </c>
      <c r="E2703">
        <v>-60.671900000000001</v>
      </c>
      <c r="F2703" t="s">
        <v>491</v>
      </c>
      <c r="G2703" t="s">
        <v>492</v>
      </c>
      <c r="H2703" t="s">
        <v>493</v>
      </c>
      <c r="I2703" t="s">
        <v>4751</v>
      </c>
      <c r="J2703" t="s">
        <v>378</v>
      </c>
      <c r="K2703">
        <v>326419</v>
      </c>
      <c r="L2703">
        <v>1076621300</v>
      </c>
    </row>
    <row r="2704" spans="1:12" x14ac:dyDescent="0.45">
      <c r="A2704" t="str">
        <f t="shared" si="42"/>
        <v>Boac, Marinduque, Philippines</v>
      </c>
      <c r="B2704" t="s">
        <v>4752</v>
      </c>
      <c r="C2704" t="s">
        <v>4752</v>
      </c>
      <c r="D2704">
        <v>13.446300000000001</v>
      </c>
      <c r="E2704">
        <v>121.84</v>
      </c>
      <c r="F2704" t="s">
        <v>1373</v>
      </c>
      <c r="G2704" t="s">
        <v>1374</v>
      </c>
      <c r="H2704" t="s">
        <v>1375</v>
      </c>
      <c r="I2704" t="s">
        <v>4753</v>
      </c>
      <c r="J2704" t="s">
        <v>378</v>
      </c>
      <c r="L2704">
        <v>1608972476</v>
      </c>
    </row>
    <row r="2705" spans="1:12" x14ac:dyDescent="0.45">
      <c r="A2705" t="str">
        <f t="shared" si="42"/>
        <v>Boaco, Boaco, Nicaragua</v>
      </c>
      <c r="B2705" t="s">
        <v>4754</v>
      </c>
      <c r="C2705" t="s">
        <v>4754</v>
      </c>
      <c r="D2705">
        <v>12.472200000000001</v>
      </c>
      <c r="E2705">
        <v>-85.658600000000007</v>
      </c>
      <c r="F2705" t="s">
        <v>4511</v>
      </c>
      <c r="G2705" t="s">
        <v>4512</v>
      </c>
      <c r="H2705" t="s">
        <v>4513</v>
      </c>
      <c r="I2705" t="s">
        <v>4754</v>
      </c>
      <c r="J2705" t="s">
        <v>378</v>
      </c>
      <c r="K2705">
        <v>317000</v>
      </c>
      <c r="L2705">
        <v>1558023610</v>
      </c>
    </row>
    <row r="2706" spans="1:12" x14ac:dyDescent="0.45">
      <c r="A2706" t="str">
        <f t="shared" si="42"/>
        <v>Boardman, Ohio, United States</v>
      </c>
      <c r="B2706" t="s">
        <v>4755</v>
      </c>
      <c r="C2706" t="s">
        <v>4755</v>
      </c>
      <c r="D2706">
        <v>41.0334</v>
      </c>
      <c r="E2706">
        <v>-80.667100000000005</v>
      </c>
      <c r="F2706" t="s">
        <v>530</v>
      </c>
      <c r="G2706" t="s">
        <v>531</v>
      </c>
      <c r="H2706" t="s">
        <v>532</v>
      </c>
      <c r="I2706" t="s">
        <v>799</v>
      </c>
      <c r="K2706">
        <v>34557</v>
      </c>
      <c r="L2706">
        <v>1840005186</v>
      </c>
    </row>
    <row r="2707" spans="1:12" x14ac:dyDescent="0.45">
      <c r="A2707" t="str">
        <f t="shared" si="42"/>
        <v>Boaz, Alabama, United States</v>
      </c>
      <c r="B2707" t="s">
        <v>4756</v>
      </c>
      <c r="C2707" t="s">
        <v>4756</v>
      </c>
      <c r="D2707">
        <v>34.198500000000003</v>
      </c>
      <c r="E2707">
        <v>-86.152900000000002</v>
      </c>
      <c r="F2707" t="s">
        <v>530</v>
      </c>
      <c r="G2707" t="s">
        <v>531</v>
      </c>
      <c r="H2707" t="s">
        <v>532</v>
      </c>
      <c r="I2707" t="s">
        <v>1371</v>
      </c>
      <c r="K2707">
        <v>9704</v>
      </c>
      <c r="L2707">
        <v>1840013602</v>
      </c>
    </row>
    <row r="2708" spans="1:12" x14ac:dyDescent="0.45">
      <c r="A2708" t="str">
        <f t="shared" si="42"/>
        <v>Bobbili, Andhra Pradesh, India</v>
      </c>
      <c r="B2708" t="s">
        <v>4757</v>
      </c>
      <c r="C2708" t="s">
        <v>4757</v>
      </c>
      <c r="D2708">
        <v>18.566700000000001</v>
      </c>
      <c r="E2708">
        <v>83.416700000000006</v>
      </c>
      <c r="F2708" t="s">
        <v>626</v>
      </c>
      <c r="G2708" t="s">
        <v>627</v>
      </c>
      <c r="H2708" t="s">
        <v>628</v>
      </c>
      <c r="I2708" t="s">
        <v>816</v>
      </c>
      <c r="K2708">
        <v>56819</v>
      </c>
      <c r="L2708">
        <v>1356820046</v>
      </c>
    </row>
    <row r="2709" spans="1:12" x14ac:dyDescent="0.45">
      <c r="A2709" t="str">
        <f t="shared" si="42"/>
        <v>Bobigny, Île-de-France, France</v>
      </c>
      <c r="B2709" t="s">
        <v>4758</v>
      </c>
      <c r="C2709" t="s">
        <v>4758</v>
      </c>
      <c r="D2709">
        <v>48.910600000000002</v>
      </c>
      <c r="E2709">
        <v>2.4397000000000002</v>
      </c>
      <c r="F2709" t="s">
        <v>526</v>
      </c>
      <c r="G2709" t="s">
        <v>527</v>
      </c>
      <c r="H2709" t="s">
        <v>528</v>
      </c>
      <c r="I2709" t="s">
        <v>732</v>
      </c>
      <c r="J2709" t="s">
        <v>366</v>
      </c>
      <c r="K2709">
        <v>53640</v>
      </c>
      <c r="L2709">
        <v>1250306149</v>
      </c>
    </row>
    <row r="2710" spans="1:12" x14ac:dyDescent="0.45">
      <c r="A2710" t="str">
        <f t="shared" si="42"/>
        <v>Bobingen, Bavaria, Germany</v>
      </c>
      <c r="B2710" t="s">
        <v>4759</v>
      </c>
      <c r="C2710" t="s">
        <v>4759</v>
      </c>
      <c r="D2710">
        <v>48.2667</v>
      </c>
      <c r="E2710">
        <v>10.816700000000001</v>
      </c>
      <c r="F2710" t="s">
        <v>441</v>
      </c>
      <c r="G2710" t="s">
        <v>442</v>
      </c>
      <c r="H2710" t="s">
        <v>443</v>
      </c>
      <c r="I2710" t="s">
        <v>567</v>
      </c>
      <c r="K2710">
        <v>17199</v>
      </c>
      <c r="L2710">
        <v>1276277241</v>
      </c>
    </row>
    <row r="2711" spans="1:12" x14ac:dyDescent="0.45">
      <c r="A2711" t="str">
        <f t="shared" si="42"/>
        <v>Böblingen, Baden-Württemberg, Germany</v>
      </c>
      <c r="B2711" t="s">
        <v>4760</v>
      </c>
      <c r="C2711" t="s">
        <v>4761</v>
      </c>
      <c r="D2711">
        <v>48.683300000000003</v>
      </c>
      <c r="E2711">
        <v>9</v>
      </c>
      <c r="F2711" t="s">
        <v>441</v>
      </c>
      <c r="G2711" t="s">
        <v>442</v>
      </c>
      <c r="H2711" t="s">
        <v>443</v>
      </c>
      <c r="I2711" t="s">
        <v>451</v>
      </c>
      <c r="J2711" t="s">
        <v>366</v>
      </c>
      <c r="K2711">
        <v>50155</v>
      </c>
      <c r="L2711">
        <v>1276001231</v>
      </c>
    </row>
    <row r="2712" spans="1:12" x14ac:dyDescent="0.45">
      <c r="A2712" t="str">
        <f t="shared" si="42"/>
        <v>Bobo-Dioulasso, Hauts-Bassins, Burkina Faso</v>
      </c>
      <c r="B2712" t="s">
        <v>4762</v>
      </c>
      <c r="C2712" t="s">
        <v>4762</v>
      </c>
      <c r="D2712">
        <v>11.183299999999999</v>
      </c>
      <c r="E2712">
        <v>-4.2832999999999997</v>
      </c>
      <c r="F2712" t="s">
        <v>3444</v>
      </c>
      <c r="G2712" t="s">
        <v>3445</v>
      </c>
      <c r="H2712" t="s">
        <v>3446</v>
      </c>
      <c r="I2712" t="s">
        <v>4763</v>
      </c>
      <c r="J2712" t="s">
        <v>378</v>
      </c>
      <c r="K2712">
        <v>360106</v>
      </c>
      <c r="L2712">
        <v>1854348796</v>
      </c>
    </row>
    <row r="2713" spans="1:12" x14ac:dyDescent="0.45">
      <c r="A2713" t="str">
        <f t="shared" si="42"/>
        <v>Bobov Dol, Kyustendil, Bulgaria</v>
      </c>
      <c r="B2713" t="s">
        <v>4764</v>
      </c>
      <c r="C2713" t="s">
        <v>4764</v>
      </c>
      <c r="D2713">
        <v>42.366100000000003</v>
      </c>
      <c r="E2713">
        <v>23.005299999999998</v>
      </c>
      <c r="F2713" t="s">
        <v>1175</v>
      </c>
      <c r="G2713" t="s">
        <v>1176</v>
      </c>
      <c r="H2713" t="s">
        <v>1177</v>
      </c>
      <c r="I2713" t="s">
        <v>4765</v>
      </c>
      <c r="J2713" t="s">
        <v>366</v>
      </c>
      <c r="K2713">
        <v>5651</v>
      </c>
      <c r="L2713">
        <v>1100718546</v>
      </c>
    </row>
    <row r="2714" spans="1:12" x14ac:dyDescent="0.45">
      <c r="A2714" t="str">
        <f t="shared" si="42"/>
        <v>Bobrov, Voronezhskaya Oblast’, Russia</v>
      </c>
      <c r="B2714" t="s">
        <v>4766</v>
      </c>
      <c r="C2714" t="s">
        <v>4766</v>
      </c>
      <c r="D2714">
        <v>51.0944</v>
      </c>
      <c r="E2714">
        <v>40.032200000000003</v>
      </c>
      <c r="F2714" t="s">
        <v>504</v>
      </c>
      <c r="G2714" t="s">
        <v>505</v>
      </c>
      <c r="H2714" t="s">
        <v>506</v>
      </c>
      <c r="I2714" t="s">
        <v>4767</v>
      </c>
      <c r="K2714">
        <v>20605</v>
      </c>
      <c r="L2714">
        <v>1643014225</v>
      </c>
    </row>
    <row r="2715" spans="1:12" x14ac:dyDescent="0.45">
      <c r="A2715" t="str">
        <f t="shared" si="42"/>
        <v>Bobrynets’, Kirovohrads’ka Oblast’, Ukraine</v>
      </c>
      <c r="B2715" t="s">
        <v>4768</v>
      </c>
      <c r="C2715" t="s">
        <v>4769</v>
      </c>
      <c r="D2715">
        <v>48.0578</v>
      </c>
      <c r="E2715">
        <v>32.158099999999997</v>
      </c>
      <c r="F2715" t="s">
        <v>1461</v>
      </c>
      <c r="G2715" t="s">
        <v>1462</v>
      </c>
      <c r="H2715" t="s">
        <v>1463</v>
      </c>
      <c r="I2715" t="s">
        <v>4668</v>
      </c>
      <c r="J2715" t="s">
        <v>366</v>
      </c>
      <c r="K2715">
        <v>10898</v>
      </c>
      <c r="L2715">
        <v>1804282287</v>
      </c>
    </row>
    <row r="2716" spans="1:12" x14ac:dyDescent="0.45">
      <c r="A2716" t="str">
        <f t="shared" si="42"/>
        <v>Boca del Rio, Veracruz, Mexico</v>
      </c>
      <c r="B2716" t="s">
        <v>4770</v>
      </c>
      <c r="C2716" t="s">
        <v>4770</v>
      </c>
      <c r="D2716">
        <v>19.105599999999999</v>
      </c>
      <c r="E2716">
        <v>-96.107799999999997</v>
      </c>
      <c r="F2716" t="s">
        <v>519</v>
      </c>
      <c r="G2716" t="s">
        <v>520</v>
      </c>
      <c r="H2716" t="s">
        <v>521</v>
      </c>
      <c r="I2716" t="s">
        <v>716</v>
      </c>
      <c r="J2716" t="s">
        <v>366</v>
      </c>
      <c r="K2716">
        <v>138058</v>
      </c>
      <c r="L2716">
        <v>1484658980</v>
      </c>
    </row>
    <row r="2717" spans="1:12" x14ac:dyDescent="0.45">
      <c r="A2717" t="str">
        <f t="shared" si="42"/>
        <v>Boca Raton, Florida, United States</v>
      </c>
      <c r="B2717" t="s">
        <v>4771</v>
      </c>
      <c r="C2717" t="s">
        <v>4771</v>
      </c>
      <c r="D2717">
        <v>26.3752</v>
      </c>
      <c r="E2717">
        <v>-80.108000000000004</v>
      </c>
      <c r="F2717" t="s">
        <v>530</v>
      </c>
      <c r="G2717" t="s">
        <v>531</v>
      </c>
      <c r="H2717" t="s">
        <v>532</v>
      </c>
      <c r="I2717" t="s">
        <v>1378</v>
      </c>
      <c r="K2717">
        <v>99805</v>
      </c>
      <c r="L2717">
        <v>1840014207</v>
      </c>
    </row>
    <row r="2718" spans="1:12" x14ac:dyDescent="0.45">
      <c r="A2718" t="str">
        <f t="shared" si="42"/>
        <v>Bocaina, São Paulo, Brazil</v>
      </c>
      <c r="B2718" t="s">
        <v>4772</v>
      </c>
      <c r="C2718" t="s">
        <v>4772</v>
      </c>
      <c r="D2718">
        <v>-22.136099999999999</v>
      </c>
      <c r="E2718">
        <v>-48.518099999999997</v>
      </c>
      <c r="F2718" t="s">
        <v>491</v>
      </c>
      <c r="G2718" t="s">
        <v>492</v>
      </c>
      <c r="H2718" t="s">
        <v>493</v>
      </c>
      <c r="I2718" t="s">
        <v>801</v>
      </c>
      <c r="K2718">
        <v>11810</v>
      </c>
      <c r="L2718">
        <v>1076989834</v>
      </c>
    </row>
    <row r="2719" spans="1:12" x14ac:dyDescent="0.45">
      <c r="A2719" t="str">
        <f t="shared" si="42"/>
        <v>Bocaiúva, Minas Gerais, Brazil</v>
      </c>
      <c r="B2719" t="s">
        <v>4773</v>
      </c>
      <c r="C2719" t="s">
        <v>4774</v>
      </c>
      <c r="D2719">
        <v>-17.107800000000001</v>
      </c>
      <c r="E2719">
        <v>-43.814999999999998</v>
      </c>
      <c r="F2719" t="s">
        <v>491</v>
      </c>
      <c r="G2719" t="s">
        <v>492</v>
      </c>
      <c r="H2719" t="s">
        <v>493</v>
      </c>
      <c r="I2719" t="s">
        <v>1623</v>
      </c>
      <c r="K2719">
        <v>32114</v>
      </c>
      <c r="L2719">
        <v>1076639320</v>
      </c>
    </row>
    <row r="2720" spans="1:12" x14ac:dyDescent="0.45">
      <c r="A2720" t="str">
        <f t="shared" si="42"/>
        <v>Bocas del Toro, Bocas del Toro, Panama</v>
      </c>
      <c r="B2720" t="s">
        <v>1632</v>
      </c>
      <c r="C2720" t="s">
        <v>1632</v>
      </c>
      <c r="D2720">
        <v>9.3332999999999995</v>
      </c>
      <c r="E2720">
        <v>-82.25</v>
      </c>
      <c r="F2720" t="s">
        <v>1629</v>
      </c>
      <c r="G2720" t="s">
        <v>1630</v>
      </c>
      <c r="H2720" t="s">
        <v>1631</v>
      </c>
      <c r="I2720" t="s">
        <v>1632</v>
      </c>
      <c r="J2720" t="s">
        <v>378</v>
      </c>
      <c r="K2720">
        <v>12996</v>
      </c>
      <c r="L2720">
        <v>1591037947</v>
      </c>
    </row>
    <row r="2721" spans="1:12" x14ac:dyDescent="0.45">
      <c r="A2721" t="str">
        <f t="shared" si="42"/>
        <v>Bochnia, Małopolskie, Poland</v>
      </c>
      <c r="B2721" t="s">
        <v>4775</v>
      </c>
      <c r="C2721" t="s">
        <v>4775</v>
      </c>
      <c r="D2721">
        <v>49.9833</v>
      </c>
      <c r="E2721">
        <v>20.433299999999999</v>
      </c>
      <c r="F2721" t="s">
        <v>3993</v>
      </c>
      <c r="G2721" t="s">
        <v>3994</v>
      </c>
      <c r="H2721" t="s">
        <v>3995</v>
      </c>
      <c r="I2721" t="s">
        <v>4776</v>
      </c>
      <c r="J2721" t="s">
        <v>366</v>
      </c>
      <c r="K2721">
        <v>30075</v>
      </c>
      <c r="L2721">
        <v>1616833825</v>
      </c>
    </row>
    <row r="2722" spans="1:12" x14ac:dyDescent="0.45">
      <c r="A2722" t="str">
        <f t="shared" si="42"/>
        <v>Bocholt, North Rhine-Westphalia, Germany</v>
      </c>
      <c r="B2722" t="s">
        <v>4777</v>
      </c>
      <c r="C2722" t="s">
        <v>4777</v>
      </c>
      <c r="D2722">
        <v>51.833300000000001</v>
      </c>
      <c r="E2722">
        <v>6.6166999999999998</v>
      </c>
      <c r="F2722" t="s">
        <v>441</v>
      </c>
      <c r="G2722" t="s">
        <v>442</v>
      </c>
      <c r="H2722" t="s">
        <v>443</v>
      </c>
      <c r="I2722" t="s">
        <v>444</v>
      </c>
      <c r="K2722">
        <v>71099</v>
      </c>
      <c r="L2722">
        <v>1276001655</v>
      </c>
    </row>
    <row r="2723" spans="1:12" x14ac:dyDescent="0.45">
      <c r="A2723" t="str">
        <f t="shared" si="42"/>
        <v>Bochum, North Rhine-Westphalia, Germany</v>
      </c>
      <c r="B2723" t="s">
        <v>4778</v>
      </c>
      <c r="C2723" t="s">
        <v>4778</v>
      </c>
      <c r="D2723">
        <v>51.4833</v>
      </c>
      <c r="E2723">
        <v>7.2167000000000003</v>
      </c>
      <c r="F2723" t="s">
        <v>441</v>
      </c>
      <c r="G2723" t="s">
        <v>442</v>
      </c>
      <c r="H2723" t="s">
        <v>443</v>
      </c>
      <c r="I2723" t="s">
        <v>444</v>
      </c>
      <c r="J2723" t="s">
        <v>366</v>
      </c>
      <c r="K2723">
        <v>364628</v>
      </c>
      <c r="L2723">
        <v>1276227288</v>
      </c>
    </row>
    <row r="2724" spans="1:12" x14ac:dyDescent="0.45">
      <c r="A2724" t="str">
        <f t="shared" si="42"/>
        <v>Bockenem, Lower Saxony, Germany</v>
      </c>
      <c r="B2724" t="s">
        <v>4779</v>
      </c>
      <c r="C2724" t="s">
        <v>4779</v>
      </c>
      <c r="D2724">
        <v>52.011699999999998</v>
      </c>
      <c r="E2724">
        <v>10.1319</v>
      </c>
      <c r="F2724" t="s">
        <v>441</v>
      </c>
      <c r="G2724" t="s">
        <v>442</v>
      </c>
      <c r="H2724" t="s">
        <v>443</v>
      </c>
      <c r="I2724" t="s">
        <v>735</v>
      </c>
      <c r="K2724">
        <v>9795</v>
      </c>
      <c r="L2724">
        <v>1276993037</v>
      </c>
    </row>
    <row r="2725" spans="1:12" x14ac:dyDescent="0.45">
      <c r="A2725" t="str">
        <f t="shared" si="42"/>
        <v>Bocşa, Caraş-Severin, Romania</v>
      </c>
      <c r="B2725" t="s">
        <v>4780</v>
      </c>
      <c r="C2725" t="s">
        <v>4781</v>
      </c>
      <c r="D2725">
        <v>45.374699999999997</v>
      </c>
      <c r="E2725">
        <v>21.710599999999999</v>
      </c>
      <c r="F2725" t="s">
        <v>665</v>
      </c>
      <c r="G2725" t="s">
        <v>666</v>
      </c>
      <c r="H2725" t="s">
        <v>667</v>
      </c>
      <c r="I2725" t="s">
        <v>2040</v>
      </c>
      <c r="K2725">
        <v>15842</v>
      </c>
      <c r="L2725">
        <v>1642424364</v>
      </c>
    </row>
    <row r="2726" spans="1:12" x14ac:dyDescent="0.45">
      <c r="A2726" t="str">
        <f t="shared" si="42"/>
        <v>Bodaybo, Irkutskaya Oblast’, Russia</v>
      </c>
      <c r="B2726" t="s">
        <v>4782</v>
      </c>
      <c r="C2726" t="s">
        <v>4782</v>
      </c>
      <c r="D2726">
        <v>57.8506</v>
      </c>
      <c r="E2726">
        <v>114.19329999999999</v>
      </c>
      <c r="F2726" t="s">
        <v>504</v>
      </c>
      <c r="G2726" t="s">
        <v>505</v>
      </c>
      <c r="H2726" t="s">
        <v>506</v>
      </c>
      <c r="I2726" t="s">
        <v>1756</v>
      </c>
      <c r="K2726">
        <v>12316</v>
      </c>
      <c r="L2726">
        <v>1643017251</v>
      </c>
    </row>
    <row r="2727" spans="1:12" x14ac:dyDescent="0.45">
      <c r="A2727" t="str">
        <f t="shared" si="42"/>
        <v>Bodenwerder, Lower Saxony, Germany</v>
      </c>
      <c r="B2727" t="s">
        <v>4783</v>
      </c>
      <c r="C2727" t="s">
        <v>4783</v>
      </c>
      <c r="D2727">
        <v>51.966700000000003</v>
      </c>
      <c r="E2727">
        <v>9.5167000000000002</v>
      </c>
      <c r="F2727" t="s">
        <v>441</v>
      </c>
      <c r="G2727" t="s">
        <v>442</v>
      </c>
      <c r="H2727" t="s">
        <v>443</v>
      </c>
      <c r="I2727" t="s">
        <v>735</v>
      </c>
      <c r="K2727">
        <v>5561</v>
      </c>
      <c r="L2727">
        <v>1276686500</v>
      </c>
    </row>
    <row r="2728" spans="1:12" x14ac:dyDescent="0.45">
      <c r="A2728" t="str">
        <f t="shared" si="42"/>
        <v>Bodhan, Telangana, India</v>
      </c>
      <c r="B2728" t="s">
        <v>4784</v>
      </c>
      <c r="C2728" t="s">
        <v>4784</v>
      </c>
      <c r="D2728">
        <v>18.670000000000002</v>
      </c>
      <c r="E2728">
        <v>77.900000000000006</v>
      </c>
      <c r="F2728" t="s">
        <v>626</v>
      </c>
      <c r="G2728" t="s">
        <v>627</v>
      </c>
      <c r="H2728" t="s">
        <v>628</v>
      </c>
      <c r="I2728" t="s">
        <v>853</v>
      </c>
      <c r="K2728">
        <v>77573</v>
      </c>
      <c r="L2728">
        <v>1356506985</v>
      </c>
    </row>
    <row r="2729" spans="1:12" x14ac:dyDescent="0.45">
      <c r="A2729" t="str">
        <f t="shared" si="42"/>
        <v>Bodmin, Cornwall, United Kingdom</v>
      </c>
      <c r="B2729" t="s">
        <v>4785</v>
      </c>
      <c r="C2729" t="s">
        <v>4785</v>
      </c>
      <c r="D2729">
        <v>50.466000000000001</v>
      </c>
      <c r="E2729">
        <v>-4.718</v>
      </c>
      <c r="F2729" t="s">
        <v>536</v>
      </c>
      <c r="G2729" t="s">
        <v>537</v>
      </c>
      <c r="H2729" t="s">
        <v>538</v>
      </c>
      <c r="I2729" t="s">
        <v>4786</v>
      </c>
      <c r="K2729">
        <v>14736</v>
      </c>
      <c r="L2729">
        <v>1826850129</v>
      </c>
    </row>
    <row r="2730" spans="1:12" x14ac:dyDescent="0.45">
      <c r="A2730" t="str">
        <f t="shared" si="42"/>
        <v>Bodø, Nordland, Norway</v>
      </c>
      <c r="B2730" t="s">
        <v>4787</v>
      </c>
      <c r="C2730" t="s">
        <v>4788</v>
      </c>
      <c r="D2730">
        <v>67.282700000000006</v>
      </c>
      <c r="E2730">
        <v>14.3751</v>
      </c>
      <c r="F2730" t="s">
        <v>1169</v>
      </c>
      <c r="G2730" t="s">
        <v>1170</v>
      </c>
      <c r="H2730" t="s">
        <v>1171</v>
      </c>
      <c r="I2730" t="s">
        <v>4789</v>
      </c>
      <c r="J2730" t="s">
        <v>378</v>
      </c>
      <c r="K2730">
        <v>41720</v>
      </c>
      <c r="L2730">
        <v>1578023501</v>
      </c>
    </row>
    <row r="2731" spans="1:12" x14ac:dyDescent="0.45">
      <c r="A2731" t="str">
        <f t="shared" si="42"/>
        <v>Bodupāl, Telangana, India</v>
      </c>
      <c r="B2731" t="s">
        <v>4790</v>
      </c>
      <c r="C2731" t="s">
        <v>4791</v>
      </c>
      <c r="D2731">
        <v>17.413900000000002</v>
      </c>
      <c r="E2731">
        <v>78.578299999999999</v>
      </c>
      <c r="F2731" t="s">
        <v>626</v>
      </c>
      <c r="G2731" t="s">
        <v>627</v>
      </c>
      <c r="H2731" t="s">
        <v>628</v>
      </c>
      <c r="I2731" t="s">
        <v>853</v>
      </c>
      <c r="K2731">
        <v>43692</v>
      </c>
      <c r="L2731">
        <v>1356074103</v>
      </c>
    </row>
    <row r="2732" spans="1:12" x14ac:dyDescent="0.45">
      <c r="A2732" t="str">
        <f t="shared" si="42"/>
        <v>Boende, Tshuapa, Congo (Kinshasa)</v>
      </c>
      <c r="B2732" t="s">
        <v>4792</v>
      </c>
      <c r="C2732" t="s">
        <v>4792</v>
      </c>
      <c r="D2732">
        <v>-0.21959999999999999</v>
      </c>
      <c r="E2732">
        <v>20.86</v>
      </c>
      <c r="F2732" t="s">
        <v>1127</v>
      </c>
      <c r="G2732" t="s">
        <v>1128</v>
      </c>
      <c r="H2732" t="s">
        <v>1129</v>
      </c>
      <c r="I2732" t="s">
        <v>4793</v>
      </c>
      <c r="J2732" t="s">
        <v>378</v>
      </c>
      <c r="K2732">
        <v>32091</v>
      </c>
      <c r="L2732">
        <v>1180688906</v>
      </c>
    </row>
    <row r="2733" spans="1:12" x14ac:dyDescent="0.45">
      <c r="A2733" t="str">
        <f t="shared" si="42"/>
        <v>Boerne, Texas, United States</v>
      </c>
      <c r="B2733" t="s">
        <v>4794</v>
      </c>
      <c r="C2733" t="s">
        <v>4794</v>
      </c>
      <c r="D2733">
        <v>29.784400000000002</v>
      </c>
      <c r="E2733">
        <v>-98.728899999999996</v>
      </c>
      <c r="F2733" t="s">
        <v>530</v>
      </c>
      <c r="G2733" t="s">
        <v>531</v>
      </c>
      <c r="H2733" t="s">
        <v>532</v>
      </c>
      <c r="I2733" t="s">
        <v>610</v>
      </c>
      <c r="K2733">
        <v>18225</v>
      </c>
      <c r="L2733">
        <v>1840019623</v>
      </c>
    </row>
    <row r="2734" spans="1:12" x14ac:dyDescent="0.45">
      <c r="A2734" t="str">
        <f t="shared" si="42"/>
        <v>Bofete, São Paulo, Brazil</v>
      </c>
      <c r="B2734" t="s">
        <v>4795</v>
      </c>
      <c r="C2734" t="s">
        <v>4795</v>
      </c>
      <c r="D2734">
        <v>-23.1022</v>
      </c>
      <c r="E2734">
        <v>-48.257800000000003</v>
      </c>
      <c r="F2734" t="s">
        <v>491</v>
      </c>
      <c r="G2734" t="s">
        <v>492</v>
      </c>
      <c r="H2734" t="s">
        <v>493</v>
      </c>
      <c r="I2734" t="s">
        <v>801</v>
      </c>
      <c r="K2734">
        <v>10879</v>
      </c>
      <c r="L2734">
        <v>1076000023</v>
      </c>
    </row>
    <row r="2735" spans="1:12" x14ac:dyDescent="0.45">
      <c r="A2735" t="str">
        <f t="shared" si="42"/>
        <v>Boffa, Boké, Guinea</v>
      </c>
      <c r="B2735" t="s">
        <v>4796</v>
      </c>
      <c r="C2735" t="s">
        <v>4796</v>
      </c>
      <c r="D2735">
        <v>10.185</v>
      </c>
      <c r="E2735">
        <v>-14.042999999999999</v>
      </c>
      <c r="F2735" t="s">
        <v>4331</v>
      </c>
      <c r="G2735" t="s">
        <v>4332</v>
      </c>
      <c r="H2735" t="s">
        <v>4333</v>
      </c>
      <c r="I2735" t="s">
        <v>4797</v>
      </c>
      <c r="J2735" t="s">
        <v>366</v>
      </c>
      <c r="K2735">
        <v>2332</v>
      </c>
      <c r="L2735">
        <v>1324801511</v>
      </c>
    </row>
    <row r="2736" spans="1:12" x14ac:dyDescent="0.45">
      <c r="A2736" t="str">
        <f t="shared" si="42"/>
        <v>Bogalusa, Louisiana, United States</v>
      </c>
      <c r="B2736" t="s">
        <v>4798</v>
      </c>
      <c r="C2736" t="s">
        <v>4798</v>
      </c>
      <c r="D2736">
        <v>30.781199999999998</v>
      </c>
      <c r="E2736">
        <v>-89.863299999999995</v>
      </c>
      <c r="F2736" t="s">
        <v>530</v>
      </c>
      <c r="G2736" t="s">
        <v>531</v>
      </c>
      <c r="H2736" t="s">
        <v>532</v>
      </c>
      <c r="I2736" t="s">
        <v>533</v>
      </c>
      <c r="K2736">
        <v>11486</v>
      </c>
      <c r="L2736">
        <v>1840013905</v>
      </c>
    </row>
    <row r="2737" spans="1:12" x14ac:dyDescent="0.45">
      <c r="A2737" t="str">
        <f t="shared" si="42"/>
        <v>Bogandé, Est, Burkina Faso</v>
      </c>
      <c r="B2737" t="s">
        <v>4799</v>
      </c>
      <c r="C2737" t="s">
        <v>4800</v>
      </c>
      <c r="D2737">
        <v>12.968999999999999</v>
      </c>
      <c r="E2737">
        <v>-0.13800000000000001</v>
      </c>
      <c r="F2737" t="s">
        <v>3444</v>
      </c>
      <c r="G2737" t="s">
        <v>3445</v>
      </c>
      <c r="H2737" t="s">
        <v>3446</v>
      </c>
      <c r="I2737" t="s">
        <v>639</v>
      </c>
      <c r="J2737" t="s">
        <v>366</v>
      </c>
      <c r="K2737">
        <v>9854</v>
      </c>
      <c r="L2737">
        <v>1854811035</v>
      </c>
    </row>
    <row r="2738" spans="1:12" x14ac:dyDescent="0.45">
      <c r="A2738" t="str">
        <f t="shared" si="42"/>
        <v>Bogatić, Bogatić, Serbia</v>
      </c>
      <c r="B2738" t="s">
        <v>4801</v>
      </c>
      <c r="C2738" t="s">
        <v>4802</v>
      </c>
      <c r="D2738">
        <v>44.837600000000002</v>
      </c>
      <c r="E2738">
        <v>19.480699999999999</v>
      </c>
      <c r="F2738" t="s">
        <v>795</v>
      </c>
      <c r="G2738" t="s">
        <v>796</v>
      </c>
      <c r="H2738" t="s">
        <v>797</v>
      </c>
      <c r="I2738" t="s">
        <v>4801</v>
      </c>
      <c r="J2738" t="s">
        <v>378</v>
      </c>
      <c r="L2738">
        <v>1688635508</v>
      </c>
    </row>
    <row r="2739" spans="1:12" x14ac:dyDescent="0.45">
      <c r="A2739" t="str">
        <f t="shared" si="42"/>
        <v>Bogdanci, Bogdanci, Macedonia</v>
      </c>
      <c r="B2739" t="s">
        <v>4803</v>
      </c>
      <c r="C2739" t="s">
        <v>4803</v>
      </c>
      <c r="D2739">
        <v>41.203099999999999</v>
      </c>
      <c r="E2739">
        <v>22.572800000000001</v>
      </c>
      <c r="F2739" t="s">
        <v>2246</v>
      </c>
      <c r="G2739" t="s">
        <v>2247</v>
      </c>
      <c r="H2739" t="s">
        <v>2248</v>
      </c>
      <c r="I2739" t="s">
        <v>4803</v>
      </c>
      <c r="J2739" t="s">
        <v>378</v>
      </c>
      <c r="K2739">
        <v>6031</v>
      </c>
      <c r="L2739">
        <v>1807565779</v>
      </c>
    </row>
    <row r="2740" spans="1:12" x14ac:dyDescent="0.45">
      <c r="A2740" t="str">
        <f t="shared" si="42"/>
        <v>Bogdanovich, Sverdlovskaya Oblast’, Russia</v>
      </c>
      <c r="B2740" t="s">
        <v>4804</v>
      </c>
      <c r="C2740" t="s">
        <v>4804</v>
      </c>
      <c r="D2740">
        <v>56.783299999999997</v>
      </c>
      <c r="E2740">
        <v>62.05</v>
      </c>
      <c r="F2740" t="s">
        <v>504</v>
      </c>
      <c r="G2740" t="s">
        <v>505</v>
      </c>
      <c r="H2740" t="s">
        <v>506</v>
      </c>
      <c r="I2740" t="s">
        <v>1409</v>
      </c>
      <c r="K2740">
        <v>29241</v>
      </c>
      <c r="L2740">
        <v>1643075894</v>
      </c>
    </row>
    <row r="2741" spans="1:12" x14ac:dyDescent="0.45">
      <c r="A2741" t="str">
        <f t="shared" si="42"/>
        <v>Bogen, Bavaria, Germany</v>
      </c>
      <c r="B2741" t="s">
        <v>4805</v>
      </c>
      <c r="C2741" t="s">
        <v>4805</v>
      </c>
      <c r="D2741">
        <v>48.916699999999999</v>
      </c>
      <c r="E2741">
        <v>12.683299999999999</v>
      </c>
      <c r="F2741" t="s">
        <v>441</v>
      </c>
      <c r="G2741" t="s">
        <v>442</v>
      </c>
      <c r="H2741" t="s">
        <v>443</v>
      </c>
      <c r="I2741" t="s">
        <v>567</v>
      </c>
      <c r="K2741">
        <v>10263</v>
      </c>
      <c r="L2741">
        <v>1276422463</v>
      </c>
    </row>
    <row r="2742" spans="1:12" x14ac:dyDescent="0.45">
      <c r="A2742" t="str">
        <f t="shared" si="42"/>
        <v>Bognor Regis, West Sussex, United Kingdom</v>
      </c>
      <c r="B2742" t="s">
        <v>4806</v>
      </c>
      <c r="C2742" t="s">
        <v>4806</v>
      </c>
      <c r="D2742">
        <v>50.782400000000003</v>
      </c>
      <c r="E2742">
        <v>-0.6764</v>
      </c>
      <c r="F2742" t="s">
        <v>536</v>
      </c>
      <c r="G2742" t="s">
        <v>537</v>
      </c>
      <c r="H2742" t="s">
        <v>538</v>
      </c>
      <c r="I2742" t="s">
        <v>2025</v>
      </c>
      <c r="K2742">
        <v>24064</v>
      </c>
      <c r="L2742">
        <v>1826873593</v>
      </c>
    </row>
    <row r="2743" spans="1:12" x14ac:dyDescent="0.45">
      <c r="A2743" t="str">
        <f t="shared" si="42"/>
        <v>Bogo, Extrême-Nord, Cameroon</v>
      </c>
      <c r="B2743" t="s">
        <v>4807</v>
      </c>
      <c r="C2743" t="s">
        <v>4807</v>
      </c>
      <c r="D2743">
        <v>10.7361</v>
      </c>
      <c r="E2743">
        <v>14.610799999999999</v>
      </c>
      <c r="F2743" t="s">
        <v>636</v>
      </c>
      <c r="G2743" t="s">
        <v>637</v>
      </c>
      <c r="H2743" t="s">
        <v>638</v>
      </c>
      <c r="I2743" t="s">
        <v>4808</v>
      </c>
      <c r="K2743">
        <v>95230</v>
      </c>
      <c r="L2743">
        <v>1120371347</v>
      </c>
    </row>
    <row r="2744" spans="1:12" x14ac:dyDescent="0.45">
      <c r="A2744" t="str">
        <f t="shared" si="42"/>
        <v>Bogo, Cebu, Philippines</v>
      </c>
      <c r="B2744" t="s">
        <v>4807</v>
      </c>
      <c r="C2744" t="s">
        <v>4807</v>
      </c>
      <c r="D2744">
        <v>11.0167</v>
      </c>
      <c r="E2744">
        <v>124</v>
      </c>
      <c r="F2744" t="s">
        <v>1373</v>
      </c>
      <c r="G2744" t="s">
        <v>1374</v>
      </c>
      <c r="H2744" t="s">
        <v>1375</v>
      </c>
      <c r="I2744" t="s">
        <v>4809</v>
      </c>
      <c r="K2744">
        <v>78120</v>
      </c>
      <c r="L2744">
        <v>1608673076</v>
      </c>
    </row>
    <row r="2745" spans="1:12" x14ac:dyDescent="0.45">
      <c r="A2745" t="str">
        <f t="shared" si="42"/>
        <v>Bogor, Jawa Barat, Indonesia</v>
      </c>
      <c r="B2745" t="s">
        <v>4810</v>
      </c>
      <c r="C2745" t="s">
        <v>4810</v>
      </c>
      <c r="D2745">
        <v>-6.6</v>
      </c>
      <c r="E2745">
        <v>106.8</v>
      </c>
      <c r="F2745" t="s">
        <v>1763</v>
      </c>
      <c r="G2745" t="s">
        <v>1764</v>
      </c>
      <c r="H2745" t="s">
        <v>1765</v>
      </c>
      <c r="I2745" t="s">
        <v>3436</v>
      </c>
      <c r="K2745">
        <v>1030720</v>
      </c>
      <c r="L2745">
        <v>1360771925</v>
      </c>
    </row>
    <row r="2746" spans="1:12" x14ac:dyDescent="0.45">
      <c r="A2746" t="str">
        <f t="shared" si="42"/>
        <v>Bogoroditsk, Tul’skaya Oblast’, Russia</v>
      </c>
      <c r="B2746" t="s">
        <v>4811</v>
      </c>
      <c r="C2746" t="s">
        <v>4811</v>
      </c>
      <c r="D2746">
        <v>53.7667</v>
      </c>
      <c r="E2746">
        <v>38.133299999999998</v>
      </c>
      <c r="F2746" t="s">
        <v>504</v>
      </c>
      <c r="G2746" t="s">
        <v>505</v>
      </c>
      <c r="H2746" t="s">
        <v>506</v>
      </c>
      <c r="I2746" t="s">
        <v>1494</v>
      </c>
      <c r="K2746">
        <v>31139</v>
      </c>
      <c r="L2746">
        <v>1643215151</v>
      </c>
    </row>
    <row r="2747" spans="1:12" x14ac:dyDescent="0.45">
      <c r="A2747" t="str">
        <f t="shared" si="42"/>
        <v>Bogorodsk, Nizhegorodskaya Oblast’, Russia</v>
      </c>
      <c r="B2747" t="s">
        <v>4812</v>
      </c>
      <c r="C2747" t="s">
        <v>4812</v>
      </c>
      <c r="D2747">
        <v>56.099699999999999</v>
      </c>
      <c r="E2747">
        <v>43.507199999999997</v>
      </c>
      <c r="F2747" t="s">
        <v>504</v>
      </c>
      <c r="G2747" t="s">
        <v>505</v>
      </c>
      <c r="H2747" t="s">
        <v>506</v>
      </c>
      <c r="I2747" t="s">
        <v>2476</v>
      </c>
      <c r="K2747">
        <v>34240</v>
      </c>
      <c r="L2747">
        <v>1643424718</v>
      </c>
    </row>
    <row r="2748" spans="1:12" x14ac:dyDescent="0.45">
      <c r="A2748" t="str">
        <f t="shared" si="42"/>
        <v>Bogota, New Jersey, United States</v>
      </c>
      <c r="B2748" t="s">
        <v>4813</v>
      </c>
      <c r="C2748" t="s">
        <v>4813</v>
      </c>
      <c r="D2748">
        <v>40.875</v>
      </c>
      <c r="E2748">
        <v>-74.029300000000006</v>
      </c>
      <c r="F2748" t="s">
        <v>530</v>
      </c>
      <c r="G2748" t="s">
        <v>531</v>
      </c>
      <c r="H2748" t="s">
        <v>532</v>
      </c>
      <c r="I2748" t="s">
        <v>587</v>
      </c>
      <c r="K2748">
        <v>8335</v>
      </c>
      <c r="L2748">
        <v>1840000894</v>
      </c>
    </row>
    <row r="2749" spans="1:12" x14ac:dyDescent="0.45">
      <c r="A2749" t="str">
        <f t="shared" si="42"/>
        <v>Bogotá, Bogotá, Colombia</v>
      </c>
      <c r="B2749" t="s">
        <v>4814</v>
      </c>
      <c r="C2749" t="s">
        <v>4813</v>
      </c>
      <c r="D2749">
        <v>4.6125999999999996</v>
      </c>
      <c r="E2749">
        <v>-74.070499999999996</v>
      </c>
      <c r="F2749" t="s">
        <v>2294</v>
      </c>
      <c r="G2749" t="s">
        <v>2295</v>
      </c>
      <c r="H2749" t="s">
        <v>2296</v>
      </c>
      <c r="I2749" t="s">
        <v>4814</v>
      </c>
      <c r="J2749" t="s">
        <v>606</v>
      </c>
      <c r="K2749">
        <v>9464000</v>
      </c>
      <c r="L2749">
        <v>1170483426</v>
      </c>
    </row>
    <row r="2750" spans="1:12" x14ac:dyDescent="0.45">
      <c r="A2750" t="str">
        <f t="shared" si="42"/>
        <v>Bogotol, Krasnoyarskiy Kray, Russia</v>
      </c>
      <c r="B2750" t="s">
        <v>4815</v>
      </c>
      <c r="C2750" t="s">
        <v>4815</v>
      </c>
      <c r="D2750">
        <v>56.2</v>
      </c>
      <c r="E2750">
        <v>89.5167</v>
      </c>
      <c r="F2750" t="s">
        <v>504</v>
      </c>
      <c r="G2750" t="s">
        <v>505</v>
      </c>
      <c r="H2750" t="s">
        <v>506</v>
      </c>
      <c r="I2750" t="s">
        <v>737</v>
      </c>
      <c r="K2750">
        <v>23622</v>
      </c>
      <c r="L2750">
        <v>1643208513</v>
      </c>
    </row>
    <row r="2751" spans="1:12" x14ac:dyDescent="0.45">
      <c r="A2751" t="str">
        <f t="shared" si="42"/>
        <v>Bogovinje, Bogovinje, Macedonia</v>
      </c>
      <c r="B2751" t="s">
        <v>4816</v>
      </c>
      <c r="C2751" t="s">
        <v>4816</v>
      </c>
      <c r="D2751">
        <v>41.9236</v>
      </c>
      <c r="E2751">
        <v>20.913599999999999</v>
      </c>
      <c r="F2751" t="s">
        <v>2246</v>
      </c>
      <c r="G2751" t="s">
        <v>2247</v>
      </c>
      <c r="H2751" t="s">
        <v>2248</v>
      </c>
      <c r="I2751" t="s">
        <v>4816</v>
      </c>
      <c r="J2751" t="s">
        <v>378</v>
      </c>
      <c r="L2751">
        <v>1807279534</v>
      </c>
    </row>
    <row r="2752" spans="1:12" x14ac:dyDescent="0.45">
      <c r="A2752" t="str">
        <f t="shared" si="42"/>
        <v>Boguchar, Voronezhskaya Oblast’, Russia</v>
      </c>
      <c r="B2752" t="s">
        <v>4817</v>
      </c>
      <c r="C2752" t="s">
        <v>4817</v>
      </c>
      <c r="D2752">
        <v>49.933300000000003</v>
      </c>
      <c r="E2752">
        <v>40.549999999999997</v>
      </c>
      <c r="F2752" t="s">
        <v>504</v>
      </c>
      <c r="G2752" t="s">
        <v>505</v>
      </c>
      <c r="H2752" t="s">
        <v>506</v>
      </c>
      <c r="I2752" t="s">
        <v>4767</v>
      </c>
      <c r="K2752">
        <v>11270</v>
      </c>
      <c r="L2752">
        <v>1643779708</v>
      </c>
    </row>
    <row r="2753" spans="1:12" x14ac:dyDescent="0.45">
      <c r="A2753" t="str">
        <f t="shared" si="42"/>
        <v>Bogué, Brakna, Mauritania</v>
      </c>
      <c r="B2753" t="s">
        <v>4818</v>
      </c>
      <c r="C2753" t="s">
        <v>4819</v>
      </c>
      <c r="D2753">
        <v>16.590399999999999</v>
      </c>
      <c r="E2753">
        <v>-14.27</v>
      </c>
      <c r="F2753" t="s">
        <v>1064</v>
      </c>
      <c r="G2753" t="s">
        <v>1065</v>
      </c>
      <c r="H2753" t="s">
        <v>1066</v>
      </c>
      <c r="I2753" t="s">
        <v>1483</v>
      </c>
      <c r="K2753">
        <v>10415</v>
      </c>
      <c r="L2753">
        <v>1478095096</v>
      </c>
    </row>
    <row r="2754" spans="1:12" x14ac:dyDescent="0.45">
      <c r="A2754" t="str">
        <f t="shared" si="42"/>
        <v>Bohemia, New York, United States</v>
      </c>
      <c r="B2754" t="s">
        <v>4820</v>
      </c>
      <c r="C2754" t="s">
        <v>4820</v>
      </c>
      <c r="D2754">
        <v>40.771700000000003</v>
      </c>
      <c r="E2754">
        <v>-73.127099999999999</v>
      </c>
      <c r="F2754" t="s">
        <v>530</v>
      </c>
      <c r="G2754" t="s">
        <v>531</v>
      </c>
      <c r="H2754" t="s">
        <v>532</v>
      </c>
      <c r="I2754" t="s">
        <v>803</v>
      </c>
      <c r="K2754">
        <v>9293</v>
      </c>
      <c r="L2754">
        <v>1840005020</v>
      </c>
    </row>
    <row r="2755" spans="1:12" x14ac:dyDescent="0.45">
      <c r="A2755" t="str">
        <f t="shared" ref="A2755:A2818" si="43">CONCATENATE(B2755,", ",I2755,", ",F2755)</f>
        <v>Bohinjska Bistrica, Bohinj, Slovenia</v>
      </c>
      <c r="B2755" t="s">
        <v>4821</v>
      </c>
      <c r="C2755" t="s">
        <v>4821</v>
      </c>
      <c r="D2755">
        <v>46.276899999999998</v>
      </c>
      <c r="E2755">
        <v>13.955</v>
      </c>
      <c r="F2755" t="s">
        <v>1111</v>
      </c>
      <c r="G2755" t="s">
        <v>1112</v>
      </c>
      <c r="H2755" t="s">
        <v>1113</v>
      </c>
      <c r="I2755" t="s">
        <v>4822</v>
      </c>
      <c r="J2755" t="s">
        <v>378</v>
      </c>
      <c r="L2755">
        <v>1705094350</v>
      </c>
    </row>
    <row r="2756" spans="1:12" x14ac:dyDescent="0.45">
      <c r="A2756" t="str">
        <f t="shared" si="43"/>
        <v>Böhlen, Saxony, Germany</v>
      </c>
      <c r="B2756" t="s">
        <v>4823</v>
      </c>
      <c r="C2756" t="s">
        <v>4824</v>
      </c>
      <c r="D2756">
        <v>51.202500000000001</v>
      </c>
      <c r="E2756">
        <v>12.3858</v>
      </c>
      <c r="F2756" t="s">
        <v>441</v>
      </c>
      <c r="G2756" t="s">
        <v>442</v>
      </c>
      <c r="H2756" t="s">
        <v>443</v>
      </c>
      <c r="I2756" t="s">
        <v>1707</v>
      </c>
      <c r="K2756">
        <v>6687</v>
      </c>
      <c r="L2756">
        <v>1276120846</v>
      </c>
    </row>
    <row r="2757" spans="1:12" x14ac:dyDescent="0.45">
      <c r="A2757" t="str">
        <f t="shared" si="43"/>
        <v>Bohodukhiv, Kharkivs’ka Oblast’, Ukraine</v>
      </c>
      <c r="B2757" t="s">
        <v>4825</v>
      </c>
      <c r="C2757" t="s">
        <v>4825</v>
      </c>
      <c r="D2757">
        <v>50.160800000000002</v>
      </c>
      <c r="E2757">
        <v>35.516399999999997</v>
      </c>
      <c r="F2757" t="s">
        <v>1461</v>
      </c>
      <c r="G2757" t="s">
        <v>1462</v>
      </c>
      <c r="H2757" t="s">
        <v>1463</v>
      </c>
      <c r="I2757" t="s">
        <v>3213</v>
      </c>
      <c r="J2757" t="s">
        <v>366</v>
      </c>
      <c r="K2757">
        <v>15576</v>
      </c>
      <c r="L2757">
        <v>1804919140</v>
      </c>
    </row>
    <row r="2758" spans="1:12" x14ac:dyDescent="0.45">
      <c r="A2758" t="str">
        <f t="shared" si="43"/>
        <v>Bohumín, Moravskoslezský Kraj, Czechia</v>
      </c>
      <c r="B2758" t="s">
        <v>4826</v>
      </c>
      <c r="C2758" t="s">
        <v>4827</v>
      </c>
      <c r="D2758">
        <v>49.9041</v>
      </c>
      <c r="E2758">
        <v>18.357600000000001</v>
      </c>
      <c r="F2758" t="s">
        <v>2480</v>
      </c>
      <c r="G2758" t="s">
        <v>2481</v>
      </c>
      <c r="H2758" t="s">
        <v>2482</v>
      </c>
      <c r="I2758" t="s">
        <v>4502</v>
      </c>
      <c r="K2758">
        <v>20518</v>
      </c>
      <c r="L2758">
        <v>1203275330</v>
      </c>
    </row>
    <row r="2759" spans="1:12" x14ac:dyDescent="0.45">
      <c r="A2759" t="str">
        <f t="shared" si="43"/>
        <v>Boiling Spring Lakes, North Carolina, United States</v>
      </c>
      <c r="B2759" t="s">
        <v>4828</v>
      </c>
      <c r="C2759" t="s">
        <v>4828</v>
      </c>
      <c r="D2759">
        <v>34.032200000000003</v>
      </c>
      <c r="E2759">
        <v>-78.067999999999998</v>
      </c>
      <c r="F2759" t="s">
        <v>530</v>
      </c>
      <c r="G2759" t="s">
        <v>531</v>
      </c>
      <c r="H2759" t="s">
        <v>532</v>
      </c>
      <c r="I2759" t="s">
        <v>589</v>
      </c>
      <c r="K2759">
        <v>5146</v>
      </c>
      <c r="L2759">
        <v>1840013635</v>
      </c>
    </row>
    <row r="2760" spans="1:12" x14ac:dyDescent="0.45">
      <c r="A2760" t="str">
        <f t="shared" si="43"/>
        <v>Boiling Springs, South Carolina, United States</v>
      </c>
      <c r="B2760" t="s">
        <v>4829</v>
      </c>
      <c r="C2760" t="s">
        <v>4829</v>
      </c>
      <c r="D2760">
        <v>35.045000000000002</v>
      </c>
      <c r="E2760">
        <v>-81.977900000000005</v>
      </c>
      <c r="F2760" t="s">
        <v>530</v>
      </c>
      <c r="G2760" t="s">
        <v>531</v>
      </c>
      <c r="H2760" t="s">
        <v>532</v>
      </c>
      <c r="I2760" t="s">
        <v>534</v>
      </c>
      <c r="K2760">
        <v>9282</v>
      </c>
      <c r="L2760">
        <v>1840013509</v>
      </c>
    </row>
    <row r="2761" spans="1:12" x14ac:dyDescent="0.45">
      <c r="A2761" t="str">
        <f t="shared" si="43"/>
        <v>Boisbriand, Quebec, Canada</v>
      </c>
      <c r="B2761" t="s">
        <v>4830</v>
      </c>
      <c r="C2761" t="s">
        <v>4830</v>
      </c>
      <c r="D2761">
        <v>45.62</v>
      </c>
      <c r="E2761">
        <v>-73.83</v>
      </c>
      <c r="F2761" t="s">
        <v>541</v>
      </c>
      <c r="G2761" t="s">
        <v>542</v>
      </c>
      <c r="H2761" t="s">
        <v>543</v>
      </c>
      <c r="I2761" t="s">
        <v>756</v>
      </c>
      <c r="K2761">
        <v>26884</v>
      </c>
      <c r="L2761">
        <v>1124001940</v>
      </c>
    </row>
    <row r="2762" spans="1:12" x14ac:dyDescent="0.45">
      <c r="A2762" t="str">
        <f t="shared" si="43"/>
        <v>Boischatel, Quebec, Canada</v>
      </c>
      <c r="B2762" t="s">
        <v>4831</v>
      </c>
      <c r="C2762" t="s">
        <v>4831</v>
      </c>
      <c r="D2762">
        <v>46.9</v>
      </c>
      <c r="E2762">
        <v>-71.150000000000006</v>
      </c>
      <c r="F2762" t="s">
        <v>541</v>
      </c>
      <c r="G2762" t="s">
        <v>542</v>
      </c>
      <c r="H2762" t="s">
        <v>543</v>
      </c>
      <c r="I2762" t="s">
        <v>756</v>
      </c>
      <c r="K2762">
        <v>6465</v>
      </c>
      <c r="L2762">
        <v>1124332563</v>
      </c>
    </row>
    <row r="2763" spans="1:12" x14ac:dyDescent="0.45">
      <c r="A2763" t="str">
        <f t="shared" si="43"/>
        <v>Bois-Colombes, Île-de-France, France</v>
      </c>
      <c r="B2763" t="s">
        <v>4832</v>
      </c>
      <c r="C2763" t="s">
        <v>4832</v>
      </c>
      <c r="D2763">
        <v>48.917499999999997</v>
      </c>
      <c r="E2763">
        <v>2.2683</v>
      </c>
      <c r="F2763" t="s">
        <v>526</v>
      </c>
      <c r="G2763" t="s">
        <v>527</v>
      </c>
      <c r="H2763" t="s">
        <v>528</v>
      </c>
      <c r="I2763" t="s">
        <v>732</v>
      </c>
      <c r="K2763">
        <v>28239</v>
      </c>
      <c r="L2763">
        <v>1250698978</v>
      </c>
    </row>
    <row r="2764" spans="1:12" x14ac:dyDescent="0.45">
      <c r="A2764" t="str">
        <f t="shared" si="43"/>
        <v>Bois-des-Filion, Quebec, Canada</v>
      </c>
      <c r="B2764" t="s">
        <v>4833</v>
      </c>
      <c r="C2764" t="s">
        <v>4833</v>
      </c>
      <c r="D2764">
        <v>45.666699999999999</v>
      </c>
      <c r="E2764">
        <v>-73.75</v>
      </c>
      <c r="F2764" t="s">
        <v>541</v>
      </c>
      <c r="G2764" t="s">
        <v>542</v>
      </c>
      <c r="H2764" t="s">
        <v>543</v>
      </c>
      <c r="I2764" t="s">
        <v>756</v>
      </c>
      <c r="K2764">
        <v>9485</v>
      </c>
      <c r="L2764">
        <v>1124978470</v>
      </c>
    </row>
    <row r="2765" spans="1:12" x14ac:dyDescent="0.45">
      <c r="A2765" t="str">
        <f t="shared" si="43"/>
        <v>Boise, Idaho, United States</v>
      </c>
      <c r="B2765" t="s">
        <v>4834</v>
      </c>
      <c r="C2765" t="s">
        <v>4834</v>
      </c>
      <c r="D2765">
        <v>43.600700000000003</v>
      </c>
      <c r="E2765">
        <v>-116.2312</v>
      </c>
      <c r="F2765" t="s">
        <v>530</v>
      </c>
      <c r="G2765" t="s">
        <v>531</v>
      </c>
      <c r="H2765" t="s">
        <v>532</v>
      </c>
      <c r="I2765" t="s">
        <v>1862</v>
      </c>
      <c r="J2765" t="s">
        <v>378</v>
      </c>
      <c r="K2765">
        <v>389280</v>
      </c>
      <c r="L2765">
        <v>1840027142</v>
      </c>
    </row>
    <row r="2766" spans="1:12" x14ac:dyDescent="0.45">
      <c r="A2766" t="str">
        <f t="shared" si="43"/>
        <v>Boituva, São Paulo, Brazil</v>
      </c>
      <c r="B2766" t="s">
        <v>4835</v>
      </c>
      <c r="C2766" t="s">
        <v>4835</v>
      </c>
      <c r="D2766">
        <v>-23.283300000000001</v>
      </c>
      <c r="E2766">
        <v>-47.672199999999997</v>
      </c>
      <c r="F2766" t="s">
        <v>491</v>
      </c>
      <c r="G2766" t="s">
        <v>492</v>
      </c>
      <c r="H2766" t="s">
        <v>493</v>
      </c>
      <c r="I2766" t="s">
        <v>801</v>
      </c>
      <c r="K2766">
        <v>55725</v>
      </c>
      <c r="L2766">
        <v>1076277699</v>
      </c>
    </row>
    <row r="2767" spans="1:12" x14ac:dyDescent="0.45">
      <c r="A2767" t="str">
        <f t="shared" si="43"/>
        <v>Boizenburg, Mecklenburg-Western Pomerania, Germany</v>
      </c>
      <c r="B2767" t="s">
        <v>4836</v>
      </c>
      <c r="C2767" t="s">
        <v>4836</v>
      </c>
      <c r="D2767">
        <v>53.374299999999998</v>
      </c>
      <c r="E2767">
        <v>10.723100000000001</v>
      </c>
      <c r="F2767" t="s">
        <v>441</v>
      </c>
      <c r="G2767" t="s">
        <v>442</v>
      </c>
      <c r="H2767" t="s">
        <v>443</v>
      </c>
      <c r="I2767" t="s">
        <v>1715</v>
      </c>
      <c r="K2767">
        <v>10724</v>
      </c>
      <c r="L2767">
        <v>1276001527</v>
      </c>
    </row>
    <row r="2768" spans="1:12" x14ac:dyDescent="0.45">
      <c r="A2768" t="str">
        <f t="shared" si="43"/>
        <v>Bojnik, Bojnik, Serbia</v>
      </c>
      <c r="B2768" t="s">
        <v>4837</v>
      </c>
      <c r="C2768" t="s">
        <v>4837</v>
      </c>
      <c r="D2768">
        <v>43.014200000000002</v>
      </c>
      <c r="E2768">
        <v>21.718</v>
      </c>
      <c r="F2768" t="s">
        <v>795</v>
      </c>
      <c r="G2768" t="s">
        <v>796</v>
      </c>
      <c r="H2768" t="s">
        <v>797</v>
      </c>
      <c r="I2768" t="s">
        <v>4837</v>
      </c>
      <c r="J2768" t="s">
        <v>378</v>
      </c>
      <c r="L2768">
        <v>1688559807</v>
      </c>
    </row>
    <row r="2769" spans="1:12" x14ac:dyDescent="0.45">
      <c r="A2769" t="str">
        <f t="shared" si="43"/>
        <v>Bojnūrd, Khorāsān-e Shomālī, Iran</v>
      </c>
      <c r="B2769" t="s">
        <v>4838</v>
      </c>
      <c r="C2769" t="s">
        <v>4839</v>
      </c>
      <c r="D2769">
        <v>37.466700000000003</v>
      </c>
      <c r="E2769">
        <v>57.333300000000001</v>
      </c>
      <c r="F2769" t="s">
        <v>388</v>
      </c>
      <c r="G2769" t="s">
        <v>389</v>
      </c>
      <c r="H2769" t="s">
        <v>390</v>
      </c>
      <c r="I2769" t="s">
        <v>4840</v>
      </c>
      <c r="J2769" t="s">
        <v>378</v>
      </c>
      <c r="K2769">
        <v>199791</v>
      </c>
      <c r="L2769">
        <v>1364981174</v>
      </c>
    </row>
    <row r="2770" spans="1:12" x14ac:dyDescent="0.45">
      <c r="A2770" t="str">
        <f t="shared" si="43"/>
        <v>Boké, Boké, Guinea</v>
      </c>
      <c r="B2770" t="s">
        <v>4797</v>
      </c>
      <c r="C2770" t="s">
        <v>4841</v>
      </c>
      <c r="D2770">
        <v>10.94</v>
      </c>
      <c r="E2770">
        <v>-14.3</v>
      </c>
      <c r="F2770" t="s">
        <v>4331</v>
      </c>
      <c r="G2770" t="s">
        <v>4332</v>
      </c>
      <c r="H2770" t="s">
        <v>4333</v>
      </c>
      <c r="I2770" t="s">
        <v>4797</v>
      </c>
      <c r="J2770" t="s">
        <v>378</v>
      </c>
      <c r="K2770">
        <v>116270</v>
      </c>
      <c r="L2770">
        <v>1324037897</v>
      </c>
    </row>
    <row r="2771" spans="1:12" x14ac:dyDescent="0.45">
      <c r="A2771" t="str">
        <f t="shared" si="43"/>
        <v>Bokhtar, Khatlon, Tajikistan</v>
      </c>
      <c r="B2771" t="s">
        <v>4842</v>
      </c>
      <c r="C2771" t="s">
        <v>4842</v>
      </c>
      <c r="D2771">
        <v>37.836399999999998</v>
      </c>
      <c r="E2771">
        <v>68.780299999999997</v>
      </c>
      <c r="F2771" t="s">
        <v>556</v>
      </c>
      <c r="G2771" t="s">
        <v>557</v>
      </c>
      <c r="H2771" t="s">
        <v>558</v>
      </c>
      <c r="I2771" t="s">
        <v>559</v>
      </c>
      <c r="J2771" t="s">
        <v>378</v>
      </c>
      <c r="K2771">
        <v>75450</v>
      </c>
      <c r="L2771">
        <v>1762998971</v>
      </c>
    </row>
    <row r="2772" spans="1:12" x14ac:dyDescent="0.45">
      <c r="A2772" t="str">
        <f t="shared" si="43"/>
        <v>Boksitogorsk, Leningradskaya Oblast’, Russia</v>
      </c>
      <c r="B2772" t="s">
        <v>4843</v>
      </c>
      <c r="C2772" t="s">
        <v>4843</v>
      </c>
      <c r="D2772">
        <v>59.4833</v>
      </c>
      <c r="E2772">
        <v>33.85</v>
      </c>
      <c r="F2772" t="s">
        <v>504</v>
      </c>
      <c r="G2772" t="s">
        <v>505</v>
      </c>
      <c r="H2772" t="s">
        <v>506</v>
      </c>
      <c r="I2772" t="s">
        <v>4844</v>
      </c>
      <c r="K2772">
        <v>15249</v>
      </c>
      <c r="L2772">
        <v>1643927094</v>
      </c>
    </row>
    <row r="2773" spans="1:12" x14ac:dyDescent="0.45">
      <c r="A2773" t="str">
        <f t="shared" si="43"/>
        <v>Bol, Lac, Chad</v>
      </c>
      <c r="B2773" t="s">
        <v>4845</v>
      </c>
      <c r="C2773" t="s">
        <v>4845</v>
      </c>
      <c r="D2773">
        <v>13.458600000000001</v>
      </c>
      <c r="E2773">
        <v>14.714700000000001</v>
      </c>
      <c r="F2773" t="s">
        <v>562</v>
      </c>
      <c r="G2773" t="s">
        <v>563</v>
      </c>
      <c r="H2773" t="s">
        <v>564</v>
      </c>
      <c r="I2773" t="s">
        <v>4846</v>
      </c>
      <c r="J2773" t="s">
        <v>378</v>
      </c>
      <c r="K2773">
        <v>11700</v>
      </c>
      <c r="L2773">
        <v>1148232209</v>
      </c>
    </row>
    <row r="2774" spans="1:12" x14ac:dyDescent="0.45">
      <c r="A2774" t="str">
        <f t="shared" si="43"/>
        <v>Bol’sheretsk, Kamchatskiy Kray, Russia</v>
      </c>
      <c r="B2774" t="s">
        <v>4847</v>
      </c>
      <c r="C2774" t="s">
        <v>4848</v>
      </c>
      <c r="D2774">
        <v>52.439</v>
      </c>
      <c r="E2774">
        <v>156.35939999999999</v>
      </c>
      <c r="F2774" t="s">
        <v>504</v>
      </c>
      <c r="G2774" t="s">
        <v>505</v>
      </c>
      <c r="H2774" t="s">
        <v>506</v>
      </c>
      <c r="I2774" t="s">
        <v>4849</v>
      </c>
      <c r="K2774">
        <v>10</v>
      </c>
      <c r="L2774">
        <v>1643981807</v>
      </c>
    </row>
    <row r="2775" spans="1:12" x14ac:dyDescent="0.45">
      <c r="A2775" t="str">
        <f t="shared" si="43"/>
        <v>Bol’shoy Kamen’, Primorskiy Kray, Russia</v>
      </c>
      <c r="B2775" t="s">
        <v>4850</v>
      </c>
      <c r="C2775" t="s">
        <v>4851</v>
      </c>
      <c r="D2775">
        <v>43.116700000000002</v>
      </c>
      <c r="E2775">
        <v>132.35</v>
      </c>
      <c r="F2775" t="s">
        <v>504</v>
      </c>
      <c r="G2775" t="s">
        <v>505</v>
      </c>
      <c r="H2775" t="s">
        <v>506</v>
      </c>
      <c r="I2775" t="s">
        <v>2444</v>
      </c>
      <c r="K2775">
        <v>38042</v>
      </c>
      <c r="L2775">
        <v>1643747678</v>
      </c>
    </row>
    <row r="2776" spans="1:12" x14ac:dyDescent="0.45">
      <c r="A2776" t="str">
        <f t="shared" si="43"/>
        <v>Bolama, Bolama/Bijagós, Guinea-Bissau</v>
      </c>
      <c r="B2776" t="s">
        <v>4852</v>
      </c>
      <c r="C2776" t="s">
        <v>4852</v>
      </c>
      <c r="D2776">
        <v>11.5776</v>
      </c>
      <c r="E2776">
        <v>-15.4742</v>
      </c>
      <c r="F2776" t="s">
        <v>3079</v>
      </c>
      <c r="G2776" t="s">
        <v>3080</v>
      </c>
      <c r="H2776" t="s">
        <v>3081</v>
      </c>
      <c r="I2776" t="s">
        <v>4853</v>
      </c>
      <c r="J2776" t="s">
        <v>378</v>
      </c>
      <c r="K2776">
        <v>4819</v>
      </c>
      <c r="L2776">
        <v>1624958412</v>
      </c>
    </row>
    <row r="2777" spans="1:12" x14ac:dyDescent="0.45">
      <c r="A2777" t="str">
        <f t="shared" si="43"/>
        <v>Boldeşti-Scăeni, Prahova, Romania</v>
      </c>
      <c r="B2777" t="s">
        <v>4854</v>
      </c>
      <c r="C2777" t="s">
        <v>4855</v>
      </c>
      <c r="D2777">
        <v>45.03</v>
      </c>
      <c r="E2777">
        <v>26.03</v>
      </c>
      <c r="F2777" t="s">
        <v>665</v>
      </c>
      <c r="G2777" t="s">
        <v>666</v>
      </c>
      <c r="H2777" t="s">
        <v>667</v>
      </c>
      <c r="I2777" t="s">
        <v>3151</v>
      </c>
      <c r="K2777">
        <v>11137</v>
      </c>
      <c r="L2777">
        <v>1642726960</v>
      </c>
    </row>
    <row r="2778" spans="1:12" x14ac:dyDescent="0.45">
      <c r="A2778" t="str">
        <f t="shared" si="43"/>
        <v>Bole, Xinjiang, China</v>
      </c>
      <c r="B2778" t="s">
        <v>4856</v>
      </c>
      <c r="C2778" t="s">
        <v>4856</v>
      </c>
      <c r="D2778">
        <v>44.898000000000003</v>
      </c>
      <c r="E2778">
        <v>82.072599999999994</v>
      </c>
      <c r="F2778" t="s">
        <v>1039</v>
      </c>
      <c r="G2778" t="s">
        <v>1040</v>
      </c>
      <c r="H2778" t="s">
        <v>1041</v>
      </c>
      <c r="I2778" t="s">
        <v>1042</v>
      </c>
      <c r="K2778">
        <v>235585</v>
      </c>
      <c r="L2778">
        <v>1156784761</v>
      </c>
    </row>
    <row r="2779" spans="1:12" x14ac:dyDescent="0.45">
      <c r="A2779" t="str">
        <f t="shared" si="43"/>
        <v>Bolekhiv, Ivano-Frankivs’ka Oblast’, Ukraine</v>
      </c>
      <c r="B2779" t="s">
        <v>4857</v>
      </c>
      <c r="C2779" t="s">
        <v>4857</v>
      </c>
      <c r="D2779">
        <v>49.066899999999997</v>
      </c>
      <c r="E2779">
        <v>23.851400000000002</v>
      </c>
      <c r="F2779" t="s">
        <v>1461</v>
      </c>
      <c r="G2779" t="s">
        <v>1462</v>
      </c>
      <c r="H2779" t="s">
        <v>1463</v>
      </c>
      <c r="I2779" t="s">
        <v>4858</v>
      </c>
      <c r="K2779">
        <v>10476</v>
      </c>
      <c r="L2779">
        <v>1804748946</v>
      </c>
    </row>
    <row r="2780" spans="1:12" x14ac:dyDescent="0.45">
      <c r="A2780" t="str">
        <f t="shared" si="43"/>
        <v>Bolesławiec, Dolnośląskie, Poland</v>
      </c>
      <c r="B2780" t="s">
        <v>4859</v>
      </c>
      <c r="C2780" t="s">
        <v>4860</v>
      </c>
      <c r="D2780">
        <v>51.2667</v>
      </c>
      <c r="E2780">
        <v>15.566700000000001</v>
      </c>
      <c r="F2780" t="s">
        <v>3993</v>
      </c>
      <c r="G2780" t="s">
        <v>3994</v>
      </c>
      <c r="H2780" t="s">
        <v>3995</v>
      </c>
      <c r="I2780" t="s">
        <v>4423</v>
      </c>
      <c r="J2780" t="s">
        <v>366</v>
      </c>
      <c r="K2780">
        <v>39412</v>
      </c>
      <c r="L2780">
        <v>1616593724</v>
      </c>
    </row>
    <row r="2781" spans="1:12" x14ac:dyDescent="0.45">
      <c r="A2781" t="str">
        <f t="shared" si="43"/>
        <v>Bolgar, Tatarstan, Russia</v>
      </c>
      <c r="B2781" t="s">
        <v>4861</v>
      </c>
      <c r="C2781" t="s">
        <v>4861</v>
      </c>
      <c r="D2781">
        <v>54.966700000000003</v>
      </c>
      <c r="E2781">
        <v>49.033299999999997</v>
      </c>
      <c r="F2781" t="s">
        <v>504</v>
      </c>
      <c r="G2781" t="s">
        <v>505</v>
      </c>
      <c r="H2781" t="s">
        <v>506</v>
      </c>
      <c r="I2781" t="s">
        <v>1627</v>
      </c>
      <c r="K2781">
        <v>8476</v>
      </c>
      <c r="L2781">
        <v>1643006914</v>
      </c>
    </row>
    <row r="2782" spans="1:12" x14ac:dyDescent="0.45">
      <c r="A2782" t="str">
        <f t="shared" si="43"/>
        <v>Bolgatanga, Upper East, Ghana</v>
      </c>
      <c r="B2782" t="s">
        <v>4862</v>
      </c>
      <c r="C2782" t="s">
        <v>4862</v>
      </c>
      <c r="D2782">
        <v>10.785600000000001</v>
      </c>
      <c r="E2782">
        <v>-0.85140000000000005</v>
      </c>
      <c r="F2782" t="s">
        <v>719</v>
      </c>
      <c r="G2782" t="s">
        <v>720</v>
      </c>
      <c r="H2782" t="s">
        <v>721</v>
      </c>
      <c r="I2782" t="s">
        <v>3808</v>
      </c>
      <c r="J2782" t="s">
        <v>378</v>
      </c>
      <c r="K2782">
        <v>66685</v>
      </c>
      <c r="L2782">
        <v>1288943371</v>
      </c>
    </row>
    <row r="2783" spans="1:12" x14ac:dyDescent="0.45">
      <c r="A2783" t="str">
        <f t="shared" si="43"/>
        <v>Bolhrad, Odes’ka Oblast’, Ukraine</v>
      </c>
      <c r="B2783" t="s">
        <v>4863</v>
      </c>
      <c r="C2783" t="s">
        <v>4863</v>
      </c>
      <c r="D2783">
        <v>45.685499999999998</v>
      </c>
      <c r="E2783">
        <v>28.613399999999999</v>
      </c>
      <c r="F2783" t="s">
        <v>1461</v>
      </c>
      <c r="G2783" t="s">
        <v>1462</v>
      </c>
      <c r="H2783" t="s">
        <v>1463</v>
      </c>
      <c r="I2783" t="s">
        <v>3297</v>
      </c>
      <c r="J2783" t="s">
        <v>366</v>
      </c>
      <c r="K2783">
        <v>17400</v>
      </c>
      <c r="L2783">
        <v>1804273550</v>
      </c>
    </row>
    <row r="2784" spans="1:12" x14ac:dyDescent="0.45">
      <c r="A2784" t="str">
        <f t="shared" si="43"/>
        <v>Boli, Heilongjiang, China</v>
      </c>
      <c r="B2784" t="s">
        <v>4864</v>
      </c>
      <c r="C2784" t="s">
        <v>4864</v>
      </c>
      <c r="D2784">
        <v>45.756399999999999</v>
      </c>
      <c r="E2784">
        <v>130.57589999999999</v>
      </c>
      <c r="F2784" t="s">
        <v>1039</v>
      </c>
      <c r="G2784" t="s">
        <v>1040</v>
      </c>
      <c r="H2784" t="s">
        <v>1041</v>
      </c>
      <c r="I2784" t="s">
        <v>1953</v>
      </c>
      <c r="J2784" t="s">
        <v>366</v>
      </c>
      <c r="K2784">
        <v>95260</v>
      </c>
      <c r="L2784">
        <v>1156933394</v>
      </c>
    </row>
    <row r="2785" spans="1:12" x14ac:dyDescent="0.45">
      <c r="A2785" t="str">
        <f t="shared" si="43"/>
        <v>Bolingbrook, Illinois, United States</v>
      </c>
      <c r="B2785" t="s">
        <v>4865</v>
      </c>
      <c r="C2785" t="s">
        <v>4865</v>
      </c>
      <c r="D2785">
        <v>41.690300000000001</v>
      </c>
      <c r="E2785">
        <v>-88.101900000000001</v>
      </c>
      <c r="F2785" t="s">
        <v>530</v>
      </c>
      <c r="G2785" t="s">
        <v>531</v>
      </c>
      <c r="H2785" t="s">
        <v>532</v>
      </c>
      <c r="I2785" t="s">
        <v>824</v>
      </c>
      <c r="K2785">
        <v>74545</v>
      </c>
      <c r="L2785">
        <v>1840011482</v>
      </c>
    </row>
    <row r="2786" spans="1:12" x14ac:dyDescent="0.45">
      <c r="A2786" t="str">
        <f t="shared" si="43"/>
        <v>Bolintin Vale, Giurgiu, Romania</v>
      </c>
      <c r="B2786" t="s">
        <v>4866</v>
      </c>
      <c r="C2786" t="s">
        <v>4866</v>
      </c>
      <c r="D2786">
        <v>44.447200000000002</v>
      </c>
      <c r="E2786">
        <v>25.757200000000001</v>
      </c>
      <c r="F2786" t="s">
        <v>665</v>
      </c>
      <c r="G2786" t="s">
        <v>666</v>
      </c>
      <c r="H2786" t="s">
        <v>667</v>
      </c>
      <c r="I2786" t="s">
        <v>4867</v>
      </c>
      <c r="K2786">
        <v>12929</v>
      </c>
      <c r="L2786">
        <v>1642230164</v>
      </c>
    </row>
    <row r="2787" spans="1:12" x14ac:dyDescent="0.45">
      <c r="A2787" t="str">
        <f t="shared" si="43"/>
        <v>Bolivar, Missouri, United States</v>
      </c>
      <c r="B2787" t="s">
        <v>4868</v>
      </c>
      <c r="C2787" t="s">
        <v>4868</v>
      </c>
      <c r="D2787">
        <v>37.605699999999999</v>
      </c>
      <c r="E2787">
        <v>-93.417400000000001</v>
      </c>
      <c r="F2787" t="s">
        <v>530</v>
      </c>
      <c r="G2787" t="s">
        <v>531</v>
      </c>
      <c r="H2787" t="s">
        <v>532</v>
      </c>
      <c r="I2787" t="s">
        <v>884</v>
      </c>
      <c r="K2787">
        <v>10389</v>
      </c>
      <c r="L2787">
        <v>1840007578</v>
      </c>
    </row>
    <row r="2788" spans="1:12" x14ac:dyDescent="0.45">
      <c r="A2788" t="str">
        <f t="shared" si="43"/>
        <v>Boljevac, Boljevac, Serbia</v>
      </c>
      <c r="B2788" t="s">
        <v>4869</v>
      </c>
      <c r="C2788" t="s">
        <v>4869</v>
      </c>
      <c r="D2788">
        <v>43.8247</v>
      </c>
      <c r="E2788">
        <v>21.951899999999998</v>
      </c>
      <c r="F2788" t="s">
        <v>795</v>
      </c>
      <c r="G2788" t="s">
        <v>796</v>
      </c>
      <c r="H2788" t="s">
        <v>797</v>
      </c>
      <c r="I2788" t="s">
        <v>4869</v>
      </c>
      <c r="J2788" t="s">
        <v>378</v>
      </c>
      <c r="L2788">
        <v>1688076013</v>
      </c>
    </row>
    <row r="2789" spans="1:12" x14ac:dyDescent="0.45">
      <c r="A2789" t="str">
        <f t="shared" si="43"/>
        <v>Bolkhov, Orlovskaya Oblast’, Russia</v>
      </c>
      <c r="B2789" t="s">
        <v>4870</v>
      </c>
      <c r="C2789" t="s">
        <v>4870</v>
      </c>
      <c r="D2789">
        <v>53.45</v>
      </c>
      <c r="E2789">
        <v>36</v>
      </c>
      <c r="F2789" t="s">
        <v>504</v>
      </c>
      <c r="G2789" t="s">
        <v>505</v>
      </c>
      <c r="H2789" t="s">
        <v>506</v>
      </c>
      <c r="I2789" t="s">
        <v>4871</v>
      </c>
      <c r="K2789">
        <v>26570</v>
      </c>
      <c r="L2789">
        <v>1643585692</v>
      </c>
    </row>
    <row r="2790" spans="1:12" x14ac:dyDescent="0.45">
      <c r="A2790" t="str">
        <f t="shared" si="43"/>
        <v>Bollington, Cheshire East, United Kingdom</v>
      </c>
      <c r="B2790" t="s">
        <v>4872</v>
      </c>
      <c r="C2790" t="s">
        <v>4872</v>
      </c>
      <c r="D2790">
        <v>53.298000000000002</v>
      </c>
      <c r="E2790">
        <v>-2.093</v>
      </c>
      <c r="F2790" t="s">
        <v>536</v>
      </c>
      <c r="G2790" t="s">
        <v>537</v>
      </c>
      <c r="H2790" t="s">
        <v>538</v>
      </c>
      <c r="I2790" t="s">
        <v>1673</v>
      </c>
      <c r="K2790">
        <v>7885</v>
      </c>
      <c r="L2790">
        <v>1826739593</v>
      </c>
    </row>
    <row r="2791" spans="1:12" x14ac:dyDescent="0.45">
      <c r="A2791" t="str">
        <f t="shared" si="43"/>
        <v>Bollnäs, Gävleborg, Sweden</v>
      </c>
      <c r="B2791" t="s">
        <v>4873</v>
      </c>
      <c r="C2791" t="s">
        <v>4874</v>
      </c>
      <c r="D2791">
        <v>61.351999999999997</v>
      </c>
      <c r="E2791">
        <v>16.366599999999998</v>
      </c>
      <c r="F2791" t="s">
        <v>4875</v>
      </c>
      <c r="G2791" t="s">
        <v>4876</v>
      </c>
      <c r="H2791" t="s">
        <v>4877</v>
      </c>
      <c r="I2791" t="s">
        <v>4878</v>
      </c>
      <c r="J2791" t="s">
        <v>366</v>
      </c>
      <c r="K2791">
        <v>13398</v>
      </c>
      <c r="L2791">
        <v>1752287863</v>
      </c>
    </row>
    <row r="2792" spans="1:12" x14ac:dyDescent="0.45">
      <c r="A2792" t="str">
        <f t="shared" si="43"/>
        <v>Bolnisi, Kvemo Kartli, Georgia</v>
      </c>
      <c r="B2792" t="s">
        <v>4879</v>
      </c>
      <c r="C2792" t="s">
        <v>4879</v>
      </c>
      <c r="D2792">
        <v>41.45</v>
      </c>
      <c r="E2792">
        <v>44.533299999999997</v>
      </c>
      <c r="F2792" t="s">
        <v>763</v>
      </c>
      <c r="G2792" t="s">
        <v>1132</v>
      </c>
      <c r="H2792" t="s">
        <v>1133</v>
      </c>
      <c r="I2792" t="s">
        <v>4880</v>
      </c>
      <c r="J2792" t="s">
        <v>366</v>
      </c>
      <c r="K2792">
        <v>8967</v>
      </c>
      <c r="L2792">
        <v>1268256910</v>
      </c>
    </row>
    <row r="2793" spans="1:12" x14ac:dyDescent="0.45">
      <c r="A2793" t="str">
        <f t="shared" si="43"/>
        <v>Bolobo, Mai-Ndombe, Congo (Kinshasa)</v>
      </c>
      <c r="B2793" t="s">
        <v>4881</v>
      </c>
      <c r="C2793" t="s">
        <v>4881</v>
      </c>
      <c r="D2793">
        <v>-2.16</v>
      </c>
      <c r="E2793">
        <v>16.239999999999998</v>
      </c>
      <c r="F2793" t="s">
        <v>1127</v>
      </c>
      <c r="G2793" t="s">
        <v>1128</v>
      </c>
      <c r="H2793" t="s">
        <v>1129</v>
      </c>
      <c r="I2793" t="s">
        <v>4882</v>
      </c>
      <c r="K2793">
        <v>27862</v>
      </c>
      <c r="L2793">
        <v>1180723089</v>
      </c>
    </row>
    <row r="2794" spans="1:12" x14ac:dyDescent="0.45">
      <c r="A2794" t="str">
        <f t="shared" si="43"/>
        <v>Bologna, Emilia-Romagna, Italy</v>
      </c>
      <c r="B2794" t="s">
        <v>4883</v>
      </c>
      <c r="C2794" t="s">
        <v>4883</v>
      </c>
      <c r="D2794">
        <v>44.493899999999996</v>
      </c>
      <c r="E2794">
        <v>11.3428</v>
      </c>
      <c r="F2794" t="s">
        <v>946</v>
      </c>
      <c r="G2794" t="s">
        <v>947</v>
      </c>
      <c r="H2794" t="s">
        <v>948</v>
      </c>
      <c r="I2794" t="s">
        <v>4884</v>
      </c>
      <c r="J2794" t="s">
        <v>378</v>
      </c>
      <c r="K2794">
        <v>388367</v>
      </c>
      <c r="L2794">
        <v>1380202039</v>
      </c>
    </row>
    <row r="2795" spans="1:12" x14ac:dyDescent="0.45">
      <c r="A2795" t="str">
        <f t="shared" si="43"/>
        <v>Bologoye, Tverskaya Oblast’, Russia</v>
      </c>
      <c r="B2795" t="s">
        <v>4885</v>
      </c>
      <c r="C2795" t="s">
        <v>4885</v>
      </c>
      <c r="D2795">
        <v>57.878700000000002</v>
      </c>
      <c r="E2795">
        <v>34.078899999999997</v>
      </c>
      <c r="F2795" t="s">
        <v>504</v>
      </c>
      <c r="G2795" t="s">
        <v>505</v>
      </c>
      <c r="H2795" t="s">
        <v>506</v>
      </c>
      <c r="I2795" t="s">
        <v>1989</v>
      </c>
      <c r="J2795" t="s">
        <v>366</v>
      </c>
      <c r="K2795">
        <v>21158</v>
      </c>
      <c r="L2795">
        <v>1643381656</v>
      </c>
    </row>
    <row r="2796" spans="1:12" x14ac:dyDescent="0.45">
      <c r="A2796" t="str">
        <f t="shared" si="43"/>
        <v>Bolokhovo, Tul’skaya Oblast’, Russia</v>
      </c>
      <c r="B2796" t="s">
        <v>4886</v>
      </c>
      <c r="C2796" t="s">
        <v>4886</v>
      </c>
      <c r="D2796">
        <v>54.083300000000001</v>
      </c>
      <c r="E2796">
        <v>37.816699999999997</v>
      </c>
      <c r="F2796" t="s">
        <v>504</v>
      </c>
      <c r="G2796" t="s">
        <v>505</v>
      </c>
      <c r="H2796" t="s">
        <v>506</v>
      </c>
      <c r="I2796" t="s">
        <v>1494</v>
      </c>
      <c r="K2796">
        <v>9043</v>
      </c>
      <c r="L2796">
        <v>1643953673</v>
      </c>
    </row>
    <row r="2797" spans="1:12" x14ac:dyDescent="0.45">
      <c r="A2797" t="str">
        <f t="shared" si="43"/>
        <v>Boloso, Sangha, Congo (Brazzaville)</v>
      </c>
      <c r="B2797" t="s">
        <v>4887</v>
      </c>
      <c r="C2797" t="s">
        <v>4887</v>
      </c>
      <c r="D2797">
        <v>2.0337000000000001</v>
      </c>
      <c r="E2797">
        <v>15.216699999999999</v>
      </c>
      <c r="F2797" t="s">
        <v>4888</v>
      </c>
      <c r="G2797" t="s">
        <v>4889</v>
      </c>
      <c r="H2797" t="s">
        <v>4890</v>
      </c>
      <c r="I2797" t="s">
        <v>4891</v>
      </c>
      <c r="K2797">
        <v>12244</v>
      </c>
      <c r="L2797">
        <v>1178777874</v>
      </c>
    </row>
    <row r="2798" spans="1:12" x14ac:dyDescent="0.45">
      <c r="A2798" t="str">
        <f t="shared" si="43"/>
        <v>Bolotnoye, Novosibirskaya Oblast’, Russia</v>
      </c>
      <c r="B2798" t="s">
        <v>4892</v>
      </c>
      <c r="C2798" t="s">
        <v>4892</v>
      </c>
      <c r="D2798">
        <v>55.666699999999999</v>
      </c>
      <c r="E2798">
        <v>84.4</v>
      </c>
      <c r="F2798" t="s">
        <v>504</v>
      </c>
      <c r="G2798" t="s">
        <v>505</v>
      </c>
      <c r="H2798" t="s">
        <v>506</v>
      </c>
      <c r="I2798" t="s">
        <v>3552</v>
      </c>
      <c r="K2798">
        <v>15629</v>
      </c>
      <c r="L2798">
        <v>1643828761</v>
      </c>
    </row>
    <row r="2799" spans="1:12" x14ac:dyDescent="0.45">
      <c r="A2799" t="str">
        <f t="shared" si="43"/>
        <v>Bolsover, Derbyshire, United Kingdom</v>
      </c>
      <c r="B2799" t="s">
        <v>4893</v>
      </c>
      <c r="C2799" t="s">
        <v>4893</v>
      </c>
      <c r="D2799">
        <v>53.230400000000003</v>
      </c>
      <c r="E2799">
        <v>-1.2875000000000001</v>
      </c>
      <c r="F2799" t="s">
        <v>536</v>
      </c>
      <c r="G2799" t="s">
        <v>537</v>
      </c>
      <c r="H2799" t="s">
        <v>538</v>
      </c>
      <c r="I2799" t="s">
        <v>1542</v>
      </c>
      <c r="K2799">
        <v>11673</v>
      </c>
      <c r="L2799">
        <v>1826732756</v>
      </c>
    </row>
    <row r="2800" spans="1:12" x14ac:dyDescent="0.45">
      <c r="A2800" t="str">
        <f t="shared" si="43"/>
        <v>Bolton, Bolton, United Kingdom</v>
      </c>
      <c r="B2800" t="s">
        <v>4656</v>
      </c>
      <c r="C2800" t="s">
        <v>4656</v>
      </c>
      <c r="D2800">
        <v>53.578000000000003</v>
      </c>
      <c r="E2800">
        <v>-2.4289999999999998</v>
      </c>
      <c r="F2800" t="s">
        <v>536</v>
      </c>
      <c r="G2800" t="s">
        <v>537</v>
      </c>
      <c r="H2800" t="s">
        <v>538</v>
      </c>
      <c r="I2800" t="s">
        <v>4656</v>
      </c>
      <c r="K2800">
        <v>128139</v>
      </c>
      <c r="L2800">
        <v>1826628353</v>
      </c>
    </row>
    <row r="2801" spans="1:12" x14ac:dyDescent="0.45">
      <c r="A2801" t="str">
        <f t="shared" si="43"/>
        <v>Bolton, Massachusetts, United States</v>
      </c>
      <c r="B2801" t="s">
        <v>4656</v>
      </c>
      <c r="C2801" t="s">
        <v>4656</v>
      </c>
      <c r="D2801">
        <v>42.436199999999999</v>
      </c>
      <c r="E2801">
        <v>-71.607299999999995</v>
      </c>
      <c r="F2801" t="s">
        <v>530</v>
      </c>
      <c r="G2801" t="s">
        <v>531</v>
      </c>
      <c r="H2801" t="s">
        <v>532</v>
      </c>
      <c r="I2801" t="s">
        <v>621</v>
      </c>
      <c r="K2801">
        <v>5236</v>
      </c>
      <c r="L2801">
        <v>1840053582</v>
      </c>
    </row>
    <row r="2802" spans="1:12" x14ac:dyDescent="0.45">
      <c r="A2802" t="str">
        <f t="shared" si="43"/>
        <v>Bolton upon Dearne, Barnsley, United Kingdom</v>
      </c>
      <c r="B2802" t="s">
        <v>4894</v>
      </c>
      <c r="C2802" t="s">
        <v>4894</v>
      </c>
      <c r="D2802">
        <v>53.5197</v>
      </c>
      <c r="E2802">
        <v>-1.3148</v>
      </c>
      <c r="F2802" t="s">
        <v>536</v>
      </c>
      <c r="G2802" t="s">
        <v>537</v>
      </c>
      <c r="H2802" t="s">
        <v>538</v>
      </c>
      <c r="I2802" t="s">
        <v>3629</v>
      </c>
      <c r="K2802">
        <v>6744</v>
      </c>
      <c r="L2802">
        <v>1826942280</v>
      </c>
    </row>
    <row r="2803" spans="1:12" x14ac:dyDescent="0.45">
      <c r="A2803" t="str">
        <f t="shared" si="43"/>
        <v>Bolu, Bolu, Turkey</v>
      </c>
      <c r="B2803" t="s">
        <v>4895</v>
      </c>
      <c r="C2803" t="s">
        <v>4895</v>
      </c>
      <c r="D2803">
        <v>40.7333</v>
      </c>
      <c r="E2803">
        <v>31.6</v>
      </c>
      <c r="F2803" t="s">
        <v>806</v>
      </c>
      <c r="G2803" t="s">
        <v>807</v>
      </c>
      <c r="H2803" t="s">
        <v>808</v>
      </c>
      <c r="I2803" t="s">
        <v>4895</v>
      </c>
      <c r="J2803" t="s">
        <v>378</v>
      </c>
      <c r="K2803">
        <v>205525</v>
      </c>
      <c r="L2803">
        <v>1792807068</v>
      </c>
    </row>
    <row r="2804" spans="1:12" x14ac:dyDescent="0.45">
      <c r="A2804" t="str">
        <f t="shared" si="43"/>
        <v>Bolzano, Trentino-Alto Adige, Italy</v>
      </c>
      <c r="B2804" t="s">
        <v>4896</v>
      </c>
      <c r="C2804" t="s">
        <v>4896</v>
      </c>
      <c r="D2804">
        <v>46.5</v>
      </c>
      <c r="E2804">
        <v>11.35</v>
      </c>
      <c r="F2804" t="s">
        <v>946</v>
      </c>
      <c r="G2804" t="s">
        <v>947</v>
      </c>
      <c r="H2804" t="s">
        <v>948</v>
      </c>
      <c r="I2804" t="s">
        <v>4897</v>
      </c>
      <c r="J2804" t="s">
        <v>366</v>
      </c>
      <c r="K2804">
        <v>107317</v>
      </c>
      <c r="L2804">
        <v>1380677819</v>
      </c>
    </row>
    <row r="2805" spans="1:12" x14ac:dyDescent="0.45">
      <c r="A2805" t="str">
        <f t="shared" si="43"/>
        <v>Bom Jesus da Lapa, Bahia, Brazil</v>
      </c>
      <c r="B2805" t="s">
        <v>4898</v>
      </c>
      <c r="C2805" t="s">
        <v>4898</v>
      </c>
      <c r="D2805">
        <v>-13.249499999999999</v>
      </c>
      <c r="E2805">
        <v>-43.44</v>
      </c>
      <c r="F2805" t="s">
        <v>491</v>
      </c>
      <c r="G2805" t="s">
        <v>492</v>
      </c>
      <c r="H2805" t="s">
        <v>493</v>
      </c>
      <c r="I2805" t="s">
        <v>1382</v>
      </c>
      <c r="K2805">
        <v>40691</v>
      </c>
      <c r="L2805">
        <v>1076439517</v>
      </c>
    </row>
    <row r="2806" spans="1:12" x14ac:dyDescent="0.45">
      <c r="A2806" t="str">
        <f t="shared" si="43"/>
        <v>Bom Jesus dos Perdões, São Paulo, Brazil</v>
      </c>
      <c r="B2806" t="s">
        <v>4899</v>
      </c>
      <c r="C2806" t="s">
        <v>4900</v>
      </c>
      <c r="D2806">
        <v>-23.135000000000002</v>
      </c>
      <c r="E2806">
        <v>-46.465299999999999</v>
      </c>
      <c r="F2806" t="s">
        <v>491</v>
      </c>
      <c r="G2806" t="s">
        <v>492</v>
      </c>
      <c r="H2806" t="s">
        <v>493</v>
      </c>
      <c r="I2806" t="s">
        <v>801</v>
      </c>
      <c r="K2806">
        <v>23025</v>
      </c>
      <c r="L2806">
        <v>1076453674</v>
      </c>
    </row>
    <row r="2807" spans="1:12" x14ac:dyDescent="0.45">
      <c r="A2807" t="str">
        <f t="shared" si="43"/>
        <v>Boma, Kongo Central, Congo (Kinshasa)</v>
      </c>
      <c r="B2807" t="s">
        <v>4901</v>
      </c>
      <c r="C2807" t="s">
        <v>4901</v>
      </c>
      <c r="D2807">
        <v>-5.85</v>
      </c>
      <c r="E2807">
        <v>13.05</v>
      </c>
      <c r="F2807" t="s">
        <v>1127</v>
      </c>
      <c r="G2807" t="s">
        <v>1128</v>
      </c>
      <c r="H2807" t="s">
        <v>1129</v>
      </c>
      <c r="I2807" t="s">
        <v>4902</v>
      </c>
      <c r="K2807">
        <v>178638</v>
      </c>
      <c r="L2807">
        <v>1180611452</v>
      </c>
    </row>
    <row r="2808" spans="1:12" x14ac:dyDescent="0.45">
      <c r="A2808" t="str">
        <f t="shared" si="43"/>
        <v>Bomaderry, New South Wales, Australia</v>
      </c>
      <c r="B2808" t="s">
        <v>4903</v>
      </c>
      <c r="C2808" t="s">
        <v>4903</v>
      </c>
      <c r="D2808">
        <v>-34.847999999999999</v>
      </c>
      <c r="E2808">
        <v>150.60499999999999</v>
      </c>
      <c r="F2808" t="s">
        <v>830</v>
      </c>
      <c r="G2808" t="s">
        <v>831</v>
      </c>
      <c r="H2808" t="s">
        <v>832</v>
      </c>
      <c r="I2808" t="s">
        <v>1454</v>
      </c>
      <c r="K2808">
        <v>6661</v>
      </c>
      <c r="L2808">
        <v>1036102200</v>
      </c>
    </row>
    <row r="2809" spans="1:12" x14ac:dyDescent="0.45">
      <c r="A2809" t="str">
        <f t="shared" si="43"/>
        <v>Bombarral, Leiria, Portugal</v>
      </c>
      <c r="B2809" t="s">
        <v>4904</v>
      </c>
      <c r="C2809" t="s">
        <v>4904</v>
      </c>
      <c r="D2809">
        <v>39.2667</v>
      </c>
      <c r="E2809">
        <v>-9.15</v>
      </c>
      <c r="F2809" t="s">
        <v>967</v>
      </c>
      <c r="G2809" t="s">
        <v>968</v>
      </c>
      <c r="H2809" t="s">
        <v>969</v>
      </c>
      <c r="I2809" t="s">
        <v>2107</v>
      </c>
      <c r="J2809" t="s">
        <v>366</v>
      </c>
      <c r="K2809">
        <v>13193</v>
      </c>
      <c r="L2809">
        <v>1620112554</v>
      </c>
    </row>
    <row r="2810" spans="1:12" x14ac:dyDescent="0.45">
      <c r="A2810" t="str">
        <f t="shared" si="43"/>
        <v>Bombo, Luwero, Uganda</v>
      </c>
      <c r="B2810" t="s">
        <v>4905</v>
      </c>
      <c r="C2810" t="s">
        <v>4905</v>
      </c>
      <c r="D2810">
        <v>0.58330000000000004</v>
      </c>
      <c r="E2810">
        <v>32.533299999999997</v>
      </c>
      <c r="F2810" t="s">
        <v>613</v>
      </c>
      <c r="G2810" t="s">
        <v>614</v>
      </c>
      <c r="H2810" t="s">
        <v>615</v>
      </c>
      <c r="I2810" t="s">
        <v>4906</v>
      </c>
      <c r="K2810">
        <v>75000</v>
      </c>
      <c r="L2810">
        <v>1800926068</v>
      </c>
    </row>
    <row r="2811" spans="1:12" x14ac:dyDescent="0.45">
      <c r="A2811" t="str">
        <f t="shared" si="43"/>
        <v>Bon Air, Virginia, United States</v>
      </c>
      <c r="B2811" t="s">
        <v>4907</v>
      </c>
      <c r="C2811" t="s">
        <v>4907</v>
      </c>
      <c r="D2811">
        <v>37.518700000000003</v>
      </c>
      <c r="E2811">
        <v>-77.571299999999994</v>
      </c>
      <c r="F2811" t="s">
        <v>530</v>
      </c>
      <c r="G2811" t="s">
        <v>531</v>
      </c>
      <c r="H2811" t="s">
        <v>532</v>
      </c>
      <c r="I2811" t="s">
        <v>618</v>
      </c>
      <c r="K2811">
        <v>17764</v>
      </c>
      <c r="L2811">
        <v>1840006409</v>
      </c>
    </row>
    <row r="2812" spans="1:12" x14ac:dyDescent="0.45">
      <c r="A2812" t="str">
        <f t="shared" si="43"/>
        <v>Bonāb, Āz̄arbāyjān-e Sharqī, Iran</v>
      </c>
      <c r="B2812" t="s">
        <v>4908</v>
      </c>
      <c r="C2812" t="s">
        <v>4909</v>
      </c>
      <c r="D2812">
        <v>37.340299999999999</v>
      </c>
      <c r="E2812">
        <v>46.056100000000001</v>
      </c>
      <c r="F2812" t="s">
        <v>388</v>
      </c>
      <c r="G2812" t="s">
        <v>389</v>
      </c>
      <c r="H2812" t="s">
        <v>390</v>
      </c>
      <c r="I2812" t="s">
        <v>985</v>
      </c>
      <c r="J2812" t="s">
        <v>366</v>
      </c>
      <c r="K2812">
        <v>75332</v>
      </c>
      <c r="L2812">
        <v>1364781552</v>
      </c>
    </row>
    <row r="2813" spans="1:12" x14ac:dyDescent="0.45">
      <c r="A2813" t="str">
        <f t="shared" si="43"/>
        <v>Bonao, Cibao Sur, Dominican Republic</v>
      </c>
      <c r="B2813" t="s">
        <v>4910</v>
      </c>
      <c r="C2813" t="s">
        <v>4910</v>
      </c>
      <c r="D2813">
        <v>18.942</v>
      </c>
      <c r="E2813">
        <v>-70.409000000000006</v>
      </c>
      <c r="F2813" t="s">
        <v>2884</v>
      </c>
      <c r="G2813" t="s">
        <v>2885</v>
      </c>
      <c r="H2813" t="s">
        <v>2886</v>
      </c>
      <c r="I2813" t="s">
        <v>4911</v>
      </c>
      <c r="J2813" t="s">
        <v>366</v>
      </c>
      <c r="K2813">
        <v>73269</v>
      </c>
      <c r="L2813">
        <v>1214793175</v>
      </c>
    </row>
    <row r="2814" spans="1:12" x14ac:dyDescent="0.45">
      <c r="A2814" t="str">
        <f t="shared" si="43"/>
        <v>Bondo, Bas-Uélé, Congo (Kinshasa)</v>
      </c>
      <c r="B2814" t="s">
        <v>4912</v>
      </c>
      <c r="C2814" t="s">
        <v>4912</v>
      </c>
      <c r="D2814">
        <v>3.81</v>
      </c>
      <c r="E2814">
        <v>23.67</v>
      </c>
      <c r="F2814" t="s">
        <v>1127</v>
      </c>
      <c r="G2814" t="s">
        <v>1128</v>
      </c>
      <c r="H2814" t="s">
        <v>1129</v>
      </c>
      <c r="I2814" t="s">
        <v>1130</v>
      </c>
      <c r="K2814">
        <v>23517</v>
      </c>
      <c r="L2814">
        <v>1180786691</v>
      </c>
    </row>
    <row r="2815" spans="1:12" x14ac:dyDescent="0.45">
      <c r="A2815" t="str">
        <f t="shared" si="43"/>
        <v>Bondoukou, Zanzan, Côte D’Ivoire</v>
      </c>
      <c r="B2815" t="s">
        <v>4913</v>
      </c>
      <c r="C2815" t="s">
        <v>4913</v>
      </c>
      <c r="D2815">
        <v>8.0399999999999991</v>
      </c>
      <c r="E2815">
        <v>-2.8</v>
      </c>
      <c r="F2815" t="s">
        <v>569</v>
      </c>
      <c r="G2815" t="s">
        <v>570</v>
      </c>
      <c r="H2815" t="s">
        <v>571</v>
      </c>
      <c r="I2815" t="s">
        <v>4914</v>
      </c>
      <c r="J2815" t="s">
        <v>378</v>
      </c>
      <c r="K2815">
        <v>58297</v>
      </c>
      <c r="L2815">
        <v>1384649653</v>
      </c>
    </row>
    <row r="2816" spans="1:12" x14ac:dyDescent="0.45">
      <c r="A2816" t="str">
        <f t="shared" si="43"/>
        <v>Bondurant, Iowa, United States</v>
      </c>
      <c r="B2816" t="s">
        <v>4915</v>
      </c>
      <c r="C2816" t="s">
        <v>4915</v>
      </c>
      <c r="D2816">
        <v>41.698599999999999</v>
      </c>
      <c r="E2816">
        <v>-93.455100000000002</v>
      </c>
      <c r="F2816" t="s">
        <v>530</v>
      </c>
      <c r="G2816" t="s">
        <v>531</v>
      </c>
      <c r="H2816" t="s">
        <v>532</v>
      </c>
      <c r="I2816" t="s">
        <v>1552</v>
      </c>
      <c r="K2816">
        <v>6958</v>
      </c>
      <c r="L2816">
        <v>1840007067</v>
      </c>
    </row>
    <row r="2817" spans="1:12" x14ac:dyDescent="0.45">
      <c r="A2817" t="str">
        <f t="shared" si="43"/>
        <v>Bondy, Île-de-France, France</v>
      </c>
      <c r="B2817" t="s">
        <v>4916</v>
      </c>
      <c r="C2817" t="s">
        <v>4916</v>
      </c>
      <c r="D2817">
        <v>48.902200000000001</v>
      </c>
      <c r="E2817">
        <v>2.4828000000000001</v>
      </c>
      <c r="F2817" t="s">
        <v>526</v>
      </c>
      <c r="G2817" t="s">
        <v>527</v>
      </c>
      <c r="H2817" t="s">
        <v>528</v>
      </c>
      <c r="I2817" t="s">
        <v>732</v>
      </c>
      <c r="K2817">
        <v>53353</v>
      </c>
      <c r="L2817">
        <v>1250274671</v>
      </c>
    </row>
    <row r="2818" spans="1:12" x14ac:dyDescent="0.45">
      <c r="A2818" t="str">
        <f t="shared" si="43"/>
        <v>Bongandanga, Mongala, Congo (Kinshasa)</v>
      </c>
      <c r="B2818" t="s">
        <v>4917</v>
      </c>
      <c r="C2818" t="s">
        <v>4917</v>
      </c>
      <c r="D2818">
        <v>1.5104</v>
      </c>
      <c r="E2818">
        <v>21.05</v>
      </c>
      <c r="F2818" t="s">
        <v>1127</v>
      </c>
      <c r="G2818" t="s">
        <v>1128</v>
      </c>
      <c r="H2818" t="s">
        <v>1129</v>
      </c>
      <c r="I2818" t="s">
        <v>4528</v>
      </c>
      <c r="K2818">
        <v>4105</v>
      </c>
      <c r="L2818">
        <v>1180746434</v>
      </c>
    </row>
    <row r="2819" spans="1:12" x14ac:dyDescent="0.45">
      <c r="A2819" t="str">
        <f t="shared" ref="A2819:A2882" si="44">CONCATENATE(B2819,", ",I2819,", ",F2819)</f>
        <v>Bongao, Tawi-Tawi, Philippines</v>
      </c>
      <c r="B2819" t="s">
        <v>4918</v>
      </c>
      <c r="C2819" t="s">
        <v>4918</v>
      </c>
      <c r="D2819">
        <v>5.0292000000000003</v>
      </c>
      <c r="E2819">
        <v>119.7731</v>
      </c>
      <c r="F2819" t="s">
        <v>1373</v>
      </c>
      <c r="G2819" t="s">
        <v>1374</v>
      </c>
      <c r="H2819" t="s">
        <v>1375</v>
      </c>
      <c r="I2819" t="s">
        <v>4919</v>
      </c>
      <c r="J2819" t="s">
        <v>378</v>
      </c>
      <c r="L2819">
        <v>1608490585</v>
      </c>
    </row>
    <row r="2820" spans="1:12" x14ac:dyDescent="0.45">
      <c r="A2820" t="str">
        <f t="shared" si="44"/>
        <v>Bongaree, Queensland, Australia</v>
      </c>
      <c r="B2820" t="s">
        <v>4920</v>
      </c>
      <c r="C2820" t="s">
        <v>4920</v>
      </c>
      <c r="D2820">
        <v>-27.081399999999999</v>
      </c>
      <c r="E2820">
        <v>153.16329999999999</v>
      </c>
      <c r="F2820" t="s">
        <v>830</v>
      </c>
      <c r="G2820" t="s">
        <v>831</v>
      </c>
      <c r="H2820" t="s">
        <v>832</v>
      </c>
      <c r="I2820" t="s">
        <v>1959</v>
      </c>
      <c r="K2820">
        <v>6947</v>
      </c>
      <c r="L2820">
        <v>1036269345</v>
      </c>
    </row>
    <row r="2821" spans="1:12" x14ac:dyDescent="0.45">
      <c r="A2821" t="str">
        <f t="shared" si="44"/>
        <v>Bongor, Mayo-Kébbi Est, Chad</v>
      </c>
      <c r="B2821" t="s">
        <v>4921</v>
      </c>
      <c r="C2821" t="s">
        <v>4921</v>
      </c>
      <c r="D2821">
        <v>10.2806</v>
      </c>
      <c r="E2821">
        <v>15.372199999999999</v>
      </c>
      <c r="F2821" t="s">
        <v>562</v>
      </c>
      <c r="G2821" t="s">
        <v>563</v>
      </c>
      <c r="H2821" t="s">
        <v>564</v>
      </c>
      <c r="I2821" t="s">
        <v>4922</v>
      </c>
      <c r="J2821" t="s">
        <v>378</v>
      </c>
      <c r="K2821">
        <v>27770</v>
      </c>
      <c r="L2821">
        <v>1148833900</v>
      </c>
    </row>
    <row r="2822" spans="1:12" x14ac:dyDescent="0.45">
      <c r="A2822" t="str">
        <f t="shared" si="44"/>
        <v>Bonham, Texas, United States</v>
      </c>
      <c r="B2822" t="s">
        <v>4923</v>
      </c>
      <c r="C2822" t="s">
        <v>4923</v>
      </c>
      <c r="D2822">
        <v>33.588000000000001</v>
      </c>
      <c r="E2822">
        <v>-96.190100000000001</v>
      </c>
      <c r="F2822" t="s">
        <v>530</v>
      </c>
      <c r="G2822" t="s">
        <v>531</v>
      </c>
      <c r="H2822" t="s">
        <v>532</v>
      </c>
      <c r="I2822" t="s">
        <v>610</v>
      </c>
      <c r="K2822">
        <v>10250</v>
      </c>
      <c r="L2822">
        <v>1840019332</v>
      </c>
    </row>
    <row r="2823" spans="1:12" x14ac:dyDescent="0.45">
      <c r="A2823" t="str">
        <f t="shared" si="44"/>
        <v>Bonita, California, United States</v>
      </c>
      <c r="B2823" t="s">
        <v>4924</v>
      </c>
      <c r="C2823" t="s">
        <v>4924</v>
      </c>
      <c r="D2823">
        <v>32.665199999999999</v>
      </c>
      <c r="E2823">
        <v>-117.0295</v>
      </c>
      <c r="F2823" t="s">
        <v>530</v>
      </c>
      <c r="G2823" t="s">
        <v>531</v>
      </c>
      <c r="H2823" t="s">
        <v>532</v>
      </c>
      <c r="I2823" t="s">
        <v>754</v>
      </c>
      <c r="K2823">
        <v>13324</v>
      </c>
      <c r="L2823">
        <v>1840018015</v>
      </c>
    </row>
    <row r="2824" spans="1:12" x14ac:dyDescent="0.45">
      <c r="A2824" t="str">
        <f t="shared" si="44"/>
        <v>Bonita Springs, Florida, United States</v>
      </c>
      <c r="B2824" t="s">
        <v>4925</v>
      </c>
      <c r="C2824" t="s">
        <v>4925</v>
      </c>
      <c r="D2824">
        <v>26.355899999999998</v>
      </c>
      <c r="E2824">
        <v>-81.786100000000005</v>
      </c>
      <c r="F2824" t="s">
        <v>530</v>
      </c>
      <c r="G2824" t="s">
        <v>531</v>
      </c>
      <c r="H2824" t="s">
        <v>532</v>
      </c>
      <c r="I2824" t="s">
        <v>1378</v>
      </c>
      <c r="K2824">
        <v>421291</v>
      </c>
      <c r="L2824">
        <v>1840014227</v>
      </c>
    </row>
    <row r="2825" spans="1:12" x14ac:dyDescent="0.45">
      <c r="A2825" t="str">
        <f t="shared" si="44"/>
        <v>Bonn, North Rhine-Westphalia, Germany</v>
      </c>
      <c r="B2825" t="s">
        <v>4926</v>
      </c>
      <c r="C2825" t="s">
        <v>4926</v>
      </c>
      <c r="D2825">
        <v>50.733899999999998</v>
      </c>
      <c r="E2825">
        <v>7.0997000000000003</v>
      </c>
      <c r="F2825" t="s">
        <v>441</v>
      </c>
      <c r="G2825" t="s">
        <v>442</v>
      </c>
      <c r="H2825" t="s">
        <v>443</v>
      </c>
      <c r="I2825" t="s">
        <v>444</v>
      </c>
      <c r="J2825" t="s">
        <v>366</v>
      </c>
      <c r="K2825">
        <v>327258</v>
      </c>
      <c r="L2825">
        <v>1276807850</v>
      </c>
    </row>
    <row r="2826" spans="1:12" x14ac:dyDescent="0.45">
      <c r="A2826" t="str">
        <f t="shared" si="44"/>
        <v>Bonndorf im Schwarzwald, Baden-Württemberg, Germany</v>
      </c>
      <c r="B2826" t="s">
        <v>4927</v>
      </c>
      <c r="C2826" t="s">
        <v>4927</v>
      </c>
      <c r="D2826">
        <v>47.819400000000002</v>
      </c>
      <c r="E2826">
        <v>8.3430999999999997</v>
      </c>
      <c r="F2826" t="s">
        <v>441</v>
      </c>
      <c r="G2826" t="s">
        <v>442</v>
      </c>
      <c r="H2826" t="s">
        <v>443</v>
      </c>
      <c r="I2826" t="s">
        <v>451</v>
      </c>
      <c r="K2826">
        <v>6922</v>
      </c>
      <c r="L2826">
        <v>1276790713</v>
      </c>
    </row>
    <row r="2827" spans="1:12" x14ac:dyDescent="0.45">
      <c r="A2827" t="str">
        <f t="shared" si="44"/>
        <v>Bonne Terre, Missouri, United States</v>
      </c>
      <c r="B2827" t="s">
        <v>4928</v>
      </c>
      <c r="C2827" t="s">
        <v>4928</v>
      </c>
      <c r="D2827">
        <v>37.920900000000003</v>
      </c>
      <c r="E2827">
        <v>-90.542599999999993</v>
      </c>
      <c r="F2827" t="s">
        <v>530</v>
      </c>
      <c r="G2827" t="s">
        <v>531</v>
      </c>
      <c r="H2827" t="s">
        <v>532</v>
      </c>
      <c r="I2827" t="s">
        <v>884</v>
      </c>
      <c r="K2827">
        <v>7118</v>
      </c>
      <c r="L2827">
        <v>1840007551</v>
      </c>
    </row>
    <row r="2828" spans="1:12" x14ac:dyDescent="0.45">
      <c r="A2828" t="str">
        <f t="shared" si="44"/>
        <v>Bonner Springs, Kansas, United States</v>
      </c>
      <c r="B2828" t="s">
        <v>4929</v>
      </c>
      <c r="C2828" t="s">
        <v>4929</v>
      </c>
      <c r="D2828">
        <v>39.081699999999998</v>
      </c>
      <c r="E2828">
        <v>-94.877600000000001</v>
      </c>
      <c r="F2828" t="s">
        <v>530</v>
      </c>
      <c r="G2828" t="s">
        <v>531</v>
      </c>
      <c r="H2828" t="s">
        <v>532</v>
      </c>
      <c r="I2828" t="s">
        <v>611</v>
      </c>
      <c r="K2828">
        <v>7906</v>
      </c>
      <c r="L2828">
        <v>1840001624</v>
      </c>
    </row>
    <row r="2829" spans="1:12" x14ac:dyDescent="0.45">
      <c r="A2829" t="str">
        <f t="shared" si="44"/>
        <v>Bonney Lake, Washington, United States</v>
      </c>
      <c r="B2829" t="s">
        <v>4930</v>
      </c>
      <c r="C2829" t="s">
        <v>4930</v>
      </c>
      <c r="D2829">
        <v>47.179099999999998</v>
      </c>
      <c r="E2829">
        <v>-122.17</v>
      </c>
      <c r="F2829" t="s">
        <v>530</v>
      </c>
      <c r="G2829" t="s">
        <v>531</v>
      </c>
      <c r="H2829" t="s">
        <v>532</v>
      </c>
      <c r="I2829" t="s">
        <v>585</v>
      </c>
      <c r="K2829">
        <v>21148</v>
      </c>
      <c r="L2829">
        <v>1840018454</v>
      </c>
    </row>
    <row r="2830" spans="1:12" x14ac:dyDescent="0.45">
      <c r="A2830" t="str">
        <f t="shared" si="44"/>
        <v>Bönnigheim, Baden-Württemberg, Germany</v>
      </c>
      <c r="B2830" t="s">
        <v>4931</v>
      </c>
      <c r="C2830" t="s">
        <v>4932</v>
      </c>
      <c r="D2830">
        <v>49.040799999999997</v>
      </c>
      <c r="E2830">
        <v>9.0950000000000006</v>
      </c>
      <c r="F2830" t="s">
        <v>441</v>
      </c>
      <c r="G2830" t="s">
        <v>442</v>
      </c>
      <c r="H2830" t="s">
        <v>443</v>
      </c>
      <c r="I2830" t="s">
        <v>451</v>
      </c>
      <c r="K2830">
        <v>8015</v>
      </c>
      <c r="L2830">
        <v>1276845983</v>
      </c>
    </row>
    <row r="2831" spans="1:12" x14ac:dyDescent="0.45">
      <c r="A2831" t="str">
        <f t="shared" si="44"/>
        <v>Bonnybridge, Falkirk, United Kingdom</v>
      </c>
      <c r="B2831" t="s">
        <v>4933</v>
      </c>
      <c r="C2831" t="s">
        <v>4933</v>
      </c>
      <c r="D2831">
        <v>55.999000000000002</v>
      </c>
      <c r="E2831">
        <v>-3.887</v>
      </c>
      <c r="F2831" t="s">
        <v>536</v>
      </c>
      <c r="G2831" t="s">
        <v>537</v>
      </c>
      <c r="H2831" t="s">
        <v>538</v>
      </c>
      <c r="I2831" t="s">
        <v>4747</v>
      </c>
      <c r="K2831">
        <v>6870</v>
      </c>
      <c r="L2831">
        <v>1826660559</v>
      </c>
    </row>
    <row r="2832" spans="1:12" x14ac:dyDescent="0.45">
      <c r="A2832" t="str">
        <f t="shared" si="44"/>
        <v>Bonnyrigg, Midlothian, United Kingdom</v>
      </c>
      <c r="B2832" t="s">
        <v>4934</v>
      </c>
      <c r="C2832" t="s">
        <v>4934</v>
      </c>
      <c r="D2832">
        <v>55.874699999999997</v>
      </c>
      <c r="E2832">
        <v>-3.1031</v>
      </c>
      <c r="F2832" t="s">
        <v>536</v>
      </c>
      <c r="G2832" t="s">
        <v>537</v>
      </c>
      <c r="H2832" t="s">
        <v>538</v>
      </c>
      <c r="I2832" t="s">
        <v>4935</v>
      </c>
      <c r="K2832">
        <v>15677</v>
      </c>
      <c r="L2832">
        <v>1826693791</v>
      </c>
    </row>
    <row r="2833" spans="1:12" x14ac:dyDescent="0.45">
      <c r="A2833" t="str">
        <f t="shared" si="44"/>
        <v>Bonnyville, Alberta, Canada</v>
      </c>
      <c r="B2833" t="s">
        <v>4936</v>
      </c>
      <c r="C2833" t="s">
        <v>4936</v>
      </c>
      <c r="D2833">
        <v>54.2667</v>
      </c>
      <c r="E2833">
        <v>-110.75</v>
      </c>
      <c r="F2833" t="s">
        <v>541</v>
      </c>
      <c r="G2833" t="s">
        <v>542</v>
      </c>
      <c r="H2833" t="s">
        <v>543</v>
      </c>
      <c r="I2833" t="s">
        <v>1073</v>
      </c>
      <c r="K2833">
        <v>5975</v>
      </c>
      <c r="L2833">
        <v>1124166469</v>
      </c>
    </row>
    <row r="2834" spans="1:12" x14ac:dyDescent="0.45">
      <c r="A2834" t="str">
        <f t="shared" si="44"/>
        <v>Bontang, Kalimantan Timur, Indonesia</v>
      </c>
      <c r="B2834" t="s">
        <v>4937</v>
      </c>
      <c r="C2834" t="s">
        <v>4937</v>
      </c>
      <c r="D2834">
        <v>0.1333</v>
      </c>
      <c r="E2834">
        <v>117.5</v>
      </c>
      <c r="F2834" t="s">
        <v>1763</v>
      </c>
      <c r="G2834" t="s">
        <v>1764</v>
      </c>
      <c r="H2834" t="s">
        <v>1765</v>
      </c>
      <c r="I2834" t="s">
        <v>3263</v>
      </c>
      <c r="K2834">
        <v>161413</v>
      </c>
      <c r="L2834">
        <v>1360692406</v>
      </c>
    </row>
    <row r="2835" spans="1:12" x14ac:dyDescent="0.45">
      <c r="A2835" t="str">
        <f t="shared" si="44"/>
        <v>Bontoc, Mountain, Philippines</v>
      </c>
      <c r="B2835" t="s">
        <v>4938</v>
      </c>
      <c r="C2835" t="s">
        <v>4938</v>
      </c>
      <c r="D2835">
        <v>17.0899</v>
      </c>
      <c r="E2835">
        <v>120.97799999999999</v>
      </c>
      <c r="F2835" t="s">
        <v>1373</v>
      </c>
      <c r="G2835" t="s">
        <v>1374</v>
      </c>
      <c r="H2835" t="s">
        <v>1375</v>
      </c>
      <c r="I2835" t="s">
        <v>4939</v>
      </c>
      <c r="J2835" t="s">
        <v>378</v>
      </c>
      <c r="L2835">
        <v>1608526537</v>
      </c>
    </row>
    <row r="2836" spans="1:12" x14ac:dyDescent="0.45">
      <c r="A2836" t="str">
        <f t="shared" si="44"/>
        <v>Bonyhád, Tolna, Hungary</v>
      </c>
      <c r="B2836" t="s">
        <v>4940</v>
      </c>
      <c r="C2836" t="s">
        <v>4941</v>
      </c>
      <c r="D2836">
        <v>46.3</v>
      </c>
      <c r="E2836">
        <v>18.53</v>
      </c>
      <c r="F2836" t="s">
        <v>641</v>
      </c>
      <c r="G2836" t="s">
        <v>642</v>
      </c>
      <c r="H2836" t="s">
        <v>643</v>
      </c>
      <c r="I2836" t="s">
        <v>3749</v>
      </c>
      <c r="J2836" t="s">
        <v>366</v>
      </c>
      <c r="K2836">
        <v>12982</v>
      </c>
      <c r="L2836">
        <v>1348576105</v>
      </c>
    </row>
    <row r="2837" spans="1:12" x14ac:dyDescent="0.45">
      <c r="A2837" t="str">
        <f t="shared" si="44"/>
        <v>Boone, North Carolina, United States</v>
      </c>
      <c r="B2837" t="s">
        <v>4942</v>
      </c>
      <c r="C2837" t="s">
        <v>4942</v>
      </c>
      <c r="D2837">
        <v>36.211100000000002</v>
      </c>
      <c r="E2837">
        <v>-81.666799999999995</v>
      </c>
      <c r="F2837" t="s">
        <v>530</v>
      </c>
      <c r="G2837" t="s">
        <v>531</v>
      </c>
      <c r="H2837" t="s">
        <v>532</v>
      </c>
      <c r="I2837" t="s">
        <v>589</v>
      </c>
      <c r="K2837">
        <v>26146</v>
      </c>
      <c r="L2837">
        <v>1840015310</v>
      </c>
    </row>
    <row r="2838" spans="1:12" x14ac:dyDescent="0.45">
      <c r="A2838" t="str">
        <f t="shared" si="44"/>
        <v>Boone, Iowa, United States</v>
      </c>
      <c r="B2838" t="s">
        <v>4942</v>
      </c>
      <c r="C2838" t="s">
        <v>4942</v>
      </c>
      <c r="D2838">
        <v>42.052999999999997</v>
      </c>
      <c r="E2838">
        <v>-93.876999999999995</v>
      </c>
      <c r="F2838" t="s">
        <v>530</v>
      </c>
      <c r="G2838" t="s">
        <v>531</v>
      </c>
      <c r="H2838" t="s">
        <v>532</v>
      </c>
      <c r="I2838" t="s">
        <v>1552</v>
      </c>
      <c r="K2838">
        <v>12513</v>
      </c>
      <c r="L2838">
        <v>1840007012</v>
      </c>
    </row>
    <row r="2839" spans="1:12" x14ac:dyDescent="0.45">
      <c r="A2839" t="str">
        <f t="shared" si="44"/>
        <v>Booneville, Mississippi, United States</v>
      </c>
      <c r="B2839" t="s">
        <v>4943</v>
      </c>
      <c r="C2839" t="s">
        <v>4943</v>
      </c>
      <c r="D2839">
        <v>34.664299999999997</v>
      </c>
      <c r="E2839">
        <v>-88.568399999999997</v>
      </c>
      <c r="F2839" t="s">
        <v>530</v>
      </c>
      <c r="G2839" t="s">
        <v>531</v>
      </c>
      <c r="H2839" t="s">
        <v>532</v>
      </c>
      <c r="I2839" t="s">
        <v>1875</v>
      </c>
      <c r="K2839">
        <v>5880</v>
      </c>
      <c r="L2839">
        <v>1840013591</v>
      </c>
    </row>
    <row r="2840" spans="1:12" x14ac:dyDescent="0.45">
      <c r="A2840" t="str">
        <f t="shared" si="44"/>
        <v>Boonton, New Jersey, United States</v>
      </c>
      <c r="B2840" t="s">
        <v>4944</v>
      </c>
      <c r="C2840" t="s">
        <v>4944</v>
      </c>
      <c r="D2840">
        <v>40.904699999999998</v>
      </c>
      <c r="E2840">
        <v>-74.404799999999994</v>
      </c>
      <c r="F2840" t="s">
        <v>530</v>
      </c>
      <c r="G2840" t="s">
        <v>531</v>
      </c>
      <c r="H2840" t="s">
        <v>532</v>
      </c>
      <c r="I2840" t="s">
        <v>587</v>
      </c>
      <c r="K2840">
        <v>8919</v>
      </c>
      <c r="L2840">
        <v>1840000946</v>
      </c>
    </row>
    <row r="2841" spans="1:12" x14ac:dyDescent="0.45">
      <c r="A2841" t="str">
        <f t="shared" si="44"/>
        <v>Boonville, Missouri, United States</v>
      </c>
      <c r="B2841" t="s">
        <v>4945</v>
      </c>
      <c r="C2841" t="s">
        <v>4945</v>
      </c>
      <c r="D2841">
        <v>38.958799999999997</v>
      </c>
      <c r="E2841">
        <v>-92.747100000000003</v>
      </c>
      <c r="F2841" t="s">
        <v>530</v>
      </c>
      <c r="G2841" t="s">
        <v>531</v>
      </c>
      <c r="H2841" t="s">
        <v>532</v>
      </c>
      <c r="I2841" t="s">
        <v>884</v>
      </c>
      <c r="K2841">
        <v>9362</v>
      </c>
      <c r="L2841">
        <v>1840007420</v>
      </c>
    </row>
    <row r="2842" spans="1:12" x14ac:dyDescent="0.45">
      <c r="A2842" t="str">
        <f t="shared" si="44"/>
        <v>Boonville, Indiana, United States</v>
      </c>
      <c r="B2842" t="s">
        <v>4945</v>
      </c>
      <c r="C2842" t="s">
        <v>4945</v>
      </c>
      <c r="D2842">
        <v>38.046900000000001</v>
      </c>
      <c r="E2842">
        <v>-87.284599999999998</v>
      </c>
      <c r="F2842" t="s">
        <v>530</v>
      </c>
      <c r="G2842" t="s">
        <v>531</v>
      </c>
      <c r="H2842" t="s">
        <v>532</v>
      </c>
      <c r="I2842" t="s">
        <v>1964</v>
      </c>
      <c r="K2842">
        <v>6238</v>
      </c>
      <c r="L2842">
        <v>1840007528</v>
      </c>
    </row>
    <row r="2843" spans="1:12" x14ac:dyDescent="0.45">
      <c r="A2843" t="str">
        <f t="shared" si="44"/>
        <v>Boorama, Awdal, Somalia</v>
      </c>
      <c r="B2843" t="s">
        <v>4946</v>
      </c>
      <c r="C2843" t="s">
        <v>4946</v>
      </c>
      <c r="D2843">
        <v>9.9360999999999997</v>
      </c>
      <c r="E2843">
        <v>43.1828</v>
      </c>
      <c r="F2843" t="s">
        <v>3153</v>
      </c>
      <c r="G2843" t="s">
        <v>3154</v>
      </c>
      <c r="H2843" t="s">
        <v>3155</v>
      </c>
      <c r="I2843" t="s">
        <v>4947</v>
      </c>
      <c r="J2843" t="s">
        <v>378</v>
      </c>
      <c r="L2843">
        <v>1706767209</v>
      </c>
    </row>
    <row r="2844" spans="1:12" x14ac:dyDescent="0.45">
      <c r="A2844" t="str">
        <f t="shared" si="44"/>
        <v>Boosaaso, Bari, Somalia</v>
      </c>
      <c r="B2844" t="s">
        <v>4948</v>
      </c>
      <c r="C2844" t="s">
        <v>4948</v>
      </c>
      <c r="D2844">
        <v>11.28</v>
      </c>
      <c r="E2844">
        <v>49.18</v>
      </c>
      <c r="F2844" t="s">
        <v>3153</v>
      </c>
      <c r="G2844" t="s">
        <v>3154</v>
      </c>
      <c r="H2844" t="s">
        <v>3155</v>
      </c>
      <c r="I2844" t="s">
        <v>3418</v>
      </c>
      <c r="J2844" t="s">
        <v>378</v>
      </c>
      <c r="K2844">
        <v>46969</v>
      </c>
      <c r="L2844">
        <v>1706054548</v>
      </c>
    </row>
    <row r="2845" spans="1:12" x14ac:dyDescent="0.45">
      <c r="A2845" t="str">
        <f t="shared" si="44"/>
        <v>Boothwyn, Pennsylvania, United States</v>
      </c>
      <c r="B2845" t="s">
        <v>4949</v>
      </c>
      <c r="C2845" t="s">
        <v>4949</v>
      </c>
      <c r="D2845">
        <v>39.835700000000003</v>
      </c>
      <c r="E2845">
        <v>-75.445300000000003</v>
      </c>
      <c r="F2845" t="s">
        <v>530</v>
      </c>
      <c r="G2845" t="s">
        <v>531</v>
      </c>
      <c r="H2845" t="s">
        <v>532</v>
      </c>
      <c r="I2845" t="s">
        <v>620</v>
      </c>
      <c r="K2845">
        <v>5596</v>
      </c>
      <c r="L2845">
        <v>1840005548</v>
      </c>
    </row>
    <row r="2846" spans="1:12" x14ac:dyDescent="0.45">
      <c r="A2846" t="str">
        <f t="shared" si="44"/>
        <v>Bootle, Sefton, United Kingdom</v>
      </c>
      <c r="B2846" t="s">
        <v>4950</v>
      </c>
      <c r="C2846" t="s">
        <v>4950</v>
      </c>
      <c r="D2846">
        <v>53.445700000000002</v>
      </c>
      <c r="E2846">
        <v>-2.9891000000000001</v>
      </c>
      <c r="F2846" t="s">
        <v>536</v>
      </c>
      <c r="G2846" t="s">
        <v>537</v>
      </c>
      <c r="H2846" t="s">
        <v>538</v>
      </c>
      <c r="I2846" t="s">
        <v>1058</v>
      </c>
      <c r="K2846">
        <v>51394</v>
      </c>
      <c r="L2846">
        <v>1826320670</v>
      </c>
    </row>
    <row r="2847" spans="1:12" x14ac:dyDescent="0.45">
      <c r="A2847" t="str">
        <f t="shared" si="44"/>
        <v>Bopfingen, Baden-Württemberg, Germany</v>
      </c>
      <c r="B2847" t="s">
        <v>4951</v>
      </c>
      <c r="C2847" t="s">
        <v>4951</v>
      </c>
      <c r="D2847">
        <v>48.856900000000003</v>
      </c>
      <c r="E2847">
        <v>10.3522</v>
      </c>
      <c r="F2847" t="s">
        <v>441</v>
      </c>
      <c r="G2847" t="s">
        <v>442</v>
      </c>
      <c r="H2847" t="s">
        <v>443</v>
      </c>
      <c r="I2847" t="s">
        <v>451</v>
      </c>
      <c r="K2847">
        <v>11727</v>
      </c>
      <c r="L2847">
        <v>1276407317</v>
      </c>
    </row>
    <row r="2848" spans="1:12" x14ac:dyDescent="0.45">
      <c r="A2848" t="str">
        <f t="shared" si="44"/>
        <v>Bopolu, Gbarpolu, Liberia</v>
      </c>
      <c r="B2848" t="s">
        <v>4952</v>
      </c>
      <c r="C2848" t="s">
        <v>4952</v>
      </c>
      <c r="D2848">
        <v>7.0667</v>
      </c>
      <c r="E2848">
        <v>-10.487500000000001</v>
      </c>
      <c r="F2848" t="s">
        <v>3585</v>
      </c>
      <c r="G2848" t="s">
        <v>3586</v>
      </c>
      <c r="H2848" t="s">
        <v>3587</v>
      </c>
      <c r="I2848" t="s">
        <v>4953</v>
      </c>
      <c r="J2848" t="s">
        <v>378</v>
      </c>
      <c r="L2848">
        <v>1430414456</v>
      </c>
    </row>
    <row r="2849" spans="1:12" x14ac:dyDescent="0.45">
      <c r="A2849" t="str">
        <f t="shared" si="44"/>
        <v>Boppard, Rhineland-Palatinate, Germany</v>
      </c>
      <c r="B2849" t="s">
        <v>4954</v>
      </c>
      <c r="C2849" t="s">
        <v>4954</v>
      </c>
      <c r="D2849">
        <v>50.231400000000001</v>
      </c>
      <c r="E2849">
        <v>7.5907999999999998</v>
      </c>
      <c r="F2849" t="s">
        <v>441</v>
      </c>
      <c r="G2849" t="s">
        <v>442</v>
      </c>
      <c r="H2849" t="s">
        <v>443</v>
      </c>
      <c r="I2849" t="s">
        <v>1712</v>
      </c>
      <c r="K2849">
        <v>15325</v>
      </c>
      <c r="L2849">
        <v>1276667317</v>
      </c>
    </row>
    <row r="2850" spans="1:12" x14ac:dyDescent="0.45">
      <c r="A2850" t="str">
        <f t="shared" si="44"/>
        <v>Bor, Jonglei, South Sudan</v>
      </c>
      <c r="B2850" t="s">
        <v>4955</v>
      </c>
      <c r="C2850" t="s">
        <v>4955</v>
      </c>
      <c r="D2850">
        <v>6.2167000000000003</v>
      </c>
      <c r="E2850">
        <v>31.55</v>
      </c>
      <c r="F2850" t="s">
        <v>2800</v>
      </c>
      <c r="G2850" t="s">
        <v>2801</v>
      </c>
      <c r="H2850" t="s">
        <v>2802</v>
      </c>
      <c r="I2850" t="s">
        <v>4956</v>
      </c>
      <c r="J2850" t="s">
        <v>378</v>
      </c>
      <c r="K2850">
        <v>315351</v>
      </c>
      <c r="L2850">
        <v>1728186782</v>
      </c>
    </row>
    <row r="2851" spans="1:12" x14ac:dyDescent="0.45">
      <c r="A2851" t="str">
        <f t="shared" si="44"/>
        <v>Bor, Bor, Serbia</v>
      </c>
      <c r="B2851" t="s">
        <v>4955</v>
      </c>
      <c r="C2851" t="s">
        <v>4955</v>
      </c>
      <c r="D2851">
        <v>44.130299999999998</v>
      </c>
      <c r="E2851">
        <v>22.1036</v>
      </c>
      <c r="F2851" t="s">
        <v>795</v>
      </c>
      <c r="G2851" t="s">
        <v>796</v>
      </c>
      <c r="H2851" t="s">
        <v>797</v>
      </c>
      <c r="I2851" t="s">
        <v>4955</v>
      </c>
      <c r="J2851" t="s">
        <v>378</v>
      </c>
      <c r="K2851">
        <v>34159</v>
      </c>
      <c r="L2851">
        <v>1688966590</v>
      </c>
    </row>
    <row r="2852" spans="1:12" x14ac:dyDescent="0.45">
      <c r="A2852" t="str">
        <f t="shared" si="44"/>
        <v>Bor, Nizhegorodskaya Oblast’, Russia</v>
      </c>
      <c r="B2852" t="s">
        <v>4955</v>
      </c>
      <c r="C2852" t="s">
        <v>4955</v>
      </c>
      <c r="D2852">
        <v>56.360300000000002</v>
      </c>
      <c r="E2852">
        <v>44.059199999999997</v>
      </c>
      <c r="F2852" t="s">
        <v>504</v>
      </c>
      <c r="G2852" t="s">
        <v>505</v>
      </c>
      <c r="H2852" t="s">
        <v>506</v>
      </c>
      <c r="I2852" t="s">
        <v>2476</v>
      </c>
      <c r="K2852">
        <v>78063</v>
      </c>
      <c r="L2852">
        <v>1643006538</v>
      </c>
    </row>
    <row r="2853" spans="1:12" x14ac:dyDescent="0.45">
      <c r="A2853" t="str">
        <f t="shared" si="44"/>
        <v>Bor, Niğde, Turkey</v>
      </c>
      <c r="B2853" t="s">
        <v>4955</v>
      </c>
      <c r="C2853" t="s">
        <v>4955</v>
      </c>
      <c r="D2853">
        <v>37.883299999999998</v>
      </c>
      <c r="E2853">
        <v>34.566699999999997</v>
      </c>
      <c r="F2853" t="s">
        <v>806</v>
      </c>
      <c r="G2853" t="s">
        <v>807</v>
      </c>
      <c r="H2853" t="s">
        <v>808</v>
      </c>
      <c r="I2853" t="s">
        <v>4957</v>
      </c>
      <c r="J2853" t="s">
        <v>366</v>
      </c>
      <c r="K2853">
        <v>60335</v>
      </c>
      <c r="L2853">
        <v>1792531194</v>
      </c>
    </row>
    <row r="2854" spans="1:12" x14ac:dyDescent="0.45">
      <c r="A2854" t="str">
        <f t="shared" si="44"/>
        <v>Boralday, Almaty, Kazakhstan</v>
      </c>
      <c r="B2854" t="s">
        <v>4958</v>
      </c>
      <c r="C2854" t="s">
        <v>4958</v>
      </c>
      <c r="D2854">
        <v>43.334099999999999</v>
      </c>
      <c r="E2854">
        <v>76.828800000000001</v>
      </c>
      <c r="F2854" t="s">
        <v>1182</v>
      </c>
      <c r="G2854" t="s">
        <v>1183</v>
      </c>
      <c r="H2854" t="s">
        <v>1184</v>
      </c>
      <c r="I2854" t="s">
        <v>1619</v>
      </c>
      <c r="K2854">
        <v>20996</v>
      </c>
      <c r="L2854">
        <v>1398737190</v>
      </c>
    </row>
    <row r="2855" spans="1:12" x14ac:dyDescent="0.45">
      <c r="A2855" t="str">
        <f t="shared" si="44"/>
        <v>Borås, Västra Götaland, Sweden</v>
      </c>
      <c r="B2855" t="s">
        <v>4959</v>
      </c>
      <c r="C2855" t="s">
        <v>4960</v>
      </c>
      <c r="D2855">
        <v>57.730400000000003</v>
      </c>
      <c r="E2855">
        <v>12.92</v>
      </c>
      <c r="F2855" t="s">
        <v>4875</v>
      </c>
      <c r="G2855" t="s">
        <v>4876</v>
      </c>
      <c r="H2855" t="s">
        <v>4877</v>
      </c>
      <c r="I2855" t="s">
        <v>4961</v>
      </c>
      <c r="J2855" t="s">
        <v>366</v>
      </c>
      <c r="K2855">
        <v>65008</v>
      </c>
      <c r="L2855">
        <v>1752555835</v>
      </c>
    </row>
    <row r="2856" spans="1:12" x14ac:dyDescent="0.45">
      <c r="A2856" t="str">
        <f t="shared" si="44"/>
        <v>Borāzjān, Būshehr, Iran</v>
      </c>
      <c r="B2856" t="s">
        <v>4962</v>
      </c>
      <c r="C2856" t="s">
        <v>4963</v>
      </c>
      <c r="D2856">
        <v>29.2667</v>
      </c>
      <c r="E2856">
        <v>51.215800000000002</v>
      </c>
      <c r="F2856" t="s">
        <v>388</v>
      </c>
      <c r="G2856" t="s">
        <v>389</v>
      </c>
      <c r="H2856" t="s">
        <v>390</v>
      </c>
      <c r="I2856" t="s">
        <v>995</v>
      </c>
      <c r="J2856" t="s">
        <v>366</v>
      </c>
      <c r="K2856">
        <v>110567</v>
      </c>
      <c r="L2856">
        <v>1364720199</v>
      </c>
    </row>
    <row r="2857" spans="1:12" x14ac:dyDescent="0.45">
      <c r="A2857" t="str">
        <f t="shared" si="44"/>
        <v>Borba, Évora, Portugal</v>
      </c>
      <c r="B2857" t="s">
        <v>4964</v>
      </c>
      <c r="C2857" t="s">
        <v>4964</v>
      </c>
      <c r="D2857">
        <v>38.799999999999997</v>
      </c>
      <c r="E2857">
        <v>-7.45</v>
      </c>
      <c r="F2857" t="s">
        <v>967</v>
      </c>
      <c r="G2857" t="s">
        <v>968</v>
      </c>
      <c r="H2857" t="s">
        <v>969</v>
      </c>
      <c r="I2857" t="s">
        <v>2430</v>
      </c>
      <c r="J2857" t="s">
        <v>366</v>
      </c>
      <c r="K2857">
        <v>7333</v>
      </c>
      <c r="L2857">
        <v>1620379777</v>
      </c>
    </row>
    <row r="2858" spans="1:12" x14ac:dyDescent="0.45">
      <c r="A2858" t="str">
        <f t="shared" si="44"/>
        <v>Borborema, São Paulo, Brazil</v>
      </c>
      <c r="B2858" t="s">
        <v>4965</v>
      </c>
      <c r="C2858" t="s">
        <v>4965</v>
      </c>
      <c r="D2858">
        <v>-21.62</v>
      </c>
      <c r="E2858">
        <v>-49.073900000000002</v>
      </c>
      <c r="F2858" t="s">
        <v>491</v>
      </c>
      <c r="G2858" t="s">
        <v>492</v>
      </c>
      <c r="H2858" t="s">
        <v>493</v>
      </c>
      <c r="I2858" t="s">
        <v>801</v>
      </c>
      <c r="K2858">
        <v>15569</v>
      </c>
      <c r="L2858">
        <v>1076625654</v>
      </c>
    </row>
    <row r="2859" spans="1:12" x14ac:dyDescent="0.45">
      <c r="A2859" t="str">
        <f t="shared" si="44"/>
        <v>Bordeaux, Nouvelle-Aquitaine, France</v>
      </c>
      <c r="B2859" t="s">
        <v>4966</v>
      </c>
      <c r="C2859" t="s">
        <v>4966</v>
      </c>
      <c r="D2859">
        <v>44.84</v>
      </c>
      <c r="E2859">
        <v>-0.57999999999999996</v>
      </c>
      <c r="F2859" t="s">
        <v>526</v>
      </c>
      <c r="G2859" t="s">
        <v>527</v>
      </c>
      <c r="H2859" t="s">
        <v>528</v>
      </c>
      <c r="I2859" t="s">
        <v>917</v>
      </c>
      <c r="J2859" t="s">
        <v>378</v>
      </c>
      <c r="K2859">
        <v>257804</v>
      </c>
      <c r="L2859">
        <v>1250449238</v>
      </c>
    </row>
    <row r="2860" spans="1:12" x14ac:dyDescent="0.45">
      <c r="A2860" t="str">
        <f t="shared" si="44"/>
        <v>Bordentown, New Jersey, United States</v>
      </c>
      <c r="B2860" t="s">
        <v>4967</v>
      </c>
      <c r="C2860" t="s">
        <v>4967</v>
      </c>
      <c r="D2860">
        <v>40.142000000000003</v>
      </c>
      <c r="E2860">
        <v>-74.709800000000001</v>
      </c>
      <c r="F2860" t="s">
        <v>530</v>
      </c>
      <c r="G2860" t="s">
        <v>531</v>
      </c>
      <c r="H2860" t="s">
        <v>532</v>
      </c>
      <c r="I2860" t="s">
        <v>587</v>
      </c>
      <c r="K2860">
        <v>11917</v>
      </c>
      <c r="L2860">
        <v>1840001476</v>
      </c>
    </row>
    <row r="2861" spans="1:12" x14ac:dyDescent="0.45">
      <c r="A2861" t="str">
        <f t="shared" si="44"/>
        <v>Bordertown, South Australia, Australia</v>
      </c>
      <c r="B2861" t="s">
        <v>4968</v>
      </c>
      <c r="C2861" t="s">
        <v>4968</v>
      </c>
      <c r="D2861">
        <v>-36.311799999999998</v>
      </c>
      <c r="E2861">
        <v>140.77019999999999</v>
      </c>
      <c r="F2861" t="s">
        <v>830</v>
      </c>
      <c r="G2861" t="s">
        <v>831</v>
      </c>
      <c r="H2861" t="s">
        <v>832</v>
      </c>
      <c r="I2861" t="s">
        <v>833</v>
      </c>
      <c r="K2861">
        <v>2953</v>
      </c>
      <c r="L2861">
        <v>1036115980</v>
      </c>
    </row>
    <row r="2862" spans="1:12" x14ac:dyDescent="0.45">
      <c r="A2862" t="str">
        <f t="shared" si="44"/>
        <v>Bordj Bou Arreridj, Bordj Bou Arréridj, Algeria</v>
      </c>
      <c r="B2862" t="s">
        <v>4969</v>
      </c>
      <c r="C2862" t="s">
        <v>4969</v>
      </c>
      <c r="D2862">
        <v>36.066699999999997</v>
      </c>
      <c r="E2862">
        <v>4.7667000000000002</v>
      </c>
      <c r="F2862" t="s">
        <v>486</v>
      </c>
      <c r="G2862" t="s">
        <v>487</v>
      </c>
      <c r="H2862" t="s">
        <v>488</v>
      </c>
      <c r="I2862" t="s">
        <v>4970</v>
      </c>
      <c r="J2862" t="s">
        <v>378</v>
      </c>
      <c r="K2862">
        <v>168346</v>
      </c>
      <c r="L2862">
        <v>1012016677</v>
      </c>
    </row>
    <row r="2863" spans="1:12" x14ac:dyDescent="0.45">
      <c r="A2863" t="str">
        <f t="shared" si="44"/>
        <v>Bordj Mokhtar, Adrar, Algeria</v>
      </c>
      <c r="B2863" t="s">
        <v>4971</v>
      </c>
      <c r="C2863" t="s">
        <v>4971</v>
      </c>
      <c r="D2863">
        <v>21.328900000000001</v>
      </c>
      <c r="E2863">
        <v>0.95420000000000005</v>
      </c>
      <c r="F2863" t="s">
        <v>486</v>
      </c>
      <c r="G2863" t="s">
        <v>487</v>
      </c>
      <c r="H2863" t="s">
        <v>488</v>
      </c>
      <c r="I2863" t="s">
        <v>866</v>
      </c>
      <c r="K2863">
        <v>16437</v>
      </c>
      <c r="L2863">
        <v>1012945794</v>
      </c>
    </row>
    <row r="2864" spans="1:12" x14ac:dyDescent="0.45">
      <c r="A2864" t="str">
        <f t="shared" si="44"/>
        <v>Borehamwood, Hertfordshire, United Kingdom</v>
      </c>
      <c r="B2864" t="s">
        <v>4972</v>
      </c>
      <c r="C2864" t="s">
        <v>4972</v>
      </c>
      <c r="D2864">
        <v>51.657800000000002</v>
      </c>
      <c r="E2864">
        <v>-0.27229999999999999</v>
      </c>
      <c r="F2864" t="s">
        <v>536</v>
      </c>
      <c r="G2864" t="s">
        <v>537</v>
      </c>
      <c r="H2864" t="s">
        <v>538</v>
      </c>
      <c r="I2864" t="s">
        <v>539</v>
      </c>
      <c r="K2864">
        <v>31955</v>
      </c>
      <c r="L2864">
        <v>1826433403</v>
      </c>
    </row>
    <row r="2865" spans="1:12" x14ac:dyDescent="0.45">
      <c r="A2865" t="str">
        <f t="shared" si="44"/>
        <v>Borgarnes, Vesturland, Iceland</v>
      </c>
      <c r="B2865" t="s">
        <v>4973</v>
      </c>
      <c r="C2865" t="s">
        <v>4973</v>
      </c>
      <c r="D2865">
        <v>64.533299999999997</v>
      </c>
      <c r="E2865">
        <v>-21.916699999999999</v>
      </c>
      <c r="F2865" t="s">
        <v>1163</v>
      </c>
      <c r="G2865" t="s">
        <v>1164</v>
      </c>
      <c r="H2865" t="s">
        <v>1165</v>
      </c>
      <c r="I2865" t="s">
        <v>1166</v>
      </c>
      <c r="K2865">
        <v>1962</v>
      </c>
      <c r="L2865">
        <v>1352063842</v>
      </c>
    </row>
    <row r="2866" spans="1:12" x14ac:dyDescent="0.45">
      <c r="A2866" t="str">
        <f t="shared" si="44"/>
        <v>Borgentreich, North Rhine-Westphalia, Germany</v>
      </c>
      <c r="B2866" t="s">
        <v>4974</v>
      </c>
      <c r="C2866" t="s">
        <v>4974</v>
      </c>
      <c r="D2866">
        <v>51.569200000000002</v>
      </c>
      <c r="E2866">
        <v>9.2410999999999994</v>
      </c>
      <c r="F2866" t="s">
        <v>441</v>
      </c>
      <c r="G2866" t="s">
        <v>442</v>
      </c>
      <c r="H2866" t="s">
        <v>443</v>
      </c>
      <c r="I2866" t="s">
        <v>444</v>
      </c>
      <c r="K2866">
        <v>8523</v>
      </c>
      <c r="L2866">
        <v>1276811823</v>
      </c>
    </row>
    <row r="2867" spans="1:12" x14ac:dyDescent="0.45">
      <c r="A2867" t="str">
        <f t="shared" si="44"/>
        <v>Borger, Texas, United States</v>
      </c>
      <c r="B2867" t="s">
        <v>4975</v>
      </c>
      <c r="C2867" t="s">
        <v>4975</v>
      </c>
      <c r="D2867">
        <v>35.659799999999997</v>
      </c>
      <c r="E2867">
        <v>-101.4012</v>
      </c>
      <c r="F2867" t="s">
        <v>530</v>
      </c>
      <c r="G2867" t="s">
        <v>531</v>
      </c>
      <c r="H2867" t="s">
        <v>532</v>
      </c>
      <c r="I2867" t="s">
        <v>610</v>
      </c>
      <c r="K2867">
        <v>12718</v>
      </c>
      <c r="L2867">
        <v>1840019083</v>
      </c>
    </row>
    <row r="2868" spans="1:12" x14ac:dyDescent="0.45">
      <c r="A2868" t="str">
        <f t="shared" si="44"/>
        <v>Borgholzhausen, North Rhine-Westphalia, Germany</v>
      </c>
      <c r="B2868" t="s">
        <v>4976</v>
      </c>
      <c r="C2868" t="s">
        <v>4976</v>
      </c>
      <c r="D2868">
        <v>52.1</v>
      </c>
      <c r="E2868">
        <v>8.3000000000000007</v>
      </c>
      <c r="F2868" t="s">
        <v>441</v>
      </c>
      <c r="G2868" t="s">
        <v>442</v>
      </c>
      <c r="H2868" t="s">
        <v>443</v>
      </c>
      <c r="I2868" t="s">
        <v>444</v>
      </c>
      <c r="K2868">
        <v>8973</v>
      </c>
      <c r="L2868">
        <v>1276557759</v>
      </c>
    </row>
    <row r="2869" spans="1:12" x14ac:dyDescent="0.45">
      <c r="A2869" t="str">
        <f t="shared" si="44"/>
        <v>Borgloon, Flanders, Belgium</v>
      </c>
      <c r="B2869" t="s">
        <v>4977</v>
      </c>
      <c r="C2869" t="s">
        <v>4977</v>
      </c>
      <c r="D2869">
        <v>50.802199999999999</v>
      </c>
      <c r="E2869">
        <v>5.3433000000000002</v>
      </c>
      <c r="F2869" t="s">
        <v>453</v>
      </c>
      <c r="G2869" t="s">
        <v>454</v>
      </c>
      <c r="H2869" t="s">
        <v>455</v>
      </c>
      <c r="I2869" t="s">
        <v>456</v>
      </c>
      <c r="K2869">
        <v>10697</v>
      </c>
      <c r="L2869">
        <v>1056883817</v>
      </c>
    </row>
    <row r="2870" spans="1:12" x14ac:dyDescent="0.45">
      <c r="A2870" t="str">
        <f t="shared" si="44"/>
        <v>Borgo Maggiore, Borgo Maggiore, San Marino</v>
      </c>
      <c r="B2870" t="s">
        <v>4978</v>
      </c>
      <c r="C2870" t="s">
        <v>4978</v>
      </c>
      <c r="D2870">
        <v>43.940800000000003</v>
      </c>
      <c r="E2870">
        <v>12.4475</v>
      </c>
      <c r="F2870" t="s">
        <v>746</v>
      </c>
      <c r="G2870" t="s">
        <v>747</v>
      </c>
      <c r="H2870" t="s">
        <v>748</v>
      </c>
      <c r="I2870" t="s">
        <v>4978</v>
      </c>
      <c r="J2870" t="s">
        <v>378</v>
      </c>
      <c r="L2870">
        <v>1674314187</v>
      </c>
    </row>
    <row r="2871" spans="1:12" x14ac:dyDescent="0.45">
      <c r="A2871" t="str">
        <f t="shared" si="44"/>
        <v>Borisoglebsk, Voronezhskaya Oblast’, Russia</v>
      </c>
      <c r="B2871" t="s">
        <v>4979</v>
      </c>
      <c r="C2871" t="s">
        <v>4979</v>
      </c>
      <c r="D2871">
        <v>51.366700000000002</v>
      </c>
      <c r="E2871">
        <v>42.083300000000001</v>
      </c>
      <c r="F2871" t="s">
        <v>504</v>
      </c>
      <c r="G2871" t="s">
        <v>505</v>
      </c>
      <c r="H2871" t="s">
        <v>506</v>
      </c>
      <c r="I2871" t="s">
        <v>4767</v>
      </c>
      <c r="K2871">
        <v>62669</v>
      </c>
      <c r="L2871">
        <v>1643002462</v>
      </c>
    </row>
    <row r="2872" spans="1:12" x14ac:dyDescent="0.45">
      <c r="A2872" t="str">
        <f t="shared" si="44"/>
        <v>Borjomi, Samtskhe-Javakheti, Georgia</v>
      </c>
      <c r="B2872" t="s">
        <v>4980</v>
      </c>
      <c r="C2872" t="s">
        <v>4980</v>
      </c>
      <c r="D2872">
        <v>41.833300000000001</v>
      </c>
      <c r="E2872">
        <v>43.383299999999998</v>
      </c>
      <c r="F2872" t="s">
        <v>763</v>
      </c>
      <c r="G2872" t="s">
        <v>1132</v>
      </c>
      <c r="H2872" t="s">
        <v>1133</v>
      </c>
      <c r="I2872" t="s">
        <v>1134</v>
      </c>
      <c r="K2872">
        <v>14445</v>
      </c>
      <c r="L2872">
        <v>1268485704</v>
      </c>
    </row>
    <row r="2873" spans="1:12" x14ac:dyDescent="0.45">
      <c r="A2873" t="str">
        <f t="shared" si="44"/>
        <v>Borken, North Rhine-Westphalia, Germany</v>
      </c>
      <c r="B2873" t="s">
        <v>4981</v>
      </c>
      <c r="C2873" t="s">
        <v>4981</v>
      </c>
      <c r="D2873">
        <v>51.843899999999998</v>
      </c>
      <c r="E2873">
        <v>6.8582999999999998</v>
      </c>
      <c r="F2873" t="s">
        <v>441</v>
      </c>
      <c r="G2873" t="s">
        <v>442</v>
      </c>
      <c r="H2873" t="s">
        <v>443</v>
      </c>
      <c r="I2873" t="s">
        <v>444</v>
      </c>
      <c r="J2873" t="s">
        <v>366</v>
      </c>
      <c r="K2873">
        <v>42530</v>
      </c>
      <c r="L2873">
        <v>1276778327</v>
      </c>
    </row>
    <row r="2874" spans="1:12" x14ac:dyDescent="0.45">
      <c r="A2874" t="str">
        <f t="shared" si="44"/>
        <v>Borkum, Lower Saxony, Germany</v>
      </c>
      <c r="B2874" t="s">
        <v>4982</v>
      </c>
      <c r="C2874" t="s">
        <v>4982</v>
      </c>
      <c r="D2874">
        <v>53.588099999999997</v>
      </c>
      <c r="E2874">
        <v>6.6696999999999997</v>
      </c>
      <c r="F2874" t="s">
        <v>441</v>
      </c>
      <c r="G2874" t="s">
        <v>442</v>
      </c>
      <c r="H2874" t="s">
        <v>443</v>
      </c>
      <c r="I2874" t="s">
        <v>735</v>
      </c>
      <c r="K2874">
        <v>5125</v>
      </c>
      <c r="L2874">
        <v>1276473242</v>
      </c>
    </row>
    <row r="2875" spans="1:12" x14ac:dyDescent="0.45">
      <c r="A2875" t="str">
        <f t="shared" si="44"/>
        <v>Borlänge, Dalarna, Sweden</v>
      </c>
      <c r="B2875" t="s">
        <v>4983</v>
      </c>
      <c r="C2875" t="s">
        <v>4984</v>
      </c>
      <c r="D2875">
        <v>60.4833</v>
      </c>
      <c r="E2875">
        <v>15.416700000000001</v>
      </c>
      <c r="F2875" t="s">
        <v>4875</v>
      </c>
      <c r="G2875" t="s">
        <v>4876</v>
      </c>
      <c r="H2875" t="s">
        <v>4877</v>
      </c>
      <c r="I2875" t="s">
        <v>4985</v>
      </c>
      <c r="J2875" t="s">
        <v>366</v>
      </c>
      <c r="K2875">
        <v>39422</v>
      </c>
      <c r="L2875">
        <v>1752944924</v>
      </c>
    </row>
    <row r="2876" spans="1:12" x14ac:dyDescent="0.45">
      <c r="A2876" t="str">
        <f t="shared" si="44"/>
        <v>Borna, Saxony, Germany</v>
      </c>
      <c r="B2876" t="s">
        <v>4986</v>
      </c>
      <c r="C2876" t="s">
        <v>4986</v>
      </c>
      <c r="D2876">
        <v>51.116700000000002</v>
      </c>
      <c r="E2876">
        <v>12.5</v>
      </c>
      <c r="F2876" t="s">
        <v>441</v>
      </c>
      <c r="G2876" t="s">
        <v>442</v>
      </c>
      <c r="H2876" t="s">
        <v>443</v>
      </c>
      <c r="I2876" t="s">
        <v>1707</v>
      </c>
      <c r="K2876">
        <v>19229</v>
      </c>
      <c r="L2876">
        <v>1276020510</v>
      </c>
    </row>
    <row r="2877" spans="1:12" x14ac:dyDescent="0.45">
      <c r="A2877" t="str">
        <f t="shared" si="44"/>
        <v>Bornheim, North Rhine-Westphalia, Germany</v>
      </c>
      <c r="B2877" t="s">
        <v>4987</v>
      </c>
      <c r="C2877" t="s">
        <v>4987</v>
      </c>
      <c r="D2877">
        <v>50.7592</v>
      </c>
      <c r="E2877">
        <v>7.0049999999999999</v>
      </c>
      <c r="F2877" t="s">
        <v>441</v>
      </c>
      <c r="G2877" t="s">
        <v>442</v>
      </c>
      <c r="H2877" t="s">
        <v>443</v>
      </c>
      <c r="I2877" t="s">
        <v>444</v>
      </c>
      <c r="K2877">
        <v>48326</v>
      </c>
      <c r="L2877">
        <v>1276585020</v>
      </c>
    </row>
    <row r="2878" spans="1:12" x14ac:dyDescent="0.45">
      <c r="A2878" t="str">
        <f t="shared" si="44"/>
        <v>Borongan, Eastern Samar, Philippines</v>
      </c>
      <c r="B2878" t="s">
        <v>4988</v>
      </c>
      <c r="C2878" t="s">
        <v>4988</v>
      </c>
      <c r="D2878">
        <v>11.6</v>
      </c>
      <c r="E2878">
        <v>125.4333</v>
      </c>
      <c r="F2878" t="s">
        <v>1373</v>
      </c>
      <c r="G2878" t="s">
        <v>1374</v>
      </c>
      <c r="H2878" t="s">
        <v>1375</v>
      </c>
      <c r="I2878" t="s">
        <v>4989</v>
      </c>
      <c r="J2878" t="s">
        <v>378</v>
      </c>
      <c r="K2878">
        <v>69297</v>
      </c>
      <c r="L2878">
        <v>1608990192</v>
      </c>
    </row>
    <row r="2879" spans="1:12" x14ac:dyDescent="0.45">
      <c r="A2879" t="str">
        <f t="shared" si="44"/>
        <v>Borovichi, Novgorodskaya Oblast’, Russia</v>
      </c>
      <c r="B2879" t="s">
        <v>4990</v>
      </c>
      <c r="C2879" t="s">
        <v>4990</v>
      </c>
      <c r="D2879">
        <v>58.4</v>
      </c>
      <c r="E2879">
        <v>33.916699999999999</v>
      </c>
      <c r="F2879" t="s">
        <v>504</v>
      </c>
      <c r="G2879" t="s">
        <v>505</v>
      </c>
      <c r="H2879" t="s">
        <v>506</v>
      </c>
      <c r="I2879" t="s">
        <v>4991</v>
      </c>
      <c r="K2879">
        <v>50144</v>
      </c>
      <c r="L2879">
        <v>1643059892</v>
      </c>
    </row>
    <row r="2880" spans="1:12" x14ac:dyDescent="0.45">
      <c r="A2880" t="str">
        <f t="shared" si="44"/>
        <v>Borovnica, Borovnica, Slovenia</v>
      </c>
      <c r="B2880" t="s">
        <v>4992</v>
      </c>
      <c r="C2880" t="s">
        <v>4992</v>
      </c>
      <c r="D2880">
        <v>45.917999999999999</v>
      </c>
      <c r="E2880">
        <v>14.3642</v>
      </c>
      <c r="F2880" t="s">
        <v>1111</v>
      </c>
      <c r="G2880" t="s">
        <v>1112</v>
      </c>
      <c r="H2880" t="s">
        <v>1113</v>
      </c>
      <c r="I2880" t="s">
        <v>4992</v>
      </c>
      <c r="J2880" t="s">
        <v>378</v>
      </c>
      <c r="L2880">
        <v>1705665714</v>
      </c>
    </row>
    <row r="2881" spans="1:12" x14ac:dyDescent="0.45">
      <c r="A2881" t="str">
        <f t="shared" si="44"/>
        <v>Borovsk, Kaluzhskaya Oblast’, Russia</v>
      </c>
      <c r="B2881" t="s">
        <v>4993</v>
      </c>
      <c r="C2881" t="s">
        <v>4993</v>
      </c>
      <c r="D2881">
        <v>55.2</v>
      </c>
      <c r="E2881">
        <v>36.4833</v>
      </c>
      <c r="F2881" t="s">
        <v>504</v>
      </c>
      <c r="G2881" t="s">
        <v>505</v>
      </c>
      <c r="H2881" t="s">
        <v>506</v>
      </c>
      <c r="I2881" t="s">
        <v>3203</v>
      </c>
      <c r="K2881">
        <v>10966</v>
      </c>
      <c r="L2881">
        <v>1643432341</v>
      </c>
    </row>
    <row r="2882" spans="1:12" x14ac:dyDescent="0.45">
      <c r="A2882" t="str">
        <f t="shared" si="44"/>
        <v>Borşa, Maramureş, Romania</v>
      </c>
      <c r="B2882" t="s">
        <v>4994</v>
      </c>
      <c r="C2882" t="s">
        <v>4995</v>
      </c>
      <c r="D2882">
        <v>47.655299999999997</v>
      </c>
      <c r="E2882">
        <v>24.6631</v>
      </c>
      <c r="F2882" t="s">
        <v>665</v>
      </c>
      <c r="G2882" t="s">
        <v>666</v>
      </c>
      <c r="H2882" t="s">
        <v>667</v>
      </c>
      <c r="I2882" t="s">
        <v>3142</v>
      </c>
      <c r="K2882">
        <v>27611</v>
      </c>
      <c r="L2882">
        <v>1642172332</v>
      </c>
    </row>
    <row r="2883" spans="1:12" x14ac:dyDescent="0.45">
      <c r="A2883" t="str">
        <f t="shared" ref="A2883:A2946" si="45">CONCATENATE(B2883,", ",I2883,", ",F2883)</f>
        <v>Borūjerd, Lorestān, Iran</v>
      </c>
      <c r="B2883" t="s">
        <v>4996</v>
      </c>
      <c r="C2883" t="s">
        <v>4997</v>
      </c>
      <c r="D2883">
        <v>33.897199999999998</v>
      </c>
      <c r="E2883">
        <v>48.751399999999997</v>
      </c>
      <c r="F2883" t="s">
        <v>388</v>
      </c>
      <c r="G2883" t="s">
        <v>389</v>
      </c>
      <c r="H2883" t="s">
        <v>390</v>
      </c>
      <c r="I2883" t="s">
        <v>1571</v>
      </c>
      <c r="J2883" t="s">
        <v>366</v>
      </c>
      <c r="K2883">
        <v>234997</v>
      </c>
      <c r="L2883">
        <v>1364855573</v>
      </c>
    </row>
    <row r="2884" spans="1:12" x14ac:dyDescent="0.45">
      <c r="A2884" t="str">
        <f t="shared" si="45"/>
        <v>Boryeong, Chungnam, Korea, South</v>
      </c>
      <c r="B2884" t="s">
        <v>4998</v>
      </c>
      <c r="C2884" t="s">
        <v>4998</v>
      </c>
      <c r="D2884">
        <v>36.333300000000001</v>
      </c>
      <c r="E2884">
        <v>126.61669999999999</v>
      </c>
      <c r="F2884" t="s">
        <v>1978</v>
      </c>
      <c r="G2884" t="s">
        <v>1979</v>
      </c>
      <c r="H2884" t="s">
        <v>1980</v>
      </c>
      <c r="I2884" t="s">
        <v>2523</v>
      </c>
      <c r="J2884" t="s">
        <v>366</v>
      </c>
      <c r="K2884">
        <v>101852</v>
      </c>
      <c r="L2884">
        <v>1410204364</v>
      </c>
    </row>
    <row r="2885" spans="1:12" x14ac:dyDescent="0.45">
      <c r="A2885" t="str">
        <f t="shared" si="45"/>
        <v>Boryslav, L’vivs’ka Oblast’, Ukraine</v>
      </c>
      <c r="B2885" t="s">
        <v>4999</v>
      </c>
      <c r="C2885" t="s">
        <v>4999</v>
      </c>
      <c r="D2885">
        <v>49.2881</v>
      </c>
      <c r="E2885">
        <v>23.4267</v>
      </c>
      <c r="F2885" t="s">
        <v>1461</v>
      </c>
      <c r="G2885" t="s">
        <v>1462</v>
      </c>
      <c r="H2885" t="s">
        <v>1463</v>
      </c>
      <c r="I2885" t="s">
        <v>5000</v>
      </c>
      <c r="K2885">
        <v>37093</v>
      </c>
      <c r="L2885">
        <v>1804511652</v>
      </c>
    </row>
    <row r="2886" spans="1:12" x14ac:dyDescent="0.45">
      <c r="A2886" t="str">
        <f t="shared" si="45"/>
        <v>Boryspil’, Kyyivs’ka Oblast’, Ukraine</v>
      </c>
      <c r="B2886" t="s">
        <v>5001</v>
      </c>
      <c r="C2886" t="s">
        <v>5002</v>
      </c>
      <c r="D2886">
        <v>50.35</v>
      </c>
      <c r="E2886">
        <v>30.95</v>
      </c>
      <c r="F2886" t="s">
        <v>1461</v>
      </c>
      <c r="G2886" t="s">
        <v>1462</v>
      </c>
      <c r="H2886" t="s">
        <v>1463</v>
      </c>
      <c r="I2886" t="s">
        <v>4219</v>
      </c>
      <c r="J2886" t="s">
        <v>366</v>
      </c>
      <c r="K2886">
        <v>62281</v>
      </c>
      <c r="L2886">
        <v>1804757407</v>
      </c>
    </row>
    <row r="2887" spans="1:12" x14ac:dyDescent="0.45">
      <c r="A2887" t="str">
        <f t="shared" si="45"/>
        <v>Borzna, Chernihivs’ka Oblast’, Ukraine</v>
      </c>
      <c r="B2887" t="s">
        <v>5003</v>
      </c>
      <c r="C2887" t="s">
        <v>5003</v>
      </c>
      <c r="D2887">
        <v>51.2333</v>
      </c>
      <c r="E2887">
        <v>32.416699999999999</v>
      </c>
      <c r="F2887" t="s">
        <v>1461</v>
      </c>
      <c r="G2887" t="s">
        <v>1462</v>
      </c>
      <c r="H2887" t="s">
        <v>1463</v>
      </c>
      <c r="I2887" t="s">
        <v>5004</v>
      </c>
      <c r="J2887" t="s">
        <v>366</v>
      </c>
      <c r="K2887">
        <v>10205</v>
      </c>
      <c r="L2887">
        <v>1804695729</v>
      </c>
    </row>
    <row r="2888" spans="1:12" x14ac:dyDescent="0.45">
      <c r="A2888" t="str">
        <f t="shared" si="45"/>
        <v>Borzya, Zabaykal’skiy Kray, Russia</v>
      </c>
      <c r="B2888" t="s">
        <v>5005</v>
      </c>
      <c r="C2888" t="s">
        <v>5005</v>
      </c>
      <c r="D2888">
        <v>50.383299999999998</v>
      </c>
      <c r="E2888">
        <v>116.5333</v>
      </c>
      <c r="F2888" t="s">
        <v>504</v>
      </c>
      <c r="G2888" t="s">
        <v>505</v>
      </c>
      <c r="H2888" t="s">
        <v>506</v>
      </c>
      <c r="I2888" t="s">
        <v>925</v>
      </c>
      <c r="K2888">
        <v>28888</v>
      </c>
      <c r="L2888">
        <v>1643309577</v>
      </c>
    </row>
    <row r="2889" spans="1:12" x14ac:dyDescent="0.45">
      <c r="A2889" t="str">
        <f t="shared" si="45"/>
        <v>Bosanska Krupa, Bosnia and Herzegovina, Federation of, Bosnia And Herzegovina</v>
      </c>
      <c r="B2889" t="s">
        <v>5006</v>
      </c>
      <c r="C2889" t="s">
        <v>5006</v>
      </c>
      <c r="D2889">
        <v>44.883299999999998</v>
      </c>
      <c r="E2889">
        <v>16.149999999999999</v>
      </c>
      <c r="F2889" t="s">
        <v>3488</v>
      </c>
      <c r="G2889" t="s">
        <v>3489</v>
      </c>
      <c r="H2889" t="s">
        <v>3490</v>
      </c>
      <c r="I2889" t="s">
        <v>4454</v>
      </c>
      <c r="J2889" t="s">
        <v>366</v>
      </c>
      <c r="K2889">
        <v>29659</v>
      </c>
      <c r="L2889">
        <v>1070449050</v>
      </c>
    </row>
    <row r="2890" spans="1:12" x14ac:dyDescent="0.45">
      <c r="A2890" t="str">
        <f t="shared" si="45"/>
        <v>Bosanski Petrovac, Bosnia and Herzegovina, Federation of, Bosnia And Herzegovina</v>
      </c>
      <c r="B2890" t="s">
        <v>5007</v>
      </c>
      <c r="C2890" t="s">
        <v>5007</v>
      </c>
      <c r="D2890">
        <v>44.55</v>
      </c>
      <c r="E2890">
        <v>16.366700000000002</v>
      </c>
      <c r="F2890" t="s">
        <v>3488</v>
      </c>
      <c r="G2890" t="s">
        <v>3489</v>
      </c>
      <c r="H2890" t="s">
        <v>3490</v>
      </c>
      <c r="I2890" t="s">
        <v>4454</v>
      </c>
      <c r="J2890" t="s">
        <v>366</v>
      </c>
      <c r="K2890">
        <v>7946</v>
      </c>
      <c r="L2890">
        <v>1070850291</v>
      </c>
    </row>
    <row r="2891" spans="1:12" x14ac:dyDescent="0.45">
      <c r="A2891" t="str">
        <f t="shared" si="45"/>
        <v>Boscombe, Bournemouth, United Kingdom</v>
      </c>
      <c r="B2891" t="s">
        <v>5008</v>
      </c>
      <c r="C2891" t="s">
        <v>5008</v>
      </c>
      <c r="D2891">
        <v>50.725000000000001</v>
      </c>
      <c r="E2891">
        <v>-1.84</v>
      </c>
      <c r="F2891" t="s">
        <v>536</v>
      </c>
      <c r="G2891" t="s">
        <v>537</v>
      </c>
      <c r="H2891" t="s">
        <v>538</v>
      </c>
      <c r="I2891" t="s">
        <v>5009</v>
      </c>
      <c r="K2891">
        <v>20719</v>
      </c>
      <c r="L2891">
        <v>1826070994</v>
      </c>
    </row>
    <row r="2892" spans="1:12" x14ac:dyDescent="0.45">
      <c r="A2892" t="str">
        <f t="shared" si="45"/>
        <v>Bosilegrad, Bosilegrad, Serbia</v>
      </c>
      <c r="B2892" t="s">
        <v>5010</v>
      </c>
      <c r="C2892" t="s">
        <v>5010</v>
      </c>
      <c r="D2892">
        <v>42.500500000000002</v>
      </c>
      <c r="E2892">
        <v>22.472799999999999</v>
      </c>
      <c r="F2892" t="s">
        <v>795</v>
      </c>
      <c r="G2892" t="s">
        <v>796</v>
      </c>
      <c r="H2892" t="s">
        <v>797</v>
      </c>
      <c r="I2892" t="s">
        <v>5010</v>
      </c>
      <c r="J2892" t="s">
        <v>378</v>
      </c>
      <c r="L2892">
        <v>1688870763</v>
      </c>
    </row>
    <row r="2893" spans="1:12" x14ac:dyDescent="0.45">
      <c r="A2893" t="str">
        <f t="shared" si="45"/>
        <v>Bosilovo, Bosilovo, Macedonia</v>
      </c>
      <c r="B2893" t="s">
        <v>5011</v>
      </c>
      <c r="C2893" t="s">
        <v>5011</v>
      </c>
      <c r="D2893">
        <v>41.440600000000003</v>
      </c>
      <c r="E2893">
        <v>22.727799999999998</v>
      </c>
      <c r="F2893" t="s">
        <v>2246</v>
      </c>
      <c r="G2893" t="s">
        <v>2247</v>
      </c>
      <c r="H2893" t="s">
        <v>2248</v>
      </c>
      <c r="I2893" t="s">
        <v>5011</v>
      </c>
      <c r="J2893" t="s">
        <v>378</v>
      </c>
      <c r="L2893">
        <v>1807868218</v>
      </c>
    </row>
    <row r="2894" spans="1:12" x14ac:dyDescent="0.45">
      <c r="A2894" t="str">
        <f t="shared" si="45"/>
        <v>Boskovice, Jihomoravský Kraj, Czechia</v>
      </c>
      <c r="B2894" t="s">
        <v>5012</v>
      </c>
      <c r="C2894" t="s">
        <v>5012</v>
      </c>
      <c r="D2894">
        <v>49.487499999999997</v>
      </c>
      <c r="E2894">
        <v>16.66</v>
      </c>
      <c r="F2894" t="s">
        <v>2480</v>
      </c>
      <c r="G2894" t="s">
        <v>2481</v>
      </c>
      <c r="H2894" t="s">
        <v>2482</v>
      </c>
      <c r="I2894" t="s">
        <v>4683</v>
      </c>
      <c r="K2894">
        <v>11681</v>
      </c>
      <c r="L2894">
        <v>1203299524</v>
      </c>
    </row>
    <row r="2895" spans="1:12" x14ac:dyDescent="0.45">
      <c r="A2895" t="str">
        <f t="shared" si="45"/>
        <v>Bosobolo, Nord-Ubangi, Congo (Kinshasa)</v>
      </c>
      <c r="B2895" t="s">
        <v>5013</v>
      </c>
      <c r="C2895" t="s">
        <v>5013</v>
      </c>
      <c r="D2895">
        <v>4.1904000000000003</v>
      </c>
      <c r="E2895">
        <v>19.88</v>
      </c>
      <c r="F2895" t="s">
        <v>1127</v>
      </c>
      <c r="G2895" t="s">
        <v>1128</v>
      </c>
      <c r="H2895" t="s">
        <v>1129</v>
      </c>
      <c r="I2895" t="s">
        <v>5014</v>
      </c>
      <c r="K2895">
        <v>14553</v>
      </c>
      <c r="L2895">
        <v>1180318544</v>
      </c>
    </row>
    <row r="2896" spans="1:12" x14ac:dyDescent="0.45">
      <c r="A2896" t="str">
        <f t="shared" si="45"/>
        <v>Bossangoa, Ouham, Central African Republic</v>
      </c>
      <c r="B2896" t="s">
        <v>5015</v>
      </c>
      <c r="C2896" t="s">
        <v>5015</v>
      </c>
      <c r="D2896">
        <v>6.4832999999999998</v>
      </c>
      <c r="E2896">
        <v>17.45</v>
      </c>
      <c r="F2896" t="s">
        <v>2922</v>
      </c>
      <c r="G2896" t="s">
        <v>2923</v>
      </c>
      <c r="H2896" t="s">
        <v>2924</v>
      </c>
      <c r="I2896" t="s">
        <v>5016</v>
      </c>
      <c r="J2896" t="s">
        <v>378</v>
      </c>
      <c r="K2896">
        <v>37780</v>
      </c>
      <c r="L2896">
        <v>1140523604</v>
      </c>
    </row>
    <row r="2897" spans="1:12" x14ac:dyDescent="0.45">
      <c r="A2897" t="str">
        <f t="shared" si="45"/>
        <v>Bossembele, Ombella-Mpoko, Central African Republic</v>
      </c>
      <c r="B2897" t="s">
        <v>5017</v>
      </c>
      <c r="C2897" t="s">
        <v>5017</v>
      </c>
      <c r="D2897">
        <v>5.2670000000000003</v>
      </c>
      <c r="E2897">
        <v>17.649999999999999</v>
      </c>
      <c r="F2897" t="s">
        <v>2922</v>
      </c>
      <c r="G2897" t="s">
        <v>2923</v>
      </c>
      <c r="H2897" t="s">
        <v>2924</v>
      </c>
      <c r="I2897" t="s">
        <v>4518</v>
      </c>
      <c r="K2897">
        <v>7287</v>
      </c>
      <c r="L2897">
        <v>1140955210</v>
      </c>
    </row>
    <row r="2898" spans="1:12" x14ac:dyDescent="0.45">
      <c r="A2898" t="str">
        <f t="shared" si="45"/>
        <v>Bossier City, Louisiana, United States</v>
      </c>
      <c r="B2898" t="s">
        <v>5018</v>
      </c>
      <c r="C2898" t="s">
        <v>5018</v>
      </c>
      <c r="D2898">
        <v>32.5227</v>
      </c>
      <c r="E2898">
        <v>-93.666600000000003</v>
      </c>
      <c r="F2898" t="s">
        <v>530</v>
      </c>
      <c r="G2898" t="s">
        <v>531</v>
      </c>
      <c r="H2898" t="s">
        <v>532</v>
      </c>
      <c r="I2898" t="s">
        <v>533</v>
      </c>
      <c r="K2898">
        <v>68159</v>
      </c>
      <c r="L2898">
        <v>1840013790</v>
      </c>
    </row>
    <row r="2899" spans="1:12" x14ac:dyDescent="0.45">
      <c r="A2899" t="str">
        <f t="shared" si="45"/>
        <v>Boston, Massachusetts, United States</v>
      </c>
      <c r="B2899" t="s">
        <v>5019</v>
      </c>
      <c r="C2899" t="s">
        <v>5019</v>
      </c>
      <c r="D2899">
        <v>42.318800000000003</v>
      </c>
      <c r="E2899">
        <v>-71.084599999999995</v>
      </c>
      <c r="F2899" t="s">
        <v>530</v>
      </c>
      <c r="G2899" t="s">
        <v>531</v>
      </c>
      <c r="H2899" t="s">
        <v>532</v>
      </c>
      <c r="I2899" t="s">
        <v>621</v>
      </c>
      <c r="J2899" t="s">
        <v>378</v>
      </c>
      <c r="K2899">
        <v>4688346</v>
      </c>
      <c r="L2899">
        <v>1840000455</v>
      </c>
    </row>
    <row r="2900" spans="1:12" x14ac:dyDescent="0.45">
      <c r="A2900" t="str">
        <f t="shared" si="45"/>
        <v>Boston, Lincolnshire, United Kingdom</v>
      </c>
      <c r="B2900" t="s">
        <v>5019</v>
      </c>
      <c r="C2900" t="s">
        <v>5019</v>
      </c>
      <c r="D2900">
        <v>52.973999999999997</v>
      </c>
      <c r="E2900">
        <v>-2.1399999999999999E-2</v>
      </c>
      <c r="F2900" t="s">
        <v>536</v>
      </c>
      <c r="G2900" t="s">
        <v>537</v>
      </c>
      <c r="H2900" t="s">
        <v>538</v>
      </c>
      <c r="I2900" t="s">
        <v>5020</v>
      </c>
      <c r="K2900">
        <v>35124</v>
      </c>
      <c r="L2900">
        <v>1826233090</v>
      </c>
    </row>
    <row r="2901" spans="1:12" x14ac:dyDescent="0.45">
      <c r="A2901" t="str">
        <f t="shared" si="45"/>
        <v>Boston, New York, United States</v>
      </c>
      <c r="B2901" t="s">
        <v>5019</v>
      </c>
      <c r="C2901" t="s">
        <v>5019</v>
      </c>
      <c r="D2901">
        <v>42.652799999999999</v>
      </c>
      <c r="E2901">
        <v>-78.755499999999998</v>
      </c>
      <c r="F2901" t="s">
        <v>530</v>
      </c>
      <c r="G2901" t="s">
        <v>531</v>
      </c>
      <c r="H2901" t="s">
        <v>532</v>
      </c>
      <c r="I2901" t="s">
        <v>803</v>
      </c>
      <c r="K2901">
        <v>8029</v>
      </c>
      <c r="L2901">
        <v>1840023297</v>
      </c>
    </row>
    <row r="2902" spans="1:12" x14ac:dyDescent="0.45">
      <c r="A2902" t="str">
        <f t="shared" si="45"/>
        <v>Bostonia, California, United States</v>
      </c>
      <c r="B2902" t="s">
        <v>5021</v>
      </c>
      <c r="C2902" t="s">
        <v>5021</v>
      </c>
      <c r="D2902">
        <v>32.818899999999999</v>
      </c>
      <c r="E2902">
        <v>-116.9479</v>
      </c>
      <c r="F2902" t="s">
        <v>530</v>
      </c>
      <c r="G2902" t="s">
        <v>531</v>
      </c>
      <c r="H2902" t="s">
        <v>532</v>
      </c>
      <c r="I2902" t="s">
        <v>754</v>
      </c>
      <c r="K2902">
        <v>17530</v>
      </c>
      <c r="L2902">
        <v>1840018018</v>
      </c>
    </row>
    <row r="2903" spans="1:12" x14ac:dyDescent="0.45">
      <c r="A2903" t="str">
        <f t="shared" si="45"/>
        <v>Botevgrad, Sofia, Bulgaria</v>
      </c>
      <c r="B2903" t="s">
        <v>5022</v>
      </c>
      <c r="C2903" t="s">
        <v>5022</v>
      </c>
      <c r="D2903">
        <v>42.908299999999997</v>
      </c>
      <c r="E2903">
        <v>23.791899999999998</v>
      </c>
      <c r="F2903" t="s">
        <v>1175</v>
      </c>
      <c r="G2903" t="s">
        <v>1176</v>
      </c>
      <c r="H2903" t="s">
        <v>1177</v>
      </c>
      <c r="I2903" t="s">
        <v>5023</v>
      </c>
      <c r="K2903">
        <v>22742</v>
      </c>
      <c r="L2903">
        <v>1100788799</v>
      </c>
    </row>
    <row r="2904" spans="1:12" x14ac:dyDescent="0.45">
      <c r="A2904" t="str">
        <f t="shared" si="45"/>
        <v>Bothell, Washington, United States</v>
      </c>
      <c r="B2904" t="s">
        <v>5024</v>
      </c>
      <c r="C2904" t="s">
        <v>5024</v>
      </c>
      <c r="D2904">
        <v>47.773499999999999</v>
      </c>
      <c r="E2904">
        <v>-122.20440000000001</v>
      </c>
      <c r="F2904" t="s">
        <v>530</v>
      </c>
      <c r="G2904" t="s">
        <v>531</v>
      </c>
      <c r="H2904" t="s">
        <v>532</v>
      </c>
      <c r="I2904" t="s">
        <v>585</v>
      </c>
      <c r="K2904">
        <v>47415</v>
      </c>
      <c r="L2904">
        <v>1840018419</v>
      </c>
    </row>
    <row r="2905" spans="1:12" x14ac:dyDescent="0.45">
      <c r="A2905" t="str">
        <f t="shared" si="45"/>
        <v>Bothell East, Washington, United States</v>
      </c>
      <c r="B2905" t="s">
        <v>5025</v>
      </c>
      <c r="C2905" t="s">
        <v>5025</v>
      </c>
      <c r="D2905">
        <v>47.806399999999996</v>
      </c>
      <c r="E2905">
        <v>-122.1845</v>
      </c>
      <c r="F2905" t="s">
        <v>530</v>
      </c>
      <c r="G2905" t="s">
        <v>531</v>
      </c>
      <c r="H2905" t="s">
        <v>532</v>
      </c>
      <c r="I2905" t="s">
        <v>585</v>
      </c>
      <c r="K2905">
        <v>10682</v>
      </c>
      <c r="L2905">
        <v>1840041892</v>
      </c>
    </row>
    <row r="2906" spans="1:12" x14ac:dyDescent="0.45">
      <c r="A2906" t="str">
        <f t="shared" si="45"/>
        <v>Bothell West, Washington, United States</v>
      </c>
      <c r="B2906" t="s">
        <v>5026</v>
      </c>
      <c r="C2906" t="s">
        <v>5026</v>
      </c>
      <c r="D2906">
        <v>47.805599999999998</v>
      </c>
      <c r="E2906">
        <v>-122.2401</v>
      </c>
      <c r="F2906" t="s">
        <v>530</v>
      </c>
      <c r="G2906" t="s">
        <v>531</v>
      </c>
      <c r="H2906" t="s">
        <v>532</v>
      </c>
      <c r="I2906" t="s">
        <v>585</v>
      </c>
      <c r="K2906">
        <v>20307</v>
      </c>
      <c r="L2906">
        <v>1840041906</v>
      </c>
    </row>
    <row r="2907" spans="1:12" x14ac:dyDescent="0.45">
      <c r="A2907" t="str">
        <f t="shared" si="45"/>
        <v>Bothwell, South Lanarkshire, United Kingdom</v>
      </c>
      <c r="B2907" t="s">
        <v>5027</v>
      </c>
      <c r="C2907" t="s">
        <v>5027</v>
      </c>
      <c r="D2907">
        <v>55.802300000000002</v>
      </c>
      <c r="E2907">
        <v>-4.0662000000000003</v>
      </c>
      <c r="F2907" t="s">
        <v>536</v>
      </c>
      <c r="G2907" t="s">
        <v>537</v>
      </c>
      <c r="H2907" t="s">
        <v>538</v>
      </c>
      <c r="I2907" t="s">
        <v>5028</v>
      </c>
      <c r="K2907">
        <v>6458</v>
      </c>
      <c r="L2907">
        <v>1826943843</v>
      </c>
    </row>
    <row r="2908" spans="1:12" x14ac:dyDescent="0.45">
      <c r="A2908" t="str">
        <f t="shared" si="45"/>
        <v>Botley, Hampshire, United Kingdom</v>
      </c>
      <c r="B2908" t="s">
        <v>5029</v>
      </c>
      <c r="C2908" t="s">
        <v>5029</v>
      </c>
      <c r="D2908">
        <v>50.914400000000001</v>
      </c>
      <c r="E2908">
        <v>-1.27</v>
      </c>
      <c r="F2908" t="s">
        <v>536</v>
      </c>
      <c r="G2908" t="s">
        <v>537</v>
      </c>
      <c r="H2908" t="s">
        <v>538</v>
      </c>
      <c r="I2908" t="s">
        <v>1474</v>
      </c>
      <c r="K2908">
        <v>5100</v>
      </c>
      <c r="L2908">
        <v>1826553905</v>
      </c>
    </row>
    <row r="2909" spans="1:12" x14ac:dyDescent="0.45">
      <c r="A2909" t="str">
        <f t="shared" si="45"/>
        <v>Botoşani, Botoşani, Romania</v>
      </c>
      <c r="B2909" t="s">
        <v>5030</v>
      </c>
      <c r="C2909" t="s">
        <v>5031</v>
      </c>
      <c r="D2909">
        <v>47.748600000000003</v>
      </c>
      <c r="E2909">
        <v>26.6694</v>
      </c>
      <c r="F2909" t="s">
        <v>665</v>
      </c>
      <c r="G2909" t="s">
        <v>666</v>
      </c>
      <c r="H2909" t="s">
        <v>667</v>
      </c>
      <c r="I2909" t="s">
        <v>5030</v>
      </c>
      <c r="J2909" t="s">
        <v>378</v>
      </c>
      <c r="K2909">
        <v>106847</v>
      </c>
      <c r="L2909">
        <v>1642183791</v>
      </c>
    </row>
    <row r="2910" spans="1:12" x14ac:dyDescent="0.45">
      <c r="A2910" t="str">
        <f t="shared" si="45"/>
        <v>Botou, Hebei, China</v>
      </c>
      <c r="B2910" t="s">
        <v>5032</v>
      </c>
      <c r="C2910" t="s">
        <v>5032</v>
      </c>
      <c r="D2910">
        <v>38.06</v>
      </c>
      <c r="E2910">
        <v>116.56</v>
      </c>
      <c r="F2910" t="s">
        <v>1039</v>
      </c>
      <c r="G2910" t="s">
        <v>1040</v>
      </c>
      <c r="H2910" t="s">
        <v>1041</v>
      </c>
      <c r="I2910" t="s">
        <v>2037</v>
      </c>
      <c r="K2910">
        <v>584308</v>
      </c>
      <c r="L2910">
        <v>1156018338</v>
      </c>
    </row>
    <row r="2911" spans="1:12" x14ac:dyDescent="0.45">
      <c r="A2911" t="str">
        <f t="shared" si="45"/>
        <v>Bottesford, North Lincolnshire, United Kingdom</v>
      </c>
      <c r="B2911" t="s">
        <v>5033</v>
      </c>
      <c r="C2911" t="s">
        <v>5033</v>
      </c>
      <c r="D2911">
        <v>53.552100000000003</v>
      </c>
      <c r="E2911">
        <v>-0.6714</v>
      </c>
      <c r="F2911" t="s">
        <v>536</v>
      </c>
      <c r="G2911" t="s">
        <v>537</v>
      </c>
      <c r="H2911" t="s">
        <v>538</v>
      </c>
      <c r="I2911" t="s">
        <v>3685</v>
      </c>
      <c r="K2911">
        <v>11038</v>
      </c>
      <c r="L2911">
        <v>1826232962</v>
      </c>
    </row>
    <row r="2912" spans="1:12" x14ac:dyDescent="0.45">
      <c r="A2912" t="str">
        <f t="shared" si="45"/>
        <v>Bottrop, North Rhine-Westphalia, Germany</v>
      </c>
      <c r="B2912" t="s">
        <v>5034</v>
      </c>
      <c r="C2912" t="s">
        <v>5034</v>
      </c>
      <c r="D2912">
        <v>51.523200000000003</v>
      </c>
      <c r="E2912">
        <v>6.9253</v>
      </c>
      <c r="F2912" t="s">
        <v>441</v>
      </c>
      <c r="G2912" t="s">
        <v>442</v>
      </c>
      <c r="H2912" t="s">
        <v>443</v>
      </c>
      <c r="I2912" t="s">
        <v>444</v>
      </c>
      <c r="J2912" t="s">
        <v>366</v>
      </c>
      <c r="K2912">
        <v>117383</v>
      </c>
      <c r="L2912">
        <v>1276473363</v>
      </c>
    </row>
    <row r="2913" spans="1:12" x14ac:dyDescent="0.45">
      <c r="A2913" t="str">
        <f t="shared" si="45"/>
        <v>Botucatu, São Paulo, Brazil</v>
      </c>
      <c r="B2913" t="s">
        <v>5035</v>
      </c>
      <c r="C2913" t="s">
        <v>5035</v>
      </c>
      <c r="D2913">
        <v>-22.8858</v>
      </c>
      <c r="E2913">
        <v>-48.445</v>
      </c>
      <c r="F2913" t="s">
        <v>491</v>
      </c>
      <c r="G2913" t="s">
        <v>492</v>
      </c>
      <c r="H2913" t="s">
        <v>493</v>
      </c>
      <c r="I2913" t="s">
        <v>801</v>
      </c>
      <c r="K2913">
        <v>139483</v>
      </c>
      <c r="L2913">
        <v>1076113865</v>
      </c>
    </row>
    <row r="2914" spans="1:12" x14ac:dyDescent="0.45">
      <c r="A2914" t="str">
        <f t="shared" si="45"/>
        <v>Bou Ahmed, Casablanca-Settat, Morocco</v>
      </c>
      <c r="B2914" t="s">
        <v>5036</v>
      </c>
      <c r="C2914" t="s">
        <v>5036</v>
      </c>
      <c r="D2914">
        <v>33.111899999999999</v>
      </c>
      <c r="E2914">
        <v>-7.4058000000000002</v>
      </c>
      <c r="F2914" t="s">
        <v>893</v>
      </c>
      <c r="G2914" t="s">
        <v>894</v>
      </c>
      <c r="H2914" t="s">
        <v>895</v>
      </c>
      <c r="I2914" t="s">
        <v>3655</v>
      </c>
      <c r="K2914">
        <v>33105</v>
      </c>
      <c r="L2914">
        <v>1504251428</v>
      </c>
    </row>
    <row r="2915" spans="1:12" x14ac:dyDescent="0.45">
      <c r="A2915" t="str">
        <f t="shared" si="45"/>
        <v>Bouaflé, Sassandra-Marahoué, Côte D’Ivoire</v>
      </c>
      <c r="B2915" t="s">
        <v>5037</v>
      </c>
      <c r="C2915" t="s">
        <v>5038</v>
      </c>
      <c r="D2915">
        <v>6.9903000000000004</v>
      </c>
      <c r="E2915">
        <v>-5.7442000000000002</v>
      </c>
      <c r="F2915" t="s">
        <v>569</v>
      </c>
      <c r="G2915" t="s">
        <v>570</v>
      </c>
      <c r="H2915" t="s">
        <v>571</v>
      </c>
      <c r="I2915" t="s">
        <v>5039</v>
      </c>
      <c r="J2915" t="s">
        <v>366</v>
      </c>
      <c r="K2915">
        <v>60962</v>
      </c>
      <c r="L2915">
        <v>1384274339</v>
      </c>
    </row>
    <row r="2916" spans="1:12" x14ac:dyDescent="0.45">
      <c r="A2916" t="str">
        <f t="shared" si="45"/>
        <v>Bouaké, Vallée du Bandama, Côte D’Ivoire</v>
      </c>
      <c r="B2916" t="s">
        <v>5040</v>
      </c>
      <c r="C2916" t="s">
        <v>5041</v>
      </c>
      <c r="D2916">
        <v>7.6833</v>
      </c>
      <c r="E2916">
        <v>-5.0331000000000001</v>
      </c>
      <c r="F2916" t="s">
        <v>569</v>
      </c>
      <c r="G2916" t="s">
        <v>570</v>
      </c>
      <c r="H2916" t="s">
        <v>571</v>
      </c>
      <c r="I2916" t="s">
        <v>5042</v>
      </c>
      <c r="J2916" t="s">
        <v>378</v>
      </c>
      <c r="K2916">
        <v>659233</v>
      </c>
      <c r="L2916">
        <v>1384983838</v>
      </c>
    </row>
    <row r="2917" spans="1:12" x14ac:dyDescent="0.45">
      <c r="A2917" t="str">
        <f t="shared" si="45"/>
        <v>Bouar, Nana-Mambéré, Central African Republic</v>
      </c>
      <c r="B2917" t="s">
        <v>5043</v>
      </c>
      <c r="C2917" t="s">
        <v>5043</v>
      </c>
      <c r="D2917">
        <v>5.95</v>
      </c>
      <c r="E2917">
        <v>15.6</v>
      </c>
      <c r="F2917" t="s">
        <v>2922</v>
      </c>
      <c r="G2917" t="s">
        <v>2923</v>
      </c>
      <c r="H2917" t="s">
        <v>2924</v>
      </c>
      <c r="I2917" t="s">
        <v>2925</v>
      </c>
      <c r="J2917" t="s">
        <v>378</v>
      </c>
      <c r="K2917">
        <v>40353</v>
      </c>
      <c r="L2917">
        <v>1140144321</v>
      </c>
    </row>
    <row r="2918" spans="1:12" x14ac:dyDescent="0.45">
      <c r="A2918" t="str">
        <f t="shared" si="45"/>
        <v>Boucherville, Quebec, Canada</v>
      </c>
      <c r="B2918" t="s">
        <v>5044</v>
      </c>
      <c r="C2918" t="s">
        <v>5044</v>
      </c>
      <c r="D2918">
        <v>45.6</v>
      </c>
      <c r="E2918">
        <v>-73.45</v>
      </c>
      <c r="F2918" t="s">
        <v>541</v>
      </c>
      <c r="G2918" t="s">
        <v>542</v>
      </c>
      <c r="H2918" t="s">
        <v>543</v>
      </c>
      <c r="I2918" t="s">
        <v>756</v>
      </c>
      <c r="K2918">
        <v>40753</v>
      </c>
      <c r="L2918">
        <v>1124000296</v>
      </c>
    </row>
    <row r="2919" spans="1:12" x14ac:dyDescent="0.45">
      <c r="A2919" t="str">
        <f t="shared" si="45"/>
        <v>Bougouni, Sikasso, Mali</v>
      </c>
      <c r="B2919" t="s">
        <v>5045</v>
      </c>
      <c r="C2919" t="s">
        <v>5045</v>
      </c>
      <c r="D2919">
        <v>11.420400000000001</v>
      </c>
      <c r="E2919">
        <v>-7.49</v>
      </c>
      <c r="F2919" t="s">
        <v>978</v>
      </c>
      <c r="G2919" t="s">
        <v>979</v>
      </c>
      <c r="H2919" t="s">
        <v>980</v>
      </c>
      <c r="I2919" t="s">
        <v>5046</v>
      </c>
      <c r="J2919" t="s">
        <v>366</v>
      </c>
      <c r="K2919">
        <v>35450</v>
      </c>
      <c r="L2919">
        <v>1466902797</v>
      </c>
    </row>
    <row r="2920" spans="1:12" x14ac:dyDescent="0.45">
      <c r="A2920" t="str">
        <f t="shared" si="45"/>
        <v>Bouira, Bouira, Algeria</v>
      </c>
      <c r="B2920" t="s">
        <v>5047</v>
      </c>
      <c r="C2920" t="s">
        <v>5047</v>
      </c>
      <c r="D2920">
        <v>36.378300000000003</v>
      </c>
      <c r="E2920">
        <v>3.8925000000000001</v>
      </c>
      <c r="F2920" t="s">
        <v>486</v>
      </c>
      <c r="G2920" t="s">
        <v>487</v>
      </c>
      <c r="H2920" t="s">
        <v>488</v>
      </c>
      <c r="I2920" t="s">
        <v>5047</v>
      </c>
      <c r="J2920" t="s">
        <v>378</v>
      </c>
      <c r="K2920">
        <v>68545</v>
      </c>
      <c r="L2920">
        <v>1012006499</v>
      </c>
    </row>
    <row r="2921" spans="1:12" x14ac:dyDescent="0.45">
      <c r="A2921" t="str">
        <f t="shared" si="45"/>
        <v>Boujad, Béni Mellal-Khénifra, Morocco</v>
      </c>
      <c r="B2921" t="s">
        <v>5048</v>
      </c>
      <c r="C2921" t="s">
        <v>5048</v>
      </c>
      <c r="D2921">
        <v>32.76</v>
      </c>
      <c r="E2921">
        <v>-6.4</v>
      </c>
      <c r="F2921" t="s">
        <v>893</v>
      </c>
      <c r="G2921" t="s">
        <v>894</v>
      </c>
      <c r="H2921" t="s">
        <v>895</v>
      </c>
      <c r="I2921" t="s">
        <v>4154</v>
      </c>
      <c r="K2921">
        <v>46893</v>
      </c>
      <c r="L2921">
        <v>1504259447</v>
      </c>
    </row>
    <row r="2922" spans="1:12" x14ac:dyDescent="0.45">
      <c r="A2922" t="str">
        <f t="shared" si="45"/>
        <v>Bouknadel, Rabat-Salé-Kénitra, Morocco</v>
      </c>
      <c r="B2922" t="s">
        <v>5049</v>
      </c>
      <c r="C2922" t="s">
        <v>5049</v>
      </c>
      <c r="D2922">
        <v>34.124499999999998</v>
      </c>
      <c r="E2922">
        <v>-6.7480000000000002</v>
      </c>
      <c r="F2922" t="s">
        <v>893</v>
      </c>
      <c r="G2922" t="s">
        <v>894</v>
      </c>
      <c r="H2922" t="s">
        <v>895</v>
      </c>
      <c r="I2922" t="s">
        <v>1050</v>
      </c>
      <c r="K2922">
        <v>25255</v>
      </c>
      <c r="L2922">
        <v>1504368806</v>
      </c>
    </row>
    <row r="2923" spans="1:12" x14ac:dyDescent="0.45">
      <c r="A2923" t="str">
        <f t="shared" si="45"/>
        <v>Boulder, Colorado, United States</v>
      </c>
      <c r="B2923" t="s">
        <v>5050</v>
      </c>
      <c r="C2923" t="s">
        <v>5050</v>
      </c>
      <c r="D2923">
        <v>40.024900000000002</v>
      </c>
      <c r="E2923">
        <v>-105.25230000000001</v>
      </c>
      <c r="F2923" t="s">
        <v>530</v>
      </c>
      <c r="G2923" t="s">
        <v>531</v>
      </c>
      <c r="H2923" t="s">
        <v>532</v>
      </c>
      <c r="I2923" t="s">
        <v>1071</v>
      </c>
      <c r="K2923">
        <v>124345</v>
      </c>
      <c r="L2923">
        <v>1840018774</v>
      </c>
    </row>
    <row r="2924" spans="1:12" x14ac:dyDescent="0.45">
      <c r="A2924" t="str">
        <f t="shared" si="45"/>
        <v>Boulder City, Nevada, United States</v>
      </c>
      <c r="B2924" t="s">
        <v>5051</v>
      </c>
      <c r="C2924" t="s">
        <v>5051</v>
      </c>
      <c r="D2924">
        <v>35.840699999999998</v>
      </c>
      <c r="E2924">
        <v>-114.92570000000001</v>
      </c>
      <c r="F2924" t="s">
        <v>530</v>
      </c>
      <c r="G2924" t="s">
        <v>531</v>
      </c>
      <c r="H2924" t="s">
        <v>532</v>
      </c>
      <c r="I2924" t="s">
        <v>5052</v>
      </c>
      <c r="K2924">
        <v>14959</v>
      </c>
      <c r="L2924">
        <v>1840019028</v>
      </c>
    </row>
    <row r="2925" spans="1:12" x14ac:dyDescent="0.45">
      <c r="A2925" t="str">
        <f t="shared" si="45"/>
        <v>Boulder Hill, Illinois, United States</v>
      </c>
      <c r="B2925" t="s">
        <v>5053</v>
      </c>
      <c r="C2925" t="s">
        <v>5053</v>
      </c>
      <c r="D2925">
        <v>41.711199999999998</v>
      </c>
      <c r="E2925">
        <v>-88.335300000000004</v>
      </c>
      <c r="F2925" t="s">
        <v>530</v>
      </c>
      <c r="G2925" t="s">
        <v>531</v>
      </c>
      <c r="H2925" t="s">
        <v>532</v>
      </c>
      <c r="I2925" t="s">
        <v>824</v>
      </c>
      <c r="K2925">
        <v>9179</v>
      </c>
      <c r="L2925">
        <v>1840004821</v>
      </c>
    </row>
    <row r="2926" spans="1:12" x14ac:dyDescent="0.45">
      <c r="A2926" t="str">
        <f t="shared" si="45"/>
        <v>Boulia, Queensland, Australia</v>
      </c>
      <c r="B2926" t="s">
        <v>5054</v>
      </c>
      <c r="C2926" t="s">
        <v>5054</v>
      </c>
      <c r="D2926">
        <v>-22.9</v>
      </c>
      <c r="E2926">
        <v>139.9</v>
      </c>
      <c r="F2926" t="s">
        <v>830</v>
      </c>
      <c r="G2926" t="s">
        <v>831</v>
      </c>
      <c r="H2926" t="s">
        <v>832</v>
      </c>
      <c r="I2926" t="s">
        <v>1959</v>
      </c>
      <c r="K2926">
        <v>301</v>
      </c>
      <c r="L2926">
        <v>1036512474</v>
      </c>
    </row>
    <row r="2927" spans="1:12" x14ac:dyDescent="0.45">
      <c r="A2927" t="str">
        <f t="shared" si="45"/>
        <v>Boulogne-Billancourt, Île-de-France, France</v>
      </c>
      <c r="B2927" t="s">
        <v>5055</v>
      </c>
      <c r="C2927" t="s">
        <v>5055</v>
      </c>
      <c r="D2927">
        <v>48.8352</v>
      </c>
      <c r="E2927">
        <v>2.2408999999999999</v>
      </c>
      <c r="F2927" t="s">
        <v>526</v>
      </c>
      <c r="G2927" t="s">
        <v>527</v>
      </c>
      <c r="H2927" t="s">
        <v>528</v>
      </c>
      <c r="I2927" t="s">
        <v>732</v>
      </c>
      <c r="J2927" t="s">
        <v>366</v>
      </c>
      <c r="K2927">
        <v>120071</v>
      </c>
      <c r="L2927">
        <v>1250978859</v>
      </c>
    </row>
    <row r="2928" spans="1:12" x14ac:dyDescent="0.45">
      <c r="A2928" t="str">
        <f t="shared" si="45"/>
        <v>Boulogne-sur-Mer, Hauts-de-France, France</v>
      </c>
      <c r="B2928" t="s">
        <v>5056</v>
      </c>
      <c r="C2928" t="s">
        <v>5056</v>
      </c>
      <c r="D2928">
        <v>50.726399999999998</v>
      </c>
      <c r="E2928">
        <v>1.6147</v>
      </c>
      <c r="F2928" t="s">
        <v>526</v>
      </c>
      <c r="G2928" t="s">
        <v>527</v>
      </c>
      <c r="H2928" t="s">
        <v>528</v>
      </c>
      <c r="I2928" t="s">
        <v>529</v>
      </c>
      <c r="J2928" t="s">
        <v>366</v>
      </c>
      <c r="K2928">
        <v>133062</v>
      </c>
      <c r="L2928">
        <v>1250693185</v>
      </c>
    </row>
    <row r="2929" spans="1:12" x14ac:dyDescent="0.45">
      <c r="A2929" t="str">
        <f t="shared" si="45"/>
        <v>Boulsa, Centre-Nord, Burkina Faso</v>
      </c>
      <c r="B2929" t="s">
        <v>5057</v>
      </c>
      <c r="C2929" t="s">
        <v>5057</v>
      </c>
      <c r="D2929">
        <v>12.657</v>
      </c>
      <c r="E2929">
        <v>-0.56899999999999995</v>
      </c>
      <c r="F2929" t="s">
        <v>3444</v>
      </c>
      <c r="G2929" t="s">
        <v>3445</v>
      </c>
      <c r="H2929" t="s">
        <v>3446</v>
      </c>
      <c r="I2929" t="s">
        <v>5058</v>
      </c>
      <c r="J2929" t="s">
        <v>366</v>
      </c>
      <c r="K2929">
        <v>17489</v>
      </c>
      <c r="L2929">
        <v>1854535753</v>
      </c>
    </row>
    <row r="2930" spans="1:12" x14ac:dyDescent="0.45">
      <c r="A2930" t="str">
        <f t="shared" si="45"/>
        <v>Boultham, Lincolnshire, United Kingdom</v>
      </c>
      <c r="B2930" t="s">
        <v>5059</v>
      </c>
      <c r="C2930" t="s">
        <v>5059</v>
      </c>
      <c r="D2930">
        <v>53.213999999999999</v>
      </c>
      <c r="E2930">
        <v>-0.55610000000000004</v>
      </c>
      <c r="F2930" t="s">
        <v>536</v>
      </c>
      <c r="G2930" t="s">
        <v>537</v>
      </c>
      <c r="H2930" t="s">
        <v>538</v>
      </c>
      <c r="I2930" t="s">
        <v>5020</v>
      </c>
      <c r="K2930">
        <v>7465</v>
      </c>
      <c r="L2930">
        <v>1826621706</v>
      </c>
    </row>
    <row r="2931" spans="1:12" x14ac:dyDescent="0.45">
      <c r="A2931" t="str">
        <f t="shared" si="45"/>
        <v>Boumalne, Drâa-Tafilalet, Morocco</v>
      </c>
      <c r="B2931" t="s">
        <v>5060</v>
      </c>
      <c r="C2931" t="s">
        <v>5060</v>
      </c>
      <c r="D2931">
        <v>31.373799999999999</v>
      </c>
      <c r="E2931">
        <v>-5.9955999999999996</v>
      </c>
      <c r="F2931" t="s">
        <v>893</v>
      </c>
      <c r="G2931" t="s">
        <v>894</v>
      </c>
      <c r="H2931" t="s">
        <v>895</v>
      </c>
      <c r="I2931" t="s">
        <v>1096</v>
      </c>
      <c r="K2931">
        <v>12328</v>
      </c>
      <c r="L2931">
        <v>1504840361</v>
      </c>
    </row>
    <row r="2932" spans="1:12" x14ac:dyDescent="0.45">
      <c r="A2932" t="str">
        <f t="shared" si="45"/>
        <v>Boumerdes, Boumerdes, Algeria</v>
      </c>
      <c r="B2932" t="s">
        <v>5061</v>
      </c>
      <c r="C2932" t="s">
        <v>5061</v>
      </c>
      <c r="D2932">
        <v>36.759399999999999</v>
      </c>
      <c r="E2932">
        <v>3.4727999999999999</v>
      </c>
      <c r="F2932" t="s">
        <v>486</v>
      </c>
      <c r="G2932" t="s">
        <v>487</v>
      </c>
      <c r="H2932" t="s">
        <v>488</v>
      </c>
      <c r="I2932" t="s">
        <v>5061</v>
      </c>
      <c r="J2932" t="s">
        <v>378</v>
      </c>
      <c r="K2932">
        <v>41685</v>
      </c>
      <c r="L2932">
        <v>1012627486</v>
      </c>
    </row>
    <row r="2933" spans="1:12" x14ac:dyDescent="0.45">
      <c r="A2933" t="str">
        <f t="shared" si="45"/>
        <v>Bound Brook, New Jersey, United States</v>
      </c>
      <c r="B2933" t="s">
        <v>5062</v>
      </c>
      <c r="C2933" t="s">
        <v>5062</v>
      </c>
      <c r="D2933">
        <v>40.567599999999999</v>
      </c>
      <c r="E2933">
        <v>-74.538300000000007</v>
      </c>
      <c r="F2933" t="s">
        <v>530</v>
      </c>
      <c r="G2933" t="s">
        <v>531</v>
      </c>
      <c r="H2933" t="s">
        <v>532</v>
      </c>
      <c r="I2933" t="s">
        <v>587</v>
      </c>
      <c r="K2933">
        <v>10180</v>
      </c>
      <c r="L2933">
        <v>1840001053</v>
      </c>
    </row>
    <row r="2934" spans="1:12" x14ac:dyDescent="0.45">
      <c r="A2934" t="str">
        <f t="shared" si="45"/>
        <v>Bountiful, Utah, United States</v>
      </c>
      <c r="B2934" t="s">
        <v>5063</v>
      </c>
      <c r="C2934" t="s">
        <v>5063</v>
      </c>
      <c r="D2934">
        <v>40.872199999999999</v>
      </c>
      <c r="E2934">
        <v>-111.8647</v>
      </c>
      <c r="F2934" t="s">
        <v>530</v>
      </c>
      <c r="G2934" t="s">
        <v>531</v>
      </c>
      <c r="H2934" t="s">
        <v>532</v>
      </c>
      <c r="I2934" t="s">
        <v>1667</v>
      </c>
      <c r="K2934">
        <v>43981</v>
      </c>
      <c r="L2934">
        <v>1840018737</v>
      </c>
    </row>
    <row r="2935" spans="1:12" x14ac:dyDescent="0.45">
      <c r="A2935" t="str">
        <f t="shared" si="45"/>
        <v>Bourbonnais, Illinois, United States</v>
      </c>
      <c r="B2935" t="s">
        <v>5064</v>
      </c>
      <c r="C2935" t="s">
        <v>5064</v>
      </c>
      <c r="D2935">
        <v>41.183</v>
      </c>
      <c r="E2935">
        <v>-87.878</v>
      </c>
      <c r="F2935" t="s">
        <v>530</v>
      </c>
      <c r="G2935" t="s">
        <v>531</v>
      </c>
      <c r="H2935" t="s">
        <v>532</v>
      </c>
      <c r="I2935" t="s">
        <v>824</v>
      </c>
      <c r="K2935">
        <v>19462</v>
      </c>
      <c r="L2935">
        <v>1840011692</v>
      </c>
    </row>
    <row r="2936" spans="1:12" x14ac:dyDescent="0.45">
      <c r="A2936" t="str">
        <f t="shared" si="45"/>
        <v>Bourèm Guindou, Gao, Mali</v>
      </c>
      <c r="B2936" t="s">
        <v>5065</v>
      </c>
      <c r="C2936" t="s">
        <v>5066</v>
      </c>
      <c r="D2936">
        <v>16.900400000000001</v>
      </c>
      <c r="E2936">
        <v>-0.35</v>
      </c>
      <c r="F2936" t="s">
        <v>978</v>
      </c>
      <c r="G2936" t="s">
        <v>979</v>
      </c>
      <c r="H2936" t="s">
        <v>980</v>
      </c>
      <c r="I2936" t="s">
        <v>5067</v>
      </c>
      <c r="K2936">
        <v>30000</v>
      </c>
      <c r="L2936">
        <v>1466124401</v>
      </c>
    </row>
    <row r="2937" spans="1:12" x14ac:dyDescent="0.45">
      <c r="A2937" t="str">
        <f t="shared" si="45"/>
        <v>Bourg-en-Bresse, Auvergne-Rhône-Alpes, France</v>
      </c>
      <c r="B2937" t="s">
        <v>5068</v>
      </c>
      <c r="C2937" t="s">
        <v>5068</v>
      </c>
      <c r="D2937">
        <v>46.205599999999997</v>
      </c>
      <c r="E2937">
        <v>5.2289000000000003</v>
      </c>
      <c r="F2937" t="s">
        <v>526</v>
      </c>
      <c r="G2937" t="s">
        <v>527</v>
      </c>
      <c r="H2937" t="s">
        <v>528</v>
      </c>
      <c r="I2937" t="s">
        <v>1083</v>
      </c>
      <c r="J2937" t="s">
        <v>366</v>
      </c>
      <c r="K2937">
        <v>41527</v>
      </c>
      <c r="L2937">
        <v>1250397174</v>
      </c>
    </row>
    <row r="2938" spans="1:12" x14ac:dyDescent="0.45">
      <c r="A2938" t="str">
        <f t="shared" si="45"/>
        <v>Bourges, Centre-Val de Loire, France</v>
      </c>
      <c r="B2938" t="s">
        <v>5069</v>
      </c>
      <c r="C2938" t="s">
        <v>5069</v>
      </c>
      <c r="D2938">
        <v>47.084400000000002</v>
      </c>
      <c r="E2938">
        <v>2.3963999999999999</v>
      </c>
      <c r="F2938" t="s">
        <v>526</v>
      </c>
      <c r="G2938" t="s">
        <v>527</v>
      </c>
      <c r="H2938" t="s">
        <v>528</v>
      </c>
      <c r="I2938" t="s">
        <v>4707</v>
      </c>
      <c r="J2938" t="s">
        <v>366</v>
      </c>
      <c r="K2938">
        <v>64551</v>
      </c>
      <c r="L2938">
        <v>1250043242</v>
      </c>
    </row>
    <row r="2939" spans="1:12" x14ac:dyDescent="0.45">
      <c r="A2939" t="str">
        <f t="shared" si="45"/>
        <v>Bourg-la-Reine, Île-de-France, France</v>
      </c>
      <c r="B2939" t="s">
        <v>5070</v>
      </c>
      <c r="C2939" t="s">
        <v>5070</v>
      </c>
      <c r="D2939">
        <v>48.779600000000002</v>
      </c>
      <c r="E2939">
        <v>2.3151000000000002</v>
      </c>
      <c r="F2939" t="s">
        <v>526</v>
      </c>
      <c r="G2939" t="s">
        <v>527</v>
      </c>
      <c r="H2939" t="s">
        <v>528</v>
      </c>
      <c r="I2939" t="s">
        <v>732</v>
      </c>
      <c r="K2939">
        <v>20667</v>
      </c>
      <c r="L2939">
        <v>1250693512</v>
      </c>
    </row>
    <row r="2940" spans="1:12" x14ac:dyDescent="0.45">
      <c r="A2940" t="str">
        <f t="shared" si="45"/>
        <v>Bourgoin-Jallieu, Auvergne-Rhône-Alpes, France</v>
      </c>
      <c r="B2940" t="s">
        <v>5071</v>
      </c>
      <c r="C2940" t="s">
        <v>5071</v>
      </c>
      <c r="D2940">
        <v>45.586100000000002</v>
      </c>
      <c r="E2940">
        <v>5.2736000000000001</v>
      </c>
      <c r="F2940" t="s">
        <v>526</v>
      </c>
      <c r="G2940" t="s">
        <v>527</v>
      </c>
      <c r="H2940" t="s">
        <v>528</v>
      </c>
      <c r="I2940" t="s">
        <v>1083</v>
      </c>
      <c r="K2940">
        <v>28387</v>
      </c>
      <c r="L2940">
        <v>1250584408</v>
      </c>
    </row>
    <row r="2941" spans="1:12" x14ac:dyDescent="0.45">
      <c r="A2941" t="str">
        <f t="shared" si="45"/>
        <v>Bourke, New South Wales, Australia</v>
      </c>
      <c r="B2941" t="s">
        <v>5072</v>
      </c>
      <c r="C2941" t="s">
        <v>5072</v>
      </c>
      <c r="D2941">
        <v>-30.081700000000001</v>
      </c>
      <c r="E2941">
        <v>145.9511</v>
      </c>
      <c r="F2941" t="s">
        <v>830</v>
      </c>
      <c r="G2941" t="s">
        <v>831</v>
      </c>
      <c r="H2941" t="s">
        <v>832</v>
      </c>
      <c r="I2941" t="s">
        <v>1454</v>
      </c>
      <c r="K2941">
        <v>1909</v>
      </c>
      <c r="L2941">
        <v>1036074667</v>
      </c>
    </row>
    <row r="2942" spans="1:12" x14ac:dyDescent="0.45">
      <c r="A2942" t="str">
        <f t="shared" si="45"/>
        <v>Bourne, Lincolnshire, United Kingdom</v>
      </c>
      <c r="B2942" t="s">
        <v>5073</v>
      </c>
      <c r="C2942" t="s">
        <v>5073</v>
      </c>
      <c r="D2942">
        <v>52.7684</v>
      </c>
      <c r="E2942">
        <v>-0.3775</v>
      </c>
      <c r="F2942" t="s">
        <v>536</v>
      </c>
      <c r="G2942" t="s">
        <v>537</v>
      </c>
      <c r="H2942" t="s">
        <v>538</v>
      </c>
      <c r="I2942" t="s">
        <v>5020</v>
      </c>
      <c r="K2942">
        <v>13961</v>
      </c>
      <c r="L2942">
        <v>1826267550</v>
      </c>
    </row>
    <row r="2943" spans="1:12" x14ac:dyDescent="0.45">
      <c r="A2943" t="str">
        <f t="shared" si="45"/>
        <v>Bourne, Massachusetts, United States</v>
      </c>
      <c r="B2943" t="s">
        <v>5073</v>
      </c>
      <c r="C2943" t="s">
        <v>5073</v>
      </c>
      <c r="D2943">
        <v>41.722999999999999</v>
      </c>
      <c r="E2943">
        <v>-70.581900000000005</v>
      </c>
      <c r="F2943" t="s">
        <v>530</v>
      </c>
      <c r="G2943" t="s">
        <v>531</v>
      </c>
      <c r="H2943" t="s">
        <v>532</v>
      </c>
      <c r="I2943" t="s">
        <v>621</v>
      </c>
      <c r="K2943">
        <v>19839</v>
      </c>
      <c r="L2943">
        <v>1840053642</v>
      </c>
    </row>
    <row r="2944" spans="1:12" x14ac:dyDescent="0.45">
      <c r="A2944" t="str">
        <f t="shared" si="45"/>
        <v>Bourne End, Buckinghamshire, United Kingdom</v>
      </c>
      <c r="B2944" t="s">
        <v>5074</v>
      </c>
      <c r="C2944" t="s">
        <v>5074</v>
      </c>
      <c r="D2944">
        <v>51.581699999999998</v>
      </c>
      <c r="E2944">
        <v>-0.71340000000000003</v>
      </c>
      <c r="F2944" t="s">
        <v>536</v>
      </c>
      <c r="G2944" t="s">
        <v>537</v>
      </c>
      <c r="H2944" t="s">
        <v>538</v>
      </c>
      <c r="I2944" t="s">
        <v>1832</v>
      </c>
      <c r="K2944">
        <v>5320</v>
      </c>
      <c r="L2944">
        <v>1826489634</v>
      </c>
    </row>
    <row r="2945" spans="1:12" x14ac:dyDescent="0.45">
      <c r="A2945" t="str">
        <f t="shared" si="45"/>
        <v>Bournemouth, Bournemouth, United Kingdom</v>
      </c>
      <c r="B2945" t="s">
        <v>5009</v>
      </c>
      <c r="C2945" t="s">
        <v>5009</v>
      </c>
      <c r="D2945">
        <v>50.72</v>
      </c>
      <c r="E2945">
        <v>-1.88</v>
      </c>
      <c r="F2945" t="s">
        <v>536</v>
      </c>
      <c r="G2945" t="s">
        <v>537</v>
      </c>
      <c r="H2945" t="s">
        <v>538</v>
      </c>
      <c r="I2945" t="s">
        <v>5009</v>
      </c>
      <c r="K2945">
        <v>183491</v>
      </c>
      <c r="L2945">
        <v>1826769743</v>
      </c>
    </row>
    <row r="2946" spans="1:12" x14ac:dyDescent="0.45">
      <c r="A2946" t="str">
        <f t="shared" si="45"/>
        <v>Bournville, Birmingham, United Kingdom</v>
      </c>
      <c r="B2946" t="s">
        <v>5075</v>
      </c>
      <c r="C2946" t="s">
        <v>5075</v>
      </c>
      <c r="D2946">
        <v>52.429900000000004</v>
      </c>
      <c r="E2946">
        <v>-1.9355</v>
      </c>
      <c r="F2946" t="s">
        <v>536</v>
      </c>
      <c r="G2946" t="s">
        <v>537</v>
      </c>
      <c r="H2946" t="s">
        <v>538</v>
      </c>
      <c r="I2946" t="s">
        <v>4575</v>
      </c>
      <c r="K2946">
        <v>25938</v>
      </c>
      <c r="L2946">
        <v>1826130836</v>
      </c>
    </row>
    <row r="2947" spans="1:12" x14ac:dyDescent="0.45">
      <c r="A2947" t="str">
        <f t="shared" ref="A2947:A3010" si="46">CONCATENATE(B2947,", ",I2947,", ",F2947)</f>
        <v>Bouskoura, Casablanca-Settat, Morocco</v>
      </c>
      <c r="B2947" t="s">
        <v>5076</v>
      </c>
      <c r="C2947" t="s">
        <v>5076</v>
      </c>
      <c r="D2947">
        <v>33.448900000000002</v>
      </c>
      <c r="E2947">
        <v>-7.6486000000000001</v>
      </c>
      <c r="F2947" t="s">
        <v>893</v>
      </c>
      <c r="G2947" t="s">
        <v>894</v>
      </c>
      <c r="H2947" t="s">
        <v>895</v>
      </c>
      <c r="I2947" t="s">
        <v>3655</v>
      </c>
      <c r="K2947">
        <v>103026</v>
      </c>
      <c r="L2947">
        <v>1504503306</v>
      </c>
    </row>
    <row r="2948" spans="1:12" x14ac:dyDescent="0.45">
      <c r="A2948" t="str">
        <f t="shared" si="46"/>
        <v>Boutilimit, Trarza, Mauritania</v>
      </c>
      <c r="B2948" t="s">
        <v>5077</v>
      </c>
      <c r="C2948" t="s">
        <v>5077</v>
      </c>
      <c r="D2948">
        <v>17.5504</v>
      </c>
      <c r="E2948">
        <v>-14.7</v>
      </c>
      <c r="F2948" t="s">
        <v>1064</v>
      </c>
      <c r="G2948" t="s">
        <v>1065</v>
      </c>
      <c r="H2948" t="s">
        <v>1066</v>
      </c>
      <c r="I2948" t="s">
        <v>5078</v>
      </c>
      <c r="K2948">
        <v>14142</v>
      </c>
      <c r="L2948">
        <v>1478235368</v>
      </c>
    </row>
    <row r="2949" spans="1:12" x14ac:dyDescent="0.45">
      <c r="A2949" t="str">
        <f t="shared" si="46"/>
        <v>Bovec, Bovec, Slovenia</v>
      </c>
      <c r="B2949" t="s">
        <v>5079</v>
      </c>
      <c r="C2949" t="s">
        <v>5079</v>
      </c>
      <c r="D2949">
        <v>46.337800000000001</v>
      </c>
      <c r="E2949">
        <v>13.552199999999999</v>
      </c>
      <c r="F2949" t="s">
        <v>1111</v>
      </c>
      <c r="G2949" t="s">
        <v>1112</v>
      </c>
      <c r="H2949" t="s">
        <v>1113</v>
      </c>
      <c r="I2949" t="s">
        <v>5079</v>
      </c>
      <c r="J2949" t="s">
        <v>378</v>
      </c>
      <c r="L2949">
        <v>1705609781</v>
      </c>
    </row>
    <row r="2950" spans="1:12" x14ac:dyDescent="0.45">
      <c r="A2950" t="str">
        <f t="shared" si="46"/>
        <v>Bovingdon, Hertfordshire, United Kingdom</v>
      </c>
      <c r="B2950" t="s">
        <v>5080</v>
      </c>
      <c r="C2950" t="s">
        <v>5080</v>
      </c>
      <c r="D2950">
        <v>51.723100000000002</v>
      </c>
      <c r="E2950">
        <v>-0.53669999999999995</v>
      </c>
      <c r="F2950" t="s">
        <v>536</v>
      </c>
      <c r="G2950" t="s">
        <v>537</v>
      </c>
      <c r="H2950" t="s">
        <v>538</v>
      </c>
      <c r="I2950" t="s">
        <v>539</v>
      </c>
      <c r="K2950">
        <v>9000</v>
      </c>
      <c r="L2950">
        <v>1826320957</v>
      </c>
    </row>
    <row r="2951" spans="1:12" x14ac:dyDescent="0.45">
      <c r="A2951" t="str">
        <f t="shared" si="46"/>
        <v>Bow, New Hampshire, United States</v>
      </c>
      <c r="B2951" t="s">
        <v>5081</v>
      </c>
      <c r="C2951" t="s">
        <v>5081</v>
      </c>
      <c r="D2951">
        <v>43.130800000000001</v>
      </c>
      <c r="E2951">
        <v>-71.530699999999996</v>
      </c>
      <c r="F2951" t="s">
        <v>530</v>
      </c>
      <c r="G2951" t="s">
        <v>531</v>
      </c>
      <c r="H2951" t="s">
        <v>532</v>
      </c>
      <c r="I2951" t="s">
        <v>1728</v>
      </c>
      <c r="K2951">
        <v>7816</v>
      </c>
      <c r="L2951">
        <v>1840080248</v>
      </c>
    </row>
    <row r="2952" spans="1:12" x14ac:dyDescent="0.45">
      <c r="A2952" t="str">
        <f t="shared" si="46"/>
        <v>Bowdon, Trafford, United Kingdom</v>
      </c>
      <c r="B2952" t="s">
        <v>5082</v>
      </c>
      <c r="C2952" t="s">
        <v>5082</v>
      </c>
      <c r="D2952">
        <v>53.375999999999998</v>
      </c>
      <c r="E2952">
        <v>-2.3660000000000001</v>
      </c>
      <c r="F2952" t="s">
        <v>536</v>
      </c>
      <c r="G2952" t="s">
        <v>537</v>
      </c>
      <c r="H2952" t="s">
        <v>538</v>
      </c>
      <c r="I2952" t="s">
        <v>1733</v>
      </c>
      <c r="K2952">
        <v>9228</v>
      </c>
      <c r="L2952">
        <v>1826944016</v>
      </c>
    </row>
    <row r="2953" spans="1:12" x14ac:dyDescent="0.45">
      <c r="A2953" t="str">
        <f t="shared" si="46"/>
        <v>Bowen, Queensland, Australia</v>
      </c>
      <c r="B2953" t="s">
        <v>5083</v>
      </c>
      <c r="C2953" t="s">
        <v>5083</v>
      </c>
      <c r="D2953">
        <v>-20.0167</v>
      </c>
      <c r="E2953">
        <v>148.23330000000001</v>
      </c>
      <c r="F2953" t="s">
        <v>830</v>
      </c>
      <c r="G2953" t="s">
        <v>831</v>
      </c>
      <c r="H2953" t="s">
        <v>832</v>
      </c>
      <c r="I2953" t="s">
        <v>1959</v>
      </c>
      <c r="K2953">
        <v>10377</v>
      </c>
      <c r="L2953">
        <v>1036979225</v>
      </c>
    </row>
    <row r="2954" spans="1:12" x14ac:dyDescent="0.45">
      <c r="A2954" t="str">
        <f t="shared" si="46"/>
        <v>Bowie, Maryland, United States</v>
      </c>
      <c r="B2954" t="s">
        <v>5084</v>
      </c>
      <c r="C2954" t="s">
        <v>5084</v>
      </c>
      <c r="D2954">
        <v>38.956899999999997</v>
      </c>
      <c r="E2954">
        <v>-76.740899999999996</v>
      </c>
      <c r="F2954" t="s">
        <v>530</v>
      </c>
      <c r="G2954" t="s">
        <v>531</v>
      </c>
      <c r="H2954" t="s">
        <v>532</v>
      </c>
      <c r="I2954" t="s">
        <v>588</v>
      </c>
      <c r="K2954">
        <v>58643</v>
      </c>
      <c r="L2954">
        <v>1840005970</v>
      </c>
    </row>
    <row r="2955" spans="1:12" x14ac:dyDescent="0.45">
      <c r="A2955" t="str">
        <f t="shared" si="46"/>
        <v>Bowie, Texas, United States</v>
      </c>
      <c r="B2955" t="s">
        <v>5084</v>
      </c>
      <c r="C2955" t="s">
        <v>5084</v>
      </c>
      <c r="D2955">
        <v>33.556600000000003</v>
      </c>
      <c r="E2955">
        <v>-97.843999999999994</v>
      </c>
      <c r="F2955" t="s">
        <v>530</v>
      </c>
      <c r="G2955" t="s">
        <v>531</v>
      </c>
      <c r="H2955" t="s">
        <v>532</v>
      </c>
      <c r="I2955" t="s">
        <v>610</v>
      </c>
      <c r="K2955">
        <v>5040</v>
      </c>
      <c r="L2955">
        <v>1840019314</v>
      </c>
    </row>
    <row r="2956" spans="1:12" x14ac:dyDescent="0.45">
      <c r="A2956" t="str">
        <f t="shared" si="46"/>
        <v>Bowleys Quarters, Maryland, United States</v>
      </c>
      <c r="B2956" t="s">
        <v>5085</v>
      </c>
      <c r="C2956" t="s">
        <v>5085</v>
      </c>
      <c r="D2956">
        <v>39.319800000000001</v>
      </c>
      <c r="E2956">
        <v>-76.385800000000003</v>
      </c>
      <c r="F2956" t="s">
        <v>530</v>
      </c>
      <c r="G2956" t="s">
        <v>531</v>
      </c>
      <c r="H2956" t="s">
        <v>532</v>
      </c>
      <c r="I2956" t="s">
        <v>588</v>
      </c>
      <c r="K2956">
        <v>6519</v>
      </c>
      <c r="L2956">
        <v>1840005677</v>
      </c>
    </row>
    <row r="2957" spans="1:12" x14ac:dyDescent="0.45">
      <c r="A2957" t="str">
        <f t="shared" si="46"/>
        <v>Bowling, Renfrewshire, United Kingdom</v>
      </c>
      <c r="B2957" t="s">
        <v>5086</v>
      </c>
      <c r="C2957" t="s">
        <v>5086</v>
      </c>
      <c r="D2957">
        <v>55.932000000000002</v>
      </c>
      <c r="E2957">
        <v>-4.4939999999999998</v>
      </c>
      <c r="F2957" t="s">
        <v>536</v>
      </c>
      <c r="G2957" t="s">
        <v>537</v>
      </c>
      <c r="H2957" t="s">
        <v>538</v>
      </c>
      <c r="I2957" t="s">
        <v>5087</v>
      </c>
      <c r="K2957">
        <v>5500</v>
      </c>
      <c r="L2957">
        <v>1826872358</v>
      </c>
    </row>
    <row r="2958" spans="1:12" x14ac:dyDescent="0.45">
      <c r="A2958" t="str">
        <f t="shared" si="46"/>
        <v>Bowling Green, Kentucky, United States</v>
      </c>
      <c r="B2958" t="s">
        <v>5088</v>
      </c>
      <c r="C2958" t="s">
        <v>5088</v>
      </c>
      <c r="D2958">
        <v>36.971899999999998</v>
      </c>
      <c r="E2958">
        <v>-86.437299999999993</v>
      </c>
      <c r="F2958" t="s">
        <v>530</v>
      </c>
      <c r="G2958" t="s">
        <v>531</v>
      </c>
      <c r="H2958" t="s">
        <v>532</v>
      </c>
      <c r="I2958" t="s">
        <v>1528</v>
      </c>
      <c r="K2958">
        <v>95135</v>
      </c>
      <c r="L2958">
        <v>1840013265</v>
      </c>
    </row>
    <row r="2959" spans="1:12" x14ac:dyDescent="0.45">
      <c r="A2959" t="str">
        <f t="shared" si="46"/>
        <v>Bowling Green, Ohio, United States</v>
      </c>
      <c r="B2959" t="s">
        <v>5088</v>
      </c>
      <c r="C2959" t="s">
        <v>5088</v>
      </c>
      <c r="D2959">
        <v>41.377299999999998</v>
      </c>
      <c r="E2959">
        <v>-83.65</v>
      </c>
      <c r="F2959" t="s">
        <v>530</v>
      </c>
      <c r="G2959" t="s">
        <v>531</v>
      </c>
      <c r="H2959" t="s">
        <v>532</v>
      </c>
      <c r="I2959" t="s">
        <v>799</v>
      </c>
      <c r="K2959">
        <v>32249</v>
      </c>
      <c r="L2959">
        <v>1840000621</v>
      </c>
    </row>
    <row r="2960" spans="1:12" x14ac:dyDescent="0.45">
      <c r="A2960" t="str">
        <f t="shared" si="46"/>
        <v>Bowling Green, Missouri, United States</v>
      </c>
      <c r="B2960" t="s">
        <v>5088</v>
      </c>
      <c r="C2960" t="s">
        <v>5088</v>
      </c>
      <c r="D2960">
        <v>39.344700000000003</v>
      </c>
      <c r="E2960">
        <v>-91.203199999999995</v>
      </c>
      <c r="F2960" t="s">
        <v>530</v>
      </c>
      <c r="G2960" t="s">
        <v>531</v>
      </c>
      <c r="H2960" t="s">
        <v>532</v>
      </c>
      <c r="I2960" t="s">
        <v>884</v>
      </c>
      <c r="K2960">
        <v>5608</v>
      </c>
      <c r="L2960">
        <v>1840007344</v>
      </c>
    </row>
    <row r="2961" spans="1:12" x14ac:dyDescent="0.45">
      <c r="A2961" t="str">
        <f t="shared" si="46"/>
        <v>Bowral, New South Wales, Australia</v>
      </c>
      <c r="B2961" t="s">
        <v>5089</v>
      </c>
      <c r="C2961" t="s">
        <v>5089</v>
      </c>
      <c r="D2961">
        <v>-34.479199999999999</v>
      </c>
      <c r="E2961">
        <v>150.41810000000001</v>
      </c>
      <c r="F2961" t="s">
        <v>830</v>
      </c>
      <c r="G2961" t="s">
        <v>831</v>
      </c>
      <c r="H2961" t="s">
        <v>832</v>
      </c>
      <c r="I2961" t="s">
        <v>1454</v>
      </c>
      <c r="K2961">
        <v>12949</v>
      </c>
      <c r="L2961">
        <v>1036253752</v>
      </c>
    </row>
    <row r="2962" spans="1:12" x14ac:dyDescent="0.45">
      <c r="A2962" t="str">
        <f t="shared" si="46"/>
        <v>Box Elder, South Dakota, United States</v>
      </c>
      <c r="B2962" t="s">
        <v>5090</v>
      </c>
      <c r="C2962" t="s">
        <v>5090</v>
      </c>
      <c r="D2962">
        <v>44.112099999999998</v>
      </c>
      <c r="E2962">
        <v>-103.0827</v>
      </c>
      <c r="F2962" t="s">
        <v>530</v>
      </c>
      <c r="G2962" t="s">
        <v>531</v>
      </c>
      <c r="H2962" t="s">
        <v>532</v>
      </c>
      <c r="I2962" t="s">
        <v>586</v>
      </c>
      <c r="K2962">
        <v>10228</v>
      </c>
      <c r="L2962">
        <v>1840002183</v>
      </c>
    </row>
    <row r="2963" spans="1:12" x14ac:dyDescent="0.45">
      <c r="A2963" t="str">
        <f t="shared" si="46"/>
        <v>Boxberg, Baden-Württemberg, Germany</v>
      </c>
      <c r="B2963" t="s">
        <v>5091</v>
      </c>
      <c r="C2963" t="s">
        <v>5091</v>
      </c>
      <c r="D2963">
        <v>49.481400000000001</v>
      </c>
      <c r="E2963">
        <v>9.6417000000000002</v>
      </c>
      <c r="F2963" t="s">
        <v>441</v>
      </c>
      <c r="G2963" t="s">
        <v>442</v>
      </c>
      <c r="H2963" t="s">
        <v>443</v>
      </c>
      <c r="I2963" t="s">
        <v>451</v>
      </c>
      <c r="K2963">
        <v>6664</v>
      </c>
      <c r="L2963">
        <v>1276977191</v>
      </c>
    </row>
    <row r="2964" spans="1:12" x14ac:dyDescent="0.45">
      <c r="A2964" t="str">
        <f t="shared" si="46"/>
        <v>Boxborough, Massachusetts, United States</v>
      </c>
      <c r="B2964" t="s">
        <v>5092</v>
      </c>
      <c r="C2964" t="s">
        <v>5092</v>
      </c>
      <c r="D2964">
        <v>42.488399999999999</v>
      </c>
      <c r="E2964">
        <v>-71.517799999999994</v>
      </c>
      <c r="F2964" t="s">
        <v>530</v>
      </c>
      <c r="G2964" t="s">
        <v>531</v>
      </c>
      <c r="H2964" t="s">
        <v>532</v>
      </c>
      <c r="I2964" t="s">
        <v>621</v>
      </c>
      <c r="K2964">
        <v>5794</v>
      </c>
      <c r="L2964">
        <v>1840070183</v>
      </c>
    </row>
    <row r="2965" spans="1:12" x14ac:dyDescent="0.45">
      <c r="A2965" t="str">
        <f t="shared" si="46"/>
        <v>Boxford, Massachusetts, United States</v>
      </c>
      <c r="B2965" t="s">
        <v>5093</v>
      </c>
      <c r="C2965" t="s">
        <v>5093</v>
      </c>
      <c r="D2965">
        <v>42.6815</v>
      </c>
      <c r="E2965">
        <v>-71.018900000000002</v>
      </c>
      <c r="F2965" t="s">
        <v>530</v>
      </c>
      <c r="G2965" t="s">
        <v>531</v>
      </c>
      <c r="H2965" t="s">
        <v>532</v>
      </c>
      <c r="I2965" t="s">
        <v>621</v>
      </c>
      <c r="K2965">
        <v>8270</v>
      </c>
      <c r="L2965">
        <v>1840053527</v>
      </c>
    </row>
    <row r="2966" spans="1:12" x14ac:dyDescent="0.45">
      <c r="A2966" t="str">
        <f t="shared" si="46"/>
        <v>Boxley, Kent, United Kingdom</v>
      </c>
      <c r="B2966" t="s">
        <v>5094</v>
      </c>
      <c r="C2966" t="s">
        <v>5094</v>
      </c>
      <c r="D2966">
        <v>51.302399999999999</v>
      </c>
      <c r="E2966">
        <v>0.54290000000000005</v>
      </c>
      <c r="F2966" t="s">
        <v>536</v>
      </c>
      <c r="G2966" t="s">
        <v>537</v>
      </c>
      <c r="H2966" t="s">
        <v>538</v>
      </c>
      <c r="I2966" t="s">
        <v>1606</v>
      </c>
      <c r="K2966">
        <v>9554</v>
      </c>
      <c r="L2966">
        <v>1826029798</v>
      </c>
    </row>
    <row r="2967" spans="1:12" x14ac:dyDescent="0.45">
      <c r="A2967" t="str">
        <f t="shared" si="46"/>
        <v>Boyarka, Krasnoyarskiy Kray, Russia</v>
      </c>
      <c r="B2967" t="s">
        <v>5095</v>
      </c>
      <c r="C2967" t="s">
        <v>5095</v>
      </c>
      <c r="D2967">
        <v>70.766999999999996</v>
      </c>
      <c r="E2967">
        <v>97.5</v>
      </c>
      <c r="F2967" t="s">
        <v>504</v>
      </c>
      <c r="G2967" t="s">
        <v>505</v>
      </c>
      <c r="H2967" t="s">
        <v>506</v>
      </c>
      <c r="I2967" t="s">
        <v>737</v>
      </c>
      <c r="K2967">
        <v>35968</v>
      </c>
      <c r="L2967">
        <v>1643010185</v>
      </c>
    </row>
    <row r="2968" spans="1:12" x14ac:dyDescent="0.45">
      <c r="A2968" t="str">
        <f t="shared" si="46"/>
        <v>Boyarka, Kyyivs’ka Oblast’, Ukraine</v>
      </c>
      <c r="B2968" t="s">
        <v>5095</v>
      </c>
      <c r="C2968" t="s">
        <v>5095</v>
      </c>
      <c r="D2968">
        <v>50.3292</v>
      </c>
      <c r="E2968">
        <v>30.288599999999999</v>
      </c>
      <c r="F2968" t="s">
        <v>1461</v>
      </c>
      <c r="G2968" t="s">
        <v>1462</v>
      </c>
      <c r="H2968" t="s">
        <v>1463</v>
      </c>
      <c r="I2968" t="s">
        <v>4219</v>
      </c>
      <c r="K2968">
        <v>35411</v>
      </c>
      <c r="L2968">
        <v>1804000125</v>
      </c>
    </row>
    <row r="2969" spans="1:12" x14ac:dyDescent="0.45">
      <c r="A2969" t="str">
        <f t="shared" si="46"/>
        <v>Boyes Hot Springs, California, United States</v>
      </c>
      <c r="B2969" t="s">
        <v>5096</v>
      </c>
      <c r="C2969" t="s">
        <v>5096</v>
      </c>
      <c r="D2969">
        <v>38.312600000000003</v>
      </c>
      <c r="E2969">
        <v>-122.4888</v>
      </c>
      <c r="F2969" t="s">
        <v>530</v>
      </c>
      <c r="G2969" t="s">
        <v>531</v>
      </c>
      <c r="H2969" t="s">
        <v>532</v>
      </c>
      <c r="I2969" t="s">
        <v>754</v>
      </c>
      <c r="K2969">
        <v>7863</v>
      </c>
      <c r="L2969">
        <v>1840017572</v>
      </c>
    </row>
    <row r="2970" spans="1:12" x14ac:dyDescent="0.45">
      <c r="A2970" t="str">
        <f t="shared" si="46"/>
        <v>Boynton Beach, Florida, United States</v>
      </c>
      <c r="B2970" t="s">
        <v>5097</v>
      </c>
      <c r="C2970" t="s">
        <v>5097</v>
      </c>
      <c r="D2970">
        <v>26.528099999999998</v>
      </c>
      <c r="E2970">
        <v>-80.081100000000006</v>
      </c>
      <c r="F2970" t="s">
        <v>530</v>
      </c>
      <c r="G2970" t="s">
        <v>531</v>
      </c>
      <c r="H2970" t="s">
        <v>532</v>
      </c>
      <c r="I2970" t="s">
        <v>1378</v>
      </c>
      <c r="K2970">
        <v>78679</v>
      </c>
      <c r="L2970">
        <v>1840014208</v>
      </c>
    </row>
    <row r="2971" spans="1:12" x14ac:dyDescent="0.45">
      <c r="A2971" t="str">
        <f t="shared" si="46"/>
        <v>Bozeman, Montana, United States</v>
      </c>
      <c r="B2971" t="s">
        <v>5098</v>
      </c>
      <c r="C2971" t="s">
        <v>5098</v>
      </c>
      <c r="D2971">
        <v>45.683199999999999</v>
      </c>
      <c r="E2971">
        <v>-111.0552</v>
      </c>
      <c r="F2971" t="s">
        <v>530</v>
      </c>
      <c r="G2971" t="s">
        <v>531</v>
      </c>
      <c r="H2971" t="s">
        <v>532</v>
      </c>
      <c r="I2971" t="s">
        <v>1919</v>
      </c>
      <c r="K2971">
        <v>57695</v>
      </c>
      <c r="L2971">
        <v>1840018509</v>
      </c>
    </row>
    <row r="2972" spans="1:12" x14ac:dyDescent="0.45">
      <c r="A2972" t="str">
        <f t="shared" si="46"/>
        <v>Bozhou, Anhui, China</v>
      </c>
      <c r="B2972" t="s">
        <v>5099</v>
      </c>
      <c r="C2972" t="s">
        <v>5099</v>
      </c>
      <c r="D2972">
        <v>33.8626</v>
      </c>
      <c r="E2972">
        <v>115.77419999999999</v>
      </c>
      <c r="F2972" t="s">
        <v>1039</v>
      </c>
      <c r="G2972" t="s">
        <v>1040</v>
      </c>
      <c r="H2972" t="s">
        <v>1041</v>
      </c>
      <c r="I2972" t="s">
        <v>2092</v>
      </c>
      <c r="K2972">
        <v>5100000</v>
      </c>
      <c r="L2972">
        <v>1156356860</v>
      </c>
    </row>
    <row r="2973" spans="1:12" x14ac:dyDescent="0.45">
      <c r="A2973" t="str">
        <f t="shared" si="46"/>
        <v>Bozhurishte, Sofia, Bulgaria</v>
      </c>
      <c r="B2973" t="s">
        <v>5100</v>
      </c>
      <c r="C2973" t="s">
        <v>5100</v>
      </c>
      <c r="D2973">
        <v>42.75</v>
      </c>
      <c r="E2973">
        <v>23.2</v>
      </c>
      <c r="F2973" t="s">
        <v>1175</v>
      </c>
      <c r="G2973" t="s">
        <v>1176</v>
      </c>
      <c r="H2973" t="s">
        <v>1177</v>
      </c>
      <c r="I2973" t="s">
        <v>5023</v>
      </c>
      <c r="K2973">
        <v>5047</v>
      </c>
      <c r="L2973">
        <v>1100578677</v>
      </c>
    </row>
    <row r="2974" spans="1:12" x14ac:dyDescent="0.45">
      <c r="A2974" t="str">
        <f t="shared" si="46"/>
        <v>Bozoum, Ouham-Pendé, Central African Republic</v>
      </c>
      <c r="B2974" t="s">
        <v>5101</v>
      </c>
      <c r="C2974" t="s">
        <v>5101</v>
      </c>
      <c r="D2974">
        <v>6.3171999999999997</v>
      </c>
      <c r="E2974">
        <v>16.378299999999999</v>
      </c>
      <c r="F2974" t="s">
        <v>2922</v>
      </c>
      <c r="G2974" t="s">
        <v>2923</v>
      </c>
      <c r="H2974" t="s">
        <v>2924</v>
      </c>
      <c r="I2974" t="s">
        <v>5102</v>
      </c>
      <c r="J2974" t="s">
        <v>378</v>
      </c>
      <c r="K2974">
        <v>20665</v>
      </c>
      <c r="L2974">
        <v>1140416562</v>
      </c>
    </row>
    <row r="2975" spans="1:12" x14ac:dyDescent="0.45">
      <c r="A2975" t="str">
        <f t="shared" si="46"/>
        <v>Bracebridge, Ontario, Canada</v>
      </c>
      <c r="B2975" t="s">
        <v>5103</v>
      </c>
      <c r="C2975" t="s">
        <v>5103</v>
      </c>
      <c r="D2975">
        <v>45.033299999999997</v>
      </c>
      <c r="E2975">
        <v>-79.3</v>
      </c>
      <c r="F2975" t="s">
        <v>541</v>
      </c>
      <c r="G2975" t="s">
        <v>542</v>
      </c>
      <c r="H2975" t="s">
        <v>543</v>
      </c>
      <c r="I2975" t="s">
        <v>857</v>
      </c>
      <c r="K2975">
        <v>16010</v>
      </c>
      <c r="L2975">
        <v>1124793645</v>
      </c>
    </row>
    <row r="2976" spans="1:12" x14ac:dyDescent="0.45">
      <c r="A2976" t="str">
        <f t="shared" si="46"/>
        <v>Brackenheim, Baden-Württemberg, Germany</v>
      </c>
      <c r="B2976" t="s">
        <v>5104</v>
      </c>
      <c r="C2976" t="s">
        <v>5104</v>
      </c>
      <c r="D2976">
        <v>49.083300000000001</v>
      </c>
      <c r="E2976">
        <v>9.0667000000000009</v>
      </c>
      <c r="F2976" t="s">
        <v>441</v>
      </c>
      <c r="G2976" t="s">
        <v>442</v>
      </c>
      <c r="H2976" t="s">
        <v>443</v>
      </c>
      <c r="I2976" t="s">
        <v>451</v>
      </c>
      <c r="K2976">
        <v>16106</v>
      </c>
      <c r="L2976">
        <v>1276363194</v>
      </c>
    </row>
    <row r="2977" spans="1:12" x14ac:dyDescent="0.45">
      <c r="A2977" t="str">
        <f t="shared" si="46"/>
        <v>Brackley, Northamptonshire, United Kingdom</v>
      </c>
      <c r="B2977" t="s">
        <v>5105</v>
      </c>
      <c r="C2977" t="s">
        <v>5105</v>
      </c>
      <c r="D2977">
        <v>52.031999999999996</v>
      </c>
      <c r="E2977">
        <v>-1.147</v>
      </c>
      <c r="F2977" t="s">
        <v>536</v>
      </c>
      <c r="G2977" t="s">
        <v>537</v>
      </c>
      <c r="H2977" t="s">
        <v>538</v>
      </c>
      <c r="I2977" t="s">
        <v>5106</v>
      </c>
      <c r="K2977">
        <v>13018</v>
      </c>
      <c r="L2977">
        <v>1826334139</v>
      </c>
    </row>
    <row r="2978" spans="1:12" x14ac:dyDescent="0.45">
      <c r="A2978" t="str">
        <f t="shared" si="46"/>
        <v>Bracknell, Bracknell Forest, United Kingdom</v>
      </c>
      <c r="B2978" t="s">
        <v>5107</v>
      </c>
      <c r="C2978" t="s">
        <v>5107</v>
      </c>
      <c r="D2978">
        <v>51.415999999999997</v>
      </c>
      <c r="E2978">
        <v>-0.749</v>
      </c>
      <c r="F2978" t="s">
        <v>536</v>
      </c>
      <c r="G2978" t="s">
        <v>537</v>
      </c>
      <c r="H2978" t="s">
        <v>538</v>
      </c>
      <c r="I2978" t="s">
        <v>4526</v>
      </c>
      <c r="K2978">
        <v>84469</v>
      </c>
      <c r="L2978">
        <v>1826880896</v>
      </c>
    </row>
    <row r="2979" spans="1:12" x14ac:dyDescent="0.45">
      <c r="A2979" t="str">
        <f t="shared" si="46"/>
        <v>Bradenton, Florida, United States</v>
      </c>
      <c r="B2979" t="s">
        <v>5108</v>
      </c>
      <c r="C2979" t="s">
        <v>5108</v>
      </c>
      <c r="D2979">
        <v>27.49</v>
      </c>
      <c r="E2979">
        <v>-82.573899999999995</v>
      </c>
      <c r="F2979" t="s">
        <v>530</v>
      </c>
      <c r="G2979" t="s">
        <v>531</v>
      </c>
      <c r="H2979" t="s">
        <v>532</v>
      </c>
      <c r="I2979" t="s">
        <v>1378</v>
      </c>
      <c r="K2979">
        <v>59439</v>
      </c>
      <c r="L2979">
        <v>1840014173</v>
      </c>
    </row>
    <row r="2980" spans="1:12" x14ac:dyDescent="0.45">
      <c r="A2980" t="str">
        <f t="shared" si="46"/>
        <v>Bradford, Bradford, United Kingdom</v>
      </c>
      <c r="B2980" t="s">
        <v>3164</v>
      </c>
      <c r="C2980" t="s">
        <v>3164</v>
      </c>
      <c r="D2980">
        <v>53.8</v>
      </c>
      <c r="E2980">
        <v>-1.75</v>
      </c>
      <c r="F2980" t="s">
        <v>536</v>
      </c>
      <c r="G2980" t="s">
        <v>537</v>
      </c>
      <c r="H2980" t="s">
        <v>538</v>
      </c>
      <c r="I2980" t="s">
        <v>3164</v>
      </c>
      <c r="K2980">
        <v>67</v>
      </c>
      <c r="L2980">
        <v>1826687116</v>
      </c>
    </row>
    <row r="2981" spans="1:12" x14ac:dyDescent="0.45">
      <c r="A2981" t="str">
        <f t="shared" si="46"/>
        <v>Bradford, Pennsylvania, United States</v>
      </c>
      <c r="B2981" t="s">
        <v>3164</v>
      </c>
      <c r="C2981" t="s">
        <v>3164</v>
      </c>
      <c r="D2981">
        <v>41.9604</v>
      </c>
      <c r="E2981">
        <v>-78.641400000000004</v>
      </c>
      <c r="F2981" t="s">
        <v>530</v>
      </c>
      <c r="G2981" t="s">
        <v>531</v>
      </c>
      <c r="H2981" t="s">
        <v>532</v>
      </c>
      <c r="I2981" t="s">
        <v>620</v>
      </c>
      <c r="K2981">
        <v>11311</v>
      </c>
      <c r="L2981">
        <v>1840000523</v>
      </c>
    </row>
    <row r="2982" spans="1:12" x14ac:dyDescent="0.45">
      <c r="A2982" t="str">
        <f t="shared" si="46"/>
        <v>Bradford West Gwillimbury, Ontario, Canada</v>
      </c>
      <c r="B2982" t="s">
        <v>5109</v>
      </c>
      <c r="C2982" t="s">
        <v>5109</v>
      </c>
      <c r="D2982">
        <v>44.133299999999998</v>
      </c>
      <c r="E2982">
        <v>-79.633300000000006</v>
      </c>
      <c r="F2982" t="s">
        <v>541</v>
      </c>
      <c r="G2982" t="s">
        <v>542</v>
      </c>
      <c r="H2982" t="s">
        <v>543</v>
      </c>
      <c r="I2982" t="s">
        <v>857</v>
      </c>
      <c r="K2982">
        <v>35325</v>
      </c>
      <c r="L2982">
        <v>1124001093</v>
      </c>
    </row>
    <row r="2983" spans="1:12" x14ac:dyDescent="0.45">
      <c r="A2983" t="str">
        <f t="shared" si="46"/>
        <v>Bradford-on-Avon, Wiltshire, United Kingdom</v>
      </c>
      <c r="B2983" t="s">
        <v>5110</v>
      </c>
      <c r="C2983" t="s">
        <v>5110</v>
      </c>
      <c r="D2983">
        <v>51.347000000000001</v>
      </c>
      <c r="E2983">
        <v>-2.2509999999999999</v>
      </c>
      <c r="F2983" t="s">
        <v>536</v>
      </c>
      <c r="G2983" t="s">
        <v>537</v>
      </c>
      <c r="H2983" t="s">
        <v>538</v>
      </c>
      <c r="I2983" t="s">
        <v>1835</v>
      </c>
      <c r="K2983">
        <v>9402</v>
      </c>
      <c r="L2983">
        <v>1826919846</v>
      </c>
    </row>
    <row r="2984" spans="1:12" x14ac:dyDescent="0.45">
      <c r="A2984" t="str">
        <f t="shared" si="46"/>
        <v>Bradley, Illinois, United States</v>
      </c>
      <c r="B2984" t="s">
        <v>5111</v>
      </c>
      <c r="C2984" t="s">
        <v>5111</v>
      </c>
      <c r="D2984">
        <v>41.164099999999998</v>
      </c>
      <c r="E2984">
        <v>-87.845200000000006</v>
      </c>
      <c r="F2984" t="s">
        <v>530</v>
      </c>
      <c r="G2984" t="s">
        <v>531</v>
      </c>
      <c r="H2984" t="s">
        <v>532</v>
      </c>
      <c r="I2984" t="s">
        <v>824</v>
      </c>
      <c r="K2984">
        <v>15314</v>
      </c>
      <c r="L2984">
        <v>1840011693</v>
      </c>
    </row>
    <row r="2985" spans="1:12" x14ac:dyDescent="0.45">
      <c r="A2985" t="str">
        <f t="shared" si="46"/>
        <v>Bradley Gardens, New Jersey, United States</v>
      </c>
      <c r="B2985" t="s">
        <v>5112</v>
      </c>
      <c r="C2985" t="s">
        <v>5112</v>
      </c>
      <c r="D2985">
        <v>40.571100000000001</v>
      </c>
      <c r="E2985">
        <v>-74.6678</v>
      </c>
      <c r="F2985" t="s">
        <v>530</v>
      </c>
      <c r="G2985" t="s">
        <v>531</v>
      </c>
      <c r="H2985" t="s">
        <v>532</v>
      </c>
      <c r="I2985" t="s">
        <v>587</v>
      </c>
      <c r="K2985">
        <v>14417</v>
      </c>
      <c r="L2985">
        <v>1840033232</v>
      </c>
    </row>
    <row r="2986" spans="1:12" x14ac:dyDescent="0.45">
      <c r="A2986" t="str">
        <f t="shared" si="46"/>
        <v>Bradwell, Milton Keynes, United Kingdom</v>
      </c>
      <c r="B2986" t="s">
        <v>5113</v>
      </c>
      <c r="C2986" t="s">
        <v>5113</v>
      </c>
      <c r="D2986">
        <v>52.05</v>
      </c>
      <c r="E2986">
        <v>-0.78700000000000003</v>
      </c>
      <c r="F2986" t="s">
        <v>536</v>
      </c>
      <c r="G2986" t="s">
        <v>537</v>
      </c>
      <c r="H2986" t="s">
        <v>538</v>
      </c>
      <c r="I2986" t="s">
        <v>4697</v>
      </c>
      <c r="K2986">
        <v>9657</v>
      </c>
      <c r="L2986">
        <v>1826794750</v>
      </c>
    </row>
    <row r="2987" spans="1:12" x14ac:dyDescent="0.45">
      <c r="A2987" t="str">
        <f t="shared" si="46"/>
        <v>Brady, Texas, United States</v>
      </c>
      <c r="B2987" t="s">
        <v>5114</v>
      </c>
      <c r="C2987" t="s">
        <v>5114</v>
      </c>
      <c r="D2987">
        <v>31.132200000000001</v>
      </c>
      <c r="E2987">
        <v>-99.369699999999995</v>
      </c>
      <c r="F2987" t="s">
        <v>530</v>
      </c>
      <c r="G2987" t="s">
        <v>531</v>
      </c>
      <c r="H2987" t="s">
        <v>532</v>
      </c>
      <c r="I2987" t="s">
        <v>610</v>
      </c>
      <c r="K2987">
        <v>5137</v>
      </c>
      <c r="L2987">
        <v>1840019550</v>
      </c>
    </row>
    <row r="2988" spans="1:12" x14ac:dyDescent="0.45">
      <c r="A2988" t="str">
        <f t="shared" si="46"/>
        <v>Braga, Braga, Portugal</v>
      </c>
      <c r="B2988" t="s">
        <v>5115</v>
      </c>
      <c r="C2988" t="s">
        <v>5115</v>
      </c>
      <c r="D2988">
        <v>41.533299999999997</v>
      </c>
      <c r="E2988">
        <v>-8.4167000000000005</v>
      </c>
      <c r="F2988" t="s">
        <v>967</v>
      </c>
      <c r="G2988" t="s">
        <v>968</v>
      </c>
      <c r="H2988" t="s">
        <v>969</v>
      </c>
      <c r="I2988" t="s">
        <v>5115</v>
      </c>
      <c r="J2988" t="s">
        <v>378</v>
      </c>
      <c r="K2988">
        <v>181494</v>
      </c>
      <c r="L2988">
        <v>1620949401</v>
      </c>
    </row>
    <row r="2989" spans="1:12" x14ac:dyDescent="0.45">
      <c r="A2989" t="str">
        <f t="shared" si="46"/>
        <v>Bragadiru, Ilfov, Romania</v>
      </c>
      <c r="B2989" t="s">
        <v>5116</v>
      </c>
      <c r="C2989" t="s">
        <v>5116</v>
      </c>
      <c r="D2989">
        <v>44.369399999999999</v>
      </c>
      <c r="E2989">
        <v>25.975300000000001</v>
      </c>
      <c r="F2989" t="s">
        <v>665</v>
      </c>
      <c r="G2989" t="s">
        <v>666</v>
      </c>
      <c r="H2989" t="s">
        <v>667</v>
      </c>
      <c r="I2989" t="s">
        <v>5117</v>
      </c>
      <c r="K2989">
        <v>15329</v>
      </c>
      <c r="L2989">
        <v>1642514395</v>
      </c>
    </row>
    <row r="2990" spans="1:12" x14ac:dyDescent="0.45">
      <c r="A2990" t="str">
        <f t="shared" si="46"/>
        <v>Bragado, Buenos Aires, Argentina</v>
      </c>
      <c r="B2990" t="s">
        <v>5118</v>
      </c>
      <c r="C2990" t="s">
        <v>5118</v>
      </c>
      <c r="D2990">
        <v>-35.116700000000002</v>
      </c>
      <c r="E2990">
        <v>-60.5</v>
      </c>
      <c r="F2990" t="s">
        <v>651</v>
      </c>
      <c r="G2990" t="s">
        <v>652</v>
      </c>
      <c r="H2990" t="s">
        <v>653</v>
      </c>
      <c r="I2990" t="s">
        <v>870</v>
      </c>
      <c r="J2990" t="s">
        <v>366</v>
      </c>
      <c r="K2990">
        <v>33222</v>
      </c>
      <c r="L2990">
        <v>1032509795</v>
      </c>
    </row>
    <row r="2991" spans="1:12" x14ac:dyDescent="0.45">
      <c r="A2991" t="str">
        <f t="shared" si="46"/>
        <v>Bragança, Pará, Brazil</v>
      </c>
      <c r="B2991" t="s">
        <v>5119</v>
      </c>
      <c r="C2991" t="s">
        <v>5120</v>
      </c>
      <c r="D2991">
        <v>-1.0536000000000001</v>
      </c>
      <c r="E2991">
        <v>-46.765599999999999</v>
      </c>
      <c r="F2991" t="s">
        <v>491</v>
      </c>
      <c r="G2991" t="s">
        <v>492</v>
      </c>
      <c r="H2991" t="s">
        <v>493</v>
      </c>
      <c r="I2991" t="s">
        <v>494</v>
      </c>
      <c r="K2991">
        <v>57163</v>
      </c>
      <c r="L2991">
        <v>1076855072</v>
      </c>
    </row>
    <row r="2992" spans="1:12" x14ac:dyDescent="0.45">
      <c r="A2992" t="str">
        <f t="shared" si="46"/>
        <v>Bragança, Bragança, Portugal</v>
      </c>
      <c r="B2992" t="s">
        <v>5119</v>
      </c>
      <c r="C2992" t="s">
        <v>5120</v>
      </c>
      <c r="D2992">
        <v>41.8</v>
      </c>
      <c r="E2992">
        <v>-6.75</v>
      </c>
      <c r="F2992" t="s">
        <v>967</v>
      </c>
      <c r="G2992" t="s">
        <v>968</v>
      </c>
      <c r="H2992" t="s">
        <v>969</v>
      </c>
      <c r="I2992" t="s">
        <v>5119</v>
      </c>
      <c r="J2992" t="s">
        <v>378</v>
      </c>
      <c r="K2992">
        <v>35341</v>
      </c>
      <c r="L2992">
        <v>1620281131</v>
      </c>
    </row>
    <row r="2993" spans="1:12" x14ac:dyDescent="0.45">
      <c r="A2993" t="str">
        <f t="shared" si="46"/>
        <v>Bragança Paulista, São Paulo, Brazil</v>
      </c>
      <c r="B2993" t="s">
        <v>5121</v>
      </c>
      <c r="C2993" t="s">
        <v>5122</v>
      </c>
      <c r="D2993">
        <v>-22.918900000000001</v>
      </c>
      <c r="E2993">
        <v>-46.542499999999997</v>
      </c>
      <c r="F2993" t="s">
        <v>491</v>
      </c>
      <c r="G2993" t="s">
        <v>492</v>
      </c>
      <c r="H2993" t="s">
        <v>493</v>
      </c>
      <c r="I2993" t="s">
        <v>801</v>
      </c>
      <c r="K2993">
        <v>160665</v>
      </c>
      <c r="L2993">
        <v>1076245528</v>
      </c>
    </row>
    <row r="2994" spans="1:12" x14ac:dyDescent="0.45">
      <c r="A2994" t="str">
        <f t="shared" si="46"/>
        <v>Brāhmanbāria, Chittagong, Bangladesh</v>
      </c>
      <c r="B2994" t="s">
        <v>5123</v>
      </c>
      <c r="C2994" t="s">
        <v>5124</v>
      </c>
      <c r="D2994">
        <v>23.966699999999999</v>
      </c>
      <c r="E2994">
        <v>91.1</v>
      </c>
      <c r="F2994" t="s">
        <v>3611</v>
      </c>
      <c r="G2994" t="s">
        <v>3612</v>
      </c>
      <c r="H2994" t="s">
        <v>3613</v>
      </c>
      <c r="I2994" t="s">
        <v>5125</v>
      </c>
      <c r="K2994">
        <v>268279</v>
      </c>
      <c r="L2994">
        <v>1050193121</v>
      </c>
    </row>
    <row r="2995" spans="1:12" x14ac:dyDescent="0.45">
      <c r="A2995" t="str">
        <f t="shared" si="46"/>
        <v>Brahmapur, Odisha, India</v>
      </c>
      <c r="B2995" t="s">
        <v>5126</v>
      </c>
      <c r="C2995" t="s">
        <v>5126</v>
      </c>
      <c r="D2995">
        <v>19.32</v>
      </c>
      <c r="E2995">
        <v>84.8</v>
      </c>
      <c r="F2995" t="s">
        <v>626</v>
      </c>
      <c r="G2995" t="s">
        <v>627</v>
      </c>
      <c r="H2995" t="s">
        <v>628</v>
      </c>
      <c r="I2995" t="s">
        <v>4379</v>
      </c>
      <c r="K2995">
        <v>324726</v>
      </c>
      <c r="L2995">
        <v>1356569354</v>
      </c>
    </row>
    <row r="2996" spans="1:12" x14ac:dyDescent="0.45">
      <c r="A2996" t="str">
        <f t="shared" si="46"/>
        <v>Braidwood, Illinois, United States</v>
      </c>
      <c r="B2996" t="s">
        <v>5127</v>
      </c>
      <c r="C2996" t="s">
        <v>5127</v>
      </c>
      <c r="D2996">
        <v>41.269599999999997</v>
      </c>
      <c r="E2996">
        <v>-88.223500000000001</v>
      </c>
      <c r="F2996" t="s">
        <v>530</v>
      </c>
      <c r="G2996" t="s">
        <v>531</v>
      </c>
      <c r="H2996" t="s">
        <v>532</v>
      </c>
      <c r="I2996" t="s">
        <v>824</v>
      </c>
      <c r="K2996">
        <v>22670</v>
      </c>
      <c r="L2996">
        <v>1840007090</v>
      </c>
    </row>
    <row r="2997" spans="1:12" x14ac:dyDescent="0.45">
      <c r="A2997" t="str">
        <f t="shared" si="46"/>
        <v>Brăila, Brăila, Romania</v>
      </c>
      <c r="B2997" t="s">
        <v>5128</v>
      </c>
      <c r="C2997" t="s">
        <v>5129</v>
      </c>
      <c r="D2997">
        <v>45.269199999999998</v>
      </c>
      <c r="E2997">
        <v>27.9575</v>
      </c>
      <c r="F2997" t="s">
        <v>665</v>
      </c>
      <c r="G2997" t="s">
        <v>666</v>
      </c>
      <c r="H2997" t="s">
        <v>667</v>
      </c>
      <c r="I2997" t="s">
        <v>5128</v>
      </c>
      <c r="J2997" t="s">
        <v>378</v>
      </c>
      <c r="K2997">
        <v>180302</v>
      </c>
      <c r="L2997">
        <v>1642286806</v>
      </c>
    </row>
    <row r="2998" spans="1:12" x14ac:dyDescent="0.45">
      <c r="A2998" t="str">
        <f t="shared" si="46"/>
        <v>Brainerd, Minnesota, United States</v>
      </c>
      <c r="B2998" t="s">
        <v>5130</v>
      </c>
      <c r="C2998" t="s">
        <v>5130</v>
      </c>
      <c r="D2998">
        <v>46.3553</v>
      </c>
      <c r="E2998">
        <v>-94.1982</v>
      </c>
      <c r="F2998" t="s">
        <v>530</v>
      </c>
      <c r="G2998" t="s">
        <v>531</v>
      </c>
      <c r="H2998" t="s">
        <v>532</v>
      </c>
      <c r="I2998" t="s">
        <v>1433</v>
      </c>
      <c r="K2998">
        <v>19583</v>
      </c>
      <c r="L2998">
        <v>1840006644</v>
      </c>
    </row>
    <row r="2999" spans="1:12" x14ac:dyDescent="0.45">
      <c r="A2999" t="str">
        <f t="shared" si="46"/>
        <v>Braintree, Essex, United Kingdom</v>
      </c>
      <c r="B2999" t="s">
        <v>5131</v>
      </c>
      <c r="C2999" t="s">
        <v>5131</v>
      </c>
      <c r="D2999">
        <v>51.878</v>
      </c>
      <c r="E2999">
        <v>0.55000000000000004</v>
      </c>
      <c r="F2999" t="s">
        <v>536</v>
      </c>
      <c r="G2999" t="s">
        <v>537</v>
      </c>
      <c r="H2999" t="s">
        <v>538</v>
      </c>
      <c r="I2999" t="s">
        <v>3710</v>
      </c>
      <c r="K2999">
        <v>53477</v>
      </c>
      <c r="L2999">
        <v>1826745611</v>
      </c>
    </row>
    <row r="3000" spans="1:12" x14ac:dyDescent="0.45">
      <c r="A3000" t="str">
        <f t="shared" si="46"/>
        <v>Braintree, Massachusetts, United States</v>
      </c>
      <c r="B3000" t="s">
        <v>5131</v>
      </c>
      <c r="C3000" t="s">
        <v>5131</v>
      </c>
      <c r="D3000">
        <v>42.203899999999997</v>
      </c>
      <c r="E3000">
        <v>-71.002200000000002</v>
      </c>
      <c r="F3000" t="s">
        <v>530</v>
      </c>
      <c r="G3000" t="s">
        <v>531</v>
      </c>
      <c r="H3000" t="s">
        <v>532</v>
      </c>
      <c r="I3000" t="s">
        <v>621</v>
      </c>
      <c r="K3000">
        <v>37190</v>
      </c>
      <c r="L3000">
        <v>1840132398</v>
      </c>
    </row>
    <row r="3001" spans="1:12" x14ac:dyDescent="0.45">
      <c r="A3001" t="str">
        <f t="shared" si="46"/>
        <v>Brake, Lower Saxony, Germany</v>
      </c>
      <c r="B3001" t="s">
        <v>5132</v>
      </c>
      <c r="C3001" t="s">
        <v>5132</v>
      </c>
      <c r="D3001">
        <v>53.333300000000001</v>
      </c>
      <c r="E3001">
        <v>8.4832999999999998</v>
      </c>
      <c r="F3001" t="s">
        <v>441</v>
      </c>
      <c r="G3001" t="s">
        <v>442</v>
      </c>
      <c r="H3001" t="s">
        <v>443</v>
      </c>
      <c r="I3001" t="s">
        <v>735</v>
      </c>
      <c r="J3001" t="s">
        <v>366</v>
      </c>
      <c r="K3001">
        <v>14965</v>
      </c>
      <c r="L3001">
        <v>1276055035</v>
      </c>
    </row>
    <row r="3002" spans="1:12" x14ac:dyDescent="0.45">
      <c r="A3002" t="str">
        <f t="shared" si="46"/>
        <v>Brakel, North Rhine-Westphalia, Germany</v>
      </c>
      <c r="B3002" t="s">
        <v>5133</v>
      </c>
      <c r="C3002" t="s">
        <v>5133</v>
      </c>
      <c r="D3002">
        <v>51.716700000000003</v>
      </c>
      <c r="E3002">
        <v>9.1832999999999991</v>
      </c>
      <c r="F3002" t="s">
        <v>441</v>
      </c>
      <c r="G3002" t="s">
        <v>442</v>
      </c>
      <c r="H3002" t="s">
        <v>443</v>
      </c>
      <c r="I3002" t="s">
        <v>444</v>
      </c>
      <c r="K3002">
        <v>16270</v>
      </c>
      <c r="L3002">
        <v>1276092395</v>
      </c>
    </row>
    <row r="3003" spans="1:12" x14ac:dyDescent="0.45">
      <c r="A3003" t="str">
        <f t="shared" si="46"/>
        <v>Brakpan, Gauteng, South Africa</v>
      </c>
      <c r="B3003" t="s">
        <v>5134</v>
      </c>
      <c r="C3003" t="s">
        <v>5134</v>
      </c>
      <c r="D3003">
        <v>-26.235299999999999</v>
      </c>
      <c r="E3003">
        <v>28.37</v>
      </c>
      <c r="F3003" t="s">
        <v>1436</v>
      </c>
      <c r="G3003" t="s">
        <v>1437</v>
      </c>
      <c r="H3003" t="s">
        <v>1438</v>
      </c>
      <c r="I3003" t="s">
        <v>1439</v>
      </c>
      <c r="K3003">
        <v>73080</v>
      </c>
      <c r="L3003">
        <v>1710291121</v>
      </c>
    </row>
    <row r="3004" spans="1:12" x14ac:dyDescent="0.45">
      <c r="A3004" t="str">
        <f t="shared" si="46"/>
        <v>Brambleton, Virginia, United States</v>
      </c>
      <c r="B3004" t="s">
        <v>5135</v>
      </c>
      <c r="C3004" t="s">
        <v>5135</v>
      </c>
      <c r="D3004">
        <v>38.980200000000004</v>
      </c>
      <c r="E3004">
        <v>-77.532300000000006</v>
      </c>
      <c r="F3004" t="s">
        <v>530</v>
      </c>
      <c r="G3004" t="s">
        <v>531</v>
      </c>
      <c r="H3004" t="s">
        <v>532</v>
      </c>
      <c r="I3004" t="s">
        <v>618</v>
      </c>
      <c r="K3004">
        <v>20081</v>
      </c>
      <c r="L3004">
        <v>1840024497</v>
      </c>
    </row>
    <row r="3005" spans="1:12" x14ac:dyDescent="0.45">
      <c r="A3005" t="str">
        <f t="shared" si="46"/>
        <v>Bramcote, Nottinghamshire, United Kingdom</v>
      </c>
      <c r="B3005" t="s">
        <v>5136</v>
      </c>
      <c r="C3005" t="s">
        <v>5136</v>
      </c>
      <c r="D3005">
        <v>52.933999999999997</v>
      </c>
      <c r="E3005">
        <v>-1.242</v>
      </c>
      <c r="F3005" t="s">
        <v>536</v>
      </c>
      <c r="G3005" t="s">
        <v>537</v>
      </c>
      <c r="H3005" t="s">
        <v>538</v>
      </c>
      <c r="I3005" t="s">
        <v>2420</v>
      </c>
      <c r="K3005">
        <v>7270</v>
      </c>
      <c r="L3005">
        <v>1826659985</v>
      </c>
    </row>
    <row r="3006" spans="1:12" x14ac:dyDescent="0.45">
      <c r="A3006" t="str">
        <f t="shared" si="46"/>
        <v>Bramhall, Stockport, United Kingdom</v>
      </c>
      <c r="B3006" t="s">
        <v>5137</v>
      </c>
      <c r="C3006" t="s">
        <v>5137</v>
      </c>
      <c r="D3006">
        <v>53.356999999999999</v>
      </c>
      <c r="E3006">
        <v>-2.1640000000000001</v>
      </c>
      <c r="F3006" t="s">
        <v>536</v>
      </c>
      <c r="G3006" t="s">
        <v>537</v>
      </c>
      <c r="H3006" t="s">
        <v>538</v>
      </c>
      <c r="I3006" t="s">
        <v>5138</v>
      </c>
      <c r="K3006">
        <v>17436</v>
      </c>
      <c r="L3006">
        <v>1826643172</v>
      </c>
    </row>
    <row r="3007" spans="1:12" x14ac:dyDescent="0.45">
      <c r="A3007" t="str">
        <f t="shared" si="46"/>
        <v>Bramley, Rotherham, United Kingdom</v>
      </c>
      <c r="B3007" t="s">
        <v>5139</v>
      </c>
      <c r="C3007" t="s">
        <v>5139</v>
      </c>
      <c r="D3007">
        <v>53.4253</v>
      </c>
      <c r="E3007">
        <v>-1.2647999999999999</v>
      </c>
      <c r="F3007" t="s">
        <v>536</v>
      </c>
      <c r="G3007" t="s">
        <v>537</v>
      </c>
      <c r="H3007" t="s">
        <v>538</v>
      </c>
      <c r="I3007" t="s">
        <v>5140</v>
      </c>
      <c r="K3007">
        <v>8194</v>
      </c>
      <c r="L3007">
        <v>1826030000</v>
      </c>
    </row>
    <row r="3008" spans="1:12" x14ac:dyDescent="0.45">
      <c r="A3008" t="str">
        <f t="shared" si="46"/>
        <v>Bramley, Hampshire, United Kingdom</v>
      </c>
      <c r="B3008" t="s">
        <v>5139</v>
      </c>
      <c r="C3008" t="s">
        <v>5139</v>
      </c>
      <c r="D3008">
        <v>51.329000000000001</v>
      </c>
      <c r="E3008">
        <v>-1.0612999999999999</v>
      </c>
      <c r="F3008" t="s">
        <v>536</v>
      </c>
      <c r="G3008" t="s">
        <v>537</v>
      </c>
      <c r="H3008" t="s">
        <v>538</v>
      </c>
      <c r="I3008" t="s">
        <v>1474</v>
      </c>
      <c r="K3008">
        <v>5875</v>
      </c>
      <c r="L3008">
        <v>1826671131</v>
      </c>
    </row>
    <row r="3009" spans="1:12" x14ac:dyDescent="0.45">
      <c r="A3009" t="str">
        <f t="shared" si="46"/>
        <v>Brampton, Ontario, Canada</v>
      </c>
      <c r="B3009" t="s">
        <v>5141</v>
      </c>
      <c r="C3009" t="s">
        <v>5141</v>
      </c>
      <c r="D3009">
        <v>43.683300000000003</v>
      </c>
      <c r="E3009">
        <v>-79.7667</v>
      </c>
      <c r="F3009" t="s">
        <v>541</v>
      </c>
      <c r="G3009" t="s">
        <v>542</v>
      </c>
      <c r="H3009" t="s">
        <v>543</v>
      </c>
      <c r="I3009" t="s">
        <v>857</v>
      </c>
      <c r="K3009">
        <v>593638</v>
      </c>
      <c r="L3009">
        <v>1124625989</v>
      </c>
    </row>
    <row r="3010" spans="1:12" x14ac:dyDescent="0.45">
      <c r="A3010" t="str">
        <f t="shared" si="46"/>
        <v>Bramsche, Lower Saxony, Germany</v>
      </c>
      <c r="B3010" t="s">
        <v>5142</v>
      </c>
      <c r="C3010" t="s">
        <v>5142</v>
      </c>
      <c r="D3010">
        <v>52.408900000000003</v>
      </c>
      <c r="E3010">
        <v>7.9728000000000003</v>
      </c>
      <c r="F3010" t="s">
        <v>441</v>
      </c>
      <c r="G3010" t="s">
        <v>442</v>
      </c>
      <c r="H3010" t="s">
        <v>443</v>
      </c>
      <c r="I3010" t="s">
        <v>735</v>
      </c>
      <c r="K3010">
        <v>30952</v>
      </c>
      <c r="L3010">
        <v>1276405075</v>
      </c>
    </row>
    <row r="3011" spans="1:12" x14ac:dyDescent="0.45">
      <c r="A3011" t="str">
        <f t="shared" ref="A3011:A3074" si="47">CONCATENATE(B3011,", ",I3011,", ",F3011)</f>
        <v>Branchburg, New Jersey, United States</v>
      </c>
      <c r="B3011" t="s">
        <v>5143</v>
      </c>
      <c r="C3011" t="s">
        <v>5143</v>
      </c>
      <c r="D3011">
        <v>40.562899999999999</v>
      </c>
      <c r="E3011">
        <v>-74.713999999999999</v>
      </c>
      <c r="F3011" t="s">
        <v>530</v>
      </c>
      <c r="G3011" t="s">
        <v>531</v>
      </c>
      <c r="H3011" t="s">
        <v>532</v>
      </c>
      <c r="I3011" t="s">
        <v>587</v>
      </c>
      <c r="K3011">
        <v>14504</v>
      </c>
      <c r="L3011">
        <v>1840081705</v>
      </c>
    </row>
    <row r="3012" spans="1:12" x14ac:dyDescent="0.45">
      <c r="A3012" t="str">
        <f t="shared" si="47"/>
        <v>Brandenburg, Brandenburg, Germany</v>
      </c>
      <c r="B3012" t="s">
        <v>1719</v>
      </c>
      <c r="C3012" t="s">
        <v>1719</v>
      </c>
      <c r="D3012">
        <v>52.411700000000003</v>
      </c>
      <c r="E3012">
        <v>12.556100000000001</v>
      </c>
      <c r="F3012" t="s">
        <v>441</v>
      </c>
      <c r="G3012" t="s">
        <v>442</v>
      </c>
      <c r="H3012" t="s">
        <v>443</v>
      </c>
      <c r="I3012" t="s">
        <v>1719</v>
      </c>
      <c r="J3012" t="s">
        <v>366</v>
      </c>
      <c r="K3012">
        <v>72124</v>
      </c>
      <c r="L3012">
        <v>1276372220</v>
      </c>
    </row>
    <row r="3013" spans="1:12" x14ac:dyDescent="0.45">
      <c r="A3013" t="str">
        <f t="shared" si="47"/>
        <v>Brand-Erbisdorf, Saxony, Germany</v>
      </c>
      <c r="B3013" t="s">
        <v>5144</v>
      </c>
      <c r="C3013" t="s">
        <v>5144</v>
      </c>
      <c r="D3013">
        <v>50.868899999999996</v>
      </c>
      <c r="E3013">
        <v>13.321899999999999</v>
      </c>
      <c r="F3013" t="s">
        <v>441</v>
      </c>
      <c r="G3013" t="s">
        <v>442</v>
      </c>
      <c r="H3013" t="s">
        <v>443</v>
      </c>
      <c r="I3013" t="s">
        <v>1707</v>
      </c>
      <c r="K3013">
        <v>9452</v>
      </c>
      <c r="L3013">
        <v>1276212051</v>
      </c>
    </row>
    <row r="3014" spans="1:12" x14ac:dyDescent="0.45">
      <c r="A3014" t="str">
        <f t="shared" si="47"/>
        <v>Brandermill, Virginia, United States</v>
      </c>
      <c r="B3014" t="s">
        <v>5145</v>
      </c>
      <c r="C3014" t="s">
        <v>5145</v>
      </c>
      <c r="D3014">
        <v>37.433999999999997</v>
      </c>
      <c r="E3014">
        <v>-77.652199999999993</v>
      </c>
      <c r="F3014" t="s">
        <v>530</v>
      </c>
      <c r="G3014" t="s">
        <v>531</v>
      </c>
      <c r="H3014" t="s">
        <v>532</v>
      </c>
      <c r="I3014" t="s">
        <v>618</v>
      </c>
      <c r="K3014">
        <v>14421</v>
      </c>
      <c r="L3014">
        <v>1840024784</v>
      </c>
    </row>
    <row r="3015" spans="1:12" x14ac:dyDescent="0.45">
      <c r="A3015" t="str">
        <f t="shared" si="47"/>
        <v>Brandfort, Free State, South Africa</v>
      </c>
      <c r="B3015" t="s">
        <v>5146</v>
      </c>
      <c r="C3015" t="s">
        <v>5146</v>
      </c>
      <c r="D3015">
        <v>-28.7</v>
      </c>
      <c r="E3015">
        <v>26.466699999999999</v>
      </c>
      <c r="F3015" t="s">
        <v>1436</v>
      </c>
      <c r="G3015" t="s">
        <v>1437</v>
      </c>
      <c r="H3015" t="s">
        <v>1438</v>
      </c>
      <c r="I3015" t="s">
        <v>4305</v>
      </c>
      <c r="K3015">
        <v>12091</v>
      </c>
      <c r="L3015">
        <v>1710953731</v>
      </c>
    </row>
    <row r="3016" spans="1:12" x14ac:dyDescent="0.45">
      <c r="A3016" t="str">
        <f t="shared" si="47"/>
        <v>Brandis, Saxony, Germany</v>
      </c>
      <c r="B3016" t="s">
        <v>5147</v>
      </c>
      <c r="C3016" t="s">
        <v>5147</v>
      </c>
      <c r="D3016">
        <v>51.334699999999998</v>
      </c>
      <c r="E3016">
        <v>12.6089</v>
      </c>
      <c r="F3016" t="s">
        <v>441</v>
      </c>
      <c r="G3016" t="s">
        <v>442</v>
      </c>
      <c r="H3016" t="s">
        <v>443</v>
      </c>
      <c r="I3016" t="s">
        <v>1707</v>
      </c>
      <c r="K3016">
        <v>9613</v>
      </c>
      <c r="L3016">
        <v>1276455051</v>
      </c>
    </row>
    <row r="3017" spans="1:12" x14ac:dyDescent="0.45">
      <c r="A3017" t="str">
        <f t="shared" si="47"/>
        <v>Brandon, Florida, United States</v>
      </c>
      <c r="B3017" t="s">
        <v>5148</v>
      </c>
      <c r="C3017" t="s">
        <v>5148</v>
      </c>
      <c r="D3017">
        <v>27.936699999999998</v>
      </c>
      <c r="E3017">
        <v>-82.3</v>
      </c>
      <c r="F3017" t="s">
        <v>530</v>
      </c>
      <c r="G3017" t="s">
        <v>531</v>
      </c>
      <c r="H3017" t="s">
        <v>532</v>
      </c>
      <c r="I3017" t="s">
        <v>1378</v>
      </c>
      <c r="K3017">
        <v>113279</v>
      </c>
      <c r="L3017">
        <v>1840014151</v>
      </c>
    </row>
    <row r="3018" spans="1:12" x14ac:dyDescent="0.45">
      <c r="A3018" t="str">
        <f t="shared" si="47"/>
        <v>Brandon, Suffolk, United Kingdom</v>
      </c>
      <c r="B3018" t="s">
        <v>5148</v>
      </c>
      <c r="C3018" t="s">
        <v>5148</v>
      </c>
      <c r="D3018">
        <v>52.447400000000002</v>
      </c>
      <c r="E3018">
        <v>0.62419999999999998</v>
      </c>
      <c r="F3018" t="s">
        <v>536</v>
      </c>
      <c r="G3018" t="s">
        <v>537</v>
      </c>
      <c r="H3018" t="s">
        <v>538</v>
      </c>
      <c r="I3018" t="s">
        <v>3904</v>
      </c>
      <c r="K3018">
        <v>9145</v>
      </c>
      <c r="L3018">
        <v>1826506200</v>
      </c>
    </row>
    <row r="3019" spans="1:12" x14ac:dyDescent="0.45">
      <c r="A3019" t="str">
        <f t="shared" si="47"/>
        <v>Brandon, Manitoba, Canada</v>
      </c>
      <c r="B3019" t="s">
        <v>5148</v>
      </c>
      <c r="C3019" t="s">
        <v>5148</v>
      </c>
      <c r="D3019">
        <v>49.848300000000002</v>
      </c>
      <c r="E3019">
        <v>-99.95</v>
      </c>
      <c r="F3019" t="s">
        <v>541</v>
      </c>
      <c r="G3019" t="s">
        <v>542</v>
      </c>
      <c r="H3019" t="s">
        <v>543</v>
      </c>
      <c r="I3019" t="s">
        <v>5149</v>
      </c>
      <c r="K3019">
        <v>48859</v>
      </c>
      <c r="L3019">
        <v>1124239939</v>
      </c>
    </row>
    <row r="3020" spans="1:12" x14ac:dyDescent="0.45">
      <c r="A3020" t="str">
        <f t="shared" si="47"/>
        <v>Brandon, Mississippi, United States</v>
      </c>
      <c r="B3020" t="s">
        <v>5148</v>
      </c>
      <c r="C3020" t="s">
        <v>5148</v>
      </c>
      <c r="D3020">
        <v>32.277799999999999</v>
      </c>
      <c r="E3020">
        <v>-89.989599999999996</v>
      </c>
      <c r="F3020" t="s">
        <v>530</v>
      </c>
      <c r="G3020" t="s">
        <v>531</v>
      </c>
      <c r="H3020" t="s">
        <v>532</v>
      </c>
      <c r="I3020" t="s">
        <v>1875</v>
      </c>
      <c r="K3020">
        <v>24289</v>
      </c>
      <c r="L3020">
        <v>1840013825</v>
      </c>
    </row>
    <row r="3021" spans="1:12" x14ac:dyDescent="0.45">
      <c r="A3021" t="str">
        <f t="shared" si="47"/>
        <v>Brandon, South Dakota, United States</v>
      </c>
      <c r="B3021" t="s">
        <v>5148</v>
      </c>
      <c r="C3021" t="s">
        <v>5148</v>
      </c>
      <c r="D3021">
        <v>43.592799999999997</v>
      </c>
      <c r="E3021">
        <v>-96.579899999999995</v>
      </c>
      <c r="F3021" t="s">
        <v>530</v>
      </c>
      <c r="G3021" t="s">
        <v>531</v>
      </c>
      <c r="H3021" t="s">
        <v>532</v>
      </c>
      <c r="I3021" t="s">
        <v>586</v>
      </c>
      <c r="K3021">
        <v>9372</v>
      </c>
      <c r="L3021">
        <v>1840002650</v>
      </c>
    </row>
    <row r="3022" spans="1:12" x14ac:dyDescent="0.45">
      <c r="A3022" t="str">
        <f t="shared" si="47"/>
        <v>Brandýs nad Labem-Stará Boleslav, Středočeský Kraj, Czechia</v>
      </c>
      <c r="B3022" t="s">
        <v>5150</v>
      </c>
      <c r="C3022" t="s">
        <v>5151</v>
      </c>
      <c r="D3022">
        <v>50.187199999999997</v>
      </c>
      <c r="E3022">
        <v>14.6633</v>
      </c>
      <c r="F3022" t="s">
        <v>2480</v>
      </c>
      <c r="G3022" t="s">
        <v>2481</v>
      </c>
      <c r="H3022" t="s">
        <v>2482</v>
      </c>
      <c r="I3022" t="s">
        <v>3197</v>
      </c>
      <c r="K3022">
        <v>19255</v>
      </c>
      <c r="L3022">
        <v>1203785584</v>
      </c>
    </row>
    <row r="3023" spans="1:12" x14ac:dyDescent="0.45">
      <c r="A3023" t="str">
        <f t="shared" si="47"/>
        <v>Brandywine, Maryland, United States</v>
      </c>
      <c r="B3023" t="s">
        <v>5152</v>
      </c>
      <c r="C3023" t="s">
        <v>5152</v>
      </c>
      <c r="D3023">
        <v>38.696300000000001</v>
      </c>
      <c r="E3023">
        <v>-76.884600000000006</v>
      </c>
      <c r="F3023" t="s">
        <v>530</v>
      </c>
      <c r="G3023" t="s">
        <v>531</v>
      </c>
      <c r="H3023" t="s">
        <v>532</v>
      </c>
      <c r="I3023" t="s">
        <v>588</v>
      </c>
      <c r="K3023">
        <v>9761</v>
      </c>
      <c r="L3023">
        <v>1840005946</v>
      </c>
    </row>
    <row r="3024" spans="1:12" x14ac:dyDescent="0.45">
      <c r="A3024" t="str">
        <f t="shared" si="47"/>
        <v>Branford, Connecticut, United States</v>
      </c>
      <c r="B3024" t="s">
        <v>5153</v>
      </c>
      <c r="C3024" t="s">
        <v>5153</v>
      </c>
      <c r="D3024">
        <v>41.284100000000002</v>
      </c>
      <c r="E3024">
        <v>-72.798100000000005</v>
      </c>
      <c r="F3024" t="s">
        <v>530</v>
      </c>
      <c r="G3024" t="s">
        <v>531</v>
      </c>
      <c r="H3024" t="s">
        <v>532</v>
      </c>
      <c r="I3024" t="s">
        <v>2109</v>
      </c>
      <c r="K3024">
        <v>28094</v>
      </c>
      <c r="L3024">
        <v>1840044985</v>
      </c>
    </row>
    <row r="3025" spans="1:12" x14ac:dyDescent="0.45">
      <c r="A3025" t="str">
        <f t="shared" si="47"/>
        <v>Branford Center, Connecticut, United States</v>
      </c>
      <c r="B3025" t="s">
        <v>5154</v>
      </c>
      <c r="C3025" t="s">
        <v>5154</v>
      </c>
      <c r="D3025">
        <v>41.277900000000002</v>
      </c>
      <c r="E3025">
        <v>-72.814800000000005</v>
      </c>
      <c r="F3025" t="s">
        <v>530</v>
      </c>
      <c r="G3025" t="s">
        <v>531</v>
      </c>
      <c r="H3025" t="s">
        <v>532</v>
      </c>
      <c r="I3025" t="s">
        <v>2109</v>
      </c>
      <c r="K3025">
        <v>6413</v>
      </c>
      <c r="L3025">
        <v>1840073557</v>
      </c>
    </row>
    <row r="3026" spans="1:12" x14ac:dyDescent="0.45">
      <c r="A3026" t="str">
        <f t="shared" si="47"/>
        <v>Braniewo, Warmińsko-Mazurskie, Poland</v>
      </c>
      <c r="B3026" t="s">
        <v>5155</v>
      </c>
      <c r="C3026" t="s">
        <v>5155</v>
      </c>
      <c r="D3026">
        <v>54.383299999999998</v>
      </c>
      <c r="E3026">
        <v>19.833300000000001</v>
      </c>
      <c r="F3026" t="s">
        <v>3993</v>
      </c>
      <c r="G3026" t="s">
        <v>3994</v>
      </c>
      <c r="H3026" t="s">
        <v>3995</v>
      </c>
      <c r="I3026" t="s">
        <v>4611</v>
      </c>
      <c r="J3026" t="s">
        <v>366</v>
      </c>
      <c r="K3026">
        <v>17123</v>
      </c>
      <c r="L3026">
        <v>1616740656</v>
      </c>
    </row>
    <row r="3027" spans="1:12" x14ac:dyDescent="0.45">
      <c r="A3027" t="str">
        <f t="shared" si="47"/>
        <v>Branson, Missouri, United States</v>
      </c>
      <c r="B3027" t="s">
        <v>5156</v>
      </c>
      <c r="C3027" t="s">
        <v>5156</v>
      </c>
      <c r="D3027">
        <v>36.651000000000003</v>
      </c>
      <c r="E3027">
        <v>-93.263499999999993</v>
      </c>
      <c r="F3027" t="s">
        <v>530</v>
      </c>
      <c r="G3027" t="s">
        <v>531</v>
      </c>
      <c r="H3027" t="s">
        <v>532</v>
      </c>
      <c r="I3027" t="s">
        <v>884</v>
      </c>
      <c r="K3027">
        <v>25033</v>
      </c>
      <c r="L3027">
        <v>1840007659</v>
      </c>
    </row>
    <row r="3028" spans="1:12" x14ac:dyDescent="0.45">
      <c r="A3028" t="str">
        <f t="shared" si="47"/>
        <v>Branston, Staffordshire, United Kingdom</v>
      </c>
      <c r="B3028" t="s">
        <v>5157</v>
      </c>
      <c r="C3028" t="s">
        <v>5157</v>
      </c>
      <c r="D3028">
        <v>52.786999999999999</v>
      </c>
      <c r="E3028">
        <v>-1.659</v>
      </c>
      <c r="F3028" t="s">
        <v>536</v>
      </c>
      <c r="G3028" t="s">
        <v>537</v>
      </c>
      <c r="H3028" t="s">
        <v>538</v>
      </c>
      <c r="I3028" t="s">
        <v>2729</v>
      </c>
      <c r="K3028">
        <v>6749</v>
      </c>
      <c r="L3028">
        <v>1826771802</v>
      </c>
    </row>
    <row r="3029" spans="1:12" x14ac:dyDescent="0.45">
      <c r="A3029" t="str">
        <f t="shared" si="47"/>
        <v>Brant, Ontario, Canada</v>
      </c>
      <c r="B3029" t="s">
        <v>5158</v>
      </c>
      <c r="C3029" t="s">
        <v>5158</v>
      </c>
      <c r="D3029">
        <v>43.116700000000002</v>
      </c>
      <c r="E3029">
        <v>-80.366699999999994</v>
      </c>
      <c r="F3029" t="s">
        <v>541</v>
      </c>
      <c r="G3029" t="s">
        <v>542</v>
      </c>
      <c r="H3029" t="s">
        <v>543</v>
      </c>
      <c r="I3029" t="s">
        <v>857</v>
      </c>
      <c r="K3029">
        <v>36707</v>
      </c>
      <c r="L3029">
        <v>1124000682</v>
      </c>
    </row>
    <row r="3030" spans="1:12" x14ac:dyDescent="0.45">
      <c r="A3030" t="str">
        <f t="shared" si="47"/>
        <v>Brantford, Ontario, Canada</v>
      </c>
      <c r="B3030" t="s">
        <v>5159</v>
      </c>
      <c r="C3030" t="s">
        <v>5159</v>
      </c>
      <c r="D3030">
        <v>43.166699999999999</v>
      </c>
      <c r="E3030">
        <v>-80.25</v>
      </c>
      <c r="F3030" t="s">
        <v>541</v>
      </c>
      <c r="G3030" t="s">
        <v>542</v>
      </c>
      <c r="H3030" t="s">
        <v>543</v>
      </c>
      <c r="I3030" t="s">
        <v>857</v>
      </c>
      <c r="K3030">
        <v>97496</v>
      </c>
      <c r="L3030">
        <v>1124737006</v>
      </c>
    </row>
    <row r="3031" spans="1:12" x14ac:dyDescent="0.45">
      <c r="A3031" t="str">
        <f t="shared" si="47"/>
        <v>Braselton, Georgia, United States</v>
      </c>
      <c r="B3031" t="s">
        <v>5160</v>
      </c>
      <c r="C3031" t="s">
        <v>5160</v>
      </c>
      <c r="D3031">
        <v>34.108800000000002</v>
      </c>
      <c r="E3031">
        <v>-83.812799999999996</v>
      </c>
      <c r="F3031" t="s">
        <v>530</v>
      </c>
      <c r="G3031" t="s">
        <v>531</v>
      </c>
      <c r="H3031" t="s">
        <v>532</v>
      </c>
      <c r="I3031" t="s">
        <v>763</v>
      </c>
      <c r="K3031">
        <v>12961</v>
      </c>
      <c r="L3031">
        <v>1840015596</v>
      </c>
    </row>
    <row r="3032" spans="1:12" x14ac:dyDescent="0.45">
      <c r="A3032" t="str">
        <f t="shared" si="47"/>
        <v>Brasiléia, Acre, Brazil</v>
      </c>
      <c r="B3032" t="s">
        <v>5161</v>
      </c>
      <c r="C3032" t="s">
        <v>5162</v>
      </c>
      <c r="D3032">
        <v>-11.01</v>
      </c>
      <c r="E3032">
        <v>-68.747799999999998</v>
      </c>
      <c r="F3032" t="s">
        <v>491</v>
      </c>
      <c r="G3032" t="s">
        <v>492</v>
      </c>
      <c r="H3032" t="s">
        <v>493</v>
      </c>
      <c r="I3032" t="s">
        <v>5163</v>
      </c>
      <c r="K3032">
        <v>24765</v>
      </c>
      <c r="L3032">
        <v>1076430930</v>
      </c>
    </row>
    <row r="3033" spans="1:12" x14ac:dyDescent="0.45">
      <c r="A3033" t="str">
        <f t="shared" si="47"/>
        <v>Brasília, Distrito Federal, Brazil</v>
      </c>
      <c r="B3033" t="s">
        <v>5164</v>
      </c>
      <c r="C3033" t="s">
        <v>5165</v>
      </c>
      <c r="D3033">
        <v>-15.7744</v>
      </c>
      <c r="E3033">
        <v>-48.077300000000001</v>
      </c>
      <c r="F3033" t="s">
        <v>491</v>
      </c>
      <c r="G3033" t="s">
        <v>492</v>
      </c>
      <c r="H3033" t="s">
        <v>493</v>
      </c>
      <c r="I3033" t="s">
        <v>5166</v>
      </c>
      <c r="J3033" t="s">
        <v>606</v>
      </c>
      <c r="K3033">
        <v>3015268</v>
      </c>
      <c r="L3033">
        <v>1076144436</v>
      </c>
    </row>
    <row r="3034" spans="1:12" x14ac:dyDescent="0.45">
      <c r="A3034" t="str">
        <f t="shared" si="47"/>
        <v>Braslaw, Vitsyebskaya Voblasts’, Belarus</v>
      </c>
      <c r="B3034" t="s">
        <v>5167</v>
      </c>
      <c r="C3034" t="s">
        <v>5167</v>
      </c>
      <c r="D3034">
        <v>55.639699999999998</v>
      </c>
      <c r="E3034">
        <v>27.0397</v>
      </c>
      <c r="F3034" t="s">
        <v>2588</v>
      </c>
      <c r="G3034" t="s">
        <v>2589</v>
      </c>
      <c r="H3034" t="s">
        <v>2590</v>
      </c>
      <c r="I3034" t="s">
        <v>3569</v>
      </c>
      <c r="J3034" t="s">
        <v>366</v>
      </c>
      <c r="K3034">
        <v>9400</v>
      </c>
      <c r="L3034">
        <v>1112414592</v>
      </c>
    </row>
    <row r="3035" spans="1:12" x14ac:dyDescent="0.45">
      <c r="A3035" t="str">
        <f t="shared" si="47"/>
        <v>Braslovče, Braslovče, Slovenia</v>
      </c>
      <c r="B3035" t="s">
        <v>5168</v>
      </c>
      <c r="C3035" t="s">
        <v>5169</v>
      </c>
      <c r="D3035">
        <v>46.289700000000003</v>
      </c>
      <c r="E3035">
        <v>15.0389</v>
      </c>
      <c r="F3035" t="s">
        <v>1111</v>
      </c>
      <c r="G3035" t="s">
        <v>1112</v>
      </c>
      <c r="H3035" t="s">
        <v>1113</v>
      </c>
      <c r="I3035" t="s">
        <v>5168</v>
      </c>
      <c r="J3035" t="s">
        <v>378</v>
      </c>
      <c r="L3035">
        <v>1705126731</v>
      </c>
    </row>
    <row r="3036" spans="1:12" x14ac:dyDescent="0.45">
      <c r="A3036" t="str">
        <f t="shared" si="47"/>
        <v>Braşov, Braşov, Romania</v>
      </c>
      <c r="B3036" t="s">
        <v>5170</v>
      </c>
      <c r="C3036" t="s">
        <v>5171</v>
      </c>
      <c r="D3036">
        <v>45.65</v>
      </c>
      <c r="E3036">
        <v>25.6</v>
      </c>
      <c r="F3036" t="s">
        <v>665</v>
      </c>
      <c r="G3036" t="s">
        <v>666</v>
      </c>
      <c r="H3036" t="s">
        <v>667</v>
      </c>
      <c r="I3036" t="s">
        <v>5170</v>
      </c>
      <c r="J3036" t="s">
        <v>378</v>
      </c>
      <c r="K3036">
        <v>290743</v>
      </c>
      <c r="L3036">
        <v>1642328429</v>
      </c>
    </row>
    <row r="3037" spans="1:12" x14ac:dyDescent="0.45">
      <c r="A3037" t="str">
        <f t="shared" si="47"/>
        <v>Bratislava, Bratislavský, Slovakia</v>
      </c>
      <c r="B3037" t="s">
        <v>5172</v>
      </c>
      <c r="C3037" t="s">
        <v>5172</v>
      </c>
      <c r="D3037">
        <v>48.1447</v>
      </c>
      <c r="E3037">
        <v>17.1128</v>
      </c>
      <c r="F3037" t="s">
        <v>3518</v>
      </c>
      <c r="G3037" t="s">
        <v>3519</v>
      </c>
      <c r="H3037" t="s">
        <v>3520</v>
      </c>
      <c r="I3037" t="s">
        <v>5173</v>
      </c>
      <c r="J3037" t="s">
        <v>606</v>
      </c>
      <c r="K3037">
        <v>429564</v>
      </c>
      <c r="L3037">
        <v>1703195001</v>
      </c>
    </row>
    <row r="3038" spans="1:12" x14ac:dyDescent="0.45">
      <c r="A3038" t="str">
        <f t="shared" si="47"/>
        <v>Bratsk, Irkutskaya Oblast’, Russia</v>
      </c>
      <c r="B3038" t="s">
        <v>5174</v>
      </c>
      <c r="C3038" t="s">
        <v>5174</v>
      </c>
      <c r="D3038">
        <v>56.166699999999999</v>
      </c>
      <c r="E3038">
        <v>101.61669999999999</v>
      </c>
      <c r="F3038" t="s">
        <v>504</v>
      </c>
      <c r="G3038" t="s">
        <v>505</v>
      </c>
      <c r="H3038" t="s">
        <v>506</v>
      </c>
      <c r="I3038" t="s">
        <v>1756</v>
      </c>
      <c r="K3038">
        <v>231602</v>
      </c>
      <c r="L3038">
        <v>1643485535</v>
      </c>
    </row>
    <row r="3039" spans="1:12" x14ac:dyDescent="0.45">
      <c r="A3039" t="str">
        <f t="shared" si="47"/>
        <v>Brattleboro, Vermont, United States</v>
      </c>
      <c r="B3039" t="s">
        <v>5175</v>
      </c>
      <c r="C3039" t="s">
        <v>5175</v>
      </c>
      <c r="D3039">
        <v>42.861800000000002</v>
      </c>
      <c r="E3039">
        <v>-72.614500000000007</v>
      </c>
      <c r="F3039" t="s">
        <v>530</v>
      </c>
      <c r="G3039" t="s">
        <v>531</v>
      </c>
      <c r="H3039" t="s">
        <v>532</v>
      </c>
      <c r="I3039" t="s">
        <v>3653</v>
      </c>
      <c r="K3039">
        <v>11608</v>
      </c>
      <c r="L3039">
        <v>1840070391</v>
      </c>
    </row>
    <row r="3040" spans="1:12" x14ac:dyDescent="0.45">
      <c r="A3040" t="str">
        <f t="shared" si="47"/>
        <v>Braúna, São Paulo, Brazil</v>
      </c>
      <c r="B3040" t="s">
        <v>5176</v>
      </c>
      <c r="C3040" t="s">
        <v>5177</v>
      </c>
      <c r="D3040">
        <v>-21.5</v>
      </c>
      <c r="E3040">
        <v>-50.316699999999997</v>
      </c>
      <c r="F3040" t="s">
        <v>491</v>
      </c>
      <c r="G3040" t="s">
        <v>492</v>
      </c>
      <c r="H3040" t="s">
        <v>493</v>
      </c>
      <c r="I3040" t="s">
        <v>801</v>
      </c>
      <c r="K3040">
        <v>5454</v>
      </c>
      <c r="L3040">
        <v>1076848088</v>
      </c>
    </row>
    <row r="3041" spans="1:12" x14ac:dyDescent="0.45">
      <c r="A3041" t="str">
        <f t="shared" si="47"/>
        <v>Braunau am Inn, Oberösterreich, Austria</v>
      </c>
      <c r="B3041" t="s">
        <v>5178</v>
      </c>
      <c r="C3041" t="s">
        <v>5178</v>
      </c>
      <c r="D3041">
        <v>48.258299999999998</v>
      </c>
      <c r="E3041">
        <v>13.033300000000001</v>
      </c>
      <c r="F3041" t="s">
        <v>1889</v>
      </c>
      <c r="G3041" t="s">
        <v>1890</v>
      </c>
      <c r="H3041" t="s">
        <v>1891</v>
      </c>
      <c r="I3041" t="s">
        <v>2100</v>
      </c>
      <c r="J3041" t="s">
        <v>366</v>
      </c>
      <c r="K3041">
        <v>17095</v>
      </c>
      <c r="L3041">
        <v>1040852989</v>
      </c>
    </row>
    <row r="3042" spans="1:12" x14ac:dyDescent="0.45">
      <c r="A3042" t="str">
        <f t="shared" si="47"/>
        <v>Braunfels, Hesse, Germany</v>
      </c>
      <c r="B3042" t="s">
        <v>5179</v>
      </c>
      <c r="C3042" t="s">
        <v>5179</v>
      </c>
      <c r="D3042">
        <v>50.517499999999998</v>
      </c>
      <c r="E3042">
        <v>8.3888999999999996</v>
      </c>
      <c r="F3042" t="s">
        <v>441</v>
      </c>
      <c r="G3042" t="s">
        <v>442</v>
      </c>
      <c r="H3042" t="s">
        <v>443</v>
      </c>
      <c r="I3042" t="s">
        <v>1676</v>
      </c>
      <c r="K3042">
        <v>10976</v>
      </c>
      <c r="L3042">
        <v>1276721051</v>
      </c>
    </row>
    <row r="3043" spans="1:12" x14ac:dyDescent="0.45">
      <c r="A3043" t="str">
        <f t="shared" si="47"/>
        <v>Braunlage, Lower Saxony, Germany</v>
      </c>
      <c r="B3043" t="s">
        <v>5180</v>
      </c>
      <c r="C3043" t="s">
        <v>5180</v>
      </c>
      <c r="D3043">
        <v>51.726399999999998</v>
      </c>
      <c r="E3043">
        <v>10.610099999999999</v>
      </c>
      <c r="F3043" t="s">
        <v>441</v>
      </c>
      <c r="G3043" t="s">
        <v>442</v>
      </c>
      <c r="H3043" t="s">
        <v>443</v>
      </c>
      <c r="I3043" t="s">
        <v>735</v>
      </c>
      <c r="K3043">
        <v>5854</v>
      </c>
      <c r="L3043">
        <v>1276710518</v>
      </c>
    </row>
    <row r="3044" spans="1:12" x14ac:dyDescent="0.45">
      <c r="A3044" t="str">
        <f t="shared" si="47"/>
        <v>Bräunlingen, Baden-Württemberg, Germany</v>
      </c>
      <c r="B3044" t="s">
        <v>5181</v>
      </c>
      <c r="C3044" t="s">
        <v>5182</v>
      </c>
      <c r="D3044">
        <v>47.929699999999997</v>
      </c>
      <c r="E3044">
        <v>8.4481000000000002</v>
      </c>
      <c r="F3044" t="s">
        <v>441</v>
      </c>
      <c r="G3044" t="s">
        <v>442</v>
      </c>
      <c r="H3044" t="s">
        <v>443</v>
      </c>
      <c r="I3044" t="s">
        <v>451</v>
      </c>
      <c r="K3044">
        <v>5828</v>
      </c>
      <c r="L3044">
        <v>1276097897</v>
      </c>
    </row>
    <row r="3045" spans="1:12" x14ac:dyDescent="0.45">
      <c r="A3045" t="str">
        <f t="shared" si="47"/>
        <v>Braunsbedra, Saxony-Anhalt, Germany</v>
      </c>
      <c r="B3045" t="s">
        <v>5183</v>
      </c>
      <c r="C3045" t="s">
        <v>5183</v>
      </c>
      <c r="D3045">
        <v>51.283299999999997</v>
      </c>
      <c r="E3045">
        <v>11.9</v>
      </c>
      <c r="F3045" t="s">
        <v>441</v>
      </c>
      <c r="G3045" t="s">
        <v>442</v>
      </c>
      <c r="H3045" t="s">
        <v>443</v>
      </c>
      <c r="I3045" t="s">
        <v>1614</v>
      </c>
      <c r="K3045">
        <v>10678</v>
      </c>
      <c r="L3045">
        <v>1276157165</v>
      </c>
    </row>
    <row r="3046" spans="1:12" x14ac:dyDescent="0.45">
      <c r="A3046" t="str">
        <f t="shared" si="47"/>
        <v>Braunschweig, Lower Saxony, Germany</v>
      </c>
      <c r="B3046" t="s">
        <v>5184</v>
      </c>
      <c r="C3046" t="s">
        <v>5184</v>
      </c>
      <c r="D3046">
        <v>52.269199999999998</v>
      </c>
      <c r="E3046">
        <v>10.521100000000001</v>
      </c>
      <c r="F3046" t="s">
        <v>441</v>
      </c>
      <c r="G3046" t="s">
        <v>442</v>
      </c>
      <c r="H3046" t="s">
        <v>443</v>
      </c>
      <c r="I3046" t="s">
        <v>735</v>
      </c>
      <c r="J3046" t="s">
        <v>366</v>
      </c>
      <c r="K3046">
        <v>248292</v>
      </c>
      <c r="L3046">
        <v>1276941443</v>
      </c>
    </row>
    <row r="3047" spans="1:12" x14ac:dyDescent="0.45">
      <c r="A3047" t="str">
        <f t="shared" si="47"/>
        <v>Braunstone, Leicestershire, United Kingdom</v>
      </c>
      <c r="B3047" t="s">
        <v>5185</v>
      </c>
      <c r="C3047" t="s">
        <v>5185</v>
      </c>
      <c r="D3047">
        <v>52.616</v>
      </c>
      <c r="E3047">
        <v>-1.175</v>
      </c>
      <c r="F3047" t="s">
        <v>536</v>
      </c>
      <c r="G3047" t="s">
        <v>537</v>
      </c>
      <c r="H3047" t="s">
        <v>538</v>
      </c>
      <c r="I3047" t="s">
        <v>2111</v>
      </c>
      <c r="K3047">
        <v>16850</v>
      </c>
      <c r="L3047">
        <v>1826381597</v>
      </c>
    </row>
    <row r="3048" spans="1:12" x14ac:dyDescent="0.45">
      <c r="A3048" t="str">
        <f t="shared" si="47"/>
        <v>Braunton, Devon, United Kingdom</v>
      </c>
      <c r="B3048" t="s">
        <v>5186</v>
      </c>
      <c r="C3048" t="s">
        <v>5186</v>
      </c>
      <c r="D3048">
        <v>51.11</v>
      </c>
      <c r="E3048">
        <v>-4.1619999999999999</v>
      </c>
      <c r="F3048" t="s">
        <v>536</v>
      </c>
      <c r="G3048" t="s">
        <v>537</v>
      </c>
      <c r="H3048" t="s">
        <v>538</v>
      </c>
      <c r="I3048" t="s">
        <v>2809</v>
      </c>
      <c r="K3048">
        <v>7353</v>
      </c>
      <c r="L3048">
        <v>1826987782</v>
      </c>
    </row>
    <row r="3049" spans="1:12" x14ac:dyDescent="0.45">
      <c r="A3049" t="str">
        <f t="shared" si="47"/>
        <v>Brawley, California, United States</v>
      </c>
      <c r="B3049" t="s">
        <v>5187</v>
      </c>
      <c r="C3049" t="s">
        <v>5187</v>
      </c>
      <c r="D3049">
        <v>32.978299999999997</v>
      </c>
      <c r="E3049">
        <v>-115.5287</v>
      </c>
      <c r="F3049" t="s">
        <v>530</v>
      </c>
      <c r="G3049" t="s">
        <v>531</v>
      </c>
      <c r="H3049" t="s">
        <v>532</v>
      </c>
      <c r="I3049" t="s">
        <v>754</v>
      </c>
      <c r="K3049">
        <v>26309</v>
      </c>
      <c r="L3049">
        <v>1840019378</v>
      </c>
    </row>
    <row r="3050" spans="1:12" x14ac:dyDescent="0.45">
      <c r="A3050" t="str">
        <f t="shared" si="47"/>
        <v>Brayton, North Yorkshire, United Kingdom</v>
      </c>
      <c r="B3050" t="s">
        <v>5188</v>
      </c>
      <c r="C3050" t="s">
        <v>5188</v>
      </c>
      <c r="D3050">
        <v>53.7682</v>
      </c>
      <c r="E3050">
        <v>-1.0907</v>
      </c>
      <c r="F3050" t="s">
        <v>536</v>
      </c>
      <c r="G3050" t="s">
        <v>537</v>
      </c>
      <c r="H3050" t="s">
        <v>538</v>
      </c>
      <c r="I3050" t="s">
        <v>4509</v>
      </c>
      <c r="K3050">
        <v>5299</v>
      </c>
      <c r="L3050">
        <v>1826840707</v>
      </c>
    </row>
    <row r="3051" spans="1:12" x14ac:dyDescent="0.45">
      <c r="A3051" t="str">
        <f t="shared" si="47"/>
        <v>Brazil, Indiana, United States</v>
      </c>
      <c r="B3051" t="s">
        <v>491</v>
      </c>
      <c r="C3051" t="s">
        <v>491</v>
      </c>
      <c r="D3051">
        <v>39.522599999999997</v>
      </c>
      <c r="E3051">
        <v>-87.123999999999995</v>
      </c>
      <c r="F3051" t="s">
        <v>530</v>
      </c>
      <c r="G3051" t="s">
        <v>531</v>
      </c>
      <c r="H3051" t="s">
        <v>532</v>
      </c>
      <c r="I3051" t="s">
        <v>1964</v>
      </c>
      <c r="K3051">
        <v>7993</v>
      </c>
      <c r="L3051">
        <v>1840005744</v>
      </c>
    </row>
    <row r="3052" spans="1:12" x14ac:dyDescent="0.45">
      <c r="A3052" t="str">
        <f t="shared" si="47"/>
        <v>Brazzaville, Brazzaville, Congo (Brazzaville)</v>
      </c>
      <c r="B3052" t="s">
        <v>5189</v>
      </c>
      <c r="C3052" t="s">
        <v>5189</v>
      </c>
      <c r="D3052">
        <v>-4.2667000000000002</v>
      </c>
      <c r="E3052">
        <v>15.283300000000001</v>
      </c>
      <c r="F3052" t="s">
        <v>4888</v>
      </c>
      <c r="G3052" t="s">
        <v>4889</v>
      </c>
      <c r="H3052" t="s">
        <v>4890</v>
      </c>
      <c r="I3052" t="s">
        <v>5189</v>
      </c>
      <c r="J3052" t="s">
        <v>606</v>
      </c>
      <c r="K3052">
        <v>1827000</v>
      </c>
      <c r="L3052">
        <v>1178340306</v>
      </c>
    </row>
    <row r="3053" spans="1:12" x14ac:dyDescent="0.45">
      <c r="A3053" t="str">
        <f t="shared" si="47"/>
        <v>Brčko, Brcko District, Bosnia And Herzegovina</v>
      </c>
      <c r="B3053" t="s">
        <v>5190</v>
      </c>
      <c r="C3053" t="s">
        <v>5191</v>
      </c>
      <c r="D3053">
        <v>44.878300000000003</v>
      </c>
      <c r="E3053">
        <v>18.809200000000001</v>
      </c>
      <c r="F3053" t="s">
        <v>3488</v>
      </c>
      <c r="G3053" t="s">
        <v>3489</v>
      </c>
      <c r="H3053" t="s">
        <v>3490</v>
      </c>
      <c r="I3053" t="s">
        <v>5192</v>
      </c>
      <c r="J3053" t="s">
        <v>378</v>
      </c>
      <c r="L3053">
        <v>1070370826</v>
      </c>
    </row>
    <row r="3054" spans="1:12" x14ac:dyDescent="0.45">
      <c r="A3054" t="str">
        <f t="shared" si="47"/>
        <v>Brea, California, United States</v>
      </c>
      <c r="B3054" t="s">
        <v>5193</v>
      </c>
      <c r="C3054" t="s">
        <v>5193</v>
      </c>
      <c r="D3054">
        <v>33.925400000000003</v>
      </c>
      <c r="E3054">
        <v>-117.8656</v>
      </c>
      <c r="F3054" t="s">
        <v>530</v>
      </c>
      <c r="G3054" t="s">
        <v>531</v>
      </c>
      <c r="H3054" t="s">
        <v>532</v>
      </c>
      <c r="I3054" t="s">
        <v>754</v>
      </c>
      <c r="K3054">
        <v>43255</v>
      </c>
      <c r="L3054">
        <v>1840019323</v>
      </c>
    </row>
    <row r="3055" spans="1:12" x14ac:dyDescent="0.45">
      <c r="A3055" t="str">
        <f t="shared" si="47"/>
        <v>Breaux Bridge, Louisiana, United States</v>
      </c>
      <c r="B3055" t="s">
        <v>5194</v>
      </c>
      <c r="C3055" t="s">
        <v>5194</v>
      </c>
      <c r="D3055">
        <v>30.282900000000001</v>
      </c>
      <c r="E3055">
        <v>-91.904300000000006</v>
      </c>
      <c r="F3055" t="s">
        <v>530</v>
      </c>
      <c r="G3055" t="s">
        <v>531</v>
      </c>
      <c r="H3055" t="s">
        <v>532</v>
      </c>
      <c r="I3055" t="s">
        <v>533</v>
      </c>
      <c r="K3055">
        <v>18484</v>
      </c>
      <c r="L3055">
        <v>1840013960</v>
      </c>
    </row>
    <row r="3056" spans="1:12" x14ac:dyDescent="0.45">
      <c r="A3056" t="str">
        <f t="shared" si="47"/>
        <v>Breaza, Prahova, Romania</v>
      </c>
      <c r="B3056" t="s">
        <v>5195</v>
      </c>
      <c r="C3056" t="s">
        <v>5195</v>
      </c>
      <c r="D3056">
        <v>45.187199999999997</v>
      </c>
      <c r="E3056">
        <v>25.662199999999999</v>
      </c>
      <c r="F3056" t="s">
        <v>665</v>
      </c>
      <c r="G3056" t="s">
        <v>666</v>
      </c>
      <c r="H3056" t="s">
        <v>667</v>
      </c>
      <c r="I3056" t="s">
        <v>3151</v>
      </c>
      <c r="K3056">
        <v>15928</v>
      </c>
      <c r="L3056">
        <v>1642547235</v>
      </c>
    </row>
    <row r="3057" spans="1:12" x14ac:dyDescent="0.45">
      <c r="A3057" t="str">
        <f t="shared" si="47"/>
        <v>Brechin, Angus, United Kingdom</v>
      </c>
      <c r="B3057" t="s">
        <v>5196</v>
      </c>
      <c r="C3057" t="s">
        <v>5196</v>
      </c>
      <c r="D3057">
        <v>56.729900000000001</v>
      </c>
      <c r="E3057">
        <v>-2.6553</v>
      </c>
      <c r="F3057" t="s">
        <v>536</v>
      </c>
      <c r="G3057" t="s">
        <v>537</v>
      </c>
      <c r="H3057" t="s">
        <v>538</v>
      </c>
      <c r="I3057" t="s">
        <v>2309</v>
      </c>
      <c r="K3057">
        <v>7199</v>
      </c>
      <c r="L3057">
        <v>1826338747</v>
      </c>
    </row>
    <row r="3058" spans="1:12" x14ac:dyDescent="0.45">
      <c r="A3058" t="str">
        <f t="shared" si="47"/>
        <v>Breckenridge, Colorado, United States</v>
      </c>
      <c r="B3058" t="s">
        <v>5197</v>
      </c>
      <c r="C3058" t="s">
        <v>5197</v>
      </c>
      <c r="D3058">
        <v>39.499499999999998</v>
      </c>
      <c r="E3058">
        <v>-106.0433</v>
      </c>
      <c r="F3058" t="s">
        <v>530</v>
      </c>
      <c r="G3058" t="s">
        <v>531</v>
      </c>
      <c r="H3058" t="s">
        <v>532</v>
      </c>
      <c r="I3058" t="s">
        <v>1071</v>
      </c>
      <c r="K3058">
        <v>7818</v>
      </c>
      <c r="L3058">
        <v>1840021428</v>
      </c>
    </row>
    <row r="3059" spans="1:12" x14ac:dyDescent="0.45">
      <c r="A3059" t="str">
        <f t="shared" si="47"/>
        <v>Breckenridge, Texas, United States</v>
      </c>
      <c r="B3059" t="s">
        <v>5197</v>
      </c>
      <c r="C3059" t="s">
        <v>5197</v>
      </c>
      <c r="D3059">
        <v>32.756599999999999</v>
      </c>
      <c r="E3059">
        <v>-98.912499999999994</v>
      </c>
      <c r="F3059" t="s">
        <v>530</v>
      </c>
      <c r="G3059" t="s">
        <v>531</v>
      </c>
      <c r="H3059" t="s">
        <v>532</v>
      </c>
      <c r="I3059" t="s">
        <v>610</v>
      </c>
      <c r="K3059">
        <v>5478</v>
      </c>
      <c r="L3059">
        <v>1840019448</v>
      </c>
    </row>
    <row r="3060" spans="1:12" x14ac:dyDescent="0.45">
      <c r="A3060" t="str">
        <f t="shared" si="47"/>
        <v>Breckerfeld, North Rhine-Westphalia, Germany</v>
      </c>
      <c r="B3060" t="s">
        <v>5198</v>
      </c>
      <c r="C3060" t="s">
        <v>5198</v>
      </c>
      <c r="D3060">
        <v>51.261099999999999</v>
      </c>
      <c r="E3060">
        <v>7.4667000000000003</v>
      </c>
      <c r="F3060" t="s">
        <v>441</v>
      </c>
      <c r="G3060" t="s">
        <v>442</v>
      </c>
      <c r="H3060" t="s">
        <v>443</v>
      </c>
      <c r="I3060" t="s">
        <v>444</v>
      </c>
      <c r="K3060">
        <v>8938</v>
      </c>
      <c r="L3060">
        <v>1276888240</v>
      </c>
    </row>
    <row r="3061" spans="1:12" x14ac:dyDescent="0.45">
      <c r="A3061" t="str">
        <f t="shared" si="47"/>
        <v>Brecknock, Pennsylvania, United States</v>
      </c>
      <c r="B3061" t="s">
        <v>5199</v>
      </c>
      <c r="C3061" t="s">
        <v>5199</v>
      </c>
      <c r="D3061">
        <v>40.197699999999998</v>
      </c>
      <c r="E3061">
        <v>-76.027000000000001</v>
      </c>
      <c r="F3061" t="s">
        <v>530</v>
      </c>
      <c r="G3061" t="s">
        <v>531</v>
      </c>
      <c r="H3061" t="s">
        <v>532</v>
      </c>
      <c r="I3061" t="s">
        <v>620</v>
      </c>
      <c r="K3061">
        <v>7465</v>
      </c>
      <c r="L3061">
        <v>1840145617</v>
      </c>
    </row>
    <row r="3062" spans="1:12" x14ac:dyDescent="0.45">
      <c r="A3062" t="str">
        <f t="shared" si="47"/>
        <v>Brecksville, Ohio, United States</v>
      </c>
      <c r="B3062" t="s">
        <v>5200</v>
      </c>
      <c r="C3062" t="s">
        <v>5200</v>
      </c>
      <c r="D3062">
        <v>41.307899999999997</v>
      </c>
      <c r="E3062">
        <v>-81.619299999999996</v>
      </c>
      <c r="F3062" t="s">
        <v>530</v>
      </c>
      <c r="G3062" t="s">
        <v>531</v>
      </c>
      <c r="H3062" t="s">
        <v>532</v>
      </c>
      <c r="I3062" t="s">
        <v>799</v>
      </c>
      <c r="K3062">
        <v>13604</v>
      </c>
      <c r="L3062">
        <v>1840000590</v>
      </c>
    </row>
    <row r="3063" spans="1:12" x14ac:dyDescent="0.45">
      <c r="A3063" t="str">
        <f t="shared" si="47"/>
        <v>Břeclav, Jihomoravský Kraj, Czechia</v>
      </c>
      <c r="B3063" t="s">
        <v>5201</v>
      </c>
      <c r="C3063" t="s">
        <v>5202</v>
      </c>
      <c r="D3063">
        <v>48.759</v>
      </c>
      <c r="E3063">
        <v>16.882000000000001</v>
      </c>
      <c r="F3063" t="s">
        <v>2480</v>
      </c>
      <c r="G3063" t="s">
        <v>2481</v>
      </c>
      <c r="H3063" t="s">
        <v>2482</v>
      </c>
      <c r="I3063" t="s">
        <v>4683</v>
      </c>
      <c r="K3063">
        <v>24743</v>
      </c>
      <c r="L3063">
        <v>1203778686</v>
      </c>
    </row>
    <row r="3064" spans="1:12" x14ac:dyDescent="0.45">
      <c r="A3064" t="str">
        <f t="shared" si="47"/>
        <v>Brecon, Powys, United Kingdom</v>
      </c>
      <c r="B3064" t="s">
        <v>5203</v>
      </c>
      <c r="C3064" t="s">
        <v>5203</v>
      </c>
      <c r="D3064">
        <v>51.948</v>
      </c>
      <c r="E3064">
        <v>-3.391</v>
      </c>
      <c r="F3064" t="s">
        <v>536</v>
      </c>
      <c r="G3064" t="s">
        <v>537</v>
      </c>
      <c r="H3064" t="s">
        <v>538</v>
      </c>
      <c r="I3064" t="s">
        <v>5204</v>
      </c>
      <c r="K3064">
        <v>8250</v>
      </c>
      <c r="L3064">
        <v>1826444860</v>
      </c>
    </row>
    <row r="3065" spans="1:12" x14ac:dyDescent="0.45">
      <c r="A3065" t="str">
        <f t="shared" si="47"/>
        <v>Bredasdorp, Western Cape, South Africa</v>
      </c>
      <c r="B3065" t="s">
        <v>5205</v>
      </c>
      <c r="C3065" t="s">
        <v>5205</v>
      </c>
      <c r="D3065">
        <v>-34.533299999999997</v>
      </c>
      <c r="E3065">
        <v>20.041699999999999</v>
      </c>
      <c r="F3065" t="s">
        <v>1436</v>
      </c>
      <c r="G3065" t="s">
        <v>1437</v>
      </c>
      <c r="H3065" t="s">
        <v>1438</v>
      </c>
      <c r="I3065" t="s">
        <v>3883</v>
      </c>
      <c r="K3065">
        <v>14936</v>
      </c>
      <c r="L3065">
        <v>1710282172</v>
      </c>
    </row>
    <row r="3066" spans="1:12" x14ac:dyDescent="0.45">
      <c r="A3066" t="str">
        <f t="shared" si="47"/>
        <v>Bredbury, Stockport, United Kingdom</v>
      </c>
      <c r="B3066" t="s">
        <v>5206</v>
      </c>
      <c r="C3066" t="s">
        <v>5206</v>
      </c>
      <c r="D3066">
        <v>53.42</v>
      </c>
      <c r="E3066">
        <v>-2.113</v>
      </c>
      <c r="F3066" t="s">
        <v>536</v>
      </c>
      <c r="G3066" t="s">
        <v>537</v>
      </c>
      <c r="H3066" t="s">
        <v>538</v>
      </c>
      <c r="I3066" t="s">
        <v>5138</v>
      </c>
      <c r="K3066">
        <v>13593</v>
      </c>
      <c r="L3066">
        <v>1826343069</v>
      </c>
    </row>
    <row r="3067" spans="1:12" x14ac:dyDescent="0.45">
      <c r="A3067" t="str">
        <f t="shared" si="47"/>
        <v>Bredstedt, Schleswig-Holstein, Germany</v>
      </c>
      <c r="B3067" t="s">
        <v>5207</v>
      </c>
      <c r="C3067" t="s">
        <v>5207</v>
      </c>
      <c r="D3067">
        <v>54.62</v>
      </c>
      <c r="E3067">
        <v>8.9643999999999995</v>
      </c>
      <c r="F3067" t="s">
        <v>441</v>
      </c>
      <c r="G3067" t="s">
        <v>442</v>
      </c>
      <c r="H3067" t="s">
        <v>443</v>
      </c>
      <c r="I3067" t="s">
        <v>997</v>
      </c>
      <c r="K3067">
        <v>5429</v>
      </c>
      <c r="L3067">
        <v>1276369501</v>
      </c>
    </row>
    <row r="3068" spans="1:12" x14ac:dyDescent="0.45">
      <c r="A3068" t="str">
        <f t="shared" si="47"/>
        <v>Breese, Illinois, United States</v>
      </c>
      <c r="B3068" t="s">
        <v>5208</v>
      </c>
      <c r="C3068" t="s">
        <v>5208</v>
      </c>
      <c r="D3068">
        <v>38.613799999999998</v>
      </c>
      <c r="E3068">
        <v>-89.522999999999996</v>
      </c>
      <c r="F3068" t="s">
        <v>530</v>
      </c>
      <c r="G3068" t="s">
        <v>531</v>
      </c>
      <c r="H3068" t="s">
        <v>532</v>
      </c>
      <c r="I3068" t="s">
        <v>824</v>
      </c>
      <c r="K3068">
        <v>5853</v>
      </c>
      <c r="L3068">
        <v>1840006153</v>
      </c>
    </row>
    <row r="3069" spans="1:12" x14ac:dyDescent="0.45">
      <c r="A3069" t="str">
        <f t="shared" si="47"/>
        <v>Bregenz, Vorarlberg, Austria</v>
      </c>
      <c r="B3069" t="s">
        <v>5209</v>
      </c>
      <c r="C3069" t="s">
        <v>5209</v>
      </c>
      <c r="D3069">
        <v>47.505000000000003</v>
      </c>
      <c r="E3069">
        <v>9.7492000000000001</v>
      </c>
      <c r="F3069" t="s">
        <v>1889</v>
      </c>
      <c r="G3069" t="s">
        <v>1890</v>
      </c>
      <c r="H3069" t="s">
        <v>1891</v>
      </c>
      <c r="I3069" t="s">
        <v>4716</v>
      </c>
      <c r="J3069" t="s">
        <v>378</v>
      </c>
      <c r="K3069">
        <v>28697</v>
      </c>
      <c r="L3069">
        <v>1040174258</v>
      </c>
    </row>
    <row r="3070" spans="1:12" x14ac:dyDescent="0.45">
      <c r="A3070" t="str">
        <f t="shared" si="47"/>
        <v>Breinigsville, Pennsylvania, United States</v>
      </c>
      <c r="B3070" t="s">
        <v>5210</v>
      </c>
      <c r="C3070" t="s">
        <v>5210</v>
      </c>
      <c r="D3070">
        <v>40.539400000000001</v>
      </c>
      <c r="E3070">
        <v>-75.634399999999999</v>
      </c>
      <c r="F3070" t="s">
        <v>530</v>
      </c>
      <c r="G3070" t="s">
        <v>531</v>
      </c>
      <c r="H3070" t="s">
        <v>532</v>
      </c>
      <c r="I3070" t="s">
        <v>620</v>
      </c>
      <c r="K3070">
        <v>5975</v>
      </c>
      <c r="L3070">
        <v>1840026409</v>
      </c>
    </row>
    <row r="3071" spans="1:12" x14ac:dyDescent="0.45">
      <c r="A3071" t="str">
        <f t="shared" si="47"/>
        <v>Breisach am Rhein, Baden-Württemberg, Germany</v>
      </c>
      <c r="B3071" t="s">
        <v>5211</v>
      </c>
      <c r="C3071" t="s">
        <v>5211</v>
      </c>
      <c r="D3071">
        <v>48.0289</v>
      </c>
      <c r="E3071">
        <v>7.58</v>
      </c>
      <c r="F3071" t="s">
        <v>441</v>
      </c>
      <c r="G3071" t="s">
        <v>442</v>
      </c>
      <c r="H3071" t="s">
        <v>443</v>
      </c>
      <c r="I3071" t="s">
        <v>451</v>
      </c>
      <c r="K3071">
        <v>15606</v>
      </c>
      <c r="L3071">
        <v>1276880866</v>
      </c>
    </row>
    <row r="3072" spans="1:12" x14ac:dyDescent="0.45">
      <c r="A3072" t="str">
        <f t="shared" si="47"/>
        <v>Brejo do Cruz, Paraíba, Brazil</v>
      </c>
      <c r="B3072" t="s">
        <v>5212</v>
      </c>
      <c r="C3072" t="s">
        <v>5212</v>
      </c>
      <c r="D3072">
        <v>-6.3258000000000001</v>
      </c>
      <c r="E3072">
        <v>-37.497199999999999</v>
      </c>
      <c r="F3072" t="s">
        <v>491</v>
      </c>
      <c r="G3072" t="s">
        <v>492</v>
      </c>
      <c r="H3072" t="s">
        <v>493</v>
      </c>
      <c r="I3072" t="s">
        <v>5213</v>
      </c>
      <c r="K3072">
        <v>13900</v>
      </c>
      <c r="L3072">
        <v>1076202028</v>
      </c>
    </row>
    <row r="3073" spans="1:12" x14ac:dyDescent="0.45">
      <c r="A3073" t="str">
        <f t="shared" si="47"/>
        <v>Bremen, Bremen, Germany</v>
      </c>
      <c r="B3073" t="s">
        <v>5214</v>
      </c>
      <c r="C3073" t="s">
        <v>5214</v>
      </c>
      <c r="D3073">
        <v>53.115299999999998</v>
      </c>
      <c r="E3073">
        <v>8.7974999999999994</v>
      </c>
      <c r="F3073" t="s">
        <v>441</v>
      </c>
      <c r="G3073" t="s">
        <v>442</v>
      </c>
      <c r="H3073" t="s">
        <v>443</v>
      </c>
      <c r="I3073" t="s">
        <v>5214</v>
      </c>
      <c r="J3073" t="s">
        <v>378</v>
      </c>
      <c r="K3073">
        <v>724909</v>
      </c>
      <c r="L3073">
        <v>1276376509</v>
      </c>
    </row>
    <row r="3074" spans="1:12" x14ac:dyDescent="0.45">
      <c r="A3074" t="str">
        <f t="shared" si="47"/>
        <v>Bremen, Georgia, United States</v>
      </c>
      <c r="B3074" t="s">
        <v>5214</v>
      </c>
      <c r="C3074" t="s">
        <v>5214</v>
      </c>
      <c r="D3074">
        <v>33.708500000000001</v>
      </c>
      <c r="E3074">
        <v>-85.149500000000003</v>
      </c>
      <c r="F3074" t="s">
        <v>530</v>
      </c>
      <c r="G3074" t="s">
        <v>531</v>
      </c>
      <c r="H3074" t="s">
        <v>532</v>
      </c>
      <c r="I3074" t="s">
        <v>763</v>
      </c>
      <c r="K3074">
        <v>6945</v>
      </c>
      <c r="L3074">
        <v>1840013715</v>
      </c>
    </row>
    <row r="3075" spans="1:12" x14ac:dyDescent="0.45">
      <c r="A3075" t="str">
        <f t="shared" ref="A3075:A3138" si="48">CONCATENATE(B3075,", ",I3075,", ",F3075)</f>
        <v>Bremerhaven, Bremen, Germany</v>
      </c>
      <c r="B3075" t="s">
        <v>5215</v>
      </c>
      <c r="C3075" t="s">
        <v>5215</v>
      </c>
      <c r="D3075">
        <v>53.55</v>
      </c>
      <c r="E3075">
        <v>8.5832999999999995</v>
      </c>
      <c r="F3075" t="s">
        <v>441</v>
      </c>
      <c r="G3075" t="s">
        <v>442</v>
      </c>
      <c r="H3075" t="s">
        <v>443</v>
      </c>
      <c r="I3075" t="s">
        <v>5214</v>
      </c>
      <c r="K3075">
        <v>113634</v>
      </c>
      <c r="L3075">
        <v>1276991229</v>
      </c>
    </row>
    <row r="3076" spans="1:12" x14ac:dyDescent="0.45">
      <c r="A3076" t="str">
        <f t="shared" si="48"/>
        <v>Bremerton, Washington, United States</v>
      </c>
      <c r="B3076" t="s">
        <v>5216</v>
      </c>
      <c r="C3076" t="s">
        <v>5216</v>
      </c>
      <c r="D3076">
        <v>47.543599999999998</v>
      </c>
      <c r="E3076">
        <v>-122.7122</v>
      </c>
      <c r="F3076" t="s">
        <v>530</v>
      </c>
      <c r="G3076" t="s">
        <v>531</v>
      </c>
      <c r="H3076" t="s">
        <v>532</v>
      </c>
      <c r="I3076" t="s">
        <v>585</v>
      </c>
      <c r="K3076">
        <v>218400</v>
      </c>
      <c r="L3076">
        <v>1840018410</v>
      </c>
    </row>
    <row r="3077" spans="1:12" x14ac:dyDescent="0.45">
      <c r="A3077" t="str">
        <f t="shared" si="48"/>
        <v>Bremervörde, Lower Saxony, Germany</v>
      </c>
      <c r="B3077" t="s">
        <v>5217</v>
      </c>
      <c r="C3077" t="s">
        <v>5218</v>
      </c>
      <c r="D3077">
        <v>53.4833</v>
      </c>
      <c r="E3077">
        <v>9.1333000000000002</v>
      </c>
      <c r="F3077" t="s">
        <v>441</v>
      </c>
      <c r="G3077" t="s">
        <v>442</v>
      </c>
      <c r="H3077" t="s">
        <v>443</v>
      </c>
      <c r="I3077" t="s">
        <v>735</v>
      </c>
      <c r="K3077">
        <v>18528</v>
      </c>
      <c r="L3077">
        <v>1276000575</v>
      </c>
    </row>
    <row r="3078" spans="1:12" x14ac:dyDescent="0.45">
      <c r="A3078" t="str">
        <f t="shared" si="48"/>
        <v>Brenham, Texas, United States</v>
      </c>
      <c r="B3078" t="s">
        <v>5219</v>
      </c>
      <c r="C3078" t="s">
        <v>5219</v>
      </c>
      <c r="D3078">
        <v>30.1585</v>
      </c>
      <c r="E3078">
        <v>-96.3964</v>
      </c>
      <c r="F3078" t="s">
        <v>530</v>
      </c>
      <c r="G3078" t="s">
        <v>531</v>
      </c>
      <c r="H3078" t="s">
        <v>532</v>
      </c>
      <c r="I3078" t="s">
        <v>610</v>
      </c>
      <c r="K3078">
        <v>17823</v>
      </c>
      <c r="L3078">
        <v>1840019604</v>
      </c>
    </row>
    <row r="3079" spans="1:12" x14ac:dyDescent="0.45">
      <c r="A3079" t="str">
        <f t="shared" si="48"/>
        <v>Brent, Florida, United States</v>
      </c>
      <c r="B3079" t="s">
        <v>5220</v>
      </c>
      <c r="C3079" t="s">
        <v>5220</v>
      </c>
      <c r="D3079">
        <v>30.472899999999999</v>
      </c>
      <c r="E3079">
        <v>-87.249600000000001</v>
      </c>
      <c r="F3079" t="s">
        <v>530</v>
      </c>
      <c r="G3079" t="s">
        <v>531</v>
      </c>
      <c r="H3079" t="s">
        <v>532</v>
      </c>
      <c r="I3079" t="s">
        <v>1378</v>
      </c>
      <c r="K3079">
        <v>22056</v>
      </c>
      <c r="L3079">
        <v>1840013913</v>
      </c>
    </row>
    <row r="3080" spans="1:12" x14ac:dyDescent="0.45">
      <c r="A3080" t="str">
        <f t="shared" si="48"/>
        <v>Brent, Alabama, United States</v>
      </c>
      <c r="B3080" t="s">
        <v>5220</v>
      </c>
      <c r="C3080" t="s">
        <v>5220</v>
      </c>
      <c r="D3080">
        <v>32.942100000000003</v>
      </c>
      <c r="E3080">
        <v>-87.175299999999993</v>
      </c>
      <c r="F3080" t="s">
        <v>530</v>
      </c>
      <c r="G3080" t="s">
        <v>531</v>
      </c>
      <c r="H3080" t="s">
        <v>532</v>
      </c>
      <c r="I3080" t="s">
        <v>1371</v>
      </c>
      <c r="K3080">
        <v>5302</v>
      </c>
      <c r="L3080">
        <v>1840013781</v>
      </c>
    </row>
    <row r="3081" spans="1:12" x14ac:dyDescent="0.45">
      <c r="A3081" t="str">
        <f t="shared" si="48"/>
        <v>Brentwood, New York, United States</v>
      </c>
      <c r="B3081" t="s">
        <v>5221</v>
      </c>
      <c r="C3081" t="s">
        <v>5221</v>
      </c>
      <c r="D3081">
        <v>40.783900000000003</v>
      </c>
      <c r="E3081">
        <v>-73.252200000000002</v>
      </c>
      <c r="F3081" t="s">
        <v>530</v>
      </c>
      <c r="G3081" t="s">
        <v>531</v>
      </c>
      <c r="H3081" t="s">
        <v>532</v>
      </c>
      <c r="I3081" t="s">
        <v>803</v>
      </c>
      <c r="K3081">
        <v>62942</v>
      </c>
      <c r="L3081">
        <v>1840005021</v>
      </c>
    </row>
    <row r="3082" spans="1:12" x14ac:dyDescent="0.45">
      <c r="A3082" t="str">
        <f t="shared" si="48"/>
        <v>Brentwood, Pennsylvania, United States</v>
      </c>
      <c r="B3082" t="s">
        <v>5221</v>
      </c>
      <c r="C3082" t="s">
        <v>5221</v>
      </c>
      <c r="D3082">
        <v>40.373399999999997</v>
      </c>
      <c r="E3082">
        <v>-79.975700000000003</v>
      </c>
      <c r="F3082" t="s">
        <v>530</v>
      </c>
      <c r="G3082" t="s">
        <v>531</v>
      </c>
      <c r="H3082" t="s">
        <v>532</v>
      </c>
      <c r="I3082" t="s">
        <v>620</v>
      </c>
      <c r="K3082">
        <v>9268</v>
      </c>
      <c r="L3082">
        <v>1840001212</v>
      </c>
    </row>
    <row r="3083" spans="1:12" x14ac:dyDescent="0.45">
      <c r="A3083" t="str">
        <f t="shared" si="48"/>
        <v>Brentwood, California, United States</v>
      </c>
      <c r="B3083" t="s">
        <v>5221</v>
      </c>
      <c r="C3083" t="s">
        <v>5221</v>
      </c>
      <c r="D3083">
        <v>37.935499999999998</v>
      </c>
      <c r="E3083">
        <v>-121.7191</v>
      </c>
      <c r="F3083" t="s">
        <v>530</v>
      </c>
      <c r="G3083" t="s">
        <v>531</v>
      </c>
      <c r="H3083" t="s">
        <v>532</v>
      </c>
      <c r="I3083" t="s">
        <v>754</v>
      </c>
      <c r="K3083">
        <v>64474</v>
      </c>
      <c r="L3083">
        <v>1840018904</v>
      </c>
    </row>
    <row r="3084" spans="1:12" x14ac:dyDescent="0.45">
      <c r="A3084" t="str">
        <f t="shared" si="48"/>
        <v>Brentwood, Essex, United Kingdom</v>
      </c>
      <c r="B3084" t="s">
        <v>5221</v>
      </c>
      <c r="C3084" t="s">
        <v>5221</v>
      </c>
      <c r="D3084">
        <v>51.620399999999997</v>
      </c>
      <c r="E3084">
        <v>0.30499999999999999</v>
      </c>
      <c r="F3084" t="s">
        <v>536</v>
      </c>
      <c r="G3084" t="s">
        <v>537</v>
      </c>
      <c r="H3084" t="s">
        <v>538</v>
      </c>
      <c r="I3084" t="s">
        <v>3710</v>
      </c>
      <c r="K3084">
        <v>54885</v>
      </c>
      <c r="L3084">
        <v>1826743524</v>
      </c>
    </row>
    <row r="3085" spans="1:12" x14ac:dyDescent="0.45">
      <c r="A3085" t="str">
        <f t="shared" si="48"/>
        <v>Brentwood, Tennessee, United States</v>
      </c>
      <c r="B3085" t="s">
        <v>5221</v>
      </c>
      <c r="C3085" t="s">
        <v>5221</v>
      </c>
      <c r="D3085">
        <v>35.991799999999998</v>
      </c>
      <c r="E3085">
        <v>-86.775800000000004</v>
      </c>
      <c r="F3085" t="s">
        <v>530</v>
      </c>
      <c r="G3085" t="s">
        <v>531</v>
      </c>
      <c r="H3085" t="s">
        <v>532</v>
      </c>
      <c r="I3085" t="s">
        <v>1466</v>
      </c>
      <c r="K3085">
        <v>42783</v>
      </c>
      <c r="L3085">
        <v>1840013381</v>
      </c>
    </row>
    <row r="3086" spans="1:12" x14ac:dyDescent="0.45">
      <c r="A3086" t="str">
        <f t="shared" si="48"/>
        <v>Brentwood, Missouri, United States</v>
      </c>
      <c r="B3086" t="s">
        <v>5221</v>
      </c>
      <c r="C3086" t="s">
        <v>5221</v>
      </c>
      <c r="D3086">
        <v>38.619399999999999</v>
      </c>
      <c r="E3086">
        <v>-90.3476</v>
      </c>
      <c r="F3086" t="s">
        <v>530</v>
      </c>
      <c r="G3086" t="s">
        <v>531</v>
      </c>
      <c r="H3086" t="s">
        <v>532</v>
      </c>
      <c r="I3086" t="s">
        <v>884</v>
      </c>
      <c r="K3086">
        <v>7966</v>
      </c>
      <c r="L3086">
        <v>1840006128</v>
      </c>
    </row>
    <row r="3087" spans="1:12" x14ac:dyDescent="0.45">
      <c r="A3087" t="str">
        <f t="shared" si="48"/>
        <v>Brescia, Lombardy, Italy</v>
      </c>
      <c r="B3087" t="s">
        <v>5222</v>
      </c>
      <c r="C3087" t="s">
        <v>5222</v>
      </c>
      <c r="D3087">
        <v>45.538899999999998</v>
      </c>
      <c r="E3087">
        <v>10.2203</v>
      </c>
      <c r="F3087" t="s">
        <v>946</v>
      </c>
      <c r="G3087" t="s">
        <v>947</v>
      </c>
      <c r="H3087" t="s">
        <v>948</v>
      </c>
      <c r="I3087" t="s">
        <v>4226</v>
      </c>
      <c r="J3087" t="s">
        <v>366</v>
      </c>
      <c r="K3087">
        <v>197008</v>
      </c>
      <c r="L3087">
        <v>1380432555</v>
      </c>
    </row>
    <row r="3088" spans="1:12" x14ac:dyDescent="0.45">
      <c r="A3088" t="str">
        <f t="shared" si="48"/>
        <v>Bresje, Fushë Kosovë, Kosovo</v>
      </c>
      <c r="B3088" t="s">
        <v>5223</v>
      </c>
      <c r="C3088" t="s">
        <v>5223</v>
      </c>
      <c r="D3088">
        <v>42.626399999999997</v>
      </c>
      <c r="E3088">
        <v>21.087399999999999</v>
      </c>
      <c r="F3088" t="s">
        <v>5224</v>
      </c>
      <c r="G3088" t="s">
        <v>5225</v>
      </c>
      <c r="H3088" t="s">
        <v>5226</v>
      </c>
      <c r="I3088" t="s">
        <v>5227</v>
      </c>
      <c r="K3088">
        <v>5596</v>
      </c>
      <c r="L3088">
        <v>1901668701</v>
      </c>
    </row>
    <row r="3089" spans="1:12" x14ac:dyDescent="0.45">
      <c r="A3089" t="str">
        <f t="shared" si="48"/>
        <v>Brest, Brestskaya Voblasts’, Belarus</v>
      </c>
      <c r="B3089" t="s">
        <v>5228</v>
      </c>
      <c r="C3089" t="s">
        <v>5228</v>
      </c>
      <c r="D3089">
        <v>52.084699999999998</v>
      </c>
      <c r="E3089">
        <v>23.6569</v>
      </c>
      <c r="F3089" t="s">
        <v>2588</v>
      </c>
      <c r="G3089" t="s">
        <v>2589</v>
      </c>
      <c r="H3089" t="s">
        <v>2590</v>
      </c>
      <c r="I3089" t="s">
        <v>3571</v>
      </c>
      <c r="J3089" t="s">
        <v>378</v>
      </c>
      <c r="K3089">
        <v>339700</v>
      </c>
      <c r="L3089">
        <v>1112896927</v>
      </c>
    </row>
    <row r="3090" spans="1:12" x14ac:dyDescent="0.45">
      <c r="A3090" t="str">
        <f t="shared" si="48"/>
        <v>Brest, Bretagne, France</v>
      </c>
      <c r="B3090" t="s">
        <v>5228</v>
      </c>
      <c r="C3090" t="s">
        <v>5228</v>
      </c>
      <c r="D3090">
        <v>48.39</v>
      </c>
      <c r="E3090">
        <v>-4.49</v>
      </c>
      <c r="F3090" t="s">
        <v>526</v>
      </c>
      <c r="G3090" t="s">
        <v>527</v>
      </c>
      <c r="H3090" t="s">
        <v>528</v>
      </c>
      <c r="I3090" t="s">
        <v>5229</v>
      </c>
      <c r="J3090" t="s">
        <v>366</v>
      </c>
      <c r="K3090">
        <v>300300</v>
      </c>
      <c r="L3090">
        <v>1250882453</v>
      </c>
    </row>
    <row r="3091" spans="1:12" x14ac:dyDescent="0.45">
      <c r="A3091" t="str">
        <f t="shared" si="48"/>
        <v>Bret Harte, California, United States</v>
      </c>
      <c r="B3091" t="s">
        <v>5230</v>
      </c>
      <c r="C3091" t="s">
        <v>5230</v>
      </c>
      <c r="D3091">
        <v>37.6021</v>
      </c>
      <c r="E3091">
        <v>-121.00449999999999</v>
      </c>
      <c r="F3091" t="s">
        <v>530</v>
      </c>
      <c r="G3091" t="s">
        <v>531</v>
      </c>
      <c r="H3091" t="s">
        <v>532</v>
      </c>
      <c r="I3091" t="s">
        <v>754</v>
      </c>
      <c r="K3091">
        <v>5319</v>
      </c>
      <c r="L3091">
        <v>1840036997</v>
      </c>
    </row>
    <row r="3092" spans="1:12" x14ac:dyDescent="0.45">
      <c r="A3092" t="str">
        <f t="shared" si="48"/>
        <v>Brétigny-sur-Orge, Île-de-France, France</v>
      </c>
      <c r="B3092" t="s">
        <v>5231</v>
      </c>
      <c r="C3092" t="s">
        <v>5232</v>
      </c>
      <c r="D3092">
        <v>48.611400000000003</v>
      </c>
      <c r="E3092">
        <v>2.3058999999999998</v>
      </c>
      <c r="F3092" t="s">
        <v>526</v>
      </c>
      <c r="G3092" t="s">
        <v>527</v>
      </c>
      <c r="H3092" t="s">
        <v>528</v>
      </c>
      <c r="I3092" t="s">
        <v>732</v>
      </c>
      <c r="K3092">
        <v>26528</v>
      </c>
      <c r="L3092">
        <v>1250662537</v>
      </c>
    </row>
    <row r="3093" spans="1:12" x14ac:dyDescent="0.45">
      <c r="A3093" t="str">
        <f t="shared" si="48"/>
        <v>Bretten, Baden-Württemberg, Germany</v>
      </c>
      <c r="B3093" t="s">
        <v>5233</v>
      </c>
      <c r="C3093" t="s">
        <v>5233</v>
      </c>
      <c r="D3093">
        <v>49.0364</v>
      </c>
      <c r="E3093">
        <v>8.7060999999999993</v>
      </c>
      <c r="F3093" t="s">
        <v>441</v>
      </c>
      <c r="G3093" t="s">
        <v>442</v>
      </c>
      <c r="H3093" t="s">
        <v>443</v>
      </c>
      <c r="I3093" t="s">
        <v>451</v>
      </c>
      <c r="K3093">
        <v>29412</v>
      </c>
      <c r="L3093">
        <v>1276638008</v>
      </c>
    </row>
    <row r="3094" spans="1:12" x14ac:dyDescent="0.45">
      <c r="A3094" t="str">
        <f t="shared" si="48"/>
        <v>Brevard, North Carolina, United States</v>
      </c>
      <c r="B3094" t="s">
        <v>5234</v>
      </c>
      <c r="C3094" t="s">
        <v>5234</v>
      </c>
      <c r="D3094">
        <v>35.243899999999996</v>
      </c>
      <c r="E3094">
        <v>-82.726399999999998</v>
      </c>
      <c r="F3094" t="s">
        <v>530</v>
      </c>
      <c r="G3094" t="s">
        <v>531</v>
      </c>
      <c r="H3094" t="s">
        <v>532</v>
      </c>
      <c r="I3094" t="s">
        <v>589</v>
      </c>
      <c r="K3094">
        <v>13666</v>
      </c>
      <c r="L3094">
        <v>1840013467</v>
      </c>
    </row>
    <row r="3095" spans="1:12" x14ac:dyDescent="0.45">
      <c r="A3095" t="str">
        <f t="shared" si="48"/>
        <v>Breves, Pará, Brazil</v>
      </c>
      <c r="B3095" t="s">
        <v>5235</v>
      </c>
      <c r="C3095" t="s">
        <v>5235</v>
      </c>
      <c r="D3095">
        <v>-1.6821999999999999</v>
      </c>
      <c r="E3095">
        <v>-50.4803</v>
      </c>
      <c r="F3095" t="s">
        <v>491</v>
      </c>
      <c r="G3095" t="s">
        <v>492</v>
      </c>
      <c r="H3095" t="s">
        <v>493</v>
      </c>
      <c r="I3095" t="s">
        <v>494</v>
      </c>
      <c r="K3095">
        <v>47164</v>
      </c>
      <c r="L3095">
        <v>1076061751</v>
      </c>
    </row>
    <row r="3096" spans="1:12" x14ac:dyDescent="0.45">
      <c r="A3096" t="str">
        <f t="shared" si="48"/>
        <v>Břevnov, Středočeský Kraj, Czechia</v>
      </c>
      <c r="B3096" t="s">
        <v>5236</v>
      </c>
      <c r="C3096" t="s">
        <v>5237</v>
      </c>
      <c r="D3096">
        <v>50.083300000000001</v>
      </c>
      <c r="E3096">
        <v>14.357900000000001</v>
      </c>
      <c r="F3096" t="s">
        <v>2480</v>
      </c>
      <c r="G3096" t="s">
        <v>2481</v>
      </c>
      <c r="H3096" t="s">
        <v>2482</v>
      </c>
      <c r="I3096" t="s">
        <v>3197</v>
      </c>
      <c r="K3096">
        <v>26275</v>
      </c>
      <c r="L3096">
        <v>1203462593</v>
      </c>
    </row>
    <row r="3097" spans="1:12" x14ac:dyDescent="0.45">
      <c r="A3097" t="str">
        <f t="shared" si="48"/>
        <v>Brewer, Maine, United States</v>
      </c>
      <c r="B3097" t="s">
        <v>5238</v>
      </c>
      <c r="C3097" t="s">
        <v>5238</v>
      </c>
      <c r="D3097">
        <v>44.783499999999997</v>
      </c>
      <c r="E3097">
        <v>-68.735200000000006</v>
      </c>
      <c r="F3097" t="s">
        <v>530</v>
      </c>
      <c r="G3097" t="s">
        <v>531</v>
      </c>
      <c r="H3097" t="s">
        <v>532</v>
      </c>
      <c r="I3097" t="s">
        <v>2721</v>
      </c>
      <c r="K3097">
        <v>9035</v>
      </c>
      <c r="L3097">
        <v>1840000239</v>
      </c>
    </row>
    <row r="3098" spans="1:12" x14ac:dyDescent="0.45">
      <c r="A3098" t="str">
        <f t="shared" si="48"/>
        <v>Brewood, Staffordshire, United Kingdom</v>
      </c>
      <c r="B3098" t="s">
        <v>5239</v>
      </c>
      <c r="C3098" t="s">
        <v>5239</v>
      </c>
      <c r="D3098">
        <v>52.676900000000003</v>
      </c>
      <c r="E3098">
        <v>-2.1738</v>
      </c>
      <c r="F3098" t="s">
        <v>536</v>
      </c>
      <c r="G3098" t="s">
        <v>537</v>
      </c>
      <c r="H3098" t="s">
        <v>538</v>
      </c>
      <c r="I3098" t="s">
        <v>2729</v>
      </c>
      <c r="K3098">
        <v>7329</v>
      </c>
      <c r="L3098">
        <v>1826958033</v>
      </c>
    </row>
    <row r="3099" spans="1:12" x14ac:dyDescent="0.45">
      <c r="A3099" t="str">
        <f t="shared" si="48"/>
        <v>Brewster, Massachusetts, United States</v>
      </c>
      <c r="B3099" t="s">
        <v>5240</v>
      </c>
      <c r="C3099" t="s">
        <v>5240</v>
      </c>
      <c r="D3099">
        <v>41.746299999999998</v>
      </c>
      <c r="E3099">
        <v>-70.067499999999995</v>
      </c>
      <c r="F3099" t="s">
        <v>530</v>
      </c>
      <c r="G3099" t="s">
        <v>531</v>
      </c>
      <c r="H3099" t="s">
        <v>532</v>
      </c>
      <c r="I3099" t="s">
        <v>621</v>
      </c>
      <c r="K3099">
        <v>9868</v>
      </c>
      <c r="L3099">
        <v>1840053498</v>
      </c>
    </row>
    <row r="3100" spans="1:12" x14ac:dyDescent="0.45">
      <c r="A3100" t="str">
        <f t="shared" si="48"/>
        <v>Brewton, Alabama, United States</v>
      </c>
      <c r="B3100" t="s">
        <v>5241</v>
      </c>
      <c r="C3100" t="s">
        <v>5241</v>
      </c>
      <c r="D3100">
        <v>31.1111</v>
      </c>
      <c r="E3100">
        <v>-87.073700000000002</v>
      </c>
      <c r="F3100" t="s">
        <v>530</v>
      </c>
      <c r="G3100" t="s">
        <v>531</v>
      </c>
      <c r="H3100" t="s">
        <v>532</v>
      </c>
      <c r="I3100" t="s">
        <v>1371</v>
      </c>
      <c r="K3100">
        <v>6615</v>
      </c>
      <c r="L3100">
        <v>1840006146</v>
      </c>
    </row>
    <row r="3101" spans="1:12" x14ac:dyDescent="0.45">
      <c r="A3101" t="str">
        <f t="shared" si="48"/>
        <v>Breza, Bosnia and Herzegovina, Federation of, Bosnia And Herzegovina</v>
      </c>
      <c r="B3101" t="s">
        <v>5242</v>
      </c>
      <c r="C3101" t="s">
        <v>5242</v>
      </c>
      <c r="D3101">
        <v>44.021000000000001</v>
      </c>
      <c r="E3101">
        <v>18.260999999999999</v>
      </c>
      <c r="F3101" t="s">
        <v>3488</v>
      </c>
      <c r="G3101" t="s">
        <v>3489</v>
      </c>
      <c r="H3101" t="s">
        <v>3490</v>
      </c>
      <c r="I3101" t="s">
        <v>4454</v>
      </c>
      <c r="J3101" t="s">
        <v>366</v>
      </c>
      <c r="K3101">
        <v>14564</v>
      </c>
      <c r="L3101">
        <v>1070229008</v>
      </c>
    </row>
    <row r="3102" spans="1:12" x14ac:dyDescent="0.45">
      <c r="A3102" t="str">
        <f t="shared" si="48"/>
        <v>Brežice, Brežice, Slovenia</v>
      </c>
      <c r="B3102" t="s">
        <v>5243</v>
      </c>
      <c r="C3102" t="s">
        <v>5244</v>
      </c>
      <c r="D3102">
        <v>45.904400000000003</v>
      </c>
      <c r="E3102">
        <v>15.592499999999999</v>
      </c>
      <c r="F3102" t="s">
        <v>1111</v>
      </c>
      <c r="G3102" t="s">
        <v>1112</v>
      </c>
      <c r="H3102" t="s">
        <v>1113</v>
      </c>
      <c r="I3102" t="s">
        <v>5243</v>
      </c>
      <c r="J3102" t="s">
        <v>378</v>
      </c>
      <c r="L3102">
        <v>1705251132</v>
      </c>
    </row>
    <row r="3103" spans="1:12" x14ac:dyDescent="0.45">
      <c r="A3103" t="str">
        <f t="shared" si="48"/>
        <v>Brezno, Banskobystrický, Slovakia</v>
      </c>
      <c r="B3103" t="s">
        <v>5245</v>
      </c>
      <c r="C3103" t="s">
        <v>5245</v>
      </c>
      <c r="D3103">
        <v>48.803600000000003</v>
      </c>
      <c r="E3103">
        <v>19.638100000000001</v>
      </c>
      <c r="F3103" t="s">
        <v>3518</v>
      </c>
      <c r="G3103" t="s">
        <v>3519</v>
      </c>
      <c r="H3103" t="s">
        <v>3520</v>
      </c>
      <c r="I3103" t="s">
        <v>3530</v>
      </c>
      <c r="J3103" t="s">
        <v>366</v>
      </c>
      <c r="K3103">
        <v>21082</v>
      </c>
      <c r="L3103">
        <v>1703148175</v>
      </c>
    </row>
    <row r="3104" spans="1:12" x14ac:dyDescent="0.45">
      <c r="A3104" t="str">
        <f t="shared" si="48"/>
        <v>Brezoi, Vâlcea, Romania</v>
      </c>
      <c r="B3104" t="s">
        <v>5246</v>
      </c>
      <c r="C3104" t="s">
        <v>5246</v>
      </c>
      <c r="D3104">
        <v>45.344200000000001</v>
      </c>
      <c r="E3104">
        <v>24.2394</v>
      </c>
      <c r="F3104" t="s">
        <v>665</v>
      </c>
      <c r="G3104" t="s">
        <v>666</v>
      </c>
      <c r="H3104" t="s">
        <v>667</v>
      </c>
      <c r="I3104" t="s">
        <v>2918</v>
      </c>
      <c r="K3104">
        <v>6022</v>
      </c>
      <c r="L3104">
        <v>1642282171</v>
      </c>
    </row>
    <row r="3105" spans="1:12" x14ac:dyDescent="0.45">
      <c r="A3105" t="str">
        <f t="shared" si="48"/>
        <v>Brezovica, Brezovica, Slovenia</v>
      </c>
      <c r="B3105" t="s">
        <v>5247</v>
      </c>
      <c r="C3105" t="s">
        <v>5247</v>
      </c>
      <c r="D3105">
        <v>46.033299999999997</v>
      </c>
      <c r="E3105">
        <v>14.4</v>
      </c>
      <c r="F3105" t="s">
        <v>1111</v>
      </c>
      <c r="G3105" t="s">
        <v>1112</v>
      </c>
      <c r="H3105" t="s">
        <v>1113</v>
      </c>
      <c r="I3105" t="s">
        <v>5247</v>
      </c>
      <c r="J3105" t="s">
        <v>378</v>
      </c>
      <c r="L3105">
        <v>1705190624</v>
      </c>
    </row>
    <row r="3106" spans="1:12" x14ac:dyDescent="0.45">
      <c r="A3106" t="str">
        <f t="shared" si="48"/>
        <v>Bria, Haute-Kotto, Central African Republic</v>
      </c>
      <c r="B3106" t="s">
        <v>5248</v>
      </c>
      <c r="C3106" t="s">
        <v>5248</v>
      </c>
      <c r="D3106">
        <v>6.5369000000000002</v>
      </c>
      <c r="E3106">
        <v>21.991900000000001</v>
      </c>
      <c r="F3106" t="s">
        <v>2922</v>
      </c>
      <c r="G3106" t="s">
        <v>2923</v>
      </c>
      <c r="H3106" t="s">
        <v>2924</v>
      </c>
      <c r="I3106" t="s">
        <v>5249</v>
      </c>
      <c r="J3106" t="s">
        <v>378</v>
      </c>
      <c r="K3106">
        <v>35204</v>
      </c>
      <c r="L3106">
        <v>1140582053</v>
      </c>
    </row>
    <row r="3107" spans="1:12" x14ac:dyDescent="0.45">
      <c r="A3107" t="str">
        <f t="shared" si="48"/>
        <v>Brianka, Luhans’ka Oblast’, Ukraine</v>
      </c>
      <c r="B3107" t="s">
        <v>5250</v>
      </c>
      <c r="C3107" t="s">
        <v>5250</v>
      </c>
      <c r="D3107">
        <v>48.513300000000001</v>
      </c>
      <c r="E3107">
        <v>38.643099999999997</v>
      </c>
      <c r="F3107" t="s">
        <v>1461</v>
      </c>
      <c r="G3107" t="s">
        <v>1462</v>
      </c>
      <c r="H3107" t="s">
        <v>1463</v>
      </c>
      <c r="I3107" t="s">
        <v>1464</v>
      </c>
      <c r="K3107">
        <v>47512</v>
      </c>
      <c r="L3107">
        <v>1804124686</v>
      </c>
    </row>
    <row r="3108" spans="1:12" x14ac:dyDescent="0.45">
      <c r="A3108" t="str">
        <f t="shared" si="48"/>
        <v>Briarcliff Manor, New York, United States</v>
      </c>
      <c r="B3108" t="s">
        <v>5251</v>
      </c>
      <c r="C3108" t="s">
        <v>5251</v>
      </c>
      <c r="D3108">
        <v>41.14</v>
      </c>
      <c r="E3108">
        <v>-73.843999999999994</v>
      </c>
      <c r="F3108" t="s">
        <v>530</v>
      </c>
      <c r="G3108" t="s">
        <v>531</v>
      </c>
      <c r="H3108" t="s">
        <v>532</v>
      </c>
      <c r="I3108" t="s">
        <v>803</v>
      </c>
      <c r="K3108">
        <v>8094</v>
      </c>
      <c r="L3108">
        <v>1840004948</v>
      </c>
    </row>
    <row r="3109" spans="1:12" x14ac:dyDescent="0.45">
      <c r="A3109" t="str">
        <f t="shared" si="48"/>
        <v>Briceni, Briceni, Moldova</v>
      </c>
      <c r="B3109" t="s">
        <v>5252</v>
      </c>
      <c r="C3109" t="s">
        <v>5252</v>
      </c>
      <c r="D3109">
        <v>48.3628</v>
      </c>
      <c r="E3109">
        <v>27.085000000000001</v>
      </c>
      <c r="F3109" t="s">
        <v>2003</v>
      </c>
      <c r="G3109" t="s">
        <v>2004</v>
      </c>
      <c r="H3109" t="s">
        <v>2005</v>
      </c>
      <c r="I3109" t="s">
        <v>5252</v>
      </c>
      <c r="J3109" t="s">
        <v>378</v>
      </c>
      <c r="K3109">
        <v>7314</v>
      </c>
      <c r="L3109">
        <v>1498970287</v>
      </c>
    </row>
    <row r="3110" spans="1:12" x14ac:dyDescent="0.45">
      <c r="A3110" t="str">
        <f t="shared" si="48"/>
        <v>Brick, New Jersey, United States</v>
      </c>
      <c r="B3110" t="s">
        <v>236</v>
      </c>
      <c r="C3110" t="s">
        <v>236</v>
      </c>
      <c r="D3110">
        <v>40.06</v>
      </c>
      <c r="E3110">
        <v>-74.109899999999996</v>
      </c>
      <c r="F3110" t="s">
        <v>530</v>
      </c>
      <c r="G3110" t="s">
        <v>531</v>
      </c>
      <c r="H3110" t="s">
        <v>532</v>
      </c>
      <c r="I3110" t="s">
        <v>587</v>
      </c>
      <c r="K3110">
        <v>75072</v>
      </c>
      <c r="L3110">
        <v>1840081606</v>
      </c>
    </row>
    <row r="3111" spans="1:12" x14ac:dyDescent="0.45">
      <c r="A3111" t="str">
        <f t="shared" si="48"/>
        <v>Bridge City, Texas, United States</v>
      </c>
      <c r="B3111" t="s">
        <v>5253</v>
      </c>
      <c r="C3111" t="s">
        <v>5253</v>
      </c>
      <c r="D3111">
        <v>30.029800000000002</v>
      </c>
      <c r="E3111">
        <v>-93.840599999999995</v>
      </c>
      <c r="F3111" t="s">
        <v>530</v>
      </c>
      <c r="G3111" t="s">
        <v>531</v>
      </c>
      <c r="H3111" t="s">
        <v>532</v>
      </c>
      <c r="I3111" t="s">
        <v>610</v>
      </c>
      <c r="K3111">
        <v>7862</v>
      </c>
      <c r="L3111">
        <v>1840019609</v>
      </c>
    </row>
    <row r="3112" spans="1:12" x14ac:dyDescent="0.45">
      <c r="A3112" t="str">
        <f t="shared" si="48"/>
        <v>Bridge City, Louisiana, United States</v>
      </c>
      <c r="B3112" t="s">
        <v>5253</v>
      </c>
      <c r="C3112" t="s">
        <v>5253</v>
      </c>
      <c r="D3112">
        <v>29.932099999999998</v>
      </c>
      <c r="E3112">
        <v>-90.159400000000005</v>
      </c>
      <c r="F3112" t="s">
        <v>530</v>
      </c>
      <c r="G3112" t="s">
        <v>531</v>
      </c>
      <c r="H3112" t="s">
        <v>532</v>
      </c>
      <c r="I3112" t="s">
        <v>533</v>
      </c>
      <c r="K3112">
        <v>6894</v>
      </c>
      <c r="L3112">
        <v>1840013989</v>
      </c>
    </row>
    <row r="3113" spans="1:12" x14ac:dyDescent="0.45">
      <c r="A3113" t="str">
        <f t="shared" si="48"/>
        <v>Bridge of Allan, Stirling, United Kingdom</v>
      </c>
      <c r="B3113" t="s">
        <v>5254</v>
      </c>
      <c r="C3113" t="s">
        <v>5254</v>
      </c>
      <c r="D3113">
        <v>56.155000000000001</v>
      </c>
      <c r="E3113">
        <v>-3.9420000000000002</v>
      </c>
      <c r="F3113" t="s">
        <v>536</v>
      </c>
      <c r="G3113" t="s">
        <v>537</v>
      </c>
      <c r="H3113" t="s">
        <v>538</v>
      </c>
      <c r="I3113" t="s">
        <v>3511</v>
      </c>
      <c r="K3113">
        <v>6762</v>
      </c>
      <c r="L3113">
        <v>1826777809</v>
      </c>
    </row>
    <row r="3114" spans="1:12" x14ac:dyDescent="0.45">
      <c r="A3114" t="str">
        <f t="shared" si="48"/>
        <v>Bridgeport, Connecticut, United States</v>
      </c>
      <c r="B3114" t="s">
        <v>5255</v>
      </c>
      <c r="C3114" t="s">
        <v>5255</v>
      </c>
      <c r="D3114">
        <v>41.191800000000001</v>
      </c>
      <c r="E3114">
        <v>-73.195300000000003</v>
      </c>
      <c r="F3114" t="s">
        <v>530</v>
      </c>
      <c r="G3114" t="s">
        <v>531</v>
      </c>
      <c r="H3114" t="s">
        <v>532</v>
      </c>
      <c r="I3114" t="s">
        <v>2109</v>
      </c>
      <c r="K3114">
        <v>924449</v>
      </c>
      <c r="L3114">
        <v>1840004836</v>
      </c>
    </row>
    <row r="3115" spans="1:12" x14ac:dyDescent="0.45">
      <c r="A3115" t="str">
        <f t="shared" si="48"/>
        <v>Bridgeport, West Virginia, United States</v>
      </c>
      <c r="B3115" t="s">
        <v>5255</v>
      </c>
      <c r="C3115" t="s">
        <v>5255</v>
      </c>
      <c r="D3115">
        <v>39.303600000000003</v>
      </c>
      <c r="E3115">
        <v>-80.247699999999995</v>
      </c>
      <c r="F3115" t="s">
        <v>530</v>
      </c>
      <c r="G3115" t="s">
        <v>531</v>
      </c>
      <c r="H3115" t="s">
        <v>532</v>
      </c>
      <c r="I3115" t="s">
        <v>3915</v>
      </c>
      <c r="K3115">
        <v>8842</v>
      </c>
      <c r="L3115">
        <v>1840005766</v>
      </c>
    </row>
    <row r="3116" spans="1:12" x14ac:dyDescent="0.45">
      <c r="A3116" t="str">
        <f t="shared" si="48"/>
        <v>Bridgeport, Michigan, United States</v>
      </c>
      <c r="B3116" t="s">
        <v>5255</v>
      </c>
      <c r="C3116" t="s">
        <v>5255</v>
      </c>
      <c r="D3116">
        <v>43.370600000000003</v>
      </c>
      <c r="E3116">
        <v>-83.882800000000003</v>
      </c>
      <c r="F3116" t="s">
        <v>530</v>
      </c>
      <c r="G3116" t="s">
        <v>531</v>
      </c>
      <c r="H3116" t="s">
        <v>532</v>
      </c>
      <c r="I3116" t="s">
        <v>868</v>
      </c>
      <c r="K3116">
        <v>6443</v>
      </c>
      <c r="L3116">
        <v>1840004227</v>
      </c>
    </row>
    <row r="3117" spans="1:12" x14ac:dyDescent="0.45">
      <c r="A3117" t="str">
        <f t="shared" si="48"/>
        <v>Bridgeport, Texas, United States</v>
      </c>
      <c r="B3117" t="s">
        <v>5255</v>
      </c>
      <c r="C3117" t="s">
        <v>5255</v>
      </c>
      <c r="D3117">
        <v>33.21</v>
      </c>
      <c r="E3117">
        <v>-97.770799999999994</v>
      </c>
      <c r="F3117" t="s">
        <v>530</v>
      </c>
      <c r="G3117" t="s">
        <v>531</v>
      </c>
      <c r="H3117" t="s">
        <v>532</v>
      </c>
      <c r="I3117" t="s">
        <v>610</v>
      </c>
      <c r="K3117">
        <v>6286</v>
      </c>
      <c r="L3117">
        <v>1840019384</v>
      </c>
    </row>
    <row r="3118" spans="1:12" x14ac:dyDescent="0.45">
      <c r="A3118" t="str">
        <f t="shared" si="48"/>
        <v>Bridgeton, New Jersey, United States</v>
      </c>
      <c r="B3118" t="s">
        <v>5256</v>
      </c>
      <c r="C3118" t="s">
        <v>5256</v>
      </c>
      <c r="D3118">
        <v>39.428600000000003</v>
      </c>
      <c r="E3118">
        <v>-75.228099999999998</v>
      </c>
      <c r="F3118" t="s">
        <v>530</v>
      </c>
      <c r="G3118" t="s">
        <v>531</v>
      </c>
      <c r="H3118" t="s">
        <v>532</v>
      </c>
      <c r="I3118" t="s">
        <v>587</v>
      </c>
      <c r="K3118">
        <v>33379</v>
      </c>
      <c r="L3118">
        <v>1840016610</v>
      </c>
    </row>
    <row r="3119" spans="1:12" x14ac:dyDescent="0.45">
      <c r="A3119" t="str">
        <f t="shared" si="48"/>
        <v>Bridgeton, Missouri, United States</v>
      </c>
      <c r="B3119" t="s">
        <v>5256</v>
      </c>
      <c r="C3119" t="s">
        <v>5256</v>
      </c>
      <c r="D3119">
        <v>38.767299999999999</v>
      </c>
      <c r="E3119">
        <v>-90.427499999999995</v>
      </c>
      <c r="F3119" t="s">
        <v>530</v>
      </c>
      <c r="G3119" t="s">
        <v>531</v>
      </c>
      <c r="H3119" t="s">
        <v>532</v>
      </c>
      <c r="I3119" t="s">
        <v>884</v>
      </c>
      <c r="K3119">
        <v>11520</v>
      </c>
      <c r="L3119">
        <v>1840006129</v>
      </c>
    </row>
    <row r="3120" spans="1:12" x14ac:dyDescent="0.45">
      <c r="A3120" t="str">
        <f t="shared" si="48"/>
        <v>Bridgetown, Saint Michael, Barbados</v>
      </c>
      <c r="B3120" t="s">
        <v>5257</v>
      </c>
      <c r="C3120" t="s">
        <v>5257</v>
      </c>
      <c r="D3120">
        <v>13.0975</v>
      </c>
      <c r="E3120">
        <v>-59.616700000000002</v>
      </c>
      <c r="F3120" t="s">
        <v>5258</v>
      </c>
      <c r="G3120" t="s">
        <v>5259</v>
      </c>
      <c r="H3120" t="s">
        <v>5260</v>
      </c>
      <c r="I3120" t="s">
        <v>5261</v>
      </c>
      <c r="J3120" t="s">
        <v>606</v>
      </c>
      <c r="K3120">
        <v>110000</v>
      </c>
      <c r="L3120">
        <v>1052274244</v>
      </c>
    </row>
    <row r="3121" spans="1:12" x14ac:dyDescent="0.45">
      <c r="A3121" t="str">
        <f t="shared" si="48"/>
        <v>Bridgetown, Ohio, United States</v>
      </c>
      <c r="B3121" t="s">
        <v>5257</v>
      </c>
      <c r="C3121" t="s">
        <v>5257</v>
      </c>
      <c r="D3121">
        <v>39.155099999999997</v>
      </c>
      <c r="E3121">
        <v>-84.635900000000007</v>
      </c>
      <c r="F3121" t="s">
        <v>530</v>
      </c>
      <c r="G3121" t="s">
        <v>531</v>
      </c>
      <c r="H3121" t="s">
        <v>532</v>
      </c>
      <c r="I3121" t="s">
        <v>799</v>
      </c>
      <c r="K3121">
        <v>13824</v>
      </c>
      <c r="L3121">
        <v>1840034100</v>
      </c>
    </row>
    <row r="3122" spans="1:12" x14ac:dyDescent="0.45">
      <c r="A3122" t="str">
        <f t="shared" si="48"/>
        <v>Bridgeview, Illinois, United States</v>
      </c>
      <c r="B3122" t="s">
        <v>5262</v>
      </c>
      <c r="C3122" t="s">
        <v>5262</v>
      </c>
      <c r="D3122">
        <v>41.740299999999998</v>
      </c>
      <c r="E3122">
        <v>-87.806700000000006</v>
      </c>
      <c r="F3122" t="s">
        <v>530</v>
      </c>
      <c r="G3122" t="s">
        <v>531</v>
      </c>
      <c r="H3122" t="s">
        <v>532</v>
      </c>
      <c r="I3122" t="s">
        <v>824</v>
      </c>
      <c r="K3122">
        <v>16096</v>
      </c>
      <c r="L3122">
        <v>1840010140</v>
      </c>
    </row>
    <row r="3123" spans="1:12" x14ac:dyDescent="0.45">
      <c r="A3123" t="str">
        <f t="shared" si="48"/>
        <v>Bridgewater, New Jersey, United States</v>
      </c>
      <c r="B3123" t="s">
        <v>5263</v>
      </c>
      <c r="C3123" t="s">
        <v>5263</v>
      </c>
      <c r="D3123">
        <v>40.593400000000003</v>
      </c>
      <c r="E3123">
        <v>-74.607600000000005</v>
      </c>
      <c r="F3123" t="s">
        <v>530</v>
      </c>
      <c r="G3123" t="s">
        <v>531</v>
      </c>
      <c r="H3123" t="s">
        <v>532</v>
      </c>
      <c r="I3123" t="s">
        <v>587</v>
      </c>
      <c r="K3123">
        <v>44726</v>
      </c>
      <c r="L3123">
        <v>1840081701</v>
      </c>
    </row>
    <row r="3124" spans="1:12" x14ac:dyDescent="0.45">
      <c r="A3124" t="str">
        <f t="shared" si="48"/>
        <v>Bridgewater, Massachusetts, United States</v>
      </c>
      <c r="B3124" t="s">
        <v>5263</v>
      </c>
      <c r="C3124" t="s">
        <v>5263</v>
      </c>
      <c r="D3124">
        <v>41.972799999999999</v>
      </c>
      <c r="E3124">
        <v>-70.974900000000005</v>
      </c>
      <c r="F3124" t="s">
        <v>530</v>
      </c>
      <c r="G3124" t="s">
        <v>531</v>
      </c>
      <c r="H3124" t="s">
        <v>532</v>
      </c>
      <c r="I3124" t="s">
        <v>621</v>
      </c>
      <c r="K3124">
        <v>27619</v>
      </c>
      <c r="L3124">
        <v>1840003199</v>
      </c>
    </row>
    <row r="3125" spans="1:12" x14ac:dyDescent="0.45">
      <c r="A3125" t="str">
        <f t="shared" si="48"/>
        <v>Bridgewater, Nova Scotia, Canada</v>
      </c>
      <c r="B3125" t="s">
        <v>5263</v>
      </c>
      <c r="C3125" t="s">
        <v>5263</v>
      </c>
      <c r="D3125">
        <v>44.37</v>
      </c>
      <c r="E3125">
        <v>-64.52</v>
      </c>
      <c r="F3125" t="s">
        <v>541</v>
      </c>
      <c r="G3125" t="s">
        <v>542</v>
      </c>
      <c r="H3125" t="s">
        <v>543</v>
      </c>
      <c r="I3125" t="s">
        <v>1840</v>
      </c>
      <c r="K3125">
        <v>8532</v>
      </c>
      <c r="L3125">
        <v>1124736310</v>
      </c>
    </row>
    <row r="3126" spans="1:12" x14ac:dyDescent="0.45">
      <c r="A3126" t="str">
        <f t="shared" si="48"/>
        <v>Bridgewater, Virginia, United States</v>
      </c>
      <c r="B3126" t="s">
        <v>5263</v>
      </c>
      <c r="C3126" t="s">
        <v>5263</v>
      </c>
      <c r="D3126">
        <v>38.386200000000002</v>
      </c>
      <c r="E3126">
        <v>-78.967399999999998</v>
      </c>
      <c r="F3126" t="s">
        <v>530</v>
      </c>
      <c r="G3126" t="s">
        <v>531</v>
      </c>
      <c r="H3126" t="s">
        <v>532</v>
      </c>
      <c r="I3126" t="s">
        <v>618</v>
      </c>
      <c r="K3126">
        <v>6145</v>
      </c>
      <c r="L3126">
        <v>1840006135</v>
      </c>
    </row>
    <row r="3127" spans="1:12" x14ac:dyDescent="0.45">
      <c r="A3127" t="str">
        <f t="shared" si="48"/>
        <v>Bridgnorth, Shropshire, United Kingdom</v>
      </c>
      <c r="B3127" t="s">
        <v>5264</v>
      </c>
      <c r="C3127" t="s">
        <v>5264</v>
      </c>
      <c r="D3127">
        <v>52.534999999999997</v>
      </c>
      <c r="E3127">
        <v>-2.4195000000000002</v>
      </c>
      <c r="F3127" t="s">
        <v>536</v>
      </c>
      <c r="G3127" t="s">
        <v>537</v>
      </c>
      <c r="H3127" t="s">
        <v>538</v>
      </c>
      <c r="I3127" t="s">
        <v>3850</v>
      </c>
      <c r="K3127">
        <v>12079</v>
      </c>
      <c r="L3127">
        <v>1826579574</v>
      </c>
    </row>
    <row r="3128" spans="1:12" x14ac:dyDescent="0.45">
      <c r="A3128" t="str">
        <f t="shared" si="48"/>
        <v>Bridgton, Maine, United States</v>
      </c>
      <c r="B3128" t="s">
        <v>5265</v>
      </c>
      <c r="C3128" t="s">
        <v>5265</v>
      </c>
      <c r="D3128">
        <v>44.048099999999998</v>
      </c>
      <c r="E3128">
        <v>-70.736199999999997</v>
      </c>
      <c r="F3128" t="s">
        <v>530</v>
      </c>
      <c r="G3128" t="s">
        <v>531</v>
      </c>
      <c r="H3128" t="s">
        <v>532</v>
      </c>
      <c r="I3128" t="s">
        <v>2721</v>
      </c>
      <c r="K3128">
        <v>5369</v>
      </c>
      <c r="L3128">
        <v>1840052541</v>
      </c>
    </row>
    <row r="3129" spans="1:12" x14ac:dyDescent="0.45">
      <c r="A3129" t="str">
        <f t="shared" si="48"/>
        <v>Bridgwater, Somerset, United Kingdom</v>
      </c>
      <c r="B3129" t="s">
        <v>5266</v>
      </c>
      <c r="C3129" t="s">
        <v>5266</v>
      </c>
      <c r="D3129">
        <v>51.128</v>
      </c>
      <c r="E3129">
        <v>-2.9929999999999999</v>
      </c>
      <c r="F3129" t="s">
        <v>536</v>
      </c>
      <c r="G3129" t="s">
        <v>537</v>
      </c>
      <c r="H3129" t="s">
        <v>538</v>
      </c>
      <c r="I3129" t="s">
        <v>5267</v>
      </c>
      <c r="K3129">
        <v>41276</v>
      </c>
      <c r="L3129">
        <v>1826346861</v>
      </c>
    </row>
    <row r="3130" spans="1:12" x14ac:dyDescent="0.45">
      <c r="A3130" t="str">
        <f t="shared" si="48"/>
        <v>Bridlington, East Riding of Yorkshire, United Kingdom</v>
      </c>
      <c r="B3130" t="s">
        <v>5268</v>
      </c>
      <c r="C3130" t="s">
        <v>5268</v>
      </c>
      <c r="D3130">
        <v>54.081899999999997</v>
      </c>
      <c r="E3130">
        <v>-0.1923</v>
      </c>
      <c r="F3130" t="s">
        <v>536</v>
      </c>
      <c r="G3130" t="s">
        <v>537</v>
      </c>
      <c r="H3130" t="s">
        <v>538</v>
      </c>
      <c r="I3130" t="s">
        <v>4317</v>
      </c>
      <c r="K3130">
        <v>35369</v>
      </c>
      <c r="L3130">
        <v>1826640623</v>
      </c>
    </row>
    <row r="3131" spans="1:12" x14ac:dyDescent="0.45">
      <c r="A3131" t="str">
        <f t="shared" si="48"/>
        <v>Bridport, Dorset, United Kingdom</v>
      </c>
      <c r="B3131" t="s">
        <v>5269</v>
      </c>
      <c r="C3131" t="s">
        <v>5269</v>
      </c>
      <c r="D3131">
        <v>50.733600000000003</v>
      </c>
      <c r="E3131">
        <v>-2.7584</v>
      </c>
      <c r="F3131" t="s">
        <v>536</v>
      </c>
      <c r="G3131" t="s">
        <v>537</v>
      </c>
      <c r="H3131" t="s">
        <v>538</v>
      </c>
      <c r="I3131" t="s">
        <v>4677</v>
      </c>
      <c r="K3131">
        <v>13569</v>
      </c>
      <c r="L3131">
        <v>1826126753</v>
      </c>
    </row>
    <row r="3132" spans="1:12" x14ac:dyDescent="0.45">
      <c r="A3132" t="str">
        <f t="shared" si="48"/>
        <v>Brier, Washington, United States</v>
      </c>
      <c r="B3132" t="s">
        <v>5270</v>
      </c>
      <c r="C3132" t="s">
        <v>5270</v>
      </c>
      <c r="D3132">
        <v>47.792400000000001</v>
      </c>
      <c r="E3132">
        <v>-122.2734</v>
      </c>
      <c r="F3132" t="s">
        <v>530</v>
      </c>
      <c r="G3132" t="s">
        <v>531</v>
      </c>
      <c r="H3132" t="s">
        <v>532</v>
      </c>
      <c r="I3132" t="s">
        <v>585</v>
      </c>
      <c r="K3132">
        <v>6970</v>
      </c>
      <c r="L3132">
        <v>1840018379</v>
      </c>
    </row>
    <row r="3133" spans="1:12" x14ac:dyDescent="0.45">
      <c r="A3133" t="str">
        <f t="shared" si="48"/>
        <v>Brierfield, Lancashire, United Kingdom</v>
      </c>
      <c r="B3133" t="s">
        <v>5271</v>
      </c>
      <c r="C3133" t="s">
        <v>5271</v>
      </c>
      <c r="D3133">
        <v>53.823999999999998</v>
      </c>
      <c r="E3133">
        <v>-2.2349999999999999</v>
      </c>
      <c r="F3133" t="s">
        <v>536</v>
      </c>
      <c r="G3133" t="s">
        <v>537</v>
      </c>
      <c r="H3133" t="s">
        <v>538</v>
      </c>
      <c r="I3133" t="s">
        <v>724</v>
      </c>
      <c r="K3133">
        <v>8193</v>
      </c>
      <c r="L3133">
        <v>1826685441</v>
      </c>
    </row>
    <row r="3134" spans="1:12" x14ac:dyDescent="0.45">
      <c r="A3134" t="str">
        <f t="shared" si="48"/>
        <v>Brierley Hill, Dudley, United Kingdom</v>
      </c>
      <c r="B3134" t="s">
        <v>5272</v>
      </c>
      <c r="C3134" t="s">
        <v>5272</v>
      </c>
      <c r="D3134">
        <v>52.479500000000002</v>
      </c>
      <c r="E3134">
        <v>-2.1244999999999998</v>
      </c>
      <c r="F3134" t="s">
        <v>536</v>
      </c>
      <c r="G3134" t="s">
        <v>537</v>
      </c>
      <c r="H3134" t="s">
        <v>538</v>
      </c>
      <c r="I3134" t="s">
        <v>1804</v>
      </c>
      <c r="K3134">
        <v>13935</v>
      </c>
      <c r="L3134">
        <v>1826736582</v>
      </c>
    </row>
    <row r="3135" spans="1:12" x14ac:dyDescent="0.45">
      <c r="A3135" t="str">
        <f t="shared" si="48"/>
        <v>Brigantine, New Jersey, United States</v>
      </c>
      <c r="B3135" t="s">
        <v>5273</v>
      </c>
      <c r="C3135" t="s">
        <v>5273</v>
      </c>
      <c r="D3135">
        <v>39.413800000000002</v>
      </c>
      <c r="E3135">
        <v>-74.378699999999995</v>
      </c>
      <c r="F3135" t="s">
        <v>530</v>
      </c>
      <c r="G3135" t="s">
        <v>531</v>
      </c>
      <c r="H3135" t="s">
        <v>532</v>
      </c>
      <c r="I3135" t="s">
        <v>587</v>
      </c>
      <c r="K3135">
        <v>8650</v>
      </c>
      <c r="L3135">
        <v>1840001533</v>
      </c>
    </row>
    <row r="3136" spans="1:12" x14ac:dyDescent="0.45">
      <c r="A3136" t="str">
        <f t="shared" si="48"/>
        <v>Brigg, North Lincolnshire, United Kingdom</v>
      </c>
      <c r="B3136" t="s">
        <v>5274</v>
      </c>
      <c r="C3136" t="s">
        <v>5274</v>
      </c>
      <c r="D3136">
        <v>53.552900000000001</v>
      </c>
      <c r="E3136">
        <v>-0.48499999999999999</v>
      </c>
      <c r="F3136" t="s">
        <v>536</v>
      </c>
      <c r="G3136" t="s">
        <v>537</v>
      </c>
      <c r="H3136" t="s">
        <v>538</v>
      </c>
      <c r="I3136" t="s">
        <v>3685</v>
      </c>
      <c r="K3136">
        <v>5626</v>
      </c>
      <c r="L3136">
        <v>1826755330</v>
      </c>
    </row>
    <row r="3137" spans="1:12" x14ac:dyDescent="0.45">
      <c r="A3137" t="str">
        <f t="shared" si="48"/>
        <v>Brig-Glis, Valais, Switzerland</v>
      </c>
      <c r="B3137" t="s">
        <v>5275</v>
      </c>
      <c r="C3137" t="s">
        <v>5275</v>
      </c>
      <c r="D3137">
        <v>46.315899999999999</v>
      </c>
      <c r="E3137">
        <v>7.9875999999999996</v>
      </c>
      <c r="F3137" t="s">
        <v>464</v>
      </c>
      <c r="G3137" t="s">
        <v>465</v>
      </c>
      <c r="H3137" t="s">
        <v>466</v>
      </c>
      <c r="I3137" t="s">
        <v>1030</v>
      </c>
      <c r="J3137" t="s">
        <v>366</v>
      </c>
      <c r="K3137">
        <v>13109</v>
      </c>
      <c r="L3137">
        <v>1756778801</v>
      </c>
    </row>
    <row r="3138" spans="1:12" x14ac:dyDescent="0.45">
      <c r="A3138" t="str">
        <f t="shared" si="48"/>
        <v>Brigham City, Utah, United States</v>
      </c>
      <c r="B3138" t="s">
        <v>5276</v>
      </c>
      <c r="C3138" t="s">
        <v>5276</v>
      </c>
      <c r="D3138">
        <v>41.503399999999999</v>
      </c>
      <c r="E3138">
        <v>-112.0454</v>
      </c>
      <c r="F3138" t="s">
        <v>530</v>
      </c>
      <c r="G3138" t="s">
        <v>531</v>
      </c>
      <c r="H3138" t="s">
        <v>532</v>
      </c>
      <c r="I3138" t="s">
        <v>1667</v>
      </c>
      <c r="K3138">
        <v>19601</v>
      </c>
      <c r="L3138">
        <v>1840018702</v>
      </c>
    </row>
    <row r="3139" spans="1:12" x14ac:dyDescent="0.45">
      <c r="A3139" t="str">
        <f t="shared" ref="A3139:A3202" si="49">CONCATENATE(B3139,", ",I3139,", ",F3139)</f>
        <v>Brighouse, Calderdale, United Kingdom</v>
      </c>
      <c r="B3139" t="s">
        <v>5277</v>
      </c>
      <c r="C3139" t="s">
        <v>5277</v>
      </c>
      <c r="D3139">
        <v>53.707000000000001</v>
      </c>
      <c r="E3139">
        <v>-1.794</v>
      </c>
      <c r="F3139" t="s">
        <v>536</v>
      </c>
      <c r="G3139" t="s">
        <v>537</v>
      </c>
      <c r="H3139" t="s">
        <v>538</v>
      </c>
      <c r="I3139" t="s">
        <v>5278</v>
      </c>
      <c r="K3139">
        <v>32360</v>
      </c>
      <c r="L3139">
        <v>1826688359</v>
      </c>
    </row>
    <row r="3140" spans="1:12" x14ac:dyDescent="0.45">
      <c r="A3140" t="str">
        <f t="shared" si="49"/>
        <v>Bright, Indiana, United States</v>
      </c>
      <c r="B3140" t="s">
        <v>5279</v>
      </c>
      <c r="C3140" t="s">
        <v>5279</v>
      </c>
      <c r="D3140">
        <v>39.2254</v>
      </c>
      <c r="E3140">
        <v>-84.8613</v>
      </c>
      <c r="F3140" t="s">
        <v>530</v>
      </c>
      <c r="G3140" t="s">
        <v>531</v>
      </c>
      <c r="H3140" t="s">
        <v>532</v>
      </c>
      <c r="I3140" t="s">
        <v>1964</v>
      </c>
      <c r="K3140">
        <v>5649</v>
      </c>
      <c r="L3140">
        <v>1840005882</v>
      </c>
    </row>
    <row r="3141" spans="1:12" x14ac:dyDescent="0.45">
      <c r="A3141" t="str">
        <f t="shared" si="49"/>
        <v>Brightlingsea, Essex, United Kingdom</v>
      </c>
      <c r="B3141" t="s">
        <v>5280</v>
      </c>
      <c r="C3141" t="s">
        <v>5280</v>
      </c>
      <c r="D3141">
        <v>51.81</v>
      </c>
      <c r="E3141">
        <v>1.03</v>
      </c>
      <c r="F3141" t="s">
        <v>536</v>
      </c>
      <c r="G3141" t="s">
        <v>537</v>
      </c>
      <c r="H3141" t="s">
        <v>538</v>
      </c>
      <c r="I3141" t="s">
        <v>3710</v>
      </c>
      <c r="K3141">
        <v>8076</v>
      </c>
      <c r="L3141">
        <v>1826794522</v>
      </c>
    </row>
    <row r="3142" spans="1:12" x14ac:dyDescent="0.45">
      <c r="A3142" t="str">
        <f t="shared" si="49"/>
        <v>Brighton, Brighton and Hove, United Kingdom</v>
      </c>
      <c r="B3142" t="s">
        <v>5281</v>
      </c>
      <c r="C3142" t="s">
        <v>5281</v>
      </c>
      <c r="D3142">
        <v>50.8429</v>
      </c>
      <c r="E3142">
        <v>-0.1313</v>
      </c>
      <c r="F3142" t="s">
        <v>536</v>
      </c>
      <c r="G3142" t="s">
        <v>537</v>
      </c>
      <c r="H3142" t="s">
        <v>538</v>
      </c>
      <c r="I3142" t="s">
        <v>5282</v>
      </c>
      <c r="K3142">
        <v>134293</v>
      </c>
      <c r="L3142">
        <v>1826609057</v>
      </c>
    </row>
    <row r="3143" spans="1:12" x14ac:dyDescent="0.45">
      <c r="A3143" t="str">
        <f t="shared" si="49"/>
        <v>Brighton, Colorado, United States</v>
      </c>
      <c r="B3143" t="s">
        <v>5281</v>
      </c>
      <c r="C3143" t="s">
        <v>5281</v>
      </c>
      <c r="D3143">
        <v>39.971600000000002</v>
      </c>
      <c r="E3143">
        <v>-104.79640000000001</v>
      </c>
      <c r="F3143" t="s">
        <v>530</v>
      </c>
      <c r="G3143" t="s">
        <v>531</v>
      </c>
      <c r="H3143" t="s">
        <v>532</v>
      </c>
      <c r="I3143" t="s">
        <v>1071</v>
      </c>
      <c r="K3143">
        <v>41554</v>
      </c>
      <c r="L3143">
        <v>1840018784</v>
      </c>
    </row>
    <row r="3144" spans="1:12" x14ac:dyDescent="0.45">
      <c r="A3144" t="str">
        <f t="shared" si="49"/>
        <v>Brighton, Ontario, Canada</v>
      </c>
      <c r="B3144" t="s">
        <v>5281</v>
      </c>
      <c r="C3144" t="s">
        <v>5281</v>
      </c>
      <c r="D3144">
        <v>44.122199999999999</v>
      </c>
      <c r="E3144">
        <v>-77.764200000000002</v>
      </c>
      <c r="F3144" t="s">
        <v>541</v>
      </c>
      <c r="G3144" t="s">
        <v>542</v>
      </c>
      <c r="H3144" t="s">
        <v>543</v>
      </c>
      <c r="I3144" t="s">
        <v>857</v>
      </c>
      <c r="K3144">
        <v>11844</v>
      </c>
      <c r="L3144">
        <v>1124672085</v>
      </c>
    </row>
    <row r="3145" spans="1:12" x14ac:dyDescent="0.45">
      <c r="A3145" t="str">
        <f t="shared" si="49"/>
        <v>Brighton, Pennsylvania, United States</v>
      </c>
      <c r="B3145" t="s">
        <v>5281</v>
      </c>
      <c r="C3145" t="s">
        <v>5281</v>
      </c>
      <c r="D3145">
        <v>40.702300000000001</v>
      </c>
      <c r="E3145">
        <v>-80.367699999999999</v>
      </c>
      <c r="F3145" t="s">
        <v>530</v>
      </c>
      <c r="G3145" t="s">
        <v>531</v>
      </c>
      <c r="H3145" t="s">
        <v>532</v>
      </c>
      <c r="I3145" t="s">
        <v>620</v>
      </c>
      <c r="K3145">
        <v>8303</v>
      </c>
      <c r="L3145">
        <v>1840145004</v>
      </c>
    </row>
    <row r="3146" spans="1:12" x14ac:dyDescent="0.45">
      <c r="A3146" t="str">
        <f t="shared" si="49"/>
        <v>Brighton, Michigan, United States</v>
      </c>
      <c r="B3146" t="s">
        <v>5281</v>
      </c>
      <c r="C3146" t="s">
        <v>5281</v>
      </c>
      <c r="D3146">
        <v>42.529800000000002</v>
      </c>
      <c r="E3146">
        <v>-83.784700000000001</v>
      </c>
      <c r="F3146" t="s">
        <v>530</v>
      </c>
      <c r="G3146" t="s">
        <v>531</v>
      </c>
      <c r="H3146" t="s">
        <v>532</v>
      </c>
      <c r="I3146" t="s">
        <v>868</v>
      </c>
      <c r="K3146">
        <v>7656</v>
      </c>
      <c r="L3146">
        <v>1840003099</v>
      </c>
    </row>
    <row r="3147" spans="1:12" x14ac:dyDescent="0.45">
      <c r="A3147" t="str">
        <f t="shared" si="49"/>
        <v>Brighton Township, New York, United States</v>
      </c>
      <c r="B3147" t="s">
        <v>5283</v>
      </c>
      <c r="C3147" t="s">
        <v>5283</v>
      </c>
      <c r="D3147">
        <v>43.1175</v>
      </c>
      <c r="E3147">
        <v>-77.583500000000001</v>
      </c>
      <c r="F3147" t="s">
        <v>530</v>
      </c>
      <c r="G3147" t="s">
        <v>531</v>
      </c>
      <c r="H3147" t="s">
        <v>532</v>
      </c>
      <c r="I3147" t="s">
        <v>803</v>
      </c>
      <c r="K3147">
        <v>36447</v>
      </c>
      <c r="L3147">
        <v>1840057402</v>
      </c>
    </row>
    <row r="3148" spans="1:12" x14ac:dyDescent="0.45">
      <c r="A3148" t="str">
        <f t="shared" si="49"/>
        <v>Brikama, Western, Gambia, The</v>
      </c>
      <c r="B3148" t="s">
        <v>5284</v>
      </c>
      <c r="C3148" t="s">
        <v>5284</v>
      </c>
      <c r="D3148">
        <v>13.2804</v>
      </c>
      <c r="E3148">
        <v>-16.6599</v>
      </c>
      <c r="F3148" t="s">
        <v>3497</v>
      </c>
      <c r="G3148" t="s">
        <v>3498</v>
      </c>
      <c r="H3148" t="s">
        <v>3499</v>
      </c>
      <c r="I3148" t="s">
        <v>5285</v>
      </c>
      <c r="J3148" t="s">
        <v>378</v>
      </c>
      <c r="K3148">
        <v>195136</v>
      </c>
      <c r="L3148">
        <v>1270953861</v>
      </c>
    </row>
    <row r="3149" spans="1:12" x14ac:dyDescent="0.45">
      <c r="A3149" t="str">
        <f t="shared" si="49"/>
        <v>Brilon, North Rhine-Westphalia, Germany</v>
      </c>
      <c r="B3149" t="s">
        <v>5286</v>
      </c>
      <c r="C3149" t="s">
        <v>5286</v>
      </c>
      <c r="D3149">
        <v>51.395600000000002</v>
      </c>
      <c r="E3149">
        <v>8.5678000000000001</v>
      </c>
      <c r="F3149" t="s">
        <v>441</v>
      </c>
      <c r="G3149" t="s">
        <v>442</v>
      </c>
      <c r="H3149" t="s">
        <v>443</v>
      </c>
      <c r="I3149" t="s">
        <v>444</v>
      </c>
      <c r="K3149">
        <v>25417</v>
      </c>
      <c r="L3149">
        <v>1276723318</v>
      </c>
    </row>
    <row r="3150" spans="1:12" x14ac:dyDescent="0.45">
      <c r="A3150" t="str">
        <f t="shared" si="49"/>
        <v>Brimington, Derbyshire, United Kingdom</v>
      </c>
      <c r="B3150" t="s">
        <v>5287</v>
      </c>
      <c r="C3150" t="s">
        <v>5287</v>
      </c>
      <c r="D3150">
        <v>53.258000000000003</v>
      </c>
      <c r="E3150">
        <v>-1.3905000000000001</v>
      </c>
      <c r="F3150" t="s">
        <v>536</v>
      </c>
      <c r="G3150" t="s">
        <v>537</v>
      </c>
      <c r="H3150" t="s">
        <v>538</v>
      </c>
      <c r="I3150" t="s">
        <v>1542</v>
      </c>
      <c r="K3150">
        <v>8788</v>
      </c>
      <c r="L3150">
        <v>1826142035</v>
      </c>
    </row>
    <row r="3151" spans="1:12" x14ac:dyDescent="0.45">
      <c r="A3151" t="str">
        <f t="shared" si="49"/>
        <v>Brindisi, Puglia, Italy</v>
      </c>
      <c r="B3151" t="s">
        <v>5288</v>
      </c>
      <c r="C3151" t="s">
        <v>5288</v>
      </c>
      <c r="D3151">
        <v>40.638300000000001</v>
      </c>
      <c r="E3151">
        <v>17.945799999999998</v>
      </c>
      <c r="F3151" t="s">
        <v>946</v>
      </c>
      <c r="G3151" t="s">
        <v>947</v>
      </c>
      <c r="H3151" t="s">
        <v>948</v>
      </c>
      <c r="I3151" t="s">
        <v>1992</v>
      </c>
      <c r="J3151" t="s">
        <v>366</v>
      </c>
      <c r="K3151">
        <v>87141</v>
      </c>
      <c r="L3151">
        <v>1380201254</v>
      </c>
    </row>
    <row r="3152" spans="1:12" x14ac:dyDescent="0.45">
      <c r="A3152" t="str">
        <f t="shared" si="49"/>
        <v>Brisbane, Queensland, Australia</v>
      </c>
      <c r="B3152" t="s">
        <v>5289</v>
      </c>
      <c r="C3152" t="s">
        <v>5289</v>
      </c>
      <c r="D3152">
        <v>-27.4678</v>
      </c>
      <c r="E3152">
        <v>153.02809999999999</v>
      </c>
      <c r="F3152" t="s">
        <v>830</v>
      </c>
      <c r="G3152" t="s">
        <v>831</v>
      </c>
      <c r="H3152" t="s">
        <v>832</v>
      </c>
      <c r="I3152" t="s">
        <v>1959</v>
      </c>
      <c r="J3152" t="s">
        <v>378</v>
      </c>
      <c r="K3152">
        <v>2514184</v>
      </c>
      <c r="L3152">
        <v>1036192929</v>
      </c>
    </row>
    <row r="3153" spans="1:12" x14ac:dyDescent="0.45">
      <c r="A3153" t="str">
        <f t="shared" si="49"/>
        <v>Brislington, Bristol, City of, United Kingdom</v>
      </c>
      <c r="B3153" t="s">
        <v>5290</v>
      </c>
      <c r="C3153" t="s">
        <v>5290</v>
      </c>
      <c r="D3153">
        <v>51.431600000000003</v>
      </c>
      <c r="E3153">
        <v>-2.5438999999999998</v>
      </c>
      <c r="F3153" t="s">
        <v>536</v>
      </c>
      <c r="G3153" t="s">
        <v>537</v>
      </c>
      <c r="H3153" t="s">
        <v>538</v>
      </c>
      <c r="I3153" t="s">
        <v>5291</v>
      </c>
      <c r="K3153">
        <v>11511</v>
      </c>
      <c r="L3153">
        <v>1826515115</v>
      </c>
    </row>
    <row r="3154" spans="1:12" x14ac:dyDescent="0.45">
      <c r="A3154" t="str">
        <f t="shared" si="49"/>
        <v>Bristol, Bristol, City of, United Kingdom</v>
      </c>
      <c r="B3154" t="s">
        <v>5292</v>
      </c>
      <c r="C3154" t="s">
        <v>5292</v>
      </c>
      <c r="D3154">
        <v>51.45</v>
      </c>
      <c r="E3154">
        <v>-2.5832999999999999</v>
      </c>
      <c r="F3154" t="s">
        <v>536</v>
      </c>
      <c r="G3154" t="s">
        <v>537</v>
      </c>
      <c r="H3154" t="s">
        <v>538</v>
      </c>
      <c r="I3154" t="s">
        <v>5291</v>
      </c>
      <c r="K3154">
        <v>724000</v>
      </c>
      <c r="L3154">
        <v>1826921049</v>
      </c>
    </row>
    <row r="3155" spans="1:12" x14ac:dyDescent="0.45">
      <c r="A3155" t="str">
        <f t="shared" si="49"/>
        <v>Bristol, Tennessee, United States</v>
      </c>
      <c r="B3155" t="s">
        <v>5292</v>
      </c>
      <c r="C3155" t="s">
        <v>5292</v>
      </c>
      <c r="D3155">
        <v>36.557200000000002</v>
      </c>
      <c r="E3155">
        <v>-82.215400000000002</v>
      </c>
      <c r="F3155" t="s">
        <v>530</v>
      </c>
      <c r="G3155" t="s">
        <v>531</v>
      </c>
      <c r="H3155" t="s">
        <v>532</v>
      </c>
      <c r="I3155" t="s">
        <v>1466</v>
      </c>
      <c r="K3155">
        <v>70243</v>
      </c>
      <c r="L3155">
        <v>1840013301</v>
      </c>
    </row>
    <row r="3156" spans="1:12" x14ac:dyDescent="0.45">
      <c r="A3156" t="str">
        <f t="shared" si="49"/>
        <v>Bristol, Connecticut, United States</v>
      </c>
      <c r="B3156" t="s">
        <v>5292</v>
      </c>
      <c r="C3156" t="s">
        <v>5292</v>
      </c>
      <c r="D3156">
        <v>41.681199999999997</v>
      </c>
      <c r="E3156">
        <v>-72.940700000000007</v>
      </c>
      <c r="F3156" t="s">
        <v>530</v>
      </c>
      <c r="G3156" t="s">
        <v>531</v>
      </c>
      <c r="H3156" t="s">
        <v>532</v>
      </c>
      <c r="I3156" t="s">
        <v>2109</v>
      </c>
      <c r="K3156">
        <v>59947</v>
      </c>
      <c r="L3156">
        <v>1840004772</v>
      </c>
    </row>
    <row r="3157" spans="1:12" x14ac:dyDescent="0.45">
      <c r="A3157" t="str">
        <f t="shared" si="49"/>
        <v>Bristol, Pennsylvania, United States</v>
      </c>
      <c r="B3157" t="s">
        <v>5292</v>
      </c>
      <c r="C3157" t="s">
        <v>5292</v>
      </c>
      <c r="D3157">
        <v>40.121600000000001</v>
      </c>
      <c r="E3157">
        <v>-74.866699999999994</v>
      </c>
      <c r="F3157" t="s">
        <v>530</v>
      </c>
      <c r="G3157" t="s">
        <v>531</v>
      </c>
      <c r="H3157" t="s">
        <v>532</v>
      </c>
      <c r="I3157" t="s">
        <v>620</v>
      </c>
      <c r="K3157">
        <v>53803</v>
      </c>
      <c r="L3157">
        <v>1840001318</v>
      </c>
    </row>
    <row r="3158" spans="1:12" x14ac:dyDescent="0.45">
      <c r="A3158" t="str">
        <f t="shared" si="49"/>
        <v>Bristol, Rhode Island, United States</v>
      </c>
      <c r="B3158" t="s">
        <v>5292</v>
      </c>
      <c r="C3158" t="s">
        <v>5292</v>
      </c>
      <c r="D3158">
        <v>41.682699999999997</v>
      </c>
      <c r="E3158">
        <v>-71.269400000000005</v>
      </c>
      <c r="F3158" t="s">
        <v>530</v>
      </c>
      <c r="G3158" t="s">
        <v>531</v>
      </c>
      <c r="H3158" t="s">
        <v>532</v>
      </c>
      <c r="I3158" t="s">
        <v>3666</v>
      </c>
      <c r="K3158">
        <v>22234</v>
      </c>
      <c r="L3158">
        <v>1840106238</v>
      </c>
    </row>
    <row r="3159" spans="1:12" x14ac:dyDescent="0.45">
      <c r="A3159" t="str">
        <f t="shared" si="49"/>
        <v>Bristol, Virginia, United States</v>
      </c>
      <c r="B3159" t="s">
        <v>5292</v>
      </c>
      <c r="C3159" t="s">
        <v>5292</v>
      </c>
      <c r="D3159">
        <v>36.618000000000002</v>
      </c>
      <c r="E3159">
        <v>-82.160600000000002</v>
      </c>
      <c r="F3159" t="s">
        <v>530</v>
      </c>
      <c r="G3159" t="s">
        <v>531</v>
      </c>
      <c r="H3159" t="s">
        <v>532</v>
      </c>
      <c r="I3159" t="s">
        <v>618</v>
      </c>
      <c r="K3159">
        <v>16762</v>
      </c>
      <c r="L3159">
        <v>1840003879</v>
      </c>
    </row>
    <row r="3160" spans="1:12" x14ac:dyDescent="0.45">
      <c r="A3160" t="str">
        <f t="shared" si="49"/>
        <v>Bristol, Wisconsin, United States</v>
      </c>
      <c r="B3160" t="s">
        <v>5292</v>
      </c>
      <c r="C3160" t="s">
        <v>5292</v>
      </c>
      <c r="D3160">
        <v>42.537799999999997</v>
      </c>
      <c r="E3160">
        <v>-88.014899999999997</v>
      </c>
      <c r="F3160" t="s">
        <v>530</v>
      </c>
      <c r="G3160" t="s">
        <v>531</v>
      </c>
      <c r="H3160" t="s">
        <v>532</v>
      </c>
      <c r="I3160" t="s">
        <v>1611</v>
      </c>
      <c r="K3160">
        <v>5142</v>
      </c>
      <c r="L3160">
        <v>1840037916</v>
      </c>
    </row>
    <row r="3161" spans="1:12" x14ac:dyDescent="0.45">
      <c r="A3161" t="str">
        <f t="shared" si="49"/>
        <v>Briton Ferry, Neath Port Talbot, United Kingdom</v>
      </c>
      <c r="B3161" t="s">
        <v>5293</v>
      </c>
      <c r="C3161" t="s">
        <v>5293</v>
      </c>
      <c r="D3161">
        <v>51.64</v>
      </c>
      <c r="E3161">
        <v>-3.83</v>
      </c>
      <c r="F3161" t="s">
        <v>536</v>
      </c>
      <c r="G3161" t="s">
        <v>537</v>
      </c>
      <c r="H3161" t="s">
        <v>538</v>
      </c>
      <c r="I3161" t="s">
        <v>5294</v>
      </c>
      <c r="K3161">
        <v>5911</v>
      </c>
      <c r="L3161">
        <v>1826781600</v>
      </c>
    </row>
    <row r="3162" spans="1:12" x14ac:dyDescent="0.45">
      <c r="A3162" t="str">
        <f t="shared" si="49"/>
        <v>Brits, North West, South Africa</v>
      </c>
      <c r="B3162" t="s">
        <v>5295</v>
      </c>
      <c r="C3162" t="s">
        <v>5295</v>
      </c>
      <c r="D3162">
        <v>-25.616700000000002</v>
      </c>
      <c r="E3162">
        <v>27.7667</v>
      </c>
      <c r="F3162" t="s">
        <v>1436</v>
      </c>
      <c r="G3162" t="s">
        <v>1437</v>
      </c>
      <c r="H3162" t="s">
        <v>1438</v>
      </c>
      <c r="I3162" t="s">
        <v>4705</v>
      </c>
      <c r="K3162">
        <v>122497</v>
      </c>
      <c r="L3162">
        <v>1710468143</v>
      </c>
    </row>
    <row r="3163" spans="1:12" x14ac:dyDescent="0.45">
      <c r="A3163" t="str">
        <f t="shared" si="49"/>
        <v>Brive-la-Gaillarde, Nouvelle-Aquitaine, France</v>
      </c>
      <c r="B3163" t="s">
        <v>5296</v>
      </c>
      <c r="C3163" t="s">
        <v>5296</v>
      </c>
      <c r="D3163">
        <v>45.158299999999997</v>
      </c>
      <c r="E3163">
        <v>1.5321</v>
      </c>
      <c r="F3163" t="s">
        <v>526</v>
      </c>
      <c r="G3163" t="s">
        <v>527</v>
      </c>
      <c r="H3163" t="s">
        <v>528</v>
      </c>
      <c r="I3163" t="s">
        <v>917</v>
      </c>
      <c r="J3163" t="s">
        <v>366</v>
      </c>
      <c r="K3163">
        <v>46916</v>
      </c>
      <c r="L3163">
        <v>1250549859</v>
      </c>
    </row>
    <row r="3164" spans="1:12" x14ac:dyDescent="0.45">
      <c r="A3164" t="str">
        <f t="shared" si="49"/>
        <v>Brixham, Devon, United Kingdom</v>
      </c>
      <c r="B3164" t="s">
        <v>5297</v>
      </c>
      <c r="C3164" t="s">
        <v>5297</v>
      </c>
      <c r="D3164">
        <v>50.393999999999998</v>
      </c>
      <c r="E3164">
        <v>-3.516</v>
      </c>
      <c r="F3164" t="s">
        <v>536</v>
      </c>
      <c r="G3164" t="s">
        <v>537</v>
      </c>
      <c r="H3164" t="s">
        <v>538</v>
      </c>
      <c r="I3164" t="s">
        <v>2809</v>
      </c>
      <c r="K3164">
        <v>16693</v>
      </c>
      <c r="L3164">
        <v>1826371818</v>
      </c>
    </row>
    <row r="3165" spans="1:12" x14ac:dyDescent="0.45">
      <c r="A3165" t="str">
        <f t="shared" si="49"/>
        <v>Brixton, Lambeth, United Kingdom</v>
      </c>
      <c r="B3165" t="s">
        <v>5298</v>
      </c>
      <c r="C3165" t="s">
        <v>5298</v>
      </c>
      <c r="D3165">
        <v>51.463000000000001</v>
      </c>
      <c r="E3165">
        <v>-0.106</v>
      </c>
      <c r="F3165" t="s">
        <v>536</v>
      </c>
      <c r="G3165" t="s">
        <v>537</v>
      </c>
      <c r="H3165" t="s">
        <v>538</v>
      </c>
      <c r="I3165" t="s">
        <v>5299</v>
      </c>
      <c r="K3165">
        <v>78536</v>
      </c>
      <c r="L3165">
        <v>1826058068</v>
      </c>
    </row>
    <row r="3166" spans="1:12" x14ac:dyDescent="0.45">
      <c r="A3166" t="str">
        <f t="shared" si="49"/>
        <v>Brixworth, Northamptonshire, United Kingdom</v>
      </c>
      <c r="B3166" t="s">
        <v>5300</v>
      </c>
      <c r="C3166" t="s">
        <v>5300</v>
      </c>
      <c r="D3166">
        <v>52.329000000000001</v>
      </c>
      <c r="E3166">
        <v>-0.90400000000000003</v>
      </c>
      <c r="F3166" t="s">
        <v>536</v>
      </c>
      <c r="G3166" t="s">
        <v>537</v>
      </c>
      <c r="H3166" t="s">
        <v>538</v>
      </c>
      <c r="I3166" t="s">
        <v>5106</v>
      </c>
      <c r="K3166">
        <v>5162</v>
      </c>
      <c r="L3166">
        <v>1826215413</v>
      </c>
    </row>
    <row r="3167" spans="1:12" x14ac:dyDescent="0.45">
      <c r="A3167" t="str">
        <f t="shared" si="49"/>
        <v>Brno, Jihomoravský Kraj, Czechia</v>
      </c>
      <c r="B3167" t="s">
        <v>5301</v>
      </c>
      <c r="C3167" t="s">
        <v>5301</v>
      </c>
      <c r="D3167">
        <v>49.195300000000003</v>
      </c>
      <c r="E3167">
        <v>16.6083</v>
      </c>
      <c r="F3167" t="s">
        <v>2480</v>
      </c>
      <c r="G3167" t="s">
        <v>2481</v>
      </c>
      <c r="H3167" t="s">
        <v>2482</v>
      </c>
      <c r="I3167" t="s">
        <v>4683</v>
      </c>
      <c r="J3167" t="s">
        <v>378</v>
      </c>
      <c r="K3167">
        <v>381346</v>
      </c>
      <c r="L3167">
        <v>1203676514</v>
      </c>
    </row>
    <row r="3168" spans="1:12" x14ac:dyDescent="0.45">
      <c r="A3168" t="str">
        <f t="shared" si="49"/>
        <v>Broadalbin, New York, United States</v>
      </c>
      <c r="B3168" t="s">
        <v>5302</v>
      </c>
      <c r="C3168" t="s">
        <v>5302</v>
      </c>
      <c r="D3168">
        <v>43.0764</v>
      </c>
      <c r="E3168">
        <v>-74.157399999999996</v>
      </c>
      <c r="F3168" t="s">
        <v>530</v>
      </c>
      <c r="G3168" t="s">
        <v>531</v>
      </c>
      <c r="H3168" t="s">
        <v>532</v>
      </c>
      <c r="I3168" t="s">
        <v>803</v>
      </c>
      <c r="K3168">
        <v>5153</v>
      </c>
      <c r="L3168">
        <v>1840004311</v>
      </c>
    </row>
    <row r="3169" spans="1:12" x14ac:dyDescent="0.45">
      <c r="A3169" t="str">
        <f t="shared" si="49"/>
        <v>Broadlands, Virginia, United States</v>
      </c>
      <c r="B3169" t="s">
        <v>5303</v>
      </c>
      <c r="C3169" t="s">
        <v>5303</v>
      </c>
      <c r="D3169">
        <v>39.016800000000003</v>
      </c>
      <c r="E3169">
        <v>-77.5167</v>
      </c>
      <c r="F3169" t="s">
        <v>530</v>
      </c>
      <c r="G3169" t="s">
        <v>531</v>
      </c>
      <c r="H3169" t="s">
        <v>532</v>
      </c>
      <c r="I3169" t="s">
        <v>618</v>
      </c>
      <c r="K3169">
        <v>13704</v>
      </c>
      <c r="L3169">
        <v>1840024498</v>
      </c>
    </row>
    <row r="3170" spans="1:12" x14ac:dyDescent="0.45">
      <c r="A3170" t="str">
        <f t="shared" si="49"/>
        <v>Broadmoor, California, United States</v>
      </c>
      <c r="B3170" t="s">
        <v>5304</v>
      </c>
      <c r="C3170" t="s">
        <v>5304</v>
      </c>
      <c r="D3170">
        <v>37.691400000000002</v>
      </c>
      <c r="E3170">
        <v>-122.4811</v>
      </c>
      <c r="F3170" t="s">
        <v>530</v>
      </c>
      <c r="G3170" t="s">
        <v>531</v>
      </c>
      <c r="H3170" t="s">
        <v>532</v>
      </c>
      <c r="I3170" t="s">
        <v>754</v>
      </c>
      <c r="K3170">
        <v>5286</v>
      </c>
      <c r="L3170">
        <v>1840017623</v>
      </c>
    </row>
    <row r="3171" spans="1:12" x14ac:dyDescent="0.45">
      <c r="A3171" t="str">
        <f t="shared" si="49"/>
        <v>Broadstairs, Kent, United Kingdom</v>
      </c>
      <c r="B3171" t="s">
        <v>5305</v>
      </c>
      <c r="C3171" t="s">
        <v>5305</v>
      </c>
      <c r="D3171">
        <v>51.358899999999998</v>
      </c>
      <c r="E3171">
        <v>1.4394</v>
      </c>
      <c r="F3171" t="s">
        <v>536</v>
      </c>
      <c r="G3171" t="s">
        <v>537</v>
      </c>
      <c r="H3171" t="s">
        <v>538</v>
      </c>
      <c r="I3171" t="s">
        <v>1606</v>
      </c>
      <c r="K3171">
        <v>24903</v>
      </c>
      <c r="L3171">
        <v>1826167465</v>
      </c>
    </row>
    <row r="3172" spans="1:12" x14ac:dyDescent="0.45">
      <c r="A3172" t="str">
        <f t="shared" si="49"/>
        <v>Broadstone, Poole, United Kingdom</v>
      </c>
      <c r="B3172" t="s">
        <v>5306</v>
      </c>
      <c r="C3172" t="s">
        <v>5306</v>
      </c>
      <c r="D3172">
        <v>50.7605</v>
      </c>
      <c r="E3172">
        <v>-1.9950000000000001</v>
      </c>
      <c r="F3172" t="s">
        <v>536</v>
      </c>
      <c r="G3172" t="s">
        <v>537</v>
      </c>
      <c r="H3172" t="s">
        <v>538</v>
      </c>
      <c r="I3172" t="s">
        <v>5307</v>
      </c>
      <c r="K3172">
        <v>10303</v>
      </c>
      <c r="L3172">
        <v>1826492540</v>
      </c>
    </row>
    <row r="3173" spans="1:12" x14ac:dyDescent="0.45">
      <c r="A3173" t="str">
        <f t="shared" si="49"/>
        <v>Broadview, Illinois, United States</v>
      </c>
      <c r="B3173" t="s">
        <v>5308</v>
      </c>
      <c r="C3173" t="s">
        <v>5308</v>
      </c>
      <c r="D3173">
        <v>41.858400000000003</v>
      </c>
      <c r="E3173">
        <v>-87.856200000000001</v>
      </c>
      <c r="F3173" t="s">
        <v>530</v>
      </c>
      <c r="G3173" t="s">
        <v>531</v>
      </c>
      <c r="H3173" t="s">
        <v>532</v>
      </c>
      <c r="I3173" t="s">
        <v>824</v>
      </c>
      <c r="K3173">
        <v>7618</v>
      </c>
      <c r="L3173">
        <v>1840010141</v>
      </c>
    </row>
    <row r="3174" spans="1:12" x14ac:dyDescent="0.45">
      <c r="A3174" t="str">
        <f t="shared" si="49"/>
        <v>Broadview Heights, Ohio, United States</v>
      </c>
      <c r="B3174" t="s">
        <v>5309</v>
      </c>
      <c r="C3174" t="s">
        <v>5309</v>
      </c>
      <c r="D3174">
        <v>41.319499999999998</v>
      </c>
      <c r="E3174">
        <v>-81.678200000000004</v>
      </c>
      <c r="F3174" t="s">
        <v>530</v>
      </c>
      <c r="G3174" t="s">
        <v>531</v>
      </c>
      <c r="H3174" t="s">
        <v>532</v>
      </c>
      <c r="I3174" t="s">
        <v>799</v>
      </c>
      <c r="K3174">
        <v>19102</v>
      </c>
      <c r="L3174">
        <v>1840000591</v>
      </c>
    </row>
    <row r="3175" spans="1:12" x14ac:dyDescent="0.45">
      <c r="A3175" t="str">
        <f t="shared" si="49"/>
        <v>Broadview Park, Florida, United States</v>
      </c>
      <c r="B3175" t="s">
        <v>5310</v>
      </c>
      <c r="C3175" t="s">
        <v>5310</v>
      </c>
      <c r="D3175">
        <v>26.097899999999999</v>
      </c>
      <c r="E3175">
        <v>-80.208799999999997</v>
      </c>
      <c r="F3175" t="s">
        <v>530</v>
      </c>
      <c r="G3175" t="s">
        <v>531</v>
      </c>
      <c r="H3175" t="s">
        <v>532</v>
      </c>
      <c r="I3175" t="s">
        <v>1378</v>
      </c>
      <c r="K3175">
        <v>8068</v>
      </c>
      <c r="L3175">
        <v>1840028918</v>
      </c>
    </row>
    <row r="3176" spans="1:12" x14ac:dyDescent="0.45">
      <c r="A3176" t="str">
        <f t="shared" si="49"/>
        <v>Broadwater, West Sussex, United Kingdom</v>
      </c>
      <c r="B3176" t="s">
        <v>5311</v>
      </c>
      <c r="C3176" t="s">
        <v>5311</v>
      </c>
      <c r="D3176">
        <v>50.828200000000002</v>
      </c>
      <c r="E3176">
        <v>-0.37419999999999998</v>
      </c>
      <c r="F3176" t="s">
        <v>536</v>
      </c>
      <c r="G3176" t="s">
        <v>537</v>
      </c>
      <c r="H3176" t="s">
        <v>538</v>
      </c>
      <c r="I3176" t="s">
        <v>2025</v>
      </c>
      <c r="K3176">
        <v>9373</v>
      </c>
      <c r="L3176">
        <v>1826765618</v>
      </c>
    </row>
    <row r="3177" spans="1:12" x14ac:dyDescent="0.45">
      <c r="A3177" t="str">
        <f t="shared" si="49"/>
        <v>Broadway, Virginia, United States</v>
      </c>
      <c r="B3177" t="s">
        <v>5312</v>
      </c>
      <c r="C3177" t="s">
        <v>5312</v>
      </c>
      <c r="D3177">
        <v>38.6083</v>
      </c>
      <c r="E3177">
        <v>-78.801599999999993</v>
      </c>
      <c r="F3177" t="s">
        <v>530</v>
      </c>
      <c r="G3177" t="s">
        <v>531</v>
      </c>
      <c r="H3177" t="s">
        <v>532</v>
      </c>
      <c r="I3177" t="s">
        <v>618</v>
      </c>
      <c r="K3177">
        <v>6712</v>
      </c>
      <c r="L3177">
        <v>1840006136</v>
      </c>
    </row>
    <row r="3178" spans="1:12" x14ac:dyDescent="0.45">
      <c r="A3178" t="str">
        <f t="shared" si="49"/>
        <v>Brocēni, Brocēnu Novads, Latvia</v>
      </c>
      <c r="B3178" t="s">
        <v>5313</v>
      </c>
      <c r="C3178" t="s">
        <v>5314</v>
      </c>
      <c r="D3178">
        <v>56.683300000000003</v>
      </c>
      <c r="E3178">
        <v>22.566400000000002</v>
      </c>
      <c r="F3178" t="s">
        <v>811</v>
      </c>
      <c r="G3178" t="s">
        <v>812</v>
      </c>
      <c r="H3178" t="s">
        <v>813</v>
      </c>
      <c r="I3178" t="s">
        <v>5315</v>
      </c>
      <c r="J3178" t="s">
        <v>378</v>
      </c>
      <c r="K3178">
        <v>2779</v>
      </c>
      <c r="L3178">
        <v>1428026538</v>
      </c>
    </row>
    <row r="3179" spans="1:12" x14ac:dyDescent="0.45">
      <c r="A3179" t="str">
        <f t="shared" si="49"/>
        <v>Brock, Ontario, Canada</v>
      </c>
      <c r="B3179" t="s">
        <v>5316</v>
      </c>
      <c r="C3179" t="s">
        <v>5316</v>
      </c>
      <c r="D3179">
        <v>44.316699999999997</v>
      </c>
      <c r="E3179">
        <v>-79.083299999999994</v>
      </c>
      <c r="F3179" t="s">
        <v>541</v>
      </c>
      <c r="G3179" t="s">
        <v>542</v>
      </c>
      <c r="H3179" t="s">
        <v>543</v>
      </c>
      <c r="I3179" t="s">
        <v>857</v>
      </c>
      <c r="K3179">
        <v>11642</v>
      </c>
      <c r="L3179">
        <v>1124001106</v>
      </c>
    </row>
    <row r="3180" spans="1:12" x14ac:dyDescent="0.45">
      <c r="A3180" t="str">
        <f t="shared" si="49"/>
        <v>Brock Hall, Maryland, United States</v>
      </c>
      <c r="B3180" t="s">
        <v>5317</v>
      </c>
      <c r="C3180" t="s">
        <v>5317</v>
      </c>
      <c r="D3180">
        <v>38.861699999999999</v>
      </c>
      <c r="E3180">
        <v>-76.754900000000006</v>
      </c>
      <c r="F3180" t="s">
        <v>530</v>
      </c>
      <c r="G3180" t="s">
        <v>531</v>
      </c>
      <c r="H3180" t="s">
        <v>532</v>
      </c>
      <c r="I3180" t="s">
        <v>588</v>
      </c>
      <c r="K3180">
        <v>11664</v>
      </c>
      <c r="L3180">
        <v>1840024541</v>
      </c>
    </row>
    <row r="3181" spans="1:12" x14ac:dyDescent="0.45">
      <c r="A3181" t="str">
        <f t="shared" si="49"/>
        <v>Brockport, New York, United States</v>
      </c>
      <c r="B3181" t="s">
        <v>5318</v>
      </c>
      <c r="C3181" t="s">
        <v>5318</v>
      </c>
      <c r="D3181">
        <v>43.213700000000003</v>
      </c>
      <c r="E3181">
        <v>-77.940399999999997</v>
      </c>
      <c r="F3181" t="s">
        <v>530</v>
      </c>
      <c r="G3181" t="s">
        <v>531</v>
      </c>
      <c r="H3181" t="s">
        <v>532</v>
      </c>
      <c r="I3181" t="s">
        <v>803</v>
      </c>
      <c r="K3181">
        <v>19764</v>
      </c>
      <c r="L3181">
        <v>1840004287</v>
      </c>
    </row>
    <row r="3182" spans="1:12" x14ac:dyDescent="0.45">
      <c r="A3182" t="str">
        <f t="shared" si="49"/>
        <v>Brockton, Massachusetts, United States</v>
      </c>
      <c r="B3182" t="s">
        <v>5319</v>
      </c>
      <c r="C3182" t="s">
        <v>5319</v>
      </c>
      <c r="D3182">
        <v>42.082099999999997</v>
      </c>
      <c r="E3182">
        <v>-71.024199999999993</v>
      </c>
      <c r="F3182" t="s">
        <v>530</v>
      </c>
      <c r="G3182" t="s">
        <v>531</v>
      </c>
      <c r="H3182" t="s">
        <v>532</v>
      </c>
      <c r="I3182" t="s">
        <v>621</v>
      </c>
      <c r="K3182">
        <v>95708</v>
      </c>
      <c r="L3182">
        <v>1840000467</v>
      </c>
    </row>
    <row r="3183" spans="1:12" x14ac:dyDescent="0.45">
      <c r="A3183" t="str">
        <f t="shared" si="49"/>
        <v>Brockton, Ontario, Canada</v>
      </c>
      <c r="B3183" t="s">
        <v>5319</v>
      </c>
      <c r="C3183" t="s">
        <v>5319</v>
      </c>
      <c r="D3183">
        <v>44.166699999999999</v>
      </c>
      <c r="E3183">
        <v>-81.216700000000003</v>
      </c>
      <c r="F3183" t="s">
        <v>541</v>
      </c>
      <c r="G3183" t="s">
        <v>542</v>
      </c>
      <c r="H3183" t="s">
        <v>543</v>
      </c>
      <c r="I3183" t="s">
        <v>857</v>
      </c>
      <c r="K3183">
        <v>9461</v>
      </c>
      <c r="L3183">
        <v>1124000713</v>
      </c>
    </row>
    <row r="3184" spans="1:12" x14ac:dyDescent="0.45">
      <c r="A3184" t="str">
        <f t="shared" si="49"/>
        <v>Brockville, Ontario, Canada</v>
      </c>
      <c r="B3184" t="s">
        <v>5320</v>
      </c>
      <c r="C3184" t="s">
        <v>5320</v>
      </c>
      <c r="D3184">
        <v>44.583300000000001</v>
      </c>
      <c r="E3184">
        <v>-75.683300000000003</v>
      </c>
      <c r="F3184" t="s">
        <v>541</v>
      </c>
      <c r="G3184" t="s">
        <v>542</v>
      </c>
      <c r="H3184" t="s">
        <v>543</v>
      </c>
      <c r="I3184" t="s">
        <v>857</v>
      </c>
      <c r="K3184">
        <v>21854</v>
      </c>
      <c r="L3184">
        <v>1124286131</v>
      </c>
    </row>
    <row r="3185" spans="1:12" x14ac:dyDescent="0.45">
      <c r="A3185" t="str">
        <f t="shared" si="49"/>
        <v>Brockworth, Gloucestershire, United Kingdom</v>
      </c>
      <c r="B3185" t="s">
        <v>5321</v>
      </c>
      <c r="C3185" t="s">
        <v>5321</v>
      </c>
      <c r="D3185">
        <v>51.85</v>
      </c>
      <c r="E3185">
        <v>-2.15</v>
      </c>
      <c r="F3185" t="s">
        <v>536</v>
      </c>
      <c r="G3185" t="s">
        <v>537</v>
      </c>
      <c r="H3185" t="s">
        <v>538</v>
      </c>
      <c r="I3185" t="s">
        <v>4605</v>
      </c>
      <c r="K3185">
        <v>7387</v>
      </c>
      <c r="L3185">
        <v>1826331782</v>
      </c>
    </row>
    <row r="3186" spans="1:12" x14ac:dyDescent="0.45">
      <c r="A3186" t="str">
        <f t="shared" si="49"/>
        <v>Brodósqui, São Paulo, Brazil</v>
      </c>
      <c r="B3186" t="s">
        <v>5322</v>
      </c>
      <c r="C3186" t="s">
        <v>5323</v>
      </c>
      <c r="D3186">
        <v>-20.9908</v>
      </c>
      <c r="E3186">
        <v>-47.658900000000003</v>
      </c>
      <c r="F3186" t="s">
        <v>491</v>
      </c>
      <c r="G3186" t="s">
        <v>492</v>
      </c>
      <c r="H3186" t="s">
        <v>493</v>
      </c>
      <c r="I3186" t="s">
        <v>801</v>
      </c>
      <c r="K3186">
        <v>23460</v>
      </c>
      <c r="L3186">
        <v>1076955012</v>
      </c>
    </row>
    <row r="3187" spans="1:12" x14ac:dyDescent="0.45">
      <c r="A3187" t="str">
        <f t="shared" si="49"/>
        <v>Brody, L’vivs’ka Oblast’, Ukraine</v>
      </c>
      <c r="B3187" t="s">
        <v>5324</v>
      </c>
      <c r="C3187" t="s">
        <v>5324</v>
      </c>
      <c r="D3187">
        <v>50.078099999999999</v>
      </c>
      <c r="E3187">
        <v>25.154199999999999</v>
      </c>
      <c r="F3187" t="s">
        <v>1461</v>
      </c>
      <c r="G3187" t="s">
        <v>1462</v>
      </c>
      <c r="H3187" t="s">
        <v>1463</v>
      </c>
      <c r="I3187" t="s">
        <v>5000</v>
      </c>
      <c r="J3187" t="s">
        <v>366</v>
      </c>
      <c r="K3187">
        <v>23752</v>
      </c>
      <c r="L3187">
        <v>1804538798</v>
      </c>
    </row>
    <row r="3188" spans="1:12" x14ac:dyDescent="0.45">
      <c r="A3188" t="str">
        <f t="shared" si="49"/>
        <v>Broken Arrow, Oklahoma, United States</v>
      </c>
      <c r="B3188" t="s">
        <v>5325</v>
      </c>
      <c r="C3188" t="s">
        <v>5325</v>
      </c>
      <c r="D3188">
        <v>36.036499999999997</v>
      </c>
      <c r="E3188">
        <v>-95.780900000000003</v>
      </c>
      <c r="F3188" t="s">
        <v>530</v>
      </c>
      <c r="G3188" t="s">
        <v>531</v>
      </c>
      <c r="H3188" t="s">
        <v>532</v>
      </c>
      <c r="I3188" t="s">
        <v>798</v>
      </c>
      <c r="K3188">
        <v>110198</v>
      </c>
      <c r="L3188">
        <v>1840019059</v>
      </c>
    </row>
    <row r="3189" spans="1:12" x14ac:dyDescent="0.45">
      <c r="A3189" t="str">
        <f t="shared" si="49"/>
        <v>Broken Hill, New South Wales, Australia</v>
      </c>
      <c r="B3189" t="s">
        <v>5326</v>
      </c>
      <c r="C3189" t="s">
        <v>5326</v>
      </c>
      <c r="D3189">
        <v>-31.956700000000001</v>
      </c>
      <c r="E3189">
        <v>141.46780000000001</v>
      </c>
      <c r="F3189" t="s">
        <v>830</v>
      </c>
      <c r="G3189" t="s">
        <v>831</v>
      </c>
      <c r="H3189" t="s">
        <v>832</v>
      </c>
      <c r="I3189" t="s">
        <v>1454</v>
      </c>
      <c r="K3189">
        <v>17734</v>
      </c>
      <c r="L3189">
        <v>1036216956</v>
      </c>
    </row>
    <row r="3190" spans="1:12" x14ac:dyDescent="0.45">
      <c r="A3190" t="str">
        <f t="shared" si="49"/>
        <v>Brokenhead, Manitoba, Canada</v>
      </c>
      <c r="B3190" t="s">
        <v>5327</v>
      </c>
      <c r="C3190" t="s">
        <v>5327</v>
      </c>
      <c r="D3190">
        <v>50.142800000000001</v>
      </c>
      <c r="E3190">
        <v>-96.531899999999993</v>
      </c>
      <c r="F3190" t="s">
        <v>541</v>
      </c>
      <c r="G3190" t="s">
        <v>542</v>
      </c>
      <c r="H3190" t="s">
        <v>543</v>
      </c>
      <c r="I3190" t="s">
        <v>5149</v>
      </c>
      <c r="K3190">
        <v>5122</v>
      </c>
      <c r="L3190">
        <v>1124000321</v>
      </c>
    </row>
    <row r="3191" spans="1:12" x14ac:dyDescent="0.45">
      <c r="A3191" t="str">
        <f t="shared" si="49"/>
        <v>Brokopondo, Brokopondo, Suriname</v>
      </c>
      <c r="B3191" t="s">
        <v>5328</v>
      </c>
      <c r="C3191" t="s">
        <v>5328</v>
      </c>
      <c r="D3191">
        <v>5.0404</v>
      </c>
      <c r="E3191">
        <v>-55.02</v>
      </c>
      <c r="F3191" t="s">
        <v>1444</v>
      </c>
      <c r="G3191" t="s">
        <v>1445</v>
      </c>
      <c r="H3191" t="s">
        <v>1446</v>
      </c>
      <c r="I3191" t="s">
        <v>5328</v>
      </c>
      <c r="J3191" t="s">
        <v>378</v>
      </c>
      <c r="K3191">
        <v>8340</v>
      </c>
      <c r="L3191">
        <v>1740558611</v>
      </c>
    </row>
    <row r="3192" spans="1:12" x14ac:dyDescent="0.45">
      <c r="A3192" t="str">
        <f t="shared" si="49"/>
        <v>Bromborough, Wirral, United Kingdom</v>
      </c>
      <c r="B3192" t="s">
        <v>5329</v>
      </c>
      <c r="C3192" t="s">
        <v>5329</v>
      </c>
      <c r="D3192">
        <v>53.335999999999999</v>
      </c>
      <c r="E3192">
        <v>-2.9780000000000002</v>
      </c>
      <c r="F3192" t="s">
        <v>536</v>
      </c>
      <c r="G3192" t="s">
        <v>537</v>
      </c>
      <c r="H3192" t="s">
        <v>538</v>
      </c>
      <c r="I3192" t="s">
        <v>3896</v>
      </c>
      <c r="K3192">
        <v>14850</v>
      </c>
      <c r="L3192">
        <v>1826223984</v>
      </c>
    </row>
    <row r="3193" spans="1:12" x14ac:dyDescent="0.45">
      <c r="A3193" t="str">
        <f t="shared" si="49"/>
        <v>Bromley, Bromley, United Kingdom</v>
      </c>
      <c r="B3193" t="s">
        <v>3912</v>
      </c>
      <c r="C3193" t="s">
        <v>3912</v>
      </c>
      <c r="D3193">
        <v>51.406999999999996</v>
      </c>
      <c r="E3193">
        <v>2.1000000000000001E-2</v>
      </c>
      <c r="F3193" t="s">
        <v>536</v>
      </c>
      <c r="G3193" t="s">
        <v>537</v>
      </c>
      <c r="H3193" t="s">
        <v>538</v>
      </c>
      <c r="I3193" t="s">
        <v>3912</v>
      </c>
      <c r="K3193">
        <v>87889</v>
      </c>
      <c r="L3193">
        <v>1826385764</v>
      </c>
    </row>
    <row r="3194" spans="1:12" x14ac:dyDescent="0.45">
      <c r="A3194" t="str">
        <f t="shared" si="49"/>
        <v>Bromont, Quebec, Canada</v>
      </c>
      <c r="B3194" t="s">
        <v>5330</v>
      </c>
      <c r="C3194" t="s">
        <v>5330</v>
      </c>
      <c r="D3194">
        <v>45.316699999999997</v>
      </c>
      <c r="E3194">
        <v>-72.650000000000006</v>
      </c>
      <c r="F3194" t="s">
        <v>541</v>
      </c>
      <c r="G3194" t="s">
        <v>542</v>
      </c>
      <c r="H3194" t="s">
        <v>543</v>
      </c>
      <c r="I3194" t="s">
        <v>756</v>
      </c>
      <c r="K3194">
        <v>7649</v>
      </c>
      <c r="L3194">
        <v>1124286457</v>
      </c>
    </row>
    <row r="3195" spans="1:12" x14ac:dyDescent="0.45">
      <c r="A3195" t="str">
        <f t="shared" si="49"/>
        <v>Bromsgrove, Worcestershire, United Kingdom</v>
      </c>
      <c r="B3195" t="s">
        <v>5331</v>
      </c>
      <c r="C3195" t="s">
        <v>5331</v>
      </c>
      <c r="D3195">
        <v>52.335299999999997</v>
      </c>
      <c r="E3195">
        <v>-2.0579000000000001</v>
      </c>
      <c r="F3195" t="s">
        <v>536</v>
      </c>
      <c r="G3195" t="s">
        <v>537</v>
      </c>
      <c r="H3195" t="s">
        <v>538</v>
      </c>
      <c r="I3195" t="s">
        <v>1748</v>
      </c>
      <c r="K3195">
        <v>29237</v>
      </c>
      <c r="L3195">
        <v>1826356095</v>
      </c>
    </row>
    <row r="3196" spans="1:12" x14ac:dyDescent="0.45">
      <c r="A3196" t="str">
        <f t="shared" si="49"/>
        <v>Bron, Auvergne-Rhône-Alpes, France</v>
      </c>
      <c r="B3196" t="s">
        <v>5332</v>
      </c>
      <c r="C3196" t="s">
        <v>5332</v>
      </c>
      <c r="D3196">
        <v>45.739400000000003</v>
      </c>
      <c r="E3196">
        <v>4.9138999999999999</v>
      </c>
      <c r="F3196" t="s">
        <v>526</v>
      </c>
      <c r="G3196" t="s">
        <v>527</v>
      </c>
      <c r="H3196" t="s">
        <v>528</v>
      </c>
      <c r="I3196" t="s">
        <v>1083</v>
      </c>
      <c r="K3196">
        <v>41543</v>
      </c>
      <c r="L3196">
        <v>1250002616</v>
      </c>
    </row>
    <row r="3197" spans="1:12" x14ac:dyDescent="0.45">
      <c r="A3197" t="str">
        <f t="shared" si="49"/>
        <v>Bronnitsy, Moskovskaya Oblast’, Russia</v>
      </c>
      <c r="B3197" t="s">
        <v>5333</v>
      </c>
      <c r="C3197" t="s">
        <v>5333</v>
      </c>
      <c r="D3197">
        <v>55.421999999999997</v>
      </c>
      <c r="E3197">
        <v>38.263100000000001</v>
      </c>
      <c r="F3197" t="s">
        <v>504</v>
      </c>
      <c r="G3197" t="s">
        <v>505</v>
      </c>
      <c r="H3197" t="s">
        <v>506</v>
      </c>
      <c r="I3197" t="s">
        <v>3224</v>
      </c>
      <c r="K3197">
        <v>22567</v>
      </c>
      <c r="L3197">
        <v>1643641489</v>
      </c>
    </row>
    <row r="3198" spans="1:12" x14ac:dyDescent="0.45">
      <c r="A3198" t="str">
        <f t="shared" si="49"/>
        <v>Brønnøysund, Nordland, Norway</v>
      </c>
      <c r="B3198" t="s">
        <v>5334</v>
      </c>
      <c r="C3198" t="s">
        <v>5335</v>
      </c>
      <c r="D3198">
        <v>65.474900000000005</v>
      </c>
      <c r="E3198">
        <v>12.212</v>
      </c>
      <c r="F3198" t="s">
        <v>1169</v>
      </c>
      <c r="G3198" t="s">
        <v>1170</v>
      </c>
      <c r="H3198" t="s">
        <v>1171</v>
      </c>
      <c r="I3198" t="s">
        <v>4789</v>
      </c>
      <c r="J3198" t="s">
        <v>366</v>
      </c>
      <c r="K3198">
        <v>5050</v>
      </c>
      <c r="L3198">
        <v>1578503953</v>
      </c>
    </row>
    <row r="3199" spans="1:12" x14ac:dyDescent="0.45">
      <c r="A3199" t="str">
        <f t="shared" si="49"/>
        <v>Bronx, New York, United States</v>
      </c>
      <c r="B3199" t="s">
        <v>5336</v>
      </c>
      <c r="C3199" t="s">
        <v>5336</v>
      </c>
      <c r="D3199">
        <v>40.850099999999998</v>
      </c>
      <c r="E3199">
        <v>-73.866200000000006</v>
      </c>
      <c r="F3199" t="s">
        <v>530</v>
      </c>
      <c r="G3199" t="s">
        <v>531</v>
      </c>
      <c r="H3199" t="s">
        <v>532</v>
      </c>
      <c r="I3199" t="s">
        <v>803</v>
      </c>
      <c r="K3199">
        <v>1418207</v>
      </c>
      <c r="L3199">
        <v>1840033999</v>
      </c>
    </row>
    <row r="3200" spans="1:12" x14ac:dyDescent="0.45">
      <c r="A3200" t="str">
        <f t="shared" si="49"/>
        <v>Bronxville, New York, United States</v>
      </c>
      <c r="B3200" t="s">
        <v>5337</v>
      </c>
      <c r="C3200" t="s">
        <v>5337</v>
      </c>
      <c r="D3200">
        <v>40.939399999999999</v>
      </c>
      <c r="E3200">
        <v>-73.826300000000003</v>
      </c>
      <c r="F3200" t="s">
        <v>530</v>
      </c>
      <c r="G3200" t="s">
        <v>531</v>
      </c>
      <c r="H3200" t="s">
        <v>532</v>
      </c>
      <c r="I3200" t="s">
        <v>803</v>
      </c>
      <c r="K3200">
        <v>6408</v>
      </c>
      <c r="L3200">
        <v>1840004949</v>
      </c>
    </row>
    <row r="3201" spans="1:12" x14ac:dyDescent="0.45">
      <c r="A3201" t="str">
        <f t="shared" si="49"/>
        <v>Brook Highland, Alabama, United States</v>
      </c>
      <c r="B3201" t="s">
        <v>5338</v>
      </c>
      <c r="C3201" t="s">
        <v>5338</v>
      </c>
      <c r="D3201">
        <v>33.435899999999997</v>
      </c>
      <c r="E3201">
        <v>-86.684899999999999</v>
      </c>
      <c r="F3201" t="s">
        <v>530</v>
      </c>
      <c r="G3201" t="s">
        <v>531</v>
      </c>
      <c r="H3201" t="s">
        <v>532</v>
      </c>
      <c r="I3201" t="s">
        <v>1371</v>
      </c>
      <c r="K3201">
        <v>7116</v>
      </c>
      <c r="L3201">
        <v>1840027551</v>
      </c>
    </row>
    <row r="3202" spans="1:12" x14ac:dyDescent="0.45">
      <c r="A3202" t="str">
        <f t="shared" si="49"/>
        <v>Brook Park, Ohio, United States</v>
      </c>
      <c r="B3202" t="s">
        <v>5339</v>
      </c>
      <c r="C3202" t="s">
        <v>5339</v>
      </c>
      <c r="D3202">
        <v>41.403599999999997</v>
      </c>
      <c r="E3202">
        <v>-81.821899999999999</v>
      </c>
      <c r="F3202" t="s">
        <v>530</v>
      </c>
      <c r="G3202" t="s">
        <v>531</v>
      </c>
      <c r="H3202" t="s">
        <v>532</v>
      </c>
      <c r="I3202" t="s">
        <v>799</v>
      </c>
      <c r="K3202">
        <v>18382</v>
      </c>
      <c r="L3202">
        <v>1840000594</v>
      </c>
    </row>
    <row r="3203" spans="1:12" x14ac:dyDescent="0.45">
      <c r="A3203" t="str">
        <f t="shared" ref="A3203:A3266" si="50">CONCATENATE(B3203,", ",I3203,", ",F3203)</f>
        <v>Brookdale, New Jersey, United States</v>
      </c>
      <c r="B3203" t="s">
        <v>5340</v>
      </c>
      <c r="C3203" t="s">
        <v>5340</v>
      </c>
      <c r="D3203">
        <v>40.834800000000001</v>
      </c>
      <c r="E3203">
        <v>-74.1798</v>
      </c>
      <c r="F3203" t="s">
        <v>530</v>
      </c>
      <c r="G3203" t="s">
        <v>531</v>
      </c>
      <c r="H3203" t="s">
        <v>532</v>
      </c>
      <c r="I3203" t="s">
        <v>587</v>
      </c>
      <c r="K3203">
        <v>9539</v>
      </c>
      <c r="L3203">
        <v>1840024254</v>
      </c>
    </row>
    <row r="3204" spans="1:12" x14ac:dyDescent="0.45">
      <c r="A3204" t="str">
        <f t="shared" si="50"/>
        <v>Brookfield, Illinois, United States</v>
      </c>
      <c r="B3204" t="s">
        <v>5341</v>
      </c>
      <c r="C3204" t="s">
        <v>5341</v>
      </c>
      <c r="D3204">
        <v>41.8245</v>
      </c>
      <c r="E3204">
        <v>-87.846999999999994</v>
      </c>
      <c r="F3204" t="s">
        <v>530</v>
      </c>
      <c r="G3204" t="s">
        <v>531</v>
      </c>
      <c r="H3204" t="s">
        <v>532</v>
      </c>
      <c r="I3204" t="s">
        <v>824</v>
      </c>
      <c r="K3204">
        <v>18310</v>
      </c>
      <c r="L3204">
        <v>1840010142</v>
      </c>
    </row>
    <row r="3205" spans="1:12" x14ac:dyDescent="0.45">
      <c r="A3205" t="str">
        <f t="shared" si="50"/>
        <v>Brookfield, Wisconsin, United States</v>
      </c>
      <c r="B3205" t="s">
        <v>5341</v>
      </c>
      <c r="C3205" t="s">
        <v>5341</v>
      </c>
      <c r="D3205">
        <v>43.064</v>
      </c>
      <c r="E3205">
        <v>-88.123099999999994</v>
      </c>
      <c r="F3205" t="s">
        <v>530</v>
      </c>
      <c r="G3205" t="s">
        <v>531</v>
      </c>
      <c r="H3205" t="s">
        <v>532</v>
      </c>
      <c r="I3205" t="s">
        <v>1611</v>
      </c>
      <c r="K3205">
        <v>39115</v>
      </c>
      <c r="L3205">
        <v>1840003012</v>
      </c>
    </row>
    <row r="3206" spans="1:12" x14ac:dyDescent="0.45">
      <c r="A3206" t="str">
        <f t="shared" si="50"/>
        <v>Brookfield, Connecticut, United States</v>
      </c>
      <c r="B3206" t="s">
        <v>5341</v>
      </c>
      <c r="C3206" t="s">
        <v>5341</v>
      </c>
      <c r="D3206">
        <v>41.467399999999998</v>
      </c>
      <c r="E3206">
        <v>-73.392300000000006</v>
      </c>
      <c r="F3206" t="s">
        <v>530</v>
      </c>
      <c r="G3206" t="s">
        <v>531</v>
      </c>
      <c r="H3206" t="s">
        <v>532</v>
      </c>
      <c r="I3206" t="s">
        <v>2109</v>
      </c>
      <c r="K3206">
        <v>17013</v>
      </c>
      <c r="L3206">
        <v>1840034171</v>
      </c>
    </row>
    <row r="3207" spans="1:12" x14ac:dyDescent="0.45">
      <c r="A3207" t="str">
        <f t="shared" si="50"/>
        <v>Brookhaven, New York, United States</v>
      </c>
      <c r="B3207" t="s">
        <v>5342</v>
      </c>
      <c r="C3207" t="s">
        <v>5342</v>
      </c>
      <c r="D3207">
        <v>40.832099999999997</v>
      </c>
      <c r="E3207">
        <v>-72.951800000000006</v>
      </c>
      <c r="F3207" t="s">
        <v>530</v>
      </c>
      <c r="G3207" t="s">
        <v>531</v>
      </c>
      <c r="H3207" t="s">
        <v>532</v>
      </c>
      <c r="I3207" t="s">
        <v>803</v>
      </c>
      <c r="K3207">
        <v>484671</v>
      </c>
      <c r="L3207">
        <v>1840057464</v>
      </c>
    </row>
    <row r="3208" spans="1:12" x14ac:dyDescent="0.45">
      <c r="A3208" t="str">
        <f t="shared" si="50"/>
        <v>Brookhaven, Georgia, United States</v>
      </c>
      <c r="B3208" t="s">
        <v>5342</v>
      </c>
      <c r="C3208" t="s">
        <v>5342</v>
      </c>
      <c r="D3208">
        <v>33.874400000000001</v>
      </c>
      <c r="E3208">
        <v>-84.331400000000002</v>
      </c>
      <c r="F3208" t="s">
        <v>530</v>
      </c>
      <c r="G3208" t="s">
        <v>531</v>
      </c>
      <c r="H3208" t="s">
        <v>532</v>
      </c>
      <c r="I3208" t="s">
        <v>763</v>
      </c>
      <c r="K3208">
        <v>55554</v>
      </c>
      <c r="L3208">
        <v>1840029224</v>
      </c>
    </row>
    <row r="3209" spans="1:12" x14ac:dyDescent="0.45">
      <c r="A3209" t="str">
        <f t="shared" si="50"/>
        <v>Brookhaven, Mississippi, United States</v>
      </c>
      <c r="B3209" t="s">
        <v>5342</v>
      </c>
      <c r="C3209" t="s">
        <v>5342</v>
      </c>
      <c r="D3209">
        <v>31.580300000000001</v>
      </c>
      <c r="E3209">
        <v>-90.443200000000004</v>
      </c>
      <c r="F3209" t="s">
        <v>530</v>
      </c>
      <c r="G3209" t="s">
        <v>531</v>
      </c>
      <c r="H3209" t="s">
        <v>532</v>
      </c>
      <c r="I3209" t="s">
        <v>1875</v>
      </c>
      <c r="K3209">
        <v>10154</v>
      </c>
      <c r="L3209">
        <v>1840013862</v>
      </c>
    </row>
    <row r="3210" spans="1:12" x14ac:dyDescent="0.45">
      <c r="A3210" t="str">
        <f t="shared" si="50"/>
        <v>Brookhaven, Pennsylvania, United States</v>
      </c>
      <c r="B3210" t="s">
        <v>5342</v>
      </c>
      <c r="C3210" t="s">
        <v>5342</v>
      </c>
      <c r="D3210">
        <v>39.871499999999997</v>
      </c>
      <c r="E3210">
        <v>-75.391800000000003</v>
      </c>
      <c r="F3210" t="s">
        <v>530</v>
      </c>
      <c r="G3210" t="s">
        <v>531</v>
      </c>
      <c r="H3210" t="s">
        <v>532</v>
      </c>
      <c r="I3210" t="s">
        <v>620</v>
      </c>
      <c r="K3210">
        <v>8049</v>
      </c>
      <c r="L3210">
        <v>1840000689</v>
      </c>
    </row>
    <row r="3211" spans="1:12" x14ac:dyDescent="0.45">
      <c r="A3211" t="str">
        <f t="shared" si="50"/>
        <v>Brookhaven, West Virginia, United States</v>
      </c>
      <c r="B3211" t="s">
        <v>5342</v>
      </c>
      <c r="C3211" t="s">
        <v>5342</v>
      </c>
      <c r="D3211">
        <v>39.606200000000001</v>
      </c>
      <c r="E3211">
        <v>-79.881200000000007</v>
      </c>
      <c r="F3211" t="s">
        <v>530</v>
      </c>
      <c r="G3211" t="s">
        <v>531</v>
      </c>
      <c r="H3211" t="s">
        <v>532</v>
      </c>
      <c r="I3211" t="s">
        <v>3915</v>
      </c>
      <c r="K3211">
        <v>5900</v>
      </c>
      <c r="L3211">
        <v>1840005643</v>
      </c>
    </row>
    <row r="3212" spans="1:12" x14ac:dyDescent="0.45">
      <c r="A3212" t="str">
        <f t="shared" si="50"/>
        <v>Brookings, South Dakota, United States</v>
      </c>
      <c r="B3212" t="s">
        <v>5343</v>
      </c>
      <c r="C3212" t="s">
        <v>5343</v>
      </c>
      <c r="D3212">
        <v>44.302199999999999</v>
      </c>
      <c r="E3212">
        <v>-96.785899999999998</v>
      </c>
      <c r="F3212" t="s">
        <v>530</v>
      </c>
      <c r="G3212" t="s">
        <v>531</v>
      </c>
      <c r="H3212" t="s">
        <v>532</v>
      </c>
      <c r="I3212" t="s">
        <v>586</v>
      </c>
      <c r="K3212">
        <v>24887</v>
      </c>
      <c r="L3212">
        <v>1840002506</v>
      </c>
    </row>
    <row r="3213" spans="1:12" x14ac:dyDescent="0.45">
      <c r="A3213" t="str">
        <f t="shared" si="50"/>
        <v>Brookings, Oregon, United States</v>
      </c>
      <c r="B3213" t="s">
        <v>5343</v>
      </c>
      <c r="C3213" t="s">
        <v>5343</v>
      </c>
      <c r="D3213">
        <v>42.069699999999997</v>
      </c>
      <c r="E3213">
        <v>-124.30029999999999</v>
      </c>
      <c r="F3213" t="s">
        <v>530</v>
      </c>
      <c r="G3213" t="s">
        <v>531</v>
      </c>
      <c r="H3213" t="s">
        <v>532</v>
      </c>
      <c r="I3213" t="s">
        <v>1426</v>
      </c>
      <c r="K3213">
        <v>11162</v>
      </c>
      <c r="L3213">
        <v>1840018677</v>
      </c>
    </row>
    <row r="3214" spans="1:12" x14ac:dyDescent="0.45">
      <c r="A3214" t="str">
        <f t="shared" si="50"/>
        <v>Brookline, Massachusetts, United States</v>
      </c>
      <c r="B3214" t="s">
        <v>5344</v>
      </c>
      <c r="C3214" t="s">
        <v>5344</v>
      </c>
      <c r="D3214">
        <v>42.324300000000001</v>
      </c>
      <c r="E3214">
        <v>-71.140799999999999</v>
      </c>
      <c r="F3214" t="s">
        <v>530</v>
      </c>
      <c r="G3214" t="s">
        <v>531</v>
      </c>
      <c r="H3214" t="s">
        <v>532</v>
      </c>
      <c r="I3214" t="s">
        <v>621</v>
      </c>
      <c r="K3214">
        <v>59234</v>
      </c>
      <c r="L3214">
        <v>1840053672</v>
      </c>
    </row>
    <row r="3215" spans="1:12" x14ac:dyDescent="0.45">
      <c r="A3215" t="str">
        <f t="shared" si="50"/>
        <v>Brookline, New Hampshire, United States</v>
      </c>
      <c r="B3215" t="s">
        <v>5344</v>
      </c>
      <c r="C3215" t="s">
        <v>5344</v>
      </c>
      <c r="D3215">
        <v>42.746400000000001</v>
      </c>
      <c r="E3215">
        <v>-71.670500000000004</v>
      </c>
      <c r="F3215" t="s">
        <v>530</v>
      </c>
      <c r="G3215" t="s">
        <v>531</v>
      </c>
      <c r="H3215" t="s">
        <v>532</v>
      </c>
      <c r="I3215" t="s">
        <v>1728</v>
      </c>
      <c r="K3215">
        <v>5298</v>
      </c>
      <c r="L3215">
        <v>1840054705</v>
      </c>
    </row>
    <row r="3216" spans="1:12" x14ac:dyDescent="0.45">
      <c r="A3216" t="str">
        <f t="shared" si="50"/>
        <v>Brooklyn, New York, United States</v>
      </c>
      <c r="B3216" t="s">
        <v>5345</v>
      </c>
      <c r="C3216" t="s">
        <v>5345</v>
      </c>
      <c r="D3216">
        <v>40.650100000000002</v>
      </c>
      <c r="E3216">
        <v>-73.949600000000004</v>
      </c>
      <c r="F3216" t="s">
        <v>530</v>
      </c>
      <c r="G3216" t="s">
        <v>531</v>
      </c>
      <c r="H3216" t="s">
        <v>532</v>
      </c>
      <c r="I3216" t="s">
        <v>803</v>
      </c>
      <c r="K3216">
        <v>2559903</v>
      </c>
      <c r="L3216">
        <v>1840034030</v>
      </c>
    </row>
    <row r="3217" spans="1:12" x14ac:dyDescent="0.45">
      <c r="A3217" t="str">
        <f t="shared" si="50"/>
        <v>Brooklyn, Ohio, United States</v>
      </c>
      <c r="B3217" t="s">
        <v>5345</v>
      </c>
      <c r="C3217" t="s">
        <v>5345</v>
      </c>
      <c r="D3217">
        <v>41.434899999999999</v>
      </c>
      <c r="E3217">
        <v>-81.749799999999993</v>
      </c>
      <c r="F3217" t="s">
        <v>530</v>
      </c>
      <c r="G3217" t="s">
        <v>531</v>
      </c>
      <c r="H3217" t="s">
        <v>532</v>
      </c>
      <c r="I3217" t="s">
        <v>799</v>
      </c>
      <c r="K3217">
        <v>10646</v>
      </c>
      <c r="L3217">
        <v>1840000592</v>
      </c>
    </row>
    <row r="3218" spans="1:12" x14ac:dyDescent="0.45">
      <c r="A3218" t="str">
        <f t="shared" si="50"/>
        <v>Brooklyn, Connecticut, United States</v>
      </c>
      <c r="B3218" t="s">
        <v>5345</v>
      </c>
      <c r="C3218" t="s">
        <v>5345</v>
      </c>
      <c r="D3218">
        <v>41.786999999999999</v>
      </c>
      <c r="E3218">
        <v>-71.954300000000003</v>
      </c>
      <c r="F3218" t="s">
        <v>530</v>
      </c>
      <c r="G3218" t="s">
        <v>531</v>
      </c>
      <c r="H3218" t="s">
        <v>532</v>
      </c>
      <c r="I3218" t="s">
        <v>2109</v>
      </c>
      <c r="K3218">
        <v>8243</v>
      </c>
      <c r="L3218">
        <v>1840034199</v>
      </c>
    </row>
    <row r="3219" spans="1:12" x14ac:dyDescent="0.45">
      <c r="A3219" t="str">
        <f t="shared" si="50"/>
        <v>Brooklyn Center, Minnesota, United States</v>
      </c>
      <c r="B3219" t="s">
        <v>5346</v>
      </c>
      <c r="C3219" t="s">
        <v>5346</v>
      </c>
      <c r="D3219">
        <v>45.068100000000001</v>
      </c>
      <c r="E3219">
        <v>-93.316199999999995</v>
      </c>
      <c r="F3219" t="s">
        <v>530</v>
      </c>
      <c r="G3219" t="s">
        <v>531</v>
      </c>
      <c r="H3219" t="s">
        <v>532</v>
      </c>
      <c r="I3219" t="s">
        <v>1433</v>
      </c>
      <c r="K3219">
        <v>30690</v>
      </c>
      <c r="L3219">
        <v>1840004022</v>
      </c>
    </row>
    <row r="3220" spans="1:12" x14ac:dyDescent="0.45">
      <c r="A3220" t="str">
        <f t="shared" si="50"/>
        <v>Brooklyn Park, Minnesota, United States</v>
      </c>
      <c r="B3220" t="s">
        <v>5347</v>
      </c>
      <c r="C3220" t="s">
        <v>5347</v>
      </c>
      <c r="D3220">
        <v>45.111199999999997</v>
      </c>
      <c r="E3220">
        <v>-93.350499999999997</v>
      </c>
      <c r="F3220" t="s">
        <v>530</v>
      </c>
      <c r="G3220" t="s">
        <v>531</v>
      </c>
      <c r="H3220" t="s">
        <v>532</v>
      </c>
      <c r="I3220" t="s">
        <v>1433</v>
      </c>
      <c r="K3220">
        <v>80389</v>
      </c>
      <c r="L3220">
        <v>1840004023</v>
      </c>
    </row>
    <row r="3221" spans="1:12" x14ac:dyDescent="0.45">
      <c r="A3221" t="str">
        <f t="shared" si="50"/>
        <v>Brooklyn Park, Maryland, United States</v>
      </c>
      <c r="B3221" t="s">
        <v>5347</v>
      </c>
      <c r="C3221" t="s">
        <v>5347</v>
      </c>
      <c r="D3221">
        <v>39.216999999999999</v>
      </c>
      <c r="E3221">
        <v>-76.617400000000004</v>
      </c>
      <c r="F3221" t="s">
        <v>530</v>
      </c>
      <c r="G3221" t="s">
        <v>531</v>
      </c>
      <c r="H3221" t="s">
        <v>532</v>
      </c>
      <c r="I3221" t="s">
        <v>588</v>
      </c>
      <c r="K3221">
        <v>15036</v>
      </c>
      <c r="L3221">
        <v>1840031312</v>
      </c>
    </row>
    <row r="3222" spans="1:12" x14ac:dyDescent="0.45">
      <c r="A3222" t="str">
        <f t="shared" si="50"/>
        <v>Brooks, Alberta, Canada</v>
      </c>
      <c r="B3222" t="s">
        <v>5348</v>
      </c>
      <c r="C3222" t="s">
        <v>5348</v>
      </c>
      <c r="D3222">
        <v>50.5642</v>
      </c>
      <c r="E3222">
        <v>-111.8989</v>
      </c>
      <c r="F3222" t="s">
        <v>541</v>
      </c>
      <c r="G3222" t="s">
        <v>542</v>
      </c>
      <c r="H3222" t="s">
        <v>543</v>
      </c>
      <c r="I3222" t="s">
        <v>1073</v>
      </c>
      <c r="K3222">
        <v>14451</v>
      </c>
      <c r="L3222">
        <v>1124093123</v>
      </c>
    </row>
    <row r="3223" spans="1:12" x14ac:dyDescent="0.45">
      <c r="A3223" t="str">
        <f t="shared" si="50"/>
        <v>Brookshire, Texas, United States</v>
      </c>
      <c r="B3223" t="s">
        <v>5349</v>
      </c>
      <c r="C3223" t="s">
        <v>5349</v>
      </c>
      <c r="D3223">
        <v>29.782399999999999</v>
      </c>
      <c r="E3223">
        <v>-95.951499999999996</v>
      </c>
      <c r="F3223" t="s">
        <v>530</v>
      </c>
      <c r="G3223" t="s">
        <v>531</v>
      </c>
      <c r="H3223" t="s">
        <v>532</v>
      </c>
      <c r="I3223" t="s">
        <v>610</v>
      </c>
      <c r="K3223">
        <v>5548</v>
      </c>
      <c r="L3223">
        <v>1840019610</v>
      </c>
    </row>
    <row r="3224" spans="1:12" x14ac:dyDescent="0.45">
      <c r="A3224" t="str">
        <f t="shared" si="50"/>
        <v>Brookside, Delaware, United States</v>
      </c>
      <c r="B3224" t="s">
        <v>5350</v>
      </c>
      <c r="C3224" t="s">
        <v>5350</v>
      </c>
      <c r="D3224">
        <v>39.666600000000003</v>
      </c>
      <c r="E3224">
        <v>-75.715299999999999</v>
      </c>
      <c r="F3224" t="s">
        <v>530</v>
      </c>
      <c r="G3224" t="s">
        <v>531</v>
      </c>
      <c r="H3224" t="s">
        <v>532</v>
      </c>
      <c r="I3224" t="s">
        <v>3873</v>
      </c>
      <c r="K3224">
        <v>13191</v>
      </c>
      <c r="L3224">
        <v>1840005569</v>
      </c>
    </row>
    <row r="3225" spans="1:12" x14ac:dyDescent="0.45">
      <c r="A3225" t="str">
        <f t="shared" si="50"/>
        <v>Brooksville, Florida, United States</v>
      </c>
      <c r="B3225" t="s">
        <v>5351</v>
      </c>
      <c r="C3225" t="s">
        <v>5351</v>
      </c>
      <c r="D3225">
        <v>28.540400000000002</v>
      </c>
      <c r="E3225">
        <v>-82.390299999999996</v>
      </c>
      <c r="F3225" t="s">
        <v>530</v>
      </c>
      <c r="G3225" t="s">
        <v>531</v>
      </c>
      <c r="H3225" t="s">
        <v>532</v>
      </c>
      <c r="I3225" t="s">
        <v>1378</v>
      </c>
      <c r="K3225">
        <v>8564</v>
      </c>
      <c r="L3225">
        <v>1840014112</v>
      </c>
    </row>
    <row r="3226" spans="1:12" x14ac:dyDescent="0.45">
      <c r="A3226" t="str">
        <f t="shared" si="50"/>
        <v>Brookville, Ohio, United States</v>
      </c>
      <c r="B3226" t="s">
        <v>5352</v>
      </c>
      <c r="C3226" t="s">
        <v>5352</v>
      </c>
      <c r="D3226">
        <v>39.839300000000001</v>
      </c>
      <c r="E3226">
        <v>-84.417599999999993</v>
      </c>
      <c r="F3226" t="s">
        <v>530</v>
      </c>
      <c r="G3226" t="s">
        <v>531</v>
      </c>
      <c r="H3226" t="s">
        <v>532</v>
      </c>
      <c r="I3226" t="s">
        <v>799</v>
      </c>
      <c r="K3226">
        <v>5874</v>
      </c>
      <c r="L3226">
        <v>1840005562</v>
      </c>
    </row>
    <row r="3227" spans="1:12" x14ac:dyDescent="0.45">
      <c r="A3227" t="str">
        <f t="shared" si="50"/>
        <v>Broomall, Pennsylvania, United States</v>
      </c>
      <c r="B3227" t="s">
        <v>5353</v>
      </c>
      <c r="C3227" t="s">
        <v>5353</v>
      </c>
      <c r="D3227">
        <v>39.9694</v>
      </c>
      <c r="E3227">
        <v>-75.352900000000005</v>
      </c>
      <c r="F3227" t="s">
        <v>530</v>
      </c>
      <c r="G3227" t="s">
        <v>531</v>
      </c>
      <c r="H3227" t="s">
        <v>532</v>
      </c>
      <c r="I3227" t="s">
        <v>620</v>
      </c>
      <c r="K3227">
        <v>11154</v>
      </c>
      <c r="L3227">
        <v>1840005549</v>
      </c>
    </row>
    <row r="3228" spans="1:12" x14ac:dyDescent="0.45">
      <c r="A3228" t="str">
        <f t="shared" si="50"/>
        <v>Broome, Western Australia, Australia</v>
      </c>
      <c r="B3228" t="s">
        <v>5354</v>
      </c>
      <c r="C3228" t="s">
        <v>5354</v>
      </c>
      <c r="D3228">
        <v>-17.9619</v>
      </c>
      <c r="E3228">
        <v>122.23609999999999</v>
      </c>
      <c r="F3228" t="s">
        <v>830</v>
      </c>
      <c r="G3228" t="s">
        <v>831</v>
      </c>
      <c r="H3228" t="s">
        <v>832</v>
      </c>
      <c r="I3228" t="s">
        <v>1427</v>
      </c>
      <c r="K3228">
        <v>14445</v>
      </c>
      <c r="L3228">
        <v>1036047905</v>
      </c>
    </row>
    <row r="3229" spans="1:12" x14ac:dyDescent="0.45">
      <c r="A3229" t="str">
        <f t="shared" si="50"/>
        <v>Broomfield, Colorado, United States</v>
      </c>
      <c r="B3229" t="s">
        <v>5355</v>
      </c>
      <c r="C3229" t="s">
        <v>5355</v>
      </c>
      <c r="D3229">
        <v>39.954099999999997</v>
      </c>
      <c r="E3229">
        <v>-105.0527</v>
      </c>
      <c r="F3229" t="s">
        <v>530</v>
      </c>
      <c r="G3229" t="s">
        <v>531</v>
      </c>
      <c r="H3229" t="s">
        <v>532</v>
      </c>
      <c r="I3229" t="s">
        <v>1071</v>
      </c>
      <c r="K3229">
        <v>70465</v>
      </c>
      <c r="L3229">
        <v>1840018781</v>
      </c>
    </row>
    <row r="3230" spans="1:12" x14ac:dyDescent="0.45">
      <c r="A3230" t="str">
        <f t="shared" si="50"/>
        <v>Brossard, Quebec, Canada</v>
      </c>
      <c r="B3230" t="s">
        <v>5356</v>
      </c>
      <c r="C3230" t="s">
        <v>5356</v>
      </c>
      <c r="D3230">
        <v>45.466700000000003</v>
      </c>
      <c r="E3230">
        <v>-73.45</v>
      </c>
      <c r="F3230" t="s">
        <v>541</v>
      </c>
      <c r="G3230" t="s">
        <v>542</v>
      </c>
      <c r="H3230" t="s">
        <v>543</v>
      </c>
      <c r="I3230" t="s">
        <v>756</v>
      </c>
      <c r="K3230">
        <v>85721</v>
      </c>
      <c r="L3230">
        <v>1124655166</v>
      </c>
    </row>
    <row r="3231" spans="1:12" x14ac:dyDescent="0.45">
      <c r="A3231" t="str">
        <f t="shared" si="50"/>
        <v>Broşteni, Suceava, Romania</v>
      </c>
      <c r="B3231" t="s">
        <v>5357</v>
      </c>
      <c r="C3231" t="s">
        <v>5358</v>
      </c>
      <c r="D3231">
        <v>47.244199999999999</v>
      </c>
      <c r="E3231">
        <v>25.6981</v>
      </c>
      <c r="F3231" t="s">
        <v>665</v>
      </c>
      <c r="G3231" t="s">
        <v>666</v>
      </c>
      <c r="H3231" t="s">
        <v>667</v>
      </c>
      <c r="I3231" t="s">
        <v>5359</v>
      </c>
      <c r="K3231">
        <v>5506</v>
      </c>
      <c r="L3231">
        <v>1642522635</v>
      </c>
    </row>
    <row r="3232" spans="1:12" x14ac:dyDescent="0.45">
      <c r="A3232" t="str">
        <f t="shared" si="50"/>
        <v>Brotas, São Paulo, Brazil</v>
      </c>
      <c r="B3232" t="s">
        <v>5360</v>
      </c>
      <c r="C3232" t="s">
        <v>5360</v>
      </c>
      <c r="D3232">
        <v>-22.283899999999999</v>
      </c>
      <c r="E3232">
        <v>-48.126899999999999</v>
      </c>
      <c r="F3232" t="s">
        <v>491</v>
      </c>
      <c r="G3232" t="s">
        <v>492</v>
      </c>
      <c r="H3232" t="s">
        <v>493</v>
      </c>
      <c r="I3232" t="s">
        <v>801</v>
      </c>
      <c r="K3232">
        <v>23419</v>
      </c>
      <c r="L3232">
        <v>1076744263</v>
      </c>
    </row>
    <row r="3233" spans="1:12" x14ac:dyDescent="0.45">
      <c r="A3233" t="str">
        <f t="shared" si="50"/>
        <v>Brotton, Redcar and Cleveland, United Kingdom</v>
      </c>
      <c r="B3233" t="s">
        <v>5361</v>
      </c>
      <c r="C3233" t="s">
        <v>5361</v>
      </c>
      <c r="D3233">
        <v>54.567999999999998</v>
      </c>
      <c r="E3233">
        <v>-0.93700000000000006</v>
      </c>
      <c r="F3233" t="s">
        <v>536</v>
      </c>
      <c r="G3233" t="s">
        <v>537</v>
      </c>
      <c r="H3233" t="s">
        <v>538</v>
      </c>
      <c r="I3233" t="s">
        <v>5362</v>
      </c>
      <c r="K3233">
        <v>5394</v>
      </c>
      <c r="L3233">
        <v>1826306929</v>
      </c>
    </row>
    <row r="3234" spans="1:12" x14ac:dyDescent="0.45">
      <c r="A3234" t="str">
        <f t="shared" si="50"/>
        <v>Broughton, North Lincolnshire, United Kingdom</v>
      </c>
      <c r="B3234" t="s">
        <v>5363</v>
      </c>
      <c r="C3234" t="s">
        <v>5363</v>
      </c>
      <c r="D3234">
        <v>53.563800000000001</v>
      </c>
      <c r="E3234">
        <v>-0.54649999999999999</v>
      </c>
      <c r="F3234" t="s">
        <v>536</v>
      </c>
      <c r="G3234" t="s">
        <v>537</v>
      </c>
      <c r="H3234" t="s">
        <v>538</v>
      </c>
      <c r="I3234" t="s">
        <v>3685</v>
      </c>
      <c r="K3234">
        <v>5726</v>
      </c>
      <c r="L3234">
        <v>1826619680</v>
      </c>
    </row>
    <row r="3235" spans="1:12" x14ac:dyDescent="0.45">
      <c r="A3235" t="str">
        <f t="shared" si="50"/>
        <v>Broughton, Flintshire, United Kingdom</v>
      </c>
      <c r="B3235" t="s">
        <v>5363</v>
      </c>
      <c r="C3235" t="s">
        <v>5363</v>
      </c>
      <c r="D3235">
        <v>53.168999999999997</v>
      </c>
      <c r="E3235">
        <v>-2.9849999999999999</v>
      </c>
      <c r="F3235" t="s">
        <v>536</v>
      </c>
      <c r="G3235" t="s">
        <v>537</v>
      </c>
      <c r="H3235" t="s">
        <v>538</v>
      </c>
      <c r="I3235" t="s">
        <v>5364</v>
      </c>
      <c r="K3235">
        <v>5974</v>
      </c>
      <c r="L3235">
        <v>1826313937</v>
      </c>
    </row>
    <row r="3236" spans="1:12" x14ac:dyDescent="0.45">
      <c r="A3236" t="str">
        <f t="shared" si="50"/>
        <v>Broughton Astley, Leicestershire, United Kingdom</v>
      </c>
      <c r="B3236" t="s">
        <v>5365</v>
      </c>
      <c r="C3236" t="s">
        <v>5365</v>
      </c>
      <c r="D3236">
        <v>52.527799999999999</v>
      </c>
      <c r="E3236">
        <v>-1.2275</v>
      </c>
      <c r="F3236" t="s">
        <v>536</v>
      </c>
      <c r="G3236" t="s">
        <v>537</v>
      </c>
      <c r="H3236" t="s">
        <v>538</v>
      </c>
      <c r="I3236" t="s">
        <v>2111</v>
      </c>
      <c r="K3236">
        <v>11940</v>
      </c>
      <c r="L3236">
        <v>1826146185</v>
      </c>
    </row>
    <row r="3237" spans="1:12" x14ac:dyDescent="0.45">
      <c r="A3237" t="str">
        <f t="shared" si="50"/>
        <v>Broughty Ferry, Dundee City, United Kingdom</v>
      </c>
      <c r="B3237" t="s">
        <v>5366</v>
      </c>
      <c r="C3237" t="s">
        <v>5366</v>
      </c>
      <c r="D3237">
        <v>56.467199999999998</v>
      </c>
      <c r="E3237">
        <v>-2.8698999999999999</v>
      </c>
      <c r="F3237" t="s">
        <v>536</v>
      </c>
      <c r="G3237" t="s">
        <v>537</v>
      </c>
      <c r="H3237" t="s">
        <v>538</v>
      </c>
      <c r="I3237" t="s">
        <v>5367</v>
      </c>
      <c r="K3237">
        <v>13155</v>
      </c>
      <c r="L3237">
        <v>1826000803</v>
      </c>
    </row>
    <row r="3238" spans="1:12" x14ac:dyDescent="0.45">
      <c r="A3238" t="str">
        <f t="shared" si="50"/>
        <v>Broumov, Královéhradecký Kraj, Czechia</v>
      </c>
      <c r="B3238" t="s">
        <v>5368</v>
      </c>
      <c r="C3238" t="s">
        <v>5368</v>
      </c>
      <c r="D3238">
        <v>50.585700000000003</v>
      </c>
      <c r="E3238">
        <v>16.331900000000001</v>
      </c>
      <c r="F3238" t="s">
        <v>2480</v>
      </c>
      <c r="G3238" t="s">
        <v>2481</v>
      </c>
      <c r="H3238" t="s">
        <v>2482</v>
      </c>
      <c r="I3238" t="s">
        <v>5369</v>
      </c>
      <c r="K3238">
        <v>7370</v>
      </c>
      <c r="L3238">
        <v>1203240850</v>
      </c>
    </row>
    <row r="3239" spans="1:12" x14ac:dyDescent="0.45">
      <c r="A3239" t="str">
        <f t="shared" si="50"/>
        <v>Broussard, Louisiana, United States</v>
      </c>
      <c r="B3239" t="s">
        <v>5370</v>
      </c>
      <c r="C3239" t="s">
        <v>5370</v>
      </c>
      <c r="D3239">
        <v>30.139299999999999</v>
      </c>
      <c r="E3239">
        <v>-91.953800000000001</v>
      </c>
      <c r="F3239" t="s">
        <v>530</v>
      </c>
      <c r="G3239" t="s">
        <v>531</v>
      </c>
      <c r="H3239" t="s">
        <v>532</v>
      </c>
      <c r="I3239" t="s">
        <v>533</v>
      </c>
      <c r="K3239">
        <v>12700</v>
      </c>
      <c r="L3239">
        <v>1840013964</v>
      </c>
    </row>
    <row r="3240" spans="1:12" x14ac:dyDescent="0.45">
      <c r="A3240" t="str">
        <f t="shared" si="50"/>
        <v>Brovary, Kyyivs’ka Oblast’, Ukraine</v>
      </c>
      <c r="B3240" t="s">
        <v>5371</v>
      </c>
      <c r="C3240" t="s">
        <v>5371</v>
      </c>
      <c r="D3240">
        <v>50.511400000000002</v>
      </c>
      <c r="E3240">
        <v>30.790299999999998</v>
      </c>
      <c r="F3240" t="s">
        <v>1461</v>
      </c>
      <c r="G3240" t="s">
        <v>1462</v>
      </c>
      <c r="H3240" t="s">
        <v>1463</v>
      </c>
      <c r="I3240" t="s">
        <v>4219</v>
      </c>
      <c r="J3240" t="s">
        <v>366</v>
      </c>
      <c r="K3240">
        <v>102856</v>
      </c>
      <c r="L3240">
        <v>1804386597</v>
      </c>
    </row>
    <row r="3241" spans="1:12" x14ac:dyDescent="0.45">
      <c r="A3241" t="str">
        <f t="shared" si="50"/>
        <v>Brown Deer, Wisconsin, United States</v>
      </c>
      <c r="B3241" t="s">
        <v>5372</v>
      </c>
      <c r="C3241" t="s">
        <v>5372</v>
      </c>
      <c r="D3241">
        <v>43.174300000000002</v>
      </c>
      <c r="E3241">
        <v>-87.974999999999994</v>
      </c>
      <c r="F3241" t="s">
        <v>530</v>
      </c>
      <c r="G3241" t="s">
        <v>531</v>
      </c>
      <c r="H3241" t="s">
        <v>532</v>
      </c>
      <c r="I3241" t="s">
        <v>1611</v>
      </c>
      <c r="K3241">
        <v>11839</v>
      </c>
      <c r="L3241">
        <v>1840003041</v>
      </c>
    </row>
    <row r="3242" spans="1:12" x14ac:dyDescent="0.45">
      <c r="A3242" t="str">
        <f t="shared" si="50"/>
        <v>Brownfield, Texas, United States</v>
      </c>
      <c r="B3242" t="s">
        <v>5373</v>
      </c>
      <c r="C3242" t="s">
        <v>5373</v>
      </c>
      <c r="D3242">
        <v>33.175699999999999</v>
      </c>
      <c r="E3242">
        <v>-102.273</v>
      </c>
      <c r="F3242" t="s">
        <v>530</v>
      </c>
      <c r="G3242" t="s">
        <v>531</v>
      </c>
      <c r="H3242" t="s">
        <v>532</v>
      </c>
      <c r="I3242" t="s">
        <v>610</v>
      </c>
      <c r="K3242">
        <v>9234</v>
      </c>
      <c r="L3242">
        <v>1840019404</v>
      </c>
    </row>
    <row r="3243" spans="1:12" x14ac:dyDescent="0.45">
      <c r="A3243" t="str">
        <f t="shared" si="50"/>
        <v>Brownfields, Louisiana, United States</v>
      </c>
      <c r="B3243" t="s">
        <v>5374</v>
      </c>
      <c r="C3243" t="s">
        <v>5374</v>
      </c>
      <c r="D3243">
        <v>30.546700000000001</v>
      </c>
      <c r="E3243">
        <v>-91.122500000000002</v>
      </c>
      <c r="F3243" t="s">
        <v>530</v>
      </c>
      <c r="G3243" t="s">
        <v>531</v>
      </c>
      <c r="H3243" t="s">
        <v>532</v>
      </c>
      <c r="I3243" t="s">
        <v>533</v>
      </c>
      <c r="K3243">
        <v>5092</v>
      </c>
      <c r="L3243">
        <v>1840031149</v>
      </c>
    </row>
    <row r="3244" spans="1:12" x14ac:dyDescent="0.45">
      <c r="A3244" t="str">
        <f t="shared" si="50"/>
        <v>Brownhills, Walsall, United Kingdom</v>
      </c>
      <c r="B3244" t="s">
        <v>5375</v>
      </c>
      <c r="C3244" t="s">
        <v>5375</v>
      </c>
      <c r="D3244">
        <v>52.646999999999998</v>
      </c>
      <c r="E3244">
        <v>-1.9330000000000001</v>
      </c>
      <c r="F3244" t="s">
        <v>536</v>
      </c>
      <c r="G3244" t="s">
        <v>537</v>
      </c>
      <c r="H3244" t="s">
        <v>538</v>
      </c>
      <c r="I3244" t="s">
        <v>1479</v>
      </c>
      <c r="K3244">
        <v>12676</v>
      </c>
      <c r="L3244">
        <v>1826680163</v>
      </c>
    </row>
    <row r="3245" spans="1:12" x14ac:dyDescent="0.45">
      <c r="A3245" t="str">
        <f t="shared" si="50"/>
        <v>Browns Mills, New Jersey, United States</v>
      </c>
      <c r="B3245" t="s">
        <v>5376</v>
      </c>
      <c r="C3245" t="s">
        <v>5376</v>
      </c>
      <c r="D3245">
        <v>39.973700000000001</v>
      </c>
      <c r="E3245">
        <v>-74.568899999999999</v>
      </c>
      <c r="F3245" t="s">
        <v>530</v>
      </c>
      <c r="G3245" t="s">
        <v>531</v>
      </c>
      <c r="H3245" t="s">
        <v>532</v>
      </c>
      <c r="I3245" t="s">
        <v>587</v>
      </c>
      <c r="K3245">
        <v>10719</v>
      </c>
      <c r="L3245">
        <v>1840005517</v>
      </c>
    </row>
    <row r="3246" spans="1:12" x14ac:dyDescent="0.45">
      <c r="A3246" t="str">
        <f t="shared" si="50"/>
        <v>Brownsburg, Indiana, United States</v>
      </c>
      <c r="B3246" t="s">
        <v>5377</v>
      </c>
      <c r="C3246" t="s">
        <v>5377</v>
      </c>
      <c r="D3246">
        <v>39.832999999999998</v>
      </c>
      <c r="E3246">
        <v>-86.382400000000004</v>
      </c>
      <c r="F3246" t="s">
        <v>530</v>
      </c>
      <c r="G3246" t="s">
        <v>531</v>
      </c>
      <c r="H3246" t="s">
        <v>532</v>
      </c>
      <c r="I3246" t="s">
        <v>1964</v>
      </c>
      <c r="K3246">
        <v>27001</v>
      </c>
      <c r="L3246">
        <v>1840009536</v>
      </c>
    </row>
    <row r="3247" spans="1:12" x14ac:dyDescent="0.45">
      <c r="A3247" t="str">
        <f t="shared" si="50"/>
        <v>Brownsburg, Quebec, Canada</v>
      </c>
      <c r="B3247" t="s">
        <v>5377</v>
      </c>
      <c r="C3247" t="s">
        <v>5377</v>
      </c>
      <c r="D3247">
        <v>45.670299999999997</v>
      </c>
      <c r="E3247">
        <v>-74.446700000000007</v>
      </c>
      <c r="F3247" t="s">
        <v>541</v>
      </c>
      <c r="G3247" t="s">
        <v>542</v>
      </c>
      <c r="H3247" t="s">
        <v>543</v>
      </c>
      <c r="I3247" t="s">
        <v>756</v>
      </c>
      <c r="K3247">
        <v>7122</v>
      </c>
      <c r="L3247">
        <v>1124023263</v>
      </c>
    </row>
    <row r="3248" spans="1:12" x14ac:dyDescent="0.45">
      <c r="A3248" t="str">
        <f t="shared" si="50"/>
        <v>Brownsville, Texas, United States</v>
      </c>
      <c r="B3248" t="s">
        <v>5378</v>
      </c>
      <c r="C3248" t="s">
        <v>5378</v>
      </c>
      <c r="D3248">
        <v>25.998000000000001</v>
      </c>
      <c r="E3248">
        <v>-97.456500000000005</v>
      </c>
      <c r="F3248" t="s">
        <v>530</v>
      </c>
      <c r="G3248" t="s">
        <v>531</v>
      </c>
      <c r="H3248" t="s">
        <v>532</v>
      </c>
      <c r="I3248" t="s">
        <v>610</v>
      </c>
      <c r="K3248">
        <v>227239</v>
      </c>
      <c r="L3248">
        <v>1840019743</v>
      </c>
    </row>
    <row r="3249" spans="1:12" x14ac:dyDescent="0.45">
      <c r="A3249" t="str">
        <f t="shared" si="50"/>
        <v>Brownsville, Florida, United States</v>
      </c>
      <c r="B3249" t="s">
        <v>5378</v>
      </c>
      <c r="C3249" t="s">
        <v>5378</v>
      </c>
      <c r="D3249">
        <v>25.8216</v>
      </c>
      <c r="E3249">
        <v>-80.241699999999994</v>
      </c>
      <c r="F3249" t="s">
        <v>530</v>
      </c>
      <c r="G3249" t="s">
        <v>531</v>
      </c>
      <c r="H3249" t="s">
        <v>532</v>
      </c>
      <c r="I3249" t="s">
        <v>1378</v>
      </c>
      <c r="K3249">
        <v>17155</v>
      </c>
      <c r="L3249">
        <v>1840029024</v>
      </c>
    </row>
    <row r="3250" spans="1:12" x14ac:dyDescent="0.45">
      <c r="A3250" t="str">
        <f t="shared" si="50"/>
        <v>Brownsville, Tennessee, United States</v>
      </c>
      <c r="B3250" t="s">
        <v>5378</v>
      </c>
      <c r="C3250" t="s">
        <v>5378</v>
      </c>
      <c r="D3250">
        <v>35.588999999999999</v>
      </c>
      <c r="E3250">
        <v>-89.257800000000003</v>
      </c>
      <c r="F3250" t="s">
        <v>530</v>
      </c>
      <c r="G3250" t="s">
        <v>531</v>
      </c>
      <c r="H3250" t="s">
        <v>532</v>
      </c>
      <c r="I3250" t="s">
        <v>1466</v>
      </c>
      <c r="K3250">
        <v>9055</v>
      </c>
      <c r="L3250">
        <v>1840013413</v>
      </c>
    </row>
    <row r="3251" spans="1:12" x14ac:dyDescent="0.45">
      <c r="A3251" t="str">
        <f t="shared" si="50"/>
        <v>Brownsweg, Brokopondo, Suriname</v>
      </c>
      <c r="B3251" t="s">
        <v>5379</v>
      </c>
      <c r="C3251" t="s">
        <v>5379</v>
      </c>
      <c r="D3251">
        <v>5.0199999999999996</v>
      </c>
      <c r="E3251">
        <v>-55.17</v>
      </c>
      <c r="F3251" t="s">
        <v>1444</v>
      </c>
      <c r="G3251" t="s">
        <v>1445</v>
      </c>
      <c r="H3251" t="s">
        <v>1446</v>
      </c>
      <c r="I3251" t="s">
        <v>5328</v>
      </c>
      <c r="K3251">
        <v>4582</v>
      </c>
      <c r="L3251">
        <v>1740310469</v>
      </c>
    </row>
    <row r="3252" spans="1:12" x14ac:dyDescent="0.45">
      <c r="A3252" t="str">
        <f t="shared" si="50"/>
        <v>Brownville, New York, United States</v>
      </c>
      <c r="B3252" t="s">
        <v>5380</v>
      </c>
      <c r="C3252" t="s">
        <v>5380</v>
      </c>
      <c r="D3252">
        <v>44.029800000000002</v>
      </c>
      <c r="E3252">
        <v>-76.052999999999997</v>
      </c>
      <c r="F3252" t="s">
        <v>530</v>
      </c>
      <c r="G3252" t="s">
        <v>531</v>
      </c>
      <c r="H3252" t="s">
        <v>532</v>
      </c>
      <c r="I3252" t="s">
        <v>803</v>
      </c>
      <c r="K3252">
        <v>6213</v>
      </c>
      <c r="L3252">
        <v>1840004123</v>
      </c>
    </row>
    <row r="3253" spans="1:12" x14ac:dyDescent="0.45">
      <c r="A3253" t="str">
        <f t="shared" si="50"/>
        <v>Brownwood, Texas, United States</v>
      </c>
      <c r="B3253" t="s">
        <v>5381</v>
      </c>
      <c r="C3253" t="s">
        <v>5381</v>
      </c>
      <c r="D3253">
        <v>31.712700000000002</v>
      </c>
      <c r="E3253">
        <v>-98.976699999999994</v>
      </c>
      <c r="F3253" t="s">
        <v>530</v>
      </c>
      <c r="G3253" t="s">
        <v>531</v>
      </c>
      <c r="H3253" t="s">
        <v>532</v>
      </c>
      <c r="I3253" t="s">
        <v>610</v>
      </c>
      <c r="K3253">
        <v>21729</v>
      </c>
      <c r="L3253">
        <v>1840019519</v>
      </c>
    </row>
    <row r="3254" spans="1:12" x14ac:dyDescent="0.45">
      <c r="A3254" t="str">
        <f t="shared" si="50"/>
        <v>Broxbourne, Essex, United Kingdom</v>
      </c>
      <c r="B3254" t="s">
        <v>5382</v>
      </c>
      <c r="C3254" t="s">
        <v>5382</v>
      </c>
      <c r="D3254">
        <v>51.749499999999998</v>
      </c>
      <c r="E3254">
        <v>-2.1600000000000001E-2</v>
      </c>
      <c r="F3254" t="s">
        <v>536</v>
      </c>
      <c r="G3254" t="s">
        <v>537</v>
      </c>
      <c r="H3254" t="s">
        <v>538</v>
      </c>
      <c r="I3254" t="s">
        <v>3710</v>
      </c>
      <c r="K3254">
        <v>15303</v>
      </c>
      <c r="L3254">
        <v>1826900136</v>
      </c>
    </row>
    <row r="3255" spans="1:12" x14ac:dyDescent="0.45">
      <c r="A3255" t="str">
        <f t="shared" si="50"/>
        <v>Broxburn, West Lothian, United Kingdom</v>
      </c>
      <c r="B3255" t="s">
        <v>5383</v>
      </c>
      <c r="C3255" t="s">
        <v>5383</v>
      </c>
      <c r="D3255">
        <v>55.933999999999997</v>
      </c>
      <c r="E3255">
        <v>-3.4710000000000001</v>
      </c>
      <c r="F3255" t="s">
        <v>536</v>
      </c>
      <c r="G3255" t="s">
        <v>537</v>
      </c>
      <c r="H3255" t="s">
        <v>538</v>
      </c>
      <c r="I3255" t="s">
        <v>2402</v>
      </c>
      <c r="K3255">
        <v>12000</v>
      </c>
      <c r="L3255">
        <v>1826364673</v>
      </c>
    </row>
    <row r="3256" spans="1:12" x14ac:dyDescent="0.45">
      <c r="A3256" t="str">
        <f t="shared" si="50"/>
        <v>Bruchköbel, Hesse, Germany</v>
      </c>
      <c r="B3256" t="s">
        <v>5384</v>
      </c>
      <c r="C3256" t="s">
        <v>5385</v>
      </c>
      <c r="D3256">
        <v>50.183300000000003</v>
      </c>
      <c r="E3256">
        <v>8.9167000000000005</v>
      </c>
      <c r="F3256" t="s">
        <v>441</v>
      </c>
      <c r="G3256" t="s">
        <v>442</v>
      </c>
      <c r="H3256" t="s">
        <v>443</v>
      </c>
      <c r="I3256" t="s">
        <v>1676</v>
      </c>
      <c r="K3256">
        <v>20427</v>
      </c>
      <c r="L3256">
        <v>1276199010</v>
      </c>
    </row>
    <row r="3257" spans="1:12" x14ac:dyDescent="0.45">
      <c r="A3257" t="str">
        <f t="shared" si="50"/>
        <v>Bruchsal, Baden-Württemberg, Germany</v>
      </c>
      <c r="B3257" t="s">
        <v>5386</v>
      </c>
      <c r="C3257" t="s">
        <v>5386</v>
      </c>
      <c r="D3257">
        <v>49.133299999999998</v>
      </c>
      <c r="E3257">
        <v>8.6</v>
      </c>
      <c r="F3257" t="s">
        <v>441</v>
      </c>
      <c r="G3257" t="s">
        <v>442</v>
      </c>
      <c r="H3257" t="s">
        <v>443</v>
      </c>
      <c r="I3257" t="s">
        <v>451</v>
      </c>
      <c r="K3257">
        <v>44644</v>
      </c>
      <c r="L3257">
        <v>1276034362</v>
      </c>
    </row>
    <row r="3258" spans="1:12" x14ac:dyDescent="0.45">
      <c r="A3258" t="str">
        <f t="shared" si="50"/>
        <v>Bruck an der Leitha, Niederösterreich, Austria</v>
      </c>
      <c r="B3258" t="s">
        <v>5387</v>
      </c>
      <c r="C3258" t="s">
        <v>5387</v>
      </c>
      <c r="D3258">
        <v>48.025500000000001</v>
      </c>
      <c r="E3258">
        <v>16.779</v>
      </c>
      <c r="F3258" t="s">
        <v>1889</v>
      </c>
      <c r="G3258" t="s">
        <v>1890</v>
      </c>
      <c r="H3258" t="s">
        <v>1891</v>
      </c>
      <c r="I3258" t="s">
        <v>1892</v>
      </c>
      <c r="J3258" t="s">
        <v>366</v>
      </c>
      <c r="K3258">
        <v>7887</v>
      </c>
      <c r="L3258">
        <v>1040346220</v>
      </c>
    </row>
    <row r="3259" spans="1:12" x14ac:dyDescent="0.45">
      <c r="A3259" t="str">
        <f t="shared" si="50"/>
        <v>Bruck an der Mur, Steiermark, Austria</v>
      </c>
      <c r="B3259" t="s">
        <v>5388</v>
      </c>
      <c r="C3259" t="s">
        <v>5388</v>
      </c>
      <c r="D3259">
        <v>47.410600000000002</v>
      </c>
      <c r="E3259">
        <v>15.268599999999999</v>
      </c>
      <c r="F3259" t="s">
        <v>1889</v>
      </c>
      <c r="G3259" t="s">
        <v>1890</v>
      </c>
      <c r="H3259" t="s">
        <v>1891</v>
      </c>
      <c r="I3259" t="s">
        <v>5389</v>
      </c>
      <c r="J3259" t="s">
        <v>366</v>
      </c>
      <c r="K3259">
        <v>15837</v>
      </c>
      <c r="L3259">
        <v>1040863751</v>
      </c>
    </row>
    <row r="3260" spans="1:12" x14ac:dyDescent="0.45">
      <c r="A3260" t="str">
        <f t="shared" si="50"/>
        <v>Bruges, Flanders, Belgium</v>
      </c>
      <c r="B3260" t="s">
        <v>5390</v>
      </c>
      <c r="C3260" t="s">
        <v>5390</v>
      </c>
      <c r="D3260">
        <v>51.2089</v>
      </c>
      <c r="E3260">
        <v>3.2242000000000002</v>
      </c>
      <c r="F3260" t="s">
        <v>453</v>
      </c>
      <c r="G3260" t="s">
        <v>454</v>
      </c>
      <c r="H3260" t="s">
        <v>455</v>
      </c>
      <c r="I3260" t="s">
        <v>456</v>
      </c>
      <c r="J3260" t="s">
        <v>366</v>
      </c>
      <c r="K3260">
        <v>118053</v>
      </c>
      <c r="L3260">
        <v>1056953902</v>
      </c>
    </row>
    <row r="3261" spans="1:12" x14ac:dyDescent="0.45">
      <c r="A3261" t="str">
        <f t="shared" si="50"/>
        <v>Brugg, Aargau, Switzerland</v>
      </c>
      <c r="B3261" t="s">
        <v>5391</v>
      </c>
      <c r="C3261" t="s">
        <v>5391</v>
      </c>
      <c r="D3261">
        <v>47.486400000000003</v>
      </c>
      <c r="E3261">
        <v>8.2082999999999995</v>
      </c>
      <c r="F3261" t="s">
        <v>464</v>
      </c>
      <c r="G3261" t="s">
        <v>465</v>
      </c>
      <c r="H3261" t="s">
        <v>466</v>
      </c>
      <c r="I3261" t="s">
        <v>467</v>
      </c>
      <c r="K3261">
        <v>11129</v>
      </c>
      <c r="L3261">
        <v>1756121125</v>
      </c>
    </row>
    <row r="3262" spans="1:12" x14ac:dyDescent="0.45">
      <c r="A3262" t="str">
        <f t="shared" si="50"/>
        <v>Brühl, North Rhine-Westphalia, Germany</v>
      </c>
      <c r="B3262" t="s">
        <v>5392</v>
      </c>
      <c r="C3262" t="s">
        <v>5393</v>
      </c>
      <c r="D3262">
        <v>50.833300000000001</v>
      </c>
      <c r="E3262">
        <v>6.9</v>
      </c>
      <c r="F3262" t="s">
        <v>441</v>
      </c>
      <c r="G3262" t="s">
        <v>442</v>
      </c>
      <c r="H3262" t="s">
        <v>443</v>
      </c>
      <c r="I3262" t="s">
        <v>444</v>
      </c>
      <c r="K3262">
        <v>44397</v>
      </c>
      <c r="L3262">
        <v>1276307796</v>
      </c>
    </row>
    <row r="3263" spans="1:12" x14ac:dyDescent="0.45">
      <c r="A3263" t="str">
        <f t="shared" si="50"/>
        <v>Brumado, Bahia, Brazil</v>
      </c>
      <c r="B3263" t="s">
        <v>5394</v>
      </c>
      <c r="C3263" t="s">
        <v>5394</v>
      </c>
      <c r="D3263">
        <v>-14.2036</v>
      </c>
      <c r="E3263">
        <v>-41.665300000000002</v>
      </c>
      <c r="F3263" t="s">
        <v>491</v>
      </c>
      <c r="G3263" t="s">
        <v>492</v>
      </c>
      <c r="H3263" t="s">
        <v>493</v>
      </c>
      <c r="I3263" t="s">
        <v>1382</v>
      </c>
      <c r="K3263">
        <v>41989</v>
      </c>
      <c r="L3263">
        <v>1076669684</v>
      </c>
    </row>
    <row r="3264" spans="1:12" x14ac:dyDescent="0.45">
      <c r="A3264" t="str">
        <f t="shared" si="50"/>
        <v>Brunoy, Île-de-France, France</v>
      </c>
      <c r="B3264" t="s">
        <v>5395</v>
      </c>
      <c r="C3264" t="s">
        <v>5395</v>
      </c>
      <c r="D3264">
        <v>48.697899999999997</v>
      </c>
      <c r="E3264">
        <v>2.5044</v>
      </c>
      <c r="F3264" t="s">
        <v>526</v>
      </c>
      <c r="G3264" t="s">
        <v>527</v>
      </c>
      <c r="H3264" t="s">
        <v>528</v>
      </c>
      <c r="I3264" t="s">
        <v>732</v>
      </c>
      <c r="K3264">
        <v>25669</v>
      </c>
      <c r="L3264">
        <v>1250815725</v>
      </c>
    </row>
    <row r="3265" spans="1:12" x14ac:dyDescent="0.45">
      <c r="A3265" t="str">
        <f t="shared" si="50"/>
        <v>Brunsbüttel, Schleswig-Holstein, Germany</v>
      </c>
      <c r="B3265" t="s">
        <v>5396</v>
      </c>
      <c r="C3265" t="s">
        <v>5397</v>
      </c>
      <c r="D3265">
        <v>53.8964</v>
      </c>
      <c r="E3265">
        <v>9.1386000000000003</v>
      </c>
      <c r="F3265" t="s">
        <v>441</v>
      </c>
      <c r="G3265" t="s">
        <v>442</v>
      </c>
      <c r="H3265" t="s">
        <v>443</v>
      </c>
      <c r="I3265" t="s">
        <v>997</v>
      </c>
      <c r="K3265">
        <v>12554</v>
      </c>
      <c r="L3265">
        <v>1276581579</v>
      </c>
    </row>
    <row r="3266" spans="1:12" x14ac:dyDescent="0.45">
      <c r="A3266" t="str">
        <f t="shared" si="50"/>
        <v>Brunswick, Georgia, United States</v>
      </c>
      <c r="B3266" t="s">
        <v>5398</v>
      </c>
      <c r="C3266" t="s">
        <v>5398</v>
      </c>
      <c r="D3266">
        <v>31.145</v>
      </c>
      <c r="E3266">
        <v>-81.474000000000004</v>
      </c>
      <c r="F3266" t="s">
        <v>530</v>
      </c>
      <c r="G3266" t="s">
        <v>531</v>
      </c>
      <c r="H3266" t="s">
        <v>532</v>
      </c>
      <c r="I3266" t="s">
        <v>763</v>
      </c>
      <c r="K3266">
        <v>53914</v>
      </c>
      <c r="L3266">
        <v>1840013875</v>
      </c>
    </row>
    <row r="3267" spans="1:12" x14ac:dyDescent="0.45">
      <c r="A3267" t="str">
        <f t="shared" ref="A3267:A3330" si="51">CONCATENATE(B3267,", ",I3267,", ",F3267)</f>
        <v>Brunswick, Ohio, United States</v>
      </c>
      <c r="B3267" t="s">
        <v>5398</v>
      </c>
      <c r="C3267" t="s">
        <v>5398</v>
      </c>
      <c r="D3267">
        <v>41.246400000000001</v>
      </c>
      <c r="E3267">
        <v>-81.819800000000001</v>
      </c>
      <c r="F3267" t="s">
        <v>530</v>
      </c>
      <c r="G3267" t="s">
        <v>531</v>
      </c>
      <c r="H3267" t="s">
        <v>532</v>
      </c>
      <c r="I3267" t="s">
        <v>799</v>
      </c>
      <c r="K3267">
        <v>34880</v>
      </c>
      <c r="L3267">
        <v>1840003485</v>
      </c>
    </row>
    <row r="3268" spans="1:12" x14ac:dyDescent="0.45">
      <c r="A3268" t="str">
        <f t="shared" si="51"/>
        <v>Brunswick, Maine, United States</v>
      </c>
      <c r="B3268" t="s">
        <v>5398</v>
      </c>
      <c r="C3268" t="s">
        <v>5398</v>
      </c>
      <c r="D3268">
        <v>43.900700000000001</v>
      </c>
      <c r="E3268">
        <v>-69.976100000000002</v>
      </c>
      <c r="F3268" t="s">
        <v>530</v>
      </c>
      <c r="G3268" t="s">
        <v>531</v>
      </c>
      <c r="H3268" t="s">
        <v>532</v>
      </c>
      <c r="I3268" t="s">
        <v>2721</v>
      </c>
      <c r="K3268">
        <v>20534</v>
      </c>
      <c r="L3268">
        <v>1840052591</v>
      </c>
    </row>
    <row r="3269" spans="1:12" x14ac:dyDescent="0.45">
      <c r="A3269" t="str">
        <f t="shared" si="51"/>
        <v>Brunswick, New York, United States</v>
      </c>
      <c r="B3269" t="s">
        <v>5398</v>
      </c>
      <c r="C3269" t="s">
        <v>5398</v>
      </c>
      <c r="D3269">
        <v>42.755800000000001</v>
      </c>
      <c r="E3269">
        <v>-73.590299999999999</v>
      </c>
      <c r="F3269" t="s">
        <v>530</v>
      </c>
      <c r="G3269" t="s">
        <v>531</v>
      </c>
      <c r="H3269" t="s">
        <v>532</v>
      </c>
      <c r="I3269" t="s">
        <v>803</v>
      </c>
      <c r="K3269">
        <v>12634</v>
      </c>
      <c r="L3269">
        <v>1840087244</v>
      </c>
    </row>
    <row r="3270" spans="1:12" x14ac:dyDescent="0.45">
      <c r="A3270" t="str">
        <f t="shared" si="51"/>
        <v>Brunswick, Maryland, United States</v>
      </c>
      <c r="B3270" t="s">
        <v>5398</v>
      </c>
      <c r="C3270" t="s">
        <v>5398</v>
      </c>
      <c r="D3270">
        <v>39.317999999999998</v>
      </c>
      <c r="E3270">
        <v>-77.625299999999996</v>
      </c>
      <c r="F3270" t="s">
        <v>530</v>
      </c>
      <c r="G3270" t="s">
        <v>531</v>
      </c>
      <c r="H3270" t="s">
        <v>532</v>
      </c>
      <c r="I3270" t="s">
        <v>588</v>
      </c>
      <c r="K3270">
        <v>9393</v>
      </c>
      <c r="L3270">
        <v>1840005709</v>
      </c>
    </row>
    <row r="3271" spans="1:12" x14ac:dyDescent="0.45">
      <c r="A3271" t="str">
        <f t="shared" si="51"/>
        <v>Bruntál, Moravskoslezský Kraj, Czechia</v>
      </c>
      <c r="B3271" t="s">
        <v>5399</v>
      </c>
      <c r="C3271" t="s">
        <v>5400</v>
      </c>
      <c r="D3271">
        <v>49.988399999999999</v>
      </c>
      <c r="E3271">
        <v>17.4648</v>
      </c>
      <c r="F3271" t="s">
        <v>2480</v>
      </c>
      <c r="G3271" t="s">
        <v>2481</v>
      </c>
      <c r="H3271" t="s">
        <v>2482</v>
      </c>
      <c r="I3271" t="s">
        <v>4502</v>
      </c>
      <c r="K3271">
        <v>16138</v>
      </c>
      <c r="L3271">
        <v>1203666435</v>
      </c>
    </row>
    <row r="3272" spans="1:12" x14ac:dyDescent="0.45">
      <c r="A3272" t="str">
        <f t="shared" si="51"/>
        <v>Brus, Brus, Serbia</v>
      </c>
      <c r="B3272" t="s">
        <v>5401</v>
      </c>
      <c r="C3272" t="s">
        <v>5401</v>
      </c>
      <c r="D3272">
        <v>43.383600000000001</v>
      </c>
      <c r="E3272">
        <v>21.0336</v>
      </c>
      <c r="F3272" t="s">
        <v>795</v>
      </c>
      <c r="G3272" t="s">
        <v>796</v>
      </c>
      <c r="H3272" t="s">
        <v>797</v>
      </c>
      <c r="I3272" t="s">
        <v>5401</v>
      </c>
      <c r="J3272" t="s">
        <v>378</v>
      </c>
      <c r="L3272">
        <v>1688936225</v>
      </c>
    </row>
    <row r="3273" spans="1:12" x14ac:dyDescent="0.45">
      <c r="A3273" t="str">
        <f t="shared" si="51"/>
        <v>Brus Laguna, Gracias a Dios, Honduras</v>
      </c>
      <c r="B3273" t="s">
        <v>5402</v>
      </c>
      <c r="C3273" t="s">
        <v>5402</v>
      </c>
      <c r="D3273">
        <v>15.75</v>
      </c>
      <c r="E3273">
        <v>-84.4833</v>
      </c>
      <c r="F3273" t="s">
        <v>5403</v>
      </c>
      <c r="G3273" t="s">
        <v>5404</v>
      </c>
      <c r="H3273" t="s">
        <v>5405</v>
      </c>
      <c r="I3273" t="s">
        <v>5406</v>
      </c>
      <c r="K3273">
        <v>4067</v>
      </c>
      <c r="L3273">
        <v>1340003428</v>
      </c>
    </row>
    <row r="3274" spans="1:12" x14ac:dyDescent="0.45">
      <c r="A3274" t="str">
        <f t="shared" si="51"/>
        <v>Brush, Colorado, United States</v>
      </c>
      <c r="B3274" t="s">
        <v>5407</v>
      </c>
      <c r="C3274" t="s">
        <v>5407</v>
      </c>
      <c r="D3274">
        <v>40.259799999999998</v>
      </c>
      <c r="E3274">
        <v>-103.6323</v>
      </c>
      <c r="F3274" t="s">
        <v>530</v>
      </c>
      <c r="G3274" t="s">
        <v>531</v>
      </c>
      <c r="H3274" t="s">
        <v>532</v>
      </c>
      <c r="I3274" t="s">
        <v>1071</v>
      </c>
      <c r="K3274">
        <v>5769</v>
      </c>
      <c r="L3274">
        <v>1840018758</v>
      </c>
    </row>
    <row r="3275" spans="1:12" x14ac:dyDescent="0.45">
      <c r="A3275" t="str">
        <f t="shared" si="51"/>
        <v>Brushy Creek, Texas, United States</v>
      </c>
      <c r="B3275" t="s">
        <v>5408</v>
      </c>
      <c r="C3275" t="s">
        <v>5408</v>
      </c>
      <c r="D3275">
        <v>30.512499999999999</v>
      </c>
      <c r="E3275">
        <v>-97.738799999999998</v>
      </c>
      <c r="F3275" t="s">
        <v>530</v>
      </c>
      <c r="G3275" t="s">
        <v>531</v>
      </c>
      <c r="H3275" t="s">
        <v>532</v>
      </c>
      <c r="I3275" t="s">
        <v>610</v>
      </c>
      <c r="K3275">
        <v>20024</v>
      </c>
      <c r="L3275">
        <v>1840135494</v>
      </c>
    </row>
    <row r="3276" spans="1:12" x14ac:dyDescent="0.45">
      <c r="A3276" t="str">
        <f t="shared" si="51"/>
        <v>Brusque, Santa Catarina, Brazil</v>
      </c>
      <c r="B3276" t="s">
        <v>5409</v>
      </c>
      <c r="C3276" t="s">
        <v>5409</v>
      </c>
      <c r="D3276">
        <v>-27.13</v>
      </c>
      <c r="E3276">
        <v>-48.93</v>
      </c>
      <c r="F3276" t="s">
        <v>491</v>
      </c>
      <c r="G3276" t="s">
        <v>492</v>
      </c>
      <c r="H3276" t="s">
        <v>493</v>
      </c>
      <c r="I3276" t="s">
        <v>2288</v>
      </c>
      <c r="K3276">
        <v>88284</v>
      </c>
      <c r="L3276">
        <v>1076418225</v>
      </c>
    </row>
    <row r="3277" spans="1:12" x14ac:dyDescent="0.45">
      <c r="A3277" t="str">
        <f t="shared" si="51"/>
        <v>Brussels, Brussels-Capital Region, Belgium</v>
      </c>
      <c r="B3277" t="s">
        <v>5410</v>
      </c>
      <c r="C3277" t="s">
        <v>5410</v>
      </c>
      <c r="D3277">
        <v>50.846699999999998</v>
      </c>
      <c r="E3277">
        <v>4.3517000000000001</v>
      </c>
      <c r="F3277" t="s">
        <v>453</v>
      </c>
      <c r="G3277" t="s">
        <v>454</v>
      </c>
      <c r="H3277" t="s">
        <v>455</v>
      </c>
      <c r="I3277" t="s">
        <v>1961</v>
      </c>
      <c r="J3277" t="s">
        <v>606</v>
      </c>
      <c r="K3277">
        <v>185103</v>
      </c>
      <c r="L3277">
        <v>1056469830</v>
      </c>
    </row>
    <row r="3278" spans="1:12" x14ac:dyDescent="0.45">
      <c r="A3278" t="str">
        <f t="shared" si="51"/>
        <v>Brvenica, Brvenica, Macedonia</v>
      </c>
      <c r="B3278" t="s">
        <v>5411</v>
      </c>
      <c r="C3278" t="s">
        <v>5411</v>
      </c>
      <c r="D3278">
        <v>41.967199999999998</v>
      </c>
      <c r="E3278">
        <v>20.980799999999999</v>
      </c>
      <c r="F3278" t="s">
        <v>2246</v>
      </c>
      <c r="G3278" t="s">
        <v>2247</v>
      </c>
      <c r="H3278" t="s">
        <v>2248</v>
      </c>
      <c r="I3278" t="s">
        <v>5411</v>
      </c>
      <c r="J3278" t="s">
        <v>378</v>
      </c>
      <c r="L3278">
        <v>1807009322</v>
      </c>
    </row>
    <row r="3279" spans="1:12" x14ac:dyDescent="0.45">
      <c r="A3279" t="str">
        <f t="shared" si="51"/>
        <v>Brwinów, Mazowieckie, Poland</v>
      </c>
      <c r="B3279" t="s">
        <v>5412</v>
      </c>
      <c r="C3279" t="s">
        <v>5413</v>
      </c>
      <c r="D3279">
        <v>52.1417</v>
      </c>
      <c r="E3279">
        <v>20.716699999999999</v>
      </c>
      <c r="F3279" t="s">
        <v>3993</v>
      </c>
      <c r="G3279" t="s">
        <v>3994</v>
      </c>
      <c r="H3279" t="s">
        <v>3995</v>
      </c>
      <c r="I3279" t="s">
        <v>5414</v>
      </c>
      <c r="K3279">
        <v>11743</v>
      </c>
      <c r="L3279">
        <v>1616620268</v>
      </c>
    </row>
    <row r="3280" spans="1:12" x14ac:dyDescent="0.45">
      <c r="A3280" t="str">
        <f t="shared" si="51"/>
        <v>Bryan, Texas, United States</v>
      </c>
      <c r="B3280" t="s">
        <v>5415</v>
      </c>
      <c r="C3280" t="s">
        <v>5415</v>
      </c>
      <c r="D3280">
        <v>30.665700000000001</v>
      </c>
      <c r="E3280">
        <v>-96.366799999999998</v>
      </c>
      <c r="F3280" t="s">
        <v>530</v>
      </c>
      <c r="G3280" t="s">
        <v>531</v>
      </c>
      <c r="H3280" t="s">
        <v>532</v>
      </c>
      <c r="I3280" t="s">
        <v>610</v>
      </c>
      <c r="K3280">
        <v>86276</v>
      </c>
      <c r="L3280">
        <v>1840019569</v>
      </c>
    </row>
    <row r="3281" spans="1:12" x14ac:dyDescent="0.45">
      <c r="A3281" t="str">
        <f t="shared" si="51"/>
        <v>Bryan, Ohio, United States</v>
      </c>
      <c r="B3281" t="s">
        <v>5415</v>
      </c>
      <c r="C3281" t="s">
        <v>5415</v>
      </c>
      <c r="D3281">
        <v>41.470599999999997</v>
      </c>
      <c r="E3281">
        <v>-84.548400000000001</v>
      </c>
      <c r="F3281" t="s">
        <v>530</v>
      </c>
      <c r="G3281" t="s">
        <v>531</v>
      </c>
      <c r="H3281" t="s">
        <v>532</v>
      </c>
      <c r="I3281" t="s">
        <v>799</v>
      </c>
      <c r="K3281">
        <v>9401</v>
      </c>
      <c r="L3281">
        <v>1840000573</v>
      </c>
    </row>
    <row r="3282" spans="1:12" x14ac:dyDescent="0.45">
      <c r="A3282" t="str">
        <f t="shared" si="51"/>
        <v>Bryans Road, Maryland, United States</v>
      </c>
      <c r="B3282" t="s">
        <v>5416</v>
      </c>
      <c r="C3282" t="s">
        <v>5416</v>
      </c>
      <c r="D3282">
        <v>38.614400000000003</v>
      </c>
      <c r="E3282">
        <v>-77.084999999999994</v>
      </c>
      <c r="F3282" t="s">
        <v>530</v>
      </c>
      <c r="G3282" t="s">
        <v>531</v>
      </c>
      <c r="H3282" t="s">
        <v>532</v>
      </c>
      <c r="I3282" t="s">
        <v>588</v>
      </c>
      <c r="K3282">
        <v>7325</v>
      </c>
      <c r="L3282">
        <v>1840006172</v>
      </c>
    </row>
    <row r="3283" spans="1:12" x14ac:dyDescent="0.45">
      <c r="A3283" t="str">
        <f t="shared" si="51"/>
        <v>Bryansk, Bryanskaya Oblast’, Russia</v>
      </c>
      <c r="B3283" t="s">
        <v>5417</v>
      </c>
      <c r="C3283" t="s">
        <v>5417</v>
      </c>
      <c r="D3283">
        <v>53.25</v>
      </c>
      <c r="E3283">
        <v>34.366700000000002</v>
      </c>
      <c r="F3283" t="s">
        <v>504</v>
      </c>
      <c r="G3283" t="s">
        <v>505</v>
      </c>
      <c r="H3283" t="s">
        <v>506</v>
      </c>
      <c r="I3283" t="s">
        <v>5418</v>
      </c>
      <c r="J3283" t="s">
        <v>378</v>
      </c>
      <c r="K3283">
        <v>406553</v>
      </c>
      <c r="L3283">
        <v>1643208827</v>
      </c>
    </row>
    <row r="3284" spans="1:12" x14ac:dyDescent="0.45">
      <c r="A3284" t="str">
        <f t="shared" si="51"/>
        <v>Bryant, Arkansas, United States</v>
      </c>
      <c r="B3284" t="s">
        <v>5419</v>
      </c>
      <c r="C3284" t="s">
        <v>5419</v>
      </c>
      <c r="D3284">
        <v>34.615200000000002</v>
      </c>
      <c r="E3284">
        <v>-92.491399999999999</v>
      </c>
      <c r="F3284" t="s">
        <v>530</v>
      </c>
      <c r="G3284" t="s">
        <v>531</v>
      </c>
      <c r="H3284" t="s">
        <v>532</v>
      </c>
      <c r="I3284" t="s">
        <v>1616</v>
      </c>
      <c r="K3284">
        <v>20968</v>
      </c>
      <c r="L3284">
        <v>1840013573</v>
      </c>
    </row>
    <row r="3285" spans="1:12" x14ac:dyDescent="0.45">
      <c r="A3285" t="str">
        <f t="shared" si="51"/>
        <v>Bryn, Wigan, United Kingdom</v>
      </c>
      <c r="B3285" t="s">
        <v>5420</v>
      </c>
      <c r="C3285" t="s">
        <v>5420</v>
      </c>
      <c r="D3285">
        <v>53.499000000000002</v>
      </c>
      <c r="E3285">
        <v>-2.657</v>
      </c>
      <c r="F3285" t="s">
        <v>536</v>
      </c>
      <c r="G3285" t="s">
        <v>537</v>
      </c>
      <c r="H3285" t="s">
        <v>538</v>
      </c>
      <c r="I3285" t="s">
        <v>656</v>
      </c>
      <c r="K3285">
        <v>11662</v>
      </c>
      <c r="L3285">
        <v>1826011571</v>
      </c>
    </row>
    <row r="3286" spans="1:12" x14ac:dyDescent="0.45">
      <c r="A3286" t="str">
        <f t="shared" si="51"/>
        <v>Bryn Mawr-Skyway, Washington, United States</v>
      </c>
      <c r="B3286" t="s">
        <v>5421</v>
      </c>
      <c r="C3286" t="s">
        <v>5421</v>
      </c>
      <c r="D3286">
        <v>47.494900000000001</v>
      </c>
      <c r="E3286">
        <v>-122.2411</v>
      </c>
      <c r="F3286" t="s">
        <v>530</v>
      </c>
      <c r="G3286" t="s">
        <v>531</v>
      </c>
      <c r="H3286" t="s">
        <v>532</v>
      </c>
      <c r="I3286" t="s">
        <v>585</v>
      </c>
      <c r="K3286">
        <v>18347</v>
      </c>
      <c r="L3286">
        <v>1840037012</v>
      </c>
    </row>
    <row r="3287" spans="1:12" x14ac:dyDescent="0.45">
      <c r="A3287" t="str">
        <f t="shared" si="51"/>
        <v>Brynmawr, Blaenau Gwent, United Kingdom</v>
      </c>
      <c r="B3287" t="s">
        <v>5422</v>
      </c>
      <c r="C3287" t="s">
        <v>5422</v>
      </c>
      <c r="D3287">
        <v>51.795999999999999</v>
      </c>
      <c r="E3287">
        <v>-3.1829999999999998</v>
      </c>
      <c r="F3287" t="s">
        <v>536</v>
      </c>
      <c r="G3287" t="s">
        <v>537</v>
      </c>
      <c r="H3287" t="s">
        <v>538</v>
      </c>
      <c r="I3287" t="s">
        <v>599</v>
      </c>
      <c r="K3287">
        <v>5530</v>
      </c>
      <c r="L3287">
        <v>1826577496</v>
      </c>
    </row>
    <row r="3288" spans="1:12" x14ac:dyDescent="0.45">
      <c r="A3288" t="str">
        <f t="shared" si="51"/>
        <v>Brzeg, Opolskie, Poland</v>
      </c>
      <c r="B3288" t="s">
        <v>5423</v>
      </c>
      <c r="C3288" t="s">
        <v>5423</v>
      </c>
      <c r="D3288">
        <v>50.866700000000002</v>
      </c>
      <c r="E3288">
        <v>17.4833</v>
      </c>
      <c r="F3288" t="s">
        <v>3993</v>
      </c>
      <c r="G3288" t="s">
        <v>3994</v>
      </c>
      <c r="H3288" t="s">
        <v>3995</v>
      </c>
      <c r="I3288" t="s">
        <v>5424</v>
      </c>
      <c r="J3288" t="s">
        <v>366</v>
      </c>
      <c r="K3288">
        <v>36541</v>
      </c>
      <c r="L3288">
        <v>1616000502</v>
      </c>
    </row>
    <row r="3289" spans="1:12" x14ac:dyDescent="0.45">
      <c r="A3289" t="str">
        <f t="shared" si="51"/>
        <v>Brzeg Dolny, Dolnośląskie, Poland</v>
      </c>
      <c r="B3289" t="s">
        <v>5425</v>
      </c>
      <c r="C3289" t="s">
        <v>5425</v>
      </c>
      <c r="D3289">
        <v>51.273000000000003</v>
      </c>
      <c r="E3289">
        <v>16.708100000000002</v>
      </c>
      <c r="F3289" t="s">
        <v>3993</v>
      </c>
      <c r="G3289" t="s">
        <v>3994</v>
      </c>
      <c r="H3289" t="s">
        <v>3995</v>
      </c>
      <c r="I3289" t="s">
        <v>4423</v>
      </c>
      <c r="K3289">
        <v>12816</v>
      </c>
      <c r="L3289">
        <v>1616585341</v>
      </c>
    </row>
    <row r="3290" spans="1:12" x14ac:dyDescent="0.45">
      <c r="A3290" t="str">
        <f t="shared" si="51"/>
        <v>Brzesko, Małopolskie, Poland</v>
      </c>
      <c r="B3290" t="s">
        <v>5426</v>
      </c>
      <c r="C3290" t="s">
        <v>5426</v>
      </c>
      <c r="D3290">
        <v>49.966700000000003</v>
      </c>
      <c r="E3290">
        <v>20.616700000000002</v>
      </c>
      <c r="F3290" t="s">
        <v>3993</v>
      </c>
      <c r="G3290" t="s">
        <v>3994</v>
      </c>
      <c r="H3290" t="s">
        <v>3995</v>
      </c>
      <c r="I3290" t="s">
        <v>4776</v>
      </c>
      <c r="J3290" t="s">
        <v>366</v>
      </c>
      <c r="K3290">
        <v>16912</v>
      </c>
      <c r="L3290">
        <v>1616496298</v>
      </c>
    </row>
    <row r="3291" spans="1:12" x14ac:dyDescent="0.45">
      <c r="A3291" t="str">
        <f t="shared" si="51"/>
        <v>Brzeszcze, Małopolskie, Poland</v>
      </c>
      <c r="B3291" t="s">
        <v>5427</v>
      </c>
      <c r="C3291" t="s">
        <v>5427</v>
      </c>
      <c r="D3291">
        <v>50</v>
      </c>
      <c r="E3291">
        <v>19.149999999999999</v>
      </c>
      <c r="F3291" t="s">
        <v>3993</v>
      </c>
      <c r="G3291" t="s">
        <v>3994</v>
      </c>
      <c r="H3291" t="s">
        <v>3995</v>
      </c>
      <c r="I3291" t="s">
        <v>4776</v>
      </c>
      <c r="K3291">
        <v>11921</v>
      </c>
      <c r="L3291">
        <v>1616019723</v>
      </c>
    </row>
    <row r="3292" spans="1:12" x14ac:dyDescent="0.45">
      <c r="A3292" t="str">
        <f t="shared" si="51"/>
        <v>Brzozów, Podkarpackie, Poland</v>
      </c>
      <c r="B3292" t="s">
        <v>5428</v>
      </c>
      <c r="C3292" t="s">
        <v>5429</v>
      </c>
      <c r="D3292">
        <v>49.695300000000003</v>
      </c>
      <c r="E3292">
        <v>22.019400000000001</v>
      </c>
      <c r="F3292" t="s">
        <v>3993</v>
      </c>
      <c r="G3292" t="s">
        <v>3994</v>
      </c>
      <c r="H3292" t="s">
        <v>3995</v>
      </c>
      <c r="I3292" t="s">
        <v>5430</v>
      </c>
      <c r="J3292" t="s">
        <v>366</v>
      </c>
      <c r="K3292">
        <v>26615</v>
      </c>
      <c r="L3292">
        <v>1616772088</v>
      </c>
    </row>
    <row r="3293" spans="1:12" x14ac:dyDescent="0.45">
      <c r="A3293" t="str">
        <f t="shared" si="51"/>
        <v>Bu’aale, Jubbada Dhexe, Somalia</v>
      </c>
      <c r="B3293" t="s">
        <v>5431</v>
      </c>
      <c r="C3293" t="s">
        <v>5432</v>
      </c>
      <c r="D3293">
        <v>1.0832999999999999</v>
      </c>
      <c r="E3293">
        <v>42.583300000000001</v>
      </c>
      <c r="F3293" t="s">
        <v>3153</v>
      </c>
      <c r="G3293" t="s">
        <v>3154</v>
      </c>
      <c r="H3293" t="s">
        <v>3155</v>
      </c>
      <c r="I3293" t="s">
        <v>5433</v>
      </c>
      <c r="J3293" t="s">
        <v>378</v>
      </c>
      <c r="K3293">
        <v>1490</v>
      </c>
      <c r="L3293">
        <v>1706765820</v>
      </c>
    </row>
    <row r="3294" spans="1:12" x14ac:dyDescent="0.45">
      <c r="A3294" t="str">
        <f t="shared" si="51"/>
        <v>Bua Yai, Nakhon Ratchasima, Thailand</v>
      </c>
      <c r="B3294" t="s">
        <v>5434</v>
      </c>
      <c r="C3294" t="s">
        <v>5434</v>
      </c>
      <c r="D3294">
        <v>15.585800000000001</v>
      </c>
      <c r="E3294">
        <v>102.4337</v>
      </c>
      <c r="F3294" t="s">
        <v>1864</v>
      </c>
      <c r="G3294" t="s">
        <v>1865</v>
      </c>
      <c r="H3294" t="s">
        <v>1866</v>
      </c>
      <c r="I3294" t="s">
        <v>5435</v>
      </c>
      <c r="J3294" t="s">
        <v>366</v>
      </c>
      <c r="K3294">
        <v>14168</v>
      </c>
      <c r="L3294">
        <v>1764992879</v>
      </c>
    </row>
    <row r="3295" spans="1:12" x14ac:dyDescent="0.45">
      <c r="A3295" t="str">
        <f t="shared" si="51"/>
        <v>Buabidi, Ngöbe-Buglé, Panama</v>
      </c>
      <c r="B3295" t="s">
        <v>5436</v>
      </c>
      <c r="C3295" t="s">
        <v>5436</v>
      </c>
      <c r="D3295">
        <v>8.4746000000000006</v>
      </c>
      <c r="E3295">
        <v>-81.698300000000003</v>
      </c>
      <c r="F3295" t="s">
        <v>1629</v>
      </c>
      <c r="G3295" t="s">
        <v>1630</v>
      </c>
      <c r="H3295" t="s">
        <v>1631</v>
      </c>
      <c r="I3295" t="s">
        <v>5437</v>
      </c>
      <c r="J3295" t="s">
        <v>378</v>
      </c>
      <c r="L3295">
        <v>1591495919</v>
      </c>
    </row>
    <row r="3296" spans="1:12" x14ac:dyDescent="0.45">
      <c r="A3296" t="str">
        <f t="shared" si="51"/>
        <v>Buala, Isabel, Solomon Islands</v>
      </c>
      <c r="B3296" t="s">
        <v>5438</v>
      </c>
      <c r="C3296" t="s">
        <v>5438</v>
      </c>
      <c r="D3296">
        <v>-8.1448</v>
      </c>
      <c r="E3296">
        <v>159.59049999999999</v>
      </c>
      <c r="F3296" t="s">
        <v>2738</v>
      </c>
      <c r="G3296" t="s">
        <v>2739</v>
      </c>
      <c r="H3296" t="s">
        <v>2740</v>
      </c>
      <c r="I3296" t="s">
        <v>5439</v>
      </c>
      <c r="J3296" t="s">
        <v>378</v>
      </c>
      <c r="L3296">
        <v>1090726690</v>
      </c>
    </row>
    <row r="3297" spans="1:12" x14ac:dyDescent="0.45">
      <c r="A3297" t="str">
        <f t="shared" si="51"/>
        <v>Buba, Quinara, Guinea-Bissau</v>
      </c>
      <c r="B3297" t="s">
        <v>5440</v>
      </c>
      <c r="C3297" t="s">
        <v>5440</v>
      </c>
      <c r="D3297">
        <v>11.59</v>
      </c>
      <c r="E3297">
        <v>-14.99</v>
      </c>
      <c r="F3297" t="s">
        <v>3079</v>
      </c>
      <c r="G3297" t="s">
        <v>3080</v>
      </c>
      <c r="H3297" t="s">
        <v>3081</v>
      </c>
      <c r="I3297" t="s">
        <v>5441</v>
      </c>
      <c r="J3297" t="s">
        <v>378</v>
      </c>
      <c r="L3297">
        <v>1624903078</v>
      </c>
    </row>
    <row r="3298" spans="1:12" x14ac:dyDescent="0.45">
      <c r="A3298" t="str">
        <f t="shared" si="51"/>
        <v>Bubanza, Bubanza, Burundi</v>
      </c>
      <c r="B3298" t="s">
        <v>5442</v>
      </c>
      <c r="C3298" t="s">
        <v>5442</v>
      </c>
      <c r="D3298">
        <v>-3.0832999999999999</v>
      </c>
      <c r="E3298">
        <v>29.4</v>
      </c>
      <c r="F3298" t="s">
        <v>5443</v>
      </c>
      <c r="G3298" t="s">
        <v>5444</v>
      </c>
      <c r="H3298" t="s">
        <v>5445</v>
      </c>
      <c r="I3298" t="s">
        <v>5442</v>
      </c>
      <c r="J3298" t="s">
        <v>378</v>
      </c>
      <c r="K3298">
        <v>20031</v>
      </c>
      <c r="L3298">
        <v>1108018348</v>
      </c>
    </row>
    <row r="3299" spans="1:12" x14ac:dyDescent="0.45">
      <c r="A3299" t="str">
        <f t="shared" si="51"/>
        <v>Bucak, Burdur, Turkey</v>
      </c>
      <c r="B3299" t="s">
        <v>5446</v>
      </c>
      <c r="C3299" t="s">
        <v>5446</v>
      </c>
      <c r="D3299">
        <v>37.459200000000003</v>
      </c>
      <c r="E3299">
        <v>30.594999999999999</v>
      </c>
      <c r="F3299" t="s">
        <v>806</v>
      </c>
      <c r="G3299" t="s">
        <v>807</v>
      </c>
      <c r="H3299" t="s">
        <v>808</v>
      </c>
      <c r="I3299" t="s">
        <v>5447</v>
      </c>
      <c r="J3299" t="s">
        <v>366</v>
      </c>
      <c r="K3299">
        <v>64943</v>
      </c>
      <c r="L3299">
        <v>1792073114</v>
      </c>
    </row>
    <row r="3300" spans="1:12" x14ac:dyDescent="0.45">
      <c r="A3300" t="str">
        <f t="shared" si="51"/>
        <v>Bucaramanga, Santander, Colombia</v>
      </c>
      <c r="B3300" t="s">
        <v>5448</v>
      </c>
      <c r="C3300" t="s">
        <v>5448</v>
      </c>
      <c r="D3300">
        <v>7.1185999999999998</v>
      </c>
      <c r="E3300">
        <v>-73.116100000000003</v>
      </c>
      <c r="F3300" t="s">
        <v>2294</v>
      </c>
      <c r="G3300" t="s">
        <v>2295</v>
      </c>
      <c r="H3300" t="s">
        <v>2296</v>
      </c>
      <c r="I3300" t="s">
        <v>3647</v>
      </c>
      <c r="J3300" t="s">
        <v>378</v>
      </c>
      <c r="K3300">
        <v>581130</v>
      </c>
      <c r="L3300">
        <v>1170940590</v>
      </c>
    </row>
    <row r="3301" spans="1:12" x14ac:dyDescent="0.45">
      <c r="A3301" t="str">
        <f t="shared" si="51"/>
        <v>Bucha, Kyyivs’ka Oblast’, Ukraine</v>
      </c>
      <c r="B3301" t="s">
        <v>5449</v>
      </c>
      <c r="C3301" t="s">
        <v>5449</v>
      </c>
      <c r="D3301">
        <v>50.546399999999998</v>
      </c>
      <c r="E3301">
        <v>30.234999999999999</v>
      </c>
      <c r="F3301" t="s">
        <v>1461</v>
      </c>
      <c r="G3301" t="s">
        <v>1462</v>
      </c>
      <c r="H3301" t="s">
        <v>1463</v>
      </c>
      <c r="I3301" t="s">
        <v>4219</v>
      </c>
      <c r="K3301">
        <v>35162</v>
      </c>
      <c r="L3301">
        <v>1804587935</v>
      </c>
    </row>
    <row r="3302" spans="1:12" x14ac:dyDescent="0.45">
      <c r="A3302" t="str">
        <f t="shared" si="51"/>
        <v>Buchach, Ternopil’s’ka Oblast’, Ukraine</v>
      </c>
      <c r="B3302" t="s">
        <v>5450</v>
      </c>
      <c r="C3302" t="s">
        <v>5450</v>
      </c>
      <c r="D3302">
        <v>49.064700000000002</v>
      </c>
      <c r="E3302">
        <v>25.3872</v>
      </c>
      <c r="F3302" t="s">
        <v>1461</v>
      </c>
      <c r="G3302" t="s">
        <v>1462</v>
      </c>
      <c r="H3302" t="s">
        <v>1463</v>
      </c>
      <c r="I3302" t="s">
        <v>5451</v>
      </c>
      <c r="J3302" t="s">
        <v>366</v>
      </c>
      <c r="K3302">
        <v>12511</v>
      </c>
      <c r="L3302">
        <v>1804566704</v>
      </c>
    </row>
    <row r="3303" spans="1:12" x14ac:dyDescent="0.45">
      <c r="A3303" t="str">
        <f t="shared" si="51"/>
        <v>Buchanan, Grand Bassa, Liberia</v>
      </c>
      <c r="B3303" t="s">
        <v>5452</v>
      </c>
      <c r="C3303" t="s">
        <v>5452</v>
      </c>
      <c r="D3303">
        <v>5.8833000000000002</v>
      </c>
      <c r="E3303">
        <v>-10.050000000000001</v>
      </c>
      <c r="F3303" t="s">
        <v>3585</v>
      </c>
      <c r="G3303" t="s">
        <v>3586</v>
      </c>
      <c r="H3303" t="s">
        <v>3587</v>
      </c>
      <c r="I3303" t="s">
        <v>5453</v>
      </c>
      <c r="J3303" t="s">
        <v>378</v>
      </c>
      <c r="L3303">
        <v>1430478203</v>
      </c>
    </row>
    <row r="3304" spans="1:12" x14ac:dyDescent="0.45">
      <c r="A3304" t="str">
        <f t="shared" si="51"/>
        <v>Bucharest, Bucureşti, Romania</v>
      </c>
      <c r="B3304" t="s">
        <v>5454</v>
      </c>
      <c r="C3304" t="s">
        <v>5454</v>
      </c>
      <c r="D3304">
        <v>44.4</v>
      </c>
      <c r="E3304">
        <v>26.083300000000001</v>
      </c>
      <c r="F3304" t="s">
        <v>665</v>
      </c>
      <c r="G3304" t="s">
        <v>666</v>
      </c>
      <c r="H3304" t="s">
        <v>667</v>
      </c>
      <c r="I3304" t="s">
        <v>5455</v>
      </c>
      <c r="J3304" t="s">
        <v>606</v>
      </c>
      <c r="K3304">
        <v>1883425</v>
      </c>
      <c r="L3304">
        <v>1642414442</v>
      </c>
    </row>
    <row r="3305" spans="1:12" x14ac:dyDescent="0.45">
      <c r="A3305" t="str">
        <f t="shared" si="51"/>
        <v>Buchen in Odenwald, Baden-Württemberg, Germany</v>
      </c>
      <c r="B3305" t="s">
        <v>5456</v>
      </c>
      <c r="C3305" t="s">
        <v>5456</v>
      </c>
      <c r="D3305">
        <v>49.521700000000003</v>
      </c>
      <c r="E3305">
        <v>9.3232999999999997</v>
      </c>
      <c r="F3305" t="s">
        <v>441</v>
      </c>
      <c r="G3305" t="s">
        <v>442</v>
      </c>
      <c r="H3305" t="s">
        <v>443</v>
      </c>
      <c r="I3305" t="s">
        <v>451</v>
      </c>
      <c r="K3305">
        <v>17796</v>
      </c>
      <c r="L3305">
        <v>1276974738</v>
      </c>
    </row>
    <row r="3306" spans="1:12" x14ac:dyDescent="0.45">
      <c r="A3306" t="str">
        <f t="shared" si="51"/>
        <v>Bucheon, Gyeonggi, Korea, South</v>
      </c>
      <c r="B3306" t="s">
        <v>5457</v>
      </c>
      <c r="C3306" t="s">
        <v>5457</v>
      </c>
      <c r="D3306">
        <v>37.498899999999999</v>
      </c>
      <c r="E3306">
        <v>126.7831</v>
      </c>
      <c r="F3306" t="s">
        <v>1978</v>
      </c>
      <c r="G3306" t="s">
        <v>1979</v>
      </c>
      <c r="H3306" t="s">
        <v>1980</v>
      </c>
      <c r="I3306" t="s">
        <v>2096</v>
      </c>
      <c r="J3306" t="s">
        <v>366</v>
      </c>
      <c r="K3306">
        <v>867678</v>
      </c>
      <c r="L3306">
        <v>1410428222</v>
      </c>
    </row>
    <row r="3307" spans="1:12" x14ac:dyDescent="0.45">
      <c r="A3307" t="str">
        <f t="shared" si="51"/>
        <v>Buchloe, Bavaria, Germany</v>
      </c>
      <c r="B3307" t="s">
        <v>5458</v>
      </c>
      <c r="C3307" t="s">
        <v>5458</v>
      </c>
      <c r="D3307">
        <v>48.037500000000001</v>
      </c>
      <c r="E3307">
        <v>10.725</v>
      </c>
      <c r="F3307" t="s">
        <v>441</v>
      </c>
      <c r="G3307" t="s">
        <v>442</v>
      </c>
      <c r="H3307" t="s">
        <v>443</v>
      </c>
      <c r="I3307" t="s">
        <v>567</v>
      </c>
      <c r="K3307">
        <v>13132</v>
      </c>
      <c r="L3307">
        <v>1276184679</v>
      </c>
    </row>
    <row r="3308" spans="1:12" x14ac:dyDescent="0.45">
      <c r="A3308" t="str">
        <f t="shared" si="51"/>
        <v>Buchs, Sankt Gallen, Switzerland</v>
      </c>
      <c r="B3308" t="s">
        <v>5459</v>
      </c>
      <c r="C3308" t="s">
        <v>5459</v>
      </c>
      <c r="D3308">
        <v>47.165599999999998</v>
      </c>
      <c r="E3308">
        <v>9.4710999999999999</v>
      </c>
      <c r="F3308" t="s">
        <v>464</v>
      </c>
      <c r="G3308" t="s">
        <v>465</v>
      </c>
      <c r="H3308" t="s">
        <v>466</v>
      </c>
      <c r="I3308" t="s">
        <v>5460</v>
      </c>
      <c r="K3308">
        <v>12612</v>
      </c>
      <c r="L3308">
        <v>1756006204</v>
      </c>
    </row>
    <row r="3309" spans="1:12" x14ac:dyDescent="0.45">
      <c r="A3309" t="str">
        <f t="shared" si="51"/>
        <v>Bückeburg, Lower Saxony, Germany</v>
      </c>
      <c r="B3309" t="s">
        <v>5461</v>
      </c>
      <c r="C3309" t="s">
        <v>5462</v>
      </c>
      <c r="D3309">
        <v>52.260800000000003</v>
      </c>
      <c r="E3309">
        <v>9.0492000000000008</v>
      </c>
      <c r="F3309" t="s">
        <v>441</v>
      </c>
      <c r="G3309" t="s">
        <v>442</v>
      </c>
      <c r="H3309" t="s">
        <v>443</v>
      </c>
      <c r="I3309" t="s">
        <v>735</v>
      </c>
      <c r="K3309">
        <v>19245</v>
      </c>
      <c r="L3309">
        <v>1276508515</v>
      </c>
    </row>
    <row r="3310" spans="1:12" x14ac:dyDescent="0.45">
      <c r="A3310" t="str">
        <f t="shared" si="51"/>
        <v>Buckeye, Arizona, United States</v>
      </c>
      <c r="B3310" t="s">
        <v>5463</v>
      </c>
      <c r="C3310" t="s">
        <v>5463</v>
      </c>
      <c r="D3310">
        <v>33.431399999999996</v>
      </c>
      <c r="E3310">
        <v>-112.6429</v>
      </c>
      <c r="F3310" t="s">
        <v>530</v>
      </c>
      <c r="G3310" t="s">
        <v>531</v>
      </c>
      <c r="H3310" t="s">
        <v>532</v>
      </c>
      <c r="I3310" t="s">
        <v>2117</v>
      </c>
      <c r="K3310">
        <v>79620</v>
      </c>
      <c r="L3310">
        <v>1840021939</v>
      </c>
    </row>
    <row r="3311" spans="1:12" x14ac:dyDescent="0.45">
      <c r="A3311" t="str">
        <f t="shared" si="51"/>
        <v>Buckhall, Virginia, United States</v>
      </c>
      <c r="B3311" t="s">
        <v>5464</v>
      </c>
      <c r="C3311" t="s">
        <v>5464</v>
      </c>
      <c r="D3311">
        <v>38.725000000000001</v>
      </c>
      <c r="E3311">
        <v>-77.447199999999995</v>
      </c>
      <c r="F3311" t="s">
        <v>530</v>
      </c>
      <c r="G3311" t="s">
        <v>531</v>
      </c>
      <c r="H3311" t="s">
        <v>532</v>
      </c>
      <c r="I3311" t="s">
        <v>618</v>
      </c>
      <c r="K3311">
        <v>17238</v>
      </c>
      <c r="L3311">
        <v>1840026707</v>
      </c>
    </row>
    <row r="3312" spans="1:12" x14ac:dyDescent="0.45">
      <c r="A3312" t="str">
        <f t="shared" si="51"/>
        <v>Buckhannon, West Virginia, United States</v>
      </c>
      <c r="B3312" t="s">
        <v>5465</v>
      </c>
      <c r="C3312" t="s">
        <v>5465</v>
      </c>
      <c r="D3312">
        <v>38.992699999999999</v>
      </c>
      <c r="E3312">
        <v>-80.228200000000001</v>
      </c>
      <c r="F3312" t="s">
        <v>530</v>
      </c>
      <c r="G3312" t="s">
        <v>531</v>
      </c>
      <c r="H3312" t="s">
        <v>532</v>
      </c>
      <c r="I3312" t="s">
        <v>3915</v>
      </c>
      <c r="K3312">
        <v>8351</v>
      </c>
      <c r="L3312">
        <v>1840005997</v>
      </c>
    </row>
    <row r="3313" spans="1:12" x14ac:dyDescent="0.45">
      <c r="A3313" t="str">
        <f t="shared" si="51"/>
        <v>Buckhaven, Fife, United Kingdom</v>
      </c>
      <c r="B3313" t="s">
        <v>5466</v>
      </c>
      <c r="C3313" t="s">
        <v>5466</v>
      </c>
      <c r="D3313">
        <v>56.177599999999998</v>
      </c>
      <c r="E3313">
        <v>-3.0303</v>
      </c>
      <c r="F3313" t="s">
        <v>536</v>
      </c>
      <c r="G3313" t="s">
        <v>537</v>
      </c>
      <c r="H3313" t="s">
        <v>538</v>
      </c>
      <c r="I3313" t="s">
        <v>5467</v>
      </c>
      <c r="K3313">
        <v>16391</v>
      </c>
      <c r="L3313">
        <v>1826258031</v>
      </c>
    </row>
    <row r="3314" spans="1:12" x14ac:dyDescent="0.45">
      <c r="A3314" t="str">
        <f t="shared" si="51"/>
        <v>Buckhurst Hill, Essex, United Kingdom</v>
      </c>
      <c r="B3314" t="s">
        <v>5468</v>
      </c>
      <c r="C3314" t="s">
        <v>5468</v>
      </c>
      <c r="D3314">
        <v>51.631999999999998</v>
      </c>
      <c r="E3314">
        <v>3.5999999999999997E-2</v>
      </c>
      <c r="F3314" t="s">
        <v>536</v>
      </c>
      <c r="G3314" t="s">
        <v>537</v>
      </c>
      <c r="H3314" t="s">
        <v>538</v>
      </c>
      <c r="I3314" t="s">
        <v>3710</v>
      </c>
      <c r="K3314">
        <v>11380</v>
      </c>
      <c r="L3314">
        <v>1826018401</v>
      </c>
    </row>
    <row r="3315" spans="1:12" x14ac:dyDescent="0.45">
      <c r="A3315" t="str">
        <f t="shared" si="51"/>
        <v>Buckie, Moray, United Kingdom</v>
      </c>
      <c r="B3315" t="s">
        <v>5469</v>
      </c>
      <c r="C3315" t="s">
        <v>5469</v>
      </c>
      <c r="D3315">
        <v>57.676000000000002</v>
      </c>
      <c r="E3315">
        <v>-2.9649999999999999</v>
      </c>
      <c r="F3315" t="s">
        <v>536</v>
      </c>
      <c r="G3315" t="s">
        <v>537</v>
      </c>
      <c r="H3315" t="s">
        <v>538</v>
      </c>
      <c r="I3315" t="s">
        <v>5470</v>
      </c>
      <c r="K3315">
        <v>8273</v>
      </c>
      <c r="L3315">
        <v>1826944488</v>
      </c>
    </row>
    <row r="3316" spans="1:12" x14ac:dyDescent="0.45">
      <c r="A3316" t="str">
        <f t="shared" si="51"/>
        <v>Buckingham, Buckinghamshire, United Kingdom</v>
      </c>
      <c r="B3316" t="s">
        <v>5471</v>
      </c>
      <c r="C3316" t="s">
        <v>5471</v>
      </c>
      <c r="D3316">
        <v>51.994999999999997</v>
      </c>
      <c r="E3316">
        <v>-0.98599999999999999</v>
      </c>
      <c r="F3316" t="s">
        <v>536</v>
      </c>
      <c r="G3316" t="s">
        <v>537</v>
      </c>
      <c r="H3316" t="s">
        <v>538</v>
      </c>
      <c r="I3316" t="s">
        <v>1832</v>
      </c>
      <c r="K3316">
        <v>12890</v>
      </c>
      <c r="L3316">
        <v>1826027326</v>
      </c>
    </row>
    <row r="3317" spans="1:12" x14ac:dyDescent="0.45">
      <c r="A3317" t="str">
        <f t="shared" si="51"/>
        <v>Buckingham, Pennsylvania, United States</v>
      </c>
      <c r="B3317" t="s">
        <v>5471</v>
      </c>
      <c r="C3317" t="s">
        <v>5471</v>
      </c>
      <c r="D3317">
        <v>40.318800000000003</v>
      </c>
      <c r="E3317">
        <v>-75.058000000000007</v>
      </c>
      <c r="F3317" t="s">
        <v>530</v>
      </c>
      <c r="G3317" t="s">
        <v>531</v>
      </c>
      <c r="H3317" t="s">
        <v>532</v>
      </c>
      <c r="I3317" t="s">
        <v>620</v>
      </c>
      <c r="K3317">
        <v>20270</v>
      </c>
      <c r="L3317">
        <v>1840034882</v>
      </c>
    </row>
    <row r="3318" spans="1:12" x14ac:dyDescent="0.45">
      <c r="A3318" t="str">
        <f t="shared" si="51"/>
        <v>Buckley, Flintshire, United Kingdom</v>
      </c>
      <c r="B3318" t="s">
        <v>5472</v>
      </c>
      <c r="C3318" t="s">
        <v>5472</v>
      </c>
      <c r="D3318">
        <v>53.171999999999997</v>
      </c>
      <c r="E3318">
        <v>-3.0859999999999999</v>
      </c>
      <c r="F3318" t="s">
        <v>536</v>
      </c>
      <c r="G3318" t="s">
        <v>537</v>
      </c>
      <c r="H3318" t="s">
        <v>538</v>
      </c>
      <c r="I3318" t="s">
        <v>5364</v>
      </c>
      <c r="K3318">
        <v>15665</v>
      </c>
      <c r="L3318">
        <v>1826585914</v>
      </c>
    </row>
    <row r="3319" spans="1:12" x14ac:dyDescent="0.45">
      <c r="A3319" t="str">
        <f t="shared" si="51"/>
        <v>Buckley, Washington, United States</v>
      </c>
      <c r="B3319" t="s">
        <v>5472</v>
      </c>
      <c r="C3319" t="s">
        <v>5472</v>
      </c>
      <c r="D3319">
        <v>47.161499999999997</v>
      </c>
      <c r="E3319">
        <v>-122.02</v>
      </c>
      <c r="F3319" t="s">
        <v>530</v>
      </c>
      <c r="G3319" t="s">
        <v>531</v>
      </c>
      <c r="H3319" t="s">
        <v>532</v>
      </c>
      <c r="I3319" t="s">
        <v>585</v>
      </c>
      <c r="K3319">
        <v>5058</v>
      </c>
      <c r="L3319">
        <v>1840018455</v>
      </c>
    </row>
    <row r="3320" spans="1:12" x14ac:dyDescent="0.45">
      <c r="A3320" t="str">
        <f t="shared" si="51"/>
        <v>Buckner, Kentucky, United States</v>
      </c>
      <c r="B3320" t="s">
        <v>5473</v>
      </c>
      <c r="C3320" t="s">
        <v>5473</v>
      </c>
      <c r="D3320">
        <v>38.386699999999998</v>
      </c>
      <c r="E3320">
        <v>-85.450299999999999</v>
      </c>
      <c r="F3320" t="s">
        <v>530</v>
      </c>
      <c r="G3320" t="s">
        <v>531</v>
      </c>
      <c r="H3320" t="s">
        <v>532</v>
      </c>
      <c r="I3320" t="s">
        <v>1528</v>
      </c>
      <c r="K3320">
        <v>5465</v>
      </c>
      <c r="L3320">
        <v>1840013192</v>
      </c>
    </row>
    <row r="3321" spans="1:12" x14ac:dyDescent="0.45">
      <c r="A3321" t="str">
        <f t="shared" si="51"/>
        <v>Bucksburn, Aberdeen City, United Kingdom</v>
      </c>
      <c r="B3321" t="s">
        <v>5474</v>
      </c>
      <c r="C3321" t="s">
        <v>5474</v>
      </c>
      <c r="D3321">
        <v>57.177</v>
      </c>
      <c r="E3321">
        <v>-2.1749999999999998</v>
      </c>
      <c r="F3321" t="s">
        <v>536</v>
      </c>
      <c r="G3321" t="s">
        <v>537</v>
      </c>
      <c r="H3321" t="s">
        <v>538</v>
      </c>
      <c r="I3321" t="s">
        <v>584</v>
      </c>
      <c r="K3321">
        <v>8131</v>
      </c>
      <c r="L3321">
        <v>1826325568</v>
      </c>
    </row>
    <row r="3322" spans="1:12" x14ac:dyDescent="0.45">
      <c r="A3322" t="str">
        <f t="shared" si="51"/>
        <v>Bučovice, Jihomoravský Kraj, Czechia</v>
      </c>
      <c r="B3322" t="s">
        <v>5475</v>
      </c>
      <c r="C3322" t="s">
        <v>5476</v>
      </c>
      <c r="D3322">
        <v>49.149000000000001</v>
      </c>
      <c r="E3322">
        <v>17.001899999999999</v>
      </c>
      <c r="F3322" t="s">
        <v>2480</v>
      </c>
      <c r="G3322" t="s">
        <v>2481</v>
      </c>
      <c r="H3322" t="s">
        <v>2482</v>
      </c>
      <c r="I3322" t="s">
        <v>4683</v>
      </c>
      <c r="K3322">
        <v>6493</v>
      </c>
      <c r="L3322">
        <v>1203405541</v>
      </c>
    </row>
    <row r="3323" spans="1:12" x14ac:dyDescent="0.45">
      <c r="A3323" t="str">
        <f t="shared" si="51"/>
        <v>Buctzotz, Yucatán, Mexico</v>
      </c>
      <c r="B3323" t="s">
        <v>5477</v>
      </c>
      <c r="C3323" t="s">
        <v>5477</v>
      </c>
      <c r="D3323">
        <v>21.201699999999999</v>
      </c>
      <c r="E3323">
        <v>-88.7928</v>
      </c>
      <c r="F3323" t="s">
        <v>519</v>
      </c>
      <c r="G3323" t="s">
        <v>520</v>
      </c>
      <c r="H3323" t="s">
        <v>521</v>
      </c>
      <c r="I3323" t="s">
        <v>694</v>
      </c>
      <c r="K3323">
        <v>7515</v>
      </c>
      <c r="L3323">
        <v>1484723761</v>
      </c>
    </row>
    <row r="3324" spans="1:12" x14ac:dyDescent="0.45">
      <c r="A3324" t="str">
        <f t="shared" si="51"/>
        <v>Bucyrus, Ohio, United States</v>
      </c>
      <c r="B3324" t="s">
        <v>5478</v>
      </c>
      <c r="C3324" t="s">
        <v>5478</v>
      </c>
      <c r="D3324">
        <v>40.805399999999999</v>
      </c>
      <c r="E3324">
        <v>-82.971900000000005</v>
      </c>
      <c r="F3324" t="s">
        <v>530</v>
      </c>
      <c r="G3324" t="s">
        <v>531</v>
      </c>
      <c r="H3324" t="s">
        <v>532</v>
      </c>
      <c r="I3324" t="s">
        <v>799</v>
      </c>
      <c r="K3324">
        <v>11800</v>
      </c>
      <c r="L3324">
        <v>1840007170</v>
      </c>
    </row>
    <row r="3325" spans="1:12" x14ac:dyDescent="0.45">
      <c r="A3325" t="str">
        <f t="shared" si="51"/>
        <v>Buda, Texas, United States</v>
      </c>
      <c r="B3325" t="s">
        <v>5479</v>
      </c>
      <c r="C3325" t="s">
        <v>5479</v>
      </c>
      <c r="D3325">
        <v>30.085599999999999</v>
      </c>
      <c r="E3325">
        <v>-97.847200000000001</v>
      </c>
      <c r="F3325" t="s">
        <v>530</v>
      </c>
      <c r="G3325" t="s">
        <v>531</v>
      </c>
      <c r="H3325" t="s">
        <v>532</v>
      </c>
      <c r="I3325" t="s">
        <v>610</v>
      </c>
      <c r="K3325">
        <v>16906</v>
      </c>
      <c r="L3325">
        <v>1840019605</v>
      </c>
    </row>
    <row r="3326" spans="1:12" x14ac:dyDescent="0.45">
      <c r="A3326" t="str">
        <f t="shared" si="51"/>
        <v>Budakalász, Pest, Hungary</v>
      </c>
      <c r="B3326" t="s">
        <v>5480</v>
      </c>
      <c r="C3326" t="s">
        <v>5481</v>
      </c>
      <c r="D3326">
        <v>47.621499999999997</v>
      </c>
      <c r="E3326">
        <v>19.045999999999999</v>
      </c>
      <c r="F3326" t="s">
        <v>641</v>
      </c>
      <c r="G3326" t="s">
        <v>642</v>
      </c>
      <c r="H3326" t="s">
        <v>643</v>
      </c>
      <c r="I3326" t="s">
        <v>644</v>
      </c>
      <c r="K3326">
        <v>10924</v>
      </c>
      <c r="L3326">
        <v>1348378695</v>
      </c>
    </row>
    <row r="3327" spans="1:12" x14ac:dyDescent="0.45">
      <c r="A3327" t="str">
        <f t="shared" si="51"/>
        <v>Buda-Kashalyova, Homyel’skaya Voblasts’, Belarus</v>
      </c>
      <c r="B3327" t="s">
        <v>5482</v>
      </c>
      <c r="C3327" t="s">
        <v>5482</v>
      </c>
      <c r="D3327">
        <v>52.716700000000003</v>
      </c>
      <c r="E3327">
        <v>30.566700000000001</v>
      </c>
      <c r="F3327" t="s">
        <v>2588</v>
      </c>
      <c r="G3327" t="s">
        <v>2589</v>
      </c>
      <c r="H3327" t="s">
        <v>2590</v>
      </c>
      <c r="I3327" t="s">
        <v>5483</v>
      </c>
      <c r="J3327" t="s">
        <v>366</v>
      </c>
      <c r="K3327">
        <v>8800</v>
      </c>
      <c r="L3327">
        <v>1112915706</v>
      </c>
    </row>
    <row r="3328" spans="1:12" x14ac:dyDescent="0.45">
      <c r="A3328" t="str">
        <f t="shared" si="51"/>
        <v>Budakeszi, Pest, Hungary</v>
      </c>
      <c r="B3328" t="s">
        <v>5484</v>
      </c>
      <c r="C3328" t="s">
        <v>5484</v>
      </c>
      <c r="D3328">
        <v>47.511099999999999</v>
      </c>
      <c r="E3328">
        <v>18.93</v>
      </c>
      <c r="F3328" t="s">
        <v>641</v>
      </c>
      <c r="G3328" t="s">
        <v>642</v>
      </c>
      <c r="H3328" t="s">
        <v>643</v>
      </c>
      <c r="I3328" t="s">
        <v>644</v>
      </c>
      <c r="J3328" t="s">
        <v>366</v>
      </c>
      <c r="K3328">
        <v>14330</v>
      </c>
      <c r="L3328">
        <v>1348195369</v>
      </c>
    </row>
    <row r="3329" spans="1:12" x14ac:dyDescent="0.45">
      <c r="A3329" t="str">
        <f t="shared" si="51"/>
        <v>Budaörs, Pest, Hungary</v>
      </c>
      <c r="B3329" t="s">
        <v>5485</v>
      </c>
      <c r="C3329" t="s">
        <v>5486</v>
      </c>
      <c r="D3329">
        <v>47.460599999999999</v>
      </c>
      <c r="E3329">
        <v>18.957799999999999</v>
      </c>
      <c r="F3329" t="s">
        <v>641</v>
      </c>
      <c r="G3329" t="s">
        <v>642</v>
      </c>
      <c r="H3329" t="s">
        <v>643</v>
      </c>
      <c r="I3329" t="s">
        <v>644</v>
      </c>
      <c r="K3329">
        <v>28844</v>
      </c>
      <c r="L3329">
        <v>1348705618</v>
      </c>
    </row>
    <row r="3330" spans="1:12" x14ac:dyDescent="0.45">
      <c r="A3330" t="str">
        <f t="shared" si="51"/>
        <v>Budapest, Budapest, Hungary</v>
      </c>
      <c r="B3330" t="s">
        <v>5487</v>
      </c>
      <c r="C3330" t="s">
        <v>5487</v>
      </c>
      <c r="D3330">
        <v>47.4983</v>
      </c>
      <c r="E3330">
        <v>19.040800000000001</v>
      </c>
      <c r="F3330" t="s">
        <v>641</v>
      </c>
      <c r="G3330" t="s">
        <v>642</v>
      </c>
      <c r="H3330" t="s">
        <v>643</v>
      </c>
      <c r="I3330" t="s">
        <v>5487</v>
      </c>
      <c r="J3330" t="s">
        <v>606</v>
      </c>
      <c r="K3330">
        <v>1752286</v>
      </c>
      <c r="L3330">
        <v>1348611435</v>
      </c>
    </row>
    <row r="3331" spans="1:12" x14ac:dyDescent="0.45">
      <c r="A3331" t="str">
        <f t="shared" ref="A3331:A3394" si="52">CONCATENATE(B3331,", ",I3331,", ",F3331)</f>
        <v>Budaun, Uttar Pradesh, India</v>
      </c>
      <c r="B3331" t="s">
        <v>5488</v>
      </c>
      <c r="C3331" t="s">
        <v>5488</v>
      </c>
      <c r="D3331">
        <v>28.03</v>
      </c>
      <c r="E3331">
        <v>79.09</v>
      </c>
      <c r="F3331" t="s">
        <v>626</v>
      </c>
      <c r="G3331" t="s">
        <v>627</v>
      </c>
      <c r="H3331" t="s">
        <v>628</v>
      </c>
      <c r="I3331" t="s">
        <v>939</v>
      </c>
      <c r="K3331">
        <v>161555</v>
      </c>
      <c r="L3331">
        <v>1356639213</v>
      </c>
    </row>
    <row r="3332" spans="1:12" x14ac:dyDescent="0.45">
      <c r="A3332" t="str">
        <f t="shared" si="52"/>
        <v>Budd Lake, New Jersey, United States</v>
      </c>
      <c r="B3332" t="s">
        <v>5489</v>
      </c>
      <c r="C3332" t="s">
        <v>5489</v>
      </c>
      <c r="D3332">
        <v>40.8733</v>
      </c>
      <c r="E3332">
        <v>-74.737399999999994</v>
      </c>
      <c r="F3332" t="s">
        <v>530</v>
      </c>
      <c r="G3332" t="s">
        <v>531</v>
      </c>
      <c r="H3332" t="s">
        <v>532</v>
      </c>
      <c r="I3332" t="s">
        <v>587</v>
      </c>
      <c r="K3332">
        <v>10414</v>
      </c>
      <c r="L3332">
        <v>1840005195</v>
      </c>
    </row>
    <row r="3333" spans="1:12" x14ac:dyDescent="0.45">
      <c r="A3333" t="str">
        <f t="shared" si="52"/>
        <v>Bude, Cornwall, United Kingdom</v>
      </c>
      <c r="B3333" t="s">
        <v>5490</v>
      </c>
      <c r="C3333" t="s">
        <v>5490</v>
      </c>
      <c r="D3333">
        <v>50.823999999999998</v>
      </c>
      <c r="E3333">
        <v>-4.5419999999999998</v>
      </c>
      <c r="F3333" t="s">
        <v>536</v>
      </c>
      <c r="G3333" t="s">
        <v>537</v>
      </c>
      <c r="H3333" t="s">
        <v>538</v>
      </c>
      <c r="I3333" t="s">
        <v>4786</v>
      </c>
      <c r="K3333">
        <v>9222</v>
      </c>
      <c r="L3333">
        <v>1826412704</v>
      </c>
    </row>
    <row r="3334" spans="1:12" x14ac:dyDescent="0.45">
      <c r="A3334" t="str">
        <f t="shared" si="52"/>
        <v>Büdelsdorf, Schleswig-Holstein, Germany</v>
      </c>
      <c r="B3334" t="s">
        <v>5491</v>
      </c>
      <c r="C3334" t="s">
        <v>5492</v>
      </c>
      <c r="D3334">
        <v>54.316699999999997</v>
      </c>
      <c r="E3334">
        <v>9.6832999999999991</v>
      </c>
      <c r="F3334" t="s">
        <v>441</v>
      </c>
      <c r="G3334" t="s">
        <v>442</v>
      </c>
      <c r="H3334" t="s">
        <v>443</v>
      </c>
      <c r="I3334" t="s">
        <v>997</v>
      </c>
      <c r="K3334">
        <v>10297</v>
      </c>
      <c r="L3334">
        <v>1276054085</v>
      </c>
    </row>
    <row r="3335" spans="1:12" x14ac:dyDescent="0.45">
      <c r="A3335" t="str">
        <f t="shared" si="52"/>
        <v>Budënnovsk, Stavropol’skiy Kray, Russia</v>
      </c>
      <c r="B3335" t="s">
        <v>5493</v>
      </c>
      <c r="C3335" t="s">
        <v>5494</v>
      </c>
      <c r="D3335">
        <v>44.783299999999997</v>
      </c>
      <c r="E3335">
        <v>44.15</v>
      </c>
      <c r="F3335" t="s">
        <v>504</v>
      </c>
      <c r="G3335" t="s">
        <v>505</v>
      </c>
      <c r="H3335" t="s">
        <v>506</v>
      </c>
      <c r="I3335" t="s">
        <v>4665</v>
      </c>
      <c r="K3335">
        <v>62495</v>
      </c>
      <c r="L3335">
        <v>1643010057</v>
      </c>
    </row>
    <row r="3336" spans="1:12" x14ac:dyDescent="0.45">
      <c r="A3336" t="str">
        <f t="shared" si="52"/>
        <v>Budeşti, Călăraşi, Romania</v>
      </c>
      <c r="B3336" t="s">
        <v>5495</v>
      </c>
      <c r="C3336" t="s">
        <v>5496</v>
      </c>
      <c r="D3336">
        <v>44.23</v>
      </c>
      <c r="E3336">
        <v>26.45</v>
      </c>
      <c r="F3336" t="s">
        <v>665</v>
      </c>
      <c r="G3336" t="s">
        <v>666</v>
      </c>
      <c r="H3336" t="s">
        <v>667</v>
      </c>
      <c r="I3336" t="s">
        <v>5497</v>
      </c>
      <c r="K3336">
        <v>7725</v>
      </c>
      <c r="L3336">
        <v>1642553914</v>
      </c>
    </row>
    <row r="3337" spans="1:12" x14ac:dyDescent="0.45">
      <c r="A3337" t="str">
        <f t="shared" si="52"/>
        <v>Büdingen, Hesse, Germany</v>
      </c>
      <c r="B3337" t="s">
        <v>5498</v>
      </c>
      <c r="C3337" t="s">
        <v>5499</v>
      </c>
      <c r="D3337">
        <v>50.290799999999997</v>
      </c>
      <c r="E3337">
        <v>9.1125000000000007</v>
      </c>
      <c r="F3337" t="s">
        <v>441</v>
      </c>
      <c r="G3337" t="s">
        <v>442</v>
      </c>
      <c r="H3337" t="s">
        <v>443</v>
      </c>
      <c r="I3337" t="s">
        <v>1676</v>
      </c>
      <c r="K3337">
        <v>21959</v>
      </c>
      <c r="L3337">
        <v>1276951058</v>
      </c>
    </row>
    <row r="3338" spans="1:12" x14ac:dyDescent="0.45">
      <c r="A3338" t="str">
        <f t="shared" si="52"/>
        <v>Budleigh Salterton, Devon, United Kingdom</v>
      </c>
      <c r="B3338" t="s">
        <v>5500</v>
      </c>
      <c r="C3338" t="s">
        <v>5500</v>
      </c>
      <c r="D3338">
        <v>50.628399999999999</v>
      </c>
      <c r="E3338">
        <v>-3.3205</v>
      </c>
      <c r="F3338" t="s">
        <v>536</v>
      </c>
      <c r="G3338" t="s">
        <v>537</v>
      </c>
      <c r="H3338" t="s">
        <v>538</v>
      </c>
      <c r="I3338" t="s">
        <v>2809</v>
      </c>
      <c r="K3338">
        <v>6575</v>
      </c>
      <c r="L3338">
        <v>1826056520</v>
      </c>
    </row>
    <row r="3339" spans="1:12" x14ac:dyDescent="0.45">
      <c r="A3339" t="str">
        <f t="shared" si="52"/>
        <v>Bududa, Bududa, Uganda</v>
      </c>
      <c r="B3339" t="s">
        <v>5501</v>
      </c>
      <c r="C3339" t="s">
        <v>5501</v>
      </c>
      <c r="D3339">
        <v>1.0112000000000001</v>
      </c>
      <c r="E3339">
        <v>34.331099999999999</v>
      </c>
      <c r="F3339" t="s">
        <v>613</v>
      </c>
      <c r="G3339" t="s">
        <v>614</v>
      </c>
      <c r="H3339" t="s">
        <v>615</v>
      </c>
      <c r="I3339" t="s">
        <v>5501</v>
      </c>
      <c r="J3339" t="s">
        <v>378</v>
      </c>
      <c r="L3339">
        <v>1800970850</v>
      </c>
    </row>
    <row r="3340" spans="1:12" x14ac:dyDescent="0.45">
      <c r="A3340" t="str">
        <f t="shared" si="52"/>
        <v>Budva, Budva, Montenegro</v>
      </c>
      <c r="B3340" t="s">
        <v>5502</v>
      </c>
      <c r="C3340" t="s">
        <v>5502</v>
      </c>
      <c r="D3340">
        <v>42.284700000000001</v>
      </c>
      <c r="E3340">
        <v>18.845300000000002</v>
      </c>
      <c r="F3340" t="s">
        <v>1994</v>
      </c>
      <c r="G3340" t="s">
        <v>1995</v>
      </c>
      <c r="H3340" t="s">
        <v>1996</v>
      </c>
      <c r="I3340" t="s">
        <v>5502</v>
      </c>
      <c r="J3340" t="s">
        <v>378</v>
      </c>
      <c r="K3340">
        <v>19218</v>
      </c>
      <c r="L3340">
        <v>1499564238</v>
      </c>
    </row>
    <row r="3341" spans="1:12" x14ac:dyDescent="0.45">
      <c r="A3341" t="str">
        <f t="shared" si="52"/>
        <v>Buea, South-West, Cameroon</v>
      </c>
      <c r="B3341" t="s">
        <v>5503</v>
      </c>
      <c r="C3341" t="s">
        <v>5503</v>
      </c>
      <c r="D3341">
        <v>4.1666999999999996</v>
      </c>
      <c r="E3341">
        <v>9.2332999999999998</v>
      </c>
      <c r="F3341" t="s">
        <v>636</v>
      </c>
      <c r="G3341" t="s">
        <v>637</v>
      </c>
      <c r="H3341" t="s">
        <v>638</v>
      </c>
      <c r="I3341" t="s">
        <v>1085</v>
      </c>
      <c r="J3341" t="s">
        <v>378</v>
      </c>
      <c r="K3341">
        <v>131325</v>
      </c>
      <c r="L3341">
        <v>1120497849</v>
      </c>
    </row>
    <row r="3342" spans="1:12" x14ac:dyDescent="0.45">
      <c r="A3342" t="str">
        <f t="shared" si="52"/>
        <v>Buellton, California, United States</v>
      </c>
      <c r="B3342" t="s">
        <v>5504</v>
      </c>
      <c r="C3342" t="s">
        <v>5504</v>
      </c>
      <c r="D3342">
        <v>34.615200000000002</v>
      </c>
      <c r="E3342">
        <v>-120.1943</v>
      </c>
      <c r="F3342" t="s">
        <v>530</v>
      </c>
      <c r="G3342" t="s">
        <v>531</v>
      </c>
      <c r="H3342" t="s">
        <v>532</v>
      </c>
      <c r="I3342" t="s">
        <v>754</v>
      </c>
      <c r="K3342">
        <v>5102</v>
      </c>
      <c r="L3342">
        <v>1840019186</v>
      </c>
    </row>
    <row r="3343" spans="1:12" x14ac:dyDescent="0.45">
      <c r="A3343" t="str">
        <f t="shared" si="52"/>
        <v>Buena Park, California, United States</v>
      </c>
      <c r="B3343" t="s">
        <v>5505</v>
      </c>
      <c r="C3343" t="s">
        <v>5505</v>
      </c>
      <c r="D3343">
        <v>33.857199999999999</v>
      </c>
      <c r="E3343">
        <v>-118.0046</v>
      </c>
      <c r="F3343" t="s">
        <v>530</v>
      </c>
      <c r="G3343" t="s">
        <v>531</v>
      </c>
      <c r="H3343" t="s">
        <v>532</v>
      </c>
      <c r="I3343" t="s">
        <v>754</v>
      </c>
      <c r="K3343">
        <v>81788</v>
      </c>
      <c r="L3343">
        <v>1840019324</v>
      </c>
    </row>
    <row r="3344" spans="1:12" x14ac:dyDescent="0.45">
      <c r="A3344" t="str">
        <f t="shared" si="52"/>
        <v>Buena Vista, New Jersey, United States</v>
      </c>
      <c r="B3344" t="s">
        <v>5506</v>
      </c>
      <c r="C3344" t="s">
        <v>5506</v>
      </c>
      <c r="D3344">
        <v>39.515000000000001</v>
      </c>
      <c r="E3344">
        <v>-74.888300000000001</v>
      </c>
      <c r="F3344" t="s">
        <v>530</v>
      </c>
      <c r="G3344" t="s">
        <v>531</v>
      </c>
      <c r="H3344" t="s">
        <v>532</v>
      </c>
      <c r="I3344" t="s">
        <v>587</v>
      </c>
      <c r="K3344">
        <v>7366</v>
      </c>
      <c r="L3344">
        <v>1840081579</v>
      </c>
    </row>
    <row r="3345" spans="1:12" x14ac:dyDescent="0.45">
      <c r="A3345" t="str">
        <f t="shared" si="52"/>
        <v>Buena Vista, Virginia, United States</v>
      </c>
      <c r="B3345" t="s">
        <v>5506</v>
      </c>
      <c r="C3345" t="s">
        <v>5506</v>
      </c>
      <c r="D3345">
        <v>37.731900000000003</v>
      </c>
      <c r="E3345">
        <v>-79.356899999999996</v>
      </c>
      <c r="F3345" t="s">
        <v>530</v>
      </c>
      <c r="G3345" t="s">
        <v>531</v>
      </c>
      <c r="H3345" t="s">
        <v>532</v>
      </c>
      <c r="I3345" t="s">
        <v>618</v>
      </c>
      <c r="K3345">
        <v>6367</v>
      </c>
      <c r="L3345">
        <v>1840003851</v>
      </c>
    </row>
    <row r="3346" spans="1:12" x14ac:dyDescent="0.45">
      <c r="A3346" t="str">
        <f t="shared" si="52"/>
        <v>Buena Vista, Michigan, United States</v>
      </c>
      <c r="B3346" t="s">
        <v>5506</v>
      </c>
      <c r="C3346" t="s">
        <v>5506</v>
      </c>
      <c r="D3346">
        <v>43.419600000000003</v>
      </c>
      <c r="E3346">
        <v>-83.899199999999993</v>
      </c>
      <c r="F3346" t="s">
        <v>530</v>
      </c>
      <c r="G3346" t="s">
        <v>531</v>
      </c>
      <c r="H3346" t="s">
        <v>532</v>
      </c>
      <c r="I3346" t="s">
        <v>868</v>
      </c>
      <c r="K3346">
        <v>6351</v>
      </c>
      <c r="L3346">
        <v>1840004228</v>
      </c>
    </row>
    <row r="3347" spans="1:12" x14ac:dyDescent="0.45">
      <c r="A3347" t="str">
        <f t="shared" si="52"/>
        <v>Buenaventura, Valle del Cauca, Colombia</v>
      </c>
      <c r="B3347" t="s">
        <v>5507</v>
      </c>
      <c r="C3347" t="s">
        <v>5507</v>
      </c>
      <c r="D3347">
        <v>3.8723999999999998</v>
      </c>
      <c r="E3347">
        <v>-77.0505</v>
      </c>
      <c r="F3347" t="s">
        <v>2294</v>
      </c>
      <c r="G3347" t="s">
        <v>2295</v>
      </c>
      <c r="H3347" t="s">
        <v>2296</v>
      </c>
      <c r="I3347" t="s">
        <v>5508</v>
      </c>
      <c r="J3347" t="s">
        <v>366</v>
      </c>
      <c r="K3347">
        <v>252805</v>
      </c>
      <c r="L3347">
        <v>1170287988</v>
      </c>
    </row>
    <row r="3348" spans="1:12" x14ac:dyDescent="0.45">
      <c r="A3348" t="str">
        <f t="shared" si="52"/>
        <v>Buenaventura Lakes, Florida, United States</v>
      </c>
      <c r="B3348" t="s">
        <v>5509</v>
      </c>
      <c r="C3348" t="s">
        <v>5509</v>
      </c>
      <c r="D3348">
        <v>28.334900000000001</v>
      </c>
      <c r="E3348">
        <v>-81.353899999999996</v>
      </c>
      <c r="F3348" t="s">
        <v>530</v>
      </c>
      <c r="G3348" t="s">
        <v>531</v>
      </c>
      <c r="H3348" t="s">
        <v>532</v>
      </c>
      <c r="I3348" t="s">
        <v>1378</v>
      </c>
      <c r="K3348">
        <v>34085</v>
      </c>
      <c r="L3348">
        <v>1840028974</v>
      </c>
    </row>
    <row r="3349" spans="1:12" x14ac:dyDescent="0.45">
      <c r="A3349" t="str">
        <f t="shared" si="52"/>
        <v>Buenavista, México, Mexico</v>
      </c>
      <c r="B3349" t="s">
        <v>5510</v>
      </c>
      <c r="C3349" t="s">
        <v>5510</v>
      </c>
      <c r="D3349">
        <v>19.6083</v>
      </c>
      <c r="E3349">
        <v>-99.169399999999996</v>
      </c>
      <c r="F3349" t="s">
        <v>519</v>
      </c>
      <c r="G3349" t="s">
        <v>520</v>
      </c>
      <c r="H3349" t="s">
        <v>521</v>
      </c>
      <c r="I3349" t="s">
        <v>692</v>
      </c>
      <c r="K3349">
        <v>206081</v>
      </c>
      <c r="L3349">
        <v>1484774061</v>
      </c>
    </row>
    <row r="3350" spans="1:12" x14ac:dyDescent="0.45">
      <c r="A3350" t="str">
        <f t="shared" si="52"/>
        <v>Bueng Kan, Bueng Kan, Thailand</v>
      </c>
      <c r="B3350" t="s">
        <v>5511</v>
      </c>
      <c r="C3350" t="s">
        <v>5511</v>
      </c>
      <c r="D3350">
        <v>18.366900000000001</v>
      </c>
      <c r="E3350">
        <v>103.65519999999999</v>
      </c>
      <c r="F3350" t="s">
        <v>1864</v>
      </c>
      <c r="G3350" t="s">
        <v>1865</v>
      </c>
      <c r="H3350" t="s">
        <v>1866</v>
      </c>
      <c r="I3350" t="s">
        <v>5511</v>
      </c>
      <c r="J3350" t="s">
        <v>378</v>
      </c>
      <c r="K3350">
        <v>4494</v>
      </c>
      <c r="L3350">
        <v>1764944006</v>
      </c>
    </row>
    <row r="3351" spans="1:12" x14ac:dyDescent="0.45">
      <c r="A3351" t="str">
        <f t="shared" si="52"/>
        <v>Buenos Aires, Buenos Aires, Ciudad Autónoma de, Argentina</v>
      </c>
      <c r="B3351" t="s">
        <v>870</v>
      </c>
      <c r="C3351" t="s">
        <v>870</v>
      </c>
      <c r="D3351">
        <v>-34.599699999999999</v>
      </c>
      <c r="E3351">
        <v>-58.381900000000002</v>
      </c>
      <c r="F3351" t="s">
        <v>651</v>
      </c>
      <c r="G3351" t="s">
        <v>652</v>
      </c>
      <c r="H3351" t="s">
        <v>653</v>
      </c>
      <c r="I3351" t="s">
        <v>5512</v>
      </c>
      <c r="J3351" t="s">
        <v>606</v>
      </c>
      <c r="K3351">
        <v>16157000</v>
      </c>
      <c r="L3351">
        <v>1032717330</v>
      </c>
    </row>
    <row r="3352" spans="1:12" x14ac:dyDescent="0.45">
      <c r="A3352" t="str">
        <f t="shared" si="52"/>
        <v>Buenos Aires, Puntarenas, Costa Rica</v>
      </c>
      <c r="B3352" t="s">
        <v>870</v>
      </c>
      <c r="C3352" t="s">
        <v>870</v>
      </c>
      <c r="D3352">
        <v>9.1496999999999993</v>
      </c>
      <c r="E3352">
        <v>-83.333399999999997</v>
      </c>
      <c r="F3352" t="s">
        <v>1386</v>
      </c>
      <c r="G3352" t="s">
        <v>1387</v>
      </c>
      <c r="H3352" t="s">
        <v>1388</v>
      </c>
      <c r="I3352" t="s">
        <v>5513</v>
      </c>
      <c r="K3352">
        <v>45000</v>
      </c>
      <c r="L3352">
        <v>1188382290</v>
      </c>
    </row>
    <row r="3353" spans="1:12" x14ac:dyDescent="0.45">
      <c r="A3353" t="str">
        <f t="shared" si="52"/>
        <v>Buffalo, New York, United States</v>
      </c>
      <c r="B3353" t="s">
        <v>5514</v>
      </c>
      <c r="C3353" t="s">
        <v>5514</v>
      </c>
      <c r="D3353">
        <v>42.901600000000002</v>
      </c>
      <c r="E3353">
        <v>-78.848699999999994</v>
      </c>
      <c r="F3353" t="s">
        <v>530</v>
      </c>
      <c r="G3353" t="s">
        <v>531</v>
      </c>
      <c r="H3353" t="s">
        <v>532</v>
      </c>
      <c r="I3353" t="s">
        <v>803</v>
      </c>
      <c r="K3353">
        <v>914341</v>
      </c>
      <c r="L3353">
        <v>1840000386</v>
      </c>
    </row>
    <row r="3354" spans="1:12" x14ac:dyDescent="0.45">
      <c r="A3354" t="str">
        <f t="shared" si="52"/>
        <v>Buffalo, Minnesota, United States</v>
      </c>
      <c r="B3354" t="s">
        <v>5514</v>
      </c>
      <c r="C3354" t="s">
        <v>5514</v>
      </c>
      <c r="D3354">
        <v>45.179600000000001</v>
      </c>
      <c r="E3354">
        <v>-93.864400000000003</v>
      </c>
      <c r="F3354" t="s">
        <v>530</v>
      </c>
      <c r="G3354" t="s">
        <v>531</v>
      </c>
      <c r="H3354" t="s">
        <v>532</v>
      </c>
      <c r="I3354" t="s">
        <v>1433</v>
      </c>
      <c r="K3354">
        <v>16993</v>
      </c>
      <c r="L3354">
        <v>1840006703</v>
      </c>
    </row>
    <row r="3355" spans="1:12" x14ac:dyDescent="0.45">
      <c r="A3355" t="str">
        <f t="shared" si="52"/>
        <v>Buffalo Grove, Illinois, United States</v>
      </c>
      <c r="B3355" t="s">
        <v>5515</v>
      </c>
      <c r="C3355" t="s">
        <v>5515</v>
      </c>
      <c r="D3355">
        <v>42.167299999999997</v>
      </c>
      <c r="E3355">
        <v>-87.961600000000004</v>
      </c>
      <c r="F3355" t="s">
        <v>530</v>
      </c>
      <c r="G3355" t="s">
        <v>531</v>
      </c>
      <c r="H3355" t="s">
        <v>532</v>
      </c>
      <c r="I3355" t="s">
        <v>824</v>
      </c>
      <c r="K3355">
        <v>40494</v>
      </c>
      <c r="L3355">
        <v>1840010143</v>
      </c>
    </row>
    <row r="3356" spans="1:12" x14ac:dyDescent="0.45">
      <c r="A3356" t="str">
        <f t="shared" si="52"/>
        <v>Buffalo Township, Pennsylvania, United States</v>
      </c>
      <c r="B3356" t="s">
        <v>5516</v>
      </c>
      <c r="C3356" t="s">
        <v>5516</v>
      </c>
      <c r="D3356">
        <v>40.706000000000003</v>
      </c>
      <c r="E3356">
        <v>-79.738699999999994</v>
      </c>
      <c r="F3356" t="s">
        <v>530</v>
      </c>
      <c r="G3356" t="s">
        <v>531</v>
      </c>
      <c r="H3356" t="s">
        <v>532</v>
      </c>
      <c r="I3356" t="s">
        <v>620</v>
      </c>
      <c r="K3356">
        <v>7280</v>
      </c>
      <c r="L3356">
        <v>1840149058</v>
      </c>
    </row>
    <row r="3357" spans="1:12" x14ac:dyDescent="0.45">
      <c r="A3357" t="str">
        <f t="shared" si="52"/>
        <v>Buford, Georgia, United States</v>
      </c>
      <c r="B3357" t="s">
        <v>5517</v>
      </c>
      <c r="C3357" t="s">
        <v>5517</v>
      </c>
      <c r="D3357">
        <v>34.118499999999997</v>
      </c>
      <c r="E3357">
        <v>-83.991600000000005</v>
      </c>
      <c r="F3357" t="s">
        <v>530</v>
      </c>
      <c r="G3357" t="s">
        <v>531</v>
      </c>
      <c r="H3357" t="s">
        <v>532</v>
      </c>
      <c r="I3357" t="s">
        <v>763</v>
      </c>
      <c r="K3357">
        <v>15522</v>
      </c>
      <c r="L3357">
        <v>1840013678</v>
      </c>
    </row>
    <row r="3358" spans="1:12" x14ac:dyDescent="0.45">
      <c r="A3358" t="str">
        <f t="shared" si="52"/>
        <v>Buftea, Ilfov, Romania</v>
      </c>
      <c r="B3358" t="s">
        <v>5518</v>
      </c>
      <c r="C3358" t="s">
        <v>5518</v>
      </c>
      <c r="D3358">
        <v>44.57</v>
      </c>
      <c r="E3358">
        <v>25.95</v>
      </c>
      <c r="F3358" t="s">
        <v>665</v>
      </c>
      <c r="G3358" t="s">
        <v>666</v>
      </c>
      <c r="H3358" t="s">
        <v>667</v>
      </c>
      <c r="I3358" t="s">
        <v>5117</v>
      </c>
      <c r="K3358">
        <v>22178</v>
      </c>
      <c r="L3358">
        <v>1642134624</v>
      </c>
    </row>
    <row r="3359" spans="1:12" x14ac:dyDescent="0.45">
      <c r="A3359" t="str">
        <f t="shared" si="52"/>
        <v>Bugiri, Bugiri, Uganda</v>
      </c>
      <c r="B3359" t="s">
        <v>5519</v>
      </c>
      <c r="C3359" t="s">
        <v>5519</v>
      </c>
      <c r="D3359">
        <v>0.57140000000000002</v>
      </c>
      <c r="E3359">
        <v>33.741700000000002</v>
      </c>
      <c r="F3359" t="s">
        <v>613</v>
      </c>
      <c r="G3359" t="s">
        <v>614</v>
      </c>
      <c r="H3359" t="s">
        <v>615</v>
      </c>
      <c r="I3359" t="s">
        <v>5519</v>
      </c>
      <c r="J3359" t="s">
        <v>378</v>
      </c>
      <c r="L3359">
        <v>1800917331</v>
      </c>
    </row>
    <row r="3360" spans="1:12" x14ac:dyDescent="0.45">
      <c r="A3360" t="str">
        <f t="shared" si="52"/>
        <v>Bugojno, Bosnia and Herzegovina, Federation of, Bosnia And Herzegovina</v>
      </c>
      <c r="B3360" t="s">
        <v>5520</v>
      </c>
      <c r="C3360" t="s">
        <v>5520</v>
      </c>
      <c r="D3360">
        <v>44.057200000000002</v>
      </c>
      <c r="E3360">
        <v>17.450800000000001</v>
      </c>
      <c r="F3360" t="s">
        <v>3488</v>
      </c>
      <c r="G3360" t="s">
        <v>3489</v>
      </c>
      <c r="H3360" t="s">
        <v>3490</v>
      </c>
      <c r="I3360" t="s">
        <v>4454</v>
      </c>
      <c r="J3360" t="s">
        <v>366</v>
      </c>
      <c r="K3360">
        <v>34559</v>
      </c>
      <c r="L3360">
        <v>1070311249</v>
      </c>
    </row>
    <row r="3361" spans="1:12" x14ac:dyDescent="0.45">
      <c r="A3361" t="str">
        <f t="shared" si="52"/>
        <v>Bugrino, Nenetskiy Avtonomnyy Okrug, Russia</v>
      </c>
      <c r="B3361" t="s">
        <v>5521</v>
      </c>
      <c r="C3361" t="s">
        <v>5521</v>
      </c>
      <c r="D3361">
        <v>68.807900000000004</v>
      </c>
      <c r="E3361">
        <v>49.304200000000002</v>
      </c>
      <c r="F3361" t="s">
        <v>504</v>
      </c>
      <c r="G3361" t="s">
        <v>505</v>
      </c>
      <c r="H3361" t="s">
        <v>506</v>
      </c>
      <c r="I3361" t="s">
        <v>1816</v>
      </c>
      <c r="K3361">
        <v>300</v>
      </c>
      <c r="L3361">
        <v>1643062803</v>
      </c>
    </row>
    <row r="3362" spans="1:12" x14ac:dyDescent="0.45">
      <c r="A3362" t="str">
        <f t="shared" si="52"/>
        <v>Bugulma, Tatarstan, Russia</v>
      </c>
      <c r="B3362" t="s">
        <v>5522</v>
      </c>
      <c r="C3362" t="s">
        <v>5522</v>
      </c>
      <c r="D3362">
        <v>54.533299999999997</v>
      </c>
      <c r="E3362">
        <v>52.783299999999997</v>
      </c>
      <c r="F3362" t="s">
        <v>504</v>
      </c>
      <c r="G3362" t="s">
        <v>505</v>
      </c>
      <c r="H3362" t="s">
        <v>506</v>
      </c>
      <c r="I3362" t="s">
        <v>1627</v>
      </c>
      <c r="K3362">
        <v>86085</v>
      </c>
      <c r="L3362">
        <v>1643987882</v>
      </c>
    </row>
    <row r="3363" spans="1:12" x14ac:dyDescent="0.45">
      <c r="A3363" t="str">
        <f t="shared" si="52"/>
        <v>Buguruslan, Orenburgskaya Oblast’, Russia</v>
      </c>
      <c r="B3363" t="s">
        <v>5523</v>
      </c>
      <c r="C3363" t="s">
        <v>5523</v>
      </c>
      <c r="D3363">
        <v>53.616700000000002</v>
      </c>
      <c r="E3363">
        <v>52.416699999999999</v>
      </c>
      <c r="F3363" t="s">
        <v>504</v>
      </c>
      <c r="G3363" t="s">
        <v>505</v>
      </c>
      <c r="H3363" t="s">
        <v>506</v>
      </c>
      <c r="I3363" t="s">
        <v>553</v>
      </c>
      <c r="K3363">
        <v>49737</v>
      </c>
      <c r="L3363">
        <v>1643675272</v>
      </c>
    </row>
    <row r="3364" spans="1:12" x14ac:dyDescent="0.45">
      <c r="A3364" t="str">
        <f t="shared" si="52"/>
        <v>Bühl, Baden-Württemberg, Germany</v>
      </c>
      <c r="B3364" t="s">
        <v>5524</v>
      </c>
      <c r="C3364" t="s">
        <v>5525</v>
      </c>
      <c r="D3364">
        <v>48.695300000000003</v>
      </c>
      <c r="E3364">
        <v>8.1349999999999998</v>
      </c>
      <c r="F3364" t="s">
        <v>441</v>
      </c>
      <c r="G3364" t="s">
        <v>442</v>
      </c>
      <c r="H3364" t="s">
        <v>443</v>
      </c>
      <c r="I3364" t="s">
        <v>451</v>
      </c>
      <c r="K3364">
        <v>28900</v>
      </c>
      <c r="L3364">
        <v>1276639756</v>
      </c>
    </row>
    <row r="3365" spans="1:12" x14ac:dyDescent="0.45">
      <c r="A3365" t="str">
        <f t="shared" si="52"/>
        <v>Buhuşi, Bacău, Romania</v>
      </c>
      <c r="B3365" t="s">
        <v>5526</v>
      </c>
      <c r="C3365" t="s">
        <v>5527</v>
      </c>
      <c r="D3365">
        <v>46.715000000000003</v>
      </c>
      <c r="E3365">
        <v>26.7042</v>
      </c>
      <c r="F3365" t="s">
        <v>665</v>
      </c>
      <c r="G3365" t="s">
        <v>666</v>
      </c>
      <c r="H3365" t="s">
        <v>667</v>
      </c>
      <c r="I3365" t="s">
        <v>2944</v>
      </c>
      <c r="K3365">
        <v>14562</v>
      </c>
      <c r="L3365">
        <v>1642879325</v>
      </c>
    </row>
    <row r="3366" spans="1:12" x14ac:dyDescent="0.45">
      <c r="A3366" t="str">
        <f t="shared" si="52"/>
        <v>Buikwe, Buikwe, Uganda</v>
      </c>
      <c r="B3366" t="s">
        <v>5528</v>
      </c>
      <c r="C3366" t="s">
        <v>5528</v>
      </c>
      <c r="D3366">
        <v>0.33750000000000002</v>
      </c>
      <c r="E3366">
        <v>33.010599999999997</v>
      </c>
      <c r="F3366" t="s">
        <v>613</v>
      </c>
      <c r="G3366" t="s">
        <v>614</v>
      </c>
      <c r="H3366" t="s">
        <v>615</v>
      </c>
      <c r="I3366" t="s">
        <v>5528</v>
      </c>
      <c r="J3366" t="s">
        <v>378</v>
      </c>
      <c r="L3366">
        <v>1800745891</v>
      </c>
    </row>
    <row r="3367" spans="1:12" x14ac:dyDescent="0.45">
      <c r="A3367" t="str">
        <f t="shared" si="52"/>
        <v>Buinsk, Tatarstan, Russia</v>
      </c>
      <c r="B3367" t="s">
        <v>5529</v>
      </c>
      <c r="C3367" t="s">
        <v>5529</v>
      </c>
      <c r="D3367">
        <v>54.966700000000003</v>
      </c>
      <c r="E3367">
        <v>48.283299999999997</v>
      </c>
      <c r="F3367" t="s">
        <v>504</v>
      </c>
      <c r="G3367" t="s">
        <v>505</v>
      </c>
      <c r="H3367" t="s">
        <v>506</v>
      </c>
      <c r="I3367" t="s">
        <v>1627</v>
      </c>
      <c r="K3367">
        <v>20854</v>
      </c>
      <c r="L3367">
        <v>1643218865</v>
      </c>
    </row>
    <row r="3368" spans="1:12" x14ac:dyDescent="0.45">
      <c r="A3368" t="str">
        <f t="shared" si="52"/>
        <v>Bujanovac, Bujanovac, Serbia</v>
      </c>
      <c r="B3368" t="s">
        <v>5530</v>
      </c>
      <c r="C3368" t="s">
        <v>5530</v>
      </c>
      <c r="D3368">
        <v>42.466700000000003</v>
      </c>
      <c r="E3368">
        <v>21.7667</v>
      </c>
      <c r="F3368" t="s">
        <v>795</v>
      </c>
      <c r="G3368" t="s">
        <v>796</v>
      </c>
      <c r="H3368" t="s">
        <v>797</v>
      </c>
      <c r="I3368" t="s">
        <v>5530</v>
      </c>
      <c r="J3368" t="s">
        <v>378</v>
      </c>
      <c r="L3368">
        <v>1688743477</v>
      </c>
    </row>
    <row r="3369" spans="1:12" x14ac:dyDescent="0.45">
      <c r="A3369" t="str">
        <f t="shared" si="52"/>
        <v>Buje, Istarska Županija, Croatia</v>
      </c>
      <c r="B3369" t="s">
        <v>5531</v>
      </c>
      <c r="C3369" t="s">
        <v>5531</v>
      </c>
      <c r="D3369">
        <v>45.4</v>
      </c>
      <c r="E3369">
        <v>13.65</v>
      </c>
      <c r="F3369" t="s">
        <v>4026</v>
      </c>
      <c r="G3369" t="s">
        <v>4027</v>
      </c>
      <c r="H3369" t="s">
        <v>4028</v>
      </c>
      <c r="I3369" t="s">
        <v>5532</v>
      </c>
      <c r="J3369" t="s">
        <v>366</v>
      </c>
      <c r="K3369">
        <v>5182</v>
      </c>
      <c r="L3369">
        <v>1191618049</v>
      </c>
    </row>
    <row r="3370" spans="1:12" x14ac:dyDescent="0.45">
      <c r="A3370" t="str">
        <f t="shared" si="52"/>
        <v>Bujor, Galaţi, Romania</v>
      </c>
      <c r="B3370" t="s">
        <v>5533</v>
      </c>
      <c r="C3370" t="s">
        <v>5533</v>
      </c>
      <c r="D3370">
        <v>45.866700000000002</v>
      </c>
      <c r="E3370">
        <v>27.9</v>
      </c>
      <c r="F3370" t="s">
        <v>665</v>
      </c>
      <c r="G3370" t="s">
        <v>666</v>
      </c>
      <c r="H3370" t="s">
        <v>667</v>
      </c>
      <c r="I3370" t="s">
        <v>5534</v>
      </c>
      <c r="K3370">
        <v>6299</v>
      </c>
      <c r="L3370">
        <v>1642660151</v>
      </c>
    </row>
    <row r="3371" spans="1:12" x14ac:dyDescent="0.45">
      <c r="A3371" t="str">
        <f t="shared" si="52"/>
        <v>Bujumbura, Bujumbura Mairie, Burundi</v>
      </c>
      <c r="B3371" t="s">
        <v>5535</v>
      </c>
      <c r="C3371" t="s">
        <v>5535</v>
      </c>
      <c r="D3371">
        <v>-3.3824999999999998</v>
      </c>
      <c r="E3371">
        <v>29.3611</v>
      </c>
      <c r="F3371" t="s">
        <v>5443</v>
      </c>
      <c r="G3371" t="s">
        <v>5444</v>
      </c>
      <c r="H3371" t="s">
        <v>5445</v>
      </c>
      <c r="I3371" t="s">
        <v>5536</v>
      </c>
      <c r="J3371" t="s">
        <v>606</v>
      </c>
      <c r="K3371">
        <v>658859</v>
      </c>
      <c r="L3371">
        <v>1108101689</v>
      </c>
    </row>
    <row r="3372" spans="1:12" x14ac:dyDescent="0.45">
      <c r="A3372" t="str">
        <f t="shared" si="52"/>
        <v>Buka, Bougainville, Papua New Guinea</v>
      </c>
      <c r="B3372" t="s">
        <v>5537</v>
      </c>
      <c r="C3372" t="s">
        <v>5537</v>
      </c>
      <c r="D3372">
        <v>-5.42</v>
      </c>
      <c r="E3372">
        <v>154.66999999999999</v>
      </c>
      <c r="F3372" t="s">
        <v>1658</v>
      </c>
      <c r="G3372" t="s">
        <v>1659</v>
      </c>
      <c r="H3372" t="s">
        <v>1660</v>
      </c>
      <c r="I3372" t="s">
        <v>2301</v>
      </c>
      <c r="J3372" t="s">
        <v>378</v>
      </c>
      <c r="L3372">
        <v>1598000066</v>
      </c>
    </row>
    <row r="3373" spans="1:12" x14ac:dyDescent="0.45">
      <c r="A3373" t="str">
        <f t="shared" si="52"/>
        <v>Bukachacha, Zabaykal’skiy Kray, Russia</v>
      </c>
      <c r="B3373" t="s">
        <v>5538</v>
      </c>
      <c r="C3373" t="s">
        <v>5538</v>
      </c>
      <c r="D3373">
        <v>52.9833</v>
      </c>
      <c r="E3373">
        <v>116.9166</v>
      </c>
      <c r="F3373" t="s">
        <v>504</v>
      </c>
      <c r="G3373" t="s">
        <v>505</v>
      </c>
      <c r="H3373" t="s">
        <v>506</v>
      </c>
      <c r="I3373" t="s">
        <v>925</v>
      </c>
      <c r="K3373">
        <v>3372</v>
      </c>
      <c r="L3373">
        <v>1643741623</v>
      </c>
    </row>
    <row r="3374" spans="1:12" x14ac:dyDescent="0.45">
      <c r="A3374" t="str">
        <f t="shared" si="52"/>
        <v>Bukama, Haut-Lomami, Congo (Kinshasa)</v>
      </c>
      <c r="B3374" t="s">
        <v>5539</v>
      </c>
      <c r="C3374" t="s">
        <v>5539</v>
      </c>
      <c r="D3374">
        <v>-9.1999999999999993</v>
      </c>
      <c r="E3374">
        <v>25.833300000000001</v>
      </c>
      <c r="F3374" t="s">
        <v>1127</v>
      </c>
      <c r="G3374" t="s">
        <v>1128</v>
      </c>
      <c r="H3374" t="s">
        <v>1129</v>
      </c>
      <c r="I3374" t="s">
        <v>5540</v>
      </c>
      <c r="K3374">
        <v>38770</v>
      </c>
      <c r="L3374">
        <v>1180047354</v>
      </c>
    </row>
    <row r="3375" spans="1:12" x14ac:dyDescent="0.45">
      <c r="A3375" t="str">
        <f t="shared" si="52"/>
        <v>Būkān, Āz̄arbāyjān-e Gharbī, Iran</v>
      </c>
      <c r="B3375" t="s">
        <v>5541</v>
      </c>
      <c r="C3375" t="s">
        <v>5542</v>
      </c>
      <c r="D3375">
        <v>36.520800000000001</v>
      </c>
      <c r="E3375">
        <v>46.2117</v>
      </c>
      <c r="F3375" t="s">
        <v>388</v>
      </c>
      <c r="G3375" t="s">
        <v>389</v>
      </c>
      <c r="H3375" t="s">
        <v>390</v>
      </c>
      <c r="I3375" t="s">
        <v>3863</v>
      </c>
      <c r="J3375" t="s">
        <v>366</v>
      </c>
      <c r="K3375">
        <v>248900</v>
      </c>
      <c r="L3375">
        <v>1364530447</v>
      </c>
    </row>
    <row r="3376" spans="1:12" x14ac:dyDescent="0.45">
      <c r="A3376" t="str">
        <f t="shared" si="52"/>
        <v>Bukavu, Sud-Kivu, Congo (Kinshasa)</v>
      </c>
      <c r="B3376" t="s">
        <v>5543</v>
      </c>
      <c r="C3376" t="s">
        <v>5543</v>
      </c>
      <c r="D3376">
        <v>-2.5</v>
      </c>
      <c r="E3376">
        <v>28.866700000000002</v>
      </c>
      <c r="F3376" t="s">
        <v>1127</v>
      </c>
      <c r="G3376" t="s">
        <v>1128</v>
      </c>
      <c r="H3376" t="s">
        <v>1129</v>
      </c>
      <c r="I3376" t="s">
        <v>5544</v>
      </c>
      <c r="J3376" t="s">
        <v>378</v>
      </c>
      <c r="K3376">
        <v>436779</v>
      </c>
      <c r="L3376">
        <v>1180475821</v>
      </c>
    </row>
    <row r="3377" spans="1:12" x14ac:dyDescent="0.45">
      <c r="A3377" t="str">
        <f t="shared" si="52"/>
        <v>Bukedea, Bukedea, Uganda</v>
      </c>
      <c r="B3377" t="s">
        <v>5545</v>
      </c>
      <c r="C3377" t="s">
        <v>5545</v>
      </c>
      <c r="D3377">
        <v>1.3169</v>
      </c>
      <c r="E3377">
        <v>34.050600000000003</v>
      </c>
      <c r="F3377" t="s">
        <v>613</v>
      </c>
      <c r="G3377" t="s">
        <v>614</v>
      </c>
      <c r="H3377" t="s">
        <v>615</v>
      </c>
      <c r="I3377" t="s">
        <v>5545</v>
      </c>
      <c r="J3377" t="s">
        <v>378</v>
      </c>
      <c r="L3377">
        <v>1800687979</v>
      </c>
    </row>
    <row r="3378" spans="1:12" x14ac:dyDescent="0.45">
      <c r="A3378" t="str">
        <f t="shared" si="52"/>
        <v>Bukhara, Buxoro, Uzbekistan</v>
      </c>
      <c r="B3378" t="s">
        <v>5546</v>
      </c>
      <c r="C3378" t="s">
        <v>5546</v>
      </c>
      <c r="D3378">
        <v>39.774700000000003</v>
      </c>
      <c r="E3378">
        <v>64.428600000000003</v>
      </c>
      <c r="F3378" t="s">
        <v>1966</v>
      </c>
      <c r="G3378" t="s">
        <v>1967</v>
      </c>
      <c r="H3378" t="s">
        <v>1968</v>
      </c>
      <c r="I3378" t="s">
        <v>5547</v>
      </c>
      <c r="J3378" t="s">
        <v>378</v>
      </c>
      <c r="K3378">
        <v>272500</v>
      </c>
      <c r="L3378">
        <v>1860523678</v>
      </c>
    </row>
    <row r="3379" spans="1:12" x14ac:dyDescent="0.45">
      <c r="A3379" t="str">
        <f t="shared" si="52"/>
        <v>Bukit Mertajam, Pulau Pinang, Malaysia</v>
      </c>
      <c r="B3379" t="s">
        <v>5548</v>
      </c>
      <c r="C3379" t="s">
        <v>5548</v>
      </c>
      <c r="D3379">
        <v>5.3616999999999999</v>
      </c>
      <c r="E3379">
        <v>100.461</v>
      </c>
      <c r="F3379" t="s">
        <v>1653</v>
      </c>
      <c r="G3379" t="s">
        <v>1654</v>
      </c>
      <c r="H3379" t="s">
        <v>1655</v>
      </c>
      <c r="I3379" t="s">
        <v>5549</v>
      </c>
      <c r="K3379">
        <v>210000</v>
      </c>
      <c r="L3379">
        <v>1458619046</v>
      </c>
    </row>
    <row r="3380" spans="1:12" x14ac:dyDescent="0.45">
      <c r="A3380" t="str">
        <f t="shared" si="52"/>
        <v>Bukittinggi, Sumatera Barat, Indonesia</v>
      </c>
      <c r="B3380" t="s">
        <v>5550</v>
      </c>
      <c r="C3380" t="s">
        <v>5550</v>
      </c>
      <c r="D3380">
        <v>-0.30969999999999998</v>
      </c>
      <c r="E3380">
        <v>100.3753</v>
      </c>
      <c r="F3380" t="s">
        <v>1763</v>
      </c>
      <c r="G3380" t="s">
        <v>1764</v>
      </c>
      <c r="H3380" t="s">
        <v>1765</v>
      </c>
      <c r="I3380" t="s">
        <v>5551</v>
      </c>
      <c r="K3380">
        <v>113326</v>
      </c>
      <c r="L3380">
        <v>1360552560</v>
      </c>
    </row>
    <row r="3381" spans="1:12" x14ac:dyDescent="0.45">
      <c r="A3381" t="str">
        <f t="shared" si="52"/>
        <v>Bukoba, Kagera, Tanzania</v>
      </c>
      <c r="B3381" t="s">
        <v>5552</v>
      </c>
      <c r="C3381" t="s">
        <v>5552</v>
      </c>
      <c r="D3381">
        <v>-1.3332999999999999</v>
      </c>
      <c r="E3381">
        <v>31.816700000000001</v>
      </c>
      <c r="F3381" t="s">
        <v>2466</v>
      </c>
      <c r="G3381" t="s">
        <v>2467</v>
      </c>
      <c r="H3381" t="s">
        <v>2468</v>
      </c>
      <c r="I3381" t="s">
        <v>4456</v>
      </c>
      <c r="J3381" t="s">
        <v>378</v>
      </c>
      <c r="K3381">
        <v>100504</v>
      </c>
      <c r="L3381">
        <v>1834433264</v>
      </c>
    </row>
    <row r="3382" spans="1:12" x14ac:dyDescent="0.45">
      <c r="A3382" t="str">
        <f t="shared" si="52"/>
        <v>Bukomansimbi, Bukomansimbi, Uganda</v>
      </c>
      <c r="B3382" t="s">
        <v>5553</v>
      </c>
      <c r="C3382" t="s">
        <v>5553</v>
      </c>
      <c r="D3382">
        <v>-0.1578</v>
      </c>
      <c r="E3382">
        <v>31.604199999999999</v>
      </c>
      <c r="F3382" t="s">
        <v>613</v>
      </c>
      <c r="G3382" t="s">
        <v>614</v>
      </c>
      <c r="H3382" t="s">
        <v>615</v>
      </c>
      <c r="I3382" t="s">
        <v>5553</v>
      </c>
      <c r="J3382" t="s">
        <v>378</v>
      </c>
      <c r="L3382">
        <v>1800146127</v>
      </c>
    </row>
    <row r="3383" spans="1:12" x14ac:dyDescent="0.45">
      <c r="A3383" t="str">
        <f t="shared" si="52"/>
        <v>Bukwo, Bukwa, Uganda</v>
      </c>
      <c r="B3383" t="s">
        <v>5554</v>
      </c>
      <c r="C3383" t="s">
        <v>5554</v>
      </c>
      <c r="D3383">
        <v>1.3</v>
      </c>
      <c r="E3383">
        <v>34.75</v>
      </c>
      <c r="F3383" t="s">
        <v>613</v>
      </c>
      <c r="G3383" t="s">
        <v>614</v>
      </c>
      <c r="H3383" t="s">
        <v>615</v>
      </c>
      <c r="I3383" t="s">
        <v>5555</v>
      </c>
      <c r="J3383" t="s">
        <v>378</v>
      </c>
      <c r="L3383">
        <v>1800276050</v>
      </c>
    </row>
    <row r="3384" spans="1:12" x14ac:dyDescent="0.45">
      <c r="A3384" t="str">
        <f t="shared" si="52"/>
        <v>Bülach, Zürich, Switzerland</v>
      </c>
      <c r="B3384" t="s">
        <v>5556</v>
      </c>
      <c r="C3384" t="s">
        <v>5557</v>
      </c>
      <c r="D3384">
        <v>47.518900000000002</v>
      </c>
      <c r="E3384">
        <v>8.5421999999999993</v>
      </c>
      <c r="F3384" t="s">
        <v>464</v>
      </c>
      <c r="G3384" t="s">
        <v>465</v>
      </c>
      <c r="H3384" t="s">
        <v>466</v>
      </c>
      <c r="I3384" t="s">
        <v>861</v>
      </c>
      <c r="K3384">
        <v>20046</v>
      </c>
      <c r="L3384">
        <v>1756393445</v>
      </c>
    </row>
    <row r="3385" spans="1:12" x14ac:dyDescent="0.45">
      <c r="A3385" t="str">
        <f t="shared" si="52"/>
        <v>Būlaevo, Soltüstik Qazaqstan, Kazakhstan</v>
      </c>
      <c r="B3385" t="s">
        <v>5558</v>
      </c>
      <c r="C3385" t="s">
        <v>5559</v>
      </c>
      <c r="D3385">
        <v>54.9056</v>
      </c>
      <c r="E3385">
        <v>70.443899999999999</v>
      </c>
      <c r="F3385" t="s">
        <v>1182</v>
      </c>
      <c r="G3385" t="s">
        <v>1183</v>
      </c>
      <c r="H3385" t="s">
        <v>1184</v>
      </c>
      <c r="I3385" t="s">
        <v>5560</v>
      </c>
      <c r="K3385">
        <v>8433</v>
      </c>
      <c r="L3385">
        <v>1398659796</v>
      </c>
    </row>
    <row r="3386" spans="1:12" x14ac:dyDescent="0.45">
      <c r="A3386" t="str">
        <f t="shared" si="52"/>
        <v>Bulambuli, Bulambuli, Uganda</v>
      </c>
      <c r="B3386" t="s">
        <v>5561</v>
      </c>
      <c r="C3386" t="s">
        <v>5561</v>
      </c>
      <c r="D3386">
        <v>1.1667000000000001</v>
      </c>
      <c r="E3386">
        <v>34.383299999999998</v>
      </c>
      <c r="F3386" t="s">
        <v>613</v>
      </c>
      <c r="G3386" t="s">
        <v>614</v>
      </c>
      <c r="H3386" t="s">
        <v>615</v>
      </c>
      <c r="I3386" t="s">
        <v>5561</v>
      </c>
      <c r="J3386" t="s">
        <v>378</v>
      </c>
      <c r="L3386">
        <v>1800071156</v>
      </c>
    </row>
    <row r="3387" spans="1:12" x14ac:dyDescent="0.45">
      <c r="A3387" t="str">
        <f t="shared" si="52"/>
        <v>Bulandshahr, Uttar Pradesh, India</v>
      </c>
      <c r="B3387" t="s">
        <v>5562</v>
      </c>
      <c r="C3387" t="s">
        <v>5562</v>
      </c>
      <c r="D3387">
        <v>28.410399999999999</v>
      </c>
      <c r="E3387">
        <v>77.848399999999998</v>
      </c>
      <c r="F3387" t="s">
        <v>626</v>
      </c>
      <c r="G3387" t="s">
        <v>627</v>
      </c>
      <c r="H3387" t="s">
        <v>628</v>
      </c>
      <c r="I3387" t="s">
        <v>939</v>
      </c>
      <c r="K3387">
        <v>198612</v>
      </c>
      <c r="L3387">
        <v>1356067648</v>
      </c>
    </row>
    <row r="3388" spans="1:12" x14ac:dyDescent="0.45">
      <c r="A3388" t="str">
        <f t="shared" si="52"/>
        <v>Bulawayo, Bulawayo, Zimbabwe</v>
      </c>
      <c r="B3388" t="s">
        <v>5563</v>
      </c>
      <c r="C3388" t="s">
        <v>5563</v>
      </c>
      <c r="D3388">
        <v>-20.166699999999999</v>
      </c>
      <c r="E3388">
        <v>28.566700000000001</v>
      </c>
      <c r="F3388" t="s">
        <v>3965</v>
      </c>
      <c r="G3388" t="s">
        <v>3966</v>
      </c>
      <c r="H3388" t="s">
        <v>3967</v>
      </c>
      <c r="I3388" t="s">
        <v>5563</v>
      </c>
      <c r="J3388" t="s">
        <v>378</v>
      </c>
      <c r="K3388">
        <v>653337</v>
      </c>
      <c r="L3388">
        <v>1716032632</v>
      </c>
    </row>
    <row r="3389" spans="1:12" x14ac:dyDescent="0.45">
      <c r="A3389" t="str">
        <f t="shared" si="52"/>
        <v>Bulgan, Bulgan, Mongolia</v>
      </c>
      <c r="B3389" t="s">
        <v>5564</v>
      </c>
      <c r="C3389" t="s">
        <v>5564</v>
      </c>
      <c r="D3389">
        <v>48.810299999999998</v>
      </c>
      <c r="E3389">
        <v>103.5408</v>
      </c>
      <c r="F3389" t="s">
        <v>1699</v>
      </c>
      <c r="G3389" t="s">
        <v>1700</v>
      </c>
      <c r="H3389" t="s">
        <v>1701</v>
      </c>
      <c r="I3389" t="s">
        <v>5564</v>
      </c>
      <c r="J3389" t="s">
        <v>378</v>
      </c>
      <c r="K3389">
        <v>12323</v>
      </c>
      <c r="L3389">
        <v>1496317433</v>
      </c>
    </row>
    <row r="3390" spans="1:12" x14ac:dyDescent="0.45">
      <c r="A3390" t="str">
        <f t="shared" si="52"/>
        <v>Bulisa, Buliisa, Uganda</v>
      </c>
      <c r="B3390" t="s">
        <v>5565</v>
      </c>
      <c r="C3390" t="s">
        <v>5565</v>
      </c>
      <c r="D3390">
        <v>2.1177999999999999</v>
      </c>
      <c r="E3390">
        <v>31.4116</v>
      </c>
      <c r="F3390" t="s">
        <v>613</v>
      </c>
      <c r="G3390" t="s">
        <v>614</v>
      </c>
      <c r="H3390" t="s">
        <v>615</v>
      </c>
      <c r="I3390" t="s">
        <v>5566</v>
      </c>
      <c r="J3390" t="s">
        <v>378</v>
      </c>
      <c r="L3390">
        <v>1800842426</v>
      </c>
    </row>
    <row r="3391" spans="1:12" x14ac:dyDescent="0.45">
      <c r="A3391" t="str">
        <f t="shared" si="52"/>
        <v>Bulkington, Warwickshire, United Kingdom</v>
      </c>
      <c r="B3391" t="s">
        <v>5567</v>
      </c>
      <c r="C3391" t="s">
        <v>5567</v>
      </c>
      <c r="D3391">
        <v>52.476900000000001</v>
      </c>
      <c r="E3391">
        <v>-1.425</v>
      </c>
      <c r="F3391" t="s">
        <v>536</v>
      </c>
      <c r="G3391" t="s">
        <v>537</v>
      </c>
      <c r="H3391" t="s">
        <v>538</v>
      </c>
      <c r="I3391" t="s">
        <v>1459</v>
      </c>
      <c r="K3391">
        <v>6146</v>
      </c>
      <c r="L3391">
        <v>1826006235</v>
      </c>
    </row>
    <row r="3392" spans="1:12" x14ac:dyDescent="0.45">
      <c r="A3392" t="str">
        <f t="shared" si="52"/>
        <v>Bull Mountain, Oregon, United States</v>
      </c>
      <c r="B3392" t="s">
        <v>5568</v>
      </c>
      <c r="C3392" t="s">
        <v>5568</v>
      </c>
      <c r="D3392">
        <v>45.412599999999998</v>
      </c>
      <c r="E3392">
        <v>-122.8322</v>
      </c>
      <c r="F3392" t="s">
        <v>530</v>
      </c>
      <c r="G3392" t="s">
        <v>531</v>
      </c>
      <c r="H3392" t="s">
        <v>532</v>
      </c>
      <c r="I3392" t="s">
        <v>1426</v>
      </c>
      <c r="K3392">
        <v>9591</v>
      </c>
      <c r="L3392">
        <v>1840040416</v>
      </c>
    </row>
    <row r="3393" spans="1:12" x14ac:dyDescent="0.45">
      <c r="A3393" t="str">
        <f t="shared" si="52"/>
        <v>Bull Run, Virginia, United States</v>
      </c>
      <c r="B3393" t="s">
        <v>5569</v>
      </c>
      <c r="C3393" t="s">
        <v>5569</v>
      </c>
      <c r="D3393">
        <v>38.780200000000001</v>
      </c>
      <c r="E3393">
        <v>-77.520399999999995</v>
      </c>
      <c r="F3393" t="s">
        <v>530</v>
      </c>
      <c r="G3393" t="s">
        <v>531</v>
      </c>
      <c r="H3393" t="s">
        <v>532</v>
      </c>
      <c r="I3393" t="s">
        <v>618</v>
      </c>
      <c r="K3393">
        <v>15683</v>
      </c>
      <c r="L3393">
        <v>1840006093</v>
      </c>
    </row>
    <row r="3394" spans="1:12" x14ac:dyDescent="0.45">
      <c r="A3394" t="str">
        <f t="shared" si="52"/>
        <v>Bulle, Fribourg, Switzerland</v>
      </c>
      <c r="B3394" t="s">
        <v>5570</v>
      </c>
      <c r="C3394" t="s">
        <v>5570</v>
      </c>
      <c r="D3394">
        <v>46.616700000000002</v>
      </c>
      <c r="E3394">
        <v>7.05</v>
      </c>
      <c r="F3394" t="s">
        <v>464</v>
      </c>
      <c r="G3394" t="s">
        <v>465</v>
      </c>
      <c r="H3394" t="s">
        <v>466</v>
      </c>
      <c r="I3394" t="s">
        <v>5571</v>
      </c>
      <c r="K3394">
        <v>22709</v>
      </c>
      <c r="L3394">
        <v>1756347311</v>
      </c>
    </row>
    <row r="3395" spans="1:12" x14ac:dyDescent="0.45">
      <c r="A3395" t="str">
        <f t="shared" ref="A3395:A3458" si="53">CONCATENATE(B3395,", ",I3395,", ",F3395)</f>
        <v>Bullhead City, Arizona, United States</v>
      </c>
      <c r="B3395" t="s">
        <v>5572</v>
      </c>
      <c r="C3395" t="s">
        <v>5572</v>
      </c>
      <c r="D3395">
        <v>35.1205</v>
      </c>
      <c r="E3395">
        <v>-114.54600000000001</v>
      </c>
      <c r="F3395" t="s">
        <v>530</v>
      </c>
      <c r="G3395" t="s">
        <v>531</v>
      </c>
      <c r="H3395" t="s">
        <v>532</v>
      </c>
      <c r="I3395" t="s">
        <v>2117</v>
      </c>
      <c r="K3395">
        <v>50309</v>
      </c>
      <c r="L3395">
        <v>1840019748</v>
      </c>
    </row>
    <row r="3396" spans="1:12" x14ac:dyDescent="0.45">
      <c r="A3396" t="str">
        <f t="shared" si="53"/>
        <v>Bullsbrook, Western Australia, Australia</v>
      </c>
      <c r="B3396" t="s">
        <v>5573</v>
      </c>
      <c r="C3396" t="s">
        <v>5573</v>
      </c>
      <c r="D3396">
        <v>-31.663</v>
      </c>
      <c r="E3396">
        <v>116.03</v>
      </c>
      <c r="F3396" t="s">
        <v>830</v>
      </c>
      <c r="G3396" t="s">
        <v>831</v>
      </c>
      <c r="H3396" t="s">
        <v>832</v>
      </c>
      <c r="I3396" t="s">
        <v>1427</v>
      </c>
      <c r="K3396">
        <v>5448</v>
      </c>
      <c r="L3396">
        <v>1036370763</v>
      </c>
    </row>
    <row r="3397" spans="1:12" x14ac:dyDescent="0.45">
      <c r="A3397" t="str">
        <f t="shared" si="53"/>
        <v>Bullskin, Pennsylvania, United States</v>
      </c>
      <c r="B3397" t="s">
        <v>5574</v>
      </c>
      <c r="C3397" t="s">
        <v>5574</v>
      </c>
      <c r="D3397">
        <v>40.080300000000001</v>
      </c>
      <c r="E3397">
        <v>-79.5124</v>
      </c>
      <c r="F3397" t="s">
        <v>530</v>
      </c>
      <c r="G3397" t="s">
        <v>531</v>
      </c>
      <c r="H3397" t="s">
        <v>532</v>
      </c>
      <c r="I3397" t="s">
        <v>620</v>
      </c>
      <c r="K3397">
        <v>6751</v>
      </c>
      <c r="L3397">
        <v>1840147205</v>
      </c>
    </row>
    <row r="3398" spans="1:12" x14ac:dyDescent="0.45">
      <c r="A3398" t="str">
        <f t="shared" si="53"/>
        <v>Bulqizë, Dibër, Albania</v>
      </c>
      <c r="B3398" t="s">
        <v>5575</v>
      </c>
      <c r="C3398" t="s">
        <v>5576</v>
      </c>
      <c r="D3398">
        <v>41.5</v>
      </c>
      <c r="E3398">
        <v>20.216699999999999</v>
      </c>
      <c r="F3398" t="s">
        <v>3185</v>
      </c>
      <c r="G3398" t="s">
        <v>3186</v>
      </c>
      <c r="H3398" t="s">
        <v>3187</v>
      </c>
      <c r="I3398" t="s">
        <v>5577</v>
      </c>
      <c r="K3398">
        <v>8177</v>
      </c>
      <c r="L3398">
        <v>1008809272</v>
      </c>
    </row>
    <row r="3399" spans="1:12" x14ac:dyDescent="0.45">
      <c r="A3399" t="str">
        <f t="shared" si="53"/>
        <v>Buluko, Nord-Kivu, Congo (Kinshasa)</v>
      </c>
      <c r="B3399" t="s">
        <v>5578</v>
      </c>
      <c r="C3399" t="s">
        <v>5578</v>
      </c>
      <c r="D3399">
        <v>-0.75700000000000001</v>
      </c>
      <c r="E3399">
        <v>28.527999999999999</v>
      </c>
      <c r="F3399" t="s">
        <v>1127</v>
      </c>
      <c r="G3399" t="s">
        <v>1128</v>
      </c>
      <c r="H3399" t="s">
        <v>1129</v>
      </c>
      <c r="I3399" t="s">
        <v>4150</v>
      </c>
      <c r="K3399">
        <v>1192</v>
      </c>
      <c r="L3399">
        <v>1180000569</v>
      </c>
    </row>
    <row r="3400" spans="1:12" x14ac:dyDescent="0.45">
      <c r="A3400" t="str">
        <f t="shared" si="53"/>
        <v>Bulungu, Kwilu, Congo (Kinshasa)</v>
      </c>
      <c r="B3400" t="s">
        <v>5579</v>
      </c>
      <c r="C3400" t="s">
        <v>5579</v>
      </c>
      <c r="D3400">
        <v>-4.5495999999999999</v>
      </c>
      <c r="E3400">
        <v>18.600000000000001</v>
      </c>
      <c r="F3400" t="s">
        <v>1127</v>
      </c>
      <c r="G3400" t="s">
        <v>1128</v>
      </c>
      <c r="H3400" t="s">
        <v>1129</v>
      </c>
      <c r="I3400" t="s">
        <v>3434</v>
      </c>
      <c r="K3400">
        <v>48344</v>
      </c>
      <c r="L3400">
        <v>1180342743</v>
      </c>
    </row>
    <row r="3401" spans="1:12" x14ac:dyDescent="0.45">
      <c r="A3401" t="str">
        <f t="shared" si="53"/>
        <v>Bulverde, Texas, United States</v>
      </c>
      <c r="B3401" t="s">
        <v>5580</v>
      </c>
      <c r="C3401" t="s">
        <v>5580</v>
      </c>
      <c r="D3401">
        <v>29.7744</v>
      </c>
      <c r="E3401">
        <v>-98.436400000000006</v>
      </c>
      <c r="F3401" t="s">
        <v>530</v>
      </c>
      <c r="G3401" t="s">
        <v>531</v>
      </c>
      <c r="H3401" t="s">
        <v>532</v>
      </c>
      <c r="I3401" t="s">
        <v>610</v>
      </c>
      <c r="K3401">
        <v>5300</v>
      </c>
      <c r="L3401">
        <v>1840019628</v>
      </c>
    </row>
    <row r="3402" spans="1:12" x14ac:dyDescent="0.45">
      <c r="A3402" t="str">
        <f t="shared" si="53"/>
        <v>Bulwell, Nottingham, United Kingdom</v>
      </c>
      <c r="B3402" t="s">
        <v>5581</v>
      </c>
      <c r="C3402" t="s">
        <v>5581</v>
      </c>
      <c r="D3402">
        <v>53.000999999999998</v>
      </c>
      <c r="E3402">
        <v>-1.1970000000000001</v>
      </c>
      <c r="F3402" t="s">
        <v>536</v>
      </c>
      <c r="G3402" t="s">
        <v>537</v>
      </c>
      <c r="H3402" t="s">
        <v>538</v>
      </c>
      <c r="I3402" t="s">
        <v>3708</v>
      </c>
      <c r="K3402">
        <v>29771</v>
      </c>
      <c r="L3402">
        <v>1826933370</v>
      </c>
    </row>
    <row r="3403" spans="1:12" x14ac:dyDescent="0.45">
      <c r="A3403" t="str">
        <f t="shared" si="53"/>
        <v>Bumba, Mongala, Congo (Kinshasa)</v>
      </c>
      <c r="B3403" t="s">
        <v>5582</v>
      </c>
      <c r="C3403" t="s">
        <v>5582</v>
      </c>
      <c r="D3403">
        <v>2.19</v>
      </c>
      <c r="E3403">
        <v>22.46</v>
      </c>
      <c r="F3403" t="s">
        <v>1127</v>
      </c>
      <c r="G3403" t="s">
        <v>1128</v>
      </c>
      <c r="H3403" t="s">
        <v>1129</v>
      </c>
      <c r="I3403" t="s">
        <v>4528</v>
      </c>
      <c r="K3403">
        <v>103328</v>
      </c>
      <c r="L3403">
        <v>1180549980</v>
      </c>
    </row>
    <row r="3404" spans="1:12" x14ac:dyDescent="0.45">
      <c r="A3404" t="str">
        <f t="shared" si="53"/>
        <v>Bumbeşti-Jiu, Gorj, Romania</v>
      </c>
      <c r="B3404" t="s">
        <v>5583</v>
      </c>
      <c r="C3404" t="s">
        <v>5584</v>
      </c>
      <c r="D3404">
        <v>45.178600000000003</v>
      </c>
      <c r="E3404">
        <v>23.381399999999999</v>
      </c>
      <c r="F3404" t="s">
        <v>665</v>
      </c>
      <c r="G3404" t="s">
        <v>666</v>
      </c>
      <c r="H3404" t="s">
        <v>667</v>
      </c>
      <c r="I3404" t="s">
        <v>5585</v>
      </c>
      <c r="K3404">
        <v>8932</v>
      </c>
      <c r="L3404">
        <v>1642000047</v>
      </c>
    </row>
    <row r="3405" spans="1:12" x14ac:dyDescent="0.45">
      <c r="A3405" t="str">
        <f t="shared" si="53"/>
        <v>Bunbury, Western Australia, Australia</v>
      </c>
      <c r="B3405" t="s">
        <v>5586</v>
      </c>
      <c r="C3405" t="s">
        <v>5586</v>
      </c>
      <c r="D3405">
        <v>-33.333300000000001</v>
      </c>
      <c r="E3405">
        <v>115.63330000000001</v>
      </c>
      <c r="F3405" t="s">
        <v>830</v>
      </c>
      <c r="G3405" t="s">
        <v>831</v>
      </c>
      <c r="H3405" t="s">
        <v>832</v>
      </c>
      <c r="I3405" t="s">
        <v>1427</v>
      </c>
      <c r="K3405">
        <v>74363</v>
      </c>
      <c r="L3405">
        <v>1036561011</v>
      </c>
    </row>
    <row r="3406" spans="1:12" x14ac:dyDescent="0.45">
      <c r="A3406" t="str">
        <f t="shared" si="53"/>
        <v>Bundaberg, Queensland, Australia</v>
      </c>
      <c r="B3406" t="s">
        <v>5587</v>
      </c>
      <c r="C3406" t="s">
        <v>5587</v>
      </c>
      <c r="D3406">
        <v>-24.85</v>
      </c>
      <c r="E3406">
        <v>152.35</v>
      </c>
      <c r="F3406" t="s">
        <v>830</v>
      </c>
      <c r="G3406" t="s">
        <v>831</v>
      </c>
      <c r="H3406" t="s">
        <v>832</v>
      </c>
      <c r="I3406" t="s">
        <v>1959</v>
      </c>
      <c r="K3406">
        <v>70921</v>
      </c>
      <c r="L3406">
        <v>1036377333</v>
      </c>
    </row>
    <row r="3407" spans="1:12" x14ac:dyDescent="0.45">
      <c r="A3407" t="str">
        <f t="shared" si="53"/>
        <v>Bünde, North Rhine-Westphalia, Germany</v>
      </c>
      <c r="B3407" t="s">
        <v>5588</v>
      </c>
      <c r="C3407" t="s">
        <v>5589</v>
      </c>
      <c r="D3407">
        <v>52.2</v>
      </c>
      <c r="E3407">
        <v>8.6</v>
      </c>
      <c r="F3407" t="s">
        <v>441</v>
      </c>
      <c r="G3407" t="s">
        <v>442</v>
      </c>
      <c r="H3407" t="s">
        <v>443</v>
      </c>
      <c r="I3407" t="s">
        <v>444</v>
      </c>
      <c r="K3407">
        <v>45521</v>
      </c>
      <c r="L3407">
        <v>1276719683</v>
      </c>
    </row>
    <row r="3408" spans="1:12" x14ac:dyDescent="0.45">
      <c r="A3408" t="str">
        <f t="shared" si="53"/>
        <v>Bundibugyo, Bundibugyo, Uganda</v>
      </c>
      <c r="B3408" t="s">
        <v>5590</v>
      </c>
      <c r="C3408" t="s">
        <v>5590</v>
      </c>
      <c r="D3408">
        <v>0.70850000000000002</v>
      </c>
      <c r="E3408">
        <v>30.063400000000001</v>
      </c>
      <c r="F3408" t="s">
        <v>613</v>
      </c>
      <c r="G3408" t="s">
        <v>614</v>
      </c>
      <c r="H3408" t="s">
        <v>615</v>
      </c>
      <c r="I3408" t="s">
        <v>5590</v>
      </c>
      <c r="J3408" t="s">
        <v>378</v>
      </c>
      <c r="L3408">
        <v>1800500326</v>
      </c>
    </row>
    <row r="3409" spans="1:12" x14ac:dyDescent="0.45">
      <c r="A3409" t="str">
        <f t="shared" si="53"/>
        <v>Bungay, Suffolk, United Kingdom</v>
      </c>
      <c r="B3409" t="s">
        <v>5591</v>
      </c>
      <c r="C3409" t="s">
        <v>5591</v>
      </c>
      <c r="D3409">
        <v>52.449599999999997</v>
      </c>
      <c r="E3409">
        <v>1.4477</v>
      </c>
      <c r="F3409" t="s">
        <v>536</v>
      </c>
      <c r="G3409" t="s">
        <v>537</v>
      </c>
      <c r="H3409" t="s">
        <v>538</v>
      </c>
      <c r="I3409" t="s">
        <v>3904</v>
      </c>
      <c r="K3409">
        <v>5127</v>
      </c>
      <c r="L3409">
        <v>1826648415</v>
      </c>
    </row>
    <row r="3410" spans="1:12" x14ac:dyDescent="0.45">
      <c r="A3410" t="str">
        <f t="shared" si="53"/>
        <v>Bungoma, Bungoma, Kenya</v>
      </c>
      <c r="B3410" t="s">
        <v>5592</v>
      </c>
      <c r="C3410" t="s">
        <v>5592</v>
      </c>
      <c r="D3410">
        <v>0.56659999999999999</v>
      </c>
      <c r="E3410">
        <v>34.566600000000001</v>
      </c>
      <c r="F3410" t="s">
        <v>2672</v>
      </c>
      <c r="G3410" t="s">
        <v>2673</v>
      </c>
      <c r="H3410" t="s">
        <v>2674</v>
      </c>
      <c r="I3410" t="s">
        <v>5592</v>
      </c>
      <c r="J3410" t="s">
        <v>378</v>
      </c>
      <c r="K3410">
        <v>55857</v>
      </c>
      <c r="L3410">
        <v>1404689847</v>
      </c>
    </row>
    <row r="3411" spans="1:12" x14ac:dyDescent="0.45">
      <c r="A3411" t="str">
        <f t="shared" si="53"/>
        <v>Bunia, Ituri, Congo (Kinshasa)</v>
      </c>
      <c r="B3411" t="s">
        <v>5593</v>
      </c>
      <c r="C3411" t="s">
        <v>5593</v>
      </c>
      <c r="D3411">
        <v>1.5604</v>
      </c>
      <c r="E3411">
        <v>30.24</v>
      </c>
      <c r="F3411" t="s">
        <v>1127</v>
      </c>
      <c r="G3411" t="s">
        <v>1128</v>
      </c>
      <c r="H3411" t="s">
        <v>1129</v>
      </c>
      <c r="I3411" t="s">
        <v>5594</v>
      </c>
      <c r="J3411" t="s">
        <v>378</v>
      </c>
      <c r="K3411">
        <v>96764</v>
      </c>
      <c r="L3411">
        <v>1180006418</v>
      </c>
    </row>
    <row r="3412" spans="1:12" x14ac:dyDescent="0.45">
      <c r="A3412" t="str">
        <f t="shared" si="53"/>
        <v>Buôn Ma Thuột, Đắk Lắk, Vietnam</v>
      </c>
      <c r="B3412" t="s">
        <v>5595</v>
      </c>
      <c r="C3412" t="s">
        <v>5596</v>
      </c>
      <c r="D3412">
        <v>12.666700000000001</v>
      </c>
      <c r="E3412">
        <v>108.05</v>
      </c>
      <c r="F3412" t="s">
        <v>2163</v>
      </c>
      <c r="G3412" t="s">
        <v>2164</v>
      </c>
      <c r="H3412" t="s">
        <v>2165</v>
      </c>
      <c r="I3412" t="s">
        <v>5597</v>
      </c>
      <c r="J3412" t="s">
        <v>378</v>
      </c>
      <c r="K3412">
        <v>340000</v>
      </c>
      <c r="L3412">
        <v>1704542086</v>
      </c>
    </row>
    <row r="3413" spans="1:12" x14ac:dyDescent="0.45">
      <c r="A3413" t="str">
        <f t="shared" si="53"/>
        <v>Bupoto, Manafwa, Uganda</v>
      </c>
      <c r="B3413" t="s">
        <v>5598</v>
      </c>
      <c r="C3413" t="s">
        <v>5598</v>
      </c>
      <c r="D3413">
        <v>0.90610000000000002</v>
      </c>
      <c r="E3413">
        <v>34.357799999999997</v>
      </c>
      <c r="F3413" t="s">
        <v>613</v>
      </c>
      <c r="G3413" t="s">
        <v>614</v>
      </c>
      <c r="H3413" t="s">
        <v>615</v>
      </c>
      <c r="I3413" t="s">
        <v>5599</v>
      </c>
      <c r="J3413" t="s">
        <v>378</v>
      </c>
      <c r="L3413">
        <v>1800358976</v>
      </c>
    </row>
    <row r="3414" spans="1:12" x14ac:dyDescent="0.45">
      <c r="A3414" t="str">
        <f t="shared" si="53"/>
        <v>Būr Fu’ād, Būr Sa‘īd, Egypt</v>
      </c>
      <c r="B3414" t="s">
        <v>5600</v>
      </c>
      <c r="C3414" t="s">
        <v>5601</v>
      </c>
      <c r="D3414">
        <v>31.231400000000001</v>
      </c>
      <c r="E3414">
        <v>32.325299999999999</v>
      </c>
      <c r="F3414" t="s">
        <v>676</v>
      </c>
      <c r="G3414" t="s">
        <v>677</v>
      </c>
      <c r="H3414" t="s">
        <v>678</v>
      </c>
      <c r="I3414" t="s">
        <v>5602</v>
      </c>
      <c r="K3414">
        <v>70417</v>
      </c>
      <c r="L3414">
        <v>1818849497</v>
      </c>
    </row>
    <row r="3415" spans="1:12" x14ac:dyDescent="0.45">
      <c r="A3415" t="str">
        <f t="shared" si="53"/>
        <v>Buraydah, Al Qaşīm, Saudi Arabia</v>
      </c>
      <c r="B3415" t="s">
        <v>5603</v>
      </c>
      <c r="C3415" t="s">
        <v>5603</v>
      </c>
      <c r="D3415">
        <v>26.333300000000001</v>
      </c>
      <c r="E3415">
        <v>43.966700000000003</v>
      </c>
      <c r="F3415" t="s">
        <v>402</v>
      </c>
      <c r="G3415" t="s">
        <v>403</v>
      </c>
      <c r="H3415" t="s">
        <v>404</v>
      </c>
      <c r="I3415" t="s">
        <v>425</v>
      </c>
      <c r="J3415" t="s">
        <v>378</v>
      </c>
      <c r="K3415">
        <v>614093</v>
      </c>
      <c r="L3415">
        <v>1682470726</v>
      </c>
    </row>
    <row r="3416" spans="1:12" x14ac:dyDescent="0.45">
      <c r="A3416" t="str">
        <f t="shared" si="53"/>
        <v>Burbage, Leicestershire, United Kingdom</v>
      </c>
      <c r="B3416" t="s">
        <v>5604</v>
      </c>
      <c r="C3416" t="s">
        <v>5604</v>
      </c>
      <c r="D3416">
        <v>52.527700000000003</v>
      </c>
      <c r="E3416">
        <v>-1.3483000000000001</v>
      </c>
      <c r="F3416" t="s">
        <v>536</v>
      </c>
      <c r="G3416" t="s">
        <v>537</v>
      </c>
      <c r="H3416" t="s">
        <v>538</v>
      </c>
      <c r="I3416" t="s">
        <v>2111</v>
      </c>
      <c r="K3416">
        <v>14568</v>
      </c>
      <c r="L3416">
        <v>1826305898</v>
      </c>
    </row>
    <row r="3417" spans="1:12" x14ac:dyDescent="0.45">
      <c r="A3417" t="str">
        <f t="shared" si="53"/>
        <v>Burbank, California, United States</v>
      </c>
      <c r="B3417" t="s">
        <v>5605</v>
      </c>
      <c r="C3417" t="s">
        <v>5605</v>
      </c>
      <c r="D3417">
        <v>34.187899999999999</v>
      </c>
      <c r="E3417">
        <v>-118.3235</v>
      </c>
      <c r="F3417" t="s">
        <v>530</v>
      </c>
      <c r="G3417" t="s">
        <v>531</v>
      </c>
      <c r="H3417" t="s">
        <v>532</v>
      </c>
      <c r="I3417" t="s">
        <v>754</v>
      </c>
      <c r="K3417">
        <v>102511</v>
      </c>
      <c r="L3417">
        <v>1840019233</v>
      </c>
    </row>
    <row r="3418" spans="1:12" x14ac:dyDescent="0.45">
      <c r="A3418" t="str">
        <f t="shared" si="53"/>
        <v>Burbank, Illinois, United States</v>
      </c>
      <c r="B3418" t="s">
        <v>5605</v>
      </c>
      <c r="C3418" t="s">
        <v>5605</v>
      </c>
      <c r="D3418">
        <v>41.744399999999999</v>
      </c>
      <c r="E3418">
        <v>-87.768600000000006</v>
      </c>
      <c r="F3418" t="s">
        <v>530</v>
      </c>
      <c r="G3418" t="s">
        <v>531</v>
      </c>
      <c r="H3418" t="s">
        <v>532</v>
      </c>
      <c r="I3418" t="s">
        <v>824</v>
      </c>
      <c r="K3418">
        <v>28289</v>
      </c>
      <c r="L3418">
        <v>1840007022</v>
      </c>
    </row>
    <row r="3419" spans="1:12" x14ac:dyDescent="0.45">
      <c r="A3419" t="str">
        <f t="shared" si="53"/>
        <v>Burco, Togdheer, Somalia</v>
      </c>
      <c r="B3419" t="s">
        <v>5606</v>
      </c>
      <c r="C3419" t="s">
        <v>5606</v>
      </c>
      <c r="D3419">
        <v>9.5221</v>
      </c>
      <c r="E3419">
        <v>45.5336</v>
      </c>
      <c r="F3419" t="s">
        <v>3153</v>
      </c>
      <c r="G3419" t="s">
        <v>3154</v>
      </c>
      <c r="H3419" t="s">
        <v>3155</v>
      </c>
      <c r="I3419" t="s">
        <v>5607</v>
      </c>
      <c r="J3419" t="s">
        <v>378</v>
      </c>
      <c r="L3419">
        <v>1706322754</v>
      </c>
    </row>
    <row r="3420" spans="1:12" x14ac:dyDescent="0.45">
      <c r="A3420" t="str">
        <f t="shared" si="53"/>
        <v>Burdur, Burdur, Turkey</v>
      </c>
      <c r="B3420" t="s">
        <v>5447</v>
      </c>
      <c r="C3420" t="s">
        <v>5447</v>
      </c>
      <c r="D3420">
        <v>37.716700000000003</v>
      </c>
      <c r="E3420">
        <v>30.283300000000001</v>
      </c>
      <c r="F3420" t="s">
        <v>806</v>
      </c>
      <c r="G3420" t="s">
        <v>807</v>
      </c>
      <c r="H3420" t="s">
        <v>808</v>
      </c>
      <c r="I3420" t="s">
        <v>5447</v>
      </c>
      <c r="J3420" t="s">
        <v>378</v>
      </c>
      <c r="K3420">
        <v>113077</v>
      </c>
      <c r="L3420">
        <v>1792413556</v>
      </c>
    </row>
    <row r="3421" spans="1:12" x14ac:dyDescent="0.45">
      <c r="A3421" t="str">
        <f t="shared" si="53"/>
        <v>Burg, Saxony-Anhalt, Germany</v>
      </c>
      <c r="B3421" t="s">
        <v>5608</v>
      </c>
      <c r="C3421" t="s">
        <v>5608</v>
      </c>
      <c r="D3421">
        <v>52.272500000000001</v>
      </c>
      <c r="E3421">
        <v>11.855</v>
      </c>
      <c r="F3421" t="s">
        <v>441</v>
      </c>
      <c r="G3421" t="s">
        <v>442</v>
      </c>
      <c r="H3421" t="s">
        <v>443</v>
      </c>
      <c r="I3421" t="s">
        <v>1614</v>
      </c>
      <c r="J3421" t="s">
        <v>366</v>
      </c>
      <c r="K3421">
        <v>22478</v>
      </c>
      <c r="L3421">
        <v>1276295040</v>
      </c>
    </row>
    <row r="3422" spans="1:12" x14ac:dyDescent="0.45">
      <c r="A3422" t="str">
        <f t="shared" si="53"/>
        <v>Burgas, Burgas, Bulgaria</v>
      </c>
      <c r="B3422" t="s">
        <v>2847</v>
      </c>
      <c r="C3422" t="s">
        <v>2847</v>
      </c>
      <c r="D3422">
        <v>42.5</v>
      </c>
      <c r="E3422">
        <v>27.466699999999999</v>
      </c>
      <c r="F3422" t="s">
        <v>1175</v>
      </c>
      <c r="G3422" t="s">
        <v>1176</v>
      </c>
      <c r="H3422" t="s">
        <v>1177</v>
      </c>
      <c r="I3422" t="s">
        <v>2847</v>
      </c>
      <c r="J3422" t="s">
        <v>378</v>
      </c>
      <c r="K3422">
        <v>226868</v>
      </c>
      <c r="L3422">
        <v>1100365645</v>
      </c>
    </row>
    <row r="3423" spans="1:12" x14ac:dyDescent="0.45">
      <c r="A3423" t="str">
        <f t="shared" si="53"/>
        <v>Burgau, Bavaria, Germany</v>
      </c>
      <c r="B3423" t="s">
        <v>5609</v>
      </c>
      <c r="C3423" t="s">
        <v>5609</v>
      </c>
      <c r="D3423">
        <v>48.432200000000002</v>
      </c>
      <c r="E3423">
        <v>10.4069</v>
      </c>
      <c r="F3423" t="s">
        <v>441</v>
      </c>
      <c r="G3423" t="s">
        <v>442</v>
      </c>
      <c r="H3423" t="s">
        <v>443</v>
      </c>
      <c r="I3423" t="s">
        <v>567</v>
      </c>
      <c r="K3423">
        <v>9923</v>
      </c>
      <c r="L3423">
        <v>1276192712</v>
      </c>
    </row>
    <row r="3424" spans="1:12" x14ac:dyDescent="0.45">
      <c r="A3424" t="str">
        <f t="shared" si="53"/>
        <v>Burgdorf, Lower Saxony, Germany</v>
      </c>
      <c r="B3424" t="s">
        <v>5610</v>
      </c>
      <c r="C3424" t="s">
        <v>5610</v>
      </c>
      <c r="D3424">
        <v>52.45</v>
      </c>
      <c r="E3424">
        <v>10.0083</v>
      </c>
      <c r="F3424" t="s">
        <v>441</v>
      </c>
      <c r="G3424" t="s">
        <v>442</v>
      </c>
      <c r="H3424" t="s">
        <v>443</v>
      </c>
      <c r="I3424" t="s">
        <v>735</v>
      </c>
      <c r="K3424">
        <v>30699</v>
      </c>
      <c r="L3424">
        <v>1276623419</v>
      </c>
    </row>
    <row r="3425" spans="1:12" x14ac:dyDescent="0.45">
      <c r="A3425" t="str">
        <f t="shared" si="53"/>
        <v>Burgdorf, Bern, Switzerland</v>
      </c>
      <c r="B3425" t="s">
        <v>5610</v>
      </c>
      <c r="C3425" t="s">
        <v>5610</v>
      </c>
      <c r="D3425">
        <v>47.056699999999999</v>
      </c>
      <c r="E3425">
        <v>7.6264000000000003</v>
      </c>
      <c r="F3425" t="s">
        <v>464</v>
      </c>
      <c r="G3425" t="s">
        <v>465</v>
      </c>
      <c r="H3425" t="s">
        <v>466</v>
      </c>
      <c r="I3425" t="s">
        <v>4102</v>
      </c>
      <c r="K3425">
        <v>16280</v>
      </c>
      <c r="L3425">
        <v>1756999920</v>
      </c>
    </row>
    <row r="3426" spans="1:12" x14ac:dyDescent="0.45">
      <c r="A3426" t="str">
        <f t="shared" si="53"/>
        <v>Burgess Hill, West Sussex, United Kingdom</v>
      </c>
      <c r="B3426" t="s">
        <v>5611</v>
      </c>
      <c r="C3426" t="s">
        <v>5611</v>
      </c>
      <c r="D3426">
        <v>50.953499999999998</v>
      </c>
      <c r="E3426">
        <v>-0.12620000000000001</v>
      </c>
      <c r="F3426" t="s">
        <v>536</v>
      </c>
      <c r="G3426" t="s">
        <v>537</v>
      </c>
      <c r="H3426" t="s">
        <v>538</v>
      </c>
      <c r="I3426" t="s">
        <v>2025</v>
      </c>
      <c r="K3426">
        <v>30635</v>
      </c>
      <c r="L3426">
        <v>1826867983</v>
      </c>
    </row>
    <row r="3427" spans="1:12" x14ac:dyDescent="0.45">
      <c r="A3427" t="str">
        <f t="shared" si="53"/>
        <v>Burghausen, Bavaria, Germany</v>
      </c>
      <c r="B3427" t="s">
        <v>5612</v>
      </c>
      <c r="C3427" t="s">
        <v>5612</v>
      </c>
      <c r="D3427">
        <v>48.166699999999999</v>
      </c>
      <c r="E3427">
        <v>12.833299999999999</v>
      </c>
      <c r="F3427" t="s">
        <v>441</v>
      </c>
      <c r="G3427" t="s">
        <v>442</v>
      </c>
      <c r="H3427" t="s">
        <v>443</v>
      </c>
      <c r="I3427" t="s">
        <v>567</v>
      </c>
      <c r="K3427">
        <v>18701</v>
      </c>
      <c r="L3427">
        <v>1276305755</v>
      </c>
    </row>
    <row r="3428" spans="1:12" x14ac:dyDescent="0.45">
      <c r="A3428" t="str">
        <f t="shared" si="53"/>
        <v>Burghfield, West Berkshire, United Kingdom</v>
      </c>
      <c r="B3428" t="s">
        <v>5613</v>
      </c>
      <c r="C3428" t="s">
        <v>5613</v>
      </c>
      <c r="D3428">
        <v>51.411000000000001</v>
      </c>
      <c r="E3428">
        <v>-1.042</v>
      </c>
      <c r="F3428" t="s">
        <v>536</v>
      </c>
      <c r="G3428" t="s">
        <v>537</v>
      </c>
      <c r="H3428" t="s">
        <v>538</v>
      </c>
      <c r="I3428" t="s">
        <v>5614</v>
      </c>
      <c r="K3428">
        <v>5955</v>
      </c>
      <c r="L3428">
        <v>1826550876</v>
      </c>
    </row>
    <row r="3429" spans="1:12" x14ac:dyDescent="0.45">
      <c r="A3429" t="str">
        <f t="shared" si="53"/>
        <v>Burgkunstadt, Bavaria, Germany</v>
      </c>
      <c r="B3429" t="s">
        <v>5615</v>
      </c>
      <c r="C3429" t="s">
        <v>5615</v>
      </c>
      <c r="D3429">
        <v>50.135599999999997</v>
      </c>
      <c r="E3429">
        <v>11.2499</v>
      </c>
      <c r="F3429" t="s">
        <v>441</v>
      </c>
      <c r="G3429" t="s">
        <v>442</v>
      </c>
      <c r="H3429" t="s">
        <v>443</v>
      </c>
      <c r="I3429" t="s">
        <v>567</v>
      </c>
      <c r="K3429">
        <v>6451</v>
      </c>
      <c r="L3429">
        <v>1276128340</v>
      </c>
    </row>
    <row r="3430" spans="1:12" x14ac:dyDescent="0.45">
      <c r="A3430" t="str">
        <f t="shared" si="53"/>
        <v>Burglengenfeld, Bavaria, Germany</v>
      </c>
      <c r="B3430" t="s">
        <v>5616</v>
      </c>
      <c r="C3430" t="s">
        <v>5616</v>
      </c>
      <c r="D3430">
        <v>49.206099999999999</v>
      </c>
      <c r="E3430">
        <v>12.040900000000001</v>
      </c>
      <c r="F3430" t="s">
        <v>441</v>
      </c>
      <c r="G3430" t="s">
        <v>442</v>
      </c>
      <c r="H3430" t="s">
        <v>443</v>
      </c>
      <c r="I3430" t="s">
        <v>567</v>
      </c>
      <c r="K3430">
        <v>13554</v>
      </c>
      <c r="L3430">
        <v>1276523136</v>
      </c>
    </row>
    <row r="3431" spans="1:12" x14ac:dyDescent="0.45">
      <c r="A3431" t="str">
        <f t="shared" si="53"/>
        <v>Burgos, Castille-Leon, Spain</v>
      </c>
      <c r="B3431" t="s">
        <v>5617</v>
      </c>
      <c r="C3431" t="s">
        <v>5617</v>
      </c>
      <c r="D3431">
        <v>42.35</v>
      </c>
      <c r="E3431">
        <v>-3.6821999999999999</v>
      </c>
      <c r="F3431" t="s">
        <v>436</v>
      </c>
      <c r="G3431" t="s">
        <v>437</v>
      </c>
      <c r="H3431" t="s">
        <v>438</v>
      </c>
      <c r="I3431" t="s">
        <v>2781</v>
      </c>
      <c r="J3431" t="s">
        <v>366</v>
      </c>
      <c r="K3431">
        <v>170183</v>
      </c>
      <c r="L3431">
        <v>1724993285</v>
      </c>
    </row>
    <row r="3432" spans="1:12" x14ac:dyDescent="0.45">
      <c r="A3432" t="str">
        <f t="shared" si="53"/>
        <v>Burgstädt, Saxony, Germany</v>
      </c>
      <c r="B3432" t="s">
        <v>5618</v>
      </c>
      <c r="C3432" t="s">
        <v>5619</v>
      </c>
      <c r="D3432">
        <v>50.916699999999999</v>
      </c>
      <c r="E3432">
        <v>12.816700000000001</v>
      </c>
      <c r="F3432" t="s">
        <v>441</v>
      </c>
      <c r="G3432" t="s">
        <v>442</v>
      </c>
      <c r="H3432" t="s">
        <v>443</v>
      </c>
      <c r="I3432" t="s">
        <v>1707</v>
      </c>
      <c r="K3432">
        <v>10672</v>
      </c>
      <c r="L3432">
        <v>1276198411</v>
      </c>
    </row>
    <row r="3433" spans="1:12" x14ac:dyDescent="0.45">
      <c r="A3433" t="str">
        <f t="shared" si="53"/>
        <v>Burhānpur, Madhya Pradesh, India</v>
      </c>
      <c r="B3433" t="s">
        <v>5620</v>
      </c>
      <c r="C3433" t="s">
        <v>5621</v>
      </c>
      <c r="D3433">
        <v>21.3004</v>
      </c>
      <c r="E3433">
        <v>76.13</v>
      </c>
      <c r="F3433" t="s">
        <v>626</v>
      </c>
      <c r="G3433" t="s">
        <v>627</v>
      </c>
      <c r="H3433" t="s">
        <v>628</v>
      </c>
      <c r="I3433" t="s">
        <v>4310</v>
      </c>
      <c r="K3433">
        <v>197233</v>
      </c>
      <c r="L3433">
        <v>1356857493</v>
      </c>
    </row>
    <row r="3434" spans="1:12" x14ac:dyDescent="0.45">
      <c r="A3434" t="str">
        <f t="shared" si="53"/>
        <v>Buri Ram, Buriram, Thailand</v>
      </c>
      <c r="B3434" t="s">
        <v>5622</v>
      </c>
      <c r="C3434" t="s">
        <v>5622</v>
      </c>
      <c r="D3434">
        <v>14.994199999999999</v>
      </c>
      <c r="E3434">
        <v>103.1022</v>
      </c>
      <c r="F3434" t="s">
        <v>1864</v>
      </c>
      <c r="G3434" t="s">
        <v>1865</v>
      </c>
      <c r="H3434" t="s">
        <v>1866</v>
      </c>
      <c r="I3434" t="s">
        <v>5623</v>
      </c>
      <c r="J3434" t="s">
        <v>378</v>
      </c>
      <c r="K3434">
        <v>28613</v>
      </c>
      <c r="L3434">
        <v>1764141031</v>
      </c>
    </row>
    <row r="3435" spans="1:12" x14ac:dyDescent="0.45">
      <c r="A3435" t="str">
        <f t="shared" si="53"/>
        <v>Burien, Washington, United States</v>
      </c>
      <c r="B3435" t="s">
        <v>5624</v>
      </c>
      <c r="C3435" t="s">
        <v>5624</v>
      </c>
      <c r="D3435">
        <v>47.476199999999999</v>
      </c>
      <c r="E3435">
        <v>-122.3394</v>
      </c>
      <c r="F3435" t="s">
        <v>530</v>
      </c>
      <c r="G3435" t="s">
        <v>531</v>
      </c>
      <c r="H3435" t="s">
        <v>532</v>
      </c>
      <c r="I3435" t="s">
        <v>585</v>
      </c>
      <c r="K3435">
        <v>51500</v>
      </c>
      <c r="L3435">
        <v>1840018420</v>
      </c>
    </row>
    <row r="3436" spans="1:12" x14ac:dyDescent="0.45">
      <c r="A3436" t="str">
        <f t="shared" si="53"/>
        <v>Buritama, São Paulo, Brazil</v>
      </c>
      <c r="B3436" t="s">
        <v>5625</v>
      </c>
      <c r="C3436" t="s">
        <v>5625</v>
      </c>
      <c r="D3436">
        <v>-21.066700000000001</v>
      </c>
      <c r="E3436">
        <v>-50.147500000000001</v>
      </c>
      <c r="F3436" t="s">
        <v>491</v>
      </c>
      <c r="G3436" t="s">
        <v>492</v>
      </c>
      <c r="H3436" t="s">
        <v>493</v>
      </c>
      <c r="I3436" t="s">
        <v>801</v>
      </c>
      <c r="K3436">
        <v>16583</v>
      </c>
      <c r="L3436">
        <v>1076594548</v>
      </c>
    </row>
    <row r="3437" spans="1:12" x14ac:dyDescent="0.45">
      <c r="A3437" t="str">
        <f t="shared" si="53"/>
        <v>Burj al ‘Arab, Al Iskandarīyah, Egypt</v>
      </c>
      <c r="B3437" t="s">
        <v>5626</v>
      </c>
      <c r="C3437" t="s">
        <v>5627</v>
      </c>
      <c r="D3437">
        <v>30.916699999999999</v>
      </c>
      <c r="E3437">
        <v>29.533300000000001</v>
      </c>
      <c r="F3437" t="s">
        <v>676</v>
      </c>
      <c r="G3437" t="s">
        <v>677</v>
      </c>
      <c r="H3437" t="s">
        <v>678</v>
      </c>
      <c r="I3437" t="s">
        <v>679</v>
      </c>
      <c r="K3437">
        <v>12625</v>
      </c>
      <c r="L3437">
        <v>1818114873</v>
      </c>
    </row>
    <row r="3438" spans="1:12" x14ac:dyDescent="0.45">
      <c r="A3438" t="str">
        <f t="shared" si="53"/>
        <v>Burkburnett, Texas, United States</v>
      </c>
      <c r="B3438" t="s">
        <v>5628</v>
      </c>
      <c r="C3438" t="s">
        <v>5628</v>
      </c>
      <c r="D3438">
        <v>34.074599999999997</v>
      </c>
      <c r="E3438">
        <v>-98.5672</v>
      </c>
      <c r="F3438" t="s">
        <v>530</v>
      </c>
      <c r="G3438" t="s">
        <v>531</v>
      </c>
      <c r="H3438" t="s">
        <v>532</v>
      </c>
      <c r="I3438" t="s">
        <v>610</v>
      </c>
      <c r="K3438">
        <v>10427</v>
      </c>
      <c r="L3438">
        <v>1840019278</v>
      </c>
    </row>
    <row r="3439" spans="1:12" x14ac:dyDescent="0.45">
      <c r="A3439" t="str">
        <f t="shared" si="53"/>
        <v>Burke, Virginia, United States</v>
      </c>
      <c r="B3439" t="s">
        <v>5629</v>
      </c>
      <c r="C3439" t="s">
        <v>5629</v>
      </c>
      <c r="D3439">
        <v>38.777299999999997</v>
      </c>
      <c r="E3439">
        <v>-77.263300000000001</v>
      </c>
      <c r="F3439" t="s">
        <v>530</v>
      </c>
      <c r="G3439" t="s">
        <v>531</v>
      </c>
      <c r="H3439" t="s">
        <v>532</v>
      </c>
      <c r="I3439" t="s">
        <v>618</v>
      </c>
      <c r="K3439">
        <v>42722</v>
      </c>
      <c r="L3439">
        <v>1840006014</v>
      </c>
    </row>
    <row r="3440" spans="1:12" x14ac:dyDescent="0.45">
      <c r="A3440" t="str">
        <f t="shared" si="53"/>
        <v>Burke Centre, Virginia, United States</v>
      </c>
      <c r="B3440" t="s">
        <v>5630</v>
      </c>
      <c r="C3440" t="s">
        <v>5630</v>
      </c>
      <c r="D3440">
        <v>38.790300000000002</v>
      </c>
      <c r="E3440">
        <v>-77.299899999999994</v>
      </c>
      <c r="F3440" t="s">
        <v>530</v>
      </c>
      <c r="G3440" t="s">
        <v>531</v>
      </c>
      <c r="H3440" t="s">
        <v>532</v>
      </c>
      <c r="I3440" t="s">
        <v>618</v>
      </c>
      <c r="K3440">
        <v>18236</v>
      </c>
      <c r="L3440">
        <v>1840041683</v>
      </c>
    </row>
    <row r="3441" spans="1:12" x14ac:dyDescent="0.45">
      <c r="A3441" t="str">
        <f t="shared" si="53"/>
        <v>Burketown, Queensland, Australia</v>
      </c>
      <c r="B3441" t="s">
        <v>5631</v>
      </c>
      <c r="C3441" t="s">
        <v>5631</v>
      </c>
      <c r="D3441">
        <v>-17.716699999999999</v>
      </c>
      <c r="E3441">
        <v>139.5667</v>
      </c>
      <c r="F3441" t="s">
        <v>830</v>
      </c>
      <c r="G3441" t="s">
        <v>831</v>
      </c>
      <c r="H3441" t="s">
        <v>832</v>
      </c>
      <c r="I3441" t="s">
        <v>1959</v>
      </c>
      <c r="K3441">
        <v>238</v>
      </c>
      <c r="L3441">
        <v>1036956849</v>
      </c>
    </row>
    <row r="3442" spans="1:12" x14ac:dyDescent="0.45">
      <c r="A3442" t="str">
        <f t="shared" si="53"/>
        <v>Burladingen, Baden-Württemberg, Germany</v>
      </c>
      <c r="B3442" t="s">
        <v>5632</v>
      </c>
      <c r="C3442" t="s">
        <v>5632</v>
      </c>
      <c r="D3442">
        <v>48.290300000000002</v>
      </c>
      <c r="E3442">
        <v>9.1094000000000008</v>
      </c>
      <c r="F3442" t="s">
        <v>441</v>
      </c>
      <c r="G3442" t="s">
        <v>442</v>
      </c>
      <c r="H3442" t="s">
        <v>443</v>
      </c>
      <c r="I3442" t="s">
        <v>451</v>
      </c>
      <c r="K3442">
        <v>12146</v>
      </c>
      <c r="L3442">
        <v>1276159850</v>
      </c>
    </row>
    <row r="3443" spans="1:12" x14ac:dyDescent="0.45">
      <c r="A3443" t="str">
        <f t="shared" si="53"/>
        <v>Burleson, Texas, United States</v>
      </c>
      <c r="B3443" t="s">
        <v>5633</v>
      </c>
      <c r="C3443" t="s">
        <v>5633</v>
      </c>
      <c r="D3443">
        <v>32.517000000000003</v>
      </c>
      <c r="E3443">
        <v>-97.334299999999999</v>
      </c>
      <c r="F3443" t="s">
        <v>530</v>
      </c>
      <c r="G3443" t="s">
        <v>531</v>
      </c>
      <c r="H3443" t="s">
        <v>532</v>
      </c>
      <c r="I3443" t="s">
        <v>610</v>
      </c>
      <c r="K3443">
        <v>48225</v>
      </c>
      <c r="L3443">
        <v>1840019467</v>
      </c>
    </row>
    <row r="3444" spans="1:12" x14ac:dyDescent="0.45">
      <c r="A3444" t="str">
        <f t="shared" si="53"/>
        <v>Burley, Idaho, United States</v>
      </c>
      <c r="B3444" t="s">
        <v>5634</v>
      </c>
      <c r="C3444" t="s">
        <v>5634</v>
      </c>
      <c r="D3444">
        <v>42.5379</v>
      </c>
      <c r="E3444">
        <v>-113.79300000000001</v>
      </c>
      <c r="F3444" t="s">
        <v>530</v>
      </c>
      <c r="G3444" t="s">
        <v>531</v>
      </c>
      <c r="H3444" t="s">
        <v>532</v>
      </c>
      <c r="I3444" t="s">
        <v>1862</v>
      </c>
      <c r="K3444">
        <v>16342</v>
      </c>
      <c r="L3444">
        <v>1840018683</v>
      </c>
    </row>
    <row r="3445" spans="1:12" x14ac:dyDescent="0.45">
      <c r="A3445" t="str">
        <f t="shared" si="53"/>
        <v>Burley in Wharfedale, Bradford, United Kingdom</v>
      </c>
      <c r="B3445" t="s">
        <v>5635</v>
      </c>
      <c r="C3445" t="s">
        <v>5635</v>
      </c>
      <c r="D3445">
        <v>53.913699999999999</v>
      </c>
      <c r="E3445">
        <v>-1.748</v>
      </c>
      <c r="F3445" t="s">
        <v>536</v>
      </c>
      <c r="G3445" t="s">
        <v>537</v>
      </c>
      <c r="H3445" t="s">
        <v>538</v>
      </c>
      <c r="I3445" t="s">
        <v>3164</v>
      </c>
      <c r="K3445">
        <v>7041</v>
      </c>
      <c r="L3445">
        <v>1826475445</v>
      </c>
    </row>
    <row r="3446" spans="1:12" x14ac:dyDescent="0.45">
      <c r="A3446" t="str">
        <f t="shared" si="53"/>
        <v>Burlingame, California, United States</v>
      </c>
      <c r="B3446" t="s">
        <v>5636</v>
      </c>
      <c r="C3446" t="s">
        <v>5636</v>
      </c>
      <c r="D3446">
        <v>37.585999999999999</v>
      </c>
      <c r="E3446">
        <v>-122.3669</v>
      </c>
      <c r="F3446" t="s">
        <v>530</v>
      </c>
      <c r="G3446" t="s">
        <v>531</v>
      </c>
      <c r="H3446" t="s">
        <v>532</v>
      </c>
      <c r="I3446" t="s">
        <v>754</v>
      </c>
      <c r="K3446">
        <v>30889</v>
      </c>
      <c r="L3446">
        <v>1840018925</v>
      </c>
    </row>
    <row r="3447" spans="1:12" x14ac:dyDescent="0.45">
      <c r="A3447" t="str">
        <f t="shared" si="53"/>
        <v>Burlington, Ontario, Canada</v>
      </c>
      <c r="B3447" t="s">
        <v>5637</v>
      </c>
      <c r="C3447" t="s">
        <v>5637</v>
      </c>
      <c r="D3447">
        <v>43.316699999999997</v>
      </c>
      <c r="E3447">
        <v>-79.8</v>
      </c>
      <c r="F3447" t="s">
        <v>541</v>
      </c>
      <c r="G3447" t="s">
        <v>542</v>
      </c>
      <c r="H3447" t="s">
        <v>543</v>
      </c>
      <c r="I3447" t="s">
        <v>857</v>
      </c>
      <c r="K3447">
        <v>183314</v>
      </c>
      <c r="L3447">
        <v>1124955083</v>
      </c>
    </row>
    <row r="3448" spans="1:12" x14ac:dyDescent="0.45">
      <c r="A3448" t="str">
        <f t="shared" si="53"/>
        <v>Burlington, North Carolina, United States</v>
      </c>
      <c r="B3448" t="s">
        <v>5637</v>
      </c>
      <c r="C3448" t="s">
        <v>5637</v>
      </c>
      <c r="D3448">
        <v>36.075800000000001</v>
      </c>
      <c r="E3448">
        <v>-79.468599999999995</v>
      </c>
      <c r="F3448" t="s">
        <v>530</v>
      </c>
      <c r="G3448" t="s">
        <v>531</v>
      </c>
      <c r="H3448" t="s">
        <v>532</v>
      </c>
      <c r="I3448" t="s">
        <v>589</v>
      </c>
      <c r="K3448">
        <v>131043</v>
      </c>
      <c r="L3448">
        <v>1840013362</v>
      </c>
    </row>
    <row r="3449" spans="1:12" x14ac:dyDescent="0.45">
      <c r="A3449" t="str">
        <f t="shared" si="53"/>
        <v>Burlington, Vermont, United States</v>
      </c>
      <c r="B3449" t="s">
        <v>5637</v>
      </c>
      <c r="C3449" t="s">
        <v>5637</v>
      </c>
      <c r="D3449">
        <v>44.487699999999997</v>
      </c>
      <c r="E3449">
        <v>-73.231399999999994</v>
      </c>
      <c r="F3449" t="s">
        <v>530</v>
      </c>
      <c r="G3449" t="s">
        <v>531</v>
      </c>
      <c r="H3449" t="s">
        <v>532</v>
      </c>
      <c r="I3449" t="s">
        <v>3653</v>
      </c>
      <c r="K3449">
        <v>109763</v>
      </c>
      <c r="L3449">
        <v>1840002310</v>
      </c>
    </row>
    <row r="3450" spans="1:12" x14ac:dyDescent="0.45">
      <c r="A3450" t="str">
        <f t="shared" si="53"/>
        <v>Burlington, Iowa, United States</v>
      </c>
      <c r="B3450" t="s">
        <v>5637</v>
      </c>
      <c r="C3450" t="s">
        <v>5637</v>
      </c>
      <c r="D3450">
        <v>40.807200000000002</v>
      </c>
      <c r="E3450">
        <v>-91.124700000000004</v>
      </c>
      <c r="F3450" t="s">
        <v>530</v>
      </c>
      <c r="G3450" t="s">
        <v>531</v>
      </c>
      <c r="H3450" t="s">
        <v>532</v>
      </c>
      <c r="I3450" t="s">
        <v>1552</v>
      </c>
      <c r="K3450">
        <v>28474</v>
      </c>
      <c r="L3450">
        <v>1840007164</v>
      </c>
    </row>
    <row r="3451" spans="1:12" x14ac:dyDescent="0.45">
      <c r="A3451" t="str">
        <f t="shared" si="53"/>
        <v>Burlington, Massachusetts, United States</v>
      </c>
      <c r="B3451" t="s">
        <v>5637</v>
      </c>
      <c r="C3451" t="s">
        <v>5637</v>
      </c>
      <c r="D3451">
        <v>42.502200000000002</v>
      </c>
      <c r="E3451">
        <v>-71.202699999999993</v>
      </c>
      <c r="F3451" t="s">
        <v>530</v>
      </c>
      <c r="G3451" t="s">
        <v>531</v>
      </c>
      <c r="H3451" t="s">
        <v>532</v>
      </c>
      <c r="I3451" t="s">
        <v>621</v>
      </c>
      <c r="K3451">
        <v>27059</v>
      </c>
      <c r="L3451">
        <v>1840053476</v>
      </c>
    </row>
    <row r="3452" spans="1:12" x14ac:dyDescent="0.45">
      <c r="A3452" t="str">
        <f t="shared" si="53"/>
        <v>Burlington, Wisconsin, United States</v>
      </c>
      <c r="B3452" t="s">
        <v>5637</v>
      </c>
      <c r="C3452" t="s">
        <v>5637</v>
      </c>
      <c r="D3452">
        <v>42.674599999999998</v>
      </c>
      <c r="E3452">
        <v>-88.272300000000001</v>
      </c>
      <c r="F3452" t="s">
        <v>530</v>
      </c>
      <c r="G3452" t="s">
        <v>531</v>
      </c>
      <c r="H3452" t="s">
        <v>532</v>
      </c>
      <c r="I3452" t="s">
        <v>1611</v>
      </c>
      <c r="K3452">
        <v>24691</v>
      </c>
      <c r="L3452">
        <v>1840002491</v>
      </c>
    </row>
    <row r="3453" spans="1:12" x14ac:dyDescent="0.45">
      <c r="A3453" t="str">
        <f t="shared" si="53"/>
        <v>Burlington, New Jersey, United States</v>
      </c>
      <c r="B3453" t="s">
        <v>5637</v>
      </c>
      <c r="C3453" t="s">
        <v>5637</v>
      </c>
      <c r="D3453">
        <v>40.064100000000003</v>
      </c>
      <c r="E3453">
        <v>-74.839299999999994</v>
      </c>
      <c r="F3453" t="s">
        <v>530</v>
      </c>
      <c r="G3453" t="s">
        <v>531</v>
      </c>
      <c r="H3453" t="s">
        <v>532</v>
      </c>
      <c r="I3453" t="s">
        <v>587</v>
      </c>
      <c r="K3453">
        <v>22587</v>
      </c>
      <c r="L3453">
        <v>1840001477</v>
      </c>
    </row>
    <row r="3454" spans="1:12" x14ac:dyDescent="0.45">
      <c r="A3454" t="str">
        <f t="shared" si="53"/>
        <v>Burlington, Kentucky, United States</v>
      </c>
      <c r="B3454" t="s">
        <v>5637</v>
      </c>
      <c r="C3454" t="s">
        <v>5637</v>
      </c>
      <c r="D3454">
        <v>39.022300000000001</v>
      </c>
      <c r="E3454">
        <v>-84.721699999999998</v>
      </c>
      <c r="F3454" t="s">
        <v>530</v>
      </c>
      <c r="G3454" t="s">
        <v>531</v>
      </c>
      <c r="H3454" t="s">
        <v>532</v>
      </c>
      <c r="I3454" t="s">
        <v>1528</v>
      </c>
      <c r="K3454">
        <v>17069</v>
      </c>
      <c r="L3454">
        <v>1840013160</v>
      </c>
    </row>
    <row r="3455" spans="1:12" x14ac:dyDescent="0.45">
      <c r="A3455" t="str">
        <f t="shared" si="53"/>
        <v>Burlington, Connecticut, United States</v>
      </c>
      <c r="B3455" t="s">
        <v>5637</v>
      </c>
      <c r="C3455" t="s">
        <v>5637</v>
      </c>
      <c r="D3455">
        <v>41.759799999999998</v>
      </c>
      <c r="E3455">
        <v>-72.9589</v>
      </c>
      <c r="F3455" t="s">
        <v>530</v>
      </c>
      <c r="G3455" t="s">
        <v>531</v>
      </c>
      <c r="H3455" t="s">
        <v>532</v>
      </c>
      <c r="I3455" t="s">
        <v>2109</v>
      </c>
      <c r="K3455">
        <v>9607</v>
      </c>
      <c r="L3455">
        <v>1840034217</v>
      </c>
    </row>
    <row r="3456" spans="1:12" x14ac:dyDescent="0.45">
      <c r="A3456" t="str">
        <f t="shared" si="53"/>
        <v>Burlington, Washington, United States</v>
      </c>
      <c r="B3456" t="s">
        <v>5637</v>
      </c>
      <c r="C3456" t="s">
        <v>5637</v>
      </c>
      <c r="D3456">
        <v>48.467599999999997</v>
      </c>
      <c r="E3456">
        <v>-122.32980000000001</v>
      </c>
      <c r="F3456" t="s">
        <v>530</v>
      </c>
      <c r="G3456" t="s">
        <v>531</v>
      </c>
      <c r="H3456" t="s">
        <v>532</v>
      </c>
      <c r="I3456" t="s">
        <v>585</v>
      </c>
      <c r="K3456">
        <v>9224</v>
      </c>
      <c r="L3456">
        <v>1840018367</v>
      </c>
    </row>
    <row r="3457" spans="1:12" x14ac:dyDescent="0.45">
      <c r="A3457" t="str">
        <f t="shared" si="53"/>
        <v>Burnaby, British Columbia, Canada</v>
      </c>
      <c r="B3457" t="s">
        <v>5638</v>
      </c>
      <c r="C3457" t="s">
        <v>5638</v>
      </c>
      <c r="D3457">
        <v>49.2667</v>
      </c>
      <c r="E3457">
        <v>-122.9667</v>
      </c>
      <c r="F3457" t="s">
        <v>541</v>
      </c>
      <c r="G3457" t="s">
        <v>542</v>
      </c>
      <c r="H3457" t="s">
        <v>543</v>
      </c>
      <c r="I3457" t="s">
        <v>544</v>
      </c>
      <c r="K3457">
        <v>232755</v>
      </c>
      <c r="L3457">
        <v>1124817304</v>
      </c>
    </row>
    <row r="3458" spans="1:12" x14ac:dyDescent="0.45">
      <c r="A3458" t="str">
        <f t="shared" si="53"/>
        <v>Burnet, Texas, United States</v>
      </c>
      <c r="B3458" t="s">
        <v>5639</v>
      </c>
      <c r="C3458" t="s">
        <v>5639</v>
      </c>
      <c r="D3458">
        <v>30.749600000000001</v>
      </c>
      <c r="E3458">
        <v>-98.238299999999995</v>
      </c>
      <c r="F3458" t="s">
        <v>530</v>
      </c>
      <c r="G3458" t="s">
        <v>531</v>
      </c>
      <c r="H3458" t="s">
        <v>532</v>
      </c>
      <c r="I3458" t="s">
        <v>610</v>
      </c>
      <c r="K3458">
        <v>5808</v>
      </c>
      <c r="L3458">
        <v>1840019567</v>
      </c>
    </row>
    <row r="3459" spans="1:12" x14ac:dyDescent="0.45">
      <c r="A3459" t="str">
        <f t="shared" ref="A3459:A3522" si="54">CONCATENATE(B3459,", ",I3459,", ",F3459)</f>
        <v>Burnham-on-Sea, Somerset, United Kingdom</v>
      </c>
      <c r="B3459" t="s">
        <v>5640</v>
      </c>
      <c r="C3459" t="s">
        <v>5640</v>
      </c>
      <c r="D3459">
        <v>51.2376</v>
      </c>
      <c r="E3459">
        <v>-2.9935</v>
      </c>
      <c r="F3459" t="s">
        <v>536</v>
      </c>
      <c r="G3459" t="s">
        <v>537</v>
      </c>
      <c r="H3459" t="s">
        <v>538</v>
      </c>
      <c r="I3459" t="s">
        <v>5267</v>
      </c>
      <c r="K3459">
        <v>19576</v>
      </c>
      <c r="L3459">
        <v>1826774617</v>
      </c>
    </row>
    <row r="3460" spans="1:12" x14ac:dyDescent="0.45">
      <c r="A3460" t="str">
        <f t="shared" si="54"/>
        <v>Burnie, Tasmania, Australia</v>
      </c>
      <c r="B3460" t="s">
        <v>5641</v>
      </c>
      <c r="C3460" t="s">
        <v>5641</v>
      </c>
      <c r="D3460">
        <v>-41.063600000000001</v>
      </c>
      <c r="E3460">
        <v>145.87530000000001</v>
      </c>
      <c r="F3460" t="s">
        <v>830</v>
      </c>
      <c r="G3460" t="s">
        <v>831</v>
      </c>
      <c r="H3460" t="s">
        <v>832</v>
      </c>
      <c r="I3460" t="s">
        <v>4403</v>
      </c>
      <c r="K3460">
        <v>19385</v>
      </c>
      <c r="L3460">
        <v>1036394657</v>
      </c>
    </row>
    <row r="3461" spans="1:12" x14ac:dyDescent="0.45">
      <c r="A3461" t="str">
        <f t="shared" si="54"/>
        <v>Burnley, Lancashire, United Kingdom</v>
      </c>
      <c r="B3461" t="s">
        <v>5642</v>
      </c>
      <c r="C3461" t="s">
        <v>5642</v>
      </c>
      <c r="D3461">
        <v>53.789000000000001</v>
      </c>
      <c r="E3461">
        <v>-2.2480000000000002</v>
      </c>
      <c r="F3461" t="s">
        <v>536</v>
      </c>
      <c r="G3461" t="s">
        <v>537</v>
      </c>
      <c r="H3461" t="s">
        <v>538</v>
      </c>
      <c r="I3461" t="s">
        <v>724</v>
      </c>
      <c r="K3461">
        <v>73021</v>
      </c>
      <c r="L3461">
        <v>1826565522</v>
      </c>
    </row>
    <row r="3462" spans="1:12" x14ac:dyDescent="0.45">
      <c r="A3462" t="str">
        <f t="shared" si="54"/>
        <v>Burnsville, Minnesota, United States</v>
      </c>
      <c r="B3462" t="s">
        <v>5643</v>
      </c>
      <c r="C3462" t="s">
        <v>5643</v>
      </c>
      <c r="D3462">
        <v>44.764800000000001</v>
      </c>
      <c r="E3462">
        <v>-93.279499999999999</v>
      </c>
      <c r="F3462" t="s">
        <v>530</v>
      </c>
      <c r="G3462" t="s">
        <v>531</v>
      </c>
      <c r="H3462" t="s">
        <v>532</v>
      </c>
      <c r="I3462" t="s">
        <v>1433</v>
      </c>
      <c r="K3462">
        <v>61339</v>
      </c>
      <c r="L3462">
        <v>1840006766</v>
      </c>
    </row>
    <row r="3463" spans="1:12" x14ac:dyDescent="0.45">
      <c r="A3463" t="str">
        <f t="shared" si="54"/>
        <v>Burntisland, Fife, United Kingdom</v>
      </c>
      <c r="B3463" t="s">
        <v>5644</v>
      </c>
      <c r="C3463" t="s">
        <v>5644</v>
      </c>
      <c r="D3463">
        <v>56.06</v>
      </c>
      <c r="E3463">
        <v>-3.2309999999999999</v>
      </c>
      <c r="F3463" t="s">
        <v>536</v>
      </c>
      <c r="G3463" t="s">
        <v>537</v>
      </c>
      <c r="H3463" t="s">
        <v>538</v>
      </c>
      <c r="I3463" t="s">
        <v>5467</v>
      </c>
      <c r="K3463">
        <v>6269</v>
      </c>
      <c r="L3463">
        <v>1826811274</v>
      </c>
    </row>
    <row r="3464" spans="1:12" x14ac:dyDescent="0.45">
      <c r="A3464" t="str">
        <f t="shared" si="54"/>
        <v>Burntwood, Staffordshire, United Kingdom</v>
      </c>
      <c r="B3464" t="s">
        <v>5645</v>
      </c>
      <c r="C3464" t="s">
        <v>5645</v>
      </c>
      <c r="D3464">
        <v>52.683100000000003</v>
      </c>
      <c r="E3464">
        <v>-1.92</v>
      </c>
      <c r="F3464" t="s">
        <v>536</v>
      </c>
      <c r="G3464" t="s">
        <v>537</v>
      </c>
      <c r="H3464" t="s">
        <v>538</v>
      </c>
      <c r="I3464" t="s">
        <v>2729</v>
      </c>
      <c r="K3464">
        <v>26049</v>
      </c>
      <c r="L3464">
        <v>1826702051</v>
      </c>
    </row>
    <row r="3465" spans="1:12" x14ac:dyDescent="0.45">
      <c r="A3465" t="str">
        <f t="shared" si="54"/>
        <v>Burpengary, Queensland, Australia</v>
      </c>
      <c r="B3465" t="s">
        <v>5646</v>
      </c>
      <c r="C3465" t="s">
        <v>5646</v>
      </c>
      <c r="D3465">
        <v>-27.144200000000001</v>
      </c>
      <c r="E3465">
        <v>153</v>
      </c>
      <c r="F3465" t="s">
        <v>830</v>
      </c>
      <c r="G3465" t="s">
        <v>831</v>
      </c>
      <c r="H3465" t="s">
        <v>832</v>
      </c>
      <c r="I3465" t="s">
        <v>1959</v>
      </c>
      <c r="K3465">
        <v>6433</v>
      </c>
      <c r="L3465">
        <v>1036894671</v>
      </c>
    </row>
    <row r="3466" spans="1:12" x14ac:dyDescent="0.45">
      <c r="A3466" t="str">
        <f t="shared" si="54"/>
        <v>Burr Ridge, Illinois, United States</v>
      </c>
      <c r="B3466" t="s">
        <v>5647</v>
      </c>
      <c r="C3466" t="s">
        <v>5647</v>
      </c>
      <c r="D3466">
        <v>41.7485</v>
      </c>
      <c r="E3466">
        <v>-87.919799999999995</v>
      </c>
      <c r="F3466" t="s">
        <v>530</v>
      </c>
      <c r="G3466" t="s">
        <v>531</v>
      </c>
      <c r="H3466" t="s">
        <v>532</v>
      </c>
      <c r="I3466" t="s">
        <v>824</v>
      </c>
      <c r="K3466">
        <v>10758</v>
      </c>
      <c r="L3466">
        <v>1840010168</v>
      </c>
    </row>
    <row r="3467" spans="1:12" x14ac:dyDescent="0.45">
      <c r="A3467" t="str">
        <f t="shared" si="54"/>
        <v>Burrel, Dibër, Albania</v>
      </c>
      <c r="B3467" t="s">
        <v>5648</v>
      </c>
      <c r="C3467" t="s">
        <v>5648</v>
      </c>
      <c r="D3467">
        <v>41.6</v>
      </c>
      <c r="E3467">
        <v>20</v>
      </c>
      <c r="F3467" t="s">
        <v>3185</v>
      </c>
      <c r="G3467" t="s">
        <v>3186</v>
      </c>
      <c r="H3467" t="s">
        <v>3187</v>
      </c>
      <c r="I3467" t="s">
        <v>5577</v>
      </c>
      <c r="K3467">
        <v>10862</v>
      </c>
      <c r="L3467">
        <v>1008883153</v>
      </c>
    </row>
    <row r="3468" spans="1:12" x14ac:dyDescent="0.45">
      <c r="A3468" t="str">
        <f t="shared" si="54"/>
        <v>Burriana, Valencia, Spain</v>
      </c>
      <c r="B3468" t="s">
        <v>5649</v>
      </c>
      <c r="C3468" t="s">
        <v>5649</v>
      </c>
      <c r="D3468">
        <v>39.889400000000002</v>
      </c>
      <c r="E3468">
        <v>-9.2499999999999999E-2</v>
      </c>
      <c r="F3468" t="s">
        <v>436</v>
      </c>
      <c r="G3468" t="s">
        <v>437</v>
      </c>
      <c r="H3468" t="s">
        <v>438</v>
      </c>
      <c r="I3468" t="s">
        <v>1564</v>
      </c>
      <c r="K3468">
        <v>34683</v>
      </c>
      <c r="L3468">
        <v>1724445446</v>
      </c>
    </row>
    <row r="3469" spans="1:12" x14ac:dyDescent="0.45">
      <c r="A3469" t="str">
        <f t="shared" si="54"/>
        <v>Burrillville, Rhode Island, United States</v>
      </c>
      <c r="B3469" t="s">
        <v>5650</v>
      </c>
      <c r="C3469" t="s">
        <v>5650</v>
      </c>
      <c r="D3469">
        <v>41.970599999999997</v>
      </c>
      <c r="E3469">
        <v>-71.698400000000007</v>
      </c>
      <c r="F3469" t="s">
        <v>530</v>
      </c>
      <c r="G3469" t="s">
        <v>531</v>
      </c>
      <c r="H3469" t="s">
        <v>532</v>
      </c>
      <c r="I3469" t="s">
        <v>3666</v>
      </c>
      <c r="K3469">
        <v>16453</v>
      </c>
      <c r="L3469">
        <v>1840106236</v>
      </c>
    </row>
    <row r="3470" spans="1:12" x14ac:dyDescent="0.45">
      <c r="A3470" t="str">
        <f t="shared" si="54"/>
        <v>Bursa, Bursa, Turkey</v>
      </c>
      <c r="B3470" t="s">
        <v>5651</v>
      </c>
      <c r="C3470" t="s">
        <v>5651</v>
      </c>
      <c r="D3470">
        <v>40.183300000000003</v>
      </c>
      <c r="E3470">
        <v>29.066700000000001</v>
      </c>
      <c r="F3470" t="s">
        <v>806</v>
      </c>
      <c r="G3470" t="s">
        <v>807</v>
      </c>
      <c r="H3470" t="s">
        <v>808</v>
      </c>
      <c r="I3470" t="s">
        <v>5651</v>
      </c>
      <c r="J3470" t="s">
        <v>378</v>
      </c>
      <c r="K3470">
        <v>2901396</v>
      </c>
      <c r="L3470">
        <v>1792903330</v>
      </c>
    </row>
    <row r="3471" spans="1:12" x14ac:dyDescent="0.45">
      <c r="A3471" t="str">
        <f t="shared" si="54"/>
        <v>Burscheid, North Rhine-Westphalia, Germany</v>
      </c>
      <c r="B3471" t="s">
        <v>5652</v>
      </c>
      <c r="C3471" t="s">
        <v>5652</v>
      </c>
      <c r="D3471">
        <v>51.1</v>
      </c>
      <c r="E3471">
        <v>7.1166999999999998</v>
      </c>
      <c r="F3471" t="s">
        <v>441</v>
      </c>
      <c r="G3471" t="s">
        <v>442</v>
      </c>
      <c r="H3471" t="s">
        <v>443</v>
      </c>
      <c r="I3471" t="s">
        <v>444</v>
      </c>
      <c r="K3471">
        <v>18172</v>
      </c>
      <c r="L3471">
        <v>1276397307</v>
      </c>
    </row>
    <row r="3472" spans="1:12" x14ac:dyDescent="0.45">
      <c r="A3472" t="str">
        <f t="shared" si="54"/>
        <v>Burscough, Lancashire, United Kingdom</v>
      </c>
      <c r="B3472" t="s">
        <v>5653</v>
      </c>
      <c r="C3472" t="s">
        <v>5653</v>
      </c>
      <c r="D3472">
        <v>53.595999999999997</v>
      </c>
      <c r="E3472">
        <v>-2.843</v>
      </c>
      <c r="F3472" t="s">
        <v>536</v>
      </c>
      <c r="G3472" t="s">
        <v>537</v>
      </c>
      <c r="H3472" t="s">
        <v>538</v>
      </c>
      <c r="I3472" t="s">
        <v>724</v>
      </c>
      <c r="K3472">
        <v>9182</v>
      </c>
      <c r="L3472">
        <v>1826272901</v>
      </c>
    </row>
    <row r="3473" spans="1:12" x14ac:dyDescent="0.45">
      <c r="A3473" t="str">
        <f t="shared" si="54"/>
        <v>Burshtyn, Ivano-Frankivs’ka Oblast’, Ukraine</v>
      </c>
      <c r="B3473" t="s">
        <v>5654</v>
      </c>
      <c r="C3473" t="s">
        <v>5654</v>
      </c>
      <c r="D3473">
        <v>49.26</v>
      </c>
      <c r="E3473">
        <v>24.635000000000002</v>
      </c>
      <c r="F3473" t="s">
        <v>1461</v>
      </c>
      <c r="G3473" t="s">
        <v>1462</v>
      </c>
      <c r="H3473" t="s">
        <v>1463</v>
      </c>
      <c r="I3473" t="s">
        <v>4858</v>
      </c>
      <c r="K3473">
        <v>15039</v>
      </c>
      <c r="L3473">
        <v>1804941166</v>
      </c>
    </row>
    <row r="3474" spans="1:12" x14ac:dyDescent="0.45">
      <c r="A3474" t="str">
        <f t="shared" si="54"/>
        <v>Bursledon, Hampshire, United Kingdom</v>
      </c>
      <c r="B3474" t="s">
        <v>5655</v>
      </c>
      <c r="C3474" t="s">
        <v>5655</v>
      </c>
      <c r="D3474">
        <v>50.884700000000002</v>
      </c>
      <c r="E3474">
        <v>-1.3117000000000001</v>
      </c>
      <c r="F3474" t="s">
        <v>536</v>
      </c>
      <c r="G3474" t="s">
        <v>537</v>
      </c>
      <c r="H3474" t="s">
        <v>538</v>
      </c>
      <c r="I3474" t="s">
        <v>1474</v>
      </c>
      <c r="K3474">
        <v>6188</v>
      </c>
      <c r="L3474">
        <v>1826768153</v>
      </c>
    </row>
    <row r="3475" spans="1:12" x14ac:dyDescent="0.45">
      <c r="A3475" t="str">
        <f t="shared" si="54"/>
        <v>Burslem, Stoke-on-Trent, United Kingdom</v>
      </c>
      <c r="B3475" t="s">
        <v>5656</v>
      </c>
      <c r="C3475" t="s">
        <v>5656</v>
      </c>
      <c r="D3475">
        <v>53.0426</v>
      </c>
      <c r="E3475">
        <v>-2.1879</v>
      </c>
      <c r="F3475" t="s">
        <v>536</v>
      </c>
      <c r="G3475" t="s">
        <v>537</v>
      </c>
      <c r="H3475" t="s">
        <v>538</v>
      </c>
      <c r="I3475" t="s">
        <v>5657</v>
      </c>
      <c r="K3475">
        <v>11314</v>
      </c>
      <c r="L3475">
        <v>1826767635</v>
      </c>
    </row>
    <row r="3476" spans="1:12" x14ac:dyDescent="0.45">
      <c r="A3476" t="str">
        <f t="shared" si="54"/>
        <v>Bürstadt, Hesse, Germany</v>
      </c>
      <c r="B3476" t="s">
        <v>5658</v>
      </c>
      <c r="C3476" t="s">
        <v>5659</v>
      </c>
      <c r="D3476">
        <v>49.641399999999997</v>
      </c>
      <c r="E3476">
        <v>8.4545999999999992</v>
      </c>
      <c r="F3476" t="s">
        <v>441</v>
      </c>
      <c r="G3476" t="s">
        <v>442</v>
      </c>
      <c r="H3476" t="s">
        <v>443</v>
      </c>
      <c r="I3476" t="s">
        <v>1676</v>
      </c>
      <c r="K3476">
        <v>16398</v>
      </c>
      <c r="L3476">
        <v>1276454378</v>
      </c>
    </row>
    <row r="3477" spans="1:12" x14ac:dyDescent="0.45">
      <c r="A3477" t="str">
        <f t="shared" si="54"/>
        <v>Burtnieki, Burtnieku Novads, Latvia</v>
      </c>
      <c r="B3477" t="s">
        <v>5660</v>
      </c>
      <c r="C3477" t="s">
        <v>5660</v>
      </c>
      <c r="D3477">
        <v>57.694899999999997</v>
      </c>
      <c r="E3477">
        <v>25.274999999999999</v>
      </c>
      <c r="F3477" t="s">
        <v>811</v>
      </c>
      <c r="G3477" t="s">
        <v>812</v>
      </c>
      <c r="H3477" t="s">
        <v>813</v>
      </c>
      <c r="I3477" t="s">
        <v>5661</v>
      </c>
      <c r="J3477" t="s">
        <v>378</v>
      </c>
      <c r="L3477">
        <v>1428423415</v>
      </c>
    </row>
    <row r="3478" spans="1:12" x14ac:dyDescent="0.45">
      <c r="A3478" t="str">
        <f t="shared" si="54"/>
        <v>Burton, Michigan, United States</v>
      </c>
      <c r="B3478" t="s">
        <v>5662</v>
      </c>
      <c r="C3478" t="s">
        <v>5662</v>
      </c>
      <c r="D3478">
        <v>42.997399999999999</v>
      </c>
      <c r="E3478">
        <v>-83.617500000000007</v>
      </c>
      <c r="F3478" t="s">
        <v>530</v>
      </c>
      <c r="G3478" t="s">
        <v>531</v>
      </c>
      <c r="H3478" t="s">
        <v>532</v>
      </c>
      <c r="I3478" t="s">
        <v>868</v>
      </c>
      <c r="K3478">
        <v>28574</v>
      </c>
      <c r="L3478">
        <v>1840002945</v>
      </c>
    </row>
    <row r="3479" spans="1:12" x14ac:dyDescent="0.45">
      <c r="A3479" t="str">
        <f t="shared" si="54"/>
        <v>Burton, South Carolina, United States</v>
      </c>
      <c r="B3479" t="s">
        <v>5662</v>
      </c>
      <c r="C3479" t="s">
        <v>5662</v>
      </c>
      <c r="D3479">
        <v>32.423299999999998</v>
      </c>
      <c r="E3479">
        <v>-80.745400000000004</v>
      </c>
      <c r="F3479" t="s">
        <v>530</v>
      </c>
      <c r="G3479" t="s">
        <v>531</v>
      </c>
      <c r="H3479" t="s">
        <v>532</v>
      </c>
      <c r="I3479" t="s">
        <v>534</v>
      </c>
      <c r="K3479">
        <v>8199</v>
      </c>
      <c r="L3479">
        <v>1840013816</v>
      </c>
    </row>
    <row r="3480" spans="1:12" x14ac:dyDescent="0.45">
      <c r="A3480" t="str">
        <f t="shared" si="54"/>
        <v>Burton, New Brunswick, Canada</v>
      </c>
      <c r="B3480" t="s">
        <v>5662</v>
      </c>
      <c r="C3480" t="s">
        <v>5662</v>
      </c>
      <c r="D3480">
        <v>45.800899999999999</v>
      </c>
      <c r="E3480">
        <v>-66.406599999999997</v>
      </c>
      <c r="F3480" t="s">
        <v>541</v>
      </c>
      <c r="G3480" t="s">
        <v>542</v>
      </c>
      <c r="H3480" t="s">
        <v>543</v>
      </c>
      <c r="I3480" t="s">
        <v>3760</v>
      </c>
      <c r="K3480">
        <v>5119</v>
      </c>
      <c r="L3480">
        <v>1124000544</v>
      </c>
    </row>
    <row r="3481" spans="1:12" x14ac:dyDescent="0.45">
      <c r="A3481" t="str">
        <f t="shared" si="54"/>
        <v>Burton Latimer, Northamptonshire, United Kingdom</v>
      </c>
      <c r="B3481" t="s">
        <v>5663</v>
      </c>
      <c r="C3481" t="s">
        <v>5663</v>
      </c>
      <c r="D3481">
        <v>52.365000000000002</v>
      </c>
      <c r="E3481">
        <v>-0.67800000000000005</v>
      </c>
      <c r="F3481" t="s">
        <v>536</v>
      </c>
      <c r="G3481" t="s">
        <v>537</v>
      </c>
      <c r="H3481" t="s">
        <v>538</v>
      </c>
      <c r="I3481" t="s">
        <v>5106</v>
      </c>
      <c r="K3481">
        <v>7449</v>
      </c>
      <c r="L3481">
        <v>1826004598</v>
      </c>
    </row>
    <row r="3482" spans="1:12" x14ac:dyDescent="0.45">
      <c r="A3482" t="str">
        <f t="shared" si="54"/>
        <v>Burton upon Trent, Staffordshire, United Kingdom</v>
      </c>
      <c r="B3482" t="s">
        <v>5664</v>
      </c>
      <c r="C3482" t="s">
        <v>5664</v>
      </c>
      <c r="D3482">
        <v>52.801900000000003</v>
      </c>
      <c r="E3482">
        <v>-1.6367</v>
      </c>
      <c r="F3482" t="s">
        <v>536</v>
      </c>
      <c r="G3482" t="s">
        <v>537</v>
      </c>
      <c r="H3482" t="s">
        <v>538</v>
      </c>
      <c r="I3482" t="s">
        <v>2729</v>
      </c>
      <c r="K3482">
        <v>72299</v>
      </c>
      <c r="L3482">
        <v>1826585602</v>
      </c>
    </row>
    <row r="3483" spans="1:12" x14ac:dyDescent="0.45">
      <c r="A3483" t="str">
        <f t="shared" si="54"/>
        <v>Burtonsville, Maryland, United States</v>
      </c>
      <c r="B3483" t="s">
        <v>5665</v>
      </c>
      <c r="C3483" t="s">
        <v>5665</v>
      </c>
      <c r="D3483">
        <v>39.116599999999998</v>
      </c>
      <c r="E3483">
        <v>-76.935599999999994</v>
      </c>
      <c r="F3483" t="s">
        <v>530</v>
      </c>
      <c r="G3483" t="s">
        <v>531</v>
      </c>
      <c r="H3483" t="s">
        <v>532</v>
      </c>
      <c r="I3483" t="s">
        <v>588</v>
      </c>
      <c r="K3483">
        <v>10604</v>
      </c>
      <c r="L3483">
        <v>1840005827</v>
      </c>
    </row>
    <row r="3484" spans="1:12" x14ac:dyDescent="0.45">
      <c r="A3484" t="str">
        <f t="shared" si="54"/>
        <v>Burtonwood, Warrington, United Kingdom</v>
      </c>
      <c r="B3484" t="s">
        <v>5666</v>
      </c>
      <c r="C3484" t="s">
        <v>5666</v>
      </c>
      <c r="D3484">
        <v>53.430199999999999</v>
      </c>
      <c r="E3484">
        <v>-2.6614</v>
      </c>
      <c r="F3484" t="s">
        <v>536</v>
      </c>
      <c r="G3484" t="s">
        <v>537</v>
      </c>
      <c r="H3484" t="s">
        <v>538</v>
      </c>
      <c r="I3484" t="s">
        <v>2200</v>
      </c>
      <c r="K3484">
        <v>11265</v>
      </c>
      <c r="L3484">
        <v>1826767649</v>
      </c>
    </row>
    <row r="3485" spans="1:12" x14ac:dyDescent="0.45">
      <c r="A3485" t="str">
        <f t="shared" si="54"/>
        <v>Burubaytal, Zhambyl, Kazakhstan</v>
      </c>
      <c r="B3485" t="s">
        <v>5667</v>
      </c>
      <c r="C3485" t="s">
        <v>5667</v>
      </c>
      <c r="D3485">
        <v>44.938699999999997</v>
      </c>
      <c r="E3485">
        <v>74.030299999999997</v>
      </c>
      <c r="F3485" t="s">
        <v>1182</v>
      </c>
      <c r="G3485" t="s">
        <v>1183</v>
      </c>
      <c r="H3485" t="s">
        <v>1184</v>
      </c>
      <c r="I3485" t="s">
        <v>5668</v>
      </c>
      <c r="K3485">
        <v>100</v>
      </c>
      <c r="L3485">
        <v>1398655547</v>
      </c>
    </row>
    <row r="3486" spans="1:12" x14ac:dyDescent="0.45">
      <c r="A3486" t="str">
        <f t="shared" si="54"/>
        <v>Bururi, Bururi, Burundi</v>
      </c>
      <c r="B3486" t="s">
        <v>5669</v>
      </c>
      <c r="C3486" t="s">
        <v>5669</v>
      </c>
      <c r="D3486">
        <v>-3.9333</v>
      </c>
      <c r="E3486">
        <v>29.616700000000002</v>
      </c>
      <c r="F3486" t="s">
        <v>5443</v>
      </c>
      <c r="G3486" t="s">
        <v>5444</v>
      </c>
      <c r="H3486" t="s">
        <v>5445</v>
      </c>
      <c r="I3486" t="s">
        <v>5669</v>
      </c>
      <c r="J3486" t="s">
        <v>378</v>
      </c>
      <c r="K3486">
        <v>4478</v>
      </c>
      <c r="L3486">
        <v>1108963889</v>
      </c>
    </row>
    <row r="3487" spans="1:12" x14ac:dyDescent="0.45">
      <c r="A3487" t="str">
        <f t="shared" si="54"/>
        <v>Burwell, Cambridgeshire, United Kingdom</v>
      </c>
      <c r="B3487" t="s">
        <v>5670</v>
      </c>
      <c r="C3487" t="s">
        <v>5670</v>
      </c>
      <c r="D3487">
        <v>52.274999999999999</v>
      </c>
      <c r="E3487">
        <v>0.32700000000000001</v>
      </c>
      <c r="F3487" t="s">
        <v>536</v>
      </c>
      <c r="G3487" t="s">
        <v>537</v>
      </c>
      <c r="H3487" t="s">
        <v>538</v>
      </c>
      <c r="I3487" t="s">
        <v>5671</v>
      </c>
      <c r="K3487">
        <v>6309</v>
      </c>
      <c r="L3487">
        <v>1826185767</v>
      </c>
    </row>
    <row r="3488" spans="1:12" x14ac:dyDescent="0.45">
      <c r="A3488" t="str">
        <f t="shared" si="54"/>
        <v>Bury, Bury, United Kingdom</v>
      </c>
      <c r="B3488" t="s">
        <v>5672</v>
      </c>
      <c r="C3488" t="s">
        <v>5672</v>
      </c>
      <c r="D3488">
        <v>53.593000000000004</v>
      </c>
      <c r="E3488">
        <v>-2.298</v>
      </c>
      <c r="F3488" t="s">
        <v>536</v>
      </c>
      <c r="G3488" t="s">
        <v>537</v>
      </c>
      <c r="H3488" t="s">
        <v>538</v>
      </c>
      <c r="I3488" t="s">
        <v>5672</v>
      </c>
      <c r="K3488">
        <v>78723</v>
      </c>
      <c r="L3488">
        <v>1826242195</v>
      </c>
    </row>
    <row r="3489" spans="1:12" x14ac:dyDescent="0.45">
      <c r="A3489" t="str">
        <f t="shared" si="54"/>
        <v>Bury Saint Edmunds, Suffolk, United Kingdom</v>
      </c>
      <c r="B3489" t="s">
        <v>5673</v>
      </c>
      <c r="C3489" t="s">
        <v>5673</v>
      </c>
      <c r="D3489">
        <v>52.247399999999999</v>
      </c>
      <c r="E3489">
        <v>0.71830000000000005</v>
      </c>
      <c r="F3489" t="s">
        <v>536</v>
      </c>
      <c r="G3489" t="s">
        <v>537</v>
      </c>
      <c r="H3489" t="s">
        <v>538</v>
      </c>
      <c r="I3489" t="s">
        <v>3904</v>
      </c>
      <c r="K3489">
        <v>40664</v>
      </c>
      <c r="L3489">
        <v>1826257341</v>
      </c>
    </row>
    <row r="3490" spans="1:12" x14ac:dyDescent="0.45">
      <c r="A3490" t="str">
        <f t="shared" si="54"/>
        <v>Burzaco, Buenos Aires, Argentina</v>
      </c>
      <c r="B3490" t="s">
        <v>5674</v>
      </c>
      <c r="C3490" t="s">
        <v>5674</v>
      </c>
      <c r="D3490">
        <v>-34.816699999999997</v>
      </c>
      <c r="E3490">
        <v>-58.366700000000002</v>
      </c>
      <c r="F3490" t="s">
        <v>651</v>
      </c>
      <c r="G3490" t="s">
        <v>652</v>
      </c>
      <c r="H3490" t="s">
        <v>653</v>
      </c>
      <c r="I3490" t="s">
        <v>870</v>
      </c>
      <c r="K3490">
        <v>98859</v>
      </c>
      <c r="L3490">
        <v>1032073218</v>
      </c>
    </row>
    <row r="3491" spans="1:12" x14ac:dyDescent="0.45">
      <c r="A3491" t="str">
        <f t="shared" si="54"/>
        <v>Bus’k, L’vivs’ka Oblast’, Ukraine</v>
      </c>
      <c r="B3491" t="s">
        <v>5675</v>
      </c>
      <c r="C3491" t="s">
        <v>5676</v>
      </c>
      <c r="D3491">
        <v>49.966700000000003</v>
      </c>
      <c r="E3491">
        <v>24.616700000000002</v>
      </c>
      <c r="F3491" t="s">
        <v>1461</v>
      </c>
      <c r="G3491" t="s">
        <v>1462</v>
      </c>
      <c r="H3491" t="s">
        <v>1463</v>
      </c>
      <c r="I3491" t="s">
        <v>5000</v>
      </c>
      <c r="J3491" t="s">
        <v>366</v>
      </c>
      <c r="K3491">
        <v>8624</v>
      </c>
      <c r="L3491">
        <v>1804314944</v>
      </c>
    </row>
    <row r="3492" spans="1:12" x14ac:dyDescent="0.45">
      <c r="A3492" t="str">
        <f t="shared" si="54"/>
        <v>Busan, Busan, Korea, South</v>
      </c>
      <c r="B3492" t="s">
        <v>5677</v>
      </c>
      <c r="C3492" t="s">
        <v>5677</v>
      </c>
      <c r="D3492">
        <v>35.1</v>
      </c>
      <c r="E3492">
        <v>129.0403</v>
      </c>
      <c r="F3492" t="s">
        <v>1978</v>
      </c>
      <c r="G3492" t="s">
        <v>1979</v>
      </c>
      <c r="H3492" t="s">
        <v>1980</v>
      </c>
      <c r="I3492" t="s">
        <v>5677</v>
      </c>
      <c r="J3492" t="s">
        <v>378</v>
      </c>
      <c r="K3492">
        <v>3440484</v>
      </c>
      <c r="L3492">
        <v>1410601465</v>
      </c>
    </row>
    <row r="3493" spans="1:12" x14ac:dyDescent="0.45">
      <c r="A3493" t="str">
        <f t="shared" si="54"/>
        <v>Busesa, Iganga, Uganda</v>
      </c>
      <c r="B3493" t="s">
        <v>5678</v>
      </c>
      <c r="C3493" t="s">
        <v>5678</v>
      </c>
      <c r="D3493">
        <v>0.62629999999999997</v>
      </c>
      <c r="E3493">
        <v>33.600299999999997</v>
      </c>
      <c r="F3493" t="s">
        <v>613</v>
      </c>
      <c r="G3493" t="s">
        <v>614</v>
      </c>
      <c r="H3493" t="s">
        <v>615</v>
      </c>
      <c r="I3493" t="s">
        <v>5679</v>
      </c>
      <c r="J3493" t="s">
        <v>378</v>
      </c>
      <c r="L3493">
        <v>1800175659</v>
      </c>
    </row>
    <row r="3494" spans="1:12" x14ac:dyDescent="0.45">
      <c r="A3494" t="str">
        <f t="shared" si="54"/>
        <v>Bushenyi, Buhweju, Uganda</v>
      </c>
      <c r="B3494" t="s">
        <v>5680</v>
      </c>
      <c r="C3494" t="s">
        <v>5680</v>
      </c>
      <c r="D3494">
        <v>-0.58530000000000004</v>
      </c>
      <c r="E3494">
        <v>30.211400000000001</v>
      </c>
      <c r="F3494" t="s">
        <v>613</v>
      </c>
      <c r="G3494" t="s">
        <v>614</v>
      </c>
      <c r="H3494" t="s">
        <v>615</v>
      </c>
      <c r="I3494" t="s">
        <v>5681</v>
      </c>
      <c r="J3494" t="s">
        <v>378</v>
      </c>
      <c r="L3494">
        <v>1800740334</v>
      </c>
    </row>
    <row r="3495" spans="1:12" x14ac:dyDescent="0.45">
      <c r="A3495" t="str">
        <f t="shared" si="54"/>
        <v>Bushey, Hertfordshire, United Kingdom</v>
      </c>
      <c r="B3495" t="s">
        <v>5682</v>
      </c>
      <c r="C3495" t="s">
        <v>5682</v>
      </c>
      <c r="D3495">
        <v>51.642899999999997</v>
      </c>
      <c r="E3495">
        <v>-0.3604</v>
      </c>
      <c r="F3495" t="s">
        <v>536</v>
      </c>
      <c r="G3495" t="s">
        <v>537</v>
      </c>
      <c r="H3495" t="s">
        <v>538</v>
      </c>
      <c r="I3495" t="s">
        <v>539</v>
      </c>
      <c r="K3495">
        <v>25763</v>
      </c>
      <c r="L3495">
        <v>1826690246</v>
      </c>
    </row>
    <row r="3496" spans="1:12" x14ac:dyDescent="0.45">
      <c r="A3496" t="str">
        <f t="shared" si="54"/>
        <v>Bushkill, Pennsylvania, United States</v>
      </c>
      <c r="B3496" t="s">
        <v>5683</v>
      </c>
      <c r="C3496" t="s">
        <v>5683</v>
      </c>
      <c r="D3496">
        <v>40.797600000000003</v>
      </c>
      <c r="E3496">
        <v>-75.328100000000006</v>
      </c>
      <c r="F3496" t="s">
        <v>530</v>
      </c>
      <c r="G3496" t="s">
        <v>531</v>
      </c>
      <c r="H3496" t="s">
        <v>532</v>
      </c>
      <c r="I3496" t="s">
        <v>620</v>
      </c>
      <c r="K3496">
        <v>8421</v>
      </c>
      <c r="L3496">
        <v>1840144379</v>
      </c>
    </row>
    <row r="3497" spans="1:12" x14ac:dyDescent="0.45">
      <c r="A3497" t="str">
        <f t="shared" si="54"/>
        <v>Busia, Busia, Uganda</v>
      </c>
      <c r="B3497" t="s">
        <v>5684</v>
      </c>
      <c r="C3497" t="s">
        <v>5684</v>
      </c>
      <c r="D3497">
        <v>0.46689999999999998</v>
      </c>
      <c r="E3497">
        <v>34.090000000000003</v>
      </c>
      <c r="F3497" t="s">
        <v>613</v>
      </c>
      <c r="G3497" t="s">
        <v>614</v>
      </c>
      <c r="H3497" t="s">
        <v>615</v>
      </c>
      <c r="I3497" t="s">
        <v>5684</v>
      </c>
      <c r="J3497" t="s">
        <v>378</v>
      </c>
      <c r="K3497">
        <v>47100</v>
      </c>
      <c r="L3497">
        <v>1800460306</v>
      </c>
    </row>
    <row r="3498" spans="1:12" x14ac:dyDescent="0.45">
      <c r="A3498" t="str">
        <f t="shared" si="54"/>
        <v>Busia, Busia, Kenya</v>
      </c>
      <c r="B3498" t="s">
        <v>5684</v>
      </c>
      <c r="C3498" t="s">
        <v>5684</v>
      </c>
      <c r="D3498">
        <v>0.46079999999999999</v>
      </c>
      <c r="E3498">
        <v>34.110799999999998</v>
      </c>
      <c r="F3498" t="s">
        <v>2672</v>
      </c>
      <c r="G3498" t="s">
        <v>2673</v>
      </c>
      <c r="H3498" t="s">
        <v>2674</v>
      </c>
      <c r="I3498" t="s">
        <v>5684</v>
      </c>
      <c r="J3498" t="s">
        <v>378</v>
      </c>
      <c r="K3498">
        <v>30777</v>
      </c>
      <c r="L3498">
        <v>1404250734</v>
      </c>
    </row>
    <row r="3499" spans="1:12" x14ac:dyDescent="0.45">
      <c r="A3499" t="str">
        <f t="shared" si="54"/>
        <v>Businga, Nord-Ubangi, Congo (Kinshasa)</v>
      </c>
      <c r="B3499" t="s">
        <v>5685</v>
      </c>
      <c r="C3499" t="s">
        <v>5685</v>
      </c>
      <c r="D3499">
        <v>3.3403999999999998</v>
      </c>
      <c r="E3499">
        <v>20.87</v>
      </c>
      <c r="F3499" t="s">
        <v>1127</v>
      </c>
      <c r="G3499" t="s">
        <v>1128</v>
      </c>
      <c r="H3499" t="s">
        <v>1129</v>
      </c>
      <c r="I3499" t="s">
        <v>5014</v>
      </c>
      <c r="K3499">
        <v>34247</v>
      </c>
      <c r="L3499">
        <v>1180719970</v>
      </c>
    </row>
    <row r="3500" spans="1:12" x14ac:dyDescent="0.45">
      <c r="A3500" t="str">
        <f t="shared" si="54"/>
        <v>Busselton, Western Australia, Australia</v>
      </c>
      <c r="B3500" t="s">
        <v>5686</v>
      </c>
      <c r="C3500" t="s">
        <v>5686</v>
      </c>
      <c r="D3500">
        <v>-33.647799999999997</v>
      </c>
      <c r="E3500">
        <v>115.3458</v>
      </c>
      <c r="F3500" t="s">
        <v>830</v>
      </c>
      <c r="G3500" t="s">
        <v>831</v>
      </c>
      <c r="H3500" t="s">
        <v>832</v>
      </c>
      <c r="I3500" t="s">
        <v>1427</v>
      </c>
      <c r="K3500">
        <v>25329</v>
      </c>
      <c r="L3500">
        <v>1036911902</v>
      </c>
    </row>
    <row r="3501" spans="1:12" x14ac:dyDescent="0.45">
      <c r="A3501" t="str">
        <f t="shared" si="54"/>
        <v>Bussy, Vaud, Switzerland</v>
      </c>
      <c r="B3501" t="s">
        <v>5687</v>
      </c>
      <c r="C3501" t="s">
        <v>5687</v>
      </c>
      <c r="D3501">
        <v>46.55</v>
      </c>
      <c r="E3501">
        <v>6.55</v>
      </c>
      <c r="F3501" t="s">
        <v>464</v>
      </c>
      <c r="G3501" t="s">
        <v>465</v>
      </c>
      <c r="H3501" t="s">
        <v>466</v>
      </c>
      <c r="I3501" t="s">
        <v>5688</v>
      </c>
      <c r="K3501">
        <v>8736</v>
      </c>
      <c r="L3501">
        <v>1756000766</v>
      </c>
    </row>
    <row r="3502" spans="1:12" x14ac:dyDescent="0.45">
      <c r="A3502" t="str">
        <f t="shared" si="54"/>
        <v>Bussy-Saint-Georges, Île-de-France, France</v>
      </c>
      <c r="B3502" t="s">
        <v>5689</v>
      </c>
      <c r="C3502" t="s">
        <v>5689</v>
      </c>
      <c r="D3502">
        <v>48.842199999999998</v>
      </c>
      <c r="E3502">
        <v>2.6983000000000001</v>
      </c>
      <c r="F3502" t="s">
        <v>526</v>
      </c>
      <c r="G3502" t="s">
        <v>527</v>
      </c>
      <c r="H3502" t="s">
        <v>528</v>
      </c>
      <c r="I3502" t="s">
        <v>732</v>
      </c>
      <c r="K3502">
        <v>27379</v>
      </c>
      <c r="L3502">
        <v>1250024212</v>
      </c>
    </row>
    <row r="3503" spans="1:12" x14ac:dyDescent="0.45">
      <c r="A3503" t="str">
        <f t="shared" si="54"/>
        <v>Buşteni, Prahova, Romania</v>
      </c>
      <c r="B3503" t="s">
        <v>5690</v>
      </c>
      <c r="C3503" t="s">
        <v>5691</v>
      </c>
      <c r="D3503">
        <v>45.415300000000002</v>
      </c>
      <c r="E3503">
        <v>25.537500000000001</v>
      </c>
      <c r="F3503" t="s">
        <v>665</v>
      </c>
      <c r="G3503" t="s">
        <v>666</v>
      </c>
      <c r="H3503" t="s">
        <v>667</v>
      </c>
      <c r="I3503" t="s">
        <v>3151</v>
      </c>
      <c r="K3503">
        <v>8894</v>
      </c>
      <c r="L3503">
        <v>1642809990</v>
      </c>
    </row>
    <row r="3504" spans="1:12" x14ac:dyDescent="0.45">
      <c r="A3504" t="str">
        <f t="shared" si="54"/>
        <v>Busti, New York, United States</v>
      </c>
      <c r="B3504" t="s">
        <v>5692</v>
      </c>
      <c r="C3504" t="s">
        <v>5692</v>
      </c>
      <c r="D3504">
        <v>42.045900000000003</v>
      </c>
      <c r="E3504">
        <v>-79.311999999999998</v>
      </c>
      <c r="F3504" t="s">
        <v>530</v>
      </c>
      <c r="G3504" t="s">
        <v>531</v>
      </c>
      <c r="H3504" t="s">
        <v>532</v>
      </c>
      <c r="I3504" t="s">
        <v>803</v>
      </c>
      <c r="K3504">
        <v>7277</v>
      </c>
      <c r="L3504">
        <v>1840057576</v>
      </c>
    </row>
    <row r="3505" spans="1:12" x14ac:dyDescent="0.45">
      <c r="A3505" t="str">
        <f t="shared" si="54"/>
        <v>Busto Arsizio, Lombardy, Italy</v>
      </c>
      <c r="B3505" t="s">
        <v>5693</v>
      </c>
      <c r="C3505" t="s">
        <v>5693</v>
      </c>
      <c r="D3505">
        <v>45.612000000000002</v>
      </c>
      <c r="E3505">
        <v>8.8518000000000008</v>
      </c>
      <c r="F3505" t="s">
        <v>946</v>
      </c>
      <c r="G3505" t="s">
        <v>947</v>
      </c>
      <c r="H3505" t="s">
        <v>948</v>
      </c>
      <c r="I3505" t="s">
        <v>4226</v>
      </c>
      <c r="K3505">
        <v>83314</v>
      </c>
      <c r="L3505">
        <v>1380033378</v>
      </c>
    </row>
    <row r="3506" spans="1:12" x14ac:dyDescent="0.45">
      <c r="A3506" t="str">
        <f t="shared" si="54"/>
        <v>Buta, Bas-Uélé, Congo (Kinshasa)</v>
      </c>
      <c r="B3506" t="s">
        <v>5694</v>
      </c>
      <c r="C3506" t="s">
        <v>5694</v>
      </c>
      <c r="D3506">
        <v>2.82</v>
      </c>
      <c r="E3506">
        <v>24.74</v>
      </c>
      <c r="F3506" t="s">
        <v>1127</v>
      </c>
      <c r="G3506" t="s">
        <v>1128</v>
      </c>
      <c r="H3506" t="s">
        <v>1129</v>
      </c>
      <c r="I3506" t="s">
        <v>1130</v>
      </c>
      <c r="J3506" t="s">
        <v>378</v>
      </c>
      <c r="K3506">
        <v>45677</v>
      </c>
      <c r="L3506">
        <v>1180712204</v>
      </c>
    </row>
    <row r="3507" spans="1:12" x14ac:dyDescent="0.45">
      <c r="A3507" t="str">
        <f t="shared" si="54"/>
        <v>Butalangu, Nakaseke, Uganda</v>
      </c>
      <c r="B3507" t="s">
        <v>5695</v>
      </c>
      <c r="C3507" t="s">
        <v>5695</v>
      </c>
      <c r="D3507">
        <v>0.70109999999999995</v>
      </c>
      <c r="E3507">
        <v>32.248100000000001</v>
      </c>
      <c r="F3507" t="s">
        <v>613</v>
      </c>
      <c r="G3507" t="s">
        <v>614</v>
      </c>
      <c r="H3507" t="s">
        <v>615</v>
      </c>
      <c r="I3507" t="s">
        <v>5696</v>
      </c>
      <c r="J3507" t="s">
        <v>378</v>
      </c>
      <c r="L3507">
        <v>1800001908</v>
      </c>
    </row>
    <row r="3508" spans="1:12" x14ac:dyDescent="0.45">
      <c r="A3508" t="str">
        <f t="shared" si="54"/>
        <v>Butaleja, Butaleja, Uganda</v>
      </c>
      <c r="B3508" t="s">
        <v>5697</v>
      </c>
      <c r="C3508" t="s">
        <v>5697</v>
      </c>
      <c r="D3508">
        <v>0.91659999999999997</v>
      </c>
      <c r="E3508">
        <v>33.956299999999999</v>
      </c>
      <c r="F3508" t="s">
        <v>613</v>
      </c>
      <c r="G3508" t="s">
        <v>614</v>
      </c>
      <c r="H3508" t="s">
        <v>615</v>
      </c>
      <c r="I3508" t="s">
        <v>5697</v>
      </c>
      <c r="J3508" t="s">
        <v>378</v>
      </c>
      <c r="L3508">
        <v>1800859767</v>
      </c>
    </row>
    <row r="3509" spans="1:12" x14ac:dyDescent="0.45">
      <c r="A3509" t="str">
        <f t="shared" si="54"/>
        <v>Butare, Southern Province, Rwanda</v>
      </c>
      <c r="B3509" t="s">
        <v>5698</v>
      </c>
      <c r="C3509" t="s">
        <v>5698</v>
      </c>
      <c r="D3509">
        <v>-2.6</v>
      </c>
      <c r="E3509">
        <v>29.75</v>
      </c>
      <c r="F3509" t="s">
        <v>5699</v>
      </c>
      <c r="G3509" t="s">
        <v>5700</v>
      </c>
      <c r="H3509" t="s">
        <v>5701</v>
      </c>
      <c r="I3509" t="s">
        <v>5702</v>
      </c>
      <c r="K3509">
        <v>50220</v>
      </c>
      <c r="L3509">
        <v>1646348441</v>
      </c>
    </row>
    <row r="3510" spans="1:12" x14ac:dyDescent="0.45">
      <c r="A3510" t="str">
        <f t="shared" si="54"/>
        <v>Butebo, Pallisa, Uganda</v>
      </c>
      <c r="B3510" t="s">
        <v>5703</v>
      </c>
      <c r="C3510" t="s">
        <v>5703</v>
      </c>
      <c r="D3510">
        <v>1.1941999999999999</v>
      </c>
      <c r="E3510">
        <v>33.922199999999997</v>
      </c>
      <c r="F3510" t="s">
        <v>613</v>
      </c>
      <c r="G3510" t="s">
        <v>614</v>
      </c>
      <c r="H3510" t="s">
        <v>615</v>
      </c>
      <c r="I3510" t="s">
        <v>5704</v>
      </c>
      <c r="J3510" t="s">
        <v>378</v>
      </c>
      <c r="L3510">
        <v>1800710436</v>
      </c>
    </row>
    <row r="3511" spans="1:12" x14ac:dyDescent="0.45">
      <c r="A3511" t="str">
        <f t="shared" si="54"/>
        <v>Butembo, Nord-Kivu, Congo (Kinshasa)</v>
      </c>
      <c r="B3511" t="s">
        <v>5705</v>
      </c>
      <c r="C3511" t="s">
        <v>5705</v>
      </c>
      <c r="D3511">
        <v>0.12509999999999999</v>
      </c>
      <c r="E3511">
        <v>29.298999999999999</v>
      </c>
      <c r="F3511" t="s">
        <v>1127</v>
      </c>
      <c r="G3511" t="s">
        <v>1128</v>
      </c>
      <c r="H3511" t="s">
        <v>1129</v>
      </c>
      <c r="I3511" t="s">
        <v>4150</v>
      </c>
      <c r="K3511">
        <v>217625</v>
      </c>
      <c r="L3511">
        <v>1180446432</v>
      </c>
    </row>
    <row r="3512" spans="1:12" x14ac:dyDescent="0.45">
      <c r="A3512" t="str">
        <f t="shared" si="54"/>
        <v>Butha-Buthe, Butha-Buthe, Lesotho</v>
      </c>
      <c r="B3512" t="s">
        <v>5706</v>
      </c>
      <c r="C3512" t="s">
        <v>5706</v>
      </c>
      <c r="D3512">
        <v>-28.783300000000001</v>
      </c>
      <c r="E3512">
        <v>28.2333</v>
      </c>
      <c r="F3512" t="s">
        <v>5707</v>
      </c>
      <c r="G3512" t="s">
        <v>5708</v>
      </c>
      <c r="H3512" t="s">
        <v>5709</v>
      </c>
      <c r="I3512" t="s">
        <v>5706</v>
      </c>
      <c r="J3512" t="s">
        <v>378</v>
      </c>
      <c r="K3512">
        <v>10000</v>
      </c>
      <c r="L3512">
        <v>1426574356</v>
      </c>
    </row>
    <row r="3513" spans="1:12" x14ac:dyDescent="0.45">
      <c r="A3513" t="str">
        <f t="shared" si="54"/>
        <v>Butler, Pennsylvania, United States</v>
      </c>
      <c r="B3513" t="s">
        <v>5710</v>
      </c>
      <c r="C3513" t="s">
        <v>5710</v>
      </c>
      <c r="D3513">
        <v>40.861600000000003</v>
      </c>
      <c r="E3513">
        <v>-79.896199999999993</v>
      </c>
      <c r="F3513" t="s">
        <v>530</v>
      </c>
      <c r="G3513" t="s">
        <v>531</v>
      </c>
      <c r="H3513" t="s">
        <v>532</v>
      </c>
      <c r="I3513" t="s">
        <v>620</v>
      </c>
      <c r="K3513">
        <v>37796</v>
      </c>
      <c r="L3513">
        <v>1840000857</v>
      </c>
    </row>
    <row r="3514" spans="1:12" x14ac:dyDescent="0.45">
      <c r="A3514" t="str">
        <f t="shared" si="54"/>
        <v>Butler, New Jersey, United States</v>
      </c>
      <c r="B3514" t="s">
        <v>5710</v>
      </c>
      <c r="C3514" t="s">
        <v>5710</v>
      </c>
      <c r="D3514">
        <v>40.998899999999999</v>
      </c>
      <c r="E3514">
        <v>-74.347099999999998</v>
      </c>
      <c r="F3514" t="s">
        <v>530</v>
      </c>
      <c r="G3514" t="s">
        <v>531</v>
      </c>
      <c r="H3514" t="s">
        <v>532</v>
      </c>
      <c r="I3514" t="s">
        <v>587</v>
      </c>
      <c r="K3514">
        <v>7654</v>
      </c>
      <c r="L3514">
        <v>1840000947</v>
      </c>
    </row>
    <row r="3515" spans="1:12" x14ac:dyDescent="0.45">
      <c r="A3515" t="str">
        <f t="shared" si="54"/>
        <v>Butler Township, Pennsylvania, United States</v>
      </c>
      <c r="B3515" t="s">
        <v>5711</v>
      </c>
      <c r="C3515" t="s">
        <v>5711</v>
      </c>
      <c r="D3515">
        <v>41.036200000000001</v>
      </c>
      <c r="E3515">
        <v>-75.980099999999993</v>
      </c>
      <c r="F3515" t="s">
        <v>530</v>
      </c>
      <c r="G3515" t="s">
        <v>531</v>
      </c>
      <c r="H3515" t="s">
        <v>532</v>
      </c>
      <c r="I3515" t="s">
        <v>620</v>
      </c>
      <c r="K3515">
        <v>9668</v>
      </c>
      <c r="L3515">
        <v>1840147559</v>
      </c>
    </row>
    <row r="3516" spans="1:12" x14ac:dyDescent="0.45">
      <c r="A3516" t="str">
        <f t="shared" si="54"/>
        <v>Butner, North Carolina, United States</v>
      </c>
      <c r="B3516" t="s">
        <v>5712</v>
      </c>
      <c r="C3516" t="s">
        <v>5712</v>
      </c>
      <c r="D3516">
        <v>36.128500000000003</v>
      </c>
      <c r="E3516">
        <v>-78.750200000000007</v>
      </c>
      <c r="F3516" t="s">
        <v>530</v>
      </c>
      <c r="G3516" t="s">
        <v>531</v>
      </c>
      <c r="H3516" t="s">
        <v>532</v>
      </c>
      <c r="I3516" t="s">
        <v>589</v>
      </c>
      <c r="K3516">
        <v>17575</v>
      </c>
      <c r="L3516">
        <v>1840022665</v>
      </c>
    </row>
    <row r="3517" spans="1:12" x14ac:dyDescent="0.45">
      <c r="A3517" t="str">
        <f t="shared" si="54"/>
        <v>Buton, Kepulauan Riau, Indonesia</v>
      </c>
      <c r="B3517" t="s">
        <v>5713</v>
      </c>
      <c r="C3517" t="s">
        <v>5713</v>
      </c>
      <c r="D3517">
        <v>4.2169999999999996</v>
      </c>
      <c r="E3517">
        <v>108.2</v>
      </c>
      <c r="F3517" t="s">
        <v>1763</v>
      </c>
      <c r="G3517" t="s">
        <v>1764</v>
      </c>
      <c r="H3517" t="s">
        <v>1765</v>
      </c>
      <c r="I3517" t="s">
        <v>5714</v>
      </c>
      <c r="K3517">
        <v>140</v>
      </c>
      <c r="L3517">
        <v>1360984658</v>
      </c>
    </row>
    <row r="3518" spans="1:12" x14ac:dyDescent="0.45">
      <c r="A3518" t="str">
        <f t="shared" si="54"/>
        <v>Butte, Montana, United States</v>
      </c>
      <c r="B3518" t="s">
        <v>5715</v>
      </c>
      <c r="C3518" t="s">
        <v>5715</v>
      </c>
      <c r="D3518">
        <v>45.902000000000001</v>
      </c>
      <c r="E3518">
        <v>-112.6571</v>
      </c>
      <c r="F3518" t="s">
        <v>530</v>
      </c>
      <c r="G3518" t="s">
        <v>531</v>
      </c>
      <c r="H3518" t="s">
        <v>532</v>
      </c>
      <c r="I3518" t="s">
        <v>1919</v>
      </c>
      <c r="K3518">
        <v>30904</v>
      </c>
      <c r="L3518">
        <v>1840032850</v>
      </c>
    </row>
    <row r="3519" spans="1:12" x14ac:dyDescent="0.45">
      <c r="A3519" t="str">
        <f t="shared" si="54"/>
        <v>Butterworth, Pulau Pinang, Malaysia</v>
      </c>
      <c r="B3519" t="s">
        <v>5716</v>
      </c>
      <c r="C3519" t="s">
        <v>5716</v>
      </c>
      <c r="D3519">
        <v>5.3941999999999997</v>
      </c>
      <c r="E3519">
        <v>100.3664</v>
      </c>
      <c r="F3519" t="s">
        <v>1653</v>
      </c>
      <c r="G3519" t="s">
        <v>1654</v>
      </c>
      <c r="H3519" t="s">
        <v>1655</v>
      </c>
      <c r="I3519" t="s">
        <v>5549</v>
      </c>
      <c r="K3519">
        <v>821652</v>
      </c>
      <c r="L3519">
        <v>1458469233</v>
      </c>
    </row>
    <row r="3520" spans="1:12" x14ac:dyDescent="0.45">
      <c r="A3520" t="str">
        <f t="shared" si="54"/>
        <v>Buttstädt, Thuringia, Germany</v>
      </c>
      <c r="B3520" t="s">
        <v>5717</v>
      </c>
      <c r="C3520" t="s">
        <v>5718</v>
      </c>
      <c r="D3520">
        <v>51.116700000000002</v>
      </c>
      <c r="E3520">
        <v>11.416700000000001</v>
      </c>
      <c r="F3520" t="s">
        <v>441</v>
      </c>
      <c r="G3520" t="s">
        <v>442</v>
      </c>
      <c r="H3520" t="s">
        <v>443</v>
      </c>
      <c r="I3520" t="s">
        <v>1709</v>
      </c>
      <c r="K3520">
        <v>6707</v>
      </c>
      <c r="L3520">
        <v>1276689847</v>
      </c>
    </row>
    <row r="3521" spans="1:12" x14ac:dyDescent="0.45">
      <c r="A3521" t="str">
        <f t="shared" si="54"/>
        <v>Butuan, Butuan, Philippines</v>
      </c>
      <c r="B3521" t="s">
        <v>5719</v>
      </c>
      <c r="C3521" t="s">
        <v>5719</v>
      </c>
      <c r="D3521">
        <v>8.9534000000000002</v>
      </c>
      <c r="E3521">
        <v>125.5288</v>
      </c>
      <c r="F3521" t="s">
        <v>1373</v>
      </c>
      <c r="G3521" t="s">
        <v>1374</v>
      </c>
      <c r="H3521" t="s">
        <v>1375</v>
      </c>
      <c r="I3521" t="s">
        <v>5719</v>
      </c>
      <c r="J3521" t="s">
        <v>378</v>
      </c>
      <c r="K3521">
        <v>337063</v>
      </c>
      <c r="L3521">
        <v>1608000722</v>
      </c>
    </row>
    <row r="3522" spans="1:12" x14ac:dyDescent="0.45">
      <c r="A3522" t="str">
        <f t="shared" si="54"/>
        <v>Buturlinovka, Voronezhskaya Oblast’, Russia</v>
      </c>
      <c r="B3522" t="s">
        <v>5720</v>
      </c>
      <c r="C3522" t="s">
        <v>5720</v>
      </c>
      <c r="D3522">
        <v>50.825000000000003</v>
      </c>
      <c r="E3522">
        <v>40.588900000000002</v>
      </c>
      <c r="F3522" t="s">
        <v>504</v>
      </c>
      <c r="G3522" t="s">
        <v>505</v>
      </c>
      <c r="H3522" t="s">
        <v>506</v>
      </c>
      <c r="I3522" t="s">
        <v>4767</v>
      </c>
      <c r="K3522">
        <v>24319</v>
      </c>
      <c r="L3522">
        <v>1643165289</v>
      </c>
    </row>
    <row r="3523" spans="1:12" x14ac:dyDescent="0.45">
      <c r="A3523" t="str">
        <f t="shared" ref="A3523:A3586" si="55">CONCATENATE(B3523,", ",I3523,", ",F3523)</f>
        <v>Butwāl, Lumbinī, Nepal</v>
      </c>
      <c r="B3523" t="s">
        <v>5721</v>
      </c>
      <c r="C3523" t="s">
        <v>5722</v>
      </c>
      <c r="D3523">
        <v>27.7</v>
      </c>
      <c r="E3523">
        <v>83.45</v>
      </c>
      <c r="F3523" t="s">
        <v>3108</v>
      </c>
      <c r="G3523" t="s">
        <v>3109</v>
      </c>
      <c r="H3523" t="s">
        <v>3110</v>
      </c>
      <c r="I3523" t="s">
        <v>4354</v>
      </c>
      <c r="J3523" t="s">
        <v>378</v>
      </c>
      <c r="K3523">
        <v>118462</v>
      </c>
      <c r="L3523">
        <v>1524843250</v>
      </c>
    </row>
    <row r="3524" spans="1:12" x14ac:dyDescent="0.45">
      <c r="A3524" t="str">
        <f t="shared" si="55"/>
        <v>Butzbach, Hesse, Germany</v>
      </c>
      <c r="B3524" t="s">
        <v>5723</v>
      </c>
      <c r="C3524" t="s">
        <v>5723</v>
      </c>
      <c r="D3524">
        <v>50.436700000000002</v>
      </c>
      <c r="E3524">
        <v>8.6622000000000003</v>
      </c>
      <c r="F3524" t="s">
        <v>441</v>
      </c>
      <c r="G3524" t="s">
        <v>442</v>
      </c>
      <c r="H3524" t="s">
        <v>443</v>
      </c>
      <c r="I3524" t="s">
        <v>1676</v>
      </c>
      <c r="K3524">
        <v>26197</v>
      </c>
      <c r="L3524">
        <v>1276386116</v>
      </c>
    </row>
    <row r="3525" spans="1:12" x14ac:dyDescent="0.45">
      <c r="A3525" t="str">
        <f t="shared" si="55"/>
        <v>Bützow, Mecklenburg-Western Pomerania, Germany</v>
      </c>
      <c r="B3525" t="s">
        <v>5724</v>
      </c>
      <c r="C3525" t="s">
        <v>5725</v>
      </c>
      <c r="D3525">
        <v>53.85</v>
      </c>
      <c r="E3525">
        <v>11.9833</v>
      </c>
      <c r="F3525" t="s">
        <v>441</v>
      </c>
      <c r="G3525" t="s">
        <v>442</v>
      </c>
      <c r="H3525" t="s">
        <v>443</v>
      </c>
      <c r="I3525" t="s">
        <v>1715</v>
      </c>
      <c r="K3525">
        <v>7799</v>
      </c>
      <c r="L3525">
        <v>1276827819</v>
      </c>
    </row>
    <row r="3526" spans="1:12" x14ac:dyDescent="0.45">
      <c r="A3526" t="str">
        <f t="shared" si="55"/>
        <v>Buur Gaabo, Jubbada Hoose, Somalia</v>
      </c>
      <c r="B3526" t="s">
        <v>5726</v>
      </c>
      <c r="C3526" t="s">
        <v>5726</v>
      </c>
      <c r="D3526">
        <v>-1.2009000000000001</v>
      </c>
      <c r="E3526">
        <v>41.851999999999997</v>
      </c>
      <c r="F3526" t="s">
        <v>3153</v>
      </c>
      <c r="G3526" t="s">
        <v>3154</v>
      </c>
      <c r="H3526" t="s">
        <v>3155</v>
      </c>
      <c r="I3526" t="s">
        <v>5727</v>
      </c>
      <c r="K3526">
        <v>3096</v>
      </c>
      <c r="L3526">
        <v>1706122850</v>
      </c>
    </row>
    <row r="3527" spans="1:12" x14ac:dyDescent="0.45">
      <c r="A3527" t="str">
        <f t="shared" si="55"/>
        <v>Buurhakaba, Bay, Somalia</v>
      </c>
      <c r="B3527" t="s">
        <v>5728</v>
      </c>
      <c r="C3527" t="s">
        <v>5728</v>
      </c>
      <c r="D3527">
        <v>2.7837000000000001</v>
      </c>
      <c r="E3527">
        <v>44.083300000000001</v>
      </c>
      <c r="F3527" t="s">
        <v>3153</v>
      </c>
      <c r="G3527" t="s">
        <v>3154</v>
      </c>
      <c r="H3527" t="s">
        <v>3155</v>
      </c>
      <c r="I3527" t="s">
        <v>3156</v>
      </c>
      <c r="J3527" t="s">
        <v>366</v>
      </c>
      <c r="K3527">
        <v>31267</v>
      </c>
      <c r="L3527">
        <v>1706176225</v>
      </c>
    </row>
    <row r="3528" spans="1:12" x14ac:dyDescent="0.45">
      <c r="A3528" t="str">
        <f t="shared" si="55"/>
        <v>Buxtehude, Lower Saxony, Germany</v>
      </c>
      <c r="B3528" t="s">
        <v>5729</v>
      </c>
      <c r="C3528" t="s">
        <v>5729</v>
      </c>
      <c r="D3528">
        <v>53.476900000000001</v>
      </c>
      <c r="E3528">
        <v>9.7011000000000003</v>
      </c>
      <c r="F3528" t="s">
        <v>441</v>
      </c>
      <c r="G3528" t="s">
        <v>442</v>
      </c>
      <c r="H3528" t="s">
        <v>443</v>
      </c>
      <c r="I3528" t="s">
        <v>735</v>
      </c>
      <c r="K3528">
        <v>40150</v>
      </c>
      <c r="L3528">
        <v>1276767530</v>
      </c>
    </row>
    <row r="3529" spans="1:12" x14ac:dyDescent="0.45">
      <c r="A3529" t="str">
        <f t="shared" si="55"/>
        <v>Buxton, Derbyshire, United Kingdom</v>
      </c>
      <c r="B3529" t="s">
        <v>5730</v>
      </c>
      <c r="C3529" t="s">
        <v>5730</v>
      </c>
      <c r="D3529">
        <v>53.259</v>
      </c>
      <c r="E3529">
        <v>-1.911</v>
      </c>
      <c r="F3529" t="s">
        <v>536</v>
      </c>
      <c r="G3529" t="s">
        <v>537</v>
      </c>
      <c r="H3529" t="s">
        <v>538</v>
      </c>
      <c r="I3529" t="s">
        <v>1542</v>
      </c>
      <c r="K3529">
        <v>22215</v>
      </c>
      <c r="L3529">
        <v>1826191966</v>
      </c>
    </row>
    <row r="3530" spans="1:12" x14ac:dyDescent="0.45">
      <c r="A3530" t="str">
        <f t="shared" si="55"/>
        <v>Buxton, Maine, United States</v>
      </c>
      <c r="B3530" t="s">
        <v>5730</v>
      </c>
      <c r="C3530" t="s">
        <v>5730</v>
      </c>
      <c r="D3530">
        <v>43.642800000000001</v>
      </c>
      <c r="E3530">
        <v>-70.537599999999998</v>
      </c>
      <c r="F3530" t="s">
        <v>530</v>
      </c>
      <c r="G3530" t="s">
        <v>531</v>
      </c>
      <c r="H3530" t="s">
        <v>532</v>
      </c>
      <c r="I3530" t="s">
        <v>2721</v>
      </c>
      <c r="K3530">
        <v>8202</v>
      </c>
      <c r="L3530">
        <v>1840066159</v>
      </c>
    </row>
    <row r="3531" spans="1:12" x14ac:dyDescent="0.45">
      <c r="A3531" t="str">
        <f t="shared" si="55"/>
        <v>Buy, Kostromskaya Oblast’, Russia</v>
      </c>
      <c r="B3531" t="s">
        <v>5731</v>
      </c>
      <c r="C3531" t="s">
        <v>5731</v>
      </c>
      <c r="D3531">
        <v>58.4833</v>
      </c>
      <c r="E3531">
        <v>41.5167</v>
      </c>
      <c r="F3531" t="s">
        <v>504</v>
      </c>
      <c r="G3531" t="s">
        <v>505</v>
      </c>
      <c r="H3531" t="s">
        <v>506</v>
      </c>
      <c r="I3531" t="s">
        <v>5732</v>
      </c>
      <c r="K3531">
        <v>23809</v>
      </c>
      <c r="L3531">
        <v>1643121343</v>
      </c>
    </row>
    <row r="3532" spans="1:12" x14ac:dyDescent="0.45">
      <c r="A3532" t="str">
        <f t="shared" si="55"/>
        <v>Buyende, Buyende, Uganda</v>
      </c>
      <c r="B3532" t="s">
        <v>5733</v>
      </c>
      <c r="C3532" t="s">
        <v>5733</v>
      </c>
      <c r="D3532">
        <v>1.1516999999999999</v>
      </c>
      <c r="E3532">
        <v>33.155000000000001</v>
      </c>
      <c r="F3532" t="s">
        <v>613</v>
      </c>
      <c r="G3532" t="s">
        <v>614</v>
      </c>
      <c r="H3532" t="s">
        <v>615</v>
      </c>
      <c r="I3532" t="s">
        <v>5733</v>
      </c>
      <c r="J3532" t="s">
        <v>378</v>
      </c>
      <c r="L3532">
        <v>1800567800</v>
      </c>
    </row>
    <row r="3533" spans="1:12" x14ac:dyDescent="0.45">
      <c r="A3533" t="str">
        <f t="shared" si="55"/>
        <v>Buynaksk, Dagestan, Russia</v>
      </c>
      <c r="B3533" t="s">
        <v>5734</v>
      </c>
      <c r="C3533" t="s">
        <v>5734</v>
      </c>
      <c r="D3533">
        <v>42.816699999999997</v>
      </c>
      <c r="E3533">
        <v>47.116700000000002</v>
      </c>
      <c r="F3533" t="s">
        <v>504</v>
      </c>
      <c r="G3533" t="s">
        <v>505</v>
      </c>
      <c r="H3533" t="s">
        <v>506</v>
      </c>
      <c r="I3533" t="s">
        <v>5735</v>
      </c>
      <c r="J3533" t="s">
        <v>366</v>
      </c>
      <c r="K3533">
        <v>65080</v>
      </c>
      <c r="L3533">
        <v>1643980922</v>
      </c>
    </row>
    <row r="3534" spans="1:12" x14ac:dyDescent="0.45">
      <c r="A3534" t="str">
        <f t="shared" si="55"/>
        <v>Buzău, Buzău, Romania</v>
      </c>
      <c r="B3534" t="s">
        <v>5736</v>
      </c>
      <c r="C3534" t="s">
        <v>5737</v>
      </c>
      <c r="D3534">
        <v>45.151699999999998</v>
      </c>
      <c r="E3534">
        <v>26.816700000000001</v>
      </c>
      <c r="F3534" t="s">
        <v>665</v>
      </c>
      <c r="G3534" t="s">
        <v>666</v>
      </c>
      <c r="H3534" t="s">
        <v>667</v>
      </c>
      <c r="I3534" t="s">
        <v>5736</v>
      </c>
      <c r="J3534" t="s">
        <v>378</v>
      </c>
      <c r="K3534">
        <v>115494</v>
      </c>
      <c r="L3534">
        <v>1642794918</v>
      </c>
    </row>
    <row r="3535" spans="1:12" x14ac:dyDescent="0.45">
      <c r="A3535" t="str">
        <f t="shared" si="55"/>
        <v>Buziaş, Timiş, Romania</v>
      </c>
      <c r="B3535" t="s">
        <v>5738</v>
      </c>
      <c r="C3535" t="s">
        <v>5739</v>
      </c>
      <c r="D3535">
        <v>45.65</v>
      </c>
      <c r="E3535">
        <v>21.6</v>
      </c>
      <c r="F3535" t="s">
        <v>665</v>
      </c>
      <c r="G3535" t="s">
        <v>666</v>
      </c>
      <c r="H3535" t="s">
        <v>667</v>
      </c>
      <c r="I3535" t="s">
        <v>5740</v>
      </c>
      <c r="K3535">
        <v>7023</v>
      </c>
      <c r="L3535">
        <v>1642000046</v>
      </c>
    </row>
    <row r="3536" spans="1:12" x14ac:dyDescent="0.45">
      <c r="A3536" t="str">
        <f t="shared" si="55"/>
        <v>Buzovna, Bakı, Azerbaijan</v>
      </c>
      <c r="B3536" t="s">
        <v>5741</v>
      </c>
      <c r="C3536" t="s">
        <v>5741</v>
      </c>
      <c r="D3536">
        <v>40.5167</v>
      </c>
      <c r="E3536">
        <v>50.116700000000002</v>
      </c>
      <c r="F3536" t="s">
        <v>906</v>
      </c>
      <c r="G3536" t="s">
        <v>907</v>
      </c>
      <c r="H3536" t="s">
        <v>908</v>
      </c>
      <c r="I3536" t="s">
        <v>3201</v>
      </c>
      <c r="K3536">
        <v>31500</v>
      </c>
      <c r="L3536">
        <v>1031797928</v>
      </c>
    </row>
    <row r="3537" spans="1:12" x14ac:dyDescent="0.45">
      <c r="A3537" t="str">
        <f t="shared" si="55"/>
        <v>Buzuluk, Orenburgskaya Oblast’, Russia</v>
      </c>
      <c r="B3537" t="s">
        <v>5742</v>
      </c>
      <c r="C3537" t="s">
        <v>5742</v>
      </c>
      <c r="D3537">
        <v>52.7667</v>
      </c>
      <c r="E3537">
        <v>52.2667</v>
      </c>
      <c r="F3537" t="s">
        <v>504</v>
      </c>
      <c r="G3537" t="s">
        <v>505</v>
      </c>
      <c r="H3537" t="s">
        <v>506</v>
      </c>
      <c r="I3537" t="s">
        <v>553</v>
      </c>
      <c r="K3537">
        <v>86316</v>
      </c>
      <c r="L3537">
        <v>1643877351</v>
      </c>
    </row>
    <row r="3538" spans="1:12" x14ac:dyDescent="0.45">
      <c r="A3538" t="str">
        <f t="shared" si="55"/>
        <v>Byala Slatina, Vratsa, Bulgaria</v>
      </c>
      <c r="B3538" t="s">
        <v>5743</v>
      </c>
      <c r="C3538" t="s">
        <v>5743</v>
      </c>
      <c r="D3538">
        <v>43.466700000000003</v>
      </c>
      <c r="E3538">
        <v>23.933299999999999</v>
      </c>
      <c r="F3538" t="s">
        <v>1175</v>
      </c>
      <c r="G3538" t="s">
        <v>1176</v>
      </c>
      <c r="H3538" t="s">
        <v>1177</v>
      </c>
      <c r="I3538" t="s">
        <v>5744</v>
      </c>
      <c r="K3538">
        <v>12935</v>
      </c>
      <c r="L3538">
        <v>1100994011</v>
      </c>
    </row>
    <row r="3539" spans="1:12" x14ac:dyDescent="0.45">
      <c r="A3539" t="str">
        <f t="shared" si="55"/>
        <v>Byalynichy, Mahilyowskaya Voblasts’, Belarus</v>
      </c>
      <c r="B3539" t="s">
        <v>5745</v>
      </c>
      <c r="C3539" t="s">
        <v>5745</v>
      </c>
      <c r="D3539">
        <v>53.995600000000003</v>
      </c>
      <c r="E3539">
        <v>29.709599999999998</v>
      </c>
      <c r="F3539" t="s">
        <v>2588</v>
      </c>
      <c r="G3539" t="s">
        <v>2589</v>
      </c>
      <c r="H3539" t="s">
        <v>2590</v>
      </c>
      <c r="I3539" t="s">
        <v>2591</v>
      </c>
      <c r="J3539" t="s">
        <v>366</v>
      </c>
      <c r="K3539">
        <v>10000</v>
      </c>
      <c r="L3539">
        <v>1112253671</v>
      </c>
    </row>
    <row r="3540" spans="1:12" x14ac:dyDescent="0.45">
      <c r="A3540" t="str">
        <f t="shared" si="55"/>
        <v>Byaroza, Brestskaya Voblasts’, Belarus</v>
      </c>
      <c r="B3540" t="s">
        <v>5746</v>
      </c>
      <c r="C3540" t="s">
        <v>5746</v>
      </c>
      <c r="D3540">
        <v>52.55</v>
      </c>
      <c r="E3540">
        <v>24.966699999999999</v>
      </c>
      <c r="F3540" t="s">
        <v>2588</v>
      </c>
      <c r="G3540" t="s">
        <v>2589</v>
      </c>
      <c r="H3540" t="s">
        <v>2590</v>
      </c>
      <c r="I3540" t="s">
        <v>3571</v>
      </c>
      <c r="J3540" t="s">
        <v>366</v>
      </c>
      <c r="K3540">
        <v>28500</v>
      </c>
      <c r="L3540">
        <v>1112705431</v>
      </c>
    </row>
    <row r="3541" spans="1:12" x14ac:dyDescent="0.45">
      <c r="A3541" t="str">
        <f t="shared" si="55"/>
        <v>Byarozawka, Hrodzyenskaya Voblasts’, Belarus</v>
      </c>
      <c r="B3541" t="s">
        <v>5747</v>
      </c>
      <c r="C3541" t="s">
        <v>5747</v>
      </c>
      <c r="D3541">
        <v>53.716700000000003</v>
      </c>
      <c r="E3541">
        <v>25.5</v>
      </c>
      <c r="F3541" t="s">
        <v>2588</v>
      </c>
      <c r="G3541" t="s">
        <v>2589</v>
      </c>
      <c r="H3541" t="s">
        <v>2590</v>
      </c>
      <c r="I3541" t="s">
        <v>2621</v>
      </c>
      <c r="K3541">
        <v>10400</v>
      </c>
      <c r="L3541">
        <v>1112003239</v>
      </c>
    </row>
    <row r="3542" spans="1:12" x14ac:dyDescent="0.45">
      <c r="A3542" t="str">
        <f t="shared" si="55"/>
        <v>Bydgoszcz, Kujawsko-Pomorskie, Poland</v>
      </c>
      <c r="B3542" t="s">
        <v>5748</v>
      </c>
      <c r="C3542" t="s">
        <v>5748</v>
      </c>
      <c r="D3542">
        <v>53.116700000000002</v>
      </c>
      <c r="E3542">
        <v>18</v>
      </c>
      <c r="F3542" t="s">
        <v>3993</v>
      </c>
      <c r="G3542" t="s">
        <v>3994</v>
      </c>
      <c r="H3542" t="s">
        <v>3995</v>
      </c>
      <c r="I3542" t="s">
        <v>5749</v>
      </c>
      <c r="J3542" t="s">
        <v>378</v>
      </c>
      <c r="K3542">
        <v>358614</v>
      </c>
      <c r="L3542">
        <v>1616454014</v>
      </c>
    </row>
    <row r="3543" spans="1:12" x14ac:dyDescent="0.45">
      <c r="A3543" t="str">
        <f t="shared" si="55"/>
        <v>Byelaazyorsk, Brestskaya Voblasts’, Belarus</v>
      </c>
      <c r="B3543" t="s">
        <v>5750</v>
      </c>
      <c r="C3543" t="s">
        <v>5750</v>
      </c>
      <c r="D3543">
        <v>52.45</v>
      </c>
      <c r="E3543">
        <v>25.166699999999999</v>
      </c>
      <c r="F3543" t="s">
        <v>2588</v>
      </c>
      <c r="G3543" t="s">
        <v>2589</v>
      </c>
      <c r="H3543" t="s">
        <v>2590</v>
      </c>
      <c r="I3543" t="s">
        <v>3571</v>
      </c>
      <c r="K3543">
        <v>11400</v>
      </c>
      <c r="L3543">
        <v>1112431328</v>
      </c>
    </row>
    <row r="3544" spans="1:12" x14ac:dyDescent="0.45">
      <c r="A3544" t="str">
        <f t="shared" si="55"/>
        <v>Byerazino, Minskaya Voblasts’, Belarus</v>
      </c>
      <c r="B3544" t="s">
        <v>5751</v>
      </c>
      <c r="C3544" t="s">
        <v>5751</v>
      </c>
      <c r="D3544">
        <v>53.833300000000001</v>
      </c>
      <c r="E3544">
        <v>28.9833</v>
      </c>
      <c r="F3544" t="s">
        <v>2588</v>
      </c>
      <c r="G3544" t="s">
        <v>2589</v>
      </c>
      <c r="H3544" t="s">
        <v>2590</v>
      </c>
      <c r="I3544" t="s">
        <v>5752</v>
      </c>
      <c r="K3544">
        <v>11300</v>
      </c>
      <c r="L3544">
        <v>1112685859</v>
      </c>
    </row>
    <row r="3545" spans="1:12" x14ac:dyDescent="0.45">
      <c r="A3545" t="str">
        <f t="shared" si="55"/>
        <v>Byfleet, Surrey, United Kingdom</v>
      </c>
      <c r="B3545" t="s">
        <v>5753</v>
      </c>
      <c r="C3545" t="s">
        <v>5753</v>
      </c>
      <c r="D3545">
        <v>51.34</v>
      </c>
      <c r="E3545">
        <v>-0.47</v>
      </c>
      <c r="F3545" t="s">
        <v>536</v>
      </c>
      <c r="G3545" t="s">
        <v>537</v>
      </c>
      <c r="H3545" t="s">
        <v>538</v>
      </c>
      <c r="I3545" t="s">
        <v>826</v>
      </c>
      <c r="K3545">
        <v>7724</v>
      </c>
      <c r="L3545">
        <v>1826179551</v>
      </c>
    </row>
    <row r="3546" spans="1:12" x14ac:dyDescent="0.45">
      <c r="A3546" t="str">
        <f t="shared" si="55"/>
        <v>Byram, Mississippi, United States</v>
      </c>
      <c r="B3546" t="s">
        <v>5754</v>
      </c>
      <c r="C3546" t="s">
        <v>5754</v>
      </c>
      <c r="D3546">
        <v>32.189</v>
      </c>
      <c r="E3546">
        <v>-90.286100000000005</v>
      </c>
      <c r="F3546" t="s">
        <v>530</v>
      </c>
      <c r="G3546" t="s">
        <v>531</v>
      </c>
      <c r="H3546" t="s">
        <v>532</v>
      </c>
      <c r="I3546" t="s">
        <v>1875</v>
      </c>
      <c r="K3546">
        <v>11428</v>
      </c>
      <c r="L3546">
        <v>1840023049</v>
      </c>
    </row>
    <row r="3547" spans="1:12" x14ac:dyDescent="0.45">
      <c r="A3547" t="str">
        <f t="shared" si="55"/>
        <v>Byram, New Jersey, United States</v>
      </c>
      <c r="B3547" t="s">
        <v>5754</v>
      </c>
      <c r="C3547" t="s">
        <v>5754</v>
      </c>
      <c r="D3547">
        <v>40.956699999999998</v>
      </c>
      <c r="E3547">
        <v>-74.718199999999996</v>
      </c>
      <c r="F3547" t="s">
        <v>530</v>
      </c>
      <c r="G3547" t="s">
        <v>531</v>
      </c>
      <c r="H3547" t="s">
        <v>532</v>
      </c>
      <c r="I3547" t="s">
        <v>587</v>
      </c>
      <c r="K3547">
        <v>8010</v>
      </c>
      <c r="L3547">
        <v>1840081782</v>
      </c>
    </row>
    <row r="3548" spans="1:12" x14ac:dyDescent="0.45">
      <c r="A3548" t="str">
        <f t="shared" si="55"/>
        <v>Byron, Illinois, United States</v>
      </c>
      <c r="B3548" t="s">
        <v>5755</v>
      </c>
      <c r="C3548" t="s">
        <v>5755</v>
      </c>
      <c r="D3548">
        <v>42.122399999999999</v>
      </c>
      <c r="E3548">
        <v>-89.266499999999994</v>
      </c>
      <c r="F3548" t="s">
        <v>530</v>
      </c>
      <c r="G3548" t="s">
        <v>531</v>
      </c>
      <c r="H3548" t="s">
        <v>532</v>
      </c>
      <c r="I3548" t="s">
        <v>824</v>
      </c>
      <c r="K3548">
        <v>6896</v>
      </c>
      <c r="L3548">
        <v>1840007021</v>
      </c>
    </row>
    <row r="3549" spans="1:12" x14ac:dyDescent="0.45">
      <c r="A3549" t="str">
        <f t="shared" si="55"/>
        <v>Byron, Minnesota, United States</v>
      </c>
      <c r="B3549" t="s">
        <v>5755</v>
      </c>
      <c r="C3549" t="s">
        <v>5755</v>
      </c>
      <c r="D3549">
        <v>44.0379</v>
      </c>
      <c r="E3549">
        <v>-92.641099999999994</v>
      </c>
      <c r="F3549" t="s">
        <v>530</v>
      </c>
      <c r="G3549" t="s">
        <v>531</v>
      </c>
      <c r="H3549" t="s">
        <v>532</v>
      </c>
      <c r="I3549" t="s">
        <v>1433</v>
      </c>
      <c r="K3549">
        <v>5582</v>
      </c>
      <c r="L3549">
        <v>1840006809</v>
      </c>
    </row>
    <row r="3550" spans="1:12" x14ac:dyDescent="0.45">
      <c r="A3550" t="str">
        <f t="shared" si="55"/>
        <v>Byron, Georgia, United States</v>
      </c>
      <c r="B3550" t="s">
        <v>5755</v>
      </c>
      <c r="C3550" t="s">
        <v>5755</v>
      </c>
      <c r="D3550">
        <v>32.647399999999998</v>
      </c>
      <c r="E3550">
        <v>-83.754099999999994</v>
      </c>
      <c r="F3550" t="s">
        <v>530</v>
      </c>
      <c r="G3550" t="s">
        <v>531</v>
      </c>
      <c r="H3550" t="s">
        <v>532</v>
      </c>
      <c r="I3550" t="s">
        <v>763</v>
      </c>
      <c r="K3550">
        <v>5226</v>
      </c>
      <c r="L3550">
        <v>1840013820</v>
      </c>
    </row>
    <row r="3551" spans="1:12" x14ac:dyDescent="0.45">
      <c r="A3551" t="str">
        <f t="shared" si="55"/>
        <v>Byron Bay, New South Wales, Australia</v>
      </c>
      <c r="B3551" t="s">
        <v>5756</v>
      </c>
      <c r="C3551" t="s">
        <v>5756</v>
      </c>
      <c r="D3551">
        <v>-28.648299999999999</v>
      </c>
      <c r="E3551">
        <v>153.61779999999999</v>
      </c>
      <c r="F3551" t="s">
        <v>830</v>
      </c>
      <c r="G3551" t="s">
        <v>831</v>
      </c>
      <c r="H3551" t="s">
        <v>832</v>
      </c>
      <c r="I3551" t="s">
        <v>1454</v>
      </c>
      <c r="K3551">
        <v>5521</v>
      </c>
      <c r="L3551">
        <v>1036606974</v>
      </c>
    </row>
    <row r="3552" spans="1:12" x14ac:dyDescent="0.45">
      <c r="A3552" t="str">
        <f t="shared" si="55"/>
        <v>Byron Center, Michigan, United States</v>
      </c>
      <c r="B3552" t="s">
        <v>5757</v>
      </c>
      <c r="C3552" t="s">
        <v>5757</v>
      </c>
      <c r="D3552">
        <v>42.812100000000001</v>
      </c>
      <c r="E3552">
        <v>-85.727900000000005</v>
      </c>
      <c r="F3552" t="s">
        <v>530</v>
      </c>
      <c r="G3552" t="s">
        <v>531</v>
      </c>
      <c r="H3552" t="s">
        <v>532</v>
      </c>
      <c r="I3552" t="s">
        <v>868</v>
      </c>
      <c r="K3552">
        <v>6710</v>
      </c>
      <c r="L3552">
        <v>1840004306</v>
      </c>
    </row>
    <row r="3553" spans="1:12" x14ac:dyDescent="0.45">
      <c r="A3553" t="str">
        <f t="shared" si="55"/>
        <v>Bystřice nad Pernštejnem, Vysočina, Czechia</v>
      </c>
      <c r="B3553" t="s">
        <v>5758</v>
      </c>
      <c r="C3553" t="s">
        <v>5759</v>
      </c>
      <c r="D3553">
        <v>49.523000000000003</v>
      </c>
      <c r="E3553">
        <v>16.261500000000002</v>
      </c>
      <c r="F3553" t="s">
        <v>2480</v>
      </c>
      <c r="G3553" t="s">
        <v>2481</v>
      </c>
      <c r="H3553" t="s">
        <v>2482</v>
      </c>
      <c r="I3553" t="s">
        <v>5760</v>
      </c>
      <c r="K3553">
        <v>8004</v>
      </c>
      <c r="L3553">
        <v>1203647591</v>
      </c>
    </row>
    <row r="3554" spans="1:12" x14ac:dyDescent="0.45">
      <c r="A3554" t="str">
        <f t="shared" si="55"/>
        <v>Bystřice pod Hostýnem, Zlínský Kraj, Czechia</v>
      </c>
      <c r="B3554" t="s">
        <v>5761</v>
      </c>
      <c r="C3554" t="s">
        <v>5762</v>
      </c>
      <c r="D3554">
        <v>49.3992</v>
      </c>
      <c r="E3554">
        <v>17.673999999999999</v>
      </c>
      <c r="F3554" t="s">
        <v>2480</v>
      </c>
      <c r="G3554" t="s">
        <v>2481</v>
      </c>
      <c r="H3554" t="s">
        <v>2482</v>
      </c>
      <c r="I3554" t="s">
        <v>5763</v>
      </c>
      <c r="K3554">
        <v>8144</v>
      </c>
      <c r="L3554">
        <v>1203344046</v>
      </c>
    </row>
    <row r="3555" spans="1:12" x14ac:dyDescent="0.45">
      <c r="A3555" t="str">
        <f t="shared" si="55"/>
        <v>Bytča, Žilinský, Slovakia</v>
      </c>
      <c r="B3555" t="s">
        <v>5764</v>
      </c>
      <c r="C3555" t="s">
        <v>5765</v>
      </c>
      <c r="D3555">
        <v>49.222799999999999</v>
      </c>
      <c r="E3555">
        <v>18.5581</v>
      </c>
      <c r="F3555" t="s">
        <v>3518</v>
      </c>
      <c r="G3555" t="s">
        <v>3519</v>
      </c>
      <c r="H3555" t="s">
        <v>3520</v>
      </c>
      <c r="I3555" t="s">
        <v>5766</v>
      </c>
      <c r="J3555" t="s">
        <v>366</v>
      </c>
      <c r="K3555">
        <v>11362</v>
      </c>
      <c r="L3555">
        <v>1703630221</v>
      </c>
    </row>
    <row r="3556" spans="1:12" x14ac:dyDescent="0.45">
      <c r="A3556" t="str">
        <f t="shared" si="55"/>
        <v>Bytom, Śląskie, Poland</v>
      </c>
      <c r="B3556" t="s">
        <v>5767</v>
      </c>
      <c r="C3556" t="s">
        <v>5767</v>
      </c>
      <c r="D3556">
        <v>50.347000000000001</v>
      </c>
      <c r="E3556">
        <v>18.922999999999998</v>
      </c>
      <c r="F3556" t="s">
        <v>3993</v>
      </c>
      <c r="G3556" t="s">
        <v>3994</v>
      </c>
      <c r="H3556" t="s">
        <v>3995</v>
      </c>
      <c r="I3556" t="s">
        <v>4429</v>
      </c>
      <c r="J3556" t="s">
        <v>366</v>
      </c>
      <c r="K3556">
        <v>171515</v>
      </c>
      <c r="L3556">
        <v>1616740907</v>
      </c>
    </row>
    <row r="3557" spans="1:12" x14ac:dyDescent="0.45">
      <c r="A3557" t="str">
        <f t="shared" si="55"/>
        <v>Bytów, Pomorskie, Poland</v>
      </c>
      <c r="B3557" t="s">
        <v>5768</v>
      </c>
      <c r="C3557" t="s">
        <v>5769</v>
      </c>
      <c r="D3557">
        <v>54.166699999999999</v>
      </c>
      <c r="E3557">
        <v>17.5</v>
      </c>
      <c r="F3557" t="s">
        <v>3993</v>
      </c>
      <c r="G3557" t="s">
        <v>3994</v>
      </c>
      <c r="H3557" t="s">
        <v>3995</v>
      </c>
      <c r="I3557" t="s">
        <v>5770</v>
      </c>
      <c r="J3557" t="s">
        <v>366</v>
      </c>
      <c r="K3557">
        <v>16888</v>
      </c>
      <c r="L3557">
        <v>1616588946</v>
      </c>
    </row>
    <row r="3558" spans="1:12" x14ac:dyDescent="0.45">
      <c r="A3558" t="str">
        <f t="shared" si="55"/>
        <v>Byumba, Northern Province, Rwanda</v>
      </c>
      <c r="B3558" t="s">
        <v>5771</v>
      </c>
      <c r="C3558" t="s">
        <v>5771</v>
      </c>
      <c r="D3558">
        <v>-1.5793999999999999</v>
      </c>
      <c r="E3558">
        <v>30.069400000000002</v>
      </c>
      <c r="F3558" t="s">
        <v>5699</v>
      </c>
      <c r="G3558" t="s">
        <v>5700</v>
      </c>
      <c r="H3558" t="s">
        <v>5701</v>
      </c>
      <c r="I3558" t="s">
        <v>5772</v>
      </c>
      <c r="J3558" t="s">
        <v>378</v>
      </c>
      <c r="K3558">
        <v>34544</v>
      </c>
      <c r="L3558">
        <v>1646868980</v>
      </c>
    </row>
    <row r="3559" spans="1:12" x14ac:dyDescent="0.45">
      <c r="A3559" t="str">
        <f t="shared" si="55"/>
        <v>Byureghavan, Kotayk’, Armenia</v>
      </c>
      <c r="B3559" t="s">
        <v>5773</v>
      </c>
      <c r="C3559" t="s">
        <v>5773</v>
      </c>
      <c r="D3559">
        <v>40.314700000000002</v>
      </c>
      <c r="E3559">
        <v>44.593600000000002</v>
      </c>
      <c r="F3559" t="s">
        <v>646</v>
      </c>
      <c r="G3559" t="s">
        <v>647</v>
      </c>
      <c r="H3559" t="s">
        <v>648</v>
      </c>
      <c r="I3559" t="s">
        <v>649</v>
      </c>
      <c r="K3559">
        <v>8500</v>
      </c>
      <c r="L3559">
        <v>1051696950</v>
      </c>
    </row>
    <row r="3560" spans="1:12" x14ac:dyDescent="0.45">
      <c r="A3560" t="str">
        <f t="shared" si="55"/>
        <v>Cà Mau, Cà Mau, Vietnam</v>
      </c>
      <c r="B3560" t="s">
        <v>5774</v>
      </c>
      <c r="C3560" t="s">
        <v>5775</v>
      </c>
      <c r="D3560">
        <v>9.1832999999999991</v>
      </c>
      <c r="E3560">
        <v>105.15</v>
      </c>
      <c r="F3560" t="s">
        <v>2163</v>
      </c>
      <c r="G3560" t="s">
        <v>2164</v>
      </c>
      <c r="H3560" t="s">
        <v>2165</v>
      </c>
      <c r="I3560" t="s">
        <v>5774</v>
      </c>
      <c r="J3560" t="s">
        <v>378</v>
      </c>
      <c r="K3560">
        <v>315270</v>
      </c>
      <c r="L3560">
        <v>1704320474</v>
      </c>
    </row>
    <row r="3561" spans="1:12" x14ac:dyDescent="0.45">
      <c r="A3561" t="str">
        <f t="shared" si="55"/>
        <v>Caacupé, Cordillera, Paraguay</v>
      </c>
      <c r="B3561" t="s">
        <v>5776</v>
      </c>
      <c r="C3561" t="s">
        <v>5777</v>
      </c>
      <c r="D3561">
        <v>-25.387</v>
      </c>
      <c r="E3561">
        <v>-57.14</v>
      </c>
      <c r="F3561" t="s">
        <v>497</v>
      </c>
      <c r="G3561" t="s">
        <v>498</v>
      </c>
      <c r="H3561" t="s">
        <v>499</v>
      </c>
      <c r="I3561" t="s">
        <v>2441</v>
      </c>
      <c r="J3561" t="s">
        <v>378</v>
      </c>
      <c r="K3561">
        <v>21696</v>
      </c>
      <c r="L3561">
        <v>1600095784</v>
      </c>
    </row>
    <row r="3562" spans="1:12" x14ac:dyDescent="0.45">
      <c r="A3562" t="str">
        <f t="shared" si="55"/>
        <v>Caazapá, Caazapá, Paraguay</v>
      </c>
      <c r="B3562" t="s">
        <v>500</v>
      </c>
      <c r="C3562" t="s">
        <v>5778</v>
      </c>
      <c r="D3562">
        <v>-26.2</v>
      </c>
      <c r="E3562">
        <v>-56.38</v>
      </c>
      <c r="F3562" t="s">
        <v>497</v>
      </c>
      <c r="G3562" t="s">
        <v>498</v>
      </c>
      <c r="H3562" t="s">
        <v>499</v>
      </c>
      <c r="I3562" t="s">
        <v>500</v>
      </c>
      <c r="J3562" t="s">
        <v>378</v>
      </c>
      <c r="K3562">
        <v>5504</v>
      </c>
      <c r="L3562">
        <v>1600103814</v>
      </c>
    </row>
    <row r="3563" spans="1:12" x14ac:dyDescent="0.45">
      <c r="A3563" t="str">
        <f t="shared" si="55"/>
        <v>Cabadbaran, Agusan del Norte, Philippines</v>
      </c>
      <c r="B3563" t="s">
        <v>5779</v>
      </c>
      <c r="C3563" t="s">
        <v>5779</v>
      </c>
      <c r="D3563">
        <v>9.1227999999999998</v>
      </c>
      <c r="E3563">
        <v>125.5346</v>
      </c>
      <c r="F3563" t="s">
        <v>1373</v>
      </c>
      <c r="G3563" t="s">
        <v>1374</v>
      </c>
      <c r="H3563" t="s">
        <v>1375</v>
      </c>
      <c r="I3563" t="s">
        <v>5780</v>
      </c>
      <c r="J3563" t="s">
        <v>378</v>
      </c>
      <c r="K3563">
        <v>73639</v>
      </c>
      <c r="L3563">
        <v>1608889253</v>
      </c>
    </row>
    <row r="3564" spans="1:12" x14ac:dyDescent="0.45">
      <c r="A3564" t="str">
        <f t="shared" si="55"/>
        <v>Caballococha, Loreto, Peru</v>
      </c>
      <c r="B3564" t="s">
        <v>5781</v>
      </c>
      <c r="C3564" t="s">
        <v>5781</v>
      </c>
      <c r="D3564">
        <v>-3.9058000000000002</v>
      </c>
      <c r="E3564">
        <v>-70.516400000000004</v>
      </c>
      <c r="F3564" t="s">
        <v>509</v>
      </c>
      <c r="G3564" t="s">
        <v>510</v>
      </c>
      <c r="H3564" t="s">
        <v>511</v>
      </c>
      <c r="I3564" t="s">
        <v>1976</v>
      </c>
      <c r="K3564">
        <v>3195</v>
      </c>
      <c r="L3564">
        <v>1604340559</v>
      </c>
    </row>
    <row r="3565" spans="1:12" x14ac:dyDescent="0.45">
      <c r="A3565" t="str">
        <f t="shared" si="55"/>
        <v>Cabanatuan City, Nueva Ecija, Philippines</v>
      </c>
      <c r="B3565" t="s">
        <v>5782</v>
      </c>
      <c r="C3565" t="s">
        <v>5782</v>
      </c>
      <c r="D3565">
        <v>15.4833</v>
      </c>
      <c r="E3565">
        <v>120.9667</v>
      </c>
      <c r="F3565" t="s">
        <v>1373</v>
      </c>
      <c r="G3565" t="s">
        <v>1374</v>
      </c>
      <c r="H3565" t="s">
        <v>1375</v>
      </c>
      <c r="I3565" t="s">
        <v>5783</v>
      </c>
      <c r="K3565">
        <v>302231</v>
      </c>
      <c r="L3565">
        <v>1608247694</v>
      </c>
    </row>
    <row r="3566" spans="1:12" x14ac:dyDescent="0.45">
      <c r="A3566" t="str">
        <f t="shared" si="55"/>
        <v>Cabarroguis, Quirino, Philippines</v>
      </c>
      <c r="B3566" t="s">
        <v>5784</v>
      </c>
      <c r="C3566" t="s">
        <v>5784</v>
      </c>
      <c r="D3566">
        <v>16.511099999999999</v>
      </c>
      <c r="E3566">
        <v>121.52119999999999</v>
      </c>
      <c r="F3566" t="s">
        <v>1373</v>
      </c>
      <c r="G3566" t="s">
        <v>1374</v>
      </c>
      <c r="H3566" t="s">
        <v>1375</v>
      </c>
      <c r="I3566" t="s">
        <v>5785</v>
      </c>
      <c r="J3566" t="s">
        <v>378</v>
      </c>
      <c r="L3566">
        <v>1608312278</v>
      </c>
    </row>
    <row r="3567" spans="1:12" x14ac:dyDescent="0.45">
      <c r="A3567" t="str">
        <f t="shared" si="55"/>
        <v>Cabeceiras de Basto, Braga, Portugal</v>
      </c>
      <c r="B3567" t="s">
        <v>5786</v>
      </c>
      <c r="C3567" t="s">
        <v>5786</v>
      </c>
      <c r="D3567">
        <v>41.5167</v>
      </c>
      <c r="E3567">
        <v>-8</v>
      </c>
      <c r="F3567" t="s">
        <v>967</v>
      </c>
      <c r="G3567" t="s">
        <v>968</v>
      </c>
      <c r="H3567" t="s">
        <v>969</v>
      </c>
      <c r="I3567" t="s">
        <v>5115</v>
      </c>
      <c r="J3567" t="s">
        <v>366</v>
      </c>
      <c r="K3567">
        <v>16710</v>
      </c>
      <c r="L3567">
        <v>1620118213</v>
      </c>
    </row>
    <row r="3568" spans="1:12" x14ac:dyDescent="0.45">
      <c r="A3568" t="str">
        <f t="shared" si="55"/>
        <v>Cabimas, Zulia, Venezuela</v>
      </c>
      <c r="B3568" t="s">
        <v>5787</v>
      </c>
      <c r="C3568" t="s">
        <v>5787</v>
      </c>
      <c r="D3568">
        <v>10.4</v>
      </c>
      <c r="E3568">
        <v>-71.433300000000003</v>
      </c>
      <c r="F3568" t="s">
        <v>702</v>
      </c>
      <c r="G3568" t="s">
        <v>703</v>
      </c>
      <c r="H3568" t="s">
        <v>704</v>
      </c>
      <c r="I3568" t="s">
        <v>5788</v>
      </c>
      <c r="J3568" t="s">
        <v>366</v>
      </c>
      <c r="K3568">
        <v>351735</v>
      </c>
      <c r="L3568">
        <v>1862398719</v>
      </c>
    </row>
    <row r="3569" spans="1:12" x14ac:dyDescent="0.45">
      <c r="A3569" t="str">
        <f t="shared" si="55"/>
        <v>Cabinda, Cabinda, Angola</v>
      </c>
      <c r="B3569" t="s">
        <v>5789</v>
      </c>
      <c r="C3569" t="s">
        <v>5789</v>
      </c>
      <c r="D3569">
        <v>-5.55</v>
      </c>
      <c r="E3569">
        <v>12.2</v>
      </c>
      <c r="F3569" t="s">
        <v>1809</v>
      </c>
      <c r="G3569" t="s">
        <v>1810</v>
      </c>
      <c r="H3569" t="s">
        <v>1811</v>
      </c>
      <c r="I3569" t="s">
        <v>5789</v>
      </c>
      <c r="J3569" t="s">
        <v>378</v>
      </c>
      <c r="K3569">
        <v>550000</v>
      </c>
      <c r="L3569">
        <v>1024474012</v>
      </c>
    </row>
    <row r="3570" spans="1:12" x14ac:dyDescent="0.45">
      <c r="A3570" t="str">
        <f t="shared" si="55"/>
        <v>Cabo Frio, Rio de Janeiro, Brazil</v>
      </c>
      <c r="B3570" t="s">
        <v>5790</v>
      </c>
      <c r="C3570" t="s">
        <v>5790</v>
      </c>
      <c r="D3570">
        <v>-22.878900000000002</v>
      </c>
      <c r="E3570">
        <v>-42.018900000000002</v>
      </c>
      <c r="F3570" t="s">
        <v>491</v>
      </c>
      <c r="G3570" t="s">
        <v>492</v>
      </c>
      <c r="H3570" t="s">
        <v>493</v>
      </c>
      <c r="I3570" t="s">
        <v>3643</v>
      </c>
      <c r="K3570">
        <v>186227</v>
      </c>
      <c r="L3570">
        <v>1076449553</v>
      </c>
    </row>
    <row r="3571" spans="1:12" x14ac:dyDescent="0.45">
      <c r="A3571" t="str">
        <f t="shared" si="55"/>
        <v>Cabo Rojo, Puerto Rico, Puerto Rico</v>
      </c>
      <c r="B3571" t="s">
        <v>5791</v>
      </c>
      <c r="C3571" t="s">
        <v>5791</v>
      </c>
      <c r="D3571">
        <v>18.0867</v>
      </c>
      <c r="E3571">
        <v>-67.148200000000003</v>
      </c>
      <c r="F3571" t="s">
        <v>961</v>
      </c>
      <c r="G3571" t="s">
        <v>962</v>
      </c>
      <c r="H3571" t="s">
        <v>963</v>
      </c>
      <c r="I3571" t="s">
        <v>961</v>
      </c>
      <c r="K3571">
        <v>8862</v>
      </c>
      <c r="L3571">
        <v>1630023608</v>
      </c>
    </row>
    <row r="3572" spans="1:12" x14ac:dyDescent="0.45">
      <c r="A3572" t="str">
        <f t="shared" si="55"/>
        <v>Cabo San Lucas, Baja California Sur, Mexico</v>
      </c>
      <c r="B3572" t="s">
        <v>5792</v>
      </c>
      <c r="C3572" t="s">
        <v>5792</v>
      </c>
      <c r="D3572">
        <v>22.889700000000001</v>
      </c>
      <c r="E3572">
        <v>-109.9156</v>
      </c>
      <c r="F3572" t="s">
        <v>519</v>
      </c>
      <c r="G3572" t="s">
        <v>520</v>
      </c>
      <c r="H3572" t="s">
        <v>521</v>
      </c>
      <c r="I3572" t="s">
        <v>5793</v>
      </c>
      <c r="K3572">
        <v>81111</v>
      </c>
      <c r="L3572">
        <v>1484694325</v>
      </c>
    </row>
    <row r="3573" spans="1:12" x14ac:dyDescent="0.45">
      <c r="A3573" t="str">
        <f t="shared" si="55"/>
        <v>Caboolture, Queensland, Australia</v>
      </c>
      <c r="B3573" t="s">
        <v>5794</v>
      </c>
      <c r="C3573" t="s">
        <v>5794</v>
      </c>
      <c r="D3573">
        <v>-27.066700000000001</v>
      </c>
      <c r="E3573">
        <v>152.96700000000001</v>
      </c>
      <c r="F3573" t="s">
        <v>830</v>
      </c>
      <c r="G3573" t="s">
        <v>831</v>
      </c>
      <c r="H3573" t="s">
        <v>832</v>
      </c>
      <c r="I3573" t="s">
        <v>1959</v>
      </c>
      <c r="K3573">
        <v>26433</v>
      </c>
      <c r="L3573">
        <v>1036273434</v>
      </c>
    </row>
    <row r="3574" spans="1:12" x14ac:dyDescent="0.45">
      <c r="A3574" t="str">
        <f t="shared" si="55"/>
        <v>Cabot, Arkansas, United States</v>
      </c>
      <c r="B3574" t="s">
        <v>5795</v>
      </c>
      <c r="C3574" t="s">
        <v>5795</v>
      </c>
      <c r="D3574">
        <v>34.976799999999997</v>
      </c>
      <c r="E3574">
        <v>-92.0274</v>
      </c>
      <c r="F3574" t="s">
        <v>530</v>
      </c>
      <c r="G3574" t="s">
        <v>531</v>
      </c>
      <c r="H3574" t="s">
        <v>532</v>
      </c>
      <c r="I3574" t="s">
        <v>1616</v>
      </c>
      <c r="K3574">
        <v>26352</v>
      </c>
      <c r="L3574">
        <v>1840013530</v>
      </c>
    </row>
    <row r="3575" spans="1:12" x14ac:dyDescent="0.45">
      <c r="A3575" t="str">
        <f t="shared" si="55"/>
        <v>Cabreúva, São Paulo, Brazil</v>
      </c>
      <c r="B3575" t="s">
        <v>5796</v>
      </c>
      <c r="C3575" t="s">
        <v>5797</v>
      </c>
      <c r="D3575">
        <v>-23.307500000000001</v>
      </c>
      <c r="E3575">
        <v>-47.133099999999999</v>
      </c>
      <c r="F3575" t="s">
        <v>491</v>
      </c>
      <c r="G3575" t="s">
        <v>492</v>
      </c>
      <c r="H3575" t="s">
        <v>493</v>
      </c>
      <c r="I3575" t="s">
        <v>801</v>
      </c>
      <c r="K3575">
        <v>46528</v>
      </c>
      <c r="L3575">
        <v>1076162837</v>
      </c>
    </row>
    <row r="3576" spans="1:12" x14ac:dyDescent="0.45">
      <c r="A3576" t="str">
        <f t="shared" si="55"/>
        <v>Cabudare, Lara, Venezuela</v>
      </c>
      <c r="B3576" t="s">
        <v>5798</v>
      </c>
      <c r="C3576" t="s">
        <v>5798</v>
      </c>
      <c r="D3576">
        <v>10.033099999999999</v>
      </c>
      <c r="E3576">
        <v>-69.263300000000001</v>
      </c>
      <c r="F3576" t="s">
        <v>702</v>
      </c>
      <c r="G3576" t="s">
        <v>703</v>
      </c>
      <c r="H3576" t="s">
        <v>704</v>
      </c>
      <c r="I3576" t="s">
        <v>3634</v>
      </c>
      <c r="J3576" t="s">
        <v>366</v>
      </c>
      <c r="K3576">
        <v>70578</v>
      </c>
      <c r="L3576">
        <v>1862114226</v>
      </c>
    </row>
    <row r="3577" spans="1:12" x14ac:dyDescent="0.45">
      <c r="A3577" t="str">
        <f t="shared" si="55"/>
        <v>Cabuyao, Laguna, Philippines</v>
      </c>
      <c r="B3577" t="s">
        <v>5799</v>
      </c>
      <c r="C3577" t="s">
        <v>5799</v>
      </c>
      <c r="D3577">
        <v>14.275</v>
      </c>
      <c r="E3577">
        <v>121.125</v>
      </c>
      <c r="F3577" t="s">
        <v>1373</v>
      </c>
      <c r="G3577" t="s">
        <v>1374</v>
      </c>
      <c r="H3577" t="s">
        <v>1375</v>
      </c>
      <c r="I3577" t="s">
        <v>4521</v>
      </c>
      <c r="K3577">
        <v>308745</v>
      </c>
      <c r="L3577">
        <v>1608604441</v>
      </c>
    </row>
    <row r="3578" spans="1:12" x14ac:dyDescent="0.45">
      <c r="A3578" t="str">
        <f t="shared" si="55"/>
        <v>Caçador, Santa Catarina, Brazil</v>
      </c>
      <c r="B3578" t="s">
        <v>5800</v>
      </c>
      <c r="C3578" t="s">
        <v>5801</v>
      </c>
      <c r="D3578">
        <v>-26.775300000000001</v>
      </c>
      <c r="E3578">
        <v>-51.015000000000001</v>
      </c>
      <c r="F3578" t="s">
        <v>491</v>
      </c>
      <c r="G3578" t="s">
        <v>492</v>
      </c>
      <c r="H3578" t="s">
        <v>493</v>
      </c>
      <c r="I3578" t="s">
        <v>2288</v>
      </c>
      <c r="K3578">
        <v>63726</v>
      </c>
      <c r="L3578">
        <v>1076703793</v>
      </c>
    </row>
    <row r="3579" spans="1:12" x14ac:dyDescent="0.45">
      <c r="A3579" t="str">
        <f t="shared" si="55"/>
        <v>Čačak, Čačak, Serbia</v>
      </c>
      <c r="B3579" t="s">
        <v>5802</v>
      </c>
      <c r="C3579" t="s">
        <v>5803</v>
      </c>
      <c r="D3579">
        <v>43.891399999999997</v>
      </c>
      <c r="E3579">
        <v>20.349699999999999</v>
      </c>
      <c r="F3579" t="s">
        <v>795</v>
      </c>
      <c r="G3579" t="s">
        <v>796</v>
      </c>
      <c r="H3579" t="s">
        <v>797</v>
      </c>
      <c r="I3579" t="s">
        <v>5802</v>
      </c>
      <c r="J3579" t="s">
        <v>378</v>
      </c>
      <c r="K3579">
        <v>71883</v>
      </c>
      <c r="L3579">
        <v>1688216463</v>
      </c>
    </row>
    <row r="3580" spans="1:12" x14ac:dyDescent="0.45">
      <c r="A3580" t="str">
        <f t="shared" si="55"/>
        <v>Cacalchen, Yucatán, Mexico</v>
      </c>
      <c r="B3580" t="s">
        <v>5804</v>
      </c>
      <c r="C3580" t="s">
        <v>5804</v>
      </c>
      <c r="D3580">
        <v>20.982199999999999</v>
      </c>
      <c r="E3580">
        <v>-89.227800000000002</v>
      </c>
      <c r="F3580" t="s">
        <v>519</v>
      </c>
      <c r="G3580" t="s">
        <v>520</v>
      </c>
      <c r="H3580" t="s">
        <v>521</v>
      </c>
      <c r="I3580" t="s">
        <v>694</v>
      </c>
      <c r="K3580">
        <v>6787</v>
      </c>
      <c r="L3580">
        <v>1484727616</v>
      </c>
    </row>
    <row r="3581" spans="1:12" x14ac:dyDescent="0.45">
      <c r="A3581" t="str">
        <f t="shared" si="55"/>
        <v>Caçapava, São Paulo, Brazil</v>
      </c>
      <c r="B3581" t="s">
        <v>5805</v>
      </c>
      <c r="C3581" t="s">
        <v>5806</v>
      </c>
      <c r="D3581">
        <v>-23.1008</v>
      </c>
      <c r="E3581">
        <v>-45.706899999999997</v>
      </c>
      <c r="F3581" t="s">
        <v>491</v>
      </c>
      <c r="G3581" t="s">
        <v>492</v>
      </c>
      <c r="H3581" t="s">
        <v>493</v>
      </c>
      <c r="I3581" t="s">
        <v>801</v>
      </c>
      <c r="K3581">
        <v>91162</v>
      </c>
      <c r="L3581">
        <v>1076289420</v>
      </c>
    </row>
    <row r="3582" spans="1:12" x14ac:dyDescent="0.45">
      <c r="A3582" t="str">
        <f t="shared" si="55"/>
        <v>Cacém, Lisboa, Portugal</v>
      </c>
      <c r="B3582" t="s">
        <v>5807</v>
      </c>
      <c r="C3582" t="s">
        <v>5808</v>
      </c>
      <c r="D3582">
        <v>38.770400000000002</v>
      </c>
      <c r="E3582">
        <v>-9.3080999999999996</v>
      </c>
      <c r="F3582" t="s">
        <v>967</v>
      </c>
      <c r="G3582" t="s">
        <v>968</v>
      </c>
      <c r="H3582" t="s">
        <v>969</v>
      </c>
      <c r="I3582" t="s">
        <v>970</v>
      </c>
      <c r="K3582">
        <v>21289</v>
      </c>
      <c r="L3582">
        <v>1620147105</v>
      </c>
    </row>
    <row r="3583" spans="1:12" x14ac:dyDescent="0.45">
      <c r="A3583" t="str">
        <f t="shared" si="55"/>
        <v>Cáceres, Mato Grosso, Brazil</v>
      </c>
      <c r="B3583" t="s">
        <v>5809</v>
      </c>
      <c r="C3583" t="s">
        <v>5810</v>
      </c>
      <c r="D3583">
        <v>-16.05</v>
      </c>
      <c r="E3583">
        <v>-57.51</v>
      </c>
      <c r="F3583" t="s">
        <v>491</v>
      </c>
      <c r="G3583" t="s">
        <v>492</v>
      </c>
      <c r="H3583" t="s">
        <v>493</v>
      </c>
      <c r="I3583" t="s">
        <v>1684</v>
      </c>
      <c r="K3583">
        <v>85274</v>
      </c>
      <c r="L3583">
        <v>1076422654</v>
      </c>
    </row>
    <row r="3584" spans="1:12" x14ac:dyDescent="0.45">
      <c r="A3584" t="str">
        <f t="shared" si="55"/>
        <v>Cáceres, Extremadura, Spain</v>
      </c>
      <c r="B3584" t="s">
        <v>5809</v>
      </c>
      <c r="C3584" t="s">
        <v>5810</v>
      </c>
      <c r="D3584">
        <v>39.473100000000002</v>
      </c>
      <c r="E3584">
        <v>-6.3711000000000002</v>
      </c>
      <c r="F3584" t="s">
        <v>436</v>
      </c>
      <c r="G3584" t="s">
        <v>437</v>
      </c>
      <c r="H3584" t="s">
        <v>438</v>
      </c>
      <c r="I3584" t="s">
        <v>2437</v>
      </c>
      <c r="J3584" t="s">
        <v>366</v>
      </c>
      <c r="K3584">
        <v>96126</v>
      </c>
      <c r="L3584">
        <v>1724532670</v>
      </c>
    </row>
    <row r="3585" spans="1:12" x14ac:dyDescent="0.45">
      <c r="A3585" t="str">
        <f t="shared" si="55"/>
        <v>Cachan, Île-de-France, France</v>
      </c>
      <c r="B3585" t="s">
        <v>5811</v>
      </c>
      <c r="C3585" t="s">
        <v>5811</v>
      </c>
      <c r="D3585">
        <v>48.791899999999998</v>
      </c>
      <c r="E3585">
        <v>2.3319000000000001</v>
      </c>
      <c r="F3585" t="s">
        <v>526</v>
      </c>
      <c r="G3585" t="s">
        <v>527</v>
      </c>
      <c r="H3585" t="s">
        <v>528</v>
      </c>
      <c r="I3585" t="s">
        <v>732</v>
      </c>
      <c r="K3585">
        <v>31069</v>
      </c>
      <c r="L3585">
        <v>1250259069</v>
      </c>
    </row>
    <row r="3586" spans="1:12" x14ac:dyDescent="0.45">
      <c r="A3586" t="str">
        <f t="shared" si="55"/>
        <v>Cacheu, Cacheu, Guinea-Bissau</v>
      </c>
      <c r="B3586" t="s">
        <v>5812</v>
      </c>
      <c r="C3586" t="s">
        <v>5812</v>
      </c>
      <c r="D3586">
        <v>12.278</v>
      </c>
      <c r="E3586">
        <v>-16.164999999999999</v>
      </c>
      <c r="F3586" t="s">
        <v>3079</v>
      </c>
      <c r="G3586" t="s">
        <v>3080</v>
      </c>
      <c r="H3586" t="s">
        <v>3081</v>
      </c>
      <c r="I3586" t="s">
        <v>5812</v>
      </c>
      <c r="J3586" t="s">
        <v>378</v>
      </c>
      <c r="K3586">
        <v>9882</v>
      </c>
      <c r="L3586">
        <v>1624294223</v>
      </c>
    </row>
    <row r="3587" spans="1:12" x14ac:dyDescent="0.45">
      <c r="A3587" t="str">
        <f t="shared" ref="A3587:A3650" si="56">CONCATENATE(B3587,", ",I3587,", ",F3587)</f>
        <v>Cachoeira do Sul, Rio Grande do Sul, Brazil</v>
      </c>
      <c r="B3587" t="s">
        <v>5813</v>
      </c>
      <c r="C3587" t="s">
        <v>5813</v>
      </c>
      <c r="D3587">
        <v>-30.03</v>
      </c>
      <c r="E3587">
        <v>-52.91</v>
      </c>
      <c r="F3587" t="s">
        <v>491</v>
      </c>
      <c r="G3587" t="s">
        <v>492</v>
      </c>
      <c r="H3587" t="s">
        <v>493</v>
      </c>
      <c r="I3587" t="s">
        <v>3101</v>
      </c>
      <c r="K3587">
        <v>74694</v>
      </c>
      <c r="L3587">
        <v>1076336795</v>
      </c>
    </row>
    <row r="3588" spans="1:12" x14ac:dyDescent="0.45">
      <c r="A3588" t="str">
        <f t="shared" si="56"/>
        <v>Cachoeira Paulista, São Paulo, Brazil</v>
      </c>
      <c r="B3588" t="s">
        <v>5814</v>
      </c>
      <c r="C3588" t="s">
        <v>5814</v>
      </c>
      <c r="D3588">
        <v>-22.664999999999999</v>
      </c>
      <c r="E3588">
        <v>-45.009399999999999</v>
      </c>
      <c r="F3588" t="s">
        <v>491</v>
      </c>
      <c r="G3588" t="s">
        <v>492</v>
      </c>
      <c r="H3588" t="s">
        <v>493</v>
      </c>
      <c r="I3588" t="s">
        <v>801</v>
      </c>
      <c r="K3588">
        <v>32294</v>
      </c>
      <c r="L3588">
        <v>1076563996</v>
      </c>
    </row>
    <row r="3589" spans="1:12" x14ac:dyDescent="0.45">
      <c r="A3589" t="str">
        <f t="shared" si="56"/>
        <v>Cachoeiro de Itapemirim, Espírito Santo, Brazil</v>
      </c>
      <c r="B3589" t="s">
        <v>5815</v>
      </c>
      <c r="C3589" t="s">
        <v>5815</v>
      </c>
      <c r="D3589">
        <v>-20.8489</v>
      </c>
      <c r="E3589">
        <v>-41.1128</v>
      </c>
      <c r="F3589" t="s">
        <v>491</v>
      </c>
      <c r="G3589" t="s">
        <v>492</v>
      </c>
      <c r="H3589" t="s">
        <v>493</v>
      </c>
      <c r="I3589" t="s">
        <v>5816</v>
      </c>
      <c r="K3589">
        <v>189889</v>
      </c>
      <c r="L3589">
        <v>1076536175</v>
      </c>
    </row>
    <row r="3590" spans="1:12" x14ac:dyDescent="0.45">
      <c r="A3590" t="str">
        <f t="shared" si="56"/>
        <v>Cacolo, Lunda Sul, Angola</v>
      </c>
      <c r="B3590" t="s">
        <v>5817</v>
      </c>
      <c r="C3590" t="s">
        <v>5817</v>
      </c>
      <c r="D3590">
        <v>-10.1496</v>
      </c>
      <c r="E3590">
        <v>19.260000000000002</v>
      </c>
      <c r="F3590" t="s">
        <v>1809</v>
      </c>
      <c r="G3590" t="s">
        <v>1810</v>
      </c>
      <c r="H3590" t="s">
        <v>1811</v>
      </c>
      <c r="I3590" t="s">
        <v>5818</v>
      </c>
      <c r="K3590">
        <v>984</v>
      </c>
      <c r="L3590">
        <v>1024592975</v>
      </c>
    </row>
    <row r="3591" spans="1:12" x14ac:dyDescent="0.45">
      <c r="A3591" t="str">
        <f t="shared" si="56"/>
        <v>Caconde, São Paulo, Brazil</v>
      </c>
      <c r="B3591" t="s">
        <v>5819</v>
      </c>
      <c r="C3591" t="s">
        <v>5819</v>
      </c>
      <c r="D3591">
        <v>-21.5289</v>
      </c>
      <c r="E3591">
        <v>-46.643900000000002</v>
      </c>
      <c r="F3591" t="s">
        <v>491</v>
      </c>
      <c r="G3591" t="s">
        <v>492</v>
      </c>
      <c r="H3591" t="s">
        <v>493</v>
      </c>
      <c r="I3591" t="s">
        <v>801</v>
      </c>
      <c r="K3591">
        <v>18976</v>
      </c>
      <c r="L3591">
        <v>1076573900</v>
      </c>
    </row>
    <row r="3592" spans="1:12" x14ac:dyDescent="0.45">
      <c r="A3592" t="str">
        <f t="shared" si="56"/>
        <v>Cadaval, Lisboa, Portugal</v>
      </c>
      <c r="B3592" t="s">
        <v>5820</v>
      </c>
      <c r="C3592" t="s">
        <v>5820</v>
      </c>
      <c r="D3592">
        <v>39.25</v>
      </c>
      <c r="E3592">
        <v>-9.1</v>
      </c>
      <c r="F3592" t="s">
        <v>967</v>
      </c>
      <c r="G3592" t="s">
        <v>968</v>
      </c>
      <c r="H3592" t="s">
        <v>969</v>
      </c>
      <c r="I3592" t="s">
        <v>970</v>
      </c>
      <c r="J3592" t="s">
        <v>366</v>
      </c>
      <c r="K3592">
        <v>14525</v>
      </c>
      <c r="L3592">
        <v>1620009427</v>
      </c>
    </row>
    <row r="3593" spans="1:12" x14ac:dyDescent="0.45">
      <c r="A3593" t="str">
        <f t="shared" si="56"/>
        <v>Čadca, Žilinský, Slovakia</v>
      </c>
      <c r="B3593" t="s">
        <v>5821</v>
      </c>
      <c r="C3593" t="s">
        <v>5822</v>
      </c>
      <c r="D3593">
        <v>49.438600000000001</v>
      </c>
      <c r="E3593">
        <v>18.7883</v>
      </c>
      <c r="F3593" t="s">
        <v>3518</v>
      </c>
      <c r="G3593" t="s">
        <v>3519</v>
      </c>
      <c r="H3593" t="s">
        <v>3520</v>
      </c>
      <c r="I3593" t="s">
        <v>5766</v>
      </c>
      <c r="J3593" t="s">
        <v>366</v>
      </c>
      <c r="K3593">
        <v>24315</v>
      </c>
      <c r="L3593">
        <v>1703091898</v>
      </c>
    </row>
    <row r="3594" spans="1:12" x14ac:dyDescent="0.45">
      <c r="A3594" t="str">
        <f t="shared" si="56"/>
        <v>Cadereyta, Querétaro, Mexico</v>
      </c>
      <c r="B3594" t="s">
        <v>5823</v>
      </c>
      <c r="C3594" t="s">
        <v>5823</v>
      </c>
      <c r="D3594">
        <v>20.7</v>
      </c>
      <c r="E3594">
        <v>-99.816699999999997</v>
      </c>
      <c r="F3594" t="s">
        <v>519</v>
      </c>
      <c r="G3594" t="s">
        <v>520</v>
      </c>
      <c r="H3594" t="s">
        <v>521</v>
      </c>
      <c r="I3594" t="s">
        <v>1820</v>
      </c>
      <c r="J3594" t="s">
        <v>366</v>
      </c>
      <c r="K3594">
        <v>13347</v>
      </c>
      <c r="L3594">
        <v>1484014263</v>
      </c>
    </row>
    <row r="3595" spans="1:12" x14ac:dyDescent="0.45">
      <c r="A3595" t="str">
        <f t="shared" si="56"/>
        <v>Cadereyta Jiménez, Nuevo León, Mexico</v>
      </c>
      <c r="B3595" t="s">
        <v>5824</v>
      </c>
      <c r="C3595" t="s">
        <v>5825</v>
      </c>
      <c r="D3595">
        <v>25.6</v>
      </c>
      <c r="E3595">
        <v>-100</v>
      </c>
      <c r="F3595" t="s">
        <v>519</v>
      </c>
      <c r="G3595" t="s">
        <v>520</v>
      </c>
      <c r="H3595" t="s">
        <v>521</v>
      </c>
      <c r="I3595" t="s">
        <v>5826</v>
      </c>
      <c r="J3595" t="s">
        <v>366</v>
      </c>
      <c r="K3595">
        <v>86445</v>
      </c>
      <c r="L3595">
        <v>1484839099</v>
      </c>
    </row>
    <row r="3596" spans="1:12" x14ac:dyDescent="0.45">
      <c r="A3596" t="str">
        <f t="shared" si="56"/>
        <v>Cadillac, Michigan, United States</v>
      </c>
      <c r="B3596" t="s">
        <v>5827</v>
      </c>
      <c r="C3596" t="s">
        <v>5827</v>
      </c>
      <c r="D3596">
        <v>44.249400000000001</v>
      </c>
      <c r="E3596">
        <v>-85.416300000000007</v>
      </c>
      <c r="F3596" t="s">
        <v>530</v>
      </c>
      <c r="G3596" t="s">
        <v>531</v>
      </c>
      <c r="H3596" t="s">
        <v>532</v>
      </c>
      <c r="I3596" t="s">
        <v>868</v>
      </c>
      <c r="K3596">
        <v>11850</v>
      </c>
      <c r="L3596">
        <v>1840002512</v>
      </c>
    </row>
    <row r="3597" spans="1:12" x14ac:dyDescent="0.45">
      <c r="A3597" t="str">
        <f t="shared" si="56"/>
        <v>Cadiz, Negros Occidental, Philippines</v>
      </c>
      <c r="B3597" t="s">
        <v>5828</v>
      </c>
      <c r="C3597" t="s">
        <v>5828</v>
      </c>
      <c r="D3597">
        <v>10.9587</v>
      </c>
      <c r="E3597">
        <v>123.3086</v>
      </c>
      <c r="F3597" t="s">
        <v>1373</v>
      </c>
      <c r="G3597" t="s">
        <v>1374</v>
      </c>
      <c r="H3597" t="s">
        <v>1375</v>
      </c>
      <c r="I3597" t="s">
        <v>3115</v>
      </c>
      <c r="K3597">
        <v>283157</v>
      </c>
      <c r="L3597">
        <v>1608224037</v>
      </c>
    </row>
    <row r="3598" spans="1:12" x14ac:dyDescent="0.45">
      <c r="A3598" t="str">
        <f t="shared" si="56"/>
        <v>Cádiz, Andalusia, Spain</v>
      </c>
      <c r="B3598" t="s">
        <v>5829</v>
      </c>
      <c r="C3598" t="s">
        <v>5828</v>
      </c>
      <c r="D3598">
        <v>36.534999999999997</v>
      </c>
      <c r="E3598">
        <v>-6.2975000000000003</v>
      </c>
      <c r="F3598" t="s">
        <v>436</v>
      </c>
      <c r="G3598" t="s">
        <v>437</v>
      </c>
      <c r="H3598" t="s">
        <v>438</v>
      </c>
      <c r="I3598" t="s">
        <v>1546</v>
      </c>
      <c r="J3598" t="s">
        <v>366</v>
      </c>
      <c r="K3598">
        <v>116027</v>
      </c>
      <c r="L3598">
        <v>1724502822</v>
      </c>
    </row>
    <row r="3599" spans="1:12" x14ac:dyDescent="0.45">
      <c r="A3599" t="str">
        <f t="shared" si="56"/>
        <v>Caen, Normandie, France</v>
      </c>
      <c r="B3599" t="s">
        <v>5830</v>
      </c>
      <c r="C3599" t="s">
        <v>5830</v>
      </c>
      <c r="D3599">
        <v>49.18</v>
      </c>
      <c r="E3599">
        <v>-0.37</v>
      </c>
      <c r="F3599" t="s">
        <v>526</v>
      </c>
      <c r="G3599" t="s">
        <v>527</v>
      </c>
      <c r="H3599" t="s">
        <v>528</v>
      </c>
      <c r="I3599" t="s">
        <v>1498</v>
      </c>
      <c r="J3599" t="s">
        <v>366</v>
      </c>
      <c r="K3599">
        <v>105354</v>
      </c>
      <c r="L3599">
        <v>1250001272</v>
      </c>
    </row>
    <row r="3600" spans="1:12" x14ac:dyDescent="0.45">
      <c r="A3600" t="str">
        <f t="shared" si="56"/>
        <v>Caerdydd, Cardiff, United Kingdom</v>
      </c>
      <c r="B3600" t="s">
        <v>5831</v>
      </c>
      <c r="C3600" t="s">
        <v>5831</v>
      </c>
      <c r="D3600">
        <v>51.4833</v>
      </c>
      <c r="E3600">
        <v>-3.1833</v>
      </c>
      <c r="F3600" t="s">
        <v>536</v>
      </c>
      <c r="G3600" t="s">
        <v>537</v>
      </c>
      <c r="H3600" t="s">
        <v>538</v>
      </c>
      <c r="I3600" t="s">
        <v>5832</v>
      </c>
      <c r="K3600">
        <v>479000</v>
      </c>
      <c r="L3600">
        <v>1826362422</v>
      </c>
    </row>
    <row r="3601" spans="1:12" x14ac:dyDescent="0.45">
      <c r="A3601" t="str">
        <f t="shared" si="56"/>
        <v>Caerfyrddin, Carmarthenshire, United Kingdom</v>
      </c>
      <c r="B3601" t="s">
        <v>5833</v>
      </c>
      <c r="C3601" t="s">
        <v>5833</v>
      </c>
      <c r="D3601">
        <v>51.856000000000002</v>
      </c>
      <c r="E3601">
        <v>-4.3159999999999998</v>
      </c>
      <c r="F3601" t="s">
        <v>536</v>
      </c>
      <c r="G3601" t="s">
        <v>537</v>
      </c>
      <c r="H3601" t="s">
        <v>538</v>
      </c>
      <c r="I3601" t="s">
        <v>1860</v>
      </c>
      <c r="K3601">
        <v>14185</v>
      </c>
      <c r="L3601">
        <v>1826550370</v>
      </c>
    </row>
    <row r="3602" spans="1:12" x14ac:dyDescent="0.45">
      <c r="A3602" t="str">
        <f t="shared" si="56"/>
        <v>Caerleon, Newport, United Kingdom</v>
      </c>
      <c r="B3602" t="s">
        <v>5834</v>
      </c>
      <c r="C3602" t="s">
        <v>5834</v>
      </c>
      <c r="D3602">
        <v>51.615000000000002</v>
      </c>
      <c r="E3602">
        <v>-2.9590000000000001</v>
      </c>
      <c r="F3602" t="s">
        <v>536</v>
      </c>
      <c r="G3602" t="s">
        <v>537</v>
      </c>
      <c r="H3602" t="s">
        <v>538</v>
      </c>
      <c r="I3602" t="s">
        <v>5835</v>
      </c>
      <c r="K3602">
        <v>8061</v>
      </c>
      <c r="L3602">
        <v>1826946689</v>
      </c>
    </row>
    <row r="3603" spans="1:12" x14ac:dyDescent="0.45">
      <c r="A3603" t="str">
        <f t="shared" si="56"/>
        <v>Caernarfon, Gwynedd, United Kingdom</v>
      </c>
      <c r="B3603" t="s">
        <v>5836</v>
      </c>
      <c r="C3603" t="s">
        <v>5836</v>
      </c>
      <c r="D3603">
        <v>53.14</v>
      </c>
      <c r="E3603">
        <v>-4.2699999999999996</v>
      </c>
      <c r="F3603" t="s">
        <v>536</v>
      </c>
      <c r="G3603" t="s">
        <v>537</v>
      </c>
      <c r="H3603" t="s">
        <v>538</v>
      </c>
      <c r="I3603" t="s">
        <v>5837</v>
      </c>
      <c r="K3603">
        <v>9852</v>
      </c>
      <c r="L3603">
        <v>1826011275</v>
      </c>
    </row>
    <row r="3604" spans="1:12" x14ac:dyDescent="0.45">
      <c r="A3604" t="str">
        <f t="shared" si="56"/>
        <v>Caerphilly, Caerphilly, United Kingdom</v>
      </c>
      <c r="B3604" t="s">
        <v>579</v>
      </c>
      <c r="C3604" t="s">
        <v>579</v>
      </c>
      <c r="D3604">
        <v>51.578000000000003</v>
      </c>
      <c r="E3604">
        <v>-3.218</v>
      </c>
      <c r="F3604" t="s">
        <v>536</v>
      </c>
      <c r="G3604" t="s">
        <v>537</v>
      </c>
      <c r="H3604" t="s">
        <v>538</v>
      </c>
      <c r="I3604" t="s">
        <v>579</v>
      </c>
      <c r="K3604">
        <v>41402</v>
      </c>
      <c r="L3604">
        <v>1826322639</v>
      </c>
    </row>
    <row r="3605" spans="1:12" x14ac:dyDescent="0.45">
      <c r="A3605" t="str">
        <f t="shared" si="56"/>
        <v>Cafayate, Salta, Argentina</v>
      </c>
      <c r="B3605" t="s">
        <v>5838</v>
      </c>
      <c r="C3605" t="s">
        <v>5838</v>
      </c>
      <c r="D3605">
        <v>-26.07</v>
      </c>
      <c r="E3605">
        <v>-65.98</v>
      </c>
      <c r="F3605" t="s">
        <v>651</v>
      </c>
      <c r="G3605" t="s">
        <v>652</v>
      </c>
      <c r="H3605" t="s">
        <v>653</v>
      </c>
      <c r="I3605" t="s">
        <v>5839</v>
      </c>
      <c r="J3605" t="s">
        <v>366</v>
      </c>
      <c r="K3605">
        <v>11785</v>
      </c>
      <c r="L3605">
        <v>1032961594</v>
      </c>
    </row>
    <row r="3606" spans="1:12" x14ac:dyDescent="0.45">
      <c r="A3606" t="str">
        <f t="shared" si="56"/>
        <v>Cafelândia, São Paulo, Brazil</v>
      </c>
      <c r="B3606" t="s">
        <v>5840</v>
      </c>
      <c r="C3606" t="s">
        <v>5841</v>
      </c>
      <c r="D3606">
        <v>-21.802499999999998</v>
      </c>
      <c r="E3606">
        <v>-49.61</v>
      </c>
      <c r="F3606" t="s">
        <v>491</v>
      </c>
      <c r="G3606" t="s">
        <v>492</v>
      </c>
      <c r="H3606" t="s">
        <v>493</v>
      </c>
      <c r="I3606" t="s">
        <v>801</v>
      </c>
      <c r="K3606">
        <v>17499</v>
      </c>
      <c r="L3606">
        <v>1076575289</v>
      </c>
    </row>
    <row r="3607" spans="1:12" x14ac:dyDescent="0.45">
      <c r="A3607" t="str">
        <f t="shared" si="56"/>
        <v>Cagayan de Oro, Cagayan de Oro, Philippines</v>
      </c>
      <c r="B3607" t="s">
        <v>5842</v>
      </c>
      <c r="C3607" t="s">
        <v>5842</v>
      </c>
      <c r="D3607">
        <v>8.4832999999999998</v>
      </c>
      <c r="E3607">
        <v>124.65</v>
      </c>
      <c r="F3607" t="s">
        <v>1373</v>
      </c>
      <c r="G3607" t="s">
        <v>1374</v>
      </c>
      <c r="H3607" t="s">
        <v>1375</v>
      </c>
      <c r="I3607" t="s">
        <v>5842</v>
      </c>
      <c r="J3607" t="s">
        <v>378</v>
      </c>
      <c r="K3607">
        <v>675950</v>
      </c>
      <c r="L3607">
        <v>1608831546</v>
      </c>
    </row>
    <row r="3608" spans="1:12" x14ac:dyDescent="0.45">
      <c r="A3608" t="str">
        <f t="shared" si="56"/>
        <v>Cagliari, Sardegna, Italy</v>
      </c>
      <c r="B3608" t="s">
        <v>5843</v>
      </c>
      <c r="C3608" t="s">
        <v>5843</v>
      </c>
      <c r="D3608">
        <v>39.2224</v>
      </c>
      <c r="E3608">
        <v>9.1039999999999992</v>
      </c>
      <c r="F3608" t="s">
        <v>946</v>
      </c>
      <c r="G3608" t="s">
        <v>947</v>
      </c>
      <c r="H3608" t="s">
        <v>948</v>
      </c>
      <c r="I3608" t="s">
        <v>5844</v>
      </c>
      <c r="J3608" t="s">
        <v>378</v>
      </c>
      <c r="K3608">
        <v>291511</v>
      </c>
      <c r="L3608">
        <v>1380685705</v>
      </c>
    </row>
    <row r="3609" spans="1:12" x14ac:dyDescent="0.45">
      <c r="A3609" t="str">
        <f t="shared" si="56"/>
        <v>Cagnes-sur-Mer, Provence-Alpes-Côte d’Azur, France</v>
      </c>
      <c r="B3609" t="s">
        <v>5845</v>
      </c>
      <c r="C3609" t="s">
        <v>5845</v>
      </c>
      <c r="D3609">
        <v>43.664400000000001</v>
      </c>
      <c r="E3609">
        <v>7.1489000000000003</v>
      </c>
      <c r="F3609" t="s">
        <v>526</v>
      </c>
      <c r="G3609" t="s">
        <v>527</v>
      </c>
      <c r="H3609" t="s">
        <v>528</v>
      </c>
      <c r="I3609" t="s">
        <v>1081</v>
      </c>
      <c r="K3609">
        <v>50928</v>
      </c>
      <c r="L3609">
        <v>1250261503</v>
      </c>
    </row>
    <row r="3610" spans="1:12" x14ac:dyDescent="0.45">
      <c r="A3610" t="str">
        <f t="shared" si="56"/>
        <v>Cagua, Aragua, Venezuela</v>
      </c>
      <c r="B3610" t="s">
        <v>5846</v>
      </c>
      <c r="C3610" t="s">
        <v>5846</v>
      </c>
      <c r="D3610">
        <v>10.1831</v>
      </c>
      <c r="E3610">
        <v>-67.45</v>
      </c>
      <c r="F3610" t="s">
        <v>702</v>
      </c>
      <c r="G3610" t="s">
        <v>703</v>
      </c>
      <c r="H3610" t="s">
        <v>704</v>
      </c>
      <c r="I3610" t="s">
        <v>5847</v>
      </c>
      <c r="J3610" t="s">
        <v>366</v>
      </c>
      <c r="K3610">
        <v>122571</v>
      </c>
      <c r="L3610">
        <v>1862805374</v>
      </c>
    </row>
    <row r="3611" spans="1:12" x14ac:dyDescent="0.45">
      <c r="A3611" t="str">
        <f t="shared" si="56"/>
        <v>Caguas, Puerto Rico, Puerto Rico</v>
      </c>
      <c r="B3611" t="s">
        <v>5848</v>
      </c>
      <c r="C3611" t="s">
        <v>5848</v>
      </c>
      <c r="D3611">
        <v>18.2319</v>
      </c>
      <c r="E3611">
        <v>-66.038799999999995</v>
      </c>
      <c r="F3611" t="s">
        <v>961</v>
      </c>
      <c r="G3611" t="s">
        <v>962</v>
      </c>
      <c r="H3611" t="s">
        <v>963</v>
      </c>
      <c r="I3611" t="s">
        <v>961</v>
      </c>
      <c r="K3611">
        <v>74980</v>
      </c>
      <c r="L3611">
        <v>1630023540</v>
      </c>
    </row>
    <row r="3612" spans="1:12" x14ac:dyDescent="0.45">
      <c r="A3612" t="str">
        <f t="shared" si="56"/>
        <v>Cahokia, Illinois, United States</v>
      </c>
      <c r="B3612" t="s">
        <v>5849</v>
      </c>
      <c r="C3612" t="s">
        <v>5849</v>
      </c>
      <c r="D3612">
        <v>38.564900000000002</v>
      </c>
      <c r="E3612">
        <v>-90.179199999999994</v>
      </c>
      <c r="F3612" t="s">
        <v>530</v>
      </c>
      <c r="G3612" t="s">
        <v>531</v>
      </c>
      <c r="H3612" t="s">
        <v>532</v>
      </c>
      <c r="I3612" t="s">
        <v>824</v>
      </c>
      <c r="K3612">
        <v>13880</v>
      </c>
      <c r="L3612">
        <v>1840010781</v>
      </c>
    </row>
    <row r="3613" spans="1:12" x14ac:dyDescent="0.45">
      <c r="A3613" t="str">
        <f t="shared" si="56"/>
        <v>Cahul, Cahul, Moldova</v>
      </c>
      <c r="B3613" t="s">
        <v>5850</v>
      </c>
      <c r="C3613" t="s">
        <v>5850</v>
      </c>
      <c r="D3613">
        <v>45.907499999999999</v>
      </c>
      <c r="E3613">
        <v>28.194400000000002</v>
      </c>
      <c r="F3613" t="s">
        <v>2003</v>
      </c>
      <c r="G3613" t="s">
        <v>2004</v>
      </c>
      <c r="H3613" t="s">
        <v>2005</v>
      </c>
      <c r="I3613" t="s">
        <v>5850</v>
      </c>
      <c r="J3613" t="s">
        <v>378</v>
      </c>
      <c r="K3613">
        <v>30018</v>
      </c>
      <c r="L3613">
        <v>1498020356</v>
      </c>
    </row>
    <row r="3614" spans="1:12" x14ac:dyDescent="0.45">
      <c r="A3614" t="str">
        <f t="shared" si="56"/>
        <v>Caibarién, Villa Clara, Cuba</v>
      </c>
      <c r="B3614" t="s">
        <v>5851</v>
      </c>
      <c r="C3614" t="s">
        <v>5852</v>
      </c>
      <c r="D3614">
        <v>22.515799999999999</v>
      </c>
      <c r="E3614">
        <v>-79.472200000000001</v>
      </c>
      <c r="F3614" t="s">
        <v>658</v>
      </c>
      <c r="G3614" t="s">
        <v>659</v>
      </c>
      <c r="H3614" t="s">
        <v>660</v>
      </c>
      <c r="I3614" t="s">
        <v>5853</v>
      </c>
      <c r="J3614" t="s">
        <v>366</v>
      </c>
      <c r="K3614">
        <v>38479</v>
      </c>
      <c r="L3614">
        <v>1192208164</v>
      </c>
    </row>
    <row r="3615" spans="1:12" x14ac:dyDescent="0.45">
      <c r="A3615" t="str">
        <f t="shared" si="56"/>
        <v>Caicó, Rio Grande do Norte, Brazil</v>
      </c>
      <c r="B3615" t="s">
        <v>5854</v>
      </c>
      <c r="C3615" t="s">
        <v>5855</v>
      </c>
      <c r="D3615">
        <v>-6.4596</v>
      </c>
      <c r="E3615">
        <v>-37.1</v>
      </c>
      <c r="F3615" t="s">
        <v>491</v>
      </c>
      <c r="G3615" t="s">
        <v>492</v>
      </c>
      <c r="H3615" t="s">
        <v>493</v>
      </c>
      <c r="I3615" t="s">
        <v>760</v>
      </c>
      <c r="K3615">
        <v>54934</v>
      </c>
      <c r="L3615">
        <v>1076251820</v>
      </c>
    </row>
    <row r="3616" spans="1:12" x14ac:dyDescent="0.45">
      <c r="A3616" t="str">
        <f t="shared" si="56"/>
        <v>Caimanera, Guantánamo, Cuba</v>
      </c>
      <c r="B3616" t="s">
        <v>5856</v>
      </c>
      <c r="C3616" t="s">
        <v>5856</v>
      </c>
      <c r="D3616">
        <v>19.994700000000002</v>
      </c>
      <c r="E3616">
        <v>-75.16</v>
      </c>
      <c r="F3616" t="s">
        <v>658</v>
      </c>
      <c r="G3616" t="s">
        <v>659</v>
      </c>
      <c r="H3616" t="s">
        <v>660</v>
      </c>
      <c r="I3616" t="s">
        <v>3555</v>
      </c>
      <c r="K3616">
        <v>8790</v>
      </c>
      <c r="L3616">
        <v>1192287141</v>
      </c>
    </row>
    <row r="3617" spans="1:12" x14ac:dyDescent="0.45">
      <c r="A3617" t="str">
        <f t="shared" si="56"/>
        <v>Caimito, Artemisa, Cuba</v>
      </c>
      <c r="B3617" t="s">
        <v>5857</v>
      </c>
      <c r="C3617" t="s">
        <v>5857</v>
      </c>
      <c r="D3617">
        <v>22.9575</v>
      </c>
      <c r="E3617">
        <v>-82.596400000000003</v>
      </c>
      <c r="F3617" t="s">
        <v>658</v>
      </c>
      <c r="G3617" t="s">
        <v>659</v>
      </c>
      <c r="H3617" t="s">
        <v>660</v>
      </c>
      <c r="I3617" t="s">
        <v>1671</v>
      </c>
      <c r="J3617" t="s">
        <v>366</v>
      </c>
      <c r="K3617">
        <v>36813</v>
      </c>
      <c r="L3617">
        <v>1192437074</v>
      </c>
    </row>
    <row r="3618" spans="1:12" x14ac:dyDescent="0.45">
      <c r="A3618" t="str">
        <f t="shared" si="56"/>
        <v>Cairns, Queensland, Australia</v>
      </c>
      <c r="B3618" t="s">
        <v>5858</v>
      </c>
      <c r="C3618" t="s">
        <v>5858</v>
      </c>
      <c r="D3618">
        <v>-16.930299999999999</v>
      </c>
      <c r="E3618">
        <v>145.77029999999999</v>
      </c>
      <c r="F3618" t="s">
        <v>830</v>
      </c>
      <c r="G3618" t="s">
        <v>831</v>
      </c>
      <c r="H3618" t="s">
        <v>832</v>
      </c>
      <c r="I3618" t="s">
        <v>1959</v>
      </c>
      <c r="K3618">
        <v>152729</v>
      </c>
      <c r="L3618">
        <v>1036016939</v>
      </c>
    </row>
    <row r="3619" spans="1:12" x14ac:dyDescent="0.45">
      <c r="A3619" t="str">
        <f t="shared" si="56"/>
        <v>Cairo, Al Qāhirah, Egypt</v>
      </c>
      <c r="B3619" t="s">
        <v>5859</v>
      </c>
      <c r="C3619" t="s">
        <v>5859</v>
      </c>
      <c r="D3619">
        <v>30.056100000000001</v>
      </c>
      <c r="E3619">
        <v>31.2394</v>
      </c>
      <c r="F3619" t="s">
        <v>676</v>
      </c>
      <c r="G3619" t="s">
        <v>677</v>
      </c>
      <c r="H3619" t="s">
        <v>678</v>
      </c>
      <c r="I3619" t="s">
        <v>5860</v>
      </c>
      <c r="J3619" t="s">
        <v>606</v>
      </c>
      <c r="K3619">
        <v>19372000</v>
      </c>
      <c r="L3619">
        <v>1818253931</v>
      </c>
    </row>
    <row r="3620" spans="1:12" x14ac:dyDescent="0.45">
      <c r="A3620" t="str">
        <f t="shared" si="56"/>
        <v>Cairo, Georgia, United States</v>
      </c>
      <c r="B3620" t="s">
        <v>5859</v>
      </c>
      <c r="C3620" t="s">
        <v>5859</v>
      </c>
      <c r="D3620">
        <v>30.879100000000001</v>
      </c>
      <c r="E3620">
        <v>-84.204999999999998</v>
      </c>
      <c r="F3620" t="s">
        <v>530</v>
      </c>
      <c r="G3620" t="s">
        <v>531</v>
      </c>
      <c r="H3620" t="s">
        <v>532</v>
      </c>
      <c r="I3620" t="s">
        <v>763</v>
      </c>
      <c r="K3620">
        <v>9181</v>
      </c>
      <c r="L3620">
        <v>1840013900</v>
      </c>
    </row>
    <row r="3621" spans="1:12" x14ac:dyDescent="0.45">
      <c r="A3621" t="str">
        <f t="shared" si="56"/>
        <v>Cairo, New York, United States</v>
      </c>
      <c r="B3621" t="s">
        <v>5859</v>
      </c>
      <c r="C3621" t="s">
        <v>5859</v>
      </c>
      <c r="D3621">
        <v>42.296500000000002</v>
      </c>
      <c r="E3621">
        <v>-74.020499999999998</v>
      </c>
      <c r="F3621" t="s">
        <v>530</v>
      </c>
      <c r="G3621" t="s">
        <v>531</v>
      </c>
      <c r="H3621" t="s">
        <v>532</v>
      </c>
      <c r="I3621" t="s">
        <v>803</v>
      </c>
      <c r="K3621">
        <v>6453</v>
      </c>
      <c r="L3621">
        <v>1840057626</v>
      </c>
    </row>
    <row r="3622" spans="1:12" x14ac:dyDescent="0.45">
      <c r="A3622" t="str">
        <f t="shared" si="56"/>
        <v>Caister-on-Sea, Norfolk, United Kingdom</v>
      </c>
      <c r="B3622" t="s">
        <v>5861</v>
      </c>
      <c r="C3622" t="s">
        <v>5861</v>
      </c>
      <c r="D3622">
        <v>52.651000000000003</v>
      </c>
      <c r="E3622">
        <v>1.7330000000000001</v>
      </c>
      <c r="F3622" t="s">
        <v>536</v>
      </c>
      <c r="G3622" t="s">
        <v>537</v>
      </c>
      <c r="H3622" t="s">
        <v>538</v>
      </c>
      <c r="I3622" t="s">
        <v>2841</v>
      </c>
      <c r="K3622">
        <v>8901</v>
      </c>
      <c r="L3622">
        <v>1826817641</v>
      </c>
    </row>
    <row r="3623" spans="1:12" x14ac:dyDescent="0.45">
      <c r="A3623" t="str">
        <f t="shared" si="56"/>
        <v>Caiuá, São Paulo, Brazil</v>
      </c>
      <c r="B3623" t="s">
        <v>5862</v>
      </c>
      <c r="C3623" t="s">
        <v>5863</v>
      </c>
      <c r="D3623">
        <v>-21.831700000000001</v>
      </c>
      <c r="E3623">
        <v>-51.9983</v>
      </c>
      <c r="F3623" t="s">
        <v>491</v>
      </c>
      <c r="G3623" t="s">
        <v>492</v>
      </c>
      <c r="H3623" t="s">
        <v>493</v>
      </c>
      <c r="I3623" t="s">
        <v>801</v>
      </c>
      <c r="K3623">
        <v>5560</v>
      </c>
      <c r="L3623">
        <v>1076796531</v>
      </c>
    </row>
    <row r="3624" spans="1:12" x14ac:dyDescent="0.45">
      <c r="A3624" t="str">
        <f t="shared" si="56"/>
        <v>Cajabamba, Cajamarca, Peru</v>
      </c>
      <c r="B3624" t="s">
        <v>5864</v>
      </c>
      <c r="C3624" t="s">
        <v>5864</v>
      </c>
      <c r="D3624">
        <v>-7.6237000000000004</v>
      </c>
      <c r="E3624">
        <v>-78.046000000000006</v>
      </c>
      <c r="F3624" t="s">
        <v>509</v>
      </c>
      <c r="G3624" t="s">
        <v>510</v>
      </c>
      <c r="H3624" t="s">
        <v>511</v>
      </c>
      <c r="I3624" t="s">
        <v>5865</v>
      </c>
      <c r="K3624">
        <v>13486</v>
      </c>
      <c r="L3624">
        <v>1604780784</v>
      </c>
    </row>
    <row r="3625" spans="1:12" x14ac:dyDescent="0.45">
      <c r="A3625" t="str">
        <f t="shared" si="56"/>
        <v>Cajamarca, Cajamarca, Peru</v>
      </c>
      <c r="B3625" t="s">
        <v>5865</v>
      </c>
      <c r="C3625" t="s">
        <v>5865</v>
      </c>
      <c r="D3625">
        <v>-7.1643999999999997</v>
      </c>
      <c r="E3625">
        <v>-78.510599999999997</v>
      </c>
      <c r="F3625" t="s">
        <v>509</v>
      </c>
      <c r="G3625" t="s">
        <v>510</v>
      </c>
      <c r="H3625" t="s">
        <v>511</v>
      </c>
      <c r="I3625" t="s">
        <v>5865</v>
      </c>
      <c r="J3625" t="s">
        <v>378</v>
      </c>
      <c r="K3625">
        <v>201329</v>
      </c>
      <c r="L3625">
        <v>1604091119</v>
      </c>
    </row>
    <row r="3626" spans="1:12" x14ac:dyDescent="0.45">
      <c r="A3626" t="str">
        <f t="shared" si="56"/>
        <v>Cajati, São Paulo, Brazil</v>
      </c>
      <c r="B3626" t="s">
        <v>5866</v>
      </c>
      <c r="C3626" t="s">
        <v>5866</v>
      </c>
      <c r="D3626">
        <v>-24.7361</v>
      </c>
      <c r="E3626">
        <v>-48.122799999999998</v>
      </c>
      <c r="F3626" t="s">
        <v>491</v>
      </c>
      <c r="G3626" t="s">
        <v>492</v>
      </c>
      <c r="H3626" t="s">
        <v>493</v>
      </c>
      <c r="I3626" t="s">
        <v>801</v>
      </c>
      <c r="K3626">
        <v>28962</v>
      </c>
      <c r="L3626">
        <v>1076157800</v>
      </c>
    </row>
    <row r="3627" spans="1:12" x14ac:dyDescent="0.45">
      <c r="A3627" t="str">
        <f t="shared" si="56"/>
        <v>Čajetina, Čajetina, Serbia</v>
      </c>
      <c r="B3627" t="s">
        <v>5867</v>
      </c>
      <c r="C3627" t="s">
        <v>5868</v>
      </c>
      <c r="D3627">
        <v>43.75</v>
      </c>
      <c r="E3627">
        <v>19.716699999999999</v>
      </c>
      <c r="F3627" t="s">
        <v>795</v>
      </c>
      <c r="G3627" t="s">
        <v>796</v>
      </c>
      <c r="H3627" t="s">
        <v>797</v>
      </c>
      <c r="I3627" t="s">
        <v>5867</v>
      </c>
      <c r="J3627" t="s">
        <v>378</v>
      </c>
      <c r="L3627">
        <v>1688018668</v>
      </c>
    </row>
    <row r="3628" spans="1:12" x14ac:dyDescent="0.45">
      <c r="A3628" t="str">
        <f t="shared" si="56"/>
        <v>Cajobi, São Paulo, Brazil</v>
      </c>
      <c r="B3628" t="s">
        <v>5869</v>
      </c>
      <c r="C3628" t="s">
        <v>5869</v>
      </c>
      <c r="D3628">
        <v>-20.88</v>
      </c>
      <c r="E3628">
        <v>-48.808900000000001</v>
      </c>
      <c r="F3628" t="s">
        <v>491</v>
      </c>
      <c r="G3628" t="s">
        <v>492</v>
      </c>
      <c r="H3628" t="s">
        <v>493</v>
      </c>
      <c r="I3628" t="s">
        <v>801</v>
      </c>
      <c r="K3628">
        <v>10341</v>
      </c>
      <c r="L3628">
        <v>1076127516</v>
      </c>
    </row>
    <row r="3629" spans="1:12" x14ac:dyDescent="0.45">
      <c r="A3629" t="str">
        <f t="shared" si="56"/>
        <v>Cajuru, São Paulo, Brazil</v>
      </c>
      <c r="B3629" t="s">
        <v>5870</v>
      </c>
      <c r="C3629" t="s">
        <v>5870</v>
      </c>
      <c r="D3629">
        <v>-21.275300000000001</v>
      </c>
      <c r="E3629">
        <v>-47.304200000000002</v>
      </c>
      <c r="F3629" t="s">
        <v>491</v>
      </c>
      <c r="G3629" t="s">
        <v>492</v>
      </c>
      <c r="H3629" t="s">
        <v>493</v>
      </c>
      <c r="I3629" t="s">
        <v>801</v>
      </c>
      <c r="K3629">
        <v>25230</v>
      </c>
      <c r="L3629">
        <v>1076846644</v>
      </c>
    </row>
    <row r="3630" spans="1:12" x14ac:dyDescent="0.45">
      <c r="A3630" t="str">
        <f t="shared" si="56"/>
        <v>Cajvana, Suceava, Romania</v>
      </c>
      <c r="B3630" t="s">
        <v>5871</v>
      </c>
      <c r="C3630" t="s">
        <v>5871</v>
      </c>
      <c r="D3630">
        <v>47.7044</v>
      </c>
      <c r="E3630">
        <v>25.9694</v>
      </c>
      <c r="F3630" t="s">
        <v>665</v>
      </c>
      <c r="G3630" t="s">
        <v>666</v>
      </c>
      <c r="H3630" t="s">
        <v>667</v>
      </c>
      <c r="I3630" t="s">
        <v>5359</v>
      </c>
      <c r="K3630">
        <v>6901</v>
      </c>
      <c r="L3630">
        <v>1642941621</v>
      </c>
    </row>
    <row r="3631" spans="1:12" x14ac:dyDescent="0.45">
      <c r="A3631" t="str">
        <f t="shared" si="56"/>
        <v>Čakovec, Međimurska Županija, Croatia</v>
      </c>
      <c r="B3631" t="s">
        <v>5872</v>
      </c>
      <c r="C3631" t="s">
        <v>5873</v>
      </c>
      <c r="D3631">
        <v>46.383299999999998</v>
      </c>
      <c r="E3631">
        <v>16.433299999999999</v>
      </c>
      <c r="F3631" t="s">
        <v>4026</v>
      </c>
      <c r="G3631" t="s">
        <v>4027</v>
      </c>
      <c r="H3631" t="s">
        <v>4028</v>
      </c>
      <c r="I3631" t="s">
        <v>5874</v>
      </c>
      <c r="J3631" t="s">
        <v>378</v>
      </c>
      <c r="K3631">
        <v>30455</v>
      </c>
      <c r="L3631">
        <v>1191424625</v>
      </c>
    </row>
    <row r="3632" spans="1:12" x14ac:dyDescent="0.45">
      <c r="A3632" t="str">
        <f t="shared" si="56"/>
        <v>Calabar, Cross River, Nigeria</v>
      </c>
      <c r="B3632" t="s">
        <v>5875</v>
      </c>
      <c r="C3632" t="s">
        <v>5875</v>
      </c>
      <c r="D3632">
        <v>4.95</v>
      </c>
      <c r="E3632">
        <v>8.3249999999999993</v>
      </c>
      <c r="F3632" t="s">
        <v>476</v>
      </c>
      <c r="G3632" t="s">
        <v>477</v>
      </c>
      <c r="H3632" t="s">
        <v>478</v>
      </c>
      <c r="I3632" t="s">
        <v>5876</v>
      </c>
      <c r="J3632" t="s">
        <v>378</v>
      </c>
      <c r="K3632">
        <v>461796</v>
      </c>
      <c r="L3632">
        <v>1566495489</v>
      </c>
    </row>
    <row r="3633" spans="1:12" x14ac:dyDescent="0.45">
      <c r="A3633" t="str">
        <f t="shared" si="56"/>
        <v>Calabasas, California, United States</v>
      </c>
      <c r="B3633" t="s">
        <v>5877</v>
      </c>
      <c r="C3633" t="s">
        <v>5877</v>
      </c>
      <c r="D3633">
        <v>34.137500000000003</v>
      </c>
      <c r="E3633">
        <v>-118.66889999999999</v>
      </c>
      <c r="F3633" t="s">
        <v>530</v>
      </c>
      <c r="G3633" t="s">
        <v>531</v>
      </c>
      <c r="H3633" t="s">
        <v>532</v>
      </c>
      <c r="I3633" t="s">
        <v>754</v>
      </c>
      <c r="K3633">
        <v>23853</v>
      </c>
      <c r="L3633">
        <v>1840019234</v>
      </c>
    </row>
    <row r="3634" spans="1:12" x14ac:dyDescent="0.45">
      <c r="A3634" t="str">
        <f t="shared" si="56"/>
        <v>Calabayan, Isabela, Philippines</v>
      </c>
      <c r="B3634" t="s">
        <v>5878</v>
      </c>
      <c r="C3634" t="s">
        <v>5878</v>
      </c>
      <c r="D3634">
        <v>16.7667</v>
      </c>
      <c r="E3634">
        <v>121.7833</v>
      </c>
      <c r="F3634" t="s">
        <v>1373</v>
      </c>
      <c r="G3634" t="s">
        <v>1374</v>
      </c>
      <c r="H3634" t="s">
        <v>1375</v>
      </c>
      <c r="I3634" t="s">
        <v>5879</v>
      </c>
      <c r="K3634">
        <v>129523</v>
      </c>
      <c r="L3634">
        <v>1608955576</v>
      </c>
    </row>
    <row r="3635" spans="1:12" x14ac:dyDescent="0.45">
      <c r="A3635" t="str">
        <f t="shared" si="56"/>
        <v>Calabozo, Guárico, Venezuela</v>
      </c>
      <c r="B3635" t="s">
        <v>5880</v>
      </c>
      <c r="C3635" t="s">
        <v>5880</v>
      </c>
      <c r="D3635">
        <v>8.9219000000000008</v>
      </c>
      <c r="E3635">
        <v>-67.428299999999993</v>
      </c>
      <c r="F3635" t="s">
        <v>702</v>
      </c>
      <c r="G3635" t="s">
        <v>703</v>
      </c>
      <c r="H3635" t="s">
        <v>704</v>
      </c>
      <c r="I3635" t="s">
        <v>1690</v>
      </c>
      <c r="J3635" t="s">
        <v>366</v>
      </c>
      <c r="K3635">
        <v>131989</v>
      </c>
      <c r="L3635">
        <v>1862623441</v>
      </c>
    </row>
    <row r="3636" spans="1:12" x14ac:dyDescent="0.45">
      <c r="A3636" t="str">
        <f t="shared" si="56"/>
        <v>Calafat, Dolj, Romania</v>
      </c>
      <c r="B3636" t="s">
        <v>5881</v>
      </c>
      <c r="C3636" t="s">
        <v>5881</v>
      </c>
      <c r="D3636">
        <v>43.985799999999998</v>
      </c>
      <c r="E3636">
        <v>22.9575</v>
      </c>
      <c r="F3636" t="s">
        <v>665</v>
      </c>
      <c r="G3636" t="s">
        <v>666</v>
      </c>
      <c r="H3636" t="s">
        <v>667</v>
      </c>
      <c r="I3636" t="s">
        <v>5882</v>
      </c>
      <c r="K3636">
        <v>17336</v>
      </c>
      <c r="L3636">
        <v>1642467713</v>
      </c>
    </row>
    <row r="3637" spans="1:12" x14ac:dyDescent="0.45">
      <c r="A3637" t="str">
        <f t="shared" si="56"/>
        <v>Calais, Hauts-de-France, France</v>
      </c>
      <c r="B3637" t="s">
        <v>5883</v>
      </c>
      <c r="C3637" t="s">
        <v>5883</v>
      </c>
      <c r="D3637">
        <v>50.948099999999997</v>
      </c>
      <c r="E3637">
        <v>1.8564000000000001</v>
      </c>
      <c r="F3637" t="s">
        <v>526</v>
      </c>
      <c r="G3637" t="s">
        <v>527</v>
      </c>
      <c r="H3637" t="s">
        <v>528</v>
      </c>
      <c r="I3637" t="s">
        <v>529</v>
      </c>
      <c r="J3637" t="s">
        <v>366</v>
      </c>
      <c r="K3637">
        <v>73911</v>
      </c>
      <c r="L3637">
        <v>1250081128</v>
      </c>
    </row>
    <row r="3638" spans="1:12" x14ac:dyDescent="0.45">
      <c r="A3638" t="str">
        <f t="shared" si="56"/>
        <v>Calama, Antofagasta, Chile</v>
      </c>
      <c r="B3638" t="s">
        <v>5884</v>
      </c>
      <c r="C3638" t="s">
        <v>5884</v>
      </c>
      <c r="D3638">
        <v>-22.462399999999999</v>
      </c>
      <c r="E3638">
        <v>-68.927199999999999</v>
      </c>
      <c r="F3638" t="s">
        <v>1502</v>
      </c>
      <c r="G3638" t="s">
        <v>1503</v>
      </c>
      <c r="H3638" t="s">
        <v>1504</v>
      </c>
      <c r="I3638" t="s">
        <v>2131</v>
      </c>
      <c r="J3638" t="s">
        <v>366</v>
      </c>
      <c r="K3638">
        <v>157575</v>
      </c>
      <c r="L3638">
        <v>1152168074</v>
      </c>
    </row>
    <row r="3639" spans="1:12" x14ac:dyDescent="0.45">
      <c r="A3639" t="str">
        <f t="shared" si="56"/>
        <v>Călan, Hunedoara, Romania</v>
      </c>
      <c r="B3639" t="s">
        <v>5885</v>
      </c>
      <c r="C3639" t="s">
        <v>5886</v>
      </c>
      <c r="D3639">
        <v>45.7361</v>
      </c>
      <c r="E3639">
        <v>23.008600000000001</v>
      </c>
      <c r="F3639" t="s">
        <v>665</v>
      </c>
      <c r="G3639" t="s">
        <v>666</v>
      </c>
      <c r="H3639" t="s">
        <v>667</v>
      </c>
      <c r="I3639" t="s">
        <v>5887</v>
      </c>
      <c r="K3639">
        <v>11279</v>
      </c>
      <c r="L3639">
        <v>1642642024</v>
      </c>
    </row>
    <row r="3640" spans="1:12" x14ac:dyDescent="0.45">
      <c r="A3640" t="str">
        <f t="shared" si="56"/>
        <v>Calapan, Oriental Mindoro, Philippines</v>
      </c>
      <c r="B3640" t="s">
        <v>5888</v>
      </c>
      <c r="C3640" t="s">
        <v>5888</v>
      </c>
      <c r="D3640">
        <v>13.3667</v>
      </c>
      <c r="E3640">
        <v>121.2</v>
      </c>
      <c r="F3640" t="s">
        <v>1373</v>
      </c>
      <c r="G3640" t="s">
        <v>1374</v>
      </c>
      <c r="H3640" t="s">
        <v>1375</v>
      </c>
      <c r="I3640" t="s">
        <v>5889</v>
      </c>
      <c r="J3640" t="s">
        <v>378</v>
      </c>
      <c r="K3640">
        <v>133893</v>
      </c>
      <c r="L3640">
        <v>1608578259</v>
      </c>
    </row>
    <row r="3641" spans="1:12" x14ac:dyDescent="0.45">
      <c r="A3641" t="str">
        <f t="shared" si="56"/>
        <v>Călăraşi, Călăraşi, Romania</v>
      </c>
      <c r="B3641" t="s">
        <v>5497</v>
      </c>
      <c r="C3641" t="s">
        <v>5890</v>
      </c>
      <c r="D3641">
        <v>44.2</v>
      </c>
      <c r="E3641">
        <v>27.333300000000001</v>
      </c>
      <c r="F3641" t="s">
        <v>665</v>
      </c>
      <c r="G3641" t="s">
        <v>666</v>
      </c>
      <c r="H3641" t="s">
        <v>667</v>
      </c>
      <c r="I3641" t="s">
        <v>5497</v>
      </c>
      <c r="J3641" t="s">
        <v>378</v>
      </c>
      <c r="K3641">
        <v>65181</v>
      </c>
      <c r="L3641">
        <v>1642445982</v>
      </c>
    </row>
    <row r="3642" spans="1:12" x14ac:dyDescent="0.45">
      <c r="A3642" t="str">
        <f t="shared" si="56"/>
        <v>Călăraşi, Călăraşi, Moldova</v>
      </c>
      <c r="B3642" t="s">
        <v>5497</v>
      </c>
      <c r="C3642" t="s">
        <v>5890</v>
      </c>
      <c r="D3642">
        <v>47.254399999999997</v>
      </c>
      <c r="E3642">
        <v>28.3081</v>
      </c>
      <c r="F3642" t="s">
        <v>2003</v>
      </c>
      <c r="G3642" t="s">
        <v>2004</v>
      </c>
      <c r="H3642" t="s">
        <v>2005</v>
      </c>
      <c r="I3642" t="s">
        <v>5497</v>
      </c>
      <c r="J3642" t="s">
        <v>378</v>
      </c>
      <c r="K3642">
        <v>10808</v>
      </c>
      <c r="L3642">
        <v>1498598747</v>
      </c>
    </row>
    <row r="3643" spans="1:12" x14ac:dyDescent="0.45">
      <c r="A3643" t="str">
        <f t="shared" si="56"/>
        <v>Calatrava, Litoral, Equatorial Guinea</v>
      </c>
      <c r="B3643" t="s">
        <v>5891</v>
      </c>
      <c r="C3643" t="s">
        <v>5891</v>
      </c>
      <c r="D3643">
        <v>1.1164000000000001</v>
      </c>
      <c r="E3643">
        <v>9.4185999999999996</v>
      </c>
      <c r="F3643" t="s">
        <v>741</v>
      </c>
      <c r="G3643" t="s">
        <v>742</v>
      </c>
      <c r="H3643" t="s">
        <v>743</v>
      </c>
      <c r="I3643" t="s">
        <v>3741</v>
      </c>
      <c r="K3643">
        <v>628</v>
      </c>
      <c r="L3643">
        <v>1226322426</v>
      </c>
    </row>
    <row r="3644" spans="1:12" x14ac:dyDescent="0.45">
      <c r="A3644" t="str">
        <f t="shared" si="56"/>
        <v>Calau, Brandenburg, Germany</v>
      </c>
      <c r="B3644" t="s">
        <v>5892</v>
      </c>
      <c r="C3644" t="s">
        <v>5892</v>
      </c>
      <c r="D3644">
        <v>51.745800000000003</v>
      </c>
      <c r="E3644">
        <v>13.950799999999999</v>
      </c>
      <c r="F3644" t="s">
        <v>441</v>
      </c>
      <c r="G3644" t="s">
        <v>442</v>
      </c>
      <c r="H3644" t="s">
        <v>443</v>
      </c>
      <c r="I3644" t="s">
        <v>1719</v>
      </c>
      <c r="K3644">
        <v>7769</v>
      </c>
      <c r="L3644">
        <v>1276948458</v>
      </c>
    </row>
    <row r="3645" spans="1:12" x14ac:dyDescent="0.45">
      <c r="A3645" t="str">
        <f t="shared" si="56"/>
        <v>Calbayog City, Samar, Philippines</v>
      </c>
      <c r="B3645" t="s">
        <v>5893</v>
      </c>
      <c r="C3645" t="s">
        <v>5893</v>
      </c>
      <c r="D3645">
        <v>12.066700000000001</v>
      </c>
      <c r="E3645">
        <v>124.6</v>
      </c>
      <c r="F3645" t="s">
        <v>1373</v>
      </c>
      <c r="G3645" t="s">
        <v>1374</v>
      </c>
      <c r="H3645" t="s">
        <v>1375</v>
      </c>
      <c r="I3645" t="s">
        <v>5894</v>
      </c>
      <c r="K3645">
        <v>183851</v>
      </c>
      <c r="L3645">
        <v>1608088739</v>
      </c>
    </row>
    <row r="3646" spans="1:12" x14ac:dyDescent="0.45">
      <c r="A3646" t="str">
        <f t="shared" si="56"/>
        <v>Calbe, Saxony-Anhalt, Germany</v>
      </c>
      <c r="B3646" t="s">
        <v>5895</v>
      </c>
      <c r="C3646" t="s">
        <v>5895</v>
      </c>
      <c r="D3646">
        <v>51.903300000000002</v>
      </c>
      <c r="E3646">
        <v>11.7758</v>
      </c>
      <c r="F3646" t="s">
        <v>441</v>
      </c>
      <c r="G3646" t="s">
        <v>442</v>
      </c>
      <c r="H3646" t="s">
        <v>443</v>
      </c>
      <c r="I3646" t="s">
        <v>1614</v>
      </c>
      <c r="K3646">
        <v>8609</v>
      </c>
      <c r="L3646">
        <v>1276644969</v>
      </c>
    </row>
    <row r="3647" spans="1:12" x14ac:dyDescent="0.45">
      <c r="A3647" t="str">
        <f t="shared" si="56"/>
        <v>Calbuco, Los Lagos, Chile</v>
      </c>
      <c r="B3647" t="s">
        <v>5896</v>
      </c>
      <c r="C3647" t="s">
        <v>5896</v>
      </c>
      <c r="D3647">
        <v>-41.7712</v>
      </c>
      <c r="E3647">
        <v>-73.127499999999998</v>
      </c>
      <c r="F3647" t="s">
        <v>1502</v>
      </c>
      <c r="G3647" t="s">
        <v>1503</v>
      </c>
      <c r="H3647" t="s">
        <v>1504</v>
      </c>
      <c r="I3647" t="s">
        <v>1505</v>
      </c>
      <c r="K3647">
        <v>15903</v>
      </c>
      <c r="L3647">
        <v>1152875669</v>
      </c>
    </row>
    <row r="3648" spans="1:12" x14ac:dyDescent="0.45">
      <c r="A3648" t="str">
        <f t="shared" si="56"/>
        <v>Caldas da Rainha, Leiria, Portugal</v>
      </c>
      <c r="B3648" t="s">
        <v>5897</v>
      </c>
      <c r="C3648" t="s">
        <v>5897</v>
      </c>
      <c r="D3648">
        <v>39.4069</v>
      </c>
      <c r="E3648">
        <v>-9.1363000000000003</v>
      </c>
      <c r="F3648" t="s">
        <v>967</v>
      </c>
      <c r="G3648" t="s">
        <v>968</v>
      </c>
      <c r="H3648" t="s">
        <v>969</v>
      </c>
      <c r="I3648" t="s">
        <v>2107</v>
      </c>
      <c r="J3648" t="s">
        <v>366</v>
      </c>
      <c r="K3648">
        <v>51729</v>
      </c>
      <c r="L3648">
        <v>1620164622</v>
      </c>
    </row>
    <row r="3649" spans="1:12" x14ac:dyDescent="0.45">
      <c r="A3649" t="str">
        <f t="shared" si="56"/>
        <v>Caldera, Atacama, Chile</v>
      </c>
      <c r="B3649" t="s">
        <v>5898</v>
      </c>
      <c r="C3649" t="s">
        <v>5898</v>
      </c>
      <c r="D3649">
        <v>-27.069600000000001</v>
      </c>
      <c r="E3649">
        <v>-70.83</v>
      </c>
      <c r="F3649" t="s">
        <v>1502</v>
      </c>
      <c r="G3649" t="s">
        <v>1503</v>
      </c>
      <c r="H3649" t="s">
        <v>1504</v>
      </c>
      <c r="I3649" t="s">
        <v>5899</v>
      </c>
      <c r="K3649">
        <v>10259</v>
      </c>
      <c r="L3649">
        <v>1152916235</v>
      </c>
    </row>
    <row r="3650" spans="1:12" x14ac:dyDescent="0.45">
      <c r="A3650" t="str">
        <f t="shared" si="56"/>
        <v>Calderitas, Quintana Roo, Mexico</v>
      </c>
      <c r="B3650" t="s">
        <v>5900</v>
      </c>
      <c r="C3650" t="s">
        <v>5900</v>
      </c>
      <c r="D3650">
        <v>18.554400000000001</v>
      </c>
      <c r="E3650">
        <v>-88.258300000000006</v>
      </c>
      <c r="F3650" t="s">
        <v>519</v>
      </c>
      <c r="G3650" t="s">
        <v>520</v>
      </c>
      <c r="H3650" t="s">
        <v>521</v>
      </c>
      <c r="I3650" t="s">
        <v>2943</v>
      </c>
      <c r="K3650">
        <v>5326</v>
      </c>
      <c r="L3650">
        <v>1484192062</v>
      </c>
    </row>
    <row r="3651" spans="1:12" x14ac:dyDescent="0.45">
      <c r="A3651" t="str">
        <f t="shared" ref="A3651:A3714" si="57">CONCATENATE(B3651,", ",I3651,", ",F3651)</f>
        <v>Caldicot, Monmouthshire, United Kingdom</v>
      </c>
      <c r="B3651" t="s">
        <v>5901</v>
      </c>
      <c r="C3651" t="s">
        <v>5901</v>
      </c>
      <c r="D3651">
        <v>51.591000000000001</v>
      </c>
      <c r="E3651">
        <v>-2.7492000000000001</v>
      </c>
      <c r="F3651" t="s">
        <v>536</v>
      </c>
      <c r="G3651" t="s">
        <v>537</v>
      </c>
      <c r="H3651" t="s">
        <v>538</v>
      </c>
      <c r="I3651" t="s">
        <v>591</v>
      </c>
      <c r="K3651">
        <v>12230</v>
      </c>
      <c r="L3651">
        <v>1826366288</v>
      </c>
    </row>
    <row r="3652" spans="1:12" x14ac:dyDescent="0.45">
      <c r="A3652" t="str">
        <f t="shared" si="57"/>
        <v>Çaldıran, Van, Turkey</v>
      </c>
      <c r="B3652" t="s">
        <v>5902</v>
      </c>
      <c r="C3652" t="s">
        <v>5903</v>
      </c>
      <c r="D3652">
        <v>39.1419</v>
      </c>
      <c r="E3652">
        <v>43.913899999999998</v>
      </c>
      <c r="F3652" t="s">
        <v>806</v>
      </c>
      <c r="G3652" t="s">
        <v>807</v>
      </c>
      <c r="H3652" t="s">
        <v>808</v>
      </c>
      <c r="I3652" t="s">
        <v>5904</v>
      </c>
      <c r="J3652" t="s">
        <v>366</v>
      </c>
      <c r="K3652">
        <v>63013</v>
      </c>
      <c r="L3652">
        <v>1792259607</v>
      </c>
    </row>
    <row r="3653" spans="1:12" x14ac:dyDescent="0.45">
      <c r="A3653" t="str">
        <f t="shared" si="57"/>
        <v>Caldwell, New Jersey, United States</v>
      </c>
      <c r="B3653" t="s">
        <v>5905</v>
      </c>
      <c r="C3653" t="s">
        <v>5905</v>
      </c>
      <c r="D3653">
        <v>40.838999999999999</v>
      </c>
      <c r="E3653">
        <v>-74.277600000000007</v>
      </c>
      <c r="F3653" t="s">
        <v>530</v>
      </c>
      <c r="G3653" t="s">
        <v>531</v>
      </c>
      <c r="H3653" t="s">
        <v>532</v>
      </c>
      <c r="I3653" t="s">
        <v>587</v>
      </c>
      <c r="K3653">
        <v>7941</v>
      </c>
      <c r="L3653">
        <v>1840005354</v>
      </c>
    </row>
    <row r="3654" spans="1:12" x14ac:dyDescent="0.45">
      <c r="A3654" t="str">
        <f t="shared" si="57"/>
        <v>Caldwell, Idaho, United States</v>
      </c>
      <c r="B3654" t="s">
        <v>5905</v>
      </c>
      <c r="C3654" t="s">
        <v>5905</v>
      </c>
      <c r="D3654">
        <v>43.645299999999999</v>
      </c>
      <c r="E3654">
        <v>-116.6591</v>
      </c>
      <c r="F3654" t="s">
        <v>530</v>
      </c>
      <c r="G3654" t="s">
        <v>531</v>
      </c>
      <c r="H3654" t="s">
        <v>532</v>
      </c>
      <c r="I3654" t="s">
        <v>1862</v>
      </c>
      <c r="K3654">
        <v>58481</v>
      </c>
      <c r="L3654">
        <v>1840018641</v>
      </c>
    </row>
    <row r="3655" spans="1:12" x14ac:dyDescent="0.45">
      <c r="A3655" t="str">
        <f t="shared" si="57"/>
        <v>Caldwell, Ohio, United States</v>
      </c>
      <c r="B3655" t="s">
        <v>5905</v>
      </c>
      <c r="C3655" t="s">
        <v>5905</v>
      </c>
      <c r="D3655">
        <v>39.746699999999997</v>
      </c>
      <c r="E3655">
        <v>-81.512699999999995</v>
      </c>
      <c r="F3655" t="s">
        <v>530</v>
      </c>
      <c r="G3655" t="s">
        <v>531</v>
      </c>
      <c r="H3655" t="s">
        <v>532</v>
      </c>
      <c r="I3655" t="s">
        <v>799</v>
      </c>
      <c r="K3655">
        <v>5374</v>
      </c>
      <c r="L3655">
        <v>1840010565</v>
      </c>
    </row>
    <row r="3656" spans="1:12" x14ac:dyDescent="0.45">
      <c r="A3656" t="str">
        <f t="shared" si="57"/>
        <v>Caledon, Ontario, Canada</v>
      </c>
      <c r="B3656" t="s">
        <v>5906</v>
      </c>
      <c r="C3656" t="s">
        <v>5906</v>
      </c>
      <c r="D3656">
        <v>43.866700000000002</v>
      </c>
      <c r="E3656">
        <v>-79.866699999999994</v>
      </c>
      <c r="F3656" t="s">
        <v>541</v>
      </c>
      <c r="G3656" t="s">
        <v>542</v>
      </c>
      <c r="H3656" t="s">
        <v>543</v>
      </c>
      <c r="I3656" t="s">
        <v>857</v>
      </c>
      <c r="K3656">
        <v>66502</v>
      </c>
      <c r="L3656">
        <v>1124070007</v>
      </c>
    </row>
    <row r="3657" spans="1:12" x14ac:dyDescent="0.45">
      <c r="A3657" t="str">
        <f t="shared" si="57"/>
        <v>Caledon, Western Cape, South Africa</v>
      </c>
      <c r="B3657" t="s">
        <v>5906</v>
      </c>
      <c r="C3657" t="s">
        <v>5906</v>
      </c>
      <c r="D3657">
        <v>-34.229999999999997</v>
      </c>
      <c r="E3657">
        <v>19.4283</v>
      </c>
      <c r="F3657" t="s">
        <v>1436</v>
      </c>
      <c r="G3657" t="s">
        <v>1437</v>
      </c>
      <c r="H3657" t="s">
        <v>1438</v>
      </c>
      <c r="I3657" t="s">
        <v>3883</v>
      </c>
      <c r="K3657">
        <v>13020</v>
      </c>
      <c r="L3657">
        <v>1710038887</v>
      </c>
    </row>
    <row r="3658" spans="1:12" x14ac:dyDescent="0.45">
      <c r="A3658" t="str">
        <f t="shared" si="57"/>
        <v>Caledonia, Wisconsin, United States</v>
      </c>
      <c r="B3658" t="s">
        <v>5907</v>
      </c>
      <c r="C3658" t="s">
        <v>5907</v>
      </c>
      <c r="D3658">
        <v>42.7986</v>
      </c>
      <c r="E3658">
        <v>-87.876199999999997</v>
      </c>
      <c r="F3658" t="s">
        <v>530</v>
      </c>
      <c r="G3658" t="s">
        <v>531</v>
      </c>
      <c r="H3658" t="s">
        <v>532</v>
      </c>
      <c r="I3658" t="s">
        <v>1611</v>
      </c>
      <c r="K3658">
        <v>25277</v>
      </c>
      <c r="L3658">
        <v>1840010091</v>
      </c>
    </row>
    <row r="3659" spans="1:12" x14ac:dyDescent="0.45">
      <c r="A3659" t="str">
        <f t="shared" si="57"/>
        <v>Calenga, Bié, Angola</v>
      </c>
      <c r="B3659" t="s">
        <v>5908</v>
      </c>
      <c r="C3659" t="s">
        <v>5908</v>
      </c>
      <c r="D3659">
        <v>-11.319599999999999</v>
      </c>
      <c r="E3659">
        <v>16.2</v>
      </c>
      <c r="F3659" t="s">
        <v>1809</v>
      </c>
      <c r="G3659" t="s">
        <v>1810</v>
      </c>
      <c r="H3659" t="s">
        <v>1811</v>
      </c>
      <c r="I3659" t="s">
        <v>5909</v>
      </c>
      <c r="K3659">
        <v>531</v>
      </c>
      <c r="L3659">
        <v>1024822780</v>
      </c>
    </row>
    <row r="3660" spans="1:12" x14ac:dyDescent="0.45">
      <c r="A3660" t="str">
        <f t="shared" si="57"/>
        <v>Calera, Alabama, United States</v>
      </c>
      <c r="B3660" t="s">
        <v>5910</v>
      </c>
      <c r="C3660" t="s">
        <v>5910</v>
      </c>
      <c r="D3660">
        <v>33.124899999999997</v>
      </c>
      <c r="E3660">
        <v>-86.745000000000005</v>
      </c>
      <c r="F3660" t="s">
        <v>530</v>
      </c>
      <c r="G3660" t="s">
        <v>531</v>
      </c>
      <c r="H3660" t="s">
        <v>532</v>
      </c>
      <c r="I3660" t="s">
        <v>1371</v>
      </c>
      <c r="K3660">
        <v>14717</v>
      </c>
      <c r="L3660">
        <v>1840013757</v>
      </c>
    </row>
    <row r="3661" spans="1:12" x14ac:dyDescent="0.45">
      <c r="A3661" t="str">
        <f t="shared" si="57"/>
        <v>Caleta Olivia, Santa Cruz, Argentina</v>
      </c>
      <c r="B3661" t="s">
        <v>5911</v>
      </c>
      <c r="C3661" t="s">
        <v>5911</v>
      </c>
      <c r="D3661">
        <v>-46.433300000000003</v>
      </c>
      <c r="E3661">
        <v>-67.533299999999997</v>
      </c>
      <c r="F3661" t="s">
        <v>651</v>
      </c>
      <c r="G3661" t="s">
        <v>652</v>
      </c>
      <c r="H3661" t="s">
        <v>653</v>
      </c>
      <c r="I3661" t="s">
        <v>2535</v>
      </c>
      <c r="K3661">
        <v>51733</v>
      </c>
      <c r="L3661">
        <v>1032563209</v>
      </c>
    </row>
    <row r="3662" spans="1:12" x14ac:dyDescent="0.45">
      <c r="A3662" t="str">
        <f t="shared" si="57"/>
        <v>Calexico, California, United States</v>
      </c>
      <c r="B3662" t="s">
        <v>5912</v>
      </c>
      <c r="C3662" t="s">
        <v>5912</v>
      </c>
      <c r="D3662">
        <v>32.684899999999999</v>
      </c>
      <c r="E3662">
        <v>-115.4944</v>
      </c>
      <c r="F3662" t="s">
        <v>530</v>
      </c>
      <c r="G3662" t="s">
        <v>531</v>
      </c>
      <c r="H3662" t="s">
        <v>532</v>
      </c>
      <c r="I3662" t="s">
        <v>754</v>
      </c>
      <c r="K3662">
        <v>39825</v>
      </c>
      <c r="L3662">
        <v>1840019379</v>
      </c>
    </row>
    <row r="3663" spans="1:12" x14ac:dyDescent="0.45">
      <c r="A3663" t="str">
        <f t="shared" si="57"/>
        <v>Calgary, Alberta, Canada</v>
      </c>
      <c r="B3663" t="s">
        <v>5913</v>
      </c>
      <c r="C3663" t="s">
        <v>5913</v>
      </c>
      <c r="D3663">
        <v>51.05</v>
      </c>
      <c r="E3663">
        <v>-114.0667</v>
      </c>
      <c r="F3663" t="s">
        <v>541</v>
      </c>
      <c r="G3663" t="s">
        <v>542</v>
      </c>
      <c r="H3663" t="s">
        <v>543</v>
      </c>
      <c r="I3663" t="s">
        <v>1073</v>
      </c>
      <c r="K3663">
        <v>1239220</v>
      </c>
      <c r="L3663">
        <v>1124690423</v>
      </c>
    </row>
    <row r="3664" spans="1:12" x14ac:dyDescent="0.45">
      <c r="A3664" t="str">
        <f t="shared" si="57"/>
        <v>Calheta, Madeira, Portugal</v>
      </c>
      <c r="B3664" t="s">
        <v>5914</v>
      </c>
      <c r="C3664" t="s">
        <v>5914</v>
      </c>
      <c r="D3664">
        <v>32.7333</v>
      </c>
      <c r="E3664">
        <v>-17.166699999999999</v>
      </c>
      <c r="F3664" t="s">
        <v>967</v>
      </c>
      <c r="G3664" t="s">
        <v>968</v>
      </c>
      <c r="H3664" t="s">
        <v>969</v>
      </c>
      <c r="I3664" t="s">
        <v>5915</v>
      </c>
      <c r="K3664">
        <v>11521</v>
      </c>
      <c r="L3664">
        <v>1620158427</v>
      </c>
    </row>
    <row r="3665" spans="1:12" x14ac:dyDescent="0.45">
      <c r="A3665" t="str">
        <f t="shared" si="57"/>
        <v>Calheta de São Miguel, São Miguel, Cabo Verde</v>
      </c>
      <c r="B3665" t="s">
        <v>5916</v>
      </c>
      <c r="C3665" t="s">
        <v>5917</v>
      </c>
      <c r="D3665">
        <v>15.1875</v>
      </c>
      <c r="E3665">
        <v>-23.591699999999999</v>
      </c>
      <c r="F3665" t="s">
        <v>2610</v>
      </c>
      <c r="G3665" t="s">
        <v>2611</v>
      </c>
      <c r="H3665" t="s">
        <v>2612</v>
      </c>
      <c r="I3665" t="s">
        <v>5918</v>
      </c>
      <c r="J3665" t="s">
        <v>378</v>
      </c>
      <c r="K3665">
        <v>4123</v>
      </c>
      <c r="L3665">
        <v>1132750609</v>
      </c>
    </row>
    <row r="3666" spans="1:12" x14ac:dyDescent="0.45">
      <c r="A3666" t="str">
        <f t="shared" si="57"/>
        <v>Calhoun, Georgia, United States</v>
      </c>
      <c r="B3666" t="s">
        <v>5919</v>
      </c>
      <c r="C3666" t="s">
        <v>5919</v>
      </c>
      <c r="D3666">
        <v>34.491799999999998</v>
      </c>
      <c r="E3666">
        <v>-84.939099999999996</v>
      </c>
      <c r="F3666" t="s">
        <v>530</v>
      </c>
      <c r="G3666" t="s">
        <v>531</v>
      </c>
      <c r="H3666" t="s">
        <v>532</v>
      </c>
      <c r="I3666" t="s">
        <v>763</v>
      </c>
      <c r="K3666">
        <v>34754</v>
      </c>
      <c r="L3666">
        <v>1840013596</v>
      </c>
    </row>
    <row r="3667" spans="1:12" x14ac:dyDescent="0.45">
      <c r="A3667" t="str">
        <f t="shared" si="57"/>
        <v>Cali, Valle del Cauca, Colombia</v>
      </c>
      <c r="B3667" t="s">
        <v>5920</v>
      </c>
      <c r="C3667" t="s">
        <v>5920</v>
      </c>
      <c r="D3667">
        <v>3.44</v>
      </c>
      <c r="E3667">
        <v>-76.5197</v>
      </c>
      <c r="F3667" t="s">
        <v>2294</v>
      </c>
      <c r="G3667" t="s">
        <v>2295</v>
      </c>
      <c r="H3667" t="s">
        <v>2296</v>
      </c>
      <c r="I3667" t="s">
        <v>5508</v>
      </c>
      <c r="J3667" t="s">
        <v>378</v>
      </c>
      <c r="K3667">
        <v>2471474</v>
      </c>
      <c r="L3667">
        <v>1170417589</v>
      </c>
    </row>
    <row r="3668" spans="1:12" x14ac:dyDescent="0.45">
      <c r="A3668" t="str">
        <f t="shared" si="57"/>
        <v>Calicut, Kerala, India</v>
      </c>
      <c r="B3668" t="s">
        <v>5921</v>
      </c>
      <c r="C3668" t="s">
        <v>5921</v>
      </c>
      <c r="D3668">
        <v>11.25</v>
      </c>
      <c r="E3668">
        <v>75.7667</v>
      </c>
      <c r="F3668" t="s">
        <v>626</v>
      </c>
      <c r="G3668" t="s">
        <v>627</v>
      </c>
      <c r="H3668" t="s">
        <v>628</v>
      </c>
      <c r="I3668" t="s">
        <v>1600</v>
      </c>
      <c r="J3668" t="s">
        <v>366</v>
      </c>
      <c r="K3668">
        <v>431560</v>
      </c>
      <c r="L3668">
        <v>1356010401</v>
      </c>
    </row>
    <row r="3669" spans="1:12" x14ac:dyDescent="0.45">
      <c r="A3669" t="str">
        <f t="shared" si="57"/>
        <v>California, Maryland, United States</v>
      </c>
      <c r="B3669" t="s">
        <v>754</v>
      </c>
      <c r="C3669" t="s">
        <v>754</v>
      </c>
      <c r="D3669">
        <v>38.296900000000001</v>
      </c>
      <c r="E3669">
        <v>-76.494900000000001</v>
      </c>
      <c r="F3669" t="s">
        <v>530</v>
      </c>
      <c r="G3669" t="s">
        <v>531</v>
      </c>
      <c r="H3669" t="s">
        <v>532</v>
      </c>
      <c r="I3669" t="s">
        <v>588</v>
      </c>
      <c r="K3669">
        <v>14298</v>
      </c>
      <c r="L3669">
        <v>1840006228</v>
      </c>
    </row>
    <row r="3670" spans="1:12" x14ac:dyDescent="0.45">
      <c r="A3670" t="str">
        <f t="shared" si="57"/>
        <v>California, Pennsylvania, United States</v>
      </c>
      <c r="B3670" t="s">
        <v>754</v>
      </c>
      <c r="C3670" t="s">
        <v>754</v>
      </c>
      <c r="D3670">
        <v>40.069200000000002</v>
      </c>
      <c r="E3670">
        <v>-79.915199999999999</v>
      </c>
      <c r="F3670" t="s">
        <v>530</v>
      </c>
      <c r="G3670" t="s">
        <v>531</v>
      </c>
      <c r="H3670" t="s">
        <v>532</v>
      </c>
      <c r="I3670" t="s">
        <v>620</v>
      </c>
      <c r="K3670">
        <v>6276</v>
      </c>
      <c r="L3670">
        <v>1840003642</v>
      </c>
    </row>
    <row r="3671" spans="1:12" x14ac:dyDescent="0.45">
      <c r="A3671" t="str">
        <f t="shared" si="57"/>
        <v>California City, California, United States</v>
      </c>
      <c r="B3671" t="s">
        <v>5922</v>
      </c>
      <c r="C3671" t="s">
        <v>5922</v>
      </c>
      <c r="D3671">
        <v>35.157800000000002</v>
      </c>
      <c r="E3671">
        <v>-117.8721</v>
      </c>
      <c r="F3671" t="s">
        <v>530</v>
      </c>
      <c r="G3671" t="s">
        <v>531</v>
      </c>
      <c r="H3671" t="s">
        <v>532</v>
      </c>
      <c r="I3671" t="s">
        <v>754</v>
      </c>
      <c r="K3671">
        <v>10968</v>
      </c>
      <c r="L3671">
        <v>1840019149</v>
      </c>
    </row>
    <row r="3672" spans="1:12" x14ac:dyDescent="0.45">
      <c r="A3672" t="str">
        <f t="shared" si="57"/>
        <v>Călimăneşti, Vâlcea, Romania</v>
      </c>
      <c r="B3672" t="s">
        <v>5923</v>
      </c>
      <c r="C3672" t="s">
        <v>5924</v>
      </c>
      <c r="D3672">
        <v>45.239199999999997</v>
      </c>
      <c r="E3672">
        <v>24.343299999999999</v>
      </c>
      <c r="F3672" t="s">
        <v>665</v>
      </c>
      <c r="G3672" t="s">
        <v>666</v>
      </c>
      <c r="H3672" t="s">
        <v>667</v>
      </c>
      <c r="I3672" t="s">
        <v>2918</v>
      </c>
      <c r="K3672">
        <v>7622</v>
      </c>
      <c r="L3672">
        <v>1642632000</v>
      </c>
    </row>
    <row r="3673" spans="1:12" x14ac:dyDescent="0.45">
      <c r="A3673" t="str">
        <f t="shared" si="57"/>
        <v>Calimaya, México, Mexico</v>
      </c>
      <c r="B3673" t="s">
        <v>5925</v>
      </c>
      <c r="C3673" t="s">
        <v>5925</v>
      </c>
      <c r="D3673">
        <v>19.160799999999998</v>
      </c>
      <c r="E3673">
        <v>-99.617199999999997</v>
      </c>
      <c r="F3673" t="s">
        <v>519</v>
      </c>
      <c r="G3673" t="s">
        <v>520</v>
      </c>
      <c r="H3673" t="s">
        <v>521</v>
      </c>
      <c r="I3673" t="s">
        <v>692</v>
      </c>
      <c r="J3673" t="s">
        <v>366</v>
      </c>
      <c r="K3673">
        <v>47033</v>
      </c>
      <c r="L3673">
        <v>1484137559</v>
      </c>
    </row>
    <row r="3674" spans="1:12" x14ac:dyDescent="0.45">
      <c r="A3674" t="str">
        <f t="shared" si="57"/>
        <v>Calimesa, California, United States</v>
      </c>
      <c r="B3674" t="s">
        <v>5926</v>
      </c>
      <c r="C3674" t="s">
        <v>5926</v>
      </c>
      <c r="D3674">
        <v>33.987400000000001</v>
      </c>
      <c r="E3674">
        <v>-117.05419999999999</v>
      </c>
      <c r="F3674" t="s">
        <v>530</v>
      </c>
      <c r="G3674" t="s">
        <v>531</v>
      </c>
      <c r="H3674" t="s">
        <v>532</v>
      </c>
      <c r="I3674" t="s">
        <v>754</v>
      </c>
      <c r="K3674">
        <v>9160</v>
      </c>
      <c r="L3674">
        <v>1840019300</v>
      </c>
    </row>
    <row r="3675" spans="1:12" x14ac:dyDescent="0.45">
      <c r="A3675" t="str">
        <f t="shared" si="57"/>
        <v>Calipatria, California, United States</v>
      </c>
      <c r="B3675" t="s">
        <v>5927</v>
      </c>
      <c r="C3675" t="s">
        <v>5927</v>
      </c>
      <c r="D3675">
        <v>33.149299999999997</v>
      </c>
      <c r="E3675">
        <v>-115.5056</v>
      </c>
      <c r="F3675" t="s">
        <v>530</v>
      </c>
      <c r="G3675" t="s">
        <v>531</v>
      </c>
      <c r="H3675" t="s">
        <v>532</v>
      </c>
      <c r="I3675" t="s">
        <v>754</v>
      </c>
      <c r="K3675">
        <v>7114</v>
      </c>
      <c r="L3675">
        <v>1840019380</v>
      </c>
    </row>
    <row r="3676" spans="1:12" x14ac:dyDescent="0.45">
      <c r="A3676" t="str">
        <f t="shared" si="57"/>
        <v>Calistoga, California, United States</v>
      </c>
      <c r="B3676" t="s">
        <v>5928</v>
      </c>
      <c r="C3676" t="s">
        <v>5928</v>
      </c>
      <c r="D3676">
        <v>38.581800000000001</v>
      </c>
      <c r="E3676">
        <v>-122.58240000000001</v>
      </c>
      <c r="F3676" t="s">
        <v>530</v>
      </c>
      <c r="G3676" t="s">
        <v>531</v>
      </c>
      <c r="H3676" t="s">
        <v>532</v>
      </c>
      <c r="I3676" t="s">
        <v>754</v>
      </c>
      <c r="K3676">
        <v>5247</v>
      </c>
      <c r="L3676">
        <v>1840018835</v>
      </c>
    </row>
    <row r="3677" spans="1:12" x14ac:dyDescent="0.45">
      <c r="A3677" t="str">
        <f t="shared" si="57"/>
        <v>Calkiní, Campeche, Mexico</v>
      </c>
      <c r="B3677" t="s">
        <v>5929</v>
      </c>
      <c r="C3677" t="s">
        <v>5930</v>
      </c>
      <c r="D3677">
        <v>20.366700000000002</v>
      </c>
      <c r="E3677">
        <v>-90.05</v>
      </c>
      <c r="F3677" t="s">
        <v>519</v>
      </c>
      <c r="G3677" t="s">
        <v>520</v>
      </c>
      <c r="H3677" t="s">
        <v>521</v>
      </c>
      <c r="I3677" t="s">
        <v>3900</v>
      </c>
      <c r="J3677" t="s">
        <v>366</v>
      </c>
      <c r="K3677">
        <v>14934</v>
      </c>
      <c r="L3677">
        <v>1484329915</v>
      </c>
    </row>
    <row r="3678" spans="1:12" x14ac:dyDescent="0.45">
      <c r="A3678" t="str">
        <f t="shared" si="57"/>
        <v>Callao, Callao, Peru</v>
      </c>
      <c r="B3678" t="s">
        <v>5931</v>
      </c>
      <c r="C3678" t="s">
        <v>5931</v>
      </c>
      <c r="D3678">
        <v>-12.0611</v>
      </c>
      <c r="E3678">
        <v>-77.133300000000006</v>
      </c>
      <c r="F3678" t="s">
        <v>509</v>
      </c>
      <c r="G3678" t="s">
        <v>510</v>
      </c>
      <c r="H3678" t="s">
        <v>511</v>
      </c>
      <c r="I3678" t="s">
        <v>5931</v>
      </c>
      <c r="J3678" t="s">
        <v>378</v>
      </c>
      <c r="K3678">
        <v>1129854</v>
      </c>
      <c r="L3678">
        <v>1604422141</v>
      </c>
    </row>
    <row r="3679" spans="1:12" x14ac:dyDescent="0.45">
      <c r="A3679" t="str">
        <f t="shared" si="57"/>
        <v>Callaway, Florida, United States</v>
      </c>
      <c r="B3679" t="s">
        <v>5932</v>
      </c>
      <c r="C3679" t="s">
        <v>5932</v>
      </c>
      <c r="D3679">
        <v>30.134799999999998</v>
      </c>
      <c r="E3679">
        <v>-85.556799999999996</v>
      </c>
      <c r="F3679" t="s">
        <v>530</v>
      </c>
      <c r="G3679" t="s">
        <v>531</v>
      </c>
      <c r="H3679" t="s">
        <v>532</v>
      </c>
      <c r="I3679" t="s">
        <v>1378</v>
      </c>
      <c r="K3679">
        <v>14060</v>
      </c>
      <c r="L3679">
        <v>1840013958</v>
      </c>
    </row>
    <row r="3680" spans="1:12" x14ac:dyDescent="0.45">
      <c r="A3680" t="str">
        <f t="shared" si="57"/>
        <v>Callington, Cornwall, United Kingdom</v>
      </c>
      <c r="B3680" t="s">
        <v>5933</v>
      </c>
      <c r="C3680" t="s">
        <v>5933</v>
      </c>
      <c r="D3680">
        <v>50.503</v>
      </c>
      <c r="E3680">
        <v>-4.3159999999999998</v>
      </c>
      <c r="F3680" t="s">
        <v>536</v>
      </c>
      <c r="G3680" t="s">
        <v>537</v>
      </c>
      <c r="H3680" t="s">
        <v>538</v>
      </c>
      <c r="I3680" t="s">
        <v>4786</v>
      </c>
      <c r="K3680">
        <v>5786</v>
      </c>
      <c r="L3680">
        <v>1826196022</v>
      </c>
    </row>
    <row r="3681" spans="1:12" x14ac:dyDescent="0.45">
      <c r="A3681" t="str">
        <f t="shared" si="57"/>
        <v>Caln, Pennsylvania, United States</v>
      </c>
      <c r="B3681" t="s">
        <v>5934</v>
      </c>
      <c r="C3681" t="s">
        <v>5934</v>
      </c>
      <c r="D3681">
        <v>40.001399999999997</v>
      </c>
      <c r="E3681">
        <v>-75.761799999999994</v>
      </c>
      <c r="F3681" t="s">
        <v>530</v>
      </c>
      <c r="G3681" t="s">
        <v>531</v>
      </c>
      <c r="H3681" t="s">
        <v>532</v>
      </c>
      <c r="I3681" t="s">
        <v>620</v>
      </c>
      <c r="K3681">
        <v>14198</v>
      </c>
      <c r="L3681">
        <v>1840034888</v>
      </c>
    </row>
    <row r="3682" spans="1:12" x14ac:dyDescent="0.45">
      <c r="A3682" t="str">
        <f t="shared" si="57"/>
        <v>Calnali, Hidalgo, Mexico</v>
      </c>
      <c r="B3682" t="s">
        <v>5935</v>
      </c>
      <c r="C3682" t="s">
        <v>5935</v>
      </c>
      <c r="D3682">
        <v>20.9</v>
      </c>
      <c r="E3682">
        <v>-98.583299999999994</v>
      </c>
      <c r="F3682" t="s">
        <v>519</v>
      </c>
      <c r="G3682" t="s">
        <v>520</v>
      </c>
      <c r="H3682" t="s">
        <v>521</v>
      </c>
      <c r="I3682" t="s">
        <v>708</v>
      </c>
      <c r="K3682">
        <v>17163</v>
      </c>
      <c r="L3682">
        <v>1484014196</v>
      </c>
    </row>
    <row r="3683" spans="1:12" x14ac:dyDescent="0.45">
      <c r="A3683" t="str">
        <f t="shared" si="57"/>
        <v>Calne, Wiltshire, United Kingdom</v>
      </c>
      <c r="B3683" t="s">
        <v>5936</v>
      </c>
      <c r="C3683" t="s">
        <v>5936</v>
      </c>
      <c r="D3683">
        <v>51.438000000000002</v>
      </c>
      <c r="E3683">
        <v>-2.0049999999999999</v>
      </c>
      <c r="F3683" t="s">
        <v>536</v>
      </c>
      <c r="G3683" t="s">
        <v>537</v>
      </c>
      <c r="H3683" t="s">
        <v>538</v>
      </c>
      <c r="I3683" t="s">
        <v>1835</v>
      </c>
      <c r="K3683">
        <v>17274</v>
      </c>
      <c r="L3683">
        <v>1826645118</v>
      </c>
    </row>
    <row r="3684" spans="1:12" x14ac:dyDescent="0.45">
      <c r="A3684" t="str">
        <f t="shared" si="57"/>
        <v>Caloocan City, Caloocan, Philippines</v>
      </c>
      <c r="B3684" t="s">
        <v>5937</v>
      </c>
      <c r="C3684" t="s">
        <v>5937</v>
      </c>
      <c r="D3684">
        <v>14.65</v>
      </c>
      <c r="E3684">
        <v>120.9667</v>
      </c>
      <c r="F3684" t="s">
        <v>1373</v>
      </c>
      <c r="G3684" t="s">
        <v>1374</v>
      </c>
      <c r="H3684" t="s">
        <v>1375</v>
      </c>
      <c r="I3684" t="s">
        <v>5938</v>
      </c>
      <c r="J3684" t="s">
        <v>378</v>
      </c>
      <c r="K3684">
        <v>1583978</v>
      </c>
      <c r="L3684">
        <v>1608897690</v>
      </c>
    </row>
    <row r="3685" spans="1:12" x14ac:dyDescent="0.45">
      <c r="A3685" t="str">
        <f t="shared" si="57"/>
        <v>Caloundra, Queensland, Australia</v>
      </c>
      <c r="B3685" t="s">
        <v>5939</v>
      </c>
      <c r="C3685" t="s">
        <v>5939</v>
      </c>
      <c r="D3685">
        <v>-26.7986</v>
      </c>
      <c r="E3685">
        <v>153.12889999999999</v>
      </c>
      <c r="F3685" t="s">
        <v>830</v>
      </c>
      <c r="G3685" t="s">
        <v>831</v>
      </c>
      <c r="H3685" t="s">
        <v>832</v>
      </c>
      <c r="I3685" t="s">
        <v>1959</v>
      </c>
      <c r="K3685">
        <v>41293</v>
      </c>
      <c r="L3685">
        <v>1036266942</v>
      </c>
    </row>
    <row r="3686" spans="1:12" x14ac:dyDescent="0.45">
      <c r="A3686" t="str">
        <f t="shared" si="57"/>
        <v>Calpulalpan, Hidalgo, Mexico</v>
      </c>
      <c r="B3686" t="s">
        <v>5940</v>
      </c>
      <c r="C3686" t="s">
        <v>5940</v>
      </c>
      <c r="D3686">
        <v>19.5869</v>
      </c>
      <c r="E3686">
        <v>-98.568299999999994</v>
      </c>
      <c r="F3686" t="s">
        <v>519</v>
      </c>
      <c r="G3686" t="s">
        <v>520</v>
      </c>
      <c r="H3686" t="s">
        <v>521</v>
      </c>
      <c r="I3686" t="s">
        <v>708</v>
      </c>
      <c r="J3686" t="s">
        <v>366</v>
      </c>
      <c r="K3686">
        <v>33263</v>
      </c>
      <c r="L3686">
        <v>1484814346</v>
      </c>
    </row>
    <row r="3687" spans="1:12" x14ac:dyDescent="0.45">
      <c r="A3687" t="str">
        <f t="shared" si="57"/>
        <v>Calstock, Devon, United Kingdom</v>
      </c>
      <c r="B3687" t="s">
        <v>5941</v>
      </c>
      <c r="C3687" t="s">
        <v>5941</v>
      </c>
      <c r="D3687">
        <v>50.497</v>
      </c>
      <c r="E3687">
        <v>-4.21</v>
      </c>
      <c r="F3687" t="s">
        <v>536</v>
      </c>
      <c r="G3687" t="s">
        <v>537</v>
      </c>
      <c r="H3687" t="s">
        <v>538</v>
      </c>
      <c r="I3687" t="s">
        <v>2809</v>
      </c>
      <c r="K3687">
        <v>6253</v>
      </c>
      <c r="L3687">
        <v>1826405766</v>
      </c>
    </row>
    <row r="3688" spans="1:12" x14ac:dyDescent="0.45">
      <c r="A3688" t="str">
        <f t="shared" si="57"/>
        <v>Caluire-et-Cuire, Auvergne-Rhône-Alpes, France</v>
      </c>
      <c r="B3688" t="s">
        <v>5942</v>
      </c>
      <c r="C3688" t="s">
        <v>5942</v>
      </c>
      <c r="D3688">
        <v>45.795299999999997</v>
      </c>
      <c r="E3688">
        <v>4.8472</v>
      </c>
      <c r="F3688" t="s">
        <v>526</v>
      </c>
      <c r="G3688" t="s">
        <v>527</v>
      </c>
      <c r="H3688" t="s">
        <v>528</v>
      </c>
      <c r="I3688" t="s">
        <v>1083</v>
      </c>
      <c r="K3688">
        <v>43187</v>
      </c>
      <c r="L3688">
        <v>1250073067</v>
      </c>
    </row>
    <row r="3689" spans="1:12" x14ac:dyDescent="0.45">
      <c r="A3689" t="str">
        <f t="shared" si="57"/>
        <v>Calulo, Kwanza Sul, Angola</v>
      </c>
      <c r="B3689" t="s">
        <v>5943</v>
      </c>
      <c r="C3689" t="s">
        <v>5943</v>
      </c>
      <c r="D3689">
        <v>-9.9995999999999992</v>
      </c>
      <c r="E3689">
        <v>14.9</v>
      </c>
      <c r="F3689" t="s">
        <v>1809</v>
      </c>
      <c r="G3689" t="s">
        <v>1810</v>
      </c>
      <c r="H3689" t="s">
        <v>1811</v>
      </c>
      <c r="I3689" t="s">
        <v>5944</v>
      </c>
      <c r="K3689">
        <v>795</v>
      </c>
      <c r="L3689">
        <v>1024545873</v>
      </c>
    </row>
    <row r="3690" spans="1:12" x14ac:dyDescent="0.45">
      <c r="A3690" t="str">
        <f t="shared" si="57"/>
        <v>Calumet City, Illinois, United States</v>
      </c>
      <c r="B3690" t="s">
        <v>5945</v>
      </c>
      <c r="C3690" t="s">
        <v>5945</v>
      </c>
      <c r="D3690">
        <v>41.613399999999999</v>
      </c>
      <c r="E3690">
        <v>-87.5505</v>
      </c>
      <c r="F3690" t="s">
        <v>530</v>
      </c>
      <c r="G3690" t="s">
        <v>531</v>
      </c>
      <c r="H3690" t="s">
        <v>532</v>
      </c>
      <c r="I3690" t="s">
        <v>824</v>
      </c>
      <c r="K3690">
        <v>35913</v>
      </c>
      <c r="L3690">
        <v>1840007023</v>
      </c>
    </row>
    <row r="3691" spans="1:12" x14ac:dyDescent="0.45">
      <c r="A3691" t="str">
        <f t="shared" si="57"/>
        <v>Calumet Park, Illinois, United States</v>
      </c>
      <c r="B3691" t="s">
        <v>5946</v>
      </c>
      <c r="C3691" t="s">
        <v>5946</v>
      </c>
      <c r="D3691">
        <v>41.664999999999999</v>
      </c>
      <c r="E3691">
        <v>-87.657799999999995</v>
      </c>
      <c r="F3691" t="s">
        <v>530</v>
      </c>
      <c r="G3691" t="s">
        <v>531</v>
      </c>
      <c r="H3691" t="s">
        <v>532</v>
      </c>
      <c r="I3691" t="s">
        <v>824</v>
      </c>
      <c r="K3691">
        <v>7602</v>
      </c>
      <c r="L3691">
        <v>1840010145</v>
      </c>
    </row>
    <row r="3692" spans="1:12" x14ac:dyDescent="0.45">
      <c r="A3692" t="str">
        <f t="shared" si="57"/>
        <v>Caluula, Bari, Somalia</v>
      </c>
      <c r="B3692" t="s">
        <v>5947</v>
      </c>
      <c r="C3692" t="s">
        <v>5947</v>
      </c>
      <c r="D3692">
        <v>11.967000000000001</v>
      </c>
      <c r="E3692">
        <v>50.75</v>
      </c>
      <c r="F3692" t="s">
        <v>3153</v>
      </c>
      <c r="G3692" t="s">
        <v>3154</v>
      </c>
      <c r="H3692" t="s">
        <v>3155</v>
      </c>
      <c r="I3692" t="s">
        <v>3418</v>
      </c>
      <c r="K3692">
        <v>513</v>
      </c>
      <c r="L3692">
        <v>1706796061</v>
      </c>
    </row>
    <row r="3693" spans="1:12" x14ac:dyDescent="0.45">
      <c r="A3693" t="str">
        <f t="shared" si="57"/>
        <v>Calverley, Leeds, United Kingdom</v>
      </c>
      <c r="B3693" t="s">
        <v>5948</v>
      </c>
      <c r="C3693" t="s">
        <v>5948</v>
      </c>
      <c r="D3693">
        <v>53.826599999999999</v>
      </c>
      <c r="E3693">
        <v>-1.6908000000000001</v>
      </c>
      <c r="F3693" t="s">
        <v>536</v>
      </c>
      <c r="G3693" t="s">
        <v>537</v>
      </c>
      <c r="H3693" t="s">
        <v>538</v>
      </c>
      <c r="I3693" t="s">
        <v>828</v>
      </c>
      <c r="K3693">
        <v>22594</v>
      </c>
      <c r="L3693">
        <v>1826551571</v>
      </c>
    </row>
    <row r="3694" spans="1:12" x14ac:dyDescent="0.45">
      <c r="A3694" t="str">
        <f t="shared" si="57"/>
        <v>Calverton, Maryland, United States</v>
      </c>
      <c r="B3694" t="s">
        <v>5949</v>
      </c>
      <c r="C3694" t="s">
        <v>5949</v>
      </c>
      <c r="D3694">
        <v>39.0578</v>
      </c>
      <c r="E3694">
        <v>-76.948800000000006</v>
      </c>
      <c r="F3694" t="s">
        <v>530</v>
      </c>
      <c r="G3694" t="s">
        <v>531</v>
      </c>
      <c r="H3694" t="s">
        <v>532</v>
      </c>
      <c r="I3694" t="s">
        <v>588</v>
      </c>
      <c r="K3694">
        <v>18076</v>
      </c>
      <c r="L3694">
        <v>1840031445</v>
      </c>
    </row>
    <row r="3695" spans="1:12" x14ac:dyDescent="0.45">
      <c r="A3695" t="str">
        <f t="shared" si="57"/>
        <v>Calverton, Nottinghamshire, United Kingdom</v>
      </c>
      <c r="B3695" t="s">
        <v>5949</v>
      </c>
      <c r="C3695" t="s">
        <v>5949</v>
      </c>
      <c r="D3695">
        <v>53.036999999999999</v>
      </c>
      <c r="E3695">
        <v>-1.083</v>
      </c>
      <c r="F3695" t="s">
        <v>536</v>
      </c>
      <c r="G3695" t="s">
        <v>537</v>
      </c>
      <c r="H3695" t="s">
        <v>538</v>
      </c>
      <c r="I3695" t="s">
        <v>2420</v>
      </c>
      <c r="K3695">
        <v>7076</v>
      </c>
      <c r="L3695">
        <v>1826493628</v>
      </c>
    </row>
    <row r="3696" spans="1:12" x14ac:dyDescent="0.45">
      <c r="A3696" t="str">
        <f t="shared" si="57"/>
        <v>Calverton, New York, United States</v>
      </c>
      <c r="B3696" t="s">
        <v>5949</v>
      </c>
      <c r="C3696" t="s">
        <v>5949</v>
      </c>
      <c r="D3696">
        <v>40.9163</v>
      </c>
      <c r="E3696">
        <v>-72.764499999999998</v>
      </c>
      <c r="F3696" t="s">
        <v>530</v>
      </c>
      <c r="G3696" t="s">
        <v>531</v>
      </c>
      <c r="H3696" t="s">
        <v>532</v>
      </c>
      <c r="I3696" t="s">
        <v>803</v>
      </c>
      <c r="K3696">
        <v>7154</v>
      </c>
      <c r="L3696">
        <v>1840005024</v>
      </c>
    </row>
    <row r="3697" spans="1:12" x14ac:dyDescent="0.45">
      <c r="A3697" t="str">
        <f t="shared" si="57"/>
        <v>Calvillo, Aguascalientes, Mexico</v>
      </c>
      <c r="B3697" t="s">
        <v>5950</v>
      </c>
      <c r="C3697" t="s">
        <v>5950</v>
      </c>
      <c r="D3697">
        <v>21.85</v>
      </c>
      <c r="E3697">
        <v>-102.7167</v>
      </c>
      <c r="F3697" t="s">
        <v>519</v>
      </c>
      <c r="G3697" t="s">
        <v>520</v>
      </c>
      <c r="H3697" t="s">
        <v>521</v>
      </c>
      <c r="I3697" t="s">
        <v>975</v>
      </c>
      <c r="J3697" t="s">
        <v>366</v>
      </c>
      <c r="K3697">
        <v>19742</v>
      </c>
      <c r="L3697">
        <v>1484468847</v>
      </c>
    </row>
    <row r="3698" spans="1:12" x14ac:dyDescent="0.45">
      <c r="A3698" t="str">
        <f t="shared" si="57"/>
        <v>Calw, Baden-Württemberg, Germany</v>
      </c>
      <c r="B3698" t="s">
        <v>5951</v>
      </c>
      <c r="C3698" t="s">
        <v>5951</v>
      </c>
      <c r="D3698">
        <v>48.714399999999998</v>
      </c>
      <c r="E3698">
        <v>8.7375000000000007</v>
      </c>
      <c r="F3698" t="s">
        <v>441</v>
      </c>
      <c r="G3698" t="s">
        <v>442</v>
      </c>
      <c r="H3698" t="s">
        <v>443</v>
      </c>
      <c r="I3698" t="s">
        <v>451</v>
      </c>
      <c r="J3698" t="s">
        <v>366</v>
      </c>
      <c r="K3698">
        <v>23590</v>
      </c>
      <c r="L3698">
        <v>1276416126</v>
      </c>
    </row>
    <row r="3699" spans="1:12" x14ac:dyDescent="0.45">
      <c r="A3699" t="str">
        <f t="shared" si="57"/>
        <v>Cam, Gloucestershire, United Kingdom</v>
      </c>
      <c r="B3699" t="s">
        <v>5952</v>
      </c>
      <c r="C3699" t="s">
        <v>5952</v>
      </c>
      <c r="D3699">
        <v>51.7</v>
      </c>
      <c r="E3699">
        <v>-2.3666999999999998</v>
      </c>
      <c r="F3699" t="s">
        <v>536</v>
      </c>
      <c r="G3699" t="s">
        <v>537</v>
      </c>
      <c r="H3699" t="s">
        <v>538</v>
      </c>
      <c r="I3699" t="s">
        <v>4605</v>
      </c>
      <c r="K3699">
        <v>8152</v>
      </c>
      <c r="L3699">
        <v>1826325556</v>
      </c>
    </row>
    <row r="3700" spans="1:12" x14ac:dyDescent="0.45">
      <c r="A3700" t="str">
        <f t="shared" si="57"/>
        <v>Cẩm Phả, Quảng Ninh, Vietnam</v>
      </c>
      <c r="B3700" t="s">
        <v>5953</v>
      </c>
      <c r="C3700" t="s">
        <v>5954</v>
      </c>
      <c r="D3700">
        <v>21.007100000000001</v>
      </c>
      <c r="E3700">
        <v>107.28449999999999</v>
      </c>
      <c r="F3700" t="s">
        <v>2163</v>
      </c>
      <c r="G3700" t="s">
        <v>2164</v>
      </c>
      <c r="H3700" t="s">
        <v>2165</v>
      </c>
      <c r="I3700" t="s">
        <v>5955</v>
      </c>
      <c r="J3700" t="s">
        <v>366</v>
      </c>
      <c r="K3700">
        <v>156000</v>
      </c>
      <c r="L3700">
        <v>1704985016</v>
      </c>
    </row>
    <row r="3701" spans="1:12" x14ac:dyDescent="0.45">
      <c r="A3701" t="str">
        <f t="shared" si="57"/>
        <v>Cam Ranh, Khánh Hòa, Vietnam</v>
      </c>
      <c r="B3701" t="s">
        <v>5956</v>
      </c>
      <c r="C3701" t="s">
        <v>5956</v>
      </c>
      <c r="D3701">
        <v>11.901999999999999</v>
      </c>
      <c r="E3701">
        <v>109.22069999999999</v>
      </c>
      <c r="F3701" t="s">
        <v>2163</v>
      </c>
      <c r="G3701" t="s">
        <v>2164</v>
      </c>
      <c r="H3701" t="s">
        <v>2165</v>
      </c>
      <c r="I3701" t="s">
        <v>5957</v>
      </c>
      <c r="K3701">
        <v>146771</v>
      </c>
      <c r="L3701">
        <v>1704104189</v>
      </c>
    </row>
    <row r="3702" spans="1:12" x14ac:dyDescent="0.45">
      <c r="A3702" t="str">
        <f t="shared" si="57"/>
        <v>Cam Ranh, Khánh Hòa, Vietnam</v>
      </c>
      <c r="B3702" t="s">
        <v>5956</v>
      </c>
      <c r="C3702" t="s">
        <v>5956</v>
      </c>
      <c r="D3702">
        <v>11.913600000000001</v>
      </c>
      <c r="E3702">
        <v>109.1369</v>
      </c>
      <c r="F3702" t="s">
        <v>2163</v>
      </c>
      <c r="G3702" t="s">
        <v>2164</v>
      </c>
      <c r="H3702" t="s">
        <v>2165</v>
      </c>
      <c r="I3702" t="s">
        <v>5957</v>
      </c>
      <c r="J3702" t="s">
        <v>366</v>
      </c>
      <c r="K3702">
        <v>125311</v>
      </c>
      <c r="L3702">
        <v>1704516746</v>
      </c>
    </row>
    <row r="3703" spans="1:12" x14ac:dyDescent="0.45">
      <c r="A3703" t="str">
        <f t="shared" si="57"/>
        <v>Camabatela, Kwanza Norte, Angola</v>
      </c>
      <c r="B3703" t="s">
        <v>5958</v>
      </c>
      <c r="C3703" t="s">
        <v>5958</v>
      </c>
      <c r="D3703">
        <v>-8.1896000000000004</v>
      </c>
      <c r="E3703">
        <v>15.37</v>
      </c>
      <c r="F3703" t="s">
        <v>1809</v>
      </c>
      <c r="G3703" t="s">
        <v>1810</v>
      </c>
      <c r="H3703" t="s">
        <v>1811</v>
      </c>
      <c r="I3703" t="s">
        <v>5959</v>
      </c>
      <c r="K3703">
        <v>12837</v>
      </c>
      <c r="L3703">
        <v>1024701540</v>
      </c>
    </row>
    <row r="3704" spans="1:12" x14ac:dyDescent="0.45">
      <c r="A3704" t="str">
        <f t="shared" si="57"/>
        <v>Camacupa, Bié, Angola</v>
      </c>
      <c r="B3704" t="s">
        <v>5960</v>
      </c>
      <c r="C3704" t="s">
        <v>5960</v>
      </c>
      <c r="D3704">
        <v>-12.019600000000001</v>
      </c>
      <c r="E3704">
        <v>17.47</v>
      </c>
      <c r="F3704" t="s">
        <v>1809</v>
      </c>
      <c r="G3704" t="s">
        <v>1810</v>
      </c>
      <c r="H3704" t="s">
        <v>1811</v>
      </c>
      <c r="I3704" t="s">
        <v>5909</v>
      </c>
      <c r="K3704">
        <v>19828</v>
      </c>
      <c r="L3704">
        <v>1024037086</v>
      </c>
    </row>
    <row r="3705" spans="1:12" x14ac:dyDescent="0.45">
      <c r="A3705" t="str">
        <f t="shared" si="57"/>
        <v>Camagüey, Camagüey, Cuba</v>
      </c>
      <c r="B3705" t="s">
        <v>5961</v>
      </c>
      <c r="C3705" t="s">
        <v>5962</v>
      </c>
      <c r="D3705">
        <v>21.378599999999999</v>
      </c>
      <c r="E3705">
        <v>-77.918599999999998</v>
      </c>
      <c r="F3705" t="s">
        <v>658</v>
      </c>
      <c r="G3705" t="s">
        <v>659</v>
      </c>
      <c r="H3705" t="s">
        <v>660</v>
      </c>
      <c r="I3705" t="s">
        <v>5961</v>
      </c>
      <c r="J3705" t="s">
        <v>378</v>
      </c>
      <c r="K3705">
        <v>321992</v>
      </c>
      <c r="L3705">
        <v>1192667983</v>
      </c>
    </row>
    <row r="3706" spans="1:12" x14ac:dyDescent="0.45">
      <c r="A3706" t="str">
        <f t="shared" si="57"/>
        <v>Camaná, Arequipa, Peru</v>
      </c>
      <c r="B3706" t="s">
        <v>5963</v>
      </c>
      <c r="C3706" t="s">
        <v>5964</v>
      </c>
      <c r="D3706">
        <v>-16.6233</v>
      </c>
      <c r="E3706">
        <v>-72.709199999999996</v>
      </c>
      <c r="F3706" t="s">
        <v>509</v>
      </c>
      <c r="G3706" t="s">
        <v>510</v>
      </c>
      <c r="H3706" t="s">
        <v>511</v>
      </c>
      <c r="I3706" t="s">
        <v>2350</v>
      </c>
      <c r="K3706">
        <v>20956</v>
      </c>
      <c r="L3706">
        <v>1604379091</v>
      </c>
    </row>
    <row r="3707" spans="1:12" x14ac:dyDescent="0.45">
      <c r="A3707" t="str">
        <f t="shared" si="57"/>
        <v>Camano, Washington, United States</v>
      </c>
      <c r="B3707" t="s">
        <v>5965</v>
      </c>
      <c r="C3707" t="s">
        <v>5965</v>
      </c>
      <c r="D3707">
        <v>48.186500000000002</v>
      </c>
      <c r="E3707">
        <v>-122.4708</v>
      </c>
      <c r="F3707" t="s">
        <v>530</v>
      </c>
      <c r="G3707" t="s">
        <v>531</v>
      </c>
      <c r="H3707" t="s">
        <v>532</v>
      </c>
      <c r="I3707" t="s">
        <v>585</v>
      </c>
      <c r="K3707">
        <v>16427</v>
      </c>
      <c r="L3707">
        <v>1840037492</v>
      </c>
    </row>
    <row r="3708" spans="1:12" x14ac:dyDescent="0.45">
      <c r="A3708" t="str">
        <f t="shared" si="57"/>
        <v>Camaquã, Rio Grande do Sul, Brazil</v>
      </c>
      <c r="B3708" t="s">
        <v>5966</v>
      </c>
      <c r="C3708" t="s">
        <v>5967</v>
      </c>
      <c r="D3708">
        <v>-30.851099999999999</v>
      </c>
      <c r="E3708">
        <v>-51.812199999999997</v>
      </c>
      <c r="F3708" t="s">
        <v>491</v>
      </c>
      <c r="G3708" t="s">
        <v>492</v>
      </c>
      <c r="H3708" t="s">
        <v>493</v>
      </c>
      <c r="I3708" t="s">
        <v>3101</v>
      </c>
      <c r="K3708">
        <v>53169</v>
      </c>
      <c r="L3708">
        <v>1076449009</v>
      </c>
    </row>
    <row r="3709" spans="1:12" x14ac:dyDescent="0.45">
      <c r="A3709" t="str">
        <f t="shared" si="57"/>
        <v>Câmara de Lobos, Madeira, Portugal</v>
      </c>
      <c r="B3709" t="s">
        <v>5968</v>
      </c>
      <c r="C3709" t="s">
        <v>5969</v>
      </c>
      <c r="D3709">
        <v>32.65</v>
      </c>
      <c r="E3709">
        <v>-16.966699999999999</v>
      </c>
      <c r="F3709" t="s">
        <v>967</v>
      </c>
      <c r="G3709" t="s">
        <v>968</v>
      </c>
      <c r="H3709" t="s">
        <v>969</v>
      </c>
      <c r="I3709" t="s">
        <v>5915</v>
      </c>
      <c r="K3709">
        <v>35666</v>
      </c>
      <c r="L3709">
        <v>1620560549</v>
      </c>
    </row>
    <row r="3710" spans="1:12" x14ac:dyDescent="0.45">
      <c r="A3710" t="str">
        <f t="shared" si="57"/>
        <v>Camargo, Chihuahua, Mexico</v>
      </c>
      <c r="B3710" t="s">
        <v>5970</v>
      </c>
      <c r="C3710" t="s">
        <v>5970</v>
      </c>
      <c r="D3710">
        <v>27.667000000000002</v>
      </c>
      <c r="E3710">
        <v>-105.167</v>
      </c>
      <c r="F3710" t="s">
        <v>519</v>
      </c>
      <c r="G3710" t="s">
        <v>520</v>
      </c>
      <c r="H3710" t="s">
        <v>521</v>
      </c>
      <c r="I3710" t="s">
        <v>1012</v>
      </c>
      <c r="J3710" t="s">
        <v>366</v>
      </c>
      <c r="K3710">
        <v>40221</v>
      </c>
      <c r="L3710">
        <v>1484013592</v>
      </c>
    </row>
    <row r="3711" spans="1:12" x14ac:dyDescent="0.45">
      <c r="A3711" t="str">
        <f t="shared" si="57"/>
        <v>Camargo, Chuquisaca, Bolivia</v>
      </c>
      <c r="B3711" t="s">
        <v>5970</v>
      </c>
      <c r="C3711" t="s">
        <v>5970</v>
      </c>
      <c r="D3711">
        <v>-20.6403</v>
      </c>
      <c r="E3711">
        <v>-65.210300000000004</v>
      </c>
      <c r="F3711" t="s">
        <v>726</v>
      </c>
      <c r="G3711" t="s">
        <v>727</v>
      </c>
      <c r="H3711" t="s">
        <v>728</v>
      </c>
      <c r="I3711" t="s">
        <v>5971</v>
      </c>
      <c r="K3711">
        <v>4502</v>
      </c>
      <c r="L3711">
        <v>1068344721</v>
      </c>
    </row>
    <row r="3712" spans="1:12" x14ac:dyDescent="0.45">
      <c r="A3712" t="str">
        <f t="shared" si="57"/>
        <v>Camarillo, California, United States</v>
      </c>
      <c r="B3712" t="s">
        <v>5972</v>
      </c>
      <c r="C3712" t="s">
        <v>5972</v>
      </c>
      <c r="D3712">
        <v>34.222999999999999</v>
      </c>
      <c r="E3712">
        <v>-119.0322</v>
      </c>
      <c r="F3712" t="s">
        <v>530</v>
      </c>
      <c r="G3712" t="s">
        <v>531</v>
      </c>
      <c r="H3712" t="s">
        <v>532</v>
      </c>
      <c r="I3712" t="s">
        <v>754</v>
      </c>
      <c r="K3712">
        <v>76931</v>
      </c>
      <c r="L3712">
        <v>1840019201</v>
      </c>
    </row>
    <row r="3713" spans="1:12" x14ac:dyDescent="0.45">
      <c r="A3713" t="str">
        <f t="shared" si="57"/>
        <v>Camas, Washington, United States</v>
      </c>
      <c r="B3713" t="s">
        <v>5973</v>
      </c>
      <c r="C3713" t="s">
        <v>5973</v>
      </c>
      <c r="D3713">
        <v>45.600499999999997</v>
      </c>
      <c r="E3713">
        <v>-122.43049999999999</v>
      </c>
      <c r="F3713" t="s">
        <v>530</v>
      </c>
      <c r="G3713" t="s">
        <v>531</v>
      </c>
      <c r="H3713" t="s">
        <v>532</v>
      </c>
      <c r="I3713" t="s">
        <v>585</v>
      </c>
      <c r="K3713">
        <v>24418</v>
      </c>
      <c r="L3713">
        <v>1840018524</v>
      </c>
    </row>
    <row r="3714" spans="1:12" x14ac:dyDescent="0.45">
      <c r="A3714" t="str">
        <f t="shared" si="57"/>
        <v>Camberley, Surrey, United Kingdom</v>
      </c>
      <c r="B3714" t="s">
        <v>5974</v>
      </c>
      <c r="C3714" t="s">
        <v>5974</v>
      </c>
      <c r="D3714">
        <v>51.335000000000001</v>
      </c>
      <c r="E3714">
        <v>-0.74199999999999999</v>
      </c>
      <c r="F3714" t="s">
        <v>536</v>
      </c>
      <c r="G3714" t="s">
        <v>537</v>
      </c>
      <c r="H3714" t="s">
        <v>538</v>
      </c>
      <c r="I3714" t="s">
        <v>826</v>
      </c>
      <c r="K3714">
        <v>38038</v>
      </c>
      <c r="L3714">
        <v>1826909512</v>
      </c>
    </row>
    <row r="3715" spans="1:12" x14ac:dyDescent="0.45">
      <c r="A3715" t="str">
        <f t="shared" ref="A3715:A3778" si="58">CONCATENATE(B3715,", ",I3715,", ",F3715)</f>
        <v>Camborne, Cornwall, United Kingdom</v>
      </c>
      <c r="B3715" t="s">
        <v>5975</v>
      </c>
      <c r="C3715" t="s">
        <v>5975</v>
      </c>
      <c r="D3715">
        <v>50.213000000000001</v>
      </c>
      <c r="E3715">
        <v>-5.3</v>
      </c>
      <c r="F3715" t="s">
        <v>536</v>
      </c>
      <c r="G3715" t="s">
        <v>537</v>
      </c>
      <c r="H3715" t="s">
        <v>538</v>
      </c>
      <c r="I3715" t="s">
        <v>4786</v>
      </c>
      <c r="K3715">
        <v>21600</v>
      </c>
      <c r="L3715">
        <v>1826570775</v>
      </c>
    </row>
    <row r="3716" spans="1:12" x14ac:dyDescent="0.45">
      <c r="A3716" t="str">
        <f t="shared" si="58"/>
        <v>Cambrai, Hauts-de-France, France</v>
      </c>
      <c r="B3716" t="s">
        <v>5976</v>
      </c>
      <c r="C3716" t="s">
        <v>5976</v>
      </c>
      <c r="D3716">
        <v>50.176699999999997</v>
      </c>
      <c r="E3716">
        <v>3.2355999999999998</v>
      </c>
      <c r="F3716" t="s">
        <v>526</v>
      </c>
      <c r="G3716" t="s">
        <v>527</v>
      </c>
      <c r="H3716" t="s">
        <v>528</v>
      </c>
      <c r="I3716" t="s">
        <v>529</v>
      </c>
      <c r="J3716" t="s">
        <v>366</v>
      </c>
      <c r="K3716">
        <v>32558</v>
      </c>
      <c r="L3716">
        <v>1250084532</v>
      </c>
    </row>
    <row r="3717" spans="1:12" x14ac:dyDescent="0.45">
      <c r="A3717" t="str">
        <f t="shared" si="58"/>
        <v>Cambria, Pennsylvania, United States</v>
      </c>
      <c r="B3717" t="s">
        <v>5977</v>
      </c>
      <c r="C3717" t="s">
        <v>5977</v>
      </c>
      <c r="D3717">
        <v>40.493099999999998</v>
      </c>
      <c r="E3717">
        <v>-78.744799999999998</v>
      </c>
      <c r="F3717" t="s">
        <v>530</v>
      </c>
      <c r="G3717" t="s">
        <v>531</v>
      </c>
      <c r="H3717" t="s">
        <v>532</v>
      </c>
      <c r="I3717" t="s">
        <v>620</v>
      </c>
      <c r="K3717">
        <v>5837</v>
      </c>
      <c r="L3717">
        <v>1840145844</v>
      </c>
    </row>
    <row r="3718" spans="1:12" x14ac:dyDescent="0.45">
      <c r="A3718" t="str">
        <f t="shared" si="58"/>
        <v>Cambria, New York, United States</v>
      </c>
      <c r="B3718" t="s">
        <v>5977</v>
      </c>
      <c r="C3718" t="s">
        <v>5977</v>
      </c>
      <c r="D3718">
        <v>43.176600000000001</v>
      </c>
      <c r="E3718">
        <v>-78.8202</v>
      </c>
      <c r="F3718" t="s">
        <v>530</v>
      </c>
      <c r="G3718" t="s">
        <v>531</v>
      </c>
      <c r="H3718" t="s">
        <v>532</v>
      </c>
      <c r="I3718" t="s">
        <v>803</v>
      </c>
      <c r="K3718">
        <v>5777</v>
      </c>
      <c r="L3718">
        <v>1840087256</v>
      </c>
    </row>
    <row r="3719" spans="1:12" x14ac:dyDescent="0.45">
      <c r="A3719" t="str">
        <f t="shared" si="58"/>
        <v>Cambria, California, United States</v>
      </c>
      <c r="B3719" t="s">
        <v>5977</v>
      </c>
      <c r="C3719" t="s">
        <v>5977</v>
      </c>
      <c r="D3719">
        <v>35.552300000000002</v>
      </c>
      <c r="E3719">
        <v>-121.0847</v>
      </c>
      <c r="F3719" t="s">
        <v>530</v>
      </c>
      <c r="G3719" t="s">
        <v>531</v>
      </c>
      <c r="H3719" t="s">
        <v>532</v>
      </c>
      <c r="I3719" t="s">
        <v>754</v>
      </c>
      <c r="K3719">
        <v>5725</v>
      </c>
      <c r="L3719">
        <v>1840017806</v>
      </c>
    </row>
    <row r="3720" spans="1:12" x14ac:dyDescent="0.45">
      <c r="A3720" t="str">
        <f t="shared" si="58"/>
        <v>Cambridge, Ontario, Canada</v>
      </c>
      <c r="B3720" t="s">
        <v>5978</v>
      </c>
      <c r="C3720" t="s">
        <v>5978</v>
      </c>
      <c r="D3720">
        <v>43.397199999999998</v>
      </c>
      <c r="E3720">
        <v>-80.311400000000006</v>
      </c>
      <c r="F3720" t="s">
        <v>541</v>
      </c>
      <c r="G3720" t="s">
        <v>542</v>
      </c>
      <c r="H3720" t="s">
        <v>543</v>
      </c>
      <c r="I3720" t="s">
        <v>857</v>
      </c>
      <c r="K3720">
        <v>129920</v>
      </c>
      <c r="L3720">
        <v>1124113576</v>
      </c>
    </row>
    <row r="3721" spans="1:12" x14ac:dyDescent="0.45">
      <c r="A3721" t="str">
        <f t="shared" si="58"/>
        <v>Cambridge, Massachusetts, United States</v>
      </c>
      <c r="B3721" t="s">
        <v>5978</v>
      </c>
      <c r="C3721" t="s">
        <v>5978</v>
      </c>
      <c r="D3721">
        <v>42.375900000000001</v>
      </c>
      <c r="E3721">
        <v>-71.118499999999997</v>
      </c>
      <c r="F3721" t="s">
        <v>530</v>
      </c>
      <c r="G3721" t="s">
        <v>531</v>
      </c>
      <c r="H3721" t="s">
        <v>532</v>
      </c>
      <c r="I3721" t="s">
        <v>621</v>
      </c>
      <c r="K3721">
        <v>118927</v>
      </c>
      <c r="L3721">
        <v>1840000429</v>
      </c>
    </row>
    <row r="3722" spans="1:12" x14ac:dyDescent="0.45">
      <c r="A3722" t="str">
        <f t="shared" si="58"/>
        <v>Cambridge, Cambridgeshire, United Kingdom</v>
      </c>
      <c r="B3722" t="s">
        <v>5978</v>
      </c>
      <c r="C3722" t="s">
        <v>5978</v>
      </c>
      <c r="D3722">
        <v>52.205300000000001</v>
      </c>
      <c r="E3722">
        <v>0.1192</v>
      </c>
      <c r="F3722" t="s">
        <v>536</v>
      </c>
      <c r="G3722" t="s">
        <v>537</v>
      </c>
      <c r="H3722" t="s">
        <v>538</v>
      </c>
      <c r="I3722" t="s">
        <v>5671</v>
      </c>
      <c r="K3722">
        <v>66</v>
      </c>
      <c r="L3722">
        <v>1826229713</v>
      </c>
    </row>
    <row r="3723" spans="1:12" x14ac:dyDescent="0.45">
      <c r="A3723" t="str">
        <f t="shared" si="58"/>
        <v>Cambridge, Waikato, New Zealand</v>
      </c>
      <c r="B3723" t="s">
        <v>5978</v>
      </c>
      <c r="C3723" t="s">
        <v>5978</v>
      </c>
      <c r="D3723">
        <v>-37.883299999999998</v>
      </c>
      <c r="E3723">
        <v>175.4667</v>
      </c>
      <c r="F3723" t="s">
        <v>1518</v>
      </c>
      <c r="G3723" t="s">
        <v>1519</v>
      </c>
      <c r="H3723" t="s">
        <v>1520</v>
      </c>
      <c r="I3723" t="s">
        <v>5979</v>
      </c>
      <c r="K3723">
        <v>19150</v>
      </c>
      <c r="L3723">
        <v>1554000848</v>
      </c>
    </row>
    <row r="3724" spans="1:12" x14ac:dyDescent="0.45">
      <c r="A3724" t="str">
        <f t="shared" si="58"/>
        <v>Cambridge, Minnesota, United States</v>
      </c>
      <c r="B3724" t="s">
        <v>5978</v>
      </c>
      <c r="C3724" t="s">
        <v>5978</v>
      </c>
      <c r="D3724">
        <v>45.561199999999999</v>
      </c>
      <c r="E3724">
        <v>-93.228300000000004</v>
      </c>
      <c r="F3724" t="s">
        <v>530</v>
      </c>
      <c r="G3724" t="s">
        <v>531</v>
      </c>
      <c r="H3724" t="s">
        <v>532</v>
      </c>
      <c r="I3724" t="s">
        <v>1433</v>
      </c>
      <c r="K3724">
        <v>16143</v>
      </c>
      <c r="L3724">
        <v>1840006692</v>
      </c>
    </row>
    <row r="3725" spans="1:12" x14ac:dyDescent="0.45">
      <c r="A3725" t="str">
        <f t="shared" si="58"/>
        <v>Cambridge, Ohio, United States</v>
      </c>
      <c r="B3725" t="s">
        <v>5978</v>
      </c>
      <c r="C3725" t="s">
        <v>5978</v>
      </c>
      <c r="D3725">
        <v>40.022100000000002</v>
      </c>
      <c r="E3725">
        <v>-81.586799999999997</v>
      </c>
      <c r="F3725" t="s">
        <v>530</v>
      </c>
      <c r="G3725" t="s">
        <v>531</v>
      </c>
      <c r="H3725" t="s">
        <v>532</v>
      </c>
      <c r="I3725" t="s">
        <v>799</v>
      </c>
      <c r="K3725">
        <v>14736</v>
      </c>
      <c r="L3725">
        <v>1840007259</v>
      </c>
    </row>
    <row r="3726" spans="1:12" x14ac:dyDescent="0.45">
      <c r="A3726" t="str">
        <f t="shared" si="58"/>
        <v>Cambridge, Maryland, United States</v>
      </c>
      <c r="B3726" t="s">
        <v>5978</v>
      </c>
      <c r="C3726" t="s">
        <v>5978</v>
      </c>
      <c r="D3726">
        <v>38.551499999999997</v>
      </c>
      <c r="E3726">
        <v>-76.078599999999994</v>
      </c>
      <c r="F3726" t="s">
        <v>530</v>
      </c>
      <c r="G3726" t="s">
        <v>531</v>
      </c>
      <c r="H3726" t="s">
        <v>532</v>
      </c>
      <c r="I3726" t="s">
        <v>588</v>
      </c>
      <c r="K3726">
        <v>14178</v>
      </c>
      <c r="L3726">
        <v>1840006165</v>
      </c>
    </row>
    <row r="3727" spans="1:12" x14ac:dyDescent="0.45">
      <c r="A3727" t="str">
        <f t="shared" si="58"/>
        <v>Cambuslang, South Lanarkshire, United Kingdom</v>
      </c>
      <c r="B3727" t="s">
        <v>5980</v>
      </c>
      <c r="C3727" t="s">
        <v>5980</v>
      </c>
      <c r="D3727">
        <v>55.819000000000003</v>
      </c>
      <c r="E3727">
        <v>-4.1670999999999996</v>
      </c>
      <c r="F3727" t="s">
        <v>536</v>
      </c>
      <c r="G3727" t="s">
        <v>537</v>
      </c>
      <c r="H3727" t="s">
        <v>538</v>
      </c>
      <c r="I3727" t="s">
        <v>5028</v>
      </c>
      <c r="K3727">
        <v>29690</v>
      </c>
      <c r="L3727">
        <v>1826755066</v>
      </c>
    </row>
    <row r="3728" spans="1:12" x14ac:dyDescent="0.45">
      <c r="A3728" t="str">
        <f t="shared" si="58"/>
        <v>Camden, New Jersey, United States</v>
      </c>
      <c r="B3728" t="s">
        <v>5981</v>
      </c>
      <c r="C3728" t="s">
        <v>5981</v>
      </c>
      <c r="D3728">
        <v>39.936199999999999</v>
      </c>
      <c r="E3728">
        <v>-75.107299999999995</v>
      </c>
      <c r="F3728" t="s">
        <v>530</v>
      </c>
      <c r="G3728" t="s">
        <v>531</v>
      </c>
      <c r="H3728" t="s">
        <v>532</v>
      </c>
      <c r="I3728" t="s">
        <v>587</v>
      </c>
      <c r="K3728">
        <v>73562</v>
      </c>
      <c r="L3728">
        <v>1840001507</v>
      </c>
    </row>
    <row r="3729" spans="1:12" x14ac:dyDescent="0.45">
      <c r="A3729" t="str">
        <f t="shared" si="58"/>
        <v>Camden, South Carolina, United States</v>
      </c>
      <c r="B3729" t="s">
        <v>5981</v>
      </c>
      <c r="C3729" t="s">
        <v>5981</v>
      </c>
      <c r="D3729">
        <v>34.256500000000003</v>
      </c>
      <c r="E3729">
        <v>-80.608699999999999</v>
      </c>
      <c r="F3729" t="s">
        <v>530</v>
      </c>
      <c r="G3729" t="s">
        <v>531</v>
      </c>
      <c r="H3729" t="s">
        <v>532</v>
      </c>
      <c r="I3729" t="s">
        <v>534</v>
      </c>
      <c r="K3729">
        <v>14303</v>
      </c>
      <c r="L3729">
        <v>1840013598</v>
      </c>
    </row>
    <row r="3730" spans="1:12" x14ac:dyDescent="0.45">
      <c r="A3730" t="str">
        <f t="shared" si="58"/>
        <v>Camden, Arkansas, United States</v>
      </c>
      <c r="B3730" t="s">
        <v>5981</v>
      </c>
      <c r="C3730" t="s">
        <v>5981</v>
      </c>
      <c r="D3730">
        <v>33.5672</v>
      </c>
      <c r="E3730">
        <v>-92.846699999999998</v>
      </c>
      <c r="F3730" t="s">
        <v>530</v>
      </c>
      <c r="G3730" t="s">
        <v>531</v>
      </c>
      <c r="H3730" t="s">
        <v>532</v>
      </c>
      <c r="I3730" t="s">
        <v>1616</v>
      </c>
      <c r="K3730">
        <v>10058</v>
      </c>
      <c r="L3730">
        <v>1840013736</v>
      </c>
    </row>
    <row r="3731" spans="1:12" x14ac:dyDescent="0.45">
      <c r="A3731" t="str">
        <f t="shared" si="58"/>
        <v>Camenca, Stînga Nistrului, Moldova</v>
      </c>
      <c r="B3731" t="s">
        <v>5982</v>
      </c>
      <c r="C3731" t="s">
        <v>5982</v>
      </c>
      <c r="D3731">
        <v>48.033299999999997</v>
      </c>
      <c r="E3731">
        <v>28.7</v>
      </c>
      <c r="F3731" t="s">
        <v>2003</v>
      </c>
      <c r="G3731" t="s">
        <v>2004</v>
      </c>
      <c r="H3731" t="s">
        <v>2005</v>
      </c>
      <c r="I3731" t="s">
        <v>5983</v>
      </c>
      <c r="K3731">
        <v>8871</v>
      </c>
      <c r="L3731">
        <v>1498446889</v>
      </c>
    </row>
    <row r="3732" spans="1:12" x14ac:dyDescent="0.45">
      <c r="A3732" t="str">
        <f t="shared" si="58"/>
        <v>Cameron, Missouri, United States</v>
      </c>
      <c r="B3732" t="s">
        <v>5984</v>
      </c>
      <c r="C3732" t="s">
        <v>5984</v>
      </c>
      <c r="D3732">
        <v>39.746899999999997</v>
      </c>
      <c r="E3732">
        <v>-94.236400000000003</v>
      </c>
      <c r="F3732" t="s">
        <v>530</v>
      </c>
      <c r="G3732" t="s">
        <v>531</v>
      </c>
      <c r="H3732" t="s">
        <v>532</v>
      </c>
      <c r="I3732" t="s">
        <v>884</v>
      </c>
      <c r="K3732">
        <v>9501</v>
      </c>
      <c r="L3732">
        <v>1840007321</v>
      </c>
    </row>
    <row r="3733" spans="1:12" x14ac:dyDescent="0.45">
      <c r="A3733" t="str">
        <f t="shared" si="58"/>
        <v>Cameron, Texas, United States</v>
      </c>
      <c r="B3733" t="s">
        <v>5984</v>
      </c>
      <c r="C3733" t="s">
        <v>5984</v>
      </c>
      <c r="D3733">
        <v>30.860800000000001</v>
      </c>
      <c r="E3733">
        <v>-96.976200000000006</v>
      </c>
      <c r="F3733" t="s">
        <v>530</v>
      </c>
      <c r="G3733" t="s">
        <v>531</v>
      </c>
      <c r="H3733" t="s">
        <v>532</v>
      </c>
      <c r="I3733" t="s">
        <v>610</v>
      </c>
      <c r="K3733">
        <v>5304</v>
      </c>
      <c r="L3733">
        <v>1840019562</v>
      </c>
    </row>
    <row r="3734" spans="1:12" x14ac:dyDescent="0.45">
      <c r="A3734" t="str">
        <f t="shared" si="58"/>
        <v>Cameron Park, Texas, United States</v>
      </c>
      <c r="B3734" t="s">
        <v>5985</v>
      </c>
      <c r="C3734" t="s">
        <v>5985</v>
      </c>
      <c r="D3734">
        <v>25.970500000000001</v>
      </c>
      <c r="E3734">
        <v>-97.477500000000006</v>
      </c>
      <c r="F3734" t="s">
        <v>530</v>
      </c>
      <c r="G3734" t="s">
        <v>531</v>
      </c>
      <c r="H3734" t="s">
        <v>532</v>
      </c>
      <c r="I3734" t="s">
        <v>610</v>
      </c>
      <c r="K3734">
        <v>6226</v>
      </c>
      <c r="L3734">
        <v>1840037105</v>
      </c>
    </row>
    <row r="3735" spans="1:12" x14ac:dyDescent="0.45">
      <c r="A3735" t="str">
        <f t="shared" si="58"/>
        <v>Cameron Park, California, United States</v>
      </c>
      <c r="B3735" t="s">
        <v>5985</v>
      </c>
      <c r="C3735" t="s">
        <v>5985</v>
      </c>
      <c r="D3735">
        <v>38.673699999999997</v>
      </c>
      <c r="E3735">
        <v>-120.9872</v>
      </c>
      <c r="F3735" t="s">
        <v>530</v>
      </c>
      <c r="G3735" t="s">
        <v>531</v>
      </c>
      <c r="H3735" t="s">
        <v>532</v>
      </c>
      <c r="I3735" t="s">
        <v>754</v>
      </c>
      <c r="K3735">
        <v>19902</v>
      </c>
      <c r="L3735">
        <v>1840028322</v>
      </c>
    </row>
    <row r="3736" spans="1:12" x14ac:dyDescent="0.45">
      <c r="A3736" t="str">
        <f t="shared" si="58"/>
        <v>Cametá, Pará, Brazil</v>
      </c>
      <c r="B3736" t="s">
        <v>5986</v>
      </c>
      <c r="C3736" t="s">
        <v>5987</v>
      </c>
      <c r="D3736">
        <v>-2.2395999999999998</v>
      </c>
      <c r="E3736">
        <v>-49.51</v>
      </c>
      <c r="F3736" t="s">
        <v>491</v>
      </c>
      <c r="G3736" t="s">
        <v>492</v>
      </c>
      <c r="H3736" t="s">
        <v>493</v>
      </c>
      <c r="I3736" t="s">
        <v>494</v>
      </c>
      <c r="K3736">
        <v>45200</v>
      </c>
      <c r="L3736">
        <v>1076010069</v>
      </c>
    </row>
    <row r="3737" spans="1:12" x14ac:dyDescent="0.45">
      <c r="A3737" t="str">
        <f t="shared" si="58"/>
        <v>Camilla, Georgia, United States</v>
      </c>
      <c r="B3737" t="s">
        <v>5988</v>
      </c>
      <c r="C3737" t="s">
        <v>5988</v>
      </c>
      <c r="D3737">
        <v>31.233699999999999</v>
      </c>
      <c r="E3737">
        <v>-84.2089</v>
      </c>
      <c r="F3737" t="s">
        <v>530</v>
      </c>
      <c r="G3737" t="s">
        <v>531</v>
      </c>
      <c r="H3737" t="s">
        <v>532</v>
      </c>
      <c r="I3737" t="s">
        <v>763</v>
      </c>
      <c r="K3737">
        <v>6488</v>
      </c>
      <c r="L3737">
        <v>1840013877</v>
      </c>
    </row>
    <row r="3738" spans="1:12" x14ac:dyDescent="0.45">
      <c r="A3738" t="str">
        <f t="shared" si="58"/>
        <v>Camillus, New York, United States</v>
      </c>
      <c r="B3738" t="s">
        <v>5989</v>
      </c>
      <c r="C3738" t="s">
        <v>5989</v>
      </c>
      <c r="D3738">
        <v>43.053899999999999</v>
      </c>
      <c r="E3738">
        <v>-76.305700000000002</v>
      </c>
      <c r="F3738" t="s">
        <v>530</v>
      </c>
      <c r="G3738" t="s">
        <v>531</v>
      </c>
      <c r="H3738" t="s">
        <v>532</v>
      </c>
      <c r="I3738" t="s">
        <v>803</v>
      </c>
      <c r="K3738">
        <v>24270</v>
      </c>
      <c r="L3738">
        <v>1840004331</v>
      </c>
    </row>
    <row r="3739" spans="1:12" x14ac:dyDescent="0.45">
      <c r="A3739" t="str">
        <f t="shared" si="58"/>
        <v>Camiri, Santa Cruz, Bolivia</v>
      </c>
      <c r="B3739" t="s">
        <v>5990</v>
      </c>
      <c r="C3739" t="s">
        <v>5990</v>
      </c>
      <c r="D3739">
        <v>-20.05</v>
      </c>
      <c r="E3739">
        <v>-63.52</v>
      </c>
      <c r="F3739" t="s">
        <v>726</v>
      </c>
      <c r="G3739" t="s">
        <v>727</v>
      </c>
      <c r="H3739" t="s">
        <v>728</v>
      </c>
      <c r="I3739" t="s">
        <v>2535</v>
      </c>
      <c r="K3739">
        <v>27961</v>
      </c>
      <c r="L3739">
        <v>1068205873</v>
      </c>
    </row>
    <row r="3740" spans="1:12" x14ac:dyDescent="0.45">
      <c r="A3740" t="str">
        <f t="shared" si="58"/>
        <v>Camocim, Ceará, Brazil</v>
      </c>
      <c r="B3740" t="s">
        <v>5991</v>
      </c>
      <c r="C3740" t="s">
        <v>5991</v>
      </c>
      <c r="D3740">
        <v>-2.9022000000000001</v>
      </c>
      <c r="E3740">
        <v>-40.841099999999997</v>
      </c>
      <c r="F3740" t="s">
        <v>491</v>
      </c>
      <c r="G3740" t="s">
        <v>492</v>
      </c>
      <c r="H3740" t="s">
        <v>493</v>
      </c>
      <c r="I3740" t="s">
        <v>700</v>
      </c>
      <c r="K3740">
        <v>44481</v>
      </c>
      <c r="L3740">
        <v>1076563942</v>
      </c>
    </row>
    <row r="3741" spans="1:12" x14ac:dyDescent="0.45">
      <c r="A3741" t="str">
        <f t="shared" si="58"/>
        <v>Camooweal, Queensland, Australia</v>
      </c>
      <c r="B3741" t="s">
        <v>5992</v>
      </c>
      <c r="C3741" t="s">
        <v>5992</v>
      </c>
      <c r="D3741">
        <v>-19.916699999999999</v>
      </c>
      <c r="E3741">
        <v>138.11699999999999</v>
      </c>
      <c r="F3741" t="s">
        <v>830</v>
      </c>
      <c r="G3741" t="s">
        <v>831</v>
      </c>
      <c r="H3741" t="s">
        <v>832</v>
      </c>
      <c r="I3741" t="s">
        <v>1959</v>
      </c>
      <c r="K3741">
        <v>208</v>
      </c>
      <c r="L3741">
        <v>1036815011</v>
      </c>
    </row>
    <row r="3742" spans="1:12" x14ac:dyDescent="0.45">
      <c r="A3742" t="str">
        <f t="shared" si="58"/>
        <v>Camp Hill, Pennsylvania, United States</v>
      </c>
      <c r="B3742" t="s">
        <v>5993</v>
      </c>
      <c r="C3742" t="s">
        <v>5993</v>
      </c>
      <c r="D3742">
        <v>40.2423</v>
      </c>
      <c r="E3742">
        <v>-76.927400000000006</v>
      </c>
      <c r="F3742" t="s">
        <v>530</v>
      </c>
      <c r="G3742" t="s">
        <v>531</v>
      </c>
      <c r="H3742" t="s">
        <v>532</v>
      </c>
      <c r="I3742" t="s">
        <v>620</v>
      </c>
      <c r="K3742">
        <v>7905</v>
      </c>
      <c r="L3742">
        <v>1840001385</v>
      </c>
    </row>
    <row r="3743" spans="1:12" x14ac:dyDescent="0.45">
      <c r="A3743" t="str">
        <f t="shared" si="58"/>
        <v>Camp Pendleton North, California, United States</v>
      </c>
      <c r="B3743" t="s">
        <v>5994</v>
      </c>
      <c r="C3743" t="s">
        <v>5994</v>
      </c>
      <c r="D3743">
        <v>33.314799999999998</v>
      </c>
      <c r="E3743">
        <v>-117.31619999999999</v>
      </c>
      <c r="F3743" t="s">
        <v>530</v>
      </c>
      <c r="G3743" t="s">
        <v>531</v>
      </c>
      <c r="H3743" t="s">
        <v>532</v>
      </c>
      <c r="I3743" t="s">
        <v>754</v>
      </c>
      <c r="K3743">
        <v>7903</v>
      </c>
      <c r="L3743">
        <v>1840073901</v>
      </c>
    </row>
    <row r="3744" spans="1:12" x14ac:dyDescent="0.45">
      <c r="A3744" t="str">
        <f t="shared" si="58"/>
        <v>Camp Pendleton South, California, United States</v>
      </c>
      <c r="B3744" t="s">
        <v>5995</v>
      </c>
      <c r="C3744" t="s">
        <v>5995</v>
      </c>
      <c r="D3744">
        <v>33.228400000000001</v>
      </c>
      <c r="E3744">
        <v>-117.37909999999999</v>
      </c>
      <c r="F3744" t="s">
        <v>530</v>
      </c>
      <c r="G3744" t="s">
        <v>531</v>
      </c>
      <c r="H3744" t="s">
        <v>532</v>
      </c>
      <c r="I3744" t="s">
        <v>754</v>
      </c>
      <c r="K3744">
        <v>11459</v>
      </c>
      <c r="L3744">
        <v>1840073902</v>
      </c>
    </row>
    <row r="3745" spans="1:12" x14ac:dyDescent="0.45">
      <c r="A3745" t="str">
        <f t="shared" si="58"/>
        <v>Camp Springs, Maryland, United States</v>
      </c>
      <c r="B3745" t="s">
        <v>5996</v>
      </c>
      <c r="C3745" t="s">
        <v>5996</v>
      </c>
      <c r="D3745">
        <v>38.805199999999999</v>
      </c>
      <c r="E3745">
        <v>-76.919799999999995</v>
      </c>
      <c r="F3745" t="s">
        <v>530</v>
      </c>
      <c r="G3745" t="s">
        <v>531</v>
      </c>
      <c r="H3745" t="s">
        <v>532</v>
      </c>
      <c r="I3745" t="s">
        <v>588</v>
      </c>
      <c r="K3745">
        <v>21602</v>
      </c>
      <c r="L3745">
        <v>1840005947</v>
      </c>
    </row>
    <row r="3746" spans="1:12" x14ac:dyDescent="0.45">
      <c r="A3746" t="str">
        <f t="shared" si="58"/>
        <v>Camp Swift, Texas, United States</v>
      </c>
      <c r="B3746" t="s">
        <v>5997</v>
      </c>
      <c r="C3746" t="s">
        <v>5997</v>
      </c>
      <c r="D3746">
        <v>30.188500000000001</v>
      </c>
      <c r="E3746">
        <v>-97.293300000000002</v>
      </c>
      <c r="F3746" t="s">
        <v>530</v>
      </c>
      <c r="G3746" t="s">
        <v>531</v>
      </c>
      <c r="H3746" t="s">
        <v>532</v>
      </c>
      <c r="I3746" t="s">
        <v>610</v>
      </c>
      <c r="K3746">
        <v>6553</v>
      </c>
      <c r="L3746">
        <v>1840018243</v>
      </c>
    </row>
    <row r="3747" spans="1:12" x14ac:dyDescent="0.45">
      <c r="A3747" t="str">
        <f t="shared" si="58"/>
        <v>Camp Verde, Arizona, United States</v>
      </c>
      <c r="B3747" t="s">
        <v>5998</v>
      </c>
      <c r="C3747" t="s">
        <v>5998</v>
      </c>
      <c r="D3747">
        <v>34.569899999999997</v>
      </c>
      <c r="E3747">
        <v>-111.8573</v>
      </c>
      <c r="F3747" t="s">
        <v>530</v>
      </c>
      <c r="G3747" t="s">
        <v>531</v>
      </c>
      <c r="H3747" t="s">
        <v>532</v>
      </c>
      <c r="I3747" t="s">
        <v>2117</v>
      </c>
      <c r="K3747">
        <v>11187</v>
      </c>
      <c r="L3747">
        <v>1840022752</v>
      </c>
    </row>
    <row r="3748" spans="1:12" x14ac:dyDescent="0.45">
      <c r="A3748" t="str">
        <f t="shared" si="58"/>
        <v>Campana, Buenos Aires, Argentina</v>
      </c>
      <c r="B3748" t="s">
        <v>5999</v>
      </c>
      <c r="C3748" t="s">
        <v>5999</v>
      </c>
      <c r="D3748">
        <v>-34.166699999999999</v>
      </c>
      <c r="E3748">
        <v>-58.916699999999999</v>
      </c>
      <c r="F3748" t="s">
        <v>651</v>
      </c>
      <c r="G3748" t="s">
        <v>652</v>
      </c>
      <c r="H3748" t="s">
        <v>653</v>
      </c>
      <c r="I3748" t="s">
        <v>870</v>
      </c>
      <c r="J3748" t="s">
        <v>366</v>
      </c>
      <c r="K3748">
        <v>86860</v>
      </c>
      <c r="L3748">
        <v>1032345885</v>
      </c>
    </row>
    <row r="3749" spans="1:12" x14ac:dyDescent="0.45">
      <c r="A3749" t="str">
        <f t="shared" si="58"/>
        <v>Campanilla, Puerto Rico, Puerto Rico</v>
      </c>
      <c r="B3749" t="s">
        <v>6000</v>
      </c>
      <c r="C3749" t="s">
        <v>6000</v>
      </c>
      <c r="D3749">
        <v>18.422899999999998</v>
      </c>
      <c r="E3749">
        <v>-66.238200000000006</v>
      </c>
      <c r="F3749" t="s">
        <v>961</v>
      </c>
      <c r="G3749" t="s">
        <v>962</v>
      </c>
      <c r="H3749" t="s">
        <v>963</v>
      </c>
      <c r="I3749" t="s">
        <v>961</v>
      </c>
      <c r="K3749">
        <v>5304</v>
      </c>
      <c r="L3749">
        <v>1630035630</v>
      </c>
    </row>
    <row r="3750" spans="1:12" x14ac:dyDescent="0.45">
      <c r="A3750" t="str">
        <f t="shared" si="58"/>
        <v>Campbell, California, United States</v>
      </c>
      <c r="B3750" t="s">
        <v>6001</v>
      </c>
      <c r="C3750" t="s">
        <v>6001</v>
      </c>
      <c r="D3750">
        <v>37.280200000000001</v>
      </c>
      <c r="E3750">
        <v>-121.9538</v>
      </c>
      <c r="F3750" t="s">
        <v>530</v>
      </c>
      <c r="G3750" t="s">
        <v>531</v>
      </c>
      <c r="H3750" t="s">
        <v>532</v>
      </c>
      <c r="I3750" t="s">
        <v>754</v>
      </c>
      <c r="K3750">
        <v>41793</v>
      </c>
      <c r="L3750">
        <v>1840018949</v>
      </c>
    </row>
    <row r="3751" spans="1:12" x14ac:dyDescent="0.45">
      <c r="A3751" t="str">
        <f t="shared" si="58"/>
        <v>Campbell, Ohio, United States</v>
      </c>
      <c r="B3751" t="s">
        <v>6001</v>
      </c>
      <c r="C3751" t="s">
        <v>6001</v>
      </c>
      <c r="D3751">
        <v>41.0777</v>
      </c>
      <c r="E3751">
        <v>-80.590400000000002</v>
      </c>
      <c r="F3751" t="s">
        <v>530</v>
      </c>
      <c r="G3751" t="s">
        <v>531</v>
      </c>
      <c r="H3751" t="s">
        <v>532</v>
      </c>
      <c r="I3751" t="s">
        <v>799</v>
      </c>
      <c r="K3751">
        <v>7785</v>
      </c>
      <c r="L3751">
        <v>1840000926</v>
      </c>
    </row>
    <row r="3752" spans="1:12" x14ac:dyDescent="0.45">
      <c r="A3752" t="str">
        <f t="shared" si="58"/>
        <v>Campbell River, British Columbia, Canada</v>
      </c>
      <c r="B3752" t="s">
        <v>6002</v>
      </c>
      <c r="C3752" t="s">
        <v>6002</v>
      </c>
      <c r="D3752">
        <v>50.0244</v>
      </c>
      <c r="E3752">
        <v>-125.2475</v>
      </c>
      <c r="F3752" t="s">
        <v>541</v>
      </c>
      <c r="G3752" t="s">
        <v>542</v>
      </c>
      <c r="H3752" t="s">
        <v>543</v>
      </c>
      <c r="I3752" t="s">
        <v>544</v>
      </c>
      <c r="K3752">
        <v>35138</v>
      </c>
      <c r="L3752">
        <v>1124851971</v>
      </c>
    </row>
    <row r="3753" spans="1:12" x14ac:dyDescent="0.45">
      <c r="A3753" t="str">
        <f t="shared" si="58"/>
        <v>Campbellsville, Kentucky, United States</v>
      </c>
      <c r="B3753" t="s">
        <v>6003</v>
      </c>
      <c r="C3753" t="s">
        <v>6003</v>
      </c>
      <c r="D3753">
        <v>37.3446</v>
      </c>
      <c r="E3753">
        <v>-85.351100000000002</v>
      </c>
      <c r="F3753" t="s">
        <v>530</v>
      </c>
      <c r="G3753" t="s">
        <v>531</v>
      </c>
      <c r="H3753" t="s">
        <v>532</v>
      </c>
      <c r="I3753" t="s">
        <v>1528</v>
      </c>
      <c r="K3753">
        <v>14772</v>
      </c>
      <c r="L3753">
        <v>1840013242</v>
      </c>
    </row>
    <row r="3754" spans="1:12" x14ac:dyDescent="0.45">
      <c r="A3754" t="str">
        <f t="shared" si="58"/>
        <v>Campbellton, New Brunswick, Canada</v>
      </c>
      <c r="B3754" t="s">
        <v>6004</v>
      </c>
      <c r="C3754" t="s">
        <v>6004</v>
      </c>
      <c r="D3754">
        <v>48.005000000000003</v>
      </c>
      <c r="E3754">
        <v>-66.673100000000005</v>
      </c>
      <c r="F3754" t="s">
        <v>541</v>
      </c>
      <c r="G3754" t="s">
        <v>542</v>
      </c>
      <c r="H3754" t="s">
        <v>543</v>
      </c>
      <c r="I3754" t="s">
        <v>3760</v>
      </c>
      <c r="K3754">
        <v>10411</v>
      </c>
      <c r="L3754">
        <v>1124336512</v>
      </c>
    </row>
    <row r="3755" spans="1:12" x14ac:dyDescent="0.45">
      <c r="A3755" t="str">
        <f t="shared" si="58"/>
        <v>Campbelltown, New South Wales, Australia</v>
      </c>
      <c r="B3755" t="s">
        <v>6005</v>
      </c>
      <c r="C3755" t="s">
        <v>6005</v>
      </c>
      <c r="D3755">
        <v>-34.073300000000003</v>
      </c>
      <c r="E3755">
        <v>150.8261</v>
      </c>
      <c r="F3755" t="s">
        <v>830</v>
      </c>
      <c r="G3755" t="s">
        <v>831</v>
      </c>
      <c r="H3755" t="s">
        <v>832</v>
      </c>
      <c r="I3755" t="s">
        <v>1454</v>
      </c>
      <c r="K3755">
        <v>12566</v>
      </c>
      <c r="L3755">
        <v>1036474450</v>
      </c>
    </row>
    <row r="3756" spans="1:12" x14ac:dyDescent="0.45">
      <c r="A3756" t="str">
        <f t="shared" si="58"/>
        <v>Campeche, Campeche, Mexico</v>
      </c>
      <c r="B3756" t="s">
        <v>3900</v>
      </c>
      <c r="C3756" t="s">
        <v>3900</v>
      </c>
      <c r="D3756">
        <v>19.850000000000001</v>
      </c>
      <c r="E3756">
        <v>-90.530600000000007</v>
      </c>
      <c r="F3756" t="s">
        <v>519</v>
      </c>
      <c r="G3756" t="s">
        <v>520</v>
      </c>
      <c r="H3756" t="s">
        <v>521</v>
      </c>
      <c r="I3756" t="s">
        <v>3900</v>
      </c>
      <c r="J3756" t="s">
        <v>378</v>
      </c>
      <c r="K3756">
        <v>220389</v>
      </c>
      <c r="L3756">
        <v>1484431512</v>
      </c>
    </row>
    <row r="3757" spans="1:12" x14ac:dyDescent="0.45">
      <c r="A3757" t="str">
        <f t="shared" si="58"/>
        <v>Câmpeni, Alba, Romania</v>
      </c>
      <c r="B3757" t="s">
        <v>6006</v>
      </c>
      <c r="C3757" t="s">
        <v>6007</v>
      </c>
      <c r="D3757">
        <v>46.362499999999997</v>
      </c>
      <c r="E3757">
        <v>23.0456</v>
      </c>
      <c r="F3757" t="s">
        <v>665</v>
      </c>
      <c r="G3757" t="s">
        <v>666</v>
      </c>
      <c r="H3757" t="s">
        <v>667</v>
      </c>
      <c r="I3757" t="s">
        <v>668</v>
      </c>
      <c r="K3757">
        <v>7629</v>
      </c>
      <c r="L3757">
        <v>1642658174</v>
      </c>
    </row>
    <row r="3758" spans="1:12" x14ac:dyDescent="0.45">
      <c r="A3758" t="str">
        <f t="shared" si="58"/>
        <v>Campina do Monte Alegre, São Paulo, Brazil</v>
      </c>
      <c r="B3758" t="s">
        <v>6008</v>
      </c>
      <c r="C3758" t="s">
        <v>6008</v>
      </c>
      <c r="D3758">
        <v>-23.4253</v>
      </c>
      <c r="E3758">
        <v>-48.477200000000003</v>
      </c>
      <c r="F3758" t="s">
        <v>491</v>
      </c>
      <c r="G3758" t="s">
        <v>492</v>
      </c>
      <c r="H3758" t="s">
        <v>493</v>
      </c>
      <c r="I3758" t="s">
        <v>801</v>
      </c>
      <c r="K3758">
        <v>5901</v>
      </c>
      <c r="L3758">
        <v>1076444719</v>
      </c>
    </row>
    <row r="3759" spans="1:12" x14ac:dyDescent="0.45">
      <c r="A3759" t="str">
        <f t="shared" si="58"/>
        <v>Campina Grande, Paraíba, Brazil</v>
      </c>
      <c r="B3759" t="s">
        <v>6009</v>
      </c>
      <c r="C3759" t="s">
        <v>6009</v>
      </c>
      <c r="D3759">
        <v>-7.2305999999999999</v>
      </c>
      <c r="E3759">
        <v>-35.881100000000004</v>
      </c>
      <c r="F3759" t="s">
        <v>491</v>
      </c>
      <c r="G3759" t="s">
        <v>492</v>
      </c>
      <c r="H3759" t="s">
        <v>493</v>
      </c>
      <c r="I3759" t="s">
        <v>5213</v>
      </c>
      <c r="K3759">
        <v>405072</v>
      </c>
      <c r="L3759">
        <v>1076218697</v>
      </c>
    </row>
    <row r="3760" spans="1:12" x14ac:dyDescent="0.45">
      <c r="A3760" t="str">
        <f t="shared" si="58"/>
        <v>Campinas, São Paulo, Brazil</v>
      </c>
      <c r="B3760" t="s">
        <v>6010</v>
      </c>
      <c r="C3760" t="s">
        <v>6010</v>
      </c>
      <c r="D3760">
        <v>-22.9009</v>
      </c>
      <c r="E3760">
        <v>-47.057299999999998</v>
      </c>
      <c r="F3760" t="s">
        <v>491</v>
      </c>
      <c r="G3760" t="s">
        <v>492</v>
      </c>
      <c r="H3760" t="s">
        <v>493</v>
      </c>
      <c r="I3760" t="s">
        <v>801</v>
      </c>
      <c r="K3760">
        <v>1164098</v>
      </c>
      <c r="L3760">
        <v>1076145766</v>
      </c>
    </row>
    <row r="3761" spans="1:12" x14ac:dyDescent="0.45">
      <c r="A3761" t="str">
        <f t="shared" si="58"/>
        <v>Campo Belo, Minas Gerais, Brazil</v>
      </c>
      <c r="B3761" t="s">
        <v>6011</v>
      </c>
      <c r="C3761" t="s">
        <v>6011</v>
      </c>
      <c r="D3761">
        <v>-20.889600000000002</v>
      </c>
      <c r="E3761">
        <v>-45.28</v>
      </c>
      <c r="F3761" t="s">
        <v>491</v>
      </c>
      <c r="G3761" t="s">
        <v>492</v>
      </c>
      <c r="H3761" t="s">
        <v>493</v>
      </c>
      <c r="I3761" t="s">
        <v>1623</v>
      </c>
      <c r="K3761">
        <v>47491</v>
      </c>
      <c r="L3761">
        <v>1076477943</v>
      </c>
    </row>
    <row r="3762" spans="1:12" x14ac:dyDescent="0.45">
      <c r="A3762" t="str">
        <f t="shared" si="58"/>
        <v>Campo Grande, Mato Grosso do Sul, Brazil</v>
      </c>
      <c r="B3762" t="s">
        <v>6012</v>
      </c>
      <c r="C3762" t="s">
        <v>6012</v>
      </c>
      <c r="D3762">
        <v>-20.468599999999999</v>
      </c>
      <c r="E3762">
        <v>-54.622199999999999</v>
      </c>
      <c r="F3762" t="s">
        <v>491</v>
      </c>
      <c r="G3762" t="s">
        <v>492</v>
      </c>
      <c r="H3762" t="s">
        <v>493</v>
      </c>
      <c r="I3762" t="s">
        <v>2219</v>
      </c>
      <c r="J3762" t="s">
        <v>378</v>
      </c>
      <c r="K3762">
        <v>874210</v>
      </c>
      <c r="L3762">
        <v>1076660445</v>
      </c>
    </row>
    <row r="3763" spans="1:12" x14ac:dyDescent="0.45">
      <c r="A3763" t="str">
        <f t="shared" si="58"/>
        <v>Campo Limpo, São Paulo, Brazil</v>
      </c>
      <c r="B3763" t="s">
        <v>6013</v>
      </c>
      <c r="C3763" t="s">
        <v>6013</v>
      </c>
      <c r="D3763">
        <v>-23.206399999999999</v>
      </c>
      <c r="E3763">
        <v>-46.784399999999998</v>
      </c>
      <c r="F3763" t="s">
        <v>491</v>
      </c>
      <c r="G3763" t="s">
        <v>492</v>
      </c>
      <c r="H3763" t="s">
        <v>493</v>
      </c>
      <c r="I3763" t="s">
        <v>801</v>
      </c>
      <c r="K3763">
        <v>80847</v>
      </c>
      <c r="L3763">
        <v>1076459810</v>
      </c>
    </row>
    <row r="3764" spans="1:12" x14ac:dyDescent="0.45">
      <c r="A3764" t="str">
        <f t="shared" si="58"/>
        <v>Campo Maior, Piauí, Brazil</v>
      </c>
      <c r="B3764" t="s">
        <v>6014</v>
      </c>
      <c r="C3764" t="s">
        <v>6014</v>
      </c>
      <c r="D3764">
        <v>-4.8277999999999999</v>
      </c>
      <c r="E3764">
        <v>-42.168599999999998</v>
      </c>
      <c r="F3764" t="s">
        <v>491</v>
      </c>
      <c r="G3764" t="s">
        <v>492</v>
      </c>
      <c r="H3764" t="s">
        <v>493</v>
      </c>
      <c r="I3764" t="s">
        <v>3651</v>
      </c>
      <c r="K3764">
        <v>31739</v>
      </c>
      <c r="L3764">
        <v>1076002814</v>
      </c>
    </row>
    <row r="3765" spans="1:12" x14ac:dyDescent="0.45">
      <c r="A3765" t="str">
        <f t="shared" si="58"/>
        <v>Campo Maior, Portalegre, Portugal</v>
      </c>
      <c r="B3765" t="s">
        <v>6014</v>
      </c>
      <c r="C3765" t="s">
        <v>6014</v>
      </c>
      <c r="D3765">
        <v>39.0167</v>
      </c>
      <c r="E3765">
        <v>-7.0667</v>
      </c>
      <c r="F3765" t="s">
        <v>967</v>
      </c>
      <c r="G3765" t="s">
        <v>968</v>
      </c>
      <c r="H3765" t="s">
        <v>969</v>
      </c>
      <c r="I3765" t="s">
        <v>6015</v>
      </c>
      <c r="J3765" t="s">
        <v>366</v>
      </c>
      <c r="K3765">
        <v>8456</v>
      </c>
      <c r="L3765">
        <v>1620866518</v>
      </c>
    </row>
    <row r="3766" spans="1:12" x14ac:dyDescent="0.45">
      <c r="A3766" t="str">
        <f t="shared" si="58"/>
        <v>Campo Mourão, Paraná, Brazil</v>
      </c>
      <c r="B3766" t="s">
        <v>6016</v>
      </c>
      <c r="C3766" t="s">
        <v>6017</v>
      </c>
      <c r="D3766">
        <v>-24.049600000000002</v>
      </c>
      <c r="E3766">
        <v>-52.42</v>
      </c>
      <c r="F3766" t="s">
        <v>491</v>
      </c>
      <c r="G3766" t="s">
        <v>492</v>
      </c>
      <c r="H3766" t="s">
        <v>493</v>
      </c>
      <c r="I3766" t="s">
        <v>2206</v>
      </c>
      <c r="K3766">
        <v>75401</v>
      </c>
      <c r="L3766">
        <v>1076799533</v>
      </c>
    </row>
    <row r="3767" spans="1:12" x14ac:dyDescent="0.45">
      <c r="A3767" t="str">
        <f t="shared" si="58"/>
        <v>Campoalegre, Huila, Colombia</v>
      </c>
      <c r="B3767" t="s">
        <v>6018</v>
      </c>
      <c r="C3767" t="s">
        <v>6018</v>
      </c>
      <c r="D3767">
        <v>2.69</v>
      </c>
      <c r="E3767">
        <v>-75.33</v>
      </c>
      <c r="F3767" t="s">
        <v>2294</v>
      </c>
      <c r="G3767" t="s">
        <v>2295</v>
      </c>
      <c r="H3767" t="s">
        <v>2296</v>
      </c>
      <c r="I3767" t="s">
        <v>6019</v>
      </c>
      <c r="J3767" t="s">
        <v>366</v>
      </c>
      <c r="K3767">
        <v>22568</v>
      </c>
      <c r="L3767">
        <v>1170655224</v>
      </c>
    </row>
    <row r="3768" spans="1:12" x14ac:dyDescent="0.45">
      <c r="A3768" t="str">
        <f t="shared" si="58"/>
        <v>Campobasso, Molise, Italy</v>
      </c>
      <c r="B3768" t="s">
        <v>6020</v>
      </c>
      <c r="C3768" t="s">
        <v>6020</v>
      </c>
      <c r="D3768">
        <v>41.563000000000002</v>
      </c>
      <c r="E3768">
        <v>14.656000000000001</v>
      </c>
      <c r="F3768" t="s">
        <v>946</v>
      </c>
      <c r="G3768" t="s">
        <v>947</v>
      </c>
      <c r="H3768" t="s">
        <v>948</v>
      </c>
      <c r="I3768" t="s">
        <v>6021</v>
      </c>
      <c r="J3768" t="s">
        <v>378</v>
      </c>
      <c r="K3768">
        <v>50762</v>
      </c>
      <c r="L3768">
        <v>1380959273</v>
      </c>
    </row>
    <row r="3769" spans="1:12" x14ac:dyDescent="0.45">
      <c r="A3769" t="str">
        <f t="shared" si="58"/>
        <v>Campos, Rio de Janeiro, Brazil</v>
      </c>
      <c r="B3769" t="s">
        <v>6022</v>
      </c>
      <c r="C3769" t="s">
        <v>6022</v>
      </c>
      <c r="D3769">
        <v>-21.752300000000002</v>
      </c>
      <c r="E3769">
        <v>-41.330399999999997</v>
      </c>
      <c r="F3769" t="s">
        <v>491</v>
      </c>
      <c r="G3769" t="s">
        <v>492</v>
      </c>
      <c r="H3769" t="s">
        <v>493</v>
      </c>
      <c r="I3769" t="s">
        <v>3643</v>
      </c>
      <c r="K3769">
        <v>387417</v>
      </c>
      <c r="L3769">
        <v>1076606365</v>
      </c>
    </row>
    <row r="3770" spans="1:12" x14ac:dyDescent="0.45">
      <c r="A3770" t="str">
        <f t="shared" si="58"/>
        <v>Campos do Jordão, São Paulo, Brazil</v>
      </c>
      <c r="B3770" t="s">
        <v>6023</v>
      </c>
      <c r="C3770" t="s">
        <v>6024</v>
      </c>
      <c r="D3770">
        <v>-22.7394</v>
      </c>
      <c r="E3770">
        <v>-45.5914</v>
      </c>
      <c r="F3770" t="s">
        <v>491</v>
      </c>
      <c r="G3770" t="s">
        <v>492</v>
      </c>
      <c r="H3770" t="s">
        <v>493</v>
      </c>
      <c r="I3770" t="s">
        <v>801</v>
      </c>
      <c r="K3770">
        <v>50852</v>
      </c>
      <c r="L3770">
        <v>1076353308</v>
      </c>
    </row>
    <row r="3771" spans="1:12" x14ac:dyDescent="0.45">
      <c r="A3771" t="str">
        <f t="shared" si="58"/>
        <v>Campton Hills, Illinois, United States</v>
      </c>
      <c r="B3771" t="s">
        <v>6025</v>
      </c>
      <c r="C3771" t="s">
        <v>6025</v>
      </c>
      <c r="D3771">
        <v>41.9499</v>
      </c>
      <c r="E3771">
        <v>-88.416600000000003</v>
      </c>
      <c r="F3771" t="s">
        <v>530</v>
      </c>
      <c r="G3771" t="s">
        <v>531</v>
      </c>
      <c r="H3771" t="s">
        <v>532</v>
      </c>
      <c r="I3771" t="s">
        <v>824</v>
      </c>
      <c r="K3771">
        <v>11091</v>
      </c>
      <c r="L3771">
        <v>1840000495</v>
      </c>
    </row>
    <row r="3772" spans="1:12" x14ac:dyDescent="0.45">
      <c r="A3772" t="str">
        <f t="shared" si="58"/>
        <v>Camrose, Alberta, Canada</v>
      </c>
      <c r="B3772" t="s">
        <v>6026</v>
      </c>
      <c r="C3772" t="s">
        <v>6026</v>
      </c>
      <c r="D3772">
        <v>53.0167</v>
      </c>
      <c r="E3772">
        <v>-112.83329999999999</v>
      </c>
      <c r="F3772" t="s">
        <v>541</v>
      </c>
      <c r="G3772" t="s">
        <v>542</v>
      </c>
      <c r="H3772" t="s">
        <v>543</v>
      </c>
      <c r="I3772" t="s">
        <v>1073</v>
      </c>
      <c r="K3772">
        <v>18742</v>
      </c>
      <c r="L3772">
        <v>1124351657</v>
      </c>
    </row>
    <row r="3773" spans="1:12" x14ac:dyDescent="0.45">
      <c r="A3773" t="str">
        <f t="shared" si="58"/>
        <v>Cần Thơ, Cần Thơ, Vietnam</v>
      </c>
      <c r="B3773" t="s">
        <v>6027</v>
      </c>
      <c r="C3773" t="s">
        <v>6028</v>
      </c>
      <c r="D3773">
        <v>10.033300000000001</v>
      </c>
      <c r="E3773">
        <v>105.7833</v>
      </c>
      <c r="F3773" t="s">
        <v>2163</v>
      </c>
      <c r="G3773" t="s">
        <v>2164</v>
      </c>
      <c r="H3773" t="s">
        <v>2165</v>
      </c>
      <c r="I3773" t="s">
        <v>6027</v>
      </c>
      <c r="J3773" t="s">
        <v>378</v>
      </c>
      <c r="K3773">
        <v>1237300</v>
      </c>
      <c r="L3773">
        <v>1704783472</v>
      </c>
    </row>
    <row r="3774" spans="1:12" x14ac:dyDescent="0.45">
      <c r="A3774" t="str">
        <f t="shared" si="58"/>
        <v>Cañada de Gómez, Santa Fe, Argentina</v>
      </c>
      <c r="B3774" t="s">
        <v>6029</v>
      </c>
      <c r="C3774" t="s">
        <v>6030</v>
      </c>
      <c r="D3774">
        <v>-32.816699999999997</v>
      </c>
      <c r="E3774">
        <v>-61.4</v>
      </c>
      <c r="F3774" t="s">
        <v>651</v>
      </c>
      <c r="G3774" t="s">
        <v>652</v>
      </c>
      <c r="H3774" t="s">
        <v>653</v>
      </c>
      <c r="I3774" t="s">
        <v>6031</v>
      </c>
      <c r="J3774" t="s">
        <v>366</v>
      </c>
      <c r="K3774">
        <v>29205</v>
      </c>
      <c r="L3774">
        <v>1032264958</v>
      </c>
    </row>
    <row r="3775" spans="1:12" x14ac:dyDescent="0.45">
      <c r="A3775" t="str">
        <f t="shared" si="58"/>
        <v>Çanakkale, Çanakkale, Turkey</v>
      </c>
      <c r="B3775" t="s">
        <v>2851</v>
      </c>
      <c r="C3775" t="s">
        <v>6032</v>
      </c>
      <c r="D3775">
        <v>40.15</v>
      </c>
      <c r="E3775">
        <v>26.4</v>
      </c>
      <c r="F3775" t="s">
        <v>806</v>
      </c>
      <c r="G3775" t="s">
        <v>807</v>
      </c>
      <c r="H3775" t="s">
        <v>808</v>
      </c>
      <c r="I3775" t="s">
        <v>2851</v>
      </c>
      <c r="J3775" t="s">
        <v>378</v>
      </c>
      <c r="K3775">
        <v>180823</v>
      </c>
      <c r="L3775">
        <v>1792403093</v>
      </c>
    </row>
    <row r="3776" spans="1:12" x14ac:dyDescent="0.45">
      <c r="A3776" t="str">
        <f t="shared" si="58"/>
        <v>Canal Fulton, Ohio, United States</v>
      </c>
      <c r="B3776" t="s">
        <v>6033</v>
      </c>
      <c r="C3776" t="s">
        <v>6033</v>
      </c>
      <c r="D3776">
        <v>40.889499999999998</v>
      </c>
      <c r="E3776">
        <v>-81.588200000000001</v>
      </c>
      <c r="F3776" t="s">
        <v>530</v>
      </c>
      <c r="G3776" t="s">
        <v>531</v>
      </c>
      <c r="H3776" t="s">
        <v>532</v>
      </c>
      <c r="I3776" t="s">
        <v>799</v>
      </c>
      <c r="K3776">
        <v>5408</v>
      </c>
      <c r="L3776">
        <v>1840007173</v>
      </c>
    </row>
    <row r="3777" spans="1:12" x14ac:dyDescent="0.45">
      <c r="A3777" t="str">
        <f t="shared" si="58"/>
        <v>Canal Winchester, Ohio, United States</v>
      </c>
      <c r="B3777" t="s">
        <v>6034</v>
      </c>
      <c r="C3777" t="s">
        <v>6034</v>
      </c>
      <c r="D3777">
        <v>39.843200000000003</v>
      </c>
      <c r="E3777">
        <v>-82.812100000000001</v>
      </c>
      <c r="F3777" t="s">
        <v>530</v>
      </c>
      <c r="G3777" t="s">
        <v>531</v>
      </c>
      <c r="H3777" t="s">
        <v>532</v>
      </c>
      <c r="I3777" t="s">
        <v>799</v>
      </c>
      <c r="K3777">
        <v>8818</v>
      </c>
      <c r="L3777">
        <v>1840010524</v>
      </c>
    </row>
    <row r="3778" spans="1:12" x14ac:dyDescent="0.45">
      <c r="A3778" t="str">
        <f t="shared" si="58"/>
        <v>Canandaigua, New York, United States</v>
      </c>
      <c r="B3778" t="s">
        <v>6035</v>
      </c>
      <c r="C3778" t="s">
        <v>6035</v>
      </c>
      <c r="D3778">
        <v>42.860700000000001</v>
      </c>
      <c r="E3778">
        <v>-77.318299999999994</v>
      </c>
      <c r="F3778" t="s">
        <v>530</v>
      </c>
      <c r="G3778" t="s">
        <v>531</v>
      </c>
      <c r="H3778" t="s">
        <v>532</v>
      </c>
      <c r="I3778" t="s">
        <v>803</v>
      </c>
      <c r="K3778">
        <v>10922</v>
      </c>
      <c r="L3778">
        <v>1840000392</v>
      </c>
    </row>
    <row r="3779" spans="1:12" x14ac:dyDescent="0.45">
      <c r="A3779" t="str">
        <f t="shared" ref="A3779:A3842" si="59">CONCATENATE(B3779,", ",I3779,", ",F3779)</f>
        <v>Cananea, Sonora, Mexico</v>
      </c>
      <c r="B3779" t="s">
        <v>6036</v>
      </c>
      <c r="C3779" t="s">
        <v>6036</v>
      </c>
      <c r="D3779">
        <v>30.9819</v>
      </c>
      <c r="E3779">
        <v>-110.3006</v>
      </c>
      <c r="F3779" t="s">
        <v>519</v>
      </c>
      <c r="G3779" t="s">
        <v>520</v>
      </c>
      <c r="H3779" t="s">
        <v>521</v>
      </c>
      <c r="I3779" t="s">
        <v>959</v>
      </c>
      <c r="J3779" t="s">
        <v>366</v>
      </c>
      <c r="K3779">
        <v>31560</v>
      </c>
      <c r="L3779">
        <v>1484752107</v>
      </c>
    </row>
    <row r="3780" spans="1:12" x14ac:dyDescent="0.45">
      <c r="A3780" t="str">
        <f t="shared" si="59"/>
        <v>Cananéia, São Paulo, Brazil</v>
      </c>
      <c r="B3780" t="s">
        <v>6037</v>
      </c>
      <c r="C3780" t="s">
        <v>6038</v>
      </c>
      <c r="D3780">
        <v>-25.015000000000001</v>
      </c>
      <c r="E3780">
        <v>-47.926900000000003</v>
      </c>
      <c r="F3780" t="s">
        <v>491</v>
      </c>
      <c r="G3780" t="s">
        <v>492</v>
      </c>
      <c r="H3780" t="s">
        <v>493</v>
      </c>
      <c r="I3780" t="s">
        <v>801</v>
      </c>
      <c r="K3780">
        <v>12604</v>
      </c>
      <c r="L3780">
        <v>1076252867</v>
      </c>
    </row>
    <row r="3781" spans="1:12" x14ac:dyDescent="0.45">
      <c r="A3781" t="str">
        <f t="shared" si="59"/>
        <v>Cañas, Guanacaste, Costa Rica</v>
      </c>
      <c r="B3781" t="s">
        <v>6039</v>
      </c>
      <c r="C3781" t="s">
        <v>6040</v>
      </c>
      <c r="D3781">
        <v>10.43</v>
      </c>
      <c r="E3781">
        <v>-85.1</v>
      </c>
      <c r="F3781" t="s">
        <v>1386</v>
      </c>
      <c r="G3781" t="s">
        <v>1387</v>
      </c>
      <c r="H3781" t="s">
        <v>1388</v>
      </c>
      <c r="I3781" t="s">
        <v>6041</v>
      </c>
      <c r="K3781">
        <v>20306</v>
      </c>
      <c r="L3781">
        <v>1188753368</v>
      </c>
    </row>
    <row r="3782" spans="1:12" x14ac:dyDescent="0.45">
      <c r="A3782" t="str">
        <f t="shared" si="59"/>
        <v>Canatlán, Durango, Mexico</v>
      </c>
      <c r="B3782" t="s">
        <v>6042</v>
      </c>
      <c r="C3782" t="s">
        <v>6043</v>
      </c>
      <c r="D3782">
        <v>24.52</v>
      </c>
      <c r="E3782">
        <v>-104.78</v>
      </c>
      <c r="F3782" t="s">
        <v>519</v>
      </c>
      <c r="G3782" t="s">
        <v>520</v>
      </c>
      <c r="H3782" t="s">
        <v>521</v>
      </c>
      <c r="I3782" t="s">
        <v>6044</v>
      </c>
      <c r="J3782" t="s">
        <v>366</v>
      </c>
      <c r="K3782">
        <v>10342</v>
      </c>
      <c r="L3782">
        <v>1484221814</v>
      </c>
    </row>
    <row r="3783" spans="1:12" x14ac:dyDescent="0.45">
      <c r="A3783" t="str">
        <f t="shared" si="59"/>
        <v>Canavieiras, Bahia, Brazil</v>
      </c>
      <c r="B3783" t="s">
        <v>6045</v>
      </c>
      <c r="C3783" t="s">
        <v>6045</v>
      </c>
      <c r="D3783">
        <v>-15.675000000000001</v>
      </c>
      <c r="E3783">
        <v>-38.947200000000002</v>
      </c>
      <c r="F3783" t="s">
        <v>491</v>
      </c>
      <c r="G3783" t="s">
        <v>492</v>
      </c>
      <c r="H3783" t="s">
        <v>493</v>
      </c>
      <c r="I3783" t="s">
        <v>1382</v>
      </c>
      <c r="K3783">
        <v>33268</v>
      </c>
      <c r="L3783">
        <v>1076258532</v>
      </c>
    </row>
    <row r="3784" spans="1:12" x14ac:dyDescent="0.45">
      <c r="A3784" t="str">
        <f t="shared" si="59"/>
        <v>Canberra, Australian Capital Territory, Australia</v>
      </c>
      <c r="B3784" t="s">
        <v>6046</v>
      </c>
      <c r="C3784" t="s">
        <v>6046</v>
      </c>
      <c r="D3784">
        <v>-35.293100000000003</v>
      </c>
      <c r="E3784">
        <v>149.12690000000001</v>
      </c>
      <c r="F3784" t="s">
        <v>830</v>
      </c>
      <c r="G3784" t="s">
        <v>831</v>
      </c>
      <c r="H3784" t="s">
        <v>832</v>
      </c>
      <c r="I3784" t="s">
        <v>6047</v>
      </c>
      <c r="J3784" t="s">
        <v>606</v>
      </c>
      <c r="K3784">
        <v>426704</v>
      </c>
      <c r="L3784">
        <v>1036142029</v>
      </c>
    </row>
    <row r="3785" spans="1:12" x14ac:dyDescent="0.45">
      <c r="A3785" t="str">
        <f t="shared" si="59"/>
        <v>Canby, Oregon, United States</v>
      </c>
      <c r="B3785" t="s">
        <v>6048</v>
      </c>
      <c r="C3785" t="s">
        <v>6048</v>
      </c>
      <c r="D3785">
        <v>45.265300000000003</v>
      </c>
      <c r="E3785">
        <v>-122.6866</v>
      </c>
      <c r="F3785" t="s">
        <v>530</v>
      </c>
      <c r="G3785" t="s">
        <v>531</v>
      </c>
      <c r="H3785" t="s">
        <v>532</v>
      </c>
      <c r="I3785" t="s">
        <v>1426</v>
      </c>
      <c r="K3785">
        <v>19393</v>
      </c>
      <c r="L3785">
        <v>1840018569</v>
      </c>
    </row>
    <row r="3786" spans="1:12" x14ac:dyDescent="0.45">
      <c r="A3786" t="str">
        <f t="shared" si="59"/>
        <v>Cancún, Quintana Roo, Mexico</v>
      </c>
      <c r="B3786" t="s">
        <v>6049</v>
      </c>
      <c r="C3786" t="s">
        <v>6050</v>
      </c>
      <c r="D3786">
        <v>21.160599999999999</v>
      </c>
      <c r="E3786">
        <v>-86.847499999999997</v>
      </c>
      <c r="F3786" t="s">
        <v>519</v>
      </c>
      <c r="G3786" t="s">
        <v>520</v>
      </c>
      <c r="H3786" t="s">
        <v>521</v>
      </c>
      <c r="I3786" t="s">
        <v>2943</v>
      </c>
      <c r="J3786" t="s">
        <v>366</v>
      </c>
      <c r="K3786">
        <v>743626</v>
      </c>
      <c r="L3786">
        <v>1484010310</v>
      </c>
    </row>
    <row r="3787" spans="1:12" x14ac:dyDescent="0.45">
      <c r="A3787" t="str">
        <f t="shared" si="59"/>
        <v>Candelaria, Puerto Rico, Puerto Rico</v>
      </c>
      <c r="B3787" t="s">
        <v>6051</v>
      </c>
      <c r="C3787" t="s">
        <v>6051</v>
      </c>
      <c r="D3787">
        <v>18.404299999999999</v>
      </c>
      <c r="E3787">
        <v>-66.217500000000001</v>
      </c>
      <c r="F3787" t="s">
        <v>961</v>
      </c>
      <c r="G3787" t="s">
        <v>962</v>
      </c>
      <c r="H3787" t="s">
        <v>963</v>
      </c>
      <c r="I3787" t="s">
        <v>961</v>
      </c>
      <c r="K3787">
        <v>15846</v>
      </c>
      <c r="L3787">
        <v>1630023689</v>
      </c>
    </row>
    <row r="3788" spans="1:12" x14ac:dyDescent="0.45">
      <c r="A3788" t="str">
        <f t="shared" si="59"/>
        <v>Candelaria, Campeche, Mexico</v>
      </c>
      <c r="B3788" t="s">
        <v>6051</v>
      </c>
      <c r="C3788" t="s">
        <v>6051</v>
      </c>
      <c r="D3788">
        <v>18.1844</v>
      </c>
      <c r="E3788">
        <v>-91.046099999999996</v>
      </c>
      <c r="F3788" t="s">
        <v>519</v>
      </c>
      <c r="G3788" t="s">
        <v>520</v>
      </c>
      <c r="H3788" t="s">
        <v>521</v>
      </c>
      <c r="I3788" t="s">
        <v>3900</v>
      </c>
      <c r="J3788" t="s">
        <v>366</v>
      </c>
      <c r="K3788">
        <v>9812</v>
      </c>
      <c r="L3788">
        <v>1484925669</v>
      </c>
    </row>
    <row r="3789" spans="1:12" x14ac:dyDescent="0.45">
      <c r="A3789" t="str">
        <f t="shared" si="59"/>
        <v>Candelaria, Artemisa, Cuba</v>
      </c>
      <c r="B3789" t="s">
        <v>6051</v>
      </c>
      <c r="C3789" t="s">
        <v>6051</v>
      </c>
      <c r="D3789">
        <v>22.7439</v>
      </c>
      <c r="E3789">
        <v>-82.958100000000002</v>
      </c>
      <c r="F3789" t="s">
        <v>658</v>
      </c>
      <c r="G3789" t="s">
        <v>659</v>
      </c>
      <c r="H3789" t="s">
        <v>660</v>
      </c>
      <c r="I3789" t="s">
        <v>1671</v>
      </c>
      <c r="J3789" t="s">
        <v>366</v>
      </c>
      <c r="K3789">
        <v>19523</v>
      </c>
      <c r="L3789">
        <v>1192962484</v>
      </c>
    </row>
    <row r="3790" spans="1:12" x14ac:dyDescent="0.45">
      <c r="A3790" t="str">
        <f t="shared" si="59"/>
        <v>Candiac, Quebec, Canada</v>
      </c>
      <c r="B3790" t="s">
        <v>6052</v>
      </c>
      <c r="C3790" t="s">
        <v>6052</v>
      </c>
      <c r="D3790">
        <v>45.38</v>
      </c>
      <c r="E3790">
        <v>-73.52</v>
      </c>
      <c r="F3790" t="s">
        <v>541</v>
      </c>
      <c r="G3790" t="s">
        <v>542</v>
      </c>
      <c r="H3790" t="s">
        <v>543</v>
      </c>
      <c r="I3790" t="s">
        <v>756</v>
      </c>
      <c r="K3790">
        <v>21047</v>
      </c>
      <c r="L3790">
        <v>1124457982</v>
      </c>
    </row>
    <row r="3791" spans="1:12" x14ac:dyDescent="0.45">
      <c r="A3791" t="str">
        <f t="shared" si="59"/>
        <v>Cândido Mota, São Paulo, Brazil</v>
      </c>
      <c r="B3791" t="s">
        <v>6053</v>
      </c>
      <c r="C3791" t="s">
        <v>6054</v>
      </c>
      <c r="D3791">
        <v>-22.746400000000001</v>
      </c>
      <c r="E3791">
        <v>-50.386899999999997</v>
      </c>
      <c r="F3791" t="s">
        <v>491</v>
      </c>
      <c r="G3791" t="s">
        <v>492</v>
      </c>
      <c r="H3791" t="s">
        <v>493</v>
      </c>
      <c r="I3791" t="s">
        <v>801</v>
      </c>
      <c r="K3791">
        <v>31131</v>
      </c>
      <c r="L3791">
        <v>1076335584</v>
      </c>
    </row>
    <row r="3792" spans="1:12" x14ac:dyDescent="0.45">
      <c r="A3792" t="str">
        <f t="shared" si="59"/>
        <v>Candler-McAfee, Georgia, United States</v>
      </c>
      <c r="B3792" t="s">
        <v>6055</v>
      </c>
      <c r="C3792" t="s">
        <v>6055</v>
      </c>
      <c r="D3792">
        <v>33.726700000000001</v>
      </c>
      <c r="E3792">
        <v>-84.272300000000001</v>
      </c>
      <c r="F3792" t="s">
        <v>530</v>
      </c>
      <c r="G3792" t="s">
        <v>531</v>
      </c>
      <c r="H3792" t="s">
        <v>532</v>
      </c>
      <c r="I3792" t="s">
        <v>763</v>
      </c>
      <c r="K3792">
        <v>24022</v>
      </c>
      <c r="L3792">
        <v>1840073846</v>
      </c>
    </row>
    <row r="3793" spans="1:12" x14ac:dyDescent="0.45">
      <c r="A3793" t="str">
        <f t="shared" si="59"/>
        <v>Candon, Ilocos Sur, Philippines</v>
      </c>
      <c r="B3793" t="s">
        <v>6056</v>
      </c>
      <c r="C3793" t="s">
        <v>6056</v>
      </c>
      <c r="D3793">
        <v>17.2</v>
      </c>
      <c r="E3793">
        <v>120.45</v>
      </c>
      <c r="F3793" t="s">
        <v>1373</v>
      </c>
      <c r="G3793" t="s">
        <v>1374</v>
      </c>
      <c r="H3793" t="s">
        <v>1375</v>
      </c>
      <c r="I3793" t="s">
        <v>6057</v>
      </c>
      <c r="K3793">
        <v>60623</v>
      </c>
      <c r="L3793">
        <v>1608761578</v>
      </c>
    </row>
    <row r="3794" spans="1:12" x14ac:dyDescent="0.45">
      <c r="A3794" t="str">
        <f t="shared" si="59"/>
        <v>Candor, New York, United States</v>
      </c>
      <c r="B3794" t="s">
        <v>6058</v>
      </c>
      <c r="C3794" t="s">
        <v>6058</v>
      </c>
      <c r="D3794">
        <v>42.2318</v>
      </c>
      <c r="E3794">
        <v>-76.332899999999995</v>
      </c>
      <c r="F3794" t="s">
        <v>530</v>
      </c>
      <c r="G3794" t="s">
        <v>531</v>
      </c>
      <c r="H3794" t="s">
        <v>532</v>
      </c>
      <c r="I3794" t="s">
        <v>803</v>
      </c>
      <c r="K3794">
        <v>5089</v>
      </c>
      <c r="L3794">
        <v>1840004671</v>
      </c>
    </row>
    <row r="3795" spans="1:12" x14ac:dyDescent="0.45">
      <c r="A3795" t="str">
        <f t="shared" si="59"/>
        <v>Canela, Rio Grande do Sul, Brazil</v>
      </c>
      <c r="B3795" t="s">
        <v>6059</v>
      </c>
      <c r="C3795" t="s">
        <v>6059</v>
      </c>
      <c r="D3795">
        <v>-29.36</v>
      </c>
      <c r="E3795">
        <v>-50.81</v>
      </c>
      <c r="F3795" t="s">
        <v>491</v>
      </c>
      <c r="G3795" t="s">
        <v>492</v>
      </c>
      <c r="H3795" t="s">
        <v>493</v>
      </c>
      <c r="I3795" t="s">
        <v>3101</v>
      </c>
      <c r="K3795">
        <v>60806</v>
      </c>
      <c r="L3795">
        <v>1076049094</v>
      </c>
    </row>
    <row r="3796" spans="1:12" x14ac:dyDescent="0.45">
      <c r="A3796" t="str">
        <f t="shared" si="59"/>
        <v>Canelones, Canelones, Uruguay</v>
      </c>
      <c r="B3796" t="s">
        <v>2690</v>
      </c>
      <c r="C3796" t="s">
        <v>2690</v>
      </c>
      <c r="D3796">
        <v>-34.537999999999997</v>
      </c>
      <c r="E3796">
        <v>-56.283999999999999</v>
      </c>
      <c r="F3796" t="s">
        <v>1033</v>
      </c>
      <c r="G3796" t="s">
        <v>1034</v>
      </c>
      <c r="H3796" t="s">
        <v>1035</v>
      </c>
      <c r="I3796" t="s">
        <v>2690</v>
      </c>
      <c r="J3796" t="s">
        <v>378</v>
      </c>
      <c r="K3796">
        <v>19698</v>
      </c>
      <c r="L3796">
        <v>1858741797</v>
      </c>
    </row>
    <row r="3797" spans="1:12" x14ac:dyDescent="0.45">
      <c r="A3797" t="str">
        <f t="shared" si="59"/>
        <v>Canfield, Ohio, United States</v>
      </c>
      <c r="B3797" t="s">
        <v>6060</v>
      </c>
      <c r="C3797" t="s">
        <v>6060</v>
      </c>
      <c r="D3797">
        <v>41.031500000000001</v>
      </c>
      <c r="E3797">
        <v>-80.767200000000003</v>
      </c>
      <c r="F3797" t="s">
        <v>530</v>
      </c>
      <c r="G3797" t="s">
        <v>531</v>
      </c>
      <c r="H3797" t="s">
        <v>532</v>
      </c>
      <c r="I3797" t="s">
        <v>799</v>
      </c>
      <c r="K3797">
        <v>7176</v>
      </c>
      <c r="L3797">
        <v>1840007163</v>
      </c>
    </row>
    <row r="3798" spans="1:12" x14ac:dyDescent="0.45">
      <c r="A3798" t="str">
        <f t="shared" si="59"/>
        <v>Canford Cliffs, Bournemouth, United Kingdom</v>
      </c>
      <c r="B3798" t="s">
        <v>6061</v>
      </c>
      <c r="C3798" t="s">
        <v>6061</v>
      </c>
      <c r="D3798">
        <v>50.7</v>
      </c>
      <c r="E3798">
        <v>-1.93</v>
      </c>
      <c r="F3798" t="s">
        <v>536</v>
      </c>
      <c r="G3798" t="s">
        <v>537</v>
      </c>
      <c r="H3798" t="s">
        <v>538</v>
      </c>
      <c r="I3798" t="s">
        <v>5009</v>
      </c>
      <c r="K3798">
        <v>8620</v>
      </c>
      <c r="L3798">
        <v>1826721850</v>
      </c>
    </row>
    <row r="3799" spans="1:12" x14ac:dyDescent="0.45">
      <c r="A3799" t="str">
        <f t="shared" si="59"/>
        <v>Cangamba, Moxico, Angola</v>
      </c>
      <c r="B3799" t="s">
        <v>6062</v>
      </c>
      <c r="C3799" t="s">
        <v>6062</v>
      </c>
      <c r="D3799">
        <v>-13.6996</v>
      </c>
      <c r="E3799">
        <v>19.86</v>
      </c>
      <c r="F3799" t="s">
        <v>1809</v>
      </c>
      <c r="G3799" t="s">
        <v>1810</v>
      </c>
      <c r="H3799" t="s">
        <v>1811</v>
      </c>
      <c r="I3799" t="s">
        <v>6063</v>
      </c>
      <c r="K3799">
        <v>1307</v>
      </c>
      <c r="L3799">
        <v>1024036836</v>
      </c>
    </row>
    <row r="3800" spans="1:12" x14ac:dyDescent="0.45">
      <c r="A3800" t="str">
        <f t="shared" si="59"/>
        <v>Cangzhou, Hebei, China</v>
      </c>
      <c r="B3800" t="s">
        <v>6064</v>
      </c>
      <c r="C3800" t="s">
        <v>6064</v>
      </c>
      <c r="D3800">
        <v>38.303699999999999</v>
      </c>
      <c r="E3800">
        <v>116.84520000000001</v>
      </c>
      <c r="F3800" t="s">
        <v>1039</v>
      </c>
      <c r="G3800" t="s">
        <v>1040</v>
      </c>
      <c r="H3800" t="s">
        <v>1041</v>
      </c>
      <c r="I3800" t="s">
        <v>2037</v>
      </c>
      <c r="K3800">
        <v>6800000</v>
      </c>
      <c r="L3800">
        <v>1156698069</v>
      </c>
    </row>
    <row r="3801" spans="1:12" x14ac:dyDescent="0.45">
      <c r="A3801" t="str">
        <f t="shared" si="59"/>
        <v>Caniço, Madeira, Portugal</v>
      </c>
      <c r="B3801" t="s">
        <v>6065</v>
      </c>
      <c r="C3801" t="s">
        <v>6066</v>
      </c>
      <c r="D3801">
        <v>32.641199999999998</v>
      </c>
      <c r="E3801">
        <v>-16.8504</v>
      </c>
      <c r="F3801" t="s">
        <v>967</v>
      </c>
      <c r="G3801" t="s">
        <v>968</v>
      </c>
      <c r="H3801" t="s">
        <v>969</v>
      </c>
      <c r="I3801" t="s">
        <v>5915</v>
      </c>
      <c r="K3801">
        <v>23361</v>
      </c>
      <c r="L3801">
        <v>1620433583</v>
      </c>
    </row>
    <row r="3802" spans="1:12" x14ac:dyDescent="0.45">
      <c r="A3802" t="str">
        <f t="shared" si="59"/>
        <v>Canillo, Canillo, Andorra</v>
      </c>
      <c r="B3802" t="s">
        <v>6067</v>
      </c>
      <c r="C3802" t="s">
        <v>6067</v>
      </c>
      <c r="D3802">
        <v>42.567</v>
      </c>
      <c r="E3802">
        <v>1.5981000000000001</v>
      </c>
      <c r="F3802" t="s">
        <v>1983</v>
      </c>
      <c r="G3802" t="s">
        <v>1984</v>
      </c>
      <c r="H3802" t="s">
        <v>1985</v>
      </c>
      <c r="I3802" t="s">
        <v>6067</v>
      </c>
      <c r="J3802" t="s">
        <v>378</v>
      </c>
      <c r="L3802">
        <v>1020594179</v>
      </c>
    </row>
    <row r="3803" spans="1:12" x14ac:dyDescent="0.45">
      <c r="A3803" t="str">
        <f t="shared" si="59"/>
        <v>Canindé, Ceará, Brazil</v>
      </c>
      <c r="B3803" t="s">
        <v>6068</v>
      </c>
      <c r="C3803" t="s">
        <v>6069</v>
      </c>
      <c r="D3803">
        <v>-4.3589000000000002</v>
      </c>
      <c r="E3803">
        <v>-39.311700000000002</v>
      </c>
      <c r="F3803" t="s">
        <v>491</v>
      </c>
      <c r="G3803" t="s">
        <v>492</v>
      </c>
      <c r="H3803" t="s">
        <v>493</v>
      </c>
      <c r="I3803" t="s">
        <v>700</v>
      </c>
      <c r="K3803">
        <v>42720</v>
      </c>
      <c r="L3803">
        <v>1076519156</v>
      </c>
    </row>
    <row r="3804" spans="1:12" x14ac:dyDescent="0.45">
      <c r="A3804" t="str">
        <f t="shared" si="59"/>
        <v>Çankırı, Çankırı, Turkey</v>
      </c>
      <c r="B3804" t="s">
        <v>6070</v>
      </c>
      <c r="C3804" t="s">
        <v>6071</v>
      </c>
      <c r="D3804">
        <v>40.6</v>
      </c>
      <c r="E3804">
        <v>33.616700000000002</v>
      </c>
      <c r="F3804" t="s">
        <v>806</v>
      </c>
      <c r="G3804" t="s">
        <v>807</v>
      </c>
      <c r="H3804" t="s">
        <v>808</v>
      </c>
      <c r="I3804" t="s">
        <v>6070</v>
      </c>
      <c r="J3804" t="s">
        <v>378</v>
      </c>
      <c r="K3804">
        <v>96025</v>
      </c>
      <c r="L3804">
        <v>1792584248</v>
      </c>
    </row>
    <row r="3805" spans="1:12" x14ac:dyDescent="0.45">
      <c r="A3805" t="str">
        <f t="shared" si="59"/>
        <v>Cankova, Cankova, Slovenia</v>
      </c>
      <c r="B3805" t="s">
        <v>6072</v>
      </c>
      <c r="C3805" t="s">
        <v>6072</v>
      </c>
      <c r="D3805">
        <v>46.720799999999997</v>
      </c>
      <c r="E3805">
        <v>16.022500000000001</v>
      </c>
      <c r="F3805" t="s">
        <v>1111</v>
      </c>
      <c r="G3805" t="s">
        <v>1112</v>
      </c>
      <c r="H3805" t="s">
        <v>1113</v>
      </c>
      <c r="I3805" t="s">
        <v>6072</v>
      </c>
      <c r="J3805" t="s">
        <v>378</v>
      </c>
      <c r="L3805">
        <v>1705097170</v>
      </c>
    </row>
    <row r="3806" spans="1:12" x14ac:dyDescent="0.45">
      <c r="A3806" t="str">
        <f t="shared" si="59"/>
        <v>Cankuzo, Cankuzo, Burundi</v>
      </c>
      <c r="B3806" t="s">
        <v>6073</v>
      </c>
      <c r="C3806" t="s">
        <v>6073</v>
      </c>
      <c r="D3806">
        <v>-3.2193999999999998</v>
      </c>
      <c r="E3806">
        <v>30.552800000000001</v>
      </c>
      <c r="F3806" t="s">
        <v>5443</v>
      </c>
      <c r="G3806" t="s">
        <v>5444</v>
      </c>
      <c r="H3806" t="s">
        <v>5445</v>
      </c>
      <c r="I3806" t="s">
        <v>6073</v>
      </c>
      <c r="J3806" t="s">
        <v>378</v>
      </c>
      <c r="K3806">
        <v>3624</v>
      </c>
      <c r="L3806">
        <v>1108631099</v>
      </c>
    </row>
    <row r="3807" spans="1:12" x14ac:dyDescent="0.45">
      <c r="A3807" t="str">
        <f t="shared" si="59"/>
        <v>Canlaon, Negros Oriental, Philippines</v>
      </c>
      <c r="B3807" t="s">
        <v>6074</v>
      </c>
      <c r="C3807" t="s">
        <v>6074</v>
      </c>
      <c r="D3807">
        <v>10.3833</v>
      </c>
      <c r="E3807">
        <v>123.2</v>
      </c>
      <c r="F3807" t="s">
        <v>1373</v>
      </c>
      <c r="G3807" t="s">
        <v>1374</v>
      </c>
      <c r="H3807" t="s">
        <v>1375</v>
      </c>
      <c r="I3807" t="s">
        <v>3173</v>
      </c>
      <c r="K3807">
        <v>54509</v>
      </c>
      <c r="L3807">
        <v>1608924591</v>
      </c>
    </row>
    <row r="3808" spans="1:12" x14ac:dyDescent="0.45">
      <c r="A3808" t="str">
        <f t="shared" si="59"/>
        <v>Canmore, Alberta, Canada</v>
      </c>
      <c r="B3808" t="s">
        <v>6075</v>
      </c>
      <c r="C3808" t="s">
        <v>6075</v>
      </c>
      <c r="D3808">
        <v>51.088999999999999</v>
      </c>
      <c r="E3808">
        <v>-115.35899999999999</v>
      </c>
      <c r="F3808" t="s">
        <v>541</v>
      </c>
      <c r="G3808" t="s">
        <v>542</v>
      </c>
      <c r="H3808" t="s">
        <v>543</v>
      </c>
      <c r="I3808" t="s">
        <v>1073</v>
      </c>
      <c r="K3808">
        <v>13992</v>
      </c>
      <c r="L3808">
        <v>1124688642</v>
      </c>
    </row>
    <row r="3809" spans="1:12" x14ac:dyDescent="0.45">
      <c r="A3809" t="str">
        <f t="shared" si="59"/>
        <v>Cannes, Provence-Alpes-Côte d’Azur, France</v>
      </c>
      <c r="B3809" t="s">
        <v>6076</v>
      </c>
      <c r="C3809" t="s">
        <v>6076</v>
      </c>
      <c r="D3809">
        <v>43.551299999999998</v>
      </c>
      <c r="E3809">
        <v>7.0128000000000004</v>
      </c>
      <c r="F3809" t="s">
        <v>526</v>
      </c>
      <c r="G3809" t="s">
        <v>527</v>
      </c>
      <c r="H3809" t="s">
        <v>528</v>
      </c>
      <c r="I3809" t="s">
        <v>1081</v>
      </c>
      <c r="K3809">
        <v>73868</v>
      </c>
      <c r="L3809">
        <v>1250487828</v>
      </c>
    </row>
    <row r="3810" spans="1:12" x14ac:dyDescent="0.45">
      <c r="A3810" t="str">
        <f t="shared" si="59"/>
        <v>Cannington, Western Australia, Australia</v>
      </c>
      <c r="B3810" t="s">
        <v>6077</v>
      </c>
      <c r="C3810" t="s">
        <v>6077</v>
      </c>
      <c r="D3810">
        <v>-32.0167</v>
      </c>
      <c r="E3810">
        <v>115.95</v>
      </c>
      <c r="F3810" t="s">
        <v>830</v>
      </c>
      <c r="G3810" t="s">
        <v>831</v>
      </c>
      <c r="H3810" t="s">
        <v>832</v>
      </c>
      <c r="I3810" t="s">
        <v>1427</v>
      </c>
      <c r="K3810">
        <v>5929</v>
      </c>
      <c r="L3810">
        <v>1036626234</v>
      </c>
    </row>
    <row r="3811" spans="1:12" x14ac:dyDescent="0.45">
      <c r="A3811" t="str">
        <f t="shared" si="59"/>
        <v>Cannock, Staffordshire, United Kingdom</v>
      </c>
      <c r="B3811" t="s">
        <v>6078</v>
      </c>
      <c r="C3811" t="s">
        <v>6078</v>
      </c>
      <c r="D3811">
        <v>52.691000000000003</v>
      </c>
      <c r="E3811">
        <v>-2.0270000000000001</v>
      </c>
      <c r="F3811" t="s">
        <v>536</v>
      </c>
      <c r="G3811" t="s">
        <v>537</v>
      </c>
      <c r="H3811" t="s">
        <v>538</v>
      </c>
      <c r="I3811" t="s">
        <v>2729</v>
      </c>
      <c r="K3811">
        <v>29018</v>
      </c>
      <c r="L3811">
        <v>1826709192</v>
      </c>
    </row>
    <row r="3812" spans="1:12" x14ac:dyDescent="0.45">
      <c r="A3812" t="str">
        <f t="shared" si="59"/>
        <v>Cannonvale, Queensland, Australia</v>
      </c>
      <c r="B3812" t="s">
        <v>6079</v>
      </c>
      <c r="C3812" t="s">
        <v>6079</v>
      </c>
      <c r="D3812">
        <v>-20.286300000000001</v>
      </c>
      <c r="E3812">
        <v>148.6866</v>
      </c>
      <c r="F3812" t="s">
        <v>830</v>
      </c>
      <c r="G3812" t="s">
        <v>831</v>
      </c>
      <c r="H3812" t="s">
        <v>832</v>
      </c>
      <c r="I3812" t="s">
        <v>1959</v>
      </c>
      <c r="K3812">
        <v>5716</v>
      </c>
      <c r="L3812">
        <v>1036428480</v>
      </c>
    </row>
    <row r="3813" spans="1:12" x14ac:dyDescent="0.45">
      <c r="A3813" t="str">
        <f t="shared" si="59"/>
        <v>Canoas, Rio Grande do Sul, Brazil</v>
      </c>
      <c r="B3813" t="s">
        <v>6080</v>
      </c>
      <c r="C3813" t="s">
        <v>6080</v>
      </c>
      <c r="D3813">
        <v>-29.92</v>
      </c>
      <c r="E3813">
        <v>-51.18</v>
      </c>
      <c r="F3813" t="s">
        <v>491</v>
      </c>
      <c r="G3813" t="s">
        <v>492</v>
      </c>
      <c r="H3813" t="s">
        <v>493</v>
      </c>
      <c r="I3813" t="s">
        <v>3101</v>
      </c>
      <c r="K3813">
        <v>600000</v>
      </c>
      <c r="L3813">
        <v>1076009922</v>
      </c>
    </row>
    <row r="3814" spans="1:12" x14ac:dyDescent="0.45">
      <c r="A3814" t="str">
        <f t="shared" si="59"/>
        <v>Canoinhas, Santa Catarina, Brazil</v>
      </c>
      <c r="B3814" t="s">
        <v>6081</v>
      </c>
      <c r="C3814" t="s">
        <v>6081</v>
      </c>
      <c r="D3814">
        <v>-26.177199999999999</v>
      </c>
      <c r="E3814">
        <v>-50.39</v>
      </c>
      <c r="F3814" t="s">
        <v>491</v>
      </c>
      <c r="G3814" t="s">
        <v>492</v>
      </c>
      <c r="H3814" t="s">
        <v>493</v>
      </c>
      <c r="I3814" t="s">
        <v>2288</v>
      </c>
      <c r="K3814">
        <v>41498</v>
      </c>
      <c r="L3814">
        <v>1076606234</v>
      </c>
    </row>
    <row r="3815" spans="1:12" x14ac:dyDescent="0.45">
      <c r="A3815" t="str">
        <f t="shared" si="59"/>
        <v>Cañon City, Colorado, United States</v>
      </c>
      <c r="B3815" t="s">
        <v>6082</v>
      </c>
      <c r="C3815" t="s">
        <v>6083</v>
      </c>
      <c r="D3815">
        <v>38.442999999999998</v>
      </c>
      <c r="E3815">
        <v>-105.22029999999999</v>
      </c>
      <c r="F3815" t="s">
        <v>530</v>
      </c>
      <c r="G3815" t="s">
        <v>531</v>
      </c>
      <c r="H3815" t="s">
        <v>532</v>
      </c>
      <c r="I3815" t="s">
        <v>1071</v>
      </c>
      <c r="K3815">
        <v>27676</v>
      </c>
      <c r="L3815">
        <v>1840018855</v>
      </c>
    </row>
    <row r="3816" spans="1:12" x14ac:dyDescent="0.45">
      <c r="A3816" t="str">
        <f t="shared" si="59"/>
        <v>Canonsburg, Pennsylvania, United States</v>
      </c>
      <c r="B3816" t="s">
        <v>6084</v>
      </c>
      <c r="C3816" t="s">
        <v>6084</v>
      </c>
      <c r="D3816">
        <v>40.264299999999999</v>
      </c>
      <c r="E3816">
        <v>-80.186800000000005</v>
      </c>
      <c r="F3816" t="s">
        <v>530</v>
      </c>
      <c r="G3816" t="s">
        <v>531</v>
      </c>
      <c r="H3816" t="s">
        <v>532</v>
      </c>
      <c r="I3816" t="s">
        <v>620</v>
      </c>
      <c r="K3816">
        <v>8760</v>
      </c>
      <c r="L3816">
        <v>1840003643</v>
      </c>
    </row>
    <row r="3817" spans="1:12" x14ac:dyDescent="0.45">
      <c r="A3817" t="str">
        <f t="shared" si="59"/>
        <v>Canóvanas, Puerto Rico, Puerto Rico</v>
      </c>
      <c r="B3817" t="s">
        <v>6085</v>
      </c>
      <c r="C3817" t="s">
        <v>6086</v>
      </c>
      <c r="D3817">
        <v>18.3782</v>
      </c>
      <c r="E3817">
        <v>-65.905600000000007</v>
      </c>
      <c r="F3817" t="s">
        <v>961</v>
      </c>
      <c r="G3817" t="s">
        <v>962</v>
      </c>
      <c r="H3817" t="s">
        <v>963</v>
      </c>
      <c r="I3817" t="s">
        <v>961</v>
      </c>
      <c r="K3817">
        <v>7351</v>
      </c>
      <c r="L3817">
        <v>1630023717</v>
      </c>
    </row>
    <row r="3818" spans="1:12" x14ac:dyDescent="0.45">
      <c r="A3818" t="str">
        <f t="shared" si="59"/>
        <v>Cantaura, Anzoátegui, Venezuela</v>
      </c>
      <c r="B3818" t="s">
        <v>6087</v>
      </c>
      <c r="C3818" t="s">
        <v>6087</v>
      </c>
      <c r="D3818">
        <v>9.3004999999999995</v>
      </c>
      <c r="E3818">
        <v>-64.356399999999994</v>
      </c>
      <c r="F3818" t="s">
        <v>702</v>
      </c>
      <c r="G3818" t="s">
        <v>703</v>
      </c>
      <c r="H3818" t="s">
        <v>704</v>
      </c>
      <c r="I3818" t="s">
        <v>1917</v>
      </c>
      <c r="J3818" t="s">
        <v>366</v>
      </c>
      <c r="K3818">
        <v>89552</v>
      </c>
      <c r="L3818">
        <v>1862715472</v>
      </c>
    </row>
    <row r="3819" spans="1:12" x14ac:dyDescent="0.45">
      <c r="A3819" t="str">
        <f t="shared" si="59"/>
        <v>Cantemir, Cantemir, Moldova</v>
      </c>
      <c r="B3819" t="s">
        <v>6088</v>
      </c>
      <c r="C3819" t="s">
        <v>6088</v>
      </c>
      <c r="D3819">
        <v>46.278100000000002</v>
      </c>
      <c r="E3819">
        <v>28.200800000000001</v>
      </c>
      <c r="F3819" t="s">
        <v>2003</v>
      </c>
      <c r="G3819" t="s">
        <v>2004</v>
      </c>
      <c r="H3819" t="s">
        <v>2005</v>
      </c>
      <c r="I3819" t="s">
        <v>6088</v>
      </c>
      <c r="J3819" t="s">
        <v>378</v>
      </c>
      <c r="K3819">
        <v>3429</v>
      </c>
      <c r="L3819">
        <v>1498973808</v>
      </c>
    </row>
    <row r="3820" spans="1:12" x14ac:dyDescent="0.45">
      <c r="A3820" t="str">
        <f t="shared" si="59"/>
        <v>Canteras, Murcia, Spain</v>
      </c>
      <c r="B3820" t="s">
        <v>6089</v>
      </c>
      <c r="C3820" t="s">
        <v>6089</v>
      </c>
      <c r="D3820">
        <v>37.612099999999998</v>
      </c>
      <c r="E3820">
        <v>-1.0437000000000001</v>
      </c>
      <c r="F3820" t="s">
        <v>436</v>
      </c>
      <c r="G3820" t="s">
        <v>437</v>
      </c>
      <c r="H3820" t="s">
        <v>438</v>
      </c>
      <c r="I3820" t="s">
        <v>6090</v>
      </c>
      <c r="K3820">
        <v>10178</v>
      </c>
      <c r="L3820">
        <v>1724341004</v>
      </c>
    </row>
    <row r="3821" spans="1:12" x14ac:dyDescent="0.45">
      <c r="A3821" t="str">
        <f t="shared" si="59"/>
        <v>Canterbury, Kent, United Kingdom</v>
      </c>
      <c r="B3821" t="s">
        <v>2580</v>
      </c>
      <c r="C3821" t="s">
        <v>2580</v>
      </c>
      <c r="D3821">
        <v>51.28</v>
      </c>
      <c r="E3821">
        <v>1.08</v>
      </c>
      <c r="F3821" t="s">
        <v>536</v>
      </c>
      <c r="G3821" t="s">
        <v>537</v>
      </c>
      <c r="H3821" t="s">
        <v>538</v>
      </c>
      <c r="I3821" t="s">
        <v>1606</v>
      </c>
      <c r="K3821">
        <v>55240</v>
      </c>
      <c r="L3821">
        <v>1826094061</v>
      </c>
    </row>
    <row r="3822" spans="1:12" x14ac:dyDescent="0.45">
      <c r="A3822" t="str">
        <f t="shared" si="59"/>
        <v>Canterbury, Connecticut, United States</v>
      </c>
      <c r="B3822" t="s">
        <v>2580</v>
      </c>
      <c r="C3822" t="s">
        <v>2580</v>
      </c>
      <c r="D3822">
        <v>41.697899999999997</v>
      </c>
      <c r="E3822">
        <v>-71.999799999999993</v>
      </c>
      <c r="F3822" t="s">
        <v>530</v>
      </c>
      <c r="G3822" t="s">
        <v>531</v>
      </c>
      <c r="H3822" t="s">
        <v>532</v>
      </c>
      <c r="I3822" t="s">
        <v>2109</v>
      </c>
      <c r="K3822">
        <v>5074</v>
      </c>
      <c r="L3822">
        <v>1840034278</v>
      </c>
    </row>
    <row r="3823" spans="1:12" x14ac:dyDescent="0.45">
      <c r="A3823" t="str">
        <f t="shared" si="59"/>
        <v>Cantley, Quebec, Canada</v>
      </c>
      <c r="B3823" t="s">
        <v>6091</v>
      </c>
      <c r="C3823" t="s">
        <v>6091</v>
      </c>
      <c r="D3823">
        <v>45.566699999999997</v>
      </c>
      <c r="E3823">
        <v>-75.783299999999997</v>
      </c>
      <c r="F3823" t="s">
        <v>541</v>
      </c>
      <c r="G3823" t="s">
        <v>542</v>
      </c>
      <c r="H3823" t="s">
        <v>543</v>
      </c>
      <c r="I3823" t="s">
        <v>756</v>
      </c>
      <c r="K3823">
        <v>10699</v>
      </c>
      <c r="L3823">
        <v>1124000263</v>
      </c>
    </row>
    <row r="3824" spans="1:12" x14ac:dyDescent="0.45">
      <c r="A3824" t="str">
        <f t="shared" si="59"/>
        <v>Canton, Ohio, United States</v>
      </c>
      <c r="B3824" t="s">
        <v>6092</v>
      </c>
      <c r="C3824" t="s">
        <v>6092</v>
      </c>
      <c r="D3824">
        <v>40.807499999999997</v>
      </c>
      <c r="E3824">
        <v>-81.367699999999999</v>
      </c>
      <c r="F3824" t="s">
        <v>530</v>
      </c>
      <c r="G3824" t="s">
        <v>531</v>
      </c>
      <c r="H3824" t="s">
        <v>532</v>
      </c>
      <c r="I3824" t="s">
        <v>799</v>
      </c>
      <c r="K3824">
        <v>269418</v>
      </c>
      <c r="L3824">
        <v>1840000963</v>
      </c>
    </row>
    <row r="3825" spans="1:12" x14ac:dyDescent="0.45">
      <c r="A3825" t="str">
        <f t="shared" si="59"/>
        <v>Canton, Georgia, United States</v>
      </c>
      <c r="B3825" t="s">
        <v>6092</v>
      </c>
      <c r="C3825" t="s">
        <v>6092</v>
      </c>
      <c r="D3825">
        <v>34.246699999999997</v>
      </c>
      <c r="E3825">
        <v>-84.49</v>
      </c>
      <c r="F3825" t="s">
        <v>530</v>
      </c>
      <c r="G3825" t="s">
        <v>531</v>
      </c>
      <c r="H3825" t="s">
        <v>532</v>
      </c>
      <c r="I3825" t="s">
        <v>763</v>
      </c>
      <c r="K3825">
        <v>30528</v>
      </c>
      <c r="L3825">
        <v>1840014703</v>
      </c>
    </row>
    <row r="3826" spans="1:12" x14ac:dyDescent="0.45">
      <c r="A3826" t="str">
        <f t="shared" si="59"/>
        <v>Canton, Massachusetts, United States</v>
      </c>
      <c r="B3826" t="s">
        <v>6092</v>
      </c>
      <c r="C3826" t="s">
        <v>6092</v>
      </c>
      <c r="D3826">
        <v>42.174999999999997</v>
      </c>
      <c r="E3826">
        <v>-71.126400000000004</v>
      </c>
      <c r="F3826" t="s">
        <v>530</v>
      </c>
      <c r="G3826" t="s">
        <v>531</v>
      </c>
      <c r="H3826" t="s">
        <v>532</v>
      </c>
      <c r="I3826" t="s">
        <v>621</v>
      </c>
      <c r="K3826">
        <v>23134</v>
      </c>
      <c r="L3826">
        <v>1840053673</v>
      </c>
    </row>
    <row r="3827" spans="1:12" x14ac:dyDescent="0.45">
      <c r="A3827" t="str">
        <f t="shared" si="59"/>
        <v>Canton, Mississippi, United States</v>
      </c>
      <c r="B3827" t="s">
        <v>6092</v>
      </c>
      <c r="C3827" t="s">
        <v>6092</v>
      </c>
      <c r="D3827">
        <v>32.597499999999997</v>
      </c>
      <c r="E3827">
        <v>-90.031700000000001</v>
      </c>
      <c r="F3827" t="s">
        <v>530</v>
      </c>
      <c r="G3827" t="s">
        <v>531</v>
      </c>
      <c r="H3827" t="s">
        <v>532</v>
      </c>
      <c r="I3827" t="s">
        <v>1875</v>
      </c>
      <c r="K3827">
        <v>14048</v>
      </c>
      <c r="L3827">
        <v>1840014872</v>
      </c>
    </row>
    <row r="3828" spans="1:12" x14ac:dyDescent="0.45">
      <c r="A3828" t="str">
        <f t="shared" si="59"/>
        <v>Canton, Illinois, United States</v>
      </c>
      <c r="B3828" t="s">
        <v>6092</v>
      </c>
      <c r="C3828" t="s">
        <v>6092</v>
      </c>
      <c r="D3828">
        <v>40.563200000000002</v>
      </c>
      <c r="E3828">
        <v>-90.040899999999993</v>
      </c>
      <c r="F3828" t="s">
        <v>530</v>
      </c>
      <c r="G3828" t="s">
        <v>531</v>
      </c>
      <c r="H3828" t="s">
        <v>532</v>
      </c>
      <c r="I3828" t="s">
        <v>824</v>
      </c>
      <c r="K3828">
        <v>13611</v>
      </c>
      <c r="L3828">
        <v>1840007212</v>
      </c>
    </row>
    <row r="3829" spans="1:12" x14ac:dyDescent="0.45">
      <c r="A3829" t="str">
        <f t="shared" si="59"/>
        <v>Canton, New York, United States</v>
      </c>
      <c r="B3829" t="s">
        <v>6092</v>
      </c>
      <c r="C3829" t="s">
        <v>6092</v>
      </c>
      <c r="D3829">
        <v>44.580199999999998</v>
      </c>
      <c r="E3829">
        <v>-75.197800000000001</v>
      </c>
      <c r="F3829" t="s">
        <v>530</v>
      </c>
      <c r="G3829" t="s">
        <v>531</v>
      </c>
      <c r="H3829" t="s">
        <v>532</v>
      </c>
      <c r="I3829" t="s">
        <v>803</v>
      </c>
      <c r="K3829">
        <v>11134</v>
      </c>
      <c r="L3829">
        <v>1840004065</v>
      </c>
    </row>
    <row r="3830" spans="1:12" x14ac:dyDescent="0.45">
      <c r="A3830" t="str">
        <f t="shared" si="59"/>
        <v>Canton, Connecticut, United States</v>
      </c>
      <c r="B3830" t="s">
        <v>6092</v>
      </c>
      <c r="C3830" t="s">
        <v>6092</v>
      </c>
      <c r="D3830">
        <v>41.86</v>
      </c>
      <c r="E3830">
        <v>-72.908299999999997</v>
      </c>
      <c r="F3830" t="s">
        <v>530</v>
      </c>
      <c r="G3830" t="s">
        <v>531</v>
      </c>
      <c r="H3830" t="s">
        <v>532</v>
      </c>
      <c r="I3830" t="s">
        <v>2109</v>
      </c>
      <c r="K3830">
        <v>10306</v>
      </c>
      <c r="L3830">
        <v>1840034294</v>
      </c>
    </row>
    <row r="3831" spans="1:12" x14ac:dyDescent="0.45">
      <c r="A3831" t="str">
        <f t="shared" si="59"/>
        <v>Canton Township, Pennsylvania, United States</v>
      </c>
      <c r="B3831" t="s">
        <v>6093</v>
      </c>
      <c r="C3831" t="s">
        <v>6093</v>
      </c>
      <c r="D3831">
        <v>40.199100000000001</v>
      </c>
      <c r="E3831">
        <v>-80.300899999999999</v>
      </c>
      <c r="F3831" t="s">
        <v>530</v>
      </c>
      <c r="G3831" t="s">
        <v>531</v>
      </c>
      <c r="H3831" t="s">
        <v>532</v>
      </c>
      <c r="I3831" t="s">
        <v>620</v>
      </c>
      <c r="K3831">
        <v>8180</v>
      </c>
      <c r="L3831">
        <v>1840151796</v>
      </c>
    </row>
    <row r="3832" spans="1:12" x14ac:dyDescent="0.45">
      <c r="A3832" t="str">
        <f t="shared" si="59"/>
        <v>Canutillo, Texas, United States</v>
      </c>
      <c r="B3832" t="s">
        <v>6094</v>
      </c>
      <c r="C3832" t="s">
        <v>6094</v>
      </c>
      <c r="D3832">
        <v>31.918500000000002</v>
      </c>
      <c r="E3832">
        <v>-106.6006</v>
      </c>
      <c r="F3832" t="s">
        <v>530</v>
      </c>
      <c r="G3832" t="s">
        <v>531</v>
      </c>
      <c r="H3832" t="s">
        <v>532</v>
      </c>
      <c r="I3832" t="s">
        <v>610</v>
      </c>
      <c r="K3832">
        <v>5061</v>
      </c>
      <c r="L3832">
        <v>1840018151</v>
      </c>
    </row>
    <row r="3833" spans="1:12" x14ac:dyDescent="0.45">
      <c r="A3833" t="str">
        <f t="shared" si="59"/>
        <v>Canyon, Texas, United States</v>
      </c>
      <c r="B3833" t="s">
        <v>6095</v>
      </c>
      <c r="C3833" t="s">
        <v>6095</v>
      </c>
      <c r="D3833">
        <v>34.987699999999997</v>
      </c>
      <c r="E3833">
        <v>-101.9178</v>
      </c>
      <c r="F3833" t="s">
        <v>530</v>
      </c>
      <c r="G3833" t="s">
        <v>531</v>
      </c>
      <c r="H3833" t="s">
        <v>532</v>
      </c>
      <c r="I3833" t="s">
        <v>610</v>
      </c>
      <c r="K3833">
        <v>16109</v>
      </c>
      <c r="L3833">
        <v>1840019180</v>
      </c>
    </row>
    <row r="3834" spans="1:12" x14ac:dyDescent="0.45">
      <c r="A3834" t="str">
        <f t="shared" si="59"/>
        <v>Canyon Lake, Texas, United States</v>
      </c>
      <c r="B3834" t="s">
        <v>6096</v>
      </c>
      <c r="C3834" t="s">
        <v>6096</v>
      </c>
      <c r="D3834">
        <v>29.876100000000001</v>
      </c>
      <c r="E3834">
        <v>-98.261099999999999</v>
      </c>
      <c r="F3834" t="s">
        <v>530</v>
      </c>
      <c r="G3834" t="s">
        <v>531</v>
      </c>
      <c r="H3834" t="s">
        <v>532</v>
      </c>
      <c r="I3834" t="s">
        <v>610</v>
      </c>
      <c r="K3834">
        <v>25104</v>
      </c>
      <c r="L3834">
        <v>1840018260</v>
      </c>
    </row>
    <row r="3835" spans="1:12" x14ac:dyDescent="0.45">
      <c r="A3835" t="str">
        <f t="shared" si="59"/>
        <v>Canyon Lake, California, United States</v>
      </c>
      <c r="B3835" t="s">
        <v>6096</v>
      </c>
      <c r="C3835" t="s">
        <v>6096</v>
      </c>
      <c r="D3835">
        <v>33.688499999999998</v>
      </c>
      <c r="E3835">
        <v>-117.2621</v>
      </c>
      <c r="F3835" t="s">
        <v>530</v>
      </c>
      <c r="G3835" t="s">
        <v>531</v>
      </c>
      <c r="H3835" t="s">
        <v>532</v>
      </c>
      <c r="I3835" t="s">
        <v>754</v>
      </c>
      <c r="K3835">
        <v>11280</v>
      </c>
      <c r="L3835">
        <v>1840019301</v>
      </c>
    </row>
    <row r="3836" spans="1:12" x14ac:dyDescent="0.45">
      <c r="A3836" t="str">
        <f t="shared" si="59"/>
        <v>Cao Bằng, Cao Bằng, Vietnam</v>
      </c>
      <c r="B3836" t="s">
        <v>6097</v>
      </c>
      <c r="C3836" t="s">
        <v>6098</v>
      </c>
      <c r="D3836">
        <v>22.673100000000002</v>
      </c>
      <c r="E3836">
        <v>106.25</v>
      </c>
      <c r="F3836" t="s">
        <v>2163</v>
      </c>
      <c r="G3836" t="s">
        <v>2164</v>
      </c>
      <c r="H3836" t="s">
        <v>2165</v>
      </c>
      <c r="I3836" t="s">
        <v>6097</v>
      </c>
      <c r="J3836" t="s">
        <v>378</v>
      </c>
      <c r="K3836">
        <v>41112</v>
      </c>
      <c r="L3836">
        <v>1704552735</v>
      </c>
    </row>
    <row r="3837" spans="1:12" x14ac:dyDescent="0.45">
      <c r="A3837" t="str">
        <f t="shared" si="59"/>
        <v>Cao Lãnh, Đồng Tháp, Vietnam</v>
      </c>
      <c r="B3837" t="s">
        <v>6099</v>
      </c>
      <c r="C3837" t="s">
        <v>6100</v>
      </c>
      <c r="D3837">
        <v>10.4603</v>
      </c>
      <c r="E3837">
        <v>105.6331</v>
      </c>
      <c r="F3837" t="s">
        <v>2163</v>
      </c>
      <c r="G3837" t="s">
        <v>2164</v>
      </c>
      <c r="H3837" t="s">
        <v>2165</v>
      </c>
      <c r="I3837" t="s">
        <v>6101</v>
      </c>
      <c r="J3837" t="s">
        <v>378</v>
      </c>
      <c r="K3837">
        <v>149837</v>
      </c>
      <c r="L3837">
        <v>1704276832</v>
      </c>
    </row>
    <row r="3838" spans="1:12" x14ac:dyDescent="0.45">
      <c r="A3838" t="str">
        <f t="shared" si="59"/>
        <v>Cap Malheureux, Rivière du Rempart, Mauritius</v>
      </c>
      <c r="B3838" t="s">
        <v>6102</v>
      </c>
      <c r="C3838" t="s">
        <v>6102</v>
      </c>
      <c r="D3838">
        <v>-19.9861</v>
      </c>
      <c r="E3838">
        <v>57.611899999999999</v>
      </c>
      <c r="F3838" t="s">
        <v>6103</v>
      </c>
      <c r="G3838" t="s">
        <v>6104</v>
      </c>
      <c r="H3838" t="s">
        <v>6105</v>
      </c>
      <c r="I3838" t="s">
        <v>6106</v>
      </c>
      <c r="K3838">
        <v>5070</v>
      </c>
      <c r="L3838">
        <v>1480466673</v>
      </c>
    </row>
    <row r="3839" spans="1:12" x14ac:dyDescent="0.45">
      <c r="A3839" t="str">
        <f t="shared" si="59"/>
        <v>Capanema, Pará, Brazil</v>
      </c>
      <c r="B3839" t="s">
        <v>6107</v>
      </c>
      <c r="C3839" t="s">
        <v>6107</v>
      </c>
      <c r="D3839">
        <v>-1.1958</v>
      </c>
      <c r="E3839">
        <v>-47.180799999999998</v>
      </c>
      <c r="F3839" t="s">
        <v>491</v>
      </c>
      <c r="G3839" t="s">
        <v>492</v>
      </c>
      <c r="H3839" t="s">
        <v>493</v>
      </c>
      <c r="I3839" t="s">
        <v>494</v>
      </c>
      <c r="K3839">
        <v>47766</v>
      </c>
      <c r="L3839">
        <v>1076799309</v>
      </c>
    </row>
    <row r="3840" spans="1:12" x14ac:dyDescent="0.45">
      <c r="A3840" t="str">
        <f t="shared" si="59"/>
        <v>Capão Bonito, São Paulo, Brazil</v>
      </c>
      <c r="B3840" t="s">
        <v>6108</v>
      </c>
      <c r="C3840" t="s">
        <v>6109</v>
      </c>
      <c r="D3840">
        <v>-24.005800000000001</v>
      </c>
      <c r="E3840">
        <v>-48.349400000000003</v>
      </c>
      <c r="F3840" t="s">
        <v>491</v>
      </c>
      <c r="G3840" t="s">
        <v>492</v>
      </c>
      <c r="H3840" t="s">
        <v>493</v>
      </c>
      <c r="I3840" t="s">
        <v>801</v>
      </c>
      <c r="K3840">
        <v>47486</v>
      </c>
      <c r="L3840">
        <v>1076334908</v>
      </c>
    </row>
    <row r="3841" spans="1:12" x14ac:dyDescent="0.45">
      <c r="A3841" t="str">
        <f t="shared" si="59"/>
        <v>Cape Breton, Nova Scotia, Canada</v>
      </c>
      <c r="B3841" t="s">
        <v>6110</v>
      </c>
      <c r="C3841" t="s">
        <v>6110</v>
      </c>
      <c r="D3841">
        <v>46.1389</v>
      </c>
      <c r="E3841">
        <v>-60.193100000000001</v>
      </c>
      <c r="F3841" t="s">
        <v>541</v>
      </c>
      <c r="G3841" t="s">
        <v>542</v>
      </c>
      <c r="H3841" t="s">
        <v>543</v>
      </c>
      <c r="I3841" t="s">
        <v>1840</v>
      </c>
      <c r="K3841">
        <v>94285</v>
      </c>
      <c r="L3841">
        <v>1124000383</v>
      </c>
    </row>
    <row r="3842" spans="1:12" x14ac:dyDescent="0.45">
      <c r="A3842" t="str">
        <f t="shared" si="59"/>
        <v>Cape Canaveral, Florida, United States</v>
      </c>
      <c r="B3842" t="s">
        <v>6111</v>
      </c>
      <c r="C3842" t="s">
        <v>6111</v>
      </c>
      <c r="D3842">
        <v>28.3933</v>
      </c>
      <c r="E3842">
        <v>-80.605000000000004</v>
      </c>
      <c r="F3842" t="s">
        <v>530</v>
      </c>
      <c r="G3842" t="s">
        <v>531</v>
      </c>
      <c r="H3842" t="s">
        <v>532</v>
      </c>
      <c r="I3842" t="s">
        <v>1378</v>
      </c>
      <c r="K3842">
        <v>10470</v>
      </c>
      <c r="L3842">
        <v>1840015091</v>
      </c>
    </row>
    <row r="3843" spans="1:12" x14ac:dyDescent="0.45">
      <c r="A3843" t="str">
        <f t="shared" ref="A3843:A3906" si="60">CONCATENATE(B3843,", ",I3843,", ",F3843)</f>
        <v>Cape Coast, Central, Ghana</v>
      </c>
      <c r="B3843" t="s">
        <v>6112</v>
      </c>
      <c r="C3843" t="s">
        <v>6112</v>
      </c>
      <c r="D3843">
        <v>5.0999999999999996</v>
      </c>
      <c r="E3843">
        <v>-1.25</v>
      </c>
      <c r="F3843" t="s">
        <v>719</v>
      </c>
      <c r="G3843" t="s">
        <v>720</v>
      </c>
      <c r="H3843" t="s">
        <v>721</v>
      </c>
      <c r="I3843" t="s">
        <v>1787</v>
      </c>
      <c r="J3843" t="s">
        <v>378</v>
      </c>
      <c r="K3843">
        <v>143015</v>
      </c>
      <c r="L3843">
        <v>1288506097</v>
      </c>
    </row>
    <row r="3844" spans="1:12" x14ac:dyDescent="0.45">
      <c r="A3844" t="str">
        <f t="shared" si="60"/>
        <v>Cape Coral, Florida, United States</v>
      </c>
      <c r="B3844" t="s">
        <v>6113</v>
      </c>
      <c r="C3844" t="s">
        <v>6113</v>
      </c>
      <c r="D3844">
        <v>26.644600000000001</v>
      </c>
      <c r="E3844">
        <v>-81.995599999999996</v>
      </c>
      <c r="F3844" t="s">
        <v>530</v>
      </c>
      <c r="G3844" t="s">
        <v>531</v>
      </c>
      <c r="H3844" t="s">
        <v>532</v>
      </c>
      <c r="I3844" t="s">
        <v>1378</v>
      </c>
      <c r="K3844">
        <v>668382</v>
      </c>
      <c r="L3844">
        <v>1840015130</v>
      </c>
    </row>
    <row r="3845" spans="1:12" x14ac:dyDescent="0.45">
      <c r="A3845" t="str">
        <f t="shared" si="60"/>
        <v>Cape Elizabeth, Maine, United States</v>
      </c>
      <c r="B3845" t="s">
        <v>6114</v>
      </c>
      <c r="C3845" t="s">
        <v>6114</v>
      </c>
      <c r="D3845">
        <v>43.589100000000002</v>
      </c>
      <c r="E3845">
        <v>-70.238</v>
      </c>
      <c r="F3845" t="s">
        <v>530</v>
      </c>
      <c r="G3845" t="s">
        <v>531</v>
      </c>
      <c r="H3845" t="s">
        <v>532</v>
      </c>
      <c r="I3845" t="s">
        <v>2721</v>
      </c>
      <c r="K3845">
        <v>9279</v>
      </c>
      <c r="L3845">
        <v>1840052639</v>
      </c>
    </row>
    <row r="3846" spans="1:12" x14ac:dyDescent="0.45">
      <c r="A3846" t="str">
        <f t="shared" si="60"/>
        <v>Cape Girardeau, Missouri, United States</v>
      </c>
      <c r="B3846" t="s">
        <v>6115</v>
      </c>
      <c r="C3846" t="s">
        <v>6115</v>
      </c>
      <c r="D3846">
        <v>37.3108</v>
      </c>
      <c r="E3846">
        <v>-89.559700000000007</v>
      </c>
      <c r="F3846" t="s">
        <v>530</v>
      </c>
      <c r="G3846" t="s">
        <v>531</v>
      </c>
      <c r="H3846" t="s">
        <v>532</v>
      </c>
      <c r="I3846" t="s">
        <v>884</v>
      </c>
      <c r="K3846">
        <v>56551</v>
      </c>
      <c r="L3846">
        <v>1840007598</v>
      </c>
    </row>
    <row r="3847" spans="1:12" x14ac:dyDescent="0.45">
      <c r="A3847" t="str">
        <f t="shared" si="60"/>
        <v>Cape St. Claire, Maryland, United States</v>
      </c>
      <c r="B3847" t="s">
        <v>6116</v>
      </c>
      <c r="C3847" t="s">
        <v>6116</v>
      </c>
      <c r="D3847">
        <v>39.043300000000002</v>
      </c>
      <c r="E3847">
        <v>-76.447100000000006</v>
      </c>
      <c r="F3847" t="s">
        <v>530</v>
      </c>
      <c r="G3847" t="s">
        <v>531</v>
      </c>
      <c r="H3847" t="s">
        <v>532</v>
      </c>
      <c r="I3847" t="s">
        <v>588</v>
      </c>
      <c r="K3847">
        <v>8928</v>
      </c>
      <c r="L3847">
        <v>1840005908</v>
      </c>
    </row>
    <row r="3848" spans="1:12" x14ac:dyDescent="0.45">
      <c r="A3848" t="str">
        <f t="shared" si="60"/>
        <v>Cape Town, Western Cape, South Africa</v>
      </c>
      <c r="B3848" t="s">
        <v>6117</v>
      </c>
      <c r="C3848" t="s">
        <v>6117</v>
      </c>
      <c r="D3848">
        <v>-33.924999999999997</v>
      </c>
      <c r="E3848">
        <v>18.425000000000001</v>
      </c>
      <c r="F3848" t="s">
        <v>1436</v>
      </c>
      <c r="G3848" t="s">
        <v>1437</v>
      </c>
      <c r="H3848" t="s">
        <v>1438</v>
      </c>
      <c r="I3848" t="s">
        <v>3883</v>
      </c>
      <c r="J3848" t="s">
        <v>606</v>
      </c>
      <c r="K3848">
        <v>433688</v>
      </c>
      <c r="L3848">
        <v>1710680650</v>
      </c>
    </row>
    <row r="3849" spans="1:12" x14ac:dyDescent="0.45">
      <c r="A3849" t="str">
        <f t="shared" si="60"/>
        <v>Capela do Alto, São Paulo, Brazil</v>
      </c>
      <c r="B3849" t="s">
        <v>6118</v>
      </c>
      <c r="C3849" t="s">
        <v>6118</v>
      </c>
      <c r="D3849">
        <v>-23.470600000000001</v>
      </c>
      <c r="E3849">
        <v>-47.734699999999997</v>
      </c>
      <c r="F3849" t="s">
        <v>491</v>
      </c>
      <c r="G3849" t="s">
        <v>492</v>
      </c>
      <c r="H3849" t="s">
        <v>493</v>
      </c>
      <c r="I3849" t="s">
        <v>801</v>
      </c>
      <c r="K3849">
        <v>19482</v>
      </c>
      <c r="L3849">
        <v>1076545027</v>
      </c>
    </row>
    <row r="3850" spans="1:12" x14ac:dyDescent="0.45">
      <c r="A3850" t="str">
        <f t="shared" si="60"/>
        <v>Capellen, Capellen, Luxembourg</v>
      </c>
      <c r="B3850" t="s">
        <v>6119</v>
      </c>
      <c r="C3850" t="s">
        <v>6119</v>
      </c>
      <c r="D3850">
        <v>49.644399999999997</v>
      </c>
      <c r="E3850">
        <v>5.9897</v>
      </c>
      <c r="F3850" t="s">
        <v>6120</v>
      </c>
      <c r="G3850" t="s">
        <v>6121</v>
      </c>
      <c r="H3850" t="s">
        <v>6122</v>
      </c>
      <c r="I3850" t="s">
        <v>6119</v>
      </c>
      <c r="J3850" t="s">
        <v>378</v>
      </c>
      <c r="L3850">
        <v>1442533571</v>
      </c>
    </row>
    <row r="3851" spans="1:12" x14ac:dyDescent="0.45">
      <c r="A3851" t="str">
        <f t="shared" si="60"/>
        <v>Capenda Camulemba, Lunda Norte, Angola</v>
      </c>
      <c r="B3851" t="s">
        <v>6123</v>
      </c>
      <c r="C3851" t="s">
        <v>6123</v>
      </c>
      <c r="D3851">
        <v>-9.4196000000000009</v>
      </c>
      <c r="E3851">
        <v>18.43</v>
      </c>
      <c r="F3851" t="s">
        <v>1809</v>
      </c>
      <c r="G3851" t="s">
        <v>1810</v>
      </c>
      <c r="H3851" t="s">
        <v>1811</v>
      </c>
      <c r="I3851" t="s">
        <v>6124</v>
      </c>
      <c r="K3851">
        <v>80000</v>
      </c>
      <c r="L3851">
        <v>1024864144</v>
      </c>
    </row>
    <row r="3852" spans="1:12" x14ac:dyDescent="0.45">
      <c r="A3852" t="str">
        <f t="shared" si="60"/>
        <v>Cap-Haïtien, Nord, Haiti</v>
      </c>
      <c r="B3852" t="s">
        <v>6125</v>
      </c>
      <c r="C3852" t="s">
        <v>6126</v>
      </c>
      <c r="D3852">
        <v>19.75</v>
      </c>
      <c r="E3852">
        <v>-72.2</v>
      </c>
      <c r="F3852" t="s">
        <v>4043</v>
      </c>
      <c r="G3852" t="s">
        <v>4044</v>
      </c>
      <c r="H3852" t="s">
        <v>4045</v>
      </c>
      <c r="I3852" t="s">
        <v>6127</v>
      </c>
      <c r="J3852" t="s">
        <v>378</v>
      </c>
      <c r="K3852">
        <v>190289</v>
      </c>
      <c r="L3852">
        <v>1332333795</v>
      </c>
    </row>
    <row r="3853" spans="1:12" x14ac:dyDescent="0.45">
      <c r="A3853" t="str">
        <f t="shared" si="60"/>
        <v>Capilla del Monte, Córdoba, Argentina</v>
      </c>
      <c r="B3853" t="s">
        <v>6128</v>
      </c>
      <c r="C3853" t="s">
        <v>6128</v>
      </c>
      <c r="D3853">
        <v>-30.85</v>
      </c>
      <c r="E3853">
        <v>-64.5167</v>
      </c>
      <c r="F3853" t="s">
        <v>651</v>
      </c>
      <c r="G3853" t="s">
        <v>652</v>
      </c>
      <c r="H3853" t="s">
        <v>653</v>
      </c>
      <c r="I3853" t="s">
        <v>1686</v>
      </c>
      <c r="K3853">
        <v>11181</v>
      </c>
      <c r="L3853">
        <v>1032258122</v>
      </c>
    </row>
    <row r="3854" spans="1:12" x14ac:dyDescent="0.45">
      <c r="A3854" t="str">
        <f t="shared" si="60"/>
        <v>Capitán Pablo Lagerenza, Alto Paraguay, Paraguay</v>
      </c>
      <c r="B3854" t="s">
        <v>6129</v>
      </c>
      <c r="C3854" t="s">
        <v>6130</v>
      </c>
      <c r="D3854">
        <v>-19.9161</v>
      </c>
      <c r="E3854">
        <v>-60.783299999999997</v>
      </c>
      <c r="F3854" t="s">
        <v>497</v>
      </c>
      <c r="G3854" t="s">
        <v>498</v>
      </c>
      <c r="H3854" t="s">
        <v>499</v>
      </c>
      <c r="I3854" t="s">
        <v>6131</v>
      </c>
      <c r="K3854">
        <v>1200</v>
      </c>
      <c r="L3854">
        <v>1600527430</v>
      </c>
    </row>
    <row r="3855" spans="1:12" x14ac:dyDescent="0.45">
      <c r="A3855" t="str">
        <f t="shared" si="60"/>
        <v>Capitão Poço, Pará, Brazil</v>
      </c>
      <c r="B3855" t="s">
        <v>6132</v>
      </c>
      <c r="C3855" t="s">
        <v>6133</v>
      </c>
      <c r="D3855">
        <v>-1.7464</v>
      </c>
      <c r="E3855">
        <v>-47.059399999999997</v>
      </c>
      <c r="F3855" t="s">
        <v>491</v>
      </c>
      <c r="G3855" t="s">
        <v>492</v>
      </c>
      <c r="H3855" t="s">
        <v>493</v>
      </c>
      <c r="I3855" t="s">
        <v>494</v>
      </c>
      <c r="K3855">
        <v>32704</v>
      </c>
      <c r="L3855">
        <v>1076870027</v>
      </c>
    </row>
    <row r="3856" spans="1:12" x14ac:dyDescent="0.45">
      <c r="A3856" t="str">
        <f t="shared" si="60"/>
        <v>Capitol Hill, , Northern Mariana Islands</v>
      </c>
      <c r="B3856" t="s">
        <v>6134</v>
      </c>
      <c r="C3856" t="s">
        <v>6134</v>
      </c>
      <c r="D3856">
        <v>15.213699999999999</v>
      </c>
      <c r="E3856">
        <v>145.75460000000001</v>
      </c>
      <c r="F3856" t="s">
        <v>6135</v>
      </c>
      <c r="G3856" t="s">
        <v>6136</v>
      </c>
      <c r="H3856" t="s">
        <v>6137</v>
      </c>
      <c r="J3856" t="s">
        <v>606</v>
      </c>
      <c r="K3856">
        <v>2500</v>
      </c>
      <c r="L3856">
        <v>1580556972</v>
      </c>
    </row>
    <row r="3857" spans="1:12" x14ac:dyDescent="0.45">
      <c r="A3857" t="str">
        <f t="shared" si="60"/>
        <v>Capitola, California, United States</v>
      </c>
      <c r="B3857" t="s">
        <v>6138</v>
      </c>
      <c r="C3857" t="s">
        <v>6138</v>
      </c>
      <c r="D3857">
        <v>36.977200000000003</v>
      </c>
      <c r="E3857">
        <v>-121.9538</v>
      </c>
      <c r="F3857" t="s">
        <v>530</v>
      </c>
      <c r="G3857" t="s">
        <v>531</v>
      </c>
      <c r="H3857" t="s">
        <v>532</v>
      </c>
      <c r="I3857" t="s">
        <v>754</v>
      </c>
      <c r="K3857">
        <v>10010</v>
      </c>
      <c r="L3857">
        <v>1840018959</v>
      </c>
    </row>
    <row r="3858" spans="1:12" x14ac:dyDescent="0.45">
      <c r="A3858" t="str">
        <f t="shared" si="60"/>
        <v>Capivari, São Paulo, Brazil</v>
      </c>
      <c r="B3858" t="s">
        <v>6139</v>
      </c>
      <c r="C3858" t="s">
        <v>6139</v>
      </c>
      <c r="D3858">
        <v>-22.995000000000001</v>
      </c>
      <c r="E3858">
        <v>-47.507800000000003</v>
      </c>
      <c r="F3858" t="s">
        <v>491</v>
      </c>
      <c r="G3858" t="s">
        <v>492</v>
      </c>
      <c r="H3858" t="s">
        <v>493</v>
      </c>
      <c r="I3858" t="s">
        <v>801</v>
      </c>
      <c r="K3858">
        <v>53152</v>
      </c>
      <c r="L3858">
        <v>1076000098</v>
      </c>
    </row>
    <row r="3859" spans="1:12" x14ac:dyDescent="0.45">
      <c r="A3859" t="str">
        <f t="shared" si="60"/>
        <v>Čapljina, Bosnia and Herzegovina, Federation of, Bosnia And Herzegovina</v>
      </c>
      <c r="B3859" t="s">
        <v>6140</v>
      </c>
      <c r="C3859" t="s">
        <v>6141</v>
      </c>
      <c r="D3859">
        <v>43.11</v>
      </c>
      <c r="E3859">
        <v>17.7</v>
      </c>
      <c r="F3859" t="s">
        <v>3488</v>
      </c>
      <c r="G3859" t="s">
        <v>3489</v>
      </c>
      <c r="H3859" t="s">
        <v>3490</v>
      </c>
      <c r="I3859" t="s">
        <v>4454</v>
      </c>
      <c r="J3859" t="s">
        <v>366</v>
      </c>
      <c r="K3859">
        <v>28122</v>
      </c>
      <c r="L3859">
        <v>1070896558</v>
      </c>
    </row>
    <row r="3860" spans="1:12" x14ac:dyDescent="0.45">
      <c r="A3860" t="str">
        <f t="shared" si="60"/>
        <v>Capulhuac, México, Mexico</v>
      </c>
      <c r="B3860" t="s">
        <v>6142</v>
      </c>
      <c r="C3860" t="s">
        <v>6142</v>
      </c>
      <c r="D3860">
        <v>19.2</v>
      </c>
      <c r="E3860">
        <v>-99.466700000000003</v>
      </c>
      <c r="F3860" t="s">
        <v>519</v>
      </c>
      <c r="G3860" t="s">
        <v>520</v>
      </c>
      <c r="H3860" t="s">
        <v>521</v>
      </c>
      <c r="I3860" t="s">
        <v>692</v>
      </c>
      <c r="J3860" t="s">
        <v>366</v>
      </c>
      <c r="K3860">
        <v>30838</v>
      </c>
      <c r="L3860">
        <v>1484829703</v>
      </c>
    </row>
    <row r="3861" spans="1:12" x14ac:dyDescent="0.45">
      <c r="A3861" t="str">
        <f t="shared" si="60"/>
        <v>Caracaraí, Roraima, Brazil</v>
      </c>
      <c r="B3861" t="s">
        <v>6143</v>
      </c>
      <c r="C3861" t="s">
        <v>6144</v>
      </c>
      <c r="D3861">
        <v>1.8162</v>
      </c>
      <c r="E3861">
        <v>-61.127699999999997</v>
      </c>
      <c r="F3861" t="s">
        <v>491</v>
      </c>
      <c r="G3861" t="s">
        <v>492</v>
      </c>
      <c r="H3861" t="s">
        <v>493</v>
      </c>
      <c r="I3861" t="s">
        <v>4751</v>
      </c>
      <c r="K3861">
        <v>11368</v>
      </c>
      <c r="L3861">
        <v>1076314585</v>
      </c>
    </row>
    <row r="3862" spans="1:12" x14ac:dyDescent="0.45">
      <c r="A3862" t="str">
        <f t="shared" si="60"/>
        <v>Caracas, Distrito Capital, Venezuela</v>
      </c>
      <c r="B3862" t="s">
        <v>6145</v>
      </c>
      <c r="C3862" t="s">
        <v>6145</v>
      </c>
      <c r="D3862">
        <v>10.5</v>
      </c>
      <c r="E3862">
        <v>-66.933300000000003</v>
      </c>
      <c r="F3862" t="s">
        <v>702</v>
      </c>
      <c r="G3862" t="s">
        <v>703</v>
      </c>
      <c r="H3862" t="s">
        <v>704</v>
      </c>
      <c r="I3862" t="s">
        <v>6146</v>
      </c>
      <c r="J3862" t="s">
        <v>606</v>
      </c>
      <c r="K3862">
        <v>1943901</v>
      </c>
      <c r="L3862">
        <v>1862748204</v>
      </c>
    </row>
    <row r="3863" spans="1:12" x14ac:dyDescent="0.45">
      <c r="A3863" t="str">
        <f t="shared" si="60"/>
        <v>Caraguatatuba, São Paulo, Brazil</v>
      </c>
      <c r="B3863" t="s">
        <v>6147</v>
      </c>
      <c r="C3863" t="s">
        <v>6147</v>
      </c>
      <c r="D3863">
        <v>-23.62</v>
      </c>
      <c r="E3863">
        <v>-45.412799999999997</v>
      </c>
      <c r="F3863" t="s">
        <v>491</v>
      </c>
      <c r="G3863" t="s">
        <v>492</v>
      </c>
      <c r="H3863" t="s">
        <v>493</v>
      </c>
      <c r="I3863" t="s">
        <v>801</v>
      </c>
      <c r="K3863">
        <v>113317</v>
      </c>
      <c r="L3863">
        <v>1076107372</v>
      </c>
    </row>
    <row r="3864" spans="1:12" x14ac:dyDescent="0.45">
      <c r="A3864" t="str">
        <f t="shared" si="60"/>
        <v>Carahue, Araucanía, Chile</v>
      </c>
      <c r="B3864" t="s">
        <v>6148</v>
      </c>
      <c r="C3864" t="s">
        <v>6148</v>
      </c>
      <c r="D3864">
        <v>-38.709499999999998</v>
      </c>
      <c r="E3864">
        <v>-73.17</v>
      </c>
      <c r="F3864" t="s">
        <v>1502</v>
      </c>
      <c r="G3864" t="s">
        <v>1503</v>
      </c>
      <c r="H3864" t="s">
        <v>1504</v>
      </c>
      <c r="I3864" t="s">
        <v>2027</v>
      </c>
      <c r="K3864">
        <v>11875</v>
      </c>
      <c r="L3864">
        <v>1152919462</v>
      </c>
    </row>
    <row r="3865" spans="1:12" x14ac:dyDescent="0.45">
      <c r="A3865" t="str">
        <f t="shared" si="60"/>
        <v>Carapicuíba, São Paulo, Brazil</v>
      </c>
      <c r="B3865" t="s">
        <v>6149</v>
      </c>
      <c r="C3865" t="s">
        <v>6150</v>
      </c>
      <c r="D3865">
        <v>-23.5228</v>
      </c>
      <c r="E3865">
        <v>-46.835799999999999</v>
      </c>
      <c r="F3865" t="s">
        <v>491</v>
      </c>
      <c r="G3865" t="s">
        <v>492</v>
      </c>
      <c r="H3865" t="s">
        <v>493</v>
      </c>
      <c r="I3865" t="s">
        <v>801</v>
      </c>
      <c r="K3865">
        <v>392294</v>
      </c>
      <c r="L3865">
        <v>1076874103</v>
      </c>
    </row>
    <row r="3866" spans="1:12" x14ac:dyDescent="0.45">
      <c r="A3866" t="str">
        <f t="shared" si="60"/>
        <v>Carás, Ancash, Peru</v>
      </c>
      <c r="B3866" t="s">
        <v>6151</v>
      </c>
      <c r="C3866" t="s">
        <v>6152</v>
      </c>
      <c r="D3866">
        <v>-9.0482999999999993</v>
      </c>
      <c r="E3866">
        <v>-77.8108</v>
      </c>
      <c r="F3866" t="s">
        <v>509</v>
      </c>
      <c r="G3866" t="s">
        <v>510</v>
      </c>
      <c r="H3866" t="s">
        <v>511</v>
      </c>
      <c r="I3866" t="s">
        <v>6153</v>
      </c>
      <c r="K3866">
        <v>23841</v>
      </c>
      <c r="L3866">
        <v>1604139629</v>
      </c>
    </row>
    <row r="3867" spans="1:12" x14ac:dyDescent="0.45">
      <c r="A3867" t="str">
        <f t="shared" si="60"/>
        <v>Caratinga, Minas Gerais, Brazil</v>
      </c>
      <c r="B3867" t="s">
        <v>6154</v>
      </c>
      <c r="C3867" t="s">
        <v>6154</v>
      </c>
      <c r="D3867">
        <v>-19.79</v>
      </c>
      <c r="E3867">
        <v>-42.14</v>
      </c>
      <c r="F3867" t="s">
        <v>491</v>
      </c>
      <c r="G3867" t="s">
        <v>492</v>
      </c>
      <c r="H3867" t="s">
        <v>493</v>
      </c>
      <c r="I3867" t="s">
        <v>1623</v>
      </c>
      <c r="K3867">
        <v>60066</v>
      </c>
      <c r="L3867">
        <v>1076504581</v>
      </c>
    </row>
    <row r="3868" spans="1:12" x14ac:dyDescent="0.45">
      <c r="A3868" t="str">
        <f t="shared" si="60"/>
        <v>Caràzinho, Rio Grande do Sul, Brazil</v>
      </c>
      <c r="B3868" t="s">
        <v>6155</v>
      </c>
      <c r="C3868" t="s">
        <v>6156</v>
      </c>
      <c r="D3868">
        <v>-28.283899999999999</v>
      </c>
      <c r="E3868">
        <v>-52.7864</v>
      </c>
      <c r="F3868" t="s">
        <v>491</v>
      </c>
      <c r="G3868" t="s">
        <v>492</v>
      </c>
      <c r="H3868" t="s">
        <v>493</v>
      </c>
      <c r="I3868" t="s">
        <v>3101</v>
      </c>
      <c r="K3868">
        <v>59417</v>
      </c>
      <c r="L3868">
        <v>1076906274</v>
      </c>
    </row>
    <row r="3869" spans="1:12" x14ac:dyDescent="0.45">
      <c r="A3869" t="str">
        <f t="shared" si="60"/>
        <v>Carbondale, Illinois, United States</v>
      </c>
      <c r="B3869" t="s">
        <v>6157</v>
      </c>
      <c r="C3869" t="s">
        <v>6157</v>
      </c>
      <c r="D3869">
        <v>37.722099999999998</v>
      </c>
      <c r="E3869">
        <v>-89.223799999999997</v>
      </c>
      <c r="F3869" t="s">
        <v>530</v>
      </c>
      <c r="G3869" t="s">
        <v>531</v>
      </c>
      <c r="H3869" t="s">
        <v>532</v>
      </c>
      <c r="I3869" t="s">
        <v>824</v>
      </c>
      <c r="K3869">
        <v>65671</v>
      </c>
      <c r="L3869">
        <v>1840007560</v>
      </c>
    </row>
    <row r="3870" spans="1:12" x14ac:dyDescent="0.45">
      <c r="A3870" t="str">
        <f t="shared" si="60"/>
        <v>Carbondale, Pennsylvania, United States</v>
      </c>
      <c r="B3870" t="s">
        <v>6157</v>
      </c>
      <c r="C3870" t="s">
        <v>6157</v>
      </c>
      <c r="D3870">
        <v>41.571399999999997</v>
      </c>
      <c r="E3870">
        <v>-75.504800000000003</v>
      </c>
      <c r="F3870" t="s">
        <v>530</v>
      </c>
      <c r="G3870" t="s">
        <v>531</v>
      </c>
      <c r="H3870" t="s">
        <v>532</v>
      </c>
      <c r="I3870" t="s">
        <v>620</v>
      </c>
      <c r="K3870">
        <v>8383</v>
      </c>
      <c r="L3870">
        <v>1840003376</v>
      </c>
    </row>
    <row r="3871" spans="1:12" x14ac:dyDescent="0.45">
      <c r="A3871" t="str">
        <f t="shared" si="60"/>
        <v>Carbondale, Colorado, United States</v>
      </c>
      <c r="B3871" t="s">
        <v>6157</v>
      </c>
      <c r="C3871" t="s">
        <v>6157</v>
      </c>
      <c r="D3871">
        <v>39.3949</v>
      </c>
      <c r="E3871">
        <v>-107.21469999999999</v>
      </c>
      <c r="F3871" t="s">
        <v>530</v>
      </c>
      <c r="G3871" t="s">
        <v>531</v>
      </c>
      <c r="H3871" t="s">
        <v>532</v>
      </c>
      <c r="I3871" t="s">
        <v>1071</v>
      </c>
      <c r="K3871">
        <v>7684</v>
      </c>
      <c r="L3871">
        <v>1840022431</v>
      </c>
    </row>
    <row r="3872" spans="1:12" x14ac:dyDescent="0.45">
      <c r="A3872" t="str">
        <f t="shared" si="60"/>
        <v>Carcar, Cebu, Philippines</v>
      </c>
      <c r="B3872" t="s">
        <v>6158</v>
      </c>
      <c r="C3872" t="s">
        <v>6158</v>
      </c>
      <c r="D3872">
        <v>10.1167</v>
      </c>
      <c r="E3872">
        <v>123.63330000000001</v>
      </c>
      <c r="F3872" t="s">
        <v>1373</v>
      </c>
      <c r="G3872" t="s">
        <v>1374</v>
      </c>
      <c r="H3872" t="s">
        <v>1375</v>
      </c>
      <c r="I3872" t="s">
        <v>4809</v>
      </c>
      <c r="K3872">
        <v>119664</v>
      </c>
      <c r="L3872">
        <v>1608778175</v>
      </c>
    </row>
    <row r="3873" spans="1:12" x14ac:dyDescent="0.45">
      <c r="A3873" t="str">
        <f t="shared" si="60"/>
        <v>Carcassonne, Occitanie, France</v>
      </c>
      <c r="B3873" t="s">
        <v>6159</v>
      </c>
      <c r="C3873" t="s">
        <v>6159</v>
      </c>
      <c r="D3873">
        <v>43.21</v>
      </c>
      <c r="E3873">
        <v>2.35</v>
      </c>
      <c r="F3873" t="s">
        <v>526</v>
      </c>
      <c r="G3873" t="s">
        <v>527</v>
      </c>
      <c r="H3873" t="s">
        <v>528</v>
      </c>
      <c r="I3873" t="s">
        <v>915</v>
      </c>
      <c r="J3873" t="s">
        <v>366</v>
      </c>
      <c r="K3873">
        <v>46031</v>
      </c>
      <c r="L3873">
        <v>1250306687</v>
      </c>
    </row>
    <row r="3874" spans="1:12" x14ac:dyDescent="0.45">
      <c r="A3874" t="str">
        <f t="shared" si="60"/>
        <v>Cárdenas, Tabasco, Mexico</v>
      </c>
      <c r="B3874" t="s">
        <v>6160</v>
      </c>
      <c r="C3874" t="s">
        <v>6161</v>
      </c>
      <c r="D3874">
        <v>17.983000000000001</v>
      </c>
      <c r="E3874">
        <v>-93.367000000000004</v>
      </c>
      <c r="F3874" t="s">
        <v>519</v>
      </c>
      <c r="G3874" t="s">
        <v>520</v>
      </c>
      <c r="H3874" t="s">
        <v>521</v>
      </c>
      <c r="I3874" t="s">
        <v>3220</v>
      </c>
      <c r="J3874" t="s">
        <v>366</v>
      </c>
      <c r="K3874">
        <v>79875</v>
      </c>
      <c r="L3874">
        <v>1484824578</v>
      </c>
    </row>
    <row r="3875" spans="1:12" x14ac:dyDescent="0.45">
      <c r="A3875" t="str">
        <f t="shared" si="60"/>
        <v>Cárdenas, San Luis Potosí, Mexico</v>
      </c>
      <c r="B3875" t="s">
        <v>6160</v>
      </c>
      <c r="C3875" t="s">
        <v>6161</v>
      </c>
      <c r="D3875">
        <v>22.010300000000001</v>
      </c>
      <c r="E3875">
        <v>-99.652199999999993</v>
      </c>
      <c r="F3875" t="s">
        <v>519</v>
      </c>
      <c r="G3875" t="s">
        <v>520</v>
      </c>
      <c r="H3875" t="s">
        <v>521</v>
      </c>
      <c r="I3875" t="s">
        <v>6162</v>
      </c>
      <c r="J3875" t="s">
        <v>366</v>
      </c>
      <c r="K3875">
        <v>15331</v>
      </c>
      <c r="L3875">
        <v>1484956696</v>
      </c>
    </row>
    <row r="3876" spans="1:12" x14ac:dyDescent="0.45">
      <c r="A3876" t="str">
        <f t="shared" si="60"/>
        <v>Cárdenas, Matanzas, Cuba</v>
      </c>
      <c r="B3876" t="s">
        <v>6160</v>
      </c>
      <c r="C3876" t="s">
        <v>6161</v>
      </c>
      <c r="D3876">
        <v>23.0428</v>
      </c>
      <c r="E3876">
        <v>-81.203599999999994</v>
      </c>
      <c r="F3876" t="s">
        <v>658</v>
      </c>
      <c r="G3876" t="s">
        <v>659</v>
      </c>
      <c r="H3876" t="s">
        <v>660</v>
      </c>
      <c r="I3876" t="s">
        <v>6163</v>
      </c>
      <c r="J3876" t="s">
        <v>366</v>
      </c>
      <c r="K3876">
        <v>86700</v>
      </c>
      <c r="L3876">
        <v>1192582521</v>
      </c>
    </row>
    <row r="3877" spans="1:12" x14ac:dyDescent="0.45">
      <c r="A3877" t="str">
        <f t="shared" si="60"/>
        <v>Cardonal, Hidalgo, Mexico</v>
      </c>
      <c r="B3877" t="s">
        <v>6164</v>
      </c>
      <c r="C3877" t="s">
        <v>6164</v>
      </c>
      <c r="D3877">
        <v>20.616700000000002</v>
      </c>
      <c r="E3877">
        <v>-99.116699999999994</v>
      </c>
      <c r="F3877" t="s">
        <v>519</v>
      </c>
      <c r="G3877" t="s">
        <v>520</v>
      </c>
      <c r="H3877" t="s">
        <v>521</v>
      </c>
      <c r="I3877" t="s">
        <v>708</v>
      </c>
      <c r="K3877">
        <v>15876</v>
      </c>
      <c r="L3877">
        <v>1484936605</v>
      </c>
    </row>
    <row r="3878" spans="1:12" x14ac:dyDescent="0.45">
      <c r="A3878" t="str">
        <f t="shared" si="60"/>
        <v>Carei, Satu Mare, Romania</v>
      </c>
      <c r="B3878" t="s">
        <v>6165</v>
      </c>
      <c r="C3878" t="s">
        <v>6165</v>
      </c>
      <c r="D3878">
        <v>47.69</v>
      </c>
      <c r="E3878">
        <v>22.47</v>
      </c>
      <c r="F3878" t="s">
        <v>665</v>
      </c>
      <c r="G3878" t="s">
        <v>666</v>
      </c>
      <c r="H3878" t="s">
        <v>667</v>
      </c>
      <c r="I3878" t="s">
        <v>2341</v>
      </c>
      <c r="K3878">
        <v>21112</v>
      </c>
      <c r="L3878">
        <v>1642934242</v>
      </c>
    </row>
    <row r="3879" spans="1:12" x14ac:dyDescent="0.45">
      <c r="A3879" t="str">
        <f t="shared" si="60"/>
        <v>Carencro, Louisiana, United States</v>
      </c>
      <c r="B3879" t="s">
        <v>6166</v>
      </c>
      <c r="C3879" t="s">
        <v>6166</v>
      </c>
      <c r="D3879">
        <v>30.3126</v>
      </c>
      <c r="E3879">
        <v>-92.038700000000006</v>
      </c>
      <c r="F3879" t="s">
        <v>530</v>
      </c>
      <c r="G3879" t="s">
        <v>531</v>
      </c>
      <c r="H3879" t="s">
        <v>532</v>
      </c>
      <c r="I3879" t="s">
        <v>533</v>
      </c>
      <c r="K3879">
        <v>9449</v>
      </c>
      <c r="L3879">
        <v>1840015043</v>
      </c>
    </row>
    <row r="3880" spans="1:12" x14ac:dyDescent="0.45">
      <c r="A3880" t="str">
        <f t="shared" si="60"/>
        <v>Carhué, Buenos Aires, Argentina</v>
      </c>
      <c r="B3880" t="s">
        <v>6167</v>
      </c>
      <c r="C3880" t="s">
        <v>6168</v>
      </c>
      <c r="D3880">
        <v>-37.182899999999997</v>
      </c>
      <c r="E3880">
        <v>-62.7333</v>
      </c>
      <c r="F3880" t="s">
        <v>651</v>
      </c>
      <c r="G3880" t="s">
        <v>652</v>
      </c>
      <c r="H3880" t="s">
        <v>653</v>
      </c>
      <c r="I3880" t="s">
        <v>870</v>
      </c>
      <c r="J3880" t="s">
        <v>366</v>
      </c>
      <c r="K3880">
        <v>7190</v>
      </c>
      <c r="L3880">
        <v>1032595269</v>
      </c>
    </row>
    <row r="3881" spans="1:12" x14ac:dyDescent="0.45">
      <c r="A3881" t="str">
        <f t="shared" si="60"/>
        <v>Caribou, Maine, United States</v>
      </c>
      <c r="B3881" t="s">
        <v>6169</v>
      </c>
      <c r="C3881" t="s">
        <v>6169</v>
      </c>
      <c r="D3881">
        <v>46.866199999999999</v>
      </c>
      <c r="E3881">
        <v>-67.991900000000001</v>
      </c>
      <c r="F3881" t="s">
        <v>530</v>
      </c>
      <c r="G3881" t="s">
        <v>531</v>
      </c>
      <c r="H3881" t="s">
        <v>532</v>
      </c>
      <c r="I3881" t="s">
        <v>2721</v>
      </c>
      <c r="K3881">
        <v>7593</v>
      </c>
      <c r="L3881">
        <v>1840000145</v>
      </c>
    </row>
    <row r="3882" spans="1:12" x14ac:dyDescent="0.45">
      <c r="A3882" t="str">
        <f t="shared" si="60"/>
        <v>Carignan, Quebec, Canada</v>
      </c>
      <c r="B3882" t="s">
        <v>6170</v>
      </c>
      <c r="C3882" t="s">
        <v>6170</v>
      </c>
      <c r="D3882">
        <v>45.45</v>
      </c>
      <c r="E3882">
        <v>-73.3</v>
      </c>
      <c r="F3882" t="s">
        <v>541</v>
      </c>
      <c r="G3882" t="s">
        <v>542</v>
      </c>
      <c r="H3882" t="s">
        <v>543</v>
      </c>
      <c r="I3882" t="s">
        <v>756</v>
      </c>
      <c r="K3882">
        <v>9462</v>
      </c>
      <c r="L3882">
        <v>1124001655</v>
      </c>
    </row>
    <row r="3883" spans="1:12" x14ac:dyDescent="0.45">
      <c r="A3883" t="str">
        <f t="shared" si="60"/>
        <v>Caripito, Monagas, Venezuela</v>
      </c>
      <c r="B3883" t="s">
        <v>6171</v>
      </c>
      <c r="C3883" t="s">
        <v>6171</v>
      </c>
      <c r="D3883">
        <v>10.111000000000001</v>
      </c>
      <c r="E3883">
        <v>-63.104799999999997</v>
      </c>
      <c r="F3883" t="s">
        <v>702</v>
      </c>
      <c r="G3883" t="s">
        <v>703</v>
      </c>
      <c r="H3883" t="s">
        <v>704</v>
      </c>
      <c r="I3883" t="s">
        <v>6172</v>
      </c>
      <c r="J3883" t="s">
        <v>366</v>
      </c>
      <c r="K3883">
        <v>64955</v>
      </c>
      <c r="L3883">
        <v>1862107520</v>
      </c>
    </row>
    <row r="3884" spans="1:12" x14ac:dyDescent="0.45">
      <c r="A3884" t="str">
        <f t="shared" si="60"/>
        <v>Carl Junction, Missouri, United States</v>
      </c>
      <c r="B3884" t="s">
        <v>6173</v>
      </c>
      <c r="C3884" t="s">
        <v>6173</v>
      </c>
      <c r="D3884">
        <v>37.166800000000002</v>
      </c>
      <c r="E3884">
        <v>-94.546800000000005</v>
      </c>
      <c r="F3884" t="s">
        <v>530</v>
      </c>
      <c r="G3884" t="s">
        <v>531</v>
      </c>
      <c r="H3884" t="s">
        <v>532</v>
      </c>
      <c r="I3884" t="s">
        <v>884</v>
      </c>
      <c r="K3884">
        <v>8274</v>
      </c>
      <c r="L3884">
        <v>1840007627</v>
      </c>
    </row>
    <row r="3885" spans="1:12" x14ac:dyDescent="0.45">
      <c r="A3885" t="str">
        <f t="shared" si="60"/>
        <v>Carleton Place, Ontario, Canada</v>
      </c>
      <c r="B3885" t="s">
        <v>6174</v>
      </c>
      <c r="C3885" t="s">
        <v>6174</v>
      </c>
      <c r="D3885">
        <v>45.133299999999998</v>
      </c>
      <c r="E3885">
        <v>-76.133300000000006</v>
      </c>
      <c r="F3885" t="s">
        <v>541</v>
      </c>
      <c r="G3885" t="s">
        <v>542</v>
      </c>
      <c r="H3885" t="s">
        <v>543</v>
      </c>
      <c r="I3885" t="s">
        <v>857</v>
      </c>
      <c r="K3885">
        <v>11901</v>
      </c>
      <c r="L3885">
        <v>1124676010</v>
      </c>
    </row>
    <row r="3886" spans="1:12" x14ac:dyDescent="0.45">
      <c r="A3886" t="str">
        <f t="shared" si="60"/>
        <v>Carletonville, Gauteng, South Africa</v>
      </c>
      <c r="B3886" t="s">
        <v>6175</v>
      </c>
      <c r="C3886" t="s">
        <v>6175</v>
      </c>
      <c r="D3886">
        <v>-26.3581</v>
      </c>
      <c r="E3886">
        <v>27.398099999999999</v>
      </c>
      <c r="F3886" t="s">
        <v>1436</v>
      </c>
      <c r="G3886" t="s">
        <v>1437</v>
      </c>
      <c r="H3886" t="s">
        <v>1438</v>
      </c>
      <c r="I3886" t="s">
        <v>1439</v>
      </c>
      <c r="K3886">
        <v>23000</v>
      </c>
      <c r="L3886">
        <v>1710257170</v>
      </c>
    </row>
    <row r="3887" spans="1:12" x14ac:dyDescent="0.45">
      <c r="A3887" t="str">
        <f t="shared" si="60"/>
        <v>Carlinville, Illinois, United States</v>
      </c>
      <c r="B3887" t="s">
        <v>6176</v>
      </c>
      <c r="C3887" t="s">
        <v>6176</v>
      </c>
      <c r="D3887">
        <v>39.2774</v>
      </c>
      <c r="E3887">
        <v>-89.876099999999994</v>
      </c>
      <c r="F3887" t="s">
        <v>530</v>
      </c>
      <c r="G3887" t="s">
        <v>531</v>
      </c>
      <c r="H3887" t="s">
        <v>532</v>
      </c>
      <c r="I3887" t="s">
        <v>824</v>
      </c>
      <c r="K3887">
        <v>5514</v>
      </c>
      <c r="L3887">
        <v>1840007366</v>
      </c>
    </row>
    <row r="3888" spans="1:12" x14ac:dyDescent="0.45">
      <c r="A3888" t="str">
        <f t="shared" si="60"/>
        <v>Carlisle, Cumbria, United Kingdom</v>
      </c>
      <c r="B3888" t="s">
        <v>6177</v>
      </c>
      <c r="C3888" t="s">
        <v>6177</v>
      </c>
      <c r="D3888">
        <v>54.890999999999998</v>
      </c>
      <c r="E3888">
        <v>-2.944</v>
      </c>
      <c r="F3888" t="s">
        <v>536</v>
      </c>
      <c r="G3888" t="s">
        <v>537</v>
      </c>
      <c r="H3888" t="s">
        <v>538</v>
      </c>
      <c r="I3888" t="s">
        <v>3670</v>
      </c>
      <c r="K3888">
        <v>75306</v>
      </c>
      <c r="L3888">
        <v>1826843688</v>
      </c>
    </row>
    <row r="3889" spans="1:12" x14ac:dyDescent="0.45">
      <c r="A3889" t="str">
        <f t="shared" si="60"/>
        <v>Carlisle, Pennsylvania, United States</v>
      </c>
      <c r="B3889" t="s">
        <v>6177</v>
      </c>
      <c r="C3889" t="s">
        <v>6177</v>
      </c>
      <c r="D3889">
        <v>40.1999</v>
      </c>
      <c r="E3889">
        <v>-77.2042</v>
      </c>
      <c r="F3889" t="s">
        <v>530</v>
      </c>
      <c r="G3889" t="s">
        <v>531</v>
      </c>
      <c r="H3889" t="s">
        <v>532</v>
      </c>
      <c r="I3889" t="s">
        <v>620</v>
      </c>
      <c r="K3889">
        <v>19198</v>
      </c>
      <c r="L3889">
        <v>1840001386</v>
      </c>
    </row>
    <row r="3890" spans="1:12" x14ac:dyDescent="0.45">
      <c r="A3890" t="str">
        <f t="shared" si="60"/>
        <v>Carlisle, Ohio, United States</v>
      </c>
      <c r="B3890" t="s">
        <v>6177</v>
      </c>
      <c r="C3890" t="s">
        <v>6177</v>
      </c>
      <c r="D3890">
        <v>39.5807</v>
      </c>
      <c r="E3890">
        <v>-84.320099999999996</v>
      </c>
      <c r="F3890" t="s">
        <v>530</v>
      </c>
      <c r="G3890" t="s">
        <v>531</v>
      </c>
      <c r="H3890" t="s">
        <v>532</v>
      </c>
      <c r="I3890" t="s">
        <v>799</v>
      </c>
      <c r="K3890">
        <v>5446</v>
      </c>
      <c r="L3890">
        <v>1840007345</v>
      </c>
    </row>
    <row r="3891" spans="1:12" x14ac:dyDescent="0.45">
      <c r="A3891" t="str">
        <f t="shared" si="60"/>
        <v>Carlisle, Massachusetts, United States</v>
      </c>
      <c r="B3891" t="s">
        <v>6177</v>
      </c>
      <c r="C3891" t="s">
        <v>6177</v>
      </c>
      <c r="D3891">
        <v>42.53</v>
      </c>
      <c r="E3891">
        <v>-71.351299999999995</v>
      </c>
      <c r="F3891" t="s">
        <v>530</v>
      </c>
      <c r="G3891" t="s">
        <v>531</v>
      </c>
      <c r="H3891" t="s">
        <v>532</v>
      </c>
      <c r="I3891" t="s">
        <v>621</v>
      </c>
      <c r="K3891">
        <v>5186</v>
      </c>
      <c r="L3891">
        <v>1840053634</v>
      </c>
    </row>
    <row r="3892" spans="1:12" x14ac:dyDescent="0.45">
      <c r="A3892" t="str">
        <f t="shared" si="60"/>
        <v>Carlos Manuel de Céspedes, Camagüey, Cuba</v>
      </c>
      <c r="B3892" t="s">
        <v>6178</v>
      </c>
      <c r="C3892" t="s">
        <v>6179</v>
      </c>
      <c r="D3892">
        <v>21.576699999999999</v>
      </c>
      <c r="E3892">
        <v>-78.277500000000003</v>
      </c>
      <c r="F3892" t="s">
        <v>658</v>
      </c>
      <c r="G3892" t="s">
        <v>659</v>
      </c>
      <c r="H3892" t="s">
        <v>660</v>
      </c>
      <c r="I3892" t="s">
        <v>5961</v>
      </c>
      <c r="J3892" t="s">
        <v>366</v>
      </c>
      <c r="K3892">
        <v>224488</v>
      </c>
      <c r="L3892">
        <v>1192400731</v>
      </c>
    </row>
    <row r="3893" spans="1:12" x14ac:dyDescent="0.45">
      <c r="A3893" t="str">
        <f t="shared" si="60"/>
        <v>Carlow, Carlow, Ireland</v>
      </c>
      <c r="B3893" t="s">
        <v>6180</v>
      </c>
      <c r="C3893" t="s">
        <v>6180</v>
      </c>
      <c r="D3893">
        <v>52.830599999999997</v>
      </c>
      <c r="E3893">
        <v>-6.9317000000000002</v>
      </c>
      <c r="F3893" t="s">
        <v>1906</v>
      </c>
      <c r="G3893" t="s">
        <v>1907</v>
      </c>
      <c r="H3893" t="s">
        <v>1908</v>
      </c>
      <c r="I3893" t="s">
        <v>6180</v>
      </c>
      <c r="J3893" t="s">
        <v>378</v>
      </c>
      <c r="K3893">
        <v>24272</v>
      </c>
      <c r="L3893">
        <v>1372096982</v>
      </c>
    </row>
    <row r="3894" spans="1:12" x14ac:dyDescent="0.45">
      <c r="A3894" t="str">
        <f t="shared" si="60"/>
        <v>Carlsbad, California, United States</v>
      </c>
      <c r="B3894" t="s">
        <v>6181</v>
      </c>
      <c r="C3894" t="s">
        <v>6181</v>
      </c>
      <c r="D3894">
        <v>33.124699999999997</v>
      </c>
      <c r="E3894">
        <v>-117.2837</v>
      </c>
      <c r="F3894" t="s">
        <v>530</v>
      </c>
      <c r="G3894" t="s">
        <v>531</v>
      </c>
      <c r="H3894" t="s">
        <v>532</v>
      </c>
      <c r="I3894" t="s">
        <v>754</v>
      </c>
      <c r="K3894">
        <v>115382</v>
      </c>
      <c r="L3894">
        <v>1840019352</v>
      </c>
    </row>
    <row r="3895" spans="1:12" x14ac:dyDescent="0.45">
      <c r="A3895" t="str">
        <f t="shared" si="60"/>
        <v>Carlsbad, New Mexico, United States</v>
      </c>
      <c r="B3895" t="s">
        <v>6181</v>
      </c>
      <c r="C3895" t="s">
        <v>6181</v>
      </c>
      <c r="D3895">
        <v>32.4011</v>
      </c>
      <c r="E3895">
        <v>-104.2389</v>
      </c>
      <c r="F3895" t="s">
        <v>530</v>
      </c>
      <c r="G3895" t="s">
        <v>531</v>
      </c>
      <c r="H3895" t="s">
        <v>532</v>
      </c>
      <c r="I3895" t="s">
        <v>1402</v>
      </c>
      <c r="K3895">
        <v>34031</v>
      </c>
      <c r="L3895">
        <v>1840019444</v>
      </c>
    </row>
    <row r="3896" spans="1:12" x14ac:dyDescent="0.45">
      <c r="A3896" t="str">
        <f t="shared" si="60"/>
        <v>Carlstadt, New Jersey, United States</v>
      </c>
      <c r="B3896" t="s">
        <v>6182</v>
      </c>
      <c r="C3896" t="s">
        <v>6182</v>
      </c>
      <c r="D3896">
        <v>40.8247</v>
      </c>
      <c r="E3896">
        <v>-74.061300000000003</v>
      </c>
      <c r="F3896" t="s">
        <v>530</v>
      </c>
      <c r="G3896" t="s">
        <v>531</v>
      </c>
      <c r="H3896" t="s">
        <v>532</v>
      </c>
      <c r="I3896" t="s">
        <v>587</v>
      </c>
      <c r="K3896">
        <v>6132</v>
      </c>
      <c r="L3896">
        <v>1840000895</v>
      </c>
    </row>
    <row r="3897" spans="1:12" x14ac:dyDescent="0.45">
      <c r="A3897" t="str">
        <f t="shared" si="60"/>
        <v>Carlton, Nottinghamshire, United Kingdom</v>
      </c>
      <c r="B3897" t="s">
        <v>6183</v>
      </c>
      <c r="C3897" t="s">
        <v>6183</v>
      </c>
      <c r="D3897">
        <v>52.966999999999999</v>
      </c>
      <c r="E3897">
        <v>-1.0880000000000001</v>
      </c>
      <c r="F3897" t="s">
        <v>536</v>
      </c>
      <c r="G3897" t="s">
        <v>537</v>
      </c>
      <c r="H3897" t="s">
        <v>538</v>
      </c>
      <c r="I3897" t="s">
        <v>2420</v>
      </c>
      <c r="K3897">
        <v>6881</v>
      </c>
      <c r="L3897">
        <v>1826277512</v>
      </c>
    </row>
    <row r="3898" spans="1:12" x14ac:dyDescent="0.45">
      <c r="A3898" t="str">
        <f t="shared" si="60"/>
        <v>Carlton Colville, Suffolk, United Kingdom</v>
      </c>
      <c r="B3898" t="s">
        <v>6184</v>
      </c>
      <c r="C3898" t="s">
        <v>6184</v>
      </c>
      <c r="D3898">
        <v>52.454000000000001</v>
      </c>
      <c r="E3898">
        <v>1.6910000000000001</v>
      </c>
      <c r="F3898" t="s">
        <v>536</v>
      </c>
      <c r="G3898" t="s">
        <v>537</v>
      </c>
      <c r="H3898" t="s">
        <v>538</v>
      </c>
      <c r="I3898" t="s">
        <v>3904</v>
      </c>
      <c r="K3898">
        <v>8505</v>
      </c>
      <c r="L3898">
        <v>1826912261</v>
      </c>
    </row>
    <row r="3899" spans="1:12" x14ac:dyDescent="0.45">
      <c r="A3899" t="str">
        <f t="shared" si="60"/>
        <v>Carluke, South Lanarkshire, United Kingdom</v>
      </c>
      <c r="B3899" t="s">
        <v>6185</v>
      </c>
      <c r="C3899" t="s">
        <v>6185</v>
      </c>
      <c r="D3899">
        <v>55.733699999999999</v>
      </c>
      <c r="E3899">
        <v>-3.8342999999999998</v>
      </c>
      <c r="F3899" t="s">
        <v>536</v>
      </c>
      <c r="G3899" t="s">
        <v>537</v>
      </c>
      <c r="H3899" t="s">
        <v>538</v>
      </c>
      <c r="I3899" t="s">
        <v>5028</v>
      </c>
      <c r="K3899">
        <v>13300</v>
      </c>
      <c r="L3899">
        <v>1826058388</v>
      </c>
    </row>
    <row r="3900" spans="1:12" x14ac:dyDescent="0.45">
      <c r="A3900" t="str">
        <f t="shared" si="60"/>
        <v>Carmel, Indiana, United States</v>
      </c>
      <c r="B3900" t="s">
        <v>6186</v>
      </c>
      <c r="C3900" t="s">
        <v>6186</v>
      </c>
      <c r="D3900">
        <v>39.965000000000003</v>
      </c>
      <c r="E3900">
        <v>-86.146000000000001</v>
      </c>
      <c r="F3900" t="s">
        <v>530</v>
      </c>
      <c r="G3900" t="s">
        <v>531</v>
      </c>
      <c r="H3900" t="s">
        <v>532</v>
      </c>
      <c r="I3900" t="s">
        <v>1964</v>
      </c>
      <c r="K3900">
        <v>101068</v>
      </c>
      <c r="L3900">
        <v>1840007260</v>
      </c>
    </row>
    <row r="3901" spans="1:12" x14ac:dyDescent="0.45">
      <c r="A3901" t="str">
        <f t="shared" si="60"/>
        <v>Carmel, New York, United States</v>
      </c>
      <c r="B3901" t="s">
        <v>6186</v>
      </c>
      <c r="C3901" t="s">
        <v>6186</v>
      </c>
      <c r="D3901">
        <v>41.389800000000001</v>
      </c>
      <c r="E3901">
        <v>-73.7239</v>
      </c>
      <c r="F3901" t="s">
        <v>530</v>
      </c>
      <c r="G3901" t="s">
        <v>531</v>
      </c>
      <c r="H3901" t="s">
        <v>532</v>
      </c>
      <c r="I3901" t="s">
        <v>803</v>
      </c>
      <c r="K3901">
        <v>34227</v>
      </c>
      <c r="L3901">
        <v>1840057833</v>
      </c>
    </row>
    <row r="3902" spans="1:12" x14ac:dyDescent="0.45">
      <c r="A3902" t="str">
        <f t="shared" si="60"/>
        <v>Carmel Hamlet, New York, United States</v>
      </c>
      <c r="B3902" t="s">
        <v>6187</v>
      </c>
      <c r="C3902" t="s">
        <v>6187</v>
      </c>
      <c r="D3902">
        <v>41.414999999999999</v>
      </c>
      <c r="E3902">
        <v>-73.685500000000005</v>
      </c>
      <c r="F3902" t="s">
        <v>530</v>
      </c>
      <c r="G3902" t="s">
        <v>531</v>
      </c>
      <c r="H3902" t="s">
        <v>532</v>
      </c>
      <c r="I3902" t="s">
        <v>803</v>
      </c>
      <c r="K3902">
        <v>6345</v>
      </c>
      <c r="L3902">
        <v>1840073604</v>
      </c>
    </row>
    <row r="3903" spans="1:12" x14ac:dyDescent="0.45">
      <c r="A3903" t="str">
        <f t="shared" si="60"/>
        <v>Carmelo, Colonia, Uruguay</v>
      </c>
      <c r="B3903" t="s">
        <v>6188</v>
      </c>
      <c r="C3903" t="s">
        <v>6188</v>
      </c>
      <c r="D3903">
        <v>-33.999899999999997</v>
      </c>
      <c r="E3903">
        <v>-58.284700000000001</v>
      </c>
      <c r="F3903" t="s">
        <v>1033</v>
      </c>
      <c r="G3903" t="s">
        <v>1034</v>
      </c>
      <c r="H3903" t="s">
        <v>1035</v>
      </c>
      <c r="I3903" t="s">
        <v>6189</v>
      </c>
      <c r="K3903">
        <v>18041</v>
      </c>
      <c r="L3903">
        <v>1858670999</v>
      </c>
    </row>
    <row r="3904" spans="1:12" x14ac:dyDescent="0.45">
      <c r="A3904" t="str">
        <f t="shared" si="60"/>
        <v>Carmi, Illinois, United States</v>
      </c>
      <c r="B3904" t="s">
        <v>6190</v>
      </c>
      <c r="C3904" t="s">
        <v>6190</v>
      </c>
      <c r="D3904">
        <v>38.086300000000001</v>
      </c>
      <c r="E3904">
        <v>-88.171800000000005</v>
      </c>
      <c r="F3904" t="s">
        <v>530</v>
      </c>
      <c r="G3904" t="s">
        <v>531</v>
      </c>
      <c r="H3904" t="s">
        <v>532</v>
      </c>
      <c r="I3904" t="s">
        <v>824</v>
      </c>
      <c r="K3904">
        <v>5111</v>
      </c>
      <c r="L3904">
        <v>1840007525</v>
      </c>
    </row>
    <row r="3905" spans="1:12" x14ac:dyDescent="0.45">
      <c r="A3905" t="str">
        <f t="shared" si="60"/>
        <v>Carmichael, California, United States</v>
      </c>
      <c r="B3905" t="s">
        <v>6191</v>
      </c>
      <c r="C3905" t="s">
        <v>6191</v>
      </c>
      <c r="D3905">
        <v>38.633699999999997</v>
      </c>
      <c r="E3905">
        <v>-121.32299999999999</v>
      </c>
      <c r="F3905" t="s">
        <v>530</v>
      </c>
      <c r="G3905" t="s">
        <v>531</v>
      </c>
      <c r="H3905" t="s">
        <v>532</v>
      </c>
      <c r="I3905" t="s">
        <v>754</v>
      </c>
      <c r="K3905">
        <v>64785</v>
      </c>
      <c r="L3905">
        <v>1840017579</v>
      </c>
    </row>
    <row r="3906" spans="1:12" x14ac:dyDescent="0.45">
      <c r="A3906" t="str">
        <f t="shared" si="60"/>
        <v>Carnarvon, Northern Cape, South Africa</v>
      </c>
      <c r="B3906" t="s">
        <v>6192</v>
      </c>
      <c r="C3906" t="s">
        <v>6192</v>
      </c>
      <c r="D3906">
        <v>-30.966699999999999</v>
      </c>
      <c r="E3906">
        <v>22.133299999999998</v>
      </c>
      <c r="F3906" t="s">
        <v>1436</v>
      </c>
      <c r="G3906" t="s">
        <v>1437</v>
      </c>
      <c r="H3906" t="s">
        <v>1438</v>
      </c>
      <c r="I3906" t="s">
        <v>1515</v>
      </c>
      <c r="K3906">
        <v>5785</v>
      </c>
      <c r="L3906">
        <v>1710331786</v>
      </c>
    </row>
    <row r="3907" spans="1:12" x14ac:dyDescent="0.45">
      <c r="A3907" t="str">
        <f t="shared" ref="A3907:A3970" si="61">CONCATENATE(B3907,", ",I3907,", ",F3907)</f>
        <v>Carnarvon, Western Australia, Australia</v>
      </c>
      <c r="B3907" t="s">
        <v>6192</v>
      </c>
      <c r="C3907" t="s">
        <v>6192</v>
      </c>
      <c r="D3907">
        <v>-24.8672</v>
      </c>
      <c r="E3907">
        <v>113.6611</v>
      </c>
      <c r="F3907" t="s">
        <v>830</v>
      </c>
      <c r="G3907" t="s">
        <v>831</v>
      </c>
      <c r="H3907" t="s">
        <v>832</v>
      </c>
      <c r="I3907" t="s">
        <v>1427</v>
      </c>
      <c r="K3907">
        <v>4426</v>
      </c>
      <c r="L3907">
        <v>1036344209</v>
      </c>
    </row>
    <row r="3908" spans="1:12" x14ac:dyDescent="0.45">
      <c r="A3908" t="str">
        <f t="shared" si="61"/>
        <v>Carnegie, Pennsylvania, United States</v>
      </c>
      <c r="B3908" t="s">
        <v>6193</v>
      </c>
      <c r="C3908" t="s">
        <v>6193</v>
      </c>
      <c r="D3908">
        <v>40.408000000000001</v>
      </c>
      <c r="E3908">
        <v>-80.086100000000002</v>
      </c>
      <c r="F3908" t="s">
        <v>530</v>
      </c>
      <c r="G3908" t="s">
        <v>531</v>
      </c>
      <c r="H3908" t="s">
        <v>532</v>
      </c>
      <c r="I3908" t="s">
        <v>620</v>
      </c>
      <c r="K3908">
        <v>7806</v>
      </c>
      <c r="L3908">
        <v>1840001214</v>
      </c>
    </row>
    <row r="3909" spans="1:12" x14ac:dyDescent="0.45">
      <c r="A3909" t="str">
        <f t="shared" si="61"/>
        <v>Carney, Maryland, United States</v>
      </c>
      <c r="B3909" t="s">
        <v>6194</v>
      </c>
      <c r="C3909" t="s">
        <v>6194</v>
      </c>
      <c r="D3909">
        <v>39.405000000000001</v>
      </c>
      <c r="E3909">
        <v>-76.523600000000002</v>
      </c>
      <c r="F3909" t="s">
        <v>530</v>
      </c>
      <c r="G3909" t="s">
        <v>531</v>
      </c>
      <c r="H3909" t="s">
        <v>532</v>
      </c>
      <c r="I3909" t="s">
        <v>588</v>
      </c>
      <c r="K3909">
        <v>29743</v>
      </c>
      <c r="L3909">
        <v>1840005678</v>
      </c>
    </row>
    <row r="3910" spans="1:12" x14ac:dyDescent="0.45">
      <c r="A3910" t="str">
        <f t="shared" si="61"/>
        <v>Carneys Point, New Jersey, United States</v>
      </c>
      <c r="B3910" t="s">
        <v>6195</v>
      </c>
      <c r="C3910" t="s">
        <v>6195</v>
      </c>
      <c r="D3910">
        <v>39.6967</v>
      </c>
      <c r="E3910">
        <v>-75.447500000000005</v>
      </c>
      <c r="F3910" t="s">
        <v>530</v>
      </c>
      <c r="G3910" t="s">
        <v>531</v>
      </c>
      <c r="H3910" t="s">
        <v>532</v>
      </c>
      <c r="I3910" t="s">
        <v>587</v>
      </c>
      <c r="K3910">
        <v>7787</v>
      </c>
      <c r="L3910">
        <v>1840081665</v>
      </c>
    </row>
    <row r="3911" spans="1:12" x14ac:dyDescent="0.45">
      <c r="A3911" t="str">
        <f t="shared" si="61"/>
        <v>Carnforth, Lancashire, United Kingdom</v>
      </c>
      <c r="B3911" t="s">
        <v>6196</v>
      </c>
      <c r="C3911" t="s">
        <v>6196</v>
      </c>
      <c r="D3911">
        <v>54.122999999999998</v>
      </c>
      <c r="E3911">
        <v>-2.766</v>
      </c>
      <c r="F3911" t="s">
        <v>536</v>
      </c>
      <c r="G3911" t="s">
        <v>537</v>
      </c>
      <c r="H3911" t="s">
        <v>538</v>
      </c>
      <c r="I3911" t="s">
        <v>724</v>
      </c>
      <c r="K3911">
        <v>5560</v>
      </c>
      <c r="L3911">
        <v>1826876067</v>
      </c>
    </row>
    <row r="3912" spans="1:12" x14ac:dyDescent="0.45">
      <c r="A3912" t="str">
        <f t="shared" si="61"/>
        <v>Carnikava, Carnikavas Novads, Latvia</v>
      </c>
      <c r="B3912" t="s">
        <v>6197</v>
      </c>
      <c r="C3912" t="s">
        <v>6197</v>
      </c>
      <c r="D3912">
        <v>57.129300000000001</v>
      </c>
      <c r="E3912">
        <v>24.284199999999998</v>
      </c>
      <c r="F3912" t="s">
        <v>811</v>
      </c>
      <c r="G3912" t="s">
        <v>812</v>
      </c>
      <c r="H3912" t="s">
        <v>813</v>
      </c>
      <c r="I3912" t="s">
        <v>6198</v>
      </c>
      <c r="J3912" t="s">
        <v>378</v>
      </c>
      <c r="L3912">
        <v>1428447982</v>
      </c>
    </row>
    <row r="3913" spans="1:12" x14ac:dyDescent="0.45">
      <c r="A3913" t="str">
        <f t="shared" si="61"/>
        <v>Carnot, Mambéré-Kadéï, Central African Republic</v>
      </c>
      <c r="B3913" t="s">
        <v>6199</v>
      </c>
      <c r="C3913" t="s">
        <v>6199</v>
      </c>
      <c r="D3913">
        <v>4.9333</v>
      </c>
      <c r="E3913">
        <v>15.8667</v>
      </c>
      <c r="F3913" t="s">
        <v>2922</v>
      </c>
      <c r="G3913" t="s">
        <v>2923</v>
      </c>
      <c r="H3913" t="s">
        <v>2924</v>
      </c>
      <c r="I3913" t="s">
        <v>4197</v>
      </c>
      <c r="K3913">
        <v>45421</v>
      </c>
      <c r="L3913">
        <v>1140319605</v>
      </c>
    </row>
    <row r="3914" spans="1:12" x14ac:dyDescent="0.45">
      <c r="A3914" t="str">
        <f t="shared" si="61"/>
        <v>Carnot-Moon, Pennsylvania, United States</v>
      </c>
      <c r="B3914" t="s">
        <v>6200</v>
      </c>
      <c r="C3914" t="s">
        <v>6200</v>
      </c>
      <c r="D3914">
        <v>40.518700000000003</v>
      </c>
      <c r="E3914">
        <v>-80.217799999999997</v>
      </c>
      <c r="F3914" t="s">
        <v>530</v>
      </c>
      <c r="G3914" t="s">
        <v>531</v>
      </c>
      <c r="H3914" t="s">
        <v>532</v>
      </c>
      <c r="I3914" t="s">
        <v>620</v>
      </c>
      <c r="K3914">
        <v>11982</v>
      </c>
      <c r="L3914">
        <v>1840073606</v>
      </c>
    </row>
    <row r="3915" spans="1:12" x14ac:dyDescent="0.45">
      <c r="A3915" t="str">
        <f t="shared" si="61"/>
        <v>Carnoustie, Angus, United Kingdom</v>
      </c>
      <c r="B3915" t="s">
        <v>6201</v>
      </c>
      <c r="C3915" t="s">
        <v>6201</v>
      </c>
      <c r="D3915">
        <v>56.500500000000002</v>
      </c>
      <c r="E3915">
        <v>-2.7147000000000001</v>
      </c>
      <c r="F3915" t="s">
        <v>536</v>
      </c>
      <c r="G3915" t="s">
        <v>537</v>
      </c>
      <c r="H3915" t="s">
        <v>538</v>
      </c>
      <c r="I3915" t="s">
        <v>2309</v>
      </c>
      <c r="K3915">
        <v>11394</v>
      </c>
      <c r="L3915">
        <v>1826799363</v>
      </c>
    </row>
    <row r="3916" spans="1:12" x14ac:dyDescent="0.45">
      <c r="A3916" t="str">
        <f t="shared" si="61"/>
        <v>Carol Stream, Illinois, United States</v>
      </c>
      <c r="B3916" t="s">
        <v>6202</v>
      </c>
      <c r="C3916" t="s">
        <v>6202</v>
      </c>
      <c r="D3916">
        <v>41.918199999999999</v>
      </c>
      <c r="E3916">
        <v>-88.130799999999994</v>
      </c>
      <c r="F3916" t="s">
        <v>530</v>
      </c>
      <c r="G3916" t="s">
        <v>531</v>
      </c>
      <c r="H3916" t="s">
        <v>532</v>
      </c>
      <c r="I3916" t="s">
        <v>824</v>
      </c>
      <c r="K3916">
        <v>39203</v>
      </c>
      <c r="L3916">
        <v>1840010169</v>
      </c>
    </row>
    <row r="3917" spans="1:12" x14ac:dyDescent="0.45">
      <c r="A3917" t="str">
        <f t="shared" si="61"/>
        <v>Carolina, Puerto Rico, Puerto Rico</v>
      </c>
      <c r="B3917" t="s">
        <v>6203</v>
      </c>
      <c r="C3917" t="s">
        <v>6203</v>
      </c>
      <c r="D3917">
        <v>18.4054</v>
      </c>
      <c r="E3917">
        <v>-65.979200000000006</v>
      </c>
      <c r="F3917" t="s">
        <v>961</v>
      </c>
      <c r="G3917" t="s">
        <v>962</v>
      </c>
      <c r="H3917" t="s">
        <v>963</v>
      </c>
      <c r="I3917" t="s">
        <v>961</v>
      </c>
      <c r="K3917">
        <v>140072</v>
      </c>
      <c r="L3917">
        <v>1630035637</v>
      </c>
    </row>
    <row r="3918" spans="1:12" x14ac:dyDescent="0.45">
      <c r="A3918" t="str">
        <f t="shared" si="61"/>
        <v>Carolina Beach, North Carolina, United States</v>
      </c>
      <c r="B3918" t="s">
        <v>6204</v>
      </c>
      <c r="C3918" t="s">
        <v>6204</v>
      </c>
      <c r="D3918">
        <v>34.0396</v>
      </c>
      <c r="E3918">
        <v>-77.896600000000007</v>
      </c>
      <c r="F3918" t="s">
        <v>530</v>
      </c>
      <c r="G3918" t="s">
        <v>531</v>
      </c>
      <c r="H3918" t="s">
        <v>532</v>
      </c>
      <c r="I3918" t="s">
        <v>589</v>
      </c>
      <c r="K3918">
        <v>6399</v>
      </c>
      <c r="L3918">
        <v>1840015575</v>
      </c>
    </row>
    <row r="3919" spans="1:12" x14ac:dyDescent="0.45">
      <c r="A3919" t="str">
        <f t="shared" si="61"/>
        <v>Carora, Lara, Venezuela</v>
      </c>
      <c r="B3919" t="s">
        <v>6205</v>
      </c>
      <c r="C3919" t="s">
        <v>6205</v>
      </c>
      <c r="D3919">
        <v>10.1755</v>
      </c>
      <c r="E3919">
        <v>-70.082800000000006</v>
      </c>
      <c r="F3919" t="s">
        <v>702</v>
      </c>
      <c r="G3919" t="s">
        <v>703</v>
      </c>
      <c r="H3919" t="s">
        <v>704</v>
      </c>
      <c r="I3919" t="s">
        <v>3634</v>
      </c>
      <c r="J3919" t="s">
        <v>366</v>
      </c>
      <c r="K3919">
        <v>112600</v>
      </c>
      <c r="L3919">
        <v>1862485109</v>
      </c>
    </row>
    <row r="3920" spans="1:12" x14ac:dyDescent="0.45">
      <c r="A3920" t="str">
        <f t="shared" si="61"/>
        <v>Carouge, Genève, Switzerland</v>
      </c>
      <c r="B3920" t="s">
        <v>6206</v>
      </c>
      <c r="C3920" t="s">
        <v>6206</v>
      </c>
      <c r="D3920">
        <v>46.181699999999999</v>
      </c>
      <c r="E3920">
        <v>6.1403999999999996</v>
      </c>
      <c r="F3920" t="s">
        <v>464</v>
      </c>
      <c r="G3920" t="s">
        <v>465</v>
      </c>
      <c r="H3920" t="s">
        <v>466</v>
      </c>
      <c r="I3920" t="s">
        <v>6207</v>
      </c>
      <c r="K3920">
        <v>22336</v>
      </c>
      <c r="L3920">
        <v>1756165206</v>
      </c>
    </row>
    <row r="3921" spans="1:12" x14ac:dyDescent="0.45">
      <c r="A3921" t="str">
        <f t="shared" si="61"/>
        <v>Carpentersville, Illinois, United States</v>
      </c>
      <c r="B3921" t="s">
        <v>6208</v>
      </c>
      <c r="C3921" t="s">
        <v>6208</v>
      </c>
      <c r="D3921">
        <v>42.122700000000002</v>
      </c>
      <c r="E3921">
        <v>-88.289500000000004</v>
      </c>
      <c r="F3921" t="s">
        <v>530</v>
      </c>
      <c r="G3921" t="s">
        <v>531</v>
      </c>
      <c r="H3921" t="s">
        <v>532</v>
      </c>
      <c r="I3921" t="s">
        <v>824</v>
      </c>
      <c r="K3921">
        <v>37254</v>
      </c>
      <c r="L3921">
        <v>1840010149</v>
      </c>
    </row>
    <row r="3922" spans="1:12" x14ac:dyDescent="0.45">
      <c r="A3922" t="str">
        <f t="shared" si="61"/>
        <v>Carpentras, Provence-Alpes-Côte d’Azur, France</v>
      </c>
      <c r="B3922" t="s">
        <v>6209</v>
      </c>
      <c r="C3922" t="s">
        <v>6209</v>
      </c>
      <c r="D3922">
        <v>44.055799999999998</v>
      </c>
      <c r="E3922">
        <v>5.0488999999999997</v>
      </c>
      <c r="F3922" t="s">
        <v>526</v>
      </c>
      <c r="G3922" t="s">
        <v>527</v>
      </c>
      <c r="H3922" t="s">
        <v>528</v>
      </c>
      <c r="I3922" t="s">
        <v>1081</v>
      </c>
      <c r="J3922" t="s">
        <v>366</v>
      </c>
      <c r="K3922">
        <v>28309</v>
      </c>
      <c r="L3922">
        <v>1250619476</v>
      </c>
    </row>
    <row r="3923" spans="1:12" x14ac:dyDescent="0.45">
      <c r="A3923" t="str">
        <f t="shared" si="61"/>
        <v>Carpina, Pernambuco, Brazil</v>
      </c>
      <c r="B3923" t="s">
        <v>6210</v>
      </c>
      <c r="C3923" t="s">
        <v>6210</v>
      </c>
      <c r="D3923">
        <v>-7.8507999999999996</v>
      </c>
      <c r="E3923">
        <v>-35.2547</v>
      </c>
      <c r="F3923" t="s">
        <v>491</v>
      </c>
      <c r="G3923" t="s">
        <v>492</v>
      </c>
      <c r="H3923" t="s">
        <v>493</v>
      </c>
      <c r="I3923" t="s">
        <v>2321</v>
      </c>
      <c r="K3923">
        <v>165579</v>
      </c>
      <c r="L3923">
        <v>1076005200</v>
      </c>
    </row>
    <row r="3924" spans="1:12" x14ac:dyDescent="0.45">
      <c r="A3924" t="str">
        <f t="shared" si="61"/>
        <v>Carpinteria, California, United States</v>
      </c>
      <c r="B3924" t="s">
        <v>6211</v>
      </c>
      <c r="C3924" t="s">
        <v>6211</v>
      </c>
      <c r="D3924">
        <v>34.3962</v>
      </c>
      <c r="E3924">
        <v>-119.51179999999999</v>
      </c>
      <c r="F3924" t="s">
        <v>530</v>
      </c>
      <c r="G3924" t="s">
        <v>531</v>
      </c>
      <c r="H3924" t="s">
        <v>532</v>
      </c>
      <c r="I3924" t="s">
        <v>754</v>
      </c>
      <c r="K3924">
        <v>13385</v>
      </c>
      <c r="L3924">
        <v>1840019187</v>
      </c>
    </row>
    <row r="3925" spans="1:12" x14ac:dyDescent="0.45">
      <c r="A3925" t="str">
        <f t="shared" si="61"/>
        <v>Carrazeda de Anciães, Bragança, Portugal</v>
      </c>
      <c r="B3925" t="s">
        <v>6212</v>
      </c>
      <c r="C3925" t="s">
        <v>6213</v>
      </c>
      <c r="D3925">
        <v>41.25</v>
      </c>
      <c r="E3925">
        <v>-7.3</v>
      </c>
      <c r="F3925" t="s">
        <v>967</v>
      </c>
      <c r="G3925" t="s">
        <v>968</v>
      </c>
      <c r="H3925" t="s">
        <v>969</v>
      </c>
      <c r="I3925" t="s">
        <v>5119</v>
      </c>
      <c r="J3925" t="s">
        <v>366</v>
      </c>
      <c r="K3925">
        <v>6373</v>
      </c>
      <c r="L3925">
        <v>1620152961</v>
      </c>
    </row>
    <row r="3926" spans="1:12" x14ac:dyDescent="0.45">
      <c r="A3926" t="str">
        <f t="shared" si="61"/>
        <v>Carrboro, North Carolina, United States</v>
      </c>
      <c r="B3926" t="s">
        <v>6214</v>
      </c>
      <c r="C3926" t="s">
        <v>6214</v>
      </c>
      <c r="D3926">
        <v>35.926000000000002</v>
      </c>
      <c r="E3926">
        <v>-79.087800000000001</v>
      </c>
      <c r="F3926" t="s">
        <v>530</v>
      </c>
      <c r="G3926" t="s">
        <v>531</v>
      </c>
      <c r="H3926" t="s">
        <v>532</v>
      </c>
      <c r="I3926" t="s">
        <v>589</v>
      </c>
      <c r="K3926">
        <v>21190</v>
      </c>
      <c r="L3926">
        <v>1840015334</v>
      </c>
    </row>
    <row r="3927" spans="1:12" x14ac:dyDescent="0.45">
      <c r="A3927" t="str">
        <f t="shared" si="61"/>
        <v>Carrefour, Ouest, Haiti</v>
      </c>
      <c r="B3927" t="s">
        <v>6215</v>
      </c>
      <c r="C3927" t="s">
        <v>6215</v>
      </c>
      <c r="D3927">
        <v>18.533300000000001</v>
      </c>
      <c r="E3927">
        <v>-72.400000000000006</v>
      </c>
      <c r="F3927" t="s">
        <v>4043</v>
      </c>
      <c r="G3927" t="s">
        <v>4044</v>
      </c>
      <c r="H3927" t="s">
        <v>4045</v>
      </c>
      <c r="I3927" t="s">
        <v>3076</v>
      </c>
      <c r="K3927">
        <v>511345</v>
      </c>
      <c r="L3927">
        <v>1332000098</v>
      </c>
    </row>
    <row r="3928" spans="1:12" x14ac:dyDescent="0.45">
      <c r="A3928" t="str">
        <f t="shared" si="61"/>
        <v>Carregal do Sal, Viseu, Portugal</v>
      </c>
      <c r="B3928" t="s">
        <v>6216</v>
      </c>
      <c r="C3928" t="s">
        <v>6216</v>
      </c>
      <c r="D3928">
        <v>40.433300000000003</v>
      </c>
      <c r="E3928">
        <v>-8</v>
      </c>
      <c r="F3928" t="s">
        <v>967</v>
      </c>
      <c r="G3928" t="s">
        <v>968</v>
      </c>
      <c r="H3928" t="s">
        <v>969</v>
      </c>
      <c r="I3928" t="s">
        <v>2404</v>
      </c>
      <c r="K3928">
        <v>9835</v>
      </c>
      <c r="L3928">
        <v>1620089281</v>
      </c>
    </row>
    <row r="3929" spans="1:12" x14ac:dyDescent="0.45">
      <c r="A3929" t="str">
        <f t="shared" si="61"/>
        <v>Carrick on Shannon, Leitrim, Ireland</v>
      </c>
      <c r="B3929" t="s">
        <v>6217</v>
      </c>
      <c r="C3929" t="s">
        <v>6217</v>
      </c>
      <c r="D3929">
        <v>53.946899999999999</v>
      </c>
      <c r="E3929">
        <v>-8.09</v>
      </c>
      <c r="F3929" t="s">
        <v>1906</v>
      </c>
      <c r="G3929" t="s">
        <v>1907</v>
      </c>
      <c r="H3929" t="s">
        <v>1908</v>
      </c>
      <c r="I3929" t="s">
        <v>6218</v>
      </c>
      <c r="J3929" t="s">
        <v>378</v>
      </c>
      <c r="L3929">
        <v>1372960774</v>
      </c>
    </row>
    <row r="3930" spans="1:12" x14ac:dyDescent="0.45">
      <c r="A3930" t="str">
        <f t="shared" si="61"/>
        <v>Carrières-sur-Seine, Île-de-France, France</v>
      </c>
      <c r="B3930" t="s">
        <v>6219</v>
      </c>
      <c r="C3930" t="s">
        <v>6220</v>
      </c>
      <c r="D3930">
        <v>48.910800000000002</v>
      </c>
      <c r="E3930">
        <v>2.2888999999999999</v>
      </c>
      <c r="F3930" t="s">
        <v>526</v>
      </c>
      <c r="G3930" t="s">
        <v>527</v>
      </c>
      <c r="H3930" t="s">
        <v>528</v>
      </c>
      <c r="I3930" t="s">
        <v>732</v>
      </c>
      <c r="K3930">
        <v>85191</v>
      </c>
      <c r="L3930">
        <v>1250595706</v>
      </c>
    </row>
    <row r="3931" spans="1:12" x14ac:dyDescent="0.45">
      <c r="A3931" t="str">
        <f t="shared" si="61"/>
        <v>Carrigtohill, Cork, Ireland</v>
      </c>
      <c r="B3931" t="s">
        <v>6221</v>
      </c>
      <c r="C3931" t="s">
        <v>6221</v>
      </c>
      <c r="D3931">
        <v>51.9</v>
      </c>
      <c r="E3931">
        <v>-8.2667000000000002</v>
      </c>
      <c r="F3931" t="s">
        <v>1906</v>
      </c>
      <c r="G3931" t="s">
        <v>1907</v>
      </c>
      <c r="H3931" t="s">
        <v>1908</v>
      </c>
      <c r="I3931" t="s">
        <v>6222</v>
      </c>
      <c r="K3931">
        <v>6665</v>
      </c>
      <c r="L3931">
        <v>1372316117</v>
      </c>
    </row>
    <row r="3932" spans="1:12" x14ac:dyDescent="0.45">
      <c r="A3932" t="str">
        <f t="shared" si="61"/>
        <v>Carrizo Springs, Texas, United States</v>
      </c>
      <c r="B3932" t="s">
        <v>6223</v>
      </c>
      <c r="C3932" t="s">
        <v>6223</v>
      </c>
      <c r="D3932">
        <v>28.526599999999998</v>
      </c>
      <c r="E3932">
        <v>-99.858900000000006</v>
      </c>
      <c r="F3932" t="s">
        <v>530</v>
      </c>
      <c r="G3932" t="s">
        <v>531</v>
      </c>
      <c r="H3932" t="s">
        <v>532</v>
      </c>
      <c r="I3932" t="s">
        <v>610</v>
      </c>
      <c r="K3932">
        <v>6043</v>
      </c>
      <c r="L3932">
        <v>1840019702</v>
      </c>
    </row>
    <row r="3933" spans="1:12" x14ac:dyDescent="0.45">
      <c r="A3933" t="str">
        <f t="shared" si="61"/>
        <v>Carroll, Iowa, United States</v>
      </c>
      <c r="B3933" t="s">
        <v>6224</v>
      </c>
      <c r="C3933" t="s">
        <v>6224</v>
      </c>
      <c r="D3933">
        <v>42.069899999999997</v>
      </c>
      <c r="E3933">
        <v>-94.864699999999999</v>
      </c>
      <c r="F3933" t="s">
        <v>530</v>
      </c>
      <c r="G3933" t="s">
        <v>531</v>
      </c>
      <c r="H3933" t="s">
        <v>532</v>
      </c>
      <c r="I3933" t="s">
        <v>1552</v>
      </c>
      <c r="K3933">
        <v>9717</v>
      </c>
      <c r="L3933">
        <v>1840000490</v>
      </c>
    </row>
    <row r="3934" spans="1:12" x14ac:dyDescent="0.45">
      <c r="A3934" t="str">
        <f t="shared" si="61"/>
        <v>Carroll Township, Pennsylvania, United States</v>
      </c>
      <c r="B3934" t="s">
        <v>6225</v>
      </c>
      <c r="C3934" t="s">
        <v>6225</v>
      </c>
      <c r="D3934">
        <v>40.114199999999997</v>
      </c>
      <c r="E3934">
        <v>-77.019099999999995</v>
      </c>
      <c r="F3934" t="s">
        <v>530</v>
      </c>
      <c r="G3934" t="s">
        <v>531</v>
      </c>
      <c r="H3934" t="s">
        <v>532</v>
      </c>
      <c r="I3934" t="s">
        <v>620</v>
      </c>
      <c r="K3934">
        <v>6350</v>
      </c>
      <c r="L3934">
        <v>1840150917</v>
      </c>
    </row>
    <row r="3935" spans="1:12" x14ac:dyDescent="0.45">
      <c r="A3935" t="str">
        <f t="shared" si="61"/>
        <v>Carroll Township, Pennsylvania, United States</v>
      </c>
      <c r="B3935" t="s">
        <v>6225</v>
      </c>
      <c r="C3935" t="s">
        <v>6225</v>
      </c>
      <c r="D3935">
        <v>40.1813</v>
      </c>
      <c r="E3935">
        <v>-79.931299999999993</v>
      </c>
      <c r="F3935" t="s">
        <v>530</v>
      </c>
      <c r="G3935" t="s">
        <v>531</v>
      </c>
      <c r="H3935" t="s">
        <v>532</v>
      </c>
      <c r="I3935" t="s">
        <v>620</v>
      </c>
      <c r="K3935">
        <v>5530</v>
      </c>
      <c r="L3935">
        <v>1840151795</v>
      </c>
    </row>
    <row r="3936" spans="1:12" x14ac:dyDescent="0.45">
      <c r="A3936" t="str">
        <f t="shared" si="61"/>
        <v>Carroll Township, Pennsylvania, United States</v>
      </c>
      <c r="B3936" t="s">
        <v>6225</v>
      </c>
      <c r="C3936" t="s">
        <v>6225</v>
      </c>
      <c r="D3936">
        <v>40.336399999999998</v>
      </c>
      <c r="E3936">
        <v>-77.173500000000004</v>
      </c>
      <c r="F3936" t="s">
        <v>530</v>
      </c>
      <c r="G3936" t="s">
        <v>531</v>
      </c>
      <c r="H3936" t="s">
        <v>532</v>
      </c>
      <c r="I3936" t="s">
        <v>620</v>
      </c>
      <c r="K3936">
        <v>5265</v>
      </c>
      <c r="L3936">
        <v>1840152434</v>
      </c>
    </row>
    <row r="3937" spans="1:12" x14ac:dyDescent="0.45">
      <c r="A3937" t="str">
        <f t="shared" si="61"/>
        <v>Carrollton, Texas, United States</v>
      </c>
      <c r="B3937" t="s">
        <v>6226</v>
      </c>
      <c r="C3937" t="s">
        <v>6226</v>
      </c>
      <c r="D3937">
        <v>32.988999999999997</v>
      </c>
      <c r="E3937">
        <v>-96.899900000000002</v>
      </c>
      <c r="F3937" t="s">
        <v>530</v>
      </c>
      <c r="G3937" t="s">
        <v>531</v>
      </c>
      <c r="H3937" t="s">
        <v>532</v>
      </c>
      <c r="I3937" t="s">
        <v>610</v>
      </c>
      <c r="K3937">
        <v>139248</v>
      </c>
      <c r="L3937">
        <v>1840019436</v>
      </c>
    </row>
    <row r="3938" spans="1:12" x14ac:dyDescent="0.45">
      <c r="A3938" t="str">
        <f t="shared" si="61"/>
        <v>Carrollton, Georgia, United States</v>
      </c>
      <c r="B3938" t="s">
        <v>6226</v>
      </c>
      <c r="C3938" t="s">
        <v>6226</v>
      </c>
      <c r="D3938">
        <v>33.581699999999998</v>
      </c>
      <c r="E3938">
        <v>-85.083699999999993</v>
      </c>
      <c r="F3938" t="s">
        <v>530</v>
      </c>
      <c r="G3938" t="s">
        <v>531</v>
      </c>
      <c r="H3938" t="s">
        <v>532</v>
      </c>
      <c r="I3938" t="s">
        <v>763</v>
      </c>
      <c r="K3938">
        <v>47920</v>
      </c>
      <c r="L3938">
        <v>1840014801</v>
      </c>
    </row>
    <row r="3939" spans="1:12" x14ac:dyDescent="0.45">
      <c r="A3939" t="str">
        <f t="shared" si="61"/>
        <v>Carrollton, Virginia, United States</v>
      </c>
      <c r="B3939" t="s">
        <v>6226</v>
      </c>
      <c r="C3939" t="s">
        <v>6226</v>
      </c>
      <c r="D3939">
        <v>36.939399999999999</v>
      </c>
      <c r="E3939">
        <v>-76.526399999999995</v>
      </c>
      <c r="F3939" t="s">
        <v>530</v>
      </c>
      <c r="G3939" t="s">
        <v>531</v>
      </c>
      <c r="H3939" t="s">
        <v>532</v>
      </c>
      <c r="I3939" t="s">
        <v>618</v>
      </c>
      <c r="K3939">
        <v>6131</v>
      </c>
      <c r="L3939">
        <v>1840024808</v>
      </c>
    </row>
    <row r="3940" spans="1:12" x14ac:dyDescent="0.45">
      <c r="A3940" t="str">
        <f t="shared" si="61"/>
        <v>Carrollwood, Florida, United States</v>
      </c>
      <c r="B3940" t="s">
        <v>6227</v>
      </c>
      <c r="C3940" t="s">
        <v>6227</v>
      </c>
      <c r="D3940">
        <v>28.057700000000001</v>
      </c>
      <c r="E3940">
        <v>-82.514899999999997</v>
      </c>
      <c r="F3940" t="s">
        <v>530</v>
      </c>
      <c r="G3940" t="s">
        <v>531</v>
      </c>
      <c r="H3940" t="s">
        <v>532</v>
      </c>
      <c r="I3940" t="s">
        <v>1378</v>
      </c>
      <c r="K3940">
        <v>35095</v>
      </c>
      <c r="L3940">
        <v>1840029026</v>
      </c>
    </row>
    <row r="3941" spans="1:12" x14ac:dyDescent="0.45">
      <c r="A3941" t="str">
        <f t="shared" si="61"/>
        <v>Carshalton, Sutton, United Kingdom</v>
      </c>
      <c r="B3941" t="s">
        <v>6228</v>
      </c>
      <c r="C3941" t="s">
        <v>6228</v>
      </c>
      <c r="D3941">
        <v>51.365200000000002</v>
      </c>
      <c r="E3941">
        <v>-0.1676</v>
      </c>
      <c r="F3941" t="s">
        <v>536</v>
      </c>
      <c r="G3941" t="s">
        <v>537</v>
      </c>
      <c r="H3941" t="s">
        <v>538</v>
      </c>
      <c r="I3941" t="s">
        <v>6229</v>
      </c>
      <c r="K3941">
        <v>29917</v>
      </c>
      <c r="L3941">
        <v>1826112944</v>
      </c>
    </row>
    <row r="3942" spans="1:12" x14ac:dyDescent="0.45">
      <c r="A3942" t="str">
        <f t="shared" si="61"/>
        <v>Carson, California, United States</v>
      </c>
      <c r="B3942" t="s">
        <v>6230</v>
      </c>
      <c r="C3942" t="s">
        <v>6230</v>
      </c>
      <c r="D3942">
        <v>33.837400000000002</v>
      </c>
      <c r="E3942">
        <v>-118.2559</v>
      </c>
      <c r="F3942" t="s">
        <v>530</v>
      </c>
      <c r="G3942" t="s">
        <v>531</v>
      </c>
      <c r="H3942" t="s">
        <v>532</v>
      </c>
      <c r="I3942" t="s">
        <v>754</v>
      </c>
      <c r="K3942">
        <v>91394</v>
      </c>
      <c r="L3942">
        <v>1840019214</v>
      </c>
    </row>
    <row r="3943" spans="1:12" x14ac:dyDescent="0.45">
      <c r="A3943" t="str">
        <f t="shared" si="61"/>
        <v>Carson City, Nevada, United States</v>
      </c>
      <c r="B3943" t="s">
        <v>6231</v>
      </c>
      <c r="C3943" t="s">
        <v>6231</v>
      </c>
      <c r="D3943">
        <v>39.151200000000003</v>
      </c>
      <c r="E3943">
        <v>-119.7474</v>
      </c>
      <c r="F3943" t="s">
        <v>530</v>
      </c>
      <c r="G3943" t="s">
        <v>531</v>
      </c>
      <c r="H3943" t="s">
        <v>532</v>
      </c>
      <c r="I3943" t="s">
        <v>5052</v>
      </c>
      <c r="J3943" t="s">
        <v>378</v>
      </c>
      <c r="K3943">
        <v>58756</v>
      </c>
      <c r="L3943">
        <v>1840003826</v>
      </c>
    </row>
    <row r="3944" spans="1:12" x14ac:dyDescent="0.45">
      <c r="A3944" t="str">
        <f t="shared" si="61"/>
        <v>Cartagena, Bolívar, Colombia</v>
      </c>
      <c r="B3944" t="s">
        <v>6232</v>
      </c>
      <c r="C3944" t="s">
        <v>6232</v>
      </c>
      <c r="D3944">
        <v>10.4236</v>
      </c>
      <c r="E3944">
        <v>-75.525300000000001</v>
      </c>
      <c r="F3944" t="s">
        <v>2294</v>
      </c>
      <c r="G3944" t="s">
        <v>2295</v>
      </c>
      <c r="H3944" t="s">
        <v>2296</v>
      </c>
      <c r="I3944" t="s">
        <v>2387</v>
      </c>
      <c r="J3944" t="s">
        <v>378</v>
      </c>
      <c r="K3944">
        <v>1036412</v>
      </c>
      <c r="L3944">
        <v>1170886102</v>
      </c>
    </row>
    <row r="3945" spans="1:12" x14ac:dyDescent="0.45">
      <c r="A3945" t="str">
        <f t="shared" si="61"/>
        <v>Cartagena, Murcia, Spain</v>
      </c>
      <c r="B3945" t="s">
        <v>6232</v>
      </c>
      <c r="C3945" t="s">
        <v>6232</v>
      </c>
      <c r="D3945">
        <v>37.6</v>
      </c>
      <c r="E3945">
        <v>-0.9819</v>
      </c>
      <c r="F3945" t="s">
        <v>436</v>
      </c>
      <c r="G3945" t="s">
        <v>437</v>
      </c>
      <c r="H3945" t="s">
        <v>438</v>
      </c>
      <c r="I3945" t="s">
        <v>6090</v>
      </c>
      <c r="K3945">
        <v>214802</v>
      </c>
      <c r="L3945">
        <v>1724143241</v>
      </c>
    </row>
    <row r="3946" spans="1:12" x14ac:dyDescent="0.45">
      <c r="A3946" t="str">
        <f t="shared" si="61"/>
        <v>Cartago, Cartago, Costa Rica</v>
      </c>
      <c r="B3946" t="s">
        <v>6233</v>
      </c>
      <c r="C3946" t="s">
        <v>6233</v>
      </c>
      <c r="D3946">
        <v>9.8666999999999998</v>
      </c>
      <c r="E3946">
        <v>-83.916700000000006</v>
      </c>
      <c r="F3946" t="s">
        <v>1386</v>
      </c>
      <c r="G3946" t="s">
        <v>1387</v>
      </c>
      <c r="H3946" t="s">
        <v>1388</v>
      </c>
      <c r="I3946" t="s">
        <v>6233</v>
      </c>
      <c r="J3946" t="s">
        <v>378</v>
      </c>
      <c r="K3946">
        <v>221733</v>
      </c>
      <c r="L3946">
        <v>1188911724</v>
      </c>
    </row>
    <row r="3947" spans="1:12" x14ac:dyDescent="0.45">
      <c r="A3947" t="str">
        <f t="shared" si="61"/>
        <v>Cartago, Valle del Cauca, Colombia</v>
      </c>
      <c r="B3947" t="s">
        <v>6233</v>
      </c>
      <c r="C3947" t="s">
        <v>6233</v>
      </c>
      <c r="D3947">
        <v>4.75</v>
      </c>
      <c r="E3947">
        <v>-75.91</v>
      </c>
      <c r="F3947" t="s">
        <v>2294</v>
      </c>
      <c r="G3947" t="s">
        <v>2295</v>
      </c>
      <c r="H3947" t="s">
        <v>2296</v>
      </c>
      <c r="I3947" t="s">
        <v>5508</v>
      </c>
      <c r="J3947" t="s">
        <v>366</v>
      </c>
      <c r="K3947">
        <v>134827</v>
      </c>
      <c r="L3947">
        <v>1170225267</v>
      </c>
    </row>
    <row r="3948" spans="1:12" x14ac:dyDescent="0.45">
      <c r="A3948" t="str">
        <f t="shared" si="61"/>
        <v>Carteret, New Jersey, United States</v>
      </c>
      <c r="B3948" t="s">
        <v>6234</v>
      </c>
      <c r="C3948" t="s">
        <v>6234</v>
      </c>
      <c r="D3948">
        <v>40.584800000000001</v>
      </c>
      <c r="E3948">
        <v>-74.228399999999993</v>
      </c>
      <c r="F3948" t="s">
        <v>530</v>
      </c>
      <c r="G3948" t="s">
        <v>531</v>
      </c>
      <c r="H3948" t="s">
        <v>532</v>
      </c>
      <c r="I3948" t="s">
        <v>587</v>
      </c>
      <c r="K3948">
        <v>23408</v>
      </c>
      <c r="L3948">
        <v>1840001331</v>
      </c>
    </row>
    <row r="3949" spans="1:12" x14ac:dyDescent="0.45">
      <c r="A3949" t="str">
        <f t="shared" si="61"/>
        <v>Cartersville, Georgia, United States</v>
      </c>
      <c r="B3949" t="s">
        <v>6235</v>
      </c>
      <c r="C3949" t="s">
        <v>6235</v>
      </c>
      <c r="D3949">
        <v>34.163899999999998</v>
      </c>
      <c r="E3949">
        <v>-84.800700000000006</v>
      </c>
      <c r="F3949" t="s">
        <v>530</v>
      </c>
      <c r="G3949" t="s">
        <v>531</v>
      </c>
      <c r="H3949" t="s">
        <v>532</v>
      </c>
      <c r="I3949" t="s">
        <v>763</v>
      </c>
      <c r="K3949">
        <v>57873</v>
      </c>
      <c r="L3949">
        <v>1840014701</v>
      </c>
    </row>
    <row r="3950" spans="1:12" x14ac:dyDescent="0.45">
      <c r="A3950" t="str">
        <f t="shared" si="61"/>
        <v>Carterton, Oxfordshire, United Kingdom</v>
      </c>
      <c r="B3950" t="s">
        <v>6236</v>
      </c>
      <c r="C3950" t="s">
        <v>6236</v>
      </c>
      <c r="D3950">
        <v>51.76</v>
      </c>
      <c r="E3950">
        <v>-1.59</v>
      </c>
      <c r="F3950" t="s">
        <v>536</v>
      </c>
      <c r="G3950" t="s">
        <v>537</v>
      </c>
      <c r="H3950" t="s">
        <v>538</v>
      </c>
      <c r="I3950" t="s">
        <v>617</v>
      </c>
      <c r="K3950">
        <v>15769</v>
      </c>
      <c r="L3950">
        <v>1826750065</v>
      </c>
    </row>
    <row r="3951" spans="1:12" x14ac:dyDescent="0.45">
      <c r="A3951" t="str">
        <f t="shared" si="61"/>
        <v>Carterville, Illinois, United States</v>
      </c>
      <c r="B3951" t="s">
        <v>6237</v>
      </c>
      <c r="C3951" t="s">
        <v>6237</v>
      </c>
      <c r="D3951">
        <v>37.762999999999998</v>
      </c>
      <c r="E3951">
        <v>-89.084100000000007</v>
      </c>
      <c r="F3951" t="s">
        <v>530</v>
      </c>
      <c r="G3951" t="s">
        <v>531</v>
      </c>
      <c r="H3951" t="s">
        <v>532</v>
      </c>
      <c r="I3951" t="s">
        <v>824</v>
      </c>
      <c r="K3951">
        <v>5847</v>
      </c>
      <c r="L3951">
        <v>1840007575</v>
      </c>
    </row>
    <row r="3952" spans="1:12" x14ac:dyDescent="0.45">
      <c r="A3952" t="str">
        <f t="shared" si="61"/>
        <v>Carthage, Missouri, United States</v>
      </c>
      <c r="B3952" t="s">
        <v>6238</v>
      </c>
      <c r="C3952" t="s">
        <v>6238</v>
      </c>
      <c r="D3952">
        <v>37.150300000000001</v>
      </c>
      <c r="E3952">
        <v>-94.322500000000005</v>
      </c>
      <c r="F3952" t="s">
        <v>530</v>
      </c>
      <c r="G3952" t="s">
        <v>531</v>
      </c>
      <c r="H3952" t="s">
        <v>532</v>
      </c>
      <c r="I3952" t="s">
        <v>884</v>
      </c>
      <c r="K3952">
        <v>15892</v>
      </c>
      <c r="L3952">
        <v>1840007629</v>
      </c>
    </row>
    <row r="3953" spans="1:12" x14ac:dyDescent="0.45">
      <c r="A3953" t="str">
        <f t="shared" si="61"/>
        <v>Carthage, Texas, United States</v>
      </c>
      <c r="B3953" t="s">
        <v>6238</v>
      </c>
      <c r="C3953" t="s">
        <v>6238</v>
      </c>
      <c r="D3953">
        <v>32.1526</v>
      </c>
      <c r="E3953">
        <v>-94.336799999999997</v>
      </c>
      <c r="F3953" t="s">
        <v>530</v>
      </c>
      <c r="G3953" t="s">
        <v>531</v>
      </c>
      <c r="H3953" t="s">
        <v>532</v>
      </c>
      <c r="I3953" t="s">
        <v>610</v>
      </c>
      <c r="K3953">
        <v>6158</v>
      </c>
      <c r="L3953">
        <v>1840019497</v>
      </c>
    </row>
    <row r="3954" spans="1:12" x14ac:dyDescent="0.45">
      <c r="A3954" t="str">
        <f t="shared" si="61"/>
        <v>Caruaru, Pernambuco, Brazil</v>
      </c>
      <c r="B3954" t="s">
        <v>6239</v>
      </c>
      <c r="C3954" t="s">
        <v>6239</v>
      </c>
      <c r="D3954">
        <v>-8.2799999999999994</v>
      </c>
      <c r="E3954">
        <v>-35.979999999999997</v>
      </c>
      <c r="F3954" t="s">
        <v>491</v>
      </c>
      <c r="G3954" t="s">
        <v>492</v>
      </c>
      <c r="H3954" t="s">
        <v>493</v>
      </c>
      <c r="I3954" t="s">
        <v>2321</v>
      </c>
      <c r="K3954">
        <v>242094</v>
      </c>
      <c r="L3954">
        <v>1076397475</v>
      </c>
    </row>
    <row r="3955" spans="1:12" x14ac:dyDescent="0.45">
      <c r="A3955" t="str">
        <f t="shared" si="61"/>
        <v>Carúpano, Sucre, Venezuela</v>
      </c>
      <c r="B3955" t="s">
        <v>6240</v>
      </c>
      <c r="C3955" t="s">
        <v>6241</v>
      </c>
      <c r="D3955">
        <v>10.6722</v>
      </c>
      <c r="E3955">
        <v>-63.240299999999998</v>
      </c>
      <c r="F3955" t="s">
        <v>702</v>
      </c>
      <c r="G3955" t="s">
        <v>703</v>
      </c>
      <c r="H3955" t="s">
        <v>704</v>
      </c>
      <c r="I3955" t="s">
        <v>6242</v>
      </c>
      <c r="J3955" t="s">
        <v>366</v>
      </c>
      <c r="K3955">
        <v>173877</v>
      </c>
      <c r="L3955">
        <v>1862777685</v>
      </c>
    </row>
    <row r="3956" spans="1:12" x14ac:dyDescent="0.45">
      <c r="A3956" t="str">
        <f t="shared" si="61"/>
        <v>Caruthersville, Missouri, United States</v>
      </c>
      <c r="B3956" t="s">
        <v>6243</v>
      </c>
      <c r="C3956" t="s">
        <v>6243</v>
      </c>
      <c r="D3956">
        <v>36.181399999999996</v>
      </c>
      <c r="E3956">
        <v>-89.666399999999996</v>
      </c>
      <c r="F3956" t="s">
        <v>530</v>
      </c>
      <c r="G3956" t="s">
        <v>531</v>
      </c>
      <c r="H3956" t="s">
        <v>532</v>
      </c>
      <c r="I3956" t="s">
        <v>884</v>
      </c>
      <c r="K3956">
        <v>5017</v>
      </c>
      <c r="L3956">
        <v>1840007669</v>
      </c>
    </row>
    <row r="3957" spans="1:12" x14ac:dyDescent="0.45">
      <c r="A3957" t="str">
        <f t="shared" si="61"/>
        <v>Carver, Massachusetts, United States</v>
      </c>
      <c r="B3957" t="s">
        <v>6244</v>
      </c>
      <c r="C3957" t="s">
        <v>6244</v>
      </c>
      <c r="D3957">
        <v>41.873899999999999</v>
      </c>
      <c r="E3957">
        <v>-70.756299999999996</v>
      </c>
      <c r="F3957" t="s">
        <v>530</v>
      </c>
      <c r="G3957" t="s">
        <v>531</v>
      </c>
      <c r="H3957" t="s">
        <v>532</v>
      </c>
      <c r="I3957" t="s">
        <v>621</v>
      </c>
      <c r="K3957">
        <v>11661</v>
      </c>
      <c r="L3957">
        <v>1840053565</v>
      </c>
    </row>
    <row r="3958" spans="1:12" x14ac:dyDescent="0.45">
      <c r="A3958" t="str">
        <f t="shared" si="61"/>
        <v>Carver, Minnesota, United States</v>
      </c>
      <c r="B3958" t="s">
        <v>6244</v>
      </c>
      <c r="C3958" t="s">
        <v>6244</v>
      </c>
      <c r="D3958">
        <v>44.76</v>
      </c>
      <c r="E3958">
        <v>-93.630499999999998</v>
      </c>
      <c r="F3958" t="s">
        <v>530</v>
      </c>
      <c r="G3958" t="s">
        <v>531</v>
      </c>
      <c r="H3958" t="s">
        <v>532</v>
      </c>
      <c r="I3958" t="s">
        <v>1433</v>
      </c>
      <c r="K3958">
        <v>5046</v>
      </c>
      <c r="L3958">
        <v>1840006758</v>
      </c>
    </row>
    <row r="3959" spans="1:12" x14ac:dyDescent="0.45">
      <c r="A3959" t="str">
        <f t="shared" si="61"/>
        <v>Cary, North Carolina, United States</v>
      </c>
      <c r="B3959" t="s">
        <v>6245</v>
      </c>
      <c r="C3959" t="s">
        <v>6245</v>
      </c>
      <c r="D3959">
        <v>35.781999999999996</v>
      </c>
      <c r="E3959">
        <v>-78.819100000000006</v>
      </c>
      <c r="F3959" t="s">
        <v>530</v>
      </c>
      <c r="G3959" t="s">
        <v>531</v>
      </c>
      <c r="H3959" t="s">
        <v>532</v>
      </c>
      <c r="I3959" t="s">
        <v>589</v>
      </c>
      <c r="K3959">
        <v>170282</v>
      </c>
      <c r="L3959">
        <v>1840016196</v>
      </c>
    </row>
    <row r="3960" spans="1:12" x14ac:dyDescent="0.45">
      <c r="A3960" t="str">
        <f t="shared" si="61"/>
        <v>Cary, Illinois, United States</v>
      </c>
      <c r="B3960" t="s">
        <v>6245</v>
      </c>
      <c r="C3960" t="s">
        <v>6245</v>
      </c>
      <c r="D3960">
        <v>42.212899999999998</v>
      </c>
      <c r="E3960">
        <v>-88.249300000000005</v>
      </c>
      <c r="F3960" t="s">
        <v>530</v>
      </c>
      <c r="G3960" t="s">
        <v>531</v>
      </c>
      <c r="H3960" t="s">
        <v>532</v>
      </c>
      <c r="I3960" t="s">
        <v>824</v>
      </c>
      <c r="K3960">
        <v>18067</v>
      </c>
      <c r="L3960">
        <v>1840010109</v>
      </c>
    </row>
    <row r="3961" spans="1:12" x14ac:dyDescent="0.45">
      <c r="A3961" t="str">
        <f t="shared" si="61"/>
        <v>Casa Branca, São Paulo, Brazil</v>
      </c>
      <c r="B3961" t="s">
        <v>6246</v>
      </c>
      <c r="C3961" t="s">
        <v>6246</v>
      </c>
      <c r="D3961">
        <v>-21.773900000000001</v>
      </c>
      <c r="E3961">
        <v>-47.085799999999999</v>
      </c>
      <c r="F3961" t="s">
        <v>491</v>
      </c>
      <c r="G3961" t="s">
        <v>492</v>
      </c>
      <c r="H3961" t="s">
        <v>493</v>
      </c>
      <c r="I3961" t="s">
        <v>801</v>
      </c>
      <c r="K3961">
        <v>29877</v>
      </c>
      <c r="L3961">
        <v>1076748418</v>
      </c>
    </row>
    <row r="3962" spans="1:12" x14ac:dyDescent="0.45">
      <c r="A3962" t="str">
        <f t="shared" si="61"/>
        <v>Casa de Oro-Mount Helix, California, United States</v>
      </c>
      <c r="B3962" t="s">
        <v>6247</v>
      </c>
      <c r="C3962" t="s">
        <v>6247</v>
      </c>
      <c r="D3962">
        <v>32.764000000000003</v>
      </c>
      <c r="E3962">
        <v>-116.9687</v>
      </c>
      <c r="F3962" t="s">
        <v>530</v>
      </c>
      <c r="G3962" t="s">
        <v>531</v>
      </c>
      <c r="H3962" t="s">
        <v>532</v>
      </c>
      <c r="I3962" t="s">
        <v>754</v>
      </c>
      <c r="K3962">
        <v>19635</v>
      </c>
      <c r="L3962">
        <v>1840073904</v>
      </c>
    </row>
    <row r="3963" spans="1:12" x14ac:dyDescent="0.45">
      <c r="A3963" t="str">
        <f t="shared" si="61"/>
        <v>Casa Grande, Arizona, United States</v>
      </c>
      <c r="B3963" t="s">
        <v>6248</v>
      </c>
      <c r="C3963" t="s">
        <v>6248</v>
      </c>
      <c r="D3963">
        <v>32.906799999999997</v>
      </c>
      <c r="E3963">
        <v>-111.7624</v>
      </c>
      <c r="F3963" t="s">
        <v>530</v>
      </c>
      <c r="G3963" t="s">
        <v>531</v>
      </c>
      <c r="H3963" t="s">
        <v>532</v>
      </c>
      <c r="I3963" t="s">
        <v>2117</v>
      </c>
      <c r="K3963">
        <v>61966</v>
      </c>
      <c r="L3963">
        <v>1840019364</v>
      </c>
    </row>
    <row r="3964" spans="1:12" x14ac:dyDescent="0.45">
      <c r="A3964" t="str">
        <f t="shared" si="61"/>
        <v>Casablanca, Casablanca-Settat, Morocco</v>
      </c>
      <c r="B3964" t="s">
        <v>6249</v>
      </c>
      <c r="C3964" t="s">
        <v>6249</v>
      </c>
      <c r="D3964">
        <v>33.599200000000003</v>
      </c>
      <c r="E3964">
        <v>-7.62</v>
      </c>
      <c r="F3964" t="s">
        <v>893</v>
      </c>
      <c r="G3964" t="s">
        <v>894</v>
      </c>
      <c r="H3964" t="s">
        <v>895</v>
      </c>
      <c r="I3964" t="s">
        <v>3655</v>
      </c>
      <c r="J3964" t="s">
        <v>378</v>
      </c>
      <c r="K3964">
        <v>4370000</v>
      </c>
      <c r="L3964">
        <v>1504175315</v>
      </c>
    </row>
    <row r="3965" spans="1:12" x14ac:dyDescent="0.45">
      <c r="A3965" t="str">
        <f t="shared" si="61"/>
        <v>Casablanca, Valparaíso, Chile</v>
      </c>
      <c r="B3965" t="s">
        <v>6249</v>
      </c>
      <c r="C3965" t="s">
        <v>6249</v>
      </c>
      <c r="D3965">
        <v>-33.316699999999997</v>
      </c>
      <c r="E3965">
        <v>-71.416700000000006</v>
      </c>
      <c r="F3965" t="s">
        <v>1502</v>
      </c>
      <c r="G3965" t="s">
        <v>1503</v>
      </c>
      <c r="H3965" t="s">
        <v>1504</v>
      </c>
      <c r="I3965" t="s">
        <v>6250</v>
      </c>
      <c r="K3965">
        <v>21874</v>
      </c>
      <c r="L3965">
        <v>1152471983</v>
      </c>
    </row>
    <row r="3966" spans="1:12" x14ac:dyDescent="0.45">
      <c r="A3966" t="str">
        <f t="shared" si="61"/>
        <v>Casas Adobes, Arizona, United States</v>
      </c>
      <c r="B3966" t="s">
        <v>6251</v>
      </c>
      <c r="C3966" t="s">
        <v>6251</v>
      </c>
      <c r="D3966">
        <v>32.342300000000002</v>
      </c>
      <c r="E3966">
        <v>-111.01139999999999</v>
      </c>
      <c r="F3966" t="s">
        <v>530</v>
      </c>
      <c r="G3966" t="s">
        <v>531</v>
      </c>
      <c r="H3966" t="s">
        <v>532</v>
      </c>
      <c r="I3966" t="s">
        <v>2117</v>
      </c>
      <c r="K3966">
        <v>69615</v>
      </c>
      <c r="L3966">
        <v>1840018108</v>
      </c>
    </row>
    <row r="3967" spans="1:12" x14ac:dyDescent="0.45">
      <c r="A3967" t="str">
        <f t="shared" si="61"/>
        <v>Cascades, Virginia, United States</v>
      </c>
      <c r="B3967" t="s">
        <v>3447</v>
      </c>
      <c r="C3967" t="s">
        <v>3447</v>
      </c>
      <c r="D3967">
        <v>39.046399999999998</v>
      </c>
      <c r="E3967">
        <v>-77.3874</v>
      </c>
      <c r="F3967" t="s">
        <v>530</v>
      </c>
      <c r="G3967" t="s">
        <v>531</v>
      </c>
      <c r="H3967" t="s">
        <v>532</v>
      </c>
      <c r="I3967" t="s">
        <v>618</v>
      </c>
      <c r="K3967">
        <v>11670</v>
      </c>
      <c r="L3967">
        <v>1840041712</v>
      </c>
    </row>
    <row r="3968" spans="1:12" x14ac:dyDescent="0.45">
      <c r="A3968" t="str">
        <f t="shared" si="61"/>
        <v>Cascavel, Paraná, Brazil</v>
      </c>
      <c r="B3968" t="s">
        <v>6252</v>
      </c>
      <c r="C3968" t="s">
        <v>6252</v>
      </c>
      <c r="D3968">
        <v>-24.9558</v>
      </c>
      <c r="E3968">
        <v>-53.455300000000001</v>
      </c>
      <c r="F3968" t="s">
        <v>491</v>
      </c>
      <c r="G3968" t="s">
        <v>492</v>
      </c>
      <c r="H3968" t="s">
        <v>493</v>
      </c>
      <c r="I3968" t="s">
        <v>2206</v>
      </c>
      <c r="K3968">
        <v>257172</v>
      </c>
      <c r="L3968">
        <v>1076509946</v>
      </c>
    </row>
    <row r="3969" spans="1:12" x14ac:dyDescent="0.45">
      <c r="A3969" t="str">
        <f t="shared" si="61"/>
        <v>Caseros, Buenos Aires, Argentina</v>
      </c>
      <c r="B3969" t="s">
        <v>6253</v>
      </c>
      <c r="C3969" t="s">
        <v>6253</v>
      </c>
      <c r="D3969">
        <v>-34.616700000000002</v>
      </c>
      <c r="E3969">
        <v>-58.533299999999997</v>
      </c>
      <c r="F3969" t="s">
        <v>651</v>
      </c>
      <c r="G3969" t="s">
        <v>652</v>
      </c>
      <c r="H3969" t="s">
        <v>653</v>
      </c>
      <c r="I3969" t="s">
        <v>870</v>
      </c>
      <c r="J3969" t="s">
        <v>366</v>
      </c>
      <c r="K3969">
        <v>95785</v>
      </c>
      <c r="L3969">
        <v>1032500630</v>
      </c>
    </row>
    <row r="3970" spans="1:12" x14ac:dyDescent="0.45">
      <c r="A3970" t="str">
        <f t="shared" si="61"/>
        <v>Caserta, Campania, Italy</v>
      </c>
      <c r="B3970" t="s">
        <v>6254</v>
      </c>
      <c r="C3970" t="s">
        <v>6254</v>
      </c>
      <c r="D3970">
        <v>41.066699999999997</v>
      </c>
      <c r="E3970">
        <v>14.333299999999999</v>
      </c>
      <c r="F3970" t="s">
        <v>946</v>
      </c>
      <c r="G3970" t="s">
        <v>947</v>
      </c>
      <c r="H3970" t="s">
        <v>948</v>
      </c>
      <c r="I3970" t="s">
        <v>4142</v>
      </c>
      <c r="J3970" t="s">
        <v>366</v>
      </c>
      <c r="K3970">
        <v>75561</v>
      </c>
      <c r="L3970">
        <v>1380614087</v>
      </c>
    </row>
    <row r="3971" spans="1:12" x14ac:dyDescent="0.45">
      <c r="A3971" t="str">
        <f t="shared" ref="A3971:A4034" si="62">CONCATENATE(B3971,", ",I3971,", ",F3971)</f>
        <v>Casilda, Santa Fe, Argentina</v>
      </c>
      <c r="B3971" t="s">
        <v>6255</v>
      </c>
      <c r="C3971" t="s">
        <v>6255</v>
      </c>
      <c r="D3971">
        <v>-33.044199999999996</v>
      </c>
      <c r="E3971">
        <v>-61.168100000000003</v>
      </c>
      <c r="F3971" t="s">
        <v>651</v>
      </c>
      <c r="G3971" t="s">
        <v>652</v>
      </c>
      <c r="H3971" t="s">
        <v>653</v>
      </c>
      <c r="I3971" t="s">
        <v>6031</v>
      </c>
      <c r="J3971" t="s">
        <v>366</v>
      </c>
      <c r="K3971">
        <v>35058</v>
      </c>
      <c r="L3971">
        <v>1032000005</v>
      </c>
    </row>
    <row r="3972" spans="1:12" x14ac:dyDescent="0.45">
      <c r="A3972" t="str">
        <f t="shared" si="62"/>
        <v>Casino, New South Wales, Australia</v>
      </c>
      <c r="B3972" t="s">
        <v>6256</v>
      </c>
      <c r="C3972" t="s">
        <v>6256</v>
      </c>
      <c r="D3972">
        <v>-28.848299999999998</v>
      </c>
      <c r="E3972">
        <v>153.05109999999999</v>
      </c>
      <c r="F3972" t="s">
        <v>830</v>
      </c>
      <c r="G3972" t="s">
        <v>831</v>
      </c>
      <c r="H3972" t="s">
        <v>832</v>
      </c>
      <c r="I3972" t="s">
        <v>1454</v>
      </c>
      <c r="K3972">
        <v>10914</v>
      </c>
      <c r="L3972">
        <v>1036855900</v>
      </c>
    </row>
    <row r="3973" spans="1:12" x14ac:dyDescent="0.45">
      <c r="A3973" t="str">
        <f t="shared" si="62"/>
        <v>Čáslav, Středočeský Kraj, Czechia</v>
      </c>
      <c r="B3973" t="s">
        <v>6257</v>
      </c>
      <c r="C3973" t="s">
        <v>6258</v>
      </c>
      <c r="D3973">
        <v>49.911000000000001</v>
      </c>
      <c r="E3973">
        <v>15.389799999999999</v>
      </c>
      <c r="F3973" t="s">
        <v>2480</v>
      </c>
      <c r="G3973" t="s">
        <v>2481</v>
      </c>
      <c r="H3973" t="s">
        <v>2482</v>
      </c>
      <c r="I3973" t="s">
        <v>3197</v>
      </c>
      <c r="K3973">
        <v>10322</v>
      </c>
      <c r="L3973">
        <v>1203177244</v>
      </c>
    </row>
    <row r="3974" spans="1:12" x14ac:dyDescent="0.45">
      <c r="A3974" t="str">
        <f t="shared" si="62"/>
        <v>Casma, Ancash, Peru</v>
      </c>
      <c r="B3974" t="s">
        <v>6259</v>
      </c>
      <c r="C3974" t="s">
        <v>6259</v>
      </c>
      <c r="D3974">
        <v>-9.4741999999999997</v>
      </c>
      <c r="E3974">
        <v>-78.310599999999994</v>
      </c>
      <c r="F3974" t="s">
        <v>509</v>
      </c>
      <c r="G3974" t="s">
        <v>510</v>
      </c>
      <c r="H3974" t="s">
        <v>511</v>
      </c>
      <c r="I3974" t="s">
        <v>6153</v>
      </c>
      <c r="K3974">
        <v>30000</v>
      </c>
      <c r="L3974">
        <v>1604136455</v>
      </c>
    </row>
    <row r="3975" spans="1:12" x14ac:dyDescent="0.45">
      <c r="A3975" t="str">
        <f t="shared" si="62"/>
        <v>Casper, Wyoming, United States</v>
      </c>
      <c r="B3975" t="s">
        <v>6260</v>
      </c>
      <c r="C3975" t="s">
        <v>6260</v>
      </c>
      <c r="D3975">
        <v>42.841999999999999</v>
      </c>
      <c r="E3975">
        <v>-106.3207</v>
      </c>
      <c r="F3975" t="s">
        <v>530</v>
      </c>
      <c r="G3975" t="s">
        <v>531</v>
      </c>
      <c r="H3975" t="s">
        <v>532</v>
      </c>
      <c r="I3975" t="s">
        <v>6261</v>
      </c>
      <c r="K3975">
        <v>67598</v>
      </c>
      <c r="L3975">
        <v>1840038324</v>
      </c>
    </row>
    <row r="3976" spans="1:12" x14ac:dyDescent="0.45">
      <c r="A3976" t="str">
        <f t="shared" si="62"/>
        <v>Casselberry, Florida, United States</v>
      </c>
      <c r="B3976" t="s">
        <v>6262</v>
      </c>
      <c r="C3976" t="s">
        <v>6262</v>
      </c>
      <c r="D3976">
        <v>28.662500000000001</v>
      </c>
      <c r="E3976">
        <v>-81.321799999999996</v>
      </c>
      <c r="F3976" t="s">
        <v>530</v>
      </c>
      <c r="G3976" t="s">
        <v>531</v>
      </c>
      <c r="H3976" t="s">
        <v>532</v>
      </c>
      <c r="I3976" t="s">
        <v>1378</v>
      </c>
      <c r="K3976">
        <v>28757</v>
      </c>
      <c r="L3976">
        <v>1840015088</v>
      </c>
    </row>
    <row r="3977" spans="1:12" x14ac:dyDescent="0.45">
      <c r="A3977" t="str">
        <f t="shared" si="62"/>
        <v>Castaic, California, United States</v>
      </c>
      <c r="B3977" t="s">
        <v>6263</v>
      </c>
      <c r="C3977" t="s">
        <v>6263</v>
      </c>
      <c r="D3977">
        <v>34.4818</v>
      </c>
      <c r="E3977">
        <v>-118.6317</v>
      </c>
      <c r="F3977" t="s">
        <v>530</v>
      </c>
      <c r="G3977" t="s">
        <v>531</v>
      </c>
      <c r="H3977" t="s">
        <v>532</v>
      </c>
      <c r="I3977" t="s">
        <v>754</v>
      </c>
      <c r="K3977">
        <v>18921</v>
      </c>
      <c r="L3977">
        <v>1840022826</v>
      </c>
    </row>
    <row r="3978" spans="1:12" x14ac:dyDescent="0.45">
      <c r="A3978" t="str">
        <f t="shared" si="62"/>
        <v>Castanhal, Pará, Brazil</v>
      </c>
      <c r="B3978" t="s">
        <v>6264</v>
      </c>
      <c r="C3978" t="s">
        <v>6264</v>
      </c>
      <c r="D3978">
        <v>-1.2939000000000001</v>
      </c>
      <c r="E3978">
        <v>-47.926400000000001</v>
      </c>
      <c r="F3978" t="s">
        <v>491</v>
      </c>
      <c r="G3978" t="s">
        <v>492</v>
      </c>
      <c r="H3978" t="s">
        <v>493</v>
      </c>
      <c r="I3978" t="s">
        <v>494</v>
      </c>
      <c r="K3978">
        <v>137406</v>
      </c>
      <c r="L3978">
        <v>1076216938</v>
      </c>
    </row>
    <row r="3979" spans="1:12" x14ac:dyDescent="0.45">
      <c r="A3979" t="str">
        <f t="shared" si="62"/>
        <v>Castaños, Coahuila de Zaragoza, Mexico</v>
      </c>
      <c r="B3979" t="s">
        <v>6265</v>
      </c>
      <c r="C3979" t="s">
        <v>6266</v>
      </c>
      <c r="D3979">
        <v>26.783300000000001</v>
      </c>
      <c r="E3979">
        <v>-101.41670000000001</v>
      </c>
      <c r="F3979" t="s">
        <v>519</v>
      </c>
      <c r="G3979" t="s">
        <v>520</v>
      </c>
      <c r="H3979" t="s">
        <v>521</v>
      </c>
      <c r="I3979" t="s">
        <v>1597</v>
      </c>
      <c r="J3979" t="s">
        <v>366</v>
      </c>
      <c r="K3979">
        <v>22401</v>
      </c>
      <c r="L3979">
        <v>1484472740</v>
      </c>
    </row>
    <row r="3980" spans="1:12" x14ac:dyDescent="0.45">
      <c r="A3980" t="str">
        <f t="shared" si="62"/>
        <v>Castelar, Buenos Aires, Argentina</v>
      </c>
      <c r="B3980" t="s">
        <v>6267</v>
      </c>
      <c r="C3980" t="s">
        <v>6267</v>
      </c>
      <c r="D3980">
        <v>-34.65</v>
      </c>
      <c r="E3980">
        <v>-58.65</v>
      </c>
      <c r="F3980" t="s">
        <v>651</v>
      </c>
      <c r="G3980" t="s">
        <v>652</v>
      </c>
      <c r="H3980" t="s">
        <v>653</v>
      </c>
      <c r="I3980" t="s">
        <v>870</v>
      </c>
      <c r="K3980">
        <v>107786</v>
      </c>
      <c r="L3980">
        <v>1032123891</v>
      </c>
    </row>
    <row r="3981" spans="1:12" x14ac:dyDescent="0.45">
      <c r="A3981" t="str">
        <f t="shared" si="62"/>
        <v>Castellammare di Stabia, Campania, Italy</v>
      </c>
      <c r="B3981" t="s">
        <v>6268</v>
      </c>
      <c r="C3981" t="s">
        <v>6268</v>
      </c>
      <c r="D3981">
        <v>40.700000000000003</v>
      </c>
      <c r="E3981">
        <v>14.4833</v>
      </c>
      <c r="F3981" t="s">
        <v>946</v>
      </c>
      <c r="G3981" t="s">
        <v>947</v>
      </c>
      <c r="H3981" t="s">
        <v>948</v>
      </c>
      <c r="I3981" t="s">
        <v>4142</v>
      </c>
      <c r="K3981">
        <v>66164</v>
      </c>
      <c r="L3981">
        <v>1380725803</v>
      </c>
    </row>
    <row r="3982" spans="1:12" x14ac:dyDescent="0.45">
      <c r="A3982" t="str">
        <f t="shared" si="62"/>
        <v>Castelli, Chaco, Argentina</v>
      </c>
      <c r="B3982" t="s">
        <v>6269</v>
      </c>
      <c r="C3982" t="s">
        <v>6269</v>
      </c>
      <c r="D3982">
        <v>-25.95</v>
      </c>
      <c r="E3982">
        <v>-60.616700000000002</v>
      </c>
      <c r="F3982" t="s">
        <v>651</v>
      </c>
      <c r="G3982" t="s">
        <v>652</v>
      </c>
      <c r="H3982" t="s">
        <v>653</v>
      </c>
      <c r="I3982" t="s">
        <v>6270</v>
      </c>
      <c r="J3982" t="s">
        <v>366</v>
      </c>
      <c r="K3982">
        <v>9421</v>
      </c>
      <c r="L3982">
        <v>1032193694</v>
      </c>
    </row>
    <row r="3983" spans="1:12" x14ac:dyDescent="0.45">
      <c r="A3983" t="str">
        <f t="shared" si="62"/>
        <v>Castellón de la Plana, Valencia, Spain</v>
      </c>
      <c r="B3983" t="s">
        <v>6271</v>
      </c>
      <c r="C3983" t="s">
        <v>6272</v>
      </c>
      <c r="D3983">
        <v>39.97</v>
      </c>
      <c r="E3983">
        <v>-0.05</v>
      </c>
      <c r="F3983" t="s">
        <v>436</v>
      </c>
      <c r="G3983" t="s">
        <v>437</v>
      </c>
      <c r="H3983" t="s">
        <v>438</v>
      </c>
      <c r="I3983" t="s">
        <v>1564</v>
      </c>
      <c r="J3983" t="s">
        <v>366</v>
      </c>
      <c r="K3983">
        <v>171728</v>
      </c>
      <c r="L3983">
        <v>1724579885</v>
      </c>
    </row>
    <row r="3984" spans="1:12" x14ac:dyDescent="0.45">
      <c r="A3984" t="str">
        <f t="shared" si="62"/>
        <v>Castelnau-le-Lez, Occitanie, France</v>
      </c>
      <c r="B3984" t="s">
        <v>6273</v>
      </c>
      <c r="C3984" t="s">
        <v>6273</v>
      </c>
      <c r="D3984">
        <v>43.636899999999997</v>
      </c>
      <c r="E3984">
        <v>3.9018999999999999</v>
      </c>
      <c r="F3984" t="s">
        <v>526</v>
      </c>
      <c r="G3984" t="s">
        <v>527</v>
      </c>
      <c r="H3984" t="s">
        <v>528</v>
      </c>
      <c r="I3984" t="s">
        <v>915</v>
      </c>
      <c r="K3984">
        <v>20480</v>
      </c>
      <c r="L3984">
        <v>1250544217</v>
      </c>
    </row>
    <row r="3985" spans="1:12" x14ac:dyDescent="0.45">
      <c r="A3985" t="str">
        <f t="shared" si="62"/>
        <v>Castelo Branco, Castelo Branco, Portugal</v>
      </c>
      <c r="B3985" t="s">
        <v>6274</v>
      </c>
      <c r="C3985" t="s">
        <v>6274</v>
      </c>
      <c r="D3985">
        <v>39.823</v>
      </c>
      <c r="E3985">
        <v>-7.4931000000000001</v>
      </c>
      <c r="F3985" t="s">
        <v>967</v>
      </c>
      <c r="G3985" t="s">
        <v>968</v>
      </c>
      <c r="H3985" t="s">
        <v>969</v>
      </c>
      <c r="I3985" t="s">
        <v>6274</v>
      </c>
      <c r="J3985" t="s">
        <v>378</v>
      </c>
      <c r="K3985">
        <v>56109</v>
      </c>
      <c r="L3985">
        <v>1620277400</v>
      </c>
    </row>
    <row r="3986" spans="1:12" x14ac:dyDescent="0.45">
      <c r="A3986" t="str">
        <f t="shared" si="62"/>
        <v>Castelões de Cepeda, Porto, Portugal</v>
      </c>
      <c r="B3986" t="s">
        <v>6275</v>
      </c>
      <c r="C3986" t="s">
        <v>6276</v>
      </c>
      <c r="D3986">
        <v>41.200800000000001</v>
      </c>
      <c r="E3986">
        <v>-8.3306000000000004</v>
      </c>
      <c r="F3986" t="s">
        <v>967</v>
      </c>
      <c r="G3986" t="s">
        <v>968</v>
      </c>
      <c r="H3986" t="s">
        <v>969</v>
      </c>
      <c r="I3986" t="s">
        <v>1537</v>
      </c>
      <c r="K3986">
        <v>7299</v>
      </c>
      <c r="L3986">
        <v>1620020628</v>
      </c>
    </row>
    <row r="3987" spans="1:12" x14ac:dyDescent="0.45">
      <c r="A3987" t="str">
        <f t="shared" si="62"/>
        <v>Castilho, São Paulo, Brazil</v>
      </c>
      <c r="B3987" t="s">
        <v>6277</v>
      </c>
      <c r="C3987" t="s">
        <v>6277</v>
      </c>
      <c r="D3987">
        <v>-20.872199999999999</v>
      </c>
      <c r="E3987">
        <v>-51.487499999999997</v>
      </c>
      <c r="F3987" t="s">
        <v>491</v>
      </c>
      <c r="G3987" t="s">
        <v>492</v>
      </c>
      <c r="H3987" t="s">
        <v>493</v>
      </c>
      <c r="I3987" t="s">
        <v>801</v>
      </c>
      <c r="K3987">
        <v>19873</v>
      </c>
      <c r="L3987">
        <v>1076553673</v>
      </c>
    </row>
    <row r="3988" spans="1:12" x14ac:dyDescent="0.45">
      <c r="A3988" t="str">
        <f t="shared" si="62"/>
        <v>Castillos, Rocha, Uruguay</v>
      </c>
      <c r="B3988" t="s">
        <v>6278</v>
      </c>
      <c r="C3988" t="s">
        <v>6278</v>
      </c>
      <c r="D3988">
        <v>-34.198900000000002</v>
      </c>
      <c r="E3988">
        <v>-53.857500000000002</v>
      </c>
      <c r="F3988" t="s">
        <v>1033</v>
      </c>
      <c r="G3988" t="s">
        <v>1034</v>
      </c>
      <c r="H3988" t="s">
        <v>1035</v>
      </c>
      <c r="I3988" t="s">
        <v>6279</v>
      </c>
      <c r="K3988">
        <v>7541</v>
      </c>
      <c r="L3988">
        <v>1858885344</v>
      </c>
    </row>
    <row r="3989" spans="1:12" x14ac:dyDescent="0.45">
      <c r="A3989" t="str">
        <f t="shared" si="62"/>
        <v>Castle Bromwich, Birmingham, United Kingdom</v>
      </c>
      <c r="B3989" t="s">
        <v>6280</v>
      </c>
      <c r="C3989" t="s">
        <v>6280</v>
      </c>
      <c r="D3989">
        <v>52.505000000000003</v>
      </c>
      <c r="E3989">
        <v>-1.7856000000000001</v>
      </c>
      <c r="F3989" t="s">
        <v>536</v>
      </c>
      <c r="G3989" t="s">
        <v>537</v>
      </c>
      <c r="H3989" t="s">
        <v>538</v>
      </c>
      <c r="I3989" t="s">
        <v>4575</v>
      </c>
      <c r="K3989">
        <v>11217</v>
      </c>
      <c r="L3989">
        <v>1826340302</v>
      </c>
    </row>
    <row r="3990" spans="1:12" x14ac:dyDescent="0.45">
      <c r="A3990" t="str">
        <f t="shared" si="62"/>
        <v>Castle Donnington, Leicestershire, United Kingdom</v>
      </c>
      <c r="B3990" t="s">
        <v>6281</v>
      </c>
      <c r="C3990" t="s">
        <v>6281</v>
      </c>
      <c r="D3990">
        <v>52.8444</v>
      </c>
      <c r="E3990">
        <v>-1.3376999999999999</v>
      </c>
      <c r="F3990" t="s">
        <v>536</v>
      </c>
      <c r="G3990" t="s">
        <v>537</v>
      </c>
      <c r="H3990" t="s">
        <v>538</v>
      </c>
      <c r="I3990" t="s">
        <v>2111</v>
      </c>
      <c r="K3990">
        <v>6416</v>
      </c>
      <c r="L3990">
        <v>1826826582</v>
      </c>
    </row>
    <row r="3991" spans="1:12" x14ac:dyDescent="0.45">
      <c r="A3991" t="str">
        <f t="shared" si="62"/>
        <v>Castle Pines, Colorado, United States</v>
      </c>
      <c r="B3991" t="s">
        <v>6282</v>
      </c>
      <c r="C3991" t="s">
        <v>6282</v>
      </c>
      <c r="D3991">
        <v>39.462499999999999</v>
      </c>
      <c r="E3991">
        <v>-104.8706</v>
      </c>
      <c r="F3991" t="s">
        <v>530</v>
      </c>
      <c r="G3991" t="s">
        <v>531</v>
      </c>
      <c r="H3991" t="s">
        <v>532</v>
      </c>
      <c r="I3991" t="s">
        <v>1071</v>
      </c>
      <c r="K3991">
        <v>10763</v>
      </c>
      <c r="L3991">
        <v>1840022456</v>
      </c>
    </row>
    <row r="3992" spans="1:12" x14ac:dyDescent="0.45">
      <c r="A3992" t="str">
        <f t="shared" si="62"/>
        <v>Castle Rock, Colorado, United States</v>
      </c>
      <c r="B3992" t="s">
        <v>6283</v>
      </c>
      <c r="C3992" t="s">
        <v>6283</v>
      </c>
      <c r="D3992">
        <v>39.376300000000001</v>
      </c>
      <c r="E3992">
        <v>-104.8535</v>
      </c>
      <c r="F3992" t="s">
        <v>530</v>
      </c>
      <c r="G3992" t="s">
        <v>531</v>
      </c>
      <c r="H3992" t="s">
        <v>532</v>
      </c>
      <c r="I3992" t="s">
        <v>1071</v>
      </c>
      <c r="K3992">
        <v>68484</v>
      </c>
      <c r="L3992">
        <v>1840022455</v>
      </c>
    </row>
    <row r="3993" spans="1:12" x14ac:dyDescent="0.45">
      <c r="A3993" t="str">
        <f t="shared" si="62"/>
        <v>Castle Shannon, Pennsylvania, United States</v>
      </c>
      <c r="B3993" t="s">
        <v>6284</v>
      </c>
      <c r="C3993" t="s">
        <v>6284</v>
      </c>
      <c r="D3993">
        <v>40.366399999999999</v>
      </c>
      <c r="E3993">
        <v>-80.019400000000005</v>
      </c>
      <c r="F3993" t="s">
        <v>530</v>
      </c>
      <c r="G3993" t="s">
        <v>531</v>
      </c>
      <c r="H3993" t="s">
        <v>532</v>
      </c>
      <c r="I3993" t="s">
        <v>620</v>
      </c>
      <c r="K3993">
        <v>8216</v>
      </c>
      <c r="L3993">
        <v>1840001215</v>
      </c>
    </row>
    <row r="3994" spans="1:12" x14ac:dyDescent="0.45">
      <c r="A3994" t="str">
        <f t="shared" si="62"/>
        <v>Castlebar, Mayo, Ireland</v>
      </c>
      <c r="B3994" t="s">
        <v>6285</v>
      </c>
      <c r="C3994" t="s">
        <v>6285</v>
      </c>
      <c r="D3994">
        <v>53.85</v>
      </c>
      <c r="E3994">
        <v>-9.3000000000000007</v>
      </c>
      <c r="F3994" t="s">
        <v>1906</v>
      </c>
      <c r="G3994" t="s">
        <v>1907</v>
      </c>
      <c r="H3994" t="s">
        <v>1908</v>
      </c>
      <c r="I3994" t="s">
        <v>6286</v>
      </c>
      <c r="J3994" t="s">
        <v>378</v>
      </c>
      <c r="L3994">
        <v>1372066739</v>
      </c>
    </row>
    <row r="3995" spans="1:12" x14ac:dyDescent="0.45">
      <c r="A3995" t="str">
        <f t="shared" si="62"/>
        <v>Castleford, Wakefield, United Kingdom</v>
      </c>
      <c r="B3995" t="s">
        <v>6287</v>
      </c>
      <c r="C3995" t="s">
        <v>6287</v>
      </c>
      <c r="D3995">
        <v>53.716000000000001</v>
      </c>
      <c r="E3995">
        <v>-1.3560000000000001</v>
      </c>
      <c r="F3995" t="s">
        <v>536</v>
      </c>
      <c r="G3995" t="s">
        <v>537</v>
      </c>
      <c r="H3995" t="s">
        <v>538</v>
      </c>
      <c r="I3995" t="s">
        <v>1724</v>
      </c>
      <c r="K3995">
        <v>40210</v>
      </c>
      <c r="L3995">
        <v>1826827675</v>
      </c>
    </row>
    <row r="3996" spans="1:12" x14ac:dyDescent="0.45">
      <c r="A3996" t="str">
        <f t="shared" si="62"/>
        <v>Castlegar, British Columbia, Canada</v>
      </c>
      <c r="B3996" t="s">
        <v>6288</v>
      </c>
      <c r="C3996" t="s">
        <v>6288</v>
      </c>
      <c r="D3996">
        <v>49.325600000000001</v>
      </c>
      <c r="E3996">
        <v>-117.6661</v>
      </c>
      <c r="F3996" t="s">
        <v>541</v>
      </c>
      <c r="G3996" t="s">
        <v>542</v>
      </c>
      <c r="H3996" t="s">
        <v>543</v>
      </c>
      <c r="I3996" t="s">
        <v>544</v>
      </c>
      <c r="K3996">
        <v>8039</v>
      </c>
      <c r="L3996">
        <v>1124379972</v>
      </c>
    </row>
    <row r="3997" spans="1:12" x14ac:dyDescent="0.45">
      <c r="A3997" t="str">
        <f t="shared" si="62"/>
        <v>Castlemaine, Victoria, Australia</v>
      </c>
      <c r="B3997" t="s">
        <v>6289</v>
      </c>
      <c r="C3997" t="s">
        <v>6289</v>
      </c>
      <c r="D3997">
        <v>-37.063600000000001</v>
      </c>
      <c r="E3997">
        <v>144.21719999999999</v>
      </c>
      <c r="F3997" t="s">
        <v>830</v>
      </c>
      <c r="G3997" t="s">
        <v>831</v>
      </c>
      <c r="H3997" t="s">
        <v>832</v>
      </c>
      <c r="I3997" t="s">
        <v>2292</v>
      </c>
      <c r="K3997">
        <v>6757</v>
      </c>
      <c r="L3997">
        <v>1036572269</v>
      </c>
    </row>
    <row r="3998" spans="1:12" x14ac:dyDescent="0.45">
      <c r="A3998" t="str">
        <f t="shared" si="62"/>
        <v>Castleton, Rochdale, United Kingdom</v>
      </c>
      <c r="B3998" t="s">
        <v>6290</v>
      </c>
      <c r="C3998" t="s">
        <v>6290</v>
      </c>
      <c r="D3998">
        <v>53.590699999999998</v>
      </c>
      <c r="E3998">
        <v>-2.1737000000000002</v>
      </c>
      <c r="F3998" t="s">
        <v>536</v>
      </c>
      <c r="G3998" t="s">
        <v>537</v>
      </c>
      <c r="H3998" t="s">
        <v>538</v>
      </c>
      <c r="I3998" t="s">
        <v>6291</v>
      </c>
      <c r="K3998">
        <v>10159</v>
      </c>
      <c r="L3998">
        <v>1826243181</v>
      </c>
    </row>
    <row r="3999" spans="1:12" x14ac:dyDescent="0.45">
      <c r="A3999" t="str">
        <f t="shared" si="62"/>
        <v>Castres, Occitanie, France</v>
      </c>
      <c r="B3999" t="s">
        <v>6292</v>
      </c>
      <c r="C3999" t="s">
        <v>6292</v>
      </c>
      <c r="D3999">
        <v>43.6</v>
      </c>
      <c r="E3999">
        <v>2.25</v>
      </c>
      <c r="F3999" t="s">
        <v>526</v>
      </c>
      <c r="G3999" t="s">
        <v>527</v>
      </c>
      <c r="H3999" t="s">
        <v>528</v>
      </c>
      <c r="I3999" t="s">
        <v>915</v>
      </c>
      <c r="J3999" t="s">
        <v>366</v>
      </c>
      <c r="K3999">
        <v>41636</v>
      </c>
      <c r="L3999">
        <v>1250134275</v>
      </c>
    </row>
    <row r="4000" spans="1:12" x14ac:dyDescent="0.45">
      <c r="A4000" t="str">
        <f t="shared" si="62"/>
        <v>Castries, Castries, Saint Lucia</v>
      </c>
      <c r="B4000" t="s">
        <v>6293</v>
      </c>
      <c r="C4000" t="s">
        <v>6293</v>
      </c>
      <c r="D4000">
        <v>14.0167</v>
      </c>
      <c r="E4000">
        <v>-60.9833</v>
      </c>
      <c r="F4000" t="s">
        <v>6294</v>
      </c>
      <c r="G4000" t="s">
        <v>6295</v>
      </c>
      <c r="H4000" t="s">
        <v>6296</v>
      </c>
      <c r="I4000" t="s">
        <v>6293</v>
      </c>
      <c r="J4000" t="s">
        <v>606</v>
      </c>
      <c r="K4000">
        <v>70000</v>
      </c>
      <c r="L4000">
        <v>1662922505</v>
      </c>
    </row>
    <row r="4001" spans="1:12" x14ac:dyDescent="0.45">
      <c r="A4001" t="str">
        <f t="shared" si="62"/>
        <v>Castro, Paraná, Brazil</v>
      </c>
      <c r="B4001" t="s">
        <v>6297</v>
      </c>
      <c r="C4001" t="s">
        <v>6297</v>
      </c>
      <c r="D4001">
        <v>-24.789300000000001</v>
      </c>
      <c r="E4001">
        <v>-50.012300000000003</v>
      </c>
      <c r="F4001" t="s">
        <v>491</v>
      </c>
      <c r="G4001" t="s">
        <v>492</v>
      </c>
      <c r="H4001" t="s">
        <v>493</v>
      </c>
      <c r="I4001" t="s">
        <v>2206</v>
      </c>
      <c r="K4001">
        <v>42091</v>
      </c>
      <c r="L4001">
        <v>1076233349</v>
      </c>
    </row>
    <row r="4002" spans="1:12" x14ac:dyDescent="0.45">
      <c r="A4002" t="str">
        <f t="shared" si="62"/>
        <v>Castro, Los Lagos, Chile</v>
      </c>
      <c r="B4002" t="s">
        <v>6297</v>
      </c>
      <c r="C4002" t="s">
        <v>6297</v>
      </c>
      <c r="D4002">
        <v>-42.482399999999998</v>
      </c>
      <c r="E4002">
        <v>-73.764300000000006</v>
      </c>
      <c r="F4002" t="s">
        <v>1502</v>
      </c>
      <c r="G4002" t="s">
        <v>1503</v>
      </c>
      <c r="H4002" t="s">
        <v>1504</v>
      </c>
      <c r="I4002" t="s">
        <v>1505</v>
      </c>
      <c r="J4002" t="s">
        <v>366</v>
      </c>
      <c r="K4002">
        <v>33417</v>
      </c>
      <c r="L4002">
        <v>1152445107</v>
      </c>
    </row>
    <row r="4003" spans="1:12" x14ac:dyDescent="0.45">
      <c r="A4003" t="str">
        <f t="shared" si="62"/>
        <v>Castro Daire, Viseu, Portugal</v>
      </c>
      <c r="B4003" t="s">
        <v>6298</v>
      </c>
      <c r="C4003" t="s">
        <v>6298</v>
      </c>
      <c r="D4003">
        <v>40.9</v>
      </c>
      <c r="E4003">
        <v>-7.9333</v>
      </c>
      <c r="F4003" t="s">
        <v>967</v>
      </c>
      <c r="G4003" t="s">
        <v>968</v>
      </c>
      <c r="H4003" t="s">
        <v>969</v>
      </c>
      <c r="I4003" t="s">
        <v>2404</v>
      </c>
      <c r="J4003" t="s">
        <v>366</v>
      </c>
      <c r="K4003">
        <v>15339</v>
      </c>
      <c r="L4003">
        <v>1620316265</v>
      </c>
    </row>
    <row r="4004" spans="1:12" x14ac:dyDescent="0.45">
      <c r="A4004" t="str">
        <f t="shared" si="62"/>
        <v>Castro Marim, Faro, Portugal</v>
      </c>
      <c r="B4004" t="s">
        <v>6299</v>
      </c>
      <c r="C4004" t="s">
        <v>6299</v>
      </c>
      <c r="D4004">
        <v>37.216700000000003</v>
      </c>
      <c r="E4004">
        <v>-7.45</v>
      </c>
      <c r="F4004" t="s">
        <v>967</v>
      </c>
      <c r="G4004" t="s">
        <v>968</v>
      </c>
      <c r="H4004" t="s">
        <v>969</v>
      </c>
      <c r="I4004" t="s">
        <v>6300</v>
      </c>
      <c r="J4004" t="s">
        <v>366</v>
      </c>
      <c r="K4004">
        <v>6747</v>
      </c>
      <c r="L4004">
        <v>1620482248</v>
      </c>
    </row>
    <row r="4005" spans="1:12" x14ac:dyDescent="0.45">
      <c r="A4005" t="str">
        <f t="shared" si="62"/>
        <v>Castro Valley, California, United States</v>
      </c>
      <c r="B4005" t="s">
        <v>6301</v>
      </c>
      <c r="C4005" t="s">
        <v>6301</v>
      </c>
      <c r="D4005">
        <v>37.709099999999999</v>
      </c>
      <c r="E4005">
        <v>-122.06310000000001</v>
      </c>
      <c r="F4005" t="s">
        <v>530</v>
      </c>
      <c r="G4005" t="s">
        <v>531</v>
      </c>
      <c r="H4005" t="s">
        <v>532</v>
      </c>
      <c r="I4005" t="s">
        <v>754</v>
      </c>
      <c r="K4005">
        <v>63288</v>
      </c>
      <c r="L4005">
        <v>1840017620</v>
      </c>
    </row>
    <row r="4006" spans="1:12" x14ac:dyDescent="0.45">
      <c r="A4006" t="str">
        <f t="shared" si="62"/>
        <v>Castro Verde, Beja, Portugal</v>
      </c>
      <c r="B4006" t="s">
        <v>6302</v>
      </c>
      <c r="C4006" t="s">
        <v>6302</v>
      </c>
      <c r="D4006">
        <v>37.697600000000001</v>
      </c>
      <c r="E4006">
        <v>-8.0818999999999992</v>
      </c>
      <c r="F4006" t="s">
        <v>967</v>
      </c>
      <c r="G4006" t="s">
        <v>968</v>
      </c>
      <c r="H4006" t="s">
        <v>969</v>
      </c>
      <c r="I4006" t="s">
        <v>1580</v>
      </c>
      <c r="J4006" t="s">
        <v>366</v>
      </c>
      <c r="K4006">
        <v>7276</v>
      </c>
      <c r="L4006">
        <v>1620300080</v>
      </c>
    </row>
    <row r="4007" spans="1:12" x14ac:dyDescent="0.45">
      <c r="A4007" t="str">
        <f t="shared" si="62"/>
        <v>Castrop-Rauxel, North Rhine-Westphalia, Germany</v>
      </c>
      <c r="B4007" t="s">
        <v>6303</v>
      </c>
      <c r="C4007" t="s">
        <v>6303</v>
      </c>
      <c r="D4007">
        <v>51.55</v>
      </c>
      <c r="E4007">
        <v>7.3167</v>
      </c>
      <c r="F4007" t="s">
        <v>441</v>
      </c>
      <c r="G4007" t="s">
        <v>442</v>
      </c>
      <c r="H4007" t="s">
        <v>443</v>
      </c>
      <c r="I4007" t="s">
        <v>444</v>
      </c>
      <c r="K4007">
        <v>73425</v>
      </c>
      <c r="L4007">
        <v>1276873073</v>
      </c>
    </row>
    <row r="4008" spans="1:12" x14ac:dyDescent="0.45">
      <c r="A4008" t="str">
        <f t="shared" si="62"/>
        <v>Castro-Urdiales, Cantabria, Spain</v>
      </c>
      <c r="B4008" t="s">
        <v>6304</v>
      </c>
      <c r="C4008" t="s">
        <v>6304</v>
      </c>
      <c r="D4008">
        <v>43.384399999999999</v>
      </c>
      <c r="E4008">
        <v>-3.2149999999999999</v>
      </c>
      <c r="F4008" t="s">
        <v>436</v>
      </c>
      <c r="G4008" t="s">
        <v>437</v>
      </c>
      <c r="H4008" t="s">
        <v>438</v>
      </c>
      <c r="I4008" t="s">
        <v>6305</v>
      </c>
      <c r="K4008">
        <v>32069</v>
      </c>
      <c r="L4008">
        <v>1724390704</v>
      </c>
    </row>
    <row r="4009" spans="1:12" x14ac:dyDescent="0.45">
      <c r="A4009" t="str">
        <f t="shared" si="62"/>
        <v>Castroville, California, United States</v>
      </c>
      <c r="B4009" t="s">
        <v>6306</v>
      </c>
      <c r="C4009" t="s">
        <v>6306</v>
      </c>
      <c r="D4009">
        <v>36.765000000000001</v>
      </c>
      <c r="E4009">
        <v>-121.7535</v>
      </c>
      <c r="F4009" t="s">
        <v>530</v>
      </c>
      <c r="G4009" t="s">
        <v>531</v>
      </c>
      <c r="H4009" t="s">
        <v>532</v>
      </c>
      <c r="I4009" t="s">
        <v>754</v>
      </c>
      <c r="K4009">
        <v>6686</v>
      </c>
      <c r="L4009">
        <v>1840017682</v>
      </c>
    </row>
    <row r="4010" spans="1:12" x14ac:dyDescent="0.45">
      <c r="A4010" t="str">
        <f t="shared" si="62"/>
        <v>Catacamas, Olancho, Honduras</v>
      </c>
      <c r="B4010" t="s">
        <v>6307</v>
      </c>
      <c r="C4010" t="s">
        <v>6307</v>
      </c>
      <c r="D4010">
        <v>14.8</v>
      </c>
      <c r="E4010">
        <v>-85.9</v>
      </c>
      <c r="F4010" t="s">
        <v>5403</v>
      </c>
      <c r="G4010" t="s">
        <v>5404</v>
      </c>
      <c r="H4010" t="s">
        <v>5405</v>
      </c>
      <c r="I4010" t="s">
        <v>6308</v>
      </c>
      <c r="K4010">
        <v>44198</v>
      </c>
      <c r="L4010">
        <v>1340898308</v>
      </c>
    </row>
    <row r="4011" spans="1:12" x14ac:dyDescent="0.45">
      <c r="A4011" t="str">
        <f t="shared" si="62"/>
        <v>Catalão, Goiás, Brazil</v>
      </c>
      <c r="B4011" t="s">
        <v>6309</v>
      </c>
      <c r="C4011" t="s">
        <v>6310</v>
      </c>
      <c r="D4011">
        <v>-18.170000000000002</v>
      </c>
      <c r="E4011">
        <v>-47.941899999999997</v>
      </c>
      <c r="F4011" t="s">
        <v>491</v>
      </c>
      <c r="G4011" t="s">
        <v>492</v>
      </c>
      <c r="H4011" t="s">
        <v>493</v>
      </c>
      <c r="I4011" t="s">
        <v>1935</v>
      </c>
      <c r="K4011">
        <v>86647</v>
      </c>
      <c r="L4011">
        <v>1076169871</v>
      </c>
    </row>
    <row r="4012" spans="1:12" x14ac:dyDescent="0.45">
      <c r="A4012" t="str">
        <f t="shared" si="62"/>
        <v>Catalina, Arizona, United States</v>
      </c>
      <c r="B4012" t="s">
        <v>6311</v>
      </c>
      <c r="C4012" t="s">
        <v>6311</v>
      </c>
      <c r="D4012">
        <v>32.4848</v>
      </c>
      <c r="E4012">
        <v>-110.8998</v>
      </c>
      <c r="F4012" t="s">
        <v>530</v>
      </c>
      <c r="G4012" t="s">
        <v>531</v>
      </c>
      <c r="H4012" t="s">
        <v>532</v>
      </c>
      <c r="I4012" t="s">
        <v>2117</v>
      </c>
      <c r="K4012">
        <v>7635</v>
      </c>
      <c r="L4012">
        <v>1840018109</v>
      </c>
    </row>
    <row r="4013" spans="1:12" x14ac:dyDescent="0.45">
      <c r="A4013" t="str">
        <f t="shared" si="62"/>
        <v>Catalina Foothills, Arizona, United States</v>
      </c>
      <c r="B4013" t="s">
        <v>6312</v>
      </c>
      <c r="C4013" t="s">
        <v>6312</v>
      </c>
      <c r="D4013">
        <v>32.304099999999998</v>
      </c>
      <c r="E4013">
        <v>-110.8835</v>
      </c>
      <c r="F4013" t="s">
        <v>530</v>
      </c>
      <c r="G4013" t="s">
        <v>531</v>
      </c>
      <c r="H4013" t="s">
        <v>532</v>
      </c>
      <c r="I4013" t="s">
        <v>2117</v>
      </c>
      <c r="K4013">
        <v>50426</v>
      </c>
      <c r="L4013">
        <v>1840018110</v>
      </c>
    </row>
    <row r="4014" spans="1:12" x14ac:dyDescent="0.45">
      <c r="A4014" t="str">
        <f t="shared" si="62"/>
        <v>Catamarca, Catamarca, Argentina</v>
      </c>
      <c r="B4014" t="s">
        <v>4011</v>
      </c>
      <c r="C4014" t="s">
        <v>4011</v>
      </c>
      <c r="D4014">
        <v>-28.468599999999999</v>
      </c>
      <c r="E4014">
        <v>-65.779200000000003</v>
      </c>
      <c r="F4014" t="s">
        <v>651</v>
      </c>
      <c r="G4014" t="s">
        <v>652</v>
      </c>
      <c r="H4014" t="s">
        <v>653</v>
      </c>
      <c r="I4014" t="s">
        <v>4011</v>
      </c>
      <c r="J4014" t="s">
        <v>378</v>
      </c>
      <c r="K4014">
        <v>159139</v>
      </c>
      <c r="L4014">
        <v>1032260908</v>
      </c>
    </row>
    <row r="4015" spans="1:12" x14ac:dyDescent="0.45">
      <c r="A4015" t="str">
        <f t="shared" si="62"/>
        <v>Catamayo, Loja, Ecuador</v>
      </c>
      <c r="B4015" t="s">
        <v>6313</v>
      </c>
      <c r="C4015" t="s">
        <v>6313</v>
      </c>
      <c r="D4015">
        <v>-3.9832999999999998</v>
      </c>
      <c r="E4015">
        <v>-79.349999999999994</v>
      </c>
      <c r="F4015" t="s">
        <v>1415</v>
      </c>
      <c r="G4015" t="s">
        <v>1416</v>
      </c>
      <c r="H4015" t="s">
        <v>1417</v>
      </c>
      <c r="I4015" t="s">
        <v>6314</v>
      </c>
      <c r="K4015">
        <v>22697</v>
      </c>
      <c r="L4015">
        <v>1218400594</v>
      </c>
    </row>
    <row r="4016" spans="1:12" x14ac:dyDescent="0.45">
      <c r="A4016" t="str">
        <f t="shared" si="62"/>
        <v>Catanduva, São Paulo, Brazil</v>
      </c>
      <c r="B4016" t="s">
        <v>6315</v>
      </c>
      <c r="C4016" t="s">
        <v>6315</v>
      </c>
      <c r="D4016">
        <v>-21.14</v>
      </c>
      <c r="E4016">
        <v>-48.98</v>
      </c>
      <c r="F4016" t="s">
        <v>491</v>
      </c>
      <c r="G4016" t="s">
        <v>492</v>
      </c>
      <c r="H4016" t="s">
        <v>493</v>
      </c>
      <c r="I4016" t="s">
        <v>801</v>
      </c>
      <c r="K4016">
        <v>109612</v>
      </c>
      <c r="L4016">
        <v>1076772178</v>
      </c>
    </row>
    <row r="4017" spans="1:12" x14ac:dyDescent="0.45">
      <c r="A4017" t="str">
        <f t="shared" si="62"/>
        <v>Catania, Sicilia, Italy</v>
      </c>
      <c r="B4017" t="s">
        <v>6316</v>
      </c>
      <c r="C4017" t="s">
        <v>6316</v>
      </c>
      <c r="D4017">
        <v>37.502699999999997</v>
      </c>
      <c r="E4017">
        <v>15.087300000000001</v>
      </c>
      <c r="F4017" t="s">
        <v>946</v>
      </c>
      <c r="G4017" t="s">
        <v>947</v>
      </c>
      <c r="H4017" t="s">
        <v>948</v>
      </c>
      <c r="I4017" t="s">
        <v>949</v>
      </c>
      <c r="J4017" t="s">
        <v>366</v>
      </c>
      <c r="K4017">
        <v>311584</v>
      </c>
      <c r="L4017">
        <v>1380562508</v>
      </c>
    </row>
    <row r="4018" spans="1:12" x14ac:dyDescent="0.45">
      <c r="A4018" t="str">
        <f t="shared" si="62"/>
        <v>Cataño, Puerto Rico, Puerto Rico</v>
      </c>
      <c r="B4018" t="s">
        <v>6317</v>
      </c>
      <c r="C4018" t="s">
        <v>6318</v>
      </c>
      <c r="D4018">
        <v>18.441500000000001</v>
      </c>
      <c r="E4018">
        <v>-66.138800000000003</v>
      </c>
      <c r="F4018" t="s">
        <v>961</v>
      </c>
      <c r="G4018" t="s">
        <v>962</v>
      </c>
      <c r="H4018" t="s">
        <v>963</v>
      </c>
      <c r="I4018" t="s">
        <v>961</v>
      </c>
      <c r="K4018">
        <v>24888</v>
      </c>
      <c r="L4018">
        <v>1630023554</v>
      </c>
    </row>
    <row r="4019" spans="1:12" x14ac:dyDescent="0.45">
      <c r="A4019" t="str">
        <f t="shared" si="62"/>
        <v>Catanzaro, Calabria, Italy</v>
      </c>
      <c r="B4019" t="s">
        <v>6319</v>
      </c>
      <c r="C4019" t="s">
        <v>6319</v>
      </c>
      <c r="D4019">
        <v>38.909999999999997</v>
      </c>
      <c r="E4019">
        <v>16.587499999999999</v>
      </c>
      <c r="F4019" t="s">
        <v>946</v>
      </c>
      <c r="G4019" t="s">
        <v>947</v>
      </c>
      <c r="H4019" t="s">
        <v>948</v>
      </c>
      <c r="I4019" t="s">
        <v>6320</v>
      </c>
      <c r="J4019" t="s">
        <v>378</v>
      </c>
      <c r="K4019">
        <v>90240</v>
      </c>
      <c r="L4019">
        <v>1380650072</v>
      </c>
    </row>
    <row r="4020" spans="1:12" x14ac:dyDescent="0.45">
      <c r="A4020" t="str">
        <f t="shared" si="62"/>
        <v>Catarman, Northern Samar, Philippines</v>
      </c>
      <c r="B4020" t="s">
        <v>6321</v>
      </c>
      <c r="C4020" t="s">
        <v>6321</v>
      </c>
      <c r="D4020">
        <v>12.498900000000001</v>
      </c>
      <c r="E4020">
        <v>124.6377</v>
      </c>
      <c r="F4020" t="s">
        <v>1373</v>
      </c>
      <c r="G4020" t="s">
        <v>1374</v>
      </c>
      <c r="H4020" t="s">
        <v>1375</v>
      </c>
      <c r="I4020" t="s">
        <v>6322</v>
      </c>
      <c r="J4020" t="s">
        <v>378</v>
      </c>
      <c r="L4020">
        <v>1608432162</v>
      </c>
    </row>
    <row r="4021" spans="1:12" x14ac:dyDescent="0.45">
      <c r="A4021" t="str">
        <f t="shared" si="62"/>
        <v>Catasauqua, Pennsylvania, United States</v>
      </c>
      <c r="B4021" t="s">
        <v>6323</v>
      </c>
      <c r="C4021" t="s">
        <v>6323</v>
      </c>
      <c r="D4021">
        <v>40.653100000000002</v>
      </c>
      <c r="E4021">
        <v>-75.464299999999994</v>
      </c>
      <c r="F4021" t="s">
        <v>530</v>
      </c>
      <c r="G4021" t="s">
        <v>531</v>
      </c>
      <c r="H4021" t="s">
        <v>532</v>
      </c>
      <c r="I4021" t="s">
        <v>620</v>
      </c>
      <c r="K4021">
        <v>6599</v>
      </c>
      <c r="L4021">
        <v>1840001045</v>
      </c>
    </row>
    <row r="4022" spans="1:12" x14ac:dyDescent="0.45">
      <c r="A4022" t="str">
        <f t="shared" si="62"/>
        <v>Catbalogan, Samar, Philippines</v>
      </c>
      <c r="B4022" t="s">
        <v>6324</v>
      </c>
      <c r="C4022" t="s">
        <v>6324</v>
      </c>
      <c r="D4022">
        <v>11.783300000000001</v>
      </c>
      <c r="E4022">
        <v>124.88330000000001</v>
      </c>
      <c r="F4022" t="s">
        <v>1373</v>
      </c>
      <c r="G4022" t="s">
        <v>1374</v>
      </c>
      <c r="H4022" t="s">
        <v>1375</v>
      </c>
      <c r="I4022" t="s">
        <v>5894</v>
      </c>
      <c r="J4022" t="s">
        <v>378</v>
      </c>
      <c r="K4022">
        <v>103879</v>
      </c>
      <c r="L4022">
        <v>1608878798</v>
      </c>
    </row>
    <row r="4023" spans="1:12" x14ac:dyDescent="0.45">
      <c r="A4023" t="str">
        <f t="shared" si="62"/>
        <v>Catemaco, Veracruz, Mexico</v>
      </c>
      <c r="B4023" t="s">
        <v>6325</v>
      </c>
      <c r="C4023" t="s">
        <v>6325</v>
      </c>
      <c r="D4023">
        <v>18.416699999999999</v>
      </c>
      <c r="E4023">
        <v>-95.116699999999994</v>
      </c>
      <c r="F4023" t="s">
        <v>519</v>
      </c>
      <c r="G4023" t="s">
        <v>520</v>
      </c>
      <c r="H4023" t="s">
        <v>521</v>
      </c>
      <c r="I4023" t="s">
        <v>716</v>
      </c>
      <c r="J4023" t="s">
        <v>366</v>
      </c>
      <c r="K4023">
        <v>27615</v>
      </c>
      <c r="L4023">
        <v>1484469922</v>
      </c>
    </row>
    <row r="4024" spans="1:12" x14ac:dyDescent="0.45">
      <c r="A4024" t="str">
        <f t="shared" si="62"/>
        <v>Caterham, Surrey, United Kingdom</v>
      </c>
      <c r="B4024" t="s">
        <v>6326</v>
      </c>
      <c r="C4024" t="s">
        <v>6326</v>
      </c>
      <c r="D4024">
        <v>51.280299999999997</v>
      </c>
      <c r="E4024">
        <v>-8.1600000000000006E-2</v>
      </c>
      <c r="F4024" t="s">
        <v>536</v>
      </c>
      <c r="G4024" t="s">
        <v>537</v>
      </c>
      <c r="H4024" t="s">
        <v>538</v>
      </c>
      <c r="I4024" t="s">
        <v>826</v>
      </c>
      <c r="K4024">
        <v>21030</v>
      </c>
      <c r="L4024">
        <v>1826811520</v>
      </c>
    </row>
    <row r="4025" spans="1:12" x14ac:dyDescent="0.45">
      <c r="A4025" t="str">
        <f t="shared" si="62"/>
        <v>Catford, Lewisham, United Kingdom</v>
      </c>
      <c r="B4025" t="s">
        <v>6327</v>
      </c>
      <c r="C4025" t="s">
        <v>6327</v>
      </c>
      <c r="D4025">
        <v>51.4452</v>
      </c>
      <c r="E4025">
        <v>-2.07E-2</v>
      </c>
      <c r="F4025" t="s">
        <v>536</v>
      </c>
      <c r="G4025" t="s">
        <v>537</v>
      </c>
      <c r="H4025" t="s">
        <v>538</v>
      </c>
      <c r="I4025" t="s">
        <v>6328</v>
      </c>
      <c r="K4025">
        <v>44905</v>
      </c>
      <c r="L4025">
        <v>1826259011</v>
      </c>
    </row>
    <row r="4026" spans="1:12" x14ac:dyDescent="0.45">
      <c r="A4026" t="str">
        <f t="shared" si="62"/>
        <v>Cathedral City, California, United States</v>
      </c>
      <c r="B4026" t="s">
        <v>6329</v>
      </c>
      <c r="C4026" t="s">
        <v>6329</v>
      </c>
      <c r="D4026">
        <v>33.836300000000001</v>
      </c>
      <c r="E4026">
        <v>-116.46420000000001</v>
      </c>
      <c r="F4026" t="s">
        <v>530</v>
      </c>
      <c r="G4026" t="s">
        <v>531</v>
      </c>
      <c r="H4026" t="s">
        <v>532</v>
      </c>
      <c r="I4026" t="s">
        <v>754</v>
      </c>
      <c r="K4026">
        <v>55007</v>
      </c>
      <c r="L4026">
        <v>1840019293</v>
      </c>
    </row>
    <row r="4027" spans="1:12" x14ac:dyDescent="0.45">
      <c r="A4027" t="str">
        <f t="shared" si="62"/>
        <v>Catia La Mar, Vargas, Venezuela</v>
      </c>
      <c r="B4027" t="s">
        <v>6330</v>
      </c>
      <c r="C4027" t="s">
        <v>6330</v>
      </c>
      <c r="D4027">
        <v>10.6</v>
      </c>
      <c r="E4027">
        <v>-67.033299999999997</v>
      </c>
      <c r="F4027" t="s">
        <v>702</v>
      </c>
      <c r="G4027" t="s">
        <v>703</v>
      </c>
      <c r="H4027" t="s">
        <v>704</v>
      </c>
      <c r="I4027" t="s">
        <v>6331</v>
      </c>
      <c r="J4027" t="s">
        <v>366</v>
      </c>
      <c r="K4027">
        <v>661897</v>
      </c>
      <c r="L4027">
        <v>1862657837</v>
      </c>
    </row>
    <row r="4028" spans="1:12" x14ac:dyDescent="0.45">
      <c r="A4028" t="str">
        <f t="shared" si="62"/>
        <v>Catiguá, São Paulo, Brazil</v>
      </c>
      <c r="B4028" t="s">
        <v>6332</v>
      </c>
      <c r="C4028" t="s">
        <v>6333</v>
      </c>
      <c r="D4028">
        <v>-21.05</v>
      </c>
      <c r="E4028">
        <v>-49.066699999999997</v>
      </c>
      <c r="F4028" t="s">
        <v>491</v>
      </c>
      <c r="G4028" t="s">
        <v>492</v>
      </c>
      <c r="H4028" t="s">
        <v>493</v>
      </c>
      <c r="I4028" t="s">
        <v>801</v>
      </c>
      <c r="K4028">
        <v>7603</v>
      </c>
      <c r="L4028">
        <v>1076476526</v>
      </c>
    </row>
    <row r="4029" spans="1:12" x14ac:dyDescent="0.45">
      <c r="A4029" t="str">
        <f t="shared" si="62"/>
        <v>Catió, Tombali, Guinea-Bissau</v>
      </c>
      <c r="B4029" t="s">
        <v>6334</v>
      </c>
      <c r="C4029" t="s">
        <v>6335</v>
      </c>
      <c r="D4029">
        <v>11.283300000000001</v>
      </c>
      <c r="E4029">
        <v>-15.25</v>
      </c>
      <c r="F4029" t="s">
        <v>3079</v>
      </c>
      <c r="G4029" t="s">
        <v>3080</v>
      </c>
      <c r="H4029" t="s">
        <v>3081</v>
      </c>
      <c r="I4029" t="s">
        <v>6336</v>
      </c>
      <c r="J4029" t="s">
        <v>378</v>
      </c>
      <c r="K4029">
        <v>26999</v>
      </c>
      <c r="L4029">
        <v>1624933572</v>
      </c>
    </row>
    <row r="4030" spans="1:12" x14ac:dyDescent="0.45">
      <c r="A4030" t="str">
        <f t="shared" si="62"/>
        <v>Catonsville, Maryland, United States</v>
      </c>
      <c r="B4030" t="s">
        <v>6337</v>
      </c>
      <c r="C4030" t="s">
        <v>6337</v>
      </c>
      <c r="D4030">
        <v>39.264600000000002</v>
      </c>
      <c r="E4030">
        <v>-76.742400000000004</v>
      </c>
      <c r="F4030" t="s">
        <v>530</v>
      </c>
      <c r="G4030" t="s">
        <v>531</v>
      </c>
      <c r="H4030" t="s">
        <v>532</v>
      </c>
      <c r="I4030" t="s">
        <v>588</v>
      </c>
      <c r="K4030">
        <v>41515</v>
      </c>
      <c r="L4030">
        <v>1840005679</v>
      </c>
    </row>
    <row r="4031" spans="1:12" x14ac:dyDescent="0.45">
      <c r="A4031" t="str">
        <f t="shared" si="62"/>
        <v>Catoosa, Oklahoma, United States</v>
      </c>
      <c r="B4031" t="s">
        <v>6338</v>
      </c>
      <c r="C4031" t="s">
        <v>6338</v>
      </c>
      <c r="D4031">
        <v>36.183199999999999</v>
      </c>
      <c r="E4031">
        <v>-95.766199999999998</v>
      </c>
      <c r="F4031" t="s">
        <v>530</v>
      </c>
      <c r="G4031" t="s">
        <v>531</v>
      </c>
      <c r="H4031" t="s">
        <v>532</v>
      </c>
      <c r="I4031" t="s">
        <v>798</v>
      </c>
      <c r="K4031">
        <v>6953</v>
      </c>
      <c r="L4031">
        <v>1840019048</v>
      </c>
    </row>
    <row r="4032" spans="1:12" x14ac:dyDescent="0.45">
      <c r="A4032" t="str">
        <f t="shared" si="62"/>
        <v>Catriel, Río Negro, Argentina</v>
      </c>
      <c r="B4032" t="s">
        <v>6339</v>
      </c>
      <c r="C4032" t="s">
        <v>6339</v>
      </c>
      <c r="D4032">
        <v>-37.877800000000001</v>
      </c>
      <c r="E4032">
        <v>-67.791700000000006</v>
      </c>
      <c r="F4032" t="s">
        <v>651</v>
      </c>
      <c r="G4032" t="s">
        <v>652</v>
      </c>
      <c r="H4032" t="s">
        <v>653</v>
      </c>
      <c r="I4032" t="s">
        <v>1593</v>
      </c>
      <c r="K4032">
        <v>17584</v>
      </c>
      <c r="L4032">
        <v>1032975217</v>
      </c>
    </row>
    <row r="4033" spans="1:12" x14ac:dyDescent="0.45">
      <c r="A4033" t="str">
        <f t="shared" si="62"/>
        <v>Catskill, New York, United States</v>
      </c>
      <c r="B4033" t="s">
        <v>6340</v>
      </c>
      <c r="C4033" t="s">
        <v>6340</v>
      </c>
      <c r="D4033">
        <v>42.206299999999999</v>
      </c>
      <c r="E4033">
        <v>-73.9435</v>
      </c>
      <c r="F4033" t="s">
        <v>530</v>
      </c>
      <c r="G4033" t="s">
        <v>531</v>
      </c>
      <c r="H4033" t="s">
        <v>532</v>
      </c>
      <c r="I4033" t="s">
        <v>803</v>
      </c>
      <c r="K4033">
        <v>11399</v>
      </c>
      <c r="L4033">
        <v>1840004650</v>
      </c>
    </row>
    <row r="4034" spans="1:12" x14ac:dyDescent="0.45">
      <c r="A4034" t="str">
        <f t="shared" si="62"/>
        <v>Cauquenes, Maule, Chile</v>
      </c>
      <c r="B4034" t="s">
        <v>6341</v>
      </c>
      <c r="C4034" t="s">
        <v>6341</v>
      </c>
      <c r="D4034">
        <v>-35.967100000000002</v>
      </c>
      <c r="E4034">
        <v>-72.315399999999997</v>
      </c>
      <c r="F4034" t="s">
        <v>1502</v>
      </c>
      <c r="G4034" t="s">
        <v>1503</v>
      </c>
      <c r="H4034" t="s">
        <v>1504</v>
      </c>
      <c r="I4034" t="s">
        <v>6342</v>
      </c>
      <c r="J4034" t="s">
        <v>366</v>
      </c>
      <c r="K4034">
        <v>31362</v>
      </c>
      <c r="L4034">
        <v>1152787999</v>
      </c>
    </row>
    <row r="4035" spans="1:12" x14ac:dyDescent="0.45">
      <c r="A4035" t="str">
        <f t="shared" ref="A4035:A4098" si="63">CONCATENATE(B4035,", ",I4035,", ",F4035)</f>
        <v>Căuşeni, Căuşeni, Moldova</v>
      </c>
      <c r="B4035" t="s">
        <v>6343</v>
      </c>
      <c r="C4035" t="s">
        <v>6344</v>
      </c>
      <c r="D4035">
        <v>46.644199999999998</v>
      </c>
      <c r="E4035">
        <v>29.413900000000002</v>
      </c>
      <c r="F4035" t="s">
        <v>2003</v>
      </c>
      <c r="G4035" t="s">
        <v>2004</v>
      </c>
      <c r="H4035" t="s">
        <v>2005</v>
      </c>
      <c r="I4035" t="s">
        <v>6343</v>
      </c>
      <c r="J4035" t="s">
        <v>378</v>
      </c>
      <c r="K4035">
        <v>15939</v>
      </c>
      <c r="L4035">
        <v>1498826686</v>
      </c>
    </row>
    <row r="4036" spans="1:12" x14ac:dyDescent="0.45">
      <c r="A4036" t="str">
        <f t="shared" si="63"/>
        <v>Cavaillon, Provence-Alpes-Côte d’Azur, France</v>
      </c>
      <c r="B4036" t="s">
        <v>6345</v>
      </c>
      <c r="C4036" t="s">
        <v>6345</v>
      </c>
      <c r="D4036">
        <v>43.837499999999999</v>
      </c>
      <c r="E4036">
        <v>5.0381</v>
      </c>
      <c r="F4036" t="s">
        <v>526</v>
      </c>
      <c r="G4036" t="s">
        <v>527</v>
      </c>
      <c r="H4036" t="s">
        <v>528</v>
      </c>
      <c r="I4036" t="s">
        <v>1081</v>
      </c>
      <c r="K4036">
        <v>26641</v>
      </c>
      <c r="L4036">
        <v>1250337002</v>
      </c>
    </row>
    <row r="4037" spans="1:12" x14ac:dyDescent="0.45">
      <c r="A4037" t="str">
        <f t="shared" si="63"/>
        <v>Cavalero, Washington, United States</v>
      </c>
      <c r="B4037" t="s">
        <v>6346</v>
      </c>
      <c r="C4037" t="s">
        <v>6346</v>
      </c>
      <c r="D4037">
        <v>47.9846</v>
      </c>
      <c r="E4037">
        <v>-122.07429999999999</v>
      </c>
      <c r="F4037" t="s">
        <v>530</v>
      </c>
      <c r="G4037" t="s">
        <v>531</v>
      </c>
      <c r="H4037" t="s">
        <v>532</v>
      </c>
      <c r="I4037" t="s">
        <v>585</v>
      </c>
      <c r="K4037">
        <v>5320</v>
      </c>
      <c r="L4037">
        <v>1840041913</v>
      </c>
    </row>
    <row r="4038" spans="1:12" x14ac:dyDescent="0.45">
      <c r="A4038" t="str">
        <f t="shared" si="63"/>
        <v>Cavan Monaghan, Ontario, Canada</v>
      </c>
      <c r="B4038" t="s">
        <v>6347</v>
      </c>
      <c r="C4038" t="s">
        <v>6347</v>
      </c>
      <c r="D4038">
        <v>44.2</v>
      </c>
      <c r="E4038">
        <v>-78.466700000000003</v>
      </c>
      <c r="F4038" t="s">
        <v>541</v>
      </c>
      <c r="G4038" t="s">
        <v>542</v>
      </c>
      <c r="H4038" t="s">
        <v>543</v>
      </c>
      <c r="I4038" t="s">
        <v>857</v>
      </c>
      <c r="K4038">
        <v>8829</v>
      </c>
      <c r="L4038">
        <v>1124001281</v>
      </c>
    </row>
    <row r="4039" spans="1:12" x14ac:dyDescent="0.45">
      <c r="A4039" t="str">
        <f t="shared" si="63"/>
        <v>Cave Creek, Arizona, United States</v>
      </c>
      <c r="B4039" t="s">
        <v>6348</v>
      </c>
      <c r="C4039" t="s">
        <v>6348</v>
      </c>
      <c r="D4039">
        <v>33.851300000000002</v>
      </c>
      <c r="E4039">
        <v>-111.98009999999999</v>
      </c>
      <c r="F4039" t="s">
        <v>530</v>
      </c>
      <c r="G4039" t="s">
        <v>531</v>
      </c>
      <c r="H4039" t="s">
        <v>532</v>
      </c>
      <c r="I4039" t="s">
        <v>2117</v>
      </c>
      <c r="K4039">
        <v>5838</v>
      </c>
      <c r="L4039">
        <v>1840022915</v>
      </c>
    </row>
    <row r="4040" spans="1:12" x14ac:dyDescent="0.45">
      <c r="A4040" t="str">
        <f t="shared" si="63"/>
        <v>Cave Spring, Virginia, United States</v>
      </c>
      <c r="B4040" t="s">
        <v>6349</v>
      </c>
      <c r="C4040" t="s">
        <v>6349</v>
      </c>
      <c r="D4040">
        <v>37.2254</v>
      </c>
      <c r="E4040">
        <v>-80.007300000000001</v>
      </c>
      <c r="F4040" t="s">
        <v>530</v>
      </c>
      <c r="G4040" t="s">
        <v>531</v>
      </c>
      <c r="H4040" t="s">
        <v>532</v>
      </c>
      <c r="I4040" t="s">
        <v>618</v>
      </c>
      <c r="K4040">
        <v>25793</v>
      </c>
      <c r="L4040">
        <v>1840006440</v>
      </c>
    </row>
    <row r="4041" spans="1:12" x14ac:dyDescent="0.45">
      <c r="A4041" t="str">
        <f t="shared" si="63"/>
        <v>Cave Springs, Arkansas, United States</v>
      </c>
      <c r="B4041" t="s">
        <v>6350</v>
      </c>
      <c r="C4041" t="s">
        <v>6350</v>
      </c>
      <c r="D4041">
        <v>36.270099999999999</v>
      </c>
      <c r="E4041">
        <v>-94.222499999999997</v>
      </c>
      <c r="F4041" t="s">
        <v>530</v>
      </c>
      <c r="G4041" t="s">
        <v>531</v>
      </c>
      <c r="H4041" t="s">
        <v>532</v>
      </c>
      <c r="I4041" t="s">
        <v>1616</v>
      </c>
      <c r="K4041">
        <v>5276</v>
      </c>
      <c r="L4041">
        <v>1840014440</v>
      </c>
    </row>
    <row r="4042" spans="1:12" x14ac:dyDescent="0.45">
      <c r="A4042" t="str">
        <f t="shared" si="63"/>
        <v>Caversham, Reading, United Kingdom</v>
      </c>
      <c r="B4042" t="s">
        <v>6351</v>
      </c>
      <c r="C4042" t="s">
        <v>6351</v>
      </c>
      <c r="D4042">
        <v>51.466999999999999</v>
      </c>
      <c r="E4042">
        <v>-0.97299999999999998</v>
      </c>
      <c r="F4042" t="s">
        <v>536</v>
      </c>
      <c r="G4042" t="s">
        <v>537</v>
      </c>
      <c r="H4042" t="s">
        <v>538</v>
      </c>
      <c r="I4042" t="s">
        <v>6352</v>
      </c>
      <c r="K4042">
        <v>23885</v>
      </c>
      <c r="L4042">
        <v>1826445684</v>
      </c>
    </row>
    <row r="4043" spans="1:12" x14ac:dyDescent="0.45">
      <c r="A4043" t="str">
        <f t="shared" si="63"/>
        <v>Cavite City, Cavite, Philippines</v>
      </c>
      <c r="B4043" t="s">
        <v>6353</v>
      </c>
      <c r="C4043" t="s">
        <v>6353</v>
      </c>
      <c r="D4043">
        <v>14.4833</v>
      </c>
      <c r="E4043">
        <v>120.9</v>
      </c>
      <c r="F4043" t="s">
        <v>1373</v>
      </c>
      <c r="G4043" t="s">
        <v>1374</v>
      </c>
      <c r="H4043" t="s">
        <v>1375</v>
      </c>
      <c r="I4043" t="s">
        <v>2957</v>
      </c>
      <c r="K4043">
        <v>102806</v>
      </c>
      <c r="L4043">
        <v>1608639398</v>
      </c>
    </row>
    <row r="4044" spans="1:12" x14ac:dyDescent="0.45">
      <c r="A4044" t="str">
        <f t="shared" si="63"/>
        <v>Cawnpore, Uttar Pradesh, India</v>
      </c>
      <c r="B4044" t="s">
        <v>6354</v>
      </c>
      <c r="C4044" t="s">
        <v>6354</v>
      </c>
      <c r="D4044">
        <v>26.4725</v>
      </c>
      <c r="E4044">
        <v>80.331100000000006</v>
      </c>
      <c r="F4044" t="s">
        <v>626</v>
      </c>
      <c r="G4044" t="s">
        <v>627</v>
      </c>
      <c r="H4044" t="s">
        <v>628</v>
      </c>
      <c r="I4044" t="s">
        <v>939</v>
      </c>
      <c r="K4044">
        <v>2701324</v>
      </c>
      <c r="L4044">
        <v>1356575238</v>
      </c>
    </row>
    <row r="4045" spans="1:12" x14ac:dyDescent="0.45">
      <c r="A4045" t="str">
        <f t="shared" si="63"/>
        <v>Caxias, Maranhão, Brazil</v>
      </c>
      <c r="B4045" t="s">
        <v>6355</v>
      </c>
      <c r="C4045" t="s">
        <v>6355</v>
      </c>
      <c r="D4045">
        <v>-4.8330000000000002</v>
      </c>
      <c r="E4045">
        <v>-43.35</v>
      </c>
      <c r="F4045" t="s">
        <v>491</v>
      </c>
      <c r="G4045" t="s">
        <v>492</v>
      </c>
      <c r="H4045" t="s">
        <v>493</v>
      </c>
      <c r="I4045" t="s">
        <v>2941</v>
      </c>
      <c r="K4045">
        <v>134640</v>
      </c>
      <c r="L4045">
        <v>1076325693</v>
      </c>
    </row>
    <row r="4046" spans="1:12" x14ac:dyDescent="0.45">
      <c r="A4046" t="str">
        <f t="shared" si="63"/>
        <v>Caxias do Sul, Rio Grande do Sul, Brazil</v>
      </c>
      <c r="B4046" t="s">
        <v>6356</v>
      </c>
      <c r="C4046" t="s">
        <v>6356</v>
      </c>
      <c r="D4046">
        <v>-29.18</v>
      </c>
      <c r="E4046">
        <v>-51.17</v>
      </c>
      <c r="F4046" t="s">
        <v>491</v>
      </c>
      <c r="G4046" t="s">
        <v>492</v>
      </c>
      <c r="H4046" t="s">
        <v>493</v>
      </c>
      <c r="I4046" t="s">
        <v>3101</v>
      </c>
      <c r="K4046">
        <v>381270</v>
      </c>
      <c r="L4046">
        <v>1076809957</v>
      </c>
    </row>
    <row r="4047" spans="1:12" x14ac:dyDescent="0.45">
      <c r="A4047" t="str">
        <f t="shared" si="63"/>
        <v>Caxito, Bengo, Angola</v>
      </c>
      <c r="B4047" t="s">
        <v>6357</v>
      </c>
      <c r="C4047" t="s">
        <v>6357</v>
      </c>
      <c r="D4047">
        <v>-8.6466999999999992</v>
      </c>
      <c r="E4047">
        <v>13.664199999999999</v>
      </c>
      <c r="F4047" t="s">
        <v>1809</v>
      </c>
      <c r="G4047" t="s">
        <v>1810</v>
      </c>
      <c r="H4047" t="s">
        <v>1811</v>
      </c>
      <c r="I4047" t="s">
        <v>1812</v>
      </c>
      <c r="J4047" t="s">
        <v>378</v>
      </c>
      <c r="K4047">
        <v>28224</v>
      </c>
      <c r="L4047">
        <v>1024050171</v>
      </c>
    </row>
    <row r="4048" spans="1:12" x14ac:dyDescent="0.45">
      <c r="A4048" t="str">
        <f t="shared" si="63"/>
        <v>Cayambe, Pichincha, Ecuador</v>
      </c>
      <c r="B4048" t="s">
        <v>6358</v>
      </c>
      <c r="C4048" t="s">
        <v>6358</v>
      </c>
      <c r="D4048">
        <v>4.3900000000000002E-2</v>
      </c>
      <c r="E4048">
        <v>-78.156099999999995</v>
      </c>
      <c r="F4048" t="s">
        <v>1415</v>
      </c>
      <c r="G4048" t="s">
        <v>1416</v>
      </c>
      <c r="H4048" t="s">
        <v>1417</v>
      </c>
      <c r="I4048" t="s">
        <v>6359</v>
      </c>
      <c r="K4048">
        <v>39028</v>
      </c>
      <c r="L4048">
        <v>1218475970</v>
      </c>
    </row>
    <row r="4049" spans="1:12" x14ac:dyDescent="0.45">
      <c r="A4049" t="str">
        <f t="shared" si="63"/>
        <v>Cayce, South Carolina, United States</v>
      </c>
      <c r="B4049" t="s">
        <v>6360</v>
      </c>
      <c r="C4049" t="s">
        <v>6360</v>
      </c>
      <c r="D4049">
        <v>33.945799999999998</v>
      </c>
      <c r="E4049">
        <v>-81.043300000000002</v>
      </c>
      <c r="F4049" t="s">
        <v>530</v>
      </c>
      <c r="G4049" t="s">
        <v>531</v>
      </c>
      <c r="H4049" t="s">
        <v>532</v>
      </c>
      <c r="I4049" t="s">
        <v>534</v>
      </c>
      <c r="K4049">
        <v>14009</v>
      </c>
      <c r="L4049">
        <v>1840014734</v>
      </c>
    </row>
    <row r="4050" spans="1:12" x14ac:dyDescent="0.45">
      <c r="A4050" t="str">
        <f t="shared" si="63"/>
        <v>Cayenne, , French Guiana</v>
      </c>
      <c r="B4050" t="s">
        <v>6361</v>
      </c>
      <c r="C4050" t="s">
        <v>6361</v>
      </c>
      <c r="D4050">
        <v>4.9329999999999998</v>
      </c>
      <c r="E4050">
        <v>-52.33</v>
      </c>
      <c r="F4050" t="s">
        <v>6362</v>
      </c>
      <c r="G4050" t="s">
        <v>6363</v>
      </c>
      <c r="H4050" t="s">
        <v>6364</v>
      </c>
      <c r="J4050" t="s">
        <v>378</v>
      </c>
      <c r="K4050">
        <v>61550</v>
      </c>
      <c r="L4050">
        <v>1254304969</v>
      </c>
    </row>
    <row r="4051" spans="1:12" x14ac:dyDescent="0.45">
      <c r="A4051" t="str">
        <f t="shared" si="63"/>
        <v>Cayey, Puerto Rico, Puerto Rico</v>
      </c>
      <c r="B4051" t="s">
        <v>6365</v>
      </c>
      <c r="C4051" t="s">
        <v>6365</v>
      </c>
      <c r="D4051">
        <v>18.114999999999998</v>
      </c>
      <c r="E4051">
        <v>-66.162999999999997</v>
      </c>
      <c r="F4051" t="s">
        <v>961</v>
      </c>
      <c r="G4051" t="s">
        <v>962</v>
      </c>
      <c r="H4051" t="s">
        <v>963</v>
      </c>
      <c r="I4051" t="s">
        <v>961</v>
      </c>
      <c r="K4051">
        <v>14610</v>
      </c>
      <c r="L4051">
        <v>1630035640</v>
      </c>
    </row>
    <row r="4052" spans="1:12" x14ac:dyDescent="0.45">
      <c r="A4052" t="str">
        <f t="shared" si="63"/>
        <v>Çayırova, Kocaeli, Turkey</v>
      </c>
      <c r="B4052" t="s">
        <v>6366</v>
      </c>
      <c r="C4052" t="s">
        <v>6367</v>
      </c>
      <c r="D4052">
        <v>40.826500000000003</v>
      </c>
      <c r="E4052">
        <v>29.374500000000001</v>
      </c>
      <c r="F4052" t="s">
        <v>806</v>
      </c>
      <c r="G4052" t="s">
        <v>807</v>
      </c>
      <c r="H4052" t="s">
        <v>808</v>
      </c>
      <c r="I4052" t="s">
        <v>6368</v>
      </c>
      <c r="J4052" t="s">
        <v>366</v>
      </c>
      <c r="K4052">
        <v>129655</v>
      </c>
      <c r="L4052">
        <v>1792546631</v>
      </c>
    </row>
    <row r="4053" spans="1:12" x14ac:dyDescent="0.45">
      <c r="A4053" t="str">
        <f t="shared" si="63"/>
        <v>Cazenovia, New York, United States</v>
      </c>
      <c r="B4053" t="s">
        <v>6369</v>
      </c>
      <c r="C4053" t="s">
        <v>6369</v>
      </c>
      <c r="D4053">
        <v>42.912199999999999</v>
      </c>
      <c r="E4053">
        <v>-75.863600000000005</v>
      </c>
      <c r="F4053" t="s">
        <v>530</v>
      </c>
      <c r="G4053" t="s">
        <v>531</v>
      </c>
      <c r="H4053" t="s">
        <v>532</v>
      </c>
      <c r="I4053" t="s">
        <v>803</v>
      </c>
      <c r="K4053">
        <v>7007</v>
      </c>
      <c r="L4053">
        <v>1840004360</v>
      </c>
    </row>
    <row r="4054" spans="1:12" x14ac:dyDescent="0.45">
      <c r="A4054" t="str">
        <f t="shared" si="63"/>
        <v>Cazombo, Moxico, Angola</v>
      </c>
      <c r="B4054" t="s">
        <v>6370</v>
      </c>
      <c r="C4054" t="s">
        <v>6370</v>
      </c>
      <c r="D4054">
        <v>-11.8896</v>
      </c>
      <c r="E4054">
        <v>22.9</v>
      </c>
      <c r="F4054" t="s">
        <v>1809</v>
      </c>
      <c r="G4054" t="s">
        <v>1810</v>
      </c>
      <c r="H4054" t="s">
        <v>1811</v>
      </c>
      <c r="I4054" t="s">
        <v>6063</v>
      </c>
      <c r="K4054">
        <v>298</v>
      </c>
      <c r="L4054">
        <v>1024334740</v>
      </c>
    </row>
    <row r="4055" spans="1:12" x14ac:dyDescent="0.45">
      <c r="A4055" t="str">
        <f t="shared" si="63"/>
        <v>Ceadîr-Lunga, Găgăuzia, Moldova</v>
      </c>
      <c r="B4055" t="s">
        <v>6371</v>
      </c>
      <c r="C4055" t="s">
        <v>6372</v>
      </c>
      <c r="D4055">
        <v>46.055</v>
      </c>
      <c r="E4055">
        <v>28.830300000000001</v>
      </c>
      <c r="F4055" t="s">
        <v>2003</v>
      </c>
      <c r="G4055" t="s">
        <v>2004</v>
      </c>
      <c r="H4055" t="s">
        <v>2005</v>
      </c>
      <c r="I4055" t="s">
        <v>6373</v>
      </c>
      <c r="K4055">
        <v>16605</v>
      </c>
      <c r="L4055">
        <v>1498057941</v>
      </c>
    </row>
    <row r="4056" spans="1:12" x14ac:dyDescent="0.45">
      <c r="A4056" t="str">
        <f t="shared" si="63"/>
        <v>Cəbrayıl, Cəbrayıl, Azerbaijan</v>
      </c>
      <c r="B4056" t="s">
        <v>6374</v>
      </c>
      <c r="C4056" t="s">
        <v>6375</v>
      </c>
      <c r="D4056">
        <v>39.4</v>
      </c>
      <c r="E4056">
        <v>47.0261</v>
      </c>
      <c r="F4056" t="s">
        <v>906</v>
      </c>
      <c r="G4056" t="s">
        <v>907</v>
      </c>
      <c r="H4056" t="s">
        <v>908</v>
      </c>
      <c r="I4056" t="s">
        <v>6374</v>
      </c>
      <c r="J4056" t="s">
        <v>378</v>
      </c>
      <c r="L4056">
        <v>1031379235</v>
      </c>
    </row>
    <row r="4057" spans="1:12" x14ac:dyDescent="0.45">
      <c r="A4057" t="str">
        <f t="shared" si="63"/>
        <v>Cebu City, Cebu, Philippines</v>
      </c>
      <c r="B4057" t="s">
        <v>6376</v>
      </c>
      <c r="C4057" t="s">
        <v>6376</v>
      </c>
      <c r="D4057">
        <v>10.3</v>
      </c>
      <c r="E4057">
        <v>123.9</v>
      </c>
      <c r="F4057" t="s">
        <v>1373</v>
      </c>
      <c r="G4057" t="s">
        <v>1374</v>
      </c>
      <c r="H4057" t="s">
        <v>1375</v>
      </c>
      <c r="I4057" t="s">
        <v>4809</v>
      </c>
      <c r="J4057" t="s">
        <v>378</v>
      </c>
      <c r="K4057">
        <v>922611</v>
      </c>
      <c r="L4057">
        <v>1608136151</v>
      </c>
    </row>
    <row r="4058" spans="1:12" x14ac:dyDescent="0.45">
      <c r="A4058" t="str">
        <f t="shared" si="63"/>
        <v>Cecil, Pennsylvania, United States</v>
      </c>
      <c r="B4058" t="s">
        <v>6377</v>
      </c>
      <c r="C4058" t="s">
        <v>6377</v>
      </c>
      <c r="D4058">
        <v>40.314700000000002</v>
      </c>
      <c r="E4058">
        <v>-80.194299999999998</v>
      </c>
      <c r="F4058" t="s">
        <v>530</v>
      </c>
      <c r="G4058" t="s">
        <v>531</v>
      </c>
      <c r="H4058" t="s">
        <v>532</v>
      </c>
      <c r="I4058" t="s">
        <v>620</v>
      </c>
      <c r="K4058">
        <v>12245</v>
      </c>
      <c r="L4058">
        <v>1840034893</v>
      </c>
    </row>
    <row r="4059" spans="1:12" x14ac:dyDescent="0.45">
      <c r="A4059" t="str">
        <f t="shared" si="63"/>
        <v>Cedar City, Utah, United States</v>
      </c>
      <c r="B4059" t="s">
        <v>6378</v>
      </c>
      <c r="C4059" t="s">
        <v>6378</v>
      </c>
      <c r="D4059">
        <v>37.683399999999999</v>
      </c>
      <c r="E4059">
        <v>-113.0956</v>
      </c>
      <c r="F4059" t="s">
        <v>530</v>
      </c>
      <c r="G4059" t="s">
        <v>531</v>
      </c>
      <c r="H4059" t="s">
        <v>532</v>
      </c>
      <c r="I4059" t="s">
        <v>1667</v>
      </c>
      <c r="K4059">
        <v>39995</v>
      </c>
      <c r="L4059">
        <v>1840018895</v>
      </c>
    </row>
    <row r="4060" spans="1:12" x14ac:dyDescent="0.45">
      <c r="A4060" t="str">
        <f t="shared" si="63"/>
        <v>Cedar Falls, Iowa, United States</v>
      </c>
      <c r="B4060" t="s">
        <v>6379</v>
      </c>
      <c r="C4060" t="s">
        <v>6379</v>
      </c>
      <c r="D4060">
        <v>42.519500000000001</v>
      </c>
      <c r="E4060">
        <v>-92.453400000000002</v>
      </c>
      <c r="F4060" t="s">
        <v>530</v>
      </c>
      <c r="G4060" t="s">
        <v>531</v>
      </c>
      <c r="H4060" t="s">
        <v>532</v>
      </c>
      <c r="I4060" t="s">
        <v>1552</v>
      </c>
      <c r="K4060">
        <v>40536</v>
      </c>
      <c r="L4060">
        <v>1840006946</v>
      </c>
    </row>
    <row r="4061" spans="1:12" x14ac:dyDescent="0.45">
      <c r="A4061" t="str">
        <f t="shared" si="63"/>
        <v>Cedar Grove, New Jersey, United States</v>
      </c>
      <c r="B4061" t="s">
        <v>6380</v>
      </c>
      <c r="C4061" t="s">
        <v>6380</v>
      </c>
      <c r="D4061">
        <v>40.856499999999997</v>
      </c>
      <c r="E4061">
        <v>-74.228700000000003</v>
      </c>
      <c r="F4061" t="s">
        <v>530</v>
      </c>
      <c r="G4061" t="s">
        <v>531</v>
      </c>
      <c r="H4061" t="s">
        <v>532</v>
      </c>
      <c r="I4061" t="s">
        <v>587</v>
      </c>
      <c r="K4061">
        <v>12531</v>
      </c>
      <c r="L4061">
        <v>1840081752</v>
      </c>
    </row>
    <row r="4062" spans="1:12" x14ac:dyDescent="0.45">
      <c r="A4062" t="str">
        <f t="shared" si="63"/>
        <v>Cedar Hill, Texas, United States</v>
      </c>
      <c r="B4062" t="s">
        <v>6381</v>
      </c>
      <c r="C4062" t="s">
        <v>6381</v>
      </c>
      <c r="D4062">
        <v>32.581000000000003</v>
      </c>
      <c r="E4062">
        <v>-96.959100000000007</v>
      </c>
      <c r="F4062" t="s">
        <v>530</v>
      </c>
      <c r="G4062" t="s">
        <v>531</v>
      </c>
      <c r="H4062" t="s">
        <v>532</v>
      </c>
      <c r="I4062" t="s">
        <v>610</v>
      </c>
      <c r="K4062">
        <v>47930</v>
      </c>
      <c r="L4062">
        <v>1840019433</v>
      </c>
    </row>
    <row r="4063" spans="1:12" x14ac:dyDescent="0.45">
      <c r="A4063" t="str">
        <f t="shared" si="63"/>
        <v>Cedar Hills, Utah, United States</v>
      </c>
      <c r="B4063" t="s">
        <v>6382</v>
      </c>
      <c r="C4063" t="s">
        <v>6382</v>
      </c>
      <c r="D4063">
        <v>40.413499999999999</v>
      </c>
      <c r="E4063">
        <v>-111.753</v>
      </c>
      <c r="F4063" t="s">
        <v>530</v>
      </c>
      <c r="G4063" t="s">
        <v>531</v>
      </c>
      <c r="H4063" t="s">
        <v>532</v>
      </c>
      <c r="I4063" t="s">
        <v>1667</v>
      </c>
      <c r="K4063">
        <v>10083</v>
      </c>
      <c r="L4063">
        <v>1840018754</v>
      </c>
    </row>
    <row r="4064" spans="1:12" x14ac:dyDescent="0.45">
      <c r="A4064" t="str">
        <f t="shared" si="63"/>
        <v>Cedar Hills, Oregon, United States</v>
      </c>
      <c r="B4064" t="s">
        <v>6382</v>
      </c>
      <c r="C4064" t="s">
        <v>6382</v>
      </c>
      <c r="D4064">
        <v>45.5047</v>
      </c>
      <c r="E4064">
        <v>-122.8051</v>
      </c>
      <c r="F4064" t="s">
        <v>530</v>
      </c>
      <c r="G4064" t="s">
        <v>531</v>
      </c>
      <c r="H4064" t="s">
        <v>532</v>
      </c>
      <c r="I4064" t="s">
        <v>1426</v>
      </c>
      <c r="K4064">
        <v>8480</v>
      </c>
      <c r="L4064">
        <v>1840034716</v>
      </c>
    </row>
    <row r="4065" spans="1:12" x14ac:dyDescent="0.45">
      <c r="A4065" t="str">
        <f t="shared" si="63"/>
        <v>Cedar Lake, Indiana, United States</v>
      </c>
      <c r="B4065" t="s">
        <v>6383</v>
      </c>
      <c r="C4065" t="s">
        <v>6383</v>
      </c>
      <c r="D4065">
        <v>41.369700000000002</v>
      </c>
      <c r="E4065">
        <v>-87.438299999999998</v>
      </c>
      <c r="F4065" t="s">
        <v>530</v>
      </c>
      <c r="G4065" t="s">
        <v>531</v>
      </c>
      <c r="H4065" t="s">
        <v>532</v>
      </c>
      <c r="I4065" t="s">
        <v>1964</v>
      </c>
      <c r="K4065">
        <v>13183</v>
      </c>
      <c r="L4065">
        <v>1840009259</v>
      </c>
    </row>
    <row r="4066" spans="1:12" x14ac:dyDescent="0.45">
      <c r="A4066" t="str">
        <f t="shared" si="63"/>
        <v>Cedar Mill, Oregon, United States</v>
      </c>
      <c r="B4066" t="s">
        <v>6384</v>
      </c>
      <c r="C4066" t="s">
        <v>6384</v>
      </c>
      <c r="D4066">
        <v>45.535499999999999</v>
      </c>
      <c r="E4066">
        <v>-122.8006</v>
      </c>
      <c r="F4066" t="s">
        <v>530</v>
      </c>
      <c r="G4066" t="s">
        <v>531</v>
      </c>
      <c r="H4066" t="s">
        <v>532</v>
      </c>
      <c r="I4066" t="s">
        <v>1426</v>
      </c>
      <c r="K4066">
        <v>17897</v>
      </c>
      <c r="L4066">
        <v>1840034678</v>
      </c>
    </row>
    <row r="4067" spans="1:12" x14ac:dyDescent="0.45">
      <c r="A4067" t="str">
        <f t="shared" si="63"/>
        <v>Cedar Park, Texas, United States</v>
      </c>
      <c r="B4067" t="s">
        <v>6385</v>
      </c>
      <c r="C4067" t="s">
        <v>6385</v>
      </c>
      <c r="D4067">
        <v>30.5106</v>
      </c>
      <c r="E4067">
        <v>-97.819599999999994</v>
      </c>
      <c r="F4067" t="s">
        <v>530</v>
      </c>
      <c r="G4067" t="s">
        <v>531</v>
      </c>
      <c r="H4067" t="s">
        <v>532</v>
      </c>
      <c r="I4067" t="s">
        <v>610</v>
      </c>
      <c r="K4067">
        <v>79462</v>
      </c>
      <c r="L4067">
        <v>1840019572</v>
      </c>
    </row>
    <row r="4068" spans="1:12" x14ac:dyDescent="0.45">
      <c r="A4068" t="str">
        <f t="shared" si="63"/>
        <v>Cedar Rapids, Iowa, United States</v>
      </c>
      <c r="B4068" t="s">
        <v>6386</v>
      </c>
      <c r="C4068" t="s">
        <v>6386</v>
      </c>
      <c r="D4068">
        <v>41.966500000000003</v>
      </c>
      <c r="E4068">
        <v>-91.678200000000004</v>
      </c>
      <c r="F4068" t="s">
        <v>530</v>
      </c>
      <c r="G4068" t="s">
        <v>531</v>
      </c>
      <c r="H4068" t="s">
        <v>532</v>
      </c>
      <c r="I4068" t="s">
        <v>1552</v>
      </c>
      <c r="K4068">
        <v>188038</v>
      </c>
      <c r="L4068">
        <v>1840000471</v>
      </c>
    </row>
    <row r="4069" spans="1:12" x14ac:dyDescent="0.45">
      <c r="A4069" t="str">
        <f t="shared" si="63"/>
        <v>Cedarburg, Wisconsin, United States</v>
      </c>
      <c r="B4069" t="s">
        <v>6387</v>
      </c>
      <c r="C4069" t="s">
        <v>6387</v>
      </c>
      <c r="D4069">
        <v>43.299100000000003</v>
      </c>
      <c r="E4069">
        <v>-87.988699999999994</v>
      </c>
      <c r="F4069" t="s">
        <v>530</v>
      </c>
      <c r="G4069" t="s">
        <v>531</v>
      </c>
      <c r="H4069" t="s">
        <v>532</v>
      </c>
      <c r="I4069" t="s">
        <v>1611</v>
      </c>
      <c r="K4069">
        <v>11603</v>
      </c>
      <c r="L4069">
        <v>1840002825</v>
      </c>
    </row>
    <row r="4070" spans="1:12" x14ac:dyDescent="0.45">
      <c r="A4070" t="str">
        <f t="shared" si="63"/>
        <v>Cedarhurst, New York, United States</v>
      </c>
      <c r="B4070" t="s">
        <v>6388</v>
      </c>
      <c r="C4070" t="s">
        <v>6388</v>
      </c>
      <c r="D4070">
        <v>40.6252</v>
      </c>
      <c r="E4070">
        <v>-73.727800000000002</v>
      </c>
      <c r="F4070" t="s">
        <v>530</v>
      </c>
      <c r="G4070" t="s">
        <v>531</v>
      </c>
      <c r="H4070" t="s">
        <v>532</v>
      </c>
      <c r="I4070" t="s">
        <v>803</v>
      </c>
      <c r="K4070">
        <v>6633</v>
      </c>
      <c r="L4070">
        <v>1840005339</v>
      </c>
    </row>
    <row r="4071" spans="1:12" x14ac:dyDescent="0.45">
      <c r="A4071" t="str">
        <f t="shared" si="63"/>
        <v>Cedartown, Georgia, United States</v>
      </c>
      <c r="B4071" t="s">
        <v>6389</v>
      </c>
      <c r="C4071" t="s">
        <v>6389</v>
      </c>
      <c r="D4071">
        <v>34.022300000000001</v>
      </c>
      <c r="E4071">
        <v>-85.247900000000001</v>
      </c>
      <c r="F4071" t="s">
        <v>530</v>
      </c>
      <c r="G4071" t="s">
        <v>531</v>
      </c>
      <c r="H4071" t="s">
        <v>532</v>
      </c>
      <c r="I4071" t="s">
        <v>763</v>
      </c>
      <c r="K4071">
        <v>12819</v>
      </c>
      <c r="L4071">
        <v>1840014752</v>
      </c>
    </row>
    <row r="4072" spans="1:12" x14ac:dyDescent="0.45">
      <c r="A4072" t="str">
        <f t="shared" si="63"/>
        <v>Cedral, São Paulo, Brazil</v>
      </c>
      <c r="B4072" t="s">
        <v>6390</v>
      </c>
      <c r="C4072" t="s">
        <v>6390</v>
      </c>
      <c r="D4072">
        <v>-20.902799999999999</v>
      </c>
      <c r="E4072">
        <v>-49.267800000000001</v>
      </c>
      <c r="F4072" t="s">
        <v>491</v>
      </c>
      <c r="G4072" t="s">
        <v>492</v>
      </c>
      <c r="H4072" t="s">
        <v>493</v>
      </c>
      <c r="I4072" t="s">
        <v>801</v>
      </c>
      <c r="K4072">
        <v>8767</v>
      </c>
      <c r="L4072">
        <v>1076000902</v>
      </c>
    </row>
    <row r="4073" spans="1:12" x14ac:dyDescent="0.45">
      <c r="A4073" t="str">
        <f t="shared" si="63"/>
        <v>Ceduna, South Australia, Australia</v>
      </c>
      <c r="B4073" t="s">
        <v>6391</v>
      </c>
      <c r="C4073" t="s">
        <v>6391</v>
      </c>
      <c r="D4073">
        <v>-32.116700000000002</v>
      </c>
      <c r="E4073">
        <v>133.66669999999999</v>
      </c>
      <c r="F4073" t="s">
        <v>830</v>
      </c>
      <c r="G4073" t="s">
        <v>831</v>
      </c>
      <c r="H4073" t="s">
        <v>832</v>
      </c>
      <c r="I4073" t="s">
        <v>833</v>
      </c>
      <c r="K4073">
        <v>2157</v>
      </c>
      <c r="L4073">
        <v>1036725988</v>
      </c>
    </row>
    <row r="4074" spans="1:12" x14ac:dyDescent="0.45">
      <c r="A4074" t="str">
        <f t="shared" si="63"/>
        <v>Ceerigaabo, Sanaag, Somalia</v>
      </c>
      <c r="B4074" t="s">
        <v>6392</v>
      </c>
      <c r="C4074" t="s">
        <v>6392</v>
      </c>
      <c r="D4074">
        <v>10.616199999999999</v>
      </c>
      <c r="E4074">
        <v>47.367899999999999</v>
      </c>
      <c r="F4074" t="s">
        <v>3153</v>
      </c>
      <c r="G4074" t="s">
        <v>3154</v>
      </c>
      <c r="H4074" t="s">
        <v>3155</v>
      </c>
      <c r="I4074" t="s">
        <v>6393</v>
      </c>
      <c r="J4074" t="s">
        <v>378</v>
      </c>
      <c r="L4074">
        <v>1706173875</v>
      </c>
    </row>
    <row r="4075" spans="1:12" x14ac:dyDescent="0.45">
      <c r="A4075" t="str">
        <f t="shared" si="63"/>
        <v>Cegléd, Pest, Hungary</v>
      </c>
      <c r="B4075" t="s">
        <v>6394</v>
      </c>
      <c r="C4075" t="s">
        <v>6395</v>
      </c>
      <c r="D4075">
        <v>47.177199999999999</v>
      </c>
      <c r="E4075">
        <v>19.798100000000002</v>
      </c>
      <c r="F4075" t="s">
        <v>641</v>
      </c>
      <c r="G4075" t="s">
        <v>642</v>
      </c>
      <c r="H4075" t="s">
        <v>643</v>
      </c>
      <c r="I4075" t="s">
        <v>644</v>
      </c>
      <c r="J4075" t="s">
        <v>366</v>
      </c>
      <c r="K4075">
        <v>35523</v>
      </c>
      <c r="L4075">
        <v>1348930347</v>
      </c>
    </row>
    <row r="4076" spans="1:12" x14ac:dyDescent="0.45">
      <c r="A4076" t="str">
        <f t="shared" si="63"/>
        <v>Cehu Silvaniei, Sălaj, Romania</v>
      </c>
      <c r="B4076" t="s">
        <v>6396</v>
      </c>
      <c r="C4076" t="s">
        <v>6396</v>
      </c>
      <c r="D4076">
        <v>47.411999999999999</v>
      </c>
      <c r="E4076">
        <v>23.18</v>
      </c>
      <c r="F4076" t="s">
        <v>665</v>
      </c>
      <c r="G4076" t="s">
        <v>666</v>
      </c>
      <c r="H4076" t="s">
        <v>667</v>
      </c>
      <c r="I4076" t="s">
        <v>6397</v>
      </c>
      <c r="K4076">
        <v>7214</v>
      </c>
      <c r="L4076">
        <v>1642540391</v>
      </c>
    </row>
    <row r="4077" spans="1:12" x14ac:dyDescent="0.45">
      <c r="A4077" t="str">
        <f t="shared" si="63"/>
        <v>Ceiba, Puerto Rico, Puerto Rico</v>
      </c>
      <c r="B4077" t="s">
        <v>6398</v>
      </c>
      <c r="C4077" t="s">
        <v>6398</v>
      </c>
      <c r="D4077">
        <v>18.265000000000001</v>
      </c>
      <c r="E4077">
        <v>-65.648799999999994</v>
      </c>
      <c r="F4077" t="s">
        <v>961</v>
      </c>
      <c r="G4077" t="s">
        <v>962</v>
      </c>
      <c r="H4077" t="s">
        <v>963</v>
      </c>
      <c r="I4077" t="s">
        <v>961</v>
      </c>
      <c r="K4077">
        <v>5613</v>
      </c>
      <c r="L4077">
        <v>1630035643</v>
      </c>
    </row>
    <row r="4078" spans="1:12" x14ac:dyDescent="0.45">
      <c r="A4078" t="str">
        <f t="shared" si="63"/>
        <v>Čelákovice, Středočeský Kraj, Czechia</v>
      </c>
      <c r="B4078" t="s">
        <v>6399</v>
      </c>
      <c r="C4078" t="s">
        <v>6400</v>
      </c>
      <c r="D4078">
        <v>50.160499999999999</v>
      </c>
      <c r="E4078">
        <v>14.7501</v>
      </c>
      <c r="F4078" t="s">
        <v>2480</v>
      </c>
      <c r="G4078" t="s">
        <v>2481</v>
      </c>
      <c r="H4078" t="s">
        <v>2482</v>
      </c>
      <c r="I4078" t="s">
        <v>3197</v>
      </c>
      <c r="K4078">
        <v>12273</v>
      </c>
      <c r="L4078">
        <v>1203396532</v>
      </c>
    </row>
    <row r="4079" spans="1:12" x14ac:dyDescent="0.45">
      <c r="A4079" t="str">
        <f t="shared" si="63"/>
        <v>Celaya, Guanajuato, Mexico</v>
      </c>
      <c r="B4079" t="s">
        <v>6401</v>
      </c>
      <c r="C4079" t="s">
        <v>6401</v>
      </c>
      <c r="D4079">
        <v>20.522200000000002</v>
      </c>
      <c r="E4079">
        <v>-100.8122</v>
      </c>
      <c r="F4079" t="s">
        <v>519</v>
      </c>
      <c r="G4079" t="s">
        <v>520</v>
      </c>
      <c r="H4079" t="s">
        <v>521</v>
      </c>
      <c r="I4079" t="s">
        <v>522</v>
      </c>
      <c r="J4079" t="s">
        <v>366</v>
      </c>
      <c r="K4079">
        <v>468469</v>
      </c>
      <c r="L4079">
        <v>1484979555</v>
      </c>
    </row>
    <row r="4080" spans="1:12" x14ac:dyDescent="0.45">
      <c r="A4080" t="str">
        <f t="shared" si="63"/>
        <v>Celebration, Florida, United States</v>
      </c>
      <c r="B4080" t="s">
        <v>6402</v>
      </c>
      <c r="C4080" t="s">
        <v>6402</v>
      </c>
      <c r="D4080">
        <v>28.310199999999998</v>
      </c>
      <c r="E4080">
        <v>-81.551000000000002</v>
      </c>
      <c r="F4080" t="s">
        <v>530</v>
      </c>
      <c r="G4080" t="s">
        <v>531</v>
      </c>
      <c r="H4080" t="s">
        <v>532</v>
      </c>
      <c r="I4080" t="s">
        <v>1378</v>
      </c>
      <c r="K4080">
        <v>9329</v>
      </c>
      <c r="L4080">
        <v>1840014138</v>
      </c>
    </row>
    <row r="4081" spans="1:12" x14ac:dyDescent="0.45">
      <c r="A4081" t="str">
        <f t="shared" si="63"/>
        <v>Çeleken, Balkan, Turkmenistan</v>
      </c>
      <c r="B4081" t="s">
        <v>6403</v>
      </c>
      <c r="C4081" t="s">
        <v>6404</v>
      </c>
      <c r="D4081">
        <v>39.436199999999999</v>
      </c>
      <c r="E4081">
        <v>53.122599999999998</v>
      </c>
      <c r="F4081" t="s">
        <v>481</v>
      </c>
      <c r="G4081" t="s">
        <v>482</v>
      </c>
      <c r="H4081" t="s">
        <v>483</v>
      </c>
      <c r="I4081" t="s">
        <v>3266</v>
      </c>
      <c r="K4081">
        <v>1206</v>
      </c>
      <c r="L4081">
        <v>1795554809</v>
      </c>
    </row>
    <row r="4082" spans="1:12" x14ac:dyDescent="0.45">
      <c r="A4082" t="str">
        <f t="shared" si="63"/>
        <v>Celestún, Yucatán, Mexico</v>
      </c>
      <c r="B4082" t="s">
        <v>6405</v>
      </c>
      <c r="C4082" t="s">
        <v>6406</v>
      </c>
      <c r="D4082">
        <v>20.8583</v>
      </c>
      <c r="E4082">
        <v>-90.4</v>
      </c>
      <c r="F4082" t="s">
        <v>519</v>
      </c>
      <c r="G4082" t="s">
        <v>520</v>
      </c>
      <c r="H4082" t="s">
        <v>521</v>
      </c>
      <c r="I4082" t="s">
        <v>694</v>
      </c>
      <c r="J4082" t="s">
        <v>366</v>
      </c>
      <c r="K4082">
        <v>6269</v>
      </c>
      <c r="L4082">
        <v>1484819687</v>
      </c>
    </row>
    <row r="4083" spans="1:12" x14ac:dyDescent="0.45">
      <c r="A4083" t="str">
        <f t="shared" si="63"/>
        <v>Cəlilabad, Cəlilabad, Azerbaijan</v>
      </c>
      <c r="B4083" t="s">
        <v>6407</v>
      </c>
      <c r="C4083" t="s">
        <v>6408</v>
      </c>
      <c r="D4083">
        <v>39.2042</v>
      </c>
      <c r="E4083">
        <v>48.495800000000003</v>
      </c>
      <c r="F4083" t="s">
        <v>906</v>
      </c>
      <c r="G4083" t="s">
        <v>907</v>
      </c>
      <c r="H4083" t="s">
        <v>908</v>
      </c>
      <c r="I4083" t="s">
        <v>6407</v>
      </c>
      <c r="J4083" t="s">
        <v>378</v>
      </c>
      <c r="K4083">
        <v>25846</v>
      </c>
      <c r="L4083">
        <v>1031242117</v>
      </c>
    </row>
    <row r="4084" spans="1:12" x14ac:dyDescent="0.45">
      <c r="A4084" t="str">
        <f t="shared" si="63"/>
        <v>Celina, Texas, United States</v>
      </c>
      <c r="B4084" t="s">
        <v>6409</v>
      </c>
      <c r="C4084" t="s">
        <v>6409</v>
      </c>
      <c r="D4084">
        <v>33.318800000000003</v>
      </c>
      <c r="E4084">
        <v>-96.786500000000004</v>
      </c>
      <c r="F4084" t="s">
        <v>530</v>
      </c>
      <c r="G4084" t="s">
        <v>531</v>
      </c>
      <c r="H4084" t="s">
        <v>532</v>
      </c>
      <c r="I4084" t="s">
        <v>610</v>
      </c>
      <c r="K4084">
        <v>16299</v>
      </c>
      <c r="L4084">
        <v>1840019395</v>
      </c>
    </row>
    <row r="4085" spans="1:12" x14ac:dyDescent="0.45">
      <c r="A4085" t="str">
        <f t="shared" si="63"/>
        <v>Celina, Ohio, United States</v>
      </c>
      <c r="B4085" t="s">
        <v>6409</v>
      </c>
      <c r="C4085" t="s">
        <v>6409</v>
      </c>
      <c r="D4085">
        <v>40.555100000000003</v>
      </c>
      <c r="E4085">
        <v>-84.562899999999999</v>
      </c>
      <c r="F4085" t="s">
        <v>530</v>
      </c>
      <c r="G4085" t="s">
        <v>531</v>
      </c>
      <c r="H4085" t="s">
        <v>532</v>
      </c>
      <c r="I4085" t="s">
        <v>799</v>
      </c>
      <c r="K4085">
        <v>11285</v>
      </c>
      <c r="L4085">
        <v>1840007210</v>
      </c>
    </row>
    <row r="4086" spans="1:12" x14ac:dyDescent="0.45">
      <c r="A4086" t="str">
        <f t="shared" si="63"/>
        <v>Celje, Celje, Slovenia</v>
      </c>
      <c r="B4086" t="s">
        <v>6410</v>
      </c>
      <c r="C4086" t="s">
        <v>6410</v>
      </c>
      <c r="D4086">
        <v>46.229100000000003</v>
      </c>
      <c r="E4086">
        <v>15.264099999999999</v>
      </c>
      <c r="F4086" t="s">
        <v>1111</v>
      </c>
      <c r="G4086" t="s">
        <v>1112</v>
      </c>
      <c r="H4086" t="s">
        <v>1113</v>
      </c>
      <c r="I4086" t="s">
        <v>6410</v>
      </c>
      <c r="J4086" t="s">
        <v>378</v>
      </c>
      <c r="K4086">
        <v>37875</v>
      </c>
      <c r="L4086">
        <v>1705563326</v>
      </c>
    </row>
    <row r="4087" spans="1:12" x14ac:dyDescent="0.45">
      <c r="A4087" t="str">
        <f t="shared" si="63"/>
        <v>Celldömölk, Vas, Hungary</v>
      </c>
      <c r="B4087" t="s">
        <v>6411</v>
      </c>
      <c r="C4087" t="s">
        <v>6412</v>
      </c>
      <c r="D4087">
        <v>47.2575</v>
      </c>
      <c r="E4087">
        <v>17.1525</v>
      </c>
      <c r="F4087" t="s">
        <v>641</v>
      </c>
      <c r="G4087" t="s">
        <v>642</v>
      </c>
      <c r="H4087" t="s">
        <v>643</v>
      </c>
      <c r="I4087" t="s">
        <v>6413</v>
      </c>
      <c r="J4087" t="s">
        <v>366</v>
      </c>
      <c r="K4087">
        <v>10646</v>
      </c>
      <c r="L4087">
        <v>1348592916</v>
      </c>
    </row>
    <row r="4088" spans="1:12" x14ac:dyDescent="0.45">
      <c r="A4088" t="str">
        <f t="shared" si="63"/>
        <v>Celle, Lower Saxony, Germany</v>
      </c>
      <c r="B4088" t="s">
        <v>6414</v>
      </c>
      <c r="C4088" t="s">
        <v>6414</v>
      </c>
      <c r="D4088">
        <v>52.625599999999999</v>
      </c>
      <c r="E4088">
        <v>10.0825</v>
      </c>
      <c r="F4088" t="s">
        <v>441</v>
      </c>
      <c r="G4088" t="s">
        <v>442</v>
      </c>
      <c r="H4088" t="s">
        <v>443</v>
      </c>
      <c r="I4088" t="s">
        <v>735</v>
      </c>
      <c r="J4088" t="s">
        <v>366</v>
      </c>
      <c r="K4088">
        <v>69602</v>
      </c>
      <c r="L4088">
        <v>1276282135</v>
      </c>
    </row>
    <row r="4089" spans="1:12" x14ac:dyDescent="0.45">
      <c r="A4089" t="str">
        <f t="shared" si="63"/>
        <v>Celorico da Beira, Guarda, Portugal</v>
      </c>
      <c r="B4089" t="s">
        <v>6415</v>
      </c>
      <c r="C4089" t="s">
        <v>6415</v>
      </c>
      <c r="D4089">
        <v>40.633299999999998</v>
      </c>
      <c r="E4089">
        <v>-7.4</v>
      </c>
      <c r="F4089" t="s">
        <v>967</v>
      </c>
      <c r="G4089" t="s">
        <v>968</v>
      </c>
      <c r="H4089" t="s">
        <v>969</v>
      </c>
      <c r="I4089" t="s">
        <v>983</v>
      </c>
      <c r="J4089" t="s">
        <v>366</v>
      </c>
      <c r="K4089">
        <v>7693</v>
      </c>
      <c r="L4089">
        <v>1620858442</v>
      </c>
    </row>
    <row r="4090" spans="1:12" x14ac:dyDescent="0.45">
      <c r="A4090" t="str">
        <f t="shared" si="63"/>
        <v>Celorico de Basto, Braga, Portugal</v>
      </c>
      <c r="B4090" t="s">
        <v>6416</v>
      </c>
      <c r="C4090" t="s">
        <v>6416</v>
      </c>
      <c r="D4090">
        <v>41.386899999999997</v>
      </c>
      <c r="E4090">
        <v>-8.0022000000000002</v>
      </c>
      <c r="F4090" t="s">
        <v>967</v>
      </c>
      <c r="G4090" t="s">
        <v>968</v>
      </c>
      <c r="H4090" t="s">
        <v>969</v>
      </c>
      <c r="I4090" t="s">
        <v>5115</v>
      </c>
      <c r="J4090" t="s">
        <v>366</v>
      </c>
      <c r="K4090">
        <v>20098</v>
      </c>
      <c r="L4090">
        <v>1620638780</v>
      </c>
    </row>
    <row r="4091" spans="1:12" x14ac:dyDescent="0.45">
      <c r="A4091" t="str">
        <f t="shared" si="63"/>
        <v>Cencheng, Guangxi, China</v>
      </c>
      <c r="B4091" t="s">
        <v>6417</v>
      </c>
      <c r="C4091" t="s">
        <v>6417</v>
      </c>
      <c r="D4091">
        <v>22.9297</v>
      </c>
      <c r="E4091">
        <v>111.01860000000001</v>
      </c>
      <c r="F4091" t="s">
        <v>1039</v>
      </c>
      <c r="G4091" t="s">
        <v>1040</v>
      </c>
      <c r="H4091" t="s">
        <v>1041</v>
      </c>
      <c r="I4091" t="s">
        <v>3147</v>
      </c>
      <c r="K4091">
        <v>772113</v>
      </c>
      <c r="L4091">
        <v>1156000460</v>
      </c>
    </row>
    <row r="4092" spans="1:12" x14ac:dyDescent="0.45">
      <c r="A4092" t="str">
        <f t="shared" si="63"/>
        <v>Cenon, Nouvelle-Aquitaine, France</v>
      </c>
      <c r="B4092" t="s">
        <v>6418</v>
      </c>
      <c r="C4092" t="s">
        <v>6418</v>
      </c>
      <c r="D4092">
        <v>44.857799999999997</v>
      </c>
      <c r="E4092">
        <v>-0.53169999999999995</v>
      </c>
      <c r="F4092" t="s">
        <v>526</v>
      </c>
      <c r="G4092" t="s">
        <v>527</v>
      </c>
      <c r="H4092" t="s">
        <v>528</v>
      </c>
      <c r="I4092" t="s">
        <v>917</v>
      </c>
      <c r="K4092">
        <v>24729</v>
      </c>
      <c r="L4092">
        <v>1250260659</v>
      </c>
    </row>
    <row r="4093" spans="1:12" x14ac:dyDescent="0.45">
      <c r="A4093" t="str">
        <f t="shared" si="63"/>
        <v>Centar Župa, Centar Župa, Macedonia</v>
      </c>
      <c r="B4093" t="s">
        <v>6419</v>
      </c>
      <c r="C4093" t="s">
        <v>6420</v>
      </c>
      <c r="D4093">
        <v>41.4788</v>
      </c>
      <c r="E4093">
        <v>20.558599999999998</v>
      </c>
      <c r="F4093" t="s">
        <v>2246</v>
      </c>
      <c r="G4093" t="s">
        <v>2247</v>
      </c>
      <c r="H4093" t="s">
        <v>2248</v>
      </c>
      <c r="I4093" t="s">
        <v>6419</v>
      </c>
      <c r="J4093" t="s">
        <v>378</v>
      </c>
      <c r="L4093">
        <v>1807323094</v>
      </c>
    </row>
    <row r="4094" spans="1:12" x14ac:dyDescent="0.45">
      <c r="A4094" t="str">
        <f t="shared" si="63"/>
        <v>Centennial, Colorado, United States</v>
      </c>
      <c r="B4094" t="s">
        <v>6421</v>
      </c>
      <c r="C4094" t="s">
        <v>6421</v>
      </c>
      <c r="D4094">
        <v>39.592599999999997</v>
      </c>
      <c r="E4094">
        <v>-104.8674</v>
      </c>
      <c r="F4094" t="s">
        <v>530</v>
      </c>
      <c r="G4094" t="s">
        <v>531</v>
      </c>
      <c r="H4094" t="s">
        <v>532</v>
      </c>
      <c r="I4094" t="s">
        <v>1071</v>
      </c>
      <c r="K4094">
        <v>110937</v>
      </c>
      <c r="L4094">
        <v>1840018792</v>
      </c>
    </row>
    <row r="4095" spans="1:12" x14ac:dyDescent="0.45">
      <c r="A4095" t="str">
        <f t="shared" si="63"/>
        <v>Center, Texas, United States</v>
      </c>
      <c r="B4095" t="s">
        <v>6422</v>
      </c>
      <c r="C4095" t="s">
        <v>6422</v>
      </c>
      <c r="D4095">
        <v>31.792999999999999</v>
      </c>
      <c r="E4095">
        <v>-94.179599999999994</v>
      </c>
      <c r="F4095" t="s">
        <v>530</v>
      </c>
      <c r="G4095" t="s">
        <v>531</v>
      </c>
      <c r="H4095" t="s">
        <v>532</v>
      </c>
      <c r="I4095" t="s">
        <v>610</v>
      </c>
      <c r="K4095">
        <v>5215</v>
      </c>
      <c r="L4095">
        <v>1840019528</v>
      </c>
    </row>
    <row r="4096" spans="1:12" x14ac:dyDescent="0.45">
      <c r="A4096" t="str">
        <f t="shared" si="63"/>
        <v>Center Line, Michigan, United States</v>
      </c>
      <c r="B4096" t="s">
        <v>6423</v>
      </c>
      <c r="C4096" t="s">
        <v>6423</v>
      </c>
      <c r="D4096">
        <v>42.480499999999999</v>
      </c>
      <c r="E4096">
        <v>-83.0274</v>
      </c>
      <c r="F4096" t="s">
        <v>530</v>
      </c>
      <c r="G4096" t="s">
        <v>531</v>
      </c>
      <c r="H4096" t="s">
        <v>532</v>
      </c>
      <c r="I4096" t="s">
        <v>868</v>
      </c>
      <c r="K4096">
        <v>8171</v>
      </c>
      <c r="L4096">
        <v>1840002419</v>
      </c>
    </row>
    <row r="4097" spans="1:12" x14ac:dyDescent="0.45">
      <c r="A4097" t="str">
        <f t="shared" si="63"/>
        <v>Center Moriches, New York, United States</v>
      </c>
      <c r="B4097" t="s">
        <v>6424</v>
      </c>
      <c r="C4097" t="s">
        <v>6424</v>
      </c>
      <c r="D4097">
        <v>40.801499999999997</v>
      </c>
      <c r="E4097">
        <v>-72.796000000000006</v>
      </c>
      <c r="F4097" t="s">
        <v>530</v>
      </c>
      <c r="G4097" t="s">
        <v>531</v>
      </c>
      <c r="H4097" t="s">
        <v>532</v>
      </c>
      <c r="I4097" t="s">
        <v>803</v>
      </c>
      <c r="K4097">
        <v>8395</v>
      </c>
      <c r="L4097">
        <v>1840005025</v>
      </c>
    </row>
    <row r="4098" spans="1:12" x14ac:dyDescent="0.45">
      <c r="A4098" t="str">
        <f t="shared" si="63"/>
        <v>Center Point, Alabama, United States</v>
      </c>
      <c r="B4098" t="s">
        <v>6425</v>
      </c>
      <c r="C4098" t="s">
        <v>6425</v>
      </c>
      <c r="D4098">
        <v>33.644599999999997</v>
      </c>
      <c r="E4098">
        <v>-86.685100000000006</v>
      </c>
      <c r="F4098" t="s">
        <v>530</v>
      </c>
      <c r="G4098" t="s">
        <v>531</v>
      </c>
      <c r="H4098" t="s">
        <v>532</v>
      </c>
      <c r="I4098" t="s">
        <v>1371</v>
      </c>
      <c r="K4098">
        <v>16110</v>
      </c>
      <c r="L4098">
        <v>1840014789</v>
      </c>
    </row>
    <row r="4099" spans="1:12" x14ac:dyDescent="0.45">
      <c r="A4099" t="str">
        <f t="shared" ref="A4099:A4162" si="64">CONCATENATE(B4099,", ",I4099,", ",F4099)</f>
        <v>Center Township, Pennsylvania, United States</v>
      </c>
      <c r="B4099" t="s">
        <v>6426</v>
      </c>
      <c r="C4099" t="s">
        <v>6426</v>
      </c>
      <c r="D4099">
        <v>40.648299999999999</v>
      </c>
      <c r="E4099">
        <v>-80.297700000000006</v>
      </c>
      <c r="F4099" t="s">
        <v>530</v>
      </c>
      <c r="G4099" t="s">
        <v>531</v>
      </c>
      <c r="H4099" t="s">
        <v>532</v>
      </c>
      <c r="I4099" t="s">
        <v>620</v>
      </c>
      <c r="K4099">
        <v>11551</v>
      </c>
      <c r="L4099">
        <v>1840144996</v>
      </c>
    </row>
    <row r="4100" spans="1:12" x14ac:dyDescent="0.45">
      <c r="A4100" t="str">
        <f t="shared" si="64"/>
        <v>Center Township, Pennsylvania, United States</v>
      </c>
      <c r="B4100" t="s">
        <v>6426</v>
      </c>
      <c r="C4100" t="s">
        <v>6426</v>
      </c>
      <c r="D4100">
        <v>40.921799999999998</v>
      </c>
      <c r="E4100">
        <v>-79.925200000000004</v>
      </c>
      <c r="F4100" t="s">
        <v>530</v>
      </c>
      <c r="G4100" t="s">
        <v>531</v>
      </c>
      <c r="H4100" t="s">
        <v>532</v>
      </c>
      <c r="I4100" t="s">
        <v>620</v>
      </c>
      <c r="K4100">
        <v>7723</v>
      </c>
      <c r="L4100">
        <v>1840149064</v>
      </c>
    </row>
    <row r="4101" spans="1:12" x14ac:dyDescent="0.45">
      <c r="A4101" t="str">
        <f t="shared" si="64"/>
        <v>Centereach, New York, United States</v>
      </c>
      <c r="B4101" t="s">
        <v>6427</v>
      </c>
      <c r="C4101" t="s">
        <v>6427</v>
      </c>
      <c r="D4101">
        <v>40.869599999999998</v>
      </c>
      <c r="E4101">
        <v>-73.080799999999996</v>
      </c>
      <c r="F4101" t="s">
        <v>530</v>
      </c>
      <c r="G4101" t="s">
        <v>531</v>
      </c>
      <c r="H4101" t="s">
        <v>532</v>
      </c>
      <c r="I4101" t="s">
        <v>803</v>
      </c>
      <c r="K4101">
        <v>32028</v>
      </c>
      <c r="L4101">
        <v>1840005026</v>
      </c>
    </row>
    <row r="4102" spans="1:12" x14ac:dyDescent="0.45">
      <c r="A4102" t="str">
        <f t="shared" si="64"/>
        <v>Centerport, New York, United States</v>
      </c>
      <c r="B4102" t="s">
        <v>6428</v>
      </c>
      <c r="C4102" t="s">
        <v>6428</v>
      </c>
      <c r="D4102">
        <v>40.894300000000001</v>
      </c>
      <c r="E4102">
        <v>-73.371399999999994</v>
      </c>
      <c r="F4102" t="s">
        <v>530</v>
      </c>
      <c r="G4102" t="s">
        <v>531</v>
      </c>
      <c r="H4102" t="s">
        <v>532</v>
      </c>
      <c r="I4102" t="s">
        <v>803</v>
      </c>
      <c r="K4102">
        <v>5251</v>
      </c>
      <c r="L4102">
        <v>1840005027</v>
      </c>
    </row>
    <row r="4103" spans="1:12" x14ac:dyDescent="0.45">
      <c r="A4103" t="str">
        <f t="shared" si="64"/>
        <v>Centerton, Arkansas, United States</v>
      </c>
      <c r="B4103" t="s">
        <v>6429</v>
      </c>
      <c r="C4103" t="s">
        <v>6429</v>
      </c>
      <c r="D4103">
        <v>36.356699999999996</v>
      </c>
      <c r="E4103">
        <v>-94.2971</v>
      </c>
      <c r="F4103" t="s">
        <v>530</v>
      </c>
      <c r="G4103" t="s">
        <v>531</v>
      </c>
      <c r="H4103" t="s">
        <v>532</v>
      </c>
      <c r="I4103" t="s">
        <v>1616</v>
      </c>
      <c r="K4103">
        <v>16244</v>
      </c>
      <c r="L4103">
        <v>1840014441</v>
      </c>
    </row>
    <row r="4104" spans="1:12" x14ac:dyDescent="0.45">
      <c r="A4104" t="str">
        <f t="shared" si="64"/>
        <v>Centerville, Ohio, United States</v>
      </c>
      <c r="B4104" t="s">
        <v>6430</v>
      </c>
      <c r="C4104" t="s">
        <v>6430</v>
      </c>
      <c r="D4104">
        <v>39.633899999999997</v>
      </c>
      <c r="E4104">
        <v>-84.144900000000007</v>
      </c>
      <c r="F4104" t="s">
        <v>530</v>
      </c>
      <c r="G4104" t="s">
        <v>531</v>
      </c>
      <c r="H4104" t="s">
        <v>532</v>
      </c>
      <c r="I4104" t="s">
        <v>799</v>
      </c>
      <c r="K4104">
        <v>23703</v>
      </c>
      <c r="L4104">
        <v>1840007308</v>
      </c>
    </row>
    <row r="4105" spans="1:12" x14ac:dyDescent="0.45">
      <c r="A4105" t="str">
        <f t="shared" si="64"/>
        <v>Centerville, Utah, United States</v>
      </c>
      <c r="B4105" t="s">
        <v>6430</v>
      </c>
      <c r="C4105" t="s">
        <v>6430</v>
      </c>
      <c r="D4105">
        <v>40.928400000000003</v>
      </c>
      <c r="E4105">
        <v>-111.8849</v>
      </c>
      <c r="F4105" t="s">
        <v>530</v>
      </c>
      <c r="G4105" t="s">
        <v>531</v>
      </c>
      <c r="H4105" t="s">
        <v>532</v>
      </c>
      <c r="I4105" t="s">
        <v>1667</v>
      </c>
      <c r="K4105">
        <v>17587</v>
      </c>
      <c r="L4105">
        <v>1840018734</v>
      </c>
    </row>
    <row r="4106" spans="1:12" x14ac:dyDescent="0.45">
      <c r="A4106" t="str">
        <f t="shared" si="64"/>
        <v>Centerville, Georgia, United States</v>
      </c>
      <c r="B4106" t="s">
        <v>6430</v>
      </c>
      <c r="C4106" t="s">
        <v>6430</v>
      </c>
      <c r="D4106">
        <v>32.6342</v>
      </c>
      <c r="E4106">
        <v>-83.685299999999998</v>
      </c>
      <c r="F4106" t="s">
        <v>530</v>
      </c>
      <c r="G4106" t="s">
        <v>531</v>
      </c>
      <c r="H4106" t="s">
        <v>532</v>
      </c>
      <c r="I4106" t="s">
        <v>763</v>
      </c>
      <c r="K4106">
        <v>7884</v>
      </c>
      <c r="L4106">
        <v>1840014884</v>
      </c>
    </row>
    <row r="4107" spans="1:12" x14ac:dyDescent="0.45">
      <c r="A4107" t="str">
        <f t="shared" si="64"/>
        <v>Centerville, South Carolina, United States</v>
      </c>
      <c r="B4107" t="s">
        <v>6430</v>
      </c>
      <c r="C4107" t="s">
        <v>6430</v>
      </c>
      <c r="D4107">
        <v>34.525599999999997</v>
      </c>
      <c r="E4107">
        <v>-82.716099999999997</v>
      </c>
      <c r="F4107" t="s">
        <v>530</v>
      </c>
      <c r="G4107" t="s">
        <v>531</v>
      </c>
      <c r="H4107" t="s">
        <v>532</v>
      </c>
      <c r="I4107" t="s">
        <v>534</v>
      </c>
      <c r="K4107">
        <v>7303</v>
      </c>
      <c r="L4107">
        <v>1840134659</v>
      </c>
    </row>
    <row r="4108" spans="1:12" x14ac:dyDescent="0.45">
      <c r="A4108" t="str">
        <f t="shared" si="64"/>
        <v>Centerville, Iowa, United States</v>
      </c>
      <c r="B4108" t="s">
        <v>6430</v>
      </c>
      <c r="C4108" t="s">
        <v>6430</v>
      </c>
      <c r="D4108">
        <v>40.729399999999998</v>
      </c>
      <c r="E4108">
        <v>-92.871799999999993</v>
      </c>
      <c r="F4108" t="s">
        <v>530</v>
      </c>
      <c r="G4108" t="s">
        <v>531</v>
      </c>
      <c r="H4108" t="s">
        <v>532</v>
      </c>
      <c r="I4108" t="s">
        <v>1552</v>
      </c>
      <c r="K4108">
        <v>5299</v>
      </c>
      <c r="L4108">
        <v>1840001006</v>
      </c>
    </row>
    <row r="4109" spans="1:12" x14ac:dyDescent="0.45">
      <c r="A4109" t="str">
        <f t="shared" si="64"/>
        <v>Central, Louisiana, United States</v>
      </c>
      <c r="B4109" t="s">
        <v>1787</v>
      </c>
      <c r="C4109" t="s">
        <v>1787</v>
      </c>
      <c r="D4109">
        <v>30.5593</v>
      </c>
      <c r="E4109">
        <v>-91.036900000000003</v>
      </c>
      <c r="F4109" t="s">
        <v>530</v>
      </c>
      <c r="G4109" t="s">
        <v>531</v>
      </c>
      <c r="H4109" t="s">
        <v>532</v>
      </c>
      <c r="I4109" t="s">
        <v>533</v>
      </c>
      <c r="K4109">
        <v>29357</v>
      </c>
      <c r="L4109">
        <v>1840023139</v>
      </c>
    </row>
    <row r="4110" spans="1:12" x14ac:dyDescent="0.45">
      <c r="A4110" t="str">
        <f t="shared" si="64"/>
        <v>Central, South Carolina, United States</v>
      </c>
      <c r="B4110" t="s">
        <v>1787</v>
      </c>
      <c r="C4110" t="s">
        <v>1787</v>
      </c>
      <c r="D4110">
        <v>34.723399999999998</v>
      </c>
      <c r="E4110">
        <v>-82.778700000000001</v>
      </c>
      <c r="F4110" t="s">
        <v>530</v>
      </c>
      <c r="G4110" t="s">
        <v>531</v>
      </c>
      <c r="H4110" t="s">
        <v>532</v>
      </c>
      <c r="I4110" t="s">
        <v>534</v>
      </c>
      <c r="K4110">
        <v>5385</v>
      </c>
      <c r="L4110">
        <v>1840016494</v>
      </c>
    </row>
    <row r="4111" spans="1:12" x14ac:dyDescent="0.45">
      <c r="A4111" t="str">
        <f t="shared" si="64"/>
        <v>Central City, Kentucky, United States</v>
      </c>
      <c r="B4111" t="s">
        <v>6431</v>
      </c>
      <c r="C4111" t="s">
        <v>6431</v>
      </c>
      <c r="D4111">
        <v>37.296199999999999</v>
      </c>
      <c r="E4111">
        <v>-87.128</v>
      </c>
      <c r="F4111" t="s">
        <v>530</v>
      </c>
      <c r="G4111" t="s">
        <v>531</v>
      </c>
      <c r="H4111" t="s">
        <v>532</v>
      </c>
      <c r="I4111" t="s">
        <v>1528</v>
      </c>
      <c r="K4111">
        <v>9531</v>
      </c>
      <c r="L4111">
        <v>1840014378</v>
      </c>
    </row>
    <row r="4112" spans="1:12" x14ac:dyDescent="0.45">
      <c r="A4112" t="str">
        <f t="shared" si="64"/>
        <v>Central Coast, New South Wales, Australia</v>
      </c>
      <c r="B4112" t="s">
        <v>6432</v>
      </c>
      <c r="C4112" t="s">
        <v>6432</v>
      </c>
      <c r="D4112">
        <v>-33.42</v>
      </c>
      <c r="E4112">
        <v>151.30000000000001</v>
      </c>
      <c r="F4112" t="s">
        <v>830</v>
      </c>
      <c r="G4112" t="s">
        <v>831</v>
      </c>
      <c r="H4112" t="s">
        <v>832</v>
      </c>
      <c r="I4112" t="s">
        <v>1454</v>
      </c>
      <c r="K4112">
        <v>3026</v>
      </c>
      <c r="L4112">
        <v>1036067845</v>
      </c>
    </row>
    <row r="4113" spans="1:12" x14ac:dyDescent="0.45">
      <c r="A4113" t="str">
        <f t="shared" si="64"/>
        <v>Central Elgin, Ontario, Canada</v>
      </c>
      <c r="B4113" t="s">
        <v>6433</v>
      </c>
      <c r="C4113" t="s">
        <v>6433</v>
      </c>
      <c r="D4113">
        <v>42.7667</v>
      </c>
      <c r="E4113">
        <v>-81.099999999999994</v>
      </c>
      <c r="F4113" t="s">
        <v>541</v>
      </c>
      <c r="G4113" t="s">
        <v>542</v>
      </c>
      <c r="H4113" t="s">
        <v>543</v>
      </c>
      <c r="I4113" t="s">
        <v>857</v>
      </c>
      <c r="K4113">
        <v>12607</v>
      </c>
      <c r="L4113">
        <v>1124000475</v>
      </c>
    </row>
    <row r="4114" spans="1:12" x14ac:dyDescent="0.45">
      <c r="A4114" t="str">
        <f t="shared" si="64"/>
        <v>Central Falls, Rhode Island, United States</v>
      </c>
      <c r="B4114" t="s">
        <v>6434</v>
      </c>
      <c r="C4114" t="s">
        <v>6434</v>
      </c>
      <c r="D4114">
        <v>41.89</v>
      </c>
      <c r="E4114">
        <v>-71.3934</v>
      </c>
      <c r="F4114" t="s">
        <v>530</v>
      </c>
      <c r="G4114" t="s">
        <v>531</v>
      </c>
      <c r="H4114" t="s">
        <v>532</v>
      </c>
      <c r="I4114" t="s">
        <v>3666</v>
      </c>
      <c r="K4114">
        <v>19568</v>
      </c>
      <c r="L4114">
        <v>1840003286</v>
      </c>
    </row>
    <row r="4115" spans="1:12" x14ac:dyDescent="0.45">
      <c r="A4115" t="str">
        <f t="shared" si="64"/>
        <v>Central Huron, Ontario, Canada</v>
      </c>
      <c r="B4115" t="s">
        <v>6435</v>
      </c>
      <c r="C4115" t="s">
        <v>6435</v>
      </c>
      <c r="D4115">
        <v>43.63</v>
      </c>
      <c r="E4115">
        <v>-81.569999999999993</v>
      </c>
      <c r="F4115" t="s">
        <v>541</v>
      </c>
      <c r="G4115" t="s">
        <v>542</v>
      </c>
      <c r="H4115" t="s">
        <v>543</v>
      </c>
      <c r="I4115" t="s">
        <v>857</v>
      </c>
      <c r="K4115">
        <v>7576</v>
      </c>
      <c r="L4115">
        <v>1124001983</v>
      </c>
    </row>
    <row r="4116" spans="1:12" x14ac:dyDescent="0.45">
      <c r="A4116" t="str">
        <f t="shared" si="64"/>
        <v>Central Islip, New York, United States</v>
      </c>
      <c r="B4116" t="s">
        <v>6436</v>
      </c>
      <c r="C4116" t="s">
        <v>6436</v>
      </c>
      <c r="D4116">
        <v>40.783700000000003</v>
      </c>
      <c r="E4116">
        <v>-73.194500000000005</v>
      </c>
      <c r="F4116" t="s">
        <v>530</v>
      </c>
      <c r="G4116" t="s">
        <v>531</v>
      </c>
      <c r="H4116" t="s">
        <v>532</v>
      </c>
      <c r="I4116" t="s">
        <v>803</v>
      </c>
      <c r="K4116">
        <v>31846</v>
      </c>
      <c r="L4116">
        <v>1840005028</v>
      </c>
    </row>
    <row r="4117" spans="1:12" x14ac:dyDescent="0.45">
      <c r="A4117" t="str">
        <f t="shared" si="64"/>
        <v>Central Point, Oregon, United States</v>
      </c>
      <c r="B4117" t="s">
        <v>6437</v>
      </c>
      <c r="C4117" t="s">
        <v>6437</v>
      </c>
      <c r="D4117">
        <v>42.3765</v>
      </c>
      <c r="E4117">
        <v>-122.911</v>
      </c>
      <c r="F4117" t="s">
        <v>530</v>
      </c>
      <c r="G4117" t="s">
        <v>531</v>
      </c>
      <c r="H4117" t="s">
        <v>532</v>
      </c>
      <c r="I4117" t="s">
        <v>1426</v>
      </c>
      <c r="K4117">
        <v>18848</v>
      </c>
      <c r="L4117">
        <v>1840018672</v>
      </c>
    </row>
    <row r="4118" spans="1:12" x14ac:dyDescent="0.45">
      <c r="A4118" t="str">
        <f t="shared" si="64"/>
        <v>Central Saanich, British Columbia, Canada</v>
      </c>
      <c r="B4118" t="s">
        <v>6438</v>
      </c>
      <c r="C4118" t="s">
        <v>6438</v>
      </c>
      <c r="D4118">
        <v>48.514200000000002</v>
      </c>
      <c r="E4118">
        <v>-123.3839</v>
      </c>
      <c r="F4118" t="s">
        <v>541</v>
      </c>
      <c r="G4118" t="s">
        <v>542</v>
      </c>
      <c r="H4118" t="s">
        <v>543</v>
      </c>
      <c r="I4118" t="s">
        <v>544</v>
      </c>
      <c r="K4118">
        <v>16814</v>
      </c>
      <c r="L4118">
        <v>1124000519</v>
      </c>
    </row>
    <row r="4119" spans="1:12" x14ac:dyDescent="0.45">
      <c r="A4119" t="str">
        <f t="shared" si="64"/>
        <v>Centralia, Washington, United States</v>
      </c>
      <c r="B4119" t="s">
        <v>6439</v>
      </c>
      <c r="C4119" t="s">
        <v>6439</v>
      </c>
      <c r="D4119">
        <v>46.7226</v>
      </c>
      <c r="E4119">
        <v>-122.9696</v>
      </c>
      <c r="F4119" t="s">
        <v>530</v>
      </c>
      <c r="G4119" t="s">
        <v>531</v>
      </c>
      <c r="H4119" t="s">
        <v>532</v>
      </c>
      <c r="I4119" t="s">
        <v>585</v>
      </c>
      <c r="K4119">
        <v>42922</v>
      </c>
      <c r="L4119">
        <v>1840018471</v>
      </c>
    </row>
    <row r="4120" spans="1:12" x14ac:dyDescent="0.45">
      <c r="A4120" t="str">
        <f t="shared" si="64"/>
        <v>Centralia, Illinois, United States</v>
      </c>
      <c r="B4120" t="s">
        <v>6439</v>
      </c>
      <c r="C4120" t="s">
        <v>6439</v>
      </c>
      <c r="D4120">
        <v>38.522300000000001</v>
      </c>
      <c r="E4120">
        <v>-89.1233</v>
      </c>
      <c r="F4120" t="s">
        <v>530</v>
      </c>
      <c r="G4120" t="s">
        <v>531</v>
      </c>
      <c r="H4120" t="s">
        <v>532</v>
      </c>
      <c r="I4120" t="s">
        <v>824</v>
      </c>
      <c r="K4120">
        <v>16204</v>
      </c>
      <c r="L4120">
        <v>1840007465</v>
      </c>
    </row>
    <row r="4121" spans="1:12" x14ac:dyDescent="0.45">
      <c r="A4121" t="str">
        <f t="shared" si="64"/>
        <v>Centre de Flacq, Flacq, Mauritius</v>
      </c>
      <c r="B4121" t="s">
        <v>6440</v>
      </c>
      <c r="C4121" t="s">
        <v>6440</v>
      </c>
      <c r="D4121">
        <v>-20.200199999999999</v>
      </c>
      <c r="E4121">
        <v>57.717700000000001</v>
      </c>
      <c r="F4121" t="s">
        <v>6103</v>
      </c>
      <c r="G4121" t="s">
        <v>6104</v>
      </c>
      <c r="H4121" t="s">
        <v>6105</v>
      </c>
      <c r="I4121" t="s">
        <v>6441</v>
      </c>
      <c r="K4121">
        <v>15791</v>
      </c>
      <c r="L4121">
        <v>1480176466</v>
      </c>
    </row>
    <row r="4122" spans="1:12" x14ac:dyDescent="0.45">
      <c r="A4122" t="str">
        <f t="shared" si="64"/>
        <v>Centre Wellington, Ontario, Canada</v>
      </c>
      <c r="B4122" t="s">
        <v>6442</v>
      </c>
      <c r="C4122" t="s">
        <v>6442</v>
      </c>
      <c r="D4122">
        <v>43.7</v>
      </c>
      <c r="E4122">
        <v>-80.366699999999994</v>
      </c>
      <c r="F4122" t="s">
        <v>541</v>
      </c>
      <c r="G4122" t="s">
        <v>542</v>
      </c>
      <c r="H4122" t="s">
        <v>543</v>
      </c>
      <c r="I4122" t="s">
        <v>857</v>
      </c>
      <c r="K4122">
        <v>28191</v>
      </c>
      <c r="L4122">
        <v>1124000849</v>
      </c>
    </row>
    <row r="4123" spans="1:12" x14ac:dyDescent="0.45">
      <c r="A4123" t="str">
        <f t="shared" si="64"/>
        <v>Centreville, Virginia, United States</v>
      </c>
      <c r="B4123" t="s">
        <v>6443</v>
      </c>
      <c r="C4123" t="s">
        <v>6443</v>
      </c>
      <c r="D4123">
        <v>38.839100000000002</v>
      </c>
      <c r="E4123">
        <v>-77.438800000000001</v>
      </c>
      <c r="F4123" t="s">
        <v>530</v>
      </c>
      <c r="G4123" t="s">
        <v>531</v>
      </c>
      <c r="H4123" t="s">
        <v>532</v>
      </c>
      <c r="I4123" t="s">
        <v>618</v>
      </c>
      <c r="K4123">
        <v>75452</v>
      </c>
      <c r="L4123">
        <v>1840006015</v>
      </c>
    </row>
    <row r="4124" spans="1:12" x14ac:dyDescent="0.45">
      <c r="A4124" t="str">
        <f t="shared" si="64"/>
        <v>Centurion, Gauteng, South Africa</v>
      </c>
      <c r="B4124" t="s">
        <v>6444</v>
      </c>
      <c r="C4124" t="s">
        <v>6444</v>
      </c>
      <c r="D4124">
        <v>-25.860299999999999</v>
      </c>
      <c r="E4124">
        <v>28.189399999999999</v>
      </c>
      <c r="F4124" t="s">
        <v>1436</v>
      </c>
      <c r="G4124" t="s">
        <v>1437</v>
      </c>
      <c r="H4124" t="s">
        <v>1438</v>
      </c>
      <c r="I4124" t="s">
        <v>1439</v>
      </c>
      <c r="K4124">
        <v>236580</v>
      </c>
      <c r="L4124">
        <v>1710138774</v>
      </c>
    </row>
    <row r="4125" spans="1:12" x14ac:dyDescent="0.45">
      <c r="A4125" t="str">
        <f t="shared" si="64"/>
        <v>Ceres, California, United States</v>
      </c>
      <c r="B4125" t="s">
        <v>6445</v>
      </c>
      <c r="C4125" t="s">
        <v>6445</v>
      </c>
      <c r="D4125">
        <v>37.595300000000002</v>
      </c>
      <c r="E4125">
        <v>-120.96250000000001</v>
      </c>
      <c r="F4125" t="s">
        <v>530</v>
      </c>
      <c r="G4125" t="s">
        <v>531</v>
      </c>
      <c r="H4125" t="s">
        <v>532</v>
      </c>
      <c r="I4125" t="s">
        <v>754</v>
      </c>
      <c r="K4125">
        <v>48706</v>
      </c>
      <c r="L4125">
        <v>1840018910</v>
      </c>
    </row>
    <row r="4126" spans="1:12" x14ac:dyDescent="0.45">
      <c r="A4126" t="str">
        <f t="shared" si="64"/>
        <v>Ceres, Goiás, Brazil</v>
      </c>
      <c r="B4126" t="s">
        <v>6445</v>
      </c>
      <c r="C4126" t="s">
        <v>6445</v>
      </c>
      <c r="D4126">
        <v>-15.3033</v>
      </c>
      <c r="E4126">
        <v>-49.605200000000004</v>
      </c>
      <c r="F4126" t="s">
        <v>491</v>
      </c>
      <c r="G4126" t="s">
        <v>492</v>
      </c>
      <c r="H4126" t="s">
        <v>493</v>
      </c>
      <c r="I4126" t="s">
        <v>1935</v>
      </c>
      <c r="K4126">
        <v>18759</v>
      </c>
      <c r="L4126">
        <v>1076087042</v>
      </c>
    </row>
    <row r="4127" spans="1:12" x14ac:dyDescent="0.45">
      <c r="A4127" t="str">
        <f t="shared" si="64"/>
        <v>Ceres, Santa Fe, Argentina</v>
      </c>
      <c r="B4127" t="s">
        <v>6445</v>
      </c>
      <c r="C4127" t="s">
        <v>6445</v>
      </c>
      <c r="D4127">
        <v>-29.883299999999998</v>
      </c>
      <c r="E4127">
        <v>-61.95</v>
      </c>
      <c r="F4127" t="s">
        <v>651</v>
      </c>
      <c r="G4127" t="s">
        <v>652</v>
      </c>
      <c r="H4127" t="s">
        <v>653</v>
      </c>
      <c r="I4127" t="s">
        <v>6031</v>
      </c>
      <c r="K4127">
        <v>14499</v>
      </c>
      <c r="L4127">
        <v>1032855291</v>
      </c>
    </row>
    <row r="4128" spans="1:12" x14ac:dyDescent="0.45">
      <c r="A4128" t="str">
        <f t="shared" si="64"/>
        <v>Cergy, Île-de-France, France</v>
      </c>
      <c r="B4128" t="s">
        <v>6446</v>
      </c>
      <c r="C4128" t="s">
        <v>6446</v>
      </c>
      <c r="D4128">
        <v>49.036099999999998</v>
      </c>
      <c r="E4128">
        <v>2.0630999999999999</v>
      </c>
      <c r="F4128" t="s">
        <v>526</v>
      </c>
      <c r="G4128" t="s">
        <v>527</v>
      </c>
      <c r="H4128" t="s">
        <v>528</v>
      </c>
      <c r="I4128" t="s">
        <v>732</v>
      </c>
      <c r="J4128" t="s">
        <v>366</v>
      </c>
      <c r="K4128">
        <v>65177</v>
      </c>
      <c r="L4128">
        <v>1250553439</v>
      </c>
    </row>
    <row r="4129" spans="1:12" x14ac:dyDescent="0.45">
      <c r="A4129" t="str">
        <f t="shared" si="64"/>
        <v>Cerklje na Gorenjskem, Cerklje na Gorenjskem, Slovenia</v>
      </c>
      <c r="B4129" t="s">
        <v>6447</v>
      </c>
      <c r="C4129" t="s">
        <v>6447</v>
      </c>
      <c r="D4129">
        <v>46.254199999999997</v>
      </c>
      <c r="E4129">
        <v>14.4886</v>
      </c>
      <c r="F4129" t="s">
        <v>1111</v>
      </c>
      <c r="G4129" t="s">
        <v>1112</v>
      </c>
      <c r="H4129" t="s">
        <v>1113</v>
      </c>
      <c r="I4129" t="s">
        <v>6447</v>
      </c>
      <c r="J4129" t="s">
        <v>378</v>
      </c>
      <c r="L4129">
        <v>1705820033</v>
      </c>
    </row>
    <row r="4130" spans="1:12" x14ac:dyDescent="0.45">
      <c r="A4130" t="str">
        <f t="shared" si="64"/>
        <v>Cerknica, Cerknica, Slovenia</v>
      </c>
      <c r="B4130" t="s">
        <v>6448</v>
      </c>
      <c r="C4130" t="s">
        <v>6448</v>
      </c>
      <c r="D4130">
        <v>45.796399999999998</v>
      </c>
      <c r="E4130">
        <v>14.3581</v>
      </c>
      <c r="F4130" t="s">
        <v>1111</v>
      </c>
      <c r="G4130" t="s">
        <v>1112</v>
      </c>
      <c r="H4130" t="s">
        <v>1113</v>
      </c>
      <c r="I4130" t="s">
        <v>6448</v>
      </c>
      <c r="J4130" t="s">
        <v>378</v>
      </c>
      <c r="L4130">
        <v>1705932096</v>
      </c>
    </row>
    <row r="4131" spans="1:12" x14ac:dyDescent="0.45">
      <c r="A4131" t="str">
        <f t="shared" si="64"/>
        <v>Cerkno, Cerkno, Slovenia</v>
      </c>
      <c r="B4131" t="s">
        <v>6449</v>
      </c>
      <c r="C4131" t="s">
        <v>6449</v>
      </c>
      <c r="D4131">
        <v>46.125599999999999</v>
      </c>
      <c r="E4131">
        <v>13.9817</v>
      </c>
      <c r="F4131" t="s">
        <v>1111</v>
      </c>
      <c r="G4131" t="s">
        <v>1112</v>
      </c>
      <c r="H4131" t="s">
        <v>1113</v>
      </c>
      <c r="I4131" t="s">
        <v>6449</v>
      </c>
      <c r="J4131" t="s">
        <v>378</v>
      </c>
      <c r="L4131">
        <v>1705759580</v>
      </c>
    </row>
    <row r="4132" spans="1:12" x14ac:dyDescent="0.45">
      <c r="A4132" t="str">
        <f t="shared" si="64"/>
        <v>Cerkvenjak, Cerkvenjak, Slovenia</v>
      </c>
      <c r="B4132" t="s">
        <v>6450</v>
      </c>
      <c r="C4132" t="s">
        <v>6450</v>
      </c>
      <c r="D4132">
        <v>46.570599999999999</v>
      </c>
      <c r="E4132">
        <v>15.9436</v>
      </c>
      <c r="F4132" t="s">
        <v>1111</v>
      </c>
      <c r="G4132" t="s">
        <v>1112</v>
      </c>
      <c r="H4132" t="s">
        <v>1113</v>
      </c>
      <c r="I4132" t="s">
        <v>6450</v>
      </c>
      <c r="J4132" t="s">
        <v>378</v>
      </c>
      <c r="L4132">
        <v>1705808302</v>
      </c>
    </row>
    <row r="4133" spans="1:12" x14ac:dyDescent="0.45">
      <c r="A4133" t="str">
        <f t="shared" si="64"/>
        <v>Cernavodă, Ialomiţa, Romania</v>
      </c>
      <c r="B4133" t="s">
        <v>6451</v>
      </c>
      <c r="C4133" t="s">
        <v>6452</v>
      </c>
      <c r="D4133">
        <v>44.338099999999997</v>
      </c>
      <c r="E4133">
        <v>28.0336</v>
      </c>
      <c r="F4133" t="s">
        <v>665</v>
      </c>
      <c r="G4133" t="s">
        <v>666</v>
      </c>
      <c r="H4133" t="s">
        <v>667</v>
      </c>
      <c r="I4133" t="s">
        <v>1772</v>
      </c>
      <c r="K4133">
        <v>17022</v>
      </c>
      <c r="L4133">
        <v>1642042708</v>
      </c>
    </row>
    <row r="4134" spans="1:12" x14ac:dyDescent="0.45">
      <c r="A4134" t="str">
        <f t="shared" si="64"/>
        <v>Cerqueira César, São Paulo, Brazil</v>
      </c>
      <c r="B4134" t="s">
        <v>6453</v>
      </c>
      <c r="C4134" t="s">
        <v>6454</v>
      </c>
      <c r="D4134">
        <v>-23.035599999999999</v>
      </c>
      <c r="E4134">
        <v>-49.1661</v>
      </c>
      <c r="F4134" t="s">
        <v>491</v>
      </c>
      <c r="G4134" t="s">
        <v>492</v>
      </c>
      <c r="H4134" t="s">
        <v>493</v>
      </c>
      <c r="I4134" t="s">
        <v>801</v>
      </c>
      <c r="K4134">
        <v>19109</v>
      </c>
      <c r="L4134">
        <v>1076534225</v>
      </c>
    </row>
    <row r="4135" spans="1:12" x14ac:dyDescent="0.45">
      <c r="A4135" t="str">
        <f t="shared" si="64"/>
        <v>Cerquilho Velho, São Paulo, Brazil</v>
      </c>
      <c r="B4135" t="s">
        <v>6455</v>
      </c>
      <c r="C4135" t="s">
        <v>6455</v>
      </c>
      <c r="D4135">
        <v>-23.164999999999999</v>
      </c>
      <c r="E4135">
        <v>-47.743600000000001</v>
      </c>
      <c r="F4135" t="s">
        <v>491</v>
      </c>
      <c r="G4135" t="s">
        <v>492</v>
      </c>
      <c r="H4135" t="s">
        <v>493</v>
      </c>
      <c r="I4135" t="s">
        <v>801</v>
      </c>
      <c r="K4135">
        <v>45142</v>
      </c>
      <c r="L4135">
        <v>1076117670</v>
      </c>
    </row>
    <row r="4136" spans="1:12" x14ac:dyDescent="0.45">
      <c r="A4136" t="str">
        <f t="shared" si="64"/>
        <v>Cërrik, Elbasan, Albania</v>
      </c>
      <c r="B4136" t="s">
        <v>6456</v>
      </c>
      <c r="C4136" t="s">
        <v>6457</v>
      </c>
      <c r="D4136">
        <v>41.033299999999997</v>
      </c>
      <c r="E4136">
        <v>19.9833</v>
      </c>
      <c r="F4136" t="s">
        <v>3185</v>
      </c>
      <c r="G4136" t="s">
        <v>3186</v>
      </c>
      <c r="H4136" t="s">
        <v>3187</v>
      </c>
      <c r="I4136" t="s">
        <v>4106</v>
      </c>
      <c r="K4136">
        <v>6695</v>
      </c>
      <c r="L4136">
        <v>1008302673</v>
      </c>
    </row>
    <row r="4137" spans="1:12" x14ac:dyDescent="0.45">
      <c r="A4137" t="str">
        <f t="shared" si="64"/>
        <v>Cerrillos, Salta, Argentina</v>
      </c>
      <c r="B4137" t="s">
        <v>6458</v>
      </c>
      <c r="C4137" t="s">
        <v>6458</v>
      </c>
      <c r="D4137">
        <v>-24.8996</v>
      </c>
      <c r="E4137">
        <v>-65.4833</v>
      </c>
      <c r="F4137" t="s">
        <v>651</v>
      </c>
      <c r="G4137" t="s">
        <v>652</v>
      </c>
      <c r="H4137" t="s">
        <v>653</v>
      </c>
      <c r="I4137" t="s">
        <v>5839</v>
      </c>
      <c r="J4137" t="s">
        <v>366</v>
      </c>
      <c r="K4137">
        <v>11498</v>
      </c>
      <c r="L4137">
        <v>1032917216</v>
      </c>
    </row>
    <row r="4138" spans="1:12" x14ac:dyDescent="0.45">
      <c r="A4138" t="str">
        <f t="shared" si="64"/>
        <v>Cerritos, California, United States</v>
      </c>
      <c r="B4138" t="s">
        <v>6459</v>
      </c>
      <c r="C4138" t="s">
        <v>6459</v>
      </c>
      <c r="D4138">
        <v>33.867699999999999</v>
      </c>
      <c r="E4138">
        <v>-118.0686</v>
      </c>
      <c r="F4138" t="s">
        <v>530</v>
      </c>
      <c r="G4138" t="s">
        <v>531</v>
      </c>
      <c r="H4138" t="s">
        <v>532</v>
      </c>
      <c r="I4138" t="s">
        <v>754</v>
      </c>
      <c r="K4138">
        <v>49859</v>
      </c>
      <c r="L4138">
        <v>1840019215</v>
      </c>
    </row>
    <row r="4139" spans="1:12" x14ac:dyDescent="0.45">
      <c r="A4139" t="str">
        <f t="shared" si="64"/>
        <v>Cerritos, San Luis Potosí, Mexico</v>
      </c>
      <c r="B4139" t="s">
        <v>6459</v>
      </c>
      <c r="C4139" t="s">
        <v>6459</v>
      </c>
      <c r="D4139">
        <v>22.427499999999998</v>
      </c>
      <c r="E4139">
        <v>-100.2783</v>
      </c>
      <c r="F4139" t="s">
        <v>519</v>
      </c>
      <c r="G4139" t="s">
        <v>520</v>
      </c>
      <c r="H4139" t="s">
        <v>521</v>
      </c>
      <c r="I4139" t="s">
        <v>6162</v>
      </c>
      <c r="J4139" t="s">
        <v>366</v>
      </c>
      <c r="K4139">
        <v>14804</v>
      </c>
      <c r="L4139">
        <v>1484001904</v>
      </c>
    </row>
    <row r="4140" spans="1:12" x14ac:dyDescent="0.45">
      <c r="A4140" t="str">
        <f t="shared" si="64"/>
        <v>Cerro Azul, Veracruz, Mexico</v>
      </c>
      <c r="B4140" t="s">
        <v>6460</v>
      </c>
      <c r="C4140" t="s">
        <v>6460</v>
      </c>
      <c r="D4140">
        <v>21.2</v>
      </c>
      <c r="E4140">
        <v>-97.733099999999993</v>
      </c>
      <c r="F4140" t="s">
        <v>519</v>
      </c>
      <c r="G4140" t="s">
        <v>520</v>
      </c>
      <c r="H4140" t="s">
        <v>521</v>
      </c>
      <c r="I4140" t="s">
        <v>716</v>
      </c>
      <c r="J4140" t="s">
        <v>366</v>
      </c>
      <c r="K4140">
        <v>23573</v>
      </c>
      <c r="L4140">
        <v>1484720981</v>
      </c>
    </row>
    <row r="4141" spans="1:12" x14ac:dyDescent="0.45">
      <c r="A4141" t="str">
        <f t="shared" si="64"/>
        <v>Cerro de Pasco, Pasco, Peru</v>
      </c>
      <c r="B4141" t="s">
        <v>6461</v>
      </c>
      <c r="C4141" t="s">
        <v>6461</v>
      </c>
      <c r="D4141">
        <v>-10.686400000000001</v>
      </c>
      <c r="E4141">
        <v>-76.262500000000003</v>
      </c>
      <c r="F4141" t="s">
        <v>509</v>
      </c>
      <c r="G4141" t="s">
        <v>510</v>
      </c>
      <c r="H4141" t="s">
        <v>511</v>
      </c>
      <c r="I4141" t="s">
        <v>6462</v>
      </c>
      <c r="J4141" t="s">
        <v>378</v>
      </c>
      <c r="K4141">
        <v>58899</v>
      </c>
      <c r="L4141">
        <v>1604446908</v>
      </c>
    </row>
    <row r="4142" spans="1:12" x14ac:dyDescent="0.45">
      <c r="A4142" t="str">
        <f t="shared" si="64"/>
        <v>Červený Kostelec, Královéhradecký Kraj, Czechia</v>
      </c>
      <c r="B4142" t="s">
        <v>6463</v>
      </c>
      <c r="C4142" t="s">
        <v>6464</v>
      </c>
      <c r="D4142">
        <v>50.476300000000002</v>
      </c>
      <c r="E4142">
        <v>16.093</v>
      </c>
      <c r="F4142" t="s">
        <v>2480</v>
      </c>
      <c r="G4142" t="s">
        <v>2481</v>
      </c>
      <c r="H4142" t="s">
        <v>2482</v>
      </c>
      <c r="I4142" t="s">
        <v>5369</v>
      </c>
      <c r="K4142">
        <v>8360</v>
      </c>
      <c r="L4142">
        <v>1203414080</v>
      </c>
    </row>
    <row r="4143" spans="1:12" x14ac:dyDescent="0.45">
      <c r="A4143" t="str">
        <f t="shared" si="64"/>
        <v>Cesário Lange, São Paulo, Brazil</v>
      </c>
      <c r="B4143" t="s">
        <v>6465</v>
      </c>
      <c r="C4143" t="s">
        <v>6466</v>
      </c>
      <c r="D4143">
        <v>-23.226700000000001</v>
      </c>
      <c r="E4143">
        <v>-47.953099999999999</v>
      </c>
      <c r="F4143" t="s">
        <v>491</v>
      </c>
      <c r="G4143" t="s">
        <v>492</v>
      </c>
      <c r="H4143" t="s">
        <v>493</v>
      </c>
      <c r="I4143" t="s">
        <v>801</v>
      </c>
      <c r="K4143">
        <v>17163</v>
      </c>
      <c r="L4143">
        <v>1076669066</v>
      </c>
    </row>
    <row r="4144" spans="1:12" x14ac:dyDescent="0.45">
      <c r="A4144" t="str">
        <f t="shared" si="64"/>
        <v>Cēsis, Cēsu Novads, Latvia</v>
      </c>
      <c r="B4144" t="s">
        <v>6467</v>
      </c>
      <c r="C4144" t="s">
        <v>6468</v>
      </c>
      <c r="D4144">
        <v>57.313099999999999</v>
      </c>
      <c r="E4144">
        <v>25.274699999999999</v>
      </c>
      <c r="F4144" t="s">
        <v>811</v>
      </c>
      <c r="G4144" t="s">
        <v>812</v>
      </c>
      <c r="H4144" t="s">
        <v>813</v>
      </c>
      <c r="I4144" t="s">
        <v>6469</v>
      </c>
      <c r="J4144" t="s">
        <v>378</v>
      </c>
      <c r="K4144">
        <v>15293</v>
      </c>
      <c r="L4144">
        <v>1428840269</v>
      </c>
    </row>
    <row r="4145" spans="1:12" x14ac:dyDescent="0.45">
      <c r="A4145" t="str">
        <f t="shared" si="64"/>
        <v>Česká Kamenice, Ústecký Kraj, Czechia</v>
      </c>
      <c r="B4145" t="s">
        <v>6470</v>
      </c>
      <c r="C4145" t="s">
        <v>6471</v>
      </c>
      <c r="D4145">
        <v>50.797899999999998</v>
      </c>
      <c r="E4145">
        <v>14.4178</v>
      </c>
      <c r="F4145" t="s">
        <v>2480</v>
      </c>
      <c r="G4145" t="s">
        <v>2481</v>
      </c>
      <c r="H4145" t="s">
        <v>2482</v>
      </c>
      <c r="I4145" t="s">
        <v>4483</v>
      </c>
      <c r="K4145">
        <v>5235</v>
      </c>
      <c r="L4145">
        <v>1203636633</v>
      </c>
    </row>
    <row r="4146" spans="1:12" x14ac:dyDescent="0.45">
      <c r="A4146" t="str">
        <f t="shared" si="64"/>
        <v>Česká Lípa, Liberecký Kraj, Czechia</v>
      </c>
      <c r="B4146" t="s">
        <v>6472</v>
      </c>
      <c r="C4146" t="s">
        <v>6473</v>
      </c>
      <c r="D4146">
        <v>50.685600000000001</v>
      </c>
      <c r="E4146">
        <v>14.537699999999999</v>
      </c>
      <c r="F4146" t="s">
        <v>2480</v>
      </c>
      <c r="G4146" t="s">
        <v>2481</v>
      </c>
      <c r="H4146" t="s">
        <v>2482</v>
      </c>
      <c r="I4146" t="s">
        <v>6474</v>
      </c>
      <c r="K4146">
        <v>37525</v>
      </c>
      <c r="L4146">
        <v>1203109242</v>
      </c>
    </row>
    <row r="4147" spans="1:12" x14ac:dyDescent="0.45">
      <c r="A4147" t="str">
        <f t="shared" si="64"/>
        <v>Česká Skalice, Královéhradecký Kraj, Czechia</v>
      </c>
      <c r="B4147" t="s">
        <v>6475</v>
      </c>
      <c r="C4147" t="s">
        <v>6476</v>
      </c>
      <c r="D4147">
        <v>50.3947</v>
      </c>
      <c r="E4147">
        <v>16.0428</v>
      </c>
      <c r="F4147" t="s">
        <v>2480</v>
      </c>
      <c r="G4147" t="s">
        <v>2481</v>
      </c>
      <c r="H4147" t="s">
        <v>2482</v>
      </c>
      <c r="I4147" t="s">
        <v>5369</v>
      </c>
      <c r="K4147">
        <v>5047</v>
      </c>
      <c r="L4147">
        <v>1203777632</v>
      </c>
    </row>
    <row r="4148" spans="1:12" x14ac:dyDescent="0.45">
      <c r="A4148" t="str">
        <f t="shared" si="64"/>
        <v>Česká Třebová, Pardubický Kraj, Czechia</v>
      </c>
      <c r="B4148" t="s">
        <v>6477</v>
      </c>
      <c r="C4148" t="s">
        <v>6478</v>
      </c>
      <c r="D4148">
        <v>49.901899999999998</v>
      </c>
      <c r="E4148">
        <v>16.447299999999998</v>
      </c>
      <c r="F4148" t="s">
        <v>2480</v>
      </c>
      <c r="G4148" t="s">
        <v>2481</v>
      </c>
      <c r="H4148" t="s">
        <v>2482</v>
      </c>
      <c r="I4148" t="s">
        <v>6479</v>
      </c>
      <c r="K4148">
        <v>15384</v>
      </c>
      <c r="L4148">
        <v>1203262802</v>
      </c>
    </row>
    <row r="4149" spans="1:12" x14ac:dyDescent="0.45">
      <c r="A4149" t="str">
        <f t="shared" si="64"/>
        <v>České Budějovice, Jihočeský Kraj, Czechia</v>
      </c>
      <c r="B4149" t="s">
        <v>6480</v>
      </c>
      <c r="C4149" t="s">
        <v>6481</v>
      </c>
      <c r="D4149">
        <v>48.974699999999999</v>
      </c>
      <c r="E4149">
        <v>14.4747</v>
      </c>
      <c r="F4149" t="s">
        <v>2480</v>
      </c>
      <c r="G4149" t="s">
        <v>2481</v>
      </c>
      <c r="H4149" t="s">
        <v>2482</v>
      </c>
      <c r="I4149" t="s">
        <v>3910</v>
      </c>
      <c r="J4149" t="s">
        <v>378</v>
      </c>
      <c r="K4149">
        <v>94463</v>
      </c>
      <c r="L4149">
        <v>1203398046</v>
      </c>
    </row>
    <row r="4150" spans="1:12" x14ac:dyDescent="0.45">
      <c r="A4150" t="str">
        <f t="shared" si="64"/>
        <v>Český Brod, Středočeský Kraj, Czechia</v>
      </c>
      <c r="B4150" t="s">
        <v>6482</v>
      </c>
      <c r="C4150" t="s">
        <v>6483</v>
      </c>
      <c r="D4150">
        <v>50.074300000000001</v>
      </c>
      <c r="E4150">
        <v>14.860900000000001</v>
      </c>
      <c r="F4150" t="s">
        <v>2480</v>
      </c>
      <c r="G4150" t="s">
        <v>2481</v>
      </c>
      <c r="H4150" t="s">
        <v>2482</v>
      </c>
      <c r="I4150" t="s">
        <v>3197</v>
      </c>
      <c r="K4150">
        <v>7049</v>
      </c>
      <c r="L4150">
        <v>1203723784</v>
      </c>
    </row>
    <row r="4151" spans="1:12" x14ac:dyDescent="0.45">
      <c r="A4151" t="str">
        <f t="shared" si="64"/>
        <v>Český Krumlov, Jihočeský Kraj, Czechia</v>
      </c>
      <c r="B4151" t="s">
        <v>6484</v>
      </c>
      <c r="C4151" t="s">
        <v>6485</v>
      </c>
      <c r="D4151">
        <v>48.811</v>
      </c>
      <c r="E4151">
        <v>14.315200000000001</v>
      </c>
      <c r="F4151" t="s">
        <v>2480</v>
      </c>
      <c r="G4151" t="s">
        <v>2481</v>
      </c>
      <c r="H4151" t="s">
        <v>2482</v>
      </c>
      <c r="I4151" t="s">
        <v>3910</v>
      </c>
      <c r="K4151">
        <v>12981</v>
      </c>
      <c r="L4151">
        <v>1203973467</v>
      </c>
    </row>
    <row r="4152" spans="1:12" x14ac:dyDescent="0.45">
      <c r="A4152" t="str">
        <f t="shared" si="64"/>
        <v>Český Těšín, Moravskoslezský Kraj, Czechia</v>
      </c>
      <c r="B4152" t="s">
        <v>6486</v>
      </c>
      <c r="C4152" t="s">
        <v>6487</v>
      </c>
      <c r="D4152">
        <v>49.746099999999998</v>
      </c>
      <c r="E4152">
        <v>18.626200000000001</v>
      </c>
      <c r="F4152" t="s">
        <v>2480</v>
      </c>
      <c r="G4152" t="s">
        <v>2481</v>
      </c>
      <c r="H4152" t="s">
        <v>2482</v>
      </c>
      <c r="I4152" t="s">
        <v>4502</v>
      </c>
      <c r="K4152">
        <v>24297</v>
      </c>
      <c r="L4152">
        <v>1203518530</v>
      </c>
    </row>
    <row r="4153" spans="1:12" x14ac:dyDescent="0.45">
      <c r="A4153" t="str">
        <f t="shared" si="64"/>
        <v>Çeşme, İzmir, Turkey</v>
      </c>
      <c r="B4153" t="s">
        <v>6488</v>
      </c>
      <c r="C4153" t="s">
        <v>6489</v>
      </c>
      <c r="D4153">
        <v>38.32</v>
      </c>
      <c r="E4153">
        <v>26.305299999999999</v>
      </c>
      <c r="F4153" t="s">
        <v>806</v>
      </c>
      <c r="G4153" t="s">
        <v>807</v>
      </c>
      <c r="H4153" t="s">
        <v>808</v>
      </c>
      <c r="I4153" t="s">
        <v>1561</v>
      </c>
      <c r="J4153" t="s">
        <v>366</v>
      </c>
      <c r="K4153">
        <v>43489</v>
      </c>
      <c r="L4153">
        <v>1792570179</v>
      </c>
    </row>
    <row r="4154" spans="1:12" x14ac:dyDescent="0.45">
      <c r="A4154" t="str">
        <f t="shared" si="64"/>
        <v>Cessnock, New South Wales, Australia</v>
      </c>
      <c r="B4154" t="s">
        <v>6490</v>
      </c>
      <c r="C4154" t="s">
        <v>6490</v>
      </c>
      <c r="D4154">
        <v>-32.834200000000003</v>
      </c>
      <c r="E4154">
        <v>151.35550000000001</v>
      </c>
      <c r="F4154" t="s">
        <v>830</v>
      </c>
      <c r="G4154" t="s">
        <v>831</v>
      </c>
      <c r="H4154" t="s">
        <v>832</v>
      </c>
      <c r="I4154" t="s">
        <v>1454</v>
      </c>
      <c r="K4154">
        <v>21725</v>
      </c>
      <c r="L4154">
        <v>1036822046</v>
      </c>
    </row>
    <row r="4155" spans="1:12" x14ac:dyDescent="0.45">
      <c r="A4155" t="str">
        <f t="shared" si="64"/>
        <v>Cestos City, River Cess, Liberia</v>
      </c>
      <c r="B4155" t="s">
        <v>6491</v>
      </c>
      <c r="C4155" t="s">
        <v>6491</v>
      </c>
      <c r="D4155">
        <v>5.4696999999999996</v>
      </c>
      <c r="E4155">
        <v>-9.5816999999999997</v>
      </c>
      <c r="F4155" t="s">
        <v>3585</v>
      </c>
      <c r="G4155" t="s">
        <v>3586</v>
      </c>
      <c r="H4155" t="s">
        <v>3587</v>
      </c>
      <c r="I4155" t="s">
        <v>6492</v>
      </c>
      <c r="J4155" t="s">
        <v>378</v>
      </c>
      <c r="K4155">
        <v>2578</v>
      </c>
      <c r="L4155">
        <v>1430708587</v>
      </c>
    </row>
    <row r="4156" spans="1:12" x14ac:dyDescent="0.45">
      <c r="A4156" t="str">
        <f t="shared" si="64"/>
        <v>Cesvaine, Cesvaines Novads, Latvia</v>
      </c>
      <c r="B4156" t="s">
        <v>6493</v>
      </c>
      <c r="C4156" t="s">
        <v>6493</v>
      </c>
      <c r="D4156">
        <v>56.968299999999999</v>
      </c>
      <c r="E4156">
        <v>26.306699999999999</v>
      </c>
      <c r="F4156" t="s">
        <v>811</v>
      </c>
      <c r="G4156" t="s">
        <v>812</v>
      </c>
      <c r="H4156" t="s">
        <v>813</v>
      </c>
      <c r="I4156" t="s">
        <v>6494</v>
      </c>
      <c r="J4156" t="s">
        <v>378</v>
      </c>
      <c r="K4156">
        <v>1410</v>
      </c>
      <c r="L4156">
        <v>1428611306</v>
      </c>
    </row>
    <row r="4157" spans="1:12" x14ac:dyDescent="0.45">
      <c r="A4157" t="str">
        <f t="shared" si="64"/>
        <v>Cetinje, Cetinje, Montenegro</v>
      </c>
      <c r="B4157" t="s">
        <v>6495</v>
      </c>
      <c r="C4157" t="s">
        <v>6495</v>
      </c>
      <c r="D4157">
        <v>42.393300000000004</v>
      </c>
      <c r="E4157">
        <v>18.921900000000001</v>
      </c>
      <c r="F4157" t="s">
        <v>1994</v>
      </c>
      <c r="G4157" t="s">
        <v>1995</v>
      </c>
      <c r="H4157" t="s">
        <v>1996</v>
      </c>
      <c r="I4157" t="s">
        <v>6495</v>
      </c>
      <c r="J4157" t="s">
        <v>378</v>
      </c>
      <c r="K4157">
        <v>13991</v>
      </c>
      <c r="L4157">
        <v>1499733751</v>
      </c>
    </row>
    <row r="4158" spans="1:12" x14ac:dyDescent="0.45">
      <c r="A4158" t="str">
        <f t="shared" si="64"/>
        <v>Ceylanpınar, Şanlıurfa, Turkey</v>
      </c>
      <c r="B4158" t="s">
        <v>6496</v>
      </c>
      <c r="C4158" t="s">
        <v>6497</v>
      </c>
      <c r="D4158">
        <v>36.919400000000003</v>
      </c>
      <c r="E4158">
        <v>39.905000000000001</v>
      </c>
      <c r="F4158" t="s">
        <v>806</v>
      </c>
      <c r="G4158" t="s">
        <v>807</v>
      </c>
      <c r="H4158" t="s">
        <v>808</v>
      </c>
      <c r="I4158" t="s">
        <v>1123</v>
      </c>
      <c r="J4158" t="s">
        <v>366</v>
      </c>
      <c r="K4158">
        <v>87684</v>
      </c>
      <c r="L4158">
        <v>1792768664</v>
      </c>
    </row>
    <row r="4159" spans="1:12" x14ac:dyDescent="0.45">
      <c r="A4159" t="str">
        <f t="shared" si="64"/>
        <v>Ch’arents’avan, Kotayk’, Armenia</v>
      </c>
      <c r="B4159" t="s">
        <v>6498</v>
      </c>
      <c r="C4159" t="s">
        <v>6499</v>
      </c>
      <c r="D4159">
        <v>40.409700000000001</v>
      </c>
      <c r="E4159">
        <v>44.643099999999997</v>
      </c>
      <c r="F4159" t="s">
        <v>646</v>
      </c>
      <c r="G4159" t="s">
        <v>647</v>
      </c>
      <c r="H4159" t="s">
        <v>648</v>
      </c>
      <c r="I4159" t="s">
        <v>649</v>
      </c>
      <c r="K4159">
        <v>25039</v>
      </c>
      <c r="L4159">
        <v>1051304472</v>
      </c>
    </row>
    <row r="4160" spans="1:12" x14ac:dyDescent="0.45">
      <c r="A4160" t="str">
        <f t="shared" si="64"/>
        <v>Ch’iatura, Imereti, Georgia</v>
      </c>
      <c r="B4160" t="s">
        <v>6500</v>
      </c>
      <c r="C4160" t="s">
        <v>6501</v>
      </c>
      <c r="D4160">
        <v>42.283299999999997</v>
      </c>
      <c r="E4160">
        <v>43.283299999999997</v>
      </c>
      <c r="F4160" t="s">
        <v>763</v>
      </c>
      <c r="G4160" t="s">
        <v>1132</v>
      </c>
      <c r="H4160" t="s">
        <v>1133</v>
      </c>
      <c r="I4160" t="s">
        <v>6502</v>
      </c>
      <c r="J4160" t="s">
        <v>366</v>
      </c>
      <c r="K4160">
        <v>12803</v>
      </c>
      <c r="L4160">
        <v>1268109210</v>
      </c>
    </row>
    <row r="4161" spans="1:12" x14ac:dyDescent="0.45">
      <c r="A4161" t="str">
        <f t="shared" si="64"/>
        <v>Ch’ŏnan, Chungnam, Korea, South</v>
      </c>
      <c r="B4161" t="s">
        <v>6503</v>
      </c>
      <c r="C4161" t="s">
        <v>6504</v>
      </c>
      <c r="D4161">
        <v>36.806399999999996</v>
      </c>
      <c r="E4161">
        <v>127.15219999999999</v>
      </c>
      <c r="F4161" t="s">
        <v>1978</v>
      </c>
      <c r="G4161" t="s">
        <v>1979</v>
      </c>
      <c r="H4161" t="s">
        <v>1980</v>
      </c>
      <c r="I4161" t="s">
        <v>2523</v>
      </c>
      <c r="K4161">
        <v>651661</v>
      </c>
      <c r="L4161">
        <v>1410020455</v>
      </c>
    </row>
    <row r="4162" spans="1:12" x14ac:dyDescent="0.45">
      <c r="A4162" t="str">
        <f t="shared" si="64"/>
        <v>Ch’ŏngjin, Hambuk, Korea, North</v>
      </c>
      <c r="B4162" t="s">
        <v>6505</v>
      </c>
      <c r="C4162" t="s">
        <v>6506</v>
      </c>
      <c r="D4162">
        <v>41.8</v>
      </c>
      <c r="E4162">
        <v>129.78309999999999</v>
      </c>
      <c r="F4162" t="s">
        <v>2047</v>
      </c>
      <c r="G4162" t="s">
        <v>2048</v>
      </c>
      <c r="H4162" t="s">
        <v>2049</v>
      </c>
      <c r="I4162" t="s">
        <v>6507</v>
      </c>
      <c r="J4162" t="s">
        <v>366</v>
      </c>
      <c r="K4162">
        <v>667929</v>
      </c>
      <c r="L4162">
        <v>1408498177</v>
      </c>
    </row>
    <row r="4163" spans="1:12" x14ac:dyDescent="0.45">
      <c r="A4163" t="str">
        <f t="shared" ref="A4163:A4226" si="65">CONCATENATE(B4163,", ",I4163,", ",F4163)</f>
        <v>Ch’osan-ŭp, Chagang, Korea, North</v>
      </c>
      <c r="B4163" t="s">
        <v>6508</v>
      </c>
      <c r="C4163" t="s">
        <v>6509</v>
      </c>
      <c r="D4163">
        <v>40.825499999999998</v>
      </c>
      <c r="E4163">
        <v>125.8008</v>
      </c>
      <c r="F4163" t="s">
        <v>2047</v>
      </c>
      <c r="G4163" t="s">
        <v>2048</v>
      </c>
      <c r="H4163" t="s">
        <v>2049</v>
      </c>
      <c r="I4163" t="s">
        <v>6510</v>
      </c>
      <c r="K4163">
        <v>7786</v>
      </c>
      <c r="L4163">
        <v>1408838898</v>
      </c>
    </row>
    <row r="4164" spans="1:12" x14ac:dyDescent="0.45">
      <c r="A4164" t="str">
        <f t="shared" si="65"/>
        <v>Ch’ungmu, Gyeongnam, Korea, South</v>
      </c>
      <c r="B4164" t="s">
        <v>6511</v>
      </c>
      <c r="C4164" t="s">
        <v>6512</v>
      </c>
      <c r="D4164">
        <v>34.845799999999997</v>
      </c>
      <c r="E4164">
        <v>128.42359999999999</v>
      </c>
      <c r="F4164" t="s">
        <v>1978</v>
      </c>
      <c r="G4164" t="s">
        <v>1979</v>
      </c>
      <c r="H4164" t="s">
        <v>1980</v>
      </c>
      <c r="I4164" t="s">
        <v>6513</v>
      </c>
      <c r="K4164">
        <v>137208</v>
      </c>
      <c r="L4164">
        <v>1410257662</v>
      </c>
    </row>
    <row r="4165" spans="1:12" x14ac:dyDescent="0.45">
      <c r="A4165" t="str">
        <f t="shared" si="65"/>
        <v>Cha-am, Phetchaburi, Thailand</v>
      </c>
      <c r="B4165" t="s">
        <v>6514</v>
      </c>
      <c r="C4165" t="s">
        <v>6514</v>
      </c>
      <c r="D4165">
        <v>12.7997</v>
      </c>
      <c r="E4165">
        <v>99.966899999999995</v>
      </c>
      <c r="F4165" t="s">
        <v>1864</v>
      </c>
      <c r="G4165" t="s">
        <v>1865</v>
      </c>
      <c r="H4165" t="s">
        <v>1866</v>
      </c>
      <c r="I4165" t="s">
        <v>6515</v>
      </c>
      <c r="J4165" t="s">
        <v>366</v>
      </c>
      <c r="K4165">
        <v>35581</v>
      </c>
      <c r="L4165">
        <v>1764087780</v>
      </c>
    </row>
    <row r="4166" spans="1:12" x14ac:dyDescent="0.45">
      <c r="A4166" t="str">
        <f t="shared" si="65"/>
        <v>Chābahār, Sīstān va Balūchestān, Iran</v>
      </c>
      <c r="B4166" t="s">
        <v>6516</v>
      </c>
      <c r="C4166" t="s">
        <v>6517</v>
      </c>
      <c r="D4166">
        <v>25.2836</v>
      </c>
      <c r="E4166">
        <v>60.623600000000003</v>
      </c>
      <c r="F4166" t="s">
        <v>388</v>
      </c>
      <c r="G4166" t="s">
        <v>389</v>
      </c>
      <c r="H4166" t="s">
        <v>390</v>
      </c>
      <c r="I4166" t="s">
        <v>6518</v>
      </c>
      <c r="J4166" t="s">
        <v>366</v>
      </c>
      <c r="K4166">
        <v>106739</v>
      </c>
      <c r="L4166">
        <v>1364525124</v>
      </c>
    </row>
    <row r="4167" spans="1:12" x14ac:dyDescent="0.45">
      <c r="A4167" t="str">
        <f t="shared" si="65"/>
        <v>Chabana, Kagoshima, Japan</v>
      </c>
      <c r="B4167" t="s">
        <v>6519</v>
      </c>
      <c r="C4167" t="s">
        <v>6519</v>
      </c>
      <c r="D4167">
        <v>27.0486</v>
      </c>
      <c r="E4167">
        <v>128.41470000000001</v>
      </c>
      <c r="F4167" t="s">
        <v>514</v>
      </c>
      <c r="G4167" t="s">
        <v>515</v>
      </c>
      <c r="H4167" t="s">
        <v>516</v>
      </c>
      <c r="I4167" t="s">
        <v>1761</v>
      </c>
      <c r="K4167">
        <v>5032</v>
      </c>
      <c r="L4167">
        <v>1392090601</v>
      </c>
    </row>
    <row r="4168" spans="1:12" x14ac:dyDescent="0.45">
      <c r="A4168" t="str">
        <f t="shared" si="65"/>
        <v>Chacabuco, Buenos Aires, Argentina</v>
      </c>
      <c r="B4168" t="s">
        <v>6520</v>
      </c>
      <c r="C4168" t="s">
        <v>6520</v>
      </c>
      <c r="D4168">
        <v>-34.65</v>
      </c>
      <c r="E4168">
        <v>-60.49</v>
      </c>
      <c r="F4168" t="s">
        <v>651</v>
      </c>
      <c r="G4168" t="s">
        <v>652</v>
      </c>
      <c r="H4168" t="s">
        <v>653</v>
      </c>
      <c r="I4168" t="s">
        <v>870</v>
      </c>
      <c r="J4168" t="s">
        <v>366</v>
      </c>
      <c r="K4168">
        <v>34587</v>
      </c>
      <c r="L4168">
        <v>1032210547</v>
      </c>
    </row>
    <row r="4169" spans="1:12" x14ac:dyDescent="0.45">
      <c r="A4169" t="str">
        <f t="shared" si="65"/>
        <v>Chachahuantla, Hidalgo, Mexico</v>
      </c>
      <c r="B4169" t="s">
        <v>6521</v>
      </c>
      <c r="C4169" t="s">
        <v>6521</v>
      </c>
      <c r="D4169">
        <v>20.275600000000001</v>
      </c>
      <c r="E4169">
        <v>-98.150300000000001</v>
      </c>
      <c r="F4169" t="s">
        <v>519</v>
      </c>
      <c r="G4169" t="s">
        <v>520</v>
      </c>
      <c r="H4169" t="s">
        <v>521</v>
      </c>
      <c r="I4169" t="s">
        <v>708</v>
      </c>
      <c r="K4169">
        <v>20619</v>
      </c>
      <c r="L4169">
        <v>1484829941</v>
      </c>
    </row>
    <row r="4170" spans="1:12" x14ac:dyDescent="0.45">
      <c r="A4170" t="str">
        <f t="shared" si="65"/>
        <v>Chachapoyas, Amazonas, Peru</v>
      </c>
      <c r="B4170" t="s">
        <v>6522</v>
      </c>
      <c r="C4170" t="s">
        <v>6522</v>
      </c>
      <c r="D4170">
        <v>-6.2167000000000003</v>
      </c>
      <c r="E4170">
        <v>-77.849999999999994</v>
      </c>
      <c r="F4170" t="s">
        <v>509</v>
      </c>
      <c r="G4170" t="s">
        <v>510</v>
      </c>
      <c r="H4170" t="s">
        <v>511</v>
      </c>
      <c r="I4170" t="s">
        <v>3120</v>
      </c>
      <c r="J4170" t="s">
        <v>378</v>
      </c>
      <c r="K4170">
        <v>32026</v>
      </c>
      <c r="L4170">
        <v>1604650674</v>
      </c>
    </row>
    <row r="4171" spans="1:12" x14ac:dyDescent="0.45">
      <c r="A4171" t="str">
        <f t="shared" si="65"/>
        <v>Chachoengsao, Chachoengsao, Thailand</v>
      </c>
      <c r="B4171" t="s">
        <v>6523</v>
      </c>
      <c r="C4171" t="s">
        <v>6523</v>
      </c>
      <c r="D4171">
        <v>13.690300000000001</v>
      </c>
      <c r="E4171">
        <v>101.0703</v>
      </c>
      <c r="F4171" t="s">
        <v>1864</v>
      </c>
      <c r="G4171" t="s">
        <v>1865</v>
      </c>
      <c r="H4171" t="s">
        <v>1866</v>
      </c>
      <c r="I4171" t="s">
        <v>6523</v>
      </c>
      <c r="J4171" t="s">
        <v>378</v>
      </c>
      <c r="K4171">
        <v>39570</v>
      </c>
      <c r="L4171">
        <v>1764632382</v>
      </c>
    </row>
    <row r="4172" spans="1:12" x14ac:dyDescent="0.45">
      <c r="A4172" t="str">
        <f t="shared" si="65"/>
        <v>Chackbay, Louisiana, United States</v>
      </c>
      <c r="B4172" t="s">
        <v>6524</v>
      </c>
      <c r="C4172" t="s">
        <v>6524</v>
      </c>
      <c r="D4172">
        <v>29.881699999999999</v>
      </c>
      <c r="E4172">
        <v>-90.774199999999993</v>
      </c>
      <c r="F4172" t="s">
        <v>530</v>
      </c>
      <c r="G4172" t="s">
        <v>531</v>
      </c>
      <c r="H4172" t="s">
        <v>532</v>
      </c>
      <c r="I4172" t="s">
        <v>533</v>
      </c>
      <c r="K4172">
        <v>5573</v>
      </c>
      <c r="L4172">
        <v>1840014024</v>
      </c>
    </row>
    <row r="4173" spans="1:12" x14ac:dyDescent="0.45">
      <c r="A4173" t="str">
        <f t="shared" si="65"/>
        <v>Chadan, Tyva, Russia</v>
      </c>
      <c r="B4173" t="s">
        <v>6525</v>
      </c>
      <c r="C4173" t="s">
        <v>6525</v>
      </c>
      <c r="D4173">
        <v>51.283299999999997</v>
      </c>
      <c r="E4173">
        <v>91.566699999999997</v>
      </c>
      <c r="F4173" t="s">
        <v>504</v>
      </c>
      <c r="G4173" t="s">
        <v>505</v>
      </c>
      <c r="H4173" t="s">
        <v>506</v>
      </c>
      <c r="I4173" t="s">
        <v>1125</v>
      </c>
      <c r="K4173">
        <v>9139</v>
      </c>
      <c r="L4173">
        <v>1643075116</v>
      </c>
    </row>
    <row r="4174" spans="1:12" x14ac:dyDescent="0.45">
      <c r="A4174" t="str">
        <f t="shared" si="65"/>
        <v>Chaddesden, Derby, United Kingdom</v>
      </c>
      <c r="B4174" t="s">
        <v>6526</v>
      </c>
      <c r="C4174" t="s">
        <v>6526</v>
      </c>
      <c r="D4174">
        <v>52.930100000000003</v>
      </c>
      <c r="E4174">
        <v>-1.4382999999999999</v>
      </c>
      <c r="F4174" t="s">
        <v>536</v>
      </c>
      <c r="G4174" t="s">
        <v>537</v>
      </c>
      <c r="H4174" t="s">
        <v>538</v>
      </c>
      <c r="I4174" t="s">
        <v>1602</v>
      </c>
      <c r="K4174">
        <v>13413</v>
      </c>
      <c r="L4174">
        <v>1826935490</v>
      </c>
    </row>
    <row r="4175" spans="1:12" x14ac:dyDescent="0.45">
      <c r="A4175" t="str">
        <f t="shared" si="65"/>
        <v>Chādegān, Eşfahān, Iran</v>
      </c>
      <c r="B4175" t="s">
        <v>6527</v>
      </c>
      <c r="C4175" t="s">
        <v>6528</v>
      </c>
      <c r="D4175">
        <v>32.768300000000004</v>
      </c>
      <c r="E4175">
        <v>50.628599999999999</v>
      </c>
      <c r="F4175" t="s">
        <v>388</v>
      </c>
      <c r="G4175" t="s">
        <v>389</v>
      </c>
      <c r="H4175" t="s">
        <v>390</v>
      </c>
      <c r="I4175" t="s">
        <v>391</v>
      </c>
      <c r="J4175" t="s">
        <v>366</v>
      </c>
      <c r="K4175">
        <v>7037</v>
      </c>
      <c r="L4175">
        <v>1364090165</v>
      </c>
    </row>
    <row r="4176" spans="1:12" x14ac:dyDescent="0.45">
      <c r="A4176" t="str">
        <f t="shared" si="65"/>
        <v>Chadron, Nebraska, United States</v>
      </c>
      <c r="B4176" t="s">
        <v>6529</v>
      </c>
      <c r="C4176" t="s">
        <v>6529</v>
      </c>
      <c r="D4176">
        <v>42.826000000000001</v>
      </c>
      <c r="E4176">
        <v>-103.0025</v>
      </c>
      <c r="F4176" t="s">
        <v>530</v>
      </c>
      <c r="G4176" t="s">
        <v>531</v>
      </c>
      <c r="H4176" t="s">
        <v>532</v>
      </c>
      <c r="I4176" t="s">
        <v>1604</v>
      </c>
      <c r="K4176">
        <v>5101</v>
      </c>
      <c r="L4176">
        <v>1840006893</v>
      </c>
    </row>
    <row r="4177" spans="1:12" x14ac:dyDescent="0.45">
      <c r="A4177" t="str">
        <f t="shared" si="65"/>
        <v>Chaedŏk, Hambuk, Korea, North</v>
      </c>
      <c r="B4177" t="s">
        <v>6530</v>
      </c>
      <c r="C4177" t="s">
        <v>6531</v>
      </c>
      <c r="D4177">
        <v>40.6723</v>
      </c>
      <c r="E4177">
        <v>129.20269999999999</v>
      </c>
      <c r="F4177" t="s">
        <v>2047</v>
      </c>
      <c r="G4177" t="s">
        <v>2048</v>
      </c>
      <c r="H4177" t="s">
        <v>2049</v>
      </c>
      <c r="I4177" t="s">
        <v>6507</v>
      </c>
      <c r="K4177">
        <v>187270</v>
      </c>
      <c r="L4177">
        <v>1408001232</v>
      </c>
    </row>
    <row r="4178" spans="1:12" x14ac:dyDescent="0.45">
      <c r="A4178" t="str">
        <f t="shared" si="65"/>
        <v>Chagda, Sakha (Yakutiya), Russia</v>
      </c>
      <c r="B4178" t="s">
        <v>6532</v>
      </c>
      <c r="C4178" t="s">
        <v>6532</v>
      </c>
      <c r="D4178">
        <v>60.1</v>
      </c>
      <c r="E4178">
        <v>133.9</v>
      </c>
      <c r="F4178" t="s">
        <v>504</v>
      </c>
      <c r="G4178" t="s">
        <v>505</v>
      </c>
      <c r="H4178" t="s">
        <v>506</v>
      </c>
      <c r="I4178" t="s">
        <v>1470</v>
      </c>
      <c r="K4178">
        <v>10</v>
      </c>
      <c r="L4178">
        <v>1643773533</v>
      </c>
    </row>
    <row r="4179" spans="1:12" x14ac:dyDescent="0.45">
      <c r="A4179" t="str">
        <f t="shared" si="65"/>
        <v>Chaguanas, Chaguanas, Trinidad And Tobago</v>
      </c>
      <c r="B4179" t="s">
        <v>6533</v>
      </c>
      <c r="C4179" t="s">
        <v>6533</v>
      </c>
      <c r="D4179">
        <v>10.5144</v>
      </c>
      <c r="E4179">
        <v>-61.407499999999999</v>
      </c>
      <c r="F4179" t="s">
        <v>2272</v>
      </c>
      <c r="G4179" t="s">
        <v>2273</v>
      </c>
      <c r="H4179" t="s">
        <v>2274</v>
      </c>
      <c r="I4179" t="s">
        <v>6533</v>
      </c>
      <c r="J4179" t="s">
        <v>378</v>
      </c>
      <c r="K4179">
        <v>83489</v>
      </c>
      <c r="L4179">
        <v>1780795054</v>
      </c>
    </row>
    <row r="4180" spans="1:12" x14ac:dyDescent="0.45">
      <c r="A4180" t="str">
        <f t="shared" si="65"/>
        <v>Chaguarama, Anzoátegui, Venezuela</v>
      </c>
      <c r="B4180" t="s">
        <v>6534</v>
      </c>
      <c r="C4180" t="s">
        <v>6534</v>
      </c>
      <c r="D4180">
        <v>9.2158999999999995</v>
      </c>
      <c r="E4180">
        <v>-63.752299999999998</v>
      </c>
      <c r="F4180" t="s">
        <v>702</v>
      </c>
      <c r="G4180" t="s">
        <v>703</v>
      </c>
      <c r="H4180" t="s">
        <v>704</v>
      </c>
      <c r="I4180" t="s">
        <v>1917</v>
      </c>
      <c r="K4180">
        <v>15000</v>
      </c>
      <c r="L4180">
        <v>1862477708</v>
      </c>
    </row>
    <row r="4181" spans="1:12" x14ac:dyDescent="0.45">
      <c r="A4181" t="str">
        <f t="shared" si="65"/>
        <v>Chai Nat, Chai Nat, Thailand</v>
      </c>
      <c r="B4181" t="s">
        <v>6535</v>
      </c>
      <c r="C4181" t="s">
        <v>6535</v>
      </c>
      <c r="D4181">
        <v>15.187200000000001</v>
      </c>
      <c r="E4181">
        <v>100.1283</v>
      </c>
      <c r="F4181" t="s">
        <v>1864</v>
      </c>
      <c r="G4181" t="s">
        <v>1865</v>
      </c>
      <c r="H4181" t="s">
        <v>1866</v>
      </c>
      <c r="I4181" t="s">
        <v>6535</v>
      </c>
      <c r="J4181" t="s">
        <v>378</v>
      </c>
      <c r="K4181">
        <v>12541</v>
      </c>
      <c r="L4181">
        <v>1764848732</v>
      </c>
    </row>
    <row r="4182" spans="1:12" x14ac:dyDescent="0.45">
      <c r="A4182" t="str">
        <f t="shared" si="65"/>
        <v>Chaiyaphum, Chaiyaphum, Thailand</v>
      </c>
      <c r="B4182" t="s">
        <v>6536</v>
      </c>
      <c r="C4182" t="s">
        <v>6536</v>
      </c>
      <c r="D4182">
        <v>15.8056</v>
      </c>
      <c r="E4182">
        <v>102.0311</v>
      </c>
      <c r="F4182" t="s">
        <v>1864</v>
      </c>
      <c r="G4182" t="s">
        <v>1865</v>
      </c>
      <c r="H4182" t="s">
        <v>1866</v>
      </c>
      <c r="I4182" t="s">
        <v>6536</v>
      </c>
      <c r="J4182" t="s">
        <v>378</v>
      </c>
      <c r="K4182">
        <v>36923</v>
      </c>
      <c r="L4182">
        <v>1764784757</v>
      </c>
    </row>
    <row r="4183" spans="1:12" x14ac:dyDescent="0.45">
      <c r="A4183" t="str">
        <f t="shared" si="65"/>
        <v>Chajarí, Entre Ríos, Argentina</v>
      </c>
      <c r="B4183" t="s">
        <v>6537</v>
      </c>
      <c r="C4183" t="s">
        <v>6538</v>
      </c>
      <c r="D4183">
        <v>-30.7667</v>
      </c>
      <c r="E4183">
        <v>-57.9833</v>
      </c>
      <c r="F4183" t="s">
        <v>651</v>
      </c>
      <c r="G4183" t="s">
        <v>652</v>
      </c>
      <c r="H4183" t="s">
        <v>653</v>
      </c>
      <c r="I4183" t="s">
        <v>6539</v>
      </c>
      <c r="K4183">
        <v>60000</v>
      </c>
      <c r="L4183">
        <v>1032147348</v>
      </c>
    </row>
    <row r="4184" spans="1:12" x14ac:dyDescent="0.45">
      <c r="A4184" t="str">
        <f t="shared" si="65"/>
        <v>Chake Chake, Pemba South, Tanzania</v>
      </c>
      <c r="B4184" t="s">
        <v>6540</v>
      </c>
      <c r="C4184" t="s">
        <v>6540</v>
      </c>
      <c r="D4184">
        <v>-5.2394999999999996</v>
      </c>
      <c r="E4184">
        <v>39.770000000000003</v>
      </c>
      <c r="F4184" t="s">
        <v>2466</v>
      </c>
      <c r="G4184" t="s">
        <v>2467</v>
      </c>
      <c r="H4184" t="s">
        <v>2468</v>
      </c>
      <c r="I4184" t="s">
        <v>6541</v>
      </c>
      <c r="J4184" t="s">
        <v>378</v>
      </c>
      <c r="K4184">
        <v>49959</v>
      </c>
      <c r="L4184">
        <v>1834409018</v>
      </c>
    </row>
    <row r="4185" spans="1:12" x14ac:dyDescent="0.45">
      <c r="A4185" t="str">
        <f t="shared" si="65"/>
        <v>Chakradharpur, Jharkhand, India</v>
      </c>
      <c r="B4185" t="s">
        <v>6542</v>
      </c>
      <c r="C4185" t="s">
        <v>6542</v>
      </c>
      <c r="D4185">
        <v>22.7</v>
      </c>
      <c r="E4185">
        <v>85.63</v>
      </c>
      <c r="F4185" t="s">
        <v>626</v>
      </c>
      <c r="G4185" t="s">
        <v>627</v>
      </c>
      <c r="H4185" t="s">
        <v>628</v>
      </c>
      <c r="I4185" t="s">
        <v>6543</v>
      </c>
      <c r="K4185">
        <v>197953</v>
      </c>
      <c r="L4185">
        <v>1356082013</v>
      </c>
    </row>
    <row r="4186" spans="1:12" x14ac:dyDescent="0.45">
      <c r="A4186" t="str">
        <f t="shared" si="65"/>
        <v>Chalándri, Attikí, Greece</v>
      </c>
      <c r="B4186" t="s">
        <v>6544</v>
      </c>
      <c r="C4186" t="s">
        <v>6545</v>
      </c>
      <c r="D4186">
        <v>38.0167</v>
      </c>
      <c r="E4186">
        <v>23.8</v>
      </c>
      <c r="F4186" t="s">
        <v>928</v>
      </c>
      <c r="G4186" t="s">
        <v>929</v>
      </c>
      <c r="H4186" t="s">
        <v>930</v>
      </c>
      <c r="I4186" t="s">
        <v>1028</v>
      </c>
      <c r="J4186" t="s">
        <v>366</v>
      </c>
      <c r="K4186">
        <v>74192</v>
      </c>
      <c r="L4186">
        <v>1300443208</v>
      </c>
    </row>
    <row r="4187" spans="1:12" x14ac:dyDescent="0.45">
      <c r="A4187" t="str">
        <f t="shared" si="65"/>
        <v>Chalástra, Kentrikí Makedonía, Greece</v>
      </c>
      <c r="B4187" t="s">
        <v>6546</v>
      </c>
      <c r="C4187" t="s">
        <v>6547</v>
      </c>
      <c r="D4187">
        <v>40.6267</v>
      </c>
      <c r="E4187">
        <v>22.732199999999999</v>
      </c>
      <c r="F4187" t="s">
        <v>928</v>
      </c>
      <c r="G4187" t="s">
        <v>929</v>
      </c>
      <c r="H4187" t="s">
        <v>930</v>
      </c>
      <c r="I4187" t="s">
        <v>1524</v>
      </c>
      <c r="K4187">
        <v>7270</v>
      </c>
      <c r="L4187">
        <v>1300506159</v>
      </c>
    </row>
    <row r="4188" spans="1:12" x14ac:dyDescent="0.45">
      <c r="A4188" t="str">
        <f t="shared" si="65"/>
        <v>Chalatenango, Chalatenango, El Salvador</v>
      </c>
      <c r="B4188" t="s">
        <v>6548</v>
      </c>
      <c r="C4188" t="s">
        <v>6548</v>
      </c>
      <c r="D4188">
        <v>14.071999999999999</v>
      </c>
      <c r="E4188">
        <v>-89.093999999999994</v>
      </c>
      <c r="F4188" t="s">
        <v>1006</v>
      </c>
      <c r="G4188" t="s">
        <v>1007</v>
      </c>
      <c r="H4188" t="s">
        <v>1008</v>
      </c>
      <c r="I4188" t="s">
        <v>6548</v>
      </c>
      <c r="J4188" t="s">
        <v>378</v>
      </c>
      <c r="K4188">
        <v>29271</v>
      </c>
      <c r="L4188">
        <v>1222515741</v>
      </c>
    </row>
    <row r="4189" spans="1:12" x14ac:dyDescent="0.45">
      <c r="A4189" t="str">
        <f t="shared" si="65"/>
        <v>Chalco, México, Mexico</v>
      </c>
      <c r="B4189" t="s">
        <v>6549</v>
      </c>
      <c r="C4189" t="s">
        <v>6549</v>
      </c>
      <c r="D4189">
        <v>19.264700000000001</v>
      </c>
      <c r="E4189">
        <v>-98.897499999999994</v>
      </c>
      <c r="F4189" t="s">
        <v>519</v>
      </c>
      <c r="G4189" t="s">
        <v>520</v>
      </c>
      <c r="H4189" t="s">
        <v>521</v>
      </c>
      <c r="I4189" t="s">
        <v>692</v>
      </c>
      <c r="J4189" t="s">
        <v>366</v>
      </c>
      <c r="K4189">
        <v>310130</v>
      </c>
      <c r="L4189">
        <v>1484834149</v>
      </c>
    </row>
    <row r="4190" spans="1:12" x14ac:dyDescent="0.45">
      <c r="A4190" t="str">
        <f t="shared" si="65"/>
        <v>Chalco, Nebraska, United States</v>
      </c>
      <c r="B4190" t="s">
        <v>6549</v>
      </c>
      <c r="C4190" t="s">
        <v>6549</v>
      </c>
      <c r="D4190">
        <v>41.181699999999999</v>
      </c>
      <c r="E4190">
        <v>-96.135300000000001</v>
      </c>
      <c r="F4190" t="s">
        <v>530</v>
      </c>
      <c r="G4190" t="s">
        <v>531</v>
      </c>
      <c r="H4190" t="s">
        <v>532</v>
      </c>
      <c r="I4190" t="s">
        <v>1604</v>
      </c>
      <c r="K4190">
        <v>11456</v>
      </c>
      <c r="L4190">
        <v>1840005176</v>
      </c>
    </row>
    <row r="4191" spans="1:12" x14ac:dyDescent="0.45">
      <c r="A4191" t="str">
        <f t="shared" si="65"/>
        <v>Chalfont Saint Giles, Buckinghamshire, United Kingdom</v>
      </c>
      <c r="B4191" t="s">
        <v>6550</v>
      </c>
      <c r="C4191" t="s">
        <v>6550</v>
      </c>
      <c r="D4191">
        <v>51.631999999999998</v>
      </c>
      <c r="E4191">
        <v>-0.57599999999999996</v>
      </c>
      <c r="F4191" t="s">
        <v>536</v>
      </c>
      <c r="G4191" t="s">
        <v>537</v>
      </c>
      <c r="H4191" t="s">
        <v>538</v>
      </c>
      <c r="I4191" t="s">
        <v>1832</v>
      </c>
      <c r="K4191">
        <v>5925</v>
      </c>
      <c r="L4191">
        <v>1826361426</v>
      </c>
    </row>
    <row r="4192" spans="1:12" x14ac:dyDescent="0.45">
      <c r="A4192" t="str">
        <f t="shared" si="65"/>
        <v>Chalfont Saint Peter, Buckinghamshire, United Kingdom</v>
      </c>
      <c r="B4192" t="s">
        <v>6551</v>
      </c>
      <c r="C4192" t="s">
        <v>6551</v>
      </c>
      <c r="D4192">
        <v>51.606999999999999</v>
      </c>
      <c r="E4192">
        <v>-0.55600000000000005</v>
      </c>
      <c r="F4192" t="s">
        <v>536</v>
      </c>
      <c r="G4192" t="s">
        <v>537</v>
      </c>
      <c r="H4192" t="s">
        <v>538</v>
      </c>
      <c r="I4192" t="s">
        <v>1832</v>
      </c>
      <c r="K4192">
        <v>12766</v>
      </c>
      <c r="L4192">
        <v>1826655909</v>
      </c>
    </row>
    <row r="4193" spans="1:12" x14ac:dyDescent="0.45">
      <c r="A4193" t="str">
        <f t="shared" si="65"/>
        <v>Chalford, Gloucestershire, United Kingdom</v>
      </c>
      <c r="B4193" t="s">
        <v>6552</v>
      </c>
      <c r="C4193" t="s">
        <v>6552</v>
      </c>
      <c r="D4193">
        <v>51.723799999999997</v>
      </c>
      <c r="E4193">
        <v>-2.1490999999999998</v>
      </c>
      <c r="F4193" t="s">
        <v>536</v>
      </c>
      <c r="G4193" t="s">
        <v>537</v>
      </c>
      <c r="H4193" t="s">
        <v>538</v>
      </c>
      <c r="I4193" t="s">
        <v>4605</v>
      </c>
      <c r="K4193">
        <v>6215</v>
      </c>
      <c r="L4193">
        <v>1826660998</v>
      </c>
    </row>
    <row r="4194" spans="1:12" x14ac:dyDescent="0.45">
      <c r="A4194" t="str">
        <f t="shared" si="65"/>
        <v>Chalkída, Stereá Elláda, Greece</v>
      </c>
      <c r="B4194" t="s">
        <v>6553</v>
      </c>
      <c r="C4194" t="s">
        <v>6554</v>
      </c>
      <c r="D4194">
        <v>38.462499999999999</v>
      </c>
      <c r="E4194">
        <v>23.594999999999999</v>
      </c>
      <c r="F4194" t="s">
        <v>928</v>
      </c>
      <c r="G4194" t="s">
        <v>929</v>
      </c>
      <c r="H4194" t="s">
        <v>930</v>
      </c>
      <c r="I4194" t="s">
        <v>1838</v>
      </c>
      <c r="J4194" t="s">
        <v>366</v>
      </c>
      <c r="K4194">
        <v>59125</v>
      </c>
      <c r="L4194">
        <v>1300585149</v>
      </c>
    </row>
    <row r="4195" spans="1:12" x14ac:dyDescent="0.45">
      <c r="A4195" t="str">
        <f t="shared" si="65"/>
        <v>Challans, Pays de la Loire, France</v>
      </c>
      <c r="B4195" t="s">
        <v>6555</v>
      </c>
      <c r="C4195" t="s">
        <v>6555</v>
      </c>
      <c r="D4195">
        <v>46.846699999999998</v>
      </c>
      <c r="E4195">
        <v>-1.8781000000000001</v>
      </c>
      <c r="F4195" t="s">
        <v>526</v>
      </c>
      <c r="G4195" t="s">
        <v>527</v>
      </c>
      <c r="H4195" t="s">
        <v>528</v>
      </c>
      <c r="I4195" t="s">
        <v>2020</v>
      </c>
      <c r="K4195">
        <v>20662</v>
      </c>
      <c r="L4195">
        <v>1250531482</v>
      </c>
    </row>
    <row r="4196" spans="1:12" x14ac:dyDescent="0.45">
      <c r="A4196" t="str">
        <f t="shared" si="65"/>
        <v>Challapata, Oruro, Bolivia</v>
      </c>
      <c r="B4196" t="s">
        <v>6556</v>
      </c>
      <c r="C4196" t="s">
        <v>6556</v>
      </c>
      <c r="D4196">
        <v>-18.899999999999999</v>
      </c>
      <c r="E4196">
        <v>-66.7667</v>
      </c>
      <c r="F4196" t="s">
        <v>726</v>
      </c>
      <c r="G4196" t="s">
        <v>727</v>
      </c>
      <c r="H4196" t="s">
        <v>728</v>
      </c>
      <c r="I4196" t="s">
        <v>6557</v>
      </c>
      <c r="K4196">
        <v>9114</v>
      </c>
      <c r="L4196">
        <v>1068352309</v>
      </c>
    </row>
    <row r="4197" spans="1:12" x14ac:dyDescent="0.45">
      <c r="A4197" t="str">
        <f t="shared" si="65"/>
        <v>Chalmette, Louisiana, United States</v>
      </c>
      <c r="B4197" t="s">
        <v>6558</v>
      </c>
      <c r="C4197" t="s">
        <v>6558</v>
      </c>
      <c r="D4197">
        <v>29.9437</v>
      </c>
      <c r="E4197">
        <v>-89.965900000000005</v>
      </c>
      <c r="F4197" t="s">
        <v>530</v>
      </c>
      <c r="G4197" t="s">
        <v>531</v>
      </c>
      <c r="H4197" t="s">
        <v>532</v>
      </c>
      <c r="I4197" t="s">
        <v>533</v>
      </c>
      <c r="K4197">
        <v>23602</v>
      </c>
      <c r="L4197">
        <v>1840014001</v>
      </c>
    </row>
    <row r="4198" spans="1:12" x14ac:dyDescent="0.45">
      <c r="A4198" t="str">
        <f t="shared" si="65"/>
        <v>Châlons-en-Champagne, Grand Est, France</v>
      </c>
      <c r="B4198" t="s">
        <v>6559</v>
      </c>
      <c r="C4198" t="s">
        <v>6560</v>
      </c>
      <c r="D4198">
        <v>48.957500000000003</v>
      </c>
      <c r="E4198">
        <v>4.3650000000000002</v>
      </c>
      <c r="F4198" t="s">
        <v>526</v>
      </c>
      <c r="G4198" t="s">
        <v>527</v>
      </c>
      <c r="H4198" t="s">
        <v>528</v>
      </c>
      <c r="I4198" t="s">
        <v>6561</v>
      </c>
      <c r="J4198" t="s">
        <v>366</v>
      </c>
      <c r="K4198">
        <v>44753</v>
      </c>
      <c r="L4198">
        <v>1250720943</v>
      </c>
    </row>
    <row r="4199" spans="1:12" x14ac:dyDescent="0.45">
      <c r="A4199" t="str">
        <f t="shared" si="65"/>
        <v>Chalon-sur-Saône, Bourgogne-Franche-Comté, France</v>
      </c>
      <c r="B4199" t="s">
        <v>6562</v>
      </c>
      <c r="C4199" t="s">
        <v>6563</v>
      </c>
      <c r="D4199">
        <v>46.7806</v>
      </c>
      <c r="E4199">
        <v>4.8528000000000002</v>
      </c>
      <c r="F4199" t="s">
        <v>526</v>
      </c>
      <c r="G4199" t="s">
        <v>527</v>
      </c>
      <c r="H4199" t="s">
        <v>528</v>
      </c>
      <c r="I4199" t="s">
        <v>2758</v>
      </c>
      <c r="J4199" t="s">
        <v>366</v>
      </c>
      <c r="K4199">
        <v>45096</v>
      </c>
      <c r="L4199">
        <v>1250630825</v>
      </c>
    </row>
    <row r="4200" spans="1:12" x14ac:dyDescent="0.45">
      <c r="A4200" t="str">
        <f t="shared" si="65"/>
        <v>Cham, Bavaria, Germany</v>
      </c>
      <c r="B4200" t="s">
        <v>6564</v>
      </c>
      <c r="C4200" t="s">
        <v>6564</v>
      </c>
      <c r="D4200">
        <v>49.218299999999999</v>
      </c>
      <c r="E4200">
        <v>12.665800000000001</v>
      </c>
      <c r="F4200" t="s">
        <v>441</v>
      </c>
      <c r="G4200" t="s">
        <v>442</v>
      </c>
      <c r="H4200" t="s">
        <v>443</v>
      </c>
      <c r="I4200" t="s">
        <v>567</v>
      </c>
      <c r="J4200" t="s">
        <v>366</v>
      </c>
      <c r="K4200">
        <v>16907</v>
      </c>
      <c r="L4200">
        <v>1276459468</v>
      </c>
    </row>
    <row r="4201" spans="1:12" x14ac:dyDescent="0.45">
      <c r="A4201" t="str">
        <f t="shared" si="65"/>
        <v>Chaman, Balochistān, Pakistan</v>
      </c>
      <c r="B4201" t="s">
        <v>6565</v>
      </c>
      <c r="C4201" t="s">
        <v>6565</v>
      </c>
      <c r="D4201">
        <v>30.920999999999999</v>
      </c>
      <c r="E4201">
        <v>66.459699999999998</v>
      </c>
      <c r="F4201" t="s">
        <v>546</v>
      </c>
      <c r="G4201" t="s">
        <v>547</v>
      </c>
      <c r="H4201" t="s">
        <v>548</v>
      </c>
      <c r="I4201" t="s">
        <v>6566</v>
      </c>
      <c r="K4201">
        <v>107660</v>
      </c>
      <c r="L4201">
        <v>1586640695</v>
      </c>
    </row>
    <row r="4202" spans="1:12" x14ac:dyDescent="0.45">
      <c r="A4202" t="str">
        <f t="shared" si="65"/>
        <v>Chambarak, Geghark’unik’, Armenia</v>
      </c>
      <c r="B4202" t="s">
        <v>6567</v>
      </c>
      <c r="C4202" t="s">
        <v>6567</v>
      </c>
      <c r="D4202">
        <v>40.5931</v>
      </c>
      <c r="E4202">
        <v>45.357199999999999</v>
      </c>
      <c r="F4202" t="s">
        <v>646</v>
      </c>
      <c r="G4202" t="s">
        <v>647</v>
      </c>
      <c r="H4202" t="s">
        <v>648</v>
      </c>
      <c r="I4202" t="s">
        <v>6568</v>
      </c>
      <c r="K4202">
        <v>5850</v>
      </c>
      <c r="L4202">
        <v>1051172497</v>
      </c>
    </row>
    <row r="4203" spans="1:12" x14ac:dyDescent="0.45">
      <c r="A4203" t="str">
        <f t="shared" si="65"/>
        <v>Chambas, Ciego de Ávila, Cuba</v>
      </c>
      <c r="B4203" t="s">
        <v>6569</v>
      </c>
      <c r="C4203" t="s">
        <v>6569</v>
      </c>
      <c r="D4203">
        <v>22.1967</v>
      </c>
      <c r="E4203">
        <v>-78.913300000000007</v>
      </c>
      <c r="F4203" t="s">
        <v>658</v>
      </c>
      <c r="G4203" t="s">
        <v>659</v>
      </c>
      <c r="H4203" t="s">
        <v>660</v>
      </c>
      <c r="I4203" t="s">
        <v>3559</v>
      </c>
      <c r="J4203" t="s">
        <v>366</v>
      </c>
      <c r="K4203">
        <v>41000</v>
      </c>
      <c r="L4203">
        <v>1192803412</v>
      </c>
    </row>
    <row r="4204" spans="1:12" x14ac:dyDescent="0.45">
      <c r="A4204" t="str">
        <f t="shared" si="65"/>
        <v>Chamberlayne, Virginia, United States</v>
      </c>
      <c r="B4204" t="s">
        <v>6570</v>
      </c>
      <c r="C4204" t="s">
        <v>6570</v>
      </c>
      <c r="D4204">
        <v>37.628</v>
      </c>
      <c r="E4204">
        <v>-77.428799999999995</v>
      </c>
      <c r="F4204" t="s">
        <v>530</v>
      </c>
      <c r="G4204" t="s">
        <v>531</v>
      </c>
      <c r="H4204" t="s">
        <v>532</v>
      </c>
      <c r="I4204" t="s">
        <v>618</v>
      </c>
      <c r="K4204">
        <v>6186</v>
      </c>
      <c r="L4204">
        <v>1840037466</v>
      </c>
    </row>
    <row r="4205" spans="1:12" x14ac:dyDescent="0.45">
      <c r="A4205" t="str">
        <f t="shared" si="65"/>
        <v>Chambersburg, Pennsylvania, United States</v>
      </c>
      <c r="B4205" t="s">
        <v>6571</v>
      </c>
      <c r="C4205" t="s">
        <v>6571</v>
      </c>
      <c r="D4205">
        <v>39.9315</v>
      </c>
      <c r="E4205">
        <v>-77.655600000000007</v>
      </c>
      <c r="F4205" t="s">
        <v>530</v>
      </c>
      <c r="G4205" t="s">
        <v>531</v>
      </c>
      <c r="H4205" t="s">
        <v>532</v>
      </c>
      <c r="I4205" t="s">
        <v>620</v>
      </c>
      <c r="K4205">
        <v>53083</v>
      </c>
      <c r="L4205">
        <v>1840001410</v>
      </c>
    </row>
    <row r="4206" spans="1:12" x14ac:dyDescent="0.45">
      <c r="A4206" t="str">
        <f t="shared" si="65"/>
        <v>Chambéry, Auvergne-Rhône-Alpes, France</v>
      </c>
      <c r="B4206" t="s">
        <v>6572</v>
      </c>
      <c r="C4206" t="s">
        <v>6573</v>
      </c>
      <c r="D4206">
        <v>45.57</v>
      </c>
      <c r="E4206">
        <v>5.9118000000000004</v>
      </c>
      <c r="F4206" t="s">
        <v>526</v>
      </c>
      <c r="G4206" t="s">
        <v>527</v>
      </c>
      <c r="H4206" t="s">
        <v>528</v>
      </c>
      <c r="I4206" t="s">
        <v>1083</v>
      </c>
      <c r="J4206" t="s">
        <v>366</v>
      </c>
      <c r="K4206">
        <v>58919</v>
      </c>
      <c r="L4206">
        <v>1250283861</v>
      </c>
    </row>
    <row r="4207" spans="1:12" x14ac:dyDescent="0.45">
      <c r="A4207" t="str">
        <f t="shared" si="65"/>
        <v>Chamblee, Georgia, United States</v>
      </c>
      <c r="B4207" t="s">
        <v>6574</v>
      </c>
      <c r="C4207" t="s">
        <v>6574</v>
      </c>
      <c r="D4207">
        <v>33.8842</v>
      </c>
      <c r="E4207">
        <v>-84.300799999999995</v>
      </c>
      <c r="F4207" t="s">
        <v>530</v>
      </c>
      <c r="G4207" t="s">
        <v>531</v>
      </c>
      <c r="H4207" t="s">
        <v>532</v>
      </c>
      <c r="I4207" t="s">
        <v>763</v>
      </c>
      <c r="K4207">
        <v>30307</v>
      </c>
      <c r="L4207">
        <v>1840014775</v>
      </c>
    </row>
    <row r="4208" spans="1:12" x14ac:dyDescent="0.45">
      <c r="A4208" t="str">
        <f t="shared" si="65"/>
        <v>Chambly, Quebec, Canada</v>
      </c>
      <c r="B4208" t="s">
        <v>6575</v>
      </c>
      <c r="C4208" t="s">
        <v>6575</v>
      </c>
      <c r="D4208">
        <v>45.431100000000001</v>
      </c>
      <c r="E4208">
        <v>-73.287300000000002</v>
      </c>
      <c r="F4208" t="s">
        <v>541</v>
      </c>
      <c r="G4208" t="s">
        <v>542</v>
      </c>
      <c r="H4208" t="s">
        <v>543</v>
      </c>
      <c r="I4208" t="s">
        <v>756</v>
      </c>
      <c r="K4208">
        <v>29120</v>
      </c>
      <c r="L4208">
        <v>1124345124</v>
      </c>
    </row>
    <row r="4209" spans="1:12" x14ac:dyDescent="0.45">
      <c r="A4209" t="str">
        <f t="shared" si="65"/>
        <v>Chamgardān, Eşfahān, Iran</v>
      </c>
      <c r="B4209" t="s">
        <v>6576</v>
      </c>
      <c r="C4209" t="s">
        <v>6577</v>
      </c>
      <c r="D4209">
        <v>32.393300000000004</v>
      </c>
      <c r="E4209">
        <v>51.340800000000002</v>
      </c>
      <c r="F4209" t="s">
        <v>388</v>
      </c>
      <c r="G4209" t="s">
        <v>389</v>
      </c>
      <c r="H4209" t="s">
        <v>390</v>
      </c>
      <c r="I4209" t="s">
        <v>391</v>
      </c>
      <c r="K4209">
        <v>16086</v>
      </c>
      <c r="L4209">
        <v>1364112093</v>
      </c>
    </row>
    <row r="4210" spans="1:12" x14ac:dyDescent="0.45">
      <c r="A4210" t="str">
        <f t="shared" si="65"/>
        <v>Chamical, La Rioja, Argentina</v>
      </c>
      <c r="B4210" t="s">
        <v>6578</v>
      </c>
      <c r="C4210" t="s">
        <v>6578</v>
      </c>
      <c r="D4210">
        <v>-30.349599999999999</v>
      </c>
      <c r="E4210">
        <v>-66.316699999999997</v>
      </c>
      <c r="F4210" t="s">
        <v>651</v>
      </c>
      <c r="G4210" t="s">
        <v>652</v>
      </c>
      <c r="H4210" t="s">
        <v>653</v>
      </c>
      <c r="I4210" t="s">
        <v>6579</v>
      </c>
      <c r="J4210" t="s">
        <v>366</v>
      </c>
      <c r="K4210">
        <v>8989</v>
      </c>
      <c r="L4210">
        <v>1032026963</v>
      </c>
    </row>
    <row r="4211" spans="1:12" x14ac:dyDescent="0.45">
      <c r="A4211" t="str">
        <f t="shared" si="65"/>
        <v>Chamonix-Mont-Blanc, Auvergne-Rhône-Alpes, France</v>
      </c>
      <c r="B4211" t="s">
        <v>6580</v>
      </c>
      <c r="C4211" t="s">
        <v>6580</v>
      </c>
      <c r="D4211">
        <v>45.922199999999997</v>
      </c>
      <c r="E4211">
        <v>6.8689</v>
      </c>
      <c r="F4211" t="s">
        <v>526</v>
      </c>
      <c r="G4211" t="s">
        <v>527</v>
      </c>
      <c r="H4211" t="s">
        <v>528</v>
      </c>
      <c r="I4211" t="s">
        <v>1083</v>
      </c>
      <c r="K4211">
        <v>8611</v>
      </c>
      <c r="L4211">
        <v>1250219507</v>
      </c>
    </row>
    <row r="4212" spans="1:12" x14ac:dyDescent="0.45">
      <c r="A4212" t="str">
        <f t="shared" si="65"/>
        <v>Champaign, Illinois, United States</v>
      </c>
      <c r="B4212" t="s">
        <v>6581</v>
      </c>
      <c r="C4212" t="s">
        <v>6581</v>
      </c>
      <c r="D4212">
        <v>40.114400000000003</v>
      </c>
      <c r="E4212">
        <v>-88.273499999999999</v>
      </c>
      <c r="F4212" t="s">
        <v>530</v>
      </c>
      <c r="G4212" t="s">
        <v>531</v>
      </c>
      <c r="H4212" t="s">
        <v>532</v>
      </c>
      <c r="I4212" t="s">
        <v>824</v>
      </c>
      <c r="K4212">
        <v>159443</v>
      </c>
      <c r="L4212">
        <v>1840007239</v>
      </c>
    </row>
    <row r="4213" spans="1:12" x14ac:dyDescent="0.45">
      <c r="A4213" t="str">
        <f t="shared" si="65"/>
        <v>Champasak, Champasak, Laos</v>
      </c>
      <c r="B4213" t="s">
        <v>6582</v>
      </c>
      <c r="C4213" t="s">
        <v>6582</v>
      </c>
      <c r="D4213">
        <v>14.8833</v>
      </c>
      <c r="E4213">
        <v>105.86669999999999</v>
      </c>
      <c r="F4213" t="s">
        <v>2087</v>
      </c>
      <c r="G4213" t="s">
        <v>2088</v>
      </c>
      <c r="H4213" t="s">
        <v>2089</v>
      </c>
      <c r="I4213" t="s">
        <v>6582</v>
      </c>
      <c r="K4213">
        <v>13400</v>
      </c>
      <c r="L4213">
        <v>1418902447</v>
      </c>
    </row>
    <row r="4214" spans="1:12" x14ac:dyDescent="0.45">
      <c r="A4214" t="str">
        <f t="shared" si="65"/>
        <v>Champdani, West Bengal, India</v>
      </c>
      <c r="B4214" t="s">
        <v>6583</v>
      </c>
      <c r="C4214" t="s">
        <v>6583</v>
      </c>
      <c r="D4214">
        <v>22.8</v>
      </c>
      <c r="E4214">
        <v>88.37</v>
      </c>
      <c r="F4214" t="s">
        <v>626</v>
      </c>
      <c r="G4214" t="s">
        <v>627</v>
      </c>
      <c r="H4214" t="s">
        <v>628</v>
      </c>
      <c r="I4214" t="s">
        <v>1574</v>
      </c>
      <c r="K4214">
        <v>111251</v>
      </c>
      <c r="L4214">
        <v>1356132208</v>
      </c>
    </row>
    <row r="4215" spans="1:12" x14ac:dyDescent="0.45">
      <c r="A4215" t="str">
        <f t="shared" si="65"/>
        <v>Champigny-sur-Marne, Île-de-France, France</v>
      </c>
      <c r="B4215" t="s">
        <v>6584</v>
      </c>
      <c r="C4215" t="s">
        <v>6584</v>
      </c>
      <c r="D4215">
        <v>48.8172</v>
      </c>
      <c r="E4215">
        <v>2.5156000000000001</v>
      </c>
      <c r="F4215" t="s">
        <v>526</v>
      </c>
      <c r="G4215" t="s">
        <v>527</v>
      </c>
      <c r="H4215" t="s">
        <v>528</v>
      </c>
      <c r="I4215" t="s">
        <v>732</v>
      </c>
      <c r="K4215">
        <v>77630</v>
      </c>
      <c r="L4215">
        <v>1250631569</v>
      </c>
    </row>
    <row r="4216" spans="1:12" x14ac:dyDescent="0.45">
      <c r="A4216" t="str">
        <f t="shared" si="65"/>
        <v>Champion Heights, Ohio, United States</v>
      </c>
      <c r="B4216" t="s">
        <v>6585</v>
      </c>
      <c r="C4216" t="s">
        <v>6585</v>
      </c>
      <c r="D4216">
        <v>41.303100000000001</v>
      </c>
      <c r="E4216">
        <v>-80.851399999999998</v>
      </c>
      <c r="F4216" t="s">
        <v>530</v>
      </c>
      <c r="G4216" t="s">
        <v>531</v>
      </c>
      <c r="H4216" t="s">
        <v>532</v>
      </c>
      <c r="I4216" t="s">
        <v>799</v>
      </c>
      <c r="K4216">
        <v>6495</v>
      </c>
      <c r="L4216">
        <v>1840073783</v>
      </c>
    </row>
    <row r="4217" spans="1:12" x14ac:dyDescent="0.45">
      <c r="A4217" t="str">
        <f t="shared" si="65"/>
        <v>Champlain, Ontario, Canada</v>
      </c>
      <c r="B4217" t="s">
        <v>6586</v>
      </c>
      <c r="C4217" t="s">
        <v>6586</v>
      </c>
      <c r="D4217">
        <v>45.533299999999997</v>
      </c>
      <c r="E4217">
        <v>-74.650000000000006</v>
      </c>
      <c r="F4217" t="s">
        <v>541</v>
      </c>
      <c r="G4217" t="s">
        <v>542</v>
      </c>
      <c r="H4217" t="s">
        <v>543</v>
      </c>
      <c r="I4217" t="s">
        <v>857</v>
      </c>
      <c r="K4217">
        <v>8706</v>
      </c>
      <c r="L4217">
        <v>1124000537</v>
      </c>
    </row>
    <row r="4218" spans="1:12" x14ac:dyDescent="0.45">
      <c r="A4218" t="str">
        <f t="shared" si="65"/>
        <v>Champlain, New York, United States</v>
      </c>
      <c r="B4218" t="s">
        <v>6586</v>
      </c>
      <c r="C4218" t="s">
        <v>6586</v>
      </c>
      <c r="D4218">
        <v>44.959099999999999</v>
      </c>
      <c r="E4218">
        <v>-73.432400000000001</v>
      </c>
      <c r="F4218" t="s">
        <v>530</v>
      </c>
      <c r="G4218" t="s">
        <v>531</v>
      </c>
      <c r="H4218" t="s">
        <v>532</v>
      </c>
      <c r="I4218" t="s">
        <v>803</v>
      </c>
      <c r="K4218">
        <v>5643</v>
      </c>
      <c r="L4218">
        <v>1840004044</v>
      </c>
    </row>
    <row r="4219" spans="1:12" x14ac:dyDescent="0.45">
      <c r="A4219" t="str">
        <f t="shared" si="65"/>
        <v>Champlin, Minnesota, United States</v>
      </c>
      <c r="B4219" t="s">
        <v>6587</v>
      </c>
      <c r="C4219" t="s">
        <v>6587</v>
      </c>
      <c r="D4219">
        <v>45.170200000000001</v>
      </c>
      <c r="E4219">
        <v>-93.390299999999996</v>
      </c>
      <c r="F4219" t="s">
        <v>530</v>
      </c>
      <c r="G4219" t="s">
        <v>531</v>
      </c>
      <c r="H4219" t="s">
        <v>532</v>
      </c>
      <c r="I4219" t="s">
        <v>1433</v>
      </c>
      <c r="K4219">
        <v>25268</v>
      </c>
      <c r="L4219">
        <v>1840006746</v>
      </c>
    </row>
    <row r="4220" spans="1:12" x14ac:dyDescent="0.45">
      <c r="A4220" t="str">
        <f t="shared" si="65"/>
        <v>Champotón, Campeche, Mexico</v>
      </c>
      <c r="B4220" t="s">
        <v>6588</v>
      </c>
      <c r="C4220" t="s">
        <v>6589</v>
      </c>
      <c r="D4220">
        <v>19.350000000000001</v>
      </c>
      <c r="E4220">
        <v>-90.716700000000003</v>
      </c>
      <c r="F4220" t="s">
        <v>519</v>
      </c>
      <c r="G4220" t="s">
        <v>520</v>
      </c>
      <c r="H4220" t="s">
        <v>521</v>
      </c>
      <c r="I4220" t="s">
        <v>3900</v>
      </c>
      <c r="J4220" t="s">
        <v>366</v>
      </c>
      <c r="K4220">
        <v>30881</v>
      </c>
      <c r="L4220">
        <v>1484959684</v>
      </c>
    </row>
    <row r="4221" spans="1:12" x14ac:dyDescent="0.45">
      <c r="A4221" t="str">
        <f t="shared" si="65"/>
        <v>Champs-Sur-Marne, Île-de-France, France</v>
      </c>
      <c r="B4221" t="s">
        <v>6590</v>
      </c>
      <c r="C4221" t="s">
        <v>6590</v>
      </c>
      <c r="D4221">
        <v>48.852899999999998</v>
      </c>
      <c r="E4221">
        <v>2.6027</v>
      </c>
      <c r="F4221" t="s">
        <v>526</v>
      </c>
      <c r="G4221" t="s">
        <v>527</v>
      </c>
      <c r="H4221" t="s">
        <v>528</v>
      </c>
      <c r="I4221" t="s">
        <v>732</v>
      </c>
      <c r="K4221">
        <v>25041</v>
      </c>
      <c r="L4221">
        <v>1250001308</v>
      </c>
    </row>
    <row r="4222" spans="1:12" x14ac:dyDescent="0.45">
      <c r="A4222" t="str">
        <f t="shared" si="65"/>
        <v>Chañaral, Atacama, Chile</v>
      </c>
      <c r="B4222" t="s">
        <v>6591</v>
      </c>
      <c r="C4222" t="s">
        <v>6592</v>
      </c>
      <c r="D4222">
        <v>-29.077200000000001</v>
      </c>
      <c r="E4222">
        <v>-71.490600000000001</v>
      </c>
      <c r="F4222" t="s">
        <v>1502</v>
      </c>
      <c r="G4222" t="s">
        <v>1503</v>
      </c>
      <c r="H4222" t="s">
        <v>1504</v>
      </c>
      <c r="I4222" t="s">
        <v>5899</v>
      </c>
      <c r="K4222">
        <v>13543</v>
      </c>
      <c r="L4222">
        <v>1152323837</v>
      </c>
    </row>
    <row r="4223" spans="1:12" x14ac:dyDescent="0.45">
      <c r="A4223" t="str">
        <f t="shared" si="65"/>
        <v>Chancay, Lima, Peru</v>
      </c>
      <c r="B4223" t="s">
        <v>6593</v>
      </c>
      <c r="C4223" t="s">
        <v>6593</v>
      </c>
      <c r="D4223">
        <v>-11.565300000000001</v>
      </c>
      <c r="E4223">
        <v>-77.2714</v>
      </c>
      <c r="F4223" t="s">
        <v>509</v>
      </c>
      <c r="G4223" t="s">
        <v>510</v>
      </c>
      <c r="H4223" t="s">
        <v>511</v>
      </c>
      <c r="I4223" t="s">
        <v>3645</v>
      </c>
      <c r="K4223">
        <v>32312</v>
      </c>
      <c r="L4223">
        <v>1604882367</v>
      </c>
    </row>
    <row r="4224" spans="1:12" x14ac:dyDescent="0.45">
      <c r="A4224" t="str">
        <f t="shared" si="65"/>
        <v>Chanceford, Pennsylvania, United States</v>
      </c>
      <c r="B4224" t="s">
        <v>6594</v>
      </c>
      <c r="C4224" t="s">
        <v>6594</v>
      </c>
      <c r="D4224">
        <v>39.883200000000002</v>
      </c>
      <c r="E4224">
        <v>-76.475700000000003</v>
      </c>
      <c r="F4224" t="s">
        <v>530</v>
      </c>
      <c r="G4224" t="s">
        <v>531</v>
      </c>
      <c r="H4224" t="s">
        <v>532</v>
      </c>
      <c r="I4224" t="s">
        <v>620</v>
      </c>
      <c r="K4224">
        <v>6166</v>
      </c>
      <c r="L4224">
        <v>1840150918</v>
      </c>
    </row>
    <row r="4225" spans="1:12" x14ac:dyDescent="0.45">
      <c r="A4225" t="str">
        <f t="shared" si="65"/>
        <v>Chānda, Mahārāshtra, India</v>
      </c>
      <c r="B4225" t="s">
        <v>6595</v>
      </c>
      <c r="C4225" t="s">
        <v>6596</v>
      </c>
      <c r="D4225">
        <v>19.95</v>
      </c>
      <c r="E4225">
        <v>79.3</v>
      </c>
      <c r="F4225" t="s">
        <v>626</v>
      </c>
      <c r="G4225" t="s">
        <v>627</v>
      </c>
      <c r="H4225" t="s">
        <v>628</v>
      </c>
      <c r="I4225" t="s">
        <v>993</v>
      </c>
      <c r="K4225">
        <v>595118</v>
      </c>
      <c r="L4225">
        <v>1356592607</v>
      </c>
    </row>
    <row r="4226" spans="1:12" x14ac:dyDescent="0.45">
      <c r="A4226" t="str">
        <f t="shared" si="65"/>
        <v>Chandannagar, West Bengal, India</v>
      </c>
      <c r="B4226" t="s">
        <v>6597</v>
      </c>
      <c r="C4226" t="s">
        <v>6597</v>
      </c>
      <c r="D4226">
        <v>22.866700000000002</v>
      </c>
      <c r="E4226">
        <v>88.383300000000006</v>
      </c>
      <c r="F4226" t="s">
        <v>626</v>
      </c>
      <c r="G4226" t="s">
        <v>627</v>
      </c>
      <c r="H4226" t="s">
        <v>628</v>
      </c>
      <c r="I4226" t="s">
        <v>1574</v>
      </c>
      <c r="K4226">
        <v>166867</v>
      </c>
      <c r="L4226">
        <v>1356174802</v>
      </c>
    </row>
    <row r="4227" spans="1:12" x14ac:dyDescent="0.45">
      <c r="A4227" t="str">
        <f t="shared" ref="A4227:A4290" si="66">CONCATENATE(B4227,", ",I4227,", ",F4227)</f>
        <v>Chandīgarh, Chandīgarh, India</v>
      </c>
      <c r="B4227" t="s">
        <v>6598</v>
      </c>
      <c r="C4227" t="s">
        <v>6599</v>
      </c>
      <c r="D4227">
        <v>30.735299999999999</v>
      </c>
      <c r="E4227">
        <v>76.7911</v>
      </c>
      <c r="F4227" t="s">
        <v>626</v>
      </c>
      <c r="G4227" t="s">
        <v>627</v>
      </c>
      <c r="H4227" t="s">
        <v>628</v>
      </c>
      <c r="I4227" t="s">
        <v>6598</v>
      </c>
      <c r="J4227" t="s">
        <v>378</v>
      </c>
      <c r="K4227">
        <v>1026459</v>
      </c>
      <c r="L4227">
        <v>1356739179</v>
      </c>
    </row>
    <row r="4228" spans="1:12" x14ac:dyDescent="0.45">
      <c r="A4228" t="str">
        <f t="shared" si="66"/>
        <v>Chandler, Arizona, United States</v>
      </c>
      <c r="B4228" t="s">
        <v>6600</v>
      </c>
      <c r="C4228" t="s">
        <v>6600</v>
      </c>
      <c r="D4228">
        <v>33.282600000000002</v>
      </c>
      <c r="E4228">
        <v>-111.8516</v>
      </c>
      <c r="F4228" t="s">
        <v>530</v>
      </c>
      <c r="G4228" t="s">
        <v>531</v>
      </c>
      <c r="H4228" t="s">
        <v>532</v>
      </c>
      <c r="I4228" t="s">
        <v>2117</v>
      </c>
      <c r="K4228">
        <v>261165</v>
      </c>
      <c r="L4228">
        <v>1840019309</v>
      </c>
    </row>
    <row r="4229" spans="1:12" x14ac:dyDescent="0.45">
      <c r="A4229" t="str">
        <f t="shared" si="66"/>
        <v>Chandler, Quebec, Canada</v>
      </c>
      <c r="B4229" t="s">
        <v>6600</v>
      </c>
      <c r="C4229" t="s">
        <v>6600</v>
      </c>
      <c r="D4229">
        <v>48.35</v>
      </c>
      <c r="E4229">
        <v>-64.683300000000003</v>
      </c>
      <c r="F4229" t="s">
        <v>541</v>
      </c>
      <c r="G4229" t="s">
        <v>542</v>
      </c>
      <c r="H4229" t="s">
        <v>543</v>
      </c>
      <c r="I4229" t="s">
        <v>756</v>
      </c>
      <c r="K4229">
        <v>7703</v>
      </c>
      <c r="L4229">
        <v>1124111932</v>
      </c>
    </row>
    <row r="4230" spans="1:12" x14ac:dyDescent="0.45">
      <c r="A4230" t="str">
        <f t="shared" si="66"/>
        <v>Chandlers Ford, Hampshire, United Kingdom</v>
      </c>
      <c r="B4230" t="s">
        <v>6601</v>
      </c>
      <c r="C4230" t="s">
        <v>6601</v>
      </c>
      <c r="D4230">
        <v>50.984000000000002</v>
      </c>
      <c r="E4230">
        <v>-1.3792</v>
      </c>
      <c r="F4230" t="s">
        <v>536</v>
      </c>
      <c r="G4230" t="s">
        <v>537</v>
      </c>
      <c r="H4230" t="s">
        <v>538</v>
      </c>
      <c r="I4230" t="s">
        <v>1474</v>
      </c>
      <c r="K4230">
        <v>21436</v>
      </c>
      <c r="L4230">
        <v>1826991193</v>
      </c>
    </row>
    <row r="4231" spans="1:12" x14ac:dyDescent="0.45">
      <c r="A4231" t="str">
        <f t="shared" si="66"/>
        <v>Chang’an, Hunan, China</v>
      </c>
      <c r="B4231" t="s">
        <v>6602</v>
      </c>
      <c r="C4231" t="s">
        <v>6603</v>
      </c>
      <c r="D4231">
        <v>29.476099999999999</v>
      </c>
      <c r="E4231">
        <v>113.44799999999999</v>
      </c>
      <c r="F4231" t="s">
        <v>1039</v>
      </c>
      <c r="G4231" t="s">
        <v>1040</v>
      </c>
      <c r="H4231" t="s">
        <v>1041</v>
      </c>
      <c r="I4231" t="s">
        <v>6604</v>
      </c>
      <c r="J4231" t="s">
        <v>366</v>
      </c>
      <c r="K4231">
        <v>537500</v>
      </c>
      <c r="L4231">
        <v>1156139784</v>
      </c>
    </row>
    <row r="4232" spans="1:12" x14ac:dyDescent="0.45">
      <c r="A4232" t="str">
        <f t="shared" si="66"/>
        <v>Changchun, Jilin, China</v>
      </c>
      <c r="B4232" t="s">
        <v>6605</v>
      </c>
      <c r="C4232" t="s">
        <v>6605</v>
      </c>
      <c r="D4232">
        <v>43.9</v>
      </c>
      <c r="E4232">
        <v>125.2</v>
      </c>
      <c r="F4232" t="s">
        <v>1039</v>
      </c>
      <c r="G4232" t="s">
        <v>1040</v>
      </c>
      <c r="H4232" t="s">
        <v>1041</v>
      </c>
      <c r="I4232" t="s">
        <v>3148</v>
      </c>
      <c r="J4232" t="s">
        <v>378</v>
      </c>
      <c r="K4232">
        <v>7674439</v>
      </c>
      <c r="L4232">
        <v>1156078103</v>
      </c>
    </row>
    <row r="4233" spans="1:12" x14ac:dyDescent="0.45">
      <c r="A4233" t="str">
        <f t="shared" si="66"/>
        <v>Changde, Hunan, China</v>
      </c>
      <c r="B4233" t="s">
        <v>6606</v>
      </c>
      <c r="C4233" t="s">
        <v>6606</v>
      </c>
      <c r="D4233">
        <v>29.0397</v>
      </c>
      <c r="E4233">
        <v>111.68389999999999</v>
      </c>
      <c r="F4233" t="s">
        <v>1039</v>
      </c>
      <c r="G4233" t="s">
        <v>1040</v>
      </c>
      <c r="H4233" t="s">
        <v>1041</v>
      </c>
      <c r="I4233" t="s">
        <v>6604</v>
      </c>
      <c r="J4233" t="s">
        <v>366</v>
      </c>
      <c r="K4233">
        <v>5717200</v>
      </c>
      <c r="L4233">
        <v>1156449091</v>
      </c>
    </row>
    <row r="4234" spans="1:12" x14ac:dyDescent="0.45">
      <c r="A4234" t="str">
        <f t="shared" si="66"/>
        <v>Changhua, Changhua, Taiwan</v>
      </c>
      <c r="B4234" t="s">
        <v>6607</v>
      </c>
      <c r="C4234" t="s">
        <v>6607</v>
      </c>
      <c r="D4234">
        <v>24.066700000000001</v>
      </c>
      <c r="E4234">
        <v>120.5333</v>
      </c>
      <c r="F4234" t="s">
        <v>3063</v>
      </c>
      <c r="G4234" t="s">
        <v>3064</v>
      </c>
      <c r="H4234" t="s">
        <v>3065</v>
      </c>
      <c r="I4234" t="s">
        <v>6607</v>
      </c>
      <c r="J4234" t="s">
        <v>378</v>
      </c>
      <c r="K4234">
        <v>750000</v>
      </c>
      <c r="L4234">
        <v>1158439005</v>
      </c>
    </row>
    <row r="4235" spans="1:12" x14ac:dyDescent="0.45">
      <c r="A4235" t="str">
        <f t="shared" si="66"/>
        <v>Changling, Jilin, China</v>
      </c>
      <c r="B4235" t="s">
        <v>6608</v>
      </c>
      <c r="C4235" t="s">
        <v>6608</v>
      </c>
      <c r="D4235">
        <v>44.27</v>
      </c>
      <c r="E4235">
        <v>123.99</v>
      </c>
      <c r="F4235" t="s">
        <v>1039</v>
      </c>
      <c r="G4235" t="s">
        <v>1040</v>
      </c>
      <c r="H4235" t="s">
        <v>1041</v>
      </c>
      <c r="I4235" t="s">
        <v>3148</v>
      </c>
      <c r="J4235" t="s">
        <v>366</v>
      </c>
      <c r="K4235">
        <v>55841</v>
      </c>
      <c r="L4235">
        <v>1156262573</v>
      </c>
    </row>
    <row r="4236" spans="1:12" x14ac:dyDescent="0.45">
      <c r="A4236" t="str">
        <f t="shared" si="66"/>
        <v>Changping, Beijing, China</v>
      </c>
      <c r="B4236" t="s">
        <v>6609</v>
      </c>
      <c r="C4236" t="s">
        <v>6609</v>
      </c>
      <c r="D4236">
        <v>40.224800000000002</v>
      </c>
      <c r="E4236">
        <v>116.1944</v>
      </c>
      <c r="F4236" t="s">
        <v>1039</v>
      </c>
      <c r="G4236" t="s">
        <v>1040</v>
      </c>
      <c r="H4236" t="s">
        <v>1041</v>
      </c>
      <c r="I4236" t="s">
        <v>3955</v>
      </c>
      <c r="K4236">
        <v>614821</v>
      </c>
      <c r="L4236">
        <v>1156166828</v>
      </c>
    </row>
    <row r="4237" spans="1:12" x14ac:dyDescent="0.45">
      <c r="A4237" t="str">
        <f t="shared" si="66"/>
        <v>Changsha, Hunan, China</v>
      </c>
      <c r="B4237" t="s">
        <v>6610</v>
      </c>
      <c r="C4237" t="s">
        <v>6610</v>
      </c>
      <c r="D4237">
        <v>28.198699999999999</v>
      </c>
      <c r="E4237">
        <v>112.9709</v>
      </c>
      <c r="F4237" t="s">
        <v>1039</v>
      </c>
      <c r="G4237" t="s">
        <v>1040</v>
      </c>
      <c r="H4237" t="s">
        <v>1041</v>
      </c>
      <c r="I4237" t="s">
        <v>6604</v>
      </c>
      <c r="J4237" t="s">
        <v>378</v>
      </c>
      <c r="K4237">
        <v>7044118</v>
      </c>
      <c r="L4237">
        <v>1156961497</v>
      </c>
    </row>
    <row r="4238" spans="1:12" x14ac:dyDescent="0.45">
      <c r="A4238" t="str">
        <f t="shared" si="66"/>
        <v>Changsha, Guangdong, China</v>
      </c>
      <c r="B4238" t="s">
        <v>6610</v>
      </c>
      <c r="C4238" t="s">
        <v>6610</v>
      </c>
      <c r="D4238">
        <v>22.376200000000001</v>
      </c>
      <c r="E4238">
        <v>112.68770000000001</v>
      </c>
      <c r="F4238" t="s">
        <v>1039</v>
      </c>
      <c r="G4238" t="s">
        <v>1040</v>
      </c>
      <c r="H4238" t="s">
        <v>1041</v>
      </c>
      <c r="I4238" t="s">
        <v>6611</v>
      </c>
      <c r="J4238" t="s">
        <v>366</v>
      </c>
      <c r="K4238">
        <v>699242</v>
      </c>
      <c r="L4238">
        <v>1156011120</v>
      </c>
    </row>
    <row r="4239" spans="1:12" x14ac:dyDescent="0.45">
      <c r="A4239" t="str">
        <f t="shared" si="66"/>
        <v>Changshu, Jiangsu, China</v>
      </c>
      <c r="B4239" t="s">
        <v>6612</v>
      </c>
      <c r="C4239" t="s">
        <v>6612</v>
      </c>
      <c r="D4239">
        <v>31.65</v>
      </c>
      <c r="E4239">
        <v>120.7333</v>
      </c>
      <c r="F4239" t="s">
        <v>1039</v>
      </c>
      <c r="G4239" t="s">
        <v>1040</v>
      </c>
      <c r="H4239" t="s">
        <v>1041</v>
      </c>
      <c r="I4239" t="s">
        <v>6613</v>
      </c>
      <c r="K4239">
        <v>1510100</v>
      </c>
      <c r="L4239">
        <v>1156901538</v>
      </c>
    </row>
    <row r="4240" spans="1:12" x14ac:dyDescent="0.45">
      <c r="A4240" t="str">
        <f t="shared" si="66"/>
        <v>Changwon, Gyeongnam, Korea, South</v>
      </c>
      <c r="B4240" t="s">
        <v>6614</v>
      </c>
      <c r="C4240" t="s">
        <v>6614</v>
      </c>
      <c r="D4240">
        <v>35.228099999999998</v>
      </c>
      <c r="E4240">
        <v>128.68109999999999</v>
      </c>
      <c r="F4240" t="s">
        <v>1978</v>
      </c>
      <c r="G4240" t="s">
        <v>1979</v>
      </c>
      <c r="H4240" t="s">
        <v>1980</v>
      </c>
      <c r="I4240" t="s">
        <v>6513</v>
      </c>
      <c r="J4240" t="s">
        <v>378</v>
      </c>
      <c r="K4240">
        <v>1046054</v>
      </c>
      <c r="L4240">
        <v>1410592618</v>
      </c>
    </row>
    <row r="4241" spans="1:12" x14ac:dyDescent="0.45">
      <c r="A4241" t="str">
        <f t="shared" si="66"/>
        <v>Changxing, Fujian, China</v>
      </c>
      <c r="B4241" t="s">
        <v>6615</v>
      </c>
      <c r="C4241" t="s">
        <v>6615</v>
      </c>
      <c r="D4241">
        <v>25.867000000000001</v>
      </c>
      <c r="E4241">
        <v>116.3167</v>
      </c>
      <c r="F4241" t="s">
        <v>1039</v>
      </c>
      <c r="G4241" t="s">
        <v>1040</v>
      </c>
      <c r="H4241" t="s">
        <v>1041</v>
      </c>
      <c r="I4241" t="s">
        <v>6616</v>
      </c>
      <c r="K4241">
        <v>87458</v>
      </c>
      <c r="L4241">
        <v>1156238244</v>
      </c>
    </row>
    <row r="4242" spans="1:12" x14ac:dyDescent="0.45">
      <c r="A4242" t="str">
        <f t="shared" si="66"/>
        <v>Changyŏn, Hwangnam, Korea, North</v>
      </c>
      <c r="B4242" t="s">
        <v>6617</v>
      </c>
      <c r="C4242" t="s">
        <v>6618</v>
      </c>
      <c r="D4242">
        <v>38.2517</v>
      </c>
      <c r="E4242">
        <v>125.10209999999999</v>
      </c>
      <c r="F4242" t="s">
        <v>2047</v>
      </c>
      <c r="G4242" t="s">
        <v>2048</v>
      </c>
      <c r="H4242" t="s">
        <v>2049</v>
      </c>
      <c r="I4242" t="s">
        <v>6619</v>
      </c>
      <c r="K4242">
        <v>48984</v>
      </c>
      <c r="L4242">
        <v>1408492703</v>
      </c>
    </row>
    <row r="4243" spans="1:12" x14ac:dyDescent="0.45">
      <c r="A4243" t="str">
        <f t="shared" si="66"/>
        <v>Changzhi, Shanxi, China</v>
      </c>
      <c r="B4243" t="s">
        <v>6620</v>
      </c>
      <c r="C4243" t="s">
        <v>6620</v>
      </c>
      <c r="D4243">
        <v>36.195300000000003</v>
      </c>
      <c r="E4243">
        <v>113.09699999999999</v>
      </c>
      <c r="F4243" t="s">
        <v>1039</v>
      </c>
      <c r="G4243" t="s">
        <v>1040</v>
      </c>
      <c r="H4243" t="s">
        <v>1041</v>
      </c>
      <c r="I4243" t="s">
        <v>6621</v>
      </c>
      <c r="J4243" t="s">
        <v>366</v>
      </c>
      <c r="K4243">
        <v>3230000</v>
      </c>
      <c r="L4243">
        <v>1156057944</v>
      </c>
    </row>
    <row r="4244" spans="1:12" x14ac:dyDescent="0.45">
      <c r="A4244" t="str">
        <f t="shared" si="66"/>
        <v>Changzhou, Jiangsu, China</v>
      </c>
      <c r="B4244" t="s">
        <v>6622</v>
      </c>
      <c r="C4244" t="s">
        <v>6622</v>
      </c>
      <c r="D4244">
        <v>31.812200000000001</v>
      </c>
      <c r="E4244">
        <v>119.9692</v>
      </c>
      <c r="F4244" t="s">
        <v>1039</v>
      </c>
      <c r="G4244" t="s">
        <v>1040</v>
      </c>
      <c r="H4244" t="s">
        <v>1041</v>
      </c>
      <c r="I4244" t="s">
        <v>6613</v>
      </c>
      <c r="J4244" t="s">
        <v>366</v>
      </c>
      <c r="K4244">
        <v>4592431</v>
      </c>
      <c r="L4244">
        <v>1156185511</v>
      </c>
    </row>
    <row r="4245" spans="1:12" x14ac:dyDescent="0.45">
      <c r="A4245" t="str">
        <f t="shared" si="66"/>
        <v>Chanhassen, Minnesota, United States</v>
      </c>
      <c r="B4245" t="s">
        <v>6623</v>
      </c>
      <c r="C4245" t="s">
        <v>6623</v>
      </c>
      <c r="D4245">
        <v>44.854399999999998</v>
      </c>
      <c r="E4245">
        <v>-93.562100000000001</v>
      </c>
      <c r="F4245" t="s">
        <v>530</v>
      </c>
      <c r="G4245" t="s">
        <v>531</v>
      </c>
      <c r="H4245" t="s">
        <v>532</v>
      </c>
      <c r="I4245" t="s">
        <v>1433</v>
      </c>
      <c r="K4245">
        <v>26389</v>
      </c>
      <c r="L4245">
        <v>1840006759</v>
      </c>
    </row>
    <row r="4246" spans="1:12" x14ac:dyDescent="0.45">
      <c r="A4246" t="str">
        <f t="shared" si="66"/>
        <v>Chaniá, Kríti, Greece</v>
      </c>
      <c r="B4246" t="s">
        <v>6624</v>
      </c>
      <c r="C4246" t="s">
        <v>6625</v>
      </c>
      <c r="D4246">
        <v>35.5167</v>
      </c>
      <c r="E4246">
        <v>24.0167</v>
      </c>
      <c r="F4246" t="s">
        <v>928</v>
      </c>
      <c r="G4246" t="s">
        <v>929</v>
      </c>
      <c r="H4246" t="s">
        <v>930</v>
      </c>
      <c r="I4246" t="s">
        <v>931</v>
      </c>
      <c r="J4246" t="s">
        <v>366</v>
      </c>
      <c r="K4246">
        <v>53910</v>
      </c>
      <c r="L4246">
        <v>1300233408</v>
      </c>
    </row>
    <row r="4247" spans="1:12" x14ac:dyDescent="0.45">
      <c r="A4247" t="str">
        <f t="shared" si="66"/>
        <v>Channahon, Illinois, United States</v>
      </c>
      <c r="B4247" t="s">
        <v>6626</v>
      </c>
      <c r="C4247" t="s">
        <v>6626</v>
      </c>
      <c r="D4247">
        <v>41.421300000000002</v>
      </c>
      <c r="E4247">
        <v>-88.259299999999996</v>
      </c>
      <c r="F4247" t="s">
        <v>530</v>
      </c>
      <c r="G4247" t="s">
        <v>531</v>
      </c>
      <c r="H4247" t="s">
        <v>532</v>
      </c>
      <c r="I4247" t="s">
        <v>824</v>
      </c>
      <c r="K4247">
        <v>13239</v>
      </c>
      <c r="L4247">
        <v>1840010214</v>
      </c>
    </row>
    <row r="4248" spans="1:12" x14ac:dyDescent="0.45">
      <c r="A4248" t="str">
        <f t="shared" si="66"/>
        <v>Channarāyapatna, Karnātaka, India</v>
      </c>
      <c r="B4248" t="s">
        <v>6627</v>
      </c>
      <c r="C4248" t="s">
        <v>6628</v>
      </c>
      <c r="D4248">
        <v>12.9</v>
      </c>
      <c r="E4248">
        <v>76.39</v>
      </c>
      <c r="F4248" t="s">
        <v>626</v>
      </c>
      <c r="G4248" t="s">
        <v>627</v>
      </c>
      <c r="H4248" t="s">
        <v>628</v>
      </c>
      <c r="I4248" t="s">
        <v>3455</v>
      </c>
      <c r="K4248">
        <v>40400</v>
      </c>
      <c r="L4248">
        <v>1356209573</v>
      </c>
    </row>
    <row r="4249" spans="1:12" x14ac:dyDescent="0.45">
      <c r="A4249" t="str">
        <f t="shared" si="66"/>
        <v>Channelview, Texas, United States</v>
      </c>
      <c r="B4249" t="s">
        <v>6629</v>
      </c>
      <c r="C4249" t="s">
        <v>6629</v>
      </c>
      <c r="D4249">
        <v>29.791399999999999</v>
      </c>
      <c r="E4249">
        <v>-95.114500000000007</v>
      </c>
      <c r="F4249" t="s">
        <v>530</v>
      </c>
      <c r="G4249" t="s">
        <v>531</v>
      </c>
      <c r="H4249" t="s">
        <v>532</v>
      </c>
      <c r="I4249" t="s">
        <v>610</v>
      </c>
      <c r="K4249">
        <v>41930</v>
      </c>
      <c r="L4249">
        <v>1840018253</v>
      </c>
    </row>
    <row r="4250" spans="1:12" x14ac:dyDescent="0.45">
      <c r="A4250" t="str">
        <f t="shared" si="66"/>
        <v>Chanthaburi, Chanthaburi, Thailand</v>
      </c>
      <c r="B4250" t="s">
        <v>6630</v>
      </c>
      <c r="C4250" t="s">
        <v>6630</v>
      </c>
      <c r="D4250">
        <v>12.608599999999999</v>
      </c>
      <c r="E4250">
        <v>102.1039</v>
      </c>
      <c r="F4250" t="s">
        <v>1864</v>
      </c>
      <c r="G4250" t="s">
        <v>1865</v>
      </c>
      <c r="H4250" t="s">
        <v>1866</v>
      </c>
      <c r="I4250" t="s">
        <v>6630</v>
      </c>
      <c r="J4250" t="s">
        <v>378</v>
      </c>
      <c r="K4250">
        <v>23835</v>
      </c>
      <c r="L4250">
        <v>1764151688</v>
      </c>
    </row>
    <row r="4251" spans="1:12" x14ac:dyDescent="0.45">
      <c r="A4251" t="str">
        <f t="shared" si="66"/>
        <v>Chantilly, Virginia, United States</v>
      </c>
      <c r="B4251" t="s">
        <v>6631</v>
      </c>
      <c r="C4251" t="s">
        <v>6631</v>
      </c>
      <c r="D4251">
        <v>38.886800000000001</v>
      </c>
      <c r="E4251">
        <v>-77.445300000000003</v>
      </c>
      <c r="F4251" t="s">
        <v>530</v>
      </c>
      <c r="G4251" t="s">
        <v>531</v>
      </c>
      <c r="H4251" t="s">
        <v>532</v>
      </c>
      <c r="I4251" t="s">
        <v>618</v>
      </c>
      <c r="K4251">
        <v>24559</v>
      </c>
      <c r="L4251">
        <v>1840006016</v>
      </c>
    </row>
    <row r="4252" spans="1:12" x14ac:dyDescent="0.45">
      <c r="A4252" t="str">
        <f t="shared" si="66"/>
        <v>Chanute, Kansas, United States</v>
      </c>
      <c r="B4252" t="s">
        <v>6632</v>
      </c>
      <c r="C4252" t="s">
        <v>6632</v>
      </c>
      <c r="D4252">
        <v>37.669499999999999</v>
      </c>
      <c r="E4252">
        <v>-95.462100000000007</v>
      </c>
      <c r="F4252" t="s">
        <v>530</v>
      </c>
      <c r="G4252" t="s">
        <v>531</v>
      </c>
      <c r="H4252" t="s">
        <v>532</v>
      </c>
      <c r="I4252" t="s">
        <v>611</v>
      </c>
      <c r="K4252">
        <v>8983</v>
      </c>
      <c r="L4252">
        <v>1840001694</v>
      </c>
    </row>
    <row r="4253" spans="1:12" x14ac:dyDescent="0.45">
      <c r="A4253" t="str">
        <f t="shared" si="66"/>
        <v>Chaohucun, Anhui, China</v>
      </c>
      <c r="B4253" t="s">
        <v>6633</v>
      </c>
      <c r="C4253" t="s">
        <v>6633</v>
      </c>
      <c r="D4253">
        <v>31.6783</v>
      </c>
      <c r="E4253">
        <v>117.7353</v>
      </c>
      <c r="F4253" t="s">
        <v>1039</v>
      </c>
      <c r="G4253" t="s">
        <v>1040</v>
      </c>
      <c r="H4253" t="s">
        <v>1041</v>
      </c>
      <c r="I4253" t="s">
        <v>2092</v>
      </c>
      <c r="K4253">
        <v>782000</v>
      </c>
      <c r="L4253">
        <v>1156671495</v>
      </c>
    </row>
    <row r="4254" spans="1:12" x14ac:dyDescent="0.45">
      <c r="A4254" t="str">
        <f t="shared" si="66"/>
        <v>Chaoyang, Liaoning, China</v>
      </c>
      <c r="B4254" t="s">
        <v>6634</v>
      </c>
      <c r="C4254" t="s">
        <v>6634</v>
      </c>
      <c r="D4254">
        <v>41.575699999999998</v>
      </c>
      <c r="E4254">
        <v>120.4486</v>
      </c>
      <c r="F4254" t="s">
        <v>1039</v>
      </c>
      <c r="G4254" t="s">
        <v>1040</v>
      </c>
      <c r="H4254" t="s">
        <v>1041</v>
      </c>
      <c r="I4254" t="s">
        <v>2102</v>
      </c>
      <c r="K4254">
        <v>3370000</v>
      </c>
      <c r="L4254">
        <v>1156706927</v>
      </c>
    </row>
    <row r="4255" spans="1:12" x14ac:dyDescent="0.45">
      <c r="A4255" t="str">
        <f t="shared" si="66"/>
        <v>Chaozhou, Guangdong, China</v>
      </c>
      <c r="B4255" t="s">
        <v>6635</v>
      </c>
      <c r="C4255" t="s">
        <v>6635</v>
      </c>
      <c r="D4255">
        <v>23.67</v>
      </c>
      <c r="E4255">
        <v>116.63</v>
      </c>
      <c r="F4255" t="s">
        <v>1039</v>
      </c>
      <c r="G4255" t="s">
        <v>1040</v>
      </c>
      <c r="H4255" t="s">
        <v>1041</v>
      </c>
      <c r="I4255" t="s">
        <v>6611</v>
      </c>
      <c r="J4255" t="s">
        <v>366</v>
      </c>
      <c r="K4255">
        <v>2620000</v>
      </c>
      <c r="L4255">
        <v>1156549118</v>
      </c>
    </row>
    <row r="4256" spans="1:12" x14ac:dyDescent="0.45">
      <c r="A4256" t="str">
        <f t="shared" si="66"/>
        <v>Chapa de Mota, México, Mexico</v>
      </c>
      <c r="B4256" t="s">
        <v>6636</v>
      </c>
      <c r="C4256" t="s">
        <v>6636</v>
      </c>
      <c r="D4256">
        <v>19.814399999999999</v>
      </c>
      <c r="E4256">
        <v>-99.526899999999998</v>
      </c>
      <c r="F4256" t="s">
        <v>519</v>
      </c>
      <c r="G4256" t="s">
        <v>520</v>
      </c>
      <c r="H4256" t="s">
        <v>521</v>
      </c>
      <c r="I4256" t="s">
        <v>692</v>
      </c>
      <c r="J4256" t="s">
        <v>366</v>
      </c>
      <c r="K4256">
        <v>21746</v>
      </c>
      <c r="L4256">
        <v>1484616953</v>
      </c>
    </row>
    <row r="4257" spans="1:12" x14ac:dyDescent="0.45">
      <c r="A4257" t="str">
        <f t="shared" si="66"/>
        <v>Chapadinha, Maranhão, Brazil</v>
      </c>
      <c r="B4257" t="s">
        <v>6637</v>
      </c>
      <c r="C4257" t="s">
        <v>6637</v>
      </c>
      <c r="D4257">
        <v>-3.7416999999999998</v>
      </c>
      <c r="E4257">
        <v>-43.360300000000002</v>
      </c>
      <c r="F4257" t="s">
        <v>491</v>
      </c>
      <c r="G4257" t="s">
        <v>492</v>
      </c>
      <c r="H4257" t="s">
        <v>493</v>
      </c>
      <c r="I4257" t="s">
        <v>2941</v>
      </c>
      <c r="K4257">
        <v>40804</v>
      </c>
      <c r="L4257">
        <v>1076901443</v>
      </c>
    </row>
    <row r="4258" spans="1:12" x14ac:dyDescent="0.45">
      <c r="A4258" t="str">
        <f t="shared" si="66"/>
        <v>Chapaev, Batys Qazaqstan, Kazakhstan</v>
      </c>
      <c r="B4258" t="s">
        <v>6638</v>
      </c>
      <c r="C4258" t="s">
        <v>6638</v>
      </c>
      <c r="D4258">
        <v>50.191499999999998</v>
      </c>
      <c r="E4258">
        <v>51.1449</v>
      </c>
      <c r="F4258" t="s">
        <v>1182</v>
      </c>
      <c r="G4258" t="s">
        <v>1183</v>
      </c>
      <c r="H4258" t="s">
        <v>1184</v>
      </c>
      <c r="I4258" t="s">
        <v>1185</v>
      </c>
      <c r="K4258">
        <v>6000</v>
      </c>
      <c r="L4258">
        <v>1398386733</v>
      </c>
    </row>
    <row r="4259" spans="1:12" x14ac:dyDescent="0.45">
      <c r="A4259" t="str">
        <f t="shared" si="66"/>
        <v>Chapala, Jalisco, Mexico</v>
      </c>
      <c r="B4259" t="s">
        <v>6639</v>
      </c>
      <c r="C4259" t="s">
        <v>6639</v>
      </c>
      <c r="D4259">
        <v>20.293299999999999</v>
      </c>
      <c r="E4259">
        <v>-103.1897</v>
      </c>
      <c r="F4259" t="s">
        <v>519</v>
      </c>
      <c r="G4259" t="s">
        <v>520</v>
      </c>
      <c r="H4259" t="s">
        <v>521</v>
      </c>
      <c r="I4259" t="s">
        <v>1783</v>
      </c>
      <c r="J4259" t="s">
        <v>366</v>
      </c>
      <c r="K4259">
        <v>21596</v>
      </c>
      <c r="L4259">
        <v>1484011650</v>
      </c>
    </row>
    <row r="4260" spans="1:12" x14ac:dyDescent="0.45">
      <c r="A4260" t="str">
        <f t="shared" si="66"/>
        <v>Chapantongo, Hidalgo, Mexico</v>
      </c>
      <c r="B4260" t="s">
        <v>6640</v>
      </c>
      <c r="C4260" t="s">
        <v>6640</v>
      </c>
      <c r="D4260">
        <v>20.283300000000001</v>
      </c>
      <c r="E4260">
        <v>-99.4</v>
      </c>
      <c r="F4260" t="s">
        <v>519</v>
      </c>
      <c r="G4260" t="s">
        <v>520</v>
      </c>
      <c r="H4260" t="s">
        <v>521</v>
      </c>
      <c r="I4260" t="s">
        <v>708</v>
      </c>
      <c r="K4260">
        <v>11389</v>
      </c>
      <c r="L4260">
        <v>1484970395</v>
      </c>
    </row>
    <row r="4261" spans="1:12" x14ac:dyDescent="0.45">
      <c r="A4261" t="str">
        <f t="shared" si="66"/>
        <v>Chaparral, New Mexico, United States</v>
      </c>
      <c r="B4261" t="s">
        <v>6641</v>
      </c>
      <c r="C4261" t="s">
        <v>6641</v>
      </c>
      <c r="D4261">
        <v>32.044199999999996</v>
      </c>
      <c r="E4261">
        <v>-106.4061</v>
      </c>
      <c r="F4261" t="s">
        <v>530</v>
      </c>
      <c r="G4261" t="s">
        <v>531</v>
      </c>
      <c r="H4261" t="s">
        <v>532</v>
      </c>
      <c r="I4261" t="s">
        <v>1402</v>
      </c>
      <c r="K4261">
        <v>14793</v>
      </c>
      <c r="L4261">
        <v>1840018050</v>
      </c>
    </row>
    <row r="4262" spans="1:12" x14ac:dyDescent="0.45">
      <c r="A4262" t="str">
        <f t="shared" si="66"/>
        <v>Chapayevsk, Samarskaya Oblast’, Russia</v>
      </c>
      <c r="B4262" t="s">
        <v>6642</v>
      </c>
      <c r="C4262" t="s">
        <v>6642</v>
      </c>
      <c r="D4262">
        <v>52.9833</v>
      </c>
      <c r="E4262">
        <v>49.716700000000003</v>
      </c>
      <c r="F4262" t="s">
        <v>504</v>
      </c>
      <c r="G4262" t="s">
        <v>505</v>
      </c>
      <c r="H4262" t="s">
        <v>506</v>
      </c>
      <c r="I4262" t="s">
        <v>6643</v>
      </c>
      <c r="K4262">
        <v>72778</v>
      </c>
      <c r="L4262">
        <v>1643027172</v>
      </c>
    </row>
    <row r="4263" spans="1:12" x14ac:dyDescent="0.45">
      <c r="A4263" t="str">
        <f t="shared" si="66"/>
        <v>Chapecó, Santa Catarina, Brazil</v>
      </c>
      <c r="B4263" t="s">
        <v>6644</v>
      </c>
      <c r="C4263" t="s">
        <v>6645</v>
      </c>
      <c r="D4263">
        <v>-27.1</v>
      </c>
      <c r="E4263">
        <v>-52.64</v>
      </c>
      <c r="F4263" t="s">
        <v>491</v>
      </c>
      <c r="G4263" t="s">
        <v>492</v>
      </c>
      <c r="H4263" t="s">
        <v>493</v>
      </c>
      <c r="I4263" t="s">
        <v>2288</v>
      </c>
      <c r="K4263">
        <v>160157</v>
      </c>
      <c r="L4263">
        <v>1076258255</v>
      </c>
    </row>
    <row r="4264" spans="1:12" x14ac:dyDescent="0.45">
      <c r="A4264" t="str">
        <f t="shared" si="66"/>
        <v>Chapel en le Frith, Derbyshire, United Kingdom</v>
      </c>
      <c r="B4264" t="s">
        <v>6646</v>
      </c>
      <c r="C4264" t="s">
        <v>6646</v>
      </c>
      <c r="D4264">
        <v>53.322000000000003</v>
      </c>
      <c r="E4264">
        <v>-1.917</v>
      </c>
      <c r="F4264" t="s">
        <v>536</v>
      </c>
      <c r="G4264" t="s">
        <v>537</v>
      </c>
      <c r="H4264" t="s">
        <v>538</v>
      </c>
      <c r="I4264" t="s">
        <v>1542</v>
      </c>
      <c r="K4264">
        <v>8635</v>
      </c>
      <c r="L4264">
        <v>1826041922</v>
      </c>
    </row>
    <row r="4265" spans="1:12" x14ac:dyDescent="0.45">
      <c r="A4265" t="str">
        <f t="shared" si="66"/>
        <v>Chapel Hill, North Carolina, United States</v>
      </c>
      <c r="B4265" t="s">
        <v>6647</v>
      </c>
      <c r="C4265" t="s">
        <v>6647</v>
      </c>
      <c r="D4265">
        <v>35.927</v>
      </c>
      <c r="E4265">
        <v>-79.039100000000005</v>
      </c>
      <c r="F4265" t="s">
        <v>530</v>
      </c>
      <c r="G4265" t="s">
        <v>531</v>
      </c>
      <c r="H4265" t="s">
        <v>532</v>
      </c>
      <c r="I4265" t="s">
        <v>589</v>
      </c>
      <c r="K4265">
        <v>64051</v>
      </c>
      <c r="L4265">
        <v>1840016152</v>
      </c>
    </row>
    <row r="4266" spans="1:12" x14ac:dyDescent="0.45">
      <c r="A4266" t="str">
        <f t="shared" si="66"/>
        <v>Chapelhall, North Lanarkshire, United Kingdom</v>
      </c>
      <c r="B4266" t="s">
        <v>6648</v>
      </c>
      <c r="C4266" t="s">
        <v>6648</v>
      </c>
      <c r="D4266">
        <v>55.844999999999999</v>
      </c>
      <c r="E4266">
        <v>-3.9472</v>
      </c>
      <c r="F4266" t="s">
        <v>536</v>
      </c>
      <c r="G4266" t="s">
        <v>537</v>
      </c>
      <c r="H4266" t="s">
        <v>538</v>
      </c>
      <c r="I4266" t="s">
        <v>1074</v>
      </c>
      <c r="K4266">
        <v>6560</v>
      </c>
      <c r="L4266">
        <v>1826347870</v>
      </c>
    </row>
    <row r="4267" spans="1:12" x14ac:dyDescent="0.45">
      <c r="A4267" t="str">
        <f t="shared" si="66"/>
        <v>Chapeltown, Sheffield, United Kingdom</v>
      </c>
      <c r="B4267" t="s">
        <v>6649</v>
      </c>
      <c r="C4267" t="s">
        <v>6649</v>
      </c>
      <c r="D4267">
        <v>53.462000000000003</v>
      </c>
      <c r="E4267">
        <v>-1.466</v>
      </c>
      <c r="F4267" t="s">
        <v>536</v>
      </c>
      <c r="G4267" t="s">
        <v>537</v>
      </c>
      <c r="H4267" t="s">
        <v>538</v>
      </c>
      <c r="I4267" t="s">
        <v>6650</v>
      </c>
      <c r="K4267">
        <v>10043</v>
      </c>
      <c r="L4267">
        <v>1826155857</v>
      </c>
    </row>
    <row r="4268" spans="1:12" x14ac:dyDescent="0.45">
      <c r="A4268" t="str">
        <f t="shared" si="66"/>
        <v>Chaplygin, Lipetskaya Oblast’, Russia</v>
      </c>
      <c r="B4268" t="s">
        <v>6651</v>
      </c>
      <c r="C4268" t="s">
        <v>6651</v>
      </c>
      <c r="D4268">
        <v>53.241700000000002</v>
      </c>
      <c r="E4268">
        <v>39.966700000000003</v>
      </c>
      <c r="F4268" t="s">
        <v>504</v>
      </c>
      <c r="G4268" t="s">
        <v>505</v>
      </c>
      <c r="H4268" t="s">
        <v>506</v>
      </c>
      <c r="I4268" t="s">
        <v>6652</v>
      </c>
      <c r="K4268">
        <v>11802</v>
      </c>
      <c r="L4268">
        <v>1643946136</v>
      </c>
    </row>
    <row r="4269" spans="1:12" x14ac:dyDescent="0.45">
      <c r="A4269" t="str">
        <f t="shared" si="66"/>
        <v>Chapulhuacán, Hidalgo, Mexico</v>
      </c>
      <c r="B4269" t="s">
        <v>6653</v>
      </c>
      <c r="C4269" t="s">
        <v>6654</v>
      </c>
      <c r="D4269">
        <v>21.154699999999998</v>
      </c>
      <c r="E4269">
        <v>-98.903899999999993</v>
      </c>
      <c r="F4269" t="s">
        <v>519</v>
      </c>
      <c r="G4269" t="s">
        <v>520</v>
      </c>
      <c r="H4269" t="s">
        <v>521</v>
      </c>
      <c r="I4269" t="s">
        <v>708</v>
      </c>
      <c r="K4269">
        <v>20577</v>
      </c>
      <c r="L4269">
        <v>1484747290</v>
      </c>
    </row>
    <row r="4270" spans="1:12" x14ac:dyDescent="0.45">
      <c r="A4270" t="str">
        <f t="shared" si="66"/>
        <v>Charagua, Santa Cruz, Bolivia</v>
      </c>
      <c r="B4270" t="s">
        <v>6655</v>
      </c>
      <c r="C4270" t="s">
        <v>6655</v>
      </c>
      <c r="D4270">
        <v>-19.791899999999998</v>
      </c>
      <c r="E4270">
        <v>-63.200600000000001</v>
      </c>
      <c r="F4270" t="s">
        <v>726</v>
      </c>
      <c r="G4270" t="s">
        <v>727</v>
      </c>
      <c r="H4270" t="s">
        <v>728</v>
      </c>
      <c r="I4270" t="s">
        <v>2535</v>
      </c>
      <c r="K4270">
        <v>6780</v>
      </c>
      <c r="L4270">
        <v>1068232771</v>
      </c>
    </row>
    <row r="4271" spans="1:12" x14ac:dyDescent="0.45">
      <c r="A4271" t="str">
        <f t="shared" si="66"/>
        <v>Charallave, Miranda, Venezuela</v>
      </c>
      <c r="B4271" t="s">
        <v>6656</v>
      </c>
      <c r="C4271" t="s">
        <v>6656</v>
      </c>
      <c r="D4271">
        <v>10.2431</v>
      </c>
      <c r="E4271">
        <v>-66.862200000000001</v>
      </c>
      <c r="F4271" t="s">
        <v>702</v>
      </c>
      <c r="G4271" t="s">
        <v>703</v>
      </c>
      <c r="H4271" t="s">
        <v>704</v>
      </c>
      <c r="I4271" t="s">
        <v>6657</v>
      </c>
      <c r="J4271" t="s">
        <v>366</v>
      </c>
      <c r="K4271">
        <v>117707</v>
      </c>
      <c r="L4271">
        <v>1862753487</v>
      </c>
    </row>
    <row r="4272" spans="1:12" x14ac:dyDescent="0.45">
      <c r="A4272" t="str">
        <f t="shared" si="66"/>
        <v>Charaña, La Paz, Bolivia</v>
      </c>
      <c r="B4272" t="s">
        <v>6658</v>
      </c>
      <c r="C4272" t="s">
        <v>6659</v>
      </c>
      <c r="D4272">
        <v>-17.599599999999999</v>
      </c>
      <c r="E4272">
        <v>-69.4666</v>
      </c>
      <c r="F4272" t="s">
        <v>726</v>
      </c>
      <c r="G4272" t="s">
        <v>727</v>
      </c>
      <c r="H4272" t="s">
        <v>728</v>
      </c>
      <c r="I4272" t="s">
        <v>729</v>
      </c>
      <c r="K4272">
        <v>197</v>
      </c>
      <c r="L4272">
        <v>1068774768</v>
      </c>
    </row>
    <row r="4273" spans="1:12" x14ac:dyDescent="0.45">
      <c r="A4273" t="str">
        <f t="shared" si="66"/>
        <v>Charata, Chaco, Argentina</v>
      </c>
      <c r="B4273" t="s">
        <v>6660</v>
      </c>
      <c r="C4273" t="s">
        <v>6660</v>
      </c>
      <c r="D4273">
        <v>-27.2163</v>
      </c>
      <c r="E4273">
        <v>-61.2</v>
      </c>
      <c r="F4273" t="s">
        <v>651</v>
      </c>
      <c r="G4273" t="s">
        <v>652</v>
      </c>
      <c r="H4273" t="s">
        <v>653</v>
      </c>
      <c r="I4273" t="s">
        <v>6270</v>
      </c>
      <c r="J4273" t="s">
        <v>366</v>
      </c>
      <c r="K4273">
        <v>18297</v>
      </c>
      <c r="L4273">
        <v>1032241417</v>
      </c>
    </row>
    <row r="4274" spans="1:12" x14ac:dyDescent="0.45">
      <c r="A4274" t="str">
        <f t="shared" si="66"/>
        <v>Chard, Somerset, United Kingdom</v>
      </c>
      <c r="B4274" t="s">
        <v>6661</v>
      </c>
      <c r="C4274" t="s">
        <v>6661</v>
      </c>
      <c r="D4274">
        <v>50.872799999999998</v>
      </c>
      <c r="E4274">
        <v>-2.9586999999999999</v>
      </c>
      <c r="F4274" t="s">
        <v>536</v>
      </c>
      <c r="G4274" t="s">
        <v>537</v>
      </c>
      <c r="H4274" t="s">
        <v>538</v>
      </c>
      <c r="I4274" t="s">
        <v>5267</v>
      </c>
      <c r="K4274">
        <v>13074</v>
      </c>
      <c r="L4274">
        <v>1826438736</v>
      </c>
    </row>
    <row r="4275" spans="1:12" x14ac:dyDescent="0.45">
      <c r="A4275" t="str">
        <f t="shared" si="66"/>
        <v>Chardon, Ohio, United States</v>
      </c>
      <c r="B4275" t="s">
        <v>6662</v>
      </c>
      <c r="C4275" t="s">
        <v>6662</v>
      </c>
      <c r="D4275">
        <v>41.580300000000001</v>
      </c>
      <c r="E4275">
        <v>-81.208200000000005</v>
      </c>
      <c r="F4275" t="s">
        <v>530</v>
      </c>
      <c r="G4275" t="s">
        <v>531</v>
      </c>
      <c r="H4275" t="s">
        <v>532</v>
      </c>
      <c r="I4275" t="s">
        <v>799</v>
      </c>
      <c r="K4275">
        <v>8044</v>
      </c>
      <c r="L4275">
        <v>1840010219</v>
      </c>
    </row>
    <row r="4276" spans="1:12" x14ac:dyDescent="0.45">
      <c r="A4276" t="str">
        <f t="shared" si="66"/>
        <v>Charenton-le-Pont, Île-de-France, France</v>
      </c>
      <c r="B4276" t="s">
        <v>6663</v>
      </c>
      <c r="C4276" t="s">
        <v>6663</v>
      </c>
      <c r="D4276">
        <v>48.826500000000003</v>
      </c>
      <c r="E4276">
        <v>2.4049999999999998</v>
      </c>
      <c r="F4276" t="s">
        <v>526</v>
      </c>
      <c r="G4276" t="s">
        <v>527</v>
      </c>
      <c r="H4276" t="s">
        <v>528</v>
      </c>
      <c r="I4276" t="s">
        <v>732</v>
      </c>
      <c r="K4276">
        <v>30374</v>
      </c>
      <c r="L4276">
        <v>1250389807</v>
      </c>
    </row>
    <row r="4277" spans="1:12" x14ac:dyDescent="0.45">
      <c r="A4277" t="str">
        <f t="shared" si="66"/>
        <v>Chārīkār, Parwān, Afghanistan</v>
      </c>
      <c r="B4277" t="s">
        <v>6664</v>
      </c>
      <c r="C4277" t="s">
        <v>6665</v>
      </c>
      <c r="D4277">
        <v>35.018300000000004</v>
      </c>
      <c r="E4277">
        <v>69.167900000000003</v>
      </c>
      <c r="F4277" t="s">
        <v>1018</v>
      </c>
      <c r="G4277" t="s">
        <v>1019</v>
      </c>
      <c r="H4277" t="s">
        <v>1020</v>
      </c>
      <c r="I4277" t="s">
        <v>6666</v>
      </c>
      <c r="J4277" t="s">
        <v>378</v>
      </c>
      <c r="K4277">
        <v>53676</v>
      </c>
      <c r="L4277">
        <v>1004817775</v>
      </c>
    </row>
    <row r="4278" spans="1:12" x14ac:dyDescent="0.45">
      <c r="A4278" t="str">
        <f t="shared" si="66"/>
        <v>Chari̇̄koṭ, Janakpur, Nepal</v>
      </c>
      <c r="B4278" t="s">
        <v>6667</v>
      </c>
      <c r="C4278" t="s">
        <v>6668</v>
      </c>
      <c r="D4278">
        <v>27.666699999999999</v>
      </c>
      <c r="E4278">
        <v>86.033299999999997</v>
      </c>
      <c r="F4278" t="s">
        <v>3108</v>
      </c>
      <c r="G4278" t="s">
        <v>3109</v>
      </c>
      <c r="H4278" t="s">
        <v>3110</v>
      </c>
      <c r="I4278" t="s">
        <v>6669</v>
      </c>
      <c r="K4278">
        <v>7349</v>
      </c>
      <c r="L4278">
        <v>1524788609</v>
      </c>
    </row>
    <row r="4279" spans="1:12" x14ac:dyDescent="0.45">
      <c r="A4279" t="str">
        <f t="shared" si="66"/>
        <v>Charlemagne, Quebec, Canada</v>
      </c>
      <c r="B4279" t="s">
        <v>6670</v>
      </c>
      <c r="C4279" t="s">
        <v>6670</v>
      </c>
      <c r="D4279">
        <v>45.716700000000003</v>
      </c>
      <c r="E4279">
        <v>-73.4833</v>
      </c>
      <c r="F4279" t="s">
        <v>541</v>
      </c>
      <c r="G4279" t="s">
        <v>542</v>
      </c>
      <c r="H4279" t="s">
        <v>543</v>
      </c>
      <c r="I4279" t="s">
        <v>756</v>
      </c>
      <c r="K4279">
        <v>5853</v>
      </c>
      <c r="L4279">
        <v>1124185024</v>
      </c>
    </row>
    <row r="4280" spans="1:12" x14ac:dyDescent="0.45">
      <c r="A4280" t="str">
        <f t="shared" si="66"/>
        <v>Charleroi, Wallonia, Belgium</v>
      </c>
      <c r="B4280" t="s">
        <v>6671</v>
      </c>
      <c r="C4280" t="s">
        <v>6671</v>
      </c>
      <c r="D4280">
        <v>50.416699999999999</v>
      </c>
      <c r="E4280">
        <v>4.4442000000000004</v>
      </c>
      <c r="F4280" t="s">
        <v>453</v>
      </c>
      <c r="G4280" t="s">
        <v>454</v>
      </c>
      <c r="H4280" t="s">
        <v>455</v>
      </c>
      <c r="I4280" t="s">
        <v>1957</v>
      </c>
      <c r="J4280" t="s">
        <v>366</v>
      </c>
      <c r="K4280">
        <v>201816</v>
      </c>
      <c r="L4280">
        <v>1056263311</v>
      </c>
    </row>
    <row r="4281" spans="1:12" x14ac:dyDescent="0.45">
      <c r="A4281" t="str">
        <f t="shared" si="66"/>
        <v>Charles City, Iowa, United States</v>
      </c>
      <c r="B4281" t="s">
        <v>6672</v>
      </c>
      <c r="C4281" t="s">
        <v>6672</v>
      </c>
      <c r="D4281">
        <v>43.064399999999999</v>
      </c>
      <c r="E4281">
        <v>-92.674499999999995</v>
      </c>
      <c r="F4281" t="s">
        <v>530</v>
      </c>
      <c r="G4281" t="s">
        <v>531</v>
      </c>
      <c r="H4281" t="s">
        <v>532</v>
      </c>
      <c r="I4281" t="s">
        <v>1552</v>
      </c>
      <c r="K4281">
        <v>7359</v>
      </c>
      <c r="L4281">
        <v>1840000382</v>
      </c>
    </row>
    <row r="4282" spans="1:12" x14ac:dyDescent="0.45">
      <c r="A4282" t="str">
        <f t="shared" si="66"/>
        <v>Charles Town, West Virginia, United States</v>
      </c>
      <c r="B4282" t="s">
        <v>6673</v>
      </c>
      <c r="C4282" t="s">
        <v>6673</v>
      </c>
      <c r="D4282">
        <v>39.274500000000003</v>
      </c>
      <c r="E4282">
        <v>-77.863200000000006</v>
      </c>
      <c r="F4282" t="s">
        <v>530</v>
      </c>
      <c r="G4282" t="s">
        <v>531</v>
      </c>
      <c r="H4282" t="s">
        <v>532</v>
      </c>
      <c r="I4282" t="s">
        <v>3915</v>
      </c>
      <c r="K4282">
        <v>24094</v>
      </c>
      <c r="L4282">
        <v>1840005759</v>
      </c>
    </row>
    <row r="4283" spans="1:12" x14ac:dyDescent="0.45">
      <c r="A4283" t="str">
        <f t="shared" si="66"/>
        <v>Charleston, South Carolina, United States</v>
      </c>
      <c r="B4283" t="s">
        <v>6674</v>
      </c>
      <c r="C4283" t="s">
        <v>6674</v>
      </c>
      <c r="D4283">
        <v>32.815300000000001</v>
      </c>
      <c r="E4283">
        <v>-79.962800000000001</v>
      </c>
      <c r="F4283" t="s">
        <v>530</v>
      </c>
      <c r="G4283" t="s">
        <v>531</v>
      </c>
      <c r="H4283" t="s">
        <v>532</v>
      </c>
      <c r="I4283" t="s">
        <v>534</v>
      </c>
      <c r="K4283">
        <v>628377</v>
      </c>
      <c r="L4283">
        <v>1840015163</v>
      </c>
    </row>
    <row r="4284" spans="1:12" x14ac:dyDescent="0.45">
      <c r="A4284" t="str">
        <f t="shared" si="66"/>
        <v>Charleston, West Virginia, United States</v>
      </c>
      <c r="B4284" t="s">
        <v>6674</v>
      </c>
      <c r="C4284" t="s">
        <v>6674</v>
      </c>
      <c r="D4284">
        <v>38.348399999999998</v>
      </c>
      <c r="E4284">
        <v>-81.632300000000001</v>
      </c>
      <c r="F4284" t="s">
        <v>530</v>
      </c>
      <c r="G4284" t="s">
        <v>531</v>
      </c>
      <c r="H4284" t="s">
        <v>532</v>
      </c>
      <c r="I4284" t="s">
        <v>3915</v>
      </c>
      <c r="J4284" t="s">
        <v>378</v>
      </c>
      <c r="K4284">
        <v>138706</v>
      </c>
      <c r="L4284">
        <v>1840006196</v>
      </c>
    </row>
    <row r="4285" spans="1:12" x14ac:dyDescent="0.45">
      <c r="A4285" t="str">
        <f t="shared" si="66"/>
        <v>Charleston, Illinois, United States</v>
      </c>
      <c r="B4285" t="s">
        <v>6674</v>
      </c>
      <c r="C4285" t="s">
        <v>6674</v>
      </c>
      <c r="D4285">
        <v>39.484200000000001</v>
      </c>
      <c r="E4285">
        <v>-88.178100000000001</v>
      </c>
      <c r="F4285" t="s">
        <v>530</v>
      </c>
      <c r="G4285" t="s">
        <v>531</v>
      </c>
      <c r="H4285" t="s">
        <v>532</v>
      </c>
      <c r="I4285" t="s">
        <v>824</v>
      </c>
      <c r="K4285">
        <v>20090</v>
      </c>
      <c r="L4285">
        <v>1840007324</v>
      </c>
    </row>
    <row r="4286" spans="1:12" x14ac:dyDescent="0.45">
      <c r="A4286" t="str">
        <f t="shared" si="66"/>
        <v>Charleston, Missouri, United States</v>
      </c>
      <c r="B4286" t="s">
        <v>6674</v>
      </c>
      <c r="C4286" t="s">
        <v>6674</v>
      </c>
      <c r="D4286">
        <v>36.917900000000003</v>
      </c>
      <c r="E4286">
        <v>-89.334400000000002</v>
      </c>
      <c r="F4286" t="s">
        <v>530</v>
      </c>
      <c r="G4286" t="s">
        <v>531</v>
      </c>
      <c r="H4286" t="s">
        <v>532</v>
      </c>
      <c r="I4286" t="s">
        <v>884</v>
      </c>
      <c r="K4286">
        <v>5417</v>
      </c>
      <c r="L4286">
        <v>1840007648</v>
      </c>
    </row>
    <row r="4287" spans="1:12" x14ac:dyDescent="0.45">
      <c r="A4287" t="str">
        <f t="shared" si="66"/>
        <v>Charlestown, Rhode Island, United States</v>
      </c>
      <c r="B4287" t="s">
        <v>6675</v>
      </c>
      <c r="C4287" t="s">
        <v>6675</v>
      </c>
      <c r="D4287">
        <v>41.397199999999998</v>
      </c>
      <c r="E4287">
        <v>-71.670199999999994</v>
      </c>
      <c r="F4287" t="s">
        <v>530</v>
      </c>
      <c r="G4287" t="s">
        <v>531</v>
      </c>
      <c r="H4287" t="s">
        <v>532</v>
      </c>
      <c r="I4287" t="s">
        <v>3666</v>
      </c>
      <c r="K4287">
        <v>7780</v>
      </c>
      <c r="L4287">
        <v>1840066130</v>
      </c>
    </row>
    <row r="4288" spans="1:12" x14ac:dyDescent="0.45">
      <c r="A4288" t="str">
        <f t="shared" si="66"/>
        <v>Charlestown, Indiana, United States</v>
      </c>
      <c r="B4288" t="s">
        <v>6675</v>
      </c>
      <c r="C4288" t="s">
        <v>6675</v>
      </c>
      <c r="D4288">
        <v>38.427</v>
      </c>
      <c r="E4288">
        <v>-85.667699999999996</v>
      </c>
      <c r="F4288" t="s">
        <v>530</v>
      </c>
      <c r="G4288" t="s">
        <v>531</v>
      </c>
      <c r="H4288" t="s">
        <v>532</v>
      </c>
      <c r="I4288" t="s">
        <v>1964</v>
      </c>
      <c r="K4288">
        <v>7637</v>
      </c>
      <c r="L4288">
        <v>1840007489</v>
      </c>
    </row>
    <row r="4289" spans="1:12" x14ac:dyDescent="0.45">
      <c r="A4289" t="str">
        <f t="shared" si="66"/>
        <v>Charlestown, Pennsylvania, United States</v>
      </c>
      <c r="B4289" t="s">
        <v>6675</v>
      </c>
      <c r="C4289" t="s">
        <v>6675</v>
      </c>
      <c r="D4289">
        <v>40.085099999999997</v>
      </c>
      <c r="E4289">
        <v>-75.558800000000005</v>
      </c>
      <c r="F4289" t="s">
        <v>530</v>
      </c>
      <c r="G4289" t="s">
        <v>531</v>
      </c>
      <c r="H4289" t="s">
        <v>532</v>
      </c>
      <c r="I4289" t="s">
        <v>620</v>
      </c>
      <c r="K4289">
        <v>5813</v>
      </c>
      <c r="L4289">
        <v>1840149884</v>
      </c>
    </row>
    <row r="4290" spans="1:12" x14ac:dyDescent="0.45">
      <c r="A4290" t="str">
        <f t="shared" si="66"/>
        <v>Charlestown, New Hampshire, United States</v>
      </c>
      <c r="B4290" t="s">
        <v>6675</v>
      </c>
      <c r="C4290" t="s">
        <v>6675</v>
      </c>
      <c r="D4290">
        <v>43.246899999999997</v>
      </c>
      <c r="E4290">
        <v>-72.393900000000002</v>
      </c>
      <c r="F4290" t="s">
        <v>530</v>
      </c>
      <c r="G4290" t="s">
        <v>531</v>
      </c>
      <c r="H4290" t="s">
        <v>532</v>
      </c>
      <c r="I4290" t="s">
        <v>1728</v>
      </c>
      <c r="K4290">
        <v>5019</v>
      </c>
      <c r="L4290">
        <v>1840054717</v>
      </c>
    </row>
    <row r="4291" spans="1:12" x14ac:dyDescent="0.45">
      <c r="A4291" t="str">
        <f t="shared" ref="A4291:A4354" si="67">CONCATENATE(B4291,", ",I4291,", ",F4291)</f>
        <v>Charleville, Queensland, Australia</v>
      </c>
      <c r="B4291" t="s">
        <v>6676</v>
      </c>
      <c r="C4291" t="s">
        <v>6676</v>
      </c>
      <c r="D4291">
        <v>-26.401599999999998</v>
      </c>
      <c r="E4291">
        <v>146.23830000000001</v>
      </c>
      <c r="F4291" t="s">
        <v>830</v>
      </c>
      <c r="G4291" t="s">
        <v>831</v>
      </c>
      <c r="H4291" t="s">
        <v>832</v>
      </c>
      <c r="I4291" t="s">
        <v>1959</v>
      </c>
      <c r="K4291">
        <v>3335</v>
      </c>
      <c r="L4291">
        <v>1036575498</v>
      </c>
    </row>
    <row r="4292" spans="1:12" x14ac:dyDescent="0.45">
      <c r="A4292" t="str">
        <f t="shared" si="67"/>
        <v>Charleville-Mézières, Grand Est, France</v>
      </c>
      <c r="B4292" t="s">
        <v>6677</v>
      </c>
      <c r="C4292" t="s">
        <v>6678</v>
      </c>
      <c r="D4292">
        <v>49.771900000000002</v>
      </c>
      <c r="E4292">
        <v>4.7161</v>
      </c>
      <c r="F4292" t="s">
        <v>526</v>
      </c>
      <c r="G4292" t="s">
        <v>527</v>
      </c>
      <c r="H4292" t="s">
        <v>528</v>
      </c>
      <c r="I4292" t="s">
        <v>6561</v>
      </c>
      <c r="J4292" t="s">
        <v>366</v>
      </c>
      <c r="K4292">
        <v>46428</v>
      </c>
      <c r="L4292">
        <v>1250492188</v>
      </c>
    </row>
    <row r="4293" spans="1:12" x14ac:dyDescent="0.45">
      <c r="A4293" t="str">
        <f t="shared" si="67"/>
        <v>Charlotte, North Carolina, United States</v>
      </c>
      <c r="B4293" t="s">
        <v>6679</v>
      </c>
      <c r="C4293" t="s">
        <v>6679</v>
      </c>
      <c r="D4293">
        <v>35.207999999999998</v>
      </c>
      <c r="E4293">
        <v>-80.830399999999997</v>
      </c>
      <c r="F4293" t="s">
        <v>530</v>
      </c>
      <c r="G4293" t="s">
        <v>531</v>
      </c>
      <c r="H4293" t="s">
        <v>532</v>
      </c>
      <c r="I4293" t="s">
        <v>589</v>
      </c>
      <c r="K4293">
        <v>1512923</v>
      </c>
      <c r="L4293">
        <v>1840014557</v>
      </c>
    </row>
    <row r="4294" spans="1:12" x14ac:dyDescent="0.45">
      <c r="A4294" t="str">
        <f t="shared" si="67"/>
        <v>Charlotte, Michigan, United States</v>
      </c>
      <c r="B4294" t="s">
        <v>6679</v>
      </c>
      <c r="C4294" t="s">
        <v>6679</v>
      </c>
      <c r="D4294">
        <v>42.566200000000002</v>
      </c>
      <c r="E4294">
        <v>-84.830399999999997</v>
      </c>
      <c r="F4294" t="s">
        <v>530</v>
      </c>
      <c r="G4294" t="s">
        <v>531</v>
      </c>
      <c r="H4294" t="s">
        <v>532</v>
      </c>
      <c r="I4294" t="s">
        <v>868</v>
      </c>
      <c r="K4294">
        <v>12703</v>
      </c>
      <c r="L4294">
        <v>1840003107</v>
      </c>
    </row>
    <row r="4295" spans="1:12" x14ac:dyDescent="0.45">
      <c r="A4295" t="str">
        <f t="shared" si="67"/>
        <v>Charlottesville, Virginia, United States</v>
      </c>
      <c r="B4295" t="s">
        <v>6680</v>
      </c>
      <c r="C4295" t="s">
        <v>6680</v>
      </c>
      <c r="D4295">
        <v>38.037500000000001</v>
      </c>
      <c r="E4295">
        <v>-78.485500000000002</v>
      </c>
      <c r="F4295" t="s">
        <v>530</v>
      </c>
      <c r="G4295" t="s">
        <v>531</v>
      </c>
      <c r="H4295" t="s">
        <v>532</v>
      </c>
      <c r="I4295" t="s">
        <v>618</v>
      </c>
      <c r="K4295">
        <v>100416</v>
      </c>
      <c r="L4295">
        <v>1840001678</v>
      </c>
    </row>
    <row r="4296" spans="1:12" x14ac:dyDescent="0.45">
      <c r="A4296" t="str">
        <f t="shared" si="67"/>
        <v>Charlottetown, Prince Edward Island, Canada</v>
      </c>
      <c r="B4296" t="s">
        <v>6681</v>
      </c>
      <c r="C4296" t="s">
        <v>6681</v>
      </c>
      <c r="D4296">
        <v>46.240299999999998</v>
      </c>
      <c r="E4296">
        <v>-63.134700000000002</v>
      </c>
      <c r="F4296" t="s">
        <v>541</v>
      </c>
      <c r="G4296" t="s">
        <v>542</v>
      </c>
      <c r="H4296" t="s">
        <v>543</v>
      </c>
      <c r="I4296" t="s">
        <v>6682</v>
      </c>
      <c r="K4296">
        <v>42602</v>
      </c>
      <c r="L4296">
        <v>1124897699</v>
      </c>
    </row>
    <row r="4297" spans="1:12" x14ac:dyDescent="0.45">
      <c r="A4297" t="str">
        <f t="shared" si="67"/>
        <v>Charlton, Massachusetts, United States</v>
      </c>
      <c r="B4297" t="s">
        <v>6683</v>
      </c>
      <c r="C4297" t="s">
        <v>6683</v>
      </c>
      <c r="D4297">
        <v>42.135100000000001</v>
      </c>
      <c r="E4297">
        <v>-71.968000000000004</v>
      </c>
      <c r="F4297" t="s">
        <v>530</v>
      </c>
      <c r="G4297" t="s">
        <v>531</v>
      </c>
      <c r="H4297" t="s">
        <v>532</v>
      </c>
      <c r="I4297" t="s">
        <v>621</v>
      </c>
      <c r="K4297">
        <v>13482</v>
      </c>
      <c r="L4297">
        <v>1840053584</v>
      </c>
    </row>
    <row r="4298" spans="1:12" x14ac:dyDescent="0.45">
      <c r="A4298" t="str">
        <f t="shared" si="67"/>
        <v>Charlton Kings, Gloucestershire, United Kingdom</v>
      </c>
      <c r="B4298" t="s">
        <v>6684</v>
      </c>
      <c r="C4298" t="s">
        <v>6684</v>
      </c>
      <c r="D4298">
        <v>51.887700000000002</v>
      </c>
      <c r="E4298">
        <v>-2.0413000000000001</v>
      </c>
      <c r="F4298" t="s">
        <v>536</v>
      </c>
      <c r="G4298" t="s">
        <v>537</v>
      </c>
      <c r="H4298" t="s">
        <v>538</v>
      </c>
      <c r="I4298" t="s">
        <v>4605</v>
      </c>
      <c r="K4298">
        <v>10396</v>
      </c>
      <c r="L4298">
        <v>1826345759</v>
      </c>
    </row>
    <row r="4299" spans="1:12" x14ac:dyDescent="0.45">
      <c r="A4299" t="str">
        <f t="shared" si="67"/>
        <v>Charmahīn, Eşfahān, Iran</v>
      </c>
      <c r="B4299" t="s">
        <v>6685</v>
      </c>
      <c r="C4299" t="s">
        <v>6686</v>
      </c>
      <c r="D4299">
        <v>32.337499999999999</v>
      </c>
      <c r="E4299">
        <v>51.195799999999998</v>
      </c>
      <c r="F4299" t="s">
        <v>388</v>
      </c>
      <c r="G4299" t="s">
        <v>389</v>
      </c>
      <c r="H4299" t="s">
        <v>390</v>
      </c>
      <c r="I4299" t="s">
        <v>391</v>
      </c>
      <c r="K4299">
        <v>12292</v>
      </c>
      <c r="L4299">
        <v>1364383489</v>
      </c>
    </row>
    <row r="4300" spans="1:12" x14ac:dyDescent="0.45">
      <c r="A4300" t="str">
        <f t="shared" si="67"/>
        <v>Charqueada, São Paulo, Brazil</v>
      </c>
      <c r="B4300" t="s">
        <v>6687</v>
      </c>
      <c r="C4300" t="s">
        <v>6687</v>
      </c>
      <c r="D4300">
        <v>-22.509699999999999</v>
      </c>
      <c r="E4300">
        <v>-47.778100000000002</v>
      </c>
      <c r="F4300" t="s">
        <v>491</v>
      </c>
      <c r="G4300" t="s">
        <v>492</v>
      </c>
      <c r="H4300" t="s">
        <v>493</v>
      </c>
      <c r="I4300" t="s">
        <v>801</v>
      </c>
      <c r="K4300">
        <v>16440</v>
      </c>
      <c r="L4300">
        <v>1076382769</v>
      </c>
    </row>
    <row r="4301" spans="1:12" x14ac:dyDescent="0.45">
      <c r="A4301" t="str">
        <f t="shared" si="67"/>
        <v>Charsadda, Khyber Pakhtunkhwa, Pakistan</v>
      </c>
      <c r="B4301" t="s">
        <v>6688</v>
      </c>
      <c r="C4301" t="s">
        <v>6688</v>
      </c>
      <c r="D4301">
        <v>34.145299999999999</v>
      </c>
      <c r="E4301">
        <v>71.730800000000002</v>
      </c>
      <c r="F4301" t="s">
        <v>546</v>
      </c>
      <c r="G4301" t="s">
        <v>547</v>
      </c>
      <c r="H4301" t="s">
        <v>548</v>
      </c>
      <c r="I4301" t="s">
        <v>549</v>
      </c>
      <c r="J4301" t="s">
        <v>366</v>
      </c>
      <c r="K4301">
        <v>105414</v>
      </c>
      <c r="L4301">
        <v>1586928614</v>
      </c>
    </row>
    <row r="4302" spans="1:12" x14ac:dyDescent="0.45">
      <c r="A4302" t="str">
        <f t="shared" si="67"/>
        <v>Charter Oak, California, United States</v>
      </c>
      <c r="B4302" t="s">
        <v>6689</v>
      </c>
      <c r="C4302" t="s">
        <v>6689</v>
      </c>
      <c r="D4302">
        <v>34.102499999999999</v>
      </c>
      <c r="E4302">
        <v>-117.85639999999999</v>
      </c>
      <c r="F4302" t="s">
        <v>530</v>
      </c>
      <c r="G4302" t="s">
        <v>531</v>
      </c>
      <c r="H4302" t="s">
        <v>532</v>
      </c>
      <c r="I4302" t="s">
        <v>754</v>
      </c>
      <c r="K4302">
        <v>9760</v>
      </c>
      <c r="L4302">
        <v>1840017919</v>
      </c>
    </row>
    <row r="4303" spans="1:12" x14ac:dyDescent="0.45">
      <c r="A4303" t="str">
        <f t="shared" si="67"/>
        <v>Charters Towers, Queensland, Australia</v>
      </c>
      <c r="B4303" t="s">
        <v>6690</v>
      </c>
      <c r="C4303" t="s">
        <v>6690</v>
      </c>
      <c r="D4303">
        <v>-20.100000000000001</v>
      </c>
      <c r="E4303">
        <v>146.26669999999999</v>
      </c>
      <c r="F4303" t="s">
        <v>830</v>
      </c>
      <c r="G4303" t="s">
        <v>831</v>
      </c>
      <c r="H4303" t="s">
        <v>832</v>
      </c>
      <c r="I4303" t="s">
        <v>1959</v>
      </c>
      <c r="K4303">
        <v>8120</v>
      </c>
      <c r="L4303">
        <v>1036733088</v>
      </c>
    </row>
    <row r="4304" spans="1:12" x14ac:dyDescent="0.45">
      <c r="A4304" t="str">
        <f t="shared" si="67"/>
        <v>Chartiers, Pennsylvania, United States</v>
      </c>
      <c r="B4304" t="s">
        <v>6691</v>
      </c>
      <c r="C4304" t="s">
        <v>6691</v>
      </c>
      <c r="D4304">
        <v>40.250399999999999</v>
      </c>
      <c r="E4304">
        <v>-80.249499999999998</v>
      </c>
      <c r="F4304" t="s">
        <v>530</v>
      </c>
      <c r="G4304" t="s">
        <v>531</v>
      </c>
      <c r="H4304" t="s">
        <v>532</v>
      </c>
      <c r="I4304" t="s">
        <v>620</v>
      </c>
      <c r="K4304">
        <v>7945</v>
      </c>
      <c r="L4304">
        <v>1840151797</v>
      </c>
    </row>
    <row r="4305" spans="1:12" x14ac:dyDescent="0.45">
      <c r="A4305" t="str">
        <f t="shared" si="67"/>
        <v>Chartres, Centre-Val de Loire, France</v>
      </c>
      <c r="B4305" t="s">
        <v>6692</v>
      </c>
      <c r="C4305" t="s">
        <v>6692</v>
      </c>
      <c r="D4305">
        <v>48.456000000000003</v>
      </c>
      <c r="E4305">
        <v>1.484</v>
      </c>
      <c r="F4305" t="s">
        <v>526</v>
      </c>
      <c r="G4305" t="s">
        <v>527</v>
      </c>
      <c r="H4305" t="s">
        <v>528</v>
      </c>
      <c r="I4305" t="s">
        <v>4707</v>
      </c>
      <c r="J4305" t="s">
        <v>366</v>
      </c>
      <c r="K4305">
        <v>38578</v>
      </c>
      <c r="L4305">
        <v>1250325561</v>
      </c>
    </row>
    <row r="4306" spans="1:12" x14ac:dyDescent="0.45">
      <c r="A4306" t="str">
        <f t="shared" si="67"/>
        <v>Chascomús, Buenos Aires, Argentina</v>
      </c>
      <c r="B4306" t="s">
        <v>6693</v>
      </c>
      <c r="C4306" t="s">
        <v>6694</v>
      </c>
      <c r="D4306">
        <v>-35.575000000000003</v>
      </c>
      <c r="E4306">
        <v>-58.008899999999997</v>
      </c>
      <c r="F4306" t="s">
        <v>651</v>
      </c>
      <c r="G4306" t="s">
        <v>652</v>
      </c>
      <c r="H4306" t="s">
        <v>653</v>
      </c>
      <c r="I4306" t="s">
        <v>870</v>
      </c>
      <c r="J4306" t="s">
        <v>366</v>
      </c>
      <c r="K4306">
        <v>21054</v>
      </c>
      <c r="L4306">
        <v>1032352363</v>
      </c>
    </row>
    <row r="4307" spans="1:12" x14ac:dyDescent="0.45">
      <c r="A4307" t="str">
        <f t="shared" si="67"/>
        <v>Chaska, Minnesota, United States</v>
      </c>
      <c r="B4307" t="s">
        <v>6695</v>
      </c>
      <c r="C4307" t="s">
        <v>6695</v>
      </c>
      <c r="D4307">
        <v>44.816400000000002</v>
      </c>
      <c r="E4307">
        <v>-93.609200000000001</v>
      </c>
      <c r="F4307" t="s">
        <v>530</v>
      </c>
      <c r="G4307" t="s">
        <v>531</v>
      </c>
      <c r="H4307" t="s">
        <v>532</v>
      </c>
      <c r="I4307" t="s">
        <v>1433</v>
      </c>
      <c r="K4307">
        <v>26989</v>
      </c>
      <c r="L4307">
        <v>1840006760</v>
      </c>
    </row>
    <row r="4308" spans="1:12" x14ac:dyDescent="0.45">
      <c r="A4308" t="str">
        <f t="shared" si="67"/>
        <v>Chatan, Okinawa, Japan</v>
      </c>
      <c r="B4308" t="s">
        <v>6696</v>
      </c>
      <c r="C4308" t="s">
        <v>6696</v>
      </c>
      <c r="D4308">
        <v>26.32</v>
      </c>
      <c r="E4308">
        <v>127.76390000000001</v>
      </c>
      <c r="F4308" t="s">
        <v>514</v>
      </c>
      <c r="G4308" t="s">
        <v>515</v>
      </c>
      <c r="H4308" t="s">
        <v>516</v>
      </c>
      <c r="I4308" t="s">
        <v>6697</v>
      </c>
      <c r="K4308">
        <v>28270</v>
      </c>
      <c r="L4308">
        <v>1392411015</v>
      </c>
    </row>
    <row r="4309" spans="1:12" x14ac:dyDescent="0.45">
      <c r="A4309" t="str">
        <f t="shared" si="67"/>
        <v>Châteauguay, Quebec, Canada</v>
      </c>
      <c r="B4309" t="s">
        <v>6698</v>
      </c>
      <c r="C4309" t="s">
        <v>6699</v>
      </c>
      <c r="D4309">
        <v>45.38</v>
      </c>
      <c r="E4309">
        <v>-73.75</v>
      </c>
      <c r="F4309" t="s">
        <v>541</v>
      </c>
      <c r="G4309" t="s">
        <v>542</v>
      </c>
      <c r="H4309" t="s">
        <v>543</v>
      </c>
      <c r="I4309" t="s">
        <v>756</v>
      </c>
      <c r="K4309">
        <v>70812</v>
      </c>
      <c r="L4309">
        <v>1124437897</v>
      </c>
    </row>
    <row r="4310" spans="1:12" x14ac:dyDescent="0.45">
      <c r="A4310" t="str">
        <f t="shared" si="67"/>
        <v>Châteauroux, Centre-Val de Loire, France</v>
      </c>
      <c r="B4310" t="s">
        <v>6700</v>
      </c>
      <c r="C4310" t="s">
        <v>6701</v>
      </c>
      <c r="D4310">
        <v>46.810299999999998</v>
      </c>
      <c r="E4310">
        <v>1.6911</v>
      </c>
      <c r="F4310" t="s">
        <v>526</v>
      </c>
      <c r="G4310" t="s">
        <v>527</v>
      </c>
      <c r="H4310" t="s">
        <v>528</v>
      </c>
      <c r="I4310" t="s">
        <v>4707</v>
      </c>
      <c r="J4310" t="s">
        <v>366</v>
      </c>
      <c r="K4310">
        <v>43741</v>
      </c>
      <c r="L4310">
        <v>1250603472</v>
      </c>
    </row>
    <row r="4311" spans="1:12" x14ac:dyDescent="0.45">
      <c r="A4311" t="str">
        <f t="shared" si="67"/>
        <v>Châtellerault, Nouvelle-Aquitaine, France</v>
      </c>
      <c r="B4311" t="s">
        <v>6702</v>
      </c>
      <c r="C4311" t="s">
        <v>6703</v>
      </c>
      <c r="D4311">
        <v>46.817799999999998</v>
      </c>
      <c r="E4311">
        <v>0.54610000000000003</v>
      </c>
      <c r="F4311" t="s">
        <v>526</v>
      </c>
      <c r="G4311" t="s">
        <v>527</v>
      </c>
      <c r="H4311" t="s">
        <v>528</v>
      </c>
      <c r="I4311" t="s">
        <v>917</v>
      </c>
      <c r="J4311" t="s">
        <v>366</v>
      </c>
      <c r="K4311">
        <v>31840</v>
      </c>
      <c r="L4311">
        <v>1250127354</v>
      </c>
    </row>
    <row r="4312" spans="1:12" x14ac:dyDescent="0.45">
      <c r="A4312" t="str">
        <f t="shared" si="67"/>
        <v>Châtenay-Malabry, Île-de-France, France</v>
      </c>
      <c r="B4312" t="s">
        <v>6704</v>
      </c>
      <c r="C4312" t="s">
        <v>6705</v>
      </c>
      <c r="D4312">
        <v>48.765300000000003</v>
      </c>
      <c r="E4312">
        <v>2.2780999999999998</v>
      </c>
      <c r="F4312" t="s">
        <v>526</v>
      </c>
      <c r="G4312" t="s">
        <v>527</v>
      </c>
      <c r="H4312" t="s">
        <v>528</v>
      </c>
      <c r="I4312" t="s">
        <v>732</v>
      </c>
      <c r="K4312">
        <v>33286</v>
      </c>
      <c r="L4312">
        <v>1250512323</v>
      </c>
    </row>
    <row r="4313" spans="1:12" x14ac:dyDescent="0.45">
      <c r="A4313" t="str">
        <f t="shared" si="67"/>
        <v>Chatham, Ontario, Canada</v>
      </c>
      <c r="B4313" t="s">
        <v>6706</v>
      </c>
      <c r="C4313" t="s">
        <v>6706</v>
      </c>
      <c r="D4313">
        <v>42.422899999999998</v>
      </c>
      <c r="E4313">
        <v>-82.132400000000004</v>
      </c>
      <c r="F4313" t="s">
        <v>541</v>
      </c>
      <c r="G4313" t="s">
        <v>542</v>
      </c>
      <c r="H4313" t="s">
        <v>543</v>
      </c>
      <c r="I4313" t="s">
        <v>857</v>
      </c>
      <c r="K4313">
        <v>101647</v>
      </c>
      <c r="L4313">
        <v>1124393373</v>
      </c>
    </row>
    <row r="4314" spans="1:12" x14ac:dyDescent="0.45">
      <c r="A4314" t="str">
        <f t="shared" si="67"/>
        <v>Chatham, Medway, United Kingdom</v>
      </c>
      <c r="B4314" t="s">
        <v>6706</v>
      </c>
      <c r="C4314" t="s">
        <v>6706</v>
      </c>
      <c r="D4314">
        <v>51.37</v>
      </c>
      <c r="E4314">
        <v>0.52</v>
      </c>
      <c r="F4314" t="s">
        <v>536</v>
      </c>
      <c r="G4314" t="s">
        <v>537</v>
      </c>
      <c r="H4314" t="s">
        <v>538</v>
      </c>
      <c r="I4314" t="s">
        <v>6707</v>
      </c>
      <c r="K4314">
        <v>76792</v>
      </c>
      <c r="L4314">
        <v>1826765672</v>
      </c>
    </row>
    <row r="4315" spans="1:12" x14ac:dyDescent="0.45">
      <c r="A4315" t="str">
        <f t="shared" si="67"/>
        <v>Chatham, Illinois, United States</v>
      </c>
      <c r="B4315" t="s">
        <v>6706</v>
      </c>
      <c r="C4315" t="s">
        <v>6706</v>
      </c>
      <c r="D4315">
        <v>39.673299999999998</v>
      </c>
      <c r="E4315">
        <v>-89.693799999999996</v>
      </c>
      <c r="F4315" t="s">
        <v>530</v>
      </c>
      <c r="G4315" t="s">
        <v>531</v>
      </c>
      <c r="H4315" t="s">
        <v>532</v>
      </c>
      <c r="I4315" t="s">
        <v>824</v>
      </c>
      <c r="K4315">
        <v>13008</v>
      </c>
      <c r="L4315">
        <v>1840010560</v>
      </c>
    </row>
    <row r="4316" spans="1:12" x14ac:dyDescent="0.45">
      <c r="A4316" t="str">
        <f t="shared" si="67"/>
        <v>Chatham, New Jersey, United States</v>
      </c>
      <c r="B4316" t="s">
        <v>6706</v>
      </c>
      <c r="C4316" t="s">
        <v>6706</v>
      </c>
      <c r="D4316">
        <v>40.7273</v>
      </c>
      <c r="E4316">
        <v>-74.428899999999999</v>
      </c>
      <c r="F4316" t="s">
        <v>530</v>
      </c>
      <c r="G4316" t="s">
        <v>531</v>
      </c>
      <c r="H4316" t="s">
        <v>532</v>
      </c>
      <c r="I4316" t="s">
        <v>587</v>
      </c>
      <c r="K4316">
        <v>10378</v>
      </c>
      <c r="L4316">
        <v>1840000948</v>
      </c>
    </row>
    <row r="4317" spans="1:12" x14ac:dyDescent="0.45">
      <c r="A4317" t="str">
        <f t="shared" si="67"/>
        <v>Chatham, Massachusetts, United States</v>
      </c>
      <c r="B4317" t="s">
        <v>6706</v>
      </c>
      <c r="C4317" t="s">
        <v>6706</v>
      </c>
      <c r="D4317">
        <v>41.669800000000002</v>
      </c>
      <c r="E4317">
        <v>-69.975499999999997</v>
      </c>
      <c r="F4317" t="s">
        <v>530</v>
      </c>
      <c r="G4317" t="s">
        <v>531</v>
      </c>
      <c r="H4317" t="s">
        <v>532</v>
      </c>
      <c r="I4317" t="s">
        <v>621</v>
      </c>
      <c r="K4317">
        <v>6155</v>
      </c>
      <c r="L4317">
        <v>1840053499</v>
      </c>
    </row>
    <row r="4318" spans="1:12" x14ac:dyDescent="0.45">
      <c r="A4318" t="str">
        <f t="shared" si="67"/>
        <v>Châtillon, Île-de-France, France</v>
      </c>
      <c r="B4318" t="s">
        <v>6708</v>
      </c>
      <c r="C4318" t="s">
        <v>6709</v>
      </c>
      <c r="D4318">
        <v>48.8</v>
      </c>
      <c r="E4318">
        <v>2.29</v>
      </c>
      <c r="F4318" t="s">
        <v>526</v>
      </c>
      <c r="G4318" t="s">
        <v>527</v>
      </c>
      <c r="H4318" t="s">
        <v>528</v>
      </c>
      <c r="I4318" t="s">
        <v>732</v>
      </c>
      <c r="K4318">
        <v>37355</v>
      </c>
      <c r="L4318">
        <v>1250813874</v>
      </c>
    </row>
    <row r="4319" spans="1:12" x14ac:dyDescent="0.45">
      <c r="A4319" t="str">
        <f t="shared" si="67"/>
        <v>Chatou, Île-de-France, France</v>
      </c>
      <c r="B4319" t="s">
        <v>6710</v>
      </c>
      <c r="C4319" t="s">
        <v>6710</v>
      </c>
      <c r="D4319">
        <v>48.889699999999998</v>
      </c>
      <c r="E4319">
        <v>2.1573000000000002</v>
      </c>
      <c r="F4319" t="s">
        <v>526</v>
      </c>
      <c r="G4319" t="s">
        <v>527</v>
      </c>
      <c r="H4319" t="s">
        <v>528</v>
      </c>
      <c r="I4319" t="s">
        <v>732</v>
      </c>
      <c r="K4319">
        <v>30253</v>
      </c>
      <c r="L4319">
        <v>1250855196</v>
      </c>
    </row>
    <row r="4320" spans="1:12" x14ac:dyDescent="0.45">
      <c r="A4320" t="str">
        <f t="shared" si="67"/>
        <v>Chatsworth, Ontario, Canada</v>
      </c>
      <c r="B4320" t="s">
        <v>6711</v>
      </c>
      <c r="C4320" t="s">
        <v>6711</v>
      </c>
      <c r="D4320">
        <v>44.38</v>
      </c>
      <c r="E4320">
        <v>-80.87</v>
      </c>
      <c r="F4320" t="s">
        <v>541</v>
      </c>
      <c r="G4320" t="s">
        <v>542</v>
      </c>
      <c r="H4320" t="s">
        <v>543</v>
      </c>
      <c r="I4320" t="s">
        <v>857</v>
      </c>
      <c r="K4320">
        <v>6630</v>
      </c>
      <c r="L4320">
        <v>1124525225</v>
      </c>
    </row>
    <row r="4321" spans="1:12" x14ac:dyDescent="0.45">
      <c r="A4321" t="str">
        <f t="shared" si="67"/>
        <v>Chattanooga, Tennessee, United States</v>
      </c>
      <c r="B4321" t="s">
        <v>6712</v>
      </c>
      <c r="C4321" t="s">
        <v>6712</v>
      </c>
      <c r="D4321">
        <v>35.0657</v>
      </c>
      <c r="E4321">
        <v>-85.248800000000003</v>
      </c>
      <c r="F4321" t="s">
        <v>530</v>
      </c>
      <c r="G4321" t="s">
        <v>531</v>
      </c>
      <c r="H4321" t="s">
        <v>532</v>
      </c>
      <c r="I4321" t="s">
        <v>1466</v>
      </c>
      <c r="K4321">
        <v>415501</v>
      </c>
      <c r="L4321">
        <v>1840014569</v>
      </c>
    </row>
    <row r="4322" spans="1:12" x14ac:dyDescent="0.45">
      <c r="A4322" t="str">
        <f t="shared" si="67"/>
        <v>Chatteris, Cambridgeshire, United Kingdom</v>
      </c>
      <c r="B4322" t="s">
        <v>6713</v>
      </c>
      <c r="C4322" t="s">
        <v>6713</v>
      </c>
      <c r="D4322">
        <v>52.456000000000003</v>
      </c>
      <c r="E4322">
        <v>5.5E-2</v>
      </c>
      <c r="F4322" t="s">
        <v>536</v>
      </c>
      <c r="G4322" t="s">
        <v>537</v>
      </c>
      <c r="H4322" t="s">
        <v>538</v>
      </c>
      <c r="I4322" t="s">
        <v>5671</v>
      </c>
      <c r="K4322">
        <v>10453</v>
      </c>
      <c r="L4322">
        <v>1826618368</v>
      </c>
    </row>
    <row r="4323" spans="1:12" x14ac:dyDescent="0.45">
      <c r="A4323" t="str">
        <f t="shared" si="67"/>
        <v>Chattogram, Chittagong, Bangladesh</v>
      </c>
      <c r="B4323" t="s">
        <v>6714</v>
      </c>
      <c r="C4323" t="s">
        <v>6714</v>
      </c>
      <c r="D4323">
        <v>22.335000000000001</v>
      </c>
      <c r="E4323">
        <v>91.832499999999996</v>
      </c>
      <c r="F4323" t="s">
        <v>3611</v>
      </c>
      <c r="G4323" t="s">
        <v>3612</v>
      </c>
      <c r="H4323" t="s">
        <v>3613</v>
      </c>
      <c r="I4323" t="s">
        <v>5125</v>
      </c>
      <c r="J4323" t="s">
        <v>378</v>
      </c>
      <c r="K4323">
        <v>2581643</v>
      </c>
      <c r="L4323">
        <v>1050830722</v>
      </c>
    </row>
    <row r="4324" spans="1:12" x14ac:dyDescent="0.45">
      <c r="A4324" t="str">
        <f t="shared" si="67"/>
        <v>Châu Đốc, An Giang, Vietnam</v>
      </c>
      <c r="B4324" t="s">
        <v>6715</v>
      </c>
      <c r="C4324" t="s">
        <v>6716</v>
      </c>
      <c r="D4324">
        <v>10.7</v>
      </c>
      <c r="E4324">
        <v>105.11669999999999</v>
      </c>
      <c r="F4324" t="s">
        <v>2163</v>
      </c>
      <c r="G4324" t="s">
        <v>2164</v>
      </c>
      <c r="H4324" t="s">
        <v>2165</v>
      </c>
      <c r="I4324" t="s">
        <v>6717</v>
      </c>
      <c r="K4324">
        <v>157298</v>
      </c>
      <c r="L4324">
        <v>1704020910</v>
      </c>
    </row>
    <row r="4325" spans="1:12" x14ac:dyDescent="0.45">
      <c r="A4325" t="str">
        <f t="shared" si="67"/>
        <v>Chauk, Magway, Burma</v>
      </c>
      <c r="B4325" t="s">
        <v>6718</v>
      </c>
      <c r="C4325" t="s">
        <v>6718</v>
      </c>
      <c r="D4325">
        <v>20.9085</v>
      </c>
      <c r="E4325">
        <v>94.822999999999993</v>
      </c>
      <c r="F4325" t="s">
        <v>1584</v>
      </c>
      <c r="G4325" t="s">
        <v>1585</v>
      </c>
      <c r="H4325" t="s">
        <v>1586</v>
      </c>
      <c r="I4325" t="s">
        <v>1587</v>
      </c>
      <c r="K4325">
        <v>90870</v>
      </c>
      <c r="L4325">
        <v>1104898616</v>
      </c>
    </row>
    <row r="4326" spans="1:12" x14ac:dyDescent="0.45">
      <c r="A4326" t="str">
        <f t="shared" si="67"/>
        <v>Chaumont, Grand Est, France</v>
      </c>
      <c r="B4326" t="s">
        <v>6719</v>
      </c>
      <c r="C4326" t="s">
        <v>6719</v>
      </c>
      <c r="D4326">
        <v>48.111699999999999</v>
      </c>
      <c r="E4326">
        <v>5.1388999999999996</v>
      </c>
      <c r="F4326" t="s">
        <v>526</v>
      </c>
      <c r="G4326" t="s">
        <v>527</v>
      </c>
      <c r="H4326" t="s">
        <v>528</v>
      </c>
      <c r="I4326" t="s">
        <v>6561</v>
      </c>
      <c r="J4326" t="s">
        <v>366</v>
      </c>
      <c r="K4326">
        <v>21945</v>
      </c>
      <c r="L4326">
        <v>1250139461</v>
      </c>
    </row>
    <row r="4327" spans="1:12" x14ac:dyDescent="0.45">
      <c r="A4327" t="str">
        <f t="shared" si="67"/>
        <v>Chaves, Vila Real, Portugal</v>
      </c>
      <c r="B4327" t="s">
        <v>6720</v>
      </c>
      <c r="C4327" t="s">
        <v>6720</v>
      </c>
      <c r="D4327">
        <v>41.739899999999999</v>
      </c>
      <c r="E4327">
        <v>-7.4706999999999999</v>
      </c>
      <c r="F4327" t="s">
        <v>967</v>
      </c>
      <c r="G4327" t="s">
        <v>968</v>
      </c>
      <c r="H4327" t="s">
        <v>969</v>
      </c>
      <c r="I4327" t="s">
        <v>6721</v>
      </c>
      <c r="J4327" t="s">
        <v>366</v>
      </c>
      <c r="K4327">
        <v>41243</v>
      </c>
      <c r="L4327">
        <v>1620516049</v>
      </c>
    </row>
    <row r="4328" spans="1:12" x14ac:dyDescent="0.45">
      <c r="A4328" t="str">
        <f t="shared" si="67"/>
        <v>Chaville, Île-de-France, France</v>
      </c>
      <c r="B4328" t="s">
        <v>6722</v>
      </c>
      <c r="C4328" t="s">
        <v>6722</v>
      </c>
      <c r="D4328">
        <v>48.808599999999998</v>
      </c>
      <c r="E4328">
        <v>2.1886000000000001</v>
      </c>
      <c r="F4328" t="s">
        <v>526</v>
      </c>
      <c r="G4328" t="s">
        <v>527</v>
      </c>
      <c r="H4328" t="s">
        <v>528</v>
      </c>
      <c r="I4328" t="s">
        <v>732</v>
      </c>
      <c r="K4328">
        <v>20520</v>
      </c>
      <c r="L4328">
        <v>1250122168</v>
      </c>
    </row>
    <row r="4329" spans="1:12" x14ac:dyDescent="0.45">
      <c r="A4329" t="str">
        <f t="shared" si="67"/>
        <v>Chavinda, Michoacán de Ocampo, Mexico</v>
      </c>
      <c r="B4329" t="s">
        <v>6723</v>
      </c>
      <c r="C4329" t="s">
        <v>6723</v>
      </c>
      <c r="D4329">
        <v>20.0167</v>
      </c>
      <c r="E4329">
        <v>-102.45</v>
      </c>
      <c r="F4329" t="s">
        <v>519</v>
      </c>
      <c r="G4329" t="s">
        <v>520</v>
      </c>
      <c r="H4329" t="s">
        <v>521</v>
      </c>
      <c r="I4329" t="s">
        <v>2179</v>
      </c>
      <c r="J4329" t="s">
        <v>366</v>
      </c>
      <c r="K4329">
        <v>10258</v>
      </c>
      <c r="L4329">
        <v>1484159886</v>
      </c>
    </row>
    <row r="4330" spans="1:12" x14ac:dyDescent="0.45">
      <c r="A4330" t="str">
        <f t="shared" si="67"/>
        <v>Chavusy, Mahilyowskaya Voblasts’, Belarus</v>
      </c>
      <c r="B4330" t="s">
        <v>6724</v>
      </c>
      <c r="C4330" t="s">
        <v>6724</v>
      </c>
      <c r="D4330">
        <v>53.8</v>
      </c>
      <c r="E4330">
        <v>30.966699999999999</v>
      </c>
      <c r="F4330" t="s">
        <v>2588</v>
      </c>
      <c r="G4330" t="s">
        <v>2589</v>
      </c>
      <c r="H4330" t="s">
        <v>2590</v>
      </c>
      <c r="I4330" t="s">
        <v>2591</v>
      </c>
      <c r="J4330" t="s">
        <v>366</v>
      </c>
      <c r="K4330">
        <v>10300</v>
      </c>
      <c r="L4330">
        <v>1112357951</v>
      </c>
    </row>
    <row r="4331" spans="1:12" x14ac:dyDescent="0.45">
      <c r="A4331" t="str">
        <f t="shared" si="67"/>
        <v>Chaykovskiy, Permskiy Kray, Russia</v>
      </c>
      <c r="B4331" t="s">
        <v>6725</v>
      </c>
      <c r="C4331" t="s">
        <v>6725</v>
      </c>
      <c r="D4331">
        <v>56.7667</v>
      </c>
      <c r="E4331">
        <v>54.116700000000002</v>
      </c>
      <c r="F4331" t="s">
        <v>504</v>
      </c>
      <c r="G4331" t="s">
        <v>505</v>
      </c>
      <c r="H4331" t="s">
        <v>506</v>
      </c>
      <c r="I4331" t="s">
        <v>1488</v>
      </c>
      <c r="K4331">
        <v>83077</v>
      </c>
      <c r="L4331">
        <v>1643089795</v>
      </c>
    </row>
    <row r="4332" spans="1:12" x14ac:dyDescent="0.45">
      <c r="A4332" t="str">
        <f t="shared" si="67"/>
        <v>Cheadle, Staffordshire, United Kingdom</v>
      </c>
      <c r="B4332" t="s">
        <v>6726</v>
      </c>
      <c r="C4332" t="s">
        <v>6726</v>
      </c>
      <c r="D4332">
        <v>52.984900000000003</v>
      </c>
      <c r="E4332">
        <v>-1.9864999999999999</v>
      </c>
      <c r="F4332" t="s">
        <v>536</v>
      </c>
      <c r="G4332" t="s">
        <v>537</v>
      </c>
      <c r="H4332" t="s">
        <v>538</v>
      </c>
      <c r="I4332" t="s">
        <v>2729</v>
      </c>
      <c r="K4332">
        <v>12165</v>
      </c>
      <c r="L4332">
        <v>1826424119</v>
      </c>
    </row>
    <row r="4333" spans="1:12" x14ac:dyDescent="0.45">
      <c r="A4333" t="str">
        <f t="shared" si="67"/>
        <v>Cheadle, Stockport, United Kingdom</v>
      </c>
      <c r="B4333" t="s">
        <v>6726</v>
      </c>
      <c r="C4333" t="s">
        <v>6726</v>
      </c>
      <c r="D4333">
        <v>53.393300000000004</v>
      </c>
      <c r="E4333">
        <v>-2.2113</v>
      </c>
      <c r="F4333" t="s">
        <v>536</v>
      </c>
      <c r="G4333" t="s">
        <v>537</v>
      </c>
      <c r="H4333" t="s">
        <v>538</v>
      </c>
      <c r="I4333" t="s">
        <v>5138</v>
      </c>
      <c r="K4333">
        <v>5698</v>
      </c>
      <c r="L4333">
        <v>1826944634</v>
      </c>
    </row>
    <row r="4334" spans="1:12" x14ac:dyDescent="0.45">
      <c r="A4334" t="str">
        <f t="shared" si="67"/>
        <v>Cheadle Hulme, Stockport, United Kingdom</v>
      </c>
      <c r="B4334" t="s">
        <v>6727</v>
      </c>
      <c r="C4334" t="s">
        <v>6727</v>
      </c>
      <c r="D4334">
        <v>53.376100000000001</v>
      </c>
      <c r="E4334">
        <v>-2.1897000000000002</v>
      </c>
      <c r="F4334" t="s">
        <v>536</v>
      </c>
      <c r="G4334" t="s">
        <v>537</v>
      </c>
      <c r="H4334" t="s">
        <v>538</v>
      </c>
      <c r="I4334" t="s">
        <v>5138</v>
      </c>
      <c r="K4334">
        <v>26479</v>
      </c>
      <c r="L4334">
        <v>1826077491</v>
      </c>
    </row>
    <row r="4335" spans="1:12" x14ac:dyDescent="0.45">
      <c r="A4335" t="str">
        <f t="shared" si="67"/>
        <v>Cheam, Sutton, United Kingdom</v>
      </c>
      <c r="B4335" t="s">
        <v>6728</v>
      </c>
      <c r="C4335" t="s">
        <v>6728</v>
      </c>
      <c r="D4335">
        <v>51.36</v>
      </c>
      <c r="E4335">
        <v>-0.21</v>
      </c>
      <c r="F4335" t="s">
        <v>536</v>
      </c>
      <c r="G4335" t="s">
        <v>537</v>
      </c>
      <c r="H4335" t="s">
        <v>538</v>
      </c>
      <c r="I4335" t="s">
        <v>6229</v>
      </c>
      <c r="K4335">
        <v>10285</v>
      </c>
      <c r="L4335">
        <v>1826017216</v>
      </c>
    </row>
    <row r="4336" spans="1:12" x14ac:dyDescent="0.45">
      <c r="A4336" t="str">
        <f t="shared" si="67"/>
        <v>Cheat Lake, West Virginia, United States</v>
      </c>
      <c r="B4336" t="s">
        <v>6729</v>
      </c>
      <c r="C4336" t="s">
        <v>6729</v>
      </c>
      <c r="D4336">
        <v>39.667200000000001</v>
      </c>
      <c r="E4336">
        <v>-79.856499999999997</v>
      </c>
      <c r="F4336" t="s">
        <v>530</v>
      </c>
      <c r="G4336" t="s">
        <v>531</v>
      </c>
      <c r="H4336" t="s">
        <v>532</v>
      </c>
      <c r="I4336" t="s">
        <v>3915</v>
      </c>
      <c r="K4336">
        <v>9337</v>
      </c>
      <c r="L4336">
        <v>1840005645</v>
      </c>
    </row>
    <row r="4337" spans="1:12" x14ac:dyDescent="0.45">
      <c r="A4337" t="str">
        <f t="shared" si="67"/>
        <v>Cheb, Karlovarský Kraj, Czechia</v>
      </c>
      <c r="B4337" t="s">
        <v>6730</v>
      </c>
      <c r="C4337" t="s">
        <v>6730</v>
      </c>
      <c r="D4337">
        <v>50.079799999999999</v>
      </c>
      <c r="E4337">
        <v>12.374000000000001</v>
      </c>
      <c r="F4337" t="s">
        <v>2480</v>
      </c>
      <c r="G4337" t="s">
        <v>2481</v>
      </c>
      <c r="H4337" t="s">
        <v>2482</v>
      </c>
      <c r="I4337" t="s">
        <v>2483</v>
      </c>
      <c r="K4337">
        <v>31977</v>
      </c>
      <c r="L4337">
        <v>1203676556</v>
      </c>
    </row>
    <row r="4338" spans="1:12" x14ac:dyDescent="0.45">
      <c r="A4338" t="str">
        <f t="shared" si="67"/>
        <v>Chebarkul, Chelyabinskaya Oblast’, Russia</v>
      </c>
      <c r="B4338" t="s">
        <v>6731</v>
      </c>
      <c r="C4338" t="s">
        <v>6731</v>
      </c>
      <c r="D4338">
        <v>54.977800000000002</v>
      </c>
      <c r="E4338">
        <v>60.37</v>
      </c>
      <c r="F4338" t="s">
        <v>504</v>
      </c>
      <c r="G4338" t="s">
        <v>505</v>
      </c>
      <c r="H4338" t="s">
        <v>506</v>
      </c>
      <c r="I4338" t="s">
        <v>2555</v>
      </c>
      <c r="K4338">
        <v>40378</v>
      </c>
      <c r="L4338">
        <v>1643618231</v>
      </c>
    </row>
    <row r="4339" spans="1:12" x14ac:dyDescent="0.45">
      <c r="A4339" t="str">
        <f t="shared" si="67"/>
        <v>Cheboksary, Chuvashiya, Russia</v>
      </c>
      <c r="B4339" t="s">
        <v>6732</v>
      </c>
      <c r="C4339" t="s">
        <v>6732</v>
      </c>
      <c r="D4339">
        <v>56.133299999999998</v>
      </c>
      <c r="E4339">
        <v>47.25</v>
      </c>
      <c r="F4339" t="s">
        <v>504</v>
      </c>
      <c r="G4339" t="s">
        <v>505</v>
      </c>
      <c r="H4339" t="s">
        <v>506</v>
      </c>
      <c r="I4339" t="s">
        <v>1412</v>
      </c>
      <c r="J4339" t="s">
        <v>378</v>
      </c>
      <c r="K4339">
        <v>489498</v>
      </c>
      <c r="L4339">
        <v>1643163382</v>
      </c>
    </row>
    <row r="4340" spans="1:12" x14ac:dyDescent="0.45">
      <c r="A4340" t="str">
        <f t="shared" si="67"/>
        <v>Chech’ŏn, Chungbuk, Korea, South</v>
      </c>
      <c r="B4340" t="s">
        <v>6733</v>
      </c>
      <c r="C4340" t="s">
        <v>6734</v>
      </c>
      <c r="D4340">
        <v>37.136099999999999</v>
      </c>
      <c r="E4340">
        <v>128.21190000000001</v>
      </c>
      <c r="F4340" t="s">
        <v>1978</v>
      </c>
      <c r="G4340" t="s">
        <v>1979</v>
      </c>
      <c r="H4340" t="s">
        <v>1980</v>
      </c>
      <c r="I4340" t="s">
        <v>6735</v>
      </c>
      <c r="K4340">
        <v>136350</v>
      </c>
      <c r="L4340">
        <v>1410470747</v>
      </c>
    </row>
    <row r="4341" spans="1:12" x14ac:dyDescent="0.45">
      <c r="A4341" t="str">
        <f t="shared" si="67"/>
        <v>Cheddar, Somerset, United Kingdom</v>
      </c>
      <c r="B4341" t="s">
        <v>6736</v>
      </c>
      <c r="C4341" t="s">
        <v>6736</v>
      </c>
      <c r="D4341">
        <v>51.279000000000003</v>
      </c>
      <c r="E4341">
        <v>-2.778</v>
      </c>
      <c r="F4341" t="s">
        <v>536</v>
      </c>
      <c r="G4341" t="s">
        <v>537</v>
      </c>
      <c r="H4341" t="s">
        <v>538</v>
      </c>
      <c r="I4341" t="s">
        <v>5267</v>
      </c>
      <c r="K4341">
        <v>5755</v>
      </c>
      <c r="L4341">
        <v>1826363162</v>
      </c>
    </row>
    <row r="4342" spans="1:12" x14ac:dyDescent="0.45">
      <c r="A4342" t="str">
        <f t="shared" si="67"/>
        <v>Cheddleton, Staffordshire, United Kingdom</v>
      </c>
      <c r="B4342" t="s">
        <v>6737</v>
      </c>
      <c r="C4342" t="s">
        <v>6737</v>
      </c>
      <c r="D4342">
        <v>53.064</v>
      </c>
      <c r="E4342">
        <v>-2.0430000000000001</v>
      </c>
      <c r="F4342" t="s">
        <v>536</v>
      </c>
      <c r="G4342" t="s">
        <v>537</v>
      </c>
      <c r="H4342" t="s">
        <v>538</v>
      </c>
      <c r="I4342" t="s">
        <v>2729</v>
      </c>
      <c r="K4342">
        <v>6311</v>
      </c>
      <c r="L4342">
        <v>1826205804</v>
      </c>
    </row>
    <row r="4343" spans="1:12" x14ac:dyDescent="0.45">
      <c r="A4343" t="str">
        <f t="shared" si="67"/>
        <v>Cheektowaga, New York, United States</v>
      </c>
      <c r="B4343" t="s">
        <v>6738</v>
      </c>
      <c r="C4343" t="s">
        <v>6738</v>
      </c>
      <c r="D4343">
        <v>42.908200000000001</v>
      </c>
      <c r="E4343">
        <v>-78.746600000000001</v>
      </c>
      <c r="F4343" t="s">
        <v>530</v>
      </c>
      <c r="G4343" t="s">
        <v>531</v>
      </c>
      <c r="H4343" t="s">
        <v>532</v>
      </c>
      <c r="I4343" t="s">
        <v>803</v>
      </c>
      <c r="K4343">
        <v>86813</v>
      </c>
      <c r="L4343">
        <v>1840057976</v>
      </c>
    </row>
    <row r="4344" spans="1:12" x14ac:dyDescent="0.45">
      <c r="A4344" t="str">
        <f t="shared" si="67"/>
        <v>Chefchaouene, Tanger-Tétouan-Al Hoceïma, Morocco</v>
      </c>
      <c r="B4344" t="s">
        <v>6739</v>
      </c>
      <c r="C4344" t="s">
        <v>6739</v>
      </c>
      <c r="D4344">
        <v>35.171399999999998</v>
      </c>
      <c r="E4344">
        <v>-5.2697000000000003</v>
      </c>
      <c r="F4344" t="s">
        <v>893</v>
      </c>
      <c r="G4344" t="s">
        <v>894</v>
      </c>
      <c r="H4344" t="s">
        <v>895</v>
      </c>
      <c r="I4344" t="s">
        <v>1108</v>
      </c>
      <c r="K4344">
        <v>42786</v>
      </c>
      <c r="L4344">
        <v>1504471687</v>
      </c>
    </row>
    <row r="4345" spans="1:12" x14ac:dyDescent="0.45">
      <c r="A4345" t="str">
        <f t="shared" si="67"/>
        <v>Chegdomyn, Khabarovskiy Kray, Russia</v>
      </c>
      <c r="B4345" t="s">
        <v>6740</v>
      </c>
      <c r="C4345" t="s">
        <v>6740</v>
      </c>
      <c r="D4345">
        <v>51.117800000000003</v>
      </c>
      <c r="E4345">
        <v>133.0241</v>
      </c>
      <c r="F4345" t="s">
        <v>504</v>
      </c>
      <c r="G4345" t="s">
        <v>505</v>
      </c>
      <c r="H4345" t="s">
        <v>506</v>
      </c>
      <c r="I4345" t="s">
        <v>1900</v>
      </c>
      <c r="K4345">
        <v>14855</v>
      </c>
      <c r="L4345">
        <v>1643328181</v>
      </c>
    </row>
    <row r="4346" spans="1:12" x14ac:dyDescent="0.45">
      <c r="A4346" t="str">
        <f t="shared" si="67"/>
        <v>Chegem Vtoroy, Kabardino-Balkariya, Russia</v>
      </c>
      <c r="B4346" t="s">
        <v>6741</v>
      </c>
      <c r="C4346" t="s">
        <v>6741</v>
      </c>
      <c r="D4346">
        <v>43.563299999999998</v>
      </c>
      <c r="E4346">
        <v>43.586399999999998</v>
      </c>
      <c r="F4346" t="s">
        <v>504</v>
      </c>
      <c r="G4346" t="s">
        <v>505</v>
      </c>
      <c r="H4346" t="s">
        <v>506</v>
      </c>
      <c r="I4346" t="s">
        <v>3199</v>
      </c>
      <c r="K4346">
        <v>18264</v>
      </c>
      <c r="L4346">
        <v>1643003953</v>
      </c>
    </row>
    <row r="4347" spans="1:12" x14ac:dyDescent="0.45">
      <c r="A4347" t="str">
        <f t="shared" si="67"/>
        <v>Chegga, Tiris Zemmour, Mauritania</v>
      </c>
      <c r="B4347" t="s">
        <v>6742</v>
      </c>
      <c r="C4347" t="s">
        <v>6742</v>
      </c>
      <c r="D4347">
        <v>25.3719</v>
      </c>
      <c r="E4347">
        <v>-5.7866999999999997</v>
      </c>
      <c r="F4347" t="s">
        <v>1064</v>
      </c>
      <c r="G4347" t="s">
        <v>1065</v>
      </c>
      <c r="H4347" t="s">
        <v>1066</v>
      </c>
      <c r="I4347" t="s">
        <v>4550</v>
      </c>
      <c r="K4347">
        <v>10</v>
      </c>
      <c r="L4347">
        <v>1478632134</v>
      </c>
    </row>
    <row r="4348" spans="1:12" x14ac:dyDescent="0.45">
      <c r="A4348" t="str">
        <f t="shared" si="67"/>
        <v>Chehalis, Washington, United States</v>
      </c>
      <c r="B4348" t="s">
        <v>6743</v>
      </c>
      <c r="C4348" t="s">
        <v>6743</v>
      </c>
      <c r="D4348">
        <v>46.663800000000002</v>
      </c>
      <c r="E4348">
        <v>-122.965</v>
      </c>
      <c r="F4348" t="s">
        <v>530</v>
      </c>
      <c r="G4348" t="s">
        <v>531</v>
      </c>
      <c r="H4348" t="s">
        <v>532</v>
      </c>
      <c r="I4348" t="s">
        <v>585</v>
      </c>
      <c r="K4348">
        <v>7654</v>
      </c>
      <c r="L4348">
        <v>1840018472</v>
      </c>
    </row>
    <row r="4349" spans="1:12" x14ac:dyDescent="0.45">
      <c r="A4349" t="str">
        <f t="shared" si="67"/>
        <v>Chekhov, Moskovskaya Oblast’, Russia</v>
      </c>
      <c r="B4349" t="s">
        <v>6744</v>
      </c>
      <c r="C4349" t="s">
        <v>6744</v>
      </c>
      <c r="D4349">
        <v>55.148099999999999</v>
      </c>
      <c r="E4349">
        <v>37.476900000000001</v>
      </c>
      <c r="F4349" t="s">
        <v>504</v>
      </c>
      <c r="G4349" t="s">
        <v>505</v>
      </c>
      <c r="H4349" t="s">
        <v>506</v>
      </c>
      <c r="I4349" t="s">
        <v>3224</v>
      </c>
      <c r="K4349">
        <v>70548</v>
      </c>
      <c r="L4349">
        <v>1643988618</v>
      </c>
    </row>
    <row r="4350" spans="1:12" x14ac:dyDescent="0.45">
      <c r="A4350" t="str">
        <f t="shared" si="67"/>
        <v>Chelan, Washington, United States</v>
      </c>
      <c r="B4350" t="s">
        <v>6745</v>
      </c>
      <c r="C4350" t="s">
        <v>6745</v>
      </c>
      <c r="D4350">
        <v>47.8414</v>
      </c>
      <c r="E4350">
        <v>-120.02630000000001</v>
      </c>
      <c r="F4350" t="s">
        <v>530</v>
      </c>
      <c r="G4350" t="s">
        <v>531</v>
      </c>
      <c r="H4350" t="s">
        <v>532</v>
      </c>
      <c r="I4350" t="s">
        <v>585</v>
      </c>
      <c r="K4350">
        <v>6212</v>
      </c>
      <c r="L4350">
        <v>1840018369</v>
      </c>
    </row>
    <row r="4351" spans="1:12" x14ac:dyDescent="0.45">
      <c r="A4351" t="str">
        <f t="shared" si="67"/>
        <v>Chelles, Île-de-France, France</v>
      </c>
      <c r="B4351" t="s">
        <v>6746</v>
      </c>
      <c r="C4351" t="s">
        <v>6746</v>
      </c>
      <c r="D4351">
        <v>48.883299999999998</v>
      </c>
      <c r="E4351">
        <v>2.6</v>
      </c>
      <c r="F4351" t="s">
        <v>526</v>
      </c>
      <c r="G4351" t="s">
        <v>527</v>
      </c>
      <c r="H4351" t="s">
        <v>528</v>
      </c>
      <c r="I4351" t="s">
        <v>732</v>
      </c>
      <c r="K4351">
        <v>54917</v>
      </c>
      <c r="L4351">
        <v>1250001485</v>
      </c>
    </row>
    <row r="4352" spans="1:12" x14ac:dyDescent="0.45">
      <c r="A4352" t="str">
        <f t="shared" si="67"/>
        <v>Chełm, Lubelskie, Poland</v>
      </c>
      <c r="B4352" t="s">
        <v>6747</v>
      </c>
      <c r="C4352" t="s">
        <v>6748</v>
      </c>
      <c r="D4352">
        <v>51.133299999999998</v>
      </c>
      <c r="E4352">
        <v>23.4833</v>
      </c>
      <c r="F4352" t="s">
        <v>3993</v>
      </c>
      <c r="G4352" t="s">
        <v>3994</v>
      </c>
      <c r="H4352" t="s">
        <v>3995</v>
      </c>
      <c r="I4352" t="s">
        <v>4117</v>
      </c>
      <c r="J4352" t="s">
        <v>366</v>
      </c>
      <c r="K4352">
        <v>63734</v>
      </c>
      <c r="L4352">
        <v>1616688578</v>
      </c>
    </row>
    <row r="4353" spans="1:12" x14ac:dyDescent="0.45">
      <c r="A4353" t="str">
        <f t="shared" si="67"/>
        <v>Chełmno, Kujawsko-Pomorskie, Poland</v>
      </c>
      <c r="B4353" t="s">
        <v>6749</v>
      </c>
      <c r="C4353" t="s">
        <v>6750</v>
      </c>
      <c r="D4353">
        <v>53.349200000000003</v>
      </c>
      <c r="E4353">
        <v>18.426100000000002</v>
      </c>
      <c r="F4353" t="s">
        <v>3993</v>
      </c>
      <c r="G4353" t="s">
        <v>3994</v>
      </c>
      <c r="H4353" t="s">
        <v>3995</v>
      </c>
      <c r="I4353" t="s">
        <v>5749</v>
      </c>
      <c r="J4353" t="s">
        <v>366</v>
      </c>
      <c r="K4353">
        <v>20428</v>
      </c>
      <c r="L4353">
        <v>1616879030</v>
      </c>
    </row>
    <row r="4354" spans="1:12" x14ac:dyDescent="0.45">
      <c r="A4354" t="str">
        <f t="shared" si="67"/>
        <v>Chelmsford, Essex, United Kingdom</v>
      </c>
      <c r="B4354" t="s">
        <v>6751</v>
      </c>
      <c r="C4354" t="s">
        <v>6751</v>
      </c>
      <c r="D4354">
        <v>51.7361</v>
      </c>
      <c r="E4354">
        <v>0.4798</v>
      </c>
      <c r="F4354" t="s">
        <v>536</v>
      </c>
      <c r="G4354" t="s">
        <v>537</v>
      </c>
      <c r="H4354" t="s">
        <v>538</v>
      </c>
      <c r="I4354" t="s">
        <v>3710</v>
      </c>
      <c r="K4354">
        <v>111511</v>
      </c>
      <c r="L4354">
        <v>1826876670</v>
      </c>
    </row>
    <row r="4355" spans="1:12" x14ac:dyDescent="0.45">
      <c r="A4355" t="str">
        <f t="shared" ref="A4355:A4418" si="68">CONCATENATE(B4355,", ",I4355,", ",F4355)</f>
        <v>Chelmsford, Massachusetts, United States</v>
      </c>
      <c r="B4355" t="s">
        <v>6751</v>
      </c>
      <c r="C4355" t="s">
        <v>6751</v>
      </c>
      <c r="D4355">
        <v>42.6</v>
      </c>
      <c r="E4355">
        <v>-71.363100000000003</v>
      </c>
      <c r="F4355" t="s">
        <v>530</v>
      </c>
      <c r="G4355" t="s">
        <v>531</v>
      </c>
      <c r="H4355" t="s">
        <v>532</v>
      </c>
      <c r="I4355" t="s">
        <v>621</v>
      </c>
      <c r="K4355">
        <v>35086</v>
      </c>
      <c r="L4355">
        <v>1840070185</v>
      </c>
    </row>
    <row r="4356" spans="1:12" x14ac:dyDescent="0.45">
      <c r="A4356" t="str">
        <f t="shared" si="68"/>
        <v>Chełmża, Kujawsko-Pomorskie, Poland</v>
      </c>
      <c r="B4356" t="s">
        <v>6752</v>
      </c>
      <c r="C4356" t="s">
        <v>6753</v>
      </c>
      <c r="D4356">
        <v>53.2</v>
      </c>
      <c r="E4356">
        <v>18.600000000000001</v>
      </c>
      <c r="F4356" t="s">
        <v>3993</v>
      </c>
      <c r="G4356" t="s">
        <v>3994</v>
      </c>
      <c r="H4356" t="s">
        <v>3995</v>
      </c>
      <c r="I4356" t="s">
        <v>5749</v>
      </c>
      <c r="K4356">
        <v>14808</v>
      </c>
      <c r="L4356">
        <v>1616701343</v>
      </c>
    </row>
    <row r="4357" spans="1:12" x14ac:dyDescent="0.45">
      <c r="A4357" t="str">
        <f t="shared" si="68"/>
        <v>Chelsea, Massachusetts, United States</v>
      </c>
      <c r="B4357" t="s">
        <v>6754</v>
      </c>
      <c r="C4357" t="s">
        <v>6754</v>
      </c>
      <c r="D4357">
        <v>42.395899999999997</v>
      </c>
      <c r="E4357">
        <v>-71.032499999999999</v>
      </c>
      <c r="F4357" t="s">
        <v>530</v>
      </c>
      <c r="G4357" t="s">
        <v>531</v>
      </c>
      <c r="H4357" t="s">
        <v>532</v>
      </c>
      <c r="I4357" t="s">
        <v>621</v>
      </c>
      <c r="K4357">
        <v>39690</v>
      </c>
      <c r="L4357">
        <v>1840000456</v>
      </c>
    </row>
    <row r="4358" spans="1:12" x14ac:dyDescent="0.45">
      <c r="A4358" t="str">
        <f t="shared" si="68"/>
        <v>Chelsea, Alabama, United States</v>
      </c>
      <c r="B4358" t="s">
        <v>6754</v>
      </c>
      <c r="C4358" t="s">
        <v>6754</v>
      </c>
      <c r="D4358">
        <v>33.325499999999998</v>
      </c>
      <c r="E4358">
        <v>-86.629900000000006</v>
      </c>
      <c r="F4358" t="s">
        <v>530</v>
      </c>
      <c r="G4358" t="s">
        <v>531</v>
      </c>
      <c r="H4358" t="s">
        <v>532</v>
      </c>
      <c r="I4358" t="s">
        <v>1371</v>
      </c>
      <c r="K4358">
        <v>14126</v>
      </c>
      <c r="L4358">
        <v>1840014823</v>
      </c>
    </row>
    <row r="4359" spans="1:12" x14ac:dyDescent="0.45">
      <c r="A4359" t="str">
        <f t="shared" si="68"/>
        <v>Chelsea, Michigan, United States</v>
      </c>
      <c r="B4359" t="s">
        <v>6754</v>
      </c>
      <c r="C4359" t="s">
        <v>6754</v>
      </c>
      <c r="D4359">
        <v>42.313200000000002</v>
      </c>
      <c r="E4359">
        <v>-84.018799999999999</v>
      </c>
      <c r="F4359" t="s">
        <v>530</v>
      </c>
      <c r="G4359" t="s">
        <v>531</v>
      </c>
      <c r="H4359" t="s">
        <v>532</v>
      </c>
      <c r="I4359" t="s">
        <v>868</v>
      </c>
      <c r="K4359">
        <v>5837</v>
      </c>
      <c r="L4359">
        <v>1840006976</v>
      </c>
    </row>
    <row r="4360" spans="1:12" x14ac:dyDescent="0.45">
      <c r="A4360" t="str">
        <f t="shared" si="68"/>
        <v>Chelsfield, Bromley, United Kingdom</v>
      </c>
      <c r="B4360" t="s">
        <v>6755</v>
      </c>
      <c r="C4360" t="s">
        <v>6755</v>
      </c>
      <c r="D4360">
        <v>51.358199999999997</v>
      </c>
      <c r="E4360">
        <v>0.1278</v>
      </c>
      <c r="F4360" t="s">
        <v>536</v>
      </c>
      <c r="G4360" t="s">
        <v>537</v>
      </c>
      <c r="H4360" t="s">
        <v>538</v>
      </c>
      <c r="I4360" t="s">
        <v>3912</v>
      </c>
      <c r="K4360">
        <v>14507</v>
      </c>
      <c r="L4360">
        <v>1826005730</v>
      </c>
    </row>
    <row r="4361" spans="1:12" x14ac:dyDescent="0.45">
      <c r="A4361" t="str">
        <f t="shared" si="68"/>
        <v>Cheltenham, Gloucestershire, United Kingdom</v>
      </c>
      <c r="B4361" t="s">
        <v>6756</v>
      </c>
      <c r="C4361" t="s">
        <v>6756</v>
      </c>
      <c r="D4361">
        <v>51.9</v>
      </c>
      <c r="E4361">
        <v>-2.0667</v>
      </c>
      <c r="F4361" t="s">
        <v>536</v>
      </c>
      <c r="G4361" t="s">
        <v>537</v>
      </c>
      <c r="H4361" t="s">
        <v>538</v>
      </c>
      <c r="I4361" t="s">
        <v>4605</v>
      </c>
      <c r="K4361">
        <v>116447</v>
      </c>
      <c r="L4361">
        <v>1826524974</v>
      </c>
    </row>
    <row r="4362" spans="1:12" x14ac:dyDescent="0.45">
      <c r="A4362" t="str">
        <f t="shared" si="68"/>
        <v>Cheltenham, Pennsylvania, United States</v>
      </c>
      <c r="B4362" t="s">
        <v>6756</v>
      </c>
      <c r="C4362" t="s">
        <v>6756</v>
      </c>
      <c r="D4362">
        <v>40.078099999999999</v>
      </c>
      <c r="E4362">
        <v>-75.138199999999998</v>
      </c>
      <c r="F4362" t="s">
        <v>530</v>
      </c>
      <c r="G4362" t="s">
        <v>531</v>
      </c>
      <c r="H4362" t="s">
        <v>532</v>
      </c>
      <c r="I4362" t="s">
        <v>620</v>
      </c>
      <c r="K4362">
        <v>37149</v>
      </c>
      <c r="L4362">
        <v>1840143117</v>
      </c>
    </row>
    <row r="4363" spans="1:12" x14ac:dyDescent="0.45">
      <c r="A4363" t="str">
        <f t="shared" si="68"/>
        <v>Chelyabinsk, Chelyabinskaya Oblast’, Russia</v>
      </c>
      <c r="B4363" t="s">
        <v>6757</v>
      </c>
      <c r="C4363" t="s">
        <v>6757</v>
      </c>
      <c r="D4363">
        <v>55.15</v>
      </c>
      <c r="E4363">
        <v>61.4</v>
      </c>
      <c r="F4363" t="s">
        <v>504</v>
      </c>
      <c r="G4363" t="s">
        <v>505</v>
      </c>
      <c r="H4363" t="s">
        <v>506</v>
      </c>
      <c r="I4363" t="s">
        <v>2555</v>
      </c>
      <c r="J4363" t="s">
        <v>378</v>
      </c>
      <c r="K4363">
        <v>1202371</v>
      </c>
      <c r="L4363">
        <v>1643224011</v>
      </c>
    </row>
    <row r="4364" spans="1:12" x14ac:dyDescent="0.45">
      <c r="A4364" t="str">
        <f t="shared" si="68"/>
        <v>Chemax, Yucatán, Mexico</v>
      </c>
      <c r="B4364" t="s">
        <v>6758</v>
      </c>
      <c r="C4364" t="s">
        <v>6758</v>
      </c>
      <c r="D4364">
        <v>20.655000000000001</v>
      </c>
      <c r="E4364">
        <v>-87.937200000000004</v>
      </c>
      <c r="F4364" t="s">
        <v>519</v>
      </c>
      <c r="G4364" t="s">
        <v>520</v>
      </c>
      <c r="H4364" t="s">
        <v>521</v>
      </c>
      <c r="I4364" t="s">
        <v>694</v>
      </c>
      <c r="K4364">
        <v>14885</v>
      </c>
      <c r="L4364">
        <v>1484867017</v>
      </c>
    </row>
    <row r="4365" spans="1:12" x14ac:dyDescent="0.45">
      <c r="A4365" t="str">
        <f t="shared" si="68"/>
        <v>Chemnitz, Saxony, Germany</v>
      </c>
      <c r="B4365" t="s">
        <v>6759</v>
      </c>
      <c r="C4365" t="s">
        <v>6759</v>
      </c>
      <c r="D4365">
        <v>50.833300000000001</v>
      </c>
      <c r="E4365">
        <v>12.916700000000001</v>
      </c>
      <c r="F4365" t="s">
        <v>441</v>
      </c>
      <c r="G4365" t="s">
        <v>442</v>
      </c>
      <c r="H4365" t="s">
        <v>443</v>
      </c>
      <c r="I4365" t="s">
        <v>1707</v>
      </c>
      <c r="J4365" t="s">
        <v>366</v>
      </c>
      <c r="K4365">
        <v>245403</v>
      </c>
      <c r="L4365">
        <v>1276519956</v>
      </c>
    </row>
    <row r="4366" spans="1:12" x14ac:dyDescent="0.45">
      <c r="A4366" t="str">
        <f t="shared" si="68"/>
        <v>Chena Ridge, Alaska, United States</v>
      </c>
      <c r="B4366" t="s">
        <v>6760</v>
      </c>
      <c r="C4366" t="s">
        <v>6760</v>
      </c>
      <c r="D4366">
        <v>64.7941</v>
      </c>
      <c r="E4366">
        <v>-148.03569999999999</v>
      </c>
      <c r="F4366" t="s">
        <v>530</v>
      </c>
      <c r="G4366" t="s">
        <v>531</v>
      </c>
      <c r="H4366" t="s">
        <v>532</v>
      </c>
      <c r="I4366" t="s">
        <v>1947</v>
      </c>
      <c r="K4366">
        <v>5903</v>
      </c>
      <c r="L4366">
        <v>1840075179</v>
      </c>
    </row>
    <row r="4367" spans="1:12" x14ac:dyDescent="0.45">
      <c r="A4367" t="str">
        <f t="shared" si="68"/>
        <v>Chenango, New York, United States</v>
      </c>
      <c r="B4367" t="s">
        <v>6761</v>
      </c>
      <c r="C4367" t="s">
        <v>6761</v>
      </c>
      <c r="D4367">
        <v>42.195399999999999</v>
      </c>
      <c r="E4367">
        <v>-75.898899999999998</v>
      </c>
      <c r="F4367" t="s">
        <v>530</v>
      </c>
      <c r="G4367" t="s">
        <v>531</v>
      </c>
      <c r="H4367" t="s">
        <v>532</v>
      </c>
      <c r="I4367" t="s">
        <v>803</v>
      </c>
      <c r="K4367">
        <v>10806</v>
      </c>
      <c r="L4367">
        <v>1840087298</v>
      </c>
    </row>
    <row r="4368" spans="1:12" x14ac:dyDescent="0.45">
      <c r="A4368" t="str">
        <f t="shared" si="68"/>
        <v>Chêne-Bougeries, Genève, Switzerland</v>
      </c>
      <c r="B4368" t="s">
        <v>6762</v>
      </c>
      <c r="C4368" t="s">
        <v>6763</v>
      </c>
      <c r="D4368">
        <v>46.183300000000003</v>
      </c>
      <c r="E4368">
        <v>6.1833</v>
      </c>
      <c r="F4368" t="s">
        <v>464</v>
      </c>
      <c r="G4368" t="s">
        <v>465</v>
      </c>
      <c r="H4368" t="s">
        <v>466</v>
      </c>
      <c r="I4368" t="s">
        <v>6207</v>
      </c>
      <c r="K4368">
        <v>12215</v>
      </c>
      <c r="L4368">
        <v>1756147685</v>
      </c>
    </row>
    <row r="4369" spans="1:12" x14ac:dyDescent="0.45">
      <c r="A4369" t="str">
        <f t="shared" si="68"/>
        <v>Cheney, Washington, United States</v>
      </c>
      <c r="B4369" t="s">
        <v>6764</v>
      </c>
      <c r="C4369" t="s">
        <v>6764</v>
      </c>
      <c r="D4369">
        <v>47.490099999999998</v>
      </c>
      <c r="E4369">
        <v>-117.57899999999999</v>
      </c>
      <c r="F4369" t="s">
        <v>530</v>
      </c>
      <c r="G4369" t="s">
        <v>531</v>
      </c>
      <c r="H4369" t="s">
        <v>532</v>
      </c>
      <c r="I4369" t="s">
        <v>585</v>
      </c>
      <c r="K4369">
        <v>12497</v>
      </c>
      <c r="L4369">
        <v>1840018398</v>
      </c>
    </row>
    <row r="4370" spans="1:12" x14ac:dyDescent="0.45">
      <c r="A4370" t="str">
        <f t="shared" si="68"/>
        <v>Chengde, Hebei, China</v>
      </c>
      <c r="B4370" t="s">
        <v>6765</v>
      </c>
      <c r="C4370" t="s">
        <v>6765</v>
      </c>
      <c r="D4370">
        <v>40.9739</v>
      </c>
      <c r="E4370">
        <v>117.93219999999999</v>
      </c>
      <c r="F4370" t="s">
        <v>1039</v>
      </c>
      <c r="G4370" t="s">
        <v>1040</v>
      </c>
      <c r="H4370" t="s">
        <v>1041</v>
      </c>
      <c r="I4370" t="s">
        <v>2037</v>
      </c>
      <c r="K4370">
        <v>3610000</v>
      </c>
      <c r="L4370">
        <v>1156197800</v>
      </c>
    </row>
    <row r="4371" spans="1:12" x14ac:dyDescent="0.45">
      <c r="A4371" t="str">
        <f t="shared" si="68"/>
        <v>Chengdu, Sichuan, China</v>
      </c>
      <c r="B4371" t="s">
        <v>6766</v>
      </c>
      <c r="C4371" t="s">
        <v>6766</v>
      </c>
      <c r="D4371">
        <v>30.663599999999999</v>
      </c>
      <c r="E4371">
        <v>104.0667</v>
      </c>
      <c r="F4371" t="s">
        <v>1039</v>
      </c>
      <c r="G4371" t="s">
        <v>1040</v>
      </c>
      <c r="H4371" t="s">
        <v>1041</v>
      </c>
      <c r="I4371" t="s">
        <v>3865</v>
      </c>
      <c r="J4371" t="s">
        <v>378</v>
      </c>
      <c r="K4371">
        <v>11309000</v>
      </c>
      <c r="L4371">
        <v>1156421555</v>
      </c>
    </row>
    <row r="4372" spans="1:12" x14ac:dyDescent="0.45">
      <c r="A4372" t="str">
        <f t="shared" si="68"/>
        <v>Chengguan, Henan, China</v>
      </c>
      <c r="B4372" t="s">
        <v>6767</v>
      </c>
      <c r="C4372" t="s">
        <v>6767</v>
      </c>
      <c r="D4372">
        <v>35.459899999999998</v>
      </c>
      <c r="E4372">
        <v>113.7975</v>
      </c>
      <c r="F4372" t="s">
        <v>1039</v>
      </c>
      <c r="G4372" t="s">
        <v>1040</v>
      </c>
      <c r="H4372" t="s">
        <v>1041</v>
      </c>
      <c r="I4372" t="s">
        <v>6768</v>
      </c>
      <c r="J4372" t="s">
        <v>366</v>
      </c>
      <c r="K4372">
        <v>740435</v>
      </c>
      <c r="L4372">
        <v>1156866870</v>
      </c>
    </row>
    <row r="4373" spans="1:12" x14ac:dyDescent="0.45">
      <c r="A4373" t="str">
        <f t="shared" si="68"/>
        <v>Chengjiao, Henan, China</v>
      </c>
      <c r="B4373" t="s">
        <v>6769</v>
      </c>
      <c r="C4373" t="s">
        <v>6769</v>
      </c>
      <c r="D4373">
        <v>35.404299999999999</v>
      </c>
      <c r="E4373">
        <v>114.05929999999999</v>
      </c>
      <c r="F4373" t="s">
        <v>1039</v>
      </c>
      <c r="G4373" t="s">
        <v>1040</v>
      </c>
      <c r="H4373" t="s">
        <v>1041</v>
      </c>
      <c r="I4373" t="s">
        <v>6768</v>
      </c>
      <c r="J4373" t="s">
        <v>366</v>
      </c>
      <c r="K4373">
        <v>495744</v>
      </c>
      <c r="L4373">
        <v>1156571332</v>
      </c>
    </row>
    <row r="4374" spans="1:12" x14ac:dyDescent="0.45">
      <c r="A4374" t="str">
        <f t="shared" si="68"/>
        <v>Chengjiao Chengguanzhen, Gansu, China</v>
      </c>
      <c r="B4374" t="s">
        <v>6770</v>
      </c>
      <c r="C4374" t="s">
        <v>6770</v>
      </c>
      <c r="D4374">
        <v>34.436199999999999</v>
      </c>
      <c r="E4374">
        <v>104.03060000000001</v>
      </c>
      <c r="F4374" t="s">
        <v>1039</v>
      </c>
      <c r="G4374" t="s">
        <v>1040</v>
      </c>
      <c r="H4374" t="s">
        <v>1041</v>
      </c>
      <c r="I4374" t="s">
        <v>3178</v>
      </c>
      <c r="J4374" t="s">
        <v>366</v>
      </c>
      <c r="K4374">
        <v>67826</v>
      </c>
      <c r="L4374">
        <v>1156556377</v>
      </c>
    </row>
    <row r="4375" spans="1:12" x14ac:dyDescent="0.45">
      <c r="A4375" t="str">
        <f t="shared" si="68"/>
        <v>Chengtangcun, Shandong, China</v>
      </c>
      <c r="B4375" t="s">
        <v>6771</v>
      </c>
      <c r="C4375" t="s">
        <v>6771</v>
      </c>
      <c r="D4375">
        <v>35.083300000000001</v>
      </c>
      <c r="E4375">
        <v>117.15</v>
      </c>
      <c r="F4375" t="s">
        <v>1039</v>
      </c>
      <c r="G4375" t="s">
        <v>1040</v>
      </c>
      <c r="H4375" t="s">
        <v>1041</v>
      </c>
      <c r="I4375" t="s">
        <v>2094</v>
      </c>
      <c r="K4375">
        <v>1603659</v>
      </c>
      <c r="L4375">
        <v>1156883901</v>
      </c>
    </row>
    <row r="4376" spans="1:12" x14ac:dyDescent="0.45">
      <c r="A4376" t="str">
        <f t="shared" si="68"/>
        <v>Chengxiang, Jiangsu, China</v>
      </c>
      <c r="B4376" t="s">
        <v>6772</v>
      </c>
      <c r="C4376" t="s">
        <v>6772</v>
      </c>
      <c r="D4376">
        <v>31.451499999999999</v>
      </c>
      <c r="E4376">
        <v>121.10429999999999</v>
      </c>
      <c r="F4376" t="s">
        <v>1039</v>
      </c>
      <c r="G4376" t="s">
        <v>1040</v>
      </c>
      <c r="H4376" t="s">
        <v>1041</v>
      </c>
      <c r="I4376" t="s">
        <v>6613</v>
      </c>
      <c r="J4376" t="s">
        <v>366</v>
      </c>
      <c r="K4376">
        <v>709500</v>
      </c>
      <c r="L4376">
        <v>1156254788</v>
      </c>
    </row>
    <row r="4377" spans="1:12" x14ac:dyDescent="0.45">
      <c r="A4377" t="str">
        <f t="shared" si="68"/>
        <v>Chennai, Tamil Nādu, India</v>
      </c>
      <c r="B4377" t="s">
        <v>6773</v>
      </c>
      <c r="C4377" t="s">
        <v>6773</v>
      </c>
      <c r="D4377">
        <v>13.0825</v>
      </c>
      <c r="E4377">
        <v>80.275000000000006</v>
      </c>
      <c r="F4377" t="s">
        <v>626</v>
      </c>
      <c r="G4377" t="s">
        <v>627</v>
      </c>
      <c r="H4377" t="s">
        <v>628</v>
      </c>
      <c r="I4377" t="s">
        <v>6774</v>
      </c>
      <c r="J4377" t="s">
        <v>378</v>
      </c>
      <c r="K4377">
        <v>11324000</v>
      </c>
      <c r="L4377">
        <v>1356374944</v>
      </c>
    </row>
    <row r="4378" spans="1:12" x14ac:dyDescent="0.45">
      <c r="A4378" t="str">
        <f t="shared" si="68"/>
        <v>Chenzhou, Hunan, China</v>
      </c>
      <c r="B4378" t="s">
        <v>6775</v>
      </c>
      <c r="C4378" t="s">
        <v>6775</v>
      </c>
      <c r="D4378">
        <v>25.7989</v>
      </c>
      <c r="E4378">
        <v>113.02670000000001</v>
      </c>
      <c r="F4378" t="s">
        <v>1039</v>
      </c>
      <c r="G4378" t="s">
        <v>1040</v>
      </c>
      <c r="H4378" t="s">
        <v>1041</v>
      </c>
      <c r="I4378" t="s">
        <v>6604</v>
      </c>
      <c r="J4378" t="s">
        <v>366</v>
      </c>
      <c r="K4378">
        <v>4581778</v>
      </c>
      <c r="L4378">
        <v>1156291915</v>
      </c>
    </row>
    <row r="4379" spans="1:12" x14ac:dyDescent="0.45">
      <c r="A4379" t="str">
        <f t="shared" si="68"/>
        <v>Cheongju, Chungbuk, Korea, South</v>
      </c>
      <c r="B4379" t="s">
        <v>6776</v>
      </c>
      <c r="C4379" t="s">
        <v>6776</v>
      </c>
      <c r="D4379">
        <v>36.6372</v>
      </c>
      <c r="E4379">
        <v>127.4897</v>
      </c>
      <c r="F4379" t="s">
        <v>1978</v>
      </c>
      <c r="G4379" t="s">
        <v>1979</v>
      </c>
      <c r="H4379" t="s">
        <v>1980</v>
      </c>
      <c r="I4379" t="s">
        <v>6735</v>
      </c>
      <c r="J4379" t="s">
        <v>378</v>
      </c>
      <c r="K4379">
        <v>833276</v>
      </c>
      <c r="L4379">
        <v>1410964361</v>
      </c>
    </row>
    <row r="4380" spans="1:12" x14ac:dyDescent="0.45">
      <c r="A4380" t="str">
        <f t="shared" si="68"/>
        <v>Chepelare, Smolyan, Bulgaria</v>
      </c>
      <c r="B4380" t="s">
        <v>6777</v>
      </c>
      <c r="C4380" t="s">
        <v>6777</v>
      </c>
      <c r="D4380">
        <v>41.723300000000002</v>
      </c>
      <c r="E4380">
        <v>24.6861</v>
      </c>
      <c r="F4380" t="s">
        <v>1175</v>
      </c>
      <c r="G4380" t="s">
        <v>1176</v>
      </c>
      <c r="H4380" t="s">
        <v>1177</v>
      </c>
      <c r="I4380" t="s">
        <v>6778</v>
      </c>
      <c r="K4380">
        <v>5262</v>
      </c>
      <c r="L4380">
        <v>1100862358</v>
      </c>
    </row>
    <row r="4381" spans="1:12" x14ac:dyDescent="0.45">
      <c r="A4381" t="str">
        <f t="shared" si="68"/>
        <v>Chepes, La Rioja, Argentina</v>
      </c>
      <c r="B4381" t="s">
        <v>6779</v>
      </c>
      <c r="C4381" t="s">
        <v>6779</v>
      </c>
      <c r="D4381">
        <v>-31.35</v>
      </c>
      <c r="E4381">
        <v>-66.599999999999994</v>
      </c>
      <c r="F4381" t="s">
        <v>651</v>
      </c>
      <c r="G4381" t="s">
        <v>652</v>
      </c>
      <c r="H4381" t="s">
        <v>653</v>
      </c>
      <c r="I4381" t="s">
        <v>6579</v>
      </c>
      <c r="J4381" t="s">
        <v>366</v>
      </c>
      <c r="K4381">
        <v>6020</v>
      </c>
      <c r="L4381">
        <v>1032137147</v>
      </c>
    </row>
    <row r="4382" spans="1:12" x14ac:dyDescent="0.45">
      <c r="A4382" t="str">
        <f t="shared" si="68"/>
        <v>Chepstow, Monmouthshire, United Kingdom</v>
      </c>
      <c r="B4382" t="s">
        <v>6780</v>
      </c>
      <c r="C4382" t="s">
        <v>6780</v>
      </c>
      <c r="D4382">
        <v>51.642000000000003</v>
      </c>
      <c r="E4382">
        <v>-2.6749999999999998</v>
      </c>
      <c r="F4382" t="s">
        <v>536</v>
      </c>
      <c r="G4382" t="s">
        <v>537</v>
      </c>
      <c r="H4382" t="s">
        <v>538</v>
      </c>
      <c r="I4382" t="s">
        <v>591</v>
      </c>
      <c r="K4382">
        <v>12350</v>
      </c>
      <c r="L4382">
        <v>1826986519</v>
      </c>
    </row>
    <row r="4383" spans="1:12" x14ac:dyDescent="0.45">
      <c r="A4383" t="str">
        <f t="shared" si="68"/>
        <v>Cheraw, South Carolina, United States</v>
      </c>
      <c r="B4383" t="s">
        <v>6781</v>
      </c>
      <c r="C4383" t="s">
        <v>6781</v>
      </c>
      <c r="D4383">
        <v>34.695500000000003</v>
      </c>
      <c r="E4383">
        <v>-79.908500000000004</v>
      </c>
      <c r="F4383" t="s">
        <v>530</v>
      </c>
      <c r="G4383" t="s">
        <v>531</v>
      </c>
      <c r="H4383" t="s">
        <v>532</v>
      </c>
      <c r="I4383" t="s">
        <v>534</v>
      </c>
      <c r="K4383">
        <v>7757</v>
      </c>
      <c r="L4383">
        <v>1840016582</v>
      </c>
    </row>
    <row r="4384" spans="1:12" x14ac:dyDescent="0.45">
      <c r="A4384" t="str">
        <f t="shared" si="68"/>
        <v>Cherbourg, Normandie, France</v>
      </c>
      <c r="B4384" t="s">
        <v>6782</v>
      </c>
      <c r="C4384" t="s">
        <v>6782</v>
      </c>
      <c r="D4384">
        <v>49.650399999999998</v>
      </c>
      <c r="E4384">
        <v>-1.65</v>
      </c>
      <c r="F4384" t="s">
        <v>526</v>
      </c>
      <c r="G4384" t="s">
        <v>527</v>
      </c>
      <c r="H4384" t="s">
        <v>528</v>
      </c>
      <c r="I4384" t="s">
        <v>1498</v>
      </c>
      <c r="J4384" t="s">
        <v>366</v>
      </c>
      <c r="K4384">
        <v>60991</v>
      </c>
      <c r="L4384">
        <v>1250026751</v>
      </c>
    </row>
    <row r="4385" spans="1:12" x14ac:dyDescent="0.45">
      <c r="A4385" t="str">
        <f t="shared" si="68"/>
        <v>Cheremkhovo, Irkutskaya Oblast’, Russia</v>
      </c>
      <c r="B4385" t="s">
        <v>6783</v>
      </c>
      <c r="C4385" t="s">
        <v>6783</v>
      </c>
      <c r="D4385">
        <v>53.15</v>
      </c>
      <c r="E4385">
        <v>103.0667</v>
      </c>
      <c r="F4385" t="s">
        <v>504</v>
      </c>
      <c r="G4385" t="s">
        <v>505</v>
      </c>
      <c r="H4385" t="s">
        <v>506</v>
      </c>
      <c r="I4385" t="s">
        <v>1756</v>
      </c>
      <c r="K4385">
        <v>50819</v>
      </c>
      <c r="L4385">
        <v>1643007385</v>
      </c>
    </row>
    <row r="4386" spans="1:12" x14ac:dyDescent="0.45">
      <c r="A4386" t="str">
        <f t="shared" si="68"/>
        <v>Cheremoshna, Kyyivs’ka Oblast’, Ukraine</v>
      </c>
      <c r="B4386" t="s">
        <v>6784</v>
      </c>
      <c r="C4386" t="s">
        <v>6784</v>
      </c>
      <c r="D4386">
        <v>51.389400000000002</v>
      </c>
      <c r="E4386">
        <v>30.0989</v>
      </c>
      <c r="F4386" t="s">
        <v>1461</v>
      </c>
      <c r="G4386" t="s">
        <v>1462</v>
      </c>
      <c r="H4386" t="s">
        <v>1463</v>
      </c>
      <c r="I4386" t="s">
        <v>4219</v>
      </c>
      <c r="K4386">
        <v>0</v>
      </c>
      <c r="L4386">
        <v>1804043438</v>
      </c>
    </row>
    <row r="4387" spans="1:12" x14ac:dyDescent="0.45">
      <c r="A4387" t="str">
        <f t="shared" si="68"/>
        <v>Cherepanovo, Novosibirskaya Oblast’, Russia</v>
      </c>
      <c r="B4387" t="s">
        <v>6785</v>
      </c>
      <c r="C4387" t="s">
        <v>6785</v>
      </c>
      <c r="D4387">
        <v>54.216700000000003</v>
      </c>
      <c r="E4387">
        <v>83.366699999999994</v>
      </c>
      <c r="F4387" t="s">
        <v>504</v>
      </c>
      <c r="G4387" t="s">
        <v>505</v>
      </c>
      <c r="H4387" t="s">
        <v>506</v>
      </c>
      <c r="I4387" t="s">
        <v>3552</v>
      </c>
      <c r="K4387">
        <v>19610</v>
      </c>
      <c r="L4387">
        <v>1643646272</v>
      </c>
    </row>
    <row r="4388" spans="1:12" x14ac:dyDescent="0.45">
      <c r="A4388" t="str">
        <f t="shared" si="68"/>
        <v>Cherepovets, Vologodskaya Oblast’, Russia</v>
      </c>
      <c r="B4388" t="s">
        <v>6786</v>
      </c>
      <c r="C4388" t="s">
        <v>6786</v>
      </c>
      <c r="D4388">
        <v>59.133299999999998</v>
      </c>
      <c r="E4388">
        <v>37.916699999999999</v>
      </c>
      <c r="F4388" t="s">
        <v>504</v>
      </c>
      <c r="G4388" t="s">
        <v>505</v>
      </c>
      <c r="H4388" t="s">
        <v>506</v>
      </c>
      <c r="I4388" t="s">
        <v>4100</v>
      </c>
      <c r="K4388">
        <v>318856</v>
      </c>
      <c r="L4388">
        <v>1643937680</v>
      </c>
    </row>
    <row r="4389" spans="1:12" x14ac:dyDescent="0.45">
      <c r="A4389" t="str">
        <f t="shared" si="68"/>
        <v>Cherkasy, Cherkas’ka Oblast’, Ukraine</v>
      </c>
      <c r="B4389" t="s">
        <v>6787</v>
      </c>
      <c r="C4389" t="s">
        <v>6787</v>
      </c>
      <c r="D4389">
        <v>49.444400000000002</v>
      </c>
      <c r="E4389">
        <v>32.059699999999999</v>
      </c>
      <c r="F4389" t="s">
        <v>1461</v>
      </c>
      <c r="G4389" t="s">
        <v>1462</v>
      </c>
      <c r="H4389" t="s">
        <v>1463</v>
      </c>
      <c r="I4389" t="s">
        <v>6788</v>
      </c>
      <c r="J4389" t="s">
        <v>378</v>
      </c>
      <c r="K4389">
        <v>276360</v>
      </c>
      <c r="L4389">
        <v>1804459212</v>
      </c>
    </row>
    <row r="4390" spans="1:12" x14ac:dyDescent="0.45">
      <c r="A4390" t="str">
        <f t="shared" si="68"/>
        <v>Cherkessk, Karachayevo-Cherkesiya, Russia</v>
      </c>
      <c r="B4390" t="s">
        <v>6789</v>
      </c>
      <c r="C4390" t="s">
        <v>6789</v>
      </c>
      <c r="D4390">
        <v>44.222200000000001</v>
      </c>
      <c r="E4390">
        <v>42.057499999999997</v>
      </c>
      <c r="F4390" t="s">
        <v>504</v>
      </c>
      <c r="G4390" t="s">
        <v>505</v>
      </c>
      <c r="H4390" t="s">
        <v>506</v>
      </c>
      <c r="I4390" t="s">
        <v>6790</v>
      </c>
      <c r="J4390" t="s">
        <v>378</v>
      </c>
      <c r="K4390">
        <v>122395</v>
      </c>
      <c r="L4390">
        <v>1643955713</v>
      </c>
    </row>
    <row r="4391" spans="1:12" x14ac:dyDescent="0.45">
      <c r="A4391" t="str">
        <f t="shared" si="68"/>
        <v>Cherlak, Omskaya Oblast’, Russia</v>
      </c>
      <c r="B4391" t="s">
        <v>6791</v>
      </c>
      <c r="C4391" t="s">
        <v>6791</v>
      </c>
      <c r="D4391">
        <v>54.160499999999999</v>
      </c>
      <c r="E4391">
        <v>74.819999999999993</v>
      </c>
      <c r="F4391" t="s">
        <v>504</v>
      </c>
      <c r="G4391" t="s">
        <v>505</v>
      </c>
      <c r="H4391" t="s">
        <v>506</v>
      </c>
      <c r="I4391" t="s">
        <v>6792</v>
      </c>
      <c r="K4391">
        <v>12122</v>
      </c>
      <c r="L4391">
        <v>1643336296</v>
      </c>
    </row>
    <row r="4392" spans="1:12" x14ac:dyDescent="0.45">
      <c r="A4392" t="str">
        <f t="shared" si="68"/>
        <v>Chernihiv, Chernihivs’ka Oblast’, Ukraine</v>
      </c>
      <c r="B4392" t="s">
        <v>6793</v>
      </c>
      <c r="C4392" t="s">
        <v>6793</v>
      </c>
      <c r="D4392">
        <v>51.5</v>
      </c>
      <c r="E4392">
        <v>31.3</v>
      </c>
      <c r="F4392" t="s">
        <v>1461</v>
      </c>
      <c r="G4392" t="s">
        <v>1462</v>
      </c>
      <c r="H4392" t="s">
        <v>1463</v>
      </c>
      <c r="I4392" t="s">
        <v>5004</v>
      </c>
      <c r="J4392" t="s">
        <v>378</v>
      </c>
      <c r="K4392">
        <v>294522</v>
      </c>
      <c r="L4392">
        <v>1804565996</v>
      </c>
    </row>
    <row r="4393" spans="1:12" x14ac:dyDescent="0.45">
      <c r="A4393" t="str">
        <f t="shared" si="68"/>
        <v>Chernivtsi, Chernivets’ka Oblast’, Ukraine</v>
      </c>
      <c r="B4393" t="s">
        <v>6794</v>
      </c>
      <c r="C4393" t="s">
        <v>6794</v>
      </c>
      <c r="D4393">
        <v>48.290799999999997</v>
      </c>
      <c r="E4393">
        <v>25.9344</v>
      </c>
      <c r="F4393" t="s">
        <v>1461</v>
      </c>
      <c r="G4393" t="s">
        <v>1462</v>
      </c>
      <c r="H4393" t="s">
        <v>1463</v>
      </c>
      <c r="I4393" t="s">
        <v>6795</v>
      </c>
      <c r="J4393" t="s">
        <v>378</v>
      </c>
      <c r="K4393">
        <v>266550</v>
      </c>
      <c r="L4393">
        <v>1804652872</v>
      </c>
    </row>
    <row r="4394" spans="1:12" x14ac:dyDescent="0.45">
      <c r="A4394" t="str">
        <f t="shared" si="68"/>
        <v>Chernogolovka, Moskovskaya Oblast’, Russia</v>
      </c>
      <c r="B4394" t="s">
        <v>6796</v>
      </c>
      <c r="C4394" t="s">
        <v>6796</v>
      </c>
      <c r="D4394">
        <v>56.014699999999998</v>
      </c>
      <c r="E4394">
        <v>38.389699999999998</v>
      </c>
      <c r="F4394" t="s">
        <v>504</v>
      </c>
      <c r="G4394" t="s">
        <v>505</v>
      </c>
      <c r="H4394" t="s">
        <v>506</v>
      </c>
      <c r="I4394" t="s">
        <v>3224</v>
      </c>
      <c r="K4394">
        <v>21342</v>
      </c>
      <c r="L4394">
        <v>1643604279</v>
      </c>
    </row>
    <row r="4395" spans="1:12" x14ac:dyDescent="0.45">
      <c r="A4395" t="str">
        <f t="shared" si="68"/>
        <v>Chernogorsk, Khakasiya, Russia</v>
      </c>
      <c r="B4395" t="s">
        <v>6797</v>
      </c>
      <c r="C4395" t="s">
        <v>6797</v>
      </c>
      <c r="D4395">
        <v>53.816699999999997</v>
      </c>
      <c r="E4395">
        <v>91.283299999999997</v>
      </c>
      <c r="F4395" t="s">
        <v>504</v>
      </c>
      <c r="G4395" t="s">
        <v>505</v>
      </c>
      <c r="H4395" t="s">
        <v>506</v>
      </c>
      <c r="I4395" t="s">
        <v>507</v>
      </c>
      <c r="K4395">
        <v>75419</v>
      </c>
      <c r="L4395">
        <v>1643871191</v>
      </c>
    </row>
    <row r="4396" spans="1:12" x14ac:dyDescent="0.45">
      <c r="A4396" t="str">
        <f t="shared" si="68"/>
        <v>Chernushka, Permskiy Kray, Russia</v>
      </c>
      <c r="B4396" t="s">
        <v>6798</v>
      </c>
      <c r="C4396" t="s">
        <v>6798</v>
      </c>
      <c r="D4396">
        <v>56.5</v>
      </c>
      <c r="E4396">
        <v>56.083300000000001</v>
      </c>
      <c r="F4396" t="s">
        <v>504</v>
      </c>
      <c r="G4396" t="s">
        <v>505</v>
      </c>
      <c r="H4396" t="s">
        <v>506</v>
      </c>
      <c r="I4396" t="s">
        <v>1488</v>
      </c>
      <c r="K4396">
        <v>32952</v>
      </c>
      <c r="L4396">
        <v>1643534428</v>
      </c>
    </row>
    <row r="4397" spans="1:12" x14ac:dyDescent="0.45">
      <c r="A4397" t="str">
        <f t="shared" si="68"/>
        <v>Chernyakhovsk, Kaliningradskaya Oblast’, Russia</v>
      </c>
      <c r="B4397" t="s">
        <v>6799</v>
      </c>
      <c r="C4397" t="s">
        <v>6799</v>
      </c>
      <c r="D4397">
        <v>54.633299999999998</v>
      </c>
      <c r="E4397">
        <v>21.816700000000001</v>
      </c>
      <c r="F4397" t="s">
        <v>504</v>
      </c>
      <c r="G4397" t="s">
        <v>505</v>
      </c>
      <c r="H4397" t="s">
        <v>506</v>
      </c>
      <c r="I4397" t="s">
        <v>3117</v>
      </c>
      <c r="J4397" t="s">
        <v>366</v>
      </c>
      <c r="K4397">
        <v>35888</v>
      </c>
      <c r="L4397">
        <v>1643016647</v>
      </c>
    </row>
    <row r="4398" spans="1:12" x14ac:dyDescent="0.45">
      <c r="A4398" t="str">
        <f t="shared" si="68"/>
        <v>Chernyshevskiy, Sakha (Yakutiya), Russia</v>
      </c>
      <c r="B4398" t="s">
        <v>6800</v>
      </c>
      <c r="C4398" t="s">
        <v>6800</v>
      </c>
      <c r="D4398">
        <v>63.012799999999999</v>
      </c>
      <c r="E4398">
        <v>112.4714</v>
      </c>
      <c r="F4398" t="s">
        <v>504</v>
      </c>
      <c r="G4398" t="s">
        <v>505</v>
      </c>
      <c r="H4398" t="s">
        <v>506</v>
      </c>
      <c r="I4398" t="s">
        <v>1470</v>
      </c>
      <c r="K4398">
        <v>5137</v>
      </c>
      <c r="L4398">
        <v>1643326299</v>
      </c>
    </row>
    <row r="4399" spans="1:12" x14ac:dyDescent="0.45">
      <c r="A4399" t="str">
        <f t="shared" si="68"/>
        <v>Cherry Creek, Colorado, United States</v>
      </c>
      <c r="B4399" t="s">
        <v>6801</v>
      </c>
      <c r="C4399" t="s">
        <v>6801</v>
      </c>
      <c r="D4399">
        <v>39.609400000000001</v>
      </c>
      <c r="E4399">
        <v>-104.86450000000001</v>
      </c>
      <c r="F4399" t="s">
        <v>530</v>
      </c>
      <c r="G4399" t="s">
        <v>531</v>
      </c>
      <c r="H4399" t="s">
        <v>532</v>
      </c>
      <c r="I4399" t="s">
        <v>1071</v>
      </c>
      <c r="K4399">
        <v>12601</v>
      </c>
      <c r="L4399">
        <v>1840028588</v>
      </c>
    </row>
    <row r="4400" spans="1:12" x14ac:dyDescent="0.45">
      <c r="A4400" t="str">
        <f t="shared" si="68"/>
        <v>Cherry Hill, New Jersey, United States</v>
      </c>
      <c r="B4400" t="s">
        <v>6802</v>
      </c>
      <c r="C4400" t="s">
        <v>6802</v>
      </c>
      <c r="D4400">
        <v>39.903399999999998</v>
      </c>
      <c r="E4400">
        <v>-74.994699999999995</v>
      </c>
      <c r="F4400" t="s">
        <v>530</v>
      </c>
      <c r="G4400" t="s">
        <v>531</v>
      </c>
      <c r="H4400" t="s">
        <v>532</v>
      </c>
      <c r="I4400" t="s">
        <v>587</v>
      </c>
      <c r="K4400">
        <v>70859</v>
      </c>
      <c r="L4400">
        <v>1840081685</v>
      </c>
    </row>
    <row r="4401" spans="1:12" x14ac:dyDescent="0.45">
      <c r="A4401" t="str">
        <f t="shared" si="68"/>
        <v>Cherry Hill, Virginia, United States</v>
      </c>
      <c r="B4401" t="s">
        <v>6802</v>
      </c>
      <c r="C4401" t="s">
        <v>6802</v>
      </c>
      <c r="D4401">
        <v>38.569600000000001</v>
      </c>
      <c r="E4401">
        <v>-77.289500000000004</v>
      </c>
      <c r="F4401" t="s">
        <v>530</v>
      </c>
      <c r="G4401" t="s">
        <v>531</v>
      </c>
      <c r="H4401" t="s">
        <v>532</v>
      </c>
      <c r="I4401" t="s">
        <v>618</v>
      </c>
      <c r="K4401">
        <v>19731</v>
      </c>
      <c r="L4401">
        <v>1840026712</v>
      </c>
    </row>
    <row r="4402" spans="1:12" x14ac:dyDescent="0.45">
      <c r="A4402" t="str">
        <f t="shared" si="68"/>
        <v>Cherry Hill Mall, New Jersey, United States</v>
      </c>
      <c r="B4402" t="s">
        <v>6803</v>
      </c>
      <c r="C4402" t="s">
        <v>6803</v>
      </c>
      <c r="D4402">
        <v>39.938400000000001</v>
      </c>
      <c r="E4402">
        <v>-75.011700000000005</v>
      </c>
      <c r="F4402" t="s">
        <v>530</v>
      </c>
      <c r="G4402" t="s">
        <v>531</v>
      </c>
      <c r="H4402" t="s">
        <v>532</v>
      </c>
      <c r="I4402" t="s">
        <v>587</v>
      </c>
      <c r="K4402">
        <v>13752</v>
      </c>
      <c r="L4402">
        <v>1840033469</v>
      </c>
    </row>
    <row r="4403" spans="1:12" x14ac:dyDescent="0.45">
      <c r="A4403" t="str">
        <f t="shared" si="68"/>
        <v>Cherry Hills Village, Colorado, United States</v>
      </c>
      <c r="B4403" t="s">
        <v>6804</v>
      </c>
      <c r="C4403" t="s">
        <v>6804</v>
      </c>
      <c r="D4403">
        <v>39.637500000000003</v>
      </c>
      <c r="E4403">
        <v>-104.9481</v>
      </c>
      <c r="F4403" t="s">
        <v>530</v>
      </c>
      <c r="G4403" t="s">
        <v>531</v>
      </c>
      <c r="H4403" t="s">
        <v>532</v>
      </c>
      <c r="I4403" t="s">
        <v>1071</v>
      </c>
      <c r="K4403">
        <v>6647</v>
      </c>
      <c r="L4403">
        <v>1840018793</v>
      </c>
    </row>
    <row r="4404" spans="1:12" x14ac:dyDescent="0.45">
      <c r="A4404" t="str">
        <f t="shared" si="68"/>
        <v>Cherry Hinton, Cambridgeshire, United Kingdom</v>
      </c>
      <c r="B4404" t="s">
        <v>6805</v>
      </c>
      <c r="C4404" t="s">
        <v>6805</v>
      </c>
      <c r="D4404">
        <v>52.184899999999999</v>
      </c>
      <c r="E4404">
        <v>0.17599999999999999</v>
      </c>
      <c r="F4404" t="s">
        <v>536</v>
      </c>
      <c r="G4404" t="s">
        <v>537</v>
      </c>
      <c r="H4404" t="s">
        <v>538</v>
      </c>
      <c r="I4404" t="s">
        <v>5671</v>
      </c>
      <c r="K4404">
        <v>8780</v>
      </c>
      <c r="L4404">
        <v>1826045496</v>
      </c>
    </row>
    <row r="4405" spans="1:12" x14ac:dyDescent="0.45">
      <c r="A4405" t="str">
        <f t="shared" si="68"/>
        <v>Cherry Valley, California, United States</v>
      </c>
      <c r="B4405" t="s">
        <v>6806</v>
      </c>
      <c r="C4405" t="s">
        <v>6806</v>
      </c>
      <c r="D4405">
        <v>33.979700000000001</v>
      </c>
      <c r="E4405">
        <v>-116.96939999999999</v>
      </c>
      <c r="F4405" t="s">
        <v>530</v>
      </c>
      <c r="G4405" t="s">
        <v>531</v>
      </c>
      <c r="H4405" t="s">
        <v>532</v>
      </c>
      <c r="I4405" t="s">
        <v>754</v>
      </c>
      <c r="K4405">
        <v>7755</v>
      </c>
      <c r="L4405">
        <v>1840017983</v>
      </c>
    </row>
    <row r="4406" spans="1:12" x14ac:dyDescent="0.45">
      <c r="A4406" t="str">
        <f t="shared" si="68"/>
        <v>Cherryland, California, United States</v>
      </c>
      <c r="B4406" t="s">
        <v>6807</v>
      </c>
      <c r="C4406" t="s">
        <v>6807</v>
      </c>
      <c r="D4406">
        <v>37.679200000000002</v>
      </c>
      <c r="E4406">
        <v>-122.10380000000001</v>
      </c>
      <c r="F4406" t="s">
        <v>530</v>
      </c>
      <c r="G4406" t="s">
        <v>531</v>
      </c>
      <c r="H4406" t="s">
        <v>532</v>
      </c>
      <c r="I4406" t="s">
        <v>754</v>
      </c>
      <c r="K4406">
        <v>16387</v>
      </c>
      <c r="L4406">
        <v>1840028361</v>
      </c>
    </row>
    <row r="4407" spans="1:12" x14ac:dyDescent="0.45">
      <c r="A4407" t="str">
        <f t="shared" si="68"/>
        <v>Cherryville, North Carolina, United States</v>
      </c>
      <c r="B4407" t="s">
        <v>6808</v>
      </c>
      <c r="C4407" t="s">
        <v>6808</v>
      </c>
      <c r="D4407">
        <v>35.384399999999999</v>
      </c>
      <c r="E4407">
        <v>-81.378100000000003</v>
      </c>
      <c r="F4407" t="s">
        <v>530</v>
      </c>
      <c r="G4407" t="s">
        <v>531</v>
      </c>
      <c r="H4407" t="s">
        <v>532</v>
      </c>
      <c r="I4407" t="s">
        <v>589</v>
      </c>
      <c r="K4407">
        <v>6682</v>
      </c>
      <c r="L4407">
        <v>1840014589</v>
      </c>
    </row>
    <row r="4408" spans="1:12" x14ac:dyDescent="0.45">
      <c r="A4408" t="str">
        <f t="shared" si="68"/>
        <v>Cherskiy, Sakha (Yakutiya), Russia</v>
      </c>
      <c r="B4408" t="s">
        <v>6809</v>
      </c>
      <c r="C4408" t="s">
        <v>6809</v>
      </c>
      <c r="D4408">
        <v>68.750100000000003</v>
      </c>
      <c r="E4408">
        <v>161.33000000000001</v>
      </c>
      <c r="F4408" t="s">
        <v>504</v>
      </c>
      <c r="G4408" t="s">
        <v>505</v>
      </c>
      <c r="H4408" t="s">
        <v>506</v>
      </c>
      <c r="I4408" t="s">
        <v>1470</v>
      </c>
      <c r="K4408">
        <v>3707</v>
      </c>
      <c r="L4408">
        <v>1643174283</v>
      </c>
    </row>
    <row r="4409" spans="1:12" x14ac:dyDescent="0.45">
      <c r="A4409" t="str">
        <f t="shared" si="68"/>
        <v>Chertsey, Surrey, United Kingdom</v>
      </c>
      <c r="B4409" t="s">
        <v>6810</v>
      </c>
      <c r="C4409" t="s">
        <v>6810</v>
      </c>
      <c r="D4409">
        <v>51.3902</v>
      </c>
      <c r="E4409">
        <v>-0.50739999999999996</v>
      </c>
      <c r="F4409" t="s">
        <v>536</v>
      </c>
      <c r="G4409" t="s">
        <v>537</v>
      </c>
      <c r="H4409" t="s">
        <v>538</v>
      </c>
      <c r="I4409" t="s">
        <v>826</v>
      </c>
      <c r="K4409">
        <v>15967</v>
      </c>
      <c r="L4409">
        <v>1826578278</v>
      </c>
    </row>
    <row r="4410" spans="1:12" x14ac:dyDescent="0.45">
      <c r="A4410" t="str">
        <f t="shared" si="68"/>
        <v>Chervonohrad, L’vivs’ka Oblast’, Ukraine</v>
      </c>
      <c r="B4410" t="s">
        <v>6811</v>
      </c>
      <c r="C4410" t="s">
        <v>6811</v>
      </c>
      <c r="D4410">
        <v>50.382199999999997</v>
      </c>
      <c r="E4410">
        <v>24.227499999999999</v>
      </c>
      <c r="F4410" t="s">
        <v>1461</v>
      </c>
      <c r="G4410" t="s">
        <v>1462</v>
      </c>
      <c r="H4410" t="s">
        <v>1463</v>
      </c>
      <c r="I4410" t="s">
        <v>5000</v>
      </c>
      <c r="K4410">
        <v>82395</v>
      </c>
      <c r="L4410">
        <v>1804958186</v>
      </c>
    </row>
    <row r="4411" spans="1:12" x14ac:dyDescent="0.45">
      <c r="A4411" t="str">
        <f t="shared" si="68"/>
        <v>Cherykaw, Mahilyowskaya Voblasts’, Belarus</v>
      </c>
      <c r="B4411" t="s">
        <v>6812</v>
      </c>
      <c r="C4411" t="s">
        <v>6812</v>
      </c>
      <c r="D4411">
        <v>53.566699999999997</v>
      </c>
      <c r="E4411">
        <v>31.366700000000002</v>
      </c>
      <c r="F4411" t="s">
        <v>2588</v>
      </c>
      <c r="G4411" t="s">
        <v>2589</v>
      </c>
      <c r="H4411" t="s">
        <v>2590</v>
      </c>
      <c r="I4411" t="s">
        <v>2591</v>
      </c>
      <c r="J4411" t="s">
        <v>366</v>
      </c>
      <c r="K4411">
        <v>8000</v>
      </c>
      <c r="L4411">
        <v>1112416616</v>
      </c>
    </row>
    <row r="4412" spans="1:12" x14ac:dyDescent="0.45">
      <c r="A4412" t="str">
        <f t="shared" si="68"/>
        <v>Chesapeake, Virginia, United States</v>
      </c>
      <c r="B4412" t="s">
        <v>6813</v>
      </c>
      <c r="C4412" t="s">
        <v>6813</v>
      </c>
      <c r="D4412">
        <v>36.677799999999998</v>
      </c>
      <c r="E4412">
        <v>-76.302400000000006</v>
      </c>
      <c r="F4412" t="s">
        <v>530</v>
      </c>
      <c r="G4412" t="s">
        <v>531</v>
      </c>
      <c r="H4412" t="s">
        <v>532</v>
      </c>
      <c r="I4412" t="s">
        <v>618</v>
      </c>
      <c r="K4412">
        <v>244835</v>
      </c>
      <c r="L4412">
        <v>1840003874</v>
      </c>
    </row>
    <row r="4413" spans="1:12" x14ac:dyDescent="0.45">
      <c r="A4413" t="str">
        <f t="shared" si="68"/>
        <v>Chesapeake Beach, Maryland, United States</v>
      </c>
      <c r="B4413" t="s">
        <v>6814</v>
      </c>
      <c r="C4413" t="s">
        <v>6814</v>
      </c>
      <c r="D4413">
        <v>38.688099999999999</v>
      </c>
      <c r="E4413">
        <v>-76.544799999999995</v>
      </c>
      <c r="F4413" t="s">
        <v>530</v>
      </c>
      <c r="G4413" t="s">
        <v>531</v>
      </c>
      <c r="H4413" t="s">
        <v>532</v>
      </c>
      <c r="I4413" t="s">
        <v>588</v>
      </c>
      <c r="K4413">
        <v>24845</v>
      </c>
      <c r="L4413">
        <v>1840006151</v>
      </c>
    </row>
    <row r="4414" spans="1:12" x14ac:dyDescent="0.45">
      <c r="A4414" t="str">
        <f t="shared" si="68"/>
        <v>Chesapeake Ranch Estates, Maryland, United States</v>
      </c>
      <c r="B4414" t="s">
        <v>6815</v>
      </c>
      <c r="C4414" t="s">
        <v>6815</v>
      </c>
      <c r="D4414">
        <v>38.357399999999998</v>
      </c>
      <c r="E4414">
        <v>-76.414699999999996</v>
      </c>
      <c r="F4414" t="s">
        <v>530</v>
      </c>
      <c r="G4414" t="s">
        <v>531</v>
      </c>
      <c r="H4414" t="s">
        <v>532</v>
      </c>
      <c r="I4414" t="s">
        <v>588</v>
      </c>
      <c r="K4414">
        <v>9732</v>
      </c>
      <c r="L4414">
        <v>1840026723</v>
      </c>
    </row>
    <row r="4415" spans="1:12" x14ac:dyDescent="0.45">
      <c r="A4415" t="str">
        <f t="shared" si="68"/>
        <v>Chesham, Buckinghamshire, United Kingdom</v>
      </c>
      <c r="B4415" t="s">
        <v>6816</v>
      </c>
      <c r="C4415" t="s">
        <v>6816</v>
      </c>
      <c r="D4415">
        <v>51.712000000000003</v>
      </c>
      <c r="E4415">
        <v>-0.61199999999999999</v>
      </c>
      <c r="F4415" t="s">
        <v>536</v>
      </c>
      <c r="G4415" t="s">
        <v>537</v>
      </c>
      <c r="H4415" t="s">
        <v>538</v>
      </c>
      <c r="I4415" t="s">
        <v>1832</v>
      </c>
      <c r="K4415">
        <v>21483</v>
      </c>
      <c r="L4415">
        <v>1826549288</v>
      </c>
    </row>
    <row r="4416" spans="1:12" x14ac:dyDescent="0.45">
      <c r="A4416" t="str">
        <f t="shared" si="68"/>
        <v>Cheshire, Connecticut, United States</v>
      </c>
      <c r="B4416" t="s">
        <v>6817</v>
      </c>
      <c r="C4416" t="s">
        <v>6817</v>
      </c>
      <c r="D4416">
        <v>41.511400000000002</v>
      </c>
      <c r="E4416">
        <v>-72.903599999999997</v>
      </c>
      <c r="F4416" t="s">
        <v>530</v>
      </c>
      <c r="G4416" t="s">
        <v>531</v>
      </c>
      <c r="H4416" t="s">
        <v>532</v>
      </c>
      <c r="I4416" t="s">
        <v>2109</v>
      </c>
      <c r="K4416">
        <v>29208</v>
      </c>
      <c r="L4416">
        <v>1840044994</v>
      </c>
    </row>
    <row r="4417" spans="1:12" x14ac:dyDescent="0.45">
      <c r="A4417" t="str">
        <f t="shared" si="68"/>
        <v>Cheshire Village, Connecticut, United States</v>
      </c>
      <c r="B4417" t="s">
        <v>6818</v>
      </c>
      <c r="C4417" t="s">
        <v>6818</v>
      </c>
      <c r="D4417">
        <v>41.502600000000001</v>
      </c>
      <c r="E4417">
        <v>-72.899299999999997</v>
      </c>
      <c r="F4417" t="s">
        <v>530</v>
      </c>
      <c r="G4417" t="s">
        <v>531</v>
      </c>
      <c r="H4417" t="s">
        <v>532</v>
      </c>
      <c r="I4417" t="s">
        <v>2109</v>
      </c>
      <c r="K4417">
        <v>6484</v>
      </c>
      <c r="L4417">
        <v>1840073562</v>
      </c>
    </row>
    <row r="4418" spans="1:12" x14ac:dyDescent="0.45">
      <c r="A4418" t="str">
        <f t="shared" si="68"/>
        <v>Cheshunt, Hertfordshire, United Kingdom</v>
      </c>
      <c r="B4418" t="s">
        <v>6819</v>
      </c>
      <c r="C4418" t="s">
        <v>6819</v>
      </c>
      <c r="D4418">
        <v>51.701999999999998</v>
      </c>
      <c r="E4418">
        <v>-3.5000000000000003E-2</v>
      </c>
      <c r="F4418" t="s">
        <v>536</v>
      </c>
      <c r="G4418" t="s">
        <v>537</v>
      </c>
      <c r="H4418" t="s">
        <v>538</v>
      </c>
      <c r="I4418" t="s">
        <v>539</v>
      </c>
      <c r="K4418">
        <v>44000</v>
      </c>
      <c r="L4418">
        <v>1826870758</v>
      </c>
    </row>
    <row r="4419" spans="1:12" x14ac:dyDescent="0.45">
      <c r="A4419" t="str">
        <f t="shared" ref="A4419:A4482" si="69">CONCATENATE(B4419,", ",I4419,", ",F4419)</f>
        <v>Chester, Pennsylvania, United States</v>
      </c>
      <c r="B4419" t="s">
        <v>6820</v>
      </c>
      <c r="C4419" t="s">
        <v>6820</v>
      </c>
      <c r="D4419">
        <v>39.845599999999997</v>
      </c>
      <c r="E4419">
        <v>-75.371799999999993</v>
      </c>
      <c r="F4419" t="s">
        <v>530</v>
      </c>
      <c r="G4419" t="s">
        <v>531</v>
      </c>
      <c r="H4419" t="s">
        <v>532</v>
      </c>
      <c r="I4419" t="s">
        <v>620</v>
      </c>
      <c r="K4419">
        <v>34000</v>
      </c>
      <c r="L4419">
        <v>1840000690</v>
      </c>
    </row>
    <row r="4420" spans="1:12" x14ac:dyDescent="0.45">
      <c r="A4420" t="str">
        <f t="shared" si="69"/>
        <v>Chester, Cheshire West and Chester, United Kingdom</v>
      </c>
      <c r="B4420" t="s">
        <v>6820</v>
      </c>
      <c r="C4420" t="s">
        <v>6820</v>
      </c>
      <c r="D4420">
        <v>53.19</v>
      </c>
      <c r="E4420">
        <v>-2.89</v>
      </c>
      <c r="F4420" t="s">
        <v>536</v>
      </c>
      <c r="G4420" t="s">
        <v>537</v>
      </c>
      <c r="H4420" t="s">
        <v>538</v>
      </c>
      <c r="I4420" t="s">
        <v>6821</v>
      </c>
      <c r="K4420">
        <v>79645</v>
      </c>
      <c r="L4420">
        <v>1826441668</v>
      </c>
    </row>
    <row r="4421" spans="1:12" x14ac:dyDescent="0.45">
      <c r="A4421" t="str">
        <f t="shared" si="69"/>
        <v>Chester, Virginia, United States</v>
      </c>
      <c r="B4421" t="s">
        <v>6820</v>
      </c>
      <c r="C4421" t="s">
        <v>6820</v>
      </c>
      <c r="D4421">
        <v>37.353099999999998</v>
      </c>
      <c r="E4421">
        <v>-77.434200000000004</v>
      </c>
      <c r="F4421" t="s">
        <v>530</v>
      </c>
      <c r="G4421" t="s">
        <v>531</v>
      </c>
      <c r="H4421" t="s">
        <v>532</v>
      </c>
      <c r="I4421" t="s">
        <v>618</v>
      </c>
      <c r="K4421">
        <v>22144</v>
      </c>
      <c r="L4421">
        <v>1840006410</v>
      </c>
    </row>
    <row r="4422" spans="1:12" x14ac:dyDescent="0.45">
      <c r="A4422" t="str">
        <f t="shared" si="69"/>
        <v>Chester, Nova Scotia, Canada</v>
      </c>
      <c r="B4422" t="s">
        <v>6820</v>
      </c>
      <c r="C4422" t="s">
        <v>6820</v>
      </c>
      <c r="D4422">
        <v>44.65</v>
      </c>
      <c r="E4422">
        <v>-64.3</v>
      </c>
      <c r="F4422" t="s">
        <v>541</v>
      </c>
      <c r="G4422" t="s">
        <v>542</v>
      </c>
      <c r="H4422" t="s">
        <v>543</v>
      </c>
      <c r="I4422" t="s">
        <v>1840</v>
      </c>
      <c r="K4422">
        <v>10310</v>
      </c>
      <c r="L4422">
        <v>1124772236</v>
      </c>
    </row>
    <row r="4423" spans="1:12" x14ac:dyDescent="0.45">
      <c r="A4423" t="str">
        <f t="shared" si="69"/>
        <v>Chester, South Carolina, United States</v>
      </c>
      <c r="B4423" t="s">
        <v>6820</v>
      </c>
      <c r="C4423" t="s">
        <v>6820</v>
      </c>
      <c r="D4423">
        <v>34.704999999999998</v>
      </c>
      <c r="E4423">
        <v>-81.213200000000001</v>
      </c>
      <c r="F4423" t="s">
        <v>530</v>
      </c>
      <c r="G4423" t="s">
        <v>531</v>
      </c>
      <c r="H4423" t="s">
        <v>532</v>
      </c>
      <c r="I4423" t="s">
        <v>534</v>
      </c>
      <c r="K4423">
        <v>8967</v>
      </c>
      <c r="L4423">
        <v>1840014663</v>
      </c>
    </row>
    <row r="4424" spans="1:12" x14ac:dyDescent="0.45">
      <c r="A4424" t="str">
        <f t="shared" si="69"/>
        <v>Chester, Illinois, United States</v>
      </c>
      <c r="B4424" t="s">
        <v>6820</v>
      </c>
      <c r="C4424" t="s">
        <v>6820</v>
      </c>
      <c r="D4424">
        <v>37.919899999999998</v>
      </c>
      <c r="E4424">
        <v>-89.825900000000004</v>
      </c>
      <c r="F4424" t="s">
        <v>530</v>
      </c>
      <c r="G4424" t="s">
        <v>531</v>
      </c>
      <c r="H4424" t="s">
        <v>532</v>
      </c>
      <c r="I4424" t="s">
        <v>824</v>
      </c>
      <c r="K4424">
        <v>8082</v>
      </c>
      <c r="L4424">
        <v>1840007529</v>
      </c>
    </row>
    <row r="4425" spans="1:12" x14ac:dyDescent="0.45">
      <c r="A4425" t="str">
        <f t="shared" si="69"/>
        <v>Chester, New Jersey, United States</v>
      </c>
      <c r="B4425" t="s">
        <v>6820</v>
      </c>
      <c r="C4425" t="s">
        <v>6820</v>
      </c>
      <c r="D4425">
        <v>40.779499999999999</v>
      </c>
      <c r="E4425">
        <v>-74.684100000000001</v>
      </c>
      <c r="F4425" t="s">
        <v>530</v>
      </c>
      <c r="G4425" t="s">
        <v>531</v>
      </c>
      <c r="H4425" t="s">
        <v>532</v>
      </c>
      <c r="I4425" t="s">
        <v>587</v>
      </c>
      <c r="K4425">
        <v>7822</v>
      </c>
      <c r="L4425">
        <v>1840000949</v>
      </c>
    </row>
    <row r="4426" spans="1:12" x14ac:dyDescent="0.45">
      <c r="A4426" t="str">
        <f t="shared" si="69"/>
        <v>Chester, New York, United States</v>
      </c>
      <c r="B4426" t="s">
        <v>6820</v>
      </c>
      <c r="C4426" t="s">
        <v>6820</v>
      </c>
      <c r="D4426">
        <v>41.356999999999999</v>
      </c>
      <c r="E4426">
        <v>-74.276899999999998</v>
      </c>
      <c r="F4426" t="s">
        <v>530</v>
      </c>
      <c r="G4426" t="s">
        <v>531</v>
      </c>
      <c r="H4426" t="s">
        <v>532</v>
      </c>
      <c r="I4426" t="s">
        <v>803</v>
      </c>
      <c r="K4426">
        <v>5866</v>
      </c>
      <c r="L4426">
        <v>1840004884</v>
      </c>
    </row>
    <row r="4427" spans="1:12" x14ac:dyDescent="0.45">
      <c r="A4427" t="str">
        <f t="shared" si="69"/>
        <v>Chester, New Hampshire, United States</v>
      </c>
      <c r="B4427" t="s">
        <v>6820</v>
      </c>
      <c r="C4427" t="s">
        <v>6820</v>
      </c>
      <c r="D4427">
        <v>42.967199999999998</v>
      </c>
      <c r="E4427">
        <v>-71.250900000000001</v>
      </c>
      <c r="F4427" t="s">
        <v>530</v>
      </c>
      <c r="G4427" t="s">
        <v>531</v>
      </c>
      <c r="H4427" t="s">
        <v>532</v>
      </c>
      <c r="I4427" t="s">
        <v>1728</v>
      </c>
      <c r="K4427">
        <v>5039</v>
      </c>
      <c r="L4427">
        <v>1840054735</v>
      </c>
    </row>
    <row r="4428" spans="1:12" x14ac:dyDescent="0.45">
      <c r="A4428" t="str">
        <f t="shared" si="69"/>
        <v>Chesterfield, Missouri, United States</v>
      </c>
      <c r="B4428" t="s">
        <v>6822</v>
      </c>
      <c r="C4428" t="s">
        <v>6822</v>
      </c>
      <c r="D4428">
        <v>38.658799999999999</v>
      </c>
      <c r="E4428">
        <v>-90.580399999999997</v>
      </c>
      <c r="F4428" t="s">
        <v>530</v>
      </c>
      <c r="G4428" t="s">
        <v>531</v>
      </c>
      <c r="H4428" t="s">
        <v>532</v>
      </c>
      <c r="I4428" t="s">
        <v>884</v>
      </c>
      <c r="K4428">
        <v>47538</v>
      </c>
      <c r="L4428">
        <v>1840007446</v>
      </c>
    </row>
    <row r="4429" spans="1:12" x14ac:dyDescent="0.45">
      <c r="A4429" t="str">
        <f t="shared" si="69"/>
        <v>Chesterfield, New Jersey, United States</v>
      </c>
      <c r="B4429" t="s">
        <v>6822</v>
      </c>
      <c r="C4429" t="s">
        <v>6822</v>
      </c>
      <c r="D4429">
        <v>40.116500000000002</v>
      </c>
      <c r="E4429">
        <v>-74.645899999999997</v>
      </c>
      <c r="F4429" t="s">
        <v>530</v>
      </c>
      <c r="G4429" t="s">
        <v>531</v>
      </c>
      <c r="H4429" t="s">
        <v>532</v>
      </c>
      <c r="I4429" t="s">
        <v>587</v>
      </c>
      <c r="K4429">
        <v>7516</v>
      </c>
      <c r="L4429">
        <v>1840081640</v>
      </c>
    </row>
    <row r="4430" spans="1:12" x14ac:dyDescent="0.45">
      <c r="A4430" t="str">
        <f t="shared" si="69"/>
        <v>Chester-le-Street, Durham, United Kingdom</v>
      </c>
      <c r="B4430" t="s">
        <v>6823</v>
      </c>
      <c r="C4430" t="s">
        <v>6823</v>
      </c>
      <c r="D4430">
        <v>54.859400000000001</v>
      </c>
      <c r="E4430">
        <v>-1.5699000000000001</v>
      </c>
      <c r="F4430" t="s">
        <v>536</v>
      </c>
      <c r="G4430" t="s">
        <v>537</v>
      </c>
      <c r="H4430" t="s">
        <v>538</v>
      </c>
      <c r="I4430" t="s">
        <v>2079</v>
      </c>
      <c r="K4430">
        <v>24227</v>
      </c>
      <c r="L4430">
        <v>1826470602</v>
      </c>
    </row>
    <row r="4431" spans="1:12" x14ac:dyDescent="0.45">
      <c r="A4431" t="str">
        <f t="shared" si="69"/>
        <v>Chestermere, Alberta, Canada</v>
      </c>
      <c r="B4431" t="s">
        <v>6824</v>
      </c>
      <c r="C4431" t="s">
        <v>6824</v>
      </c>
      <c r="D4431">
        <v>51.05</v>
      </c>
      <c r="E4431">
        <v>-113.82250000000001</v>
      </c>
      <c r="F4431" t="s">
        <v>541</v>
      </c>
      <c r="G4431" t="s">
        <v>542</v>
      </c>
      <c r="H4431" t="s">
        <v>543</v>
      </c>
      <c r="I4431" t="s">
        <v>1073</v>
      </c>
      <c r="K4431">
        <v>19887</v>
      </c>
      <c r="L4431">
        <v>1124000371</v>
      </c>
    </row>
    <row r="4432" spans="1:12" x14ac:dyDescent="0.45">
      <c r="A4432" t="str">
        <f t="shared" si="69"/>
        <v>Chesterton, Indiana, United States</v>
      </c>
      <c r="B4432" t="s">
        <v>6825</v>
      </c>
      <c r="C4432" t="s">
        <v>6825</v>
      </c>
      <c r="D4432">
        <v>41.599699999999999</v>
      </c>
      <c r="E4432">
        <v>-87.0548</v>
      </c>
      <c r="F4432" t="s">
        <v>530</v>
      </c>
      <c r="G4432" t="s">
        <v>531</v>
      </c>
      <c r="H4432" t="s">
        <v>532</v>
      </c>
      <c r="I4432" t="s">
        <v>1964</v>
      </c>
      <c r="K4432">
        <v>14088</v>
      </c>
      <c r="L4432">
        <v>1840009267</v>
      </c>
    </row>
    <row r="4433" spans="1:12" x14ac:dyDescent="0.45">
      <c r="A4433" t="str">
        <f t="shared" si="69"/>
        <v>Chestertown, Maryland, United States</v>
      </c>
      <c r="B4433" t="s">
        <v>6826</v>
      </c>
      <c r="C4433" t="s">
        <v>6826</v>
      </c>
      <c r="D4433">
        <v>39.218200000000003</v>
      </c>
      <c r="E4433">
        <v>-76.071399999999997</v>
      </c>
      <c r="F4433" t="s">
        <v>530</v>
      </c>
      <c r="G4433" t="s">
        <v>531</v>
      </c>
      <c r="H4433" t="s">
        <v>532</v>
      </c>
      <c r="I4433" t="s">
        <v>588</v>
      </c>
      <c r="K4433">
        <v>6878</v>
      </c>
      <c r="L4433">
        <v>1840005798</v>
      </c>
    </row>
    <row r="4434" spans="1:12" x14ac:dyDescent="0.45">
      <c r="A4434" t="str">
        <f t="shared" si="69"/>
        <v>Chestnut Ridge, New York, United States</v>
      </c>
      <c r="B4434" t="s">
        <v>6827</v>
      </c>
      <c r="C4434" t="s">
        <v>6827</v>
      </c>
      <c r="D4434">
        <v>41.082900000000002</v>
      </c>
      <c r="E4434">
        <v>-74.055099999999996</v>
      </c>
      <c r="F4434" t="s">
        <v>530</v>
      </c>
      <c r="G4434" t="s">
        <v>531</v>
      </c>
      <c r="H4434" t="s">
        <v>532</v>
      </c>
      <c r="I4434" t="s">
        <v>803</v>
      </c>
      <c r="K4434">
        <v>8020</v>
      </c>
      <c r="L4434">
        <v>1840004992</v>
      </c>
    </row>
    <row r="4435" spans="1:12" x14ac:dyDescent="0.45">
      <c r="A4435" t="str">
        <f t="shared" si="69"/>
        <v>Chestnuthill, Pennsylvania, United States</v>
      </c>
      <c r="B4435" t="s">
        <v>6828</v>
      </c>
      <c r="C4435" t="s">
        <v>6828</v>
      </c>
      <c r="D4435">
        <v>40.956800000000001</v>
      </c>
      <c r="E4435">
        <v>-75.418300000000002</v>
      </c>
      <c r="F4435" t="s">
        <v>530</v>
      </c>
      <c r="G4435" t="s">
        <v>531</v>
      </c>
      <c r="H4435" t="s">
        <v>532</v>
      </c>
      <c r="I4435" t="s">
        <v>620</v>
      </c>
      <c r="K4435">
        <v>16776</v>
      </c>
      <c r="L4435">
        <v>1840145216</v>
      </c>
    </row>
    <row r="4436" spans="1:12" x14ac:dyDescent="0.45">
      <c r="A4436" t="str">
        <f t="shared" si="69"/>
        <v>Chetumal, Quintana Roo, Mexico</v>
      </c>
      <c r="B4436" t="s">
        <v>6829</v>
      </c>
      <c r="C4436" t="s">
        <v>6829</v>
      </c>
      <c r="D4436">
        <v>18.503599999999999</v>
      </c>
      <c r="E4436">
        <v>-88.305300000000003</v>
      </c>
      <c r="F4436" t="s">
        <v>519</v>
      </c>
      <c r="G4436" t="s">
        <v>520</v>
      </c>
      <c r="H4436" t="s">
        <v>521</v>
      </c>
      <c r="I4436" t="s">
        <v>2943</v>
      </c>
      <c r="J4436" t="s">
        <v>378</v>
      </c>
      <c r="K4436">
        <v>151243</v>
      </c>
      <c r="L4436">
        <v>1484338031</v>
      </c>
    </row>
    <row r="4437" spans="1:12" x14ac:dyDescent="0.45">
      <c r="A4437" t="str">
        <f t="shared" si="69"/>
        <v>Cheval, Florida, United States</v>
      </c>
      <c r="B4437" t="s">
        <v>6830</v>
      </c>
      <c r="C4437" t="s">
        <v>6830</v>
      </c>
      <c r="D4437">
        <v>28.145900000000001</v>
      </c>
      <c r="E4437">
        <v>-82.518500000000003</v>
      </c>
      <c r="F4437" t="s">
        <v>530</v>
      </c>
      <c r="G4437" t="s">
        <v>531</v>
      </c>
      <c r="H4437" t="s">
        <v>532</v>
      </c>
      <c r="I4437" t="s">
        <v>1378</v>
      </c>
      <c r="K4437">
        <v>10603</v>
      </c>
      <c r="L4437">
        <v>1840028977</v>
      </c>
    </row>
    <row r="4438" spans="1:12" x14ac:dyDescent="0.45">
      <c r="A4438" t="str">
        <f t="shared" si="69"/>
        <v>Cheverly, Maryland, United States</v>
      </c>
      <c r="B4438" t="s">
        <v>6831</v>
      </c>
      <c r="C4438" t="s">
        <v>6831</v>
      </c>
      <c r="D4438">
        <v>38.925400000000003</v>
      </c>
      <c r="E4438">
        <v>-76.914000000000001</v>
      </c>
      <c r="F4438" t="s">
        <v>530</v>
      </c>
      <c r="G4438" t="s">
        <v>531</v>
      </c>
      <c r="H4438" t="s">
        <v>532</v>
      </c>
      <c r="I4438" t="s">
        <v>588</v>
      </c>
      <c r="K4438">
        <v>6428</v>
      </c>
      <c r="L4438">
        <v>1840005984</v>
      </c>
    </row>
    <row r="4439" spans="1:12" x14ac:dyDescent="0.45">
      <c r="A4439" t="str">
        <f t="shared" si="69"/>
        <v>Cheviot, Ohio, United States</v>
      </c>
      <c r="B4439" t="s">
        <v>6832</v>
      </c>
      <c r="C4439" t="s">
        <v>6832</v>
      </c>
      <c r="D4439">
        <v>39.157699999999998</v>
      </c>
      <c r="E4439">
        <v>-84.613900000000001</v>
      </c>
      <c r="F4439" t="s">
        <v>530</v>
      </c>
      <c r="G4439" t="s">
        <v>531</v>
      </c>
      <c r="H4439" t="s">
        <v>532</v>
      </c>
      <c r="I4439" t="s">
        <v>799</v>
      </c>
      <c r="K4439">
        <v>8209</v>
      </c>
      <c r="L4439">
        <v>1840003813</v>
      </c>
    </row>
    <row r="4440" spans="1:12" x14ac:dyDescent="0.45">
      <c r="A4440" t="str">
        <f t="shared" si="69"/>
        <v>Chevy Chase, Maryland, United States</v>
      </c>
      <c r="B4440" t="s">
        <v>6833</v>
      </c>
      <c r="C4440" t="s">
        <v>6833</v>
      </c>
      <c r="D4440">
        <v>38.994300000000003</v>
      </c>
      <c r="E4440">
        <v>-77.073700000000002</v>
      </c>
      <c r="F4440" t="s">
        <v>530</v>
      </c>
      <c r="G4440" t="s">
        <v>531</v>
      </c>
      <c r="H4440" t="s">
        <v>532</v>
      </c>
      <c r="I4440" t="s">
        <v>588</v>
      </c>
      <c r="K4440">
        <v>9611</v>
      </c>
      <c r="L4440">
        <v>1840031323</v>
      </c>
    </row>
    <row r="4441" spans="1:12" x14ac:dyDescent="0.45">
      <c r="A4441" t="str">
        <f t="shared" si="69"/>
        <v>Cheyenne, Wyoming, United States</v>
      </c>
      <c r="B4441" t="s">
        <v>6834</v>
      </c>
      <c r="C4441" t="s">
        <v>6834</v>
      </c>
      <c r="D4441">
        <v>41.135100000000001</v>
      </c>
      <c r="E4441">
        <v>-104.79</v>
      </c>
      <c r="F4441" t="s">
        <v>530</v>
      </c>
      <c r="G4441" t="s">
        <v>531</v>
      </c>
      <c r="H4441" t="s">
        <v>532</v>
      </c>
      <c r="I4441" t="s">
        <v>6261</v>
      </c>
      <c r="J4441" t="s">
        <v>378</v>
      </c>
      <c r="K4441">
        <v>79484</v>
      </c>
      <c r="L4441">
        <v>1840018713</v>
      </c>
    </row>
    <row r="4442" spans="1:12" x14ac:dyDescent="0.45">
      <c r="A4442" t="str">
        <f t="shared" si="69"/>
        <v>Chiang Mai, Chiang Mai, Thailand</v>
      </c>
      <c r="B4442" t="s">
        <v>3360</v>
      </c>
      <c r="C4442" t="s">
        <v>3360</v>
      </c>
      <c r="D4442">
        <v>18.788900000000002</v>
      </c>
      <c r="E4442">
        <v>98.9833</v>
      </c>
      <c r="F4442" t="s">
        <v>1864</v>
      </c>
      <c r="G4442" t="s">
        <v>1865</v>
      </c>
      <c r="H4442" t="s">
        <v>1866</v>
      </c>
      <c r="I4442" t="s">
        <v>3360</v>
      </c>
      <c r="J4442" t="s">
        <v>378</v>
      </c>
      <c r="K4442">
        <v>132634</v>
      </c>
      <c r="L4442">
        <v>1764662886</v>
      </c>
    </row>
    <row r="4443" spans="1:12" x14ac:dyDescent="0.45">
      <c r="A4443" t="str">
        <f t="shared" si="69"/>
        <v>Chiang Rai, Chiang Rai, Thailand</v>
      </c>
      <c r="B4443" t="s">
        <v>6835</v>
      </c>
      <c r="C4443" t="s">
        <v>6835</v>
      </c>
      <c r="D4443">
        <v>19.909400000000002</v>
      </c>
      <c r="E4443">
        <v>99.827500000000001</v>
      </c>
      <c r="F4443" t="s">
        <v>1864</v>
      </c>
      <c r="G4443" t="s">
        <v>1865</v>
      </c>
      <c r="H4443" t="s">
        <v>1866</v>
      </c>
      <c r="I4443" t="s">
        <v>6835</v>
      </c>
      <c r="J4443" t="s">
        <v>378</v>
      </c>
      <c r="K4443">
        <v>70610</v>
      </c>
      <c r="L4443">
        <v>1764748484</v>
      </c>
    </row>
    <row r="4444" spans="1:12" x14ac:dyDescent="0.45">
      <c r="A4444" t="str">
        <f t="shared" si="69"/>
        <v>Chiapa de Corzo, Chiapas, Mexico</v>
      </c>
      <c r="B4444" t="s">
        <v>6836</v>
      </c>
      <c r="C4444" t="s">
        <v>6836</v>
      </c>
      <c r="D4444">
        <v>16.708300000000001</v>
      </c>
      <c r="E4444">
        <v>-93.016900000000007</v>
      </c>
      <c r="F4444" t="s">
        <v>519</v>
      </c>
      <c r="G4444" t="s">
        <v>520</v>
      </c>
      <c r="H4444" t="s">
        <v>521</v>
      </c>
      <c r="I4444" t="s">
        <v>688</v>
      </c>
      <c r="J4444" t="s">
        <v>366</v>
      </c>
      <c r="K4444">
        <v>45077</v>
      </c>
      <c r="L4444">
        <v>1484314420</v>
      </c>
    </row>
    <row r="4445" spans="1:12" x14ac:dyDescent="0.45">
      <c r="A4445" t="str">
        <f t="shared" si="69"/>
        <v>Chiasso, Ticino, Switzerland</v>
      </c>
      <c r="B4445" t="s">
        <v>6837</v>
      </c>
      <c r="C4445" t="s">
        <v>6837</v>
      </c>
      <c r="D4445">
        <v>45.835299999999997</v>
      </c>
      <c r="E4445">
        <v>9.032</v>
      </c>
      <c r="F4445" t="s">
        <v>464</v>
      </c>
      <c r="G4445" t="s">
        <v>465</v>
      </c>
      <c r="H4445" t="s">
        <v>466</v>
      </c>
      <c r="I4445" t="s">
        <v>4065</v>
      </c>
      <c r="K4445">
        <v>7975</v>
      </c>
      <c r="L4445">
        <v>1756413890</v>
      </c>
    </row>
    <row r="4446" spans="1:12" x14ac:dyDescent="0.45">
      <c r="A4446" t="str">
        <f t="shared" si="69"/>
        <v>Chiayi, Chiayi, Taiwan</v>
      </c>
      <c r="B4446" t="s">
        <v>6838</v>
      </c>
      <c r="C4446" t="s">
        <v>6838</v>
      </c>
      <c r="D4446">
        <v>23.48</v>
      </c>
      <c r="E4446">
        <v>120.44970000000001</v>
      </c>
      <c r="F4446" t="s">
        <v>3063</v>
      </c>
      <c r="G4446" t="s">
        <v>3064</v>
      </c>
      <c r="H4446" t="s">
        <v>3065</v>
      </c>
      <c r="I4446" t="s">
        <v>6838</v>
      </c>
      <c r="J4446" t="s">
        <v>378</v>
      </c>
      <c r="K4446">
        <v>268622</v>
      </c>
      <c r="L4446">
        <v>1158867217</v>
      </c>
    </row>
    <row r="4447" spans="1:12" x14ac:dyDescent="0.45">
      <c r="A4447" t="str">
        <f t="shared" si="69"/>
        <v>Chiba, Chiba, Japan</v>
      </c>
      <c r="B4447" t="s">
        <v>608</v>
      </c>
      <c r="C4447" t="s">
        <v>608</v>
      </c>
      <c r="D4447">
        <v>35.6</v>
      </c>
      <c r="E4447">
        <v>140.1</v>
      </c>
      <c r="F4447" t="s">
        <v>514</v>
      </c>
      <c r="G4447" t="s">
        <v>515</v>
      </c>
      <c r="H4447" t="s">
        <v>516</v>
      </c>
      <c r="I4447" t="s">
        <v>608</v>
      </c>
      <c r="J4447" t="s">
        <v>378</v>
      </c>
      <c r="K4447">
        <v>980203</v>
      </c>
      <c r="L4447">
        <v>1392107144</v>
      </c>
    </row>
    <row r="4448" spans="1:12" x14ac:dyDescent="0.45">
      <c r="A4448" t="str">
        <f t="shared" si="69"/>
        <v>Chibemba, Huíla, Angola</v>
      </c>
      <c r="B4448" t="s">
        <v>6839</v>
      </c>
      <c r="C4448" t="s">
        <v>6839</v>
      </c>
      <c r="D4448">
        <v>-15.749599999999999</v>
      </c>
      <c r="E4448">
        <v>14.08</v>
      </c>
      <c r="F4448" t="s">
        <v>1809</v>
      </c>
      <c r="G4448" t="s">
        <v>1810</v>
      </c>
      <c r="H4448" t="s">
        <v>1811</v>
      </c>
      <c r="I4448" t="s">
        <v>6840</v>
      </c>
      <c r="K4448">
        <v>1502</v>
      </c>
      <c r="L4448">
        <v>1024009942</v>
      </c>
    </row>
    <row r="4449" spans="1:12" x14ac:dyDescent="0.45">
      <c r="A4449" t="str">
        <f t="shared" si="69"/>
        <v>Chibia, Huíla, Angola</v>
      </c>
      <c r="B4449" t="s">
        <v>6841</v>
      </c>
      <c r="C4449" t="s">
        <v>6841</v>
      </c>
      <c r="D4449">
        <v>-15.1896</v>
      </c>
      <c r="E4449">
        <v>13.69</v>
      </c>
      <c r="F4449" t="s">
        <v>1809</v>
      </c>
      <c r="G4449" t="s">
        <v>1810</v>
      </c>
      <c r="H4449" t="s">
        <v>1811</v>
      </c>
      <c r="I4449" t="s">
        <v>6840</v>
      </c>
      <c r="K4449">
        <v>1411</v>
      </c>
      <c r="L4449">
        <v>1024017930</v>
      </c>
    </row>
    <row r="4450" spans="1:12" x14ac:dyDescent="0.45">
      <c r="A4450" t="str">
        <f t="shared" si="69"/>
        <v>Chibougamau, Quebec, Canada</v>
      </c>
      <c r="B4450" t="s">
        <v>6842</v>
      </c>
      <c r="C4450" t="s">
        <v>6842</v>
      </c>
      <c r="D4450">
        <v>49.916699999999999</v>
      </c>
      <c r="E4450">
        <v>-74.366699999999994</v>
      </c>
      <c r="F4450" t="s">
        <v>541</v>
      </c>
      <c r="G4450" t="s">
        <v>542</v>
      </c>
      <c r="H4450" t="s">
        <v>543</v>
      </c>
      <c r="I4450" t="s">
        <v>756</v>
      </c>
      <c r="K4450">
        <v>7504</v>
      </c>
      <c r="L4450">
        <v>1124650514</v>
      </c>
    </row>
    <row r="4451" spans="1:12" x14ac:dyDescent="0.45">
      <c r="A4451" t="str">
        <f t="shared" si="69"/>
        <v>Chibuto, Gaza, Mozambique</v>
      </c>
      <c r="B4451" t="s">
        <v>6843</v>
      </c>
      <c r="C4451" t="s">
        <v>6843</v>
      </c>
      <c r="D4451">
        <v>-24.686699999999998</v>
      </c>
      <c r="E4451">
        <v>33.5306</v>
      </c>
      <c r="F4451" t="s">
        <v>2135</v>
      </c>
      <c r="G4451" t="s">
        <v>2136</v>
      </c>
      <c r="H4451" t="s">
        <v>2137</v>
      </c>
      <c r="I4451" t="s">
        <v>6844</v>
      </c>
      <c r="K4451">
        <v>58012</v>
      </c>
      <c r="L4451">
        <v>1508468789</v>
      </c>
    </row>
    <row r="4452" spans="1:12" x14ac:dyDescent="0.45">
      <c r="A4452" t="str">
        <f t="shared" si="69"/>
        <v>Chicacole, Andhra Pradesh, India</v>
      </c>
      <c r="B4452" t="s">
        <v>6845</v>
      </c>
      <c r="C4452" t="s">
        <v>6845</v>
      </c>
      <c r="D4452">
        <v>18.3</v>
      </c>
      <c r="E4452">
        <v>83.9</v>
      </c>
      <c r="F4452" t="s">
        <v>626</v>
      </c>
      <c r="G4452" t="s">
        <v>627</v>
      </c>
      <c r="H4452" t="s">
        <v>628</v>
      </c>
      <c r="I4452" t="s">
        <v>816</v>
      </c>
      <c r="K4452">
        <v>137944</v>
      </c>
      <c r="L4452">
        <v>1356141471</v>
      </c>
    </row>
    <row r="4453" spans="1:12" x14ac:dyDescent="0.45">
      <c r="A4453" t="str">
        <f t="shared" si="69"/>
        <v>Chicago, Illinois, United States</v>
      </c>
      <c r="B4453" t="s">
        <v>6846</v>
      </c>
      <c r="C4453" t="s">
        <v>6846</v>
      </c>
      <c r="D4453">
        <v>41.837299999999999</v>
      </c>
      <c r="E4453">
        <v>-87.686199999999999</v>
      </c>
      <c r="F4453" t="s">
        <v>530</v>
      </c>
      <c r="G4453" t="s">
        <v>531</v>
      </c>
      <c r="H4453" t="s">
        <v>532</v>
      </c>
      <c r="I4453" t="s">
        <v>824</v>
      </c>
      <c r="K4453">
        <v>8604203</v>
      </c>
      <c r="L4453">
        <v>1840000494</v>
      </c>
    </row>
    <row r="4454" spans="1:12" x14ac:dyDescent="0.45">
      <c r="A4454" t="str">
        <f t="shared" si="69"/>
        <v>Chicago Heights, Illinois, United States</v>
      </c>
      <c r="B4454" t="s">
        <v>6847</v>
      </c>
      <c r="C4454" t="s">
        <v>6847</v>
      </c>
      <c r="D4454">
        <v>41.510100000000001</v>
      </c>
      <c r="E4454">
        <v>-87.634500000000003</v>
      </c>
      <c r="F4454" t="s">
        <v>530</v>
      </c>
      <c r="G4454" t="s">
        <v>531</v>
      </c>
      <c r="H4454" t="s">
        <v>532</v>
      </c>
      <c r="I4454" t="s">
        <v>824</v>
      </c>
      <c r="K4454">
        <v>29322</v>
      </c>
      <c r="L4454">
        <v>1840007024</v>
      </c>
    </row>
    <row r="4455" spans="1:12" x14ac:dyDescent="0.45">
      <c r="A4455" t="str">
        <f t="shared" si="69"/>
        <v>Chicago Ridge, Illinois, United States</v>
      </c>
      <c r="B4455" t="s">
        <v>6848</v>
      </c>
      <c r="C4455" t="s">
        <v>6848</v>
      </c>
      <c r="D4455">
        <v>41.703400000000002</v>
      </c>
      <c r="E4455">
        <v>-87.779499999999999</v>
      </c>
      <c r="F4455" t="s">
        <v>530</v>
      </c>
      <c r="G4455" t="s">
        <v>531</v>
      </c>
      <c r="H4455" t="s">
        <v>532</v>
      </c>
      <c r="I4455" t="s">
        <v>824</v>
      </c>
      <c r="K4455">
        <v>13928</v>
      </c>
      <c r="L4455">
        <v>1840010146</v>
      </c>
    </row>
    <row r="4456" spans="1:12" x14ac:dyDescent="0.45">
      <c r="A4456" t="str">
        <f t="shared" si="69"/>
        <v>Chichester, West Sussex, United Kingdom</v>
      </c>
      <c r="B4456" t="s">
        <v>6849</v>
      </c>
      <c r="C4456" t="s">
        <v>6849</v>
      </c>
      <c r="D4456">
        <v>50.836500000000001</v>
      </c>
      <c r="E4456">
        <v>-0.7792</v>
      </c>
      <c r="F4456" t="s">
        <v>536</v>
      </c>
      <c r="G4456" t="s">
        <v>537</v>
      </c>
      <c r="H4456" t="s">
        <v>538</v>
      </c>
      <c r="I4456" t="s">
        <v>2025</v>
      </c>
      <c r="K4456">
        <v>26795</v>
      </c>
      <c r="L4456">
        <v>1826696164</v>
      </c>
    </row>
    <row r="4457" spans="1:12" x14ac:dyDescent="0.45">
      <c r="A4457" t="str">
        <f t="shared" si="69"/>
        <v>Chichibu, Saitama, Japan</v>
      </c>
      <c r="B4457" t="s">
        <v>6850</v>
      </c>
      <c r="C4457" t="s">
        <v>6850</v>
      </c>
      <c r="D4457">
        <v>35.991700000000002</v>
      </c>
      <c r="E4457">
        <v>139.0856</v>
      </c>
      <c r="F4457" t="s">
        <v>514</v>
      </c>
      <c r="G4457" t="s">
        <v>515</v>
      </c>
      <c r="H4457" t="s">
        <v>516</v>
      </c>
      <c r="I4457" t="s">
        <v>919</v>
      </c>
      <c r="K4457">
        <v>60303</v>
      </c>
      <c r="L4457">
        <v>1392105662</v>
      </c>
    </row>
    <row r="4458" spans="1:12" x14ac:dyDescent="0.45">
      <c r="A4458" t="str">
        <f t="shared" si="69"/>
        <v>Chichihualco, Guerrero, Mexico</v>
      </c>
      <c r="B4458" t="s">
        <v>6851</v>
      </c>
      <c r="C4458" t="s">
        <v>6851</v>
      </c>
      <c r="D4458">
        <v>17.655000000000001</v>
      </c>
      <c r="E4458">
        <v>-99.674000000000007</v>
      </c>
      <c r="F4458" t="s">
        <v>519</v>
      </c>
      <c r="G4458" t="s">
        <v>520</v>
      </c>
      <c r="H4458" t="s">
        <v>521</v>
      </c>
      <c r="I4458" t="s">
        <v>697</v>
      </c>
      <c r="J4458" t="s">
        <v>366</v>
      </c>
      <c r="K4458">
        <v>10690</v>
      </c>
      <c r="L4458">
        <v>1484534707</v>
      </c>
    </row>
    <row r="4459" spans="1:12" x14ac:dyDescent="0.45">
      <c r="A4459" t="str">
        <f t="shared" si="69"/>
        <v>Chichimila, Yucatán, Mexico</v>
      </c>
      <c r="B4459" t="s">
        <v>6852</v>
      </c>
      <c r="C4459" t="s">
        <v>6852</v>
      </c>
      <c r="D4459">
        <v>20.630800000000001</v>
      </c>
      <c r="E4459">
        <v>-88.217200000000005</v>
      </c>
      <c r="F4459" t="s">
        <v>519</v>
      </c>
      <c r="G4459" t="s">
        <v>520</v>
      </c>
      <c r="H4459" t="s">
        <v>521</v>
      </c>
      <c r="I4459" t="s">
        <v>694</v>
      </c>
      <c r="K4459">
        <v>5528</v>
      </c>
      <c r="L4459">
        <v>1484055870</v>
      </c>
    </row>
    <row r="4460" spans="1:12" x14ac:dyDescent="0.45">
      <c r="A4460" t="str">
        <f t="shared" si="69"/>
        <v>Chickasaw, Alabama, United States</v>
      </c>
      <c r="B4460" t="s">
        <v>6853</v>
      </c>
      <c r="C4460" t="s">
        <v>6853</v>
      </c>
      <c r="D4460">
        <v>30.7714</v>
      </c>
      <c r="E4460">
        <v>-88.079300000000003</v>
      </c>
      <c r="F4460" t="s">
        <v>530</v>
      </c>
      <c r="G4460" t="s">
        <v>531</v>
      </c>
      <c r="H4460" t="s">
        <v>532</v>
      </c>
      <c r="I4460" t="s">
        <v>1371</v>
      </c>
      <c r="K4460">
        <v>5702</v>
      </c>
      <c r="L4460">
        <v>1840014986</v>
      </c>
    </row>
    <row r="4461" spans="1:12" x14ac:dyDescent="0.45">
      <c r="A4461" t="str">
        <f t="shared" si="69"/>
        <v>Chickasha, Oklahoma, United States</v>
      </c>
      <c r="B4461" t="s">
        <v>6854</v>
      </c>
      <c r="C4461" t="s">
        <v>6854</v>
      </c>
      <c r="D4461">
        <v>35.040999999999997</v>
      </c>
      <c r="E4461">
        <v>-97.947199999999995</v>
      </c>
      <c r="F4461" t="s">
        <v>530</v>
      </c>
      <c r="G4461" t="s">
        <v>531</v>
      </c>
      <c r="H4461" t="s">
        <v>532</v>
      </c>
      <c r="I4461" t="s">
        <v>798</v>
      </c>
      <c r="K4461">
        <v>16126</v>
      </c>
      <c r="L4461">
        <v>1840019169</v>
      </c>
    </row>
    <row r="4462" spans="1:12" x14ac:dyDescent="0.45">
      <c r="A4462" t="str">
        <f t="shared" si="69"/>
        <v>Chickerell, Dorset, United Kingdom</v>
      </c>
      <c r="B4462" t="s">
        <v>6855</v>
      </c>
      <c r="C4462" t="s">
        <v>6855</v>
      </c>
      <c r="D4462">
        <v>50.624000000000002</v>
      </c>
      <c r="E4462">
        <v>-2.5047000000000001</v>
      </c>
      <c r="F4462" t="s">
        <v>536</v>
      </c>
      <c r="G4462" t="s">
        <v>537</v>
      </c>
      <c r="H4462" t="s">
        <v>538</v>
      </c>
      <c r="I4462" t="s">
        <v>4677</v>
      </c>
      <c r="K4462">
        <v>5515</v>
      </c>
      <c r="L4462">
        <v>1826484672</v>
      </c>
    </row>
    <row r="4463" spans="1:12" x14ac:dyDescent="0.45">
      <c r="A4463" t="str">
        <f t="shared" si="69"/>
        <v>Chiclayo, Lambayeque, Peru</v>
      </c>
      <c r="B4463" t="s">
        <v>6856</v>
      </c>
      <c r="C4463" t="s">
        <v>6856</v>
      </c>
      <c r="D4463">
        <v>-6.7629999999999999</v>
      </c>
      <c r="E4463">
        <v>-79.836600000000004</v>
      </c>
      <c r="F4463" t="s">
        <v>509</v>
      </c>
      <c r="G4463" t="s">
        <v>510</v>
      </c>
      <c r="H4463" t="s">
        <v>511</v>
      </c>
      <c r="I4463" t="s">
        <v>6857</v>
      </c>
      <c r="J4463" t="s">
        <v>378</v>
      </c>
      <c r="K4463">
        <v>552508</v>
      </c>
      <c r="L4463">
        <v>1604799615</v>
      </c>
    </row>
    <row r="4464" spans="1:12" x14ac:dyDescent="0.45">
      <c r="A4464" t="str">
        <f t="shared" si="69"/>
        <v>Chico, California, United States</v>
      </c>
      <c r="B4464" t="s">
        <v>6858</v>
      </c>
      <c r="C4464" t="s">
        <v>6858</v>
      </c>
      <c r="D4464">
        <v>39.7575</v>
      </c>
      <c r="E4464">
        <v>-121.8152</v>
      </c>
      <c r="F4464" t="s">
        <v>530</v>
      </c>
      <c r="G4464" t="s">
        <v>531</v>
      </c>
      <c r="H4464" t="s">
        <v>532</v>
      </c>
      <c r="I4464" t="s">
        <v>754</v>
      </c>
      <c r="K4464">
        <v>117668</v>
      </c>
      <c r="L4464">
        <v>1840018778</v>
      </c>
    </row>
    <row r="4465" spans="1:12" x14ac:dyDescent="0.45">
      <c r="A4465" t="str">
        <f t="shared" si="69"/>
        <v>Chicoloapan, México, Mexico</v>
      </c>
      <c r="B4465" t="s">
        <v>6859</v>
      </c>
      <c r="C4465" t="s">
        <v>6859</v>
      </c>
      <c r="D4465">
        <v>19.416699999999999</v>
      </c>
      <c r="E4465">
        <v>-98.9</v>
      </c>
      <c r="F4465" t="s">
        <v>519</v>
      </c>
      <c r="G4465" t="s">
        <v>520</v>
      </c>
      <c r="H4465" t="s">
        <v>521</v>
      </c>
      <c r="I4465" t="s">
        <v>692</v>
      </c>
      <c r="J4465" t="s">
        <v>366</v>
      </c>
      <c r="K4465">
        <v>175053</v>
      </c>
      <c r="L4465">
        <v>1484980825</v>
      </c>
    </row>
    <row r="4466" spans="1:12" x14ac:dyDescent="0.45">
      <c r="A4466" t="str">
        <f t="shared" si="69"/>
        <v>Chiconcuac, México, Mexico</v>
      </c>
      <c r="B4466" t="s">
        <v>6860</v>
      </c>
      <c r="C4466" t="s">
        <v>6860</v>
      </c>
      <c r="D4466">
        <v>19.55</v>
      </c>
      <c r="E4466">
        <v>-98.9</v>
      </c>
      <c r="F4466" t="s">
        <v>519</v>
      </c>
      <c r="G4466" t="s">
        <v>520</v>
      </c>
      <c r="H4466" t="s">
        <v>521</v>
      </c>
      <c r="I4466" t="s">
        <v>692</v>
      </c>
      <c r="J4466" t="s">
        <v>366</v>
      </c>
      <c r="K4466">
        <v>19656</v>
      </c>
      <c r="L4466">
        <v>1484345092</v>
      </c>
    </row>
    <row r="4467" spans="1:12" x14ac:dyDescent="0.45">
      <c r="A4467" t="str">
        <f t="shared" si="69"/>
        <v>Chicopee, Massachusetts, United States</v>
      </c>
      <c r="B4467" t="s">
        <v>6861</v>
      </c>
      <c r="C4467" t="s">
        <v>6861</v>
      </c>
      <c r="D4467">
        <v>42.176400000000001</v>
      </c>
      <c r="E4467">
        <v>-72.571899999999999</v>
      </c>
      <c r="F4467" t="s">
        <v>530</v>
      </c>
      <c r="G4467" t="s">
        <v>531</v>
      </c>
      <c r="H4467" t="s">
        <v>532</v>
      </c>
      <c r="I4467" t="s">
        <v>621</v>
      </c>
      <c r="K4467">
        <v>55126</v>
      </c>
      <c r="L4467">
        <v>1840000462</v>
      </c>
    </row>
    <row r="4468" spans="1:12" x14ac:dyDescent="0.45">
      <c r="A4468" t="str">
        <f t="shared" si="69"/>
        <v>Chicureo Abajo, Región Metropolitana, Chile</v>
      </c>
      <c r="B4468" t="s">
        <v>6862</v>
      </c>
      <c r="C4468" t="s">
        <v>6862</v>
      </c>
      <c r="D4468">
        <v>-33.280799999999999</v>
      </c>
      <c r="E4468">
        <v>-70.636600000000001</v>
      </c>
      <c r="F4468" t="s">
        <v>1502</v>
      </c>
      <c r="G4468" t="s">
        <v>1503</v>
      </c>
      <c r="H4468" t="s">
        <v>1504</v>
      </c>
      <c r="I4468" t="s">
        <v>3787</v>
      </c>
      <c r="K4468">
        <v>10975</v>
      </c>
      <c r="L4468">
        <v>1152232267</v>
      </c>
    </row>
    <row r="4469" spans="1:12" x14ac:dyDescent="0.45">
      <c r="A4469" t="str">
        <f t="shared" si="69"/>
        <v>Chicxulub Puerto, Yucatán, Mexico</v>
      </c>
      <c r="B4469" t="s">
        <v>6863</v>
      </c>
      <c r="C4469" t="s">
        <v>6863</v>
      </c>
      <c r="D4469">
        <v>21.293900000000001</v>
      </c>
      <c r="E4469">
        <v>-89.6083</v>
      </c>
      <c r="F4469" t="s">
        <v>519</v>
      </c>
      <c r="G4469" t="s">
        <v>520</v>
      </c>
      <c r="H4469" t="s">
        <v>521</v>
      </c>
      <c r="I4469" t="s">
        <v>694</v>
      </c>
      <c r="K4469">
        <v>5052</v>
      </c>
      <c r="L4469">
        <v>1484967062</v>
      </c>
    </row>
    <row r="4470" spans="1:12" x14ac:dyDescent="0.45">
      <c r="A4470" t="str">
        <f t="shared" si="69"/>
        <v>Chiesanuova, Chiesanuova, San Marino</v>
      </c>
      <c r="B4470" t="s">
        <v>6864</v>
      </c>
      <c r="C4470" t="s">
        <v>6864</v>
      </c>
      <c r="D4470">
        <v>43.906100000000002</v>
      </c>
      <c r="E4470">
        <v>12.4214</v>
      </c>
      <c r="F4470" t="s">
        <v>746</v>
      </c>
      <c r="G4470" t="s">
        <v>747</v>
      </c>
      <c r="H4470" t="s">
        <v>748</v>
      </c>
      <c r="I4470" t="s">
        <v>6864</v>
      </c>
      <c r="J4470" t="s">
        <v>378</v>
      </c>
      <c r="L4470">
        <v>1674546686</v>
      </c>
    </row>
    <row r="4471" spans="1:12" x14ac:dyDescent="0.45">
      <c r="A4471" t="str">
        <f t="shared" si="69"/>
        <v>Chifeng, Inner Mongolia, China</v>
      </c>
      <c r="B4471" t="s">
        <v>6865</v>
      </c>
      <c r="C4471" t="s">
        <v>6865</v>
      </c>
      <c r="D4471">
        <v>42.266300000000001</v>
      </c>
      <c r="E4471">
        <v>118.92230000000001</v>
      </c>
      <c r="F4471" t="s">
        <v>1039</v>
      </c>
      <c r="G4471" t="s">
        <v>1040</v>
      </c>
      <c r="H4471" t="s">
        <v>1041</v>
      </c>
      <c r="I4471" t="s">
        <v>3543</v>
      </c>
      <c r="J4471" t="s">
        <v>366</v>
      </c>
      <c r="K4471">
        <v>4376600</v>
      </c>
      <c r="L4471">
        <v>1156277458</v>
      </c>
    </row>
    <row r="4472" spans="1:12" x14ac:dyDescent="0.45">
      <c r="A4472" t="str">
        <f t="shared" si="69"/>
        <v>Chigasaki, Kanagawa, Japan</v>
      </c>
      <c r="B4472" t="s">
        <v>6866</v>
      </c>
      <c r="C4472" t="s">
        <v>6866</v>
      </c>
      <c r="D4472">
        <v>35.3339</v>
      </c>
      <c r="E4472">
        <v>139.40469999999999</v>
      </c>
      <c r="F4472" t="s">
        <v>514</v>
      </c>
      <c r="G4472" t="s">
        <v>515</v>
      </c>
      <c r="H4472" t="s">
        <v>516</v>
      </c>
      <c r="I4472" t="s">
        <v>1087</v>
      </c>
      <c r="K4472">
        <v>241887</v>
      </c>
      <c r="L4472">
        <v>1392346493</v>
      </c>
    </row>
    <row r="4473" spans="1:12" x14ac:dyDescent="0.45">
      <c r="A4473" t="str">
        <f t="shared" si="69"/>
        <v>Chigwell, Essex, United Kingdom</v>
      </c>
      <c r="B4473" t="s">
        <v>6867</v>
      </c>
      <c r="C4473" t="s">
        <v>6867</v>
      </c>
      <c r="D4473">
        <v>51.622500000000002</v>
      </c>
      <c r="E4473">
        <v>7.2300000000000003E-2</v>
      </c>
      <c r="F4473" t="s">
        <v>536</v>
      </c>
      <c r="G4473" t="s">
        <v>537</v>
      </c>
      <c r="H4473" t="s">
        <v>538</v>
      </c>
      <c r="I4473" t="s">
        <v>3710</v>
      </c>
      <c r="K4473">
        <v>12449</v>
      </c>
      <c r="L4473">
        <v>1826768266</v>
      </c>
    </row>
    <row r="4474" spans="1:12" x14ac:dyDescent="0.45">
      <c r="A4474" t="str">
        <f t="shared" si="69"/>
        <v>Chihuahua, Chihuahua, Mexico</v>
      </c>
      <c r="B4474" t="s">
        <v>1012</v>
      </c>
      <c r="C4474" t="s">
        <v>1012</v>
      </c>
      <c r="D4474">
        <v>28.635300000000001</v>
      </c>
      <c r="E4474">
        <v>-106.0889</v>
      </c>
      <c r="F4474" t="s">
        <v>519</v>
      </c>
      <c r="G4474" t="s">
        <v>520</v>
      </c>
      <c r="H4474" t="s">
        <v>521</v>
      </c>
      <c r="I4474" t="s">
        <v>1012</v>
      </c>
      <c r="J4474" t="s">
        <v>378</v>
      </c>
      <c r="K4474">
        <v>878062</v>
      </c>
      <c r="L4474">
        <v>1484335603</v>
      </c>
    </row>
    <row r="4475" spans="1:12" x14ac:dyDescent="0.45">
      <c r="A4475" t="str">
        <f t="shared" si="69"/>
        <v>Chikhli, Gujarāt, India</v>
      </c>
      <c r="B4475" t="s">
        <v>6868</v>
      </c>
      <c r="C4475" t="s">
        <v>6868</v>
      </c>
      <c r="D4475">
        <v>20.75</v>
      </c>
      <c r="E4475">
        <v>73.069999999999993</v>
      </c>
      <c r="F4475" t="s">
        <v>626</v>
      </c>
      <c r="G4475" t="s">
        <v>627</v>
      </c>
      <c r="H4475" t="s">
        <v>628</v>
      </c>
      <c r="I4475" t="s">
        <v>991</v>
      </c>
      <c r="K4475">
        <v>6953</v>
      </c>
      <c r="L4475">
        <v>1356649674</v>
      </c>
    </row>
    <row r="4476" spans="1:12" x14ac:dyDescent="0.45">
      <c r="A4476" t="str">
        <f t="shared" si="69"/>
        <v>Chikusei, Ibaraki, Japan</v>
      </c>
      <c r="B4476" t="s">
        <v>6869</v>
      </c>
      <c r="C4476" t="s">
        <v>6869</v>
      </c>
      <c r="D4476">
        <v>36.307200000000002</v>
      </c>
      <c r="E4476">
        <v>139.98310000000001</v>
      </c>
      <c r="F4476" t="s">
        <v>514</v>
      </c>
      <c r="G4476" t="s">
        <v>515</v>
      </c>
      <c r="H4476" t="s">
        <v>516</v>
      </c>
      <c r="I4476" t="s">
        <v>1844</v>
      </c>
      <c r="K4476">
        <v>100816</v>
      </c>
      <c r="L4476">
        <v>1392759497</v>
      </c>
    </row>
    <row r="4477" spans="1:12" x14ac:dyDescent="0.45">
      <c r="A4477" t="str">
        <f t="shared" si="69"/>
        <v>Chikwawa, Chikwawa, Malawi</v>
      </c>
      <c r="B4477" t="s">
        <v>6870</v>
      </c>
      <c r="C4477" t="s">
        <v>6870</v>
      </c>
      <c r="D4477">
        <v>-16.035</v>
      </c>
      <c r="E4477">
        <v>34.801000000000002</v>
      </c>
      <c r="F4477" t="s">
        <v>3207</v>
      </c>
      <c r="G4477" t="s">
        <v>3208</v>
      </c>
      <c r="H4477" t="s">
        <v>3209</v>
      </c>
      <c r="I4477" t="s">
        <v>6870</v>
      </c>
      <c r="J4477" t="s">
        <v>378</v>
      </c>
      <c r="L4477">
        <v>1454343925</v>
      </c>
    </row>
    <row r="4478" spans="1:12" x14ac:dyDescent="0.45">
      <c r="A4478" t="str">
        <f t="shared" si="69"/>
        <v>Chilakalūrupet, Andhra Pradesh, India</v>
      </c>
      <c r="B4478" t="s">
        <v>6871</v>
      </c>
      <c r="C4478" t="s">
        <v>6872</v>
      </c>
      <c r="D4478">
        <v>16.089200000000002</v>
      </c>
      <c r="E4478">
        <v>80.167199999999994</v>
      </c>
      <c r="F4478" t="s">
        <v>626</v>
      </c>
      <c r="G4478" t="s">
        <v>627</v>
      </c>
      <c r="H4478" t="s">
        <v>628</v>
      </c>
      <c r="I4478" t="s">
        <v>816</v>
      </c>
      <c r="K4478">
        <v>101398</v>
      </c>
      <c r="L4478">
        <v>1356065865</v>
      </c>
    </row>
    <row r="4479" spans="1:12" x14ac:dyDescent="0.45">
      <c r="A4479" t="str">
        <f t="shared" si="69"/>
        <v>Chilapa de Álvarez, Guerrero, Mexico</v>
      </c>
      <c r="B4479" t="s">
        <v>6873</v>
      </c>
      <c r="C4479" t="s">
        <v>6874</v>
      </c>
      <c r="D4479">
        <v>17.5944</v>
      </c>
      <c r="E4479">
        <v>-99.177800000000005</v>
      </c>
      <c r="F4479" t="s">
        <v>519</v>
      </c>
      <c r="G4479" t="s">
        <v>520</v>
      </c>
      <c r="H4479" t="s">
        <v>521</v>
      </c>
      <c r="I4479" t="s">
        <v>697</v>
      </c>
      <c r="J4479" t="s">
        <v>366</v>
      </c>
      <c r="K4479">
        <v>120790</v>
      </c>
      <c r="L4479">
        <v>1484562441</v>
      </c>
    </row>
    <row r="4480" spans="1:12" x14ac:dyDescent="0.45">
      <c r="A4480" t="str">
        <f t="shared" si="69"/>
        <v>Chilca, Lima, Peru</v>
      </c>
      <c r="B4480" t="s">
        <v>6875</v>
      </c>
      <c r="C4480" t="s">
        <v>6875</v>
      </c>
      <c r="D4480">
        <v>-12.519600000000001</v>
      </c>
      <c r="E4480">
        <v>-76.739999999999995</v>
      </c>
      <c r="F4480" t="s">
        <v>509</v>
      </c>
      <c r="G4480" t="s">
        <v>510</v>
      </c>
      <c r="H4480" t="s">
        <v>511</v>
      </c>
      <c r="I4480" t="s">
        <v>3645</v>
      </c>
      <c r="K4480">
        <v>12884</v>
      </c>
      <c r="L4480">
        <v>1604361895</v>
      </c>
    </row>
    <row r="4481" spans="1:12" x14ac:dyDescent="0.45">
      <c r="A4481" t="str">
        <f t="shared" si="69"/>
        <v>Chilcuautla, Hidalgo, Mexico</v>
      </c>
      <c r="B4481" t="s">
        <v>6876</v>
      </c>
      <c r="C4481" t="s">
        <v>6876</v>
      </c>
      <c r="D4481">
        <v>20.333300000000001</v>
      </c>
      <c r="E4481">
        <v>-99.2333</v>
      </c>
      <c r="F4481" t="s">
        <v>519</v>
      </c>
      <c r="G4481" t="s">
        <v>520</v>
      </c>
      <c r="H4481" t="s">
        <v>521</v>
      </c>
      <c r="I4481" t="s">
        <v>708</v>
      </c>
      <c r="J4481" t="s">
        <v>366</v>
      </c>
      <c r="K4481">
        <v>15284</v>
      </c>
      <c r="L4481">
        <v>1484513510</v>
      </c>
    </row>
    <row r="4482" spans="1:12" x14ac:dyDescent="0.45">
      <c r="A4482" t="str">
        <f t="shared" si="69"/>
        <v>Childwall, Liverpool, United Kingdom</v>
      </c>
      <c r="B4482" t="s">
        <v>6877</v>
      </c>
      <c r="C4482" t="s">
        <v>6877</v>
      </c>
      <c r="D4482">
        <v>53.395000000000003</v>
      </c>
      <c r="E4482">
        <v>-2.8809999999999998</v>
      </c>
      <c r="F4482" t="s">
        <v>536</v>
      </c>
      <c r="G4482" t="s">
        <v>537</v>
      </c>
      <c r="H4482" t="s">
        <v>538</v>
      </c>
      <c r="I4482" t="s">
        <v>1060</v>
      </c>
      <c r="K4482">
        <v>14085</v>
      </c>
      <c r="L4482">
        <v>1826133113</v>
      </c>
    </row>
    <row r="4483" spans="1:12" x14ac:dyDescent="0.45">
      <c r="A4483" t="str">
        <f t="shared" ref="A4483:A4546" si="70">CONCATENATE(B4483,", ",I4483,", ",F4483)</f>
        <v>Chilecito, La Rioja, Argentina</v>
      </c>
      <c r="B4483" t="s">
        <v>6878</v>
      </c>
      <c r="C4483" t="s">
        <v>6878</v>
      </c>
      <c r="D4483">
        <v>-29.166699999999999</v>
      </c>
      <c r="E4483">
        <v>-67.5</v>
      </c>
      <c r="F4483" t="s">
        <v>651</v>
      </c>
      <c r="G4483" t="s">
        <v>652</v>
      </c>
      <c r="H4483" t="s">
        <v>653</v>
      </c>
      <c r="I4483" t="s">
        <v>6579</v>
      </c>
      <c r="J4483" t="s">
        <v>366</v>
      </c>
      <c r="K4483">
        <v>33724</v>
      </c>
      <c r="L4483">
        <v>1032078195</v>
      </c>
    </row>
    <row r="4484" spans="1:12" x14ac:dyDescent="0.45">
      <c r="A4484" t="str">
        <f t="shared" si="70"/>
        <v>Chili, New York, United States</v>
      </c>
      <c r="B4484" t="s">
        <v>6879</v>
      </c>
      <c r="C4484" t="s">
        <v>6879</v>
      </c>
      <c r="D4484">
        <v>43.084499999999998</v>
      </c>
      <c r="E4484">
        <v>-77.754099999999994</v>
      </c>
      <c r="F4484" t="s">
        <v>530</v>
      </c>
      <c r="G4484" t="s">
        <v>531</v>
      </c>
      <c r="H4484" t="s">
        <v>532</v>
      </c>
      <c r="I4484" t="s">
        <v>803</v>
      </c>
      <c r="K4484">
        <v>28568</v>
      </c>
      <c r="L4484">
        <v>1840087304</v>
      </c>
    </row>
    <row r="4485" spans="1:12" x14ac:dyDescent="0.45">
      <c r="A4485" t="str">
        <f t="shared" si="70"/>
        <v>Chililabombwe, Copperbelt, Zambia</v>
      </c>
      <c r="B4485" t="s">
        <v>6880</v>
      </c>
      <c r="C4485" t="s">
        <v>6880</v>
      </c>
      <c r="D4485">
        <v>-12.3667</v>
      </c>
      <c r="E4485">
        <v>27.833300000000001</v>
      </c>
      <c r="F4485" t="s">
        <v>6881</v>
      </c>
      <c r="G4485" t="s">
        <v>6882</v>
      </c>
      <c r="H4485" t="s">
        <v>6883</v>
      </c>
      <c r="I4485" t="s">
        <v>6884</v>
      </c>
      <c r="K4485">
        <v>90530</v>
      </c>
      <c r="L4485">
        <v>1894950283</v>
      </c>
    </row>
    <row r="4486" spans="1:12" x14ac:dyDescent="0.45">
      <c r="A4486" t="str">
        <f t="shared" si="70"/>
        <v>Chillán, Biobío, Chile</v>
      </c>
      <c r="B4486" t="s">
        <v>6885</v>
      </c>
      <c r="C4486" t="s">
        <v>6886</v>
      </c>
      <c r="D4486">
        <v>-36.606699999999996</v>
      </c>
      <c r="E4486">
        <v>-72.103300000000004</v>
      </c>
      <c r="F4486" t="s">
        <v>1502</v>
      </c>
      <c r="G4486" t="s">
        <v>1503</v>
      </c>
      <c r="H4486" t="s">
        <v>1504</v>
      </c>
      <c r="I4486" t="s">
        <v>2298</v>
      </c>
      <c r="J4486" t="s">
        <v>378</v>
      </c>
      <c r="K4486">
        <v>164270</v>
      </c>
      <c r="L4486">
        <v>1152082093</v>
      </c>
    </row>
    <row r="4487" spans="1:12" x14ac:dyDescent="0.45">
      <c r="A4487" t="str">
        <f t="shared" si="70"/>
        <v>Chillán Viejo, Biobío, Chile</v>
      </c>
      <c r="B4487" t="s">
        <v>6887</v>
      </c>
      <c r="C4487" t="s">
        <v>6888</v>
      </c>
      <c r="D4487">
        <v>-36.622900000000001</v>
      </c>
      <c r="E4487">
        <v>-72.131699999999995</v>
      </c>
      <c r="F4487" t="s">
        <v>1502</v>
      </c>
      <c r="G4487" t="s">
        <v>1503</v>
      </c>
      <c r="H4487" t="s">
        <v>1504</v>
      </c>
      <c r="I4487" t="s">
        <v>2298</v>
      </c>
      <c r="K4487">
        <v>27359</v>
      </c>
      <c r="L4487">
        <v>1152645198</v>
      </c>
    </row>
    <row r="4488" spans="1:12" x14ac:dyDescent="0.45">
      <c r="A4488" t="str">
        <f t="shared" si="70"/>
        <v>Chillicothe, Ohio, United States</v>
      </c>
      <c r="B4488" t="s">
        <v>6889</v>
      </c>
      <c r="C4488" t="s">
        <v>6889</v>
      </c>
      <c r="D4488">
        <v>39.339300000000001</v>
      </c>
      <c r="E4488">
        <v>-82.993700000000004</v>
      </c>
      <c r="F4488" t="s">
        <v>530</v>
      </c>
      <c r="G4488" t="s">
        <v>531</v>
      </c>
      <c r="H4488" t="s">
        <v>532</v>
      </c>
      <c r="I4488" t="s">
        <v>799</v>
      </c>
      <c r="K4488">
        <v>31999</v>
      </c>
      <c r="L4488">
        <v>1840007369</v>
      </c>
    </row>
    <row r="4489" spans="1:12" x14ac:dyDescent="0.45">
      <c r="A4489" t="str">
        <f t="shared" si="70"/>
        <v>Chillicothe, Missouri, United States</v>
      </c>
      <c r="B4489" t="s">
        <v>6889</v>
      </c>
      <c r="C4489" t="s">
        <v>6889</v>
      </c>
      <c r="D4489">
        <v>39.795299999999997</v>
      </c>
      <c r="E4489">
        <v>-93.549899999999994</v>
      </c>
      <c r="F4489" t="s">
        <v>530</v>
      </c>
      <c r="G4489" t="s">
        <v>531</v>
      </c>
      <c r="H4489" t="s">
        <v>532</v>
      </c>
      <c r="I4489" t="s">
        <v>884</v>
      </c>
      <c r="K4489">
        <v>9824</v>
      </c>
      <c r="L4489">
        <v>1840007302</v>
      </c>
    </row>
    <row r="4490" spans="1:12" x14ac:dyDescent="0.45">
      <c r="A4490" t="str">
        <f t="shared" si="70"/>
        <v>Chillicothe, Illinois, United States</v>
      </c>
      <c r="B4490" t="s">
        <v>6889</v>
      </c>
      <c r="C4490" t="s">
        <v>6889</v>
      </c>
      <c r="D4490">
        <v>40.915700000000001</v>
      </c>
      <c r="E4490">
        <v>-89.501999999999995</v>
      </c>
      <c r="F4490" t="s">
        <v>530</v>
      </c>
      <c r="G4490" t="s">
        <v>531</v>
      </c>
      <c r="H4490" t="s">
        <v>532</v>
      </c>
      <c r="I4490" t="s">
        <v>824</v>
      </c>
      <c r="K4490">
        <v>6012</v>
      </c>
      <c r="L4490">
        <v>1840007174</v>
      </c>
    </row>
    <row r="4491" spans="1:12" x14ac:dyDescent="0.45">
      <c r="A4491" t="str">
        <f t="shared" si="70"/>
        <v>Chilliwack, British Columbia, Canada</v>
      </c>
      <c r="B4491" t="s">
        <v>6890</v>
      </c>
      <c r="C4491" t="s">
        <v>6890</v>
      </c>
      <c r="D4491">
        <v>49.157699999999998</v>
      </c>
      <c r="E4491">
        <v>-121.9509</v>
      </c>
      <c r="F4491" t="s">
        <v>541</v>
      </c>
      <c r="G4491" t="s">
        <v>542</v>
      </c>
      <c r="H4491" t="s">
        <v>543</v>
      </c>
      <c r="I4491" t="s">
        <v>544</v>
      </c>
      <c r="K4491">
        <v>83788</v>
      </c>
      <c r="L4491">
        <v>1124531262</v>
      </c>
    </row>
    <row r="4492" spans="1:12" x14ac:dyDescent="0.45">
      <c r="A4492" t="str">
        <f t="shared" si="70"/>
        <v>Chillum, Maryland, United States</v>
      </c>
      <c r="B4492" t="s">
        <v>6891</v>
      </c>
      <c r="C4492" t="s">
        <v>6891</v>
      </c>
      <c r="D4492">
        <v>38.966700000000003</v>
      </c>
      <c r="E4492">
        <v>-76.978999999999999</v>
      </c>
      <c r="F4492" t="s">
        <v>530</v>
      </c>
      <c r="G4492" t="s">
        <v>531</v>
      </c>
      <c r="H4492" t="s">
        <v>532</v>
      </c>
      <c r="I4492" t="s">
        <v>588</v>
      </c>
      <c r="K4492">
        <v>35798</v>
      </c>
      <c r="L4492">
        <v>1840005948</v>
      </c>
    </row>
    <row r="4493" spans="1:12" x14ac:dyDescent="0.45">
      <c r="A4493" t="str">
        <f t="shared" si="70"/>
        <v>Chilly-Mazarin, Île-de-France, France</v>
      </c>
      <c r="B4493" t="s">
        <v>6892</v>
      </c>
      <c r="C4493" t="s">
        <v>6892</v>
      </c>
      <c r="D4493">
        <v>48.702500000000001</v>
      </c>
      <c r="E4493">
        <v>2.3125</v>
      </c>
      <c r="F4493" t="s">
        <v>526</v>
      </c>
      <c r="G4493" t="s">
        <v>527</v>
      </c>
      <c r="H4493" t="s">
        <v>528</v>
      </c>
      <c r="I4493" t="s">
        <v>732</v>
      </c>
      <c r="K4493">
        <v>20181</v>
      </c>
      <c r="L4493">
        <v>1250986253</v>
      </c>
    </row>
    <row r="4494" spans="1:12" x14ac:dyDescent="0.45">
      <c r="A4494" t="str">
        <f t="shared" si="70"/>
        <v>Chilpancingo, Guerrero, Mexico</v>
      </c>
      <c r="B4494" t="s">
        <v>6893</v>
      </c>
      <c r="C4494" t="s">
        <v>6893</v>
      </c>
      <c r="D4494">
        <v>17.55</v>
      </c>
      <c r="E4494">
        <v>-99.5</v>
      </c>
      <c r="F4494" t="s">
        <v>519</v>
      </c>
      <c r="G4494" t="s">
        <v>520</v>
      </c>
      <c r="H4494" t="s">
        <v>521</v>
      </c>
      <c r="I4494" t="s">
        <v>697</v>
      </c>
      <c r="J4494" t="s">
        <v>378</v>
      </c>
      <c r="K4494">
        <v>187251</v>
      </c>
      <c r="L4494">
        <v>1484290575</v>
      </c>
    </row>
    <row r="4495" spans="1:12" x14ac:dyDescent="0.45">
      <c r="A4495" t="str">
        <f t="shared" si="70"/>
        <v>Chilwell, Nottinghamshire, United Kingdom</v>
      </c>
      <c r="B4495" t="s">
        <v>6894</v>
      </c>
      <c r="C4495" t="s">
        <v>6894</v>
      </c>
      <c r="D4495">
        <v>52.915999999999997</v>
      </c>
      <c r="E4495">
        <v>-1.2350000000000001</v>
      </c>
      <c r="F4495" t="s">
        <v>536</v>
      </c>
      <c r="G4495" t="s">
        <v>537</v>
      </c>
      <c r="H4495" t="s">
        <v>538</v>
      </c>
      <c r="I4495" t="s">
        <v>2420</v>
      </c>
      <c r="K4495">
        <v>12864</v>
      </c>
      <c r="L4495">
        <v>1826053843</v>
      </c>
    </row>
    <row r="4496" spans="1:12" x14ac:dyDescent="0.45">
      <c r="A4496" t="str">
        <f t="shared" si="70"/>
        <v>Chimākurti, Andhra Pradesh, India</v>
      </c>
      <c r="B4496" t="s">
        <v>6895</v>
      </c>
      <c r="C4496" t="s">
        <v>6896</v>
      </c>
      <c r="D4496">
        <v>15.581899999999999</v>
      </c>
      <c r="E4496">
        <v>79.867999999999995</v>
      </c>
      <c r="F4496" t="s">
        <v>626</v>
      </c>
      <c r="G4496" t="s">
        <v>627</v>
      </c>
      <c r="H4496" t="s">
        <v>628</v>
      </c>
      <c r="I4496" t="s">
        <v>816</v>
      </c>
      <c r="K4496">
        <v>30279</v>
      </c>
      <c r="L4496">
        <v>1356627585</v>
      </c>
    </row>
    <row r="4497" spans="1:12" x14ac:dyDescent="0.45">
      <c r="A4497" t="str">
        <f t="shared" si="70"/>
        <v>Chimalhuacán, México, Mexico</v>
      </c>
      <c r="B4497" t="s">
        <v>6897</v>
      </c>
      <c r="C4497" t="s">
        <v>6898</v>
      </c>
      <c r="D4497">
        <v>19.416699999999999</v>
      </c>
      <c r="E4497">
        <v>-98.9</v>
      </c>
      <c r="F4497" t="s">
        <v>519</v>
      </c>
      <c r="G4497" t="s">
        <v>520</v>
      </c>
      <c r="H4497" t="s">
        <v>521</v>
      </c>
      <c r="I4497" t="s">
        <v>692</v>
      </c>
      <c r="J4497" t="s">
        <v>366</v>
      </c>
      <c r="K4497">
        <v>614453</v>
      </c>
      <c r="L4497">
        <v>1484504936</v>
      </c>
    </row>
    <row r="4498" spans="1:12" x14ac:dyDescent="0.45">
      <c r="A4498" t="str">
        <f t="shared" si="70"/>
        <v>Chimaltenango, Chimaltenango, Guatemala</v>
      </c>
      <c r="B4498" t="s">
        <v>6899</v>
      </c>
      <c r="C4498" t="s">
        <v>6899</v>
      </c>
      <c r="D4498">
        <v>14.662000000000001</v>
      </c>
      <c r="E4498">
        <v>-90.82</v>
      </c>
      <c r="F4498" t="s">
        <v>2123</v>
      </c>
      <c r="G4498" t="s">
        <v>2124</v>
      </c>
      <c r="H4498" t="s">
        <v>2125</v>
      </c>
      <c r="I4498" t="s">
        <v>6899</v>
      </c>
      <c r="J4498" t="s">
        <v>378</v>
      </c>
      <c r="K4498">
        <v>82370</v>
      </c>
      <c r="L4498">
        <v>1320147012</v>
      </c>
    </row>
    <row r="4499" spans="1:12" x14ac:dyDescent="0.45">
      <c r="A4499" t="str">
        <f t="shared" si="70"/>
        <v>Chimay, Wallonia, Belgium</v>
      </c>
      <c r="B4499" t="s">
        <v>6900</v>
      </c>
      <c r="C4499" t="s">
        <v>6900</v>
      </c>
      <c r="D4499">
        <v>50.047899999999998</v>
      </c>
      <c r="E4499">
        <v>4.3173000000000004</v>
      </c>
      <c r="F4499" t="s">
        <v>453</v>
      </c>
      <c r="G4499" t="s">
        <v>454</v>
      </c>
      <c r="H4499" t="s">
        <v>455</v>
      </c>
      <c r="I4499" t="s">
        <v>1957</v>
      </c>
      <c r="K4499">
        <v>9841</v>
      </c>
      <c r="L4499">
        <v>1056608598</v>
      </c>
    </row>
    <row r="4500" spans="1:12" x14ac:dyDescent="0.45">
      <c r="A4500" t="str">
        <f t="shared" si="70"/>
        <v>Chimbote, Ancash, Peru</v>
      </c>
      <c r="B4500" t="s">
        <v>6901</v>
      </c>
      <c r="C4500" t="s">
        <v>6901</v>
      </c>
      <c r="D4500">
        <v>-9.0745000000000005</v>
      </c>
      <c r="E4500">
        <v>-78.593599999999995</v>
      </c>
      <c r="F4500" t="s">
        <v>509</v>
      </c>
      <c r="G4500" t="s">
        <v>510</v>
      </c>
      <c r="H4500" t="s">
        <v>511</v>
      </c>
      <c r="I4500" t="s">
        <v>6153</v>
      </c>
      <c r="K4500">
        <v>497875</v>
      </c>
      <c r="L4500">
        <v>1604199858</v>
      </c>
    </row>
    <row r="4501" spans="1:12" x14ac:dyDescent="0.45">
      <c r="A4501" t="str">
        <f t="shared" si="70"/>
        <v>Chimboy Shahri, Qoraqalpog‘iston, Uzbekistan</v>
      </c>
      <c r="B4501" t="s">
        <v>6902</v>
      </c>
      <c r="C4501" t="s">
        <v>6902</v>
      </c>
      <c r="D4501">
        <v>42.931100000000001</v>
      </c>
      <c r="E4501">
        <v>59.770800000000001</v>
      </c>
      <c r="F4501" t="s">
        <v>1966</v>
      </c>
      <c r="G4501" t="s">
        <v>1967</v>
      </c>
      <c r="H4501" t="s">
        <v>1968</v>
      </c>
      <c r="I4501" t="s">
        <v>4270</v>
      </c>
      <c r="J4501" t="s">
        <v>366</v>
      </c>
      <c r="K4501">
        <v>36917</v>
      </c>
      <c r="L4501">
        <v>1860167547</v>
      </c>
    </row>
    <row r="4502" spans="1:12" x14ac:dyDescent="0.45">
      <c r="A4502" t="str">
        <f t="shared" si="70"/>
        <v>Chimoio, Manica, Mozambique</v>
      </c>
      <c r="B4502" t="s">
        <v>6903</v>
      </c>
      <c r="C4502" t="s">
        <v>6903</v>
      </c>
      <c r="D4502">
        <v>-19.116700000000002</v>
      </c>
      <c r="E4502">
        <v>33.450000000000003</v>
      </c>
      <c r="F4502" t="s">
        <v>2135</v>
      </c>
      <c r="G4502" t="s">
        <v>2136</v>
      </c>
      <c r="H4502" t="s">
        <v>2137</v>
      </c>
      <c r="I4502" t="s">
        <v>6904</v>
      </c>
      <c r="J4502" t="s">
        <v>378</v>
      </c>
      <c r="K4502">
        <v>238976</v>
      </c>
      <c r="L4502">
        <v>1508460246</v>
      </c>
    </row>
    <row r="4503" spans="1:12" x14ac:dyDescent="0.45">
      <c r="A4503" t="str">
        <f t="shared" si="70"/>
        <v>China, Kagoshima, Japan</v>
      </c>
      <c r="B4503" t="s">
        <v>1039</v>
      </c>
      <c r="C4503" t="s">
        <v>1039</v>
      </c>
      <c r="D4503">
        <v>27.333600000000001</v>
      </c>
      <c r="E4503">
        <v>128.5736</v>
      </c>
      <c r="F4503" t="s">
        <v>514</v>
      </c>
      <c r="G4503" t="s">
        <v>515</v>
      </c>
      <c r="H4503" t="s">
        <v>516</v>
      </c>
      <c r="I4503" t="s">
        <v>1761</v>
      </c>
      <c r="K4503">
        <v>5791</v>
      </c>
      <c r="L4503">
        <v>1392983200</v>
      </c>
    </row>
    <row r="4504" spans="1:12" x14ac:dyDescent="0.45">
      <c r="A4504" t="str">
        <f t="shared" si="70"/>
        <v>Chinandega, Chinandega, Nicaragua</v>
      </c>
      <c r="B4504" t="s">
        <v>6905</v>
      </c>
      <c r="C4504" t="s">
        <v>6905</v>
      </c>
      <c r="D4504">
        <v>12.6242</v>
      </c>
      <c r="E4504">
        <v>-87.1297</v>
      </c>
      <c r="F4504" t="s">
        <v>4511</v>
      </c>
      <c r="G4504" t="s">
        <v>4512</v>
      </c>
      <c r="H4504" t="s">
        <v>4513</v>
      </c>
      <c r="I4504" t="s">
        <v>6905</v>
      </c>
      <c r="J4504" t="s">
        <v>378</v>
      </c>
      <c r="K4504">
        <v>151707</v>
      </c>
      <c r="L4504">
        <v>1558172276</v>
      </c>
    </row>
    <row r="4505" spans="1:12" x14ac:dyDescent="0.45">
      <c r="A4505" t="str">
        <f t="shared" si="70"/>
        <v>Chincha Alta, Ica, Peru</v>
      </c>
      <c r="B4505" t="s">
        <v>6906</v>
      </c>
      <c r="C4505" t="s">
        <v>6906</v>
      </c>
      <c r="D4505">
        <v>-13.45</v>
      </c>
      <c r="E4505">
        <v>-76.133300000000006</v>
      </c>
      <c r="F4505" t="s">
        <v>509</v>
      </c>
      <c r="G4505" t="s">
        <v>510</v>
      </c>
      <c r="H4505" t="s">
        <v>511</v>
      </c>
      <c r="I4505" t="s">
        <v>6907</v>
      </c>
      <c r="K4505">
        <v>63671</v>
      </c>
      <c r="L4505">
        <v>1604035626</v>
      </c>
    </row>
    <row r="4506" spans="1:12" x14ac:dyDescent="0.45">
      <c r="A4506" t="str">
        <f t="shared" si="70"/>
        <v>Chinchilla, Queensland, Australia</v>
      </c>
      <c r="B4506" t="s">
        <v>6908</v>
      </c>
      <c r="C4506" t="s">
        <v>6908</v>
      </c>
      <c r="D4506">
        <v>-26.739699999999999</v>
      </c>
      <c r="E4506">
        <v>150.625</v>
      </c>
      <c r="F4506" t="s">
        <v>830</v>
      </c>
      <c r="G4506" t="s">
        <v>831</v>
      </c>
      <c r="H4506" t="s">
        <v>832</v>
      </c>
      <c r="I4506" t="s">
        <v>1959</v>
      </c>
      <c r="K4506">
        <v>6612</v>
      </c>
      <c r="L4506">
        <v>1036824282</v>
      </c>
    </row>
    <row r="4507" spans="1:12" x14ac:dyDescent="0.45">
      <c r="A4507" t="str">
        <f t="shared" si="70"/>
        <v>Chinchvad, Mahārāshtra, India</v>
      </c>
      <c r="B4507" t="s">
        <v>6909</v>
      </c>
      <c r="C4507" t="s">
        <v>6909</v>
      </c>
      <c r="D4507">
        <v>18.627800000000001</v>
      </c>
      <c r="E4507">
        <v>73.813100000000006</v>
      </c>
      <c r="F4507" t="s">
        <v>626</v>
      </c>
      <c r="G4507" t="s">
        <v>627</v>
      </c>
      <c r="H4507" t="s">
        <v>628</v>
      </c>
      <c r="I4507" t="s">
        <v>993</v>
      </c>
      <c r="K4507">
        <v>1729320</v>
      </c>
      <c r="L4507">
        <v>1356475483</v>
      </c>
    </row>
    <row r="4508" spans="1:12" x14ac:dyDescent="0.45">
      <c r="A4508" t="str">
        <f t="shared" si="70"/>
        <v>Chinde, Zambézia, Mozambique</v>
      </c>
      <c r="B4508" t="s">
        <v>6910</v>
      </c>
      <c r="C4508" t="s">
        <v>6910</v>
      </c>
      <c r="D4508">
        <v>-18.583300000000001</v>
      </c>
      <c r="E4508">
        <v>36.466700000000003</v>
      </c>
      <c r="F4508" t="s">
        <v>2135</v>
      </c>
      <c r="G4508" t="s">
        <v>2136</v>
      </c>
      <c r="H4508" t="s">
        <v>2137</v>
      </c>
      <c r="I4508" t="s">
        <v>6911</v>
      </c>
      <c r="K4508">
        <v>16500</v>
      </c>
      <c r="L4508">
        <v>1508587868</v>
      </c>
    </row>
    <row r="4509" spans="1:12" x14ac:dyDescent="0.45">
      <c r="A4509" t="str">
        <f t="shared" si="70"/>
        <v>Chingford, Waltham Forest, United Kingdom</v>
      </c>
      <c r="B4509" t="s">
        <v>6912</v>
      </c>
      <c r="C4509" t="s">
        <v>6912</v>
      </c>
      <c r="D4509">
        <v>51.631</v>
      </c>
      <c r="E4509">
        <v>1.6E-2</v>
      </c>
      <c r="F4509" t="s">
        <v>536</v>
      </c>
      <c r="G4509" t="s">
        <v>537</v>
      </c>
      <c r="H4509" t="s">
        <v>538</v>
      </c>
      <c r="I4509" t="s">
        <v>6913</v>
      </c>
      <c r="K4509">
        <v>66211</v>
      </c>
      <c r="L4509">
        <v>1826861021</v>
      </c>
    </row>
    <row r="4510" spans="1:12" x14ac:dyDescent="0.45">
      <c r="A4510" t="str">
        <f t="shared" si="70"/>
        <v>Chingola, Copperbelt, Zambia</v>
      </c>
      <c r="B4510" t="s">
        <v>6914</v>
      </c>
      <c r="C4510" t="s">
        <v>6914</v>
      </c>
      <c r="D4510">
        <v>-12.544700000000001</v>
      </c>
      <c r="E4510">
        <v>27.870799999999999</v>
      </c>
      <c r="F4510" t="s">
        <v>6881</v>
      </c>
      <c r="G4510" t="s">
        <v>6882</v>
      </c>
      <c r="H4510" t="s">
        <v>6883</v>
      </c>
      <c r="I4510" t="s">
        <v>6884</v>
      </c>
      <c r="K4510">
        <v>147448</v>
      </c>
      <c r="L4510">
        <v>1894202007</v>
      </c>
    </row>
    <row r="4511" spans="1:12" x14ac:dyDescent="0.45">
      <c r="A4511" t="str">
        <f t="shared" si="70"/>
        <v>Chinhoyi, Mashonaland West, Zimbabwe</v>
      </c>
      <c r="B4511" t="s">
        <v>6915</v>
      </c>
      <c r="C4511" t="s">
        <v>6915</v>
      </c>
      <c r="D4511">
        <v>-17.350000000000001</v>
      </c>
      <c r="E4511">
        <v>30.2</v>
      </c>
      <c r="F4511" t="s">
        <v>3965</v>
      </c>
      <c r="G4511" t="s">
        <v>3966</v>
      </c>
      <c r="H4511" t="s">
        <v>3967</v>
      </c>
      <c r="I4511" t="s">
        <v>6916</v>
      </c>
      <c r="J4511" t="s">
        <v>378</v>
      </c>
      <c r="K4511">
        <v>56794</v>
      </c>
      <c r="L4511">
        <v>1716523245</v>
      </c>
    </row>
    <row r="4512" spans="1:12" x14ac:dyDescent="0.45">
      <c r="A4512" t="str">
        <f t="shared" si="70"/>
        <v>Chiniot, Punjab, Pakistan</v>
      </c>
      <c r="B4512" t="s">
        <v>6917</v>
      </c>
      <c r="C4512" t="s">
        <v>6917</v>
      </c>
      <c r="D4512">
        <v>31.716699999999999</v>
      </c>
      <c r="E4512">
        <v>72.9833</v>
      </c>
      <c r="F4512" t="s">
        <v>546</v>
      </c>
      <c r="G4512" t="s">
        <v>547</v>
      </c>
      <c r="H4512" t="s">
        <v>548</v>
      </c>
      <c r="I4512" t="s">
        <v>551</v>
      </c>
      <c r="J4512" t="s">
        <v>366</v>
      </c>
      <c r="K4512">
        <v>477781</v>
      </c>
      <c r="L4512">
        <v>1586413435</v>
      </c>
    </row>
    <row r="4513" spans="1:12" x14ac:dyDescent="0.45">
      <c r="A4513" t="str">
        <f t="shared" si="70"/>
        <v>Chinju, Gyeongnam, Korea, South</v>
      </c>
      <c r="B4513" t="s">
        <v>6918</v>
      </c>
      <c r="C4513" t="s">
        <v>6918</v>
      </c>
      <c r="D4513">
        <v>35.192799999999998</v>
      </c>
      <c r="E4513">
        <v>128.0847</v>
      </c>
      <c r="F4513" t="s">
        <v>1978</v>
      </c>
      <c r="G4513" t="s">
        <v>1979</v>
      </c>
      <c r="H4513" t="s">
        <v>1980</v>
      </c>
      <c r="I4513" t="s">
        <v>6513</v>
      </c>
      <c r="K4513">
        <v>337230</v>
      </c>
      <c r="L4513">
        <v>1410560599</v>
      </c>
    </row>
    <row r="4514" spans="1:12" x14ac:dyDescent="0.45">
      <c r="A4514" t="str">
        <f t="shared" si="70"/>
        <v>Chinle, Arizona, United States</v>
      </c>
      <c r="B4514" t="s">
        <v>6919</v>
      </c>
      <c r="C4514" t="s">
        <v>6919</v>
      </c>
      <c r="D4514">
        <v>36.150399999999998</v>
      </c>
      <c r="E4514">
        <v>-109.57940000000001</v>
      </c>
      <c r="F4514" t="s">
        <v>530</v>
      </c>
      <c r="G4514" t="s">
        <v>531</v>
      </c>
      <c r="H4514" t="s">
        <v>532</v>
      </c>
      <c r="I4514" t="s">
        <v>2117</v>
      </c>
      <c r="K4514">
        <v>5378</v>
      </c>
      <c r="L4514">
        <v>1840017672</v>
      </c>
    </row>
    <row r="4515" spans="1:12" x14ac:dyDescent="0.45">
      <c r="A4515" t="str">
        <f t="shared" si="70"/>
        <v>Chinnor, Oxfordshire, United Kingdom</v>
      </c>
      <c r="B4515" t="s">
        <v>6920</v>
      </c>
      <c r="C4515" t="s">
        <v>6920</v>
      </c>
      <c r="D4515">
        <v>51.701999999999998</v>
      </c>
      <c r="E4515">
        <v>-0.91100000000000003</v>
      </c>
      <c r="F4515" t="s">
        <v>536</v>
      </c>
      <c r="G4515" t="s">
        <v>537</v>
      </c>
      <c r="H4515" t="s">
        <v>538</v>
      </c>
      <c r="I4515" t="s">
        <v>617</v>
      </c>
      <c r="K4515">
        <v>5924</v>
      </c>
      <c r="L4515">
        <v>1826124007</v>
      </c>
    </row>
    <row r="4516" spans="1:12" x14ac:dyDescent="0.45">
      <c r="A4516" t="str">
        <f t="shared" si="70"/>
        <v>Chino, California, United States</v>
      </c>
      <c r="B4516" t="s">
        <v>6921</v>
      </c>
      <c r="C4516" t="s">
        <v>6921</v>
      </c>
      <c r="D4516">
        <v>33.983600000000003</v>
      </c>
      <c r="E4516">
        <v>-117.66540000000001</v>
      </c>
      <c r="F4516" t="s">
        <v>530</v>
      </c>
      <c r="G4516" t="s">
        <v>531</v>
      </c>
      <c r="H4516" t="s">
        <v>532</v>
      </c>
      <c r="I4516" t="s">
        <v>754</v>
      </c>
      <c r="K4516">
        <v>94371</v>
      </c>
      <c r="L4516">
        <v>1840019114</v>
      </c>
    </row>
    <row r="4517" spans="1:12" x14ac:dyDescent="0.45">
      <c r="A4517" t="str">
        <f t="shared" si="70"/>
        <v>Chino, Nagano, Japan</v>
      </c>
      <c r="B4517" t="s">
        <v>6921</v>
      </c>
      <c r="C4517" t="s">
        <v>6921</v>
      </c>
      <c r="D4517">
        <v>35.995600000000003</v>
      </c>
      <c r="E4517">
        <v>138.15889999999999</v>
      </c>
      <c r="F4517" t="s">
        <v>514</v>
      </c>
      <c r="G4517" t="s">
        <v>515</v>
      </c>
      <c r="H4517" t="s">
        <v>516</v>
      </c>
      <c r="I4517" t="s">
        <v>2890</v>
      </c>
      <c r="K4517">
        <v>55531</v>
      </c>
      <c r="L4517">
        <v>1392143893</v>
      </c>
    </row>
    <row r="4518" spans="1:12" x14ac:dyDescent="0.45">
      <c r="A4518" t="str">
        <f t="shared" si="70"/>
        <v>Chino Hills, California, United States</v>
      </c>
      <c r="B4518" t="s">
        <v>6922</v>
      </c>
      <c r="C4518" t="s">
        <v>6922</v>
      </c>
      <c r="D4518">
        <v>33.950800000000001</v>
      </c>
      <c r="E4518">
        <v>-117.7253</v>
      </c>
      <c r="F4518" t="s">
        <v>530</v>
      </c>
      <c r="G4518" t="s">
        <v>531</v>
      </c>
      <c r="H4518" t="s">
        <v>532</v>
      </c>
      <c r="I4518" t="s">
        <v>754</v>
      </c>
      <c r="K4518">
        <v>83853</v>
      </c>
      <c r="L4518">
        <v>1840019115</v>
      </c>
    </row>
    <row r="4519" spans="1:12" x14ac:dyDescent="0.45">
      <c r="A4519" t="str">
        <f t="shared" si="70"/>
        <v>Chino Valley, Arizona, United States</v>
      </c>
      <c r="B4519" t="s">
        <v>6923</v>
      </c>
      <c r="C4519" t="s">
        <v>6923</v>
      </c>
      <c r="D4519">
        <v>34.759300000000003</v>
      </c>
      <c r="E4519">
        <v>-112.41070000000001</v>
      </c>
      <c r="F4519" t="s">
        <v>530</v>
      </c>
      <c r="G4519" t="s">
        <v>531</v>
      </c>
      <c r="H4519" t="s">
        <v>532</v>
      </c>
      <c r="I4519" t="s">
        <v>2117</v>
      </c>
      <c r="K4519">
        <v>12335</v>
      </c>
      <c r="L4519">
        <v>1840022753</v>
      </c>
    </row>
    <row r="4520" spans="1:12" x14ac:dyDescent="0.45">
      <c r="A4520" t="str">
        <f t="shared" si="70"/>
        <v>Chinsali, Muchinga, Zambia</v>
      </c>
      <c r="B4520" t="s">
        <v>6924</v>
      </c>
      <c r="C4520" t="s">
        <v>6924</v>
      </c>
      <c r="D4520">
        <v>-10.5496</v>
      </c>
      <c r="E4520">
        <v>32.06</v>
      </c>
      <c r="F4520" t="s">
        <v>6881</v>
      </c>
      <c r="G4520" t="s">
        <v>6882</v>
      </c>
      <c r="H4520" t="s">
        <v>6883</v>
      </c>
      <c r="I4520" t="s">
        <v>6925</v>
      </c>
      <c r="J4520" t="s">
        <v>378</v>
      </c>
      <c r="K4520">
        <v>14015</v>
      </c>
      <c r="L4520">
        <v>1894041491</v>
      </c>
    </row>
    <row r="4521" spans="1:12" x14ac:dyDescent="0.45">
      <c r="A4521" t="str">
        <f t="shared" si="70"/>
        <v>Chiny, Wallonia, Belgium</v>
      </c>
      <c r="B4521" t="s">
        <v>6926</v>
      </c>
      <c r="C4521" t="s">
        <v>6926</v>
      </c>
      <c r="D4521">
        <v>49.738300000000002</v>
      </c>
      <c r="E4521">
        <v>5.3433000000000002</v>
      </c>
      <c r="F4521" t="s">
        <v>453</v>
      </c>
      <c r="G4521" t="s">
        <v>454</v>
      </c>
      <c r="H4521" t="s">
        <v>455</v>
      </c>
      <c r="I4521" t="s">
        <v>1957</v>
      </c>
      <c r="K4521">
        <v>5175</v>
      </c>
      <c r="L4521">
        <v>1056542075</v>
      </c>
    </row>
    <row r="4522" spans="1:12" x14ac:dyDescent="0.45">
      <c r="A4522" t="str">
        <f t="shared" si="70"/>
        <v>Chíos, Voreío Aigaío, Greece</v>
      </c>
      <c r="B4522" t="s">
        <v>6927</v>
      </c>
      <c r="C4522" t="s">
        <v>6928</v>
      </c>
      <c r="D4522">
        <v>38.372500000000002</v>
      </c>
      <c r="E4522">
        <v>26.137499999999999</v>
      </c>
      <c r="F4522" t="s">
        <v>928</v>
      </c>
      <c r="G4522" t="s">
        <v>929</v>
      </c>
      <c r="H4522" t="s">
        <v>930</v>
      </c>
      <c r="I4522" t="s">
        <v>6929</v>
      </c>
      <c r="J4522" t="s">
        <v>366</v>
      </c>
      <c r="K4522">
        <v>26850</v>
      </c>
      <c r="L4522">
        <v>1300169896</v>
      </c>
    </row>
    <row r="4523" spans="1:12" x14ac:dyDescent="0.45">
      <c r="A4523" t="str">
        <f t="shared" si="70"/>
        <v>Chipata, Eastern, Zambia</v>
      </c>
      <c r="B4523" t="s">
        <v>6930</v>
      </c>
      <c r="C4523" t="s">
        <v>6930</v>
      </c>
      <c r="D4523">
        <v>-13.6386</v>
      </c>
      <c r="E4523">
        <v>32.645299999999999</v>
      </c>
      <c r="F4523" t="s">
        <v>6881</v>
      </c>
      <c r="G4523" t="s">
        <v>6882</v>
      </c>
      <c r="H4523" t="s">
        <v>6883</v>
      </c>
      <c r="I4523" t="s">
        <v>3775</v>
      </c>
      <c r="J4523" t="s">
        <v>378</v>
      </c>
      <c r="K4523">
        <v>98416</v>
      </c>
      <c r="L4523">
        <v>1894816262</v>
      </c>
    </row>
    <row r="4524" spans="1:12" x14ac:dyDescent="0.45">
      <c r="A4524" t="str">
        <f t="shared" si="70"/>
        <v>Chippenham, Wiltshire, United Kingdom</v>
      </c>
      <c r="B4524" t="s">
        <v>6931</v>
      </c>
      <c r="C4524" t="s">
        <v>6931</v>
      </c>
      <c r="D4524">
        <v>51.458500000000001</v>
      </c>
      <c r="E4524">
        <v>-2.1158000000000001</v>
      </c>
      <c r="F4524" t="s">
        <v>536</v>
      </c>
      <c r="G4524" t="s">
        <v>537</v>
      </c>
      <c r="H4524" t="s">
        <v>538</v>
      </c>
      <c r="I4524" t="s">
        <v>1835</v>
      </c>
      <c r="K4524">
        <v>45620</v>
      </c>
      <c r="L4524">
        <v>1826463257</v>
      </c>
    </row>
    <row r="4525" spans="1:12" x14ac:dyDescent="0.45">
      <c r="A4525" t="str">
        <f t="shared" si="70"/>
        <v>Chippewa, Pennsylvania, United States</v>
      </c>
      <c r="B4525" t="s">
        <v>6932</v>
      </c>
      <c r="C4525" t="s">
        <v>6932</v>
      </c>
      <c r="D4525">
        <v>40.761400000000002</v>
      </c>
      <c r="E4525">
        <v>-80.379099999999994</v>
      </c>
      <c r="F4525" t="s">
        <v>530</v>
      </c>
      <c r="G4525" t="s">
        <v>531</v>
      </c>
      <c r="H4525" t="s">
        <v>532</v>
      </c>
      <c r="I4525" t="s">
        <v>620</v>
      </c>
      <c r="K4525">
        <v>7682</v>
      </c>
      <c r="L4525">
        <v>1840144997</v>
      </c>
    </row>
    <row r="4526" spans="1:12" x14ac:dyDescent="0.45">
      <c r="A4526" t="str">
        <f t="shared" si="70"/>
        <v>Chippewa Falls, Wisconsin, United States</v>
      </c>
      <c r="B4526" t="s">
        <v>6933</v>
      </c>
      <c r="C4526" t="s">
        <v>6933</v>
      </c>
      <c r="D4526">
        <v>44.9358</v>
      </c>
      <c r="E4526">
        <v>-91.390199999999993</v>
      </c>
      <c r="F4526" t="s">
        <v>530</v>
      </c>
      <c r="G4526" t="s">
        <v>531</v>
      </c>
      <c r="H4526" t="s">
        <v>532</v>
      </c>
      <c r="I4526" t="s">
        <v>1611</v>
      </c>
      <c r="K4526">
        <v>14366</v>
      </c>
      <c r="L4526">
        <v>1840002108</v>
      </c>
    </row>
    <row r="4527" spans="1:12" x14ac:dyDescent="0.45">
      <c r="A4527" t="str">
        <f t="shared" si="70"/>
        <v>Chipping Norton, Oxfordshire, United Kingdom</v>
      </c>
      <c r="B4527" t="s">
        <v>6934</v>
      </c>
      <c r="C4527" t="s">
        <v>6934</v>
      </c>
      <c r="D4527">
        <v>51.94</v>
      </c>
      <c r="E4527">
        <v>-1.55</v>
      </c>
      <c r="F4527" t="s">
        <v>536</v>
      </c>
      <c r="G4527" t="s">
        <v>537</v>
      </c>
      <c r="H4527" t="s">
        <v>538</v>
      </c>
      <c r="I4527" t="s">
        <v>617</v>
      </c>
      <c r="K4527">
        <v>6337</v>
      </c>
      <c r="L4527">
        <v>1826447113</v>
      </c>
    </row>
    <row r="4528" spans="1:12" x14ac:dyDescent="0.45">
      <c r="A4528" t="str">
        <f t="shared" si="70"/>
        <v>Chipping Ongar, Essex, United Kingdom</v>
      </c>
      <c r="B4528" t="s">
        <v>6935</v>
      </c>
      <c r="C4528" t="s">
        <v>6935</v>
      </c>
      <c r="D4528">
        <v>51.703000000000003</v>
      </c>
      <c r="E4528">
        <v>0.24399999999999999</v>
      </c>
      <c r="F4528" t="s">
        <v>536</v>
      </c>
      <c r="G4528" t="s">
        <v>537</v>
      </c>
      <c r="H4528" t="s">
        <v>538</v>
      </c>
      <c r="I4528" t="s">
        <v>3710</v>
      </c>
      <c r="K4528">
        <v>6093</v>
      </c>
      <c r="L4528">
        <v>1826697064</v>
      </c>
    </row>
    <row r="4529" spans="1:12" x14ac:dyDescent="0.45">
      <c r="A4529" t="str">
        <f t="shared" si="70"/>
        <v>Chipping Sodbury, South Gloucestershire, United Kingdom</v>
      </c>
      <c r="B4529" t="s">
        <v>6936</v>
      </c>
      <c r="C4529" t="s">
        <v>6936</v>
      </c>
      <c r="D4529">
        <v>51.537999999999997</v>
      </c>
      <c r="E4529">
        <v>-2.3940000000000001</v>
      </c>
      <c r="F4529" t="s">
        <v>536</v>
      </c>
      <c r="G4529" t="s">
        <v>537</v>
      </c>
      <c r="H4529" t="s">
        <v>538</v>
      </c>
      <c r="I4529" t="s">
        <v>6937</v>
      </c>
      <c r="K4529">
        <v>5045</v>
      </c>
      <c r="L4529">
        <v>1826082781</v>
      </c>
    </row>
    <row r="4530" spans="1:12" x14ac:dyDescent="0.45">
      <c r="A4530" t="str">
        <f t="shared" si="70"/>
        <v>Chīpurupalle, Andhra Pradesh, India</v>
      </c>
      <c r="B4530" t="s">
        <v>6938</v>
      </c>
      <c r="C4530" t="s">
        <v>6939</v>
      </c>
      <c r="D4530">
        <v>18.3</v>
      </c>
      <c r="E4530">
        <v>83.566699999999997</v>
      </c>
      <c r="F4530" t="s">
        <v>626</v>
      </c>
      <c r="G4530" t="s">
        <v>627</v>
      </c>
      <c r="H4530" t="s">
        <v>628</v>
      </c>
      <c r="I4530" t="s">
        <v>816</v>
      </c>
      <c r="K4530">
        <v>14847</v>
      </c>
      <c r="L4530">
        <v>1356643864</v>
      </c>
    </row>
    <row r="4531" spans="1:12" x14ac:dyDescent="0.45">
      <c r="A4531" t="str">
        <f t="shared" si="70"/>
        <v>Chiquimula, Chiquimula, Guatemala</v>
      </c>
      <c r="B4531" t="s">
        <v>6940</v>
      </c>
      <c r="C4531" t="s">
        <v>6940</v>
      </c>
      <c r="D4531">
        <v>14.797000000000001</v>
      </c>
      <c r="E4531">
        <v>-89.543999999999997</v>
      </c>
      <c r="F4531" t="s">
        <v>2123</v>
      </c>
      <c r="G4531" t="s">
        <v>2124</v>
      </c>
      <c r="H4531" t="s">
        <v>2125</v>
      </c>
      <c r="I4531" t="s">
        <v>6940</v>
      </c>
      <c r="J4531" t="s">
        <v>378</v>
      </c>
      <c r="K4531">
        <v>41521</v>
      </c>
      <c r="L4531">
        <v>1320041079</v>
      </c>
    </row>
    <row r="4532" spans="1:12" x14ac:dyDescent="0.45">
      <c r="A4532" t="str">
        <f t="shared" si="70"/>
        <v>Chiquinquirá, Boyacá, Colombia</v>
      </c>
      <c r="B4532" t="s">
        <v>6941</v>
      </c>
      <c r="C4532" t="s">
        <v>6942</v>
      </c>
      <c r="D4532">
        <v>5.6204000000000001</v>
      </c>
      <c r="E4532">
        <v>-73.819900000000004</v>
      </c>
      <c r="F4532" t="s">
        <v>2294</v>
      </c>
      <c r="G4532" t="s">
        <v>2295</v>
      </c>
      <c r="H4532" t="s">
        <v>2296</v>
      </c>
      <c r="I4532" t="s">
        <v>6943</v>
      </c>
      <c r="J4532" t="s">
        <v>366</v>
      </c>
      <c r="K4532">
        <v>53975</v>
      </c>
      <c r="L4532">
        <v>1170668478</v>
      </c>
    </row>
    <row r="4533" spans="1:12" x14ac:dyDescent="0.45">
      <c r="A4533" t="str">
        <f t="shared" si="70"/>
        <v>Chiradzulu, Chiradzulu, Malawi</v>
      </c>
      <c r="B4533" t="s">
        <v>6944</v>
      </c>
      <c r="C4533" t="s">
        <v>6944</v>
      </c>
      <c r="D4533">
        <v>-15.716699999999999</v>
      </c>
      <c r="E4533">
        <v>35.200000000000003</v>
      </c>
      <c r="F4533" t="s">
        <v>3207</v>
      </c>
      <c r="G4533" t="s">
        <v>3208</v>
      </c>
      <c r="H4533" t="s">
        <v>3209</v>
      </c>
      <c r="I4533" t="s">
        <v>6944</v>
      </c>
      <c r="J4533" t="s">
        <v>378</v>
      </c>
      <c r="K4533">
        <v>1580</v>
      </c>
      <c r="L4533">
        <v>1454413713</v>
      </c>
    </row>
    <row r="4534" spans="1:12" x14ac:dyDescent="0.45">
      <c r="A4534" t="str">
        <f t="shared" si="70"/>
        <v>Chīrāla, Andhra Pradesh, India</v>
      </c>
      <c r="B4534" t="s">
        <v>6945</v>
      </c>
      <c r="C4534" t="s">
        <v>6946</v>
      </c>
      <c r="D4534">
        <v>15.82</v>
      </c>
      <c r="E4534">
        <v>80.349999999999994</v>
      </c>
      <c r="F4534" t="s">
        <v>626</v>
      </c>
      <c r="G4534" t="s">
        <v>627</v>
      </c>
      <c r="H4534" t="s">
        <v>628</v>
      </c>
      <c r="I4534" t="s">
        <v>816</v>
      </c>
      <c r="K4534">
        <v>172826</v>
      </c>
      <c r="L4534">
        <v>1356100300</v>
      </c>
    </row>
    <row r="4535" spans="1:12" x14ac:dyDescent="0.45">
      <c r="A4535" t="str">
        <f t="shared" si="70"/>
        <v>Chiramba, Manica, Mozambique</v>
      </c>
      <c r="B4535" t="s">
        <v>6947</v>
      </c>
      <c r="C4535" t="s">
        <v>6947</v>
      </c>
      <c r="D4535">
        <v>-16.892099999999999</v>
      </c>
      <c r="E4535">
        <v>34.655900000000003</v>
      </c>
      <c r="F4535" t="s">
        <v>2135</v>
      </c>
      <c r="G4535" t="s">
        <v>2136</v>
      </c>
      <c r="H4535" t="s">
        <v>2137</v>
      </c>
      <c r="I4535" t="s">
        <v>6904</v>
      </c>
      <c r="K4535">
        <v>556</v>
      </c>
      <c r="L4535">
        <v>1508392455</v>
      </c>
    </row>
    <row r="4536" spans="1:12" x14ac:dyDescent="0.45">
      <c r="A4536" t="str">
        <f t="shared" si="70"/>
        <v>Chirchiq, Toshkent, Uzbekistan</v>
      </c>
      <c r="B4536" t="s">
        <v>6948</v>
      </c>
      <c r="C4536" t="s">
        <v>6948</v>
      </c>
      <c r="D4536">
        <v>41.466700000000003</v>
      </c>
      <c r="E4536">
        <v>69.583299999999994</v>
      </c>
      <c r="F4536" t="s">
        <v>1966</v>
      </c>
      <c r="G4536" t="s">
        <v>1967</v>
      </c>
      <c r="H4536" t="s">
        <v>1968</v>
      </c>
      <c r="I4536" t="s">
        <v>2035</v>
      </c>
      <c r="K4536">
        <v>159400</v>
      </c>
      <c r="L4536">
        <v>1860343195</v>
      </c>
    </row>
    <row r="4537" spans="1:12" x14ac:dyDescent="0.45">
      <c r="A4537" t="str">
        <f t="shared" si="70"/>
        <v>Chiredzi, Masvingo, Zimbabwe</v>
      </c>
      <c r="B4537" t="s">
        <v>6949</v>
      </c>
      <c r="C4537" t="s">
        <v>6949</v>
      </c>
      <c r="D4537">
        <v>-21.049600000000002</v>
      </c>
      <c r="E4537">
        <v>31.66</v>
      </c>
      <c r="F4537" t="s">
        <v>3965</v>
      </c>
      <c r="G4537" t="s">
        <v>3966</v>
      </c>
      <c r="H4537" t="s">
        <v>3967</v>
      </c>
      <c r="I4537" t="s">
        <v>6950</v>
      </c>
      <c r="K4537">
        <v>28205</v>
      </c>
      <c r="L4537">
        <v>1716636761</v>
      </c>
    </row>
    <row r="4538" spans="1:12" x14ac:dyDescent="0.45">
      <c r="A4538" t="str">
        <f t="shared" si="70"/>
        <v>Chiromo, Nsanje, Malawi</v>
      </c>
      <c r="B4538" t="s">
        <v>6951</v>
      </c>
      <c r="C4538" t="s">
        <v>6951</v>
      </c>
      <c r="D4538">
        <v>-16.55</v>
      </c>
      <c r="E4538">
        <v>35.133200000000002</v>
      </c>
      <c r="F4538" t="s">
        <v>3207</v>
      </c>
      <c r="G4538" t="s">
        <v>3208</v>
      </c>
      <c r="H4538" t="s">
        <v>3209</v>
      </c>
      <c r="I4538" t="s">
        <v>6952</v>
      </c>
      <c r="K4538">
        <v>25235</v>
      </c>
      <c r="L4538">
        <v>1454972056</v>
      </c>
    </row>
    <row r="4539" spans="1:12" x14ac:dyDescent="0.45">
      <c r="A4539" t="str">
        <f t="shared" si="70"/>
        <v>Chiroqchi, Qashqadaryo, Uzbekistan</v>
      </c>
      <c r="B4539" t="s">
        <v>6953</v>
      </c>
      <c r="C4539" t="s">
        <v>6953</v>
      </c>
      <c r="D4539">
        <v>39.0336</v>
      </c>
      <c r="E4539">
        <v>66.573899999999995</v>
      </c>
      <c r="F4539" t="s">
        <v>1966</v>
      </c>
      <c r="G4539" t="s">
        <v>1967</v>
      </c>
      <c r="H4539" t="s">
        <v>1968</v>
      </c>
      <c r="I4539" t="s">
        <v>6954</v>
      </c>
      <c r="K4539">
        <v>13220</v>
      </c>
      <c r="L4539">
        <v>1860377999</v>
      </c>
    </row>
    <row r="4540" spans="1:12" x14ac:dyDescent="0.45">
      <c r="A4540" t="str">
        <f t="shared" si="70"/>
        <v>Chirpan, Stara Zagora, Bulgaria</v>
      </c>
      <c r="B4540" t="s">
        <v>6955</v>
      </c>
      <c r="C4540" t="s">
        <v>6955</v>
      </c>
      <c r="D4540">
        <v>42.199399999999997</v>
      </c>
      <c r="E4540">
        <v>25.324200000000001</v>
      </c>
      <c r="F4540" t="s">
        <v>1175</v>
      </c>
      <c r="G4540" t="s">
        <v>1176</v>
      </c>
      <c r="H4540" t="s">
        <v>1177</v>
      </c>
      <c r="I4540" t="s">
        <v>6956</v>
      </c>
      <c r="K4540">
        <v>17522</v>
      </c>
      <c r="L4540">
        <v>1100767507</v>
      </c>
    </row>
    <row r="4541" spans="1:12" x14ac:dyDescent="0.45">
      <c r="A4541" t="str">
        <f t="shared" si="70"/>
        <v>Chiryū, Aichi, Japan</v>
      </c>
      <c r="B4541" t="s">
        <v>6957</v>
      </c>
      <c r="C4541" t="s">
        <v>6958</v>
      </c>
      <c r="D4541">
        <v>35</v>
      </c>
      <c r="E4541">
        <v>137.11670000000001</v>
      </c>
      <c r="F4541" t="s">
        <v>514</v>
      </c>
      <c r="G4541" t="s">
        <v>515</v>
      </c>
      <c r="H4541" t="s">
        <v>516</v>
      </c>
      <c r="I4541" t="s">
        <v>1078</v>
      </c>
      <c r="K4541">
        <v>72166</v>
      </c>
      <c r="L4541">
        <v>1392192403</v>
      </c>
    </row>
    <row r="4542" spans="1:12" x14ac:dyDescent="0.45">
      <c r="A4542" t="str">
        <f t="shared" si="70"/>
        <v>Chisago City, Minnesota, United States</v>
      </c>
      <c r="B4542" t="s">
        <v>6959</v>
      </c>
      <c r="C4542" t="s">
        <v>6959</v>
      </c>
      <c r="D4542">
        <v>45.3474</v>
      </c>
      <c r="E4542">
        <v>-92.911600000000007</v>
      </c>
      <c r="F4542" t="s">
        <v>530</v>
      </c>
      <c r="G4542" t="s">
        <v>531</v>
      </c>
      <c r="H4542" t="s">
        <v>532</v>
      </c>
      <c r="I4542" t="s">
        <v>1433</v>
      </c>
      <c r="K4542">
        <v>5224</v>
      </c>
      <c r="L4542">
        <v>1840000269</v>
      </c>
    </row>
    <row r="4543" spans="1:12" x14ac:dyDescent="0.45">
      <c r="A4543" t="str">
        <f t="shared" si="70"/>
        <v>Chishui, Guizhou, China</v>
      </c>
      <c r="B4543" t="s">
        <v>6960</v>
      </c>
      <c r="C4543" t="s">
        <v>6960</v>
      </c>
      <c r="D4543">
        <v>28.590199999999999</v>
      </c>
      <c r="E4543">
        <v>105.69459999999999</v>
      </c>
      <c r="F4543" t="s">
        <v>1039</v>
      </c>
      <c r="G4543" t="s">
        <v>1040</v>
      </c>
      <c r="H4543" t="s">
        <v>1041</v>
      </c>
      <c r="I4543" t="s">
        <v>2104</v>
      </c>
      <c r="K4543">
        <v>237052</v>
      </c>
      <c r="L4543">
        <v>1156325764</v>
      </c>
    </row>
    <row r="4544" spans="1:12" x14ac:dyDescent="0.45">
      <c r="A4544" t="str">
        <f t="shared" si="70"/>
        <v>Chisinau, Chişinău, Moldova</v>
      </c>
      <c r="B4544" t="s">
        <v>6961</v>
      </c>
      <c r="C4544" t="s">
        <v>6961</v>
      </c>
      <c r="D4544">
        <v>47.005600000000001</v>
      </c>
      <c r="E4544">
        <v>28.857500000000002</v>
      </c>
      <c r="F4544" t="s">
        <v>2003</v>
      </c>
      <c r="G4544" t="s">
        <v>2004</v>
      </c>
      <c r="H4544" t="s">
        <v>2005</v>
      </c>
      <c r="I4544" t="s">
        <v>6962</v>
      </c>
      <c r="J4544" t="s">
        <v>606</v>
      </c>
      <c r="K4544">
        <v>685900</v>
      </c>
      <c r="L4544">
        <v>1498011437</v>
      </c>
    </row>
    <row r="4545" spans="1:12" x14ac:dyDescent="0.45">
      <c r="A4545" t="str">
        <f t="shared" si="70"/>
        <v>Chişineu Criş, Arad, Romania</v>
      </c>
      <c r="B4545" t="s">
        <v>6963</v>
      </c>
      <c r="C4545" t="s">
        <v>6964</v>
      </c>
      <c r="D4545">
        <v>46.522500000000001</v>
      </c>
      <c r="E4545">
        <v>21.515799999999999</v>
      </c>
      <c r="F4545" t="s">
        <v>665</v>
      </c>
      <c r="G4545" t="s">
        <v>666</v>
      </c>
      <c r="H4545" t="s">
        <v>667</v>
      </c>
      <c r="I4545" t="s">
        <v>2253</v>
      </c>
      <c r="K4545">
        <v>7987</v>
      </c>
      <c r="L4545">
        <v>1642472426</v>
      </c>
    </row>
    <row r="4546" spans="1:12" x14ac:dyDescent="0.45">
      <c r="A4546" t="str">
        <f t="shared" si="70"/>
        <v>Chislehurst, Bromley, United Kingdom</v>
      </c>
      <c r="B4546" t="s">
        <v>6965</v>
      </c>
      <c r="C4546" t="s">
        <v>6965</v>
      </c>
      <c r="D4546">
        <v>51.411999999999999</v>
      </c>
      <c r="E4546">
        <v>7.4999999999999997E-2</v>
      </c>
      <c r="F4546" t="s">
        <v>536</v>
      </c>
      <c r="G4546" t="s">
        <v>537</v>
      </c>
      <c r="H4546" t="s">
        <v>538</v>
      </c>
      <c r="I4546" t="s">
        <v>3912</v>
      </c>
      <c r="K4546">
        <v>14831</v>
      </c>
      <c r="L4546">
        <v>1826578404</v>
      </c>
    </row>
    <row r="4547" spans="1:12" x14ac:dyDescent="0.45">
      <c r="A4547" t="str">
        <f t="shared" ref="A4547:A4610" si="71">CONCATENATE(B4547,", ",I4547,", ",F4547)</f>
        <v>Chistopol, Tatarstan, Russia</v>
      </c>
      <c r="B4547" t="s">
        <v>6966</v>
      </c>
      <c r="C4547" t="s">
        <v>6966</v>
      </c>
      <c r="D4547">
        <v>55.364800000000002</v>
      </c>
      <c r="E4547">
        <v>50.640700000000002</v>
      </c>
      <c r="F4547" t="s">
        <v>504</v>
      </c>
      <c r="G4547" t="s">
        <v>505</v>
      </c>
      <c r="H4547" t="s">
        <v>506</v>
      </c>
      <c r="I4547" t="s">
        <v>1627</v>
      </c>
      <c r="K4547">
        <v>62200</v>
      </c>
      <c r="L4547">
        <v>1643992511</v>
      </c>
    </row>
    <row r="4548" spans="1:12" x14ac:dyDescent="0.45">
      <c r="A4548" t="str">
        <f t="shared" si="71"/>
        <v>Chita, Zabaykal’skiy Kray, Russia</v>
      </c>
      <c r="B4548" t="s">
        <v>6967</v>
      </c>
      <c r="C4548" t="s">
        <v>6967</v>
      </c>
      <c r="D4548">
        <v>52.033299999999997</v>
      </c>
      <c r="E4548">
        <v>113.5</v>
      </c>
      <c r="F4548" t="s">
        <v>504</v>
      </c>
      <c r="G4548" t="s">
        <v>505</v>
      </c>
      <c r="H4548" t="s">
        <v>506</v>
      </c>
      <c r="I4548" t="s">
        <v>925</v>
      </c>
      <c r="J4548" t="s">
        <v>378</v>
      </c>
      <c r="K4548">
        <v>347088</v>
      </c>
      <c r="L4548">
        <v>1643036673</v>
      </c>
    </row>
    <row r="4549" spans="1:12" x14ac:dyDescent="0.45">
      <c r="A4549" t="str">
        <f t="shared" si="71"/>
        <v>Chita, Aichi, Japan</v>
      </c>
      <c r="B4549" t="s">
        <v>6967</v>
      </c>
      <c r="C4549" t="s">
        <v>6967</v>
      </c>
      <c r="D4549">
        <v>35</v>
      </c>
      <c r="E4549">
        <v>136.86670000000001</v>
      </c>
      <c r="F4549" t="s">
        <v>514</v>
      </c>
      <c r="G4549" t="s">
        <v>515</v>
      </c>
      <c r="H4549" t="s">
        <v>516</v>
      </c>
      <c r="I4549" t="s">
        <v>1078</v>
      </c>
      <c r="K4549">
        <v>83946</v>
      </c>
      <c r="L4549">
        <v>1392292278</v>
      </c>
    </row>
    <row r="4550" spans="1:12" x14ac:dyDescent="0.45">
      <c r="A4550" t="str">
        <f t="shared" si="71"/>
        <v>Chitado, Cunene, Angola</v>
      </c>
      <c r="B4550" t="s">
        <v>6968</v>
      </c>
      <c r="C4550" t="s">
        <v>6968</v>
      </c>
      <c r="D4550">
        <v>-17.319600000000001</v>
      </c>
      <c r="E4550">
        <v>13.92</v>
      </c>
      <c r="F4550" t="s">
        <v>1809</v>
      </c>
      <c r="G4550" t="s">
        <v>1810</v>
      </c>
      <c r="H4550" t="s">
        <v>1811</v>
      </c>
      <c r="I4550" t="s">
        <v>6969</v>
      </c>
      <c r="K4550">
        <v>500</v>
      </c>
      <c r="L4550">
        <v>1024158837</v>
      </c>
    </row>
    <row r="4551" spans="1:12" x14ac:dyDescent="0.45">
      <c r="A4551" t="str">
        <f t="shared" si="71"/>
        <v>Chitila, Ilfov, Romania</v>
      </c>
      <c r="B4551" t="s">
        <v>6970</v>
      </c>
      <c r="C4551" t="s">
        <v>6970</v>
      </c>
      <c r="D4551">
        <v>44.517200000000003</v>
      </c>
      <c r="E4551">
        <v>25.975300000000001</v>
      </c>
      <c r="F4551" t="s">
        <v>665</v>
      </c>
      <c r="G4551" t="s">
        <v>666</v>
      </c>
      <c r="H4551" t="s">
        <v>667</v>
      </c>
      <c r="I4551" t="s">
        <v>5117</v>
      </c>
      <c r="K4551">
        <v>14184</v>
      </c>
      <c r="L4551">
        <v>1642960997</v>
      </c>
    </row>
    <row r="4552" spans="1:12" x14ac:dyDescent="0.45">
      <c r="A4552" t="str">
        <f t="shared" si="71"/>
        <v>Chitipa, Chitipa, Malawi</v>
      </c>
      <c r="B4552" t="s">
        <v>6971</v>
      </c>
      <c r="C4552" t="s">
        <v>6971</v>
      </c>
      <c r="D4552">
        <v>-9.7019000000000002</v>
      </c>
      <c r="E4552">
        <v>33.270000000000003</v>
      </c>
      <c r="F4552" t="s">
        <v>3207</v>
      </c>
      <c r="G4552" t="s">
        <v>3208</v>
      </c>
      <c r="H4552" t="s">
        <v>3209</v>
      </c>
      <c r="I4552" t="s">
        <v>6971</v>
      </c>
      <c r="J4552" t="s">
        <v>378</v>
      </c>
      <c r="K4552">
        <v>13412</v>
      </c>
      <c r="L4552">
        <v>1454611219</v>
      </c>
    </row>
    <row r="4553" spans="1:12" x14ac:dyDescent="0.45">
      <c r="A4553" t="str">
        <f t="shared" si="71"/>
        <v>Chitral, Khyber Pakhtunkhwa, Pakistan</v>
      </c>
      <c r="B4553" t="s">
        <v>6972</v>
      </c>
      <c r="C4553" t="s">
        <v>6972</v>
      </c>
      <c r="D4553">
        <v>35.851100000000002</v>
      </c>
      <c r="E4553">
        <v>71.788899999999998</v>
      </c>
      <c r="F4553" t="s">
        <v>546</v>
      </c>
      <c r="G4553" t="s">
        <v>547</v>
      </c>
      <c r="H4553" t="s">
        <v>548</v>
      </c>
      <c r="I4553" t="s">
        <v>549</v>
      </c>
      <c r="J4553" t="s">
        <v>366</v>
      </c>
      <c r="K4553">
        <v>31100</v>
      </c>
      <c r="L4553">
        <v>1586861716</v>
      </c>
    </row>
    <row r="4554" spans="1:12" x14ac:dyDescent="0.45">
      <c r="A4554" t="str">
        <f t="shared" si="71"/>
        <v>Chitré, Herrera, Panama</v>
      </c>
      <c r="B4554" t="s">
        <v>6973</v>
      </c>
      <c r="C4554" t="s">
        <v>6974</v>
      </c>
      <c r="D4554">
        <v>7.9667000000000003</v>
      </c>
      <c r="E4554">
        <v>-80.433300000000003</v>
      </c>
      <c r="F4554" t="s">
        <v>1629</v>
      </c>
      <c r="G4554" t="s">
        <v>1630</v>
      </c>
      <c r="H4554" t="s">
        <v>1631</v>
      </c>
      <c r="I4554" t="s">
        <v>6975</v>
      </c>
      <c r="J4554" t="s">
        <v>378</v>
      </c>
      <c r="K4554">
        <v>46191</v>
      </c>
      <c r="L4554">
        <v>1591257375</v>
      </c>
    </row>
    <row r="4555" spans="1:12" x14ac:dyDescent="0.45">
      <c r="A4555" t="str">
        <f t="shared" si="71"/>
        <v>Chittaurgarh, Rājasthān, India</v>
      </c>
      <c r="B4555" t="s">
        <v>6976</v>
      </c>
      <c r="C4555" t="s">
        <v>6976</v>
      </c>
      <c r="D4555">
        <v>24.889399999999998</v>
      </c>
      <c r="E4555">
        <v>74.623900000000006</v>
      </c>
      <c r="F4555" t="s">
        <v>626</v>
      </c>
      <c r="G4555" t="s">
        <v>627</v>
      </c>
      <c r="H4555" t="s">
        <v>628</v>
      </c>
      <c r="I4555" t="s">
        <v>671</v>
      </c>
      <c r="K4555">
        <v>116406</v>
      </c>
      <c r="L4555">
        <v>1356110002</v>
      </c>
    </row>
    <row r="4556" spans="1:12" x14ac:dyDescent="0.45">
      <c r="A4556" t="str">
        <f t="shared" si="71"/>
        <v>Chittoor, Andhra Pradesh, India</v>
      </c>
      <c r="B4556" t="s">
        <v>6977</v>
      </c>
      <c r="C4556" t="s">
        <v>6977</v>
      </c>
      <c r="D4556">
        <v>13.2</v>
      </c>
      <c r="E4556">
        <v>79.116699999999994</v>
      </c>
      <c r="F4556" t="s">
        <v>626</v>
      </c>
      <c r="G4556" t="s">
        <v>627</v>
      </c>
      <c r="H4556" t="s">
        <v>628</v>
      </c>
      <c r="I4556" t="s">
        <v>816</v>
      </c>
      <c r="K4556">
        <v>160722</v>
      </c>
      <c r="L4556">
        <v>1356026391</v>
      </c>
    </row>
    <row r="4557" spans="1:12" x14ac:dyDescent="0.45">
      <c r="A4557" t="str">
        <f t="shared" si="71"/>
        <v>Chitungwiza, Harare, Zimbabwe</v>
      </c>
      <c r="B4557" t="s">
        <v>6978</v>
      </c>
      <c r="C4557" t="s">
        <v>6978</v>
      </c>
      <c r="D4557">
        <v>-18</v>
      </c>
      <c r="E4557">
        <v>31.1</v>
      </c>
      <c r="F4557" t="s">
        <v>3965</v>
      </c>
      <c r="G4557" t="s">
        <v>3966</v>
      </c>
      <c r="H4557" t="s">
        <v>3967</v>
      </c>
      <c r="I4557" t="s">
        <v>6979</v>
      </c>
      <c r="K4557">
        <v>340360</v>
      </c>
      <c r="L4557">
        <v>1716688236</v>
      </c>
    </row>
    <row r="4558" spans="1:12" x14ac:dyDescent="0.45">
      <c r="A4558" t="str">
        <f t="shared" si="71"/>
        <v>Chivhu, Mashonaland East, Zimbabwe</v>
      </c>
      <c r="B4558" t="s">
        <v>6980</v>
      </c>
      <c r="C4558" t="s">
        <v>6980</v>
      </c>
      <c r="D4558">
        <v>-19.021100000000001</v>
      </c>
      <c r="E4558">
        <v>30.892199999999999</v>
      </c>
      <c r="F4558" t="s">
        <v>3965</v>
      </c>
      <c r="G4558" t="s">
        <v>3966</v>
      </c>
      <c r="H4558" t="s">
        <v>3967</v>
      </c>
      <c r="I4558" t="s">
        <v>6981</v>
      </c>
      <c r="K4558">
        <v>10263</v>
      </c>
      <c r="L4558">
        <v>1716626042</v>
      </c>
    </row>
    <row r="4559" spans="1:12" x14ac:dyDescent="0.45">
      <c r="A4559" t="str">
        <f t="shared" si="71"/>
        <v>Chivilcoy, Buenos Aires, Argentina</v>
      </c>
      <c r="B4559" t="s">
        <v>6982</v>
      </c>
      <c r="C4559" t="s">
        <v>6982</v>
      </c>
      <c r="D4559">
        <v>-34.9</v>
      </c>
      <c r="E4559">
        <v>-60.0167</v>
      </c>
      <c r="F4559" t="s">
        <v>651</v>
      </c>
      <c r="G4559" t="s">
        <v>652</v>
      </c>
      <c r="H4559" t="s">
        <v>653</v>
      </c>
      <c r="I4559" t="s">
        <v>870</v>
      </c>
      <c r="J4559" t="s">
        <v>366</v>
      </c>
      <c r="K4559">
        <v>54514</v>
      </c>
      <c r="L4559">
        <v>1032269915</v>
      </c>
    </row>
    <row r="4560" spans="1:12" x14ac:dyDescent="0.45">
      <c r="A4560" t="str">
        <f t="shared" si="71"/>
        <v>Chizhou, Anhui, China</v>
      </c>
      <c r="B4560" t="s">
        <v>6983</v>
      </c>
      <c r="C4560" t="s">
        <v>6983</v>
      </c>
      <c r="D4560">
        <v>30.658300000000001</v>
      </c>
      <c r="E4560">
        <v>117.4849</v>
      </c>
      <c r="F4560" t="s">
        <v>1039</v>
      </c>
      <c r="G4560" t="s">
        <v>1040</v>
      </c>
      <c r="H4560" t="s">
        <v>1041</v>
      </c>
      <c r="I4560" t="s">
        <v>2092</v>
      </c>
      <c r="J4560" t="s">
        <v>366</v>
      </c>
      <c r="K4560">
        <v>1430000</v>
      </c>
      <c r="L4560">
        <v>1156131504</v>
      </c>
    </row>
    <row r="4561" spans="1:12" x14ac:dyDescent="0.45">
      <c r="A4561" t="str">
        <f t="shared" si="71"/>
        <v>Chizu, Tottori, Japan</v>
      </c>
      <c r="B4561" t="s">
        <v>6984</v>
      </c>
      <c r="C4561" t="s">
        <v>6984</v>
      </c>
      <c r="D4561">
        <v>35.265000000000001</v>
      </c>
      <c r="E4561">
        <v>134.22669999999999</v>
      </c>
      <c r="F4561" t="s">
        <v>514</v>
      </c>
      <c r="G4561" t="s">
        <v>515</v>
      </c>
      <c r="H4561" t="s">
        <v>516</v>
      </c>
      <c r="I4561" t="s">
        <v>6985</v>
      </c>
      <c r="K4561">
        <v>6520</v>
      </c>
      <c r="L4561">
        <v>1392257762</v>
      </c>
    </row>
    <row r="4562" spans="1:12" x14ac:dyDescent="0.45">
      <c r="A4562" t="str">
        <f t="shared" si="71"/>
        <v>Chkalov, Sughd, Tajikistan</v>
      </c>
      <c r="B4562" t="s">
        <v>6986</v>
      </c>
      <c r="C4562" t="s">
        <v>6986</v>
      </c>
      <c r="D4562">
        <v>40.238599999999998</v>
      </c>
      <c r="E4562">
        <v>69.696700000000007</v>
      </c>
      <c r="F4562" t="s">
        <v>556</v>
      </c>
      <c r="G4562" t="s">
        <v>557</v>
      </c>
      <c r="H4562" t="s">
        <v>558</v>
      </c>
      <c r="I4562" t="s">
        <v>6987</v>
      </c>
      <c r="K4562">
        <v>29800</v>
      </c>
      <c r="L4562">
        <v>1762754874</v>
      </c>
    </row>
    <row r="4563" spans="1:12" x14ac:dyDescent="0.45">
      <c r="A4563" t="str">
        <f t="shared" si="71"/>
        <v>Chkalovsk, Nizhegorodskaya Oblast’, Russia</v>
      </c>
      <c r="B4563" t="s">
        <v>6988</v>
      </c>
      <c r="C4563" t="s">
        <v>6988</v>
      </c>
      <c r="D4563">
        <v>56.7667</v>
      </c>
      <c r="E4563">
        <v>43.25</v>
      </c>
      <c r="F4563" t="s">
        <v>504</v>
      </c>
      <c r="G4563" t="s">
        <v>505</v>
      </c>
      <c r="H4563" t="s">
        <v>506</v>
      </c>
      <c r="I4563" t="s">
        <v>2476</v>
      </c>
      <c r="K4563">
        <v>11462</v>
      </c>
      <c r="L4563">
        <v>1643806509</v>
      </c>
    </row>
    <row r="4564" spans="1:12" x14ac:dyDescent="0.45">
      <c r="A4564" t="str">
        <f t="shared" si="71"/>
        <v>Chlef, Chlef, Algeria</v>
      </c>
      <c r="B4564" t="s">
        <v>6989</v>
      </c>
      <c r="C4564" t="s">
        <v>6989</v>
      </c>
      <c r="D4564">
        <v>36.164700000000003</v>
      </c>
      <c r="E4564">
        <v>1.3317000000000001</v>
      </c>
      <c r="F4564" t="s">
        <v>486</v>
      </c>
      <c r="G4564" t="s">
        <v>487</v>
      </c>
      <c r="H4564" t="s">
        <v>488</v>
      </c>
      <c r="I4564" t="s">
        <v>6989</v>
      </c>
      <c r="J4564" t="s">
        <v>378</v>
      </c>
      <c r="K4564">
        <v>155134</v>
      </c>
      <c r="L4564">
        <v>1012772239</v>
      </c>
    </row>
    <row r="4565" spans="1:12" x14ac:dyDescent="0.45">
      <c r="A4565" t="str">
        <f t="shared" si="71"/>
        <v>Chlumec nad Cidlinou, Královéhradecký Kraj, Czechia</v>
      </c>
      <c r="B4565" t="s">
        <v>6990</v>
      </c>
      <c r="C4565" t="s">
        <v>6990</v>
      </c>
      <c r="D4565">
        <v>50.154499999999999</v>
      </c>
      <c r="E4565">
        <v>15.4603</v>
      </c>
      <c r="F4565" t="s">
        <v>2480</v>
      </c>
      <c r="G4565" t="s">
        <v>2481</v>
      </c>
      <c r="H4565" t="s">
        <v>2482</v>
      </c>
      <c r="I4565" t="s">
        <v>5369</v>
      </c>
      <c r="K4565">
        <v>5501</v>
      </c>
      <c r="L4565">
        <v>1203796935</v>
      </c>
    </row>
    <row r="4566" spans="1:12" x14ac:dyDescent="0.45">
      <c r="A4566" t="str">
        <f t="shared" si="71"/>
        <v>Chobham, Surrey, United Kingdom</v>
      </c>
      <c r="B4566" t="s">
        <v>6991</v>
      </c>
      <c r="C4566" t="s">
        <v>6991</v>
      </c>
      <c r="D4566">
        <v>51.347999999999999</v>
      </c>
      <c r="E4566">
        <v>-0.60399999999999998</v>
      </c>
      <c r="F4566" t="s">
        <v>536</v>
      </c>
      <c r="G4566" t="s">
        <v>537</v>
      </c>
      <c r="H4566" t="s">
        <v>538</v>
      </c>
      <c r="I4566" t="s">
        <v>826</v>
      </c>
      <c r="K4566">
        <v>7456</v>
      </c>
      <c r="L4566">
        <v>1826991166</v>
      </c>
    </row>
    <row r="4567" spans="1:12" x14ac:dyDescent="0.45">
      <c r="A4567" t="str">
        <f t="shared" si="71"/>
        <v>Choceň, Pardubický Kraj, Czechia</v>
      </c>
      <c r="B4567" t="s">
        <v>6992</v>
      </c>
      <c r="C4567" t="s">
        <v>6993</v>
      </c>
      <c r="D4567">
        <v>50.001600000000003</v>
      </c>
      <c r="E4567">
        <v>16.223099999999999</v>
      </c>
      <c r="F4567" t="s">
        <v>2480</v>
      </c>
      <c r="G4567" t="s">
        <v>2481</v>
      </c>
      <c r="H4567" t="s">
        <v>2482</v>
      </c>
      <c r="I4567" t="s">
        <v>6479</v>
      </c>
      <c r="K4567">
        <v>8648</v>
      </c>
      <c r="L4567">
        <v>1203284714</v>
      </c>
    </row>
    <row r="4568" spans="1:12" x14ac:dyDescent="0.45">
      <c r="A4568" t="str">
        <f t="shared" si="71"/>
        <v>Choctaw, Oklahoma, United States</v>
      </c>
      <c r="B4568" t="s">
        <v>6994</v>
      </c>
      <c r="C4568" t="s">
        <v>6994</v>
      </c>
      <c r="D4568">
        <v>35.479999999999997</v>
      </c>
      <c r="E4568">
        <v>-97.266599999999997</v>
      </c>
      <c r="F4568" t="s">
        <v>530</v>
      </c>
      <c r="G4568" t="s">
        <v>531</v>
      </c>
      <c r="H4568" t="s">
        <v>532</v>
      </c>
      <c r="I4568" t="s">
        <v>798</v>
      </c>
      <c r="K4568">
        <v>12674</v>
      </c>
      <c r="L4568">
        <v>1840019152</v>
      </c>
    </row>
    <row r="4569" spans="1:12" x14ac:dyDescent="0.45">
      <c r="A4569" t="str">
        <f t="shared" si="71"/>
        <v>Chodov, Karlovarský Kraj, Czechia</v>
      </c>
      <c r="B4569" t="s">
        <v>6995</v>
      </c>
      <c r="C4569" t="s">
        <v>6995</v>
      </c>
      <c r="D4569">
        <v>50.241500000000002</v>
      </c>
      <c r="E4569">
        <v>12.753399999999999</v>
      </c>
      <c r="F4569" t="s">
        <v>2480</v>
      </c>
      <c r="G4569" t="s">
        <v>2481</v>
      </c>
      <c r="H4569" t="s">
        <v>2482</v>
      </c>
      <c r="I4569" t="s">
        <v>2483</v>
      </c>
      <c r="K4569">
        <v>13300</v>
      </c>
      <c r="L4569">
        <v>1203758078</v>
      </c>
    </row>
    <row r="4570" spans="1:12" x14ac:dyDescent="0.45">
      <c r="A4570" t="str">
        <f t="shared" si="71"/>
        <v>Choele Choel, Río Negro, Argentina</v>
      </c>
      <c r="B4570" t="s">
        <v>6996</v>
      </c>
      <c r="C4570" t="s">
        <v>6996</v>
      </c>
      <c r="D4570">
        <v>-39.285800000000002</v>
      </c>
      <c r="E4570">
        <v>-65.654200000000003</v>
      </c>
      <c r="F4570" t="s">
        <v>651</v>
      </c>
      <c r="G4570" t="s">
        <v>652</v>
      </c>
      <c r="H4570" t="s">
        <v>653</v>
      </c>
      <c r="I4570" t="s">
        <v>1593</v>
      </c>
      <c r="J4570" t="s">
        <v>366</v>
      </c>
      <c r="K4570">
        <v>10146</v>
      </c>
      <c r="L4570">
        <v>1032421959</v>
      </c>
    </row>
    <row r="4571" spans="1:12" x14ac:dyDescent="0.45">
      <c r="A4571" t="str">
        <f t="shared" si="71"/>
        <v>Chōfugaoka, Tōkyō, Japan</v>
      </c>
      <c r="B4571" t="s">
        <v>6997</v>
      </c>
      <c r="C4571" t="s">
        <v>6998</v>
      </c>
      <c r="D4571">
        <v>35.650599999999997</v>
      </c>
      <c r="E4571">
        <v>139.54079999999999</v>
      </c>
      <c r="F4571" t="s">
        <v>514</v>
      </c>
      <c r="G4571" t="s">
        <v>515</v>
      </c>
      <c r="H4571" t="s">
        <v>516</v>
      </c>
      <c r="I4571" t="s">
        <v>1148</v>
      </c>
      <c r="K4571">
        <v>239650</v>
      </c>
      <c r="L4571">
        <v>1392692794</v>
      </c>
    </row>
    <row r="4572" spans="1:12" x14ac:dyDescent="0.45">
      <c r="A4572" t="str">
        <f t="shared" si="71"/>
        <v>Choisy-le-Roi, Île-de-France, France</v>
      </c>
      <c r="B4572" t="s">
        <v>6999</v>
      </c>
      <c r="C4572" t="s">
        <v>6999</v>
      </c>
      <c r="D4572">
        <v>48.762999999999998</v>
      </c>
      <c r="E4572">
        <v>2.4089999999999998</v>
      </c>
      <c r="F4572" t="s">
        <v>526</v>
      </c>
      <c r="G4572" t="s">
        <v>527</v>
      </c>
      <c r="H4572" t="s">
        <v>528</v>
      </c>
      <c r="I4572" t="s">
        <v>732</v>
      </c>
      <c r="K4572">
        <v>45331</v>
      </c>
      <c r="L4572">
        <v>1250504037</v>
      </c>
    </row>
    <row r="4573" spans="1:12" x14ac:dyDescent="0.45">
      <c r="A4573" t="str">
        <f t="shared" si="71"/>
        <v>Choix, Sinaloa, Mexico</v>
      </c>
      <c r="B4573" t="s">
        <v>7000</v>
      </c>
      <c r="C4573" t="s">
        <v>7000</v>
      </c>
      <c r="D4573">
        <v>26.706099999999999</v>
      </c>
      <c r="E4573">
        <v>-108.3219</v>
      </c>
      <c r="F4573" t="s">
        <v>519</v>
      </c>
      <c r="G4573" t="s">
        <v>520</v>
      </c>
      <c r="H4573" t="s">
        <v>521</v>
      </c>
      <c r="I4573" t="s">
        <v>1697</v>
      </c>
      <c r="J4573" t="s">
        <v>366</v>
      </c>
      <c r="K4573">
        <v>9306</v>
      </c>
      <c r="L4573">
        <v>1484806011</v>
      </c>
    </row>
    <row r="4574" spans="1:12" x14ac:dyDescent="0.45">
      <c r="A4574" t="str">
        <f t="shared" si="71"/>
        <v>Chojnów, Dolnośląskie, Poland</v>
      </c>
      <c r="B4574" t="s">
        <v>7001</v>
      </c>
      <c r="C4574" t="s">
        <v>7002</v>
      </c>
      <c r="D4574">
        <v>51.2667</v>
      </c>
      <c r="E4574">
        <v>15.933299999999999</v>
      </c>
      <c r="F4574" t="s">
        <v>3993</v>
      </c>
      <c r="G4574" t="s">
        <v>3994</v>
      </c>
      <c r="H4574" t="s">
        <v>3995</v>
      </c>
      <c r="I4574" t="s">
        <v>4423</v>
      </c>
      <c r="K4574">
        <v>13904</v>
      </c>
      <c r="L4574">
        <v>1616584715</v>
      </c>
    </row>
    <row r="4575" spans="1:12" x14ac:dyDescent="0.45">
      <c r="A4575" t="str">
        <f t="shared" si="71"/>
        <v>Chokurdakh, Sakha (Yakutiya), Russia</v>
      </c>
      <c r="B4575" t="s">
        <v>7003</v>
      </c>
      <c r="C4575" t="s">
        <v>7003</v>
      </c>
      <c r="D4575">
        <v>70.618300000000005</v>
      </c>
      <c r="E4575">
        <v>147.8946</v>
      </c>
      <c r="F4575" t="s">
        <v>504</v>
      </c>
      <c r="G4575" t="s">
        <v>505</v>
      </c>
      <c r="H4575" t="s">
        <v>506</v>
      </c>
      <c r="I4575" t="s">
        <v>1470</v>
      </c>
      <c r="K4575">
        <v>2506</v>
      </c>
      <c r="L4575">
        <v>1643382256</v>
      </c>
    </row>
    <row r="4576" spans="1:12" x14ac:dyDescent="0.45">
      <c r="A4576" t="str">
        <f t="shared" si="71"/>
        <v>Cholet, Pays de la Loire, France</v>
      </c>
      <c r="B4576" t="s">
        <v>7004</v>
      </c>
      <c r="C4576" t="s">
        <v>7004</v>
      </c>
      <c r="D4576">
        <v>47.06</v>
      </c>
      <c r="E4576">
        <v>-0.87829999999999997</v>
      </c>
      <c r="F4576" t="s">
        <v>526</v>
      </c>
      <c r="G4576" t="s">
        <v>527</v>
      </c>
      <c r="H4576" t="s">
        <v>528</v>
      </c>
      <c r="I4576" t="s">
        <v>2020</v>
      </c>
      <c r="J4576" t="s">
        <v>366</v>
      </c>
      <c r="K4576">
        <v>53917</v>
      </c>
      <c r="L4576">
        <v>1250540016</v>
      </c>
    </row>
    <row r="4577" spans="1:12" x14ac:dyDescent="0.45">
      <c r="A4577" t="str">
        <f t="shared" si="71"/>
        <v>Cholpon-Ata, Ysyk-Köl, Kyrgyzstan</v>
      </c>
      <c r="B4577" t="s">
        <v>7005</v>
      </c>
      <c r="C4577" t="s">
        <v>7005</v>
      </c>
      <c r="D4577">
        <v>42.65</v>
      </c>
      <c r="E4577">
        <v>77.083299999999994</v>
      </c>
      <c r="F4577" t="s">
        <v>1392</v>
      </c>
      <c r="G4577" t="s">
        <v>1393</v>
      </c>
      <c r="H4577" t="s">
        <v>1394</v>
      </c>
      <c r="I4577" t="s">
        <v>3312</v>
      </c>
      <c r="J4577" t="s">
        <v>366</v>
      </c>
      <c r="K4577">
        <v>11520</v>
      </c>
      <c r="L4577">
        <v>1417433118</v>
      </c>
    </row>
    <row r="4578" spans="1:12" x14ac:dyDescent="0.45">
      <c r="A4578" t="str">
        <f t="shared" si="71"/>
        <v>Cholula de Rivadabia, Puebla, Mexico</v>
      </c>
      <c r="B4578" t="s">
        <v>7006</v>
      </c>
      <c r="C4578" t="s">
        <v>7006</v>
      </c>
      <c r="D4578">
        <v>19.063300000000002</v>
      </c>
      <c r="E4578">
        <v>-98.306399999999996</v>
      </c>
      <c r="F4578" t="s">
        <v>519</v>
      </c>
      <c r="G4578" t="s">
        <v>520</v>
      </c>
      <c r="H4578" t="s">
        <v>521</v>
      </c>
      <c r="I4578" t="s">
        <v>711</v>
      </c>
      <c r="K4578">
        <v>193554</v>
      </c>
      <c r="L4578">
        <v>1484237822</v>
      </c>
    </row>
    <row r="4579" spans="1:12" x14ac:dyDescent="0.45">
      <c r="A4579" t="str">
        <f t="shared" si="71"/>
        <v>Choma, Southern, Zambia</v>
      </c>
      <c r="B4579" t="s">
        <v>7007</v>
      </c>
      <c r="C4579" t="s">
        <v>7007</v>
      </c>
      <c r="D4579">
        <v>-16.8095</v>
      </c>
      <c r="E4579">
        <v>26.97</v>
      </c>
      <c r="F4579" t="s">
        <v>6881</v>
      </c>
      <c r="G4579" t="s">
        <v>6882</v>
      </c>
      <c r="H4579" t="s">
        <v>6883</v>
      </c>
      <c r="I4579" t="s">
        <v>408</v>
      </c>
      <c r="J4579" t="s">
        <v>378</v>
      </c>
      <c r="K4579">
        <v>46746</v>
      </c>
      <c r="L4579">
        <v>1894419971</v>
      </c>
    </row>
    <row r="4580" spans="1:12" x14ac:dyDescent="0.45">
      <c r="A4580" t="str">
        <f t="shared" si="71"/>
        <v>Chomutov, Ústecký Kraj, Czechia</v>
      </c>
      <c r="B4580" t="s">
        <v>7008</v>
      </c>
      <c r="C4580" t="s">
        <v>7008</v>
      </c>
      <c r="D4580">
        <v>50.462800000000001</v>
      </c>
      <c r="E4580">
        <v>13.411099999999999</v>
      </c>
      <c r="F4580" t="s">
        <v>2480</v>
      </c>
      <c r="G4580" t="s">
        <v>2481</v>
      </c>
      <c r="H4580" t="s">
        <v>2482</v>
      </c>
      <c r="I4580" t="s">
        <v>4483</v>
      </c>
      <c r="K4580">
        <v>48635</v>
      </c>
      <c r="L4580">
        <v>1203523082</v>
      </c>
    </row>
    <row r="4581" spans="1:12" x14ac:dyDescent="0.45">
      <c r="A4581" t="str">
        <f t="shared" si="71"/>
        <v>Chon Buri, Chon Buri, Thailand</v>
      </c>
      <c r="B4581" t="s">
        <v>3335</v>
      </c>
      <c r="C4581" t="s">
        <v>3335</v>
      </c>
      <c r="D4581">
        <v>13.3611</v>
      </c>
      <c r="E4581">
        <v>100.985</v>
      </c>
      <c r="F4581" t="s">
        <v>1864</v>
      </c>
      <c r="G4581" t="s">
        <v>1865</v>
      </c>
      <c r="H4581" t="s">
        <v>1866</v>
      </c>
      <c r="I4581" t="s">
        <v>3335</v>
      </c>
      <c r="J4581" t="s">
        <v>378</v>
      </c>
      <c r="K4581">
        <v>29961</v>
      </c>
      <c r="L4581">
        <v>1764202077</v>
      </c>
    </row>
    <row r="4582" spans="1:12" x14ac:dyDescent="0.45">
      <c r="A4582" t="str">
        <f t="shared" si="71"/>
        <v>Chōnan, Chiba, Japan</v>
      </c>
      <c r="B4582" t="s">
        <v>7009</v>
      </c>
      <c r="C4582" t="s">
        <v>7010</v>
      </c>
      <c r="D4582">
        <v>35.386699999999998</v>
      </c>
      <c r="E4582">
        <v>140.2372</v>
      </c>
      <c r="F4582" t="s">
        <v>514</v>
      </c>
      <c r="G4582" t="s">
        <v>515</v>
      </c>
      <c r="H4582" t="s">
        <v>516</v>
      </c>
      <c r="I4582" t="s">
        <v>608</v>
      </c>
      <c r="K4582">
        <v>7563</v>
      </c>
      <c r="L4582">
        <v>1392096688</v>
      </c>
    </row>
    <row r="4583" spans="1:12" x14ac:dyDescent="0.45">
      <c r="A4583" t="str">
        <f t="shared" si="71"/>
        <v>Chonchi, Los Lagos, Chile</v>
      </c>
      <c r="B4583" t="s">
        <v>7011</v>
      </c>
      <c r="C4583" t="s">
        <v>7011</v>
      </c>
      <c r="D4583">
        <v>-42.623800000000003</v>
      </c>
      <c r="E4583">
        <v>-73.772499999999994</v>
      </c>
      <c r="F4583" t="s">
        <v>1502</v>
      </c>
      <c r="G4583" t="s">
        <v>1503</v>
      </c>
      <c r="H4583" t="s">
        <v>1504</v>
      </c>
      <c r="I4583" t="s">
        <v>1505</v>
      </c>
      <c r="K4583">
        <v>5632</v>
      </c>
      <c r="L4583">
        <v>1152428145</v>
      </c>
    </row>
    <row r="4584" spans="1:12" x14ac:dyDescent="0.45">
      <c r="A4584" t="str">
        <f t="shared" si="71"/>
        <v>Chone, Manabí, Ecuador</v>
      </c>
      <c r="B4584" t="s">
        <v>7012</v>
      </c>
      <c r="C4584" t="s">
        <v>7012</v>
      </c>
      <c r="D4584">
        <v>-0.68330000000000002</v>
      </c>
      <c r="E4584">
        <v>-80.099999999999994</v>
      </c>
      <c r="F4584" t="s">
        <v>1415</v>
      </c>
      <c r="G4584" t="s">
        <v>1416</v>
      </c>
      <c r="H4584" t="s">
        <v>1417</v>
      </c>
      <c r="I4584" t="s">
        <v>3131</v>
      </c>
      <c r="K4584">
        <v>52810</v>
      </c>
      <c r="L4584">
        <v>1218083347</v>
      </c>
    </row>
    <row r="4585" spans="1:12" x14ac:dyDescent="0.45">
      <c r="A4585" t="str">
        <f t="shared" si="71"/>
        <v>Chŏngju, P’yŏngbuk, Korea, North</v>
      </c>
      <c r="B4585" t="s">
        <v>7013</v>
      </c>
      <c r="C4585" t="s">
        <v>7014</v>
      </c>
      <c r="D4585">
        <v>39.65</v>
      </c>
      <c r="E4585">
        <v>125.33329999999999</v>
      </c>
      <c r="F4585" t="s">
        <v>2047</v>
      </c>
      <c r="G4585" t="s">
        <v>2048</v>
      </c>
      <c r="H4585" t="s">
        <v>2049</v>
      </c>
      <c r="I4585" t="s">
        <v>7015</v>
      </c>
      <c r="K4585">
        <v>189742</v>
      </c>
      <c r="L4585">
        <v>1408650871</v>
      </c>
    </row>
    <row r="4586" spans="1:12" x14ac:dyDescent="0.45">
      <c r="A4586" t="str">
        <f t="shared" si="71"/>
        <v>Chongqing, Chongqing, China</v>
      </c>
      <c r="B4586" t="s">
        <v>7016</v>
      </c>
      <c r="C4586" t="s">
        <v>7016</v>
      </c>
      <c r="D4586">
        <v>29.55</v>
      </c>
      <c r="E4586">
        <v>106.5069</v>
      </c>
      <c r="F4586" t="s">
        <v>1039</v>
      </c>
      <c r="G4586" t="s">
        <v>1040</v>
      </c>
      <c r="H4586" t="s">
        <v>1041</v>
      </c>
      <c r="I4586" t="s">
        <v>7016</v>
      </c>
      <c r="J4586" t="s">
        <v>378</v>
      </c>
      <c r="K4586">
        <v>7739000</v>
      </c>
      <c r="L4586">
        <v>1156936556</v>
      </c>
    </row>
    <row r="4587" spans="1:12" x14ac:dyDescent="0.45">
      <c r="A4587" t="str">
        <f t="shared" si="71"/>
        <v>Chongshan, Hainan, China</v>
      </c>
      <c r="B4587" t="s">
        <v>7017</v>
      </c>
      <c r="C4587" t="s">
        <v>7017</v>
      </c>
      <c r="D4587">
        <v>18.778700000000001</v>
      </c>
      <c r="E4587">
        <v>109.5117</v>
      </c>
      <c r="F4587" t="s">
        <v>1039</v>
      </c>
      <c r="G4587" t="s">
        <v>1040</v>
      </c>
      <c r="H4587" t="s">
        <v>1041</v>
      </c>
      <c r="I4587" t="s">
        <v>3736</v>
      </c>
      <c r="J4587" t="s">
        <v>366</v>
      </c>
      <c r="K4587">
        <v>104119</v>
      </c>
      <c r="L4587">
        <v>1156147494</v>
      </c>
    </row>
    <row r="4588" spans="1:12" x14ac:dyDescent="0.45">
      <c r="A4588" t="str">
        <f t="shared" si="71"/>
        <v>Chongzuo, Guangxi, China</v>
      </c>
      <c r="B4588" t="s">
        <v>7018</v>
      </c>
      <c r="C4588" t="s">
        <v>7018</v>
      </c>
      <c r="D4588">
        <v>22.416699999999999</v>
      </c>
      <c r="E4588">
        <v>107.36669999999999</v>
      </c>
      <c r="F4588" t="s">
        <v>1039</v>
      </c>
      <c r="G4588" t="s">
        <v>1040</v>
      </c>
      <c r="H4588" t="s">
        <v>1041</v>
      </c>
      <c r="I4588" t="s">
        <v>3147</v>
      </c>
      <c r="J4588" t="s">
        <v>366</v>
      </c>
      <c r="K4588">
        <v>1994285</v>
      </c>
      <c r="L4588">
        <v>1156438670</v>
      </c>
    </row>
    <row r="4589" spans="1:12" x14ac:dyDescent="0.45">
      <c r="A4589" t="str">
        <f t="shared" si="71"/>
        <v>Chop, Zakarpats’ka Oblast’, Ukraine</v>
      </c>
      <c r="B4589" t="s">
        <v>7019</v>
      </c>
      <c r="C4589" t="s">
        <v>7019</v>
      </c>
      <c r="D4589">
        <v>48.433300000000003</v>
      </c>
      <c r="E4589">
        <v>22.2</v>
      </c>
      <c r="F4589" t="s">
        <v>1461</v>
      </c>
      <c r="G4589" t="s">
        <v>1462</v>
      </c>
      <c r="H4589" t="s">
        <v>1463</v>
      </c>
      <c r="I4589" t="s">
        <v>4211</v>
      </c>
      <c r="K4589">
        <v>8897</v>
      </c>
      <c r="L4589">
        <v>1804775994</v>
      </c>
    </row>
    <row r="4590" spans="1:12" x14ac:dyDescent="0.45">
      <c r="A4590" t="str">
        <f t="shared" si="71"/>
        <v>Choppington, Northumberland, United Kingdom</v>
      </c>
      <c r="B4590" t="s">
        <v>7020</v>
      </c>
      <c r="C4590" t="s">
        <v>7020</v>
      </c>
      <c r="D4590">
        <v>55.145000000000003</v>
      </c>
      <c r="E4590">
        <v>-1.601</v>
      </c>
      <c r="F4590" t="s">
        <v>536</v>
      </c>
      <c r="G4590" t="s">
        <v>537</v>
      </c>
      <c r="H4590" t="s">
        <v>538</v>
      </c>
      <c r="I4590" t="s">
        <v>1646</v>
      </c>
      <c r="K4590">
        <v>9787</v>
      </c>
      <c r="L4590">
        <v>1826999025</v>
      </c>
    </row>
    <row r="4591" spans="1:12" x14ac:dyDescent="0.45">
      <c r="A4591" t="str">
        <f t="shared" si="71"/>
        <v>Chorley, Lancashire, United Kingdom</v>
      </c>
      <c r="B4591" t="s">
        <v>7021</v>
      </c>
      <c r="C4591" t="s">
        <v>7021</v>
      </c>
      <c r="D4591">
        <v>53.652999999999999</v>
      </c>
      <c r="E4591">
        <v>-2.6320000000000001</v>
      </c>
      <c r="F4591" t="s">
        <v>536</v>
      </c>
      <c r="G4591" t="s">
        <v>537</v>
      </c>
      <c r="H4591" t="s">
        <v>538</v>
      </c>
      <c r="I4591" t="s">
        <v>724</v>
      </c>
      <c r="K4591">
        <v>34667</v>
      </c>
      <c r="L4591">
        <v>1826477913</v>
      </c>
    </row>
    <row r="4592" spans="1:12" x14ac:dyDescent="0.45">
      <c r="A4592" t="str">
        <f t="shared" si="71"/>
        <v>Chorleywood, Hertfordshire, United Kingdom</v>
      </c>
      <c r="B4592" t="s">
        <v>7022</v>
      </c>
      <c r="C4592" t="s">
        <v>7022</v>
      </c>
      <c r="D4592">
        <v>51.65</v>
      </c>
      <c r="E4592">
        <v>-0.51</v>
      </c>
      <c r="F4592" t="s">
        <v>536</v>
      </c>
      <c r="G4592" t="s">
        <v>537</v>
      </c>
      <c r="H4592" t="s">
        <v>538</v>
      </c>
      <c r="I4592" t="s">
        <v>539</v>
      </c>
      <c r="K4592">
        <v>11286</v>
      </c>
      <c r="L4592">
        <v>1826183168</v>
      </c>
    </row>
    <row r="4593" spans="1:12" x14ac:dyDescent="0.45">
      <c r="A4593" t="str">
        <f t="shared" si="71"/>
        <v>Chornomors’k, Odes’ka Oblast’, Ukraine</v>
      </c>
      <c r="B4593" t="s">
        <v>7023</v>
      </c>
      <c r="C4593" t="s">
        <v>7024</v>
      </c>
      <c r="D4593">
        <v>46.301699999999997</v>
      </c>
      <c r="E4593">
        <v>30.6569</v>
      </c>
      <c r="F4593" t="s">
        <v>1461</v>
      </c>
      <c r="G4593" t="s">
        <v>1462</v>
      </c>
      <c r="H4593" t="s">
        <v>1463</v>
      </c>
      <c r="I4593" t="s">
        <v>3297</v>
      </c>
      <c r="K4593">
        <v>59800</v>
      </c>
      <c r="L4593">
        <v>1804199117</v>
      </c>
    </row>
    <row r="4594" spans="1:12" x14ac:dyDescent="0.45">
      <c r="A4594" t="str">
        <f t="shared" si="71"/>
        <v>Chortkiv, Ternopil’s’ka Oblast’, Ukraine</v>
      </c>
      <c r="B4594" t="s">
        <v>7025</v>
      </c>
      <c r="C4594" t="s">
        <v>7025</v>
      </c>
      <c r="D4594">
        <v>49.0167</v>
      </c>
      <c r="E4594">
        <v>25.8</v>
      </c>
      <c r="F4594" t="s">
        <v>1461</v>
      </c>
      <c r="G4594" t="s">
        <v>1462</v>
      </c>
      <c r="H4594" t="s">
        <v>1463</v>
      </c>
      <c r="I4594" t="s">
        <v>5451</v>
      </c>
      <c r="J4594" t="s">
        <v>366</v>
      </c>
      <c r="K4594">
        <v>29169</v>
      </c>
      <c r="L4594">
        <v>1804015197</v>
      </c>
    </row>
    <row r="4595" spans="1:12" x14ac:dyDescent="0.45">
      <c r="A4595" t="str">
        <f t="shared" si="71"/>
        <v>Chortoq, Namangan, Uzbekistan</v>
      </c>
      <c r="B4595" t="s">
        <v>7026</v>
      </c>
      <c r="C4595" t="s">
        <v>7026</v>
      </c>
      <c r="D4595">
        <v>41.069200000000002</v>
      </c>
      <c r="E4595">
        <v>71.823700000000002</v>
      </c>
      <c r="F4595" t="s">
        <v>1966</v>
      </c>
      <c r="G4595" t="s">
        <v>1967</v>
      </c>
      <c r="H4595" t="s">
        <v>1968</v>
      </c>
      <c r="I4595" t="s">
        <v>7027</v>
      </c>
      <c r="J4595" t="s">
        <v>366</v>
      </c>
      <c r="K4595">
        <v>35615</v>
      </c>
      <c r="L4595">
        <v>1860436436</v>
      </c>
    </row>
    <row r="4596" spans="1:12" x14ac:dyDescent="0.45">
      <c r="A4596" t="str">
        <f t="shared" si="71"/>
        <v>Chorzów, Śląskie, Poland</v>
      </c>
      <c r="B4596" t="s">
        <v>7028</v>
      </c>
      <c r="C4596" t="s">
        <v>7029</v>
      </c>
      <c r="D4596">
        <v>50.3</v>
      </c>
      <c r="E4596">
        <v>18.95</v>
      </c>
      <c r="F4596" t="s">
        <v>3993</v>
      </c>
      <c r="G4596" t="s">
        <v>3994</v>
      </c>
      <c r="H4596" t="s">
        <v>3995</v>
      </c>
      <c r="I4596" t="s">
        <v>4429</v>
      </c>
      <c r="J4596" t="s">
        <v>366</v>
      </c>
      <c r="K4596">
        <v>111536</v>
      </c>
      <c r="L4596">
        <v>1616517871</v>
      </c>
    </row>
    <row r="4597" spans="1:12" x14ac:dyDescent="0.45">
      <c r="A4597" t="str">
        <f t="shared" si="71"/>
        <v>Chos Malal, Neuquén, Argentina</v>
      </c>
      <c r="B4597" t="s">
        <v>7030</v>
      </c>
      <c r="C4597" t="s">
        <v>7030</v>
      </c>
      <c r="D4597">
        <v>-37.383000000000003</v>
      </c>
      <c r="E4597">
        <v>-70.266599999999997</v>
      </c>
      <c r="F4597" t="s">
        <v>651</v>
      </c>
      <c r="G4597" t="s">
        <v>652</v>
      </c>
      <c r="H4597" t="s">
        <v>653</v>
      </c>
      <c r="I4597" t="s">
        <v>7031</v>
      </c>
      <c r="J4597" t="s">
        <v>366</v>
      </c>
      <c r="K4597">
        <v>8556</v>
      </c>
      <c r="L4597">
        <v>1032817076</v>
      </c>
    </row>
    <row r="4598" spans="1:12" x14ac:dyDescent="0.45">
      <c r="A4598" t="str">
        <f t="shared" si="71"/>
        <v>Choshi, Chiba, Japan</v>
      </c>
      <c r="B4598" t="s">
        <v>7032</v>
      </c>
      <c r="C4598" t="s">
        <v>7032</v>
      </c>
      <c r="D4598">
        <v>35.734699999999997</v>
      </c>
      <c r="E4598">
        <v>140.82669999999999</v>
      </c>
      <c r="F4598" t="s">
        <v>514</v>
      </c>
      <c r="G4598" t="s">
        <v>515</v>
      </c>
      <c r="H4598" t="s">
        <v>516</v>
      </c>
      <c r="I4598" t="s">
        <v>608</v>
      </c>
      <c r="K4598">
        <v>59165</v>
      </c>
      <c r="L4598">
        <v>1392509915</v>
      </c>
    </row>
    <row r="4599" spans="1:12" x14ac:dyDescent="0.45">
      <c r="A4599" t="str">
        <f t="shared" si="71"/>
        <v>Chosica, Lima, Peru</v>
      </c>
      <c r="B4599" t="s">
        <v>7033</v>
      </c>
      <c r="C4599" t="s">
        <v>7033</v>
      </c>
      <c r="D4599">
        <v>-11.943099999999999</v>
      </c>
      <c r="E4599">
        <v>-76.709400000000002</v>
      </c>
      <c r="F4599" t="s">
        <v>509</v>
      </c>
      <c r="G4599" t="s">
        <v>510</v>
      </c>
      <c r="H4599" t="s">
        <v>511</v>
      </c>
      <c r="I4599" t="s">
        <v>3645</v>
      </c>
      <c r="K4599">
        <v>88606</v>
      </c>
      <c r="L4599">
        <v>1604040866</v>
      </c>
    </row>
    <row r="4600" spans="1:12" x14ac:dyDescent="0.45">
      <c r="A4600" t="str">
        <f t="shared" si="71"/>
        <v>Chota, Cajamarca, Peru</v>
      </c>
      <c r="B4600" t="s">
        <v>7034</v>
      </c>
      <c r="C4600" t="s">
        <v>7034</v>
      </c>
      <c r="D4600">
        <v>-6.5613999999999999</v>
      </c>
      <c r="E4600">
        <v>-78.648600000000002</v>
      </c>
      <c r="F4600" t="s">
        <v>509</v>
      </c>
      <c r="G4600" t="s">
        <v>510</v>
      </c>
      <c r="H4600" t="s">
        <v>511</v>
      </c>
      <c r="I4600" t="s">
        <v>5865</v>
      </c>
      <c r="K4600">
        <v>54611</v>
      </c>
      <c r="L4600">
        <v>1604928947</v>
      </c>
    </row>
    <row r="4601" spans="1:12" x14ac:dyDescent="0.45">
      <c r="A4601" t="str">
        <f t="shared" si="71"/>
        <v>Chotěboř, Vysočina, Czechia</v>
      </c>
      <c r="B4601" t="s">
        <v>7035</v>
      </c>
      <c r="C4601" t="s">
        <v>7036</v>
      </c>
      <c r="D4601">
        <v>49.720799999999997</v>
      </c>
      <c r="E4601">
        <v>15.670199999999999</v>
      </c>
      <c r="F4601" t="s">
        <v>2480</v>
      </c>
      <c r="G4601" t="s">
        <v>2481</v>
      </c>
      <c r="H4601" t="s">
        <v>2482</v>
      </c>
      <c r="I4601" t="s">
        <v>5760</v>
      </c>
      <c r="K4601">
        <v>9178</v>
      </c>
      <c r="L4601">
        <v>1203957935</v>
      </c>
    </row>
    <row r="4602" spans="1:12" x14ac:dyDescent="0.45">
      <c r="A4602" t="str">
        <f t="shared" si="71"/>
        <v>Chowchilla, California, United States</v>
      </c>
      <c r="B4602" t="s">
        <v>7037</v>
      </c>
      <c r="C4602" t="s">
        <v>7037</v>
      </c>
      <c r="D4602">
        <v>37.109499999999997</v>
      </c>
      <c r="E4602">
        <v>-120.2349</v>
      </c>
      <c r="F4602" t="s">
        <v>530</v>
      </c>
      <c r="G4602" t="s">
        <v>531</v>
      </c>
      <c r="H4602" t="s">
        <v>532</v>
      </c>
      <c r="I4602" t="s">
        <v>754</v>
      </c>
      <c r="K4602">
        <v>11583</v>
      </c>
      <c r="L4602">
        <v>1840018919</v>
      </c>
    </row>
    <row r="4603" spans="1:12" x14ac:dyDescent="0.45">
      <c r="A4603" t="str">
        <f t="shared" si="71"/>
        <v>Choybalsan, Dornod, Mongolia</v>
      </c>
      <c r="B4603" t="s">
        <v>7038</v>
      </c>
      <c r="C4603" t="s">
        <v>7038</v>
      </c>
      <c r="D4603">
        <v>48.070599999999999</v>
      </c>
      <c r="E4603">
        <v>114.5228</v>
      </c>
      <c r="F4603" t="s">
        <v>1699</v>
      </c>
      <c r="G4603" t="s">
        <v>1700</v>
      </c>
      <c r="H4603" t="s">
        <v>1701</v>
      </c>
      <c r="I4603" t="s">
        <v>7039</v>
      </c>
      <c r="J4603" t="s">
        <v>378</v>
      </c>
      <c r="K4603">
        <v>38150</v>
      </c>
      <c r="L4603">
        <v>1496921469</v>
      </c>
    </row>
    <row r="4604" spans="1:12" x14ac:dyDescent="0.45">
      <c r="A4604" t="str">
        <f t="shared" si="71"/>
        <v>Choyr, Govĭsümber, Mongolia</v>
      </c>
      <c r="B4604" t="s">
        <v>7040</v>
      </c>
      <c r="C4604" t="s">
        <v>7040</v>
      </c>
      <c r="D4604">
        <v>46.3611</v>
      </c>
      <c r="E4604">
        <v>108.36109999999999</v>
      </c>
      <c r="F4604" t="s">
        <v>1699</v>
      </c>
      <c r="G4604" t="s">
        <v>1700</v>
      </c>
      <c r="H4604" t="s">
        <v>1701</v>
      </c>
      <c r="I4604" t="s">
        <v>7041</v>
      </c>
      <c r="J4604" t="s">
        <v>378</v>
      </c>
      <c r="L4604">
        <v>1496514583</v>
      </c>
    </row>
    <row r="4605" spans="1:12" x14ac:dyDescent="0.45">
      <c r="A4605" t="str">
        <f t="shared" si="71"/>
        <v>Chrastava, Liberecký Kraj, Czechia</v>
      </c>
      <c r="B4605" t="s">
        <v>7042</v>
      </c>
      <c r="C4605" t="s">
        <v>7042</v>
      </c>
      <c r="D4605">
        <v>50.817</v>
      </c>
      <c r="E4605">
        <v>14.9689</v>
      </c>
      <c r="F4605" t="s">
        <v>2480</v>
      </c>
      <c r="G4605" t="s">
        <v>2481</v>
      </c>
      <c r="H4605" t="s">
        <v>2482</v>
      </c>
      <c r="I4605" t="s">
        <v>6474</v>
      </c>
      <c r="K4605">
        <v>6298</v>
      </c>
      <c r="L4605">
        <v>1203988885</v>
      </c>
    </row>
    <row r="4606" spans="1:12" x14ac:dyDescent="0.45">
      <c r="A4606" t="str">
        <f t="shared" si="71"/>
        <v>Christchurch, Canterbury, New Zealand</v>
      </c>
      <c r="B4606" t="s">
        <v>7043</v>
      </c>
      <c r="C4606" t="s">
        <v>7043</v>
      </c>
      <c r="D4606">
        <v>-43.530900000000003</v>
      </c>
      <c r="E4606">
        <v>172.63650000000001</v>
      </c>
      <c r="F4606" t="s">
        <v>1518</v>
      </c>
      <c r="G4606" t="s">
        <v>1519</v>
      </c>
      <c r="H4606" t="s">
        <v>1520</v>
      </c>
      <c r="I4606" t="s">
        <v>2580</v>
      </c>
      <c r="J4606" t="s">
        <v>378</v>
      </c>
      <c r="K4606">
        <v>377200</v>
      </c>
      <c r="L4606">
        <v>1554377228</v>
      </c>
    </row>
    <row r="4607" spans="1:12" x14ac:dyDescent="0.45">
      <c r="A4607" t="str">
        <f t="shared" si="71"/>
        <v>Christchurch, Dorset, United Kingdom</v>
      </c>
      <c r="B4607" t="s">
        <v>7043</v>
      </c>
      <c r="C4607" t="s">
        <v>7043</v>
      </c>
      <c r="D4607">
        <v>50.73</v>
      </c>
      <c r="E4607">
        <v>-1.78</v>
      </c>
      <c r="F4607" t="s">
        <v>536</v>
      </c>
      <c r="G4607" t="s">
        <v>537</v>
      </c>
      <c r="H4607" t="s">
        <v>538</v>
      </c>
      <c r="I4607" t="s">
        <v>4677</v>
      </c>
      <c r="K4607">
        <v>48368</v>
      </c>
      <c r="L4607">
        <v>1826669534</v>
      </c>
    </row>
    <row r="4608" spans="1:12" x14ac:dyDescent="0.45">
      <c r="A4608" t="str">
        <f t="shared" si="71"/>
        <v>Christiansburg, Virginia, United States</v>
      </c>
      <c r="B4608" t="s">
        <v>7044</v>
      </c>
      <c r="C4608" t="s">
        <v>7044</v>
      </c>
      <c r="D4608">
        <v>37.141100000000002</v>
      </c>
      <c r="E4608">
        <v>-80.402799999999999</v>
      </c>
      <c r="F4608" t="s">
        <v>530</v>
      </c>
      <c r="G4608" t="s">
        <v>531</v>
      </c>
      <c r="H4608" t="s">
        <v>532</v>
      </c>
      <c r="I4608" t="s">
        <v>618</v>
      </c>
      <c r="K4608">
        <v>22473</v>
      </c>
      <c r="L4608">
        <v>1840006447</v>
      </c>
    </row>
    <row r="4609" spans="1:12" x14ac:dyDescent="0.45">
      <c r="A4609" t="str">
        <f t="shared" si="71"/>
        <v>Chrudim, Pardubický Kraj, Czechia</v>
      </c>
      <c r="B4609" t="s">
        <v>7045</v>
      </c>
      <c r="C4609" t="s">
        <v>7045</v>
      </c>
      <c r="D4609">
        <v>49.951099999999997</v>
      </c>
      <c r="E4609">
        <v>15.7956</v>
      </c>
      <c r="F4609" t="s">
        <v>2480</v>
      </c>
      <c r="G4609" t="s">
        <v>2481</v>
      </c>
      <c r="H4609" t="s">
        <v>2482</v>
      </c>
      <c r="I4609" t="s">
        <v>6479</v>
      </c>
      <c r="K4609">
        <v>23168</v>
      </c>
      <c r="L4609">
        <v>1203309920</v>
      </c>
    </row>
    <row r="4610" spans="1:12" x14ac:dyDescent="0.45">
      <c r="A4610" t="str">
        <f t="shared" si="71"/>
        <v>Chrysoúpoli, Anatolikí Makedonía kai Thráki, Greece</v>
      </c>
      <c r="B4610" t="s">
        <v>7046</v>
      </c>
      <c r="C4610" t="s">
        <v>7047</v>
      </c>
      <c r="D4610">
        <v>40.9833</v>
      </c>
      <c r="E4610">
        <v>24.7</v>
      </c>
      <c r="F4610" t="s">
        <v>928</v>
      </c>
      <c r="G4610" t="s">
        <v>929</v>
      </c>
      <c r="H4610" t="s">
        <v>930</v>
      </c>
      <c r="I4610" t="s">
        <v>1531</v>
      </c>
      <c r="J4610" t="s">
        <v>366</v>
      </c>
      <c r="K4610">
        <v>8885</v>
      </c>
      <c r="L4610">
        <v>1300208248</v>
      </c>
    </row>
    <row r="4611" spans="1:12" x14ac:dyDescent="0.45">
      <c r="A4611" t="str">
        <f t="shared" ref="A4611:A4674" si="72">CONCATENATE(B4611,", ",I4611,", ",F4611)</f>
        <v>Chrzanów, Małopolskie, Poland</v>
      </c>
      <c r="B4611" t="s">
        <v>7048</v>
      </c>
      <c r="C4611" t="s">
        <v>7049</v>
      </c>
      <c r="D4611">
        <v>50.133299999999998</v>
      </c>
      <c r="E4611">
        <v>19.399999999999999</v>
      </c>
      <c r="F4611" t="s">
        <v>3993</v>
      </c>
      <c r="G4611" t="s">
        <v>3994</v>
      </c>
      <c r="H4611" t="s">
        <v>3995</v>
      </c>
      <c r="I4611" t="s">
        <v>4776</v>
      </c>
      <c r="J4611" t="s">
        <v>366</v>
      </c>
      <c r="K4611">
        <v>38989</v>
      </c>
      <c r="L4611">
        <v>1616227522</v>
      </c>
    </row>
    <row r="4612" spans="1:12" x14ac:dyDescent="0.45">
      <c r="A4612" t="str">
        <f t="shared" si="72"/>
        <v>Chubbuck, Idaho, United States</v>
      </c>
      <c r="B4612" t="s">
        <v>7050</v>
      </c>
      <c r="C4612" t="s">
        <v>7050</v>
      </c>
      <c r="D4612">
        <v>42.926099999999998</v>
      </c>
      <c r="E4612">
        <v>-112.4624</v>
      </c>
      <c r="F4612" t="s">
        <v>530</v>
      </c>
      <c r="G4612" t="s">
        <v>531</v>
      </c>
      <c r="H4612" t="s">
        <v>532</v>
      </c>
      <c r="I4612" t="s">
        <v>1862</v>
      </c>
      <c r="K4612">
        <v>15588</v>
      </c>
      <c r="L4612">
        <v>1840018667</v>
      </c>
    </row>
    <row r="4613" spans="1:12" x14ac:dyDescent="0.45">
      <c r="A4613" t="str">
        <f t="shared" si="72"/>
        <v>Chudniv, Zhytomyrs’ka Oblast’, Ukraine</v>
      </c>
      <c r="B4613" t="s">
        <v>7051</v>
      </c>
      <c r="C4613" t="s">
        <v>7051</v>
      </c>
      <c r="D4613">
        <v>50.052799999999998</v>
      </c>
      <c r="E4613">
        <v>28.096900000000002</v>
      </c>
      <c r="F4613" t="s">
        <v>1461</v>
      </c>
      <c r="G4613" t="s">
        <v>1462</v>
      </c>
      <c r="H4613" t="s">
        <v>1463</v>
      </c>
      <c r="I4613" t="s">
        <v>2000</v>
      </c>
      <c r="J4613" t="s">
        <v>366</v>
      </c>
      <c r="K4613">
        <v>5583</v>
      </c>
      <c r="L4613">
        <v>1804716219</v>
      </c>
    </row>
    <row r="4614" spans="1:12" x14ac:dyDescent="0.45">
      <c r="A4614" t="str">
        <f t="shared" si="72"/>
        <v>Chudovo, Novgorodskaya Oblast’, Russia</v>
      </c>
      <c r="B4614" t="s">
        <v>7052</v>
      </c>
      <c r="C4614" t="s">
        <v>7052</v>
      </c>
      <c r="D4614">
        <v>59.128100000000003</v>
      </c>
      <c r="E4614">
        <v>31.659199999999998</v>
      </c>
      <c r="F4614" t="s">
        <v>504</v>
      </c>
      <c r="G4614" t="s">
        <v>505</v>
      </c>
      <c r="H4614" t="s">
        <v>506</v>
      </c>
      <c r="I4614" t="s">
        <v>4991</v>
      </c>
      <c r="K4614">
        <v>14394</v>
      </c>
      <c r="L4614">
        <v>1643696989</v>
      </c>
    </row>
    <row r="4615" spans="1:12" x14ac:dyDescent="0.45">
      <c r="A4615" t="str">
        <f t="shared" si="72"/>
        <v>Chuhuiv, Kharkivs’ka Oblast’, Ukraine</v>
      </c>
      <c r="B4615" t="s">
        <v>7053</v>
      </c>
      <c r="C4615" t="s">
        <v>7053</v>
      </c>
      <c r="D4615">
        <v>49.835299999999997</v>
      </c>
      <c r="E4615">
        <v>36.675600000000003</v>
      </c>
      <c r="F4615" t="s">
        <v>1461</v>
      </c>
      <c r="G4615" t="s">
        <v>1462</v>
      </c>
      <c r="H4615" t="s">
        <v>1463</v>
      </c>
      <c r="I4615" t="s">
        <v>3213</v>
      </c>
      <c r="J4615" t="s">
        <v>366</v>
      </c>
      <c r="K4615">
        <v>33144</v>
      </c>
      <c r="L4615">
        <v>1804354882</v>
      </c>
    </row>
    <row r="4616" spans="1:12" x14ac:dyDescent="0.45">
      <c r="A4616" t="str">
        <f t="shared" si="72"/>
        <v>Chuí, Rio Grande do Sul, Brazil</v>
      </c>
      <c r="B4616" t="s">
        <v>7054</v>
      </c>
      <c r="C4616" t="s">
        <v>7055</v>
      </c>
      <c r="D4616">
        <v>-33.690800000000003</v>
      </c>
      <c r="E4616">
        <v>-53.456899999999997</v>
      </c>
      <c r="F4616" t="s">
        <v>491</v>
      </c>
      <c r="G4616" t="s">
        <v>492</v>
      </c>
      <c r="H4616" t="s">
        <v>493</v>
      </c>
      <c r="I4616" t="s">
        <v>3101</v>
      </c>
      <c r="K4616">
        <v>5917</v>
      </c>
      <c r="L4616">
        <v>1076536404</v>
      </c>
    </row>
    <row r="4617" spans="1:12" x14ac:dyDescent="0.45">
      <c r="A4617" t="str">
        <f t="shared" si="72"/>
        <v>Chukhloma, Kostromskaya Oblast’, Russia</v>
      </c>
      <c r="B4617" t="s">
        <v>7056</v>
      </c>
      <c r="C4617" t="s">
        <v>7056</v>
      </c>
      <c r="D4617">
        <v>58.75</v>
      </c>
      <c r="E4617">
        <v>42.7</v>
      </c>
      <c r="F4617" t="s">
        <v>504</v>
      </c>
      <c r="G4617" t="s">
        <v>505</v>
      </c>
      <c r="H4617" t="s">
        <v>506</v>
      </c>
      <c r="I4617" t="s">
        <v>5732</v>
      </c>
      <c r="K4617">
        <v>5015</v>
      </c>
      <c r="L4617">
        <v>1643918369</v>
      </c>
    </row>
    <row r="4618" spans="1:12" x14ac:dyDescent="0.45">
      <c r="A4618" t="str">
        <f t="shared" si="72"/>
        <v>Chula Vista, California, United States</v>
      </c>
      <c r="B4618" t="s">
        <v>7057</v>
      </c>
      <c r="C4618" t="s">
        <v>7057</v>
      </c>
      <c r="D4618">
        <v>32.628100000000003</v>
      </c>
      <c r="E4618">
        <v>-117.0145</v>
      </c>
      <c r="F4618" t="s">
        <v>530</v>
      </c>
      <c r="G4618" t="s">
        <v>531</v>
      </c>
      <c r="H4618" t="s">
        <v>532</v>
      </c>
      <c r="I4618" t="s">
        <v>754</v>
      </c>
      <c r="K4618">
        <v>274492</v>
      </c>
      <c r="L4618">
        <v>1840019350</v>
      </c>
    </row>
    <row r="4619" spans="1:12" x14ac:dyDescent="0.45">
      <c r="A4619" t="str">
        <f t="shared" si="72"/>
        <v>Chulucanas, Piura, Peru</v>
      </c>
      <c r="B4619" t="s">
        <v>7058</v>
      </c>
      <c r="C4619" t="s">
        <v>7058</v>
      </c>
      <c r="D4619">
        <v>-5.1092000000000004</v>
      </c>
      <c r="E4619">
        <v>-80.162499999999994</v>
      </c>
      <c r="F4619" t="s">
        <v>509</v>
      </c>
      <c r="G4619" t="s">
        <v>510</v>
      </c>
      <c r="H4619" t="s">
        <v>511</v>
      </c>
      <c r="I4619" t="s">
        <v>7059</v>
      </c>
      <c r="K4619">
        <v>68835</v>
      </c>
      <c r="L4619">
        <v>1604692561</v>
      </c>
    </row>
    <row r="4620" spans="1:12" x14ac:dyDescent="0.45">
      <c r="A4620" t="str">
        <f t="shared" si="72"/>
        <v>Chulumani, La Paz, Bolivia</v>
      </c>
      <c r="B4620" t="s">
        <v>7060</v>
      </c>
      <c r="C4620" t="s">
        <v>7060</v>
      </c>
      <c r="D4620">
        <v>-16.4102</v>
      </c>
      <c r="E4620">
        <v>-67.525499999999994</v>
      </c>
      <c r="F4620" t="s">
        <v>726</v>
      </c>
      <c r="G4620" t="s">
        <v>727</v>
      </c>
      <c r="H4620" t="s">
        <v>728</v>
      </c>
      <c r="I4620" t="s">
        <v>729</v>
      </c>
      <c r="K4620">
        <v>13204</v>
      </c>
      <c r="L4620">
        <v>1068146431</v>
      </c>
    </row>
    <row r="4621" spans="1:12" x14ac:dyDescent="0.45">
      <c r="A4621" t="str">
        <f t="shared" si="72"/>
        <v>Chulym, Novosibirskaya Oblast’, Russia</v>
      </c>
      <c r="B4621" t="s">
        <v>7061</v>
      </c>
      <c r="C4621" t="s">
        <v>7061</v>
      </c>
      <c r="D4621">
        <v>55.1</v>
      </c>
      <c r="E4621">
        <v>80.966700000000003</v>
      </c>
      <c r="F4621" t="s">
        <v>504</v>
      </c>
      <c r="G4621" t="s">
        <v>505</v>
      </c>
      <c r="H4621" t="s">
        <v>506</v>
      </c>
      <c r="I4621" t="s">
        <v>3552</v>
      </c>
      <c r="K4621">
        <v>11216</v>
      </c>
      <c r="L4621">
        <v>1643503284</v>
      </c>
    </row>
    <row r="4622" spans="1:12" x14ac:dyDescent="0.45">
      <c r="A4622" t="str">
        <f t="shared" si="72"/>
        <v>Chum Phae, Khon Kaen, Thailand</v>
      </c>
      <c r="B4622" t="s">
        <v>7062</v>
      </c>
      <c r="C4622" t="s">
        <v>7062</v>
      </c>
      <c r="D4622">
        <v>16.543099999999999</v>
      </c>
      <c r="E4622">
        <v>102.1104</v>
      </c>
      <c r="F4622" t="s">
        <v>1864</v>
      </c>
      <c r="G4622" t="s">
        <v>1865</v>
      </c>
      <c r="H4622" t="s">
        <v>1866</v>
      </c>
      <c r="I4622" t="s">
        <v>3375</v>
      </c>
      <c r="J4622" t="s">
        <v>366</v>
      </c>
      <c r="K4622">
        <v>31597</v>
      </c>
      <c r="L4622">
        <v>1764511790</v>
      </c>
    </row>
    <row r="4623" spans="1:12" x14ac:dyDescent="0.45">
      <c r="A4623" t="str">
        <f t="shared" si="72"/>
        <v>Chumbicha, Catamarca, Argentina</v>
      </c>
      <c r="B4623" t="s">
        <v>7063</v>
      </c>
      <c r="C4623" t="s">
        <v>7063</v>
      </c>
      <c r="D4623">
        <v>-28.866599999999998</v>
      </c>
      <c r="E4623">
        <v>-66.2333</v>
      </c>
      <c r="F4623" t="s">
        <v>651</v>
      </c>
      <c r="G4623" t="s">
        <v>652</v>
      </c>
      <c r="H4623" t="s">
        <v>653</v>
      </c>
      <c r="I4623" t="s">
        <v>4011</v>
      </c>
      <c r="J4623" t="s">
        <v>366</v>
      </c>
      <c r="K4623">
        <v>2572</v>
      </c>
      <c r="L4623">
        <v>1032994295</v>
      </c>
    </row>
    <row r="4624" spans="1:12" x14ac:dyDescent="0.45">
      <c r="A4624" t="str">
        <f t="shared" si="72"/>
        <v>Chumikan, Khabarovskiy Kray, Russia</v>
      </c>
      <c r="B4624" t="s">
        <v>7064</v>
      </c>
      <c r="C4624" t="s">
        <v>7064</v>
      </c>
      <c r="D4624">
        <v>54.711399999999998</v>
      </c>
      <c r="E4624">
        <v>135.31450000000001</v>
      </c>
      <c r="F4624" t="s">
        <v>504</v>
      </c>
      <c r="G4624" t="s">
        <v>505</v>
      </c>
      <c r="H4624" t="s">
        <v>506</v>
      </c>
      <c r="I4624" t="s">
        <v>1900</v>
      </c>
      <c r="K4624">
        <v>1305</v>
      </c>
      <c r="L4624">
        <v>1643639466</v>
      </c>
    </row>
    <row r="4625" spans="1:12" x14ac:dyDescent="0.45">
      <c r="A4625" t="str">
        <f t="shared" si="72"/>
        <v>Chumphon, Chumphon, Thailand</v>
      </c>
      <c r="B4625" t="s">
        <v>7065</v>
      </c>
      <c r="C4625" t="s">
        <v>7065</v>
      </c>
      <c r="D4625">
        <v>10.4939</v>
      </c>
      <c r="E4625">
        <v>99.18</v>
      </c>
      <c r="F4625" t="s">
        <v>1864</v>
      </c>
      <c r="G4625" t="s">
        <v>1865</v>
      </c>
      <c r="H4625" t="s">
        <v>1866</v>
      </c>
      <c r="I4625" t="s">
        <v>7065</v>
      </c>
      <c r="J4625" t="s">
        <v>378</v>
      </c>
      <c r="K4625">
        <v>33516</v>
      </c>
      <c r="L4625">
        <v>1764012939</v>
      </c>
    </row>
    <row r="4626" spans="1:12" x14ac:dyDescent="0.45">
      <c r="A4626" t="str">
        <f t="shared" si="72"/>
        <v>Chumsaeng, Nakhon Sawan, Thailand</v>
      </c>
      <c r="B4626" t="s">
        <v>7066</v>
      </c>
      <c r="C4626" t="s">
        <v>7066</v>
      </c>
      <c r="D4626">
        <v>15.898</v>
      </c>
      <c r="E4626">
        <v>100.31100000000001</v>
      </c>
      <c r="F4626" t="s">
        <v>1864</v>
      </c>
      <c r="G4626" t="s">
        <v>1865</v>
      </c>
      <c r="H4626" t="s">
        <v>1866</v>
      </c>
      <c r="I4626" t="s">
        <v>7067</v>
      </c>
      <c r="J4626" t="s">
        <v>366</v>
      </c>
      <c r="K4626">
        <v>8426</v>
      </c>
      <c r="L4626">
        <v>1764781477</v>
      </c>
    </row>
    <row r="4627" spans="1:12" x14ac:dyDescent="0.45">
      <c r="A4627" t="str">
        <f t="shared" si="72"/>
        <v>Chuncheon, Gangwon, Korea, South</v>
      </c>
      <c r="B4627" t="s">
        <v>7068</v>
      </c>
      <c r="C4627" t="s">
        <v>7068</v>
      </c>
      <c r="D4627">
        <v>37.874699999999997</v>
      </c>
      <c r="E4627">
        <v>127.7342</v>
      </c>
      <c r="F4627" t="s">
        <v>1978</v>
      </c>
      <c r="G4627" t="s">
        <v>1979</v>
      </c>
      <c r="H4627" t="s">
        <v>1980</v>
      </c>
      <c r="I4627" t="s">
        <v>7069</v>
      </c>
      <c r="J4627" t="s">
        <v>378</v>
      </c>
      <c r="K4627">
        <v>281596</v>
      </c>
      <c r="L4627">
        <v>1410231130</v>
      </c>
    </row>
    <row r="4628" spans="1:12" x14ac:dyDescent="0.45">
      <c r="A4628" t="str">
        <f t="shared" si="72"/>
        <v>Chungju, Chungbuk, Korea, South</v>
      </c>
      <c r="B4628" t="s">
        <v>7070</v>
      </c>
      <c r="C4628" t="s">
        <v>7070</v>
      </c>
      <c r="D4628">
        <v>36.970599999999997</v>
      </c>
      <c r="E4628">
        <v>127.93219999999999</v>
      </c>
      <c r="F4628" t="s">
        <v>1978</v>
      </c>
      <c r="G4628" t="s">
        <v>1979</v>
      </c>
      <c r="H4628" t="s">
        <v>1980</v>
      </c>
      <c r="I4628" t="s">
        <v>6735</v>
      </c>
      <c r="K4628">
        <v>211005</v>
      </c>
      <c r="L4628">
        <v>1410333057</v>
      </c>
    </row>
    <row r="4629" spans="1:12" x14ac:dyDescent="0.45">
      <c r="A4629" t="str">
        <f t="shared" si="72"/>
        <v>Chuquicamata, Antofagasta, Chile</v>
      </c>
      <c r="B4629" t="s">
        <v>7071</v>
      </c>
      <c r="C4629" t="s">
        <v>7071</v>
      </c>
      <c r="D4629">
        <v>-22.32</v>
      </c>
      <c r="E4629">
        <v>-68.930000000000007</v>
      </c>
      <c r="F4629" t="s">
        <v>1502</v>
      </c>
      <c r="G4629" t="s">
        <v>1503</v>
      </c>
      <c r="H4629" t="s">
        <v>1504</v>
      </c>
      <c r="I4629" t="s">
        <v>2131</v>
      </c>
      <c r="K4629">
        <v>11941</v>
      </c>
      <c r="L4629">
        <v>1152468996</v>
      </c>
    </row>
    <row r="4630" spans="1:12" x14ac:dyDescent="0.45">
      <c r="A4630" t="str">
        <f t="shared" si="72"/>
        <v>Chur, Graubünden, Switzerland</v>
      </c>
      <c r="B4630" t="s">
        <v>7072</v>
      </c>
      <c r="C4630" t="s">
        <v>7072</v>
      </c>
      <c r="D4630">
        <v>46.8521</v>
      </c>
      <c r="E4630">
        <v>9.5297000000000001</v>
      </c>
      <c r="F4630" t="s">
        <v>464</v>
      </c>
      <c r="G4630" t="s">
        <v>465</v>
      </c>
      <c r="H4630" t="s">
        <v>466</v>
      </c>
      <c r="I4630" t="s">
        <v>7073</v>
      </c>
      <c r="J4630" t="s">
        <v>378</v>
      </c>
      <c r="K4630">
        <v>35038</v>
      </c>
      <c r="L4630">
        <v>1756471395</v>
      </c>
    </row>
    <row r="4631" spans="1:12" x14ac:dyDescent="0.45">
      <c r="A4631" t="str">
        <f t="shared" si="72"/>
        <v>Church, Lancashire, United Kingdom</v>
      </c>
      <c r="B4631" t="s">
        <v>7074</v>
      </c>
      <c r="C4631" t="s">
        <v>7074</v>
      </c>
      <c r="D4631">
        <v>53.755000000000003</v>
      </c>
      <c r="E4631">
        <v>-2.3860000000000001</v>
      </c>
      <c r="F4631" t="s">
        <v>536</v>
      </c>
      <c r="G4631" t="s">
        <v>537</v>
      </c>
      <c r="H4631" t="s">
        <v>538</v>
      </c>
      <c r="I4631" t="s">
        <v>724</v>
      </c>
      <c r="K4631">
        <v>5186</v>
      </c>
      <c r="L4631">
        <v>1826321995</v>
      </c>
    </row>
    <row r="4632" spans="1:12" x14ac:dyDescent="0.45">
      <c r="A4632" t="str">
        <f t="shared" si="72"/>
        <v>Church Gresley, Derbyshire, United Kingdom</v>
      </c>
      <c r="B4632" t="s">
        <v>7075</v>
      </c>
      <c r="C4632" t="s">
        <v>7075</v>
      </c>
      <c r="D4632">
        <v>52.76</v>
      </c>
      <c r="E4632">
        <v>-1.5660000000000001</v>
      </c>
      <c r="F4632" t="s">
        <v>536</v>
      </c>
      <c r="G4632" t="s">
        <v>537</v>
      </c>
      <c r="H4632" t="s">
        <v>538</v>
      </c>
      <c r="I4632" t="s">
        <v>1542</v>
      </c>
      <c r="K4632">
        <v>6881</v>
      </c>
      <c r="L4632">
        <v>1826138074</v>
      </c>
    </row>
    <row r="4633" spans="1:12" x14ac:dyDescent="0.45">
      <c r="A4633" t="str">
        <f t="shared" si="72"/>
        <v>Church Hill, Tennessee, United States</v>
      </c>
      <c r="B4633" t="s">
        <v>7076</v>
      </c>
      <c r="C4633" t="s">
        <v>7076</v>
      </c>
      <c r="D4633">
        <v>36.520400000000002</v>
      </c>
      <c r="E4633">
        <v>-82.715000000000003</v>
      </c>
      <c r="F4633" t="s">
        <v>530</v>
      </c>
      <c r="G4633" t="s">
        <v>531</v>
      </c>
      <c r="H4633" t="s">
        <v>532</v>
      </c>
      <c r="I4633" t="s">
        <v>1466</v>
      </c>
      <c r="K4633">
        <v>6664</v>
      </c>
      <c r="L4633">
        <v>1840014428</v>
      </c>
    </row>
    <row r="4634" spans="1:12" x14ac:dyDescent="0.45">
      <c r="A4634" t="str">
        <f t="shared" si="72"/>
        <v>Church Point, Nova Scotia, Canada</v>
      </c>
      <c r="B4634" t="s">
        <v>7077</v>
      </c>
      <c r="C4634" t="s">
        <v>7077</v>
      </c>
      <c r="D4634">
        <v>44.333300000000001</v>
      </c>
      <c r="E4634">
        <v>-66.116699999999994</v>
      </c>
      <c r="F4634" t="s">
        <v>541</v>
      </c>
      <c r="G4634" t="s">
        <v>542</v>
      </c>
      <c r="H4634" t="s">
        <v>543</v>
      </c>
      <c r="I4634" t="s">
        <v>1840</v>
      </c>
      <c r="K4634">
        <v>8018</v>
      </c>
      <c r="L4634">
        <v>1124316445</v>
      </c>
    </row>
    <row r="4635" spans="1:12" x14ac:dyDescent="0.45">
      <c r="A4635" t="str">
        <f t="shared" si="72"/>
        <v>Churchdown, Gloucestershire, United Kingdom</v>
      </c>
      <c r="B4635" t="s">
        <v>7078</v>
      </c>
      <c r="C4635" t="s">
        <v>7078</v>
      </c>
      <c r="D4635">
        <v>51.88</v>
      </c>
      <c r="E4635">
        <v>-2.17</v>
      </c>
      <c r="F4635" t="s">
        <v>536</v>
      </c>
      <c r="G4635" t="s">
        <v>537</v>
      </c>
      <c r="H4635" t="s">
        <v>538</v>
      </c>
      <c r="I4635" t="s">
        <v>4605</v>
      </c>
      <c r="K4635">
        <v>10990</v>
      </c>
      <c r="L4635">
        <v>1826299477</v>
      </c>
    </row>
    <row r="4636" spans="1:12" x14ac:dyDescent="0.45">
      <c r="A4636" t="str">
        <f t="shared" si="72"/>
        <v>Chusovoy, Permskiy Kray, Russia</v>
      </c>
      <c r="B4636" t="s">
        <v>7079</v>
      </c>
      <c r="C4636" t="s">
        <v>7079</v>
      </c>
      <c r="D4636">
        <v>58.283299999999997</v>
      </c>
      <c r="E4636">
        <v>57.816699999999997</v>
      </c>
      <c r="F4636" t="s">
        <v>504</v>
      </c>
      <c r="G4636" t="s">
        <v>505</v>
      </c>
      <c r="H4636" t="s">
        <v>506</v>
      </c>
      <c r="I4636" t="s">
        <v>1488</v>
      </c>
      <c r="K4636">
        <v>44779</v>
      </c>
      <c r="L4636">
        <v>1643341477</v>
      </c>
    </row>
    <row r="4637" spans="1:12" x14ac:dyDescent="0.45">
      <c r="A4637" t="str">
        <f t="shared" si="72"/>
        <v>Chuxiong, Yunnan, China</v>
      </c>
      <c r="B4637" t="s">
        <v>7080</v>
      </c>
      <c r="C4637" t="s">
        <v>7080</v>
      </c>
      <c r="D4637">
        <v>25.046099999999999</v>
      </c>
      <c r="E4637">
        <v>101.5436</v>
      </c>
      <c r="F4637" t="s">
        <v>1039</v>
      </c>
      <c r="G4637" t="s">
        <v>1040</v>
      </c>
      <c r="H4637" t="s">
        <v>1041</v>
      </c>
      <c r="I4637" t="s">
        <v>3541</v>
      </c>
      <c r="K4637">
        <v>588620</v>
      </c>
      <c r="L4637">
        <v>1156225985</v>
      </c>
    </row>
    <row r="4638" spans="1:12" x14ac:dyDescent="0.45">
      <c r="A4638" t="str">
        <f t="shared" si="72"/>
        <v>Chuy, Rocha, Uruguay</v>
      </c>
      <c r="B4638" t="s">
        <v>7081</v>
      </c>
      <c r="C4638" t="s">
        <v>7081</v>
      </c>
      <c r="D4638">
        <v>-33.683300000000003</v>
      </c>
      <c r="E4638">
        <v>-53.45</v>
      </c>
      <c r="F4638" t="s">
        <v>1033</v>
      </c>
      <c r="G4638" t="s">
        <v>1034</v>
      </c>
      <c r="H4638" t="s">
        <v>1035</v>
      </c>
      <c r="I4638" t="s">
        <v>6279</v>
      </c>
      <c r="K4638">
        <v>9675</v>
      </c>
      <c r="L4638">
        <v>1858852364</v>
      </c>
    </row>
    <row r="4639" spans="1:12" x14ac:dyDescent="0.45">
      <c r="A4639" t="str">
        <f t="shared" si="72"/>
        <v>Chuzhou, Anhui, China</v>
      </c>
      <c r="B4639" t="s">
        <v>7082</v>
      </c>
      <c r="C4639" t="s">
        <v>7082</v>
      </c>
      <c r="D4639">
        <v>32.306199999999997</v>
      </c>
      <c r="E4639">
        <v>118.3115</v>
      </c>
      <c r="F4639" t="s">
        <v>1039</v>
      </c>
      <c r="G4639" t="s">
        <v>1040</v>
      </c>
      <c r="H4639" t="s">
        <v>1041</v>
      </c>
      <c r="I4639" t="s">
        <v>2092</v>
      </c>
      <c r="K4639">
        <v>4110000</v>
      </c>
      <c r="L4639">
        <v>1156036420</v>
      </c>
    </row>
    <row r="4640" spans="1:12" x14ac:dyDescent="0.45">
      <c r="A4640" t="str">
        <f t="shared" si="72"/>
        <v>Chyhyryn, Cherkas’ka Oblast’, Ukraine</v>
      </c>
      <c r="B4640" t="s">
        <v>7083</v>
      </c>
      <c r="C4640" t="s">
        <v>7083</v>
      </c>
      <c r="D4640">
        <v>49.083300000000001</v>
      </c>
      <c r="E4640">
        <v>32.666699999999999</v>
      </c>
      <c r="F4640" t="s">
        <v>1461</v>
      </c>
      <c r="G4640" t="s">
        <v>1462</v>
      </c>
      <c r="H4640" t="s">
        <v>1463</v>
      </c>
      <c r="I4640" t="s">
        <v>6788</v>
      </c>
      <c r="J4640" t="s">
        <v>366</v>
      </c>
      <c r="K4640">
        <v>8962</v>
      </c>
      <c r="L4640">
        <v>1804035691</v>
      </c>
    </row>
    <row r="4641" spans="1:12" x14ac:dyDescent="0.45">
      <c r="A4641" t="str">
        <f t="shared" si="72"/>
        <v>Ciacova, Timiş, Romania</v>
      </c>
      <c r="B4641" t="s">
        <v>7084</v>
      </c>
      <c r="C4641" t="s">
        <v>7084</v>
      </c>
      <c r="D4641">
        <v>45.5</v>
      </c>
      <c r="E4641">
        <v>21.133299999999998</v>
      </c>
      <c r="F4641" t="s">
        <v>665</v>
      </c>
      <c r="G4641" t="s">
        <v>666</v>
      </c>
      <c r="H4641" t="s">
        <v>667</v>
      </c>
      <c r="I4641" t="s">
        <v>5740</v>
      </c>
      <c r="K4641">
        <v>5348</v>
      </c>
      <c r="L4641">
        <v>1642400327</v>
      </c>
    </row>
    <row r="4642" spans="1:12" x14ac:dyDescent="0.45">
      <c r="A4642" t="str">
        <f t="shared" si="72"/>
        <v>Cibitoke, Cibitoke, Burundi</v>
      </c>
      <c r="B4642" t="s">
        <v>7085</v>
      </c>
      <c r="C4642" t="s">
        <v>7085</v>
      </c>
      <c r="D4642">
        <v>-2.8868999999999998</v>
      </c>
      <c r="E4642">
        <v>29.1248</v>
      </c>
      <c r="F4642" t="s">
        <v>5443</v>
      </c>
      <c r="G4642" t="s">
        <v>5444</v>
      </c>
      <c r="H4642" t="s">
        <v>5445</v>
      </c>
      <c r="I4642" t="s">
        <v>7085</v>
      </c>
      <c r="J4642" t="s">
        <v>378</v>
      </c>
      <c r="L4642">
        <v>1108176356</v>
      </c>
    </row>
    <row r="4643" spans="1:12" x14ac:dyDescent="0.45">
      <c r="A4643" t="str">
        <f t="shared" si="72"/>
        <v>Cibla, Ciblas Novads, Latvia</v>
      </c>
      <c r="B4643" t="s">
        <v>7086</v>
      </c>
      <c r="C4643" t="s">
        <v>7086</v>
      </c>
      <c r="D4643">
        <v>56.549799999999998</v>
      </c>
      <c r="E4643">
        <v>27.883700000000001</v>
      </c>
      <c r="F4643" t="s">
        <v>811</v>
      </c>
      <c r="G4643" t="s">
        <v>812</v>
      </c>
      <c r="H4643" t="s">
        <v>813</v>
      </c>
      <c r="I4643" t="s">
        <v>7087</v>
      </c>
      <c r="J4643" t="s">
        <v>378</v>
      </c>
      <c r="L4643">
        <v>1428931914</v>
      </c>
    </row>
    <row r="4644" spans="1:12" x14ac:dyDescent="0.45">
      <c r="A4644" t="str">
        <f t="shared" si="72"/>
        <v>Cibolo, Texas, United States</v>
      </c>
      <c r="B4644" t="s">
        <v>7088</v>
      </c>
      <c r="C4644" t="s">
        <v>7088</v>
      </c>
      <c r="D4644">
        <v>29.5639</v>
      </c>
      <c r="E4644">
        <v>-98.212299999999999</v>
      </c>
      <c r="F4644" t="s">
        <v>530</v>
      </c>
      <c r="G4644" t="s">
        <v>531</v>
      </c>
      <c r="H4644" t="s">
        <v>532</v>
      </c>
      <c r="I4644" t="s">
        <v>610</v>
      </c>
      <c r="K4644">
        <v>31281</v>
      </c>
      <c r="L4644">
        <v>1840019639</v>
      </c>
    </row>
    <row r="4645" spans="1:12" x14ac:dyDescent="0.45">
      <c r="A4645" t="str">
        <f t="shared" si="72"/>
        <v>Çiçekdağı, Kırşehir, Turkey</v>
      </c>
      <c r="B4645" t="s">
        <v>7089</v>
      </c>
      <c r="C4645" t="s">
        <v>7090</v>
      </c>
      <c r="D4645">
        <v>39.6036</v>
      </c>
      <c r="E4645">
        <v>34.415799999999997</v>
      </c>
      <c r="F4645" t="s">
        <v>806</v>
      </c>
      <c r="G4645" t="s">
        <v>807</v>
      </c>
      <c r="H4645" t="s">
        <v>808</v>
      </c>
      <c r="I4645" t="s">
        <v>7091</v>
      </c>
      <c r="J4645" t="s">
        <v>366</v>
      </c>
      <c r="K4645">
        <v>14735</v>
      </c>
      <c r="L4645">
        <v>1792539032</v>
      </c>
    </row>
    <row r="4646" spans="1:12" x14ac:dyDescent="0.45">
      <c r="A4646" t="str">
        <f t="shared" si="72"/>
        <v>Cicero, Illinois, United States</v>
      </c>
      <c r="B4646" t="s">
        <v>7092</v>
      </c>
      <c r="C4646" t="s">
        <v>7092</v>
      </c>
      <c r="D4646">
        <v>41.844499999999996</v>
      </c>
      <c r="E4646">
        <v>-87.759299999999996</v>
      </c>
      <c r="F4646" t="s">
        <v>530</v>
      </c>
      <c r="G4646" t="s">
        <v>531</v>
      </c>
      <c r="H4646" t="s">
        <v>532</v>
      </c>
      <c r="I4646" t="s">
        <v>824</v>
      </c>
      <c r="K4646">
        <v>80796</v>
      </c>
      <c r="L4646">
        <v>1840009186</v>
      </c>
    </row>
    <row r="4647" spans="1:12" x14ac:dyDescent="0.45">
      <c r="A4647" t="str">
        <f t="shared" si="72"/>
        <v>Cicero, New York, United States</v>
      </c>
      <c r="B4647" t="s">
        <v>7092</v>
      </c>
      <c r="C4647" t="s">
        <v>7092</v>
      </c>
      <c r="D4647">
        <v>43.166400000000003</v>
      </c>
      <c r="E4647">
        <v>-76.066100000000006</v>
      </c>
      <c r="F4647" t="s">
        <v>530</v>
      </c>
      <c r="G4647" t="s">
        <v>531</v>
      </c>
      <c r="H4647" t="s">
        <v>532</v>
      </c>
      <c r="I4647" t="s">
        <v>803</v>
      </c>
      <c r="K4647">
        <v>31021</v>
      </c>
      <c r="L4647">
        <v>1840057983</v>
      </c>
    </row>
    <row r="4648" spans="1:12" x14ac:dyDescent="0.45">
      <c r="A4648" t="str">
        <f t="shared" si="72"/>
        <v>Ćićevac, Ćićevac, Serbia</v>
      </c>
      <c r="B4648" t="s">
        <v>7093</v>
      </c>
      <c r="C4648" t="s">
        <v>7094</v>
      </c>
      <c r="D4648">
        <v>43.716700000000003</v>
      </c>
      <c r="E4648">
        <v>21.45</v>
      </c>
      <c r="F4648" t="s">
        <v>795</v>
      </c>
      <c r="G4648" t="s">
        <v>796</v>
      </c>
      <c r="H4648" t="s">
        <v>797</v>
      </c>
      <c r="I4648" t="s">
        <v>7093</v>
      </c>
      <c r="J4648" t="s">
        <v>378</v>
      </c>
      <c r="L4648">
        <v>1688834584</v>
      </c>
    </row>
    <row r="4649" spans="1:12" x14ac:dyDescent="0.45">
      <c r="A4649" t="str">
        <f t="shared" si="72"/>
        <v>Cidade de Nacala, Nampula, Mozambique</v>
      </c>
      <c r="B4649" t="s">
        <v>7095</v>
      </c>
      <c r="C4649" t="s">
        <v>7095</v>
      </c>
      <c r="D4649">
        <v>-14.518599999999999</v>
      </c>
      <c r="E4649">
        <v>40.715000000000003</v>
      </c>
      <c r="F4649" t="s">
        <v>2135</v>
      </c>
      <c r="G4649" t="s">
        <v>2136</v>
      </c>
      <c r="H4649" t="s">
        <v>2137</v>
      </c>
      <c r="I4649" t="s">
        <v>2138</v>
      </c>
      <c r="K4649">
        <v>224795</v>
      </c>
      <c r="L4649">
        <v>1508752825</v>
      </c>
    </row>
    <row r="4650" spans="1:12" x14ac:dyDescent="0.45">
      <c r="A4650" t="str">
        <f t="shared" si="72"/>
        <v>Cidade Velha, Ribeira Grande de Santiago, Cabo Verde</v>
      </c>
      <c r="B4650" t="s">
        <v>7096</v>
      </c>
      <c r="C4650" t="s">
        <v>7096</v>
      </c>
      <c r="D4650">
        <v>14.916700000000001</v>
      </c>
      <c r="E4650">
        <v>-23.604199999999999</v>
      </c>
      <c r="F4650" t="s">
        <v>2610</v>
      </c>
      <c r="G4650" t="s">
        <v>2611</v>
      </c>
      <c r="H4650" t="s">
        <v>2612</v>
      </c>
      <c r="I4650" t="s">
        <v>7097</v>
      </c>
      <c r="J4650" t="s">
        <v>378</v>
      </c>
      <c r="K4650">
        <v>2148</v>
      </c>
      <c r="L4650">
        <v>1132073400</v>
      </c>
    </row>
    <row r="4651" spans="1:12" x14ac:dyDescent="0.45">
      <c r="A4651" t="str">
        <f t="shared" si="72"/>
        <v>Cidra, Puerto Rico, Puerto Rico</v>
      </c>
      <c r="B4651" t="s">
        <v>7098</v>
      </c>
      <c r="C4651" t="s">
        <v>7098</v>
      </c>
      <c r="D4651">
        <v>18.177499999999998</v>
      </c>
      <c r="E4651">
        <v>-66.158199999999994</v>
      </c>
      <c r="F4651" t="s">
        <v>961</v>
      </c>
      <c r="G4651" t="s">
        <v>962</v>
      </c>
      <c r="H4651" t="s">
        <v>963</v>
      </c>
      <c r="I4651" t="s">
        <v>961</v>
      </c>
      <c r="K4651">
        <v>5620</v>
      </c>
      <c r="L4651">
        <v>1630035647</v>
      </c>
    </row>
    <row r="4652" spans="1:12" x14ac:dyDescent="0.45">
      <c r="A4652" t="str">
        <f t="shared" si="72"/>
        <v>Ciechanów, Mazowieckie, Poland</v>
      </c>
      <c r="B4652" t="s">
        <v>7099</v>
      </c>
      <c r="C4652" t="s">
        <v>7100</v>
      </c>
      <c r="D4652">
        <v>52.881700000000002</v>
      </c>
      <c r="E4652">
        <v>20.610600000000002</v>
      </c>
      <c r="F4652" t="s">
        <v>3993</v>
      </c>
      <c r="G4652" t="s">
        <v>3994</v>
      </c>
      <c r="H4652" t="s">
        <v>3995</v>
      </c>
      <c r="I4652" t="s">
        <v>5414</v>
      </c>
      <c r="J4652" t="s">
        <v>366</v>
      </c>
      <c r="K4652">
        <v>46112</v>
      </c>
      <c r="L4652">
        <v>1616466171</v>
      </c>
    </row>
    <row r="4653" spans="1:12" x14ac:dyDescent="0.45">
      <c r="A4653" t="str">
        <f t="shared" si="72"/>
        <v>Ciechocinek, Kujawsko-Pomorskie, Poland</v>
      </c>
      <c r="B4653" t="s">
        <v>7101</v>
      </c>
      <c r="C4653" t="s">
        <v>7101</v>
      </c>
      <c r="D4653">
        <v>52.883299999999998</v>
      </c>
      <c r="E4653">
        <v>18.783300000000001</v>
      </c>
      <c r="F4653" t="s">
        <v>3993</v>
      </c>
      <c r="G4653" t="s">
        <v>3994</v>
      </c>
      <c r="H4653" t="s">
        <v>3995</v>
      </c>
      <c r="I4653" t="s">
        <v>5749</v>
      </c>
      <c r="K4653">
        <v>10874</v>
      </c>
      <c r="L4653">
        <v>1616015629</v>
      </c>
    </row>
    <row r="4654" spans="1:12" x14ac:dyDescent="0.45">
      <c r="A4654" t="str">
        <f t="shared" si="72"/>
        <v>Ciego de Ávila, Ciego de Ávila, Cuba</v>
      </c>
      <c r="B4654" t="s">
        <v>3559</v>
      </c>
      <c r="C4654" t="s">
        <v>7102</v>
      </c>
      <c r="D4654">
        <v>21.848099999999999</v>
      </c>
      <c r="E4654">
        <v>-78.763099999999994</v>
      </c>
      <c r="F4654" t="s">
        <v>658</v>
      </c>
      <c r="G4654" t="s">
        <v>659</v>
      </c>
      <c r="H4654" t="s">
        <v>660</v>
      </c>
      <c r="I4654" t="s">
        <v>3559</v>
      </c>
      <c r="J4654" t="s">
        <v>378</v>
      </c>
      <c r="K4654">
        <v>143449</v>
      </c>
      <c r="L4654">
        <v>1192302618</v>
      </c>
    </row>
    <row r="4655" spans="1:12" x14ac:dyDescent="0.45">
      <c r="A4655" t="str">
        <f t="shared" si="72"/>
        <v>Ciénaga, Magdalena, Colombia</v>
      </c>
      <c r="B4655" t="s">
        <v>7103</v>
      </c>
      <c r="C4655" t="s">
        <v>7104</v>
      </c>
      <c r="D4655">
        <v>11.010400000000001</v>
      </c>
      <c r="E4655">
        <v>-74.25</v>
      </c>
      <c r="F4655" t="s">
        <v>2294</v>
      </c>
      <c r="G4655" t="s">
        <v>2295</v>
      </c>
      <c r="H4655" t="s">
        <v>2296</v>
      </c>
      <c r="I4655" t="s">
        <v>7105</v>
      </c>
      <c r="J4655" t="s">
        <v>366</v>
      </c>
      <c r="K4655">
        <v>131171</v>
      </c>
      <c r="L4655">
        <v>1170825751</v>
      </c>
    </row>
    <row r="4656" spans="1:12" x14ac:dyDescent="0.45">
      <c r="A4656" t="str">
        <f t="shared" si="72"/>
        <v>Ciénega de Flores, Nuevo León, Mexico</v>
      </c>
      <c r="B4656" t="s">
        <v>7106</v>
      </c>
      <c r="C4656" t="s">
        <v>7107</v>
      </c>
      <c r="D4656">
        <v>25.95</v>
      </c>
      <c r="E4656">
        <v>-100.1833</v>
      </c>
      <c r="F4656" t="s">
        <v>519</v>
      </c>
      <c r="G4656" t="s">
        <v>520</v>
      </c>
      <c r="H4656" t="s">
        <v>521</v>
      </c>
      <c r="I4656" t="s">
        <v>5826</v>
      </c>
      <c r="J4656" t="s">
        <v>366</v>
      </c>
      <c r="K4656">
        <v>14268</v>
      </c>
      <c r="L4656">
        <v>1484782533</v>
      </c>
    </row>
    <row r="4657" spans="1:12" x14ac:dyDescent="0.45">
      <c r="A4657" t="str">
        <f t="shared" si="72"/>
        <v>Cienfuegos, Cienfuegos, Cuba</v>
      </c>
      <c r="B4657" t="s">
        <v>661</v>
      </c>
      <c r="C4657" t="s">
        <v>661</v>
      </c>
      <c r="D4657">
        <v>22.145600000000002</v>
      </c>
      <c r="E4657">
        <v>-80.436400000000006</v>
      </c>
      <c r="F4657" t="s">
        <v>658</v>
      </c>
      <c r="G4657" t="s">
        <v>659</v>
      </c>
      <c r="H4657" t="s">
        <v>660</v>
      </c>
      <c r="I4657" t="s">
        <v>661</v>
      </c>
      <c r="J4657" t="s">
        <v>378</v>
      </c>
      <c r="K4657">
        <v>164924</v>
      </c>
      <c r="L4657">
        <v>1192020054</v>
      </c>
    </row>
    <row r="4658" spans="1:12" x14ac:dyDescent="0.45">
      <c r="A4658" t="str">
        <f t="shared" si="72"/>
        <v>Cieszyn, Śląskie, Poland</v>
      </c>
      <c r="B4658" t="s">
        <v>7108</v>
      </c>
      <c r="C4658" t="s">
        <v>7108</v>
      </c>
      <c r="D4658">
        <v>49.75</v>
      </c>
      <c r="E4658">
        <v>18.633299999999998</v>
      </c>
      <c r="F4658" t="s">
        <v>3993</v>
      </c>
      <c r="G4658" t="s">
        <v>3994</v>
      </c>
      <c r="H4658" t="s">
        <v>3995</v>
      </c>
      <c r="I4658" t="s">
        <v>4429</v>
      </c>
      <c r="J4658" t="s">
        <v>366</v>
      </c>
      <c r="K4658">
        <v>34513</v>
      </c>
      <c r="L4658">
        <v>1616089679</v>
      </c>
    </row>
    <row r="4659" spans="1:12" x14ac:dyDescent="0.45">
      <c r="A4659" t="str">
        <f t="shared" si="72"/>
        <v>Cihuatlán, Jalisco, Mexico</v>
      </c>
      <c r="B4659" t="s">
        <v>7109</v>
      </c>
      <c r="C4659" t="s">
        <v>7110</v>
      </c>
      <c r="D4659">
        <v>19.25</v>
      </c>
      <c r="E4659">
        <v>-104.5667</v>
      </c>
      <c r="F4659" t="s">
        <v>519</v>
      </c>
      <c r="G4659" t="s">
        <v>520</v>
      </c>
      <c r="H4659" t="s">
        <v>521</v>
      </c>
      <c r="I4659" t="s">
        <v>1783</v>
      </c>
      <c r="J4659" t="s">
        <v>366</v>
      </c>
      <c r="K4659">
        <v>30241</v>
      </c>
      <c r="L4659">
        <v>1484019808</v>
      </c>
    </row>
    <row r="4660" spans="1:12" x14ac:dyDescent="0.45">
      <c r="A4660" t="str">
        <f t="shared" si="72"/>
        <v>Cilacap, Jawa Tengah, Indonesia</v>
      </c>
      <c r="B4660" t="s">
        <v>7111</v>
      </c>
      <c r="C4660" t="s">
        <v>7111</v>
      </c>
      <c r="D4660">
        <v>-7.7167000000000003</v>
      </c>
      <c r="E4660">
        <v>109.017</v>
      </c>
      <c r="F4660" t="s">
        <v>1763</v>
      </c>
      <c r="G4660" t="s">
        <v>1764</v>
      </c>
      <c r="H4660" t="s">
        <v>1765</v>
      </c>
      <c r="I4660" t="s">
        <v>7112</v>
      </c>
      <c r="J4660" t="s">
        <v>366</v>
      </c>
      <c r="K4660">
        <v>1174964</v>
      </c>
      <c r="L4660">
        <v>1360503809</v>
      </c>
    </row>
    <row r="4661" spans="1:12" x14ac:dyDescent="0.45">
      <c r="A4661" t="str">
        <f t="shared" si="72"/>
        <v>Cilegon, Banten, Indonesia</v>
      </c>
      <c r="B4661" t="s">
        <v>7113</v>
      </c>
      <c r="C4661" t="s">
        <v>7113</v>
      </c>
      <c r="D4661">
        <v>-6.0026999999999999</v>
      </c>
      <c r="E4661">
        <v>106.0112</v>
      </c>
      <c r="F4661" t="s">
        <v>1763</v>
      </c>
      <c r="G4661" t="s">
        <v>1764</v>
      </c>
      <c r="H4661" t="s">
        <v>1765</v>
      </c>
      <c r="I4661" t="s">
        <v>7114</v>
      </c>
      <c r="K4661">
        <v>387543</v>
      </c>
      <c r="L4661">
        <v>1360643410</v>
      </c>
    </row>
    <row r="4662" spans="1:12" x14ac:dyDescent="0.45">
      <c r="A4662" t="str">
        <f t="shared" si="72"/>
        <v>Cimahi, Jawa Barat, Indonesia</v>
      </c>
      <c r="B4662" t="s">
        <v>7115</v>
      </c>
      <c r="C4662" t="s">
        <v>7115</v>
      </c>
      <c r="D4662">
        <v>-6.8833000000000002</v>
      </c>
      <c r="E4662">
        <v>107.5333</v>
      </c>
      <c r="F4662" t="s">
        <v>1763</v>
      </c>
      <c r="G4662" t="s">
        <v>1764</v>
      </c>
      <c r="H4662" t="s">
        <v>1765</v>
      </c>
      <c r="I4662" t="s">
        <v>3436</v>
      </c>
      <c r="K4662">
        <v>586580</v>
      </c>
      <c r="L4662">
        <v>1360181436</v>
      </c>
    </row>
    <row r="4663" spans="1:12" x14ac:dyDescent="0.45">
      <c r="A4663" t="str">
        <f t="shared" si="72"/>
        <v>Cimarron Hills, Colorado, United States</v>
      </c>
      <c r="B4663" t="s">
        <v>7116</v>
      </c>
      <c r="C4663" t="s">
        <v>7116</v>
      </c>
      <c r="D4663">
        <v>38.859699999999997</v>
      </c>
      <c r="E4663">
        <v>-104.6995</v>
      </c>
      <c r="F4663" t="s">
        <v>530</v>
      </c>
      <c r="G4663" t="s">
        <v>531</v>
      </c>
      <c r="H4663" t="s">
        <v>532</v>
      </c>
      <c r="I4663" t="s">
        <v>1071</v>
      </c>
      <c r="K4663">
        <v>18285</v>
      </c>
      <c r="L4663">
        <v>1840028574</v>
      </c>
    </row>
    <row r="4664" spans="1:12" x14ac:dyDescent="0.45">
      <c r="A4664" t="str">
        <f t="shared" si="72"/>
        <v>Cimişlia, Cimişlia, Moldova</v>
      </c>
      <c r="B4664" t="s">
        <v>7117</v>
      </c>
      <c r="C4664" t="s">
        <v>7118</v>
      </c>
      <c r="D4664">
        <v>46.52</v>
      </c>
      <c r="E4664">
        <v>28.784199999999998</v>
      </c>
      <c r="F4664" t="s">
        <v>2003</v>
      </c>
      <c r="G4664" t="s">
        <v>2004</v>
      </c>
      <c r="H4664" t="s">
        <v>2005</v>
      </c>
      <c r="I4664" t="s">
        <v>7117</v>
      </c>
      <c r="J4664" t="s">
        <v>378</v>
      </c>
      <c r="K4664">
        <v>11997</v>
      </c>
      <c r="L4664">
        <v>1498766980</v>
      </c>
    </row>
    <row r="4665" spans="1:12" x14ac:dyDescent="0.45">
      <c r="A4665" t="str">
        <f t="shared" si="72"/>
        <v>Çınar, Diyarbakır, Turkey</v>
      </c>
      <c r="B4665" t="s">
        <v>7119</v>
      </c>
      <c r="C4665" t="s">
        <v>7120</v>
      </c>
      <c r="D4665">
        <v>37.7256</v>
      </c>
      <c r="E4665">
        <v>40.414700000000003</v>
      </c>
      <c r="F4665" t="s">
        <v>806</v>
      </c>
      <c r="G4665" t="s">
        <v>807</v>
      </c>
      <c r="H4665" t="s">
        <v>808</v>
      </c>
      <c r="I4665" t="s">
        <v>7121</v>
      </c>
      <c r="J4665" t="s">
        <v>366</v>
      </c>
      <c r="K4665">
        <v>74207</v>
      </c>
      <c r="L4665">
        <v>1792038099</v>
      </c>
    </row>
    <row r="4666" spans="1:12" x14ac:dyDescent="0.45">
      <c r="A4666" t="str">
        <f t="shared" si="72"/>
        <v>Cincinnati, Ohio, United States</v>
      </c>
      <c r="B4666" t="s">
        <v>7122</v>
      </c>
      <c r="C4666" t="s">
        <v>7122</v>
      </c>
      <c r="D4666">
        <v>39.141300000000001</v>
      </c>
      <c r="E4666">
        <v>-84.506100000000004</v>
      </c>
      <c r="F4666" t="s">
        <v>530</v>
      </c>
      <c r="G4666" t="s">
        <v>531</v>
      </c>
      <c r="H4666" t="s">
        <v>532</v>
      </c>
      <c r="I4666" t="s">
        <v>799</v>
      </c>
      <c r="K4666">
        <v>1662691</v>
      </c>
      <c r="L4666">
        <v>1840003814</v>
      </c>
    </row>
    <row r="4667" spans="1:12" x14ac:dyDescent="0.45">
      <c r="A4667" t="str">
        <f t="shared" si="72"/>
        <v>Cinco Ranch, Texas, United States</v>
      </c>
      <c r="B4667" t="s">
        <v>7123</v>
      </c>
      <c r="C4667" t="s">
        <v>7123</v>
      </c>
      <c r="D4667">
        <v>29.7395</v>
      </c>
      <c r="E4667">
        <v>-95.7607</v>
      </c>
      <c r="F4667" t="s">
        <v>530</v>
      </c>
      <c r="G4667" t="s">
        <v>531</v>
      </c>
      <c r="H4667" t="s">
        <v>532</v>
      </c>
      <c r="I4667" t="s">
        <v>610</v>
      </c>
      <c r="K4667">
        <v>16977</v>
      </c>
      <c r="L4667">
        <v>1840037039</v>
      </c>
    </row>
    <row r="4668" spans="1:12" x14ac:dyDescent="0.45">
      <c r="A4668" t="str">
        <f t="shared" si="72"/>
        <v>Cinco Saltos, Río Negro, Argentina</v>
      </c>
      <c r="B4668" t="s">
        <v>7124</v>
      </c>
      <c r="C4668" t="s">
        <v>7124</v>
      </c>
      <c r="D4668">
        <v>-38.816699999999997</v>
      </c>
      <c r="E4668">
        <v>-68.066699999999997</v>
      </c>
      <c r="F4668" t="s">
        <v>651</v>
      </c>
      <c r="G4668" t="s">
        <v>652</v>
      </c>
      <c r="H4668" t="s">
        <v>653</v>
      </c>
      <c r="I4668" t="s">
        <v>1593</v>
      </c>
      <c r="K4668">
        <v>22790</v>
      </c>
      <c r="L4668">
        <v>1032470108</v>
      </c>
    </row>
    <row r="4669" spans="1:12" x14ac:dyDescent="0.45">
      <c r="A4669" t="str">
        <f t="shared" si="72"/>
        <v>Cinderford, Gloucestershire, United Kingdom</v>
      </c>
      <c r="B4669" t="s">
        <v>7125</v>
      </c>
      <c r="C4669" t="s">
        <v>7125</v>
      </c>
      <c r="D4669">
        <v>51.822499999999998</v>
      </c>
      <c r="E4669">
        <v>-2.4988999999999999</v>
      </c>
      <c r="F4669" t="s">
        <v>536</v>
      </c>
      <c r="G4669" t="s">
        <v>537</v>
      </c>
      <c r="H4669" t="s">
        <v>538</v>
      </c>
      <c r="I4669" t="s">
        <v>4605</v>
      </c>
      <c r="K4669">
        <v>8494</v>
      </c>
      <c r="L4669">
        <v>1826291167</v>
      </c>
    </row>
    <row r="4670" spans="1:12" x14ac:dyDescent="0.45">
      <c r="A4670" t="str">
        <f t="shared" si="72"/>
        <v>Cinfães, Viseu, Portugal</v>
      </c>
      <c r="B4670" t="s">
        <v>7126</v>
      </c>
      <c r="C4670" t="s">
        <v>7127</v>
      </c>
      <c r="D4670">
        <v>41.066699999999997</v>
      </c>
      <c r="E4670">
        <v>-8.0832999999999995</v>
      </c>
      <c r="F4670" t="s">
        <v>967</v>
      </c>
      <c r="G4670" t="s">
        <v>968</v>
      </c>
      <c r="H4670" t="s">
        <v>969</v>
      </c>
      <c r="I4670" t="s">
        <v>2404</v>
      </c>
      <c r="J4670" t="s">
        <v>366</v>
      </c>
      <c r="K4670">
        <v>20427</v>
      </c>
      <c r="L4670">
        <v>1620729048</v>
      </c>
    </row>
    <row r="4671" spans="1:12" x14ac:dyDescent="0.45">
      <c r="A4671" t="str">
        <f t="shared" si="72"/>
        <v>Cinnaminson, New Jersey, United States</v>
      </c>
      <c r="B4671" t="s">
        <v>7128</v>
      </c>
      <c r="C4671" t="s">
        <v>7128</v>
      </c>
      <c r="D4671">
        <v>40.000799999999998</v>
      </c>
      <c r="E4671">
        <v>-74.992999999999995</v>
      </c>
      <c r="F4671" t="s">
        <v>530</v>
      </c>
      <c r="G4671" t="s">
        <v>531</v>
      </c>
      <c r="H4671" t="s">
        <v>532</v>
      </c>
      <c r="I4671" t="s">
        <v>587</v>
      </c>
      <c r="K4671">
        <v>16493</v>
      </c>
      <c r="L4671">
        <v>1840081627</v>
      </c>
    </row>
    <row r="4672" spans="1:12" x14ac:dyDescent="0.45">
      <c r="A4672" t="str">
        <f t="shared" si="72"/>
        <v>Cintruénigo, Navarre, Spain</v>
      </c>
      <c r="B4672" t="s">
        <v>7129</v>
      </c>
      <c r="C4672" t="s">
        <v>7130</v>
      </c>
      <c r="D4672">
        <v>42.08</v>
      </c>
      <c r="E4672">
        <v>-1.8049999999999999</v>
      </c>
      <c r="F4672" t="s">
        <v>436</v>
      </c>
      <c r="G4672" t="s">
        <v>437</v>
      </c>
      <c r="H4672" t="s">
        <v>438</v>
      </c>
      <c r="I4672" t="s">
        <v>7131</v>
      </c>
      <c r="K4672">
        <v>7903</v>
      </c>
      <c r="L4672">
        <v>1724650055</v>
      </c>
    </row>
    <row r="4673" spans="1:12" x14ac:dyDescent="0.45">
      <c r="A4673" t="str">
        <f t="shared" si="72"/>
        <v>Çıralı, Antalya, Turkey</v>
      </c>
      <c r="B4673" t="s">
        <v>7132</v>
      </c>
      <c r="C4673" t="s">
        <v>7133</v>
      </c>
      <c r="D4673">
        <v>36.407299999999999</v>
      </c>
      <c r="E4673">
        <v>30.4786</v>
      </c>
      <c r="F4673" t="s">
        <v>806</v>
      </c>
      <c r="G4673" t="s">
        <v>807</v>
      </c>
      <c r="H4673" t="s">
        <v>808</v>
      </c>
      <c r="I4673" t="s">
        <v>1407</v>
      </c>
      <c r="K4673">
        <v>6000</v>
      </c>
      <c r="L4673">
        <v>1792905014</v>
      </c>
    </row>
    <row r="4674" spans="1:12" x14ac:dyDescent="0.45">
      <c r="A4674" t="str">
        <f t="shared" si="72"/>
        <v>Circleville, Ohio, United States</v>
      </c>
      <c r="B4674" t="s">
        <v>7134</v>
      </c>
      <c r="C4674" t="s">
        <v>7134</v>
      </c>
      <c r="D4674">
        <v>39.606299999999997</v>
      </c>
      <c r="E4674">
        <v>-82.933400000000006</v>
      </c>
      <c r="F4674" t="s">
        <v>530</v>
      </c>
      <c r="G4674" t="s">
        <v>531</v>
      </c>
      <c r="H4674" t="s">
        <v>532</v>
      </c>
      <c r="I4674" t="s">
        <v>799</v>
      </c>
      <c r="K4674">
        <v>15792</v>
      </c>
      <c r="L4674">
        <v>1840007317</v>
      </c>
    </row>
    <row r="4675" spans="1:12" x14ac:dyDescent="0.45">
      <c r="A4675" t="str">
        <f t="shared" ref="A4675:A4738" si="73">CONCATENATE(B4675,", ",I4675,", ",F4675)</f>
        <v>Cirebon, Jawa Barat, Indonesia</v>
      </c>
      <c r="B4675" t="s">
        <v>7135</v>
      </c>
      <c r="C4675" t="s">
        <v>7135</v>
      </c>
      <c r="D4675">
        <v>-6.7167000000000003</v>
      </c>
      <c r="E4675">
        <v>108.5667</v>
      </c>
      <c r="F4675" t="s">
        <v>1763</v>
      </c>
      <c r="G4675" t="s">
        <v>1764</v>
      </c>
      <c r="H4675" t="s">
        <v>1765</v>
      </c>
      <c r="I4675" t="s">
        <v>3436</v>
      </c>
      <c r="K4675">
        <v>316126</v>
      </c>
      <c r="L4675">
        <v>1360011375</v>
      </c>
    </row>
    <row r="4676" spans="1:12" x14ac:dyDescent="0.45">
      <c r="A4676" t="str">
        <f t="shared" si="73"/>
        <v>Cirencester, Gloucestershire, United Kingdom</v>
      </c>
      <c r="B4676" t="s">
        <v>7136</v>
      </c>
      <c r="C4676" t="s">
        <v>7136</v>
      </c>
      <c r="D4676">
        <v>51.719000000000001</v>
      </c>
      <c r="E4676">
        <v>-1.968</v>
      </c>
      <c r="F4676" t="s">
        <v>536</v>
      </c>
      <c r="G4676" t="s">
        <v>537</v>
      </c>
      <c r="H4676" t="s">
        <v>538</v>
      </c>
      <c r="I4676" t="s">
        <v>4605</v>
      </c>
      <c r="K4676">
        <v>19076</v>
      </c>
      <c r="L4676">
        <v>1826367738</v>
      </c>
    </row>
    <row r="4677" spans="1:12" x14ac:dyDescent="0.45">
      <c r="A4677" t="str">
        <f t="shared" si="73"/>
        <v>Cirkulane, Cirkulane, Slovenia</v>
      </c>
      <c r="B4677" t="s">
        <v>7137</v>
      </c>
      <c r="C4677" t="s">
        <v>7137</v>
      </c>
      <c r="D4677">
        <v>46.345300000000002</v>
      </c>
      <c r="E4677">
        <v>15.995200000000001</v>
      </c>
      <c r="F4677" t="s">
        <v>1111</v>
      </c>
      <c r="G4677" t="s">
        <v>1112</v>
      </c>
      <c r="H4677" t="s">
        <v>1113</v>
      </c>
      <c r="I4677" t="s">
        <v>7137</v>
      </c>
      <c r="J4677" t="s">
        <v>378</v>
      </c>
      <c r="L4677">
        <v>1705650900</v>
      </c>
    </row>
    <row r="4678" spans="1:12" x14ac:dyDescent="0.45">
      <c r="A4678" t="str">
        <f t="shared" si="73"/>
        <v>Ciro Redondo, Ciego de Ávila, Cuba</v>
      </c>
      <c r="B4678" t="s">
        <v>7138</v>
      </c>
      <c r="C4678" t="s">
        <v>7138</v>
      </c>
      <c r="D4678">
        <v>22.018899999999999</v>
      </c>
      <c r="E4678">
        <v>-78.703100000000006</v>
      </c>
      <c r="F4678" t="s">
        <v>658</v>
      </c>
      <c r="G4678" t="s">
        <v>659</v>
      </c>
      <c r="H4678" t="s">
        <v>660</v>
      </c>
      <c r="I4678" t="s">
        <v>3559</v>
      </c>
      <c r="J4678" t="s">
        <v>366</v>
      </c>
      <c r="K4678">
        <v>28370</v>
      </c>
      <c r="L4678">
        <v>1192204579</v>
      </c>
    </row>
    <row r="4679" spans="1:12" x14ac:dyDescent="0.45">
      <c r="A4679" t="str">
        <f t="shared" si="73"/>
        <v>Cisnădie, Sibiu, Romania</v>
      </c>
      <c r="B4679" t="s">
        <v>7139</v>
      </c>
      <c r="C4679" t="s">
        <v>7140</v>
      </c>
      <c r="D4679">
        <v>45.712800000000001</v>
      </c>
      <c r="E4679">
        <v>24.1508</v>
      </c>
      <c r="F4679" t="s">
        <v>665</v>
      </c>
      <c r="G4679" t="s">
        <v>666</v>
      </c>
      <c r="H4679" t="s">
        <v>667</v>
      </c>
      <c r="I4679" t="s">
        <v>935</v>
      </c>
      <c r="K4679">
        <v>14282</v>
      </c>
      <c r="L4679">
        <v>1642003986</v>
      </c>
    </row>
    <row r="4680" spans="1:12" x14ac:dyDescent="0.45">
      <c r="A4680" t="str">
        <f t="shared" si="73"/>
        <v>Citrus, California, United States</v>
      </c>
      <c r="B4680" t="s">
        <v>7141</v>
      </c>
      <c r="C4680" t="s">
        <v>7141</v>
      </c>
      <c r="D4680">
        <v>34.116100000000003</v>
      </c>
      <c r="E4680">
        <v>-117.889</v>
      </c>
      <c r="F4680" t="s">
        <v>530</v>
      </c>
      <c r="G4680" t="s">
        <v>531</v>
      </c>
      <c r="H4680" t="s">
        <v>532</v>
      </c>
      <c r="I4680" t="s">
        <v>754</v>
      </c>
      <c r="K4680">
        <v>10771</v>
      </c>
      <c r="L4680">
        <v>1840017916</v>
      </c>
    </row>
    <row r="4681" spans="1:12" x14ac:dyDescent="0.45">
      <c r="A4681" t="str">
        <f t="shared" si="73"/>
        <v>Citrus Heights, California, United States</v>
      </c>
      <c r="B4681" t="s">
        <v>7142</v>
      </c>
      <c r="C4681" t="s">
        <v>7142</v>
      </c>
      <c r="D4681">
        <v>38.694800000000001</v>
      </c>
      <c r="E4681">
        <v>-121.288</v>
      </c>
      <c r="F4681" t="s">
        <v>530</v>
      </c>
      <c r="G4681" t="s">
        <v>531</v>
      </c>
      <c r="H4681" t="s">
        <v>532</v>
      </c>
      <c r="I4681" t="s">
        <v>754</v>
      </c>
      <c r="K4681">
        <v>87796</v>
      </c>
      <c r="L4681">
        <v>1840018845</v>
      </c>
    </row>
    <row r="4682" spans="1:12" x14ac:dyDescent="0.45">
      <c r="A4682" t="str">
        <f t="shared" si="73"/>
        <v>Citrus Hills, Florida, United States</v>
      </c>
      <c r="B4682" t="s">
        <v>7143</v>
      </c>
      <c r="C4682" t="s">
        <v>7143</v>
      </c>
      <c r="D4682">
        <v>28.887</v>
      </c>
      <c r="E4682">
        <v>-82.431200000000004</v>
      </c>
      <c r="F4682" t="s">
        <v>530</v>
      </c>
      <c r="G4682" t="s">
        <v>531</v>
      </c>
      <c r="H4682" t="s">
        <v>532</v>
      </c>
      <c r="I4682" t="s">
        <v>1378</v>
      </c>
      <c r="K4682">
        <v>7492</v>
      </c>
      <c r="L4682">
        <v>1840028978</v>
      </c>
    </row>
    <row r="4683" spans="1:12" x14ac:dyDescent="0.45">
      <c r="A4683" t="str">
        <f t="shared" si="73"/>
        <v>Citrus Park, Florida, United States</v>
      </c>
      <c r="B4683" t="s">
        <v>7144</v>
      </c>
      <c r="C4683" t="s">
        <v>7144</v>
      </c>
      <c r="D4683">
        <v>28.073</v>
      </c>
      <c r="E4683">
        <v>-82.562799999999996</v>
      </c>
      <c r="F4683" t="s">
        <v>530</v>
      </c>
      <c r="G4683" t="s">
        <v>531</v>
      </c>
      <c r="H4683" t="s">
        <v>532</v>
      </c>
      <c r="I4683" t="s">
        <v>1378</v>
      </c>
      <c r="K4683">
        <v>26473</v>
      </c>
      <c r="L4683">
        <v>1840014152</v>
      </c>
    </row>
    <row r="4684" spans="1:12" x14ac:dyDescent="0.45">
      <c r="A4684" t="str">
        <f t="shared" si="73"/>
        <v>Citrus Park, Arizona, United States</v>
      </c>
      <c r="B4684" t="s">
        <v>7144</v>
      </c>
      <c r="C4684" t="s">
        <v>7144</v>
      </c>
      <c r="D4684">
        <v>33.5304</v>
      </c>
      <c r="E4684">
        <v>-112.444</v>
      </c>
      <c r="F4684" t="s">
        <v>530</v>
      </c>
      <c r="G4684" t="s">
        <v>531</v>
      </c>
      <c r="H4684" t="s">
        <v>532</v>
      </c>
      <c r="I4684" t="s">
        <v>2117</v>
      </c>
      <c r="K4684">
        <v>5033</v>
      </c>
      <c r="L4684">
        <v>1840022921</v>
      </c>
    </row>
    <row r="4685" spans="1:12" x14ac:dyDescent="0.45">
      <c r="A4685" t="str">
        <f t="shared" si="73"/>
        <v>Citrus Springs, Florida, United States</v>
      </c>
      <c r="B4685" t="s">
        <v>7145</v>
      </c>
      <c r="C4685" t="s">
        <v>7145</v>
      </c>
      <c r="D4685">
        <v>28.993099999999998</v>
      </c>
      <c r="E4685">
        <v>-82.459500000000006</v>
      </c>
      <c r="F4685" t="s">
        <v>530</v>
      </c>
      <c r="G4685" t="s">
        <v>531</v>
      </c>
      <c r="H4685" t="s">
        <v>532</v>
      </c>
      <c r="I4685" t="s">
        <v>1378</v>
      </c>
      <c r="K4685">
        <v>8421</v>
      </c>
      <c r="L4685">
        <v>1840014062</v>
      </c>
    </row>
    <row r="4686" spans="1:12" x14ac:dyDescent="0.45">
      <c r="A4686" t="str">
        <f t="shared" si="73"/>
        <v>Citrusdal, Western Cape, South Africa</v>
      </c>
      <c r="B4686" t="s">
        <v>7146</v>
      </c>
      <c r="C4686" t="s">
        <v>7146</v>
      </c>
      <c r="D4686">
        <v>-32.589399999999998</v>
      </c>
      <c r="E4686">
        <v>19.014700000000001</v>
      </c>
      <c r="F4686" t="s">
        <v>1436</v>
      </c>
      <c r="G4686" t="s">
        <v>1437</v>
      </c>
      <c r="H4686" t="s">
        <v>1438</v>
      </c>
      <c r="I4686" t="s">
        <v>3883</v>
      </c>
      <c r="K4686">
        <v>7177</v>
      </c>
      <c r="L4686">
        <v>1710007154</v>
      </c>
    </row>
    <row r="4687" spans="1:12" x14ac:dyDescent="0.45">
      <c r="A4687" t="str">
        <f t="shared" si="73"/>
        <v>City of Calamba, Laguna, Philippines</v>
      </c>
      <c r="B4687" t="s">
        <v>7147</v>
      </c>
      <c r="C4687" t="s">
        <v>7147</v>
      </c>
      <c r="D4687">
        <v>14.216699999999999</v>
      </c>
      <c r="E4687">
        <v>121.16670000000001</v>
      </c>
      <c r="F4687" t="s">
        <v>1373</v>
      </c>
      <c r="G4687" t="s">
        <v>1374</v>
      </c>
      <c r="H4687" t="s">
        <v>1375</v>
      </c>
      <c r="I4687" t="s">
        <v>4521</v>
      </c>
      <c r="K4687">
        <v>454486</v>
      </c>
      <c r="L4687">
        <v>1608985581</v>
      </c>
    </row>
    <row r="4688" spans="1:12" x14ac:dyDescent="0.45">
      <c r="A4688" t="str">
        <f t="shared" si="73"/>
        <v>City of Isabela, Basilan, Philippines</v>
      </c>
      <c r="B4688" t="s">
        <v>7148</v>
      </c>
      <c r="C4688" t="s">
        <v>7148</v>
      </c>
      <c r="D4688">
        <v>6.7</v>
      </c>
      <c r="E4688">
        <v>121.9667</v>
      </c>
      <c r="F4688" t="s">
        <v>1373</v>
      </c>
      <c r="G4688" t="s">
        <v>1374</v>
      </c>
      <c r="H4688" t="s">
        <v>1375</v>
      </c>
      <c r="I4688" t="s">
        <v>7149</v>
      </c>
      <c r="J4688" t="s">
        <v>378</v>
      </c>
      <c r="K4688">
        <v>112788</v>
      </c>
      <c r="L4688">
        <v>1608621038</v>
      </c>
    </row>
    <row r="4689" spans="1:12" x14ac:dyDescent="0.45">
      <c r="A4689" t="str">
        <f t="shared" si="73"/>
        <v>City of Orange, New Jersey, United States</v>
      </c>
      <c r="B4689" t="s">
        <v>7150</v>
      </c>
      <c r="C4689" t="s">
        <v>7150</v>
      </c>
      <c r="D4689">
        <v>40.7682</v>
      </c>
      <c r="E4689">
        <v>-74.234800000000007</v>
      </c>
      <c r="F4689" t="s">
        <v>530</v>
      </c>
      <c r="G4689" t="s">
        <v>531</v>
      </c>
      <c r="H4689" t="s">
        <v>532</v>
      </c>
      <c r="I4689" t="s">
        <v>587</v>
      </c>
      <c r="K4689">
        <v>30466</v>
      </c>
      <c r="L4689">
        <v>1840131615</v>
      </c>
    </row>
    <row r="4690" spans="1:12" x14ac:dyDescent="0.45">
      <c r="A4690" t="str">
        <f t="shared" si="73"/>
        <v>City of Parañaque, Parañaque, Philippines</v>
      </c>
      <c r="B4690" t="s">
        <v>7151</v>
      </c>
      <c r="C4690" t="s">
        <v>7152</v>
      </c>
      <c r="D4690">
        <v>14.466699999999999</v>
      </c>
      <c r="E4690">
        <v>121.0167</v>
      </c>
      <c r="F4690" t="s">
        <v>1373</v>
      </c>
      <c r="G4690" t="s">
        <v>1374</v>
      </c>
      <c r="H4690" t="s">
        <v>1375</v>
      </c>
      <c r="I4690" t="s">
        <v>7153</v>
      </c>
      <c r="J4690" t="s">
        <v>378</v>
      </c>
      <c r="K4690">
        <v>665822</v>
      </c>
      <c r="L4690">
        <v>1608379532</v>
      </c>
    </row>
    <row r="4691" spans="1:12" x14ac:dyDescent="0.45">
      <c r="A4691" t="str">
        <f t="shared" si="73"/>
        <v>Ciudad Acuña, Coahuila de Zaragoza, Mexico</v>
      </c>
      <c r="B4691" t="s">
        <v>7154</v>
      </c>
      <c r="C4691" t="s">
        <v>7155</v>
      </c>
      <c r="D4691">
        <v>29.324200000000001</v>
      </c>
      <c r="E4691">
        <v>-100.93170000000001</v>
      </c>
      <c r="F4691" t="s">
        <v>519</v>
      </c>
      <c r="G4691" t="s">
        <v>520</v>
      </c>
      <c r="H4691" t="s">
        <v>521</v>
      </c>
      <c r="I4691" t="s">
        <v>1597</v>
      </c>
      <c r="J4691" t="s">
        <v>366</v>
      </c>
      <c r="K4691">
        <v>216099</v>
      </c>
      <c r="L4691">
        <v>1484828397</v>
      </c>
    </row>
    <row r="4692" spans="1:12" x14ac:dyDescent="0.45">
      <c r="A4692" t="str">
        <f t="shared" si="73"/>
        <v>Ciudad Altamirano, Guerrero, Mexico</v>
      </c>
      <c r="B4692" t="s">
        <v>7156</v>
      </c>
      <c r="C4692" t="s">
        <v>7156</v>
      </c>
      <c r="D4692">
        <v>18.3583</v>
      </c>
      <c r="E4692">
        <v>-100.66670000000001</v>
      </c>
      <c r="F4692" t="s">
        <v>519</v>
      </c>
      <c r="G4692" t="s">
        <v>520</v>
      </c>
      <c r="H4692" t="s">
        <v>521</v>
      </c>
      <c r="I4692" t="s">
        <v>697</v>
      </c>
      <c r="J4692" t="s">
        <v>366</v>
      </c>
      <c r="K4692">
        <v>24533</v>
      </c>
      <c r="L4692">
        <v>1484274706</v>
      </c>
    </row>
    <row r="4693" spans="1:12" x14ac:dyDescent="0.45">
      <c r="A4693" t="str">
        <f t="shared" si="73"/>
        <v>Ciudad Apodaca, Nuevo León, Mexico</v>
      </c>
      <c r="B4693" t="s">
        <v>7157</v>
      </c>
      <c r="C4693" t="s">
        <v>7157</v>
      </c>
      <c r="D4693">
        <v>25.783300000000001</v>
      </c>
      <c r="E4693">
        <v>-100.1833</v>
      </c>
      <c r="F4693" t="s">
        <v>519</v>
      </c>
      <c r="G4693" t="s">
        <v>520</v>
      </c>
      <c r="H4693" t="s">
        <v>521</v>
      </c>
      <c r="I4693" t="s">
        <v>5826</v>
      </c>
      <c r="J4693" t="s">
        <v>366</v>
      </c>
      <c r="K4693">
        <v>523370</v>
      </c>
      <c r="L4693">
        <v>1484855080</v>
      </c>
    </row>
    <row r="4694" spans="1:12" x14ac:dyDescent="0.45">
      <c r="A4694" t="str">
        <f t="shared" si="73"/>
        <v>Ciudad Benito Juárez, Nuevo León, Mexico</v>
      </c>
      <c r="B4694" t="s">
        <v>7158</v>
      </c>
      <c r="C4694" t="s">
        <v>7159</v>
      </c>
      <c r="D4694">
        <v>25.65</v>
      </c>
      <c r="E4694">
        <v>-100.08329999999999</v>
      </c>
      <c r="F4694" t="s">
        <v>519</v>
      </c>
      <c r="G4694" t="s">
        <v>520</v>
      </c>
      <c r="H4694" t="s">
        <v>521</v>
      </c>
      <c r="I4694" t="s">
        <v>5826</v>
      </c>
      <c r="J4694" t="s">
        <v>366</v>
      </c>
      <c r="K4694">
        <v>260683</v>
      </c>
      <c r="L4694">
        <v>1484140727</v>
      </c>
    </row>
    <row r="4695" spans="1:12" x14ac:dyDescent="0.45">
      <c r="A4695" t="str">
        <f t="shared" si="73"/>
        <v>Ciudad Bolívar, Bolívar, Venezuela</v>
      </c>
      <c r="B4695" t="s">
        <v>7160</v>
      </c>
      <c r="C4695" t="s">
        <v>7161</v>
      </c>
      <c r="D4695">
        <v>8.1166999999999998</v>
      </c>
      <c r="E4695">
        <v>-63.55</v>
      </c>
      <c r="F4695" t="s">
        <v>702</v>
      </c>
      <c r="G4695" t="s">
        <v>703</v>
      </c>
      <c r="H4695" t="s">
        <v>704</v>
      </c>
      <c r="I4695" t="s">
        <v>2387</v>
      </c>
      <c r="J4695" t="s">
        <v>378</v>
      </c>
      <c r="K4695">
        <v>567953</v>
      </c>
      <c r="L4695">
        <v>1862318264</v>
      </c>
    </row>
    <row r="4696" spans="1:12" x14ac:dyDescent="0.45">
      <c r="A4696" t="str">
        <f t="shared" si="73"/>
        <v>Ciudad Cerralvo, Nuevo León, Mexico</v>
      </c>
      <c r="B4696" t="s">
        <v>7162</v>
      </c>
      <c r="C4696" t="s">
        <v>7162</v>
      </c>
      <c r="D4696">
        <v>26.0899</v>
      </c>
      <c r="E4696">
        <v>-99.614699999999999</v>
      </c>
      <c r="F4696" t="s">
        <v>519</v>
      </c>
      <c r="G4696" t="s">
        <v>520</v>
      </c>
      <c r="H4696" t="s">
        <v>521</v>
      </c>
      <c r="I4696" t="s">
        <v>5826</v>
      </c>
      <c r="J4696" t="s">
        <v>366</v>
      </c>
      <c r="K4696">
        <v>7169</v>
      </c>
      <c r="L4696">
        <v>1484627083</v>
      </c>
    </row>
    <row r="4697" spans="1:12" x14ac:dyDescent="0.45">
      <c r="A4697" t="str">
        <f t="shared" si="73"/>
        <v>Ciudad Choluteca, Choluteca, Honduras</v>
      </c>
      <c r="B4697" t="s">
        <v>7163</v>
      </c>
      <c r="C4697" t="s">
        <v>7163</v>
      </c>
      <c r="D4697">
        <v>13.316700000000001</v>
      </c>
      <c r="E4697">
        <v>-87.216700000000003</v>
      </c>
      <c r="F4697" t="s">
        <v>5403</v>
      </c>
      <c r="G4697" t="s">
        <v>5404</v>
      </c>
      <c r="H4697" t="s">
        <v>5405</v>
      </c>
      <c r="I4697" t="s">
        <v>7164</v>
      </c>
      <c r="J4697" t="s">
        <v>378</v>
      </c>
      <c r="K4697">
        <v>120000</v>
      </c>
      <c r="L4697">
        <v>1340256619</v>
      </c>
    </row>
    <row r="4698" spans="1:12" x14ac:dyDescent="0.45">
      <c r="A4698" t="str">
        <f t="shared" si="73"/>
        <v>Ciudad Constitución, Baja California Sur, Mexico</v>
      </c>
      <c r="B4698" t="s">
        <v>7165</v>
      </c>
      <c r="C4698" t="s">
        <v>7166</v>
      </c>
      <c r="D4698">
        <v>25.0322</v>
      </c>
      <c r="E4698">
        <v>-111.6703</v>
      </c>
      <c r="F4698" t="s">
        <v>519</v>
      </c>
      <c r="G4698" t="s">
        <v>520</v>
      </c>
      <c r="H4698" t="s">
        <v>521</v>
      </c>
      <c r="I4698" t="s">
        <v>5793</v>
      </c>
      <c r="J4698" t="s">
        <v>366</v>
      </c>
      <c r="K4698">
        <v>45888</v>
      </c>
      <c r="L4698">
        <v>1484811681</v>
      </c>
    </row>
    <row r="4699" spans="1:12" x14ac:dyDescent="0.45">
      <c r="A4699" t="str">
        <f t="shared" si="73"/>
        <v>Ciudad Cortés, Puntarenas, Costa Rica</v>
      </c>
      <c r="B4699" t="s">
        <v>7167</v>
      </c>
      <c r="C4699" t="s">
        <v>7168</v>
      </c>
      <c r="D4699">
        <v>8.9600000000000009</v>
      </c>
      <c r="E4699">
        <v>-83.523899999999998</v>
      </c>
      <c r="F4699" t="s">
        <v>1386</v>
      </c>
      <c r="G4699" t="s">
        <v>1387</v>
      </c>
      <c r="H4699" t="s">
        <v>1388</v>
      </c>
      <c r="I4699" t="s">
        <v>5513</v>
      </c>
      <c r="K4699">
        <v>3850</v>
      </c>
      <c r="L4699">
        <v>1188296792</v>
      </c>
    </row>
    <row r="4700" spans="1:12" x14ac:dyDescent="0.45">
      <c r="A4700" t="str">
        <f t="shared" si="73"/>
        <v>Ciudad Cuauhtémoc, Veracruz, Mexico</v>
      </c>
      <c r="B4700" t="s">
        <v>7169</v>
      </c>
      <c r="C4700" t="s">
        <v>7170</v>
      </c>
      <c r="D4700">
        <v>22.184200000000001</v>
      </c>
      <c r="E4700">
        <v>-97.832499999999996</v>
      </c>
      <c r="F4700" t="s">
        <v>519</v>
      </c>
      <c r="G4700" t="s">
        <v>520</v>
      </c>
      <c r="H4700" t="s">
        <v>521</v>
      </c>
      <c r="I4700" t="s">
        <v>716</v>
      </c>
      <c r="J4700" t="s">
        <v>366</v>
      </c>
      <c r="K4700">
        <v>9740</v>
      </c>
      <c r="L4700">
        <v>1484666501</v>
      </c>
    </row>
    <row r="4701" spans="1:12" x14ac:dyDescent="0.45">
      <c r="A4701" t="str">
        <f t="shared" si="73"/>
        <v>Ciudad de Atlixco, Puebla, Mexico</v>
      </c>
      <c r="B4701" t="s">
        <v>7171</v>
      </c>
      <c r="C4701" t="s">
        <v>7171</v>
      </c>
      <c r="D4701">
        <v>18.899999999999999</v>
      </c>
      <c r="E4701">
        <v>-98.45</v>
      </c>
      <c r="F4701" t="s">
        <v>519</v>
      </c>
      <c r="G4701" t="s">
        <v>520</v>
      </c>
      <c r="H4701" t="s">
        <v>521</v>
      </c>
      <c r="I4701" t="s">
        <v>711</v>
      </c>
      <c r="J4701" t="s">
        <v>366</v>
      </c>
      <c r="K4701">
        <v>125000</v>
      </c>
      <c r="L4701">
        <v>1484268457</v>
      </c>
    </row>
    <row r="4702" spans="1:12" x14ac:dyDescent="0.45">
      <c r="A4702" t="str">
        <f t="shared" si="73"/>
        <v>Ciudad de Ceuta, Ceuta, Spain</v>
      </c>
      <c r="B4702" t="s">
        <v>7172</v>
      </c>
      <c r="C4702" t="s">
        <v>7172</v>
      </c>
      <c r="D4702">
        <v>35.886699999999998</v>
      </c>
      <c r="E4702">
        <v>-5.3</v>
      </c>
      <c r="F4702" t="s">
        <v>436</v>
      </c>
      <c r="G4702" t="s">
        <v>437</v>
      </c>
      <c r="H4702" t="s">
        <v>438</v>
      </c>
      <c r="I4702" t="s">
        <v>7173</v>
      </c>
      <c r="K4702">
        <v>84777</v>
      </c>
      <c r="L4702">
        <v>1724324416</v>
      </c>
    </row>
    <row r="4703" spans="1:12" x14ac:dyDescent="0.45">
      <c r="A4703" t="str">
        <f t="shared" si="73"/>
        <v>Ciudad de Huajuapam de León, Oaxaca, Mexico</v>
      </c>
      <c r="B4703" t="s">
        <v>7174</v>
      </c>
      <c r="C4703" t="s">
        <v>7175</v>
      </c>
      <c r="D4703">
        <v>17.803899999999999</v>
      </c>
      <c r="E4703">
        <v>-97.775800000000004</v>
      </c>
      <c r="F4703" t="s">
        <v>519</v>
      </c>
      <c r="G4703" t="s">
        <v>520</v>
      </c>
      <c r="H4703" t="s">
        <v>521</v>
      </c>
      <c r="I4703" t="s">
        <v>2626</v>
      </c>
      <c r="J4703" t="s">
        <v>366</v>
      </c>
      <c r="K4703">
        <v>77547</v>
      </c>
      <c r="L4703">
        <v>1484375272</v>
      </c>
    </row>
    <row r="4704" spans="1:12" x14ac:dyDescent="0.45">
      <c r="A4704" t="str">
        <f t="shared" si="73"/>
        <v>Ciudad de Huitzuco, Guerrero, Mexico</v>
      </c>
      <c r="B4704" t="s">
        <v>7176</v>
      </c>
      <c r="C4704" t="s">
        <v>7176</v>
      </c>
      <c r="D4704">
        <v>18.3</v>
      </c>
      <c r="E4704">
        <v>-99.35</v>
      </c>
      <c r="F4704" t="s">
        <v>519</v>
      </c>
      <c r="G4704" t="s">
        <v>520</v>
      </c>
      <c r="H4704" t="s">
        <v>521</v>
      </c>
      <c r="I4704" t="s">
        <v>697</v>
      </c>
      <c r="J4704" t="s">
        <v>366</v>
      </c>
      <c r="K4704">
        <v>16025</v>
      </c>
      <c r="L4704">
        <v>1484912284</v>
      </c>
    </row>
    <row r="4705" spans="1:12" x14ac:dyDescent="0.45">
      <c r="A4705" t="str">
        <f t="shared" si="73"/>
        <v>Ciudad de la Costa, Canelones, Uruguay</v>
      </c>
      <c r="B4705" t="s">
        <v>7177</v>
      </c>
      <c r="C4705" t="s">
        <v>7177</v>
      </c>
      <c r="D4705">
        <v>-34.816699999999997</v>
      </c>
      <c r="E4705">
        <v>-55.95</v>
      </c>
      <c r="F4705" t="s">
        <v>1033</v>
      </c>
      <c r="G4705" t="s">
        <v>1034</v>
      </c>
      <c r="H4705" t="s">
        <v>1035</v>
      </c>
      <c r="I4705" t="s">
        <v>2690</v>
      </c>
      <c r="K4705">
        <v>112449</v>
      </c>
      <c r="L4705">
        <v>1858042396</v>
      </c>
    </row>
    <row r="4706" spans="1:12" x14ac:dyDescent="0.45">
      <c r="A4706" t="str">
        <f t="shared" si="73"/>
        <v>Ciudad de Melilla, Melilla, Spain</v>
      </c>
      <c r="B4706" t="s">
        <v>7178</v>
      </c>
      <c r="C4706" t="s">
        <v>7178</v>
      </c>
      <c r="D4706">
        <v>35.293700000000001</v>
      </c>
      <c r="E4706">
        <v>-2.9382999999999999</v>
      </c>
      <c r="F4706" t="s">
        <v>436</v>
      </c>
      <c r="G4706" t="s">
        <v>437</v>
      </c>
      <c r="H4706" t="s">
        <v>438</v>
      </c>
      <c r="I4706" t="s">
        <v>7179</v>
      </c>
      <c r="K4706">
        <v>141308</v>
      </c>
      <c r="L4706">
        <v>1724144891</v>
      </c>
    </row>
    <row r="4707" spans="1:12" x14ac:dyDescent="0.45">
      <c r="A4707" t="str">
        <f t="shared" si="73"/>
        <v>Ciudad del Carmen, Campeche, Mexico</v>
      </c>
      <c r="B4707" t="s">
        <v>7180</v>
      </c>
      <c r="C4707" t="s">
        <v>7180</v>
      </c>
      <c r="D4707">
        <v>18.633299999999998</v>
      </c>
      <c r="E4707">
        <v>-91.833299999999994</v>
      </c>
      <c r="F4707" t="s">
        <v>519</v>
      </c>
      <c r="G4707" t="s">
        <v>520</v>
      </c>
      <c r="H4707" t="s">
        <v>521</v>
      </c>
      <c r="I4707" t="s">
        <v>3900</v>
      </c>
      <c r="J4707" t="s">
        <v>366</v>
      </c>
      <c r="K4707">
        <v>169466</v>
      </c>
      <c r="L4707">
        <v>1484192447</v>
      </c>
    </row>
    <row r="4708" spans="1:12" x14ac:dyDescent="0.45">
      <c r="A4708" t="str">
        <f t="shared" si="73"/>
        <v>Ciudad del Este, Alto Paraná, Paraguay</v>
      </c>
      <c r="B4708" t="s">
        <v>7181</v>
      </c>
      <c r="C4708" t="s">
        <v>7181</v>
      </c>
      <c r="D4708">
        <v>-25.5167</v>
      </c>
      <c r="E4708">
        <v>-54.616700000000002</v>
      </c>
      <c r="F4708" t="s">
        <v>497</v>
      </c>
      <c r="G4708" t="s">
        <v>498</v>
      </c>
      <c r="H4708" t="s">
        <v>499</v>
      </c>
      <c r="I4708" t="s">
        <v>7182</v>
      </c>
      <c r="J4708" t="s">
        <v>378</v>
      </c>
      <c r="K4708">
        <v>304282</v>
      </c>
      <c r="L4708">
        <v>1600265252</v>
      </c>
    </row>
    <row r="4709" spans="1:12" x14ac:dyDescent="0.45">
      <c r="A4709" t="str">
        <f t="shared" si="73"/>
        <v>Ciudad General Belgrano, Buenos Aires, Argentina</v>
      </c>
      <c r="B4709" t="s">
        <v>7183</v>
      </c>
      <c r="C4709" t="s">
        <v>7183</v>
      </c>
      <c r="D4709">
        <v>-34.726100000000002</v>
      </c>
      <c r="E4709">
        <v>-58.5289</v>
      </c>
      <c r="F4709" t="s">
        <v>651</v>
      </c>
      <c r="G4709" t="s">
        <v>652</v>
      </c>
      <c r="H4709" t="s">
        <v>653</v>
      </c>
      <c r="I4709" t="s">
        <v>870</v>
      </c>
      <c r="K4709">
        <v>92957</v>
      </c>
      <c r="L4709">
        <v>1032336348</v>
      </c>
    </row>
    <row r="4710" spans="1:12" x14ac:dyDescent="0.45">
      <c r="A4710" t="str">
        <f t="shared" si="73"/>
        <v>Ciudad General Escobedo, Nuevo León, Mexico</v>
      </c>
      <c r="B4710" t="s">
        <v>7184</v>
      </c>
      <c r="C4710" t="s">
        <v>7184</v>
      </c>
      <c r="D4710">
        <v>25.793299999999999</v>
      </c>
      <c r="E4710">
        <v>-100.1583</v>
      </c>
      <c r="F4710" t="s">
        <v>519</v>
      </c>
      <c r="G4710" t="s">
        <v>520</v>
      </c>
      <c r="H4710" t="s">
        <v>521</v>
      </c>
      <c r="I4710" t="s">
        <v>5826</v>
      </c>
      <c r="J4710" t="s">
        <v>366</v>
      </c>
      <c r="K4710">
        <v>363436</v>
      </c>
      <c r="L4710">
        <v>1484345554</v>
      </c>
    </row>
    <row r="4711" spans="1:12" x14ac:dyDescent="0.45">
      <c r="A4711" t="str">
        <f t="shared" si="73"/>
        <v>Ciudad Guadalupe Victoria, Durango, Mexico</v>
      </c>
      <c r="B4711" t="s">
        <v>7185</v>
      </c>
      <c r="C4711" t="s">
        <v>7185</v>
      </c>
      <c r="D4711">
        <v>24.4497</v>
      </c>
      <c r="E4711">
        <v>-104.1225</v>
      </c>
      <c r="F4711" t="s">
        <v>519</v>
      </c>
      <c r="G4711" t="s">
        <v>520</v>
      </c>
      <c r="H4711" t="s">
        <v>521</v>
      </c>
      <c r="I4711" t="s">
        <v>6044</v>
      </c>
      <c r="J4711" t="s">
        <v>366</v>
      </c>
      <c r="K4711">
        <v>16506</v>
      </c>
      <c r="L4711">
        <v>1484654052</v>
      </c>
    </row>
    <row r="4712" spans="1:12" x14ac:dyDescent="0.45">
      <c r="A4712" t="str">
        <f t="shared" si="73"/>
        <v>Ciudad Guayana, Bolívar, Venezuela</v>
      </c>
      <c r="B4712" t="s">
        <v>7186</v>
      </c>
      <c r="C4712" t="s">
        <v>7186</v>
      </c>
      <c r="D4712">
        <v>8.3596000000000004</v>
      </c>
      <c r="E4712">
        <v>-62.651699999999998</v>
      </c>
      <c r="F4712" t="s">
        <v>702</v>
      </c>
      <c r="G4712" t="s">
        <v>703</v>
      </c>
      <c r="H4712" t="s">
        <v>704</v>
      </c>
      <c r="I4712" t="s">
        <v>2387</v>
      </c>
      <c r="J4712" t="s">
        <v>366</v>
      </c>
      <c r="K4712">
        <v>751331</v>
      </c>
      <c r="L4712">
        <v>1862889027</v>
      </c>
    </row>
    <row r="4713" spans="1:12" x14ac:dyDescent="0.45">
      <c r="A4713" t="str">
        <f t="shared" si="73"/>
        <v>Ciudad Guzmán, Jalisco, Mexico</v>
      </c>
      <c r="B4713" t="s">
        <v>7187</v>
      </c>
      <c r="C4713" t="s">
        <v>7188</v>
      </c>
      <c r="D4713">
        <v>19.7</v>
      </c>
      <c r="E4713">
        <v>-103.4667</v>
      </c>
      <c r="F4713" t="s">
        <v>519</v>
      </c>
      <c r="G4713" t="s">
        <v>520</v>
      </c>
      <c r="H4713" t="s">
        <v>521</v>
      </c>
      <c r="I4713" t="s">
        <v>1783</v>
      </c>
      <c r="J4713" t="s">
        <v>366</v>
      </c>
      <c r="K4713">
        <v>97</v>
      </c>
      <c r="L4713">
        <v>1484316056</v>
      </c>
    </row>
    <row r="4714" spans="1:12" x14ac:dyDescent="0.45">
      <c r="A4714" t="str">
        <f t="shared" si="73"/>
        <v>Ciudad Hidalgo, Michoacán de Ocampo, Mexico</v>
      </c>
      <c r="B4714" t="s">
        <v>7189</v>
      </c>
      <c r="C4714" t="s">
        <v>7189</v>
      </c>
      <c r="D4714">
        <v>19.692299999999999</v>
      </c>
      <c r="E4714">
        <v>-100.5574</v>
      </c>
      <c r="F4714" t="s">
        <v>519</v>
      </c>
      <c r="G4714" t="s">
        <v>520</v>
      </c>
      <c r="H4714" t="s">
        <v>521</v>
      </c>
      <c r="I4714" t="s">
        <v>2179</v>
      </c>
      <c r="J4714" t="s">
        <v>366</v>
      </c>
      <c r="K4714">
        <v>122619</v>
      </c>
      <c r="L4714">
        <v>1484580926</v>
      </c>
    </row>
    <row r="4715" spans="1:12" x14ac:dyDescent="0.45">
      <c r="A4715" t="str">
        <f t="shared" si="73"/>
        <v>Ciudad Hidalgo, Chiapas, Mexico</v>
      </c>
      <c r="B4715" t="s">
        <v>7189</v>
      </c>
      <c r="C4715" t="s">
        <v>7189</v>
      </c>
      <c r="D4715">
        <v>14.6792</v>
      </c>
      <c r="E4715">
        <v>-92.149699999999996</v>
      </c>
      <c r="F4715" t="s">
        <v>519</v>
      </c>
      <c r="G4715" t="s">
        <v>520</v>
      </c>
      <c r="H4715" t="s">
        <v>521</v>
      </c>
      <c r="I4715" t="s">
        <v>688</v>
      </c>
      <c r="J4715" t="s">
        <v>366</v>
      </c>
      <c r="K4715">
        <v>14606</v>
      </c>
      <c r="L4715">
        <v>1484360693</v>
      </c>
    </row>
    <row r="4716" spans="1:12" x14ac:dyDescent="0.45">
      <c r="A4716" t="str">
        <f t="shared" si="73"/>
        <v>Ciudad Insurgentes, Baja California Sur, Mexico</v>
      </c>
      <c r="B4716" t="s">
        <v>7190</v>
      </c>
      <c r="C4716" t="s">
        <v>7190</v>
      </c>
      <c r="D4716">
        <v>25.261700000000001</v>
      </c>
      <c r="E4716">
        <v>-111.7744</v>
      </c>
      <c r="F4716" t="s">
        <v>519</v>
      </c>
      <c r="G4716" t="s">
        <v>520</v>
      </c>
      <c r="H4716" t="s">
        <v>521</v>
      </c>
      <c r="I4716" t="s">
        <v>5793</v>
      </c>
      <c r="K4716">
        <v>11503</v>
      </c>
      <c r="L4716">
        <v>1484354076</v>
      </c>
    </row>
    <row r="4717" spans="1:12" x14ac:dyDescent="0.45">
      <c r="A4717" t="str">
        <f t="shared" si="73"/>
        <v>Ciudad Lázaro Cárdenas, Michoacán de Ocampo, Mexico</v>
      </c>
      <c r="B4717" t="s">
        <v>7191</v>
      </c>
      <c r="C4717" t="s">
        <v>7192</v>
      </c>
      <c r="D4717">
        <v>17.956099999999999</v>
      </c>
      <c r="E4717">
        <v>-102.1922</v>
      </c>
      <c r="F4717" t="s">
        <v>519</v>
      </c>
      <c r="G4717" t="s">
        <v>520</v>
      </c>
      <c r="H4717" t="s">
        <v>521</v>
      </c>
      <c r="I4717" t="s">
        <v>2179</v>
      </c>
      <c r="K4717">
        <v>79200</v>
      </c>
      <c r="L4717">
        <v>1484804575</v>
      </c>
    </row>
    <row r="4718" spans="1:12" x14ac:dyDescent="0.45">
      <c r="A4718" t="str">
        <f t="shared" si="73"/>
        <v>Ciudad Lerdo, Durango, Mexico</v>
      </c>
      <c r="B4718" t="s">
        <v>7193</v>
      </c>
      <c r="C4718" t="s">
        <v>7193</v>
      </c>
      <c r="D4718">
        <v>25.55</v>
      </c>
      <c r="E4718">
        <v>-103.5167</v>
      </c>
      <c r="F4718" t="s">
        <v>519</v>
      </c>
      <c r="G4718" t="s">
        <v>520</v>
      </c>
      <c r="H4718" t="s">
        <v>521</v>
      </c>
      <c r="I4718" t="s">
        <v>6044</v>
      </c>
      <c r="J4718" t="s">
        <v>366</v>
      </c>
      <c r="K4718">
        <v>79669</v>
      </c>
      <c r="L4718">
        <v>1484980436</v>
      </c>
    </row>
    <row r="4719" spans="1:12" x14ac:dyDescent="0.45">
      <c r="A4719" t="str">
        <f t="shared" si="73"/>
        <v>Ciudad López Mateos, México, Mexico</v>
      </c>
      <c r="B4719" t="s">
        <v>7194</v>
      </c>
      <c r="C4719" t="s">
        <v>7195</v>
      </c>
      <c r="D4719">
        <v>19.55</v>
      </c>
      <c r="E4719">
        <v>-99.283299999999997</v>
      </c>
      <c r="F4719" t="s">
        <v>519</v>
      </c>
      <c r="G4719" t="s">
        <v>520</v>
      </c>
      <c r="H4719" t="s">
        <v>521</v>
      </c>
      <c r="I4719" t="s">
        <v>692</v>
      </c>
      <c r="J4719" t="s">
        <v>366</v>
      </c>
      <c r="K4719">
        <v>489937</v>
      </c>
      <c r="L4719">
        <v>1484363879</v>
      </c>
    </row>
    <row r="4720" spans="1:12" x14ac:dyDescent="0.45">
      <c r="A4720" t="str">
        <f t="shared" si="73"/>
        <v>Ciudad Madero, Tamaulipas, Mexico</v>
      </c>
      <c r="B4720" t="s">
        <v>7196</v>
      </c>
      <c r="C4720" t="s">
        <v>7196</v>
      </c>
      <c r="D4720">
        <v>22.25</v>
      </c>
      <c r="E4720">
        <v>-97.833299999999994</v>
      </c>
      <c r="F4720" t="s">
        <v>519</v>
      </c>
      <c r="G4720" t="s">
        <v>520</v>
      </c>
      <c r="H4720" t="s">
        <v>521</v>
      </c>
      <c r="I4720" t="s">
        <v>523</v>
      </c>
      <c r="J4720" t="s">
        <v>366</v>
      </c>
      <c r="K4720">
        <v>209175</v>
      </c>
      <c r="L4720">
        <v>1484185237</v>
      </c>
    </row>
    <row r="4721" spans="1:12" x14ac:dyDescent="0.45">
      <c r="A4721" t="str">
        <f t="shared" si="73"/>
        <v>Ciudad Mante, Tamaulipas, Mexico</v>
      </c>
      <c r="B4721" t="s">
        <v>7197</v>
      </c>
      <c r="C4721" t="s">
        <v>7197</v>
      </c>
      <c r="D4721">
        <v>22.7333</v>
      </c>
      <c r="E4721">
        <v>-98.95</v>
      </c>
      <c r="F4721" t="s">
        <v>519</v>
      </c>
      <c r="G4721" t="s">
        <v>520</v>
      </c>
      <c r="H4721" t="s">
        <v>521</v>
      </c>
      <c r="I4721" t="s">
        <v>523</v>
      </c>
      <c r="J4721" t="s">
        <v>366</v>
      </c>
      <c r="K4721">
        <v>112061</v>
      </c>
      <c r="L4721">
        <v>1484536173</v>
      </c>
    </row>
    <row r="4722" spans="1:12" x14ac:dyDescent="0.45">
      <c r="A4722" t="str">
        <f t="shared" si="73"/>
        <v>Ciudad Manuel Doblado, Guanajuato, Mexico</v>
      </c>
      <c r="B4722" t="s">
        <v>7198</v>
      </c>
      <c r="C4722" t="s">
        <v>7198</v>
      </c>
      <c r="D4722">
        <v>20.7303</v>
      </c>
      <c r="E4722">
        <v>-101.9533</v>
      </c>
      <c r="F4722" t="s">
        <v>519</v>
      </c>
      <c r="G4722" t="s">
        <v>520</v>
      </c>
      <c r="H4722" t="s">
        <v>521</v>
      </c>
      <c r="I4722" t="s">
        <v>522</v>
      </c>
      <c r="J4722" t="s">
        <v>366</v>
      </c>
      <c r="K4722">
        <v>38309</v>
      </c>
      <c r="L4722">
        <v>1484254805</v>
      </c>
    </row>
    <row r="4723" spans="1:12" x14ac:dyDescent="0.45">
      <c r="A4723" t="str">
        <f t="shared" si="73"/>
        <v>Ciudad Melchor de Mencos, Petén, Guatemala</v>
      </c>
      <c r="B4723" t="s">
        <v>7199</v>
      </c>
      <c r="C4723" t="s">
        <v>7199</v>
      </c>
      <c r="D4723">
        <v>17.066700000000001</v>
      </c>
      <c r="E4723">
        <v>-89.15</v>
      </c>
      <c r="F4723" t="s">
        <v>2123</v>
      </c>
      <c r="G4723" t="s">
        <v>2124</v>
      </c>
      <c r="H4723" t="s">
        <v>2125</v>
      </c>
      <c r="I4723" t="s">
        <v>7200</v>
      </c>
      <c r="J4723" t="s">
        <v>366</v>
      </c>
      <c r="K4723">
        <v>20273</v>
      </c>
      <c r="L4723">
        <v>1320635102</v>
      </c>
    </row>
    <row r="4724" spans="1:12" x14ac:dyDescent="0.45">
      <c r="A4724" t="str">
        <f t="shared" si="73"/>
        <v>Ciudad Miguel Alemán, Tamaulipas, Mexico</v>
      </c>
      <c r="B4724" t="s">
        <v>7201</v>
      </c>
      <c r="C4724" t="s">
        <v>7202</v>
      </c>
      <c r="D4724">
        <v>26.400300000000001</v>
      </c>
      <c r="E4724">
        <v>-99.025300000000001</v>
      </c>
      <c r="F4724" t="s">
        <v>519</v>
      </c>
      <c r="G4724" t="s">
        <v>520</v>
      </c>
      <c r="H4724" t="s">
        <v>521</v>
      </c>
      <c r="I4724" t="s">
        <v>523</v>
      </c>
      <c r="J4724" t="s">
        <v>366</v>
      </c>
      <c r="K4724">
        <v>19997</v>
      </c>
      <c r="L4724">
        <v>1484636817</v>
      </c>
    </row>
    <row r="4725" spans="1:12" x14ac:dyDescent="0.45">
      <c r="A4725" t="str">
        <f t="shared" si="73"/>
        <v>Ciudad Nezahualcóyotl, México, Mexico</v>
      </c>
      <c r="B4725" t="s">
        <v>7203</v>
      </c>
      <c r="C4725" t="s">
        <v>7204</v>
      </c>
      <c r="D4725">
        <v>19.41</v>
      </c>
      <c r="E4725">
        <v>-99.03</v>
      </c>
      <c r="F4725" t="s">
        <v>519</v>
      </c>
      <c r="G4725" t="s">
        <v>520</v>
      </c>
      <c r="H4725" t="s">
        <v>521</v>
      </c>
      <c r="I4725" t="s">
        <v>692</v>
      </c>
      <c r="K4725">
        <v>1109363</v>
      </c>
      <c r="L4725">
        <v>1484016661</v>
      </c>
    </row>
    <row r="4726" spans="1:12" x14ac:dyDescent="0.45">
      <c r="A4726" t="str">
        <f t="shared" si="73"/>
        <v>Ciudad Obregón, Sonora, Mexico</v>
      </c>
      <c r="B4726" t="s">
        <v>7205</v>
      </c>
      <c r="C4726" t="s">
        <v>7206</v>
      </c>
      <c r="D4726">
        <v>27.4939</v>
      </c>
      <c r="E4726">
        <v>-109.9389</v>
      </c>
      <c r="F4726" t="s">
        <v>519</v>
      </c>
      <c r="G4726" t="s">
        <v>520</v>
      </c>
      <c r="H4726" t="s">
        <v>521</v>
      </c>
      <c r="I4726" t="s">
        <v>959</v>
      </c>
      <c r="J4726" t="s">
        <v>366</v>
      </c>
      <c r="K4726">
        <v>405000</v>
      </c>
      <c r="L4726">
        <v>1484887986</v>
      </c>
    </row>
    <row r="4727" spans="1:12" x14ac:dyDescent="0.45">
      <c r="A4727" t="str">
        <f t="shared" si="73"/>
        <v>Ciudad Ojeda, Zulia, Venezuela</v>
      </c>
      <c r="B4727" t="s">
        <v>7207</v>
      </c>
      <c r="C4727" t="s">
        <v>7207</v>
      </c>
      <c r="D4727">
        <v>10.199999999999999</v>
      </c>
      <c r="E4727">
        <v>-71.3</v>
      </c>
      <c r="F4727" t="s">
        <v>702</v>
      </c>
      <c r="G4727" t="s">
        <v>703</v>
      </c>
      <c r="H4727" t="s">
        <v>704</v>
      </c>
      <c r="I4727" t="s">
        <v>5788</v>
      </c>
      <c r="J4727" t="s">
        <v>366</v>
      </c>
      <c r="K4727">
        <v>122124</v>
      </c>
      <c r="L4727">
        <v>1862967909</v>
      </c>
    </row>
    <row r="4728" spans="1:12" x14ac:dyDescent="0.45">
      <c r="A4728" t="str">
        <f t="shared" si="73"/>
        <v>Ciudad Río Bravo, Tamaulipas, Mexico</v>
      </c>
      <c r="B4728" t="s">
        <v>7208</v>
      </c>
      <c r="C4728" t="s">
        <v>7209</v>
      </c>
      <c r="D4728">
        <v>25.9861</v>
      </c>
      <c r="E4728">
        <v>-98.088899999999995</v>
      </c>
      <c r="F4728" t="s">
        <v>519</v>
      </c>
      <c r="G4728" t="s">
        <v>520</v>
      </c>
      <c r="H4728" t="s">
        <v>521</v>
      </c>
      <c r="I4728" t="s">
        <v>523</v>
      </c>
      <c r="J4728" t="s">
        <v>366</v>
      </c>
      <c r="K4728">
        <v>101481</v>
      </c>
      <c r="L4728">
        <v>1484549731</v>
      </c>
    </row>
    <row r="4729" spans="1:12" x14ac:dyDescent="0.45">
      <c r="A4729" t="str">
        <f t="shared" si="73"/>
        <v>Ciudad Sabinas Hidalgo, Nuevo León, Mexico</v>
      </c>
      <c r="B4729" t="s">
        <v>7210</v>
      </c>
      <c r="C4729" t="s">
        <v>7210</v>
      </c>
      <c r="D4729">
        <v>26.5</v>
      </c>
      <c r="E4729">
        <v>-100.1833</v>
      </c>
      <c r="F4729" t="s">
        <v>519</v>
      </c>
      <c r="G4729" t="s">
        <v>520</v>
      </c>
      <c r="H4729" t="s">
        <v>521</v>
      </c>
      <c r="I4729" t="s">
        <v>5826</v>
      </c>
      <c r="J4729" t="s">
        <v>366</v>
      </c>
      <c r="K4729">
        <v>32047</v>
      </c>
      <c r="L4729">
        <v>1484159329</v>
      </c>
    </row>
    <row r="4730" spans="1:12" x14ac:dyDescent="0.45">
      <c r="A4730" t="str">
        <f t="shared" si="73"/>
        <v>Ciudad Sahagun, Hidalgo, Mexico</v>
      </c>
      <c r="B4730" t="s">
        <v>7211</v>
      </c>
      <c r="C4730" t="s">
        <v>7211</v>
      </c>
      <c r="D4730">
        <v>19.7714</v>
      </c>
      <c r="E4730">
        <v>-98.580299999999994</v>
      </c>
      <c r="F4730" t="s">
        <v>519</v>
      </c>
      <c r="G4730" t="s">
        <v>520</v>
      </c>
      <c r="H4730" t="s">
        <v>521</v>
      </c>
      <c r="I4730" t="s">
        <v>708</v>
      </c>
      <c r="K4730">
        <v>28609</v>
      </c>
      <c r="L4730">
        <v>1484112463</v>
      </c>
    </row>
    <row r="4731" spans="1:12" x14ac:dyDescent="0.45">
      <c r="A4731" t="str">
        <f t="shared" si="73"/>
        <v>Ciudad Santa Catarina, Nuevo León, Mexico</v>
      </c>
      <c r="B4731" t="s">
        <v>7212</v>
      </c>
      <c r="C4731" t="s">
        <v>7212</v>
      </c>
      <c r="D4731">
        <v>25.683299999999999</v>
      </c>
      <c r="E4731">
        <v>-100.45</v>
      </c>
      <c r="F4731" t="s">
        <v>519</v>
      </c>
      <c r="G4731" t="s">
        <v>520</v>
      </c>
      <c r="H4731" t="s">
        <v>521</v>
      </c>
      <c r="I4731" t="s">
        <v>5826</v>
      </c>
      <c r="J4731" t="s">
        <v>366</v>
      </c>
      <c r="K4731">
        <v>259896</v>
      </c>
      <c r="L4731">
        <v>1484858068</v>
      </c>
    </row>
    <row r="4732" spans="1:12" x14ac:dyDescent="0.45">
      <c r="A4732" t="str">
        <f t="shared" si="73"/>
        <v>Ciudad Serdán, Puebla, Mexico</v>
      </c>
      <c r="B4732" t="s">
        <v>7213</v>
      </c>
      <c r="C4732" t="s">
        <v>7214</v>
      </c>
      <c r="D4732">
        <v>18.9833</v>
      </c>
      <c r="E4732">
        <v>-97.45</v>
      </c>
      <c r="F4732" t="s">
        <v>519</v>
      </c>
      <c r="G4732" t="s">
        <v>520</v>
      </c>
      <c r="H4732" t="s">
        <v>521</v>
      </c>
      <c r="I4732" t="s">
        <v>711</v>
      </c>
      <c r="J4732" t="s">
        <v>366</v>
      </c>
      <c r="K4732">
        <v>23824</v>
      </c>
      <c r="L4732">
        <v>1484943496</v>
      </c>
    </row>
    <row r="4733" spans="1:12" x14ac:dyDescent="0.45">
      <c r="A4733" t="str">
        <f t="shared" si="73"/>
        <v>Ciudad Tecún Umán, San Marcos, Guatemala</v>
      </c>
      <c r="B4733" t="s">
        <v>7215</v>
      </c>
      <c r="C4733" t="s">
        <v>7216</v>
      </c>
      <c r="D4733">
        <v>14.683299999999999</v>
      </c>
      <c r="E4733">
        <v>-92.133300000000006</v>
      </c>
      <c r="F4733" t="s">
        <v>2123</v>
      </c>
      <c r="G4733" t="s">
        <v>2124</v>
      </c>
      <c r="H4733" t="s">
        <v>2125</v>
      </c>
      <c r="I4733" t="s">
        <v>7217</v>
      </c>
      <c r="J4733" t="s">
        <v>366</v>
      </c>
      <c r="K4733">
        <v>33426</v>
      </c>
      <c r="L4733">
        <v>1320502351</v>
      </c>
    </row>
    <row r="4734" spans="1:12" x14ac:dyDescent="0.45">
      <c r="A4734" t="str">
        <f t="shared" si="73"/>
        <v>Ciudad Tula, Tamaulipas, Mexico</v>
      </c>
      <c r="B4734" t="s">
        <v>7218</v>
      </c>
      <c r="C4734" t="s">
        <v>7218</v>
      </c>
      <c r="D4734">
        <v>23</v>
      </c>
      <c r="E4734">
        <v>-99.72</v>
      </c>
      <c r="F4734" t="s">
        <v>519</v>
      </c>
      <c r="G4734" t="s">
        <v>520</v>
      </c>
      <c r="H4734" t="s">
        <v>521</v>
      </c>
      <c r="I4734" t="s">
        <v>523</v>
      </c>
      <c r="J4734" t="s">
        <v>366</v>
      </c>
      <c r="K4734">
        <v>10043</v>
      </c>
      <c r="L4734">
        <v>1484516323</v>
      </c>
    </row>
    <row r="4735" spans="1:12" x14ac:dyDescent="0.45">
      <c r="A4735" t="str">
        <f t="shared" si="73"/>
        <v>Ciudad Valles, San Luis Potosí, Mexico</v>
      </c>
      <c r="B4735" t="s">
        <v>7219</v>
      </c>
      <c r="C4735" t="s">
        <v>7219</v>
      </c>
      <c r="D4735">
        <v>21.9833</v>
      </c>
      <c r="E4735">
        <v>-99.0167</v>
      </c>
      <c r="F4735" t="s">
        <v>519</v>
      </c>
      <c r="G4735" t="s">
        <v>520</v>
      </c>
      <c r="H4735" t="s">
        <v>521</v>
      </c>
      <c r="I4735" t="s">
        <v>6162</v>
      </c>
      <c r="J4735" t="s">
        <v>366</v>
      </c>
      <c r="K4735">
        <v>176935</v>
      </c>
      <c r="L4735">
        <v>1484904610</v>
      </c>
    </row>
    <row r="4736" spans="1:12" x14ac:dyDescent="0.45">
      <c r="A4736" t="str">
        <f t="shared" si="73"/>
        <v>Ciudad Victoria, Tamaulipas, Mexico</v>
      </c>
      <c r="B4736" t="s">
        <v>7220</v>
      </c>
      <c r="C4736" t="s">
        <v>7220</v>
      </c>
      <c r="D4736">
        <v>23.7333</v>
      </c>
      <c r="E4736">
        <v>-99.133300000000006</v>
      </c>
      <c r="F4736" t="s">
        <v>519</v>
      </c>
      <c r="G4736" t="s">
        <v>520</v>
      </c>
      <c r="H4736" t="s">
        <v>521</v>
      </c>
      <c r="I4736" t="s">
        <v>523</v>
      </c>
      <c r="J4736" t="s">
        <v>378</v>
      </c>
      <c r="K4736">
        <v>305155</v>
      </c>
      <c r="L4736">
        <v>1484616519</v>
      </c>
    </row>
    <row r="4737" spans="1:12" x14ac:dyDescent="0.45">
      <c r="A4737" t="str">
        <f t="shared" si="73"/>
        <v>Civitavecchia, Lazio, Italy</v>
      </c>
      <c r="B4737" t="s">
        <v>7221</v>
      </c>
      <c r="C4737" t="s">
        <v>7221</v>
      </c>
      <c r="D4737">
        <v>42.1004</v>
      </c>
      <c r="E4737">
        <v>11.8</v>
      </c>
      <c r="F4737" t="s">
        <v>946</v>
      </c>
      <c r="G4737" t="s">
        <v>947</v>
      </c>
      <c r="H4737" t="s">
        <v>948</v>
      </c>
      <c r="I4737" t="s">
        <v>7222</v>
      </c>
      <c r="K4737">
        <v>61316</v>
      </c>
      <c r="L4737">
        <v>1380282443</v>
      </c>
    </row>
    <row r="4738" spans="1:12" x14ac:dyDescent="0.45">
      <c r="A4738" t="str">
        <f t="shared" si="73"/>
        <v>Cizre, Şırnak, Turkey</v>
      </c>
      <c r="B4738" t="s">
        <v>7223</v>
      </c>
      <c r="C4738" t="s">
        <v>7223</v>
      </c>
      <c r="D4738">
        <v>37.325000000000003</v>
      </c>
      <c r="E4738">
        <v>42.195799999999998</v>
      </c>
      <c r="F4738" t="s">
        <v>806</v>
      </c>
      <c r="G4738" t="s">
        <v>807</v>
      </c>
      <c r="H4738" t="s">
        <v>808</v>
      </c>
      <c r="I4738" t="s">
        <v>7224</v>
      </c>
      <c r="J4738" t="s">
        <v>366</v>
      </c>
      <c r="K4738">
        <v>143124</v>
      </c>
      <c r="L4738">
        <v>1792431845</v>
      </c>
    </row>
    <row r="4739" spans="1:12" x14ac:dyDescent="0.45">
      <c r="A4739" t="str">
        <f t="shared" ref="A4739:A4802" si="74">CONCATENATE(B4739,", ",I4739,", ",F4739)</f>
        <v>Clacton-on-Sea, Essex, United Kingdom</v>
      </c>
      <c r="B4739" t="s">
        <v>7225</v>
      </c>
      <c r="C4739" t="s">
        <v>7225</v>
      </c>
      <c r="D4739">
        <v>51.791800000000002</v>
      </c>
      <c r="E4739">
        <v>1.1456999999999999</v>
      </c>
      <c r="F4739" t="s">
        <v>536</v>
      </c>
      <c r="G4739" t="s">
        <v>537</v>
      </c>
      <c r="H4739" t="s">
        <v>538</v>
      </c>
      <c r="I4739" t="s">
        <v>3710</v>
      </c>
      <c r="K4739">
        <v>56874</v>
      </c>
      <c r="L4739">
        <v>1826044595</v>
      </c>
    </row>
    <row r="4740" spans="1:12" x14ac:dyDescent="0.45">
      <c r="A4740" t="str">
        <f t="shared" si="74"/>
        <v>Claiborne, Louisiana, United States</v>
      </c>
      <c r="B4740" t="s">
        <v>7226</v>
      </c>
      <c r="C4740" t="s">
        <v>7226</v>
      </c>
      <c r="D4740">
        <v>32.5379</v>
      </c>
      <c r="E4740">
        <v>-92.198099999999997</v>
      </c>
      <c r="F4740" t="s">
        <v>530</v>
      </c>
      <c r="G4740" t="s">
        <v>531</v>
      </c>
      <c r="H4740" t="s">
        <v>532</v>
      </c>
      <c r="I4740" t="s">
        <v>533</v>
      </c>
      <c r="K4740">
        <v>11435</v>
      </c>
      <c r="L4740">
        <v>1840013811</v>
      </c>
    </row>
    <row r="4741" spans="1:12" x14ac:dyDescent="0.45">
      <c r="A4741" t="str">
        <f t="shared" si="74"/>
        <v>Clairton, Pennsylvania, United States</v>
      </c>
      <c r="B4741" t="s">
        <v>7227</v>
      </c>
      <c r="C4741" t="s">
        <v>7227</v>
      </c>
      <c r="D4741">
        <v>40.297600000000003</v>
      </c>
      <c r="E4741">
        <v>-79.885300000000001</v>
      </c>
      <c r="F4741" t="s">
        <v>530</v>
      </c>
      <c r="G4741" t="s">
        <v>531</v>
      </c>
      <c r="H4741" t="s">
        <v>532</v>
      </c>
      <c r="I4741" t="s">
        <v>620</v>
      </c>
      <c r="K4741">
        <v>6541</v>
      </c>
      <c r="L4741">
        <v>1840001219</v>
      </c>
    </row>
    <row r="4742" spans="1:12" x14ac:dyDescent="0.45">
      <c r="A4742" t="str">
        <f t="shared" si="74"/>
        <v>Clamart, Île-de-France, France</v>
      </c>
      <c r="B4742" t="s">
        <v>7228</v>
      </c>
      <c r="C4742" t="s">
        <v>7228</v>
      </c>
      <c r="D4742">
        <v>48.801400000000001</v>
      </c>
      <c r="E4742">
        <v>2.2627999999999999</v>
      </c>
      <c r="F4742" t="s">
        <v>526</v>
      </c>
      <c r="G4742" t="s">
        <v>527</v>
      </c>
      <c r="H4742" t="s">
        <v>528</v>
      </c>
      <c r="I4742" t="s">
        <v>732</v>
      </c>
      <c r="K4742">
        <v>52971</v>
      </c>
      <c r="L4742">
        <v>1250130113</v>
      </c>
    </row>
    <row r="4743" spans="1:12" x14ac:dyDescent="0.45">
      <c r="A4743" t="str">
        <f t="shared" si="74"/>
        <v>Clanton, Alabama, United States</v>
      </c>
      <c r="B4743" t="s">
        <v>7229</v>
      </c>
      <c r="C4743" t="s">
        <v>7229</v>
      </c>
      <c r="D4743">
        <v>32.844000000000001</v>
      </c>
      <c r="E4743">
        <v>-86.623000000000005</v>
      </c>
      <c r="F4743" t="s">
        <v>530</v>
      </c>
      <c r="G4743" t="s">
        <v>531</v>
      </c>
      <c r="H4743" t="s">
        <v>532</v>
      </c>
      <c r="I4743" t="s">
        <v>1371</v>
      </c>
      <c r="K4743">
        <v>5901</v>
      </c>
      <c r="L4743">
        <v>1840006157</v>
      </c>
    </row>
    <row r="4744" spans="1:12" x14ac:dyDescent="0.45">
      <c r="A4744" t="str">
        <f t="shared" si="74"/>
        <v>Clanwilliam, Western Cape, South Africa</v>
      </c>
      <c r="B4744" t="s">
        <v>7230</v>
      </c>
      <c r="C4744" t="s">
        <v>7230</v>
      </c>
      <c r="D4744">
        <v>-32.178600000000003</v>
      </c>
      <c r="E4744">
        <v>18.891100000000002</v>
      </c>
      <c r="F4744" t="s">
        <v>1436</v>
      </c>
      <c r="G4744" t="s">
        <v>1437</v>
      </c>
      <c r="H4744" t="s">
        <v>1438</v>
      </c>
      <c r="I4744" t="s">
        <v>3883</v>
      </c>
      <c r="K4744">
        <v>7674</v>
      </c>
      <c r="L4744">
        <v>1710888535</v>
      </c>
    </row>
    <row r="4745" spans="1:12" x14ac:dyDescent="0.45">
      <c r="A4745" t="str">
        <f t="shared" si="74"/>
        <v>Clare, Michigan, United States</v>
      </c>
      <c r="B4745" t="s">
        <v>7231</v>
      </c>
      <c r="C4745" t="s">
        <v>7231</v>
      </c>
      <c r="D4745">
        <v>43.825800000000001</v>
      </c>
      <c r="E4745">
        <v>-84.763000000000005</v>
      </c>
      <c r="F4745" t="s">
        <v>530</v>
      </c>
      <c r="G4745" t="s">
        <v>531</v>
      </c>
      <c r="H4745" t="s">
        <v>532</v>
      </c>
      <c r="I4745" t="s">
        <v>868</v>
      </c>
      <c r="K4745">
        <v>5522</v>
      </c>
      <c r="L4745">
        <v>1840002561</v>
      </c>
    </row>
    <row r="4746" spans="1:12" x14ac:dyDescent="0.45">
      <c r="A4746" t="str">
        <f t="shared" si="74"/>
        <v>Clare, South Australia, Australia</v>
      </c>
      <c r="B4746" t="s">
        <v>7231</v>
      </c>
      <c r="C4746" t="s">
        <v>7231</v>
      </c>
      <c r="D4746">
        <v>-33.833300000000001</v>
      </c>
      <c r="E4746">
        <v>138.6</v>
      </c>
      <c r="F4746" t="s">
        <v>830</v>
      </c>
      <c r="G4746" t="s">
        <v>831</v>
      </c>
      <c r="H4746" t="s">
        <v>832</v>
      </c>
      <c r="I4746" t="s">
        <v>833</v>
      </c>
      <c r="K4746">
        <v>3160</v>
      </c>
      <c r="L4746">
        <v>1036842122</v>
      </c>
    </row>
    <row r="4747" spans="1:12" x14ac:dyDescent="0.45">
      <c r="A4747" t="str">
        <f t="shared" si="74"/>
        <v>Claremont, California, United States</v>
      </c>
      <c r="B4747" t="s">
        <v>7232</v>
      </c>
      <c r="C4747" t="s">
        <v>7232</v>
      </c>
      <c r="D4747">
        <v>34.125900000000001</v>
      </c>
      <c r="E4747">
        <v>-117.7153</v>
      </c>
      <c r="F4747" t="s">
        <v>530</v>
      </c>
      <c r="G4747" t="s">
        <v>531</v>
      </c>
      <c r="H4747" t="s">
        <v>532</v>
      </c>
      <c r="I4747" t="s">
        <v>754</v>
      </c>
      <c r="K4747">
        <v>36266</v>
      </c>
      <c r="L4747">
        <v>1840019216</v>
      </c>
    </row>
    <row r="4748" spans="1:12" x14ac:dyDescent="0.45">
      <c r="A4748" t="str">
        <f t="shared" si="74"/>
        <v>Claremont, New Hampshire, United States</v>
      </c>
      <c r="B4748" t="s">
        <v>7232</v>
      </c>
      <c r="C4748" t="s">
        <v>7232</v>
      </c>
      <c r="D4748">
        <v>43.378999999999998</v>
      </c>
      <c r="E4748">
        <v>-72.336799999999997</v>
      </c>
      <c r="F4748" t="s">
        <v>530</v>
      </c>
      <c r="G4748" t="s">
        <v>531</v>
      </c>
      <c r="H4748" t="s">
        <v>532</v>
      </c>
      <c r="I4748" t="s">
        <v>1728</v>
      </c>
      <c r="K4748">
        <v>9294</v>
      </c>
      <c r="L4748">
        <v>1840002805</v>
      </c>
    </row>
    <row r="4749" spans="1:12" x14ac:dyDescent="0.45">
      <c r="A4749" t="str">
        <f t="shared" si="74"/>
        <v>Claremore, Oklahoma, United States</v>
      </c>
      <c r="B4749" t="s">
        <v>7233</v>
      </c>
      <c r="C4749" t="s">
        <v>7233</v>
      </c>
      <c r="D4749">
        <v>36.314300000000003</v>
      </c>
      <c r="E4749">
        <v>-95.609899999999996</v>
      </c>
      <c r="F4749" t="s">
        <v>530</v>
      </c>
      <c r="G4749" t="s">
        <v>531</v>
      </c>
      <c r="H4749" t="s">
        <v>532</v>
      </c>
      <c r="I4749" t="s">
        <v>798</v>
      </c>
      <c r="K4749">
        <v>25384</v>
      </c>
      <c r="L4749">
        <v>1840019049</v>
      </c>
    </row>
    <row r="4750" spans="1:12" x14ac:dyDescent="0.45">
      <c r="A4750" t="str">
        <f t="shared" si="74"/>
        <v>Clarence, New York, United States</v>
      </c>
      <c r="B4750" t="s">
        <v>7234</v>
      </c>
      <c r="C4750" t="s">
        <v>7234</v>
      </c>
      <c r="D4750">
        <v>43.019599999999997</v>
      </c>
      <c r="E4750">
        <v>-78.637500000000003</v>
      </c>
      <c r="F4750" t="s">
        <v>530</v>
      </c>
      <c r="G4750" t="s">
        <v>531</v>
      </c>
      <c r="H4750" t="s">
        <v>532</v>
      </c>
      <c r="I4750" t="s">
        <v>803</v>
      </c>
      <c r="K4750">
        <v>32137</v>
      </c>
      <c r="L4750">
        <v>1840057985</v>
      </c>
    </row>
    <row r="4751" spans="1:12" x14ac:dyDescent="0.45">
      <c r="A4751" t="str">
        <f t="shared" si="74"/>
        <v>Clarence-Rockland, Ontario, Canada</v>
      </c>
      <c r="B4751" t="s">
        <v>7235</v>
      </c>
      <c r="C4751" t="s">
        <v>7235</v>
      </c>
      <c r="D4751">
        <v>45.4833</v>
      </c>
      <c r="E4751">
        <v>-75.2</v>
      </c>
      <c r="F4751" t="s">
        <v>541</v>
      </c>
      <c r="G4751" t="s">
        <v>542</v>
      </c>
      <c r="H4751" t="s">
        <v>543</v>
      </c>
      <c r="I4751" t="s">
        <v>857</v>
      </c>
      <c r="K4751">
        <v>24512</v>
      </c>
      <c r="L4751">
        <v>1124000639</v>
      </c>
    </row>
    <row r="4752" spans="1:12" x14ac:dyDescent="0.45">
      <c r="A4752" t="str">
        <f t="shared" si="74"/>
        <v>Clarendon Hills, Illinois, United States</v>
      </c>
      <c r="B4752" t="s">
        <v>7236</v>
      </c>
      <c r="C4752" t="s">
        <v>7236</v>
      </c>
      <c r="D4752">
        <v>41.798099999999998</v>
      </c>
      <c r="E4752">
        <v>-87.956900000000005</v>
      </c>
      <c r="F4752" t="s">
        <v>530</v>
      </c>
      <c r="G4752" t="s">
        <v>531</v>
      </c>
      <c r="H4752" t="s">
        <v>532</v>
      </c>
      <c r="I4752" t="s">
        <v>824</v>
      </c>
      <c r="K4752">
        <v>8752</v>
      </c>
      <c r="L4752">
        <v>1840010170</v>
      </c>
    </row>
    <row r="4753" spans="1:12" x14ac:dyDescent="0.45">
      <c r="A4753" t="str">
        <f t="shared" si="74"/>
        <v>Clarenville, Newfoundland and Labrador, Canada</v>
      </c>
      <c r="B4753" t="s">
        <v>7237</v>
      </c>
      <c r="C4753" t="s">
        <v>7237</v>
      </c>
      <c r="D4753">
        <v>48.156599999999997</v>
      </c>
      <c r="E4753">
        <v>-53.965000000000003</v>
      </c>
      <c r="F4753" t="s">
        <v>541</v>
      </c>
      <c r="G4753" t="s">
        <v>542</v>
      </c>
      <c r="H4753" t="s">
        <v>543</v>
      </c>
      <c r="I4753" t="s">
        <v>3817</v>
      </c>
      <c r="K4753">
        <v>6291</v>
      </c>
      <c r="L4753">
        <v>1124924217</v>
      </c>
    </row>
    <row r="4754" spans="1:12" x14ac:dyDescent="0.45">
      <c r="A4754" t="str">
        <f t="shared" si="74"/>
        <v>Clarinda, Iowa, United States</v>
      </c>
      <c r="B4754" t="s">
        <v>7238</v>
      </c>
      <c r="C4754" t="s">
        <v>7238</v>
      </c>
      <c r="D4754">
        <v>40.738</v>
      </c>
      <c r="E4754">
        <v>-95.034000000000006</v>
      </c>
      <c r="F4754" t="s">
        <v>530</v>
      </c>
      <c r="G4754" t="s">
        <v>531</v>
      </c>
      <c r="H4754" t="s">
        <v>532</v>
      </c>
      <c r="I4754" t="s">
        <v>1552</v>
      </c>
      <c r="K4754">
        <v>5215</v>
      </c>
      <c r="L4754">
        <v>1840007180</v>
      </c>
    </row>
    <row r="4755" spans="1:12" x14ac:dyDescent="0.45">
      <c r="A4755" t="str">
        <f t="shared" si="74"/>
        <v>Clarington, Ontario, Canada</v>
      </c>
      <c r="B4755" t="s">
        <v>7239</v>
      </c>
      <c r="C4755" t="s">
        <v>7239</v>
      </c>
      <c r="D4755">
        <v>43.935000000000002</v>
      </c>
      <c r="E4755">
        <v>-78.6083</v>
      </c>
      <c r="F4755" t="s">
        <v>541</v>
      </c>
      <c r="G4755" t="s">
        <v>542</v>
      </c>
      <c r="H4755" t="s">
        <v>543</v>
      </c>
      <c r="I4755" t="s">
        <v>857</v>
      </c>
      <c r="K4755">
        <v>92013</v>
      </c>
      <c r="L4755">
        <v>1124000882</v>
      </c>
    </row>
    <row r="4756" spans="1:12" x14ac:dyDescent="0.45">
      <c r="A4756" t="str">
        <f t="shared" si="74"/>
        <v>Clarion, Pennsylvania, United States</v>
      </c>
      <c r="B4756" t="s">
        <v>7240</v>
      </c>
      <c r="C4756" t="s">
        <v>7240</v>
      </c>
      <c r="D4756">
        <v>41.210599999999999</v>
      </c>
      <c r="E4756">
        <v>-79.380300000000005</v>
      </c>
      <c r="F4756" t="s">
        <v>530</v>
      </c>
      <c r="G4756" t="s">
        <v>531</v>
      </c>
      <c r="H4756" t="s">
        <v>532</v>
      </c>
      <c r="I4756" t="s">
        <v>620</v>
      </c>
      <c r="K4756">
        <v>10138</v>
      </c>
      <c r="L4756">
        <v>1840000739</v>
      </c>
    </row>
    <row r="4757" spans="1:12" x14ac:dyDescent="0.45">
      <c r="A4757" t="str">
        <f t="shared" si="74"/>
        <v>Clark, New Jersey, United States</v>
      </c>
      <c r="B4757" t="s">
        <v>7241</v>
      </c>
      <c r="C4757" t="s">
        <v>7241</v>
      </c>
      <c r="D4757">
        <v>40.6203</v>
      </c>
      <c r="E4757">
        <v>-74.313500000000005</v>
      </c>
      <c r="F4757" t="s">
        <v>530</v>
      </c>
      <c r="G4757" t="s">
        <v>531</v>
      </c>
      <c r="H4757" t="s">
        <v>532</v>
      </c>
      <c r="I4757" t="s">
        <v>587</v>
      </c>
      <c r="K4757">
        <v>15614</v>
      </c>
      <c r="L4757">
        <v>1840081746</v>
      </c>
    </row>
    <row r="4758" spans="1:12" x14ac:dyDescent="0.45">
      <c r="A4758" t="str">
        <f t="shared" si="74"/>
        <v>Clarksburg, West Virginia, United States</v>
      </c>
      <c r="B4758" t="s">
        <v>7242</v>
      </c>
      <c r="C4758" t="s">
        <v>7242</v>
      </c>
      <c r="D4758">
        <v>39.286299999999997</v>
      </c>
      <c r="E4758">
        <v>-80.322999999999993</v>
      </c>
      <c r="F4758" t="s">
        <v>530</v>
      </c>
      <c r="G4758" t="s">
        <v>531</v>
      </c>
      <c r="H4758" t="s">
        <v>532</v>
      </c>
      <c r="I4758" t="s">
        <v>3915</v>
      </c>
      <c r="K4758">
        <v>40403</v>
      </c>
      <c r="L4758">
        <v>1840005767</v>
      </c>
    </row>
    <row r="4759" spans="1:12" x14ac:dyDescent="0.45">
      <c r="A4759" t="str">
        <f t="shared" si="74"/>
        <v>Clarksburg, Maryland, United States</v>
      </c>
      <c r="B4759" t="s">
        <v>7242</v>
      </c>
      <c r="C4759" t="s">
        <v>7242</v>
      </c>
      <c r="D4759">
        <v>39.231400000000001</v>
      </c>
      <c r="E4759">
        <v>-77.261700000000005</v>
      </c>
      <c r="F4759" t="s">
        <v>530</v>
      </c>
      <c r="G4759" t="s">
        <v>531</v>
      </c>
      <c r="H4759" t="s">
        <v>532</v>
      </c>
      <c r="I4759" t="s">
        <v>588</v>
      </c>
      <c r="K4759">
        <v>23548</v>
      </c>
      <c r="L4759">
        <v>1840005830</v>
      </c>
    </row>
    <row r="4760" spans="1:12" x14ac:dyDescent="0.45">
      <c r="A4760" t="str">
        <f t="shared" si="74"/>
        <v>Clarksdale, Mississippi, United States</v>
      </c>
      <c r="B4760" t="s">
        <v>7243</v>
      </c>
      <c r="C4760" t="s">
        <v>7243</v>
      </c>
      <c r="D4760">
        <v>34.197099999999999</v>
      </c>
      <c r="E4760">
        <v>-90.572900000000004</v>
      </c>
      <c r="F4760" t="s">
        <v>530</v>
      </c>
      <c r="G4760" t="s">
        <v>531</v>
      </c>
      <c r="H4760" t="s">
        <v>532</v>
      </c>
      <c r="I4760" t="s">
        <v>1875</v>
      </c>
      <c r="K4760">
        <v>14745</v>
      </c>
      <c r="L4760">
        <v>1840014696</v>
      </c>
    </row>
    <row r="4761" spans="1:12" x14ac:dyDescent="0.45">
      <c r="A4761" t="str">
        <f t="shared" si="74"/>
        <v>Clarkson, New York, United States</v>
      </c>
      <c r="B4761" t="s">
        <v>7244</v>
      </c>
      <c r="C4761" t="s">
        <v>7244</v>
      </c>
      <c r="D4761">
        <v>43.253300000000003</v>
      </c>
      <c r="E4761">
        <v>-77.922799999999995</v>
      </c>
      <c r="F4761" t="s">
        <v>530</v>
      </c>
      <c r="G4761" t="s">
        <v>531</v>
      </c>
      <c r="H4761" t="s">
        <v>532</v>
      </c>
      <c r="I4761" t="s">
        <v>803</v>
      </c>
      <c r="K4761">
        <v>7079</v>
      </c>
      <c r="L4761">
        <v>1840057987</v>
      </c>
    </row>
    <row r="4762" spans="1:12" x14ac:dyDescent="0.45">
      <c r="A4762" t="str">
        <f t="shared" si="74"/>
        <v>Clarkston, Georgia, United States</v>
      </c>
      <c r="B4762" t="s">
        <v>7245</v>
      </c>
      <c r="C4762" t="s">
        <v>7245</v>
      </c>
      <c r="D4762">
        <v>33.811700000000002</v>
      </c>
      <c r="E4762">
        <v>-84.240399999999994</v>
      </c>
      <c r="F4762" t="s">
        <v>530</v>
      </c>
      <c r="G4762" t="s">
        <v>531</v>
      </c>
      <c r="H4762" t="s">
        <v>532</v>
      </c>
      <c r="I4762" t="s">
        <v>763</v>
      </c>
      <c r="K4762">
        <v>12637</v>
      </c>
      <c r="L4762">
        <v>1840014776</v>
      </c>
    </row>
    <row r="4763" spans="1:12" x14ac:dyDescent="0.45">
      <c r="A4763" t="str">
        <f t="shared" si="74"/>
        <v>Clarkston, Washington, United States</v>
      </c>
      <c r="B4763" t="s">
        <v>7245</v>
      </c>
      <c r="C4763" t="s">
        <v>7245</v>
      </c>
      <c r="D4763">
        <v>46.4161</v>
      </c>
      <c r="E4763">
        <v>-117.0505</v>
      </c>
      <c r="F4763" t="s">
        <v>530</v>
      </c>
      <c r="G4763" t="s">
        <v>531</v>
      </c>
      <c r="H4763" t="s">
        <v>532</v>
      </c>
      <c r="I4763" t="s">
        <v>585</v>
      </c>
      <c r="K4763">
        <v>7375</v>
      </c>
      <c r="L4763">
        <v>1840018499</v>
      </c>
    </row>
    <row r="4764" spans="1:12" x14ac:dyDescent="0.45">
      <c r="A4764" t="str">
        <f t="shared" si="74"/>
        <v>Clarkston Heights-Vineland, Washington, United States</v>
      </c>
      <c r="B4764" t="s">
        <v>7246</v>
      </c>
      <c r="C4764" t="s">
        <v>7246</v>
      </c>
      <c r="D4764">
        <v>46.387599999999999</v>
      </c>
      <c r="E4764">
        <v>-117.0831</v>
      </c>
      <c r="F4764" t="s">
        <v>530</v>
      </c>
      <c r="G4764" t="s">
        <v>531</v>
      </c>
      <c r="H4764" t="s">
        <v>532</v>
      </c>
      <c r="I4764" t="s">
        <v>585</v>
      </c>
      <c r="K4764">
        <v>6403</v>
      </c>
      <c r="L4764">
        <v>1840073891</v>
      </c>
    </row>
    <row r="4765" spans="1:12" x14ac:dyDescent="0.45">
      <c r="A4765" t="str">
        <f t="shared" si="74"/>
        <v>Clarkstown, New York, United States</v>
      </c>
      <c r="B4765" t="s">
        <v>7247</v>
      </c>
      <c r="C4765" t="s">
        <v>7247</v>
      </c>
      <c r="D4765">
        <v>41.131900000000002</v>
      </c>
      <c r="E4765">
        <v>-73.965999999999994</v>
      </c>
      <c r="F4765" t="s">
        <v>530</v>
      </c>
      <c r="G4765" t="s">
        <v>531</v>
      </c>
      <c r="H4765" t="s">
        <v>532</v>
      </c>
      <c r="I4765" t="s">
        <v>803</v>
      </c>
      <c r="K4765">
        <v>86511</v>
      </c>
      <c r="L4765">
        <v>1840087311</v>
      </c>
    </row>
    <row r="4766" spans="1:12" x14ac:dyDescent="0.45">
      <c r="A4766" t="str">
        <f t="shared" si="74"/>
        <v>Clarksville, Tennessee, United States</v>
      </c>
      <c r="B4766" t="s">
        <v>7248</v>
      </c>
      <c r="C4766" t="s">
        <v>7248</v>
      </c>
      <c r="D4766">
        <v>36.569499999999998</v>
      </c>
      <c r="E4766">
        <v>-87.341999999999999</v>
      </c>
      <c r="F4766" t="s">
        <v>530</v>
      </c>
      <c r="G4766" t="s">
        <v>531</v>
      </c>
      <c r="H4766" t="s">
        <v>532</v>
      </c>
      <c r="I4766" t="s">
        <v>1466</v>
      </c>
      <c r="K4766">
        <v>188746</v>
      </c>
      <c r="L4766">
        <v>1840014421</v>
      </c>
    </row>
    <row r="4767" spans="1:12" x14ac:dyDescent="0.45">
      <c r="A4767" t="str">
        <f t="shared" si="74"/>
        <v>Clarksville, Indiana, United States</v>
      </c>
      <c r="B4767" t="s">
        <v>7248</v>
      </c>
      <c r="C4767" t="s">
        <v>7248</v>
      </c>
      <c r="D4767">
        <v>38.322099999999999</v>
      </c>
      <c r="E4767">
        <v>-85.767300000000006</v>
      </c>
      <c r="F4767" t="s">
        <v>530</v>
      </c>
      <c r="G4767" t="s">
        <v>531</v>
      </c>
      <c r="H4767" t="s">
        <v>532</v>
      </c>
      <c r="I4767" t="s">
        <v>1964</v>
      </c>
      <c r="K4767">
        <v>21558</v>
      </c>
      <c r="L4767">
        <v>1840009665</v>
      </c>
    </row>
    <row r="4768" spans="1:12" x14ac:dyDescent="0.45">
      <c r="A4768" t="str">
        <f t="shared" si="74"/>
        <v>Clarksville, Arkansas, United States</v>
      </c>
      <c r="B4768" t="s">
        <v>7248</v>
      </c>
      <c r="C4768" t="s">
        <v>7248</v>
      </c>
      <c r="D4768">
        <v>35.457000000000001</v>
      </c>
      <c r="E4768">
        <v>-93.4803</v>
      </c>
      <c r="F4768" t="s">
        <v>530</v>
      </c>
      <c r="G4768" t="s">
        <v>531</v>
      </c>
      <c r="H4768" t="s">
        <v>532</v>
      </c>
      <c r="I4768" t="s">
        <v>1616</v>
      </c>
      <c r="K4768">
        <v>7780</v>
      </c>
      <c r="L4768">
        <v>1840014533</v>
      </c>
    </row>
    <row r="4769" spans="1:12" x14ac:dyDescent="0.45">
      <c r="A4769" t="str">
        <f t="shared" si="74"/>
        <v>Clausthal, Lower Saxony, Germany</v>
      </c>
      <c r="B4769" t="s">
        <v>7249</v>
      </c>
      <c r="C4769" t="s">
        <v>7249</v>
      </c>
      <c r="D4769">
        <v>51.803600000000003</v>
      </c>
      <c r="E4769">
        <v>10.3331</v>
      </c>
      <c r="F4769" t="s">
        <v>441</v>
      </c>
      <c r="G4769" t="s">
        <v>442</v>
      </c>
      <c r="H4769" t="s">
        <v>443</v>
      </c>
      <c r="I4769" t="s">
        <v>735</v>
      </c>
      <c r="K4769">
        <v>7741</v>
      </c>
      <c r="L4769">
        <v>1276596982</v>
      </c>
    </row>
    <row r="4770" spans="1:12" x14ac:dyDescent="0.45">
      <c r="A4770" t="str">
        <f t="shared" si="74"/>
        <v>Clausthal-Zellerfeld, Lower Saxony, Germany</v>
      </c>
      <c r="B4770" t="s">
        <v>7250</v>
      </c>
      <c r="C4770" t="s">
        <v>7250</v>
      </c>
      <c r="D4770">
        <v>51.805</v>
      </c>
      <c r="E4770">
        <v>10.335599999999999</v>
      </c>
      <c r="F4770" t="s">
        <v>441</v>
      </c>
      <c r="G4770" t="s">
        <v>442</v>
      </c>
      <c r="H4770" t="s">
        <v>443</v>
      </c>
      <c r="I4770" t="s">
        <v>735</v>
      </c>
      <c r="K4770">
        <v>15888</v>
      </c>
      <c r="L4770">
        <v>1276565687</v>
      </c>
    </row>
    <row r="4771" spans="1:12" x14ac:dyDescent="0.45">
      <c r="A4771" t="str">
        <f t="shared" si="74"/>
        <v>Claverack, New York, United States</v>
      </c>
      <c r="B4771" t="s">
        <v>7251</v>
      </c>
      <c r="C4771" t="s">
        <v>7251</v>
      </c>
      <c r="D4771">
        <v>42.223500000000001</v>
      </c>
      <c r="E4771">
        <v>-73.687299999999993</v>
      </c>
      <c r="F4771" t="s">
        <v>530</v>
      </c>
      <c r="G4771" t="s">
        <v>531</v>
      </c>
      <c r="H4771" t="s">
        <v>532</v>
      </c>
      <c r="I4771" t="s">
        <v>803</v>
      </c>
      <c r="K4771">
        <v>5771</v>
      </c>
      <c r="L4771">
        <v>1840087313</v>
      </c>
    </row>
    <row r="4772" spans="1:12" x14ac:dyDescent="0.45">
      <c r="A4772" t="str">
        <f t="shared" si="74"/>
        <v>Clawson, Michigan, United States</v>
      </c>
      <c r="B4772" t="s">
        <v>7252</v>
      </c>
      <c r="C4772" t="s">
        <v>7252</v>
      </c>
      <c r="D4772">
        <v>42.536700000000003</v>
      </c>
      <c r="E4772">
        <v>-83.150400000000005</v>
      </c>
      <c r="F4772" t="s">
        <v>530</v>
      </c>
      <c r="G4772" t="s">
        <v>531</v>
      </c>
      <c r="H4772" t="s">
        <v>532</v>
      </c>
      <c r="I4772" t="s">
        <v>868</v>
      </c>
      <c r="K4772">
        <v>11845</v>
      </c>
      <c r="L4772">
        <v>1840002440</v>
      </c>
    </row>
    <row r="4773" spans="1:12" x14ac:dyDescent="0.45">
      <c r="A4773" t="str">
        <f t="shared" si="74"/>
        <v>Clay, New York, United States</v>
      </c>
      <c r="B4773" t="s">
        <v>232</v>
      </c>
      <c r="C4773" t="s">
        <v>232</v>
      </c>
      <c r="D4773">
        <v>43.180900000000001</v>
      </c>
      <c r="E4773">
        <v>-76.195499999999996</v>
      </c>
      <c r="F4773" t="s">
        <v>530</v>
      </c>
      <c r="G4773" t="s">
        <v>531</v>
      </c>
      <c r="H4773" t="s">
        <v>532</v>
      </c>
      <c r="I4773" t="s">
        <v>803</v>
      </c>
      <c r="K4773">
        <v>59423</v>
      </c>
      <c r="L4773">
        <v>1840057989</v>
      </c>
    </row>
    <row r="4774" spans="1:12" x14ac:dyDescent="0.45">
      <c r="A4774" t="str">
        <f t="shared" si="74"/>
        <v>Clay, Alabama, United States</v>
      </c>
      <c r="B4774" t="s">
        <v>232</v>
      </c>
      <c r="C4774" t="s">
        <v>232</v>
      </c>
      <c r="D4774">
        <v>33.697600000000001</v>
      </c>
      <c r="E4774">
        <v>-86.606999999999999</v>
      </c>
      <c r="F4774" t="s">
        <v>530</v>
      </c>
      <c r="G4774" t="s">
        <v>531</v>
      </c>
      <c r="H4774" t="s">
        <v>532</v>
      </c>
      <c r="I4774" t="s">
        <v>1371</v>
      </c>
      <c r="K4774">
        <v>9923</v>
      </c>
      <c r="L4774">
        <v>1840014790</v>
      </c>
    </row>
    <row r="4775" spans="1:12" x14ac:dyDescent="0.45">
      <c r="A4775" t="str">
        <f t="shared" si="74"/>
        <v>Clay Cross, Derbyshire, United Kingdom</v>
      </c>
      <c r="B4775" t="s">
        <v>7253</v>
      </c>
      <c r="C4775" t="s">
        <v>7253</v>
      </c>
      <c r="D4775">
        <v>53.163699999999999</v>
      </c>
      <c r="E4775">
        <v>-1.4128000000000001</v>
      </c>
      <c r="F4775" t="s">
        <v>536</v>
      </c>
      <c r="G4775" t="s">
        <v>537</v>
      </c>
      <c r="H4775" t="s">
        <v>538</v>
      </c>
      <c r="I4775" t="s">
        <v>1542</v>
      </c>
      <c r="K4775">
        <v>9222</v>
      </c>
      <c r="L4775">
        <v>1826222339</v>
      </c>
    </row>
    <row r="4776" spans="1:12" x14ac:dyDescent="0.45">
      <c r="A4776" t="str">
        <f t="shared" si="74"/>
        <v>Clay Township, Pennsylvania, United States</v>
      </c>
      <c r="B4776" t="s">
        <v>7254</v>
      </c>
      <c r="C4776" t="s">
        <v>7254</v>
      </c>
      <c r="D4776">
        <v>40.235300000000002</v>
      </c>
      <c r="E4776">
        <v>-76.236900000000006</v>
      </c>
      <c r="F4776" t="s">
        <v>530</v>
      </c>
      <c r="G4776" t="s">
        <v>531</v>
      </c>
      <c r="H4776" t="s">
        <v>532</v>
      </c>
      <c r="I4776" t="s">
        <v>620</v>
      </c>
      <c r="K4776">
        <v>6831</v>
      </c>
      <c r="L4776">
        <v>1840145615</v>
      </c>
    </row>
    <row r="4777" spans="1:12" x14ac:dyDescent="0.45">
      <c r="A4777" t="str">
        <f t="shared" si="74"/>
        <v>Claygate, Surrey, United Kingdom</v>
      </c>
      <c r="B4777" t="s">
        <v>7255</v>
      </c>
      <c r="C4777" t="s">
        <v>7255</v>
      </c>
      <c r="D4777">
        <v>51.36</v>
      </c>
      <c r="E4777">
        <v>-0.34200000000000003</v>
      </c>
      <c r="F4777" t="s">
        <v>536</v>
      </c>
      <c r="G4777" t="s">
        <v>537</v>
      </c>
      <c r="H4777" t="s">
        <v>538</v>
      </c>
      <c r="I4777" t="s">
        <v>826</v>
      </c>
      <c r="K4777">
        <v>7168</v>
      </c>
      <c r="L4777">
        <v>1826292521</v>
      </c>
    </row>
    <row r="4778" spans="1:12" x14ac:dyDescent="0.45">
      <c r="A4778" t="str">
        <f t="shared" si="74"/>
        <v>Claymont, Delaware, United States</v>
      </c>
      <c r="B4778" t="s">
        <v>7256</v>
      </c>
      <c r="C4778" t="s">
        <v>7256</v>
      </c>
      <c r="D4778">
        <v>39.803199999999997</v>
      </c>
      <c r="E4778">
        <v>-75.460599999999999</v>
      </c>
      <c r="F4778" t="s">
        <v>530</v>
      </c>
      <c r="G4778" t="s">
        <v>531</v>
      </c>
      <c r="H4778" t="s">
        <v>532</v>
      </c>
      <c r="I4778" t="s">
        <v>3873</v>
      </c>
      <c r="K4778">
        <v>8676</v>
      </c>
      <c r="L4778">
        <v>1840005570</v>
      </c>
    </row>
    <row r="4779" spans="1:12" x14ac:dyDescent="0.45">
      <c r="A4779" t="str">
        <f t="shared" si="74"/>
        <v>Clayton, Bradford, United Kingdom</v>
      </c>
      <c r="B4779" t="s">
        <v>7257</v>
      </c>
      <c r="C4779" t="s">
        <v>7257</v>
      </c>
      <c r="D4779">
        <v>53.781999999999996</v>
      </c>
      <c r="E4779">
        <v>-1.8134999999999999</v>
      </c>
      <c r="F4779" t="s">
        <v>536</v>
      </c>
      <c r="G4779" t="s">
        <v>537</v>
      </c>
      <c r="H4779" t="s">
        <v>538</v>
      </c>
      <c r="I4779" t="s">
        <v>3164</v>
      </c>
      <c r="K4779">
        <v>16982</v>
      </c>
      <c r="L4779">
        <v>1826432335</v>
      </c>
    </row>
    <row r="4780" spans="1:12" x14ac:dyDescent="0.45">
      <c r="A4780" t="str">
        <f t="shared" si="74"/>
        <v>Clayton, Missouri, United States</v>
      </c>
      <c r="B4780" t="s">
        <v>7257</v>
      </c>
      <c r="C4780" t="s">
        <v>7257</v>
      </c>
      <c r="D4780">
        <v>38.644399999999997</v>
      </c>
      <c r="E4780">
        <v>-90.330200000000005</v>
      </c>
      <c r="F4780" t="s">
        <v>530</v>
      </c>
      <c r="G4780" t="s">
        <v>531</v>
      </c>
      <c r="H4780" t="s">
        <v>532</v>
      </c>
      <c r="I4780" t="s">
        <v>884</v>
      </c>
      <c r="K4780">
        <v>16747</v>
      </c>
      <c r="L4780">
        <v>1840007439</v>
      </c>
    </row>
    <row r="4781" spans="1:12" x14ac:dyDescent="0.45">
      <c r="A4781" t="str">
        <f t="shared" si="74"/>
        <v>Clayton, North Carolina, United States</v>
      </c>
      <c r="B4781" t="s">
        <v>7257</v>
      </c>
      <c r="C4781" t="s">
        <v>7257</v>
      </c>
      <c r="D4781">
        <v>35.659100000000002</v>
      </c>
      <c r="E4781">
        <v>-78.4499</v>
      </c>
      <c r="F4781" t="s">
        <v>530</v>
      </c>
      <c r="G4781" t="s">
        <v>531</v>
      </c>
      <c r="H4781" t="s">
        <v>532</v>
      </c>
      <c r="I4781" t="s">
        <v>589</v>
      </c>
      <c r="K4781">
        <v>24887</v>
      </c>
      <c r="L4781">
        <v>1840016290</v>
      </c>
    </row>
    <row r="4782" spans="1:12" x14ac:dyDescent="0.45">
      <c r="A4782" t="str">
        <f t="shared" si="74"/>
        <v>Clayton, Ohio, United States</v>
      </c>
      <c r="B4782" t="s">
        <v>7257</v>
      </c>
      <c r="C4782" t="s">
        <v>7257</v>
      </c>
      <c r="D4782">
        <v>39.868899999999996</v>
      </c>
      <c r="E4782">
        <v>-84.3292</v>
      </c>
      <c r="F4782" t="s">
        <v>530</v>
      </c>
      <c r="G4782" t="s">
        <v>531</v>
      </c>
      <c r="H4782" t="s">
        <v>532</v>
      </c>
      <c r="I4782" t="s">
        <v>799</v>
      </c>
      <c r="K4782">
        <v>13222</v>
      </c>
      <c r="L4782">
        <v>1840010584</v>
      </c>
    </row>
    <row r="4783" spans="1:12" x14ac:dyDescent="0.45">
      <c r="A4783" t="str">
        <f t="shared" si="74"/>
        <v>Clayton, California, United States</v>
      </c>
      <c r="B4783" t="s">
        <v>7257</v>
      </c>
      <c r="C4783" t="s">
        <v>7257</v>
      </c>
      <c r="D4783">
        <v>37.940300000000001</v>
      </c>
      <c r="E4783">
        <v>-121.9301</v>
      </c>
      <c r="F4783" t="s">
        <v>530</v>
      </c>
      <c r="G4783" t="s">
        <v>531</v>
      </c>
      <c r="H4783" t="s">
        <v>532</v>
      </c>
      <c r="I4783" t="s">
        <v>754</v>
      </c>
      <c r="K4783">
        <v>12265</v>
      </c>
      <c r="L4783">
        <v>1840018901</v>
      </c>
    </row>
    <row r="4784" spans="1:12" x14ac:dyDescent="0.45">
      <c r="A4784" t="str">
        <f t="shared" si="74"/>
        <v>Clayton, New Jersey, United States</v>
      </c>
      <c r="B4784" t="s">
        <v>7257</v>
      </c>
      <c r="C4784" t="s">
        <v>7257</v>
      </c>
      <c r="D4784">
        <v>39.662700000000001</v>
      </c>
      <c r="E4784">
        <v>-75.078199999999995</v>
      </c>
      <c r="F4784" t="s">
        <v>530</v>
      </c>
      <c r="G4784" t="s">
        <v>531</v>
      </c>
      <c r="H4784" t="s">
        <v>532</v>
      </c>
      <c r="I4784" t="s">
        <v>587</v>
      </c>
      <c r="K4784">
        <v>8738</v>
      </c>
      <c r="L4784">
        <v>1840001520</v>
      </c>
    </row>
    <row r="4785" spans="1:12" x14ac:dyDescent="0.45">
      <c r="A4785" t="str">
        <f t="shared" si="74"/>
        <v>Clayton le Moors, Lancashire, United Kingdom</v>
      </c>
      <c r="B4785" t="s">
        <v>7258</v>
      </c>
      <c r="C4785" t="s">
        <v>7258</v>
      </c>
      <c r="D4785">
        <v>53.774999999999999</v>
      </c>
      <c r="E4785">
        <v>-2.3839999999999999</v>
      </c>
      <c r="F4785" t="s">
        <v>536</v>
      </c>
      <c r="G4785" t="s">
        <v>537</v>
      </c>
      <c r="H4785" t="s">
        <v>538</v>
      </c>
      <c r="I4785" t="s">
        <v>724</v>
      </c>
      <c r="K4785">
        <v>8522</v>
      </c>
      <c r="L4785">
        <v>1826882980</v>
      </c>
    </row>
    <row r="4786" spans="1:12" x14ac:dyDescent="0.45">
      <c r="A4786" t="str">
        <f t="shared" si="74"/>
        <v>Clear Lake, Iowa, United States</v>
      </c>
      <c r="B4786" t="s">
        <v>7259</v>
      </c>
      <c r="C4786" t="s">
        <v>7259</v>
      </c>
      <c r="D4786">
        <v>43.134599999999999</v>
      </c>
      <c r="E4786">
        <v>-93.373999999999995</v>
      </c>
      <c r="F4786" t="s">
        <v>530</v>
      </c>
      <c r="G4786" t="s">
        <v>531</v>
      </c>
      <c r="H4786" t="s">
        <v>532</v>
      </c>
      <c r="I4786" t="s">
        <v>1552</v>
      </c>
      <c r="K4786">
        <v>7711</v>
      </c>
      <c r="L4786">
        <v>1840000379</v>
      </c>
    </row>
    <row r="4787" spans="1:12" x14ac:dyDescent="0.45">
      <c r="A4787" t="str">
        <f t="shared" si="74"/>
        <v>Clearfield, Utah, United States</v>
      </c>
      <c r="B4787" t="s">
        <v>7260</v>
      </c>
      <c r="C4787" t="s">
        <v>7260</v>
      </c>
      <c r="D4787">
        <v>41.103000000000002</v>
      </c>
      <c r="E4787">
        <v>-112.02370000000001</v>
      </c>
      <c r="F4787" t="s">
        <v>530</v>
      </c>
      <c r="G4787" t="s">
        <v>531</v>
      </c>
      <c r="H4787" t="s">
        <v>532</v>
      </c>
      <c r="I4787" t="s">
        <v>1667</v>
      </c>
      <c r="K4787">
        <v>32118</v>
      </c>
      <c r="L4787">
        <v>1840018735</v>
      </c>
    </row>
    <row r="4788" spans="1:12" x14ac:dyDescent="0.45">
      <c r="A4788" t="str">
        <f t="shared" si="74"/>
        <v>Clearfield, Pennsylvania, United States</v>
      </c>
      <c r="B4788" t="s">
        <v>7260</v>
      </c>
      <c r="C4788" t="s">
        <v>7260</v>
      </c>
      <c r="D4788">
        <v>41.021599999999999</v>
      </c>
      <c r="E4788">
        <v>-78.438999999999993</v>
      </c>
      <c r="F4788" t="s">
        <v>530</v>
      </c>
      <c r="G4788" t="s">
        <v>531</v>
      </c>
      <c r="H4788" t="s">
        <v>532</v>
      </c>
      <c r="I4788" t="s">
        <v>620</v>
      </c>
      <c r="K4788">
        <v>10243</v>
      </c>
      <c r="L4788">
        <v>1840003490</v>
      </c>
    </row>
    <row r="4789" spans="1:12" x14ac:dyDescent="0.45">
      <c r="A4789" t="str">
        <f t="shared" si="74"/>
        <v>Clearlake, California, United States</v>
      </c>
      <c r="B4789" t="s">
        <v>7261</v>
      </c>
      <c r="C4789" t="s">
        <v>7261</v>
      </c>
      <c r="D4789">
        <v>38.959000000000003</v>
      </c>
      <c r="E4789">
        <v>-122.633</v>
      </c>
      <c r="F4789" t="s">
        <v>530</v>
      </c>
      <c r="G4789" t="s">
        <v>531</v>
      </c>
      <c r="H4789" t="s">
        <v>532</v>
      </c>
      <c r="I4789" t="s">
        <v>754</v>
      </c>
      <c r="K4789">
        <v>15961</v>
      </c>
      <c r="L4789">
        <v>1840028139</v>
      </c>
    </row>
    <row r="4790" spans="1:12" x14ac:dyDescent="0.45">
      <c r="A4790" t="str">
        <f t="shared" si="74"/>
        <v>Clearview, Ontario, Canada</v>
      </c>
      <c r="B4790" t="s">
        <v>7262</v>
      </c>
      <c r="C4790" t="s">
        <v>7262</v>
      </c>
      <c r="D4790">
        <v>44.398099999999999</v>
      </c>
      <c r="E4790">
        <v>-80.074200000000005</v>
      </c>
      <c r="F4790" t="s">
        <v>541</v>
      </c>
      <c r="G4790" t="s">
        <v>542</v>
      </c>
      <c r="H4790" t="s">
        <v>543</v>
      </c>
      <c r="I4790" t="s">
        <v>857</v>
      </c>
      <c r="K4790">
        <v>14151</v>
      </c>
      <c r="L4790">
        <v>1124000053</v>
      </c>
    </row>
    <row r="4791" spans="1:12" x14ac:dyDescent="0.45">
      <c r="A4791" t="str">
        <f t="shared" si="74"/>
        <v>Clearwater, Florida, United States</v>
      </c>
      <c r="B4791" t="s">
        <v>7263</v>
      </c>
      <c r="C4791" t="s">
        <v>7263</v>
      </c>
      <c r="D4791">
        <v>27.978899999999999</v>
      </c>
      <c r="E4791">
        <v>-82.762200000000007</v>
      </c>
      <c r="F4791" t="s">
        <v>530</v>
      </c>
      <c r="G4791" t="s">
        <v>531</v>
      </c>
      <c r="H4791" t="s">
        <v>532</v>
      </c>
      <c r="I4791" t="s">
        <v>1378</v>
      </c>
      <c r="K4791">
        <v>116946</v>
      </c>
      <c r="L4791">
        <v>1840015110</v>
      </c>
    </row>
    <row r="4792" spans="1:12" x14ac:dyDescent="0.45">
      <c r="A4792" t="str">
        <f t="shared" si="74"/>
        <v>Cleator Moor, Cumbria, United Kingdom</v>
      </c>
      <c r="B4792" t="s">
        <v>7264</v>
      </c>
      <c r="C4792" t="s">
        <v>7264</v>
      </c>
      <c r="D4792">
        <v>54.521099999999997</v>
      </c>
      <c r="E4792">
        <v>-3.5118999999999998</v>
      </c>
      <c r="F4792" t="s">
        <v>536</v>
      </c>
      <c r="G4792" t="s">
        <v>537</v>
      </c>
      <c r="H4792" t="s">
        <v>538</v>
      </c>
      <c r="I4792" t="s">
        <v>3670</v>
      </c>
      <c r="K4792">
        <v>6936</v>
      </c>
      <c r="L4792">
        <v>1826873650</v>
      </c>
    </row>
    <row r="4793" spans="1:12" x14ac:dyDescent="0.45">
      <c r="A4793" t="str">
        <f t="shared" si="74"/>
        <v>Cleburne, Texas, United States</v>
      </c>
      <c r="B4793" t="s">
        <v>7265</v>
      </c>
      <c r="C4793" t="s">
        <v>7265</v>
      </c>
      <c r="D4793">
        <v>32.356999999999999</v>
      </c>
      <c r="E4793">
        <v>-97.415199999999999</v>
      </c>
      <c r="F4793" t="s">
        <v>530</v>
      </c>
      <c r="G4793" t="s">
        <v>531</v>
      </c>
      <c r="H4793" t="s">
        <v>532</v>
      </c>
      <c r="I4793" t="s">
        <v>610</v>
      </c>
      <c r="K4793">
        <v>37468</v>
      </c>
      <c r="L4793">
        <v>1840019464</v>
      </c>
    </row>
    <row r="4794" spans="1:12" x14ac:dyDescent="0.45">
      <c r="A4794" t="str">
        <f t="shared" si="74"/>
        <v>Cleckheaton, Kirklees, United Kingdom</v>
      </c>
      <c r="B4794" t="s">
        <v>7266</v>
      </c>
      <c r="C4794" t="s">
        <v>7266</v>
      </c>
      <c r="D4794">
        <v>53.725000000000001</v>
      </c>
      <c r="E4794">
        <v>-1.7190000000000001</v>
      </c>
      <c r="F4794" t="s">
        <v>536</v>
      </c>
      <c r="G4794" t="s">
        <v>537</v>
      </c>
      <c r="H4794" t="s">
        <v>538</v>
      </c>
      <c r="I4794" t="s">
        <v>1639</v>
      </c>
      <c r="K4794">
        <v>16622</v>
      </c>
      <c r="L4794">
        <v>1826679048</v>
      </c>
    </row>
    <row r="4795" spans="1:12" x14ac:dyDescent="0.45">
      <c r="A4795" t="str">
        <f t="shared" si="74"/>
        <v>Cleethorpes, North East Lincolnshire, United Kingdom</v>
      </c>
      <c r="B4795" t="s">
        <v>7267</v>
      </c>
      <c r="C4795" t="s">
        <v>7267</v>
      </c>
      <c r="D4795">
        <v>53.5533</v>
      </c>
      <c r="E4795">
        <v>-2.1499999999999998E-2</v>
      </c>
      <c r="F4795" t="s">
        <v>536</v>
      </c>
      <c r="G4795" t="s">
        <v>537</v>
      </c>
      <c r="H4795" t="s">
        <v>538</v>
      </c>
      <c r="I4795" t="s">
        <v>7268</v>
      </c>
      <c r="K4795">
        <v>38996</v>
      </c>
      <c r="L4795">
        <v>1826584652</v>
      </c>
    </row>
    <row r="4796" spans="1:12" x14ac:dyDescent="0.45">
      <c r="A4796" t="str">
        <f t="shared" si="74"/>
        <v>Clementina, São Paulo, Brazil</v>
      </c>
      <c r="B4796" t="s">
        <v>7269</v>
      </c>
      <c r="C4796" t="s">
        <v>7269</v>
      </c>
      <c r="D4796">
        <v>-21.559699999999999</v>
      </c>
      <c r="E4796">
        <v>-50.449199999999998</v>
      </c>
      <c r="F4796" t="s">
        <v>491</v>
      </c>
      <c r="G4796" t="s">
        <v>492</v>
      </c>
      <c r="H4796" t="s">
        <v>493</v>
      </c>
      <c r="I4796" t="s">
        <v>801</v>
      </c>
      <c r="K4796">
        <v>7992</v>
      </c>
      <c r="L4796">
        <v>1076874694</v>
      </c>
    </row>
    <row r="4797" spans="1:12" x14ac:dyDescent="0.45">
      <c r="A4797" t="str">
        <f t="shared" si="74"/>
        <v>Clemmons, North Carolina, United States</v>
      </c>
      <c r="B4797" t="s">
        <v>7270</v>
      </c>
      <c r="C4797" t="s">
        <v>7270</v>
      </c>
      <c r="D4797">
        <v>36.0319</v>
      </c>
      <c r="E4797">
        <v>-80.386099999999999</v>
      </c>
      <c r="F4797" t="s">
        <v>530</v>
      </c>
      <c r="G4797" t="s">
        <v>531</v>
      </c>
      <c r="H4797" t="s">
        <v>532</v>
      </c>
      <c r="I4797" t="s">
        <v>589</v>
      </c>
      <c r="K4797">
        <v>20867</v>
      </c>
      <c r="L4797">
        <v>1840017728</v>
      </c>
    </row>
    <row r="4798" spans="1:12" x14ac:dyDescent="0.45">
      <c r="A4798" t="str">
        <f t="shared" si="74"/>
        <v>Clemson, South Carolina, United States</v>
      </c>
      <c r="B4798" t="s">
        <v>7271</v>
      </c>
      <c r="C4798" t="s">
        <v>7271</v>
      </c>
      <c r="D4798">
        <v>34.683700000000002</v>
      </c>
      <c r="E4798">
        <v>-82.812399999999997</v>
      </c>
      <c r="F4798" t="s">
        <v>530</v>
      </c>
      <c r="G4798" t="s">
        <v>531</v>
      </c>
      <c r="H4798" t="s">
        <v>532</v>
      </c>
      <c r="I4798" t="s">
        <v>534</v>
      </c>
      <c r="K4798">
        <v>17501</v>
      </c>
      <c r="L4798">
        <v>1840014626</v>
      </c>
    </row>
    <row r="4799" spans="1:12" x14ac:dyDescent="0.45">
      <c r="A4799" t="str">
        <f t="shared" si="74"/>
        <v>Clermont, Florida, United States</v>
      </c>
      <c r="B4799" t="s">
        <v>7272</v>
      </c>
      <c r="C4799" t="s">
        <v>7272</v>
      </c>
      <c r="D4799">
        <v>28.540199999999999</v>
      </c>
      <c r="E4799">
        <v>-81.725899999999996</v>
      </c>
      <c r="F4799" t="s">
        <v>530</v>
      </c>
      <c r="G4799" t="s">
        <v>531</v>
      </c>
      <c r="H4799" t="s">
        <v>532</v>
      </c>
      <c r="I4799" t="s">
        <v>1378</v>
      </c>
      <c r="K4799">
        <v>38654</v>
      </c>
      <c r="L4799">
        <v>1840015080</v>
      </c>
    </row>
    <row r="4800" spans="1:12" x14ac:dyDescent="0.45">
      <c r="A4800" t="str">
        <f t="shared" si="74"/>
        <v>Clermont-Ferrand, Auvergne-Rhône-Alpes, France</v>
      </c>
      <c r="B4800" t="s">
        <v>7273</v>
      </c>
      <c r="C4800" t="s">
        <v>7273</v>
      </c>
      <c r="D4800">
        <v>45.783099999999997</v>
      </c>
      <c r="E4800">
        <v>3.0823999999999998</v>
      </c>
      <c r="F4800" t="s">
        <v>526</v>
      </c>
      <c r="G4800" t="s">
        <v>527</v>
      </c>
      <c r="H4800" t="s">
        <v>528</v>
      </c>
      <c r="I4800" t="s">
        <v>1083</v>
      </c>
      <c r="J4800" t="s">
        <v>366</v>
      </c>
      <c r="K4800">
        <v>143886</v>
      </c>
      <c r="L4800">
        <v>1250135509</v>
      </c>
    </row>
    <row r="4801" spans="1:12" x14ac:dyDescent="0.45">
      <c r="A4801" t="str">
        <f t="shared" si="74"/>
        <v>Clervaux, Clervaux, Luxembourg</v>
      </c>
      <c r="B4801" t="s">
        <v>7274</v>
      </c>
      <c r="C4801" t="s">
        <v>7274</v>
      </c>
      <c r="D4801">
        <v>50.054699999999997</v>
      </c>
      <c r="E4801">
        <v>6.0313999999999997</v>
      </c>
      <c r="F4801" t="s">
        <v>6120</v>
      </c>
      <c r="G4801" t="s">
        <v>6121</v>
      </c>
      <c r="H4801" t="s">
        <v>6122</v>
      </c>
      <c r="I4801" t="s">
        <v>7274</v>
      </c>
      <c r="J4801" t="s">
        <v>378</v>
      </c>
      <c r="L4801">
        <v>1442118762</v>
      </c>
    </row>
    <row r="4802" spans="1:12" x14ac:dyDescent="0.45">
      <c r="A4802" t="str">
        <f t="shared" si="74"/>
        <v>Clevedon, North Somerset, United Kingdom</v>
      </c>
      <c r="B4802" t="s">
        <v>7275</v>
      </c>
      <c r="C4802" t="s">
        <v>7275</v>
      </c>
      <c r="D4802">
        <v>51.438000000000002</v>
      </c>
      <c r="E4802">
        <v>-2.8540000000000001</v>
      </c>
      <c r="F4802" t="s">
        <v>536</v>
      </c>
      <c r="G4802" t="s">
        <v>537</v>
      </c>
      <c r="H4802" t="s">
        <v>538</v>
      </c>
      <c r="I4802" t="s">
        <v>7276</v>
      </c>
      <c r="K4802">
        <v>21281</v>
      </c>
      <c r="L4802">
        <v>1826157550</v>
      </c>
    </row>
    <row r="4803" spans="1:12" x14ac:dyDescent="0.45">
      <c r="A4803" t="str">
        <f t="shared" ref="A4803:A4866" si="75">CONCATENATE(B4803,", ",I4803,", ",F4803)</f>
        <v>Cleveland, Ohio, United States</v>
      </c>
      <c r="B4803" t="s">
        <v>7277</v>
      </c>
      <c r="C4803" t="s">
        <v>7277</v>
      </c>
      <c r="D4803">
        <v>41.476700000000001</v>
      </c>
      <c r="E4803">
        <v>-81.680400000000006</v>
      </c>
      <c r="F4803" t="s">
        <v>530</v>
      </c>
      <c r="G4803" t="s">
        <v>531</v>
      </c>
      <c r="H4803" t="s">
        <v>532</v>
      </c>
      <c r="I4803" t="s">
        <v>799</v>
      </c>
      <c r="K4803">
        <v>1710093</v>
      </c>
      <c r="L4803">
        <v>1840000596</v>
      </c>
    </row>
    <row r="4804" spans="1:12" x14ac:dyDescent="0.45">
      <c r="A4804" t="str">
        <f t="shared" si="75"/>
        <v>Cleveland, Tennessee, United States</v>
      </c>
      <c r="B4804" t="s">
        <v>7277</v>
      </c>
      <c r="C4804" t="s">
        <v>7277</v>
      </c>
      <c r="D4804">
        <v>35.181699999999999</v>
      </c>
      <c r="E4804">
        <v>-84.870699999999999</v>
      </c>
      <c r="F4804" t="s">
        <v>530</v>
      </c>
      <c r="G4804" t="s">
        <v>531</v>
      </c>
      <c r="H4804" t="s">
        <v>532</v>
      </c>
      <c r="I4804" t="s">
        <v>1466</v>
      </c>
      <c r="K4804">
        <v>73596</v>
      </c>
      <c r="L4804">
        <v>1840014603</v>
      </c>
    </row>
    <row r="4805" spans="1:12" x14ac:dyDescent="0.45">
      <c r="A4805" t="str">
        <f t="shared" si="75"/>
        <v>Cleveland, Mississippi, United States</v>
      </c>
      <c r="B4805" t="s">
        <v>7277</v>
      </c>
      <c r="C4805" t="s">
        <v>7277</v>
      </c>
      <c r="D4805">
        <v>33.744</v>
      </c>
      <c r="E4805">
        <v>-90.728499999999997</v>
      </c>
      <c r="F4805" t="s">
        <v>530</v>
      </c>
      <c r="G4805" t="s">
        <v>531</v>
      </c>
      <c r="H4805" t="s">
        <v>532</v>
      </c>
      <c r="I4805" t="s">
        <v>1875</v>
      </c>
      <c r="K4805">
        <v>14114</v>
      </c>
      <c r="L4805">
        <v>1840014748</v>
      </c>
    </row>
    <row r="4806" spans="1:12" x14ac:dyDescent="0.45">
      <c r="A4806" t="str">
        <f t="shared" si="75"/>
        <v>Cleveland, Texas, United States</v>
      </c>
      <c r="B4806" t="s">
        <v>7277</v>
      </c>
      <c r="C4806" t="s">
        <v>7277</v>
      </c>
      <c r="D4806">
        <v>30.337399999999999</v>
      </c>
      <c r="E4806">
        <v>-95.093100000000007</v>
      </c>
      <c r="F4806" t="s">
        <v>530</v>
      </c>
      <c r="G4806" t="s">
        <v>531</v>
      </c>
      <c r="H4806" t="s">
        <v>532</v>
      </c>
      <c r="I4806" t="s">
        <v>610</v>
      </c>
      <c r="K4806">
        <v>10690</v>
      </c>
      <c r="L4806">
        <v>1840019596</v>
      </c>
    </row>
    <row r="4807" spans="1:12" x14ac:dyDescent="0.45">
      <c r="A4807" t="str">
        <f t="shared" si="75"/>
        <v>Cleveland, Georgia, United States</v>
      </c>
      <c r="B4807" t="s">
        <v>7277</v>
      </c>
      <c r="C4807" t="s">
        <v>7277</v>
      </c>
      <c r="D4807">
        <v>34.597099999999998</v>
      </c>
      <c r="E4807">
        <v>-83.762100000000004</v>
      </c>
      <c r="F4807" t="s">
        <v>530</v>
      </c>
      <c r="G4807" t="s">
        <v>531</v>
      </c>
      <c r="H4807" t="s">
        <v>532</v>
      </c>
      <c r="I4807" t="s">
        <v>763</v>
      </c>
      <c r="K4807">
        <v>5372</v>
      </c>
      <c r="L4807">
        <v>1840014665</v>
      </c>
    </row>
    <row r="4808" spans="1:12" x14ac:dyDescent="0.45">
      <c r="A4808" t="str">
        <f t="shared" si="75"/>
        <v>Cleveland Heights, Ohio, United States</v>
      </c>
      <c r="B4808" t="s">
        <v>7278</v>
      </c>
      <c r="C4808" t="s">
        <v>7278</v>
      </c>
      <c r="D4808">
        <v>41.511200000000002</v>
      </c>
      <c r="E4808">
        <v>-81.563599999999994</v>
      </c>
      <c r="F4808" t="s">
        <v>530</v>
      </c>
      <c r="G4808" t="s">
        <v>531</v>
      </c>
      <c r="H4808" t="s">
        <v>532</v>
      </c>
      <c r="I4808" t="s">
        <v>799</v>
      </c>
      <c r="K4808">
        <v>43992</v>
      </c>
      <c r="L4808">
        <v>1840000597</v>
      </c>
    </row>
    <row r="4809" spans="1:12" x14ac:dyDescent="0.45">
      <c r="A4809" t="str">
        <f t="shared" si="75"/>
        <v>Clewiston, Florida, United States</v>
      </c>
      <c r="B4809" t="s">
        <v>7279</v>
      </c>
      <c r="C4809" t="s">
        <v>7279</v>
      </c>
      <c r="D4809">
        <v>26.7529</v>
      </c>
      <c r="E4809">
        <v>-80.939899999999994</v>
      </c>
      <c r="F4809" t="s">
        <v>530</v>
      </c>
      <c r="G4809" t="s">
        <v>531</v>
      </c>
      <c r="H4809" t="s">
        <v>532</v>
      </c>
      <c r="I4809" t="s">
        <v>1378</v>
      </c>
      <c r="K4809">
        <v>14383</v>
      </c>
      <c r="L4809">
        <v>1840015128</v>
      </c>
    </row>
    <row r="4810" spans="1:12" x14ac:dyDescent="0.45">
      <c r="A4810" t="str">
        <f t="shared" si="75"/>
        <v>Clichy, Île-de-France, France</v>
      </c>
      <c r="B4810" t="s">
        <v>7280</v>
      </c>
      <c r="C4810" t="s">
        <v>7280</v>
      </c>
      <c r="D4810">
        <v>48.904400000000003</v>
      </c>
      <c r="E4810">
        <v>2.3064</v>
      </c>
      <c r="F4810" t="s">
        <v>526</v>
      </c>
      <c r="G4810" t="s">
        <v>527</v>
      </c>
      <c r="H4810" t="s">
        <v>528</v>
      </c>
      <c r="I4810" t="s">
        <v>732</v>
      </c>
      <c r="K4810">
        <v>61070</v>
      </c>
      <c r="L4810">
        <v>1250104726</v>
      </c>
    </row>
    <row r="4811" spans="1:12" x14ac:dyDescent="0.45">
      <c r="A4811" t="str">
        <f t="shared" si="75"/>
        <v>Clichy-sous-Bois, Île-de-France, France</v>
      </c>
      <c r="B4811" t="s">
        <v>7281</v>
      </c>
      <c r="C4811" t="s">
        <v>7281</v>
      </c>
      <c r="D4811">
        <v>48.910200000000003</v>
      </c>
      <c r="E4811">
        <v>2.5531999999999999</v>
      </c>
      <c r="F4811" t="s">
        <v>526</v>
      </c>
      <c r="G4811" t="s">
        <v>527</v>
      </c>
      <c r="H4811" t="s">
        <v>528</v>
      </c>
      <c r="I4811" t="s">
        <v>732</v>
      </c>
      <c r="K4811">
        <v>29348</v>
      </c>
      <c r="L4811">
        <v>1250123655</v>
      </c>
    </row>
    <row r="4812" spans="1:12" x14ac:dyDescent="0.45">
      <c r="A4812" t="str">
        <f t="shared" si="75"/>
        <v>Cliffside Park, New Jersey, United States</v>
      </c>
      <c r="B4812" t="s">
        <v>7282</v>
      </c>
      <c r="C4812" t="s">
        <v>7282</v>
      </c>
      <c r="D4812">
        <v>40.822099999999999</v>
      </c>
      <c r="E4812">
        <v>-73.988</v>
      </c>
      <c r="F4812" t="s">
        <v>530</v>
      </c>
      <c r="G4812" t="s">
        <v>531</v>
      </c>
      <c r="H4812" t="s">
        <v>532</v>
      </c>
      <c r="I4812" t="s">
        <v>587</v>
      </c>
      <c r="K4812">
        <v>26133</v>
      </c>
      <c r="L4812">
        <v>1840003537</v>
      </c>
    </row>
    <row r="4813" spans="1:12" x14ac:dyDescent="0.45">
      <c r="A4813" t="str">
        <f t="shared" si="75"/>
        <v>Clifton, New Jersey, United States</v>
      </c>
      <c r="B4813" t="s">
        <v>7283</v>
      </c>
      <c r="C4813" t="s">
        <v>7283</v>
      </c>
      <c r="D4813">
        <v>40.863100000000003</v>
      </c>
      <c r="E4813">
        <v>-74.157499999999999</v>
      </c>
      <c r="F4813" t="s">
        <v>530</v>
      </c>
      <c r="G4813" t="s">
        <v>531</v>
      </c>
      <c r="H4813" t="s">
        <v>532</v>
      </c>
      <c r="I4813" t="s">
        <v>587</v>
      </c>
      <c r="K4813">
        <v>85052</v>
      </c>
      <c r="L4813">
        <v>1840003511</v>
      </c>
    </row>
    <row r="4814" spans="1:12" x14ac:dyDescent="0.45">
      <c r="A4814" t="str">
        <f t="shared" si="75"/>
        <v>Clifton, Nottingham, United Kingdom</v>
      </c>
      <c r="B4814" t="s">
        <v>7283</v>
      </c>
      <c r="C4814" t="s">
        <v>7283</v>
      </c>
      <c r="D4814">
        <v>52.904000000000003</v>
      </c>
      <c r="E4814">
        <v>-1.177</v>
      </c>
      <c r="F4814" t="s">
        <v>536</v>
      </c>
      <c r="G4814" t="s">
        <v>537</v>
      </c>
      <c r="H4814" t="s">
        <v>538</v>
      </c>
      <c r="I4814" t="s">
        <v>3708</v>
      </c>
      <c r="K4814">
        <v>26835</v>
      </c>
      <c r="L4814">
        <v>1826911348</v>
      </c>
    </row>
    <row r="4815" spans="1:12" x14ac:dyDescent="0.45">
      <c r="A4815" t="str">
        <f t="shared" si="75"/>
        <v>Clifton, Colorado, United States</v>
      </c>
      <c r="B4815" t="s">
        <v>7283</v>
      </c>
      <c r="C4815" t="s">
        <v>7283</v>
      </c>
      <c r="D4815">
        <v>39.076300000000003</v>
      </c>
      <c r="E4815">
        <v>-108.4606</v>
      </c>
      <c r="F4815" t="s">
        <v>530</v>
      </c>
      <c r="G4815" t="s">
        <v>531</v>
      </c>
      <c r="H4815" t="s">
        <v>532</v>
      </c>
      <c r="I4815" t="s">
        <v>1071</v>
      </c>
      <c r="K4815">
        <v>20572</v>
      </c>
      <c r="L4815">
        <v>1840017556</v>
      </c>
    </row>
    <row r="4816" spans="1:12" x14ac:dyDescent="0.45">
      <c r="A4816" t="str">
        <f t="shared" si="75"/>
        <v>Clifton, York, United Kingdom</v>
      </c>
      <c r="B4816" t="s">
        <v>7283</v>
      </c>
      <c r="C4816" t="s">
        <v>7283</v>
      </c>
      <c r="D4816">
        <v>53.972099999999998</v>
      </c>
      <c r="E4816">
        <v>-1.0979000000000001</v>
      </c>
      <c r="F4816" t="s">
        <v>536</v>
      </c>
      <c r="G4816" t="s">
        <v>537</v>
      </c>
      <c r="H4816" t="s">
        <v>538</v>
      </c>
      <c r="I4816" t="s">
        <v>739</v>
      </c>
      <c r="K4816">
        <v>13548</v>
      </c>
      <c r="L4816">
        <v>1826512283</v>
      </c>
    </row>
    <row r="4817" spans="1:12" x14ac:dyDescent="0.45">
      <c r="A4817" t="str">
        <f t="shared" si="75"/>
        <v>Clifton, Arizona, United States</v>
      </c>
      <c r="B4817" t="s">
        <v>7283</v>
      </c>
      <c r="C4817" t="s">
        <v>7283</v>
      </c>
      <c r="D4817">
        <v>33.024900000000002</v>
      </c>
      <c r="E4817">
        <v>-109.28830000000001</v>
      </c>
      <c r="F4817" t="s">
        <v>530</v>
      </c>
      <c r="G4817" t="s">
        <v>531</v>
      </c>
      <c r="H4817" t="s">
        <v>532</v>
      </c>
      <c r="I4817" t="s">
        <v>2117</v>
      </c>
      <c r="K4817">
        <v>5049</v>
      </c>
      <c r="L4817">
        <v>1840022949</v>
      </c>
    </row>
    <row r="4818" spans="1:12" x14ac:dyDescent="0.45">
      <c r="A4818" t="str">
        <f t="shared" si="75"/>
        <v>Clifton Heights, Pennsylvania, United States</v>
      </c>
      <c r="B4818" t="s">
        <v>7284</v>
      </c>
      <c r="C4818" t="s">
        <v>7284</v>
      </c>
      <c r="D4818">
        <v>39.930100000000003</v>
      </c>
      <c r="E4818">
        <v>-75.2958</v>
      </c>
      <c r="F4818" t="s">
        <v>530</v>
      </c>
      <c r="G4818" t="s">
        <v>531</v>
      </c>
      <c r="H4818" t="s">
        <v>532</v>
      </c>
      <c r="I4818" t="s">
        <v>620</v>
      </c>
      <c r="K4818">
        <v>6697</v>
      </c>
      <c r="L4818">
        <v>1840000692</v>
      </c>
    </row>
    <row r="4819" spans="1:12" x14ac:dyDescent="0.45">
      <c r="A4819" t="str">
        <f t="shared" si="75"/>
        <v>Clifton Park, New York, United States</v>
      </c>
      <c r="B4819" t="s">
        <v>7285</v>
      </c>
      <c r="C4819" t="s">
        <v>7285</v>
      </c>
      <c r="D4819">
        <v>42.858699999999999</v>
      </c>
      <c r="E4819">
        <v>-73.824200000000005</v>
      </c>
      <c r="F4819" t="s">
        <v>530</v>
      </c>
      <c r="G4819" t="s">
        <v>531</v>
      </c>
      <c r="H4819" t="s">
        <v>532</v>
      </c>
      <c r="I4819" t="s">
        <v>803</v>
      </c>
      <c r="K4819">
        <v>36728</v>
      </c>
      <c r="L4819">
        <v>1840057994</v>
      </c>
    </row>
    <row r="4820" spans="1:12" x14ac:dyDescent="0.45">
      <c r="A4820" t="str">
        <f t="shared" si="75"/>
        <v>Clifton Springs, Victoria, Australia</v>
      </c>
      <c r="B4820" t="s">
        <v>7286</v>
      </c>
      <c r="C4820" t="s">
        <v>7286</v>
      </c>
      <c r="D4820">
        <v>-38.15</v>
      </c>
      <c r="E4820">
        <v>144.5667</v>
      </c>
      <c r="F4820" t="s">
        <v>830</v>
      </c>
      <c r="G4820" t="s">
        <v>831</v>
      </c>
      <c r="H4820" t="s">
        <v>832</v>
      </c>
      <c r="I4820" t="s">
        <v>2292</v>
      </c>
      <c r="K4820">
        <v>7519</v>
      </c>
      <c r="L4820">
        <v>1036319529</v>
      </c>
    </row>
    <row r="4821" spans="1:12" x14ac:dyDescent="0.45">
      <c r="A4821" t="str">
        <f t="shared" si="75"/>
        <v>Clifton Springs, New York, United States</v>
      </c>
      <c r="B4821" t="s">
        <v>7286</v>
      </c>
      <c r="C4821" t="s">
        <v>7286</v>
      </c>
      <c r="D4821">
        <v>42.960799999999999</v>
      </c>
      <c r="E4821">
        <v>-77.134799999999998</v>
      </c>
      <c r="F4821" t="s">
        <v>530</v>
      </c>
      <c r="G4821" t="s">
        <v>531</v>
      </c>
      <c r="H4821" t="s">
        <v>532</v>
      </c>
      <c r="I4821" t="s">
        <v>803</v>
      </c>
      <c r="K4821">
        <v>6072</v>
      </c>
      <c r="L4821">
        <v>1840004416</v>
      </c>
    </row>
    <row r="4822" spans="1:12" x14ac:dyDescent="0.45">
      <c r="A4822" t="str">
        <f t="shared" si="75"/>
        <v>Cliftonville, Kent, United Kingdom</v>
      </c>
      <c r="B4822" t="s">
        <v>7287</v>
      </c>
      <c r="C4822" t="s">
        <v>7287</v>
      </c>
      <c r="D4822">
        <v>51.388100000000001</v>
      </c>
      <c r="E4822">
        <v>1.4046000000000001</v>
      </c>
      <c r="F4822" t="s">
        <v>536</v>
      </c>
      <c r="G4822" t="s">
        <v>537</v>
      </c>
      <c r="H4822" t="s">
        <v>538</v>
      </c>
      <c r="I4822" t="s">
        <v>1606</v>
      </c>
      <c r="K4822">
        <v>12900</v>
      </c>
      <c r="L4822">
        <v>1826914470</v>
      </c>
    </row>
    <row r="4823" spans="1:12" x14ac:dyDescent="0.45">
      <c r="A4823" t="str">
        <f t="shared" si="75"/>
        <v>Clinton, Maryland, United States</v>
      </c>
      <c r="B4823" t="s">
        <v>7288</v>
      </c>
      <c r="C4823" t="s">
        <v>7288</v>
      </c>
      <c r="D4823">
        <v>38.749899999999997</v>
      </c>
      <c r="E4823">
        <v>-76.906300000000002</v>
      </c>
      <c r="F4823" t="s">
        <v>530</v>
      </c>
      <c r="G4823" t="s">
        <v>531</v>
      </c>
      <c r="H4823" t="s">
        <v>532</v>
      </c>
      <c r="I4823" t="s">
        <v>588</v>
      </c>
      <c r="K4823">
        <v>40027</v>
      </c>
      <c r="L4823">
        <v>1840005949</v>
      </c>
    </row>
    <row r="4824" spans="1:12" x14ac:dyDescent="0.45">
      <c r="A4824" t="str">
        <f t="shared" si="75"/>
        <v>Clinton, Iowa, United States</v>
      </c>
      <c r="B4824" t="s">
        <v>7288</v>
      </c>
      <c r="C4824" t="s">
        <v>7288</v>
      </c>
      <c r="D4824">
        <v>41.843400000000003</v>
      </c>
      <c r="E4824">
        <v>-90.240799999999993</v>
      </c>
      <c r="F4824" t="s">
        <v>530</v>
      </c>
      <c r="G4824" t="s">
        <v>531</v>
      </c>
      <c r="H4824" t="s">
        <v>532</v>
      </c>
      <c r="I4824" t="s">
        <v>1552</v>
      </c>
      <c r="K4824">
        <v>30177</v>
      </c>
      <c r="L4824">
        <v>1840000507</v>
      </c>
    </row>
    <row r="4825" spans="1:12" x14ac:dyDescent="0.45">
      <c r="A4825" t="str">
        <f t="shared" si="75"/>
        <v>Clinton, Mississippi, United States</v>
      </c>
      <c r="B4825" t="s">
        <v>7288</v>
      </c>
      <c r="C4825" t="s">
        <v>7288</v>
      </c>
      <c r="D4825">
        <v>32.353999999999999</v>
      </c>
      <c r="E4825">
        <v>-90.340299999999999</v>
      </c>
      <c r="F4825" t="s">
        <v>530</v>
      </c>
      <c r="G4825" t="s">
        <v>531</v>
      </c>
      <c r="H4825" t="s">
        <v>532</v>
      </c>
      <c r="I4825" t="s">
        <v>1875</v>
      </c>
      <c r="K4825">
        <v>24440</v>
      </c>
      <c r="L4825">
        <v>1840014893</v>
      </c>
    </row>
    <row r="4826" spans="1:12" x14ac:dyDescent="0.45">
      <c r="A4826" t="str">
        <f t="shared" si="75"/>
        <v>Clinton, Utah, United States</v>
      </c>
      <c r="B4826" t="s">
        <v>7288</v>
      </c>
      <c r="C4826" t="s">
        <v>7288</v>
      </c>
      <c r="D4826">
        <v>41.139499999999998</v>
      </c>
      <c r="E4826">
        <v>-112.0656</v>
      </c>
      <c r="F4826" t="s">
        <v>530</v>
      </c>
      <c r="G4826" t="s">
        <v>531</v>
      </c>
      <c r="H4826" t="s">
        <v>532</v>
      </c>
      <c r="I4826" t="s">
        <v>1667</v>
      </c>
      <c r="K4826">
        <v>22499</v>
      </c>
      <c r="L4826">
        <v>1840018736</v>
      </c>
    </row>
    <row r="4827" spans="1:12" x14ac:dyDescent="0.45">
      <c r="A4827" t="str">
        <f t="shared" si="75"/>
        <v>Clinton, Massachusetts, United States</v>
      </c>
      <c r="B4827" t="s">
        <v>7288</v>
      </c>
      <c r="C4827" t="s">
        <v>7288</v>
      </c>
      <c r="D4827">
        <v>42.411900000000003</v>
      </c>
      <c r="E4827">
        <v>-71.688800000000001</v>
      </c>
      <c r="F4827" t="s">
        <v>530</v>
      </c>
      <c r="G4827" t="s">
        <v>531</v>
      </c>
      <c r="H4827" t="s">
        <v>532</v>
      </c>
      <c r="I4827" t="s">
        <v>621</v>
      </c>
      <c r="K4827">
        <v>13899</v>
      </c>
      <c r="L4827">
        <v>1840053585</v>
      </c>
    </row>
    <row r="4828" spans="1:12" x14ac:dyDescent="0.45">
      <c r="A4828" t="str">
        <f t="shared" si="75"/>
        <v>Clinton, Connecticut, United States</v>
      </c>
      <c r="B4828" t="s">
        <v>7288</v>
      </c>
      <c r="C4828" t="s">
        <v>7288</v>
      </c>
      <c r="D4828">
        <v>41.298000000000002</v>
      </c>
      <c r="E4828">
        <v>-72.53</v>
      </c>
      <c r="F4828" t="s">
        <v>530</v>
      </c>
      <c r="G4828" t="s">
        <v>531</v>
      </c>
      <c r="H4828" t="s">
        <v>532</v>
      </c>
      <c r="I4828" t="s">
        <v>2109</v>
      </c>
      <c r="K4828">
        <v>12976</v>
      </c>
      <c r="L4828">
        <v>1840034364</v>
      </c>
    </row>
    <row r="4829" spans="1:12" x14ac:dyDescent="0.45">
      <c r="A4829" t="str">
        <f t="shared" si="75"/>
        <v>Clinton, New Jersey, United States</v>
      </c>
      <c r="B4829" t="s">
        <v>7288</v>
      </c>
      <c r="C4829" t="s">
        <v>7288</v>
      </c>
      <c r="D4829">
        <v>40.631500000000003</v>
      </c>
      <c r="E4829">
        <v>-74.8553</v>
      </c>
      <c r="F4829" t="s">
        <v>530</v>
      </c>
      <c r="G4829" t="s">
        <v>531</v>
      </c>
      <c r="H4829" t="s">
        <v>532</v>
      </c>
      <c r="I4829" t="s">
        <v>587</v>
      </c>
      <c r="K4829">
        <v>12957</v>
      </c>
      <c r="L4829">
        <v>1840003604</v>
      </c>
    </row>
    <row r="4830" spans="1:12" x14ac:dyDescent="0.45">
      <c r="A4830" t="str">
        <f t="shared" si="75"/>
        <v>Clinton, South Carolina, United States</v>
      </c>
      <c r="B4830" t="s">
        <v>7288</v>
      </c>
      <c r="C4830" t="s">
        <v>7288</v>
      </c>
      <c r="D4830">
        <v>34.477699999999999</v>
      </c>
      <c r="E4830">
        <v>-81.863600000000005</v>
      </c>
      <c r="F4830" t="s">
        <v>530</v>
      </c>
      <c r="G4830" t="s">
        <v>531</v>
      </c>
      <c r="H4830" t="s">
        <v>532</v>
      </c>
      <c r="I4830" t="s">
        <v>534</v>
      </c>
      <c r="K4830">
        <v>11031</v>
      </c>
      <c r="L4830">
        <v>1840014667</v>
      </c>
    </row>
    <row r="4831" spans="1:12" x14ac:dyDescent="0.45">
      <c r="A4831" t="str">
        <f t="shared" si="75"/>
        <v>Clinton, Tennessee, United States</v>
      </c>
      <c r="B4831" t="s">
        <v>7288</v>
      </c>
      <c r="C4831" t="s">
        <v>7288</v>
      </c>
      <c r="D4831">
        <v>36.098100000000002</v>
      </c>
      <c r="E4831">
        <v>-84.128299999999996</v>
      </c>
      <c r="F4831" t="s">
        <v>530</v>
      </c>
      <c r="G4831" t="s">
        <v>531</v>
      </c>
      <c r="H4831" t="s">
        <v>532</v>
      </c>
      <c r="I4831" t="s">
        <v>1466</v>
      </c>
      <c r="K4831">
        <v>10075</v>
      </c>
      <c r="L4831">
        <v>1840014471</v>
      </c>
    </row>
    <row r="4832" spans="1:12" x14ac:dyDescent="0.45">
      <c r="A4832" t="str">
        <f t="shared" si="75"/>
        <v>Clinton, North Carolina, United States</v>
      </c>
      <c r="B4832" t="s">
        <v>7288</v>
      </c>
      <c r="C4832" t="s">
        <v>7288</v>
      </c>
      <c r="D4832">
        <v>35.000500000000002</v>
      </c>
      <c r="E4832">
        <v>-78.331100000000006</v>
      </c>
      <c r="F4832" t="s">
        <v>530</v>
      </c>
      <c r="G4832" t="s">
        <v>531</v>
      </c>
      <c r="H4832" t="s">
        <v>532</v>
      </c>
      <c r="I4832" t="s">
        <v>589</v>
      </c>
      <c r="K4832">
        <v>9334</v>
      </c>
      <c r="L4832">
        <v>1840014605</v>
      </c>
    </row>
    <row r="4833" spans="1:12" x14ac:dyDescent="0.45">
      <c r="A4833" t="str">
        <f t="shared" si="75"/>
        <v>Clinton, Missouri, United States</v>
      </c>
      <c r="B4833" t="s">
        <v>7288</v>
      </c>
      <c r="C4833" t="s">
        <v>7288</v>
      </c>
      <c r="D4833">
        <v>38.371600000000001</v>
      </c>
      <c r="E4833">
        <v>-93.767899999999997</v>
      </c>
      <c r="F4833" t="s">
        <v>530</v>
      </c>
      <c r="G4833" t="s">
        <v>531</v>
      </c>
      <c r="H4833" t="s">
        <v>532</v>
      </c>
      <c r="I4833" t="s">
        <v>884</v>
      </c>
      <c r="K4833">
        <v>8679</v>
      </c>
      <c r="L4833">
        <v>1840007492</v>
      </c>
    </row>
    <row r="4834" spans="1:12" x14ac:dyDescent="0.45">
      <c r="A4834" t="str">
        <f t="shared" si="75"/>
        <v>Clinton, Oklahoma, United States</v>
      </c>
      <c r="B4834" t="s">
        <v>7288</v>
      </c>
      <c r="C4834" t="s">
        <v>7288</v>
      </c>
      <c r="D4834">
        <v>35.505800000000001</v>
      </c>
      <c r="E4834">
        <v>-98.972399999999993</v>
      </c>
      <c r="F4834" t="s">
        <v>530</v>
      </c>
      <c r="G4834" t="s">
        <v>531</v>
      </c>
      <c r="H4834" t="s">
        <v>532</v>
      </c>
      <c r="I4834" t="s">
        <v>798</v>
      </c>
      <c r="K4834">
        <v>8475</v>
      </c>
      <c r="L4834">
        <v>1840019108</v>
      </c>
    </row>
    <row r="4835" spans="1:12" x14ac:dyDescent="0.45">
      <c r="A4835" t="str">
        <f t="shared" si="75"/>
        <v>Clinton, Illinois, United States</v>
      </c>
      <c r="B4835" t="s">
        <v>7288</v>
      </c>
      <c r="C4835" t="s">
        <v>7288</v>
      </c>
      <c r="D4835">
        <v>40.146799999999999</v>
      </c>
      <c r="E4835">
        <v>-88.963300000000004</v>
      </c>
      <c r="F4835" t="s">
        <v>530</v>
      </c>
      <c r="G4835" t="s">
        <v>531</v>
      </c>
      <c r="H4835" t="s">
        <v>532</v>
      </c>
      <c r="I4835" t="s">
        <v>824</v>
      </c>
      <c r="K4835">
        <v>8055</v>
      </c>
      <c r="L4835">
        <v>1840007255</v>
      </c>
    </row>
    <row r="4836" spans="1:12" x14ac:dyDescent="0.45">
      <c r="A4836" t="str">
        <f t="shared" si="75"/>
        <v>Clinton, Indiana, United States</v>
      </c>
      <c r="B4836" t="s">
        <v>7288</v>
      </c>
      <c r="C4836" t="s">
        <v>7288</v>
      </c>
      <c r="D4836">
        <v>39.660800000000002</v>
      </c>
      <c r="E4836">
        <v>-87.404499999999999</v>
      </c>
      <c r="F4836" t="s">
        <v>530</v>
      </c>
      <c r="G4836" t="s">
        <v>531</v>
      </c>
      <c r="H4836" t="s">
        <v>532</v>
      </c>
      <c r="I4836" t="s">
        <v>1964</v>
      </c>
      <c r="K4836">
        <v>6152</v>
      </c>
      <c r="L4836">
        <v>1840007263</v>
      </c>
    </row>
    <row r="4837" spans="1:12" x14ac:dyDescent="0.45">
      <c r="A4837" t="str">
        <f t="shared" si="75"/>
        <v>Clitheroe, Lancashire, United Kingdom</v>
      </c>
      <c r="B4837" t="s">
        <v>7289</v>
      </c>
      <c r="C4837" t="s">
        <v>7289</v>
      </c>
      <c r="D4837">
        <v>53.871099999999998</v>
      </c>
      <c r="E4837">
        <v>-2.3915999999999999</v>
      </c>
      <c r="F4837" t="s">
        <v>536</v>
      </c>
      <c r="G4837" t="s">
        <v>537</v>
      </c>
      <c r="H4837" t="s">
        <v>538</v>
      </c>
      <c r="I4837" t="s">
        <v>724</v>
      </c>
      <c r="K4837">
        <v>16279</v>
      </c>
      <c r="L4837">
        <v>1826660316</v>
      </c>
    </row>
    <row r="4838" spans="1:12" x14ac:dyDescent="0.45">
      <c r="A4838" t="str">
        <f t="shared" si="75"/>
        <v>Clive, Iowa, United States</v>
      </c>
      <c r="B4838" t="s">
        <v>7290</v>
      </c>
      <c r="C4838" t="s">
        <v>7290</v>
      </c>
      <c r="D4838">
        <v>41.614699999999999</v>
      </c>
      <c r="E4838">
        <v>-93.798000000000002</v>
      </c>
      <c r="F4838" t="s">
        <v>530</v>
      </c>
      <c r="G4838" t="s">
        <v>531</v>
      </c>
      <c r="H4838" t="s">
        <v>532</v>
      </c>
      <c r="I4838" t="s">
        <v>1552</v>
      </c>
      <c r="K4838">
        <v>17242</v>
      </c>
      <c r="L4838">
        <v>1840007063</v>
      </c>
    </row>
    <row r="4839" spans="1:12" x14ac:dyDescent="0.45">
      <c r="A4839" t="str">
        <f t="shared" si="75"/>
        <v>Cliza, Cochabamba, Bolivia</v>
      </c>
      <c r="B4839" t="s">
        <v>7291</v>
      </c>
      <c r="C4839" t="s">
        <v>7291</v>
      </c>
      <c r="D4839">
        <v>-17.591899999999999</v>
      </c>
      <c r="E4839">
        <v>-65.934200000000004</v>
      </c>
      <c r="F4839" t="s">
        <v>726</v>
      </c>
      <c r="G4839" t="s">
        <v>727</v>
      </c>
      <c r="H4839" t="s">
        <v>728</v>
      </c>
      <c r="I4839" t="s">
        <v>1069</v>
      </c>
      <c r="K4839">
        <v>6534</v>
      </c>
      <c r="L4839">
        <v>1068759245</v>
      </c>
    </row>
    <row r="4840" spans="1:12" x14ac:dyDescent="0.45">
      <c r="A4840" t="str">
        <f t="shared" si="75"/>
        <v>Cloncurry, Queensland, Australia</v>
      </c>
      <c r="B4840" t="s">
        <v>7292</v>
      </c>
      <c r="C4840" t="s">
        <v>7292</v>
      </c>
      <c r="D4840">
        <v>-20.7</v>
      </c>
      <c r="E4840">
        <v>140.5</v>
      </c>
      <c r="F4840" t="s">
        <v>830</v>
      </c>
      <c r="G4840" t="s">
        <v>831</v>
      </c>
      <c r="H4840" t="s">
        <v>832</v>
      </c>
      <c r="I4840" t="s">
        <v>1959</v>
      </c>
      <c r="K4840">
        <v>2719</v>
      </c>
      <c r="L4840">
        <v>1036672657</v>
      </c>
    </row>
    <row r="4841" spans="1:12" x14ac:dyDescent="0.45">
      <c r="A4841" t="str">
        <f t="shared" si="75"/>
        <v>Clonmel, Tipperary, Ireland</v>
      </c>
      <c r="B4841" t="s">
        <v>7293</v>
      </c>
      <c r="C4841" t="s">
        <v>7293</v>
      </c>
      <c r="D4841">
        <v>52.354999999999997</v>
      </c>
      <c r="E4841">
        <v>-7.7039</v>
      </c>
      <c r="F4841" t="s">
        <v>1906</v>
      </c>
      <c r="G4841" t="s">
        <v>1907</v>
      </c>
      <c r="H4841" t="s">
        <v>1908</v>
      </c>
      <c r="I4841" t="s">
        <v>7294</v>
      </c>
      <c r="J4841" t="s">
        <v>378</v>
      </c>
      <c r="L4841">
        <v>1372974181</v>
      </c>
    </row>
    <row r="4842" spans="1:12" x14ac:dyDescent="0.45">
      <c r="A4842" t="str">
        <f t="shared" si="75"/>
        <v>Cloppenburg, Lower Saxony, Germany</v>
      </c>
      <c r="B4842" t="s">
        <v>7295</v>
      </c>
      <c r="C4842" t="s">
        <v>7295</v>
      </c>
      <c r="D4842">
        <v>52.847799999999999</v>
      </c>
      <c r="E4842">
        <v>8.0439000000000007</v>
      </c>
      <c r="F4842" t="s">
        <v>441</v>
      </c>
      <c r="G4842" t="s">
        <v>442</v>
      </c>
      <c r="H4842" t="s">
        <v>443</v>
      </c>
      <c r="I4842" t="s">
        <v>735</v>
      </c>
      <c r="J4842" t="s">
        <v>366</v>
      </c>
      <c r="K4842">
        <v>34913</v>
      </c>
      <c r="L4842">
        <v>1276769960</v>
      </c>
    </row>
    <row r="4843" spans="1:12" x14ac:dyDescent="0.45">
      <c r="A4843" t="str">
        <f t="shared" si="75"/>
        <v>Cloquet, Minnesota, United States</v>
      </c>
      <c r="B4843" t="s">
        <v>7296</v>
      </c>
      <c r="C4843" t="s">
        <v>7296</v>
      </c>
      <c r="D4843">
        <v>46.722099999999998</v>
      </c>
      <c r="E4843">
        <v>-92.4923</v>
      </c>
      <c r="F4843" t="s">
        <v>530</v>
      </c>
      <c r="G4843" t="s">
        <v>531</v>
      </c>
      <c r="H4843" t="s">
        <v>532</v>
      </c>
      <c r="I4843" t="s">
        <v>1433</v>
      </c>
      <c r="K4843">
        <v>12813</v>
      </c>
      <c r="L4843">
        <v>1840006646</v>
      </c>
    </row>
    <row r="4844" spans="1:12" x14ac:dyDescent="0.45">
      <c r="A4844" t="str">
        <f t="shared" si="75"/>
        <v>Closter, New Jersey, United States</v>
      </c>
      <c r="B4844" t="s">
        <v>7297</v>
      </c>
      <c r="C4844" t="s">
        <v>7297</v>
      </c>
      <c r="D4844">
        <v>40.973300000000002</v>
      </c>
      <c r="E4844">
        <v>-73.960400000000007</v>
      </c>
      <c r="F4844" t="s">
        <v>530</v>
      </c>
      <c r="G4844" t="s">
        <v>531</v>
      </c>
      <c r="H4844" t="s">
        <v>532</v>
      </c>
      <c r="I4844" t="s">
        <v>587</v>
      </c>
      <c r="K4844">
        <v>8511</v>
      </c>
      <c r="L4844">
        <v>1840003538</v>
      </c>
    </row>
    <row r="4845" spans="1:12" x14ac:dyDescent="0.45">
      <c r="A4845" t="str">
        <f t="shared" si="75"/>
        <v>Clover, South Carolina, United States</v>
      </c>
      <c r="B4845" t="s">
        <v>7298</v>
      </c>
      <c r="C4845" t="s">
        <v>7298</v>
      </c>
      <c r="D4845">
        <v>35.112499999999997</v>
      </c>
      <c r="E4845">
        <v>-81.220299999999995</v>
      </c>
      <c r="F4845" t="s">
        <v>530</v>
      </c>
      <c r="G4845" t="s">
        <v>531</v>
      </c>
      <c r="H4845" t="s">
        <v>532</v>
      </c>
      <c r="I4845" t="s">
        <v>534</v>
      </c>
      <c r="K4845">
        <v>8335</v>
      </c>
      <c r="L4845">
        <v>1840016478</v>
      </c>
    </row>
    <row r="4846" spans="1:12" x14ac:dyDescent="0.45">
      <c r="A4846" t="str">
        <f t="shared" si="75"/>
        <v>Clover Creek, Washington, United States</v>
      </c>
      <c r="B4846" t="s">
        <v>7299</v>
      </c>
      <c r="C4846" t="s">
        <v>7299</v>
      </c>
      <c r="D4846">
        <v>47.1404</v>
      </c>
      <c r="E4846">
        <v>-122.3827</v>
      </c>
      <c r="F4846" t="s">
        <v>530</v>
      </c>
      <c r="G4846" t="s">
        <v>531</v>
      </c>
      <c r="H4846" t="s">
        <v>532</v>
      </c>
      <c r="I4846" t="s">
        <v>585</v>
      </c>
      <c r="K4846">
        <v>6902</v>
      </c>
      <c r="L4846">
        <v>1840041920</v>
      </c>
    </row>
    <row r="4847" spans="1:12" x14ac:dyDescent="0.45">
      <c r="A4847" t="str">
        <f t="shared" si="75"/>
        <v>Cloverdale, California, United States</v>
      </c>
      <c r="B4847" t="s">
        <v>7300</v>
      </c>
      <c r="C4847" t="s">
        <v>7300</v>
      </c>
      <c r="D4847">
        <v>38.796100000000003</v>
      </c>
      <c r="E4847">
        <v>-123.0151</v>
      </c>
      <c r="F4847" t="s">
        <v>530</v>
      </c>
      <c r="G4847" t="s">
        <v>531</v>
      </c>
      <c r="H4847" t="s">
        <v>532</v>
      </c>
      <c r="I4847" t="s">
        <v>754</v>
      </c>
      <c r="K4847">
        <v>9205</v>
      </c>
      <c r="L4847">
        <v>1840018838</v>
      </c>
    </row>
    <row r="4848" spans="1:12" x14ac:dyDescent="0.45">
      <c r="A4848" t="str">
        <f t="shared" si="75"/>
        <v>Cloverleaf, Texas, United States</v>
      </c>
      <c r="B4848" t="s">
        <v>7301</v>
      </c>
      <c r="C4848" t="s">
        <v>7301</v>
      </c>
      <c r="D4848">
        <v>29.7882</v>
      </c>
      <c r="E4848">
        <v>-95.172399999999996</v>
      </c>
      <c r="F4848" t="s">
        <v>530</v>
      </c>
      <c r="G4848" t="s">
        <v>531</v>
      </c>
      <c r="H4848" t="s">
        <v>532</v>
      </c>
      <c r="I4848" t="s">
        <v>610</v>
      </c>
      <c r="K4848">
        <v>24953</v>
      </c>
      <c r="L4848">
        <v>1840018248</v>
      </c>
    </row>
    <row r="4849" spans="1:12" x14ac:dyDescent="0.45">
      <c r="A4849" t="str">
        <f t="shared" si="75"/>
        <v>Cloverly, Maryland, United States</v>
      </c>
      <c r="B4849" t="s">
        <v>7302</v>
      </c>
      <c r="C4849" t="s">
        <v>7302</v>
      </c>
      <c r="D4849">
        <v>39.106499999999997</v>
      </c>
      <c r="E4849">
        <v>-76.999300000000005</v>
      </c>
      <c r="F4849" t="s">
        <v>530</v>
      </c>
      <c r="G4849" t="s">
        <v>531</v>
      </c>
      <c r="H4849" t="s">
        <v>532</v>
      </c>
      <c r="I4849" t="s">
        <v>588</v>
      </c>
      <c r="K4849">
        <v>15062</v>
      </c>
      <c r="L4849">
        <v>1840031267</v>
      </c>
    </row>
    <row r="4850" spans="1:12" x14ac:dyDescent="0.45">
      <c r="A4850" t="str">
        <f t="shared" si="75"/>
        <v>Clovis, California, United States</v>
      </c>
      <c r="B4850" t="s">
        <v>7303</v>
      </c>
      <c r="C4850" t="s">
        <v>7303</v>
      </c>
      <c r="D4850">
        <v>36.827800000000003</v>
      </c>
      <c r="E4850">
        <v>-119.6831</v>
      </c>
      <c r="F4850" t="s">
        <v>530</v>
      </c>
      <c r="G4850" t="s">
        <v>531</v>
      </c>
      <c r="H4850" t="s">
        <v>532</v>
      </c>
      <c r="I4850" t="s">
        <v>754</v>
      </c>
      <c r="K4850">
        <v>114584</v>
      </c>
      <c r="L4850">
        <v>1840018944</v>
      </c>
    </row>
    <row r="4851" spans="1:12" x14ac:dyDescent="0.45">
      <c r="A4851" t="str">
        <f t="shared" si="75"/>
        <v>Clovis, New Mexico, United States</v>
      </c>
      <c r="B4851" t="s">
        <v>7303</v>
      </c>
      <c r="C4851" t="s">
        <v>7303</v>
      </c>
      <c r="D4851">
        <v>34.437600000000003</v>
      </c>
      <c r="E4851">
        <v>-103.1923</v>
      </c>
      <c r="F4851" t="s">
        <v>530</v>
      </c>
      <c r="G4851" t="s">
        <v>531</v>
      </c>
      <c r="H4851" t="s">
        <v>532</v>
      </c>
      <c r="I4851" t="s">
        <v>1402</v>
      </c>
      <c r="K4851">
        <v>42168</v>
      </c>
      <c r="L4851">
        <v>1840019195</v>
      </c>
    </row>
    <row r="4852" spans="1:12" x14ac:dyDescent="0.45">
      <c r="A4852" t="str">
        <f t="shared" si="75"/>
        <v>Clowne, Derbyshire, United Kingdom</v>
      </c>
      <c r="B4852" t="s">
        <v>7304</v>
      </c>
      <c r="C4852" t="s">
        <v>7304</v>
      </c>
      <c r="D4852">
        <v>53.276000000000003</v>
      </c>
      <c r="E4852">
        <v>-1.2629999999999999</v>
      </c>
      <c r="F4852" t="s">
        <v>536</v>
      </c>
      <c r="G4852" t="s">
        <v>537</v>
      </c>
      <c r="H4852" t="s">
        <v>538</v>
      </c>
      <c r="I4852" t="s">
        <v>1542</v>
      </c>
      <c r="K4852">
        <v>7447</v>
      </c>
      <c r="L4852">
        <v>1826956188</v>
      </c>
    </row>
    <row r="4853" spans="1:12" x14ac:dyDescent="0.45">
      <c r="A4853" t="str">
        <f t="shared" si="75"/>
        <v>Cluj-Napoca, Cluj, Romania</v>
      </c>
      <c r="B4853" t="s">
        <v>7305</v>
      </c>
      <c r="C4853" t="s">
        <v>7305</v>
      </c>
      <c r="D4853">
        <v>46.78</v>
      </c>
      <c r="E4853">
        <v>23.5594</v>
      </c>
      <c r="F4853" t="s">
        <v>665</v>
      </c>
      <c r="G4853" t="s">
        <v>666</v>
      </c>
      <c r="H4853" t="s">
        <v>667</v>
      </c>
      <c r="I4853" t="s">
        <v>7306</v>
      </c>
      <c r="J4853" t="s">
        <v>378</v>
      </c>
      <c r="K4853">
        <v>324576</v>
      </c>
      <c r="L4853">
        <v>1642503974</v>
      </c>
    </row>
    <row r="4854" spans="1:12" x14ac:dyDescent="0.45">
      <c r="A4854" t="str">
        <f t="shared" si="75"/>
        <v>Clute, Texas, United States</v>
      </c>
      <c r="B4854" t="s">
        <v>7307</v>
      </c>
      <c r="C4854" t="s">
        <v>7307</v>
      </c>
      <c r="D4854">
        <v>29.025600000000001</v>
      </c>
      <c r="E4854">
        <v>-95.397499999999994</v>
      </c>
      <c r="F4854" t="s">
        <v>530</v>
      </c>
      <c r="G4854" t="s">
        <v>531</v>
      </c>
      <c r="H4854" t="s">
        <v>532</v>
      </c>
      <c r="I4854" t="s">
        <v>610</v>
      </c>
      <c r="K4854">
        <v>11690</v>
      </c>
      <c r="L4854">
        <v>1840019669</v>
      </c>
    </row>
    <row r="4855" spans="1:12" x14ac:dyDescent="0.45">
      <c r="A4855" t="str">
        <f t="shared" si="75"/>
        <v>Clydach, Swansea, United Kingdom</v>
      </c>
      <c r="B4855" t="s">
        <v>7308</v>
      </c>
      <c r="C4855" t="s">
        <v>7308</v>
      </c>
      <c r="D4855">
        <v>51.69</v>
      </c>
      <c r="E4855">
        <v>-3.91</v>
      </c>
      <c r="F4855" t="s">
        <v>536</v>
      </c>
      <c r="G4855" t="s">
        <v>537</v>
      </c>
      <c r="H4855" t="s">
        <v>538</v>
      </c>
      <c r="I4855" t="s">
        <v>597</v>
      </c>
      <c r="K4855">
        <v>7503</v>
      </c>
      <c r="L4855">
        <v>1826033886</v>
      </c>
    </row>
    <row r="4856" spans="1:12" x14ac:dyDescent="0.45">
      <c r="A4856" t="str">
        <f t="shared" si="75"/>
        <v>Clyde, Ohio, United States</v>
      </c>
      <c r="B4856" t="s">
        <v>7309</v>
      </c>
      <c r="C4856" t="s">
        <v>7309</v>
      </c>
      <c r="D4856">
        <v>41.304600000000001</v>
      </c>
      <c r="E4856">
        <v>-82.978200000000001</v>
      </c>
      <c r="F4856" t="s">
        <v>530</v>
      </c>
      <c r="G4856" t="s">
        <v>531</v>
      </c>
      <c r="H4856" t="s">
        <v>532</v>
      </c>
      <c r="I4856" t="s">
        <v>799</v>
      </c>
      <c r="K4856">
        <v>5886</v>
      </c>
      <c r="L4856">
        <v>1840007131</v>
      </c>
    </row>
    <row r="4857" spans="1:12" x14ac:dyDescent="0.45">
      <c r="A4857" t="str">
        <f t="shared" si="75"/>
        <v>Clydebank, West Dunbartonshire, United Kingdom</v>
      </c>
      <c r="B4857" t="s">
        <v>7310</v>
      </c>
      <c r="C4857" t="s">
        <v>7310</v>
      </c>
      <c r="D4857">
        <v>55.899700000000003</v>
      </c>
      <c r="E4857">
        <v>-4.4005999999999998</v>
      </c>
      <c r="F4857" t="s">
        <v>536</v>
      </c>
      <c r="G4857" t="s">
        <v>537</v>
      </c>
      <c r="H4857" t="s">
        <v>538</v>
      </c>
      <c r="I4857" t="s">
        <v>1527</v>
      </c>
      <c r="K4857">
        <v>25970</v>
      </c>
      <c r="L4857">
        <v>1826705684</v>
      </c>
    </row>
    <row r="4858" spans="1:12" x14ac:dyDescent="0.45">
      <c r="A4858" t="str">
        <f t="shared" si="75"/>
        <v>Coacalco, México, Mexico</v>
      </c>
      <c r="B4858" t="s">
        <v>7311</v>
      </c>
      <c r="C4858" t="s">
        <v>7311</v>
      </c>
      <c r="D4858">
        <v>19.633299999999998</v>
      </c>
      <c r="E4858">
        <v>-99.093100000000007</v>
      </c>
      <c r="F4858" t="s">
        <v>519</v>
      </c>
      <c r="G4858" t="s">
        <v>520</v>
      </c>
      <c r="H4858" t="s">
        <v>521</v>
      </c>
      <c r="I4858" t="s">
        <v>692</v>
      </c>
      <c r="J4858" t="s">
        <v>366</v>
      </c>
      <c r="K4858">
        <v>278064</v>
      </c>
      <c r="L4858">
        <v>1484929782</v>
      </c>
    </row>
    <row r="4859" spans="1:12" x14ac:dyDescent="0.45">
      <c r="A4859" t="str">
        <f t="shared" si="75"/>
        <v>Coachella, California, United States</v>
      </c>
      <c r="B4859" t="s">
        <v>7312</v>
      </c>
      <c r="C4859" t="s">
        <v>7312</v>
      </c>
      <c r="D4859">
        <v>33.6905</v>
      </c>
      <c r="E4859">
        <v>-116.143</v>
      </c>
      <c r="F4859" t="s">
        <v>530</v>
      </c>
      <c r="G4859" t="s">
        <v>531</v>
      </c>
      <c r="H4859" t="s">
        <v>532</v>
      </c>
      <c r="I4859" t="s">
        <v>754</v>
      </c>
      <c r="K4859">
        <v>45743</v>
      </c>
      <c r="L4859">
        <v>1840019294</v>
      </c>
    </row>
    <row r="4860" spans="1:12" x14ac:dyDescent="0.45">
      <c r="A4860" t="str">
        <f t="shared" si="75"/>
        <v>Coal, Pennsylvania, United States</v>
      </c>
      <c r="B4860" t="s">
        <v>7313</v>
      </c>
      <c r="C4860" t="s">
        <v>7313</v>
      </c>
      <c r="D4860">
        <v>40.787599999999998</v>
      </c>
      <c r="E4860">
        <v>-76.548900000000003</v>
      </c>
      <c r="F4860" t="s">
        <v>530</v>
      </c>
      <c r="G4860" t="s">
        <v>531</v>
      </c>
      <c r="H4860" t="s">
        <v>532</v>
      </c>
      <c r="I4860" t="s">
        <v>620</v>
      </c>
      <c r="K4860">
        <v>10362</v>
      </c>
      <c r="L4860">
        <v>1840150358</v>
      </c>
    </row>
    <row r="4861" spans="1:12" x14ac:dyDescent="0.45">
      <c r="A4861" t="str">
        <f t="shared" si="75"/>
        <v>Coal City, Illinois, United States</v>
      </c>
      <c r="B4861" t="s">
        <v>7314</v>
      </c>
      <c r="C4861" t="s">
        <v>7314</v>
      </c>
      <c r="D4861">
        <v>41.277200000000001</v>
      </c>
      <c r="E4861">
        <v>-88.280299999999997</v>
      </c>
      <c r="F4861" t="s">
        <v>530</v>
      </c>
      <c r="G4861" t="s">
        <v>531</v>
      </c>
      <c r="H4861" t="s">
        <v>532</v>
      </c>
      <c r="I4861" t="s">
        <v>824</v>
      </c>
      <c r="K4861">
        <v>5409</v>
      </c>
      <c r="L4861">
        <v>1840011613</v>
      </c>
    </row>
    <row r="4862" spans="1:12" x14ac:dyDescent="0.45">
      <c r="A4862" t="str">
        <f t="shared" si="75"/>
        <v>Coalcomán de Vázquez Pallares, Michoacán de Ocampo, Mexico</v>
      </c>
      <c r="B4862" t="s">
        <v>7315</v>
      </c>
      <c r="C4862" t="s">
        <v>7316</v>
      </c>
      <c r="D4862">
        <v>18.777100000000001</v>
      </c>
      <c r="E4862">
        <v>-103.1596</v>
      </c>
      <c r="F4862" t="s">
        <v>519</v>
      </c>
      <c r="G4862" t="s">
        <v>520</v>
      </c>
      <c r="H4862" t="s">
        <v>521</v>
      </c>
      <c r="I4862" t="s">
        <v>2179</v>
      </c>
      <c r="J4862" t="s">
        <v>366</v>
      </c>
      <c r="K4862">
        <v>10715</v>
      </c>
      <c r="L4862">
        <v>1484699271</v>
      </c>
    </row>
    <row r="4863" spans="1:12" x14ac:dyDescent="0.45">
      <c r="A4863" t="str">
        <f t="shared" si="75"/>
        <v>Coaldale, Alberta, Canada</v>
      </c>
      <c r="B4863" t="s">
        <v>7317</v>
      </c>
      <c r="C4863" t="s">
        <v>7317</v>
      </c>
      <c r="D4863">
        <v>49.7333</v>
      </c>
      <c r="E4863">
        <v>-112.61669999999999</v>
      </c>
      <c r="F4863" t="s">
        <v>541</v>
      </c>
      <c r="G4863" t="s">
        <v>542</v>
      </c>
      <c r="H4863" t="s">
        <v>543</v>
      </c>
      <c r="I4863" t="s">
        <v>1073</v>
      </c>
      <c r="K4863">
        <v>8215</v>
      </c>
      <c r="L4863">
        <v>1124989507</v>
      </c>
    </row>
    <row r="4864" spans="1:12" x14ac:dyDescent="0.45">
      <c r="A4864" t="str">
        <f t="shared" si="75"/>
        <v>Coalinga, California, United States</v>
      </c>
      <c r="B4864" t="s">
        <v>7318</v>
      </c>
      <c r="C4864" t="s">
        <v>7318</v>
      </c>
      <c r="D4864">
        <v>36.143000000000001</v>
      </c>
      <c r="E4864">
        <v>-120.3262</v>
      </c>
      <c r="F4864" t="s">
        <v>530</v>
      </c>
      <c r="G4864" t="s">
        <v>531</v>
      </c>
      <c r="H4864" t="s">
        <v>532</v>
      </c>
      <c r="I4864" t="s">
        <v>754</v>
      </c>
      <c r="K4864">
        <v>16307</v>
      </c>
      <c r="L4864">
        <v>1840018945</v>
      </c>
    </row>
    <row r="4865" spans="1:12" x14ac:dyDescent="0.45">
      <c r="A4865" t="str">
        <f t="shared" si="75"/>
        <v>Coamo, Puerto Rico, Puerto Rico</v>
      </c>
      <c r="B4865" t="s">
        <v>7319</v>
      </c>
      <c r="C4865" t="s">
        <v>7319</v>
      </c>
      <c r="D4865">
        <v>18.076499999999999</v>
      </c>
      <c r="E4865">
        <v>-66.363799999999998</v>
      </c>
      <c r="F4865" t="s">
        <v>961</v>
      </c>
      <c r="G4865" t="s">
        <v>962</v>
      </c>
      <c r="H4865" t="s">
        <v>963</v>
      </c>
      <c r="I4865" t="s">
        <v>961</v>
      </c>
      <c r="K4865">
        <v>11148</v>
      </c>
      <c r="L4865">
        <v>1630035648</v>
      </c>
    </row>
    <row r="4866" spans="1:12" x14ac:dyDescent="0.45">
      <c r="A4866" t="str">
        <f t="shared" si="75"/>
        <v>Coari, Amazonas, Brazil</v>
      </c>
      <c r="B4866" t="s">
        <v>7320</v>
      </c>
      <c r="C4866" t="s">
        <v>7320</v>
      </c>
      <c r="D4866">
        <v>-4.085</v>
      </c>
      <c r="E4866">
        <v>-63.141399999999997</v>
      </c>
      <c r="F4866" t="s">
        <v>491</v>
      </c>
      <c r="G4866" t="s">
        <v>492</v>
      </c>
      <c r="H4866" t="s">
        <v>493</v>
      </c>
      <c r="I4866" t="s">
        <v>3120</v>
      </c>
      <c r="K4866">
        <v>53305</v>
      </c>
      <c r="L4866">
        <v>1076899406</v>
      </c>
    </row>
    <row r="4867" spans="1:12" x14ac:dyDescent="0.45">
      <c r="A4867" t="str">
        <f t="shared" ref="A4867:A4930" si="76">CONCATENATE(B4867,", ",I4867,", ",F4867)</f>
        <v>Coatbridge, North Lanarkshire, United Kingdom</v>
      </c>
      <c r="B4867" t="s">
        <v>7321</v>
      </c>
      <c r="C4867" t="s">
        <v>7321</v>
      </c>
      <c r="D4867">
        <v>55.862499999999997</v>
      </c>
      <c r="E4867">
        <v>-4.0266000000000002</v>
      </c>
      <c r="F4867" t="s">
        <v>536</v>
      </c>
      <c r="G4867" t="s">
        <v>537</v>
      </c>
      <c r="H4867" t="s">
        <v>538</v>
      </c>
      <c r="I4867" t="s">
        <v>1074</v>
      </c>
      <c r="K4867">
        <v>43920</v>
      </c>
      <c r="L4867">
        <v>1826462023</v>
      </c>
    </row>
    <row r="4868" spans="1:12" x14ac:dyDescent="0.45">
      <c r="A4868" t="str">
        <f t="shared" si="76"/>
        <v>Coatepec, Veracruz, Mexico</v>
      </c>
      <c r="B4868" t="s">
        <v>7322</v>
      </c>
      <c r="C4868" t="s">
        <v>7322</v>
      </c>
      <c r="D4868">
        <v>19.455300000000001</v>
      </c>
      <c r="E4868">
        <v>-96.958600000000004</v>
      </c>
      <c r="F4868" t="s">
        <v>519</v>
      </c>
      <c r="G4868" t="s">
        <v>520</v>
      </c>
      <c r="H4868" t="s">
        <v>521</v>
      </c>
      <c r="I4868" t="s">
        <v>716</v>
      </c>
      <c r="J4868" t="s">
        <v>366</v>
      </c>
      <c r="K4868">
        <v>92127</v>
      </c>
      <c r="L4868">
        <v>1484934939</v>
      </c>
    </row>
    <row r="4869" spans="1:12" x14ac:dyDescent="0.45">
      <c r="A4869" t="str">
        <f t="shared" si="76"/>
        <v>Coatepec Harinas, México, Mexico</v>
      </c>
      <c r="B4869" t="s">
        <v>7323</v>
      </c>
      <c r="C4869" t="s">
        <v>7323</v>
      </c>
      <c r="D4869">
        <v>18.899999999999999</v>
      </c>
      <c r="E4869">
        <v>-99.716700000000003</v>
      </c>
      <c r="F4869" t="s">
        <v>519</v>
      </c>
      <c r="G4869" t="s">
        <v>520</v>
      </c>
      <c r="H4869" t="s">
        <v>521</v>
      </c>
      <c r="I4869" t="s">
        <v>692</v>
      </c>
      <c r="J4869" t="s">
        <v>366</v>
      </c>
      <c r="K4869">
        <v>31860</v>
      </c>
      <c r="L4869">
        <v>1484641903</v>
      </c>
    </row>
    <row r="4870" spans="1:12" x14ac:dyDescent="0.45">
      <c r="A4870" t="str">
        <f t="shared" si="76"/>
        <v>Coatesville, Pennsylvania, United States</v>
      </c>
      <c r="B4870" t="s">
        <v>7324</v>
      </c>
      <c r="C4870" t="s">
        <v>7324</v>
      </c>
      <c r="D4870">
        <v>39.984900000000003</v>
      </c>
      <c r="E4870">
        <v>-75.819900000000004</v>
      </c>
      <c r="F4870" t="s">
        <v>530</v>
      </c>
      <c r="G4870" t="s">
        <v>531</v>
      </c>
      <c r="H4870" t="s">
        <v>532</v>
      </c>
      <c r="I4870" t="s">
        <v>620</v>
      </c>
      <c r="K4870">
        <v>13069</v>
      </c>
      <c r="L4870">
        <v>1840001424</v>
      </c>
    </row>
    <row r="4871" spans="1:12" x14ac:dyDescent="0.45">
      <c r="A4871" t="str">
        <f t="shared" si="76"/>
        <v>Coatetelco, Morelos, Mexico</v>
      </c>
      <c r="B4871" t="s">
        <v>7325</v>
      </c>
      <c r="C4871" t="s">
        <v>7325</v>
      </c>
      <c r="D4871">
        <v>18.729399999999998</v>
      </c>
      <c r="E4871">
        <v>-99.325599999999994</v>
      </c>
      <c r="F4871" t="s">
        <v>519</v>
      </c>
      <c r="G4871" t="s">
        <v>520</v>
      </c>
      <c r="H4871" t="s">
        <v>521</v>
      </c>
      <c r="I4871" t="s">
        <v>1637</v>
      </c>
      <c r="K4871">
        <v>9094</v>
      </c>
      <c r="L4871">
        <v>1484016853</v>
      </c>
    </row>
    <row r="4872" spans="1:12" x14ac:dyDescent="0.45">
      <c r="A4872" t="str">
        <f t="shared" si="76"/>
        <v>Coaticook, Quebec, Canada</v>
      </c>
      <c r="B4872" t="s">
        <v>7326</v>
      </c>
      <c r="C4872" t="s">
        <v>7326</v>
      </c>
      <c r="D4872">
        <v>45.133299999999998</v>
      </c>
      <c r="E4872">
        <v>-71.8</v>
      </c>
      <c r="F4872" t="s">
        <v>541</v>
      </c>
      <c r="G4872" t="s">
        <v>542</v>
      </c>
      <c r="H4872" t="s">
        <v>543</v>
      </c>
      <c r="I4872" t="s">
        <v>756</v>
      </c>
      <c r="K4872">
        <v>8698</v>
      </c>
      <c r="L4872">
        <v>1124454176</v>
      </c>
    </row>
    <row r="4873" spans="1:12" x14ac:dyDescent="0.45">
      <c r="A4873" t="str">
        <f t="shared" si="76"/>
        <v>Coatzacoalcos, Veracruz, Mexico</v>
      </c>
      <c r="B4873" t="s">
        <v>7327</v>
      </c>
      <c r="C4873" t="s">
        <v>7327</v>
      </c>
      <c r="D4873">
        <v>18.149999999999999</v>
      </c>
      <c r="E4873">
        <v>-94.433300000000003</v>
      </c>
      <c r="F4873" t="s">
        <v>519</v>
      </c>
      <c r="G4873" t="s">
        <v>520</v>
      </c>
      <c r="H4873" t="s">
        <v>521</v>
      </c>
      <c r="I4873" t="s">
        <v>716</v>
      </c>
      <c r="J4873" t="s">
        <v>366</v>
      </c>
      <c r="K4873">
        <v>319187</v>
      </c>
      <c r="L4873">
        <v>1484016854</v>
      </c>
    </row>
    <row r="4874" spans="1:12" x14ac:dyDescent="0.45">
      <c r="A4874" t="str">
        <f t="shared" si="76"/>
        <v>Cobán, Alta Verapaz, Guatemala</v>
      </c>
      <c r="B4874" t="s">
        <v>7328</v>
      </c>
      <c r="C4874" t="s">
        <v>7329</v>
      </c>
      <c r="D4874">
        <v>15.47</v>
      </c>
      <c r="E4874">
        <v>-90.38</v>
      </c>
      <c r="F4874" t="s">
        <v>2123</v>
      </c>
      <c r="G4874" t="s">
        <v>2124</v>
      </c>
      <c r="H4874" t="s">
        <v>2125</v>
      </c>
      <c r="I4874" t="s">
        <v>7330</v>
      </c>
      <c r="J4874" t="s">
        <v>378</v>
      </c>
      <c r="K4874">
        <v>65194</v>
      </c>
      <c r="L4874">
        <v>1320020813</v>
      </c>
    </row>
    <row r="4875" spans="1:12" x14ac:dyDescent="0.45">
      <c r="A4875" t="str">
        <f t="shared" si="76"/>
        <v>Cobh, Cork, Ireland</v>
      </c>
      <c r="B4875" t="s">
        <v>7331</v>
      </c>
      <c r="C4875" t="s">
        <v>7331</v>
      </c>
      <c r="D4875">
        <v>51.850999999999999</v>
      </c>
      <c r="E4875">
        <v>-8.2966999999999995</v>
      </c>
      <c r="F4875" t="s">
        <v>1906</v>
      </c>
      <c r="G4875" t="s">
        <v>1907</v>
      </c>
      <c r="H4875" t="s">
        <v>1908</v>
      </c>
      <c r="I4875" t="s">
        <v>6222</v>
      </c>
      <c r="K4875">
        <v>12347</v>
      </c>
      <c r="L4875">
        <v>1372119751</v>
      </c>
    </row>
    <row r="4876" spans="1:12" x14ac:dyDescent="0.45">
      <c r="A4876" t="str">
        <f t="shared" si="76"/>
        <v>Cobham, Surrey, United Kingdom</v>
      </c>
      <c r="B4876" t="s">
        <v>7332</v>
      </c>
      <c r="C4876" t="s">
        <v>7332</v>
      </c>
      <c r="D4876">
        <v>51.329000000000001</v>
      </c>
      <c r="E4876">
        <v>-0.40899999999999997</v>
      </c>
      <c r="F4876" t="s">
        <v>536</v>
      </c>
      <c r="G4876" t="s">
        <v>537</v>
      </c>
      <c r="H4876" t="s">
        <v>538</v>
      </c>
      <c r="I4876" t="s">
        <v>826</v>
      </c>
      <c r="K4876">
        <v>9739</v>
      </c>
      <c r="L4876">
        <v>1826478182</v>
      </c>
    </row>
    <row r="4877" spans="1:12" x14ac:dyDescent="0.45">
      <c r="A4877" t="str">
        <f t="shared" si="76"/>
        <v>Cobija, Pando, Bolivia</v>
      </c>
      <c r="B4877" t="s">
        <v>7333</v>
      </c>
      <c r="C4877" t="s">
        <v>7333</v>
      </c>
      <c r="D4877">
        <v>-11.0183</v>
      </c>
      <c r="E4877">
        <v>-68.753699999999995</v>
      </c>
      <c r="F4877" t="s">
        <v>726</v>
      </c>
      <c r="G4877" t="s">
        <v>727</v>
      </c>
      <c r="H4877" t="s">
        <v>728</v>
      </c>
      <c r="I4877" t="s">
        <v>7334</v>
      </c>
      <c r="J4877" t="s">
        <v>378</v>
      </c>
      <c r="K4877">
        <v>46267</v>
      </c>
      <c r="L4877">
        <v>1068395023</v>
      </c>
    </row>
    <row r="4878" spans="1:12" x14ac:dyDescent="0.45">
      <c r="A4878" t="str">
        <f t="shared" si="76"/>
        <v>Cobleskill, New York, United States</v>
      </c>
      <c r="B4878" t="s">
        <v>7335</v>
      </c>
      <c r="C4878" t="s">
        <v>7335</v>
      </c>
      <c r="D4878">
        <v>42.684100000000001</v>
      </c>
      <c r="E4878">
        <v>-74.447800000000001</v>
      </c>
      <c r="F4878" t="s">
        <v>530</v>
      </c>
      <c r="G4878" t="s">
        <v>531</v>
      </c>
      <c r="H4878" t="s">
        <v>532</v>
      </c>
      <c r="I4878" t="s">
        <v>803</v>
      </c>
      <c r="K4878">
        <v>6357</v>
      </c>
      <c r="L4878">
        <v>1840004488</v>
      </c>
    </row>
    <row r="4879" spans="1:12" x14ac:dyDescent="0.45">
      <c r="A4879" t="str">
        <f t="shared" si="76"/>
        <v>Cobourg, Ontario, Canada</v>
      </c>
      <c r="B4879" t="s">
        <v>7336</v>
      </c>
      <c r="C4879" t="s">
        <v>7336</v>
      </c>
      <c r="D4879">
        <v>43.966700000000003</v>
      </c>
      <c r="E4879">
        <v>-78.166700000000006</v>
      </c>
      <c r="F4879" t="s">
        <v>541</v>
      </c>
      <c r="G4879" t="s">
        <v>542</v>
      </c>
      <c r="H4879" t="s">
        <v>543</v>
      </c>
      <c r="I4879" t="s">
        <v>857</v>
      </c>
      <c r="K4879">
        <v>19440</v>
      </c>
      <c r="L4879">
        <v>1124831257</v>
      </c>
    </row>
    <row r="4880" spans="1:12" x14ac:dyDescent="0.45">
      <c r="A4880" t="str">
        <f t="shared" si="76"/>
        <v>Cobram, Victoria, Australia</v>
      </c>
      <c r="B4880" t="s">
        <v>7337</v>
      </c>
      <c r="C4880" t="s">
        <v>7337</v>
      </c>
      <c r="D4880">
        <v>-35.966700000000003</v>
      </c>
      <c r="E4880">
        <v>145.65</v>
      </c>
      <c r="F4880" t="s">
        <v>830</v>
      </c>
      <c r="G4880" t="s">
        <v>831</v>
      </c>
      <c r="H4880" t="s">
        <v>832</v>
      </c>
      <c r="I4880" t="s">
        <v>2292</v>
      </c>
      <c r="K4880">
        <v>6014</v>
      </c>
      <c r="L4880">
        <v>1036438159</v>
      </c>
    </row>
    <row r="4881" spans="1:12" x14ac:dyDescent="0.45">
      <c r="A4881" t="str">
        <f t="shared" si="76"/>
        <v>Coburg, Bavaria, Germany</v>
      </c>
      <c r="B4881" t="s">
        <v>7338</v>
      </c>
      <c r="C4881" t="s">
        <v>7338</v>
      </c>
      <c r="D4881">
        <v>50.266599999999997</v>
      </c>
      <c r="E4881">
        <v>10.9666</v>
      </c>
      <c r="F4881" t="s">
        <v>441</v>
      </c>
      <c r="G4881" t="s">
        <v>442</v>
      </c>
      <c r="H4881" t="s">
        <v>443</v>
      </c>
      <c r="I4881" t="s">
        <v>567</v>
      </c>
      <c r="J4881" t="s">
        <v>366</v>
      </c>
      <c r="K4881">
        <v>61054</v>
      </c>
      <c r="L4881">
        <v>1276428862</v>
      </c>
    </row>
    <row r="4882" spans="1:12" x14ac:dyDescent="0.45">
      <c r="A4882" t="str">
        <f t="shared" si="76"/>
        <v>Cochabamba, Cochabamba, Bolivia</v>
      </c>
      <c r="B4882" t="s">
        <v>1069</v>
      </c>
      <c r="C4882" t="s">
        <v>1069</v>
      </c>
      <c r="D4882">
        <v>-17.3935</v>
      </c>
      <c r="E4882">
        <v>-66.156999999999996</v>
      </c>
      <c r="F4882" t="s">
        <v>726</v>
      </c>
      <c r="G4882" t="s">
        <v>727</v>
      </c>
      <c r="H4882" t="s">
        <v>728</v>
      </c>
      <c r="I4882" t="s">
        <v>1069</v>
      </c>
      <c r="J4882" t="s">
        <v>378</v>
      </c>
      <c r="K4882">
        <v>632013</v>
      </c>
      <c r="L4882">
        <v>1068793894</v>
      </c>
    </row>
    <row r="4883" spans="1:12" x14ac:dyDescent="0.45">
      <c r="A4883" t="str">
        <f t="shared" si="76"/>
        <v>Cochem, Rhineland-Palatinate, Germany</v>
      </c>
      <c r="B4883" t="s">
        <v>7339</v>
      </c>
      <c r="C4883" t="s">
        <v>7339</v>
      </c>
      <c r="D4883">
        <v>50.146900000000002</v>
      </c>
      <c r="E4883">
        <v>7.1666999999999996</v>
      </c>
      <c r="F4883" t="s">
        <v>441</v>
      </c>
      <c r="G4883" t="s">
        <v>442</v>
      </c>
      <c r="H4883" t="s">
        <v>443</v>
      </c>
      <c r="I4883" t="s">
        <v>1712</v>
      </c>
      <c r="J4883" t="s">
        <v>366</v>
      </c>
      <c r="K4883">
        <v>5312</v>
      </c>
      <c r="L4883">
        <v>1276548255</v>
      </c>
    </row>
    <row r="4884" spans="1:12" x14ac:dyDescent="0.45">
      <c r="A4884" t="str">
        <f t="shared" si="76"/>
        <v>Cochituate, Massachusetts, United States</v>
      </c>
      <c r="B4884" t="s">
        <v>7340</v>
      </c>
      <c r="C4884" t="s">
        <v>7340</v>
      </c>
      <c r="D4884">
        <v>42.329000000000001</v>
      </c>
      <c r="E4884">
        <v>-71.357600000000005</v>
      </c>
      <c r="F4884" t="s">
        <v>530</v>
      </c>
      <c r="G4884" t="s">
        <v>531</v>
      </c>
      <c r="H4884" t="s">
        <v>532</v>
      </c>
      <c r="I4884" t="s">
        <v>621</v>
      </c>
      <c r="K4884">
        <v>6942</v>
      </c>
      <c r="L4884">
        <v>1840003129</v>
      </c>
    </row>
    <row r="4885" spans="1:12" x14ac:dyDescent="0.45">
      <c r="A4885" t="str">
        <f t="shared" si="76"/>
        <v>Cochran, Georgia, United States</v>
      </c>
      <c r="B4885" t="s">
        <v>7341</v>
      </c>
      <c r="C4885" t="s">
        <v>7341</v>
      </c>
      <c r="D4885">
        <v>32.387500000000003</v>
      </c>
      <c r="E4885">
        <v>-83.3523</v>
      </c>
      <c r="F4885" t="s">
        <v>530</v>
      </c>
      <c r="G4885" t="s">
        <v>531</v>
      </c>
      <c r="H4885" t="s">
        <v>532</v>
      </c>
      <c r="I4885" t="s">
        <v>763</v>
      </c>
      <c r="K4885">
        <v>6131</v>
      </c>
      <c r="L4885">
        <v>1840014890</v>
      </c>
    </row>
    <row r="4886" spans="1:12" x14ac:dyDescent="0.45">
      <c r="A4886" t="str">
        <f t="shared" si="76"/>
        <v>Cochrane, Alberta, Canada</v>
      </c>
      <c r="B4886" t="s">
        <v>7342</v>
      </c>
      <c r="C4886" t="s">
        <v>7342</v>
      </c>
      <c r="D4886">
        <v>51.189</v>
      </c>
      <c r="E4886">
        <v>-114.467</v>
      </c>
      <c r="F4886" t="s">
        <v>541</v>
      </c>
      <c r="G4886" t="s">
        <v>542</v>
      </c>
      <c r="H4886" t="s">
        <v>543</v>
      </c>
      <c r="I4886" t="s">
        <v>1073</v>
      </c>
      <c r="K4886">
        <v>25853</v>
      </c>
      <c r="L4886">
        <v>1124952542</v>
      </c>
    </row>
    <row r="4887" spans="1:12" x14ac:dyDescent="0.45">
      <c r="A4887" t="str">
        <f t="shared" si="76"/>
        <v>Cochrane, Ontario, Canada</v>
      </c>
      <c r="B4887" t="s">
        <v>7342</v>
      </c>
      <c r="C4887" t="s">
        <v>7342</v>
      </c>
      <c r="D4887">
        <v>49.066699999999997</v>
      </c>
      <c r="E4887">
        <v>-81.0167</v>
      </c>
      <c r="F4887" t="s">
        <v>541</v>
      </c>
      <c r="G4887" t="s">
        <v>542</v>
      </c>
      <c r="H4887" t="s">
        <v>543</v>
      </c>
      <c r="I4887" t="s">
        <v>857</v>
      </c>
      <c r="K4887">
        <v>5321</v>
      </c>
      <c r="L4887">
        <v>1124296729</v>
      </c>
    </row>
    <row r="4888" spans="1:12" x14ac:dyDescent="0.45">
      <c r="A4888" t="str">
        <f t="shared" si="76"/>
        <v>Cochrane, Aysén, Chile</v>
      </c>
      <c r="B4888" t="s">
        <v>7342</v>
      </c>
      <c r="C4888" t="s">
        <v>7342</v>
      </c>
      <c r="D4888">
        <v>-47.253900000000002</v>
      </c>
      <c r="E4888">
        <v>-72.5732</v>
      </c>
      <c r="F4888" t="s">
        <v>1502</v>
      </c>
      <c r="G4888" t="s">
        <v>1503</v>
      </c>
      <c r="H4888" t="s">
        <v>1504</v>
      </c>
      <c r="I4888" t="s">
        <v>7343</v>
      </c>
      <c r="J4888" t="s">
        <v>366</v>
      </c>
      <c r="K4888">
        <v>2789</v>
      </c>
      <c r="L4888">
        <v>1152054657</v>
      </c>
    </row>
    <row r="4889" spans="1:12" x14ac:dyDescent="0.45">
      <c r="A4889" t="str">
        <f t="shared" si="76"/>
        <v>Cocieri, Dubăsari, Moldova</v>
      </c>
      <c r="B4889" t="s">
        <v>7344</v>
      </c>
      <c r="C4889" t="s">
        <v>7344</v>
      </c>
      <c r="D4889">
        <v>47.308700000000002</v>
      </c>
      <c r="E4889">
        <v>29.110099999999999</v>
      </c>
      <c r="F4889" t="s">
        <v>2003</v>
      </c>
      <c r="G4889" t="s">
        <v>2004</v>
      </c>
      <c r="H4889" t="s">
        <v>2005</v>
      </c>
      <c r="I4889" t="s">
        <v>7345</v>
      </c>
      <c r="J4889" t="s">
        <v>378</v>
      </c>
      <c r="L4889">
        <v>1498580757</v>
      </c>
    </row>
    <row r="4890" spans="1:12" x14ac:dyDescent="0.45">
      <c r="A4890" t="str">
        <f t="shared" si="76"/>
        <v>Cockermouth, Cumbria, United Kingdom</v>
      </c>
      <c r="B4890" t="s">
        <v>7346</v>
      </c>
      <c r="C4890" t="s">
        <v>7346</v>
      </c>
      <c r="D4890">
        <v>54.661299999999997</v>
      </c>
      <c r="E4890">
        <v>-3.3620000000000001</v>
      </c>
      <c r="F4890" t="s">
        <v>536</v>
      </c>
      <c r="G4890" t="s">
        <v>537</v>
      </c>
      <c r="H4890" t="s">
        <v>538</v>
      </c>
      <c r="I4890" t="s">
        <v>3670</v>
      </c>
      <c r="K4890">
        <v>8761</v>
      </c>
      <c r="L4890">
        <v>1826229039</v>
      </c>
    </row>
    <row r="4891" spans="1:12" x14ac:dyDescent="0.45">
      <c r="A4891" t="str">
        <f t="shared" si="76"/>
        <v>Cockeysville, Maryland, United States</v>
      </c>
      <c r="B4891" t="s">
        <v>7347</v>
      </c>
      <c r="C4891" t="s">
        <v>7347</v>
      </c>
      <c r="D4891">
        <v>39.479300000000002</v>
      </c>
      <c r="E4891">
        <v>-76.63</v>
      </c>
      <c r="F4891" t="s">
        <v>530</v>
      </c>
      <c r="G4891" t="s">
        <v>531</v>
      </c>
      <c r="H4891" t="s">
        <v>532</v>
      </c>
      <c r="I4891" t="s">
        <v>588</v>
      </c>
      <c r="K4891">
        <v>22071</v>
      </c>
      <c r="L4891">
        <v>1840005680</v>
      </c>
    </row>
    <row r="4892" spans="1:12" x14ac:dyDescent="0.45">
      <c r="A4892" t="str">
        <f t="shared" si="76"/>
        <v>Coco, Puerto Rico, Puerto Rico</v>
      </c>
      <c r="B4892" t="s">
        <v>7348</v>
      </c>
      <c r="C4892" t="s">
        <v>7348</v>
      </c>
      <c r="D4892">
        <v>18.001000000000001</v>
      </c>
      <c r="E4892">
        <v>-66.260300000000001</v>
      </c>
      <c r="F4892" t="s">
        <v>961</v>
      </c>
      <c r="G4892" t="s">
        <v>962</v>
      </c>
      <c r="H4892" t="s">
        <v>963</v>
      </c>
      <c r="I4892" t="s">
        <v>961</v>
      </c>
      <c r="K4892">
        <v>5328</v>
      </c>
      <c r="L4892">
        <v>1630023633</v>
      </c>
    </row>
    <row r="4893" spans="1:12" x14ac:dyDescent="0.45">
      <c r="A4893" t="str">
        <f t="shared" si="76"/>
        <v>Cocoa, Florida, United States</v>
      </c>
      <c r="B4893" t="s">
        <v>7349</v>
      </c>
      <c r="C4893" t="s">
        <v>7349</v>
      </c>
      <c r="D4893">
        <v>28.382000000000001</v>
      </c>
      <c r="E4893">
        <v>-80.767399999999995</v>
      </c>
      <c r="F4893" t="s">
        <v>530</v>
      </c>
      <c r="G4893" t="s">
        <v>531</v>
      </c>
      <c r="H4893" t="s">
        <v>532</v>
      </c>
      <c r="I4893" t="s">
        <v>1378</v>
      </c>
      <c r="K4893">
        <v>18603</v>
      </c>
      <c r="L4893">
        <v>1840015092</v>
      </c>
    </row>
    <row r="4894" spans="1:12" x14ac:dyDescent="0.45">
      <c r="A4894" t="str">
        <f t="shared" si="76"/>
        <v>Cocoa Beach, Florida, United States</v>
      </c>
      <c r="B4894" t="s">
        <v>7350</v>
      </c>
      <c r="C4894" t="s">
        <v>7350</v>
      </c>
      <c r="D4894">
        <v>28.332599999999999</v>
      </c>
      <c r="E4894">
        <v>-80.627399999999994</v>
      </c>
      <c r="F4894" t="s">
        <v>530</v>
      </c>
      <c r="G4894" t="s">
        <v>531</v>
      </c>
      <c r="H4894" t="s">
        <v>532</v>
      </c>
      <c r="I4894" t="s">
        <v>1378</v>
      </c>
      <c r="K4894">
        <v>11705</v>
      </c>
      <c r="L4894">
        <v>1840015093</v>
      </c>
    </row>
    <row r="4895" spans="1:12" x14ac:dyDescent="0.45">
      <c r="A4895" t="str">
        <f t="shared" si="76"/>
        <v>Cocoa West, Florida, United States</v>
      </c>
      <c r="B4895" t="s">
        <v>7351</v>
      </c>
      <c r="C4895" t="s">
        <v>7351</v>
      </c>
      <c r="D4895">
        <v>28.359500000000001</v>
      </c>
      <c r="E4895">
        <v>-80.771199999999993</v>
      </c>
      <c r="F4895" t="s">
        <v>530</v>
      </c>
      <c r="G4895" t="s">
        <v>531</v>
      </c>
      <c r="H4895" t="s">
        <v>532</v>
      </c>
      <c r="I4895" t="s">
        <v>1378</v>
      </c>
      <c r="K4895">
        <v>6152</v>
      </c>
      <c r="L4895">
        <v>1840073847</v>
      </c>
    </row>
    <row r="4896" spans="1:12" x14ac:dyDescent="0.45">
      <c r="A4896" t="str">
        <f t="shared" si="76"/>
        <v>Coconut Creek, Florida, United States</v>
      </c>
      <c r="B4896" t="s">
        <v>7352</v>
      </c>
      <c r="C4896" t="s">
        <v>7352</v>
      </c>
      <c r="D4896">
        <v>26.2803</v>
      </c>
      <c r="E4896">
        <v>-80.184200000000004</v>
      </c>
      <c r="F4896" t="s">
        <v>530</v>
      </c>
      <c r="G4896" t="s">
        <v>531</v>
      </c>
      <c r="H4896" t="s">
        <v>532</v>
      </c>
      <c r="I4896" t="s">
        <v>1378</v>
      </c>
      <c r="K4896">
        <v>61248</v>
      </c>
      <c r="L4896">
        <v>1840015132</v>
      </c>
    </row>
    <row r="4897" spans="1:12" x14ac:dyDescent="0.45">
      <c r="A4897" t="str">
        <f t="shared" si="76"/>
        <v>Cocorit, Sonora, Mexico</v>
      </c>
      <c r="B4897" t="s">
        <v>7353</v>
      </c>
      <c r="C4897" t="s">
        <v>7353</v>
      </c>
      <c r="D4897">
        <v>27.583300000000001</v>
      </c>
      <c r="E4897">
        <v>-109.9667</v>
      </c>
      <c r="F4897" t="s">
        <v>519</v>
      </c>
      <c r="G4897" t="s">
        <v>520</v>
      </c>
      <c r="H4897" t="s">
        <v>521</v>
      </c>
      <c r="I4897" t="s">
        <v>959</v>
      </c>
      <c r="K4897">
        <v>7953</v>
      </c>
      <c r="L4897">
        <v>1484738451</v>
      </c>
    </row>
    <row r="4898" spans="1:12" x14ac:dyDescent="0.45">
      <c r="A4898" t="str">
        <f t="shared" si="76"/>
        <v>Cocotitlán, México, Mexico</v>
      </c>
      <c r="B4898" t="s">
        <v>7354</v>
      </c>
      <c r="C4898" t="s">
        <v>7355</v>
      </c>
      <c r="D4898">
        <v>19.216699999999999</v>
      </c>
      <c r="E4898">
        <v>-98.85</v>
      </c>
      <c r="F4898" t="s">
        <v>519</v>
      </c>
      <c r="G4898" t="s">
        <v>520</v>
      </c>
      <c r="H4898" t="s">
        <v>521</v>
      </c>
      <c r="I4898" t="s">
        <v>692</v>
      </c>
      <c r="J4898" t="s">
        <v>366</v>
      </c>
      <c r="K4898">
        <v>12142</v>
      </c>
      <c r="L4898">
        <v>1484387908</v>
      </c>
    </row>
    <row r="4899" spans="1:12" x14ac:dyDescent="0.45">
      <c r="A4899" t="str">
        <f t="shared" si="76"/>
        <v>Codó, Maranhão, Brazil</v>
      </c>
      <c r="B4899" t="s">
        <v>7356</v>
      </c>
      <c r="C4899" t="s">
        <v>7357</v>
      </c>
      <c r="D4899">
        <v>-4.4795999999999996</v>
      </c>
      <c r="E4899">
        <v>-43.88</v>
      </c>
      <c r="F4899" t="s">
        <v>491</v>
      </c>
      <c r="G4899" t="s">
        <v>492</v>
      </c>
      <c r="H4899" t="s">
        <v>493</v>
      </c>
      <c r="I4899" t="s">
        <v>2941</v>
      </c>
      <c r="K4899">
        <v>83288</v>
      </c>
      <c r="L4899">
        <v>1076537068</v>
      </c>
    </row>
    <row r="4900" spans="1:12" x14ac:dyDescent="0.45">
      <c r="A4900" t="str">
        <f t="shared" si="76"/>
        <v>Codru, Chişinău, Moldova</v>
      </c>
      <c r="B4900" t="s">
        <v>7358</v>
      </c>
      <c r="C4900" t="s">
        <v>7358</v>
      </c>
      <c r="D4900">
        <v>46.975299999999997</v>
      </c>
      <c r="E4900">
        <v>28.819400000000002</v>
      </c>
      <c r="F4900" t="s">
        <v>2003</v>
      </c>
      <c r="G4900" t="s">
        <v>2004</v>
      </c>
      <c r="H4900" t="s">
        <v>2005</v>
      </c>
      <c r="I4900" t="s">
        <v>6962</v>
      </c>
      <c r="K4900">
        <v>15934</v>
      </c>
      <c r="L4900">
        <v>1498544482</v>
      </c>
    </row>
    <row r="4901" spans="1:12" x14ac:dyDescent="0.45">
      <c r="A4901" t="str">
        <f t="shared" si="76"/>
        <v>Codsall, Staffordshire, United Kingdom</v>
      </c>
      <c r="B4901" t="s">
        <v>7359</v>
      </c>
      <c r="C4901" t="s">
        <v>7359</v>
      </c>
      <c r="D4901">
        <v>52.6267</v>
      </c>
      <c r="E4901">
        <v>-2.1924000000000001</v>
      </c>
      <c r="F4901" t="s">
        <v>536</v>
      </c>
      <c r="G4901" t="s">
        <v>537</v>
      </c>
      <c r="H4901" t="s">
        <v>538</v>
      </c>
      <c r="I4901" t="s">
        <v>2729</v>
      </c>
      <c r="K4901">
        <v>7582</v>
      </c>
      <c r="L4901">
        <v>1826956381</v>
      </c>
    </row>
    <row r="4902" spans="1:12" x14ac:dyDescent="0.45">
      <c r="A4902" t="str">
        <f t="shared" si="76"/>
        <v>Cody, Wyoming, United States</v>
      </c>
      <c r="B4902" t="s">
        <v>7360</v>
      </c>
      <c r="C4902" t="s">
        <v>7360</v>
      </c>
      <c r="D4902">
        <v>44.5212</v>
      </c>
      <c r="E4902">
        <v>-109.0549</v>
      </c>
      <c r="F4902" t="s">
        <v>530</v>
      </c>
      <c r="G4902" t="s">
        <v>531</v>
      </c>
      <c r="H4902" t="s">
        <v>532</v>
      </c>
      <c r="I4902" t="s">
        <v>6261</v>
      </c>
      <c r="K4902">
        <v>9601</v>
      </c>
      <c r="L4902">
        <v>1840018595</v>
      </c>
    </row>
    <row r="4903" spans="1:12" x14ac:dyDescent="0.45">
      <c r="A4903" t="str">
        <f t="shared" si="76"/>
        <v>Coesfeld, North Rhine-Westphalia, Germany</v>
      </c>
      <c r="B4903" t="s">
        <v>7361</v>
      </c>
      <c r="C4903" t="s">
        <v>7361</v>
      </c>
      <c r="D4903">
        <v>51.945799999999998</v>
      </c>
      <c r="E4903">
        <v>7.1675000000000004</v>
      </c>
      <c r="F4903" t="s">
        <v>441</v>
      </c>
      <c r="G4903" t="s">
        <v>442</v>
      </c>
      <c r="H4903" t="s">
        <v>443</v>
      </c>
      <c r="I4903" t="s">
        <v>444</v>
      </c>
      <c r="J4903" t="s">
        <v>366</v>
      </c>
      <c r="K4903">
        <v>36217</v>
      </c>
      <c r="L4903">
        <v>1276053897</v>
      </c>
    </row>
    <row r="4904" spans="1:12" x14ac:dyDescent="0.45">
      <c r="A4904" t="str">
        <f t="shared" si="76"/>
        <v>Coeur d'Alene, Idaho, United States</v>
      </c>
      <c r="B4904" t="s">
        <v>7362</v>
      </c>
      <c r="C4904" t="s">
        <v>7362</v>
      </c>
      <c r="D4904">
        <v>47.704099999999997</v>
      </c>
      <c r="E4904">
        <v>-116.79349999999999</v>
      </c>
      <c r="F4904" t="s">
        <v>530</v>
      </c>
      <c r="G4904" t="s">
        <v>531</v>
      </c>
      <c r="H4904" t="s">
        <v>532</v>
      </c>
      <c r="I4904" t="s">
        <v>1862</v>
      </c>
      <c r="K4904">
        <v>116834</v>
      </c>
      <c r="L4904">
        <v>1840018402</v>
      </c>
    </row>
    <row r="4905" spans="1:12" x14ac:dyDescent="0.45">
      <c r="A4905" t="str">
        <f t="shared" si="76"/>
        <v>Coeymans, New York, United States</v>
      </c>
      <c r="B4905" t="s">
        <v>7363</v>
      </c>
      <c r="C4905" t="s">
        <v>7363</v>
      </c>
      <c r="D4905">
        <v>42.493600000000001</v>
      </c>
      <c r="E4905">
        <v>-73.883499999999998</v>
      </c>
      <c r="F4905" t="s">
        <v>530</v>
      </c>
      <c r="G4905" t="s">
        <v>531</v>
      </c>
      <c r="H4905" t="s">
        <v>532</v>
      </c>
      <c r="I4905" t="s">
        <v>803</v>
      </c>
      <c r="K4905">
        <v>7363</v>
      </c>
      <c r="L4905">
        <v>1840087324</v>
      </c>
    </row>
    <row r="4906" spans="1:12" x14ac:dyDescent="0.45">
      <c r="A4906" t="str">
        <f t="shared" si="76"/>
        <v>Coffeyville, Kansas, United States</v>
      </c>
      <c r="B4906" t="s">
        <v>7364</v>
      </c>
      <c r="C4906" t="s">
        <v>7364</v>
      </c>
      <c r="D4906">
        <v>37.0518</v>
      </c>
      <c r="E4906">
        <v>-95.617999999999995</v>
      </c>
      <c r="F4906" t="s">
        <v>530</v>
      </c>
      <c r="G4906" t="s">
        <v>531</v>
      </c>
      <c r="H4906" t="s">
        <v>532</v>
      </c>
      <c r="I4906" t="s">
        <v>611</v>
      </c>
      <c r="K4906">
        <v>9827</v>
      </c>
      <c r="L4906">
        <v>1840001707</v>
      </c>
    </row>
    <row r="4907" spans="1:12" x14ac:dyDescent="0.45">
      <c r="A4907" t="str">
        <f t="shared" si="76"/>
        <v>Coffs Harbour, New South Wales, Australia</v>
      </c>
      <c r="B4907" t="s">
        <v>7365</v>
      </c>
      <c r="C4907" t="s">
        <v>7365</v>
      </c>
      <c r="D4907">
        <v>-30.302199999999999</v>
      </c>
      <c r="E4907">
        <v>153.1189</v>
      </c>
      <c r="F4907" t="s">
        <v>830</v>
      </c>
      <c r="G4907" t="s">
        <v>831</v>
      </c>
      <c r="H4907" t="s">
        <v>832</v>
      </c>
      <c r="I4907" t="s">
        <v>1454</v>
      </c>
      <c r="K4907">
        <v>71822</v>
      </c>
      <c r="L4907">
        <v>1036320442</v>
      </c>
    </row>
    <row r="4908" spans="1:12" x14ac:dyDescent="0.45">
      <c r="A4908" t="str">
        <f t="shared" si="76"/>
        <v>Cofradía, Cortés, Honduras</v>
      </c>
      <c r="B4908" t="s">
        <v>7366</v>
      </c>
      <c r="C4908" t="s">
        <v>7367</v>
      </c>
      <c r="D4908">
        <v>15.4168</v>
      </c>
      <c r="E4908">
        <v>-88.160300000000007</v>
      </c>
      <c r="F4908" t="s">
        <v>5403</v>
      </c>
      <c r="G4908" t="s">
        <v>5404</v>
      </c>
      <c r="H4908" t="s">
        <v>5405</v>
      </c>
      <c r="I4908" t="s">
        <v>7368</v>
      </c>
      <c r="K4908">
        <v>18100</v>
      </c>
      <c r="L4908">
        <v>1340899741</v>
      </c>
    </row>
    <row r="4909" spans="1:12" x14ac:dyDescent="0.45">
      <c r="A4909" t="str">
        <f t="shared" si="76"/>
        <v>Cohasset, Massachusetts, United States</v>
      </c>
      <c r="B4909" t="s">
        <v>7369</v>
      </c>
      <c r="C4909" t="s">
        <v>7369</v>
      </c>
      <c r="D4909">
        <v>42.2363</v>
      </c>
      <c r="E4909">
        <v>-70.818899999999999</v>
      </c>
      <c r="F4909" t="s">
        <v>530</v>
      </c>
      <c r="G4909" t="s">
        <v>531</v>
      </c>
      <c r="H4909" t="s">
        <v>532</v>
      </c>
      <c r="I4909" t="s">
        <v>621</v>
      </c>
      <c r="K4909">
        <v>8449</v>
      </c>
      <c r="L4909">
        <v>1840053546</v>
      </c>
    </row>
    <row r="4910" spans="1:12" x14ac:dyDescent="0.45">
      <c r="A4910" t="str">
        <f t="shared" si="76"/>
        <v>Cohoes, New York, United States</v>
      </c>
      <c r="B4910" t="s">
        <v>7370</v>
      </c>
      <c r="C4910" t="s">
        <v>7370</v>
      </c>
      <c r="D4910">
        <v>42.773200000000003</v>
      </c>
      <c r="E4910">
        <v>-73.707700000000003</v>
      </c>
      <c r="F4910" t="s">
        <v>530</v>
      </c>
      <c r="G4910" t="s">
        <v>531</v>
      </c>
      <c r="H4910" t="s">
        <v>532</v>
      </c>
      <c r="I4910" t="s">
        <v>803</v>
      </c>
      <c r="K4910">
        <v>16687</v>
      </c>
      <c r="L4910">
        <v>1840000418</v>
      </c>
    </row>
    <row r="4911" spans="1:12" x14ac:dyDescent="0.45">
      <c r="A4911" t="str">
        <f t="shared" si="76"/>
        <v>Coimbatore, Tamil Nādu, India</v>
      </c>
      <c r="B4911" t="s">
        <v>7371</v>
      </c>
      <c r="C4911" t="s">
        <v>7371</v>
      </c>
      <c r="D4911">
        <v>11</v>
      </c>
      <c r="E4911">
        <v>76.966700000000003</v>
      </c>
      <c r="F4911" t="s">
        <v>626</v>
      </c>
      <c r="G4911" t="s">
        <v>627</v>
      </c>
      <c r="H4911" t="s">
        <v>628</v>
      </c>
      <c r="I4911" t="s">
        <v>6774</v>
      </c>
      <c r="K4911">
        <v>959823</v>
      </c>
      <c r="L4911">
        <v>1356999503</v>
      </c>
    </row>
    <row r="4912" spans="1:12" x14ac:dyDescent="0.45">
      <c r="A4912" t="str">
        <f t="shared" si="76"/>
        <v>Coimbra, Coimbra, Portugal</v>
      </c>
      <c r="B4912" t="s">
        <v>2354</v>
      </c>
      <c r="C4912" t="s">
        <v>2354</v>
      </c>
      <c r="D4912">
        <v>40.211100000000002</v>
      </c>
      <c r="E4912">
        <v>-8.4291</v>
      </c>
      <c r="F4912" t="s">
        <v>967</v>
      </c>
      <c r="G4912" t="s">
        <v>968</v>
      </c>
      <c r="H4912" t="s">
        <v>969</v>
      </c>
      <c r="I4912" t="s">
        <v>2354</v>
      </c>
      <c r="J4912" t="s">
        <v>378</v>
      </c>
      <c r="K4912">
        <v>143396</v>
      </c>
      <c r="L4912">
        <v>1620166724</v>
      </c>
    </row>
    <row r="4913" spans="1:12" x14ac:dyDescent="0.45">
      <c r="A4913" t="str">
        <f t="shared" si="76"/>
        <v>Cojutepeque, Cuscatlán, El Salvador</v>
      </c>
      <c r="B4913" t="s">
        <v>7372</v>
      </c>
      <c r="C4913" t="s">
        <v>7372</v>
      </c>
      <c r="D4913">
        <v>13.716699999999999</v>
      </c>
      <c r="E4913">
        <v>-88.933300000000003</v>
      </c>
      <c r="F4913" t="s">
        <v>1006</v>
      </c>
      <c r="G4913" t="s">
        <v>1007</v>
      </c>
      <c r="H4913" t="s">
        <v>1008</v>
      </c>
      <c r="I4913" t="s">
        <v>7373</v>
      </c>
      <c r="J4913" t="s">
        <v>378</v>
      </c>
      <c r="K4913">
        <v>48411</v>
      </c>
      <c r="L4913">
        <v>1222979186</v>
      </c>
    </row>
    <row r="4914" spans="1:12" x14ac:dyDescent="0.45">
      <c r="A4914" t="str">
        <f t="shared" si="76"/>
        <v>Čoka, Čoka, Serbia</v>
      </c>
      <c r="B4914" t="s">
        <v>7374</v>
      </c>
      <c r="C4914" t="s">
        <v>7375</v>
      </c>
      <c r="D4914">
        <v>45.938899999999997</v>
      </c>
      <c r="E4914">
        <v>20.139399999999998</v>
      </c>
      <c r="F4914" t="s">
        <v>795</v>
      </c>
      <c r="G4914" t="s">
        <v>796</v>
      </c>
      <c r="H4914" t="s">
        <v>797</v>
      </c>
      <c r="I4914" t="s">
        <v>7374</v>
      </c>
      <c r="J4914" t="s">
        <v>378</v>
      </c>
      <c r="K4914">
        <v>4707</v>
      </c>
      <c r="L4914">
        <v>1688200508</v>
      </c>
    </row>
    <row r="4915" spans="1:12" x14ac:dyDescent="0.45">
      <c r="A4915" t="str">
        <f t="shared" si="76"/>
        <v>Colac, Victoria, Australia</v>
      </c>
      <c r="B4915" t="s">
        <v>7376</v>
      </c>
      <c r="C4915" t="s">
        <v>7376</v>
      </c>
      <c r="D4915">
        <v>-38.340299999999999</v>
      </c>
      <c r="E4915">
        <v>143.5847</v>
      </c>
      <c r="F4915" t="s">
        <v>830</v>
      </c>
      <c r="G4915" t="s">
        <v>831</v>
      </c>
      <c r="H4915" t="s">
        <v>832</v>
      </c>
      <c r="I4915" t="s">
        <v>2292</v>
      </c>
      <c r="K4915">
        <v>12547</v>
      </c>
      <c r="L4915">
        <v>1036633113</v>
      </c>
    </row>
    <row r="4916" spans="1:12" x14ac:dyDescent="0.45">
      <c r="A4916" t="str">
        <f t="shared" si="76"/>
        <v>Colby, Kansas, United States</v>
      </c>
      <c r="B4916" t="s">
        <v>7377</v>
      </c>
      <c r="C4916" t="s">
        <v>7377</v>
      </c>
      <c r="D4916">
        <v>39.384300000000003</v>
      </c>
      <c r="E4916">
        <v>-101.0459</v>
      </c>
      <c r="F4916" t="s">
        <v>530</v>
      </c>
      <c r="G4916" t="s">
        <v>531</v>
      </c>
      <c r="H4916" t="s">
        <v>532</v>
      </c>
      <c r="I4916" t="s">
        <v>611</v>
      </c>
      <c r="K4916">
        <v>5445</v>
      </c>
      <c r="L4916">
        <v>1840001553</v>
      </c>
    </row>
    <row r="4917" spans="1:12" x14ac:dyDescent="0.45">
      <c r="A4917" t="str">
        <f t="shared" si="76"/>
        <v>Colchester, Essex, United Kingdom</v>
      </c>
      <c r="B4917" t="s">
        <v>7378</v>
      </c>
      <c r="C4917" t="s">
        <v>7378</v>
      </c>
      <c r="D4917">
        <v>51.8917</v>
      </c>
      <c r="E4917">
        <v>0.90300000000000002</v>
      </c>
      <c r="F4917" t="s">
        <v>536</v>
      </c>
      <c r="G4917" t="s">
        <v>537</v>
      </c>
      <c r="H4917" t="s">
        <v>538</v>
      </c>
      <c r="I4917" t="s">
        <v>3710</v>
      </c>
      <c r="K4917">
        <v>111921</v>
      </c>
      <c r="L4917">
        <v>1826545433</v>
      </c>
    </row>
    <row r="4918" spans="1:12" x14ac:dyDescent="0.45">
      <c r="A4918" t="str">
        <f t="shared" si="76"/>
        <v>Colchester, Vermont, United States</v>
      </c>
      <c r="B4918" t="s">
        <v>7378</v>
      </c>
      <c r="C4918" t="s">
        <v>7378</v>
      </c>
      <c r="D4918">
        <v>44.554499999999997</v>
      </c>
      <c r="E4918">
        <v>-73.216700000000003</v>
      </c>
      <c r="F4918" t="s">
        <v>530</v>
      </c>
      <c r="G4918" t="s">
        <v>531</v>
      </c>
      <c r="H4918" t="s">
        <v>532</v>
      </c>
      <c r="I4918" t="s">
        <v>3653</v>
      </c>
      <c r="K4918">
        <v>17357</v>
      </c>
      <c r="L4918">
        <v>1840070411</v>
      </c>
    </row>
    <row r="4919" spans="1:12" x14ac:dyDescent="0.45">
      <c r="A4919" t="str">
        <f t="shared" si="76"/>
        <v>Colchester, Connecticut, United States</v>
      </c>
      <c r="B4919" t="s">
        <v>7378</v>
      </c>
      <c r="C4919" t="s">
        <v>7378</v>
      </c>
      <c r="D4919">
        <v>41.562100000000001</v>
      </c>
      <c r="E4919">
        <v>-72.347499999999997</v>
      </c>
      <c r="F4919" t="s">
        <v>530</v>
      </c>
      <c r="G4919" t="s">
        <v>531</v>
      </c>
      <c r="H4919" t="s">
        <v>532</v>
      </c>
      <c r="I4919" t="s">
        <v>2109</v>
      </c>
      <c r="K4919">
        <v>15927</v>
      </c>
      <c r="L4919">
        <v>1840034365</v>
      </c>
    </row>
    <row r="4920" spans="1:12" x14ac:dyDescent="0.45">
      <c r="A4920" t="str">
        <f t="shared" si="76"/>
        <v>Cold Lake, Alberta, Canada</v>
      </c>
      <c r="B4920" t="s">
        <v>7379</v>
      </c>
      <c r="C4920" t="s">
        <v>7379</v>
      </c>
      <c r="D4920">
        <v>54.464199999999998</v>
      </c>
      <c r="E4920">
        <v>-110.1825</v>
      </c>
      <c r="F4920" t="s">
        <v>541</v>
      </c>
      <c r="G4920" t="s">
        <v>542</v>
      </c>
      <c r="H4920" t="s">
        <v>543</v>
      </c>
      <c r="I4920" t="s">
        <v>1073</v>
      </c>
      <c r="K4920">
        <v>14961</v>
      </c>
      <c r="L4920">
        <v>1124089461</v>
      </c>
    </row>
    <row r="4921" spans="1:12" x14ac:dyDescent="0.45">
      <c r="A4921" t="str">
        <f t="shared" si="76"/>
        <v>Cold Spring, Kentucky, United States</v>
      </c>
      <c r="B4921" t="s">
        <v>7380</v>
      </c>
      <c r="C4921" t="s">
        <v>7380</v>
      </c>
      <c r="D4921">
        <v>39.012999999999998</v>
      </c>
      <c r="E4921">
        <v>-84.434899999999999</v>
      </c>
      <c r="F4921" t="s">
        <v>530</v>
      </c>
      <c r="G4921" t="s">
        <v>531</v>
      </c>
      <c r="H4921" t="s">
        <v>532</v>
      </c>
      <c r="I4921" t="s">
        <v>1528</v>
      </c>
      <c r="K4921">
        <v>6571</v>
      </c>
      <c r="L4921">
        <v>1840014257</v>
      </c>
    </row>
    <row r="4922" spans="1:12" x14ac:dyDescent="0.45">
      <c r="A4922" t="str">
        <f t="shared" si="76"/>
        <v>Cold Spring Harbor, New York, United States</v>
      </c>
      <c r="B4922" t="s">
        <v>7381</v>
      </c>
      <c r="C4922" t="s">
        <v>7381</v>
      </c>
      <c r="D4922">
        <v>40.860799999999998</v>
      </c>
      <c r="E4922">
        <v>-73.448800000000006</v>
      </c>
      <c r="F4922" t="s">
        <v>530</v>
      </c>
      <c r="G4922" t="s">
        <v>531</v>
      </c>
      <c r="H4922" t="s">
        <v>532</v>
      </c>
      <c r="I4922" t="s">
        <v>803</v>
      </c>
      <c r="K4922">
        <v>5164</v>
      </c>
      <c r="L4922">
        <v>1840005029</v>
      </c>
    </row>
    <row r="4923" spans="1:12" x14ac:dyDescent="0.45">
      <c r="A4923" t="str">
        <f t="shared" si="76"/>
        <v>Cold Springs, Nevada, United States</v>
      </c>
      <c r="B4923" t="s">
        <v>7382</v>
      </c>
      <c r="C4923" t="s">
        <v>7382</v>
      </c>
      <c r="D4923">
        <v>39.692700000000002</v>
      </c>
      <c r="E4923">
        <v>-119.97750000000001</v>
      </c>
      <c r="F4923" t="s">
        <v>530</v>
      </c>
      <c r="G4923" t="s">
        <v>531</v>
      </c>
      <c r="H4923" t="s">
        <v>532</v>
      </c>
      <c r="I4923" t="s">
        <v>5052</v>
      </c>
      <c r="K4923">
        <v>9168</v>
      </c>
      <c r="L4923">
        <v>1840033824</v>
      </c>
    </row>
    <row r="4924" spans="1:12" x14ac:dyDescent="0.45">
      <c r="A4924" t="str">
        <f t="shared" si="76"/>
        <v>Colditz, Saxony, Germany</v>
      </c>
      <c r="B4924" t="s">
        <v>7383</v>
      </c>
      <c r="C4924" t="s">
        <v>7383</v>
      </c>
      <c r="D4924">
        <v>51.116700000000002</v>
      </c>
      <c r="E4924">
        <v>12.816700000000001</v>
      </c>
      <c r="F4924" t="s">
        <v>441</v>
      </c>
      <c r="G4924" t="s">
        <v>442</v>
      </c>
      <c r="H4924" t="s">
        <v>443</v>
      </c>
      <c r="I4924" t="s">
        <v>1707</v>
      </c>
      <c r="K4924">
        <v>8472</v>
      </c>
      <c r="L4924">
        <v>1276177121</v>
      </c>
    </row>
    <row r="4925" spans="1:12" x14ac:dyDescent="0.45">
      <c r="A4925" t="str">
        <f t="shared" si="76"/>
        <v>Coldstream, British Columbia, Canada</v>
      </c>
      <c r="B4925" t="s">
        <v>7384</v>
      </c>
      <c r="C4925" t="s">
        <v>7384</v>
      </c>
      <c r="D4925">
        <v>50.22</v>
      </c>
      <c r="E4925">
        <v>-119.24809999999999</v>
      </c>
      <c r="F4925" t="s">
        <v>541</v>
      </c>
      <c r="G4925" t="s">
        <v>542</v>
      </c>
      <c r="H4925" t="s">
        <v>543</v>
      </c>
      <c r="I4925" t="s">
        <v>544</v>
      </c>
      <c r="K4925">
        <v>10314</v>
      </c>
      <c r="L4925">
        <v>1124000216</v>
      </c>
    </row>
    <row r="4926" spans="1:12" x14ac:dyDescent="0.45">
      <c r="A4926" t="str">
        <f t="shared" si="76"/>
        <v>Coldwater, Michigan, United States</v>
      </c>
      <c r="B4926" t="s">
        <v>7385</v>
      </c>
      <c r="C4926" t="s">
        <v>7385</v>
      </c>
      <c r="D4926">
        <v>41.9465</v>
      </c>
      <c r="E4926">
        <v>-84.998900000000006</v>
      </c>
      <c r="F4926" t="s">
        <v>530</v>
      </c>
      <c r="G4926" t="s">
        <v>531</v>
      </c>
      <c r="H4926" t="s">
        <v>532</v>
      </c>
      <c r="I4926" t="s">
        <v>868</v>
      </c>
      <c r="K4926">
        <v>18832</v>
      </c>
      <c r="L4926">
        <v>1840003250</v>
      </c>
    </row>
    <row r="4927" spans="1:12" x14ac:dyDescent="0.45">
      <c r="A4927" t="str">
        <f t="shared" si="76"/>
        <v>Colebrookdale, Pennsylvania, United States</v>
      </c>
      <c r="B4927" t="s">
        <v>7386</v>
      </c>
      <c r="C4927" t="s">
        <v>7386</v>
      </c>
      <c r="D4927">
        <v>40.346800000000002</v>
      </c>
      <c r="E4927">
        <v>-75.6464</v>
      </c>
      <c r="F4927" t="s">
        <v>530</v>
      </c>
      <c r="G4927" t="s">
        <v>531</v>
      </c>
      <c r="H4927" t="s">
        <v>532</v>
      </c>
      <c r="I4927" t="s">
        <v>620</v>
      </c>
      <c r="K4927">
        <v>5075</v>
      </c>
      <c r="L4927">
        <v>1840102653</v>
      </c>
    </row>
    <row r="4928" spans="1:12" x14ac:dyDescent="0.45">
      <c r="A4928" t="str">
        <f t="shared" si="76"/>
        <v>Coleford, Gloucestershire, United Kingdom</v>
      </c>
      <c r="B4928" t="s">
        <v>7387</v>
      </c>
      <c r="C4928" t="s">
        <v>7387</v>
      </c>
      <c r="D4928">
        <v>51.790999999999997</v>
      </c>
      <c r="E4928">
        <v>-2.6162000000000001</v>
      </c>
      <c r="F4928" t="s">
        <v>536</v>
      </c>
      <c r="G4928" t="s">
        <v>537</v>
      </c>
      <c r="H4928" t="s">
        <v>538</v>
      </c>
      <c r="I4928" t="s">
        <v>4605</v>
      </c>
      <c r="K4928">
        <v>8359</v>
      </c>
      <c r="L4928">
        <v>1826833780</v>
      </c>
    </row>
    <row r="4929" spans="1:12" x14ac:dyDescent="0.45">
      <c r="A4929" t="str">
        <f t="shared" si="76"/>
        <v>Colesberg, Northern Cape, South Africa</v>
      </c>
      <c r="B4929" t="s">
        <v>7388</v>
      </c>
      <c r="C4929" t="s">
        <v>7388</v>
      </c>
      <c r="D4929">
        <v>-30.716699999999999</v>
      </c>
      <c r="E4929">
        <v>25.1</v>
      </c>
      <c r="F4929" t="s">
        <v>1436</v>
      </c>
      <c r="G4929" t="s">
        <v>1437</v>
      </c>
      <c r="H4929" t="s">
        <v>1438</v>
      </c>
      <c r="I4929" t="s">
        <v>1515</v>
      </c>
      <c r="K4929">
        <v>12423</v>
      </c>
      <c r="L4929">
        <v>1710885210</v>
      </c>
    </row>
    <row r="4930" spans="1:12" x14ac:dyDescent="0.45">
      <c r="A4930" t="str">
        <f t="shared" si="76"/>
        <v>Coleshill, Warwickshire, United Kingdom</v>
      </c>
      <c r="B4930" t="s">
        <v>7389</v>
      </c>
      <c r="C4930" t="s">
        <v>7389</v>
      </c>
      <c r="D4930">
        <v>52.499000000000002</v>
      </c>
      <c r="E4930">
        <v>-1.708</v>
      </c>
      <c r="F4930" t="s">
        <v>536</v>
      </c>
      <c r="G4930" t="s">
        <v>537</v>
      </c>
      <c r="H4930" t="s">
        <v>538</v>
      </c>
      <c r="I4930" t="s">
        <v>1459</v>
      </c>
      <c r="K4930">
        <v>6481</v>
      </c>
      <c r="L4930">
        <v>1826438133</v>
      </c>
    </row>
    <row r="4931" spans="1:12" x14ac:dyDescent="0.45">
      <c r="A4931" t="str">
        <f t="shared" ref="A4931:A4994" si="77">CONCATENATE(B4931,", ",I4931,", ",F4931)</f>
        <v>Colesville, Maryland, United States</v>
      </c>
      <c r="B4931" t="s">
        <v>7390</v>
      </c>
      <c r="C4931" t="s">
        <v>7390</v>
      </c>
      <c r="D4931">
        <v>39.073</v>
      </c>
      <c r="E4931">
        <v>-77.000900000000001</v>
      </c>
      <c r="F4931" t="s">
        <v>530</v>
      </c>
      <c r="G4931" t="s">
        <v>531</v>
      </c>
      <c r="H4931" t="s">
        <v>532</v>
      </c>
      <c r="I4931" t="s">
        <v>588</v>
      </c>
      <c r="K4931">
        <v>13894</v>
      </c>
      <c r="L4931">
        <v>1840005831</v>
      </c>
    </row>
    <row r="4932" spans="1:12" x14ac:dyDescent="0.45">
      <c r="A4932" t="str">
        <f t="shared" si="77"/>
        <v>Colesville, New York, United States</v>
      </c>
      <c r="B4932" t="s">
        <v>7390</v>
      </c>
      <c r="C4932" t="s">
        <v>7390</v>
      </c>
      <c r="D4932">
        <v>42.174199999999999</v>
      </c>
      <c r="E4932">
        <v>-75.662700000000001</v>
      </c>
      <c r="F4932" t="s">
        <v>530</v>
      </c>
      <c r="G4932" t="s">
        <v>531</v>
      </c>
      <c r="H4932" t="s">
        <v>532</v>
      </c>
      <c r="I4932" t="s">
        <v>803</v>
      </c>
      <c r="K4932">
        <v>5085</v>
      </c>
      <c r="L4932">
        <v>1840087329</v>
      </c>
    </row>
    <row r="4933" spans="1:12" x14ac:dyDescent="0.45">
      <c r="A4933" t="str">
        <f t="shared" si="77"/>
        <v>Colíder, Mato Grosso, Brazil</v>
      </c>
      <c r="B4933" t="s">
        <v>7391</v>
      </c>
      <c r="C4933" t="s">
        <v>7392</v>
      </c>
      <c r="D4933">
        <v>-10.817299999999999</v>
      </c>
      <c r="E4933">
        <v>-55.450600000000001</v>
      </c>
      <c r="F4933" t="s">
        <v>491</v>
      </c>
      <c r="G4933" t="s">
        <v>492</v>
      </c>
      <c r="H4933" t="s">
        <v>493</v>
      </c>
      <c r="I4933" t="s">
        <v>1684</v>
      </c>
      <c r="K4933">
        <v>27139</v>
      </c>
      <c r="L4933">
        <v>1076780919</v>
      </c>
    </row>
    <row r="4934" spans="1:12" x14ac:dyDescent="0.45">
      <c r="A4934" t="str">
        <f t="shared" si="77"/>
        <v>Colima, Colima, Mexico</v>
      </c>
      <c r="B4934" t="s">
        <v>7393</v>
      </c>
      <c r="C4934" t="s">
        <v>7393</v>
      </c>
      <c r="D4934">
        <v>19.243300000000001</v>
      </c>
      <c r="E4934">
        <v>-103.7247</v>
      </c>
      <c r="F4934" t="s">
        <v>519</v>
      </c>
      <c r="G4934" t="s">
        <v>520</v>
      </c>
      <c r="H4934" t="s">
        <v>521</v>
      </c>
      <c r="I4934" t="s">
        <v>7393</v>
      </c>
      <c r="J4934" t="s">
        <v>378</v>
      </c>
      <c r="K4934">
        <v>137383</v>
      </c>
      <c r="L4934">
        <v>1484585697</v>
      </c>
    </row>
    <row r="4935" spans="1:12" x14ac:dyDescent="0.45">
      <c r="A4935" t="str">
        <f t="shared" si="77"/>
        <v>Colina, São Paulo, Brazil</v>
      </c>
      <c r="B4935" t="s">
        <v>7394</v>
      </c>
      <c r="C4935" t="s">
        <v>7394</v>
      </c>
      <c r="D4935">
        <v>-20.7136</v>
      </c>
      <c r="E4935">
        <v>-48.5411</v>
      </c>
      <c r="F4935" t="s">
        <v>491</v>
      </c>
      <c r="G4935" t="s">
        <v>492</v>
      </c>
      <c r="H4935" t="s">
        <v>493</v>
      </c>
      <c r="I4935" t="s">
        <v>801</v>
      </c>
      <c r="K4935">
        <v>18245</v>
      </c>
      <c r="L4935">
        <v>1076416101</v>
      </c>
    </row>
    <row r="4936" spans="1:12" x14ac:dyDescent="0.45">
      <c r="A4936" t="str">
        <f t="shared" si="77"/>
        <v>Colinas, Maranhão, Brazil</v>
      </c>
      <c r="B4936" t="s">
        <v>7395</v>
      </c>
      <c r="C4936" t="s">
        <v>7395</v>
      </c>
      <c r="D4936">
        <v>-6.0395000000000003</v>
      </c>
      <c r="E4936">
        <v>-44.24</v>
      </c>
      <c r="F4936" t="s">
        <v>491</v>
      </c>
      <c r="G4936" t="s">
        <v>492</v>
      </c>
      <c r="H4936" t="s">
        <v>493</v>
      </c>
      <c r="I4936" t="s">
        <v>2941</v>
      </c>
      <c r="K4936">
        <v>25158</v>
      </c>
      <c r="L4936">
        <v>1076657010</v>
      </c>
    </row>
    <row r="4937" spans="1:12" x14ac:dyDescent="0.45">
      <c r="A4937" t="str">
        <f t="shared" si="77"/>
        <v>College, Alaska, United States</v>
      </c>
      <c r="B4937" t="s">
        <v>7396</v>
      </c>
      <c r="C4937" t="s">
        <v>7396</v>
      </c>
      <c r="D4937">
        <v>64.869399999999999</v>
      </c>
      <c r="E4937">
        <v>-147.82169999999999</v>
      </c>
      <c r="F4937" t="s">
        <v>530</v>
      </c>
      <c r="G4937" t="s">
        <v>531</v>
      </c>
      <c r="H4937" t="s">
        <v>532</v>
      </c>
      <c r="I4937" t="s">
        <v>1947</v>
      </c>
      <c r="K4937">
        <v>13709</v>
      </c>
      <c r="L4937">
        <v>1840023462</v>
      </c>
    </row>
    <row r="4938" spans="1:12" x14ac:dyDescent="0.45">
      <c r="A4938" t="str">
        <f t="shared" si="77"/>
        <v>College, Pennsylvania, United States</v>
      </c>
      <c r="B4938" t="s">
        <v>7396</v>
      </c>
      <c r="C4938" t="s">
        <v>7396</v>
      </c>
      <c r="D4938">
        <v>40.814399999999999</v>
      </c>
      <c r="E4938">
        <v>-77.8172</v>
      </c>
      <c r="F4938" t="s">
        <v>530</v>
      </c>
      <c r="G4938" t="s">
        <v>531</v>
      </c>
      <c r="H4938" t="s">
        <v>532</v>
      </c>
      <c r="I4938" t="s">
        <v>620</v>
      </c>
      <c r="K4938">
        <v>10147</v>
      </c>
      <c r="L4938">
        <v>1840144819</v>
      </c>
    </row>
    <row r="4939" spans="1:12" x14ac:dyDescent="0.45">
      <c r="A4939" t="str">
        <f t="shared" si="77"/>
        <v>College Park, Maryland, United States</v>
      </c>
      <c r="B4939" t="s">
        <v>7397</v>
      </c>
      <c r="C4939" t="s">
        <v>7397</v>
      </c>
      <c r="D4939">
        <v>38.996000000000002</v>
      </c>
      <c r="E4939">
        <v>-76.933700000000002</v>
      </c>
      <c r="F4939" t="s">
        <v>530</v>
      </c>
      <c r="G4939" t="s">
        <v>531</v>
      </c>
      <c r="H4939" t="s">
        <v>532</v>
      </c>
      <c r="I4939" t="s">
        <v>588</v>
      </c>
      <c r="K4939">
        <v>32163</v>
      </c>
      <c r="L4939">
        <v>1840005971</v>
      </c>
    </row>
    <row r="4940" spans="1:12" x14ac:dyDescent="0.45">
      <c r="A4940" t="str">
        <f t="shared" si="77"/>
        <v>College Park, Georgia, United States</v>
      </c>
      <c r="B4940" t="s">
        <v>7397</v>
      </c>
      <c r="C4940" t="s">
        <v>7397</v>
      </c>
      <c r="D4940">
        <v>33.636299999999999</v>
      </c>
      <c r="E4940">
        <v>-84.463999999999999</v>
      </c>
      <c r="F4940" t="s">
        <v>530</v>
      </c>
      <c r="G4940" t="s">
        <v>531</v>
      </c>
      <c r="H4940" t="s">
        <v>532</v>
      </c>
      <c r="I4940" t="s">
        <v>763</v>
      </c>
      <c r="K4940">
        <v>15159</v>
      </c>
      <c r="L4940">
        <v>1840014737</v>
      </c>
    </row>
    <row r="4941" spans="1:12" x14ac:dyDescent="0.45">
      <c r="A4941" t="str">
        <f t="shared" si="77"/>
        <v>College Place, Washington, United States</v>
      </c>
      <c r="B4941" t="s">
        <v>7398</v>
      </c>
      <c r="C4941" t="s">
        <v>7398</v>
      </c>
      <c r="D4941">
        <v>46.041899999999998</v>
      </c>
      <c r="E4941">
        <v>-118.3879</v>
      </c>
      <c r="F4941" t="s">
        <v>530</v>
      </c>
      <c r="G4941" t="s">
        <v>531</v>
      </c>
      <c r="H4941" t="s">
        <v>532</v>
      </c>
      <c r="I4941" t="s">
        <v>585</v>
      </c>
      <c r="K4941">
        <v>9317</v>
      </c>
      <c r="L4941">
        <v>1840018490</v>
      </c>
    </row>
    <row r="4942" spans="1:12" x14ac:dyDescent="0.45">
      <c r="A4942" t="str">
        <f t="shared" si="77"/>
        <v>College Station, Texas, United States</v>
      </c>
      <c r="B4942" t="s">
        <v>7399</v>
      </c>
      <c r="C4942" t="s">
        <v>7399</v>
      </c>
      <c r="D4942">
        <v>30.5852</v>
      </c>
      <c r="E4942">
        <v>-96.296000000000006</v>
      </c>
      <c r="F4942" t="s">
        <v>530</v>
      </c>
      <c r="G4942" t="s">
        <v>531</v>
      </c>
      <c r="H4942" t="s">
        <v>532</v>
      </c>
      <c r="I4942" t="s">
        <v>610</v>
      </c>
      <c r="K4942">
        <v>215243</v>
      </c>
      <c r="L4942">
        <v>1840019570</v>
      </c>
    </row>
    <row r="4943" spans="1:12" x14ac:dyDescent="0.45">
      <c r="A4943" t="str">
        <f t="shared" si="77"/>
        <v>Collegedale, Tennessee, United States</v>
      </c>
      <c r="B4943" t="s">
        <v>7400</v>
      </c>
      <c r="C4943" t="s">
        <v>7400</v>
      </c>
      <c r="D4943">
        <v>35.052500000000002</v>
      </c>
      <c r="E4943">
        <v>-85.048699999999997</v>
      </c>
      <c r="F4943" t="s">
        <v>530</v>
      </c>
      <c r="G4943" t="s">
        <v>531</v>
      </c>
      <c r="H4943" t="s">
        <v>532</v>
      </c>
      <c r="I4943" t="s">
        <v>1466</v>
      </c>
      <c r="K4943">
        <v>11378</v>
      </c>
      <c r="L4943">
        <v>1840014570</v>
      </c>
    </row>
    <row r="4944" spans="1:12" x14ac:dyDescent="0.45">
      <c r="A4944" t="str">
        <f t="shared" si="77"/>
        <v>Collegeville, Pennsylvania, United States</v>
      </c>
      <c r="B4944" t="s">
        <v>7401</v>
      </c>
      <c r="C4944" t="s">
        <v>7401</v>
      </c>
      <c r="D4944">
        <v>40.1873</v>
      </c>
      <c r="E4944">
        <v>-75.458100000000002</v>
      </c>
      <c r="F4944" t="s">
        <v>530</v>
      </c>
      <c r="G4944" t="s">
        <v>531</v>
      </c>
      <c r="H4944" t="s">
        <v>532</v>
      </c>
      <c r="I4944" t="s">
        <v>620</v>
      </c>
      <c r="K4944">
        <v>5174</v>
      </c>
      <c r="L4944">
        <v>1840003696</v>
      </c>
    </row>
    <row r="4945" spans="1:12" x14ac:dyDescent="0.45">
      <c r="A4945" t="str">
        <f t="shared" si="77"/>
        <v>Colleyville, Texas, United States</v>
      </c>
      <c r="B4945" t="s">
        <v>7402</v>
      </c>
      <c r="C4945" t="s">
        <v>7402</v>
      </c>
      <c r="D4945">
        <v>32.891300000000001</v>
      </c>
      <c r="E4945">
        <v>-97.148600000000002</v>
      </c>
      <c r="F4945" t="s">
        <v>530</v>
      </c>
      <c r="G4945" t="s">
        <v>531</v>
      </c>
      <c r="H4945" t="s">
        <v>532</v>
      </c>
      <c r="I4945" t="s">
        <v>610</v>
      </c>
      <c r="K4945">
        <v>27091</v>
      </c>
      <c r="L4945">
        <v>1840019430</v>
      </c>
    </row>
    <row r="4946" spans="1:12" x14ac:dyDescent="0.45">
      <c r="A4946" t="str">
        <f t="shared" si="77"/>
        <v>Collie, Western Australia, Australia</v>
      </c>
      <c r="B4946" t="s">
        <v>7403</v>
      </c>
      <c r="C4946" t="s">
        <v>7403</v>
      </c>
      <c r="D4946">
        <v>-33.363</v>
      </c>
      <c r="E4946">
        <v>116.15600000000001</v>
      </c>
      <c r="F4946" t="s">
        <v>830</v>
      </c>
      <c r="G4946" t="s">
        <v>831</v>
      </c>
      <c r="H4946" t="s">
        <v>832</v>
      </c>
      <c r="I4946" t="s">
        <v>1427</v>
      </c>
      <c r="K4946">
        <v>7192</v>
      </c>
      <c r="L4946">
        <v>1036553705</v>
      </c>
    </row>
    <row r="4947" spans="1:12" x14ac:dyDescent="0.45">
      <c r="A4947" t="str">
        <f t="shared" si="77"/>
        <v>Collier, Pennsylvania, United States</v>
      </c>
      <c r="B4947" t="s">
        <v>7404</v>
      </c>
      <c r="C4947" t="s">
        <v>7404</v>
      </c>
      <c r="D4947">
        <v>40.399099999999997</v>
      </c>
      <c r="E4947">
        <v>-80.132000000000005</v>
      </c>
      <c r="F4947" t="s">
        <v>530</v>
      </c>
      <c r="G4947" t="s">
        <v>531</v>
      </c>
      <c r="H4947" t="s">
        <v>532</v>
      </c>
      <c r="I4947" t="s">
        <v>620</v>
      </c>
      <c r="K4947">
        <v>8027</v>
      </c>
      <c r="L4947">
        <v>1840142357</v>
      </c>
    </row>
    <row r="4948" spans="1:12" x14ac:dyDescent="0.45">
      <c r="A4948" t="str">
        <f t="shared" si="77"/>
        <v>Collierville, Tennessee, United States</v>
      </c>
      <c r="B4948" t="s">
        <v>7405</v>
      </c>
      <c r="C4948" t="s">
        <v>7405</v>
      </c>
      <c r="D4948">
        <v>35.0471</v>
      </c>
      <c r="E4948">
        <v>-89.698800000000006</v>
      </c>
      <c r="F4948" t="s">
        <v>530</v>
      </c>
      <c r="G4948" t="s">
        <v>531</v>
      </c>
      <c r="H4948" t="s">
        <v>532</v>
      </c>
      <c r="I4948" t="s">
        <v>1466</v>
      </c>
      <c r="K4948">
        <v>51040</v>
      </c>
      <c r="L4948">
        <v>1840016403</v>
      </c>
    </row>
    <row r="4949" spans="1:12" x14ac:dyDescent="0.45">
      <c r="A4949" t="str">
        <f t="shared" si="77"/>
        <v>Collingdale, Pennsylvania, United States</v>
      </c>
      <c r="B4949" t="s">
        <v>7406</v>
      </c>
      <c r="C4949" t="s">
        <v>7406</v>
      </c>
      <c r="D4949">
        <v>39.915100000000002</v>
      </c>
      <c r="E4949">
        <v>-75.277600000000007</v>
      </c>
      <c r="F4949" t="s">
        <v>530</v>
      </c>
      <c r="G4949" t="s">
        <v>531</v>
      </c>
      <c r="H4949" t="s">
        <v>532</v>
      </c>
      <c r="I4949" t="s">
        <v>620</v>
      </c>
      <c r="K4949">
        <v>8794</v>
      </c>
      <c r="L4949">
        <v>1840000693</v>
      </c>
    </row>
    <row r="4950" spans="1:12" x14ac:dyDescent="0.45">
      <c r="A4950" t="str">
        <f t="shared" si="77"/>
        <v>Collingswood, New Jersey, United States</v>
      </c>
      <c r="B4950" t="s">
        <v>7407</v>
      </c>
      <c r="C4950" t="s">
        <v>7407</v>
      </c>
      <c r="D4950">
        <v>39.915999999999997</v>
      </c>
      <c r="E4950">
        <v>-75.075900000000004</v>
      </c>
      <c r="F4950" t="s">
        <v>530</v>
      </c>
      <c r="G4950" t="s">
        <v>531</v>
      </c>
      <c r="H4950" t="s">
        <v>532</v>
      </c>
      <c r="I4950" t="s">
        <v>587</v>
      </c>
      <c r="K4950">
        <v>13884</v>
      </c>
      <c r="L4950">
        <v>1840016611</v>
      </c>
    </row>
    <row r="4951" spans="1:12" x14ac:dyDescent="0.45">
      <c r="A4951" t="str">
        <f t="shared" si="77"/>
        <v>Collingwood, Ontario, Canada</v>
      </c>
      <c r="B4951" t="s">
        <v>7408</v>
      </c>
      <c r="C4951" t="s">
        <v>7408</v>
      </c>
      <c r="D4951">
        <v>44.5</v>
      </c>
      <c r="E4951">
        <v>-80.216700000000003</v>
      </c>
      <c r="F4951" t="s">
        <v>541</v>
      </c>
      <c r="G4951" t="s">
        <v>542</v>
      </c>
      <c r="H4951" t="s">
        <v>543</v>
      </c>
      <c r="I4951" t="s">
        <v>857</v>
      </c>
      <c r="K4951">
        <v>21793</v>
      </c>
      <c r="L4951">
        <v>1124219884</v>
      </c>
    </row>
    <row r="4952" spans="1:12" x14ac:dyDescent="0.45">
      <c r="A4952" t="str">
        <f t="shared" si="77"/>
        <v>Collins, New York, United States</v>
      </c>
      <c r="B4952" t="s">
        <v>7409</v>
      </c>
      <c r="C4952" t="s">
        <v>7409</v>
      </c>
      <c r="D4952">
        <v>42.4908</v>
      </c>
      <c r="E4952">
        <v>-78.862300000000005</v>
      </c>
      <c r="F4952" t="s">
        <v>530</v>
      </c>
      <c r="G4952" t="s">
        <v>531</v>
      </c>
      <c r="H4952" t="s">
        <v>532</v>
      </c>
      <c r="I4952" t="s">
        <v>803</v>
      </c>
      <c r="K4952">
        <v>6511</v>
      </c>
      <c r="L4952">
        <v>1840058004</v>
      </c>
    </row>
    <row r="4953" spans="1:12" x14ac:dyDescent="0.45">
      <c r="A4953" t="str">
        <f t="shared" si="77"/>
        <v>Collinsville, Illinois, United States</v>
      </c>
      <c r="B4953" t="s">
        <v>7410</v>
      </c>
      <c r="C4953" t="s">
        <v>7410</v>
      </c>
      <c r="D4953">
        <v>38.676900000000003</v>
      </c>
      <c r="E4953">
        <v>-90.005899999999997</v>
      </c>
      <c r="F4953" t="s">
        <v>530</v>
      </c>
      <c r="G4953" t="s">
        <v>531</v>
      </c>
      <c r="H4953" t="s">
        <v>532</v>
      </c>
      <c r="I4953" t="s">
        <v>824</v>
      </c>
      <c r="K4953">
        <v>24395</v>
      </c>
      <c r="L4953">
        <v>1840007423</v>
      </c>
    </row>
    <row r="4954" spans="1:12" x14ac:dyDescent="0.45">
      <c r="A4954" t="str">
        <f t="shared" si="77"/>
        <v>Collinsville, Virginia, United States</v>
      </c>
      <c r="B4954" t="s">
        <v>7410</v>
      </c>
      <c r="C4954" t="s">
        <v>7410</v>
      </c>
      <c r="D4954">
        <v>36.721499999999999</v>
      </c>
      <c r="E4954">
        <v>-79.912099999999995</v>
      </c>
      <c r="F4954" t="s">
        <v>530</v>
      </c>
      <c r="G4954" t="s">
        <v>531</v>
      </c>
      <c r="H4954" t="s">
        <v>532</v>
      </c>
      <c r="I4954" t="s">
        <v>618</v>
      </c>
      <c r="K4954">
        <v>7031</v>
      </c>
      <c r="L4954">
        <v>1840006553</v>
      </c>
    </row>
    <row r="4955" spans="1:12" x14ac:dyDescent="0.45">
      <c r="A4955" t="str">
        <f t="shared" si="77"/>
        <v>Collinsville, Oklahoma, United States</v>
      </c>
      <c r="B4955" t="s">
        <v>7410</v>
      </c>
      <c r="C4955" t="s">
        <v>7410</v>
      </c>
      <c r="D4955">
        <v>36.3718</v>
      </c>
      <c r="E4955">
        <v>-95.861099999999993</v>
      </c>
      <c r="F4955" t="s">
        <v>530</v>
      </c>
      <c r="G4955" t="s">
        <v>531</v>
      </c>
      <c r="H4955" t="s">
        <v>532</v>
      </c>
      <c r="I4955" t="s">
        <v>798</v>
      </c>
      <c r="K4955">
        <v>5483</v>
      </c>
      <c r="L4955">
        <v>1840019061</v>
      </c>
    </row>
    <row r="4956" spans="1:12" x14ac:dyDescent="0.45">
      <c r="A4956" t="str">
        <f t="shared" si="77"/>
        <v>Collipulli, Araucanía, Chile</v>
      </c>
      <c r="B4956" t="s">
        <v>7411</v>
      </c>
      <c r="C4956" t="s">
        <v>7411</v>
      </c>
      <c r="D4956">
        <v>-37.96</v>
      </c>
      <c r="E4956">
        <v>-72.430000000000007</v>
      </c>
      <c r="F4956" t="s">
        <v>1502</v>
      </c>
      <c r="G4956" t="s">
        <v>1503</v>
      </c>
      <c r="H4956" t="s">
        <v>1504</v>
      </c>
      <c r="I4956" t="s">
        <v>2027</v>
      </c>
      <c r="K4956">
        <v>16392</v>
      </c>
      <c r="L4956">
        <v>1152908869</v>
      </c>
    </row>
    <row r="4957" spans="1:12" x14ac:dyDescent="0.45">
      <c r="A4957" t="str">
        <f t="shared" si="77"/>
        <v>Colmar, Grand Est, France</v>
      </c>
      <c r="B4957" t="s">
        <v>7412</v>
      </c>
      <c r="C4957" t="s">
        <v>7412</v>
      </c>
      <c r="D4957">
        <v>48.081699999999998</v>
      </c>
      <c r="E4957">
        <v>7.3555999999999999</v>
      </c>
      <c r="F4957" t="s">
        <v>526</v>
      </c>
      <c r="G4957" t="s">
        <v>527</v>
      </c>
      <c r="H4957" t="s">
        <v>528</v>
      </c>
      <c r="I4957" t="s">
        <v>6561</v>
      </c>
      <c r="J4957" t="s">
        <v>366</v>
      </c>
      <c r="K4957">
        <v>69105</v>
      </c>
      <c r="L4957">
        <v>1250950647</v>
      </c>
    </row>
    <row r="4958" spans="1:12" x14ac:dyDescent="0.45">
      <c r="A4958" t="str">
        <f t="shared" si="77"/>
        <v>Colnbrook, Slough, United Kingdom</v>
      </c>
      <c r="B4958" t="s">
        <v>7413</v>
      </c>
      <c r="C4958" t="s">
        <v>7413</v>
      </c>
      <c r="D4958">
        <v>51.483499999999999</v>
      </c>
      <c r="E4958">
        <v>-0.52210000000000001</v>
      </c>
      <c r="F4958" t="s">
        <v>536</v>
      </c>
      <c r="G4958" t="s">
        <v>537</v>
      </c>
      <c r="H4958" t="s">
        <v>538</v>
      </c>
      <c r="I4958" t="s">
        <v>7414</v>
      </c>
      <c r="K4958">
        <v>6157</v>
      </c>
      <c r="L4958">
        <v>1826455512</v>
      </c>
    </row>
    <row r="4959" spans="1:12" x14ac:dyDescent="0.45">
      <c r="A4959" t="str">
        <f t="shared" si="77"/>
        <v>Colne, Lancashire, United Kingdom</v>
      </c>
      <c r="B4959" t="s">
        <v>7415</v>
      </c>
      <c r="C4959" t="s">
        <v>7415</v>
      </c>
      <c r="D4959">
        <v>53.855400000000003</v>
      </c>
      <c r="E4959">
        <v>-2.1756000000000002</v>
      </c>
      <c r="F4959" t="s">
        <v>536</v>
      </c>
      <c r="G4959" t="s">
        <v>537</v>
      </c>
      <c r="H4959" t="s">
        <v>538</v>
      </c>
      <c r="I4959" t="s">
        <v>724</v>
      </c>
      <c r="K4959">
        <v>17855</v>
      </c>
      <c r="L4959">
        <v>1826230570</v>
      </c>
    </row>
    <row r="4960" spans="1:12" x14ac:dyDescent="0.45">
      <c r="A4960" t="str">
        <f t="shared" si="77"/>
        <v>Colney Heath, Hertfordshire, United Kingdom</v>
      </c>
      <c r="B4960" t="s">
        <v>7416</v>
      </c>
      <c r="C4960" t="s">
        <v>7416</v>
      </c>
      <c r="D4960">
        <v>51.735300000000002</v>
      </c>
      <c r="E4960">
        <v>-0.25640000000000002</v>
      </c>
      <c r="F4960" t="s">
        <v>536</v>
      </c>
      <c r="G4960" t="s">
        <v>537</v>
      </c>
      <c r="H4960" t="s">
        <v>538</v>
      </c>
      <c r="I4960" t="s">
        <v>539</v>
      </c>
      <c r="K4960">
        <v>5962</v>
      </c>
      <c r="L4960">
        <v>1826459899</v>
      </c>
    </row>
    <row r="4961" spans="1:12" x14ac:dyDescent="0.45">
      <c r="A4961" t="str">
        <f t="shared" si="77"/>
        <v>Cologne, North Rhine-Westphalia, Germany</v>
      </c>
      <c r="B4961" t="s">
        <v>7417</v>
      </c>
      <c r="C4961" t="s">
        <v>7417</v>
      </c>
      <c r="D4961">
        <v>50.9422</v>
      </c>
      <c r="E4961">
        <v>6.9577999999999998</v>
      </c>
      <c r="F4961" t="s">
        <v>441</v>
      </c>
      <c r="G4961" t="s">
        <v>442</v>
      </c>
      <c r="H4961" t="s">
        <v>443</v>
      </c>
      <c r="I4961" t="s">
        <v>444</v>
      </c>
      <c r="K4961">
        <v>1085664</v>
      </c>
      <c r="L4961">
        <v>1276015998</v>
      </c>
    </row>
    <row r="4962" spans="1:12" x14ac:dyDescent="0.45">
      <c r="A4962" t="str">
        <f t="shared" si="77"/>
        <v>Colombes, Île-de-France, France</v>
      </c>
      <c r="B4962" t="s">
        <v>7418</v>
      </c>
      <c r="C4962" t="s">
        <v>7418</v>
      </c>
      <c r="D4962">
        <v>48.9236</v>
      </c>
      <c r="E4962">
        <v>2.2522000000000002</v>
      </c>
      <c r="F4962" t="s">
        <v>526</v>
      </c>
      <c r="G4962" t="s">
        <v>527</v>
      </c>
      <c r="H4962" t="s">
        <v>528</v>
      </c>
      <c r="I4962" t="s">
        <v>732</v>
      </c>
      <c r="K4962">
        <v>85177</v>
      </c>
      <c r="L4962">
        <v>1250390247</v>
      </c>
    </row>
    <row r="4963" spans="1:12" x14ac:dyDescent="0.45">
      <c r="A4963" t="str">
        <f t="shared" si="77"/>
        <v>Colômbia, São Paulo, Brazil</v>
      </c>
      <c r="B4963" t="s">
        <v>7419</v>
      </c>
      <c r="C4963" t="s">
        <v>2294</v>
      </c>
      <c r="D4963">
        <v>-20.175799999999999</v>
      </c>
      <c r="E4963">
        <v>-48.688899999999997</v>
      </c>
      <c r="F4963" t="s">
        <v>491</v>
      </c>
      <c r="G4963" t="s">
        <v>492</v>
      </c>
      <c r="H4963" t="s">
        <v>493</v>
      </c>
      <c r="I4963" t="s">
        <v>801</v>
      </c>
      <c r="K4963">
        <v>6211</v>
      </c>
      <c r="L4963">
        <v>1076258609</v>
      </c>
    </row>
    <row r="4964" spans="1:12" x14ac:dyDescent="0.45">
      <c r="A4964" t="str">
        <f t="shared" si="77"/>
        <v>Colombier, Neuchâtel, Switzerland</v>
      </c>
      <c r="B4964" t="s">
        <v>7420</v>
      </c>
      <c r="C4964" t="s">
        <v>7420</v>
      </c>
      <c r="D4964">
        <v>46.966700000000003</v>
      </c>
      <c r="E4964">
        <v>6.8666999999999998</v>
      </c>
      <c r="F4964" t="s">
        <v>464</v>
      </c>
      <c r="G4964" t="s">
        <v>465</v>
      </c>
      <c r="H4964" t="s">
        <v>466</v>
      </c>
      <c r="I4964" t="s">
        <v>7421</v>
      </c>
      <c r="K4964">
        <v>5547</v>
      </c>
      <c r="L4964">
        <v>1756484368</v>
      </c>
    </row>
    <row r="4965" spans="1:12" x14ac:dyDescent="0.45">
      <c r="A4965" t="str">
        <f t="shared" si="77"/>
        <v>Colombo, Western, Sri Lanka</v>
      </c>
      <c r="B4965" t="s">
        <v>7422</v>
      </c>
      <c r="C4965" t="s">
        <v>7422</v>
      </c>
      <c r="D4965">
        <v>6.9166999999999996</v>
      </c>
      <c r="E4965">
        <v>79.833299999999994</v>
      </c>
      <c r="F4965" t="s">
        <v>2149</v>
      </c>
      <c r="G4965" t="s">
        <v>2150</v>
      </c>
      <c r="H4965" t="s">
        <v>2151</v>
      </c>
      <c r="I4965" t="s">
        <v>5285</v>
      </c>
      <c r="J4965" t="s">
        <v>606</v>
      </c>
      <c r="K4965">
        <v>752993</v>
      </c>
      <c r="L4965">
        <v>1144251314</v>
      </c>
    </row>
    <row r="4966" spans="1:12" x14ac:dyDescent="0.45">
      <c r="A4966" t="str">
        <f t="shared" si="77"/>
        <v>Colomiers, Occitanie, France</v>
      </c>
      <c r="B4966" t="s">
        <v>7423</v>
      </c>
      <c r="C4966" t="s">
        <v>7423</v>
      </c>
      <c r="D4966">
        <v>43.613900000000001</v>
      </c>
      <c r="E4966">
        <v>1.3367</v>
      </c>
      <c r="F4966" t="s">
        <v>526</v>
      </c>
      <c r="G4966" t="s">
        <v>527</v>
      </c>
      <c r="H4966" t="s">
        <v>528</v>
      </c>
      <c r="I4966" t="s">
        <v>915</v>
      </c>
      <c r="K4966">
        <v>38951</v>
      </c>
      <c r="L4966">
        <v>1250882748</v>
      </c>
    </row>
    <row r="4967" spans="1:12" x14ac:dyDescent="0.45">
      <c r="A4967" t="str">
        <f t="shared" si="77"/>
        <v>Colón, Colón, Panama</v>
      </c>
      <c r="B4967" t="s">
        <v>7424</v>
      </c>
      <c r="C4967" t="s">
        <v>7425</v>
      </c>
      <c r="D4967">
        <v>9.3597999999999999</v>
      </c>
      <c r="E4967">
        <v>-79.900400000000005</v>
      </c>
      <c r="F4967" t="s">
        <v>1629</v>
      </c>
      <c r="G4967" t="s">
        <v>1630</v>
      </c>
      <c r="H4967" t="s">
        <v>1631</v>
      </c>
      <c r="I4967" t="s">
        <v>7424</v>
      </c>
      <c r="J4967" t="s">
        <v>378</v>
      </c>
      <c r="K4967">
        <v>241817</v>
      </c>
      <c r="L4967">
        <v>1591599922</v>
      </c>
    </row>
    <row r="4968" spans="1:12" x14ac:dyDescent="0.45">
      <c r="A4968" t="str">
        <f t="shared" si="77"/>
        <v>Colón, Matanzas, Cuba</v>
      </c>
      <c r="B4968" t="s">
        <v>7424</v>
      </c>
      <c r="C4968" t="s">
        <v>7425</v>
      </c>
      <c r="D4968">
        <v>22.7225</v>
      </c>
      <c r="E4968">
        <v>-80.906700000000001</v>
      </c>
      <c r="F4968" t="s">
        <v>658</v>
      </c>
      <c r="G4968" t="s">
        <v>659</v>
      </c>
      <c r="H4968" t="s">
        <v>660</v>
      </c>
      <c r="I4968" t="s">
        <v>6163</v>
      </c>
      <c r="J4968" t="s">
        <v>366</v>
      </c>
      <c r="K4968">
        <v>72000</v>
      </c>
      <c r="L4968">
        <v>1192866771</v>
      </c>
    </row>
    <row r="4969" spans="1:12" x14ac:dyDescent="0.45">
      <c r="A4969" t="str">
        <f t="shared" si="77"/>
        <v>Colón, Entre Ríos, Argentina</v>
      </c>
      <c r="B4969" t="s">
        <v>7424</v>
      </c>
      <c r="C4969" t="s">
        <v>7425</v>
      </c>
      <c r="D4969">
        <v>-32.2241</v>
      </c>
      <c r="E4969">
        <v>-58.1419</v>
      </c>
      <c r="F4969" t="s">
        <v>651</v>
      </c>
      <c r="G4969" t="s">
        <v>652</v>
      </c>
      <c r="H4969" t="s">
        <v>653</v>
      </c>
      <c r="I4969" t="s">
        <v>6539</v>
      </c>
      <c r="J4969" t="s">
        <v>366</v>
      </c>
      <c r="K4969">
        <v>24835</v>
      </c>
      <c r="L4969">
        <v>1032656120</v>
      </c>
    </row>
    <row r="4970" spans="1:12" x14ac:dyDescent="0.45">
      <c r="A4970" t="str">
        <f t="shared" si="77"/>
        <v>Colona, Illinois, United States</v>
      </c>
      <c r="B4970" t="s">
        <v>7426</v>
      </c>
      <c r="C4970" t="s">
        <v>7426</v>
      </c>
      <c r="D4970">
        <v>41.467799999999997</v>
      </c>
      <c r="E4970">
        <v>-90.344499999999996</v>
      </c>
      <c r="F4970" t="s">
        <v>530</v>
      </c>
      <c r="G4970" t="s">
        <v>531</v>
      </c>
      <c r="H4970" t="s">
        <v>532</v>
      </c>
      <c r="I4970" t="s">
        <v>824</v>
      </c>
      <c r="K4970">
        <v>5120</v>
      </c>
      <c r="L4970">
        <v>1840007098</v>
      </c>
    </row>
    <row r="4971" spans="1:12" x14ac:dyDescent="0.45">
      <c r="A4971" t="str">
        <f t="shared" si="77"/>
        <v>Colonia, Yap, Micronesia, Federated States Of</v>
      </c>
      <c r="B4971" t="s">
        <v>6189</v>
      </c>
      <c r="C4971" t="s">
        <v>6189</v>
      </c>
      <c r="D4971">
        <v>9.5144000000000002</v>
      </c>
      <c r="E4971">
        <v>138.1292</v>
      </c>
      <c r="F4971" t="s">
        <v>7427</v>
      </c>
      <c r="G4971" t="s">
        <v>7428</v>
      </c>
      <c r="H4971" t="s">
        <v>7429</v>
      </c>
      <c r="I4971" t="s">
        <v>7430</v>
      </c>
      <c r="J4971" t="s">
        <v>378</v>
      </c>
      <c r="L4971">
        <v>1583511563</v>
      </c>
    </row>
    <row r="4972" spans="1:12" x14ac:dyDescent="0.45">
      <c r="A4972" t="str">
        <f t="shared" si="77"/>
        <v>Colonia, New Jersey, United States</v>
      </c>
      <c r="B4972" t="s">
        <v>6189</v>
      </c>
      <c r="C4972" t="s">
        <v>6189</v>
      </c>
      <c r="D4972">
        <v>40.5929</v>
      </c>
      <c r="E4972">
        <v>-74.315100000000001</v>
      </c>
      <c r="F4972" t="s">
        <v>530</v>
      </c>
      <c r="G4972" t="s">
        <v>531</v>
      </c>
      <c r="H4972" t="s">
        <v>532</v>
      </c>
      <c r="I4972" t="s">
        <v>587</v>
      </c>
      <c r="K4972">
        <v>17734</v>
      </c>
      <c r="L4972">
        <v>1840005411</v>
      </c>
    </row>
    <row r="4973" spans="1:12" x14ac:dyDescent="0.45">
      <c r="A4973" t="str">
        <f t="shared" si="77"/>
        <v>Colonia del Sacramento, Colonia, Uruguay</v>
      </c>
      <c r="B4973" t="s">
        <v>7431</v>
      </c>
      <c r="C4973" t="s">
        <v>7431</v>
      </c>
      <c r="D4973">
        <v>-34.471400000000003</v>
      </c>
      <c r="E4973">
        <v>-57.844200000000001</v>
      </c>
      <c r="F4973" t="s">
        <v>1033</v>
      </c>
      <c r="G4973" t="s">
        <v>1034</v>
      </c>
      <c r="H4973" t="s">
        <v>1035</v>
      </c>
      <c r="I4973" t="s">
        <v>6189</v>
      </c>
      <c r="J4973" t="s">
        <v>378</v>
      </c>
      <c r="K4973">
        <v>26231</v>
      </c>
      <c r="L4973">
        <v>1858338569</v>
      </c>
    </row>
    <row r="4974" spans="1:12" x14ac:dyDescent="0.45">
      <c r="A4974" t="str">
        <f t="shared" si="77"/>
        <v>Colonia del Sol, Baja California Sur, Mexico</v>
      </c>
      <c r="B4974" t="s">
        <v>7432</v>
      </c>
      <c r="C4974" t="s">
        <v>7432</v>
      </c>
      <c r="D4974">
        <v>22.912500000000001</v>
      </c>
      <c r="E4974">
        <v>-109.9208</v>
      </c>
      <c r="F4974" t="s">
        <v>519</v>
      </c>
      <c r="G4974" t="s">
        <v>520</v>
      </c>
      <c r="H4974" t="s">
        <v>521</v>
      </c>
      <c r="I4974" t="s">
        <v>5793</v>
      </c>
      <c r="K4974">
        <v>64055</v>
      </c>
      <c r="L4974">
        <v>1484445555</v>
      </c>
    </row>
    <row r="4975" spans="1:12" x14ac:dyDescent="0.45">
      <c r="A4975" t="str">
        <f t="shared" si="77"/>
        <v>Colonia Nicolich, Canelones, Uruguay</v>
      </c>
      <c r="B4975" t="s">
        <v>7433</v>
      </c>
      <c r="C4975" t="s">
        <v>7433</v>
      </c>
      <c r="D4975">
        <v>-34.816099999999999</v>
      </c>
      <c r="E4975">
        <v>-56.0244</v>
      </c>
      <c r="F4975" t="s">
        <v>1033</v>
      </c>
      <c r="G4975" t="s">
        <v>1034</v>
      </c>
      <c r="H4975" t="s">
        <v>1035</v>
      </c>
      <c r="I4975" t="s">
        <v>2690</v>
      </c>
      <c r="K4975">
        <v>14686</v>
      </c>
      <c r="L4975">
        <v>1858537250</v>
      </c>
    </row>
    <row r="4976" spans="1:12" x14ac:dyDescent="0.45">
      <c r="A4976" t="str">
        <f t="shared" si="77"/>
        <v>Colonia Venustiano Carranza, Baja California, Mexico</v>
      </c>
      <c r="B4976" t="s">
        <v>7434</v>
      </c>
      <c r="C4976" t="s">
        <v>7434</v>
      </c>
      <c r="D4976">
        <v>32.227499999999999</v>
      </c>
      <c r="E4976">
        <v>-115.1703</v>
      </c>
      <c r="F4976" t="s">
        <v>519</v>
      </c>
      <c r="G4976" t="s">
        <v>520</v>
      </c>
      <c r="H4976" t="s">
        <v>521</v>
      </c>
      <c r="I4976" t="s">
        <v>1550</v>
      </c>
      <c r="K4976">
        <v>6098</v>
      </c>
      <c r="L4976">
        <v>1484353279</v>
      </c>
    </row>
    <row r="4977" spans="1:12" x14ac:dyDescent="0.45">
      <c r="A4977" t="str">
        <f t="shared" si="77"/>
        <v>Colonial Heights, Virginia, United States</v>
      </c>
      <c r="B4977" t="s">
        <v>7435</v>
      </c>
      <c r="C4977" t="s">
        <v>7435</v>
      </c>
      <c r="D4977">
        <v>37.265000000000001</v>
      </c>
      <c r="E4977">
        <v>-77.396900000000002</v>
      </c>
      <c r="F4977" t="s">
        <v>530</v>
      </c>
      <c r="G4977" t="s">
        <v>531</v>
      </c>
      <c r="H4977" t="s">
        <v>532</v>
      </c>
      <c r="I4977" t="s">
        <v>618</v>
      </c>
      <c r="K4977">
        <v>17370</v>
      </c>
      <c r="L4977">
        <v>1840003860</v>
      </c>
    </row>
    <row r="4978" spans="1:12" x14ac:dyDescent="0.45">
      <c r="A4978" t="str">
        <f t="shared" si="77"/>
        <v>Colonial Park, Pennsylvania, United States</v>
      </c>
      <c r="B4978" t="s">
        <v>7436</v>
      </c>
      <c r="C4978" t="s">
        <v>7436</v>
      </c>
      <c r="D4978">
        <v>40.299700000000001</v>
      </c>
      <c r="E4978">
        <v>-76.806799999999996</v>
      </c>
      <c r="F4978" t="s">
        <v>530</v>
      </c>
      <c r="G4978" t="s">
        <v>531</v>
      </c>
      <c r="H4978" t="s">
        <v>532</v>
      </c>
      <c r="I4978" t="s">
        <v>620</v>
      </c>
      <c r="K4978">
        <v>12886</v>
      </c>
      <c r="L4978">
        <v>1840005398</v>
      </c>
    </row>
    <row r="4979" spans="1:12" x14ac:dyDescent="0.45">
      <c r="A4979" t="str">
        <f t="shared" si="77"/>
        <v>Colonie, New York, United States</v>
      </c>
      <c r="B4979" t="s">
        <v>7437</v>
      </c>
      <c r="C4979" t="s">
        <v>7437</v>
      </c>
      <c r="D4979">
        <v>42.739600000000003</v>
      </c>
      <c r="E4979">
        <v>-73.787400000000005</v>
      </c>
      <c r="F4979" t="s">
        <v>530</v>
      </c>
      <c r="G4979" t="s">
        <v>531</v>
      </c>
      <c r="H4979" t="s">
        <v>532</v>
      </c>
      <c r="I4979" t="s">
        <v>803</v>
      </c>
      <c r="K4979">
        <v>82882</v>
      </c>
      <c r="L4979">
        <v>1840004495</v>
      </c>
    </row>
    <row r="4980" spans="1:12" x14ac:dyDescent="0.45">
      <c r="A4980" t="str">
        <f t="shared" si="77"/>
        <v>Colorado, Paraná, Brazil</v>
      </c>
      <c r="B4980" t="s">
        <v>1071</v>
      </c>
      <c r="C4980" t="s">
        <v>1071</v>
      </c>
      <c r="D4980">
        <v>-22.837800000000001</v>
      </c>
      <c r="E4980">
        <v>-51.972799999999999</v>
      </c>
      <c r="F4980" t="s">
        <v>491</v>
      </c>
      <c r="G4980" t="s">
        <v>492</v>
      </c>
      <c r="H4980" t="s">
        <v>493</v>
      </c>
      <c r="I4980" t="s">
        <v>2206</v>
      </c>
      <c r="K4980">
        <v>22345</v>
      </c>
      <c r="L4980">
        <v>1076860546</v>
      </c>
    </row>
    <row r="4981" spans="1:12" x14ac:dyDescent="0.45">
      <c r="A4981" t="str">
        <f t="shared" si="77"/>
        <v>Colorado City, Arizona, United States</v>
      </c>
      <c r="B4981" t="s">
        <v>7438</v>
      </c>
      <c r="C4981" t="s">
        <v>7438</v>
      </c>
      <c r="D4981">
        <v>36.977400000000003</v>
      </c>
      <c r="E4981">
        <v>-112.983</v>
      </c>
      <c r="F4981" t="s">
        <v>530</v>
      </c>
      <c r="G4981" t="s">
        <v>531</v>
      </c>
      <c r="H4981" t="s">
        <v>532</v>
      </c>
      <c r="I4981" t="s">
        <v>2117</v>
      </c>
      <c r="K4981">
        <v>8258</v>
      </c>
      <c r="L4981">
        <v>1840023170</v>
      </c>
    </row>
    <row r="4982" spans="1:12" x14ac:dyDescent="0.45">
      <c r="A4982" t="str">
        <f t="shared" si="77"/>
        <v>Colorado City, Texas, United States</v>
      </c>
      <c r="B4982" t="s">
        <v>7438</v>
      </c>
      <c r="C4982" t="s">
        <v>7438</v>
      </c>
      <c r="D4982">
        <v>32.3994</v>
      </c>
      <c r="E4982">
        <v>-100.8582</v>
      </c>
      <c r="F4982" t="s">
        <v>530</v>
      </c>
      <c r="G4982" t="s">
        <v>531</v>
      </c>
      <c r="H4982" t="s">
        <v>532</v>
      </c>
      <c r="I4982" t="s">
        <v>610</v>
      </c>
      <c r="K4982">
        <v>5533</v>
      </c>
      <c r="L4982">
        <v>1840019472</v>
      </c>
    </row>
    <row r="4983" spans="1:12" x14ac:dyDescent="0.45">
      <c r="A4983" t="str">
        <f t="shared" si="77"/>
        <v>Colorado Springs, Colorado, United States</v>
      </c>
      <c r="B4983" t="s">
        <v>7439</v>
      </c>
      <c r="C4983" t="s">
        <v>7439</v>
      </c>
      <c r="D4983">
        <v>38.867400000000004</v>
      </c>
      <c r="E4983">
        <v>-104.7606</v>
      </c>
      <c r="F4983" t="s">
        <v>530</v>
      </c>
      <c r="G4983" t="s">
        <v>531</v>
      </c>
      <c r="H4983" t="s">
        <v>532</v>
      </c>
      <c r="I4983" t="s">
        <v>1071</v>
      </c>
      <c r="K4983">
        <v>642413</v>
      </c>
      <c r="L4983">
        <v>1840018825</v>
      </c>
    </row>
    <row r="4984" spans="1:12" x14ac:dyDescent="0.45">
      <c r="A4984" t="str">
        <f t="shared" si="77"/>
        <v>Colton, California, United States</v>
      </c>
      <c r="B4984" t="s">
        <v>7440</v>
      </c>
      <c r="C4984" t="s">
        <v>7440</v>
      </c>
      <c r="D4984">
        <v>34.053800000000003</v>
      </c>
      <c r="E4984">
        <v>-117.3254</v>
      </c>
      <c r="F4984" t="s">
        <v>530</v>
      </c>
      <c r="G4984" t="s">
        <v>531</v>
      </c>
      <c r="H4984" t="s">
        <v>532</v>
      </c>
      <c r="I4984" t="s">
        <v>754</v>
      </c>
      <c r="K4984">
        <v>54824</v>
      </c>
      <c r="L4984">
        <v>1840019120</v>
      </c>
    </row>
    <row r="4985" spans="1:12" x14ac:dyDescent="0.45">
      <c r="A4985" t="str">
        <f t="shared" si="77"/>
        <v>Colts Neck, New Jersey, United States</v>
      </c>
      <c r="B4985" t="s">
        <v>7441</v>
      </c>
      <c r="C4985" t="s">
        <v>7441</v>
      </c>
      <c r="D4985">
        <v>40.2928</v>
      </c>
      <c r="E4985">
        <v>-74.168000000000006</v>
      </c>
      <c r="F4985" t="s">
        <v>530</v>
      </c>
      <c r="G4985" t="s">
        <v>531</v>
      </c>
      <c r="H4985" t="s">
        <v>532</v>
      </c>
      <c r="I4985" t="s">
        <v>587</v>
      </c>
      <c r="K4985">
        <v>9948</v>
      </c>
      <c r="L4985">
        <v>1840081833</v>
      </c>
    </row>
    <row r="4986" spans="1:12" x14ac:dyDescent="0.45">
      <c r="A4986" t="str">
        <f t="shared" si="77"/>
        <v>Columbia, South Carolina, United States</v>
      </c>
      <c r="B4986" t="s">
        <v>7442</v>
      </c>
      <c r="C4986" t="s">
        <v>7442</v>
      </c>
      <c r="D4986">
        <v>34.037599999999998</v>
      </c>
      <c r="E4986">
        <v>-80.903700000000001</v>
      </c>
      <c r="F4986" t="s">
        <v>530</v>
      </c>
      <c r="G4986" t="s">
        <v>531</v>
      </c>
      <c r="H4986" t="s">
        <v>532</v>
      </c>
      <c r="I4986" t="s">
        <v>534</v>
      </c>
      <c r="J4986" t="s">
        <v>378</v>
      </c>
      <c r="K4986">
        <v>560041</v>
      </c>
      <c r="L4986">
        <v>1840014730</v>
      </c>
    </row>
    <row r="4987" spans="1:12" x14ac:dyDescent="0.45">
      <c r="A4987" t="str">
        <f t="shared" si="77"/>
        <v>Columbia, Missouri, United States</v>
      </c>
      <c r="B4987" t="s">
        <v>7442</v>
      </c>
      <c r="C4987" t="s">
        <v>7442</v>
      </c>
      <c r="D4987">
        <v>38.947800000000001</v>
      </c>
      <c r="E4987">
        <v>-92.325599999999994</v>
      </c>
      <c r="F4987" t="s">
        <v>530</v>
      </c>
      <c r="G4987" t="s">
        <v>531</v>
      </c>
      <c r="H4987" t="s">
        <v>532</v>
      </c>
      <c r="I4987" t="s">
        <v>884</v>
      </c>
      <c r="K4987">
        <v>141645</v>
      </c>
      <c r="L4987">
        <v>1840007391</v>
      </c>
    </row>
    <row r="4988" spans="1:12" x14ac:dyDescent="0.45">
      <c r="A4988" t="str">
        <f t="shared" si="77"/>
        <v>Columbia, Maryland, United States</v>
      </c>
      <c r="B4988" t="s">
        <v>7442</v>
      </c>
      <c r="C4988" t="s">
        <v>7442</v>
      </c>
      <c r="D4988">
        <v>39.200400000000002</v>
      </c>
      <c r="E4988">
        <v>-76.858999999999995</v>
      </c>
      <c r="F4988" t="s">
        <v>530</v>
      </c>
      <c r="G4988" t="s">
        <v>531</v>
      </c>
      <c r="H4988" t="s">
        <v>532</v>
      </c>
      <c r="I4988" t="s">
        <v>588</v>
      </c>
      <c r="K4988">
        <v>103663</v>
      </c>
      <c r="L4988">
        <v>1840005803</v>
      </c>
    </row>
    <row r="4989" spans="1:12" x14ac:dyDescent="0.45">
      <c r="A4989" t="str">
        <f t="shared" si="77"/>
        <v>Columbia, Tennessee, United States</v>
      </c>
      <c r="B4989" t="s">
        <v>7442</v>
      </c>
      <c r="C4989" t="s">
        <v>7442</v>
      </c>
      <c r="D4989">
        <v>35.6235</v>
      </c>
      <c r="E4989">
        <v>-87.048599999999993</v>
      </c>
      <c r="F4989" t="s">
        <v>530</v>
      </c>
      <c r="G4989" t="s">
        <v>531</v>
      </c>
      <c r="H4989" t="s">
        <v>532</v>
      </c>
      <c r="I4989" t="s">
        <v>1466</v>
      </c>
      <c r="K4989">
        <v>40663</v>
      </c>
      <c r="L4989">
        <v>1840014518</v>
      </c>
    </row>
    <row r="4990" spans="1:12" x14ac:dyDescent="0.45">
      <c r="A4990" t="str">
        <f t="shared" si="77"/>
        <v>Columbia, Illinois, United States</v>
      </c>
      <c r="B4990" t="s">
        <v>7442</v>
      </c>
      <c r="C4990" t="s">
        <v>7442</v>
      </c>
      <c r="D4990">
        <v>38.458100000000002</v>
      </c>
      <c r="E4990">
        <v>-90.215599999999995</v>
      </c>
      <c r="F4990" t="s">
        <v>530</v>
      </c>
      <c r="G4990" t="s">
        <v>531</v>
      </c>
      <c r="H4990" t="s">
        <v>532</v>
      </c>
      <c r="I4990" t="s">
        <v>824</v>
      </c>
      <c r="K4990">
        <v>10513</v>
      </c>
      <c r="L4990">
        <v>1840007502</v>
      </c>
    </row>
    <row r="4991" spans="1:12" x14ac:dyDescent="0.45">
      <c r="A4991" t="str">
        <f t="shared" si="77"/>
        <v>Columbia, Pennsylvania, United States</v>
      </c>
      <c r="B4991" t="s">
        <v>7442</v>
      </c>
      <c r="C4991" t="s">
        <v>7442</v>
      </c>
      <c r="D4991">
        <v>40.034799999999997</v>
      </c>
      <c r="E4991">
        <v>-76.494399999999999</v>
      </c>
      <c r="F4991" t="s">
        <v>530</v>
      </c>
      <c r="G4991" t="s">
        <v>531</v>
      </c>
      <c r="H4991" t="s">
        <v>532</v>
      </c>
      <c r="I4991" t="s">
        <v>620</v>
      </c>
      <c r="K4991">
        <v>10355</v>
      </c>
      <c r="L4991">
        <v>1840003713</v>
      </c>
    </row>
    <row r="4992" spans="1:12" x14ac:dyDescent="0.45">
      <c r="A4992" t="str">
        <f t="shared" si="77"/>
        <v>Columbia, Mississippi, United States</v>
      </c>
      <c r="B4992" t="s">
        <v>7442</v>
      </c>
      <c r="C4992" t="s">
        <v>7442</v>
      </c>
      <c r="D4992">
        <v>31.256399999999999</v>
      </c>
      <c r="E4992">
        <v>-89.826599999999999</v>
      </c>
      <c r="F4992" t="s">
        <v>530</v>
      </c>
      <c r="G4992" t="s">
        <v>531</v>
      </c>
      <c r="H4992" t="s">
        <v>532</v>
      </c>
      <c r="I4992" t="s">
        <v>1875</v>
      </c>
      <c r="K4992">
        <v>6468</v>
      </c>
      <c r="L4992">
        <v>1840014970</v>
      </c>
    </row>
    <row r="4993" spans="1:12" x14ac:dyDescent="0.45">
      <c r="A4993" t="str">
        <f t="shared" si="77"/>
        <v>Columbia, Connecticut, United States</v>
      </c>
      <c r="B4993" t="s">
        <v>7442</v>
      </c>
      <c r="C4993" t="s">
        <v>7442</v>
      </c>
      <c r="D4993">
        <v>41.693899999999999</v>
      </c>
      <c r="E4993">
        <v>-72.307199999999995</v>
      </c>
      <c r="F4993" t="s">
        <v>530</v>
      </c>
      <c r="G4993" t="s">
        <v>531</v>
      </c>
      <c r="H4993" t="s">
        <v>532</v>
      </c>
      <c r="I4993" t="s">
        <v>2109</v>
      </c>
      <c r="K4993">
        <v>5421</v>
      </c>
      <c r="L4993">
        <v>1840034367</v>
      </c>
    </row>
    <row r="4994" spans="1:12" x14ac:dyDescent="0.45">
      <c r="A4994" t="str">
        <f t="shared" si="77"/>
        <v>Columbia City, Indiana, United States</v>
      </c>
      <c r="B4994" t="s">
        <v>7443</v>
      </c>
      <c r="C4994" t="s">
        <v>7443</v>
      </c>
      <c r="D4994">
        <v>41.161200000000001</v>
      </c>
      <c r="E4994">
        <v>-85.485500000000002</v>
      </c>
      <c r="F4994" t="s">
        <v>530</v>
      </c>
      <c r="G4994" t="s">
        <v>531</v>
      </c>
      <c r="H4994" t="s">
        <v>532</v>
      </c>
      <c r="I4994" t="s">
        <v>1964</v>
      </c>
      <c r="K4994">
        <v>9735</v>
      </c>
      <c r="L4994">
        <v>1840007140</v>
      </c>
    </row>
    <row r="4995" spans="1:12" x14ac:dyDescent="0.45">
      <c r="A4995" t="str">
        <f t="shared" ref="A4995:A5058" si="78">CONCATENATE(B4995,", ",I4995,", ",F4995)</f>
        <v>Columbia Falls, Montana, United States</v>
      </c>
      <c r="B4995" t="s">
        <v>7444</v>
      </c>
      <c r="C4995" t="s">
        <v>7444</v>
      </c>
      <c r="D4995">
        <v>48.370800000000003</v>
      </c>
      <c r="E4995">
        <v>-114.19029999999999</v>
      </c>
      <c r="F4995" t="s">
        <v>530</v>
      </c>
      <c r="G4995" t="s">
        <v>531</v>
      </c>
      <c r="H4995" t="s">
        <v>532</v>
      </c>
      <c r="I4995" t="s">
        <v>1919</v>
      </c>
      <c r="K4995">
        <v>7556</v>
      </c>
      <c r="L4995">
        <v>1840018351</v>
      </c>
    </row>
    <row r="4996" spans="1:12" x14ac:dyDescent="0.45">
      <c r="A4996" t="str">
        <f t="shared" si="78"/>
        <v>Columbia Heights, Minnesota, United States</v>
      </c>
      <c r="B4996" t="s">
        <v>7445</v>
      </c>
      <c r="C4996" t="s">
        <v>7445</v>
      </c>
      <c r="D4996">
        <v>45.048400000000001</v>
      </c>
      <c r="E4996">
        <v>-93.247200000000007</v>
      </c>
      <c r="F4996" t="s">
        <v>530</v>
      </c>
      <c r="G4996" t="s">
        <v>531</v>
      </c>
      <c r="H4996" t="s">
        <v>532</v>
      </c>
      <c r="I4996" t="s">
        <v>1433</v>
      </c>
      <c r="K4996">
        <v>20427</v>
      </c>
      <c r="L4996">
        <v>1840006712</v>
      </c>
    </row>
    <row r="4997" spans="1:12" x14ac:dyDescent="0.45">
      <c r="A4997" t="str">
        <f t="shared" si="78"/>
        <v>Columbiana, Ohio, United States</v>
      </c>
      <c r="B4997" t="s">
        <v>7446</v>
      </c>
      <c r="C4997" t="s">
        <v>7446</v>
      </c>
      <c r="D4997">
        <v>40.887099999999997</v>
      </c>
      <c r="E4997">
        <v>-80.674999999999997</v>
      </c>
      <c r="F4997" t="s">
        <v>530</v>
      </c>
      <c r="G4997" t="s">
        <v>531</v>
      </c>
      <c r="H4997" t="s">
        <v>532</v>
      </c>
      <c r="I4997" t="s">
        <v>799</v>
      </c>
      <c r="K4997">
        <v>7931</v>
      </c>
      <c r="L4997">
        <v>1840007175</v>
      </c>
    </row>
    <row r="4998" spans="1:12" x14ac:dyDescent="0.45">
      <c r="A4998" t="str">
        <f t="shared" si="78"/>
        <v>Columbine, Colorado, United States</v>
      </c>
      <c r="B4998" t="s">
        <v>7447</v>
      </c>
      <c r="C4998" t="s">
        <v>7447</v>
      </c>
      <c r="D4998">
        <v>39.587899999999998</v>
      </c>
      <c r="E4998">
        <v>-105.0694</v>
      </c>
      <c r="F4998" t="s">
        <v>530</v>
      </c>
      <c r="G4998" t="s">
        <v>531</v>
      </c>
      <c r="H4998" t="s">
        <v>532</v>
      </c>
      <c r="I4998" t="s">
        <v>1071</v>
      </c>
      <c r="K4998">
        <v>25094</v>
      </c>
      <c r="L4998">
        <v>1840135257</v>
      </c>
    </row>
    <row r="4999" spans="1:12" x14ac:dyDescent="0.45">
      <c r="A4999" t="str">
        <f t="shared" si="78"/>
        <v>Columbus, Ohio, United States</v>
      </c>
      <c r="B4999" t="s">
        <v>7448</v>
      </c>
      <c r="C4999" t="s">
        <v>7448</v>
      </c>
      <c r="D4999">
        <v>39.986199999999997</v>
      </c>
      <c r="E4999">
        <v>-82.984999999999999</v>
      </c>
      <c r="F4999" t="s">
        <v>530</v>
      </c>
      <c r="G4999" t="s">
        <v>531</v>
      </c>
      <c r="H4999" t="s">
        <v>532</v>
      </c>
      <c r="I4999" t="s">
        <v>799</v>
      </c>
      <c r="J4999" t="s">
        <v>378</v>
      </c>
      <c r="K4999">
        <v>1562009</v>
      </c>
      <c r="L4999">
        <v>1840003760</v>
      </c>
    </row>
    <row r="5000" spans="1:12" x14ac:dyDescent="0.45">
      <c r="A5000" t="str">
        <f t="shared" si="78"/>
        <v>Columbus, Georgia, United States</v>
      </c>
      <c r="B5000" t="s">
        <v>7448</v>
      </c>
      <c r="C5000" t="s">
        <v>7448</v>
      </c>
      <c r="D5000">
        <v>32.51</v>
      </c>
      <c r="E5000">
        <v>-84.877099999999999</v>
      </c>
      <c r="F5000" t="s">
        <v>530</v>
      </c>
      <c r="G5000" t="s">
        <v>531</v>
      </c>
      <c r="H5000" t="s">
        <v>532</v>
      </c>
      <c r="I5000" t="s">
        <v>763</v>
      </c>
      <c r="K5000">
        <v>261445</v>
      </c>
      <c r="L5000">
        <v>1840014887</v>
      </c>
    </row>
    <row r="5001" spans="1:12" x14ac:dyDescent="0.45">
      <c r="A5001" t="str">
        <f t="shared" si="78"/>
        <v>Columbus, Indiana, United States</v>
      </c>
      <c r="B5001" t="s">
        <v>7448</v>
      </c>
      <c r="C5001" t="s">
        <v>7448</v>
      </c>
      <c r="D5001">
        <v>39.209299999999999</v>
      </c>
      <c r="E5001">
        <v>-85.918300000000002</v>
      </c>
      <c r="F5001" t="s">
        <v>530</v>
      </c>
      <c r="G5001" t="s">
        <v>531</v>
      </c>
      <c r="H5001" t="s">
        <v>532</v>
      </c>
      <c r="I5001" t="s">
        <v>1964</v>
      </c>
      <c r="K5001">
        <v>59897</v>
      </c>
      <c r="L5001">
        <v>1840013714</v>
      </c>
    </row>
    <row r="5002" spans="1:12" x14ac:dyDescent="0.45">
      <c r="A5002" t="str">
        <f t="shared" si="78"/>
        <v>Columbus, Mississippi, United States</v>
      </c>
      <c r="B5002" t="s">
        <v>7448</v>
      </c>
      <c r="C5002" t="s">
        <v>7448</v>
      </c>
      <c r="D5002">
        <v>33.508800000000001</v>
      </c>
      <c r="E5002">
        <v>-88.409599999999998</v>
      </c>
      <c r="F5002" t="s">
        <v>530</v>
      </c>
      <c r="G5002" t="s">
        <v>531</v>
      </c>
      <c r="H5002" t="s">
        <v>532</v>
      </c>
      <c r="I5002" t="s">
        <v>1875</v>
      </c>
      <c r="K5002">
        <v>31084</v>
      </c>
      <c r="L5002">
        <v>1840014807</v>
      </c>
    </row>
    <row r="5003" spans="1:12" x14ac:dyDescent="0.45">
      <c r="A5003" t="str">
        <f t="shared" si="78"/>
        <v>Columbus, Nebraska, United States</v>
      </c>
      <c r="B5003" t="s">
        <v>7448</v>
      </c>
      <c r="C5003" t="s">
        <v>7448</v>
      </c>
      <c r="D5003">
        <v>41.436799999999998</v>
      </c>
      <c r="E5003">
        <v>-97.356300000000005</v>
      </c>
      <c r="F5003" t="s">
        <v>530</v>
      </c>
      <c r="G5003" t="s">
        <v>531</v>
      </c>
      <c r="H5003" t="s">
        <v>532</v>
      </c>
      <c r="I5003" t="s">
        <v>1604</v>
      </c>
      <c r="K5003">
        <v>23463</v>
      </c>
      <c r="L5003">
        <v>1840003345</v>
      </c>
    </row>
    <row r="5004" spans="1:12" x14ac:dyDescent="0.45">
      <c r="A5004" t="str">
        <f t="shared" si="78"/>
        <v>Columbus, Wisconsin, United States</v>
      </c>
      <c r="B5004" t="s">
        <v>7448</v>
      </c>
      <c r="C5004" t="s">
        <v>7448</v>
      </c>
      <c r="D5004">
        <v>43.3354</v>
      </c>
      <c r="E5004">
        <v>-89.03</v>
      </c>
      <c r="F5004" t="s">
        <v>530</v>
      </c>
      <c r="G5004" t="s">
        <v>531</v>
      </c>
      <c r="H5004" t="s">
        <v>532</v>
      </c>
      <c r="I5004" t="s">
        <v>1611</v>
      </c>
      <c r="K5004">
        <v>6793</v>
      </c>
      <c r="L5004">
        <v>1840002708</v>
      </c>
    </row>
    <row r="5005" spans="1:12" x14ac:dyDescent="0.45">
      <c r="A5005" t="str">
        <f t="shared" si="78"/>
        <v>Colusa, California, United States</v>
      </c>
      <c r="B5005" t="s">
        <v>7449</v>
      </c>
      <c r="C5005" t="s">
        <v>7449</v>
      </c>
      <c r="D5005">
        <v>39.2059</v>
      </c>
      <c r="E5005">
        <v>-122.0125</v>
      </c>
      <c r="F5005" t="s">
        <v>530</v>
      </c>
      <c r="G5005" t="s">
        <v>531</v>
      </c>
      <c r="H5005" t="s">
        <v>532</v>
      </c>
      <c r="I5005" t="s">
        <v>754</v>
      </c>
      <c r="K5005">
        <v>6891</v>
      </c>
      <c r="L5005">
        <v>1840018810</v>
      </c>
    </row>
    <row r="5006" spans="1:12" x14ac:dyDescent="0.45">
      <c r="A5006" t="str">
        <f t="shared" si="78"/>
        <v>Colville, Washington, United States</v>
      </c>
      <c r="B5006" t="s">
        <v>7450</v>
      </c>
      <c r="C5006" t="s">
        <v>7450</v>
      </c>
      <c r="D5006">
        <v>48.545400000000001</v>
      </c>
      <c r="E5006">
        <v>-117.8986</v>
      </c>
      <c r="F5006" t="s">
        <v>530</v>
      </c>
      <c r="G5006" t="s">
        <v>531</v>
      </c>
      <c r="H5006" t="s">
        <v>532</v>
      </c>
      <c r="I5006" t="s">
        <v>585</v>
      </c>
      <c r="K5006">
        <v>5135</v>
      </c>
      <c r="L5006">
        <v>1840018361</v>
      </c>
    </row>
    <row r="5007" spans="1:12" x14ac:dyDescent="0.45">
      <c r="A5007" t="str">
        <f t="shared" si="78"/>
        <v>Colwood, British Columbia, Canada</v>
      </c>
      <c r="B5007" t="s">
        <v>7451</v>
      </c>
      <c r="C5007" t="s">
        <v>7451</v>
      </c>
      <c r="D5007">
        <v>48.4236</v>
      </c>
      <c r="E5007">
        <v>-123.4958</v>
      </c>
      <c r="F5007" t="s">
        <v>541</v>
      </c>
      <c r="G5007" t="s">
        <v>542</v>
      </c>
      <c r="H5007" t="s">
        <v>543</v>
      </c>
      <c r="I5007" t="s">
        <v>544</v>
      </c>
      <c r="K5007">
        <v>16859</v>
      </c>
      <c r="L5007">
        <v>1124000395</v>
      </c>
    </row>
    <row r="5008" spans="1:12" x14ac:dyDescent="0.45">
      <c r="A5008" t="str">
        <f t="shared" si="78"/>
        <v>Colwyn Bay, Conwy, United Kingdom</v>
      </c>
      <c r="B5008" t="s">
        <v>7452</v>
      </c>
      <c r="C5008" t="s">
        <v>7452</v>
      </c>
      <c r="D5008">
        <v>53.29</v>
      </c>
      <c r="E5008">
        <v>-3.7</v>
      </c>
      <c r="F5008" t="s">
        <v>536</v>
      </c>
      <c r="G5008" t="s">
        <v>537</v>
      </c>
      <c r="H5008" t="s">
        <v>538</v>
      </c>
      <c r="I5008" t="s">
        <v>593</v>
      </c>
      <c r="K5008">
        <v>34284</v>
      </c>
      <c r="L5008">
        <v>1826306536</v>
      </c>
    </row>
    <row r="5009" spans="1:12" x14ac:dyDescent="0.45">
      <c r="A5009" t="str">
        <f t="shared" si="78"/>
        <v>Comala, Colima, Mexico</v>
      </c>
      <c r="B5009" t="s">
        <v>7453</v>
      </c>
      <c r="C5009" t="s">
        <v>7453</v>
      </c>
      <c r="D5009">
        <v>19.320799999999998</v>
      </c>
      <c r="E5009">
        <v>-103.7603</v>
      </c>
      <c r="F5009" t="s">
        <v>519</v>
      </c>
      <c r="G5009" t="s">
        <v>520</v>
      </c>
      <c r="H5009" t="s">
        <v>521</v>
      </c>
      <c r="I5009" t="s">
        <v>7393</v>
      </c>
      <c r="J5009" t="s">
        <v>366</v>
      </c>
      <c r="K5009">
        <v>20888</v>
      </c>
      <c r="L5009">
        <v>1484287042</v>
      </c>
    </row>
    <row r="5010" spans="1:12" x14ac:dyDescent="0.45">
      <c r="A5010" t="str">
        <f t="shared" si="78"/>
        <v>Comallo, Río Negro, Argentina</v>
      </c>
      <c r="B5010" t="s">
        <v>7454</v>
      </c>
      <c r="C5010" t="s">
        <v>7454</v>
      </c>
      <c r="D5010">
        <v>-41.033299999999997</v>
      </c>
      <c r="E5010">
        <v>-70.266599999999997</v>
      </c>
      <c r="F5010" t="s">
        <v>651</v>
      </c>
      <c r="G5010" t="s">
        <v>652</v>
      </c>
      <c r="H5010" t="s">
        <v>653</v>
      </c>
      <c r="I5010" t="s">
        <v>1593</v>
      </c>
      <c r="K5010">
        <v>741</v>
      </c>
      <c r="L5010">
        <v>1032806030</v>
      </c>
    </row>
    <row r="5011" spans="1:12" x14ac:dyDescent="0.45">
      <c r="A5011" t="str">
        <f t="shared" si="78"/>
        <v>Comandante Fontana, Formosa, Argentina</v>
      </c>
      <c r="B5011" t="s">
        <v>7455</v>
      </c>
      <c r="C5011" t="s">
        <v>7455</v>
      </c>
      <c r="D5011">
        <v>-25.333300000000001</v>
      </c>
      <c r="E5011">
        <v>-59.683300000000003</v>
      </c>
      <c r="F5011" t="s">
        <v>651</v>
      </c>
      <c r="G5011" t="s">
        <v>652</v>
      </c>
      <c r="H5011" t="s">
        <v>653</v>
      </c>
      <c r="I5011" t="s">
        <v>7456</v>
      </c>
      <c r="J5011" t="s">
        <v>366</v>
      </c>
      <c r="K5011">
        <v>4277</v>
      </c>
      <c r="L5011">
        <v>1032594164</v>
      </c>
    </row>
    <row r="5012" spans="1:12" x14ac:dyDescent="0.45">
      <c r="A5012" t="str">
        <f t="shared" si="78"/>
        <v>Comandante Luis Piedra Buena, Santa Cruz, Argentina</v>
      </c>
      <c r="B5012" t="s">
        <v>7457</v>
      </c>
      <c r="C5012" t="s">
        <v>7457</v>
      </c>
      <c r="D5012">
        <v>-49.974499999999999</v>
      </c>
      <c r="E5012">
        <v>-68.903499999999994</v>
      </c>
      <c r="F5012" t="s">
        <v>651</v>
      </c>
      <c r="G5012" t="s">
        <v>652</v>
      </c>
      <c r="H5012" t="s">
        <v>653</v>
      </c>
      <c r="I5012" t="s">
        <v>2535</v>
      </c>
      <c r="K5012">
        <v>410</v>
      </c>
      <c r="L5012">
        <v>1032946044</v>
      </c>
    </row>
    <row r="5013" spans="1:12" x14ac:dyDescent="0.45">
      <c r="A5013" t="str">
        <f t="shared" si="78"/>
        <v>Comăneşti, Bacău, Romania</v>
      </c>
      <c r="B5013" t="s">
        <v>7458</v>
      </c>
      <c r="C5013" t="s">
        <v>7459</v>
      </c>
      <c r="D5013">
        <v>46.413200000000003</v>
      </c>
      <c r="E5013">
        <v>26.436199999999999</v>
      </c>
      <c r="F5013" t="s">
        <v>665</v>
      </c>
      <c r="G5013" t="s">
        <v>666</v>
      </c>
      <c r="H5013" t="s">
        <v>667</v>
      </c>
      <c r="I5013" t="s">
        <v>2944</v>
      </c>
      <c r="K5013">
        <v>19568</v>
      </c>
      <c r="L5013">
        <v>1642511009</v>
      </c>
    </row>
    <row r="5014" spans="1:12" x14ac:dyDescent="0.45">
      <c r="A5014" t="str">
        <f t="shared" si="78"/>
        <v>Comarapa, Santa Cruz, Bolivia</v>
      </c>
      <c r="B5014" t="s">
        <v>7460</v>
      </c>
      <c r="C5014" t="s">
        <v>7460</v>
      </c>
      <c r="D5014">
        <v>-17.913599999999999</v>
      </c>
      <c r="E5014">
        <v>-64.529700000000005</v>
      </c>
      <c r="F5014" t="s">
        <v>726</v>
      </c>
      <c r="G5014" t="s">
        <v>727</v>
      </c>
      <c r="H5014" t="s">
        <v>728</v>
      </c>
      <c r="I5014" t="s">
        <v>2535</v>
      </c>
      <c r="K5014">
        <v>15919</v>
      </c>
      <c r="L5014">
        <v>1068701913</v>
      </c>
    </row>
    <row r="5015" spans="1:12" x14ac:dyDescent="0.45">
      <c r="A5015" t="str">
        <f t="shared" si="78"/>
        <v>Comarnic, Prahova, Romania</v>
      </c>
      <c r="B5015" t="s">
        <v>7461</v>
      </c>
      <c r="C5015" t="s">
        <v>7461</v>
      </c>
      <c r="D5015">
        <v>45.251100000000001</v>
      </c>
      <c r="E5015">
        <v>25.635300000000001</v>
      </c>
      <c r="F5015" t="s">
        <v>665</v>
      </c>
      <c r="G5015" t="s">
        <v>666</v>
      </c>
      <c r="H5015" t="s">
        <v>667</v>
      </c>
      <c r="I5015" t="s">
        <v>3151</v>
      </c>
      <c r="K5015">
        <v>11970</v>
      </c>
      <c r="L5015">
        <v>1642476433</v>
      </c>
    </row>
    <row r="5016" spans="1:12" x14ac:dyDescent="0.45">
      <c r="A5016" t="str">
        <f t="shared" si="78"/>
        <v>Comayagua, Comayagua, Honduras</v>
      </c>
      <c r="B5016" t="s">
        <v>7462</v>
      </c>
      <c r="C5016" t="s">
        <v>7462</v>
      </c>
      <c r="D5016">
        <v>14.46</v>
      </c>
      <c r="E5016">
        <v>-87.65</v>
      </c>
      <c r="F5016" t="s">
        <v>5403</v>
      </c>
      <c r="G5016" t="s">
        <v>5404</v>
      </c>
      <c r="H5016" t="s">
        <v>5405</v>
      </c>
      <c r="I5016" t="s">
        <v>7462</v>
      </c>
      <c r="J5016" t="s">
        <v>378</v>
      </c>
      <c r="K5016">
        <v>144785</v>
      </c>
      <c r="L5016">
        <v>1340015594</v>
      </c>
    </row>
    <row r="5017" spans="1:12" x14ac:dyDescent="0.45">
      <c r="A5017" t="str">
        <f t="shared" si="78"/>
        <v>Comayagüela, Francisco Morazán, Honduras</v>
      </c>
      <c r="B5017" t="s">
        <v>7463</v>
      </c>
      <c r="C5017" t="s">
        <v>7464</v>
      </c>
      <c r="D5017">
        <v>14.083299999999999</v>
      </c>
      <c r="E5017">
        <v>-87.216700000000003</v>
      </c>
      <c r="F5017" t="s">
        <v>5403</v>
      </c>
      <c r="G5017" t="s">
        <v>5404</v>
      </c>
      <c r="H5017" t="s">
        <v>5405</v>
      </c>
      <c r="I5017" t="s">
        <v>7465</v>
      </c>
      <c r="K5017">
        <v>1250000</v>
      </c>
      <c r="L5017">
        <v>1340762485</v>
      </c>
    </row>
    <row r="5018" spans="1:12" x14ac:dyDescent="0.45">
      <c r="A5018" t="str">
        <f t="shared" si="78"/>
        <v>Combarbalá, Coquimbo, Chile</v>
      </c>
      <c r="B5018" t="s">
        <v>7466</v>
      </c>
      <c r="C5018" t="s">
        <v>7467</v>
      </c>
      <c r="D5018">
        <v>-31.18</v>
      </c>
      <c r="E5018">
        <v>-71</v>
      </c>
      <c r="F5018" t="s">
        <v>1502</v>
      </c>
      <c r="G5018" t="s">
        <v>1503</v>
      </c>
      <c r="H5018" t="s">
        <v>1504</v>
      </c>
      <c r="I5018" t="s">
        <v>7468</v>
      </c>
      <c r="K5018">
        <v>5134</v>
      </c>
      <c r="L5018">
        <v>1152896722</v>
      </c>
    </row>
    <row r="5019" spans="1:12" x14ac:dyDescent="0.45">
      <c r="A5019" t="str">
        <f t="shared" si="78"/>
        <v>Combee Settlement, Florida, United States</v>
      </c>
      <c r="B5019" t="s">
        <v>7469</v>
      </c>
      <c r="C5019" t="s">
        <v>7469</v>
      </c>
      <c r="D5019">
        <v>28.0596</v>
      </c>
      <c r="E5019">
        <v>-81.905299999999997</v>
      </c>
      <c r="F5019" t="s">
        <v>530</v>
      </c>
      <c r="G5019" t="s">
        <v>531</v>
      </c>
      <c r="H5019" t="s">
        <v>532</v>
      </c>
      <c r="I5019" t="s">
        <v>1378</v>
      </c>
      <c r="K5019">
        <v>6323</v>
      </c>
      <c r="L5019">
        <v>1840029027</v>
      </c>
    </row>
    <row r="5020" spans="1:12" x14ac:dyDescent="0.45">
      <c r="A5020" t="str">
        <f t="shared" si="78"/>
        <v>Combs-la-Ville, Île-de-France, France</v>
      </c>
      <c r="B5020" t="s">
        <v>7470</v>
      </c>
      <c r="C5020" t="s">
        <v>7470</v>
      </c>
      <c r="D5020">
        <v>48.67</v>
      </c>
      <c r="E5020">
        <v>2.56</v>
      </c>
      <c r="F5020" t="s">
        <v>526</v>
      </c>
      <c r="G5020" t="s">
        <v>527</v>
      </c>
      <c r="H5020" t="s">
        <v>528</v>
      </c>
      <c r="I5020" t="s">
        <v>732</v>
      </c>
      <c r="K5020">
        <v>22383</v>
      </c>
      <c r="L5020">
        <v>1250661921</v>
      </c>
    </row>
    <row r="5021" spans="1:12" x14ac:dyDescent="0.45">
      <c r="A5021" t="str">
        <f t="shared" si="78"/>
        <v>Comendador, El Valle, Dominican Republic</v>
      </c>
      <c r="B5021" t="s">
        <v>7471</v>
      </c>
      <c r="C5021" t="s">
        <v>7471</v>
      </c>
      <c r="D5021">
        <v>18.876000000000001</v>
      </c>
      <c r="E5021">
        <v>-71.706999999999994</v>
      </c>
      <c r="F5021" t="s">
        <v>2884</v>
      </c>
      <c r="G5021" t="s">
        <v>2885</v>
      </c>
      <c r="H5021" t="s">
        <v>2886</v>
      </c>
      <c r="I5021" t="s">
        <v>7472</v>
      </c>
      <c r="J5021" t="s">
        <v>366</v>
      </c>
      <c r="K5021">
        <v>43894</v>
      </c>
      <c r="L5021">
        <v>1214626724</v>
      </c>
    </row>
    <row r="5022" spans="1:12" x14ac:dyDescent="0.45">
      <c r="A5022" t="str">
        <f t="shared" si="78"/>
        <v>Comilla, Chittagong, Bangladesh</v>
      </c>
      <c r="B5022" t="s">
        <v>7473</v>
      </c>
      <c r="C5022" t="s">
        <v>7473</v>
      </c>
      <c r="D5022">
        <v>23.470400000000001</v>
      </c>
      <c r="E5022">
        <v>91.17</v>
      </c>
      <c r="F5022" t="s">
        <v>3611</v>
      </c>
      <c r="G5022" t="s">
        <v>3612</v>
      </c>
      <c r="H5022" t="s">
        <v>3613</v>
      </c>
      <c r="I5022" t="s">
        <v>5125</v>
      </c>
      <c r="K5022">
        <v>389411</v>
      </c>
      <c r="L5022">
        <v>1050609330</v>
      </c>
    </row>
    <row r="5023" spans="1:12" x14ac:dyDescent="0.45">
      <c r="A5023" t="str">
        <f t="shared" si="78"/>
        <v>Comines, Hauts-de-France, France</v>
      </c>
      <c r="B5023" t="s">
        <v>7474</v>
      </c>
      <c r="C5023" t="s">
        <v>7474</v>
      </c>
      <c r="D5023">
        <v>50.761099999999999</v>
      </c>
      <c r="E5023">
        <v>3.0078</v>
      </c>
      <c r="F5023" t="s">
        <v>526</v>
      </c>
      <c r="G5023" t="s">
        <v>527</v>
      </c>
      <c r="H5023" t="s">
        <v>528</v>
      </c>
      <c r="I5023" t="s">
        <v>529</v>
      </c>
      <c r="K5023">
        <v>12358</v>
      </c>
      <c r="L5023">
        <v>1250749868</v>
      </c>
    </row>
    <row r="5024" spans="1:12" x14ac:dyDescent="0.45">
      <c r="A5024" t="str">
        <f t="shared" si="78"/>
        <v>Comitán, Chiapas, Mexico</v>
      </c>
      <c r="B5024" t="s">
        <v>7475</v>
      </c>
      <c r="C5024" t="s">
        <v>7476</v>
      </c>
      <c r="D5024">
        <v>16.251100000000001</v>
      </c>
      <c r="E5024">
        <v>-92.134200000000007</v>
      </c>
      <c r="F5024" t="s">
        <v>519</v>
      </c>
      <c r="G5024" t="s">
        <v>520</v>
      </c>
      <c r="H5024" t="s">
        <v>521</v>
      </c>
      <c r="I5024" t="s">
        <v>688</v>
      </c>
      <c r="J5024" t="s">
        <v>366</v>
      </c>
      <c r="K5024">
        <v>170000</v>
      </c>
      <c r="L5024">
        <v>1484955658</v>
      </c>
    </row>
    <row r="5025" spans="1:12" x14ac:dyDescent="0.45">
      <c r="A5025" t="str">
        <f t="shared" si="78"/>
        <v>Commack, New York, United States</v>
      </c>
      <c r="B5025" t="s">
        <v>7477</v>
      </c>
      <c r="C5025" t="s">
        <v>7477</v>
      </c>
      <c r="D5025">
        <v>40.844299999999997</v>
      </c>
      <c r="E5025">
        <v>-73.2834</v>
      </c>
      <c r="F5025" t="s">
        <v>530</v>
      </c>
      <c r="G5025" t="s">
        <v>531</v>
      </c>
      <c r="H5025" t="s">
        <v>532</v>
      </c>
      <c r="I5025" t="s">
        <v>803</v>
      </c>
      <c r="K5025">
        <v>36936</v>
      </c>
      <c r="L5025">
        <v>1840005030</v>
      </c>
    </row>
    <row r="5026" spans="1:12" x14ac:dyDescent="0.45">
      <c r="A5026" t="str">
        <f t="shared" si="78"/>
        <v>Commerce, California, United States</v>
      </c>
      <c r="B5026" t="s">
        <v>7478</v>
      </c>
      <c r="C5026" t="s">
        <v>7478</v>
      </c>
      <c r="D5026">
        <v>33.996299999999998</v>
      </c>
      <c r="E5026">
        <v>-118.1519</v>
      </c>
      <c r="F5026" t="s">
        <v>530</v>
      </c>
      <c r="G5026" t="s">
        <v>531</v>
      </c>
      <c r="H5026" t="s">
        <v>532</v>
      </c>
      <c r="I5026" t="s">
        <v>754</v>
      </c>
      <c r="K5026">
        <v>12661</v>
      </c>
      <c r="L5026">
        <v>1840019239</v>
      </c>
    </row>
    <row r="5027" spans="1:12" x14ac:dyDescent="0.45">
      <c r="A5027" t="str">
        <f t="shared" si="78"/>
        <v>Commerce, Texas, United States</v>
      </c>
      <c r="B5027" t="s">
        <v>7478</v>
      </c>
      <c r="C5027" t="s">
        <v>7478</v>
      </c>
      <c r="D5027">
        <v>33.242100000000001</v>
      </c>
      <c r="E5027">
        <v>-95.899100000000004</v>
      </c>
      <c r="F5027" t="s">
        <v>530</v>
      </c>
      <c r="G5027" t="s">
        <v>531</v>
      </c>
      <c r="H5027" t="s">
        <v>532</v>
      </c>
      <c r="I5027" t="s">
        <v>610</v>
      </c>
      <c r="K5027">
        <v>9247</v>
      </c>
      <c r="L5027">
        <v>1840019394</v>
      </c>
    </row>
    <row r="5028" spans="1:12" x14ac:dyDescent="0.45">
      <c r="A5028" t="str">
        <f t="shared" si="78"/>
        <v>Commerce, Georgia, United States</v>
      </c>
      <c r="B5028" t="s">
        <v>7478</v>
      </c>
      <c r="C5028" t="s">
        <v>7478</v>
      </c>
      <c r="D5028">
        <v>34.213299999999997</v>
      </c>
      <c r="E5028">
        <v>-83.472999999999999</v>
      </c>
      <c r="F5028" t="s">
        <v>530</v>
      </c>
      <c r="G5028" t="s">
        <v>531</v>
      </c>
      <c r="H5028" t="s">
        <v>532</v>
      </c>
      <c r="I5028" t="s">
        <v>763</v>
      </c>
      <c r="K5028">
        <v>7172</v>
      </c>
      <c r="L5028">
        <v>1840014720</v>
      </c>
    </row>
    <row r="5029" spans="1:12" x14ac:dyDescent="0.45">
      <c r="A5029" t="str">
        <f t="shared" si="78"/>
        <v>Commerce City, Colorado, United States</v>
      </c>
      <c r="B5029" t="s">
        <v>7479</v>
      </c>
      <c r="C5029" t="s">
        <v>7479</v>
      </c>
      <c r="D5029">
        <v>39.864199999999997</v>
      </c>
      <c r="E5029">
        <v>-104.8434</v>
      </c>
      <c r="F5029" t="s">
        <v>530</v>
      </c>
      <c r="G5029" t="s">
        <v>531</v>
      </c>
      <c r="H5029" t="s">
        <v>532</v>
      </c>
      <c r="I5029" t="s">
        <v>1071</v>
      </c>
      <c r="K5029">
        <v>60336</v>
      </c>
      <c r="L5029">
        <v>1840018785</v>
      </c>
    </row>
    <row r="5030" spans="1:12" x14ac:dyDescent="0.45">
      <c r="A5030" t="str">
        <f t="shared" si="78"/>
        <v>Commercial, New Jersey, United States</v>
      </c>
      <c r="B5030" t="s">
        <v>7480</v>
      </c>
      <c r="C5030" t="s">
        <v>7480</v>
      </c>
      <c r="D5030">
        <v>39.276299999999999</v>
      </c>
      <c r="E5030">
        <v>-75.040700000000001</v>
      </c>
      <c r="F5030" t="s">
        <v>530</v>
      </c>
      <c r="G5030" t="s">
        <v>531</v>
      </c>
      <c r="H5030" t="s">
        <v>532</v>
      </c>
      <c r="I5030" t="s">
        <v>587</v>
      </c>
      <c r="K5030">
        <v>5026</v>
      </c>
      <c r="L5030">
        <v>1840081593</v>
      </c>
    </row>
    <row r="5031" spans="1:12" x14ac:dyDescent="0.45">
      <c r="A5031" t="str">
        <f t="shared" si="78"/>
        <v>Como, Lombardy, Italy</v>
      </c>
      <c r="B5031" t="s">
        <v>7481</v>
      </c>
      <c r="C5031" t="s">
        <v>7481</v>
      </c>
      <c r="D5031">
        <v>45.810299999999998</v>
      </c>
      <c r="E5031">
        <v>9.0861000000000001</v>
      </c>
      <c r="F5031" t="s">
        <v>946</v>
      </c>
      <c r="G5031" t="s">
        <v>947</v>
      </c>
      <c r="H5031" t="s">
        <v>948</v>
      </c>
      <c r="I5031" t="s">
        <v>4226</v>
      </c>
      <c r="J5031" t="s">
        <v>366</v>
      </c>
      <c r="K5031">
        <v>84378</v>
      </c>
      <c r="L5031">
        <v>1380994905</v>
      </c>
    </row>
    <row r="5032" spans="1:12" x14ac:dyDescent="0.45">
      <c r="A5032" t="str">
        <f t="shared" si="78"/>
        <v>Comodoro Rivadavia, Chubut, Argentina</v>
      </c>
      <c r="B5032" t="s">
        <v>7482</v>
      </c>
      <c r="C5032" t="s">
        <v>7482</v>
      </c>
      <c r="D5032">
        <v>-45.866700000000002</v>
      </c>
      <c r="E5032">
        <v>-67.5</v>
      </c>
      <c r="F5032" t="s">
        <v>651</v>
      </c>
      <c r="G5032" t="s">
        <v>652</v>
      </c>
      <c r="H5032" t="s">
        <v>653</v>
      </c>
      <c r="I5032" t="s">
        <v>1722</v>
      </c>
      <c r="J5032" t="s">
        <v>366</v>
      </c>
      <c r="K5032">
        <v>173266</v>
      </c>
      <c r="L5032">
        <v>1032042035</v>
      </c>
    </row>
    <row r="5033" spans="1:12" x14ac:dyDescent="0.45">
      <c r="A5033" t="str">
        <f t="shared" si="78"/>
        <v>Comonfort, Guanajuato, Mexico</v>
      </c>
      <c r="B5033" t="s">
        <v>7483</v>
      </c>
      <c r="C5033" t="s">
        <v>7483</v>
      </c>
      <c r="D5033">
        <v>20.716699999999999</v>
      </c>
      <c r="E5033">
        <v>-100.7667</v>
      </c>
      <c r="F5033" t="s">
        <v>519</v>
      </c>
      <c r="G5033" t="s">
        <v>520</v>
      </c>
      <c r="H5033" t="s">
        <v>521</v>
      </c>
      <c r="I5033" t="s">
        <v>522</v>
      </c>
      <c r="J5033" t="s">
        <v>366</v>
      </c>
      <c r="K5033">
        <v>67642</v>
      </c>
      <c r="L5033">
        <v>1484359235</v>
      </c>
    </row>
    <row r="5034" spans="1:12" x14ac:dyDescent="0.45">
      <c r="A5034" t="str">
        <f t="shared" si="78"/>
        <v>Comox, British Columbia, Canada</v>
      </c>
      <c r="B5034" t="s">
        <v>7484</v>
      </c>
      <c r="C5034" t="s">
        <v>7484</v>
      </c>
      <c r="D5034">
        <v>49.673299999999998</v>
      </c>
      <c r="E5034">
        <v>-124.90219999999999</v>
      </c>
      <c r="F5034" t="s">
        <v>541</v>
      </c>
      <c r="G5034" t="s">
        <v>542</v>
      </c>
      <c r="H5034" t="s">
        <v>543</v>
      </c>
      <c r="I5034" t="s">
        <v>544</v>
      </c>
      <c r="K5034">
        <v>14828</v>
      </c>
      <c r="L5034">
        <v>1124788300</v>
      </c>
    </row>
    <row r="5035" spans="1:12" x14ac:dyDescent="0.45">
      <c r="A5035" t="str">
        <f t="shared" si="78"/>
        <v>Compiègne, Hauts-de-France, France</v>
      </c>
      <c r="B5035" t="s">
        <v>7485</v>
      </c>
      <c r="C5035" t="s">
        <v>7486</v>
      </c>
      <c r="D5035">
        <v>49.414900000000003</v>
      </c>
      <c r="E5035">
        <v>2.8231000000000002</v>
      </c>
      <c r="F5035" t="s">
        <v>526</v>
      </c>
      <c r="G5035" t="s">
        <v>527</v>
      </c>
      <c r="H5035" t="s">
        <v>528</v>
      </c>
      <c r="I5035" t="s">
        <v>529</v>
      </c>
      <c r="J5035" t="s">
        <v>366</v>
      </c>
      <c r="K5035">
        <v>40199</v>
      </c>
      <c r="L5035">
        <v>1250876040</v>
      </c>
    </row>
    <row r="5036" spans="1:12" x14ac:dyDescent="0.45">
      <c r="A5036" t="str">
        <f t="shared" si="78"/>
        <v>Compostela, Nayarit, Mexico</v>
      </c>
      <c r="B5036" t="s">
        <v>7487</v>
      </c>
      <c r="C5036" t="s">
        <v>7487</v>
      </c>
      <c r="D5036">
        <v>21.238900000000001</v>
      </c>
      <c r="E5036">
        <v>-104.9</v>
      </c>
      <c r="F5036" t="s">
        <v>519</v>
      </c>
      <c r="G5036" t="s">
        <v>520</v>
      </c>
      <c r="H5036" t="s">
        <v>521</v>
      </c>
      <c r="I5036" t="s">
        <v>1003</v>
      </c>
      <c r="J5036" t="s">
        <v>366</v>
      </c>
      <c r="K5036">
        <v>37478</v>
      </c>
      <c r="L5036">
        <v>1484966833</v>
      </c>
    </row>
    <row r="5037" spans="1:12" x14ac:dyDescent="0.45">
      <c r="A5037" t="str">
        <f t="shared" si="78"/>
        <v>Compton, California, United States</v>
      </c>
      <c r="B5037" t="s">
        <v>7488</v>
      </c>
      <c r="C5037" t="s">
        <v>7488</v>
      </c>
      <c r="D5037">
        <v>33.893000000000001</v>
      </c>
      <c r="E5037">
        <v>-118.22750000000001</v>
      </c>
      <c r="F5037" t="s">
        <v>530</v>
      </c>
      <c r="G5037" t="s">
        <v>531</v>
      </c>
      <c r="H5037" t="s">
        <v>532</v>
      </c>
      <c r="I5037" t="s">
        <v>754</v>
      </c>
      <c r="K5037">
        <v>95605</v>
      </c>
      <c r="L5037">
        <v>1840019240</v>
      </c>
    </row>
    <row r="5038" spans="1:12" x14ac:dyDescent="0.45">
      <c r="A5038" t="str">
        <f t="shared" si="78"/>
        <v>Comrat, Găgăuzia, Moldova</v>
      </c>
      <c r="B5038" t="s">
        <v>7489</v>
      </c>
      <c r="C5038" t="s">
        <v>7489</v>
      </c>
      <c r="D5038">
        <v>46.3003</v>
      </c>
      <c r="E5038">
        <v>28.6572</v>
      </c>
      <c r="F5038" t="s">
        <v>2003</v>
      </c>
      <c r="G5038" t="s">
        <v>2004</v>
      </c>
      <c r="H5038" t="s">
        <v>2005</v>
      </c>
      <c r="I5038" t="s">
        <v>6373</v>
      </c>
      <c r="J5038" t="s">
        <v>378</v>
      </c>
      <c r="K5038">
        <v>20113</v>
      </c>
      <c r="L5038">
        <v>1498677351</v>
      </c>
    </row>
    <row r="5039" spans="1:12" x14ac:dyDescent="0.45">
      <c r="A5039" t="str">
        <f t="shared" si="78"/>
        <v>Comstock Northwest, Michigan, United States</v>
      </c>
      <c r="B5039" t="s">
        <v>7490</v>
      </c>
      <c r="C5039" t="s">
        <v>7490</v>
      </c>
      <c r="D5039">
        <v>42.321899999999999</v>
      </c>
      <c r="E5039">
        <v>-85.518000000000001</v>
      </c>
      <c r="F5039" t="s">
        <v>530</v>
      </c>
      <c r="G5039" t="s">
        <v>531</v>
      </c>
      <c r="H5039" t="s">
        <v>532</v>
      </c>
      <c r="I5039" t="s">
        <v>868</v>
      </c>
      <c r="K5039">
        <v>6144</v>
      </c>
      <c r="L5039">
        <v>1840073785</v>
      </c>
    </row>
    <row r="5040" spans="1:12" x14ac:dyDescent="0.45">
      <c r="A5040" t="str">
        <f t="shared" si="78"/>
        <v>Comstock Park, Michigan, United States</v>
      </c>
      <c r="B5040" t="s">
        <v>7491</v>
      </c>
      <c r="C5040" t="s">
        <v>7491</v>
      </c>
      <c r="D5040">
        <v>43.043799999999997</v>
      </c>
      <c r="E5040">
        <v>-85.677899999999994</v>
      </c>
      <c r="F5040" t="s">
        <v>530</v>
      </c>
      <c r="G5040" t="s">
        <v>531</v>
      </c>
      <c r="H5040" t="s">
        <v>532</v>
      </c>
      <c r="I5040" t="s">
        <v>868</v>
      </c>
      <c r="K5040">
        <v>10374</v>
      </c>
      <c r="L5040">
        <v>1840004307</v>
      </c>
    </row>
    <row r="5041" spans="1:12" x14ac:dyDescent="0.45">
      <c r="A5041" t="str">
        <f t="shared" si="78"/>
        <v>Conakry, Conakry, Guinea</v>
      </c>
      <c r="B5041" t="s">
        <v>7492</v>
      </c>
      <c r="C5041" t="s">
        <v>7492</v>
      </c>
      <c r="D5041">
        <v>9.5091999999999999</v>
      </c>
      <c r="E5041">
        <v>-13.712199999999999</v>
      </c>
      <c r="F5041" t="s">
        <v>4331</v>
      </c>
      <c r="G5041" t="s">
        <v>4332</v>
      </c>
      <c r="H5041" t="s">
        <v>4333</v>
      </c>
      <c r="I5041" t="s">
        <v>7492</v>
      </c>
      <c r="J5041" t="s">
        <v>606</v>
      </c>
      <c r="K5041">
        <v>1667864</v>
      </c>
      <c r="L5041">
        <v>1324568159</v>
      </c>
    </row>
    <row r="5042" spans="1:12" x14ac:dyDescent="0.45">
      <c r="A5042" t="str">
        <f t="shared" si="78"/>
        <v>Conceição do Araguaia, Pará, Brazil</v>
      </c>
      <c r="B5042" t="s">
        <v>7493</v>
      </c>
      <c r="C5042" t="s">
        <v>7494</v>
      </c>
      <c r="D5042">
        <v>-8.25</v>
      </c>
      <c r="E5042">
        <v>-49.29</v>
      </c>
      <c r="F5042" t="s">
        <v>491</v>
      </c>
      <c r="G5042" t="s">
        <v>492</v>
      </c>
      <c r="H5042" t="s">
        <v>493</v>
      </c>
      <c r="I5042" t="s">
        <v>494</v>
      </c>
      <c r="K5042">
        <v>27115</v>
      </c>
      <c r="L5042">
        <v>1076224782</v>
      </c>
    </row>
    <row r="5043" spans="1:12" x14ac:dyDescent="0.45">
      <c r="A5043" t="str">
        <f t="shared" si="78"/>
        <v>Concepción, Biobío, Chile</v>
      </c>
      <c r="B5043" t="s">
        <v>4010</v>
      </c>
      <c r="C5043" t="s">
        <v>7495</v>
      </c>
      <c r="D5043">
        <v>-36.827100000000002</v>
      </c>
      <c r="E5043">
        <v>-73.050299999999993</v>
      </c>
      <c r="F5043" t="s">
        <v>1502</v>
      </c>
      <c r="G5043" t="s">
        <v>1503</v>
      </c>
      <c r="H5043" t="s">
        <v>1504</v>
      </c>
      <c r="I5043" t="s">
        <v>2298</v>
      </c>
      <c r="J5043" t="s">
        <v>378</v>
      </c>
      <c r="K5043">
        <v>217537</v>
      </c>
      <c r="L5043">
        <v>1152838958</v>
      </c>
    </row>
    <row r="5044" spans="1:12" x14ac:dyDescent="0.45">
      <c r="A5044" t="str">
        <f t="shared" si="78"/>
        <v>Concepción, Concepción, Paraguay</v>
      </c>
      <c r="B5044" t="s">
        <v>4010</v>
      </c>
      <c r="C5044" t="s">
        <v>7495</v>
      </c>
      <c r="D5044">
        <v>-23.4025</v>
      </c>
      <c r="E5044">
        <v>-57.441400000000002</v>
      </c>
      <c r="F5044" t="s">
        <v>497</v>
      </c>
      <c r="G5044" t="s">
        <v>498</v>
      </c>
      <c r="H5044" t="s">
        <v>499</v>
      </c>
      <c r="I5044" t="s">
        <v>4010</v>
      </c>
      <c r="J5044" t="s">
        <v>378</v>
      </c>
      <c r="K5044">
        <v>87215</v>
      </c>
      <c r="L5044">
        <v>1600557615</v>
      </c>
    </row>
    <row r="5045" spans="1:12" x14ac:dyDescent="0.45">
      <c r="A5045" t="str">
        <f t="shared" si="78"/>
        <v>Concepción del Uruguay, Entre Ríos, Argentina</v>
      </c>
      <c r="B5045" t="s">
        <v>7496</v>
      </c>
      <c r="C5045" t="s">
        <v>7497</v>
      </c>
      <c r="D5045">
        <v>-32.4833</v>
      </c>
      <c r="E5045">
        <v>-58.2333</v>
      </c>
      <c r="F5045" t="s">
        <v>651</v>
      </c>
      <c r="G5045" t="s">
        <v>652</v>
      </c>
      <c r="H5045" t="s">
        <v>653</v>
      </c>
      <c r="I5045" t="s">
        <v>6539</v>
      </c>
      <c r="J5045" t="s">
        <v>366</v>
      </c>
      <c r="K5045">
        <v>72528</v>
      </c>
      <c r="L5045">
        <v>1032999059</v>
      </c>
    </row>
    <row r="5046" spans="1:12" x14ac:dyDescent="0.45">
      <c r="A5046" t="str">
        <f t="shared" si="78"/>
        <v>Conception Bay South, Newfoundland and Labrador, Canada</v>
      </c>
      <c r="B5046" t="s">
        <v>7498</v>
      </c>
      <c r="C5046" t="s">
        <v>7498</v>
      </c>
      <c r="D5046">
        <v>47.5167</v>
      </c>
      <c r="E5046">
        <v>-52.9833</v>
      </c>
      <c r="F5046" t="s">
        <v>541</v>
      </c>
      <c r="G5046" t="s">
        <v>542</v>
      </c>
      <c r="H5046" t="s">
        <v>543</v>
      </c>
      <c r="I5046" t="s">
        <v>3817</v>
      </c>
      <c r="K5046">
        <v>26199</v>
      </c>
      <c r="L5046">
        <v>1124000563</v>
      </c>
    </row>
    <row r="5047" spans="1:12" x14ac:dyDescent="0.45">
      <c r="A5047" t="str">
        <f t="shared" si="78"/>
        <v>Conchal, São Paulo, Brazil</v>
      </c>
      <c r="B5047" t="s">
        <v>7499</v>
      </c>
      <c r="C5047" t="s">
        <v>7499</v>
      </c>
      <c r="D5047">
        <v>-22.33</v>
      </c>
      <c r="E5047">
        <v>-47.172800000000002</v>
      </c>
      <c r="F5047" t="s">
        <v>491</v>
      </c>
      <c r="G5047" t="s">
        <v>492</v>
      </c>
      <c r="H5047" t="s">
        <v>493</v>
      </c>
      <c r="I5047" t="s">
        <v>801</v>
      </c>
      <c r="K5047">
        <v>27132</v>
      </c>
      <c r="L5047">
        <v>1076034589</v>
      </c>
    </row>
    <row r="5048" spans="1:12" x14ac:dyDescent="0.45">
      <c r="A5048" t="str">
        <f t="shared" si="78"/>
        <v>Conchas, São Paulo, Brazil</v>
      </c>
      <c r="B5048" t="s">
        <v>7500</v>
      </c>
      <c r="C5048" t="s">
        <v>7500</v>
      </c>
      <c r="D5048">
        <v>-23.013400000000001</v>
      </c>
      <c r="E5048">
        <v>-48.007800000000003</v>
      </c>
      <c r="F5048" t="s">
        <v>491</v>
      </c>
      <c r="G5048" t="s">
        <v>492</v>
      </c>
      <c r="H5048" t="s">
        <v>493</v>
      </c>
      <c r="I5048" t="s">
        <v>801</v>
      </c>
      <c r="K5048">
        <v>17406</v>
      </c>
      <c r="L5048">
        <v>1076967858</v>
      </c>
    </row>
    <row r="5049" spans="1:12" x14ac:dyDescent="0.45">
      <c r="A5049" t="str">
        <f t="shared" si="78"/>
        <v>Concord, California, United States</v>
      </c>
      <c r="B5049" t="s">
        <v>7501</v>
      </c>
      <c r="C5049" t="s">
        <v>7501</v>
      </c>
      <c r="D5049">
        <v>37.972200000000001</v>
      </c>
      <c r="E5049">
        <v>-122.0016</v>
      </c>
      <c r="F5049" t="s">
        <v>530</v>
      </c>
      <c r="G5049" t="s">
        <v>531</v>
      </c>
      <c r="H5049" t="s">
        <v>532</v>
      </c>
      <c r="I5049" t="s">
        <v>754</v>
      </c>
      <c r="K5049">
        <v>652308</v>
      </c>
      <c r="L5049">
        <v>1840018905</v>
      </c>
    </row>
    <row r="5050" spans="1:12" x14ac:dyDescent="0.45">
      <c r="A5050" t="str">
        <f t="shared" si="78"/>
        <v>Concord, North Carolina, United States</v>
      </c>
      <c r="B5050" t="s">
        <v>7501</v>
      </c>
      <c r="C5050" t="s">
        <v>7501</v>
      </c>
      <c r="D5050">
        <v>35.393300000000004</v>
      </c>
      <c r="E5050">
        <v>-80.636600000000001</v>
      </c>
      <c r="F5050" t="s">
        <v>530</v>
      </c>
      <c r="G5050" t="s">
        <v>531</v>
      </c>
      <c r="H5050" t="s">
        <v>532</v>
      </c>
      <c r="I5050" t="s">
        <v>589</v>
      </c>
      <c r="K5050">
        <v>261801</v>
      </c>
      <c r="L5050">
        <v>1840014559</v>
      </c>
    </row>
    <row r="5051" spans="1:12" x14ac:dyDescent="0.45">
      <c r="A5051" t="str">
        <f t="shared" si="78"/>
        <v>Concord, New Hampshire, United States</v>
      </c>
      <c r="B5051" t="s">
        <v>7501</v>
      </c>
      <c r="C5051" t="s">
        <v>7501</v>
      </c>
      <c r="D5051">
        <v>43.230499999999999</v>
      </c>
      <c r="E5051">
        <v>-71.5595</v>
      </c>
      <c r="F5051" t="s">
        <v>530</v>
      </c>
      <c r="G5051" t="s">
        <v>531</v>
      </c>
      <c r="H5051" t="s">
        <v>532</v>
      </c>
      <c r="I5051" t="s">
        <v>1728</v>
      </c>
      <c r="J5051" t="s">
        <v>378</v>
      </c>
      <c r="K5051">
        <v>43542</v>
      </c>
      <c r="L5051">
        <v>1840002747</v>
      </c>
    </row>
    <row r="5052" spans="1:12" x14ac:dyDescent="0.45">
      <c r="A5052" t="str">
        <f t="shared" si="78"/>
        <v>Concord, New South Wales, Australia</v>
      </c>
      <c r="B5052" t="s">
        <v>7501</v>
      </c>
      <c r="C5052" t="s">
        <v>7501</v>
      </c>
      <c r="D5052">
        <v>-33.8444</v>
      </c>
      <c r="E5052">
        <v>151.09030000000001</v>
      </c>
      <c r="F5052" t="s">
        <v>830</v>
      </c>
      <c r="G5052" t="s">
        <v>831</v>
      </c>
      <c r="H5052" t="s">
        <v>832</v>
      </c>
      <c r="I5052" t="s">
        <v>1454</v>
      </c>
      <c r="K5052">
        <v>5914</v>
      </c>
      <c r="L5052">
        <v>1036807355</v>
      </c>
    </row>
    <row r="5053" spans="1:12" x14ac:dyDescent="0.45">
      <c r="A5053" t="str">
        <f t="shared" si="78"/>
        <v>Concord, Massachusetts, United States</v>
      </c>
      <c r="B5053" t="s">
        <v>7501</v>
      </c>
      <c r="C5053" t="s">
        <v>7501</v>
      </c>
      <c r="D5053">
        <v>42.462000000000003</v>
      </c>
      <c r="E5053">
        <v>-71.363900000000001</v>
      </c>
      <c r="F5053" t="s">
        <v>530</v>
      </c>
      <c r="G5053" t="s">
        <v>531</v>
      </c>
      <c r="H5053" t="s">
        <v>532</v>
      </c>
      <c r="I5053" t="s">
        <v>621</v>
      </c>
      <c r="K5053">
        <v>19323</v>
      </c>
      <c r="L5053">
        <v>1840053635</v>
      </c>
    </row>
    <row r="5054" spans="1:12" x14ac:dyDescent="0.45">
      <c r="A5054" t="str">
        <f t="shared" si="78"/>
        <v>Concord, Missouri, United States</v>
      </c>
      <c r="B5054" t="s">
        <v>7501</v>
      </c>
      <c r="C5054" t="s">
        <v>7501</v>
      </c>
      <c r="D5054">
        <v>38.511699999999998</v>
      </c>
      <c r="E5054">
        <v>-90.357399999999998</v>
      </c>
      <c r="F5054" t="s">
        <v>530</v>
      </c>
      <c r="G5054" t="s">
        <v>531</v>
      </c>
      <c r="H5054" t="s">
        <v>532</v>
      </c>
      <c r="I5054" t="s">
        <v>884</v>
      </c>
      <c r="K5054">
        <v>17652</v>
      </c>
      <c r="L5054">
        <v>1840006126</v>
      </c>
    </row>
    <row r="5055" spans="1:12" x14ac:dyDescent="0.45">
      <c r="A5055" t="str">
        <f t="shared" si="78"/>
        <v>Concord, New York, United States</v>
      </c>
      <c r="B5055" t="s">
        <v>7501</v>
      </c>
      <c r="C5055" t="s">
        <v>7501</v>
      </c>
      <c r="D5055">
        <v>42.545000000000002</v>
      </c>
      <c r="E5055">
        <v>-78.707499999999996</v>
      </c>
      <c r="F5055" t="s">
        <v>530</v>
      </c>
      <c r="G5055" t="s">
        <v>531</v>
      </c>
      <c r="H5055" t="s">
        <v>532</v>
      </c>
      <c r="I5055" t="s">
        <v>803</v>
      </c>
      <c r="K5055">
        <v>8504</v>
      </c>
      <c r="L5055">
        <v>1840058009</v>
      </c>
    </row>
    <row r="5056" spans="1:12" x14ac:dyDescent="0.45">
      <c r="A5056" t="str">
        <f t="shared" si="78"/>
        <v>Concord Township, Pennsylvania, United States</v>
      </c>
      <c r="B5056" t="s">
        <v>7502</v>
      </c>
      <c r="C5056" t="s">
        <v>7502</v>
      </c>
      <c r="D5056">
        <v>39.874099999999999</v>
      </c>
      <c r="E5056">
        <v>-75.513499999999993</v>
      </c>
      <c r="F5056" t="s">
        <v>530</v>
      </c>
      <c r="G5056" t="s">
        <v>531</v>
      </c>
      <c r="H5056" t="s">
        <v>532</v>
      </c>
      <c r="I5056" t="s">
        <v>620</v>
      </c>
      <c r="K5056">
        <v>17639</v>
      </c>
      <c r="L5056">
        <v>1840152841</v>
      </c>
    </row>
    <row r="5057" spans="1:12" x14ac:dyDescent="0.45">
      <c r="A5057" t="str">
        <f t="shared" si="78"/>
        <v>Concordia, Entre Ríos, Argentina</v>
      </c>
      <c r="B5057" t="s">
        <v>7503</v>
      </c>
      <c r="C5057" t="s">
        <v>7503</v>
      </c>
      <c r="D5057">
        <v>-31.392199999999999</v>
      </c>
      <c r="E5057">
        <v>-58.0169</v>
      </c>
      <c r="F5057" t="s">
        <v>651</v>
      </c>
      <c r="G5057" t="s">
        <v>652</v>
      </c>
      <c r="H5057" t="s">
        <v>653</v>
      </c>
      <c r="I5057" t="s">
        <v>6539</v>
      </c>
      <c r="J5057" t="s">
        <v>366</v>
      </c>
      <c r="K5057">
        <v>149450</v>
      </c>
      <c r="L5057">
        <v>1032923957</v>
      </c>
    </row>
    <row r="5058" spans="1:12" x14ac:dyDescent="0.45">
      <c r="A5058" t="str">
        <f t="shared" si="78"/>
        <v>Concordia, Sinaloa, Mexico</v>
      </c>
      <c r="B5058" t="s">
        <v>7503</v>
      </c>
      <c r="C5058" t="s">
        <v>7503</v>
      </c>
      <c r="D5058">
        <v>23.2883</v>
      </c>
      <c r="E5058">
        <v>-106.0675</v>
      </c>
      <c r="F5058" t="s">
        <v>519</v>
      </c>
      <c r="G5058" t="s">
        <v>520</v>
      </c>
      <c r="H5058" t="s">
        <v>521</v>
      </c>
      <c r="I5058" t="s">
        <v>1697</v>
      </c>
      <c r="J5058" t="s">
        <v>366</v>
      </c>
      <c r="K5058">
        <v>8328</v>
      </c>
      <c r="L5058">
        <v>1484012803</v>
      </c>
    </row>
    <row r="5059" spans="1:12" x14ac:dyDescent="0.45">
      <c r="A5059" t="str">
        <f t="shared" ref="A5059:A5122" si="79">CONCATENATE(B5059,", ",I5059,", ",F5059)</f>
        <v>Concórdia, Santa Catarina, Brazil</v>
      </c>
      <c r="B5059" t="s">
        <v>7504</v>
      </c>
      <c r="C5059" t="s">
        <v>7503</v>
      </c>
      <c r="D5059">
        <v>-27.234200000000001</v>
      </c>
      <c r="E5059">
        <v>-52.027799999999999</v>
      </c>
      <c r="F5059" t="s">
        <v>491</v>
      </c>
      <c r="G5059" t="s">
        <v>492</v>
      </c>
      <c r="H5059" t="s">
        <v>493</v>
      </c>
      <c r="I5059" t="s">
        <v>2288</v>
      </c>
      <c r="K5059">
        <v>55367</v>
      </c>
      <c r="L5059">
        <v>1076922195</v>
      </c>
    </row>
    <row r="5060" spans="1:12" x14ac:dyDescent="0.45">
      <c r="A5060" t="str">
        <f t="shared" si="79"/>
        <v>Condeixa-a-Nova, Coimbra, Portugal</v>
      </c>
      <c r="B5060" t="s">
        <v>7505</v>
      </c>
      <c r="C5060" t="s">
        <v>7505</v>
      </c>
      <c r="D5060">
        <v>40.116700000000002</v>
      </c>
      <c r="E5060">
        <v>-8.5</v>
      </c>
      <c r="F5060" t="s">
        <v>967</v>
      </c>
      <c r="G5060" t="s">
        <v>968</v>
      </c>
      <c r="H5060" t="s">
        <v>969</v>
      </c>
      <c r="I5060" t="s">
        <v>2354</v>
      </c>
      <c r="J5060" t="s">
        <v>366</v>
      </c>
      <c r="K5060">
        <v>17078</v>
      </c>
      <c r="L5060">
        <v>1620361727</v>
      </c>
    </row>
    <row r="5061" spans="1:12" x14ac:dyDescent="0.45">
      <c r="A5061" t="str">
        <f t="shared" si="79"/>
        <v>Conemaugh Township, Pennsylvania, United States</v>
      </c>
      <c r="B5061" t="s">
        <v>7506</v>
      </c>
      <c r="C5061" t="s">
        <v>7506</v>
      </c>
      <c r="D5061">
        <v>40.243200000000002</v>
      </c>
      <c r="E5061">
        <v>-78.965999999999994</v>
      </c>
      <c r="F5061" t="s">
        <v>530</v>
      </c>
      <c r="G5061" t="s">
        <v>531</v>
      </c>
      <c r="H5061" t="s">
        <v>532</v>
      </c>
      <c r="I5061" t="s">
        <v>620</v>
      </c>
      <c r="K5061">
        <v>6977</v>
      </c>
      <c r="L5061">
        <v>1840145481</v>
      </c>
    </row>
    <row r="5062" spans="1:12" x14ac:dyDescent="0.45">
      <c r="A5062" t="str">
        <f t="shared" si="79"/>
        <v>Conewago Township, Pennsylvania, United States</v>
      </c>
      <c r="B5062" t="s">
        <v>7507</v>
      </c>
      <c r="C5062" t="s">
        <v>7507</v>
      </c>
      <c r="D5062">
        <v>40.0657</v>
      </c>
      <c r="E5062">
        <v>-76.793199999999999</v>
      </c>
      <c r="F5062" t="s">
        <v>530</v>
      </c>
      <c r="G5062" t="s">
        <v>531</v>
      </c>
      <c r="H5062" t="s">
        <v>532</v>
      </c>
      <c r="I5062" t="s">
        <v>620</v>
      </c>
      <c r="K5062">
        <v>8124</v>
      </c>
      <c r="L5062">
        <v>1840150916</v>
      </c>
    </row>
    <row r="5063" spans="1:12" x14ac:dyDescent="0.45">
      <c r="A5063" t="str">
        <f t="shared" si="79"/>
        <v>Conewago Township, Pennsylvania, United States</v>
      </c>
      <c r="B5063" t="s">
        <v>7507</v>
      </c>
      <c r="C5063" t="s">
        <v>7507</v>
      </c>
      <c r="D5063">
        <v>39.797699999999999</v>
      </c>
      <c r="E5063">
        <v>-77.023899999999998</v>
      </c>
      <c r="F5063" t="s">
        <v>530</v>
      </c>
      <c r="G5063" t="s">
        <v>531</v>
      </c>
      <c r="H5063" t="s">
        <v>532</v>
      </c>
      <c r="I5063" t="s">
        <v>620</v>
      </c>
      <c r="K5063">
        <v>7164</v>
      </c>
      <c r="L5063">
        <v>1840143124</v>
      </c>
    </row>
    <row r="5064" spans="1:12" x14ac:dyDescent="0.45">
      <c r="A5064" t="str">
        <f t="shared" si="79"/>
        <v>Conflans-Sainte-Honorine, Île-de-France, France</v>
      </c>
      <c r="B5064" t="s">
        <v>7508</v>
      </c>
      <c r="C5064" t="s">
        <v>7508</v>
      </c>
      <c r="D5064">
        <v>48.999200000000002</v>
      </c>
      <c r="E5064">
        <v>2.0983000000000001</v>
      </c>
      <c r="F5064" t="s">
        <v>526</v>
      </c>
      <c r="G5064" t="s">
        <v>527</v>
      </c>
      <c r="H5064" t="s">
        <v>528</v>
      </c>
      <c r="I5064" t="s">
        <v>732</v>
      </c>
      <c r="K5064">
        <v>35846</v>
      </c>
      <c r="L5064">
        <v>1250363572</v>
      </c>
    </row>
    <row r="5065" spans="1:12" x14ac:dyDescent="0.45">
      <c r="A5065" t="str">
        <f t="shared" si="79"/>
        <v>Congers, New York, United States</v>
      </c>
      <c r="B5065" t="s">
        <v>7509</v>
      </c>
      <c r="C5065" t="s">
        <v>7509</v>
      </c>
      <c r="D5065">
        <v>41.148400000000002</v>
      </c>
      <c r="E5065">
        <v>-73.945599999999999</v>
      </c>
      <c r="F5065" t="s">
        <v>530</v>
      </c>
      <c r="G5065" t="s">
        <v>531</v>
      </c>
      <c r="H5065" t="s">
        <v>532</v>
      </c>
      <c r="I5065" t="s">
        <v>803</v>
      </c>
      <c r="K5065">
        <v>8406</v>
      </c>
      <c r="L5065">
        <v>1840004960</v>
      </c>
    </row>
    <row r="5066" spans="1:12" x14ac:dyDescent="0.45">
      <c r="A5066" t="str">
        <f t="shared" si="79"/>
        <v>Congleton, Cheshire East, United Kingdom</v>
      </c>
      <c r="B5066" t="s">
        <v>7510</v>
      </c>
      <c r="C5066" t="s">
        <v>7510</v>
      </c>
      <c r="D5066">
        <v>53.161999999999999</v>
      </c>
      <c r="E5066">
        <v>-2.2170000000000001</v>
      </c>
      <c r="F5066" t="s">
        <v>536</v>
      </c>
      <c r="G5066" t="s">
        <v>537</v>
      </c>
      <c r="H5066" t="s">
        <v>538</v>
      </c>
      <c r="I5066" t="s">
        <v>1673</v>
      </c>
      <c r="K5066">
        <v>26482</v>
      </c>
      <c r="L5066">
        <v>1826471602</v>
      </c>
    </row>
    <row r="5067" spans="1:12" x14ac:dyDescent="0.45">
      <c r="A5067" t="str">
        <f t="shared" si="79"/>
        <v>Conisbrough, Doncaster, United Kingdom</v>
      </c>
      <c r="B5067" t="s">
        <v>7511</v>
      </c>
      <c r="C5067" t="s">
        <v>7511</v>
      </c>
      <c r="D5067">
        <v>53.478999999999999</v>
      </c>
      <c r="E5067">
        <v>-1.2270000000000001</v>
      </c>
      <c r="F5067" t="s">
        <v>536</v>
      </c>
      <c r="G5067" t="s">
        <v>537</v>
      </c>
      <c r="H5067" t="s">
        <v>538</v>
      </c>
      <c r="I5067" t="s">
        <v>872</v>
      </c>
      <c r="K5067">
        <v>14333</v>
      </c>
      <c r="L5067">
        <v>1826311843</v>
      </c>
    </row>
    <row r="5068" spans="1:12" x14ac:dyDescent="0.45">
      <c r="A5068" t="str">
        <f t="shared" si="79"/>
        <v>Conjeeveram, Tamil Nādu, India</v>
      </c>
      <c r="B5068" t="s">
        <v>7512</v>
      </c>
      <c r="C5068" t="s">
        <v>7512</v>
      </c>
      <c r="D5068">
        <v>12.8308</v>
      </c>
      <c r="E5068">
        <v>79.707800000000006</v>
      </c>
      <c r="F5068" t="s">
        <v>626</v>
      </c>
      <c r="G5068" t="s">
        <v>627</v>
      </c>
      <c r="H5068" t="s">
        <v>628</v>
      </c>
      <c r="I5068" t="s">
        <v>6774</v>
      </c>
      <c r="K5068">
        <v>164384</v>
      </c>
      <c r="L5068">
        <v>1356148941</v>
      </c>
    </row>
    <row r="5069" spans="1:12" x14ac:dyDescent="0.45">
      <c r="A5069" t="str">
        <f t="shared" si="79"/>
        <v>Conkal, Yucatán, Mexico</v>
      </c>
      <c r="B5069" t="s">
        <v>7513</v>
      </c>
      <c r="C5069" t="s">
        <v>7513</v>
      </c>
      <c r="D5069">
        <v>21.0733</v>
      </c>
      <c r="E5069">
        <v>-89.520799999999994</v>
      </c>
      <c r="F5069" t="s">
        <v>519</v>
      </c>
      <c r="G5069" t="s">
        <v>520</v>
      </c>
      <c r="H5069" t="s">
        <v>521</v>
      </c>
      <c r="I5069" t="s">
        <v>694</v>
      </c>
      <c r="J5069" t="s">
        <v>366</v>
      </c>
      <c r="K5069">
        <v>7173</v>
      </c>
      <c r="L5069">
        <v>1484022909</v>
      </c>
    </row>
    <row r="5070" spans="1:12" x14ac:dyDescent="0.45">
      <c r="A5070" t="str">
        <f t="shared" si="79"/>
        <v>Conklin, New York, United States</v>
      </c>
      <c r="B5070" t="s">
        <v>7514</v>
      </c>
      <c r="C5070" t="s">
        <v>7514</v>
      </c>
      <c r="D5070">
        <v>42.039900000000003</v>
      </c>
      <c r="E5070">
        <v>-75.834199999999996</v>
      </c>
      <c r="F5070" t="s">
        <v>530</v>
      </c>
      <c r="G5070" t="s">
        <v>531</v>
      </c>
      <c r="H5070" t="s">
        <v>532</v>
      </c>
      <c r="I5070" t="s">
        <v>803</v>
      </c>
      <c r="K5070">
        <v>5232</v>
      </c>
      <c r="L5070">
        <v>1840058013</v>
      </c>
    </row>
    <row r="5071" spans="1:12" x14ac:dyDescent="0.45">
      <c r="A5071" t="str">
        <f t="shared" si="79"/>
        <v>Conley, Georgia, United States</v>
      </c>
      <c r="B5071" t="s">
        <v>7515</v>
      </c>
      <c r="C5071" t="s">
        <v>7515</v>
      </c>
      <c r="D5071">
        <v>33.639800000000001</v>
      </c>
      <c r="E5071">
        <v>-84.337599999999995</v>
      </c>
      <c r="F5071" t="s">
        <v>530</v>
      </c>
      <c r="G5071" t="s">
        <v>531</v>
      </c>
      <c r="H5071" t="s">
        <v>532</v>
      </c>
      <c r="I5071" t="s">
        <v>763</v>
      </c>
      <c r="K5071">
        <v>6002</v>
      </c>
      <c r="L5071">
        <v>1840013096</v>
      </c>
    </row>
    <row r="5072" spans="1:12" x14ac:dyDescent="0.45">
      <c r="A5072" t="str">
        <f t="shared" si="79"/>
        <v>Connahs Quay, Flintshire, United Kingdom</v>
      </c>
      <c r="B5072" t="s">
        <v>7516</v>
      </c>
      <c r="C5072" t="s">
        <v>7516</v>
      </c>
      <c r="D5072">
        <v>53.2179</v>
      </c>
      <c r="E5072">
        <v>-3.0573000000000001</v>
      </c>
      <c r="F5072" t="s">
        <v>536</v>
      </c>
      <c r="G5072" t="s">
        <v>537</v>
      </c>
      <c r="H5072" t="s">
        <v>538</v>
      </c>
      <c r="I5072" t="s">
        <v>5364</v>
      </c>
      <c r="K5072">
        <v>16774</v>
      </c>
      <c r="L5072">
        <v>1826159536</v>
      </c>
    </row>
    <row r="5073" spans="1:12" x14ac:dyDescent="0.45">
      <c r="A5073" t="str">
        <f t="shared" si="79"/>
        <v>Conneaut, Ohio, United States</v>
      </c>
      <c r="B5073" t="s">
        <v>7517</v>
      </c>
      <c r="C5073" t="s">
        <v>7517</v>
      </c>
      <c r="D5073">
        <v>41.927799999999998</v>
      </c>
      <c r="E5073">
        <v>-80.5685</v>
      </c>
      <c r="F5073" t="s">
        <v>530</v>
      </c>
      <c r="G5073" t="s">
        <v>531</v>
      </c>
      <c r="H5073" t="s">
        <v>532</v>
      </c>
      <c r="I5073" t="s">
        <v>799</v>
      </c>
      <c r="K5073">
        <v>13767</v>
      </c>
      <c r="L5073">
        <v>1840003337</v>
      </c>
    </row>
    <row r="5074" spans="1:12" x14ac:dyDescent="0.45">
      <c r="A5074" t="str">
        <f t="shared" si="79"/>
        <v>Connell, Washington, United States</v>
      </c>
      <c r="B5074" t="s">
        <v>7518</v>
      </c>
      <c r="C5074" t="s">
        <v>7518</v>
      </c>
      <c r="D5074">
        <v>46.662199999999999</v>
      </c>
      <c r="E5074">
        <v>-118.8404</v>
      </c>
      <c r="F5074" t="s">
        <v>530</v>
      </c>
      <c r="G5074" t="s">
        <v>531</v>
      </c>
      <c r="H5074" t="s">
        <v>532</v>
      </c>
      <c r="I5074" t="s">
        <v>585</v>
      </c>
      <c r="K5074">
        <v>5370</v>
      </c>
      <c r="L5074">
        <v>1840018479</v>
      </c>
    </row>
    <row r="5075" spans="1:12" x14ac:dyDescent="0.45">
      <c r="A5075" t="str">
        <f t="shared" si="79"/>
        <v>Connellsville, Pennsylvania, United States</v>
      </c>
      <c r="B5075" t="s">
        <v>7519</v>
      </c>
      <c r="C5075" t="s">
        <v>7519</v>
      </c>
      <c r="D5075">
        <v>40.015799999999999</v>
      </c>
      <c r="E5075">
        <v>-79.5899</v>
      </c>
      <c r="F5075" t="s">
        <v>530</v>
      </c>
      <c r="G5075" t="s">
        <v>531</v>
      </c>
      <c r="H5075" t="s">
        <v>532</v>
      </c>
      <c r="I5075" t="s">
        <v>620</v>
      </c>
      <c r="K5075">
        <v>7290</v>
      </c>
      <c r="L5075">
        <v>1840001501</v>
      </c>
    </row>
    <row r="5076" spans="1:12" x14ac:dyDescent="0.45">
      <c r="A5076" t="str">
        <f t="shared" si="79"/>
        <v>Connersville, Indiana, United States</v>
      </c>
      <c r="B5076" t="s">
        <v>7520</v>
      </c>
      <c r="C5076" t="s">
        <v>7520</v>
      </c>
      <c r="D5076">
        <v>39.658099999999997</v>
      </c>
      <c r="E5076">
        <v>-85.141000000000005</v>
      </c>
      <c r="F5076" t="s">
        <v>530</v>
      </c>
      <c r="G5076" t="s">
        <v>531</v>
      </c>
      <c r="H5076" t="s">
        <v>532</v>
      </c>
      <c r="I5076" t="s">
        <v>1964</v>
      </c>
      <c r="K5076">
        <v>14566</v>
      </c>
      <c r="L5076">
        <v>1840007318</v>
      </c>
    </row>
    <row r="5077" spans="1:12" x14ac:dyDescent="0.45">
      <c r="A5077" t="str">
        <f t="shared" si="79"/>
        <v>Conning Towers Nautilus Park, Connecticut, United States</v>
      </c>
      <c r="B5077" t="s">
        <v>7521</v>
      </c>
      <c r="C5077" t="s">
        <v>7521</v>
      </c>
      <c r="D5077">
        <v>41.3855</v>
      </c>
      <c r="E5077">
        <v>-72.068600000000004</v>
      </c>
      <c r="F5077" t="s">
        <v>530</v>
      </c>
      <c r="G5077" t="s">
        <v>531</v>
      </c>
      <c r="H5077" t="s">
        <v>532</v>
      </c>
      <c r="I5077" t="s">
        <v>2109</v>
      </c>
      <c r="K5077">
        <v>9749</v>
      </c>
      <c r="L5077">
        <v>1840073288</v>
      </c>
    </row>
    <row r="5078" spans="1:12" x14ac:dyDescent="0.45">
      <c r="A5078" t="str">
        <f t="shared" si="79"/>
        <v>Conover, North Carolina, United States</v>
      </c>
      <c r="B5078" t="s">
        <v>7522</v>
      </c>
      <c r="C5078" t="s">
        <v>7522</v>
      </c>
      <c r="D5078">
        <v>35.715499999999999</v>
      </c>
      <c r="E5078">
        <v>-81.216999999999999</v>
      </c>
      <c r="F5078" t="s">
        <v>530</v>
      </c>
      <c r="G5078" t="s">
        <v>531</v>
      </c>
      <c r="H5078" t="s">
        <v>532</v>
      </c>
      <c r="I5078" t="s">
        <v>589</v>
      </c>
      <c r="K5078">
        <v>8540</v>
      </c>
      <c r="L5078">
        <v>1840014522</v>
      </c>
    </row>
    <row r="5079" spans="1:12" x14ac:dyDescent="0.45">
      <c r="A5079" t="str">
        <f t="shared" si="79"/>
        <v>Conroe, Texas, United States</v>
      </c>
      <c r="B5079" t="s">
        <v>7523</v>
      </c>
      <c r="C5079" t="s">
        <v>7523</v>
      </c>
      <c r="D5079">
        <v>30.323899999999998</v>
      </c>
      <c r="E5079">
        <v>-95.482500000000002</v>
      </c>
      <c r="F5079" t="s">
        <v>530</v>
      </c>
      <c r="G5079" t="s">
        <v>531</v>
      </c>
      <c r="H5079" t="s">
        <v>532</v>
      </c>
      <c r="I5079" t="s">
        <v>610</v>
      </c>
      <c r="K5079">
        <v>91079</v>
      </c>
      <c r="L5079">
        <v>1840019586</v>
      </c>
    </row>
    <row r="5080" spans="1:12" x14ac:dyDescent="0.45">
      <c r="A5080" t="str">
        <f t="shared" si="79"/>
        <v>Conselheiro Lafaiete, Minas Gerais, Brazil</v>
      </c>
      <c r="B5080" t="s">
        <v>7524</v>
      </c>
      <c r="C5080" t="s">
        <v>7524</v>
      </c>
      <c r="D5080">
        <v>-20.67</v>
      </c>
      <c r="E5080">
        <v>-43.79</v>
      </c>
      <c r="F5080" t="s">
        <v>491</v>
      </c>
      <c r="G5080" t="s">
        <v>492</v>
      </c>
      <c r="H5080" t="s">
        <v>493</v>
      </c>
      <c r="I5080" t="s">
        <v>1623</v>
      </c>
      <c r="K5080">
        <v>111596</v>
      </c>
      <c r="L5080">
        <v>1076456009</v>
      </c>
    </row>
    <row r="5081" spans="1:12" x14ac:dyDescent="0.45">
      <c r="A5081" t="str">
        <f t="shared" si="79"/>
        <v>Consett, Durham, United Kingdom</v>
      </c>
      <c r="B5081" t="s">
        <v>7525</v>
      </c>
      <c r="C5081" t="s">
        <v>7525</v>
      </c>
      <c r="D5081">
        <v>54.85</v>
      </c>
      <c r="E5081">
        <v>-1.83</v>
      </c>
      <c r="F5081" t="s">
        <v>536</v>
      </c>
      <c r="G5081" t="s">
        <v>537</v>
      </c>
      <c r="H5081" t="s">
        <v>538</v>
      </c>
      <c r="I5081" t="s">
        <v>2079</v>
      </c>
      <c r="K5081">
        <v>24828</v>
      </c>
      <c r="L5081">
        <v>1826586872</v>
      </c>
    </row>
    <row r="5082" spans="1:12" x14ac:dyDescent="0.45">
      <c r="A5082" t="str">
        <f t="shared" si="79"/>
        <v>Conshohocken, Pennsylvania, United States</v>
      </c>
      <c r="B5082" t="s">
        <v>7526</v>
      </c>
      <c r="C5082" t="s">
        <v>7526</v>
      </c>
      <c r="D5082">
        <v>40.077199999999998</v>
      </c>
      <c r="E5082">
        <v>-75.3035</v>
      </c>
      <c r="F5082" t="s">
        <v>530</v>
      </c>
      <c r="G5082" t="s">
        <v>531</v>
      </c>
      <c r="H5082" t="s">
        <v>532</v>
      </c>
      <c r="I5082" t="s">
        <v>620</v>
      </c>
      <c r="K5082">
        <v>8047</v>
      </c>
      <c r="L5082">
        <v>1840003697</v>
      </c>
    </row>
    <row r="5083" spans="1:12" x14ac:dyDescent="0.45">
      <c r="A5083" t="str">
        <f t="shared" si="79"/>
        <v>Constanţa, Constanţa, Romania</v>
      </c>
      <c r="B5083" t="s">
        <v>7527</v>
      </c>
      <c r="C5083" t="s">
        <v>7528</v>
      </c>
      <c r="D5083">
        <v>44.173299999999998</v>
      </c>
      <c r="E5083">
        <v>28.638300000000001</v>
      </c>
      <c r="F5083" t="s">
        <v>665</v>
      </c>
      <c r="G5083" t="s">
        <v>666</v>
      </c>
      <c r="H5083" t="s">
        <v>667</v>
      </c>
      <c r="I5083" t="s">
        <v>7527</v>
      </c>
      <c r="J5083" t="s">
        <v>378</v>
      </c>
      <c r="K5083">
        <v>283872</v>
      </c>
      <c r="L5083">
        <v>1642851858</v>
      </c>
    </row>
    <row r="5084" spans="1:12" x14ac:dyDescent="0.45">
      <c r="A5084" t="str">
        <f t="shared" si="79"/>
        <v>Constantine, Constantine, Algeria</v>
      </c>
      <c r="B5084" t="s">
        <v>7529</v>
      </c>
      <c r="C5084" t="s">
        <v>7529</v>
      </c>
      <c r="D5084">
        <v>36.365000000000002</v>
      </c>
      <c r="E5084">
        <v>6.6147</v>
      </c>
      <c r="F5084" t="s">
        <v>486</v>
      </c>
      <c r="G5084" t="s">
        <v>487</v>
      </c>
      <c r="H5084" t="s">
        <v>488</v>
      </c>
      <c r="I5084" t="s">
        <v>7529</v>
      </c>
      <c r="J5084" t="s">
        <v>378</v>
      </c>
      <c r="K5084">
        <v>448374</v>
      </c>
      <c r="L5084">
        <v>1012275076</v>
      </c>
    </row>
    <row r="5085" spans="1:12" x14ac:dyDescent="0.45">
      <c r="A5085" t="str">
        <f t="shared" si="79"/>
        <v>Constitución, Maule, Chile</v>
      </c>
      <c r="B5085" t="s">
        <v>7530</v>
      </c>
      <c r="C5085" t="s">
        <v>7531</v>
      </c>
      <c r="D5085">
        <v>-35.329599999999999</v>
      </c>
      <c r="E5085">
        <v>-72.42</v>
      </c>
      <c r="F5085" t="s">
        <v>1502</v>
      </c>
      <c r="G5085" t="s">
        <v>1503</v>
      </c>
      <c r="H5085" t="s">
        <v>1504</v>
      </c>
      <c r="I5085" t="s">
        <v>6342</v>
      </c>
      <c r="K5085">
        <v>37917</v>
      </c>
      <c r="L5085">
        <v>1152065066</v>
      </c>
    </row>
    <row r="5086" spans="1:12" x14ac:dyDescent="0.45">
      <c r="A5086" t="str">
        <f t="shared" si="79"/>
        <v>Contamana, Loreto, Peru</v>
      </c>
      <c r="B5086" t="s">
        <v>7532</v>
      </c>
      <c r="C5086" t="s">
        <v>7532</v>
      </c>
      <c r="D5086">
        <v>-7.3333000000000004</v>
      </c>
      <c r="E5086">
        <v>-75.0167</v>
      </c>
      <c r="F5086" t="s">
        <v>509</v>
      </c>
      <c r="G5086" t="s">
        <v>510</v>
      </c>
      <c r="H5086" t="s">
        <v>511</v>
      </c>
      <c r="I5086" t="s">
        <v>1976</v>
      </c>
      <c r="J5086" t="s">
        <v>366</v>
      </c>
      <c r="K5086">
        <v>18921</v>
      </c>
      <c r="L5086">
        <v>1604465551</v>
      </c>
    </row>
    <row r="5087" spans="1:12" x14ac:dyDescent="0.45">
      <c r="A5087" t="str">
        <f t="shared" si="79"/>
        <v>Contla, Tlaxcala, Mexico</v>
      </c>
      <c r="B5087" t="s">
        <v>7533</v>
      </c>
      <c r="C5087" t="s">
        <v>7533</v>
      </c>
      <c r="D5087">
        <v>19.333300000000001</v>
      </c>
      <c r="E5087">
        <v>-98.166700000000006</v>
      </c>
      <c r="F5087" t="s">
        <v>519</v>
      </c>
      <c r="G5087" t="s">
        <v>520</v>
      </c>
      <c r="H5087" t="s">
        <v>521</v>
      </c>
      <c r="I5087" t="s">
        <v>2188</v>
      </c>
      <c r="J5087" t="s">
        <v>366</v>
      </c>
      <c r="K5087">
        <v>27610</v>
      </c>
      <c r="L5087">
        <v>1484059318</v>
      </c>
    </row>
    <row r="5088" spans="1:12" x14ac:dyDescent="0.45">
      <c r="A5088" t="str">
        <f t="shared" si="79"/>
        <v>Contra Costa Centre, California, United States</v>
      </c>
      <c r="B5088" t="s">
        <v>7534</v>
      </c>
      <c r="C5088" t="s">
        <v>7534</v>
      </c>
      <c r="D5088">
        <v>37.926099999999998</v>
      </c>
      <c r="E5088">
        <v>-122.054</v>
      </c>
      <c r="F5088" t="s">
        <v>530</v>
      </c>
      <c r="G5088" t="s">
        <v>531</v>
      </c>
      <c r="H5088" t="s">
        <v>532</v>
      </c>
      <c r="I5088" t="s">
        <v>754</v>
      </c>
      <c r="K5088">
        <v>6497</v>
      </c>
      <c r="L5088">
        <v>1840028422</v>
      </c>
    </row>
    <row r="5089" spans="1:12" x14ac:dyDescent="0.45">
      <c r="A5089" t="str">
        <f t="shared" si="79"/>
        <v>Contrecoeur, Quebec, Canada</v>
      </c>
      <c r="B5089" t="s">
        <v>7535</v>
      </c>
      <c r="C5089" t="s">
        <v>7535</v>
      </c>
      <c r="D5089">
        <v>45.85</v>
      </c>
      <c r="E5089">
        <v>-73.2333</v>
      </c>
      <c r="F5089" t="s">
        <v>541</v>
      </c>
      <c r="G5089" t="s">
        <v>542</v>
      </c>
      <c r="H5089" t="s">
        <v>543</v>
      </c>
      <c r="I5089" t="s">
        <v>756</v>
      </c>
      <c r="K5089">
        <v>6252</v>
      </c>
      <c r="L5089">
        <v>1124384220</v>
      </c>
    </row>
    <row r="5090" spans="1:12" x14ac:dyDescent="0.45">
      <c r="A5090" t="str">
        <f t="shared" si="79"/>
        <v>Converse, Texas, United States</v>
      </c>
      <c r="B5090" t="s">
        <v>7536</v>
      </c>
      <c r="C5090" t="s">
        <v>7536</v>
      </c>
      <c r="D5090">
        <v>29.5091</v>
      </c>
      <c r="E5090">
        <v>-98.308400000000006</v>
      </c>
      <c r="F5090" t="s">
        <v>530</v>
      </c>
      <c r="G5090" t="s">
        <v>531</v>
      </c>
      <c r="H5090" t="s">
        <v>532</v>
      </c>
      <c r="I5090" t="s">
        <v>610</v>
      </c>
      <c r="K5090">
        <v>28171</v>
      </c>
      <c r="L5090">
        <v>1840019655</v>
      </c>
    </row>
    <row r="5091" spans="1:12" x14ac:dyDescent="0.45">
      <c r="A5091" t="str">
        <f t="shared" si="79"/>
        <v>Conway, Arkansas, United States</v>
      </c>
      <c r="B5091" t="s">
        <v>7537</v>
      </c>
      <c r="C5091" t="s">
        <v>7537</v>
      </c>
      <c r="D5091">
        <v>35.075400000000002</v>
      </c>
      <c r="E5091">
        <v>-92.469399999999993</v>
      </c>
      <c r="F5091" t="s">
        <v>530</v>
      </c>
      <c r="G5091" t="s">
        <v>531</v>
      </c>
      <c r="H5091" t="s">
        <v>532</v>
      </c>
      <c r="I5091" t="s">
        <v>1616</v>
      </c>
      <c r="K5091">
        <v>74951</v>
      </c>
      <c r="L5091">
        <v>1840014598</v>
      </c>
    </row>
    <row r="5092" spans="1:12" x14ac:dyDescent="0.45">
      <c r="A5092" t="str">
        <f t="shared" si="79"/>
        <v>Conway, South Carolina, United States</v>
      </c>
      <c r="B5092" t="s">
        <v>7537</v>
      </c>
      <c r="C5092" t="s">
        <v>7537</v>
      </c>
      <c r="D5092">
        <v>33.8399</v>
      </c>
      <c r="E5092">
        <v>-79.042400000000001</v>
      </c>
      <c r="F5092" t="s">
        <v>530</v>
      </c>
      <c r="G5092" t="s">
        <v>531</v>
      </c>
      <c r="H5092" t="s">
        <v>532</v>
      </c>
      <c r="I5092" t="s">
        <v>534</v>
      </c>
      <c r="K5092">
        <v>25956</v>
      </c>
      <c r="L5092">
        <v>1840014716</v>
      </c>
    </row>
    <row r="5093" spans="1:12" x14ac:dyDescent="0.45">
      <c r="A5093" t="str">
        <f t="shared" si="79"/>
        <v>Conway, Florida, United States</v>
      </c>
      <c r="B5093" t="s">
        <v>7537</v>
      </c>
      <c r="C5093" t="s">
        <v>7537</v>
      </c>
      <c r="D5093">
        <v>28.4968</v>
      </c>
      <c r="E5093">
        <v>-81.331599999999995</v>
      </c>
      <c r="F5093" t="s">
        <v>530</v>
      </c>
      <c r="G5093" t="s">
        <v>531</v>
      </c>
      <c r="H5093" t="s">
        <v>532</v>
      </c>
      <c r="I5093" t="s">
        <v>1378</v>
      </c>
      <c r="K5093">
        <v>13548</v>
      </c>
      <c r="L5093">
        <v>1840013121</v>
      </c>
    </row>
    <row r="5094" spans="1:12" x14ac:dyDescent="0.45">
      <c r="A5094" t="str">
        <f t="shared" si="79"/>
        <v>Conway, New Hampshire, United States</v>
      </c>
      <c r="B5094" t="s">
        <v>7537</v>
      </c>
      <c r="C5094" t="s">
        <v>7537</v>
      </c>
      <c r="D5094">
        <v>44.008499999999998</v>
      </c>
      <c r="E5094">
        <v>-71.071899999999999</v>
      </c>
      <c r="F5094" t="s">
        <v>530</v>
      </c>
      <c r="G5094" t="s">
        <v>531</v>
      </c>
      <c r="H5094" t="s">
        <v>532</v>
      </c>
      <c r="I5094" t="s">
        <v>1728</v>
      </c>
      <c r="K5094">
        <v>10078</v>
      </c>
      <c r="L5094">
        <v>1840054762</v>
      </c>
    </row>
    <row r="5095" spans="1:12" x14ac:dyDescent="0.45">
      <c r="A5095" t="str">
        <f t="shared" si="79"/>
        <v>Conwy, Conwy, United Kingdom</v>
      </c>
      <c r="B5095" t="s">
        <v>593</v>
      </c>
      <c r="C5095" t="s">
        <v>593</v>
      </c>
      <c r="D5095">
        <v>53.28</v>
      </c>
      <c r="E5095">
        <v>-3.83</v>
      </c>
      <c r="F5095" t="s">
        <v>536</v>
      </c>
      <c r="G5095" t="s">
        <v>537</v>
      </c>
      <c r="H5095" t="s">
        <v>538</v>
      </c>
      <c r="I5095" t="s">
        <v>593</v>
      </c>
      <c r="K5095">
        <v>14723</v>
      </c>
      <c r="L5095">
        <v>1826011797</v>
      </c>
    </row>
    <row r="5096" spans="1:12" x14ac:dyDescent="0.45">
      <c r="A5096" t="str">
        <f t="shared" si="79"/>
        <v>Conyers, Georgia, United States</v>
      </c>
      <c r="B5096" t="s">
        <v>7538</v>
      </c>
      <c r="C5096" t="s">
        <v>7538</v>
      </c>
      <c r="D5096">
        <v>33.664499999999997</v>
      </c>
      <c r="E5096">
        <v>-83.996600000000001</v>
      </c>
      <c r="F5096" t="s">
        <v>530</v>
      </c>
      <c r="G5096" t="s">
        <v>531</v>
      </c>
      <c r="H5096" t="s">
        <v>532</v>
      </c>
      <c r="I5096" t="s">
        <v>763</v>
      </c>
      <c r="K5096">
        <v>16256</v>
      </c>
      <c r="L5096">
        <v>1840014806</v>
      </c>
    </row>
    <row r="5097" spans="1:12" x14ac:dyDescent="0.45">
      <c r="A5097" t="str">
        <f t="shared" si="79"/>
        <v>Cookeville, Tennessee, United States</v>
      </c>
      <c r="B5097" t="s">
        <v>7539</v>
      </c>
      <c r="C5097" t="s">
        <v>7539</v>
      </c>
      <c r="D5097">
        <v>36.148400000000002</v>
      </c>
      <c r="E5097">
        <v>-85.511399999999995</v>
      </c>
      <c r="F5097" t="s">
        <v>530</v>
      </c>
      <c r="G5097" t="s">
        <v>531</v>
      </c>
      <c r="H5097" t="s">
        <v>532</v>
      </c>
      <c r="I5097" t="s">
        <v>1466</v>
      </c>
      <c r="K5097">
        <v>50408</v>
      </c>
      <c r="L5097">
        <v>1840014470</v>
      </c>
    </row>
    <row r="5098" spans="1:12" x14ac:dyDescent="0.45">
      <c r="A5098" t="str">
        <f t="shared" si="79"/>
        <v>Cookshire, Quebec, Canada</v>
      </c>
      <c r="B5098" t="s">
        <v>7540</v>
      </c>
      <c r="C5098" t="s">
        <v>7540</v>
      </c>
      <c r="D5098">
        <v>45.372900000000001</v>
      </c>
      <c r="E5098">
        <v>-71.671999999999997</v>
      </c>
      <c r="F5098" t="s">
        <v>541</v>
      </c>
      <c r="G5098" t="s">
        <v>542</v>
      </c>
      <c r="H5098" t="s">
        <v>543</v>
      </c>
      <c r="I5098" t="s">
        <v>756</v>
      </c>
      <c r="K5098">
        <v>5393</v>
      </c>
      <c r="L5098">
        <v>1124895156</v>
      </c>
    </row>
    <row r="5099" spans="1:12" x14ac:dyDescent="0.45">
      <c r="A5099" t="str">
        <f t="shared" si="79"/>
        <v>Coolbaugh, Pennsylvania, United States</v>
      </c>
      <c r="B5099" t="s">
        <v>7541</v>
      </c>
      <c r="C5099" t="s">
        <v>7541</v>
      </c>
      <c r="D5099">
        <v>41.183700000000002</v>
      </c>
      <c r="E5099">
        <v>-75.438599999999994</v>
      </c>
      <c r="F5099" t="s">
        <v>530</v>
      </c>
      <c r="G5099" t="s">
        <v>531</v>
      </c>
      <c r="H5099" t="s">
        <v>532</v>
      </c>
      <c r="I5099" t="s">
        <v>620</v>
      </c>
      <c r="K5099">
        <v>20327</v>
      </c>
      <c r="L5099">
        <v>1840145213</v>
      </c>
    </row>
    <row r="5100" spans="1:12" x14ac:dyDescent="0.45">
      <c r="A5100" t="str">
        <f t="shared" si="79"/>
        <v>Coolidge, Arizona, United States</v>
      </c>
      <c r="B5100" t="s">
        <v>7542</v>
      </c>
      <c r="C5100" t="s">
        <v>7542</v>
      </c>
      <c r="D5100">
        <v>32.939500000000002</v>
      </c>
      <c r="E5100">
        <v>-111.5261</v>
      </c>
      <c r="F5100" t="s">
        <v>530</v>
      </c>
      <c r="G5100" t="s">
        <v>531</v>
      </c>
      <c r="H5100" t="s">
        <v>532</v>
      </c>
      <c r="I5100" t="s">
        <v>2117</v>
      </c>
      <c r="K5100">
        <v>12124</v>
      </c>
      <c r="L5100">
        <v>1840019367</v>
      </c>
    </row>
    <row r="5101" spans="1:12" x14ac:dyDescent="0.45">
      <c r="A5101" t="str">
        <f t="shared" si="79"/>
        <v>Cooma, New South Wales, Australia</v>
      </c>
      <c r="B5101" t="s">
        <v>7543</v>
      </c>
      <c r="C5101" t="s">
        <v>7543</v>
      </c>
      <c r="D5101">
        <v>-36.234999999999999</v>
      </c>
      <c r="E5101">
        <v>149.1258</v>
      </c>
      <c r="F5101" t="s">
        <v>830</v>
      </c>
      <c r="G5101" t="s">
        <v>831</v>
      </c>
      <c r="H5101" t="s">
        <v>832</v>
      </c>
      <c r="I5101" t="s">
        <v>1454</v>
      </c>
      <c r="K5101">
        <v>6681</v>
      </c>
      <c r="L5101">
        <v>1036070931</v>
      </c>
    </row>
    <row r="5102" spans="1:12" x14ac:dyDescent="0.45">
      <c r="A5102" t="str">
        <f t="shared" si="79"/>
        <v>Coon Rapids, Minnesota, United States</v>
      </c>
      <c r="B5102" t="s">
        <v>7544</v>
      </c>
      <c r="C5102" t="s">
        <v>7544</v>
      </c>
      <c r="D5102">
        <v>45.1755</v>
      </c>
      <c r="E5102">
        <v>-93.3095</v>
      </c>
      <c r="F5102" t="s">
        <v>530</v>
      </c>
      <c r="G5102" t="s">
        <v>531</v>
      </c>
      <c r="H5102" t="s">
        <v>532</v>
      </c>
      <c r="I5102" t="s">
        <v>1433</v>
      </c>
      <c r="K5102">
        <v>62998</v>
      </c>
      <c r="L5102">
        <v>1840006714</v>
      </c>
    </row>
    <row r="5103" spans="1:12" x14ac:dyDescent="0.45">
      <c r="A5103" t="str">
        <f t="shared" si="79"/>
        <v>Cooper City, Florida, United States</v>
      </c>
      <c r="B5103" t="s">
        <v>7545</v>
      </c>
      <c r="C5103" t="s">
        <v>7545</v>
      </c>
      <c r="D5103">
        <v>26.046299999999999</v>
      </c>
      <c r="E5103">
        <v>-80.286199999999994</v>
      </c>
      <c r="F5103" t="s">
        <v>530</v>
      </c>
      <c r="G5103" t="s">
        <v>531</v>
      </c>
      <c r="H5103" t="s">
        <v>532</v>
      </c>
      <c r="I5103" t="s">
        <v>1378</v>
      </c>
      <c r="K5103">
        <v>35800</v>
      </c>
      <c r="L5103">
        <v>1840015133</v>
      </c>
    </row>
    <row r="5104" spans="1:12" x14ac:dyDescent="0.45">
      <c r="A5104" t="str">
        <f t="shared" si="79"/>
        <v>Cooranbong, New South Wales, Australia</v>
      </c>
      <c r="B5104" t="s">
        <v>7546</v>
      </c>
      <c r="C5104" t="s">
        <v>7546</v>
      </c>
      <c r="D5104">
        <v>-33.073999999999998</v>
      </c>
      <c r="E5104">
        <v>151.45099999999999</v>
      </c>
      <c r="F5104" t="s">
        <v>830</v>
      </c>
      <c r="G5104" t="s">
        <v>831</v>
      </c>
      <c r="H5104" t="s">
        <v>832</v>
      </c>
      <c r="I5104" t="s">
        <v>1454</v>
      </c>
      <c r="K5104">
        <v>5449</v>
      </c>
      <c r="L5104">
        <v>1036555720</v>
      </c>
    </row>
    <row r="5105" spans="1:12" x14ac:dyDescent="0.45">
      <c r="A5105" t="str">
        <f t="shared" si="79"/>
        <v>Coos Bay, Oregon, United States</v>
      </c>
      <c r="B5105" t="s">
        <v>7547</v>
      </c>
      <c r="C5105" t="s">
        <v>7547</v>
      </c>
      <c r="D5105">
        <v>43.378900000000002</v>
      </c>
      <c r="E5105">
        <v>-124.233</v>
      </c>
      <c r="F5105" t="s">
        <v>530</v>
      </c>
      <c r="G5105" t="s">
        <v>531</v>
      </c>
      <c r="H5105" t="s">
        <v>532</v>
      </c>
      <c r="I5105" t="s">
        <v>1426</v>
      </c>
      <c r="K5105">
        <v>32159</v>
      </c>
      <c r="L5105">
        <v>1840018653</v>
      </c>
    </row>
    <row r="5106" spans="1:12" x14ac:dyDescent="0.45">
      <c r="A5106" t="str">
        <f t="shared" si="79"/>
        <v>Cootamundra, New South Wales, Australia</v>
      </c>
      <c r="B5106" t="s">
        <v>7548</v>
      </c>
      <c r="C5106" t="s">
        <v>7548</v>
      </c>
      <c r="D5106">
        <v>-34.6417</v>
      </c>
      <c r="E5106">
        <v>148.02500000000001</v>
      </c>
      <c r="F5106" t="s">
        <v>830</v>
      </c>
      <c r="G5106" t="s">
        <v>831</v>
      </c>
      <c r="H5106" t="s">
        <v>832</v>
      </c>
      <c r="I5106" t="s">
        <v>1454</v>
      </c>
      <c r="K5106">
        <v>6782</v>
      </c>
      <c r="L5106">
        <v>1036618399</v>
      </c>
    </row>
    <row r="5107" spans="1:12" x14ac:dyDescent="0.45">
      <c r="A5107" t="str">
        <f t="shared" si="79"/>
        <v>Copenhagen, Hovedstaden, Denmark</v>
      </c>
      <c r="B5107" t="s">
        <v>7549</v>
      </c>
      <c r="C5107" t="s">
        <v>7549</v>
      </c>
      <c r="D5107">
        <v>55.678600000000003</v>
      </c>
      <c r="E5107">
        <v>12.563499999999999</v>
      </c>
      <c r="F5107" t="s">
        <v>446</v>
      </c>
      <c r="G5107" t="s">
        <v>447</v>
      </c>
      <c r="H5107" t="s">
        <v>448</v>
      </c>
      <c r="I5107" t="s">
        <v>7550</v>
      </c>
      <c r="J5107" t="s">
        <v>606</v>
      </c>
      <c r="K5107">
        <v>1085000</v>
      </c>
      <c r="L5107">
        <v>1208763942</v>
      </c>
    </row>
    <row r="5108" spans="1:12" x14ac:dyDescent="0.45">
      <c r="A5108" t="str">
        <f t="shared" si="79"/>
        <v>Copiague, New York, United States</v>
      </c>
      <c r="B5108" t="s">
        <v>7551</v>
      </c>
      <c r="C5108" t="s">
        <v>7551</v>
      </c>
      <c r="D5108">
        <v>40.672800000000002</v>
      </c>
      <c r="E5108">
        <v>-73.393199999999993</v>
      </c>
      <c r="F5108" t="s">
        <v>530</v>
      </c>
      <c r="G5108" t="s">
        <v>531</v>
      </c>
      <c r="H5108" t="s">
        <v>532</v>
      </c>
      <c r="I5108" t="s">
        <v>803</v>
      </c>
      <c r="K5108">
        <v>23716</v>
      </c>
      <c r="L5108">
        <v>1840005031</v>
      </c>
    </row>
    <row r="5109" spans="1:12" x14ac:dyDescent="0.45">
      <c r="A5109" t="str">
        <f t="shared" si="79"/>
        <v>Copiapó, Atacama, Chile</v>
      </c>
      <c r="B5109" t="s">
        <v>7552</v>
      </c>
      <c r="C5109" t="s">
        <v>7553</v>
      </c>
      <c r="D5109">
        <v>-27.366499999999998</v>
      </c>
      <c r="E5109">
        <v>-70.332300000000004</v>
      </c>
      <c r="F5109" t="s">
        <v>1502</v>
      </c>
      <c r="G5109" t="s">
        <v>1503</v>
      </c>
      <c r="H5109" t="s">
        <v>1504</v>
      </c>
      <c r="I5109" t="s">
        <v>5899</v>
      </c>
      <c r="J5109" t="s">
        <v>378</v>
      </c>
      <c r="K5109">
        <v>150804</v>
      </c>
      <c r="L5109">
        <v>1152406965</v>
      </c>
    </row>
    <row r="5110" spans="1:12" x14ac:dyDescent="0.45">
      <c r="A5110" t="str">
        <f t="shared" si="79"/>
        <v>Coppell, Texas, United States</v>
      </c>
      <c r="B5110" t="s">
        <v>7554</v>
      </c>
      <c r="C5110" t="s">
        <v>7554</v>
      </c>
      <c r="D5110">
        <v>32.963799999999999</v>
      </c>
      <c r="E5110">
        <v>-96.990499999999997</v>
      </c>
      <c r="F5110" t="s">
        <v>530</v>
      </c>
      <c r="G5110" t="s">
        <v>531</v>
      </c>
      <c r="H5110" t="s">
        <v>532</v>
      </c>
      <c r="I5110" t="s">
        <v>610</v>
      </c>
      <c r="K5110">
        <v>41421</v>
      </c>
      <c r="L5110">
        <v>1840019439</v>
      </c>
    </row>
    <row r="5111" spans="1:12" x14ac:dyDescent="0.45">
      <c r="A5111" t="str">
        <f t="shared" si="79"/>
        <v>Copperas Cove, Texas, United States</v>
      </c>
      <c r="B5111" t="s">
        <v>7555</v>
      </c>
      <c r="C5111" t="s">
        <v>7555</v>
      </c>
      <c r="D5111">
        <v>31.119199999999999</v>
      </c>
      <c r="E5111">
        <v>-97.914000000000001</v>
      </c>
      <c r="F5111" t="s">
        <v>530</v>
      </c>
      <c r="G5111" t="s">
        <v>531</v>
      </c>
      <c r="H5111" t="s">
        <v>532</v>
      </c>
      <c r="I5111" t="s">
        <v>610</v>
      </c>
      <c r="K5111">
        <v>33235</v>
      </c>
      <c r="L5111">
        <v>1840019538</v>
      </c>
    </row>
    <row r="5112" spans="1:12" x14ac:dyDescent="0.45">
      <c r="A5112" t="str">
        <f t="shared" si="79"/>
        <v>Coppull, Lancashire, United Kingdom</v>
      </c>
      <c r="B5112" t="s">
        <v>7556</v>
      </c>
      <c r="C5112" t="s">
        <v>7556</v>
      </c>
      <c r="D5112">
        <v>53.62</v>
      </c>
      <c r="E5112">
        <v>-2.661</v>
      </c>
      <c r="F5112" t="s">
        <v>536</v>
      </c>
      <c r="G5112" t="s">
        <v>537</v>
      </c>
      <c r="H5112" t="s">
        <v>538</v>
      </c>
      <c r="I5112" t="s">
        <v>724</v>
      </c>
      <c r="K5112">
        <v>7959</v>
      </c>
      <c r="L5112">
        <v>1826322199</v>
      </c>
    </row>
    <row r="5113" spans="1:12" x14ac:dyDescent="0.45">
      <c r="A5113" t="str">
        <f t="shared" si="79"/>
        <v>Copşa Mică, Sibiu, Romania</v>
      </c>
      <c r="B5113" t="s">
        <v>7557</v>
      </c>
      <c r="C5113" t="s">
        <v>7558</v>
      </c>
      <c r="D5113">
        <v>46.112499999999997</v>
      </c>
      <c r="E5113">
        <v>24.230599999999999</v>
      </c>
      <c r="F5113" t="s">
        <v>665</v>
      </c>
      <c r="G5113" t="s">
        <v>666</v>
      </c>
      <c r="H5113" t="s">
        <v>667</v>
      </c>
      <c r="I5113" t="s">
        <v>935</v>
      </c>
      <c r="K5113">
        <v>5404</v>
      </c>
      <c r="L5113">
        <v>1642224148</v>
      </c>
    </row>
    <row r="5114" spans="1:12" x14ac:dyDescent="0.45">
      <c r="A5114" t="str">
        <f t="shared" si="79"/>
        <v>Coquimatlán, Colima, Mexico</v>
      </c>
      <c r="B5114" t="s">
        <v>7559</v>
      </c>
      <c r="C5114" t="s">
        <v>7560</v>
      </c>
      <c r="D5114">
        <v>19.203800000000001</v>
      </c>
      <c r="E5114">
        <v>-103.8086</v>
      </c>
      <c r="F5114" t="s">
        <v>519</v>
      </c>
      <c r="G5114" t="s">
        <v>520</v>
      </c>
      <c r="H5114" t="s">
        <v>521</v>
      </c>
      <c r="I5114" t="s">
        <v>7393</v>
      </c>
      <c r="J5114" t="s">
        <v>366</v>
      </c>
      <c r="K5114">
        <v>13358</v>
      </c>
      <c r="L5114">
        <v>1484193381</v>
      </c>
    </row>
    <row r="5115" spans="1:12" x14ac:dyDescent="0.45">
      <c r="A5115" t="str">
        <f t="shared" si="79"/>
        <v>Coquimbo, Coquimbo, Chile</v>
      </c>
      <c r="B5115" t="s">
        <v>7468</v>
      </c>
      <c r="C5115" t="s">
        <v>7468</v>
      </c>
      <c r="D5115">
        <v>-29.953199999999999</v>
      </c>
      <c r="E5115">
        <v>-71.337999999999994</v>
      </c>
      <c r="F5115" t="s">
        <v>1502</v>
      </c>
      <c r="G5115" t="s">
        <v>1503</v>
      </c>
      <c r="H5115" t="s">
        <v>1504</v>
      </c>
      <c r="I5115" t="s">
        <v>7468</v>
      </c>
      <c r="J5115" t="s">
        <v>366</v>
      </c>
      <c r="K5115">
        <v>204068</v>
      </c>
      <c r="L5115">
        <v>1152038253</v>
      </c>
    </row>
    <row r="5116" spans="1:12" x14ac:dyDescent="0.45">
      <c r="A5116" t="str">
        <f t="shared" si="79"/>
        <v>Coquitlam, British Columbia, Canada</v>
      </c>
      <c r="B5116" t="s">
        <v>7561</v>
      </c>
      <c r="C5116" t="s">
        <v>7561</v>
      </c>
      <c r="D5116">
        <v>49.283900000000003</v>
      </c>
      <c r="E5116">
        <v>-122.7919</v>
      </c>
      <c r="F5116" t="s">
        <v>541</v>
      </c>
      <c r="G5116" t="s">
        <v>542</v>
      </c>
      <c r="H5116" t="s">
        <v>543</v>
      </c>
      <c r="I5116" t="s">
        <v>544</v>
      </c>
      <c r="K5116">
        <v>139284</v>
      </c>
      <c r="L5116">
        <v>1124000500</v>
      </c>
    </row>
    <row r="5117" spans="1:12" x14ac:dyDescent="0.45">
      <c r="A5117" t="str">
        <f t="shared" si="79"/>
        <v>Corabia, Olt, Romania</v>
      </c>
      <c r="B5117" t="s">
        <v>7562</v>
      </c>
      <c r="C5117" t="s">
        <v>7562</v>
      </c>
      <c r="D5117">
        <v>43.773600000000002</v>
      </c>
      <c r="E5117">
        <v>24.503299999999999</v>
      </c>
      <c r="F5117" t="s">
        <v>665</v>
      </c>
      <c r="G5117" t="s">
        <v>666</v>
      </c>
      <c r="H5117" t="s">
        <v>667</v>
      </c>
      <c r="I5117" t="s">
        <v>3289</v>
      </c>
      <c r="K5117">
        <v>16441</v>
      </c>
      <c r="L5117">
        <v>1642203673</v>
      </c>
    </row>
    <row r="5118" spans="1:12" x14ac:dyDescent="0.45">
      <c r="A5118" t="str">
        <f t="shared" si="79"/>
        <v>Coracora, Ayacucho, Peru</v>
      </c>
      <c r="B5118" t="s">
        <v>7563</v>
      </c>
      <c r="C5118" t="s">
        <v>7563</v>
      </c>
      <c r="D5118">
        <v>-15.016999999999999</v>
      </c>
      <c r="E5118">
        <v>-73.7804</v>
      </c>
      <c r="F5118" t="s">
        <v>509</v>
      </c>
      <c r="G5118" t="s">
        <v>510</v>
      </c>
      <c r="H5118" t="s">
        <v>511</v>
      </c>
      <c r="I5118" t="s">
        <v>2814</v>
      </c>
      <c r="K5118">
        <v>7420</v>
      </c>
      <c r="L5118">
        <v>1604800656</v>
      </c>
    </row>
    <row r="5119" spans="1:12" x14ac:dyDescent="0.45">
      <c r="A5119" t="str">
        <f t="shared" si="79"/>
        <v>Coral Gables, Florida, United States</v>
      </c>
      <c r="B5119" t="s">
        <v>7564</v>
      </c>
      <c r="C5119" t="s">
        <v>7564</v>
      </c>
      <c r="D5119">
        <v>25.703700000000001</v>
      </c>
      <c r="E5119">
        <v>-80.271500000000003</v>
      </c>
      <c r="F5119" t="s">
        <v>530</v>
      </c>
      <c r="G5119" t="s">
        <v>531</v>
      </c>
      <c r="H5119" t="s">
        <v>532</v>
      </c>
      <c r="I5119" t="s">
        <v>1378</v>
      </c>
      <c r="K5119">
        <v>49700</v>
      </c>
      <c r="L5119">
        <v>1840015147</v>
      </c>
    </row>
    <row r="5120" spans="1:12" x14ac:dyDescent="0.45">
      <c r="A5120" t="str">
        <f t="shared" si="79"/>
        <v>Coral Hills, Maryland, United States</v>
      </c>
      <c r="B5120" t="s">
        <v>7565</v>
      </c>
      <c r="C5120" t="s">
        <v>7565</v>
      </c>
      <c r="D5120">
        <v>38.870899999999999</v>
      </c>
      <c r="E5120">
        <v>-76.923400000000001</v>
      </c>
      <c r="F5120" t="s">
        <v>530</v>
      </c>
      <c r="G5120" t="s">
        <v>531</v>
      </c>
      <c r="H5120" t="s">
        <v>532</v>
      </c>
      <c r="I5120" t="s">
        <v>588</v>
      </c>
      <c r="K5120">
        <v>9460</v>
      </c>
      <c r="L5120">
        <v>1840005950</v>
      </c>
    </row>
    <row r="5121" spans="1:12" x14ac:dyDescent="0.45">
      <c r="A5121" t="str">
        <f t="shared" si="79"/>
        <v>Coral Springs, Florida, United States</v>
      </c>
      <c r="B5121" t="s">
        <v>7566</v>
      </c>
      <c r="C5121" t="s">
        <v>7566</v>
      </c>
      <c r="D5121">
        <v>26.270199999999999</v>
      </c>
      <c r="E5121">
        <v>-80.259100000000004</v>
      </c>
      <c r="F5121" t="s">
        <v>530</v>
      </c>
      <c r="G5121" t="s">
        <v>531</v>
      </c>
      <c r="H5121" t="s">
        <v>532</v>
      </c>
      <c r="I5121" t="s">
        <v>1378</v>
      </c>
      <c r="K5121">
        <v>133759</v>
      </c>
      <c r="L5121">
        <v>1840015134</v>
      </c>
    </row>
    <row r="5122" spans="1:12" x14ac:dyDescent="0.45">
      <c r="A5122" t="str">
        <f t="shared" si="79"/>
        <v>Coral Terrace, Florida, United States</v>
      </c>
      <c r="B5122" t="s">
        <v>7567</v>
      </c>
      <c r="C5122" t="s">
        <v>7567</v>
      </c>
      <c r="D5122">
        <v>25.746400000000001</v>
      </c>
      <c r="E5122">
        <v>-80.304900000000004</v>
      </c>
      <c r="F5122" t="s">
        <v>530</v>
      </c>
      <c r="G5122" t="s">
        <v>531</v>
      </c>
      <c r="H5122" t="s">
        <v>532</v>
      </c>
      <c r="I5122" t="s">
        <v>1378</v>
      </c>
      <c r="K5122">
        <v>25234</v>
      </c>
      <c r="L5122">
        <v>1840029028</v>
      </c>
    </row>
    <row r="5123" spans="1:12" x14ac:dyDescent="0.45">
      <c r="A5123" t="str">
        <f t="shared" ref="A5123:A5186" si="80">CONCATENATE(B5123,", ",I5123,", ",F5123)</f>
        <v>Coralville, Iowa, United States</v>
      </c>
      <c r="B5123" t="s">
        <v>7568</v>
      </c>
      <c r="C5123" t="s">
        <v>7568</v>
      </c>
      <c r="D5123">
        <v>41.698999999999998</v>
      </c>
      <c r="E5123">
        <v>-91.596699999999998</v>
      </c>
      <c r="F5123" t="s">
        <v>530</v>
      </c>
      <c r="G5123" t="s">
        <v>531</v>
      </c>
      <c r="H5123" t="s">
        <v>532</v>
      </c>
      <c r="I5123" t="s">
        <v>1552</v>
      </c>
      <c r="K5123">
        <v>22290</v>
      </c>
      <c r="L5123">
        <v>1840007076</v>
      </c>
    </row>
    <row r="5124" spans="1:12" x14ac:dyDescent="0.45">
      <c r="A5124" t="str">
        <f t="shared" si="80"/>
        <v>Coram, New York, United States</v>
      </c>
      <c r="B5124" t="s">
        <v>7569</v>
      </c>
      <c r="C5124" t="s">
        <v>7569</v>
      </c>
      <c r="D5124">
        <v>40.881300000000003</v>
      </c>
      <c r="E5124">
        <v>-73.005899999999997</v>
      </c>
      <c r="F5124" t="s">
        <v>530</v>
      </c>
      <c r="G5124" t="s">
        <v>531</v>
      </c>
      <c r="H5124" t="s">
        <v>532</v>
      </c>
      <c r="I5124" t="s">
        <v>803</v>
      </c>
      <c r="K5124">
        <v>39977</v>
      </c>
      <c r="L5124">
        <v>1840005032</v>
      </c>
    </row>
    <row r="5125" spans="1:12" x14ac:dyDescent="0.45">
      <c r="A5125" t="str">
        <f t="shared" si="80"/>
        <v>Coraopolis, Pennsylvania, United States</v>
      </c>
      <c r="B5125" t="s">
        <v>7570</v>
      </c>
      <c r="C5125" t="s">
        <v>7570</v>
      </c>
      <c r="D5125">
        <v>40.514800000000001</v>
      </c>
      <c r="E5125">
        <v>-80.162700000000001</v>
      </c>
      <c r="F5125" t="s">
        <v>530</v>
      </c>
      <c r="G5125" t="s">
        <v>531</v>
      </c>
      <c r="H5125" t="s">
        <v>532</v>
      </c>
      <c r="I5125" t="s">
        <v>620</v>
      </c>
      <c r="K5125">
        <v>5424</v>
      </c>
      <c r="L5125">
        <v>1840001220</v>
      </c>
    </row>
    <row r="5126" spans="1:12" x14ac:dyDescent="0.45">
      <c r="A5126" t="str">
        <f t="shared" si="80"/>
        <v>Corbeil-Essonnes, Île-de-France, France</v>
      </c>
      <c r="B5126" t="s">
        <v>7571</v>
      </c>
      <c r="C5126" t="s">
        <v>7571</v>
      </c>
      <c r="D5126">
        <v>48.613900000000001</v>
      </c>
      <c r="E5126">
        <v>2.4820000000000002</v>
      </c>
      <c r="F5126" t="s">
        <v>526</v>
      </c>
      <c r="G5126" t="s">
        <v>527</v>
      </c>
      <c r="H5126" t="s">
        <v>528</v>
      </c>
      <c r="I5126" t="s">
        <v>732</v>
      </c>
      <c r="K5126">
        <v>51292</v>
      </c>
      <c r="L5126">
        <v>1250742467</v>
      </c>
    </row>
    <row r="5127" spans="1:12" x14ac:dyDescent="0.45">
      <c r="A5127" t="str">
        <f t="shared" si="80"/>
        <v>Corbin, Kentucky, United States</v>
      </c>
      <c r="B5127" t="s">
        <v>7572</v>
      </c>
      <c r="C5127" t="s">
        <v>7572</v>
      </c>
      <c r="D5127">
        <v>36.932099999999998</v>
      </c>
      <c r="E5127">
        <v>-84.100399999999993</v>
      </c>
      <c r="F5127" t="s">
        <v>530</v>
      </c>
      <c r="G5127" t="s">
        <v>531</v>
      </c>
      <c r="H5127" t="s">
        <v>532</v>
      </c>
      <c r="I5127" t="s">
        <v>1528</v>
      </c>
      <c r="K5127">
        <v>7202</v>
      </c>
      <c r="L5127">
        <v>1840014405</v>
      </c>
    </row>
    <row r="5128" spans="1:12" x14ac:dyDescent="0.45">
      <c r="A5128" t="str">
        <f t="shared" si="80"/>
        <v>Corby, Northamptonshire, United Kingdom</v>
      </c>
      <c r="B5128" t="s">
        <v>7573</v>
      </c>
      <c r="C5128" t="s">
        <v>7573</v>
      </c>
      <c r="D5128">
        <v>52.491399999999999</v>
      </c>
      <c r="E5128">
        <v>-0.69650000000000001</v>
      </c>
      <c r="F5128" t="s">
        <v>536</v>
      </c>
      <c r="G5128" t="s">
        <v>537</v>
      </c>
      <c r="H5128" t="s">
        <v>538</v>
      </c>
      <c r="I5128" t="s">
        <v>5106</v>
      </c>
      <c r="K5128">
        <v>54927</v>
      </c>
      <c r="L5128">
        <v>1826582778</v>
      </c>
    </row>
    <row r="5129" spans="1:12" x14ac:dyDescent="0.45">
      <c r="A5129" t="str">
        <f t="shared" si="80"/>
        <v>Corcoran, California, United States</v>
      </c>
      <c r="B5129" t="s">
        <v>7574</v>
      </c>
      <c r="C5129" t="s">
        <v>7574</v>
      </c>
      <c r="D5129">
        <v>36.0839</v>
      </c>
      <c r="E5129">
        <v>-119.56100000000001</v>
      </c>
      <c r="F5129" t="s">
        <v>530</v>
      </c>
      <c r="G5129" t="s">
        <v>531</v>
      </c>
      <c r="H5129" t="s">
        <v>532</v>
      </c>
      <c r="I5129" t="s">
        <v>754</v>
      </c>
      <c r="K5129">
        <v>22581</v>
      </c>
      <c r="L5129">
        <v>1840019056</v>
      </c>
    </row>
    <row r="5130" spans="1:12" x14ac:dyDescent="0.45">
      <c r="A5130" t="str">
        <f t="shared" si="80"/>
        <v>Corcoran, Minnesota, United States</v>
      </c>
      <c r="B5130" t="s">
        <v>7574</v>
      </c>
      <c r="C5130" t="s">
        <v>7574</v>
      </c>
      <c r="D5130">
        <v>45.108899999999998</v>
      </c>
      <c r="E5130">
        <v>-93.583699999999993</v>
      </c>
      <c r="F5130" t="s">
        <v>530</v>
      </c>
      <c r="G5130" t="s">
        <v>531</v>
      </c>
      <c r="H5130" t="s">
        <v>532</v>
      </c>
      <c r="I5130" t="s">
        <v>1433</v>
      </c>
      <c r="K5130">
        <v>6250</v>
      </c>
      <c r="L5130">
        <v>1840006744</v>
      </c>
    </row>
    <row r="5131" spans="1:12" x14ac:dyDescent="0.45">
      <c r="A5131" t="str">
        <f t="shared" si="80"/>
        <v>Cordeirópolis, São Paulo, Brazil</v>
      </c>
      <c r="B5131" t="s">
        <v>7575</v>
      </c>
      <c r="C5131" t="s">
        <v>7576</v>
      </c>
      <c r="D5131">
        <v>-22.4819</v>
      </c>
      <c r="E5131">
        <v>-47.456899999999997</v>
      </c>
      <c r="F5131" t="s">
        <v>491</v>
      </c>
      <c r="G5131" t="s">
        <v>492</v>
      </c>
      <c r="H5131" t="s">
        <v>493</v>
      </c>
      <c r="I5131" t="s">
        <v>801</v>
      </c>
      <c r="K5131">
        <v>23234</v>
      </c>
      <c r="L5131">
        <v>1076452499</v>
      </c>
    </row>
    <row r="5132" spans="1:12" x14ac:dyDescent="0.45">
      <c r="A5132" t="str">
        <f t="shared" si="80"/>
        <v>Cordele, Georgia, United States</v>
      </c>
      <c r="B5132" t="s">
        <v>7577</v>
      </c>
      <c r="C5132" t="s">
        <v>7577</v>
      </c>
      <c r="D5132">
        <v>31.956299999999999</v>
      </c>
      <c r="E5132">
        <v>-83.769400000000005</v>
      </c>
      <c r="F5132" t="s">
        <v>530</v>
      </c>
      <c r="G5132" t="s">
        <v>531</v>
      </c>
      <c r="H5132" t="s">
        <v>532</v>
      </c>
      <c r="I5132" t="s">
        <v>763</v>
      </c>
      <c r="K5132">
        <v>11719</v>
      </c>
      <c r="L5132">
        <v>1840014934</v>
      </c>
    </row>
    <row r="5133" spans="1:12" x14ac:dyDescent="0.45">
      <c r="A5133" t="str">
        <f t="shared" si="80"/>
        <v>Córdoba, Córdoba, Argentina</v>
      </c>
      <c r="B5133" t="s">
        <v>1686</v>
      </c>
      <c r="C5133" t="s">
        <v>7578</v>
      </c>
      <c r="D5133">
        <v>-31.416699999999999</v>
      </c>
      <c r="E5133">
        <v>-64.183300000000003</v>
      </c>
      <c r="F5133" t="s">
        <v>651</v>
      </c>
      <c r="G5133" t="s">
        <v>652</v>
      </c>
      <c r="H5133" t="s">
        <v>653</v>
      </c>
      <c r="I5133" t="s">
        <v>1686</v>
      </c>
      <c r="J5133" t="s">
        <v>378</v>
      </c>
      <c r="K5133">
        <v>1329604</v>
      </c>
      <c r="L5133">
        <v>1032803249</v>
      </c>
    </row>
    <row r="5134" spans="1:12" x14ac:dyDescent="0.45">
      <c r="A5134" t="str">
        <f t="shared" si="80"/>
        <v>Córdoba, Andalusia, Spain</v>
      </c>
      <c r="B5134" t="s">
        <v>1686</v>
      </c>
      <c r="C5134" t="s">
        <v>7578</v>
      </c>
      <c r="D5134">
        <v>37.883299999999998</v>
      </c>
      <c r="E5134">
        <v>-4.7667000000000002</v>
      </c>
      <c r="F5134" t="s">
        <v>436</v>
      </c>
      <c r="G5134" t="s">
        <v>437</v>
      </c>
      <c r="H5134" t="s">
        <v>438</v>
      </c>
      <c r="I5134" t="s">
        <v>1546</v>
      </c>
      <c r="J5134" t="s">
        <v>366</v>
      </c>
      <c r="K5134">
        <v>325701</v>
      </c>
      <c r="L5134">
        <v>1724706440</v>
      </c>
    </row>
    <row r="5135" spans="1:12" x14ac:dyDescent="0.45">
      <c r="A5135" t="str">
        <f t="shared" si="80"/>
        <v>Córdoba, Veracruz, Mexico</v>
      </c>
      <c r="B5135" t="s">
        <v>1686</v>
      </c>
      <c r="C5135" t="s">
        <v>7578</v>
      </c>
      <c r="D5135">
        <v>18.894200000000001</v>
      </c>
      <c r="E5135">
        <v>-96.934700000000007</v>
      </c>
      <c r="F5135" t="s">
        <v>519</v>
      </c>
      <c r="G5135" t="s">
        <v>520</v>
      </c>
      <c r="H5135" t="s">
        <v>521</v>
      </c>
      <c r="I5135" t="s">
        <v>716</v>
      </c>
      <c r="J5135" t="s">
        <v>366</v>
      </c>
      <c r="K5135">
        <v>218153</v>
      </c>
      <c r="L5135">
        <v>1484179679</v>
      </c>
    </row>
    <row r="5136" spans="1:12" x14ac:dyDescent="0.45">
      <c r="A5136" t="str">
        <f t="shared" si="80"/>
        <v>Corella, Navarre, Spain</v>
      </c>
      <c r="B5136" t="s">
        <v>7579</v>
      </c>
      <c r="C5136" t="s">
        <v>7579</v>
      </c>
      <c r="D5136">
        <v>42.114699999999999</v>
      </c>
      <c r="E5136">
        <v>-1.7867</v>
      </c>
      <c r="F5136" t="s">
        <v>436</v>
      </c>
      <c r="G5136" t="s">
        <v>437</v>
      </c>
      <c r="H5136" t="s">
        <v>438</v>
      </c>
      <c r="I5136" t="s">
        <v>7131</v>
      </c>
      <c r="K5136">
        <v>7971</v>
      </c>
      <c r="L5136">
        <v>1724452724</v>
      </c>
    </row>
    <row r="5137" spans="1:12" x14ac:dyDescent="0.45">
      <c r="A5137" t="str">
        <f t="shared" si="80"/>
        <v>Corfe Mullen, Dorset, United Kingdom</v>
      </c>
      <c r="B5137" t="s">
        <v>7580</v>
      </c>
      <c r="C5137" t="s">
        <v>7580</v>
      </c>
      <c r="D5137">
        <v>50.770099999999999</v>
      </c>
      <c r="E5137">
        <v>-2.0175000000000001</v>
      </c>
      <c r="F5137" t="s">
        <v>536</v>
      </c>
      <c r="G5137" t="s">
        <v>537</v>
      </c>
      <c r="H5137" t="s">
        <v>538</v>
      </c>
      <c r="I5137" t="s">
        <v>4677</v>
      </c>
      <c r="K5137">
        <v>10133</v>
      </c>
      <c r="L5137">
        <v>1826707592</v>
      </c>
    </row>
    <row r="5138" spans="1:12" x14ac:dyDescent="0.45">
      <c r="A5138" t="str">
        <f t="shared" si="80"/>
        <v>Corinda, Queensland, Australia</v>
      </c>
      <c r="B5138" t="s">
        <v>7581</v>
      </c>
      <c r="C5138" t="s">
        <v>7581</v>
      </c>
      <c r="D5138">
        <v>-27.4833</v>
      </c>
      <c r="E5138">
        <v>153.1</v>
      </c>
      <c r="F5138" t="s">
        <v>830</v>
      </c>
      <c r="G5138" t="s">
        <v>831</v>
      </c>
      <c r="H5138" t="s">
        <v>832</v>
      </c>
      <c r="I5138" t="s">
        <v>1959</v>
      </c>
      <c r="K5138">
        <v>11019</v>
      </c>
      <c r="L5138">
        <v>1036501460</v>
      </c>
    </row>
    <row r="5139" spans="1:12" x14ac:dyDescent="0.45">
      <c r="A5139" t="str">
        <f t="shared" si="80"/>
        <v>Corinth, Texas, United States</v>
      </c>
      <c r="B5139" t="s">
        <v>7582</v>
      </c>
      <c r="C5139" t="s">
        <v>7582</v>
      </c>
      <c r="D5139">
        <v>33.143500000000003</v>
      </c>
      <c r="E5139">
        <v>-97.068100000000001</v>
      </c>
      <c r="F5139" t="s">
        <v>530</v>
      </c>
      <c r="G5139" t="s">
        <v>531</v>
      </c>
      <c r="H5139" t="s">
        <v>532</v>
      </c>
      <c r="I5139" t="s">
        <v>610</v>
      </c>
      <c r="K5139">
        <v>22099</v>
      </c>
      <c r="L5139">
        <v>1840019389</v>
      </c>
    </row>
    <row r="5140" spans="1:12" x14ac:dyDescent="0.45">
      <c r="A5140" t="str">
        <f t="shared" si="80"/>
        <v>Corinth, Mississippi, United States</v>
      </c>
      <c r="B5140" t="s">
        <v>7582</v>
      </c>
      <c r="C5140" t="s">
        <v>7582</v>
      </c>
      <c r="D5140">
        <v>34.947400000000002</v>
      </c>
      <c r="E5140">
        <v>-88.514300000000006</v>
      </c>
      <c r="F5140" t="s">
        <v>530</v>
      </c>
      <c r="G5140" t="s">
        <v>531</v>
      </c>
      <c r="H5140" t="s">
        <v>532</v>
      </c>
      <c r="I5140" t="s">
        <v>1875</v>
      </c>
      <c r="K5140">
        <v>12382</v>
      </c>
      <c r="L5140">
        <v>1840014638</v>
      </c>
    </row>
    <row r="5141" spans="1:12" x14ac:dyDescent="0.45">
      <c r="A5141" t="str">
        <f t="shared" si="80"/>
        <v>Corinth, New York, United States</v>
      </c>
      <c r="B5141" t="s">
        <v>7582</v>
      </c>
      <c r="C5141" t="s">
        <v>7582</v>
      </c>
      <c r="D5141">
        <v>43.226900000000001</v>
      </c>
      <c r="E5141">
        <v>-73.884699999999995</v>
      </c>
      <c r="F5141" t="s">
        <v>530</v>
      </c>
      <c r="G5141" t="s">
        <v>531</v>
      </c>
      <c r="H5141" t="s">
        <v>532</v>
      </c>
      <c r="I5141" t="s">
        <v>803</v>
      </c>
      <c r="K5141">
        <v>6455</v>
      </c>
      <c r="L5141">
        <v>1840004255</v>
      </c>
    </row>
    <row r="5142" spans="1:12" x14ac:dyDescent="0.45">
      <c r="A5142" t="str">
        <f t="shared" si="80"/>
        <v>Corinto, Chinandega, Nicaragua</v>
      </c>
      <c r="B5142" t="s">
        <v>7583</v>
      </c>
      <c r="C5142" t="s">
        <v>7583</v>
      </c>
      <c r="D5142">
        <v>12.4833</v>
      </c>
      <c r="E5142">
        <v>-87.183300000000003</v>
      </c>
      <c r="F5142" t="s">
        <v>4511</v>
      </c>
      <c r="G5142" t="s">
        <v>4512</v>
      </c>
      <c r="H5142" t="s">
        <v>4513</v>
      </c>
      <c r="I5142" t="s">
        <v>6905</v>
      </c>
      <c r="J5142" t="s">
        <v>366</v>
      </c>
      <c r="K5142">
        <v>22000</v>
      </c>
      <c r="L5142">
        <v>1558830378</v>
      </c>
    </row>
    <row r="5143" spans="1:12" x14ac:dyDescent="0.45">
      <c r="A5143" t="str">
        <f t="shared" si="80"/>
        <v>Cork, Cork, Ireland</v>
      </c>
      <c r="B5143" t="s">
        <v>6222</v>
      </c>
      <c r="C5143" t="s">
        <v>6222</v>
      </c>
      <c r="D5143">
        <v>51.9</v>
      </c>
      <c r="E5143">
        <v>-8.4731000000000005</v>
      </c>
      <c r="F5143" t="s">
        <v>1906</v>
      </c>
      <c r="G5143" t="s">
        <v>1907</v>
      </c>
      <c r="H5143" t="s">
        <v>1908</v>
      </c>
      <c r="I5143" t="s">
        <v>6222</v>
      </c>
      <c r="J5143" t="s">
        <v>378</v>
      </c>
      <c r="K5143">
        <v>208669</v>
      </c>
      <c r="L5143">
        <v>1372221853</v>
      </c>
    </row>
    <row r="5144" spans="1:12" x14ac:dyDescent="0.45">
      <c r="A5144" t="str">
        <f t="shared" si="80"/>
        <v>Çorlu, Tekirdağ, Turkey</v>
      </c>
      <c r="B5144" t="s">
        <v>7584</v>
      </c>
      <c r="C5144" t="s">
        <v>7585</v>
      </c>
      <c r="D5144">
        <v>41.159700000000001</v>
      </c>
      <c r="E5144">
        <v>27.802800000000001</v>
      </c>
      <c r="F5144" t="s">
        <v>806</v>
      </c>
      <c r="G5144" t="s">
        <v>807</v>
      </c>
      <c r="H5144" t="s">
        <v>808</v>
      </c>
      <c r="I5144" t="s">
        <v>7586</v>
      </c>
      <c r="J5144" t="s">
        <v>366</v>
      </c>
      <c r="K5144">
        <v>262862</v>
      </c>
      <c r="L5144">
        <v>1792855069</v>
      </c>
    </row>
    <row r="5145" spans="1:12" x14ac:dyDescent="0.45">
      <c r="A5145" t="str">
        <f t="shared" si="80"/>
        <v>Corman Park No. 344, Saskatchewan, Canada</v>
      </c>
      <c r="B5145" t="s">
        <v>7587</v>
      </c>
      <c r="C5145" t="s">
        <v>7587</v>
      </c>
      <c r="D5145">
        <v>52.229100000000003</v>
      </c>
      <c r="E5145">
        <v>-106.8002</v>
      </c>
      <c r="F5145" t="s">
        <v>541</v>
      </c>
      <c r="G5145" t="s">
        <v>542</v>
      </c>
      <c r="H5145" t="s">
        <v>543</v>
      </c>
      <c r="I5145" t="s">
        <v>7588</v>
      </c>
      <c r="K5145">
        <v>8568</v>
      </c>
      <c r="L5145">
        <v>1124000077</v>
      </c>
    </row>
    <row r="5146" spans="1:12" x14ac:dyDescent="0.45">
      <c r="A5146" t="str">
        <f t="shared" si="80"/>
        <v>Cormeilles-en-Parisis, Île-de-France, France</v>
      </c>
      <c r="B5146" t="s">
        <v>7589</v>
      </c>
      <c r="C5146" t="s">
        <v>7589</v>
      </c>
      <c r="D5146">
        <v>48.9739</v>
      </c>
      <c r="E5146">
        <v>2.2014</v>
      </c>
      <c r="F5146" t="s">
        <v>526</v>
      </c>
      <c r="G5146" t="s">
        <v>527</v>
      </c>
      <c r="H5146" t="s">
        <v>528</v>
      </c>
      <c r="I5146" t="s">
        <v>732</v>
      </c>
      <c r="K5146">
        <v>24161</v>
      </c>
      <c r="L5146">
        <v>1250599649</v>
      </c>
    </row>
    <row r="5147" spans="1:12" x14ac:dyDescent="0.45">
      <c r="A5147" t="str">
        <f t="shared" si="80"/>
        <v>Cornelia, Georgia, United States</v>
      </c>
      <c r="B5147" t="s">
        <v>7590</v>
      </c>
      <c r="C5147" t="s">
        <v>7590</v>
      </c>
      <c r="D5147">
        <v>34.517000000000003</v>
      </c>
      <c r="E5147">
        <v>-83.531000000000006</v>
      </c>
      <c r="F5147" t="s">
        <v>530</v>
      </c>
      <c r="G5147" t="s">
        <v>531</v>
      </c>
      <c r="H5147" t="s">
        <v>532</v>
      </c>
      <c r="I5147" t="s">
        <v>763</v>
      </c>
      <c r="K5147">
        <v>20913</v>
      </c>
      <c r="L5147">
        <v>1840014661</v>
      </c>
    </row>
    <row r="5148" spans="1:12" x14ac:dyDescent="0.45">
      <c r="A5148" t="str">
        <f t="shared" si="80"/>
        <v>Cornelius, Oregon, United States</v>
      </c>
      <c r="B5148" t="s">
        <v>7591</v>
      </c>
      <c r="C5148" t="s">
        <v>7591</v>
      </c>
      <c r="D5148">
        <v>45.518999999999998</v>
      </c>
      <c r="E5148">
        <v>-123.0514</v>
      </c>
      <c r="F5148" t="s">
        <v>530</v>
      </c>
      <c r="G5148" t="s">
        <v>531</v>
      </c>
      <c r="H5148" t="s">
        <v>532</v>
      </c>
      <c r="I5148" t="s">
        <v>1426</v>
      </c>
      <c r="K5148">
        <v>12822</v>
      </c>
      <c r="L5148">
        <v>1840018557</v>
      </c>
    </row>
    <row r="5149" spans="1:12" x14ac:dyDescent="0.45">
      <c r="A5149" t="str">
        <f t="shared" si="80"/>
        <v>Cornelius, North Carolina, United States</v>
      </c>
      <c r="B5149" t="s">
        <v>7591</v>
      </c>
      <c r="C5149" t="s">
        <v>7591</v>
      </c>
      <c r="D5149">
        <v>35.472499999999997</v>
      </c>
      <c r="E5149">
        <v>-80.880099999999999</v>
      </c>
      <c r="F5149" t="s">
        <v>530</v>
      </c>
      <c r="G5149" t="s">
        <v>531</v>
      </c>
      <c r="H5149" t="s">
        <v>532</v>
      </c>
      <c r="I5149" t="s">
        <v>589</v>
      </c>
      <c r="K5149">
        <v>30257</v>
      </c>
      <c r="L5149">
        <v>1840016352</v>
      </c>
    </row>
    <row r="5150" spans="1:12" x14ac:dyDescent="0.45">
      <c r="A5150" t="str">
        <f t="shared" si="80"/>
        <v>Corner Brook, Newfoundland and Labrador, Canada</v>
      </c>
      <c r="B5150" t="s">
        <v>7592</v>
      </c>
      <c r="C5150" t="s">
        <v>7592</v>
      </c>
      <c r="D5150">
        <v>48.928699999999999</v>
      </c>
      <c r="E5150">
        <v>-57.926000000000002</v>
      </c>
      <c r="F5150" t="s">
        <v>541</v>
      </c>
      <c r="G5150" t="s">
        <v>542</v>
      </c>
      <c r="H5150" t="s">
        <v>543</v>
      </c>
      <c r="I5150" t="s">
        <v>3817</v>
      </c>
      <c r="K5150">
        <v>19806</v>
      </c>
      <c r="L5150">
        <v>1124244792</v>
      </c>
    </row>
    <row r="5151" spans="1:12" x14ac:dyDescent="0.45">
      <c r="A5151" t="str">
        <f t="shared" si="80"/>
        <v>Corning, New York, United States</v>
      </c>
      <c r="B5151" t="s">
        <v>7593</v>
      </c>
      <c r="C5151" t="s">
        <v>7593</v>
      </c>
      <c r="D5151">
        <v>42.146999999999998</v>
      </c>
      <c r="E5151">
        <v>-77.056100000000001</v>
      </c>
      <c r="F5151" t="s">
        <v>530</v>
      </c>
      <c r="G5151" t="s">
        <v>531</v>
      </c>
      <c r="H5151" t="s">
        <v>532</v>
      </c>
      <c r="I5151" t="s">
        <v>803</v>
      </c>
      <c r="K5151">
        <v>19296</v>
      </c>
      <c r="L5151">
        <v>1840000443</v>
      </c>
    </row>
    <row r="5152" spans="1:12" x14ac:dyDescent="0.45">
      <c r="A5152" t="str">
        <f t="shared" si="80"/>
        <v>Corning, California, United States</v>
      </c>
      <c r="B5152" t="s">
        <v>7593</v>
      </c>
      <c r="C5152" t="s">
        <v>7593</v>
      </c>
      <c r="D5152">
        <v>39.928199999999997</v>
      </c>
      <c r="E5152">
        <v>-122.182</v>
      </c>
      <c r="F5152" t="s">
        <v>530</v>
      </c>
      <c r="G5152" t="s">
        <v>531</v>
      </c>
      <c r="H5152" t="s">
        <v>532</v>
      </c>
      <c r="I5152" t="s">
        <v>754</v>
      </c>
      <c r="K5152">
        <v>8604</v>
      </c>
      <c r="L5152">
        <v>1840018762</v>
      </c>
    </row>
    <row r="5153" spans="1:12" x14ac:dyDescent="0.45">
      <c r="A5153" t="str">
        <f t="shared" si="80"/>
        <v>Cornwall, Ontario, Canada</v>
      </c>
      <c r="B5153" t="s">
        <v>4786</v>
      </c>
      <c r="C5153" t="s">
        <v>4786</v>
      </c>
      <c r="D5153">
        <v>45.027500000000003</v>
      </c>
      <c r="E5153">
        <v>-74.739999999999995</v>
      </c>
      <c r="F5153" t="s">
        <v>541</v>
      </c>
      <c r="G5153" t="s">
        <v>542</v>
      </c>
      <c r="H5153" t="s">
        <v>543</v>
      </c>
      <c r="I5153" t="s">
        <v>857</v>
      </c>
      <c r="K5153">
        <v>46589</v>
      </c>
      <c r="L5153">
        <v>1124938303</v>
      </c>
    </row>
    <row r="5154" spans="1:12" x14ac:dyDescent="0.45">
      <c r="A5154" t="str">
        <f t="shared" si="80"/>
        <v>Cornwall, New York, United States</v>
      </c>
      <c r="B5154" t="s">
        <v>4786</v>
      </c>
      <c r="C5154" t="s">
        <v>4786</v>
      </c>
      <c r="D5154">
        <v>41.419499999999999</v>
      </c>
      <c r="E5154">
        <v>-74.054000000000002</v>
      </c>
      <c r="F5154" t="s">
        <v>530</v>
      </c>
      <c r="G5154" t="s">
        <v>531</v>
      </c>
      <c r="H5154" t="s">
        <v>532</v>
      </c>
      <c r="I5154" t="s">
        <v>803</v>
      </c>
      <c r="K5154">
        <v>12442</v>
      </c>
      <c r="L5154">
        <v>1840087346</v>
      </c>
    </row>
    <row r="5155" spans="1:12" x14ac:dyDescent="0.45">
      <c r="A5155" t="str">
        <f t="shared" si="80"/>
        <v>Cornwall, Prince Edward Island, Canada</v>
      </c>
      <c r="B5155" t="s">
        <v>4786</v>
      </c>
      <c r="C5155" t="s">
        <v>4786</v>
      </c>
      <c r="D5155">
        <v>46.240699999999997</v>
      </c>
      <c r="E5155">
        <v>-63.200899999999997</v>
      </c>
      <c r="F5155" t="s">
        <v>541</v>
      </c>
      <c r="G5155" t="s">
        <v>542</v>
      </c>
      <c r="H5155" t="s">
        <v>543</v>
      </c>
      <c r="I5155" t="s">
        <v>6682</v>
      </c>
      <c r="K5155">
        <v>5348</v>
      </c>
      <c r="L5155">
        <v>1124001245</v>
      </c>
    </row>
    <row r="5156" spans="1:12" x14ac:dyDescent="0.45">
      <c r="A5156" t="str">
        <f t="shared" si="80"/>
        <v>Coro, Falcón, Venezuela</v>
      </c>
      <c r="B5156" t="s">
        <v>7594</v>
      </c>
      <c r="C5156" t="s">
        <v>7594</v>
      </c>
      <c r="D5156">
        <v>11.395</v>
      </c>
      <c r="E5156">
        <v>-69.681600000000003</v>
      </c>
      <c r="F5156" t="s">
        <v>702</v>
      </c>
      <c r="G5156" t="s">
        <v>703</v>
      </c>
      <c r="H5156" t="s">
        <v>704</v>
      </c>
      <c r="I5156" t="s">
        <v>7595</v>
      </c>
      <c r="J5156" t="s">
        <v>378</v>
      </c>
      <c r="K5156">
        <v>284266</v>
      </c>
      <c r="L5156">
        <v>1862429150</v>
      </c>
    </row>
    <row r="5157" spans="1:12" x14ac:dyDescent="0.45">
      <c r="A5157" t="str">
        <f t="shared" si="80"/>
        <v>Coroados, São Paulo, Brazil</v>
      </c>
      <c r="B5157" t="s">
        <v>7596</v>
      </c>
      <c r="C5157" t="s">
        <v>7596</v>
      </c>
      <c r="D5157">
        <v>-21.351900000000001</v>
      </c>
      <c r="E5157">
        <v>-50.281399999999998</v>
      </c>
      <c r="F5157" t="s">
        <v>491</v>
      </c>
      <c r="G5157" t="s">
        <v>492</v>
      </c>
      <c r="H5157" t="s">
        <v>493</v>
      </c>
      <c r="I5157" t="s">
        <v>801</v>
      </c>
      <c r="K5157">
        <v>5753</v>
      </c>
      <c r="L5157">
        <v>1076699768</v>
      </c>
    </row>
    <row r="5158" spans="1:12" x14ac:dyDescent="0.45">
      <c r="A5158" t="str">
        <f t="shared" si="80"/>
        <v>Coroatá, Maranhão, Brazil</v>
      </c>
      <c r="B5158" t="s">
        <v>7597</v>
      </c>
      <c r="C5158" t="s">
        <v>7598</v>
      </c>
      <c r="D5158">
        <v>-4.13</v>
      </c>
      <c r="E5158">
        <v>-44.124200000000002</v>
      </c>
      <c r="F5158" t="s">
        <v>491</v>
      </c>
      <c r="G5158" t="s">
        <v>492</v>
      </c>
      <c r="H5158" t="s">
        <v>493</v>
      </c>
      <c r="I5158" t="s">
        <v>2941</v>
      </c>
      <c r="K5158">
        <v>34129</v>
      </c>
      <c r="L5158">
        <v>1076890180</v>
      </c>
    </row>
    <row r="5159" spans="1:12" x14ac:dyDescent="0.45">
      <c r="A5159" t="str">
        <f t="shared" si="80"/>
        <v>Corocoro, La Paz, Bolivia</v>
      </c>
      <c r="B5159" t="s">
        <v>7599</v>
      </c>
      <c r="C5159" t="s">
        <v>7599</v>
      </c>
      <c r="D5159">
        <v>-17.169599999999999</v>
      </c>
      <c r="E5159">
        <v>-68.45</v>
      </c>
      <c r="F5159" t="s">
        <v>726</v>
      </c>
      <c r="G5159" t="s">
        <v>727</v>
      </c>
      <c r="H5159" t="s">
        <v>728</v>
      </c>
      <c r="I5159" t="s">
        <v>729</v>
      </c>
      <c r="K5159">
        <v>1884</v>
      </c>
      <c r="L5159">
        <v>1068830457</v>
      </c>
    </row>
    <row r="5160" spans="1:12" x14ac:dyDescent="0.45">
      <c r="A5160" t="str">
        <f t="shared" si="80"/>
        <v>Coroico, La Paz, Bolivia</v>
      </c>
      <c r="B5160" t="s">
        <v>7600</v>
      </c>
      <c r="C5160" t="s">
        <v>7600</v>
      </c>
      <c r="D5160">
        <v>-16.183299999999999</v>
      </c>
      <c r="E5160">
        <v>-67.7333</v>
      </c>
      <c r="F5160" t="s">
        <v>726</v>
      </c>
      <c r="G5160" t="s">
        <v>727</v>
      </c>
      <c r="H5160" t="s">
        <v>728</v>
      </c>
      <c r="I5160" t="s">
        <v>729</v>
      </c>
      <c r="K5160">
        <v>2319</v>
      </c>
      <c r="L5160">
        <v>1068106383</v>
      </c>
    </row>
    <row r="5161" spans="1:12" x14ac:dyDescent="0.45">
      <c r="A5161" t="str">
        <f t="shared" si="80"/>
        <v>Corona, California, United States</v>
      </c>
      <c r="B5161" t="s">
        <v>7601</v>
      </c>
      <c r="C5161" t="s">
        <v>7601</v>
      </c>
      <c r="D5161">
        <v>33.861600000000003</v>
      </c>
      <c r="E5161">
        <v>-117.56489999999999</v>
      </c>
      <c r="F5161" t="s">
        <v>530</v>
      </c>
      <c r="G5161" t="s">
        <v>531</v>
      </c>
      <c r="H5161" t="s">
        <v>532</v>
      </c>
      <c r="I5161" t="s">
        <v>754</v>
      </c>
      <c r="K5161">
        <v>169868</v>
      </c>
      <c r="L5161">
        <v>1840019305</v>
      </c>
    </row>
    <row r="5162" spans="1:12" x14ac:dyDescent="0.45">
      <c r="A5162" t="str">
        <f t="shared" si="80"/>
        <v>Corona de Tucson, Arizona, United States</v>
      </c>
      <c r="B5162" t="s">
        <v>7602</v>
      </c>
      <c r="C5162" t="s">
        <v>7602</v>
      </c>
      <c r="D5162">
        <v>31.9495</v>
      </c>
      <c r="E5162">
        <v>-110.78360000000001</v>
      </c>
      <c r="F5162" t="s">
        <v>530</v>
      </c>
      <c r="G5162" t="s">
        <v>531</v>
      </c>
      <c r="H5162" t="s">
        <v>532</v>
      </c>
      <c r="I5162" t="s">
        <v>2117</v>
      </c>
      <c r="K5162">
        <v>8326</v>
      </c>
      <c r="L5162">
        <v>1840018106</v>
      </c>
    </row>
    <row r="5163" spans="1:12" x14ac:dyDescent="0.45">
      <c r="A5163" t="str">
        <f t="shared" si="80"/>
        <v>Coronado, California, United States</v>
      </c>
      <c r="B5163" t="s">
        <v>7603</v>
      </c>
      <c r="C5163" t="s">
        <v>7603</v>
      </c>
      <c r="D5163">
        <v>32.664000000000001</v>
      </c>
      <c r="E5163">
        <v>-117.16</v>
      </c>
      <c r="F5163" t="s">
        <v>530</v>
      </c>
      <c r="G5163" t="s">
        <v>531</v>
      </c>
      <c r="H5163" t="s">
        <v>532</v>
      </c>
      <c r="I5163" t="s">
        <v>754</v>
      </c>
      <c r="K5163">
        <v>23731</v>
      </c>
      <c r="L5163">
        <v>1840019354</v>
      </c>
    </row>
    <row r="5164" spans="1:12" x14ac:dyDescent="0.45">
      <c r="A5164" t="str">
        <f t="shared" si="80"/>
        <v>Coronel, Biobío, Chile</v>
      </c>
      <c r="B5164" t="s">
        <v>7604</v>
      </c>
      <c r="C5164" t="s">
        <v>7604</v>
      </c>
      <c r="D5164">
        <v>-37.03</v>
      </c>
      <c r="E5164">
        <v>-73.16</v>
      </c>
      <c r="F5164" t="s">
        <v>1502</v>
      </c>
      <c r="G5164" t="s">
        <v>1503</v>
      </c>
      <c r="H5164" t="s">
        <v>1504</v>
      </c>
      <c r="I5164" t="s">
        <v>2298</v>
      </c>
      <c r="K5164">
        <v>92940</v>
      </c>
      <c r="L5164">
        <v>1152234834</v>
      </c>
    </row>
    <row r="5165" spans="1:12" x14ac:dyDescent="0.45">
      <c r="A5165" t="str">
        <f t="shared" si="80"/>
        <v>Coronel Bogado, Itapúa, Paraguay</v>
      </c>
      <c r="B5165" t="s">
        <v>7605</v>
      </c>
      <c r="C5165" t="s">
        <v>7605</v>
      </c>
      <c r="D5165">
        <v>-27.17</v>
      </c>
      <c r="E5165">
        <v>-56.25</v>
      </c>
      <c r="F5165" t="s">
        <v>497</v>
      </c>
      <c r="G5165" t="s">
        <v>498</v>
      </c>
      <c r="H5165" t="s">
        <v>499</v>
      </c>
      <c r="I5165" t="s">
        <v>7606</v>
      </c>
      <c r="K5165">
        <v>14297</v>
      </c>
      <c r="L5165">
        <v>1600512741</v>
      </c>
    </row>
    <row r="5166" spans="1:12" x14ac:dyDescent="0.45">
      <c r="A5166" t="str">
        <f t="shared" si="80"/>
        <v>Coronel Dorrego, Buenos Aires, Argentina</v>
      </c>
      <c r="B5166" t="s">
        <v>7607</v>
      </c>
      <c r="C5166" t="s">
        <v>7607</v>
      </c>
      <c r="D5166">
        <v>-38.718699999999998</v>
      </c>
      <c r="E5166">
        <v>-61.287300000000002</v>
      </c>
      <c r="F5166" t="s">
        <v>651</v>
      </c>
      <c r="G5166" t="s">
        <v>652</v>
      </c>
      <c r="H5166" t="s">
        <v>653</v>
      </c>
      <c r="I5166" t="s">
        <v>870</v>
      </c>
      <c r="J5166" t="s">
        <v>366</v>
      </c>
      <c r="K5166">
        <v>11510</v>
      </c>
      <c r="L5166">
        <v>1032800825</v>
      </c>
    </row>
    <row r="5167" spans="1:12" x14ac:dyDescent="0.45">
      <c r="A5167" t="str">
        <f t="shared" si="80"/>
        <v>Coronel Oviedo, Caaguazú, Paraguay</v>
      </c>
      <c r="B5167" t="s">
        <v>7608</v>
      </c>
      <c r="C5167" t="s">
        <v>7608</v>
      </c>
      <c r="D5167">
        <v>-25.45</v>
      </c>
      <c r="E5167">
        <v>-56.44</v>
      </c>
      <c r="F5167" t="s">
        <v>497</v>
      </c>
      <c r="G5167" t="s">
        <v>498</v>
      </c>
      <c r="H5167" t="s">
        <v>499</v>
      </c>
      <c r="I5167" t="s">
        <v>7609</v>
      </c>
      <c r="J5167" t="s">
        <v>378</v>
      </c>
      <c r="K5167">
        <v>88101</v>
      </c>
      <c r="L5167">
        <v>1600075989</v>
      </c>
    </row>
    <row r="5168" spans="1:12" x14ac:dyDescent="0.45">
      <c r="A5168" t="str">
        <f t="shared" si="80"/>
        <v>Coronel Suárez, Buenos Aires, Argentina</v>
      </c>
      <c r="B5168" t="s">
        <v>7610</v>
      </c>
      <c r="C5168" t="s">
        <v>7611</v>
      </c>
      <c r="D5168">
        <v>-37.454700000000003</v>
      </c>
      <c r="E5168">
        <v>-61.933399999999999</v>
      </c>
      <c r="F5168" t="s">
        <v>651</v>
      </c>
      <c r="G5168" t="s">
        <v>652</v>
      </c>
      <c r="H5168" t="s">
        <v>653</v>
      </c>
      <c r="I5168" t="s">
        <v>870</v>
      </c>
      <c r="J5168" t="s">
        <v>366</v>
      </c>
      <c r="K5168">
        <v>23621</v>
      </c>
      <c r="L5168">
        <v>1032444981</v>
      </c>
    </row>
    <row r="5169" spans="1:12" x14ac:dyDescent="0.45">
      <c r="A5169" t="str">
        <f t="shared" si="80"/>
        <v>Coroneo, Guanajuato, Mexico</v>
      </c>
      <c r="B5169" t="s">
        <v>7612</v>
      </c>
      <c r="C5169" t="s">
        <v>7612</v>
      </c>
      <c r="D5169">
        <v>20.133299999999998</v>
      </c>
      <c r="E5169">
        <v>-100.33329999999999</v>
      </c>
      <c r="F5169" t="s">
        <v>519</v>
      </c>
      <c r="G5169" t="s">
        <v>520</v>
      </c>
      <c r="H5169" t="s">
        <v>521</v>
      </c>
      <c r="I5169" t="s">
        <v>522</v>
      </c>
      <c r="J5169" t="s">
        <v>366</v>
      </c>
      <c r="K5169">
        <v>10347</v>
      </c>
      <c r="L5169">
        <v>1484498281</v>
      </c>
    </row>
    <row r="5170" spans="1:12" x14ac:dyDescent="0.45">
      <c r="A5170" t="str">
        <f t="shared" si="80"/>
        <v>Çorovodë, Berat, Albania</v>
      </c>
      <c r="B5170" t="s">
        <v>7613</v>
      </c>
      <c r="C5170" t="s">
        <v>7614</v>
      </c>
      <c r="D5170">
        <v>40.504199999999997</v>
      </c>
      <c r="E5170">
        <v>20.2272</v>
      </c>
      <c r="F5170" t="s">
        <v>3185</v>
      </c>
      <c r="G5170" t="s">
        <v>3186</v>
      </c>
      <c r="H5170" t="s">
        <v>3187</v>
      </c>
      <c r="I5170" t="s">
        <v>4192</v>
      </c>
      <c r="K5170">
        <v>4051</v>
      </c>
      <c r="L5170">
        <v>1008566247</v>
      </c>
    </row>
    <row r="5171" spans="1:12" x14ac:dyDescent="0.45">
      <c r="A5171" t="str">
        <f t="shared" si="80"/>
        <v>Corowa, New South Wales, Australia</v>
      </c>
      <c r="B5171" t="s">
        <v>7615</v>
      </c>
      <c r="C5171" t="s">
        <v>7615</v>
      </c>
      <c r="D5171">
        <v>-35.9833</v>
      </c>
      <c r="E5171">
        <v>146.38329999999999</v>
      </c>
      <c r="F5171" t="s">
        <v>830</v>
      </c>
      <c r="G5171" t="s">
        <v>831</v>
      </c>
      <c r="H5171" t="s">
        <v>832</v>
      </c>
      <c r="I5171" t="s">
        <v>1454</v>
      </c>
      <c r="K5171">
        <v>5482</v>
      </c>
      <c r="L5171">
        <v>1036866154</v>
      </c>
    </row>
    <row r="5172" spans="1:12" x14ac:dyDescent="0.45">
      <c r="A5172" t="str">
        <f t="shared" si="80"/>
        <v>Corozal, Corozal, Belize</v>
      </c>
      <c r="B5172" t="s">
        <v>7616</v>
      </c>
      <c r="C5172" t="s">
        <v>7616</v>
      </c>
      <c r="D5172">
        <v>18.399999999999999</v>
      </c>
      <c r="E5172">
        <v>-88.4</v>
      </c>
      <c r="F5172" t="s">
        <v>4031</v>
      </c>
      <c r="G5172" t="s">
        <v>4032</v>
      </c>
      <c r="H5172" t="s">
        <v>4033</v>
      </c>
      <c r="I5172" t="s">
        <v>7616</v>
      </c>
      <c r="J5172" t="s">
        <v>378</v>
      </c>
      <c r="K5172">
        <v>8800</v>
      </c>
      <c r="L5172">
        <v>1084938400</v>
      </c>
    </row>
    <row r="5173" spans="1:12" x14ac:dyDescent="0.45">
      <c r="A5173" t="str">
        <f t="shared" si="80"/>
        <v>Corozal, Puerto Rico, Puerto Rico</v>
      </c>
      <c r="B5173" t="s">
        <v>7616</v>
      </c>
      <c r="C5173" t="s">
        <v>7616</v>
      </c>
      <c r="D5173">
        <v>18.341100000000001</v>
      </c>
      <c r="E5173">
        <v>-66.312399999999997</v>
      </c>
      <c r="F5173" t="s">
        <v>961</v>
      </c>
      <c r="G5173" t="s">
        <v>962</v>
      </c>
      <c r="H5173" t="s">
        <v>963</v>
      </c>
      <c r="I5173" t="s">
        <v>961</v>
      </c>
      <c r="K5173">
        <v>8871</v>
      </c>
      <c r="L5173">
        <v>1630035655</v>
      </c>
    </row>
    <row r="5174" spans="1:12" x14ac:dyDescent="0.45">
      <c r="A5174" t="str">
        <f t="shared" si="80"/>
        <v>Corpus Christi, Texas, United States</v>
      </c>
      <c r="B5174" t="s">
        <v>7617</v>
      </c>
      <c r="C5174" t="s">
        <v>7617</v>
      </c>
      <c r="D5174">
        <v>27.725999999999999</v>
      </c>
      <c r="E5174">
        <v>-97.375500000000002</v>
      </c>
      <c r="F5174" t="s">
        <v>530</v>
      </c>
      <c r="G5174" t="s">
        <v>531</v>
      </c>
      <c r="H5174" t="s">
        <v>532</v>
      </c>
      <c r="I5174" t="s">
        <v>610</v>
      </c>
      <c r="K5174">
        <v>342464</v>
      </c>
      <c r="L5174">
        <v>1840019718</v>
      </c>
    </row>
    <row r="5175" spans="1:12" x14ac:dyDescent="0.45">
      <c r="A5175" t="str">
        <f t="shared" si="80"/>
        <v>Corrales, New Mexico, United States</v>
      </c>
      <c r="B5175" t="s">
        <v>7618</v>
      </c>
      <c r="C5175" t="s">
        <v>7618</v>
      </c>
      <c r="D5175">
        <v>35.236600000000003</v>
      </c>
      <c r="E5175">
        <v>-106.6191</v>
      </c>
      <c r="F5175" t="s">
        <v>530</v>
      </c>
      <c r="G5175" t="s">
        <v>531</v>
      </c>
      <c r="H5175" t="s">
        <v>532</v>
      </c>
      <c r="I5175" t="s">
        <v>1402</v>
      </c>
      <c r="K5175">
        <v>8696</v>
      </c>
      <c r="L5175">
        <v>1840022681</v>
      </c>
    </row>
    <row r="5176" spans="1:12" x14ac:dyDescent="0.45">
      <c r="A5176" t="str">
        <f t="shared" si="80"/>
        <v>Corrientes, Corrientes, Argentina</v>
      </c>
      <c r="B5176" t="s">
        <v>7619</v>
      </c>
      <c r="C5176" t="s">
        <v>7619</v>
      </c>
      <c r="D5176">
        <v>-27.4833</v>
      </c>
      <c r="E5176">
        <v>-58.816699999999997</v>
      </c>
      <c r="F5176" t="s">
        <v>651</v>
      </c>
      <c r="G5176" t="s">
        <v>652</v>
      </c>
      <c r="H5176" t="s">
        <v>653</v>
      </c>
      <c r="I5176" t="s">
        <v>7619</v>
      </c>
      <c r="J5176" t="s">
        <v>378</v>
      </c>
      <c r="K5176">
        <v>352646</v>
      </c>
      <c r="L5176">
        <v>1032173097</v>
      </c>
    </row>
    <row r="5177" spans="1:12" x14ac:dyDescent="0.45">
      <c r="A5177" t="str">
        <f t="shared" si="80"/>
        <v>Corry, Pennsylvania, United States</v>
      </c>
      <c r="B5177" t="s">
        <v>7620</v>
      </c>
      <c r="C5177" t="s">
        <v>7620</v>
      </c>
      <c r="D5177">
        <v>41.925899999999999</v>
      </c>
      <c r="E5177">
        <v>-79.635800000000003</v>
      </c>
      <c r="F5177" t="s">
        <v>530</v>
      </c>
      <c r="G5177" t="s">
        <v>531</v>
      </c>
      <c r="H5177" t="s">
        <v>532</v>
      </c>
      <c r="I5177" t="s">
        <v>620</v>
      </c>
      <c r="K5177">
        <v>6175</v>
      </c>
      <c r="L5177">
        <v>1840000474</v>
      </c>
    </row>
    <row r="5178" spans="1:12" x14ac:dyDescent="0.45">
      <c r="A5178" t="str">
        <f t="shared" si="80"/>
        <v>Corsham, Wiltshire, United Kingdom</v>
      </c>
      <c r="B5178" t="s">
        <v>7621</v>
      </c>
      <c r="C5178" t="s">
        <v>7621</v>
      </c>
      <c r="D5178">
        <v>51.43</v>
      </c>
      <c r="E5178">
        <v>-2.19</v>
      </c>
      <c r="F5178" t="s">
        <v>536</v>
      </c>
      <c r="G5178" t="s">
        <v>537</v>
      </c>
      <c r="H5178" t="s">
        <v>538</v>
      </c>
      <c r="I5178" t="s">
        <v>1835</v>
      </c>
      <c r="K5178">
        <v>13000</v>
      </c>
      <c r="L5178">
        <v>1826346821</v>
      </c>
    </row>
    <row r="5179" spans="1:12" x14ac:dyDescent="0.45">
      <c r="A5179" t="str">
        <f t="shared" si="80"/>
        <v>Corsicana, Texas, United States</v>
      </c>
      <c r="B5179" t="s">
        <v>7622</v>
      </c>
      <c r="C5179" t="s">
        <v>7622</v>
      </c>
      <c r="D5179">
        <v>32.0824</v>
      </c>
      <c r="E5179">
        <v>-96.466499999999996</v>
      </c>
      <c r="F5179" t="s">
        <v>530</v>
      </c>
      <c r="G5179" t="s">
        <v>531</v>
      </c>
      <c r="H5179" t="s">
        <v>532</v>
      </c>
      <c r="I5179" t="s">
        <v>610</v>
      </c>
      <c r="K5179">
        <v>22728</v>
      </c>
      <c r="L5179">
        <v>1840019505</v>
      </c>
    </row>
    <row r="5180" spans="1:12" x14ac:dyDescent="0.45">
      <c r="A5180" t="str">
        <f t="shared" si="80"/>
        <v>Cortazar, Guanajuato, Mexico</v>
      </c>
      <c r="B5180" t="s">
        <v>7623</v>
      </c>
      <c r="C5180" t="s">
        <v>7623</v>
      </c>
      <c r="D5180">
        <v>20.483000000000001</v>
      </c>
      <c r="E5180">
        <v>-100.93300000000001</v>
      </c>
      <c r="F5180" t="s">
        <v>519</v>
      </c>
      <c r="G5180" t="s">
        <v>520</v>
      </c>
      <c r="H5180" t="s">
        <v>521</v>
      </c>
      <c r="I5180" t="s">
        <v>522</v>
      </c>
      <c r="J5180" t="s">
        <v>366</v>
      </c>
      <c r="K5180">
        <v>57748</v>
      </c>
      <c r="L5180">
        <v>1484238779</v>
      </c>
    </row>
    <row r="5181" spans="1:12" x14ac:dyDescent="0.45">
      <c r="A5181" t="str">
        <f t="shared" si="80"/>
        <v>Corte Madera, California, United States</v>
      </c>
      <c r="B5181" t="s">
        <v>7624</v>
      </c>
      <c r="C5181" t="s">
        <v>7624</v>
      </c>
      <c r="D5181">
        <v>37.9238</v>
      </c>
      <c r="E5181">
        <v>-122.5129</v>
      </c>
      <c r="F5181" t="s">
        <v>530</v>
      </c>
      <c r="G5181" t="s">
        <v>531</v>
      </c>
      <c r="H5181" t="s">
        <v>532</v>
      </c>
      <c r="I5181" t="s">
        <v>754</v>
      </c>
      <c r="K5181">
        <v>9751</v>
      </c>
      <c r="L5181">
        <v>1840022519</v>
      </c>
    </row>
    <row r="5182" spans="1:12" x14ac:dyDescent="0.45">
      <c r="A5182" t="str">
        <f t="shared" si="80"/>
        <v>Cortês, Pernambuco, Brazil</v>
      </c>
      <c r="B5182" t="s">
        <v>7625</v>
      </c>
      <c r="C5182" t="s">
        <v>7626</v>
      </c>
      <c r="D5182">
        <v>-8.4700000000000006</v>
      </c>
      <c r="E5182">
        <v>-35.543599999999998</v>
      </c>
      <c r="F5182" t="s">
        <v>491</v>
      </c>
      <c r="G5182" t="s">
        <v>492</v>
      </c>
      <c r="H5182" t="s">
        <v>493</v>
      </c>
      <c r="I5182" t="s">
        <v>2321</v>
      </c>
      <c r="K5182">
        <v>12452</v>
      </c>
      <c r="L5182">
        <v>1076047462</v>
      </c>
    </row>
    <row r="5183" spans="1:12" x14ac:dyDescent="0.45">
      <c r="A5183" t="str">
        <f t="shared" si="80"/>
        <v>Cortez, Colorado, United States</v>
      </c>
      <c r="B5183" t="s">
        <v>7627</v>
      </c>
      <c r="C5183" t="s">
        <v>7627</v>
      </c>
      <c r="D5183">
        <v>37.350499999999997</v>
      </c>
      <c r="E5183">
        <v>-108.5766</v>
      </c>
      <c r="F5183" t="s">
        <v>530</v>
      </c>
      <c r="G5183" t="s">
        <v>531</v>
      </c>
      <c r="H5183" t="s">
        <v>532</v>
      </c>
      <c r="I5183" t="s">
        <v>1071</v>
      </c>
      <c r="K5183">
        <v>8630</v>
      </c>
      <c r="L5183">
        <v>1840018928</v>
      </c>
    </row>
    <row r="5184" spans="1:12" x14ac:dyDescent="0.45">
      <c r="A5184" t="str">
        <f t="shared" si="80"/>
        <v>Cortland, New York, United States</v>
      </c>
      <c r="B5184" t="s">
        <v>7628</v>
      </c>
      <c r="C5184" t="s">
        <v>7628</v>
      </c>
      <c r="D5184">
        <v>42.6004</v>
      </c>
      <c r="E5184">
        <v>-76.178399999999996</v>
      </c>
      <c r="F5184" t="s">
        <v>530</v>
      </c>
      <c r="G5184" t="s">
        <v>531</v>
      </c>
      <c r="H5184" t="s">
        <v>532</v>
      </c>
      <c r="I5184" t="s">
        <v>803</v>
      </c>
      <c r="K5184">
        <v>26729</v>
      </c>
      <c r="L5184">
        <v>1840000419</v>
      </c>
    </row>
    <row r="5185" spans="1:12" x14ac:dyDescent="0.45">
      <c r="A5185" t="str">
        <f t="shared" si="80"/>
        <v>Cortland, Ohio, United States</v>
      </c>
      <c r="B5185" t="s">
        <v>7628</v>
      </c>
      <c r="C5185" t="s">
        <v>7628</v>
      </c>
      <c r="D5185">
        <v>41.332000000000001</v>
      </c>
      <c r="E5185">
        <v>-80.719499999999996</v>
      </c>
      <c r="F5185" t="s">
        <v>530</v>
      </c>
      <c r="G5185" t="s">
        <v>531</v>
      </c>
      <c r="H5185" t="s">
        <v>532</v>
      </c>
      <c r="I5185" t="s">
        <v>799</v>
      </c>
      <c r="K5185">
        <v>6768</v>
      </c>
      <c r="L5185">
        <v>1840007128</v>
      </c>
    </row>
    <row r="5186" spans="1:12" x14ac:dyDescent="0.45">
      <c r="A5186" t="str">
        <f t="shared" si="80"/>
        <v>Cortlandt, New York, United States</v>
      </c>
      <c r="B5186" t="s">
        <v>7629</v>
      </c>
      <c r="C5186" t="s">
        <v>7629</v>
      </c>
      <c r="D5186">
        <v>41.255299999999998</v>
      </c>
      <c r="E5186">
        <v>-73.901899999999998</v>
      </c>
      <c r="F5186" t="s">
        <v>530</v>
      </c>
      <c r="G5186" t="s">
        <v>531</v>
      </c>
      <c r="H5186" t="s">
        <v>532</v>
      </c>
      <c r="I5186" t="s">
        <v>803</v>
      </c>
      <c r="K5186">
        <v>42446</v>
      </c>
      <c r="L5186">
        <v>1840087347</v>
      </c>
    </row>
    <row r="5187" spans="1:12" x14ac:dyDescent="0.45">
      <c r="A5187" t="str">
        <f t="shared" ref="A5187:A5250" si="81">CONCATENATE(B5187,", ",I5187,", ",F5187)</f>
        <v>Cortlandville, New York, United States</v>
      </c>
      <c r="B5187" t="s">
        <v>7630</v>
      </c>
      <c r="C5187" t="s">
        <v>7630</v>
      </c>
      <c r="D5187">
        <v>42.589199999999998</v>
      </c>
      <c r="E5187">
        <v>-76.161500000000004</v>
      </c>
      <c r="F5187" t="s">
        <v>530</v>
      </c>
      <c r="G5187" t="s">
        <v>531</v>
      </c>
      <c r="H5187" t="s">
        <v>532</v>
      </c>
      <c r="I5187" t="s">
        <v>803</v>
      </c>
      <c r="K5187">
        <v>8234</v>
      </c>
      <c r="L5187">
        <v>1840087348</v>
      </c>
    </row>
    <row r="5188" spans="1:12" x14ac:dyDescent="0.45">
      <c r="A5188" t="str">
        <f t="shared" si="81"/>
        <v>Çorum, Çorum, Turkey</v>
      </c>
      <c r="B5188" t="s">
        <v>3828</v>
      </c>
      <c r="C5188" t="s">
        <v>7631</v>
      </c>
      <c r="D5188">
        <v>40.548900000000003</v>
      </c>
      <c r="E5188">
        <v>34.953299999999999</v>
      </c>
      <c r="F5188" t="s">
        <v>806</v>
      </c>
      <c r="G5188" t="s">
        <v>807</v>
      </c>
      <c r="H5188" t="s">
        <v>808</v>
      </c>
      <c r="I5188" t="s">
        <v>3828</v>
      </c>
      <c r="J5188" t="s">
        <v>378</v>
      </c>
      <c r="K5188">
        <v>294807</v>
      </c>
      <c r="L5188">
        <v>1792065200</v>
      </c>
    </row>
    <row r="5189" spans="1:12" x14ac:dyDescent="0.45">
      <c r="A5189" t="str">
        <f t="shared" si="81"/>
        <v>Corumbá, Mato Grosso do Sul, Brazil</v>
      </c>
      <c r="B5189" t="s">
        <v>7632</v>
      </c>
      <c r="C5189" t="s">
        <v>7633</v>
      </c>
      <c r="D5189">
        <v>-19.008900000000001</v>
      </c>
      <c r="E5189">
        <v>-57.652799999999999</v>
      </c>
      <c r="F5189" t="s">
        <v>491</v>
      </c>
      <c r="G5189" t="s">
        <v>492</v>
      </c>
      <c r="H5189" t="s">
        <v>493</v>
      </c>
      <c r="I5189" t="s">
        <v>2219</v>
      </c>
      <c r="K5189">
        <v>109294</v>
      </c>
      <c r="L5189">
        <v>1076131775</v>
      </c>
    </row>
    <row r="5190" spans="1:12" x14ac:dyDescent="0.45">
      <c r="A5190" t="str">
        <f t="shared" si="81"/>
        <v>Corvallis, Oregon, United States</v>
      </c>
      <c r="B5190" t="s">
        <v>7634</v>
      </c>
      <c r="C5190" t="s">
        <v>7634</v>
      </c>
      <c r="D5190">
        <v>44.569699999999997</v>
      </c>
      <c r="E5190">
        <v>-123.27800000000001</v>
      </c>
      <c r="F5190" t="s">
        <v>530</v>
      </c>
      <c r="G5190" t="s">
        <v>531</v>
      </c>
      <c r="H5190" t="s">
        <v>532</v>
      </c>
      <c r="I5190" t="s">
        <v>1426</v>
      </c>
      <c r="K5190">
        <v>67467</v>
      </c>
      <c r="L5190">
        <v>1840018611</v>
      </c>
    </row>
    <row r="5191" spans="1:12" x14ac:dyDescent="0.45">
      <c r="A5191" t="str">
        <f t="shared" si="81"/>
        <v>Corydon, Indiana, United States</v>
      </c>
      <c r="B5191" t="s">
        <v>7635</v>
      </c>
      <c r="C5191" t="s">
        <v>7635</v>
      </c>
      <c r="D5191">
        <v>38.213000000000001</v>
      </c>
      <c r="E5191">
        <v>-86.125699999999995</v>
      </c>
      <c r="F5191" t="s">
        <v>530</v>
      </c>
      <c r="G5191" t="s">
        <v>531</v>
      </c>
      <c r="H5191" t="s">
        <v>532</v>
      </c>
      <c r="I5191" t="s">
        <v>1964</v>
      </c>
      <c r="K5191">
        <v>5645</v>
      </c>
      <c r="L5191">
        <v>1840009820</v>
      </c>
    </row>
    <row r="5192" spans="1:12" x14ac:dyDescent="0.45">
      <c r="A5192" t="str">
        <f t="shared" si="81"/>
        <v>Cos Cob, Connecticut, United States</v>
      </c>
      <c r="B5192" t="s">
        <v>7636</v>
      </c>
      <c r="C5192" t="s">
        <v>7636</v>
      </c>
      <c r="D5192">
        <v>41.051299999999998</v>
      </c>
      <c r="E5192">
        <v>-73.593100000000007</v>
      </c>
      <c r="F5192" t="s">
        <v>530</v>
      </c>
      <c r="G5192" t="s">
        <v>531</v>
      </c>
      <c r="H5192" t="s">
        <v>532</v>
      </c>
      <c r="I5192" t="s">
        <v>2109</v>
      </c>
      <c r="K5192">
        <v>6959</v>
      </c>
      <c r="L5192">
        <v>1840026281</v>
      </c>
    </row>
    <row r="5193" spans="1:12" x14ac:dyDescent="0.45">
      <c r="A5193" t="str">
        <f t="shared" si="81"/>
        <v>Cosalá, Sinaloa, Mexico</v>
      </c>
      <c r="B5193" t="s">
        <v>7637</v>
      </c>
      <c r="C5193" t="s">
        <v>7638</v>
      </c>
      <c r="D5193">
        <v>24.412500000000001</v>
      </c>
      <c r="E5193">
        <v>-106.6917</v>
      </c>
      <c r="F5193" t="s">
        <v>519</v>
      </c>
      <c r="G5193" t="s">
        <v>520</v>
      </c>
      <c r="H5193" t="s">
        <v>521</v>
      </c>
      <c r="I5193" t="s">
        <v>1697</v>
      </c>
      <c r="J5193" t="s">
        <v>366</v>
      </c>
      <c r="K5193">
        <v>6577</v>
      </c>
      <c r="L5193">
        <v>1484038292</v>
      </c>
    </row>
    <row r="5194" spans="1:12" x14ac:dyDescent="0.45">
      <c r="A5194" t="str">
        <f t="shared" si="81"/>
        <v>Coseley, Dudley, United Kingdom</v>
      </c>
      <c r="B5194" t="s">
        <v>7639</v>
      </c>
      <c r="C5194" t="s">
        <v>7639</v>
      </c>
      <c r="D5194">
        <v>52.55</v>
      </c>
      <c r="E5194">
        <v>-2.0830000000000002</v>
      </c>
      <c r="F5194" t="s">
        <v>536</v>
      </c>
      <c r="G5194" t="s">
        <v>537</v>
      </c>
      <c r="H5194" t="s">
        <v>538</v>
      </c>
      <c r="I5194" t="s">
        <v>1804</v>
      </c>
      <c r="K5194">
        <v>12357</v>
      </c>
      <c r="L5194">
        <v>1826312383</v>
      </c>
    </row>
    <row r="5195" spans="1:12" x14ac:dyDescent="0.45">
      <c r="A5195" t="str">
        <f t="shared" si="81"/>
        <v>Cosham, Portsmouth, United Kingdom</v>
      </c>
      <c r="B5195" t="s">
        <v>7640</v>
      </c>
      <c r="C5195" t="s">
        <v>7640</v>
      </c>
      <c r="D5195">
        <v>50.842399999999998</v>
      </c>
      <c r="E5195">
        <v>-1.0660000000000001</v>
      </c>
      <c r="F5195" t="s">
        <v>536</v>
      </c>
      <c r="G5195" t="s">
        <v>537</v>
      </c>
      <c r="H5195" t="s">
        <v>538</v>
      </c>
      <c r="I5195" t="s">
        <v>7641</v>
      </c>
      <c r="K5195">
        <v>13830</v>
      </c>
      <c r="L5195">
        <v>1826628541</v>
      </c>
    </row>
    <row r="5196" spans="1:12" x14ac:dyDescent="0.45">
      <c r="A5196" t="str">
        <f t="shared" si="81"/>
        <v>Coshocton, Ohio, United States</v>
      </c>
      <c r="B5196" t="s">
        <v>7642</v>
      </c>
      <c r="C5196" t="s">
        <v>7642</v>
      </c>
      <c r="D5196">
        <v>40.261800000000001</v>
      </c>
      <c r="E5196">
        <v>-81.847999999999999</v>
      </c>
      <c r="F5196" t="s">
        <v>530</v>
      </c>
      <c r="G5196" t="s">
        <v>531</v>
      </c>
      <c r="H5196" t="s">
        <v>532</v>
      </c>
      <c r="I5196" t="s">
        <v>799</v>
      </c>
      <c r="K5196">
        <v>11347</v>
      </c>
      <c r="L5196">
        <v>1840003692</v>
      </c>
    </row>
    <row r="5197" spans="1:12" x14ac:dyDescent="0.45">
      <c r="A5197" t="str">
        <f t="shared" si="81"/>
        <v>Cosmópolis, São Paulo, Brazil</v>
      </c>
      <c r="B5197" t="s">
        <v>7643</v>
      </c>
      <c r="C5197" t="s">
        <v>7644</v>
      </c>
      <c r="D5197">
        <v>-22.645800000000001</v>
      </c>
      <c r="E5197">
        <v>-47.196100000000001</v>
      </c>
      <c r="F5197" t="s">
        <v>491</v>
      </c>
      <c r="G5197" t="s">
        <v>492</v>
      </c>
      <c r="H5197" t="s">
        <v>493</v>
      </c>
      <c r="I5197" t="s">
        <v>801</v>
      </c>
      <c r="K5197">
        <v>66807</v>
      </c>
      <c r="L5197">
        <v>1076281064</v>
      </c>
    </row>
    <row r="5198" spans="1:12" x14ac:dyDescent="0.45">
      <c r="A5198" t="str">
        <f t="shared" si="81"/>
        <v>Cospicua, Bormla, Malta</v>
      </c>
      <c r="B5198" t="s">
        <v>7645</v>
      </c>
      <c r="C5198" t="s">
        <v>7645</v>
      </c>
      <c r="D5198">
        <v>35.885599999999997</v>
      </c>
      <c r="E5198">
        <v>14.5275</v>
      </c>
      <c r="F5198" t="s">
        <v>2704</v>
      </c>
      <c r="G5198" t="s">
        <v>2705</v>
      </c>
      <c r="H5198" t="s">
        <v>2706</v>
      </c>
      <c r="I5198" t="s">
        <v>7646</v>
      </c>
      <c r="J5198" t="s">
        <v>378</v>
      </c>
      <c r="L5198">
        <v>1470541461</v>
      </c>
    </row>
    <row r="5199" spans="1:12" x14ac:dyDescent="0.45">
      <c r="A5199" t="str">
        <f t="shared" si="81"/>
        <v>Costa Mesa, California, United States</v>
      </c>
      <c r="B5199" t="s">
        <v>7647</v>
      </c>
      <c r="C5199" t="s">
        <v>7647</v>
      </c>
      <c r="D5199">
        <v>33.666699999999999</v>
      </c>
      <c r="E5199">
        <v>-117.9135</v>
      </c>
      <c r="F5199" t="s">
        <v>530</v>
      </c>
      <c r="G5199" t="s">
        <v>531</v>
      </c>
      <c r="H5199" t="s">
        <v>532</v>
      </c>
      <c r="I5199" t="s">
        <v>754</v>
      </c>
      <c r="K5199">
        <v>113003</v>
      </c>
      <c r="L5199">
        <v>1840019326</v>
      </c>
    </row>
    <row r="5200" spans="1:12" x14ac:dyDescent="0.45">
      <c r="A5200" t="str">
        <f t="shared" si="81"/>
        <v>Costessey, Norfolk, United Kingdom</v>
      </c>
      <c r="B5200" t="s">
        <v>7648</v>
      </c>
      <c r="C5200" t="s">
        <v>7648</v>
      </c>
      <c r="D5200">
        <v>52.660200000000003</v>
      </c>
      <c r="E5200">
        <v>1.2161</v>
      </c>
      <c r="F5200" t="s">
        <v>536</v>
      </c>
      <c r="G5200" t="s">
        <v>537</v>
      </c>
      <c r="H5200" t="s">
        <v>538</v>
      </c>
      <c r="I5200" t="s">
        <v>2841</v>
      </c>
      <c r="K5200">
        <v>12463</v>
      </c>
      <c r="L5200">
        <v>1826359411</v>
      </c>
    </row>
    <row r="5201" spans="1:12" x14ac:dyDescent="0.45">
      <c r="A5201" t="str">
        <f t="shared" si="81"/>
        <v>Costeşti, Argeş, Romania</v>
      </c>
      <c r="B5201" t="s">
        <v>7649</v>
      </c>
      <c r="C5201" t="s">
        <v>7650</v>
      </c>
      <c r="D5201">
        <v>44.669699999999999</v>
      </c>
      <c r="E5201">
        <v>24.88</v>
      </c>
      <c r="F5201" t="s">
        <v>665</v>
      </c>
      <c r="G5201" t="s">
        <v>666</v>
      </c>
      <c r="H5201" t="s">
        <v>667</v>
      </c>
      <c r="I5201" t="s">
        <v>7651</v>
      </c>
      <c r="K5201">
        <v>10375</v>
      </c>
      <c r="L5201">
        <v>1642679241</v>
      </c>
    </row>
    <row r="5202" spans="1:12" x14ac:dyDescent="0.45">
      <c r="A5202" t="str">
        <f t="shared" si="81"/>
        <v>Coswig, Saxony, Germany</v>
      </c>
      <c r="B5202" t="s">
        <v>7652</v>
      </c>
      <c r="C5202" t="s">
        <v>7652</v>
      </c>
      <c r="D5202">
        <v>51.133299999999998</v>
      </c>
      <c r="E5202">
        <v>13.583299999999999</v>
      </c>
      <c r="F5202" t="s">
        <v>441</v>
      </c>
      <c r="G5202" t="s">
        <v>442</v>
      </c>
      <c r="H5202" t="s">
        <v>443</v>
      </c>
      <c r="I5202" t="s">
        <v>1707</v>
      </c>
      <c r="K5202">
        <v>20817</v>
      </c>
      <c r="L5202">
        <v>1276791212</v>
      </c>
    </row>
    <row r="5203" spans="1:12" x14ac:dyDescent="0.45">
      <c r="A5203" t="str">
        <f t="shared" si="81"/>
        <v>Coswig, Saxony-Anhalt, Germany</v>
      </c>
      <c r="B5203" t="s">
        <v>7652</v>
      </c>
      <c r="C5203" t="s">
        <v>7652</v>
      </c>
      <c r="D5203">
        <v>51.883299999999998</v>
      </c>
      <c r="E5203">
        <v>12.433299999999999</v>
      </c>
      <c r="F5203" t="s">
        <v>441</v>
      </c>
      <c r="G5203" t="s">
        <v>442</v>
      </c>
      <c r="H5203" t="s">
        <v>443</v>
      </c>
      <c r="I5203" t="s">
        <v>1614</v>
      </c>
      <c r="K5203">
        <v>11824</v>
      </c>
      <c r="L5203">
        <v>1276417362</v>
      </c>
    </row>
    <row r="5204" spans="1:12" x14ac:dyDescent="0.45">
      <c r="A5204" t="str">
        <f t="shared" si="81"/>
        <v>Cotabato, Cotabato, Philippines</v>
      </c>
      <c r="B5204" t="s">
        <v>7653</v>
      </c>
      <c r="C5204" t="s">
        <v>7653</v>
      </c>
      <c r="D5204">
        <v>7.2167000000000003</v>
      </c>
      <c r="E5204">
        <v>124.25</v>
      </c>
      <c r="F5204" t="s">
        <v>1373</v>
      </c>
      <c r="G5204" t="s">
        <v>1374</v>
      </c>
      <c r="H5204" t="s">
        <v>1375</v>
      </c>
      <c r="I5204" t="s">
        <v>7653</v>
      </c>
      <c r="J5204" t="s">
        <v>378</v>
      </c>
      <c r="K5204">
        <v>299438</v>
      </c>
      <c r="L5204">
        <v>1608753128</v>
      </c>
    </row>
    <row r="5205" spans="1:12" x14ac:dyDescent="0.45">
      <c r="A5205" t="str">
        <f t="shared" si="81"/>
        <v>Cotati, California, United States</v>
      </c>
      <c r="B5205" t="s">
        <v>7654</v>
      </c>
      <c r="C5205" t="s">
        <v>7654</v>
      </c>
      <c r="D5205">
        <v>38.3279</v>
      </c>
      <c r="E5205">
        <v>-122.7092</v>
      </c>
      <c r="F5205" t="s">
        <v>530</v>
      </c>
      <c r="G5205" t="s">
        <v>531</v>
      </c>
      <c r="H5205" t="s">
        <v>532</v>
      </c>
      <c r="I5205" t="s">
        <v>754</v>
      </c>
      <c r="K5205">
        <v>7410</v>
      </c>
      <c r="L5205">
        <v>1840018840</v>
      </c>
    </row>
    <row r="5206" spans="1:12" x14ac:dyDescent="0.45">
      <c r="A5206" t="str">
        <f t="shared" si="81"/>
        <v>Coteau-du-Lac, Quebec, Canada</v>
      </c>
      <c r="B5206" t="s">
        <v>7655</v>
      </c>
      <c r="C5206" t="s">
        <v>7655</v>
      </c>
      <c r="D5206">
        <v>45.3</v>
      </c>
      <c r="E5206">
        <v>-74.180000000000007</v>
      </c>
      <c r="F5206" t="s">
        <v>541</v>
      </c>
      <c r="G5206" t="s">
        <v>542</v>
      </c>
      <c r="H5206" t="s">
        <v>543</v>
      </c>
      <c r="I5206" t="s">
        <v>756</v>
      </c>
      <c r="K5206">
        <v>7044</v>
      </c>
      <c r="L5206">
        <v>1124000308</v>
      </c>
    </row>
    <row r="5207" spans="1:12" x14ac:dyDescent="0.45">
      <c r="A5207" t="str">
        <f t="shared" si="81"/>
        <v>Côte-Saint-Luc, Quebec, Canada</v>
      </c>
      <c r="B5207" t="s">
        <v>7656</v>
      </c>
      <c r="C5207" t="s">
        <v>7657</v>
      </c>
      <c r="D5207">
        <v>45.468699999999998</v>
      </c>
      <c r="E5207">
        <v>-73.667299999999997</v>
      </c>
      <c r="F5207" t="s">
        <v>541</v>
      </c>
      <c r="G5207" t="s">
        <v>542</v>
      </c>
      <c r="H5207" t="s">
        <v>543</v>
      </c>
      <c r="I5207" t="s">
        <v>756</v>
      </c>
      <c r="K5207">
        <v>32448</v>
      </c>
      <c r="L5207">
        <v>1124563603</v>
      </c>
    </row>
    <row r="5208" spans="1:12" x14ac:dyDescent="0.45">
      <c r="A5208" t="str">
        <f t="shared" si="81"/>
        <v>Cotgrave, Nottinghamshire, United Kingdom</v>
      </c>
      <c r="B5208" t="s">
        <v>7658</v>
      </c>
      <c r="C5208" t="s">
        <v>7658</v>
      </c>
      <c r="D5208">
        <v>52.914000000000001</v>
      </c>
      <c r="E5208">
        <v>-1.042</v>
      </c>
      <c r="F5208" t="s">
        <v>536</v>
      </c>
      <c r="G5208" t="s">
        <v>537</v>
      </c>
      <c r="H5208" t="s">
        <v>538</v>
      </c>
      <c r="I5208" t="s">
        <v>2420</v>
      </c>
      <c r="K5208">
        <v>7203</v>
      </c>
      <c r="L5208">
        <v>1826053509</v>
      </c>
    </row>
    <row r="5209" spans="1:12" x14ac:dyDescent="0.45">
      <c r="A5209" t="str">
        <f t="shared" si="81"/>
        <v>Cotia, São Paulo, Brazil</v>
      </c>
      <c r="B5209" t="s">
        <v>7659</v>
      </c>
      <c r="C5209" t="s">
        <v>7659</v>
      </c>
      <c r="D5209">
        <v>-23.603899999999999</v>
      </c>
      <c r="E5209">
        <v>-46.918900000000001</v>
      </c>
      <c r="F5209" t="s">
        <v>491</v>
      </c>
      <c r="G5209" t="s">
        <v>492</v>
      </c>
      <c r="H5209" t="s">
        <v>493</v>
      </c>
      <c r="I5209" t="s">
        <v>801</v>
      </c>
      <c r="K5209">
        <v>229548</v>
      </c>
      <c r="L5209">
        <v>1076098590</v>
      </c>
    </row>
    <row r="5210" spans="1:12" x14ac:dyDescent="0.45">
      <c r="A5210" t="str">
        <f t="shared" si="81"/>
        <v>Cotija de la Paz, México, Mexico</v>
      </c>
      <c r="B5210" t="s">
        <v>7660</v>
      </c>
      <c r="C5210" t="s">
        <v>7660</v>
      </c>
      <c r="D5210">
        <v>19.809999999999999</v>
      </c>
      <c r="E5210">
        <v>-102.7047</v>
      </c>
      <c r="F5210" t="s">
        <v>519</v>
      </c>
      <c r="G5210" t="s">
        <v>520</v>
      </c>
      <c r="H5210" t="s">
        <v>521</v>
      </c>
      <c r="I5210" t="s">
        <v>692</v>
      </c>
      <c r="J5210" t="s">
        <v>366</v>
      </c>
      <c r="K5210">
        <v>19018</v>
      </c>
      <c r="L5210">
        <v>1484490839</v>
      </c>
    </row>
    <row r="5211" spans="1:12" x14ac:dyDescent="0.45">
      <c r="A5211" t="str">
        <f t="shared" si="81"/>
        <v>Coto de Caza, California, United States</v>
      </c>
      <c r="B5211" t="s">
        <v>7661</v>
      </c>
      <c r="C5211" t="s">
        <v>7661</v>
      </c>
      <c r="D5211">
        <v>33.5961</v>
      </c>
      <c r="E5211">
        <v>-117.58620000000001</v>
      </c>
      <c r="F5211" t="s">
        <v>530</v>
      </c>
      <c r="G5211" t="s">
        <v>531</v>
      </c>
      <c r="H5211" t="s">
        <v>532</v>
      </c>
      <c r="I5211" t="s">
        <v>754</v>
      </c>
      <c r="K5211">
        <v>14931</v>
      </c>
      <c r="L5211">
        <v>1840028363</v>
      </c>
    </row>
    <row r="5212" spans="1:12" x14ac:dyDescent="0.45">
      <c r="A5212" t="str">
        <f t="shared" si="81"/>
        <v>Cotonou, Littoral, Benin</v>
      </c>
      <c r="B5212" t="s">
        <v>7662</v>
      </c>
      <c r="C5212" t="s">
        <v>7662</v>
      </c>
      <c r="D5212">
        <v>6.4</v>
      </c>
      <c r="E5212">
        <v>2.52</v>
      </c>
      <c r="F5212" t="s">
        <v>631</v>
      </c>
      <c r="G5212" t="s">
        <v>632</v>
      </c>
      <c r="H5212" t="s">
        <v>633</v>
      </c>
      <c r="I5212" t="s">
        <v>7663</v>
      </c>
      <c r="J5212" t="s">
        <v>606</v>
      </c>
      <c r="K5212">
        <v>762000</v>
      </c>
      <c r="L5212">
        <v>1204955174</v>
      </c>
    </row>
    <row r="5213" spans="1:12" x14ac:dyDescent="0.45">
      <c r="A5213" t="str">
        <f t="shared" si="81"/>
        <v>Cottage Grove, Minnesota, United States</v>
      </c>
      <c r="B5213" t="s">
        <v>7664</v>
      </c>
      <c r="C5213" t="s">
        <v>7664</v>
      </c>
      <c r="D5213">
        <v>44.816099999999999</v>
      </c>
      <c r="E5213">
        <v>-92.927400000000006</v>
      </c>
      <c r="F5213" t="s">
        <v>530</v>
      </c>
      <c r="G5213" t="s">
        <v>531</v>
      </c>
      <c r="H5213" t="s">
        <v>532</v>
      </c>
      <c r="I5213" t="s">
        <v>1433</v>
      </c>
      <c r="K5213">
        <v>37604</v>
      </c>
      <c r="L5213">
        <v>1840006735</v>
      </c>
    </row>
    <row r="5214" spans="1:12" x14ac:dyDescent="0.45">
      <c r="A5214" t="str">
        <f t="shared" si="81"/>
        <v>Cottage Grove, Oregon, United States</v>
      </c>
      <c r="B5214" t="s">
        <v>7664</v>
      </c>
      <c r="C5214" t="s">
        <v>7664</v>
      </c>
      <c r="D5214">
        <v>43.796100000000003</v>
      </c>
      <c r="E5214">
        <v>-123.0573</v>
      </c>
      <c r="F5214" t="s">
        <v>530</v>
      </c>
      <c r="G5214" t="s">
        <v>531</v>
      </c>
      <c r="H5214" t="s">
        <v>532</v>
      </c>
      <c r="I5214" t="s">
        <v>1426</v>
      </c>
      <c r="K5214">
        <v>11892</v>
      </c>
      <c r="L5214">
        <v>1840018624</v>
      </c>
    </row>
    <row r="5215" spans="1:12" x14ac:dyDescent="0.45">
      <c r="A5215" t="str">
        <f t="shared" si="81"/>
        <v>Cottage Grove, Wisconsin, United States</v>
      </c>
      <c r="B5215" t="s">
        <v>7664</v>
      </c>
      <c r="C5215" t="s">
        <v>7664</v>
      </c>
      <c r="D5215">
        <v>43.091000000000001</v>
      </c>
      <c r="E5215">
        <v>-89.203400000000002</v>
      </c>
      <c r="F5215" t="s">
        <v>530</v>
      </c>
      <c r="G5215" t="s">
        <v>531</v>
      </c>
      <c r="H5215" t="s">
        <v>532</v>
      </c>
      <c r="I5215" t="s">
        <v>1611</v>
      </c>
      <c r="K5215">
        <v>7143</v>
      </c>
      <c r="L5215">
        <v>1840002910</v>
      </c>
    </row>
    <row r="5216" spans="1:12" x14ac:dyDescent="0.45">
      <c r="A5216" t="str">
        <f t="shared" si="81"/>
        <v>Cottage Lake, Washington, United States</v>
      </c>
      <c r="B5216" t="s">
        <v>7665</v>
      </c>
      <c r="C5216" t="s">
        <v>7665</v>
      </c>
      <c r="D5216">
        <v>47.746600000000001</v>
      </c>
      <c r="E5216">
        <v>-122.07550000000001</v>
      </c>
      <c r="F5216" t="s">
        <v>530</v>
      </c>
      <c r="G5216" t="s">
        <v>531</v>
      </c>
      <c r="H5216" t="s">
        <v>532</v>
      </c>
      <c r="I5216" t="s">
        <v>585</v>
      </c>
      <c r="K5216">
        <v>23955</v>
      </c>
      <c r="L5216">
        <v>1840037848</v>
      </c>
    </row>
    <row r="5217" spans="1:12" x14ac:dyDescent="0.45">
      <c r="A5217" t="str">
        <f t="shared" si="81"/>
        <v>Cottbus, Brandenburg, Germany</v>
      </c>
      <c r="B5217" t="s">
        <v>7666</v>
      </c>
      <c r="C5217" t="s">
        <v>7666</v>
      </c>
      <c r="D5217">
        <v>51.760599999999997</v>
      </c>
      <c r="E5217">
        <v>14.334199999999999</v>
      </c>
      <c r="F5217" t="s">
        <v>441</v>
      </c>
      <c r="G5217" t="s">
        <v>442</v>
      </c>
      <c r="H5217" t="s">
        <v>443</v>
      </c>
      <c r="I5217" t="s">
        <v>1719</v>
      </c>
      <c r="J5217" t="s">
        <v>366</v>
      </c>
      <c r="K5217">
        <v>100219</v>
      </c>
      <c r="L5217">
        <v>1276436655</v>
      </c>
    </row>
    <row r="5218" spans="1:12" x14ac:dyDescent="0.45">
      <c r="A5218" t="str">
        <f t="shared" si="81"/>
        <v>Cottenham, Cambridgeshire, United Kingdom</v>
      </c>
      <c r="B5218" t="s">
        <v>7667</v>
      </c>
      <c r="C5218" t="s">
        <v>7667</v>
      </c>
      <c r="D5218">
        <v>52.286499999999997</v>
      </c>
      <c r="E5218">
        <v>0.1244</v>
      </c>
      <c r="F5218" t="s">
        <v>536</v>
      </c>
      <c r="G5218" t="s">
        <v>537</v>
      </c>
      <c r="H5218" t="s">
        <v>538</v>
      </c>
      <c r="I5218" t="s">
        <v>5671</v>
      </c>
      <c r="K5218">
        <v>6095</v>
      </c>
      <c r="L5218">
        <v>1826834854</v>
      </c>
    </row>
    <row r="5219" spans="1:12" x14ac:dyDescent="0.45">
      <c r="A5219" t="str">
        <f t="shared" si="81"/>
        <v>Cottica, Sipaliwini, Suriname</v>
      </c>
      <c r="B5219" t="s">
        <v>7668</v>
      </c>
      <c r="C5219" t="s">
        <v>7668</v>
      </c>
      <c r="D5219">
        <v>3.8546999999999998</v>
      </c>
      <c r="E5219">
        <v>-54.228900000000003</v>
      </c>
      <c r="F5219" t="s">
        <v>1444</v>
      </c>
      <c r="G5219" t="s">
        <v>1445</v>
      </c>
      <c r="H5219" t="s">
        <v>1446</v>
      </c>
      <c r="I5219" t="s">
        <v>7669</v>
      </c>
      <c r="K5219">
        <v>29210</v>
      </c>
      <c r="L5219">
        <v>1740371814</v>
      </c>
    </row>
    <row r="5220" spans="1:12" x14ac:dyDescent="0.45">
      <c r="A5220" t="str">
        <f t="shared" si="81"/>
        <v>Cottingham, Kingston upon Hull, City of, United Kingdom</v>
      </c>
      <c r="B5220" t="s">
        <v>7670</v>
      </c>
      <c r="C5220" t="s">
        <v>7670</v>
      </c>
      <c r="D5220">
        <v>53.782200000000003</v>
      </c>
      <c r="E5220">
        <v>-0.41360000000000002</v>
      </c>
      <c r="F5220" t="s">
        <v>536</v>
      </c>
      <c r="G5220" t="s">
        <v>537</v>
      </c>
      <c r="H5220" t="s">
        <v>538</v>
      </c>
      <c r="I5220" t="s">
        <v>7671</v>
      </c>
      <c r="K5220">
        <v>17164</v>
      </c>
      <c r="L5220">
        <v>1826515818</v>
      </c>
    </row>
    <row r="5221" spans="1:12" x14ac:dyDescent="0.45">
      <c r="A5221" t="str">
        <f t="shared" si="81"/>
        <v>Cottleville, Missouri, United States</v>
      </c>
      <c r="B5221" t="s">
        <v>7672</v>
      </c>
      <c r="C5221" t="s">
        <v>7672</v>
      </c>
      <c r="D5221">
        <v>38.751300000000001</v>
      </c>
      <c r="E5221">
        <v>-90.658199999999994</v>
      </c>
      <c r="F5221" t="s">
        <v>530</v>
      </c>
      <c r="G5221" t="s">
        <v>531</v>
      </c>
      <c r="H5221" t="s">
        <v>532</v>
      </c>
      <c r="I5221" t="s">
        <v>884</v>
      </c>
      <c r="K5221">
        <v>5608</v>
      </c>
      <c r="L5221">
        <v>1840007427</v>
      </c>
    </row>
    <row r="5222" spans="1:12" x14ac:dyDescent="0.45">
      <c r="A5222" t="str">
        <f t="shared" si="81"/>
        <v>Cottonwood, Arizona, United States</v>
      </c>
      <c r="B5222" t="s">
        <v>7673</v>
      </c>
      <c r="C5222" t="s">
        <v>7673</v>
      </c>
      <c r="D5222">
        <v>34.719200000000001</v>
      </c>
      <c r="E5222">
        <v>-112.0014</v>
      </c>
      <c r="F5222" t="s">
        <v>530</v>
      </c>
      <c r="G5222" t="s">
        <v>531</v>
      </c>
      <c r="H5222" t="s">
        <v>532</v>
      </c>
      <c r="I5222" t="s">
        <v>2117</v>
      </c>
      <c r="K5222">
        <v>12253</v>
      </c>
      <c r="L5222">
        <v>1840019168</v>
      </c>
    </row>
    <row r="5223" spans="1:12" x14ac:dyDescent="0.45">
      <c r="A5223" t="str">
        <f t="shared" si="81"/>
        <v>Cottonwood Heights, Utah, United States</v>
      </c>
      <c r="B5223" t="s">
        <v>7674</v>
      </c>
      <c r="C5223" t="s">
        <v>7674</v>
      </c>
      <c r="D5223">
        <v>40.613700000000001</v>
      </c>
      <c r="E5223">
        <v>-111.81440000000001</v>
      </c>
      <c r="F5223" t="s">
        <v>530</v>
      </c>
      <c r="G5223" t="s">
        <v>531</v>
      </c>
      <c r="H5223" t="s">
        <v>532</v>
      </c>
      <c r="I5223" t="s">
        <v>1667</v>
      </c>
      <c r="K5223">
        <v>33843</v>
      </c>
      <c r="L5223">
        <v>1840018746</v>
      </c>
    </row>
    <row r="5224" spans="1:12" x14ac:dyDescent="0.45">
      <c r="A5224" t="str">
        <f t="shared" si="81"/>
        <v>Cotuí, Cibao Sur, Dominican Republic</v>
      </c>
      <c r="B5224" t="s">
        <v>7675</v>
      </c>
      <c r="C5224" t="s">
        <v>7676</v>
      </c>
      <c r="D5224">
        <v>19.059999999999999</v>
      </c>
      <c r="E5224">
        <v>-70.150000000000006</v>
      </c>
      <c r="F5224" t="s">
        <v>2884</v>
      </c>
      <c r="G5224" t="s">
        <v>2885</v>
      </c>
      <c r="H5224" t="s">
        <v>2886</v>
      </c>
      <c r="I5224" t="s">
        <v>4911</v>
      </c>
      <c r="J5224" t="s">
        <v>366</v>
      </c>
      <c r="K5224">
        <v>79596</v>
      </c>
      <c r="L5224">
        <v>1214299029</v>
      </c>
    </row>
    <row r="5225" spans="1:12" x14ac:dyDescent="0.45">
      <c r="A5225" t="str">
        <f t="shared" si="81"/>
        <v>Coudekerque-Branche, Hauts-de-France, France</v>
      </c>
      <c r="B5225" t="s">
        <v>7677</v>
      </c>
      <c r="C5225" t="s">
        <v>7677</v>
      </c>
      <c r="D5225">
        <v>51.025300000000001</v>
      </c>
      <c r="E5225">
        <v>2.3917000000000002</v>
      </c>
      <c r="F5225" t="s">
        <v>526</v>
      </c>
      <c r="G5225" t="s">
        <v>527</v>
      </c>
      <c r="H5225" t="s">
        <v>528</v>
      </c>
      <c r="I5225" t="s">
        <v>529</v>
      </c>
      <c r="K5225">
        <v>21134</v>
      </c>
      <c r="L5225">
        <v>1250526010</v>
      </c>
    </row>
    <row r="5226" spans="1:12" x14ac:dyDescent="0.45">
      <c r="A5226" t="str">
        <f t="shared" si="81"/>
        <v>Couëron, Pays de la Loire, France</v>
      </c>
      <c r="B5226" t="s">
        <v>7678</v>
      </c>
      <c r="C5226" t="s">
        <v>7679</v>
      </c>
      <c r="D5226">
        <v>47.215600000000002</v>
      </c>
      <c r="E5226">
        <v>-1.7228000000000001</v>
      </c>
      <c r="F5226" t="s">
        <v>526</v>
      </c>
      <c r="G5226" t="s">
        <v>527</v>
      </c>
      <c r="H5226" t="s">
        <v>528</v>
      </c>
      <c r="I5226" t="s">
        <v>2020</v>
      </c>
      <c r="K5226">
        <v>21372</v>
      </c>
      <c r="L5226">
        <v>1250732111</v>
      </c>
    </row>
    <row r="5227" spans="1:12" x14ac:dyDescent="0.45">
      <c r="A5227" t="str">
        <f t="shared" si="81"/>
        <v>Coulsdon, Croydon, United Kingdom</v>
      </c>
      <c r="B5227" t="s">
        <v>7680</v>
      </c>
      <c r="C5227" t="s">
        <v>7680</v>
      </c>
      <c r="D5227">
        <v>51.321100000000001</v>
      </c>
      <c r="E5227">
        <v>-0.1386</v>
      </c>
      <c r="F5227" t="s">
        <v>536</v>
      </c>
      <c r="G5227" t="s">
        <v>537</v>
      </c>
      <c r="H5227" t="s">
        <v>538</v>
      </c>
      <c r="I5227" t="s">
        <v>7681</v>
      </c>
      <c r="K5227">
        <v>25695</v>
      </c>
      <c r="L5227">
        <v>1826373748</v>
      </c>
    </row>
    <row r="5228" spans="1:12" x14ac:dyDescent="0.45">
      <c r="A5228" t="str">
        <f t="shared" si="81"/>
        <v>Council Bluffs, Iowa, United States</v>
      </c>
      <c r="B5228" t="s">
        <v>7682</v>
      </c>
      <c r="C5228" t="s">
        <v>7682</v>
      </c>
      <c r="D5228">
        <v>41.236899999999999</v>
      </c>
      <c r="E5228">
        <v>-95.851699999999994</v>
      </c>
      <c r="F5228" t="s">
        <v>530</v>
      </c>
      <c r="G5228" t="s">
        <v>531</v>
      </c>
      <c r="H5228" t="s">
        <v>532</v>
      </c>
      <c r="I5228" t="s">
        <v>1552</v>
      </c>
      <c r="K5228">
        <v>62166</v>
      </c>
      <c r="L5228">
        <v>1840007117</v>
      </c>
    </row>
    <row r="5229" spans="1:12" x14ac:dyDescent="0.45">
      <c r="A5229" t="str">
        <f t="shared" si="81"/>
        <v>Coundon, Durham, United Kingdom</v>
      </c>
      <c r="B5229" t="s">
        <v>7683</v>
      </c>
      <c r="C5229" t="s">
        <v>7683</v>
      </c>
      <c r="D5229">
        <v>54.663699999999999</v>
      </c>
      <c r="E5229">
        <v>-1.6341000000000001</v>
      </c>
      <c r="F5229" t="s">
        <v>536</v>
      </c>
      <c r="G5229" t="s">
        <v>537</v>
      </c>
      <c r="H5229" t="s">
        <v>538</v>
      </c>
      <c r="I5229" t="s">
        <v>2079</v>
      </c>
      <c r="K5229">
        <v>7139</v>
      </c>
      <c r="L5229">
        <v>1826182728</v>
      </c>
    </row>
    <row r="5230" spans="1:12" x14ac:dyDescent="0.45">
      <c r="A5230" t="str">
        <f t="shared" si="81"/>
        <v>Countesthorpe, Leicestershire, United Kingdom</v>
      </c>
      <c r="B5230" t="s">
        <v>7684</v>
      </c>
      <c r="C5230" t="s">
        <v>7684</v>
      </c>
      <c r="D5230">
        <v>52.555</v>
      </c>
      <c r="E5230">
        <v>-1.1399999999999999</v>
      </c>
      <c r="F5230" t="s">
        <v>536</v>
      </c>
      <c r="G5230" t="s">
        <v>537</v>
      </c>
      <c r="H5230" t="s">
        <v>538</v>
      </c>
      <c r="I5230" t="s">
        <v>2111</v>
      </c>
      <c r="K5230">
        <v>6377</v>
      </c>
      <c r="L5230">
        <v>1826108290</v>
      </c>
    </row>
    <row r="5231" spans="1:12" x14ac:dyDescent="0.45">
      <c r="A5231" t="str">
        <f t="shared" si="81"/>
        <v>Country Club, Florida, United States</v>
      </c>
      <c r="B5231" t="s">
        <v>7685</v>
      </c>
      <c r="C5231" t="s">
        <v>7685</v>
      </c>
      <c r="D5231">
        <v>25.9407</v>
      </c>
      <c r="E5231">
        <v>-80.310199999999995</v>
      </c>
      <c r="F5231" t="s">
        <v>530</v>
      </c>
      <c r="G5231" t="s">
        <v>531</v>
      </c>
      <c r="H5231" t="s">
        <v>532</v>
      </c>
      <c r="I5231" t="s">
        <v>1378</v>
      </c>
      <c r="K5231">
        <v>49684</v>
      </c>
      <c r="L5231">
        <v>1840029029</v>
      </c>
    </row>
    <row r="5232" spans="1:12" x14ac:dyDescent="0.45">
      <c r="A5232" t="str">
        <f t="shared" si="81"/>
        <v>Country Club, California, United States</v>
      </c>
      <c r="B5232" t="s">
        <v>7685</v>
      </c>
      <c r="C5232" t="s">
        <v>7685</v>
      </c>
      <c r="D5232">
        <v>37.968699999999998</v>
      </c>
      <c r="E5232">
        <v>-121.3408</v>
      </c>
      <c r="F5232" t="s">
        <v>530</v>
      </c>
      <c r="G5232" t="s">
        <v>531</v>
      </c>
      <c r="H5232" t="s">
        <v>532</v>
      </c>
      <c r="I5232" t="s">
        <v>754</v>
      </c>
      <c r="K5232">
        <v>9846</v>
      </c>
      <c r="L5232">
        <v>1840028364</v>
      </c>
    </row>
    <row r="5233" spans="1:12" x14ac:dyDescent="0.45">
      <c r="A5233" t="str">
        <f t="shared" si="81"/>
        <v>Country Club Estates, Georgia, United States</v>
      </c>
      <c r="B5233" t="s">
        <v>7686</v>
      </c>
      <c r="C5233" t="s">
        <v>7686</v>
      </c>
      <c r="D5233">
        <v>31.211300000000001</v>
      </c>
      <c r="E5233">
        <v>-81.462199999999996</v>
      </c>
      <c r="F5233" t="s">
        <v>530</v>
      </c>
      <c r="G5233" t="s">
        <v>531</v>
      </c>
      <c r="H5233" t="s">
        <v>532</v>
      </c>
      <c r="I5233" t="s">
        <v>763</v>
      </c>
      <c r="K5233">
        <v>8160</v>
      </c>
      <c r="L5233">
        <v>1840029452</v>
      </c>
    </row>
    <row r="5234" spans="1:12" x14ac:dyDescent="0.45">
      <c r="A5234" t="str">
        <f t="shared" si="81"/>
        <v>Country Club Hills, Illinois, United States</v>
      </c>
      <c r="B5234" t="s">
        <v>7687</v>
      </c>
      <c r="C5234" t="s">
        <v>7687</v>
      </c>
      <c r="D5234">
        <v>41.563699999999997</v>
      </c>
      <c r="E5234">
        <v>-87.724999999999994</v>
      </c>
      <c r="F5234" t="s">
        <v>530</v>
      </c>
      <c r="G5234" t="s">
        <v>531</v>
      </c>
      <c r="H5234" t="s">
        <v>532</v>
      </c>
      <c r="I5234" t="s">
        <v>824</v>
      </c>
      <c r="K5234">
        <v>16482</v>
      </c>
      <c r="L5234">
        <v>1840007025</v>
      </c>
    </row>
    <row r="5235" spans="1:12" x14ac:dyDescent="0.45">
      <c r="A5235" t="str">
        <f t="shared" si="81"/>
        <v>Country Homes, Washington, United States</v>
      </c>
      <c r="B5235" t="s">
        <v>7688</v>
      </c>
      <c r="C5235" t="s">
        <v>7688</v>
      </c>
      <c r="D5235">
        <v>47.747799999999998</v>
      </c>
      <c r="E5235">
        <v>-117.4196</v>
      </c>
      <c r="F5235" t="s">
        <v>530</v>
      </c>
      <c r="G5235" t="s">
        <v>531</v>
      </c>
      <c r="H5235" t="s">
        <v>532</v>
      </c>
      <c r="I5235" t="s">
        <v>585</v>
      </c>
      <c r="K5235">
        <v>6054</v>
      </c>
      <c r="L5235">
        <v>1840017334</v>
      </c>
    </row>
    <row r="5236" spans="1:12" x14ac:dyDescent="0.45">
      <c r="A5236" t="str">
        <f t="shared" si="81"/>
        <v>Country Walk, Florida, United States</v>
      </c>
      <c r="B5236" t="s">
        <v>7689</v>
      </c>
      <c r="C5236" t="s">
        <v>7689</v>
      </c>
      <c r="D5236">
        <v>25.633099999999999</v>
      </c>
      <c r="E5236">
        <v>-80.435299999999998</v>
      </c>
      <c r="F5236" t="s">
        <v>530</v>
      </c>
      <c r="G5236" t="s">
        <v>531</v>
      </c>
      <c r="H5236" t="s">
        <v>532</v>
      </c>
      <c r="I5236" t="s">
        <v>1378</v>
      </c>
      <c r="K5236">
        <v>17114</v>
      </c>
      <c r="L5236">
        <v>1840028979</v>
      </c>
    </row>
    <row r="5237" spans="1:12" x14ac:dyDescent="0.45">
      <c r="A5237" t="str">
        <f t="shared" si="81"/>
        <v>Countryside, Virginia, United States</v>
      </c>
      <c r="B5237" t="s">
        <v>7690</v>
      </c>
      <c r="C5237" t="s">
        <v>7690</v>
      </c>
      <c r="D5237">
        <v>39.0518</v>
      </c>
      <c r="E5237">
        <v>-77.412400000000005</v>
      </c>
      <c r="F5237" t="s">
        <v>530</v>
      </c>
      <c r="G5237" t="s">
        <v>531</v>
      </c>
      <c r="H5237" t="s">
        <v>532</v>
      </c>
      <c r="I5237" t="s">
        <v>618</v>
      </c>
      <c r="K5237">
        <v>10042</v>
      </c>
      <c r="L5237">
        <v>1840024500</v>
      </c>
    </row>
    <row r="5238" spans="1:12" x14ac:dyDescent="0.45">
      <c r="A5238" t="str">
        <f t="shared" si="81"/>
        <v>Countryside, Illinois, United States</v>
      </c>
      <c r="B5238" t="s">
        <v>7690</v>
      </c>
      <c r="C5238" t="s">
        <v>7690</v>
      </c>
      <c r="D5238">
        <v>41.774099999999997</v>
      </c>
      <c r="E5238">
        <v>-87.875200000000007</v>
      </c>
      <c r="F5238" t="s">
        <v>530</v>
      </c>
      <c r="G5238" t="s">
        <v>531</v>
      </c>
      <c r="H5238" t="s">
        <v>532</v>
      </c>
      <c r="I5238" t="s">
        <v>824</v>
      </c>
      <c r="K5238">
        <v>5933</v>
      </c>
      <c r="L5238">
        <v>1840007026</v>
      </c>
    </row>
    <row r="5239" spans="1:12" x14ac:dyDescent="0.45">
      <c r="A5239" t="str">
        <f t="shared" si="81"/>
        <v>Courbevoic, Île-de-France, France</v>
      </c>
      <c r="B5239" t="s">
        <v>7691</v>
      </c>
      <c r="C5239" t="s">
        <v>7691</v>
      </c>
      <c r="D5239">
        <v>48.897799999999997</v>
      </c>
      <c r="E5239">
        <v>2.2530999999999999</v>
      </c>
      <c r="F5239" t="s">
        <v>526</v>
      </c>
      <c r="G5239" t="s">
        <v>527</v>
      </c>
      <c r="H5239" t="s">
        <v>528</v>
      </c>
      <c r="I5239" t="s">
        <v>732</v>
      </c>
      <c r="K5239">
        <v>81719</v>
      </c>
      <c r="L5239">
        <v>1250060303</v>
      </c>
    </row>
    <row r="5240" spans="1:12" x14ac:dyDescent="0.45">
      <c r="A5240" t="str">
        <f t="shared" si="81"/>
        <v>Courcouronnes, Île-de-France, France</v>
      </c>
      <c r="B5240" t="s">
        <v>7692</v>
      </c>
      <c r="C5240" t="s">
        <v>7692</v>
      </c>
      <c r="D5240">
        <v>48.623899999999999</v>
      </c>
      <c r="E5240">
        <v>2.4293999999999998</v>
      </c>
      <c r="F5240" t="s">
        <v>526</v>
      </c>
      <c r="G5240" t="s">
        <v>527</v>
      </c>
      <c r="H5240" t="s">
        <v>528</v>
      </c>
      <c r="I5240" t="s">
        <v>732</v>
      </c>
      <c r="K5240">
        <v>67967</v>
      </c>
      <c r="L5240">
        <v>1250579473</v>
      </c>
    </row>
    <row r="5241" spans="1:12" x14ac:dyDescent="0.45">
      <c r="A5241" t="str">
        <f t="shared" si="81"/>
        <v>Cournon-d’Auvergne, Auvergne-Rhône-Alpes, France</v>
      </c>
      <c r="B5241" t="s">
        <v>7693</v>
      </c>
      <c r="C5241" t="s">
        <v>7694</v>
      </c>
      <c r="D5241">
        <v>45.742199999999997</v>
      </c>
      <c r="E5241">
        <v>3.1972</v>
      </c>
      <c r="F5241" t="s">
        <v>526</v>
      </c>
      <c r="G5241" t="s">
        <v>527</v>
      </c>
      <c r="H5241" t="s">
        <v>528</v>
      </c>
      <c r="I5241" t="s">
        <v>1083</v>
      </c>
      <c r="K5241">
        <v>20043</v>
      </c>
      <c r="L5241">
        <v>1250524743</v>
      </c>
    </row>
    <row r="5242" spans="1:12" x14ac:dyDescent="0.45">
      <c r="A5242" t="str">
        <f t="shared" si="81"/>
        <v>Courtenay, British Columbia, Canada</v>
      </c>
      <c r="B5242" t="s">
        <v>7695</v>
      </c>
      <c r="C5242" t="s">
        <v>7695</v>
      </c>
      <c r="D5242">
        <v>49.687800000000003</v>
      </c>
      <c r="E5242">
        <v>-124.9944</v>
      </c>
      <c r="F5242" t="s">
        <v>541</v>
      </c>
      <c r="G5242" t="s">
        <v>542</v>
      </c>
      <c r="H5242" t="s">
        <v>543</v>
      </c>
      <c r="I5242" t="s">
        <v>544</v>
      </c>
      <c r="K5242">
        <v>25599</v>
      </c>
      <c r="L5242">
        <v>1124324905</v>
      </c>
    </row>
    <row r="5243" spans="1:12" x14ac:dyDescent="0.45">
      <c r="A5243" t="str">
        <f t="shared" si="81"/>
        <v>Coutances, Normandie, France</v>
      </c>
      <c r="B5243" t="s">
        <v>7696</v>
      </c>
      <c r="C5243" t="s">
        <v>7696</v>
      </c>
      <c r="D5243">
        <v>49.045299999999997</v>
      </c>
      <c r="E5243">
        <v>-1.4453</v>
      </c>
      <c r="F5243" t="s">
        <v>526</v>
      </c>
      <c r="G5243" t="s">
        <v>527</v>
      </c>
      <c r="H5243" t="s">
        <v>528</v>
      </c>
      <c r="I5243" t="s">
        <v>1498</v>
      </c>
      <c r="J5243" t="s">
        <v>366</v>
      </c>
      <c r="K5243">
        <v>8501</v>
      </c>
      <c r="L5243">
        <v>1250453260</v>
      </c>
    </row>
    <row r="5244" spans="1:12" x14ac:dyDescent="0.45">
      <c r="A5244" t="str">
        <f t="shared" si="81"/>
        <v>Couva, Couva/Tabaquite/Talparo, Trinidad And Tobago</v>
      </c>
      <c r="B5244" t="s">
        <v>7697</v>
      </c>
      <c r="C5244" t="s">
        <v>7697</v>
      </c>
      <c r="D5244">
        <v>10.416700000000001</v>
      </c>
      <c r="E5244">
        <v>-61.45</v>
      </c>
      <c r="F5244" t="s">
        <v>2272</v>
      </c>
      <c r="G5244" t="s">
        <v>2273</v>
      </c>
      <c r="H5244" t="s">
        <v>2274</v>
      </c>
      <c r="I5244" t="s">
        <v>7698</v>
      </c>
      <c r="J5244" t="s">
        <v>378</v>
      </c>
      <c r="K5244">
        <v>48858</v>
      </c>
      <c r="L5244">
        <v>1780835692</v>
      </c>
    </row>
    <row r="5245" spans="1:12" x14ac:dyDescent="0.45">
      <c r="A5245" t="str">
        <f t="shared" si="81"/>
        <v>Couvin, Wallonia, Belgium</v>
      </c>
      <c r="B5245" t="s">
        <v>7699</v>
      </c>
      <c r="C5245" t="s">
        <v>7699</v>
      </c>
      <c r="D5245">
        <v>50.051900000000003</v>
      </c>
      <c r="E5245">
        <v>4.4961000000000002</v>
      </c>
      <c r="F5245" t="s">
        <v>453</v>
      </c>
      <c r="G5245" t="s">
        <v>454</v>
      </c>
      <c r="H5245" t="s">
        <v>455</v>
      </c>
      <c r="I5245" t="s">
        <v>1957</v>
      </c>
      <c r="K5245">
        <v>13782</v>
      </c>
      <c r="L5245">
        <v>1056064147</v>
      </c>
    </row>
    <row r="5246" spans="1:12" x14ac:dyDescent="0.45">
      <c r="A5246" t="str">
        <f t="shared" si="81"/>
        <v>Cova Figueira, Santa Catarina do Fogo, Cabo Verde</v>
      </c>
      <c r="B5246" t="s">
        <v>7700</v>
      </c>
      <c r="C5246" t="s">
        <v>7700</v>
      </c>
      <c r="D5246">
        <v>14.8833</v>
      </c>
      <c r="E5246">
        <v>-24.3</v>
      </c>
      <c r="F5246" t="s">
        <v>2610</v>
      </c>
      <c r="G5246" t="s">
        <v>2611</v>
      </c>
      <c r="H5246" t="s">
        <v>2612</v>
      </c>
      <c r="I5246" t="s">
        <v>7701</v>
      </c>
      <c r="J5246" t="s">
        <v>378</v>
      </c>
      <c r="L5246">
        <v>1132510430</v>
      </c>
    </row>
    <row r="5247" spans="1:12" x14ac:dyDescent="0.45">
      <c r="A5247" t="str">
        <f t="shared" si="81"/>
        <v>Covasna, Covasna, Romania</v>
      </c>
      <c r="B5247" t="s">
        <v>3574</v>
      </c>
      <c r="C5247" t="s">
        <v>3574</v>
      </c>
      <c r="D5247">
        <v>45.849200000000003</v>
      </c>
      <c r="E5247">
        <v>26.185300000000002</v>
      </c>
      <c r="F5247" t="s">
        <v>665</v>
      </c>
      <c r="G5247" t="s">
        <v>666</v>
      </c>
      <c r="H5247" t="s">
        <v>667</v>
      </c>
      <c r="I5247" t="s">
        <v>3574</v>
      </c>
      <c r="K5247">
        <v>10114</v>
      </c>
      <c r="L5247">
        <v>1642162134</v>
      </c>
    </row>
    <row r="5248" spans="1:12" x14ac:dyDescent="0.45">
      <c r="A5248" t="str">
        <f t="shared" si="81"/>
        <v>Cove, Hampshire, United Kingdom</v>
      </c>
      <c r="B5248" t="s">
        <v>7702</v>
      </c>
      <c r="C5248" t="s">
        <v>7702</v>
      </c>
      <c r="D5248">
        <v>51.296500000000002</v>
      </c>
      <c r="E5248">
        <v>-0.79390000000000005</v>
      </c>
      <c r="F5248" t="s">
        <v>536</v>
      </c>
      <c r="G5248" t="s">
        <v>537</v>
      </c>
      <c r="H5248" t="s">
        <v>538</v>
      </c>
      <c r="I5248" t="s">
        <v>1474</v>
      </c>
      <c r="K5248">
        <v>6548</v>
      </c>
      <c r="L5248">
        <v>1826177889</v>
      </c>
    </row>
    <row r="5249" spans="1:12" x14ac:dyDescent="0.45">
      <c r="A5249" t="str">
        <f t="shared" si="81"/>
        <v>Covedale, Ohio, United States</v>
      </c>
      <c r="B5249" t="s">
        <v>7703</v>
      </c>
      <c r="C5249" t="s">
        <v>7703</v>
      </c>
      <c r="D5249">
        <v>39.1267</v>
      </c>
      <c r="E5249">
        <v>-84.637</v>
      </c>
      <c r="F5249" t="s">
        <v>530</v>
      </c>
      <c r="G5249" t="s">
        <v>531</v>
      </c>
      <c r="H5249" t="s">
        <v>532</v>
      </c>
      <c r="I5249" t="s">
        <v>799</v>
      </c>
      <c r="K5249">
        <v>6209</v>
      </c>
      <c r="L5249">
        <v>1840034226</v>
      </c>
    </row>
    <row r="5250" spans="1:12" x14ac:dyDescent="0.45">
      <c r="A5250" t="str">
        <f t="shared" si="81"/>
        <v>Coventry, Coventry, United Kingdom</v>
      </c>
      <c r="B5250" t="s">
        <v>7704</v>
      </c>
      <c r="C5250" t="s">
        <v>7704</v>
      </c>
      <c r="D5250">
        <v>52.408099999999997</v>
      </c>
      <c r="E5250">
        <v>-1.5105999999999999</v>
      </c>
      <c r="F5250" t="s">
        <v>536</v>
      </c>
      <c r="G5250" t="s">
        <v>537</v>
      </c>
      <c r="H5250" t="s">
        <v>538</v>
      </c>
      <c r="I5250" t="s">
        <v>7704</v>
      </c>
      <c r="K5250">
        <v>362690</v>
      </c>
      <c r="L5250">
        <v>1826979198</v>
      </c>
    </row>
    <row r="5251" spans="1:12" x14ac:dyDescent="0.45">
      <c r="A5251" t="str">
        <f t="shared" ref="A5251:A5314" si="82">CONCATENATE(B5251,", ",I5251,", ",F5251)</f>
        <v>Coventry, Rhode Island, United States</v>
      </c>
      <c r="B5251" t="s">
        <v>7704</v>
      </c>
      <c r="C5251" t="s">
        <v>7704</v>
      </c>
      <c r="D5251">
        <v>41.693300000000001</v>
      </c>
      <c r="E5251">
        <v>-71.661100000000005</v>
      </c>
      <c r="F5251" t="s">
        <v>530</v>
      </c>
      <c r="G5251" t="s">
        <v>531</v>
      </c>
      <c r="H5251" t="s">
        <v>532</v>
      </c>
      <c r="I5251" t="s">
        <v>3666</v>
      </c>
      <c r="K5251">
        <v>34575</v>
      </c>
      <c r="L5251">
        <v>1840066132</v>
      </c>
    </row>
    <row r="5252" spans="1:12" x14ac:dyDescent="0.45">
      <c r="A5252" t="str">
        <f t="shared" si="82"/>
        <v>Coventry, Connecticut, United States</v>
      </c>
      <c r="B5252" t="s">
        <v>7704</v>
      </c>
      <c r="C5252" t="s">
        <v>7704</v>
      </c>
      <c r="D5252">
        <v>41.782800000000002</v>
      </c>
      <c r="E5252">
        <v>-72.339399999999998</v>
      </c>
      <c r="F5252" t="s">
        <v>530</v>
      </c>
      <c r="G5252" t="s">
        <v>531</v>
      </c>
      <c r="H5252" t="s">
        <v>532</v>
      </c>
      <c r="I5252" t="s">
        <v>2109</v>
      </c>
      <c r="K5252">
        <v>12422</v>
      </c>
      <c r="L5252">
        <v>1840034370</v>
      </c>
    </row>
    <row r="5253" spans="1:12" x14ac:dyDescent="0.45">
      <c r="A5253" t="str">
        <f t="shared" si="82"/>
        <v>Covilhã, Castelo Branco, Portugal</v>
      </c>
      <c r="B5253" t="s">
        <v>7705</v>
      </c>
      <c r="C5253" t="s">
        <v>7706</v>
      </c>
      <c r="D5253">
        <v>40.283299999999997</v>
      </c>
      <c r="E5253">
        <v>-7.5</v>
      </c>
      <c r="F5253" t="s">
        <v>967</v>
      </c>
      <c r="G5253" t="s">
        <v>968</v>
      </c>
      <c r="H5253" t="s">
        <v>969</v>
      </c>
      <c r="I5253" t="s">
        <v>6274</v>
      </c>
      <c r="J5253" t="s">
        <v>366</v>
      </c>
      <c r="K5253">
        <v>51797</v>
      </c>
      <c r="L5253">
        <v>1620284248</v>
      </c>
    </row>
    <row r="5254" spans="1:12" x14ac:dyDescent="0.45">
      <c r="A5254" t="str">
        <f t="shared" si="82"/>
        <v>Covina, California, United States</v>
      </c>
      <c r="B5254" t="s">
        <v>7707</v>
      </c>
      <c r="C5254" t="s">
        <v>7707</v>
      </c>
      <c r="D5254">
        <v>34.090299999999999</v>
      </c>
      <c r="E5254">
        <v>-117.8817</v>
      </c>
      <c r="F5254" t="s">
        <v>530</v>
      </c>
      <c r="G5254" t="s">
        <v>531</v>
      </c>
      <c r="H5254" t="s">
        <v>532</v>
      </c>
      <c r="I5254" t="s">
        <v>754</v>
      </c>
      <c r="K5254">
        <v>47450</v>
      </c>
      <c r="L5254">
        <v>1840019241</v>
      </c>
    </row>
    <row r="5255" spans="1:12" x14ac:dyDescent="0.45">
      <c r="A5255" t="str">
        <f t="shared" si="82"/>
        <v>Covington, Kentucky, United States</v>
      </c>
      <c r="B5255" t="s">
        <v>7708</v>
      </c>
      <c r="C5255" t="s">
        <v>7708</v>
      </c>
      <c r="D5255">
        <v>39.0334</v>
      </c>
      <c r="E5255">
        <v>-84.516599999999997</v>
      </c>
      <c r="F5255" t="s">
        <v>530</v>
      </c>
      <c r="G5255" t="s">
        <v>531</v>
      </c>
      <c r="H5255" t="s">
        <v>532</v>
      </c>
      <c r="I5255" t="s">
        <v>1528</v>
      </c>
      <c r="K5255">
        <v>40341</v>
      </c>
      <c r="L5255">
        <v>1840014263</v>
      </c>
    </row>
    <row r="5256" spans="1:12" x14ac:dyDescent="0.45">
      <c r="A5256" t="str">
        <f t="shared" si="82"/>
        <v>Covington, Washington, United States</v>
      </c>
      <c r="B5256" t="s">
        <v>7708</v>
      </c>
      <c r="C5256" t="s">
        <v>7708</v>
      </c>
      <c r="D5256">
        <v>47.366799999999998</v>
      </c>
      <c r="E5256">
        <v>-122.1044</v>
      </c>
      <c r="F5256" t="s">
        <v>530</v>
      </c>
      <c r="G5256" t="s">
        <v>531</v>
      </c>
      <c r="H5256" t="s">
        <v>532</v>
      </c>
      <c r="I5256" t="s">
        <v>585</v>
      </c>
      <c r="K5256">
        <v>21175</v>
      </c>
      <c r="L5256">
        <v>1840018425</v>
      </c>
    </row>
    <row r="5257" spans="1:12" x14ac:dyDescent="0.45">
      <c r="A5257" t="str">
        <f t="shared" si="82"/>
        <v>Covington, Georgia, United States</v>
      </c>
      <c r="B5257" t="s">
        <v>7708</v>
      </c>
      <c r="C5257" t="s">
        <v>7708</v>
      </c>
      <c r="D5257">
        <v>33.604900000000001</v>
      </c>
      <c r="E5257">
        <v>-83.846500000000006</v>
      </c>
      <c r="F5257" t="s">
        <v>530</v>
      </c>
      <c r="G5257" t="s">
        <v>531</v>
      </c>
      <c r="H5257" t="s">
        <v>532</v>
      </c>
      <c r="I5257" t="s">
        <v>763</v>
      </c>
      <c r="K5257">
        <v>14206</v>
      </c>
      <c r="L5257">
        <v>1840014808</v>
      </c>
    </row>
    <row r="5258" spans="1:12" x14ac:dyDescent="0.45">
      <c r="A5258" t="str">
        <f t="shared" si="82"/>
        <v>Covington, Louisiana, United States</v>
      </c>
      <c r="B5258" t="s">
        <v>7708</v>
      </c>
      <c r="C5258" t="s">
        <v>7708</v>
      </c>
      <c r="D5258">
        <v>30.480799999999999</v>
      </c>
      <c r="E5258">
        <v>-90.112200000000001</v>
      </c>
      <c r="F5258" t="s">
        <v>530</v>
      </c>
      <c r="G5258" t="s">
        <v>531</v>
      </c>
      <c r="H5258" t="s">
        <v>532</v>
      </c>
      <c r="I5258" t="s">
        <v>533</v>
      </c>
      <c r="K5258">
        <v>10564</v>
      </c>
      <c r="L5258">
        <v>1840015019</v>
      </c>
    </row>
    <row r="5259" spans="1:12" x14ac:dyDescent="0.45">
      <c r="A5259" t="str">
        <f t="shared" si="82"/>
        <v>Covington, Tennessee, United States</v>
      </c>
      <c r="B5259" t="s">
        <v>7708</v>
      </c>
      <c r="C5259" t="s">
        <v>7708</v>
      </c>
      <c r="D5259">
        <v>35.566099999999999</v>
      </c>
      <c r="E5259">
        <v>-89.648200000000003</v>
      </c>
      <c r="F5259" t="s">
        <v>530</v>
      </c>
      <c r="G5259" t="s">
        <v>531</v>
      </c>
      <c r="H5259" t="s">
        <v>532</v>
      </c>
      <c r="I5259" t="s">
        <v>1466</v>
      </c>
      <c r="K5259">
        <v>8383</v>
      </c>
      <c r="L5259">
        <v>1840014547</v>
      </c>
    </row>
    <row r="5260" spans="1:12" x14ac:dyDescent="0.45">
      <c r="A5260" t="str">
        <f t="shared" si="82"/>
        <v>Covington, Virginia, United States</v>
      </c>
      <c r="B5260" t="s">
        <v>7708</v>
      </c>
      <c r="C5260" t="s">
        <v>7708</v>
      </c>
      <c r="D5260">
        <v>37.778500000000001</v>
      </c>
      <c r="E5260">
        <v>-79.986800000000002</v>
      </c>
      <c r="F5260" t="s">
        <v>530</v>
      </c>
      <c r="G5260" t="s">
        <v>531</v>
      </c>
      <c r="H5260" t="s">
        <v>532</v>
      </c>
      <c r="I5260" t="s">
        <v>618</v>
      </c>
      <c r="K5260">
        <v>7832</v>
      </c>
      <c r="L5260">
        <v>1840001688</v>
      </c>
    </row>
    <row r="5261" spans="1:12" x14ac:dyDescent="0.45">
      <c r="A5261" t="str">
        <f t="shared" si="82"/>
        <v>Cowansville, Quebec, Canada</v>
      </c>
      <c r="B5261" t="s">
        <v>7709</v>
      </c>
      <c r="C5261" t="s">
        <v>7709</v>
      </c>
      <c r="D5261">
        <v>45.2</v>
      </c>
      <c r="E5261">
        <v>-72.75</v>
      </c>
      <c r="F5261" t="s">
        <v>541</v>
      </c>
      <c r="G5261" t="s">
        <v>542</v>
      </c>
      <c r="H5261" t="s">
        <v>543</v>
      </c>
      <c r="I5261" t="s">
        <v>756</v>
      </c>
      <c r="K5261">
        <v>12489</v>
      </c>
      <c r="L5261">
        <v>1124357421</v>
      </c>
    </row>
    <row r="5262" spans="1:12" x14ac:dyDescent="0.45">
      <c r="A5262" t="str">
        <f t="shared" si="82"/>
        <v>Cowdenbeath, Fife, United Kingdom</v>
      </c>
      <c r="B5262" t="s">
        <v>7710</v>
      </c>
      <c r="C5262" t="s">
        <v>7710</v>
      </c>
      <c r="D5262">
        <v>56.11</v>
      </c>
      <c r="E5262">
        <v>-3.35</v>
      </c>
      <c r="F5262" t="s">
        <v>536</v>
      </c>
      <c r="G5262" t="s">
        <v>537</v>
      </c>
      <c r="H5262" t="s">
        <v>538</v>
      </c>
      <c r="I5262" t="s">
        <v>5467</v>
      </c>
      <c r="K5262">
        <v>14081</v>
      </c>
      <c r="L5262">
        <v>1826932190</v>
      </c>
    </row>
    <row r="5263" spans="1:12" x14ac:dyDescent="0.45">
      <c r="A5263" t="str">
        <f t="shared" si="82"/>
        <v>Cowell, South Australia, Australia</v>
      </c>
      <c r="B5263" t="s">
        <v>7711</v>
      </c>
      <c r="C5263" t="s">
        <v>7711</v>
      </c>
      <c r="D5263">
        <v>-33.683300000000003</v>
      </c>
      <c r="E5263">
        <v>136.91669999999999</v>
      </c>
      <c r="F5263" t="s">
        <v>830</v>
      </c>
      <c r="G5263" t="s">
        <v>831</v>
      </c>
      <c r="H5263" t="s">
        <v>832</v>
      </c>
      <c r="I5263" t="s">
        <v>833</v>
      </c>
      <c r="K5263">
        <v>1109</v>
      </c>
      <c r="L5263">
        <v>1036921929</v>
      </c>
    </row>
    <row r="5264" spans="1:12" x14ac:dyDescent="0.45">
      <c r="A5264" t="str">
        <f t="shared" si="82"/>
        <v>Cowes, Isle of Wight, United Kingdom</v>
      </c>
      <c r="B5264" t="s">
        <v>7712</v>
      </c>
      <c r="C5264" t="s">
        <v>7712</v>
      </c>
      <c r="D5264">
        <v>50.759500000000003</v>
      </c>
      <c r="E5264">
        <v>-1.3002</v>
      </c>
      <c r="F5264" t="s">
        <v>536</v>
      </c>
      <c r="G5264" t="s">
        <v>537</v>
      </c>
      <c r="H5264" t="s">
        <v>538</v>
      </c>
      <c r="I5264" t="s">
        <v>7713</v>
      </c>
      <c r="K5264">
        <v>10405</v>
      </c>
      <c r="L5264">
        <v>1826109660</v>
      </c>
    </row>
    <row r="5265" spans="1:12" x14ac:dyDescent="0.45">
      <c r="A5265" t="str">
        <f t="shared" si="82"/>
        <v>Coweta, Oklahoma, United States</v>
      </c>
      <c r="B5265" t="s">
        <v>7714</v>
      </c>
      <c r="C5265" t="s">
        <v>7714</v>
      </c>
      <c r="D5265">
        <v>35.968000000000004</v>
      </c>
      <c r="E5265">
        <v>-95.654300000000006</v>
      </c>
      <c r="F5265" t="s">
        <v>530</v>
      </c>
      <c r="G5265" t="s">
        <v>531</v>
      </c>
      <c r="H5265" t="s">
        <v>532</v>
      </c>
      <c r="I5265" t="s">
        <v>798</v>
      </c>
      <c r="K5265">
        <v>10032</v>
      </c>
      <c r="L5265">
        <v>1840019077</v>
      </c>
    </row>
    <row r="5266" spans="1:12" x14ac:dyDescent="0.45">
      <c r="A5266" t="str">
        <f t="shared" si="82"/>
        <v>Cowley, Oxfordshire, United Kingdom</v>
      </c>
      <c r="B5266" t="s">
        <v>7715</v>
      </c>
      <c r="C5266" t="s">
        <v>7715</v>
      </c>
      <c r="D5266">
        <v>51.732999999999997</v>
      </c>
      <c r="E5266">
        <v>-1.2150000000000001</v>
      </c>
      <c r="F5266" t="s">
        <v>536</v>
      </c>
      <c r="G5266" t="s">
        <v>537</v>
      </c>
      <c r="H5266" t="s">
        <v>538</v>
      </c>
      <c r="I5266" t="s">
        <v>617</v>
      </c>
      <c r="K5266">
        <v>16500</v>
      </c>
      <c r="L5266">
        <v>1826013933</v>
      </c>
    </row>
    <row r="5267" spans="1:12" x14ac:dyDescent="0.45">
      <c r="A5267" t="str">
        <f t="shared" si="82"/>
        <v>Cowley, Hillingdon, United Kingdom</v>
      </c>
      <c r="B5267" t="s">
        <v>7715</v>
      </c>
      <c r="C5267" t="s">
        <v>7715</v>
      </c>
      <c r="D5267">
        <v>51.527999999999999</v>
      </c>
      <c r="E5267">
        <v>-0.48099999999999998</v>
      </c>
      <c r="F5267" t="s">
        <v>536</v>
      </c>
      <c r="G5267" t="s">
        <v>537</v>
      </c>
      <c r="H5267" t="s">
        <v>538</v>
      </c>
      <c r="I5267" t="s">
        <v>7716</v>
      </c>
      <c r="K5267">
        <v>8776</v>
      </c>
      <c r="L5267">
        <v>1826903011</v>
      </c>
    </row>
    <row r="5268" spans="1:12" x14ac:dyDescent="0.45">
      <c r="A5268" t="str">
        <f t="shared" si="82"/>
        <v>Cowra, New South Wales, Australia</v>
      </c>
      <c r="B5268" t="s">
        <v>7717</v>
      </c>
      <c r="C5268" t="s">
        <v>7717</v>
      </c>
      <c r="D5268">
        <v>-33.818300000000001</v>
      </c>
      <c r="E5268">
        <v>148.65780000000001</v>
      </c>
      <c r="F5268" t="s">
        <v>830</v>
      </c>
      <c r="G5268" t="s">
        <v>831</v>
      </c>
      <c r="H5268" t="s">
        <v>832</v>
      </c>
      <c r="I5268" t="s">
        <v>1454</v>
      </c>
      <c r="K5268">
        <v>10063</v>
      </c>
      <c r="L5268">
        <v>1036204877</v>
      </c>
    </row>
    <row r="5269" spans="1:12" x14ac:dyDescent="0.45">
      <c r="A5269" t="str">
        <f t="shared" si="82"/>
        <v>Coxhoe, Durham, United Kingdom</v>
      </c>
      <c r="B5269" t="s">
        <v>7718</v>
      </c>
      <c r="C5269" t="s">
        <v>7718</v>
      </c>
      <c r="D5269">
        <v>54.713999999999999</v>
      </c>
      <c r="E5269">
        <v>-1.5029999999999999</v>
      </c>
      <c r="F5269" t="s">
        <v>536</v>
      </c>
      <c r="G5269" t="s">
        <v>537</v>
      </c>
      <c r="H5269" t="s">
        <v>538</v>
      </c>
      <c r="I5269" t="s">
        <v>2079</v>
      </c>
      <c r="K5269">
        <v>7020</v>
      </c>
      <c r="L5269">
        <v>1826767688</v>
      </c>
    </row>
    <row r="5270" spans="1:12" x14ac:dyDescent="0.45">
      <c r="A5270" t="str">
        <f t="shared" si="82"/>
        <v>Coxsackie, New York, United States</v>
      </c>
      <c r="B5270" t="s">
        <v>7719</v>
      </c>
      <c r="C5270" t="s">
        <v>7719</v>
      </c>
      <c r="D5270">
        <v>42.346499999999999</v>
      </c>
      <c r="E5270">
        <v>-73.862399999999994</v>
      </c>
      <c r="F5270" t="s">
        <v>530</v>
      </c>
      <c r="G5270" t="s">
        <v>531</v>
      </c>
      <c r="H5270" t="s">
        <v>532</v>
      </c>
      <c r="I5270" t="s">
        <v>803</v>
      </c>
      <c r="K5270">
        <v>8540</v>
      </c>
      <c r="L5270">
        <v>1840004651</v>
      </c>
    </row>
    <row r="5271" spans="1:12" x14ac:dyDescent="0.45">
      <c r="A5271" t="str">
        <f t="shared" si="82"/>
        <v>Coyhaique, Aysén, Chile</v>
      </c>
      <c r="B5271" t="s">
        <v>7720</v>
      </c>
      <c r="C5271" t="s">
        <v>7720</v>
      </c>
      <c r="D5271">
        <v>-45.571199999999997</v>
      </c>
      <c r="E5271">
        <v>-72.0685</v>
      </c>
      <c r="F5271" t="s">
        <v>1502</v>
      </c>
      <c r="G5271" t="s">
        <v>1503</v>
      </c>
      <c r="H5271" t="s">
        <v>1504</v>
      </c>
      <c r="I5271" t="s">
        <v>7343</v>
      </c>
      <c r="J5271" t="s">
        <v>378</v>
      </c>
      <c r="K5271">
        <v>49667</v>
      </c>
      <c r="L5271">
        <v>1152541137</v>
      </c>
    </row>
    <row r="5272" spans="1:12" x14ac:dyDescent="0.45">
      <c r="A5272" t="str">
        <f t="shared" si="82"/>
        <v>Cozumel, Quintana Roo, Mexico</v>
      </c>
      <c r="B5272" t="s">
        <v>7721</v>
      </c>
      <c r="C5272" t="s">
        <v>7721</v>
      </c>
      <c r="D5272">
        <v>20.510400000000001</v>
      </c>
      <c r="E5272">
        <v>-86.949299999999994</v>
      </c>
      <c r="F5272" t="s">
        <v>519</v>
      </c>
      <c r="G5272" t="s">
        <v>520</v>
      </c>
      <c r="H5272" t="s">
        <v>521</v>
      </c>
      <c r="I5272" t="s">
        <v>2943</v>
      </c>
      <c r="J5272" t="s">
        <v>366</v>
      </c>
      <c r="K5272">
        <v>77236</v>
      </c>
      <c r="L5272">
        <v>1484935305</v>
      </c>
    </row>
    <row r="5273" spans="1:12" x14ac:dyDescent="0.45">
      <c r="A5273" t="str">
        <f t="shared" si="82"/>
        <v>Cradock, Eastern Cape, South Africa</v>
      </c>
      <c r="B5273" t="s">
        <v>7722</v>
      </c>
      <c r="C5273" t="s">
        <v>7722</v>
      </c>
      <c r="D5273">
        <v>-32.183300000000003</v>
      </c>
      <c r="E5273">
        <v>25.616700000000002</v>
      </c>
      <c r="F5273" t="s">
        <v>1436</v>
      </c>
      <c r="G5273" t="s">
        <v>1437</v>
      </c>
      <c r="H5273" t="s">
        <v>1438</v>
      </c>
      <c r="I5273" t="s">
        <v>1578</v>
      </c>
      <c r="K5273">
        <v>32898</v>
      </c>
      <c r="L5273">
        <v>1710933404</v>
      </c>
    </row>
    <row r="5274" spans="1:12" x14ac:dyDescent="0.45">
      <c r="A5274" t="str">
        <f t="shared" si="82"/>
        <v>Crafton, Pennsylvania, United States</v>
      </c>
      <c r="B5274" t="s">
        <v>7723</v>
      </c>
      <c r="C5274" t="s">
        <v>7723</v>
      </c>
      <c r="D5274">
        <v>40.433300000000003</v>
      </c>
      <c r="E5274">
        <v>-80.071200000000005</v>
      </c>
      <c r="F5274" t="s">
        <v>530</v>
      </c>
      <c r="G5274" t="s">
        <v>531</v>
      </c>
      <c r="H5274" t="s">
        <v>532</v>
      </c>
      <c r="I5274" t="s">
        <v>620</v>
      </c>
      <c r="K5274">
        <v>5770</v>
      </c>
      <c r="L5274">
        <v>1840001221</v>
      </c>
    </row>
    <row r="5275" spans="1:12" x14ac:dyDescent="0.45">
      <c r="A5275" t="str">
        <f t="shared" si="82"/>
        <v>Craig, Colorado, United States</v>
      </c>
      <c r="B5275" t="s">
        <v>7724</v>
      </c>
      <c r="C5275" t="s">
        <v>7724</v>
      </c>
      <c r="D5275">
        <v>40.517000000000003</v>
      </c>
      <c r="E5275">
        <v>-107.55549999999999</v>
      </c>
      <c r="F5275" t="s">
        <v>530</v>
      </c>
      <c r="G5275" t="s">
        <v>531</v>
      </c>
      <c r="H5275" t="s">
        <v>532</v>
      </c>
      <c r="I5275" t="s">
        <v>1071</v>
      </c>
      <c r="K5275">
        <v>9553</v>
      </c>
      <c r="L5275">
        <v>1840018741</v>
      </c>
    </row>
    <row r="5276" spans="1:12" x14ac:dyDescent="0.45">
      <c r="A5276" t="str">
        <f t="shared" si="82"/>
        <v>Crailsheim, Baden-Württemberg, Germany</v>
      </c>
      <c r="B5276" t="s">
        <v>7725</v>
      </c>
      <c r="C5276" t="s">
        <v>7725</v>
      </c>
      <c r="D5276">
        <v>49.134700000000002</v>
      </c>
      <c r="E5276">
        <v>10.070600000000001</v>
      </c>
      <c r="F5276" t="s">
        <v>441</v>
      </c>
      <c r="G5276" t="s">
        <v>442</v>
      </c>
      <c r="H5276" t="s">
        <v>443</v>
      </c>
      <c r="I5276" t="s">
        <v>451</v>
      </c>
      <c r="K5276">
        <v>34400</v>
      </c>
      <c r="L5276">
        <v>1276001596</v>
      </c>
    </row>
    <row r="5277" spans="1:12" x14ac:dyDescent="0.45">
      <c r="A5277" t="str">
        <f t="shared" si="82"/>
        <v>Craiova, Dolj, Romania</v>
      </c>
      <c r="B5277" t="s">
        <v>7726</v>
      </c>
      <c r="C5277" t="s">
        <v>7726</v>
      </c>
      <c r="D5277">
        <v>44.333300000000001</v>
      </c>
      <c r="E5277">
        <v>23.816700000000001</v>
      </c>
      <c r="F5277" t="s">
        <v>665</v>
      </c>
      <c r="G5277" t="s">
        <v>666</v>
      </c>
      <c r="H5277" t="s">
        <v>667</v>
      </c>
      <c r="I5277" t="s">
        <v>5882</v>
      </c>
      <c r="J5277" t="s">
        <v>378</v>
      </c>
      <c r="K5277">
        <v>269506</v>
      </c>
      <c r="L5277">
        <v>1642859458</v>
      </c>
    </row>
    <row r="5278" spans="1:12" x14ac:dyDescent="0.45">
      <c r="A5278" t="str">
        <f t="shared" si="82"/>
        <v>Cramahe, Ontario, Canada</v>
      </c>
      <c r="B5278" t="s">
        <v>7727</v>
      </c>
      <c r="C5278" t="s">
        <v>7727</v>
      </c>
      <c r="D5278">
        <v>44.083300000000001</v>
      </c>
      <c r="E5278">
        <v>-77.883300000000006</v>
      </c>
      <c r="F5278" t="s">
        <v>541</v>
      </c>
      <c r="G5278" t="s">
        <v>542</v>
      </c>
      <c r="H5278" t="s">
        <v>543</v>
      </c>
      <c r="I5278" t="s">
        <v>857</v>
      </c>
      <c r="K5278">
        <v>6355</v>
      </c>
      <c r="L5278">
        <v>1124000879</v>
      </c>
    </row>
    <row r="5279" spans="1:12" x14ac:dyDescent="0.45">
      <c r="A5279" t="str">
        <f t="shared" si="82"/>
        <v>Cramlington, Northumberland, United Kingdom</v>
      </c>
      <c r="B5279" t="s">
        <v>7728</v>
      </c>
      <c r="C5279" t="s">
        <v>7728</v>
      </c>
      <c r="D5279">
        <v>55.082000000000001</v>
      </c>
      <c r="E5279">
        <v>-1.585</v>
      </c>
      <c r="F5279" t="s">
        <v>536</v>
      </c>
      <c r="G5279" t="s">
        <v>537</v>
      </c>
      <c r="H5279" t="s">
        <v>538</v>
      </c>
      <c r="I5279" t="s">
        <v>1646</v>
      </c>
      <c r="K5279">
        <v>29405</v>
      </c>
      <c r="L5279">
        <v>1826152039</v>
      </c>
    </row>
    <row r="5280" spans="1:12" x14ac:dyDescent="0.45">
      <c r="A5280" t="str">
        <f t="shared" si="82"/>
        <v>Cramond, Edinburgh, City of, United Kingdom</v>
      </c>
      <c r="B5280" t="s">
        <v>7729</v>
      </c>
      <c r="C5280" t="s">
        <v>7729</v>
      </c>
      <c r="D5280">
        <v>55.979700000000001</v>
      </c>
      <c r="E5280">
        <v>-3.3007</v>
      </c>
      <c r="F5280" t="s">
        <v>536</v>
      </c>
      <c r="G5280" t="s">
        <v>537</v>
      </c>
      <c r="H5280" t="s">
        <v>538</v>
      </c>
      <c r="I5280" t="s">
        <v>3252</v>
      </c>
      <c r="K5280">
        <v>7502</v>
      </c>
      <c r="L5280">
        <v>1826922874</v>
      </c>
    </row>
    <row r="5281" spans="1:12" x14ac:dyDescent="0.45">
      <c r="A5281" t="str">
        <f t="shared" si="82"/>
        <v>Cranberry, Pennsylvania, United States</v>
      </c>
      <c r="B5281" t="s">
        <v>7730</v>
      </c>
      <c r="C5281" t="s">
        <v>7730</v>
      </c>
      <c r="D5281">
        <v>40.7104</v>
      </c>
      <c r="E5281">
        <v>-80.105900000000005</v>
      </c>
      <c r="F5281" t="s">
        <v>530</v>
      </c>
      <c r="G5281" t="s">
        <v>531</v>
      </c>
      <c r="H5281" t="s">
        <v>532</v>
      </c>
      <c r="I5281" t="s">
        <v>620</v>
      </c>
      <c r="K5281">
        <v>30552</v>
      </c>
      <c r="L5281">
        <v>1840147947</v>
      </c>
    </row>
    <row r="5282" spans="1:12" x14ac:dyDescent="0.45">
      <c r="A5282" t="str">
        <f t="shared" si="82"/>
        <v>Cranbrook, British Columbia, Canada</v>
      </c>
      <c r="B5282" t="s">
        <v>7731</v>
      </c>
      <c r="C5282" t="s">
        <v>7731</v>
      </c>
      <c r="D5282">
        <v>49.509700000000002</v>
      </c>
      <c r="E5282">
        <v>-115.7667</v>
      </c>
      <c r="F5282" t="s">
        <v>541</v>
      </c>
      <c r="G5282" t="s">
        <v>542</v>
      </c>
      <c r="H5282" t="s">
        <v>543</v>
      </c>
      <c r="I5282" t="s">
        <v>544</v>
      </c>
      <c r="K5282">
        <v>19259</v>
      </c>
      <c r="L5282">
        <v>1124937794</v>
      </c>
    </row>
    <row r="5283" spans="1:12" x14ac:dyDescent="0.45">
      <c r="A5283" t="str">
        <f t="shared" si="82"/>
        <v>Cranbrook, Kent, United Kingdom</v>
      </c>
      <c r="B5283" t="s">
        <v>7731</v>
      </c>
      <c r="C5283" t="s">
        <v>7731</v>
      </c>
      <c r="D5283">
        <v>51.096699999999998</v>
      </c>
      <c r="E5283">
        <v>0.53559999999999997</v>
      </c>
      <c r="F5283" t="s">
        <v>536</v>
      </c>
      <c r="G5283" t="s">
        <v>537</v>
      </c>
      <c r="H5283" t="s">
        <v>538</v>
      </c>
      <c r="I5283" t="s">
        <v>1606</v>
      </c>
      <c r="K5283">
        <v>6717</v>
      </c>
      <c r="L5283">
        <v>1826747115</v>
      </c>
    </row>
    <row r="5284" spans="1:12" x14ac:dyDescent="0.45">
      <c r="A5284" t="str">
        <f t="shared" si="82"/>
        <v>Cranford, New Jersey, United States</v>
      </c>
      <c r="B5284" t="s">
        <v>7732</v>
      </c>
      <c r="C5284" t="s">
        <v>7732</v>
      </c>
      <c r="D5284">
        <v>40.656399999999998</v>
      </c>
      <c r="E5284">
        <v>-74.303600000000003</v>
      </c>
      <c r="F5284" t="s">
        <v>530</v>
      </c>
      <c r="G5284" t="s">
        <v>531</v>
      </c>
      <c r="H5284" t="s">
        <v>532</v>
      </c>
      <c r="I5284" t="s">
        <v>587</v>
      </c>
      <c r="K5284">
        <v>23882</v>
      </c>
      <c r="L5284">
        <v>1840081744</v>
      </c>
    </row>
    <row r="5285" spans="1:12" x14ac:dyDescent="0.45">
      <c r="A5285" t="str">
        <f t="shared" si="82"/>
        <v>Cranleigh, Surrey, United Kingdom</v>
      </c>
      <c r="B5285" t="s">
        <v>7733</v>
      </c>
      <c r="C5285" t="s">
        <v>7733</v>
      </c>
      <c r="D5285">
        <v>51.136299999999999</v>
      </c>
      <c r="E5285">
        <v>-0.47839999999999999</v>
      </c>
      <c r="F5285" t="s">
        <v>536</v>
      </c>
      <c r="G5285" t="s">
        <v>537</v>
      </c>
      <c r="H5285" t="s">
        <v>538</v>
      </c>
      <c r="I5285" t="s">
        <v>826</v>
      </c>
      <c r="K5285">
        <v>11241</v>
      </c>
      <c r="L5285">
        <v>1826383822</v>
      </c>
    </row>
    <row r="5286" spans="1:12" x14ac:dyDescent="0.45">
      <c r="A5286" t="str">
        <f t="shared" si="82"/>
        <v>Cranston, Rhode Island, United States</v>
      </c>
      <c r="B5286" t="s">
        <v>7734</v>
      </c>
      <c r="C5286" t="s">
        <v>7734</v>
      </c>
      <c r="D5286">
        <v>41.765799999999999</v>
      </c>
      <c r="E5286">
        <v>-71.485699999999994</v>
      </c>
      <c r="F5286" t="s">
        <v>530</v>
      </c>
      <c r="G5286" t="s">
        <v>531</v>
      </c>
      <c r="H5286" t="s">
        <v>532</v>
      </c>
      <c r="I5286" t="s">
        <v>3666</v>
      </c>
      <c r="K5286">
        <v>81456</v>
      </c>
      <c r="L5286">
        <v>1840003287</v>
      </c>
    </row>
    <row r="5287" spans="1:12" x14ac:dyDescent="0.45">
      <c r="A5287" t="str">
        <f t="shared" si="82"/>
        <v>Crateús, Ceará, Brazil</v>
      </c>
      <c r="B5287" t="s">
        <v>7735</v>
      </c>
      <c r="C5287" t="s">
        <v>7736</v>
      </c>
      <c r="D5287">
        <v>-5.1783000000000001</v>
      </c>
      <c r="E5287">
        <v>-40.677500000000002</v>
      </c>
      <c r="F5287" t="s">
        <v>491</v>
      </c>
      <c r="G5287" t="s">
        <v>492</v>
      </c>
      <c r="H5287" t="s">
        <v>493</v>
      </c>
      <c r="I5287" t="s">
        <v>700</v>
      </c>
      <c r="K5287">
        <v>52933</v>
      </c>
      <c r="L5287">
        <v>1076897989</v>
      </c>
    </row>
    <row r="5288" spans="1:12" x14ac:dyDescent="0.45">
      <c r="A5288" t="str">
        <f t="shared" si="82"/>
        <v>Crato, Ceará, Brazil</v>
      </c>
      <c r="B5288" t="s">
        <v>7737</v>
      </c>
      <c r="C5288" t="s">
        <v>7737</v>
      </c>
      <c r="D5288">
        <v>-7.2342000000000004</v>
      </c>
      <c r="E5288">
        <v>-39.409399999999998</v>
      </c>
      <c r="F5288" t="s">
        <v>491</v>
      </c>
      <c r="G5288" t="s">
        <v>492</v>
      </c>
      <c r="H5288" t="s">
        <v>493</v>
      </c>
      <c r="I5288" t="s">
        <v>700</v>
      </c>
      <c r="K5288">
        <v>273883</v>
      </c>
      <c r="L5288">
        <v>1076894967</v>
      </c>
    </row>
    <row r="5289" spans="1:12" x14ac:dyDescent="0.45">
      <c r="A5289" t="str">
        <f t="shared" si="82"/>
        <v>Crato, Amazonas, Brazil</v>
      </c>
      <c r="B5289" t="s">
        <v>7737</v>
      </c>
      <c r="C5289" t="s">
        <v>7737</v>
      </c>
      <c r="D5289">
        <v>-7.4638999999999998</v>
      </c>
      <c r="E5289">
        <v>-63.04</v>
      </c>
      <c r="F5289" t="s">
        <v>491</v>
      </c>
      <c r="G5289" t="s">
        <v>492</v>
      </c>
      <c r="H5289" t="s">
        <v>493</v>
      </c>
      <c r="I5289" t="s">
        <v>3120</v>
      </c>
      <c r="K5289">
        <v>273883</v>
      </c>
      <c r="L5289">
        <v>1076425706</v>
      </c>
    </row>
    <row r="5290" spans="1:12" x14ac:dyDescent="0.45">
      <c r="A5290" t="str">
        <f t="shared" si="82"/>
        <v>Cravinhos, São Paulo, Brazil</v>
      </c>
      <c r="B5290" t="s">
        <v>7738</v>
      </c>
      <c r="C5290" t="s">
        <v>7738</v>
      </c>
      <c r="D5290">
        <v>-21.340299999999999</v>
      </c>
      <c r="E5290">
        <v>-47.729399999999998</v>
      </c>
      <c r="F5290" t="s">
        <v>491</v>
      </c>
      <c r="G5290" t="s">
        <v>492</v>
      </c>
      <c r="H5290" t="s">
        <v>493</v>
      </c>
      <c r="I5290" t="s">
        <v>801</v>
      </c>
      <c r="K5290">
        <v>34110</v>
      </c>
      <c r="L5290">
        <v>1076465069</v>
      </c>
    </row>
    <row r="5291" spans="1:12" x14ac:dyDescent="0.45">
      <c r="A5291" t="str">
        <f t="shared" si="82"/>
        <v>Crawford, New York, United States</v>
      </c>
      <c r="B5291" t="s">
        <v>7739</v>
      </c>
      <c r="C5291" t="s">
        <v>7739</v>
      </c>
      <c r="D5291">
        <v>41.5685</v>
      </c>
      <c r="E5291">
        <v>-74.316800000000001</v>
      </c>
      <c r="F5291" t="s">
        <v>530</v>
      </c>
      <c r="G5291" t="s">
        <v>531</v>
      </c>
      <c r="H5291" t="s">
        <v>532</v>
      </c>
      <c r="I5291" t="s">
        <v>803</v>
      </c>
      <c r="K5291">
        <v>9185</v>
      </c>
      <c r="L5291">
        <v>1840058024</v>
      </c>
    </row>
    <row r="5292" spans="1:12" x14ac:dyDescent="0.45">
      <c r="A5292" t="str">
        <f t="shared" si="82"/>
        <v>Crawfordsville, Indiana, United States</v>
      </c>
      <c r="B5292" t="s">
        <v>7740</v>
      </c>
      <c r="C5292" t="s">
        <v>7740</v>
      </c>
      <c r="D5292">
        <v>40.0428</v>
      </c>
      <c r="E5292">
        <v>-86.897499999999994</v>
      </c>
      <c r="F5292" t="s">
        <v>530</v>
      </c>
      <c r="G5292" t="s">
        <v>531</v>
      </c>
      <c r="H5292" t="s">
        <v>532</v>
      </c>
      <c r="I5292" t="s">
        <v>1964</v>
      </c>
      <c r="K5292">
        <v>18242</v>
      </c>
      <c r="L5292">
        <v>1840007261</v>
      </c>
    </row>
    <row r="5293" spans="1:12" x14ac:dyDescent="0.45">
      <c r="A5293" t="str">
        <f t="shared" si="82"/>
        <v>Crawley, West Sussex, United Kingdom</v>
      </c>
      <c r="B5293" t="s">
        <v>7741</v>
      </c>
      <c r="C5293" t="s">
        <v>7741</v>
      </c>
      <c r="D5293">
        <v>51.109200000000001</v>
      </c>
      <c r="E5293">
        <v>-0.18720000000000001</v>
      </c>
      <c r="F5293" t="s">
        <v>536</v>
      </c>
      <c r="G5293" t="s">
        <v>537</v>
      </c>
      <c r="H5293" t="s">
        <v>538</v>
      </c>
      <c r="I5293" t="s">
        <v>2025</v>
      </c>
      <c r="K5293">
        <v>106597</v>
      </c>
      <c r="L5293">
        <v>1826470693</v>
      </c>
    </row>
    <row r="5294" spans="1:12" x14ac:dyDescent="0.45">
      <c r="A5294" t="str">
        <f t="shared" si="82"/>
        <v>Crayford, Kent, United Kingdom</v>
      </c>
      <c r="B5294" t="s">
        <v>7742</v>
      </c>
      <c r="C5294" t="s">
        <v>7742</v>
      </c>
      <c r="D5294">
        <v>51.449100000000001</v>
      </c>
      <c r="E5294">
        <v>0.1812</v>
      </c>
      <c r="F5294" t="s">
        <v>536</v>
      </c>
      <c r="G5294" t="s">
        <v>537</v>
      </c>
      <c r="H5294" t="s">
        <v>538</v>
      </c>
      <c r="I5294" t="s">
        <v>1606</v>
      </c>
      <c r="K5294">
        <v>11226</v>
      </c>
      <c r="L5294">
        <v>1826027984</v>
      </c>
    </row>
    <row r="5295" spans="1:12" x14ac:dyDescent="0.45">
      <c r="A5295" t="str">
        <f t="shared" si="82"/>
        <v>Crediton, Devon, United Kingdom</v>
      </c>
      <c r="B5295" t="s">
        <v>7743</v>
      </c>
      <c r="C5295" t="s">
        <v>7743</v>
      </c>
      <c r="D5295">
        <v>50.790999999999997</v>
      </c>
      <c r="E5295">
        <v>-3.6560000000000001</v>
      </c>
      <c r="F5295" t="s">
        <v>536</v>
      </c>
      <c r="G5295" t="s">
        <v>537</v>
      </c>
      <c r="H5295" t="s">
        <v>538</v>
      </c>
      <c r="I5295" t="s">
        <v>2809</v>
      </c>
      <c r="K5295">
        <v>7835</v>
      </c>
      <c r="L5295">
        <v>1826309219</v>
      </c>
    </row>
    <row r="5296" spans="1:12" x14ac:dyDescent="0.45">
      <c r="A5296" t="str">
        <f t="shared" si="82"/>
        <v>Creel, Chihuahua, Mexico</v>
      </c>
      <c r="B5296" t="s">
        <v>7744</v>
      </c>
      <c r="C5296" t="s">
        <v>7744</v>
      </c>
      <c r="D5296">
        <v>27.752199999999998</v>
      </c>
      <c r="E5296">
        <v>-107.6347</v>
      </c>
      <c r="F5296" t="s">
        <v>519</v>
      </c>
      <c r="G5296" t="s">
        <v>520</v>
      </c>
      <c r="H5296" t="s">
        <v>521</v>
      </c>
      <c r="I5296" t="s">
        <v>1012</v>
      </c>
      <c r="K5296">
        <v>5026</v>
      </c>
      <c r="L5296">
        <v>1484888276</v>
      </c>
    </row>
    <row r="5297" spans="1:12" x14ac:dyDescent="0.45">
      <c r="A5297" t="str">
        <f t="shared" si="82"/>
        <v>Creil, Hauts-de-France, France</v>
      </c>
      <c r="B5297" t="s">
        <v>7745</v>
      </c>
      <c r="C5297" t="s">
        <v>7745</v>
      </c>
      <c r="D5297">
        <v>49.258299999999998</v>
      </c>
      <c r="E5297">
        <v>2.4832999999999998</v>
      </c>
      <c r="F5297" t="s">
        <v>526</v>
      </c>
      <c r="G5297" t="s">
        <v>527</v>
      </c>
      <c r="H5297" t="s">
        <v>528</v>
      </c>
      <c r="I5297" t="s">
        <v>529</v>
      </c>
      <c r="K5297">
        <v>35657</v>
      </c>
      <c r="L5297">
        <v>1250367571</v>
      </c>
    </row>
    <row r="5298" spans="1:12" x14ac:dyDescent="0.45">
      <c r="A5298" t="str">
        <f t="shared" si="82"/>
        <v>Črenšovci, Črenšovci, Slovenia</v>
      </c>
      <c r="B5298" t="s">
        <v>7746</v>
      </c>
      <c r="C5298" t="s">
        <v>7747</v>
      </c>
      <c r="D5298">
        <v>46.574399999999997</v>
      </c>
      <c r="E5298">
        <v>16.290600000000001</v>
      </c>
      <c r="F5298" t="s">
        <v>1111</v>
      </c>
      <c r="G5298" t="s">
        <v>1112</v>
      </c>
      <c r="H5298" t="s">
        <v>1113</v>
      </c>
      <c r="I5298" t="s">
        <v>7746</v>
      </c>
      <c r="J5298" t="s">
        <v>378</v>
      </c>
      <c r="L5298">
        <v>1705698578</v>
      </c>
    </row>
    <row r="5299" spans="1:12" x14ac:dyDescent="0.45">
      <c r="A5299" t="str">
        <f t="shared" si="82"/>
        <v>Cresaptown, Maryland, United States</v>
      </c>
      <c r="B5299" t="s">
        <v>7748</v>
      </c>
      <c r="C5299" t="s">
        <v>7748</v>
      </c>
      <c r="D5299">
        <v>39.591200000000001</v>
      </c>
      <c r="E5299">
        <v>-78.855000000000004</v>
      </c>
      <c r="F5299" t="s">
        <v>530</v>
      </c>
      <c r="G5299" t="s">
        <v>531</v>
      </c>
      <c r="H5299" t="s">
        <v>532</v>
      </c>
      <c r="I5299" t="s">
        <v>588</v>
      </c>
      <c r="K5299">
        <v>5977</v>
      </c>
      <c r="L5299">
        <v>1840026620</v>
      </c>
    </row>
    <row r="5300" spans="1:12" x14ac:dyDescent="0.45">
      <c r="A5300" t="str">
        <f t="shared" si="82"/>
        <v>Crescent City, California, United States</v>
      </c>
      <c r="B5300" t="s">
        <v>7749</v>
      </c>
      <c r="C5300" t="s">
        <v>7749</v>
      </c>
      <c r="D5300">
        <v>41.7727</v>
      </c>
      <c r="E5300">
        <v>-124.1902</v>
      </c>
      <c r="F5300" t="s">
        <v>530</v>
      </c>
      <c r="G5300" t="s">
        <v>531</v>
      </c>
      <c r="H5300" t="s">
        <v>532</v>
      </c>
      <c r="I5300" t="s">
        <v>754</v>
      </c>
      <c r="K5300">
        <v>16849</v>
      </c>
      <c r="L5300">
        <v>1840018707</v>
      </c>
    </row>
    <row r="5301" spans="1:12" x14ac:dyDescent="0.45">
      <c r="A5301" t="str">
        <f t="shared" si="82"/>
        <v>Cresskill, New Jersey, United States</v>
      </c>
      <c r="B5301" t="s">
        <v>7750</v>
      </c>
      <c r="C5301" t="s">
        <v>7750</v>
      </c>
      <c r="D5301">
        <v>40.9405</v>
      </c>
      <c r="E5301">
        <v>-73.959599999999995</v>
      </c>
      <c r="F5301" t="s">
        <v>530</v>
      </c>
      <c r="G5301" t="s">
        <v>531</v>
      </c>
      <c r="H5301" t="s">
        <v>532</v>
      </c>
      <c r="I5301" t="s">
        <v>587</v>
      </c>
      <c r="K5301">
        <v>8668</v>
      </c>
      <c r="L5301">
        <v>1840003539</v>
      </c>
    </row>
    <row r="5302" spans="1:12" x14ac:dyDescent="0.45">
      <c r="A5302" t="str">
        <f t="shared" si="82"/>
        <v>Cresson, Pennsylvania, United States</v>
      </c>
      <c r="B5302" t="s">
        <v>7751</v>
      </c>
      <c r="C5302" t="s">
        <v>7751</v>
      </c>
      <c r="D5302">
        <v>40.462600000000002</v>
      </c>
      <c r="E5302">
        <v>-78.586600000000004</v>
      </c>
      <c r="F5302" t="s">
        <v>530</v>
      </c>
      <c r="G5302" t="s">
        <v>531</v>
      </c>
      <c r="H5302" t="s">
        <v>532</v>
      </c>
      <c r="I5302" t="s">
        <v>620</v>
      </c>
      <c r="K5302">
        <v>10078</v>
      </c>
      <c r="L5302">
        <v>1840001105</v>
      </c>
    </row>
    <row r="5303" spans="1:12" x14ac:dyDescent="0.45">
      <c r="A5303" t="str">
        <f t="shared" si="82"/>
        <v>Crest Hill, Illinois, United States</v>
      </c>
      <c r="B5303" t="s">
        <v>7752</v>
      </c>
      <c r="C5303" t="s">
        <v>7752</v>
      </c>
      <c r="D5303">
        <v>41.572299999999998</v>
      </c>
      <c r="E5303">
        <v>-88.112399999999994</v>
      </c>
      <c r="F5303" t="s">
        <v>530</v>
      </c>
      <c r="G5303" t="s">
        <v>531</v>
      </c>
      <c r="H5303" t="s">
        <v>532</v>
      </c>
      <c r="I5303" t="s">
        <v>824</v>
      </c>
      <c r="K5303">
        <v>20376</v>
      </c>
      <c r="L5303">
        <v>1840007088</v>
      </c>
    </row>
    <row r="5304" spans="1:12" x14ac:dyDescent="0.45">
      <c r="A5304" t="str">
        <f t="shared" si="82"/>
        <v>Crestline, California, United States</v>
      </c>
      <c r="B5304" t="s">
        <v>7753</v>
      </c>
      <c r="C5304" t="s">
        <v>7753</v>
      </c>
      <c r="D5304">
        <v>34.248600000000003</v>
      </c>
      <c r="E5304">
        <v>-117.289</v>
      </c>
      <c r="F5304" t="s">
        <v>530</v>
      </c>
      <c r="G5304" t="s">
        <v>531</v>
      </c>
      <c r="H5304" t="s">
        <v>532</v>
      </c>
      <c r="I5304" t="s">
        <v>754</v>
      </c>
      <c r="K5304">
        <v>9381</v>
      </c>
      <c r="L5304">
        <v>1840017796</v>
      </c>
    </row>
    <row r="5305" spans="1:12" x14ac:dyDescent="0.45">
      <c r="A5305" t="str">
        <f t="shared" si="82"/>
        <v>Creston, Iowa, United States</v>
      </c>
      <c r="B5305" t="s">
        <v>7754</v>
      </c>
      <c r="C5305" t="s">
        <v>7754</v>
      </c>
      <c r="D5305">
        <v>41.059699999999999</v>
      </c>
      <c r="E5305">
        <v>-94.364999999999995</v>
      </c>
      <c r="F5305" t="s">
        <v>530</v>
      </c>
      <c r="G5305" t="s">
        <v>531</v>
      </c>
      <c r="H5305" t="s">
        <v>532</v>
      </c>
      <c r="I5305" t="s">
        <v>1552</v>
      </c>
      <c r="K5305">
        <v>7499</v>
      </c>
      <c r="L5305">
        <v>1840000892</v>
      </c>
    </row>
    <row r="5306" spans="1:12" x14ac:dyDescent="0.45">
      <c r="A5306" t="str">
        <f t="shared" si="82"/>
        <v>Creston, British Columbia, Canada</v>
      </c>
      <c r="B5306" t="s">
        <v>7754</v>
      </c>
      <c r="C5306" t="s">
        <v>7754</v>
      </c>
      <c r="D5306">
        <v>49.09</v>
      </c>
      <c r="E5306">
        <v>-116.51</v>
      </c>
      <c r="F5306" t="s">
        <v>541</v>
      </c>
      <c r="G5306" t="s">
        <v>542</v>
      </c>
      <c r="H5306" t="s">
        <v>543</v>
      </c>
      <c r="I5306" t="s">
        <v>544</v>
      </c>
      <c r="K5306">
        <v>5351</v>
      </c>
      <c r="L5306">
        <v>1124204302</v>
      </c>
    </row>
    <row r="5307" spans="1:12" x14ac:dyDescent="0.45">
      <c r="A5307" t="str">
        <f t="shared" si="82"/>
        <v>Crestview, Florida, United States</v>
      </c>
      <c r="B5307" t="s">
        <v>7755</v>
      </c>
      <c r="C5307" t="s">
        <v>7755</v>
      </c>
      <c r="D5307">
        <v>30.748000000000001</v>
      </c>
      <c r="E5307">
        <v>-86.578400000000002</v>
      </c>
      <c r="F5307" t="s">
        <v>530</v>
      </c>
      <c r="G5307" t="s">
        <v>531</v>
      </c>
      <c r="H5307" t="s">
        <v>532</v>
      </c>
      <c r="I5307" t="s">
        <v>1378</v>
      </c>
      <c r="K5307">
        <v>39072</v>
      </c>
      <c r="L5307">
        <v>1840015007</v>
      </c>
    </row>
    <row r="5308" spans="1:12" x14ac:dyDescent="0.45">
      <c r="A5308" t="str">
        <f t="shared" si="82"/>
        <v>Crestwood, Missouri, United States</v>
      </c>
      <c r="B5308" t="s">
        <v>7756</v>
      </c>
      <c r="C5308" t="s">
        <v>7756</v>
      </c>
      <c r="D5308">
        <v>38.556899999999999</v>
      </c>
      <c r="E5308">
        <v>-90.378200000000007</v>
      </c>
      <c r="F5308" t="s">
        <v>530</v>
      </c>
      <c r="G5308" t="s">
        <v>531</v>
      </c>
      <c r="H5308" t="s">
        <v>532</v>
      </c>
      <c r="I5308" t="s">
        <v>884</v>
      </c>
      <c r="K5308">
        <v>11834</v>
      </c>
      <c r="L5308">
        <v>1840007442</v>
      </c>
    </row>
    <row r="5309" spans="1:12" x14ac:dyDescent="0.45">
      <c r="A5309" t="str">
        <f t="shared" si="82"/>
        <v>Crestwood, Illinois, United States</v>
      </c>
      <c r="B5309" t="s">
        <v>7756</v>
      </c>
      <c r="C5309" t="s">
        <v>7756</v>
      </c>
      <c r="D5309">
        <v>41.645400000000002</v>
      </c>
      <c r="E5309">
        <v>-87.739599999999996</v>
      </c>
      <c r="F5309" t="s">
        <v>530</v>
      </c>
      <c r="G5309" t="s">
        <v>531</v>
      </c>
      <c r="H5309" t="s">
        <v>532</v>
      </c>
      <c r="I5309" t="s">
        <v>824</v>
      </c>
      <c r="K5309">
        <v>10706</v>
      </c>
      <c r="L5309">
        <v>1840011267</v>
      </c>
    </row>
    <row r="5310" spans="1:12" x14ac:dyDescent="0.45">
      <c r="A5310" t="str">
        <f t="shared" si="82"/>
        <v>Crestwood, Kentucky, United States</v>
      </c>
      <c r="B5310" t="s">
        <v>7756</v>
      </c>
      <c r="C5310" t="s">
        <v>7756</v>
      </c>
      <c r="D5310">
        <v>38.335599999999999</v>
      </c>
      <c r="E5310">
        <v>-85.483900000000006</v>
      </c>
      <c r="F5310" t="s">
        <v>530</v>
      </c>
      <c r="G5310" t="s">
        <v>531</v>
      </c>
      <c r="H5310" t="s">
        <v>532</v>
      </c>
      <c r="I5310" t="s">
        <v>1528</v>
      </c>
      <c r="K5310">
        <v>5081</v>
      </c>
      <c r="L5310">
        <v>1840014284</v>
      </c>
    </row>
    <row r="5311" spans="1:12" x14ac:dyDescent="0.45">
      <c r="A5311" t="str">
        <f t="shared" si="82"/>
        <v>Crestwood Village, New Jersey, United States</v>
      </c>
      <c r="B5311" t="s">
        <v>7757</v>
      </c>
      <c r="C5311" t="s">
        <v>7757</v>
      </c>
      <c r="D5311">
        <v>39.956800000000001</v>
      </c>
      <c r="E5311">
        <v>-74.352400000000003</v>
      </c>
      <c r="F5311" t="s">
        <v>530</v>
      </c>
      <c r="G5311" t="s">
        <v>531</v>
      </c>
      <c r="H5311" t="s">
        <v>532</v>
      </c>
      <c r="I5311" t="s">
        <v>587</v>
      </c>
      <c r="K5311">
        <v>8164</v>
      </c>
      <c r="L5311">
        <v>1840005527</v>
      </c>
    </row>
    <row r="5312" spans="1:12" x14ac:dyDescent="0.45">
      <c r="A5312" t="str">
        <f t="shared" si="82"/>
        <v>Creswell, Oregon, United States</v>
      </c>
      <c r="B5312" t="s">
        <v>7758</v>
      </c>
      <c r="C5312" t="s">
        <v>7758</v>
      </c>
      <c r="D5312">
        <v>43.921199999999999</v>
      </c>
      <c r="E5312">
        <v>-123.01600000000001</v>
      </c>
      <c r="F5312" t="s">
        <v>530</v>
      </c>
      <c r="G5312" t="s">
        <v>531</v>
      </c>
      <c r="H5312" t="s">
        <v>532</v>
      </c>
      <c r="I5312" t="s">
        <v>1426</v>
      </c>
      <c r="K5312">
        <v>6959</v>
      </c>
      <c r="L5312">
        <v>1840018625</v>
      </c>
    </row>
    <row r="5313" spans="1:12" x14ac:dyDescent="0.45">
      <c r="A5313" t="str">
        <f t="shared" si="82"/>
        <v>Crete, Illinois, United States</v>
      </c>
      <c r="B5313" t="s">
        <v>7759</v>
      </c>
      <c r="C5313" t="s">
        <v>7759</v>
      </c>
      <c r="D5313">
        <v>41.44</v>
      </c>
      <c r="E5313">
        <v>-87.623599999999996</v>
      </c>
      <c r="F5313" t="s">
        <v>530</v>
      </c>
      <c r="G5313" t="s">
        <v>531</v>
      </c>
      <c r="H5313" t="s">
        <v>532</v>
      </c>
      <c r="I5313" t="s">
        <v>824</v>
      </c>
      <c r="K5313">
        <v>8023</v>
      </c>
      <c r="L5313">
        <v>1840011484</v>
      </c>
    </row>
    <row r="5314" spans="1:12" x14ac:dyDescent="0.45">
      <c r="A5314" t="str">
        <f t="shared" si="82"/>
        <v>Crete, Nebraska, United States</v>
      </c>
      <c r="B5314" t="s">
        <v>7759</v>
      </c>
      <c r="C5314" t="s">
        <v>7759</v>
      </c>
      <c r="D5314">
        <v>40.625399999999999</v>
      </c>
      <c r="E5314">
        <v>-96.957499999999996</v>
      </c>
      <c r="F5314" t="s">
        <v>530</v>
      </c>
      <c r="G5314" t="s">
        <v>531</v>
      </c>
      <c r="H5314" t="s">
        <v>532</v>
      </c>
      <c r="I5314" t="s">
        <v>1604</v>
      </c>
      <c r="K5314">
        <v>6995</v>
      </c>
      <c r="L5314">
        <v>1840007215</v>
      </c>
    </row>
    <row r="5315" spans="1:12" x14ac:dyDescent="0.45">
      <c r="A5315" t="str">
        <f t="shared" ref="A5315:A5378" si="83">CONCATENATE(B5315,", ",I5315,", ",F5315)</f>
        <v>Créteil, Île-de-France, France</v>
      </c>
      <c r="B5315" t="s">
        <v>7760</v>
      </c>
      <c r="C5315" t="s">
        <v>7761</v>
      </c>
      <c r="D5315">
        <v>48.7911</v>
      </c>
      <c r="E5315">
        <v>2.4628000000000001</v>
      </c>
      <c r="F5315" t="s">
        <v>526</v>
      </c>
      <c r="G5315" t="s">
        <v>527</v>
      </c>
      <c r="H5315" t="s">
        <v>528</v>
      </c>
      <c r="I5315" t="s">
        <v>732</v>
      </c>
      <c r="J5315" t="s">
        <v>366</v>
      </c>
      <c r="K5315">
        <v>90605</v>
      </c>
      <c r="L5315">
        <v>1250710438</v>
      </c>
    </row>
    <row r="5316" spans="1:12" x14ac:dyDescent="0.45">
      <c r="A5316" t="str">
        <f t="shared" si="83"/>
        <v>Creve Coeur, Missouri, United States</v>
      </c>
      <c r="B5316" t="s">
        <v>7762</v>
      </c>
      <c r="C5316" t="s">
        <v>7762</v>
      </c>
      <c r="D5316">
        <v>38.662100000000002</v>
      </c>
      <c r="E5316">
        <v>-90.442999999999998</v>
      </c>
      <c r="F5316" t="s">
        <v>530</v>
      </c>
      <c r="G5316" t="s">
        <v>531</v>
      </c>
      <c r="H5316" t="s">
        <v>532</v>
      </c>
      <c r="I5316" t="s">
        <v>884</v>
      </c>
      <c r="K5316">
        <v>18622</v>
      </c>
      <c r="L5316">
        <v>1840007443</v>
      </c>
    </row>
    <row r="5317" spans="1:12" x14ac:dyDescent="0.45">
      <c r="A5317" t="str">
        <f t="shared" si="83"/>
        <v>Creve Coeur, Illinois, United States</v>
      </c>
      <c r="B5317" t="s">
        <v>7762</v>
      </c>
      <c r="C5317" t="s">
        <v>7762</v>
      </c>
      <c r="D5317">
        <v>40.642499999999998</v>
      </c>
      <c r="E5317">
        <v>-89.598299999999995</v>
      </c>
      <c r="F5317" t="s">
        <v>530</v>
      </c>
      <c r="G5317" t="s">
        <v>531</v>
      </c>
      <c r="H5317" t="s">
        <v>532</v>
      </c>
      <c r="I5317" t="s">
        <v>824</v>
      </c>
      <c r="K5317">
        <v>5169</v>
      </c>
      <c r="L5317">
        <v>1840011987</v>
      </c>
    </row>
    <row r="5318" spans="1:12" x14ac:dyDescent="0.45">
      <c r="A5318" t="str">
        <f t="shared" si="83"/>
        <v>Crewe, Cheshire East, United Kingdom</v>
      </c>
      <c r="B5318" t="s">
        <v>7763</v>
      </c>
      <c r="C5318" t="s">
        <v>7763</v>
      </c>
      <c r="D5318">
        <v>53.098999999999997</v>
      </c>
      <c r="E5318">
        <v>-2.44</v>
      </c>
      <c r="F5318" t="s">
        <v>536</v>
      </c>
      <c r="G5318" t="s">
        <v>537</v>
      </c>
      <c r="H5318" t="s">
        <v>538</v>
      </c>
      <c r="I5318" t="s">
        <v>1673</v>
      </c>
      <c r="K5318">
        <v>71722</v>
      </c>
      <c r="L5318">
        <v>1826086541</v>
      </c>
    </row>
    <row r="5319" spans="1:12" x14ac:dyDescent="0.45">
      <c r="A5319" t="str">
        <f t="shared" si="83"/>
        <v>Crewkerne, Somerset, United Kingdom</v>
      </c>
      <c r="B5319" t="s">
        <v>7764</v>
      </c>
      <c r="C5319" t="s">
        <v>7764</v>
      </c>
      <c r="D5319">
        <v>50.880299999999998</v>
      </c>
      <c r="E5319">
        <v>-2.7938999999999998</v>
      </c>
      <c r="F5319" t="s">
        <v>536</v>
      </c>
      <c r="G5319" t="s">
        <v>537</v>
      </c>
      <c r="H5319" t="s">
        <v>538</v>
      </c>
      <c r="I5319" t="s">
        <v>5267</v>
      </c>
      <c r="K5319">
        <v>7000</v>
      </c>
      <c r="L5319">
        <v>1826075236</v>
      </c>
    </row>
    <row r="5320" spans="1:12" x14ac:dyDescent="0.45">
      <c r="A5320" t="str">
        <f t="shared" si="83"/>
        <v>Criciúma, Santa Catarina, Brazil</v>
      </c>
      <c r="B5320" t="s">
        <v>7765</v>
      </c>
      <c r="C5320" t="s">
        <v>7766</v>
      </c>
      <c r="D5320">
        <v>-28.68</v>
      </c>
      <c r="E5320">
        <v>-49.39</v>
      </c>
      <c r="F5320" t="s">
        <v>491</v>
      </c>
      <c r="G5320" t="s">
        <v>492</v>
      </c>
      <c r="H5320" t="s">
        <v>493</v>
      </c>
      <c r="I5320" t="s">
        <v>2288</v>
      </c>
      <c r="K5320">
        <v>204217</v>
      </c>
      <c r="L5320">
        <v>1076000206</v>
      </c>
    </row>
    <row r="5321" spans="1:12" x14ac:dyDescent="0.45">
      <c r="A5321" t="str">
        <f t="shared" si="83"/>
        <v>Cricova, Chişinău, Moldova</v>
      </c>
      <c r="B5321" t="s">
        <v>7767</v>
      </c>
      <c r="C5321" t="s">
        <v>7767</v>
      </c>
      <c r="D5321">
        <v>47.1389</v>
      </c>
      <c r="E5321">
        <v>28.8614</v>
      </c>
      <c r="F5321" t="s">
        <v>2003</v>
      </c>
      <c r="G5321" t="s">
        <v>2004</v>
      </c>
      <c r="H5321" t="s">
        <v>2005</v>
      </c>
      <c r="I5321" t="s">
        <v>6962</v>
      </c>
      <c r="K5321">
        <v>10669</v>
      </c>
      <c r="L5321">
        <v>1498628577</v>
      </c>
    </row>
    <row r="5322" spans="1:12" x14ac:dyDescent="0.45">
      <c r="A5322" t="str">
        <f t="shared" si="83"/>
        <v>Crieff, Perth and Kinross, United Kingdom</v>
      </c>
      <c r="B5322" t="s">
        <v>7768</v>
      </c>
      <c r="C5322" t="s">
        <v>7768</v>
      </c>
      <c r="D5322">
        <v>56.375700000000002</v>
      </c>
      <c r="E5322">
        <v>-3.8426</v>
      </c>
      <c r="F5322" t="s">
        <v>536</v>
      </c>
      <c r="G5322" t="s">
        <v>537</v>
      </c>
      <c r="H5322" t="s">
        <v>538</v>
      </c>
      <c r="I5322" t="s">
        <v>7769</v>
      </c>
      <c r="K5322">
        <v>7368</v>
      </c>
      <c r="L5322">
        <v>1826923281</v>
      </c>
    </row>
    <row r="5323" spans="1:12" x14ac:dyDescent="0.45">
      <c r="A5323" t="str">
        <f t="shared" si="83"/>
        <v>Crigglestone, Wakefield, United Kingdom</v>
      </c>
      <c r="B5323" t="s">
        <v>7770</v>
      </c>
      <c r="C5323" t="s">
        <v>7770</v>
      </c>
      <c r="D5323">
        <v>53.643999999999998</v>
      </c>
      <c r="E5323">
        <v>-1.5226</v>
      </c>
      <c r="F5323" t="s">
        <v>536</v>
      </c>
      <c r="G5323" t="s">
        <v>537</v>
      </c>
      <c r="H5323" t="s">
        <v>538</v>
      </c>
      <c r="I5323" t="s">
        <v>1724</v>
      </c>
      <c r="K5323">
        <v>9271</v>
      </c>
      <c r="L5323">
        <v>1826293505</v>
      </c>
    </row>
    <row r="5324" spans="1:12" x14ac:dyDescent="0.45">
      <c r="A5324" t="str">
        <f t="shared" si="83"/>
        <v>Crikvenica, Primorsko-Goranska Županija, Croatia</v>
      </c>
      <c r="B5324" t="s">
        <v>7771</v>
      </c>
      <c r="C5324" t="s">
        <v>7771</v>
      </c>
      <c r="D5324">
        <v>45.183300000000003</v>
      </c>
      <c r="E5324">
        <v>14.7</v>
      </c>
      <c r="F5324" t="s">
        <v>4026</v>
      </c>
      <c r="G5324" t="s">
        <v>4027</v>
      </c>
      <c r="H5324" t="s">
        <v>4028</v>
      </c>
      <c r="I5324" t="s">
        <v>7772</v>
      </c>
      <c r="J5324" t="s">
        <v>366</v>
      </c>
      <c r="K5324">
        <v>11122</v>
      </c>
      <c r="L5324">
        <v>1191344167</v>
      </c>
    </row>
    <row r="5325" spans="1:12" x14ac:dyDescent="0.45">
      <c r="A5325" t="str">
        <f t="shared" si="83"/>
        <v>Crimmitschau, Saxony, Germany</v>
      </c>
      <c r="B5325" t="s">
        <v>7773</v>
      </c>
      <c r="C5325" t="s">
        <v>7773</v>
      </c>
      <c r="D5325">
        <v>50.818100000000001</v>
      </c>
      <c r="E5325">
        <v>12.387499999999999</v>
      </c>
      <c r="F5325" t="s">
        <v>441</v>
      </c>
      <c r="G5325" t="s">
        <v>442</v>
      </c>
      <c r="H5325" t="s">
        <v>443</v>
      </c>
      <c r="I5325" t="s">
        <v>1707</v>
      </c>
      <c r="K5325">
        <v>18536</v>
      </c>
      <c r="L5325">
        <v>1276188517</v>
      </c>
    </row>
    <row r="5326" spans="1:12" x14ac:dyDescent="0.45">
      <c r="A5326" t="str">
        <f t="shared" si="83"/>
        <v>Crissier, Vaud, Switzerland</v>
      </c>
      <c r="B5326" t="s">
        <v>7774</v>
      </c>
      <c r="C5326" t="s">
        <v>7774</v>
      </c>
      <c r="D5326">
        <v>46.55</v>
      </c>
      <c r="E5326">
        <v>6.5833000000000004</v>
      </c>
      <c r="F5326" t="s">
        <v>464</v>
      </c>
      <c r="G5326" t="s">
        <v>465</v>
      </c>
      <c r="H5326" t="s">
        <v>466</v>
      </c>
      <c r="I5326" t="s">
        <v>5688</v>
      </c>
      <c r="K5326">
        <v>7930</v>
      </c>
      <c r="L5326">
        <v>1756968744</v>
      </c>
    </row>
    <row r="5327" spans="1:12" x14ac:dyDescent="0.45">
      <c r="A5327" t="str">
        <f t="shared" si="83"/>
        <v>Cristalina, Goiás, Brazil</v>
      </c>
      <c r="B5327" t="s">
        <v>7775</v>
      </c>
      <c r="C5327" t="s">
        <v>7775</v>
      </c>
      <c r="D5327">
        <v>-16.767700000000001</v>
      </c>
      <c r="E5327">
        <v>-47.615299999999998</v>
      </c>
      <c r="F5327" t="s">
        <v>491</v>
      </c>
      <c r="G5327" t="s">
        <v>492</v>
      </c>
      <c r="H5327" t="s">
        <v>493</v>
      </c>
      <c r="I5327" t="s">
        <v>1935</v>
      </c>
      <c r="K5327">
        <v>36531</v>
      </c>
      <c r="L5327">
        <v>1076014539</v>
      </c>
    </row>
    <row r="5328" spans="1:12" x14ac:dyDescent="0.45">
      <c r="A5328" t="str">
        <f t="shared" si="83"/>
        <v>Cristuru Secuiesc, Harghita, Romania</v>
      </c>
      <c r="B5328" t="s">
        <v>7776</v>
      </c>
      <c r="C5328" t="s">
        <v>7776</v>
      </c>
      <c r="D5328">
        <v>46.291699999999999</v>
      </c>
      <c r="E5328">
        <v>25.035299999999999</v>
      </c>
      <c r="F5328" t="s">
        <v>665</v>
      </c>
      <c r="G5328" t="s">
        <v>666</v>
      </c>
      <c r="H5328" t="s">
        <v>667</v>
      </c>
      <c r="I5328" t="s">
        <v>3217</v>
      </c>
      <c r="K5328">
        <v>10796</v>
      </c>
      <c r="L5328">
        <v>1642875734</v>
      </c>
    </row>
    <row r="5329" spans="1:12" x14ac:dyDescent="0.45">
      <c r="A5329" t="str">
        <f t="shared" si="83"/>
        <v>Criuleni, Criuleni, Moldova</v>
      </c>
      <c r="B5329" t="s">
        <v>7777</v>
      </c>
      <c r="C5329" t="s">
        <v>7777</v>
      </c>
      <c r="D5329">
        <v>47.216700000000003</v>
      </c>
      <c r="E5329">
        <v>29.1614</v>
      </c>
      <c r="F5329" t="s">
        <v>2003</v>
      </c>
      <c r="G5329" t="s">
        <v>2004</v>
      </c>
      <c r="H5329" t="s">
        <v>2005</v>
      </c>
      <c r="I5329" t="s">
        <v>7777</v>
      </c>
      <c r="J5329" t="s">
        <v>378</v>
      </c>
      <c r="K5329">
        <v>6708</v>
      </c>
      <c r="L5329">
        <v>1498171854</v>
      </c>
    </row>
    <row r="5330" spans="1:12" x14ac:dyDescent="0.45">
      <c r="A5330" t="str">
        <f t="shared" si="83"/>
        <v>Črna na Koroškem, Črna na Koroškem, Slovenia</v>
      </c>
      <c r="B5330" t="s">
        <v>7778</v>
      </c>
      <c r="C5330" t="s">
        <v>7779</v>
      </c>
      <c r="D5330">
        <v>46.466700000000003</v>
      </c>
      <c r="E5330">
        <v>14.85</v>
      </c>
      <c r="F5330" t="s">
        <v>1111</v>
      </c>
      <c r="G5330" t="s">
        <v>1112</v>
      </c>
      <c r="H5330" t="s">
        <v>1113</v>
      </c>
      <c r="I5330" t="s">
        <v>7778</v>
      </c>
      <c r="J5330" t="s">
        <v>378</v>
      </c>
      <c r="L5330">
        <v>1705127725</v>
      </c>
    </row>
    <row r="5331" spans="1:12" x14ac:dyDescent="0.45">
      <c r="A5331" t="str">
        <f t="shared" si="83"/>
        <v>Crna Trava, Crna Trava, Serbia</v>
      </c>
      <c r="B5331" t="s">
        <v>7780</v>
      </c>
      <c r="C5331" t="s">
        <v>7780</v>
      </c>
      <c r="D5331">
        <v>42.807099999999998</v>
      </c>
      <c r="E5331">
        <v>22.3247</v>
      </c>
      <c r="F5331" t="s">
        <v>795</v>
      </c>
      <c r="G5331" t="s">
        <v>796</v>
      </c>
      <c r="H5331" t="s">
        <v>797</v>
      </c>
      <c r="I5331" t="s">
        <v>7780</v>
      </c>
      <c r="J5331" t="s">
        <v>378</v>
      </c>
      <c r="L5331">
        <v>1688208441</v>
      </c>
    </row>
    <row r="5332" spans="1:12" x14ac:dyDescent="0.45">
      <c r="A5332" t="str">
        <f t="shared" si="83"/>
        <v>Črnomelj, Črnomelj, Slovenia</v>
      </c>
      <c r="B5332" t="s">
        <v>7781</v>
      </c>
      <c r="C5332" t="s">
        <v>7782</v>
      </c>
      <c r="D5332">
        <v>45.571100000000001</v>
      </c>
      <c r="E5332">
        <v>15.1889</v>
      </c>
      <c r="F5332" t="s">
        <v>1111</v>
      </c>
      <c r="G5332" t="s">
        <v>1112</v>
      </c>
      <c r="H5332" t="s">
        <v>1113</v>
      </c>
      <c r="I5332" t="s">
        <v>7781</v>
      </c>
      <c r="J5332" t="s">
        <v>378</v>
      </c>
      <c r="L5332">
        <v>1705132468</v>
      </c>
    </row>
    <row r="5333" spans="1:12" x14ac:dyDescent="0.45">
      <c r="A5333" t="str">
        <f t="shared" si="83"/>
        <v>Crockett, Texas, United States</v>
      </c>
      <c r="B5333" t="s">
        <v>7783</v>
      </c>
      <c r="C5333" t="s">
        <v>7783</v>
      </c>
      <c r="D5333">
        <v>31.317699999999999</v>
      </c>
      <c r="E5333">
        <v>-95.456400000000002</v>
      </c>
      <c r="F5333" t="s">
        <v>530</v>
      </c>
      <c r="G5333" t="s">
        <v>531</v>
      </c>
      <c r="H5333" t="s">
        <v>532</v>
      </c>
      <c r="I5333" t="s">
        <v>610</v>
      </c>
      <c r="K5333">
        <v>5780</v>
      </c>
      <c r="L5333">
        <v>1840019547</v>
      </c>
    </row>
    <row r="5334" spans="1:12" x14ac:dyDescent="0.45">
      <c r="A5334" t="str">
        <f t="shared" si="83"/>
        <v>Crofton, Maryland, United States</v>
      </c>
      <c r="B5334" t="s">
        <v>7784</v>
      </c>
      <c r="C5334" t="s">
        <v>7784</v>
      </c>
      <c r="D5334">
        <v>39.014400000000002</v>
      </c>
      <c r="E5334">
        <v>-76.680000000000007</v>
      </c>
      <c r="F5334" t="s">
        <v>530</v>
      </c>
      <c r="G5334" t="s">
        <v>531</v>
      </c>
      <c r="H5334" t="s">
        <v>532</v>
      </c>
      <c r="I5334" t="s">
        <v>588</v>
      </c>
      <c r="K5334">
        <v>28379</v>
      </c>
      <c r="L5334">
        <v>1840005909</v>
      </c>
    </row>
    <row r="5335" spans="1:12" x14ac:dyDescent="0.45">
      <c r="A5335" t="str">
        <f t="shared" si="83"/>
        <v>Crofton, Wakefield, United Kingdom</v>
      </c>
      <c r="B5335" t="s">
        <v>7784</v>
      </c>
      <c r="C5335" t="s">
        <v>7784</v>
      </c>
      <c r="D5335">
        <v>53.656999999999996</v>
      </c>
      <c r="E5335">
        <v>-1.427</v>
      </c>
      <c r="F5335" t="s">
        <v>536</v>
      </c>
      <c r="G5335" t="s">
        <v>537</v>
      </c>
      <c r="H5335" t="s">
        <v>538</v>
      </c>
      <c r="I5335" t="s">
        <v>1724</v>
      </c>
      <c r="K5335">
        <v>5781</v>
      </c>
      <c r="L5335">
        <v>1826612386</v>
      </c>
    </row>
    <row r="5336" spans="1:12" x14ac:dyDescent="0.45">
      <c r="A5336" t="str">
        <f t="shared" si="83"/>
        <v>Croix, Hauts-de-France, France</v>
      </c>
      <c r="B5336" t="s">
        <v>7785</v>
      </c>
      <c r="C5336" t="s">
        <v>7785</v>
      </c>
      <c r="D5336">
        <v>50.678100000000001</v>
      </c>
      <c r="E5336">
        <v>3.1507999999999998</v>
      </c>
      <c r="F5336" t="s">
        <v>526</v>
      </c>
      <c r="G5336" t="s">
        <v>527</v>
      </c>
      <c r="H5336" t="s">
        <v>528</v>
      </c>
      <c r="I5336" t="s">
        <v>529</v>
      </c>
      <c r="K5336">
        <v>21041</v>
      </c>
      <c r="L5336">
        <v>1250218619</v>
      </c>
    </row>
    <row r="5337" spans="1:12" x14ac:dyDescent="0.45">
      <c r="A5337" t="str">
        <f t="shared" si="83"/>
        <v>Cromer, Norfolk, United Kingdom</v>
      </c>
      <c r="B5337" t="s">
        <v>7786</v>
      </c>
      <c r="C5337" t="s">
        <v>7786</v>
      </c>
      <c r="D5337">
        <v>52.930999999999997</v>
      </c>
      <c r="E5337">
        <v>1.302</v>
      </c>
      <c r="F5337" t="s">
        <v>536</v>
      </c>
      <c r="G5337" t="s">
        <v>537</v>
      </c>
      <c r="H5337" t="s">
        <v>538</v>
      </c>
      <c r="I5337" t="s">
        <v>2841</v>
      </c>
      <c r="K5337">
        <v>7683</v>
      </c>
      <c r="L5337">
        <v>1826263534</v>
      </c>
    </row>
    <row r="5338" spans="1:12" x14ac:dyDescent="0.45">
      <c r="A5338" t="str">
        <f t="shared" si="83"/>
        <v>Cromwell, Connecticut, United States</v>
      </c>
      <c r="B5338" t="s">
        <v>7787</v>
      </c>
      <c r="C5338" t="s">
        <v>7787</v>
      </c>
      <c r="D5338">
        <v>41.612200000000001</v>
      </c>
      <c r="E5338">
        <v>-72.663799999999995</v>
      </c>
      <c r="F5338" t="s">
        <v>530</v>
      </c>
      <c r="G5338" t="s">
        <v>531</v>
      </c>
      <c r="H5338" t="s">
        <v>532</v>
      </c>
      <c r="I5338" t="s">
        <v>2109</v>
      </c>
      <c r="K5338">
        <v>13973</v>
      </c>
      <c r="L5338">
        <v>1840034391</v>
      </c>
    </row>
    <row r="5339" spans="1:12" x14ac:dyDescent="0.45">
      <c r="A5339" t="str">
        <f t="shared" si="83"/>
        <v>Cromwell, Otago, New Zealand</v>
      </c>
      <c r="B5339" t="s">
        <v>7787</v>
      </c>
      <c r="C5339" t="s">
        <v>7787</v>
      </c>
      <c r="D5339">
        <v>-45.04</v>
      </c>
      <c r="E5339">
        <v>169.2</v>
      </c>
      <c r="F5339" t="s">
        <v>1518</v>
      </c>
      <c r="G5339" t="s">
        <v>1519</v>
      </c>
      <c r="H5339" t="s">
        <v>1520</v>
      </c>
      <c r="I5339" t="s">
        <v>1521</v>
      </c>
      <c r="K5339">
        <v>5440</v>
      </c>
      <c r="L5339">
        <v>1554511782</v>
      </c>
    </row>
    <row r="5340" spans="1:12" x14ac:dyDescent="0.45">
      <c r="A5340" t="str">
        <f t="shared" si="83"/>
        <v>Crookston, Minnesota, United States</v>
      </c>
      <c r="B5340" t="s">
        <v>7788</v>
      </c>
      <c r="C5340" t="s">
        <v>7788</v>
      </c>
      <c r="D5340">
        <v>47.774700000000003</v>
      </c>
      <c r="E5340">
        <v>-96.606200000000001</v>
      </c>
      <c r="F5340" t="s">
        <v>530</v>
      </c>
      <c r="G5340" t="s">
        <v>531</v>
      </c>
      <c r="H5340" t="s">
        <v>532</v>
      </c>
      <c r="I5340" t="s">
        <v>1433</v>
      </c>
      <c r="K5340">
        <v>7835</v>
      </c>
      <c r="L5340">
        <v>1840006604</v>
      </c>
    </row>
    <row r="5341" spans="1:12" x14ac:dyDescent="0.45">
      <c r="A5341" t="str">
        <f t="shared" si="83"/>
        <v>Crosby, Sefton, United Kingdom</v>
      </c>
      <c r="B5341" t="s">
        <v>7789</v>
      </c>
      <c r="C5341" t="s">
        <v>7789</v>
      </c>
      <c r="D5341">
        <v>53.487200000000001</v>
      </c>
      <c r="E5341">
        <v>-3.0343</v>
      </c>
      <c r="F5341" t="s">
        <v>536</v>
      </c>
      <c r="G5341" t="s">
        <v>537</v>
      </c>
      <c r="H5341" t="s">
        <v>538</v>
      </c>
      <c r="I5341" t="s">
        <v>1058</v>
      </c>
      <c r="K5341">
        <v>50044</v>
      </c>
      <c r="L5341">
        <v>1826899809</v>
      </c>
    </row>
    <row r="5342" spans="1:12" x14ac:dyDescent="0.45">
      <c r="A5342" t="str">
        <f t="shared" si="83"/>
        <v>Cross Gates, Leeds, United Kingdom</v>
      </c>
      <c r="B5342" t="s">
        <v>7790</v>
      </c>
      <c r="C5342" t="s">
        <v>7790</v>
      </c>
      <c r="D5342">
        <v>53.8063</v>
      </c>
      <c r="E5342">
        <v>-1.4505999999999999</v>
      </c>
      <c r="F5342" t="s">
        <v>536</v>
      </c>
      <c r="G5342" t="s">
        <v>537</v>
      </c>
      <c r="H5342" t="s">
        <v>538</v>
      </c>
      <c r="I5342" t="s">
        <v>828</v>
      </c>
      <c r="K5342">
        <v>7770</v>
      </c>
      <c r="L5342">
        <v>1826857997</v>
      </c>
    </row>
    <row r="5343" spans="1:12" x14ac:dyDescent="0.45">
      <c r="A5343" t="str">
        <f t="shared" si="83"/>
        <v>Cross Lanes, West Virginia, United States</v>
      </c>
      <c r="B5343" t="s">
        <v>7791</v>
      </c>
      <c r="C5343" t="s">
        <v>7791</v>
      </c>
      <c r="D5343">
        <v>38.435099999999998</v>
      </c>
      <c r="E5343">
        <v>-81.770600000000002</v>
      </c>
      <c r="F5343" t="s">
        <v>530</v>
      </c>
      <c r="G5343" t="s">
        <v>531</v>
      </c>
      <c r="H5343" t="s">
        <v>532</v>
      </c>
      <c r="I5343" t="s">
        <v>3915</v>
      </c>
      <c r="K5343">
        <v>9619</v>
      </c>
      <c r="L5343">
        <v>1840006190</v>
      </c>
    </row>
    <row r="5344" spans="1:12" x14ac:dyDescent="0.45">
      <c r="A5344" t="str">
        <f t="shared" si="83"/>
        <v>Crossett, Arkansas, United States</v>
      </c>
      <c r="B5344" t="s">
        <v>7792</v>
      </c>
      <c r="C5344" t="s">
        <v>7792</v>
      </c>
      <c r="D5344">
        <v>33.128</v>
      </c>
      <c r="E5344">
        <v>-91.963099999999997</v>
      </c>
      <c r="F5344" t="s">
        <v>530</v>
      </c>
      <c r="G5344" t="s">
        <v>531</v>
      </c>
      <c r="H5344" t="s">
        <v>532</v>
      </c>
      <c r="I5344" t="s">
        <v>1616</v>
      </c>
      <c r="K5344">
        <v>6820</v>
      </c>
      <c r="L5344">
        <v>1840014838</v>
      </c>
    </row>
    <row r="5345" spans="1:12" x14ac:dyDescent="0.45">
      <c r="A5345" t="str">
        <f t="shared" si="83"/>
        <v>Crosspointe, Virginia, United States</v>
      </c>
      <c r="B5345" t="s">
        <v>7793</v>
      </c>
      <c r="C5345" t="s">
        <v>7793</v>
      </c>
      <c r="D5345">
        <v>38.725299999999997</v>
      </c>
      <c r="E5345">
        <v>-77.263800000000003</v>
      </c>
      <c r="F5345" t="s">
        <v>530</v>
      </c>
      <c r="G5345" t="s">
        <v>531</v>
      </c>
      <c r="H5345" t="s">
        <v>532</v>
      </c>
      <c r="I5345" t="s">
        <v>618</v>
      </c>
      <c r="K5345">
        <v>5879</v>
      </c>
      <c r="L5345">
        <v>1840041713</v>
      </c>
    </row>
    <row r="5346" spans="1:12" x14ac:dyDescent="0.45">
      <c r="A5346" t="str">
        <f t="shared" si="83"/>
        <v>Crossville, Tennessee, United States</v>
      </c>
      <c r="B5346" t="s">
        <v>7794</v>
      </c>
      <c r="C5346" t="s">
        <v>7794</v>
      </c>
      <c r="D5346">
        <v>35.9527</v>
      </c>
      <c r="E5346">
        <v>-85.029399999999995</v>
      </c>
      <c r="F5346" t="s">
        <v>530</v>
      </c>
      <c r="G5346" t="s">
        <v>531</v>
      </c>
      <c r="H5346" t="s">
        <v>532</v>
      </c>
      <c r="I5346" t="s">
        <v>1466</v>
      </c>
      <c r="K5346">
        <v>17825</v>
      </c>
      <c r="L5346">
        <v>1840014489</v>
      </c>
    </row>
    <row r="5347" spans="1:12" x14ac:dyDescent="0.45">
      <c r="A5347" t="str">
        <f t="shared" si="83"/>
        <v>Crotone, Calabria, Italy</v>
      </c>
      <c r="B5347" t="s">
        <v>7795</v>
      </c>
      <c r="C5347" t="s">
        <v>7795</v>
      </c>
      <c r="D5347">
        <v>39.083300000000001</v>
      </c>
      <c r="E5347">
        <v>17.1233</v>
      </c>
      <c r="F5347" t="s">
        <v>946</v>
      </c>
      <c r="G5347" t="s">
        <v>947</v>
      </c>
      <c r="H5347" t="s">
        <v>948</v>
      </c>
      <c r="I5347" t="s">
        <v>6320</v>
      </c>
      <c r="J5347" t="s">
        <v>366</v>
      </c>
      <c r="K5347">
        <v>60010</v>
      </c>
      <c r="L5347">
        <v>1380444441</v>
      </c>
    </row>
    <row r="5348" spans="1:12" x14ac:dyDescent="0.45">
      <c r="A5348" t="str">
        <f t="shared" si="83"/>
        <v>Croton-on-Hudson, New York, United States</v>
      </c>
      <c r="B5348" t="s">
        <v>7796</v>
      </c>
      <c r="C5348" t="s">
        <v>7796</v>
      </c>
      <c r="D5348">
        <v>41.200499999999998</v>
      </c>
      <c r="E5348">
        <v>-73.900199999999998</v>
      </c>
      <c r="F5348" t="s">
        <v>530</v>
      </c>
      <c r="G5348" t="s">
        <v>531</v>
      </c>
      <c r="H5348" t="s">
        <v>532</v>
      </c>
      <c r="I5348" t="s">
        <v>803</v>
      </c>
      <c r="K5348">
        <v>8095</v>
      </c>
      <c r="L5348">
        <v>1840004951</v>
      </c>
    </row>
    <row r="5349" spans="1:12" x14ac:dyDescent="0.45">
      <c r="A5349" t="str">
        <f t="shared" si="83"/>
        <v>Crowborough, East Sussex, United Kingdom</v>
      </c>
      <c r="B5349" t="s">
        <v>7797</v>
      </c>
      <c r="C5349" t="s">
        <v>7797</v>
      </c>
      <c r="D5349">
        <v>51.06</v>
      </c>
      <c r="E5349">
        <v>0.16</v>
      </c>
      <c r="F5349" t="s">
        <v>536</v>
      </c>
      <c r="G5349" t="s">
        <v>537</v>
      </c>
      <c r="H5349" t="s">
        <v>538</v>
      </c>
      <c r="I5349" t="s">
        <v>3777</v>
      </c>
      <c r="K5349">
        <v>20607</v>
      </c>
      <c r="L5349">
        <v>1826550710</v>
      </c>
    </row>
    <row r="5350" spans="1:12" x14ac:dyDescent="0.45">
      <c r="A5350" t="str">
        <f t="shared" si="83"/>
        <v>Crowley, Texas, United States</v>
      </c>
      <c r="B5350" t="s">
        <v>7798</v>
      </c>
      <c r="C5350" t="s">
        <v>7798</v>
      </c>
      <c r="D5350">
        <v>32.578099999999999</v>
      </c>
      <c r="E5350">
        <v>-97.358500000000006</v>
      </c>
      <c r="F5350" t="s">
        <v>530</v>
      </c>
      <c r="G5350" t="s">
        <v>531</v>
      </c>
      <c r="H5350" t="s">
        <v>532</v>
      </c>
      <c r="I5350" t="s">
        <v>610</v>
      </c>
      <c r="K5350">
        <v>16460</v>
      </c>
      <c r="L5350">
        <v>1840019431</v>
      </c>
    </row>
    <row r="5351" spans="1:12" x14ac:dyDescent="0.45">
      <c r="A5351" t="str">
        <f t="shared" si="83"/>
        <v>Crowley, Louisiana, United States</v>
      </c>
      <c r="B5351" t="s">
        <v>7798</v>
      </c>
      <c r="C5351" t="s">
        <v>7798</v>
      </c>
      <c r="D5351">
        <v>30.217500000000001</v>
      </c>
      <c r="E5351">
        <v>-92.375200000000007</v>
      </c>
      <c r="F5351" t="s">
        <v>530</v>
      </c>
      <c r="G5351" t="s">
        <v>531</v>
      </c>
      <c r="H5351" t="s">
        <v>532</v>
      </c>
      <c r="I5351" t="s">
        <v>533</v>
      </c>
      <c r="K5351">
        <v>14147</v>
      </c>
      <c r="L5351">
        <v>1840015041</v>
      </c>
    </row>
    <row r="5352" spans="1:12" x14ac:dyDescent="0.45">
      <c r="A5352" t="str">
        <f t="shared" si="83"/>
        <v>Crown Point, Indiana, United States</v>
      </c>
      <c r="B5352" t="s">
        <v>7799</v>
      </c>
      <c r="C5352" t="s">
        <v>7799</v>
      </c>
      <c r="D5352">
        <v>41.414099999999998</v>
      </c>
      <c r="E5352">
        <v>-87.345699999999994</v>
      </c>
      <c r="F5352" t="s">
        <v>530</v>
      </c>
      <c r="G5352" t="s">
        <v>531</v>
      </c>
      <c r="H5352" t="s">
        <v>532</v>
      </c>
      <c r="I5352" t="s">
        <v>1964</v>
      </c>
      <c r="K5352">
        <v>30488</v>
      </c>
      <c r="L5352">
        <v>1840007091</v>
      </c>
    </row>
    <row r="5353" spans="1:12" x14ac:dyDescent="0.45">
      <c r="A5353" t="str">
        <f t="shared" si="83"/>
        <v>Crowsnest Pass, Alberta, Canada</v>
      </c>
      <c r="B5353" t="s">
        <v>7800</v>
      </c>
      <c r="C5353" t="s">
        <v>7800</v>
      </c>
      <c r="D5353">
        <v>49.595500000000001</v>
      </c>
      <c r="E5353">
        <v>-114.5136</v>
      </c>
      <c r="F5353" t="s">
        <v>541</v>
      </c>
      <c r="G5353" t="s">
        <v>542</v>
      </c>
      <c r="H5353" t="s">
        <v>543</v>
      </c>
      <c r="I5353" t="s">
        <v>1073</v>
      </c>
      <c r="K5353">
        <v>5589</v>
      </c>
      <c r="L5353">
        <v>1124000595</v>
      </c>
    </row>
    <row r="5354" spans="1:12" x14ac:dyDescent="0.45">
      <c r="A5354" t="str">
        <f t="shared" si="83"/>
        <v>Crowthorne, Bracknell Forest, United Kingdom</v>
      </c>
      <c r="B5354" t="s">
        <v>7801</v>
      </c>
      <c r="C5354" t="s">
        <v>7801</v>
      </c>
      <c r="D5354">
        <v>51.37</v>
      </c>
      <c r="E5354">
        <v>-0.79200000000000004</v>
      </c>
      <c r="F5354" t="s">
        <v>536</v>
      </c>
      <c r="G5354" t="s">
        <v>537</v>
      </c>
      <c r="H5354" t="s">
        <v>538</v>
      </c>
      <c r="I5354" t="s">
        <v>4526</v>
      </c>
      <c r="K5354">
        <v>6711</v>
      </c>
      <c r="L5354">
        <v>1826160167</v>
      </c>
    </row>
    <row r="5355" spans="1:12" x14ac:dyDescent="0.45">
      <c r="A5355" t="str">
        <f t="shared" si="83"/>
        <v>Croxley Green, Hertfordshire, United Kingdom</v>
      </c>
      <c r="B5355" t="s">
        <v>7802</v>
      </c>
      <c r="C5355" t="s">
        <v>7802</v>
      </c>
      <c r="D5355">
        <v>51.646999999999998</v>
      </c>
      <c r="E5355">
        <v>-0.44500000000000001</v>
      </c>
      <c r="F5355" t="s">
        <v>536</v>
      </c>
      <c r="G5355" t="s">
        <v>537</v>
      </c>
      <c r="H5355" t="s">
        <v>538</v>
      </c>
      <c r="I5355" t="s">
        <v>539</v>
      </c>
      <c r="K5355">
        <v>12562</v>
      </c>
      <c r="L5355">
        <v>1826810678</v>
      </c>
    </row>
    <row r="5356" spans="1:12" x14ac:dyDescent="0.45">
      <c r="A5356" t="str">
        <f t="shared" si="83"/>
        <v>Croydon, Croydon, United Kingdom</v>
      </c>
      <c r="B5356" t="s">
        <v>7681</v>
      </c>
      <c r="C5356" t="s">
        <v>7681</v>
      </c>
      <c r="D5356">
        <v>51.372700000000002</v>
      </c>
      <c r="E5356">
        <v>-0.1099</v>
      </c>
      <c r="F5356" t="s">
        <v>536</v>
      </c>
      <c r="G5356" t="s">
        <v>537</v>
      </c>
      <c r="H5356" t="s">
        <v>538</v>
      </c>
      <c r="I5356" t="s">
        <v>7681</v>
      </c>
      <c r="K5356">
        <v>192064</v>
      </c>
      <c r="L5356">
        <v>1826126675</v>
      </c>
    </row>
    <row r="5357" spans="1:12" x14ac:dyDescent="0.45">
      <c r="A5357" t="str">
        <f t="shared" si="83"/>
        <v>Croydon, Pennsylvania, United States</v>
      </c>
      <c r="B5357" t="s">
        <v>7681</v>
      </c>
      <c r="C5357" t="s">
        <v>7681</v>
      </c>
      <c r="D5357">
        <v>40.091099999999997</v>
      </c>
      <c r="E5357">
        <v>-74.897499999999994</v>
      </c>
      <c r="F5357" t="s">
        <v>530</v>
      </c>
      <c r="G5357" t="s">
        <v>531</v>
      </c>
      <c r="H5357" t="s">
        <v>532</v>
      </c>
      <c r="I5357" t="s">
        <v>620</v>
      </c>
      <c r="K5357">
        <v>9675</v>
      </c>
      <c r="L5357">
        <v>1840005406</v>
      </c>
    </row>
    <row r="5358" spans="1:12" x14ac:dyDescent="0.45">
      <c r="A5358" t="str">
        <f t="shared" si="83"/>
        <v>Crozet, Virginia, United States</v>
      </c>
      <c r="B5358" t="s">
        <v>7803</v>
      </c>
      <c r="C5358" t="s">
        <v>7803</v>
      </c>
      <c r="D5358">
        <v>38.064500000000002</v>
      </c>
      <c r="E5358">
        <v>-78.696200000000005</v>
      </c>
      <c r="F5358" t="s">
        <v>530</v>
      </c>
      <c r="G5358" t="s">
        <v>531</v>
      </c>
      <c r="H5358" t="s">
        <v>532</v>
      </c>
      <c r="I5358" t="s">
        <v>618</v>
      </c>
      <c r="K5358">
        <v>6526</v>
      </c>
      <c r="L5358">
        <v>1840006280</v>
      </c>
    </row>
    <row r="5359" spans="1:12" x14ac:dyDescent="0.45">
      <c r="A5359" t="str">
        <f t="shared" si="83"/>
        <v>Crumlin, Caerphilly, United Kingdom</v>
      </c>
      <c r="B5359" t="s">
        <v>7804</v>
      </c>
      <c r="C5359" t="s">
        <v>7804</v>
      </c>
      <c r="D5359">
        <v>51.6798</v>
      </c>
      <c r="E5359">
        <v>-3.1368</v>
      </c>
      <c r="F5359" t="s">
        <v>536</v>
      </c>
      <c r="G5359" t="s">
        <v>537</v>
      </c>
      <c r="H5359" t="s">
        <v>538</v>
      </c>
      <c r="I5359" t="s">
        <v>579</v>
      </c>
      <c r="K5359">
        <v>5947</v>
      </c>
      <c r="L5359">
        <v>1826791090</v>
      </c>
    </row>
    <row r="5360" spans="1:12" x14ac:dyDescent="0.45">
      <c r="A5360" t="str">
        <f t="shared" si="83"/>
        <v>Cruz Alta, Rio Grande do Sul, Brazil</v>
      </c>
      <c r="B5360" t="s">
        <v>7805</v>
      </c>
      <c r="C5360" t="s">
        <v>7805</v>
      </c>
      <c r="D5360">
        <v>-28.6386</v>
      </c>
      <c r="E5360">
        <v>-53.606400000000001</v>
      </c>
      <c r="F5360" t="s">
        <v>491</v>
      </c>
      <c r="G5360" t="s">
        <v>492</v>
      </c>
      <c r="H5360" t="s">
        <v>493</v>
      </c>
      <c r="I5360" t="s">
        <v>3101</v>
      </c>
      <c r="K5360">
        <v>62821</v>
      </c>
      <c r="L5360">
        <v>1076542905</v>
      </c>
    </row>
    <row r="5361" spans="1:12" x14ac:dyDescent="0.45">
      <c r="A5361" t="str">
        <f t="shared" si="83"/>
        <v>Cruz del Eje, Córdoba, Argentina</v>
      </c>
      <c r="B5361" t="s">
        <v>7806</v>
      </c>
      <c r="C5361" t="s">
        <v>7806</v>
      </c>
      <c r="D5361">
        <v>-30.7333</v>
      </c>
      <c r="E5361">
        <v>-64.8</v>
      </c>
      <c r="F5361" t="s">
        <v>651</v>
      </c>
      <c r="G5361" t="s">
        <v>652</v>
      </c>
      <c r="H5361" t="s">
        <v>653</v>
      </c>
      <c r="I5361" t="s">
        <v>1686</v>
      </c>
      <c r="J5361" t="s">
        <v>366</v>
      </c>
      <c r="K5361">
        <v>52172</v>
      </c>
      <c r="L5361">
        <v>1032976495</v>
      </c>
    </row>
    <row r="5362" spans="1:12" x14ac:dyDescent="0.45">
      <c r="A5362" t="str">
        <f t="shared" si="83"/>
        <v>Cruzeiro do Sul, Acre, Brazil</v>
      </c>
      <c r="B5362" t="s">
        <v>7807</v>
      </c>
      <c r="C5362" t="s">
        <v>7807</v>
      </c>
      <c r="D5362">
        <v>-7.63</v>
      </c>
      <c r="E5362">
        <v>-72.67</v>
      </c>
      <c r="F5362" t="s">
        <v>491</v>
      </c>
      <c r="G5362" t="s">
        <v>492</v>
      </c>
      <c r="H5362" t="s">
        <v>493</v>
      </c>
      <c r="I5362" t="s">
        <v>5163</v>
      </c>
      <c r="K5362">
        <v>56862</v>
      </c>
      <c r="L5362">
        <v>1076881427</v>
      </c>
    </row>
    <row r="5363" spans="1:12" x14ac:dyDescent="0.45">
      <c r="A5363" t="str">
        <f t="shared" si="83"/>
        <v>Crystal, Minnesota, United States</v>
      </c>
      <c r="B5363" t="s">
        <v>7808</v>
      </c>
      <c r="C5363" t="s">
        <v>7808</v>
      </c>
      <c r="D5363">
        <v>45.037700000000001</v>
      </c>
      <c r="E5363">
        <v>-93.359899999999996</v>
      </c>
      <c r="F5363" t="s">
        <v>530</v>
      </c>
      <c r="G5363" t="s">
        <v>531</v>
      </c>
      <c r="H5363" t="s">
        <v>532</v>
      </c>
      <c r="I5363" t="s">
        <v>1433</v>
      </c>
      <c r="K5363">
        <v>22899</v>
      </c>
      <c r="L5363">
        <v>1840006745</v>
      </c>
    </row>
    <row r="5364" spans="1:12" x14ac:dyDescent="0.45">
      <c r="A5364" t="str">
        <f t="shared" si="83"/>
        <v>Crystal City, Texas, United States</v>
      </c>
      <c r="B5364" t="s">
        <v>7809</v>
      </c>
      <c r="C5364" t="s">
        <v>7809</v>
      </c>
      <c r="D5364">
        <v>28.690899999999999</v>
      </c>
      <c r="E5364">
        <v>-99.825699999999998</v>
      </c>
      <c r="F5364" t="s">
        <v>530</v>
      </c>
      <c r="G5364" t="s">
        <v>531</v>
      </c>
      <c r="H5364" t="s">
        <v>532</v>
      </c>
      <c r="I5364" t="s">
        <v>610</v>
      </c>
      <c r="K5364">
        <v>7255</v>
      </c>
      <c r="L5364">
        <v>1840019688</v>
      </c>
    </row>
    <row r="5365" spans="1:12" x14ac:dyDescent="0.45">
      <c r="A5365" t="str">
        <f t="shared" si="83"/>
        <v>Crystal Lake, Illinois, United States</v>
      </c>
      <c r="B5365" t="s">
        <v>7810</v>
      </c>
      <c r="C5365" t="s">
        <v>7810</v>
      </c>
      <c r="D5365">
        <v>42.2333</v>
      </c>
      <c r="E5365">
        <v>-88.335099999999997</v>
      </c>
      <c r="F5365" t="s">
        <v>530</v>
      </c>
      <c r="G5365" t="s">
        <v>531</v>
      </c>
      <c r="H5365" t="s">
        <v>532</v>
      </c>
      <c r="I5365" t="s">
        <v>824</v>
      </c>
      <c r="K5365">
        <v>39829</v>
      </c>
      <c r="L5365">
        <v>1840006969</v>
      </c>
    </row>
    <row r="5366" spans="1:12" x14ac:dyDescent="0.45">
      <c r="A5366" t="str">
        <f t="shared" si="83"/>
        <v>Crystal Lake, Florida, United States</v>
      </c>
      <c r="B5366" t="s">
        <v>7810</v>
      </c>
      <c r="C5366" t="s">
        <v>7810</v>
      </c>
      <c r="D5366">
        <v>28.037099999999999</v>
      </c>
      <c r="E5366">
        <v>-81.906300000000002</v>
      </c>
      <c r="F5366" t="s">
        <v>530</v>
      </c>
      <c r="G5366" t="s">
        <v>531</v>
      </c>
      <c r="H5366" t="s">
        <v>532</v>
      </c>
      <c r="I5366" t="s">
        <v>1378</v>
      </c>
      <c r="K5366">
        <v>6671</v>
      </c>
      <c r="L5366">
        <v>1840029030</v>
      </c>
    </row>
    <row r="5367" spans="1:12" x14ac:dyDescent="0.45">
      <c r="A5367" t="str">
        <f t="shared" si="83"/>
        <v>Csongrád, Csongrád, Hungary</v>
      </c>
      <c r="B5367" t="s">
        <v>7811</v>
      </c>
      <c r="C5367" t="s">
        <v>7812</v>
      </c>
      <c r="D5367">
        <v>46.711100000000002</v>
      </c>
      <c r="E5367">
        <v>20.1403</v>
      </c>
      <c r="F5367" t="s">
        <v>641</v>
      </c>
      <c r="G5367" t="s">
        <v>642</v>
      </c>
      <c r="H5367" t="s">
        <v>643</v>
      </c>
      <c r="I5367" t="s">
        <v>7811</v>
      </c>
      <c r="J5367" t="s">
        <v>366</v>
      </c>
      <c r="K5367">
        <v>16027</v>
      </c>
      <c r="L5367">
        <v>1348885069</v>
      </c>
    </row>
    <row r="5368" spans="1:12" x14ac:dyDescent="0.45">
      <c r="A5368" t="str">
        <f t="shared" si="83"/>
        <v>Csorna, Győr-Moson-Sopron, Hungary</v>
      </c>
      <c r="B5368" t="s">
        <v>7813</v>
      </c>
      <c r="C5368" t="s">
        <v>7813</v>
      </c>
      <c r="D5368">
        <v>47.616700000000002</v>
      </c>
      <c r="E5368">
        <v>17.25</v>
      </c>
      <c r="F5368" t="s">
        <v>641</v>
      </c>
      <c r="G5368" t="s">
        <v>642</v>
      </c>
      <c r="H5368" t="s">
        <v>643</v>
      </c>
      <c r="I5368" t="s">
        <v>7814</v>
      </c>
      <c r="J5368" t="s">
        <v>366</v>
      </c>
      <c r="K5368">
        <v>10228</v>
      </c>
      <c r="L5368">
        <v>1348687588</v>
      </c>
    </row>
    <row r="5369" spans="1:12" x14ac:dyDescent="0.45">
      <c r="A5369" t="str">
        <f t="shared" si="83"/>
        <v>Cúa, Miranda, Venezuela</v>
      </c>
      <c r="B5369" t="s">
        <v>7815</v>
      </c>
      <c r="C5369" t="s">
        <v>7816</v>
      </c>
      <c r="D5369">
        <v>10.166700000000001</v>
      </c>
      <c r="E5369">
        <v>-66.883300000000006</v>
      </c>
      <c r="F5369" t="s">
        <v>702</v>
      </c>
      <c r="G5369" t="s">
        <v>703</v>
      </c>
      <c r="H5369" t="s">
        <v>704</v>
      </c>
      <c r="I5369" t="s">
        <v>6657</v>
      </c>
      <c r="J5369" t="s">
        <v>366</v>
      </c>
      <c r="K5369">
        <v>214823</v>
      </c>
      <c r="L5369">
        <v>1862770169</v>
      </c>
    </row>
    <row r="5370" spans="1:12" x14ac:dyDescent="0.45">
      <c r="A5370" t="str">
        <f t="shared" si="83"/>
        <v>Cuajinicuilapa, Guerrero, Mexico</v>
      </c>
      <c r="B5370" t="s">
        <v>7817</v>
      </c>
      <c r="C5370" t="s">
        <v>7817</v>
      </c>
      <c r="D5370">
        <v>16.471699999999998</v>
      </c>
      <c r="E5370">
        <v>-98.415300000000002</v>
      </c>
      <c r="F5370" t="s">
        <v>519</v>
      </c>
      <c r="G5370" t="s">
        <v>520</v>
      </c>
      <c r="H5370" t="s">
        <v>521</v>
      </c>
      <c r="I5370" t="s">
        <v>697</v>
      </c>
      <c r="J5370" t="s">
        <v>366</v>
      </c>
      <c r="K5370">
        <v>25922</v>
      </c>
      <c r="L5370">
        <v>1484450188</v>
      </c>
    </row>
    <row r="5371" spans="1:12" x14ac:dyDescent="0.45">
      <c r="A5371" t="str">
        <f t="shared" si="83"/>
        <v>Cuamba, Niassa, Mozambique</v>
      </c>
      <c r="B5371" t="s">
        <v>7818</v>
      </c>
      <c r="C5371" t="s">
        <v>7818</v>
      </c>
      <c r="D5371">
        <v>-14.82</v>
      </c>
      <c r="E5371">
        <v>36.5486</v>
      </c>
      <c r="F5371" t="s">
        <v>2135</v>
      </c>
      <c r="G5371" t="s">
        <v>2136</v>
      </c>
      <c r="H5371" t="s">
        <v>2137</v>
      </c>
      <c r="I5371" t="s">
        <v>7819</v>
      </c>
      <c r="K5371">
        <v>73268</v>
      </c>
      <c r="L5371">
        <v>1508862081</v>
      </c>
    </row>
    <row r="5372" spans="1:12" x14ac:dyDescent="0.45">
      <c r="A5372" t="str">
        <f t="shared" si="83"/>
        <v>Cuatro Ciénegas de Carranza, Coahuila de Zaragoza, Mexico</v>
      </c>
      <c r="B5372" t="s">
        <v>7820</v>
      </c>
      <c r="C5372" t="s">
        <v>7821</v>
      </c>
      <c r="D5372">
        <v>26.9861</v>
      </c>
      <c r="E5372">
        <v>-102.0664</v>
      </c>
      <c r="F5372" t="s">
        <v>519</v>
      </c>
      <c r="G5372" t="s">
        <v>520</v>
      </c>
      <c r="H5372" t="s">
        <v>521</v>
      </c>
      <c r="I5372" t="s">
        <v>1597</v>
      </c>
      <c r="J5372" t="s">
        <v>366</v>
      </c>
      <c r="K5372">
        <v>10309</v>
      </c>
      <c r="L5372">
        <v>1484012996</v>
      </c>
    </row>
    <row r="5373" spans="1:12" x14ac:dyDescent="0.45">
      <c r="A5373" t="str">
        <f t="shared" si="83"/>
        <v>Cuauhtémoc, Chihuahua, Mexico</v>
      </c>
      <c r="B5373" t="s">
        <v>7822</v>
      </c>
      <c r="C5373" t="s">
        <v>7823</v>
      </c>
      <c r="D5373">
        <v>28.405000000000001</v>
      </c>
      <c r="E5373">
        <v>-106.86669999999999</v>
      </c>
      <c r="F5373" t="s">
        <v>519</v>
      </c>
      <c r="G5373" t="s">
        <v>520</v>
      </c>
      <c r="H5373" t="s">
        <v>521</v>
      </c>
      <c r="I5373" t="s">
        <v>1012</v>
      </c>
      <c r="J5373" t="s">
        <v>366</v>
      </c>
      <c r="K5373">
        <v>168482</v>
      </c>
      <c r="L5373">
        <v>1484365643</v>
      </c>
    </row>
    <row r="5374" spans="1:12" x14ac:dyDescent="0.45">
      <c r="A5374" t="str">
        <f t="shared" si="83"/>
        <v>Cuauhtémoc, Colima, Mexico</v>
      </c>
      <c r="B5374" t="s">
        <v>7822</v>
      </c>
      <c r="C5374" t="s">
        <v>7823</v>
      </c>
      <c r="D5374">
        <v>19.328099999999999</v>
      </c>
      <c r="E5374">
        <v>-103.6028</v>
      </c>
      <c r="F5374" t="s">
        <v>519</v>
      </c>
      <c r="G5374" t="s">
        <v>520</v>
      </c>
      <c r="H5374" t="s">
        <v>521</v>
      </c>
      <c r="I5374" t="s">
        <v>7393</v>
      </c>
      <c r="J5374" t="s">
        <v>366</v>
      </c>
      <c r="K5374">
        <v>7513</v>
      </c>
      <c r="L5374">
        <v>1484009228</v>
      </c>
    </row>
    <row r="5375" spans="1:12" x14ac:dyDescent="0.45">
      <c r="A5375" t="str">
        <f t="shared" si="83"/>
        <v>Cuautepec de Hinojosa, Hidalgo, Mexico</v>
      </c>
      <c r="B5375" t="s">
        <v>7824</v>
      </c>
      <c r="C5375" t="s">
        <v>7824</v>
      </c>
      <c r="D5375">
        <v>20.149999999999999</v>
      </c>
      <c r="E5375">
        <v>-98.433300000000003</v>
      </c>
      <c r="F5375" t="s">
        <v>519</v>
      </c>
      <c r="G5375" t="s">
        <v>520</v>
      </c>
      <c r="H5375" t="s">
        <v>521</v>
      </c>
      <c r="I5375" t="s">
        <v>708</v>
      </c>
      <c r="J5375" t="s">
        <v>366</v>
      </c>
      <c r="K5375">
        <v>45527</v>
      </c>
      <c r="L5375">
        <v>1484413126</v>
      </c>
    </row>
    <row r="5376" spans="1:12" x14ac:dyDescent="0.45">
      <c r="A5376" t="str">
        <f t="shared" si="83"/>
        <v>Cuautitlán, México, Mexico</v>
      </c>
      <c r="B5376" t="s">
        <v>7825</v>
      </c>
      <c r="C5376" t="s">
        <v>7826</v>
      </c>
      <c r="D5376">
        <v>19.683299999999999</v>
      </c>
      <c r="E5376">
        <v>-99.183300000000003</v>
      </c>
      <c r="F5376" t="s">
        <v>519</v>
      </c>
      <c r="G5376" t="s">
        <v>520</v>
      </c>
      <c r="H5376" t="s">
        <v>521</v>
      </c>
      <c r="I5376" t="s">
        <v>692</v>
      </c>
      <c r="J5376" t="s">
        <v>366</v>
      </c>
      <c r="K5376">
        <v>110385</v>
      </c>
      <c r="L5376">
        <v>1484256075</v>
      </c>
    </row>
    <row r="5377" spans="1:12" x14ac:dyDescent="0.45">
      <c r="A5377" t="str">
        <f t="shared" si="83"/>
        <v>Cuautitlán Izcalli, México, Mexico</v>
      </c>
      <c r="B5377" t="s">
        <v>7827</v>
      </c>
      <c r="C5377" t="s">
        <v>7828</v>
      </c>
      <c r="D5377">
        <v>19.649999999999999</v>
      </c>
      <c r="E5377">
        <v>-99.25</v>
      </c>
      <c r="F5377" t="s">
        <v>519</v>
      </c>
      <c r="G5377" t="s">
        <v>520</v>
      </c>
      <c r="H5377" t="s">
        <v>521</v>
      </c>
      <c r="I5377" t="s">
        <v>692</v>
      </c>
      <c r="J5377" t="s">
        <v>366</v>
      </c>
      <c r="K5377">
        <v>511675</v>
      </c>
      <c r="L5377">
        <v>1484282338</v>
      </c>
    </row>
    <row r="5378" spans="1:12" x14ac:dyDescent="0.45">
      <c r="A5378" t="str">
        <f t="shared" si="83"/>
        <v>Cuautla, Morelos, Mexico</v>
      </c>
      <c r="B5378" t="s">
        <v>7829</v>
      </c>
      <c r="C5378" t="s">
        <v>7829</v>
      </c>
      <c r="D5378">
        <v>18.816700000000001</v>
      </c>
      <c r="E5378">
        <v>-98.95</v>
      </c>
      <c r="F5378" t="s">
        <v>519</v>
      </c>
      <c r="G5378" t="s">
        <v>520</v>
      </c>
      <c r="H5378" t="s">
        <v>521</v>
      </c>
      <c r="I5378" t="s">
        <v>1637</v>
      </c>
      <c r="J5378" t="s">
        <v>366</v>
      </c>
      <c r="K5378">
        <v>175208</v>
      </c>
      <c r="L5378">
        <v>1484359683</v>
      </c>
    </row>
    <row r="5379" spans="1:12" x14ac:dyDescent="0.45">
      <c r="A5379" t="str">
        <f t="shared" ref="A5379:A5442" si="84">CONCATENATE(B5379,", ",I5379,", ",F5379)</f>
        <v>Cubal, Benguela, Angola</v>
      </c>
      <c r="B5379" t="s">
        <v>7830</v>
      </c>
      <c r="C5379" t="s">
        <v>7830</v>
      </c>
      <c r="D5379">
        <v>-13.0396</v>
      </c>
      <c r="E5379">
        <v>14.24</v>
      </c>
      <c r="F5379" t="s">
        <v>1809</v>
      </c>
      <c r="G5379" t="s">
        <v>1810</v>
      </c>
      <c r="H5379" t="s">
        <v>1811</v>
      </c>
      <c r="I5379" t="s">
        <v>4148</v>
      </c>
      <c r="K5379">
        <v>4837</v>
      </c>
      <c r="L5379">
        <v>1024580158</v>
      </c>
    </row>
    <row r="5380" spans="1:12" x14ac:dyDescent="0.45">
      <c r="A5380" t="str">
        <f t="shared" si="84"/>
        <v>Cubatão, São Paulo, Brazil</v>
      </c>
      <c r="B5380" t="s">
        <v>7831</v>
      </c>
      <c r="C5380" t="s">
        <v>7832</v>
      </c>
      <c r="D5380">
        <v>-23.895299999999999</v>
      </c>
      <c r="E5380">
        <v>-46.425600000000003</v>
      </c>
      <c r="F5380" t="s">
        <v>491</v>
      </c>
      <c r="G5380" t="s">
        <v>492</v>
      </c>
      <c r="H5380" t="s">
        <v>493</v>
      </c>
      <c r="I5380" t="s">
        <v>801</v>
      </c>
      <c r="K5380">
        <v>127006</v>
      </c>
      <c r="L5380">
        <v>1076384228</v>
      </c>
    </row>
    <row r="5381" spans="1:12" x14ac:dyDescent="0.45">
      <c r="A5381" t="str">
        <f t="shared" si="84"/>
        <v>Čučer-Sandevo, Čučer-Sandevo, Macedonia</v>
      </c>
      <c r="B5381" t="s">
        <v>7833</v>
      </c>
      <c r="C5381" t="s">
        <v>7834</v>
      </c>
      <c r="D5381">
        <v>42.101999999999997</v>
      </c>
      <c r="E5381">
        <v>21.384599999999999</v>
      </c>
      <c r="F5381" t="s">
        <v>2246</v>
      </c>
      <c r="G5381" t="s">
        <v>2247</v>
      </c>
      <c r="H5381" t="s">
        <v>2248</v>
      </c>
      <c r="I5381" t="s">
        <v>7833</v>
      </c>
      <c r="J5381" t="s">
        <v>378</v>
      </c>
      <c r="L5381">
        <v>1807969277</v>
      </c>
    </row>
    <row r="5382" spans="1:12" x14ac:dyDescent="0.45">
      <c r="A5382" t="str">
        <f t="shared" si="84"/>
        <v>Cúcuta, Norte de Santander, Colombia</v>
      </c>
      <c r="B5382" t="s">
        <v>7835</v>
      </c>
      <c r="C5382" t="s">
        <v>7836</v>
      </c>
      <c r="D5382">
        <v>7.9074999999999998</v>
      </c>
      <c r="E5382">
        <v>-72.5047</v>
      </c>
      <c r="F5382" t="s">
        <v>2294</v>
      </c>
      <c r="G5382" t="s">
        <v>2295</v>
      </c>
      <c r="H5382" t="s">
        <v>2296</v>
      </c>
      <c r="I5382" t="s">
        <v>7837</v>
      </c>
      <c r="J5382" t="s">
        <v>378</v>
      </c>
      <c r="K5382">
        <v>750000</v>
      </c>
      <c r="L5382">
        <v>1170743755</v>
      </c>
    </row>
    <row r="5383" spans="1:12" x14ac:dyDescent="0.45">
      <c r="A5383" t="str">
        <f t="shared" si="84"/>
        <v>Cudahy, California, United States</v>
      </c>
      <c r="B5383" t="s">
        <v>7838</v>
      </c>
      <c r="C5383" t="s">
        <v>7838</v>
      </c>
      <c r="D5383">
        <v>33.963099999999997</v>
      </c>
      <c r="E5383">
        <v>-118.18300000000001</v>
      </c>
      <c r="F5383" t="s">
        <v>530</v>
      </c>
      <c r="G5383" t="s">
        <v>531</v>
      </c>
      <c r="H5383" t="s">
        <v>532</v>
      </c>
      <c r="I5383" t="s">
        <v>754</v>
      </c>
      <c r="K5383">
        <v>23569</v>
      </c>
      <c r="L5383">
        <v>1840019242</v>
      </c>
    </row>
    <row r="5384" spans="1:12" x14ac:dyDescent="0.45">
      <c r="A5384" t="str">
        <f t="shared" si="84"/>
        <v>Cudahy, Wisconsin, United States</v>
      </c>
      <c r="B5384" t="s">
        <v>7838</v>
      </c>
      <c r="C5384" t="s">
        <v>7838</v>
      </c>
      <c r="D5384">
        <v>42.9467</v>
      </c>
      <c r="E5384">
        <v>-87.864099999999993</v>
      </c>
      <c r="F5384" t="s">
        <v>530</v>
      </c>
      <c r="G5384" t="s">
        <v>531</v>
      </c>
      <c r="H5384" t="s">
        <v>532</v>
      </c>
      <c r="I5384" t="s">
        <v>1611</v>
      </c>
      <c r="K5384">
        <v>18104</v>
      </c>
      <c r="L5384">
        <v>1840003045</v>
      </c>
    </row>
    <row r="5385" spans="1:12" x14ac:dyDescent="0.45">
      <c r="A5385" t="str">
        <f t="shared" si="84"/>
        <v>Cuddalore, Tamil Nādu, India</v>
      </c>
      <c r="B5385" t="s">
        <v>7839</v>
      </c>
      <c r="C5385" t="s">
        <v>7839</v>
      </c>
      <c r="D5385">
        <v>11.75</v>
      </c>
      <c r="E5385">
        <v>79.75</v>
      </c>
      <c r="F5385" t="s">
        <v>626</v>
      </c>
      <c r="G5385" t="s">
        <v>627</v>
      </c>
      <c r="H5385" t="s">
        <v>628</v>
      </c>
      <c r="I5385" t="s">
        <v>6774</v>
      </c>
      <c r="K5385">
        <v>173676</v>
      </c>
      <c r="L5385">
        <v>1356544008</v>
      </c>
    </row>
    <row r="5386" spans="1:12" x14ac:dyDescent="0.45">
      <c r="A5386" t="str">
        <f t="shared" si="84"/>
        <v>Cuddapah, Andhra Pradesh, India</v>
      </c>
      <c r="B5386" t="s">
        <v>7840</v>
      </c>
      <c r="C5386" t="s">
        <v>7840</v>
      </c>
      <c r="D5386">
        <v>14.466699999999999</v>
      </c>
      <c r="E5386">
        <v>78.816699999999997</v>
      </c>
      <c r="F5386" t="s">
        <v>626</v>
      </c>
      <c r="G5386" t="s">
        <v>627</v>
      </c>
      <c r="H5386" t="s">
        <v>628</v>
      </c>
      <c r="I5386" t="s">
        <v>816</v>
      </c>
      <c r="K5386">
        <v>344893</v>
      </c>
      <c r="L5386">
        <v>1356360140</v>
      </c>
    </row>
    <row r="5387" spans="1:12" x14ac:dyDescent="0.45">
      <c r="A5387" t="str">
        <f t="shared" si="84"/>
        <v>Cuddington, Cheshire West and Chester, United Kingdom</v>
      </c>
      <c r="B5387" t="s">
        <v>7841</v>
      </c>
      <c r="C5387" t="s">
        <v>7841</v>
      </c>
      <c r="D5387">
        <v>53.24</v>
      </c>
      <c r="E5387">
        <v>-2.6</v>
      </c>
      <c r="F5387" t="s">
        <v>536</v>
      </c>
      <c r="G5387" t="s">
        <v>537</v>
      </c>
      <c r="H5387" t="s">
        <v>538</v>
      </c>
      <c r="I5387" t="s">
        <v>6821</v>
      </c>
      <c r="K5387">
        <v>5333</v>
      </c>
      <c r="L5387">
        <v>1826034617</v>
      </c>
    </row>
    <row r="5388" spans="1:12" x14ac:dyDescent="0.45">
      <c r="A5388" t="str">
        <f t="shared" si="84"/>
        <v>Cudworth, Barnsley, United Kingdom</v>
      </c>
      <c r="B5388" t="s">
        <v>7842</v>
      </c>
      <c r="C5388" t="s">
        <v>7842</v>
      </c>
      <c r="D5388">
        <v>53.578400000000002</v>
      </c>
      <c r="E5388">
        <v>-1.4149</v>
      </c>
      <c r="F5388" t="s">
        <v>536</v>
      </c>
      <c r="G5388" t="s">
        <v>537</v>
      </c>
      <c r="H5388" t="s">
        <v>538</v>
      </c>
      <c r="I5388" t="s">
        <v>3629</v>
      </c>
      <c r="K5388">
        <v>10977</v>
      </c>
      <c r="L5388">
        <v>1826159228</v>
      </c>
    </row>
    <row r="5389" spans="1:12" x14ac:dyDescent="0.45">
      <c r="A5389" t="str">
        <f t="shared" si="84"/>
        <v>Cuenca, Azuay, Ecuador</v>
      </c>
      <c r="B5389" t="s">
        <v>7843</v>
      </c>
      <c r="C5389" t="s">
        <v>7843</v>
      </c>
      <c r="D5389">
        <v>-2.8974000000000002</v>
      </c>
      <c r="E5389">
        <v>-79.004499999999993</v>
      </c>
      <c r="F5389" t="s">
        <v>1415</v>
      </c>
      <c r="G5389" t="s">
        <v>1416</v>
      </c>
      <c r="H5389" t="s">
        <v>1417</v>
      </c>
      <c r="I5389" t="s">
        <v>7844</v>
      </c>
      <c r="J5389" t="s">
        <v>378</v>
      </c>
      <c r="K5389">
        <v>329928</v>
      </c>
      <c r="L5389">
        <v>1218041020</v>
      </c>
    </row>
    <row r="5390" spans="1:12" x14ac:dyDescent="0.45">
      <c r="A5390" t="str">
        <f t="shared" si="84"/>
        <v>Cuencamé de Ceniceros, Durango, Mexico</v>
      </c>
      <c r="B5390" t="s">
        <v>7845</v>
      </c>
      <c r="C5390" t="s">
        <v>7846</v>
      </c>
      <c r="D5390">
        <v>24.866700000000002</v>
      </c>
      <c r="E5390">
        <v>-103.7</v>
      </c>
      <c r="F5390" t="s">
        <v>519</v>
      </c>
      <c r="G5390" t="s">
        <v>520</v>
      </c>
      <c r="H5390" t="s">
        <v>521</v>
      </c>
      <c r="I5390" t="s">
        <v>6044</v>
      </c>
      <c r="J5390" t="s">
        <v>366</v>
      </c>
      <c r="K5390">
        <v>9848</v>
      </c>
      <c r="L5390">
        <v>1484919654</v>
      </c>
    </row>
    <row r="5391" spans="1:12" x14ac:dyDescent="0.45">
      <c r="A5391" t="str">
        <f t="shared" si="84"/>
        <v>Cuerámaro, Guanajuato, Mexico</v>
      </c>
      <c r="B5391" t="s">
        <v>7847</v>
      </c>
      <c r="C5391" t="s">
        <v>7848</v>
      </c>
      <c r="D5391">
        <v>20.625800000000002</v>
      </c>
      <c r="E5391">
        <v>-101.6739</v>
      </c>
      <c r="F5391" t="s">
        <v>519</v>
      </c>
      <c r="G5391" t="s">
        <v>520</v>
      </c>
      <c r="H5391" t="s">
        <v>521</v>
      </c>
      <c r="I5391" t="s">
        <v>522</v>
      </c>
      <c r="J5391" t="s">
        <v>366</v>
      </c>
      <c r="K5391">
        <v>25610</v>
      </c>
      <c r="L5391">
        <v>1484743958</v>
      </c>
    </row>
    <row r="5392" spans="1:12" x14ac:dyDescent="0.45">
      <c r="A5392" t="str">
        <f t="shared" si="84"/>
        <v>Cuernavaca, Morelos, Mexico</v>
      </c>
      <c r="B5392" t="s">
        <v>7849</v>
      </c>
      <c r="C5392" t="s">
        <v>7849</v>
      </c>
      <c r="D5392">
        <v>18.918600000000001</v>
      </c>
      <c r="E5392">
        <v>-99.234200000000001</v>
      </c>
      <c r="F5392" t="s">
        <v>519</v>
      </c>
      <c r="G5392" t="s">
        <v>520</v>
      </c>
      <c r="H5392" t="s">
        <v>521</v>
      </c>
      <c r="I5392" t="s">
        <v>1637</v>
      </c>
      <c r="J5392" t="s">
        <v>378</v>
      </c>
      <c r="K5392">
        <v>366321</v>
      </c>
      <c r="L5392">
        <v>1484926471</v>
      </c>
    </row>
    <row r="5393" spans="1:12" x14ac:dyDescent="0.45">
      <c r="A5393" t="str">
        <f t="shared" si="84"/>
        <v>Cuero, Texas, United States</v>
      </c>
      <c r="B5393" t="s">
        <v>7850</v>
      </c>
      <c r="C5393" t="s">
        <v>7850</v>
      </c>
      <c r="D5393">
        <v>29.102399999999999</v>
      </c>
      <c r="E5393">
        <v>-97.287099999999995</v>
      </c>
      <c r="F5393" t="s">
        <v>530</v>
      </c>
      <c r="G5393" t="s">
        <v>531</v>
      </c>
      <c r="H5393" t="s">
        <v>532</v>
      </c>
      <c r="I5393" t="s">
        <v>610</v>
      </c>
      <c r="K5393">
        <v>9749</v>
      </c>
      <c r="L5393">
        <v>1840019676</v>
      </c>
    </row>
    <row r="5394" spans="1:12" x14ac:dyDescent="0.45">
      <c r="A5394" t="str">
        <f t="shared" si="84"/>
        <v>Cuevas del Almanzora, Andalusia, Spain</v>
      </c>
      <c r="B5394" t="s">
        <v>7851</v>
      </c>
      <c r="C5394" t="s">
        <v>7851</v>
      </c>
      <c r="D5394">
        <v>37.296900000000001</v>
      </c>
      <c r="E5394">
        <v>-1.8796999999999999</v>
      </c>
      <c r="F5394" t="s">
        <v>436</v>
      </c>
      <c r="G5394" t="s">
        <v>437</v>
      </c>
      <c r="H5394" t="s">
        <v>438</v>
      </c>
      <c r="I5394" t="s">
        <v>1546</v>
      </c>
      <c r="K5394">
        <v>14081</v>
      </c>
      <c r="L5394">
        <v>1724152622</v>
      </c>
    </row>
    <row r="5395" spans="1:12" x14ac:dyDescent="0.45">
      <c r="A5395" t="str">
        <f t="shared" si="84"/>
        <v>Cuevo, Santa Cruz, Bolivia</v>
      </c>
      <c r="B5395" t="s">
        <v>7852</v>
      </c>
      <c r="C5395" t="s">
        <v>7852</v>
      </c>
      <c r="D5395">
        <v>-20.454699999999999</v>
      </c>
      <c r="E5395">
        <v>-63.518900000000002</v>
      </c>
      <c r="F5395" t="s">
        <v>726</v>
      </c>
      <c r="G5395" t="s">
        <v>727</v>
      </c>
      <c r="H5395" t="s">
        <v>728</v>
      </c>
      <c r="I5395" t="s">
        <v>2535</v>
      </c>
      <c r="K5395">
        <v>1637</v>
      </c>
      <c r="L5395">
        <v>1068137787</v>
      </c>
    </row>
    <row r="5396" spans="1:12" x14ac:dyDescent="0.45">
      <c r="A5396" t="str">
        <f t="shared" si="84"/>
        <v>Cugir, Alba, Romania</v>
      </c>
      <c r="B5396" t="s">
        <v>7853</v>
      </c>
      <c r="C5396" t="s">
        <v>7853</v>
      </c>
      <c r="D5396">
        <v>45.843600000000002</v>
      </c>
      <c r="E5396">
        <v>23.363600000000002</v>
      </c>
      <c r="F5396" t="s">
        <v>665</v>
      </c>
      <c r="G5396" t="s">
        <v>666</v>
      </c>
      <c r="H5396" t="s">
        <v>667</v>
      </c>
      <c r="I5396" t="s">
        <v>668</v>
      </c>
      <c r="K5396">
        <v>21376</v>
      </c>
      <c r="L5396">
        <v>1642368746</v>
      </c>
    </row>
    <row r="5397" spans="1:12" x14ac:dyDescent="0.45">
      <c r="A5397" t="str">
        <f t="shared" si="84"/>
        <v>Cuiabá, Mato Grosso, Brazil</v>
      </c>
      <c r="B5397" t="s">
        <v>7854</v>
      </c>
      <c r="C5397" t="s">
        <v>7855</v>
      </c>
      <c r="D5397">
        <v>-15.595800000000001</v>
      </c>
      <c r="E5397">
        <v>-56.096899999999998</v>
      </c>
      <c r="F5397" t="s">
        <v>491</v>
      </c>
      <c r="G5397" t="s">
        <v>492</v>
      </c>
      <c r="H5397" t="s">
        <v>493</v>
      </c>
      <c r="I5397" t="s">
        <v>1684</v>
      </c>
      <c r="J5397" t="s">
        <v>378</v>
      </c>
      <c r="K5397">
        <v>585367</v>
      </c>
      <c r="L5397">
        <v>1076112309</v>
      </c>
    </row>
    <row r="5398" spans="1:12" x14ac:dyDescent="0.45">
      <c r="A5398" t="str">
        <f t="shared" si="84"/>
        <v>Cuilapa, Santa Rosa, Guatemala</v>
      </c>
      <c r="B5398" t="s">
        <v>7856</v>
      </c>
      <c r="C5398" t="s">
        <v>7856</v>
      </c>
      <c r="D5398">
        <v>14.279</v>
      </c>
      <c r="E5398">
        <v>-90.298000000000002</v>
      </c>
      <c r="F5398" t="s">
        <v>2123</v>
      </c>
      <c r="G5398" t="s">
        <v>2124</v>
      </c>
      <c r="H5398" t="s">
        <v>2125</v>
      </c>
      <c r="I5398" t="s">
        <v>7857</v>
      </c>
      <c r="J5398" t="s">
        <v>378</v>
      </c>
      <c r="K5398">
        <v>16484</v>
      </c>
      <c r="L5398">
        <v>1320810416</v>
      </c>
    </row>
    <row r="5399" spans="1:12" x14ac:dyDescent="0.45">
      <c r="A5399" t="str">
        <f t="shared" si="84"/>
        <v>Cuito, Bié, Angola</v>
      </c>
      <c r="B5399" t="s">
        <v>7858</v>
      </c>
      <c r="C5399" t="s">
        <v>7858</v>
      </c>
      <c r="D5399">
        <v>-12.38</v>
      </c>
      <c r="E5399">
        <v>16.940000000000001</v>
      </c>
      <c r="F5399" t="s">
        <v>1809</v>
      </c>
      <c r="G5399" t="s">
        <v>1810</v>
      </c>
      <c r="H5399" t="s">
        <v>1811</v>
      </c>
      <c r="I5399" t="s">
        <v>5909</v>
      </c>
      <c r="J5399" t="s">
        <v>378</v>
      </c>
      <c r="K5399">
        <v>114286</v>
      </c>
      <c r="L5399">
        <v>1024939858</v>
      </c>
    </row>
    <row r="5400" spans="1:12" x14ac:dyDescent="0.45">
      <c r="A5400" t="str">
        <f t="shared" si="84"/>
        <v>Cuito Cuanavale, Kuando Kubango, Angola</v>
      </c>
      <c r="B5400" t="s">
        <v>7859</v>
      </c>
      <c r="C5400" t="s">
        <v>7859</v>
      </c>
      <c r="D5400">
        <v>-15.159599999999999</v>
      </c>
      <c r="E5400">
        <v>19.170000000000002</v>
      </c>
      <c r="F5400" t="s">
        <v>1809</v>
      </c>
      <c r="G5400" t="s">
        <v>1810</v>
      </c>
      <c r="H5400" t="s">
        <v>1811</v>
      </c>
      <c r="I5400" t="s">
        <v>7860</v>
      </c>
      <c r="K5400">
        <v>149</v>
      </c>
      <c r="L5400">
        <v>1024195525</v>
      </c>
    </row>
    <row r="5401" spans="1:12" x14ac:dyDescent="0.45">
      <c r="A5401" t="str">
        <f t="shared" si="84"/>
        <v>Cuitzeo del Porvenir, Michoacán de Ocampo, Mexico</v>
      </c>
      <c r="B5401" t="s">
        <v>7861</v>
      </c>
      <c r="C5401" t="s">
        <v>7861</v>
      </c>
      <c r="D5401">
        <v>19.968599999999999</v>
      </c>
      <c r="E5401">
        <v>-101.13939999999999</v>
      </c>
      <c r="F5401" t="s">
        <v>519</v>
      </c>
      <c r="G5401" t="s">
        <v>520</v>
      </c>
      <c r="H5401" t="s">
        <v>521</v>
      </c>
      <c r="I5401" t="s">
        <v>2179</v>
      </c>
      <c r="J5401" t="s">
        <v>366</v>
      </c>
      <c r="K5401">
        <v>28227</v>
      </c>
      <c r="L5401">
        <v>1484718007</v>
      </c>
    </row>
    <row r="5402" spans="1:12" x14ac:dyDescent="0.45">
      <c r="A5402" t="str">
        <f t="shared" si="84"/>
        <v>Cukai, Terengganu, Malaysia</v>
      </c>
      <c r="B5402" t="s">
        <v>7862</v>
      </c>
      <c r="C5402" t="s">
        <v>7862</v>
      </c>
      <c r="D5402">
        <v>4.2332000000000001</v>
      </c>
      <c r="E5402">
        <v>103.4479</v>
      </c>
      <c r="F5402" t="s">
        <v>1653</v>
      </c>
      <c r="G5402" t="s">
        <v>1654</v>
      </c>
      <c r="H5402" t="s">
        <v>1655</v>
      </c>
      <c r="I5402" t="s">
        <v>7863</v>
      </c>
      <c r="K5402">
        <v>82425</v>
      </c>
      <c r="L5402">
        <v>1458033606</v>
      </c>
    </row>
    <row r="5403" spans="1:12" x14ac:dyDescent="0.45">
      <c r="A5403" t="str">
        <f t="shared" si="84"/>
        <v>Culcheth, Warrington, United Kingdom</v>
      </c>
      <c r="B5403" t="s">
        <v>7864</v>
      </c>
      <c r="C5403" t="s">
        <v>7864</v>
      </c>
      <c r="D5403">
        <v>53.451700000000002</v>
      </c>
      <c r="E5403">
        <v>-2.5217999999999998</v>
      </c>
      <c r="F5403" t="s">
        <v>536</v>
      </c>
      <c r="G5403" t="s">
        <v>537</v>
      </c>
      <c r="H5403" t="s">
        <v>538</v>
      </c>
      <c r="I5403" t="s">
        <v>2200</v>
      </c>
      <c r="K5403">
        <v>11454</v>
      </c>
      <c r="L5403">
        <v>1826044537</v>
      </c>
    </row>
    <row r="5404" spans="1:12" x14ac:dyDescent="0.45">
      <c r="A5404" t="str">
        <f t="shared" si="84"/>
        <v>Culiacán, Sinaloa, Mexico</v>
      </c>
      <c r="B5404" t="s">
        <v>7865</v>
      </c>
      <c r="C5404" t="s">
        <v>7866</v>
      </c>
      <c r="D5404">
        <v>24.806899999999999</v>
      </c>
      <c r="E5404">
        <v>-107.3939</v>
      </c>
      <c r="F5404" t="s">
        <v>519</v>
      </c>
      <c r="G5404" t="s">
        <v>520</v>
      </c>
      <c r="H5404" t="s">
        <v>521</v>
      </c>
      <c r="I5404" t="s">
        <v>1697</v>
      </c>
      <c r="J5404" t="s">
        <v>378</v>
      </c>
      <c r="K5404">
        <v>785800</v>
      </c>
      <c r="L5404">
        <v>1484516810</v>
      </c>
    </row>
    <row r="5405" spans="1:12" x14ac:dyDescent="0.45">
      <c r="A5405" t="str">
        <f t="shared" si="84"/>
        <v>Cullercoats, North Tyneside, United Kingdom</v>
      </c>
      <c r="B5405" t="s">
        <v>7867</v>
      </c>
      <c r="C5405" t="s">
        <v>7867</v>
      </c>
      <c r="D5405">
        <v>55.033000000000001</v>
      </c>
      <c r="E5405">
        <v>-1.4330000000000001</v>
      </c>
      <c r="F5405" t="s">
        <v>536</v>
      </c>
      <c r="G5405" t="s">
        <v>537</v>
      </c>
      <c r="H5405" t="s">
        <v>538</v>
      </c>
      <c r="I5405" t="s">
        <v>7868</v>
      </c>
      <c r="K5405">
        <v>9202</v>
      </c>
      <c r="L5405">
        <v>1826802473</v>
      </c>
    </row>
    <row r="5406" spans="1:12" x14ac:dyDescent="0.45">
      <c r="A5406" t="str">
        <f t="shared" si="84"/>
        <v>Cullman, Alabama, United States</v>
      </c>
      <c r="B5406" t="s">
        <v>7869</v>
      </c>
      <c r="C5406" t="s">
        <v>7869</v>
      </c>
      <c r="D5406">
        <v>34.177700000000002</v>
      </c>
      <c r="E5406">
        <v>-86.840699999999998</v>
      </c>
      <c r="F5406" t="s">
        <v>530</v>
      </c>
      <c r="G5406" t="s">
        <v>531</v>
      </c>
      <c r="H5406" t="s">
        <v>532</v>
      </c>
      <c r="I5406" t="s">
        <v>1371</v>
      </c>
      <c r="K5406">
        <v>19920</v>
      </c>
      <c r="L5406">
        <v>1840001354</v>
      </c>
    </row>
    <row r="5407" spans="1:12" x14ac:dyDescent="0.45">
      <c r="A5407" t="str">
        <f t="shared" si="84"/>
        <v>Cullompton, Devon, United Kingdom</v>
      </c>
      <c r="B5407" t="s">
        <v>7870</v>
      </c>
      <c r="C5407" t="s">
        <v>7870</v>
      </c>
      <c r="D5407">
        <v>50.854999999999997</v>
      </c>
      <c r="E5407">
        <v>-3.3929999999999998</v>
      </c>
      <c r="F5407" t="s">
        <v>536</v>
      </c>
      <c r="G5407" t="s">
        <v>537</v>
      </c>
      <c r="H5407" t="s">
        <v>538</v>
      </c>
      <c r="I5407" t="s">
        <v>2809</v>
      </c>
      <c r="K5407">
        <v>8499</v>
      </c>
      <c r="L5407">
        <v>1826414120</v>
      </c>
    </row>
    <row r="5408" spans="1:12" x14ac:dyDescent="0.45">
      <c r="A5408" t="str">
        <f t="shared" si="84"/>
        <v>Cullowhee, North Carolina, United States</v>
      </c>
      <c r="B5408" t="s">
        <v>7871</v>
      </c>
      <c r="C5408" t="s">
        <v>7871</v>
      </c>
      <c r="D5408">
        <v>35.310699999999997</v>
      </c>
      <c r="E5408">
        <v>-83.1815</v>
      </c>
      <c r="F5408" t="s">
        <v>530</v>
      </c>
      <c r="G5408" t="s">
        <v>531</v>
      </c>
      <c r="H5408" t="s">
        <v>532</v>
      </c>
      <c r="I5408" t="s">
        <v>589</v>
      </c>
      <c r="K5408">
        <v>6139</v>
      </c>
      <c r="L5408">
        <v>1840013072</v>
      </c>
    </row>
    <row r="5409" spans="1:12" x14ac:dyDescent="0.45">
      <c r="A5409" t="str">
        <f t="shared" si="84"/>
        <v>Culpeper, Virginia, United States</v>
      </c>
      <c r="B5409" t="s">
        <v>7872</v>
      </c>
      <c r="C5409" t="s">
        <v>7872</v>
      </c>
      <c r="D5409">
        <v>38.470500000000001</v>
      </c>
      <c r="E5409">
        <v>-78.000100000000003</v>
      </c>
      <c r="F5409" t="s">
        <v>530</v>
      </c>
      <c r="G5409" t="s">
        <v>531</v>
      </c>
      <c r="H5409" t="s">
        <v>532</v>
      </c>
      <c r="I5409" t="s">
        <v>618</v>
      </c>
      <c r="K5409">
        <v>20485</v>
      </c>
      <c r="L5409">
        <v>1840006169</v>
      </c>
    </row>
    <row r="5410" spans="1:12" x14ac:dyDescent="0.45">
      <c r="A5410" t="str">
        <f t="shared" si="84"/>
        <v>Culver City, California, United States</v>
      </c>
      <c r="B5410" t="s">
        <v>7873</v>
      </c>
      <c r="C5410" t="s">
        <v>7873</v>
      </c>
      <c r="D5410">
        <v>34.005800000000001</v>
      </c>
      <c r="E5410">
        <v>-118.3968</v>
      </c>
      <c r="F5410" t="s">
        <v>530</v>
      </c>
      <c r="G5410" t="s">
        <v>531</v>
      </c>
      <c r="H5410" t="s">
        <v>532</v>
      </c>
      <c r="I5410" t="s">
        <v>754</v>
      </c>
      <c r="K5410">
        <v>39185</v>
      </c>
      <c r="L5410">
        <v>1840019243</v>
      </c>
    </row>
    <row r="5411" spans="1:12" x14ac:dyDescent="0.45">
      <c r="A5411" t="str">
        <f t="shared" si="84"/>
        <v>Cumaná, Sucre, Venezuela</v>
      </c>
      <c r="B5411" t="s">
        <v>7874</v>
      </c>
      <c r="C5411" t="s">
        <v>7875</v>
      </c>
      <c r="D5411">
        <v>10.45</v>
      </c>
      <c r="E5411">
        <v>-64.166700000000006</v>
      </c>
      <c r="F5411" t="s">
        <v>702</v>
      </c>
      <c r="G5411" t="s">
        <v>703</v>
      </c>
      <c r="H5411" t="s">
        <v>704</v>
      </c>
      <c r="I5411" t="s">
        <v>6242</v>
      </c>
      <c r="J5411" t="s">
        <v>378</v>
      </c>
      <c r="K5411">
        <v>374706</v>
      </c>
      <c r="L5411">
        <v>1862583279</v>
      </c>
    </row>
    <row r="5412" spans="1:12" x14ac:dyDescent="0.45">
      <c r="A5412" t="str">
        <f t="shared" si="84"/>
        <v>Cumberland, Maryland, United States</v>
      </c>
      <c r="B5412" t="s">
        <v>7876</v>
      </c>
      <c r="C5412" t="s">
        <v>7876</v>
      </c>
      <c r="D5412">
        <v>39.651499999999999</v>
      </c>
      <c r="E5412">
        <v>-78.758499999999998</v>
      </c>
      <c r="F5412" t="s">
        <v>530</v>
      </c>
      <c r="G5412" t="s">
        <v>531</v>
      </c>
      <c r="H5412" t="s">
        <v>532</v>
      </c>
      <c r="I5412" t="s">
        <v>588</v>
      </c>
      <c r="K5412">
        <v>47980</v>
      </c>
      <c r="L5412">
        <v>1840005621</v>
      </c>
    </row>
    <row r="5413" spans="1:12" x14ac:dyDescent="0.45">
      <c r="A5413" t="str">
        <f t="shared" si="84"/>
        <v>Cumberland, Rhode Island, United States</v>
      </c>
      <c r="B5413" t="s">
        <v>7876</v>
      </c>
      <c r="C5413" t="s">
        <v>7876</v>
      </c>
      <c r="D5413">
        <v>41.970300000000002</v>
      </c>
      <c r="E5413">
        <v>-71.419799999999995</v>
      </c>
      <c r="F5413" t="s">
        <v>530</v>
      </c>
      <c r="G5413" t="s">
        <v>531</v>
      </c>
      <c r="H5413" t="s">
        <v>532</v>
      </c>
      <c r="I5413" t="s">
        <v>3666</v>
      </c>
      <c r="K5413">
        <v>34652</v>
      </c>
      <c r="L5413">
        <v>1840066127</v>
      </c>
    </row>
    <row r="5414" spans="1:12" x14ac:dyDescent="0.45">
      <c r="A5414" t="str">
        <f t="shared" si="84"/>
        <v>Cumberland, Maine, United States</v>
      </c>
      <c r="B5414" t="s">
        <v>7876</v>
      </c>
      <c r="C5414" t="s">
        <v>7876</v>
      </c>
      <c r="D5414">
        <v>43.793300000000002</v>
      </c>
      <c r="E5414">
        <v>-70.257999999999996</v>
      </c>
      <c r="F5414" t="s">
        <v>530</v>
      </c>
      <c r="G5414" t="s">
        <v>531</v>
      </c>
      <c r="H5414" t="s">
        <v>532</v>
      </c>
      <c r="I5414" t="s">
        <v>2721</v>
      </c>
      <c r="K5414">
        <v>7855</v>
      </c>
      <c r="L5414">
        <v>1840066197</v>
      </c>
    </row>
    <row r="5415" spans="1:12" x14ac:dyDescent="0.45">
      <c r="A5415" t="str">
        <f t="shared" si="84"/>
        <v>Cumberland, Pennsylvania, United States</v>
      </c>
      <c r="B5415" t="s">
        <v>7876</v>
      </c>
      <c r="C5415" t="s">
        <v>7876</v>
      </c>
      <c r="D5415">
        <v>39.891500000000001</v>
      </c>
      <c r="E5415">
        <v>-79.989800000000002</v>
      </c>
      <c r="F5415" t="s">
        <v>530</v>
      </c>
      <c r="G5415" t="s">
        <v>531</v>
      </c>
      <c r="H5415" t="s">
        <v>532</v>
      </c>
      <c r="I5415" t="s">
        <v>620</v>
      </c>
      <c r="K5415">
        <v>6334</v>
      </c>
      <c r="L5415">
        <v>1840142434</v>
      </c>
    </row>
    <row r="5416" spans="1:12" x14ac:dyDescent="0.45">
      <c r="A5416" t="str">
        <f t="shared" si="84"/>
        <v>Cumberland, Indiana, United States</v>
      </c>
      <c r="B5416" t="s">
        <v>7876</v>
      </c>
      <c r="C5416" t="s">
        <v>7876</v>
      </c>
      <c r="D5416">
        <v>39.784399999999998</v>
      </c>
      <c r="E5416">
        <v>-85.945800000000006</v>
      </c>
      <c r="F5416" t="s">
        <v>530</v>
      </c>
      <c r="G5416" t="s">
        <v>531</v>
      </c>
      <c r="H5416" t="s">
        <v>532</v>
      </c>
      <c r="I5416" t="s">
        <v>1964</v>
      </c>
      <c r="K5416">
        <v>6017</v>
      </c>
      <c r="L5416">
        <v>1840009532</v>
      </c>
    </row>
    <row r="5417" spans="1:12" x14ac:dyDescent="0.45">
      <c r="A5417" t="str">
        <f t="shared" si="84"/>
        <v>Cumberland Hill, Rhode Island, United States</v>
      </c>
      <c r="B5417" t="s">
        <v>7877</v>
      </c>
      <c r="C5417" t="s">
        <v>7877</v>
      </c>
      <c r="D5417">
        <v>41.973599999999998</v>
      </c>
      <c r="E5417">
        <v>-71.460499999999996</v>
      </c>
      <c r="F5417" t="s">
        <v>530</v>
      </c>
      <c r="G5417" t="s">
        <v>531</v>
      </c>
      <c r="H5417" t="s">
        <v>532</v>
      </c>
      <c r="I5417" t="s">
        <v>3666</v>
      </c>
      <c r="K5417">
        <v>8142</v>
      </c>
      <c r="L5417">
        <v>1840003291</v>
      </c>
    </row>
    <row r="5418" spans="1:12" x14ac:dyDescent="0.45">
      <c r="A5418" t="str">
        <f t="shared" si="84"/>
        <v>Cumbernauld, North Lanarkshire, United Kingdom</v>
      </c>
      <c r="B5418" t="s">
        <v>7878</v>
      </c>
      <c r="C5418" t="s">
        <v>7878</v>
      </c>
      <c r="D5418">
        <v>55.945</v>
      </c>
      <c r="E5418">
        <v>-3.9940000000000002</v>
      </c>
      <c r="F5418" t="s">
        <v>536</v>
      </c>
      <c r="G5418" t="s">
        <v>537</v>
      </c>
      <c r="H5418" t="s">
        <v>538</v>
      </c>
      <c r="I5418" t="s">
        <v>1074</v>
      </c>
      <c r="K5418">
        <v>50430</v>
      </c>
      <c r="L5418">
        <v>1826862515</v>
      </c>
    </row>
    <row r="5419" spans="1:12" x14ac:dyDescent="0.45">
      <c r="A5419" t="str">
        <f t="shared" si="84"/>
        <v>Cumming, Georgia, United States</v>
      </c>
      <c r="B5419" t="s">
        <v>7879</v>
      </c>
      <c r="C5419" t="s">
        <v>7879</v>
      </c>
      <c r="D5419">
        <v>34.206400000000002</v>
      </c>
      <c r="E5419">
        <v>-84.133700000000005</v>
      </c>
      <c r="F5419" t="s">
        <v>530</v>
      </c>
      <c r="G5419" t="s">
        <v>531</v>
      </c>
      <c r="H5419" t="s">
        <v>532</v>
      </c>
      <c r="I5419" t="s">
        <v>763</v>
      </c>
      <c r="K5419">
        <v>6547</v>
      </c>
      <c r="L5419">
        <v>1840014712</v>
      </c>
    </row>
    <row r="5420" spans="1:12" x14ac:dyDescent="0.45">
      <c r="A5420" t="str">
        <f t="shared" si="84"/>
        <v>Cumnock, East Ayrshire, United Kingdom</v>
      </c>
      <c r="B5420" t="s">
        <v>7880</v>
      </c>
      <c r="C5420" t="s">
        <v>7880</v>
      </c>
      <c r="D5420">
        <v>55.4529</v>
      </c>
      <c r="E5420">
        <v>-4.2637999999999998</v>
      </c>
      <c r="F5420" t="s">
        <v>536</v>
      </c>
      <c r="G5420" t="s">
        <v>537</v>
      </c>
      <c r="H5420" t="s">
        <v>538</v>
      </c>
      <c r="I5420" t="s">
        <v>7881</v>
      </c>
      <c r="K5420">
        <v>13000</v>
      </c>
      <c r="L5420">
        <v>1826053994</v>
      </c>
    </row>
    <row r="5421" spans="1:12" x14ac:dyDescent="0.45">
      <c r="A5421" t="str">
        <f t="shared" si="84"/>
        <v>Cumnor, Oxfordshire, United Kingdom</v>
      </c>
      <c r="B5421" t="s">
        <v>7882</v>
      </c>
      <c r="C5421" t="s">
        <v>7882</v>
      </c>
      <c r="D5421">
        <v>51.734999999999999</v>
      </c>
      <c r="E5421">
        <v>-1.3320000000000001</v>
      </c>
      <c r="F5421" t="s">
        <v>536</v>
      </c>
      <c r="G5421" t="s">
        <v>537</v>
      </c>
      <c r="H5421" t="s">
        <v>538</v>
      </c>
      <c r="I5421" t="s">
        <v>617</v>
      </c>
      <c r="K5421">
        <v>5755</v>
      </c>
      <c r="L5421">
        <v>1826660768</v>
      </c>
    </row>
    <row r="5422" spans="1:12" x14ac:dyDescent="0.45">
      <c r="A5422" t="str">
        <f t="shared" si="84"/>
        <v>Cumru, Pennsylvania, United States</v>
      </c>
      <c r="B5422" t="s">
        <v>7883</v>
      </c>
      <c r="C5422" t="s">
        <v>7883</v>
      </c>
      <c r="D5422">
        <v>40.281100000000002</v>
      </c>
      <c r="E5422">
        <v>-75.954400000000007</v>
      </c>
      <c r="F5422" t="s">
        <v>530</v>
      </c>
      <c r="G5422" t="s">
        <v>531</v>
      </c>
      <c r="H5422" t="s">
        <v>532</v>
      </c>
      <c r="I5422" t="s">
        <v>620</v>
      </c>
      <c r="K5422">
        <v>15397</v>
      </c>
      <c r="L5422">
        <v>1840145303</v>
      </c>
    </row>
    <row r="5423" spans="1:12" x14ac:dyDescent="0.45">
      <c r="A5423" t="str">
        <f t="shared" si="84"/>
        <v>Cunduacán, Tabasco, Mexico</v>
      </c>
      <c r="B5423" t="s">
        <v>7884</v>
      </c>
      <c r="C5423" t="s">
        <v>7885</v>
      </c>
      <c r="D5423">
        <v>18.066700000000001</v>
      </c>
      <c r="E5423">
        <v>-93.166700000000006</v>
      </c>
      <c r="F5423" t="s">
        <v>519</v>
      </c>
      <c r="G5423" t="s">
        <v>520</v>
      </c>
      <c r="H5423" t="s">
        <v>521</v>
      </c>
      <c r="I5423" t="s">
        <v>3220</v>
      </c>
      <c r="J5423" t="s">
        <v>366</v>
      </c>
      <c r="K5423">
        <v>81392</v>
      </c>
      <c r="L5423">
        <v>1484076708</v>
      </c>
    </row>
    <row r="5424" spans="1:12" x14ac:dyDescent="0.45">
      <c r="A5424" t="str">
        <f t="shared" si="84"/>
        <v>Çüngüş, Diyarbakır, Turkey</v>
      </c>
      <c r="B5424" t="s">
        <v>7886</v>
      </c>
      <c r="C5424" t="s">
        <v>7887</v>
      </c>
      <c r="D5424">
        <v>38.212200000000003</v>
      </c>
      <c r="E5424">
        <v>39.288400000000003</v>
      </c>
      <c r="F5424" t="s">
        <v>806</v>
      </c>
      <c r="G5424" t="s">
        <v>807</v>
      </c>
      <c r="H5424" t="s">
        <v>808</v>
      </c>
      <c r="I5424" t="s">
        <v>7121</v>
      </c>
      <c r="J5424" t="s">
        <v>366</v>
      </c>
      <c r="K5424">
        <v>11927</v>
      </c>
      <c r="L5424">
        <v>1792972356</v>
      </c>
    </row>
    <row r="5425" spans="1:12" x14ac:dyDescent="0.45">
      <c r="A5425" t="str">
        <f t="shared" si="84"/>
        <v>Cunha, São Paulo, Brazil</v>
      </c>
      <c r="B5425" t="s">
        <v>7888</v>
      </c>
      <c r="C5425" t="s">
        <v>7888</v>
      </c>
      <c r="D5425">
        <v>-23.073899999999998</v>
      </c>
      <c r="E5425">
        <v>-44.96</v>
      </c>
      <c r="F5425" t="s">
        <v>491</v>
      </c>
      <c r="G5425" t="s">
        <v>492</v>
      </c>
      <c r="H5425" t="s">
        <v>493</v>
      </c>
      <c r="I5425" t="s">
        <v>801</v>
      </c>
      <c r="K5425">
        <v>22086</v>
      </c>
      <c r="L5425">
        <v>1076000535</v>
      </c>
    </row>
    <row r="5426" spans="1:12" x14ac:dyDescent="0.45">
      <c r="A5426" t="str">
        <f t="shared" si="84"/>
        <v>Cupar, Fife, United Kingdom</v>
      </c>
      <c r="B5426" t="s">
        <v>7889</v>
      </c>
      <c r="C5426" t="s">
        <v>7889</v>
      </c>
      <c r="D5426">
        <v>56.32</v>
      </c>
      <c r="E5426">
        <v>-3.01</v>
      </c>
      <c r="F5426" t="s">
        <v>536</v>
      </c>
      <c r="G5426" t="s">
        <v>537</v>
      </c>
      <c r="H5426" t="s">
        <v>538</v>
      </c>
      <c r="I5426" t="s">
        <v>5467</v>
      </c>
      <c r="K5426">
        <v>9200</v>
      </c>
      <c r="L5426">
        <v>1826556120</v>
      </c>
    </row>
    <row r="5427" spans="1:12" x14ac:dyDescent="0.45">
      <c r="A5427" t="str">
        <f t="shared" si="84"/>
        <v>Cupcini, Edineţ, Moldova</v>
      </c>
      <c r="B5427" t="s">
        <v>7890</v>
      </c>
      <c r="C5427" t="s">
        <v>7890</v>
      </c>
      <c r="D5427">
        <v>48.110799999999998</v>
      </c>
      <c r="E5427">
        <v>27.385300000000001</v>
      </c>
      <c r="F5427" t="s">
        <v>2003</v>
      </c>
      <c r="G5427" t="s">
        <v>2004</v>
      </c>
      <c r="H5427" t="s">
        <v>2005</v>
      </c>
      <c r="I5427" t="s">
        <v>7891</v>
      </c>
      <c r="K5427">
        <v>7190</v>
      </c>
      <c r="L5427">
        <v>1498421512</v>
      </c>
    </row>
    <row r="5428" spans="1:12" x14ac:dyDescent="0.45">
      <c r="A5428" t="str">
        <f t="shared" si="84"/>
        <v>Cupertino, California, United States</v>
      </c>
      <c r="B5428" t="s">
        <v>7892</v>
      </c>
      <c r="C5428" t="s">
        <v>7892</v>
      </c>
      <c r="D5428">
        <v>37.316800000000001</v>
      </c>
      <c r="E5428">
        <v>-122.04649999999999</v>
      </c>
      <c r="F5428" t="s">
        <v>530</v>
      </c>
      <c r="G5428" t="s">
        <v>531</v>
      </c>
      <c r="H5428" t="s">
        <v>532</v>
      </c>
      <c r="I5428" t="s">
        <v>754</v>
      </c>
      <c r="K5428">
        <v>59276</v>
      </c>
      <c r="L5428">
        <v>1840018950</v>
      </c>
    </row>
    <row r="5429" spans="1:12" x14ac:dyDescent="0.45">
      <c r="A5429" t="str">
        <f t="shared" si="84"/>
        <v>Ćuprija, Ćuprija, Serbia</v>
      </c>
      <c r="B5429" t="s">
        <v>7893</v>
      </c>
      <c r="C5429" t="s">
        <v>7894</v>
      </c>
      <c r="D5429">
        <v>43.923099999999998</v>
      </c>
      <c r="E5429">
        <v>21.368600000000001</v>
      </c>
      <c r="F5429" t="s">
        <v>795</v>
      </c>
      <c r="G5429" t="s">
        <v>796</v>
      </c>
      <c r="H5429" t="s">
        <v>797</v>
      </c>
      <c r="I5429" t="s">
        <v>7893</v>
      </c>
      <c r="J5429" t="s">
        <v>378</v>
      </c>
      <c r="L5429">
        <v>1688642855</v>
      </c>
    </row>
    <row r="5430" spans="1:12" x14ac:dyDescent="0.45">
      <c r="A5430" t="str">
        <f t="shared" si="84"/>
        <v>Curanilahue, Biobío, Chile</v>
      </c>
      <c r="B5430" t="s">
        <v>7895</v>
      </c>
      <c r="C5430" t="s">
        <v>7895</v>
      </c>
      <c r="D5430">
        <v>-37.479999999999997</v>
      </c>
      <c r="E5430">
        <v>-73.34</v>
      </c>
      <c r="F5430" t="s">
        <v>1502</v>
      </c>
      <c r="G5430" t="s">
        <v>1503</v>
      </c>
      <c r="H5430" t="s">
        <v>1504</v>
      </c>
      <c r="I5430" t="s">
        <v>2298</v>
      </c>
      <c r="K5430">
        <v>30611</v>
      </c>
      <c r="L5430">
        <v>1152226096</v>
      </c>
    </row>
    <row r="5431" spans="1:12" x14ac:dyDescent="0.45">
      <c r="A5431" t="str">
        <f t="shared" si="84"/>
        <v>Curchorem, Goa, India</v>
      </c>
      <c r="B5431" t="s">
        <v>7896</v>
      </c>
      <c r="C5431" t="s">
        <v>7896</v>
      </c>
      <c r="D5431">
        <v>15.25</v>
      </c>
      <c r="E5431">
        <v>74.099999999999994</v>
      </c>
      <c r="F5431" t="s">
        <v>626</v>
      </c>
      <c r="G5431" t="s">
        <v>627</v>
      </c>
      <c r="H5431" t="s">
        <v>628</v>
      </c>
      <c r="I5431" t="s">
        <v>7897</v>
      </c>
      <c r="K5431">
        <v>22730</v>
      </c>
      <c r="L5431">
        <v>1356224201</v>
      </c>
    </row>
    <row r="5432" spans="1:12" x14ac:dyDescent="0.45">
      <c r="A5432" t="str">
        <f t="shared" si="84"/>
        <v>Curepipe, Plaines Wilhems, Mauritius</v>
      </c>
      <c r="B5432" t="s">
        <v>7898</v>
      </c>
      <c r="C5432" t="s">
        <v>7898</v>
      </c>
      <c r="D5432">
        <v>-20.316199999999998</v>
      </c>
      <c r="E5432">
        <v>57.516599999999997</v>
      </c>
      <c r="F5432" t="s">
        <v>6103</v>
      </c>
      <c r="G5432" t="s">
        <v>6104</v>
      </c>
      <c r="H5432" t="s">
        <v>6105</v>
      </c>
      <c r="I5432" t="s">
        <v>7899</v>
      </c>
      <c r="K5432">
        <v>299975</v>
      </c>
      <c r="L5432">
        <v>1480343099</v>
      </c>
    </row>
    <row r="5433" spans="1:12" x14ac:dyDescent="0.45">
      <c r="A5433" t="str">
        <f t="shared" si="84"/>
        <v>Curicó, Maule, Chile</v>
      </c>
      <c r="B5433" t="s">
        <v>7900</v>
      </c>
      <c r="C5433" t="s">
        <v>7901</v>
      </c>
      <c r="D5433">
        <v>-34.985399999999998</v>
      </c>
      <c r="E5433">
        <v>-71.239400000000003</v>
      </c>
      <c r="F5433" t="s">
        <v>1502</v>
      </c>
      <c r="G5433" t="s">
        <v>1503</v>
      </c>
      <c r="H5433" t="s">
        <v>1504</v>
      </c>
      <c r="I5433" t="s">
        <v>6342</v>
      </c>
      <c r="J5433" t="s">
        <v>366</v>
      </c>
      <c r="K5433">
        <v>125275</v>
      </c>
      <c r="L5433">
        <v>1152564798</v>
      </c>
    </row>
    <row r="5434" spans="1:12" x14ac:dyDescent="0.45">
      <c r="A5434" t="str">
        <f t="shared" si="84"/>
        <v>Curitiba, Paraná, Brazil</v>
      </c>
      <c r="B5434" t="s">
        <v>7902</v>
      </c>
      <c r="C5434" t="s">
        <v>7902</v>
      </c>
      <c r="D5434">
        <v>-25.4297</v>
      </c>
      <c r="E5434">
        <v>-49.271900000000002</v>
      </c>
      <c r="F5434" t="s">
        <v>491</v>
      </c>
      <c r="G5434" t="s">
        <v>492</v>
      </c>
      <c r="H5434" t="s">
        <v>493</v>
      </c>
      <c r="I5434" t="s">
        <v>2206</v>
      </c>
      <c r="J5434" t="s">
        <v>378</v>
      </c>
      <c r="K5434">
        <v>1879355</v>
      </c>
      <c r="L5434">
        <v>1076701712</v>
      </c>
    </row>
    <row r="5435" spans="1:12" x14ac:dyDescent="0.45">
      <c r="A5435" t="str">
        <f t="shared" si="84"/>
        <v>Currie, Edinburgh, City of, United Kingdom</v>
      </c>
      <c r="B5435" t="s">
        <v>7903</v>
      </c>
      <c r="C5435" t="s">
        <v>7903</v>
      </c>
      <c r="D5435">
        <v>55.896000000000001</v>
      </c>
      <c r="E5435">
        <v>-3.3073999999999999</v>
      </c>
      <c r="F5435" t="s">
        <v>536</v>
      </c>
      <c r="G5435" t="s">
        <v>537</v>
      </c>
      <c r="H5435" t="s">
        <v>538</v>
      </c>
      <c r="I5435" t="s">
        <v>3252</v>
      </c>
      <c r="K5435">
        <v>7494</v>
      </c>
      <c r="L5435">
        <v>1826768930</v>
      </c>
    </row>
    <row r="5436" spans="1:12" x14ac:dyDescent="0.45">
      <c r="A5436" t="str">
        <f t="shared" si="84"/>
        <v>Currumbin, Queensland, Australia</v>
      </c>
      <c r="B5436" t="s">
        <v>7904</v>
      </c>
      <c r="C5436" t="s">
        <v>7904</v>
      </c>
      <c r="D5436">
        <v>-28.158000000000001</v>
      </c>
      <c r="E5436">
        <v>153.46899999999999</v>
      </c>
      <c r="F5436" t="s">
        <v>830</v>
      </c>
      <c r="G5436" t="s">
        <v>831</v>
      </c>
      <c r="H5436" t="s">
        <v>832</v>
      </c>
      <c r="I5436" t="s">
        <v>1959</v>
      </c>
      <c r="K5436">
        <v>9121</v>
      </c>
      <c r="L5436">
        <v>1036194178</v>
      </c>
    </row>
    <row r="5437" spans="1:12" x14ac:dyDescent="0.45">
      <c r="A5437" t="str">
        <f t="shared" si="84"/>
        <v>Curtici, Arad, Romania</v>
      </c>
      <c r="B5437" t="s">
        <v>7905</v>
      </c>
      <c r="C5437" t="s">
        <v>7905</v>
      </c>
      <c r="D5437">
        <v>46.341900000000003</v>
      </c>
      <c r="E5437">
        <v>21.306100000000001</v>
      </c>
      <c r="F5437" t="s">
        <v>665</v>
      </c>
      <c r="G5437" t="s">
        <v>666</v>
      </c>
      <c r="H5437" t="s">
        <v>667</v>
      </c>
      <c r="I5437" t="s">
        <v>2253</v>
      </c>
      <c r="K5437">
        <v>7453</v>
      </c>
      <c r="L5437">
        <v>1642892960</v>
      </c>
    </row>
    <row r="5438" spans="1:12" x14ac:dyDescent="0.45">
      <c r="A5438" t="str">
        <f t="shared" si="84"/>
        <v>Curvelo, Minas Gerais, Brazil</v>
      </c>
      <c r="B5438" t="s">
        <v>7906</v>
      </c>
      <c r="C5438" t="s">
        <v>7906</v>
      </c>
      <c r="D5438">
        <v>-18.756399999999999</v>
      </c>
      <c r="E5438">
        <v>-44.430799999999998</v>
      </c>
      <c r="F5438" t="s">
        <v>491</v>
      </c>
      <c r="G5438" t="s">
        <v>492</v>
      </c>
      <c r="H5438" t="s">
        <v>493</v>
      </c>
      <c r="I5438" t="s">
        <v>1623</v>
      </c>
      <c r="K5438">
        <v>63954</v>
      </c>
      <c r="L5438">
        <v>1076253887</v>
      </c>
    </row>
    <row r="5439" spans="1:12" x14ac:dyDescent="0.45">
      <c r="A5439" t="str">
        <f t="shared" si="84"/>
        <v>Cusco, Cusco, Peru</v>
      </c>
      <c r="B5439" t="s">
        <v>7907</v>
      </c>
      <c r="C5439" t="s">
        <v>7907</v>
      </c>
      <c r="D5439">
        <v>-13.5183</v>
      </c>
      <c r="E5439">
        <v>-71.978099999999998</v>
      </c>
      <c r="F5439" t="s">
        <v>509</v>
      </c>
      <c r="G5439" t="s">
        <v>510</v>
      </c>
      <c r="H5439" t="s">
        <v>511</v>
      </c>
      <c r="I5439" t="s">
        <v>7907</v>
      </c>
      <c r="J5439" t="s">
        <v>378</v>
      </c>
      <c r="K5439">
        <v>428450</v>
      </c>
      <c r="L5439">
        <v>1604162901</v>
      </c>
    </row>
    <row r="5440" spans="1:12" x14ac:dyDescent="0.45">
      <c r="A5440" t="str">
        <f t="shared" si="84"/>
        <v>Cushing, Oklahoma, United States</v>
      </c>
      <c r="B5440" t="s">
        <v>7908</v>
      </c>
      <c r="C5440" t="s">
        <v>7908</v>
      </c>
      <c r="D5440">
        <v>35.979799999999997</v>
      </c>
      <c r="E5440">
        <v>-96.760199999999998</v>
      </c>
      <c r="F5440" t="s">
        <v>530</v>
      </c>
      <c r="G5440" t="s">
        <v>531</v>
      </c>
      <c r="H5440" t="s">
        <v>532</v>
      </c>
      <c r="I5440" t="s">
        <v>798</v>
      </c>
      <c r="K5440">
        <v>6560</v>
      </c>
      <c r="L5440">
        <v>1840019062</v>
      </c>
    </row>
    <row r="5441" spans="1:12" x14ac:dyDescent="0.45">
      <c r="A5441" t="str">
        <f t="shared" si="84"/>
        <v>Cusseta, Georgia, United States</v>
      </c>
      <c r="B5441" t="s">
        <v>7909</v>
      </c>
      <c r="C5441" t="s">
        <v>7909</v>
      </c>
      <c r="D5441">
        <v>32.347000000000001</v>
      </c>
      <c r="E5441">
        <v>-84.787000000000006</v>
      </c>
      <c r="F5441" t="s">
        <v>530</v>
      </c>
      <c r="G5441" t="s">
        <v>531</v>
      </c>
      <c r="H5441" t="s">
        <v>532</v>
      </c>
      <c r="I5441" t="s">
        <v>763</v>
      </c>
      <c r="K5441">
        <v>10907</v>
      </c>
      <c r="L5441">
        <v>1840029395</v>
      </c>
    </row>
    <row r="5442" spans="1:12" x14ac:dyDescent="0.45">
      <c r="A5442" t="str">
        <f t="shared" si="84"/>
        <v>Cut Off, Louisiana, United States</v>
      </c>
      <c r="B5442" t="s">
        <v>7910</v>
      </c>
      <c r="C5442" t="s">
        <v>7910</v>
      </c>
      <c r="D5442">
        <v>29.516400000000001</v>
      </c>
      <c r="E5442">
        <v>-90.329099999999997</v>
      </c>
      <c r="F5442" t="s">
        <v>530</v>
      </c>
      <c r="G5442" t="s">
        <v>531</v>
      </c>
      <c r="H5442" t="s">
        <v>532</v>
      </c>
      <c r="I5442" t="s">
        <v>533</v>
      </c>
      <c r="K5442">
        <v>5897</v>
      </c>
      <c r="L5442">
        <v>1840013113</v>
      </c>
    </row>
    <row r="5443" spans="1:12" x14ac:dyDescent="0.45">
      <c r="A5443" t="str">
        <f t="shared" ref="A5443:A5506" si="85">CONCATENATE(B5443,", ",I5443,", ",F5443)</f>
        <v>Cutler, California, United States</v>
      </c>
      <c r="B5443" t="s">
        <v>7911</v>
      </c>
      <c r="C5443" t="s">
        <v>7911</v>
      </c>
      <c r="D5443">
        <v>36.526299999999999</v>
      </c>
      <c r="E5443">
        <v>-119.2884</v>
      </c>
      <c r="F5443" t="s">
        <v>530</v>
      </c>
      <c r="G5443" t="s">
        <v>531</v>
      </c>
      <c r="H5443" t="s">
        <v>532</v>
      </c>
      <c r="I5443" t="s">
        <v>754</v>
      </c>
      <c r="K5443">
        <v>5774</v>
      </c>
      <c r="L5443">
        <v>1840019030</v>
      </c>
    </row>
    <row r="5444" spans="1:12" x14ac:dyDescent="0.45">
      <c r="A5444" t="str">
        <f t="shared" si="85"/>
        <v>Cutler Bay, Florida, United States</v>
      </c>
      <c r="B5444" t="s">
        <v>7912</v>
      </c>
      <c r="C5444" t="s">
        <v>7912</v>
      </c>
      <c r="D5444">
        <v>25.576499999999999</v>
      </c>
      <c r="E5444">
        <v>-80.335599999999999</v>
      </c>
      <c r="F5444" t="s">
        <v>530</v>
      </c>
      <c r="G5444" t="s">
        <v>531</v>
      </c>
      <c r="H5444" t="s">
        <v>532</v>
      </c>
      <c r="I5444" t="s">
        <v>1378</v>
      </c>
      <c r="K5444">
        <v>43718</v>
      </c>
      <c r="L5444">
        <v>1840017276</v>
      </c>
    </row>
    <row r="5445" spans="1:12" x14ac:dyDescent="0.45">
      <c r="A5445" t="str">
        <f t="shared" si="85"/>
        <v>Cutlerville, Michigan, United States</v>
      </c>
      <c r="B5445" t="s">
        <v>7913</v>
      </c>
      <c r="C5445" t="s">
        <v>7913</v>
      </c>
      <c r="D5445">
        <v>42.840499999999999</v>
      </c>
      <c r="E5445">
        <v>-85.673900000000003</v>
      </c>
      <c r="F5445" t="s">
        <v>530</v>
      </c>
      <c r="G5445" t="s">
        <v>531</v>
      </c>
      <c r="H5445" t="s">
        <v>532</v>
      </c>
      <c r="I5445" t="s">
        <v>868</v>
      </c>
      <c r="K5445">
        <v>16623</v>
      </c>
      <c r="L5445">
        <v>1840004308</v>
      </c>
    </row>
    <row r="5446" spans="1:12" x14ac:dyDescent="0.45">
      <c r="A5446" t="str">
        <f t="shared" si="85"/>
        <v>Cutral-Có, Neuquén, Argentina</v>
      </c>
      <c r="B5446" t="s">
        <v>7914</v>
      </c>
      <c r="C5446" t="s">
        <v>7915</v>
      </c>
      <c r="D5446">
        <v>-38.933300000000003</v>
      </c>
      <c r="E5446">
        <v>-69.2333</v>
      </c>
      <c r="F5446" t="s">
        <v>651</v>
      </c>
      <c r="G5446" t="s">
        <v>652</v>
      </c>
      <c r="H5446" t="s">
        <v>653</v>
      </c>
      <c r="I5446" t="s">
        <v>7031</v>
      </c>
      <c r="K5446">
        <v>35465</v>
      </c>
      <c r="L5446">
        <v>1032070013</v>
      </c>
    </row>
    <row r="5447" spans="1:12" x14ac:dyDescent="0.45">
      <c r="A5447" t="str">
        <f t="shared" si="85"/>
        <v>Cuttack, Odisha, India</v>
      </c>
      <c r="B5447" t="s">
        <v>7916</v>
      </c>
      <c r="C5447" t="s">
        <v>7916</v>
      </c>
      <c r="D5447">
        <v>20.45</v>
      </c>
      <c r="E5447">
        <v>85.866699999999994</v>
      </c>
      <c r="F5447" t="s">
        <v>626</v>
      </c>
      <c r="G5447" t="s">
        <v>627</v>
      </c>
      <c r="H5447" t="s">
        <v>628</v>
      </c>
      <c r="I5447" t="s">
        <v>4379</v>
      </c>
      <c r="K5447">
        <v>606007</v>
      </c>
      <c r="L5447">
        <v>1356872061</v>
      </c>
    </row>
    <row r="5448" spans="1:12" x14ac:dyDescent="0.45">
      <c r="A5448" t="str">
        <f t="shared" si="85"/>
        <v>Cuxhaven, Lower Saxony, Germany</v>
      </c>
      <c r="B5448" t="s">
        <v>7917</v>
      </c>
      <c r="C5448" t="s">
        <v>7917</v>
      </c>
      <c r="D5448">
        <v>53.866700000000002</v>
      </c>
      <c r="E5448">
        <v>8.6999999999999993</v>
      </c>
      <c r="F5448" t="s">
        <v>441</v>
      </c>
      <c r="G5448" t="s">
        <v>442</v>
      </c>
      <c r="H5448" t="s">
        <v>443</v>
      </c>
      <c r="I5448" t="s">
        <v>735</v>
      </c>
      <c r="J5448" t="s">
        <v>366</v>
      </c>
      <c r="K5448">
        <v>48358</v>
      </c>
      <c r="L5448">
        <v>1276511789</v>
      </c>
    </row>
    <row r="5449" spans="1:12" x14ac:dyDescent="0.45">
      <c r="A5449" t="str">
        <f t="shared" si="85"/>
        <v>Cuya, Arica y Parinacota, Chile</v>
      </c>
      <c r="B5449" t="s">
        <v>7918</v>
      </c>
      <c r="C5449" t="s">
        <v>7918</v>
      </c>
      <c r="D5449">
        <v>-19.159700000000001</v>
      </c>
      <c r="E5449">
        <v>-70.179400000000001</v>
      </c>
      <c r="F5449" t="s">
        <v>1502</v>
      </c>
      <c r="G5449" t="s">
        <v>1503</v>
      </c>
      <c r="H5449" t="s">
        <v>1504</v>
      </c>
      <c r="I5449" t="s">
        <v>2373</v>
      </c>
      <c r="K5449">
        <v>20</v>
      </c>
      <c r="L5449">
        <v>1152944039</v>
      </c>
    </row>
    <row r="5450" spans="1:12" x14ac:dyDescent="0.45">
      <c r="A5450" t="str">
        <f t="shared" si="85"/>
        <v>Cuyahoga Falls, Ohio, United States</v>
      </c>
      <c r="B5450" t="s">
        <v>7919</v>
      </c>
      <c r="C5450" t="s">
        <v>7919</v>
      </c>
      <c r="D5450">
        <v>41.164099999999998</v>
      </c>
      <c r="E5450">
        <v>-81.520700000000005</v>
      </c>
      <c r="F5450" t="s">
        <v>530</v>
      </c>
      <c r="G5450" t="s">
        <v>531</v>
      </c>
      <c r="H5450" t="s">
        <v>532</v>
      </c>
      <c r="I5450" t="s">
        <v>799</v>
      </c>
      <c r="K5450">
        <v>49106</v>
      </c>
      <c r="L5450">
        <v>1840000795</v>
      </c>
    </row>
    <row r="5451" spans="1:12" x14ac:dyDescent="0.45">
      <c r="A5451" t="str">
        <f t="shared" si="85"/>
        <v>Cwmafan, Neath Port Talbot, United Kingdom</v>
      </c>
      <c r="B5451" t="s">
        <v>7920</v>
      </c>
      <c r="C5451" t="s">
        <v>7920</v>
      </c>
      <c r="D5451">
        <v>51.615499999999997</v>
      </c>
      <c r="E5451">
        <v>-3.7717000000000001</v>
      </c>
      <c r="F5451" t="s">
        <v>536</v>
      </c>
      <c r="G5451" t="s">
        <v>537</v>
      </c>
      <c r="H5451" t="s">
        <v>538</v>
      </c>
      <c r="I5451" t="s">
        <v>5294</v>
      </c>
      <c r="K5451">
        <v>6538</v>
      </c>
      <c r="L5451">
        <v>1826757663</v>
      </c>
    </row>
    <row r="5452" spans="1:12" x14ac:dyDescent="0.45">
      <c r="A5452" t="str">
        <f t="shared" si="85"/>
        <v>Cwmbach, Rhondda Cynon Taff, United Kingdom</v>
      </c>
      <c r="B5452" t="s">
        <v>7921</v>
      </c>
      <c r="C5452" t="s">
        <v>7921</v>
      </c>
      <c r="D5452">
        <v>51.7072</v>
      </c>
      <c r="E5452">
        <v>-3.4127999999999998</v>
      </c>
      <c r="F5452" t="s">
        <v>536</v>
      </c>
      <c r="G5452" t="s">
        <v>537</v>
      </c>
      <c r="H5452" t="s">
        <v>538</v>
      </c>
      <c r="I5452" t="s">
        <v>577</v>
      </c>
      <c r="K5452">
        <v>5117</v>
      </c>
      <c r="L5452">
        <v>1826742278</v>
      </c>
    </row>
    <row r="5453" spans="1:12" x14ac:dyDescent="0.45">
      <c r="A5453" t="str">
        <f t="shared" si="85"/>
        <v>Cwmbran, Torfaen, United Kingdom</v>
      </c>
      <c r="B5453" t="s">
        <v>7922</v>
      </c>
      <c r="C5453" t="s">
        <v>7922</v>
      </c>
      <c r="D5453">
        <v>51.652999999999999</v>
      </c>
      <c r="E5453">
        <v>-3.0209999999999999</v>
      </c>
      <c r="F5453" t="s">
        <v>536</v>
      </c>
      <c r="G5453" t="s">
        <v>537</v>
      </c>
      <c r="H5453" t="s">
        <v>538</v>
      </c>
      <c r="I5453" t="s">
        <v>595</v>
      </c>
      <c r="K5453">
        <v>48535</v>
      </c>
      <c r="L5453">
        <v>1826475602</v>
      </c>
    </row>
    <row r="5454" spans="1:12" x14ac:dyDescent="0.45">
      <c r="A5454" t="str">
        <f t="shared" si="85"/>
        <v>Cyangugu, Western Province, Rwanda</v>
      </c>
      <c r="B5454" t="s">
        <v>7923</v>
      </c>
      <c r="C5454" t="s">
        <v>7923</v>
      </c>
      <c r="D5454">
        <v>-2.4832999999999998</v>
      </c>
      <c r="E5454">
        <v>28.896699999999999</v>
      </c>
      <c r="F5454" t="s">
        <v>5699</v>
      </c>
      <c r="G5454" t="s">
        <v>5700</v>
      </c>
      <c r="H5454" t="s">
        <v>5701</v>
      </c>
      <c r="I5454" t="s">
        <v>7924</v>
      </c>
      <c r="K5454">
        <v>27416</v>
      </c>
      <c r="L5454">
        <v>1646073091</v>
      </c>
    </row>
    <row r="5455" spans="1:12" x14ac:dyDescent="0.45">
      <c r="A5455" t="str">
        <f t="shared" si="85"/>
        <v>Cynthiana, Kentucky, United States</v>
      </c>
      <c r="B5455" t="s">
        <v>7925</v>
      </c>
      <c r="C5455" t="s">
        <v>7925</v>
      </c>
      <c r="D5455">
        <v>38.386000000000003</v>
      </c>
      <c r="E5455">
        <v>-84.299300000000002</v>
      </c>
      <c r="F5455" t="s">
        <v>530</v>
      </c>
      <c r="G5455" t="s">
        <v>531</v>
      </c>
      <c r="H5455" t="s">
        <v>532</v>
      </c>
      <c r="I5455" t="s">
        <v>1528</v>
      </c>
      <c r="K5455">
        <v>6356</v>
      </c>
      <c r="L5455">
        <v>1840014283</v>
      </c>
    </row>
    <row r="5456" spans="1:12" x14ac:dyDescent="0.45">
      <c r="A5456" t="str">
        <f t="shared" si="85"/>
        <v>Cypress, California, United States</v>
      </c>
      <c r="B5456" t="s">
        <v>7926</v>
      </c>
      <c r="C5456" t="s">
        <v>7926</v>
      </c>
      <c r="D5456">
        <v>33.817100000000003</v>
      </c>
      <c r="E5456">
        <v>-118.0386</v>
      </c>
      <c r="F5456" t="s">
        <v>530</v>
      </c>
      <c r="G5456" t="s">
        <v>531</v>
      </c>
      <c r="H5456" t="s">
        <v>532</v>
      </c>
      <c r="I5456" t="s">
        <v>754</v>
      </c>
      <c r="K5456">
        <v>49006</v>
      </c>
      <c r="L5456">
        <v>1840019327</v>
      </c>
    </row>
    <row r="5457" spans="1:12" x14ac:dyDescent="0.45">
      <c r="A5457" t="str">
        <f t="shared" si="85"/>
        <v>Cypress Gardens, Florida, United States</v>
      </c>
      <c r="B5457" t="s">
        <v>7927</v>
      </c>
      <c r="C5457" t="s">
        <v>7927</v>
      </c>
      <c r="D5457">
        <v>28.003599999999999</v>
      </c>
      <c r="E5457">
        <v>-81.685699999999997</v>
      </c>
      <c r="F5457" t="s">
        <v>530</v>
      </c>
      <c r="G5457" t="s">
        <v>531</v>
      </c>
      <c r="H5457" t="s">
        <v>532</v>
      </c>
      <c r="I5457" t="s">
        <v>1378</v>
      </c>
      <c r="K5457">
        <v>10358</v>
      </c>
      <c r="L5457">
        <v>1840028660</v>
      </c>
    </row>
    <row r="5458" spans="1:12" x14ac:dyDescent="0.45">
      <c r="A5458" t="str">
        <f t="shared" si="85"/>
        <v>Cypress Lake, Florida, United States</v>
      </c>
      <c r="B5458" t="s">
        <v>7928</v>
      </c>
      <c r="C5458" t="s">
        <v>7928</v>
      </c>
      <c r="D5458">
        <v>26.539100000000001</v>
      </c>
      <c r="E5458">
        <v>-81.900000000000006</v>
      </c>
      <c r="F5458" t="s">
        <v>530</v>
      </c>
      <c r="G5458" t="s">
        <v>531</v>
      </c>
      <c r="H5458" t="s">
        <v>532</v>
      </c>
      <c r="I5458" t="s">
        <v>1378</v>
      </c>
      <c r="K5458">
        <v>13120</v>
      </c>
      <c r="L5458">
        <v>1840029032</v>
      </c>
    </row>
    <row r="5459" spans="1:12" x14ac:dyDescent="0.45">
      <c r="A5459" t="str">
        <f t="shared" si="85"/>
        <v>Czeladź, Śląskie, Poland</v>
      </c>
      <c r="B5459" t="s">
        <v>7929</v>
      </c>
      <c r="C5459" t="s">
        <v>7930</v>
      </c>
      <c r="D5459">
        <v>50.333300000000001</v>
      </c>
      <c r="E5459">
        <v>19.083300000000001</v>
      </c>
      <c r="F5459" t="s">
        <v>3993</v>
      </c>
      <c r="G5459" t="s">
        <v>3994</v>
      </c>
      <c r="H5459" t="s">
        <v>3995</v>
      </c>
      <c r="I5459" t="s">
        <v>4429</v>
      </c>
      <c r="K5459">
        <v>34402</v>
      </c>
      <c r="L5459">
        <v>1616073267</v>
      </c>
    </row>
    <row r="5460" spans="1:12" x14ac:dyDescent="0.45">
      <c r="A5460" t="str">
        <f t="shared" si="85"/>
        <v>Częstochowa, Śląskie, Poland</v>
      </c>
      <c r="B5460" t="s">
        <v>7931</v>
      </c>
      <c r="C5460" t="s">
        <v>7932</v>
      </c>
      <c r="D5460">
        <v>50.8</v>
      </c>
      <c r="E5460">
        <v>19.116700000000002</v>
      </c>
      <c r="F5460" t="s">
        <v>3993</v>
      </c>
      <c r="G5460" t="s">
        <v>3994</v>
      </c>
      <c r="H5460" t="s">
        <v>3995</v>
      </c>
      <c r="I5460" t="s">
        <v>4429</v>
      </c>
      <c r="J5460" t="s">
        <v>366</v>
      </c>
      <c r="K5460">
        <v>228179</v>
      </c>
      <c r="L5460">
        <v>1616881632</v>
      </c>
    </row>
    <row r="5461" spans="1:12" x14ac:dyDescent="0.45">
      <c r="A5461" t="str">
        <f t="shared" si="85"/>
        <v>Człuchów, Pomorskie, Poland</v>
      </c>
      <c r="B5461" t="s">
        <v>7933</v>
      </c>
      <c r="C5461" t="s">
        <v>7934</v>
      </c>
      <c r="D5461">
        <v>53.65</v>
      </c>
      <c r="E5461">
        <v>17.366700000000002</v>
      </c>
      <c r="F5461" t="s">
        <v>3993</v>
      </c>
      <c r="G5461" t="s">
        <v>3994</v>
      </c>
      <c r="H5461" t="s">
        <v>3995</v>
      </c>
      <c r="I5461" t="s">
        <v>5770</v>
      </c>
      <c r="J5461" t="s">
        <v>366</v>
      </c>
      <c r="K5461">
        <v>14625</v>
      </c>
      <c r="L5461">
        <v>1616601877</v>
      </c>
    </row>
    <row r="5462" spans="1:12" x14ac:dyDescent="0.45">
      <c r="A5462" t="str">
        <f t="shared" si="85"/>
        <v>Đà Lạt, Lâm Đồng, Vietnam</v>
      </c>
      <c r="B5462" t="s">
        <v>7935</v>
      </c>
      <c r="C5462" t="s">
        <v>7936</v>
      </c>
      <c r="D5462">
        <v>11.9359</v>
      </c>
      <c r="E5462">
        <v>108.44289999999999</v>
      </c>
      <c r="F5462" t="s">
        <v>2163</v>
      </c>
      <c r="G5462" t="s">
        <v>2164</v>
      </c>
      <c r="H5462" t="s">
        <v>2165</v>
      </c>
      <c r="I5462" t="s">
        <v>2166</v>
      </c>
      <c r="J5462" t="s">
        <v>378</v>
      </c>
      <c r="L5462">
        <v>1704933464</v>
      </c>
    </row>
    <row r="5463" spans="1:12" x14ac:dyDescent="0.45">
      <c r="A5463" t="str">
        <f t="shared" si="85"/>
        <v>Đà Nẵng, Đà Nẵng, Vietnam</v>
      </c>
      <c r="B5463" t="s">
        <v>7937</v>
      </c>
      <c r="C5463" t="s">
        <v>7938</v>
      </c>
      <c r="D5463">
        <v>16.0748</v>
      </c>
      <c r="E5463">
        <v>108.224</v>
      </c>
      <c r="F5463" t="s">
        <v>2163</v>
      </c>
      <c r="G5463" t="s">
        <v>2164</v>
      </c>
      <c r="H5463" t="s">
        <v>2165</v>
      </c>
      <c r="I5463" t="s">
        <v>7937</v>
      </c>
      <c r="J5463" t="s">
        <v>378</v>
      </c>
      <c r="L5463">
        <v>1704949870</v>
      </c>
    </row>
    <row r="5464" spans="1:12" x14ac:dyDescent="0.45">
      <c r="A5464" t="str">
        <f t="shared" si="85"/>
        <v>Dabas, Pest, Hungary</v>
      </c>
      <c r="B5464" t="s">
        <v>7939</v>
      </c>
      <c r="C5464" t="s">
        <v>7939</v>
      </c>
      <c r="D5464">
        <v>47.183300000000003</v>
      </c>
      <c r="E5464">
        <v>19.316700000000001</v>
      </c>
      <c r="F5464" t="s">
        <v>641</v>
      </c>
      <c r="G5464" t="s">
        <v>642</v>
      </c>
      <c r="H5464" t="s">
        <v>643</v>
      </c>
      <c r="I5464" t="s">
        <v>644</v>
      </c>
      <c r="J5464" t="s">
        <v>366</v>
      </c>
      <c r="K5464">
        <v>17023</v>
      </c>
      <c r="L5464">
        <v>1348671815</v>
      </c>
    </row>
    <row r="5465" spans="1:12" x14ac:dyDescent="0.45">
      <c r="A5465" t="str">
        <f t="shared" si="85"/>
        <v>Dabola, Faranah, Guinea</v>
      </c>
      <c r="B5465" t="s">
        <v>7940</v>
      </c>
      <c r="C5465" t="s">
        <v>7940</v>
      </c>
      <c r="D5465">
        <v>10.75</v>
      </c>
      <c r="E5465">
        <v>-11.1167</v>
      </c>
      <c r="F5465" t="s">
        <v>4331</v>
      </c>
      <c r="G5465" t="s">
        <v>4332</v>
      </c>
      <c r="H5465" t="s">
        <v>4333</v>
      </c>
      <c r="I5465" t="s">
        <v>7941</v>
      </c>
      <c r="J5465" t="s">
        <v>366</v>
      </c>
      <c r="K5465">
        <v>38617</v>
      </c>
      <c r="L5465">
        <v>1324368075</v>
      </c>
    </row>
    <row r="5466" spans="1:12" x14ac:dyDescent="0.45">
      <c r="A5466" t="str">
        <f t="shared" si="85"/>
        <v>Dabou, Lagunes, Côte D’Ivoire</v>
      </c>
      <c r="B5466" t="s">
        <v>7942</v>
      </c>
      <c r="C5466" t="s">
        <v>7942</v>
      </c>
      <c r="D5466">
        <v>5.3255999999999997</v>
      </c>
      <c r="E5466">
        <v>-4.3766999999999996</v>
      </c>
      <c r="F5466" t="s">
        <v>569</v>
      </c>
      <c r="G5466" t="s">
        <v>570</v>
      </c>
      <c r="H5466" t="s">
        <v>571</v>
      </c>
      <c r="I5466" t="s">
        <v>903</v>
      </c>
      <c r="J5466" t="s">
        <v>378</v>
      </c>
      <c r="K5466">
        <v>72913</v>
      </c>
      <c r="L5466">
        <v>1384274793</v>
      </c>
    </row>
    <row r="5467" spans="1:12" x14ac:dyDescent="0.45">
      <c r="A5467" t="str">
        <f t="shared" si="85"/>
        <v>Dąbrowa Białostocka, Podlaskie, Poland</v>
      </c>
      <c r="B5467" t="s">
        <v>7943</v>
      </c>
      <c r="C5467" t="s">
        <v>7944</v>
      </c>
      <c r="D5467">
        <v>53.65</v>
      </c>
      <c r="E5467">
        <v>23.35</v>
      </c>
      <c r="F5467" t="s">
        <v>3993</v>
      </c>
      <c r="G5467" t="s">
        <v>3994</v>
      </c>
      <c r="H5467" t="s">
        <v>3995</v>
      </c>
      <c r="I5467" t="s">
        <v>4392</v>
      </c>
      <c r="K5467">
        <v>6226</v>
      </c>
      <c r="L5467">
        <v>1616548793</v>
      </c>
    </row>
    <row r="5468" spans="1:12" x14ac:dyDescent="0.45">
      <c r="A5468" t="str">
        <f t="shared" si="85"/>
        <v>Dąbrowa Górnicza, Śląskie, Poland</v>
      </c>
      <c r="B5468" t="s">
        <v>7945</v>
      </c>
      <c r="C5468" t="s">
        <v>7946</v>
      </c>
      <c r="D5468">
        <v>50.323900000000002</v>
      </c>
      <c r="E5468">
        <v>19.194700000000001</v>
      </c>
      <c r="F5468" t="s">
        <v>3993</v>
      </c>
      <c r="G5468" t="s">
        <v>3994</v>
      </c>
      <c r="H5468" t="s">
        <v>3995</v>
      </c>
      <c r="I5468" t="s">
        <v>4429</v>
      </c>
      <c r="J5468" t="s">
        <v>366</v>
      </c>
      <c r="K5468">
        <v>122712</v>
      </c>
      <c r="L5468">
        <v>1616312023</v>
      </c>
    </row>
    <row r="5469" spans="1:12" x14ac:dyDescent="0.45">
      <c r="A5469" t="str">
        <f t="shared" si="85"/>
        <v>Dăbuleni, Dolj, Romania</v>
      </c>
      <c r="B5469" t="s">
        <v>7947</v>
      </c>
      <c r="C5469" t="s">
        <v>7948</v>
      </c>
      <c r="D5469">
        <v>43.801099999999998</v>
      </c>
      <c r="E5469">
        <v>24.091899999999999</v>
      </c>
      <c r="F5469" t="s">
        <v>665</v>
      </c>
      <c r="G5469" t="s">
        <v>666</v>
      </c>
      <c r="H5469" t="s">
        <v>667</v>
      </c>
      <c r="I5469" t="s">
        <v>5882</v>
      </c>
      <c r="K5469">
        <v>12175</v>
      </c>
      <c r="L5469">
        <v>1642780769</v>
      </c>
    </row>
    <row r="5470" spans="1:12" x14ac:dyDescent="0.45">
      <c r="A5470" t="str">
        <f t="shared" si="85"/>
        <v>Dachau, Bavaria, Germany</v>
      </c>
      <c r="B5470" t="s">
        <v>7949</v>
      </c>
      <c r="C5470" t="s">
        <v>7949</v>
      </c>
      <c r="D5470">
        <v>48.260300000000001</v>
      </c>
      <c r="E5470">
        <v>11.434200000000001</v>
      </c>
      <c r="F5470" t="s">
        <v>441</v>
      </c>
      <c r="G5470" t="s">
        <v>442</v>
      </c>
      <c r="H5470" t="s">
        <v>443</v>
      </c>
      <c r="I5470" t="s">
        <v>567</v>
      </c>
      <c r="J5470" t="s">
        <v>366</v>
      </c>
      <c r="K5470">
        <v>47400</v>
      </c>
      <c r="L5470">
        <v>1276549079</v>
      </c>
    </row>
    <row r="5471" spans="1:12" x14ac:dyDescent="0.45">
      <c r="A5471" t="str">
        <f t="shared" si="85"/>
        <v>Dačice, Jihočeský Kraj, Czechia</v>
      </c>
      <c r="B5471" t="s">
        <v>7950</v>
      </c>
      <c r="C5471" t="s">
        <v>7951</v>
      </c>
      <c r="D5471">
        <v>49.081600000000002</v>
      </c>
      <c r="E5471">
        <v>15.4373</v>
      </c>
      <c r="F5471" t="s">
        <v>2480</v>
      </c>
      <c r="G5471" t="s">
        <v>2481</v>
      </c>
      <c r="H5471" t="s">
        <v>2482</v>
      </c>
      <c r="I5471" t="s">
        <v>3910</v>
      </c>
      <c r="K5471">
        <v>7288</v>
      </c>
      <c r="L5471">
        <v>1203951769</v>
      </c>
    </row>
    <row r="5472" spans="1:12" x14ac:dyDescent="0.45">
      <c r="A5472" t="str">
        <f t="shared" si="85"/>
        <v>Dacono, Colorado, United States</v>
      </c>
      <c r="B5472" t="s">
        <v>7952</v>
      </c>
      <c r="C5472" t="s">
        <v>7952</v>
      </c>
      <c r="D5472">
        <v>40.061999999999998</v>
      </c>
      <c r="E5472">
        <v>-104.94840000000001</v>
      </c>
      <c r="F5472" t="s">
        <v>530</v>
      </c>
      <c r="G5472" t="s">
        <v>531</v>
      </c>
      <c r="H5472" t="s">
        <v>532</v>
      </c>
      <c r="I5472" t="s">
        <v>1071</v>
      </c>
      <c r="K5472">
        <v>6034</v>
      </c>
      <c r="L5472">
        <v>1840018740</v>
      </c>
    </row>
    <row r="5473" spans="1:12" x14ac:dyDescent="0.45">
      <c r="A5473" t="str">
        <f t="shared" si="85"/>
        <v>Dacula, Georgia, United States</v>
      </c>
      <c r="B5473" t="s">
        <v>7953</v>
      </c>
      <c r="C5473" t="s">
        <v>7953</v>
      </c>
      <c r="D5473">
        <v>33.9816</v>
      </c>
      <c r="E5473">
        <v>-83.895099999999999</v>
      </c>
      <c r="F5473" t="s">
        <v>530</v>
      </c>
      <c r="G5473" t="s">
        <v>531</v>
      </c>
      <c r="H5473" t="s">
        <v>532</v>
      </c>
      <c r="I5473" t="s">
        <v>763</v>
      </c>
      <c r="K5473">
        <v>6350</v>
      </c>
      <c r="L5473">
        <v>1840014743</v>
      </c>
    </row>
    <row r="5474" spans="1:12" x14ac:dyDescent="0.45">
      <c r="A5474" t="str">
        <f t="shared" si="85"/>
        <v>Dadaab, Garissa, Kenya</v>
      </c>
      <c r="B5474" t="s">
        <v>7954</v>
      </c>
      <c r="C5474" t="s">
        <v>7954</v>
      </c>
      <c r="D5474">
        <v>5.3100000000000001E-2</v>
      </c>
      <c r="E5474">
        <v>40.308599999999998</v>
      </c>
      <c r="F5474" t="s">
        <v>2672</v>
      </c>
      <c r="G5474" t="s">
        <v>2673</v>
      </c>
      <c r="H5474" t="s">
        <v>2674</v>
      </c>
      <c r="I5474" t="s">
        <v>7955</v>
      </c>
      <c r="K5474">
        <v>5723</v>
      </c>
      <c r="L5474">
        <v>1404002655</v>
      </c>
    </row>
    <row r="5475" spans="1:12" x14ac:dyDescent="0.45">
      <c r="A5475" t="str">
        <f t="shared" si="85"/>
        <v>Dade City, Florida, United States</v>
      </c>
      <c r="B5475" t="s">
        <v>7956</v>
      </c>
      <c r="C5475" t="s">
        <v>7956</v>
      </c>
      <c r="D5475">
        <v>28.3568</v>
      </c>
      <c r="E5475">
        <v>-82.194199999999995</v>
      </c>
      <c r="F5475" t="s">
        <v>530</v>
      </c>
      <c r="G5475" t="s">
        <v>531</v>
      </c>
      <c r="H5475" t="s">
        <v>532</v>
      </c>
      <c r="I5475" t="s">
        <v>1378</v>
      </c>
      <c r="K5475">
        <v>7338</v>
      </c>
      <c r="L5475">
        <v>1840015101</v>
      </c>
    </row>
    <row r="5476" spans="1:12" x14ac:dyDescent="0.45">
      <c r="A5476" t="str">
        <f t="shared" si="85"/>
        <v>Dadeldhurā, Mahākālī, Nepal</v>
      </c>
      <c r="B5476" t="s">
        <v>7957</v>
      </c>
      <c r="C5476" t="s">
        <v>7958</v>
      </c>
      <c r="D5476">
        <v>29.3</v>
      </c>
      <c r="E5476">
        <v>80.599999999999994</v>
      </c>
      <c r="F5476" t="s">
        <v>3108</v>
      </c>
      <c r="G5476" t="s">
        <v>3109</v>
      </c>
      <c r="H5476" t="s">
        <v>3110</v>
      </c>
      <c r="I5476" t="s">
        <v>7959</v>
      </c>
      <c r="K5476">
        <v>19014</v>
      </c>
      <c r="L5476">
        <v>1524639464</v>
      </c>
    </row>
    <row r="5477" spans="1:12" x14ac:dyDescent="0.45">
      <c r="A5477" t="str">
        <f t="shared" si="85"/>
        <v>Dadu, Sindh, Pakistan</v>
      </c>
      <c r="B5477" t="s">
        <v>7960</v>
      </c>
      <c r="C5477" t="s">
        <v>7960</v>
      </c>
      <c r="D5477">
        <v>26.7319</v>
      </c>
      <c r="E5477">
        <v>67.775000000000006</v>
      </c>
      <c r="F5477" t="s">
        <v>546</v>
      </c>
      <c r="G5477" t="s">
        <v>547</v>
      </c>
      <c r="H5477" t="s">
        <v>548</v>
      </c>
      <c r="I5477" t="s">
        <v>7961</v>
      </c>
      <c r="J5477" t="s">
        <v>366</v>
      </c>
      <c r="K5477">
        <v>146179</v>
      </c>
      <c r="L5477">
        <v>1586791198</v>
      </c>
    </row>
    <row r="5478" spans="1:12" x14ac:dyDescent="0.45">
      <c r="A5478" t="str">
        <f t="shared" si="85"/>
        <v>Dadukou, Sichuan, China</v>
      </c>
      <c r="B5478" t="s">
        <v>7962</v>
      </c>
      <c r="C5478" t="s">
        <v>7962</v>
      </c>
      <c r="D5478">
        <v>26.584900000000001</v>
      </c>
      <c r="E5478">
        <v>101.7149</v>
      </c>
      <c r="F5478" t="s">
        <v>1039</v>
      </c>
      <c r="G5478" t="s">
        <v>1040</v>
      </c>
      <c r="H5478" t="s">
        <v>1041</v>
      </c>
      <c r="I5478" t="s">
        <v>3865</v>
      </c>
      <c r="J5478" t="s">
        <v>366</v>
      </c>
      <c r="K5478">
        <v>1144000</v>
      </c>
      <c r="L5478">
        <v>1156901342</v>
      </c>
    </row>
    <row r="5479" spans="1:12" x14ac:dyDescent="0.45">
      <c r="A5479" t="str">
        <f t="shared" si="85"/>
        <v>Daegu, Daegu, Korea, South</v>
      </c>
      <c r="B5479" t="s">
        <v>7963</v>
      </c>
      <c r="C5479" t="s">
        <v>7963</v>
      </c>
      <c r="D5479">
        <v>35.866700000000002</v>
      </c>
      <c r="E5479">
        <v>128.6</v>
      </c>
      <c r="F5479" t="s">
        <v>1978</v>
      </c>
      <c r="G5479" t="s">
        <v>1979</v>
      </c>
      <c r="H5479" t="s">
        <v>1980</v>
      </c>
      <c r="I5479" t="s">
        <v>7963</v>
      </c>
      <c r="J5479" t="s">
        <v>378</v>
      </c>
      <c r="K5479">
        <v>2461002</v>
      </c>
      <c r="L5479">
        <v>1410095252</v>
      </c>
    </row>
    <row r="5480" spans="1:12" x14ac:dyDescent="0.45">
      <c r="A5480" t="str">
        <f t="shared" si="85"/>
        <v>Daejeon, Daejeon, Korea, South</v>
      </c>
      <c r="B5480" t="s">
        <v>7964</v>
      </c>
      <c r="C5480" t="s">
        <v>7964</v>
      </c>
      <c r="D5480">
        <v>36.350999999999999</v>
      </c>
      <c r="E5480">
        <v>127.38500000000001</v>
      </c>
      <c r="F5480" t="s">
        <v>1978</v>
      </c>
      <c r="G5480" t="s">
        <v>1979</v>
      </c>
      <c r="H5480" t="s">
        <v>1980</v>
      </c>
      <c r="I5480" t="s">
        <v>7964</v>
      </c>
      <c r="J5480" t="s">
        <v>378</v>
      </c>
      <c r="K5480">
        <v>1475221</v>
      </c>
      <c r="L5480">
        <v>1410993875</v>
      </c>
    </row>
    <row r="5481" spans="1:12" x14ac:dyDescent="0.45">
      <c r="A5481" t="str">
        <f t="shared" si="85"/>
        <v>Daet, Camarines Norte, Philippines</v>
      </c>
      <c r="B5481" t="s">
        <v>7965</v>
      </c>
      <c r="C5481" t="s">
        <v>7965</v>
      </c>
      <c r="D5481">
        <v>14.1122</v>
      </c>
      <c r="E5481">
        <v>122.95529999999999</v>
      </c>
      <c r="F5481" t="s">
        <v>1373</v>
      </c>
      <c r="G5481" t="s">
        <v>1374</v>
      </c>
      <c r="H5481" t="s">
        <v>1375</v>
      </c>
      <c r="I5481" t="s">
        <v>7966</v>
      </c>
      <c r="J5481" t="s">
        <v>378</v>
      </c>
      <c r="L5481">
        <v>1608562606</v>
      </c>
    </row>
    <row r="5482" spans="1:12" x14ac:dyDescent="0.45">
      <c r="A5482" t="str">
        <f t="shared" si="85"/>
        <v>Daga, Dagana, Bhutan</v>
      </c>
      <c r="B5482" t="s">
        <v>7967</v>
      </c>
      <c r="C5482" t="s">
        <v>7967</v>
      </c>
      <c r="D5482">
        <v>27.075299999999999</v>
      </c>
      <c r="E5482">
        <v>89.876900000000006</v>
      </c>
      <c r="F5482" t="s">
        <v>7968</v>
      </c>
      <c r="G5482" t="s">
        <v>7969</v>
      </c>
      <c r="H5482" t="s">
        <v>7970</v>
      </c>
      <c r="I5482" t="s">
        <v>7971</v>
      </c>
      <c r="J5482" t="s">
        <v>378</v>
      </c>
      <c r="L5482">
        <v>1064785735</v>
      </c>
    </row>
    <row r="5483" spans="1:12" x14ac:dyDescent="0.45">
      <c r="A5483" t="str">
        <f t="shared" si="85"/>
        <v>Dagda, Dagdas Novads, Latvia</v>
      </c>
      <c r="B5483" t="s">
        <v>7972</v>
      </c>
      <c r="C5483" t="s">
        <v>7972</v>
      </c>
      <c r="D5483">
        <v>56.094700000000003</v>
      </c>
      <c r="E5483">
        <v>27.536899999999999</v>
      </c>
      <c r="F5483" t="s">
        <v>811</v>
      </c>
      <c r="G5483" t="s">
        <v>812</v>
      </c>
      <c r="H5483" t="s">
        <v>813</v>
      </c>
      <c r="I5483" t="s">
        <v>7973</v>
      </c>
      <c r="J5483" t="s">
        <v>378</v>
      </c>
      <c r="K5483">
        <v>2122</v>
      </c>
      <c r="L5483">
        <v>1428145757</v>
      </c>
    </row>
    <row r="5484" spans="1:12" x14ac:dyDescent="0.45">
      <c r="A5484" t="str">
        <f t="shared" si="85"/>
        <v>Dagenham, Barking and Dagenham, United Kingdom</v>
      </c>
      <c r="B5484" t="s">
        <v>7974</v>
      </c>
      <c r="C5484" t="s">
        <v>7974</v>
      </c>
      <c r="D5484">
        <v>51.539700000000003</v>
      </c>
      <c r="E5484">
        <v>0.14219999999999999</v>
      </c>
      <c r="F5484" t="s">
        <v>536</v>
      </c>
      <c r="G5484" t="s">
        <v>537</v>
      </c>
      <c r="H5484" t="s">
        <v>538</v>
      </c>
      <c r="I5484" t="s">
        <v>3616</v>
      </c>
      <c r="K5484">
        <v>106247</v>
      </c>
      <c r="L5484">
        <v>1826363543</v>
      </c>
    </row>
    <row r="5485" spans="1:12" x14ac:dyDescent="0.45">
      <c r="A5485" t="str">
        <f t="shared" si="85"/>
        <v>Dagestanskiye Ogni, Dagestan, Russia</v>
      </c>
      <c r="B5485" t="s">
        <v>7975</v>
      </c>
      <c r="C5485" t="s">
        <v>7975</v>
      </c>
      <c r="D5485">
        <v>42.116700000000002</v>
      </c>
      <c r="E5485">
        <v>48.2</v>
      </c>
      <c r="F5485" t="s">
        <v>504</v>
      </c>
      <c r="G5485" t="s">
        <v>505</v>
      </c>
      <c r="H5485" t="s">
        <v>506</v>
      </c>
      <c r="I5485" t="s">
        <v>5735</v>
      </c>
      <c r="K5485">
        <v>29401</v>
      </c>
      <c r="L5485">
        <v>1643307601</v>
      </c>
    </row>
    <row r="5486" spans="1:12" x14ac:dyDescent="0.45">
      <c r="A5486" t="str">
        <f t="shared" si="85"/>
        <v>Dagupan City, Dagupan, Philippines</v>
      </c>
      <c r="B5486" t="s">
        <v>7976</v>
      </c>
      <c r="C5486" t="s">
        <v>7976</v>
      </c>
      <c r="D5486">
        <v>16.033300000000001</v>
      </c>
      <c r="E5486">
        <v>120.33329999999999</v>
      </c>
      <c r="F5486" t="s">
        <v>1373</v>
      </c>
      <c r="G5486" t="s">
        <v>1374</v>
      </c>
      <c r="H5486" t="s">
        <v>1375</v>
      </c>
      <c r="I5486" t="s">
        <v>7977</v>
      </c>
      <c r="J5486" t="s">
        <v>378</v>
      </c>
      <c r="K5486">
        <v>171271</v>
      </c>
      <c r="L5486">
        <v>1608530964</v>
      </c>
    </row>
    <row r="5487" spans="1:12" x14ac:dyDescent="0.45">
      <c r="A5487" t="str">
        <f t="shared" si="85"/>
        <v>Dahlonega, Georgia, United States</v>
      </c>
      <c r="B5487" t="s">
        <v>7978</v>
      </c>
      <c r="C5487" t="s">
        <v>7978</v>
      </c>
      <c r="D5487">
        <v>34.530900000000003</v>
      </c>
      <c r="E5487">
        <v>-83.980400000000003</v>
      </c>
      <c r="F5487" t="s">
        <v>530</v>
      </c>
      <c r="G5487" t="s">
        <v>531</v>
      </c>
      <c r="H5487" t="s">
        <v>532</v>
      </c>
      <c r="I5487" t="s">
        <v>763</v>
      </c>
      <c r="K5487">
        <v>6696</v>
      </c>
      <c r="L5487">
        <v>1840014672</v>
      </c>
    </row>
    <row r="5488" spans="1:12" x14ac:dyDescent="0.45">
      <c r="A5488" t="str">
        <f t="shared" si="85"/>
        <v>Dahūk, Dahūk, Iraq</v>
      </c>
      <c r="B5488" t="s">
        <v>1199</v>
      </c>
      <c r="C5488" t="s">
        <v>7979</v>
      </c>
      <c r="D5488">
        <v>36.85</v>
      </c>
      <c r="E5488">
        <v>42.9833</v>
      </c>
      <c r="F5488" t="s">
        <v>782</v>
      </c>
      <c r="G5488" t="s">
        <v>783</v>
      </c>
      <c r="H5488" t="s">
        <v>784</v>
      </c>
      <c r="I5488" t="s">
        <v>1199</v>
      </c>
      <c r="J5488" t="s">
        <v>378</v>
      </c>
      <c r="K5488">
        <v>330600</v>
      </c>
      <c r="L5488">
        <v>1368137126</v>
      </c>
    </row>
    <row r="5489" spans="1:12" x14ac:dyDescent="0.45">
      <c r="A5489" t="str">
        <f t="shared" si="85"/>
        <v>Daigo, Ibaraki, Japan</v>
      </c>
      <c r="B5489" t="s">
        <v>7980</v>
      </c>
      <c r="C5489" t="s">
        <v>7980</v>
      </c>
      <c r="D5489">
        <v>36.7667</v>
      </c>
      <c r="E5489">
        <v>140.35</v>
      </c>
      <c r="F5489" t="s">
        <v>514</v>
      </c>
      <c r="G5489" t="s">
        <v>515</v>
      </c>
      <c r="H5489" t="s">
        <v>516</v>
      </c>
      <c r="I5489" t="s">
        <v>1844</v>
      </c>
      <c r="K5489">
        <v>16142</v>
      </c>
      <c r="L5489">
        <v>1392539732</v>
      </c>
    </row>
    <row r="5490" spans="1:12" x14ac:dyDescent="0.45">
      <c r="A5490" t="str">
        <f t="shared" si="85"/>
        <v>Dainyor, Gilgit-Baltistan, Pakistan</v>
      </c>
      <c r="B5490" t="s">
        <v>7981</v>
      </c>
      <c r="C5490" t="s">
        <v>7981</v>
      </c>
      <c r="D5490">
        <v>35.9206</v>
      </c>
      <c r="E5490">
        <v>74.378299999999996</v>
      </c>
      <c r="F5490" t="s">
        <v>546</v>
      </c>
      <c r="G5490" t="s">
        <v>547</v>
      </c>
      <c r="H5490" t="s">
        <v>548</v>
      </c>
      <c r="I5490" t="s">
        <v>7982</v>
      </c>
      <c r="K5490">
        <v>25000</v>
      </c>
      <c r="L5490">
        <v>1586862411</v>
      </c>
    </row>
    <row r="5491" spans="1:12" x14ac:dyDescent="0.45">
      <c r="A5491" t="str">
        <f t="shared" si="85"/>
        <v>Daisen, Akita, Japan</v>
      </c>
      <c r="B5491" t="s">
        <v>7983</v>
      </c>
      <c r="C5491" t="s">
        <v>7983</v>
      </c>
      <c r="D5491">
        <v>39.453099999999999</v>
      </c>
      <c r="E5491">
        <v>140.47559999999999</v>
      </c>
      <c r="F5491" t="s">
        <v>514</v>
      </c>
      <c r="G5491" t="s">
        <v>515</v>
      </c>
      <c r="H5491" t="s">
        <v>516</v>
      </c>
      <c r="I5491" t="s">
        <v>1150</v>
      </c>
      <c r="K5491">
        <v>77886</v>
      </c>
      <c r="L5491">
        <v>1392642502</v>
      </c>
    </row>
    <row r="5492" spans="1:12" x14ac:dyDescent="0.45">
      <c r="A5492" t="str">
        <f t="shared" si="85"/>
        <v>Daisen, Tottori, Japan</v>
      </c>
      <c r="B5492" t="s">
        <v>7983</v>
      </c>
      <c r="C5492" t="s">
        <v>7983</v>
      </c>
      <c r="D5492">
        <v>35.510800000000003</v>
      </c>
      <c r="E5492">
        <v>133.49610000000001</v>
      </c>
      <c r="F5492" t="s">
        <v>514</v>
      </c>
      <c r="G5492" t="s">
        <v>515</v>
      </c>
      <c r="H5492" t="s">
        <v>516</v>
      </c>
      <c r="I5492" t="s">
        <v>6985</v>
      </c>
      <c r="K5492">
        <v>15690</v>
      </c>
      <c r="L5492">
        <v>1392889589</v>
      </c>
    </row>
    <row r="5493" spans="1:12" x14ac:dyDescent="0.45">
      <c r="A5493" t="str">
        <f t="shared" si="85"/>
        <v>Daitōchō, Ōsaka, Japan</v>
      </c>
      <c r="B5493" t="s">
        <v>7984</v>
      </c>
      <c r="C5493" t="s">
        <v>7985</v>
      </c>
      <c r="D5493">
        <v>34.7119</v>
      </c>
      <c r="E5493">
        <v>135.6233</v>
      </c>
      <c r="F5493" t="s">
        <v>514</v>
      </c>
      <c r="G5493" t="s">
        <v>515</v>
      </c>
      <c r="H5493" t="s">
        <v>516</v>
      </c>
      <c r="I5493" t="s">
        <v>7986</v>
      </c>
      <c r="K5493">
        <v>119986</v>
      </c>
      <c r="L5493">
        <v>1392727709</v>
      </c>
    </row>
    <row r="5494" spans="1:12" x14ac:dyDescent="0.45">
      <c r="A5494" t="str">
        <f t="shared" si="85"/>
        <v>Daiwanishi, Hyōgo, Japan</v>
      </c>
      <c r="B5494" t="s">
        <v>7987</v>
      </c>
      <c r="C5494" t="s">
        <v>7987</v>
      </c>
      <c r="D5494">
        <v>34.83</v>
      </c>
      <c r="E5494">
        <v>135.41720000000001</v>
      </c>
      <c r="F5494" t="s">
        <v>514</v>
      </c>
      <c r="G5494" t="s">
        <v>515</v>
      </c>
      <c r="H5494" t="s">
        <v>516</v>
      </c>
      <c r="I5494" t="s">
        <v>1062</v>
      </c>
      <c r="K5494">
        <v>153597</v>
      </c>
      <c r="L5494">
        <v>1392478155</v>
      </c>
    </row>
    <row r="5495" spans="1:12" x14ac:dyDescent="0.45">
      <c r="A5495" t="str">
        <f t="shared" si="85"/>
        <v>Dajabón, Cibao Noroeste, Dominican Republic</v>
      </c>
      <c r="B5495" t="s">
        <v>7988</v>
      </c>
      <c r="C5495" t="s">
        <v>7989</v>
      </c>
      <c r="D5495">
        <v>19.566700000000001</v>
      </c>
      <c r="E5495">
        <v>-71.709999999999994</v>
      </c>
      <c r="F5495" t="s">
        <v>2884</v>
      </c>
      <c r="G5495" t="s">
        <v>2885</v>
      </c>
      <c r="H5495" t="s">
        <v>2886</v>
      </c>
      <c r="I5495" t="s">
        <v>7990</v>
      </c>
      <c r="J5495" t="s">
        <v>366</v>
      </c>
      <c r="K5495">
        <v>62046</v>
      </c>
      <c r="L5495">
        <v>1214367800</v>
      </c>
    </row>
    <row r="5496" spans="1:12" x14ac:dyDescent="0.45">
      <c r="A5496" t="str">
        <f t="shared" si="85"/>
        <v>Dakar, Dakar, Senegal</v>
      </c>
      <c r="B5496" t="s">
        <v>7991</v>
      </c>
      <c r="C5496" t="s">
        <v>7991</v>
      </c>
      <c r="D5496">
        <v>14.7319</v>
      </c>
      <c r="E5496">
        <v>-17.4572</v>
      </c>
      <c r="F5496" t="s">
        <v>7992</v>
      </c>
      <c r="G5496" t="s">
        <v>7993</v>
      </c>
      <c r="H5496" t="s">
        <v>7994</v>
      </c>
      <c r="I5496" t="s">
        <v>7991</v>
      </c>
      <c r="J5496" t="s">
        <v>606</v>
      </c>
      <c r="K5496">
        <v>1146053</v>
      </c>
      <c r="L5496">
        <v>1686604760</v>
      </c>
    </row>
    <row r="5497" spans="1:12" x14ac:dyDescent="0.45">
      <c r="A5497" t="str">
        <f t="shared" si="85"/>
        <v>Dakota Ridge, Colorado, United States</v>
      </c>
      <c r="B5497" t="s">
        <v>7995</v>
      </c>
      <c r="C5497" t="s">
        <v>7995</v>
      </c>
      <c r="D5497">
        <v>39.619199999999999</v>
      </c>
      <c r="E5497">
        <v>-105.1344</v>
      </c>
      <c r="F5497" t="s">
        <v>530</v>
      </c>
      <c r="G5497" t="s">
        <v>531</v>
      </c>
      <c r="H5497" t="s">
        <v>532</v>
      </c>
      <c r="I5497" t="s">
        <v>1071</v>
      </c>
      <c r="K5497">
        <v>34250</v>
      </c>
      <c r="L5497">
        <v>1840038683</v>
      </c>
    </row>
    <row r="5498" spans="1:12" x14ac:dyDescent="0.45">
      <c r="A5498" t="str">
        <f t="shared" si="85"/>
        <v>Ðakovo, Osječko-Baranjska Županija, Croatia</v>
      </c>
      <c r="B5498" t="s">
        <v>7996</v>
      </c>
      <c r="C5498" t="s">
        <v>7997</v>
      </c>
      <c r="D5498">
        <v>45.3</v>
      </c>
      <c r="E5498">
        <v>18.399999999999999</v>
      </c>
      <c r="F5498" t="s">
        <v>4026</v>
      </c>
      <c r="G5498" t="s">
        <v>4027</v>
      </c>
      <c r="H5498" t="s">
        <v>4028</v>
      </c>
      <c r="I5498" t="s">
        <v>4029</v>
      </c>
      <c r="J5498" t="s">
        <v>366</v>
      </c>
      <c r="K5498">
        <v>27745</v>
      </c>
      <c r="L5498">
        <v>1191845338</v>
      </c>
    </row>
    <row r="5499" spans="1:12" x14ac:dyDescent="0.45">
      <c r="A5499" t="str">
        <f t="shared" si="85"/>
        <v>Dalaba, Mamou, Guinea</v>
      </c>
      <c r="B5499" t="s">
        <v>7998</v>
      </c>
      <c r="C5499" t="s">
        <v>7998</v>
      </c>
      <c r="D5499">
        <v>10.656000000000001</v>
      </c>
      <c r="E5499">
        <v>-12.272</v>
      </c>
      <c r="F5499" t="s">
        <v>4331</v>
      </c>
      <c r="G5499" t="s">
        <v>4332</v>
      </c>
      <c r="H5499" t="s">
        <v>4333</v>
      </c>
      <c r="I5499" t="s">
        <v>7999</v>
      </c>
      <c r="J5499" t="s">
        <v>366</v>
      </c>
      <c r="K5499">
        <v>6349</v>
      </c>
      <c r="L5499">
        <v>1324455027</v>
      </c>
    </row>
    <row r="5500" spans="1:12" x14ac:dyDescent="0.45">
      <c r="A5500" t="str">
        <f t="shared" si="85"/>
        <v>Dalai, Jilin, China</v>
      </c>
      <c r="B5500" t="s">
        <v>8000</v>
      </c>
      <c r="C5500" t="s">
        <v>8000</v>
      </c>
      <c r="D5500">
        <v>45.505000000000003</v>
      </c>
      <c r="E5500">
        <v>124.2863</v>
      </c>
      <c r="F5500" t="s">
        <v>1039</v>
      </c>
      <c r="G5500" t="s">
        <v>1040</v>
      </c>
      <c r="H5500" t="s">
        <v>1041</v>
      </c>
      <c r="I5500" t="s">
        <v>3148</v>
      </c>
      <c r="K5500">
        <v>418232</v>
      </c>
      <c r="L5500">
        <v>1156912899</v>
      </c>
    </row>
    <row r="5501" spans="1:12" x14ac:dyDescent="0.45">
      <c r="A5501" t="str">
        <f t="shared" si="85"/>
        <v>Dalandzadgad, Ömnögovĭ, Mongolia</v>
      </c>
      <c r="B5501" t="s">
        <v>8001</v>
      </c>
      <c r="C5501" t="s">
        <v>8001</v>
      </c>
      <c r="D5501">
        <v>43.570799999999998</v>
      </c>
      <c r="E5501">
        <v>104.425</v>
      </c>
      <c r="F5501" t="s">
        <v>1699</v>
      </c>
      <c r="G5501" t="s">
        <v>1700</v>
      </c>
      <c r="H5501" t="s">
        <v>1701</v>
      </c>
      <c r="I5501" t="s">
        <v>8002</v>
      </c>
      <c r="J5501" t="s">
        <v>378</v>
      </c>
      <c r="L5501">
        <v>1496141284</v>
      </c>
    </row>
    <row r="5502" spans="1:12" x14ac:dyDescent="0.45">
      <c r="A5502" t="str">
        <f t="shared" si="85"/>
        <v>Dalanzadgad, Ömnögovĭ, Mongolia</v>
      </c>
      <c r="B5502" t="s">
        <v>8003</v>
      </c>
      <c r="C5502" t="s">
        <v>8003</v>
      </c>
      <c r="D5502">
        <v>43.57</v>
      </c>
      <c r="E5502">
        <v>104.4258</v>
      </c>
      <c r="F5502" t="s">
        <v>1699</v>
      </c>
      <c r="G5502" t="s">
        <v>1700</v>
      </c>
      <c r="H5502" t="s">
        <v>1701</v>
      </c>
      <c r="I5502" t="s">
        <v>8002</v>
      </c>
      <c r="J5502" t="s">
        <v>366</v>
      </c>
      <c r="K5502">
        <v>19396</v>
      </c>
      <c r="L5502">
        <v>1496544358</v>
      </c>
    </row>
    <row r="5503" spans="1:12" x14ac:dyDescent="0.45">
      <c r="A5503" t="str">
        <f t="shared" si="85"/>
        <v>Dalby, Queensland, Australia</v>
      </c>
      <c r="B5503" t="s">
        <v>8004</v>
      </c>
      <c r="C5503" t="s">
        <v>8004</v>
      </c>
      <c r="D5503">
        <v>-27.183299999999999</v>
      </c>
      <c r="E5503">
        <v>151.26669999999999</v>
      </c>
      <c r="F5503" t="s">
        <v>830</v>
      </c>
      <c r="G5503" t="s">
        <v>831</v>
      </c>
      <c r="H5503" t="s">
        <v>832</v>
      </c>
      <c r="I5503" t="s">
        <v>1959</v>
      </c>
      <c r="K5503">
        <v>12719</v>
      </c>
      <c r="L5503">
        <v>1036053707</v>
      </c>
    </row>
    <row r="5504" spans="1:12" x14ac:dyDescent="0.45">
      <c r="A5504" t="str">
        <f t="shared" si="85"/>
        <v>Dalcahue, Los Lagos, Chile</v>
      </c>
      <c r="B5504" t="s">
        <v>8005</v>
      </c>
      <c r="C5504" t="s">
        <v>8005</v>
      </c>
      <c r="D5504">
        <v>-42.379600000000003</v>
      </c>
      <c r="E5504">
        <v>-73.647300000000001</v>
      </c>
      <c r="F5504" t="s">
        <v>1502</v>
      </c>
      <c r="G5504" t="s">
        <v>1503</v>
      </c>
      <c r="H5504" t="s">
        <v>1504</v>
      </c>
      <c r="I5504" t="s">
        <v>1505</v>
      </c>
      <c r="K5504">
        <v>7120</v>
      </c>
      <c r="L5504">
        <v>1152458056</v>
      </c>
    </row>
    <row r="5505" spans="1:12" x14ac:dyDescent="0.45">
      <c r="A5505" t="str">
        <f t="shared" si="85"/>
        <v>Dale City, Virginia, United States</v>
      </c>
      <c r="B5505" t="s">
        <v>8006</v>
      </c>
      <c r="C5505" t="s">
        <v>8006</v>
      </c>
      <c r="D5505">
        <v>38.647300000000001</v>
      </c>
      <c r="E5505">
        <v>-77.3459</v>
      </c>
      <c r="F5505" t="s">
        <v>530</v>
      </c>
      <c r="G5505" t="s">
        <v>531</v>
      </c>
      <c r="H5505" t="s">
        <v>532</v>
      </c>
      <c r="I5505" t="s">
        <v>618</v>
      </c>
      <c r="K5505">
        <v>73545</v>
      </c>
      <c r="L5505">
        <v>1840006094</v>
      </c>
    </row>
    <row r="5506" spans="1:12" x14ac:dyDescent="0.45">
      <c r="A5506" t="str">
        <f t="shared" si="85"/>
        <v>Daleville, Alabama, United States</v>
      </c>
      <c r="B5506" t="s">
        <v>8007</v>
      </c>
      <c r="C5506" t="s">
        <v>8007</v>
      </c>
      <c r="D5506">
        <v>31.291499999999999</v>
      </c>
      <c r="E5506">
        <v>-85.711699999999993</v>
      </c>
      <c r="F5506" t="s">
        <v>530</v>
      </c>
      <c r="G5506" t="s">
        <v>531</v>
      </c>
      <c r="H5506" t="s">
        <v>532</v>
      </c>
      <c r="I5506" t="s">
        <v>1371</v>
      </c>
      <c r="K5506">
        <v>5102</v>
      </c>
      <c r="L5506">
        <v>1840014955</v>
      </c>
    </row>
    <row r="5507" spans="1:12" x14ac:dyDescent="0.45">
      <c r="A5507" t="str">
        <f t="shared" ref="A5507:A5570" si="86">CONCATENATE(B5507,", ",I5507,", ",F5507)</f>
        <v>Dalhart, Texas, United States</v>
      </c>
      <c r="B5507" t="s">
        <v>8008</v>
      </c>
      <c r="C5507" t="s">
        <v>8008</v>
      </c>
      <c r="D5507">
        <v>36.057899999999997</v>
      </c>
      <c r="E5507">
        <v>-102.5123</v>
      </c>
      <c r="F5507" t="s">
        <v>530</v>
      </c>
      <c r="G5507" t="s">
        <v>531</v>
      </c>
      <c r="H5507" t="s">
        <v>532</v>
      </c>
      <c r="I5507" t="s">
        <v>610</v>
      </c>
      <c r="K5507">
        <v>8086</v>
      </c>
      <c r="L5507">
        <v>1840019052</v>
      </c>
    </row>
    <row r="5508" spans="1:12" x14ac:dyDescent="0.45">
      <c r="A5508" t="str">
        <f t="shared" si="86"/>
        <v>Dali, Yunnan, China</v>
      </c>
      <c r="B5508" t="s">
        <v>8009</v>
      </c>
      <c r="C5508" t="s">
        <v>8009</v>
      </c>
      <c r="D5508">
        <v>25.700299999999999</v>
      </c>
      <c r="E5508">
        <v>100.1564</v>
      </c>
      <c r="F5508" t="s">
        <v>1039</v>
      </c>
      <c r="G5508" t="s">
        <v>1040</v>
      </c>
      <c r="H5508" t="s">
        <v>1041</v>
      </c>
      <c r="I5508" t="s">
        <v>3541</v>
      </c>
      <c r="K5508">
        <v>652045</v>
      </c>
      <c r="L5508">
        <v>1156840276</v>
      </c>
    </row>
    <row r="5509" spans="1:12" x14ac:dyDescent="0.45">
      <c r="A5509" t="str">
        <f t="shared" si="86"/>
        <v>Dali, Shaanxi, China</v>
      </c>
      <c r="B5509" t="s">
        <v>8009</v>
      </c>
      <c r="C5509" t="s">
        <v>8009</v>
      </c>
      <c r="D5509">
        <v>34.795299999999997</v>
      </c>
      <c r="E5509">
        <v>109.9378</v>
      </c>
      <c r="F5509" t="s">
        <v>1039</v>
      </c>
      <c r="G5509" t="s">
        <v>1040</v>
      </c>
      <c r="H5509" t="s">
        <v>1041</v>
      </c>
      <c r="I5509" t="s">
        <v>2052</v>
      </c>
      <c r="J5509" t="s">
        <v>366</v>
      </c>
      <c r="K5509">
        <v>109696</v>
      </c>
      <c r="L5509">
        <v>1156708054</v>
      </c>
    </row>
    <row r="5510" spans="1:12" x14ac:dyDescent="0.45">
      <c r="A5510" t="str">
        <f t="shared" si="86"/>
        <v>Dalian, Liaoning, China</v>
      </c>
      <c r="B5510" t="s">
        <v>8010</v>
      </c>
      <c r="C5510" t="s">
        <v>8010</v>
      </c>
      <c r="D5510">
        <v>38.9131</v>
      </c>
      <c r="E5510">
        <v>121.61</v>
      </c>
      <c r="F5510" t="s">
        <v>1039</v>
      </c>
      <c r="G5510" t="s">
        <v>1040</v>
      </c>
      <c r="H5510" t="s">
        <v>1041</v>
      </c>
      <c r="I5510" t="s">
        <v>2102</v>
      </c>
      <c r="K5510">
        <v>4480000</v>
      </c>
      <c r="L5510">
        <v>1156175472</v>
      </c>
    </row>
    <row r="5511" spans="1:12" x14ac:dyDescent="0.45">
      <c r="A5511" t="str">
        <f t="shared" si="86"/>
        <v>Dalkeith, Midlothian, United Kingdom</v>
      </c>
      <c r="B5511" t="s">
        <v>8011</v>
      </c>
      <c r="C5511" t="s">
        <v>8011</v>
      </c>
      <c r="D5511">
        <v>55.895800000000001</v>
      </c>
      <c r="E5511">
        <v>-3.0583</v>
      </c>
      <c r="F5511" t="s">
        <v>536</v>
      </c>
      <c r="G5511" t="s">
        <v>537</v>
      </c>
      <c r="H5511" t="s">
        <v>538</v>
      </c>
      <c r="I5511" t="s">
        <v>4935</v>
      </c>
      <c r="K5511">
        <v>12342</v>
      </c>
      <c r="L5511">
        <v>1826152382</v>
      </c>
    </row>
    <row r="5512" spans="1:12" x14ac:dyDescent="0.45">
      <c r="A5512" t="str">
        <f t="shared" si="86"/>
        <v>Dallas, Texas, United States</v>
      </c>
      <c r="B5512" t="s">
        <v>8012</v>
      </c>
      <c r="C5512" t="s">
        <v>8012</v>
      </c>
      <c r="D5512">
        <v>32.793599999999998</v>
      </c>
      <c r="E5512">
        <v>-96.766199999999998</v>
      </c>
      <c r="F5512" t="s">
        <v>530</v>
      </c>
      <c r="G5512" t="s">
        <v>531</v>
      </c>
      <c r="H5512" t="s">
        <v>532</v>
      </c>
      <c r="I5512" t="s">
        <v>610</v>
      </c>
      <c r="K5512">
        <v>5743938</v>
      </c>
      <c r="L5512">
        <v>1840019440</v>
      </c>
    </row>
    <row r="5513" spans="1:12" x14ac:dyDescent="0.45">
      <c r="A5513" t="str">
        <f t="shared" si="86"/>
        <v>Dallas, Oregon, United States</v>
      </c>
      <c r="B5513" t="s">
        <v>8012</v>
      </c>
      <c r="C5513" t="s">
        <v>8012</v>
      </c>
      <c r="D5513">
        <v>44.922199999999997</v>
      </c>
      <c r="E5513">
        <v>-123.31310000000001</v>
      </c>
      <c r="F5513" t="s">
        <v>530</v>
      </c>
      <c r="G5513" t="s">
        <v>531</v>
      </c>
      <c r="H5513" t="s">
        <v>532</v>
      </c>
      <c r="I5513" t="s">
        <v>1426</v>
      </c>
      <c r="K5513">
        <v>17859</v>
      </c>
      <c r="L5513">
        <v>1840018590</v>
      </c>
    </row>
    <row r="5514" spans="1:12" x14ac:dyDescent="0.45">
      <c r="A5514" t="str">
        <f t="shared" si="86"/>
        <v>Dallas, Georgia, United States</v>
      </c>
      <c r="B5514" t="s">
        <v>8012</v>
      </c>
      <c r="C5514" t="s">
        <v>8012</v>
      </c>
      <c r="D5514">
        <v>33.915300000000002</v>
      </c>
      <c r="E5514">
        <v>-84.8416</v>
      </c>
      <c r="F5514" t="s">
        <v>530</v>
      </c>
      <c r="G5514" t="s">
        <v>531</v>
      </c>
      <c r="H5514" t="s">
        <v>532</v>
      </c>
      <c r="I5514" t="s">
        <v>763</v>
      </c>
      <c r="K5514">
        <v>13981</v>
      </c>
      <c r="L5514">
        <v>1840014757</v>
      </c>
    </row>
    <row r="5515" spans="1:12" x14ac:dyDescent="0.45">
      <c r="A5515" t="str">
        <f t="shared" si="86"/>
        <v>Dallas, Pennsylvania, United States</v>
      </c>
      <c r="B5515" t="s">
        <v>8012</v>
      </c>
      <c r="C5515" t="s">
        <v>8012</v>
      </c>
      <c r="D5515">
        <v>41.360399999999998</v>
      </c>
      <c r="E5515">
        <v>-75.966200000000001</v>
      </c>
      <c r="F5515" t="s">
        <v>530</v>
      </c>
      <c r="G5515" t="s">
        <v>531</v>
      </c>
      <c r="H5515" t="s">
        <v>532</v>
      </c>
      <c r="I5515" t="s">
        <v>620</v>
      </c>
      <c r="K5515">
        <v>9230</v>
      </c>
      <c r="L5515">
        <v>1840000745</v>
      </c>
    </row>
    <row r="5516" spans="1:12" x14ac:dyDescent="0.45">
      <c r="A5516" t="str">
        <f t="shared" si="86"/>
        <v>Dalmatovo, Kurganskaya Oblast’, Russia</v>
      </c>
      <c r="B5516" t="s">
        <v>8013</v>
      </c>
      <c r="C5516" t="s">
        <v>8013</v>
      </c>
      <c r="D5516">
        <v>56.2667</v>
      </c>
      <c r="E5516">
        <v>62.916699999999999</v>
      </c>
      <c r="F5516" t="s">
        <v>504</v>
      </c>
      <c r="G5516" t="s">
        <v>505</v>
      </c>
      <c r="H5516" t="s">
        <v>506</v>
      </c>
      <c r="I5516" t="s">
        <v>8014</v>
      </c>
      <c r="K5516">
        <v>12631</v>
      </c>
      <c r="L5516">
        <v>1643336308</v>
      </c>
    </row>
    <row r="5517" spans="1:12" x14ac:dyDescent="0.45">
      <c r="A5517" t="str">
        <f t="shared" si="86"/>
        <v>Dalnegorsk, Primorskiy Kray, Russia</v>
      </c>
      <c r="B5517" t="s">
        <v>8015</v>
      </c>
      <c r="C5517" t="s">
        <v>8015</v>
      </c>
      <c r="D5517">
        <v>44.553899999999999</v>
      </c>
      <c r="E5517">
        <v>135.56610000000001</v>
      </c>
      <c r="F5517" t="s">
        <v>504</v>
      </c>
      <c r="G5517" t="s">
        <v>505</v>
      </c>
      <c r="H5517" t="s">
        <v>506</v>
      </c>
      <c r="I5517" t="s">
        <v>2444</v>
      </c>
      <c r="K5517">
        <v>37519</v>
      </c>
      <c r="L5517">
        <v>1643147456</v>
      </c>
    </row>
    <row r="5518" spans="1:12" x14ac:dyDescent="0.45">
      <c r="A5518" t="str">
        <f t="shared" si="86"/>
        <v>Dalnerechensk, Primorskiy Kray, Russia</v>
      </c>
      <c r="B5518" t="s">
        <v>8016</v>
      </c>
      <c r="C5518" t="s">
        <v>8016</v>
      </c>
      <c r="D5518">
        <v>45.933300000000003</v>
      </c>
      <c r="E5518">
        <v>133.73330000000001</v>
      </c>
      <c r="F5518" t="s">
        <v>504</v>
      </c>
      <c r="G5518" t="s">
        <v>505</v>
      </c>
      <c r="H5518" t="s">
        <v>506</v>
      </c>
      <c r="I5518" t="s">
        <v>2444</v>
      </c>
      <c r="K5518">
        <v>26378</v>
      </c>
      <c r="L5518">
        <v>1643306858</v>
      </c>
    </row>
    <row r="5519" spans="1:12" x14ac:dyDescent="0.45">
      <c r="A5519" t="str">
        <f t="shared" si="86"/>
        <v>Daloa, Sassandra-Marahoué, Côte D’Ivoire</v>
      </c>
      <c r="B5519" t="s">
        <v>8017</v>
      </c>
      <c r="C5519" t="s">
        <v>8017</v>
      </c>
      <c r="D5519">
        <v>6.89</v>
      </c>
      <c r="E5519">
        <v>-6.45</v>
      </c>
      <c r="F5519" t="s">
        <v>569</v>
      </c>
      <c r="G5519" t="s">
        <v>570</v>
      </c>
      <c r="H5519" t="s">
        <v>571</v>
      </c>
      <c r="I5519" t="s">
        <v>5039</v>
      </c>
      <c r="J5519" t="s">
        <v>378</v>
      </c>
      <c r="K5519">
        <v>255168</v>
      </c>
      <c r="L5519">
        <v>1384564974</v>
      </c>
    </row>
    <row r="5520" spans="1:12" x14ac:dyDescent="0.45">
      <c r="A5520" t="str">
        <f t="shared" si="86"/>
        <v>Dalry, North Ayrshire, United Kingdom</v>
      </c>
      <c r="B5520" t="s">
        <v>8018</v>
      </c>
      <c r="C5520" t="s">
        <v>8018</v>
      </c>
      <c r="D5520">
        <v>55.710999999999999</v>
      </c>
      <c r="E5520">
        <v>-4.7229999999999999</v>
      </c>
      <c r="F5520" t="s">
        <v>536</v>
      </c>
      <c r="G5520" t="s">
        <v>537</v>
      </c>
      <c r="H5520" t="s">
        <v>538</v>
      </c>
      <c r="I5520" t="s">
        <v>2339</v>
      </c>
      <c r="K5520">
        <v>5398</v>
      </c>
      <c r="L5520">
        <v>1826866609</v>
      </c>
    </row>
    <row r="5521" spans="1:12" x14ac:dyDescent="0.45">
      <c r="A5521" t="str">
        <f t="shared" si="86"/>
        <v>Dalton, Georgia, United States</v>
      </c>
      <c r="B5521" t="s">
        <v>8019</v>
      </c>
      <c r="C5521" t="s">
        <v>8019</v>
      </c>
      <c r="D5521">
        <v>34.768999999999998</v>
      </c>
      <c r="E5521">
        <v>-84.971199999999996</v>
      </c>
      <c r="F5521" t="s">
        <v>530</v>
      </c>
      <c r="G5521" t="s">
        <v>531</v>
      </c>
      <c r="H5521" t="s">
        <v>532</v>
      </c>
      <c r="I5521" t="s">
        <v>763</v>
      </c>
      <c r="K5521">
        <v>86628</v>
      </c>
      <c r="L5521">
        <v>1840014651</v>
      </c>
    </row>
    <row r="5522" spans="1:12" x14ac:dyDescent="0.45">
      <c r="A5522" t="str">
        <f t="shared" si="86"/>
        <v>Dalton, Massachusetts, United States</v>
      </c>
      <c r="B5522" t="s">
        <v>8019</v>
      </c>
      <c r="C5522" t="s">
        <v>8019</v>
      </c>
      <c r="D5522">
        <v>42.479500000000002</v>
      </c>
      <c r="E5522">
        <v>-73.153300000000002</v>
      </c>
      <c r="F5522" t="s">
        <v>530</v>
      </c>
      <c r="G5522" t="s">
        <v>531</v>
      </c>
      <c r="H5522" t="s">
        <v>532</v>
      </c>
      <c r="I5522" t="s">
        <v>621</v>
      </c>
      <c r="K5522">
        <v>6625</v>
      </c>
      <c r="L5522">
        <v>1840053646</v>
      </c>
    </row>
    <row r="5523" spans="1:12" x14ac:dyDescent="0.45">
      <c r="A5523" t="str">
        <f t="shared" si="86"/>
        <v>Dalton in Furness, Cumbria, United Kingdom</v>
      </c>
      <c r="B5523" t="s">
        <v>8020</v>
      </c>
      <c r="C5523" t="s">
        <v>8020</v>
      </c>
      <c r="D5523">
        <v>54.154400000000003</v>
      </c>
      <c r="E5523">
        <v>-3.1814</v>
      </c>
      <c r="F5523" t="s">
        <v>536</v>
      </c>
      <c r="G5523" t="s">
        <v>537</v>
      </c>
      <c r="H5523" t="s">
        <v>538</v>
      </c>
      <c r="I5523" t="s">
        <v>3670</v>
      </c>
      <c r="K5523">
        <v>8125</v>
      </c>
      <c r="L5523">
        <v>1826419499</v>
      </c>
    </row>
    <row r="5524" spans="1:12" x14ac:dyDescent="0.45">
      <c r="A5524" t="str">
        <f t="shared" si="86"/>
        <v>Daly City, California, United States</v>
      </c>
      <c r="B5524" t="s">
        <v>8021</v>
      </c>
      <c r="C5524" t="s">
        <v>8021</v>
      </c>
      <c r="D5524">
        <v>37.686199999999999</v>
      </c>
      <c r="E5524">
        <v>-122.46850000000001</v>
      </c>
      <c r="F5524" t="s">
        <v>530</v>
      </c>
      <c r="G5524" t="s">
        <v>531</v>
      </c>
      <c r="H5524" t="s">
        <v>532</v>
      </c>
      <c r="I5524" t="s">
        <v>754</v>
      </c>
      <c r="K5524">
        <v>106280</v>
      </c>
      <c r="L5524">
        <v>1840018926</v>
      </c>
    </row>
    <row r="5525" spans="1:12" x14ac:dyDescent="0.45">
      <c r="A5525" t="str">
        <f t="shared" si="86"/>
        <v>Dam Dam, West Bengal, India</v>
      </c>
      <c r="B5525" t="s">
        <v>8022</v>
      </c>
      <c r="C5525" t="s">
        <v>8022</v>
      </c>
      <c r="D5525">
        <v>22.62</v>
      </c>
      <c r="E5525">
        <v>88.42</v>
      </c>
      <c r="F5525" t="s">
        <v>626</v>
      </c>
      <c r="G5525" t="s">
        <v>627</v>
      </c>
      <c r="H5525" t="s">
        <v>628</v>
      </c>
      <c r="I5525" t="s">
        <v>1574</v>
      </c>
      <c r="K5525">
        <v>114786</v>
      </c>
      <c r="L5525">
        <v>1356051452</v>
      </c>
    </row>
    <row r="5526" spans="1:12" x14ac:dyDescent="0.45">
      <c r="A5526" t="str">
        <f t="shared" si="86"/>
        <v>Damān, Gujarāt, India</v>
      </c>
      <c r="B5526" t="s">
        <v>8023</v>
      </c>
      <c r="C5526" t="s">
        <v>8024</v>
      </c>
      <c r="D5526">
        <v>20.417000000000002</v>
      </c>
      <c r="E5526">
        <v>72.849999999999994</v>
      </c>
      <c r="F5526" t="s">
        <v>626</v>
      </c>
      <c r="G5526" t="s">
        <v>627</v>
      </c>
      <c r="H5526" t="s">
        <v>628</v>
      </c>
      <c r="I5526" t="s">
        <v>991</v>
      </c>
      <c r="J5526" t="s">
        <v>378</v>
      </c>
      <c r="K5526">
        <v>39737</v>
      </c>
      <c r="L5526">
        <v>1356008028</v>
      </c>
    </row>
    <row r="5527" spans="1:12" x14ac:dyDescent="0.45">
      <c r="A5527" t="str">
        <f t="shared" si="86"/>
        <v>Damanhūr, Al Buḩayrah, Egypt</v>
      </c>
      <c r="B5527" t="s">
        <v>8025</v>
      </c>
      <c r="C5527" t="s">
        <v>8026</v>
      </c>
      <c r="D5527">
        <v>31.05</v>
      </c>
      <c r="E5527">
        <v>30.466699999999999</v>
      </c>
      <c r="F5527" t="s">
        <v>676</v>
      </c>
      <c r="G5527" t="s">
        <v>677</v>
      </c>
      <c r="H5527" t="s">
        <v>678</v>
      </c>
      <c r="I5527" t="s">
        <v>2222</v>
      </c>
      <c r="J5527" t="s">
        <v>378</v>
      </c>
      <c r="K5527">
        <v>244043</v>
      </c>
      <c r="L5527">
        <v>1818708838</v>
      </c>
    </row>
    <row r="5528" spans="1:12" x14ac:dyDescent="0.45">
      <c r="A5528" t="str">
        <f t="shared" si="86"/>
        <v>Damascus, Dimashq, Syria</v>
      </c>
      <c r="B5528" t="s">
        <v>8027</v>
      </c>
      <c r="C5528" t="s">
        <v>8027</v>
      </c>
      <c r="D5528">
        <v>33.513100000000001</v>
      </c>
      <c r="E5528">
        <v>36.291899999999998</v>
      </c>
      <c r="F5528" t="s">
        <v>362</v>
      </c>
      <c r="G5528" t="s">
        <v>363</v>
      </c>
      <c r="H5528" t="s">
        <v>364</v>
      </c>
      <c r="I5528" t="s">
        <v>8028</v>
      </c>
      <c r="J5528" t="s">
        <v>606</v>
      </c>
      <c r="K5528">
        <v>1754000</v>
      </c>
      <c r="L5528">
        <v>1760685964</v>
      </c>
    </row>
    <row r="5529" spans="1:12" x14ac:dyDescent="0.45">
      <c r="A5529" t="str">
        <f t="shared" si="86"/>
        <v>Damascus, Maryland, United States</v>
      </c>
      <c r="B5529" t="s">
        <v>8027</v>
      </c>
      <c r="C5529" t="s">
        <v>8027</v>
      </c>
      <c r="D5529">
        <v>39.273699999999998</v>
      </c>
      <c r="E5529">
        <v>-77.200599999999994</v>
      </c>
      <c r="F5529" t="s">
        <v>530</v>
      </c>
      <c r="G5529" t="s">
        <v>531</v>
      </c>
      <c r="H5529" t="s">
        <v>532</v>
      </c>
      <c r="I5529" t="s">
        <v>588</v>
      </c>
      <c r="K5529">
        <v>15094</v>
      </c>
      <c r="L5529">
        <v>1840005832</v>
      </c>
    </row>
    <row r="5530" spans="1:12" x14ac:dyDescent="0.45">
      <c r="A5530" t="str">
        <f t="shared" si="86"/>
        <v>Damascus, Oregon, United States</v>
      </c>
      <c r="B5530" t="s">
        <v>8027</v>
      </c>
      <c r="C5530" t="s">
        <v>8027</v>
      </c>
      <c r="D5530">
        <v>45.423299999999998</v>
      </c>
      <c r="E5530">
        <v>-122.44370000000001</v>
      </c>
      <c r="F5530" t="s">
        <v>530</v>
      </c>
      <c r="G5530" t="s">
        <v>531</v>
      </c>
      <c r="H5530" t="s">
        <v>532</v>
      </c>
      <c r="I5530" t="s">
        <v>1426</v>
      </c>
      <c r="K5530">
        <v>12024</v>
      </c>
      <c r="L5530">
        <v>1840018571</v>
      </c>
    </row>
    <row r="5531" spans="1:12" x14ac:dyDescent="0.45">
      <c r="A5531" t="str">
        <f t="shared" si="86"/>
        <v>Damaturu, Yobe, Nigeria</v>
      </c>
      <c r="B5531" t="s">
        <v>8029</v>
      </c>
      <c r="C5531" t="s">
        <v>8029</v>
      </c>
      <c r="D5531">
        <v>11.75</v>
      </c>
      <c r="E5531">
        <v>11.966699999999999</v>
      </c>
      <c r="F5531" t="s">
        <v>476</v>
      </c>
      <c r="G5531" t="s">
        <v>477</v>
      </c>
      <c r="H5531" t="s">
        <v>478</v>
      </c>
      <c r="I5531" t="s">
        <v>8030</v>
      </c>
      <c r="J5531" t="s">
        <v>378</v>
      </c>
      <c r="K5531">
        <v>255895</v>
      </c>
      <c r="L5531">
        <v>1566897107</v>
      </c>
    </row>
    <row r="5532" spans="1:12" x14ac:dyDescent="0.45">
      <c r="A5532" t="str">
        <f t="shared" si="86"/>
        <v>Dambai, Volta, Ghana</v>
      </c>
      <c r="B5532" t="s">
        <v>8031</v>
      </c>
      <c r="C5532" t="s">
        <v>8031</v>
      </c>
      <c r="D5532">
        <v>8.0662000000000003</v>
      </c>
      <c r="E5532">
        <v>0.17949999999999999</v>
      </c>
      <c r="F5532" t="s">
        <v>719</v>
      </c>
      <c r="G5532" t="s">
        <v>720</v>
      </c>
      <c r="H5532" t="s">
        <v>721</v>
      </c>
      <c r="I5532" t="s">
        <v>886</v>
      </c>
      <c r="J5532" t="s">
        <v>378</v>
      </c>
      <c r="L5532">
        <v>1288521614</v>
      </c>
    </row>
    <row r="5533" spans="1:12" x14ac:dyDescent="0.45">
      <c r="A5533" t="str">
        <f t="shared" si="86"/>
        <v>Dāmghān, Semnān, Iran</v>
      </c>
      <c r="B5533" t="s">
        <v>8032</v>
      </c>
      <c r="C5533" t="s">
        <v>8033</v>
      </c>
      <c r="D5533">
        <v>36.168100000000003</v>
      </c>
      <c r="E5533">
        <v>54.348100000000002</v>
      </c>
      <c r="F5533" t="s">
        <v>388</v>
      </c>
      <c r="G5533" t="s">
        <v>389</v>
      </c>
      <c r="H5533" t="s">
        <v>390</v>
      </c>
      <c r="I5533" t="s">
        <v>8034</v>
      </c>
      <c r="J5533" t="s">
        <v>366</v>
      </c>
      <c r="K5533">
        <v>57331</v>
      </c>
      <c r="L5533">
        <v>1364099760</v>
      </c>
    </row>
    <row r="5534" spans="1:12" x14ac:dyDescent="0.45">
      <c r="A5534" t="str">
        <f t="shared" si="86"/>
        <v>Damietta, Dumyāţ, Egypt</v>
      </c>
      <c r="B5534" t="s">
        <v>8035</v>
      </c>
      <c r="C5534" t="s">
        <v>8035</v>
      </c>
      <c r="D5534">
        <v>31.416699999999999</v>
      </c>
      <c r="E5534">
        <v>31.816700000000001</v>
      </c>
      <c r="F5534" t="s">
        <v>676</v>
      </c>
      <c r="G5534" t="s">
        <v>677</v>
      </c>
      <c r="H5534" t="s">
        <v>678</v>
      </c>
      <c r="I5534" t="s">
        <v>8036</v>
      </c>
      <c r="J5534" t="s">
        <v>378</v>
      </c>
      <c r="K5534">
        <v>206664</v>
      </c>
      <c r="L5534">
        <v>1818333966</v>
      </c>
    </row>
    <row r="5535" spans="1:12" x14ac:dyDescent="0.45">
      <c r="A5535" t="str">
        <f t="shared" si="86"/>
        <v>Damjan, Gjakovë, Kosovo</v>
      </c>
      <c r="B5535" t="s">
        <v>8037</v>
      </c>
      <c r="C5535" t="s">
        <v>8037</v>
      </c>
      <c r="D5535">
        <v>42.295999999999999</v>
      </c>
      <c r="E5535">
        <v>20.516200000000001</v>
      </c>
      <c r="F5535" t="s">
        <v>5224</v>
      </c>
      <c r="G5535" t="s">
        <v>5225</v>
      </c>
      <c r="H5535" t="s">
        <v>5226</v>
      </c>
      <c r="I5535" t="s">
        <v>8038</v>
      </c>
      <c r="K5535">
        <v>5133</v>
      </c>
      <c r="L5535">
        <v>1901520545</v>
      </c>
    </row>
    <row r="5536" spans="1:12" x14ac:dyDescent="0.45">
      <c r="A5536" t="str">
        <f t="shared" si="86"/>
        <v>Dammarie-lè-Lys, Île-de-France, France</v>
      </c>
      <c r="B5536" t="s">
        <v>8039</v>
      </c>
      <c r="C5536" t="s">
        <v>8040</v>
      </c>
      <c r="D5536">
        <v>48.517699999999998</v>
      </c>
      <c r="E5536">
        <v>2.6402000000000001</v>
      </c>
      <c r="F5536" t="s">
        <v>526</v>
      </c>
      <c r="G5536" t="s">
        <v>527</v>
      </c>
      <c r="H5536" t="s">
        <v>528</v>
      </c>
      <c r="I5536" t="s">
        <v>732</v>
      </c>
      <c r="K5536">
        <v>21835</v>
      </c>
      <c r="L5536">
        <v>1250036813</v>
      </c>
    </row>
    <row r="5537" spans="1:12" x14ac:dyDescent="0.45">
      <c r="A5537" t="str">
        <f t="shared" si="86"/>
        <v>Damme, Lower Saxony, Germany</v>
      </c>
      <c r="B5537" t="s">
        <v>8041</v>
      </c>
      <c r="C5537" t="s">
        <v>8041</v>
      </c>
      <c r="D5537">
        <v>52.522199999999998</v>
      </c>
      <c r="E5537">
        <v>8.1956000000000007</v>
      </c>
      <c r="F5537" t="s">
        <v>441</v>
      </c>
      <c r="G5537" t="s">
        <v>442</v>
      </c>
      <c r="H5537" t="s">
        <v>443</v>
      </c>
      <c r="I5537" t="s">
        <v>735</v>
      </c>
      <c r="K5537">
        <v>17127</v>
      </c>
      <c r="L5537">
        <v>1276165336</v>
      </c>
    </row>
    <row r="5538" spans="1:12" x14ac:dyDescent="0.45">
      <c r="A5538" t="str">
        <f t="shared" si="86"/>
        <v>Damongo, Northern, Ghana</v>
      </c>
      <c r="B5538" t="s">
        <v>8042</v>
      </c>
      <c r="C5538" t="s">
        <v>8042</v>
      </c>
      <c r="D5538">
        <v>9.0830000000000002</v>
      </c>
      <c r="E5538">
        <v>-1.8188</v>
      </c>
      <c r="F5538" t="s">
        <v>719</v>
      </c>
      <c r="G5538" t="s">
        <v>720</v>
      </c>
      <c r="H5538" t="s">
        <v>721</v>
      </c>
      <c r="I5538" t="s">
        <v>372</v>
      </c>
      <c r="J5538" t="s">
        <v>378</v>
      </c>
      <c r="L5538">
        <v>1288827226</v>
      </c>
    </row>
    <row r="5539" spans="1:12" x14ac:dyDescent="0.45">
      <c r="A5539" t="str">
        <f t="shared" si="86"/>
        <v>Dana Point, California, United States</v>
      </c>
      <c r="B5539" t="s">
        <v>8043</v>
      </c>
      <c r="C5539" t="s">
        <v>8043</v>
      </c>
      <c r="D5539">
        <v>33.473300000000002</v>
      </c>
      <c r="E5539">
        <v>-117.6968</v>
      </c>
      <c r="F5539" t="s">
        <v>530</v>
      </c>
      <c r="G5539" t="s">
        <v>531</v>
      </c>
      <c r="H5539" t="s">
        <v>532</v>
      </c>
      <c r="I5539" t="s">
        <v>754</v>
      </c>
      <c r="K5539">
        <v>33577</v>
      </c>
      <c r="L5539">
        <v>1840019328</v>
      </c>
    </row>
    <row r="5540" spans="1:12" x14ac:dyDescent="0.45">
      <c r="A5540" t="str">
        <f t="shared" si="86"/>
        <v>Danao, Cebu, Philippines</v>
      </c>
      <c r="B5540" t="s">
        <v>8044</v>
      </c>
      <c r="C5540" t="s">
        <v>8044</v>
      </c>
      <c r="D5540">
        <v>10.533300000000001</v>
      </c>
      <c r="E5540">
        <v>123.9333</v>
      </c>
      <c r="F5540" t="s">
        <v>1373</v>
      </c>
      <c r="G5540" t="s">
        <v>1374</v>
      </c>
      <c r="H5540" t="s">
        <v>1375</v>
      </c>
      <c r="I5540" t="s">
        <v>4809</v>
      </c>
      <c r="K5540">
        <v>136471</v>
      </c>
      <c r="L5540">
        <v>1608547808</v>
      </c>
    </row>
    <row r="5541" spans="1:12" x14ac:dyDescent="0.45">
      <c r="A5541" t="str">
        <f t="shared" si="86"/>
        <v>Danbury, Connecticut, United States</v>
      </c>
      <c r="B5541" t="s">
        <v>8045</v>
      </c>
      <c r="C5541" t="s">
        <v>8045</v>
      </c>
      <c r="D5541">
        <v>41.401600000000002</v>
      </c>
      <c r="E5541">
        <v>-73.471000000000004</v>
      </c>
      <c r="F5541" t="s">
        <v>530</v>
      </c>
      <c r="G5541" t="s">
        <v>531</v>
      </c>
      <c r="H5541" t="s">
        <v>532</v>
      </c>
      <c r="I5541" t="s">
        <v>2109</v>
      </c>
      <c r="K5541">
        <v>176030</v>
      </c>
      <c r="L5541">
        <v>1840004837</v>
      </c>
    </row>
    <row r="5542" spans="1:12" x14ac:dyDescent="0.45">
      <c r="A5542" t="str">
        <f t="shared" si="86"/>
        <v>Danbury, Essex, United Kingdom</v>
      </c>
      <c r="B5542" t="s">
        <v>8045</v>
      </c>
      <c r="C5542" t="s">
        <v>8045</v>
      </c>
      <c r="D5542">
        <v>51.715000000000003</v>
      </c>
      <c r="E5542">
        <v>0.58199999999999996</v>
      </c>
      <c r="F5542" t="s">
        <v>536</v>
      </c>
      <c r="G5542" t="s">
        <v>537</v>
      </c>
      <c r="H5542" t="s">
        <v>538</v>
      </c>
      <c r="I5542" t="s">
        <v>3710</v>
      </c>
      <c r="K5542">
        <v>6500</v>
      </c>
      <c r="L5542">
        <v>1826143972</v>
      </c>
    </row>
    <row r="5543" spans="1:12" x14ac:dyDescent="0.45">
      <c r="A5543" t="str">
        <f t="shared" si="86"/>
        <v>Dandenong, Victoria, Australia</v>
      </c>
      <c r="B5543" t="s">
        <v>8046</v>
      </c>
      <c r="C5543" t="s">
        <v>8046</v>
      </c>
      <c r="D5543">
        <v>-37.981000000000002</v>
      </c>
      <c r="E5543">
        <v>145.215</v>
      </c>
      <c r="F5543" t="s">
        <v>830</v>
      </c>
      <c r="G5543" t="s">
        <v>831</v>
      </c>
      <c r="H5543" t="s">
        <v>832</v>
      </c>
      <c r="I5543" t="s">
        <v>2292</v>
      </c>
      <c r="K5543">
        <v>29906</v>
      </c>
      <c r="L5543">
        <v>1036214023</v>
      </c>
    </row>
    <row r="5544" spans="1:12" x14ac:dyDescent="0.45">
      <c r="A5544" t="str">
        <f t="shared" si="86"/>
        <v>Dandong, Liaoning, China</v>
      </c>
      <c r="B5544" t="s">
        <v>8047</v>
      </c>
      <c r="C5544" t="s">
        <v>8047</v>
      </c>
      <c r="D5544">
        <v>40.116700000000002</v>
      </c>
      <c r="E5544">
        <v>124.38330000000001</v>
      </c>
      <c r="F5544" t="s">
        <v>1039</v>
      </c>
      <c r="G5544" t="s">
        <v>1040</v>
      </c>
      <c r="H5544" t="s">
        <v>1041</v>
      </c>
      <c r="I5544" t="s">
        <v>2102</v>
      </c>
      <c r="K5544">
        <v>2400000</v>
      </c>
      <c r="L5544">
        <v>1156178316</v>
      </c>
    </row>
    <row r="5545" spans="1:12" x14ac:dyDescent="0.45">
      <c r="A5545" t="str">
        <f t="shared" si="86"/>
        <v>Dandridge, Tennessee, United States</v>
      </c>
      <c r="B5545" t="s">
        <v>8048</v>
      </c>
      <c r="C5545" t="s">
        <v>8048</v>
      </c>
      <c r="D5545">
        <v>36.028500000000001</v>
      </c>
      <c r="E5545">
        <v>-83.430800000000005</v>
      </c>
      <c r="F5545" t="s">
        <v>530</v>
      </c>
      <c r="G5545" t="s">
        <v>531</v>
      </c>
      <c r="H5545" t="s">
        <v>532</v>
      </c>
      <c r="I5545" t="s">
        <v>1466</v>
      </c>
      <c r="K5545">
        <v>5647</v>
      </c>
      <c r="L5545">
        <v>1840016168</v>
      </c>
    </row>
    <row r="5546" spans="1:12" x14ac:dyDescent="0.45">
      <c r="A5546" t="str">
        <f t="shared" si="86"/>
        <v>Dangriga, Stann Creek, Belize</v>
      </c>
      <c r="B5546" t="s">
        <v>8049</v>
      </c>
      <c r="C5546" t="s">
        <v>8049</v>
      </c>
      <c r="D5546">
        <v>16.966699999999999</v>
      </c>
      <c r="E5546">
        <v>-88.216700000000003</v>
      </c>
      <c r="F5546" t="s">
        <v>4031</v>
      </c>
      <c r="G5546" t="s">
        <v>4032</v>
      </c>
      <c r="H5546" t="s">
        <v>4033</v>
      </c>
      <c r="I5546" t="s">
        <v>8050</v>
      </c>
      <c r="J5546" t="s">
        <v>378</v>
      </c>
      <c r="K5546">
        <v>9096</v>
      </c>
      <c r="L5546">
        <v>1084718311</v>
      </c>
    </row>
    <row r="5547" spans="1:12" x14ac:dyDescent="0.45">
      <c r="A5547" t="str">
        <f t="shared" si="86"/>
        <v>Dangyang, Hubei, China</v>
      </c>
      <c r="B5547" t="s">
        <v>8051</v>
      </c>
      <c r="C5547" t="s">
        <v>8051</v>
      </c>
      <c r="D5547">
        <v>30.825800000000001</v>
      </c>
      <c r="E5547">
        <v>111.791</v>
      </c>
      <c r="F5547" t="s">
        <v>1039</v>
      </c>
      <c r="G5547" t="s">
        <v>1040</v>
      </c>
      <c r="H5547" t="s">
        <v>1041</v>
      </c>
      <c r="I5547" t="s">
        <v>2058</v>
      </c>
      <c r="K5547">
        <v>560000</v>
      </c>
      <c r="L5547">
        <v>1156585505</v>
      </c>
    </row>
    <row r="5548" spans="1:12" x14ac:dyDescent="0.45">
      <c r="A5548" t="str">
        <f t="shared" si="86"/>
        <v>Dania Beach, Florida, United States</v>
      </c>
      <c r="B5548" t="s">
        <v>8052</v>
      </c>
      <c r="C5548" t="s">
        <v>8052</v>
      </c>
      <c r="D5548">
        <v>26.0594</v>
      </c>
      <c r="E5548">
        <v>-80.163700000000006</v>
      </c>
      <c r="F5548" t="s">
        <v>530</v>
      </c>
      <c r="G5548" t="s">
        <v>531</v>
      </c>
      <c r="H5548" t="s">
        <v>532</v>
      </c>
      <c r="I5548" t="s">
        <v>1378</v>
      </c>
      <c r="K5548">
        <v>32271</v>
      </c>
      <c r="L5548">
        <v>1840015135</v>
      </c>
    </row>
    <row r="5549" spans="1:12" x14ac:dyDescent="0.45">
      <c r="A5549" t="str">
        <f t="shared" si="86"/>
        <v>Danilov, Yaroslavskaya Oblast’, Russia</v>
      </c>
      <c r="B5549" t="s">
        <v>8053</v>
      </c>
      <c r="C5549" t="s">
        <v>8053</v>
      </c>
      <c r="D5549">
        <v>58.183300000000003</v>
      </c>
      <c r="E5549">
        <v>40.183300000000003</v>
      </c>
      <c r="F5549" t="s">
        <v>504</v>
      </c>
      <c r="G5549" t="s">
        <v>505</v>
      </c>
      <c r="H5549" t="s">
        <v>506</v>
      </c>
      <c r="I5549" t="s">
        <v>8054</v>
      </c>
      <c r="K5549">
        <v>14746</v>
      </c>
      <c r="L5549">
        <v>1643198619</v>
      </c>
    </row>
    <row r="5550" spans="1:12" x14ac:dyDescent="0.45">
      <c r="A5550" t="str">
        <f t="shared" si="86"/>
        <v>Danilovgrad, Danilovgrad, Montenegro</v>
      </c>
      <c r="B5550" t="s">
        <v>8055</v>
      </c>
      <c r="C5550" t="s">
        <v>8055</v>
      </c>
      <c r="D5550">
        <v>42.61</v>
      </c>
      <c r="E5550">
        <v>19.05</v>
      </c>
      <c r="F5550" t="s">
        <v>1994</v>
      </c>
      <c r="G5550" t="s">
        <v>1995</v>
      </c>
      <c r="H5550" t="s">
        <v>1996</v>
      </c>
      <c r="I5550" t="s">
        <v>8055</v>
      </c>
      <c r="J5550" t="s">
        <v>378</v>
      </c>
      <c r="L5550">
        <v>1499538261</v>
      </c>
    </row>
    <row r="5551" spans="1:12" x14ac:dyDescent="0.45">
      <c r="A5551" t="str">
        <f t="shared" si="86"/>
        <v>Danjiangkou, Hubei, China</v>
      </c>
      <c r="B5551" t="s">
        <v>8056</v>
      </c>
      <c r="C5551" t="s">
        <v>8056</v>
      </c>
      <c r="D5551">
        <v>32.540799999999997</v>
      </c>
      <c r="E5551">
        <v>111.5098</v>
      </c>
      <c r="F5551" t="s">
        <v>1039</v>
      </c>
      <c r="G5551" t="s">
        <v>1040</v>
      </c>
      <c r="H5551" t="s">
        <v>1041</v>
      </c>
      <c r="I5551" t="s">
        <v>2058</v>
      </c>
      <c r="K5551">
        <v>443755</v>
      </c>
      <c r="L5551">
        <v>1156347994</v>
      </c>
    </row>
    <row r="5552" spans="1:12" x14ac:dyDescent="0.45">
      <c r="A5552" t="str">
        <f t="shared" si="86"/>
        <v>Dankov, Lipetskaya Oblast’, Russia</v>
      </c>
      <c r="B5552" t="s">
        <v>8057</v>
      </c>
      <c r="C5552" t="s">
        <v>8057</v>
      </c>
      <c r="D5552">
        <v>53.25</v>
      </c>
      <c r="E5552">
        <v>39.15</v>
      </c>
      <c r="F5552" t="s">
        <v>504</v>
      </c>
      <c r="G5552" t="s">
        <v>505</v>
      </c>
      <c r="H5552" t="s">
        <v>506</v>
      </c>
      <c r="I5552" t="s">
        <v>6652</v>
      </c>
      <c r="K5552">
        <v>19017</v>
      </c>
      <c r="L5552">
        <v>1643711821</v>
      </c>
    </row>
    <row r="5553" spans="1:12" x14ac:dyDescent="0.45">
      <c r="A5553" t="str">
        <f t="shared" si="86"/>
        <v>Dannenberg, Lower Saxony, Germany</v>
      </c>
      <c r="B5553" t="s">
        <v>8058</v>
      </c>
      <c r="C5553" t="s">
        <v>8058</v>
      </c>
      <c r="D5553">
        <v>53.083300000000001</v>
      </c>
      <c r="E5553">
        <v>11.083299999999999</v>
      </c>
      <c r="F5553" t="s">
        <v>441</v>
      </c>
      <c r="G5553" t="s">
        <v>442</v>
      </c>
      <c r="H5553" t="s">
        <v>443</v>
      </c>
      <c r="I5553" t="s">
        <v>735</v>
      </c>
      <c r="K5553">
        <v>8200</v>
      </c>
      <c r="L5553">
        <v>1276403285</v>
      </c>
    </row>
    <row r="5554" spans="1:12" x14ac:dyDescent="0.45">
      <c r="A5554" t="str">
        <f t="shared" si="86"/>
        <v>Danvers, Massachusetts, United States</v>
      </c>
      <c r="B5554" t="s">
        <v>8059</v>
      </c>
      <c r="C5554" t="s">
        <v>8059</v>
      </c>
      <c r="D5554">
        <v>42.573999999999998</v>
      </c>
      <c r="E5554">
        <v>-70.949399999999997</v>
      </c>
      <c r="F5554" t="s">
        <v>530</v>
      </c>
      <c r="G5554" t="s">
        <v>531</v>
      </c>
      <c r="H5554" t="s">
        <v>532</v>
      </c>
      <c r="I5554" t="s">
        <v>621</v>
      </c>
      <c r="K5554">
        <v>27631</v>
      </c>
      <c r="L5554">
        <v>1840053528</v>
      </c>
    </row>
    <row r="5555" spans="1:12" x14ac:dyDescent="0.45">
      <c r="A5555" t="str">
        <f t="shared" si="86"/>
        <v>Danville, Illinois, United States</v>
      </c>
      <c r="B5555" t="s">
        <v>8060</v>
      </c>
      <c r="C5555" t="s">
        <v>8060</v>
      </c>
      <c r="D5555">
        <v>40.142299999999999</v>
      </c>
      <c r="E5555">
        <v>-87.611400000000003</v>
      </c>
      <c r="F5555" t="s">
        <v>530</v>
      </c>
      <c r="G5555" t="s">
        <v>531</v>
      </c>
      <c r="H5555" t="s">
        <v>532</v>
      </c>
      <c r="I5555" t="s">
        <v>824</v>
      </c>
      <c r="K5555">
        <v>47059</v>
      </c>
      <c r="L5555">
        <v>1840007235</v>
      </c>
    </row>
    <row r="5556" spans="1:12" x14ac:dyDescent="0.45">
      <c r="A5556" t="str">
        <f t="shared" si="86"/>
        <v>Danville, Virginia, United States</v>
      </c>
      <c r="B5556" t="s">
        <v>8060</v>
      </c>
      <c r="C5556" t="s">
        <v>8060</v>
      </c>
      <c r="D5556">
        <v>36.583100000000002</v>
      </c>
      <c r="E5556">
        <v>-79.408699999999996</v>
      </c>
      <c r="F5556" t="s">
        <v>530</v>
      </c>
      <c r="G5556" t="s">
        <v>531</v>
      </c>
      <c r="H5556" t="s">
        <v>532</v>
      </c>
      <c r="I5556" t="s">
        <v>618</v>
      </c>
      <c r="K5556">
        <v>45890</v>
      </c>
      <c r="L5556">
        <v>1840003878</v>
      </c>
    </row>
    <row r="5557" spans="1:12" x14ac:dyDescent="0.45">
      <c r="A5557" t="str">
        <f t="shared" si="86"/>
        <v>Danville, California, United States</v>
      </c>
      <c r="B5557" t="s">
        <v>8060</v>
      </c>
      <c r="C5557" t="s">
        <v>8060</v>
      </c>
      <c r="D5557">
        <v>37.812100000000001</v>
      </c>
      <c r="E5557">
        <v>-121.96980000000001</v>
      </c>
      <c r="F5557" t="s">
        <v>530</v>
      </c>
      <c r="G5557" t="s">
        <v>531</v>
      </c>
      <c r="H5557" t="s">
        <v>532</v>
      </c>
      <c r="I5557" t="s">
        <v>754</v>
      </c>
      <c r="K5557">
        <v>44510</v>
      </c>
      <c r="L5557">
        <v>1840021532</v>
      </c>
    </row>
    <row r="5558" spans="1:12" x14ac:dyDescent="0.45">
      <c r="A5558" t="str">
        <f t="shared" si="86"/>
        <v>Danville, Kentucky, United States</v>
      </c>
      <c r="B5558" t="s">
        <v>8060</v>
      </c>
      <c r="C5558" t="s">
        <v>8060</v>
      </c>
      <c r="D5558">
        <v>37.641800000000003</v>
      </c>
      <c r="E5558">
        <v>-84.777699999999996</v>
      </c>
      <c r="F5558" t="s">
        <v>530</v>
      </c>
      <c r="G5558" t="s">
        <v>531</v>
      </c>
      <c r="H5558" t="s">
        <v>532</v>
      </c>
      <c r="I5558" t="s">
        <v>1528</v>
      </c>
      <c r="K5558">
        <v>19529</v>
      </c>
      <c r="L5558">
        <v>1840014354</v>
      </c>
    </row>
    <row r="5559" spans="1:12" x14ac:dyDescent="0.45">
      <c r="A5559" t="str">
        <f t="shared" si="86"/>
        <v>Danville, Indiana, United States</v>
      </c>
      <c r="B5559" t="s">
        <v>8060</v>
      </c>
      <c r="C5559" t="s">
        <v>8060</v>
      </c>
      <c r="D5559">
        <v>39.760300000000001</v>
      </c>
      <c r="E5559">
        <v>-86.507599999999996</v>
      </c>
      <c r="F5559" t="s">
        <v>530</v>
      </c>
      <c r="G5559" t="s">
        <v>531</v>
      </c>
      <c r="H5559" t="s">
        <v>532</v>
      </c>
      <c r="I5559" t="s">
        <v>1964</v>
      </c>
      <c r="K5559">
        <v>10126</v>
      </c>
      <c r="L5559">
        <v>1840009539</v>
      </c>
    </row>
    <row r="5560" spans="1:12" x14ac:dyDescent="0.45">
      <c r="A5560" t="str">
        <f t="shared" si="86"/>
        <v>Danyang, Jiangsu, China</v>
      </c>
      <c r="B5560" t="s">
        <v>8061</v>
      </c>
      <c r="C5560" t="s">
        <v>8061</v>
      </c>
      <c r="D5560">
        <v>31.994800000000001</v>
      </c>
      <c r="E5560">
        <v>119.575</v>
      </c>
      <c r="F5560" t="s">
        <v>1039</v>
      </c>
      <c r="G5560" t="s">
        <v>1040</v>
      </c>
      <c r="H5560" t="s">
        <v>1041</v>
      </c>
      <c r="I5560" t="s">
        <v>6613</v>
      </c>
      <c r="K5560">
        <v>980662</v>
      </c>
      <c r="L5560">
        <v>1156578273</v>
      </c>
    </row>
    <row r="5561" spans="1:12" x14ac:dyDescent="0.45">
      <c r="A5561" t="str">
        <f t="shared" si="86"/>
        <v>Dapaong, Savanes, Togo</v>
      </c>
      <c r="B5561" t="s">
        <v>8062</v>
      </c>
      <c r="C5561" t="s">
        <v>8062</v>
      </c>
      <c r="D5561">
        <v>10.862299999999999</v>
      </c>
      <c r="E5561">
        <v>0.20760000000000001</v>
      </c>
      <c r="F5561" t="s">
        <v>2647</v>
      </c>
      <c r="G5561" t="s">
        <v>2648</v>
      </c>
      <c r="H5561" t="s">
        <v>2649</v>
      </c>
      <c r="I5561" t="s">
        <v>8063</v>
      </c>
      <c r="J5561" t="s">
        <v>378</v>
      </c>
      <c r="L5561">
        <v>1768366976</v>
      </c>
    </row>
    <row r="5562" spans="1:12" x14ac:dyDescent="0.45">
      <c r="A5562" t="str">
        <f t="shared" si="86"/>
        <v>Daphne, Alabama, United States</v>
      </c>
      <c r="B5562" t="s">
        <v>8064</v>
      </c>
      <c r="C5562" t="s">
        <v>8064</v>
      </c>
      <c r="D5562">
        <v>30.628599999999999</v>
      </c>
      <c r="E5562">
        <v>-87.886600000000001</v>
      </c>
      <c r="F5562" t="s">
        <v>530</v>
      </c>
      <c r="G5562" t="s">
        <v>531</v>
      </c>
      <c r="H5562" t="s">
        <v>532</v>
      </c>
      <c r="I5562" t="s">
        <v>1371</v>
      </c>
      <c r="K5562">
        <v>71484</v>
      </c>
      <c r="L5562">
        <v>1840006178</v>
      </c>
    </row>
    <row r="5563" spans="1:12" x14ac:dyDescent="0.45">
      <c r="A5563" t="str">
        <f t="shared" si="86"/>
        <v>Dapitan, Zamboanga del Norte, Philippines</v>
      </c>
      <c r="B5563" t="s">
        <v>8065</v>
      </c>
      <c r="C5563" t="s">
        <v>8065</v>
      </c>
      <c r="D5563">
        <v>8.6548999999999996</v>
      </c>
      <c r="E5563">
        <v>123.4243</v>
      </c>
      <c r="F5563" t="s">
        <v>1373</v>
      </c>
      <c r="G5563" t="s">
        <v>1374</v>
      </c>
      <c r="H5563" t="s">
        <v>1375</v>
      </c>
      <c r="I5563" t="s">
        <v>8066</v>
      </c>
      <c r="K5563">
        <v>82418</v>
      </c>
      <c r="L5563">
        <v>1608014287</v>
      </c>
    </row>
    <row r="5564" spans="1:12" x14ac:dyDescent="0.45">
      <c r="A5564" t="str">
        <f t="shared" si="86"/>
        <v>Daqing, Heilongjiang, China</v>
      </c>
      <c r="B5564" t="s">
        <v>8067</v>
      </c>
      <c r="C5564" t="s">
        <v>8067</v>
      </c>
      <c r="D5564">
        <v>46.597900000000003</v>
      </c>
      <c r="E5564">
        <v>125.008</v>
      </c>
      <c r="F5564" t="s">
        <v>1039</v>
      </c>
      <c r="G5564" t="s">
        <v>1040</v>
      </c>
      <c r="H5564" t="s">
        <v>1041</v>
      </c>
      <c r="I5564" t="s">
        <v>1953</v>
      </c>
      <c r="K5564">
        <v>2904532</v>
      </c>
      <c r="L5564">
        <v>1156403962</v>
      </c>
    </row>
    <row r="5565" spans="1:12" x14ac:dyDescent="0.45">
      <c r="A5565" t="str">
        <f t="shared" si="86"/>
        <v>Dar es Salaam, Dar es Salaam, Tanzania</v>
      </c>
      <c r="B5565" t="s">
        <v>8068</v>
      </c>
      <c r="C5565" t="s">
        <v>8068</v>
      </c>
      <c r="D5565">
        <v>-6.8</v>
      </c>
      <c r="E5565">
        <v>39.283299999999997</v>
      </c>
      <c r="F5565" t="s">
        <v>2466</v>
      </c>
      <c r="G5565" t="s">
        <v>2467</v>
      </c>
      <c r="H5565" t="s">
        <v>2468</v>
      </c>
      <c r="I5565" t="s">
        <v>8068</v>
      </c>
      <c r="J5565" t="s">
        <v>606</v>
      </c>
      <c r="K5565">
        <v>6698000</v>
      </c>
      <c r="L5565">
        <v>1834843853</v>
      </c>
    </row>
    <row r="5566" spans="1:12" x14ac:dyDescent="0.45">
      <c r="A5566" t="str">
        <f t="shared" si="86"/>
        <v>Dar Naim, Nouakchott Nord, Mauritania</v>
      </c>
      <c r="B5566" t="s">
        <v>8069</v>
      </c>
      <c r="C5566" t="s">
        <v>8069</v>
      </c>
      <c r="D5566">
        <v>18.097300000000001</v>
      </c>
      <c r="E5566">
        <v>-15.932700000000001</v>
      </c>
      <c r="F5566" t="s">
        <v>1064</v>
      </c>
      <c r="G5566" t="s">
        <v>1065</v>
      </c>
      <c r="H5566" t="s">
        <v>1066</v>
      </c>
      <c r="I5566" t="s">
        <v>8070</v>
      </c>
      <c r="J5566" t="s">
        <v>378</v>
      </c>
      <c r="L5566">
        <v>1478696248</v>
      </c>
    </row>
    <row r="5567" spans="1:12" x14ac:dyDescent="0.45">
      <c r="A5567" t="str">
        <f t="shared" si="86"/>
        <v>Dar‘ā, Dar‘ā, Syria</v>
      </c>
      <c r="B5567" t="s">
        <v>2497</v>
      </c>
      <c r="C5567" t="s">
        <v>8071</v>
      </c>
      <c r="D5567">
        <v>32.625</v>
      </c>
      <c r="E5567">
        <v>36.104999999999997</v>
      </c>
      <c r="F5567" t="s">
        <v>362</v>
      </c>
      <c r="G5567" t="s">
        <v>363</v>
      </c>
      <c r="H5567" t="s">
        <v>364</v>
      </c>
      <c r="I5567" t="s">
        <v>2497</v>
      </c>
      <c r="J5567" t="s">
        <v>378</v>
      </c>
      <c r="K5567">
        <v>146481</v>
      </c>
      <c r="L5567">
        <v>1760427038</v>
      </c>
    </row>
    <row r="5568" spans="1:12" x14ac:dyDescent="0.45">
      <c r="A5568" t="str">
        <f t="shared" si="86"/>
        <v>Darabani, Botoşani, Romania</v>
      </c>
      <c r="B5568" t="s">
        <v>8072</v>
      </c>
      <c r="C5568" t="s">
        <v>8072</v>
      </c>
      <c r="D5568">
        <v>48.186399999999999</v>
      </c>
      <c r="E5568">
        <v>26.589200000000002</v>
      </c>
      <c r="F5568" t="s">
        <v>665</v>
      </c>
      <c r="G5568" t="s">
        <v>666</v>
      </c>
      <c r="H5568" t="s">
        <v>667</v>
      </c>
      <c r="I5568" t="s">
        <v>5030</v>
      </c>
      <c r="K5568">
        <v>9893</v>
      </c>
      <c r="L5568">
        <v>1642289705</v>
      </c>
    </row>
    <row r="5569" spans="1:12" x14ac:dyDescent="0.45">
      <c r="A5569" t="str">
        <f t="shared" si="86"/>
        <v>Daraj, Nālūt, Libya</v>
      </c>
      <c r="B5569" t="s">
        <v>8073</v>
      </c>
      <c r="C5569" t="s">
        <v>8073</v>
      </c>
      <c r="D5569">
        <v>30.15</v>
      </c>
      <c r="E5569">
        <v>10.45</v>
      </c>
      <c r="F5569" t="s">
        <v>1103</v>
      </c>
      <c r="G5569" t="s">
        <v>1104</v>
      </c>
      <c r="H5569" t="s">
        <v>1105</v>
      </c>
      <c r="I5569" t="s">
        <v>8074</v>
      </c>
      <c r="K5569">
        <v>931</v>
      </c>
      <c r="L5569">
        <v>1434822177</v>
      </c>
    </row>
    <row r="5570" spans="1:12" x14ac:dyDescent="0.45">
      <c r="A5570" t="str">
        <f t="shared" si="86"/>
        <v>Darāw, Aswān, Egypt</v>
      </c>
      <c r="B5570" t="s">
        <v>8075</v>
      </c>
      <c r="C5570" t="s">
        <v>8076</v>
      </c>
      <c r="D5570">
        <v>24.400300000000001</v>
      </c>
      <c r="E5570">
        <v>32.930599999999998</v>
      </c>
      <c r="F5570" t="s">
        <v>676</v>
      </c>
      <c r="G5570" t="s">
        <v>677</v>
      </c>
      <c r="H5570" t="s">
        <v>678</v>
      </c>
      <c r="I5570" t="s">
        <v>2627</v>
      </c>
      <c r="K5570">
        <v>38400</v>
      </c>
      <c r="L5570">
        <v>1818705709</v>
      </c>
    </row>
    <row r="5571" spans="1:12" x14ac:dyDescent="0.45">
      <c r="A5571" t="str">
        <f t="shared" ref="A5571:A5634" si="87">CONCATENATE(B5571,", ",I5571,", ",F5571)</f>
        <v>Dārayyā, Rīf Dimashq, Syria</v>
      </c>
      <c r="B5571" t="s">
        <v>8077</v>
      </c>
      <c r="C5571" t="s">
        <v>8078</v>
      </c>
      <c r="D5571">
        <v>33.4589</v>
      </c>
      <c r="E5571">
        <v>36.237200000000001</v>
      </c>
      <c r="F5571" t="s">
        <v>362</v>
      </c>
      <c r="G5571" t="s">
        <v>363</v>
      </c>
      <c r="H5571" t="s">
        <v>364</v>
      </c>
      <c r="I5571" t="s">
        <v>1253</v>
      </c>
      <c r="J5571" t="s">
        <v>366</v>
      </c>
      <c r="K5571">
        <v>84044</v>
      </c>
      <c r="L5571">
        <v>1760409750</v>
      </c>
    </row>
    <row r="5572" spans="1:12" x14ac:dyDescent="0.45">
      <c r="A5572" t="str">
        <f t="shared" si="87"/>
        <v>Darby, Pennsylvania, United States</v>
      </c>
      <c r="B5572" t="s">
        <v>8079</v>
      </c>
      <c r="C5572" t="s">
        <v>8079</v>
      </c>
      <c r="D5572">
        <v>39.920999999999999</v>
      </c>
      <c r="E5572">
        <v>-75.261099999999999</v>
      </c>
      <c r="F5572" t="s">
        <v>530</v>
      </c>
      <c r="G5572" t="s">
        <v>531</v>
      </c>
      <c r="H5572" t="s">
        <v>532</v>
      </c>
      <c r="I5572" t="s">
        <v>620</v>
      </c>
      <c r="K5572">
        <v>10702</v>
      </c>
      <c r="L5572">
        <v>1840000695</v>
      </c>
    </row>
    <row r="5573" spans="1:12" x14ac:dyDescent="0.45">
      <c r="A5573" t="str">
        <f t="shared" si="87"/>
        <v>Darcheh, Eşfahān, Iran</v>
      </c>
      <c r="B5573" t="s">
        <v>8080</v>
      </c>
      <c r="C5573" t="s">
        <v>8080</v>
      </c>
      <c r="D5573">
        <v>32.615299999999998</v>
      </c>
      <c r="E5573">
        <v>51.555599999999998</v>
      </c>
      <c r="F5573" t="s">
        <v>388</v>
      </c>
      <c r="G5573" t="s">
        <v>389</v>
      </c>
      <c r="H5573" t="s">
        <v>390</v>
      </c>
      <c r="I5573" t="s">
        <v>391</v>
      </c>
      <c r="K5573">
        <v>43183</v>
      </c>
      <c r="L5573">
        <v>1364123646</v>
      </c>
    </row>
    <row r="5574" spans="1:12" x14ac:dyDescent="0.45">
      <c r="A5574" t="str">
        <f t="shared" si="87"/>
        <v>Dardenne Prairie, Missouri, United States</v>
      </c>
      <c r="B5574" t="s">
        <v>8081</v>
      </c>
      <c r="C5574" t="s">
        <v>8081</v>
      </c>
      <c r="D5574">
        <v>38.756599999999999</v>
      </c>
      <c r="E5574">
        <v>-90.731999999999999</v>
      </c>
      <c r="F5574" t="s">
        <v>530</v>
      </c>
      <c r="G5574" t="s">
        <v>531</v>
      </c>
      <c r="H5574" t="s">
        <v>532</v>
      </c>
      <c r="I5574" t="s">
        <v>884</v>
      </c>
      <c r="K5574">
        <v>13348</v>
      </c>
      <c r="L5574">
        <v>1840007428</v>
      </c>
    </row>
    <row r="5575" spans="1:12" x14ac:dyDescent="0.45">
      <c r="A5575" t="str">
        <f t="shared" si="87"/>
        <v>Darfield, Barnsley, United Kingdom</v>
      </c>
      <c r="B5575" t="s">
        <v>8082</v>
      </c>
      <c r="C5575" t="s">
        <v>8082</v>
      </c>
      <c r="D5575">
        <v>53.537999999999997</v>
      </c>
      <c r="E5575">
        <v>-1.3812</v>
      </c>
      <c r="F5575" t="s">
        <v>536</v>
      </c>
      <c r="G5575" t="s">
        <v>537</v>
      </c>
      <c r="H5575" t="s">
        <v>538</v>
      </c>
      <c r="I5575" t="s">
        <v>3629</v>
      </c>
      <c r="K5575">
        <v>10685</v>
      </c>
      <c r="L5575">
        <v>1826920550</v>
      </c>
    </row>
    <row r="5576" spans="1:12" x14ac:dyDescent="0.45">
      <c r="A5576" t="str">
        <f t="shared" si="87"/>
        <v>Darganata, Lebap, Turkmenistan</v>
      </c>
      <c r="B5576" t="s">
        <v>8083</v>
      </c>
      <c r="C5576" t="s">
        <v>8083</v>
      </c>
      <c r="D5576">
        <v>40.4833</v>
      </c>
      <c r="E5576">
        <v>62.166699999999999</v>
      </c>
      <c r="F5576" t="s">
        <v>481</v>
      </c>
      <c r="G5576" t="s">
        <v>482</v>
      </c>
      <c r="H5576" t="s">
        <v>483</v>
      </c>
      <c r="I5576" t="s">
        <v>2654</v>
      </c>
      <c r="K5576">
        <v>7212</v>
      </c>
      <c r="L5576">
        <v>1795420063</v>
      </c>
    </row>
    <row r="5577" spans="1:12" x14ac:dyDescent="0.45">
      <c r="A5577" t="str">
        <f t="shared" si="87"/>
        <v>Dargaville, Northland, New Zealand</v>
      </c>
      <c r="B5577" t="s">
        <v>8084</v>
      </c>
      <c r="C5577" t="s">
        <v>8084</v>
      </c>
      <c r="D5577">
        <v>-35.933300000000003</v>
      </c>
      <c r="E5577">
        <v>173.88329999999999</v>
      </c>
      <c r="F5577" t="s">
        <v>1518</v>
      </c>
      <c r="G5577" t="s">
        <v>1519</v>
      </c>
      <c r="H5577" t="s">
        <v>1520</v>
      </c>
      <c r="I5577" t="s">
        <v>8085</v>
      </c>
      <c r="K5577">
        <v>5170</v>
      </c>
      <c r="L5577">
        <v>1554230037</v>
      </c>
    </row>
    <row r="5578" spans="1:12" x14ac:dyDescent="0.45">
      <c r="A5578" t="str">
        <f t="shared" si="87"/>
        <v>Darhan, Darhan-Uul, Mongolia</v>
      </c>
      <c r="B5578" t="s">
        <v>8086</v>
      </c>
      <c r="C5578" t="s">
        <v>8086</v>
      </c>
      <c r="D5578">
        <v>49.468899999999998</v>
      </c>
      <c r="E5578">
        <v>105.9575</v>
      </c>
      <c r="F5578" t="s">
        <v>1699</v>
      </c>
      <c r="G5578" t="s">
        <v>1700</v>
      </c>
      <c r="H5578" t="s">
        <v>1701</v>
      </c>
      <c r="I5578" t="s">
        <v>8087</v>
      </c>
      <c r="J5578" t="s">
        <v>378</v>
      </c>
      <c r="K5578">
        <v>74738</v>
      </c>
      <c r="L5578">
        <v>1496235602</v>
      </c>
    </row>
    <row r="5579" spans="1:12" x14ac:dyDescent="0.45">
      <c r="A5579" t="str">
        <f t="shared" si="87"/>
        <v>Darhan, Selenge, Mongolia</v>
      </c>
      <c r="B5579" t="s">
        <v>8086</v>
      </c>
      <c r="C5579" t="s">
        <v>8086</v>
      </c>
      <c r="D5579">
        <v>49.616700000000002</v>
      </c>
      <c r="E5579">
        <v>106.35</v>
      </c>
      <c r="F5579" t="s">
        <v>1699</v>
      </c>
      <c r="G5579" t="s">
        <v>1700</v>
      </c>
      <c r="H5579" t="s">
        <v>1701</v>
      </c>
      <c r="I5579" t="s">
        <v>8088</v>
      </c>
      <c r="K5579">
        <v>74738</v>
      </c>
      <c r="L5579">
        <v>1496510995</v>
      </c>
    </row>
    <row r="5580" spans="1:12" x14ac:dyDescent="0.45">
      <c r="A5580" t="str">
        <f t="shared" si="87"/>
        <v>Darien, Connecticut, United States</v>
      </c>
      <c r="B5580" t="s">
        <v>8089</v>
      </c>
      <c r="C5580" t="s">
        <v>8089</v>
      </c>
      <c r="D5580">
        <v>41.078600000000002</v>
      </c>
      <c r="E5580">
        <v>-73.481899999999996</v>
      </c>
      <c r="F5580" t="s">
        <v>530</v>
      </c>
      <c r="G5580" t="s">
        <v>531</v>
      </c>
      <c r="H5580" t="s">
        <v>532</v>
      </c>
      <c r="I5580" t="s">
        <v>2109</v>
      </c>
      <c r="K5580">
        <v>21759</v>
      </c>
      <c r="L5580">
        <v>1840034409</v>
      </c>
    </row>
    <row r="5581" spans="1:12" x14ac:dyDescent="0.45">
      <c r="A5581" t="str">
        <f t="shared" si="87"/>
        <v>Darien, Illinois, United States</v>
      </c>
      <c r="B5581" t="s">
        <v>8089</v>
      </c>
      <c r="C5581" t="s">
        <v>8089</v>
      </c>
      <c r="D5581">
        <v>41.744700000000002</v>
      </c>
      <c r="E5581">
        <v>-87.982299999999995</v>
      </c>
      <c r="F5581" t="s">
        <v>530</v>
      </c>
      <c r="G5581" t="s">
        <v>531</v>
      </c>
      <c r="H5581" t="s">
        <v>532</v>
      </c>
      <c r="I5581" t="s">
        <v>824</v>
      </c>
      <c r="K5581">
        <v>21628</v>
      </c>
      <c r="L5581">
        <v>1840007045</v>
      </c>
    </row>
    <row r="5582" spans="1:12" x14ac:dyDescent="0.45">
      <c r="A5582" t="str">
        <f t="shared" si="87"/>
        <v>Darjeeling, West Bengal, India</v>
      </c>
      <c r="B5582" t="s">
        <v>8090</v>
      </c>
      <c r="C5582" t="s">
        <v>8090</v>
      </c>
      <c r="D5582">
        <v>27.041699999999999</v>
      </c>
      <c r="E5582">
        <v>88.263099999999994</v>
      </c>
      <c r="F5582" t="s">
        <v>626</v>
      </c>
      <c r="G5582" t="s">
        <v>627</v>
      </c>
      <c r="H5582" t="s">
        <v>628</v>
      </c>
      <c r="I5582" t="s">
        <v>1574</v>
      </c>
      <c r="K5582">
        <v>118805</v>
      </c>
      <c r="L5582">
        <v>1356267176</v>
      </c>
    </row>
    <row r="5583" spans="1:12" x14ac:dyDescent="0.45">
      <c r="A5583" t="str">
        <f t="shared" si="87"/>
        <v>Darlaston, Walsall, United Kingdom</v>
      </c>
      <c r="B5583" t="s">
        <v>8091</v>
      </c>
      <c r="C5583" t="s">
        <v>8091</v>
      </c>
      <c r="D5583">
        <v>52.570799999999998</v>
      </c>
      <c r="E5583">
        <v>-2.0457000000000001</v>
      </c>
      <c r="F5583" t="s">
        <v>536</v>
      </c>
      <c r="G5583" t="s">
        <v>537</v>
      </c>
      <c r="H5583" t="s">
        <v>538</v>
      </c>
      <c r="I5583" t="s">
        <v>1479</v>
      </c>
      <c r="K5583">
        <v>27821</v>
      </c>
      <c r="L5583">
        <v>1826133238</v>
      </c>
    </row>
    <row r="5584" spans="1:12" x14ac:dyDescent="0.45">
      <c r="A5584" t="str">
        <f t="shared" si="87"/>
        <v>Darley, Victoria, Australia</v>
      </c>
      <c r="B5584" t="s">
        <v>8092</v>
      </c>
      <c r="C5584" t="s">
        <v>8092</v>
      </c>
      <c r="D5584">
        <v>-37.654699999999998</v>
      </c>
      <c r="E5584">
        <v>144.43700000000001</v>
      </c>
      <c r="F5584" t="s">
        <v>830</v>
      </c>
      <c r="G5584" t="s">
        <v>831</v>
      </c>
      <c r="H5584" t="s">
        <v>832</v>
      </c>
      <c r="I5584" t="s">
        <v>2292</v>
      </c>
      <c r="K5584">
        <v>8372</v>
      </c>
      <c r="L5584">
        <v>1036031812</v>
      </c>
    </row>
    <row r="5585" spans="1:12" x14ac:dyDescent="0.45">
      <c r="A5585" t="str">
        <f t="shared" si="87"/>
        <v>Darling, Western Cape, South Africa</v>
      </c>
      <c r="B5585" t="s">
        <v>8093</v>
      </c>
      <c r="C5585" t="s">
        <v>8093</v>
      </c>
      <c r="D5585">
        <v>-33.383299999999998</v>
      </c>
      <c r="E5585">
        <v>18.383299999999998</v>
      </c>
      <c r="F5585" t="s">
        <v>1436</v>
      </c>
      <c r="G5585" t="s">
        <v>1437</v>
      </c>
      <c r="H5585" t="s">
        <v>1438</v>
      </c>
      <c r="I5585" t="s">
        <v>3883</v>
      </c>
      <c r="K5585">
        <v>10420</v>
      </c>
      <c r="L5585">
        <v>1710629684</v>
      </c>
    </row>
    <row r="5586" spans="1:12" x14ac:dyDescent="0.45">
      <c r="A5586" t="str">
        <f t="shared" si="87"/>
        <v>Darlington, Darlington, United Kingdom</v>
      </c>
      <c r="B5586" t="s">
        <v>8094</v>
      </c>
      <c r="C5586" t="s">
        <v>8094</v>
      </c>
      <c r="D5586">
        <v>54.527000000000001</v>
      </c>
      <c r="E5586">
        <v>-1.5526</v>
      </c>
      <c r="F5586" t="s">
        <v>536</v>
      </c>
      <c r="G5586" t="s">
        <v>537</v>
      </c>
      <c r="H5586" t="s">
        <v>538</v>
      </c>
      <c r="I5586" t="s">
        <v>8094</v>
      </c>
      <c r="K5586">
        <v>105564</v>
      </c>
      <c r="L5586">
        <v>1826453946</v>
      </c>
    </row>
    <row r="5587" spans="1:12" x14ac:dyDescent="0.45">
      <c r="A5587" t="str">
        <f t="shared" si="87"/>
        <v>Darlington, South Carolina, United States</v>
      </c>
      <c r="B5587" t="s">
        <v>8094</v>
      </c>
      <c r="C5587" t="s">
        <v>8094</v>
      </c>
      <c r="D5587">
        <v>34.301499999999997</v>
      </c>
      <c r="E5587">
        <v>-79.867000000000004</v>
      </c>
      <c r="F5587" t="s">
        <v>530</v>
      </c>
      <c r="G5587" t="s">
        <v>531</v>
      </c>
      <c r="H5587" t="s">
        <v>532</v>
      </c>
      <c r="I5587" t="s">
        <v>534</v>
      </c>
      <c r="K5587">
        <v>5940</v>
      </c>
      <c r="L5587">
        <v>1840014693</v>
      </c>
    </row>
    <row r="5588" spans="1:12" x14ac:dyDescent="0.45">
      <c r="A5588" t="str">
        <f t="shared" si="87"/>
        <v>Darłowo, Zachodniopomorskie, Poland</v>
      </c>
      <c r="B5588" t="s">
        <v>8095</v>
      </c>
      <c r="C5588" t="s">
        <v>8096</v>
      </c>
      <c r="D5588">
        <v>54.416699999999999</v>
      </c>
      <c r="E5588">
        <v>16.416699999999999</v>
      </c>
      <c r="F5588" t="s">
        <v>3993</v>
      </c>
      <c r="G5588" t="s">
        <v>3994</v>
      </c>
      <c r="H5588" t="s">
        <v>3995</v>
      </c>
      <c r="I5588" t="s">
        <v>4389</v>
      </c>
      <c r="K5588">
        <v>13943</v>
      </c>
      <c r="L5588">
        <v>1616699844</v>
      </c>
    </row>
    <row r="5589" spans="1:12" x14ac:dyDescent="0.45">
      <c r="A5589" t="str">
        <f t="shared" si="87"/>
        <v>Dărmăneşti, Bacău, Romania</v>
      </c>
      <c r="B5589" t="s">
        <v>8097</v>
      </c>
      <c r="C5589" t="s">
        <v>8098</v>
      </c>
      <c r="D5589">
        <v>46.37</v>
      </c>
      <c r="E5589">
        <v>26.479700000000001</v>
      </c>
      <c r="F5589" t="s">
        <v>665</v>
      </c>
      <c r="G5589" t="s">
        <v>666</v>
      </c>
      <c r="H5589" t="s">
        <v>667</v>
      </c>
      <c r="I5589" t="s">
        <v>2944</v>
      </c>
      <c r="K5589">
        <v>12247</v>
      </c>
      <c r="L5589">
        <v>1642492566</v>
      </c>
    </row>
    <row r="5590" spans="1:12" x14ac:dyDescent="0.45">
      <c r="A5590" t="str">
        <f t="shared" si="87"/>
        <v>Darmstadt, Hesse, Germany</v>
      </c>
      <c r="B5590" t="s">
        <v>8099</v>
      </c>
      <c r="C5590" t="s">
        <v>8099</v>
      </c>
      <c r="D5590">
        <v>49.866700000000002</v>
      </c>
      <c r="E5590">
        <v>8.65</v>
      </c>
      <c r="F5590" t="s">
        <v>441</v>
      </c>
      <c r="G5590" t="s">
        <v>442</v>
      </c>
      <c r="H5590" t="s">
        <v>443</v>
      </c>
      <c r="I5590" t="s">
        <v>1676</v>
      </c>
      <c r="J5590" t="s">
        <v>366</v>
      </c>
      <c r="K5590">
        <v>159207</v>
      </c>
      <c r="L5590">
        <v>1276607395</v>
      </c>
    </row>
    <row r="5591" spans="1:12" x14ac:dyDescent="0.45">
      <c r="A5591" t="str">
        <f t="shared" si="87"/>
        <v>Darnah, Darnah, Libya</v>
      </c>
      <c r="B5591" t="s">
        <v>8100</v>
      </c>
      <c r="C5591" t="s">
        <v>8100</v>
      </c>
      <c r="D5591">
        <v>32.764800000000001</v>
      </c>
      <c r="E5591">
        <v>22.639099999999999</v>
      </c>
      <c r="F5591" t="s">
        <v>1103</v>
      </c>
      <c r="G5591" t="s">
        <v>1104</v>
      </c>
      <c r="H5591" t="s">
        <v>1105</v>
      </c>
      <c r="I5591" t="s">
        <v>8100</v>
      </c>
      <c r="J5591" t="s">
        <v>378</v>
      </c>
      <c r="K5591">
        <v>127974</v>
      </c>
      <c r="L5591">
        <v>1434920152</v>
      </c>
    </row>
    <row r="5592" spans="1:12" x14ac:dyDescent="0.45">
      <c r="A5592" t="str">
        <f t="shared" si="87"/>
        <v>Darnestown, Maryland, United States</v>
      </c>
      <c r="B5592" t="s">
        <v>8101</v>
      </c>
      <c r="C5592" t="s">
        <v>8101</v>
      </c>
      <c r="D5592">
        <v>39.095999999999997</v>
      </c>
      <c r="E5592">
        <v>-77.303299999999993</v>
      </c>
      <c r="F5592" t="s">
        <v>530</v>
      </c>
      <c r="G5592" t="s">
        <v>531</v>
      </c>
      <c r="H5592" t="s">
        <v>532</v>
      </c>
      <c r="I5592" t="s">
        <v>588</v>
      </c>
      <c r="K5592">
        <v>6424</v>
      </c>
      <c r="L5592">
        <v>1840005833</v>
      </c>
    </row>
    <row r="5593" spans="1:12" x14ac:dyDescent="0.45">
      <c r="A5593" t="str">
        <f t="shared" si="87"/>
        <v>Darregueira, Buenos Aires, Argentina</v>
      </c>
      <c r="B5593" t="s">
        <v>8102</v>
      </c>
      <c r="C5593" t="s">
        <v>8102</v>
      </c>
      <c r="D5593">
        <v>-37.699599999999997</v>
      </c>
      <c r="E5593">
        <v>-63.166600000000003</v>
      </c>
      <c r="F5593" t="s">
        <v>651</v>
      </c>
      <c r="G5593" t="s">
        <v>652</v>
      </c>
      <c r="H5593" t="s">
        <v>653</v>
      </c>
      <c r="I5593" t="s">
        <v>870</v>
      </c>
      <c r="K5593">
        <v>3412</v>
      </c>
      <c r="L5593">
        <v>1032968004</v>
      </c>
    </row>
    <row r="5594" spans="1:12" x14ac:dyDescent="0.45">
      <c r="A5594" t="str">
        <f t="shared" si="87"/>
        <v>Dartmouth, Massachusetts, United States</v>
      </c>
      <c r="B5594" t="s">
        <v>8103</v>
      </c>
      <c r="C5594" t="s">
        <v>8103</v>
      </c>
      <c r="D5594">
        <v>41.613799999999998</v>
      </c>
      <c r="E5594">
        <v>-70.997299999999996</v>
      </c>
      <c r="F5594" t="s">
        <v>530</v>
      </c>
      <c r="G5594" t="s">
        <v>531</v>
      </c>
      <c r="H5594" t="s">
        <v>532</v>
      </c>
      <c r="I5594" t="s">
        <v>621</v>
      </c>
      <c r="K5594">
        <v>34286</v>
      </c>
      <c r="L5594">
        <v>1840070232</v>
      </c>
    </row>
    <row r="5595" spans="1:12" x14ac:dyDescent="0.45">
      <c r="A5595" t="str">
        <f t="shared" si="87"/>
        <v>Dartmouth, Devon, United Kingdom</v>
      </c>
      <c r="B5595" t="s">
        <v>8103</v>
      </c>
      <c r="C5595" t="s">
        <v>8103</v>
      </c>
      <c r="D5595">
        <v>50.350999999999999</v>
      </c>
      <c r="E5595">
        <v>-3.5790000000000002</v>
      </c>
      <c r="F5595" t="s">
        <v>536</v>
      </c>
      <c r="G5595" t="s">
        <v>537</v>
      </c>
      <c r="H5595" t="s">
        <v>538</v>
      </c>
      <c r="I5595" t="s">
        <v>2809</v>
      </c>
      <c r="K5595">
        <v>5064</v>
      </c>
      <c r="L5595">
        <v>1826002814</v>
      </c>
    </row>
    <row r="5596" spans="1:12" x14ac:dyDescent="0.45">
      <c r="A5596" t="str">
        <f t="shared" si="87"/>
        <v>Darton, Barnsley, United Kingdom</v>
      </c>
      <c r="B5596" t="s">
        <v>8104</v>
      </c>
      <c r="C5596" t="s">
        <v>8104</v>
      </c>
      <c r="D5596">
        <v>53.585000000000001</v>
      </c>
      <c r="E5596">
        <v>-1.5325</v>
      </c>
      <c r="F5596" t="s">
        <v>536</v>
      </c>
      <c r="G5596" t="s">
        <v>537</v>
      </c>
      <c r="H5596" t="s">
        <v>538</v>
      </c>
      <c r="I5596" t="s">
        <v>3629</v>
      </c>
      <c r="K5596">
        <v>21345</v>
      </c>
      <c r="L5596">
        <v>1826106593</v>
      </c>
    </row>
    <row r="5597" spans="1:12" x14ac:dyDescent="0.45">
      <c r="A5597" t="str">
        <f t="shared" si="87"/>
        <v>Daru, Western, Papua New Guinea</v>
      </c>
      <c r="B5597" t="s">
        <v>8105</v>
      </c>
      <c r="C5597" t="s">
        <v>8105</v>
      </c>
      <c r="D5597">
        <v>-9.0832999999999995</v>
      </c>
      <c r="E5597">
        <v>143.19999999999999</v>
      </c>
      <c r="F5597" t="s">
        <v>1658</v>
      </c>
      <c r="G5597" t="s">
        <v>1659</v>
      </c>
      <c r="H5597" t="s">
        <v>1660</v>
      </c>
      <c r="I5597" t="s">
        <v>5285</v>
      </c>
      <c r="J5597" t="s">
        <v>378</v>
      </c>
      <c r="K5597">
        <v>12879</v>
      </c>
      <c r="L5597">
        <v>1598923764</v>
      </c>
    </row>
    <row r="5598" spans="1:12" x14ac:dyDescent="0.45">
      <c r="A5598" t="str">
        <f t="shared" si="87"/>
        <v>Daruvar, Bjelovarsko-Bilogorska Županija, Croatia</v>
      </c>
      <c r="B5598" t="s">
        <v>8106</v>
      </c>
      <c r="C5598" t="s">
        <v>8106</v>
      </c>
      <c r="D5598">
        <v>45.6</v>
      </c>
      <c r="E5598">
        <v>17.216699999999999</v>
      </c>
      <c r="F5598" t="s">
        <v>4026</v>
      </c>
      <c r="G5598" t="s">
        <v>4027</v>
      </c>
      <c r="H5598" t="s">
        <v>4028</v>
      </c>
      <c r="I5598" t="s">
        <v>4637</v>
      </c>
      <c r="J5598" t="s">
        <v>366</v>
      </c>
      <c r="K5598">
        <v>9815</v>
      </c>
      <c r="L5598">
        <v>1191459511</v>
      </c>
    </row>
    <row r="5599" spans="1:12" x14ac:dyDescent="0.45">
      <c r="A5599" t="str">
        <f t="shared" si="87"/>
        <v>Darwen, Blackburn with Darwen, United Kingdom</v>
      </c>
      <c r="B5599" t="s">
        <v>8107</v>
      </c>
      <c r="C5599" t="s">
        <v>8107</v>
      </c>
      <c r="D5599">
        <v>53.698</v>
      </c>
      <c r="E5599">
        <v>-2.4609999999999999</v>
      </c>
      <c r="F5599" t="s">
        <v>536</v>
      </c>
      <c r="G5599" t="s">
        <v>537</v>
      </c>
      <c r="H5599" t="s">
        <v>538</v>
      </c>
      <c r="I5599" t="s">
        <v>4650</v>
      </c>
      <c r="K5599">
        <v>31570</v>
      </c>
      <c r="L5599">
        <v>1826810811</v>
      </c>
    </row>
    <row r="5600" spans="1:12" x14ac:dyDescent="0.45">
      <c r="A5600" t="str">
        <f t="shared" si="87"/>
        <v>Darwin, Northern Territory, Australia</v>
      </c>
      <c r="B5600" t="s">
        <v>8108</v>
      </c>
      <c r="C5600" t="s">
        <v>8108</v>
      </c>
      <c r="D5600">
        <v>-12.4381</v>
      </c>
      <c r="E5600">
        <v>130.84110000000001</v>
      </c>
      <c r="F5600" t="s">
        <v>830</v>
      </c>
      <c r="G5600" t="s">
        <v>831</v>
      </c>
      <c r="H5600" t="s">
        <v>832</v>
      </c>
      <c r="I5600" t="s">
        <v>835</v>
      </c>
      <c r="J5600" t="s">
        <v>378</v>
      </c>
      <c r="K5600">
        <v>136828</v>
      </c>
      <c r="L5600">
        <v>1036497565</v>
      </c>
    </row>
    <row r="5601" spans="1:12" x14ac:dyDescent="0.45">
      <c r="A5601" t="str">
        <f t="shared" si="87"/>
        <v>Dashiqiao, Liaoning, China</v>
      </c>
      <c r="B5601" t="s">
        <v>8109</v>
      </c>
      <c r="C5601" t="s">
        <v>8109</v>
      </c>
      <c r="D5601">
        <v>40.632800000000003</v>
      </c>
      <c r="E5601">
        <v>122.5021</v>
      </c>
      <c r="F5601" t="s">
        <v>1039</v>
      </c>
      <c r="G5601" t="s">
        <v>1040</v>
      </c>
      <c r="H5601" t="s">
        <v>1041</v>
      </c>
      <c r="I5601" t="s">
        <v>2102</v>
      </c>
      <c r="J5601" t="s">
        <v>366</v>
      </c>
      <c r="K5601">
        <v>704891</v>
      </c>
      <c r="L5601">
        <v>1156141962</v>
      </c>
    </row>
    <row r="5602" spans="1:12" x14ac:dyDescent="0.45">
      <c r="A5602" t="str">
        <f t="shared" si="87"/>
        <v>Daşkəsən, Daşkəsən, Azerbaijan</v>
      </c>
      <c r="B5602" t="s">
        <v>8110</v>
      </c>
      <c r="C5602" t="s">
        <v>8111</v>
      </c>
      <c r="D5602">
        <v>40.518099999999997</v>
      </c>
      <c r="E5602">
        <v>46.082799999999999</v>
      </c>
      <c r="F5602" t="s">
        <v>906</v>
      </c>
      <c r="G5602" t="s">
        <v>907</v>
      </c>
      <c r="H5602" t="s">
        <v>908</v>
      </c>
      <c r="I5602" t="s">
        <v>8110</v>
      </c>
      <c r="J5602" t="s">
        <v>378</v>
      </c>
      <c r="K5602">
        <v>10700</v>
      </c>
      <c r="L5602">
        <v>1031479797</v>
      </c>
    </row>
    <row r="5603" spans="1:12" x14ac:dyDescent="0.45">
      <c r="A5603" t="str">
        <f t="shared" si="87"/>
        <v>Dasmariñas, Cavite, Philippines</v>
      </c>
      <c r="B5603" t="s">
        <v>8112</v>
      </c>
      <c r="C5603" t="s">
        <v>8113</v>
      </c>
      <c r="D5603">
        <v>14.3294</v>
      </c>
      <c r="E5603">
        <v>120.9367</v>
      </c>
      <c r="F5603" t="s">
        <v>1373</v>
      </c>
      <c r="G5603" t="s">
        <v>1374</v>
      </c>
      <c r="H5603" t="s">
        <v>1375</v>
      </c>
      <c r="I5603" t="s">
        <v>2957</v>
      </c>
      <c r="K5603">
        <v>659019</v>
      </c>
      <c r="L5603">
        <v>1608418544</v>
      </c>
    </row>
    <row r="5604" spans="1:12" x14ac:dyDescent="0.45">
      <c r="A5604" t="str">
        <f t="shared" si="87"/>
        <v>Daşoguz, Daşoguz, Turkmenistan</v>
      </c>
      <c r="B5604" t="s">
        <v>8114</v>
      </c>
      <c r="C5604" t="s">
        <v>8115</v>
      </c>
      <c r="D5604">
        <v>41.816699999999997</v>
      </c>
      <c r="E5604">
        <v>59.9831</v>
      </c>
      <c r="F5604" t="s">
        <v>481</v>
      </c>
      <c r="G5604" t="s">
        <v>482</v>
      </c>
      <c r="H5604" t="s">
        <v>483</v>
      </c>
      <c r="I5604" t="s">
        <v>8114</v>
      </c>
      <c r="J5604" t="s">
        <v>378</v>
      </c>
      <c r="K5604">
        <v>227184</v>
      </c>
      <c r="L5604">
        <v>1795167397</v>
      </c>
    </row>
    <row r="5605" spans="1:12" x14ac:dyDescent="0.45">
      <c r="A5605" t="str">
        <f t="shared" si="87"/>
        <v>Dassel, Lower Saxony, Germany</v>
      </c>
      <c r="B5605" t="s">
        <v>8116</v>
      </c>
      <c r="C5605" t="s">
        <v>8116</v>
      </c>
      <c r="D5605">
        <v>51.8033</v>
      </c>
      <c r="E5605">
        <v>9.6903000000000006</v>
      </c>
      <c r="F5605" t="s">
        <v>441</v>
      </c>
      <c r="G5605" t="s">
        <v>442</v>
      </c>
      <c r="H5605" t="s">
        <v>443</v>
      </c>
      <c r="I5605" t="s">
        <v>735</v>
      </c>
      <c r="K5605">
        <v>9604</v>
      </c>
      <c r="L5605">
        <v>1276866794</v>
      </c>
    </row>
    <row r="5606" spans="1:12" x14ac:dyDescent="0.45">
      <c r="A5606" t="str">
        <f t="shared" si="87"/>
        <v>Dastgerd, Eşfahān, Iran</v>
      </c>
      <c r="B5606" t="s">
        <v>8117</v>
      </c>
      <c r="C5606" t="s">
        <v>8117</v>
      </c>
      <c r="D5606">
        <v>32.801900000000003</v>
      </c>
      <c r="E5606">
        <v>51.663600000000002</v>
      </c>
      <c r="F5606" t="s">
        <v>388</v>
      </c>
      <c r="G5606" t="s">
        <v>389</v>
      </c>
      <c r="H5606" t="s">
        <v>390</v>
      </c>
      <c r="I5606" t="s">
        <v>391</v>
      </c>
      <c r="K5606">
        <v>15524</v>
      </c>
      <c r="L5606">
        <v>1364996387</v>
      </c>
    </row>
    <row r="5607" spans="1:12" x14ac:dyDescent="0.45">
      <c r="A5607" t="str">
        <f t="shared" si="87"/>
        <v>Date, Fukushima, Japan</v>
      </c>
      <c r="B5607" t="s">
        <v>8118</v>
      </c>
      <c r="C5607" t="s">
        <v>8118</v>
      </c>
      <c r="D5607">
        <v>37.818899999999999</v>
      </c>
      <c r="E5607">
        <v>140.56309999999999</v>
      </c>
      <c r="F5607" t="s">
        <v>514</v>
      </c>
      <c r="G5607" t="s">
        <v>515</v>
      </c>
      <c r="H5607" t="s">
        <v>516</v>
      </c>
      <c r="I5607" t="s">
        <v>2521</v>
      </c>
      <c r="K5607">
        <v>59441</v>
      </c>
      <c r="L5607">
        <v>1392089091</v>
      </c>
    </row>
    <row r="5608" spans="1:12" x14ac:dyDescent="0.45">
      <c r="A5608" t="str">
        <f t="shared" si="87"/>
        <v>Datteln, North Rhine-Westphalia, Germany</v>
      </c>
      <c r="B5608" t="s">
        <v>8119</v>
      </c>
      <c r="C5608" t="s">
        <v>8119</v>
      </c>
      <c r="D5608">
        <v>51.6539</v>
      </c>
      <c r="E5608">
        <v>7.3417000000000003</v>
      </c>
      <c r="F5608" t="s">
        <v>441</v>
      </c>
      <c r="G5608" t="s">
        <v>442</v>
      </c>
      <c r="H5608" t="s">
        <v>443</v>
      </c>
      <c r="I5608" t="s">
        <v>444</v>
      </c>
      <c r="K5608">
        <v>34614</v>
      </c>
      <c r="L5608">
        <v>1276259793</v>
      </c>
    </row>
    <row r="5609" spans="1:12" x14ac:dyDescent="0.45">
      <c r="A5609" t="str">
        <f t="shared" si="87"/>
        <v>Daugavpils, Daugavpils Novads, Latvia</v>
      </c>
      <c r="B5609" t="s">
        <v>8120</v>
      </c>
      <c r="C5609" t="s">
        <v>8120</v>
      </c>
      <c r="D5609">
        <v>55.871400000000001</v>
      </c>
      <c r="E5609">
        <v>26.516100000000002</v>
      </c>
      <c r="F5609" t="s">
        <v>811</v>
      </c>
      <c r="G5609" t="s">
        <v>812</v>
      </c>
      <c r="H5609" t="s">
        <v>813</v>
      </c>
      <c r="I5609" t="s">
        <v>8121</v>
      </c>
      <c r="J5609" t="s">
        <v>378</v>
      </c>
      <c r="K5609">
        <v>84592</v>
      </c>
      <c r="L5609">
        <v>1428924928</v>
      </c>
    </row>
    <row r="5610" spans="1:12" x14ac:dyDescent="0.45">
      <c r="A5610" t="str">
        <f t="shared" si="87"/>
        <v>Daule, Guayas, Ecuador</v>
      </c>
      <c r="B5610" t="s">
        <v>8122</v>
      </c>
      <c r="C5610" t="s">
        <v>8122</v>
      </c>
      <c r="D5610">
        <v>-1.8667</v>
      </c>
      <c r="E5610">
        <v>-79.9833</v>
      </c>
      <c r="F5610" t="s">
        <v>1415</v>
      </c>
      <c r="G5610" t="s">
        <v>1416</v>
      </c>
      <c r="H5610" t="s">
        <v>1417</v>
      </c>
      <c r="I5610" t="s">
        <v>3316</v>
      </c>
      <c r="K5610">
        <v>65145</v>
      </c>
      <c r="L5610">
        <v>1218253183</v>
      </c>
    </row>
    <row r="5611" spans="1:12" x14ac:dyDescent="0.45">
      <c r="A5611" t="str">
        <f t="shared" si="87"/>
        <v>Daun, Rhineland-Palatinate, Germany</v>
      </c>
      <c r="B5611" t="s">
        <v>8123</v>
      </c>
      <c r="C5611" t="s">
        <v>8123</v>
      </c>
      <c r="D5611">
        <v>50.198599999999999</v>
      </c>
      <c r="E5611">
        <v>6.8319000000000001</v>
      </c>
      <c r="F5611" t="s">
        <v>441</v>
      </c>
      <c r="G5611" t="s">
        <v>442</v>
      </c>
      <c r="H5611" t="s">
        <v>443</v>
      </c>
      <c r="I5611" t="s">
        <v>1712</v>
      </c>
      <c r="J5611" t="s">
        <v>366</v>
      </c>
      <c r="K5611">
        <v>7974</v>
      </c>
      <c r="L5611">
        <v>1276401330</v>
      </c>
    </row>
    <row r="5612" spans="1:12" x14ac:dyDescent="0.45">
      <c r="A5612" t="str">
        <f t="shared" si="87"/>
        <v>Dauphin, Manitoba, Canada</v>
      </c>
      <c r="B5612" t="s">
        <v>8124</v>
      </c>
      <c r="C5612" t="s">
        <v>8124</v>
      </c>
      <c r="D5612">
        <v>51.199199999999998</v>
      </c>
      <c r="E5612">
        <v>-100.0633</v>
      </c>
      <c r="F5612" t="s">
        <v>541</v>
      </c>
      <c r="G5612" t="s">
        <v>542</v>
      </c>
      <c r="H5612" t="s">
        <v>543</v>
      </c>
      <c r="I5612" t="s">
        <v>5149</v>
      </c>
      <c r="K5612">
        <v>8457</v>
      </c>
      <c r="L5612">
        <v>1124144510</v>
      </c>
    </row>
    <row r="5613" spans="1:12" x14ac:dyDescent="0.45">
      <c r="A5613" t="str">
        <f t="shared" si="87"/>
        <v>Davangere, Karnātaka, India</v>
      </c>
      <c r="B5613" t="s">
        <v>8125</v>
      </c>
      <c r="C5613" t="s">
        <v>8125</v>
      </c>
      <c r="D5613">
        <v>14.466699999999999</v>
      </c>
      <c r="E5613">
        <v>75.916700000000006</v>
      </c>
      <c r="F5613" t="s">
        <v>626</v>
      </c>
      <c r="G5613" t="s">
        <v>627</v>
      </c>
      <c r="H5613" t="s">
        <v>628</v>
      </c>
      <c r="I5613" t="s">
        <v>3455</v>
      </c>
      <c r="K5613">
        <v>503564</v>
      </c>
      <c r="L5613">
        <v>1356445061</v>
      </c>
    </row>
    <row r="5614" spans="1:12" x14ac:dyDescent="0.45">
      <c r="A5614" t="str">
        <f t="shared" si="87"/>
        <v>Davao, Davao, Philippines</v>
      </c>
      <c r="B5614" t="s">
        <v>8126</v>
      </c>
      <c r="C5614" t="s">
        <v>8126</v>
      </c>
      <c r="D5614">
        <v>7.0667</v>
      </c>
      <c r="E5614">
        <v>125.6</v>
      </c>
      <c r="F5614" t="s">
        <v>1373</v>
      </c>
      <c r="G5614" t="s">
        <v>1374</v>
      </c>
      <c r="H5614" t="s">
        <v>1375</v>
      </c>
      <c r="I5614" t="s">
        <v>8126</v>
      </c>
      <c r="J5614" t="s">
        <v>378</v>
      </c>
      <c r="K5614">
        <v>1632991</v>
      </c>
      <c r="L5614">
        <v>1608906877</v>
      </c>
    </row>
    <row r="5615" spans="1:12" x14ac:dyDescent="0.45">
      <c r="A5615" t="str">
        <f t="shared" si="87"/>
        <v>Davenport, Iowa, United States</v>
      </c>
      <c r="B5615" t="s">
        <v>8127</v>
      </c>
      <c r="C5615" t="s">
        <v>8127</v>
      </c>
      <c r="D5615">
        <v>41.5563</v>
      </c>
      <c r="E5615">
        <v>-90.605199999999996</v>
      </c>
      <c r="F5615" t="s">
        <v>530</v>
      </c>
      <c r="G5615" t="s">
        <v>531</v>
      </c>
      <c r="H5615" t="s">
        <v>532</v>
      </c>
      <c r="I5615" t="s">
        <v>1552</v>
      </c>
      <c r="K5615">
        <v>285362</v>
      </c>
      <c r="L5615">
        <v>1840007081</v>
      </c>
    </row>
    <row r="5616" spans="1:12" x14ac:dyDescent="0.45">
      <c r="A5616" t="str">
        <f t="shared" si="87"/>
        <v>Davenport, Florida, United States</v>
      </c>
      <c r="B5616" t="s">
        <v>8127</v>
      </c>
      <c r="C5616" t="s">
        <v>8127</v>
      </c>
      <c r="D5616">
        <v>28.158799999999999</v>
      </c>
      <c r="E5616">
        <v>-81.608400000000003</v>
      </c>
      <c r="F5616" t="s">
        <v>530</v>
      </c>
      <c r="G5616" t="s">
        <v>531</v>
      </c>
      <c r="H5616" t="s">
        <v>532</v>
      </c>
      <c r="I5616" t="s">
        <v>1378</v>
      </c>
      <c r="K5616">
        <v>6005</v>
      </c>
      <c r="L5616">
        <v>1840015104</v>
      </c>
    </row>
    <row r="5617" spans="1:12" x14ac:dyDescent="0.45">
      <c r="A5617" t="str">
        <f t="shared" si="87"/>
        <v>Daventry, Northamptonshire, United Kingdom</v>
      </c>
      <c r="B5617" t="s">
        <v>8128</v>
      </c>
      <c r="C5617" t="s">
        <v>8128</v>
      </c>
      <c r="D5617">
        <v>52.26</v>
      </c>
      <c r="E5617">
        <v>-1.1599999999999999</v>
      </c>
      <c r="F5617" t="s">
        <v>536</v>
      </c>
      <c r="G5617" t="s">
        <v>537</v>
      </c>
      <c r="H5617" t="s">
        <v>538</v>
      </c>
      <c r="I5617" t="s">
        <v>5106</v>
      </c>
      <c r="K5617">
        <v>25026</v>
      </c>
      <c r="L5617">
        <v>1826794956</v>
      </c>
    </row>
    <row r="5618" spans="1:12" x14ac:dyDescent="0.45">
      <c r="A5618" t="str">
        <f t="shared" si="87"/>
        <v>David, Chiriquí, Panama</v>
      </c>
      <c r="B5618" t="s">
        <v>8129</v>
      </c>
      <c r="C5618" t="s">
        <v>8129</v>
      </c>
      <c r="D5618">
        <v>8.4332999999999991</v>
      </c>
      <c r="E5618">
        <v>-82.433300000000003</v>
      </c>
      <c r="F5618" t="s">
        <v>1629</v>
      </c>
      <c r="G5618" t="s">
        <v>1630</v>
      </c>
      <c r="H5618" t="s">
        <v>1631</v>
      </c>
      <c r="I5618" t="s">
        <v>8130</v>
      </c>
      <c r="J5618" t="s">
        <v>378</v>
      </c>
      <c r="K5618">
        <v>144858</v>
      </c>
      <c r="L5618">
        <v>1591487342</v>
      </c>
    </row>
    <row r="5619" spans="1:12" x14ac:dyDescent="0.45">
      <c r="A5619" t="str">
        <f t="shared" si="87"/>
        <v>Davidson, North Carolina, United States</v>
      </c>
      <c r="B5619" t="s">
        <v>8131</v>
      </c>
      <c r="C5619" t="s">
        <v>8131</v>
      </c>
      <c r="D5619">
        <v>35.4846</v>
      </c>
      <c r="E5619">
        <v>-80.825199999999995</v>
      </c>
      <c r="F5619" t="s">
        <v>530</v>
      </c>
      <c r="G5619" t="s">
        <v>531</v>
      </c>
      <c r="H5619" t="s">
        <v>532</v>
      </c>
      <c r="I5619" t="s">
        <v>589</v>
      </c>
      <c r="K5619">
        <v>13054</v>
      </c>
      <c r="L5619">
        <v>1840016353</v>
      </c>
    </row>
    <row r="5620" spans="1:12" x14ac:dyDescent="0.45">
      <c r="A5620" t="str">
        <f t="shared" si="87"/>
        <v>Davie, Florida, United States</v>
      </c>
      <c r="B5620" t="s">
        <v>8132</v>
      </c>
      <c r="C5620" t="s">
        <v>8132</v>
      </c>
      <c r="D5620">
        <v>26.078900000000001</v>
      </c>
      <c r="E5620">
        <v>-80.287000000000006</v>
      </c>
      <c r="F5620" t="s">
        <v>530</v>
      </c>
      <c r="G5620" t="s">
        <v>531</v>
      </c>
      <c r="H5620" t="s">
        <v>532</v>
      </c>
      <c r="I5620" t="s">
        <v>1378</v>
      </c>
      <c r="K5620">
        <v>106306</v>
      </c>
      <c r="L5620">
        <v>1840017272</v>
      </c>
    </row>
    <row r="5621" spans="1:12" x14ac:dyDescent="0.45">
      <c r="A5621" t="str">
        <f t="shared" si="87"/>
        <v>Davis, California, United States</v>
      </c>
      <c r="B5621" t="s">
        <v>8133</v>
      </c>
      <c r="C5621" t="s">
        <v>8133</v>
      </c>
      <c r="D5621">
        <v>38.555199999999999</v>
      </c>
      <c r="E5621">
        <v>-121.73650000000001</v>
      </c>
      <c r="F5621" t="s">
        <v>530</v>
      </c>
      <c r="G5621" t="s">
        <v>531</v>
      </c>
      <c r="H5621" t="s">
        <v>532</v>
      </c>
      <c r="I5621" t="s">
        <v>754</v>
      </c>
      <c r="K5621">
        <v>76997</v>
      </c>
      <c r="L5621">
        <v>1840018833</v>
      </c>
    </row>
    <row r="5622" spans="1:12" x14ac:dyDescent="0.45">
      <c r="A5622" t="str">
        <f t="shared" si="87"/>
        <v>Davlekanovo, Bashkortostan, Russia</v>
      </c>
      <c r="B5622" t="s">
        <v>8134</v>
      </c>
      <c r="C5622" t="s">
        <v>8134</v>
      </c>
      <c r="D5622">
        <v>54.216700000000003</v>
      </c>
      <c r="E5622">
        <v>55.033299999999997</v>
      </c>
      <c r="F5622" t="s">
        <v>504</v>
      </c>
      <c r="G5622" t="s">
        <v>505</v>
      </c>
      <c r="H5622" t="s">
        <v>506</v>
      </c>
      <c r="I5622" t="s">
        <v>923</v>
      </c>
      <c r="K5622">
        <v>23499</v>
      </c>
      <c r="L5622">
        <v>1643452201</v>
      </c>
    </row>
    <row r="5623" spans="1:12" x14ac:dyDescent="0.45">
      <c r="A5623" t="str">
        <f t="shared" si="87"/>
        <v>Davos, Graubünden, Switzerland</v>
      </c>
      <c r="B5623" t="s">
        <v>8135</v>
      </c>
      <c r="C5623" t="s">
        <v>8135</v>
      </c>
      <c r="D5623">
        <v>46.809100000000001</v>
      </c>
      <c r="E5623">
        <v>9.8398000000000003</v>
      </c>
      <c r="F5623" t="s">
        <v>464</v>
      </c>
      <c r="G5623" t="s">
        <v>465</v>
      </c>
      <c r="H5623" t="s">
        <v>466</v>
      </c>
      <c r="I5623" t="s">
        <v>7073</v>
      </c>
      <c r="J5623" t="s">
        <v>366</v>
      </c>
      <c r="K5623">
        <v>10937</v>
      </c>
      <c r="L5623">
        <v>1756286446</v>
      </c>
    </row>
    <row r="5624" spans="1:12" x14ac:dyDescent="0.45">
      <c r="A5624" t="str">
        <f t="shared" si="87"/>
        <v>Davyd-Haradok, Brestskaya Voblasts’, Belarus</v>
      </c>
      <c r="B5624" t="s">
        <v>8136</v>
      </c>
      <c r="C5624" t="s">
        <v>8136</v>
      </c>
      <c r="D5624">
        <v>52.055599999999998</v>
      </c>
      <c r="E5624">
        <v>27.213899999999999</v>
      </c>
      <c r="F5624" t="s">
        <v>2588</v>
      </c>
      <c r="G5624" t="s">
        <v>2589</v>
      </c>
      <c r="H5624" t="s">
        <v>2590</v>
      </c>
      <c r="I5624" t="s">
        <v>3571</v>
      </c>
      <c r="K5624">
        <v>5800</v>
      </c>
      <c r="L5624">
        <v>1112859009</v>
      </c>
    </row>
    <row r="5625" spans="1:12" x14ac:dyDescent="0.45">
      <c r="A5625" t="str">
        <f t="shared" si="87"/>
        <v>Davyhulme, Trafford, United Kingdom</v>
      </c>
      <c r="B5625" t="s">
        <v>8137</v>
      </c>
      <c r="C5625" t="s">
        <v>8137</v>
      </c>
      <c r="D5625">
        <v>53.4559</v>
      </c>
      <c r="E5625">
        <v>-2.3683000000000001</v>
      </c>
      <c r="F5625" t="s">
        <v>536</v>
      </c>
      <c r="G5625" t="s">
        <v>537</v>
      </c>
      <c r="H5625" t="s">
        <v>538</v>
      </c>
      <c r="I5625" t="s">
        <v>1733</v>
      </c>
      <c r="K5625">
        <v>19634</v>
      </c>
      <c r="L5625">
        <v>1826976833</v>
      </c>
    </row>
    <row r="5626" spans="1:12" x14ac:dyDescent="0.45">
      <c r="A5626" t="str">
        <f t="shared" si="87"/>
        <v>Dawei, Taninthayi, Burma</v>
      </c>
      <c r="B5626" t="s">
        <v>8138</v>
      </c>
      <c r="C5626" t="s">
        <v>8138</v>
      </c>
      <c r="D5626">
        <v>14.0367</v>
      </c>
      <c r="E5626">
        <v>98.186700000000002</v>
      </c>
      <c r="F5626" t="s">
        <v>1584</v>
      </c>
      <c r="G5626" t="s">
        <v>1585</v>
      </c>
      <c r="H5626" t="s">
        <v>1586</v>
      </c>
      <c r="I5626" t="s">
        <v>8139</v>
      </c>
      <c r="J5626" t="s">
        <v>378</v>
      </c>
      <c r="K5626">
        <v>139900</v>
      </c>
      <c r="L5626">
        <v>1104373474</v>
      </c>
    </row>
    <row r="5627" spans="1:12" x14ac:dyDescent="0.45">
      <c r="A5627" t="str">
        <f t="shared" si="87"/>
        <v>Dawlish, Devon, United Kingdom</v>
      </c>
      <c r="B5627" t="s">
        <v>8140</v>
      </c>
      <c r="C5627" t="s">
        <v>8140</v>
      </c>
      <c r="D5627">
        <v>50.581000000000003</v>
      </c>
      <c r="E5627">
        <v>-3.4660000000000002</v>
      </c>
      <c r="F5627" t="s">
        <v>536</v>
      </c>
      <c r="G5627" t="s">
        <v>537</v>
      </c>
      <c r="H5627" t="s">
        <v>538</v>
      </c>
      <c r="I5627" t="s">
        <v>2809</v>
      </c>
      <c r="K5627">
        <v>15954</v>
      </c>
      <c r="L5627">
        <v>1826164730</v>
      </c>
    </row>
    <row r="5628" spans="1:12" x14ac:dyDescent="0.45">
      <c r="A5628" t="str">
        <f t="shared" si="87"/>
        <v>Dawmat al Jandal, Al Jawf, Saudi Arabia</v>
      </c>
      <c r="B5628" t="s">
        <v>8141</v>
      </c>
      <c r="C5628" t="s">
        <v>8141</v>
      </c>
      <c r="D5628">
        <v>29.815300000000001</v>
      </c>
      <c r="E5628">
        <v>39.866399999999999</v>
      </c>
      <c r="F5628" t="s">
        <v>402</v>
      </c>
      <c r="G5628" t="s">
        <v>403</v>
      </c>
      <c r="H5628" t="s">
        <v>404</v>
      </c>
      <c r="I5628" t="s">
        <v>1263</v>
      </c>
      <c r="K5628">
        <v>22583</v>
      </c>
      <c r="L5628">
        <v>1682116359</v>
      </c>
    </row>
    <row r="5629" spans="1:12" x14ac:dyDescent="0.45">
      <c r="A5629" t="str">
        <f t="shared" si="87"/>
        <v>Ḑawrān ad Daydah, Dhamār, Yemen</v>
      </c>
      <c r="B5629" t="s">
        <v>8142</v>
      </c>
      <c r="C5629" t="s">
        <v>8143</v>
      </c>
      <c r="D5629">
        <v>14.7608</v>
      </c>
      <c r="E5629">
        <v>44.190399999999997</v>
      </c>
      <c r="F5629" t="s">
        <v>394</v>
      </c>
      <c r="G5629" t="s">
        <v>395</v>
      </c>
      <c r="H5629" t="s">
        <v>396</v>
      </c>
      <c r="I5629" t="s">
        <v>8144</v>
      </c>
      <c r="J5629" t="s">
        <v>366</v>
      </c>
      <c r="K5629">
        <v>5695</v>
      </c>
      <c r="L5629">
        <v>1887892367</v>
      </c>
    </row>
    <row r="5630" spans="1:12" x14ac:dyDescent="0.45">
      <c r="A5630" t="str">
        <f t="shared" si="87"/>
        <v>Dawson Creek, British Columbia, Canada</v>
      </c>
      <c r="B5630" t="s">
        <v>8145</v>
      </c>
      <c r="C5630" t="s">
        <v>8145</v>
      </c>
      <c r="D5630">
        <v>55.760599999999997</v>
      </c>
      <c r="E5630">
        <v>-120.23560000000001</v>
      </c>
      <c r="F5630" t="s">
        <v>541</v>
      </c>
      <c r="G5630" t="s">
        <v>542</v>
      </c>
      <c r="H5630" t="s">
        <v>543</v>
      </c>
      <c r="I5630" t="s">
        <v>544</v>
      </c>
      <c r="K5630">
        <v>12978</v>
      </c>
      <c r="L5630">
        <v>1124081402</v>
      </c>
    </row>
    <row r="5631" spans="1:12" x14ac:dyDescent="0.45">
      <c r="A5631" t="str">
        <f t="shared" si="87"/>
        <v>Dawwah, Janūb ash Sharqīyah, Oman</v>
      </c>
      <c r="B5631" t="s">
        <v>8146</v>
      </c>
      <c r="C5631" t="s">
        <v>8146</v>
      </c>
      <c r="D5631">
        <v>20.632999999999999</v>
      </c>
      <c r="E5631">
        <v>58.908000000000001</v>
      </c>
      <c r="F5631" t="s">
        <v>417</v>
      </c>
      <c r="G5631" t="s">
        <v>418</v>
      </c>
      <c r="H5631" t="s">
        <v>419</v>
      </c>
      <c r="I5631" t="s">
        <v>8147</v>
      </c>
      <c r="K5631">
        <v>2000</v>
      </c>
      <c r="L5631">
        <v>1512793920</v>
      </c>
    </row>
    <row r="5632" spans="1:12" x14ac:dyDescent="0.45">
      <c r="A5632" t="str">
        <f t="shared" si="87"/>
        <v>Dax, Nouvelle-Aquitaine, France</v>
      </c>
      <c r="B5632" t="s">
        <v>8148</v>
      </c>
      <c r="C5632" t="s">
        <v>8148</v>
      </c>
      <c r="D5632">
        <v>43.71</v>
      </c>
      <c r="E5632">
        <v>-1.05</v>
      </c>
      <c r="F5632" t="s">
        <v>526</v>
      </c>
      <c r="G5632" t="s">
        <v>527</v>
      </c>
      <c r="H5632" t="s">
        <v>528</v>
      </c>
      <c r="I5632" t="s">
        <v>917</v>
      </c>
      <c r="J5632" t="s">
        <v>366</v>
      </c>
      <c r="K5632">
        <v>20681</v>
      </c>
      <c r="L5632">
        <v>1250059757</v>
      </c>
    </row>
    <row r="5633" spans="1:12" x14ac:dyDescent="0.45">
      <c r="A5633" t="str">
        <f t="shared" si="87"/>
        <v>Dayan, Yunnan, China</v>
      </c>
      <c r="B5633" t="s">
        <v>8149</v>
      </c>
      <c r="C5633" t="s">
        <v>8149</v>
      </c>
      <c r="D5633">
        <v>26.880800000000001</v>
      </c>
      <c r="E5633">
        <v>100.2208</v>
      </c>
      <c r="F5633" t="s">
        <v>1039</v>
      </c>
      <c r="G5633" t="s">
        <v>1040</v>
      </c>
      <c r="H5633" t="s">
        <v>1041</v>
      </c>
      <c r="I5633" t="s">
        <v>3541</v>
      </c>
      <c r="K5633">
        <v>1244769</v>
      </c>
      <c r="L5633">
        <v>1156828380</v>
      </c>
    </row>
    <row r="5634" spans="1:12" x14ac:dyDescent="0.45">
      <c r="A5634" t="str">
        <f t="shared" si="87"/>
        <v>Daye, Hubei, China</v>
      </c>
      <c r="B5634" t="s">
        <v>8150</v>
      </c>
      <c r="C5634" t="s">
        <v>8150</v>
      </c>
      <c r="D5634">
        <v>30.100300000000001</v>
      </c>
      <c r="E5634">
        <v>114.9699</v>
      </c>
      <c r="F5634" t="s">
        <v>1039</v>
      </c>
      <c r="G5634" t="s">
        <v>1040</v>
      </c>
      <c r="H5634" t="s">
        <v>1041</v>
      </c>
      <c r="I5634" t="s">
        <v>2058</v>
      </c>
      <c r="K5634">
        <v>909724</v>
      </c>
      <c r="L5634">
        <v>1156255811</v>
      </c>
    </row>
    <row r="5635" spans="1:12" x14ac:dyDescent="0.45">
      <c r="A5635" t="str">
        <f t="shared" ref="A5635:A5698" si="88">CONCATENATE(B5635,", ",I5635,", ",F5635)</f>
        <v>Dayr az Zawr, Dayr az Zawr, Syria</v>
      </c>
      <c r="B5635" t="s">
        <v>1325</v>
      </c>
      <c r="C5635" t="s">
        <v>1325</v>
      </c>
      <c r="D5635">
        <v>35.333300000000001</v>
      </c>
      <c r="E5635">
        <v>40.15</v>
      </c>
      <c r="F5635" t="s">
        <v>362</v>
      </c>
      <c r="G5635" t="s">
        <v>363</v>
      </c>
      <c r="H5635" t="s">
        <v>364</v>
      </c>
      <c r="I5635" t="s">
        <v>1325</v>
      </c>
      <c r="J5635" t="s">
        <v>378</v>
      </c>
      <c r="K5635">
        <v>211857</v>
      </c>
      <c r="L5635">
        <v>1760792603</v>
      </c>
    </row>
    <row r="5636" spans="1:12" x14ac:dyDescent="0.45">
      <c r="A5636" t="str">
        <f t="shared" si="88"/>
        <v>Dayr Ḩāfir, Ḩalab, Syria</v>
      </c>
      <c r="B5636" t="s">
        <v>8151</v>
      </c>
      <c r="C5636" t="s">
        <v>8152</v>
      </c>
      <c r="D5636">
        <v>36.159199999999998</v>
      </c>
      <c r="E5636">
        <v>37.704000000000001</v>
      </c>
      <c r="F5636" t="s">
        <v>362</v>
      </c>
      <c r="G5636" t="s">
        <v>363</v>
      </c>
      <c r="H5636" t="s">
        <v>364</v>
      </c>
      <c r="I5636" t="s">
        <v>365</v>
      </c>
      <c r="J5636" t="s">
        <v>366</v>
      </c>
      <c r="K5636">
        <v>35409</v>
      </c>
      <c r="L5636">
        <v>1760046071</v>
      </c>
    </row>
    <row r="5637" spans="1:12" x14ac:dyDescent="0.45">
      <c r="A5637" t="str">
        <f t="shared" si="88"/>
        <v>Dayr Mawās, Al Minyā, Egypt</v>
      </c>
      <c r="B5637" t="s">
        <v>8153</v>
      </c>
      <c r="C5637" t="s">
        <v>8154</v>
      </c>
      <c r="D5637">
        <v>27.641400000000001</v>
      </c>
      <c r="E5637">
        <v>30.849399999999999</v>
      </c>
      <c r="F5637" t="s">
        <v>676</v>
      </c>
      <c r="G5637" t="s">
        <v>677</v>
      </c>
      <c r="H5637" t="s">
        <v>678</v>
      </c>
      <c r="I5637" t="s">
        <v>1227</v>
      </c>
      <c r="K5637">
        <v>40640</v>
      </c>
      <c r="L5637">
        <v>1818973684</v>
      </c>
    </row>
    <row r="5638" spans="1:12" x14ac:dyDescent="0.45">
      <c r="A5638" t="str">
        <f t="shared" si="88"/>
        <v>Dayton, Ohio, United States</v>
      </c>
      <c r="B5638" t="s">
        <v>8155</v>
      </c>
      <c r="C5638" t="s">
        <v>8155</v>
      </c>
      <c r="D5638">
        <v>39.779699999999998</v>
      </c>
      <c r="E5638">
        <v>-84.199799999999996</v>
      </c>
      <c r="F5638" t="s">
        <v>530</v>
      </c>
      <c r="G5638" t="s">
        <v>531</v>
      </c>
      <c r="H5638" t="s">
        <v>532</v>
      </c>
      <c r="I5638" t="s">
        <v>799</v>
      </c>
      <c r="K5638">
        <v>718353</v>
      </c>
      <c r="L5638">
        <v>1840034249</v>
      </c>
    </row>
    <row r="5639" spans="1:12" x14ac:dyDescent="0.45">
      <c r="A5639" t="str">
        <f t="shared" si="88"/>
        <v>Dayton, Texas, United States</v>
      </c>
      <c r="B5639" t="s">
        <v>8155</v>
      </c>
      <c r="C5639" t="s">
        <v>8155</v>
      </c>
      <c r="D5639">
        <v>30.029199999999999</v>
      </c>
      <c r="E5639">
        <v>-94.903800000000004</v>
      </c>
      <c r="F5639" t="s">
        <v>530</v>
      </c>
      <c r="G5639" t="s">
        <v>531</v>
      </c>
      <c r="H5639" t="s">
        <v>532</v>
      </c>
      <c r="I5639" t="s">
        <v>610</v>
      </c>
      <c r="K5639">
        <v>13987</v>
      </c>
      <c r="L5639">
        <v>1840019599</v>
      </c>
    </row>
    <row r="5640" spans="1:12" x14ac:dyDescent="0.45">
      <c r="A5640" t="str">
        <f t="shared" si="88"/>
        <v>Dayton, Tennessee, United States</v>
      </c>
      <c r="B5640" t="s">
        <v>8155</v>
      </c>
      <c r="C5640" t="s">
        <v>8155</v>
      </c>
      <c r="D5640">
        <v>35.491199999999999</v>
      </c>
      <c r="E5640">
        <v>-85.012</v>
      </c>
      <c r="F5640" t="s">
        <v>530</v>
      </c>
      <c r="G5640" t="s">
        <v>531</v>
      </c>
      <c r="H5640" t="s">
        <v>532</v>
      </c>
      <c r="I5640" t="s">
        <v>1466</v>
      </c>
      <c r="K5640">
        <v>10410</v>
      </c>
      <c r="L5640">
        <v>1840014525</v>
      </c>
    </row>
    <row r="5641" spans="1:12" x14ac:dyDescent="0.45">
      <c r="A5641" t="str">
        <f t="shared" si="88"/>
        <v>Dayton, Nevada, United States</v>
      </c>
      <c r="B5641" t="s">
        <v>8155</v>
      </c>
      <c r="C5641" t="s">
        <v>8155</v>
      </c>
      <c r="D5641">
        <v>39.258000000000003</v>
      </c>
      <c r="E5641">
        <v>-119.5677</v>
      </c>
      <c r="F5641" t="s">
        <v>530</v>
      </c>
      <c r="G5641" t="s">
        <v>531</v>
      </c>
      <c r="H5641" t="s">
        <v>532</v>
      </c>
      <c r="I5641" t="s">
        <v>5052</v>
      </c>
      <c r="K5641">
        <v>9508</v>
      </c>
      <c r="L5641">
        <v>1840018796</v>
      </c>
    </row>
    <row r="5642" spans="1:12" x14ac:dyDescent="0.45">
      <c r="A5642" t="str">
        <f t="shared" si="88"/>
        <v>Dayton, New Jersey, United States</v>
      </c>
      <c r="B5642" t="s">
        <v>8155</v>
      </c>
      <c r="C5642" t="s">
        <v>8155</v>
      </c>
      <c r="D5642">
        <v>40.381500000000003</v>
      </c>
      <c r="E5642">
        <v>-74.5137</v>
      </c>
      <c r="F5642" t="s">
        <v>530</v>
      </c>
      <c r="G5642" t="s">
        <v>531</v>
      </c>
      <c r="H5642" t="s">
        <v>532</v>
      </c>
      <c r="I5642" t="s">
        <v>587</v>
      </c>
      <c r="K5642">
        <v>7340</v>
      </c>
      <c r="L5642">
        <v>1840005414</v>
      </c>
    </row>
    <row r="5643" spans="1:12" x14ac:dyDescent="0.45">
      <c r="A5643" t="str">
        <f t="shared" si="88"/>
        <v>Dayton, Minnesota, United States</v>
      </c>
      <c r="B5643" t="s">
        <v>8155</v>
      </c>
      <c r="C5643" t="s">
        <v>8155</v>
      </c>
      <c r="D5643">
        <v>45.190600000000003</v>
      </c>
      <c r="E5643">
        <v>-93.475800000000007</v>
      </c>
      <c r="F5643" t="s">
        <v>530</v>
      </c>
      <c r="G5643" t="s">
        <v>531</v>
      </c>
      <c r="H5643" t="s">
        <v>532</v>
      </c>
      <c r="I5643" t="s">
        <v>1433</v>
      </c>
      <c r="K5643">
        <v>6686</v>
      </c>
      <c r="L5643">
        <v>1840006750</v>
      </c>
    </row>
    <row r="5644" spans="1:12" x14ac:dyDescent="0.45">
      <c r="A5644" t="str">
        <f t="shared" si="88"/>
        <v>Dayton, Kentucky, United States</v>
      </c>
      <c r="B5644" t="s">
        <v>8155</v>
      </c>
      <c r="C5644" t="s">
        <v>8155</v>
      </c>
      <c r="D5644">
        <v>39.112699999999997</v>
      </c>
      <c r="E5644">
        <v>-84.463999999999999</v>
      </c>
      <c r="F5644" t="s">
        <v>530</v>
      </c>
      <c r="G5644" t="s">
        <v>531</v>
      </c>
      <c r="H5644" t="s">
        <v>532</v>
      </c>
      <c r="I5644" t="s">
        <v>1528</v>
      </c>
      <c r="K5644">
        <v>5609</v>
      </c>
      <c r="L5644">
        <v>1840014259</v>
      </c>
    </row>
    <row r="5645" spans="1:12" x14ac:dyDescent="0.45">
      <c r="A5645" t="str">
        <f t="shared" si="88"/>
        <v>Daytona Beach, Florida, United States</v>
      </c>
      <c r="B5645" t="s">
        <v>8156</v>
      </c>
      <c r="C5645" t="s">
        <v>8156</v>
      </c>
      <c r="D5645">
        <v>29.199400000000001</v>
      </c>
      <c r="E5645">
        <v>-81.098200000000006</v>
      </c>
      <c r="F5645" t="s">
        <v>530</v>
      </c>
      <c r="G5645" t="s">
        <v>531</v>
      </c>
      <c r="H5645" t="s">
        <v>532</v>
      </c>
      <c r="I5645" t="s">
        <v>1378</v>
      </c>
      <c r="K5645">
        <v>69186</v>
      </c>
      <c r="L5645">
        <v>1840015068</v>
      </c>
    </row>
    <row r="5646" spans="1:12" x14ac:dyDescent="0.45">
      <c r="A5646" t="str">
        <f t="shared" si="88"/>
        <v>Dazhou, Sichuan, China</v>
      </c>
      <c r="B5646" t="s">
        <v>8157</v>
      </c>
      <c r="C5646" t="s">
        <v>8157</v>
      </c>
      <c r="D5646">
        <v>31.215199999999999</v>
      </c>
      <c r="E5646">
        <v>107.49469999999999</v>
      </c>
      <c r="F5646" t="s">
        <v>1039</v>
      </c>
      <c r="G5646" t="s">
        <v>1040</v>
      </c>
      <c r="H5646" t="s">
        <v>1041</v>
      </c>
      <c r="I5646" t="s">
        <v>3865</v>
      </c>
      <c r="J5646" t="s">
        <v>366</v>
      </c>
      <c r="K5646">
        <v>5693000</v>
      </c>
      <c r="L5646">
        <v>1156834076</v>
      </c>
    </row>
    <row r="5647" spans="1:12" x14ac:dyDescent="0.45">
      <c r="A5647" t="str">
        <f t="shared" si="88"/>
        <v>De Aar, Northern Cape, South Africa</v>
      </c>
      <c r="B5647" t="s">
        <v>8158</v>
      </c>
      <c r="C5647" t="s">
        <v>8158</v>
      </c>
      <c r="D5647">
        <v>-30.65</v>
      </c>
      <c r="E5647">
        <v>24.0167</v>
      </c>
      <c r="F5647" t="s">
        <v>1436</v>
      </c>
      <c r="G5647" t="s">
        <v>1437</v>
      </c>
      <c r="H5647" t="s">
        <v>1438</v>
      </c>
      <c r="I5647" t="s">
        <v>1515</v>
      </c>
      <c r="K5647">
        <v>32318</v>
      </c>
      <c r="L5647">
        <v>1710551900</v>
      </c>
    </row>
    <row r="5648" spans="1:12" x14ac:dyDescent="0.45">
      <c r="A5648" t="str">
        <f t="shared" si="88"/>
        <v>De Motte, Indiana, United States</v>
      </c>
      <c r="B5648" t="s">
        <v>8159</v>
      </c>
      <c r="C5648" t="s">
        <v>8159</v>
      </c>
      <c r="D5648">
        <v>41.198799999999999</v>
      </c>
      <c r="E5648">
        <v>-87.197299999999998</v>
      </c>
      <c r="F5648" t="s">
        <v>530</v>
      </c>
      <c r="G5648" t="s">
        <v>531</v>
      </c>
      <c r="H5648" t="s">
        <v>532</v>
      </c>
      <c r="I5648" t="s">
        <v>1964</v>
      </c>
      <c r="K5648">
        <v>5073</v>
      </c>
      <c r="L5648">
        <v>1840030064</v>
      </c>
    </row>
    <row r="5649" spans="1:12" x14ac:dyDescent="0.45">
      <c r="A5649" t="str">
        <f t="shared" si="88"/>
        <v>De Panne, Flanders, Belgium</v>
      </c>
      <c r="B5649" t="s">
        <v>8160</v>
      </c>
      <c r="C5649" t="s">
        <v>8160</v>
      </c>
      <c r="D5649">
        <v>51.101900000000001</v>
      </c>
      <c r="E5649">
        <v>2.5916999999999999</v>
      </c>
      <c r="F5649" t="s">
        <v>453</v>
      </c>
      <c r="G5649" t="s">
        <v>454</v>
      </c>
      <c r="H5649" t="s">
        <v>455</v>
      </c>
      <c r="I5649" t="s">
        <v>456</v>
      </c>
      <c r="K5649">
        <v>11129</v>
      </c>
      <c r="L5649">
        <v>1056000077</v>
      </c>
    </row>
    <row r="5650" spans="1:12" x14ac:dyDescent="0.45">
      <c r="A5650" t="str">
        <f t="shared" si="88"/>
        <v>De Pere, Wisconsin, United States</v>
      </c>
      <c r="B5650" t="s">
        <v>8161</v>
      </c>
      <c r="C5650" t="s">
        <v>8161</v>
      </c>
      <c r="D5650">
        <v>44.430900000000001</v>
      </c>
      <c r="E5650">
        <v>-88.078500000000005</v>
      </c>
      <c r="F5650" t="s">
        <v>530</v>
      </c>
      <c r="G5650" t="s">
        <v>531</v>
      </c>
      <c r="H5650" t="s">
        <v>532</v>
      </c>
      <c r="I5650" t="s">
        <v>1611</v>
      </c>
      <c r="K5650">
        <v>24970</v>
      </c>
      <c r="L5650">
        <v>1840002348</v>
      </c>
    </row>
    <row r="5651" spans="1:12" x14ac:dyDescent="0.45">
      <c r="A5651" t="str">
        <f t="shared" si="88"/>
        <v>De Queen, Arkansas, United States</v>
      </c>
      <c r="B5651" t="s">
        <v>8162</v>
      </c>
      <c r="C5651" t="s">
        <v>8162</v>
      </c>
      <c r="D5651">
        <v>34.0426</v>
      </c>
      <c r="E5651">
        <v>-94.341999999999999</v>
      </c>
      <c r="F5651" t="s">
        <v>530</v>
      </c>
      <c r="G5651" t="s">
        <v>531</v>
      </c>
      <c r="H5651" t="s">
        <v>532</v>
      </c>
      <c r="I5651" t="s">
        <v>1616</v>
      </c>
      <c r="K5651">
        <v>6153</v>
      </c>
      <c r="L5651">
        <v>1840014735</v>
      </c>
    </row>
    <row r="5652" spans="1:12" x14ac:dyDescent="0.45">
      <c r="A5652" t="str">
        <f t="shared" si="88"/>
        <v>De Soto, Missouri, United States</v>
      </c>
      <c r="B5652" t="s">
        <v>8163</v>
      </c>
      <c r="C5652" t="s">
        <v>8163</v>
      </c>
      <c r="D5652">
        <v>38.140999999999998</v>
      </c>
      <c r="E5652">
        <v>-90.560900000000004</v>
      </c>
      <c r="F5652" t="s">
        <v>530</v>
      </c>
      <c r="G5652" t="s">
        <v>531</v>
      </c>
      <c r="H5652" t="s">
        <v>532</v>
      </c>
      <c r="I5652" t="s">
        <v>884</v>
      </c>
      <c r="K5652">
        <v>7141</v>
      </c>
      <c r="L5652">
        <v>1840007509</v>
      </c>
    </row>
    <row r="5653" spans="1:12" x14ac:dyDescent="0.45">
      <c r="A5653" t="str">
        <f t="shared" si="88"/>
        <v>De Soto, Kansas, United States</v>
      </c>
      <c r="B5653" t="s">
        <v>8163</v>
      </c>
      <c r="C5653" t="s">
        <v>8163</v>
      </c>
      <c r="D5653">
        <v>38.968600000000002</v>
      </c>
      <c r="E5653">
        <v>-94.954800000000006</v>
      </c>
      <c r="F5653" t="s">
        <v>530</v>
      </c>
      <c r="G5653" t="s">
        <v>531</v>
      </c>
      <c r="H5653" t="s">
        <v>532</v>
      </c>
      <c r="I5653" t="s">
        <v>611</v>
      </c>
      <c r="K5653">
        <v>5352</v>
      </c>
      <c r="L5653">
        <v>1840001633</v>
      </c>
    </row>
    <row r="5654" spans="1:12" x14ac:dyDescent="0.45">
      <c r="A5654" t="str">
        <f t="shared" si="88"/>
        <v>De Witt, New York, United States</v>
      </c>
      <c r="B5654" t="s">
        <v>8164</v>
      </c>
      <c r="C5654" t="s">
        <v>8164</v>
      </c>
      <c r="D5654">
        <v>43.0503</v>
      </c>
      <c r="E5654">
        <v>-76.071200000000005</v>
      </c>
      <c r="F5654" t="s">
        <v>530</v>
      </c>
      <c r="G5654" t="s">
        <v>531</v>
      </c>
      <c r="H5654" t="s">
        <v>532</v>
      </c>
      <c r="I5654" t="s">
        <v>803</v>
      </c>
      <c r="K5654">
        <v>25363</v>
      </c>
      <c r="L5654">
        <v>1840087377</v>
      </c>
    </row>
    <row r="5655" spans="1:12" x14ac:dyDescent="0.45">
      <c r="A5655" t="str">
        <f t="shared" si="88"/>
        <v>Deal, Kent, United Kingdom</v>
      </c>
      <c r="B5655" t="s">
        <v>8165</v>
      </c>
      <c r="C5655" t="s">
        <v>8165</v>
      </c>
      <c r="D5655">
        <v>51.2226</v>
      </c>
      <c r="E5655">
        <v>1.4006000000000001</v>
      </c>
      <c r="F5655" t="s">
        <v>536</v>
      </c>
      <c r="G5655" t="s">
        <v>537</v>
      </c>
      <c r="H5655" t="s">
        <v>538</v>
      </c>
      <c r="I5655" t="s">
        <v>1606</v>
      </c>
      <c r="K5655">
        <v>30085</v>
      </c>
      <c r="L5655">
        <v>1826000065</v>
      </c>
    </row>
    <row r="5656" spans="1:12" x14ac:dyDescent="0.45">
      <c r="A5656" t="str">
        <f t="shared" si="88"/>
        <v>Deán Funes, Córdoba, Argentina</v>
      </c>
      <c r="B5656" t="s">
        <v>8166</v>
      </c>
      <c r="C5656" t="s">
        <v>8167</v>
      </c>
      <c r="D5656">
        <v>-30.433299999999999</v>
      </c>
      <c r="E5656">
        <v>-64.349999999999994</v>
      </c>
      <c r="F5656" t="s">
        <v>651</v>
      </c>
      <c r="G5656" t="s">
        <v>652</v>
      </c>
      <c r="H5656" t="s">
        <v>653</v>
      </c>
      <c r="I5656" t="s">
        <v>1686</v>
      </c>
      <c r="J5656" t="s">
        <v>366</v>
      </c>
      <c r="K5656">
        <v>21518</v>
      </c>
      <c r="L5656">
        <v>1032778928</v>
      </c>
    </row>
    <row r="5657" spans="1:12" x14ac:dyDescent="0.45">
      <c r="A5657" t="str">
        <f t="shared" si="88"/>
        <v>Dearborn, Michigan, United States</v>
      </c>
      <c r="B5657" t="s">
        <v>8168</v>
      </c>
      <c r="C5657" t="s">
        <v>8168</v>
      </c>
      <c r="D5657">
        <v>42.3127</v>
      </c>
      <c r="E5657">
        <v>-83.212900000000005</v>
      </c>
      <c r="F5657" t="s">
        <v>530</v>
      </c>
      <c r="G5657" t="s">
        <v>531</v>
      </c>
      <c r="H5657" t="s">
        <v>532</v>
      </c>
      <c r="I5657" t="s">
        <v>868</v>
      </c>
      <c r="K5657">
        <v>93932</v>
      </c>
      <c r="L5657">
        <v>1840003969</v>
      </c>
    </row>
    <row r="5658" spans="1:12" x14ac:dyDescent="0.45">
      <c r="A5658" t="str">
        <f t="shared" si="88"/>
        <v>Dearborn Heights, Michigan, United States</v>
      </c>
      <c r="B5658" t="s">
        <v>8169</v>
      </c>
      <c r="C5658" t="s">
        <v>8169</v>
      </c>
      <c r="D5658">
        <v>42.316400000000002</v>
      </c>
      <c r="E5658">
        <v>-83.276899999999998</v>
      </c>
      <c r="F5658" t="s">
        <v>530</v>
      </c>
      <c r="G5658" t="s">
        <v>531</v>
      </c>
      <c r="H5658" t="s">
        <v>532</v>
      </c>
      <c r="I5658" t="s">
        <v>868</v>
      </c>
      <c r="K5658">
        <v>55353</v>
      </c>
      <c r="L5658">
        <v>1840003970</v>
      </c>
    </row>
    <row r="5659" spans="1:12" x14ac:dyDescent="0.45">
      <c r="A5659" t="str">
        <f t="shared" si="88"/>
        <v>Debar, Debar, Macedonia</v>
      </c>
      <c r="B5659" t="s">
        <v>8170</v>
      </c>
      <c r="C5659" t="s">
        <v>8170</v>
      </c>
      <c r="D5659">
        <v>41.524999999999999</v>
      </c>
      <c r="E5659">
        <v>20.527200000000001</v>
      </c>
      <c r="F5659" t="s">
        <v>2246</v>
      </c>
      <c r="G5659" t="s">
        <v>2247</v>
      </c>
      <c r="H5659" t="s">
        <v>2248</v>
      </c>
      <c r="I5659" t="s">
        <v>8170</v>
      </c>
      <c r="J5659" t="s">
        <v>378</v>
      </c>
      <c r="K5659">
        <v>14561</v>
      </c>
      <c r="L5659">
        <v>1807621851</v>
      </c>
    </row>
    <row r="5660" spans="1:12" x14ac:dyDescent="0.45">
      <c r="A5660" t="str">
        <f t="shared" si="88"/>
        <v>DeBary, Florida, United States</v>
      </c>
      <c r="B5660" t="s">
        <v>8171</v>
      </c>
      <c r="C5660" t="s">
        <v>8171</v>
      </c>
      <c r="D5660">
        <v>28.881499999999999</v>
      </c>
      <c r="E5660">
        <v>-81.323999999999998</v>
      </c>
      <c r="F5660" t="s">
        <v>530</v>
      </c>
      <c r="G5660" t="s">
        <v>531</v>
      </c>
      <c r="H5660" t="s">
        <v>532</v>
      </c>
      <c r="I5660" t="s">
        <v>1378</v>
      </c>
      <c r="K5660">
        <v>21305</v>
      </c>
      <c r="L5660">
        <v>1840015070</v>
      </c>
    </row>
    <row r="5661" spans="1:12" x14ac:dyDescent="0.45">
      <c r="A5661" t="str">
        <f t="shared" si="88"/>
        <v>Debe, Penal/Debe, Trinidad And Tobago</v>
      </c>
      <c r="B5661" t="s">
        <v>8172</v>
      </c>
      <c r="C5661" t="s">
        <v>8172</v>
      </c>
      <c r="D5661">
        <v>10.199999999999999</v>
      </c>
      <c r="E5661">
        <v>-61.45</v>
      </c>
      <c r="F5661" t="s">
        <v>2272</v>
      </c>
      <c r="G5661" t="s">
        <v>2273</v>
      </c>
      <c r="H5661" t="s">
        <v>2274</v>
      </c>
      <c r="I5661" t="s">
        <v>8173</v>
      </c>
      <c r="J5661" t="s">
        <v>378</v>
      </c>
      <c r="L5661">
        <v>1780510715</v>
      </c>
    </row>
    <row r="5662" spans="1:12" x14ac:dyDescent="0.45">
      <c r="A5662" t="str">
        <f t="shared" si="88"/>
        <v>Dęblin, Lubelskie, Poland</v>
      </c>
      <c r="B5662" t="s">
        <v>8174</v>
      </c>
      <c r="C5662" t="s">
        <v>8175</v>
      </c>
      <c r="D5662">
        <v>51.566699999999997</v>
      </c>
      <c r="E5662">
        <v>21.8614</v>
      </c>
      <c r="F5662" t="s">
        <v>3993</v>
      </c>
      <c r="G5662" t="s">
        <v>3994</v>
      </c>
      <c r="H5662" t="s">
        <v>3995</v>
      </c>
      <c r="I5662" t="s">
        <v>4117</v>
      </c>
      <c r="K5662">
        <v>19513</v>
      </c>
      <c r="L5662">
        <v>1616913108</v>
      </c>
    </row>
    <row r="5663" spans="1:12" x14ac:dyDescent="0.45">
      <c r="A5663" t="str">
        <f t="shared" si="88"/>
        <v>Debre Birhan, Āmara, Ethiopia</v>
      </c>
      <c r="B5663" t="s">
        <v>8176</v>
      </c>
      <c r="C5663" t="s">
        <v>8176</v>
      </c>
      <c r="D5663">
        <v>9.6804000000000006</v>
      </c>
      <c r="E5663">
        <v>39.53</v>
      </c>
      <c r="F5663" t="s">
        <v>819</v>
      </c>
      <c r="G5663" t="s">
        <v>820</v>
      </c>
      <c r="H5663" t="s">
        <v>821</v>
      </c>
      <c r="I5663" t="s">
        <v>842</v>
      </c>
      <c r="K5663">
        <v>65231</v>
      </c>
      <c r="L5663">
        <v>1231777741</v>
      </c>
    </row>
    <row r="5664" spans="1:12" x14ac:dyDescent="0.45">
      <c r="A5664" t="str">
        <f t="shared" si="88"/>
        <v>Debre Mark’os, Āmara, Ethiopia</v>
      </c>
      <c r="B5664" t="s">
        <v>8177</v>
      </c>
      <c r="C5664" t="s">
        <v>8178</v>
      </c>
      <c r="D5664">
        <v>10.34</v>
      </c>
      <c r="E5664">
        <v>37.72</v>
      </c>
      <c r="F5664" t="s">
        <v>819</v>
      </c>
      <c r="G5664" t="s">
        <v>820</v>
      </c>
      <c r="H5664" t="s">
        <v>821</v>
      </c>
      <c r="I5664" t="s">
        <v>842</v>
      </c>
      <c r="K5664">
        <v>70758</v>
      </c>
      <c r="L5664">
        <v>1231943444</v>
      </c>
    </row>
    <row r="5665" spans="1:12" x14ac:dyDescent="0.45">
      <c r="A5665" t="str">
        <f t="shared" si="88"/>
        <v>Debre Zeyit, Oromīya, Ethiopia</v>
      </c>
      <c r="B5665" t="s">
        <v>8179</v>
      </c>
      <c r="C5665" t="s">
        <v>8179</v>
      </c>
      <c r="D5665">
        <v>8.75</v>
      </c>
      <c r="E5665">
        <v>38.9833</v>
      </c>
      <c r="F5665" t="s">
        <v>819</v>
      </c>
      <c r="G5665" t="s">
        <v>820</v>
      </c>
      <c r="H5665" t="s">
        <v>821</v>
      </c>
      <c r="I5665" t="s">
        <v>2542</v>
      </c>
      <c r="K5665">
        <v>99928</v>
      </c>
      <c r="L5665">
        <v>1231675489</v>
      </c>
    </row>
    <row r="5666" spans="1:12" x14ac:dyDescent="0.45">
      <c r="A5666" t="str">
        <f t="shared" si="88"/>
        <v>Debrecen, Hajdú-Bihar, Hungary</v>
      </c>
      <c r="B5666" t="s">
        <v>8180</v>
      </c>
      <c r="C5666" t="s">
        <v>8180</v>
      </c>
      <c r="D5666">
        <v>47.53</v>
      </c>
      <c r="E5666">
        <v>21.639199999999999</v>
      </c>
      <c r="F5666" t="s">
        <v>641</v>
      </c>
      <c r="G5666" t="s">
        <v>642</v>
      </c>
      <c r="H5666" t="s">
        <v>643</v>
      </c>
      <c r="I5666" t="s">
        <v>3282</v>
      </c>
      <c r="J5666" t="s">
        <v>378</v>
      </c>
      <c r="K5666">
        <v>201432</v>
      </c>
      <c r="L5666">
        <v>1348460698</v>
      </c>
    </row>
    <row r="5667" spans="1:12" x14ac:dyDescent="0.45">
      <c r="A5667" t="str">
        <f t="shared" si="88"/>
        <v>Deçan, Deçan, Kosovo</v>
      </c>
      <c r="B5667" t="s">
        <v>8181</v>
      </c>
      <c r="C5667" t="s">
        <v>8182</v>
      </c>
      <c r="D5667">
        <v>42.533299999999997</v>
      </c>
      <c r="E5667">
        <v>20.283300000000001</v>
      </c>
      <c r="F5667" t="s">
        <v>5224</v>
      </c>
      <c r="G5667" t="s">
        <v>5225</v>
      </c>
      <c r="H5667" t="s">
        <v>5226</v>
      </c>
      <c r="I5667" t="s">
        <v>8181</v>
      </c>
      <c r="J5667" t="s">
        <v>378</v>
      </c>
      <c r="K5667">
        <v>40019</v>
      </c>
      <c r="L5667">
        <v>1901189818</v>
      </c>
    </row>
    <row r="5668" spans="1:12" x14ac:dyDescent="0.45">
      <c r="A5668" t="str">
        <f t="shared" si="88"/>
        <v>Decatur, Georgia, United States</v>
      </c>
      <c r="B5668" t="s">
        <v>8183</v>
      </c>
      <c r="C5668" t="s">
        <v>8183</v>
      </c>
      <c r="D5668">
        <v>33.771099999999997</v>
      </c>
      <c r="E5668">
        <v>-84.296800000000005</v>
      </c>
      <c r="F5668" t="s">
        <v>530</v>
      </c>
      <c r="G5668" t="s">
        <v>531</v>
      </c>
      <c r="H5668" t="s">
        <v>532</v>
      </c>
      <c r="I5668" t="s">
        <v>763</v>
      </c>
      <c r="K5668">
        <v>25696</v>
      </c>
      <c r="L5668">
        <v>1840014777</v>
      </c>
    </row>
    <row r="5669" spans="1:12" x14ac:dyDescent="0.45">
      <c r="A5669" t="str">
        <f t="shared" si="88"/>
        <v>Decatur, Illinois, United States</v>
      </c>
      <c r="B5669" t="s">
        <v>8183</v>
      </c>
      <c r="C5669" t="s">
        <v>8183</v>
      </c>
      <c r="D5669">
        <v>39.855600000000003</v>
      </c>
      <c r="E5669">
        <v>-88.933700000000002</v>
      </c>
      <c r="F5669" t="s">
        <v>530</v>
      </c>
      <c r="G5669" t="s">
        <v>531</v>
      </c>
      <c r="H5669" t="s">
        <v>532</v>
      </c>
      <c r="I5669" t="s">
        <v>824</v>
      </c>
      <c r="K5669">
        <v>87236</v>
      </c>
      <c r="L5669">
        <v>1840007269</v>
      </c>
    </row>
    <row r="5670" spans="1:12" x14ac:dyDescent="0.45">
      <c r="A5670" t="str">
        <f t="shared" si="88"/>
        <v>Decatur, Alabama, United States</v>
      </c>
      <c r="B5670" t="s">
        <v>8183</v>
      </c>
      <c r="C5670" t="s">
        <v>8183</v>
      </c>
      <c r="D5670">
        <v>34.573</v>
      </c>
      <c r="E5670">
        <v>-86.990600000000001</v>
      </c>
      <c r="F5670" t="s">
        <v>530</v>
      </c>
      <c r="G5670" t="s">
        <v>531</v>
      </c>
      <c r="H5670" t="s">
        <v>532</v>
      </c>
      <c r="I5670" t="s">
        <v>1371</v>
      </c>
      <c r="K5670">
        <v>68867</v>
      </c>
      <c r="L5670">
        <v>1840001403</v>
      </c>
    </row>
    <row r="5671" spans="1:12" x14ac:dyDescent="0.45">
      <c r="A5671" t="str">
        <f t="shared" si="88"/>
        <v>Decatur, Indiana, United States</v>
      </c>
      <c r="B5671" t="s">
        <v>8183</v>
      </c>
      <c r="C5671" t="s">
        <v>8183</v>
      </c>
      <c r="D5671">
        <v>40.828600000000002</v>
      </c>
      <c r="E5671">
        <v>-84.928200000000004</v>
      </c>
      <c r="F5671" t="s">
        <v>530</v>
      </c>
      <c r="G5671" t="s">
        <v>531</v>
      </c>
      <c r="H5671" t="s">
        <v>532</v>
      </c>
      <c r="I5671" t="s">
        <v>1964</v>
      </c>
      <c r="K5671">
        <v>10943</v>
      </c>
      <c r="L5671">
        <v>1840007177</v>
      </c>
    </row>
    <row r="5672" spans="1:12" x14ac:dyDescent="0.45">
      <c r="A5672" t="str">
        <f t="shared" si="88"/>
        <v>Decatur, Texas, United States</v>
      </c>
      <c r="B5672" t="s">
        <v>8183</v>
      </c>
      <c r="C5672" t="s">
        <v>8183</v>
      </c>
      <c r="D5672">
        <v>33.226199999999999</v>
      </c>
      <c r="E5672">
        <v>-97.587599999999995</v>
      </c>
      <c r="F5672" t="s">
        <v>530</v>
      </c>
      <c r="G5672" t="s">
        <v>531</v>
      </c>
      <c r="H5672" t="s">
        <v>532</v>
      </c>
      <c r="I5672" t="s">
        <v>610</v>
      </c>
      <c r="K5672">
        <v>6939</v>
      </c>
      <c r="L5672">
        <v>1840019385</v>
      </c>
    </row>
    <row r="5673" spans="1:12" x14ac:dyDescent="0.45">
      <c r="A5673" t="str">
        <f t="shared" si="88"/>
        <v>Děčín, Ústecký Kraj, Czechia</v>
      </c>
      <c r="B5673" t="s">
        <v>8184</v>
      </c>
      <c r="C5673" t="s">
        <v>8185</v>
      </c>
      <c r="D5673">
        <v>50.773600000000002</v>
      </c>
      <c r="E5673">
        <v>14.196099999999999</v>
      </c>
      <c r="F5673" t="s">
        <v>2480</v>
      </c>
      <c r="G5673" t="s">
        <v>2481</v>
      </c>
      <c r="H5673" t="s">
        <v>2482</v>
      </c>
      <c r="I5673" t="s">
        <v>4483</v>
      </c>
      <c r="K5673">
        <v>48594</v>
      </c>
      <c r="L5673">
        <v>1203262893</v>
      </c>
    </row>
    <row r="5674" spans="1:12" x14ac:dyDescent="0.45">
      <c r="A5674" t="str">
        <f t="shared" si="88"/>
        <v>Décines-Charpieu, Auvergne-Rhône-Alpes, France</v>
      </c>
      <c r="B5674" t="s">
        <v>8186</v>
      </c>
      <c r="C5674" t="s">
        <v>8187</v>
      </c>
      <c r="D5674">
        <v>45.769399999999997</v>
      </c>
      <c r="E5674">
        <v>4.9593999999999996</v>
      </c>
      <c r="F5674" t="s">
        <v>526</v>
      </c>
      <c r="G5674" t="s">
        <v>527</v>
      </c>
      <c r="H5674" t="s">
        <v>528</v>
      </c>
      <c r="I5674" t="s">
        <v>1083</v>
      </c>
      <c r="K5674">
        <v>28602</v>
      </c>
      <c r="L5674">
        <v>1250944644</v>
      </c>
    </row>
    <row r="5675" spans="1:12" x14ac:dyDescent="0.45">
      <c r="A5675" t="str">
        <f t="shared" si="88"/>
        <v>Decorah, Iowa, United States</v>
      </c>
      <c r="B5675" t="s">
        <v>8188</v>
      </c>
      <c r="C5675" t="s">
        <v>8188</v>
      </c>
      <c r="D5675">
        <v>43.301499999999997</v>
      </c>
      <c r="E5675">
        <v>-91.784400000000005</v>
      </c>
      <c r="F5675" t="s">
        <v>530</v>
      </c>
      <c r="G5675" t="s">
        <v>531</v>
      </c>
      <c r="H5675" t="s">
        <v>532</v>
      </c>
      <c r="I5675" t="s">
        <v>1552</v>
      </c>
      <c r="K5675">
        <v>8051</v>
      </c>
      <c r="L5675">
        <v>1840006864</v>
      </c>
    </row>
    <row r="5676" spans="1:12" x14ac:dyDescent="0.45">
      <c r="A5676" t="str">
        <f t="shared" si="88"/>
        <v>Dedham, Massachusetts, United States</v>
      </c>
      <c r="B5676" t="s">
        <v>8189</v>
      </c>
      <c r="C5676" t="s">
        <v>8189</v>
      </c>
      <c r="D5676">
        <v>42.246600000000001</v>
      </c>
      <c r="E5676">
        <v>-71.177700000000002</v>
      </c>
      <c r="F5676" t="s">
        <v>530</v>
      </c>
      <c r="G5676" t="s">
        <v>531</v>
      </c>
      <c r="H5676" t="s">
        <v>532</v>
      </c>
      <c r="I5676" t="s">
        <v>621</v>
      </c>
      <c r="K5676">
        <v>25377</v>
      </c>
      <c r="L5676">
        <v>1840053547</v>
      </c>
    </row>
    <row r="5677" spans="1:12" x14ac:dyDescent="0.45">
      <c r="A5677" t="str">
        <f t="shared" si="88"/>
        <v>Dedoplists’q’aro, K’akheti, Georgia</v>
      </c>
      <c r="B5677" t="s">
        <v>8190</v>
      </c>
      <c r="C5677" t="s">
        <v>8191</v>
      </c>
      <c r="D5677">
        <v>41.465200000000003</v>
      </c>
      <c r="E5677">
        <v>46.104500000000002</v>
      </c>
      <c r="F5677" t="s">
        <v>763</v>
      </c>
      <c r="G5677" t="s">
        <v>1132</v>
      </c>
      <c r="H5677" t="s">
        <v>1133</v>
      </c>
      <c r="I5677" t="s">
        <v>1138</v>
      </c>
      <c r="J5677" t="s">
        <v>366</v>
      </c>
      <c r="K5677">
        <v>5940</v>
      </c>
      <c r="L5677">
        <v>1268323839</v>
      </c>
    </row>
    <row r="5678" spans="1:12" x14ac:dyDescent="0.45">
      <c r="A5678" t="str">
        <f t="shared" si="88"/>
        <v>Dédougou, Boucle du Mouhoun, Burkina Faso</v>
      </c>
      <c r="B5678" t="s">
        <v>8192</v>
      </c>
      <c r="C5678" t="s">
        <v>8193</v>
      </c>
      <c r="D5678">
        <v>12.466699999999999</v>
      </c>
      <c r="E5678">
        <v>-3.4666999999999999</v>
      </c>
      <c r="F5678" t="s">
        <v>3444</v>
      </c>
      <c r="G5678" t="s">
        <v>3445</v>
      </c>
      <c r="H5678" t="s">
        <v>3446</v>
      </c>
      <c r="I5678" t="s">
        <v>8194</v>
      </c>
      <c r="J5678" t="s">
        <v>378</v>
      </c>
      <c r="K5678">
        <v>38862</v>
      </c>
      <c r="L5678">
        <v>1854743311</v>
      </c>
    </row>
    <row r="5679" spans="1:12" x14ac:dyDescent="0.45">
      <c r="A5679" t="str">
        <f t="shared" si="88"/>
        <v>Dedovsk, Moskovskaya Oblast’, Russia</v>
      </c>
      <c r="B5679" t="s">
        <v>8195</v>
      </c>
      <c r="C5679" t="s">
        <v>8195</v>
      </c>
      <c r="D5679">
        <v>55.866700000000002</v>
      </c>
      <c r="E5679">
        <v>37.133299999999998</v>
      </c>
      <c r="F5679" t="s">
        <v>504</v>
      </c>
      <c r="G5679" t="s">
        <v>505</v>
      </c>
      <c r="H5679" t="s">
        <v>506</v>
      </c>
      <c r="I5679" t="s">
        <v>3224</v>
      </c>
      <c r="K5679">
        <v>29738</v>
      </c>
      <c r="L5679">
        <v>1643962207</v>
      </c>
    </row>
    <row r="5680" spans="1:12" x14ac:dyDescent="0.45">
      <c r="A5680" t="str">
        <f t="shared" si="88"/>
        <v>Dedza, Dedza, Malawi</v>
      </c>
      <c r="B5680" t="s">
        <v>8196</v>
      </c>
      <c r="C5680" t="s">
        <v>8196</v>
      </c>
      <c r="D5680">
        <v>-14.3667</v>
      </c>
      <c r="E5680">
        <v>34.333300000000001</v>
      </c>
      <c r="F5680" t="s">
        <v>3207</v>
      </c>
      <c r="G5680" t="s">
        <v>3208</v>
      </c>
      <c r="H5680" t="s">
        <v>3209</v>
      </c>
      <c r="I5680" t="s">
        <v>8196</v>
      </c>
      <c r="J5680" t="s">
        <v>378</v>
      </c>
      <c r="K5680">
        <v>15608</v>
      </c>
      <c r="L5680">
        <v>1454412462</v>
      </c>
    </row>
    <row r="5681" spans="1:12" x14ac:dyDescent="0.45">
      <c r="A5681" t="str">
        <f t="shared" si="88"/>
        <v>Deeping Saint James, Lincolnshire, United Kingdom</v>
      </c>
      <c r="B5681" t="s">
        <v>8197</v>
      </c>
      <c r="C5681" t="s">
        <v>8197</v>
      </c>
      <c r="D5681">
        <v>52.671700000000001</v>
      </c>
      <c r="E5681">
        <v>-0.29949999999999999</v>
      </c>
      <c r="F5681" t="s">
        <v>536</v>
      </c>
      <c r="G5681" t="s">
        <v>537</v>
      </c>
      <c r="H5681" t="s">
        <v>538</v>
      </c>
      <c r="I5681" t="s">
        <v>5020</v>
      </c>
      <c r="K5681">
        <v>6923</v>
      </c>
      <c r="L5681">
        <v>1826146057</v>
      </c>
    </row>
    <row r="5682" spans="1:12" x14ac:dyDescent="0.45">
      <c r="A5682" t="str">
        <f t="shared" si="88"/>
        <v>Deer Lake, Newfoundland and Labrador, Canada</v>
      </c>
      <c r="B5682" t="s">
        <v>8198</v>
      </c>
      <c r="C5682" t="s">
        <v>8198</v>
      </c>
      <c r="D5682">
        <v>49.174399999999999</v>
      </c>
      <c r="E5682">
        <v>-57.426900000000003</v>
      </c>
      <c r="F5682" t="s">
        <v>541</v>
      </c>
      <c r="G5682" t="s">
        <v>542</v>
      </c>
      <c r="H5682" t="s">
        <v>543</v>
      </c>
      <c r="I5682" t="s">
        <v>3817</v>
      </c>
      <c r="K5682">
        <v>5249</v>
      </c>
      <c r="L5682">
        <v>1124841556</v>
      </c>
    </row>
    <row r="5683" spans="1:12" x14ac:dyDescent="0.45">
      <c r="A5683" t="str">
        <f t="shared" si="88"/>
        <v>Deer Park, Ohio, United States</v>
      </c>
      <c r="B5683" t="s">
        <v>8199</v>
      </c>
      <c r="C5683" t="s">
        <v>8199</v>
      </c>
      <c r="D5683">
        <v>39.203899999999997</v>
      </c>
      <c r="E5683">
        <v>-84.3977</v>
      </c>
      <c r="F5683" t="s">
        <v>530</v>
      </c>
      <c r="G5683" t="s">
        <v>531</v>
      </c>
      <c r="H5683" t="s">
        <v>532</v>
      </c>
      <c r="I5683" t="s">
        <v>799</v>
      </c>
      <c r="K5683">
        <v>5566</v>
      </c>
      <c r="L5683">
        <v>1840003815</v>
      </c>
    </row>
    <row r="5684" spans="1:12" x14ac:dyDescent="0.45">
      <c r="A5684" t="str">
        <f t="shared" si="88"/>
        <v>Deer Park, Texas, United States</v>
      </c>
      <c r="B5684" t="s">
        <v>8199</v>
      </c>
      <c r="C5684" t="s">
        <v>8199</v>
      </c>
      <c r="D5684">
        <v>29.689800000000002</v>
      </c>
      <c r="E5684">
        <v>-95.115099999999998</v>
      </c>
      <c r="F5684" t="s">
        <v>530</v>
      </c>
      <c r="G5684" t="s">
        <v>531</v>
      </c>
      <c r="H5684" t="s">
        <v>532</v>
      </c>
      <c r="I5684" t="s">
        <v>610</v>
      </c>
      <c r="K5684">
        <v>33474</v>
      </c>
      <c r="L5684">
        <v>1840019621</v>
      </c>
    </row>
    <row r="5685" spans="1:12" x14ac:dyDescent="0.45">
      <c r="A5685" t="str">
        <f t="shared" si="88"/>
        <v>Deer Park, New York, United States</v>
      </c>
      <c r="B5685" t="s">
        <v>8199</v>
      </c>
      <c r="C5685" t="s">
        <v>8199</v>
      </c>
      <c r="D5685">
        <v>40.762300000000003</v>
      </c>
      <c r="E5685">
        <v>-73.321899999999999</v>
      </c>
      <c r="F5685" t="s">
        <v>530</v>
      </c>
      <c r="G5685" t="s">
        <v>531</v>
      </c>
      <c r="H5685" t="s">
        <v>532</v>
      </c>
      <c r="I5685" t="s">
        <v>803</v>
      </c>
      <c r="K5685">
        <v>27273</v>
      </c>
      <c r="L5685">
        <v>1840005034</v>
      </c>
    </row>
    <row r="5686" spans="1:12" x14ac:dyDescent="0.45">
      <c r="A5686" t="str">
        <f t="shared" si="88"/>
        <v>Deerfield, Illinois, United States</v>
      </c>
      <c r="B5686" t="s">
        <v>8200</v>
      </c>
      <c r="C5686" t="s">
        <v>8200</v>
      </c>
      <c r="D5686">
        <v>42.165399999999998</v>
      </c>
      <c r="E5686">
        <v>-87.851600000000005</v>
      </c>
      <c r="F5686" t="s">
        <v>530</v>
      </c>
      <c r="G5686" t="s">
        <v>531</v>
      </c>
      <c r="H5686" t="s">
        <v>532</v>
      </c>
      <c r="I5686" t="s">
        <v>824</v>
      </c>
      <c r="K5686">
        <v>18646</v>
      </c>
      <c r="L5686">
        <v>1840011167</v>
      </c>
    </row>
    <row r="5687" spans="1:12" x14ac:dyDescent="0.45">
      <c r="A5687" t="str">
        <f t="shared" si="88"/>
        <v>Deerfield, Massachusetts, United States</v>
      </c>
      <c r="B5687" t="s">
        <v>8200</v>
      </c>
      <c r="C5687" t="s">
        <v>8200</v>
      </c>
      <c r="D5687">
        <v>42.521999999999998</v>
      </c>
      <c r="E5687">
        <v>-72.609700000000004</v>
      </c>
      <c r="F5687" t="s">
        <v>530</v>
      </c>
      <c r="G5687" t="s">
        <v>531</v>
      </c>
      <c r="H5687" t="s">
        <v>532</v>
      </c>
      <c r="I5687" t="s">
        <v>621</v>
      </c>
      <c r="K5687">
        <v>5046</v>
      </c>
      <c r="L5687">
        <v>1840053428</v>
      </c>
    </row>
    <row r="5688" spans="1:12" x14ac:dyDescent="0.45">
      <c r="A5688" t="str">
        <f t="shared" si="88"/>
        <v>Deerfield Beach, Florida, United States</v>
      </c>
      <c r="B5688" t="s">
        <v>8201</v>
      </c>
      <c r="C5688" t="s">
        <v>8201</v>
      </c>
      <c r="D5688">
        <v>26.305</v>
      </c>
      <c r="E5688">
        <v>-80.127700000000004</v>
      </c>
      <c r="F5688" t="s">
        <v>530</v>
      </c>
      <c r="G5688" t="s">
        <v>531</v>
      </c>
      <c r="H5688" t="s">
        <v>532</v>
      </c>
      <c r="I5688" t="s">
        <v>1378</v>
      </c>
      <c r="K5688">
        <v>81066</v>
      </c>
      <c r="L5688">
        <v>1840015136</v>
      </c>
    </row>
    <row r="5689" spans="1:12" x14ac:dyDescent="0.45">
      <c r="A5689" t="str">
        <f t="shared" si="88"/>
        <v>Defiance, Ohio, United States</v>
      </c>
      <c r="B5689" t="s">
        <v>8202</v>
      </c>
      <c r="C5689" t="s">
        <v>8202</v>
      </c>
      <c r="D5689">
        <v>41.280999999999999</v>
      </c>
      <c r="E5689">
        <v>-84.366100000000003</v>
      </c>
      <c r="F5689" t="s">
        <v>530</v>
      </c>
      <c r="G5689" t="s">
        <v>531</v>
      </c>
      <c r="H5689" t="s">
        <v>532</v>
      </c>
      <c r="I5689" t="s">
        <v>799</v>
      </c>
      <c r="K5689">
        <v>18460</v>
      </c>
      <c r="L5689">
        <v>1840007133</v>
      </c>
    </row>
    <row r="5690" spans="1:12" x14ac:dyDescent="0.45">
      <c r="A5690" t="str">
        <f t="shared" si="88"/>
        <v>DeForest, Wisconsin, United States</v>
      </c>
      <c r="B5690" t="s">
        <v>8203</v>
      </c>
      <c r="C5690" t="s">
        <v>8203</v>
      </c>
      <c r="D5690">
        <v>43.2301</v>
      </c>
      <c r="E5690">
        <v>-89.343699999999998</v>
      </c>
      <c r="F5690" t="s">
        <v>530</v>
      </c>
      <c r="G5690" t="s">
        <v>531</v>
      </c>
      <c r="H5690" t="s">
        <v>532</v>
      </c>
      <c r="I5690" t="s">
        <v>1611</v>
      </c>
      <c r="K5690">
        <v>10691</v>
      </c>
      <c r="L5690">
        <v>1840037935</v>
      </c>
    </row>
    <row r="5691" spans="1:12" x14ac:dyDescent="0.45">
      <c r="A5691" t="str">
        <f t="shared" si="88"/>
        <v>DeFuniak Springs, Florida, United States</v>
      </c>
      <c r="B5691" t="s">
        <v>8204</v>
      </c>
      <c r="C5691" t="s">
        <v>8204</v>
      </c>
      <c r="D5691">
        <v>30.712299999999999</v>
      </c>
      <c r="E5691">
        <v>-86.120800000000003</v>
      </c>
      <c r="F5691" t="s">
        <v>530</v>
      </c>
      <c r="G5691" t="s">
        <v>531</v>
      </c>
      <c r="H5691" t="s">
        <v>532</v>
      </c>
      <c r="I5691" t="s">
        <v>1378</v>
      </c>
      <c r="K5691">
        <v>7823</v>
      </c>
      <c r="L5691">
        <v>1840015011</v>
      </c>
    </row>
    <row r="5692" spans="1:12" x14ac:dyDescent="0.45">
      <c r="A5692" t="str">
        <f t="shared" si="88"/>
        <v>Deggendorf, Bavaria, Germany</v>
      </c>
      <c r="B5692" t="s">
        <v>8205</v>
      </c>
      <c r="C5692" t="s">
        <v>8205</v>
      </c>
      <c r="D5692">
        <v>48.835299999999997</v>
      </c>
      <c r="E5692">
        <v>12.964399999999999</v>
      </c>
      <c r="F5692" t="s">
        <v>441</v>
      </c>
      <c r="G5692" t="s">
        <v>442</v>
      </c>
      <c r="H5692" t="s">
        <v>443</v>
      </c>
      <c r="I5692" t="s">
        <v>567</v>
      </c>
      <c r="J5692" t="s">
        <v>366</v>
      </c>
      <c r="K5692">
        <v>33585</v>
      </c>
      <c r="L5692">
        <v>1276512590</v>
      </c>
    </row>
    <row r="5693" spans="1:12" x14ac:dyDescent="0.45">
      <c r="A5693" t="str">
        <f t="shared" si="88"/>
        <v>Degtyarsk, Sverdlovskaya Oblast’, Russia</v>
      </c>
      <c r="B5693" t="s">
        <v>8206</v>
      </c>
      <c r="C5693" t="s">
        <v>8206</v>
      </c>
      <c r="D5693">
        <v>56.7</v>
      </c>
      <c r="E5693">
        <v>60.1</v>
      </c>
      <c r="F5693" t="s">
        <v>504</v>
      </c>
      <c r="G5693" t="s">
        <v>505</v>
      </c>
      <c r="H5693" t="s">
        <v>506</v>
      </c>
      <c r="I5693" t="s">
        <v>1409</v>
      </c>
      <c r="K5693">
        <v>16001</v>
      </c>
      <c r="L5693">
        <v>1643565822</v>
      </c>
    </row>
    <row r="5694" spans="1:12" x14ac:dyDescent="0.45">
      <c r="A5694" t="str">
        <f t="shared" si="88"/>
        <v>Dehaq, Eşfahān, Iran</v>
      </c>
      <c r="B5694" t="s">
        <v>8207</v>
      </c>
      <c r="C5694" t="s">
        <v>8207</v>
      </c>
      <c r="D5694">
        <v>33.104399999999998</v>
      </c>
      <c r="E5694">
        <v>50.9589</v>
      </c>
      <c r="F5694" t="s">
        <v>388</v>
      </c>
      <c r="G5694" t="s">
        <v>389</v>
      </c>
      <c r="H5694" t="s">
        <v>390</v>
      </c>
      <c r="I5694" t="s">
        <v>391</v>
      </c>
      <c r="K5694">
        <v>7828</v>
      </c>
      <c r="L5694">
        <v>1364662944</v>
      </c>
    </row>
    <row r="5695" spans="1:12" x14ac:dyDescent="0.45">
      <c r="A5695" t="str">
        <f t="shared" si="88"/>
        <v>Dehāqān, Eşfahān, Iran</v>
      </c>
      <c r="B5695" t="s">
        <v>8208</v>
      </c>
      <c r="C5695" t="s">
        <v>8209</v>
      </c>
      <c r="D5695">
        <v>31.94</v>
      </c>
      <c r="E5695">
        <v>51.647799999999997</v>
      </c>
      <c r="F5695" t="s">
        <v>388</v>
      </c>
      <c r="G5695" t="s">
        <v>389</v>
      </c>
      <c r="H5695" t="s">
        <v>390</v>
      </c>
      <c r="I5695" t="s">
        <v>391</v>
      </c>
      <c r="J5695" t="s">
        <v>366</v>
      </c>
      <c r="K5695">
        <v>16899</v>
      </c>
      <c r="L5695">
        <v>1364614039</v>
      </c>
    </row>
    <row r="5696" spans="1:12" x14ac:dyDescent="0.45">
      <c r="A5696" t="str">
        <f t="shared" si="88"/>
        <v>Dehiba, Tataouine, Tunisia</v>
      </c>
      <c r="B5696" t="s">
        <v>8210</v>
      </c>
      <c r="C5696" t="s">
        <v>8210</v>
      </c>
      <c r="D5696">
        <v>32.011000000000003</v>
      </c>
      <c r="E5696">
        <v>10.7028</v>
      </c>
      <c r="F5696" t="s">
        <v>2368</v>
      </c>
      <c r="G5696" t="s">
        <v>2369</v>
      </c>
      <c r="H5696" t="s">
        <v>2370</v>
      </c>
      <c r="I5696" t="s">
        <v>8211</v>
      </c>
      <c r="K5696">
        <v>4295</v>
      </c>
      <c r="L5696">
        <v>1788484869</v>
      </c>
    </row>
    <row r="5697" spans="1:12" x14ac:dyDescent="0.45">
      <c r="A5697" t="str">
        <f t="shared" si="88"/>
        <v>Dehra Dūn, Uttarakhand, India</v>
      </c>
      <c r="B5697" t="s">
        <v>8212</v>
      </c>
      <c r="C5697" t="s">
        <v>8213</v>
      </c>
      <c r="D5697">
        <v>30.318000000000001</v>
      </c>
      <c r="E5697">
        <v>78.028999999999996</v>
      </c>
      <c r="F5697" t="s">
        <v>626</v>
      </c>
      <c r="G5697" t="s">
        <v>627</v>
      </c>
      <c r="H5697" t="s">
        <v>628</v>
      </c>
      <c r="I5697" t="s">
        <v>8214</v>
      </c>
      <c r="J5697" t="s">
        <v>378</v>
      </c>
      <c r="K5697">
        <v>578420</v>
      </c>
      <c r="L5697">
        <v>1356970407</v>
      </c>
    </row>
    <row r="5698" spans="1:12" x14ac:dyDescent="0.45">
      <c r="A5698" t="str">
        <f t="shared" si="88"/>
        <v>Dehui, Jilin, China</v>
      </c>
      <c r="B5698" t="s">
        <v>8215</v>
      </c>
      <c r="C5698" t="s">
        <v>8215</v>
      </c>
      <c r="D5698">
        <v>44.532299999999999</v>
      </c>
      <c r="E5698">
        <v>125.6965</v>
      </c>
      <c r="F5698" t="s">
        <v>1039</v>
      </c>
      <c r="G5698" t="s">
        <v>1040</v>
      </c>
      <c r="H5698" t="s">
        <v>1041</v>
      </c>
      <c r="I5698" t="s">
        <v>3148</v>
      </c>
      <c r="K5698">
        <v>839786</v>
      </c>
      <c r="L5698">
        <v>1156898134</v>
      </c>
    </row>
    <row r="5699" spans="1:12" x14ac:dyDescent="0.45">
      <c r="A5699" t="str">
        <f t="shared" ref="A5699:A5762" si="89">CONCATENATE(B5699,", ",I5699,", ",F5699)</f>
        <v>Deinze, Flanders, Belgium</v>
      </c>
      <c r="B5699" t="s">
        <v>8216</v>
      </c>
      <c r="C5699" t="s">
        <v>8216</v>
      </c>
      <c r="D5699">
        <v>50.9833</v>
      </c>
      <c r="E5699">
        <v>3.5272000000000001</v>
      </c>
      <c r="F5699" t="s">
        <v>453</v>
      </c>
      <c r="G5699" t="s">
        <v>454</v>
      </c>
      <c r="H5699" t="s">
        <v>455</v>
      </c>
      <c r="I5699" t="s">
        <v>456</v>
      </c>
      <c r="K5699">
        <v>31085</v>
      </c>
      <c r="L5699">
        <v>1056715271</v>
      </c>
    </row>
    <row r="5700" spans="1:12" x14ac:dyDescent="0.45">
      <c r="A5700" t="str">
        <f t="shared" si="89"/>
        <v>Dek’emhāre, Debub, Eritrea</v>
      </c>
      <c r="B5700" t="s">
        <v>8217</v>
      </c>
      <c r="C5700" t="s">
        <v>8218</v>
      </c>
      <c r="D5700">
        <v>15.07</v>
      </c>
      <c r="E5700">
        <v>39.047499999999999</v>
      </c>
      <c r="F5700" t="s">
        <v>844</v>
      </c>
      <c r="G5700" t="s">
        <v>845</v>
      </c>
      <c r="H5700" t="s">
        <v>846</v>
      </c>
      <c r="I5700" t="s">
        <v>8219</v>
      </c>
      <c r="K5700">
        <v>10959</v>
      </c>
      <c r="L5700">
        <v>1232763839</v>
      </c>
    </row>
    <row r="5701" spans="1:12" x14ac:dyDescent="0.45">
      <c r="A5701" t="str">
        <f t="shared" si="89"/>
        <v>DeKalb, Illinois, United States</v>
      </c>
      <c r="B5701" t="s">
        <v>8220</v>
      </c>
      <c r="C5701" t="s">
        <v>8220</v>
      </c>
      <c r="D5701">
        <v>41.9313</v>
      </c>
      <c r="E5701">
        <v>-88.748199999999997</v>
      </c>
      <c r="F5701" t="s">
        <v>530</v>
      </c>
      <c r="G5701" t="s">
        <v>531</v>
      </c>
      <c r="H5701" t="s">
        <v>532</v>
      </c>
      <c r="I5701" t="s">
        <v>824</v>
      </c>
      <c r="K5701">
        <v>66959</v>
      </c>
      <c r="L5701">
        <v>1840007033</v>
      </c>
    </row>
    <row r="5702" spans="1:12" x14ac:dyDescent="0.45">
      <c r="A5702" t="str">
        <f t="shared" si="89"/>
        <v>De-Kastri, Khabarovskiy Kray, Russia</v>
      </c>
      <c r="B5702" t="s">
        <v>8221</v>
      </c>
      <c r="C5702" t="s">
        <v>8221</v>
      </c>
      <c r="D5702">
        <v>51.4666</v>
      </c>
      <c r="E5702">
        <v>140.7833</v>
      </c>
      <c r="F5702" t="s">
        <v>504</v>
      </c>
      <c r="G5702" t="s">
        <v>505</v>
      </c>
      <c r="H5702" t="s">
        <v>506</v>
      </c>
      <c r="I5702" t="s">
        <v>1900</v>
      </c>
      <c r="K5702">
        <v>3615</v>
      </c>
      <c r="L5702">
        <v>1643988786</v>
      </c>
    </row>
    <row r="5703" spans="1:12" x14ac:dyDescent="0.45">
      <c r="A5703" t="str">
        <f t="shared" si="89"/>
        <v>Del Aire, California, United States</v>
      </c>
      <c r="B5703" t="s">
        <v>8222</v>
      </c>
      <c r="C5703" t="s">
        <v>8222</v>
      </c>
      <c r="D5703">
        <v>33.916800000000002</v>
      </c>
      <c r="E5703">
        <v>-118.3693</v>
      </c>
      <c r="F5703" t="s">
        <v>530</v>
      </c>
      <c r="G5703" t="s">
        <v>531</v>
      </c>
      <c r="H5703" t="s">
        <v>532</v>
      </c>
      <c r="I5703" t="s">
        <v>754</v>
      </c>
      <c r="K5703">
        <v>10065</v>
      </c>
      <c r="L5703">
        <v>1840028367</v>
      </c>
    </row>
    <row r="5704" spans="1:12" x14ac:dyDescent="0.45">
      <c r="A5704" t="str">
        <f t="shared" si="89"/>
        <v>Del City, Oklahoma, United States</v>
      </c>
      <c r="B5704" t="s">
        <v>8223</v>
      </c>
      <c r="C5704" t="s">
        <v>8223</v>
      </c>
      <c r="D5704">
        <v>35.448300000000003</v>
      </c>
      <c r="E5704">
        <v>-97.440799999999996</v>
      </c>
      <c r="F5704" t="s">
        <v>530</v>
      </c>
      <c r="G5704" t="s">
        <v>531</v>
      </c>
      <c r="H5704" t="s">
        <v>532</v>
      </c>
      <c r="I5704" t="s">
        <v>798</v>
      </c>
      <c r="K5704">
        <v>21712</v>
      </c>
      <c r="L5704">
        <v>1840019154</v>
      </c>
    </row>
    <row r="5705" spans="1:12" x14ac:dyDescent="0.45">
      <c r="A5705" t="str">
        <f t="shared" si="89"/>
        <v>Del Rio, Texas, United States</v>
      </c>
      <c r="B5705" t="s">
        <v>8224</v>
      </c>
      <c r="C5705" t="s">
        <v>8224</v>
      </c>
      <c r="D5705">
        <v>29.370799999999999</v>
      </c>
      <c r="E5705">
        <v>-100.88</v>
      </c>
      <c r="F5705" t="s">
        <v>530</v>
      </c>
      <c r="G5705" t="s">
        <v>531</v>
      </c>
      <c r="H5705" t="s">
        <v>532</v>
      </c>
      <c r="I5705" t="s">
        <v>610</v>
      </c>
      <c r="K5705">
        <v>44121</v>
      </c>
      <c r="L5705">
        <v>1840019607</v>
      </c>
    </row>
    <row r="5706" spans="1:12" x14ac:dyDescent="0.45">
      <c r="A5706" t="str">
        <f t="shared" si="89"/>
        <v>Delafield, Wisconsin, United States</v>
      </c>
      <c r="B5706" t="s">
        <v>8225</v>
      </c>
      <c r="C5706" t="s">
        <v>8225</v>
      </c>
      <c r="D5706">
        <v>43.072000000000003</v>
      </c>
      <c r="E5706">
        <v>-88.391300000000001</v>
      </c>
      <c r="F5706" t="s">
        <v>530</v>
      </c>
      <c r="G5706" t="s">
        <v>531</v>
      </c>
      <c r="H5706" t="s">
        <v>532</v>
      </c>
      <c r="I5706" t="s">
        <v>1611</v>
      </c>
      <c r="K5706">
        <v>7536</v>
      </c>
      <c r="L5706">
        <v>1840003017</v>
      </c>
    </row>
    <row r="5707" spans="1:12" x14ac:dyDescent="0.45">
      <c r="A5707" t="str">
        <f t="shared" si="89"/>
        <v>DeLand, Florida, United States</v>
      </c>
      <c r="B5707" t="s">
        <v>8226</v>
      </c>
      <c r="C5707" t="s">
        <v>8226</v>
      </c>
      <c r="D5707">
        <v>29.022400000000001</v>
      </c>
      <c r="E5707">
        <v>-81.287300000000002</v>
      </c>
      <c r="F5707" t="s">
        <v>530</v>
      </c>
      <c r="G5707" t="s">
        <v>531</v>
      </c>
      <c r="H5707" t="s">
        <v>532</v>
      </c>
      <c r="I5707" t="s">
        <v>1378</v>
      </c>
      <c r="K5707">
        <v>34851</v>
      </c>
      <c r="L5707">
        <v>1840015071</v>
      </c>
    </row>
    <row r="5708" spans="1:12" x14ac:dyDescent="0.45">
      <c r="A5708" t="str">
        <f t="shared" si="89"/>
        <v>Delano, California, United States</v>
      </c>
      <c r="B5708" t="s">
        <v>8227</v>
      </c>
      <c r="C5708" t="s">
        <v>8227</v>
      </c>
      <c r="D5708">
        <v>35.767000000000003</v>
      </c>
      <c r="E5708">
        <v>-119.2637</v>
      </c>
      <c r="F5708" t="s">
        <v>530</v>
      </c>
      <c r="G5708" t="s">
        <v>531</v>
      </c>
      <c r="H5708" t="s">
        <v>532</v>
      </c>
      <c r="I5708" t="s">
        <v>754</v>
      </c>
      <c r="K5708">
        <v>54917</v>
      </c>
      <c r="L5708">
        <v>1840019151</v>
      </c>
    </row>
    <row r="5709" spans="1:12" x14ac:dyDescent="0.45">
      <c r="A5709" t="str">
        <f t="shared" si="89"/>
        <v>Delano, Minnesota, United States</v>
      </c>
      <c r="B5709" t="s">
        <v>8227</v>
      </c>
      <c r="C5709" t="s">
        <v>8227</v>
      </c>
      <c r="D5709">
        <v>45.0383</v>
      </c>
      <c r="E5709">
        <v>-93.792199999999994</v>
      </c>
      <c r="F5709" t="s">
        <v>530</v>
      </c>
      <c r="G5709" t="s">
        <v>531</v>
      </c>
      <c r="H5709" t="s">
        <v>532</v>
      </c>
      <c r="I5709" t="s">
        <v>1433</v>
      </c>
      <c r="K5709">
        <v>6061</v>
      </c>
      <c r="L5709">
        <v>1840006710</v>
      </c>
    </row>
    <row r="5710" spans="1:12" x14ac:dyDescent="0.45">
      <c r="A5710" t="str">
        <f t="shared" si="89"/>
        <v>Delavan, Wisconsin, United States</v>
      </c>
      <c r="B5710" t="s">
        <v>8228</v>
      </c>
      <c r="C5710" t="s">
        <v>8228</v>
      </c>
      <c r="D5710">
        <v>42.628100000000003</v>
      </c>
      <c r="E5710">
        <v>-88.632400000000004</v>
      </c>
      <c r="F5710" t="s">
        <v>530</v>
      </c>
      <c r="G5710" t="s">
        <v>531</v>
      </c>
      <c r="H5710" t="s">
        <v>532</v>
      </c>
      <c r="I5710" t="s">
        <v>1611</v>
      </c>
      <c r="K5710">
        <v>11871</v>
      </c>
      <c r="L5710">
        <v>1840002483</v>
      </c>
    </row>
    <row r="5711" spans="1:12" x14ac:dyDescent="0.45">
      <c r="A5711" t="str">
        <f t="shared" si="89"/>
        <v>Delaware, Ohio, United States</v>
      </c>
      <c r="B5711" t="s">
        <v>3873</v>
      </c>
      <c r="C5711" t="s">
        <v>3873</v>
      </c>
      <c r="D5711">
        <v>40.2866</v>
      </c>
      <c r="E5711">
        <v>-83.074700000000007</v>
      </c>
      <c r="F5711" t="s">
        <v>530</v>
      </c>
      <c r="G5711" t="s">
        <v>531</v>
      </c>
      <c r="H5711" t="s">
        <v>532</v>
      </c>
      <c r="I5711" t="s">
        <v>799</v>
      </c>
      <c r="K5711">
        <v>41283</v>
      </c>
      <c r="L5711">
        <v>1840007237</v>
      </c>
    </row>
    <row r="5712" spans="1:12" x14ac:dyDescent="0.45">
      <c r="A5712" t="str">
        <f t="shared" si="89"/>
        <v>Delaware Township, Pennsylvania, United States</v>
      </c>
      <c r="B5712" t="s">
        <v>8229</v>
      </c>
      <c r="C5712" t="s">
        <v>8229</v>
      </c>
      <c r="D5712">
        <v>41.237200000000001</v>
      </c>
      <c r="E5712">
        <v>-74.928100000000001</v>
      </c>
      <c r="F5712" t="s">
        <v>530</v>
      </c>
      <c r="G5712" t="s">
        <v>531</v>
      </c>
      <c r="H5712" t="s">
        <v>532</v>
      </c>
      <c r="I5712" t="s">
        <v>620</v>
      </c>
      <c r="K5712">
        <v>7066</v>
      </c>
      <c r="L5712">
        <v>1840146120</v>
      </c>
    </row>
    <row r="5713" spans="1:12" x14ac:dyDescent="0.45">
      <c r="A5713" t="str">
        <f t="shared" si="89"/>
        <v>Delbrück, North Rhine-Westphalia, Germany</v>
      </c>
      <c r="B5713" t="s">
        <v>8230</v>
      </c>
      <c r="C5713" t="s">
        <v>8231</v>
      </c>
      <c r="D5713">
        <v>51.7667</v>
      </c>
      <c r="E5713">
        <v>8.5667000000000009</v>
      </c>
      <c r="F5713" t="s">
        <v>441</v>
      </c>
      <c r="G5713" t="s">
        <v>442</v>
      </c>
      <c r="H5713" t="s">
        <v>443</v>
      </c>
      <c r="I5713" t="s">
        <v>444</v>
      </c>
      <c r="K5713">
        <v>31949</v>
      </c>
      <c r="L5713">
        <v>1276424035</v>
      </c>
    </row>
    <row r="5714" spans="1:12" x14ac:dyDescent="0.45">
      <c r="A5714" t="str">
        <f t="shared" si="89"/>
        <v>Delčevo, Delčevo, Macedonia</v>
      </c>
      <c r="B5714" t="s">
        <v>8232</v>
      </c>
      <c r="C5714" t="s">
        <v>8233</v>
      </c>
      <c r="D5714">
        <v>41.966099999999997</v>
      </c>
      <c r="E5714">
        <v>22.774699999999999</v>
      </c>
      <c r="F5714" t="s">
        <v>2246</v>
      </c>
      <c r="G5714" t="s">
        <v>2247</v>
      </c>
      <c r="H5714" t="s">
        <v>2248</v>
      </c>
      <c r="I5714" t="s">
        <v>8232</v>
      </c>
      <c r="J5714" t="s">
        <v>378</v>
      </c>
      <c r="K5714">
        <v>11500</v>
      </c>
      <c r="L5714">
        <v>1807161783</v>
      </c>
    </row>
    <row r="5715" spans="1:12" x14ac:dyDescent="0.45">
      <c r="A5715" t="str">
        <f t="shared" si="89"/>
        <v>Delémont, Jura, Switzerland</v>
      </c>
      <c r="B5715" t="s">
        <v>8234</v>
      </c>
      <c r="C5715" t="s">
        <v>8235</v>
      </c>
      <c r="D5715">
        <v>47.365299999999998</v>
      </c>
      <c r="E5715">
        <v>7.3472</v>
      </c>
      <c r="F5715" t="s">
        <v>464</v>
      </c>
      <c r="G5715" t="s">
        <v>465</v>
      </c>
      <c r="H5715" t="s">
        <v>466</v>
      </c>
      <c r="I5715" t="s">
        <v>8236</v>
      </c>
      <c r="J5715" t="s">
        <v>378</v>
      </c>
      <c r="K5715">
        <v>12682</v>
      </c>
      <c r="L5715">
        <v>1756748908</v>
      </c>
    </row>
    <row r="5716" spans="1:12" x14ac:dyDescent="0.45">
      <c r="A5716" t="str">
        <f t="shared" si="89"/>
        <v>Delhi, Delhi, India</v>
      </c>
      <c r="B5716" t="s">
        <v>8237</v>
      </c>
      <c r="C5716" t="s">
        <v>8237</v>
      </c>
      <c r="D5716">
        <v>28.66</v>
      </c>
      <c r="E5716">
        <v>77.23</v>
      </c>
      <c r="F5716" t="s">
        <v>626</v>
      </c>
      <c r="G5716" t="s">
        <v>627</v>
      </c>
      <c r="H5716" t="s">
        <v>628</v>
      </c>
      <c r="I5716" t="s">
        <v>8237</v>
      </c>
      <c r="J5716" t="s">
        <v>378</v>
      </c>
      <c r="K5716">
        <v>29617000</v>
      </c>
      <c r="L5716">
        <v>1356872604</v>
      </c>
    </row>
    <row r="5717" spans="1:12" x14ac:dyDescent="0.45">
      <c r="A5717" t="str">
        <f t="shared" si="89"/>
        <v>Delhi, California, United States</v>
      </c>
      <c r="B5717" t="s">
        <v>8237</v>
      </c>
      <c r="C5717" t="s">
        <v>8237</v>
      </c>
      <c r="D5717">
        <v>37.430599999999998</v>
      </c>
      <c r="E5717">
        <v>-120.77589999999999</v>
      </c>
      <c r="F5717" t="s">
        <v>530</v>
      </c>
      <c r="G5717" t="s">
        <v>531</v>
      </c>
      <c r="H5717" t="s">
        <v>532</v>
      </c>
      <c r="I5717" t="s">
        <v>754</v>
      </c>
      <c r="K5717">
        <v>11735</v>
      </c>
      <c r="L5717">
        <v>1840018930</v>
      </c>
    </row>
    <row r="5718" spans="1:12" x14ac:dyDescent="0.45">
      <c r="A5718" t="str">
        <f t="shared" si="89"/>
        <v>Delhi Hills, Ohio, United States</v>
      </c>
      <c r="B5718" t="s">
        <v>8238</v>
      </c>
      <c r="C5718" t="s">
        <v>8238</v>
      </c>
      <c r="D5718">
        <v>39.0871</v>
      </c>
      <c r="E5718">
        <v>-84.617800000000003</v>
      </c>
      <c r="F5718" t="s">
        <v>530</v>
      </c>
      <c r="G5718" t="s">
        <v>531</v>
      </c>
      <c r="H5718" t="s">
        <v>532</v>
      </c>
      <c r="I5718" t="s">
        <v>799</v>
      </c>
      <c r="K5718">
        <v>5308</v>
      </c>
      <c r="L5718">
        <v>1840034107</v>
      </c>
    </row>
    <row r="5719" spans="1:12" x14ac:dyDescent="0.45">
      <c r="A5719" t="str">
        <f t="shared" si="89"/>
        <v>Delicias, Chihuahua, Mexico</v>
      </c>
      <c r="B5719" t="s">
        <v>8239</v>
      </c>
      <c r="C5719" t="s">
        <v>8239</v>
      </c>
      <c r="D5719">
        <v>28.193100000000001</v>
      </c>
      <c r="E5719">
        <v>-105.4717</v>
      </c>
      <c r="F5719" t="s">
        <v>519</v>
      </c>
      <c r="G5719" t="s">
        <v>520</v>
      </c>
      <c r="H5719" t="s">
        <v>521</v>
      </c>
      <c r="I5719" t="s">
        <v>1012</v>
      </c>
      <c r="J5719" t="s">
        <v>366</v>
      </c>
      <c r="K5719">
        <v>148045</v>
      </c>
      <c r="L5719">
        <v>1484405772</v>
      </c>
    </row>
    <row r="5720" spans="1:12" x14ac:dyDescent="0.45">
      <c r="A5720" t="str">
        <f t="shared" si="89"/>
        <v>Delitzsch, Saxony, Germany</v>
      </c>
      <c r="B5720" t="s">
        <v>8240</v>
      </c>
      <c r="C5720" t="s">
        <v>8240</v>
      </c>
      <c r="D5720">
        <v>51.526400000000002</v>
      </c>
      <c r="E5720">
        <v>12.342499999999999</v>
      </c>
      <c r="F5720" t="s">
        <v>441</v>
      </c>
      <c r="G5720" t="s">
        <v>442</v>
      </c>
      <c r="H5720" t="s">
        <v>443</v>
      </c>
      <c r="I5720" t="s">
        <v>1707</v>
      </c>
      <c r="K5720">
        <v>24868</v>
      </c>
      <c r="L5720">
        <v>1276928962</v>
      </c>
    </row>
    <row r="5721" spans="1:12" x14ac:dyDescent="0.45">
      <c r="A5721" t="str">
        <f t="shared" si="89"/>
        <v>Delle, Bourgogne-Franche-Comté, France</v>
      </c>
      <c r="B5721" t="s">
        <v>8241</v>
      </c>
      <c r="C5721" t="s">
        <v>8241</v>
      </c>
      <c r="D5721">
        <v>47.506900000000002</v>
      </c>
      <c r="E5721">
        <v>6.9981</v>
      </c>
      <c r="F5721" t="s">
        <v>526</v>
      </c>
      <c r="G5721" t="s">
        <v>527</v>
      </c>
      <c r="H5721" t="s">
        <v>528</v>
      </c>
      <c r="I5721" t="s">
        <v>2758</v>
      </c>
      <c r="K5721">
        <v>5690</v>
      </c>
      <c r="L5721">
        <v>1250527213</v>
      </c>
    </row>
    <row r="5722" spans="1:12" x14ac:dyDescent="0.45">
      <c r="A5722" t="str">
        <f t="shared" si="89"/>
        <v>Delmas, Ouest, Haiti</v>
      </c>
      <c r="B5722" t="s">
        <v>8242</v>
      </c>
      <c r="C5722" t="s">
        <v>8242</v>
      </c>
      <c r="D5722">
        <v>18.55</v>
      </c>
      <c r="E5722">
        <v>-72.3</v>
      </c>
      <c r="F5722" t="s">
        <v>4043</v>
      </c>
      <c r="G5722" t="s">
        <v>4044</v>
      </c>
      <c r="H5722" t="s">
        <v>4045</v>
      </c>
      <c r="I5722" t="s">
        <v>3076</v>
      </c>
      <c r="K5722">
        <v>284079</v>
      </c>
      <c r="L5722">
        <v>1332257532</v>
      </c>
    </row>
    <row r="5723" spans="1:12" x14ac:dyDescent="0.45">
      <c r="A5723" t="str">
        <f t="shared" si="89"/>
        <v>Delmenhorst, Lower Saxony, Germany</v>
      </c>
      <c r="B5723" t="s">
        <v>8243</v>
      </c>
      <c r="C5723" t="s">
        <v>8243</v>
      </c>
      <c r="D5723">
        <v>53.050600000000003</v>
      </c>
      <c r="E5723">
        <v>8.6317000000000004</v>
      </c>
      <c r="F5723" t="s">
        <v>441</v>
      </c>
      <c r="G5723" t="s">
        <v>442</v>
      </c>
      <c r="H5723" t="s">
        <v>443</v>
      </c>
      <c r="I5723" t="s">
        <v>735</v>
      </c>
      <c r="J5723" t="s">
        <v>366</v>
      </c>
      <c r="K5723">
        <v>77607</v>
      </c>
      <c r="L5723">
        <v>1276098664</v>
      </c>
    </row>
    <row r="5724" spans="1:12" x14ac:dyDescent="0.45">
      <c r="A5724" t="str">
        <f t="shared" si="89"/>
        <v>Delphos, Ohio, United States</v>
      </c>
      <c r="B5724" t="s">
        <v>8244</v>
      </c>
      <c r="C5724" t="s">
        <v>8244</v>
      </c>
      <c r="D5724">
        <v>40.848100000000002</v>
      </c>
      <c r="E5724">
        <v>-84.336799999999997</v>
      </c>
      <c r="F5724" t="s">
        <v>530</v>
      </c>
      <c r="G5724" t="s">
        <v>531</v>
      </c>
      <c r="H5724" t="s">
        <v>532</v>
      </c>
      <c r="I5724" t="s">
        <v>799</v>
      </c>
      <c r="K5724">
        <v>7267</v>
      </c>
      <c r="L5724">
        <v>1840007172</v>
      </c>
    </row>
    <row r="5725" spans="1:12" x14ac:dyDescent="0.45">
      <c r="A5725" t="str">
        <f t="shared" si="89"/>
        <v>Delran, New Jersey, United States</v>
      </c>
      <c r="B5725" t="s">
        <v>8245</v>
      </c>
      <c r="C5725" t="s">
        <v>8245</v>
      </c>
      <c r="D5725">
        <v>40.017000000000003</v>
      </c>
      <c r="E5725">
        <v>-74.9495</v>
      </c>
      <c r="F5725" t="s">
        <v>530</v>
      </c>
      <c r="G5725" t="s">
        <v>531</v>
      </c>
      <c r="H5725" t="s">
        <v>532</v>
      </c>
      <c r="I5725" t="s">
        <v>587</v>
      </c>
      <c r="K5725">
        <v>16631</v>
      </c>
      <c r="L5725">
        <v>1840081628</v>
      </c>
    </row>
    <row r="5726" spans="1:12" x14ac:dyDescent="0.45">
      <c r="A5726" t="str">
        <f t="shared" si="89"/>
        <v>Delray Beach, Florida, United States</v>
      </c>
      <c r="B5726" t="s">
        <v>8246</v>
      </c>
      <c r="C5726" t="s">
        <v>8246</v>
      </c>
      <c r="D5726">
        <v>26.454999999999998</v>
      </c>
      <c r="E5726">
        <v>-80.090500000000006</v>
      </c>
      <c r="F5726" t="s">
        <v>530</v>
      </c>
      <c r="G5726" t="s">
        <v>531</v>
      </c>
      <c r="H5726" t="s">
        <v>532</v>
      </c>
      <c r="I5726" t="s">
        <v>1378</v>
      </c>
      <c r="K5726">
        <v>69451</v>
      </c>
      <c r="L5726">
        <v>1840015123</v>
      </c>
    </row>
    <row r="5727" spans="1:12" x14ac:dyDescent="0.45">
      <c r="A5727" t="str">
        <f t="shared" si="89"/>
        <v>Delson, Quebec, Canada</v>
      </c>
      <c r="B5727" t="s">
        <v>8247</v>
      </c>
      <c r="C5727" t="s">
        <v>8247</v>
      </c>
      <c r="D5727">
        <v>45.37</v>
      </c>
      <c r="E5727">
        <v>-73.55</v>
      </c>
      <c r="F5727" t="s">
        <v>541</v>
      </c>
      <c r="G5727" t="s">
        <v>542</v>
      </c>
      <c r="H5727" t="s">
        <v>543</v>
      </c>
      <c r="I5727" t="s">
        <v>756</v>
      </c>
      <c r="K5727">
        <v>7462</v>
      </c>
      <c r="L5727">
        <v>1124405717</v>
      </c>
    </row>
    <row r="5728" spans="1:12" x14ac:dyDescent="0.45">
      <c r="A5728" t="str">
        <f t="shared" si="89"/>
        <v>Delta, British Columbia, Canada</v>
      </c>
      <c r="B5728" t="s">
        <v>2514</v>
      </c>
      <c r="C5728" t="s">
        <v>2514</v>
      </c>
      <c r="D5728">
        <v>49.084699999999998</v>
      </c>
      <c r="E5728">
        <v>-123.0586</v>
      </c>
      <c r="F5728" t="s">
        <v>541</v>
      </c>
      <c r="G5728" t="s">
        <v>542</v>
      </c>
      <c r="H5728" t="s">
        <v>543</v>
      </c>
      <c r="I5728" t="s">
        <v>544</v>
      </c>
      <c r="K5728">
        <v>102238</v>
      </c>
      <c r="L5728">
        <v>1124001200</v>
      </c>
    </row>
    <row r="5729" spans="1:12" x14ac:dyDescent="0.45">
      <c r="A5729" t="str">
        <f t="shared" si="89"/>
        <v>Delta, Colorado, United States</v>
      </c>
      <c r="B5729" t="s">
        <v>2514</v>
      </c>
      <c r="C5729" t="s">
        <v>2514</v>
      </c>
      <c r="D5729">
        <v>38.756</v>
      </c>
      <c r="E5729">
        <v>-108.0772</v>
      </c>
      <c r="F5729" t="s">
        <v>530</v>
      </c>
      <c r="G5729" t="s">
        <v>531</v>
      </c>
      <c r="H5729" t="s">
        <v>532</v>
      </c>
      <c r="I5729" t="s">
        <v>1071</v>
      </c>
      <c r="K5729">
        <v>7918</v>
      </c>
      <c r="L5729">
        <v>1840018820</v>
      </c>
    </row>
    <row r="5730" spans="1:12" x14ac:dyDescent="0.45">
      <c r="A5730" t="str">
        <f t="shared" si="89"/>
        <v>Deltona, Florida, United States</v>
      </c>
      <c r="B5730" t="s">
        <v>8248</v>
      </c>
      <c r="C5730" t="s">
        <v>8248</v>
      </c>
      <c r="D5730">
        <v>28.905000000000001</v>
      </c>
      <c r="E5730">
        <v>-81.213700000000003</v>
      </c>
      <c r="F5730" t="s">
        <v>530</v>
      </c>
      <c r="G5730" t="s">
        <v>531</v>
      </c>
      <c r="H5730" t="s">
        <v>532</v>
      </c>
      <c r="I5730" t="s">
        <v>1378</v>
      </c>
      <c r="K5730">
        <v>198361</v>
      </c>
      <c r="L5730">
        <v>1840015072</v>
      </c>
    </row>
    <row r="5731" spans="1:12" x14ac:dyDescent="0.45">
      <c r="A5731" t="str">
        <f t="shared" si="89"/>
        <v>Delvinë, Vlorë, Albania</v>
      </c>
      <c r="B5731" t="s">
        <v>8249</v>
      </c>
      <c r="C5731" t="s">
        <v>8250</v>
      </c>
      <c r="D5731">
        <v>39.949399999999997</v>
      </c>
      <c r="E5731">
        <v>20.095800000000001</v>
      </c>
      <c r="F5731" t="s">
        <v>3185</v>
      </c>
      <c r="G5731" t="s">
        <v>3186</v>
      </c>
      <c r="H5731" t="s">
        <v>3187</v>
      </c>
      <c r="I5731" t="s">
        <v>8251</v>
      </c>
      <c r="K5731">
        <v>5754</v>
      </c>
      <c r="L5731">
        <v>1008273800</v>
      </c>
    </row>
    <row r="5732" spans="1:12" x14ac:dyDescent="0.45">
      <c r="A5732" t="str">
        <f t="shared" si="89"/>
        <v>Demba, Kasaï Central, Congo (Kinshasa)</v>
      </c>
      <c r="B5732" t="s">
        <v>8252</v>
      </c>
      <c r="C5732" t="s">
        <v>8252</v>
      </c>
      <c r="D5732">
        <v>-5.5095999999999998</v>
      </c>
      <c r="E5732">
        <v>22.26</v>
      </c>
      <c r="F5732" t="s">
        <v>1127</v>
      </c>
      <c r="G5732" t="s">
        <v>1128</v>
      </c>
      <c r="H5732" t="s">
        <v>1129</v>
      </c>
      <c r="I5732" t="s">
        <v>8253</v>
      </c>
      <c r="K5732">
        <v>22263</v>
      </c>
      <c r="L5732">
        <v>1180021198</v>
      </c>
    </row>
    <row r="5733" spans="1:12" x14ac:dyDescent="0.45">
      <c r="A5733" t="str">
        <f t="shared" si="89"/>
        <v>Dembī Dolo, Oromīya, Ethiopia</v>
      </c>
      <c r="B5733" t="s">
        <v>8254</v>
      </c>
      <c r="C5733" t="s">
        <v>8255</v>
      </c>
      <c r="D5733">
        <v>8.5333000000000006</v>
      </c>
      <c r="E5733">
        <v>34.799999999999997</v>
      </c>
      <c r="F5733" t="s">
        <v>819</v>
      </c>
      <c r="G5733" t="s">
        <v>820</v>
      </c>
      <c r="H5733" t="s">
        <v>821</v>
      </c>
      <c r="I5733" t="s">
        <v>2542</v>
      </c>
      <c r="K5733">
        <v>27780</v>
      </c>
      <c r="L5733">
        <v>1231620291</v>
      </c>
    </row>
    <row r="5734" spans="1:12" x14ac:dyDescent="0.45">
      <c r="A5734" t="str">
        <f t="shared" si="89"/>
        <v>Demidov, Smolenskaya Oblast’, Russia</v>
      </c>
      <c r="B5734" t="s">
        <v>8256</v>
      </c>
      <c r="C5734" t="s">
        <v>8256</v>
      </c>
      <c r="D5734">
        <v>55.2667</v>
      </c>
      <c r="E5734">
        <v>31.5167</v>
      </c>
      <c r="F5734" t="s">
        <v>504</v>
      </c>
      <c r="G5734" t="s">
        <v>505</v>
      </c>
      <c r="H5734" t="s">
        <v>506</v>
      </c>
      <c r="I5734" t="s">
        <v>8257</v>
      </c>
      <c r="K5734">
        <v>6213</v>
      </c>
      <c r="L5734">
        <v>1643626996</v>
      </c>
    </row>
    <row r="5735" spans="1:12" x14ac:dyDescent="0.45">
      <c r="A5735" t="str">
        <f t="shared" si="89"/>
        <v>Deming, New Mexico, United States</v>
      </c>
      <c r="B5735" t="s">
        <v>8258</v>
      </c>
      <c r="C5735" t="s">
        <v>8258</v>
      </c>
      <c r="D5735">
        <v>32.263100000000001</v>
      </c>
      <c r="E5735">
        <v>-107.7525</v>
      </c>
      <c r="F5735" t="s">
        <v>530</v>
      </c>
      <c r="G5735" t="s">
        <v>531</v>
      </c>
      <c r="H5735" t="s">
        <v>532</v>
      </c>
      <c r="I5735" t="s">
        <v>1402</v>
      </c>
      <c r="K5735">
        <v>13924</v>
      </c>
      <c r="L5735">
        <v>1840019458</v>
      </c>
    </row>
    <row r="5736" spans="1:12" x14ac:dyDescent="0.45">
      <c r="A5736" t="str">
        <f t="shared" si="89"/>
        <v>Demir Hisar, Demir Hisar, Macedonia</v>
      </c>
      <c r="B5736" t="s">
        <v>8259</v>
      </c>
      <c r="C5736" t="s">
        <v>8259</v>
      </c>
      <c r="D5736">
        <v>41.220799999999997</v>
      </c>
      <c r="E5736">
        <v>21.203099999999999</v>
      </c>
      <c r="F5736" t="s">
        <v>2246</v>
      </c>
      <c r="G5736" t="s">
        <v>2247</v>
      </c>
      <c r="H5736" t="s">
        <v>2248</v>
      </c>
      <c r="I5736" t="s">
        <v>8259</v>
      </c>
      <c r="J5736" t="s">
        <v>378</v>
      </c>
      <c r="K5736">
        <v>2593</v>
      </c>
      <c r="L5736">
        <v>1807908017</v>
      </c>
    </row>
    <row r="5737" spans="1:12" x14ac:dyDescent="0.45">
      <c r="A5737" t="str">
        <f t="shared" si="89"/>
        <v>Demir Kapija, Demir Kapija, Macedonia</v>
      </c>
      <c r="B5737" t="s">
        <v>8260</v>
      </c>
      <c r="C5737" t="s">
        <v>8260</v>
      </c>
      <c r="D5737">
        <v>41.4114</v>
      </c>
      <c r="E5737">
        <v>22.2422</v>
      </c>
      <c r="F5737" t="s">
        <v>2246</v>
      </c>
      <c r="G5737" t="s">
        <v>2247</v>
      </c>
      <c r="H5737" t="s">
        <v>2248</v>
      </c>
      <c r="I5737" t="s">
        <v>8260</v>
      </c>
      <c r="J5737" t="s">
        <v>378</v>
      </c>
      <c r="K5737">
        <v>2547</v>
      </c>
      <c r="L5737">
        <v>1807182004</v>
      </c>
    </row>
    <row r="5738" spans="1:12" x14ac:dyDescent="0.45">
      <c r="A5738" t="str">
        <f t="shared" si="89"/>
        <v>Demmin, Mecklenburg-Western Pomerania, Germany</v>
      </c>
      <c r="B5738" t="s">
        <v>8261</v>
      </c>
      <c r="C5738" t="s">
        <v>8261</v>
      </c>
      <c r="D5738">
        <v>53.905000000000001</v>
      </c>
      <c r="E5738">
        <v>13.043900000000001</v>
      </c>
      <c r="F5738" t="s">
        <v>441</v>
      </c>
      <c r="G5738" t="s">
        <v>442</v>
      </c>
      <c r="H5738" t="s">
        <v>443</v>
      </c>
      <c r="I5738" t="s">
        <v>1715</v>
      </c>
      <c r="K5738">
        <v>10657</v>
      </c>
      <c r="L5738">
        <v>1276386093</v>
      </c>
    </row>
    <row r="5739" spans="1:12" x14ac:dyDescent="0.45">
      <c r="A5739" t="str">
        <f t="shared" si="89"/>
        <v>Demopolis, Alabama, United States</v>
      </c>
      <c r="B5739" t="s">
        <v>8262</v>
      </c>
      <c r="C5739" t="s">
        <v>8262</v>
      </c>
      <c r="D5739">
        <v>32.497999999999998</v>
      </c>
      <c r="E5739">
        <v>-87.829800000000006</v>
      </c>
      <c r="F5739" t="s">
        <v>530</v>
      </c>
      <c r="G5739" t="s">
        <v>531</v>
      </c>
      <c r="H5739" t="s">
        <v>532</v>
      </c>
      <c r="I5739" t="s">
        <v>1371</v>
      </c>
      <c r="K5739">
        <v>5701</v>
      </c>
      <c r="L5739">
        <v>1840014897</v>
      </c>
    </row>
    <row r="5740" spans="1:12" x14ac:dyDescent="0.45">
      <c r="A5740" t="str">
        <f t="shared" si="89"/>
        <v>Denair, California, United States</v>
      </c>
      <c r="B5740" t="s">
        <v>8263</v>
      </c>
      <c r="C5740" t="s">
        <v>8263</v>
      </c>
      <c r="D5740">
        <v>37.526200000000003</v>
      </c>
      <c r="E5740">
        <v>-120.79940000000001</v>
      </c>
      <c r="F5740" t="s">
        <v>530</v>
      </c>
      <c r="G5740" t="s">
        <v>531</v>
      </c>
      <c r="H5740" t="s">
        <v>532</v>
      </c>
      <c r="I5740" t="s">
        <v>754</v>
      </c>
      <c r="K5740">
        <v>5131</v>
      </c>
      <c r="L5740">
        <v>1840018906</v>
      </c>
    </row>
    <row r="5741" spans="1:12" x14ac:dyDescent="0.45">
      <c r="A5741" t="str">
        <f t="shared" si="89"/>
        <v>Denby Dale, Kirklees, United Kingdom</v>
      </c>
      <c r="B5741" t="s">
        <v>8264</v>
      </c>
      <c r="C5741" t="s">
        <v>8264</v>
      </c>
      <c r="D5741">
        <v>53.572000000000003</v>
      </c>
      <c r="E5741">
        <v>-1.655</v>
      </c>
      <c r="F5741" t="s">
        <v>536</v>
      </c>
      <c r="G5741" t="s">
        <v>537</v>
      </c>
      <c r="H5741" t="s">
        <v>538</v>
      </c>
      <c r="I5741" t="s">
        <v>1639</v>
      </c>
      <c r="K5741">
        <v>16365</v>
      </c>
      <c r="L5741">
        <v>1826175295</v>
      </c>
    </row>
    <row r="5742" spans="1:12" x14ac:dyDescent="0.45">
      <c r="A5742" t="str">
        <f t="shared" si="89"/>
        <v>Dendermonde, Flanders, Belgium</v>
      </c>
      <c r="B5742" t="s">
        <v>8265</v>
      </c>
      <c r="C5742" t="s">
        <v>8265</v>
      </c>
      <c r="D5742">
        <v>51.0167</v>
      </c>
      <c r="E5742">
        <v>4.0999999999999996</v>
      </c>
      <c r="F5742" t="s">
        <v>453</v>
      </c>
      <c r="G5742" t="s">
        <v>454</v>
      </c>
      <c r="H5742" t="s">
        <v>455</v>
      </c>
      <c r="I5742" t="s">
        <v>456</v>
      </c>
      <c r="J5742" t="s">
        <v>366</v>
      </c>
      <c r="K5742">
        <v>45673</v>
      </c>
      <c r="L5742">
        <v>1056277590</v>
      </c>
    </row>
    <row r="5743" spans="1:12" x14ac:dyDescent="0.45">
      <c r="A5743" t="str">
        <f t="shared" si="89"/>
        <v>Dengtacun, Liaoning, China</v>
      </c>
      <c r="B5743" t="s">
        <v>8266</v>
      </c>
      <c r="C5743" t="s">
        <v>8266</v>
      </c>
      <c r="D5743">
        <v>41.423699999999997</v>
      </c>
      <c r="E5743">
        <v>123.3203</v>
      </c>
      <c r="F5743" t="s">
        <v>1039</v>
      </c>
      <c r="G5743" t="s">
        <v>1040</v>
      </c>
      <c r="H5743" t="s">
        <v>1041</v>
      </c>
      <c r="I5743" t="s">
        <v>2102</v>
      </c>
      <c r="K5743">
        <v>496122</v>
      </c>
      <c r="L5743">
        <v>1156096868</v>
      </c>
    </row>
    <row r="5744" spans="1:12" x14ac:dyDescent="0.45">
      <c r="A5744" t="str">
        <f t="shared" si="89"/>
        <v>Dengtalu, Henan, China</v>
      </c>
      <c r="B5744" t="s">
        <v>8267</v>
      </c>
      <c r="C5744" t="s">
        <v>8267</v>
      </c>
      <c r="D5744">
        <v>36.08</v>
      </c>
      <c r="E5744">
        <v>114.35</v>
      </c>
      <c r="F5744" t="s">
        <v>1039</v>
      </c>
      <c r="G5744" t="s">
        <v>1040</v>
      </c>
      <c r="H5744" t="s">
        <v>1041</v>
      </c>
      <c r="I5744" t="s">
        <v>6768</v>
      </c>
      <c r="J5744" t="s">
        <v>366</v>
      </c>
      <c r="K5744">
        <v>887000</v>
      </c>
      <c r="L5744">
        <v>1156202014</v>
      </c>
    </row>
    <row r="5745" spans="1:12" x14ac:dyDescent="0.45">
      <c r="A5745" t="str">
        <f t="shared" si="89"/>
        <v>Denham, Buckinghamshire, United Kingdom</v>
      </c>
      <c r="B5745" t="s">
        <v>8268</v>
      </c>
      <c r="C5745" t="s">
        <v>8268</v>
      </c>
      <c r="D5745">
        <v>51.563000000000002</v>
      </c>
      <c r="E5745">
        <v>-0.499</v>
      </c>
      <c r="F5745" t="s">
        <v>536</v>
      </c>
      <c r="G5745" t="s">
        <v>537</v>
      </c>
      <c r="H5745" t="s">
        <v>538</v>
      </c>
      <c r="I5745" t="s">
        <v>1832</v>
      </c>
      <c r="K5745">
        <v>7139</v>
      </c>
      <c r="L5745">
        <v>1826428149</v>
      </c>
    </row>
    <row r="5746" spans="1:12" x14ac:dyDescent="0.45">
      <c r="A5746" t="str">
        <f t="shared" si="89"/>
        <v>Denham Springs, Louisiana, United States</v>
      </c>
      <c r="B5746" t="s">
        <v>8269</v>
      </c>
      <c r="C5746" t="s">
        <v>8269</v>
      </c>
      <c r="D5746">
        <v>30.474299999999999</v>
      </c>
      <c r="E5746">
        <v>-90.959400000000002</v>
      </c>
      <c r="F5746" t="s">
        <v>530</v>
      </c>
      <c r="G5746" t="s">
        <v>531</v>
      </c>
      <c r="H5746" t="s">
        <v>532</v>
      </c>
      <c r="I5746" t="s">
        <v>533</v>
      </c>
      <c r="K5746">
        <v>9753</v>
      </c>
      <c r="L5746">
        <v>1840015027</v>
      </c>
    </row>
    <row r="5747" spans="1:12" x14ac:dyDescent="0.45">
      <c r="A5747" t="str">
        <f t="shared" si="89"/>
        <v>Deniliquin, New South Wales, Australia</v>
      </c>
      <c r="B5747" t="s">
        <v>8270</v>
      </c>
      <c r="C5747" t="s">
        <v>8270</v>
      </c>
      <c r="D5747">
        <v>-35.531700000000001</v>
      </c>
      <c r="E5747">
        <v>144.93440000000001</v>
      </c>
      <c r="F5747" t="s">
        <v>830</v>
      </c>
      <c r="G5747" t="s">
        <v>831</v>
      </c>
      <c r="H5747" t="s">
        <v>832</v>
      </c>
      <c r="I5747" t="s">
        <v>1454</v>
      </c>
      <c r="K5747">
        <v>7862</v>
      </c>
      <c r="L5747">
        <v>1036325219</v>
      </c>
    </row>
    <row r="5748" spans="1:12" x14ac:dyDescent="0.45">
      <c r="A5748" t="str">
        <f t="shared" si="89"/>
        <v>Denison, Texas, United States</v>
      </c>
      <c r="B5748" t="s">
        <v>8271</v>
      </c>
      <c r="C5748" t="s">
        <v>8271</v>
      </c>
      <c r="D5748">
        <v>33.767200000000003</v>
      </c>
      <c r="E5748">
        <v>-96.580699999999993</v>
      </c>
      <c r="F5748" t="s">
        <v>530</v>
      </c>
      <c r="G5748" t="s">
        <v>531</v>
      </c>
      <c r="H5748" t="s">
        <v>532</v>
      </c>
      <c r="I5748" t="s">
        <v>610</v>
      </c>
      <c r="K5748">
        <v>25529</v>
      </c>
      <c r="L5748">
        <v>1840019317</v>
      </c>
    </row>
    <row r="5749" spans="1:12" x14ac:dyDescent="0.45">
      <c r="A5749" t="str">
        <f t="shared" si="89"/>
        <v>Denison, Iowa, United States</v>
      </c>
      <c r="B5749" t="s">
        <v>8271</v>
      </c>
      <c r="C5749" t="s">
        <v>8271</v>
      </c>
      <c r="D5749">
        <v>42.015999999999998</v>
      </c>
      <c r="E5749">
        <v>-95.352800000000002</v>
      </c>
      <c r="F5749" t="s">
        <v>530</v>
      </c>
      <c r="G5749" t="s">
        <v>531</v>
      </c>
      <c r="H5749" t="s">
        <v>532</v>
      </c>
      <c r="I5749" t="s">
        <v>1552</v>
      </c>
      <c r="K5749">
        <v>8185</v>
      </c>
      <c r="L5749">
        <v>1840007008</v>
      </c>
    </row>
    <row r="5750" spans="1:12" x14ac:dyDescent="0.45">
      <c r="A5750" t="str">
        <f t="shared" si="89"/>
        <v>Denizli, Denizli, Turkey</v>
      </c>
      <c r="B5750" t="s">
        <v>8272</v>
      </c>
      <c r="C5750" t="s">
        <v>8272</v>
      </c>
      <c r="D5750">
        <v>37.773099999999999</v>
      </c>
      <c r="E5750">
        <v>29.087800000000001</v>
      </c>
      <c r="F5750" t="s">
        <v>806</v>
      </c>
      <c r="G5750" t="s">
        <v>807</v>
      </c>
      <c r="H5750" t="s">
        <v>808</v>
      </c>
      <c r="I5750" t="s">
        <v>8272</v>
      </c>
      <c r="J5750" t="s">
        <v>378</v>
      </c>
      <c r="K5750">
        <v>963464</v>
      </c>
      <c r="L5750">
        <v>1792161179</v>
      </c>
    </row>
    <row r="5751" spans="1:12" x14ac:dyDescent="0.45">
      <c r="A5751" t="str">
        <f t="shared" si="89"/>
        <v>Dennis, Massachusetts, United States</v>
      </c>
      <c r="B5751" t="s">
        <v>8273</v>
      </c>
      <c r="C5751" t="s">
        <v>8273</v>
      </c>
      <c r="D5751">
        <v>41.706400000000002</v>
      </c>
      <c r="E5751">
        <v>-70.164299999999997</v>
      </c>
      <c r="F5751" t="s">
        <v>530</v>
      </c>
      <c r="G5751" t="s">
        <v>531</v>
      </c>
      <c r="H5751" t="s">
        <v>532</v>
      </c>
      <c r="I5751" t="s">
        <v>621</v>
      </c>
      <c r="K5751">
        <v>13962</v>
      </c>
      <c r="L5751">
        <v>1840053500</v>
      </c>
    </row>
    <row r="5752" spans="1:12" x14ac:dyDescent="0.45">
      <c r="A5752" t="str">
        <f t="shared" si="89"/>
        <v>Dennis, New Jersey, United States</v>
      </c>
      <c r="B5752" t="s">
        <v>8273</v>
      </c>
      <c r="C5752" t="s">
        <v>8273</v>
      </c>
      <c r="D5752">
        <v>39.201900000000002</v>
      </c>
      <c r="E5752">
        <v>-74.818799999999996</v>
      </c>
      <c r="F5752" t="s">
        <v>530</v>
      </c>
      <c r="G5752" t="s">
        <v>531</v>
      </c>
      <c r="H5752" t="s">
        <v>532</v>
      </c>
      <c r="I5752" t="s">
        <v>587</v>
      </c>
      <c r="K5752">
        <v>6244</v>
      </c>
      <c r="L5752">
        <v>1840081577</v>
      </c>
    </row>
    <row r="5753" spans="1:12" x14ac:dyDescent="0.45">
      <c r="A5753" t="str">
        <f t="shared" si="89"/>
        <v>Denny, Falkirk, United Kingdom</v>
      </c>
      <c r="B5753" t="s">
        <v>8274</v>
      </c>
      <c r="C5753" t="s">
        <v>8274</v>
      </c>
      <c r="D5753">
        <v>56.018000000000001</v>
      </c>
      <c r="E5753">
        <v>-3.907</v>
      </c>
      <c r="F5753" t="s">
        <v>536</v>
      </c>
      <c r="G5753" t="s">
        <v>537</v>
      </c>
      <c r="H5753" t="s">
        <v>538</v>
      </c>
      <c r="I5753" t="s">
        <v>4747</v>
      </c>
      <c r="K5753">
        <v>7934</v>
      </c>
      <c r="L5753">
        <v>1826810259</v>
      </c>
    </row>
    <row r="5754" spans="1:12" x14ac:dyDescent="0.45">
      <c r="A5754" t="str">
        <f t="shared" si="89"/>
        <v>Denov, Surxondaryo, Uzbekistan</v>
      </c>
      <c r="B5754" t="s">
        <v>8275</v>
      </c>
      <c r="C5754" t="s">
        <v>8275</v>
      </c>
      <c r="D5754">
        <v>38.277200000000001</v>
      </c>
      <c r="E5754">
        <v>67.887200000000007</v>
      </c>
      <c r="F5754" t="s">
        <v>1966</v>
      </c>
      <c r="G5754" t="s">
        <v>1967</v>
      </c>
      <c r="H5754" t="s">
        <v>1968</v>
      </c>
      <c r="I5754" t="s">
        <v>8276</v>
      </c>
      <c r="K5754">
        <v>217274</v>
      </c>
      <c r="L5754">
        <v>1860150082</v>
      </c>
    </row>
    <row r="5755" spans="1:12" x14ac:dyDescent="0.45">
      <c r="A5755" t="str">
        <f t="shared" si="89"/>
        <v>Denpasar, Bali, Indonesia</v>
      </c>
      <c r="B5755" t="s">
        <v>8277</v>
      </c>
      <c r="C5755" t="s">
        <v>8277</v>
      </c>
      <c r="D5755">
        <v>-8.6667000000000005</v>
      </c>
      <c r="E5755">
        <v>115.2167</v>
      </c>
      <c r="F5755" t="s">
        <v>1763</v>
      </c>
      <c r="G5755" t="s">
        <v>1764</v>
      </c>
      <c r="H5755" t="s">
        <v>1765</v>
      </c>
      <c r="I5755" t="s">
        <v>3259</v>
      </c>
      <c r="J5755" t="s">
        <v>378</v>
      </c>
      <c r="K5755">
        <v>834881</v>
      </c>
      <c r="L5755">
        <v>1360848527</v>
      </c>
    </row>
    <row r="5756" spans="1:12" x14ac:dyDescent="0.45">
      <c r="A5756" t="str">
        <f t="shared" si="89"/>
        <v>Dent, Ohio, United States</v>
      </c>
      <c r="B5756" t="s">
        <v>8278</v>
      </c>
      <c r="C5756" t="s">
        <v>8278</v>
      </c>
      <c r="D5756">
        <v>39.1922</v>
      </c>
      <c r="E5756">
        <v>-84.659300000000002</v>
      </c>
      <c r="F5756" t="s">
        <v>530</v>
      </c>
      <c r="G5756" t="s">
        <v>531</v>
      </c>
      <c r="H5756" t="s">
        <v>532</v>
      </c>
      <c r="I5756" t="s">
        <v>799</v>
      </c>
      <c r="K5756">
        <v>11378</v>
      </c>
      <c r="L5756">
        <v>1840005880</v>
      </c>
    </row>
    <row r="5757" spans="1:12" x14ac:dyDescent="0.45">
      <c r="A5757" t="str">
        <f t="shared" si="89"/>
        <v>Denton, Texas, United States</v>
      </c>
      <c r="B5757" t="s">
        <v>8279</v>
      </c>
      <c r="C5757" t="s">
        <v>8279</v>
      </c>
      <c r="D5757">
        <v>33.217599999999997</v>
      </c>
      <c r="E5757">
        <v>-97.141900000000007</v>
      </c>
      <c r="F5757" t="s">
        <v>530</v>
      </c>
      <c r="G5757" t="s">
        <v>531</v>
      </c>
      <c r="H5757" t="s">
        <v>532</v>
      </c>
      <c r="I5757" t="s">
        <v>610</v>
      </c>
      <c r="K5757">
        <v>457177</v>
      </c>
      <c r="L5757">
        <v>1840019390</v>
      </c>
    </row>
    <row r="5758" spans="1:12" x14ac:dyDescent="0.45">
      <c r="A5758" t="str">
        <f t="shared" si="89"/>
        <v>Denton, Tameside, United Kingdom</v>
      </c>
      <c r="B5758" t="s">
        <v>8279</v>
      </c>
      <c r="C5758" t="s">
        <v>8279</v>
      </c>
      <c r="D5758">
        <v>53.455399999999997</v>
      </c>
      <c r="E5758">
        <v>-2.1122000000000001</v>
      </c>
      <c r="F5758" t="s">
        <v>536</v>
      </c>
      <c r="G5758" t="s">
        <v>537</v>
      </c>
      <c r="H5758" t="s">
        <v>538</v>
      </c>
      <c r="I5758" t="s">
        <v>2579</v>
      </c>
      <c r="K5758">
        <v>36591</v>
      </c>
      <c r="L5758">
        <v>1826948278</v>
      </c>
    </row>
    <row r="5759" spans="1:12" x14ac:dyDescent="0.45">
      <c r="A5759" t="str">
        <f t="shared" si="89"/>
        <v>Dentsville, South Carolina, United States</v>
      </c>
      <c r="B5759" t="s">
        <v>8280</v>
      </c>
      <c r="C5759" t="s">
        <v>8280</v>
      </c>
      <c r="D5759">
        <v>34.075400000000002</v>
      </c>
      <c r="E5759">
        <v>-80.954599999999999</v>
      </c>
      <c r="F5759" t="s">
        <v>530</v>
      </c>
      <c r="G5759" t="s">
        <v>531</v>
      </c>
      <c r="H5759" t="s">
        <v>532</v>
      </c>
      <c r="I5759" t="s">
        <v>534</v>
      </c>
      <c r="K5759">
        <v>14887</v>
      </c>
      <c r="L5759">
        <v>1840013089</v>
      </c>
    </row>
    <row r="5760" spans="1:12" x14ac:dyDescent="0.45">
      <c r="A5760" t="str">
        <f t="shared" si="89"/>
        <v>Denver, Colorado, United States</v>
      </c>
      <c r="B5760" t="s">
        <v>8281</v>
      </c>
      <c r="C5760" t="s">
        <v>8281</v>
      </c>
      <c r="D5760">
        <v>39.762099999999997</v>
      </c>
      <c r="E5760">
        <v>-104.8759</v>
      </c>
      <c r="F5760" t="s">
        <v>530</v>
      </c>
      <c r="G5760" t="s">
        <v>531</v>
      </c>
      <c r="H5760" t="s">
        <v>532</v>
      </c>
      <c r="I5760" t="s">
        <v>1071</v>
      </c>
      <c r="J5760" t="s">
        <v>378</v>
      </c>
      <c r="K5760">
        <v>2876625</v>
      </c>
      <c r="L5760">
        <v>1840018789</v>
      </c>
    </row>
    <row r="5761" spans="1:12" x14ac:dyDescent="0.45">
      <c r="A5761" t="str">
        <f t="shared" si="89"/>
        <v>Denver City, Texas, United States</v>
      </c>
      <c r="B5761" t="s">
        <v>8282</v>
      </c>
      <c r="C5761" t="s">
        <v>8282</v>
      </c>
      <c r="D5761">
        <v>32.968000000000004</v>
      </c>
      <c r="E5761">
        <v>-102.8318</v>
      </c>
      <c r="F5761" t="s">
        <v>530</v>
      </c>
      <c r="G5761" t="s">
        <v>531</v>
      </c>
      <c r="H5761" t="s">
        <v>532</v>
      </c>
      <c r="I5761" t="s">
        <v>610</v>
      </c>
      <c r="K5761">
        <v>5413</v>
      </c>
      <c r="L5761">
        <v>1840022029</v>
      </c>
    </row>
    <row r="5762" spans="1:12" x14ac:dyDescent="0.45">
      <c r="A5762" t="str">
        <f t="shared" si="89"/>
        <v>Denville, New Jersey, United States</v>
      </c>
      <c r="B5762" t="s">
        <v>8283</v>
      </c>
      <c r="C5762" t="s">
        <v>8283</v>
      </c>
      <c r="D5762">
        <v>40.8889</v>
      </c>
      <c r="E5762">
        <v>-74.4893</v>
      </c>
      <c r="F5762" t="s">
        <v>530</v>
      </c>
      <c r="G5762" t="s">
        <v>531</v>
      </c>
      <c r="H5762" t="s">
        <v>532</v>
      </c>
      <c r="I5762" t="s">
        <v>587</v>
      </c>
      <c r="K5762">
        <v>16667</v>
      </c>
      <c r="L5762">
        <v>1840081734</v>
      </c>
    </row>
    <row r="5763" spans="1:12" x14ac:dyDescent="0.45">
      <c r="A5763" t="str">
        <f t="shared" ref="A5763:A5826" si="90">CONCATENATE(B5763,", ",I5763,", ",F5763)</f>
        <v>Deo, Bihār, India</v>
      </c>
      <c r="B5763" t="s">
        <v>8284</v>
      </c>
      <c r="C5763" t="s">
        <v>8284</v>
      </c>
      <c r="D5763">
        <v>24.656099999999999</v>
      </c>
      <c r="E5763">
        <v>84.435599999999994</v>
      </c>
      <c r="F5763" t="s">
        <v>626</v>
      </c>
      <c r="G5763" t="s">
        <v>627</v>
      </c>
      <c r="H5763" t="s">
        <v>628</v>
      </c>
      <c r="I5763" t="s">
        <v>2746</v>
      </c>
      <c r="K5763">
        <v>173216</v>
      </c>
      <c r="L5763">
        <v>1356131438</v>
      </c>
    </row>
    <row r="5764" spans="1:12" x14ac:dyDescent="0.45">
      <c r="A5764" t="str">
        <f t="shared" si="90"/>
        <v>Depew, New York, United States</v>
      </c>
      <c r="B5764" t="s">
        <v>8285</v>
      </c>
      <c r="C5764" t="s">
        <v>8285</v>
      </c>
      <c r="D5764">
        <v>42.911700000000003</v>
      </c>
      <c r="E5764">
        <v>-78.704400000000007</v>
      </c>
      <c r="F5764" t="s">
        <v>530</v>
      </c>
      <c r="G5764" t="s">
        <v>531</v>
      </c>
      <c r="H5764" t="s">
        <v>532</v>
      </c>
      <c r="I5764" t="s">
        <v>803</v>
      </c>
      <c r="K5764">
        <v>15011</v>
      </c>
      <c r="L5764">
        <v>1840004397</v>
      </c>
    </row>
    <row r="5765" spans="1:12" x14ac:dyDescent="0.45">
      <c r="A5765" t="str">
        <f t="shared" si="90"/>
        <v>Depok, Jawa Barat, Indonesia</v>
      </c>
      <c r="B5765" t="s">
        <v>8286</v>
      </c>
      <c r="C5765" t="s">
        <v>8286</v>
      </c>
      <c r="D5765">
        <v>-6.3940000000000001</v>
      </c>
      <c r="E5765">
        <v>106.82250000000001</v>
      </c>
      <c r="F5765" t="s">
        <v>1763</v>
      </c>
      <c r="G5765" t="s">
        <v>1764</v>
      </c>
      <c r="H5765" t="s">
        <v>1765</v>
      </c>
      <c r="I5765" t="s">
        <v>3436</v>
      </c>
      <c r="K5765">
        <v>1631951</v>
      </c>
      <c r="L5765">
        <v>1360962899</v>
      </c>
    </row>
    <row r="5766" spans="1:12" x14ac:dyDescent="0.45">
      <c r="A5766" t="str">
        <f t="shared" si="90"/>
        <v>Deptford, New Jersey, United States</v>
      </c>
      <c r="B5766" t="s">
        <v>8287</v>
      </c>
      <c r="C5766" t="s">
        <v>8287</v>
      </c>
      <c r="D5766">
        <v>39.8157</v>
      </c>
      <c r="E5766">
        <v>-75.118099999999998</v>
      </c>
      <c r="F5766" t="s">
        <v>530</v>
      </c>
      <c r="G5766" t="s">
        <v>531</v>
      </c>
      <c r="H5766" t="s">
        <v>532</v>
      </c>
      <c r="I5766" t="s">
        <v>587</v>
      </c>
      <c r="K5766">
        <v>30454</v>
      </c>
      <c r="L5766">
        <v>1840081679</v>
      </c>
    </row>
    <row r="5767" spans="1:12" x14ac:dyDescent="0.45">
      <c r="A5767" t="str">
        <f t="shared" si="90"/>
        <v>Dera Ghazi Khan, Punjab, Pakistan</v>
      </c>
      <c r="B5767" t="s">
        <v>8288</v>
      </c>
      <c r="C5767" t="s">
        <v>8288</v>
      </c>
      <c r="D5767">
        <v>30.05</v>
      </c>
      <c r="E5767">
        <v>70.633300000000006</v>
      </c>
      <c r="F5767" t="s">
        <v>546</v>
      </c>
      <c r="G5767" t="s">
        <v>547</v>
      </c>
      <c r="H5767" t="s">
        <v>548</v>
      </c>
      <c r="I5767" t="s">
        <v>551</v>
      </c>
      <c r="J5767" t="s">
        <v>366</v>
      </c>
      <c r="K5767">
        <v>264742</v>
      </c>
      <c r="L5767">
        <v>1586002238</v>
      </c>
    </row>
    <row r="5768" spans="1:12" x14ac:dyDescent="0.45">
      <c r="A5768" t="str">
        <f t="shared" si="90"/>
        <v>Dera Ismail Khan, Khyber Pakhtunkhwa, Pakistan</v>
      </c>
      <c r="B5768" t="s">
        <v>8289</v>
      </c>
      <c r="C5768" t="s">
        <v>8289</v>
      </c>
      <c r="D5768">
        <v>31.816700000000001</v>
      </c>
      <c r="E5768">
        <v>70.916700000000006</v>
      </c>
      <c r="F5768" t="s">
        <v>546</v>
      </c>
      <c r="G5768" t="s">
        <v>547</v>
      </c>
      <c r="H5768" t="s">
        <v>548</v>
      </c>
      <c r="I5768" t="s">
        <v>549</v>
      </c>
      <c r="J5768" t="s">
        <v>366</v>
      </c>
      <c r="K5768">
        <v>109686</v>
      </c>
      <c r="L5768">
        <v>1586008360</v>
      </c>
    </row>
    <row r="5769" spans="1:12" x14ac:dyDescent="0.45">
      <c r="A5769" t="str">
        <f t="shared" si="90"/>
        <v>Derbent, Dagestan, Russia</v>
      </c>
      <c r="B5769" t="s">
        <v>8290</v>
      </c>
      <c r="C5769" t="s">
        <v>8290</v>
      </c>
      <c r="D5769">
        <v>42.069200000000002</v>
      </c>
      <c r="E5769">
        <v>48.2958</v>
      </c>
      <c r="F5769" t="s">
        <v>504</v>
      </c>
      <c r="G5769" t="s">
        <v>505</v>
      </c>
      <c r="H5769" t="s">
        <v>506</v>
      </c>
      <c r="I5769" t="s">
        <v>5735</v>
      </c>
      <c r="J5769" t="s">
        <v>366</v>
      </c>
      <c r="K5769">
        <v>123720</v>
      </c>
      <c r="L5769">
        <v>1643003556</v>
      </c>
    </row>
    <row r="5770" spans="1:12" x14ac:dyDescent="0.45">
      <c r="A5770" t="str">
        <f t="shared" si="90"/>
        <v>Derby, Derby, United Kingdom</v>
      </c>
      <c r="B5770" t="s">
        <v>1602</v>
      </c>
      <c r="C5770" t="s">
        <v>1602</v>
      </c>
      <c r="D5770">
        <v>52.916699999999999</v>
      </c>
      <c r="E5770">
        <v>-1.4666999999999999</v>
      </c>
      <c r="F5770" t="s">
        <v>536</v>
      </c>
      <c r="G5770" t="s">
        <v>537</v>
      </c>
      <c r="H5770" t="s">
        <v>538</v>
      </c>
      <c r="I5770" t="s">
        <v>1602</v>
      </c>
      <c r="K5770">
        <v>270500</v>
      </c>
      <c r="L5770">
        <v>1826333435</v>
      </c>
    </row>
    <row r="5771" spans="1:12" x14ac:dyDescent="0.45">
      <c r="A5771" t="str">
        <f t="shared" si="90"/>
        <v>Derby, Colorado, United States</v>
      </c>
      <c r="B5771" t="s">
        <v>1602</v>
      </c>
      <c r="C5771" t="s">
        <v>1602</v>
      </c>
      <c r="D5771">
        <v>39.8401</v>
      </c>
      <c r="E5771">
        <v>-104.9171</v>
      </c>
      <c r="F5771" t="s">
        <v>530</v>
      </c>
      <c r="G5771" t="s">
        <v>531</v>
      </c>
      <c r="H5771" t="s">
        <v>532</v>
      </c>
      <c r="I5771" t="s">
        <v>1071</v>
      </c>
      <c r="K5771">
        <v>9084</v>
      </c>
      <c r="L5771">
        <v>1840028576</v>
      </c>
    </row>
    <row r="5772" spans="1:12" x14ac:dyDescent="0.45">
      <c r="A5772" t="str">
        <f t="shared" si="90"/>
        <v>Derby, Kansas, United States</v>
      </c>
      <c r="B5772" t="s">
        <v>1602</v>
      </c>
      <c r="C5772" t="s">
        <v>1602</v>
      </c>
      <c r="D5772">
        <v>37.557099999999998</v>
      </c>
      <c r="E5772">
        <v>-97.255200000000002</v>
      </c>
      <c r="F5772" t="s">
        <v>530</v>
      </c>
      <c r="G5772" t="s">
        <v>531</v>
      </c>
      <c r="H5772" t="s">
        <v>532</v>
      </c>
      <c r="I5772" t="s">
        <v>611</v>
      </c>
      <c r="K5772">
        <v>24943</v>
      </c>
      <c r="L5772">
        <v>1840007569</v>
      </c>
    </row>
    <row r="5773" spans="1:12" x14ac:dyDescent="0.45">
      <c r="A5773" t="str">
        <f t="shared" si="90"/>
        <v>Derby, Connecticut, United States</v>
      </c>
      <c r="B5773" t="s">
        <v>1602</v>
      </c>
      <c r="C5773" t="s">
        <v>1602</v>
      </c>
      <c r="D5773">
        <v>41.326500000000003</v>
      </c>
      <c r="E5773">
        <v>-73.083299999999994</v>
      </c>
      <c r="F5773" t="s">
        <v>530</v>
      </c>
      <c r="G5773" t="s">
        <v>531</v>
      </c>
      <c r="H5773" t="s">
        <v>532</v>
      </c>
      <c r="I5773" t="s">
        <v>2109</v>
      </c>
      <c r="K5773">
        <v>12339</v>
      </c>
      <c r="L5773">
        <v>1840004847</v>
      </c>
    </row>
    <row r="5774" spans="1:12" x14ac:dyDescent="0.45">
      <c r="A5774" t="str">
        <f t="shared" si="90"/>
        <v>Derecske, Hajdú-Bihar, Hungary</v>
      </c>
      <c r="B5774" t="s">
        <v>8291</v>
      </c>
      <c r="C5774" t="s">
        <v>8291</v>
      </c>
      <c r="D5774">
        <v>47.353700000000003</v>
      </c>
      <c r="E5774">
        <v>21.5718</v>
      </c>
      <c r="F5774" t="s">
        <v>641</v>
      </c>
      <c r="G5774" t="s">
        <v>642</v>
      </c>
      <c r="H5774" t="s">
        <v>643</v>
      </c>
      <c r="I5774" t="s">
        <v>3282</v>
      </c>
      <c r="J5774" t="s">
        <v>366</v>
      </c>
      <c r="K5774">
        <v>8403</v>
      </c>
      <c r="L5774">
        <v>1348758778</v>
      </c>
    </row>
    <row r="5775" spans="1:12" x14ac:dyDescent="0.45">
      <c r="A5775" t="str">
        <f t="shared" si="90"/>
        <v>DeRidder, Louisiana, United States</v>
      </c>
      <c r="B5775" t="s">
        <v>8292</v>
      </c>
      <c r="C5775" t="s">
        <v>8292</v>
      </c>
      <c r="D5775">
        <v>30.846699999999998</v>
      </c>
      <c r="E5775">
        <v>-93.293099999999995</v>
      </c>
      <c r="F5775" t="s">
        <v>530</v>
      </c>
      <c r="G5775" t="s">
        <v>531</v>
      </c>
      <c r="H5775" t="s">
        <v>532</v>
      </c>
      <c r="I5775" t="s">
        <v>533</v>
      </c>
      <c r="K5775">
        <v>13354</v>
      </c>
      <c r="L5775">
        <v>1840015013</v>
      </c>
    </row>
    <row r="5776" spans="1:12" x14ac:dyDescent="0.45">
      <c r="A5776" t="str">
        <f t="shared" si="90"/>
        <v>Derik, Mardin, Turkey</v>
      </c>
      <c r="B5776" t="s">
        <v>8293</v>
      </c>
      <c r="C5776" t="s">
        <v>8293</v>
      </c>
      <c r="D5776">
        <v>37.364400000000003</v>
      </c>
      <c r="E5776">
        <v>40.268900000000002</v>
      </c>
      <c r="F5776" t="s">
        <v>806</v>
      </c>
      <c r="G5776" t="s">
        <v>807</v>
      </c>
      <c r="H5776" t="s">
        <v>808</v>
      </c>
      <c r="I5776" t="s">
        <v>8294</v>
      </c>
      <c r="J5776" t="s">
        <v>366</v>
      </c>
      <c r="K5776">
        <v>61830</v>
      </c>
      <c r="L5776">
        <v>1792566919</v>
      </c>
    </row>
    <row r="5777" spans="1:12" x14ac:dyDescent="0.45">
      <c r="A5777" t="str">
        <f t="shared" si="90"/>
        <v>Derne, North Rhine-Westphalia, Germany</v>
      </c>
      <c r="B5777" t="s">
        <v>8295</v>
      </c>
      <c r="C5777" t="s">
        <v>8295</v>
      </c>
      <c r="D5777">
        <v>51.666699999999999</v>
      </c>
      <c r="E5777">
        <v>7.6166999999999998</v>
      </c>
      <c r="F5777" t="s">
        <v>441</v>
      </c>
      <c r="G5777" t="s">
        <v>442</v>
      </c>
      <c r="H5777" t="s">
        <v>443</v>
      </c>
      <c r="I5777" t="s">
        <v>444</v>
      </c>
      <c r="K5777">
        <v>29662</v>
      </c>
      <c r="L5777">
        <v>1276021883</v>
      </c>
    </row>
    <row r="5778" spans="1:12" x14ac:dyDescent="0.45">
      <c r="A5778" t="str">
        <f t="shared" si="90"/>
        <v>Derry, Derry and Strabane, United Kingdom</v>
      </c>
      <c r="B5778" t="s">
        <v>8296</v>
      </c>
      <c r="C5778" t="s">
        <v>8296</v>
      </c>
      <c r="D5778">
        <v>55.000399999999999</v>
      </c>
      <c r="E5778">
        <v>-7.3333000000000004</v>
      </c>
      <c r="F5778" t="s">
        <v>536</v>
      </c>
      <c r="G5778" t="s">
        <v>537</v>
      </c>
      <c r="H5778" t="s">
        <v>538</v>
      </c>
      <c r="I5778" t="s">
        <v>8297</v>
      </c>
      <c r="K5778">
        <v>83652</v>
      </c>
      <c r="L5778">
        <v>1826603241</v>
      </c>
    </row>
    <row r="5779" spans="1:12" x14ac:dyDescent="0.45">
      <c r="A5779" t="str">
        <f t="shared" si="90"/>
        <v>Derry, New Hampshire, United States</v>
      </c>
      <c r="B5779" t="s">
        <v>8296</v>
      </c>
      <c r="C5779" t="s">
        <v>8296</v>
      </c>
      <c r="D5779">
        <v>42.888800000000003</v>
      </c>
      <c r="E5779">
        <v>-71.2804</v>
      </c>
      <c r="F5779" t="s">
        <v>530</v>
      </c>
      <c r="G5779" t="s">
        <v>531</v>
      </c>
      <c r="H5779" t="s">
        <v>532</v>
      </c>
      <c r="I5779" t="s">
        <v>1728</v>
      </c>
      <c r="K5779">
        <v>33515</v>
      </c>
      <c r="L5779">
        <v>1840054793</v>
      </c>
    </row>
    <row r="5780" spans="1:12" x14ac:dyDescent="0.45">
      <c r="A5780" t="str">
        <f t="shared" si="90"/>
        <v>Derry Township, Pennsylvania, United States</v>
      </c>
      <c r="B5780" t="s">
        <v>8298</v>
      </c>
      <c r="C5780" t="s">
        <v>8298</v>
      </c>
      <c r="D5780">
        <v>40.270899999999997</v>
      </c>
      <c r="E5780">
        <v>-76.656099999999995</v>
      </c>
      <c r="F5780" t="s">
        <v>530</v>
      </c>
      <c r="G5780" t="s">
        <v>531</v>
      </c>
      <c r="H5780" t="s">
        <v>532</v>
      </c>
      <c r="I5780" t="s">
        <v>620</v>
      </c>
      <c r="K5780">
        <v>25036</v>
      </c>
      <c r="L5780">
        <v>1840152635</v>
      </c>
    </row>
    <row r="5781" spans="1:12" x14ac:dyDescent="0.45">
      <c r="A5781" t="str">
        <f t="shared" si="90"/>
        <v>Derry Township, Pennsylvania, United States</v>
      </c>
      <c r="B5781" t="s">
        <v>8298</v>
      </c>
      <c r="C5781" t="s">
        <v>8298</v>
      </c>
      <c r="D5781">
        <v>40.633000000000003</v>
      </c>
      <c r="E5781">
        <v>-77.536699999999996</v>
      </c>
      <c r="F5781" t="s">
        <v>530</v>
      </c>
      <c r="G5781" t="s">
        <v>531</v>
      </c>
      <c r="H5781" t="s">
        <v>532</v>
      </c>
      <c r="I5781" t="s">
        <v>620</v>
      </c>
      <c r="K5781">
        <v>7314</v>
      </c>
      <c r="L5781">
        <v>1840146278</v>
      </c>
    </row>
    <row r="5782" spans="1:12" x14ac:dyDescent="0.45">
      <c r="A5782" t="str">
        <f t="shared" si="90"/>
        <v>Derventa, Srpska, Republika, Bosnia And Herzegovina</v>
      </c>
      <c r="B5782" t="s">
        <v>8299</v>
      </c>
      <c r="C5782" t="s">
        <v>8299</v>
      </c>
      <c r="D5782">
        <v>44.98</v>
      </c>
      <c r="E5782">
        <v>17.91</v>
      </c>
      <c r="F5782" t="s">
        <v>3488</v>
      </c>
      <c r="G5782" t="s">
        <v>3489</v>
      </c>
      <c r="H5782" t="s">
        <v>3490</v>
      </c>
      <c r="I5782" t="s">
        <v>3491</v>
      </c>
      <c r="J5782" t="s">
        <v>366</v>
      </c>
      <c r="K5782">
        <v>12680</v>
      </c>
      <c r="L5782">
        <v>1070137362</v>
      </c>
    </row>
    <row r="5783" spans="1:12" x14ac:dyDescent="0.45">
      <c r="A5783" t="str">
        <f t="shared" si="90"/>
        <v>Derzhavīnsk, Aqmola, Kazakhstan</v>
      </c>
      <c r="B5783" t="s">
        <v>8300</v>
      </c>
      <c r="C5783" t="s">
        <v>8301</v>
      </c>
      <c r="D5783">
        <v>51.1021</v>
      </c>
      <c r="E5783">
        <v>66.307500000000005</v>
      </c>
      <c r="F5783" t="s">
        <v>1182</v>
      </c>
      <c r="G5783" t="s">
        <v>1183</v>
      </c>
      <c r="H5783" t="s">
        <v>1184</v>
      </c>
      <c r="I5783" t="s">
        <v>2212</v>
      </c>
      <c r="K5783">
        <v>15848</v>
      </c>
      <c r="L5783">
        <v>1398070336</v>
      </c>
    </row>
    <row r="5784" spans="1:12" x14ac:dyDescent="0.45">
      <c r="A5784" t="str">
        <f t="shared" si="90"/>
        <v>Des Moines, Iowa, United States</v>
      </c>
      <c r="B5784" t="s">
        <v>8302</v>
      </c>
      <c r="C5784" t="s">
        <v>8302</v>
      </c>
      <c r="D5784">
        <v>41.572499999999998</v>
      </c>
      <c r="E5784">
        <v>-93.610500000000002</v>
      </c>
      <c r="F5784" t="s">
        <v>530</v>
      </c>
      <c r="G5784" t="s">
        <v>531</v>
      </c>
      <c r="H5784" t="s">
        <v>532</v>
      </c>
      <c r="I5784" t="s">
        <v>1552</v>
      </c>
      <c r="J5784" t="s">
        <v>378</v>
      </c>
      <c r="K5784">
        <v>473957</v>
      </c>
      <c r="L5784">
        <v>1840007069</v>
      </c>
    </row>
    <row r="5785" spans="1:12" x14ac:dyDescent="0.45">
      <c r="A5785" t="str">
        <f t="shared" si="90"/>
        <v>Des Moines, Washington, United States</v>
      </c>
      <c r="B5785" t="s">
        <v>8302</v>
      </c>
      <c r="C5785" t="s">
        <v>8302</v>
      </c>
      <c r="D5785">
        <v>47.391500000000001</v>
      </c>
      <c r="E5785">
        <v>-122.31570000000001</v>
      </c>
      <c r="F5785" t="s">
        <v>530</v>
      </c>
      <c r="G5785" t="s">
        <v>531</v>
      </c>
      <c r="H5785" t="s">
        <v>532</v>
      </c>
      <c r="I5785" t="s">
        <v>585</v>
      </c>
      <c r="K5785">
        <v>32348</v>
      </c>
      <c r="L5785">
        <v>1840018426</v>
      </c>
    </row>
    <row r="5786" spans="1:12" x14ac:dyDescent="0.45">
      <c r="A5786" t="str">
        <f t="shared" si="90"/>
        <v>Des Peres, Missouri, United States</v>
      </c>
      <c r="B5786" t="s">
        <v>8303</v>
      </c>
      <c r="C5786" t="s">
        <v>8303</v>
      </c>
      <c r="D5786">
        <v>38.597299999999997</v>
      </c>
      <c r="E5786">
        <v>-90.447999999999993</v>
      </c>
      <c r="F5786" t="s">
        <v>530</v>
      </c>
      <c r="G5786" t="s">
        <v>531</v>
      </c>
      <c r="H5786" t="s">
        <v>532</v>
      </c>
      <c r="I5786" t="s">
        <v>884</v>
      </c>
      <c r="K5786">
        <v>8697</v>
      </c>
      <c r="L5786">
        <v>1840007456</v>
      </c>
    </row>
    <row r="5787" spans="1:12" x14ac:dyDescent="0.45">
      <c r="A5787" t="str">
        <f t="shared" si="90"/>
        <v>Des Plaines, Illinois, United States</v>
      </c>
      <c r="B5787" t="s">
        <v>8304</v>
      </c>
      <c r="C5787" t="s">
        <v>8304</v>
      </c>
      <c r="D5787">
        <v>42.034500000000001</v>
      </c>
      <c r="E5787">
        <v>-87.900899999999993</v>
      </c>
      <c r="F5787" t="s">
        <v>530</v>
      </c>
      <c r="G5787" t="s">
        <v>531</v>
      </c>
      <c r="H5787" t="s">
        <v>532</v>
      </c>
      <c r="I5787" t="s">
        <v>824</v>
      </c>
      <c r="K5787">
        <v>58899</v>
      </c>
      <c r="L5787">
        <v>1840007032</v>
      </c>
    </row>
    <row r="5788" spans="1:12" x14ac:dyDescent="0.45">
      <c r="A5788" t="str">
        <f t="shared" si="90"/>
        <v>Desaguadero, Puno, Peru</v>
      </c>
      <c r="B5788" t="s">
        <v>8305</v>
      </c>
      <c r="C5788" t="s">
        <v>8305</v>
      </c>
      <c r="D5788">
        <v>-16.5684</v>
      </c>
      <c r="E5788">
        <v>-69.042100000000005</v>
      </c>
      <c r="F5788" t="s">
        <v>509</v>
      </c>
      <c r="G5788" t="s">
        <v>510</v>
      </c>
      <c r="H5788" t="s">
        <v>511</v>
      </c>
      <c r="I5788" t="s">
        <v>2825</v>
      </c>
      <c r="K5788">
        <v>5329</v>
      </c>
      <c r="L5788">
        <v>1604523021</v>
      </c>
    </row>
    <row r="5789" spans="1:12" x14ac:dyDescent="0.45">
      <c r="A5789" t="str">
        <f t="shared" si="90"/>
        <v>Desborough, Northamptonshire, United Kingdom</v>
      </c>
      <c r="B5789" t="s">
        <v>8306</v>
      </c>
      <c r="C5789" t="s">
        <v>8306</v>
      </c>
      <c r="D5789">
        <v>52.439799999999998</v>
      </c>
      <c r="E5789">
        <v>-0.81720000000000004</v>
      </c>
      <c r="F5789" t="s">
        <v>536</v>
      </c>
      <c r="G5789" t="s">
        <v>537</v>
      </c>
      <c r="H5789" t="s">
        <v>538</v>
      </c>
      <c r="I5789" t="s">
        <v>5106</v>
      </c>
      <c r="K5789">
        <v>10697</v>
      </c>
      <c r="L5789">
        <v>1826690378</v>
      </c>
    </row>
    <row r="5790" spans="1:12" x14ac:dyDescent="0.45">
      <c r="A5790" t="str">
        <f t="shared" si="90"/>
        <v>Descalvado, São Paulo, Brazil</v>
      </c>
      <c r="B5790" t="s">
        <v>8307</v>
      </c>
      <c r="C5790" t="s">
        <v>8307</v>
      </c>
      <c r="D5790">
        <v>-21.9039</v>
      </c>
      <c r="E5790">
        <v>-47.618899999999996</v>
      </c>
      <c r="F5790" t="s">
        <v>491</v>
      </c>
      <c r="G5790" t="s">
        <v>492</v>
      </c>
      <c r="H5790" t="s">
        <v>493</v>
      </c>
      <c r="I5790" t="s">
        <v>801</v>
      </c>
      <c r="K5790">
        <v>32980</v>
      </c>
      <c r="L5790">
        <v>1076021755</v>
      </c>
    </row>
    <row r="5791" spans="1:12" x14ac:dyDescent="0.45">
      <c r="A5791" t="str">
        <f t="shared" si="90"/>
        <v>Deschutes River Woods, Oregon, United States</v>
      </c>
      <c r="B5791" t="s">
        <v>8308</v>
      </c>
      <c r="C5791" t="s">
        <v>8308</v>
      </c>
      <c r="D5791">
        <v>43.988700000000001</v>
      </c>
      <c r="E5791">
        <v>-121.3608</v>
      </c>
      <c r="F5791" t="s">
        <v>530</v>
      </c>
      <c r="G5791" t="s">
        <v>531</v>
      </c>
      <c r="H5791" t="s">
        <v>532</v>
      </c>
      <c r="I5791" t="s">
        <v>1426</v>
      </c>
      <c r="K5791">
        <v>5775</v>
      </c>
      <c r="L5791">
        <v>1840034826</v>
      </c>
    </row>
    <row r="5792" spans="1:12" x14ac:dyDescent="0.45">
      <c r="A5792" t="str">
        <f t="shared" si="90"/>
        <v>Desē, Āmara, Ethiopia</v>
      </c>
      <c r="B5792" t="s">
        <v>8309</v>
      </c>
      <c r="C5792" t="s">
        <v>8310</v>
      </c>
      <c r="D5792">
        <v>11.1333</v>
      </c>
      <c r="E5792">
        <v>39.633299999999998</v>
      </c>
      <c r="F5792" t="s">
        <v>819</v>
      </c>
      <c r="G5792" t="s">
        <v>820</v>
      </c>
      <c r="H5792" t="s">
        <v>821</v>
      </c>
      <c r="I5792" t="s">
        <v>842</v>
      </c>
      <c r="K5792">
        <v>187900</v>
      </c>
      <c r="L5792">
        <v>1231359719</v>
      </c>
    </row>
    <row r="5793" spans="1:12" x14ac:dyDescent="0.45">
      <c r="A5793" t="str">
        <f t="shared" si="90"/>
        <v>Desert Hot Springs, California, United States</v>
      </c>
      <c r="B5793" t="s">
        <v>8311</v>
      </c>
      <c r="C5793" t="s">
        <v>8311</v>
      </c>
      <c r="D5793">
        <v>33.955100000000002</v>
      </c>
      <c r="E5793">
        <v>-116.54300000000001</v>
      </c>
      <c r="F5793" t="s">
        <v>530</v>
      </c>
      <c r="G5793" t="s">
        <v>531</v>
      </c>
      <c r="H5793" t="s">
        <v>532</v>
      </c>
      <c r="I5793" t="s">
        <v>754</v>
      </c>
      <c r="K5793">
        <v>43914</v>
      </c>
      <c r="L5793">
        <v>1840019306</v>
      </c>
    </row>
    <row r="5794" spans="1:12" x14ac:dyDescent="0.45">
      <c r="A5794" t="str">
        <f t="shared" si="90"/>
        <v>Desert Palms, California, United States</v>
      </c>
      <c r="B5794" t="s">
        <v>8312</v>
      </c>
      <c r="C5794" t="s">
        <v>8312</v>
      </c>
      <c r="D5794">
        <v>33.779000000000003</v>
      </c>
      <c r="E5794">
        <v>-116.29300000000001</v>
      </c>
      <c r="F5794" t="s">
        <v>530</v>
      </c>
      <c r="G5794" t="s">
        <v>531</v>
      </c>
      <c r="H5794" t="s">
        <v>532</v>
      </c>
      <c r="I5794" t="s">
        <v>754</v>
      </c>
      <c r="K5794">
        <v>6947</v>
      </c>
      <c r="L5794">
        <v>1840043016</v>
      </c>
    </row>
    <row r="5795" spans="1:12" x14ac:dyDescent="0.45">
      <c r="A5795" t="str">
        <f t="shared" si="90"/>
        <v>Desnogorsk, Smolenskaya Oblast’, Russia</v>
      </c>
      <c r="B5795" t="s">
        <v>8313</v>
      </c>
      <c r="C5795" t="s">
        <v>8313</v>
      </c>
      <c r="D5795">
        <v>54.153100000000002</v>
      </c>
      <c r="E5795">
        <v>33.290300000000002</v>
      </c>
      <c r="F5795" t="s">
        <v>504</v>
      </c>
      <c r="G5795" t="s">
        <v>505</v>
      </c>
      <c r="H5795" t="s">
        <v>506</v>
      </c>
      <c r="I5795" t="s">
        <v>8257</v>
      </c>
      <c r="K5795">
        <v>27771</v>
      </c>
      <c r="L5795">
        <v>1643598979</v>
      </c>
    </row>
    <row r="5796" spans="1:12" x14ac:dyDescent="0.45">
      <c r="A5796" t="str">
        <f t="shared" si="90"/>
        <v>DeSoto, Texas, United States</v>
      </c>
      <c r="B5796" t="s">
        <v>8314</v>
      </c>
      <c r="C5796" t="s">
        <v>8314</v>
      </c>
      <c r="D5796">
        <v>32.599200000000003</v>
      </c>
      <c r="E5796">
        <v>-96.863299999999995</v>
      </c>
      <c r="F5796" t="s">
        <v>530</v>
      </c>
      <c r="G5796" t="s">
        <v>531</v>
      </c>
      <c r="H5796" t="s">
        <v>532</v>
      </c>
      <c r="I5796" t="s">
        <v>610</v>
      </c>
      <c r="K5796">
        <v>52988</v>
      </c>
      <c r="L5796">
        <v>1840019441</v>
      </c>
    </row>
    <row r="5797" spans="1:12" x14ac:dyDescent="0.45">
      <c r="A5797" t="str">
        <f t="shared" si="90"/>
        <v>Despotovac, Despotovac, Serbia</v>
      </c>
      <c r="B5797" t="s">
        <v>8315</v>
      </c>
      <c r="C5797" t="s">
        <v>8315</v>
      </c>
      <c r="D5797">
        <v>44.083300000000001</v>
      </c>
      <c r="E5797">
        <v>21.433299999999999</v>
      </c>
      <c r="F5797" t="s">
        <v>795</v>
      </c>
      <c r="G5797" t="s">
        <v>796</v>
      </c>
      <c r="H5797" t="s">
        <v>797</v>
      </c>
      <c r="I5797" t="s">
        <v>8315</v>
      </c>
      <c r="J5797" t="s">
        <v>378</v>
      </c>
      <c r="L5797">
        <v>1688388893</v>
      </c>
    </row>
    <row r="5798" spans="1:12" x14ac:dyDescent="0.45">
      <c r="A5798" t="str">
        <f t="shared" si="90"/>
        <v>Dessau-Roßlau, Saxony-Anhalt, Germany</v>
      </c>
      <c r="B5798" t="s">
        <v>8316</v>
      </c>
      <c r="C5798" t="s">
        <v>8317</v>
      </c>
      <c r="D5798">
        <v>51.833300000000001</v>
      </c>
      <c r="E5798">
        <v>12.2333</v>
      </c>
      <c r="F5798" t="s">
        <v>441</v>
      </c>
      <c r="G5798" t="s">
        <v>442</v>
      </c>
      <c r="H5798" t="s">
        <v>443</v>
      </c>
      <c r="I5798" t="s">
        <v>1614</v>
      </c>
      <c r="J5798" t="s">
        <v>366</v>
      </c>
      <c r="K5798">
        <v>81237</v>
      </c>
      <c r="L5798">
        <v>1276983641</v>
      </c>
    </row>
    <row r="5799" spans="1:12" x14ac:dyDescent="0.45">
      <c r="A5799" t="str">
        <f t="shared" si="90"/>
        <v>Destin, Florida, United States</v>
      </c>
      <c r="B5799" t="s">
        <v>8318</v>
      </c>
      <c r="C5799" t="s">
        <v>8318</v>
      </c>
      <c r="D5799">
        <v>30.395</v>
      </c>
      <c r="E5799">
        <v>-86.470100000000002</v>
      </c>
      <c r="F5799" t="s">
        <v>530</v>
      </c>
      <c r="G5799" t="s">
        <v>531</v>
      </c>
      <c r="H5799" t="s">
        <v>532</v>
      </c>
      <c r="I5799" t="s">
        <v>1378</v>
      </c>
      <c r="K5799">
        <v>14247</v>
      </c>
      <c r="L5799">
        <v>1840015008</v>
      </c>
    </row>
    <row r="5800" spans="1:12" x14ac:dyDescent="0.45">
      <c r="A5800" t="str">
        <f t="shared" si="90"/>
        <v>Destrehan, Louisiana, United States</v>
      </c>
      <c r="B5800" t="s">
        <v>8319</v>
      </c>
      <c r="C5800" t="s">
        <v>8319</v>
      </c>
      <c r="D5800">
        <v>29.962700000000002</v>
      </c>
      <c r="E5800">
        <v>-90.367599999999996</v>
      </c>
      <c r="F5800" t="s">
        <v>530</v>
      </c>
      <c r="G5800" t="s">
        <v>531</v>
      </c>
      <c r="H5800" t="s">
        <v>532</v>
      </c>
      <c r="I5800" t="s">
        <v>533</v>
      </c>
      <c r="K5800">
        <v>10933</v>
      </c>
      <c r="L5800">
        <v>1840013110</v>
      </c>
    </row>
    <row r="5801" spans="1:12" x14ac:dyDescent="0.45">
      <c r="A5801" t="str">
        <f t="shared" si="90"/>
        <v>Destrnik, Destrnik, Slovenia</v>
      </c>
      <c r="B5801" t="s">
        <v>8320</v>
      </c>
      <c r="C5801" t="s">
        <v>8320</v>
      </c>
      <c r="D5801">
        <v>46.500599999999999</v>
      </c>
      <c r="E5801">
        <v>15.875</v>
      </c>
      <c r="F5801" t="s">
        <v>1111</v>
      </c>
      <c r="G5801" t="s">
        <v>1112</v>
      </c>
      <c r="H5801" t="s">
        <v>1113</v>
      </c>
      <c r="I5801" t="s">
        <v>8320</v>
      </c>
      <c r="J5801" t="s">
        <v>378</v>
      </c>
      <c r="L5801">
        <v>1705579309</v>
      </c>
    </row>
    <row r="5802" spans="1:12" x14ac:dyDescent="0.45">
      <c r="A5802" t="str">
        <f t="shared" si="90"/>
        <v>Det Udom, Ubon Ratchathani, Thailand</v>
      </c>
      <c r="B5802" t="s">
        <v>8321</v>
      </c>
      <c r="C5802" t="s">
        <v>8321</v>
      </c>
      <c r="D5802">
        <v>14.906000000000001</v>
      </c>
      <c r="E5802">
        <v>105.0784</v>
      </c>
      <c r="F5802" t="s">
        <v>1864</v>
      </c>
      <c r="G5802" t="s">
        <v>1865</v>
      </c>
      <c r="H5802" t="s">
        <v>1866</v>
      </c>
      <c r="I5802" t="s">
        <v>8322</v>
      </c>
      <c r="J5802" t="s">
        <v>366</v>
      </c>
      <c r="K5802">
        <v>14264</v>
      </c>
      <c r="L5802">
        <v>1764920064</v>
      </c>
    </row>
    <row r="5803" spans="1:12" x14ac:dyDescent="0.45">
      <c r="A5803" t="str">
        <f t="shared" si="90"/>
        <v>Deta, Timiş, Romania</v>
      </c>
      <c r="B5803" t="s">
        <v>8323</v>
      </c>
      <c r="C5803" t="s">
        <v>8323</v>
      </c>
      <c r="D5803">
        <v>45.4</v>
      </c>
      <c r="E5803">
        <v>21.22</v>
      </c>
      <c r="F5803" t="s">
        <v>665</v>
      </c>
      <c r="G5803" t="s">
        <v>666</v>
      </c>
      <c r="H5803" t="s">
        <v>667</v>
      </c>
      <c r="I5803" t="s">
        <v>5740</v>
      </c>
      <c r="K5803">
        <v>6260</v>
      </c>
      <c r="L5803">
        <v>1642851742</v>
      </c>
    </row>
    <row r="5804" spans="1:12" x14ac:dyDescent="0.45">
      <c r="A5804" t="str">
        <f t="shared" si="90"/>
        <v>Detmold, North Rhine-Westphalia, Germany</v>
      </c>
      <c r="B5804" t="s">
        <v>8324</v>
      </c>
      <c r="C5804" t="s">
        <v>8324</v>
      </c>
      <c r="D5804">
        <v>51.937800000000003</v>
      </c>
      <c r="E5804">
        <v>8.8833000000000002</v>
      </c>
      <c r="F5804" t="s">
        <v>441</v>
      </c>
      <c r="G5804" t="s">
        <v>442</v>
      </c>
      <c r="H5804" t="s">
        <v>443</v>
      </c>
      <c r="I5804" t="s">
        <v>444</v>
      </c>
      <c r="J5804" t="s">
        <v>366</v>
      </c>
      <c r="K5804">
        <v>74388</v>
      </c>
      <c r="L5804">
        <v>1276802316</v>
      </c>
    </row>
    <row r="5805" spans="1:12" x14ac:dyDescent="0.45">
      <c r="A5805" t="str">
        <f t="shared" si="90"/>
        <v>Detroit, Michigan, United States</v>
      </c>
      <c r="B5805" t="s">
        <v>8325</v>
      </c>
      <c r="C5805" t="s">
        <v>8325</v>
      </c>
      <c r="D5805">
        <v>42.383400000000002</v>
      </c>
      <c r="E5805">
        <v>-83.102400000000003</v>
      </c>
      <c r="F5805" t="s">
        <v>530</v>
      </c>
      <c r="G5805" t="s">
        <v>531</v>
      </c>
      <c r="H5805" t="s">
        <v>532</v>
      </c>
      <c r="I5805" t="s">
        <v>868</v>
      </c>
      <c r="K5805">
        <v>3506126</v>
      </c>
      <c r="L5805">
        <v>1840003971</v>
      </c>
    </row>
    <row r="5806" spans="1:12" x14ac:dyDescent="0.45">
      <c r="A5806" t="str">
        <f t="shared" si="90"/>
        <v>Detroit Lakes, Minnesota, United States</v>
      </c>
      <c r="B5806" t="s">
        <v>8326</v>
      </c>
      <c r="C5806" t="s">
        <v>8326</v>
      </c>
      <c r="D5806">
        <v>46.805999999999997</v>
      </c>
      <c r="E5806">
        <v>-95.844899999999996</v>
      </c>
      <c r="F5806" t="s">
        <v>530</v>
      </c>
      <c r="G5806" t="s">
        <v>531</v>
      </c>
      <c r="H5806" t="s">
        <v>532</v>
      </c>
      <c r="I5806" t="s">
        <v>1433</v>
      </c>
      <c r="K5806">
        <v>8642</v>
      </c>
      <c r="L5806">
        <v>1840006632</v>
      </c>
    </row>
    <row r="5807" spans="1:12" x14ac:dyDescent="0.45">
      <c r="A5807" t="str">
        <f t="shared" si="90"/>
        <v>Dettelbach, Bavaria, Germany</v>
      </c>
      <c r="B5807" t="s">
        <v>8327</v>
      </c>
      <c r="C5807" t="s">
        <v>8327</v>
      </c>
      <c r="D5807">
        <v>49.801699999999997</v>
      </c>
      <c r="E5807">
        <v>10.161799999999999</v>
      </c>
      <c r="F5807" t="s">
        <v>441</v>
      </c>
      <c r="G5807" t="s">
        <v>442</v>
      </c>
      <c r="H5807" t="s">
        <v>443</v>
      </c>
      <c r="I5807" t="s">
        <v>567</v>
      </c>
      <c r="K5807">
        <v>7240</v>
      </c>
      <c r="L5807">
        <v>1276055883</v>
      </c>
    </row>
    <row r="5808" spans="1:12" x14ac:dyDescent="0.45">
      <c r="A5808" t="str">
        <f t="shared" si="90"/>
        <v>Detva, Banskobystrický, Slovakia</v>
      </c>
      <c r="B5808" t="s">
        <v>8328</v>
      </c>
      <c r="C5808" t="s">
        <v>8328</v>
      </c>
      <c r="D5808">
        <v>48.557200000000002</v>
      </c>
      <c r="E5808">
        <v>19.4208</v>
      </c>
      <c r="F5808" t="s">
        <v>3518</v>
      </c>
      <c r="G5808" t="s">
        <v>3519</v>
      </c>
      <c r="H5808" t="s">
        <v>3520</v>
      </c>
      <c r="I5808" t="s">
        <v>3530</v>
      </c>
      <c r="J5808" t="s">
        <v>366</v>
      </c>
      <c r="K5808">
        <v>14751</v>
      </c>
      <c r="L5808">
        <v>1703135182</v>
      </c>
    </row>
    <row r="5809" spans="1:12" x14ac:dyDescent="0.45">
      <c r="A5809" t="str">
        <f t="shared" si="90"/>
        <v>Deuil-la-Barre, Île-de-France, France</v>
      </c>
      <c r="B5809" t="s">
        <v>8329</v>
      </c>
      <c r="C5809" t="s">
        <v>8329</v>
      </c>
      <c r="D5809">
        <v>48.976700000000001</v>
      </c>
      <c r="E5809">
        <v>2.3271999999999999</v>
      </c>
      <c r="F5809" t="s">
        <v>526</v>
      </c>
      <c r="G5809" t="s">
        <v>527</v>
      </c>
      <c r="H5809" t="s">
        <v>528</v>
      </c>
      <c r="I5809" t="s">
        <v>732</v>
      </c>
      <c r="K5809">
        <v>22306</v>
      </c>
      <c r="L5809">
        <v>1250595652</v>
      </c>
    </row>
    <row r="5810" spans="1:12" x14ac:dyDescent="0.45">
      <c r="A5810" t="str">
        <f t="shared" si="90"/>
        <v>Deutschlandsberg, Steiermark, Austria</v>
      </c>
      <c r="B5810" t="s">
        <v>8330</v>
      </c>
      <c r="C5810" t="s">
        <v>8330</v>
      </c>
      <c r="D5810">
        <v>46.816099999999999</v>
      </c>
      <c r="E5810">
        <v>15.215</v>
      </c>
      <c r="F5810" t="s">
        <v>1889</v>
      </c>
      <c r="G5810" t="s">
        <v>1890</v>
      </c>
      <c r="H5810" t="s">
        <v>1891</v>
      </c>
      <c r="I5810" t="s">
        <v>5389</v>
      </c>
      <c r="J5810" t="s">
        <v>366</v>
      </c>
      <c r="K5810">
        <v>11604</v>
      </c>
      <c r="L5810">
        <v>1040677286</v>
      </c>
    </row>
    <row r="5811" spans="1:12" x14ac:dyDescent="0.45">
      <c r="A5811" t="str">
        <f t="shared" si="90"/>
        <v>Deutsch-Wagram, Niederösterreich, Austria</v>
      </c>
      <c r="B5811" t="s">
        <v>8331</v>
      </c>
      <c r="C5811" t="s">
        <v>8331</v>
      </c>
      <c r="D5811">
        <v>48.299399999999999</v>
      </c>
      <c r="E5811">
        <v>16.564399999999999</v>
      </c>
      <c r="F5811" t="s">
        <v>1889</v>
      </c>
      <c r="G5811" t="s">
        <v>1890</v>
      </c>
      <c r="H5811" t="s">
        <v>1891</v>
      </c>
      <c r="I5811" t="s">
        <v>1892</v>
      </c>
      <c r="K5811">
        <v>8651</v>
      </c>
      <c r="L5811">
        <v>1040363748</v>
      </c>
    </row>
    <row r="5812" spans="1:12" x14ac:dyDescent="0.45">
      <c r="A5812" t="str">
        <f t="shared" si="90"/>
        <v>Deux-Montagnes, Quebec, Canada</v>
      </c>
      <c r="B5812" t="s">
        <v>8332</v>
      </c>
      <c r="C5812" t="s">
        <v>8332</v>
      </c>
      <c r="D5812">
        <v>45.533299999999997</v>
      </c>
      <c r="E5812">
        <v>-73.883300000000006</v>
      </c>
      <c r="F5812" t="s">
        <v>541</v>
      </c>
      <c r="G5812" t="s">
        <v>542</v>
      </c>
      <c r="H5812" t="s">
        <v>543</v>
      </c>
      <c r="I5812" t="s">
        <v>756</v>
      </c>
      <c r="K5812">
        <v>17553</v>
      </c>
      <c r="L5812">
        <v>1124980214</v>
      </c>
    </row>
    <row r="5813" spans="1:12" x14ac:dyDescent="0.45">
      <c r="A5813" t="str">
        <f t="shared" si="90"/>
        <v>Deva, Hunedoara, Romania</v>
      </c>
      <c r="B5813" t="s">
        <v>8333</v>
      </c>
      <c r="C5813" t="s">
        <v>8333</v>
      </c>
      <c r="D5813">
        <v>45.871899999999997</v>
      </c>
      <c r="E5813">
        <v>22.9117</v>
      </c>
      <c r="F5813" t="s">
        <v>665</v>
      </c>
      <c r="G5813" t="s">
        <v>666</v>
      </c>
      <c r="H5813" t="s">
        <v>667</v>
      </c>
      <c r="I5813" t="s">
        <v>5887</v>
      </c>
      <c r="K5813">
        <v>61123</v>
      </c>
      <c r="L5813">
        <v>1642728479</v>
      </c>
    </row>
    <row r="5814" spans="1:12" x14ac:dyDescent="0.45">
      <c r="A5814" t="str">
        <f t="shared" si="90"/>
        <v>Devarkonda, Telangana, India</v>
      </c>
      <c r="B5814" t="s">
        <v>8334</v>
      </c>
      <c r="C5814" t="s">
        <v>8334</v>
      </c>
      <c r="D5814">
        <v>16.7</v>
      </c>
      <c r="E5814">
        <v>78.933300000000003</v>
      </c>
      <c r="F5814" t="s">
        <v>626</v>
      </c>
      <c r="G5814" t="s">
        <v>627</v>
      </c>
      <c r="H5814" t="s">
        <v>628</v>
      </c>
      <c r="I5814" t="s">
        <v>853</v>
      </c>
      <c r="K5814">
        <v>29731</v>
      </c>
      <c r="L5814">
        <v>1356060197</v>
      </c>
    </row>
    <row r="5815" spans="1:12" x14ac:dyDescent="0.45">
      <c r="A5815" t="str">
        <f t="shared" si="90"/>
        <v>Dévaványa, Békés, Hungary</v>
      </c>
      <c r="B5815" t="s">
        <v>8335</v>
      </c>
      <c r="C5815" t="s">
        <v>8336</v>
      </c>
      <c r="D5815">
        <v>47.03</v>
      </c>
      <c r="E5815">
        <v>20.9589</v>
      </c>
      <c r="F5815" t="s">
        <v>641</v>
      </c>
      <c r="G5815" t="s">
        <v>642</v>
      </c>
      <c r="H5815" t="s">
        <v>643</v>
      </c>
      <c r="I5815" t="s">
        <v>3782</v>
      </c>
      <c r="K5815">
        <v>7363</v>
      </c>
      <c r="L5815">
        <v>1348309074</v>
      </c>
    </row>
    <row r="5816" spans="1:12" x14ac:dyDescent="0.45">
      <c r="A5816" t="str">
        <f t="shared" si="90"/>
        <v>Dəvəçi, Şabran, Azerbaijan</v>
      </c>
      <c r="B5816" t="s">
        <v>8337</v>
      </c>
      <c r="C5816" t="s">
        <v>8338</v>
      </c>
      <c r="D5816">
        <v>41.2012</v>
      </c>
      <c r="E5816">
        <v>48.987099999999998</v>
      </c>
      <c r="F5816" t="s">
        <v>906</v>
      </c>
      <c r="G5816" t="s">
        <v>907</v>
      </c>
      <c r="H5816" t="s">
        <v>908</v>
      </c>
      <c r="I5816" t="s">
        <v>8339</v>
      </c>
      <c r="J5816" t="s">
        <v>378</v>
      </c>
      <c r="L5816">
        <v>1031053363</v>
      </c>
    </row>
    <row r="5817" spans="1:12" x14ac:dyDescent="0.45">
      <c r="A5817" t="str">
        <f t="shared" si="90"/>
        <v>Devils Lake, North Dakota, United States</v>
      </c>
      <c r="B5817" t="s">
        <v>8340</v>
      </c>
      <c r="C5817" t="s">
        <v>8340</v>
      </c>
      <c r="D5817">
        <v>48.113100000000003</v>
      </c>
      <c r="E5817">
        <v>-98.875</v>
      </c>
      <c r="F5817" t="s">
        <v>530</v>
      </c>
      <c r="G5817" t="s">
        <v>531</v>
      </c>
      <c r="H5817" t="s">
        <v>532</v>
      </c>
      <c r="I5817" t="s">
        <v>4615</v>
      </c>
      <c r="K5817">
        <v>7631</v>
      </c>
      <c r="L5817">
        <v>1840091411</v>
      </c>
    </row>
    <row r="5818" spans="1:12" x14ac:dyDescent="0.45">
      <c r="A5818" t="str">
        <f t="shared" si="90"/>
        <v>Devin, Smolyan, Bulgaria</v>
      </c>
      <c r="B5818" t="s">
        <v>8341</v>
      </c>
      <c r="C5818" t="s">
        <v>8341</v>
      </c>
      <c r="D5818">
        <v>41.7425</v>
      </c>
      <c r="E5818">
        <v>24.3992</v>
      </c>
      <c r="F5818" t="s">
        <v>1175</v>
      </c>
      <c r="G5818" t="s">
        <v>1176</v>
      </c>
      <c r="H5818" t="s">
        <v>1177</v>
      </c>
      <c r="I5818" t="s">
        <v>6778</v>
      </c>
      <c r="J5818" t="s">
        <v>366</v>
      </c>
      <c r="K5818">
        <v>6859</v>
      </c>
      <c r="L5818">
        <v>1100395981</v>
      </c>
    </row>
    <row r="5819" spans="1:12" x14ac:dyDescent="0.45">
      <c r="A5819" t="str">
        <f t="shared" si="90"/>
        <v>Devine, Texas, United States</v>
      </c>
      <c r="B5819" t="s">
        <v>8342</v>
      </c>
      <c r="C5819" t="s">
        <v>8342</v>
      </c>
      <c r="D5819">
        <v>29.145700000000001</v>
      </c>
      <c r="E5819">
        <v>-98.904899999999998</v>
      </c>
      <c r="F5819" t="s">
        <v>530</v>
      </c>
      <c r="G5819" t="s">
        <v>531</v>
      </c>
      <c r="H5819" t="s">
        <v>532</v>
      </c>
      <c r="I5819" t="s">
        <v>610</v>
      </c>
      <c r="K5819">
        <v>6436</v>
      </c>
      <c r="L5819">
        <v>1840019657</v>
      </c>
    </row>
    <row r="5820" spans="1:12" x14ac:dyDescent="0.45">
      <c r="A5820" t="str">
        <f t="shared" si="90"/>
        <v>Devizes, Wiltshire, United Kingdom</v>
      </c>
      <c r="B5820" t="s">
        <v>8343</v>
      </c>
      <c r="C5820" t="s">
        <v>8343</v>
      </c>
      <c r="D5820">
        <v>51.353000000000002</v>
      </c>
      <c r="E5820">
        <v>-1.994</v>
      </c>
      <c r="F5820" t="s">
        <v>536</v>
      </c>
      <c r="G5820" t="s">
        <v>537</v>
      </c>
      <c r="H5820" t="s">
        <v>538</v>
      </c>
      <c r="I5820" t="s">
        <v>1835</v>
      </c>
      <c r="K5820">
        <v>11715</v>
      </c>
      <c r="L5820">
        <v>1826715932</v>
      </c>
    </row>
    <row r="5821" spans="1:12" x14ac:dyDescent="0.45">
      <c r="A5821" t="str">
        <f t="shared" si="90"/>
        <v>Devnya, Varna, Bulgaria</v>
      </c>
      <c r="B5821" t="s">
        <v>8344</v>
      </c>
      <c r="C5821" t="s">
        <v>8344</v>
      </c>
      <c r="D5821">
        <v>43.218899999999998</v>
      </c>
      <c r="E5821">
        <v>27.560300000000002</v>
      </c>
      <c r="F5821" t="s">
        <v>1175</v>
      </c>
      <c r="G5821" t="s">
        <v>1176</v>
      </c>
      <c r="H5821" t="s">
        <v>1177</v>
      </c>
      <c r="I5821" t="s">
        <v>1178</v>
      </c>
      <c r="K5821">
        <v>9036</v>
      </c>
      <c r="L5821">
        <v>1100328780</v>
      </c>
    </row>
    <row r="5822" spans="1:12" x14ac:dyDescent="0.45">
      <c r="A5822" t="str">
        <f t="shared" si="90"/>
        <v>Devon, Alberta, Canada</v>
      </c>
      <c r="B5822" t="s">
        <v>2809</v>
      </c>
      <c r="C5822" t="s">
        <v>2809</v>
      </c>
      <c r="D5822">
        <v>53.363300000000002</v>
      </c>
      <c r="E5822">
        <v>-113.73220000000001</v>
      </c>
      <c r="F5822" t="s">
        <v>541</v>
      </c>
      <c r="G5822" t="s">
        <v>542</v>
      </c>
      <c r="H5822" t="s">
        <v>543</v>
      </c>
      <c r="I5822" t="s">
        <v>1073</v>
      </c>
      <c r="K5822">
        <v>6578</v>
      </c>
      <c r="L5822">
        <v>1124268366</v>
      </c>
    </row>
    <row r="5823" spans="1:12" x14ac:dyDescent="0.45">
      <c r="A5823" t="str">
        <f t="shared" si="90"/>
        <v>Devonport, Tasmania, Australia</v>
      </c>
      <c r="B5823" t="s">
        <v>8345</v>
      </c>
      <c r="C5823" t="s">
        <v>8345</v>
      </c>
      <c r="D5823">
        <v>-41.180599999999998</v>
      </c>
      <c r="E5823">
        <v>146.34639999999999</v>
      </c>
      <c r="F5823" t="s">
        <v>830</v>
      </c>
      <c r="G5823" t="s">
        <v>831</v>
      </c>
      <c r="H5823" t="s">
        <v>832</v>
      </c>
      <c r="I5823" t="s">
        <v>4403</v>
      </c>
      <c r="K5823">
        <v>23046</v>
      </c>
      <c r="L5823">
        <v>1036033175</v>
      </c>
    </row>
    <row r="5824" spans="1:12" x14ac:dyDescent="0.45">
      <c r="A5824" t="str">
        <f t="shared" si="90"/>
        <v>Dewsbury, Kirklees, United Kingdom</v>
      </c>
      <c r="B5824" t="s">
        <v>8346</v>
      </c>
      <c r="C5824" t="s">
        <v>8346</v>
      </c>
      <c r="D5824">
        <v>53.691000000000003</v>
      </c>
      <c r="E5824">
        <v>-1.633</v>
      </c>
      <c r="F5824" t="s">
        <v>536</v>
      </c>
      <c r="G5824" t="s">
        <v>537</v>
      </c>
      <c r="H5824" t="s">
        <v>538</v>
      </c>
      <c r="I5824" t="s">
        <v>1639</v>
      </c>
      <c r="K5824">
        <v>62945</v>
      </c>
      <c r="L5824">
        <v>1826354283</v>
      </c>
    </row>
    <row r="5825" spans="1:12" x14ac:dyDescent="0.45">
      <c r="A5825" t="str">
        <f t="shared" si="90"/>
        <v>Dexter, Missouri, United States</v>
      </c>
      <c r="B5825" t="s">
        <v>8347</v>
      </c>
      <c r="C5825" t="s">
        <v>8347</v>
      </c>
      <c r="D5825">
        <v>36.7928</v>
      </c>
      <c r="E5825">
        <v>-89.963399999999993</v>
      </c>
      <c r="F5825" t="s">
        <v>530</v>
      </c>
      <c r="G5825" t="s">
        <v>531</v>
      </c>
      <c r="H5825" t="s">
        <v>532</v>
      </c>
      <c r="I5825" t="s">
        <v>884</v>
      </c>
      <c r="K5825">
        <v>8996</v>
      </c>
      <c r="L5825">
        <v>1840007643</v>
      </c>
    </row>
    <row r="5826" spans="1:12" x14ac:dyDescent="0.45">
      <c r="A5826" t="str">
        <f t="shared" si="90"/>
        <v>Deyang, Sichuan, China</v>
      </c>
      <c r="B5826" t="s">
        <v>8348</v>
      </c>
      <c r="C5826" t="s">
        <v>8348</v>
      </c>
      <c r="D5826">
        <v>31.128900000000002</v>
      </c>
      <c r="E5826">
        <v>104.395</v>
      </c>
      <c r="F5826" t="s">
        <v>1039</v>
      </c>
      <c r="G5826" t="s">
        <v>1040</v>
      </c>
      <c r="H5826" t="s">
        <v>1041</v>
      </c>
      <c r="I5826" t="s">
        <v>3865</v>
      </c>
      <c r="J5826" t="s">
        <v>366</v>
      </c>
      <c r="K5826">
        <v>3636000</v>
      </c>
      <c r="L5826">
        <v>1156127147</v>
      </c>
    </row>
    <row r="5827" spans="1:12" x14ac:dyDescent="0.45">
      <c r="A5827" t="str">
        <f t="shared" ref="A5827:A5890" si="91">CONCATENATE(B5827,", ",I5827,", ",F5827)</f>
        <v>Deysbrook, Liverpool, United Kingdom</v>
      </c>
      <c r="B5827" t="s">
        <v>8349</v>
      </c>
      <c r="C5827" t="s">
        <v>8349</v>
      </c>
      <c r="D5827">
        <v>53.429000000000002</v>
      </c>
      <c r="E5827">
        <v>-2.9340000000000002</v>
      </c>
      <c r="F5827" t="s">
        <v>536</v>
      </c>
      <c r="G5827" t="s">
        <v>537</v>
      </c>
      <c r="H5827" t="s">
        <v>538</v>
      </c>
      <c r="I5827" t="s">
        <v>1060</v>
      </c>
      <c r="K5827">
        <v>14490</v>
      </c>
      <c r="L5827">
        <v>1826441033</v>
      </c>
    </row>
    <row r="5828" spans="1:12" x14ac:dyDescent="0.45">
      <c r="A5828" t="str">
        <f t="shared" si="91"/>
        <v>Dezfūl, Khūzestān, Iran</v>
      </c>
      <c r="B5828" t="s">
        <v>8350</v>
      </c>
      <c r="C5828" t="s">
        <v>8351</v>
      </c>
      <c r="D5828">
        <v>32.387799999999999</v>
      </c>
      <c r="E5828">
        <v>48.403300000000002</v>
      </c>
      <c r="F5828" t="s">
        <v>388</v>
      </c>
      <c r="G5828" t="s">
        <v>389</v>
      </c>
      <c r="H5828" t="s">
        <v>390</v>
      </c>
      <c r="I5828" t="s">
        <v>1015</v>
      </c>
      <c r="J5828" t="s">
        <v>366</v>
      </c>
      <c r="K5828">
        <v>264709</v>
      </c>
      <c r="L5828">
        <v>1364663520</v>
      </c>
    </row>
    <row r="5829" spans="1:12" x14ac:dyDescent="0.45">
      <c r="A5829" t="str">
        <f t="shared" si="91"/>
        <v>Dezhou, Shandong, China</v>
      </c>
      <c r="B5829" t="s">
        <v>8352</v>
      </c>
      <c r="C5829" t="s">
        <v>8352</v>
      </c>
      <c r="D5829">
        <v>37.451300000000003</v>
      </c>
      <c r="E5829">
        <v>116.3105</v>
      </c>
      <c r="F5829" t="s">
        <v>1039</v>
      </c>
      <c r="G5829" t="s">
        <v>1040</v>
      </c>
      <c r="H5829" t="s">
        <v>1041</v>
      </c>
      <c r="I5829" t="s">
        <v>2094</v>
      </c>
      <c r="J5829" t="s">
        <v>366</v>
      </c>
      <c r="K5829">
        <v>5470000</v>
      </c>
      <c r="L5829">
        <v>1156524080</v>
      </c>
    </row>
    <row r="5830" spans="1:12" x14ac:dyDescent="0.45">
      <c r="A5830" t="str">
        <f t="shared" si="91"/>
        <v>Dhahran, Ash Sharqīyah, Saudi Arabia</v>
      </c>
      <c r="B5830" t="s">
        <v>8353</v>
      </c>
      <c r="C5830" t="s">
        <v>8353</v>
      </c>
      <c r="D5830">
        <v>26.2667</v>
      </c>
      <c r="E5830">
        <v>50.15</v>
      </c>
      <c r="F5830" t="s">
        <v>402</v>
      </c>
      <c r="G5830" t="s">
        <v>403</v>
      </c>
      <c r="H5830" t="s">
        <v>404</v>
      </c>
      <c r="I5830" t="s">
        <v>772</v>
      </c>
      <c r="K5830">
        <v>138135</v>
      </c>
      <c r="L5830">
        <v>1682374155</v>
      </c>
    </row>
    <row r="5831" spans="1:12" x14ac:dyDescent="0.45">
      <c r="A5831" t="str">
        <f t="shared" si="91"/>
        <v>Dhaka, Dhaka, Bangladesh</v>
      </c>
      <c r="B5831" t="s">
        <v>8354</v>
      </c>
      <c r="C5831" t="s">
        <v>8354</v>
      </c>
      <c r="D5831">
        <v>23.716100000000001</v>
      </c>
      <c r="E5831">
        <v>90.396100000000004</v>
      </c>
      <c r="F5831" t="s">
        <v>3611</v>
      </c>
      <c r="G5831" t="s">
        <v>3612</v>
      </c>
      <c r="H5831" t="s">
        <v>3613</v>
      </c>
      <c r="I5831" t="s">
        <v>8354</v>
      </c>
      <c r="J5831" t="s">
        <v>606</v>
      </c>
      <c r="K5831">
        <v>15443000</v>
      </c>
      <c r="L5831">
        <v>1050529279</v>
      </c>
    </row>
    <row r="5832" spans="1:12" x14ac:dyDescent="0.45">
      <c r="A5832" t="str">
        <f t="shared" si="91"/>
        <v>Dhamār, Dhamār, Yemen</v>
      </c>
      <c r="B5832" t="s">
        <v>8144</v>
      </c>
      <c r="C5832" t="s">
        <v>8355</v>
      </c>
      <c r="D5832">
        <v>14.55</v>
      </c>
      <c r="E5832">
        <v>44.401699999999998</v>
      </c>
      <c r="F5832" t="s">
        <v>394</v>
      </c>
      <c r="G5832" t="s">
        <v>395</v>
      </c>
      <c r="H5832" t="s">
        <v>396</v>
      </c>
      <c r="I5832" t="s">
        <v>8144</v>
      </c>
      <c r="J5832" t="s">
        <v>378</v>
      </c>
      <c r="K5832">
        <v>160114</v>
      </c>
      <c r="L5832">
        <v>1887135215</v>
      </c>
    </row>
    <row r="5833" spans="1:12" x14ac:dyDescent="0.45">
      <c r="A5833" t="str">
        <f t="shared" si="91"/>
        <v>Dhanbād, Jharkhand, India</v>
      </c>
      <c r="B5833" t="s">
        <v>8356</v>
      </c>
      <c r="C5833" t="s">
        <v>8357</v>
      </c>
      <c r="D5833">
        <v>23.7928</v>
      </c>
      <c r="E5833">
        <v>86.435000000000002</v>
      </c>
      <c r="F5833" t="s">
        <v>626</v>
      </c>
      <c r="G5833" t="s">
        <v>627</v>
      </c>
      <c r="H5833" t="s">
        <v>628</v>
      </c>
      <c r="I5833" t="s">
        <v>6543</v>
      </c>
      <c r="K5833">
        <v>1246000</v>
      </c>
      <c r="L5833">
        <v>1356103392</v>
      </c>
    </row>
    <row r="5834" spans="1:12" x14ac:dyDescent="0.45">
      <c r="A5834" t="str">
        <f t="shared" si="91"/>
        <v>Dhangaḍhi̇̄, Setī, Nepal</v>
      </c>
      <c r="B5834" t="s">
        <v>8358</v>
      </c>
      <c r="C5834" t="s">
        <v>8359</v>
      </c>
      <c r="D5834">
        <v>28.683299999999999</v>
      </c>
      <c r="E5834">
        <v>80.599999999999994</v>
      </c>
      <c r="F5834" t="s">
        <v>3108</v>
      </c>
      <c r="G5834" t="s">
        <v>3109</v>
      </c>
      <c r="H5834" t="s">
        <v>3110</v>
      </c>
      <c r="I5834" t="s">
        <v>8360</v>
      </c>
      <c r="K5834">
        <v>101970</v>
      </c>
      <c r="L5834">
        <v>1524561456</v>
      </c>
    </row>
    <row r="5835" spans="1:12" x14ac:dyDescent="0.45">
      <c r="A5835" t="str">
        <f t="shared" si="91"/>
        <v>Dharān, Kosī, Nepal</v>
      </c>
      <c r="B5835" t="s">
        <v>8361</v>
      </c>
      <c r="C5835" t="s">
        <v>8362</v>
      </c>
      <c r="D5835">
        <v>26.816700000000001</v>
      </c>
      <c r="E5835">
        <v>87.2667</v>
      </c>
      <c r="F5835" t="s">
        <v>3108</v>
      </c>
      <c r="G5835" t="s">
        <v>3109</v>
      </c>
      <c r="H5835" t="s">
        <v>3110</v>
      </c>
      <c r="I5835" t="s">
        <v>4558</v>
      </c>
      <c r="K5835">
        <v>116181</v>
      </c>
      <c r="L5835">
        <v>1524888375</v>
      </c>
    </row>
    <row r="5836" spans="1:12" x14ac:dyDescent="0.45">
      <c r="A5836" t="str">
        <f t="shared" si="91"/>
        <v>Dharmavaram, Andhra Pradesh, India</v>
      </c>
      <c r="B5836" t="s">
        <v>8363</v>
      </c>
      <c r="C5836" t="s">
        <v>8363</v>
      </c>
      <c r="D5836">
        <v>14.414199999999999</v>
      </c>
      <c r="E5836">
        <v>77.715000000000003</v>
      </c>
      <c r="F5836" t="s">
        <v>626</v>
      </c>
      <c r="G5836" t="s">
        <v>627</v>
      </c>
      <c r="H5836" t="s">
        <v>628</v>
      </c>
      <c r="I5836" t="s">
        <v>816</v>
      </c>
      <c r="K5836">
        <v>121874</v>
      </c>
      <c r="L5836">
        <v>1356879569</v>
      </c>
    </row>
    <row r="5837" spans="1:12" x14ac:dyDescent="0.45">
      <c r="A5837" t="str">
        <f t="shared" si="91"/>
        <v>Dharmsāla, Himāchal Pradesh, India</v>
      </c>
      <c r="B5837" t="s">
        <v>8364</v>
      </c>
      <c r="C5837" t="s">
        <v>8365</v>
      </c>
      <c r="D5837">
        <v>32.216700000000003</v>
      </c>
      <c r="E5837">
        <v>76.316699999999997</v>
      </c>
      <c r="F5837" t="s">
        <v>626</v>
      </c>
      <c r="G5837" t="s">
        <v>627</v>
      </c>
      <c r="H5837" t="s">
        <v>628</v>
      </c>
      <c r="I5837" t="s">
        <v>8366</v>
      </c>
      <c r="K5837">
        <v>19034</v>
      </c>
      <c r="L5837">
        <v>1356618034</v>
      </c>
    </row>
    <row r="5838" spans="1:12" x14ac:dyDescent="0.45">
      <c r="A5838" t="str">
        <f t="shared" si="91"/>
        <v>Dhihdhoo, Thiladhunmathee Uthuruburi, Maldives</v>
      </c>
      <c r="B5838" t="s">
        <v>8367</v>
      </c>
      <c r="C5838" t="s">
        <v>8367</v>
      </c>
      <c r="D5838">
        <v>6.8874000000000004</v>
      </c>
      <c r="E5838">
        <v>73.114000000000004</v>
      </c>
      <c r="F5838" t="s">
        <v>8368</v>
      </c>
      <c r="G5838" t="s">
        <v>8369</v>
      </c>
      <c r="H5838" t="s">
        <v>8370</v>
      </c>
      <c r="I5838" t="s">
        <v>8371</v>
      </c>
      <c r="J5838" t="s">
        <v>378</v>
      </c>
      <c r="L5838">
        <v>1462109783</v>
      </c>
    </row>
    <row r="5839" spans="1:12" x14ac:dyDescent="0.45">
      <c r="A5839" t="str">
        <f t="shared" si="91"/>
        <v>Dholka, Gujarāt, India</v>
      </c>
      <c r="B5839" t="s">
        <v>8372</v>
      </c>
      <c r="C5839" t="s">
        <v>8372</v>
      </c>
      <c r="D5839">
        <v>22.72</v>
      </c>
      <c r="E5839">
        <v>72.47</v>
      </c>
      <c r="F5839" t="s">
        <v>626</v>
      </c>
      <c r="G5839" t="s">
        <v>627</v>
      </c>
      <c r="H5839" t="s">
        <v>628</v>
      </c>
      <c r="I5839" t="s">
        <v>991</v>
      </c>
      <c r="K5839">
        <v>53792</v>
      </c>
      <c r="L5839">
        <v>1356709185</v>
      </c>
    </row>
    <row r="5840" spans="1:12" x14ac:dyDescent="0.45">
      <c r="A5840" t="str">
        <f t="shared" si="91"/>
        <v>Dhūlia, Mahārāshtra, India</v>
      </c>
      <c r="B5840" t="s">
        <v>8373</v>
      </c>
      <c r="C5840" t="s">
        <v>8374</v>
      </c>
      <c r="D5840">
        <v>20.9</v>
      </c>
      <c r="E5840">
        <v>74.783299999999997</v>
      </c>
      <c r="F5840" t="s">
        <v>626</v>
      </c>
      <c r="G5840" t="s">
        <v>627</v>
      </c>
      <c r="H5840" t="s">
        <v>628</v>
      </c>
      <c r="I5840" t="s">
        <v>993</v>
      </c>
      <c r="K5840">
        <v>479073</v>
      </c>
      <c r="L5840">
        <v>1356224695</v>
      </c>
    </row>
    <row r="5841" spans="1:12" x14ac:dyDescent="0.45">
      <c r="A5841" t="str">
        <f t="shared" si="91"/>
        <v>Dhuusamarreeb, Galguduud, Somalia</v>
      </c>
      <c r="B5841" t="s">
        <v>8375</v>
      </c>
      <c r="C5841" t="s">
        <v>8375</v>
      </c>
      <c r="D5841">
        <v>5.5374999999999996</v>
      </c>
      <c r="E5841">
        <v>46.387500000000003</v>
      </c>
      <c r="F5841" t="s">
        <v>3153</v>
      </c>
      <c r="G5841" t="s">
        <v>3154</v>
      </c>
      <c r="H5841" t="s">
        <v>3155</v>
      </c>
      <c r="I5841" t="s">
        <v>8376</v>
      </c>
      <c r="J5841" t="s">
        <v>378</v>
      </c>
      <c r="K5841">
        <v>447</v>
      </c>
      <c r="L5841">
        <v>1706027824</v>
      </c>
    </row>
    <row r="5842" spans="1:12" x14ac:dyDescent="0.45">
      <c r="A5842" t="str">
        <f t="shared" si="91"/>
        <v>Diadema, São Paulo, Brazil</v>
      </c>
      <c r="B5842" t="s">
        <v>8377</v>
      </c>
      <c r="C5842" t="s">
        <v>8377</v>
      </c>
      <c r="D5842">
        <v>-23.6858</v>
      </c>
      <c r="E5842">
        <v>-46.622799999999998</v>
      </c>
      <c r="F5842" t="s">
        <v>491</v>
      </c>
      <c r="G5842" t="s">
        <v>492</v>
      </c>
      <c r="H5842" t="s">
        <v>493</v>
      </c>
      <c r="I5842" t="s">
        <v>801</v>
      </c>
      <c r="K5842">
        <v>412428</v>
      </c>
      <c r="L5842">
        <v>1076867279</v>
      </c>
    </row>
    <row r="5843" spans="1:12" x14ac:dyDescent="0.45">
      <c r="A5843" t="str">
        <f t="shared" si="91"/>
        <v>Diamantina, Minas Gerais, Brazil</v>
      </c>
      <c r="B5843" t="s">
        <v>8378</v>
      </c>
      <c r="C5843" t="s">
        <v>8378</v>
      </c>
      <c r="D5843">
        <v>-18.239999999999998</v>
      </c>
      <c r="E5843">
        <v>-43.61</v>
      </c>
      <c r="F5843" t="s">
        <v>491</v>
      </c>
      <c r="G5843" t="s">
        <v>492</v>
      </c>
      <c r="H5843" t="s">
        <v>493</v>
      </c>
      <c r="I5843" t="s">
        <v>1623</v>
      </c>
      <c r="K5843">
        <v>37343</v>
      </c>
      <c r="L5843">
        <v>1076865092</v>
      </c>
    </row>
    <row r="5844" spans="1:12" x14ac:dyDescent="0.45">
      <c r="A5844" t="str">
        <f t="shared" si="91"/>
        <v>Diamond Bar, California, United States</v>
      </c>
      <c r="B5844" t="s">
        <v>8379</v>
      </c>
      <c r="C5844" t="s">
        <v>8379</v>
      </c>
      <c r="D5844">
        <v>33.999099999999999</v>
      </c>
      <c r="E5844">
        <v>-117.81610000000001</v>
      </c>
      <c r="F5844" t="s">
        <v>530</v>
      </c>
      <c r="G5844" t="s">
        <v>531</v>
      </c>
      <c r="H5844" t="s">
        <v>532</v>
      </c>
      <c r="I5844" t="s">
        <v>754</v>
      </c>
      <c r="K5844">
        <v>55720</v>
      </c>
      <c r="L5844">
        <v>1840019244</v>
      </c>
    </row>
    <row r="5845" spans="1:12" x14ac:dyDescent="0.45">
      <c r="A5845" t="str">
        <f t="shared" si="91"/>
        <v>Diamond Springs, California, United States</v>
      </c>
      <c r="B5845" t="s">
        <v>8380</v>
      </c>
      <c r="C5845" t="s">
        <v>8380</v>
      </c>
      <c r="D5845">
        <v>38.692</v>
      </c>
      <c r="E5845">
        <v>-120.8391</v>
      </c>
      <c r="F5845" t="s">
        <v>530</v>
      </c>
      <c r="G5845" t="s">
        <v>531</v>
      </c>
      <c r="H5845" t="s">
        <v>532</v>
      </c>
      <c r="I5845" t="s">
        <v>754</v>
      </c>
      <c r="K5845">
        <v>11989</v>
      </c>
      <c r="L5845">
        <v>1840018829</v>
      </c>
    </row>
    <row r="5846" spans="1:12" x14ac:dyDescent="0.45">
      <c r="A5846" t="str">
        <f t="shared" si="91"/>
        <v>Diamondhead, Mississippi, United States</v>
      </c>
      <c r="B5846" t="s">
        <v>8381</v>
      </c>
      <c r="C5846" t="s">
        <v>8381</v>
      </c>
      <c r="D5846">
        <v>30.379100000000001</v>
      </c>
      <c r="E5846">
        <v>-89.370800000000003</v>
      </c>
      <c r="F5846" t="s">
        <v>530</v>
      </c>
      <c r="G5846" t="s">
        <v>531</v>
      </c>
      <c r="H5846" t="s">
        <v>532</v>
      </c>
      <c r="I5846" t="s">
        <v>1875</v>
      </c>
      <c r="K5846">
        <v>7504</v>
      </c>
      <c r="L5846">
        <v>1840013106</v>
      </c>
    </row>
    <row r="5847" spans="1:12" x14ac:dyDescent="0.45">
      <c r="A5847" t="str">
        <f t="shared" si="91"/>
        <v>Diaobingshancun, Liaoning, China</v>
      </c>
      <c r="B5847" t="s">
        <v>8382</v>
      </c>
      <c r="C5847" t="s">
        <v>8382</v>
      </c>
      <c r="D5847">
        <v>42.439100000000003</v>
      </c>
      <c r="E5847">
        <v>123.54259999999999</v>
      </c>
      <c r="F5847" t="s">
        <v>1039</v>
      </c>
      <c r="G5847" t="s">
        <v>1040</v>
      </c>
      <c r="H5847" t="s">
        <v>1041</v>
      </c>
      <c r="I5847" t="s">
        <v>2102</v>
      </c>
      <c r="K5847">
        <v>241431</v>
      </c>
      <c r="L5847">
        <v>1156893347</v>
      </c>
    </row>
    <row r="5848" spans="1:12" x14ac:dyDescent="0.45">
      <c r="A5848" t="str">
        <f t="shared" si="91"/>
        <v>Diapaga, Est, Burkina Faso</v>
      </c>
      <c r="B5848" t="s">
        <v>8383</v>
      </c>
      <c r="C5848" t="s">
        <v>8383</v>
      </c>
      <c r="D5848">
        <v>12.077</v>
      </c>
      <c r="E5848">
        <v>1.796</v>
      </c>
      <c r="F5848" t="s">
        <v>3444</v>
      </c>
      <c r="G5848" t="s">
        <v>3445</v>
      </c>
      <c r="H5848" t="s">
        <v>3446</v>
      </c>
      <c r="I5848" t="s">
        <v>639</v>
      </c>
      <c r="J5848" t="s">
        <v>366</v>
      </c>
      <c r="K5848">
        <v>26013</v>
      </c>
      <c r="L5848">
        <v>1854687079</v>
      </c>
    </row>
    <row r="5849" spans="1:12" x14ac:dyDescent="0.45">
      <c r="A5849" t="str">
        <f t="shared" si="91"/>
        <v>Diavatá, Kentrikí Makedonía, Greece</v>
      </c>
      <c r="B5849" t="s">
        <v>8384</v>
      </c>
      <c r="C5849" t="s">
        <v>8385</v>
      </c>
      <c r="D5849">
        <v>40.688299999999998</v>
      </c>
      <c r="E5849">
        <v>22.8583</v>
      </c>
      <c r="F5849" t="s">
        <v>928</v>
      </c>
      <c r="G5849" t="s">
        <v>929</v>
      </c>
      <c r="H5849" t="s">
        <v>930</v>
      </c>
      <c r="I5849" t="s">
        <v>1524</v>
      </c>
      <c r="K5849">
        <v>9890</v>
      </c>
      <c r="L5849">
        <v>1300787037</v>
      </c>
    </row>
    <row r="5850" spans="1:12" x14ac:dyDescent="0.45">
      <c r="A5850" t="str">
        <f t="shared" si="91"/>
        <v>Dibaya, Kasaï Central, Congo (Kinshasa)</v>
      </c>
      <c r="B5850" t="s">
        <v>8386</v>
      </c>
      <c r="C5850" t="s">
        <v>8386</v>
      </c>
      <c r="D5850">
        <v>-6.5095000000000001</v>
      </c>
      <c r="E5850">
        <v>22.87</v>
      </c>
      <c r="F5850" t="s">
        <v>1127</v>
      </c>
      <c r="G5850" t="s">
        <v>1128</v>
      </c>
      <c r="H5850" t="s">
        <v>1129</v>
      </c>
      <c r="I5850" t="s">
        <v>8253</v>
      </c>
      <c r="K5850">
        <v>603</v>
      </c>
      <c r="L5850">
        <v>1180985189</v>
      </c>
    </row>
    <row r="5851" spans="1:12" x14ac:dyDescent="0.45">
      <c r="A5851" t="str">
        <f t="shared" si="91"/>
        <v>D'Iberville, Mississippi, United States</v>
      </c>
      <c r="B5851" t="s">
        <v>8387</v>
      </c>
      <c r="C5851" t="s">
        <v>8387</v>
      </c>
      <c r="D5851">
        <v>30.4709</v>
      </c>
      <c r="E5851">
        <v>-88.9011</v>
      </c>
      <c r="F5851" t="s">
        <v>530</v>
      </c>
      <c r="G5851" t="s">
        <v>531</v>
      </c>
      <c r="H5851" t="s">
        <v>532</v>
      </c>
      <c r="I5851" t="s">
        <v>1875</v>
      </c>
      <c r="K5851">
        <v>14012</v>
      </c>
      <c r="L5851">
        <v>1840015023</v>
      </c>
    </row>
    <row r="5852" spans="1:12" x14ac:dyDescent="0.45">
      <c r="A5852" t="str">
        <f t="shared" si="91"/>
        <v>Dibrugarh, Assam, India</v>
      </c>
      <c r="B5852" t="s">
        <v>8388</v>
      </c>
      <c r="C5852" t="s">
        <v>8388</v>
      </c>
      <c r="D5852">
        <v>27.4833</v>
      </c>
      <c r="E5852">
        <v>95</v>
      </c>
      <c r="F5852" t="s">
        <v>626</v>
      </c>
      <c r="G5852" t="s">
        <v>627</v>
      </c>
      <c r="H5852" t="s">
        <v>628</v>
      </c>
      <c r="I5852" t="s">
        <v>8389</v>
      </c>
      <c r="K5852">
        <v>154019</v>
      </c>
      <c r="L5852">
        <v>1356100193</v>
      </c>
    </row>
    <row r="5853" spans="1:12" x14ac:dyDescent="0.45">
      <c r="A5853" t="str">
        <f t="shared" si="91"/>
        <v>Dickinson, North Dakota, United States</v>
      </c>
      <c r="B5853" t="s">
        <v>8390</v>
      </c>
      <c r="C5853" t="s">
        <v>8390</v>
      </c>
      <c r="D5853">
        <v>46.8917</v>
      </c>
      <c r="E5853">
        <v>-102.7924</v>
      </c>
      <c r="F5853" t="s">
        <v>530</v>
      </c>
      <c r="G5853" t="s">
        <v>531</v>
      </c>
      <c r="H5853" t="s">
        <v>532</v>
      </c>
      <c r="I5853" t="s">
        <v>4615</v>
      </c>
      <c r="K5853">
        <v>22872</v>
      </c>
      <c r="L5853">
        <v>1840000192</v>
      </c>
    </row>
    <row r="5854" spans="1:12" x14ac:dyDescent="0.45">
      <c r="A5854" t="str">
        <f t="shared" si="91"/>
        <v>Dickinson, Texas, United States</v>
      </c>
      <c r="B5854" t="s">
        <v>8390</v>
      </c>
      <c r="C5854" t="s">
        <v>8390</v>
      </c>
      <c r="D5854">
        <v>29.454599999999999</v>
      </c>
      <c r="E5854">
        <v>-95.058300000000003</v>
      </c>
      <c r="F5854" t="s">
        <v>530</v>
      </c>
      <c r="G5854" t="s">
        <v>531</v>
      </c>
      <c r="H5854" t="s">
        <v>532</v>
      </c>
      <c r="I5854" t="s">
        <v>610</v>
      </c>
      <c r="K5854">
        <v>21129</v>
      </c>
      <c r="L5854">
        <v>1840019667</v>
      </c>
    </row>
    <row r="5855" spans="1:12" x14ac:dyDescent="0.45">
      <c r="A5855" t="str">
        <f t="shared" si="91"/>
        <v>Dickinson, Pennsylvania, United States</v>
      </c>
      <c r="B5855" t="s">
        <v>8390</v>
      </c>
      <c r="C5855" t="s">
        <v>8390</v>
      </c>
      <c r="D5855">
        <v>40.1008</v>
      </c>
      <c r="E5855">
        <v>-77.246799999999993</v>
      </c>
      <c r="F5855" t="s">
        <v>530</v>
      </c>
      <c r="G5855" t="s">
        <v>531</v>
      </c>
      <c r="H5855" t="s">
        <v>532</v>
      </c>
      <c r="I5855" t="s">
        <v>620</v>
      </c>
      <c r="K5855">
        <v>5352</v>
      </c>
      <c r="L5855">
        <v>1840099045</v>
      </c>
    </row>
    <row r="5856" spans="1:12" x14ac:dyDescent="0.45">
      <c r="A5856" t="str">
        <f t="shared" si="91"/>
        <v>Dickinson, New York, United States</v>
      </c>
      <c r="B5856" t="s">
        <v>8390</v>
      </c>
      <c r="C5856" t="s">
        <v>8390</v>
      </c>
      <c r="D5856">
        <v>42.130099999999999</v>
      </c>
      <c r="E5856">
        <v>-75.909700000000001</v>
      </c>
      <c r="F5856" t="s">
        <v>530</v>
      </c>
      <c r="G5856" t="s">
        <v>531</v>
      </c>
      <c r="H5856" t="s">
        <v>532</v>
      </c>
      <c r="I5856" t="s">
        <v>803</v>
      </c>
      <c r="K5856">
        <v>5132</v>
      </c>
      <c r="L5856">
        <v>1840058047</v>
      </c>
    </row>
    <row r="5857" spans="1:12" x14ac:dyDescent="0.45">
      <c r="A5857" t="str">
        <f t="shared" si="91"/>
        <v>Dickson, Tennessee, United States</v>
      </c>
      <c r="B5857" t="s">
        <v>8391</v>
      </c>
      <c r="C5857" t="s">
        <v>8391</v>
      </c>
      <c r="D5857">
        <v>36.064</v>
      </c>
      <c r="E5857">
        <v>-87.366799999999998</v>
      </c>
      <c r="F5857" t="s">
        <v>530</v>
      </c>
      <c r="G5857" t="s">
        <v>531</v>
      </c>
      <c r="H5857" t="s">
        <v>532</v>
      </c>
      <c r="I5857" t="s">
        <v>1466</v>
      </c>
      <c r="K5857">
        <v>17157</v>
      </c>
      <c r="L5857">
        <v>1840014468</v>
      </c>
    </row>
    <row r="5858" spans="1:12" x14ac:dyDescent="0.45">
      <c r="A5858" t="str">
        <f t="shared" si="91"/>
        <v>Dickson City, Pennsylvania, United States</v>
      </c>
      <c r="B5858" t="s">
        <v>8392</v>
      </c>
      <c r="C5858" t="s">
        <v>8392</v>
      </c>
      <c r="D5858">
        <v>41.468400000000003</v>
      </c>
      <c r="E5858">
        <v>-75.635800000000003</v>
      </c>
      <c r="F5858" t="s">
        <v>530</v>
      </c>
      <c r="G5858" t="s">
        <v>531</v>
      </c>
      <c r="H5858" t="s">
        <v>532</v>
      </c>
      <c r="I5858" t="s">
        <v>620</v>
      </c>
      <c r="K5858">
        <v>5761</v>
      </c>
      <c r="L5858">
        <v>1840003380</v>
      </c>
    </row>
    <row r="5859" spans="1:12" x14ac:dyDescent="0.45">
      <c r="A5859" t="str">
        <f t="shared" si="91"/>
        <v>Didcot, Oxfordshire, United Kingdom</v>
      </c>
      <c r="B5859" t="s">
        <v>8393</v>
      </c>
      <c r="C5859" t="s">
        <v>8393</v>
      </c>
      <c r="D5859">
        <v>51.606000000000002</v>
      </c>
      <c r="E5859">
        <v>-1.2410000000000001</v>
      </c>
      <c r="F5859" t="s">
        <v>536</v>
      </c>
      <c r="G5859" t="s">
        <v>537</v>
      </c>
      <c r="H5859" t="s">
        <v>538</v>
      </c>
      <c r="I5859" t="s">
        <v>617</v>
      </c>
      <c r="K5859">
        <v>26920</v>
      </c>
      <c r="L5859">
        <v>1826515635</v>
      </c>
    </row>
    <row r="5860" spans="1:12" x14ac:dyDescent="0.45">
      <c r="A5860" t="str">
        <f t="shared" si="91"/>
        <v>Didsbury, Alberta, Canada</v>
      </c>
      <c r="B5860" t="s">
        <v>8394</v>
      </c>
      <c r="C5860" t="s">
        <v>8394</v>
      </c>
      <c r="D5860">
        <v>51.665799999999997</v>
      </c>
      <c r="E5860">
        <v>-114.1311</v>
      </c>
      <c r="F5860" t="s">
        <v>541</v>
      </c>
      <c r="G5860" t="s">
        <v>542</v>
      </c>
      <c r="H5860" t="s">
        <v>543</v>
      </c>
      <c r="I5860" t="s">
        <v>1073</v>
      </c>
      <c r="K5860">
        <v>5268</v>
      </c>
      <c r="L5860">
        <v>1124574154</v>
      </c>
    </row>
    <row r="5861" spans="1:12" x14ac:dyDescent="0.45">
      <c r="A5861" t="str">
        <f t="shared" si="91"/>
        <v>Didymóteicho, Anatolikí Makedonía kai Thráki, Greece</v>
      </c>
      <c r="B5861" t="s">
        <v>8395</v>
      </c>
      <c r="C5861" t="s">
        <v>8396</v>
      </c>
      <c r="D5861">
        <v>41.35</v>
      </c>
      <c r="E5861">
        <v>26.5</v>
      </c>
      <c r="F5861" t="s">
        <v>928</v>
      </c>
      <c r="G5861" t="s">
        <v>929</v>
      </c>
      <c r="H5861" t="s">
        <v>930</v>
      </c>
      <c r="I5861" t="s">
        <v>1531</v>
      </c>
      <c r="J5861" t="s">
        <v>366</v>
      </c>
      <c r="K5861">
        <v>9263</v>
      </c>
      <c r="L5861">
        <v>1300999441</v>
      </c>
    </row>
    <row r="5862" spans="1:12" x14ac:dyDescent="0.45">
      <c r="A5862" t="str">
        <f t="shared" si="91"/>
        <v>Diébougou, Sud-Ouest, Burkina Faso</v>
      </c>
      <c r="B5862" t="s">
        <v>8397</v>
      </c>
      <c r="C5862" t="s">
        <v>8398</v>
      </c>
      <c r="D5862">
        <v>10.952</v>
      </c>
      <c r="E5862">
        <v>-3.2480000000000002</v>
      </c>
      <c r="F5862" t="s">
        <v>3444</v>
      </c>
      <c r="G5862" t="s">
        <v>3445</v>
      </c>
      <c r="H5862" t="s">
        <v>3446</v>
      </c>
      <c r="I5862" t="s">
        <v>8399</v>
      </c>
      <c r="J5862" t="s">
        <v>366</v>
      </c>
      <c r="K5862">
        <v>12732</v>
      </c>
      <c r="L5862">
        <v>1854858995</v>
      </c>
    </row>
    <row r="5863" spans="1:12" x14ac:dyDescent="0.45">
      <c r="A5863" t="str">
        <f t="shared" si="91"/>
        <v>Dieburg, Hesse, Germany</v>
      </c>
      <c r="B5863" t="s">
        <v>8400</v>
      </c>
      <c r="C5863" t="s">
        <v>8400</v>
      </c>
      <c r="D5863">
        <v>49.898499999999999</v>
      </c>
      <c r="E5863">
        <v>8.8384999999999998</v>
      </c>
      <c r="F5863" t="s">
        <v>441</v>
      </c>
      <c r="G5863" t="s">
        <v>442</v>
      </c>
      <c r="H5863" t="s">
        <v>443</v>
      </c>
      <c r="I5863" t="s">
        <v>1676</v>
      </c>
      <c r="K5863">
        <v>15679</v>
      </c>
      <c r="L5863">
        <v>1276337501</v>
      </c>
    </row>
    <row r="5864" spans="1:12" x14ac:dyDescent="0.45">
      <c r="A5864" t="str">
        <f t="shared" si="91"/>
        <v>Diego de Almagro, Atacama, Chile</v>
      </c>
      <c r="B5864" t="s">
        <v>8401</v>
      </c>
      <c r="C5864" t="s">
        <v>8401</v>
      </c>
      <c r="D5864">
        <v>-26.369599999999998</v>
      </c>
      <c r="E5864">
        <v>-70.05</v>
      </c>
      <c r="F5864" t="s">
        <v>1502</v>
      </c>
      <c r="G5864" t="s">
        <v>1503</v>
      </c>
      <c r="H5864" t="s">
        <v>1504</v>
      </c>
      <c r="I5864" t="s">
        <v>5899</v>
      </c>
      <c r="K5864">
        <v>18137</v>
      </c>
      <c r="L5864">
        <v>1152585849</v>
      </c>
    </row>
    <row r="5865" spans="1:12" x14ac:dyDescent="0.45">
      <c r="A5865" t="str">
        <f t="shared" si="91"/>
        <v>Diego Martin, Diego Martin, Trinidad And Tobago</v>
      </c>
      <c r="B5865" t="s">
        <v>8402</v>
      </c>
      <c r="C5865" t="s">
        <v>8402</v>
      </c>
      <c r="D5865">
        <v>10.720800000000001</v>
      </c>
      <c r="E5865">
        <v>-61.566200000000002</v>
      </c>
      <c r="F5865" t="s">
        <v>2272</v>
      </c>
      <c r="G5865" t="s">
        <v>2273</v>
      </c>
      <c r="H5865" t="s">
        <v>2274</v>
      </c>
      <c r="I5865" t="s">
        <v>8402</v>
      </c>
      <c r="J5865" t="s">
        <v>378</v>
      </c>
      <c r="L5865">
        <v>1780534918</v>
      </c>
    </row>
    <row r="5866" spans="1:12" x14ac:dyDescent="0.45">
      <c r="A5866" t="str">
        <f t="shared" si="91"/>
        <v>Diekirch, Diekirch, Luxembourg</v>
      </c>
      <c r="B5866" t="s">
        <v>8403</v>
      </c>
      <c r="C5866" t="s">
        <v>8403</v>
      </c>
      <c r="D5866">
        <v>49.867800000000003</v>
      </c>
      <c r="E5866">
        <v>6.1558000000000002</v>
      </c>
      <c r="F5866" t="s">
        <v>6120</v>
      </c>
      <c r="G5866" t="s">
        <v>6121</v>
      </c>
      <c r="H5866" t="s">
        <v>6122</v>
      </c>
      <c r="I5866" t="s">
        <v>8403</v>
      </c>
      <c r="J5866" t="s">
        <v>378</v>
      </c>
      <c r="K5866">
        <v>6242</v>
      </c>
      <c r="L5866">
        <v>1442382721</v>
      </c>
    </row>
    <row r="5867" spans="1:12" x14ac:dyDescent="0.45">
      <c r="A5867" t="str">
        <f t="shared" si="91"/>
        <v>Điện Biên Phủ, Điện Biên, Vietnam</v>
      </c>
      <c r="B5867" t="s">
        <v>8404</v>
      </c>
      <c r="C5867" t="s">
        <v>8405</v>
      </c>
      <c r="D5867">
        <v>21.383299999999998</v>
      </c>
      <c r="E5867">
        <v>103.01690000000001</v>
      </c>
      <c r="F5867" t="s">
        <v>2163</v>
      </c>
      <c r="G5867" t="s">
        <v>2164</v>
      </c>
      <c r="H5867" t="s">
        <v>2165</v>
      </c>
      <c r="I5867" t="s">
        <v>8406</v>
      </c>
      <c r="J5867" t="s">
        <v>378</v>
      </c>
      <c r="L5867">
        <v>1704081536</v>
      </c>
    </row>
    <row r="5868" spans="1:12" x14ac:dyDescent="0.45">
      <c r="A5868" t="str">
        <f t="shared" si="91"/>
        <v>Diepholz, Lower Saxony, Germany</v>
      </c>
      <c r="B5868" t="s">
        <v>8407</v>
      </c>
      <c r="C5868" t="s">
        <v>8407</v>
      </c>
      <c r="D5868">
        <v>52.607199999999999</v>
      </c>
      <c r="E5868">
        <v>8.3711000000000002</v>
      </c>
      <c r="F5868" t="s">
        <v>441</v>
      </c>
      <c r="G5868" t="s">
        <v>442</v>
      </c>
      <c r="H5868" t="s">
        <v>443</v>
      </c>
      <c r="I5868" t="s">
        <v>735</v>
      </c>
      <c r="J5868" t="s">
        <v>366</v>
      </c>
      <c r="K5868">
        <v>16882</v>
      </c>
      <c r="L5868">
        <v>1276476080</v>
      </c>
    </row>
    <row r="5869" spans="1:12" x14ac:dyDescent="0.45">
      <c r="A5869" t="str">
        <f t="shared" si="91"/>
        <v>Dieppe, New Brunswick, Canada</v>
      </c>
      <c r="B5869" t="s">
        <v>8408</v>
      </c>
      <c r="C5869" t="s">
        <v>8408</v>
      </c>
      <c r="D5869">
        <v>46.0989</v>
      </c>
      <c r="E5869">
        <v>-64.724199999999996</v>
      </c>
      <c r="F5869" t="s">
        <v>541</v>
      </c>
      <c r="G5869" t="s">
        <v>542</v>
      </c>
      <c r="H5869" t="s">
        <v>543</v>
      </c>
      <c r="I5869" t="s">
        <v>3760</v>
      </c>
      <c r="K5869">
        <v>107068</v>
      </c>
      <c r="L5869">
        <v>1124195431</v>
      </c>
    </row>
    <row r="5870" spans="1:12" x14ac:dyDescent="0.45">
      <c r="A5870" t="str">
        <f t="shared" si="91"/>
        <v>Dieppe, Normandie, France</v>
      </c>
      <c r="B5870" t="s">
        <v>8408</v>
      </c>
      <c r="C5870" t="s">
        <v>8408</v>
      </c>
      <c r="D5870">
        <v>49.92</v>
      </c>
      <c r="E5870">
        <v>1.08</v>
      </c>
      <c r="F5870" t="s">
        <v>526</v>
      </c>
      <c r="G5870" t="s">
        <v>527</v>
      </c>
      <c r="H5870" t="s">
        <v>528</v>
      </c>
      <c r="I5870" t="s">
        <v>1498</v>
      </c>
      <c r="J5870" t="s">
        <v>366</v>
      </c>
      <c r="K5870">
        <v>29080</v>
      </c>
      <c r="L5870">
        <v>1250006284</v>
      </c>
    </row>
    <row r="5871" spans="1:12" x14ac:dyDescent="0.45">
      <c r="A5871" t="str">
        <f t="shared" si="91"/>
        <v>Dierdorf, Rhineland-Palatinate, Germany</v>
      </c>
      <c r="B5871" t="s">
        <v>8409</v>
      </c>
      <c r="C5871" t="s">
        <v>8409</v>
      </c>
      <c r="D5871">
        <v>50.548900000000003</v>
      </c>
      <c r="E5871">
        <v>7.6593999999999998</v>
      </c>
      <c r="F5871" t="s">
        <v>441</v>
      </c>
      <c r="G5871" t="s">
        <v>442</v>
      </c>
      <c r="H5871" t="s">
        <v>443</v>
      </c>
      <c r="I5871" t="s">
        <v>1712</v>
      </c>
      <c r="K5871">
        <v>5700</v>
      </c>
      <c r="L5871">
        <v>1276542576</v>
      </c>
    </row>
    <row r="5872" spans="1:12" x14ac:dyDescent="0.45">
      <c r="A5872" t="str">
        <f t="shared" si="91"/>
        <v>Diest, Flanders, Belgium</v>
      </c>
      <c r="B5872" t="s">
        <v>8410</v>
      </c>
      <c r="C5872" t="s">
        <v>8410</v>
      </c>
      <c r="D5872">
        <v>50.984699999999997</v>
      </c>
      <c r="E5872">
        <v>5.0514000000000001</v>
      </c>
      <c r="F5872" t="s">
        <v>453</v>
      </c>
      <c r="G5872" t="s">
        <v>454</v>
      </c>
      <c r="H5872" t="s">
        <v>455</v>
      </c>
      <c r="I5872" t="s">
        <v>456</v>
      </c>
      <c r="K5872">
        <v>23824</v>
      </c>
      <c r="L5872">
        <v>1056065349</v>
      </c>
    </row>
    <row r="5873" spans="1:12" x14ac:dyDescent="0.45">
      <c r="A5873" t="str">
        <f t="shared" si="91"/>
        <v>Dietenheim, Baden-Württemberg, Germany</v>
      </c>
      <c r="B5873" t="s">
        <v>8411</v>
      </c>
      <c r="C5873" t="s">
        <v>8411</v>
      </c>
      <c r="D5873">
        <v>48.2119</v>
      </c>
      <c r="E5873">
        <v>10.0733</v>
      </c>
      <c r="F5873" t="s">
        <v>441</v>
      </c>
      <c r="G5873" t="s">
        <v>442</v>
      </c>
      <c r="H5873" t="s">
        <v>443</v>
      </c>
      <c r="I5873" t="s">
        <v>451</v>
      </c>
      <c r="K5873">
        <v>6715</v>
      </c>
      <c r="L5873">
        <v>1276572579</v>
      </c>
    </row>
    <row r="5874" spans="1:12" x14ac:dyDescent="0.45">
      <c r="A5874" t="str">
        <f t="shared" si="91"/>
        <v>Dietikon, Zürich, Switzerland</v>
      </c>
      <c r="B5874" t="s">
        <v>8412</v>
      </c>
      <c r="C5874" t="s">
        <v>8412</v>
      </c>
      <c r="D5874">
        <v>47.4056</v>
      </c>
      <c r="E5874">
        <v>8.4039000000000001</v>
      </c>
      <c r="F5874" t="s">
        <v>464</v>
      </c>
      <c r="G5874" t="s">
        <v>465</v>
      </c>
      <c r="H5874" t="s">
        <v>466</v>
      </c>
      <c r="I5874" t="s">
        <v>861</v>
      </c>
      <c r="K5874">
        <v>26936</v>
      </c>
      <c r="L5874">
        <v>1756546516</v>
      </c>
    </row>
    <row r="5875" spans="1:12" x14ac:dyDescent="0.45">
      <c r="A5875" t="str">
        <f t="shared" si="91"/>
        <v>Dietzenbach, Hesse, Germany</v>
      </c>
      <c r="B5875" t="s">
        <v>8413</v>
      </c>
      <c r="C5875" t="s">
        <v>8413</v>
      </c>
      <c r="D5875">
        <v>50.008600000000001</v>
      </c>
      <c r="E5875">
        <v>8.7756000000000007</v>
      </c>
      <c r="F5875" t="s">
        <v>441</v>
      </c>
      <c r="G5875" t="s">
        <v>442</v>
      </c>
      <c r="H5875" t="s">
        <v>443</v>
      </c>
      <c r="I5875" t="s">
        <v>1676</v>
      </c>
      <c r="K5875">
        <v>34019</v>
      </c>
      <c r="L5875">
        <v>1276741284</v>
      </c>
    </row>
    <row r="5876" spans="1:12" x14ac:dyDescent="0.45">
      <c r="A5876" t="str">
        <f t="shared" si="91"/>
        <v>Diez, Rhineland-Palatinate, Germany</v>
      </c>
      <c r="B5876" t="s">
        <v>8414</v>
      </c>
      <c r="C5876" t="s">
        <v>8414</v>
      </c>
      <c r="D5876">
        <v>50.370800000000003</v>
      </c>
      <c r="E5876">
        <v>8.0158000000000005</v>
      </c>
      <c r="F5876" t="s">
        <v>441</v>
      </c>
      <c r="G5876" t="s">
        <v>442</v>
      </c>
      <c r="H5876" t="s">
        <v>443</v>
      </c>
      <c r="I5876" t="s">
        <v>1712</v>
      </c>
      <c r="K5876">
        <v>11074</v>
      </c>
      <c r="L5876">
        <v>1276836214</v>
      </c>
    </row>
    <row r="5877" spans="1:12" x14ac:dyDescent="0.45">
      <c r="A5877" t="str">
        <f t="shared" si="91"/>
        <v>Diffa, Diffa, Niger</v>
      </c>
      <c r="B5877" t="s">
        <v>8415</v>
      </c>
      <c r="C5877" t="s">
        <v>8415</v>
      </c>
      <c r="D5877">
        <v>13.3171</v>
      </c>
      <c r="E5877">
        <v>12.6089</v>
      </c>
      <c r="F5877" t="s">
        <v>889</v>
      </c>
      <c r="G5877" t="s">
        <v>890</v>
      </c>
      <c r="H5877" t="s">
        <v>891</v>
      </c>
      <c r="I5877" t="s">
        <v>8415</v>
      </c>
      <c r="J5877" t="s">
        <v>378</v>
      </c>
      <c r="K5877">
        <v>30988</v>
      </c>
      <c r="L5877">
        <v>1562050464</v>
      </c>
    </row>
    <row r="5878" spans="1:12" x14ac:dyDescent="0.45">
      <c r="A5878" t="str">
        <f t="shared" si="91"/>
        <v>Dighton, Massachusetts, United States</v>
      </c>
      <c r="B5878" t="s">
        <v>8416</v>
      </c>
      <c r="C5878" t="s">
        <v>8416</v>
      </c>
      <c r="D5878">
        <v>41.835999999999999</v>
      </c>
      <c r="E5878">
        <v>-71.155199999999994</v>
      </c>
      <c r="F5878" t="s">
        <v>530</v>
      </c>
      <c r="G5878" t="s">
        <v>531</v>
      </c>
      <c r="H5878" t="s">
        <v>532</v>
      </c>
      <c r="I5878" t="s">
        <v>621</v>
      </c>
      <c r="K5878">
        <v>7571</v>
      </c>
      <c r="L5878">
        <v>1840053520</v>
      </c>
    </row>
    <row r="5879" spans="1:12" x14ac:dyDescent="0.45">
      <c r="A5879" t="str">
        <f t="shared" si="91"/>
        <v>Digora, North Ossetia, Russia</v>
      </c>
      <c r="B5879" t="s">
        <v>8417</v>
      </c>
      <c r="C5879" t="s">
        <v>8417</v>
      </c>
      <c r="D5879">
        <v>43.15</v>
      </c>
      <c r="E5879">
        <v>44.15</v>
      </c>
      <c r="F5879" t="s">
        <v>504</v>
      </c>
      <c r="G5879" t="s">
        <v>505</v>
      </c>
      <c r="H5879" t="s">
        <v>506</v>
      </c>
      <c r="I5879" t="s">
        <v>1380</v>
      </c>
      <c r="K5879">
        <v>10075</v>
      </c>
      <c r="L5879">
        <v>1643075544</v>
      </c>
    </row>
    <row r="5880" spans="1:12" x14ac:dyDescent="0.45">
      <c r="A5880" t="str">
        <f t="shared" si="91"/>
        <v>Digos, Davao del Sur, Philippines</v>
      </c>
      <c r="B5880" t="s">
        <v>8418</v>
      </c>
      <c r="C5880" t="s">
        <v>8418</v>
      </c>
      <c r="D5880">
        <v>6.75</v>
      </c>
      <c r="E5880">
        <v>125.35</v>
      </c>
      <c r="F5880" t="s">
        <v>1373</v>
      </c>
      <c r="G5880" t="s">
        <v>1374</v>
      </c>
      <c r="H5880" t="s">
        <v>1375</v>
      </c>
      <c r="I5880" t="s">
        <v>8419</v>
      </c>
      <c r="J5880" t="s">
        <v>378</v>
      </c>
      <c r="K5880">
        <v>169393</v>
      </c>
      <c r="L5880">
        <v>1608635653</v>
      </c>
    </row>
    <row r="5881" spans="1:12" x14ac:dyDescent="0.45">
      <c r="A5881" t="str">
        <f t="shared" si="91"/>
        <v>Dijon, Bourgogne-Franche-Comté, France</v>
      </c>
      <c r="B5881" t="s">
        <v>8420</v>
      </c>
      <c r="C5881" t="s">
        <v>8420</v>
      </c>
      <c r="D5881">
        <v>47.316699999999997</v>
      </c>
      <c r="E5881">
        <v>5.0167000000000002</v>
      </c>
      <c r="F5881" t="s">
        <v>526</v>
      </c>
      <c r="G5881" t="s">
        <v>527</v>
      </c>
      <c r="H5881" t="s">
        <v>528</v>
      </c>
      <c r="I5881" t="s">
        <v>2758</v>
      </c>
      <c r="J5881" t="s">
        <v>378</v>
      </c>
      <c r="K5881">
        <v>156920</v>
      </c>
      <c r="L5881">
        <v>1250505606</v>
      </c>
    </row>
    <row r="5882" spans="1:12" x14ac:dyDescent="0.45">
      <c r="A5882" t="str">
        <f t="shared" si="91"/>
        <v>Dikhil, Dikhil, Djibouti</v>
      </c>
      <c r="B5882" t="s">
        <v>8421</v>
      </c>
      <c r="C5882" t="s">
        <v>8421</v>
      </c>
      <c r="D5882">
        <v>11.108599999999999</v>
      </c>
      <c r="E5882">
        <v>42.366700000000002</v>
      </c>
      <c r="F5882" t="s">
        <v>1556</v>
      </c>
      <c r="G5882" t="s">
        <v>1557</v>
      </c>
      <c r="H5882" t="s">
        <v>1558</v>
      </c>
      <c r="I5882" t="s">
        <v>8421</v>
      </c>
      <c r="J5882" t="s">
        <v>378</v>
      </c>
      <c r="K5882">
        <v>35000</v>
      </c>
      <c r="L5882">
        <v>1262950337</v>
      </c>
    </row>
    <row r="5883" spans="1:12" x14ac:dyDescent="0.45">
      <c r="A5883" t="str">
        <f t="shared" si="91"/>
        <v>Dikili, İzmir, Turkey</v>
      </c>
      <c r="B5883" t="s">
        <v>8422</v>
      </c>
      <c r="C5883" t="s">
        <v>8422</v>
      </c>
      <c r="D5883">
        <v>39.070999999999998</v>
      </c>
      <c r="E5883">
        <v>26.8902</v>
      </c>
      <c r="F5883" t="s">
        <v>806</v>
      </c>
      <c r="G5883" t="s">
        <v>807</v>
      </c>
      <c r="H5883" t="s">
        <v>808</v>
      </c>
      <c r="I5883" t="s">
        <v>1561</v>
      </c>
      <c r="J5883" t="s">
        <v>366</v>
      </c>
      <c r="K5883">
        <v>44172</v>
      </c>
      <c r="L5883">
        <v>1792392506</v>
      </c>
    </row>
    <row r="5884" spans="1:12" x14ac:dyDescent="0.45">
      <c r="A5884" t="str">
        <f t="shared" si="91"/>
        <v>Dikson, Krasnoyarskiy Kray, Russia</v>
      </c>
      <c r="B5884" t="s">
        <v>8423</v>
      </c>
      <c r="C5884" t="s">
        <v>8423</v>
      </c>
      <c r="D5884">
        <v>73.507000000000005</v>
      </c>
      <c r="E5884">
        <v>80.545100000000005</v>
      </c>
      <c r="F5884" t="s">
        <v>504</v>
      </c>
      <c r="G5884" t="s">
        <v>505</v>
      </c>
      <c r="H5884" t="s">
        <v>506</v>
      </c>
      <c r="I5884" t="s">
        <v>737</v>
      </c>
      <c r="K5884">
        <v>1113</v>
      </c>
      <c r="L5884">
        <v>1643554430</v>
      </c>
    </row>
    <row r="5885" spans="1:12" x14ac:dyDescent="0.45">
      <c r="A5885" t="str">
        <f t="shared" si="91"/>
        <v>Dīla, YeDebub Bihēroch Bihēreseboch na Hizboch, Ethiopia</v>
      </c>
      <c r="B5885" t="s">
        <v>8424</v>
      </c>
      <c r="C5885" t="s">
        <v>8425</v>
      </c>
      <c r="D5885">
        <v>6.4104000000000001</v>
      </c>
      <c r="E5885">
        <v>38.31</v>
      </c>
      <c r="F5885" t="s">
        <v>819</v>
      </c>
      <c r="G5885" t="s">
        <v>820</v>
      </c>
      <c r="H5885" t="s">
        <v>821</v>
      </c>
      <c r="I5885" t="s">
        <v>2306</v>
      </c>
      <c r="K5885">
        <v>47021</v>
      </c>
      <c r="L5885">
        <v>1231393325</v>
      </c>
    </row>
    <row r="5886" spans="1:12" x14ac:dyDescent="0.45">
      <c r="A5886" t="str">
        <f t="shared" si="91"/>
        <v>Dili, Díli, Timor-Leste</v>
      </c>
      <c r="B5886" t="s">
        <v>8426</v>
      </c>
      <c r="C5886" t="s">
        <v>8426</v>
      </c>
      <c r="D5886">
        <v>-8.5586000000000002</v>
      </c>
      <c r="E5886">
        <v>125.5736</v>
      </c>
      <c r="F5886" t="s">
        <v>1044</v>
      </c>
      <c r="G5886" t="s">
        <v>1045</v>
      </c>
      <c r="H5886" t="s">
        <v>1046</v>
      </c>
      <c r="I5886" t="s">
        <v>8427</v>
      </c>
      <c r="J5886" t="s">
        <v>606</v>
      </c>
      <c r="K5886">
        <v>222323</v>
      </c>
      <c r="L5886">
        <v>1626308942</v>
      </c>
    </row>
    <row r="5887" spans="1:12" x14ac:dyDescent="0.45">
      <c r="A5887" t="str">
        <f t="shared" si="91"/>
        <v>Dilijan, Tavush, Armenia</v>
      </c>
      <c r="B5887" t="s">
        <v>8428</v>
      </c>
      <c r="C5887" t="s">
        <v>8428</v>
      </c>
      <c r="D5887">
        <v>40.7408</v>
      </c>
      <c r="E5887">
        <v>44.863100000000003</v>
      </c>
      <c r="F5887" t="s">
        <v>646</v>
      </c>
      <c r="G5887" t="s">
        <v>647</v>
      </c>
      <c r="H5887" t="s">
        <v>648</v>
      </c>
      <c r="I5887" t="s">
        <v>4201</v>
      </c>
      <c r="K5887">
        <v>16600</v>
      </c>
      <c r="L5887">
        <v>1051278149</v>
      </c>
    </row>
    <row r="5888" spans="1:12" x14ac:dyDescent="0.45">
      <c r="A5888" t="str">
        <f t="shared" si="91"/>
        <v>Dillenburg, Hesse, Germany</v>
      </c>
      <c r="B5888" t="s">
        <v>8429</v>
      </c>
      <c r="C5888" t="s">
        <v>8429</v>
      </c>
      <c r="D5888">
        <v>50.7333</v>
      </c>
      <c r="E5888">
        <v>8.2833000000000006</v>
      </c>
      <c r="F5888" t="s">
        <v>441</v>
      </c>
      <c r="G5888" t="s">
        <v>442</v>
      </c>
      <c r="H5888" t="s">
        <v>443</v>
      </c>
      <c r="I5888" t="s">
        <v>1676</v>
      </c>
      <c r="K5888">
        <v>23365</v>
      </c>
      <c r="L5888">
        <v>1276583007</v>
      </c>
    </row>
    <row r="5889" spans="1:12" x14ac:dyDescent="0.45">
      <c r="A5889" t="str">
        <f t="shared" si="91"/>
        <v>Dillingen, Saarland, Germany</v>
      </c>
      <c r="B5889" t="s">
        <v>8430</v>
      </c>
      <c r="C5889" t="s">
        <v>8430</v>
      </c>
      <c r="D5889">
        <v>49.35</v>
      </c>
      <c r="E5889">
        <v>6.7332999999999998</v>
      </c>
      <c r="F5889" t="s">
        <v>441</v>
      </c>
      <c r="G5889" t="s">
        <v>442</v>
      </c>
      <c r="H5889" t="s">
        <v>443</v>
      </c>
      <c r="I5889" t="s">
        <v>4323</v>
      </c>
      <c r="K5889">
        <v>20048</v>
      </c>
      <c r="L5889">
        <v>1276001038</v>
      </c>
    </row>
    <row r="5890" spans="1:12" x14ac:dyDescent="0.45">
      <c r="A5890" t="str">
        <f t="shared" si="91"/>
        <v>Dillingen, Bavaria, Germany</v>
      </c>
      <c r="B5890" t="s">
        <v>8430</v>
      </c>
      <c r="C5890" t="s">
        <v>8430</v>
      </c>
      <c r="D5890">
        <v>48.566699999999997</v>
      </c>
      <c r="E5890">
        <v>10.466699999999999</v>
      </c>
      <c r="F5890" t="s">
        <v>441</v>
      </c>
      <c r="G5890" t="s">
        <v>442</v>
      </c>
      <c r="H5890" t="s">
        <v>443</v>
      </c>
      <c r="I5890" t="s">
        <v>567</v>
      </c>
      <c r="J5890" t="s">
        <v>366</v>
      </c>
      <c r="K5890">
        <v>18978</v>
      </c>
      <c r="L5890">
        <v>1276506212</v>
      </c>
    </row>
    <row r="5891" spans="1:12" x14ac:dyDescent="0.45">
      <c r="A5891" t="str">
        <f t="shared" ref="A5891:A5954" si="92">CONCATENATE(B5891,", ",I5891,", ",F5891)</f>
        <v>Dillon, South Carolina, United States</v>
      </c>
      <c r="B5891" t="s">
        <v>8431</v>
      </c>
      <c r="C5891" t="s">
        <v>8431</v>
      </c>
      <c r="D5891">
        <v>34.423299999999998</v>
      </c>
      <c r="E5891">
        <v>-79.368899999999996</v>
      </c>
      <c r="F5891" t="s">
        <v>530</v>
      </c>
      <c r="G5891" t="s">
        <v>531</v>
      </c>
      <c r="H5891" t="s">
        <v>532</v>
      </c>
      <c r="I5891" t="s">
        <v>534</v>
      </c>
      <c r="K5891">
        <v>9089</v>
      </c>
      <c r="L5891">
        <v>1840014676</v>
      </c>
    </row>
    <row r="5892" spans="1:12" x14ac:dyDescent="0.45">
      <c r="A5892" t="str">
        <f t="shared" si="92"/>
        <v>Dilolo, Lualaba, Congo (Kinshasa)</v>
      </c>
      <c r="B5892" t="s">
        <v>8432</v>
      </c>
      <c r="C5892" t="s">
        <v>8432</v>
      </c>
      <c r="D5892">
        <v>-10.683299999999999</v>
      </c>
      <c r="E5892">
        <v>22.333300000000001</v>
      </c>
      <c r="F5892" t="s">
        <v>1127</v>
      </c>
      <c r="G5892" t="s">
        <v>1128</v>
      </c>
      <c r="H5892" t="s">
        <v>1129</v>
      </c>
      <c r="I5892" t="s">
        <v>8433</v>
      </c>
      <c r="K5892">
        <v>7854</v>
      </c>
      <c r="L5892">
        <v>1180154207</v>
      </c>
    </row>
    <row r="5893" spans="1:12" x14ac:dyDescent="0.45">
      <c r="A5893" t="str">
        <f t="shared" si="92"/>
        <v>Dimbokro, Lacs, Côte D’Ivoire</v>
      </c>
      <c r="B5893" t="s">
        <v>8434</v>
      </c>
      <c r="C5893" t="s">
        <v>8434</v>
      </c>
      <c r="D5893">
        <v>6.6505000000000001</v>
      </c>
      <c r="E5893">
        <v>-4.71</v>
      </c>
      <c r="F5893" t="s">
        <v>569</v>
      </c>
      <c r="G5893" t="s">
        <v>570</v>
      </c>
      <c r="H5893" t="s">
        <v>571</v>
      </c>
      <c r="I5893" t="s">
        <v>8435</v>
      </c>
      <c r="J5893" t="s">
        <v>378</v>
      </c>
      <c r="K5893">
        <v>67349</v>
      </c>
      <c r="L5893">
        <v>1384235566</v>
      </c>
    </row>
    <row r="5894" spans="1:12" x14ac:dyDescent="0.45">
      <c r="A5894" t="str">
        <f t="shared" si="92"/>
        <v>Dimitrovgrad, Ul’yanovskaya Oblast’, Russia</v>
      </c>
      <c r="B5894" t="s">
        <v>8436</v>
      </c>
      <c r="C5894" t="s">
        <v>8436</v>
      </c>
      <c r="D5894">
        <v>54.2333</v>
      </c>
      <c r="E5894">
        <v>49.583300000000001</v>
      </c>
      <c r="F5894" t="s">
        <v>504</v>
      </c>
      <c r="G5894" t="s">
        <v>505</v>
      </c>
      <c r="H5894" t="s">
        <v>506</v>
      </c>
      <c r="I5894" t="s">
        <v>3697</v>
      </c>
      <c r="K5894">
        <v>116055</v>
      </c>
      <c r="L5894">
        <v>1643039639</v>
      </c>
    </row>
    <row r="5895" spans="1:12" x14ac:dyDescent="0.45">
      <c r="A5895" t="str">
        <f t="shared" si="92"/>
        <v>Dimitrovgrad, Dimitrovgrad, Serbia</v>
      </c>
      <c r="B5895" t="s">
        <v>8436</v>
      </c>
      <c r="C5895" t="s">
        <v>8436</v>
      </c>
      <c r="D5895">
        <v>43.0167</v>
      </c>
      <c r="E5895">
        <v>22.783300000000001</v>
      </c>
      <c r="F5895" t="s">
        <v>795</v>
      </c>
      <c r="G5895" t="s">
        <v>796</v>
      </c>
      <c r="H5895" t="s">
        <v>797</v>
      </c>
      <c r="I5895" t="s">
        <v>8436</v>
      </c>
      <c r="J5895" t="s">
        <v>378</v>
      </c>
      <c r="L5895">
        <v>1688139023</v>
      </c>
    </row>
    <row r="5896" spans="1:12" x14ac:dyDescent="0.45">
      <c r="A5896" t="str">
        <f t="shared" si="92"/>
        <v>Dimitrovgrad, Haskovo, Bulgaria</v>
      </c>
      <c r="B5896" t="s">
        <v>8436</v>
      </c>
      <c r="C5896" t="s">
        <v>8436</v>
      </c>
      <c r="D5896">
        <v>42.061100000000003</v>
      </c>
      <c r="E5896">
        <v>25.593299999999999</v>
      </c>
      <c r="F5896" t="s">
        <v>1175</v>
      </c>
      <c r="G5896" t="s">
        <v>1176</v>
      </c>
      <c r="H5896" t="s">
        <v>1177</v>
      </c>
      <c r="I5896" t="s">
        <v>8437</v>
      </c>
      <c r="K5896">
        <v>45098</v>
      </c>
      <c r="L5896">
        <v>1100570821</v>
      </c>
    </row>
    <row r="5897" spans="1:12" x14ac:dyDescent="0.45">
      <c r="A5897" t="str">
        <f t="shared" si="92"/>
        <v>Dimona, Southern, Israel</v>
      </c>
      <c r="B5897" t="s">
        <v>8438</v>
      </c>
      <c r="C5897" t="s">
        <v>8438</v>
      </c>
      <c r="D5897">
        <v>31.07</v>
      </c>
      <c r="E5897">
        <v>35.03</v>
      </c>
      <c r="F5897" t="s">
        <v>369</v>
      </c>
      <c r="G5897" t="s">
        <v>370</v>
      </c>
      <c r="H5897" t="s">
        <v>371</v>
      </c>
      <c r="I5897" t="s">
        <v>408</v>
      </c>
      <c r="K5897">
        <v>33258</v>
      </c>
      <c r="L5897">
        <v>1376956540</v>
      </c>
    </row>
    <row r="5898" spans="1:12" x14ac:dyDescent="0.45">
      <c r="A5898" t="str">
        <f t="shared" si="92"/>
        <v>Dinas Powys, Vale of Glamorgan, The, United Kingdom</v>
      </c>
      <c r="B5898" t="s">
        <v>8439</v>
      </c>
      <c r="C5898" t="s">
        <v>8439</v>
      </c>
      <c r="D5898">
        <v>51.433100000000003</v>
      </c>
      <c r="E5898">
        <v>-3.2134</v>
      </c>
      <c r="F5898" t="s">
        <v>536</v>
      </c>
      <c r="G5898" t="s">
        <v>537</v>
      </c>
      <c r="H5898" t="s">
        <v>538</v>
      </c>
      <c r="I5898" t="s">
        <v>3663</v>
      </c>
      <c r="K5898">
        <v>7490</v>
      </c>
      <c r="L5898">
        <v>1826280606</v>
      </c>
    </row>
    <row r="5899" spans="1:12" x14ac:dyDescent="0.45">
      <c r="A5899" t="str">
        <f t="shared" si="92"/>
        <v>Dindigul, Tamil Nādu, India</v>
      </c>
      <c r="B5899" t="s">
        <v>8440</v>
      </c>
      <c r="C5899" t="s">
        <v>8440</v>
      </c>
      <c r="D5899">
        <v>10.35</v>
      </c>
      <c r="E5899">
        <v>77.95</v>
      </c>
      <c r="F5899" t="s">
        <v>626</v>
      </c>
      <c r="G5899" t="s">
        <v>627</v>
      </c>
      <c r="H5899" t="s">
        <v>628</v>
      </c>
      <c r="I5899" t="s">
        <v>6774</v>
      </c>
      <c r="K5899">
        <v>207327</v>
      </c>
      <c r="L5899">
        <v>1356106153</v>
      </c>
    </row>
    <row r="5900" spans="1:12" x14ac:dyDescent="0.45">
      <c r="A5900" t="str">
        <f t="shared" si="92"/>
        <v>Dingelstädt, Thuringia, Germany</v>
      </c>
      <c r="B5900" t="s">
        <v>8441</v>
      </c>
      <c r="C5900" t="s">
        <v>8442</v>
      </c>
      <c r="D5900">
        <v>51.315600000000003</v>
      </c>
      <c r="E5900">
        <v>10.3194</v>
      </c>
      <c r="F5900" t="s">
        <v>441</v>
      </c>
      <c r="G5900" t="s">
        <v>442</v>
      </c>
      <c r="H5900" t="s">
        <v>443</v>
      </c>
      <c r="I5900" t="s">
        <v>1709</v>
      </c>
      <c r="K5900">
        <v>6893</v>
      </c>
      <c r="L5900">
        <v>1276847045</v>
      </c>
    </row>
    <row r="5901" spans="1:12" x14ac:dyDescent="0.45">
      <c r="A5901" t="str">
        <f t="shared" si="92"/>
        <v>Dingle, Liverpool, United Kingdom</v>
      </c>
      <c r="B5901" t="s">
        <v>8443</v>
      </c>
      <c r="C5901" t="s">
        <v>8443</v>
      </c>
      <c r="D5901">
        <v>53.377400000000002</v>
      </c>
      <c r="E5901">
        <v>-2.9613</v>
      </c>
      <c r="F5901" t="s">
        <v>536</v>
      </c>
      <c r="G5901" t="s">
        <v>537</v>
      </c>
      <c r="H5901" t="s">
        <v>538</v>
      </c>
      <c r="I5901" t="s">
        <v>1060</v>
      </c>
      <c r="K5901">
        <v>13246</v>
      </c>
      <c r="L5901">
        <v>1826286712</v>
      </c>
    </row>
    <row r="5902" spans="1:12" x14ac:dyDescent="0.45">
      <c r="A5902" t="str">
        <f t="shared" si="92"/>
        <v>Dingli, Dingli, Malta</v>
      </c>
      <c r="B5902" t="s">
        <v>8444</v>
      </c>
      <c r="C5902" t="s">
        <v>8444</v>
      </c>
      <c r="D5902">
        <v>35.861400000000003</v>
      </c>
      <c r="E5902">
        <v>14.382199999999999</v>
      </c>
      <c r="F5902" t="s">
        <v>2704</v>
      </c>
      <c r="G5902" t="s">
        <v>2705</v>
      </c>
      <c r="H5902" t="s">
        <v>2706</v>
      </c>
      <c r="I5902" t="s">
        <v>8444</v>
      </c>
      <c r="J5902" t="s">
        <v>378</v>
      </c>
      <c r="L5902">
        <v>1470281352</v>
      </c>
    </row>
    <row r="5903" spans="1:12" x14ac:dyDescent="0.45">
      <c r="A5903" t="str">
        <f t="shared" si="92"/>
        <v>Dingman, Pennsylvania, United States</v>
      </c>
      <c r="B5903" t="s">
        <v>8445</v>
      </c>
      <c r="C5903" t="s">
        <v>8445</v>
      </c>
      <c r="D5903">
        <v>41.322600000000001</v>
      </c>
      <c r="E5903">
        <v>-74.926400000000001</v>
      </c>
      <c r="F5903" t="s">
        <v>530</v>
      </c>
      <c r="G5903" t="s">
        <v>531</v>
      </c>
      <c r="H5903" t="s">
        <v>532</v>
      </c>
      <c r="I5903" t="s">
        <v>620</v>
      </c>
      <c r="K5903">
        <v>11674</v>
      </c>
      <c r="L5903">
        <v>1840146119</v>
      </c>
    </row>
    <row r="5904" spans="1:12" x14ac:dyDescent="0.45">
      <c r="A5904" t="str">
        <f t="shared" si="92"/>
        <v>Dingolfing, Bavaria, Germany</v>
      </c>
      <c r="B5904" t="s">
        <v>8446</v>
      </c>
      <c r="C5904" t="s">
        <v>8446</v>
      </c>
      <c r="D5904">
        <v>48.633299999999998</v>
      </c>
      <c r="E5904">
        <v>12.5</v>
      </c>
      <c r="F5904" t="s">
        <v>441</v>
      </c>
      <c r="G5904" t="s">
        <v>442</v>
      </c>
      <c r="H5904" t="s">
        <v>443</v>
      </c>
      <c r="I5904" t="s">
        <v>567</v>
      </c>
      <c r="J5904" t="s">
        <v>366</v>
      </c>
      <c r="K5904">
        <v>19839</v>
      </c>
      <c r="L5904">
        <v>1276764455</v>
      </c>
    </row>
    <row r="5905" spans="1:12" x14ac:dyDescent="0.45">
      <c r="A5905" t="str">
        <f t="shared" si="92"/>
        <v>Dinguiraye, Faranah, Guinea</v>
      </c>
      <c r="B5905" t="s">
        <v>8447</v>
      </c>
      <c r="C5905" t="s">
        <v>8447</v>
      </c>
      <c r="D5905">
        <v>11.298999999999999</v>
      </c>
      <c r="E5905">
        <v>-10.726000000000001</v>
      </c>
      <c r="F5905" t="s">
        <v>4331</v>
      </c>
      <c r="G5905" t="s">
        <v>4332</v>
      </c>
      <c r="H5905" t="s">
        <v>4333</v>
      </c>
      <c r="I5905" t="s">
        <v>7941</v>
      </c>
      <c r="J5905" t="s">
        <v>366</v>
      </c>
      <c r="K5905">
        <v>6062</v>
      </c>
      <c r="L5905">
        <v>1324546502</v>
      </c>
    </row>
    <row r="5906" spans="1:12" x14ac:dyDescent="0.45">
      <c r="A5906" t="str">
        <f t="shared" si="92"/>
        <v>Dingwall, Highland, United Kingdom</v>
      </c>
      <c r="B5906" t="s">
        <v>8448</v>
      </c>
      <c r="C5906" t="s">
        <v>8448</v>
      </c>
      <c r="D5906">
        <v>57.597000000000001</v>
      </c>
      <c r="E5906">
        <v>-4.4279999999999999</v>
      </c>
      <c r="F5906" t="s">
        <v>536</v>
      </c>
      <c r="G5906" t="s">
        <v>537</v>
      </c>
      <c r="H5906" t="s">
        <v>538</v>
      </c>
      <c r="I5906" t="s">
        <v>1644</v>
      </c>
      <c r="K5906">
        <v>6545</v>
      </c>
      <c r="L5906">
        <v>1826526673</v>
      </c>
    </row>
    <row r="5907" spans="1:12" x14ac:dyDescent="0.45">
      <c r="A5907" t="str">
        <f t="shared" si="92"/>
        <v>Dingxi, Gansu, China</v>
      </c>
      <c r="B5907" t="s">
        <v>8449</v>
      </c>
      <c r="C5907" t="s">
        <v>8449</v>
      </c>
      <c r="D5907">
        <v>35.580599999999997</v>
      </c>
      <c r="E5907">
        <v>104.6263</v>
      </c>
      <c r="F5907" t="s">
        <v>1039</v>
      </c>
      <c r="G5907" t="s">
        <v>1040</v>
      </c>
      <c r="H5907" t="s">
        <v>1041</v>
      </c>
      <c r="I5907" t="s">
        <v>3178</v>
      </c>
      <c r="J5907" t="s">
        <v>366</v>
      </c>
      <c r="K5907">
        <v>2930000</v>
      </c>
      <c r="L5907">
        <v>1156518274</v>
      </c>
    </row>
    <row r="5908" spans="1:12" x14ac:dyDescent="0.45">
      <c r="A5908" t="str">
        <f t="shared" si="92"/>
        <v>Dingzhou, Hebei, China</v>
      </c>
      <c r="B5908" t="s">
        <v>8450</v>
      </c>
      <c r="C5908" t="s">
        <v>8450</v>
      </c>
      <c r="D5908">
        <v>38.515799999999999</v>
      </c>
      <c r="E5908">
        <v>114.9845</v>
      </c>
      <c r="F5908" t="s">
        <v>1039</v>
      </c>
      <c r="G5908" t="s">
        <v>1040</v>
      </c>
      <c r="H5908" t="s">
        <v>1041</v>
      </c>
      <c r="I5908" t="s">
        <v>2037</v>
      </c>
      <c r="K5908">
        <v>1165182</v>
      </c>
      <c r="L5908">
        <v>1156656582</v>
      </c>
    </row>
    <row r="5909" spans="1:12" x14ac:dyDescent="0.45">
      <c r="A5909" t="str">
        <f t="shared" si="92"/>
        <v>Dinkelsbühl, Bavaria, Germany</v>
      </c>
      <c r="B5909" t="s">
        <v>8451</v>
      </c>
      <c r="C5909" t="s">
        <v>8452</v>
      </c>
      <c r="D5909">
        <v>49.070799999999998</v>
      </c>
      <c r="E5909">
        <v>10.3194</v>
      </c>
      <c r="F5909" t="s">
        <v>441</v>
      </c>
      <c r="G5909" t="s">
        <v>442</v>
      </c>
      <c r="H5909" t="s">
        <v>443</v>
      </c>
      <c r="I5909" t="s">
        <v>567</v>
      </c>
      <c r="K5909">
        <v>11825</v>
      </c>
      <c r="L5909">
        <v>1276514661</v>
      </c>
    </row>
    <row r="5910" spans="1:12" x14ac:dyDescent="0.45">
      <c r="A5910" t="str">
        <f t="shared" si="92"/>
        <v>Dinklage, Lower Saxony, Germany</v>
      </c>
      <c r="B5910" t="s">
        <v>8453</v>
      </c>
      <c r="C5910" t="s">
        <v>8453</v>
      </c>
      <c r="D5910">
        <v>52.662199999999999</v>
      </c>
      <c r="E5910">
        <v>8.125</v>
      </c>
      <c r="F5910" t="s">
        <v>441</v>
      </c>
      <c r="G5910" t="s">
        <v>442</v>
      </c>
      <c r="H5910" t="s">
        <v>443</v>
      </c>
      <c r="I5910" t="s">
        <v>735</v>
      </c>
      <c r="K5910">
        <v>13150</v>
      </c>
      <c r="L5910">
        <v>1276444417</v>
      </c>
    </row>
    <row r="5911" spans="1:12" x14ac:dyDescent="0.45">
      <c r="A5911" t="str">
        <f t="shared" si="92"/>
        <v>Dinnington, Rotherham, United Kingdom</v>
      </c>
      <c r="B5911" t="s">
        <v>8454</v>
      </c>
      <c r="C5911" t="s">
        <v>8454</v>
      </c>
      <c r="D5911">
        <v>53.366700000000002</v>
      </c>
      <c r="E5911">
        <v>-1.2</v>
      </c>
      <c r="F5911" t="s">
        <v>536</v>
      </c>
      <c r="G5911" t="s">
        <v>537</v>
      </c>
      <c r="H5911" t="s">
        <v>538</v>
      </c>
      <c r="I5911" t="s">
        <v>5140</v>
      </c>
      <c r="K5911">
        <v>9077</v>
      </c>
      <c r="L5911">
        <v>1826308364</v>
      </c>
    </row>
    <row r="5912" spans="1:12" x14ac:dyDescent="0.45">
      <c r="A5912" t="str">
        <f t="shared" si="92"/>
        <v>Dinslaken, North Rhine-Westphalia, Germany</v>
      </c>
      <c r="B5912" t="s">
        <v>8455</v>
      </c>
      <c r="C5912" t="s">
        <v>8455</v>
      </c>
      <c r="D5912">
        <v>51.566699999999997</v>
      </c>
      <c r="E5912">
        <v>6.7332999999999998</v>
      </c>
      <c r="F5912" t="s">
        <v>441</v>
      </c>
      <c r="G5912" t="s">
        <v>442</v>
      </c>
      <c r="H5912" t="s">
        <v>443</v>
      </c>
      <c r="I5912" t="s">
        <v>444</v>
      </c>
      <c r="K5912">
        <v>67525</v>
      </c>
      <c r="L5912">
        <v>1276055868</v>
      </c>
    </row>
    <row r="5913" spans="1:12" x14ac:dyDescent="0.45">
      <c r="A5913" t="str">
        <f t="shared" si="92"/>
        <v>Dinuba, California, United States</v>
      </c>
      <c r="B5913" t="s">
        <v>8456</v>
      </c>
      <c r="C5913" t="s">
        <v>8456</v>
      </c>
      <c r="D5913">
        <v>36.545299999999997</v>
      </c>
      <c r="E5913">
        <v>-119.39870000000001</v>
      </c>
      <c r="F5913" t="s">
        <v>530</v>
      </c>
      <c r="G5913" t="s">
        <v>531</v>
      </c>
      <c r="H5913" t="s">
        <v>532</v>
      </c>
      <c r="I5913" t="s">
        <v>754</v>
      </c>
      <c r="K5913">
        <v>24461</v>
      </c>
      <c r="L5913">
        <v>1840019044</v>
      </c>
    </row>
    <row r="5914" spans="1:12" x14ac:dyDescent="0.45">
      <c r="A5914" t="str">
        <f t="shared" si="92"/>
        <v>Diónysos, Attikí, Greece</v>
      </c>
      <c r="B5914" t="s">
        <v>8457</v>
      </c>
      <c r="C5914" t="s">
        <v>8458</v>
      </c>
      <c r="D5914">
        <v>38.1</v>
      </c>
      <c r="E5914">
        <v>23.866700000000002</v>
      </c>
      <c r="F5914" t="s">
        <v>928</v>
      </c>
      <c r="G5914" t="s">
        <v>929</v>
      </c>
      <c r="H5914" t="s">
        <v>930</v>
      </c>
      <c r="I5914" t="s">
        <v>1028</v>
      </c>
      <c r="K5914">
        <v>5651</v>
      </c>
      <c r="L5914">
        <v>1300635126</v>
      </c>
    </row>
    <row r="5915" spans="1:12" x14ac:dyDescent="0.45">
      <c r="A5915" t="str">
        <f t="shared" si="92"/>
        <v>Diourbel, Diourbel, Senegal</v>
      </c>
      <c r="B5915" t="s">
        <v>8459</v>
      </c>
      <c r="C5915" t="s">
        <v>8459</v>
      </c>
      <c r="D5915">
        <v>14.654999999999999</v>
      </c>
      <c r="E5915">
        <v>-16.231400000000001</v>
      </c>
      <c r="F5915" t="s">
        <v>7992</v>
      </c>
      <c r="G5915" t="s">
        <v>7993</v>
      </c>
      <c r="H5915" t="s">
        <v>7994</v>
      </c>
      <c r="I5915" t="s">
        <v>8459</v>
      </c>
      <c r="J5915" t="s">
        <v>378</v>
      </c>
      <c r="K5915">
        <v>100445</v>
      </c>
      <c r="L5915">
        <v>1686087214</v>
      </c>
    </row>
    <row r="5916" spans="1:12" x14ac:dyDescent="0.45">
      <c r="A5916" t="str">
        <f t="shared" si="92"/>
        <v>Dipolog, Zamboanga del Norte, Philippines</v>
      </c>
      <c r="B5916" t="s">
        <v>8460</v>
      </c>
      <c r="C5916" t="s">
        <v>8460</v>
      </c>
      <c r="D5916">
        <v>8.5667000000000009</v>
      </c>
      <c r="E5916">
        <v>123.33329999999999</v>
      </c>
      <c r="F5916" t="s">
        <v>1373</v>
      </c>
      <c r="G5916" t="s">
        <v>1374</v>
      </c>
      <c r="H5916" t="s">
        <v>1375</v>
      </c>
      <c r="I5916" t="s">
        <v>8066</v>
      </c>
      <c r="J5916" t="s">
        <v>378</v>
      </c>
      <c r="K5916">
        <v>130759</v>
      </c>
      <c r="L5916">
        <v>1608664300</v>
      </c>
    </row>
    <row r="5917" spans="1:12" x14ac:dyDescent="0.45">
      <c r="A5917" t="str">
        <f t="shared" si="92"/>
        <v>Dippoldiswalde, Saxony, Germany</v>
      </c>
      <c r="B5917" t="s">
        <v>8461</v>
      </c>
      <c r="C5917" t="s">
        <v>8461</v>
      </c>
      <c r="D5917">
        <v>50.893300000000004</v>
      </c>
      <c r="E5917">
        <v>13.666700000000001</v>
      </c>
      <c r="F5917" t="s">
        <v>441</v>
      </c>
      <c r="G5917" t="s">
        <v>442</v>
      </c>
      <c r="H5917" t="s">
        <v>443</v>
      </c>
      <c r="I5917" t="s">
        <v>1707</v>
      </c>
      <c r="K5917">
        <v>14293</v>
      </c>
      <c r="L5917">
        <v>1276205316</v>
      </c>
    </row>
    <row r="5918" spans="1:12" x14ac:dyDescent="0.45">
      <c r="A5918" t="str">
        <f t="shared" si="92"/>
        <v>Dire Dawa, Dirē Dawa, Ethiopia</v>
      </c>
      <c r="B5918" t="s">
        <v>8462</v>
      </c>
      <c r="C5918" t="s">
        <v>8462</v>
      </c>
      <c r="D5918">
        <v>9.5832999999999995</v>
      </c>
      <c r="E5918">
        <v>41.866700000000002</v>
      </c>
      <c r="F5918" t="s">
        <v>819</v>
      </c>
      <c r="G5918" t="s">
        <v>820</v>
      </c>
      <c r="H5918" t="s">
        <v>821</v>
      </c>
      <c r="I5918" t="s">
        <v>8463</v>
      </c>
      <c r="J5918" t="s">
        <v>378</v>
      </c>
      <c r="K5918">
        <v>277000</v>
      </c>
      <c r="L5918">
        <v>1231089714</v>
      </c>
    </row>
    <row r="5919" spans="1:12" x14ac:dyDescent="0.45">
      <c r="A5919" t="str">
        <f t="shared" si="92"/>
        <v>Diriamba, Carazo, Nicaragua</v>
      </c>
      <c r="B5919" t="s">
        <v>8464</v>
      </c>
      <c r="C5919" t="s">
        <v>8464</v>
      </c>
      <c r="D5919">
        <v>11.85</v>
      </c>
      <c r="E5919">
        <v>-86.2333</v>
      </c>
      <c r="F5919" t="s">
        <v>4511</v>
      </c>
      <c r="G5919" t="s">
        <v>4512</v>
      </c>
      <c r="H5919" t="s">
        <v>4513</v>
      </c>
      <c r="I5919" t="s">
        <v>8465</v>
      </c>
      <c r="J5919" t="s">
        <v>366</v>
      </c>
      <c r="K5919">
        <v>57512</v>
      </c>
      <c r="L5919">
        <v>1558411169</v>
      </c>
    </row>
    <row r="5920" spans="1:12" x14ac:dyDescent="0.45">
      <c r="A5920" t="str">
        <f t="shared" si="92"/>
        <v>Discovery Bay, California, United States</v>
      </c>
      <c r="B5920" t="s">
        <v>8466</v>
      </c>
      <c r="C5920" t="s">
        <v>8466</v>
      </c>
      <c r="D5920">
        <v>37.9071</v>
      </c>
      <c r="E5920">
        <v>-121.60760000000001</v>
      </c>
      <c r="F5920" t="s">
        <v>530</v>
      </c>
      <c r="G5920" t="s">
        <v>531</v>
      </c>
      <c r="H5920" t="s">
        <v>532</v>
      </c>
      <c r="I5920" t="s">
        <v>754</v>
      </c>
      <c r="K5920">
        <v>15981</v>
      </c>
      <c r="L5920">
        <v>1840018897</v>
      </c>
    </row>
    <row r="5921" spans="1:12" x14ac:dyDescent="0.45">
      <c r="A5921" t="str">
        <f t="shared" si="92"/>
        <v>Dispur, Assam, India</v>
      </c>
      <c r="B5921" t="s">
        <v>8467</v>
      </c>
      <c r="C5921" t="s">
        <v>8467</v>
      </c>
      <c r="D5921">
        <v>26.15</v>
      </c>
      <c r="E5921">
        <v>91.77</v>
      </c>
      <c r="F5921" t="s">
        <v>626</v>
      </c>
      <c r="G5921" t="s">
        <v>627</v>
      </c>
      <c r="H5921" t="s">
        <v>628</v>
      </c>
      <c r="I5921" t="s">
        <v>8389</v>
      </c>
      <c r="J5921" t="s">
        <v>378</v>
      </c>
      <c r="K5921">
        <v>957352</v>
      </c>
      <c r="L5921">
        <v>1356960169</v>
      </c>
    </row>
    <row r="5922" spans="1:12" x14ac:dyDescent="0.45">
      <c r="A5922" t="str">
        <f t="shared" si="92"/>
        <v>Diss, Norfolk, United Kingdom</v>
      </c>
      <c r="B5922" t="s">
        <v>8468</v>
      </c>
      <c r="C5922" t="s">
        <v>8468</v>
      </c>
      <c r="D5922">
        <v>52.3812</v>
      </c>
      <c r="E5922">
        <v>1.1079000000000001</v>
      </c>
      <c r="F5922" t="s">
        <v>536</v>
      </c>
      <c r="G5922" t="s">
        <v>537</v>
      </c>
      <c r="H5922" t="s">
        <v>538</v>
      </c>
      <c r="I5922" t="s">
        <v>2841</v>
      </c>
      <c r="K5922">
        <v>7572</v>
      </c>
      <c r="L5922">
        <v>1826598466</v>
      </c>
    </row>
    <row r="5923" spans="1:12" x14ac:dyDescent="0.45">
      <c r="A5923" t="str">
        <f t="shared" si="92"/>
        <v>District Heights, Maryland, United States</v>
      </c>
      <c r="B5923" t="s">
        <v>8469</v>
      </c>
      <c r="C5923" t="s">
        <v>8469</v>
      </c>
      <c r="D5923">
        <v>38.858800000000002</v>
      </c>
      <c r="E5923">
        <v>-76.888499999999993</v>
      </c>
      <c r="F5923" t="s">
        <v>530</v>
      </c>
      <c r="G5923" t="s">
        <v>531</v>
      </c>
      <c r="H5923" t="s">
        <v>532</v>
      </c>
      <c r="I5923" t="s">
        <v>588</v>
      </c>
      <c r="K5923">
        <v>5984</v>
      </c>
      <c r="L5923">
        <v>1840005972</v>
      </c>
    </row>
    <row r="5924" spans="1:12" x14ac:dyDescent="0.45">
      <c r="A5924" t="str">
        <f t="shared" si="92"/>
        <v>Disūq, Kafr ash Shaykh, Egypt</v>
      </c>
      <c r="B5924" t="s">
        <v>8470</v>
      </c>
      <c r="C5924" t="s">
        <v>8471</v>
      </c>
      <c r="D5924">
        <v>31.130800000000001</v>
      </c>
      <c r="E5924">
        <v>30.6479</v>
      </c>
      <c r="F5924" t="s">
        <v>676</v>
      </c>
      <c r="G5924" t="s">
        <v>677</v>
      </c>
      <c r="H5924" t="s">
        <v>678</v>
      </c>
      <c r="I5924" t="s">
        <v>8472</v>
      </c>
      <c r="K5924">
        <v>143404</v>
      </c>
      <c r="L5924">
        <v>1818106054</v>
      </c>
    </row>
    <row r="5925" spans="1:12" x14ac:dyDescent="0.45">
      <c r="A5925" t="str">
        <f t="shared" si="92"/>
        <v>Ditzingen, Baden-Württemberg, Germany</v>
      </c>
      <c r="B5925" t="s">
        <v>8473</v>
      </c>
      <c r="C5925" t="s">
        <v>8473</v>
      </c>
      <c r="D5925">
        <v>48.8264</v>
      </c>
      <c r="E5925">
        <v>9.0667000000000009</v>
      </c>
      <c r="F5925" t="s">
        <v>441</v>
      </c>
      <c r="G5925" t="s">
        <v>442</v>
      </c>
      <c r="H5925" t="s">
        <v>443</v>
      </c>
      <c r="I5925" t="s">
        <v>451</v>
      </c>
      <c r="K5925">
        <v>24883</v>
      </c>
      <c r="L5925">
        <v>1276272726</v>
      </c>
    </row>
    <row r="5926" spans="1:12" x14ac:dyDescent="0.45">
      <c r="A5926" t="str">
        <f t="shared" si="92"/>
        <v>Diu, Damān and Diu, India</v>
      </c>
      <c r="B5926" t="s">
        <v>8474</v>
      </c>
      <c r="C5926" t="s">
        <v>8474</v>
      </c>
      <c r="D5926">
        <v>20.7197</v>
      </c>
      <c r="E5926">
        <v>70.990399999999994</v>
      </c>
      <c r="F5926" t="s">
        <v>626</v>
      </c>
      <c r="G5926" t="s">
        <v>627</v>
      </c>
      <c r="H5926" t="s">
        <v>628</v>
      </c>
      <c r="I5926" t="s">
        <v>8475</v>
      </c>
      <c r="K5926">
        <v>23779</v>
      </c>
      <c r="L5926">
        <v>1356923516</v>
      </c>
    </row>
    <row r="5927" spans="1:12" x14ac:dyDescent="0.45">
      <c r="A5927" t="str">
        <f t="shared" si="92"/>
        <v>Divača, Divača, Slovenia</v>
      </c>
      <c r="B5927" t="s">
        <v>8476</v>
      </c>
      <c r="C5927" t="s">
        <v>8477</v>
      </c>
      <c r="D5927">
        <v>45.684699999999999</v>
      </c>
      <c r="E5927">
        <v>13.9703</v>
      </c>
      <c r="F5927" t="s">
        <v>1111</v>
      </c>
      <c r="G5927" t="s">
        <v>1112</v>
      </c>
      <c r="H5927" t="s">
        <v>1113</v>
      </c>
      <c r="I5927" t="s">
        <v>8476</v>
      </c>
      <c r="J5927" t="s">
        <v>378</v>
      </c>
      <c r="L5927">
        <v>1705065298</v>
      </c>
    </row>
    <row r="5928" spans="1:12" x14ac:dyDescent="0.45">
      <c r="A5928" t="str">
        <f t="shared" si="92"/>
        <v>Divinolândia, São Paulo, Brazil</v>
      </c>
      <c r="B5928" t="s">
        <v>8478</v>
      </c>
      <c r="C5928" t="s">
        <v>8479</v>
      </c>
      <c r="D5928">
        <v>-21.6614</v>
      </c>
      <c r="E5928">
        <v>-46.739199999999997</v>
      </c>
      <c r="F5928" t="s">
        <v>491</v>
      </c>
      <c r="G5928" t="s">
        <v>492</v>
      </c>
      <c r="H5928" t="s">
        <v>493</v>
      </c>
      <c r="I5928" t="s">
        <v>801</v>
      </c>
      <c r="K5928">
        <v>11492</v>
      </c>
      <c r="L5928">
        <v>1076108804</v>
      </c>
    </row>
    <row r="5929" spans="1:12" x14ac:dyDescent="0.45">
      <c r="A5929" t="str">
        <f t="shared" si="92"/>
        <v>Divinópolis, Minas Gerais, Brazil</v>
      </c>
      <c r="B5929" t="s">
        <v>8480</v>
      </c>
      <c r="C5929" t="s">
        <v>8481</v>
      </c>
      <c r="D5929">
        <v>-20.1495</v>
      </c>
      <c r="E5929">
        <v>-44.9</v>
      </c>
      <c r="F5929" t="s">
        <v>491</v>
      </c>
      <c r="G5929" t="s">
        <v>492</v>
      </c>
      <c r="H5929" t="s">
        <v>493</v>
      </c>
      <c r="I5929" t="s">
        <v>1623</v>
      </c>
      <c r="K5929">
        <v>193832</v>
      </c>
      <c r="L5929">
        <v>1076716552</v>
      </c>
    </row>
    <row r="5930" spans="1:12" x14ac:dyDescent="0.45">
      <c r="A5930" t="str">
        <f t="shared" si="92"/>
        <v>Divjakë, Fier, Albania</v>
      </c>
      <c r="B5930" t="s">
        <v>8482</v>
      </c>
      <c r="C5930" t="s">
        <v>8483</v>
      </c>
      <c r="D5930">
        <v>40.996400000000001</v>
      </c>
      <c r="E5930">
        <v>19.532699999999998</v>
      </c>
      <c r="F5930" t="s">
        <v>3185</v>
      </c>
      <c r="G5930" t="s">
        <v>3186</v>
      </c>
      <c r="H5930" t="s">
        <v>3187</v>
      </c>
      <c r="I5930" t="s">
        <v>3276</v>
      </c>
      <c r="K5930">
        <v>8445</v>
      </c>
      <c r="L5930">
        <v>1008489904</v>
      </c>
    </row>
    <row r="5931" spans="1:12" x14ac:dyDescent="0.45">
      <c r="A5931" t="str">
        <f t="shared" si="92"/>
        <v>Divnogorsk, Krasnoyarskiy Kray, Russia</v>
      </c>
      <c r="B5931" t="s">
        <v>8484</v>
      </c>
      <c r="C5931" t="s">
        <v>8484</v>
      </c>
      <c r="D5931">
        <v>55.95</v>
      </c>
      <c r="E5931">
        <v>92.383300000000006</v>
      </c>
      <c r="F5931" t="s">
        <v>504</v>
      </c>
      <c r="G5931" t="s">
        <v>505</v>
      </c>
      <c r="H5931" t="s">
        <v>506</v>
      </c>
      <c r="I5931" t="s">
        <v>737</v>
      </c>
      <c r="K5931">
        <v>29246</v>
      </c>
      <c r="L5931">
        <v>1643520779</v>
      </c>
    </row>
    <row r="5932" spans="1:12" x14ac:dyDescent="0.45">
      <c r="A5932" t="str">
        <f t="shared" si="92"/>
        <v>Divo, Gôh-Djiboua, Côte D’Ivoire</v>
      </c>
      <c r="B5932" t="s">
        <v>8485</v>
      </c>
      <c r="C5932" t="s">
        <v>8485</v>
      </c>
      <c r="D5932">
        <v>5.8372000000000002</v>
      </c>
      <c r="E5932">
        <v>-5.3571999999999997</v>
      </c>
      <c r="F5932" t="s">
        <v>569</v>
      </c>
      <c r="G5932" t="s">
        <v>570</v>
      </c>
      <c r="H5932" t="s">
        <v>571</v>
      </c>
      <c r="I5932" t="s">
        <v>8486</v>
      </c>
      <c r="J5932" t="s">
        <v>366</v>
      </c>
      <c r="K5932">
        <v>127867</v>
      </c>
      <c r="L5932">
        <v>1384831436</v>
      </c>
    </row>
    <row r="5933" spans="1:12" x14ac:dyDescent="0.45">
      <c r="A5933" t="str">
        <f t="shared" si="92"/>
        <v>Divriği, Sivas, Turkey</v>
      </c>
      <c r="B5933" t="s">
        <v>8487</v>
      </c>
      <c r="C5933" t="s">
        <v>8488</v>
      </c>
      <c r="D5933">
        <v>39.366700000000002</v>
      </c>
      <c r="E5933">
        <v>38.116700000000002</v>
      </c>
      <c r="F5933" t="s">
        <v>806</v>
      </c>
      <c r="G5933" t="s">
        <v>807</v>
      </c>
      <c r="H5933" t="s">
        <v>808</v>
      </c>
      <c r="I5933" t="s">
        <v>8489</v>
      </c>
      <c r="J5933" t="s">
        <v>366</v>
      </c>
      <c r="K5933">
        <v>16377</v>
      </c>
      <c r="L5933">
        <v>1792352411</v>
      </c>
    </row>
    <row r="5934" spans="1:12" x14ac:dyDescent="0.45">
      <c r="A5934" t="str">
        <f t="shared" si="92"/>
        <v>Dix Hills, New York, United States</v>
      </c>
      <c r="B5934" t="s">
        <v>8490</v>
      </c>
      <c r="C5934" t="s">
        <v>8490</v>
      </c>
      <c r="D5934">
        <v>40.8035</v>
      </c>
      <c r="E5934">
        <v>-73.337000000000003</v>
      </c>
      <c r="F5934" t="s">
        <v>530</v>
      </c>
      <c r="G5934" t="s">
        <v>531</v>
      </c>
      <c r="H5934" t="s">
        <v>532</v>
      </c>
      <c r="I5934" t="s">
        <v>803</v>
      </c>
      <c r="K5934">
        <v>26819</v>
      </c>
      <c r="L5934">
        <v>1840005035</v>
      </c>
    </row>
    <row r="5935" spans="1:12" x14ac:dyDescent="0.45">
      <c r="A5935" t="str">
        <f t="shared" si="92"/>
        <v>Dixon, California, United States</v>
      </c>
      <c r="B5935" t="s">
        <v>8491</v>
      </c>
      <c r="C5935" t="s">
        <v>8491</v>
      </c>
      <c r="D5935">
        <v>38.446800000000003</v>
      </c>
      <c r="E5935">
        <v>-121.8249</v>
      </c>
      <c r="F5935" t="s">
        <v>530</v>
      </c>
      <c r="G5935" t="s">
        <v>531</v>
      </c>
      <c r="H5935" t="s">
        <v>532</v>
      </c>
      <c r="I5935" t="s">
        <v>754</v>
      </c>
      <c r="K5935">
        <v>20803</v>
      </c>
      <c r="L5935">
        <v>1840018859</v>
      </c>
    </row>
    <row r="5936" spans="1:12" x14ac:dyDescent="0.45">
      <c r="A5936" t="str">
        <f t="shared" si="92"/>
        <v>Dixon, Illinois, United States</v>
      </c>
      <c r="B5936" t="s">
        <v>8491</v>
      </c>
      <c r="C5936" t="s">
        <v>8491</v>
      </c>
      <c r="D5936">
        <v>41.843899999999998</v>
      </c>
      <c r="E5936">
        <v>-89.479399999999998</v>
      </c>
      <c r="F5936" t="s">
        <v>530</v>
      </c>
      <c r="G5936" t="s">
        <v>531</v>
      </c>
      <c r="H5936" t="s">
        <v>532</v>
      </c>
      <c r="I5936" t="s">
        <v>824</v>
      </c>
      <c r="K5936">
        <v>16195</v>
      </c>
      <c r="L5936">
        <v>1840007051</v>
      </c>
    </row>
    <row r="5937" spans="1:12" x14ac:dyDescent="0.45">
      <c r="A5937" t="str">
        <f t="shared" si="92"/>
        <v>Diyarbakır, Diyarbakır, Turkey</v>
      </c>
      <c r="B5937" t="s">
        <v>7121</v>
      </c>
      <c r="C5937" t="s">
        <v>8492</v>
      </c>
      <c r="D5937">
        <v>37.910800000000002</v>
      </c>
      <c r="E5937">
        <v>40.236699999999999</v>
      </c>
      <c r="F5937" t="s">
        <v>806</v>
      </c>
      <c r="G5937" t="s">
        <v>807</v>
      </c>
      <c r="H5937" t="s">
        <v>808</v>
      </c>
      <c r="I5937" t="s">
        <v>7121</v>
      </c>
      <c r="J5937" t="s">
        <v>378</v>
      </c>
      <c r="K5937">
        <v>1732396</v>
      </c>
      <c r="L5937">
        <v>1792536241</v>
      </c>
    </row>
    <row r="5938" spans="1:12" x14ac:dyDescent="0.45">
      <c r="A5938" t="str">
        <f t="shared" si="92"/>
        <v>Dīzīcheh, Eşfahān, Iran</v>
      </c>
      <c r="B5938" t="s">
        <v>8493</v>
      </c>
      <c r="C5938" t="s">
        <v>8494</v>
      </c>
      <c r="D5938">
        <v>32.383299999999998</v>
      </c>
      <c r="E5938">
        <v>51.514699999999998</v>
      </c>
      <c r="F5938" t="s">
        <v>388</v>
      </c>
      <c r="G5938" t="s">
        <v>389</v>
      </c>
      <c r="H5938" t="s">
        <v>390</v>
      </c>
      <c r="I5938" t="s">
        <v>391</v>
      </c>
      <c r="K5938">
        <v>17966</v>
      </c>
      <c r="L5938">
        <v>1364315138</v>
      </c>
    </row>
    <row r="5939" spans="1:12" x14ac:dyDescent="0.45">
      <c r="A5939" t="str">
        <f t="shared" si="92"/>
        <v>Djado, Agadez, Niger</v>
      </c>
      <c r="B5939" t="s">
        <v>8495</v>
      </c>
      <c r="C5939" t="s">
        <v>8495</v>
      </c>
      <c r="D5939">
        <v>21.015000000000001</v>
      </c>
      <c r="E5939">
        <v>12.307499999999999</v>
      </c>
      <c r="F5939" t="s">
        <v>889</v>
      </c>
      <c r="G5939" t="s">
        <v>890</v>
      </c>
      <c r="H5939" t="s">
        <v>891</v>
      </c>
      <c r="I5939" t="s">
        <v>888</v>
      </c>
      <c r="K5939">
        <v>10</v>
      </c>
      <c r="L5939">
        <v>1562138807</v>
      </c>
    </row>
    <row r="5940" spans="1:12" x14ac:dyDescent="0.45">
      <c r="A5940" t="str">
        <f t="shared" si="92"/>
        <v>Djambala, Plateaux, Congo (Brazzaville)</v>
      </c>
      <c r="B5940" t="s">
        <v>8496</v>
      </c>
      <c r="C5940" t="s">
        <v>8496</v>
      </c>
      <c r="D5940">
        <v>-2.5499999999999998</v>
      </c>
      <c r="E5940">
        <v>14.75</v>
      </c>
      <c r="F5940" t="s">
        <v>4888</v>
      </c>
      <c r="G5940" t="s">
        <v>4889</v>
      </c>
      <c r="H5940" t="s">
        <v>4890</v>
      </c>
      <c r="I5940" t="s">
        <v>2650</v>
      </c>
      <c r="J5940" t="s">
        <v>378</v>
      </c>
      <c r="K5940">
        <v>9651</v>
      </c>
      <c r="L5940">
        <v>1178834249</v>
      </c>
    </row>
    <row r="5941" spans="1:12" x14ac:dyDescent="0.45">
      <c r="A5941" t="str">
        <f t="shared" si="92"/>
        <v>Djanet, Illizi, Algeria</v>
      </c>
      <c r="B5941" t="s">
        <v>8497</v>
      </c>
      <c r="C5941" t="s">
        <v>8497</v>
      </c>
      <c r="D5941">
        <v>24.555</v>
      </c>
      <c r="E5941">
        <v>9.4853000000000005</v>
      </c>
      <c r="F5941" t="s">
        <v>486</v>
      </c>
      <c r="G5941" t="s">
        <v>487</v>
      </c>
      <c r="H5941" t="s">
        <v>488</v>
      </c>
      <c r="I5941" t="s">
        <v>8498</v>
      </c>
      <c r="K5941">
        <v>14655</v>
      </c>
      <c r="L5941">
        <v>1012827195</v>
      </c>
    </row>
    <row r="5942" spans="1:12" x14ac:dyDescent="0.45">
      <c r="A5942" t="str">
        <f t="shared" si="92"/>
        <v>Djelfa, Djelfa, Algeria</v>
      </c>
      <c r="B5942" t="s">
        <v>8499</v>
      </c>
      <c r="C5942" t="s">
        <v>8499</v>
      </c>
      <c r="D5942">
        <v>34.666699999999999</v>
      </c>
      <c r="E5942">
        <v>3.25</v>
      </c>
      <c r="F5942" t="s">
        <v>486</v>
      </c>
      <c r="G5942" t="s">
        <v>487</v>
      </c>
      <c r="H5942" t="s">
        <v>488</v>
      </c>
      <c r="I5942" t="s">
        <v>8499</v>
      </c>
      <c r="J5942" t="s">
        <v>378</v>
      </c>
      <c r="K5942">
        <v>265833</v>
      </c>
      <c r="L5942">
        <v>1012268984</v>
      </c>
    </row>
    <row r="5943" spans="1:12" x14ac:dyDescent="0.45">
      <c r="A5943" t="str">
        <f t="shared" si="92"/>
        <v>Djenné, Mopti, Mali</v>
      </c>
      <c r="B5943" t="s">
        <v>8500</v>
      </c>
      <c r="C5943" t="s">
        <v>8501</v>
      </c>
      <c r="D5943">
        <v>13.9</v>
      </c>
      <c r="E5943">
        <v>-4.55</v>
      </c>
      <c r="F5943" t="s">
        <v>978</v>
      </c>
      <c r="G5943" t="s">
        <v>979</v>
      </c>
      <c r="H5943" t="s">
        <v>980</v>
      </c>
      <c r="I5943" t="s">
        <v>8502</v>
      </c>
      <c r="J5943" t="s">
        <v>366</v>
      </c>
      <c r="K5943">
        <v>32944</v>
      </c>
      <c r="L5943">
        <v>1466017388</v>
      </c>
    </row>
    <row r="5944" spans="1:12" x14ac:dyDescent="0.45">
      <c r="A5944" t="str">
        <f t="shared" si="92"/>
        <v>Djibo, Sahel, Burkina Faso</v>
      </c>
      <c r="B5944" t="s">
        <v>8503</v>
      </c>
      <c r="C5944" t="s">
        <v>8503</v>
      </c>
      <c r="D5944">
        <v>14.099</v>
      </c>
      <c r="E5944">
        <v>-1.627</v>
      </c>
      <c r="F5944" t="s">
        <v>3444</v>
      </c>
      <c r="G5944" t="s">
        <v>3445</v>
      </c>
      <c r="H5944" t="s">
        <v>3446</v>
      </c>
      <c r="I5944" t="s">
        <v>8504</v>
      </c>
      <c r="J5944" t="s">
        <v>366</v>
      </c>
      <c r="K5944">
        <v>22223</v>
      </c>
      <c r="L5944">
        <v>1854364299</v>
      </c>
    </row>
    <row r="5945" spans="1:12" x14ac:dyDescent="0.45">
      <c r="A5945" t="str">
        <f t="shared" si="92"/>
        <v>Djibouti, Djibouti, Djibouti</v>
      </c>
      <c r="B5945" t="s">
        <v>1556</v>
      </c>
      <c r="C5945" t="s">
        <v>1556</v>
      </c>
      <c r="D5945">
        <v>11.595000000000001</v>
      </c>
      <c r="E5945">
        <v>43.148099999999999</v>
      </c>
      <c r="F5945" t="s">
        <v>1556</v>
      </c>
      <c r="G5945" t="s">
        <v>1557</v>
      </c>
      <c r="H5945" t="s">
        <v>1558</v>
      </c>
      <c r="I5945" t="s">
        <v>1556</v>
      </c>
      <c r="J5945" t="s">
        <v>606</v>
      </c>
      <c r="K5945">
        <v>562000</v>
      </c>
      <c r="L5945">
        <v>1262028958</v>
      </c>
    </row>
    <row r="5946" spans="1:12" x14ac:dyDescent="0.45">
      <c r="A5946" t="str">
        <f t="shared" si="92"/>
        <v>Djougou, Donga, Benin</v>
      </c>
      <c r="B5946" t="s">
        <v>8505</v>
      </c>
      <c r="C5946" t="s">
        <v>8505</v>
      </c>
      <c r="D5946">
        <v>9.7004000000000001</v>
      </c>
      <c r="E5946">
        <v>1.68</v>
      </c>
      <c r="F5946" t="s">
        <v>631</v>
      </c>
      <c r="G5946" t="s">
        <v>632</v>
      </c>
      <c r="H5946" t="s">
        <v>633</v>
      </c>
      <c r="I5946" t="s">
        <v>8506</v>
      </c>
      <c r="J5946" t="s">
        <v>378</v>
      </c>
      <c r="K5946">
        <v>202810</v>
      </c>
      <c r="L5946">
        <v>1204972666</v>
      </c>
    </row>
    <row r="5947" spans="1:12" x14ac:dyDescent="0.45">
      <c r="A5947" t="str">
        <f t="shared" si="92"/>
        <v>Dmitriyev-L’govskiy, Kurskaya Oblast’, Russia</v>
      </c>
      <c r="B5947" t="s">
        <v>8507</v>
      </c>
      <c r="C5947" t="s">
        <v>8508</v>
      </c>
      <c r="D5947">
        <v>52.128900000000002</v>
      </c>
      <c r="E5947">
        <v>35.075600000000001</v>
      </c>
      <c r="F5947" t="s">
        <v>504</v>
      </c>
      <c r="G5947" t="s">
        <v>505</v>
      </c>
      <c r="H5947" t="s">
        <v>506</v>
      </c>
      <c r="I5947" t="s">
        <v>8509</v>
      </c>
      <c r="K5947">
        <v>6430</v>
      </c>
      <c r="L5947">
        <v>1643791004</v>
      </c>
    </row>
    <row r="5948" spans="1:12" x14ac:dyDescent="0.45">
      <c r="A5948" t="str">
        <f t="shared" si="92"/>
        <v>Dmitrov, Moskovskaya Oblast’, Russia</v>
      </c>
      <c r="B5948" t="s">
        <v>8510</v>
      </c>
      <c r="C5948" t="s">
        <v>8510</v>
      </c>
      <c r="D5948">
        <v>56.35</v>
      </c>
      <c r="E5948">
        <v>37.533299999999997</v>
      </c>
      <c r="F5948" t="s">
        <v>504</v>
      </c>
      <c r="G5948" t="s">
        <v>505</v>
      </c>
      <c r="H5948" t="s">
        <v>506</v>
      </c>
      <c r="I5948" t="s">
        <v>3224</v>
      </c>
      <c r="K5948">
        <v>68792</v>
      </c>
      <c r="L5948">
        <v>1643642162</v>
      </c>
    </row>
    <row r="5949" spans="1:12" x14ac:dyDescent="0.45">
      <c r="A5949" t="str">
        <f t="shared" si="92"/>
        <v>Dmitrovsk-Orlovskiy, Orlovskaya Oblast’, Russia</v>
      </c>
      <c r="B5949" t="s">
        <v>8511</v>
      </c>
      <c r="C5949" t="s">
        <v>8511</v>
      </c>
      <c r="D5949">
        <v>52.505000000000003</v>
      </c>
      <c r="E5949">
        <v>35.1464</v>
      </c>
      <c r="F5949" t="s">
        <v>504</v>
      </c>
      <c r="G5949" t="s">
        <v>505</v>
      </c>
      <c r="H5949" t="s">
        <v>506</v>
      </c>
      <c r="I5949" t="s">
        <v>4871</v>
      </c>
      <c r="K5949">
        <v>5105</v>
      </c>
      <c r="L5949">
        <v>1643688423</v>
      </c>
    </row>
    <row r="5950" spans="1:12" x14ac:dyDescent="0.45">
      <c r="A5950" t="str">
        <f t="shared" si="92"/>
        <v>Dnestrovsc, Stînga Nistrului, Moldova</v>
      </c>
      <c r="B5950" t="s">
        <v>8512</v>
      </c>
      <c r="C5950" t="s">
        <v>8512</v>
      </c>
      <c r="D5950">
        <v>46.622199999999999</v>
      </c>
      <c r="E5950">
        <v>29.9133</v>
      </c>
      <c r="F5950" t="s">
        <v>2003</v>
      </c>
      <c r="G5950" t="s">
        <v>2004</v>
      </c>
      <c r="H5950" t="s">
        <v>2005</v>
      </c>
      <c r="I5950" t="s">
        <v>5983</v>
      </c>
      <c r="K5950">
        <v>10436</v>
      </c>
      <c r="L5950">
        <v>1498610361</v>
      </c>
    </row>
    <row r="5951" spans="1:12" x14ac:dyDescent="0.45">
      <c r="A5951" t="str">
        <f t="shared" si="92"/>
        <v>Dnipro, Dnipropetrovs’ka Oblast’, Ukraine</v>
      </c>
      <c r="B5951" t="s">
        <v>8513</v>
      </c>
      <c r="C5951" t="s">
        <v>8513</v>
      </c>
      <c r="D5951">
        <v>48.45</v>
      </c>
      <c r="E5951">
        <v>34.9833</v>
      </c>
      <c r="F5951" t="s">
        <v>1461</v>
      </c>
      <c r="G5951" t="s">
        <v>1462</v>
      </c>
      <c r="H5951" t="s">
        <v>1463</v>
      </c>
      <c r="I5951" t="s">
        <v>2195</v>
      </c>
      <c r="J5951" t="s">
        <v>378</v>
      </c>
      <c r="K5951">
        <v>983836</v>
      </c>
      <c r="L5951">
        <v>1804152933</v>
      </c>
    </row>
    <row r="5952" spans="1:12" x14ac:dyDescent="0.45">
      <c r="A5952" t="str">
        <f t="shared" si="92"/>
        <v>Dniprorudne, Zaporiz’ka Oblast’, Ukraine</v>
      </c>
      <c r="B5952" t="s">
        <v>8514</v>
      </c>
      <c r="C5952" t="s">
        <v>8514</v>
      </c>
      <c r="D5952">
        <v>47.3855</v>
      </c>
      <c r="E5952">
        <v>34.987900000000003</v>
      </c>
      <c r="F5952" t="s">
        <v>1461</v>
      </c>
      <c r="G5952" t="s">
        <v>1462</v>
      </c>
      <c r="H5952" t="s">
        <v>1463</v>
      </c>
      <c r="I5952" t="s">
        <v>4207</v>
      </c>
      <c r="K5952">
        <v>18468</v>
      </c>
      <c r="L5952">
        <v>1804975764</v>
      </c>
    </row>
    <row r="5953" spans="1:12" x14ac:dyDescent="0.45">
      <c r="A5953" t="str">
        <f t="shared" si="92"/>
        <v>Dno, Pskovskaya Oblast’, Russia</v>
      </c>
      <c r="B5953" t="s">
        <v>8515</v>
      </c>
      <c r="C5953" t="s">
        <v>8515</v>
      </c>
      <c r="D5953">
        <v>57.833300000000001</v>
      </c>
      <c r="E5953">
        <v>29.966699999999999</v>
      </c>
      <c r="F5953" t="s">
        <v>504</v>
      </c>
      <c r="G5953" t="s">
        <v>505</v>
      </c>
      <c r="H5953" t="s">
        <v>506</v>
      </c>
      <c r="I5953" t="s">
        <v>8516</v>
      </c>
      <c r="K5953">
        <v>7525</v>
      </c>
      <c r="L5953">
        <v>1643207742</v>
      </c>
    </row>
    <row r="5954" spans="1:12" x14ac:dyDescent="0.45">
      <c r="A5954" t="str">
        <f t="shared" si="92"/>
        <v>Doba, Logone Oriental, Chad</v>
      </c>
      <c r="B5954" t="s">
        <v>8517</v>
      </c>
      <c r="C5954" t="s">
        <v>8517</v>
      </c>
      <c r="D5954">
        <v>8.65</v>
      </c>
      <c r="E5954">
        <v>16.850000000000001</v>
      </c>
      <c r="F5954" t="s">
        <v>562</v>
      </c>
      <c r="G5954" t="s">
        <v>563</v>
      </c>
      <c r="H5954" t="s">
        <v>564</v>
      </c>
      <c r="I5954" t="s">
        <v>8518</v>
      </c>
      <c r="J5954" t="s">
        <v>378</v>
      </c>
      <c r="K5954">
        <v>29597</v>
      </c>
      <c r="L5954">
        <v>1148367091</v>
      </c>
    </row>
    <row r="5955" spans="1:12" x14ac:dyDescent="0.45">
      <c r="A5955" t="str">
        <f t="shared" ref="A5955:A6018" si="93">CONCATENATE(B5955,", ",I5955,", ",F5955)</f>
        <v>Dobbs Ferry, New York, United States</v>
      </c>
      <c r="B5955" t="s">
        <v>8519</v>
      </c>
      <c r="C5955" t="s">
        <v>8519</v>
      </c>
      <c r="D5955">
        <v>41.012700000000002</v>
      </c>
      <c r="E5955">
        <v>-73.869799999999998</v>
      </c>
      <c r="F5955" t="s">
        <v>530</v>
      </c>
      <c r="G5955" t="s">
        <v>531</v>
      </c>
      <c r="H5955" t="s">
        <v>532</v>
      </c>
      <c r="I5955" t="s">
        <v>803</v>
      </c>
      <c r="K5955">
        <v>11027</v>
      </c>
      <c r="L5955">
        <v>1840004952</v>
      </c>
    </row>
    <row r="5956" spans="1:12" x14ac:dyDescent="0.45">
      <c r="A5956" t="str">
        <f t="shared" si="93"/>
        <v>Dobele, Dobeles Novads, Latvia</v>
      </c>
      <c r="B5956" t="s">
        <v>8520</v>
      </c>
      <c r="C5956" t="s">
        <v>8520</v>
      </c>
      <c r="D5956">
        <v>56.625799999999998</v>
      </c>
      <c r="E5956">
        <v>23.281099999999999</v>
      </c>
      <c r="F5956" t="s">
        <v>811</v>
      </c>
      <c r="G5956" t="s">
        <v>812</v>
      </c>
      <c r="H5956" t="s">
        <v>813</v>
      </c>
      <c r="I5956" t="s">
        <v>8521</v>
      </c>
      <c r="J5956" t="s">
        <v>378</v>
      </c>
      <c r="K5956">
        <v>9272</v>
      </c>
      <c r="L5956">
        <v>1428641580</v>
      </c>
    </row>
    <row r="5957" spans="1:12" x14ac:dyDescent="0.45">
      <c r="A5957" t="str">
        <f t="shared" si="93"/>
        <v>Döbeln, Saxony, Germany</v>
      </c>
      <c r="B5957" t="s">
        <v>8522</v>
      </c>
      <c r="C5957" t="s">
        <v>8523</v>
      </c>
      <c r="D5957">
        <v>51.119399999999999</v>
      </c>
      <c r="E5957">
        <v>13.1128</v>
      </c>
      <c r="F5957" t="s">
        <v>441</v>
      </c>
      <c r="G5957" t="s">
        <v>442</v>
      </c>
      <c r="H5957" t="s">
        <v>443</v>
      </c>
      <c r="I5957" t="s">
        <v>1707</v>
      </c>
      <c r="K5957">
        <v>23829</v>
      </c>
      <c r="L5957">
        <v>1276060973</v>
      </c>
    </row>
    <row r="5958" spans="1:12" x14ac:dyDescent="0.45">
      <c r="A5958" t="str">
        <f t="shared" si="93"/>
        <v>Doberlug-Kirchhain, Brandenburg, Germany</v>
      </c>
      <c r="B5958" t="s">
        <v>8524</v>
      </c>
      <c r="C5958" t="s">
        <v>8524</v>
      </c>
      <c r="D5958">
        <v>51.616700000000002</v>
      </c>
      <c r="E5958">
        <v>13.566700000000001</v>
      </c>
      <c r="F5958" t="s">
        <v>441</v>
      </c>
      <c r="G5958" t="s">
        <v>442</v>
      </c>
      <c r="H5958" t="s">
        <v>443</v>
      </c>
      <c r="I5958" t="s">
        <v>1719</v>
      </c>
      <c r="K5958">
        <v>9062</v>
      </c>
      <c r="L5958">
        <v>1276784712</v>
      </c>
    </row>
    <row r="5959" spans="1:12" x14ac:dyDescent="0.45">
      <c r="A5959" t="str">
        <f t="shared" si="93"/>
        <v>Dobje, Dobje, Slovenia</v>
      </c>
      <c r="B5959" t="s">
        <v>8525</v>
      </c>
      <c r="C5959" t="s">
        <v>8525</v>
      </c>
      <c r="D5959">
        <v>46.136699999999998</v>
      </c>
      <c r="E5959">
        <v>15.408899999999999</v>
      </c>
      <c r="F5959" t="s">
        <v>1111</v>
      </c>
      <c r="G5959" t="s">
        <v>1112</v>
      </c>
      <c r="H5959" t="s">
        <v>1113</v>
      </c>
      <c r="I5959" t="s">
        <v>8525</v>
      </c>
      <c r="J5959" t="s">
        <v>378</v>
      </c>
      <c r="L5959">
        <v>1705204927</v>
      </c>
    </row>
    <row r="5960" spans="1:12" x14ac:dyDescent="0.45">
      <c r="A5960" t="str">
        <f t="shared" si="93"/>
        <v>Doboj, Srpska, Republika, Bosnia And Herzegovina</v>
      </c>
      <c r="B5960" t="s">
        <v>8526</v>
      </c>
      <c r="C5960" t="s">
        <v>8526</v>
      </c>
      <c r="D5960">
        <v>44.7333</v>
      </c>
      <c r="E5960">
        <v>18.133299999999998</v>
      </c>
      <c r="F5960" t="s">
        <v>3488</v>
      </c>
      <c r="G5960" t="s">
        <v>3489</v>
      </c>
      <c r="H5960" t="s">
        <v>3490</v>
      </c>
      <c r="I5960" t="s">
        <v>3491</v>
      </c>
      <c r="J5960" t="s">
        <v>366</v>
      </c>
      <c r="K5960">
        <v>68514</v>
      </c>
      <c r="L5960">
        <v>1070396173</v>
      </c>
    </row>
    <row r="5961" spans="1:12" x14ac:dyDescent="0.45">
      <c r="A5961" t="str">
        <f t="shared" si="93"/>
        <v>Dobrada, São Paulo, Brazil</v>
      </c>
      <c r="B5961" t="s">
        <v>8527</v>
      </c>
      <c r="C5961" t="s">
        <v>8527</v>
      </c>
      <c r="D5961">
        <v>-21.5167</v>
      </c>
      <c r="E5961">
        <v>-48.393900000000002</v>
      </c>
      <c r="F5961" t="s">
        <v>491</v>
      </c>
      <c r="G5961" t="s">
        <v>492</v>
      </c>
      <c r="H5961" t="s">
        <v>493</v>
      </c>
      <c r="I5961" t="s">
        <v>801</v>
      </c>
      <c r="K5961">
        <v>8592</v>
      </c>
      <c r="L5961">
        <v>1076112653</v>
      </c>
    </row>
    <row r="5962" spans="1:12" x14ac:dyDescent="0.45">
      <c r="A5962" t="str">
        <f t="shared" si="93"/>
        <v>Dobřany, Plzeňský Kraj, Czechia</v>
      </c>
      <c r="B5962" t="s">
        <v>8528</v>
      </c>
      <c r="C5962" t="s">
        <v>8529</v>
      </c>
      <c r="D5962">
        <v>49.654899999999998</v>
      </c>
      <c r="E5962">
        <v>13.293100000000001</v>
      </c>
      <c r="F5962" t="s">
        <v>2480</v>
      </c>
      <c r="G5962" t="s">
        <v>2481</v>
      </c>
      <c r="H5962" t="s">
        <v>2482</v>
      </c>
      <c r="I5962" t="s">
        <v>8530</v>
      </c>
      <c r="K5962">
        <v>6145</v>
      </c>
      <c r="L5962">
        <v>1203000044</v>
      </c>
    </row>
    <row r="5963" spans="1:12" x14ac:dyDescent="0.45">
      <c r="A5963" t="str">
        <f t="shared" si="93"/>
        <v>Dobrich, Dobrich, Bulgaria</v>
      </c>
      <c r="B5963" t="s">
        <v>3241</v>
      </c>
      <c r="C5963" t="s">
        <v>3241</v>
      </c>
      <c r="D5963">
        <v>43.566699999999997</v>
      </c>
      <c r="E5963">
        <v>27.833300000000001</v>
      </c>
      <c r="F5963" t="s">
        <v>1175</v>
      </c>
      <c r="G5963" t="s">
        <v>1176</v>
      </c>
      <c r="H5963" t="s">
        <v>1177</v>
      </c>
      <c r="I5963" t="s">
        <v>3241</v>
      </c>
      <c r="J5963" t="s">
        <v>378</v>
      </c>
      <c r="K5963">
        <v>104530</v>
      </c>
      <c r="L5963">
        <v>1100364404</v>
      </c>
    </row>
    <row r="5964" spans="1:12" x14ac:dyDescent="0.45">
      <c r="A5964" t="str">
        <f t="shared" si="93"/>
        <v>Dobříš, Středočeský Kraj, Czechia</v>
      </c>
      <c r="B5964" t="s">
        <v>8531</v>
      </c>
      <c r="C5964" t="s">
        <v>8532</v>
      </c>
      <c r="D5964">
        <v>49.781199999999998</v>
      </c>
      <c r="E5964">
        <v>14.167199999999999</v>
      </c>
      <c r="F5964" t="s">
        <v>2480</v>
      </c>
      <c r="G5964" t="s">
        <v>2481</v>
      </c>
      <c r="H5964" t="s">
        <v>2482</v>
      </c>
      <c r="I5964" t="s">
        <v>3197</v>
      </c>
      <c r="K5964">
        <v>8960</v>
      </c>
      <c r="L5964">
        <v>1203853361</v>
      </c>
    </row>
    <row r="5965" spans="1:12" x14ac:dyDescent="0.45">
      <c r="A5965" t="str">
        <f t="shared" si="93"/>
        <v>Dobrna, Dobrna, Slovenia</v>
      </c>
      <c r="B5965" t="s">
        <v>8533</v>
      </c>
      <c r="C5965" t="s">
        <v>8533</v>
      </c>
      <c r="D5965">
        <v>46.337499999999999</v>
      </c>
      <c r="E5965">
        <v>15.2264</v>
      </c>
      <c r="F5965" t="s">
        <v>1111</v>
      </c>
      <c r="G5965" t="s">
        <v>1112</v>
      </c>
      <c r="H5965" t="s">
        <v>1113</v>
      </c>
      <c r="I5965" t="s">
        <v>8533</v>
      </c>
      <c r="J5965" t="s">
        <v>378</v>
      </c>
      <c r="L5965">
        <v>1705353787</v>
      </c>
    </row>
    <row r="5966" spans="1:12" x14ac:dyDescent="0.45">
      <c r="A5966" t="str">
        <f t="shared" si="93"/>
        <v>Dobrova, Dobrova-Polhov Gradec, Slovenia</v>
      </c>
      <c r="B5966" t="s">
        <v>8534</v>
      </c>
      <c r="C5966" t="s">
        <v>8534</v>
      </c>
      <c r="D5966">
        <v>46.055</v>
      </c>
      <c r="E5966">
        <v>14.417199999999999</v>
      </c>
      <c r="F5966" t="s">
        <v>1111</v>
      </c>
      <c r="G5966" t="s">
        <v>1112</v>
      </c>
      <c r="H5966" t="s">
        <v>1113</v>
      </c>
      <c r="I5966" t="s">
        <v>8535</v>
      </c>
      <c r="J5966" t="s">
        <v>378</v>
      </c>
      <c r="L5966">
        <v>1705653264</v>
      </c>
    </row>
    <row r="5967" spans="1:12" x14ac:dyDescent="0.45">
      <c r="A5967" t="str">
        <f t="shared" si="93"/>
        <v>Dobrovnik, Dobrovnik, Slovenia</v>
      </c>
      <c r="B5967" t="s">
        <v>8536</v>
      </c>
      <c r="C5967" t="s">
        <v>8536</v>
      </c>
      <c r="D5967">
        <v>46.651400000000002</v>
      </c>
      <c r="E5967">
        <v>16.352499999999999</v>
      </c>
      <c r="F5967" t="s">
        <v>1111</v>
      </c>
      <c r="G5967" t="s">
        <v>1112</v>
      </c>
      <c r="H5967" t="s">
        <v>1113</v>
      </c>
      <c r="I5967" t="s">
        <v>8536</v>
      </c>
      <c r="J5967" t="s">
        <v>378</v>
      </c>
      <c r="L5967">
        <v>1705602796</v>
      </c>
    </row>
    <row r="5968" spans="1:12" x14ac:dyDescent="0.45">
      <c r="A5968" t="str">
        <f t="shared" si="93"/>
        <v>Dobrovo, Brda, Slovenia</v>
      </c>
      <c r="B5968" t="s">
        <v>8537</v>
      </c>
      <c r="C5968" t="s">
        <v>8537</v>
      </c>
      <c r="D5968">
        <v>45.996400000000001</v>
      </c>
      <c r="E5968">
        <v>13.526400000000001</v>
      </c>
      <c r="F5968" t="s">
        <v>1111</v>
      </c>
      <c r="G5968" t="s">
        <v>1112</v>
      </c>
      <c r="H5968" t="s">
        <v>1113</v>
      </c>
      <c r="I5968" t="s">
        <v>8538</v>
      </c>
      <c r="J5968" t="s">
        <v>378</v>
      </c>
      <c r="L5968">
        <v>1705226459</v>
      </c>
    </row>
    <row r="5969" spans="1:12" x14ac:dyDescent="0.45">
      <c r="A5969" t="str">
        <f t="shared" si="93"/>
        <v>Dobrush, Homyel’skaya Voblasts’, Belarus</v>
      </c>
      <c r="B5969" t="s">
        <v>8539</v>
      </c>
      <c r="C5969" t="s">
        <v>8539</v>
      </c>
      <c r="D5969">
        <v>52.416699999999999</v>
      </c>
      <c r="E5969">
        <v>31.316700000000001</v>
      </c>
      <c r="F5969" t="s">
        <v>2588</v>
      </c>
      <c r="G5969" t="s">
        <v>2589</v>
      </c>
      <c r="H5969" t="s">
        <v>2590</v>
      </c>
      <c r="I5969" t="s">
        <v>5483</v>
      </c>
      <c r="J5969" t="s">
        <v>366</v>
      </c>
      <c r="K5969">
        <v>18300</v>
      </c>
      <c r="L5969">
        <v>1112814087</v>
      </c>
    </row>
    <row r="5970" spans="1:12" x14ac:dyDescent="0.45">
      <c r="A5970" t="str">
        <f t="shared" si="93"/>
        <v>Dobruška, Královéhradecký Kraj, Czechia</v>
      </c>
      <c r="B5970" t="s">
        <v>8540</v>
      </c>
      <c r="C5970" t="s">
        <v>8541</v>
      </c>
      <c r="D5970">
        <v>50.292000000000002</v>
      </c>
      <c r="E5970">
        <v>16.1601</v>
      </c>
      <c r="F5970" t="s">
        <v>2480</v>
      </c>
      <c r="G5970" t="s">
        <v>2481</v>
      </c>
      <c r="H5970" t="s">
        <v>2482</v>
      </c>
      <c r="I5970" t="s">
        <v>5369</v>
      </c>
      <c r="K5970">
        <v>6723</v>
      </c>
      <c r="L5970">
        <v>1203725539</v>
      </c>
    </row>
    <row r="5971" spans="1:12" x14ac:dyDescent="0.45">
      <c r="A5971" t="str">
        <f t="shared" si="93"/>
        <v>Dobryanka, Permskiy Kray, Russia</v>
      </c>
      <c r="B5971" t="s">
        <v>8542</v>
      </c>
      <c r="C5971" t="s">
        <v>8542</v>
      </c>
      <c r="D5971">
        <v>58.45</v>
      </c>
      <c r="E5971">
        <v>56.416699999999999</v>
      </c>
      <c r="F5971" t="s">
        <v>504</v>
      </c>
      <c r="G5971" t="s">
        <v>505</v>
      </c>
      <c r="H5971" t="s">
        <v>506</v>
      </c>
      <c r="I5971" t="s">
        <v>1488</v>
      </c>
      <c r="K5971">
        <v>32676</v>
      </c>
      <c r="L5971">
        <v>1643202553</v>
      </c>
    </row>
    <row r="5972" spans="1:12" x14ac:dyDescent="0.45">
      <c r="A5972" t="str">
        <f t="shared" si="93"/>
        <v>Dobšiná, Košický, Slovakia</v>
      </c>
      <c r="B5972" t="s">
        <v>8543</v>
      </c>
      <c r="C5972" t="s">
        <v>8544</v>
      </c>
      <c r="D5972">
        <v>48.820599999999999</v>
      </c>
      <c r="E5972">
        <v>20.3675</v>
      </c>
      <c r="F5972" t="s">
        <v>3518</v>
      </c>
      <c r="G5972" t="s">
        <v>3519</v>
      </c>
      <c r="H5972" t="s">
        <v>3520</v>
      </c>
      <c r="I5972" t="s">
        <v>8545</v>
      </c>
      <c r="K5972">
        <v>5696</v>
      </c>
      <c r="L5972">
        <v>1703079364</v>
      </c>
    </row>
    <row r="5973" spans="1:12" x14ac:dyDescent="0.45">
      <c r="A5973" t="str">
        <f t="shared" si="93"/>
        <v>Dock Junction, Georgia, United States</v>
      </c>
      <c r="B5973" t="s">
        <v>8546</v>
      </c>
      <c r="C5973" t="s">
        <v>8546</v>
      </c>
      <c r="D5973">
        <v>31.203099999999999</v>
      </c>
      <c r="E5973">
        <v>-81.515600000000006</v>
      </c>
      <c r="F5973" t="s">
        <v>530</v>
      </c>
      <c r="G5973" t="s">
        <v>531</v>
      </c>
      <c r="H5973" t="s">
        <v>532</v>
      </c>
      <c r="I5973" t="s">
        <v>763</v>
      </c>
      <c r="K5973">
        <v>8478</v>
      </c>
      <c r="L5973">
        <v>1840029453</v>
      </c>
    </row>
    <row r="5974" spans="1:12" x14ac:dyDescent="0.45">
      <c r="A5974" t="str">
        <f t="shared" si="93"/>
        <v>Dock Sur, Buenos Aires, Argentina</v>
      </c>
      <c r="B5974" t="s">
        <v>8547</v>
      </c>
      <c r="C5974" t="s">
        <v>8547</v>
      </c>
      <c r="D5974">
        <v>-34.6417</v>
      </c>
      <c r="E5974">
        <v>-58.347799999999999</v>
      </c>
      <c r="F5974" t="s">
        <v>651</v>
      </c>
      <c r="G5974" t="s">
        <v>652</v>
      </c>
      <c r="H5974" t="s">
        <v>653</v>
      </c>
      <c r="I5974" t="s">
        <v>870</v>
      </c>
      <c r="K5974">
        <v>35897</v>
      </c>
      <c r="L5974">
        <v>1032579921</v>
      </c>
    </row>
    <row r="5975" spans="1:12" x14ac:dyDescent="0.45">
      <c r="A5975" t="str">
        <f t="shared" si="93"/>
        <v>Doctor Mora, Guanajuato, Mexico</v>
      </c>
      <c r="B5975" t="s">
        <v>8548</v>
      </c>
      <c r="C5975" t="s">
        <v>8548</v>
      </c>
      <c r="D5975">
        <v>21.142499999999998</v>
      </c>
      <c r="E5975">
        <v>-100.3192</v>
      </c>
      <c r="F5975" t="s">
        <v>519</v>
      </c>
      <c r="G5975" t="s">
        <v>520</v>
      </c>
      <c r="H5975" t="s">
        <v>521</v>
      </c>
      <c r="I5975" t="s">
        <v>522</v>
      </c>
      <c r="J5975" t="s">
        <v>366</v>
      </c>
      <c r="K5975">
        <v>24976</v>
      </c>
      <c r="L5975">
        <v>1484329164</v>
      </c>
    </row>
    <row r="5976" spans="1:12" x14ac:dyDescent="0.45">
      <c r="A5976" t="str">
        <f t="shared" si="93"/>
        <v>Doctor Petru Groza, Bihor, Romania</v>
      </c>
      <c r="B5976" t="s">
        <v>8549</v>
      </c>
      <c r="C5976" t="s">
        <v>8549</v>
      </c>
      <c r="D5976">
        <v>46.54</v>
      </c>
      <c r="E5976">
        <v>22.47</v>
      </c>
      <c r="F5976" t="s">
        <v>665</v>
      </c>
      <c r="G5976" t="s">
        <v>666</v>
      </c>
      <c r="H5976" t="s">
        <v>667</v>
      </c>
      <c r="I5976" t="s">
        <v>1510</v>
      </c>
      <c r="K5976">
        <v>6529</v>
      </c>
      <c r="L5976">
        <v>1642114682</v>
      </c>
    </row>
    <row r="5977" spans="1:12" x14ac:dyDescent="0.45">
      <c r="A5977" t="str">
        <f t="shared" si="93"/>
        <v>Doctor Phillips, Florida, United States</v>
      </c>
      <c r="B5977" t="s">
        <v>8550</v>
      </c>
      <c r="C5977" t="s">
        <v>8550</v>
      </c>
      <c r="D5977">
        <v>28.447600000000001</v>
      </c>
      <c r="E5977">
        <v>-81.492199999999997</v>
      </c>
      <c r="F5977" t="s">
        <v>530</v>
      </c>
      <c r="G5977" t="s">
        <v>531</v>
      </c>
      <c r="H5977" t="s">
        <v>532</v>
      </c>
      <c r="I5977" t="s">
        <v>1378</v>
      </c>
      <c r="K5977">
        <v>11347</v>
      </c>
      <c r="L5977">
        <v>1840013119</v>
      </c>
    </row>
    <row r="5978" spans="1:12" x14ac:dyDescent="0.45">
      <c r="A5978" t="str">
        <f t="shared" si="93"/>
        <v>Dodge City, Kansas, United States</v>
      </c>
      <c r="B5978" t="s">
        <v>8551</v>
      </c>
      <c r="C5978" t="s">
        <v>8551</v>
      </c>
      <c r="D5978">
        <v>37.761000000000003</v>
      </c>
      <c r="E5978">
        <v>-100.0183</v>
      </c>
      <c r="F5978" t="s">
        <v>530</v>
      </c>
      <c r="G5978" t="s">
        <v>531</v>
      </c>
      <c r="H5978" t="s">
        <v>532</v>
      </c>
      <c r="I5978" t="s">
        <v>611</v>
      </c>
      <c r="K5978">
        <v>27080</v>
      </c>
      <c r="L5978">
        <v>1840001684</v>
      </c>
    </row>
    <row r="5979" spans="1:12" x14ac:dyDescent="0.45">
      <c r="A5979" t="str">
        <f t="shared" si="93"/>
        <v>Dodoma, Dodoma, Tanzania</v>
      </c>
      <c r="B5979" t="s">
        <v>8552</v>
      </c>
      <c r="C5979" t="s">
        <v>8552</v>
      </c>
      <c r="D5979">
        <v>-6.25</v>
      </c>
      <c r="E5979">
        <v>35.75</v>
      </c>
      <c r="F5979" t="s">
        <v>2466</v>
      </c>
      <c r="G5979" t="s">
        <v>2467</v>
      </c>
      <c r="H5979" t="s">
        <v>2468</v>
      </c>
      <c r="I5979" t="s">
        <v>8552</v>
      </c>
      <c r="J5979" t="s">
        <v>606</v>
      </c>
      <c r="K5979">
        <v>410956</v>
      </c>
      <c r="L5979">
        <v>1834288497</v>
      </c>
    </row>
    <row r="5980" spans="1:12" x14ac:dyDescent="0.45">
      <c r="A5980" t="str">
        <f t="shared" si="93"/>
        <v>Dodworth, Barnsley, United Kingdom</v>
      </c>
      <c r="B5980" t="s">
        <v>8553</v>
      </c>
      <c r="C5980" t="s">
        <v>8553</v>
      </c>
      <c r="D5980">
        <v>53.541699999999999</v>
      </c>
      <c r="E5980">
        <v>-1.5214000000000001</v>
      </c>
      <c r="F5980" t="s">
        <v>536</v>
      </c>
      <c r="G5980" t="s">
        <v>537</v>
      </c>
      <c r="H5980" t="s">
        <v>538</v>
      </c>
      <c r="I5980" t="s">
        <v>3629</v>
      </c>
      <c r="K5980">
        <v>9777</v>
      </c>
      <c r="L5980">
        <v>1826948211</v>
      </c>
    </row>
    <row r="5981" spans="1:12" x14ac:dyDescent="0.45">
      <c r="A5981" t="str">
        <f t="shared" si="93"/>
        <v>Doffing, Texas, United States</v>
      </c>
      <c r="B5981" t="s">
        <v>8554</v>
      </c>
      <c r="C5981" t="s">
        <v>8554</v>
      </c>
      <c r="D5981">
        <v>26.2788</v>
      </c>
      <c r="E5981">
        <v>-98.385599999999997</v>
      </c>
      <c r="F5981" t="s">
        <v>530</v>
      </c>
      <c r="G5981" t="s">
        <v>531</v>
      </c>
      <c r="H5981" t="s">
        <v>532</v>
      </c>
      <c r="I5981" t="s">
        <v>610</v>
      </c>
      <c r="K5981">
        <v>5065</v>
      </c>
      <c r="L5981">
        <v>1840037042</v>
      </c>
    </row>
    <row r="5982" spans="1:12" x14ac:dyDescent="0.45">
      <c r="A5982" t="str">
        <f t="shared" si="93"/>
        <v>Dogbo, Couffo, Benin</v>
      </c>
      <c r="B5982" t="s">
        <v>8555</v>
      </c>
      <c r="C5982" t="s">
        <v>8555</v>
      </c>
      <c r="D5982">
        <v>6.8167</v>
      </c>
      <c r="E5982">
        <v>1.7833000000000001</v>
      </c>
      <c r="F5982" t="s">
        <v>631</v>
      </c>
      <c r="G5982" t="s">
        <v>632</v>
      </c>
      <c r="H5982" t="s">
        <v>633</v>
      </c>
      <c r="I5982" t="s">
        <v>8556</v>
      </c>
      <c r="J5982" t="s">
        <v>378</v>
      </c>
      <c r="L5982">
        <v>1204497206</v>
      </c>
    </row>
    <row r="5983" spans="1:12" x14ac:dyDescent="0.45">
      <c r="A5983" t="str">
        <f t="shared" si="93"/>
        <v>Doğubayazıt, Ağrı, Turkey</v>
      </c>
      <c r="B5983" t="s">
        <v>8557</v>
      </c>
      <c r="C5983" t="s">
        <v>8558</v>
      </c>
      <c r="D5983">
        <v>39.549999999999997</v>
      </c>
      <c r="E5983">
        <v>44.083300000000001</v>
      </c>
      <c r="F5983" t="s">
        <v>806</v>
      </c>
      <c r="G5983" t="s">
        <v>807</v>
      </c>
      <c r="H5983" t="s">
        <v>808</v>
      </c>
      <c r="I5983" t="s">
        <v>940</v>
      </c>
      <c r="J5983" t="s">
        <v>366</v>
      </c>
      <c r="K5983">
        <v>121263</v>
      </c>
      <c r="L5983">
        <v>1792572929</v>
      </c>
    </row>
    <row r="5984" spans="1:12" x14ac:dyDescent="0.45">
      <c r="A5984" t="str">
        <f t="shared" si="93"/>
        <v>Doha, Ad Dawḩah, Qatar</v>
      </c>
      <c r="B5984" t="s">
        <v>8559</v>
      </c>
      <c r="C5984" t="s">
        <v>8559</v>
      </c>
      <c r="D5984">
        <v>25.3</v>
      </c>
      <c r="E5984">
        <v>51.533299999999997</v>
      </c>
      <c r="F5984" t="s">
        <v>1293</v>
      </c>
      <c r="G5984" t="s">
        <v>1294</v>
      </c>
      <c r="H5984" t="s">
        <v>1295</v>
      </c>
      <c r="I5984" t="s">
        <v>8560</v>
      </c>
      <c r="J5984" t="s">
        <v>606</v>
      </c>
      <c r="K5984">
        <v>1312947</v>
      </c>
      <c r="L5984">
        <v>1634459660</v>
      </c>
    </row>
    <row r="5985" spans="1:12" x14ac:dyDescent="0.45">
      <c r="A5985" t="str">
        <f t="shared" si="93"/>
        <v>Dohna, Saxony, Germany</v>
      </c>
      <c r="B5985" t="s">
        <v>8561</v>
      </c>
      <c r="C5985" t="s">
        <v>8561</v>
      </c>
      <c r="D5985">
        <v>50.954700000000003</v>
      </c>
      <c r="E5985">
        <v>13.8575</v>
      </c>
      <c r="F5985" t="s">
        <v>441</v>
      </c>
      <c r="G5985" t="s">
        <v>442</v>
      </c>
      <c r="H5985" t="s">
        <v>443</v>
      </c>
      <c r="I5985" t="s">
        <v>1707</v>
      </c>
      <c r="K5985">
        <v>6146</v>
      </c>
      <c r="L5985">
        <v>1276926166</v>
      </c>
    </row>
    <row r="5986" spans="1:12" x14ac:dyDescent="0.45">
      <c r="A5986" t="str">
        <f t="shared" si="93"/>
        <v>Dois Córregos, São Paulo, Brazil</v>
      </c>
      <c r="B5986" t="s">
        <v>8562</v>
      </c>
      <c r="C5986" t="s">
        <v>8563</v>
      </c>
      <c r="D5986">
        <v>-22.366099999999999</v>
      </c>
      <c r="E5986">
        <v>-48.380299999999998</v>
      </c>
      <c r="F5986" t="s">
        <v>491</v>
      </c>
      <c r="G5986" t="s">
        <v>492</v>
      </c>
      <c r="H5986" t="s">
        <v>493</v>
      </c>
      <c r="I5986" t="s">
        <v>801</v>
      </c>
      <c r="K5986">
        <v>26517</v>
      </c>
      <c r="L5986">
        <v>1076640457</v>
      </c>
    </row>
    <row r="5987" spans="1:12" x14ac:dyDescent="0.45">
      <c r="A5987" t="str">
        <f t="shared" si="93"/>
        <v>Dok Kham Tai, Phayao, Thailand</v>
      </c>
      <c r="B5987" t="s">
        <v>8564</v>
      </c>
      <c r="C5987" t="s">
        <v>8564</v>
      </c>
      <c r="D5987">
        <v>19.161200000000001</v>
      </c>
      <c r="E5987">
        <v>99.994600000000005</v>
      </c>
      <c r="F5987" t="s">
        <v>1864</v>
      </c>
      <c r="G5987" t="s">
        <v>1865</v>
      </c>
      <c r="H5987" t="s">
        <v>1866</v>
      </c>
      <c r="I5987" t="s">
        <v>8565</v>
      </c>
      <c r="J5987" t="s">
        <v>366</v>
      </c>
      <c r="K5987">
        <v>13450</v>
      </c>
      <c r="L5987">
        <v>1764998774</v>
      </c>
    </row>
    <row r="5988" spans="1:12" x14ac:dyDescent="0.45">
      <c r="A5988" t="str">
        <f t="shared" si="93"/>
        <v>Dokolo, Dokolo, Uganda</v>
      </c>
      <c r="B5988" t="s">
        <v>8566</v>
      </c>
      <c r="C5988" t="s">
        <v>8566</v>
      </c>
      <c r="D5988">
        <v>1.9167000000000001</v>
      </c>
      <c r="E5988">
        <v>33.171999999999997</v>
      </c>
      <c r="F5988" t="s">
        <v>613</v>
      </c>
      <c r="G5988" t="s">
        <v>614</v>
      </c>
      <c r="H5988" t="s">
        <v>615</v>
      </c>
      <c r="I5988" t="s">
        <v>8566</v>
      </c>
      <c r="J5988" t="s">
        <v>378</v>
      </c>
      <c r="L5988">
        <v>1800478941</v>
      </c>
    </row>
    <row r="5989" spans="1:12" x14ac:dyDescent="0.45">
      <c r="A5989" t="str">
        <f t="shared" si="93"/>
        <v>Doksy, Liberecký Kraj, Czechia</v>
      </c>
      <c r="B5989" t="s">
        <v>8567</v>
      </c>
      <c r="C5989" t="s">
        <v>8567</v>
      </c>
      <c r="D5989">
        <v>50.564799999999998</v>
      </c>
      <c r="E5989">
        <v>14.6556</v>
      </c>
      <c r="F5989" t="s">
        <v>2480</v>
      </c>
      <c r="G5989" t="s">
        <v>2481</v>
      </c>
      <c r="H5989" t="s">
        <v>2482</v>
      </c>
      <c r="I5989" t="s">
        <v>6474</v>
      </c>
      <c r="K5989">
        <v>5186</v>
      </c>
      <c r="L5989">
        <v>1203586093</v>
      </c>
    </row>
    <row r="5990" spans="1:12" x14ac:dyDescent="0.45">
      <c r="A5990" t="str">
        <f t="shared" si="93"/>
        <v>Dol, Dol pri Ljubljani, Slovenia</v>
      </c>
      <c r="B5990" t="s">
        <v>8568</v>
      </c>
      <c r="C5990" t="s">
        <v>8568</v>
      </c>
      <c r="D5990">
        <v>46.0886</v>
      </c>
      <c r="E5990">
        <v>14.6008</v>
      </c>
      <c r="F5990" t="s">
        <v>1111</v>
      </c>
      <c r="G5990" t="s">
        <v>1112</v>
      </c>
      <c r="H5990" t="s">
        <v>1113</v>
      </c>
      <c r="I5990" t="s">
        <v>8569</v>
      </c>
      <c r="J5990" t="s">
        <v>378</v>
      </c>
      <c r="L5990">
        <v>1705717325</v>
      </c>
    </row>
    <row r="5991" spans="1:12" x14ac:dyDescent="0.45">
      <c r="A5991" t="str">
        <f t="shared" si="93"/>
        <v>Dole, Bourgogne-Franche-Comté, France</v>
      </c>
      <c r="B5991" t="s">
        <v>8570</v>
      </c>
      <c r="C5991" t="s">
        <v>8570</v>
      </c>
      <c r="D5991">
        <v>47.0931</v>
      </c>
      <c r="E5991">
        <v>5.4905999999999997</v>
      </c>
      <c r="F5991" t="s">
        <v>526</v>
      </c>
      <c r="G5991" t="s">
        <v>527</v>
      </c>
      <c r="H5991" t="s">
        <v>528</v>
      </c>
      <c r="I5991" t="s">
        <v>2758</v>
      </c>
      <c r="J5991" t="s">
        <v>366</v>
      </c>
      <c r="K5991">
        <v>23708</v>
      </c>
      <c r="L5991">
        <v>1250000209</v>
      </c>
    </row>
    <row r="5992" spans="1:12" x14ac:dyDescent="0.45">
      <c r="A5992" t="str">
        <f t="shared" si="93"/>
        <v>Dolenjske Toplice, Dolenjske Toplice, Slovenia</v>
      </c>
      <c r="B5992" t="s">
        <v>8571</v>
      </c>
      <c r="C5992" t="s">
        <v>8571</v>
      </c>
      <c r="D5992">
        <v>45.7667</v>
      </c>
      <c r="E5992">
        <v>15.066700000000001</v>
      </c>
      <c r="F5992" t="s">
        <v>1111</v>
      </c>
      <c r="G5992" t="s">
        <v>1112</v>
      </c>
      <c r="H5992" t="s">
        <v>1113</v>
      </c>
      <c r="I5992" t="s">
        <v>8571</v>
      </c>
      <c r="J5992" t="s">
        <v>378</v>
      </c>
      <c r="L5992">
        <v>1705395845</v>
      </c>
    </row>
    <row r="5993" spans="1:12" x14ac:dyDescent="0.45">
      <c r="A5993" t="str">
        <f t="shared" si="93"/>
        <v>Dolgoprudnyy, Moskovskaya Oblast’, Russia</v>
      </c>
      <c r="B5993" t="s">
        <v>8572</v>
      </c>
      <c r="C5993" t="s">
        <v>8572</v>
      </c>
      <c r="D5993">
        <v>55.933300000000003</v>
      </c>
      <c r="E5993">
        <v>37.5</v>
      </c>
      <c r="F5993" t="s">
        <v>504</v>
      </c>
      <c r="G5993" t="s">
        <v>505</v>
      </c>
      <c r="H5993" t="s">
        <v>506</v>
      </c>
      <c r="I5993" t="s">
        <v>3224</v>
      </c>
      <c r="K5993">
        <v>108861</v>
      </c>
      <c r="L5993">
        <v>1643283176</v>
      </c>
    </row>
    <row r="5994" spans="1:12" x14ac:dyDescent="0.45">
      <c r="A5994" t="str">
        <f t="shared" si="93"/>
        <v>Dolhasca, Suceava, Romania</v>
      </c>
      <c r="B5994" t="s">
        <v>8573</v>
      </c>
      <c r="C5994" t="s">
        <v>8573</v>
      </c>
      <c r="D5994">
        <v>47.430300000000003</v>
      </c>
      <c r="E5994">
        <v>26.609400000000001</v>
      </c>
      <c r="F5994" t="s">
        <v>665</v>
      </c>
      <c r="G5994" t="s">
        <v>666</v>
      </c>
      <c r="H5994" t="s">
        <v>667</v>
      </c>
      <c r="I5994" t="s">
        <v>5359</v>
      </c>
      <c r="K5994">
        <v>10298</v>
      </c>
      <c r="L5994">
        <v>1642508577</v>
      </c>
    </row>
    <row r="5995" spans="1:12" x14ac:dyDescent="0.45">
      <c r="A5995" t="str">
        <f t="shared" si="93"/>
        <v>Dolinsk, Sakhalinskaya Oblast’, Russia</v>
      </c>
      <c r="B5995" t="s">
        <v>8574</v>
      </c>
      <c r="C5995" t="s">
        <v>8574</v>
      </c>
      <c r="D5995">
        <v>47.316699999999997</v>
      </c>
      <c r="E5995">
        <v>142.80000000000001</v>
      </c>
      <c r="F5995" t="s">
        <v>504</v>
      </c>
      <c r="G5995" t="s">
        <v>505</v>
      </c>
      <c r="H5995" t="s">
        <v>506</v>
      </c>
      <c r="I5995" t="s">
        <v>1490</v>
      </c>
      <c r="K5995">
        <v>11765</v>
      </c>
      <c r="L5995">
        <v>1643206913</v>
      </c>
    </row>
    <row r="5996" spans="1:12" x14ac:dyDescent="0.45">
      <c r="A5996" t="str">
        <f t="shared" si="93"/>
        <v>Dolisie, Niari, Congo (Brazzaville)</v>
      </c>
      <c r="B5996" t="s">
        <v>8575</v>
      </c>
      <c r="C5996" t="s">
        <v>8575</v>
      </c>
      <c r="D5996">
        <v>-4.1961000000000004</v>
      </c>
      <c r="E5996">
        <v>12.6731</v>
      </c>
      <c r="F5996" t="s">
        <v>4888</v>
      </c>
      <c r="G5996" t="s">
        <v>4889</v>
      </c>
      <c r="H5996" t="s">
        <v>4890</v>
      </c>
      <c r="I5996" t="s">
        <v>8576</v>
      </c>
      <c r="J5996" t="s">
        <v>378</v>
      </c>
      <c r="K5996">
        <v>103894</v>
      </c>
      <c r="L5996">
        <v>1178045241</v>
      </c>
    </row>
    <row r="5997" spans="1:12" x14ac:dyDescent="0.45">
      <c r="A5997" t="str">
        <f t="shared" si="93"/>
        <v>Doljevac, Doljevac, Serbia</v>
      </c>
      <c r="B5997" t="s">
        <v>8577</v>
      </c>
      <c r="C5997" t="s">
        <v>8577</v>
      </c>
      <c r="D5997">
        <v>43.196800000000003</v>
      </c>
      <c r="E5997">
        <v>21.833400000000001</v>
      </c>
      <c r="F5997" t="s">
        <v>795</v>
      </c>
      <c r="G5997" t="s">
        <v>796</v>
      </c>
      <c r="H5997" t="s">
        <v>797</v>
      </c>
      <c r="I5997" t="s">
        <v>8577</v>
      </c>
      <c r="J5997" t="s">
        <v>378</v>
      </c>
      <c r="L5997">
        <v>1688354392</v>
      </c>
    </row>
    <row r="5998" spans="1:12" x14ac:dyDescent="0.45">
      <c r="A5998" t="str">
        <f t="shared" si="93"/>
        <v>Dollard-des-Ormeaux, Quebec, Canada</v>
      </c>
      <c r="B5998" t="s">
        <v>8578</v>
      </c>
      <c r="C5998" t="s">
        <v>8578</v>
      </c>
      <c r="D5998">
        <v>45.4833</v>
      </c>
      <c r="E5998">
        <v>-73.816699999999997</v>
      </c>
      <c r="F5998" t="s">
        <v>541</v>
      </c>
      <c r="G5998" t="s">
        <v>542</v>
      </c>
      <c r="H5998" t="s">
        <v>543</v>
      </c>
      <c r="I5998" t="s">
        <v>756</v>
      </c>
      <c r="K5998">
        <v>49637</v>
      </c>
      <c r="L5998">
        <v>1124902278</v>
      </c>
    </row>
    <row r="5999" spans="1:12" x14ac:dyDescent="0.45">
      <c r="A5999" t="str">
        <f t="shared" si="93"/>
        <v>Dollis Hill, Brent, United Kingdom</v>
      </c>
      <c r="B5999" t="s">
        <v>8579</v>
      </c>
      <c r="C5999" t="s">
        <v>8579</v>
      </c>
      <c r="D5999">
        <v>51.564100000000003</v>
      </c>
      <c r="E5999">
        <v>-0.2341</v>
      </c>
      <c r="F5999" t="s">
        <v>536</v>
      </c>
      <c r="G5999" t="s">
        <v>537</v>
      </c>
      <c r="H5999" t="s">
        <v>538</v>
      </c>
      <c r="I5999" t="s">
        <v>5220</v>
      </c>
      <c r="K5999">
        <v>14425</v>
      </c>
      <c r="L5999">
        <v>1826669520</v>
      </c>
    </row>
    <row r="6000" spans="1:12" x14ac:dyDescent="0.45">
      <c r="A6000" t="str">
        <f t="shared" si="93"/>
        <v>Dolneni, Dolneni, Macedonia</v>
      </c>
      <c r="B6000" t="s">
        <v>8580</v>
      </c>
      <c r="C6000" t="s">
        <v>8580</v>
      </c>
      <c r="D6000">
        <v>41.425800000000002</v>
      </c>
      <c r="E6000">
        <v>21.454000000000001</v>
      </c>
      <c r="F6000" t="s">
        <v>2246</v>
      </c>
      <c r="G6000" t="s">
        <v>2247</v>
      </c>
      <c r="H6000" t="s">
        <v>2248</v>
      </c>
      <c r="I6000" t="s">
        <v>8580</v>
      </c>
      <c r="J6000" t="s">
        <v>378</v>
      </c>
      <c r="L6000">
        <v>1807169470</v>
      </c>
    </row>
    <row r="6001" spans="1:12" x14ac:dyDescent="0.45">
      <c r="A6001" t="str">
        <f t="shared" si="93"/>
        <v>Dolni Chiflik, Varna, Bulgaria</v>
      </c>
      <c r="B6001" t="s">
        <v>8581</v>
      </c>
      <c r="C6001" t="s">
        <v>8581</v>
      </c>
      <c r="D6001">
        <v>42.993099999999998</v>
      </c>
      <c r="E6001">
        <v>27.715800000000002</v>
      </c>
      <c r="F6001" t="s">
        <v>1175</v>
      </c>
      <c r="G6001" t="s">
        <v>1176</v>
      </c>
      <c r="H6001" t="s">
        <v>1177</v>
      </c>
      <c r="I6001" t="s">
        <v>1178</v>
      </c>
      <c r="K6001">
        <v>7557</v>
      </c>
      <c r="L6001">
        <v>1100672695</v>
      </c>
    </row>
    <row r="6002" spans="1:12" x14ac:dyDescent="0.45">
      <c r="A6002" t="str">
        <f t="shared" si="93"/>
        <v>Dolný Kubín, Žilinský, Slovakia</v>
      </c>
      <c r="B6002" t="s">
        <v>8582</v>
      </c>
      <c r="C6002" t="s">
        <v>8583</v>
      </c>
      <c r="D6002">
        <v>49.2117</v>
      </c>
      <c r="E6002">
        <v>19.299199999999999</v>
      </c>
      <c r="F6002" t="s">
        <v>3518</v>
      </c>
      <c r="G6002" t="s">
        <v>3519</v>
      </c>
      <c r="H6002" t="s">
        <v>3520</v>
      </c>
      <c r="I6002" t="s">
        <v>5766</v>
      </c>
      <c r="J6002" t="s">
        <v>366</v>
      </c>
      <c r="K6002">
        <v>18905</v>
      </c>
      <c r="L6002">
        <v>1703836159</v>
      </c>
    </row>
    <row r="6003" spans="1:12" x14ac:dyDescent="0.45">
      <c r="A6003" t="str">
        <f t="shared" si="93"/>
        <v>Dolo Bay, Sumalē, Ethiopia</v>
      </c>
      <c r="B6003" t="s">
        <v>8584</v>
      </c>
      <c r="C6003" t="s">
        <v>8584</v>
      </c>
      <c r="D6003">
        <v>4.1833</v>
      </c>
      <c r="E6003">
        <v>42.083300000000001</v>
      </c>
      <c r="F6003" t="s">
        <v>819</v>
      </c>
      <c r="G6003" t="s">
        <v>820</v>
      </c>
      <c r="H6003" t="s">
        <v>821</v>
      </c>
      <c r="I6003" t="s">
        <v>8585</v>
      </c>
      <c r="K6003">
        <v>11810</v>
      </c>
      <c r="L6003">
        <v>1231539120</v>
      </c>
    </row>
    <row r="6004" spans="1:12" x14ac:dyDescent="0.45">
      <c r="A6004" t="str">
        <f t="shared" si="93"/>
        <v>Dolores, Soriano, Uruguay</v>
      </c>
      <c r="B6004" t="s">
        <v>8586</v>
      </c>
      <c r="C6004" t="s">
        <v>8586</v>
      </c>
      <c r="D6004">
        <v>-33.533299999999997</v>
      </c>
      <c r="E6004">
        <v>-58.216700000000003</v>
      </c>
      <c r="F6004" t="s">
        <v>1033</v>
      </c>
      <c r="G6004" t="s">
        <v>1034</v>
      </c>
      <c r="H6004" t="s">
        <v>1035</v>
      </c>
      <c r="I6004" t="s">
        <v>8587</v>
      </c>
      <c r="K6004">
        <v>15753</v>
      </c>
      <c r="L6004">
        <v>1858369530</v>
      </c>
    </row>
    <row r="6005" spans="1:12" x14ac:dyDescent="0.45">
      <c r="A6005" t="str">
        <f t="shared" si="93"/>
        <v>Dolores, Buenos Aires, Argentina</v>
      </c>
      <c r="B6005" t="s">
        <v>8586</v>
      </c>
      <c r="C6005" t="s">
        <v>8586</v>
      </c>
      <c r="D6005">
        <v>-36.33</v>
      </c>
      <c r="E6005">
        <v>-57.69</v>
      </c>
      <c r="F6005" t="s">
        <v>651</v>
      </c>
      <c r="G6005" t="s">
        <v>652</v>
      </c>
      <c r="H6005" t="s">
        <v>653</v>
      </c>
      <c r="I6005" t="s">
        <v>870</v>
      </c>
      <c r="J6005" t="s">
        <v>366</v>
      </c>
      <c r="K6005">
        <v>25190</v>
      </c>
      <c r="L6005">
        <v>1032650497</v>
      </c>
    </row>
    <row r="6006" spans="1:12" x14ac:dyDescent="0.45">
      <c r="A6006" t="str">
        <f t="shared" si="93"/>
        <v>Dolores Hidalgo Cuna de la Independencia Nacional, Guanajuato, Mexico</v>
      </c>
      <c r="B6006" t="s">
        <v>8588</v>
      </c>
      <c r="C6006" t="s">
        <v>8588</v>
      </c>
      <c r="D6006">
        <v>21.151599999999998</v>
      </c>
      <c r="E6006">
        <v>-100.93689999999999</v>
      </c>
      <c r="F6006" t="s">
        <v>519</v>
      </c>
      <c r="G6006" t="s">
        <v>520</v>
      </c>
      <c r="H6006" t="s">
        <v>521</v>
      </c>
      <c r="I6006" t="s">
        <v>522</v>
      </c>
      <c r="J6006" t="s">
        <v>366</v>
      </c>
      <c r="K6006">
        <v>148173</v>
      </c>
      <c r="L6006">
        <v>1484115665</v>
      </c>
    </row>
    <row r="6007" spans="1:12" x14ac:dyDescent="0.45">
      <c r="A6007" t="str">
        <f t="shared" si="93"/>
        <v>Dolton, Illinois, United States</v>
      </c>
      <c r="B6007" t="s">
        <v>8589</v>
      </c>
      <c r="C6007" t="s">
        <v>8589</v>
      </c>
      <c r="D6007">
        <v>41.628399999999999</v>
      </c>
      <c r="E6007">
        <v>-87.597899999999996</v>
      </c>
      <c r="F6007" t="s">
        <v>530</v>
      </c>
      <c r="G6007" t="s">
        <v>531</v>
      </c>
      <c r="H6007" t="s">
        <v>532</v>
      </c>
      <c r="I6007" t="s">
        <v>824</v>
      </c>
      <c r="K6007">
        <v>22348</v>
      </c>
      <c r="L6007">
        <v>1840011269</v>
      </c>
    </row>
    <row r="6008" spans="1:12" x14ac:dyDescent="0.45">
      <c r="A6008" t="str">
        <f t="shared" si="93"/>
        <v>Dolyna, Ivano-Frankivs’ka Oblast’, Ukraine</v>
      </c>
      <c r="B6008" t="s">
        <v>8590</v>
      </c>
      <c r="C6008" t="s">
        <v>8590</v>
      </c>
      <c r="D6008">
        <v>48.970300000000002</v>
      </c>
      <c r="E6008">
        <v>24.0108</v>
      </c>
      <c r="F6008" t="s">
        <v>1461</v>
      </c>
      <c r="G6008" t="s">
        <v>1462</v>
      </c>
      <c r="H6008" t="s">
        <v>1463</v>
      </c>
      <c r="I6008" t="s">
        <v>4858</v>
      </c>
      <c r="J6008" t="s">
        <v>366</v>
      </c>
      <c r="K6008">
        <v>20691</v>
      </c>
      <c r="L6008">
        <v>1804692275</v>
      </c>
    </row>
    <row r="6009" spans="1:12" x14ac:dyDescent="0.45">
      <c r="A6009" t="str">
        <f t="shared" si="93"/>
        <v>Dolyns’ka, Kirovohrads’ka Oblast’, Ukraine</v>
      </c>
      <c r="B6009" t="s">
        <v>8591</v>
      </c>
      <c r="C6009" t="s">
        <v>8592</v>
      </c>
      <c r="D6009">
        <v>48.1111</v>
      </c>
      <c r="E6009">
        <v>32.764800000000001</v>
      </c>
      <c r="F6009" t="s">
        <v>1461</v>
      </c>
      <c r="G6009" t="s">
        <v>1462</v>
      </c>
      <c r="H6009" t="s">
        <v>1463</v>
      </c>
      <c r="I6009" t="s">
        <v>4668</v>
      </c>
      <c r="J6009" t="s">
        <v>366</v>
      </c>
      <c r="K6009">
        <v>19287</v>
      </c>
      <c r="L6009">
        <v>1804823842</v>
      </c>
    </row>
    <row r="6010" spans="1:12" x14ac:dyDescent="0.45">
      <c r="A6010" t="str">
        <f t="shared" si="93"/>
        <v>Domagnano, Domagnano, San Marino</v>
      </c>
      <c r="B6010" t="s">
        <v>8593</v>
      </c>
      <c r="C6010" t="s">
        <v>8593</v>
      </c>
      <c r="D6010">
        <v>43.949199999999998</v>
      </c>
      <c r="E6010">
        <v>12.4686</v>
      </c>
      <c r="F6010" t="s">
        <v>746</v>
      </c>
      <c r="G6010" t="s">
        <v>747</v>
      </c>
      <c r="H6010" t="s">
        <v>748</v>
      </c>
      <c r="I6010" t="s">
        <v>8593</v>
      </c>
      <c r="J6010" t="s">
        <v>378</v>
      </c>
      <c r="L6010">
        <v>1674267133</v>
      </c>
    </row>
    <row r="6011" spans="1:12" x14ac:dyDescent="0.45">
      <c r="A6011" t="str">
        <f t="shared" si="93"/>
        <v>Domažlice, Plzeňský Kraj, Czechia</v>
      </c>
      <c r="B6011" t="s">
        <v>8594</v>
      </c>
      <c r="C6011" t="s">
        <v>8595</v>
      </c>
      <c r="D6011">
        <v>49.440600000000003</v>
      </c>
      <c r="E6011">
        <v>12.9298</v>
      </c>
      <c r="F6011" t="s">
        <v>2480</v>
      </c>
      <c r="G6011" t="s">
        <v>2481</v>
      </c>
      <c r="H6011" t="s">
        <v>2482</v>
      </c>
      <c r="I6011" t="s">
        <v>8530</v>
      </c>
      <c r="K6011">
        <v>11094</v>
      </c>
      <c r="L6011">
        <v>1203358449</v>
      </c>
    </row>
    <row r="6012" spans="1:12" x14ac:dyDescent="0.45">
      <c r="A6012" t="str">
        <f t="shared" si="93"/>
        <v>Dombarovskiy, Orenburgskaya Oblast’, Russia</v>
      </c>
      <c r="B6012" t="s">
        <v>8596</v>
      </c>
      <c r="C6012" t="s">
        <v>8596</v>
      </c>
      <c r="D6012">
        <v>50.754600000000003</v>
      </c>
      <c r="E6012">
        <v>59.54</v>
      </c>
      <c r="F6012" t="s">
        <v>504</v>
      </c>
      <c r="G6012" t="s">
        <v>505</v>
      </c>
      <c r="H6012" t="s">
        <v>506</v>
      </c>
      <c r="I6012" t="s">
        <v>553</v>
      </c>
      <c r="K6012">
        <v>9556</v>
      </c>
      <c r="L6012">
        <v>1643794034</v>
      </c>
    </row>
    <row r="6013" spans="1:12" x14ac:dyDescent="0.45">
      <c r="A6013" t="str">
        <f t="shared" si="93"/>
        <v>Dombóvár, Tolna, Hungary</v>
      </c>
      <c r="B6013" t="s">
        <v>8597</v>
      </c>
      <c r="C6013" t="s">
        <v>8598</v>
      </c>
      <c r="D6013">
        <v>46.376899999999999</v>
      </c>
      <c r="E6013">
        <v>18.131</v>
      </c>
      <c r="F6013" t="s">
        <v>641</v>
      </c>
      <c r="G6013" t="s">
        <v>642</v>
      </c>
      <c r="H6013" t="s">
        <v>643</v>
      </c>
      <c r="I6013" t="s">
        <v>3749</v>
      </c>
      <c r="J6013" t="s">
        <v>366</v>
      </c>
      <c r="K6013">
        <v>17995</v>
      </c>
      <c r="L6013">
        <v>1348286136</v>
      </c>
    </row>
    <row r="6014" spans="1:12" x14ac:dyDescent="0.45">
      <c r="A6014" t="str">
        <f t="shared" si="93"/>
        <v>Domburg, Wanica, Suriname</v>
      </c>
      <c r="B6014" t="s">
        <v>8599</v>
      </c>
      <c r="C6014" t="s">
        <v>8599</v>
      </c>
      <c r="D6014">
        <v>5.7</v>
      </c>
      <c r="E6014">
        <v>-55.083300000000001</v>
      </c>
      <c r="F6014" t="s">
        <v>1444</v>
      </c>
      <c r="G6014" t="s">
        <v>1445</v>
      </c>
      <c r="H6014" t="s">
        <v>1446</v>
      </c>
      <c r="I6014" t="s">
        <v>8600</v>
      </c>
      <c r="K6014">
        <v>5500</v>
      </c>
      <c r="L6014">
        <v>1740780058</v>
      </c>
    </row>
    <row r="6015" spans="1:12" x14ac:dyDescent="0.45">
      <c r="A6015" t="str">
        <f t="shared" si="93"/>
        <v>Domodedovo, Moskovskaya Oblast’, Russia</v>
      </c>
      <c r="B6015" t="s">
        <v>8601</v>
      </c>
      <c r="C6015" t="s">
        <v>8601</v>
      </c>
      <c r="D6015">
        <v>55.433300000000003</v>
      </c>
      <c r="E6015">
        <v>37.75</v>
      </c>
      <c r="F6015" t="s">
        <v>504</v>
      </c>
      <c r="G6015" t="s">
        <v>505</v>
      </c>
      <c r="H6015" t="s">
        <v>506</v>
      </c>
      <c r="I6015" t="s">
        <v>3224</v>
      </c>
      <c r="K6015">
        <v>127850</v>
      </c>
      <c r="L6015">
        <v>1643918019</v>
      </c>
    </row>
    <row r="6016" spans="1:12" x14ac:dyDescent="0.45">
      <c r="A6016" t="str">
        <f t="shared" si="93"/>
        <v>Domžale, Domžale, Slovenia</v>
      </c>
      <c r="B6016" t="s">
        <v>8602</v>
      </c>
      <c r="C6016" t="s">
        <v>8603</v>
      </c>
      <c r="D6016">
        <v>46.133299999999998</v>
      </c>
      <c r="E6016">
        <v>14.6</v>
      </c>
      <c r="F6016" t="s">
        <v>1111</v>
      </c>
      <c r="G6016" t="s">
        <v>1112</v>
      </c>
      <c r="H6016" t="s">
        <v>1113</v>
      </c>
      <c r="I6016" t="s">
        <v>8602</v>
      </c>
      <c r="J6016" t="s">
        <v>378</v>
      </c>
      <c r="L6016">
        <v>1705822721</v>
      </c>
    </row>
    <row r="6017" spans="1:12" x14ac:dyDescent="0.45">
      <c r="A6017" t="str">
        <f t="shared" si="93"/>
        <v>Don Bosco, Buenos Aires, Argentina</v>
      </c>
      <c r="B6017" t="s">
        <v>8604</v>
      </c>
      <c r="C6017" t="s">
        <v>8604</v>
      </c>
      <c r="D6017">
        <v>-34.700000000000003</v>
      </c>
      <c r="E6017">
        <v>-58.283299999999997</v>
      </c>
      <c r="F6017" t="s">
        <v>651</v>
      </c>
      <c r="G6017" t="s">
        <v>652</v>
      </c>
      <c r="H6017" t="s">
        <v>653</v>
      </c>
      <c r="I6017" t="s">
        <v>870</v>
      </c>
      <c r="K6017">
        <v>20876</v>
      </c>
      <c r="L6017">
        <v>1032701626</v>
      </c>
    </row>
    <row r="6018" spans="1:12" x14ac:dyDescent="0.45">
      <c r="A6018" t="str">
        <f t="shared" si="93"/>
        <v>Don Sak, Surat Thani, Thailand</v>
      </c>
      <c r="B6018" t="s">
        <v>8605</v>
      </c>
      <c r="C6018" t="s">
        <v>8605</v>
      </c>
      <c r="D6018">
        <v>9.3169000000000004</v>
      </c>
      <c r="E6018">
        <v>99.694400000000002</v>
      </c>
      <c r="F6018" t="s">
        <v>1864</v>
      </c>
      <c r="G6018" t="s">
        <v>1865</v>
      </c>
      <c r="H6018" t="s">
        <v>1866</v>
      </c>
      <c r="I6018" t="s">
        <v>3366</v>
      </c>
      <c r="J6018" t="s">
        <v>366</v>
      </c>
      <c r="K6018">
        <v>11934</v>
      </c>
      <c r="L6018">
        <v>1764466914</v>
      </c>
    </row>
    <row r="6019" spans="1:12" x14ac:dyDescent="0.45">
      <c r="A6019" t="str">
        <f t="shared" ref="A6019:A6082" si="94">CONCATENATE(B6019,", ",I6019,", ",F6019)</f>
        <v>Donaldsonville, Louisiana, United States</v>
      </c>
      <c r="B6019" t="s">
        <v>8606</v>
      </c>
      <c r="C6019" t="s">
        <v>8606</v>
      </c>
      <c r="D6019">
        <v>30.095400000000001</v>
      </c>
      <c r="E6019">
        <v>-90.992599999999996</v>
      </c>
      <c r="F6019" t="s">
        <v>530</v>
      </c>
      <c r="G6019" t="s">
        <v>531</v>
      </c>
      <c r="H6019" t="s">
        <v>532</v>
      </c>
      <c r="I6019" t="s">
        <v>533</v>
      </c>
      <c r="K6019">
        <v>16540</v>
      </c>
      <c r="L6019">
        <v>1840015045</v>
      </c>
    </row>
    <row r="6020" spans="1:12" x14ac:dyDescent="0.45">
      <c r="A6020" t="str">
        <f t="shared" si="94"/>
        <v>Donaueschingen, Baden-Württemberg, Germany</v>
      </c>
      <c r="B6020" t="s">
        <v>8607</v>
      </c>
      <c r="C6020" t="s">
        <v>8607</v>
      </c>
      <c r="D6020">
        <v>47.953099999999999</v>
      </c>
      <c r="E6020">
        <v>8.5032999999999994</v>
      </c>
      <c r="F6020" t="s">
        <v>441</v>
      </c>
      <c r="G6020" t="s">
        <v>442</v>
      </c>
      <c r="H6020" t="s">
        <v>443</v>
      </c>
      <c r="I6020" t="s">
        <v>451</v>
      </c>
      <c r="K6020">
        <v>22526</v>
      </c>
      <c r="L6020">
        <v>1276107502</v>
      </c>
    </row>
    <row r="6021" spans="1:12" x14ac:dyDescent="0.45">
      <c r="A6021" t="str">
        <f t="shared" si="94"/>
        <v>Donauwörth, Bavaria, Germany</v>
      </c>
      <c r="B6021" t="s">
        <v>8608</v>
      </c>
      <c r="C6021" t="s">
        <v>8609</v>
      </c>
      <c r="D6021">
        <v>48.718400000000003</v>
      </c>
      <c r="E6021">
        <v>10.776999999999999</v>
      </c>
      <c r="F6021" t="s">
        <v>441</v>
      </c>
      <c r="G6021" t="s">
        <v>442</v>
      </c>
      <c r="H6021" t="s">
        <v>443</v>
      </c>
      <c r="I6021" t="s">
        <v>567</v>
      </c>
      <c r="J6021" t="s">
        <v>366</v>
      </c>
      <c r="K6021">
        <v>20080</v>
      </c>
      <c r="L6021">
        <v>1276878391</v>
      </c>
    </row>
    <row r="6022" spans="1:12" x14ac:dyDescent="0.45">
      <c r="A6022" t="str">
        <f t="shared" si="94"/>
        <v>Doncaster, Doncaster, United Kingdom</v>
      </c>
      <c r="B6022" t="s">
        <v>872</v>
      </c>
      <c r="C6022" t="s">
        <v>872</v>
      </c>
      <c r="D6022">
        <v>53.515000000000001</v>
      </c>
      <c r="E6022">
        <v>-1.133</v>
      </c>
      <c r="F6022" t="s">
        <v>536</v>
      </c>
      <c r="G6022" t="s">
        <v>537</v>
      </c>
      <c r="H6022" t="s">
        <v>538</v>
      </c>
      <c r="I6022" t="s">
        <v>872</v>
      </c>
      <c r="K6022">
        <v>109805</v>
      </c>
      <c r="L6022">
        <v>1826979494</v>
      </c>
    </row>
    <row r="6023" spans="1:12" x14ac:dyDescent="0.45">
      <c r="A6023" t="str">
        <f t="shared" si="94"/>
        <v>Dondo, Sofala, Mozambique</v>
      </c>
      <c r="B6023" t="s">
        <v>8610</v>
      </c>
      <c r="C6023" t="s">
        <v>8610</v>
      </c>
      <c r="D6023">
        <v>-19.616700000000002</v>
      </c>
      <c r="E6023">
        <v>34.75</v>
      </c>
      <c r="F6023" t="s">
        <v>2135</v>
      </c>
      <c r="G6023" t="s">
        <v>2136</v>
      </c>
      <c r="H6023" t="s">
        <v>2137</v>
      </c>
      <c r="I6023" t="s">
        <v>3961</v>
      </c>
      <c r="K6023">
        <v>78648</v>
      </c>
      <c r="L6023">
        <v>1508741848</v>
      </c>
    </row>
    <row r="6024" spans="1:12" x14ac:dyDescent="0.45">
      <c r="A6024" t="str">
        <f t="shared" si="94"/>
        <v>Dondo, Kwanza Norte, Angola</v>
      </c>
      <c r="B6024" t="s">
        <v>8610</v>
      </c>
      <c r="C6024" t="s">
        <v>8610</v>
      </c>
      <c r="D6024">
        <v>-9.6942000000000004</v>
      </c>
      <c r="E6024">
        <v>14.422800000000001</v>
      </c>
      <c r="F6024" t="s">
        <v>1809</v>
      </c>
      <c r="G6024" t="s">
        <v>1810</v>
      </c>
      <c r="H6024" t="s">
        <v>1811</v>
      </c>
      <c r="I6024" t="s">
        <v>5959</v>
      </c>
      <c r="K6024">
        <v>2353</v>
      </c>
      <c r="L6024">
        <v>1024323066</v>
      </c>
    </row>
    <row r="6025" spans="1:12" x14ac:dyDescent="0.45">
      <c r="A6025" t="str">
        <f t="shared" si="94"/>
        <v>Donduşeni, Donduşeni, Moldova</v>
      </c>
      <c r="B6025" t="s">
        <v>8611</v>
      </c>
      <c r="C6025" t="s">
        <v>8612</v>
      </c>
      <c r="D6025">
        <v>48.224400000000003</v>
      </c>
      <c r="E6025">
        <v>27.5853</v>
      </c>
      <c r="F6025" t="s">
        <v>2003</v>
      </c>
      <c r="G6025" t="s">
        <v>2004</v>
      </c>
      <c r="H6025" t="s">
        <v>2005</v>
      </c>
      <c r="I6025" t="s">
        <v>8611</v>
      </c>
      <c r="J6025" t="s">
        <v>378</v>
      </c>
      <c r="K6025">
        <v>7101</v>
      </c>
      <c r="L6025">
        <v>1498280582</v>
      </c>
    </row>
    <row r="6026" spans="1:12" x14ac:dyDescent="0.45">
      <c r="A6026" t="str">
        <f t="shared" si="94"/>
        <v>Donegal, Donegal, Ireland</v>
      </c>
      <c r="B6026" t="s">
        <v>8613</v>
      </c>
      <c r="C6026" t="s">
        <v>8613</v>
      </c>
      <c r="D6026">
        <v>54.65</v>
      </c>
      <c r="E6026">
        <v>-8.1170000000000009</v>
      </c>
      <c r="F6026" t="s">
        <v>1906</v>
      </c>
      <c r="G6026" t="s">
        <v>1907</v>
      </c>
      <c r="H6026" t="s">
        <v>1908</v>
      </c>
      <c r="I6026" t="s">
        <v>8613</v>
      </c>
      <c r="K6026">
        <v>2513</v>
      </c>
      <c r="L6026">
        <v>1372576120</v>
      </c>
    </row>
    <row r="6027" spans="1:12" x14ac:dyDescent="0.45">
      <c r="A6027" t="str">
        <f t="shared" si="94"/>
        <v>Donetsk, Donets’ka Oblast’, Ukraine</v>
      </c>
      <c r="B6027" t="s">
        <v>8614</v>
      </c>
      <c r="C6027" t="s">
        <v>8614</v>
      </c>
      <c r="D6027">
        <v>48.008899999999997</v>
      </c>
      <c r="E6027">
        <v>37.804200000000002</v>
      </c>
      <c r="F6027" t="s">
        <v>1461</v>
      </c>
      <c r="G6027" t="s">
        <v>1462</v>
      </c>
      <c r="H6027" t="s">
        <v>1463</v>
      </c>
      <c r="I6027" t="s">
        <v>1903</v>
      </c>
      <c r="J6027" t="s">
        <v>378</v>
      </c>
      <c r="K6027">
        <v>929063</v>
      </c>
      <c r="L6027">
        <v>1804963805</v>
      </c>
    </row>
    <row r="6028" spans="1:12" x14ac:dyDescent="0.45">
      <c r="A6028" t="str">
        <f t="shared" si="94"/>
        <v>Donetsk, Rostovskaya Oblast’, Russia</v>
      </c>
      <c r="B6028" t="s">
        <v>8614</v>
      </c>
      <c r="C6028" t="s">
        <v>8614</v>
      </c>
      <c r="D6028">
        <v>48.3369</v>
      </c>
      <c r="E6028">
        <v>39.944899999999997</v>
      </c>
      <c r="F6028" t="s">
        <v>504</v>
      </c>
      <c r="G6028" t="s">
        <v>505</v>
      </c>
      <c r="H6028" t="s">
        <v>506</v>
      </c>
      <c r="I6028" t="s">
        <v>1181</v>
      </c>
      <c r="K6028">
        <v>47770</v>
      </c>
      <c r="L6028">
        <v>1643627132</v>
      </c>
    </row>
    <row r="6029" spans="1:12" x14ac:dyDescent="0.45">
      <c r="A6029" t="str">
        <f t="shared" si="94"/>
        <v>Doney Park, Arizona, United States</v>
      </c>
      <c r="B6029" t="s">
        <v>8615</v>
      </c>
      <c r="C6029" t="s">
        <v>8615</v>
      </c>
      <c r="D6029">
        <v>35.268700000000003</v>
      </c>
      <c r="E6029">
        <v>-111.50530000000001</v>
      </c>
      <c r="F6029" t="s">
        <v>530</v>
      </c>
      <c r="G6029" t="s">
        <v>531</v>
      </c>
      <c r="H6029" t="s">
        <v>532</v>
      </c>
      <c r="I6029" t="s">
        <v>2117</v>
      </c>
      <c r="K6029">
        <v>5352</v>
      </c>
      <c r="L6029">
        <v>1840075310</v>
      </c>
    </row>
    <row r="6030" spans="1:12" x14ac:dyDescent="0.45">
      <c r="A6030" t="str">
        <f t="shared" si="94"/>
        <v>Đông Hà, Quảng Trị, Vietnam</v>
      </c>
      <c r="B6030" t="s">
        <v>8616</v>
      </c>
      <c r="C6030" t="s">
        <v>8617</v>
      </c>
      <c r="D6030">
        <v>16.805599999999998</v>
      </c>
      <c r="E6030">
        <v>107.09059999999999</v>
      </c>
      <c r="F6030" t="s">
        <v>2163</v>
      </c>
      <c r="G6030" t="s">
        <v>2164</v>
      </c>
      <c r="H6030" t="s">
        <v>2165</v>
      </c>
      <c r="I6030" t="s">
        <v>8618</v>
      </c>
      <c r="J6030" t="s">
        <v>378</v>
      </c>
      <c r="K6030">
        <v>17662</v>
      </c>
      <c r="L6030">
        <v>1704264596</v>
      </c>
    </row>
    <row r="6031" spans="1:12" x14ac:dyDescent="0.45">
      <c r="A6031" t="str">
        <f t="shared" si="94"/>
        <v>Đồng Hới, Quảng Bình, Vietnam</v>
      </c>
      <c r="B6031" t="s">
        <v>8619</v>
      </c>
      <c r="C6031" t="s">
        <v>8620</v>
      </c>
      <c r="D6031">
        <v>17.4833</v>
      </c>
      <c r="E6031">
        <v>106.6</v>
      </c>
      <c r="F6031" t="s">
        <v>2163</v>
      </c>
      <c r="G6031" t="s">
        <v>2164</v>
      </c>
      <c r="H6031" t="s">
        <v>2165</v>
      </c>
      <c r="I6031" t="s">
        <v>8621</v>
      </c>
      <c r="J6031" t="s">
        <v>378</v>
      </c>
      <c r="K6031">
        <v>160325</v>
      </c>
      <c r="L6031">
        <v>1704323043</v>
      </c>
    </row>
    <row r="6032" spans="1:12" x14ac:dyDescent="0.45">
      <c r="A6032" t="str">
        <f t="shared" si="94"/>
        <v>Đồng Xoài, Bình Phước, Vietnam</v>
      </c>
      <c r="B6032" t="s">
        <v>8622</v>
      </c>
      <c r="C6032" t="s">
        <v>8623</v>
      </c>
      <c r="D6032">
        <v>11.5349</v>
      </c>
      <c r="E6032">
        <v>106.8832</v>
      </c>
      <c r="F6032" t="s">
        <v>2163</v>
      </c>
      <c r="G6032" t="s">
        <v>2164</v>
      </c>
      <c r="H6032" t="s">
        <v>2165</v>
      </c>
      <c r="I6032" t="s">
        <v>4538</v>
      </c>
      <c r="J6032" t="s">
        <v>378</v>
      </c>
      <c r="L6032">
        <v>1704845487</v>
      </c>
    </row>
    <row r="6033" spans="1:12" x14ac:dyDescent="0.45">
      <c r="A6033" t="str">
        <f t="shared" si="94"/>
        <v>Dongducheon, Gyeonggi, Korea, South</v>
      </c>
      <c r="B6033" t="s">
        <v>8624</v>
      </c>
      <c r="C6033" t="s">
        <v>8624</v>
      </c>
      <c r="D6033">
        <v>37.9133</v>
      </c>
      <c r="E6033">
        <v>127.0633</v>
      </c>
      <c r="F6033" t="s">
        <v>1978</v>
      </c>
      <c r="G6033" t="s">
        <v>1979</v>
      </c>
      <c r="H6033" t="s">
        <v>1980</v>
      </c>
      <c r="I6033" t="s">
        <v>2096</v>
      </c>
      <c r="K6033">
        <v>97424</v>
      </c>
      <c r="L6033">
        <v>1410519938</v>
      </c>
    </row>
    <row r="6034" spans="1:12" x14ac:dyDescent="0.45">
      <c r="A6034" t="str">
        <f t="shared" si="94"/>
        <v>Dongguan, Guangdong, China</v>
      </c>
      <c r="B6034" t="s">
        <v>8625</v>
      </c>
      <c r="C6034" t="s">
        <v>8625</v>
      </c>
      <c r="D6034">
        <v>23.047499999999999</v>
      </c>
      <c r="E6034">
        <v>113.74930000000001</v>
      </c>
      <c r="F6034" t="s">
        <v>1039</v>
      </c>
      <c r="G6034" t="s">
        <v>1040</v>
      </c>
      <c r="H6034" t="s">
        <v>1041</v>
      </c>
      <c r="I6034" t="s">
        <v>6611</v>
      </c>
      <c r="J6034" t="s">
        <v>366</v>
      </c>
      <c r="K6034">
        <v>7981000</v>
      </c>
      <c r="L6034">
        <v>1156478242</v>
      </c>
    </row>
    <row r="6035" spans="1:12" x14ac:dyDescent="0.45">
      <c r="A6035" t="str">
        <f t="shared" si="94"/>
        <v>Donghua, Gansu, China</v>
      </c>
      <c r="B6035" t="s">
        <v>8626</v>
      </c>
      <c r="C6035" t="s">
        <v>8626</v>
      </c>
      <c r="D6035">
        <v>35.217500000000001</v>
      </c>
      <c r="E6035">
        <v>106.6545</v>
      </c>
      <c r="F6035" t="s">
        <v>1039</v>
      </c>
      <c r="G6035" t="s">
        <v>1040</v>
      </c>
      <c r="H6035" t="s">
        <v>1041</v>
      </c>
      <c r="I6035" t="s">
        <v>3178</v>
      </c>
      <c r="J6035" t="s">
        <v>366</v>
      </c>
      <c r="K6035">
        <v>189333</v>
      </c>
      <c r="L6035">
        <v>1156975773</v>
      </c>
    </row>
    <row r="6036" spans="1:12" x14ac:dyDescent="0.45">
      <c r="A6036" t="str">
        <f t="shared" si="94"/>
        <v>Dongning, Heilongjiang, China</v>
      </c>
      <c r="B6036" t="s">
        <v>8627</v>
      </c>
      <c r="C6036" t="s">
        <v>8627</v>
      </c>
      <c r="D6036">
        <v>44.0608</v>
      </c>
      <c r="E6036">
        <v>131.11869999999999</v>
      </c>
      <c r="F6036" t="s">
        <v>1039</v>
      </c>
      <c r="G6036" t="s">
        <v>1040</v>
      </c>
      <c r="H6036" t="s">
        <v>1041</v>
      </c>
      <c r="I6036" t="s">
        <v>1953</v>
      </c>
      <c r="J6036" t="s">
        <v>366</v>
      </c>
      <c r="K6036">
        <v>210000</v>
      </c>
      <c r="L6036">
        <v>1156856366</v>
      </c>
    </row>
    <row r="6037" spans="1:12" x14ac:dyDescent="0.45">
      <c r="A6037" t="str">
        <f t="shared" si="94"/>
        <v>Dongola, Northern, Sudan</v>
      </c>
      <c r="B6037" t="s">
        <v>8628</v>
      </c>
      <c r="C6037" t="s">
        <v>8628</v>
      </c>
      <c r="D6037">
        <v>19.1769</v>
      </c>
      <c r="E6037">
        <v>30.483899999999998</v>
      </c>
      <c r="F6037" t="s">
        <v>787</v>
      </c>
      <c r="G6037" t="s">
        <v>788</v>
      </c>
      <c r="H6037" t="s">
        <v>789</v>
      </c>
      <c r="I6037" t="s">
        <v>372</v>
      </c>
      <c r="J6037" t="s">
        <v>378</v>
      </c>
      <c r="K6037">
        <v>26404</v>
      </c>
      <c r="L6037">
        <v>1729300155</v>
      </c>
    </row>
    <row r="6038" spans="1:12" x14ac:dyDescent="0.45">
      <c r="A6038" t="str">
        <f t="shared" si="94"/>
        <v>Dongta, Ningxia, China</v>
      </c>
      <c r="B6038" t="s">
        <v>8629</v>
      </c>
      <c r="C6038" t="s">
        <v>8629</v>
      </c>
      <c r="D6038">
        <v>38.093699999999998</v>
      </c>
      <c r="E6038">
        <v>106.3321</v>
      </c>
      <c r="F6038" t="s">
        <v>1039</v>
      </c>
      <c r="G6038" t="s">
        <v>1040</v>
      </c>
      <c r="H6038" t="s">
        <v>1041</v>
      </c>
      <c r="I6038" t="s">
        <v>8630</v>
      </c>
      <c r="J6038" t="s">
        <v>366</v>
      </c>
      <c r="K6038">
        <v>261677</v>
      </c>
      <c r="L6038">
        <v>1156958987</v>
      </c>
    </row>
    <row r="6039" spans="1:12" x14ac:dyDescent="0.45">
      <c r="A6039" t="str">
        <f t="shared" si="94"/>
        <v>Dongtai, Jiangsu, China</v>
      </c>
      <c r="B6039" t="s">
        <v>8631</v>
      </c>
      <c r="C6039" t="s">
        <v>8631</v>
      </c>
      <c r="D6039">
        <v>32.853400000000001</v>
      </c>
      <c r="E6039">
        <v>120.30370000000001</v>
      </c>
      <c r="F6039" t="s">
        <v>1039</v>
      </c>
      <c r="G6039" t="s">
        <v>1040</v>
      </c>
      <c r="H6039" t="s">
        <v>1041</v>
      </c>
      <c r="I6039" t="s">
        <v>6613</v>
      </c>
      <c r="J6039" t="s">
        <v>366</v>
      </c>
      <c r="K6039">
        <v>990306</v>
      </c>
      <c r="L6039">
        <v>1156536785</v>
      </c>
    </row>
    <row r="6040" spans="1:12" x14ac:dyDescent="0.45">
      <c r="A6040" t="str">
        <f t="shared" si="94"/>
        <v>Dongxing, Guangxi, China</v>
      </c>
      <c r="B6040" t="s">
        <v>8632</v>
      </c>
      <c r="C6040" t="s">
        <v>8632</v>
      </c>
      <c r="D6040">
        <v>21.583300000000001</v>
      </c>
      <c r="E6040">
        <v>108.05</v>
      </c>
      <c r="F6040" t="s">
        <v>1039</v>
      </c>
      <c r="G6040" t="s">
        <v>1040</v>
      </c>
      <c r="H6040" t="s">
        <v>1041</v>
      </c>
      <c r="I6040" t="s">
        <v>3147</v>
      </c>
      <c r="K6040">
        <v>144709</v>
      </c>
      <c r="L6040">
        <v>1156419338</v>
      </c>
    </row>
    <row r="6041" spans="1:12" x14ac:dyDescent="0.45">
      <c r="A6041" t="str">
        <f t="shared" si="94"/>
        <v>Dongyang, Zhejiang, China</v>
      </c>
      <c r="B6041" t="s">
        <v>8633</v>
      </c>
      <c r="C6041" t="s">
        <v>8633</v>
      </c>
      <c r="D6041">
        <v>29.278500000000001</v>
      </c>
      <c r="E6041">
        <v>120.2282</v>
      </c>
      <c r="F6041" t="s">
        <v>1039</v>
      </c>
      <c r="G6041" t="s">
        <v>1040</v>
      </c>
      <c r="H6041" t="s">
        <v>1041</v>
      </c>
      <c r="I6041" t="s">
        <v>3175</v>
      </c>
      <c r="J6041" t="s">
        <v>366</v>
      </c>
      <c r="K6041">
        <v>804398</v>
      </c>
      <c r="L6041">
        <v>1156259752</v>
      </c>
    </row>
    <row r="6042" spans="1:12" x14ac:dyDescent="0.45">
      <c r="A6042" t="str">
        <f t="shared" si="94"/>
        <v>Donje Žabare, Mitrovicë e Jug, Kosovo</v>
      </c>
      <c r="B6042" t="s">
        <v>8634</v>
      </c>
      <c r="C6042" t="s">
        <v>8635</v>
      </c>
      <c r="D6042">
        <v>42.871400000000001</v>
      </c>
      <c r="E6042">
        <v>20.841100000000001</v>
      </c>
      <c r="F6042" t="s">
        <v>5224</v>
      </c>
      <c r="G6042" t="s">
        <v>5225</v>
      </c>
      <c r="H6042" t="s">
        <v>5226</v>
      </c>
      <c r="I6042" t="s">
        <v>8636</v>
      </c>
      <c r="K6042">
        <v>7394</v>
      </c>
      <c r="L6042">
        <v>1901942268</v>
      </c>
    </row>
    <row r="6043" spans="1:12" x14ac:dyDescent="0.45">
      <c r="A6043" t="str">
        <f t="shared" si="94"/>
        <v>Donji Miholjac, Osječko-Baranjska Županija, Croatia</v>
      </c>
      <c r="B6043" t="s">
        <v>8637</v>
      </c>
      <c r="C6043" t="s">
        <v>8637</v>
      </c>
      <c r="D6043">
        <v>45.75</v>
      </c>
      <c r="E6043">
        <v>18.149999999999999</v>
      </c>
      <c r="F6043" t="s">
        <v>4026</v>
      </c>
      <c r="G6043" t="s">
        <v>4027</v>
      </c>
      <c r="H6043" t="s">
        <v>4028</v>
      </c>
      <c r="I6043" t="s">
        <v>4029</v>
      </c>
      <c r="J6043" t="s">
        <v>366</v>
      </c>
      <c r="K6043">
        <v>6226</v>
      </c>
      <c r="L6043">
        <v>1191901775</v>
      </c>
    </row>
    <row r="6044" spans="1:12" x14ac:dyDescent="0.45">
      <c r="A6044" t="str">
        <f t="shared" si="94"/>
        <v>Donna, Texas, United States</v>
      </c>
      <c r="B6044" t="s">
        <v>8638</v>
      </c>
      <c r="C6044" t="s">
        <v>8638</v>
      </c>
      <c r="D6044">
        <v>26.146699999999999</v>
      </c>
      <c r="E6044">
        <v>-98.055899999999994</v>
      </c>
      <c r="F6044" t="s">
        <v>530</v>
      </c>
      <c r="G6044" t="s">
        <v>531</v>
      </c>
      <c r="H6044" t="s">
        <v>532</v>
      </c>
      <c r="I6044" t="s">
        <v>610</v>
      </c>
      <c r="K6044">
        <v>16338</v>
      </c>
      <c r="L6044">
        <v>1840019734</v>
      </c>
    </row>
    <row r="6045" spans="1:12" x14ac:dyDescent="0.45">
      <c r="A6045" t="str">
        <f t="shared" si="94"/>
        <v>Donnacona, Quebec, Canada</v>
      </c>
      <c r="B6045" t="s">
        <v>8639</v>
      </c>
      <c r="C6045" t="s">
        <v>8639</v>
      </c>
      <c r="D6045">
        <v>46.674700000000001</v>
      </c>
      <c r="E6045">
        <v>-71.729399999999998</v>
      </c>
      <c r="F6045" t="s">
        <v>541</v>
      </c>
      <c r="G6045" t="s">
        <v>542</v>
      </c>
      <c r="H6045" t="s">
        <v>543</v>
      </c>
      <c r="I6045" t="s">
        <v>756</v>
      </c>
      <c r="K6045">
        <v>7200</v>
      </c>
      <c r="L6045">
        <v>1124002794</v>
      </c>
    </row>
    <row r="6046" spans="1:12" x14ac:dyDescent="0.45">
      <c r="A6046" t="str">
        <f t="shared" si="94"/>
        <v>Donostia, Basque Country, Spain</v>
      </c>
      <c r="B6046" t="s">
        <v>8640</v>
      </c>
      <c r="C6046" t="s">
        <v>8640</v>
      </c>
      <c r="D6046">
        <v>43.320399999999999</v>
      </c>
      <c r="E6046">
        <v>-1.98</v>
      </c>
      <c r="F6046" t="s">
        <v>436</v>
      </c>
      <c r="G6046" t="s">
        <v>437</v>
      </c>
      <c r="H6046" t="s">
        <v>438</v>
      </c>
      <c r="I6046" t="s">
        <v>2881</v>
      </c>
      <c r="J6046" t="s">
        <v>366</v>
      </c>
      <c r="K6046">
        <v>357468</v>
      </c>
      <c r="L6046">
        <v>1724910555</v>
      </c>
    </row>
    <row r="6047" spans="1:12" x14ac:dyDescent="0.45">
      <c r="A6047" t="str">
        <f t="shared" si="94"/>
        <v>Donskoy, Tul’skaya Oblast’, Russia</v>
      </c>
      <c r="B6047" t="s">
        <v>8641</v>
      </c>
      <c r="C6047" t="s">
        <v>8641</v>
      </c>
      <c r="D6047">
        <v>53.966700000000003</v>
      </c>
      <c r="E6047">
        <v>38.316699999999997</v>
      </c>
      <c r="F6047" t="s">
        <v>504</v>
      </c>
      <c r="G6047" t="s">
        <v>505</v>
      </c>
      <c r="H6047" t="s">
        <v>506</v>
      </c>
      <c r="I6047" t="s">
        <v>1494</v>
      </c>
      <c r="K6047">
        <v>63631</v>
      </c>
      <c r="L6047">
        <v>1643224911</v>
      </c>
    </row>
    <row r="6048" spans="1:12" x14ac:dyDescent="0.45">
      <c r="A6048" t="str">
        <f t="shared" si="94"/>
        <v>Donzdorf, Baden-Württemberg, Germany</v>
      </c>
      <c r="B6048" t="s">
        <v>8642</v>
      </c>
      <c r="C6048" t="s">
        <v>8642</v>
      </c>
      <c r="D6048">
        <v>48.683300000000003</v>
      </c>
      <c r="E6048">
        <v>9.8167000000000009</v>
      </c>
      <c r="F6048" t="s">
        <v>441</v>
      </c>
      <c r="G6048" t="s">
        <v>442</v>
      </c>
      <c r="H6048" t="s">
        <v>443</v>
      </c>
      <c r="I6048" t="s">
        <v>451</v>
      </c>
      <c r="K6048">
        <v>10682</v>
      </c>
      <c r="L6048">
        <v>1276029380</v>
      </c>
    </row>
    <row r="6049" spans="1:12" x14ac:dyDescent="0.45">
      <c r="A6049" t="str">
        <f t="shared" si="94"/>
        <v>Dorado, Puerto Rico, Puerto Rico</v>
      </c>
      <c r="B6049" t="s">
        <v>8643</v>
      </c>
      <c r="C6049" t="s">
        <v>8643</v>
      </c>
      <c r="D6049">
        <v>18.465699999999998</v>
      </c>
      <c r="E6049">
        <v>-66.272400000000005</v>
      </c>
      <c r="F6049" t="s">
        <v>961</v>
      </c>
      <c r="G6049" t="s">
        <v>962</v>
      </c>
      <c r="H6049" t="s">
        <v>963</v>
      </c>
      <c r="I6049" t="s">
        <v>961</v>
      </c>
      <c r="K6049">
        <v>12330</v>
      </c>
      <c r="L6049">
        <v>1630023736</v>
      </c>
    </row>
    <row r="6050" spans="1:12" x14ac:dyDescent="0.45">
      <c r="A6050" t="str">
        <f t="shared" si="94"/>
        <v>Doral, Florida, United States</v>
      </c>
      <c r="B6050" t="s">
        <v>8644</v>
      </c>
      <c r="C6050" t="s">
        <v>8644</v>
      </c>
      <c r="D6050">
        <v>25.815100000000001</v>
      </c>
      <c r="E6050">
        <v>-80.356499999999997</v>
      </c>
      <c r="F6050" t="s">
        <v>530</v>
      </c>
      <c r="G6050" t="s">
        <v>531</v>
      </c>
      <c r="H6050" t="s">
        <v>532</v>
      </c>
      <c r="I6050" t="s">
        <v>1378</v>
      </c>
      <c r="K6050">
        <v>65741</v>
      </c>
      <c r="L6050">
        <v>1840015148</v>
      </c>
    </row>
    <row r="6051" spans="1:12" x14ac:dyDescent="0.45">
      <c r="A6051" t="str">
        <f t="shared" si="94"/>
        <v>Doraville, Georgia, United States</v>
      </c>
      <c r="B6051" t="s">
        <v>8645</v>
      </c>
      <c r="C6051" t="s">
        <v>8645</v>
      </c>
      <c r="D6051">
        <v>33.907200000000003</v>
      </c>
      <c r="E6051">
        <v>-84.271100000000004</v>
      </c>
      <c r="F6051" t="s">
        <v>530</v>
      </c>
      <c r="G6051" t="s">
        <v>531</v>
      </c>
      <c r="H6051" t="s">
        <v>532</v>
      </c>
      <c r="I6051" t="s">
        <v>763</v>
      </c>
      <c r="K6051">
        <v>10265</v>
      </c>
      <c r="L6051">
        <v>1840014778</v>
      </c>
    </row>
    <row r="6052" spans="1:12" x14ac:dyDescent="0.45">
      <c r="A6052" t="str">
        <f t="shared" si="94"/>
        <v>Dorchester, Dorset, United Kingdom</v>
      </c>
      <c r="B6052" t="s">
        <v>8646</v>
      </c>
      <c r="C6052" t="s">
        <v>8646</v>
      </c>
      <c r="D6052">
        <v>50.715400000000002</v>
      </c>
      <c r="E6052">
        <v>-2.4367000000000001</v>
      </c>
      <c r="F6052" t="s">
        <v>536</v>
      </c>
      <c r="G6052" t="s">
        <v>537</v>
      </c>
      <c r="H6052" t="s">
        <v>538</v>
      </c>
      <c r="I6052" t="s">
        <v>4677</v>
      </c>
      <c r="K6052">
        <v>19060</v>
      </c>
      <c r="L6052">
        <v>1826909037</v>
      </c>
    </row>
    <row r="6053" spans="1:12" x14ac:dyDescent="0.45">
      <c r="A6053" t="str">
        <f t="shared" si="94"/>
        <v>Dore, Sheffield, United Kingdom</v>
      </c>
      <c r="B6053" t="s">
        <v>8647</v>
      </c>
      <c r="C6053" t="s">
        <v>8647</v>
      </c>
      <c r="D6053">
        <v>53.326799999999999</v>
      </c>
      <c r="E6053">
        <v>-1.5345</v>
      </c>
      <c r="F6053" t="s">
        <v>536</v>
      </c>
      <c r="G6053" t="s">
        <v>537</v>
      </c>
      <c r="H6053" t="s">
        <v>538</v>
      </c>
      <c r="I6053" t="s">
        <v>6650</v>
      </c>
      <c r="K6053">
        <v>5496</v>
      </c>
      <c r="L6053">
        <v>1826120781</v>
      </c>
    </row>
    <row r="6054" spans="1:12" x14ac:dyDescent="0.45">
      <c r="A6054" t="str">
        <f t="shared" si="94"/>
        <v>Dorfen, Bavaria, Germany</v>
      </c>
      <c r="B6054" t="s">
        <v>8648</v>
      </c>
      <c r="C6054" t="s">
        <v>8648</v>
      </c>
      <c r="D6054">
        <v>48.2667</v>
      </c>
      <c r="E6054">
        <v>12.15</v>
      </c>
      <c r="F6054" t="s">
        <v>441</v>
      </c>
      <c r="G6054" t="s">
        <v>442</v>
      </c>
      <c r="H6054" t="s">
        <v>443</v>
      </c>
      <c r="I6054" t="s">
        <v>567</v>
      </c>
      <c r="K6054">
        <v>14650</v>
      </c>
      <c r="L6054">
        <v>1276442321</v>
      </c>
    </row>
    <row r="6055" spans="1:12" x14ac:dyDescent="0.45">
      <c r="A6055" t="str">
        <f t="shared" si="94"/>
        <v>Dori, Sahel, Burkina Faso</v>
      </c>
      <c r="B6055" t="s">
        <v>8649</v>
      </c>
      <c r="C6055" t="s">
        <v>8649</v>
      </c>
      <c r="D6055">
        <v>14.05</v>
      </c>
      <c r="E6055">
        <v>0.05</v>
      </c>
      <c r="F6055" t="s">
        <v>3444</v>
      </c>
      <c r="G6055" t="s">
        <v>3445</v>
      </c>
      <c r="H6055" t="s">
        <v>3446</v>
      </c>
      <c r="I6055" t="s">
        <v>8504</v>
      </c>
      <c r="J6055" t="s">
        <v>378</v>
      </c>
      <c r="K6055">
        <v>37806</v>
      </c>
      <c r="L6055">
        <v>1854096946</v>
      </c>
    </row>
    <row r="6056" spans="1:12" x14ac:dyDescent="0.45">
      <c r="A6056" t="str">
        <f t="shared" si="94"/>
        <v>Dorking, Surrey, United Kingdom</v>
      </c>
      <c r="B6056" t="s">
        <v>8650</v>
      </c>
      <c r="C6056" t="s">
        <v>8650</v>
      </c>
      <c r="D6056">
        <v>51.234000000000002</v>
      </c>
      <c r="E6056">
        <v>-0.33179999999999998</v>
      </c>
      <c r="F6056" t="s">
        <v>536</v>
      </c>
      <c r="G6056" t="s">
        <v>537</v>
      </c>
      <c r="H6056" t="s">
        <v>538</v>
      </c>
      <c r="I6056" t="s">
        <v>826</v>
      </c>
      <c r="K6056">
        <v>11185</v>
      </c>
      <c r="L6056">
        <v>1826338951</v>
      </c>
    </row>
    <row r="6057" spans="1:12" x14ac:dyDescent="0.45">
      <c r="A6057" t="str">
        <f t="shared" si="94"/>
        <v>Dormagen, North Rhine-Westphalia, Germany</v>
      </c>
      <c r="B6057" t="s">
        <v>8651</v>
      </c>
      <c r="C6057" t="s">
        <v>8651</v>
      </c>
      <c r="D6057">
        <v>51.096400000000003</v>
      </c>
      <c r="E6057">
        <v>6.84</v>
      </c>
      <c r="F6057" t="s">
        <v>441</v>
      </c>
      <c r="G6057" t="s">
        <v>442</v>
      </c>
      <c r="H6057" t="s">
        <v>443</v>
      </c>
      <c r="I6057" t="s">
        <v>444</v>
      </c>
      <c r="K6057">
        <v>64335</v>
      </c>
      <c r="L6057">
        <v>1276688551</v>
      </c>
    </row>
    <row r="6058" spans="1:12" x14ac:dyDescent="0.45">
      <c r="A6058" t="str">
        <f t="shared" si="94"/>
        <v>Dormont, Pennsylvania, United States</v>
      </c>
      <c r="B6058" t="s">
        <v>8652</v>
      </c>
      <c r="C6058" t="s">
        <v>8652</v>
      </c>
      <c r="D6058">
        <v>40.394100000000002</v>
      </c>
      <c r="E6058">
        <v>-80.037700000000001</v>
      </c>
      <c r="F6058" t="s">
        <v>530</v>
      </c>
      <c r="G6058" t="s">
        <v>531</v>
      </c>
      <c r="H6058" t="s">
        <v>532</v>
      </c>
      <c r="I6058" t="s">
        <v>620</v>
      </c>
      <c r="K6058">
        <v>8282</v>
      </c>
      <c r="L6058">
        <v>1840001222</v>
      </c>
    </row>
    <row r="6059" spans="1:12" x14ac:dyDescent="0.45">
      <c r="A6059" t="str">
        <f t="shared" si="94"/>
        <v>Dornava, Dornava, Slovenia</v>
      </c>
      <c r="B6059" t="s">
        <v>8653</v>
      </c>
      <c r="C6059" t="s">
        <v>8653</v>
      </c>
      <c r="D6059">
        <v>46.436700000000002</v>
      </c>
      <c r="E6059">
        <v>15.9536</v>
      </c>
      <c r="F6059" t="s">
        <v>1111</v>
      </c>
      <c r="G6059" t="s">
        <v>1112</v>
      </c>
      <c r="H6059" t="s">
        <v>1113</v>
      </c>
      <c r="I6059" t="s">
        <v>8653</v>
      </c>
      <c r="J6059" t="s">
        <v>378</v>
      </c>
      <c r="L6059">
        <v>1705023699</v>
      </c>
    </row>
    <row r="6060" spans="1:12" x14ac:dyDescent="0.45">
      <c r="A6060" t="str">
        <f t="shared" si="94"/>
        <v>Dornbirn, Vorarlberg, Austria</v>
      </c>
      <c r="B6060" t="s">
        <v>8654</v>
      </c>
      <c r="C6060" t="s">
        <v>8654</v>
      </c>
      <c r="D6060">
        <v>47.416699999999999</v>
      </c>
      <c r="E6060">
        <v>9.75</v>
      </c>
      <c r="F6060" t="s">
        <v>1889</v>
      </c>
      <c r="G6060" t="s">
        <v>1890</v>
      </c>
      <c r="H6060" t="s">
        <v>1891</v>
      </c>
      <c r="I6060" t="s">
        <v>4716</v>
      </c>
      <c r="J6060" t="s">
        <v>366</v>
      </c>
      <c r="K6060">
        <v>48067</v>
      </c>
      <c r="L6060">
        <v>1040508998</v>
      </c>
    </row>
    <row r="6061" spans="1:12" x14ac:dyDescent="0.45">
      <c r="A6061" t="str">
        <f t="shared" si="94"/>
        <v>Dornhan, Baden-Württemberg, Germany</v>
      </c>
      <c r="B6061" t="s">
        <v>8655</v>
      </c>
      <c r="C6061" t="s">
        <v>8655</v>
      </c>
      <c r="D6061">
        <v>48.349400000000003</v>
      </c>
      <c r="E6061">
        <v>8.5122</v>
      </c>
      <c r="F6061" t="s">
        <v>441</v>
      </c>
      <c r="G6061" t="s">
        <v>442</v>
      </c>
      <c r="H6061" t="s">
        <v>443</v>
      </c>
      <c r="I6061" t="s">
        <v>451</v>
      </c>
      <c r="K6061">
        <v>6006</v>
      </c>
      <c r="L6061">
        <v>1276325291</v>
      </c>
    </row>
    <row r="6062" spans="1:12" x14ac:dyDescent="0.45">
      <c r="A6062" t="str">
        <f t="shared" si="94"/>
        <v>Dornstetten, Baden-Württemberg, Germany</v>
      </c>
      <c r="B6062" t="s">
        <v>8656</v>
      </c>
      <c r="C6062" t="s">
        <v>8656</v>
      </c>
      <c r="D6062">
        <v>48.47</v>
      </c>
      <c r="E6062">
        <v>8.4993999999999996</v>
      </c>
      <c r="F6062" t="s">
        <v>441</v>
      </c>
      <c r="G6062" t="s">
        <v>442</v>
      </c>
      <c r="H6062" t="s">
        <v>443</v>
      </c>
      <c r="I6062" t="s">
        <v>451</v>
      </c>
      <c r="K6062">
        <v>8061</v>
      </c>
      <c r="L6062">
        <v>1276163938</v>
      </c>
    </row>
    <row r="6063" spans="1:12" x14ac:dyDescent="0.45">
      <c r="A6063" t="str">
        <f t="shared" si="94"/>
        <v>Dorog, Komárom-Esztergom, Hungary</v>
      </c>
      <c r="B6063" t="s">
        <v>8657</v>
      </c>
      <c r="C6063" t="s">
        <v>8657</v>
      </c>
      <c r="D6063">
        <v>47.7194</v>
      </c>
      <c r="E6063">
        <v>18.729199999999999</v>
      </c>
      <c r="F6063" t="s">
        <v>641</v>
      </c>
      <c r="G6063" t="s">
        <v>642</v>
      </c>
      <c r="H6063" t="s">
        <v>643</v>
      </c>
      <c r="I6063" t="s">
        <v>751</v>
      </c>
      <c r="K6063">
        <v>11883</v>
      </c>
      <c r="L6063">
        <v>1348677837</v>
      </c>
    </row>
    <row r="6064" spans="1:12" x14ac:dyDescent="0.45">
      <c r="A6064" t="str">
        <f t="shared" si="94"/>
        <v>Dorogobuzh, Smolenskaya Oblast’, Russia</v>
      </c>
      <c r="B6064" t="s">
        <v>8658</v>
      </c>
      <c r="C6064" t="s">
        <v>8658</v>
      </c>
      <c r="D6064">
        <v>54.92</v>
      </c>
      <c r="E6064">
        <v>33.3078</v>
      </c>
      <c r="F6064" t="s">
        <v>504</v>
      </c>
      <c r="G6064" t="s">
        <v>505</v>
      </c>
      <c r="H6064" t="s">
        <v>506</v>
      </c>
      <c r="I6064" t="s">
        <v>8257</v>
      </c>
      <c r="K6064">
        <v>9793</v>
      </c>
      <c r="L6064">
        <v>1643314720</v>
      </c>
    </row>
    <row r="6065" spans="1:12" x14ac:dyDescent="0.45">
      <c r="A6065" t="str">
        <f t="shared" si="94"/>
        <v>Dorridge, Solihull, United Kingdom</v>
      </c>
      <c r="B6065" t="s">
        <v>8659</v>
      </c>
      <c r="C6065" t="s">
        <v>8659</v>
      </c>
      <c r="D6065">
        <v>52.372</v>
      </c>
      <c r="E6065">
        <v>-1.7554000000000001</v>
      </c>
      <c r="F6065" t="s">
        <v>536</v>
      </c>
      <c r="G6065" t="s">
        <v>537</v>
      </c>
      <c r="H6065" t="s">
        <v>538</v>
      </c>
      <c r="I6065" t="s">
        <v>4405</v>
      </c>
      <c r="K6065">
        <v>11140</v>
      </c>
      <c r="L6065">
        <v>1826008544</v>
      </c>
    </row>
    <row r="6066" spans="1:12" x14ac:dyDescent="0.45">
      <c r="A6066" t="str">
        <f t="shared" si="94"/>
        <v>Dorsten, North Rhine-Westphalia, Germany</v>
      </c>
      <c r="B6066" t="s">
        <v>8660</v>
      </c>
      <c r="C6066" t="s">
        <v>8660</v>
      </c>
      <c r="D6066">
        <v>51.66</v>
      </c>
      <c r="E6066">
        <v>6.9641999999999999</v>
      </c>
      <c r="F6066" t="s">
        <v>441</v>
      </c>
      <c r="G6066" t="s">
        <v>442</v>
      </c>
      <c r="H6066" t="s">
        <v>443</v>
      </c>
      <c r="I6066" t="s">
        <v>444</v>
      </c>
      <c r="K6066">
        <v>74736</v>
      </c>
      <c r="L6066">
        <v>1276397774</v>
      </c>
    </row>
    <row r="6067" spans="1:12" x14ac:dyDescent="0.45">
      <c r="A6067" t="str">
        <f t="shared" si="94"/>
        <v>Dortmund, North Rhine-Westphalia, Germany</v>
      </c>
      <c r="B6067" t="s">
        <v>8661</v>
      </c>
      <c r="C6067" t="s">
        <v>8661</v>
      </c>
      <c r="D6067">
        <v>51.5139</v>
      </c>
      <c r="E6067">
        <v>7.4653</v>
      </c>
      <c r="F6067" t="s">
        <v>441</v>
      </c>
      <c r="G6067" t="s">
        <v>442</v>
      </c>
      <c r="H6067" t="s">
        <v>443</v>
      </c>
      <c r="I6067" t="s">
        <v>444</v>
      </c>
      <c r="J6067" t="s">
        <v>366</v>
      </c>
      <c r="K6067">
        <v>587010</v>
      </c>
      <c r="L6067">
        <v>1276562886</v>
      </c>
    </row>
    <row r="6068" spans="1:12" x14ac:dyDescent="0.45">
      <c r="A6068" t="str">
        <f t="shared" si="94"/>
        <v>Dorūd, Lorestān, Iran</v>
      </c>
      <c r="B6068" t="s">
        <v>8662</v>
      </c>
      <c r="C6068" t="s">
        <v>8663</v>
      </c>
      <c r="D6068">
        <v>33.493299999999998</v>
      </c>
      <c r="E6068">
        <v>49.075000000000003</v>
      </c>
      <c r="F6068" t="s">
        <v>388</v>
      </c>
      <c r="G6068" t="s">
        <v>389</v>
      </c>
      <c r="H6068" t="s">
        <v>390</v>
      </c>
      <c r="I6068" t="s">
        <v>1571</v>
      </c>
      <c r="J6068" t="s">
        <v>366</v>
      </c>
      <c r="K6068">
        <v>121608</v>
      </c>
      <c r="L6068">
        <v>1364662084</v>
      </c>
    </row>
    <row r="6069" spans="1:12" x14ac:dyDescent="0.45">
      <c r="A6069" t="str">
        <f t="shared" si="94"/>
        <v>Dorval, Quebec, Canada</v>
      </c>
      <c r="B6069" t="s">
        <v>8664</v>
      </c>
      <c r="C6069" t="s">
        <v>8664</v>
      </c>
      <c r="D6069">
        <v>45.45</v>
      </c>
      <c r="E6069">
        <v>-73.75</v>
      </c>
      <c r="F6069" t="s">
        <v>541</v>
      </c>
      <c r="G6069" t="s">
        <v>542</v>
      </c>
      <c r="H6069" t="s">
        <v>543</v>
      </c>
      <c r="I6069" t="s">
        <v>756</v>
      </c>
      <c r="K6069">
        <v>18980</v>
      </c>
      <c r="L6069">
        <v>1124933556</v>
      </c>
    </row>
    <row r="6070" spans="1:12" x14ac:dyDescent="0.45">
      <c r="A6070" t="str">
        <f t="shared" si="94"/>
        <v>Dos Palos, California, United States</v>
      </c>
      <c r="B6070" t="s">
        <v>8665</v>
      </c>
      <c r="C6070" t="s">
        <v>8665</v>
      </c>
      <c r="D6070">
        <v>36.985399999999998</v>
      </c>
      <c r="E6070">
        <v>-120.6336</v>
      </c>
      <c r="F6070" t="s">
        <v>530</v>
      </c>
      <c r="G6070" t="s">
        <v>531</v>
      </c>
      <c r="H6070" t="s">
        <v>532</v>
      </c>
      <c r="I6070" t="s">
        <v>754</v>
      </c>
      <c r="K6070">
        <v>7494</v>
      </c>
      <c r="L6070">
        <v>1840018935</v>
      </c>
    </row>
    <row r="6071" spans="1:12" x14ac:dyDescent="0.45">
      <c r="A6071" t="str">
        <f t="shared" si="94"/>
        <v>Dosso, Dosso, Niger</v>
      </c>
      <c r="B6071" t="s">
        <v>8666</v>
      </c>
      <c r="C6071" t="s">
        <v>8666</v>
      </c>
      <c r="D6071">
        <v>13.05</v>
      </c>
      <c r="E6071">
        <v>3.2</v>
      </c>
      <c r="F6071" t="s">
        <v>889</v>
      </c>
      <c r="G6071" t="s">
        <v>890</v>
      </c>
      <c r="H6071" t="s">
        <v>891</v>
      </c>
      <c r="I6071" t="s">
        <v>8666</v>
      </c>
      <c r="J6071" t="s">
        <v>378</v>
      </c>
      <c r="K6071">
        <v>49750</v>
      </c>
      <c r="L6071">
        <v>1562574611</v>
      </c>
    </row>
    <row r="6072" spans="1:12" x14ac:dyDescent="0.45">
      <c r="A6072" t="str">
        <f t="shared" si="94"/>
        <v>Dothan, Alabama, United States</v>
      </c>
      <c r="B6072" t="s">
        <v>8667</v>
      </c>
      <c r="C6072" t="s">
        <v>8667</v>
      </c>
      <c r="D6072">
        <v>31.233499999999999</v>
      </c>
      <c r="E6072">
        <v>-85.406899999999993</v>
      </c>
      <c r="F6072" t="s">
        <v>530</v>
      </c>
      <c r="G6072" t="s">
        <v>531</v>
      </c>
      <c r="H6072" t="s">
        <v>532</v>
      </c>
      <c r="I6072" t="s">
        <v>1371</v>
      </c>
      <c r="K6072">
        <v>72396</v>
      </c>
      <c r="L6072">
        <v>1840001518</v>
      </c>
    </row>
    <row r="6073" spans="1:12" x14ac:dyDescent="0.45">
      <c r="A6073" t="str">
        <f t="shared" si="94"/>
        <v>Douai, Hauts-de-France, France</v>
      </c>
      <c r="B6073" t="s">
        <v>8668</v>
      </c>
      <c r="C6073" t="s">
        <v>8668</v>
      </c>
      <c r="D6073">
        <v>50.371400000000001</v>
      </c>
      <c r="E6073">
        <v>3.08</v>
      </c>
      <c r="F6073" t="s">
        <v>526</v>
      </c>
      <c r="G6073" t="s">
        <v>527</v>
      </c>
      <c r="H6073" t="s">
        <v>528</v>
      </c>
      <c r="I6073" t="s">
        <v>529</v>
      </c>
      <c r="J6073" t="s">
        <v>366</v>
      </c>
      <c r="K6073">
        <v>39700</v>
      </c>
      <c r="L6073">
        <v>1250026390</v>
      </c>
    </row>
    <row r="6074" spans="1:12" x14ac:dyDescent="0.45">
      <c r="A6074" t="str">
        <f t="shared" si="94"/>
        <v>Douala, Littoral, Cameroon</v>
      </c>
      <c r="B6074" t="s">
        <v>8669</v>
      </c>
      <c r="C6074" t="s">
        <v>8669</v>
      </c>
      <c r="D6074">
        <v>4.05</v>
      </c>
      <c r="E6074">
        <v>9.6999999999999993</v>
      </c>
      <c r="F6074" t="s">
        <v>636</v>
      </c>
      <c r="G6074" t="s">
        <v>637</v>
      </c>
      <c r="H6074" t="s">
        <v>638</v>
      </c>
      <c r="I6074" t="s">
        <v>7663</v>
      </c>
      <c r="J6074" t="s">
        <v>378</v>
      </c>
      <c r="K6074">
        <v>2446945</v>
      </c>
      <c r="L6074">
        <v>1120494607</v>
      </c>
    </row>
    <row r="6075" spans="1:12" x14ac:dyDescent="0.45">
      <c r="A6075" t="str">
        <f t="shared" si="94"/>
        <v>Douglas, , Isle Of Man</v>
      </c>
      <c r="B6075" t="s">
        <v>8670</v>
      </c>
      <c r="C6075" t="s">
        <v>8670</v>
      </c>
      <c r="D6075">
        <v>54.15</v>
      </c>
      <c r="E6075">
        <v>-4.4819000000000004</v>
      </c>
      <c r="F6075" t="s">
        <v>8671</v>
      </c>
      <c r="G6075" t="s">
        <v>8672</v>
      </c>
      <c r="H6075" t="s">
        <v>8673</v>
      </c>
      <c r="K6075">
        <v>25000</v>
      </c>
      <c r="L6075">
        <v>1833688345</v>
      </c>
    </row>
    <row r="6076" spans="1:12" x14ac:dyDescent="0.45">
      <c r="A6076" t="str">
        <f t="shared" si="94"/>
        <v>Douglas, Arizona, United States</v>
      </c>
      <c r="B6076" t="s">
        <v>8670</v>
      </c>
      <c r="C6076" t="s">
        <v>8670</v>
      </c>
      <c r="D6076">
        <v>31.360199999999999</v>
      </c>
      <c r="E6076">
        <v>-109.5394</v>
      </c>
      <c r="F6076" t="s">
        <v>530</v>
      </c>
      <c r="G6076" t="s">
        <v>531</v>
      </c>
      <c r="H6076" t="s">
        <v>532</v>
      </c>
      <c r="I6076" t="s">
        <v>2117</v>
      </c>
      <c r="K6076">
        <v>16467</v>
      </c>
      <c r="L6076">
        <v>1840019496</v>
      </c>
    </row>
    <row r="6077" spans="1:12" x14ac:dyDescent="0.45">
      <c r="A6077" t="str">
        <f t="shared" si="94"/>
        <v>Douglas, Georgia, United States</v>
      </c>
      <c r="B6077" t="s">
        <v>8670</v>
      </c>
      <c r="C6077" t="s">
        <v>8670</v>
      </c>
      <c r="D6077">
        <v>31.506499999999999</v>
      </c>
      <c r="E6077">
        <v>-82.854299999999995</v>
      </c>
      <c r="F6077" t="s">
        <v>530</v>
      </c>
      <c r="G6077" t="s">
        <v>531</v>
      </c>
      <c r="H6077" t="s">
        <v>532</v>
      </c>
      <c r="I6077" t="s">
        <v>763</v>
      </c>
      <c r="K6077">
        <v>14283</v>
      </c>
      <c r="L6077">
        <v>1840014946</v>
      </c>
    </row>
    <row r="6078" spans="1:12" x14ac:dyDescent="0.45">
      <c r="A6078" t="str">
        <f t="shared" si="94"/>
        <v>Douglas, Massachusetts, United States</v>
      </c>
      <c r="B6078" t="s">
        <v>8670</v>
      </c>
      <c r="C6078" t="s">
        <v>8670</v>
      </c>
      <c r="D6078">
        <v>42.052500000000002</v>
      </c>
      <c r="E6078">
        <v>-71.751599999999996</v>
      </c>
      <c r="F6078" t="s">
        <v>530</v>
      </c>
      <c r="G6078" t="s">
        <v>531</v>
      </c>
      <c r="H6078" t="s">
        <v>532</v>
      </c>
      <c r="I6078" t="s">
        <v>621</v>
      </c>
      <c r="K6078">
        <v>8794</v>
      </c>
      <c r="L6078">
        <v>1840053689</v>
      </c>
    </row>
    <row r="6079" spans="1:12" x14ac:dyDescent="0.45">
      <c r="A6079" t="str">
        <f t="shared" si="94"/>
        <v>Douglas, Wyoming, United States</v>
      </c>
      <c r="B6079" t="s">
        <v>8670</v>
      </c>
      <c r="C6079" t="s">
        <v>8670</v>
      </c>
      <c r="D6079">
        <v>42.754100000000001</v>
      </c>
      <c r="E6079">
        <v>-105.3968</v>
      </c>
      <c r="F6079" t="s">
        <v>530</v>
      </c>
      <c r="G6079" t="s">
        <v>531</v>
      </c>
      <c r="H6079" t="s">
        <v>532</v>
      </c>
      <c r="I6079" t="s">
        <v>6261</v>
      </c>
      <c r="K6079">
        <v>6421</v>
      </c>
      <c r="L6079">
        <v>1840018655</v>
      </c>
    </row>
    <row r="6080" spans="1:12" x14ac:dyDescent="0.45">
      <c r="A6080" t="str">
        <f t="shared" si="94"/>
        <v>Douglas, New Brunswick, Canada</v>
      </c>
      <c r="B6080" t="s">
        <v>8670</v>
      </c>
      <c r="C6080" t="s">
        <v>8670</v>
      </c>
      <c r="D6080">
        <v>46.2819</v>
      </c>
      <c r="E6080">
        <v>-66.941999999999993</v>
      </c>
      <c r="F6080" t="s">
        <v>541</v>
      </c>
      <c r="G6080" t="s">
        <v>542</v>
      </c>
      <c r="H6080" t="s">
        <v>543</v>
      </c>
      <c r="I6080" t="s">
        <v>3760</v>
      </c>
      <c r="K6080">
        <v>6154</v>
      </c>
      <c r="L6080">
        <v>1124000768</v>
      </c>
    </row>
    <row r="6081" spans="1:12" x14ac:dyDescent="0.45">
      <c r="A6081" t="str">
        <f t="shared" si="94"/>
        <v>Douglass, Pennsylvania, United States</v>
      </c>
      <c r="B6081" t="s">
        <v>8674</v>
      </c>
      <c r="C6081" t="s">
        <v>8674</v>
      </c>
      <c r="D6081">
        <v>40.343800000000002</v>
      </c>
      <c r="E6081">
        <v>-75.590900000000005</v>
      </c>
      <c r="F6081" t="s">
        <v>530</v>
      </c>
      <c r="G6081" t="s">
        <v>531</v>
      </c>
      <c r="H6081" t="s">
        <v>532</v>
      </c>
      <c r="I6081" t="s">
        <v>620</v>
      </c>
      <c r="K6081">
        <v>10490</v>
      </c>
      <c r="L6081">
        <v>1840143118</v>
      </c>
    </row>
    <row r="6082" spans="1:12" x14ac:dyDescent="0.45">
      <c r="A6082" t="str">
        <f t="shared" si="94"/>
        <v>Douglass Hills, Kentucky, United States</v>
      </c>
      <c r="B6082" t="s">
        <v>8675</v>
      </c>
      <c r="C6082" t="s">
        <v>8675</v>
      </c>
      <c r="D6082">
        <v>38.236600000000003</v>
      </c>
      <c r="E6082">
        <v>-85.549899999999994</v>
      </c>
      <c r="F6082" t="s">
        <v>530</v>
      </c>
      <c r="G6082" t="s">
        <v>531</v>
      </c>
      <c r="H6082" t="s">
        <v>532</v>
      </c>
      <c r="I6082" t="s">
        <v>1528</v>
      </c>
      <c r="K6082">
        <v>5707</v>
      </c>
      <c r="L6082">
        <v>1840014294</v>
      </c>
    </row>
    <row r="6083" spans="1:12" x14ac:dyDescent="0.45">
      <c r="A6083" t="str">
        <f t="shared" ref="A6083:A6146" si="95">CONCATENATE(B6083,", ",I6083,", ",F6083)</f>
        <v>Douglasville, Georgia, United States</v>
      </c>
      <c r="B6083" t="s">
        <v>8676</v>
      </c>
      <c r="C6083" t="s">
        <v>8676</v>
      </c>
      <c r="D6083">
        <v>33.738399999999999</v>
      </c>
      <c r="E6083">
        <v>-84.706500000000005</v>
      </c>
      <c r="F6083" t="s">
        <v>530</v>
      </c>
      <c r="G6083" t="s">
        <v>531</v>
      </c>
      <c r="H6083" t="s">
        <v>532</v>
      </c>
      <c r="I6083" t="s">
        <v>763</v>
      </c>
      <c r="K6083">
        <v>33992</v>
      </c>
      <c r="L6083">
        <v>1840014804</v>
      </c>
    </row>
    <row r="6084" spans="1:12" x14ac:dyDescent="0.45">
      <c r="A6084" t="str">
        <f t="shared" si="95"/>
        <v>Douliu, Yunlin, Taiwan</v>
      </c>
      <c r="B6084" t="s">
        <v>8677</v>
      </c>
      <c r="C6084" t="s">
        <v>8677</v>
      </c>
      <c r="D6084">
        <v>23.7075</v>
      </c>
      <c r="E6084">
        <v>120.54389999999999</v>
      </c>
      <c r="F6084" t="s">
        <v>3063</v>
      </c>
      <c r="G6084" t="s">
        <v>3064</v>
      </c>
      <c r="H6084" t="s">
        <v>3065</v>
      </c>
      <c r="I6084" t="s">
        <v>8678</v>
      </c>
      <c r="J6084" t="s">
        <v>378</v>
      </c>
      <c r="K6084">
        <v>106653</v>
      </c>
      <c r="L6084">
        <v>1158732750</v>
      </c>
    </row>
    <row r="6085" spans="1:12" x14ac:dyDescent="0.45">
      <c r="A6085" t="str">
        <f t="shared" si="95"/>
        <v>Dourados, Mato Grosso do Sul, Brazil</v>
      </c>
      <c r="B6085" t="s">
        <v>8679</v>
      </c>
      <c r="C6085" t="s">
        <v>8679</v>
      </c>
      <c r="D6085">
        <v>-22.23</v>
      </c>
      <c r="E6085">
        <v>-54.81</v>
      </c>
      <c r="F6085" t="s">
        <v>491</v>
      </c>
      <c r="G6085" t="s">
        <v>492</v>
      </c>
      <c r="H6085" t="s">
        <v>493</v>
      </c>
      <c r="I6085" t="s">
        <v>2219</v>
      </c>
      <c r="K6085">
        <v>162202</v>
      </c>
      <c r="L6085">
        <v>1076544482</v>
      </c>
    </row>
    <row r="6086" spans="1:12" x14ac:dyDescent="0.45">
      <c r="A6086" t="str">
        <f t="shared" si="95"/>
        <v>Douro-Dummer, Ontario, Canada</v>
      </c>
      <c r="B6086" t="s">
        <v>8680</v>
      </c>
      <c r="C6086" t="s">
        <v>8680</v>
      </c>
      <c r="D6086">
        <v>44.45</v>
      </c>
      <c r="E6086">
        <v>-78.099999999999994</v>
      </c>
      <c r="F6086" t="s">
        <v>541</v>
      </c>
      <c r="G6086" t="s">
        <v>542</v>
      </c>
      <c r="H6086" t="s">
        <v>543</v>
      </c>
      <c r="I6086" t="s">
        <v>857</v>
      </c>
      <c r="K6086">
        <v>6709</v>
      </c>
      <c r="L6086">
        <v>1124001679</v>
      </c>
    </row>
    <row r="6087" spans="1:12" x14ac:dyDescent="0.45">
      <c r="A6087" t="str">
        <f t="shared" si="95"/>
        <v>Dove Valley, Colorado, United States</v>
      </c>
      <c r="B6087" t="s">
        <v>8681</v>
      </c>
      <c r="C6087" t="s">
        <v>8681</v>
      </c>
      <c r="D6087">
        <v>39.574100000000001</v>
      </c>
      <c r="E6087">
        <v>-104.8289</v>
      </c>
      <c r="F6087" t="s">
        <v>530</v>
      </c>
      <c r="G6087" t="s">
        <v>531</v>
      </c>
      <c r="H6087" t="s">
        <v>532</v>
      </c>
      <c r="I6087" t="s">
        <v>1071</v>
      </c>
      <c r="K6087">
        <v>5597</v>
      </c>
      <c r="L6087">
        <v>1840028589</v>
      </c>
    </row>
    <row r="6088" spans="1:12" x14ac:dyDescent="0.45">
      <c r="A6088" t="str">
        <f t="shared" si="95"/>
        <v>Dover, Delaware, United States</v>
      </c>
      <c r="B6088" t="s">
        <v>8682</v>
      </c>
      <c r="C6088" t="s">
        <v>8682</v>
      </c>
      <c r="D6088">
        <v>39.161000000000001</v>
      </c>
      <c r="E6088">
        <v>-75.520300000000006</v>
      </c>
      <c r="F6088" t="s">
        <v>530</v>
      </c>
      <c r="G6088" t="s">
        <v>531</v>
      </c>
      <c r="H6088" t="s">
        <v>532</v>
      </c>
      <c r="I6088" t="s">
        <v>3873</v>
      </c>
      <c r="K6088">
        <v>117282</v>
      </c>
      <c r="L6088">
        <v>1840005810</v>
      </c>
    </row>
    <row r="6089" spans="1:12" x14ac:dyDescent="0.45">
      <c r="A6089" t="str">
        <f t="shared" si="95"/>
        <v>Dover, Kent, United Kingdom</v>
      </c>
      <c r="B6089" t="s">
        <v>8682</v>
      </c>
      <c r="C6089" t="s">
        <v>8682</v>
      </c>
      <c r="D6089">
        <v>51.1295</v>
      </c>
      <c r="E6089">
        <v>1.3089</v>
      </c>
      <c r="F6089" t="s">
        <v>536</v>
      </c>
      <c r="G6089" t="s">
        <v>537</v>
      </c>
      <c r="H6089" t="s">
        <v>538</v>
      </c>
      <c r="I6089" t="s">
        <v>1606</v>
      </c>
      <c r="K6089">
        <v>31022</v>
      </c>
      <c r="L6089">
        <v>1826963129</v>
      </c>
    </row>
    <row r="6090" spans="1:12" x14ac:dyDescent="0.45">
      <c r="A6090" t="str">
        <f t="shared" si="95"/>
        <v>Dover, Pennsylvania, United States</v>
      </c>
      <c r="B6090" t="s">
        <v>8682</v>
      </c>
      <c r="C6090" t="s">
        <v>8682</v>
      </c>
      <c r="D6090">
        <v>40.002000000000002</v>
      </c>
      <c r="E6090">
        <v>-76.869900000000001</v>
      </c>
      <c r="F6090" t="s">
        <v>530</v>
      </c>
      <c r="G6090" t="s">
        <v>531</v>
      </c>
      <c r="H6090" t="s">
        <v>532</v>
      </c>
      <c r="I6090" t="s">
        <v>620</v>
      </c>
      <c r="J6090" t="s">
        <v>378</v>
      </c>
      <c r="K6090">
        <v>21479</v>
      </c>
      <c r="L6090">
        <v>1840001442</v>
      </c>
    </row>
    <row r="6091" spans="1:12" x14ac:dyDescent="0.45">
      <c r="A6091" t="str">
        <f t="shared" si="95"/>
        <v>Dover, New Jersey, United States</v>
      </c>
      <c r="B6091" t="s">
        <v>8682</v>
      </c>
      <c r="C6091" t="s">
        <v>8682</v>
      </c>
      <c r="D6091">
        <v>40.885899999999999</v>
      </c>
      <c r="E6091">
        <v>-74.559700000000007</v>
      </c>
      <c r="F6091" t="s">
        <v>530</v>
      </c>
      <c r="G6091" t="s">
        <v>531</v>
      </c>
      <c r="H6091" t="s">
        <v>532</v>
      </c>
      <c r="I6091" t="s">
        <v>587</v>
      </c>
      <c r="K6091">
        <v>17725</v>
      </c>
      <c r="L6091">
        <v>1840003581</v>
      </c>
    </row>
    <row r="6092" spans="1:12" x14ac:dyDescent="0.45">
      <c r="A6092" t="str">
        <f t="shared" si="95"/>
        <v>Dover, New Hampshire, United States</v>
      </c>
      <c r="B6092" t="s">
        <v>8682</v>
      </c>
      <c r="C6092" t="s">
        <v>8682</v>
      </c>
      <c r="D6092">
        <v>43.188699999999997</v>
      </c>
      <c r="E6092">
        <v>-70.884500000000003</v>
      </c>
      <c r="F6092" t="s">
        <v>530</v>
      </c>
      <c r="G6092" t="s">
        <v>531</v>
      </c>
      <c r="H6092" t="s">
        <v>532</v>
      </c>
      <c r="I6092" t="s">
        <v>1728</v>
      </c>
      <c r="K6092">
        <v>94563</v>
      </c>
      <c r="L6092">
        <v>1840002808</v>
      </c>
    </row>
    <row r="6093" spans="1:12" x14ac:dyDescent="0.45">
      <c r="A6093" t="str">
        <f t="shared" si="95"/>
        <v>Dover, Ohio, United States</v>
      </c>
      <c r="B6093" t="s">
        <v>8682</v>
      </c>
      <c r="C6093" t="s">
        <v>8682</v>
      </c>
      <c r="D6093">
        <v>40.530200000000001</v>
      </c>
      <c r="E6093">
        <v>-81.480500000000006</v>
      </c>
      <c r="F6093" t="s">
        <v>530</v>
      </c>
      <c r="G6093" t="s">
        <v>531</v>
      </c>
      <c r="H6093" t="s">
        <v>532</v>
      </c>
      <c r="I6093" t="s">
        <v>799</v>
      </c>
      <c r="K6093">
        <v>12723</v>
      </c>
      <c r="L6093">
        <v>1840007217</v>
      </c>
    </row>
    <row r="6094" spans="1:12" x14ac:dyDescent="0.45">
      <c r="A6094" t="str">
        <f t="shared" si="95"/>
        <v>Dover, New York, United States</v>
      </c>
      <c r="B6094" t="s">
        <v>8682</v>
      </c>
      <c r="C6094" t="s">
        <v>8682</v>
      </c>
      <c r="D6094">
        <v>41.683900000000001</v>
      </c>
      <c r="E6094">
        <v>-73.573899999999995</v>
      </c>
      <c r="F6094" t="s">
        <v>530</v>
      </c>
      <c r="G6094" t="s">
        <v>531</v>
      </c>
      <c r="H6094" t="s">
        <v>532</v>
      </c>
      <c r="I6094" t="s">
        <v>803</v>
      </c>
      <c r="K6094">
        <v>8431</v>
      </c>
      <c r="L6094">
        <v>1840087382</v>
      </c>
    </row>
    <row r="6095" spans="1:12" x14ac:dyDescent="0.45">
      <c r="A6095" t="str">
        <f t="shared" si="95"/>
        <v>Dover, Massachusetts, United States</v>
      </c>
      <c r="B6095" t="s">
        <v>8682</v>
      </c>
      <c r="C6095" t="s">
        <v>8682</v>
      </c>
      <c r="D6095">
        <v>42.236600000000003</v>
      </c>
      <c r="E6095">
        <v>-71.284199999999998</v>
      </c>
      <c r="F6095" t="s">
        <v>530</v>
      </c>
      <c r="G6095" t="s">
        <v>531</v>
      </c>
      <c r="H6095" t="s">
        <v>532</v>
      </c>
      <c r="I6095" t="s">
        <v>621</v>
      </c>
      <c r="K6095">
        <v>5987</v>
      </c>
      <c r="L6095">
        <v>1840053548</v>
      </c>
    </row>
    <row r="6096" spans="1:12" x14ac:dyDescent="0.45">
      <c r="A6096" t="str">
        <f t="shared" si="95"/>
        <v>Dovzhansk, Luhans’ka Oblast’, Ukraine</v>
      </c>
      <c r="B6096" t="s">
        <v>8683</v>
      </c>
      <c r="C6096" t="s">
        <v>8683</v>
      </c>
      <c r="D6096">
        <v>48.084600000000002</v>
      </c>
      <c r="E6096">
        <v>39.651600000000002</v>
      </c>
      <c r="F6096" t="s">
        <v>1461</v>
      </c>
      <c r="G6096" t="s">
        <v>1462</v>
      </c>
      <c r="H6096" t="s">
        <v>1463</v>
      </c>
      <c r="I6096" t="s">
        <v>1464</v>
      </c>
      <c r="J6096" t="s">
        <v>366</v>
      </c>
      <c r="K6096">
        <v>95153</v>
      </c>
      <c r="L6096">
        <v>1804768565</v>
      </c>
    </row>
    <row r="6097" spans="1:12" x14ac:dyDescent="0.45">
      <c r="A6097" t="str">
        <f t="shared" si="95"/>
        <v>Dowa, Dowa, Malawi</v>
      </c>
      <c r="B6097" t="s">
        <v>8684</v>
      </c>
      <c r="C6097" t="s">
        <v>8684</v>
      </c>
      <c r="D6097">
        <v>-13.6532</v>
      </c>
      <c r="E6097">
        <v>33.938499999999998</v>
      </c>
      <c r="F6097" t="s">
        <v>3207</v>
      </c>
      <c r="G6097" t="s">
        <v>3208</v>
      </c>
      <c r="H6097" t="s">
        <v>3209</v>
      </c>
      <c r="I6097" t="s">
        <v>8684</v>
      </c>
      <c r="J6097" t="s">
        <v>378</v>
      </c>
      <c r="L6097">
        <v>1454644071</v>
      </c>
    </row>
    <row r="6098" spans="1:12" x14ac:dyDescent="0.45">
      <c r="A6098" t="str">
        <f t="shared" si="95"/>
        <v>Dowagiac, Michigan, United States</v>
      </c>
      <c r="B6098" t="s">
        <v>8685</v>
      </c>
      <c r="C6098" t="s">
        <v>8685</v>
      </c>
      <c r="D6098">
        <v>41.983400000000003</v>
      </c>
      <c r="E6098">
        <v>-86.1126</v>
      </c>
      <c r="F6098" t="s">
        <v>530</v>
      </c>
      <c r="G6098" t="s">
        <v>531</v>
      </c>
      <c r="H6098" t="s">
        <v>532</v>
      </c>
      <c r="I6098" t="s">
        <v>868</v>
      </c>
      <c r="K6098">
        <v>5864</v>
      </c>
      <c r="L6098">
        <v>1840003256</v>
      </c>
    </row>
    <row r="6099" spans="1:12" x14ac:dyDescent="0.45">
      <c r="A6099" t="str">
        <f t="shared" si="95"/>
        <v>Dowlais, Merthyr Tydfil, United Kingdom</v>
      </c>
      <c r="B6099" t="s">
        <v>8686</v>
      </c>
      <c r="C6099" t="s">
        <v>8686</v>
      </c>
      <c r="D6099">
        <v>51.758499999999998</v>
      </c>
      <c r="E6099">
        <v>-3.3416000000000001</v>
      </c>
      <c r="F6099" t="s">
        <v>536</v>
      </c>
      <c r="G6099" t="s">
        <v>537</v>
      </c>
      <c r="H6099" t="s">
        <v>538</v>
      </c>
      <c r="I6099" t="s">
        <v>8687</v>
      </c>
      <c r="K6099">
        <v>6926</v>
      </c>
      <c r="L6099">
        <v>1826418856</v>
      </c>
    </row>
    <row r="6100" spans="1:12" x14ac:dyDescent="0.45">
      <c r="A6100" t="str">
        <f t="shared" si="95"/>
        <v>Downers Grove, Illinois, United States</v>
      </c>
      <c r="B6100" t="s">
        <v>8688</v>
      </c>
      <c r="C6100" t="s">
        <v>8688</v>
      </c>
      <c r="D6100">
        <v>41.794899999999998</v>
      </c>
      <c r="E6100">
        <v>-88.016999999999996</v>
      </c>
      <c r="F6100" t="s">
        <v>530</v>
      </c>
      <c r="G6100" t="s">
        <v>531</v>
      </c>
      <c r="H6100" t="s">
        <v>532</v>
      </c>
      <c r="I6100" t="s">
        <v>824</v>
      </c>
      <c r="K6100">
        <v>49057</v>
      </c>
      <c r="L6100">
        <v>1840011404</v>
      </c>
    </row>
    <row r="6101" spans="1:12" x14ac:dyDescent="0.45">
      <c r="A6101" t="str">
        <f t="shared" si="95"/>
        <v>Downey, California, United States</v>
      </c>
      <c r="B6101" t="s">
        <v>8689</v>
      </c>
      <c r="C6101" t="s">
        <v>8689</v>
      </c>
      <c r="D6101">
        <v>33.937899999999999</v>
      </c>
      <c r="E6101">
        <v>-118.13120000000001</v>
      </c>
      <c r="F6101" t="s">
        <v>530</v>
      </c>
      <c r="G6101" t="s">
        <v>531</v>
      </c>
      <c r="H6101" t="s">
        <v>532</v>
      </c>
      <c r="I6101" t="s">
        <v>754</v>
      </c>
      <c r="K6101">
        <v>111126</v>
      </c>
      <c r="L6101">
        <v>1840019245</v>
      </c>
    </row>
    <row r="6102" spans="1:12" x14ac:dyDescent="0.45">
      <c r="A6102" t="str">
        <f t="shared" si="95"/>
        <v>Downham Market, Norfolk, United Kingdom</v>
      </c>
      <c r="B6102" t="s">
        <v>8690</v>
      </c>
      <c r="C6102" t="s">
        <v>8690</v>
      </c>
      <c r="D6102">
        <v>52.6</v>
      </c>
      <c r="E6102">
        <v>0.39</v>
      </c>
      <c r="F6102" t="s">
        <v>536</v>
      </c>
      <c r="G6102" t="s">
        <v>537</v>
      </c>
      <c r="H6102" t="s">
        <v>538</v>
      </c>
      <c r="I6102" t="s">
        <v>2841</v>
      </c>
      <c r="K6102">
        <v>9994</v>
      </c>
      <c r="L6102">
        <v>1826885065</v>
      </c>
    </row>
    <row r="6103" spans="1:12" x14ac:dyDescent="0.45">
      <c r="A6103" t="str">
        <f t="shared" si="95"/>
        <v>Downingtown, Pennsylvania, United States</v>
      </c>
      <c r="B6103" t="s">
        <v>8691</v>
      </c>
      <c r="C6103" t="s">
        <v>8691</v>
      </c>
      <c r="D6103">
        <v>40.007599999999996</v>
      </c>
      <c r="E6103">
        <v>-75.701899999999995</v>
      </c>
      <c r="F6103" t="s">
        <v>530</v>
      </c>
      <c r="G6103" t="s">
        <v>531</v>
      </c>
      <c r="H6103" t="s">
        <v>532</v>
      </c>
      <c r="I6103" t="s">
        <v>620</v>
      </c>
      <c r="K6103">
        <v>7897</v>
      </c>
      <c r="L6103">
        <v>1840001425</v>
      </c>
    </row>
    <row r="6104" spans="1:12" x14ac:dyDescent="0.45">
      <c r="A6104" t="str">
        <f t="shared" si="95"/>
        <v>Downside, Surrey, United Kingdom</v>
      </c>
      <c r="B6104" t="s">
        <v>8692</v>
      </c>
      <c r="C6104" t="s">
        <v>8692</v>
      </c>
      <c r="D6104">
        <v>51.311700000000002</v>
      </c>
      <c r="E6104">
        <v>-0.40949999999999998</v>
      </c>
      <c r="F6104" t="s">
        <v>536</v>
      </c>
      <c r="G6104" t="s">
        <v>537</v>
      </c>
      <c r="H6104" t="s">
        <v>538</v>
      </c>
      <c r="I6104" t="s">
        <v>826</v>
      </c>
      <c r="K6104">
        <v>6564</v>
      </c>
      <c r="L6104">
        <v>1826524058</v>
      </c>
    </row>
    <row r="6105" spans="1:12" x14ac:dyDescent="0.45">
      <c r="A6105" t="str">
        <f t="shared" si="95"/>
        <v>Doylestown, Pennsylvania, United States</v>
      </c>
      <c r="B6105" t="s">
        <v>8693</v>
      </c>
      <c r="C6105" t="s">
        <v>8693</v>
      </c>
      <c r="D6105">
        <v>40.296199999999999</v>
      </c>
      <c r="E6105">
        <v>-75.139300000000006</v>
      </c>
      <c r="F6105" t="s">
        <v>530</v>
      </c>
      <c r="G6105" t="s">
        <v>531</v>
      </c>
      <c r="H6105" t="s">
        <v>532</v>
      </c>
      <c r="I6105" t="s">
        <v>620</v>
      </c>
      <c r="K6105">
        <v>17464</v>
      </c>
      <c r="L6105">
        <v>1840001320</v>
      </c>
    </row>
    <row r="6106" spans="1:12" x14ac:dyDescent="0.45">
      <c r="A6106" t="str">
        <f t="shared" si="95"/>
        <v>Drabeši, Amatas Novads, Latvia</v>
      </c>
      <c r="B6106" t="s">
        <v>8694</v>
      </c>
      <c r="C6106" t="s">
        <v>8695</v>
      </c>
      <c r="D6106">
        <v>57.243299999999998</v>
      </c>
      <c r="E6106">
        <v>25.2803</v>
      </c>
      <c r="F6106" t="s">
        <v>811</v>
      </c>
      <c r="G6106" t="s">
        <v>812</v>
      </c>
      <c r="H6106" t="s">
        <v>813</v>
      </c>
      <c r="I6106" t="s">
        <v>8696</v>
      </c>
      <c r="J6106" t="s">
        <v>378</v>
      </c>
      <c r="L6106">
        <v>1428886151</v>
      </c>
    </row>
    <row r="6107" spans="1:12" x14ac:dyDescent="0.45">
      <c r="A6107" t="str">
        <f t="shared" si="95"/>
        <v>Dracena, São Paulo, Brazil</v>
      </c>
      <c r="B6107" t="s">
        <v>8697</v>
      </c>
      <c r="C6107" t="s">
        <v>8697</v>
      </c>
      <c r="D6107">
        <v>-21.482500000000002</v>
      </c>
      <c r="E6107">
        <v>-51.532800000000002</v>
      </c>
      <c r="F6107" t="s">
        <v>491</v>
      </c>
      <c r="G6107" t="s">
        <v>492</v>
      </c>
      <c r="H6107" t="s">
        <v>493</v>
      </c>
      <c r="I6107" t="s">
        <v>801</v>
      </c>
      <c r="K6107">
        <v>45847</v>
      </c>
      <c r="L6107">
        <v>1076313481</v>
      </c>
    </row>
    <row r="6108" spans="1:12" x14ac:dyDescent="0.45">
      <c r="A6108" t="str">
        <f t="shared" si="95"/>
        <v>Dracut, Massachusetts, United States</v>
      </c>
      <c r="B6108" t="s">
        <v>8698</v>
      </c>
      <c r="C6108" t="s">
        <v>8698</v>
      </c>
      <c r="D6108">
        <v>42.683199999999999</v>
      </c>
      <c r="E6108">
        <v>-71.301000000000002</v>
      </c>
      <c r="F6108" t="s">
        <v>530</v>
      </c>
      <c r="G6108" t="s">
        <v>531</v>
      </c>
      <c r="H6108" t="s">
        <v>532</v>
      </c>
      <c r="I6108" t="s">
        <v>621</v>
      </c>
      <c r="K6108">
        <v>31266</v>
      </c>
      <c r="L6108">
        <v>1840053477</v>
      </c>
    </row>
    <row r="6109" spans="1:12" x14ac:dyDescent="0.45">
      <c r="A6109" t="str">
        <f t="shared" si="95"/>
        <v>Drăgăneşti-Olt, Olt, Romania</v>
      </c>
      <c r="B6109" t="s">
        <v>8699</v>
      </c>
      <c r="C6109" t="s">
        <v>8700</v>
      </c>
      <c r="D6109">
        <v>44.169699999999999</v>
      </c>
      <c r="E6109">
        <v>24.53</v>
      </c>
      <c r="F6109" t="s">
        <v>665</v>
      </c>
      <c r="G6109" t="s">
        <v>666</v>
      </c>
      <c r="H6109" t="s">
        <v>667</v>
      </c>
      <c r="I6109" t="s">
        <v>3289</v>
      </c>
      <c r="K6109">
        <v>10894</v>
      </c>
      <c r="L6109">
        <v>1642857216</v>
      </c>
    </row>
    <row r="6110" spans="1:12" x14ac:dyDescent="0.45">
      <c r="A6110" t="str">
        <f t="shared" si="95"/>
        <v>Dragash, Dragash, Kosovo</v>
      </c>
      <c r="B6110" t="s">
        <v>8701</v>
      </c>
      <c r="C6110" t="s">
        <v>8701</v>
      </c>
      <c r="D6110">
        <v>42.061100000000003</v>
      </c>
      <c r="E6110">
        <v>20.652799999999999</v>
      </c>
      <c r="F6110" t="s">
        <v>5224</v>
      </c>
      <c r="G6110" t="s">
        <v>5225</v>
      </c>
      <c r="H6110" t="s">
        <v>5226</v>
      </c>
      <c r="I6110" t="s">
        <v>8701</v>
      </c>
      <c r="J6110" t="s">
        <v>378</v>
      </c>
      <c r="K6110">
        <v>34827</v>
      </c>
      <c r="L6110">
        <v>1901112530</v>
      </c>
    </row>
    <row r="6111" spans="1:12" x14ac:dyDescent="0.45">
      <c r="A6111" t="str">
        <f t="shared" si="95"/>
        <v>Draguignan, Provence-Alpes-Côte d’Azur, France</v>
      </c>
      <c r="B6111" t="s">
        <v>8702</v>
      </c>
      <c r="C6111" t="s">
        <v>8702</v>
      </c>
      <c r="D6111">
        <v>43.540300000000002</v>
      </c>
      <c r="E6111">
        <v>6.4667000000000003</v>
      </c>
      <c r="F6111" t="s">
        <v>526</v>
      </c>
      <c r="G6111" t="s">
        <v>527</v>
      </c>
      <c r="H6111" t="s">
        <v>528</v>
      </c>
      <c r="I6111" t="s">
        <v>1081</v>
      </c>
      <c r="J6111" t="s">
        <v>366</v>
      </c>
      <c r="K6111">
        <v>39340</v>
      </c>
      <c r="L6111">
        <v>1250434593</v>
      </c>
    </row>
    <row r="6112" spans="1:12" x14ac:dyDescent="0.45">
      <c r="A6112" t="str">
        <f t="shared" si="95"/>
        <v>Drahichyn, Brestskaya Voblasts’, Belarus</v>
      </c>
      <c r="B6112" t="s">
        <v>8703</v>
      </c>
      <c r="C6112" t="s">
        <v>8703</v>
      </c>
      <c r="D6112">
        <v>52.183300000000003</v>
      </c>
      <c r="E6112">
        <v>25.15</v>
      </c>
      <c r="F6112" t="s">
        <v>2588</v>
      </c>
      <c r="G6112" t="s">
        <v>2589</v>
      </c>
      <c r="H6112" t="s">
        <v>2590</v>
      </c>
      <c r="I6112" t="s">
        <v>3571</v>
      </c>
      <c r="K6112">
        <v>14900</v>
      </c>
      <c r="L6112">
        <v>1112244200</v>
      </c>
    </row>
    <row r="6113" spans="1:12" x14ac:dyDescent="0.45">
      <c r="A6113" t="str">
        <f t="shared" si="95"/>
        <v>Drākshārāma, Andhra Pradesh, India</v>
      </c>
      <c r="B6113" t="s">
        <v>8704</v>
      </c>
      <c r="C6113" t="s">
        <v>8705</v>
      </c>
      <c r="D6113">
        <v>16.7928</v>
      </c>
      <c r="E6113">
        <v>82.063500000000005</v>
      </c>
      <c r="F6113" t="s">
        <v>626</v>
      </c>
      <c r="G6113" t="s">
        <v>627</v>
      </c>
      <c r="H6113" t="s">
        <v>628</v>
      </c>
      <c r="I6113" t="s">
        <v>816</v>
      </c>
      <c r="K6113">
        <v>9299</v>
      </c>
      <c r="L6113">
        <v>1356061765</v>
      </c>
    </row>
    <row r="6114" spans="1:12" x14ac:dyDescent="0.45">
      <c r="A6114" t="str">
        <f t="shared" si="95"/>
        <v>Dráma, Anatolikí Makedonía kai Thráki, Greece</v>
      </c>
      <c r="B6114" t="s">
        <v>8706</v>
      </c>
      <c r="C6114" t="s">
        <v>8707</v>
      </c>
      <c r="D6114">
        <v>41.151400000000002</v>
      </c>
      <c r="E6114">
        <v>24.139199999999999</v>
      </c>
      <c r="F6114" t="s">
        <v>928</v>
      </c>
      <c r="G6114" t="s">
        <v>929</v>
      </c>
      <c r="H6114" t="s">
        <v>930</v>
      </c>
      <c r="I6114" t="s">
        <v>1531</v>
      </c>
      <c r="J6114" t="s">
        <v>366</v>
      </c>
      <c r="K6114">
        <v>44823</v>
      </c>
      <c r="L6114">
        <v>1300779088</v>
      </c>
    </row>
    <row r="6115" spans="1:12" x14ac:dyDescent="0.45">
      <c r="A6115" t="str">
        <f t="shared" si="95"/>
        <v>Drammen, Buskerud, Norway</v>
      </c>
      <c r="B6115" t="s">
        <v>8708</v>
      </c>
      <c r="C6115" t="s">
        <v>8708</v>
      </c>
      <c r="D6115">
        <v>59.757199999999997</v>
      </c>
      <c r="E6115">
        <v>10.1907</v>
      </c>
      <c r="F6115" t="s">
        <v>1169</v>
      </c>
      <c r="G6115" t="s">
        <v>1170</v>
      </c>
      <c r="H6115" t="s">
        <v>1171</v>
      </c>
      <c r="I6115" t="s">
        <v>8709</v>
      </c>
      <c r="J6115" t="s">
        <v>366</v>
      </c>
      <c r="K6115">
        <v>90722</v>
      </c>
      <c r="L6115">
        <v>1578937195</v>
      </c>
    </row>
    <row r="6116" spans="1:12" x14ac:dyDescent="0.45">
      <c r="A6116" t="str">
        <f t="shared" si="95"/>
        <v>Drancy, Île-de-France, France</v>
      </c>
      <c r="B6116" t="s">
        <v>8710</v>
      </c>
      <c r="C6116" t="s">
        <v>8710</v>
      </c>
      <c r="D6116">
        <v>48.93</v>
      </c>
      <c r="E6116">
        <v>2.4500000000000002</v>
      </c>
      <c r="F6116" t="s">
        <v>526</v>
      </c>
      <c r="G6116" t="s">
        <v>527</v>
      </c>
      <c r="H6116" t="s">
        <v>528</v>
      </c>
      <c r="I6116" t="s">
        <v>732</v>
      </c>
      <c r="K6116">
        <v>71318</v>
      </c>
      <c r="L6116">
        <v>1250144343</v>
      </c>
    </row>
    <row r="6117" spans="1:12" x14ac:dyDescent="0.45">
      <c r="A6117" t="str">
        <f t="shared" si="95"/>
        <v>Dranesville, Virginia, United States</v>
      </c>
      <c r="B6117" t="s">
        <v>8711</v>
      </c>
      <c r="C6117" t="s">
        <v>8711</v>
      </c>
      <c r="D6117">
        <v>38.9955</v>
      </c>
      <c r="E6117">
        <v>-77.369299999999996</v>
      </c>
      <c r="F6117" t="s">
        <v>530</v>
      </c>
      <c r="G6117" t="s">
        <v>531</v>
      </c>
      <c r="H6117" t="s">
        <v>532</v>
      </c>
      <c r="I6117" t="s">
        <v>618</v>
      </c>
      <c r="K6117">
        <v>11802</v>
      </c>
      <c r="L6117">
        <v>1840024565</v>
      </c>
    </row>
    <row r="6118" spans="1:12" x14ac:dyDescent="0.45">
      <c r="A6118" t="str">
        <f t="shared" si="95"/>
        <v>Draper, Utah, United States</v>
      </c>
      <c r="B6118" t="s">
        <v>8712</v>
      </c>
      <c r="C6118" t="s">
        <v>8712</v>
      </c>
      <c r="D6118">
        <v>40.495699999999999</v>
      </c>
      <c r="E6118">
        <v>-111.8605</v>
      </c>
      <c r="F6118" t="s">
        <v>530</v>
      </c>
      <c r="G6118" t="s">
        <v>531</v>
      </c>
      <c r="H6118" t="s">
        <v>532</v>
      </c>
      <c r="I6118" t="s">
        <v>1667</v>
      </c>
      <c r="K6118">
        <v>48587</v>
      </c>
      <c r="L6118">
        <v>1840018747</v>
      </c>
    </row>
    <row r="6119" spans="1:12" x14ac:dyDescent="0.45">
      <c r="A6119" t="str">
        <f t="shared" si="95"/>
        <v>Draveil, Île-de-France, France</v>
      </c>
      <c r="B6119" t="s">
        <v>8713</v>
      </c>
      <c r="C6119" t="s">
        <v>8713</v>
      </c>
      <c r="D6119">
        <v>48.685200000000002</v>
      </c>
      <c r="E6119">
        <v>2.4079999999999999</v>
      </c>
      <c r="F6119" t="s">
        <v>526</v>
      </c>
      <c r="G6119" t="s">
        <v>527</v>
      </c>
      <c r="H6119" t="s">
        <v>528</v>
      </c>
      <c r="I6119" t="s">
        <v>732</v>
      </c>
      <c r="K6119">
        <v>28833</v>
      </c>
      <c r="L6119">
        <v>1250259151</v>
      </c>
    </row>
    <row r="6120" spans="1:12" x14ac:dyDescent="0.45">
      <c r="A6120" t="str">
        <f t="shared" si="95"/>
        <v>Dravograd, Dravograd, Slovenia</v>
      </c>
      <c r="B6120" t="s">
        <v>8714</v>
      </c>
      <c r="C6120" t="s">
        <v>8714</v>
      </c>
      <c r="D6120">
        <v>46.59</v>
      </c>
      <c r="E6120">
        <v>15.018000000000001</v>
      </c>
      <c r="F6120" t="s">
        <v>1111</v>
      </c>
      <c r="G6120" t="s">
        <v>1112</v>
      </c>
      <c r="H6120" t="s">
        <v>1113</v>
      </c>
      <c r="I6120" t="s">
        <v>8714</v>
      </c>
      <c r="J6120" t="s">
        <v>378</v>
      </c>
      <c r="K6120">
        <v>3163</v>
      </c>
      <c r="L6120">
        <v>1705130450</v>
      </c>
    </row>
    <row r="6121" spans="1:12" x14ac:dyDescent="0.45">
      <c r="A6121" t="str">
        <f t="shared" si="95"/>
        <v>Drayton, Norfolk, United Kingdom</v>
      </c>
      <c r="B6121" t="s">
        <v>8715</v>
      </c>
      <c r="C6121" t="s">
        <v>8715</v>
      </c>
      <c r="D6121">
        <v>52.674999999999997</v>
      </c>
      <c r="E6121">
        <v>1.2250000000000001</v>
      </c>
      <c r="F6121" t="s">
        <v>536</v>
      </c>
      <c r="G6121" t="s">
        <v>537</v>
      </c>
      <c r="H6121" t="s">
        <v>538</v>
      </c>
      <c r="I6121" t="s">
        <v>2841</v>
      </c>
      <c r="K6121">
        <v>5489</v>
      </c>
      <c r="L6121">
        <v>1826056613</v>
      </c>
    </row>
    <row r="6122" spans="1:12" x14ac:dyDescent="0.45">
      <c r="A6122" t="str">
        <f t="shared" si="95"/>
        <v>Drayton Valley, Alberta, Canada</v>
      </c>
      <c r="B6122" t="s">
        <v>8716</v>
      </c>
      <c r="C6122" t="s">
        <v>8716</v>
      </c>
      <c r="D6122">
        <v>53.222200000000001</v>
      </c>
      <c r="E6122">
        <v>-114.9769</v>
      </c>
      <c r="F6122" t="s">
        <v>541</v>
      </c>
      <c r="G6122" t="s">
        <v>542</v>
      </c>
      <c r="H6122" t="s">
        <v>543</v>
      </c>
      <c r="I6122" t="s">
        <v>1073</v>
      </c>
      <c r="K6122">
        <v>7235</v>
      </c>
      <c r="L6122">
        <v>1124814220</v>
      </c>
    </row>
    <row r="6123" spans="1:12" x14ac:dyDescent="0.45">
      <c r="A6123" t="str">
        <f t="shared" si="95"/>
        <v>Drebkau, Brandenburg, Germany</v>
      </c>
      <c r="B6123" t="s">
        <v>8717</v>
      </c>
      <c r="C6123" t="s">
        <v>8717</v>
      </c>
      <c r="D6123">
        <v>51.65</v>
      </c>
      <c r="E6123">
        <v>14.216699999999999</v>
      </c>
      <c r="F6123" t="s">
        <v>441</v>
      </c>
      <c r="G6123" t="s">
        <v>442</v>
      </c>
      <c r="H6123" t="s">
        <v>443</v>
      </c>
      <c r="I6123" t="s">
        <v>1719</v>
      </c>
      <c r="K6123">
        <v>5538</v>
      </c>
      <c r="L6123">
        <v>1276897745</v>
      </c>
    </row>
    <row r="6124" spans="1:12" x14ac:dyDescent="0.45">
      <c r="A6124" t="str">
        <f t="shared" si="95"/>
        <v>Dreieich, Hesse, Germany</v>
      </c>
      <c r="B6124" t="s">
        <v>8718</v>
      </c>
      <c r="C6124" t="s">
        <v>8718</v>
      </c>
      <c r="D6124">
        <v>50.018900000000002</v>
      </c>
      <c r="E6124">
        <v>8.6960999999999995</v>
      </c>
      <c r="F6124" t="s">
        <v>441</v>
      </c>
      <c r="G6124" t="s">
        <v>442</v>
      </c>
      <c r="H6124" t="s">
        <v>443</v>
      </c>
      <c r="I6124" t="s">
        <v>1676</v>
      </c>
      <c r="K6124">
        <v>42091</v>
      </c>
      <c r="L6124">
        <v>1276481123</v>
      </c>
    </row>
    <row r="6125" spans="1:12" x14ac:dyDescent="0.45">
      <c r="A6125" t="str">
        <f t="shared" si="95"/>
        <v>Drensteinfurt, North Rhine-Westphalia, Germany</v>
      </c>
      <c r="B6125" t="s">
        <v>8719</v>
      </c>
      <c r="C6125" t="s">
        <v>8719</v>
      </c>
      <c r="D6125">
        <v>51.794400000000003</v>
      </c>
      <c r="E6125">
        <v>7.7392000000000003</v>
      </c>
      <c r="F6125" t="s">
        <v>441</v>
      </c>
      <c r="G6125" t="s">
        <v>442</v>
      </c>
      <c r="H6125" t="s">
        <v>443</v>
      </c>
      <c r="I6125" t="s">
        <v>444</v>
      </c>
      <c r="K6125">
        <v>15542</v>
      </c>
      <c r="L6125">
        <v>1276206694</v>
      </c>
    </row>
    <row r="6126" spans="1:12" x14ac:dyDescent="0.45">
      <c r="A6126" t="str">
        <f t="shared" si="95"/>
        <v>Dresden, Saxony, Germany</v>
      </c>
      <c r="B6126" t="s">
        <v>8720</v>
      </c>
      <c r="C6126" t="s">
        <v>8720</v>
      </c>
      <c r="D6126">
        <v>51.049300000000002</v>
      </c>
      <c r="E6126">
        <v>13.7384</v>
      </c>
      <c r="F6126" t="s">
        <v>441</v>
      </c>
      <c r="G6126" t="s">
        <v>442</v>
      </c>
      <c r="H6126" t="s">
        <v>443</v>
      </c>
      <c r="I6126" t="s">
        <v>1707</v>
      </c>
      <c r="J6126" t="s">
        <v>378</v>
      </c>
      <c r="K6126">
        <v>555805</v>
      </c>
      <c r="L6126">
        <v>1276561036</v>
      </c>
    </row>
    <row r="6127" spans="1:12" x14ac:dyDescent="0.45">
      <c r="A6127" t="str">
        <f t="shared" si="95"/>
        <v>Dreux, Centre-Val de Loire, France</v>
      </c>
      <c r="B6127" t="s">
        <v>8721</v>
      </c>
      <c r="C6127" t="s">
        <v>8721</v>
      </c>
      <c r="D6127">
        <v>48.737200000000001</v>
      </c>
      <c r="E6127">
        <v>1.3664000000000001</v>
      </c>
      <c r="F6127" t="s">
        <v>526</v>
      </c>
      <c r="G6127" t="s">
        <v>527</v>
      </c>
      <c r="H6127" t="s">
        <v>528</v>
      </c>
      <c r="I6127" t="s">
        <v>4707</v>
      </c>
      <c r="J6127" t="s">
        <v>366</v>
      </c>
      <c r="K6127">
        <v>31044</v>
      </c>
      <c r="L6127">
        <v>1250111227</v>
      </c>
    </row>
    <row r="6128" spans="1:12" x14ac:dyDescent="0.45">
      <c r="A6128" t="str">
        <f t="shared" si="95"/>
        <v>Drexel Heights, Arizona, United States</v>
      </c>
      <c r="B6128" t="s">
        <v>8722</v>
      </c>
      <c r="C6128" t="s">
        <v>8722</v>
      </c>
      <c r="D6128">
        <v>32.145699999999998</v>
      </c>
      <c r="E6128">
        <v>-111.0478</v>
      </c>
      <c r="F6128" t="s">
        <v>530</v>
      </c>
      <c r="G6128" t="s">
        <v>531</v>
      </c>
      <c r="H6128" t="s">
        <v>532</v>
      </c>
      <c r="I6128" t="s">
        <v>2117</v>
      </c>
      <c r="K6128">
        <v>29514</v>
      </c>
      <c r="L6128">
        <v>1840027928</v>
      </c>
    </row>
    <row r="6129" spans="1:12" x14ac:dyDescent="0.45">
      <c r="A6129" t="str">
        <f t="shared" si="95"/>
        <v>Drexel Hill, Pennsylvania, United States</v>
      </c>
      <c r="B6129" t="s">
        <v>8723</v>
      </c>
      <c r="C6129" t="s">
        <v>8723</v>
      </c>
      <c r="D6129">
        <v>39.9495</v>
      </c>
      <c r="E6129">
        <v>-75.303899999999999</v>
      </c>
      <c r="F6129" t="s">
        <v>530</v>
      </c>
      <c r="G6129" t="s">
        <v>531</v>
      </c>
      <c r="H6129" t="s">
        <v>532</v>
      </c>
      <c r="I6129" t="s">
        <v>620</v>
      </c>
      <c r="K6129">
        <v>28188</v>
      </c>
      <c r="L6129">
        <v>1840005550</v>
      </c>
    </row>
    <row r="6130" spans="1:12" x14ac:dyDescent="0.45">
      <c r="A6130" t="str">
        <f t="shared" si="95"/>
        <v>Drezna, Moskovskaya Oblast’, Russia</v>
      </c>
      <c r="B6130" t="s">
        <v>8724</v>
      </c>
      <c r="C6130" t="s">
        <v>8724</v>
      </c>
      <c r="D6130">
        <v>55.75</v>
      </c>
      <c r="E6130">
        <v>38.833300000000001</v>
      </c>
      <c r="F6130" t="s">
        <v>504</v>
      </c>
      <c r="G6130" t="s">
        <v>505</v>
      </c>
      <c r="H6130" t="s">
        <v>506</v>
      </c>
      <c r="I6130" t="s">
        <v>3224</v>
      </c>
      <c r="K6130">
        <v>11480</v>
      </c>
      <c r="L6130">
        <v>1643752314</v>
      </c>
    </row>
    <row r="6131" spans="1:12" x14ac:dyDescent="0.45">
      <c r="A6131" t="str">
        <f t="shared" si="95"/>
        <v>Drighlington, Leeds, United Kingdom</v>
      </c>
      <c r="B6131" t="s">
        <v>8725</v>
      </c>
      <c r="C6131" t="s">
        <v>8725</v>
      </c>
      <c r="D6131">
        <v>53.756799999999998</v>
      </c>
      <c r="E6131">
        <v>-1.6616</v>
      </c>
      <c r="F6131" t="s">
        <v>536</v>
      </c>
      <c r="G6131" t="s">
        <v>537</v>
      </c>
      <c r="H6131" t="s">
        <v>538</v>
      </c>
      <c r="I6131" t="s">
        <v>828</v>
      </c>
      <c r="K6131">
        <v>5528</v>
      </c>
      <c r="L6131">
        <v>1826641578</v>
      </c>
    </row>
    <row r="6132" spans="1:12" x14ac:dyDescent="0.45">
      <c r="A6132" t="str">
        <f t="shared" si="95"/>
        <v>Dripping Springs, Texas, United States</v>
      </c>
      <c r="B6132" t="s">
        <v>8726</v>
      </c>
      <c r="C6132" t="s">
        <v>8726</v>
      </c>
      <c r="D6132">
        <v>30.195399999999999</v>
      </c>
      <c r="E6132">
        <v>-98.093999999999994</v>
      </c>
      <c r="F6132" t="s">
        <v>530</v>
      </c>
      <c r="G6132" t="s">
        <v>531</v>
      </c>
      <c r="H6132" t="s">
        <v>532</v>
      </c>
      <c r="I6132" t="s">
        <v>610</v>
      </c>
      <c r="K6132">
        <v>5708</v>
      </c>
      <c r="L6132">
        <v>1840019606</v>
      </c>
    </row>
    <row r="6133" spans="1:12" x14ac:dyDescent="0.45">
      <c r="A6133" t="str">
        <f t="shared" si="95"/>
        <v>Drøbak, Akershus, Norway</v>
      </c>
      <c r="B6133" t="s">
        <v>8727</v>
      </c>
      <c r="C6133" t="s">
        <v>8728</v>
      </c>
      <c r="D6133">
        <v>59.666699999999999</v>
      </c>
      <c r="E6133">
        <v>10.6333</v>
      </c>
      <c r="F6133" t="s">
        <v>1169</v>
      </c>
      <c r="G6133" t="s">
        <v>1170</v>
      </c>
      <c r="H6133" t="s">
        <v>1171</v>
      </c>
      <c r="I6133" t="s">
        <v>8729</v>
      </c>
      <c r="K6133">
        <v>13393</v>
      </c>
      <c r="L6133">
        <v>1578855474</v>
      </c>
    </row>
    <row r="6134" spans="1:12" x14ac:dyDescent="0.45">
      <c r="A6134" t="str">
        <f t="shared" si="95"/>
        <v>Drobeta-Turnu Severin, Mehedinţi, Romania</v>
      </c>
      <c r="B6134" t="s">
        <v>8730</v>
      </c>
      <c r="C6134" t="s">
        <v>8730</v>
      </c>
      <c r="D6134">
        <v>44.636099999999999</v>
      </c>
      <c r="E6134">
        <v>22.6556</v>
      </c>
      <c r="F6134" t="s">
        <v>665</v>
      </c>
      <c r="G6134" t="s">
        <v>666</v>
      </c>
      <c r="H6134" t="s">
        <v>667</v>
      </c>
      <c r="I6134" t="s">
        <v>3140</v>
      </c>
      <c r="J6134" t="s">
        <v>378</v>
      </c>
      <c r="K6134">
        <v>92617</v>
      </c>
      <c r="L6134">
        <v>1642729144</v>
      </c>
    </row>
    <row r="6135" spans="1:12" x14ac:dyDescent="0.45">
      <c r="A6135" t="str">
        <f t="shared" si="95"/>
        <v>Drochia, Drochia, Moldova</v>
      </c>
      <c r="B6135" t="s">
        <v>8731</v>
      </c>
      <c r="C6135" t="s">
        <v>8731</v>
      </c>
      <c r="D6135">
        <v>48.030799999999999</v>
      </c>
      <c r="E6135">
        <v>27.8126</v>
      </c>
      <c r="F6135" t="s">
        <v>2003</v>
      </c>
      <c r="G6135" t="s">
        <v>2004</v>
      </c>
      <c r="H6135" t="s">
        <v>2005</v>
      </c>
      <c r="I6135" t="s">
        <v>8731</v>
      </c>
      <c r="J6135" t="s">
        <v>378</v>
      </c>
      <c r="K6135">
        <v>13150</v>
      </c>
      <c r="L6135">
        <v>1498968635</v>
      </c>
    </row>
    <row r="6136" spans="1:12" x14ac:dyDescent="0.45">
      <c r="A6136" t="str">
        <f t="shared" si="95"/>
        <v>Drogheda, Louth, Ireland</v>
      </c>
      <c r="B6136" t="s">
        <v>8732</v>
      </c>
      <c r="C6136" t="s">
        <v>8732</v>
      </c>
      <c r="D6136">
        <v>53.713900000000002</v>
      </c>
      <c r="E6136">
        <v>-6.3502999999999998</v>
      </c>
      <c r="F6136" t="s">
        <v>1906</v>
      </c>
      <c r="G6136" t="s">
        <v>1907</v>
      </c>
      <c r="H6136" t="s">
        <v>1908</v>
      </c>
      <c r="I6136" t="s">
        <v>8733</v>
      </c>
      <c r="K6136">
        <v>40956</v>
      </c>
      <c r="L6136">
        <v>1372750233</v>
      </c>
    </row>
    <row r="6137" spans="1:12" x14ac:dyDescent="0.45">
      <c r="A6137" t="str">
        <f t="shared" si="95"/>
        <v>Drohobych, L’vivs’ka Oblast’, Ukraine</v>
      </c>
      <c r="B6137" t="s">
        <v>8734</v>
      </c>
      <c r="C6137" t="s">
        <v>8734</v>
      </c>
      <c r="D6137">
        <v>49.35</v>
      </c>
      <c r="E6137">
        <v>23.5</v>
      </c>
      <c r="F6137" t="s">
        <v>1461</v>
      </c>
      <c r="G6137" t="s">
        <v>1462</v>
      </c>
      <c r="H6137" t="s">
        <v>1463</v>
      </c>
      <c r="I6137" t="s">
        <v>5000</v>
      </c>
      <c r="J6137" t="s">
        <v>366</v>
      </c>
      <c r="K6137">
        <v>98015</v>
      </c>
      <c r="L6137">
        <v>1804782563</v>
      </c>
    </row>
    <row r="6138" spans="1:12" x14ac:dyDescent="0.45">
      <c r="A6138" t="str">
        <f t="shared" si="95"/>
        <v>Droitwich, Worcestershire, United Kingdom</v>
      </c>
      <c r="B6138" t="s">
        <v>8735</v>
      </c>
      <c r="C6138" t="s">
        <v>8735</v>
      </c>
      <c r="D6138">
        <v>52.267000000000003</v>
      </c>
      <c r="E6138">
        <v>-2.153</v>
      </c>
      <c r="F6138" t="s">
        <v>536</v>
      </c>
      <c r="G6138" t="s">
        <v>537</v>
      </c>
      <c r="H6138" t="s">
        <v>538</v>
      </c>
      <c r="I6138" t="s">
        <v>1748</v>
      </c>
      <c r="K6138">
        <v>23504</v>
      </c>
      <c r="L6138">
        <v>1826540486</v>
      </c>
    </row>
    <row r="6139" spans="1:12" x14ac:dyDescent="0.45">
      <c r="A6139" t="str">
        <f t="shared" si="95"/>
        <v>Drolshagen, North Rhine-Westphalia, Germany</v>
      </c>
      <c r="B6139" t="s">
        <v>8736</v>
      </c>
      <c r="C6139" t="s">
        <v>8736</v>
      </c>
      <c r="D6139">
        <v>51.033299999999997</v>
      </c>
      <c r="E6139">
        <v>7.7667000000000002</v>
      </c>
      <c r="F6139" t="s">
        <v>441</v>
      </c>
      <c r="G6139" t="s">
        <v>442</v>
      </c>
      <c r="H6139" t="s">
        <v>443</v>
      </c>
      <c r="I6139" t="s">
        <v>444</v>
      </c>
      <c r="K6139">
        <v>11779</v>
      </c>
      <c r="L6139">
        <v>1276163887</v>
      </c>
    </row>
    <row r="6140" spans="1:12" x14ac:dyDescent="0.45">
      <c r="A6140" t="str">
        <f t="shared" si="95"/>
        <v>Dromana, Victoria, Australia</v>
      </c>
      <c r="B6140" t="s">
        <v>8737</v>
      </c>
      <c r="C6140" t="s">
        <v>8737</v>
      </c>
      <c r="D6140">
        <v>-38.338000000000001</v>
      </c>
      <c r="E6140">
        <v>144.965</v>
      </c>
      <c r="F6140" t="s">
        <v>830</v>
      </c>
      <c r="G6140" t="s">
        <v>831</v>
      </c>
      <c r="H6140" t="s">
        <v>832</v>
      </c>
      <c r="I6140" t="s">
        <v>2292</v>
      </c>
      <c r="K6140">
        <v>5803</v>
      </c>
      <c r="L6140">
        <v>1036001258</v>
      </c>
    </row>
    <row r="6141" spans="1:12" x14ac:dyDescent="0.45">
      <c r="A6141" t="str">
        <f t="shared" si="95"/>
        <v>Dronfield, Derbyshire, United Kingdom</v>
      </c>
      <c r="B6141" t="s">
        <v>8738</v>
      </c>
      <c r="C6141" t="s">
        <v>8738</v>
      </c>
      <c r="D6141">
        <v>53.302399999999999</v>
      </c>
      <c r="E6141">
        <v>-1.4663999999999999</v>
      </c>
      <c r="F6141" t="s">
        <v>536</v>
      </c>
      <c r="G6141" t="s">
        <v>537</v>
      </c>
      <c r="H6141" t="s">
        <v>538</v>
      </c>
      <c r="I6141" t="s">
        <v>1542</v>
      </c>
      <c r="K6141">
        <v>21261</v>
      </c>
      <c r="L6141">
        <v>1826648427</v>
      </c>
    </row>
    <row r="6142" spans="1:12" x14ac:dyDescent="0.45">
      <c r="A6142" t="str">
        <f t="shared" si="95"/>
        <v>Drouin, Victoria, Australia</v>
      </c>
      <c r="B6142" t="s">
        <v>8739</v>
      </c>
      <c r="C6142" t="s">
        <v>8739</v>
      </c>
      <c r="D6142">
        <v>-38.133299999999998</v>
      </c>
      <c r="E6142">
        <v>145.85</v>
      </c>
      <c r="F6142" t="s">
        <v>830</v>
      </c>
      <c r="G6142" t="s">
        <v>831</v>
      </c>
      <c r="H6142" t="s">
        <v>832</v>
      </c>
      <c r="I6142" t="s">
        <v>2292</v>
      </c>
      <c r="K6142">
        <v>11887</v>
      </c>
      <c r="L6142">
        <v>1036564546</v>
      </c>
    </row>
    <row r="6143" spans="1:12" x14ac:dyDescent="0.45">
      <c r="A6143" t="str">
        <f t="shared" si="95"/>
        <v>Droylsden, Tameside, United Kingdom</v>
      </c>
      <c r="B6143" t="s">
        <v>8740</v>
      </c>
      <c r="C6143" t="s">
        <v>8740</v>
      </c>
      <c r="D6143">
        <v>53.482799999999997</v>
      </c>
      <c r="E6143">
        <v>-2.1581999999999999</v>
      </c>
      <c r="F6143" t="s">
        <v>536</v>
      </c>
      <c r="G6143" t="s">
        <v>537</v>
      </c>
      <c r="H6143" t="s">
        <v>538</v>
      </c>
      <c r="I6143" t="s">
        <v>2579</v>
      </c>
      <c r="K6143">
        <v>22689</v>
      </c>
      <c r="L6143">
        <v>1826178927</v>
      </c>
    </row>
    <row r="6144" spans="1:12" x14ac:dyDescent="0.45">
      <c r="A6144" t="str">
        <f t="shared" si="95"/>
        <v>Drug, Chhattīsgarh, India</v>
      </c>
      <c r="B6144" t="s">
        <v>8741</v>
      </c>
      <c r="C6144" t="s">
        <v>8741</v>
      </c>
      <c r="D6144">
        <v>21.19</v>
      </c>
      <c r="E6144">
        <v>81.28</v>
      </c>
      <c r="F6144" t="s">
        <v>626</v>
      </c>
      <c r="G6144" t="s">
        <v>627</v>
      </c>
      <c r="H6144" t="s">
        <v>628</v>
      </c>
      <c r="I6144" t="s">
        <v>1778</v>
      </c>
      <c r="K6144">
        <v>268806</v>
      </c>
      <c r="L6144">
        <v>1356910418</v>
      </c>
    </row>
    <row r="6145" spans="1:12" x14ac:dyDescent="0.45">
      <c r="A6145" t="str">
        <f t="shared" si="95"/>
        <v>Druid Hills, Georgia, United States</v>
      </c>
      <c r="B6145" t="s">
        <v>8742</v>
      </c>
      <c r="C6145" t="s">
        <v>8742</v>
      </c>
      <c r="D6145">
        <v>33.784199999999998</v>
      </c>
      <c r="E6145">
        <v>-84.327299999999994</v>
      </c>
      <c r="F6145" t="s">
        <v>530</v>
      </c>
      <c r="G6145" t="s">
        <v>531</v>
      </c>
      <c r="H6145" t="s">
        <v>532</v>
      </c>
      <c r="I6145" t="s">
        <v>763</v>
      </c>
      <c r="K6145">
        <v>8244</v>
      </c>
      <c r="L6145">
        <v>1840013092</v>
      </c>
    </row>
    <row r="6146" spans="1:12" x14ac:dyDescent="0.45">
      <c r="A6146" t="str">
        <f t="shared" si="95"/>
        <v>Drumheller, Alberta, Canada</v>
      </c>
      <c r="B6146" t="s">
        <v>8743</v>
      </c>
      <c r="C6146" t="s">
        <v>8743</v>
      </c>
      <c r="D6146">
        <v>51.4636</v>
      </c>
      <c r="E6146">
        <v>-112.71939999999999</v>
      </c>
      <c r="F6146" t="s">
        <v>541</v>
      </c>
      <c r="G6146" t="s">
        <v>542</v>
      </c>
      <c r="H6146" t="s">
        <v>543</v>
      </c>
      <c r="I6146" t="s">
        <v>1073</v>
      </c>
      <c r="K6146">
        <v>7982</v>
      </c>
      <c r="L6146">
        <v>1124745292</v>
      </c>
    </row>
    <row r="6147" spans="1:12" x14ac:dyDescent="0.45">
      <c r="A6147" t="str">
        <f t="shared" ref="A6147:A6210" si="96">CONCATENATE(B6147,", ",I6147,", ",F6147)</f>
        <v>Drummond/North Elmsley, Ontario, Canada</v>
      </c>
      <c r="B6147" t="s">
        <v>8744</v>
      </c>
      <c r="C6147" t="s">
        <v>8744</v>
      </c>
      <c r="D6147">
        <v>44.966700000000003</v>
      </c>
      <c r="E6147">
        <v>-76.2</v>
      </c>
      <c r="F6147" t="s">
        <v>541</v>
      </c>
      <c r="G6147" t="s">
        <v>542</v>
      </c>
      <c r="H6147" t="s">
        <v>543</v>
      </c>
      <c r="I6147" t="s">
        <v>857</v>
      </c>
      <c r="K6147">
        <v>7773</v>
      </c>
      <c r="L6147">
        <v>1124001787</v>
      </c>
    </row>
    <row r="6148" spans="1:12" x14ac:dyDescent="0.45">
      <c r="A6148" t="str">
        <f t="shared" si="96"/>
        <v>Drummondville, Quebec, Canada</v>
      </c>
      <c r="B6148" t="s">
        <v>8745</v>
      </c>
      <c r="C6148" t="s">
        <v>8745</v>
      </c>
      <c r="D6148">
        <v>45.883299999999998</v>
      </c>
      <c r="E6148">
        <v>-72.4833</v>
      </c>
      <c r="F6148" t="s">
        <v>541</v>
      </c>
      <c r="G6148" t="s">
        <v>542</v>
      </c>
      <c r="H6148" t="s">
        <v>543</v>
      </c>
      <c r="I6148" t="s">
        <v>756</v>
      </c>
      <c r="K6148">
        <v>68601</v>
      </c>
      <c r="L6148">
        <v>1124624283</v>
      </c>
    </row>
    <row r="6149" spans="1:12" x14ac:dyDescent="0.45">
      <c r="A6149" t="str">
        <f t="shared" si="96"/>
        <v>Druskininkai, Druskininkai, Lithuania</v>
      </c>
      <c r="B6149" t="s">
        <v>8746</v>
      </c>
      <c r="C6149" t="s">
        <v>8746</v>
      </c>
      <c r="D6149">
        <v>54.020600000000002</v>
      </c>
      <c r="E6149">
        <v>23.9725</v>
      </c>
      <c r="F6149" t="s">
        <v>1155</v>
      </c>
      <c r="G6149" t="s">
        <v>1156</v>
      </c>
      <c r="H6149" t="s">
        <v>1157</v>
      </c>
      <c r="I6149" t="s">
        <v>8746</v>
      </c>
      <c r="J6149" t="s">
        <v>378</v>
      </c>
      <c r="K6149">
        <v>12576</v>
      </c>
      <c r="L6149">
        <v>1440489111</v>
      </c>
    </row>
    <row r="6150" spans="1:12" x14ac:dyDescent="0.45">
      <c r="A6150" t="str">
        <f t="shared" si="96"/>
        <v>Druzhkivka, Donets’ka Oblast’, Ukraine</v>
      </c>
      <c r="B6150" t="s">
        <v>8747</v>
      </c>
      <c r="C6150" t="s">
        <v>8747</v>
      </c>
      <c r="D6150">
        <v>48.6203</v>
      </c>
      <c r="E6150">
        <v>37.527799999999999</v>
      </c>
      <c r="F6150" t="s">
        <v>1461</v>
      </c>
      <c r="G6150" t="s">
        <v>1462</v>
      </c>
      <c r="H6150" t="s">
        <v>1463</v>
      </c>
      <c r="I6150" t="s">
        <v>1903</v>
      </c>
      <c r="K6150">
        <v>59400</v>
      </c>
      <c r="L6150">
        <v>1804169216</v>
      </c>
    </row>
    <row r="6151" spans="1:12" x14ac:dyDescent="0.45">
      <c r="A6151" t="str">
        <f t="shared" si="96"/>
        <v>Drvar, Bosnia and Herzegovina, Federation of, Bosnia And Herzegovina</v>
      </c>
      <c r="B6151" t="s">
        <v>8748</v>
      </c>
      <c r="C6151" t="s">
        <v>8748</v>
      </c>
      <c r="D6151">
        <v>44.373899999999999</v>
      </c>
      <c r="E6151">
        <v>16.380800000000001</v>
      </c>
      <c r="F6151" t="s">
        <v>3488</v>
      </c>
      <c r="G6151" t="s">
        <v>3489</v>
      </c>
      <c r="H6151" t="s">
        <v>3490</v>
      </c>
      <c r="I6151" t="s">
        <v>4454</v>
      </c>
      <c r="J6151" t="s">
        <v>366</v>
      </c>
      <c r="K6151">
        <v>7506</v>
      </c>
      <c r="L6151">
        <v>1070145657</v>
      </c>
    </row>
    <row r="6152" spans="1:12" x14ac:dyDescent="0.45">
      <c r="A6152" t="str">
        <f t="shared" si="96"/>
        <v>Dry Run, Ohio, United States</v>
      </c>
      <c r="B6152" t="s">
        <v>8749</v>
      </c>
      <c r="C6152" t="s">
        <v>8749</v>
      </c>
      <c r="D6152">
        <v>39.104900000000001</v>
      </c>
      <c r="E6152">
        <v>-84.331199999999995</v>
      </c>
      <c r="F6152" t="s">
        <v>530</v>
      </c>
      <c r="G6152" t="s">
        <v>531</v>
      </c>
      <c r="H6152" t="s">
        <v>532</v>
      </c>
      <c r="I6152" t="s">
        <v>799</v>
      </c>
      <c r="K6152">
        <v>7754</v>
      </c>
      <c r="L6152">
        <v>1840034384</v>
      </c>
    </row>
    <row r="6153" spans="1:12" x14ac:dyDescent="0.45">
      <c r="A6153" t="str">
        <f t="shared" si="96"/>
        <v>Dryanovo, Gabrovo, Bulgaria</v>
      </c>
      <c r="B6153" t="s">
        <v>8750</v>
      </c>
      <c r="C6153" t="s">
        <v>8750</v>
      </c>
      <c r="D6153">
        <v>42.973599999999998</v>
      </c>
      <c r="E6153">
        <v>25.474699999999999</v>
      </c>
      <c r="F6153" t="s">
        <v>1175</v>
      </c>
      <c r="G6153" t="s">
        <v>1176</v>
      </c>
      <c r="H6153" t="s">
        <v>1177</v>
      </c>
      <c r="I6153" t="s">
        <v>8751</v>
      </c>
      <c r="K6153">
        <v>7908</v>
      </c>
      <c r="L6153">
        <v>1100541319</v>
      </c>
    </row>
    <row r="6154" spans="1:12" x14ac:dyDescent="0.45">
      <c r="A6154" t="str">
        <f t="shared" si="96"/>
        <v>Dryden, New York, United States</v>
      </c>
      <c r="B6154" t="s">
        <v>8752</v>
      </c>
      <c r="C6154" t="s">
        <v>8752</v>
      </c>
      <c r="D6154">
        <v>42.4786</v>
      </c>
      <c r="E6154">
        <v>-76.356300000000005</v>
      </c>
      <c r="F6154" t="s">
        <v>530</v>
      </c>
      <c r="G6154" t="s">
        <v>531</v>
      </c>
      <c r="H6154" t="s">
        <v>532</v>
      </c>
      <c r="I6154" t="s">
        <v>803</v>
      </c>
      <c r="K6154">
        <v>14644</v>
      </c>
      <c r="L6154">
        <v>1840004547</v>
      </c>
    </row>
    <row r="6155" spans="1:12" x14ac:dyDescent="0.45">
      <c r="A6155" t="str">
        <f t="shared" si="96"/>
        <v>Dryden, Ontario, Canada</v>
      </c>
      <c r="B6155" t="s">
        <v>8752</v>
      </c>
      <c r="C6155" t="s">
        <v>8752</v>
      </c>
      <c r="D6155">
        <v>49.783299999999997</v>
      </c>
      <c r="E6155">
        <v>-92.833299999999994</v>
      </c>
      <c r="F6155" t="s">
        <v>541</v>
      </c>
      <c r="G6155" t="s">
        <v>542</v>
      </c>
      <c r="H6155" t="s">
        <v>543</v>
      </c>
      <c r="I6155" t="s">
        <v>857</v>
      </c>
      <c r="K6155">
        <v>7749</v>
      </c>
      <c r="L6155">
        <v>1124295097</v>
      </c>
    </row>
    <row r="6156" spans="1:12" x14ac:dyDescent="0.45">
      <c r="A6156" t="str">
        <f t="shared" si="96"/>
        <v>Dschang, Ouest, Cameroon</v>
      </c>
      <c r="B6156" t="s">
        <v>8753</v>
      </c>
      <c r="C6156" t="s">
        <v>8753</v>
      </c>
      <c r="D6156">
        <v>5.45</v>
      </c>
      <c r="E6156">
        <v>10.050000000000001</v>
      </c>
      <c r="F6156" t="s">
        <v>636</v>
      </c>
      <c r="G6156" t="s">
        <v>637</v>
      </c>
      <c r="H6156" t="s">
        <v>638</v>
      </c>
      <c r="I6156" t="s">
        <v>3076</v>
      </c>
      <c r="K6156">
        <v>76524</v>
      </c>
      <c r="L6156">
        <v>1120569504</v>
      </c>
    </row>
    <row r="6157" spans="1:12" x14ac:dyDescent="0.45">
      <c r="A6157" t="str">
        <f t="shared" si="96"/>
        <v>Du Quoin, Illinois, United States</v>
      </c>
      <c r="B6157" t="s">
        <v>8754</v>
      </c>
      <c r="C6157" t="s">
        <v>8754</v>
      </c>
      <c r="D6157">
        <v>38.001899999999999</v>
      </c>
      <c r="E6157">
        <v>-89.232299999999995</v>
      </c>
      <c r="F6157" t="s">
        <v>530</v>
      </c>
      <c r="G6157" t="s">
        <v>531</v>
      </c>
      <c r="H6157" t="s">
        <v>532</v>
      </c>
      <c r="I6157" t="s">
        <v>824</v>
      </c>
      <c r="K6157">
        <v>6001</v>
      </c>
      <c r="L6157">
        <v>1840008673</v>
      </c>
    </row>
    <row r="6158" spans="1:12" x14ac:dyDescent="0.45">
      <c r="A6158" t="str">
        <f t="shared" si="96"/>
        <v>Duanesburg, New York, United States</v>
      </c>
      <c r="B6158" t="s">
        <v>8755</v>
      </c>
      <c r="C6158" t="s">
        <v>8755</v>
      </c>
      <c r="D6158">
        <v>42.779899999999998</v>
      </c>
      <c r="E6158">
        <v>-74.180499999999995</v>
      </c>
      <c r="F6158" t="s">
        <v>530</v>
      </c>
      <c r="G6158" t="s">
        <v>531</v>
      </c>
      <c r="H6158" t="s">
        <v>532</v>
      </c>
      <c r="I6158" t="s">
        <v>803</v>
      </c>
      <c r="K6158">
        <v>6501</v>
      </c>
      <c r="L6158">
        <v>1840058053</v>
      </c>
    </row>
    <row r="6159" spans="1:12" x14ac:dyDescent="0.45">
      <c r="A6159" t="str">
        <f t="shared" si="96"/>
        <v>Duarte, California, United States</v>
      </c>
      <c r="B6159" t="s">
        <v>8756</v>
      </c>
      <c r="C6159" t="s">
        <v>8756</v>
      </c>
      <c r="D6159">
        <v>34.161000000000001</v>
      </c>
      <c r="E6159">
        <v>-117.9504</v>
      </c>
      <c r="F6159" t="s">
        <v>530</v>
      </c>
      <c r="G6159" t="s">
        <v>531</v>
      </c>
      <c r="H6159" t="s">
        <v>532</v>
      </c>
      <c r="I6159" t="s">
        <v>754</v>
      </c>
      <c r="K6159">
        <v>21271</v>
      </c>
      <c r="L6159">
        <v>1840019246</v>
      </c>
    </row>
    <row r="6160" spans="1:12" x14ac:dyDescent="0.45">
      <c r="A6160" t="str">
        <f t="shared" si="96"/>
        <v>Duartina, São Paulo, Brazil</v>
      </c>
      <c r="B6160" t="s">
        <v>8757</v>
      </c>
      <c r="C6160" t="s">
        <v>8757</v>
      </c>
      <c r="D6160">
        <v>-22.414400000000001</v>
      </c>
      <c r="E6160">
        <v>-49.4039</v>
      </c>
      <c r="F6160" t="s">
        <v>491</v>
      </c>
      <c r="G6160" t="s">
        <v>492</v>
      </c>
      <c r="H6160" t="s">
        <v>493</v>
      </c>
      <c r="I6160" t="s">
        <v>801</v>
      </c>
      <c r="K6160">
        <v>12567</v>
      </c>
      <c r="L6160">
        <v>1076361175</v>
      </c>
    </row>
    <row r="6161" spans="1:12" x14ac:dyDescent="0.45">
      <c r="A6161" t="str">
        <f t="shared" si="96"/>
        <v>Dubai, Dubayy, United Arab Emirates</v>
      </c>
      <c r="B6161" t="s">
        <v>8758</v>
      </c>
      <c r="C6161" t="s">
        <v>8758</v>
      </c>
      <c r="D6161">
        <v>25.2697</v>
      </c>
      <c r="E6161">
        <v>55.309399999999997</v>
      </c>
      <c r="F6161" t="s">
        <v>381</v>
      </c>
      <c r="G6161" t="s">
        <v>382</v>
      </c>
      <c r="H6161" t="s">
        <v>383</v>
      </c>
      <c r="I6161" t="s">
        <v>8759</v>
      </c>
      <c r="J6161" t="s">
        <v>378</v>
      </c>
      <c r="K6161">
        <v>2502715</v>
      </c>
      <c r="L6161">
        <v>1784736618</v>
      </c>
    </row>
    <row r="6162" spans="1:12" x14ac:dyDescent="0.45">
      <c r="A6162" t="str">
        <f t="shared" si="96"/>
        <v>Dubak, Telangana, India</v>
      </c>
      <c r="B6162" t="s">
        <v>8760</v>
      </c>
      <c r="C6162" t="s">
        <v>8760</v>
      </c>
      <c r="D6162">
        <v>18.191400000000002</v>
      </c>
      <c r="E6162">
        <v>78.678299999999993</v>
      </c>
      <c r="F6162" t="s">
        <v>626</v>
      </c>
      <c r="G6162" t="s">
        <v>627</v>
      </c>
      <c r="H6162" t="s">
        <v>628</v>
      </c>
      <c r="I6162" t="s">
        <v>853</v>
      </c>
      <c r="K6162">
        <v>12349</v>
      </c>
      <c r="L6162">
        <v>1356243033</v>
      </c>
    </row>
    <row r="6163" spans="1:12" x14ac:dyDescent="0.45">
      <c r="A6163" t="str">
        <f t="shared" si="96"/>
        <v>Dubăsari, Stînga Nistrului, Moldova</v>
      </c>
      <c r="B6163" t="s">
        <v>7345</v>
      </c>
      <c r="C6163" t="s">
        <v>8761</v>
      </c>
      <c r="D6163">
        <v>47.2667</v>
      </c>
      <c r="E6163">
        <v>29.166699999999999</v>
      </c>
      <c r="F6163" t="s">
        <v>2003</v>
      </c>
      <c r="G6163" t="s">
        <v>2004</v>
      </c>
      <c r="H6163" t="s">
        <v>2005</v>
      </c>
      <c r="I6163" t="s">
        <v>5983</v>
      </c>
      <c r="K6163">
        <v>28500</v>
      </c>
      <c r="L6163">
        <v>1498583082</v>
      </c>
    </row>
    <row r="6164" spans="1:12" x14ac:dyDescent="0.45">
      <c r="A6164" t="str">
        <f t="shared" si="96"/>
        <v>Dubbo, New South Wales, Australia</v>
      </c>
      <c r="B6164" t="s">
        <v>8762</v>
      </c>
      <c r="C6164" t="s">
        <v>8762</v>
      </c>
      <c r="D6164">
        <v>-32.256900000000002</v>
      </c>
      <c r="E6164">
        <v>148.6011</v>
      </c>
      <c r="F6164" t="s">
        <v>830</v>
      </c>
      <c r="G6164" t="s">
        <v>831</v>
      </c>
      <c r="H6164" t="s">
        <v>832</v>
      </c>
      <c r="I6164" t="s">
        <v>1454</v>
      </c>
      <c r="K6164">
        <v>38392</v>
      </c>
      <c r="L6164">
        <v>1036855042</v>
      </c>
    </row>
    <row r="6165" spans="1:12" x14ac:dyDescent="0.45">
      <c r="A6165" t="str">
        <f t="shared" si="96"/>
        <v>Dübendorf, Zürich, Switzerland</v>
      </c>
      <c r="B6165" t="s">
        <v>8763</v>
      </c>
      <c r="C6165" t="s">
        <v>8764</v>
      </c>
      <c r="D6165">
        <v>47.398099999999999</v>
      </c>
      <c r="E6165">
        <v>8.6194000000000006</v>
      </c>
      <c r="F6165" t="s">
        <v>464</v>
      </c>
      <c r="G6165" t="s">
        <v>465</v>
      </c>
      <c r="H6165" t="s">
        <v>466</v>
      </c>
      <c r="I6165" t="s">
        <v>861</v>
      </c>
      <c r="K6165">
        <v>28002</v>
      </c>
      <c r="L6165">
        <v>1756017706</v>
      </c>
    </row>
    <row r="6166" spans="1:12" x14ac:dyDescent="0.45">
      <c r="A6166" t="str">
        <f t="shared" si="96"/>
        <v>Dubí, Ústecký Kraj, Czechia</v>
      </c>
      <c r="B6166" t="s">
        <v>8765</v>
      </c>
      <c r="C6166" t="s">
        <v>8766</v>
      </c>
      <c r="D6166">
        <v>50.681100000000001</v>
      </c>
      <c r="E6166">
        <v>13.7889</v>
      </c>
      <c r="F6166" t="s">
        <v>2480</v>
      </c>
      <c r="G6166" t="s">
        <v>2481</v>
      </c>
      <c r="H6166" t="s">
        <v>2482</v>
      </c>
      <c r="I6166" t="s">
        <v>4483</v>
      </c>
      <c r="K6166">
        <v>7876</v>
      </c>
      <c r="L6166">
        <v>1203804841</v>
      </c>
    </row>
    <row r="6167" spans="1:12" x14ac:dyDescent="0.45">
      <c r="A6167" t="str">
        <f t="shared" si="96"/>
        <v>Dublin, Dublin, Ireland</v>
      </c>
      <c r="B6167" t="s">
        <v>8767</v>
      </c>
      <c r="C6167" t="s">
        <v>8767</v>
      </c>
      <c r="D6167">
        <v>53.342500000000001</v>
      </c>
      <c r="E6167">
        <v>-6.2657999999999996</v>
      </c>
      <c r="F6167" t="s">
        <v>1906</v>
      </c>
      <c r="G6167" t="s">
        <v>1907</v>
      </c>
      <c r="H6167" t="s">
        <v>1908</v>
      </c>
      <c r="I6167" t="s">
        <v>8767</v>
      </c>
      <c r="J6167" t="s">
        <v>606</v>
      </c>
      <c r="K6167">
        <v>1173179</v>
      </c>
      <c r="L6167">
        <v>1372595407</v>
      </c>
    </row>
    <row r="6168" spans="1:12" x14ac:dyDescent="0.45">
      <c r="A6168" t="str">
        <f t="shared" si="96"/>
        <v>Dublin, California, United States</v>
      </c>
      <c r="B6168" t="s">
        <v>8767</v>
      </c>
      <c r="C6168" t="s">
        <v>8767</v>
      </c>
      <c r="D6168">
        <v>37.716099999999997</v>
      </c>
      <c r="E6168">
        <v>-121.8963</v>
      </c>
      <c r="F6168" t="s">
        <v>530</v>
      </c>
      <c r="G6168" t="s">
        <v>531</v>
      </c>
      <c r="H6168" t="s">
        <v>532</v>
      </c>
      <c r="I6168" t="s">
        <v>754</v>
      </c>
      <c r="K6168">
        <v>64826</v>
      </c>
      <c r="L6168">
        <v>1840018916</v>
      </c>
    </row>
    <row r="6169" spans="1:12" x14ac:dyDescent="0.45">
      <c r="A6169" t="str">
        <f t="shared" si="96"/>
        <v>Dublin, Ohio, United States</v>
      </c>
      <c r="B6169" t="s">
        <v>8767</v>
      </c>
      <c r="C6169" t="s">
        <v>8767</v>
      </c>
      <c r="D6169">
        <v>40.111199999999997</v>
      </c>
      <c r="E6169">
        <v>-83.145399999999995</v>
      </c>
      <c r="F6169" t="s">
        <v>530</v>
      </c>
      <c r="G6169" t="s">
        <v>531</v>
      </c>
      <c r="H6169" t="s">
        <v>532</v>
      </c>
      <c r="I6169" t="s">
        <v>799</v>
      </c>
      <c r="K6169">
        <v>49037</v>
      </c>
      <c r="L6169">
        <v>1840008389</v>
      </c>
    </row>
    <row r="6170" spans="1:12" x14ac:dyDescent="0.45">
      <c r="A6170" t="str">
        <f t="shared" si="96"/>
        <v>Dublin, Georgia, United States</v>
      </c>
      <c r="B6170" t="s">
        <v>8767</v>
      </c>
      <c r="C6170" t="s">
        <v>8767</v>
      </c>
      <c r="D6170">
        <v>32.535899999999998</v>
      </c>
      <c r="E6170">
        <v>-82.927999999999997</v>
      </c>
      <c r="F6170" t="s">
        <v>530</v>
      </c>
      <c r="G6170" t="s">
        <v>531</v>
      </c>
      <c r="H6170" t="s">
        <v>532</v>
      </c>
      <c r="I6170" t="s">
        <v>763</v>
      </c>
      <c r="K6170">
        <v>20583</v>
      </c>
      <c r="L6170">
        <v>1840013813</v>
      </c>
    </row>
    <row r="6171" spans="1:12" x14ac:dyDescent="0.45">
      <c r="A6171" t="str">
        <f t="shared" si="96"/>
        <v>Dubna, Moskovskaya Oblast’, Russia</v>
      </c>
      <c r="B6171" t="s">
        <v>8768</v>
      </c>
      <c r="C6171" t="s">
        <v>8768</v>
      </c>
      <c r="D6171">
        <v>56.75</v>
      </c>
      <c r="E6171">
        <v>37.15</v>
      </c>
      <c r="F6171" t="s">
        <v>504</v>
      </c>
      <c r="G6171" t="s">
        <v>505</v>
      </c>
      <c r="H6171" t="s">
        <v>506</v>
      </c>
      <c r="I6171" t="s">
        <v>3224</v>
      </c>
      <c r="K6171">
        <v>75144</v>
      </c>
      <c r="L6171">
        <v>1643266302</v>
      </c>
    </row>
    <row r="6172" spans="1:12" x14ac:dyDescent="0.45">
      <c r="A6172" t="str">
        <f t="shared" si="96"/>
        <v>Dubňany, Jihomoravský Kraj, Czechia</v>
      </c>
      <c r="B6172" t="s">
        <v>8769</v>
      </c>
      <c r="C6172" t="s">
        <v>8770</v>
      </c>
      <c r="D6172">
        <v>48.917000000000002</v>
      </c>
      <c r="E6172">
        <v>17.09</v>
      </c>
      <c r="F6172" t="s">
        <v>2480</v>
      </c>
      <c r="G6172" t="s">
        <v>2481</v>
      </c>
      <c r="H6172" t="s">
        <v>2482</v>
      </c>
      <c r="I6172" t="s">
        <v>4683</v>
      </c>
      <c r="K6172">
        <v>6352</v>
      </c>
      <c r="L6172">
        <v>1203206938</v>
      </c>
    </row>
    <row r="6173" spans="1:12" x14ac:dyDescent="0.45">
      <c r="A6173" t="str">
        <f t="shared" si="96"/>
        <v>Dubnica nad Váhom, Nitriansky, Slovakia</v>
      </c>
      <c r="B6173" t="s">
        <v>8771</v>
      </c>
      <c r="C6173" t="s">
        <v>8772</v>
      </c>
      <c r="D6173">
        <v>48.957500000000003</v>
      </c>
      <c r="E6173">
        <v>18.165800000000001</v>
      </c>
      <c r="F6173" t="s">
        <v>3518</v>
      </c>
      <c r="G6173" t="s">
        <v>3519</v>
      </c>
      <c r="H6173" t="s">
        <v>3520</v>
      </c>
      <c r="I6173" t="s">
        <v>3521</v>
      </c>
      <c r="K6173">
        <v>24068</v>
      </c>
      <c r="L6173">
        <v>1703468923</v>
      </c>
    </row>
    <row r="6174" spans="1:12" x14ac:dyDescent="0.45">
      <c r="A6174" t="str">
        <f t="shared" si="96"/>
        <v>Dubno, Rivnens’ka Oblast’, Ukraine</v>
      </c>
      <c r="B6174" t="s">
        <v>8773</v>
      </c>
      <c r="C6174" t="s">
        <v>8773</v>
      </c>
      <c r="D6174">
        <v>50.393099999999997</v>
      </c>
      <c r="E6174">
        <v>25.734999999999999</v>
      </c>
      <c r="F6174" t="s">
        <v>1461</v>
      </c>
      <c r="G6174" t="s">
        <v>1462</v>
      </c>
      <c r="H6174" t="s">
        <v>1463</v>
      </c>
      <c r="I6174" t="s">
        <v>8774</v>
      </c>
      <c r="J6174" t="s">
        <v>366</v>
      </c>
      <c r="K6174">
        <v>37545</v>
      </c>
      <c r="L6174">
        <v>1804759407</v>
      </c>
    </row>
    <row r="6175" spans="1:12" x14ac:dyDescent="0.45">
      <c r="A6175" t="str">
        <f t="shared" si="96"/>
        <v>DuBois, Pennsylvania, United States</v>
      </c>
      <c r="B6175" t="s">
        <v>8775</v>
      </c>
      <c r="C6175" t="s">
        <v>8775</v>
      </c>
      <c r="D6175">
        <v>41.122500000000002</v>
      </c>
      <c r="E6175">
        <v>-78.756399999999999</v>
      </c>
      <c r="F6175" t="s">
        <v>530</v>
      </c>
      <c r="G6175" t="s">
        <v>531</v>
      </c>
      <c r="H6175" t="s">
        <v>532</v>
      </c>
      <c r="I6175" t="s">
        <v>620</v>
      </c>
      <c r="K6175">
        <v>11241</v>
      </c>
      <c r="L6175">
        <v>1840035398</v>
      </c>
    </row>
    <row r="6176" spans="1:12" x14ac:dyDescent="0.45">
      <c r="A6176" t="str">
        <f t="shared" si="96"/>
        <v>Dubovka, Volgogradskaya Oblast’, Russia</v>
      </c>
      <c r="B6176" t="s">
        <v>8776</v>
      </c>
      <c r="C6176" t="s">
        <v>8776</v>
      </c>
      <c r="D6176">
        <v>49.05</v>
      </c>
      <c r="E6176">
        <v>44.833300000000001</v>
      </c>
      <c r="F6176" t="s">
        <v>504</v>
      </c>
      <c r="G6176" t="s">
        <v>505</v>
      </c>
      <c r="H6176" t="s">
        <v>506</v>
      </c>
      <c r="I6176" t="s">
        <v>8777</v>
      </c>
      <c r="K6176">
        <v>13988</v>
      </c>
      <c r="L6176">
        <v>1643833054</v>
      </c>
    </row>
    <row r="6177" spans="1:12" x14ac:dyDescent="0.45">
      <c r="A6177" t="str">
        <f t="shared" si="96"/>
        <v>Dubrovnik, Dubrovačko-Neretvanska Županija, Croatia</v>
      </c>
      <c r="B6177" t="s">
        <v>8778</v>
      </c>
      <c r="C6177" t="s">
        <v>8778</v>
      </c>
      <c r="D6177">
        <v>42.640300000000003</v>
      </c>
      <c r="E6177">
        <v>18.1083</v>
      </c>
      <c r="F6177" t="s">
        <v>4026</v>
      </c>
      <c r="G6177" t="s">
        <v>4027</v>
      </c>
      <c r="H6177" t="s">
        <v>4028</v>
      </c>
      <c r="I6177" t="s">
        <v>8779</v>
      </c>
      <c r="J6177" t="s">
        <v>378</v>
      </c>
      <c r="K6177">
        <v>42615</v>
      </c>
      <c r="L6177">
        <v>1191004286</v>
      </c>
    </row>
    <row r="6178" spans="1:12" x14ac:dyDescent="0.45">
      <c r="A6178" t="str">
        <f t="shared" si="96"/>
        <v>Dubrovytsya, Rivnens’ka Oblast’, Ukraine</v>
      </c>
      <c r="B6178" t="s">
        <v>8780</v>
      </c>
      <c r="C6178" t="s">
        <v>8780</v>
      </c>
      <c r="D6178">
        <v>51.566699999999997</v>
      </c>
      <c r="E6178">
        <v>26.566700000000001</v>
      </c>
      <c r="F6178" t="s">
        <v>1461</v>
      </c>
      <c r="G6178" t="s">
        <v>1462</v>
      </c>
      <c r="H6178" t="s">
        <v>1463</v>
      </c>
      <c r="I6178" t="s">
        <v>8774</v>
      </c>
      <c r="J6178" t="s">
        <v>366</v>
      </c>
      <c r="K6178">
        <v>9424</v>
      </c>
      <c r="L6178">
        <v>1804570134</v>
      </c>
    </row>
    <row r="6179" spans="1:12" x14ac:dyDescent="0.45">
      <c r="A6179" t="str">
        <f t="shared" si="96"/>
        <v>Dubrowna, Vitsyebskaya Voblasts’, Belarus</v>
      </c>
      <c r="B6179" t="s">
        <v>8781</v>
      </c>
      <c r="C6179" t="s">
        <v>8781</v>
      </c>
      <c r="D6179">
        <v>54.566699999999997</v>
      </c>
      <c r="E6179">
        <v>30.683299999999999</v>
      </c>
      <c r="F6179" t="s">
        <v>2588</v>
      </c>
      <c r="G6179" t="s">
        <v>2589</v>
      </c>
      <c r="H6179" t="s">
        <v>2590</v>
      </c>
      <c r="I6179" t="s">
        <v>3569</v>
      </c>
      <c r="J6179" t="s">
        <v>366</v>
      </c>
      <c r="K6179">
        <v>7100</v>
      </c>
      <c r="L6179">
        <v>1112348244</v>
      </c>
    </row>
    <row r="6180" spans="1:12" x14ac:dyDescent="0.45">
      <c r="A6180" t="str">
        <f t="shared" si="96"/>
        <v>Dubuque, Iowa, United States</v>
      </c>
      <c r="B6180" t="s">
        <v>8782</v>
      </c>
      <c r="C6180" t="s">
        <v>8782</v>
      </c>
      <c r="D6180">
        <v>42.500799999999998</v>
      </c>
      <c r="E6180">
        <v>-90.706699999999998</v>
      </c>
      <c r="F6180" t="s">
        <v>530</v>
      </c>
      <c r="G6180" t="s">
        <v>531</v>
      </c>
      <c r="H6180" t="s">
        <v>532</v>
      </c>
      <c r="I6180" t="s">
        <v>1552</v>
      </c>
      <c r="K6180">
        <v>68109</v>
      </c>
      <c r="L6180">
        <v>1840000438</v>
      </c>
    </row>
    <row r="6181" spans="1:12" x14ac:dyDescent="0.45">
      <c r="A6181" t="str">
        <f t="shared" si="96"/>
        <v>Duchcov, Ústecký Kraj, Czechia</v>
      </c>
      <c r="B6181" t="s">
        <v>8783</v>
      </c>
      <c r="C6181" t="s">
        <v>8783</v>
      </c>
      <c r="D6181">
        <v>50.603900000000003</v>
      </c>
      <c r="E6181">
        <v>13.7463</v>
      </c>
      <c r="F6181" t="s">
        <v>2480</v>
      </c>
      <c r="G6181" t="s">
        <v>2481</v>
      </c>
      <c r="H6181" t="s">
        <v>2482</v>
      </c>
      <c r="I6181" t="s">
        <v>4483</v>
      </c>
      <c r="K6181">
        <v>8564</v>
      </c>
      <c r="L6181">
        <v>1203260902</v>
      </c>
    </row>
    <row r="6182" spans="1:12" x14ac:dyDescent="0.45">
      <c r="A6182" t="str">
        <f t="shared" si="96"/>
        <v>Duderstadt, Lower Saxony, Germany</v>
      </c>
      <c r="B6182" t="s">
        <v>8784</v>
      </c>
      <c r="C6182" t="s">
        <v>8784</v>
      </c>
      <c r="D6182">
        <v>51.512500000000003</v>
      </c>
      <c r="E6182">
        <v>10.2597</v>
      </c>
      <c r="F6182" t="s">
        <v>441</v>
      </c>
      <c r="G6182" t="s">
        <v>442</v>
      </c>
      <c r="H6182" t="s">
        <v>443</v>
      </c>
      <c r="I6182" t="s">
        <v>735</v>
      </c>
      <c r="K6182">
        <v>20466</v>
      </c>
      <c r="L6182">
        <v>1276392919</v>
      </c>
    </row>
    <row r="6183" spans="1:12" x14ac:dyDescent="0.45">
      <c r="A6183" t="str">
        <f t="shared" si="96"/>
        <v>Dudinka, Krasnoyarskiy Kray, Russia</v>
      </c>
      <c r="B6183" t="s">
        <v>8785</v>
      </c>
      <c r="C6183" t="s">
        <v>8785</v>
      </c>
      <c r="D6183">
        <v>69.400000000000006</v>
      </c>
      <c r="E6183">
        <v>86.183300000000003</v>
      </c>
      <c r="F6183" t="s">
        <v>504</v>
      </c>
      <c r="G6183" t="s">
        <v>505</v>
      </c>
      <c r="H6183" t="s">
        <v>506</v>
      </c>
      <c r="I6183" t="s">
        <v>737</v>
      </c>
      <c r="K6183">
        <v>21015</v>
      </c>
      <c r="L6183">
        <v>1643923236</v>
      </c>
    </row>
    <row r="6184" spans="1:12" x14ac:dyDescent="0.45">
      <c r="A6184" t="str">
        <f t="shared" si="96"/>
        <v>Dudley, Dudley, United Kingdom</v>
      </c>
      <c r="B6184" t="s">
        <v>1804</v>
      </c>
      <c r="C6184" t="s">
        <v>1804</v>
      </c>
      <c r="D6184">
        <v>52.508000000000003</v>
      </c>
      <c r="E6184">
        <v>-2.089</v>
      </c>
      <c r="F6184" t="s">
        <v>536</v>
      </c>
      <c r="G6184" t="s">
        <v>537</v>
      </c>
      <c r="H6184" t="s">
        <v>538</v>
      </c>
      <c r="I6184" t="s">
        <v>1804</v>
      </c>
      <c r="K6184">
        <v>79379</v>
      </c>
      <c r="L6184">
        <v>1826052828</v>
      </c>
    </row>
    <row r="6185" spans="1:12" x14ac:dyDescent="0.45">
      <c r="A6185" t="str">
        <f t="shared" si="96"/>
        <v>Dudley, Massachusetts, United States</v>
      </c>
      <c r="B6185" t="s">
        <v>1804</v>
      </c>
      <c r="C6185" t="s">
        <v>1804</v>
      </c>
      <c r="D6185">
        <v>42.055</v>
      </c>
      <c r="E6185">
        <v>-71.935199999999995</v>
      </c>
      <c r="F6185" t="s">
        <v>530</v>
      </c>
      <c r="G6185" t="s">
        <v>531</v>
      </c>
      <c r="H6185" t="s">
        <v>532</v>
      </c>
      <c r="I6185" t="s">
        <v>621</v>
      </c>
      <c r="K6185">
        <v>11682</v>
      </c>
      <c r="L6185">
        <v>1840053586</v>
      </c>
    </row>
    <row r="6186" spans="1:12" x14ac:dyDescent="0.45">
      <c r="A6186" t="str">
        <f t="shared" si="96"/>
        <v>Duffield, Derbyshire, United Kingdom</v>
      </c>
      <c r="B6186" t="s">
        <v>8786</v>
      </c>
      <c r="C6186" t="s">
        <v>8786</v>
      </c>
      <c r="D6186">
        <v>52.988999999999997</v>
      </c>
      <c r="E6186">
        <v>-1.4890000000000001</v>
      </c>
      <c r="F6186" t="s">
        <v>536</v>
      </c>
      <c r="G6186" t="s">
        <v>537</v>
      </c>
      <c r="H6186" t="s">
        <v>538</v>
      </c>
      <c r="I6186" t="s">
        <v>1542</v>
      </c>
      <c r="K6186">
        <v>5046</v>
      </c>
      <c r="L6186">
        <v>1826782897</v>
      </c>
    </row>
    <row r="6187" spans="1:12" x14ac:dyDescent="0.45">
      <c r="A6187" t="str">
        <f t="shared" si="96"/>
        <v>Duisburg, North Rhine-Westphalia, Germany</v>
      </c>
      <c r="B6187" t="s">
        <v>8787</v>
      </c>
      <c r="C6187" t="s">
        <v>8787</v>
      </c>
      <c r="D6187">
        <v>51.432200000000002</v>
      </c>
      <c r="E6187">
        <v>6.7610999999999999</v>
      </c>
      <c r="F6187" t="s">
        <v>441</v>
      </c>
      <c r="G6187" t="s">
        <v>442</v>
      </c>
      <c r="H6187" t="s">
        <v>443</v>
      </c>
      <c r="I6187" t="s">
        <v>444</v>
      </c>
      <c r="J6187" t="s">
        <v>366</v>
      </c>
      <c r="K6187">
        <v>498590</v>
      </c>
      <c r="L6187">
        <v>1276977172</v>
      </c>
    </row>
    <row r="6188" spans="1:12" x14ac:dyDescent="0.45">
      <c r="A6188" t="str">
        <f t="shared" si="96"/>
        <v>Duitama, Boyacá, Colombia</v>
      </c>
      <c r="B6188" t="s">
        <v>8788</v>
      </c>
      <c r="C6188" t="s">
        <v>8788</v>
      </c>
      <c r="D6188">
        <v>5.8304999999999998</v>
      </c>
      <c r="E6188">
        <v>-73.02</v>
      </c>
      <c r="F6188" t="s">
        <v>2294</v>
      </c>
      <c r="G6188" t="s">
        <v>2295</v>
      </c>
      <c r="H6188" t="s">
        <v>2296</v>
      </c>
      <c r="I6188" t="s">
        <v>6943</v>
      </c>
      <c r="J6188" t="s">
        <v>366</v>
      </c>
      <c r="K6188">
        <v>101156</v>
      </c>
      <c r="L6188">
        <v>1170695532</v>
      </c>
    </row>
    <row r="6189" spans="1:12" x14ac:dyDescent="0.45">
      <c r="A6189" t="str">
        <f t="shared" si="96"/>
        <v>Dukinfield, Tameside, United Kingdom</v>
      </c>
      <c r="B6189" t="s">
        <v>8789</v>
      </c>
      <c r="C6189" t="s">
        <v>8789</v>
      </c>
      <c r="D6189">
        <v>53.4739</v>
      </c>
      <c r="E6189">
        <v>-2.0828000000000002</v>
      </c>
      <c r="F6189" t="s">
        <v>536</v>
      </c>
      <c r="G6189" t="s">
        <v>537</v>
      </c>
      <c r="H6189" t="s">
        <v>538</v>
      </c>
      <c r="I6189" t="s">
        <v>2579</v>
      </c>
      <c r="K6189">
        <v>19306</v>
      </c>
      <c r="L6189">
        <v>1826493553</v>
      </c>
    </row>
    <row r="6190" spans="1:12" x14ac:dyDescent="0.45">
      <c r="A6190" t="str">
        <f t="shared" si="96"/>
        <v>Dulles Town Center, Virginia, United States</v>
      </c>
      <c r="B6190" t="s">
        <v>8790</v>
      </c>
      <c r="C6190" t="s">
        <v>8790</v>
      </c>
      <c r="D6190">
        <v>39.026499999999999</v>
      </c>
      <c r="E6190">
        <v>-77.419600000000003</v>
      </c>
      <c r="F6190" t="s">
        <v>530</v>
      </c>
      <c r="G6190" t="s">
        <v>531</v>
      </c>
      <c r="H6190" t="s">
        <v>532</v>
      </c>
      <c r="I6190" t="s">
        <v>618</v>
      </c>
      <c r="K6190">
        <v>5023</v>
      </c>
      <c r="L6190">
        <v>1840024501</v>
      </c>
    </row>
    <row r="6191" spans="1:12" x14ac:dyDescent="0.45">
      <c r="A6191" t="str">
        <f t="shared" si="96"/>
        <v>Dülmen, North Rhine-Westphalia, Germany</v>
      </c>
      <c r="B6191" t="s">
        <v>8791</v>
      </c>
      <c r="C6191" t="s">
        <v>8792</v>
      </c>
      <c r="D6191">
        <v>51.830800000000004</v>
      </c>
      <c r="E6191">
        <v>7.2782999999999998</v>
      </c>
      <c r="F6191" t="s">
        <v>441</v>
      </c>
      <c r="G6191" t="s">
        <v>442</v>
      </c>
      <c r="H6191" t="s">
        <v>443</v>
      </c>
      <c r="I6191" t="s">
        <v>444</v>
      </c>
      <c r="K6191">
        <v>46590</v>
      </c>
      <c r="L6191">
        <v>1276703649</v>
      </c>
    </row>
    <row r="6192" spans="1:12" x14ac:dyDescent="0.45">
      <c r="A6192" t="str">
        <f t="shared" si="96"/>
        <v>Dulovo, Silistra, Bulgaria</v>
      </c>
      <c r="B6192" t="s">
        <v>8793</v>
      </c>
      <c r="C6192" t="s">
        <v>8793</v>
      </c>
      <c r="D6192">
        <v>43.822499999999998</v>
      </c>
      <c r="E6192">
        <v>27.140599999999999</v>
      </c>
      <c r="F6192" t="s">
        <v>1175</v>
      </c>
      <c r="G6192" t="s">
        <v>1176</v>
      </c>
      <c r="H6192" t="s">
        <v>1177</v>
      </c>
      <c r="I6192" t="s">
        <v>8794</v>
      </c>
      <c r="K6192">
        <v>8493</v>
      </c>
      <c r="L6192">
        <v>1100313030</v>
      </c>
    </row>
    <row r="6193" spans="1:12" x14ac:dyDescent="0.45">
      <c r="A6193" t="str">
        <f t="shared" si="96"/>
        <v>Duluth, Minnesota, United States</v>
      </c>
      <c r="B6193" t="s">
        <v>8795</v>
      </c>
      <c r="C6193" t="s">
        <v>8795</v>
      </c>
      <c r="D6193">
        <v>46.775599999999997</v>
      </c>
      <c r="E6193">
        <v>-92.139200000000002</v>
      </c>
      <c r="F6193" t="s">
        <v>530</v>
      </c>
      <c r="G6193" t="s">
        <v>531</v>
      </c>
      <c r="H6193" t="s">
        <v>532</v>
      </c>
      <c r="I6193" t="s">
        <v>1433</v>
      </c>
      <c r="K6193">
        <v>119476</v>
      </c>
      <c r="L6193">
        <v>1840007685</v>
      </c>
    </row>
    <row r="6194" spans="1:12" x14ac:dyDescent="0.45">
      <c r="A6194" t="str">
        <f t="shared" si="96"/>
        <v>Duluth, Georgia, United States</v>
      </c>
      <c r="B6194" t="s">
        <v>8795</v>
      </c>
      <c r="C6194" t="s">
        <v>8795</v>
      </c>
      <c r="D6194">
        <v>34.005299999999998</v>
      </c>
      <c r="E6194">
        <v>-84.149199999999993</v>
      </c>
      <c r="F6194" t="s">
        <v>530</v>
      </c>
      <c r="G6194" t="s">
        <v>531</v>
      </c>
      <c r="H6194" t="s">
        <v>532</v>
      </c>
      <c r="I6194" t="s">
        <v>763</v>
      </c>
      <c r="K6194">
        <v>29609</v>
      </c>
      <c r="L6194">
        <v>1840013675</v>
      </c>
    </row>
    <row r="6195" spans="1:12" x14ac:dyDescent="0.45">
      <c r="A6195" t="str">
        <f t="shared" si="96"/>
        <v>Dūmā, Rīf Dimashq, Syria</v>
      </c>
      <c r="B6195" t="s">
        <v>8796</v>
      </c>
      <c r="C6195" t="s">
        <v>8797</v>
      </c>
      <c r="D6195">
        <v>33.572200000000002</v>
      </c>
      <c r="E6195">
        <v>36.401899999999998</v>
      </c>
      <c r="F6195" t="s">
        <v>362</v>
      </c>
      <c r="G6195" t="s">
        <v>363</v>
      </c>
      <c r="H6195" t="s">
        <v>364</v>
      </c>
      <c r="I6195" t="s">
        <v>1253</v>
      </c>
      <c r="J6195" t="s">
        <v>366</v>
      </c>
      <c r="K6195">
        <v>123494</v>
      </c>
      <c r="L6195">
        <v>1760821818</v>
      </c>
    </row>
    <row r="6196" spans="1:12" x14ac:dyDescent="0.45">
      <c r="A6196" t="str">
        <f t="shared" si="96"/>
        <v>Dumaguete City, Negros Oriental, Philippines</v>
      </c>
      <c r="B6196" t="s">
        <v>8798</v>
      </c>
      <c r="C6196" t="s">
        <v>8798</v>
      </c>
      <c r="D6196">
        <v>9.3102999999999998</v>
      </c>
      <c r="E6196">
        <v>123.3081</v>
      </c>
      <c r="F6196" t="s">
        <v>1373</v>
      </c>
      <c r="G6196" t="s">
        <v>1374</v>
      </c>
      <c r="H6196" t="s">
        <v>1375</v>
      </c>
      <c r="I6196" t="s">
        <v>3173</v>
      </c>
      <c r="J6196" t="s">
        <v>378</v>
      </c>
      <c r="K6196">
        <v>131377</v>
      </c>
      <c r="L6196">
        <v>1608682936</v>
      </c>
    </row>
    <row r="6197" spans="1:12" x14ac:dyDescent="0.45">
      <c r="A6197" t="str">
        <f t="shared" si="96"/>
        <v>Dumai, Riau, Indonesia</v>
      </c>
      <c r="B6197" t="s">
        <v>8799</v>
      </c>
      <c r="C6197" t="s">
        <v>8799</v>
      </c>
      <c r="D6197">
        <v>1.6667000000000001</v>
      </c>
      <c r="E6197">
        <v>101.45</v>
      </c>
      <c r="F6197" t="s">
        <v>1763</v>
      </c>
      <c r="G6197" t="s">
        <v>1764</v>
      </c>
      <c r="H6197" t="s">
        <v>1765</v>
      </c>
      <c r="I6197" t="s">
        <v>8800</v>
      </c>
      <c r="K6197">
        <v>264084</v>
      </c>
      <c r="L6197">
        <v>1360153292</v>
      </c>
    </row>
    <row r="6198" spans="1:12" x14ac:dyDescent="0.45">
      <c r="A6198" t="str">
        <f t="shared" si="96"/>
        <v>Dumas, Texas, United States</v>
      </c>
      <c r="B6198" t="s">
        <v>8801</v>
      </c>
      <c r="C6198" t="s">
        <v>8801</v>
      </c>
      <c r="D6198">
        <v>35.8613</v>
      </c>
      <c r="E6198">
        <v>-101.96420000000001</v>
      </c>
      <c r="F6198" t="s">
        <v>530</v>
      </c>
      <c r="G6198" t="s">
        <v>531</v>
      </c>
      <c r="H6198" t="s">
        <v>532</v>
      </c>
      <c r="I6198" t="s">
        <v>610</v>
      </c>
      <c r="K6198">
        <v>13963</v>
      </c>
      <c r="L6198">
        <v>1840019086</v>
      </c>
    </row>
    <row r="6199" spans="1:12" x14ac:dyDescent="0.45">
      <c r="A6199" t="str">
        <f t="shared" si="96"/>
        <v>Dumbarton, West Dunbartonshire, United Kingdom</v>
      </c>
      <c r="B6199" t="s">
        <v>8802</v>
      </c>
      <c r="C6199" t="s">
        <v>8802</v>
      </c>
      <c r="D6199">
        <v>55.95</v>
      </c>
      <c r="E6199">
        <v>-4.5667</v>
      </c>
      <c r="F6199" t="s">
        <v>536</v>
      </c>
      <c r="G6199" t="s">
        <v>537</v>
      </c>
      <c r="H6199" t="s">
        <v>538</v>
      </c>
      <c r="I6199" t="s">
        <v>1527</v>
      </c>
      <c r="K6199">
        <v>20527</v>
      </c>
      <c r="L6199">
        <v>1826077098</v>
      </c>
    </row>
    <row r="6200" spans="1:12" x14ac:dyDescent="0.45">
      <c r="A6200" t="str">
        <f t="shared" si="96"/>
        <v>Dumbarton, Virginia, United States</v>
      </c>
      <c r="B6200" t="s">
        <v>8802</v>
      </c>
      <c r="C6200" t="s">
        <v>8802</v>
      </c>
      <c r="D6200">
        <v>37.613</v>
      </c>
      <c r="E6200">
        <v>-77.506500000000003</v>
      </c>
      <c r="F6200" t="s">
        <v>530</v>
      </c>
      <c r="G6200" t="s">
        <v>531</v>
      </c>
      <c r="H6200" t="s">
        <v>532</v>
      </c>
      <c r="I6200" t="s">
        <v>618</v>
      </c>
      <c r="K6200">
        <v>9036</v>
      </c>
      <c r="L6200">
        <v>1840006387</v>
      </c>
    </row>
    <row r="6201" spans="1:12" x14ac:dyDescent="0.45">
      <c r="A6201" t="str">
        <f t="shared" si="96"/>
        <v>Dumbrăveni, Sibiu, Romania</v>
      </c>
      <c r="B6201" t="s">
        <v>8803</v>
      </c>
      <c r="C6201" t="s">
        <v>8804</v>
      </c>
      <c r="D6201">
        <v>46.227499999999999</v>
      </c>
      <c r="E6201">
        <v>24.575800000000001</v>
      </c>
      <c r="F6201" t="s">
        <v>665</v>
      </c>
      <c r="G6201" t="s">
        <v>666</v>
      </c>
      <c r="H6201" t="s">
        <v>667</v>
      </c>
      <c r="I6201" t="s">
        <v>935</v>
      </c>
      <c r="K6201">
        <v>7388</v>
      </c>
      <c r="L6201">
        <v>1642970323</v>
      </c>
    </row>
    <row r="6202" spans="1:12" x14ac:dyDescent="0.45">
      <c r="A6202" t="str">
        <f t="shared" si="96"/>
        <v>Dumfries, Dumfries and Galloway, United Kingdom</v>
      </c>
      <c r="B6202" t="s">
        <v>8805</v>
      </c>
      <c r="C6202" t="s">
        <v>8805</v>
      </c>
      <c r="D6202">
        <v>55.07</v>
      </c>
      <c r="E6202">
        <v>-3.6030000000000002</v>
      </c>
      <c r="F6202" t="s">
        <v>536</v>
      </c>
      <c r="G6202" t="s">
        <v>537</v>
      </c>
      <c r="H6202" t="s">
        <v>538</v>
      </c>
      <c r="I6202" t="s">
        <v>2072</v>
      </c>
      <c r="K6202">
        <v>33320</v>
      </c>
      <c r="L6202">
        <v>1826801547</v>
      </c>
    </row>
    <row r="6203" spans="1:12" x14ac:dyDescent="0.45">
      <c r="A6203" t="str">
        <f t="shared" si="96"/>
        <v>Dumfries, Virginia, United States</v>
      </c>
      <c r="B6203" t="s">
        <v>8805</v>
      </c>
      <c r="C6203" t="s">
        <v>8805</v>
      </c>
      <c r="D6203">
        <v>38.567</v>
      </c>
      <c r="E6203">
        <v>-77.323300000000003</v>
      </c>
      <c r="F6203" t="s">
        <v>530</v>
      </c>
      <c r="G6203" t="s">
        <v>531</v>
      </c>
      <c r="H6203" t="s">
        <v>532</v>
      </c>
      <c r="I6203" t="s">
        <v>618</v>
      </c>
      <c r="K6203">
        <v>5922</v>
      </c>
      <c r="L6203">
        <v>1840006102</v>
      </c>
    </row>
    <row r="6204" spans="1:12" x14ac:dyDescent="0.45">
      <c r="A6204" t="str">
        <f t="shared" si="96"/>
        <v>Dumont, New Jersey, United States</v>
      </c>
      <c r="B6204" t="s">
        <v>8806</v>
      </c>
      <c r="C6204" t="s">
        <v>8806</v>
      </c>
      <c r="D6204">
        <v>40.9452</v>
      </c>
      <c r="E6204">
        <v>-73.9923</v>
      </c>
      <c r="F6204" t="s">
        <v>530</v>
      </c>
      <c r="G6204" t="s">
        <v>531</v>
      </c>
      <c r="H6204" t="s">
        <v>532</v>
      </c>
      <c r="I6204" t="s">
        <v>587</v>
      </c>
      <c r="K6204">
        <v>17516</v>
      </c>
      <c r="L6204">
        <v>1840003541</v>
      </c>
    </row>
    <row r="6205" spans="1:12" x14ac:dyDescent="0.45">
      <c r="A6205" t="str">
        <f t="shared" si="96"/>
        <v>Dumont, São Paulo, Brazil</v>
      </c>
      <c r="B6205" t="s">
        <v>8806</v>
      </c>
      <c r="C6205" t="s">
        <v>8806</v>
      </c>
      <c r="D6205">
        <v>-21.2364</v>
      </c>
      <c r="E6205">
        <v>-47.973300000000002</v>
      </c>
      <c r="F6205" t="s">
        <v>491</v>
      </c>
      <c r="G6205" t="s">
        <v>492</v>
      </c>
      <c r="H6205" t="s">
        <v>493</v>
      </c>
      <c r="I6205" t="s">
        <v>801</v>
      </c>
      <c r="K6205">
        <v>9178</v>
      </c>
      <c r="L6205">
        <v>1076221690</v>
      </c>
    </row>
    <row r="6206" spans="1:12" x14ac:dyDescent="0.45">
      <c r="A6206" t="str">
        <f t="shared" si="96"/>
        <v>Dún Dealgan, Louth, Ireland</v>
      </c>
      <c r="B6206" t="s">
        <v>8807</v>
      </c>
      <c r="C6206" t="s">
        <v>8808</v>
      </c>
      <c r="D6206">
        <v>54.009</v>
      </c>
      <c r="E6206">
        <v>-6.4048999999999996</v>
      </c>
      <c r="F6206" t="s">
        <v>1906</v>
      </c>
      <c r="G6206" t="s">
        <v>1907</v>
      </c>
      <c r="H6206" t="s">
        <v>1908</v>
      </c>
      <c r="I6206" t="s">
        <v>8733</v>
      </c>
      <c r="J6206" t="s">
        <v>378</v>
      </c>
      <c r="K6206">
        <v>39004</v>
      </c>
      <c r="L6206">
        <v>1372735852</v>
      </c>
    </row>
    <row r="6207" spans="1:12" x14ac:dyDescent="0.45">
      <c r="A6207" t="str">
        <f t="shared" si="96"/>
        <v>Dunaföldvár, Tolna, Hungary</v>
      </c>
      <c r="B6207" t="s">
        <v>8809</v>
      </c>
      <c r="C6207" t="s">
        <v>8810</v>
      </c>
      <c r="D6207">
        <v>46.8</v>
      </c>
      <c r="E6207">
        <v>18.916699999999999</v>
      </c>
      <c r="F6207" t="s">
        <v>641</v>
      </c>
      <c r="G6207" t="s">
        <v>642</v>
      </c>
      <c r="H6207" t="s">
        <v>643</v>
      </c>
      <c r="I6207" t="s">
        <v>3749</v>
      </c>
      <c r="K6207">
        <v>8593</v>
      </c>
      <c r="L6207">
        <v>1348165944</v>
      </c>
    </row>
    <row r="6208" spans="1:12" x14ac:dyDescent="0.45">
      <c r="A6208" t="str">
        <f t="shared" si="96"/>
        <v>Dunaharaszti, Pest, Hungary</v>
      </c>
      <c r="B6208" t="s">
        <v>8811</v>
      </c>
      <c r="C6208" t="s">
        <v>8811</v>
      </c>
      <c r="D6208">
        <v>47.3553</v>
      </c>
      <c r="E6208">
        <v>19.084399999999999</v>
      </c>
      <c r="F6208" t="s">
        <v>641</v>
      </c>
      <c r="G6208" t="s">
        <v>642</v>
      </c>
      <c r="H6208" t="s">
        <v>643</v>
      </c>
      <c r="I6208" t="s">
        <v>644</v>
      </c>
      <c r="K6208">
        <v>21901</v>
      </c>
      <c r="L6208">
        <v>1348702931</v>
      </c>
    </row>
    <row r="6209" spans="1:12" x14ac:dyDescent="0.45">
      <c r="A6209" t="str">
        <f t="shared" si="96"/>
        <v>Dunajská Streda, Trnavský, Slovakia</v>
      </c>
      <c r="B6209" t="s">
        <v>8812</v>
      </c>
      <c r="C6209" t="s">
        <v>8813</v>
      </c>
      <c r="D6209">
        <v>47.996099999999998</v>
      </c>
      <c r="E6209">
        <v>17.614699999999999</v>
      </c>
      <c r="F6209" t="s">
        <v>3518</v>
      </c>
      <c r="G6209" t="s">
        <v>3519</v>
      </c>
      <c r="H6209" t="s">
        <v>3520</v>
      </c>
      <c r="I6209" t="s">
        <v>8814</v>
      </c>
      <c r="J6209" t="s">
        <v>366</v>
      </c>
      <c r="K6209">
        <v>22643</v>
      </c>
      <c r="L6209">
        <v>1703872671</v>
      </c>
    </row>
    <row r="6210" spans="1:12" x14ac:dyDescent="0.45">
      <c r="A6210" t="str">
        <f t="shared" si="96"/>
        <v>Dunakeszi, Pest, Hungary</v>
      </c>
      <c r="B6210" t="s">
        <v>8815</v>
      </c>
      <c r="C6210" t="s">
        <v>8815</v>
      </c>
      <c r="D6210">
        <v>47.6297</v>
      </c>
      <c r="E6210">
        <v>19.138100000000001</v>
      </c>
      <c r="F6210" t="s">
        <v>641</v>
      </c>
      <c r="G6210" t="s">
        <v>642</v>
      </c>
      <c r="H6210" t="s">
        <v>643</v>
      </c>
      <c r="I6210" t="s">
        <v>644</v>
      </c>
      <c r="J6210" t="s">
        <v>366</v>
      </c>
      <c r="K6210">
        <v>43490</v>
      </c>
      <c r="L6210">
        <v>1348178190</v>
      </c>
    </row>
    <row r="6211" spans="1:12" x14ac:dyDescent="0.45">
      <c r="A6211" t="str">
        <f t="shared" ref="A6211:A6274" si="97">CONCATENATE(B6211,", ",I6211,", ",F6211)</f>
        <v>Dunaújváros, Dunaújváros, Hungary</v>
      </c>
      <c r="B6211" t="s">
        <v>8816</v>
      </c>
      <c r="C6211" t="s">
        <v>8817</v>
      </c>
      <c r="D6211">
        <v>46.9833</v>
      </c>
      <c r="E6211">
        <v>18.916699999999999</v>
      </c>
      <c r="F6211" t="s">
        <v>641</v>
      </c>
      <c r="G6211" t="s">
        <v>642</v>
      </c>
      <c r="H6211" t="s">
        <v>643</v>
      </c>
      <c r="I6211" t="s">
        <v>8816</v>
      </c>
      <c r="J6211" t="s">
        <v>378</v>
      </c>
      <c r="K6211">
        <v>44200</v>
      </c>
      <c r="L6211">
        <v>1348928583</v>
      </c>
    </row>
    <row r="6212" spans="1:12" x14ac:dyDescent="0.45">
      <c r="A6212" t="str">
        <f t="shared" si="97"/>
        <v>Dunavarsány, Pest, Hungary</v>
      </c>
      <c r="B6212" t="s">
        <v>8818</v>
      </c>
      <c r="C6212" t="s">
        <v>8819</v>
      </c>
      <c r="D6212">
        <v>47.282800000000002</v>
      </c>
      <c r="E6212">
        <v>19.066099999999999</v>
      </c>
      <c r="F6212" t="s">
        <v>641</v>
      </c>
      <c r="G6212" t="s">
        <v>642</v>
      </c>
      <c r="H6212" t="s">
        <v>643</v>
      </c>
      <c r="I6212" t="s">
        <v>644</v>
      </c>
      <c r="K6212">
        <v>8141</v>
      </c>
      <c r="L6212">
        <v>1348821728</v>
      </c>
    </row>
    <row r="6213" spans="1:12" x14ac:dyDescent="0.45">
      <c r="A6213" t="str">
        <f t="shared" si="97"/>
        <v>Dunbar, East Lothian, United Kingdom</v>
      </c>
      <c r="B6213" t="s">
        <v>8820</v>
      </c>
      <c r="C6213" t="s">
        <v>8820</v>
      </c>
      <c r="D6213">
        <v>56.002699999999997</v>
      </c>
      <c r="E6213">
        <v>-2.5169000000000001</v>
      </c>
      <c r="F6213" t="s">
        <v>536</v>
      </c>
      <c r="G6213" t="s">
        <v>537</v>
      </c>
      <c r="H6213" t="s">
        <v>538</v>
      </c>
      <c r="I6213" t="s">
        <v>8821</v>
      </c>
      <c r="K6213">
        <v>8486</v>
      </c>
      <c r="L6213">
        <v>1826158363</v>
      </c>
    </row>
    <row r="6214" spans="1:12" x14ac:dyDescent="0.45">
      <c r="A6214" t="str">
        <f t="shared" si="97"/>
        <v>Dunbar, West Virginia, United States</v>
      </c>
      <c r="B6214" t="s">
        <v>8820</v>
      </c>
      <c r="C6214" t="s">
        <v>8820</v>
      </c>
      <c r="D6214">
        <v>38.3688</v>
      </c>
      <c r="E6214">
        <v>-81.734499999999997</v>
      </c>
      <c r="F6214" t="s">
        <v>530</v>
      </c>
      <c r="G6214" t="s">
        <v>531</v>
      </c>
      <c r="H6214" t="s">
        <v>532</v>
      </c>
      <c r="I6214" t="s">
        <v>3915</v>
      </c>
      <c r="K6214">
        <v>7093</v>
      </c>
      <c r="L6214">
        <v>1840006197</v>
      </c>
    </row>
    <row r="6215" spans="1:12" x14ac:dyDescent="0.45">
      <c r="A6215" t="str">
        <f t="shared" si="97"/>
        <v>Dunbar, Pennsylvania, United States</v>
      </c>
      <c r="B6215" t="s">
        <v>8820</v>
      </c>
      <c r="C6215" t="s">
        <v>8820</v>
      </c>
      <c r="D6215">
        <v>39.963700000000003</v>
      </c>
      <c r="E6215">
        <v>-79.602699999999999</v>
      </c>
      <c r="F6215" t="s">
        <v>530</v>
      </c>
      <c r="G6215" t="s">
        <v>531</v>
      </c>
      <c r="H6215" t="s">
        <v>532</v>
      </c>
      <c r="I6215" t="s">
        <v>620</v>
      </c>
      <c r="K6215">
        <v>6893</v>
      </c>
      <c r="L6215">
        <v>1840001503</v>
      </c>
    </row>
    <row r="6216" spans="1:12" x14ac:dyDescent="0.45">
      <c r="A6216" t="str">
        <f t="shared" si="97"/>
        <v>Dunblane, Stirling, United Kingdom</v>
      </c>
      <c r="B6216" t="s">
        <v>8822</v>
      </c>
      <c r="C6216" t="s">
        <v>8822</v>
      </c>
      <c r="D6216">
        <v>56.183799999999998</v>
      </c>
      <c r="E6216">
        <v>-3.9674</v>
      </c>
      <c r="F6216" t="s">
        <v>536</v>
      </c>
      <c r="G6216" t="s">
        <v>537</v>
      </c>
      <c r="H6216" t="s">
        <v>538</v>
      </c>
      <c r="I6216" t="s">
        <v>3511</v>
      </c>
      <c r="K6216">
        <v>9000</v>
      </c>
      <c r="L6216">
        <v>1826445077</v>
      </c>
    </row>
    <row r="6217" spans="1:12" x14ac:dyDescent="0.45">
      <c r="A6217" t="str">
        <f t="shared" si="97"/>
        <v>Dunboyne, Meath, Ireland</v>
      </c>
      <c r="B6217" t="s">
        <v>8823</v>
      </c>
      <c r="C6217" t="s">
        <v>8823</v>
      </c>
      <c r="D6217">
        <v>53.419899999999998</v>
      </c>
      <c r="E6217">
        <v>-6.4751000000000003</v>
      </c>
      <c r="F6217" t="s">
        <v>1906</v>
      </c>
      <c r="G6217" t="s">
        <v>1907</v>
      </c>
      <c r="H6217" t="s">
        <v>1908</v>
      </c>
      <c r="I6217" t="s">
        <v>8824</v>
      </c>
      <c r="K6217">
        <v>5713</v>
      </c>
      <c r="L6217">
        <v>1372446066</v>
      </c>
    </row>
    <row r="6218" spans="1:12" x14ac:dyDescent="0.45">
      <c r="A6218" t="str">
        <f t="shared" si="97"/>
        <v>Duncan, British Columbia, Canada</v>
      </c>
      <c r="B6218" t="s">
        <v>8825</v>
      </c>
      <c r="C6218" t="s">
        <v>8825</v>
      </c>
      <c r="D6218">
        <v>48.778700000000001</v>
      </c>
      <c r="E6218">
        <v>-123.7079</v>
      </c>
      <c r="F6218" t="s">
        <v>541</v>
      </c>
      <c r="G6218" t="s">
        <v>542</v>
      </c>
      <c r="H6218" t="s">
        <v>543</v>
      </c>
      <c r="I6218" t="s">
        <v>544</v>
      </c>
      <c r="K6218">
        <v>44451</v>
      </c>
      <c r="L6218">
        <v>1124316061</v>
      </c>
    </row>
    <row r="6219" spans="1:12" x14ac:dyDescent="0.45">
      <c r="A6219" t="str">
        <f t="shared" si="97"/>
        <v>Duncan, Oklahoma, United States</v>
      </c>
      <c r="B6219" t="s">
        <v>8825</v>
      </c>
      <c r="C6219" t="s">
        <v>8825</v>
      </c>
      <c r="D6219">
        <v>34.542400000000001</v>
      </c>
      <c r="E6219">
        <v>-97.918999999999997</v>
      </c>
      <c r="F6219" t="s">
        <v>530</v>
      </c>
      <c r="G6219" t="s">
        <v>531</v>
      </c>
      <c r="H6219" t="s">
        <v>532</v>
      </c>
      <c r="I6219" t="s">
        <v>798</v>
      </c>
      <c r="K6219">
        <v>20312</v>
      </c>
      <c r="L6219">
        <v>1840019253</v>
      </c>
    </row>
    <row r="6220" spans="1:12" x14ac:dyDescent="0.45">
      <c r="A6220" t="str">
        <f t="shared" si="97"/>
        <v>Duncanville, Texas, United States</v>
      </c>
      <c r="B6220" t="s">
        <v>8826</v>
      </c>
      <c r="C6220" t="s">
        <v>8826</v>
      </c>
      <c r="D6220">
        <v>32.646000000000001</v>
      </c>
      <c r="E6220">
        <v>-96.912700000000001</v>
      </c>
      <c r="F6220" t="s">
        <v>530</v>
      </c>
      <c r="G6220" t="s">
        <v>531</v>
      </c>
      <c r="H6220" t="s">
        <v>532</v>
      </c>
      <c r="I6220" t="s">
        <v>610</v>
      </c>
      <c r="K6220">
        <v>38751</v>
      </c>
      <c r="L6220">
        <v>1840019442</v>
      </c>
    </row>
    <row r="6221" spans="1:12" x14ac:dyDescent="0.45">
      <c r="A6221" t="str">
        <f t="shared" si="97"/>
        <v>Dundaga, Dundagas Novads, Latvia</v>
      </c>
      <c r="B6221" t="s">
        <v>8827</v>
      </c>
      <c r="C6221" t="s">
        <v>8827</v>
      </c>
      <c r="D6221">
        <v>57.505000000000003</v>
      </c>
      <c r="E6221">
        <v>22.3504</v>
      </c>
      <c r="F6221" t="s">
        <v>811</v>
      </c>
      <c r="G6221" t="s">
        <v>812</v>
      </c>
      <c r="H6221" t="s">
        <v>813</v>
      </c>
      <c r="I6221" t="s">
        <v>8828</v>
      </c>
      <c r="J6221" t="s">
        <v>378</v>
      </c>
      <c r="L6221">
        <v>1428711022</v>
      </c>
    </row>
    <row r="6222" spans="1:12" x14ac:dyDescent="0.45">
      <c r="A6222" t="str">
        <f t="shared" si="97"/>
        <v>Dundalk, Maryland, United States</v>
      </c>
      <c r="B6222" t="s">
        <v>8829</v>
      </c>
      <c r="C6222" t="s">
        <v>8829</v>
      </c>
      <c r="D6222">
        <v>39.270299999999999</v>
      </c>
      <c r="E6222">
        <v>-76.494200000000006</v>
      </c>
      <c r="F6222" t="s">
        <v>530</v>
      </c>
      <c r="G6222" t="s">
        <v>531</v>
      </c>
      <c r="H6222" t="s">
        <v>532</v>
      </c>
      <c r="I6222" t="s">
        <v>588</v>
      </c>
      <c r="K6222">
        <v>62768</v>
      </c>
      <c r="L6222">
        <v>1840005681</v>
      </c>
    </row>
    <row r="6223" spans="1:12" x14ac:dyDescent="0.45">
      <c r="A6223" t="str">
        <f t="shared" si="97"/>
        <v>Dundee, Dundee City, United Kingdom</v>
      </c>
      <c r="B6223" t="s">
        <v>8830</v>
      </c>
      <c r="C6223" t="s">
        <v>8830</v>
      </c>
      <c r="D6223">
        <v>56.462000000000003</v>
      </c>
      <c r="E6223">
        <v>-2.9706999999999999</v>
      </c>
      <c r="F6223" t="s">
        <v>536</v>
      </c>
      <c r="G6223" t="s">
        <v>537</v>
      </c>
      <c r="H6223" t="s">
        <v>538</v>
      </c>
      <c r="I6223" t="s">
        <v>5367</v>
      </c>
      <c r="K6223">
        <v>148270</v>
      </c>
      <c r="L6223">
        <v>1826581481</v>
      </c>
    </row>
    <row r="6224" spans="1:12" x14ac:dyDescent="0.45">
      <c r="A6224" t="str">
        <f t="shared" si="97"/>
        <v>Dundee, Florida, United States</v>
      </c>
      <c r="B6224" t="s">
        <v>8830</v>
      </c>
      <c r="C6224" t="s">
        <v>8830</v>
      </c>
      <c r="D6224">
        <v>28.011500000000002</v>
      </c>
      <c r="E6224">
        <v>-81.599500000000006</v>
      </c>
      <c r="F6224" t="s">
        <v>530</v>
      </c>
      <c r="G6224" t="s">
        <v>531</v>
      </c>
      <c r="H6224" t="s">
        <v>532</v>
      </c>
      <c r="I6224" t="s">
        <v>1378</v>
      </c>
      <c r="K6224">
        <v>5044</v>
      </c>
      <c r="L6224">
        <v>1840017241</v>
      </c>
    </row>
    <row r="6225" spans="1:12" x14ac:dyDescent="0.45">
      <c r="A6225" t="str">
        <f t="shared" si="97"/>
        <v>Dundo, Lunda Norte, Angola</v>
      </c>
      <c r="B6225" t="s">
        <v>8831</v>
      </c>
      <c r="C6225" t="s">
        <v>8831</v>
      </c>
      <c r="D6225">
        <v>-7.38</v>
      </c>
      <c r="E6225">
        <v>20.83</v>
      </c>
      <c r="F6225" t="s">
        <v>1809</v>
      </c>
      <c r="G6225" t="s">
        <v>1810</v>
      </c>
      <c r="H6225" t="s">
        <v>1811</v>
      </c>
      <c r="I6225" t="s">
        <v>6124</v>
      </c>
      <c r="J6225" t="s">
        <v>378</v>
      </c>
      <c r="K6225">
        <v>11985</v>
      </c>
      <c r="L6225">
        <v>1024121799</v>
      </c>
    </row>
    <row r="6226" spans="1:12" x14ac:dyDescent="0.45">
      <c r="A6226" t="str">
        <f t="shared" si="97"/>
        <v>Dunedin, Otago, New Zealand</v>
      </c>
      <c r="B6226" t="s">
        <v>8832</v>
      </c>
      <c r="C6226" t="s">
        <v>8832</v>
      </c>
      <c r="D6226">
        <v>-45.866700000000002</v>
      </c>
      <c r="E6226">
        <v>170.5</v>
      </c>
      <c r="F6226" t="s">
        <v>1518</v>
      </c>
      <c r="G6226" t="s">
        <v>1519</v>
      </c>
      <c r="H6226" t="s">
        <v>1520</v>
      </c>
      <c r="I6226" t="s">
        <v>1521</v>
      </c>
      <c r="J6226" t="s">
        <v>378</v>
      </c>
      <c r="K6226">
        <v>126255</v>
      </c>
      <c r="L6226">
        <v>1554475997</v>
      </c>
    </row>
    <row r="6227" spans="1:12" x14ac:dyDescent="0.45">
      <c r="A6227" t="str">
        <f t="shared" si="97"/>
        <v>Dunedin, Florida, United States</v>
      </c>
      <c r="B6227" t="s">
        <v>8832</v>
      </c>
      <c r="C6227" t="s">
        <v>8832</v>
      </c>
      <c r="D6227">
        <v>28.032900000000001</v>
      </c>
      <c r="E6227">
        <v>-82.786299999999997</v>
      </c>
      <c r="F6227" t="s">
        <v>530</v>
      </c>
      <c r="G6227" t="s">
        <v>531</v>
      </c>
      <c r="H6227" t="s">
        <v>532</v>
      </c>
      <c r="I6227" t="s">
        <v>1378</v>
      </c>
      <c r="K6227">
        <v>36537</v>
      </c>
      <c r="L6227">
        <v>1840014144</v>
      </c>
    </row>
    <row r="6228" spans="1:12" x14ac:dyDescent="0.45">
      <c r="A6228" t="str">
        <f t="shared" si="97"/>
        <v>Dunellen, New Jersey, United States</v>
      </c>
      <c r="B6228" t="s">
        <v>8833</v>
      </c>
      <c r="C6228" t="s">
        <v>8833</v>
      </c>
      <c r="D6228">
        <v>40.590299999999999</v>
      </c>
      <c r="E6228">
        <v>-74.465599999999995</v>
      </c>
      <c r="F6228" t="s">
        <v>530</v>
      </c>
      <c r="G6228" t="s">
        <v>531</v>
      </c>
      <c r="H6228" t="s">
        <v>532</v>
      </c>
      <c r="I6228" t="s">
        <v>587</v>
      </c>
      <c r="K6228">
        <v>7202</v>
      </c>
      <c r="L6228">
        <v>1840003634</v>
      </c>
    </row>
    <row r="6229" spans="1:12" x14ac:dyDescent="0.45">
      <c r="A6229" t="str">
        <f t="shared" si="97"/>
        <v>Dunfermline, Fife, United Kingdom</v>
      </c>
      <c r="B6229" t="s">
        <v>8834</v>
      </c>
      <c r="C6229" t="s">
        <v>8834</v>
      </c>
      <c r="D6229">
        <v>56.071899999999999</v>
      </c>
      <c r="E6229">
        <v>-3.4392999999999998</v>
      </c>
      <c r="F6229" t="s">
        <v>536</v>
      </c>
      <c r="G6229" t="s">
        <v>537</v>
      </c>
      <c r="H6229" t="s">
        <v>538</v>
      </c>
      <c r="I6229" t="s">
        <v>5467</v>
      </c>
      <c r="K6229">
        <v>54050</v>
      </c>
      <c r="L6229">
        <v>1826424354</v>
      </c>
    </row>
    <row r="6230" spans="1:12" x14ac:dyDescent="0.45">
      <c r="A6230" t="str">
        <f t="shared" si="97"/>
        <v>Dungarvan, Waterford, Ireland</v>
      </c>
      <c r="B6230" t="s">
        <v>8835</v>
      </c>
      <c r="C6230" t="s">
        <v>8835</v>
      </c>
      <c r="D6230">
        <v>52.084499999999998</v>
      </c>
      <c r="E6230">
        <v>-7.6397000000000004</v>
      </c>
      <c r="F6230" t="s">
        <v>1906</v>
      </c>
      <c r="G6230" t="s">
        <v>1907</v>
      </c>
      <c r="H6230" t="s">
        <v>1908</v>
      </c>
      <c r="I6230" t="s">
        <v>8836</v>
      </c>
      <c r="K6230">
        <v>7991</v>
      </c>
      <c r="L6230">
        <v>1372697938</v>
      </c>
    </row>
    <row r="6231" spans="1:12" x14ac:dyDescent="0.45">
      <c r="A6231" t="str">
        <f t="shared" si="97"/>
        <v>Dunhua, Jilin, China</v>
      </c>
      <c r="B6231" t="s">
        <v>8837</v>
      </c>
      <c r="C6231" t="s">
        <v>8837</v>
      </c>
      <c r="D6231">
        <v>43.366700000000002</v>
      </c>
      <c r="E6231">
        <v>128.23330000000001</v>
      </c>
      <c r="F6231" t="s">
        <v>1039</v>
      </c>
      <c r="G6231" t="s">
        <v>1040</v>
      </c>
      <c r="H6231" t="s">
        <v>1041</v>
      </c>
      <c r="I6231" t="s">
        <v>3148</v>
      </c>
      <c r="J6231" t="s">
        <v>366</v>
      </c>
      <c r="K6231">
        <v>483811</v>
      </c>
      <c r="L6231">
        <v>1156058709</v>
      </c>
    </row>
    <row r="6232" spans="1:12" x14ac:dyDescent="0.45">
      <c r="A6232" t="str">
        <f t="shared" si="97"/>
        <v>Dunhuang, Gansu, China</v>
      </c>
      <c r="B6232" t="s">
        <v>8838</v>
      </c>
      <c r="C6232" t="s">
        <v>8838</v>
      </c>
      <c r="D6232">
        <v>40.141100000000002</v>
      </c>
      <c r="E6232">
        <v>94.661600000000007</v>
      </c>
      <c r="F6232" t="s">
        <v>1039</v>
      </c>
      <c r="G6232" t="s">
        <v>1040</v>
      </c>
      <c r="H6232" t="s">
        <v>1041</v>
      </c>
      <c r="I6232" t="s">
        <v>3178</v>
      </c>
      <c r="K6232">
        <v>186027</v>
      </c>
      <c r="L6232">
        <v>1156068377</v>
      </c>
    </row>
    <row r="6233" spans="1:12" x14ac:dyDescent="0.45">
      <c r="A6233" t="str">
        <f t="shared" si="97"/>
        <v>Dunkerque, Hauts-de-France, France</v>
      </c>
      <c r="B6233" t="s">
        <v>8839</v>
      </c>
      <c r="C6233" t="s">
        <v>8839</v>
      </c>
      <c r="D6233">
        <v>51.0383</v>
      </c>
      <c r="E6233">
        <v>2.3774999999999999</v>
      </c>
      <c r="F6233" t="s">
        <v>526</v>
      </c>
      <c r="G6233" t="s">
        <v>527</v>
      </c>
      <c r="H6233" t="s">
        <v>528</v>
      </c>
      <c r="I6233" t="s">
        <v>529</v>
      </c>
      <c r="J6233" t="s">
        <v>366</v>
      </c>
      <c r="K6233">
        <v>87353</v>
      </c>
      <c r="L6233">
        <v>1250542305</v>
      </c>
    </row>
    <row r="6234" spans="1:12" x14ac:dyDescent="0.45">
      <c r="A6234" t="str">
        <f t="shared" si="97"/>
        <v>Dunkirk, New York, United States</v>
      </c>
      <c r="B6234" t="s">
        <v>8840</v>
      </c>
      <c r="C6234" t="s">
        <v>8840</v>
      </c>
      <c r="D6234">
        <v>42.4803</v>
      </c>
      <c r="E6234">
        <v>-79.332300000000004</v>
      </c>
      <c r="F6234" t="s">
        <v>530</v>
      </c>
      <c r="G6234" t="s">
        <v>531</v>
      </c>
      <c r="H6234" t="s">
        <v>532</v>
      </c>
      <c r="I6234" t="s">
        <v>803</v>
      </c>
      <c r="K6234">
        <v>23874</v>
      </c>
      <c r="L6234">
        <v>1840000445</v>
      </c>
    </row>
    <row r="6235" spans="1:12" x14ac:dyDescent="0.45">
      <c r="A6235" t="str">
        <f t="shared" si="97"/>
        <v>Dunlap, Indiana, United States</v>
      </c>
      <c r="B6235" t="s">
        <v>8841</v>
      </c>
      <c r="C6235" t="s">
        <v>8841</v>
      </c>
      <c r="D6235">
        <v>41.634599999999999</v>
      </c>
      <c r="E6235">
        <v>-85.923500000000004</v>
      </c>
      <c r="F6235" t="s">
        <v>530</v>
      </c>
      <c r="G6235" t="s">
        <v>531</v>
      </c>
      <c r="H6235" t="s">
        <v>532</v>
      </c>
      <c r="I6235" t="s">
        <v>1964</v>
      </c>
      <c r="K6235">
        <v>6115</v>
      </c>
      <c r="L6235">
        <v>1840004814</v>
      </c>
    </row>
    <row r="6236" spans="1:12" x14ac:dyDescent="0.45">
      <c r="A6236" t="str">
        <f t="shared" si="97"/>
        <v>Dunleary, Dún Laoghaire-Rathdown, Ireland</v>
      </c>
      <c r="B6236" t="s">
        <v>8842</v>
      </c>
      <c r="C6236" t="s">
        <v>8842</v>
      </c>
      <c r="D6236">
        <v>53.3</v>
      </c>
      <c r="E6236">
        <v>-6.14</v>
      </c>
      <c r="F6236" t="s">
        <v>1906</v>
      </c>
      <c r="G6236" t="s">
        <v>1907</v>
      </c>
      <c r="H6236" t="s">
        <v>1908</v>
      </c>
      <c r="I6236" t="s">
        <v>8843</v>
      </c>
      <c r="J6236" t="s">
        <v>378</v>
      </c>
      <c r="K6236">
        <v>23857</v>
      </c>
      <c r="L6236">
        <v>1372038958</v>
      </c>
    </row>
    <row r="6237" spans="1:12" x14ac:dyDescent="0.45">
      <c r="A6237" t="str">
        <f t="shared" si="97"/>
        <v>Dunmore, Pennsylvania, United States</v>
      </c>
      <c r="B6237" t="s">
        <v>8844</v>
      </c>
      <c r="C6237" t="s">
        <v>8844</v>
      </c>
      <c r="D6237">
        <v>41.415199999999999</v>
      </c>
      <c r="E6237">
        <v>-75.607200000000006</v>
      </c>
      <c r="F6237" t="s">
        <v>530</v>
      </c>
      <c r="G6237" t="s">
        <v>531</v>
      </c>
      <c r="H6237" t="s">
        <v>532</v>
      </c>
      <c r="I6237" t="s">
        <v>620</v>
      </c>
      <c r="K6237">
        <v>12954</v>
      </c>
      <c r="L6237">
        <v>1840003381</v>
      </c>
    </row>
    <row r="6238" spans="1:12" x14ac:dyDescent="0.45">
      <c r="A6238" t="str">
        <f t="shared" si="97"/>
        <v>Dunn, North Carolina, United States</v>
      </c>
      <c r="B6238" t="s">
        <v>8845</v>
      </c>
      <c r="C6238" t="s">
        <v>8845</v>
      </c>
      <c r="D6238">
        <v>35.311300000000003</v>
      </c>
      <c r="E6238">
        <v>-78.612899999999996</v>
      </c>
      <c r="F6238" t="s">
        <v>530</v>
      </c>
      <c r="G6238" t="s">
        <v>531</v>
      </c>
      <c r="H6238" t="s">
        <v>532</v>
      </c>
      <c r="I6238" t="s">
        <v>589</v>
      </c>
      <c r="K6238">
        <v>15550</v>
      </c>
      <c r="L6238">
        <v>1840013434</v>
      </c>
    </row>
    <row r="6239" spans="1:12" x14ac:dyDescent="0.45">
      <c r="A6239" t="str">
        <f t="shared" si="97"/>
        <v>Dunn Loring, Virginia, United States</v>
      </c>
      <c r="B6239" t="s">
        <v>8846</v>
      </c>
      <c r="C6239" t="s">
        <v>8846</v>
      </c>
      <c r="D6239">
        <v>38.894500000000001</v>
      </c>
      <c r="E6239">
        <v>-77.2316</v>
      </c>
      <c r="F6239" t="s">
        <v>530</v>
      </c>
      <c r="G6239" t="s">
        <v>531</v>
      </c>
      <c r="H6239" t="s">
        <v>532</v>
      </c>
      <c r="I6239" t="s">
        <v>618</v>
      </c>
      <c r="K6239">
        <v>9155</v>
      </c>
      <c r="L6239">
        <v>1840006017</v>
      </c>
    </row>
    <row r="6240" spans="1:12" x14ac:dyDescent="0.45">
      <c r="A6240" t="str">
        <f t="shared" si="97"/>
        <v>Dunsborough, Western Australia, Australia</v>
      </c>
      <c r="B6240" t="s">
        <v>8847</v>
      </c>
      <c r="C6240" t="s">
        <v>8847</v>
      </c>
      <c r="D6240">
        <v>-33.616700000000002</v>
      </c>
      <c r="E6240">
        <v>115.1</v>
      </c>
      <c r="F6240" t="s">
        <v>830</v>
      </c>
      <c r="G6240" t="s">
        <v>831</v>
      </c>
      <c r="H6240" t="s">
        <v>832</v>
      </c>
      <c r="I6240" t="s">
        <v>1427</v>
      </c>
      <c r="K6240">
        <v>5320</v>
      </c>
      <c r="L6240">
        <v>1036428544</v>
      </c>
    </row>
    <row r="6241" spans="1:12" x14ac:dyDescent="0.45">
      <c r="A6241" t="str">
        <f t="shared" si="97"/>
        <v>Dunstable, Central Bedfordshire, United Kingdom</v>
      </c>
      <c r="B6241" t="s">
        <v>8848</v>
      </c>
      <c r="C6241" t="s">
        <v>8848</v>
      </c>
      <c r="D6241">
        <v>51.886000000000003</v>
      </c>
      <c r="E6241">
        <v>-0.52100000000000002</v>
      </c>
      <c r="F6241" t="s">
        <v>536</v>
      </c>
      <c r="G6241" t="s">
        <v>537</v>
      </c>
      <c r="H6241" t="s">
        <v>538</v>
      </c>
      <c r="I6241" t="s">
        <v>1879</v>
      </c>
      <c r="K6241">
        <v>35000</v>
      </c>
      <c r="L6241">
        <v>1826601477</v>
      </c>
    </row>
    <row r="6242" spans="1:12" x14ac:dyDescent="0.45">
      <c r="A6242" t="str">
        <f t="shared" si="97"/>
        <v>Duntocher, West Dunbartonshire, United Kingdom</v>
      </c>
      <c r="B6242" t="s">
        <v>8849</v>
      </c>
      <c r="C6242" t="s">
        <v>8849</v>
      </c>
      <c r="D6242">
        <v>55.923999999999999</v>
      </c>
      <c r="E6242">
        <v>-4.4169999999999998</v>
      </c>
      <c r="F6242" t="s">
        <v>536</v>
      </c>
      <c r="G6242" t="s">
        <v>537</v>
      </c>
      <c r="H6242" t="s">
        <v>538</v>
      </c>
      <c r="I6242" t="s">
        <v>1527</v>
      </c>
      <c r="K6242">
        <v>6850</v>
      </c>
      <c r="L6242">
        <v>1826692197</v>
      </c>
    </row>
    <row r="6243" spans="1:12" x14ac:dyDescent="0.45">
      <c r="A6243" t="str">
        <f t="shared" si="97"/>
        <v>Dunwoody, Georgia, United States</v>
      </c>
      <c r="B6243" t="s">
        <v>8850</v>
      </c>
      <c r="C6243" t="s">
        <v>8850</v>
      </c>
      <c r="D6243">
        <v>33.941800000000001</v>
      </c>
      <c r="E6243">
        <v>-84.312200000000004</v>
      </c>
      <c r="F6243" t="s">
        <v>530</v>
      </c>
      <c r="G6243" t="s">
        <v>531</v>
      </c>
      <c r="H6243" t="s">
        <v>532</v>
      </c>
      <c r="I6243" t="s">
        <v>763</v>
      </c>
      <c r="K6243">
        <v>49356</v>
      </c>
      <c r="L6243">
        <v>1840022929</v>
      </c>
    </row>
    <row r="6244" spans="1:12" x14ac:dyDescent="0.45">
      <c r="A6244" t="str">
        <f t="shared" si="97"/>
        <v>Dupnitsa, Kyustendil, Bulgaria</v>
      </c>
      <c r="B6244" t="s">
        <v>8851</v>
      </c>
      <c r="C6244" t="s">
        <v>8851</v>
      </c>
      <c r="D6244">
        <v>42.265000000000001</v>
      </c>
      <c r="E6244">
        <v>23.117799999999999</v>
      </c>
      <c r="F6244" t="s">
        <v>1175</v>
      </c>
      <c r="G6244" t="s">
        <v>1176</v>
      </c>
      <c r="H6244" t="s">
        <v>1177</v>
      </c>
      <c r="I6244" t="s">
        <v>4765</v>
      </c>
      <c r="K6244">
        <v>39467</v>
      </c>
      <c r="L6244">
        <v>1100440807</v>
      </c>
    </row>
    <row r="6245" spans="1:12" x14ac:dyDescent="0.45">
      <c r="A6245" t="str">
        <f t="shared" si="97"/>
        <v>DuPont, Washington, United States</v>
      </c>
      <c r="B6245" t="s">
        <v>8852</v>
      </c>
      <c r="C6245" t="s">
        <v>8852</v>
      </c>
      <c r="D6245">
        <v>47.107900000000001</v>
      </c>
      <c r="E6245">
        <v>-122.64960000000001</v>
      </c>
      <c r="F6245" t="s">
        <v>530</v>
      </c>
      <c r="G6245" t="s">
        <v>531</v>
      </c>
      <c r="H6245" t="s">
        <v>532</v>
      </c>
      <c r="I6245" t="s">
        <v>585</v>
      </c>
      <c r="K6245">
        <v>9516</v>
      </c>
      <c r="L6245">
        <v>1840018457</v>
      </c>
    </row>
    <row r="6246" spans="1:12" x14ac:dyDescent="0.45">
      <c r="A6246" t="str">
        <f t="shared" si="97"/>
        <v>Duquesne, Pennsylvania, United States</v>
      </c>
      <c r="B6246" t="s">
        <v>8853</v>
      </c>
      <c r="C6246" t="s">
        <v>8853</v>
      </c>
      <c r="D6246">
        <v>40.373199999999997</v>
      </c>
      <c r="E6246">
        <v>-79.850200000000001</v>
      </c>
      <c r="F6246" t="s">
        <v>530</v>
      </c>
      <c r="G6246" t="s">
        <v>531</v>
      </c>
      <c r="H6246" t="s">
        <v>532</v>
      </c>
      <c r="I6246" t="s">
        <v>620</v>
      </c>
      <c r="K6246">
        <v>5557</v>
      </c>
      <c r="L6246">
        <v>1840001224</v>
      </c>
    </row>
    <row r="6247" spans="1:12" x14ac:dyDescent="0.45">
      <c r="A6247" t="str">
        <f t="shared" si="97"/>
        <v>Durango, Durango, Mexico</v>
      </c>
      <c r="B6247" t="s">
        <v>6044</v>
      </c>
      <c r="C6247" t="s">
        <v>6044</v>
      </c>
      <c r="D6247">
        <v>24.0167</v>
      </c>
      <c r="E6247">
        <v>-104.66670000000001</v>
      </c>
      <c r="F6247" t="s">
        <v>519</v>
      </c>
      <c r="G6247" t="s">
        <v>520</v>
      </c>
      <c r="H6247" t="s">
        <v>521</v>
      </c>
      <c r="I6247" t="s">
        <v>6044</v>
      </c>
      <c r="J6247" t="s">
        <v>378</v>
      </c>
      <c r="K6247">
        <v>654876</v>
      </c>
      <c r="L6247">
        <v>1484854616</v>
      </c>
    </row>
    <row r="6248" spans="1:12" x14ac:dyDescent="0.45">
      <c r="A6248" t="str">
        <f t="shared" si="97"/>
        <v>Durango, Colorado, United States</v>
      </c>
      <c r="B6248" t="s">
        <v>6044</v>
      </c>
      <c r="C6248" t="s">
        <v>6044</v>
      </c>
      <c r="D6248">
        <v>37.265900000000002</v>
      </c>
      <c r="E6248">
        <v>-107.87820000000001</v>
      </c>
      <c r="F6248" t="s">
        <v>530</v>
      </c>
      <c r="G6248" t="s">
        <v>531</v>
      </c>
      <c r="H6248" t="s">
        <v>532</v>
      </c>
      <c r="I6248" t="s">
        <v>1071</v>
      </c>
      <c r="K6248">
        <v>20203</v>
      </c>
      <c r="L6248">
        <v>1840018929</v>
      </c>
    </row>
    <row r="6249" spans="1:12" x14ac:dyDescent="0.45">
      <c r="A6249" t="str">
        <f t="shared" si="97"/>
        <v>Durant, Oklahoma, United States</v>
      </c>
      <c r="B6249" t="s">
        <v>8854</v>
      </c>
      <c r="C6249" t="s">
        <v>8854</v>
      </c>
      <c r="D6249">
        <v>33.995699999999999</v>
      </c>
      <c r="E6249">
        <v>-96.393799999999999</v>
      </c>
      <c r="F6249" t="s">
        <v>530</v>
      </c>
      <c r="G6249" t="s">
        <v>531</v>
      </c>
      <c r="H6249" t="s">
        <v>532</v>
      </c>
      <c r="I6249" t="s">
        <v>798</v>
      </c>
      <c r="K6249">
        <v>19315</v>
      </c>
      <c r="L6249">
        <v>1840019280</v>
      </c>
    </row>
    <row r="6250" spans="1:12" x14ac:dyDescent="0.45">
      <c r="A6250" t="str">
        <f t="shared" si="97"/>
        <v>Durazno, Durazno, Uruguay</v>
      </c>
      <c r="B6250" t="s">
        <v>8855</v>
      </c>
      <c r="C6250" t="s">
        <v>8855</v>
      </c>
      <c r="D6250">
        <v>-33.383299999999998</v>
      </c>
      <c r="E6250">
        <v>-56.5167</v>
      </c>
      <c r="F6250" t="s">
        <v>1033</v>
      </c>
      <c r="G6250" t="s">
        <v>1034</v>
      </c>
      <c r="H6250" t="s">
        <v>1035</v>
      </c>
      <c r="I6250" t="s">
        <v>8855</v>
      </c>
      <c r="J6250" t="s">
        <v>378</v>
      </c>
      <c r="K6250">
        <v>34372</v>
      </c>
      <c r="L6250">
        <v>1858006236</v>
      </c>
    </row>
    <row r="6251" spans="1:12" x14ac:dyDescent="0.45">
      <c r="A6251" t="str">
        <f t="shared" si="97"/>
        <v>Durban, KwaZulu-Natal, South Africa</v>
      </c>
      <c r="B6251" t="s">
        <v>8856</v>
      </c>
      <c r="C6251" t="s">
        <v>8856</v>
      </c>
      <c r="D6251">
        <v>-29.8583</v>
      </c>
      <c r="E6251">
        <v>31.024999999999999</v>
      </c>
      <c r="F6251" t="s">
        <v>1436</v>
      </c>
      <c r="G6251" t="s">
        <v>1437</v>
      </c>
      <c r="H6251" t="s">
        <v>1438</v>
      </c>
      <c r="I6251" t="s">
        <v>8857</v>
      </c>
      <c r="K6251">
        <v>595061</v>
      </c>
      <c r="L6251">
        <v>1710149138</v>
      </c>
    </row>
    <row r="6252" spans="1:12" x14ac:dyDescent="0.45">
      <c r="A6252" t="str">
        <f t="shared" si="97"/>
        <v>Ðurđevac, Koprivničko-Križevačka Županija, Croatia</v>
      </c>
      <c r="B6252" t="s">
        <v>8858</v>
      </c>
      <c r="C6252" t="s">
        <v>8859</v>
      </c>
      <c r="D6252">
        <v>46.027200000000001</v>
      </c>
      <c r="E6252">
        <v>17.0672</v>
      </c>
      <c r="F6252" t="s">
        <v>4026</v>
      </c>
      <c r="G6252" t="s">
        <v>4027</v>
      </c>
      <c r="H6252" t="s">
        <v>4028</v>
      </c>
      <c r="I6252" t="s">
        <v>8860</v>
      </c>
      <c r="J6252" t="s">
        <v>366</v>
      </c>
      <c r="K6252">
        <v>8862</v>
      </c>
      <c r="L6252">
        <v>1191122948</v>
      </c>
    </row>
    <row r="6253" spans="1:12" x14ac:dyDescent="0.45">
      <c r="A6253" t="str">
        <f t="shared" si="97"/>
        <v>Düren, North Rhine-Westphalia, Germany</v>
      </c>
      <c r="B6253" t="s">
        <v>8861</v>
      </c>
      <c r="C6253" t="s">
        <v>8862</v>
      </c>
      <c r="D6253">
        <v>50.8</v>
      </c>
      <c r="E6253">
        <v>6.4832999999999998</v>
      </c>
      <c r="F6253" t="s">
        <v>441</v>
      </c>
      <c r="G6253" t="s">
        <v>442</v>
      </c>
      <c r="H6253" t="s">
        <v>443</v>
      </c>
      <c r="I6253" t="s">
        <v>444</v>
      </c>
      <c r="J6253" t="s">
        <v>366</v>
      </c>
      <c r="K6253">
        <v>90733</v>
      </c>
      <c r="L6253">
        <v>1276181957</v>
      </c>
    </row>
    <row r="6254" spans="1:12" x14ac:dyDescent="0.45">
      <c r="A6254" t="str">
        <f t="shared" si="97"/>
        <v>Durgāpur, West Bengal, India</v>
      </c>
      <c r="B6254" t="s">
        <v>8863</v>
      </c>
      <c r="C6254" t="s">
        <v>8864</v>
      </c>
      <c r="D6254">
        <v>23.55</v>
      </c>
      <c r="E6254">
        <v>87.32</v>
      </c>
      <c r="F6254" t="s">
        <v>626</v>
      </c>
      <c r="G6254" t="s">
        <v>627</v>
      </c>
      <c r="H6254" t="s">
        <v>628</v>
      </c>
      <c r="I6254" t="s">
        <v>1574</v>
      </c>
      <c r="K6254">
        <v>566517</v>
      </c>
      <c r="L6254">
        <v>1356045686</v>
      </c>
    </row>
    <row r="6255" spans="1:12" x14ac:dyDescent="0.45">
      <c r="A6255" t="str">
        <f t="shared" si="97"/>
        <v>Durham, North Carolina, United States</v>
      </c>
      <c r="B6255" t="s">
        <v>2079</v>
      </c>
      <c r="C6255" t="s">
        <v>2079</v>
      </c>
      <c r="D6255">
        <v>35.979399999999998</v>
      </c>
      <c r="E6255">
        <v>-78.903099999999995</v>
      </c>
      <c r="F6255" t="s">
        <v>530</v>
      </c>
      <c r="G6255" t="s">
        <v>531</v>
      </c>
      <c r="H6255" t="s">
        <v>532</v>
      </c>
      <c r="I6255" t="s">
        <v>589</v>
      </c>
      <c r="K6255">
        <v>424700</v>
      </c>
      <c r="L6255">
        <v>1840013364</v>
      </c>
    </row>
    <row r="6256" spans="1:12" x14ac:dyDescent="0.45">
      <c r="A6256" t="str">
        <f t="shared" si="97"/>
        <v>Durham, Durham, United Kingdom</v>
      </c>
      <c r="B6256" t="s">
        <v>2079</v>
      </c>
      <c r="C6256" t="s">
        <v>2079</v>
      </c>
      <c r="D6256">
        <v>54.7761</v>
      </c>
      <c r="E6256">
        <v>-1.5732999999999999</v>
      </c>
      <c r="F6256" t="s">
        <v>536</v>
      </c>
      <c r="G6256" t="s">
        <v>537</v>
      </c>
      <c r="H6256" t="s">
        <v>538</v>
      </c>
      <c r="I6256" t="s">
        <v>2079</v>
      </c>
      <c r="K6256">
        <v>48069</v>
      </c>
      <c r="L6256">
        <v>1826031748</v>
      </c>
    </row>
    <row r="6257" spans="1:12" x14ac:dyDescent="0.45">
      <c r="A6257" t="str">
        <f t="shared" si="97"/>
        <v>Durham, New Hampshire, United States</v>
      </c>
      <c r="B6257" t="s">
        <v>2079</v>
      </c>
      <c r="C6257" t="s">
        <v>2079</v>
      </c>
      <c r="D6257">
        <v>43.117400000000004</v>
      </c>
      <c r="E6257">
        <v>-70.919499999999999</v>
      </c>
      <c r="F6257" t="s">
        <v>530</v>
      </c>
      <c r="G6257" t="s">
        <v>531</v>
      </c>
      <c r="H6257" t="s">
        <v>532</v>
      </c>
      <c r="I6257" t="s">
        <v>1728</v>
      </c>
      <c r="K6257">
        <v>16440</v>
      </c>
      <c r="L6257">
        <v>1840054805</v>
      </c>
    </row>
    <row r="6258" spans="1:12" x14ac:dyDescent="0.45">
      <c r="A6258" t="str">
        <f t="shared" si="97"/>
        <v>Durham, Connecticut, United States</v>
      </c>
      <c r="B6258" t="s">
        <v>2079</v>
      </c>
      <c r="C6258" t="s">
        <v>2079</v>
      </c>
      <c r="D6258">
        <v>41.462200000000003</v>
      </c>
      <c r="E6258">
        <v>-72.682900000000004</v>
      </c>
      <c r="F6258" t="s">
        <v>530</v>
      </c>
      <c r="G6258" t="s">
        <v>531</v>
      </c>
      <c r="H6258" t="s">
        <v>532</v>
      </c>
      <c r="I6258" t="s">
        <v>2109</v>
      </c>
      <c r="K6258">
        <v>7248</v>
      </c>
      <c r="L6258">
        <v>1840034511</v>
      </c>
    </row>
    <row r="6259" spans="1:12" x14ac:dyDescent="0.45">
      <c r="A6259" t="str">
        <f t="shared" si="97"/>
        <v>Durham, California, United States</v>
      </c>
      <c r="B6259" t="s">
        <v>2079</v>
      </c>
      <c r="C6259" t="s">
        <v>2079</v>
      </c>
      <c r="D6259">
        <v>39.623199999999997</v>
      </c>
      <c r="E6259">
        <v>-121.78749999999999</v>
      </c>
      <c r="F6259" t="s">
        <v>530</v>
      </c>
      <c r="G6259" t="s">
        <v>531</v>
      </c>
      <c r="H6259" t="s">
        <v>532</v>
      </c>
      <c r="I6259" t="s">
        <v>754</v>
      </c>
      <c r="K6259">
        <v>5863</v>
      </c>
      <c r="L6259">
        <v>1840018775</v>
      </c>
    </row>
    <row r="6260" spans="1:12" x14ac:dyDescent="0.45">
      <c r="A6260" t="str">
        <f t="shared" si="97"/>
        <v>Durleşti, Chişinău, Moldova</v>
      </c>
      <c r="B6260" t="s">
        <v>8865</v>
      </c>
      <c r="C6260" t="s">
        <v>8866</v>
      </c>
      <c r="D6260">
        <v>47.017800000000001</v>
      </c>
      <c r="E6260">
        <v>28.762499999999999</v>
      </c>
      <c r="F6260" t="s">
        <v>2003</v>
      </c>
      <c r="G6260" t="s">
        <v>2004</v>
      </c>
      <c r="H6260" t="s">
        <v>2005</v>
      </c>
      <c r="I6260" t="s">
        <v>6962</v>
      </c>
      <c r="K6260">
        <v>17210</v>
      </c>
      <c r="L6260">
        <v>1498757203</v>
      </c>
    </row>
    <row r="6261" spans="1:12" x14ac:dyDescent="0.45">
      <c r="A6261" t="str">
        <f t="shared" si="97"/>
        <v>Durrës, Durrës, Albania</v>
      </c>
      <c r="B6261" t="s">
        <v>8867</v>
      </c>
      <c r="C6261" t="s">
        <v>8868</v>
      </c>
      <c r="D6261">
        <v>41.316699999999997</v>
      </c>
      <c r="E6261">
        <v>19.45</v>
      </c>
      <c r="F6261" t="s">
        <v>3185</v>
      </c>
      <c r="G6261" t="s">
        <v>3186</v>
      </c>
      <c r="H6261" t="s">
        <v>3187</v>
      </c>
      <c r="I6261" t="s">
        <v>8867</v>
      </c>
      <c r="J6261" t="s">
        <v>378</v>
      </c>
      <c r="K6261">
        <v>142432</v>
      </c>
      <c r="L6261">
        <v>1008173690</v>
      </c>
    </row>
    <row r="6262" spans="1:12" x14ac:dyDescent="0.45">
      <c r="A6262" t="str">
        <f t="shared" si="97"/>
        <v>Durrington, Wiltshire, United Kingdom</v>
      </c>
      <c r="B6262" t="s">
        <v>8869</v>
      </c>
      <c r="C6262" t="s">
        <v>8869</v>
      </c>
      <c r="D6262">
        <v>51.198999999999998</v>
      </c>
      <c r="E6262">
        <v>-1.7749999999999999</v>
      </c>
      <c r="F6262" t="s">
        <v>536</v>
      </c>
      <c r="G6262" t="s">
        <v>537</v>
      </c>
      <c r="H6262" t="s">
        <v>538</v>
      </c>
      <c r="I6262" t="s">
        <v>1835</v>
      </c>
      <c r="K6262">
        <v>7379</v>
      </c>
      <c r="L6262">
        <v>1826502121</v>
      </c>
    </row>
    <row r="6263" spans="1:12" x14ac:dyDescent="0.45">
      <c r="A6263" t="str">
        <f t="shared" si="97"/>
        <v>Dursley, Gloucestershire, United Kingdom</v>
      </c>
      <c r="B6263" t="s">
        <v>8870</v>
      </c>
      <c r="C6263" t="s">
        <v>8870</v>
      </c>
      <c r="D6263">
        <v>51.681100000000001</v>
      </c>
      <c r="E6263">
        <v>-2.3542999999999998</v>
      </c>
      <c r="F6263" t="s">
        <v>536</v>
      </c>
      <c r="G6263" t="s">
        <v>537</v>
      </c>
      <c r="H6263" t="s">
        <v>538</v>
      </c>
      <c r="I6263" t="s">
        <v>4605</v>
      </c>
      <c r="K6263">
        <v>6697</v>
      </c>
      <c r="L6263">
        <v>1826743234</v>
      </c>
    </row>
    <row r="6264" spans="1:12" x14ac:dyDescent="0.45">
      <c r="A6264" t="str">
        <f t="shared" si="97"/>
        <v>Ḑurumā, Ar Riyāḑ, Saudi Arabia</v>
      </c>
      <c r="B6264" t="s">
        <v>8871</v>
      </c>
      <c r="C6264" t="s">
        <v>8872</v>
      </c>
      <c r="D6264">
        <v>24.6</v>
      </c>
      <c r="E6264">
        <v>46.133299999999998</v>
      </c>
      <c r="F6264" t="s">
        <v>402</v>
      </c>
      <c r="G6264" t="s">
        <v>403</v>
      </c>
      <c r="H6264" t="s">
        <v>404</v>
      </c>
      <c r="I6264" t="s">
        <v>774</v>
      </c>
      <c r="K6264">
        <v>11461</v>
      </c>
      <c r="L6264">
        <v>1682041945</v>
      </c>
    </row>
    <row r="6265" spans="1:12" x14ac:dyDescent="0.45">
      <c r="A6265" t="str">
        <f t="shared" si="97"/>
        <v>Dushanbe, Dushanbe, Tajikistan</v>
      </c>
      <c r="B6265" t="s">
        <v>8873</v>
      </c>
      <c r="C6265" t="s">
        <v>8873</v>
      </c>
      <c r="D6265">
        <v>38.573099999999997</v>
      </c>
      <c r="E6265">
        <v>68.7864</v>
      </c>
      <c r="F6265" t="s">
        <v>556</v>
      </c>
      <c r="G6265" t="s">
        <v>557</v>
      </c>
      <c r="H6265" t="s">
        <v>558</v>
      </c>
      <c r="I6265" t="s">
        <v>8873</v>
      </c>
      <c r="J6265" t="s">
        <v>606</v>
      </c>
      <c r="K6265">
        <v>780000</v>
      </c>
      <c r="L6265">
        <v>1762930616</v>
      </c>
    </row>
    <row r="6266" spans="1:12" x14ac:dyDescent="0.45">
      <c r="A6266" t="str">
        <f t="shared" si="97"/>
        <v>Dushanovë, Prizren, Kosovo</v>
      </c>
      <c r="B6266" t="s">
        <v>8874</v>
      </c>
      <c r="C6266" t="s">
        <v>8875</v>
      </c>
      <c r="D6266">
        <v>42.234699999999997</v>
      </c>
      <c r="E6266">
        <v>20.709099999999999</v>
      </c>
      <c r="F6266" t="s">
        <v>5224</v>
      </c>
      <c r="G6266" t="s">
        <v>5225</v>
      </c>
      <c r="H6266" t="s">
        <v>5226</v>
      </c>
      <c r="I6266" t="s">
        <v>8876</v>
      </c>
      <c r="K6266">
        <v>9398</v>
      </c>
      <c r="L6266">
        <v>1901150015</v>
      </c>
    </row>
    <row r="6267" spans="1:12" x14ac:dyDescent="0.45">
      <c r="A6267" t="str">
        <f t="shared" si="97"/>
        <v>Dusheti, Mtskheta Mtianeti, Georgia</v>
      </c>
      <c r="B6267" t="s">
        <v>8877</v>
      </c>
      <c r="C6267" t="s">
        <v>8877</v>
      </c>
      <c r="D6267">
        <v>42.084499999999998</v>
      </c>
      <c r="E6267">
        <v>44.696100000000001</v>
      </c>
      <c r="F6267" t="s">
        <v>763</v>
      </c>
      <c r="G6267" t="s">
        <v>1132</v>
      </c>
      <c r="H6267" t="s">
        <v>1133</v>
      </c>
      <c r="I6267" t="s">
        <v>8878</v>
      </c>
      <c r="J6267" t="s">
        <v>366</v>
      </c>
      <c r="K6267">
        <v>6167</v>
      </c>
      <c r="L6267">
        <v>1268483712</v>
      </c>
    </row>
    <row r="6268" spans="1:12" x14ac:dyDescent="0.45">
      <c r="A6268" t="str">
        <f t="shared" si="97"/>
        <v>Düsseldorf, North Rhine-Westphalia, Germany</v>
      </c>
      <c r="B6268" t="s">
        <v>8879</v>
      </c>
      <c r="C6268" t="s">
        <v>8880</v>
      </c>
      <c r="D6268">
        <v>51.231099999999998</v>
      </c>
      <c r="E6268">
        <v>6.7724000000000002</v>
      </c>
      <c r="F6268" t="s">
        <v>441</v>
      </c>
      <c r="G6268" t="s">
        <v>442</v>
      </c>
      <c r="H6268" t="s">
        <v>443</v>
      </c>
      <c r="I6268" t="s">
        <v>444</v>
      </c>
      <c r="J6268" t="s">
        <v>378</v>
      </c>
      <c r="K6268">
        <v>619294</v>
      </c>
      <c r="L6268">
        <v>1276615258</v>
      </c>
    </row>
    <row r="6269" spans="1:12" x14ac:dyDescent="0.45">
      <c r="A6269" t="str">
        <f t="shared" si="97"/>
        <v>Dutse, Jigawa, Nigeria</v>
      </c>
      <c r="B6269" t="s">
        <v>8881</v>
      </c>
      <c r="C6269" t="s">
        <v>8881</v>
      </c>
      <c r="D6269">
        <v>11.799200000000001</v>
      </c>
      <c r="E6269">
        <v>9.3503000000000007</v>
      </c>
      <c r="F6269" t="s">
        <v>476</v>
      </c>
      <c r="G6269" t="s">
        <v>477</v>
      </c>
      <c r="H6269" t="s">
        <v>478</v>
      </c>
      <c r="I6269" t="s">
        <v>8882</v>
      </c>
      <c r="J6269" t="s">
        <v>378</v>
      </c>
      <c r="K6269">
        <v>17129</v>
      </c>
      <c r="L6269">
        <v>1566855083</v>
      </c>
    </row>
    <row r="6270" spans="1:12" x14ac:dyDescent="0.45">
      <c r="A6270" t="str">
        <f t="shared" si="97"/>
        <v>Duvall, Washington, United States</v>
      </c>
      <c r="B6270" t="s">
        <v>8883</v>
      </c>
      <c r="C6270" t="s">
        <v>8883</v>
      </c>
      <c r="D6270">
        <v>47.735399999999998</v>
      </c>
      <c r="E6270">
        <v>-121.9726</v>
      </c>
      <c r="F6270" t="s">
        <v>530</v>
      </c>
      <c r="G6270" t="s">
        <v>531</v>
      </c>
      <c r="H6270" t="s">
        <v>532</v>
      </c>
      <c r="I6270" t="s">
        <v>585</v>
      </c>
      <c r="K6270">
        <v>8107</v>
      </c>
      <c r="L6270">
        <v>1840018427</v>
      </c>
    </row>
    <row r="6271" spans="1:12" x14ac:dyDescent="0.45">
      <c r="A6271" t="str">
        <f t="shared" si="97"/>
        <v>Duxbury, Massachusetts, United States</v>
      </c>
      <c r="B6271" t="s">
        <v>8884</v>
      </c>
      <c r="C6271" t="s">
        <v>8884</v>
      </c>
      <c r="D6271">
        <v>42.046500000000002</v>
      </c>
      <c r="E6271">
        <v>-70.713899999999995</v>
      </c>
      <c r="F6271" t="s">
        <v>530</v>
      </c>
      <c r="G6271" t="s">
        <v>531</v>
      </c>
      <c r="H6271" t="s">
        <v>532</v>
      </c>
      <c r="I6271" t="s">
        <v>621</v>
      </c>
      <c r="K6271">
        <v>15703</v>
      </c>
      <c r="L6271">
        <v>1840053566</v>
      </c>
    </row>
    <row r="6272" spans="1:12" x14ac:dyDescent="0.45">
      <c r="A6272" t="str">
        <f t="shared" si="97"/>
        <v>Duyun, Guizhou, China</v>
      </c>
      <c r="B6272" t="s">
        <v>8885</v>
      </c>
      <c r="C6272" t="s">
        <v>8885</v>
      </c>
      <c r="D6272">
        <v>26.267199999999999</v>
      </c>
      <c r="E6272">
        <v>107.51430000000001</v>
      </c>
      <c r="F6272" t="s">
        <v>1039</v>
      </c>
      <c r="G6272" t="s">
        <v>1040</v>
      </c>
      <c r="H6272" t="s">
        <v>1041</v>
      </c>
      <c r="I6272" t="s">
        <v>2104</v>
      </c>
      <c r="K6272">
        <v>493574</v>
      </c>
      <c r="L6272">
        <v>1156084618</v>
      </c>
    </row>
    <row r="6273" spans="1:12" x14ac:dyDescent="0.45">
      <c r="A6273" t="str">
        <f t="shared" si="97"/>
        <v>Düzce, Düzce, Turkey</v>
      </c>
      <c r="B6273" t="s">
        <v>8886</v>
      </c>
      <c r="C6273" t="s">
        <v>8887</v>
      </c>
      <c r="D6273">
        <v>40.841700000000003</v>
      </c>
      <c r="E6273">
        <v>31.158300000000001</v>
      </c>
      <c r="F6273" t="s">
        <v>806</v>
      </c>
      <c r="G6273" t="s">
        <v>807</v>
      </c>
      <c r="H6273" t="s">
        <v>808</v>
      </c>
      <c r="I6273" t="s">
        <v>8886</v>
      </c>
      <c r="J6273" t="s">
        <v>378</v>
      </c>
      <c r="K6273">
        <v>240633</v>
      </c>
      <c r="L6273">
        <v>1792999306</v>
      </c>
    </row>
    <row r="6274" spans="1:12" x14ac:dyDescent="0.45">
      <c r="A6274" t="str">
        <f t="shared" si="97"/>
        <v>Dvůr Králové nad Labem, Královéhradecký Kraj, Czechia</v>
      </c>
      <c r="B6274" t="s">
        <v>8888</v>
      </c>
      <c r="C6274" t="s">
        <v>8889</v>
      </c>
      <c r="D6274">
        <v>50.431800000000003</v>
      </c>
      <c r="E6274">
        <v>15.8141</v>
      </c>
      <c r="F6274" t="s">
        <v>2480</v>
      </c>
      <c r="G6274" t="s">
        <v>2481</v>
      </c>
      <c r="H6274" t="s">
        <v>2482</v>
      </c>
      <c r="I6274" t="s">
        <v>5369</v>
      </c>
      <c r="K6274">
        <v>15550</v>
      </c>
      <c r="L6274">
        <v>1203492959</v>
      </c>
    </row>
    <row r="6275" spans="1:12" x14ac:dyDescent="0.45">
      <c r="A6275" t="str">
        <f t="shared" ref="A6275:A6338" si="98">CONCATENATE(B6275,", ",I6275,", ",F6275)</f>
        <v>Dwārka, Gujarāt, India</v>
      </c>
      <c r="B6275" t="s">
        <v>8890</v>
      </c>
      <c r="C6275" t="s">
        <v>8891</v>
      </c>
      <c r="D6275">
        <v>22.240300000000001</v>
      </c>
      <c r="E6275">
        <v>68.968599999999995</v>
      </c>
      <c r="F6275" t="s">
        <v>626</v>
      </c>
      <c r="G6275" t="s">
        <v>627</v>
      </c>
      <c r="H6275" t="s">
        <v>628</v>
      </c>
      <c r="I6275" t="s">
        <v>991</v>
      </c>
      <c r="K6275">
        <v>38873</v>
      </c>
      <c r="L6275">
        <v>1356276872</v>
      </c>
    </row>
    <row r="6276" spans="1:12" x14ac:dyDescent="0.45">
      <c r="A6276" t="str">
        <f t="shared" si="98"/>
        <v>Dwight, Illinois, United States</v>
      </c>
      <c r="B6276" t="s">
        <v>8892</v>
      </c>
      <c r="C6276" t="s">
        <v>8892</v>
      </c>
      <c r="D6276">
        <v>41.098700000000001</v>
      </c>
      <c r="E6276">
        <v>-88.424000000000007</v>
      </c>
      <c r="F6276" t="s">
        <v>530</v>
      </c>
      <c r="G6276" t="s">
        <v>531</v>
      </c>
      <c r="H6276" t="s">
        <v>532</v>
      </c>
      <c r="I6276" t="s">
        <v>824</v>
      </c>
      <c r="K6276">
        <v>5005</v>
      </c>
      <c r="L6276">
        <v>1840011783</v>
      </c>
    </row>
    <row r="6277" spans="1:12" x14ac:dyDescent="0.45">
      <c r="A6277" t="str">
        <f t="shared" si="98"/>
        <v>Dyatkovo, Bryanskaya Oblast’, Russia</v>
      </c>
      <c r="B6277" t="s">
        <v>8893</v>
      </c>
      <c r="C6277" t="s">
        <v>8893</v>
      </c>
      <c r="D6277">
        <v>53.6</v>
      </c>
      <c r="E6277">
        <v>34.333300000000001</v>
      </c>
      <c r="F6277" t="s">
        <v>504</v>
      </c>
      <c r="G6277" t="s">
        <v>505</v>
      </c>
      <c r="H6277" t="s">
        <v>506</v>
      </c>
      <c r="I6277" t="s">
        <v>5418</v>
      </c>
      <c r="K6277">
        <v>26775</v>
      </c>
      <c r="L6277">
        <v>1643789328</v>
      </c>
    </row>
    <row r="6278" spans="1:12" x14ac:dyDescent="0.45">
      <c r="A6278" t="str">
        <f t="shared" si="98"/>
        <v>Dyce, Aberdeen City, United Kingdom</v>
      </c>
      <c r="B6278" t="s">
        <v>8894</v>
      </c>
      <c r="C6278" t="s">
        <v>8894</v>
      </c>
      <c r="D6278">
        <v>57.203099999999999</v>
      </c>
      <c r="E6278">
        <v>-2.1920000000000002</v>
      </c>
      <c r="F6278" t="s">
        <v>536</v>
      </c>
      <c r="G6278" t="s">
        <v>537</v>
      </c>
      <c r="H6278" t="s">
        <v>538</v>
      </c>
      <c r="I6278" t="s">
        <v>584</v>
      </c>
      <c r="K6278">
        <v>5811</v>
      </c>
      <c r="L6278">
        <v>1826467438</v>
      </c>
    </row>
    <row r="6279" spans="1:12" x14ac:dyDescent="0.45">
      <c r="A6279" t="str">
        <f t="shared" si="98"/>
        <v>Dyer, Indiana, United States</v>
      </c>
      <c r="B6279" t="s">
        <v>8895</v>
      </c>
      <c r="C6279" t="s">
        <v>8895</v>
      </c>
      <c r="D6279">
        <v>41.497599999999998</v>
      </c>
      <c r="E6279">
        <v>-87.509</v>
      </c>
      <c r="F6279" t="s">
        <v>530</v>
      </c>
      <c r="G6279" t="s">
        <v>531</v>
      </c>
      <c r="H6279" t="s">
        <v>532</v>
      </c>
      <c r="I6279" t="s">
        <v>1964</v>
      </c>
      <c r="K6279">
        <v>15976</v>
      </c>
      <c r="L6279">
        <v>1840010224</v>
      </c>
    </row>
    <row r="6280" spans="1:12" x14ac:dyDescent="0.45">
      <c r="A6280" t="str">
        <f t="shared" si="98"/>
        <v>Dyersburg, Tennessee, United States</v>
      </c>
      <c r="B6280" t="s">
        <v>8896</v>
      </c>
      <c r="C6280" t="s">
        <v>8896</v>
      </c>
      <c r="D6280">
        <v>36.046500000000002</v>
      </c>
      <c r="E6280">
        <v>-89.377700000000004</v>
      </c>
      <c r="F6280" t="s">
        <v>530</v>
      </c>
      <c r="G6280" t="s">
        <v>531</v>
      </c>
      <c r="H6280" t="s">
        <v>532</v>
      </c>
      <c r="I6280" t="s">
        <v>1466</v>
      </c>
      <c r="K6280">
        <v>20839</v>
      </c>
      <c r="L6280">
        <v>1840013372</v>
      </c>
    </row>
    <row r="6281" spans="1:12" x14ac:dyDescent="0.45">
      <c r="A6281" t="str">
        <f t="shared" si="98"/>
        <v>Dysart et al, Ontario, Canada</v>
      </c>
      <c r="B6281" t="s">
        <v>8897</v>
      </c>
      <c r="C6281" t="s">
        <v>8897</v>
      </c>
      <c r="D6281">
        <v>45.2042</v>
      </c>
      <c r="E6281">
        <v>-78.404700000000005</v>
      </c>
      <c r="F6281" t="s">
        <v>541</v>
      </c>
      <c r="G6281" t="s">
        <v>542</v>
      </c>
      <c r="H6281" t="s">
        <v>543</v>
      </c>
      <c r="I6281" t="s">
        <v>857</v>
      </c>
      <c r="K6281">
        <v>6280</v>
      </c>
      <c r="L6281">
        <v>1124000824</v>
      </c>
    </row>
    <row r="6282" spans="1:12" x14ac:dyDescent="0.45">
      <c r="A6282" t="str">
        <f t="shared" si="98"/>
        <v>Dyurtyuli, Bashkortostan, Russia</v>
      </c>
      <c r="B6282" t="s">
        <v>8898</v>
      </c>
      <c r="C6282" t="s">
        <v>8898</v>
      </c>
      <c r="D6282">
        <v>55.4833</v>
      </c>
      <c r="E6282">
        <v>54.866700000000002</v>
      </c>
      <c r="F6282" t="s">
        <v>504</v>
      </c>
      <c r="G6282" t="s">
        <v>505</v>
      </c>
      <c r="H6282" t="s">
        <v>506</v>
      </c>
      <c r="I6282" t="s">
        <v>923</v>
      </c>
      <c r="K6282">
        <v>30969</v>
      </c>
      <c r="L6282">
        <v>1643865529</v>
      </c>
    </row>
    <row r="6283" spans="1:12" x14ac:dyDescent="0.45">
      <c r="A6283" t="str">
        <f t="shared" si="98"/>
        <v>Dzerzhinsk, Nizhegorodskaya Oblast’, Russia</v>
      </c>
      <c r="B6283" t="s">
        <v>8899</v>
      </c>
      <c r="C6283" t="s">
        <v>8899</v>
      </c>
      <c r="D6283">
        <v>56.2333</v>
      </c>
      <c r="E6283">
        <v>43.45</v>
      </c>
      <c r="F6283" t="s">
        <v>504</v>
      </c>
      <c r="G6283" t="s">
        <v>505</v>
      </c>
      <c r="H6283" t="s">
        <v>506</v>
      </c>
      <c r="I6283" t="s">
        <v>2476</v>
      </c>
      <c r="K6283">
        <v>231797</v>
      </c>
      <c r="L6283">
        <v>1643076798</v>
      </c>
    </row>
    <row r="6284" spans="1:12" x14ac:dyDescent="0.45">
      <c r="A6284" t="str">
        <f t="shared" si="98"/>
        <v>Dzerzhinskiy, Moskovskaya Oblast’, Russia</v>
      </c>
      <c r="B6284" t="s">
        <v>8900</v>
      </c>
      <c r="C6284" t="s">
        <v>8900</v>
      </c>
      <c r="D6284">
        <v>55.633299999999998</v>
      </c>
      <c r="E6284">
        <v>37.85</v>
      </c>
      <c r="F6284" t="s">
        <v>504</v>
      </c>
      <c r="G6284" t="s">
        <v>505</v>
      </c>
      <c r="H6284" t="s">
        <v>506</v>
      </c>
      <c r="I6284" t="s">
        <v>3224</v>
      </c>
      <c r="K6284">
        <v>55669</v>
      </c>
      <c r="L6284">
        <v>1643369563</v>
      </c>
    </row>
    <row r="6285" spans="1:12" x14ac:dyDescent="0.45">
      <c r="A6285" t="str">
        <f t="shared" si="98"/>
        <v>Dzhankoy, Krym, Avtonomna Respublika, Ukraine</v>
      </c>
      <c r="B6285" t="s">
        <v>8901</v>
      </c>
      <c r="C6285" t="s">
        <v>8901</v>
      </c>
      <c r="D6285">
        <v>45.708599999999997</v>
      </c>
      <c r="E6285">
        <v>34.393300000000004</v>
      </c>
      <c r="F6285" t="s">
        <v>1461</v>
      </c>
      <c r="G6285" t="s">
        <v>1462</v>
      </c>
      <c r="H6285" t="s">
        <v>1463</v>
      </c>
      <c r="I6285" t="s">
        <v>1740</v>
      </c>
      <c r="J6285" t="s">
        <v>366</v>
      </c>
      <c r="K6285">
        <v>38714</v>
      </c>
      <c r="L6285">
        <v>1804654537</v>
      </c>
    </row>
    <row r="6286" spans="1:12" x14ac:dyDescent="0.45">
      <c r="A6286" t="str">
        <f t="shared" si="98"/>
        <v>Dzhebel, Kardzhali, Bulgaria</v>
      </c>
      <c r="B6286" t="s">
        <v>8902</v>
      </c>
      <c r="C6286" t="s">
        <v>8902</v>
      </c>
      <c r="D6286">
        <v>41.5</v>
      </c>
      <c r="E6286">
        <v>25.3</v>
      </c>
      <c r="F6286" t="s">
        <v>1175</v>
      </c>
      <c r="G6286" t="s">
        <v>1176</v>
      </c>
      <c r="H6286" t="s">
        <v>1177</v>
      </c>
      <c r="I6286" t="s">
        <v>2335</v>
      </c>
      <c r="J6286" t="s">
        <v>366</v>
      </c>
      <c r="K6286">
        <v>8514</v>
      </c>
      <c r="L6286">
        <v>1100504854</v>
      </c>
    </row>
    <row r="6287" spans="1:12" x14ac:dyDescent="0.45">
      <c r="A6287" t="str">
        <f t="shared" si="98"/>
        <v>Dzidzantun, Yucatán, Mexico</v>
      </c>
      <c r="B6287" t="s">
        <v>8903</v>
      </c>
      <c r="C6287" t="s">
        <v>8903</v>
      </c>
      <c r="D6287">
        <v>21.247199999999999</v>
      </c>
      <c r="E6287">
        <v>-89.041700000000006</v>
      </c>
      <c r="F6287" t="s">
        <v>519</v>
      </c>
      <c r="G6287" t="s">
        <v>520</v>
      </c>
      <c r="H6287" t="s">
        <v>521</v>
      </c>
      <c r="I6287" t="s">
        <v>694</v>
      </c>
      <c r="K6287">
        <v>8119</v>
      </c>
      <c r="L6287">
        <v>1484105150</v>
      </c>
    </row>
    <row r="6288" spans="1:12" x14ac:dyDescent="0.45">
      <c r="A6288" t="str">
        <f t="shared" si="98"/>
        <v>Dzilam González, Yucatán, Mexico</v>
      </c>
      <c r="B6288" t="s">
        <v>8904</v>
      </c>
      <c r="C6288" t="s">
        <v>8905</v>
      </c>
      <c r="D6288">
        <v>21.28</v>
      </c>
      <c r="E6288">
        <v>-88.929199999999994</v>
      </c>
      <c r="F6288" t="s">
        <v>519</v>
      </c>
      <c r="G6288" t="s">
        <v>520</v>
      </c>
      <c r="H6288" t="s">
        <v>521</v>
      </c>
      <c r="I6288" t="s">
        <v>694</v>
      </c>
      <c r="J6288" t="s">
        <v>366</v>
      </c>
      <c r="K6288">
        <v>5875</v>
      </c>
      <c r="L6288">
        <v>1484123404</v>
      </c>
    </row>
    <row r="6289" spans="1:12" x14ac:dyDescent="0.45">
      <c r="A6289" t="str">
        <f t="shared" si="98"/>
        <v>Dzitbalché, Campeche, Mexico</v>
      </c>
      <c r="B6289" t="s">
        <v>8906</v>
      </c>
      <c r="C6289" t="s">
        <v>8907</v>
      </c>
      <c r="D6289">
        <v>20.316700000000001</v>
      </c>
      <c r="E6289">
        <v>-90.05</v>
      </c>
      <c r="F6289" t="s">
        <v>519</v>
      </c>
      <c r="G6289" t="s">
        <v>520</v>
      </c>
      <c r="H6289" t="s">
        <v>521</v>
      </c>
      <c r="I6289" t="s">
        <v>3900</v>
      </c>
      <c r="K6289">
        <v>11686</v>
      </c>
      <c r="L6289">
        <v>1484603562</v>
      </c>
    </row>
    <row r="6290" spans="1:12" x14ac:dyDescent="0.45">
      <c r="A6290" t="str">
        <f t="shared" si="98"/>
        <v>Dzüünharaa, Selenge, Mongolia</v>
      </c>
      <c r="B6290" t="s">
        <v>8908</v>
      </c>
      <c r="C6290" t="s">
        <v>8909</v>
      </c>
      <c r="D6290">
        <v>48.853000000000002</v>
      </c>
      <c r="E6290">
        <v>106.4594</v>
      </c>
      <c r="F6290" t="s">
        <v>1699</v>
      </c>
      <c r="G6290" t="s">
        <v>1700</v>
      </c>
      <c r="H6290" t="s">
        <v>1701</v>
      </c>
      <c r="I6290" t="s">
        <v>8088</v>
      </c>
      <c r="K6290">
        <v>18002</v>
      </c>
      <c r="L6290">
        <v>1496200032</v>
      </c>
    </row>
    <row r="6291" spans="1:12" x14ac:dyDescent="0.45">
      <c r="A6291" t="str">
        <f t="shared" si="98"/>
        <v>Dzuunmod, Töv, Mongolia</v>
      </c>
      <c r="B6291" t="s">
        <v>8910</v>
      </c>
      <c r="C6291" t="s">
        <v>8910</v>
      </c>
      <c r="D6291">
        <v>47.706899999999997</v>
      </c>
      <c r="E6291">
        <v>106.9494</v>
      </c>
      <c r="F6291" t="s">
        <v>1699</v>
      </c>
      <c r="G6291" t="s">
        <v>1700</v>
      </c>
      <c r="H6291" t="s">
        <v>1701</v>
      </c>
      <c r="I6291" t="s">
        <v>8911</v>
      </c>
      <c r="J6291" t="s">
        <v>378</v>
      </c>
      <c r="K6291">
        <v>18048</v>
      </c>
      <c r="L6291">
        <v>1496245822</v>
      </c>
    </row>
    <row r="6292" spans="1:12" x14ac:dyDescent="0.45">
      <c r="A6292" t="str">
        <f t="shared" si="98"/>
        <v>Dzyarzhynsk, Minskaya Voblasts’, Belarus</v>
      </c>
      <c r="B6292" t="s">
        <v>8912</v>
      </c>
      <c r="C6292" t="s">
        <v>8912</v>
      </c>
      <c r="D6292">
        <v>53.683300000000003</v>
      </c>
      <c r="E6292">
        <v>27.133299999999998</v>
      </c>
      <c r="F6292" t="s">
        <v>2588</v>
      </c>
      <c r="G6292" t="s">
        <v>2589</v>
      </c>
      <c r="H6292" t="s">
        <v>2590</v>
      </c>
      <c r="I6292" t="s">
        <v>5752</v>
      </c>
      <c r="K6292">
        <v>29000</v>
      </c>
      <c r="L6292">
        <v>1112600874</v>
      </c>
    </row>
    <row r="6293" spans="1:12" x14ac:dyDescent="0.45">
      <c r="A6293" t="str">
        <f t="shared" si="98"/>
        <v>Dzyatlava, Hrodzyenskaya Voblasts’, Belarus</v>
      </c>
      <c r="B6293" t="s">
        <v>8913</v>
      </c>
      <c r="C6293" t="s">
        <v>8913</v>
      </c>
      <c r="D6293">
        <v>53.45</v>
      </c>
      <c r="E6293">
        <v>25.4</v>
      </c>
      <c r="F6293" t="s">
        <v>2588</v>
      </c>
      <c r="G6293" t="s">
        <v>2589</v>
      </c>
      <c r="H6293" t="s">
        <v>2590</v>
      </c>
      <c r="I6293" t="s">
        <v>2621</v>
      </c>
      <c r="K6293">
        <v>8100</v>
      </c>
      <c r="L6293">
        <v>1112528638</v>
      </c>
    </row>
    <row r="6294" spans="1:12" x14ac:dyDescent="0.45">
      <c r="A6294" t="str">
        <f t="shared" si="98"/>
        <v>E’erguna, Inner Mongolia, China</v>
      </c>
      <c r="B6294" t="s">
        <v>8914</v>
      </c>
      <c r="C6294" t="s">
        <v>8915</v>
      </c>
      <c r="D6294">
        <v>50.241100000000003</v>
      </c>
      <c r="E6294">
        <v>120.172</v>
      </c>
      <c r="F6294" t="s">
        <v>1039</v>
      </c>
      <c r="G6294" t="s">
        <v>1040</v>
      </c>
      <c r="H6294" t="s">
        <v>1041</v>
      </c>
      <c r="I6294" t="s">
        <v>3543</v>
      </c>
      <c r="J6294" t="s">
        <v>366</v>
      </c>
      <c r="K6294">
        <v>76667</v>
      </c>
      <c r="L6294">
        <v>1156538056</v>
      </c>
    </row>
    <row r="6295" spans="1:12" x14ac:dyDescent="0.45">
      <c r="A6295" t="str">
        <f t="shared" si="98"/>
        <v>E’zhou, Hubei, China</v>
      </c>
      <c r="B6295" t="s">
        <v>8916</v>
      </c>
      <c r="C6295" t="s">
        <v>8917</v>
      </c>
      <c r="D6295">
        <v>30.397200000000002</v>
      </c>
      <c r="E6295">
        <v>114.88420000000001</v>
      </c>
      <c r="F6295" t="s">
        <v>1039</v>
      </c>
      <c r="G6295" t="s">
        <v>1040</v>
      </c>
      <c r="H6295" t="s">
        <v>1041</v>
      </c>
      <c r="I6295" t="s">
        <v>2058</v>
      </c>
      <c r="J6295" t="s">
        <v>366</v>
      </c>
      <c r="K6295">
        <v>1031000</v>
      </c>
      <c r="L6295">
        <v>1156414637</v>
      </c>
    </row>
    <row r="6296" spans="1:12" x14ac:dyDescent="0.45">
      <c r="A6296" t="str">
        <f t="shared" si="98"/>
        <v>Eagan, Minnesota, United States</v>
      </c>
      <c r="B6296" t="s">
        <v>8918</v>
      </c>
      <c r="C6296" t="s">
        <v>8918</v>
      </c>
      <c r="D6296">
        <v>44.816899999999997</v>
      </c>
      <c r="E6296">
        <v>-93.163799999999995</v>
      </c>
      <c r="F6296" t="s">
        <v>530</v>
      </c>
      <c r="G6296" t="s">
        <v>531</v>
      </c>
      <c r="H6296" t="s">
        <v>532</v>
      </c>
      <c r="I6296" t="s">
        <v>1433</v>
      </c>
      <c r="K6296">
        <v>66372</v>
      </c>
      <c r="L6296">
        <v>1840007852</v>
      </c>
    </row>
    <row r="6297" spans="1:12" x14ac:dyDescent="0.45">
      <c r="A6297" t="str">
        <f t="shared" si="98"/>
        <v>Eagar, Arizona, United States</v>
      </c>
      <c r="B6297" t="s">
        <v>8919</v>
      </c>
      <c r="C6297" t="s">
        <v>8919</v>
      </c>
      <c r="D6297">
        <v>34.105800000000002</v>
      </c>
      <c r="E6297">
        <v>-109.29559999999999</v>
      </c>
      <c r="F6297" t="s">
        <v>530</v>
      </c>
      <c r="G6297" t="s">
        <v>531</v>
      </c>
      <c r="H6297" t="s">
        <v>532</v>
      </c>
      <c r="I6297" t="s">
        <v>2117</v>
      </c>
      <c r="K6297">
        <v>6164</v>
      </c>
      <c r="L6297">
        <v>1840021623</v>
      </c>
    </row>
    <row r="6298" spans="1:12" x14ac:dyDescent="0.45">
      <c r="A6298" t="str">
        <f t="shared" si="98"/>
        <v>Eagle, Idaho, United States</v>
      </c>
      <c r="B6298" t="s">
        <v>8920</v>
      </c>
      <c r="C6298" t="s">
        <v>8920</v>
      </c>
      <c r="D6298">
        <v>43.722299999999997</v>
      </c>
      <c r="E6298">
        <v>-116.3862</v>
      </c>
      <c r="F6298" t="s">
        <v>530</v>
      </c>
      <c r="G6298" t="s">
        <v>531</v>
      </c>
      <c r="H6298" t="s">
        <v>532</v>
      </c>
      <c r="I6298" t="s">
        <v>1862</v>
      </c>
      <c r="K6298">
        <v>29796</v>
      </c>
      <c r="L6298">
        <v>1840018642</v>
      </c>
    </row>
    <row r="6299" spans="1:12" x14ac:dyDescent="0.45">
      <c r="A6299" t="str">
        <f t="shared" si="98"/>
        <v>Eagle, Colorado, United States</v>
      </c>
      <c r="B6299" t="s">
        <v>8920</v>
      </c>
      <c r="C6299" t="s">
        <v>8920</v>
      </c>
      <c r="D6299">
        <v>39.636800000000001</v>
      </c>
      <c r="E6299">
        <v>-106.81229999999999</v>
      </c>
      <c r="F6299" t="s">
        <v>530</v>
      </c>
      <c r="G6299" t="s">
        <v>531</v>
      </c>
      <c r="H6299" t="s">
        <v>532</v>
      </c>
      <c r="I6299" t="s">
        <v>1071</v>
      </c>
      <c r="K6299">
        <v>6519</v>
      </c>
      <c r="L6299">
        <v>1840021424</v>
      </c>
    </row>
    <row r="6300" spans="1:12" x14ac:dyDescent="0.45">
      <c r="A6300" t="str">
        <f t="shared" si="98"/>
        <v>Eagle Mountain, Utah, United States</v>
      </c>
      <c r="B6300" t="s">
        <v>8921</v>
      </c>
      <c r="C6300" t="s">
        <v>8921</v>
      </c>
      <c r="D6300">
        <v>40.313699999999997</v>
      </c>
      <c r="E6300">
        <v>-112.01139999999999</v>
      </c>
      <c r="F6300" t="s">
        <v>530</v>
      </c>
      <c r="G6300" t="s">
        <v>531</v>
      </c>
      <c r="H6300" t="s">
        <v>532</v>
      </c>
      <c r="I6300" t="s">
        <v>1667</v>
      </c>
      <c r="K6300">
        <v>38391</v>
      </c>
      <c r="L6300">
        <v>1840018757</v>
      </c>
    </row>
    <row r="6301" spans="1:12" x14ac:dyDescent="0.45">
      <c r="A6301" t="str">
        <f t="shared" si="98"/>
        <v>Eagle Pass, Texas, United States</v>
      </c>
      <c r="B6301" t="s">
        <v>8922</v>
      </c>
      <c r="C6301" t="s">
        <v>8922</v>
      </c>
      <c r="D6301">
        <v>28.712499999999999</v>
      </c>
      <c r="E6301">
        <v>-100.48399999999999</v>
      </c>
      <c r="F6301" t="s">
        <v>530</v>
      </c>
      <c r="G6301" t="s">
        <v>531</v>
      </c>
      <c r="H6301" t="s">
        <v>532</v>
      </c>
      <c r="I6301" t="s">
        <v>610</v>
      </c>
      <c r="K6301">
        <v>55686</v>
      </c>
      <c r="L6301">
        <v>1840019690</v>
      </c>
    </row>
    <row r="6302" spans="1:12" x14ac:dyDescent="0.45">
      <c r="A6302" t="str">
        <f t="shared" si="98"/>
        <v>Eagle Point, Oregon, United States</v>
      </c>
      <c r="B6302" t="s">
        <v>8923</v>
      </c>
      <c r="C6302" t="s">
        <v>8923</v>
      </c>
      <c r="D6302">
        <v>42.467700000000001</v>
      </c>
      <c r="E6302">
        <v>-122.80159999999999</v>
      </c>
      <c r="F6302" t="s">
        <v>530</v>
      </c>
      <c r="G6302" t="s">
        <v>531</v>
      </c>
      <c r="H6302" t="s">
        <v>532</v>
      </c>
      <c r="I6302" t="s">
        <v>1426</v>
      </c>
      <c r="K6302">
        <v>9554</v>
      </c>
      <c r="L6302">
        <v>1840018676</v>
      </c>
    </row>
    <row r="6303" spans="1:12" x14ac:dyDescent="0.45">
      <c r="A6303" t="str">
        <f t="shared" si="98"/>
        <v>Eagleton Village, Tennessee, United States</v>
      </c>
      <c r="B6303" t="s">
        <v>8924</v>
      </c>
      <c r="C6303" t="s">
        <v>8924</v>
      </c>
      <c r="D6303">
        <v>35.788499999999999</v>
      </c>
      <c r="E6303">
        <v>-83.936300000000003</v>
      </c>
      <c r="F6303" t="s">
        <v>530</v>
      </c>
      <c r="G6303" t="s">
        <v>531</v>
      </c>
      <c r="H6303" t="s">
        <v>532</v>
      </c>
      <c r="I6303" t="s">
        <v>1466</v>
      </c>
      <c r="K6303">
        <v>5250</v>
      </c>
      <c r="L6303">
        <v>1840013068</v>
      </c>
    </row>
    <row r="6304" spans="1:12" x14ac:dyDescent="0.45">
      <c r="A6304" t="str">
        <f t="shared" si="98"/>
        <v>Ealing, Ealing, United Kingdom</v>
      </c>
      <c r="B6304" t="s">
        <v>753</v>
      </c>
      <c r="C6304" t="s">
        <v>753</v>
      </c>
      <c r="D6304">
        <v>51.517499999999998</v>
      </c>
      <c r="E6304">
        <v>-0.29880000000000001</v>
      </c>
      <c r="F6304" t="s">
        <v>536</v>
      </c>
      <c r="G6304" t="s">
        <v>537</v>
      </c>
      <c r="H6304" t="s">
        <v>538</v>
      </c>
      <c r="I6304" t="s">
        <v>753</v>
      </c>
      <c r="K6304">
        <v>85014</v>
      </c>
      <c r="L6304">
        <v>1826730060</v>
      </c>
    </row>
    <row r="6305" spans="1:12" x14ac:dyDescent="0.45">
      <c r="A6305" t="str">
        <f t="shared" si="98"/>
        <v>Earl, Pennsylvania, United States</v>
      </c>
      <c r="B6305" t="s">
        <v>8925</v>
      </c>
      <c r="C6305" t="s">
        <v>8925</v>
      </c>
      <c r="D6305">
        <v>40.114199999999997</v>
      </c>
      <c r="E6305">
        <v>-76.0959</v>
      </c>
      <c r="F6305" t="s">
        <v>530</v>
      </c>
      <c r="G6305" t="s">
        <v>531</v>
      </c>
      <c r="H6305" t="s">
        <v>532</v>
      </c>
      <c r="I6305" t="s">
        <v>620</v>
      </c>
      <c r="K6305">
        <v>7169</v>
      </c>
      <c r="L6305">
        <v>1840150411</v>
      </c>
    </row>
    <row r="6306" spans="1:12" x14ac:dyDescent="0.45">
      <c r="A6306" t="str">
        <f t="shared" si="98"/>
        <v>Earlestown, St. Helens, United Kingdom</v>
      </c>
      <c r="B6306" t="s">
        <v>8926</v>
      </c>
      <c r="C6306" t="s">
        <v>8926</v>
      </c>
      <c r="D6306">
        <v>53.45</v>
      </c>
      <c r="E6306">
        <v>-2.65</v>
      </c>
      <c r="F6306" t="s">
        <v>536</v>
      </c>
      <c r="G6306" t="s">
        <v>537</v>
      </c>
      <c r="H6306" t="s">
        <v>538</v>
      </c>
      <c r="I6306" t="s">
        <v>4490</v>
      </c>
      <c r="K6306">
        <v>10830</v>
      </c>
      <c r="L6306">
        <v>1826235843</v>
      </c>
    </row>
    <row r="6307" spans="1:12" x14ac:dyDescent="0.45">
      <c r="A6307" t="str">
        <f t="shared" si="98"/>
        <v>Earley, Wokingham, United Kingdom</v>
      </c>
      <c r="B6307" t="s">
        <v>8927</v>
      </c>
      <c r="C6307" t="s">
        <v>8927</v>
      </c>
      <c r="D6307">
        <v>51.433</v>
      </c>
      <c r="E6307">
        <v>-0.93300000000000005</v>
      </c>
      <c r="F6307" t="s">
        <v>536</v>
      </c>
      <c r="G6307" t="s">
        <v>537</v>
      </c>
      <c r="H6307" t="s">
        <v>538</v>
      </c>
      <c r="I6307" t="s">
        <v>8928</v>
      </c>
      <c r="K6307">
        <v>32036</v>
      </c>
      <c r="L6307">
        <v>1826312620</v>
      </c>
    </row>
    <row r="6308" spans="1:12" x14ac:dyDescent="0.45">
      <c r="A6308" t="str">
        <f t="shared" si="98"/>
        <v>Earlimart, California, United States</v>
      </c>
      <c r="B6308" t="s">
        <v>8929</v>
      </c>
      <c r="C6308" t="s">
        <v>8929</v>
      </c>
      <c r="D6308">
        <v>35.882399999999997</v>
      </c>
      <c r="E6308">
        <v>-119.2715</v>
      </c>
      <c r="F6308" t="s">
        <v>530</v>
      </c>
      <c r="G6308" t="s">
        <v>531</v>
      </c>
      <c r="H6308" t="s">
        <v>532</v>
      </c>
      <c r="I6308" t="s">
        <v>754</v>
      </c>
      <c r="K6308">
        <v>8790</v>
      </c>
      <c r="L6308">
        <v>1840019032</v>
      </c>
    </row>
    <row r="6309" spans="1:12" x14ac:dyDescent="0.45">
      <c r="A6309" t="str">
        <f t="shared" si="98"/>
        <v>Earls Barton, Northamptonshire, United Kingdom</v>
      </c>
      <c r="B6309" t="s">
        <v>8930</v>
      </c>
      <c r="C6309" t="s">
        <v>8930</v>
      </c>
      <c r="D6309">
        <v>52.262999999999998</v>
      </c>
      <c r="E6309">
        <v>-0.746</v>
      </c>
      <c r="F6309" t="s">
        <v>536</v>
      </c>
      <c r="G6309" t="s">
        <v>537</v>
      </c>
      <c r="H6309" t="s">
        <v>538</v>
      </c>
      <c r="I6309" t="s">
        <v>5106</v>
      </c>
      <c r="K6309">
        <v>5387</v>
      </c>
      <c r="L6309">
        <v>1826467205</v>
      </c>
    </row>
    <row r="6310" spans="1:12" x14ac:dyDescent="0.45">
      <c r="A6310" t="str">
        <f t="shared" si="98"/>
        <v>Earlswood, Surrey, United Kingdom</v>
      </c>
      <c r="B6310" t="s">
        <v>8931</v>
      </c>
      <c r="C6310" t="s">
        <v>8931</v>
      </c>
      <c r="D6310">
        <v>51.228000000000002</v>
      </c>
      <c r="E6310">
        <v>-0.17100000000000001</v>
      </c>
      <c r="F6310" t="s">
        <v>536</v>
      </c>
      <c r="G6310" t="s">
        <v>537</v>
      </c>
      <c r="H6310" t="s">
        <v>538</v>
      </c>
      <c r="I6310" t="s">
        <v>826</v>
      </c>
      <c r="K6310">
        <v>5049</v>
      </c>
      <c r="L6310">
        <v>1826024227</v>
      </c>
    </row>
    <row r="6311" spans="1:12" x14ac:dyDescent="0.45">
      <c r="A6311" t="str">
        <f t="shared" si="98"/>
        <v>Easley, South Carolina, United States</v>
      </c>
      <c r="B6311" t="s">
        <v>8932</v>
      </c>
      <c r="C6311" t="s">
        <v>8932</v>
      </c>
      <c r="D6311">
        <v>34.819000000000003</v>
      </c>
      <c r="E6311">
        <v>-82.582800000000006</v>
      </c>
      <c r="F6311" t="s">
        <v>530</v>
      </c>
      <c r="G6311" t="s">
        <v>531</v>
      </c>
      <c r="H6311" t="s">
        <v>532</v>
      </c>
      <c r="I6311" t="s">
        <v>534</v>
      </c>
      <c r="K6311">
        <v>21364</v>
      </c>
      <c r="L6311">
        <v>1840013526</v>
      </c>
    </row>
    <row r="6312" spans="1:12" x14ac:dyDescent="0.45">
      <c r="A6312" t="str">
        <f t="shared" si="98"/>
        <v>East Alton, Illinois, United States</v>
      </c>
      <c r="B6312" t="s">
        <v>8933</v>
      </c>
      <c r="C6312" t="s">
        <v>8933</v>
      </c>
      <c r="D6312">
        <v>38.884</v>
      </c>
      <c r="E6312">
        <v>-90.107299999999995</v>
      </c>
      <c r="F6312" t="s">
        <v>530</v>
      </c>
      <c r="G6312" t="s">
        <v>531</v>
      </c>
      <c r="H6312" t="s">
        <v>532</v>
      </c>
      <c r="I6312" t="s">
        <v>824</v>
      </c>
      <c r="K6312">
        <v>5954</v>
      </c>
      <c r="L6312">
        <v>1840012794</v>
      </c>
    </row>
    <row r="6313" spans="1:12" x14ac:dyDescent="0.45">
      <c r="A6313" t="str">
        <f t="shared" si="98"/>
        <v>East Aurora, New York, United States</v>
      </c>
      <c r="B6313" t="s">
        <v>8934</v>
      </c>
      <c r="C6313" t="s">
        <v>8934</v>
      </c>
      <c r="D6313">
        <v>42.766599999999997</v>
      </c>
      <c r="E6313">
        <v>-78.617199999999997</v>
      </c>
      <c r="F6313" t="s">
        <v>530</v>
      </c>
      <c r="G6313" t="s">
        <v>531</v>
      </c>
      <c r="H6313" t="s">
        <v>532</v>
      </c>
      <c r="I6313" t="s">
        <v>803</v>
      </c>
      <c r="K6313">
        <v>9720</v>
      </c>
      <c r="L6313">
        <v>1840004398</v>
      </c>
    </row>
    <row r="6314" spans="1:12" x14ac:dyDescent="0.45">
      <c r="A6314" t="str">
        <f t="shared" si="98"/>
        <v>East Ballina, New South Wales, Australia</v>
      </c>
      <c r="B6314" t="s">
        <v>8935</v>
      </c>
      <c r="C6314" t="s">
        <v>8935</v>
      </c>
      <c r="D6314">
        <v>-28.859400000000001</v>
      </c>
      <c r="E6314">
        <v>153.5872</v>
      </c>
      <c r="F6314" t="s">
        <v>830</v>
      </c>
      <c r="G6314" t="s">
        <v>831</v>
      </c>
      <c r="H6314" t="s">
        <v>832</v>
      </c>
      <c r="I6314" t="s">
        <v>1454</v>
      </c>
      <c r="K6314">
        <v>5571</v>
      </c>
      <c r="L6314">
        <v>1036094141</v>
      </c>
    </row>
    <row r="6315" spans="1:12" x14ac:dyDescent="0.45">
      <c r="A6315" t="str">
        <f t="shared" si="98"/>
        <v>East Barnet, Barnet, United Kingdom</v>
      </c>
      <c r="B6315" t="s">
        <v>8936</v>
      </c>
      <c r="C6315" t="s">
        <v>8936</v>
      </c>
      <c r="D6315">
        <v>51.643000000000001</v>
      </c>
      <c r="E6315">
        <v>-0.16300000000000001</v>
      </c>
      <c r="F6315" t="s">
        <v>536</v>
      </c>
      <c r="G6315" t="s">
        <v>537</v>
      </c>
      <c r="H6315" t="s">
        <v>538</v>
      </c>
      <c r="I6315" t="s">
        <v>3624</v>
      </c>
      <c r="K6315">
        <v>16137</v>
      </c>
      <c r="L6315">
        <v>1826125584</v>
      </c>
    </row>
    <row r="6316" spans="1:12" x14ac:dyDescent="0.45">
      <c r="A6316" t="str">
        <f t="shared" si="98"/>
        <v>East Bethel, Minnesota, United States</v>
      </c>
      <c r="B6316" t="s">
        <v>8937</v>
      </c>
      <c r="C6316" t="s">
        <v>8937</v>
      </c>
      <c r="D6316">
        <v>45.355699999999999</v>
      </c>
      <c r="E6316">
        <v>-93.203800000000001</v>
      </c>
      <c r="F6316" t="s">
        <v>530</v>
      </c>
      <c r="G6316" t="s">
        <v>531</v>
      </c>
      <c r="H6316" t="s">
        <v>532</v>
      </c>
      <c r="I6316" t="s">
        <v>1433</v>
      </c>
      <c r="K6316">
        <v>12038</v>
      </c>
      <c r="L6316">
        <v>1840007797</v>
      </c>
    </row>
    <row r="6317" spans="1:12" x14ac:dyDescent="0.45">
      <c r="A6317" t="str">
        <f t="shared" si="98"/>
        <v>East Bradford, Pennsylvania, United States</v>
      </c>
      <c r="B6317" t="s">
        <v>8938</v>
      </c>
      <c r="C6317" t="s">
        <v>8938</v>
      </c>
      <c r="D6317">
        <v>39.959000000000003</v>
      </c>
      <c r="E6317">
        <v>-75.646900000000002</v>
      </c>
      <c r="F6317" t="s">
        <v>530</v>
      </c>
      <c r="G6317" t="s">
        <v>531</v>
      </c>
      <c r="H6317" t="s">
        <v>532</v>
      </c>
      <c r="I6317" t="s">
        <v>620</v>
      </c>
      <c r="K6317">
        <v>9959</v>
      </c>
      <c r="L6317">
        <v>1840149882</v>
      </c>
    </row>
    <row r="6318" spans="1:12" x14ac:dyDescent="0.45">
      <c r="A6318" t="str">
        <f t="shared" si="98"/>
        <v>East Brandywine, Pennsylvania, United States</v>
      </c>
      <c r="B6318" t="s">
        <v>8939</v>
      </c>
      <c r="C6318" t="s">
        <v>8939</v>
      </c>
      <c r="D6318">
        <v>40.0364</v>
      </c>
      <c r="E6318">
        <v>-75.750500000000002</v>
      </c>
      <c r="F6318" t="s">
        <v>530</v>
      </c>
      <c r="G6318" t="s">
        <v>531</v>
      </c>
      <c r="H6318" t="s">
        <v>532</v>
      </c>
      <c r="I6318" t="s">
        <v>620</v>
      </c>
      <c r="K6318">
        <v>8416</v>
      </c>
      <c r="L6318">
        <v>1840149883</v>
      </c>
    </row>
    <row r="6319" spans="1:12" x14ac:dyDescent="0.45">
      <c r="A6319" t="str">
        <f t="shared" si="98"/>
        <v>East Bridgewater, Massachusetts, United States</v>
      </c>
      <c r="B6319" t="s">
        <v>8940</v>
      </c>
      <c r="C6319" t="s">
        <v>8940</v>
      </c>
      <c r="D6319">
        <v>42.035200000000003</v>
      </c>
      <c r="E6319">
        <v>-70.942400000000006</v>
      </c>
      <c r="F6319" t="s">
        <v>530</v>
      </c>
      <c r="G6319" t="s">
        <v>531</v>
      </c>
      <c r="H6319" t="s">
        <v>532</v>
      </c>
      <c r="I6319" t="s">
        <v>621</v>
      </c>
      <c r="K6319">
        <v>14386</v>
      </c>
      <c r="L6319">
        <v>1840053567</v>
      </c>
    </row>
    <row r="6320" spans="1:12" x14ac:dyDescent="0.45">
      <c r="A6320" t="str">
        <f t="shared" si="98"/>
        <v>East Brunswick, New Jersey, United States</v>
      </c>
      <c r="B6320" t="s">
        <v>8941</v>
      </c>
      <c r="C6320" t="s">
        <v>8941</v>
      </c>
      <c r="D6320">
        <v>40.428100000000001</v>
      </c>
      <c r="E6320">
        <v>-74.417900000000003</v>
      </c>
      <c r="F6320" t="s">
        <v>530</v>
      </c>
      <c r="G6320" t="s">
        <v>531</v>
      </c>
      <c r="H6320" t="s">
        <v>532</v>
      </c>
      <c r="I6320" t="s">
        <v>587</v>
      </c>
      <c r="K6320">
        <v>47981</v>
      </c>
      <c r="L6320">
        <v>1840081693</v>
      </c>
    </row>
    <row r="6321" spans="1:12" x14ac:dyDescent="0.45">
      <c r="A6321" t="str">
        <f t="shared" si="98"/>
        <v>East Buffalo, Pennsylvania, United States</v>
      </c>
      <c r="B6321" t="s">
        <v>8942</v>
      </c>
      <c r="C6321" t="s">
        <v>8942</v>
      </c>
      <c r="D6321">
        <v>40.933700000000002</v>
      </c>
      <c r="E6321">
        <v>-76.913499999999999</v>
      </c>
      <c r="F6321" t="s">
        <v>530</v>
      </c>
      <c r="G6321" t="s">
        <v>531</v>
      </c>
      <c r="H6321" t="s">
        <v>532</v>
      </c>
      <c r="I6321" t="s">
        <v>620</v>
      </c>
      <c r="K6321">
        <v>6806</v>
      </c>
      <c r="L6321">
        <v>1840150969</v>
      </c>
    </row>
    <row r="6322" spans="1:12" x14ac:dyDescent="0.45">
      <c r="A6322" t="str">
        <f t="shared" si="98"/>
        <v>East Calder, West Lothian, United Kingdom</v>
      </c>
      <c r="B6322" t="s">
        <v>8943</v>
      </c>
      <c r="C6322" t="s">
        <v>8943</v>
      </c>
      <c r="D6322">
        <v>55.896000000000001</v>
      </c>
      <c r="E6322">
        <v>-3.4620000000000002</v>
      </c>
      <c r="F6322" t="s">
        <v>536</v>
      </c>
      <c r="G6322" t="s">
        <v>537</v>
      </c>
      <c r="H6322" t="s">
        <v>538</v>
      </c>
      <c r="I6322" t="s">
        <v>2402</v>
      </c>
      <c r="K6322">
        <v>5790</v>
      </c>
      <c r="L6322">
        <v>1826487904</v>
      </c>
    </row>
    <row r="6323" spans="1:12" x14ac:dyDescent="0.45">
      <c r="A6323" t="str">
        <f t="shared" si="98"/>
        <v>East Chicago, Indiana, United States</v>
      </c>
      <c r="B6323" t="s">
        <v>8944</v>
      </c>
      <c r="C6323" t="s">
        <v>8944</v>
      </c>
      <c r="D6323">
        <v>41.648400000000002</v>
      </c>
      <c r="E6323">
        <v>-87.453599999999994</v>
      </c>
      <c r="F6323" t="s">
        <v>530</v>
      </c>
      <c r="G6323" t="s">
        <v>531</v>
      </c>
      <c r="H6323" t="s">
        <v>532</v>
      </c>
      <c r="I6323" t="s">
        <v>1964</v>
      </c>
      <c r="K6323">
        <v>27817</v>
      </c>
      <c r="L6323">
        <v>1840008193</v>
      </c>
    </row>
    <row r="6324" spans="1:12" x14ac:dyDescent="0.45">
      <c r="A6324" t="str">
        <f t="shared" si="98"/>
        <v>East Cleveland, Ohio, United States</v>
      </c>
      <c r="B6324" t="s">
        <v>8945</v>
      </c>
      <c r="C6324" t="s">
        <v>8945</v>
      </c>
      <c r="D6324">
        <v>41.531799999999997</v>
      </c>
      <c r="E6324">
        <v>-81.579499999999996</v>
      </c>
      <c r="F6324" t="s">
        <v>530</v>
      </c>
      <c r="G6324" t="s">
        <v>531</v>
      </c>
      <c r="H6324" t="s">
        <v>532</v>
      </c>
      <c r="I6324" t="s">
        <v>799</v>
      </c>
      <c r="K6324">
        <v>16964</v>
      </c>
      <c r="L6324">
        <v>1840000599</v>
      </c>
    </row>
    <row r="6325" spans="1:12" x14ac:dyDescent="0.45">
      <c r="A6325" t="str">
        <f t="shared" si="98"/>
        <v>East Cocalico, Pennsylvania, United States</v>
      </c>
      <c r="B6325" t="s">
        <v>8946</v>
      </c>
      <c r="C6325" t="s">
        <v>8946</v>
      </c>
      <c r="D6325">
        <v>40.224200000000003</v>
      </c>
      <c r="E6325">
        <v>-76.105699999999999</v>
      </c>
      <c r="F6325" t="s">
        <v>530</v>
      </c>
      <c r="G6325" t="s">
        <v>531</v>
      </c>
      <c r="H6325" t="s">
        <v>532</v>
      </c>
      <c r="I6325" t="s">
        <v>620</v>
      </c>
      <c r="K6325">
        <v>10481</v>
      </c>
      <c r="L6325">
        <v>1840148813</v>
      </c>
    </row>
    <row r="6326" spans="1:12" x14ac:dyDescent="0.45">
      <c r="A6326" t="str">
        <f t="shared" si="98"/>
        <v>East Coventry, Pennsylvania, United States</v>
      </c>
      <c r="B6326" t="s">
        <v>8947</v>
      </c>
      <c r="C6326" t="s">
        <v>8947</v>
      </c>
      <c r="D6326">
        <v>40.2014</v>
      </c>
      <c r="E6326">
        <v>-75.616200000000006</v>
      </c>
      <c r="F6326" t="s">
        <v>530</v>
      </c>
      <c r="G6326" t="s">
        <v>531</v>
      </c>
      <c r="H6326" t="s">
        <v>532</v>
      </c>
      <c r="I6326" t="s">
        <v>620</v>
      </c>
      <c r="K6326">
        <v>6770</v>
      </c>
      <c r="L6326">
        <v>1840149886</v>
      </c>
    </row>
    <row r="6327" spans="1:12" x14ac:dyDescent="0.45">
      <c r="A6327" t="str">
        <f t="shared" si="98"/>
        <v>East Cowes, Isle of Wight, United Kingdom</v>
      </c>
      <c r="B6327" t="s">
        <v>8948</v>
      </c>
      <c r="C6327" t="s">
        <v>8948</v>
      </c>
      <c r="D6327">
        <v>50.756999999999998</v>
      </c>
      <c r="E6327">
        <v>-1.2865</v>
      </c>
      <c r="F6327" t="s">
        <v>536</v>
      </c>
      <c r="G6327" t="s">
        <v>537</v>
      </c>
      <c r="H6327" t="s">
        <v>538</v>
      </c>
      <c r="I6327" t="s">
        <v>7713</v>
      </c>
      <c r="K6327">
        <v>7010</v>
      </c>
      <c r="L6327">
        <v>1826991123</v>
      </c>
    </row>
    <row r="6328" spans="1:12" x14ac:dyDescent="0.45">
      <c r="A6328" t="str">
        <f t="shared" si="98"/>
        <v>East Dereham, Norfolk, United Kingdom</v>
      </c>
      <c r="B6328" t="s">
        <v>8949</v>
      </c>
      <c r="C6328" t="s">
        <v>8949</v>
      </c>
      <c r="D6328">
        <v>52.680999999999997</v>
      </c>
      <c r="E6328">
        <v>0.94</v>
      </c>
      <c r="F6328" t="s">
        <v>536</v>
      </c>
      <c r="G6328" t="s">
        <v>537</v>
      </c>
      <c r="H6328" t="s">
        <v>538</v>
      </c>
      <c r="I6328" t="s">
        <v>2841</v>
      </c>
      <c r="K6328">
        <v>18609</v>
      </c>
      <c r="L6328">
        <v>1826674740</v>
      </c>
    </row>
    <row r="6329" spans="1:12" x14ac:dyDescent="0.45">
      <c r="A6329" t="str">
        <f t="shared" si="98"/>
        <v>East Donegal, Pennsylvania, United States</v>
      </c>
      <c r="B6329" t="s">
        <v>8950</v>
      </c>
      <c r="C6329" t="s">
        <v>8950</v>
      </c>
      <c r="D6329">
        <v>40.082299999999996</v>
      </c>
      <c r="E6329">
        <v>-76.563100000000006</v>
      </c>
      <c r="F6329" t="s">
        <v>530</v>
      </c>
      <c r="G6329" t="s">
        <v>531</v>
      </c>
      <c r="H6329" t="s">
        <v>532</v>
      </c>
      <c r="I6329" t="s">
        <v>620</v>
      </c>
      <c r="K6329">
        <v>8257</v>
      </c>
      <c r="L6329">
        <v>1840150410</v>
      </c>
    </row>
    <row r="6330" spans="1:12" x14ac:dyDescent="0.45">
      <c r="A6330" t="str">
        <f t="shared" si="98"/>
        <v>East Earl, Pennsylvania, United States</v>
      </c>
      <c r="B6330" t="s">
        <v>8951</v>
      </c>
      <c r="C6330" t="s">
        <v>8951</v>
      </c>
      <c r="D6330">
        <v>40.1235</v>
      </c>
      <c r="E6330">
        <v>-76.033199999999994</v>
      </c>
      <c r="F6330" t="s">
        <v>530</v>
      </c>
      <c r="G6330" t="s">
        <v>531</v>
      </c>
      <c r="H6330" t="s">
        <v>532</v>
      </c>
      <c r="I6330" t="s">
        <v>620</v>
      </c>
      <c r="K6330">
        <v>6825</v>
      </c>
      <c r="L6330">
        <v>1840034939</v>
      </c>
    </row>
    <row r="6331" spans="1:12" x14ac:dyDescent="0.45">
      <c r="A6331" t="str">
        <f t="shared" si="98"/>
        <v>East End, Arkansas, United States</v>
      </c>
      <c r="B6331" t="s">
        <v>8952</v>
      </c>
      <c r="C6331" t="s">
        <v>8952</v>
      </c>
      <c r="D6331">
        <v>34.555399999999999</v>
      </c>
      <c r="E6331">
        <v>-92.326099999999997</v>
      </c>
      <c r="F6331" t="s">
        <v>530</v>
      </c>
      <c r="G6331" t="s">
        <v>531</v>
      </c>
      <c r="H6331" t="s">
        <v>532</v>
      </c>
      <c r="I6331" t="s">
        <v>1616</v>
      </c>
      <c r="K6331">
        <v>7019</v>
      </c>
      <c r="L6331">
        <v>1840013086</v>
      </c>
    </row>
    <row r="6332" spans="1:12" x14ac:dyDescent="0.45">
      <c r="A6332" t="str">
        <f t="shared" si="98"/>
        <v>East Fallowfield, Pennsylvania, United States</v>
      </c>
      <c r="B6332" t="s">
        <v>8953</v>
      </c>
      <c r="C6332" t="s">
        <v>8953</v>
      </c>
      <c r="D6332">
        <v>39.950800000000001</v>
      </c>
      <c r="E6332">
        <v>-75.8185</v>
      </c>
      <c r="F6332" t="s">
        <v>530</v>
      </c>
      <c r="G6332" t="s">
        <v>531</v>
      </c>
      <c r="H6332" t="s">
        <v>532</v>
      </c>
      <c r="I6332" t="s">
        <v>620</v>
      </c>
      <c r="K6332">
        <v>7567</v>
      </c>
      <c r="L6332">
        <v>1840150926</v>
      </c>
    </row>
    <row r="6333" spans="1:12" x14ac:dyDescent="0.45">
      <c r="A6333" t="str">
        <f t="shared" si="98"/>
        <v>East Falmouth, Massachusetts, United States</v>
      </c>
      <c r="B6333" t="s">
        <v>8954</v>
      </c>
      <c r="C6333" t="s">
        <v>8954</v>
      </c>
      <c r="D6333">
        <v>41.570700000000002</v>
      </c>
      <c r="E6333">
        <v>-70.555599999999998</v>
      </c>
      <c r="F6333" t="s">
        <v>530</v>
      </c>
      <c r="G6333" t="s">
        <v>531</v>
      </c>
      <c r="H6333" t="s">
        <v>532</v>
      </c>
      <c r="I6333" t="s">
        <v>621</v>
      </c>
      <c r="K6333">
        <v>5782</v>
      </c>
      <c r="L6333">
        <v>1840003237</v>
      </c>
    </row>
    <row r="6334" spans="1:12" x14ac:dyDescent="0.45">
      <c r="A6334" t="str">
        <f t="shared" si="98"/>
        <v>East Farmingdale, New York, United States</v>
      </c>
      <c r="B6334" t="s">
        <v>8955</v>
      </c>
      <c r="C6334" t="s">
        <v>8955</v>
      </c>
      <c r="D6334">
        <v>40.733600000000003</v>
      </c>
      <c r="E6334">
        <v>-73.416899999999998</v>
      </c>
      <c r="F6334" t="s">
        <v>530</v>
      </c>
      <c r="G6334" t="s">
        <v>531</v>
      </c>
      <c r="H6334" t="s">
        <v>532</v>
      </c>
      <c r="I6334" t="s">
        <v>803</v>
      </c>
      <c r="K6334">
        <v>6143</v>
      </c>
      <c r="L6334">
        <v>1840034046</v>
      </c>
    </row>
    <row r="6335" spans="1:12" x14ac:dyDescent="0.45">
      <c r="A6335" t="str">
        <f t="shared" si="98"/>
        <v>East Finchley, Barnet, United Kingdom</v>
      </c>
      <c r="B6335" t="s">
        <v>8956</v>
      </c>
      <c r="C6335" t="s">
        <v>8956</v>
      </c>
      <c r="D6335">
        <v>51.590200000000003</v>
      </c>
      <c r="E6335">
        <v>-0.17530000000000001</v>
      </c>
      <c r="F6335" t="s">
        <v>536</v>
      </c>
      <c r="G6335" t="s">
        <v>537</v>
      </c>
      <c r="H6335" t="s">
        <v>538</v>
      </c>
      <c r="I6335" t="s">
        <v>3624</v>
      </c>
      <c r="K6335">
        <v>15989</v>
      </c>
      <c r="L6335">
        <v>1826180591</v>
      </c>
    </row>
    <row r="6336" spans="1:12" x14ac:dyDescent="0.45">
      <c r="A6336" t="str">
        <f t="shared" si="98"/>
        <v>East Fishkill, New York, United States</v>
      </c>
      <c r="B6336" t="s">
        <v>8957</v>
      </c>
      <c r="C6336" t="s">
        <v>8957</v>
      </c>
      <c r="D6336">
        <v>41.556699999999999</v>
      </c>
      <c r="E6336">
        <v>-73.782399999999996</v>
      </c>
      <c r="F6336" t="s">
        <v>530</v>
      </c>
      <c r="G6336" t="s">
        <v>531</v>
      </c>
      <c r="H6336" t="s">
        <v>532</v>
      </c>
      <c r="I6336" t="s">
        <v>803</v>
      </c>
      <c r="K6336">
        <v>29227</v>
      </c>
      <c r="L6336">
        <v>1840058059</v>
      </c>
    </row>
    <row r="6337" spans="1:12" x14ac:dyDescent="0.45">
      <c r="A6337" t="str">
        <f t="shared" si="98"/>
        <v>East Flat Rock, North Carolina, United States</v>
      </c>
      <c r="B6337" t="s">
        <v>8958</v>
      </c>
      <c r="C6337" t="s">
        <v>8958</v>
      </c>
      <c r="D6337">
        <v>35.280200000000001</v>
      </c>
      <c r="E6337">
        <v>-82.417100000000005</v>
      </c>
      <c r="F6337" t="s">
        <v>530</v>
      </c>
      <c r="G6337" t="s">
        <v>531</v>
      </c>
      <c r="H6337" t="s">
        <v>532</v>
      </c>
      <c r="I6337" t="s">
        <v>589</v>
      </c>
      <c r="K6337">
        <v>5036</v>
      </c>
      <c r="L6337">
        <v>1840013073</v>
      </c>
    </row>
    <row r="6338" spans="1:12" x14ac:dyDescent="0.45">
      <c r="A6338" t="str">
        <f t="shared" si="98"/>
        <v>East Foothills, California, United States</v>
      </c>
      <c r="B6338" t="s">
        <v>8959</v>
      </c>
      <c r="C6338" t="s">
        <v>8959</v>
      </c>
      <c r="D6338">
        <v>37.3827</v>
      </c>
      <c r="E6338">
        <v>-121.8138</v>
      </c>
      <c r="F6338" t="s">
        <v>530</v>
      </c>
      <c r="G6338" t="s">
        <v>531</v>
      </c>
      <c r="H6338" t="s">
        <v>532</v>
      </c>
      <c r="I6338" t="s">
        <v>754</v>
      </c>
      <c r="K6338">
        <v>6278</v>
      </c>
      <c r="L6338">
        <v>1840028369</v>
      </c>
    </row>
    <row r="6339" spans="1:12" x14ac:dyDescent="0.45">
      <c r="A6339" t="str">
        <f t="shared" ref="A6339:A6402" si="99">CONCATENATE(B6339,", ",I6339,", ",F6339)</f>
        <v>East Franklin, New Jersey, United States</v>
      </c>
      <c r="B6339" t="s">
        <v>8960</v>
      </c>
      <c r="C6339" t="s">
        <v>8960</v>
      </c>
      <c r="D6339">
        <v>40.493299999999998</v>
      </c>
      <c r="E6339">
        <v>-74.471100000000007</v>
      </c>
      <c r="F6339" t="s">
        <v>530</v>
      </c>
      <c r="G6339" t="s">
        <v>531</v>
      </c>
      <c r="H6339" t="s">
        <v>532</v>
      </c>
      <c r="I6339" t="s">
        <v>587</v>
      </c>
      <c r="K6339">
        <v>7170</v>
      </c>
      <c r="L6339">
        <v>1840039869</v>
      </c>
    </row>
    <row r="6340" spans="1:12" x14ac:dyDescent="0.45">
      <c r="A6340" t="str">
        <f t="shared" si="99"/>
        <v>East Glenville, New York, United States</v>
      </c>
      <c r="B6340" t="s">
        <v>8961</v>
      </c>
      <c r="C6340" t="s">
        <v>8961</v>
      </c>
      <c r="D6340">
        <v>42.861400000000003</v>
      </c>
      <c r="E6340">
        <v>-73.920599999999993</v>
      </c>
      <c r="F6340" t="s">
        <v>530</v>
      </c>
      <c r="G6340" t="s">
        <v>531</v>
      </c>
      <c r="H6340" t="s">
        <v>532</v>
      </c>
      <c r="I6340" t="s">
        <v>803</v>
      </c>
      <c r="K6340">
        <v>6371</v>
      </c>
      <c r="L6340">
        <v>1840004444</v>
      </c>
    </row>
    <row r="6341" spans="1:12" x14ac:dyDescent="0.45">
      <c r="A6341" t="str">
        <f t="shared" si="99"/>
        <v>East Goshen, Pennsylvania, United States</v>
      </c>
      <c r="B6341" t="s">
        <v>8962</v>
      </c>
      <c r="C6341" t="s">
        <v>8962</v>
      </c>
      <c r="D6341">
        <v>39.993400000000001</v>
      </c>
      <c r="E6341">
        <v>-75.547799999999995</v>
      </c>
      <c r="F6341" t="s">
        <v>530</v>
      </c>
      <c r="G6341" t="s">
        <v>531</v>
      </c>
      <c r="H6341" t="s">
        <v>532</v>
      </c>
      <c r="I6341" t="s">
        <v>620</v>
      </c>
      <c r="K6341">
        <v>18199</v>
      </c>
      <c r="L6341">
        <v>1840150925</v>
      </c>
    </row>
    <row r="6342" spans="1:12" x14ac:dyDescent="0.45">
      <c r="A6342" t="str">
        <f t="shared" si="99"/>
        <v>East Granby, Connecticut, United States</v>
      </c>
      <c r="B6342" t="s">
        <v>8963</v>
      </c>
      <c r="C6342" t="s">
        <v>8963</v>
      </c>
      <c r="D6342">
        <v>41.942399999999999</v>
      </c>
      <c r="E6342">
        <v>-72.741</v>
      </c>
      <c r="F6342" t="s">
        <v>530</v>
      </c>
      <c r="G6342" t="s">
        <v>531</v>
      </c>
      <c r="H6342" t="s">
        <v>532</v>
      </c>
      <c r="I6342" t="s">
        <v>2109</v>
      </c>
      <c r="K6342">
        <v>5256</v>
      </c>
      <c r="L6342">
        <v>1840034586</v>
      </c>
    </row>
    <row r="6343" spans="1:12" x14ac:dyDescent="0.45">
      <c r="A6343" t="str">
        <f t="shared" si="99"/>
        <v>East Grand Forks, Minnesota, United States</v>
      </c>
      <c r="B6343" t="s">
        <v>8964</v>
      </c>
      <c r="C6343" t="s">
        <v>8964</v>
      </c>
      <c r="D6343">
        <v>47.928400000000003</v>
      </c>
      <c r="E6343">
        <v>-97.013800000000003</v>
      </c>
      <c r="F6343" t="s">
        <v>530</v>
      </c>
      <c r="G6343" t="s">
        <v>531</v>
      </c>
      <c r="H6343" t="s">
        <v>532</v>
      </c>
      <c r="I6343" t="s">
        <v>1433</v>
      </c>
      <c r="K6343">
        <v>8535</v>
      </c>
      <c r="L6343">
        <v>1840007700</v>
      </c>
    </row>
    <row r="6344" spans="1:12" x14ac:dyDescent="0.45">
      <c r="A6344" t="str">
        <f t="shared" si="99"/>
        <v>East Grand Rapids, Michigan, United States</v>
      </c>
      <c r="B6344" t="s">
        <v>8965</v>
      </c>
      <c r="C6344" t="s">
        <v>8965</v>
      </c>
      <c r="D6344">
        <v>42.946399999999997</v>
      </c>
      <c r="E6344">
        <v>-85.608800000000002</v>
      </c>
      <c r="F6344" t="s">
        <v>530</v>
      </c>
      <c r="G6344" t="s">
        <v>531</v>
      </c>
      <c r="H6344" t="s">
        <v>532</v>
      </c>
      <c r="I6344" t="s">
        <v>868</v>
      </c>
      <c r="K6344">
        <v>11956</v>
      </c>
      <c r="L6344">
        <v>1840002927</v>
      </c>
    </row>
    <row r="6345" spans="1:12" x14ac:dyDescent="0.45">
      <c r="A6345" t="str">
        <f t="shared" si="99"/>
        <v>East Greenbush, New York, United States</v>
      </c>
      <c r="B6345" t="s">
        <v>8966</v>
      </c>
      <c r="C6345" t="s">
        <v>8966</v>
      </c>
      <c r="D6345">
        <v>42.612200000000001</v>
      </c>
      <c r="E6345">
        <v>-73.696899999999999</v>
      </c>
      <c r="F6345" t="s">
        <v>530</v>
      </c>
      <c r="G6345" t="s">
        <v>531</v>
      </c>
      <c r="H6345" t="s">
        <v>532</v>
      </c>
      <c r="I6345" t="s">
        <v>803</v>
      </c>
      <c r="K6345">
        <v>16411</v>
      </c>
      <c r="L6345">
        <v>1840058060</v>
      </c>
    </row>
    <row r="6346" spans="1:12" x14ac:dyDescent="0.45">
      <c r="A6346" t="str">
        <f t="shared" si="99"/>
        <v>East Greenwich, Rhode Island, United States</v>
      </c>
      <c r="B6346" t="s">
        <v>8967</v>
      </c>
      <c r="C6346" t="s">
        <v>8967</v>
      </c>
      <c r="D6346">
        <v>41.636200000000002</v>
      </c>
      <c r="E6346">
        <v>-71.505799999999994</v>
      </c>
      <c r="F6346" t="s">
        <v>530</v>
      </c>
      <c r="G6346" t="s">
        <v>531</v>
      </c>
      <c r="H6346" t="s">
        <v>532</v>
      </c>
      <c r="I6346" t="s">
        <v>3666</v>
      </c>
      <c r="K6346">
        <v>13073</v>
      </c>
      <c r="L6346">
        <v>1840066133</v>
      </c>
    </row>
    <row r="6347" spans="1:12" x14ac:dyDescent="0.45">
      <c r="A6347" t="str">
        <f t="shared" si="99"/>
        <v>East Greenwich, New Jersey, United States</v>
      </c>
      <c r="B6347" t="s">
        <v>8967</v>
      </c>
      <c r="C6347" t="s">
        <v>8967</v>
      </c>
      <c r="D6347">
        <v>39.790300000000002</v>
      </c>
      <c r="E6347">
        <v>-75.239599999999996</v>
      </c>
      <c r="F6347" t="s">
        <v>530</v>
      </c>
      <c r="G6347" t="s">
        <v>531</v>
      </c>
      <c r="H6347" t="s">
        <v>532</v>
      </c>
      <c r="I6347" t="s">
        <v>587</v>
      </c>
      <c r="K6347">
        <v>10396</v>
      </c>
      <c r="L6347">
        <v>1840081671</v>
      </c>
    </row>
    <row r="6348" spans="1:12" x14ac:dyDescent="0.45">
      <c r="A6348" t="str">
        <f t="shared" si="99"/>
        <v>East Grinstead, West Sussex, United Kingdom</v>
      </c>
      <c r="B6348" t="s">
        <v>8968</v>
      </c>
      <c r="C6348" t="s">
        <v>8968</v>
      </c>
      <c r="D6348">
        <v>51.128999999999998</v>
      </c>
      <c r="E6348">
        <v>-7.0000000000000001E-3</v>
      </c>
      <c r="F6348" t="s">
        <v>536</v>
      </c>
      <c r="G6348" t="s">
        <v>537</v>
      </c>
      <c r="H6348" t="s">
        <v>538</v>
      </c>
      <c r="I6348" t="s">
        <v>2025</v>
      </c>
      <c r="K6348">
        <v>26383</v>
      </c>
      <c r="L6348">
        <v>1826278903</v>
      </c>
    </row>
    <row r="6349" spans="1:12" x14ac:dyDescent="0.45">
      <c r="A6349" t="str">
        <f t="shared" si="99"/>
        <v>East Gwillimbury, Ontario, Canada</v>
      </c>
      <c r="B6349" t="s">
        <v>8969</v>
      </c>
      <c r="C6349" t="s">
        <v>8969</v>
      </c>
      <c r="D6349">
        <v>44.133299999999998</v>
      </c>
      <c r="E6349">
        <v>-79.416700000000006</v>
      </c>
      <c r="F6349" t="s">
        <v>541</v>
      </c>
      <c r="G6349" t="s">
        <v>542</v>
      </c>
      <c r="H6349" t="s">
        <v>543</v>
      </c>
      <c r="I6349" t="s">
        <v>857</v>
      </c>
      <c r="K6349">
        <v>23991</v>
      </c>
      <c r="L6349">
        <v>1124001370</v>
      </c>
    </row>
    <row r="6350" spans="1:12" x14ac:dyDescent="0.45">
      <c r="A6350" t="str">
        <f t="shared" si="99"/>
        <v>East Haddam, Connecticut, United States</v>
      </c>
      <c r="B6350" t="s">
        <v>8970</v>
      </c>
      <c r="C6350" t="s">
        <v>8970</v>
      </c>
      <c r="D6350">
        <v>41.479799999999997</v>
      </c>
      <c r="E6350">
        <v>-72.394300000000001</v>
      </c>
      <c r="F6350" t="s">
        <v>530</v>
      </c>
      <c r="G6350" t="s">
        <v>531</v>
      </c>
      <c r="H6350" t="s">
        <v>532</v>
      </c>
      <c r="I6350" t="s">
        <v>2109</v>
      </c>
      <c r="K6350">
        <v>9032</v>
      </c>
      <c r="L6350">
        <v>1840073554</v>
      </c>
    </row>
    <row r="6351" spans="1:12" x14ac:dyDescent="0.45">
      <c r="A6351" t="str">
        <f t="shared" si="99"/>
        <v>East Ham, Newham, United Kingdom</v>
      </c>
      <c r="B6351" t="s">
        <v>8971</v>
      </c>
      <c r="C6351" t="s">
        <v>8971</v>
      </c>
      <c r="D6351">
        <v>51.532299999999999</v>
      </c>
      <c r="E6351">
        <v>5.5399999999999998E-2</v>
      </c>
      <c r="F6351" t="s">
        <v>536</v>
      </c>
      <c r="G6351" t="s">
        <v>537</v>
      </c>
      <c r="H6351" t="s">
        <v>538</v>
      </c>
      <c r="I6351" t="s">
        <v>8972</v>
      </c>
      <c r="K6351">
        <v>76186</v>
      </c>
      <c r="L6351">
        <v>1826587417</v>
      </c>
    </row>
    <row r="6352" spans="1:12" x14ac:dyDescent="0.45">
      <c r="A6352" t="str">
        <f t="shared" si="99"/>
        <v>East Hampton, New York, United States</v>
      </c>
      <c r="B6352" t="s">
        <v>8973</v>
      </c>
      <c r="C6352" t="s">
        <v>8973</v>
      </c>
      <c r="D6352">
        <v>41.011699999999998</v>
      </c>
      <c r="E6352">
        <v>-72.127700000000004</v>
      </c>
      <c r="F6352" t="s">
        <v>530</v>
      </c>
      <c r="G6352" t="s">
        <v>531</v>
      </c>
      <c r="H6352" t="s">
        <v>532</v>
      </c>
      <c r="I6352" t="s">
        <v>803</v>
      </c>
      <c r="K6352">
        <v>21903</v>
      </c>
      <c r="L6352">
        <v>1840005147</v>
      </c>
    </row>
    <row r="6353" spans="1:12" x14ac:dyDescent="0.45">
      <c r="A6353" t="str">
        <f t="shared" si="99"/>
        <v>East Hampton, Connecticut, United States</v>
      </c>
      <c r="B6353" t="s">
        <v>8973</v>
      </c>
      <c r="C6353" t="s">
        <v>8973</v>
      </c>
      <c r="D6353">
        <v>41.569600000000001</v>
      </c>
      <c r="E6353">
        <v>-72.507400000000004</v>
      </c>
      <c r="F6353" t="s">
        <v>530</v>
      </c>
      <c r="G6353" t="s">
        <v>531</v>
      </c>
      <c r="H6353" t="s">
        <v>532</v>
      </c>
      <c r="I6353" t="s">
        <v>2109</v>
      </c>
      <c r="K6353">
        <v>12856</v>
      </c>
      <c r="L6353">
        <v>1840034616</v>
      </c>
    </row>
    <row r="6354" spans="1:12" x14ac:dyDescent="0.45">
      <c r="A6354" t="str">
        <f t="shared" si="99"/>
        <v>East Hanover, New Jersey, United States</v>
      </c>
      <c r="B6354" t="s">
        <v>8974</v>
      </c>
      <c r="C6354" t="s">
        <v>8974</v>
      </c>
      <c r="D6354">
        <v>40.819200000000002</v>
      </c>
      <c r="E6354">
        <v>-74.363799999999998</v>
      </c>
      <c r="F6354" t="s">
        <v>530</v>
      </c>
      <c r="G6354" t="s">
        <v>531</v>
      </c>
      <c r="H6354" t="s">
        <v>532</v>
      </c>
      <c r="I6354" t="s">
        <v>587</v>
      </c>
      <c r="K6354">
        <v>11116</v>
      </c>
      <c r="L6354">
        <v>1840081722</v>
      </c>
    </row>
    <row r="6355" spans="1:12" x14ac:dyDescent="0.45">
      <c r="A6355" t="str">
        <f t="shared" si="99"/>
        <v>East Hanover, Pennsylvania, United States</v>
      </c>
      <c r="B6355" t="s">
        <v>8974</v>
      </c>
      <c r="C6355" t="s">
        <v>8974</v>
      </c>
      <c r="D6355">
        <v>40.390999999999998</v>
      </c>
      <c r="E6355">
        <v>-76.6845</v>
      </c>
      <c r="F6355" t="s">
        <v>530</v>
      </c>
      <c r="G6355" t="s">
        <v>531</v>
      </c>
      <c r="H6355" t="s">
        <v>532</v>
      </c>
      <c r="I6355" t="s">
        <v>620</v>
      </c>
      <c r="K6355">
        <v>5919</v>
      </c>
      <c r="L6355">
        <v>1840152634</v>
      </c>
    </row>
    <row r="6356" spans="1:12" x14ac:dyDescent="0.45">
      <c r="A6356" t="str">
        <f t="shared" si="99"/>
        <v>East Hartford, Connecticut, United States</v>
      </c>
      <c r="B6356" t="s">
        <v>8975</v>
      </c>
      <c r="C6356" t="s">
        <v>8975</v>
      </c>
      <c r="D6356">
        <v>41.763399999999997</v>
      </c>
      <c r="E6356">
        <v>-72.615200000000002</v>
      </c>
      <c r="F6356" t="s">
        <v>530</v>
      </c>
      <c r="G6356" t="s">
        <v>531</v>
      </c>
      <c r="H6356" t="s">
        <v>532</v>
      </c>
      <c r="I6356" t="s">
        <v>2109</v>
      </c>
      <c r="K6356">
        <v>50453</v>
      </c>
      <c r="L6356">
        <v>1840034618</v>
      </c>
    </row>
    <row r="6357" spans="1:12" x14ac:dyDescent="0.45">
      <c r="A6357" t="str">
        <f t="shared" si="99"/>
        <v>East Haven, Connecticut, United States</v>
      </c>
      <c r="B6357" t="s">
        <v>8976</v>
      </c>
      <c r="C6357" t="s">
        <v>8976</v>
      </c>
      <c r="D6357">
        <v>41.298400000000001</v>
      </c>
      <c r="E6357">
        <v>-72.857699999999994</v>
      </c>
      <c r="F6357" t="s">
        <v>530</v>
      </c>
      <c r="G6357" t="s">
        <v>531</v>
      </c>
      <c r="H6357" t="s">
        <v>532</v>
      </c>
      <c r="I6357" t="s">
        <v>2109</v>
      </c>
      <c r="K6357">
        <v>28860</v>
      </c>
      <c r="L6357">
        <v>1840034619</v>
      </c>
    </row>
    <row r="6358" spans="1:12" x14ac:dyDescent="0.45">
      <c r="A6358" t="str">
        <f t="shared" si="99"/>
        <v>East Hemet, California, United States</v>
      </c>
      <c r="B6358" t="s">
        <v>8977</v>
      </c>
      <c r="C6358" t="s">
        <v>8977</v>
      </c>
      <c r="D6358">
        <v>33.7301</v>
      </c>
      <c r="E6358">
        <v>-116.941</v>
      </c>
      <c r="F6358" t="s">
        <v>530</v>
      </c>
      <c r="G6358" t="s">
        <v>531</v>
      </c>
      <c r="H6358" t="s">
        <v>532</v>
      </c>
      <c r="I6358" t="s">
        <v>754</v>
      </c>
      <c r="K6358">
        <v>20679</v>
      </c>
      <c r="L6358">
        <v>1840028370</v>
      </c>
    </row>
    <row r="6359" spans="1:12" x14ac:dyDescent="0.45">
      <c r="A6359" t="str">
        <f t="shared" si="99"/>
        <v>East Hempfield, Pennsylvania, United States</v>
      </c>
      <c r="B6359" t="s">
        <v>8978</v>
      </c>
      <c r="C6359" t="s">
        <v>8978</v>
      </c>
      <c r="D6359">
        <v>40.082500000000003</v>
      </c>
      <c r="E6359">
        <v>-76.383099999999999</v>
      </c>
      <c r="F6359" t="s">
        <v>530</v>
      </c>
      <c r="G6359" t="s">
        <v>531</v>
      </c>
      <c r="H6359" t="s">
        <v>532</v>
      </c>
      <c r="I6359" t="s">
        <v>620</v>
      </c>
      <c r="K6359">
        <v>24329</v>
      </c>
      <c r="L6359">
        <v>1840148811</v>
      </c>
    </row>
    <row r="6360" spans="1:12" x14ac:dyDescent="0.45">
      <c r="A6360" t="str">
        <f t="shared" si="99"/>
        <v>East Highland Park, Virginia, United States</v>
      </c>
      <c r="B6360" t="s">
        <v>8979</v>
      </c>
      <c r="C6360" t="s">
        <v>8979</v>
      </c>
      <c r="D6360">
        <v>37.576999999999998</v>
      </c>
      <c r="E6360">
        <v>-77.386499999999998</v>
      </c>
      <c r="F6360" t="s">
        <v>530</v>
      </c>
      <c r="G6360" t="s">
        <v>531</v>
      </c>
      <c r="H6360" t="s">
        <v>532</v>
      </c>
      <c r="I6360" t="s">
        <v>618</v>
      </c>
      <c r="K6360">
        <v>15592</v>
      </c>
      <c r="L6360">
        <v>1840006388</v>
      </c>
    </row>
    <row r="6361" spans="1:12" x14ac:dyDescent="0.45">
      <c r="A6361" t="str">
        <f t="shared" si="99"/>
        <v>East Hills, New York, United States</v>
      </c>
      <c r="B6361" t="s">
        <v>8980</v>
      </c>
      <c r="C6361" t="s">
        <v>8980</v>
      </c>
      <c r="D6361">
        <v>40.7958</v>
      </c>
      <c r="E6361">
        <v>-73.629199999999997</v>
      </c>
      <c r="F6361" t="s">
        <v>530</v>
      </c>
      <c r="G6361" t="s">
        <v>531</v>
      </c>
      <c r="H6361" t="s">
        <v>532</v>
      </c>
      <c r="I6361" t="s">
        <v>803</v>
      </c>
      <c r="K6361">
        <v>7233</v>
      </c>
      <c r="L6361">
        <v>1840005342</v>
      </c>
    </row>
    <row r="6362" spans="1:12" x14ac:dyDescent="0.45">
      <c r="A6362" t="str">
        <f t="shared" si="99"/>
        <v>East Honolulu, Hawaii, United States</v>
      </c>
      <c r="B6362" t="s">
        <v>8981</v>
      </c>
      <c r="C6362" t="s">
        <v>8981</v>
      </c>
      <c r="D6362">
        <v>21.297499999999999</v>
      </c>
      <c r="E6362">
        <v>-157.72110000000001</v>
      </c>
      <c r="F6362" t="s">
        <v>530</v>
      </c>
      <c r="G6362" t="s">
        <v>531</v>
      </c>
      <c r="H6362" t="s">
        <v>532</v>
      </c>
      <c r="I6362" t="s">
        <v>1010</v>
      </c>
      <c r="K6362">
        <v>47770</v>
      </c>
      <c r="L6362">
        <v>1840039181</v>
      </c>
    </row>
    <row r="6363" spans="1:12" x14ac:dyDescent="0.45">
      <c r="A6363" t="str">
        <f t="shared" si="99"/>
        <v>East Huntingdon, Pennsylvania, United States</v>
      </c>
      <c r="B6363" t="s">
        <v>8982</v>
      </c>
      <c r="C6363" t="s">
        <v>8982</v>
      </c>
      <c r="D6363">
        <v>40.141599999999997</v>
      </c>
      <c r="E6363">
        <v>-79.599900000000005</v>
      </c>
      <c r="F6363" t="s">
        <v>530</v>
      </c>
      <c r="G6363" t="s">
        <v>531</v>
      </c>
      <c r="H6363" t="s">
        <v>532</v>
      </c>
      <c r="I6363" t="s">
        <v>620</v>
      </c>
      <c r="K6363">
        <v>7771</v>
      </c>
      <c r="L6363">
        <v>1840144808</v>
      </c>
    </row>
    <row r="6364" spans="1:12" x14ac:dyDescent="0.45">
      <c r="A6364" t="str">
        <f t="shared" si="99"/>
        <v>East Islip, New York, United States</v>
      </c>
      <c r="B6364" t="s">
        <v>8983</v>
      </c>
      <c r="C6364" t="s">
        <v>8983</v>
      </c>
      <c r="D6364">
        <v>40.727499999999999</v>
      </c>
      <c r="E6364">
        <v>-73.186099999999996</v>
      </c>
      <c r="F6364" t="s">
        <v>530</v>
      </c>
      <c r="G6364" t="s">
        <v>531</v>
      </c>
      <c r="H6364" t="s">
        <v>532</v>
      </c>
      <c r="I6364" t="s">
        <v>803</v>
      </c>
      <c r="K6364">
        <v>13563</v>
      </c>
      <c r="L6364">
        <v>1840005036</v>
      </c>
    </row>
    <row r="6365" spans="1:12" x14ac:dyDescent="0.45">
      <c r="A6365" t="str">
        <f t="shared" si="99"/>
        <v>East Kelowna, British Columbia, Canada</v>
      </c>
      <c r="B6365" t="s">
        <v>8984</v>
      </c>
      <c r="C6365" t="s">
        <v>8984</v>
      </c>
      <c r="D6365">
        <v>49.862499999999997</v>
      </c>
      <c r="E6365">
        <v>-119.58329999999999</v>
      </c>
      <c r="F6365" t="s">
        <v>541</v>
      </c>
      <c r="G6365" t="s">
        <v>542</v>
      </c>
      <c r="H6365" t="s">
        <v>543</v>
      </c>
      <c r="I6365" t="s">
        <v>544</v>
      </c>
      <c r="K6365">
        <v>32655</v>
      </c>
      <c r="L6365">
        <v>1124070905</v>
      </c>
    </row>
    <row r="6366" spans="1:12" x14ac:dyDescent="0.45">
      <c r="A6366" t="str">
        <f t="shared" si="99"/>
        <v>East Kilbride, South Lanarkshire, United Kingdom</v>
      </c>
      <c r="B6366" t="s">
        <v>8985</v>
      </c>
      <c r="C6366" t="s">
        <v>8985</v>
      </c>
      <c r="D6366">
        <v>55.764499999999998</v>
      </c>
      <c r="E6366">
        <v>-4.1771000000000003</v>
      </c>
      <c r="F6366" t="s">
        <v>536</v>
      </c>
      <c r="G6366" t="s">
        <v>537</v>
      </c>
      <c r="H6366" t="s">
        <v>538</v>
      </c>
      <c r="I6366" t="s">
        <v>5028</v>
      </c>
      <c r="K6366">
        <v>75390</v>
      </c>
      <c r="L6366">
        <v>1826488452</v>
      </c>
    </row>
    <row r="6367" spans="1:12" x14ac:dyDescent="0.45">
      <c r="A6367" t="str">
        <f t="shared" si="99"/>
        <v>East Lake, Florida, United States</v>
      </c>
      <c r="B6367" t="s">
        <v>8986</v>
      </c>
      <c r="C6367" t="s">
        <v>8986</v>
      </c>
      <c r="D6367">
        <v>28.1205</v>
      </c>
      <c r="E6367">
        <v>-82.686800000000005</v>
      </c>
      <c r="F6367" t="s">
        <v>530</v>
      </c>
      <c r="G6367" t="s">
        <v>531</v>
      </c>
      <c r="H6367" t="s">
        <v>532</v>
      </c>
      <c r="I6367" t="s">
        <v>1378</v>
      </c>
      <c r="K6367">
        <v>32315</v>
      </c>
      <c r="L6367">
        <v>1840028980</v>
      </c>
    </row>
    <row r="6368" spans="1:12" x14ac:dyDescent="0.45">
      <c r="A6368" t="str">
        <f t="shared" si="99"/>
        <v>East Lake-Orient Park, Florida, United States</v>
      </c>
      <c r="B6368" t="s">
        <v>8987</v>
      </c>
      <c r="C6368" t="s">
        <v>8987</v>
      </c>
      <c r="D6368">
        <v>27.9971</v>
      </c>
      <c r="E6368">
        <v>-82.365300000000005</v>
      </c>
      <c r="F6368" t="s">
        <v>530</v>
      </c>
      <c r="G6368" t="s">
        <v>531</v>
      </c>
      <c r="H6368" t="s">
        <v>532</v>
      </c>
      <c r="I6368" t="s">
        <v>1378</v>
      </c>
      <c r="K6368">
        <v>28602</v>
      </c>
      <c r="L6368">
        <v>1840073826</v>
      </c>
    </row>
    <row r="6369" spans="1:12" x14ac:dyDescent="0.45">
      <c r="A6369" t="str">
        <f t="shared" si="99"/>
        <v>East Lampeter, Pennsylvania, United States</v>
      </c>
      <c r="B6369" t="s">
        <v>8988</v>
      </c>
      <c r="C6369" t="s">
        <v>8988</v>
      </c>
      <c r="D6369">
        <v>40.037500000000001</v>
      </c>
      <c r="E6369">
        <v>-76.216200000000001</v>
      </c>
      <c r="F6369" t="s">
        <v>530</v>
      </c>
      <c r="G6369" t="s">
        <v>531</v>
      </c>
      <c r="H6369" t="s">
        <v>532</v>
      </c>
      <c r="I6369" t="s">
        <v>620</v>
      </c>
      <c r="K6369">
        <v>16960</v>
      </c>
      <c r="L6369">
        <v>1840148810</v>
      </c>
    </row>
    <row r="6370" spans="1:12" x14ac:dyDescent="0.45">
      <c r="A6370" t="str">
        <f t="shared" si="99"/>
        <v>East Lansing, Michigan, United States</v>
      </c>
      <c r="B6370" t="s">
        <v>8989</v>
      </c>
      <c r="C6370" t="s">
        <v>8989</v>
      </c>
      <c r="D6370">
        <v>42.747999999999998</v>
      </c>
      <c r="E6370">
        <v>-84.483500000000006</v>
      </c>
      <c r="F6370" t="s">
        <v>530</v>
      </c>
      <c r="G6370" t="s">
        <v>531</v>
      </c>
      <c r="H6370" t="s">
        <v>532</v>
      </c>
      <c r="I6370" t="s">
        <v>868</v>
      </c>
      <c r="K6370">
        <v>48145</v>
      </c>
      <c r="L6370">
        <v>1840003101</v>
      </c>
    </row>
    <row r="6371" spans="1:12" x14ac:dyDescent="0.45">
      <c r="A6371" t="str">
        <f t="shared" si="99"/>
        <v>East Leake, Nottinghamshire, United Kingdom</v>
      </c>
      <c r="B6371" t="s">
        <v>8990</v>
      </c>
      <c r="C6371" t="s">
        <v>8990</v>
      </c>
      <c r="D6371">
        <v>52.832000000000001</v>
      </c>
      <c r="E6371">
        <v>-1.177</v>
      </c>
      <c r="F6371" t="s">
        <v>536</v>
      </c>
      <c r="G6371" t="s">
        <v>537</v>
      </c>
      <c r="H6371" t="s">
        <v>538</v>
      </c>
      <c r="I6371" t="s">
        <v>2420</v>
      </c>
      <c r="K6371">
        <v>6337</v>
      </c>
      <c r="L6371">
        <v>1826041730</v>
      </c>
    </row>
    <row r="6372" spans="1:12" x14ac:dyDescent="0.45">
      <c r="A6372" t="str">
        <f t="shared" si="99"/>
        <v>East Liverpool, Ohio, United States</v>
      </c>
      <c r="B6372" t="s">
        <v>8991</v>
      </c>
      <c r="C6372" t="s">
        <v>8991</v>
      </c>
      <c r="D6372">
        <v>40.633299999999998</v>
      </c>
      <c r="E6372">
        <v>-80.567700000000002</v>
      </c>
      <c r="F6372" t="s">
        <v>530</v>
      </c>
      <c r="G6372" t="s">
        <v>531</v>
      </c>
      <c r="H6372" t="s">
        <v>532</v>
      </c>
      <c r="I6372" t="s">
        <v>799</v>
      </c>
      <c r="K6372">
        <v>29898</v>
      </c>
      <c r="L6372">
        <v>1840002783</v>
      </c>
    </row>
    <row r="6373" spans="1:12" x14ac:dyDescent="0.45">
      <c r="A6373" t="str">
        <f t="shared" si="99"/>
        <v>East London, Eastern Cape, South Africa</v>
      </c>
      <c r="B6373" t="s">
        <v>8992</v>
      </c>
      <c r="C6373" t="s">
        <v>8992</v>
      </c>
      <c r="D6373">
        <v>-33.015300000000003</v>
      </c>
      <c r="E6373">
        <v>27.9116</v>
      </c>
      <c r="F6373" t="s">
        <v>1436</v>
      </c>
      <c r="G6373" t="s">
        <v>1437</v>
      </c>
      <c r="H6373" t="s">
        <v>1438</v>
      </c>
      <c r="I6373" t="s">
        <v>1578</v>
      </c>
      <c r="K6373">
        <v>338627</v>
      </c>
      <c r="L6373">
        <v>1710178149</v>
      </c>
    </row>
    <row r="6374" spans="1:12" x14ac:dyDescent="0.45">
      <c r="A6374" t="str">
        <f t="shared" si="99"/>
        <v>East Longmeadow, Massachusetts, United States</v>
      </c>
      <c r="B6374" t="s">
        <v>8993</v>
      </c>
      <c r="C6374" t="s">
        <v>8993</v>
      </c>
      <c r="D6374">
        <v>42.059699999999999</v>
      </c>
      <c r="E6374">
        <v>-72.498999999999995</v>
      </c>
      <c r="F6374" t="s">
        <v>530</v>
      </c>
      <c r="G6374" t="s">
        <v>531</v>
      </c>
      <c r="H6374" t="s">
        <v>532</v>
      </c>
      <c r="I6374" t="s">
        <v>621</v>
      </c>
      <c r="K6374">
        <v>16200</v>
      </c>
      <c r="L6374">
        <v>1840053444</v>
      </c>
    </row>
    <row r="6375" spans="1:12" x14ac:dyDescent="0.45">
      <c r="A6375" t="str">
        <f t="shared" si="99"/>
        <v>East Los Angeles, California, United States</v>
      </c>
      <c r="B6375" t="s">
        <v>8994</v>
      </c>
      <c r="C6375" t="s">
        <v>8994</v>
      </c>
      <c r="D6375">
        <v>34.032600000000002</v>
      </c>
      <c r="E6375">
        <v>-118.1691</v>
      </c>
      <c r="F6375" t="s">
        <v>530</v>
      </c>
      <c r="G6375" t="s">
        <v>531</v>
      </c>
      <c r="H6375" t="s">
        <v>532</v>
      </c>
      <c r="I6375" t="s">
        <v>754</v>
      </c>
      <c r="K6375">
        <v>119827</v>
      </c>
      <c r="L6375">
        <v>1840019206</v>
      </c>
    </row>
    <row r="6376" spans="1:12" x14ac:dyDescent="0.45">
      <c r="A6376" t="str">
        <f t="shared" si="99"/>
        <v>East Lyme, Connecticut, United States</v>
      </c>
      <c r="B6376" t="s">
        <v>8995</v>
      </c>
      <c r="C6376" t="s">
        <v>8995</v>
      </c>
      <c r="D6376">
        <v>41.366399999999999</v>
      </c>
      <c r="E6376">
        <v>-72.235200000000006</v>
      </c>
      <c r="F6376" t="s">
        <v>530</v>
      </c>
      <c r="G6376" t="s">
        <v>531</v>
      </c>
      <c r="H6376" t="s">
        <v>532</v>
      </c>
      <c r="I6376" t="s">
        <v>2109</v>
      </c>
      <c r="K6376">
        <v>18766</v>
      </c>
      <c r="L6376">
        <v>1840045011</v>
      </c>
    </row>
    <row r="6377" spans="1:12" x14ac:dyDescent="0.45">
      <c r="A6377" t="str">
        <f t="shared" si="99"/>
        <v>East Manchester, Pennsylvania, United States</v>
      </c>
      <c r="B6377" t="s">
        <v>8996</v>
      </c>
      <c r="C6377" t="s">
        <v>8996</v>
      </c>
      <c r="D6377">
        <v>40.056699999999999</v>
      </c>
      <c r="E6377">
        <v>-76.701899999999995</v>
      </c>
      <c r="F6377" t="s">
        <v>530</v>
      </c>
      <c r="G6377" t="s">
        <v>531</v>
      </c>
      <c r="H6377" t="s">
        <v>532</v>
      </c>
      <c r="I6377" t="s">
        <v>620</v>
      </c>
      <c r="K6377">
        <v>7545</v>
      </c>
      <c r="L6377">
        <v>1840151848</v>
      </c>
    </row>
    <row r="6378" spans="1:12" x14ac:dyDescent="0.45">
      <c r="A6378" t="str">
        <f t="shared" si="99"/>
        <v>East Marlborough, Pennsylvania, United States</v>
      </c>
      <c r="B6378" t="s">
        <v>8997</v>
      </c>
      <c r="C6378" t="s">
        <v>8997</v>
      </c>
      <c r="D6378">
        <v>39.879800000000003</v>
      </c>
      <c r="E6378">
        <v>-75.723100000000002</v>
      </c>
      <c r="F6378" t="s">
        <v>530</v>
      </c>
      <c r="G6378" t="s">
        <v>531</v>
      </c>
      <c r="H6378" t="s">
        <v>532</v>
      </c>
      <c r="I6378" t="s">
        <v>620</v>
      </c>
      <c r="K6378">
        <v>7326</v>
      </c>
      <c r="L6378">
        <v>1840150928</v>
      </c>
    </row>
    <row r="6379" spans="1:12" x14ac:dyDescent="0.45">
      <c r="A6379" t="str">
        <f t="shared" si="99"/>
        <v>East Massapequa, New York, United States</v>
      </c>
      <c r="B6379" t="s">
        <v>8998</v>
      </c>
      <c r="C6379" t="s">
        <v>8998</v>
      </c>
      <c r="D6379">
        <v>40.674300000000002</v>
      </c>
      <c r="E6379">
        <v>-73.4358</v>
      </c>
      <c r="F6379" t="s">
        <v>530</v>
      </c>
      <c r="G6379" t="s">
        <v>531</v>
      </c>
      <c r="H6379" t="s">
        <v>532</v>
      </c>
      <c r="I6379" t="s">
        <v>803</v>
      </c>
      <c r="K6379">
        <v>18331</v>
      </c>
      <c r="L6379">
        <v>1840034047</v>
      </c>
    </row>
    <row r="6380" spans="1:12" x14ac:dyDescent="0.45">
      <c r="A6380" t="str">
        <f t="shared" si="99"/>
        <v>East Meadow, New York, United States</v>
      </c>
      <c r="B6380" t="s">
        <v>8999</v>
      </c>
      <c r="C6380" t="s">
        <v>8999</v>
      </c>
      <c r="D6380">
        <v>40.719700000000003</v>
      </c>
      <c r="E6380">
        <v>-73.560400000000001</v>
      </c>
      <c r="F6380" t="s">
        <v>530</v>
      </c>
      <c r="G6380" t="s">
        <v>531</v>
      </c>
      <c r="H6380" t="s">
        <v>532</v>
      </c>
      <c r="I6380" t="s">
        <v>803</v>
      </c>
      <c r="K6380">
        <v>37358</v>
      </c>
      <c r="L6380">
        <v>1840005236</v>
      </c>
    </row>
    <row r="6381" spans="1:12" x14ac:dyDescent="0.45">
      <c r="A6381" t="str">
        <f t="shared" si="99"/>
        <v>East Milton, Florida, United States</v>
      </c>
      <c r="B6381" t="s">
        <v>9000</v>
      </c>
      <c r="C6381" t="s">
        <v>9000</v>
      </c>
      <c r="D6381">
        <v>30.6175</v>
      </c>
      <c r="E6381">
        <v>-86.9636</v>
      </c>
      <c r="F6381" t="s">
        <v>530</v>
      </c>
      <c r="G6381" t="s">
        <v>531</v>
      </c>
      <c r="H6381" t="s">
        <v>532</v>
      </c>
      <c r="I6381" t="s">
        <v>1378</v>
      </c>
      <c r="K6381">
        <v>13054</v>
      </c>
      <c r="L6381">
        <v>1840025112</v>
      </c>
    </row>
    <row r="6382" spans="1:12" x14ac:dyDescent="0.45">
      <c r="A6382" t="str">
        <f t="shared" si="99"/>
        <v>East Moline, Illinois, United States</v>
      </c>
      <c r="B6382" t="s">
        <v>9001</v>
      </c>
      <c r="C6382" t="s">
        <v>9001</v>
      </c>
      <c r="D6382">
        <v>41.5199</v>
      </c>
      <c r="E6382">
        <v>-90.387900000000002</v>
      </c>
      <c r="F6382" t="s">
        <v>530</v>
      </c>
      <c r="G6382" t="s">
        <v>531</v>
      </c>
      <c r="H6382" t="s">
        <v>532</v>
      </c>
      <c r="I6382" t="s">
        <v>824</v>
      </c>
      <c r="K6382">
        <v>20645</v>
      </c>
      <c r="L6382">
        <v>1840008180</v>
      </c>
    </row>
    <row r="6383" spans="1:12" x14ac:dyDescent="0.45">
      <c r="A6383" t="str">
        <f t="shared" si="99"/>
        <v>East Moriches, New York, United States</v>
      </c>
      <c r="B6383" t="s">
        <v>9002</v>
      </c>
      <c r="C6383" t="s">
        <v>9002</v>
      </c>
      <c r="D6383">
        <v>40.809699999999999</v>
      </c>
      <c r="E6383">
        <v>-72.758099999999999</v>
      </c>
      <c r="F6383" t="s">
        <v>530</v>
      </c>
      <c r="G6383" t="s">
        <v>531</v>
      </c>
      <c r="H6383" t="s">
        <v>532</v>
      </c>
      <c r="I6383" t="s">
        <v>803</v>
      </c>
      <c r="K6383">
        <v>5359</v>
      </c>
      <c r="L6383">
        <v>1840005038</v>
      </c>
    </row>
    <row r="6384" spans="1:12" x14ac:dyDescent="0.45">
      <c r="A6384" t="str">
        <f t="shared" si="99"/>
        <v>East Norriton, Pennsylvania, United States</v>
      </c>
      <c r="B6384" t="s">
        <v>9003</v>
      </c>
      <c r="C6384" t="s">
        <v>9003</v>
      </c>
      <c r="D6384">
        <v>40.150599999999997</v>
      </c>
      <c r="E6384">
        <v>-75.336399999999998</v>
      </c>
      <c r="F6384" t="s">
        <v>530</v>
      </c>
      <c r="G6384" t="s">
        <v>531</v>
      </c>
      <c r="H6384" t="s">
        <v>532</v>
      </c>
      <c r="I6384" t="s">
        <v>620</v>
      </c>
      <c r="K6384">
        <v>14034</v>
      </c>
      <c r="L6384">
        <v>1840133023</v>
      </c>
    </row>
    <row r="6385" spans="1:12" x14ac:dyDescent="0.45">
      <c r="A6385" t="str">
        <f t="shared" si="99"/>
        <v>East Northport, New York, United States</v>
      </c>
      <c r="B6385" t="s">
        <v>9004</v>
      </c>
      <c r="C6385" t="s">
        <v>9004</v>
      </c>
      <c r="D6385">
        <v>40.879199999999997</v>
      </c>
      <c r="E6385">
        <v>-73.3232</v>
      </c>
      <c r="F6385" t="s">
        <v>530</v>
      </c>
      <c r="G6385" t="s">
        <v>531</v>
      </c>
      <c r="H6385" t="s">
        <v>532</v>
      </c>
      <c r="I6385" t="s">
        <v>803</v>
      </c>
      <c r="K6385">
        <v>20136</v>
      </c>
      <c r="L6385">
        <v>1840005039</v>
      </c>
    </row>
    <row r="6386" spans="1:12" x14ac:dyDescent="0.45">
      <c r="A6386" t="str">
        <f t="shared" si="99"/>
        <v>East Nottingham, Pennsylvania, United States</v>
      </c>
      <c r="B6386" t="s">
        <v>9005</v>
      </c>
      <c r="C6386" t="s">
        <v>9005</v>
      </c>
      <c r="D6386">
        <v>39.762099999999997</v>
      </c>
      <c r="E6386">
        <v>-75.970500000000001</v>
      </c>
      <c r="F6386" t="s">
        <v>530</v>
      </c>
      <c r="G6386" t="s">
        <v>531</v>
      </c>
      <c r="H6386" t="s">
        <v>532</v>
      </c>
      <c r="I6386" t="s">
        <v>620</v>
      </c>
      <c r="K6386">
        <v>8929</v>
      </c>
      <c r="L6386">
        <v>1840150922</v>
      </c>
    </row>
    <row r="6387" spans="1:12" x14ac:dyDescent="0.45">
      <c r="A6387" t="str">
        <f t="shared" si="99"/>
        <v>East Orange, New Jersey, United States</v>
      </c>
      <c r="B6387" t="s">
        <v>9006</v>
      </c>
      <c r="C6387" t="s">
        <v>9006</v>
      </c>
      <c r="D6387">
        <v>40.765099999999997</v>
      </c>
      <c r="E6387">
        <v>-74.211699999999993</v>
      </c>
      <c r="F6387" t="s">
        <v>530</v>
      </c>
      <c r="G6387" t="s">
        <v>531</v>
      </c>
      <c r="H6387" t="s">
        <v>532</v>
      </c>
      <c r="I6387" t="s">
        <v>587</v>
      </c>
      <c r="K6387">
        <v>64367</v>
      </c>
      <c r="L6387">
        <v>1840002792</v>
      </c>
    </row>
    <row r="6388" spans="1:12" x14ac:dyDescent="0.45">
      <c r="A6388" t="str">
        <f t="shared" si="99"/>
        <v>East Palo Alto, California, United States</v>
      </c>
      <c r="B6388" t="s">
        <v>9007</v>
      </c>
      <c r="C6388" t="s">
        <v>9007</v>
      </c>
      <c r="D6388">
        <v>37.467100000000002</v>
      </c>
      <c r="E6388">
        <v>-122.1352</v>
      </c>
      <c r="F6388" t="s">
        <v>530</v>
      </c>
      <c r="G6388" t="s">
        <v>531</v>
      </c>
      <c r="H6388" t="s">
        <v>532</v>
      </c>
      <c r="I6388" t="s">
        <v>754</v>
      </c>
      <c r="K6388">
        <v>29314</v>
      </c>
      <c r="L6388">
        <v>1840020301</v>
      </c>
    </row>
    <row r="6389" spans="1:12" x14ac:dyDescent="0.45">
      <c r="A6389" t="str">
        <f t="shared" si="99"/>
        <v>East Pasadena, California, United States</v>
      </c>
      <c r="B6389" t="s">
        <v>9008</v>
      </c>
      <c r="C6389" t="s">
        <v>9008</v>
      </c>
      <c r="D6389">
        <v>34.137700000000002</v>
      </c>
      <c r="E6389">
        <v>-118.0776</v>
      </c>
      <c r="F6389" t="s">
        <v>530</v>
      </c>
      <c r="G6389" t="s">
        <v>531</v>
      </c>
      <c r="H6389" t="s">
        <v>532</v>
      </c>
      <c r="I6389" t="s">
        <v>754</v>
      </c>
      <c r="K6389">
        <v>5971</v>
      </c>
      <c r="L6389">
        <v>1840028234</v>
      </c>
    </row>
    <row r="6390" spans="1:12" x14ac:dyDescent="0.45">
      <c r="A6390" t="str">
        <f t="shared" si="99"/>
        <v>East Patchogue, New York, United States</v>
      </c>
      <c r="B6390" t="s">
        <v>9009</v>
      </c>
      <c r="C6390" t="s">
        <v>9009</v>
      </c>
      <c r="D6390">
        <v>40.770400000000002</v>
      </c>
      <c r="E6390">
        <v>-72.981700000000004</v>
      </c>
      <c r="F6390" t="s">
        <v>530</v>
      </c>
      <c r="G6390" t="s">
        <v>531</v>
      </c>
      <c r="H6390" t="s">
        <v>532</v>
      </c>
      <c r="I6390" t="s">
        <v>803</v>
      </c>
      <c r="K6390">
        <v>22637</v>
      </c>
      <c r="L6390">
        <v>1840005040</v>
      </c>
    </row>
    <row r="6391" spans="1:12" x14ac:dyDescent="0.45">
      <c r="A6391" t="str">
        <f t="shared" si="99"/>
        <v>East Pennsboro, Pennsylvania, United States</v>
      </c>
      <c r="B6391" t="s">
        <v>9010</v>
      </c>
      <c r="C6391" t="s">
        <v>9010</v>
      </c>
      <c r="D6391">
        <v>40.288600000000002</v>
      </c>
      <c r="E6391">
        <v>-76.939400000000006</v>
      </c>
      <c r="F6391" t="s">
        <v>530</v>
      </c>
      <c r="G6391" t="s">
        <v>531</v>
      </c>
      <c r="H6391" t="s">
        <v>532</v>
      </c>
      <c r="I6391" t="s">
        <v>620</v>
      </c>
      <c r="K6391">
        <v>21398</v>
      </c>
      <c r="L6391">
        <v>1840143336</v>
      </c>
    </row>
    <row r="6392" spans="1:12" x14ac:dyDescent="0.45">
      <c r="A6392" t="str">
        <f t="shared" si="99"/>
        <v>East Peoria, Illinois, United States</v>
      </c>
      <c r="B6392" t="s">
        <v>9011</v>
      </c>
      <c r="C6392" t="s">
        <v>9011</v>
      </c>
      <c r="D6392">
        <v>40.673400000000001</v>
      </c>
      <c r="E6392">
        <v>-89.541899999999998</v>
      </c>
      <c r="F6392" t="s">
        <v>530</v>
      </c>
      <c r="G6392" t="s">
        <v>531</v>
      </c>
      <c r="H6392" t="s">
        <v>532</v>
      </c>
      <c r="I6392" t="s">
        <v>824</v>
      </c>
      <c r="K6392">
        <v>22546</v>
      </c>
      <c r="L6392">
        <v>1840008327</v>
      </c>
    </row>
    <row r="6393" spans="1:12" x14ac:dyDescent="0.45">
      <c r="A6393" t="str">
        <f t="shared" si="99"/>
        <v>East Pikeland, Pennsylvania, United States</v>
      </c>
      <c r="B6393" t="s">
        <v>9012</v>
      </c>
      <c r="C6393" t="s">
        <v>9012</v>
      </c>
      <c r="D6393">
        <v>40.132599999999996</v>
      </c>
      <c r="E6393">
        <v>-75.563100000000006</v>
      </c>
      <c r="F6393" t="s">
        <v>530</v>
      </c>
      <c r="G6393" t="s">
        <v>531</v>
      </c>
      <c r="H6393" t="s">
        <v>532</v>
      </c>
      <c r="I6393" t="s">
        <v>620</v>
      </c>
      <c r="K6393">
        <v>7331</v>
      </c>
      <c r="L6393">
        <v>1840150921</v>
      </c>
    </row>
    <row r="6394" spans="1:12" x14ac:dyDescent="0.45">
      <c r="A6394" t="str">
        <f t="shared" si="99"/>
        <v>East Point, Georgia, United States</v>
      </c>
      <c r="B6394" t="s">
        <v>9013</v>
      </c>
      <c r="C6394" t="s">
        <v>9013</v>
      </c>
      <c r="D6394">
        <v>33.669600000000003</v>
      </c>
      <c r="E6394">
        <v>-84.470100000000002</v>
      </c>
      <c r="F6394" t="s">
        <v>530</v>
      </c>
      <c r="G6394" t="s">
        <v>531</v>
      </c>
      <c r="H6394" t="s">
        <v>532</v>
      </c>
      <c r="I6394" t="s">
        <v>763</v>
      </c>
      <c r="K6394">
        <v>34875</v>
      </c>
      <c r="L6394">
        <v>1840013661</v>
      </c>
    </row>
    <row r="6395" spans="1:12" x14ac:dyDescent="0.45">
      <c r="A6395" t="str">
        <f t="shared" si="99"/>
        <v>East Port Orchard, Washington, United States</v>
      </c>
      <c r="B6395" t="s">
        <v>9014</v>
      </c>
      <c r="C6395" t="s">
        <v>9014</v>
      </c>
      <c r="D6395">
        <v>47.519300000000001</v>
      </c>
      <c r="E6395">
        <v>-122.6183</v>
      </c>
      <c r="F6395" t="s">
        <v>530</v>
      </c>
      <c r="G6395" t="s">
        <v>531</v>
      </c>
      <c r="H6395" t="s">
        <v>532</v>
      </c>
      <c r="I6395" t="s">
        <v>585</v>
      </c>
      <c r="K6395">
        <v>5331</v>
      </c>
      <c r="L6395">
        <v>1840037838</v>
      </c>
    </row>
    <row r="6396" spans="1:12" x14ac:dyDescent="0.45">
      <c r="A6396" t="str">
        <f t="shared" si="99"/>
        <v>East Porterville, California, United States</v>
      </c>
      <c r="B6396" t="s">
        <v>9015</v>
      </c>
      <c r="C6396" t="s">
        <v>9015</v>
      </c>
      <c r="D6396">
        <v>36.057299999999998</v>
      </c>
      <c r="E6396">
        <v>-118.9713</v>
      </c>
      <c r="F6396" t="s">
        <v>530</v>
      </c>
      <c r="G6396" t="s">
        <v>531</v>
      </c>
      <c r="H6396" t="s">
        <v>532</v>
      </c>
      <c r="I6396" t="s">
        <v>754</v>
      </c>
      <c r="K6396">
        <v>6679</v>
      </c>
      <c r="L6396">
        <v>1840017691</v>
      </c>
    </row>
    <row r="6397" spans="1:12" x14ac:dyDescent="0.45">
      <c r="A6397" t="str">
        <f t="shared" si="99"/>
        <v>East Preston, West Sussex, United Kingdom</v>
      </c>
      <c r="B6397" t="s">
        <v>9016</v>
      </c>
      <c r="C6397" t="s">
        <v>9016</v>
      </c>
      <c r="D6397">
        <v>50.810400000000001</v>
      </c>
      <c r="E6397">
        <v>-0.4819</v>
      </c>
      <c r="F6397" t="s">
        <v>536</v>
      </c>
      <c r="G6397" t="s">
        <v>537</v>
      </c>
      <c r="H6397" t="s">
        <v>538</v>
      </c>
      <c r="I6397" t="s">
        <v>2025</v>
      </c>
      <c r="K6397">
        <v>5938</v>
      </c>
      <c r="L6397">
        <v>1826135129</v>
      </c>
    </row>
    <row r="6398" spans="1:12" x14ac:dyDescent="0.45">
      <c r="A6398" t="str">
        <f t="shared" si="99"/>
        <v>East Providence, Rhode Island, United States</v>
      </c>
      <c r="B6398" t="s">
        <v>9017</v>
      </c>
      <c r="C6398" t="s">
        <v>9017</v>
      </c>
      <c r="D6398">
        <v>41.8065</v>
      </c>
      <c r="E6398">
        <v>-71.356499999999997</v>
      </c>
      <c r="F6398" t="s">
        <v>530</v>
      </c>
      <c r="G6398" t="s">
        <v>531</v>
      </c>
      <c r="H6398" t="s">
        <v>532</v>
      </c>
      <c r="I6398" t="s">
        <v>3666</v>
      </c>
      <c r="K6398">
        <v>47618</v>
      </c>
      <c r="L6398">
        <v>1840003288</v>
      </c>
    </row>
    <row r="6399" spans="1:12" x14ac:dyDescent="0.45">
      <c r="A6399" t="str">
        <f t="shared" si="99"/>
        <v>East Rancho Dominguez, California, United States</v>
      </c>
      <c r="B6399" t="s">
        <v>9018</v>
      </c>
      <c r="C6399" t="s">
        <v>9018</v>
      </c>
      <c r="D6399">
        <v>33.895000000000003</v>
      </c>
      <c r="E6399">
        <v>-118.1956</v>
      </c>
      <c r="F6399" t="s">
        <v>530</v>
      </c>
      <c r="G6399" t="s">
        <v>531</v>
      </c>
      <c r="H6399" t="s">
        <v>532</v>
      </c>
      <c r="I6399" t="s">
        <v>754</v>
      </c>
      <c r="K6399">
        <v>16734</v>
      </c>
      <c r="L6399">
        <v>1840028368</v>
      </c>
    </row>
    <row r="6400" spans="1:12" x14ac:dyDescent="0.45">
      <c r="A6400" t="str">
        <f t="shared" si="99"/>
        <v>East Renton Highlands, Washington, United States</v>
      </c>
      <c r="B6400" t="s">
        <v>9019</v>
      </c>
      <c r="C6400" t="s">
        <v>9019</v>
      </c>
      <c r="D6400">
        <v>47.471800000000002</v>
      </c>
      <c r="E6400">
        <v>-122.08540000000001</v>
      </c>
      <c r="F6400" t="s">
        <v>530</v>
      </c>
      <c r="G6400" t="s">
        <v>531</v>
      </c>
      <c r="H6400" t="s">
        <v>532</v>
      </c>
      <c r="I6400" t="s">
        <v>585</v>
      </c>
      <c r="K6400">
        <v>11745</v>
      </c>
      <c r="L6400">
        <v>1840037866</v>
      </c>
    </row>
    <row r="6401" spans="1:12" x14ac:dyDescent="0.45">
      <c r="A6401" t="str">
        <f t="shared" si="99"/>
        <v>East Retford, Nottinghamshire, United Kingdom</v>
      </c>
      <c r="B6401" t="s">
        <v>9020</v>
      </c>
      <c r="C6401" t="s">
        <v>9020</v>
      </c>
      <c r="D6401">
        <v>53.322800000000001</v>
      </c>
      <c r="E6401">
        <v>-0.94310000000000005</v>
      </c>
      <c r="F6401" t="s">
        <v>536</v>
      </c>
      <c r="G6401" t="s">
        <v>537</v>
      </c>
      <c r="H6401" t="s">
        <v>538</v>
      </c>
      <c r="I6401" t="s">
        <v>2420</v>
      </c>
      <c r="K6401">
        <v>22013</v>
      </c>
      <c r="L6401">
        <v>1826529962</v>
      </c>
    </row>
    <row r="6402" spans="1:12" x14ac:dyDescent="0.45">
      <c r="A6402" t="str">
        <f t="shared" si="99"/>
        <v>East Ridge, Tennessee, United States</v>
      </c>
      <c r="B6402" t="s">
        <v>9021</v>
      </c>
      <c r="C6402" t="s">
        <v>9021</v>
      </c>
      <c r="D6402">
        <v>34.997300000000003</v>
      </c>
      <c r="E6402">
        <v>-85.228399999999993</v>
      </c>
      <c r="F6402" t="s">
        <v>530</v>
      </c>
      <c r="G6402" t="s">
        <v>531</v>
      </c>
      <c r="H6402" t="s">
        <v>532</v>
      </c>
      <c r="I6402" t="s">
        <v>1466</v>
      </c>
      <c r="K6402">
        <v>21182</v>
      </c>
      <c r="L6402">
        <v>1840013452</v>
      </c>
    </row>
    <row r="6403" spans="1:12" x14ac:dyDescent="0.45">
      <c r="A6403" t="str">
        <f t="shared" ref="A6403:A6466" si="100">CONCATENATE(B6403,", ",I6403,", ",F6403)</f>
        <v>East Riverdale, Maryland, United States</v>
      </c>
      <c r="B6403" t="s">
        <v>9022</v>
      </c>
      <c r="C6403" t="s">
        <v>9022</v>
      </c>
      <c r="D6403">
        <v>38.96</v>
      </c>
      <c r="E6403">
        <v>-76.910799999999995</v>
      </c>
      <c r="F6403" t="s">
        <v>530</v>
      </c>
      <c r="G6403" t="s">
        <v>531</v>
      </c>
      <c r="H6403" t="s">
        <v>532</v>
      </c>
      <c r="I6403" t="s">
        <v>588</v>
      </c>
      <c r="K6403">
        <v>15467</v>
      </c>
      <c r="L6403">
        <v>1840031482</v>
      </c>
    </row>
    <row r="6404" spans="1:12" x14ac:dyDescent="0.45">
      <c r="A6404" t="str">
        <f t="shared" si="100"/>
        <v>East Rochester, New York, United States</v>
      </c>
      <c r="B6404" t="s">
        <v>9023</v>
      </c>
      <c r="C6404" t="s">
        <v>9023</v>
      </c>
      <c r="D6404">
        <v>43.112000000000002</v>
      </c>
      <c r="E6404">
        <v>-77.486900000000006</v>
      </c>
      <c r="F6404" t="s">
        <v>530</v>
      </c>
      <c r="G6404" t="s">
        <v>531</v>
      </c>
      <c r="H6404" t="s">
        <v>532</v>
      </c>
      <c r="I6404" t="s">
        <v>803</v>
      </c>
      <c r="K6404">
        <v>6490</v>
      </c>
      <c r="L6404">
        <v>1840004289</v>
      </c>
    </row>
    <row r="6405" spans="1:12" x14ac:dyDescent="0.45">
      <c r="A6405" t="str">
        <f t="shared" si="100"/>
        <v>East Rockaway, New York, United States</v>
      </c>
      <c r="B6405" t="s">
        <v>9024</v>
      </c>
      <c r="C6405" t="s">
        <v>9024</v>
      </c>
      <c r="D6405">
        <v>40.6432</v>
      </c>
      <c r="E6405">
        <v>-73.667199999999994</v>
      </c>
      <c r="F6405" t="s">
        <v>530</v>
      </c>
      <c r="G6405" t="s">
        <v>531</v>
      </c>
      <c r="H6405" t="s">
        <v>532</v>
      </c>
      <c r="I6405" t="s">
        <v>803</v>
      </c>
      <c r="K6405">
        <v>9814</v>
      </c>
      <c r="L6405">
        <v>1840005343</v>
      </c>
    </row>
    <row r="6406" spans="1:12" x14ac:dyDescent="0.45">
      <c r="A6406" t="str">
        <f t="shared" si="100"/>
        <v>East Rockhill, Pennsylvania, United States</v>
      </c>
      <c r="B6406" t="s">
        <v>9025</v>
      </c>
      <c r="C6406" t="s">
        <v>9025</v>
      </c>
      <c r="D6406">
        <v>40.408200000000001</v>
      </c>
      <c r="E6406">
        <v>-75.283100000000005</v>
      </c>
      <c r="F6406" t="s">
        <v>530</v>
      </c>
      <c r="G6406" t="s">
        <v>531</v>
      </c>
      <c r="H6406" t="s">
        <v>532</v>
      </c>
      <c r="I6406" t="s">
        <v>620</v>
      </c>
      <c r="K6406">
        <v>5734</v>
      </c>
      <c r="L6406">
        <v>1840152151</v>
      </c>
    </row>
    <row r="6407" spans="1:12" x14ac:dyDescent="0.45">
      <c r="A6407" t="str">
        <f t="shared" si="100"/>
        <v>East Rutherford, New Jersey, United States</v>
      </c>
      <c r="B6407" t="s">
        <v>9026</v>
      </c>
      <c r="C6407" t="s">
        <v>9026</v>
      </c>
      <c r="D6407">
        <v>40.817900000000002</v>
      </c>
      <c r="E6407">
        <v>-74.085400000000007</v>
      </c>
      <c r="F6407" t="s">
        <v>530</v>
      </c>
      <c r="G6407" t="s">
        <v>531</v>
      </c>
      <c r="H6407" t="s">
        <v>532</v>
      </c>
      <c r="I6407" t="s">
        <v>587</v>
      </c>
      <c r="K6407">
        <v>9687</v>
      </c>
      <c r="L6407">
        <v>1840003542</v>
      </c>
    </row>
    <row r="6408" spans="1:12" x14ac:dyDescent="0.45">
      <c r="A6408" t="str">
        <f t="shared" si="100"/>
        <v>East San Gabriel, California, United States</v>
      </c>
      <c r="B6408" t="s">
        <v>9027</v>
      </c>
      <c r="C6408" t="s">
        <v>9027</v>
      </c>
      <c r="D6408">
        <v>34.119799999999998</v>
      </c>
      <c r="E6408">
        <v>-118.08069999999999</v>
      </c>
      <c r="F6408" t="s">
        <v>530</v>
      </c>
      <c r="G6408" t="s">
        <v>531</v>
      </c>
      <c r="H6408" t="s">
        <v>532</v>
      </c>
      <c r="I6408" t="s">
        <v>754</v>
      </c>
      <c r="K6408">
        <v>15932</v>
      </c>
      <c r="L6408">
        <v>1840028311</v>
      </c>
    </row>
    <row r="6409" spans="1:12" x14ac:dyDescent="0.45">
      <c r="A6409" t="str">
        <f t="shared" si="100"/>
        <v>East Shoreham, New York, United States</v>
      </c>
      <c r="B6409" t="s">
        <v>9028</v>
      </c>
      <c r="C6409" t="s">
        <v>9028</v>
      </c>
      <c r="D6409">
        <v>40.945999999999998</v>
      </c>
      <c r="E6409">
        <v>-72.881100000000004</v>
      </c>
      <c r="F6409" t="s">
        <v>530</v>
      </c>
      <c r="G6409" t="s">
        <v>531</v>
      </c>
      <c r="H6409" t="s">
        <v>532</v>
      </c>
      <c r="I6409" t="s">
        <v>803</v>
      </c>
      <c r="K6409">
        <v>6484</v>
      </c>
      <c r="L6409">
        <v>1840034048</v>
      </c>
    </row>
    <row r="6410" spans="1:12" x14ac:dyDescent="0.45">
      <c r="A6410" t="str">
        <f t="shared" si="100"/>
        <v>East St. Louis, Illinois, United States</v>
      </c>
      <c r="B6410" t="s">
        <v>9029</v>
      </c>
      <c r="C6410" t="s">
        <v>9029</v>
      </c>
      <c r="D6410">
        <v>38.615600000000001</v>
      </c>
      <c r="E6410">
        <v>-90.130399999999995</v>
      </c>
      <c r="F6410" t="s">
        <v>530</v>
      </c>
      <c r="G6410" t="s">
        <v>531</v>
      </c>
      <c r="H6410" t="s">
        <v>532</v>
      </c>
      <c r="I6410" t="s">
        <v>824</v>
      </c>
      <c r="K6410">
        <v>26047</v>
      </c>
      <c r="L6410">
        <v>1840008629</v>
      </c>
    </row>
    <row r="6411" spans="1:12" x14ac:dyDescent="0.45">
      <c r="A6411" t="str">
        <f t="shared" si="100"/>
        <v>East St. Paul, Manitoba, Canada</v>
      </c>
      <c r="B6411" t="s">
        <v>9030</v>
      </c>
      <c r="C6411" t="s">
        <v>9030</v>
      </c>
      <c r="D6411">
        <v>49.977200000000003</v>
      </c>
      <c r="E6411">
        <v>-97.010300000000001</v>
      </c>
      <c r="F6411" t="s">
        <v>541</v>
      </c>
      <c r="G6411" t="s">
        <v>542</v>
      </c>
      <c r="H6411" t="s">
        <v>543</v>
      </c>
      <c r="I6411" t="s">
        <v>5149</v>
      </c>
      <c r="K6411">
        <v>9372</v>
      </c>
      <c r="L6411">
        <v>1124000695</v>
      </c>
    </row>
    <row r="6412" spans="1:12" x14ac:dyDescent="0.45">
      <c r="A6412" t="str">
        <f t="shared" si="100"/>
        <v>East Stroudsburg, Pennsylvania, United States</v>
      </c>
      <c r="B6412" t="s">
        <v>9031</v>
      </c>
      <c r="C6412" t="s">
        <v>9031</v>
      </c>
      <c r="D6412">
        <v>41.002299999999998</v>
      </c>
      <c r="E6412">
        <v>-75.177899999999994</v>
      </c>
      <c r="F6412" t="s">
        <v>530</v>
      </c>
      <c r="G6412" t="s">
        <v>531</v>
      </c>
      <c r="H6412" t="s">
        <v>532</v>
      </c>
      <c r="I6412" t="s">
        <v>620</v>
      </c>
      <c r="K6412">
        <v>57577</v>
      </c>
      <c r="L6412">
        <v>1840003507</v>
      </c>
    </row>
    <row r="6413" spans="1:12" x14ac:dyDescent="0.45">
      <c r="A6413" t="str">
        <f t="shared" si="100"/>
        <v>East Vincent, Pennsylvania, United States</v>
      </c>
      <c r="B6413" t="s">
        <v>9032</v>
      </c>
      <c r="C6413" t="s">
        <v>9032</v>
      </c>
      <c r="D6413">
        <v>40.168399999999998</v>
      </c>
      <c r="E6413">
        <v>-75.5946</v>
      </c>
      <c r="F6413" t="s">
        <v>530</v>
      </c>
      <c r="G6413" t="s">
        <v>531</v>
      </c>
      <c r="H6413" t="s">
        <v>532</v>
      </c>
      <c r="I6413" t="s">
        <v>620</v>
      </c>
      <c r="K6413">
        <v>7062</v>
      </c>
      <c r="L6413">
        <v>1840150923</v>
      </c>
    </row>
    <row r="6414" spans="1:12" x14ac:dyDescent="0.45">
      <c r="A6414" t="str">
        <f t="shared" si="100"/>
        <v>East Wenatchee, Washington, United States</v>
      </c>
      <c r="B6414" t="s">
        <v>9033</v>
      </c>
      <c r="C6414" t="s">
        <v>9033</v>
      </c>
      <c r="D6414">
        <v>47.417400000000001</v>
      </c>
      <c r="E6414">
        <v>-120.2822</v>
      </c>
      <c r="F6414" t="s">
        <v>530</v>
      </c>
      <c r="G6414" t="s">
        <v>531</v>
      </c>
      <c r="H6414" t="s">
        <v>532</v>
      </c>
      <c r="I6414" t="s">
        <v>585</v>
      </c>
      <c r="K6414">
        <v>14219</v>
      </c>
      <c r="L6414">
        <v>1840019795</v>
      </c>
    </row>
    <row r="6415" spans="1:12" x14ac:dyDescent="0.45">
      <c r="A6415" t="str">
        <f t="shared" si="100"/>
        <v>East Whiteland, Pennsylvania, United States</v>
      </c>
      <c r="B6415" t="s">
        <v>9034</v>
      </c>
      <c r="C6415" t="s">
        <v>9034</v>
      </c>
      <c r="D6415">
        <v>40.047400000000003</v>
      </c>
      <c r="E6415">
        <v>-75.554699999999997</v>
      </c>
      <c r="F6415" t="s">
        <v>530</v>
      </c>
      <c r="G6415" t="s">
        <v>531</v>
      </c>
      <c r="H6415" t="s">
        <v>532</v>
      </c>
      <c r="I6415" t="s">
        <v>620</v>
      </c>
      <c r="K6415">
        <v>11415</v>
      </c>
      <c r="L6415">
        <v>1840150930</v>
      </c>
    </row>
    <row r="6416" spans="1:12" x14ac:dyDescent="0.45">
      <c r="A6416" t="str">
        <f t="shared" si="100"/>
        <v>East Whittier, California, United States</v>
      </c>
      <c r="B6416" t="s">
        <v>9035</v>
      </c>
      <c r="C6416" t="s">
        <v>9035</v>
      </c>
      <c r="D6416">
        <v>33.924399999999999</v>
      </c>
      <c r="E6416">
        <v>-117.98869999999999</v>
      </c>
      <c r="F6416" t="s">
        <v>530</v>
      </c>
      <c r="G6416" t="s">
        <v>531</v>
      </c>
      <c r="H6416" t="s">
        <v>532</v>
      </c>
      <c r="I6416" t="s">
        <v>754</v>
      </c>
      <c r="K6416">
        <v>10391</v>
      </c>
      <c r="L6416">
        <v>1840019205</v>
      </c>
    </row>
    <row r="6417" spans="1:12" x14ac:dyDescent="0.45">
      <c r="A6417" t="str">
        <f t="shared" si="100"/>
        <v>East Windsor, New Jersey, United States</v>
      </c>
      <c r="B6417" t="s">
        <v>9036</v>
      </c>
      <c r="C6417" t="s">
        <v>9036</v>
      </c>
      <c r="D6417">
        <v>40.260599999999997</v>
      </c>
      <c r="E6417">
        <v>-74.529499999999999</v>
      </c>
      <c r="F6417" t="s">
        <v>530</v>
      </c>
      <c r="G6417" t="s">
        <v>531</v>
      </c>
      <c r="H6417" t="s">
        <v>532</v>
      </c>
      <c r="I6417" t="s">
        <v>587</v>
      </c>
      <c r="K6417">
        <v>27294</v>
      </c>
      <c r="L6417">
        <v>1840081654</v>
      </c>
    </row>
    <row r="6418" spans="1:12" x14ac:dyDescent="0.45">
      <c r="A6418" t="str">
        <f t="shared" si="100"/>
        <v>East Windsor, Connecticut, United States</v>
      </c>
      <c r="B6418" t="s">
        <v>9036</v>
      </c>
      <c r="C6418" t="s">
        <v>9036</v>
      </c>
      <c r="D6418">
        <v>41.904899999999998</v>
      </c>
      <c r="E6418">
        <v>-72.5672</v>
      </c>
      <c r="F6418" t="s">
        <v>530</v>
      </c>
      <c r="G6418" t="s">
        <v>531</v>
      </c>
      <c r="H6418" t="s">
        <v>532</v>
      </c>
      <c r="I6418" t="s">
        <v>2109</v>
      </c>
      <c r="K6418">
        <v>11379</v>
      </c>
      <c r="L6418">
        <v>1840044807</v>
      </c>
    </row>
    <row r="6419" spans="1:12" x14ac:dyDescent="0.45">
      <c r="A6419" t="str">
        <f t="shared" si="100"/>
        <v>East York, Pennsylvania, United States</v>
      </c>
      <c r="B6419" t="s">
        <v>9037</v>
      </c>
      <c r="C6419" t="s">
        <v>9037</v>
      </c>
      <c r="D6419">
        <v>39.968699999999998</v>
      </c>
      <c r="E6419">
        <v>-76.675899999999999</v>
      </c>
      <c r="F6419" t="s">
        <v>530</v>
      </c>
      <c r="G6419" t="s">
        <v>531</v>
      </c>
      <c r="H6419" t="s">
        <v>532</v>
      </c>
      <c r="I6419" t="s">
        <v>620</v>
      </c>
      <c r="K6419">
        <v>8459</v>
      </c>
      <c r="L6419">
        <v>1840034943</v>
      </c>
    </row>
    <row r="6420" spans="1:12" x14ac:dyDescent="0.45">
      <c r="A6420" t="str">
        <f t="shared" si="100"/>
        <v>East Zorra-Tavistock, Ontario, Canada</v>
      </c>
      <c r="B6420" t="s">
        <v>9038</v>
      </c>
      <c r="C6420" t="s">
        <v>9038</v>
      </c>
      <c r="D6420">
        <v>43.2333</v>
      </c>
      <c r="E6420">
        <v>-80.783299999999997</v>
      </c>
      <c r="F6420" t="s">
        <v>541</v>
      </c>
      <c r="G6420" t="s">
        <v>542</v>
      </c>
      <c r="H6420" t="s">
        <v>543</v>
      </c>
      <c r="I6420" t="s">
        <v>857</v>
      </c>
      <c r="K6420">
        <v>7129</v>
      </c>
      <c r="L6420">
        <v>1124000189</v>
      </c>
    </row>
    <row r="6421" spans="1:12" x14ac:dyDescent="0.45">
      <c r="A6421" t="str">
        <f t="shared" si="100"/>
        <v>Eastampton, New Jersey, United States</v>
      </c>
      <c r="B6421" t="s">
        <v>9039</v>
      </c>
      <c r="C6421" t="s">
        <v>9039</v>
      </c>
      <c r="D6421">
        <v>40.000999999999998</v>
      </c>
      <c r="E6421">
        <v>-74.755300000000005</v>
      </c>
      <c r="F6421" t="s">
        <v>530</v>
      </c>
      <c r="G6421" t="s">
        <v>531</v>
      </c>
      <c r="H6421" t="s">
        <v>532</v>
      </c>
      <c r="I6421" t="s">
        <v>587</v>
      </c>
      <c r="K6421">
        <v>5954</v>
      </c>
      <c r="L6421">
        <v>1840081636</v>
      </c>
    </row>
    <row r="6422" spans="1:12" x14ac:dyDescent="0.45">
      <c r="A6422" t="str">
        <f t="shared" si="100"/>
        <v>Eastbourne, East Sussex, United Kingdom</v>
      </c>
      <c r="B6422" t="s">
        <v>9040</v>
      </c>
      <c r="C6422" t="s">
        <v>9040</v>
      </c>
      <c r="D6422">
        <v>50.77</v>
      </c>
      <c r="E6422">
        <v>0.28000000000000003</v>
      </c>
      <c r="F6422" t="s">
        <v>536</v>
      </c>
      <c r="G6422" t="s">
        <v>537</v>
      </c>
      <c r="H6422" t="s">
        <v>538</v>
      </c>
      <c r="I6422" t="s">
        <v>3777</v>
      </c>
      <c r="K6422">
        <v>103745</v>
      </c>
      <c r="L6422">
        <v>1826356320</v>
      </c>
    </row>
    <row r="6423" spans="1:12" x14ac:dyDescent="0.45">
      <c r="A6423" t="str">
        <f t="shared" si="100"/>
        <v>Eastchester, New York, United States</v>
      </c>
      <c r="B6423" t="s">
        <v>9041</v>
      </c>
      <c r="C6423" t="s">
        <v>9041</v>
      </c>
      <c r="D6423">
        <v>40.953600000000002</v>
      </c>
      <c r="E6423">
        <v>-73.813400000000001</v>
      </c>
      <c r="F6423" t="s">
        <v>530</v>
      </c>
      <c r="G6423" t="s">
        <v>531</v>
      </c>
      <c r="H6423" t="s">
        <v>532</v>
      </c>
      <c r="I6423" t="s">
        <v>803</v>
      </c>
      <c r="K6423">
        <v>32964</v>
      </c>
      <c r="L6423">
        <v>1840058058</v>
      </c>
    </row>
    <row r="6424" spans="1:12" x14ac:dyDescent="0.45">
      <c r="A6424" t="str">
        <f t="shared" si="100"/>
        <v>Eastham, Liverpool, United Kingdom</v>
      </c>
      <c r="B6424" t="s">
        <v>9042</v>
      </c>
      <c r="C6424" t="s">
        <v>9042</v>
      </c>
      <c r="D6424">
        <v>53.313000000000002</v>
      </c>
      <c r="E6424">
        <v>-2.9620000000000002</v>
      </c>
      <c r="F6424" t="s">
        <v>536</v>
      </c>
      <c r="G6424" t="s">
        <v>537</v>
      </c>
      <c r="H6424" t="s">
        <v>538</v>
      </c>
      <c r="I6424" t="s">
        <v>1060</v>
      </c>
      <c r="K6424">
        <v>13882</v>
      </c>
      <c r="L6424">
        <v>1826374388</v>
      </c>
    </row>
    <row r="6425" spans="1:12" x14ac:dyDescent="0.45">
      <c r="A6425" t="str">
        <f t="shared" si="100"/>
        <v>Easthampton, Massachusetts, United States</v>
      </c>
      <c r="B6425" t="s">
        <v>9043</v>
      </c>
      <c r="C6425" t="s">
        <v>9043</v>
      </c>
      <c r="D6425">
        <v>42.2652</v>
      </c>
      <c r="E6425">
        <v>-72.671999999999997</v>
      </c>
      <c r="F6425" t="s">
        <v>530</v>
      </c>
      <c r="G6425" t="s">
        <v>531</v>
      </c>
      <c r="H6425" t="s">
        <v>532</v>
      </c>
      <c r="I6425" t="s">
        <v>621</v>
      </c>
      <c r="K6425">
        <v>15829</v>
      </c>
      <c r="L6425">
        <v>1840031156</v>
      </c>
    </row>
    <row r="6426" spans="1:12" x14ac:dyDescent="0.45">
      <c r="A6426" t="str">
        <f t="shared" si="100"/>
        <v>Eastlake, Ohio, United States</v>
      </c>
      <c r="B6426" t="s">
        <v>9044</v>
      </c>
      <c r="C6426" t="s">
        <v>9044</v>
      </c>
      <c r="D6426">
        <v>41.658099999999997</v>
      </c>
      <c r="E6426">
        <v>-81.432299999999998</v>
      </c>
      <c r="F6426" t="s">
        <v>530</v>
      </c>
      <c r="G6426" t="s">
        <v>531</v>
      </c>
      <c r="H6426" t="s">
        <v>532</v>
      </c>
      <c r="I6426" t="s">
        <v>799</v>
      </c>
      <c r="K6426">
        <v>18042</v>
      </c>
      <c r="L6426">
        <v>1840000533</v>
      </c>
    </row>
    <row r="6427" spans="1:12" x14ac:dyDescent="0.45">
      <c r="A6427" t="str">
        <f t="shared" si="100"/>
        <v>Eastleigh, Hampshire, United Kingdom</v>
      </c>
      <c r="B6427" t="s">
        <v>9045</v>
      </c>
      <c r="C6427" t="s">
        <v>9045</v>
      </c>
      <c r="D6427">
        <v>50.966700000000003</v>
      </c>
      <c r="E6427">
        <v>-1.35</v>
      </c>
      <c r="F6427" t="s">
        <v>536</v>
      </c>
      <c r="G6427" t="s">
        <v>537</v>
      </c>
      <c r="H6427" t="s">
        <v>538</v>
      </c>
      <c r="I6427" t="s">
        <v>1474</v>
      </c>
      <c r="K6427">
        <v>24011</v>
      </c>
      <c r="L6427">
        <v>1826595228</v>
      </c>
    </row>
    <row r="6428" spans="1:12" x14ac:dyDescent="0.45">
      <c r="A6428" t="str">
        <f t="shared" si="100"/>
        <v>Eastman, Georgia, United States</v>
      </c>
      <c r="B6428" t="s">
        <v>9046</v>
      </c>
      <c r="C6428" t="s">
        <v>9046</v>
      </c>
      <c r="D6428">
        <v>32.197299999999998</v>
      </c>
      <c r="E6428">
        <v>-83.171400000000006</v>
      </c>
      <c r="F6428" t="s">
        <v>530</v>
      </c>
      <c r="G6428" t="s">
        <v>531</v>
      </c>
      <c r="H6428" t="s">
        <v>532</v>
      </c>
      <c r="I6428" t="s">
        <v>763</v>
      </c>
      <c r="K6428">
        <v>6180</v>
      </c>
      <c r="L6428">
        <v>1840013829</v>
      </c>
    </row>
    <row r="6429" spans="1:12" x14ac:dyDescent="0.45">
      <c r="A6429" t="str">
        <f t="shared" si="100"/>
        <v>Eastmont, Washington, United States</v>
      </c>
      <c r="B6429" t="s">
        <v>9047</v>
      </c>
      <c r="C6429" t="s">
        <v>9047</v>
      </c>
      <c r="D6429">
        <v>47.896799999999999</v>
      </c>
      <c r="E6429">
        <v>-122.18170000000001</v>
      </c>
      <c r="F6429" t="s">
        <v>530</v>
      </c>
      <c r="G6429" t="s">
        <v>531</v>
      </c>
      <c r="H6429" t="s">
        <v>532</v>
      </c>
      <c r="I6429" t="s">
        <v>585</v>
      </c>
      <c r="K6429">
        <v>21686</v>
      </c>
      <c r="L6429">
        <v>1840139116</v>
      </c>
    </row>
    <row r="6430" spans="1:12" x14ac:dyDescent="0.45">
      <c r="A6430" t="str">
        <f t="shared" si="100"/>
        <v>Easton, Pennsylvania, United States</v>
      </c>
      <c r="B6430" t="s">
        <v>9048</v>
      </c>
      <c r="C6430" t="s">
        <v>9048</v>
      </c>
      <c r="D6430">
        <v>40.6858</v>
      </c>
      <c r="E6430">
        <v>-75.2209</v>
      </c>
      <c r="F6430" t="s">
        <v>530</v>
      </c>
      <c r="G6430" t="s">
        <v>531</v>
      </c>
      <c r="H6430" t="s">
        <v>532</v>
      </c>
      <c r="I6430" t="s">
        <v>620</v>
      </c>
      <c r="K6430">
        <v>27189</v>
      </c>
      <c r="L6430">
        <v>1840000970</v>
      </c>
    </row>
    <row r="6431" spans="1:12" x14ac:dyDescent="0.45">
      <c r="A6431" t="str">
        <f t="shared" si="100"/>
        <v>Easton, Massachusetts, United States</v>
      </c>
      <c r="B6431" t="s">
        <v>9048</v>
      </c>
      <c r="C6431" t="s">
        <v>9048</v>
      </c>
      <c r="D6431">
        <v>42.036200000000001</v>
      </c>
      <c r="E6431">
        <v>-71.110299999999995</v>
      </c>
      <c r="F6431" t="s">
        <v>530</v>
      </c>
      <c r="G6431" t="s">
        <v>531</v>
      </c>
      <c r="H6431" t="s">
        <v>532</v>
      </c>
      <c r="I6431" t="s">
        <v>621</v>
      </c>
      <c r="K6431">
        <v>24306</v>
      </c>
      <c r="L6431">
        <v>1840053660</v>
      </c>
    </row>
    <row r="6432" spans="1:12" x14ac:dyDescent="0.45">
      <c r="A6432" t="str">
        <f t="shared" si="100"/>
        <v>Easton, Maryland, United States</v>
      </c>
      <c r="B6432" t="s">
        <v>9048</v>
      </c>
      <c r="C6432" t="s">
        <v>9048</v>
      </c>
      <c r="D6432">
        <v>38.776000000000003</v>
      </c>
      <c r="E6432">
        <v>-76.0702</v>
      </c>
      <c r="F6432" t="s">
        <v>530</v>
      </c>
      <c r="G6432" t="s">
        <v>531</v>
      </c>
      <c r="H6432" t="s">
        <v>532</v>
      </c>
      <c r="I6432" t="s">
        <v>588</v>
      </c>
      <c r="K6432">
        <v>17911</v>
      </c>
      <c r="L6432">
        <v>1840006089</v>
      </c>
    </row>
    <row r="6433" spans="1:12" x14ac:dyDescent="0.45">
      <c r="A6433" t="str">
        <f t="shared" si="100"/>
        <v>Easton, Connecticut, United States</v>
      </c>
      <c r="B6433" t="s">
        <v>9048</v>
      </c>
      <c r="C6433" t="s">
        <v>9048</v>
      </c>
      <c r="D6433">
        <v>41.264899999999997</v>
      </c>
      <c r="E6433">
        <v>-73.3</v>
      </c>
      <c r="F6433" t="s">
        <v>530</v>
      </c>
      <c r="G6433" t="s">
        <v>531</v>
      </c>
      <c r="H6433" t="s">
        <v>532</v>
      </c>
      <c r="I6433" t="s">
        <v>2109</v>
      </c>
      <c r="K6433">
        <v>7558</v>
      </c>
      <c r="L6433">
        <v>1840034684</v>
      </c>
    </row>
    <row r="6434" spans="1:12" x14ac:dyDescent="0.45">
      <c r="A6434" t="str">
        <f t="shared" si="100"/>
        <v>Eastpointe, Michigan, United States</v>
      </c>
      <c r="B6434" t="s">
        <v>9049</v>
      </c>
      <c r="C6434" t="s">
        <v>9049</v>
      </c>
      <c r="D6434">
        <v>42.465699999999998</v>
      </c>
      <c r="E6434">
        <v>-82.946100000000001</v>
      </c>
      <c r="F6434" t="s">
        <v>530</v>
      </c>
      <c r="G6434" t="s">
        <v>531</v>
      </c>
      <c r="H6434" t="s">
        <v>532</v>
      </c>
      <c r="I6434" t="s">
        <v>868</v>
      </c>
      <c r="K6434">
        <v>32081</v>
      </c>
      <c r="L6434">
        <v>1840002420</v>
      </c>
    </row>
    <row r="6435" spans="1:12" x14ac:dyDescent="0.45">
      <c r="A6435" t="str">
        <f t="shared" si="100"/>
        <v>Easttown, Pennsylvania, United States</v>
      </c>
      <c r="B6435" t="s">
        <v>9050</v>
      </c>
      <c r="C6435" t="s">
        <v>9050</v>
      </c>
      <c r="D6435">
        <v>40.028100000000002</v>
      </c>
      <c r="E6435">
        <v>-75.440299999999993</v>
      </c>
      <c r="F6435" t="s">
        <v>530</v>
      </c>
      <c r="G6435" t="s">
        <v>531</v>
      </c>
      <c r="H6435" t="s">
        <v>532</v>
      </c>
      <c r="I6435" t="s">
        <v>620</v>
      </c>
      <c r="K6435">
        <v>10603</v>
      </c>
      <c r="L6435">
        <v>1840150924</v>
      </c>
    </row>
    <row r="6436" spans="1:12" x14ac:dyDescent="0.45">
      <c r="A6436" t="str">
        <f t="shared" si="100"/>
        <v>Eastvale, California, United States</v>
      </c>
      <c r="B6436" t="s">
        <v>9051</v>
      </c>
      <c r="C6436" t="s">
        <v>9051</v>
      </c>
      <c r="D6436">
        <v>33.9617</v>
      </c>
      <c r="E6436">
        <v>-117.5802</v>
      </c>
      <c r="F6436" t="s">
        <v>530</v>
      </c>
      <c r="G6436" t="s">
        <v>531</v>
      </c>
      <c r="H6436" t="s">
        <v>532</v>
      </c>
      <c r="I6436" t="s">
        <v>754</v>
      </c>
      <c r="K6436">
        <v>64157</v>
      </c>
      <c r="L6436">
        <v>1840028421</v>
      </c>
    </row>
    <row r="6437" spans="1:12" x14ac:dyDescent="0.45">
      <c r="A6437" t="str">
        <f t="shared" si="100"/>
        <v>Eastwood, Nottinghamshire, United Kingdom</v>
      </c>
      <c r="B6437" t="s">
        <v>9052</v>
      </c>
      <c r="C6437" t="s">
        <v>9052</v>
      </c>
      <c r="D6437">
        <v>53.018000000000001</v>
      </c>
      <c r="E6437">
        <v>-1.304</v>
      </c>
      <c r="F6437" t="s">
        <v>536</v>
      </c>
      <c r="G6437" t="s">
        <v>537</v>
      </c>
      <c r="H6437" t="s">
        <v>538</v>
      </c>
      <c r="I6437" t="s">
        <v>2420</v>
      </c>
      <c r="K6437">
        <v>18612</v>
      </c>
      <c r="L6437">
        <v>1826227657</v>
      </c>
    </row>
    <row r="6438" spans="1:12" x14ac:dyDescent="0.45">
      <c r="A6438" t="str">
        <f t="shared" si="100"/>
        <v>Eastwood, Michigan, United States</v>
      </c>
      <c r="B6438" t="s">
        <v>9052</v>
      </c>
      <c r="C6438" t="s">
        <v>9052</v>
      </c>
      <c r="D6438">
        <v>42.302799999999998</v>
      </c>
      <c r="E6438">
        <v>-85.544700000000006</v>
      </c>
      <c r="F6438" t="s">
        <v>530</v>
      </c>
      <c r="G6438" t="s">
        <v>531</v>
      </c>
      <c r="H6438" t="s">
        <v>532</v>
      </c>
      <c r="I6438" t="s">
        <v>868</v>
      </c>
      <c r="K6438">
        <v>5858</v>
      </c>
      <c r="L6438">
        <v>1840004656</v>
      </c>
    </row>
    <row r="6439" spans="1:12" x14ac:dyDescent="0.45">
      <c r="A6439" t="str">
        <f t="shared" si="100"/>
        <v>Eaton, Ohio, United States</v>
      </c>
      <c r="B6439" t="s">
        <v>9053</v>
      </c>
      <c r="C6439" t="s">
        <v>9053</v>
      </c>
      <c r="D6439">
        <v>39.750599999999999</v>
      </c>
      <c r="E6439">
        <v>-84.634299999999996</v>
      </c>
      <c r="F6439" t="s">
        <v>530</v>
      </c>
      <c r="G6439" t="s">
        <v>531</v>
      </c>
      <c r="H6439" t="s">
        <v>532</v>
      </c>
      <c r="I6439" t="s">
        <v>799</v>
      </c>
      <c r="K6439">
        <v>7858</v>
      </c>
      <c r="L6439">
        <v>1840001519</v>
      </c>
    </row>
    <row r="6440" spans="1:12" x14ac:dyDescent="0.45">
      <c r="A6440" t="str">
        <f t="shared" si="100"/>
        <v>Eaton, Colorado, United States</v>
      </c>
      <c r="B6440" t="s">
        <v>9053</v>
      </c>
      <c r="C6440" t="s">
        <v>9053</v>
      </c>
      <c r="D6440">
        <v>40.525599999999997</v>
      </c>
      <c r="E6440">
        <v>-104.71299999999999</v>
      </c>
      <c r="F6440" t="s">
        <v>530</v>
      </c>
      <c r="G6440" t="s">
        <v>531</v>
      </c>
      <c r="H6440" t="s">
        <v>532</v>
      </c>
      <c r="I6440" t="s">
        <v>1071</v>
      </c>
      <c r="K6440">
        <v>5773</v>
      </c>
      <c r="L6440">
        <v>1840021359</v>
      </c>
    </row>
    <row r="6441" spans="1:12" x14ac:dyDescent="0.45">
      <c r="A6441" t="str">
        <f t="shared" si="100"/>
        <v>Eaton Rapids, Michigan, United States</v>
      </c>
      <c r="B6441" t="s">
        <v>9054</v>
      </c>
      <c r="C6441" t="s">
        <v>9054</v>
      </c>
      <c r="D6441">
        <v>42.5092</v>
      </c>
      <c r="E6441">
        <v>-84.653000000000006</v>
      </c>
      <c r="F6441" t="s">
        <v>530</v>
      </c>
      <c r="G6441" t="s">
        <v>531</v>
      </c>
      <c r="H6441" t="s">
        <v>532</v>
      </c>
      <c r="I6441" t="s">
        <v>868</v>
      </c>
      <c r="K6441">
        <v>5439</v>
      </c>
      <c r="L6441">
        <v>1840003108</v>
      </c>
    </row>
    <row r="6442" spans="1:12" x14ac:dyDescent="0.45">
      <c r="A6442" t="str">
        <f t="shared" si="100"/>
        <v>Eaton Socon, Cambridgeshire, United Kingdom</v>
      </c>
      <c r="B6442" t="s">
        <v>9055</v>
      </c>
      <c r="C6442" t="s">
        <v>9055</v>
      </c>
      <c r="D6442">
        <v>52.22</v>
      </c>
      <c r="E6442">
        <v>-0.28999999999999998</v>
      </c>
      <c r="F6442" t="s">
        <v>536</v>
      </c>
      <c r="G6442" t="s">
        <v>537</v>
      </c>
      <c r="H6442" t="s">
        <v>538</v>
      </c>
      <c r="I6442" t="s">
        <v>5671</v>
      </c>
      <c r="K6442">
        <v>9042</v>
      </c>
      <c r="L6442">
        <v>1826701436</v>
      </c>
    </row>
    <row r="6443" spans="1:12" x14ac:dyDescent="0.45">
      <c r="A6443" t="str">
        <f t="shared" si="100"/>
        <v>Eatontown, New Jersey, United States</v>
      </c>
      <c r="B6443" t="s">
        <v>9056</v>
      </c>
      <c r="C6443" t="s">
        <v>9056</v>
      </c>
      <c r="D6443">
        <v>40.2913</v>
      </c>
      <c r="E6443">
        <v>-74.055800000000005</v>
      </c>
      <c r="F6443" t="s">
        <v>530</v>
      </c>
      <c r="G6443" t="s">
        <v>531</v>
      </c>
      <c r="H6443" t="s">
        <v>532</v>
      </c>
      <c r="I6443" t="s">
        <v>587</v>
      </c>
      <c r="K6443">
        <v>12157</v>
      </c>
      <c r="L6443">
        <v>1840003679</v>
      </c>
    </row>
    <row r="6444" spans="1:12" x14ac:dyDescent="0.45">
      <c r="A6444" t="str">
        <f t="shared" si="100"/>
        <v>Eau Claire, Wisconsin, United States</v>
      </c>
      <c r="B6444" t="s">
        <v>9057</v>
      </c>
      <c r="C6444" t="s">
        <v>9057</v>
      </c>
      <c r="D6444">
        <v>44.819899999999997</v>
      </c>
      <c r="E6444">
        <v>-91.494900000000001</v>
      </c>
      <c r="F6444" t="s">
        <v>530</v>
      </c>
      <c r="G6444" t="s">
        <v>531</v>
      </c>
      <c r="H6444" t="s">
        <v>532</v>
      </c>
      <c r="I6444" t="s">
        <v>1611</v>
      </c>
      <c r="K6444">
        <v>107404</v>
      </c>
      <c r="L6444">
        <v>1840002296</v>
      </c>
    </row>
    <row r="6445" spans="1:12" x14ac:dyDescent="0.45">
      <c r="A6445" t="str">
        <f t="shared" si="100"/>
        <v>Eaubonne, Île-de-France, France</v>
      </c>
      <c r="B6445" t="s">
        <v>9058</v>
      </c>
      <c r="C6445" t="s">
        <v>9058</v>
      </c>
      <c r="D6445">
        <v>48.992199999999997</v>
      </c>
      <c r="E6445">
        <v>2.2806000000000002</v>
      </c>
      <c r="F6445" t="s">
        <v>526</v>
      </c>
      <c r="G6445" t="s">
        <v>527</v>
      </c>
      <c r="H6445" t="s">
        <v>528</v>
      </c>
      <c r="I6445" t="s">
        <v>732</v>
      </c>
      <c r="K6445">
        <v>25097</v>
      </c>
      <c r="L6445">
        <v>1250854033</v>
      </c>
    </row>
    <row r="6446" spans="1:12" x14ac:dyDescent="0.45">
      <c r="A6446" t="str">
        <f t="shared" si="100"/>
        <v>Ebbw Vale, Blaenau Gwent, United Kingdom</v>
      </c>
      <c r="B6446" t="s">
        <v>9059</v>
      </c>
      <c r="C6446" t="s">
        <v>9059</v>
      </c>
      <c r="D6446">
        <v>51.777900000000002</v>
      </c>
      <c r="E6446">
        <v>-3.2117</v>
      </c>
      <c r="F6446" t="s">
        <v>536</v>
      </c>
      <c r="G6446" t="s">
        <v>537</v>
      </c>
      <c r="H6446" t="s">
        <v>538</v>
      </c>
      <c r="I6446" t="s">
        <v>599</v>
      </c>
      <c r="K6446">
        <v>18558</v>
      </c>
      <c r="L6446">
        <v>1826821223</v>
      </c>
    </row>
    <row r="6447" spans="1:12" x14ac:dyDescent="0.45">
      <c r="A6447" t="str">
        <f t="shared" si="100"/>
        <v>Ebebiyín, Kié-Ntem, Equatorial Guinea</v>
      </c>
      <c r="B6447" t="s">
        <v>9060</v>
      </c>
      <c r="C6447" t="s">
        <v>9061</v>
      </c>
      <c r="D6447">
        <v>2.15</v>
      </c>
      <c r="E6447">
        <v>11.316700000000001</v>
      </c>
      <c r="F6447" t="s">
        <v>741</v>
      </c>
      <c r="G6447" t="s">
        <v>742</v>
      </c>
      <c r="H6447" t="s">
        <v>743</v>
      </c>
      <c r="I6447" t="s">
        <v>9062</v>
      </c>
      <c r="J6447" t="s">
        <v>378</v>
      </c>
      <c r="K6447">
        <v>36565</v>
      </c>
      <c r="L6447">
        <v>1226449195</v>
      </c>
    </row>
    <row r="6448" spans="1:12" x14ac:dyDescent="0.45">
      <c r="A6448" t="str">
        <f t="shared" si="100"/>
        <v>Eberbach, Baden-Württemberg, Germany</v>
      </c>
      <c r="B6448" t="s">
        <v>9063</v>
      </c>
      <c r="C6448" t="s">
        <v>9063</v>
      </c>
      <c r="D6448">
        <v>49.466700000000003</v>
      </c>
      <c r="E6448">
        <v>8.9832999999999998</v>
      </c>
      <c r="F6448" t="s">
        <v>441</v>
      </c>
      <c r="G6448" t="s">
        <v>442</v>
      </c>
      <c r="H6448" t="s">
        <v>443</v>
      </c>
      <c r="I6448" t="s">
        <v>451</v>
      </c>
      <c r="K6448">
        <v>14460</v>
      </c>
      <c r="L6448">
        <v>1276456342</v>
      </c>
    </row>
    <row r="6449" spans="1:12" x14ac:dyDescent="0.45">
      <c r="A6449" t="str">
        <f t="shared" si="100"/>
        <v>Ebermannstadt, Bavaria, Germany</v>
      </c>
      <c r="B6449" t="s">
        <v>9064</v>
      </c>
      <c r="C6449" t="s">
        <v>9064</v>
      </c>
      <c r="D6449">
        <v>49.7806</v>
      </c>
      <c r="E6449">
        <v>11.184799999999999</v>
      </c>
      <c r="F6449" t="s">
        <v>441</v>
      </c>
      <c r="G6449" t="s">
        <v>442</v>
      </c>
      <c r="H6449" t="s">
        <v>443</v>
      </c>
      <c r="I6449" t="s">
        <v>567</v>
      </c>
      <c r="K6449">
        <v>6971</v>
      </c>
      <c r="L6449">
        <v>1276921042</v>
      </c>
    </row>
    <row r="6450" spans="1:12" x14ac:dyDescent="0.45">
      <c r="A6450" t="str">
        <f t="shared" si="100"/>
        <v>Ebern, Saarland, Germany</v>
      </c>
      <c r="B6450" t="s">
        <v>9065</v>
      </c>
      <c r="C6450" t="s">
        <v>9065</v>
      </c>
      <c r="D6450">
        <v>50.1</v>
      </c>
      <c r="E6450">
        <v>10.7936</v>
      </c>
      <c r="F6450" t="s">
        <v>441</v>
      </c>
      <c r="G6450" t="s">
        <v>442</v>
      </c>
      <c r="H6450" t="s">
        <v>443</v>
      </c>
      <c r="I6450" t="s">
        <v>4323</v>
      </c>
      <c r="K6450">
        <v>7270</v>
      </c>
      <c r="L6450">
        <v>1276237272</v>
      </c>
    </row>
    <row r="6451" spans="1:12" x14ac:dyDescent="0.45">
      <c r="A6451" t="str">
        <f t="shared" si="100"/>
        <v>Ebersbach an der Fils, Baden-Württemberg, Germany</v>
      </c>
      <c r="B6451" t="s">
        <v>9066</v>
      </c>
      <c r="C6451" t="s">
        <v>9066</v>
      </c>
      <c r="D6451">
        <v>48.714700000000001</v>
      </c>
      <c r="E6451">
        <v>9.5236000000000001</v>
      </c>
      <c r="F6451" t="s">
        <v>441</v>
      </c>
      <c r="G6451" t="s">
        <v>442</v>
      </c>
      <c r="H6451" t="s">
        <v>443</v>
      </c>
      <c r="I6451" t="s">
        <v>451</v>
      </c>
      <c r="K6451">
        <v>15535</v>
      </c>
      <c r="L6451">
        <v>1276554005</v>
      </c>
    </row>
    <row r="6452" spans="1:12" x14ac:dyDescent="0.45">
      <c r="A6452" t="str">
        <f t="shared" si="100"/>
        <v>Ebersberg, Bavaria, Germany</v>
      </c>
      <c r="B6452" t="s">
        <v>9067</v>
      </c>
      <c r="C6452" t="s">
        <v>9067</v>
      </c>
      <c r="D6452">
        <v>48.083300000000001</v>
      </c>
      <c r="E6452">
        <v>11.966699999999999</v>
      </c>
      <c r="F6452" t="s">
        <v>441</v>
      </c>
      <c r="G6452" t="s">
        <v>442</v>
      </c>
      <c r="H6452" t="s">
        <v>443</v>
      </c>
      <c r="I6452" t="s">
        <v>567</v>
      </c>
      <c r="J6452" t="s">
        <v>366</v>
      </c>
      <c r="K6452">
        <v>12239</v>
      </c>
      <c r="L6452">
        <v>1276452047</v>
      </c>
    </row>
    <row r="6453" spans="1:12" x14ac:dyDescent="0.45">
      <c r="A6453" t="str">
        <f t="shared" si="100"/>
        <v>Eberswalde, Brandenburg, Germany</v>
      </c>
      <c r="B6453" t="s">
        <v>9068</v>
      </c>
      <c r="C6453" t="s">
        <v>9068</v>
      </c>
      <c r="D6453">
        <v>52.833100000000002</v>
      </c>
      <c r="E6453">
        <v>13.8331</v>
      </c>
      <c r="F6453" t="s">
        <v>441</v>
      </c>
      <c r="G6453" t="s">
        <v>442</v>
      </c>
      <c r="H6453" t="s">
        <v>443</v>
      </c>
      <c r="I6453" t="s">
        <v>1719</v>
      </c>
      <c r="J6453" t="s">
        <v>366</v>
      </c>
      <c r="K6453">
        <v>40387</v>
      </c>
      <c r="L6453">
        <v>1276311453</v>
      </c>
    </row>
    <row r="6454" spans="1:12" x14ac:dyDescent="0.45">
      <c r="A6454" t="str">
        <f t="shared" si="100"/>
        <v>Ebetsu, Hokkaidō, Japan</v>
      </c>
      <c r="B6454" t="s">
        <v>9069</v>
      </c>
      <c r="C6454" t="s">
        <v>9069</v>
      </c>
      <c r="D6454">
        <v>43.103900000000003</v>
      </c>
      <c r="E6454">
        <v>141.5361</v>
      </c>
      <c r="F6454" t="s">
        <v>514</v>
      </c>
      <c r="G6454" t="s">
        <v>515</v>
      </c>
      <c r="H6454" t="s">
        <v>516</v>
      </c>
      <c r="I6454" t="s">
        <v>517</v>
      </c>
      <c r="K6454">
        <v>119509</v>
      </c>
      <c r="L6454">
        <v>1392987572</v>
      </c>
    </row>
    <row r="6455" spans="1:12" x14ac:dyDescent="0.45">
      <c r="A6455" t="str">
        <f t="shared" si="100"/>
        <v>Ébolowa, Sud, Cameroon</v>
      </c>
      <c r="B6455" t="s">
        <v>9070</v>
      </c>
      <c r="C6455" t="s">
        <v>9071</v>
      </c>
      <c r="D6455">
        <v>2.9</v>
      </c>
      <c r="E6455">
        <v>11.15</v>
      </c>
      <c r="F6455" t="s">
        <v>636</v>
      </c>
      <c r="G6455" t="s">
        <v>637</v>
      </c>
      <c r="H6455" t="s">
        <v>638</v>
      </c>
      <c r="I6455" t="s">
        <v>9072</v>
      </c>
      <c r="J6455" t="s">
        <v>378</v>
      </c>
      <c r="K6455">
        <v>87875</v>
      </c>
      <c r="L6455">
        <v>1120924207</v>
      </c>
    </row>
    <row r="6456" spans="1:12" x14ac:dyDescent="0.45">
      <c r="A6456" t="str">
        <f t="shared" si="100"/>
        <v>Ebreichsdorf, Niederösterreich, Austria</v>
      </c>
      <c r="B6456" t="s">
        <v>9073</v>
      </c>
      <c r="C6456" t="s">
        <v>9073</v>
      </c>
      <c r="D6456">
        <v>47.961100000000002</v>
      </c>
      <c r="E6456">
        <v>16.404699999999998</v>
      </c>
      <c r="F6456" t="s">
        <v>1889</v>
      </c>
      <c r="G6456" t="s">
        <v>1890</v>
      </c>
      <c r="H6456" t="s">
        <v>1891</v>
      </c>
      <c r="I6456" t="s">
        <v>1892</v>
      </c>
      <c r="K6456">
        <v>10942</v>
      </c>
      <c r="L6456">
        <v>1040140481</v>
      </c>
    </row>
    <row r="6457" spans="1:12" x14ac:dyDescent="0.45">
      <c r="A6457" t="str">
        <f t="shared" si="100"/>
        <v>Ecatepec, México, Mexico</v>
      </c>
      <c r="B6457" t="s">
        <v>9074</v>
      </c>
      <c r="C6457" t="s">
        <v>9074</v>
      </c>
      <c r="D6457">
        <v>19.6097</v>
      </c>
      <c r="E6457">
        <v>-99.06</v>
      </c>
      <c r="F6457" t="s">
        <v>519</v>
      </c>
      <c r="G6457" t="s">
        <v>520</v>
      </c>
      <c r="H6457" t="s">
        <v>521</v>
      </c>
      <c r="I6457" t="s">
        <v>692</v>
      </c>
      <c r="J6457" t="s">
        <v>366</v>
      </c>
      <c r="K6457">
        <v>1656107</v>
      </c>
      <c r="L6457">
        <v>1484003694</v>
      </c>
    </row>
    <row r="6458" spans="1:12" x14ac:dyDescent="0.45">
      <c r="A6458" t="str">
        <f t="shared" si="100"/>
        <v>Ecatzingo, México, Mexico</v>
      </c>
      <c r="B6458" t="s">
        <v>9075</v>
      </c>
      <c r="C6458" t="s">
        <v>9075</v>
      </c>
      <c r="D6458">
        <v>18.95</v>
      </c>
      <c r="E6458">
        <v>-98.75</v>
      </c>
      <c r="F6458" t="s">
        <v>519</v>
      </c>
      <c r="G6458" t="s">
        <v>520</v>
      </c>
      <c r="H6458" t="s">
        <v>521</v>
      </c>
      <c r="I6458" t="s">
        <v>692</v>
      </c>
      <c r="J6458" t="s">
        <v>366</v>
      </c>
      <c r="K6458">
        <v>9369</v>
      </c>
      <c r="L6458">
        <v>1484003696</v>
      </c>
    </row>
    <row r="6459" spans="1:12" x14ac:dyDescent="0.45">
      <c r="A6459" t="str">
        <f t="shared" si="100"/>
        <v>Eccles, Salford, United Kingdom</v>
      </c>
      <c r="B6459" t="s">
        <v>9076</v>
      </c>
      <c r="C6459" t="s">
        <v>9076</v>
      </c>
      <c r="D6459">
        <v>53.482399999999998</v>
      </c>
      <c r="E6459">
        <v>-2.339</v>
      </c>
      <c r="F6459" t="s">
        <v>536</v>
      </c>
      <c r="G6459" t="s">
        <v>537</v>
      </c>
      <c r="H6459" t="s">
        <v>538</v>
      </c>
      <c r="I6459" t="s">
        <v>3687</v>
      </c>
      <c r="K6459">
        <v>38756</v>
      </c>
      <c r="L6459">
        <v>1826711263</v>
      </c>
    </row>
    <row r="6460" spans="1:12" x14ac:dyDescent="0.45">
      <c r="A6460" t="str">
        <f t="shared" si="100"/>
        <v>Ecclesall, Sheffield, United Kingdom</v>
      </c>
      <c r="B6460" t="s">
        <v>9077</v>
      </c>
      <c r="C6460" t="s">
        <v>9077</v>
      </c>
      <c r="D6460">
        <v>53.362000000000002</v>
      </c>
      <c r="E6460">
        <v>-1.498</v>
      </c>
      <c r="F6460" t="s">
        <v>536</v>
      </c>
      <c r="G6460" t="s">
        <v>537</v>
      </c>
      <c r="H6460" t="s">
        <v>538</v>
      </c>
      <c r="I6460" t="s">
        <v>6650</v>
      </c>
      <c r="K6460">
        <v>19211</v>
      </c>
      <c r="L6460">
        <v>1826986185</v>
      </c>
    </row>
    <row r="6461" spans="1:12" x14ac:dyDescent="0.45">
      <c r="A6461" t="str">
        <f t="shared" si="100"/>
        <v>Ecclesfield, Sheffield, United Kingdom</v>
      </c>
      <c r="B6461" t="s">
        <v>9078</v>
      </c>
      <c r="C6461" t="s">
        <v>9078</v>
      </c>
      <c r="D6461">
        <v>53.442900000000002</v>
      </c>
      <c r="E6461">
        <v>-1.4698</v>
      </c>
      <c r="F6461" t="s">
        <v>536</v>
      </c>
      <c r="G6461" t="s">
        <v>537</v>
      </c>
      <c r="H6461" t="s">
        <v>538</v>
      </c>
      <c r="I6461" t="s">
        <v>6650</v>
      </c>
      <c r="K6461">
        <v>32073</v>
      </c>
      <c r="L6461">
        <v>1826382276</v>
      </c>
    </row>
    <row r="6462" spans="1:12" x14ac:dyDescent="0.45">
      <c r="A6462" t="str">
        <f t="shared" si="100"/>
        <v>Eccleston, St. Helens, United Kingdom</v>
      </c>
      <c r="B6462" t="s">
        <v>9079</v>
      </c>
      <c r="C6462" t="s">
        <v>9079</v>
      </c>
      <c r="D6462">
        <v>53.453899999999997</v>
      </c>
      <c r="E6462">
        <v>-2.7747999999999999</v>
      </c>
      <c r="F6462" t="s">
        <v>536</v>
      </c>
      <c r="G6462" t="s">
        <v>537</v>
      </c>
      <c r="H6462" t="s">
        <v>538</v>
      </c>
      <c r="I6462" t="s">
        <v>4490</v>
      </c>
      <c r="K6462">
        <v>10433</v>
      </c>
      <c r="L6462">
        <v>1826176719</v>
      </c>
    </row>
    <row r="6463" spans="1:12" x14ac:dyDescent="0.45">
      <c r="A6463" t="str">
        <f t="shared" si="100"/>
        <v>Eceabat, Çanakkale, Turkey</v>
      </c>
      <c r="B6463" t="s">
        <v>9080</v>
      </c>
      <c r="C6463" t="s">
        <v>9080</v>
      </c>
      <c r="D6463">
        <v>40.184199999999997</v>
      </c>
      <c r="E6463">
        <v>26.357500000000002</v>
      </c>
      <c r="F6463" t="s">
        <v>806</v>
      </c>
      <c r="G6463" t="s">
        <v>807</v>
      </c>
      <c r="H6463" t="s">
        <v>808</v>
      </c>
      <c r="I6463" t="s">
        <v>2851</v>
      </c>
      <c r="J6463" t="s">
        <v>366</v>
      </c>
      <c r="K6463">
        <v>8912</v>
      </c>
      <c r="L6463">
        <v>1792350740</v>
      </c>
    </row>
    <row r="6464" spans="1:12" x14ac:dyDescent="0.45">
      <c r="A6464" t="str">
        <f t="shared" si="100"/>
        <v>Echaporã, São Paulo, Brazil</v>
      </c>
      <c r="B6464" t="s">
        <v>9081</v>
      </c>
      <c r="C6464" t="s">
        <v>9082</v>
      </c>
      <c r="D6464">
        <v>-22.429400000000001</v>
      </c>
      <c r="E6464">
        <v>-50.200600000000001</v>
      </c>
      <c r="F6464" t="s">
        <v>491</v>
      </c>
      <c r="G6464" t="s">
        <v>492</v>
      </c>
      <c r="H6464" t="s">
        <v>493</v>
      </c>
      <c r="I6464" t="s">
        <v>801</v>
      </c>
      <c r="K6464">
        <v>6316</v>
      </c>
      <c r="L6464">
        <v>1076302994</v>
      </c>
    </row>
    <row r="6465" spans="1:12" x14ac:dyDescent="0.45">
      <c r="A6465" t="str">
        <f t="shared" si="100"/>
        <v>Echelon, New Jersey, United States</v>
      </c>
      <c r="B6465" t="s">
        <v>9083</v>
      </c>
      <c r="C6465" t="s">
        <v>9083</v>
      </c>
      <c r="D6465">
        <v>39.848199999999999</v>
      </c>
      <c r="E6465">
        <v>-74.995699999999999</v>
      </c>
      <c r="F6465" t="s">
        <v>530</v>
      </c>
      <c r="G6465" t="s">
        <v>531</v>
      </c>
      <c r="H6465" t="s">
        <v>532</v>
      </c>
      <c r="I6465" t="s">
        <v>587</v>
      </c>
      <c r="K6465">
        <v>11586</v>
      </c>
      <c r="L6465">
        <v>1840033470</v>
      </c>
    </row>
    <row r="6466" spans="1:12" x14ac:dyDescent="0.45">
      <c r="A6466" t="str">
        <f t="shared" si="100"/>
        <v>Échirolles, Auvergne-Rhône-Alpes, France</v>
      </c>
      <c r="B6466" t="s">
        <v>9084</v>
      </c>
      <c r="C6466" t="s">
        <v>9085</v>
      </c>
      <c r="D6466">
        <v>45.143599999999999</v>
      </c>
      <c r="E6466">
        <v>5.7183000000000002</v>
      </c>
      <c r="F6466" t="s">
        <v>526</v>
      </c>
      <c r="G6466" t="s">
        <v>527</v>
      </c>
      <c r="H6466" t="s">
        <v>528</v>
      </c>
      <c r="I6466" t="s">
        <v>1083</v>
      </c>
      <c r="K6466">
        <v>36840</v>
      </c>
      <c r="L6466">
        <v>1250068443</v>
      </c>
    </row>
    <row r="6467" spans="1:12" x14ac:dyDescent="0.45">
      <c r="A6467" t="str">
        <f t="shared" ref="A6467:A6530" si="101">CONCATENATE(B6467,", ",I6467,", ",F6467)</f>
        <v>Echternach, Echternach, Luxembourg</v>
      </c>
      <c r="B6467" t="s">
        <v>9086</v>
      </c>
      <c r="C6467" t="s">
        <v>9086</v>
      </c>
      <c r="D6467">
        <v>49.811700000000002</v>
      </c>
      <c r="E6467">
        <v>6.4217000000000004</v>
      </c>
      <c r="F6467" t="s">
        <v>6120</v>
      </c>
      <c r="G6467" t="s">
        <v>6121</v>
      </c>
      <c r="H6467" t="s">
        <v>6122</v>
      </c>
      <c r="I6467" t="s">
        <v>9086</v>
      </c>
      <c r="J6467" t="s">
        <v>378</v>
      </c>
      <c r="K6467">
        <v>5617</v>
      </c>
      <c r="L6467">
        <v>1442794725</v>
      </c>
    </row>
    <row r="6468" spans="1:12" x14ac:dyDescent="0.45">
      <c r="A6468" t="str">
        <f t="shared" si="101"/>
        <v>Echuca, Victoria, Australia</v>
      </c>
      <c r="B6468" t="s">
        <v>9087</v>
      </c>
      <c r="C6468" t="s">
        <v>9087</v>
      </c>
      <c r="D6468">
        <v>-36.133299999999998</v>
      </c>
      <c r="E6468">
        <v>144.75</v>
      </c>
      <c r="F6468" t="s">
        <v>830</v>
      </c>
      <c r="G6468" t="s">
        <v>831</v>
      </c>
      <c r="H6468" t="s">
        <v>832</v>
      </c>
      <c r="I6468" t="s">
        <v>2292</v>
      </c>
      <c r="K6468">
        <v>14934</v>
      </c>
      <c r="L6468">
        <v>1036292989</v>
      </c>
    </row>
    <row r="6469" spans="1:12" x14ac:dyDescent="0.45">
      <c r="A6469" t="str">
        <f t="shared" si="101"/>
        <v>Écija, Andalusia, Spain</v>
      </c>
      <c r="B6469" t="s">
        <v>9088</v>
      </c>
      <c r="C6469" t="s">
        <v>9089</v>
      </c>
      <c r="D6469">
        <v>37.5411</v>
      </c>
      <c r="E6469">
        <v>-5.0792000000000002</v>
      </c>
      <c r="F6469" t="s">
        <v>436</v>
      </c>
      <c r="G6469" t="s">
        <v>437</v>
      </c>
      <c r="H6469" t="s">
        <v>438</v>
      </c>
      <c r="I6469" t="s">
        <v>1546</v>
      </c>
      <c r="K6469">
        <v>39873</v>
      </c>
      <c r="L6469">
        <v>1724919208</v>
      </c>
    </row>
    <row r="6470" spans="1:12" x14ac:dyDescent="0.45">
      <c r="A6470" t="str">
        <f t="shared" si="101"/>
        <v>Eckernförde, Schleswig-Holstein, Germany</v>
      </c>
      <c r="B6470" t="s">
        <v>9090</v>
      </c>
      <c r="C6470" t="s">
        <v>9091</v>
      </c>
      <c r="D6470">
        <v>54.474200000000003</v>
      </c>
      <c r="E6470">
        <v>9.8377999999999997</v>
      </c>
      <c r="F6470" t="s">
        <v>441</v>
      </c>
      <c r="G6470" t="s">
        <v>442</v>
      </c>
      <c r="H6470" t="s">
        <v>443</v>
      </c>
      <c r="I6470" t="s">
        <v>997</v>
      </c>
      <c r="K6470">
        <v>21902</v>
      </c>
      <c r="L6470">
        <v>1276177935</v>
      </c>
    </row>
    <row r="6471" spans="1:12" x14ac:dyDescent="0.45">
      <c r="A6471" t="str">
        <f t="shared" si="101"/>
        <v>Eckington, Derbyshire, United Kingdom</v>
      </c>
      <c r="B6471" t="s">
        <v>9092</v>
      </c>
      <c r="C6471" t="s">
        <v>9092</v>
      </c>
      <c r="D6471">
        <v>53.308</v>
      </c>
      <c r="E6471">
        <v>-1.3643000000000001</v>
      </c>
      <c r="F6471" t="s">
        <v>536</v>
      </c>
      <c r="G6471" t="s">
        <v>537</v>
      </c>
      <c r="H6471" t="s">
        <v>538</v>
      </c>
      <c r="I6471" t="s">
        <v>1542</v>
      </c>
      <c r="K6471">
        <v>11152</v>
      </c>
      <c r="L6471">
        <v>1826393351</v>
      </c>
    </row>
    <row r="6472" spans="1:12" x14ac:dyDescent="0.45">
      <c r="A6472" t="str">
        <f t="shared" si="101"/>
        <v>Economy, Pennsylvania, United States</v>
      </c>
      <c r="B6472" t="s">
        <v>9093</v>
      </c>
      <c r="C6472" t="s">
        <v>9093</v>
      </c>
      <c r="D6472">
        <v>40.640999999999998</v>
      </c>
      <c r="E6472">
        <v>-80.183999999999997</v>
      </c>
      <c r="F6472" t="s">
        <v>530</v>
      </c>
      <c r="G6472" t="s">
        <v>531</v>
      </c>
      <c r="H6472" t="s">
        <v>532</v>
      </c>
      <c r="I6472" t="s">
        <v>620</v>
      </c>
      <c r="K6472">
        <v>9098</v>
      </c>
      <c r="L6472">
        <v>1840066074</v>
      </c>
    </row>
    <row r="6473" spans="1:12" x14ac:dyDescent="0.45">
      <c r="A6473" t="str">
        <f t="shared" si="101"/>
        <v>Ecorse, Michigan, United States</v>
      </c>
      <c r="B6473" t="s">
        <v>9094</v>
      </c>
      <c r="C6473" t="s">
        <v>9094</v>
      </c>
      <c r="D6473">
        <v>42.248899999999999</v>
      </c>
      <c r="E6473">
        <v>-83.139899999999997</v>
      </c>
      <c r="F6473" t="s">
        <v>530</v>
      </c>
      <c r="G6473" t="s">
        <v>531</v>
      </c>
      <c r="H6473" t="s">
        <v>532</v>
      </c>
      <c r="I6473" t="s">
        <v>868</v>
      </c>
      <c r="K6473">
        <v>9570</v>
      </c>
      <c r="L6473">
        <v>1840003972</v>
      </c>
    </row>
    <row r="6474" spans="1:12" x14ac:dyDescent="0.45">
      <c r="A6474" t="str">
        <f t="shared" si="101"/>
        <v>Ecublens, Vaud, Switzerland</v>
      </c>
      <c r="B6474" t="s">
        <v>9095</v>
      </c>
      <c r="C6474" t="s">
        <v>9095</v>
      </c>
      <c r="D6474">
        <v>46.5276</v>
      </c>
      <c r="E6474">
        <v>6.5605000000000002</v>
      </c>
      <c r="F6474" t="s">
        <v>464</v>
      </c>
      <c r="G6474" t="s">
        <v>465</v>
      </c>
      <c r="H6474" t="s">
        <v>466</v>
      </c>
      <c r="I6474" t="s">
        <v>5688</v>
      </c>
      <c r="K6474">
        <v>12854</v>
      </c>
      <c r="L6474">
        <v>1756001755</v>
      </c>
    </row>
    <row r="6475" spans="1:12" x14ac:dyDescent="0.45">
      <c r="A6475" t="str">
        <f t="shared" si="101"/>
        <v>Ed Daein, East Darfur, Sudan</v>
      </c>
      <c r="B6475" t="s">
        <v>9096</v>
      </c>
      <c r="C6475" t="s">
        <v>9096</v>
      </c>
      <c r="D6475">
        <v>11.4672</v>
      </c>
      <c r="E6475">
        <v>26.131699999999999</v>
      </c>
      <c r="F6475" t="s">
        <v>787</v>
      </c>
      <c r="G6475" t="s">
        <v>788</v>
      </c>
      <c r="H6475" t="s">
        <v>789</v>
      </c>
      <c r="I6475" t="s">
        <v>9097</v>
      </c>
      <c r="J6475" t="s">
        <v>378</v>
      </c>
      <c r="L6475">
        <v>1729512354</v>
      </c>
    </row>
    <row r="6476" spans="1:12" x14ac:dyDescent="0.45">
      <c r="A6476" t="str">
        <f t="shared" si="101"/>
        <v>Ed Damazin, Blue Nile, Sudan</v>
      </c>
      <c r="B6476" t="s">
        <v>9098</v>
      </c>
      <c r="C6476" t="s">
        <v>9098</v>
      </c>
      <c r="D6476">
        <v>11.7704</v>
      </c>
      <c r="E6476">
        <v>34.35</v>
      </c>
      <c r="F6476" t="s">
        <v>787</v>
      </c>
      <c r="G6476" t="s">
        <v>788</v>
      </c>
      <c r="H6476" t="s">
        <v>789</v>
      </c>
      <c r="I6476" t="s">
        <v>9099</v>
      </c>
      <c r="J6476" t="s">
        <v>378</v>
      </c>
      <c r="K6476">
        <v>186051</v>
      </c>
      <c r="L6476">
        <v>1729684147</v>
      </c>
    </row>
    <row r="6477" spans="1:12" x14ac:dyDescent="0.45">
      <c r="A6477" t="str">
        <f t="shared" si="101"/>
        <v>Ed Damer, River Nile, Sudan</v>
      </c>
      <c r="B6477" t="s">
        <v>9100</v>
      </c>
      <c r="C6477" t="s">
        <v>9100</v>
      </c>
      <c r="D6477">
        <v>17.59</v>
      </c>
      <c r="E6477">
        <v>33.96</v>
      </c>
      <c r="F6477" t="s">
        <v>787</v>
      </c>
      <c r="G6477" t="s">
        <v>788</v>
      </c>
      <c r="H6477" t="s">
        <v>789</v>
      </c>
      <c r="I6477" t="s">
        <v>2661</v>
      </c>
      <c r="J6477" t="s">
        <v>378</v>
      </c>
      <c r="K6477">
        <v>103941</v>
      </c>
      <c r="L6477">
        <v>1729791168</v>
      </c>
    </row>
    <row r="6478" spans="1:12" x14ac:dyDescent="0.45">
      <c r="A6478" t="str">
        <f t="shared" si="101"/>
        <v>Edd, Debubawī K’eyih Bahrī, Eritrea</v>
      </c>
      <c r="B6478" t="s">
        <v>9101</v>
      </c>
      <c r="C6478" t="s">
        <v>9101</v>
      </c>
      <c r="D6478">
        <v>13.933299999999999</v>
      </c>
      <c r="E6478">
        <v>41.7</v>
      </c>
      <c r="F6478" t="s">
        <v>844</v>
      </c>
      <c r="G6478" t="s">
        <v>845</v>
      </c>
      <c r="H6478" t="s">
        <v>846</v>
      </c>
      <c r="I6478" t="s">
        <v>2603</v>
      </c>
      <c r="K6478">
        <v>11259</v>
      </c>
      <c r="L6478">
        <v>1232211688</v>
      </c>
    </row>
    <row r="6479" spans="1:12" x14ac:dyDescent="0.45">
      <c r="A6479" t="str">
        <f t="shared" si="101"/>
        <v>Edéa, Littoral, Cameroon</v>
      </c>
      <c r="B6479" t="s">
        <v>9102</v>
      </c>
      <c r="C6479" t="s">
        <v>9103</v>
      </c>
      <c r="D6479">
        <v>3.8</v>
      </c>
      <c r="E6479">
        <v>10.1333</v>
      </c>
      <c r="F6479" t="s">
        <v>636</v>
      </c>
      <c r="G6479" t="s">
        <v>637</v>
      </c>
      <c r="H6479" t="s">
        <v>638</v>
      </c>
      <c r="I6479" t="s">
        <v>7663</v>
      </c>
      <c r="K6479">
        <v>122300</v>
      </c>
      <c r="L6479">
        <v>1120546542</v>
      </c>
    </row>
    <row r="6480" spans="1:12" x14ac:dyDescent="0.45">
      <c r="A6480" t="str">
        <f t="shared" si="101"/>
        <v>Edelény, Borsod-Abaúj-Zemplén, Hungary</v>
      </c>
      <c r="B6480" t="s">
        <v>9104</v>
      </c>
      <c r="C6480" t="s">
        <v>9105</v>
      </c>
      <c r="D6480">
        <v>48.296700000000001</v>
      </c>
      <c r="E6480">
        <v>20.744199999999999</v>
      </c>
      <c r="F6480" t="s">
        <v>641</v>
      </c>
      <c r="G6480" t="s">
        <v>642</v>
      </c>
      <c r="H6480" t="s">
        <v>643</v>
      </c>
      <c r="I6480" t="s">
        <v>9106</v>
      </c>
      <c r="J6480" t="s">
        <v>366</v>
      </c>
      <c r="K6480">
        <v>9389</v>
      </c>
      <c r="L6480">
        <v>1348035547</v>
      </c>
    </row>
    <row r="6481" spans="1:12" x14ac:dyDescent="0.45">
      <c r="A6481" t="str">
        <f t="shared" si="101"/>
        <v>Eden, North Carolina, United States</v>
      </c>
      <c r="B6481" t="s">
        <v>9107</v>
      </c>
      <c r="C6481" t="s">
        <v>9107</v>
      </c>
      <c r="D6481">
        <v>36.502800000000001</v>
      </c>
      <c r="E6481">
        <v>-79.741200000000006</v>
      </c>
      <c r="F6481" t="s">
        <v>530</v>
      </c>
      <c r="G6481" t="s">
        <v>531</v>
      </c>
      <c r="H6481" t="s">
        <v>532</v>
      </c>
      <c r="I6481" t="s">
        <v>589</v>
      </c>
      <c r="K6481">
        <v>16477</v>
      </c>
      <c r="L6481">
        <v>1840013309</v>
      </c>
    </row>
    <row r="6482" spans="1:12" x14ac:dyDescent="0.45">
      <c r="A6482" t="str">
        <f t="shared" si="101"/>
        <v>Eden, New York, United States</v>
      </c>
      <c r="B6482" t="s">
        <v>9107</v>
      </c>
      <c r="C6482" t="s">
        <v>9107</v>
      </c>
      <c r="D6482">
        <v>42.652700000000003</v>
      </c>
      <c r="E6482">
        <v>-78.878699999999995</v>
      </c>
      <c r="F6482" t="s">
        <v>530</v>
      </c>
      <c r="G6482" t="s">
        <v>531</v>
      </c>
      <c r="H6482" t="s">
        <v>532</v>
      </c>
      <c r="I6482" t="s">
        <v>803</v>
      </c>
      <c r="K6482">
        <v>7657</v>
      </c>
      <c r="L6482">
        <v>1840058066</v>
      </c>
    </row>
    <row r="6483" spans="1:12" x14ac:dyDescent="0.45">
      <c r="A6483" t="str">
        <f t="shared" si="101"/>
        <v>Eden Isle, Louisiana, United States</v>
      </c>
      <c r="B6483" t="s">
        <v>9108</v>
      </c>
      <c r="C6483" t="s">
        <v>9108</v>
      </c>
      <c r="D6483">
        <v>30.226800000000001</v>
      </c>
      <c r="E6483">
        <v>-89.804299999999998</v>
      </c>
      <c r="F6483" t="s">
        <v>530</v>
      </c>
      <c r="G6483" t="s">
        <v>531</v>
      </c>
      <c r="H6483" t="s">
        <v>532</v>
      </c>
      <c r="I6483" t="s">
        <v>533</v>
      </c>
      <c r="K6483">
        <v>7554</v>
      </c>
      <c r="L6483">
        <v>1840031150</v>
      </c>
    </row>
    <row r="6484" spans="1:12" x14ac:dyDescent="0.45">
      <c r="A6484" t="str">
        <f t="shared" si="101"/>
        <v>Eden Prairie, Minnesota, United States</v>
      </c>
      <c r="B6484" t="s">
        <v>9109</v>
      </c>
      <c r="C6484" t="s">
        <v>9109</v>
      </c>
      <c r="D6484">
        <v>44.848799999999997</v>
      </c>
      <c r="E6484">
        <v>-93.459500000000006</v>
      </c>
      <c r="F6484" t="s">
        <v>530</v>
      </c>
      <c r="G6484" t="s">
        <v>531</v>
      </c>
      <c r="H6484" t="s">
        <v>532</v>
      </c>
      <c r="I6484" t="s">
        <v>1433</v>
      </c>
      <c r="K6484">
        <v>64893</v>
      </c>
      <c r="L6484">
        <v>1840007821</v>
      </c>
    </row>
    <row r="6485" spans="1:12" x14ac:dyDescent="0.45">
      <c r="A6485" t="str">
        <f t="shared" si="101"/>
        <v>Edenbridge, Kent, United Kingdom</v>
      </c>
      <c r="B6485" t="s">
        <v>9110</v>
      </c>
      <c r="C6485" t="s">
        <v>9110</v>
      </c>
      <c r="D6485">
        <v>51.197000000000003</v>
      </c>
      <c r="E6485">
        <v>6.5000000000000002E-2</v>
      </c>
      <c r="F6485" t="s">
        <v>536</v>
      </c>
      <c r="G6485" t="s">
        <v>537</v>
      </c>
      <c r="H6485" t="s">
        <v>538</v>
      </c>
      <c r="I6485" t="s">
        <v>1606</v>
      </c>
      <c r="K6485">
        <v>7808</v>
      </c>
      <c r="L6485">
        <v>1826946540</v>
      </c>
    </row>
    <row r="6486" spans="1:12" x14ac:dyDescent="0.45">
      <c r="A6486" t="str">
        <f t="shared" si="101"/>
        <v>Edenkoben, Rhineland-Palatinate, Germany</v>
      </c>
      <c r="B6486" t="s">
        <v>9111</v>
      </c>
      <c r="C6486" t="s">
        <v>9111</v>
      </c>
      <c r="D6486">
        <v>49.283900000000003</v>
      </c>
      <c r="E6486">
        <v>8.1272000000000002</v>
      </c>
      <c r="F6486" t="s">
        <v>441</v>
      </c>
      <c r="G6486" t="s">
        <v>442</v>
      </c>
      <c r="H6486" t="s">
        <v>443</v>
      </c>
      <c r="I6486" t="s">
        <v>1712</v>
      </c>
      <c r="K6486">
        <v>6690</v>
      </c>
      <c r="L6486">
        <v>1276040741</v>
      </c>
    </row>
    <row r="6487" spans="1:12" x14ac:dyDescent="0.45">
      <c r="A6487" t="str">
        <f t="shared" si="101"/>
        <v>Édessa, Kentrikí Makedonía, Greece</v>
      </c>
      <c r="B6487" t="s">
        <v>9112</v>
      </c>
      <c r="C6487" t="s">
        <v>9113</v>
      </c>
      <c r="D6487">
        <v>40.799999999999997</v>
      </c>
      <c r="E6487">
        <v>22.05</v>
      </c>
      <c r="F6487" t="s">
        <v>928</v>
      </c>
      <c r="G6487" t="s">
        <v>929</v>
      </c>
      <c r="H6487" t="s">
        <v>930</v>
      </c>
      <c r="I6487" t="s">
        <v>1524</v>
      </c>
      <c r="J6487" t="s">
        <v>366</v>
      </c>
      <c r="K6487">
        <v>18229</v>
      </c>
      <c r="L6487">
        <v>1300917524</v>
      </c>
    </row>
    <row r="6488" spans="1:12" x14ac:dyDescent="0.45">
      <c r="A6488" t="str">
        <f t="shared" si="101"/>
        <v>Edgemere, Maryland, United States</v>
      </c>
      <c r="B6488" t="s">
        <v>9114</v>
      </c>
      <c r="C6488" t="s">
        <v>9114</v>
      </c>
      <c r="D6488">
        <v>39.2273</v>
      </c>
      <c r="E6488">
        <v>-76.459000000000003</v>
      </c>
      <c r="F6488" t="s">
        <v>530</v>
      </c>
      <c r="G6488" t="s">
        <v>531</v>
      </c>
      <c r="H6488" t="s">
        <v>532</v>
      </c>
      <c r="I6488" t="s">
        <v>588</v>
      </c>
      <c r="K6488">
        <v>8633</v>
      </c>
      <c r="L6488">
        <v>1840005674</v>
      </c>
    </row>
    <row r="6489" spans="1:12" x14ac:dyDescent="0.45">
      <c r="A6489" t="str">
        <f t="shared" si="101"/>
        <v>Edgemoor, Delaware, United States</v>
      </c>
      <c r="B6489" t="s">
        <v>9115</v>
      </c>
      <c r="C6489" t="s">
        <v>9115</v>
      </c>
      <c r="D6489">
        <v>39.755099999999999</v>
      </c>
      <c r="E6489">
        <v>-75.507000000000005</v>
      </c>
      <c r="F6489" t="s">
        <v>530</v>
      </c>
      <c r="G6489" t="s">
        <v>531</v>
      </c>
      <c r="H6489" t="s">
        <v>532</v>
      </c>
      <c r="I6489" t="s">
        <v>3873</v>
      </c>
      <c r="K6489">
        <v>6471</v>
      </c>
      <c r="L6489">
        <v>1840028608</v>
      </c>
    </row>
    <row r="6490" spans="1:12" x14ac:dyDescent="0.45">
      <c r="A6490" t="str">
        <f t="shared" si="101"/>
        <v>Edgerton, Wisconsin, United States</v>
      </c>
      <c r="B6490" t="s">
        <v>9116</v>
      </c>
      <c r="C6490" t="s">
        <v>9116</v>
      </c>
      <c r="D6490">
        <v>42.838500000000003</v>
      </c>
      <c r="E6490">
        <v>-89.069900000000004</v>
      </c>
      <c r="F6490" t="s">
        <v>530</v>
      </c>
      <c r="G6490" t="s">
        <v>531</v>
      </c>
      <c r="H6490" t="s">
        <v>532</v>
      </c>
      <c r="I6490" t="s">
        <v>1611</v>
      </c>
      <c r="K6490">
        <v>7431</v>
      </c>
      <c r="L6490">
        <v>1840002468</v>
      </c>
    </row>
    <row r="6491" spans="1:12" x14ac:dyDescent="0.45">
      <c r="A6491" t="str">
        <f t="shared" si="101"/>
        <v>Edgewater, New Jersey, United States</v>
      </c>
      <c r="B6491" t="s">
        <v>9117</v>
      </c>
      <c r="C6491" t="s">
        <v>9117</v>
      </c>
      <c r="D6491">
        <v>40.823700000000002</v>
      </c>
      <c r="E6491">
        <v>-73.974000000000004</v>
      </c>
      <c r="F6491" t="s">
        <v>530</v>
      </c>
      <c r="G6491" t="s">
        <v>531</v>
      </c>
      <c r="H6491" t="s">
        <v>532</v>
      </c>
      <c r="I6491" t="s">
        <v>587</v>
      </c>
      <c r="K6491">
        <v>13364</v>
      </c>
      <c r="L6491">
        <v>1840003543</v>
      </c>
    </row>
    <row r="6492" spans="1:12" x14ac:dyDescent="0.45">
      <c r="A6492" t="str">
        <f t="shared" si="101"/>
        <v>Edgewater, Colorado, United States</v>
      </c>
      <c r="B6492" t="s">
        <v>9117</v>
      </c>
      <c r="C6492" t="s">
        <v>9117</v>
      </c>
      <c r="D6492">
        <v>39.750700000000002</v>
      </c>
      <c r="E6492">
        <v>-105.0626</v>
      </c>
      <c r="F6492" t="s">
        <v>530</v>
      </c>
      <c r="G6492" t="s">
        <v>531</v>
      </c>
      <c r="H6492" t="s">
        <v>532</v>
      </c>
      <c r="I6492" t="s">
        <v>1071</v>
      </c>
      <c r="K6492">
        <v>5335</v>
      </c>
      <c r="L6492">
        <v>1840020196</v>
      </c>
    </row>
    <row r="6493" spans="1:12" x14ac:dyDescent="0.45">
      <c r="A6493" t="str">
        <f t="shared" si="101"/>
        <v>Edgewater, Florida, United States</v>
      </c>
      <c r="B6493" t="s">
        <v>9117</v>
      </c>
      <c r="C6493" t="s">
        <v>9117</v>
      </c>
      <c r="D6493">
        <v>28.959399999999999</v>
      </c>
      <c r="E6493">
        <v>-80.940700000000007</v>
      </c>
      <c r="F6493" t="s">
        <v>530</v>
      </c>
      <c r="G6493" t="s">
        <v>531</v>
      </c>
      <c r="H6493" t="s">
        <v>532</v>
      </c>
      <c r="I6493" t="s">
        <v>1378</v>
      </c>
      <c r="K6493">
        <v>23918</v>
      </c>
      <c r="L6493">
        <v>1840014043</v>
      </c>
    </row>
    <row r="6494" spans="1:12" x14ac:dyDescent="0.45">
      <c r="A6494" t="str">
        <f t="shared" si="101"/>
        <v>Edgewater, Maryland, United States</v>
      </c>
      <c r="B6494" t="s">
        <v>9117</v>
      </c>
      <c r="C6494" t="s">
        <v>9117</v>
      </c>
      <c r="D6494">
        <v>38.9373</v>
      </c>
      <c r="E6494">
        <v>-76.557199999999995</v>
      </c>
      <c r="F6494" t="s">
        <v>530</v>
      </c>
      <c r="G6494" t="s">
        <v>531</v>
      </c>
      <c r="H6494" t="s">
        <v>532</v>
      </c>
      <c r="I6494" t="s">
        <v>588</v>
      </c>
      <c r="K6494">
        <v>9689</v>
      </c>
      <c r="L6494">
        <v>1840024528</v>
      </c>
    </row>
    <row r="6495" spans="1:12" x14ac:dyDescent="0.45">
      <c r="A6495" t="str">
        <f t="shared" si="101"/>
        <v>Edgewater Park, New Jersey, United States</v>
      </c>
      <c r="B6495" t="s">
        <v>9118</v>
      </c>
      <c r="C6495" t="s">
        <v>9118</v>
      </c>
      <c r="D6495">
        <v>40.054000000000002</v>
      </c>
      <c r="E6495">
        <v>-74.911699999999996</v>
      </c>
      <c r="F6495" t="s">
        <v>530</v>
      </c>
      <c r="G6495" t="s">
        <v>531</v>
      </c>
      <c r="H6495" t="s">
        <v>532</v>
      </c>
      <c r="I6495" t="s">
        <v>587</v>
      </c>
      <c r="K6495">
        <v>8731</v>
      </c>
      <c r="L6495">
        <v>1840081632</v>
      </c>
    </row>
    <row r="6496" spans="1:12" x14ac:dyDescent="0.45">
      <c r="A6496" t="str">
        <f t="shared" si="101"/>
        <v>Edgewood, Maryland, United States</v>
      </c>
      <c r="B6496" t="s">
        <v>9119</v>
      </c>
      <c r="C6496" t="s">
        <v>9119</v>
      </c>
      <c r="D6496">
        <v>39.420999999999999</v>
      </c>
      <c r="E6496">
        <v>-76.296800000000005</v>
      </c>
      <c r="F6496" t="s">
        <v>530</v>
      </c>
      <c r="G6496" t="s">
        <v>531</v>
      </c>
      <c r="H6496" t="s">
        <v>532</v>
      </c>
      <c r="I6496" t="s">
        <v>588</v>
      </c>
      <c r="K6496">
        <v>26219</v>
      </c>
      <c r="L6496">
        <v>1840005661</v>
      </c>
    </row>
    <row r="6497" spans="1:12" x14ac:dyDescent="0.45">
      <c r="A6497" t="str">
        <f t="shared" si="101"/>
        <v>Edgewood, Washington, United States</v>
      </c>
      <c r="B6497" t="s">
        <v>9119</v>
      </c>
      <c r="C6497" t="s">
        <v>9119</v>
      </c>
      <c r="D6497">
        <v>47.230899999999998</v>
      </c>
      <c r="E6497">
        <v>-122.28319999999999</v>
      </c>
      <c r="F6497" t="s">
        <v>530</v>
      </c>
      <c r="G6497" t="s">
        <v>531</v>
      </c>
      <c r="H6497" t="s">
        <v>532</v>
      </c>
      <c r="I6497" t="s">
        <v>585</v>
      </c>
      <c r="K6497">
        <v>13053</v>
      </c>
      <c r="L6497">
        <v>1840019852</v>
      </c>
    </row>
    <row r="6498" spans="1:12" x14ac:dyDescent="0.45">
      <c r="A6498" t="str">
        <f t="shared" si="101"/>
        <v>Edgewood, Kentucky, United States</v>
      </c>
      <c r="B6498" t="s">
        <v>9119</v>
      </c>
      <c r="C6498" t="s">
        <v>9119</v>
      </c>
      <c r="D6498">
        <v>39.009099999999997</v>
      </c>
      <c r="E6498">
        <v>-84.560400000000001</v>
      </c>
      <c r="F6498" t="s">
        <v>530</v>
      </c>
      <c r="G6498" t="s">
        <v>531</v>
      </c>
      <c r="H6498" t="s">
        <v>532</v>
      </c>
      <c r="I6498" t="s">
        <v>1528</v>
      </c>
      <c r="K6498">
        <v>8759</v>
      </c>
      <c r="L6498">
        <v>1840013166</v>
      </c>
    </row>
    <row r="6499" spans="1:12" x14ac:dyDescent="0.45">
      <c r="A6499" t="str">
        <f t="shared" si="101"/>
        <v>Edgewood, New Mexico, United States</v>
      </c>
      <c r="B6499" t="s">
        <v>9119</v>
      </c>
      <c r="C6499" t="s">
        <v>9119</v>
      </c>
      <c r="D6499">
        <v>35.131799999999998</v>
      </c>
      <c r="E6499">
        <v>-106.21510000000001</v>
      </c>
      <c r="F6499" t="s">
        <v>530</v>
      </c>
      <c r="G6499" t="s">
        <v>531</v>
      </c>
      <c r="H6499" t="s">
        <v>532</v>
      </c>
      <c r="I6499" t="s">
        <v>1402</v>
      </c>
      <c r="K6499">
        <v>6107</v>
      </c>
      <c r="L6499">
        <v>1840074899</v>
      </c>
    </row>
    <row r="6500" spans="1:12" x14ac:dyDescent="0.45">
      <c r="A6500" t="str">
        <f t="shared" si="101"/>
        <v>Edgware, Barnet, United Kingdom</v>
      </c>
      <c r="B6500" t="s">
        <v>9120</v>
      </c>
      <c r="C6500" t="s">
        <v>9120</v>
      </c>
      <c r="D6500">
        <v>51.618499999999997</v>
      </c>
      <c r="E6500">
        <v>-0.27289999999999998</v>
      </c>
      <c r="F6500" t="s">
        <v>536</v>
      </c>
      <c r="G6500" t="s">
        <v>537</v>
      </c>
      <c r="H6500" t="s">
        <v>538</v>
      </c>
      <c r="I6500" t="s">
        <v>3624</v>
      </c>
      <c r="K6500">
        <v>76506</v>
      </c>
      <c r="L6500">
        <v>1826048876</v>
      </c>
    </row>
    <row r="6501" spans="1:12" x14ac:dyDescent="0.45">
      <c r="A6501" t="str">
        <f t="shared" si="101"/>
        <v>Edina, Minnesota, United States</v>
      </c>
      <c r="B6501" t="s">
        <v>9121</v>
      </c>
      <c r="C6501" t="s">
        <v>9121</v>
      </c>
      <c r="D6501">
        <v>44.891399999999997</v>
      </c>
      <c r="E6501">
        <v>-93.360200000000006</v>
      </c>
      <c r="F6501" t="s">
        <v>530</v>
      </c>
      <c r="G6501" t="s">
        <v>531</v>
      </c>
      <c r="H6501" t="s">
        <v>532</v>
      </c>
      <c r="I6501" t="s">
        <v>1433</v>
      </c>
      <c r="K6501">
        <v>52857</v>
      </c>
      <c r="L6501">
        <v>1840007822</v>
      </c>
    </row>
    <row r="6502" spans="1:12" x14ac:dyDescent="0.45">
      <c r="A6502" t="str">
        <f t="shared" si="101"/>
        <v>Edinboro, Pennsylvania, United States</v>
      </c>
      <c r="B6502" t="s">
        <v>9122</v>
      </c>
      <c r="C6502" t="s">
        <v>9122</v>
      </c>
      <c r="D6502">
        <v>41.876199999999997</v>
      </c>
      <c r="E6502">
        <v>-80.124600000000001</v>
      </c>
      <c r="F6502" t="s">
        <v>530</v>
      </c>
      <c r="G6502" t="s">
        <v>531</v>
      </c>
      <c r="H6502" t="s">
        <v>532</v>
      </c>
      <c r="I6502" t="s">
        <v>620</v>
      </c>
      <c r="K6502">
        <v>6222</v>
      </c>
      <c r="L6502">
        <v>1840000476</v>
      </c>
    </row>
    <row r="6503" spans="1:12" x14ac:dyDescent="0.45">
      <c r="A6503" t="str">
        <f t="shared" si="101"/>
        <v>Edinburg, Texas, United States</v>
      </c>
      <c r="B6503" t="s">
        <v>9123</v>
      </c>
      <c r="C6503" t="s">
        <v>9123</v>
      </c>
      <c r="D6503">
        <v>26.319700000000001</v>
      </c>
      <c r="E6503">
        <v>-98.159599999999998</v>
      </c>
      <c r="F6503" t="s">
        <v>530</v>
      </c>
      <c r="G6503" t="s">
        <v>531</v>
      </c>
      <c r="H6503" t="s">
        <v>532</v>
      </c>
      <c r="I6503" t="s">
        <v>610</v>
      </c>
      <c r="K6503">
        <v>101170</v>
      </c>
      <c r="L6503">
        <v>1840021020</v>
      </c>
    </row>
    <row r="6504" spans="1:12" x14ac:dyDescent="0.45">
      <c r="A6504" t="str">
        <f t="shared" si="101"/>
        <v>Edinburgh, Edinburgh, City of, United Kingdom</v>
      </c>
      <c r="B6504" t="s">
        <v>9124</v>
      </c>
      <c r="C6504" t="s">
        <v>9124</v>
      </c>
      <c r="D6504">
        <v>55.953000000000003</v>
      </c>
      <c r="E6504">
        <v>-3.1890000000000001</v>
      </c>
      <c r="F6504" t="s">
        <v>536</v>
      </c>
      <c r="G6504" t="s">
        <v>537</v>
      </c>
      <c r="H6504" t="s">
        <v>538</v>
      </c>
      <c r="I6504" t="s">
        <v>3252</v>
      </c>
      <c r="K6504">
        <v>488050</v>
      </c>
      <c r="L6504">
        <v>1826492520</v>
      </c>
    </row>
    <row r="6505" spans="1:12" x14ac:dyDescent="0.45">
      <c r="A6505" t="str">
        <f t="shared" si="101"/>
        <v>Edinburgh of the Seven Seas, Tristan da Cunha, Saint Helena, Ascension, And Tristan Da Cunha</v>
      </c>
      <c r="B6505" t="s">
        <v>9125</v>
      </c>
      <c r="C6505" t="s">
        <v>9125</v>
      </c>
      <c r="D6505">
        <v>-37.067500000000003</v>
      </c>
      <c r="E6505">
        <v>-12.310499999999999</v>
      </c>
      <c r="F6505" t="s">
        <v>9126</v>
      </c>
      <c r="G6505" t="s">
        <v>9127</v>
      </c>
      <c r="H6505" t="s">
        <v>9128</v>
      </c>
      <c r="I6505" t="s">
        <v>9129</v>
      </c>
      <c r="J6505" t="s">
        <v>378</v>
      </c>
      <c r="L6505">
        <v>1654661876</v>
      </c>
    </row>
    <row r="6506" spans="1:12" x14ac:dyDescent="0.45">
      <c r="A6506" t="str">
        <f t="shared" si="101"/>
        <v>Edineţ, Edineţ, Moldova</v>
      </c>
      <c r="B6506" t="s">
        <v>7891</v>
      </c>
      <c r="C6506" t="s">
        <v>9130</v>
      </c>
      <c r="D6506">
        <v>48.168100000000003</v>
      </c>
      <c r="E6506">
        <v>27.305</v>
      </c>
      <c r="F6506" t="s">
        <v>2003</v>
      </c>
      <c r="G6506" t="s">
        <v>2004</v>
      </c>
      <c r="H6506" t="s">
        <v>2005</v>
      </c>
      <c r="I6506" t="s">
        <v>7891</v>
      </c>
      <c r="J6506" t="s">
        <v>378</v>
      </c>
      <c r="K6506">
        <v>15520</v>
      </c>
      <c r="L6506">
        <v>1498114952</v>
      </c>
    </row>
    <row r="6507" spans="1:12" x14ac:dyDescent="0.45">
      <c r="A6507" t="str">
        <f t="shared" si="101"/>
        <v>Edirne, Edirne, Turkey</v>
      </c>
      <c r="B6507" t="s">
        <v>9131</v>
      </c>
      <c r="C6507" t="s">
        <v>9131</v>
      </c>
      <c r="D6507">
        <v>41.678100000000001</v>
      </c>
      <c r="E6507">
        <v>26.5594</v>
      </c>
      <c r="F6507" t="s">
        <v>806</v>
      </c>
      <c r="G6507" t="s">
        <v>807</v>
      </c>
      <c r="H6507" t="s">
        <v>808</v>
      </c>
      <c r="I6507" t="s">
        <v>9131</v>
      </c>
      <c r="J6507" t="s">
        <v>378</v>
      </c>
      <c r="K6507">
        <v>180327</v>
      </c>
      <c r="L6507">
        <v>1792102607</v>
      </c>
    </row>
    <row r="6508" spans="1:12" x14ac:dyDescent="0.45">
      <c r="A6508" t="str">
        <f t="shared" si="101"/>
        <v>Edison, New Jersey, United States</v>
      </c>
      <c r="B6508" t="s">
        <v>9132</v>
      </c>
      <c r="C6508" t="s">
        <v>9132</v>
      </c>
      <c r="D6508">
        <v>40.536000000000001</v>
      </c>
      <c r="E6508">
        <v>-74.369699999999995</v>
      </c>
      <c r="F6508" t="s">
        <v>530</v>
      </c>
      <c r="G6508" t="s">
        <v>531</v>
      </c>
      <c r="H6508" t="s">
        <v>532</v>
      </c>
      <c r="I6508" t="s">
        <v>587</v>
      </c>
      <c r="K6508">
        <v>100809</v>
      </c>
      <c r="L6508">
        <v>1840081696</v>
      </c>
    </row>
    <row r="6509" spans="1:12" x14ac:dyDescent="0.45">
      <c r="A6509" t="str">
        <f t="shared" si="101"/>
        <v>Edmond, Oklahoma, United States</v>
      </c>
      <c r="B6509" t="s">
        <v>9133</v>
      </c>
      <c r="C6509" t="s">
        <v>9133</v>
      </c>
      <c r="D6509">
        <v>35.668900000000001</v>
      </c>
      <c r="E6509">
        <v>-97.415899999999993</v>
      </c>
      <c r="F6509" t="s">
        <v>530</v>
      </c>
      <c r="G6509" t="s">
        <v>531</v>
      </c>
      <c r="H6509" t="s">
        <v>532</v>
      </c>
      <c r="I6509" t="s">
        <v>798</v>
      </c>
      <c r="K6509">
        <v>94054</v>
      </c>
      <c r="L6509">
        <v>1840020423</v>
      </c>
    </row>
    <row r="6510" spans="1:12" x14ac:dyDescent="0.45">
      <c r="A6510" t="str">
        <f t="shared" si="101"/>
        <v>Edmonds, Washington, United States</v>
      </c>
      <c r="B6510" t="s">
        <v>9134</v>
      </c>
      <c r="C6510" t="s">
        <v>9134</v>
      </c>
      <c r="D6510">
        <v>47.811500000000002</v>
      </c>
      <c r="E6510">
        <v>-122.3533</v>
      </c>
      <c r="F6510" t="s">
        <v>530</v>
      </c>
      <c r="G6510" t="s">
        <v>531</v>
      </c>
      <c r="H6510" t="s">
        <v>532</v>
      </c>
      <c r="I6510" t="s">
        <v>585</v>
      </c>
      <c r="K6510">
        <v>42605</v>
      </c>
      <c r="L6510">
        <v>1840037645</v>
      </c>
    </row>
    <row r="6511" spans="1:12" x14ac:dyDescent="0.45">
      <c r="A6511" t="str">
        <f t="shared" si="101"/>
        <v>Edmonton, Alberta, Canada</v>
      </c>
      <c r="B6511" t="s">
        <v>9135</v>
      </c>
      <c r="C6511" t="s">
        <v>9135</v>
      </c>
      <c r="D6511">
        <v>53.534399999999998</v>
      </c>
      <c r="E6511">
        <v>-113.4903</v>
      </c>
      <c r="F6511" t="s">
        <v>541</v>
      </c>
      <c r="G6511" t="s">
        <v>542</v>
      </c>
      <c r="H6511" t="s">
        <v>543</v>
      </c>
      <c r="I6511" t="s">
        <v>1073</v>
      </c>
      <c r="K6511">
        <v>1062643</v>
      </c>
      <c r="L6511">
        <v>1124290735</v>
      </c>
    </row>
    <row r="6512" spans="1:12" x14ac:dyDescent="0.45">
      <c r="A6512" t="str">
        <f t="shared" si="101"/>
        <v>Edmonton, Enfield, United Kingdom</v>
      </c>
      <c r="B6512" t="s">
        <v>9135</v>
      </c>
      <c r="C6512" t="s">
        <v>9135</v>
      </c>
      <c r="D6512">
        <v>51.615400000000001</v>
      </c>
      <c r="E6512">
        <v>-7.0800000000000002E-2</v>
      </c>
      <c r="F6512" t="s">
        <v>536</v>
      </c>
      <c r="G6512" t="s">
        <v>537</v>
      </c>
      <c r="H6512" t="s">
        <v>538</v>
      </c>
      <c r="I6512" t="s">
        <v>9136</v>
      </c>
      <c r="K6512">
        <v>82472</v>
      </c>
      <c r="L6512">
        <v>1826905865</v>
      </c>
    </row>
    <row r="6513" spans="1:12" x14ac:dyDescent="0.45">
      <c r="A6513" t="str">
        <f t="shared" si="101"/>
        <v>Edmundston, New Brunswick, Canada</v>
      </c>
      <c r="B6513" t="s">
        <v>9137</v>
      </c>
      <c r="C6513" t="s">
        <v>9137</v>
      </c>
      <c r="D6513">
        <v>47.3765</v>
      </c>
      <c r="E6513">
        <v>-68.325299999999999</v>
      </c>
      <c r="F6513" t="s">
        <v>541</v>
      </c>
      <c r="G6513" t="s">
        <v>542</v>
      </c>
      <c r="H6513" t="s">
        <v>543</v>
      </c>
      <c r="I6513" t="s">
        <v>3760</v>
      </c>
      <c r="K6513">
        <v>16580</v>
      </c>
      <c r="L6513">
        <v>1124274233</v>
      </c>
    </row>
    <row r="6514" spans="1:12" x14ac:dyDescent="0.45">
      <c r="A6514" t="str">
        <f t="shared" si="101"/>
        <v>Edna, Texas, United States</v>
      </c>
      <c r="B6514" t="s">
        <v>9138</v>
      </c>
      <c r="C6514" t="s">
        <v>9138</v>
      </c>
      <c r="D6514">
        <v>28.9757</v>
      </c>
      <c r="E6514">
        <v>-96.648300000000006</v>
      </c>
      <c r="F6514" t="s">
        <v>530</v>
      </c>
      <c r="G6514" t="s">
        <v>531</v>
      </c>
      <c r="H6514" t="s">
        <v>532</v>
      </c>
      <c r="I6514" t="s">
        <v>610</v>
      </c>
      <c r="K6514">
        <v>5648</v>
      </c>
      <c r="L6514">
        <v>1840020984</v>
      </c>
    </row>
    <row r="6515" spans="1:12" x14ac:dyDescent="0.45">
      <c r="A6515" t="str">
        <f t="shared" si="101"/>
        <v>Edson, Alberta, Canada</v>
      </c>
      <c r="B6515" t="s">
        <v>9139</v>
      </c>
      <c r="C6515" t="s">
        <v>9139</v>
      </c>
      <c r="D6515">
        <v>53.581699999999998</v>
      </c>
      <c r="E6515">
        <v>-116.4344</v>
      </c>
      <c r="F6515" t="s">
        <v>541</v>
      </c>
      <c r="G6515" t="s">
        <v>542</v>
      </c>
      <c r="H6515" t="s">
        <v>543</v>
      </c>
      <c r="I6515" t="s">
        <v>1073</v>
      </c>
      <c r="K6515">
        <v>8414</v>
      </c>
      <c r="L6515">
        <v>1124553562</v>
      </c>
    </row>
    <row r="6516" spans="1:12" x14ac:dyDescent="0.45">
      <c r="A6516" t="str">
        <f t="shared" si="101"/>
        <v>Edwards, Colorado, United States</v>
      </c>
      <c r="B6516" t="s">
        <v>9140</v>
      </c>
      <c r="C6516" t="s">
        <v>9140</v>
      </c>
      <c r="D6516">
        <v>39.621499999999997</v>
      </c>
      <c r="E6516">
        <v>-106.6183</v>
      </c>
      <c r="F6516" t="s">
        <v>530</v>
      </c>
      <c r="G6516" t="s">
        <v>531</v>
      </c>
      <c r="H6516" t="s">
        <v>532</v>
      </c>
      <c r="I6516" t="s">
        <v>1071</v>
      </c>
      <c r="K6516">
        <v>10071</v>
      </c>
      <c r="L6516">
        <v>1840017535</v>
      </c>
    </row>
    <row r="6517" spans="1:12" x14ac:dyDescent="0.45">
      <c r="A6517" t="str">
        <f t="shared" si="101"/>
        <v>Edwardsburgh/Cardinal, Ontario, Canada</v>
      </c>
      <c r="B6517" t="s">
        <v>9141</v>
      </c>
      <c r="C6517" t="s">
        <v>9141</v>
      </c>
      <c r="D6517">
        <v>44.833300000000001</v>
      </c>
      <c r="E6517">
        <v>-75.5</v>
      </c>
      <c r="F6517" t="s">
        <v>541</v>
      </c>
      <c r="G6517" t="s">
        <v>542</v>
      </c>
      <c r="H6517" t="s">
        <v>543</v>
      </c>
      <c r="I6517" t="s">
        <v>857</v>
      </c>
      <c r="K6517">
        <v>6959</v>
      </c>
      <c r="L6517">
        <v>1124001736</v>
      </c>
    </row>
    <row r="6518" spans="1:12" x14ac:dyDescent="0.45">
      <c r="A6518" t="str">
        <f t="shared" si="101"/>
        <v>Edwardsville, Illinois, United States</v>
      </c>
      <c r="B6518" t="s">
        <v>9142</v>
      </c>
      <c r="C6518" t="s">
        <v>9142</v>
      </c>
      <c r="D6518">
        <v>38.792299999999997</v>
      </c>
      <c r="E6518">
        <v>-89.987700000000004</v>
      </c>
      <c r="F6518" t="s">
        <v>530</v>
      </c>
      <c r="G6518" t="s">
        <v>531</v>
      </c>
      <c r="H6518" t="s">
        <v>532</v>
      </c>
      <c r="I6518" t="s">
        <v>824</v>
      </c>
      <c r="K6518">
        <v>25233</v>
      </c>
      <c r="L6518">
        <v>1840008564</v>
      </c>
    </row>
    <row r="6519" spans="1:12" x14ac:dyDescent="0.45">
      <c r="A6519" t="str">
        <f t="shared" si="101"/>
        <v>Edwinstowe, Nottinghamshire, United Kingdom</v>
      </c>
      <c r="B6519" t="s">
        <v>9143</v>
      </c>
      <c r="C6519" t="s">
        <v>9143</v>
      </c>
      <c r="D6519">
        <v>53.16</v>
      </c>
      <c r="E6519">
        <v>-1.07</v>
      </c>
      <c r="F6519" t="s">
        <v>536</v>
      </c>
      <c r="G6519" t="s">
        <v>537</v>
      </c>
      <c r="H6519" t="s">
        <v>538</v>
      </c>
      <c r="I6519" t="s">
        <v>2420</v>
      </c>
      <c r="K6519">
        <v>5188</v>
      </c>
      <c r="L6519">
        <v>1826878671</v>
      </c>
    </row>
    <row r="6520" spans="1:12" x14ac:dyDescent="0.45">
      <c r="A6520" t="str">
        <f t="shared" si="101"/>
        <v>Eeklo, Flanders, Belgium</v>
      </c>
      <c r="B6520" t="s">
        <v>9144</v>
      </c>
      <c r="C6520" t="s">
        <v>9144</v>
      </c>
      <c r="D6520">
        <v>51.1858</v>
      </c>
      <c r="E6520">
        <v>3.5638999999999998</v>
      </c>
      <c r="F6520" t="s">
        <v>453</v>
      </c>
      <c r="G6520" t="s">
        <v>454</v>
      </c>
      <c r="H6520" t="s">
        <v>455</v>
      </c>
      <c r="I6520" t="s">
        <v>456</v>
      </c>
      <c r="J6520" t="s">
        <v>366</v>
      </c>
      <c r="K6520">
        <v>20890</v>
      </c>
      <c r="L6520">
        <v>1056979321</v>
      </c>
    </row>
    <row r="6521" spans="1:12" x14ac:dyDescent="0.45">
      <c r="A6521" t="str">
        <f t="shared" si="101"/>
        <v>Eenhana, Ohangwena, Namibia</v>
      </c>
      <c r="B6521" t="s">
        <v>9145</v>
      </c>
      <c r="C6521" t="s">
        <v>9145</v>
      </c>
      <c r="D6521">
        <v>-17.466699999999999</v>
      </c>
      <c r="E6521">
        <v>16.333300000000001</v>
      </c>
      <c r="F6521" t="s">
        <v>4295</v>
      </c>
      <c r="G6521" t="s">
        <v>4296</v>
      </c>
      <c r="H6521" t="s">
        <v>4297</v>
      </c>
      <c r="I6521" t="s">
        <v>9146</v>
      </c>
      <c r="J6521" t="s">
        <v>378</v>
      </c>
      <c r="L6521">
        <v>1516685856</v>
      </c>
    </row>
    <row r="6522" spans="1:12" x14ac:dyDescent="0.45">
      <c r="A6522" t="str">
        <f t="shared" si="101"/>
        <v>Effingham, Illinois, United States</v>
      </c>
      <c r="B6522" t="s">
        <v>9147</v>
      </c>
      <c r="C6522" t="s">
        <v>9147</v>
      </c>
      <c r="D6522">
        <v>39.120699999999999</v>
      </c>
      <c r="E6522">
        <v>-88.550799999999995</v>
      </c>
      <c r="F6522" t="s">
        <v>530</v>
      </c>
      <c r="G6522" t="s">
        <v>531</v>
      </c>
      <c r="H6522" t="s">
        <v>532</v>
      </c>
      <c r="I6522" t="s">
        <v>824</v>
      </c>
      <c r="K6522">
        <v>14005</v>
      </c>
      <c r="L6522">
        <v>1840008545</v>
      </c>
    </row>
    <row r="6523" spans="1:12" x14ac:dyDescent="0.45">
      <c r="A6523" t="str">
        <f t="shared" si="101"/>
        <v>Effretikon, Zürich, Switzerland</v>
      </c>
      <c r="B6523" t="s">
        <v>9148</v>
      </c>
      <c r="C6523" t="s">
        <v>9148</v>
      </c>
      <c r="D6523">
        <v>47.415799999999997</v>
      </c>
      <c r="E6523">
        <v>8.7196999999999996</v>
      </c>
      <c r="F6523" t="s">
        <v>464</v>
      </c>
      <c r="G6523" t="s">
        <v>465</v>
      </c>
      <c r="H6523" t="s">
        <v>466</v>
      </c>
      <c r="I6523" t="s">
        <v>861</v>
      </c>
      <c r="K6523">
        <v>16928</v>
      </c>
      <c r="L6523">
        <v>1756605189</v>
      </c>
    </row>
    <row r="6524" spans="1:12" x14ac:dyDescent="0.45">
      <c r="A6524" t="str">
        <f t="shared" si="101"/>
        <v>Eger, Heves, Hungary</v>
      </c>
      <c r="B6524" t="s">
        <v>9149</v>
      </c>
      <c r="C6524" t="s">
        <v>9149</v>
      </c>
      <c r="D6524">
        <v>47.898899999999998</v>
      </c>
      <c r="E6524">
        <v>20.374700000000001</v>
      </c>
      <c r="F6524" t="s">
        <v>641</v>
      </c>
      <c r="G6524" t="s">
        <v>642</v>
      </c>
      <c r="H6524" t="s">
        <v>643</v>
      </c>
      <c r="I6524" t="s">
        <v>9150</v>
      </c>
      <c r="J6524" t="s">
        <v>378</v>
      </c>
      <c r="K6524">
        <v>52898</v>
      </c>
      <c r="L6524">
        <v>1348559499</v>
      </c>
    </row>
    <row r="6525" spans="1:12" x14ac:dyDescent="0.45">
      <c r="A6525" t="str">
        <f t="shared" si="101"/>
        <v>Egersund, Rogaland, Norway</v>
      </c>
      <c r="B6525" t="s">
        <v>9151</v>
      </c>
      <c r="C6525" t="s">
        <v>9151</v>
      </c>
      <c r="D6525">
        <v>58.45</v>
      </c>
      <c r="E6525">
        <v>6.0067000000000004</v>
      </c>
      <c r="F6525" t="s">
        <v>1169</v>
      </c>
      <c r="G6525" t="s">
        <v>1170</v>
      </c>
      <c r="H6525" t="s">
        <v>1171</v>
      </c>
      <c r="I6525" t="s">
        <v>1172</v>
      </c>
      <c r="J6525" t="s">
        <v>366</v>
      </c>
      <c r="K6525">
        <v>11433</v>
      </c>
      <c r="L6525">
        <v>1578432421</v>
      </c>
    </row>
    <row r="6526" spans="1:12" x14ac:dyDescent="0.45">
      <c r="A6526" t="str">
        <f t="shared" si="101"/>
        <v>Egg Buckland, Plymouth, United Kingdom</v>
      </c>
      <c r="B6526" t="s">
        <v>9152</v>
      </c>
      <c r="C6526" t="s">
        <v>9152</v>
      </c>
      <c r="D6526">
        <v>50.400599999999997</v>
      </c>
      <c r="E6526">
        <v>-4.1135999999999999</v>
      </c>
      <c r="F6526" t="s">
        <v>536</v>
      </c>
      <c r="G6526" t="s">
        <v>537</v>
      </c>
      <c r="H6526" t="s">
        <v>538</v>
      </c>
      <c r="I6526" t="s">
        <v>9153</v>
      </c>
      <c r="K6526">
        <v>13351</v>
      </c>
      <c r="L6526">
        <v>1826735321</v>
      </c>
    </row>
    <row r="6527" spans="1:12" x14ac:dyDescent="0.45">
      <c r="A6527" t="str">
        <f t="shared" si="101"/>
        <v>Egg Harbor, New Jersey, United States</v>
      </c>
      <c r="B6527" t="s">
        <v>9154</v>
      </c>
      <c r="C6527" t="s">
        <v>9154</v>
      </c>
      <c r="D6527">
        <v>39.378700000000002</v>
      </c>
      <c r="E6527">
        <v>-74.610200000000006</v>
      </c>
      <c r="F6527" t="s">
        <v>530</v>
      </c>
      <c r="G6527" t="s">
        <v>531</v>
      </c>
      <c r="H6527" t="s">
        <v>532</v>
      </c>
      <c r="I6527" t="s">
        <v>587</v>
      </c>
      <c r="K6527">
        <v>43002</v>
      </c>
      <c r="L6527">
        <v>1840081582</v>
      </c>
    </row>
    <row r="6528" spans="1:12" x14ac:dyDescent="0.45">
      <c r="A6528" t="str">
        <f t="shared" si="101"/>
        <v>Eggenfelden, Bavaria, Germany</v>
      </c>
      <c r="B6528" t="s">
        <v>9155</v>
      </c>
      <c r="C6528" t="s">
        <v>9155</v>
      </c>
      <c r="D6528">
        <v>48.4039</v>
      </c>
      <c r="E6528">
        <v>12.764200000000001</v>
      </c>
      <c r="F6528" t="s">
        <v>441</v>
      </c>
      <c r="G6528" t="s">
        <v>442</v>
      </c>
      <c r="H6528" t="s">
        <v>443</v>
      </c>
      <c r="I6528" t="s">
        <v>567</v>
      </c>
      <c r="K6528">
        <v>13736</v>
      </c>
      <c r="L6528">
        <v>1276543412</v>
      </c>
    </row>
    <row r="6529" spans="1:12" x14ac:dyDescent="0.45">
      <c r="A6529" t="str">
        <f t="shared" si="101"/>
        <v>Eggertsville, New York, United States</v>
      </c>
      <c r="B6529" t="s">
        <v>9156</v>
      </c>
      <c r="C6529" t="s">
        <v>9156</v>
      </c>
      <c r="D6529">
        <v>42.966500000000003</v>
      </c>
      <c r="E6529">
        <v>-78.8065</v>
      </c>
      <c r="F6529" t="s">
        <v>530</v>
      </c>
      <c r="G6529" t="s">
        <v>531</v>
      </c>
      <c r="H6529" t="s">
        <v>532</v>
      </c>
      <c r="I6529" t="s">
        <v>803</v>
      </c>
      <c r="K6529">
        <v>15546</v>
      </c>
      <c r="L6529">
        <v>1840024061</v>
      </c>
    </row>
    <row r="6530" spans="1:12" x14ac:dyDescent="0.45">
      <c r="A6530" t="str">
        <f t="shared" si="101"/>
        <v>Egham, Surrey, United Kingdom</v>
      </c>
      <c r="B6530" t="s">
        <v>9157</v>
      </c>
      <c r="C6530" t="s">
        <v>9157</v>
      </c>
      <c r="D6530">
        <v>51.429000000000002</v>
      </c>
      <c r="E6530">
        <v>-0.54800000000000004</v>
      </c>
      <c r="F6530" t="s">
        <v>536</v>
      </c>
      <c r="G6530" t="s">
        <v>537</v>
      </c>
      <c r="H6530" t="s">
        <v>538</v>
      </c>
      <c r="I6530" t="s">
        <v>826</v>
      </c>
      <c r="K6530">
        <v>6384</v>
      </c>
      <c r="L6530">
        <v>1826214236</v>
      </c>
    </row>
    <row r="6531" spans="1:12" x14ac:dyDescent="0.45">
      <c r="A6531" t="str">
        <f t="shared" ref="A6531:A6594" si="102">CONCATENATE(B6531,", ",I6531,", ",F6531)</f>
        <v>Egilsstaðir, Austurland, Iceland</v>
      </c>
      <c r="B6531" t="s">
        <v>9158</v>
      </c>
      <c r="C6531" t="s">
        <v>9159</v>
      </c>
      <c r="D6531">
        <v>65.2667</v>
      </c>
      <c r="E6531">
        <v>-14.4</v>
      </c>
      <c r="F6531" t="s">
        <v>1163</v>
      </c>
      <c r="G6531" t="s">
        <v>1164</v>
      </c>
      <c r="H6531" t="s">
        <v>1165</v>
      </c>
      <c r="I6531" t="s">
        <v>9160</v>
      </c>
      <c r="K6531">
        <v>2332</v>
      </c>
      <c r="L6531">
        <v>1352699507</v>
      </c>
    </row>
    <row r="6532" spans="1:12" x14ac:dyDescent="0.45">
      <c r="A6532" t="str">
        <f t="shared" si="102"/>
        <v>Egremont, Cumbria, United Kingdom</v>
      </c>
      <c r="B6532" t="s">
        <v>9161</v>
      </c>
      <c r="C6532" t="s">
        <v>9161</v>
      </c>
      <c r="D6532">
        <v>54.484000000000002</v>
      </c>
      <c r="E6532">
        <v>-3.5306000000000002</v>
      </c>
      <c r="F6532" t="s">
        <v>536</v>
      </c>
      <c r="G6532" t="s">
        <v>537</v>
      </c>
      <c r="H6532" t="s">
        <v>538</v>
      </c>
      <c r="I6532" t="s">
        <v>3670</v>
      </c>
      <c r="K6532">
        <v>8194</v>
      </c>
      <c r="L6532">
        <v>1826460932</v>
      </c>
    </row>
    <row r="6533" spans="1:12" x14ac:dyDescent="0.45">
      <c r="A6533" t="str">
        <f t="shared" si="102"/>
        <v>Egvekinot, Chukotskiy Avtonomnyy Okrug, Russia</v>
      </c>
      <c r="B6533" t="s">
        <v>9162</v>
      </c>
      <c r="C6533" t="s">
        <v>9162</v>
      </c>
      <c r="D6533">
        <v>66.322100000000006</v>
      </c>
      <c r="E6533">
        <v>-179.18369999999999</v>
      </c>
      <c r="F6533" t="s">
        <v>504</v>
      </c>
      <c r="G6533" t="s">
        <v>505</v>
      </c>
      <c r="H6533" t="s">
        <v>506</v>
      </c>
      <c r="I6533" t="s">
        <v>1924</v>
      </c>
      <c r="K6533">
        <v>2248</v>
      </c>
      <c r="L6533">
        <v>1643466779</v>
      </c>
    </row>
    <row r="6534" spans="1:12" x14ac:dyDescent="0.45">
      <c r="A6534" t="str">
        <f t="shared" si="102"/>
        <v>Egypt Lake-Leto, Florida, United States</v>
      </c>
      <c r="B6534" t="s">
        <v>9163</v>
      </c>
      <c r="C6534" t="s">
        <v>9163</v>
      </c>
      <c r="D6534">
        <v>28.017700000000001</v>
      </c>
      <c r="E6534">
        <v>-82.506200000000007</v>
      </c>
      <c r="F6534" t="s">
        <v>530</v>
      </c>
      <c r="G6534" t="s">
        <v>531</v>
      </c>
      <c r="H6534" t="s">
        <v>532</v>
      </c>
      <c r="I6534" t="s">
        <v>1378</v>
      </c>
      <c r="K6534">
        <v>37039</v>
      </c>
      <c r="L6534">
        <v>1840073269</v>
      </c>
    </row>
    <row r="6535" spans="1:12" x14ac:dyDescent="0.45">
      <c r="A6535" t="str">
        <f t="shared" si="102"/>
        <v>Ehingen an der Donau, Baden-Württemberg, Germany</v>
      </c>
      <c r="B6535" t="s">
        <v>9164</v>
      </c>
      <c r="C6535" t="s">
        <v>9164</v>
      </c>
      <c r="D6535">
        <v>48.283299999999997</v>
      </c>
      <c r="E6535">
        <v>9.7235999999999994</v>
      </c>
      <c r="F6535" t="s">
        <v>441</v>
      </c>
      <c r="G6535" t="s">
        <v>442</v>
      </c>
      <c r="H6535" t="s">
        <v>443</v>
      </c>
      <c r="I6535" t="s">
        <v>451</v>
      </c>
      <c r="K6535">
        <v>26259</v>
      </c>
      <c r="L6535">
        <v>1276432627</v>
      </c>
    </row>
    <row r="6536" spans="1:12" x14ac:dyDescent="0.45">
      <c r="A6536" t="str">
        <f t="shared" si="102"/>
        <v>Éibar, Basque Country, Spain</v>
      </c>
      <c r="B6536" t="s">
        <v>9165</v>
      </c>
      <c r="C6536" t="s">
        <v>9166</v>
      </c>
      <c r="D6536">
        <v>43.1843</v>
      </c>
      <c r="E6536">
        <v>-2.4733000000000001</v>
      </c>
      <c r="F6536" t="s">
        <v>436</v>
      </c>
      <c r="G6536" t="s">
        <v>437</v>
      </c>
      <c r="H6536" t="s">
        <v>438</v>
      </c>
      <c r="I6536" t="s">
        <v>2881</v>
      </c>
      <c r="K6536">
        <v>27522</v>
      </c>
      <c r="L6536">
        <v>1724606376</v>
      </c>
    </row>
    <row r="6537" spans="1:12" x14ac:dyDescent="0.45">
      <c r="A6537" t="str">
        <f t="shared" si="102"/>
        <v>Eibenstock, Saxony, Germany</v>
      </c>
      <c r="B6537" t="s">
        <v>9167</v>
      </c>
      <c r="C6537" t="s">
        <v>9167</v>
      </c>
      <c r="D6537">
        <v>50.495600000000003</v>
      </c>
      <c r="E6537">
        <v>12.5975</v>
      </c>
      <c r="F6537" t="s">
        <v>441</v>
      </c>
      <c r="G6537" t="s">
        <v>442</v>
      </c>
      <c r="H6537" t="s">
        <v>443</v>
      </c>
      <c r="I6537" t="s">
        <v>1707</v>
      </c>
      <c r="K6537">
        <v>7370</v>
      </c>
      <c r="L6537">
        <v>1276659381</v>
      </c>
    </row>
    <row r="6538" spans="1:12" x14ac:dyDescent="0.45">
      <c r="A6538" t="str">
        <f t="shared" si="102"/>
        <v>Eichstätt, Bavaria, Germany</v>
      </c>
      <c r="B6538" t="s">
        <v>9168</v>
      </c>
      <c r="C6538" t="s">
        <v>9169</v>
      </c>
      <c r="D6538">
        <v>48.8919</v>
      </c>
      <c r="E6538">
        <v>11.1839</v>
      </c>
      <c r="F6538" t="s">
        <v>441</v>
      </c>
      <c r="G6538" t="s">
        <v>442</v>
      </c>
      <c r="H6538" t="s">
        <v>443</v>
      </c>
      <c r="I6538" t="s">
        <v>567</v>
      </c>
      <c r="J6538" t="s">
        <v>366</v>
      </c>
      <c r="K6538">
        <v>13525</v>
      </c>
      <c r="L6538">
        <v>1276205721</v>
      </c>
    </row>
    <row r="6539" spans="1:12" x14ac:dyDescent="0.45">
      <c r="A6539" t="str">
        <f t="shared" si="102"/>
        <v>Eichwalde, Brandenburg, Germany</v>
      </c>
      <c r="B6539" t="s">
        <v>9170</v>
      </c>
      <c r="C6539" t="s">
        <v>9170</v>
      </c>
      <c r="D6539">
        <v>52.366700000000002</v>
      </c>
      <c r="E6539">
        <v>13.6167</v>
      </c>
      <c r="F6539" t="s">
        <v>441</v>
      </c>
      <c r="G6539" t="s">
        <v>442</v>
      </c>
      <c r="H6539" t="s">
        <v>443</v>
      </c>
      <c r="I6539" t="s">
        <v>1719</v>
      </c>
      <c r="K6539">
        <v>6468</v>
      </c>
      <c r="L6539">
        <v>1276665888</v>
      </c>
    </row>
    <row r="6540" spans="1:12" x14ac:dyDescent="0.45">
      <c r="A6540" t="str">
        <f t="shared" si="102"/>
        <v>Eidaichō, Hokkaidō, Japan</v>
      </c>
      <c r="B6540" t="s">
        <v>9171</v>
      </c>
      <c r="C6540" t="s">
        <v>9172</v>
      </c>
      <c r="D6540">
        <v>44.017800000000001</v>
      </c>
      <c r="E6540">
        <v>143.7747</v>
      </c>
      <c r="F6540" t="s">
        <v>514</v>
      </c>
      <c r="G6540" t="s">
        <v>515</v>
      </c>
      <c r="H6540" t="s">
        <v>516</v>
      </c>
      <c r="I6540" t="s">
        <v>517</v>
      </c>
      <c r="K6540">
        <v>5151</v>
      </c>
      <c r="L6540">
        <v>1392561023</v>
      </c>
    </row>
    <row r="6541" spans="1:12" x14ac:dyDescent="0.45">
      <c r="A6541" t="str">
        <f t="shared" si="102"/>
        <v>Eiði, , Faroe Islands</v>
      </c>
      <c r="B6541" t="s">
        <v>9173</v>
      </c>
      <c r="C6541" t="s">
        <v>9174</v>
      </c>
      <c r="D6541">
        <v>62.299500000000002</v>
      </c>
      <c r="E6541">
        <v>-7.0923999999999996</v>
      </c>
      <c r="F6541" t="s">
        <v>9175</v>
      </c>
      <c r="G6541" t="s">
        <v>9176</v>
      </c>
      <c r="H6541" t="s">
        <v>9177</v>
      </c>
      <c r="J6541" t="s">
        <v>378</v>
      </c>
      <c r="L6541">
        <v>1234150922</v>
      </c>
    </row>
    <row r="6542" spans="1:12" x14ac:dyDescent="0.45">
      <c r="A6542" t="str">
        <f t="shared" si="102"/>
        <v>Eidson Road, Texas, United States</v>
      </c>
      <c r="B6542" t="s">
        <v>9178</v>
      </c>
      <c r="C6542" t="s">
        <v>9178</v>
      </c>
      <c r="D6542">
        <v>28.6677</v>
      </c>
      <c r="E6542">
        <v>-100.4787</v>
      </c>
      <c r="F6542" t="s">
        <v>530</v>
      </c>
      <c r="G6542" t="s">
        <v>531</v>
      </c>
      <c r="H6542" t="s">
        <v>532</v>
      </c>
      <c r="I6542" t="s">
        <v>610</v>
      </c>
      <c r="K6542">
        <v>9531</v>
      </c>
      <c r="L6542">
        <v>1840037044</v>
      </c>
    </row>
    <row r="6543" spans="1:12" x14ac:dyDescent="0.45">
      <c r="A6543" t="str">
        <f t="shared" si="102"/>
        <v>Eidsvold, Queensland, Australia</v>
      </c>
      <c r="B6543" t="s">
        <v>9179</v>
      </c>
      <c r="C6543" t="s">
        <v>9179</v>
      </c>
      <c r="D6543">
        <v>-25.366700000000002</v>
      </c>
      <c r="E6543">
        <v>151.13329999999999</v>
      </c>
      <c r="F6543" t="s">
        <v>830</v>
      </c>
      <c r="G6543" t="s">
        <v>831</v>
      </c>
      <c r="H6543" t="s">
        <v>832</v>
      </c>
      <c r="I6543" t="s">
        <v>1959</v>
      </c>
      <c r="K6543">
        <v>574</v>
      </c>
      <c r="L6543">
        <v>1036235197</v>
      </c>
    </row>
    <row r="6544" spans="1:12" x14ac:dyDescent="0.45">
      <c r="A6544" t="str">
        <f t="shared" si="102"/>
        <v>Eilenburg, Saxony, Germany</v>
      </c>
      <c r="B6544" t="s">
        <v>9180</v>
      </c>
      <c r="C6544" t="s">
        <v>9180</v>
      </c>
      <c r="D6544">
        <v>51.460799999999999</v>
      </c>
      <c r="E6544">
        <v>12.6358</v>
      </c>
      <c r="F6544" t="s">
        <v>441</v>
      </c>
      <c r="G6544" t="s">
        <v>442</v>
      </c>
      <c r="H6544" t="s">
        <v>443</v>
      </c>
      <c r="I6544" t="s">
        <v>1707</v>
      </c>
      <c r="K6544">
        <v>15583</v>
      </c>
      <c r="L6544">
        <v>1276166351</v>
      </c>
    </row>
    <row r="6545" spans="1:12" x14ac:dyDescent="0.45">
      <c r="A6545" t="str">
        <f t="shared" si="102"/>
        <v>Einbeck, Lower Saxony, Germany</v>
      </c>
      <c r="B6545" t="s">
        <v>9181</v>
      </c>
      <c r="C6545" t="s">
        <v>9181</v>
      </c>
      <c r="D6545">
        <v>51.816699999999997</v>
      </c>
      <c r="E6545">
        <v>9.8666999999999998</v>
      </c>
      <c r="F6545" t="s">
        <v>441</v>
      </c>
      <c r="G6545" t="s">
        <v>442</v>
      </c>
      <c r="H6545" t="s">
        <v>443</v>
      </c>
      <c r="I6545" t="s">
        <v>735</v>
      </c>
      <c r="K6545">
        <v>30826</v>
      </c>
      <c r="L6545">
        <v>1276253461</v>
      </c>
    </row>
    <row r="6546" spans="1:12" x14ac:dyDescent="0.45">
      <c r="A6546" t="str">
        <f t="shared" si="102"/>
        <v>Eindhoven, Noord-Brabant, Netherlands</v>
      </c>
      <c r="B6546" t="s">
        <v>9182</v>
      </c>
      <c r="C6546" t="s">
        <v>9182</v>
      </c>
      <c r="D6546">
        <v>51.43</v>
      </c>
      <c r="E6546">
        <v>5.5</v>
      </c>
      <c r="F6546" t="s">
        <v>430</v>
      </c>
      <c r="G6546" t="s">
        <v>431</v>
      </c>
      <c r="H6546" t="s">
        <v>432</v>
      </c>
      <c r="I6546" t="s">
        <v>433</v>
      </c>
      <c r="J6546" t="s">
        <v>366</v>
      </c>
      <c r="K6546">
        <v>398053</v>
      </c>
      <c r="L6546">
        <v>1528636212</v>
      </c>
    </row>
    <row r="6547" spans="1:12" x14ac:dyDescent="0.45">
      <c r="A6547" t="str">
        <f t="shared" si="102"/>
        <v>Einsiedeln, Schwyz, Switzerland</v>
      </c>
      <c r="B6547" t="s">
        <v>9183</v>
      </c>
      <c r="C6547" t="s">
        <v>9183</v>
      </c>
      <c r="D6547">
        <v>47.127800000000001</v>
      </c>
      <c r="E6547">
        <v>8.7431000000000001</v>
      </c>
      <c r="F6547" t="s">
        <v>464</v>
      </c>
      <c r="G6547" t="s">
        <v>465</v>
      </c>
      <c r="H6547" t="s">
        <v>466</v>
      </c>
      <c r="I6547" t="s">
        <v>2458</v>
      </c>
      <c r="J6547" t="s">
        <v>366</v>
      </c>
      <c r="K6547">
        <v>15550</v>
      </c>
      <c r="L6547">
        <v>1756410538</v>
      </c>
    </row>
    <row r="6548" spans="1:12" x14ac:dyDescent="0.45">
      <c r="A6548" t="str">
        <f t="shared" si="102"/>
        <v>Eirunepé, Amazonas, Brazil</v>
      </c>
      <c r="B6548" t="s">
        <v>9184</v>
      </c>
      <c r="C6548" t="s">
        <v>9185</v>
      </c>
      <c r="D6548">
        <v>-6.66</v>
      </c>
      <c r="E6548">
        <v>-69.873800000000003</v>
      </c>
      <c r="F6548" t="s">
        <v>491</v>
      </c>
      <c r="G6548" t="s">
        <v>492</v>
      </c>
      <c r="H6548" t="s">
        <v>493</v>
      </c>
      <c r="I6548" t="s">
        <v>3120</v>
      </c>
      <c r="K6548">
        <v>21750</v>
      </c>
      <c r="L6548">
        <v>1076884388</v>
      </c>
    </row>
    <row r="6549" spans="1:12" x14ac:dyDescent="0.45">
      <c r="A6549" t="str">
        <f t="shared" si="102"/>
        <v>Eisenach, Thuringia, Germany</v>
      </c>
      <c r="B6549" t="s">
        <v>9186</v>
      </c>
      <c r="C6549" t="s">
        <v>9186</v>
      </c>
      <c r="D6549">
        <v>50.974699999999999</v>
      </c>
      <c r="E6549">
        <v>10.324400000000001</v>
      </c>
      <c r="F6549" t="s">
        <v>441</v>
      </c>
      <c r="G6549" t="s">
        <v>442</v>
      </c>
      <c r="H6549" t="s">
        <v>443</v>
      </c>
      <c r="I6549" t="s">
        <v>1709</v>
      </c>
      <c r="J6549" t="s">
        <v>366</v>
      </c>
      <c r="K6549">
        <v>42370</v>
      </c>
      <c r="L6549">
        <v>1276000880</v>
      </c>
    </row>
    <row r="6550" spans="1:12" x14ac:dyDescent="0.45">
      <c r="A6550" t="str">
        <f t="shared" si="102"/>
        <v>Eisenberg, Thuringia, Germany</v>
      </c>
      <c r="B6550" t="s">
        <v>9187</v>
      </c>
      <c r="C6550" t="s">
        <v>9187</v>
      </c>
      <c r="D6550">
        <v>50.966700000000003</v>
      </c>
      <c r="E6550">
        <v>11.9</v>
      </c>
      <c r="F6550" t="s">
        <v>441</v>
      </c>
      <c r="G6550" t="s">
        <v>442</v>
      </c>
      <c r="H6550" t="s">
        <v>443</v>
      </c>
      <c r="I6550" t="s">
        <v>1709</v>
      </c>
      <c r="J6550" t="s">
        <v>366</v>
      </c>
      <c r="K6550">
        <v>10885</v>
      </c>
      <c r="L6550">
        <v>1276013201</v>
      </c>
    </row>
    <row r="6551" spans="1:12" x14ac:dyDescent="0.45">
      <c r="A6551" t="str">
        <f t="shared" si="102"/>
        <v>Eisenberg, Rhineland-Palatinate, Germany</v>
      </c>
      <c r="B6551" t="s">
        <v>9187</v>
      </c>
      <c r="C6551" t="s">
        <v>9187</v>
      </c>
      <c r="D6551">
        <v>49.561399999999999</v>
      </c>
      <c r="E6551">
        <v>8.0724999999999998</v>
      </c>
      <c r="F6551" t="s">
        <v>441</v>
      </c>
      <c r="G6551" t="s">
        <v>442</v>
      </c>
      <c r="H6551" t="s">
        <v>443</v>
      </c>
      <c r="I6551" t="s">
        <v>1712</v>
      </c>
      <c r="K6551">
        <v>9264</v>
      </c>
      <c r="L6551">
        <v>1276928244</v>
      </c>
    </row>
    <row r="6552" spans="1:12" x14ac:dyDescent="0.45">
      <c r="A6552" t="str">
        <f t="shared" si="102"/>
        <v>Eisenhüttenstadt, Brandenburg, Germany</v>
      </c>
      <c r="B6552" t="s">
        <v>9188</v>
      </c>
      <c r="C6552" t="s">
        <v>9189</v>
      </c>
      <c r="D6552">
        <v>52.145000000000003</v>
      </c>
      <c r="E6552">
        <v>14.672800000000001</v>
      </c>
      <c r="F6552" t="s">
        <v>441</v>
      </c>
      <c r="G6552" t="s">
        <v>442</v>
      </c>
      <c r="H6552" t="s">
        <v>443</v>
      </c>
      <c r="I6552" t="s">
        <v>1719</v>
      </c>
      <c r="K6552">
        <v>24633</v>
      </c>
      <c r="L6552">
        <v>1276902561</v>
      </c>
    </row>
    <row r="6553" spans="1:12" x14ac:dyDescent="0.45">
      <c r="A6553" t="str">
        <f t="shared" si="102"/>
        <v>Eisenstadt, Burgenland, Austria</v>
      </c>
      <c r="B6553" t="s">
        <v>9190</v>
      </c>
      <c r="C6553" t="s">
        <v>9190</v>
      </c>
      <c r="D6553">
        <v>47.845599999999997</v>
      </c>
      <c r="E6553">
        <v>16.518899999999999</v>
      </c>
      <c r="F6553" t="s">
        <v>1889</v>
      </c>
      <c r="G6553" t="s">
        <v>1890</v>
      </c>
      <c r="H6553" t="s">
        <v>1891</v>
      </c>
      <c r="I6553" t="s">
        <v>9191</v>
      </c>
      <c r="J6553" t="s">
        <v>378</v>
      </c>
      <c r="K6553">
        <v>14476</v>
      </c>
      <c r="L6553">
        <v>1040751740</v>
      </c>
    </row>
    <row r="6554" spans="1:12" x14ac:dyDescent="0.45">
      <c r="A6554" t="str">
        <f t="shared" si="102"/>
        <v>Eisfeld, Thuringia, Germany</v>
      </c>
      <c r="B6554" t="s">
        <v>9192</v>
      </c>
      <c r="C6554" t="s">
        <v>9192</v>
      </c>
      <c r="D6554">
        <v>50.416699999999999</v>
      </c>
      <c r="E6554">
        <v>10.916700000000001</v>
      </c>
      <c r="F6554" t="s">
        <v>441</v>
      </c>
      <c r="G6554" t="s">
        <v>442</v>
      </c>
      <c r="H6554" t="s">
        <v>443</v>
      </c>
      <c r="I6554" t="s">
        <v>1709</v>
      </c>
      <c r="K6554">
        <v>7646</v>
      </c>
      <c r="L6554">
        <v>1276593412</v>
      </c>
    </row>
    <row r="6555" spans="1:12" x14ac:dyDescent="0.45">
      <c r="A6555" t="str">
        <f t="shared" si="102"/>
        <v>Eislingen, Baden-Württemberg, Germany</v>
      </c>
      <c r="B6555" t="s">
        <v>9193</v>
      </c>
      <c r="C6555" t="s">
        <v>9193</v>
      </c>
      <c r="D6555">
        <v>48.693300000000001</v>
      </c>
      <c r="E6555">
        <v>9.7066999999999997</v>
      </c>
      <c r="F6555" t="s">
        <v>441</v>
      </c>
      <c r="G6555" t="s">
        <v>442</v>
      </c>
      <c r="H6555" t="s">
        <v>443</v>
      </c>
      <c r="I6555" t="s">
        <v>451</v>
      </c>
      <c r="K6555">
        <v>20885</v>
      </c>
      <c r="L6555">
        <v>1276267974</v>
      </c>
    </row>
    <row r="6556" spans="1:12" x14ac:dyDescent="0.45">
      <c r="A6556" t="str">
        <f t="shared" si="102"/>
        <v>Ejea de los Caballeros, Aragon, Spain</v>
      </c>
      <c r="B6556" t="s">
        <v>9194</v>
      </c>
      <c r="C6556" t="s">
        <v>9194</v>
      </c>
      <c r="D6556">
        <v>42.127299999999998</v>
      </c>
      <c r="E6556">
        <v>-1.1384000000000001</v>
      </c>
      <c r="F6556" t="s">
        <v>436</v>
      </c>
      <c r="G6556" t="s">
        <v>437</v>
      </c>
      <c r="H6556" t="s">
        <v>438</v>
      </c>
      <c r="I6556" t="s">
        <v>9195</v>
      </c>
      <c r="K6556">
        <v>16783</v>
      </c>
      <c r="L6556">
        <v>1724015222</v>
      </c>
    </row>
    <row r="6557" spans="1:12" x14ac:dyDescent="0.45">
      <c r="A6557" t="str">
        <f t="shared" si="102"/>
        <v>Ejmiatsin, Armavir, Armenia</v>
      </c>
      <c r="B6557" t="s">
        <v>9196</v>
      </c>
      <c r="C6557" t="s">
        <v>9196</v>
      </c>
      <c r="D6557">
        <v>40.172800000000002</v>
      </c>
      <c r="E6557">
        <v>44.292499999999997</v>
      </c>
      <c r="F6557" t="s">
        <v>646</v>
      </c>
      <c r="G6557" t="s">
        <v>647</v>
      </c>
      <c r="H6557" t="s">
        <v>648</v>
      </c>
      <c r="I6557" t="s">
        <v>2407</v>
      </c>
      <c r="K6557">
        <v>57500</v>
      </c>
      <c r="L6557">
        <v>1051214432</v>
      </c>
    </row>
    <row r="6558" spans="1:12" x14ac:dyDescent="0.45">
      <c r="A6558" t="str">
        <f t="shared" si="102"/>
        <v>Ekenäs, Uusimaa, Finland</v>
      </c>
      <c r="B6558" t="s">
        <v>9197</v>
      </c>
      <c r="C6558" t="s">
        <v>9198</v>
      </c>
      <c r="D6558">
        <v>59.975000000000001</v>
      </c>
      <c r="E6558">
        <v>23.4361</v>
      </c>
      <c r="F6558" t="s">
        <v>459</v>
      </c>
      <c r="G6558" t="s">
        <v>460</v>
      </c>
      <c r="H6558" t="s">
        <v>461</v>
      </c>
      <c r="I6558" t="s">
        <v>9199</v>
      </c>
      <c r="K6558">
        <v>14784</v>
      </c>
      <c r="L6558">
        <v>1246589382</v>
      </c>
    </row>
    <row r="6559" spans="1:12" x14ac:dyDescent="0.45">
      <c r="A6559" t="str">
        <f t="shared" si="102"/>
        <v>Ekibastuz, Pavlodar, Kazakhstan</v>
      </c>
      <c r="B6559" t="s">
        <v>9200</v>
      </c>
      <c r="C6559" t="s">
        <v>9200</v>
      </c>
      <c r="D6559">
        <v>51.729799999999997</v>
      </c>
      <c r="E6559">
        <v>75.326599999999999</v>
      </c>
      <c r="F6559" t="s">
        <v>1182</v>
      </c>
      <c r="G6559" t="s">
        <v>1183</v>
      </c>
      <c r="H6559" t="s">
        <v>1184</v>
      </c>
      <c r="I6559" t="s">
        <v>2211</v>
      </c>
      <c r="K6559">
        <v>159760</v>
      </c>
      <c r="L6559">
        <v>1398583266</v>
      </c>
    </row>
    <row r="6560" spans="1:12" x14ac:dyDescent="0.45">
      <c r="A6560" t="str">
        <f t="shared" si="102"/>
        <v>El Aïoun, Oriental, Morocco</v>
      </c>
      <c r="B6560" t="s">
        <v>9201</v>
      </c>
      <c r="C6560" t="s">
        <v>9202</v>
      </c>
      <c r="D6560">
        <v>34.585299999999997</v>
      </c>
      <c r="E6560">
        <v>-2.5055999999999998</v>
      </c>
      <c r="F6560" t="s">
        <v>893</v>
      </c>
      <c r="G6560" t="s">
        <v>894</v>
      </c>
      <c r="H6560" t="s">
        <v>895</v>
      </c>
      <c r="I6560" t="s">
        <v>921</v>
      </c>
      <c r="K6560">
        <v>41832</v>
      </c>
      <c r="L6560">
        <v>1504312724</v>
      </c>
    </row>
    <row r="6561" spans="1:12" x14ac:dyDescent="0.45">
      <c r="A6561" t="str">
        <f t="shared" si="102"/>
        <v>El Arenal, Hidalgo, Mexico</v>
      </c>
      <c r="B6561" t="s">
        <v>9203</v>
      </c>
      <c r="C6561" t="s">
        <v>9203</v>
      </c>
      <c r="D6561">
        <v>20.216699999999999</v>
      </c>
      <c r="E6561">
        <v>-98.916700000000006</v>
      </c>
      <c r="F6561" t="s">
        <v>519</v>
      </c>
      <c r="G6561" t="s">
        <v>520</v>
      </c>
      <c r="H6561" t="s">
        <v>521</v>
      </c>
      <c r="I6561" t="s">
        <v>708</v>
      </c>
      <c r="K6561">
        <v>15037</v>
      </c>
      <c r="L6561">
        <v>1484425146</v>
      </c>
    </row>
    <row r="6562" spans="1:12" x14ac:dyDescent="0.45">
      <c r="A6562" t="str">
        <f t="shared" si="102"/>
        <v>El Banco, Magdalena, Colombia</v>
      </c>
      <c r="B6562" t="s">
        <v>9204</v>
      </c>
      <c r="C6562" t="s">
        <v>9204</v>
      </c>
      <c r="D6562">
        <v>9.0002999999999993</v>
      </c>
      <c r="E6562">
        <v>-73.98</v>
      </c>
      <c r="F6562" t="s">
        <v>2294</v>
      </c>
      <c r="G6562" t="s">
        <v>2295</v>
      </c>
      <c r="H6562" t="s">
        <v>2296</v>
      </c>
      <c r="I6562" t="s">
        <v>7105</v>
      </c>
      <c r="J6562" t="s">
        <v>366</v>
      </c>
      <c r="K6562">
        <v>54522</v>
      </c>
      <c r="L6562">
        <v>1170111607</v>
      </c>
    </row>
    <row r="6563" spans="1:12" x14ac:dyDescent="0.45">
      <c r="A6563" t="str">
        <f t="shared" si="102"/>
        <v>El Bayadh, El Bayadh, Algeria</v>
      </c>
      <c r="B6563" t="s">
        <v>9205</v>
      </c>
      <c r="C6563" t="s">
        <v>9205</v>
      </c>
      <c r="D6563">
        <v>33.690399999999997</v>
      </c>
      <c r="E6563">
        <v>1.01</v>
      </c>
      <c r="F6563" t="s">
        <v>486</v>
      </c>
      <c r="G6563" t="s">
        <v>487</v>
      </c>
      <c r="H6563" t="s">
        <v>488</v>
      </c>
      <c r="I6563" t="s">
        <v>9205</v>
      </c>
      <c r="J6563" t="s">
        <v>378</v>
      </c>
      <c r="K6563">
        <v>67413</v>
      </c>
      <c r="L6563">
        <v>1012906892</v>
      </c>
    </row>
    <row r="6564" spans="1:12" x14ac:dyDescent="0.45">
      <c r="A6564" t="str">
        <f t="shared" si="102"/>
        <v>El Cajon, California, United States</v>
      </c>
      <c r="B6564" t="s">
        <v>9206</v>
      </c>
      <c r="C6564" t="s">
        <v>9206</v>
      </c>
      <c r="D6564">
        <v>32.801699999999997</v>
      </c>
      <c r="E6564">
        <v>-116.9605</v>
      </c>
      <c r="F6564" t="s">
        <v>530</v>
      </c>
      <c r="G6564" t="s">
        <v>531</v>
      </c>
      <c r="H6564" t="s">
        <v>532</v>
      </c>
      <c r="I6564" t="s">
        <v>754</v>
      </c>
      <c r="K6564">
        <v>102708</v>
      </c>
      <c r="L6564">
        <v>1840020618</v>
      </c>
    </row>
    <row r="6565" spans="1:12" x14ac:dyDescent="0.45">
      <c r="A6565" t="str">
        <f t="shared" si="102"/>
        <v>El Calafate, Santa Cruz, Argentina</v>
      </c>
      <c r="B6565" t="s">
        <v>9207</v>
      </c>
      <c r="C6565" t="s">
        <v>9207</v>
      </c>
      <c r="D6565">
        <v>-50.339500000000001</v>
      </c>
      <c r="E6565">
        <v>-72.264899999999997</v>
      </c>
      <c r="F6565" t="s">
        <v>651</v>
      </c>
      <c r="G6565" t="s">
        <v>652</v>
      </c>
      <c r="H6565" t="s">
        <v>653</v>
      </c>
      <c r="I6565" t="s">
        <v>2535</v>
      </c>
      <c r="J6565" t="s">
        <v>366</v>
      </c>
      <c r="K6565">
        <v>21132</v>
      </c>
      <c r="L6565">
        <v>1032210475</v>
      </c>
    </row>
    <row r="6566" spans="1:12" x14ac:dyDescent="0.45">
      <c r="A6566" t="str">
        <f t="shared" si="102"/>
        <v>El Campo, Texas, United States</v>
      </c>
      <c r="B6566" t="s">
        <v>9208</v>
      </c>
      <c r="C6566" t="s">
        <v>9208</v>
      </c>
      <c r="D6566">
        <v>29.198699999999999</v>
      </c>
      <c r="E6566">
        <v>-96.272400000000005</v>
      </c>
      <c r="F6566" t="s">
        <v>530</v>
      </c>
      <c r="G6566" t="s">
        <v>531</v>
      </c>
      <c r="H6566" t="s">
        <v>532</v>
      </c>
      <c r="I6566" t="s">
        <v>610</v>
      </c>
      <c r="K6566">
        <v>11655</v>
      </c>
      <c r="L6566">
        <v>1840020966</v>
      </c>
    </row>
    <row r="6567" spans="1:12" x14ac:dyDescent="0.45">
      <c r="A6567" t="str">
        <f t="shared" si="102"/>
        <v>El Carmen de Bolívar, Bolívar, Colombia</v>
      </c>
      <c r="B6567" t="s">
        <v>9209</v>
      </c>
      <c r="C6567" t="s">
        <v>9210</v>
      </c>
      <c r="D6567">
        <v>9.7203999999999997</v>
      </c>
      <c r="E6567">
        <v>-75.13</v>
      </c>
      <c r="F6567" t="s">
        <v>2294</v>
      </c>
      <c r="G6567" t="s">
        <v>2295</v>
      </c>
      <c r="H6567" t="s">
        <v>2296</v>
      </c>
      <c r="I6567" t="s">
        <v>2387</v>
      </c>
      <c r="J6567" t="s">
        <v>366</v>
      </c>
      <c r="K6567">
        <v>60980</v>
      </c>
      <c r="L6567">
        <v>1170394868</v>
      </c>
    </row>
    <row r="6568" spans="1:12" x14ac:dyDescent="0.45">
      <c r="A6568" t="str">
        <f t="shared" si="102"/>
        <v>El Castillo de La Concepción, Río San Juan, Nicaragua</v>
      </c>
      <c r="B6568" t="s">
        <v>9211</v>
      </c>
      <c r="C6568" t="s">
        <v>9212</v>
      </c>
      <c r="D6568">
        <v>11.017799999999999</v>
      </c>
      <c r="E6568">
        <v>-84.4011</v>
      </c>
      <c r="F6568" t="s">
        <v>4511</v>
      </c>
      <c r="G6568" t="s">
        <v>4512</v>
      </c>
      <c r="H6568" t="s">
        <v>4513</v>
      </c>
      <c r="I6568" t="s">
        <v>9213</v>
      </c>
      <c r="K6568">
        <v>19864</v>
      </c>
      <c r="L6568">
        <v>1558240788</v>
      </c>
    </row>
    <row r="6569" spans="1:12" x14ac:dyDescent="0.45">
      <c r="A6569" t="str">
        <f t="shared" si="102"/>
        <v>El Centenario, Baja California Sur, Mexico</v>
      </c>
      <c r="B6569" t="s">
        <v>9214</v>
      </c>
      <c r="C6569" t="s">
        <v>9214</v>
      </c>
      <c r="D6569">
        <v>24.102499999999999</v>
      </c>
      <c r="E6569">
        <v>-110.4144</v>
      </c>
      <c r="F6569" t="s">
        <v>519</v>
      </c>
      <c r="G6569" t="s">
        <v>520</v>
      </c>
      <c r="H6569" t="s">
        <v>521</v>
      </c>
      <c r="I6569" t="s">
        <v>5793</v>
      </c>
      <c r="K6569">
        <v>6068</v>
      </c>
      <c r="L6569">
        <v>1484810855</v>
      </c>
    </row>
    <row r="6570" spans="1:12" x14ac:dyDescent="0.45">
      <c r="A6570" t="str">
        <f t="shared" si="102"/>
        <v>El Centro, California, United States</v>
      </c>
      <c r="B6570" t="s">
        <v>9215</v>
      </c>
      <c r="C6570" t="s">
        <v>9215</v>
      </c>
      <c r="D6570">
        <v>32.786700000000003</v>
      </c>
      <c r="E6570">
        <v>-115.5586</v>
      </c>
      <c r="F6570" t="s">
        <v>530</v>
      </c>
      <c r="G6570" t="s">
        <v>531</v>
      </c>
      <c r="H6570" t="s">
        <v>532</v>
      </c>
      <c r="I6570" t="s">
        <v>754</v>
      </c>
      <c r="K6570">
        <v>111425</v>
      </c>
      <c r="L6570">
        <v>1840020630</v>
      </c>
    </row>
    <row r="6571" spans="1:12" x14ac:dyDescent="0.45">
      <c r="A6571" t="str">
        <f t="shared" si="102"/>
        <v>El Cerrito, California, United States</v>
      </c>
      <c r="B6571" t="s">
        <v>9216</v>
      </c>
      <c r="C6571" t="s">
        <v>9216</v>
      </c>
      <c r="D6571">
        <v>37.919699999999999</v>
      </c>
      <c r="E6571">
        <v>-122.30249999999999</v>
      </c>
      <c r="F6571" t="s">
        <v>530</v>
      </c>
      <c r="G6571" t="s">
        <v>531</v>
      </c>
      <c r="H6571" t="s">
        <v>532</v>
      </c>
      <c r="I6571" t="s">
        <v>754</v>
      </c>
      <c r="K6571">
        <v>25508</v>
      </c>
      <c r="L6571">
        <v>1840020275</v>
      </c>
    </row>
    <row r="6572" spans="1:12" x14ac:dyDescent="0.45">
      <c r="A6572" t="str">
        <f t="shared" si="102"/>
        <v>El Dorado, Sinaloa, Mexico</v>
      </c>
      <c r="B6572" t="s">
        <v>9217</v>
      </c>
      <c r="C6572" t="s">
        <v>9217</v>
      </c>
      <c r="D6572">
        <v>24.322800000000001</v>
      </c>
      <c r="E6572">
        <v>-107.363</v>
      </c>
      <c r="F6572" t="s">
        <v>519</v>
      </c>
      <c r="G6572" t="s">
        <v>520</v>
      </c>
      <c r="H6572" t="s">
        <v>521</v>
      </c>
      <c r="I6572" t="s">
        <v>1697</v>
      </c>
      <c r="K6572">
        <v>17365</v>
      </c>
      <c r="L6572">
        <v>1484719986</v>
      </c>
    </row>
    <row r="6573" spans="1:12" x14ac:dyDescent="0.45">
      <c r="A6573" t="str">
        <f t="shared" si="102"/>
        <v>El Dorado, Arkansas, United States</v>
      </c>
      <c r="B6573" t="s">
        <v>9217</v>
      </c>
      <c r="C6573" t="s">
        <v>9217</v>
      </c>
      <c r="D6573">
        <v>33.218400000000003</v>
      </c>
      <c r="E6573">
        <v>-92.664000000000001</v>
      </c>
      <c r="F6573" t="s">
        <v>530</v>
      </c>
      <c r="G6573" t="s">
        <v>531</v>
      </c>
      <c r="H6573" t="s">
        <v>532</v>
      </c>
      <c r="I6573" t="s">
        <v>1616</v>
      </c>
      <c r="K6573">
        <v>17706</v>
      </c>
      <c r="L6573">
        <v>1840013773</v>
      </c>
    </row>
    <row r="6574" spans="1:12" x14ac:dyDescent="0.45">
      <c r="A6574" t="str">
        <f t="shared" si="102"/>
        <v>El Dorado, Kansas, United States</v>
      </c>
      <c r="B6574" t="s">
        <v>9217</v>
      </c>
      <c r="C6574" t="s">
        <v>9217</v>
      </c>
      <c r="D6574">
        <v>37.820900000000002</v>
      </c>
      <c r="E6574">
        <v>-96.861400000000003</v>
      </c>
      <c r="F6574" t="s">
        <v>530</v>
      </c>
      <c r="G6574" t="s">
        <v>531</v>
      </c>
      <c r="H6574" t="s">
        <v>532</v>
      </c>
      <c r="I6574" t="s">
        <v>611</v>
      </c>
      <c r="K6574">
        <v>14648</v>
      </c>
      <c r="L6574">
        <v>1840001676</v>
      </c>
    </row>
    <row r="6575" spans="1:12" x14ac:dyDescent="0.45">
      <c r="A6575" t="str">
        <f t="shared" si="102"/>
        <v>El Dorado, Bolívar, Venezuela</v>
      </c>
      <c r="B6575" t="s">
        <v>9217</v>
      </c>
      <c r="C6575" t="s">
        <v>9217</v>
      </c>
      <c r="D6575">
        <v>6.7167000000000003</v>
      </c>
      <c r="E6575">
        <v>-61.616700000000002</v>
      </c>
      <c r="F6575" t="s">
        <v>702</v>
      </c>
      <c r="G6575" t="s">
        <v>703</v>
      </c>
      <c r="H6575" t="s">
        <v>704</v>
      </c>
      <c r="I6575" t="s">
        <v>2387</v>
      </c>
      <c r="K6575">
        <v>2383</v>
      </c>
      <c r="L6575">
        <v>1862242782</v>
      </c>
    </row>
    <row r="6576" spans="1:12" x14ac:dyDescent="0.45">
      <c r="A6576" t="str">
        <f t="shared" si="102"/>
        <v>El Dorado Hills, California, United States</v>
      </c>
      <c r="B6576" t="s">
        <v>9218</v>
      </c>
      <c r="C6576" t="s">
        <v>9218</v>
      </c>
      <c r="D6576">
        <v>38.674999999999997</v>
      </c>
      <c r="E6576">
        <v>-121.04900000000001</v>
      </c>
      <c r="F6576" t="s">
        <v>530</v>
      </c>
      <c r="G6576" t="s">
        <v>531</v>
      </c>
      <c r="H6576" t="s">
        <v>532</v>
      </c>
      <c r="I6576" t="s">
        <v>754</v>
      </c>
      <c r="K6576">
        <v>45599</v>
      </c>
      <c r="L6576">
        <v>1840017565</v>
      </c>
    </row>
    <row r="6577" spans="1:12" x14ac:dyDescent="0.45">
      <c r="A6577" t="str">
        <f t="shared" si="102"/>
        <v>El Fasher, North Darfur, Sudan</v>
      </c>
      <c r="B6577" t="s">
        <v>9219</v>
      </c>
      <c r="C6577" t="s">
        <v>9219</v>
      </c>
      <c r="D6577">
        <v>13.63</v>
      </c>
      <c r="E6577">
        <v>25.35</v>
      </c>
      <c r="F6577" t="s">
        <v>787</v>
      </c>
      <c r="G6577" t="s">
        <v>788</v>
      </c>
      <c r="H6577" t="s">
        <v>789</v>
      </c>
      <c r="I6577" t="s">
        <v>9220</v>
      </c>
      <c r="J6577" t="s">
        <v>378</v>
      </c>
      <c r="K6577">
        <v>252609</v>
      </c>
      <c r="L6577">
        <v>1729372385</v>
      </c>
    </row>
    <row r="6578" spans="1:12" x14ac:dyDescent="0.45">
      <c r="A6578" t="str">
        <f t="shared" si="102"/>
        <v>El Fuerte, Sinaloa, Mexico</v>
      </c>
      <c r="B6578" t="s">
        <v>9221</v>
      </c>
      <c r="C6578" t="s">
        <v>9221</v>
      </c>
      <c r="D6578">
        <v>26.421399999999998</v>
      </c>
      <c r="E6578">
        <v>-108.62</v>
      </c>
      <c r="F6578" t="s">
        <v>519</v>
      </c>
      <c r="G6578" t="s">
        <v>520</v>
      </c>
      <c r="H6578" t="s">
        <v>521</v>
      </c>
      <c r="I6578" t="s">
        <v>1697</v>
      </c>
      <c r="J6578" t="s">
        <v>366</v>
      </c>
      <c r="K6578">
        <v>12566</v>
      </c>
      <c r="L6578">
        <v>1484950387</v>
      </c>
    </row>
    <row r="6579" spans="1:12" x14ac:dyDescent="0.45">
      <c r="A6579" t="str">
        <f t="shared" si="102"/>
        <v>El Fula, Western Kordofan, Sudan</v>
      </c>
      <c r="B6579" t="s">
        <v>9222</v>
      </c>
      <c r="C6579" t="s">
        <v>9222</v>
      </c>
      <c r="D6579">
        <v>11.712</v>
      </c>
      <c r="E6579">
        <v>28.3462</v>
      </c>
      <c r="F6579" t="s">
        <v>787</v>
      </c>
      <c r="G6579" t="s">
        <v>788</v>
      </c>
      <c r="H6579" t="s">
        <v>789</v>
      </c>
      <c r="I6579" t="s">
        <v>1327</v>
      </c>
      <c r="J6579" t="s">
        <v>378</v>
      </c>
      <c r="L6579">
        <v>1729946051</v>
      </c>
    </row>
    <row r="6580" spans="1:12" x14ac:dyDescent="0.45">
      <c r="A6580" t="str">
        <f t="shared" si="102"/>
        <v>El Geneina, West Darfur, Sudan</v>
      </c>
      <c r="B6580" t="s">
        <v>9223</v>
      </c>
      <c r="C6580" t="s">
        <v>9223</v>
      </c>
      <c r="D6580">
        <v>13.45</v>
      </c>
      <c r="E6580">
        <v>22.44</v>
      </c>
      <c r="F6580" t="s">
        <v>787</v>
      </c>
      <c r="G6580" t="s">
        <v>788</v>
      </c>
      <c r="H6580" t="s">
        <v>789</v>
      </c>
      <c r="I6580" t="s">
        <v>9224</v>
      </c>
      <c r="J6580" t="s">
        <v>378</v>
      </c>
      <c r="K6580">
        <v>162981</v>
      </c>
      <c r="L6580">
        <v>1729642412</v>
      </c>
    </row>
    <row r="6581" spans="1:12" x14ac:dyDescent="0.45">
      <c r="A6581" t="str">
        <f t="shared" si="102"/>
        <v>El Golea, Ghardaïa, Algeria</v>
      </c>
      <c r="B6581" t="s">
        <v>9225</v>
      </c>
      <c r="C6581" t="s">
        <v>9225</v>
      </c>
      <c r="D6581">
        <v>30.566600000000001</v>
      </c>
      <c r="E6581">
        <v>2.8833000000000002</v>
      </c>
      <c r="F6581" t="s">
        <v>486</v>
      </c>
      <c r="G6581" t="s">
        <v>487</v>
      </c>
      <c r="H6581" t="s">
        <v>488</v>
      </c>
      <c r="I6581" t="s">
        <v>9226</v>
      </c>
      <c r="K6581">
        <v>32049</v>
      </c>
      <c r="L6581">
        <v>1012834851</v>
      </c>
    </row>
    <row r="6582" spans="1:12" x14ac:dyDescent="0.45">
      <c r="A6582" t="str">
        <f t="shared" si="102"/>
        <v>El Granada, California, United States</v>
      </c>
      <c r="B6582" t="s">
        <v>9227</v>
      </c>
      <c r="C6582" t="s">
        <v>9227</v>
      </c>
      <c r="D6582">
        <v>37.513399999999997</v>
      </c>
      <c r="E6582">
        <v>-122.46599999999999</v>
      </c>
      <c r="F6582" t="s">
        <v>530</v>
      </c>
      <c r="G6582" t="s">
        <v>531</v>
      </c>
      <c r="H6582" t="s">
        <v>532</v>
      </c>
      <c r="I6582" t="s">
        <v>754</v>
      </c>
      <c r="K6582">
        <v>5819</v>
      </c>
      <c r="L6582">
        <v>1840017624</v>
      </c>
    </row>
    <row r="6583" spans="1:12" x14ac:dyDescent="0.45">
      <c r="A6583" t="str">
        <f t="shared" si="102"/>
        <v>El Harhoura, Rabat-Salé-Kénitra, Morocco</v>
      </c>
      <c r="B6583" t="s">
        <v>9228</v>
      </c>
      <c r="C6583" t="s">
        <v>9228</v>
      </c>
      <c r="D6583">
        <v>33.950000000000003</v>
      </c>
      <c r="E6583">
        <v>-6.93</v>
      </c>
      <c r="F6583" t="s">
        <v>893</v>
      </c>
      <c r="G6583" t="s">
        <v>894</v>
      </c>
      <c r="H6583" t="s">
        <v>895</v>
      </c>
      <c r="I6583" t="s">
        <v>1050</v>
      </c>
      <c r="K6583">
        <v>15361</v>
      </c>
      <c r="L6583">
        <v>1504102801</v>
      </c>
    </row>
    <row r="6584" spans="1:12" x14ac:dyDescent="0.45">
      <c r="A6584" t="str">
        <f t="shared" si="102"/>
        <v>El Higo, Veracruz, Mexico</v>
      </c>
      <c r="B6584" t="s">
        <v>9229</v>
      </c>
      <c r="C6584" t="s">
        <v>9229</v>
      </c>
      <c r="D6584">
        <v>21.7667</v>
      </c>
      <c r="E6584">
        <v>-98.45</v>
      </c>
      <c r="F6584" t="s">
        <v>519</v>
      </c>
      <c r="G6584" t="s">
        <v>520</v>
      </c>
      <c r="H6584" t="s">
        <v>521</v>
      </c>
      <c r="I6584" t="s">
        <v>716</v>
      </c>
      <c r="J6584" t="s">
        <v>366</v>
      </c>
      <c r="K6584">
        <v>7844</v>
      </c>
      <c r="L6584">
        <v>1484087998</v>
      </c>
    </row>
    <row r="6585" spans="1:12" x14ac:dyDescent="0.45">
      <c r="A6585" t="str">
        <f t="shared" si="102"/>
        <v>El Jadid, Casablanca-Settat, Morocco</v>
      </c>
      <c r="B6585" t="s">
        <v>9230</v>
      </c>
      <c r="C6585" t="s">
        <v>9230</v>
      </c>
      <c r="D6585">
        <v>33.2333</v>
      </c>
      <c r="E6585">
        <v>-8.5</v>
      </c>
      <c r="F6585" t="s">
        <v>893</v>
      </c>
      <c r="G6585" t="s">
        <v>894</v>
      </c>
      <c r="H6585" t="s">
        <v>895</v>
      </c>
      <c r="I6585" t="s">
        <v>3655</v>
      </c>
      <c r="K6585">
        <v>194934</v>
      </c>
      <c r="L6585">
        <v>1504964063</v>
      </c>
    </row>
    <row r="6586" spans="1:12" x14ac:dyDescent="0.45">
      <c r="A6586" t="str">
        <f t="shared" si="102"/>
        <v>El Kef, Kef, Tunisia</v>
      </c>
      <c r="B6586" t="s">
        <v>9231</v>
      </c>
      <c r="C6586" t="s">
        <v>9231</v>
      </c>
      <c r="D6586">
        <v>36.182600000000001</v>
      </c>
      <c r="E6586">
        <v>8.7148000000000003</v>
      </c>
      <c r="F6586" t="s">
        <v>2368</v>
      </c>
      <c r="G6586" t="s">
        <v>2369</v>
      </c>
      <c r="H6586" t="s">
        <v>2370</v>
      </c>
      <c r="I6586" t="s">
        <v>9232</v>
      </c>
      <c r="J6586" t="s">
        <v>378</v>
      </c>
      <c r="K6586">
        <v>47979</v>
      </c>
      <c r="L6586">
        <v>1788314833</v>
      </c>
    </row>
    <row r="6587" spans="1:12" x14ac:dyDescent="0.45">
      <c r="A6587" t="str">
        <f t="shared" si="102"/>
        <v>El Limón, Aragua, Venezuela</v>
      </c>
      <c r="B6587" t="s">
        <v>9233</v>
      </c>
      <c r="C6587" t="s">
        <v>9234</v>
      </c>
      <c r="D6587">
        <v>10.305899999999999</v>
      </c>
      <c r="E6587">
        <v>-67.632099999999994</v>
      </c>
      <c r="F6587" t="s">
        <v>702</v>
      </c>
      <c r="G6587" t="s">
        <v>703</v>
      </c>
      <c r="H6587" t="s">
        <v>704</v>
      </c>
      <c r="I6587" t="s">
        <v>5847</v>
      </c>
      <c r="J6587" t="s">
        <v>366</v>
      </c>
      <c r="K6587">
        <v>106206</v>
      </c>
      <c r="L6587">
        <v>1862210475</v>
      </c>
    </row>
    <row r="6588" spans="1:12" x14ac:dyDescent="0.45">
      <c r="A6588" t="str">
        <f t="shared" si="102"/>
        <v>El Maitén, Buenos Aires, Ciudad Autónoma de, Argentina</v>
      </c>
      <c r="B6588" t="s">
        <v>9235</v>
      </c>
      <c r="C6588" t="s">
        <v>9236</v>
      </c>
      <c r="D6588">
        <v>-42.05</v>
      </c>
      <c r="E6588">
        <v>-71.166600000000003</v>
      </c>
      <c r="F6588" t="s">
        <v>651</v>
      </c>
      <c r="G6588" t="s">
        <v>652</v>
      </c>
      <c r="H6588" t="s">
        <v>653</v>
      </c>
      <c r="I6588" t="s">
        <v>5512</v>
      </c>
      <c r="K6588">
        <v>4269</v>
      </c>
      <c r="L6588">
        <v>1032286116</v>
      </c>
    </row>
    <row r="6589" spans="1:12" x14ac:dyDescent="0.45">
      <c r="A6589" t="str">
        <f t="shared" si="102"/>
        <v>El Manteco, Bolívar, Venezuela</v>
      </c>
      <c r="B6589" t="s">
        <v>9237</v>
      </c>
      <c r="C6589" t="s">
        <v>9237</v>
      </c>
      <c r="D6589">
        <v>7.3503999999999996</v>
      </c>
      <c r="E6589">
        <v>-62.533299999999997</v>
      </c>
      <c r="F6589" t="s">
        <v>702</v>
      </c>
      <c r="G6589" t="s">
        <v>703</v>
      </c>
      <c r="H6589" t="s">
        <v>704</v>
      </c>
      <c r="I6589" t="s">
        <v>2387</v>
      </c>
      <c r="K6589">
        <v>2215</v>
      </c>
      <c r="L6589">
        <v>1862113510</v>
      </c>
    </row>
    <row r="6590" spans="1:12" x14ac:dyDescent="0.45">
      <c r="A6590" t="str">
        <f t="shared" si="102"/>
        <v>El Mirage, Arizona, United States</v>
      </c>
      <c r="B6590" t="s">
        <v>9238</v>
      </c>
      <c r="C6590" t="s">
        <v>9238</v>
      </c>
      <c r="D6590">
        <v>33.590499999999999</v>
      </c>
      <c r="E6590">
        <v>-112.3271</v>
      </c>
      <c r="F6590" t="s">
        <v>530</v>
      </c>
      <c r="G6590" t="s">
        <v>531</v>
      </c>
      <c r="H6590" t="s">
        <v>532</v>
      </c>
      <c r="I6590" t="s">
        <v>2117</v>
      </c>
      <c r="K6590">
        <v>35753</v>
      </c>
      <c r="L6590">
        <v>1840020562</v>
      </c>
    </row>
    <row r="6591" spans="1:12" x14ac:dyDescent="0.45">
      <c r="A6591" t="str">
        <f t="shared" si="102"/>
        <v>El Monte, California, United States</v>
      </c>
      <c r="B6591" t="s">
        <v>9239</v>
      </c>
      <c r="C6591" t="s">
        <v>9239</v>
      </c>
      <c r="D6591">
        <v>34.073900000000002</v>
      </c>
      <c r="E6591">
        <v>-118.0291</v>
      </c>
      <c r="F6591" t="s">
        <v>530</v>
      </c>
      <c r="G6591" t="s">
        <v>531</v>
      </c>
      <c r="H6591" t="s">
        <v>532</v>
      </c>
      <c r="I6591" t="s">
        <v>754</v>
      </c>
      <c r="K6591">
        <v>115487</v>
      </c>
      <c r="L6591">
        <v>1840020480</v>
      </c>
    </row>
    <row r="6592" spans="1:12" x14ac:dyDescent="0.45">
      <c r="A6592" t="str">
        <f t="shared" si="102"/>
        <v>El Obeid, North Kordofan, Sudan</v>
      </c>
      <c r="B6592" t="s">
        <v>9240</v>
      </c>
      <c r="C6592" t="s">
        <v>9240</v>
      </c>
      <c r="D6592">
        <v>13.183299999999999</v>
      </c>
      <c r="E6592">
        <v>30.216699999999999</v>
      </c>
      <c r="F6592" t="s">
        <v>787</v>
      </c>
      <c r="G6592" t="s">
        <v>788</v>
      </c>
      <c r="H6592" t="s">
        <v>789</v>
      </c>
      <c r="I6592" t="s">
        <v>9241</v>
      </c>
      <c r="J6592" t="s">
        <v>378</v>
      </c>
      <c r="K6592">
        <v>418280</v>
      </c>
      <c r="L6592">
        <v>1729215531</v>
      </c>
    </row>
    <row r="6593" spans="1:12" x14ac:dyDescent="0.45">
      <c r="A6593" t="str">
        <f t="shared" si="102"/>
        <v>El Oro de Hidalgo, Morelos, Mexico</v>
      </c>
      <c r="B6593" t="s">
        <v>9242</v>
      </c>
      <c r="C6593" t="s">
        <v>9242</v>
      </c>
      <c r="D6593">
        <v>19.800799999999999</v>
      </c>
      <c r="E6593">
        <v>-100.1314</v>
      </c>
      <c r="F6593" t="s">
        <v>519</v>
      </c>
      <c r="G6593" t="s">
        <v>520</v>
      </c>
      <c r="H6593" t="s">
        <v>521</v>
      </c>
      <c r="I6593" t="s">
        <v>1637</v>
      </c>
      <c r="J6593" t="s">
        <v>366</v>
      </c>
      <c r="K6593">
        <v>31847</v>
      </c>
      <c r="L6593">
        <v>1484677445</v>
      </c>
    </row>
    <row r="6594" spans="1:12" x14ac:dyDescent="0.45">
      <c r="A6594" t="str">
        <f t="shared" si="102"/>
        <v>El Oued, El Oued, Algeria</v>
      </c>
      <c r="B6594" t="s">
        <v>9243</v>
      </c>
      <c r="C6594" t="s">
        <v>9243</v>
      </c>
      <c r="D6594">
        <v>33.370399999999997</v>
      </c>
      <c r="E6594">
        <v>6.86</v>
      </c>
      <c r="F6594" t="s">
        <v>486</v>
      </c>
      <c r="G6594" t="s">
        <v>487</v>
      </c>
      <c r="H6594" t="s">
        <v>488</v>
      </c>
      <c r="I6594" t="s">
        <v>9243</v>
      </c>
      <c r="J6594" t="s">
        <v>378</v>
      </c>
      <c r="K6594">
        <v>177497</v>
      </c>
      <c r="L6594">
        <v>1012148937</v>
      </c>
    </row>
    <row r="6595" spans="1:12" x14ac:dyDescent="0.45">
      <c r="A6595" t="str">
        <f t="shared" ref="A6595:A6658" si="103">CONCATENATE(B6595,", ",I6595,", ",F6595)</f>
        <v>El Palqui, Coquimbo, Chile</v>
      </c>
      <c r="B6595" t="s">
        <v>9244</v>
      </c>
      <c r="C6595" t="s">
        <v>9244</v>
      </c>
      <c r="D6595">
        <v>-30.767900000000001</v>
      </c>
      <c r="E6595">
        <v>-70.943299999999994</v>
      </c>
      <c r="F6595" t="s">
        <v>1502</v>
      </c>
      <c r="G6595" t="s">
        <v>1503</v>
      </c>
      <c r="H6595" t="s">
        <v>1504</v>
      </c>
      <c r="I6595" t="s">
        <v>7468</v>
      </c>
      <c r="K6595">
        <v>6175</v>
      </c>
      <c r="L6595">
        <v>1152942704</v>
      </c>
    </row>
    <row r="6596" spans="1:12" x14ac:dyDescent="0.45">
      <c r="A6596" t="str">
        <f t="shared" si="103"/>
        <v>El Paso, Texas, United States</v>
      </c>
      <c r="B6596" t="s">
        <v>9245</v>
      </c>
      <c r="C6596" t="s">
        <v>9245</v>
      </c>
      <c r="D6596">
        <v>31.847899999999999</v>
      </c>
      <c r="E6596">
        <v>-106.43089999999999</v>
      </c>
      <c r="F6596" t="s">
        <v>530</v>
      </c>
      <c r="G6596" t="s">
        <v>531</v>
      </c>
      <c r="H6596" t="s">
        <v>532</v>
      </c>
      <c r="I6596" t="s">
        <v>610</v>
      </c>
      <c r="K6596">
        <v>843386</v>
      </c>
      <c r="L6596">
        <v>1840023252</v>
      </c>
    </row>
    <row r="6597" spans="1:12" x14ac:dyDescent="0.45">
      <c r="A6597" t="str">
        <f t="shared" si="103"/>
        <v>El Paso de Robles, California, United States</v>
      </c>
      <c r="B6597" t="s">
        <v>9246</v>
      </c>
      <c r="C6597" t="s">
        <v>9246</v>
      </c>
      <c r="D6597">
        <v>35.639400000000002</v>
      </c>
      <c r="E6597">
        <v>-120.65600000000001</v>
      </c>
      <c r="F6597" t="s">
        <v>530</v>
      </c>
      <c r="G6597" t="s">
        <v>531</v>
      </c>
      <c r="H6597" t="s">
        <v>532</v>
      </c>
      <c r="I6597" t="s">
        <v>754</v>
      </c>
      <c r="K6597">
        <v>70248</v>
      </c>
      <c r="L6597">
        <v>1840074847</v>
      </c>
    </row>
    <row r="6598" spans="1:12" x14ac:dyDescent="0.45">
      <c r="A6598" t="str">
        <f t="shared" si="103"/>
        <v>El Progreso, Yoro, Honduras</v>
      </c>
      <c r="B6598" t="s">
        <v>9247</v>
      </c>
      <c r="C6598" t="s">
        <v>9247</v>
      </c>
      <c r="D6598">
        <v>15.4</v>
      </c>
      <c r="E6598">
        <v>-87.8</v>
      </c>
      <c r="F6598" t="s">
        <v>5403</v>
      </c>
      <c r="G6598" t="s">
        <v>5404</v>
      </c>
      <c r="H6598" t="s">
        <v>5405</v>
      </c>
      <c r="I6598" t="s">
        <v>9248</v>
      </c>
      <c r="K6598">
        <v>143360</v>
      </c>
      <c r="L6598">
        <v>1340231948</v>
      </c>
    </row>
    <row r="6599" spans="1:12" x14ac:dyDescent="0.45">
      <c r="A6599" t="str">
        <f t="shared" si="103"/>
        <v>El Puerto de Santa María, Andalusia, Spain</v>
      </c>
      <c r="B6599" t="s">
        <v>9249</v>
      </c>
      <c r="C6599" t="s">
        <v>9250</v>
      </c>
      <c r="D6599">
        <v>36.601500000000001</v>
      </c>
      <c r="E6599">
        <v>-6.2381000000000002</v>
      </c>
      <c r="F6599" t="s">
        <v>436</v>
      </c>
      <c r="G6599" t="s">
        <v>437</v>
      </c>
      <c r="H6599" t="s">
        <v>438</v>
      </c>
      <c r="I6599" t="s">
        <v>1546</v>
      </c>
      <c r="K6599">
        <v>88405</v>
      </c>
      <c r="L6599">
        <v>1724087455</v>
      </c>
    </row>
    <row r="6600" spans="1:12" x14ac:dyDescent="0.45">
      <c r="A6600" t="str">
        <f t="shared" si="103"/>
        <v>El Qâa, Baalbek-Hermel, Lebanon</v>
      </c>
      <c r="B6600" t="s">
        <v>9251</v>
      </c>
      <c r="C6600" t="s">
        <v>9252</v>
      </c>
      <c r="D6600">
        <v>34.343600000000002</v>
      </c>
      <c r="E6600">
        <v>36.4756</v>
      </c>
      <c r="F6600" t="s">
        <v>1848</v>
      </c>
      <c r="G6600" t="s">
        <v>1849</v>
      </c>
      <c r="H6600" t="s">
        <v>1850</v>
      </c>
      <c r="I6600" t="s">
        <v>2902</v>
      </c>
      <c r="K6600">
        <v>12000</v>
      </c>
      <c r="L6600">
        <v>1422667021</v>
      </c>
    </row>
    <row r="6601" spans="1:12" x14ac:dyDescent="0.45">
      <c r="A6601" t="str">
        <f t="shared" si="103"/>
        <v>El Reno, Oklahoma, United States</v>
      </c>
      <c r="B6601" t="s">
        <v>9253</v>
      </c>
      <c r="C6601" t="s">
        <v>9253</v>
      </c>
      <c r="D6601">
        <v>35.542999999999999</v>
      </c>
      <c r="E6601">
        <v>-97.965999999999994</v>
      </c>
      <c r="F6601" t="s">
        <v>530</v>
      </c>
      <c r="G6601" t="s">
        <v>531</v>
      </c>
      <c r="H6601" t="s">
        <v>532</v>
      </c>
      <c r="I6601" t="s">
        <v>798</v>
      </c>
      <c r="K6601">
        <v>17962</v>
      </c>
      <c r="L6601">
        <v>1840020420</v>
      </c>
    </row>
    <row r="6602" spans="1:12" x14ac:dyDescent="0.45">
      <c r="A6602" t="str">
        <f t="shared" si="103"/>
        <v>El Rio, California, United States</v>
      </c>
      <c r="B6602" t="s">
        <v>9254</v>
      </c>
      <c r="C6602" t="s">
        <v>9254</v>
      </c>
      <c r="D6602">
        <v>34.245199999999997</v>
      </c>
      <c r="E6602">
        <v>-119.1568</v>
      </c>
      <c r="F6602" t="s">
        <v>530</v>
      </c>
      <c r="G6602" t="s">
        <v>531</v>
      </c>
      <c r="H6602" t="s">
        <v>532</v>
      </c>
      <c r="I6602" t="s">
        <v>754</v>
      </c>
      <c r="K6602">
        <v>6505</v>
      </c>
      <c r="L6602">
        <v>1840017913</v>
      </c>
    </row>
    <row r="6603" spans="1:12" x14ac:dyDescent="0.45">
      <c r="A6603" t="str">
        <f t="shared" si="103"/>
        <v>El Roble, Puntarenas, Costa Rica</v>
      </c>
      <c r="B6603" t="s">
        <v>9255</v>
      </c>
      <c r="C6603" t="s">
        <v>9255</v>
      </c>
      <c r="D6603">
        <v>9.9771000000000001</v>
      </c>
      <c r="E6603">
        <v>-84.744299999999996</v>
      </c>
      <c r="F6603" t="s">
        <v>1386</v>
      </c>
      <c r="G6603" t="s">
        <v>1387</v>
      </c>
      <c r="H6603" t="s">
        <v>1388</v>
      </c>
      <c r="I6603" t="s">
        <v>5513</v>
      </c>
      <c r="K6603">
        <v>15759</v>
      </c>
      <c r="L6603">
        <v>1188437917</v>
      </c>
    </row>
    <row r="6604" spans="1:12" x14ac:dyDescent="0.45">
      <c r="A6604" t="str">
        <f t="shared" si="103"/>
        <v>El Rosario, Sinaloa, Mexico</v>
      </c>
      <c r="B6604" t="s">
        <v>9256</v>
      </c>
      <c r="C6604" t="s">
        <v>9256</v>
      </c>
      <c r="D6604">
        <v>22.9922</v>
      </c>
      <c r="E6604">
        <v>-105.85720000000001</v>
      </c>
      <c r="F6604" t="s">
        <v>519</v>
      </c>
      <c r="G6604" t="s">
        <v>520</v>
      </c>
      <c r="H6604" t="s">
        <v>521</v>
      </c>
      <c r="I6604" t="s">
        <v>1697</v>
      </c>
      <c r="J6604" t="s">
        <v>366</v>
      </c>
      <c r="K6604">
        <v>16002</v>
      </c>
      <c r="L6604">
        <v>1484373649</v>
      </c>
    </row>
    <row r="6605" spans="1:12" x14ac:dyDescent="0.45">
      <c r="A6605" t="str">
        <f t="shared" si="103"/>
        <v>El Salto, Durango, Mexico</v>
      </c>
      <c r="B6605" t="s">
        <v>9257</v>
      </c>
      <c r="C6605" t="s">
        <v>9257</v>
      </c>
      <c r="D6605">
        <v>23.782299999999999</v>
      </c>
      <c r="E6605">
        <v>-105.35850000000001</v>
      </c>
      <c r="F6605" t="s">
        <v>519</v>
      </c>
      <c r="G6605" t="s">
        <v>520</v>
      </c>
      <c r="H6605" t="s">
        <v>521</v>
      </c>
      <c r="I6605" t="s">
        <v>6044</v>
      </c>
      <c r="J6605" t="s">
        <v>366</v>
      </c>
      <c r="K6605">
        <v>24241</v>
      </c>
      <c r="L6605">
        <v>1484463833</v>
      </c>
    </row>
    <row r="6606" spans="1:12" x14ac:dyDescent="0.45">
      <c r="A6606" t="str">
        <f t="shared" si="103"/>
        <v>El Salvador, Misamis Oriental, Philippines</v>
      </c>
      <c r="B6606" t="s">
        <v>1006</v>
      </c>
      <c r="C6606" t="s">
        <v>1006</v>
      </c>
      <c r="D6606">
        <v>8.5667000000000009</v>
      </c>
      <c r="E6606">
        <v>124.5167</v>
      </c>
      <c r="F6606" t="s">
        <v>1373</v>
      </c>
      <c r="G6606" t="s">
        <v>1374</v>
      </c>
      <c r="H6606" t="s">
        <v>1375</v>
      </c>
      <c r="I6606" t="s">
        <v>9258</v>
      </c>
      <c r="K6606">
        <v>50204</v>
      </c>
      <c r="L6606">
        <v>1608813941</v>
      </c>
    </row>
    <row r="6607" spans="1:12" x14ac:dyDescent="0.45">
      <c r="A6607" t="str">
        <f t="shared" si="103"/>
        <v>El Segundo, California, United States</v>
      </c>
      <c r="B6607" t="s">
        <v>9259</v>
      </c>
      <c r="C6607" t="s">
        <v>9259</v>
      </c>
      <c r="D6607">
        <v>33.916899999999998</v>
      </c>
      <c r="E6607">
        <v>-118.4021</v>
      </c>
      <c r="F6607" t="s">
        <v>530</v>
      </c>
      <c r="G6607" t="s">
        <v>531</v>
      </c>
      <c r="H6607" t="s">
        <v>532</v>
      </c>
      <c r="I6607" t="s">
        <v>754</v>
      </c>
      <c r="K6607">
        <v>16610</v>
      </c>
      <c r="L6607">
        <v>1840020481</v>
      </c>
    </row>
    <row r="6608" spans="1:12" x14ac:dyDescent="0.45">
      <c r="A6608" t="str">
        <f t="shared" si="103"/>
        <v>El Seibo, Yuma, Dominican Republic</v>
      </c>
      <c r="B6608" t="s">
        <v>9260</v>
      </c>
      <c r="C6608" t="s">
        <v>9260</v>
      </c>
      <c r="D6608">
        <v>18.763999999999999</v>
      </c>
      <c r="E6608">
        <v>-69.034999999999997</v>
      </c>
      <c r="F6608" t="s">
        <v>2884</v>
      </c>
      <c r="G6608" t="s">
        <v>2885</v>
      </c>
      <c r="H6608" t="s">
        <v>2886</v>
      </c>
      <c r="I6608" t="s">
        <v>3805</v>
      </c>
      <c r="J6608" t="s">
        <v>366</v>
      </c>
      <c r="K6608">
        <v>23547</v>
      </c>
      <c r="L6608">
        <v>1214331828</v>
      </c>
    </row>
    <row r="6609" spans="1:12" x14ac:dyDescent="0.45">
      <c r="A6609" t="str">
        <f t="shared" si="103"/>
        <v>El Sobrante, California, United States</v>
      </c>
      <c r="B6609" t="s">
        <v>9261</v>
      </c>
      <c r="C6609" t="s">
        <v>9261</v>
      </c>
      <c r="D6609">
        <v>33.872399999999999</v>
      </c>
      <c r="E6609">
        <v>-117.46250000000001</v>
      </c>
      <c r="F6609" t="s">
        <v>530</v>
      </c>
      <c r="G6609" t="s">
        <v>531</v>
      </c>
      <c r="H6609" t="s">
        <v>532</v>
      </c>
      <c r="I6609" t="s">
        <v>754</v>
      </c>
      <c r="K6609">
        <v>13966</v>
      </c>
      <c r="L6609">
        <v>1840075804</v>
      </c>
    </row>
    <row r="6610" spans="1:12" x14ac:dyDescent="0.45">
      <c r="A6610" t="str">
        <f t="shared" si="103"/>
        <v>El Talar de Pacheco, Buenos Aires, Argentina</v>
      </c>
      <c r="B6610" t="s">
        <v>9262</v>
      </c>
      <c r="C6610" t="s">
        <v>9262</v>
      </c>
      <c r="D6610">
        <v>-34.471899999999998</v>
      </c>
      <c r="E6610">
        <v>-58.655000000000001</v>
      </c>
      <c r="F6610" t="s">
        <v>651</v>
      </c>
      <c r="G6610" t="s">
        <v>652</v>
      </c>
      <c r="H6610" t="s">
        <v>653</v>
      </c>
      <c r="I6610" t="s">
        <v>870</v>
      </c>
      <c r="K6610">
        <v>50426</v>
      </c>
      <c r="L6610">
        <v>1032391611</v>
      </c>
    </row>
    <row r="6611" spans="1:12" x14ac:dyDescent="0.45">
      <c r="A6611" t="str">
        <f t="shared" si="103"/>
        <v>El Tarf, El Tarf, Algeria</v>
      </c>
      <c r="B6611" t="s">
        <v>9263</v>
      </c>
      <c r="C6611" t="s">
        <v>9263</v>
      </c>
      <c r="D6611">
        <v>36.7669</v>
      </c>
      <c r="E6611">
        <v>8.3135999999999992</v>
      </c>
      <c r="F6611" t="s">
        <v>486</v>
      </c>
      <c r="G6611" t="s">
        <v>487</v>
      </c>
      <c r="H6611" t="s">
        <v>488</v>
      </c>
      <c r="I6611" t="s">
        <v>9263</v>
      </c>
      <c r="J6611" t="s">
        <v>378</v>
      </c>
      <c r="K6611">
        <v>25594</v>
      </c>
      <c r="L6611">
        <v>1012205687</v>
      </c>
    </row>
    <row r="6612" spans="1:12" x14ac:dyDescent="0.45">
      <c r="A6612" t="str">
        <f t="shared" si="103"/>
        <v>El Tigre, Anzoátegui, Venezuela</v>
      </c>
      <c r="B6612" t="s">
        <v>9264</v>
      </c>
      <c r="C6612" t="s">
        <v>9264</v>
      </c>
      <c r="D6612">
        <v>8.8857999999999997</v>
      </c>
      <c r="E6612">
        <v>-64.261099999999999</v>
      </c>
      <c r="F6612" t="s">
        <v>702</v>
      </c>
      <c r="G6612" t="s">
        <v>703</v>
      </c>
      <c r="H6612" t="s">
        <v>704</v>
      </c>
      <c r="I6612" t="s">
        <v>1917</v>
      </c>
      <c r="J6612" t="s">
        <v>366</v>
      </c>
      <c r="K6612">
        <v>236566</v>
      </c>
      <c r="L6612">
        <v>1862428934</v>
      </c>
    </row>
    <row r="6613" spans="1:12" x14ac:dyDescent="0.45">
      <c r="A6613" t="str">
        <f t="shared" si="103"/>
        <v>El Tocuyo, Lara, Venezuela</v>
      </c>
      <c r="B6613" t="s">
        <v>9265</v>
      </c>
      <c r="C6613" t="s">
        <v>9265</v>
      </c>
      <c r="D6613">
        <v>9.7821999999999996</v>
      </c>
      <c r="E6613">
        <v>-69.793099999999995</v>
      </c>
      <c r="F6613" t="s">
        <v>702</v>
      </c>
      <c r="G6613" t="s">
        <v>703</v>
      </c>
      <c r="H6613" t="s">
        <v>704</v>
      </c>
      <c r="I6613" t="s">
        <v>3634</v>
      </c>
      <c r="J6613" t="s">
        <v>366</v>
      </c>
      <c r="K6613">
        <v>41327</v>
      </c>
      <c r="L6613">
        <v>1862715800</v>
      </c>
    </row>
    <row r="6614" spans="1:12" x14ac:dyDescent="0.45">
      <c r="A6614" t="str">
        <f t="shared" si="103"/>
        <v>Élancourt, Île-de-France, France</v>
      </c>
      <c r="B6614" t="s">
        <v>9266</v>
      </c>
      <c r="C6614" t="s">
        <v>9267</v>
      </c>
      <c r="D6614">
        <v>48.784700000000001</v>
      </c>
      <c r="E6614">
        <v>1.9589000000000001</v>
      </c>
      <c r="F6614" t="s">
        <v>526</v>
      </c>
      <c r="G6614" t="s">
        <v>527</v>
      </c>
      <c r="H6614" t="s">
        <v>528</v>
      </c>
      <c r="I6614" t="s">
        <v>732</v>
      </c>
      <c r="K6614">
        <v>25400</v>
      </c>
      <c r="L6614">
        <v>1250293935</v>
      </c>
    </row>
    <row r="6615" spans="1:12" x14ac:dyDescent="0.45">
      <c r="A6615" t="str">
        <f t="shared" si="103"/>
        <v>Elassóna, Thessalía, Greece</v>
      </c>
      <c r="B6615" t="s">
        <v>9268</v>
      </c>
      <c r="C6615" t="s">
        <v>9269</v>
      </c>
      <c r="D6615">
        <v>39.8947</v>
      </c>
      <c r="E6615">
        <v>22.188600000000001</v>
      </c>
      <c r="F6615" t="s">
        <v>928</v>
      </c>
      <c r="G6615" t="s">
        <v>929</v>
      </c>
      <c r="H6615" t="s">
        <v>930</v>
      </c>
      <c r="I6615" t="s">
        <v>944</v>
      </c>
      <c r="J6615" t="s">
        <v>366</v>
      </c>
      <c r="K6615">
        <v>7338</v>
      </c>
      <c r="L6615">
        <v>1300625964</v>
      </c>
    </row>
    <row r="6616" spans="1:12" x14ac:dyDescent="0.45">
      <c r="A6616" t="str">
        <f t="shared" si="103"/>
        <v>Elazığ, Elazığ, Turkey</v>
      </c>
      <c r="B6616" t="s">
        <v>9270</v>
      </c>
      <c r="C6616" t="s">
        <v>9271</v>
      </c>
      <c r="D6616">
        <v>38.666699999999999</v>
      </c>
      <c r="E6616">
        <v>39.216700000000003</v>
      </c>
      <c r="F6616" t="s">
        <v>806</v>
      </c>
      <c r="G6616" t="s">
        <v>807</v>
      </c>
      <c r="H6616" t="s">
        <v>808</v>
      </c>
      <c r="I6616" t="s">
        <v>9270</v>
      </c>
      <c r="J6616" t="s">
        <v>378</v>
      </c>
      <c r="K6616">
        <v>421726</v>
      </c>
      <c r="L6616">
        <v>1792156766</v>
      </c>
    </row>
    <row r="6617" spans="1:12" x14ac:dyDescent="0.45">
      <c r="A6617" t="str">
        <f t="shared" si="103"/>
        <v>Elbasan, Elbasan, Albania</v>
      </c>
      <c r="B6617" t="s">
        <v>4106</v>
      </c>
      <c r="C6617" t="s">
        <v>4106</v>
      </c>
      <c r="D6617">
        <v>41.112499999999997</v>
      </c>
      <c r="E6617">
        <v>20.0822</v>
      </c>
      <c r="F6617" t="s">
        <v>3185</v>
      </c>
      <c r="G6617" t="s">
        <v>3186</v>
      </c>
      <c r="H6617" t="s">
        <v>3187</v>
      </c>
      <c r="I6617" t="s">
        <v>4106</v>
      </c>
      <c r="J6617" t="s">
        <v>378</v>
      </c>
      <c r="K6617">
        <v>78703</v>
      </c>
      <c r="L6617">
        <v>1008409270</v>
      </c>
    </row>
    <row r="6618" spans="1:12" x14ac:dyDescent="0.45">
      <c r="A6618" t="str">
        <f t="shared" si="103"/>
        <v>Elberton, Georgia, United States</v>
      </c>
      <c r="B6618" t="s">
        <v>9272</v>
      </c>
      <c r="C6618" t="s">
        <v>9272</v>
      </c>
      <c r="D6618">
        <v>34.106400000000001</v>
      </c>
      <c r="E6618">
        <v>-82.870500000000007</v>
      </c>
      <c r="F6618" t="s">
        <v>530</v>
      </c>
      <c r="G6618" t="s">
        <v>531</v>
      </c>
      <c r="H6618" t="s">
        <v>532</v>
      </c>
      <c r="I6618" t="s">
        <v>763</v>
      </c>
      <c r="K6618">
        <v>5512</v>
      </c>
      <c r="L6618">
        <v>1840013651</v>
      </c>
    </row>
    <row r="6619" spans="1:12" x14ac:dyDescent="0.45">
      <c r="A6619" t="str">
        <f t="shared" si="103"/>
        <v>Elbląg, Warmińsko-Mazurskie, Poland</v>
      </c>
      <c r="B6619" t="s">
        <v>9273</v>
      </c>
      <c r="C6619" t="s">
        <v>9274</v>
      </c>
      <c r="D6619">
        <v>54.166699999999999</v>
      </c>
      <c r="E6619">
        <v>19.399999999999999</v>
      </c>
      <c r="F6619" t="s">
        <v>3993</v>
      </c>
      <c r="G6619" t="s">
        <v>3994</v>
      </c>
      <c r="H6619" t="s">
        <v>3995</v>
      </c>
      <c r="I6619" t="s">
        <v>4611</v>
      </c>
      <c r="J6619" t="s">
        <v>366</v>
      </c>
      <c r="K6619">
        <v>122568</v>
      </c>
      <c r="L6619">
        <v>1616395994</v>
      </c>
    </row>
    <row r="6620" spans="1:12" x14ac:dyDescent="0.45">
      <c r="A6620" t="str">
        <f t="shared" si="103"/>
        <v>Elbridge, New York, United States</v>
      </c>
      <c r="B6620" t="s">
        <v>9275</v>
      </c>
      <c r="C6620" t="s">
        <v>9275</v>
      </c>
      <c r="D6620">
        <v>43.0535</v>
      </c>
      <c r="E6620">
        <v>-76.438900000000004</v>
      </c>
      <c r="F6620" t="s">
        <v>530</v>
      </c>
      <c r="G6620" t="s">
        <v>531</v>
      </c>
      <c r="H6620" t="s">
        <v>532</v>
      </c>
      <c r="I6620" t="s">
        <v>803</v>
      </c>
      <c r="K6620">
        <v>5761</v>
      </c>
      <c r="L6620">
        <v>1840004333</v>
      </c>
    </row>
    <row r="6621" spans="1:12" x14ac:dyDescent="0.45">
      <c r="A6621" t="str">
        <f t="shared" si="103"/>
        <v>Elburn, Illinois, United States</v>
      </c>
      <c r="B6621" t="s">
        <v>9276</v>
      </c>
      <c r="C6621" t="s">
        <v>9276</v>
      </c>
      <c r="D6621">
        <v>41.883800000000001</v>
      </c>
      <c r="E6621">
        <v>-88.461500000000001</v>
      </c>
      <c r="F6621" t="s">
        <v>530</v>
      </c>
      <c r="G6621" t="s">
        <v>531</v>
      </c>
      <c r="H6621" t="s">
        <v>532</v>
      </c>
      <c r="I6621" t="s">
        <v>824</v>
      </c>
      <c r="K6621">
        <v>5997</v>
      </c>
      <c r="L6621">
        <v>1840011347</v>
      </c>
    </row>
    <row r="6622" spans="1:12" x14ac:dyDescent="0.45">
      <c r="A6622" t="str">
        <f t="shared" si="103"/>
        <v>Eldama Ravine, Baringo, Kenya</v>
      </c>
      <c r="B6622" t="s">
        <v>9277</v>
      </c>
      <c r="C6622" t="s">
        <v>9277</v>
      </c>
      <c r="D6622">
        <v>5.04E-2</v>
      </c>
      <c r="E6622">
        <v>35.72</v>
      </c>
      <c r="F6622" t="s">
        <v>2672</v>
      </c>
      <c r="G6622" t="s">
        <v>2673</v>
      </c>
      <c r="H6622" t="s">
        <v>2674</v>
      </c>
      <c r="I6622" t="s">
        <v>9278</v>
      </c>
      <c r="K6622">
        <v>17581</v>
      </c>
      <c r="L6622">
        <v>1404468256</v>
      </c>
    </row>
    <row r="6623" spans="1:12" x14ac:dyDescent="0.45">
      <c r="A6623" t="str">
        <f t="shared" si="103"/>
        <v>Eldersburg, Maryland, United States</v>
      </c>
      <c r="B6623" t="s">
        <v>9279</v>
      </c>
      <c r="C6623" t="s">
        <v>9279</v>
      </c>
      <c r="D6623">
        <v>39.4041</v>
      </c>
      <c r="E6623">
        <v>-76.9529</v>
      </c>
      <c r="F6623" t="s">
        <v>530</v>
      </c>
      <c r="G6623" t="s">
        <v>531</v>
      </c>
      <c r="H6623" t="s">
        <v>532</v>
      </c>
      <c r="I6623" t="s">
        <v>588</v>
      </c>
      <c r="K6623">
        <v>31454</v>
      </c>
      <c r="L6623">
        <v>1840005698</v>
      </c>
    </row>
    <row r="6624" spans="1:12" x14ac:dyDescent="0.45">
      <c r="A6624" t="str">
        <f t="shared" si="103"/>
        <v>Elderslie, Renfrewshire, United Kingdom</v>
      </c>
      <c r="B6624" t="s">
        <v>9280</v>
      </c>
      <c r="C6624" t="s">
        <v>9280</v>
      </c>
      <c r="D6624">
        <v>55.830599999999997</v>
      </c>
      <c r="E6624">
        <v>-4.4842000000000004</v>
      </c>
      <c r="F6624" t="s">
        <v>536</v>
      </c>
      <c r="G6624" t="s">
        <v>537</v>
      </c>
      <c r="H6624" t="s">
        <v>538</v>
      </c>
      <c r="I6624" t="s">
        <v>5087</v>
      </c>
      <c r="K6624">
        <v>5634</v>
      </c>
      <c r="L6624">
        <v>1826117345</v>
      </c>
    </row>
    <row r="6625" spans="1:12" x14ac:dyDescent="0.45">
      <c r="A6625" t="str">
        <f t="shared" si="103"/>
        <v>Eldikan, Sakha (Yakutiya), Russia</v>
      </c>
      <c r="B6625" t="s">
        <v>9281</v>
      </c>
      <c r="C6625" t="s">
        <v>9281</v>
      </c>
      <c r="D6625">
        <v>60.8</v>
      </c>
      <c r="E6625">
        <v>135.1833</v>
      </c>
      <c r="F6625" t="s">
        <v>504</v>
      </c>
      <c r="G6625" t="s">
        <v>505</v>
      </c>
      <c r="H6625" t="s">
        <v>506</v>
      </c>
      <c r="I6625" t="s">
        <v>1470</v>
      </c>
      <c r="K6625">
        <v>1516</v>
      </c>
      <c r="L6625">
        <v>1643197422</v>
      </c>
    </row>
    <row r="6626" spans="1:12" x14ac:dyDescent="0.45">
      <c r="A6626" t="str">
        <f t="shared" si="103"/>
        <v>Eldorado, Misiones, Argentina</v>
      </c>
      <c r="B6626" t="s">
        <v>9282</v>
      </c>
      <c r="C6626" t="s">
        <v>9282</v>
      </c>
      <c r="D6626">
        <v>-26.4</v>
      </c>
      <c r="E6626">
        <v>-54.633299999999998</v>
      </c>
      <c r="F6626" t="s">
        <v>651</v>
      </c>
      <c r="G6626" t="s">
        <v>652</v>
      </c>
      <c r="H6626" t="s">
        <v>653</v>
      </c>
      <c r="I6626" t="s">
        <v>2384</v>
      </c>
      <c r="J6626" t="s">
        <v>366</v>
      </c>
      <c r="K6626">
        <v>17365</v>
      </c>
      <c r="L6626">
        <v>1032056096</v>
      </c>
    </row>
    <row r="6627" spans="1:12" x14ac:dyDescent="0.45">
      <c r="A6627" t="str">
        <f t="shared" si="103"/>
        <v>Eldorado, São Paulo, Brazil</v>
      </c>
      <c r="B6627" t="s">
        <v>9282</v>
      </c>
      <c r="C6627" t="s">
        <v>9282</v>
      </c>
      <c r="D6627">
        <v>-24.52</v>
      </c>
      <c r="E6627">
        <v>-48.1081</v>
      </c>
      <c r="F6627" t="s">
        <v>491</v>
      </c>
      <c r="G6627" t="s">
        <v>492</v>
      </c>
      <c r="H6627" t="s">
        <v>493</v>
      </c>
      <c r="I6627" t="s">
        <v>801</v>
      </c>
      <c r="K6627">
        <v>15339</v>
      </c>
      <c r="L6627">
        <v>1076129715</v>
      </c>
    </row>
    <row r="6628" spans="1:12" x14ac:dyDescent="0.45">
      <c r="A6628" t="str">
        <f t="shared" si="103"/>
        <v>Eldorado at Santa Fe, New Mexico, United States</v>
      </c>
      <c r="B6628" t="s">
        <v>9283</v>
      </c>
      <c r="C6628" t="s">
        <v>9283</v>
      </c>
      <c r="D6628">
        <v>35.527299999999997</v>
      </c>
      <c r="E6628">
        <v>-105.934</v>
      </c>
      <c r="F6628" t="s">
        <v>530</v>
      </c>
      <c r="G6628" t="s">
        <v>531</v>
      </c>
      <c r="H6628" t="s">
        <v>532</v>
      </c>
      <c r="I6628" t="s">
        <v>1402</v>
      </c>
      <c r="K6628">
        <v>5999</v>
      </c>
      <c r="L6628">
        <v>1840033719</v>
      </c>
    </row>
    <row r="6629" spans="1:12" x14ac:dyDescent="0.45">
      <c r="A6629" t="str">
        <f t="shared" si="103"/>
        <v>Eldoret, Uasin Gishu, Kenya</v>
      </c>
      <c r="B6629" t="s">
        <v>9284</v>
      </c>
      <c r="C6629" t="s">
        <v>9284</v>
      </c>
      <c r="D6629">
        <v>0.51670000000000005</v>
      </c>
      <c r="E6629">
        <v>35.283299999999997</v>
      </c>
      <c r="F6629" t="s">
        <v>2672</v>
      </c>
      <c r="G6629" t="s">
        <v>2673</v>
      </c>
      <c r="H6629" t="s">
        <v>2674</v>
      </c>
      <c r="I6629" t="s">
        <v>9285</v>
      </c>
      <c r="J6629" t="s">
        <v>378</v>
      </c>
      <c r="K6629">
        <v>193830</v>
      </c>
      <c r="L6629">
        <v>1404676289</v>
      </c>
    </row>
    <row r="6630" spans="1:12" x14ac:dyDescent="0.45">
      <c r="A6630" t="str">
        <f t="shared" si="103"/>
        <v>Eldridge, Iowa, United States</v>
      </c>
      <c r="B6630" t="s">
        <v>9286</v>
      </c>
      <c r="C6630" t="s">
        <v>9286</v>
      </c>
      <c r="D6630">
        <v>41.639000000000003</v>
      </c>
      <c r="E6630">
        <v>-90.5809</v>
      </c>
      <c r="F6630" t="s">
        <v>530</v>
      </c>
      <c r="G6630" t="s">
        <v>531</v>
      </c>
      <c r="H6630" t="s">
        <v>532</v>
      </c>
      <c r="I6630" t="s">
        <v>1552</v>
      </c>
      <c r="K6630">
        <v>6846</v>
      </c>
      <c r="L6630">
        <v>1840008182</v>
      </c>
    </row>
    <row r="6631" spans="1:12" x14ac:dyDescent="0.45">
      <c r="A6631" t="str">
        <f t="shared" si="103"/>
        <v>Elefsína, Attikí, Greece</v>
      </c>
      <c r="B6631" t="s">
        <v>9287</v>
      </c>
      <c r="C6631" t="s">
        <v>9288</v>
      </c>
      <c r="D6631">
        <v>38.041400000000003</v>
      </c>
      <c r="E6631">
        <v>23.545300000000001</v>
      </c>
      <c r="F6631" t="s">
        <v>928</v>
      </c>
      <c r="G6631" t="s">
        <v>929</v>
      </c>
      <c r="H6631" t="s">
        <v>930</v>
      </c>
      <c r="I6631" t="s">
        <v>1028</v>
      </c>
      <c r="J6631" t="s">
        <v>366</v>
      </c>
      <c r="K6631">
        <v>24910</v>
      </c>
      <c r="L6631">
        <v>1300591853</v>
      </c>
    </row>
    <row r="6632" spans="1:12" x14ac:dyDescent="0.45">
      <c r="A6632" t="str">
        <f t="shared" si="103"/>
        <v>Elektrėnai, Elektrénai, Lithuania</v>
      </c>
      <c r="B6632" t="s">
        <v>9289</v>
      </c>
      <c r="C6632" t="s">
        <v>9290</v>
      </c>
      <c r="D6632">
        <v>54.788600000000002</v>
      </c>
      <c r="E6632">
        <v>24.661200000000001</v>
      </c>
      <c r="F6632" t="s">
        <v>1155</v>
      </c>
      <c r="G6632" t="s">
        <v>1156</v>
      </c>
      <c r="H6632" t="s">
        <v>1157</v>
      </c>
      <c r="I6632" t="s">
        <v>9291</v>
      </c>
      <c r="J6632" t="s">
        <v>378</v>
      </c>
      <c r="K6632">
        <v>11156</v>
      </c>
      <c r="L6632">
        <v>1440272776</v>
      </c>
    </row>
    <row r="6633" spans="1:12" x14ac:dyDescent="0.45">
      <c r="A6633" t="str">
        <f t="shared" si="103"/>
        <v>Elektrogorsk, Moskovskaya Oblast’, Russia</v>
      </c>
      <c r="B6633" t="s">
        <v>9292</v>
      </c>
      <c r="C6633" t="s">
        <v>9292</v>
      </c>
      <c r="D6633">
        <v>55.883299999999998</v>
      </c>
      <c r="E6633">
        <v>38.783299999999997</v>
      </c>
      <c r="F6633" t="s">
        <v>504</v>
      </c>
      <c r="G6633" t="s">
        <v>505</v>
      </c>
      <c r="H6633" t="s">
        <v>506</v>
      </c>
      <c r="I6633" t="s">
        <v>3224</v>
      </c>
      <c r="K6633">
        <v>22950</v>
      </c>
      <c r="L6633">
        <v>1643526255</v>
      </c>
    </row>
    <row r="6634" spans="1:12" x14ac:dyDescent="0.45">
      <c r="A6634" t="str">
        <f t="shared" si="103"/>
        <v>Elektrostal, Moskovskaya Oblast’, Russia</v>
      </c>
      <c r="B6634" t="s">
        <v>9293</v>
      </c>
      <c r="C6634" t="s">
        <v>9293</v>
      </c>
      <c r="D6634">
        <v>55.8</v>
      </c>
      <c r="E6634">
        <v>38.450000000000003</v>
      </c>
      <c r="F6634" t="s">
        <v>504</v>
      </c>
      <c r="G6634" t="s">
        <v>505</v>
      </c>
      <c r="H6634" t="s">
        <v>506</v>
      </c>
      <c r="I6634" t="s">
        <v>3224</v>
      </c>
      <c r="K6634">
        <v>158508</v>
      </c>
      <c r="L6634">
        <v>1643790299</v>
      </c>
    </row>
    <row r="6635" spans="1:12" x14ac:dyDescent="0.45">
      <c r="A6635" t="str">
        <f t="shared" si="103"/>
        <v>Elektrougli, Moskovskaya Oblast’, Russia</v>
      </c>
      <c r="B6635" t="s">
        <v>9294</v>
      </c>
      <c r="C6635" t="s">
        <v>9294</v>
      </c>
      <c r="D6635">
        <v>55.716700000000003</v>
      </c>
      <c r="E6635">
        <v>38.216700000000003</v>
      </c>
      <c r="F6635" t="s">
        <v>504</v>
      </c>
      <c r="G6635" t="s">
        <v>505</v>
      </c>
      <c r="H6635" t="s">
        <v>506</v>
      </c>
      <c r="I6635" t="s">
        <v>3224</v>
      </c>
      <c r="K6635">
        <v>20823</v>
      </c>
      <c r="L6635">
        <v>1643003501</v>
      </c>
    </row>
    <row r="6636" spans="1:12" x14ac:dyDescent="0.45">
      <c r="A6636" t="str">
        <f t="shared" si="103"/>
        <v>Elena, Veliko Tarnovo, Bulgaria</v>
      </c>
      <c r="B6636" t="s">
        <v>9295</v>
      </c>
      <c r="C6636" t="s">
        <v>9295</v>
      </c>
      <c r="D6636">
        <v>42.929699999999997</v>
      </c>
      <c r="E6636">
        <v>25.877199999999998</v>
      </c>
      <c r="F6636" t="s">
        <v>1175</v>
      </c>
      <c r="G6636" t="s">
        <v>1176</v>
      </c>
      <c r="H6636" t="s">
        <v>1177</v>
      </c>
      <c r="I6636" t="s">
        <v>9296</v>
      </c>
      <c r="K6636">
        <v>5742</v>
      </c>
      <c r="L6636">
        <v>1100928563</v>
      </c>
    </row>
    <row r="6637" spans="1:12" x14ac:dyDescent="0.45">
      <c r="A6637" t="str">
        <f t="shared" si="103"/>
        <v>Elfers, Florida, United States</v>
      </c>
      <c r="B6637" t="s">
        <v>9297</v>
      </c>
      <c r="C6637" t="s">
        <v>9297</v>
      </c>
      <c r="D6637">
        <v>28.213999999999999</v>
      </c>
      <c r="E6637">
        <v>-82.722999999999999</v>
      </c>
      <c r="F6637" t="s">
        <v>530</v>
      </c>
      <c r="G6637" t="s">
        <v>531</v>
      </c>
      <c r="H6637" t="s">
        <v>532</v>
      </c>
      <c r="I6637" t="s">
        <v>1378</v>
      </c>
      <c r="K6637">
        <v>12637</v>
      </c>
      <c r="L6637">
        <v>1840013122</v>
      </c>
    </row>
    <row r="6638" spans="1:12" x14ac:dyDescent="0.45">
      <c r="A6638" t="str">
        <f t="shared" si="103"/>
        <v>Elgin, Illinois, United States</v>
      </c>
      <c r="B6638" t="s">
        <v>9298</v>
      </c>
      <c r="C6638" t="s">
        <v>9298</v>
      </c>
      <c r="D6638">
        <v>42.038499999999999</v>
      </c>
      <c r="E6638">
        <v>-88.322900000000004</v>
      </c>
      <c r="F6638" t="s">
        <v>530</v>
      </c>
      <c r="G6638" t="s">
        <v>531</v>
      </c>
      <c r="H6638" t="s">
        <v>532</v>
      </c>
      <c r="I6638" t="s">
        <v>824</v>
      </c>
      <c r="K6638">
        <v>110849</v>
      </c>
      <c r="L6638">
        <v>1840008134</v>
      </c>
    </row>
    <row r="6639" spans="1:12" x14ac:dyDescent="0.45">
      <c r="A6639" t="str">
        <f t="shared" si="103"/>
        <v>Elgin, Moray, United Kingdom</v>
      </c>
      <c r="B6639" t="s">
        <v>9298</v>
      </c>
      <c r="C6639" t="s">
        <v>9298</v>
      </c>
      <c r="D6639">
        <v>57.65</v>
      </c>
      <c r="E6639">
        <v>-3.3149999999999999</v>
      </c>
      <c r="F6639" t="s">
        <v>536</v>
      </c>
      <c r="G6639" t="s">
        <v>537</v>
      </c>
      <c r="H6639" t="s">
        <v>538</v>
      </c>
      <c r="I6639" t="s">
        <v>5470</v>
      </c>
      <c r="K6639">
        <v>24320</v>
      </c>
      <c r="L6639">
        <v>1826386055</v>
      </c>
    </row>
    <row r="6640" spans="1:12" x14ac:dyDescent="0.45">
      <c r="A6640" t="str">
        <f t="shared" si="103"/>
        <v>Elgin, Texas, United States</v>
      </c>
      <c r="B6640" t="s">
        <v>9298</v>
      </c>
      <c r="C6640" t="s">
        <v>9298</v>
      </c>
      <c r="D6640">
        <v>30.352</v>
      </c>
      <c r="E6640">
        <v>-97.387900000000002</v>
      </c>
      <c r="F6640" t="s">
        <v>530</v>
      </c>
      <c r="G6640" t="s">
        <v>531</v>
      </c>
      <c r="H6640" t="s">
        <v>532</v>
      </c>
      <c r="I6640" t="s">
        <v>610</v>
      </c>
      <c r="K6640">
        <v>12733</v>
      </c>
      <c r="L6640">
        <v>1840020903</v>
      </c>
    </row>
    <row r="6641" spans="1:12" x14ac:dyDescent="0.45">
      <c r="A6641" t="str">
        <f t="shared" si="103"/>
        <v>Elhovo, Yambol, Bulgaria</v>
      </c>
      <c r="B6641" t="s">
        <v>9299</v>
      </c>
      <c r="C6641" t="s">
        <v>9299</v>
      </c>
      <c r="D6641">
        <v>42.171900000000001</v>
      </c>
      <c r="E6641">
        <v>26.565799999999999</v>
      </c>
      <c r="F6641" t="s">
        <v>1175</v>
      </c>
      <c r="G6641" t="s">
        <v>1176</v>
      </c>
      <c r="H6641" t="s">
        <v>1177</v>
      </c>
      <c r="I6641" t="s">
        <v>9300</v>
      </c>
      <c r="K6641">
        <v>10929</v>
      </c>
      <c r="L6641">
        <v>1100602957</v>
      </c>
    </row>
    <row r="6642" spans="1:12" x14ac:dyDescent="0.45">
      <c r="A6642" t="str">
        <f t="shared" si="103"/>
        <v>Elias Fausto, São Paulo, Brazil</v>
      </c>
      <c r="B6642" t="s">
        <v>9301</v>
      </c>
      <c r="C6642" t="s">
        <v>9301</v>
      </c>
      <c r="D6642">
        <v>-23.058800000000002</v>
      </c>
      <c r="E6642">
        <v>-47.387799999999999</v>
      </c>
      <c r="F6642" t="s">
        <v>491</v>
      </c>
      <c r="G6642" t="s">
        <v>492</v>
      </c>
      <c r="H6642" t="s">
        <v>493</v>
      </c>
      <c r="I6642" t="s">
        <v>801</v>
      </c>
      <c r="K6642">
        <v>17085</v>
      </c>
      <c r="L6642">
        <v>1076412113</v>
      </c>
    </row>
    <row r="6643" spans="1:12" x14ac:dyDescent="0.45">
      <c r="A6643" t="str">
        <f t="shared" si="103"/>
        <v>Elin Pelin, Sofia, Bulgaria</v>
      </c>
      <c r="B6643" t="s">
        <v>9302</v>
      </c>
      <c r="C6643" t="s">
        <v>9302</v>
      </c>
      <c r="D6643">
        <v>42.668900000000001</v>
      </c>
      <c r="E6643">
        <v>23.602499999999999</v>
      </c>
      <c r="F6643" t="s">
        <v>1175</v>
      </c>
      <c r="G6643" t="s">
        <v>1176</v>
      </c>
      <c r="H6643" t="s">
        <v>1177</v>
      </c>
      <c r="I6643" t="s">
        <v>5023</v>
      </c>
      <c r="K6643">
        <v>7189</v>
      </c>
      <c r="L6643">
        <v>1100619917</v>
      </c>
    </row>
    <row r="6644" spans="1:12" x14ac:dyDescent="0.45">
      <c r="A6644" t="str">
        <f t="shared" si="103"/>
        <v>Eliot, Maine, United States</v>
      </c>
      <c r="B6644" t="s">
        <v>9303</v>
      </c>
      <c r="C6644" t="s">
        <v>9303</v>
      </c>
      <c r="D6644">
        <v>43.148800000000001</v>
      </c>
      <c r="E6644">
        <v>-70.786000000000001</v>
      </c>
      <c r="F6644" t="s">
        <v>530</v>
      </c>
      <c r="G6644" t="s">
        <v>531</v>
      </c>
      <c r="H6644" t="s">
        <v>532</v>
      </c>
      <c r="I6644" t="s">
        <v>2721</v>
      </c>
      <c r="K6644">
        <v>6484</v>
      </c>
      <c r="L6644">
        <v>1840052811</v>
      </c>
    </row>
    <row r="6645" spans="1:12" x14ac:dyDescent="0.45">
      <c r="A6645" t="str">
        <f t="shared" si="103"/>
        <v>Elista, Kalmykiya, Russia</v>
      </c>
      <c r="B6645" t="s">
        <v>9304</v>
      </c>
      <c r="C6645" t="s">
        <v>9304</v>
      </c>
      <c r="D6645">
        <v>46.316699999999997</v>
      </c>
      <c r="E6645">
        <v>44.2667</v>
      </c>
      <c r="F6645" t="s">
        <v>504</v>
      </c>
      <c r="G6645" t="s">
        <v>505</v>
      </c>
      <c r="H6645" t="s">
        <v>506</v>
      </c>
      <c r="I6645" t="s">
        <v>9305</v>
      </c>
      <c r="J6645" t="s">
        <v>378</v>
      </c>
      <c r="K6645">
        <v>103132</v>
      </c>
      <c r="L6645">
        <v>1643581064</v>
      </c>
    </row>
    <row r="6646" spans="1:12" x14ac:dyDescent="0.45">
      <c r="A6646" t="str">
        <f t="shared" si="103"/>
        <v>Elizabeth, New Jersey, United States</v>
      </c>
      <c r="B6646" t="s">
        <v>9306</v>
      </c>
      <c r="C6646" t="s">
        <v>9306</v>
      </c>
      <c r="D6646">
        <v>40.665700000000001</v>
      </c>
      <c r="E6646">
        <v>-74.191199999999995</v>
      </c>
      <c r="F6646" t="s">
        <v>530</v>
      </c>
      <c r="G6646" t="s">
        <v>531</v>
      </c>
      <c r="H6646" t="s">
        <v>532</v>
      </c>
      <c r="I6646" t="s">
        <v>587</v>
      </c>
      <c r="K6646">
        <v>129216</v>
      </c>
      <c r="L6646">
        <v>1840003613</v>
      </c>
    </row>
    <row r="6647" spans="1:12" x14ac:dyDescent="0.45">
      <c r="A6647" t="str">
        <f t="shared" si="103"/>
        <v>Elizabeth City, North Carolina, United States</v>
      </c>
      <c r="B6647" t="s">
        <v>9307</v>
      </c>
      <c r="C6647" t="s">
        <v>9307</v>
      </c>
      <c r="D6647">
        <v>36.2943</v>
      </c>
      <c r="E6647">
        <v>-76.236099999999993</v>
      </c>
      <c r="F6647" t="s">
        <v>530</v>
      </c>
      <c r="G6647" t="s">
        <v>531</v>
      </c>
      <c r="H6647" t="s">
        <v>532</v>
      </c>
      <c r="I6647" t="s">
        <v>589</v>
      </c>
      <c r="K6647">
        <v>22711</v>
      </c>
      <c r="L6647">
        <v>1840013315</v>
      </c>
    </row>
    <row r="6648" spans="1:12" x14ac:dyDescent="0.45">
      <c r="A6648" t="str">
        <f t="shared" si="103"/>
        <v>Elizabethton, Tennessee, United States</v>
      </c>
      <c r="B6648" t="s">
        <v>9308</v>
      </c>
      <c r="C6648" t="s">
        <v>9308</v>
      </c>
      <c r="D6648">
        <v>36.3367</v>
      </c>
      <c r="E6648">
        <v>-82.236900000000006</v>
      </c>
      <c r="F6648" t="s">
        <v>530</v>
      </c>
      <c r="G6648" t="s">
        <v>531</v>
      </c>
      <c r="H6648" t="s">
        <v>532</v>
      </c>
      <c r="I6648" t="s">
        <v>1466</v>
      </c>
      <c r="K6648">
        <v>13509</v>
      </c>
      <c r="L6648">
        <v>1840013314</v>
      </c>
    </row>
    <row r="6649" spans="1:12" x14ac:dyDescent="0.45">
      <c r="A6649" t="str">
        <f t="shared" si="103"/>
        <v>Elizabethtown, Kentucky, United States</v>
      </c>
      <c r="B6649" t="s">
        <v>9309</v>
      </c>
      <c r="C6649" t="s">
        <v>9309</v>
      </c>
      <c r="D6649">
        <v>37.703000000000003</v>
      </c>
      <c r="E6649">
        <v>-85.876999999999995</v>
      </c>
      <c r="F6649" t="s">
        <v>530</v>
      </c>
      <c r="G6649" t="s">
        <v>531</v>
      </c>
      <c r="H6649" t="s">
        <v>532</v>
      </c>
      <c r="I6649" t="s">
        <v>1528</v>
      </c>
      <c r="K6649">
        <v>78002</v>
      </c>
      <c r="L6649">
        <v>1840013218</v>
      </c>
    </row>
    <row r="6650" spans="1:12" x14ac:dyDescent="0.45">
      <c r="A6650" t="str">
        <f t="shared" si="103"/>
        <v>Elizabethtown, Pennsylvania, United States</v>
      </c>
      <c r="B6650" t="s">
        <v>9309</v>
      </c>
      <c r="C6650" t="s">
        <v>9309</v>
      </c>
      <c r="D6650">
        <v>40.153399999999998</v>
      </c>
      <c r="E6650">
        <v>-76.599100000000007</v>
      </c>
      <c r="F6650" t="s">
        <v>530</v>
      </c>
      <c r="G6650" t="s">
        <v>531</v>
      </c>
      <c r="H6650" t="s">
        <v>532</v>
      </c>
      <c r="I6650" t="s">
        <v>620</v>
      </c>
      <c r="K6650">
        <v>11445</v>
      </c>
      <c r="L6650">
        <v>1840003716</v>
      </c>
    </row>
    <row r="6651" spans="1:12" x14ac:dyDescent="0.45">
      <c r="A6651" t="str">
        <f t="shared" si="103"/>
        <v>Elizabethtown-Kitley, Ontario, Canada</v>
      </c>
      <c r="B6651" t="s">
        <v>9310</v>
      </c>
      <c r="C6651" t="s">
        <v>9310</v>
      </c>
      <c r="D6651">
        <v>44.7</v>
      </c>
      <c r="E6651">
        <v>-75.883300000000006</v>
      </c>
      <c r="F6651" t="s">
        <v>541</v>
      </c>
      <c r="G6651" t="s">
        <v>542</v>
      </c>
      <c r="H6651" t="s">
        <v>543</v>
      </c>
      <c r="I6651" t="s">
        <v>857</v>
      </c>
      <c r="K6651">
        <v>9854</v>
      </c>
      <c r="L6651">
        <v>1124001450</v>
      </c>
    </row>
    <row r="6652" spans="1:12" x14ac:dyDescent="0.45">
      <c r="A6652" t="str">
        <f t="shared" si="103"/>
        <v>Ełk, Warmińsko-Mazurskie, Poland</v>
      </c>
      <c r="B6652" t="s">
        <v>9311</v>
      </c>
      <c r="C6652" t="s">
        <v>9312</v>
      </c>
      <c r="D6652">
        <v>53.816699999999997</v>
      </c>
      <c r="E6652">
        <v>22.35</v>
      </c>
      <c r="F6652" t="s">
        <v>3993</v>
      </c>
      <c r="G6652" t="s">
        <v>3994</v>
      </c>
      <c r="H6652" t="s">
        <v>3995</v>
      </c>
      <c r="I6652" t="s">
        <v>4611</v>
      </c>
      <c r="J6652" t="s">
        <v>366</v>
      </c>
      <c r="K6652">
        <v>60621</v>
      </c>
      <c r="L6652">
        <v>1616783003</v>
      </c>
    </row>
    <row r="6653" spans="1:12" x14ac:dyDescent="0.45">
      <c r="A6653" t="str">
        <f t="shared" si="103"/>
        <v>Elk City, Oklahoma, United States</v>
      </c>
      <c r="B6653" t="s">
        <v>9313</v>
      </c>
      <c r="C6653" t="s">
        <v>9313</v>
      </c>
      <c r="D6653">
        <v>35.384999999999998</v>
      </c>
      <c r="E6653">
        <v>-99.433099999999996</v>
      </c>
      <c r="F6653" t="s">
        <v>530</v>
      </c>
      <c r="G6653" t="s">
        <v>531</v>
      </c>
      <c r="H6653" t="s">
        <v>532</v>
      </c>
      <c r="I6653" t="s">
        <v>798</v>
      </c>
      <c r="K6653">
        <v>10746</v>
      </c>
      <c r="L6653">
        <v>1840020437</v>
      </c>
    </row>
    <row r="6654" spans="1:12" x14ac:dyDescent="0.45">
      <c r="A6654" t="str">
        <f t="shared" si="103"/>
        <v>Elk Grove, California, United States</v>
      </c>
      <c r="B6654" t="s">
        <v>9314</v>
      </c>
      <c r="C6654" t="s">
        <v>9314</v>
      </c>
      <c r="D6654">
        <v>38.415999999999997</v>
      </c>
      <c r="E6654">
        <v>-121.38420000000001</v>
      </c>
      <c r="F6654" t="s">
        <v>530</v>
      </c>
      <c r="G6654" t="s">
        <v>531</v>
      </c>
      <c r="H6654" t="s">
        <v>532</v>
      </c>
      <c r="I6654" t="s">
        <v>754</v>
      </c>
      <c r="K6654">
        <v>174775</v>
      </c>
      <c r="L6654">
        <v>1840020245</v>
      </c>
    </row>
    <row r="6655" spans="1:12" x14ac:dyDescent="0.45">
      <c r="A6655" t="str">
        <f t="shared" si="103"/>
        <v>Elk Grove Village, Illinois, United States</v>
      </c>
      <c r="B6655" t="s">
        <v>9315</v>
      </c>
      <c r="C6655" t="s">
        <v>9315</v>
      </c>
      <c r="D6655">
        <v>42.006300000000003</v>
      </c>
      <c r="E6655">
        <v>-87.992099999999994</v>
      </c>
      <c r="F6655" t="s">
        <v>530</v>
      </c>
      <c r="G6655" t="s">
        <v>531</v>
      </c>
      <c r="H6655" t="s">
        <v>532</v>
      </c>
      <c r="I6655" t="s">
        <v>824</v>
      </c>
      <c r="K6655">
        <v>32400</v>
      </c>
      <c r="L6655">
        <v>1840011271</v>
      </c>
    </row>
    <row r="6656" spans="1:12" x14ac:dyDescent="0.45">
      <c r="A6656" t="str">
        <f t="shared" si="103"/>
        <v>Elk Plain, Washington, United States</v>
      </c>
      <c r="B6656" t="s">
        <v>9316</v>
      </c>
      <c r="C6656" t="s">
        <v>9316</v>
      </c>
      <c r="D6656">
        <v>47.044800000000002</v>
      </c>
      <c r="E6656">
        <v>-122.36709999999999</v>
      </c>
      <c r="F6656" t="s">
        <v>530</v>
      </c>
      <c r="G6656" t="s">
        <v>531</v>
      </c>
      <c r="H6656" t="s">
        <v>532</v>
      </c>
      <c r="I6656" t="s">
        <v>585</v>
      </c>
      <c r="K6656">
        <v>14065</v>
      </c>
      <c r="L6656">
        <v>1840037546</v>
      </c>
    </row>
    <row r="6657" spans="1:12" x14ac:dyDescent="0.45">
      <c r="A6657" t="str">
        <f t="shared" si="103"/>
        <v>Elk River, Minnesota, United States</v>
      </c>
      <c r="B6657" t="s">
        <v>9317</v>
      </c>
      <c r="C6657" t="s">
        <v>9317</v>
      </c>
      <c r="D6657">
        <v>45.331400000000002</v>
      </c>
      <c r="E6657">
        <v>-93.566999999999993</v>
      </c>
      <c r="F6657" t="s">
        <v>530</v>
      </c>
      <c r="G6657" t="s">
        <v>531</v>
      </c>
      <c r="H6657" t="s">
        <v>532</v>
      </c>
      <c r="I6657" t="s">
        <v>1433</v>
      </c>
      <c r="K6657">
        <v>25213</v>
      </c>
      <c r="L6657">
        <v>1840007794</v>
      </c>
    </row>
    <row r="6658" spans="1:12" x14ac:dyDescent="0.45">
      <c r="A6658" t="str">
        <f t="shared" si="103"/>
        <v>Elkhart, Indiana, United States</v>
      </c>
      <c r="B6658" t="s">
        <v>9318</v>
      </c>
      <c r="C6658" t="s">
        <v>9318</v>
      </c>
      <c r="D6658">
        <v>41.691600000000001</v>
      </c>
      <c r="E6658">
        <v>-85.962800000000001</v>
      </c>
      <c r="F6658" t="s">
        <v>530</v>
      </c>
      <c r="G6658" t="s">
        <v>531</v>
      </c>
      <c r="H6658" t="s">
        <v>532</v>
      </c>
      <c r="I6658" t="s">
        <v>1964</v>
      </c>
      <c r="K6658">
        <v>147567</v>
      </c>
      <c r="L6658">
        <v>1840008187</v>
      </c>
    </row>
    <row r="6659" spans="1:12" x14ac:dyDescent="0.45">
      <c r="A6659" t="str">
        <f t="shared" ref="A6659:A6722" si="104">CONCATENATE(B6659,", ",I6659,", ",F6659)</f>
        <v>Elkhorn, Wisconsin, United States</v>
      </c>
      <c r="B6659" t="s">
        <v>9319</v>
      </c>
      <c r="C6659" t="s">
        <v>9319</v>
      </c>
      <c r="D6659">
        <v>42.671100000000003</v>
      </c>
      <c r="E6659">
        <v>-88.537700000000001</v>
      </c>
      <c r="F6659" t="s">
        <v>530</v>
      </c>
      <c r="G6659" t="s">
        <v>531</v>
      </c>
      <c r="H6659" t="s">
        <v>532</v>
      </c>
      <c r="I6659" t="s">
        <v>1611</v>
      </c>
      <c r="K6659">
        <v>12404</v>
      </c>
      <c r="L6659">
        <v>1840002480</v>
      </c>
    </row>
    <row r="6660" spans="1:12" x14ac:dyDescent="0.45">
      <c r="A6660" t="str">
        <f t="shared" si="104"/>
        <v>Elkin, North Carolina, United States</v>
      </c>
      <c r="B6660" t="s">
        <v>9320</v>
      </c>
      <c r="C6660" t="s">
        <v>9320</v>
      </c>
      <c r="D6660">
        <v>36.262099999999997</v>
      </c>
      <c r="E6660">
        <v>-80.844099999999997</v>
      </c>
      <c r="F6660" t="s">
        <v>530</v>
      </c>
      <c r="G6660" t="s">
        <v>531</v>
      </c>
      <c r="H6660" t="s">
        <v>532</v>
      </c>
      <c r="I6660" t="s">
        <v>589</v>
      </c>
      <c r="K6660">
        <v>6536</v>
      </c>
      <c r="L6660">
        <v>1840016031</v>
      </c>
    </row>
    <row r="6661" spans="1:12" x14ac:dyDescent="0.45">
      <c r="A6661" t="str">
        <f t="shared" si="104"/>
        <v>Elkins, West Virginia, United States</v>
      </c>
      <c r="B6661" t="s">
        <v>9321</v>
      </c>
      <c r="C6661" t="s">
        <v>9321</v>
      </c>
      <c r="D6661">
        <v>38.923699999999997</v>
      </c>
      <c r="E6661">
        <v>-79.853999999999999</v>
      </c>
      <c r="F6661" t="s">
        <v>530</v>
      </c>
      <c r="G6661" t="s">
        <v>531</v>
      </c>
      <c r="H6661" t="s">
        <v>532</v>
      </c>
      <c r="I6661" t="s">
        <v>3915</v>
      </c>
      <c r="K6661">
        <v>10899</v>
      </c>
      <c r="L6661">
        <v>1840005991</v>
      </c>
    </row>
    <row r="6662" spans="1:12" x14ac:dyDescent="0.45">
      <c r="A6662" t="str">
        <f t="shared" si="104"/>
        <v>Elko, Nevada, United States</v>
      </c>
      <c r="B6662" t="s">
        <v>9322</v>
      </c>
      <c r="C6662" t="s">
        <v>9322</v>
      </c>
      <c r="D6662">
        <v>40.838700000000003</v>
      </c>
      <c r="E6662">
        <v>-115.76739999999999</v>
      </c>
      <c r="F6662" t="s">
        <v>530</v>
      </c>
      <c r="G6662" t="s">
        <v>531</v>
      </c>
      <c r="H6662" t="s">
        <v>532</v>
      </c>
      <c r="I6662" t="s">
        <v>5052</v>
      </c>
      <c r="K6662">
        <v>21179</v>
      </c>
      <c r="L6662">
        <v>1840020120</v>
      </c>
    </row>
    <row r="6663" spans="1:12" x14ac:dyDescent="0.45">
      <c r="A6663" t="str">
        <f t="shared" si="104"/>
        <v>Elkridge, Maryland, United States</v>
      </c>
      <c r="B6663" t="s">
        <v>9323</v>
      </c>
      <c r="C6663" t="s">
        <v>9323</v>
      </c>
      <c r="D6663">
        <v>39.194099999999999</v>
      </c>
      <c r="E6663">
        <v>-76.742699999999999</v>
      </c>
      <c r="F6663" t="s">
        <v>530</v>
      </c>
      <c r="G6663" t="s">
        <v>531</v>
      </c>
      <c r="H6663" t="s">
        <v>532</v>
      </c>
      <c r="I6663" t="s">
        <v>588</v>
      </c>
      <c r="K6663">
        <v>20519</v>
      </c>
      <c r="L6663">
        <v>1840005801</v>
      </c>
    </row>
    <row r="6664" spans="1:12" x14ac:dyDescent="0.45">
      <c r="A6664" t="str">
        <f t="shared" si="104"/>
        <v>Elkton, Maryland, United States</v>
      </c>
      <c r="B6664" t="s">
        <v>9324</v>
      </c>
      <c r="C6664" t="s">
        <v>9324</v>
      </c>
      <c r="D6664">
        <v>39.606699999999996</v>
      </c>
      <c r="E6664">
        <v>-75.820800000000006</v>
      </c>
      <c r="F6664" t="s">
        <v>530</v>
      </c>
      <c r="G6664" t="s">
        <v>531</v>
      </c>
      <c r="H6664" t="s">
        <v>532</v>
      </c>
      <c r="I6664" t="s">
        <v>588</v>
      </c>
      <c r="K6664">
        <v>15622</v>
      </c>
      <c r="L6664">
        <v>1840005635</v>
      </c>
    </row>
    <row r="6665" spans="1:12" x14ac:dyDescent="0.45">
      <c r="A6665" t="str">
        <f t="shared" si="104"/>
        <v>Elland, Calderdale, United Kingdom</v>
      </c>
      <c r="B6665" t="s">
        <v>9325</v>
      </c>
      <c r="C6665" t="s">
        <v>9325</v>
      </c>
      <c r="D6665">
        <v>53.683</v>
      </c>
      <c r="E6665">
        <v>-1.84</v>
      </c>
      <c r="F6665" t="s">
        <v>536</v>
      </c>
      <c r="G6665" t="s">
        <v>537</v>
      </c>
      <c r="H6665" t="s">
        <v>538</v>
      </c>
      <c r="I6665" t="s">
        <v>5278</v>
      </c>
      <c r="K6665">
        <v>11676</v>
      </c>
      <c r="L6665">
        <v>1826432819</v>
      </c>
    </row>
    <row r="6666" spans="1:12" x14ac:dyDescent="0.45">
      <c r="A6666" t="str">
        <f t="shared" si="104"/>
        <v>Ellensburg, Washington, United States</v>
      </c>
      <c r="B6666" t="s">
        <v>9326</v>
      </c>
      <c r="C6666" t="s">
        <v>9326</v>
      </c>
      <c r="D6666">
        <v>46.999400000000001</v>
      </c>
      <c r="E6666">
        <v>-120.54770000000001</v>
      </c>
      <c r="F6666" t="s">
        <v>530</v>
      </c>
      <c r="G6666" t="s">
        <v>531</v>
      </c>
      <c r="H6666" t="s">
        <v>532</v>
      </c>
      <c r="I6666" t="s">
        <v>585</v>
      </c>
      <c r="K6666">
        <v>24377</v>
      </c>
      <c r="L6666">
        <v>1840019841</v>
      </c>
    </row>
    <row r="6667" spans="1:12" x14ac:dyDescent="0.45">
      <c r="A6667" t="str">
        <f t="shared" si="104"/>
        <v>Ellenville, New York, United States</v>
      </c>
      <c r="B6667" t="s">
        <v>9327</v>
      </c>
      <c r="C6667" t="s">
        <v>9327</v>
      </c>
      <c r="D6667">
        <v>41.700899999999997</v>
      </c>
      <c r="E6667">
        <v>-74.360900000000001</v>
      </c>
      <c r="F6667" t="s">
        <v>530</v>
      </c>
      <c r="G6667" t="s">
        <v>531</v>
      </c>
      <c r="H6667" t="s">
        <v>532</v>
      </c>
      <c r="I6667" t="s">
        <v>803</v>
      </c>
      <c r="K6667">
        <v>6384</v>
      </c>
      <c r="L6667">
        <v>1840004733</v>
      </c>
    </row>
    <row r="6668" spans="1:12" x14ac:dyDescent="0.45">
      <c r="A6668" t="str">
        <f t="shared" si="104"/>
        <v>Ellesmere Port, Cheshire West and Chester, United Kingdom</v>
      </c>
      <c r="B6668" t="s">
        <v>9328</v>
      </c>
      <c r="C6668" t="s">
        <v>9328</v>
      </c>
      <c r="D6668">
        <v>53.279000000000003</v>
      </c>
      <c r="E6668">
        <v>-2.8969999999999998</v>
      </c>
      <c r="F6668" t="s">
        <v>536</v>
      </c>
      <c r="G6668" t="s">
        <v>537</v>
      </c>
      <c r="H6668" t="s">
        <v>538</v>
      </c>
      <c r="I6668" t="s">
        <v>6821</v>
      </c>
      <c r="K6668">
        <v>55715</v>
      </c>
      <c r="L6668">
        <v>1826938401</v>
      </c>
    </row>
    <row r="6669" spans="1:12" x14ac:dyDescent="0.45">
      <c r="A6669" t="str">
        <f t="shared" si="104"/>
        <v>Ellettsville, Indiana, United States</v>
      </c>
      <c r="B6669" t="s">
        <v>9329</v>
      </c>
      <c r="C6669" t="s">
        <v>9329</v>
      </c>
      <c r="D6669">
        <v>39.232199999999999</v>
      </c>
      <c r="E6669">
        <v>-86.623199999999997</v>
      </c>
      <c r="F6669" t="s">
        <v>530</v>
      </c>
      <c r="G6669" t="s">
        <v>531</v>
      </c>
      <c r="H6669" t="s">
        <v>532</v>
      </c>
      <c r="I6669" t="s">
        <v>1964</v>
      </c>
      <c r="K6669">
        <v>6747</v>
      </c>
      <c r="L6669">
        <v>1840010665</v>
      </c>
    </row>
    <row r="6670" spans="1:12" x14ac:dyDescent="0.45">
      <c r="A6670" t="str">
        <f t="shared" si="104"/>
        <v>Ellicott, New York, United States</v>
      </c>
      <c r="B6670" t="s">
        <v>9330</v>
      </c>
      <c r="C6670" t="s">
        <v>9330</v>
      </c>
      <c r="D6670">
        <v>42.133000000000003</v>
      </c>
      <c r="E6670">
        <v>-79.236099999999993</v>
      </c>
      <c r="F6670" t="s">
        <v>530</v>
      </c>
      <c r="G6670" t="s">
        <v>531</v>
      </c>
      <c r="H6670" t="s">
        <v>532</v>
      </c>
      <c r="I6670" t="s">
        <v>803</v>
      </c>
      <c r="K6670">
        <v>8443</v>
      </c>
      <c r="L6670">
        <v>1840058075</v>
      </c>
    </row>
    <row r="6671" spans="1:12" x14ac:dyDescent="0.45">
      <c r="A6671" t="str">
        <f t="shared" si="104"/>
        <v>Ellicott City, Maryland, United States</v>
      </c>
      <c r="B6671" t="s">
        <v>9331</v>
      </c>
      <c r="C6671" t="s">
        <v>9331</v>
      </c>
      <c r="D6671">
        <v>39.277299999999997</v>
      </c>
      <c r="E6671">
        <v>-76.834400000000002</v>
      </c>
      <c r="F6671" t="s">
        <v>530</v>
      </c>
      <c r="G6671" t="s">
        <v>531</v>
      </c>
      <c r="H6671" t="s">
        <v>532</v>
      </c>
      <c r="I6671" t="s">
        <v>588</v>
      </c>
      <c r="K6671">
        <v>72247</v>
      </c>
      <c r="L6671">
        <v>1840005802</v>
      </c>
    </row>
    <row r="6672" spans="1:12" x14ac:dyDescent="0.45">
      <c r="A6672" t="str">
        <f t="shared" si="104"/>
        <v>Ellington, Connecticut, United States</v>
      </c>
      <c r="B6672" t="s">
        <v>9332</v>
      </c>
      <c r="C6672" t="s">
        <v>9332</v>
      </c>
      <c r="D6672">
        <v>41.915100000000002</v>
      </c>
      <c r="E6672">
        <v>-72.448499999999996</v>
      </c>
      <c r="F6672" t="s">
        <v>530</v>
      </c>
      <c r="G6672" t="s">
        <v>531</v>
      </c>
      <c r="H6672" t="s">
        <v>532</v>
      </c>
      <c r="I6672" t="s">
        <v>2109</v>
      </c>
      <c r="K6672">
        <v>16041</v>
      </c>
      <c r="L6672">
        <v>1840004744</v>
      </c>
    </row>
    <row r="6673" spans="1:12" x14ac:dyDescent="0.45">
      <c r="A6673" t="str">
        <f t="shared" si="104"/>
        <v>Elliot Lake, Ontario, Canada</v>
      </c>
      <c r="B6673" t="s">
        <v>9333</v>
      </c>
      <c r="C6673" t="s">
        <v>9333</v>
      </c>
      <c r="D6673">
        <v>46.383299999999998</v>
      </c>
      <c r="E6673">
        <v>-82.65</v>
      </c>
      <c r="F6673" t="s">
        <v>541</v>
      </c>
      <c r="G6673" t="s">
        <v>542</v>
      </c>
      <c r="H6673" t="s">
        <v>543</v>
      </c>
      <c r="I6673" t="s">
        <v>857</v>
      </c>
      <c r="K6673">
        <v>10741</v>
      </c>
      <c r="L6673">
        <v>1124793448</v>
      </c>
    </row>
    <row r="6674" spans="1:12" x14ac:dyDescent="0.45">
      <c r="A6674" t="str">
        <f t="shared" si="104"/>
        <v>Ellisville, Missouri, United States</v>
      </c>
      <c r="B6674" t="s">
        <v>9334</v>
      </c>
      <c r="C6674" t="s">
        <v>9334</v>
      </c>
      <c r="D6674">
        <v>38.589700000000001</v>
      </c>
      <c r="E6674">
        <v>-90.588399999999993</v>
      </c>
      <c r="F6674" t="s">
        <v>530</v>
      </c>
      <c r="G6674" t="s">
        <v>531</v>
      </c>
      <c r="H6674" t="s">
        <v>532</v>
      </c>
      <c r="I6674" t="s">
        <v>884</v>
      </c>
      <c r="K6674">
        <v>9862</v>
      </c>
      <c r="L6674">
        <v>1840008581</v>
      </c>
    </row>
    <row r="6675" spans="1:12" x14ac:dyDescent="0.45">
      <c r="A6675" t="str">
        <f t="shared" si="104"/>
        <v>Ellon, Aberdeenshire, United Kingdom</v>
      </c>
      <c r="B6675" t="s">
        <v>9335</v>
      </c>
      <c r="C6675" t="s">
        <v>9335</v>
      </c>
      <c r="D6675">
        <v>57.366</v>
      </c>
      <c r="E6675">
        <v>-2.0859999999999999</v>
      </c>
      <c r="F6675" t="s">
        <v>536</v>
      </c>
      <c r="G6675" t="s">
        <v>537</v>
      </c>
      <c r="H6675" t="s">
        <v>538</v>
      </c>
      <c r="I6675" t="s">
        <v>3404</v>
      </c>
      <c r="K6675">
        <v>9860</v>
      </c>
      <c r="L6675">
        <v>1826126945</v>
      </c>
    </row>
    <row r="6676" spans="1:12" x14ac:dyDescent="0.45">
      <c r="A6676" t="str">
        <f t="shared" si="104"/>
        <v>Ellore, Andhra Pradesh, India</v>
      </c>
      <c r="B6676" t="s">
        <v>9336</v>
      </c>
      <c r="C6676" t="s">
        <v>9336</v>
      </c>
      <c r="D6676">
        <v>16.7</v>
      </c>
      <c r="E6676">
        <v>81.099999999999994</v>
      </c>
      <c r="F6676" t="s">
        <v>626</v>
      </c>
      <c r="G6676" t="s">
        <v>627</v>
      </c>
      <c r="H6676" t="s">
        <v>628</v>
      </c>
      <c r="I6676" t="s">
        <v>816</v>
      </c>
      <c r="K6676">
        <v>203780</v>
      </c>
      <c r="L6676">
        <v>1356931882</v>
      </c>
    </row>
    <row r="6677" spans="1:12" x14ac:dyDescent="0.45">
      <c r="A6677" t="str">
        <f t="shared" si="104"/>
        <v>Ellrich, Thuringia, Germany</v>
      </c>
      <c r="B6677" t="s">
        <v>9337</v>
      </c>
      <c r="C6677" t="s">
        <v>9337</v>
      </c>
      <c r="D6677">
        <v>51.585599999999999</v>
      </c>
      <c r="E6677">
        <v>10.668100000000001</v>
      </c>
      <c r="F6677" t="s">
        <v>441</v>
      </c>
      <c r="G6677" t="s">
        <v>442</v>
      </c>
      <c r="H6677" t="s">
        <v>443</v>
      </c>
      <c r="I6677" t="s">
        <v>1709</v>
      </c>
      <c r="K6677">
        <v>5543</v>
      </c>
      <c r="L6677">
        <v>1276608449</v>
      </c>
    </row>
    <row r="6678" spans="1:12" x14ac:dyDescent="0.45">
      <c r="A6678" t="str">
        <f t="shared" si="104"/>
        <v>Ellsworth, Maine, United States</v>
      </c>
      <c r="B6678" t="s">
        <v>9338</v>
      </c>
      <c r="C6678" t="s">
        <v>9338</v>
      </c>
      <c r="D6678">
        <v>44.584699999999998</v>
      </c>
      <c r="E6678">
        <v>-68.487499999999997</v>
      </c>
      <c r="F6678" t="s">
        <v>530</v>
      </c>
      <c r="G6678" t="s">
        <v>531</v>
      </c>
      <c r="H6678" t="s">
        <v>532</v>
      </c>
      <c r="I6678" t="s">
        <v>2721</v>
      </c>
      <c r="K6678">
        <v>8180</v>
      </c>
      <c r="L6678">
        <v>1840000281</v>
      </c>
    </row>
    <row r="6679" spans="1:12" x14ac:dyDescent="0.45">
      <c r="A6679" t="str">
        <f t="shared" si="104"/>
        <v>Ellwood City, Pennsylvania, United States</v>
      </c>
      <c r="B6679" t="s">
        <v>9339</v>
      </c>
      <c r="C6679" t="s">
        <v>9339</v>
      </c>
      <c r="D6679">
        <v>40.861899999999999</v>
      </c>
      <c r="E6679">
        <v>-80.283000000000001</v>
      </c>
      <c r="F6679" t="s">
        <v>530</v>
      </c>
      <c r="G6679" t="s">
        <v>531</v>
      </c>
      <c r="H6679" t="s">
        <v>532</v>
      </c>
      <c r="I6679" t="s">
        <v>620</v>
      </c>
      <c r="K6679">
        <v>11962</v>
      </c>
      <c r="L6679">
        <v>1840000937</v>
      </c>
    </row>
    <row r="6680" spans="1:12" x14ac:dyDescent="0.45">
      <c r="A6680" t="str">
        <f t="shared" si="104"/>
        <v>Elm Grove, Wisconsin, United States</v>
      </c>
      <c r="B6680" t="s">
        <v>9340</v>
      </c>
      <c r="C6680" t="s">
        <v>9340</v>
      </c>
      <c r="D6680">
        <v>43.047899999999998</v>
      </c>
      <c r="E6680">
        <v>-88.086699999999993</v>
      </c>
      <c r="F6680" t="s">
        <v>530</v>
      </c>
      <c r="G6680" t="s">
        <v>531</v>
      </c>
      <c r="H6680" t="s">
        <v>532</v>
      </c>
      <c r="I6680" t="s">
        <v>1611</v>
      </c>
      <c r="K6680">
        <v>6136</v>
      </c>
      <c r="L6680">
        <v>1840003011</v>
      </c>
    </row>
    <row r="6681" spans="1:12" x14ac:dyDescent="0.45">
      <c r="A6681" t="str">
        <f t="shared" si="104"/>
        <v>Elma, New York, United States</v>
      </c>
      <c r="B6681" t="s">
        <v>9341</v>
      </c>
      <c r="C6681" t="s">
        <v>9341</v>
      </c>
      <c r="D6681">
        <v>42.823099999999997</v>
      </c>
      <c r="E6681">
        <v>-78.637100000000004</v>
      </c>
      <c r="F6681" t="s">
        <v>530</v>
      </c>
      <c r="G6681" t="s">
        <v>531</v>
      </c>
      <c r="H6681" t="s">
        <v>532</v>
      </c>
      <c r="I6681" t="s">
        <v>803</v>
      </c>
      <c r="K6681">
        <v>11718</v>
      </c>
      <c r="L6681">
        <v>1840058079</v>
      </c>
    </row>
    <row r="6682" spans="1:12" x14ac:dyDescent="0.45">
      <c r="A6682" t="str">
        <f t="shared" si="104"/>
        <v>Elmhurst, Illinois, United States</v>
      </c>
      <c r="B6682" t="s">
        <v>9342</v>
      </c>
      <c r="C6682" t="s">
        <v>9342</v>
      </c>
      <c r="D6682">
        <v>41.897300000000001</v>
      </c>
      <c r="E6682">
        <v>-87.943200000000004</v>
      </c>
      <c r="F6682" t="s">
        <v>530</v>
      </c>
      <c r="G6682" t="s">
        <v>531</v>
      </c>
      <c r="H6682" t="s">
        <v>532</v>
      </c>
      <c r="I6682" t="s">
        <v>824</v>
      </c>
      <c r="K6682">
        <v>46746</v>
      </c>
      <c r="L6682">
        <v>1840008142</v>
      </c>
    </row>
    <row r="6683" spans="1:12" x14ac:dyDescent="0.45">
      <c r="A6683" t="str">
        <f t="shared" si="104"/>
        <v>Elmira, New York, United States</v>
      </c>
      <c r="B6683" t="s">
        <v>9343</v>
      </c>
      <c r="C6683" t="s">
        <v>9343</v>
      </c>
      <c r="D6683">
        <v>42.093800000000002</v>
      </c>
      <c r="E6683">
        <v>-76.809700000000007</v>
      </c>
      <c r="F6683" t="s">
        <v>530</v>
      </c>
      <c r="G6683" t="s">
        <v>531</v>
      </c>
      <c r="H6683" t="s">
        <v>532</v>
      </c>
      <c r="I6683" t="s">
        <v>803</v>
      </c>
      <c r="K6683">
        <v>62989</v>
      </c>
      <c r="L6683">
        <v>1840000472</v>
      </c>
    </row>
    <row r="6684" spans="1:12" x14ac:dyDescent="0.45">
      <c r="A6684" t="str">
        <f t="shared" si="104"/>
        <v>Elmont, New York, United States</v>
      </c>
      <c r="B6684" t="s">
        <v>9344</v>
      </c>
      <c r="C6684" t="s">
        <v>9344</v>
      </c>
      <c r="D6684">
        <v>40.703299999999999</v>
      </c>
      <c r="E6684">
        <v>-73.707800000000006</v>
      </c>
      <c r="F6684" t="s">
        <v>530</v>
      </c>
      <c r="G6684" t="s">
        <v>531</v>
      </c>
      <c r="H6684" t="s">
        <v>532</v>
      </c>
      <c r="I6684" t="s">
        <v>803</v>
      </c>
      <c r="K6684">
        <v>36028</v>
      </c>
      <c r="L6684">
        <v>1840005226</v>
      </c>
    </row>
    <row r="6685" spans="1:12" x14ac:dyDescent="0.45">
      <c r="A6685" t="str">
        <f t="shared" si="104"/>
        <v>Elmsford, New York, United States</v>
      </c>
      <c r="B6685" t="s">
        <v>9345</v>
      </c>
      <c r="C6685" t="s">
        <v>9345</v>
      </c>
      <c r="D6685">
        <v>41.054099999999998</v>
      </c>
      <c r="E6685">
        <v>-73.814300000000003</v>
      </c>
      <c r="F6685" t="s">
        <v>530</v>
      </c>
      <c r="G6685" t="s">
        <v>531</v>
      </c>
      <c r="H6685" t="s">
        <v>532</v>
      </c>
      <c r="I6685" t="s">
        <v>803</v>
      </c>
      <c r="K6685">
        <v>5216</v>
      </c>
      <c r="L6685">
        <v>1840004953</v>
      </c>
    </row>
    <row r="6686" spans="1:12" x14ac:dyDescent="0.45">
      <c r="A6686" t="str">
        <f t="shared" si="104"/>
        <v>Elmshorn, Schleswig-Holstein, Germany</v>
      </c>
      <c r="B6686" t="s">
        <v>9346</v>
      </c>
      <c r="C6686" t="s">
        <v>9346</v>
      </c>
      <c r="D6686">
        <v>53.7547</v>
      </c>
      <c r="E6686">
        <v>9.6536000000000008</v>
      </c>
      <c r="F6686" t="s">
        <v>441</v>
      </c>
      <c r="G6686" t="s">
        <v>442</v>
      </c>
      <c r="H6686" t="s">
        <v>443</v>
      </c>
      <c r="I6686" t="s">
        <v>997</v>
      </c>
      <c r="K6686">
        <v>49883</v>
      </c>
      <c r="L6686">
        <v>1276091723</v>
      </c>
    </row>
    <row r="6687" spans="1:12" x14ac:dyDescent="0.45">
      <c r="A6687" t="str">
        <f t="shared" si="104"/>
        <v>Elmwood, Louisiana, United States</v>
      </c>
      <c r="B6687" t="s">
        <v>9347</v>
      </c>
      <c r="C6687" t="s">
        <v>9347</v>
      </c>
      <c r="D6687">
        <v>29.955500000000001</v>
      </c>
      <c r="E6687">
        <v>-90.188000000000002</v>
      </c>
      <c r="F6687" t="s">
        <v>530</v>
      </c>
      <c r="G6687" t="s">
        <v>531</v>
      </c>
      <c r="H6687" t="s">
        <v>532</v>
      </c>
      <c r="I6687" t="s">
        <v>533</v>
      </c>
      <c r="K6687">
        <v>5525</v>
      </c>
      <c r="L6687">
        <v>1840031147</v>
      </c>
    </row>
    <row r="6688" spans="1:12" x14ac:dyDescent="0.45">
      <c r="A6688" t="str">
        <f t="shared" si="104"/>
        <v>Elmwood Park, Illinois, United States</v>
      </c>
      <c r="B6688" t="s">
        <v>9348</v>
      </c>
      <c r="C6688" t="s">
        <v>9348</v>
      </c>
      <c r="D6688">
        <v>41.922499999999999</v>
      </c>
      <c r="E6688">
        <v>-87.816299999999998</v>
      </c>
      <c r="F6688" t="s">
        <v>530</v>
      </c>
      <c r="G6688" t="s">
        <v>531</v>
      </c>
      <c r="H6688" t="s">
        <v>532</v>
      </c>
      <c r="I6688" t="s">
        <v>824</v>
      </c>
      <c r="K6688">
        <v>24098</v>
      </c>
      <c r="L6688">
        <v>1840011272</v>
      </c>
    </row>
    <row r="6689" spans="1:12" x14ac:dyDescent="0.45">
      <c r="A6689" t="str">
        <f t="shared" si="104"/>
        <v>Elmwood Park, New Jersey, United States</v>
      </c>
      <c r="B6689" t="s">
        <v>9348</v>
      </c>
      <c r="C6689" t="s">
        <v>9348</v>
      </c>
      <c r="D6689">
        <v>40.905000000000001</v>
      </c>
      <c r="E6689">
        <v>-74.120099999999994</v>
      </c>
      <c r="F6689" t="s">
        <v>530</v>
      </c>
      <c r="G6689" t="s">
        <v>531</v>
      </c>
      <c r="H6689" t="s">
        <v>532</v>
      </c>
      <c r="I6689" t="s">
        <v>587</v>
      </c>
      <c r="K6689">
        <v>19966</v>
      </c>
      <c r="L6689">
        <v>1840003544</v>
      </c>
    </row>
    <row r="6690" spans="1:12" x14ac:dyDescent="0.45">
      <c r="A6690" t="str">
        <f t="shared" si="104"/>
        <v>Elon, North Carolina, United States</v>
      </c>
      <c r="B6690" t="s">
        <v>9349</v>
      </c>
      <c r="C6690" t="s">
        <v>9349</v>
      </c>
      <c r="D6690">
        <v>36.101399999999998</v>
      </c>
      <c r="E6690">
        <v>-79.508499999999998</v>
      </c>
      <c r="F6690" t="s">
        <v>530</v>
      </c>
      <c r="G6690" t="s">
        <v>531</v>
      </c>
      <c r="H6690" t="s">
        <v>532</v>
      </c>
      <c r="I6690" t="s">
        <v>589</v>
      </c>
      <c r="K6690">
        <v>12232</v>
      </c>
      <c r="L6690">
        <v>1840016143</v>
      </c>
    </row>
    <row r="6691" spans="1:12" x14ac:dyDescent="0.45">
      <c r="A6691" t="str">
        <f t="shared" si="104"/>
        <v>Eloy, Arizona, United States</v>
      </c>
      <c r="B6691" t="s">
        <v>9350</v>
      </c>
      <c r="C6691" t="s">
        <v>9350</v>
      </c>
      <c r="D6691">
        <v>32.747</v>
      </c>
      <c r="E6691">
        <v>-111.59910000000001</v>
      </c>
      <c r="F6691" t="s">
        <v>530</v>
      </c>
      <c r="G6691" t="s">
        <v>531</v>
      </c>
      <c r="H6691" t="s">
        <v>532</v>
      </c>
      <c r="I6691" t="s">
        <v>2117</v>
      </c>
      <c r="K6691">
        <v>19625</v>
      </c>
      <c r="L6691">
        <v>1840020628</v>
      </c>
    </row>
    <row r="6692" spans="1:12" x14ac:dyDescent="0.45">
      <c r="A6692" t="str">
        <f t="shared" si="104"/>
        <v>Elsa, Texas, United States</v>
      </c>
      <c r="B6692" t="s">
        <v>9351</v>
      </c>
      <c r="C6692" t="s">
        <v>9351</v>
      </c>
      <c r="D6692">
        <v>26.297799999999999</v>
      </c>
      <c r="E6692">
        <v>-97.993600000000001</v>
      </c>
      <c r="F6692" t="s">
        <v>530</v>
      </c>
      <c r="G6692" t="s">
        <v>531</v>
      </c>
      <c r="H6692" t="s">
        <v>532</v>
      </c>
      <c r="I6692" t="s">
        <v>610</v>
      </c>
      <c r="K6692">
        <v>7174</v>
      </c>
      <c r="L6692">
        <v>1840021021</v>
      </c>
    </row>
    <row r="6693" spans="1:12" x14ac:dyDescent="0.45">
      <c r="A6693" t="str">
        <f t="shared" si="104"/>
        <v>Elsdorf, North Rhine-Westphalia, Germany</v>
      </c>
      <c r="B6693" t="s">
        <v>9352</v>
      </c>
      <c r="C6693" t="s">
        <v>9352</v>
      </c>
      <c r="D6693">
        <v>50.933300000000003</v>
      </c>
      <c r="E6693">
        <v>6.5667</v>
      </c>
      <c r="F6693" t="s">
        <v>441</v>
      </c>
      <c r="G6693" t="s">
        <v>442</v>
      </c>
      <c r="H6693" t="s">
        <v>443</v>
      </c>
      <c r="I6693" t="s">
        <v>444</v>
      </c>
      <c r="K6693">
        <v>21663</v>
      </c>
      <c r="L6693">
        <v>1276581538</v>
      </c>
    </row>
    <row r="6694" spans="1:12" x14ac:dyDescent="0.45">
      <c r="A6694" t="str">
        <f t="shared" si="104"/>
        <v>Elsfleth, Lower Saxony, Germany</v>
      </c>
      <c r="B6694" t="s">
        <v>9353</v>
      </c>
      <c r="C6694" t="s">
        <v>9353</v>
      </c>
      <c r="D6694">
        <v>53.2333</v>
      </c>
      <c r="E6694">
        <v>8.4666999999999994</v>
      </c>
      <c r="F6694" t="s">
        <v>441</v>
      </c>
      <c r="G6694" t="s">
        <v>442</v>
      </c>
      <c r="H6694" t="s">
        <v>443</v>
      </c>
      <c r="I6694" t="s">
        <v>735</v>
      </c>
      <c r="K6694">
        <v>9105</v>
      </c>
      <c r="L6694">
        <v>1276056093</v>
      </c>
    </row>
    <row r="6695" spans="1:12" x14ac:dyDescent="0.45">
      <c r="A6695" t="str">
        <f t="shared" si="104"/>
        <v>Elsmere, Delaware, United States</v>
      </c>
      <c r="B6695" t="s">
        <v>9354</v>
      </c>
      <c r="C6695" t="s">
        <v>9354</v>
      </c>
      <c r="D6695">
        <v>39.738500000000002</v>
      </c>
      <c r="E6695">
        <v>-75.5946</v>
      </c>
      <c r="F6695" t="s">
        <v>530</v>
      </c>
      <c r="G6695" t="s">
        <v>531</v>
      </c>
      <c r="H6695" t="s">
        <v>532</v>
      </c>
      <c r="I6695" t="s">
        <v>3873</v>
      </c>
      <c r="K6695">
        <v>5872</v>
      </c>
      <c r="L6695">
        <v>1840005574</v>
      </c>
    </row>
    <row r="6696" spans="1:12" x14ac:dyDescent="0.45">
      <c r="A6696" t="str">
        <f t="shared" si="104"/>
        <v>Elsmere, Kentucky, United States</v>
      </c>
      <c r="B6696" t="s">
        <v>9354</v>
      </c>
      <c r="C6696" t="s">
        <v>9354</v>
      </c>
      <c r="D6696">
        <v>38.994900000000001</v>
      </c>
      <c r="E6696">
        <v>-84.601699999999994</v>
      </c>
      <c r="F6696" t="s">
        <v>530</v>
      </c>
      <c r="G6696" t="s">
        <v>531</v>
      </c>
      <c r="H6696" t="s">
        <v>532</v>
      </c>
      <c r="I6696" t="s">
        <v>1528</v>
      </c>
      <c r="K6696">
        <v>8595</v>
      </c>
      <c r="L6696">
        <v>1840013167</v>
      </c>
    </row>
    <row r="6697" spans="1:12" x14ac:dyDescent="0.45">
      <c r="A6697" t="str">
        <f t="shared" si="104"/>
        <v>Elsterwerda, Brandenburg, Germany</v>
      </c>
      <c r="B6697" t="s">
        <v>9355</v>
      </c>
      <c r="C6697" t="s">
        <v>9355</v>
      </c>
      <c r="D6697">
        <v>51.457799999999999</v>
      </c>
      <c r="E6697">
        <v>13.523899999999999</v>
      </c>
      <c r="F6697" t="s">
        <v>441</v>
      </c>
      <c r="G6697" t="s">
        <v>442</v>
      </c>
      <c r="H6697" t="s">
        <v>443</v>
      </c>
      <c r="I6697" t="s">
        <v>1719</v>
      </c>
      <c r="K6697">
        <v>7856</v>
      </c>
      <c r="L6697">
        <v>1276068223</v>
      </c>
    </row>
    <row r="6698" spans="1:12" x14ac:dyDescent="0.45">
      <c r="A6698" t="str">
        <f t="shared" si="104"/>
        <v>Elstree, Hertfordshire, United Kingdom</v>
      </c>
      <c r="B6698" t="s">
        <v>9356</v>
      </c>
      <c r="C6698" t="s">
        <v>9356</v>
      </c>
      <c r="D6698">
        <v>51.64</v>
      </c>
      <c r="E6698">
        <v>-0.3</v>
      </c>
      <c r="F6698" t="s">
        <v>536</v>
      </c>
      <c r="G6698" t="s">
        <v>537</v>
      </c>
      <c r="H6698" t="s">
        <v>538</v>
      </c>
      <c r="I6698" t="s">
        <v>539</v>
      </c>
      <c r="K6698">
        <v>5110</v>
      </c>
      <c r="L6698">
        <v>1826109964</v>
      </c>
    </row>
    <row r="6699" spans="1:12" x14ac:dyDescent="0.45">
      <c r="A6699" t="str">
        <f t="shared" si="104"/>
        <v>Eltham, Greenwich, United Kingdom</v>
      </c>
      <c r="B6699" t="s">
        <v>9357</v>
      </c>
      <c r="C6699" t="s">
        <v>9357</v>
      </c>
      <c r="D6699">
        <v>51.451000000000001</v>
      </c>
      <c r="E6699">
        <v>5.1999999999999998E-2</v>
      </c>
      <c r="F6699" t="s">
        <v>536</v>
      </c>
      <c r="G6699" t="s">
        <v>537</v>
      </c>
      <c r="H6699" t="s">
        <v>538</v>
      </c>
      <c r="I6699" t="s">
        <v>9358</v>
      </c>
      <c r="K6699">
        <v>48964</v>
      </c>
      <c r="L6699">
        <v>1826707596</v>
      </c>
    </row>
    <row r="6700" spans="1:12" x14ac:dyDescent="0.45">
      <c r="A6700" t="str">
        <f t="shared" si="104"/>
        <v>Eltmann, Bavaria, Germany</v>
      </c>
      <c r="B6700" t="s">
        <v>9359</v>
      </c>
      <c r="C6700" t="s">
        <v>9359</v>
      </c>
      <c r="D6700">
        <v>49.971800000000002</v>
      </c>
      <c r="E6700">
        <v>10.666600000000001</v>
      </c>
      <c r="F6700" t="s">
        <v>441</v>
      </c>
      <c r="G6700" t="s">
        <v>442</v>
      </c>
      <c r="H6700" t="s">
        <v>443</v>
      </c>
      <c r="I6700" t="s">
        <v>567</v>
      </c>
      <c r="K6700">
        <v>5299</v>
      </c>
      <c r="L6700">
        <v>1276848886</v>
      </c>
    </row>
    <row r="6701" spans="1:12" x14ac:dyDescent="0.45">
      <c r="A6701" t="str">
        <f t="shared" si="104"/>
        <v>Elva, Tartumaa, Estonia</v>
      </c>
      <c r="B6701" t="s">
        <v>9360</v>
      </c>
      <c r="C6701" t="s">
        <v>9360</v>
      </c>
      <c r="D6701">
        <v>58.227499999999999</v>
      </c>
      <c r="E6701">
        <v>26.415800000000001</v>
      </c>
      <c r="F6701" t="s">
        <v>9361</v>
      </c>
      <c r="G6701" t="s">
        <v>9362</v>
      </c>
      <c r="H6701" t="s">
        <v>9363</v>
      </c>
      <c r="I6701" t="s">
        <v>9364</v>
      </c>
      <c r="J6701" t="s">
        <v>366</v>
      </c>
      <c r="K6701">
        <v>5669</v>
      </c>
      <c r="L6701">
        <v>1233576584</v>
      </c>
    </row>
    <row r="6702" spans="1:12" x14ac:dyDescent="0.45">
      <c r="A6702" t="str">
        <f t="shared" si="104"/>
        <v>Elvas, Portalegre, Portugal</v>
      </c>
      <c r="B6702" t="s">
        <v>9365</v>
      </c>
      <c r="C6702" t="s">
        <v>9365</v>
      </c>
      <c r="D6702">
        <v>38.880000000000003</v>
      </c>
      <c r="E6702">
        <v>-7.1627999999999998</v>
      </c>
      <c r="F6702" t="s">
        <v>967</v>
      </c>
      <c r="G6702" t="s">
        <v>968</v>
      </c>
      <c r="H6702" t="s">
        <v>969</v>
      </c>
      <c r="I6702" t="s">
        <v>6015</v>
      </c>
      <c r="J6702" t="s">
        <v>366</v>
      </c>
      <c r="K6702">
        <v>20706</v>
      </c>
      <c r="L6702">
        <v>1620193707</v>
      </c>
    </row>
    <row r="6703" spans="1:12" x14ac:dyDescent="0.45">
      <c r="A6703" t="str">
        <f t="shared" si="104"/>
        <v>Elverta, California, United States</v>
      </c>
      <c r="B6703" t="s">
        <v>9366</v>
      </c>
      <c r="C6703" t="s">
        <v>9366</v>
      </c>
      <c r="D6703">
        <v>38.718499999999999</v>
      </c>
      <c r="E6703">
        <v>-121.4455</v>
      </c>
      <c r="F6703" t="s">
        <v>530</v>
      </c>
      <c r="G6703" t="s">
        <v>531</v>
      </c>
      <c r="H6703" t="s">
        <v>532</v>
      </c>
      <c r="I6703" t="s">
        <v>754</v>
      </c>
      <c r="K6703">
        <v>5821</v>
      </c>
      <c r="L6703">
        <v>1840024623</v>
      </c>
    </row>
    <row r="6704" spans="1:12" x14ac:dyDescent="0.45">
      <c r="A6704" t="str">
        <f t="shared" si="104"/>
        <v>Elverum, Hedmark, Norway</v>
      </c>
      <c r="B6704" t="s">
        <v>9367</v>
      </c>
      <c r="C6704" t="s">
        <v>9367</v>
      </c>
      <c r="D6704">
        <v>60.883299999999998</v>
      </c>
      <c r="E6704">
        <v>11.566700000000001</v>
      </c>
      <c r="F6704" t="s">
        <v>1169</v>
      </c>
      <c r="G6704" t="s">
        <v>1170</v>
      </c>
      <c r="H6704" t="s">
        <v>1171</v>
      </c>
      <c r="I6704" t="s">
        <v>9368</v>
      </c>
      <c r="J6704" t="s">
        <v>366</v>
      </c>
      <c r="K6704">
        <v>15117</v>
      </c>
      <c r="L6704">
        <v>1578144824</v>
      </c>
    </row>
    <row r="6705" spans="1:12" x14ac:dyDescent="0.45">
      <c r="A6705" t="str">
        <f t="shared" si="104"/>
        <v>Elwood, New York, United States</v>
      </c>
      <c r="B6705" t="s">
        <v>9369</v>
      </c>
      <c r="C6705" t="s">
        <v>9369</v>
      </c>
      <c r="D6705">
        <v>40.846200000000003</v>
      </c>
      <c r="E6705">
        <v>-73.338899999999995</v>
      </c>
      <c r="F6705" t="s">
        <v>530</v>
      </c>
      <c r="G6705" t="s">
        <v>531</v>
      </c>
      <c r="H6705" t="s">
        <v>532</v>
      </c>
      <c r="I6705" t="s">
        <v>803</v>
      </c>
      <c r="K6705">
        <v>11439</v>
      </c>
      <c r="L6705">
        <v>1840005008</v>
      </c>
    </row>
    <row r="6706" spans="1:12" x14ac:dyDescent="0.45">
      <c r="A6706" t="str">
        <f t="shared" si="104"/>
        <v>Elwood, Indiana, United States</v>
      </c>
      <c r="B6706" t="s">
        <v>9369</v>
      </c>
      <c r="C6706" t="s">
        <v>9369</v>
      </c>
      <c r="D6706">
        <v>40.2744</v>
      </c>
      <c r="E6706">
        <v>-85.837000000000003</v>
      </c>
      <c r="F6706" t="s">
        <v>530</v>
      </c>
      <c r="G6706" t="s">
        <v>531</v>
      </c>
      <c r="H6706" t="s">
        <v>532</v>
      </c>
      <c r="I6706" t="s">
        <v>1964</v>
      </c>
      <c r="K6706">
        <v>9180</v>
      </c>
      <c r="L6706">
        <v>1840008364</v>
      </c>
    </row>
    <row r="6707" spans="1:12" x14ac:dyDescent="0.45">
      <c r="A6707" t="str">
        <f t="shared" si="104"/>
        <v>Ely, Cambridgeshire, United Kingdom</v>
      </c>
      <c r="B6707" t="s">
        <v>9370</v>
      </c>
      <c r="C6707" t="s">
        <v>9370</v>
      </c>
      <c r="D6707">
        <v>52.398099999999999</v>
      </c>
      <c r="E6707">
        <v>0.26219999999999999</v>
      </c>
      <c r="F6707" t="s">
        <v>536</v>
      </c>
      <c r="G6707" t="s">
        <v>537</v>
      </c>
      <c r="H6707" t="s">
        <v>538</v>
      </c>
      <c r="I6707" t="s">
        <v>5671</v>
      </c>
      <c r="K6707">
        <v>20112</v>
      </c>
      <c r="L6707">
        <v>1826009346</v>
      </c>
    </row>
    <row r="6708" spans="1:12" x14ac:dyDescent="0.45">
      <c r="A6708" t="str">
        <f t="shared" si="104"/>
        <v>Elyria, Ohio, United States</v>
      </c>
      <c r="B6708" t="s">
        <v>9371</v>
      </c>
      <c r="C6708" t="s">
        <v>9371</v>
      </c>
      <c r="D6708">
        <v>41.376100000000001</v>
      </c>
      <c r="E6708">
        <v>-82.106300000000005</v>
      </c>
      <c r="F6708" t="s">
        <v>530</v>
      </c>
      <c r="G6708" t="s">
        <v>531</v>
      </c>
      <c r="H6708" t="s">
        <v>532</v>
      </c>
      <c r="I6708" t="s">
        <v>799</v>
      </c>
      <c r="K6708">
        <v>53757</v>
      </c>
      <c r="L6708">
        <v>1840000643</v>
      </c>
    </row>
    <row r="6709" spans="1:12" x14ac:dyDescent="0.45">
      <c r="A6709" t="str">
        <f t="shared" si="104"/>
        <v>Elzach, Baden-Württemberg, Germany</v>
      </c>
      <c r="B6709" t="s">
        <v>9372</v>
      </c>
      <c r="C6709" t="s">
        <v>9372</v>
      </c>
      <c r="D6709">
        <v>48.174700000000001</v>
      </c>
      <c r="E6709">
        <v>8.0716999999999999</v>
      </c>
      <c r="F6709" t="s">
        <v>441</v>
      </c>
      <c r="G6709" t="s">
        <v>442</v>
      </c>
      <c r="H6709" t="s">
        <v>443</v>
      </c>
      <c r="I6709" t="s">
        <v>451</v>
      </c>
      <c r="K6709">
        <v>7242</v>
      </c>
      <c r="L6709">
        <v>1276906927</v>
      </c>
    </row>
    <row r="6710" spans="1:12" x14ac:dyDescent="0.45">
      <c r="A6710" t="str">
        <f t="shared" si="104"/>
        <v>Elze, Lower Saxony, Germany</v>
      </c>
      <c r="B6710" t="s">
        <v>9373</v>
      </c>
      <c r="C6710" t="s">
        <v>9373</v>
      </c>
      <c r="D6710">
        <v>52.116700000000002</v>
      </c>
      <c r="E6710">
        <v>9.7332999999999998</v>
      </c>
      <c r="F6710" t="s">
        <v>441</v>
      </c>
      <c r="G6710" t="s">
        <v>442</v>
      </c>
      <c r="H6710" t="s">
        <v>443</v>
      </c>
      <c r="I6710" t="s">
        <v>735</v>
      </c>
      <c r="K6710">
        <v>8939</v>
      </c>
      <c r="L6710">
        <v>1276949287</v>
      </c>
    </row>
    <row r="6711" spans="1:12" x14ac:dyDescent="0.45">
      <c r="A6711" t="str">
        <f t="shared" si="104"/>
        <v>Emba, Aqtöbe, Kazakhstan</v>
      </c>
      <c r="B6711" t="s">
        <v>9374</v>
      </c>
      <c r="C6711" t="s">
        <v>9374</v>
      </c>
      <c r="D6711">
        <v>48.826799999999999</v>
      </c>
      <c r="E6711">
        <v>58.144199999999998</v>
      </c>
      <c r="F6711" t="s">
        <v>1182</v>
      </c>
      <c r="G6711" t="s">
        <v>1183</v>
      </c>
      <c r="H6711" t="s">
        <v>1184</v>
      </c>
      <c r="I6711" t="s">
        <v>1544</v>
      </c>
      <c r="K6711">
        <v>18760</v>
      </c>
      <c r="L6711">
        <v>1398915734</v>
      </c>
    </row>
    <row r="6712" spans="1:12" x14ac:dyDescent="0.45">
      <c r="A6712" t="str">
        <f t="shared" si="104"/>
        <v>Embu, Embu, Kenya</v>
      </c>
      <c r="B6712" t="s">
        <v>9375</v>
      </c>
      <c r="C6712" t="s">
        <v>9375</v>
      </c>
      <c r="D6712">
        <v>-0.5333</v>
      </c>
      <c r="E6712">
        <v>37.450000000000003</v>
      </c>
      <c r="F6712" t="s">
        <v>2672</v>
      </c>
      <c r="G6712" t="s">
        <v>2673</v>
      </c>
      <c r="H6712" t="s">
        <v>2674</v>
      </c>
      <c r="I6712" t="s">
        <v>9375</v>
      </c>
      <c r="J6712" t="s">
        <v>378</v>
      </c>
      <c r="K6712">
        <v>41092</v>
      </c>
      <c r="L6712">
        <v>1404376456</v>
      </c>
    </row>
    <row r="6713" spans="1:12" x14ac:dyDescent="0.45">
      <c r="A6713" t="str">
        <f t="shared" si="104"/>
        <v>Embu-Guaçu, São Paulo, Brazil</v>
      </c>
      <c r="B6713" t="s">
        <v>9376</v>
      </c>
      <c r="C6713" t="s">
        <v>9377</v>
      </c>
      <c r="D6713">
        <v>-23.8322</v>
      </c>
      <c r="E6713">
        <v>-46.811700000000002</v>
      </c>
      <c r="F6713" t="s">
        <v>491</v>
      </c>
      <c r="G6713" t="s">
        <v>492</v>
      </c>
      <c r="H6713" t="s">
        <v>493</v>
      </c>
      <c r="I6713" t="s">
        <v>801</v>
      </c>
      <c r="K6713">
        <v>67296</v>
      </c>
      <c r="L6713">
        <v>1076814441</v>
      </c>
    </row>
    <row r="6714" spans="1:12" x14ac:dyDescent="0.45">
      <c r="A6714" t="str">
        <f t="shared" si="104"/>
        <v>Emden, Lower Saxony, Germany</v>
      </c>
      <c r="B6714" t="s">
        <v>9378</v>
      </c>
      <c r="C6714" t="s">
        <v>9378</v>
      </c>
      <c r="D6714">
        <v>53.366900000000001</v>
      </c>
      <c r="E6714">
        <v>7.2061000000000002</v>
      </c>
      <c r="F6714" t="s">
        <v>441</v>
      </c>
      <c r="G6714" t="s">
        <v>442</v>
      </c>
      <c r="H6714" t="s">
        <v>443</v>
      </c>
      <c r="I6714" t="s">
        <v>735</v>
      </c>
      <c r="J6714" t="s">
        <v>366</v>
      </c>
      <c r="K6714">
        <v>49913</v>
      </c>
      <c r="L6714">
        <v>1276309938</v>
      </c>
    </row>
    <row r="6715" spans="1:12" x14ac:dyDescent="0.45">
      <c r="A6715" t="str">
        <f t="shared" si="104"/>
        <v>Emerald, Queensland, Australia</v>
      </c>
      <c r="B6715" t="s">
        <v>9379</v>
      </c>
      <c r="C6715" t="s">
        <v>9379</v>
      </c>
      <c r="D6715">
        <v>-23.5167</v>
      </c>
      <c r="E6715">
        <v>148.15</v>
      </c>
      <c r="F6715" t="s">
        <v>830</v>
      </c>
      <c r="G6715" t="s">
        <v>831</v>
      </c>
      <c r="H6715" t="s">
        <v>832</v>
      </c>
      <c r="I6715" t="s">
        <v>1959</v>
      </c>
      <c r="K6715">
        <v>14119</v>
      </c>
      <c r="L6715">
        <v>1036124660</v>
      </c>
    </row>
    <row r="6716" spans="1:12" x14ac:dyDescent="0.45">
      <c r="A6716" t="str">
        <f t="shared" si="104"/>
        <v>Emerald, Victoria, Australia</v>
      </c>
      <c r="B6716" t="s">
        <v>9379</v>
      </c>
      <c r="C6716" t="s">
        <v>9379</v>
      </c>
      <c r="D6716">
        <v>-37.933100000000003</v>
      </c>
      <c r="E6716">
        <v>145.43700000000001</v>
      </c>
      <c r="F6716" t="s">
        <v>830</v>
      </c>
      <c r="G6716" t="s">
        <v>831</v>
      </c>
      <c r="H6716" t="s">
        <v>832</v>
      </c>
      <c r="I6716" t="s">
        <v>2292</v>
      </c>
      <c r="K6716">
        <v>5778</v>
      </c>
      <c r="L6716">
        <v>1036823239</v>
      </c>
    </row>
    <row r="6717" spans="1:12" x14ac:dyDescent="0.45">
      <c r="A6717" t="str">
        <f t="shared" si="104"/>
        <v>Emerson, New Jersey, United States</v>
      </c>
      <c r="B6717" t="s">
        <v>9380</v>
      </c>
      <c r="C6717" t="s">
        <v>9380</v>
      </c>
      <c r="D6717">
        <v>40.974800000000002</v>
      </c>
      <c r="E6717">
        <v>-74.023899999999998</v>
      </c>
      <c r="F6717" t="s">
        <v>530</v>
      </c>
      <c r="G6717" t="s">
        <v>531</v>
      </c>
      <c r="H6717" t="s">
        <v>532</v>
      </c>
      <c r="I6717" t="s">
        <v>587</v>
      </c>
      <c r="K6717">
        <v>7596</v>
      </c>
      <c r="L6717">
        <v>1840003545</v>
      </c>
    </row>
    <row r="6718" spans="1:12" x14ac:dyDescent="0.45">
      <c r="A6718" t="str">
        <f t="shared" si="104"/>
        <v>Emeryville, California, United States</v>
      </c>
      <c r="B6718" t="s">
        <v>9381</v>
      </c>
      <c r="C6718" t="s">
        <v>9381</v>
      </c>
      <c r="D6718">
        <v>37.838200000000001</v>
      </c>
      <c r="E6718">
        <v>-122.2932</v>
      </c>
      <c r="F6718" t="s">
        <v>530</v>
      </c>
      <c r="G6718" t="s">
        <v>531</v>
      </c>
      <c r="H6718" t="s">
        <v>532</v>
      </c>
      <c r="I6718" t="s">
        <v>754</v>
      </c>
      <c r="K6718">
        <v>12086</v>
      </c>
      <c r="L6718">
        <v>1840020291</v>
      </c>
    </row>
    <row r="6719" spans="1:12" x14ac:dyDescent="0.45">
      <c r="A6719" t="str">
        <f t="shared" si="104"/>
        <v>Emiliano Zapata, Morelos, Mexico</v>
      </c>
      <c r="B6719" t="s">
        <v>9382</v>
      </c>
      <c r="C6719" t="s">
        <v>9382</v>
      </c>
      <c r="D6719">
        <v>18.866700000000002</v>
      </c>
      <c r="E6719">
        <v>-99.15</v>
      </c>
      <c r="F6719" t="s">
        <v>519</v>
      </c>
      <c r="G6719" t="s">
        <v>520</v>
      </c>
      <c r="H6719" t="s">
        <v>521</v>
      </c>
      <c r="I6719" t="s">
        <v>1637</v>
      </c>
      <c r="J6719" t="s">
        <v>366</v>
      </c>
      <c r="K6719">
        <v>39702</v>
      </c>
      <c r="L6719">
        <v>1484666092</v>
      </c>
    </row>
    <row r="6720" spans="1:12" x14ac:dyDescent="0.45">
      <c r="A6720" t="str">
        <f t="shared" si="104"/>
        <v>Emiliano Zapata, Hidalgo, Mexico</v>
      </c>
      <c r="B6720" t="s">
        <v>9382</v>
      </c>
      <c r="C6720" t="s">
        <v>9382</v>
      </c>
      <c r="D6720">
        <v>19.649999999999999</v>
      </c>
      <c r="E6720">
        <v>-98.55</v>
      </c>
      <c r="F6720" t="s">
        <v>519</v>
      </c>
      <c r="G6720" t="s">
        <v>520</v>
      </c>
      <c r="H6720" t="s">
        <v>521</v>
      </c>
      <c r="I6720" t="s">
        <v>708</v>
      </c>
      <c r="J6720" t="s">
        <v>366</v>
      </c>
      <c r="K6720">
        <v>12309</v>
      </c>
      <c r="L6720">
        <v>1484053015</v>
      </c>
    </row>
    <row r="6721" spans="1:12" x14ac:dyDescent="0.45">
      <c r="A6721" t="str">
        <f t="shared" si="104"/>
        <v>Əmircan, Bakı, Azerbaijan</v>
      </c>
      <c r="B6721" t="s">
        <v>9383</v>
      </c>
      <c r="C6721" t="s">
        <v>9384</v>
      </c>
      <c r="D6721">
        <v>40.4236</v>
      </c>
      <c r="E6721">
        <v>49.988599999999998</v>
      </c>
      <c r="F6721" t="s">
        <v>906</v>
      </c>
      <c r="G6721" t="s">
        <v>907</v>
      </c>
      <c r="H6721" t="s">
        <v>908</v>
      </c>
      <c r="I6721" t="s">
        <v>3201</v>
      </c>
      <c r="K6721">
        <v>29800</v>
      </c>
      <c r="L6721">
        <v>1031561618</v>
      </c>
    </row>
    <row r="6722" spans="1:12" x14ac:dyDescent="0.45">
      <c r="A6722" t="str">
        <f t="shared" si="104"/>
        <v>Emirdağ, Afyonkarahisar, Turkey</v>
      </c>
      <c r="B6722" t="s">
        <v>9385</v>
      </c>
      <c r="C6722" t="s">
        <v>9386</v>
      </c>
      <c r="D6722">
        <v>39.0197</v>
      </c>
      <c r="E6722">
        <v>31.15</v>
      </c>
      <c r="F6722" t="s">
        <v>806</v>
      </c>
      <c r="G6722" t="s">
        <v>807</v>
      </c>
      <c r="H6722" t="s">
        <v>808</v>
      </c>
      <c r="I6722" t="s">
        <v>887</v>
      </c>
      <c r="J6722" t="s">
        <v>366</v>
      </c>
      <c r="K6722">
        <v>37817</v>
      </c>
      <c r="L6722">
        <v>1792515671</v>
      </c>
    </row>
    <row r="6723" spans="1:12" x14ac:dyDescent="0.45">
      <c r="A6723" t="str">
        <f t="shared" ref="A6723:A6786" si="105">CONCATENATE(B6723,", ",I6723,", ",F6723)</f>
        <v>Emmaus, Pennsylvania, United States</v>
      </c>
      <c r="B6723" t="s">
        <v>9387</v>
      </c>
      <c r="C6723" t="s">
        <v>9387</v>
      </c>
      <c r="D6723">
        <v>40.535200000000003</v>
      </c>
      <c r="E6723">
        <v>-75.497799999999998</v>
      </c>
      <c r="F6723" t="s">
        <v>530</v>
      </c>
      <c r="G6723" t="s">
        <v>531</v>
      </c>
      <c r="H6723" t="s">
        <v>532</v>
      </c>
      <c r="I6723" t="s">
        <v>620</v>
      </c>
      <c r="K6723">
        <v>11467</v>
      </c>
      <c r="L6723">
        <v>1840001048</v>
      </c>
    </row>
    <row r="6724" spans="1:12" x14ac:dyDescent="0.45">
      <c r="A6724" t="str">
        <f t="shared" si="105"/>
        <v>Emmen, Luzern, Switzerland</v>
      </c>
      <c r="B6724" t="s">
        <v>9388</v>
      </c>
      <c r="C6724" t="s">
        <v>9388</v>
      </c>
      <c r="D6724">
        <v>47.077199999999998</v>
      </c>
      <c r="E6724">
        <v>8.3000000000000007</v>
      </c>
      <c r="F6724" t="s">
        <v>464</v>
      </c>
      <c r="G6724" t="s">
        <v>465</v>
      </c>
      <c r="H6724" t="s">
        <v>466</v>
      </c>
      <c r="I6724" t="s">
        <v>9389</v>
      </c>
      <c r="K6724">
        <v>29292</v>
      </c>
      <c r="L6724">
        <v>1756487266</v>
      </c>
    </row>
    <row r="6725" spans="1:12" x14ac:dyDescent="0.45">
      <c r="A6725" t="str">
        <f t="shared" si="105"/>
        <v>Emmendingen, Baden-Württemberg, Germany</v>
      </c>
      <c r="B6725" t="s">
        <v>9390</v>
      </c>
      <c r="C6725" t="s">
        <v>9390</v>
      </c>
      <c r="D6725">
        <v>48.121400000000001</v>
      </c>
      <c r="E6725">
        <v>7.8491999999999997</v>
      </c>
      <c r="F6725" t="s">
        <v>441</v>
      </c>
      <c r="G6725" t="s">
        <v>442</v>
      </c>
      <c r="H6725" t="s">
        <v>443</v>
      </c>
      <c r="I6725" t="s">
        <v>451</v>
      </c>
      <c r="J6725" t="s">
        <v>366</v>
      </c>
      <c r="K6725">
        <v>27882</v>
      </c>
      <c r="L6725">
        <v>1276708263</v>
      </c>
    </row>
    <row r="6726" spans="1:12" x14ac:dyDescent="0.45">
      <c r="A6726" t="str">
        <f t="shared" si="105"/>
        <v>Emmett, Idaho, United States</v>
      </c>
      <c r="B6726" t="s">
        <v>9391</v>
      </c>
      <c r="C6726" t="s">
        <v>9391</v>
      </c>
      <c r="D6726">
        <v>43.868499999999997</v>
      </c>
      <c r="E6726">
        <v>-116.489</v>
      </c>
      <c r="F6726" t="s">
        <v>530</v>
      </c>
      <c r="G6726" t="s">
        <v>531</v>
      </c>
      <c r="H6726" t="s">
        <v>532</v>
      </c>
      <c r="I6726" t="s">
        <v>1862</v>
      </c>
      <c r="K6726">
        <v>9889</v>
      </c>
      <c r="L6726">
        <v>1840020000</v>
      </c>
    </row>
    <row r="6727" spans="1:12" x14ac:dyDescent="0.45">
      <c r="A6727" t="str">
        <f t="shared" si="105"/>
        <v>Emmiganūr, Andhra Pradesh, India</v>
      </c>
      <c r="B6727" t="s">
        <v>9392</v>
      </c>
      <c r="C6727" t="s">
        <v>9393</v>
      </c>
      <c r="D6727">
        <v>15.7333</v>
      </c>
      <c r="E6727">
        <v>77.4833</v>
      </c>
      <c r="F6727" t="s">
        <v>626</v>
      </c>
      <c r="G6727" t="s">
        <v>627</v>
      </c>
      <c r="H6727" t="s">
        <v>628</v>
      </c>
      <c r="I6727" t="s">
        <v>816</v>
      </c>
      <c r="K6727">
        <v>95149</v>
      </c>
      <c r="L6727">
        <v>1356089591</v>
      </c>
    </row>
    <row r="6728" spans="1:12" x14ac:dyDescent="0.45">
      <c r="A6728" t="str">
        <f t="shared" si="105"/>
        <v>Emmitsburg, Maryland, United States</v>
      </c>
      <c r="B6728" t="s">
        <v>9394</v>
      </c>
      <c r="C6728" t="s">
        <v>9394</v>
      </c>
      <c r="D6728">
        <v>39.705100000000002</v>
      </c>
      <c r="E6728">
        <v>-77.321600000000004</v>
      </c>
      <c r="F6728" t="s">
        <v>530</v>
      </c>
      <c r="G6728" t="s">
        <v>531</v>
      </c>
      <c r="H6728" t="s">
        <v>532</v>
      </c>
      <c r="I6728" t="s">
        <v>588</v>
      </c>
      <c r="K6728">
        <v>7235</v>
      </c>
      <c r="L6728">
        <v>1840005708</v>
      </c>
    </row>
    <row r="6729" spans="1:12" x14ac:dyDescent="0.45">
      <c r="A6729" t="str">
        <f t="shared" si="105"/>
        <v>Empalme, Sonora, Mexico</v>
      </c>
      <c r="B6729" t="s">
        <v>9395</v>
      </c>
      <c r="C6729" t="s">
        <v>9395</v>
      </c>
      <c r="D6729">
        <v>27.9617</v>
      </c>
      <c r="E6729">
        <v>-110.8125</v>
      </c>
      <c r="F6729" t="s">
        <v>519</v>
      </c>
      <c r="G6729" t="s">
        <v>520</v>
      </c>
      <c r="H6729" t="s">
        <v>521</v>
      </c>
      <c r="I6729" t="s">
        <v>959</v>
      </c>
      <c r="J6729" t="s">
        <v>366</v>
      </c>
      <c r="K6729">
        <v>42516</v>
      </c>
      <c r="L6729">
        <v>1484366250</v>
      </c>
    </row>
    <row r="6730" spans="1:12" x14ac:dyDescent="0.45">
      <c r="A6730" t="str">
        <f t="shared" si="105"/>
        <v>Emporia, Kansas, United States</v>
      </c>
      <c r="B6730" t="s">
        <v>9396</v>
      </c>
      <c r="C6730" t="s">
        <v>9396</v>
      </c>
      <c r="D6730">
        <v>38.402799999999999</v>
      </c>
      <c r="E6730">
        <v>-96.192400000000006</v>
      </c>
      <c r="F6730" t="s">
        <v>530</v>
      </c>
      <c r="G6730" t="s">
        <v>531</v>
      </c>
      <c r="H6730" t="s">
        <v>532</v>
      </c>
      <c r="I6730" t="s">
        <v>611</v>
      </c>
      <c r="K6730">
        <v>24513</v>
      </c>
      <c r="L6730">
        <v>1840001652</v>
      </c>
    </row>
    <row r="6731" spans="1:12" x14ac:dyDescent="0.45">
      <c r="A6731" t="str">
        <f t="shared" si="105"/>
        <v>Emporia, Virginia, United States</v>
      </c>
      <c r="B6731" t="s">
        <v>9396</v>
      </c>
      <c r="C6731" t="s">
        <v>9396</v>
      </c>
      <c r="D6731">
        <v>36.695300000000003</v>
      </c>
      <c r="E6731">
        <v>-77.535600000000002</v>
      </c>
      <c r="F6731" t="s">
        <v>530</v>
      </c>
      <c r="G6731" t="s">
        <v>531</v>
      </c>
      <c r="H6731" t="s">
        <v>532</v>
      </c>
      <c r="I6731" t="s">
        <v>618</v>
      </c>
      <c r="K6731">
        <v>6443</v>
      </c>
      <c r="L6731">
        <v>1840003875</v>
      </c>
    </row>
    <row r="6732" spans="1:12" x14ac:dyDescent="0.45">
      <c r="A6732" t="str">
        <f t="shared" si="105"/>
        <v>Emsdetten, North Rhine-Westphalia, Germany</v>
      </c>
      <c r="B6732" t="s">
        <v>9397</v>
      </c>
      <c r="C6732" t="s">
        <v>9397</v>
      </c>
      <c r="D6732">
        <v>52.172800000000002</v>
      </c>
      <c r="E6732">
        <v>7.5343999999999998</v>
      </c>
      <c r="F6732" t="s">
        <v>441</v>
      </c>
      <c r="G6732" t="s">
        <v>442</v>
      </c>
      <c r="H6732" t="s">
        <v>443</v>
      </c>
      <c r="I6732" t="s">
        <v>444</v>
      </c>
      <c r="K6732">
        <v>36012</v>
      </c>
      <c r="L6732">
        <v>1276439566</v>
      </c>
    </row>
    <row r="6733" spans="1:12" x14ac:dyDescent="0.45">
      <c r="A6733" t="str">
        <f t="shared" si="105"/>
        <v>Emsworth, Hampshire, United Kingdom</v>
      </c>
      <c r="B6733" t="s">
        <v>9398</v>
      </c>
      <c r="C6733" t="s">
        <v>9398</v>
      </c>
      <c r="D6733">
        <v>50.848999999999997</v>
      </c>
      <c r="E6733">
        <v>-0.93799999999999994</v>
      </c>
      <c r="F6733" t="s">
        <v>536</v>
      </c>
      <c r="G6733" t="s">
        <v>537</v>
      </c>
      <c r="H6733" t="s">
        <v>538</v>
      </c>
      <c r="I6733" t="s">
        <v>1474</v>
      </c>
      <c r="K6733">
        <v>9492</v>
      </c>
      <c r="L6733">
        <v>1826718241</v>
      </c>
    </row>
    <row r="6734" spans="1:12" x14ac:dyDescent="0.45">
      <c r="A6734" t="str">
        <f t="shared" si="105"/>
        <v>Emu Plains, New South Wales, Australia</v>
      </c>
      <c r="B6734" t="s">
        <v>9399</v>
      </c>
      <c r="C6734" t="s">
        <v>9399</v>
      </c>
      <c r="D6734">
        <v>-33.7483</v>
      </c>
      <c r="E6734">
        <v>150.6678</v>
      </c>
      <c r="F6734" t="s">
        <v>830</v>
      </c>
      <c r="G6734" t="s">
        <v>831</v>
      </c>
      <c r="H6734" t="s">
        <v>832</v>
      </c>
      <c r="I6734" t="s">
        <v>1454</v>
      </c>
      <c r="K6734">
        <v>8421</v>
      </c>
      <c r="L6734">
        <v>1036920187</v>
      </c>
    </row>
    <row r="6735" spans="1:12" x14ac:dyDescent="0.45">
      <c r="A6735" t="str">
        <f t="shared" si="105"/>
        <v>Ena, Gifu, Japan</v>
      </c>
      <c r="B6735" t="s">
        <v>9400</v>
      </c>
      <c r="C6735" t="s">
        <v>9400</v>
      </c>
      <c r="D6735">
        <v>35.449399999999997</v>
      </c>
      <c r="E6735">
        <v>137.4128</v>
      </c>
      <c r="F6735" t="s">
        <v>514</v>
      </c>
      <c r="G6735" t="s">
        <v>515</v>
      </c>
      <c r="H6735" t="s">
        <v>516</v>
      </c>
      <c r="I6735" t="s">
        <v>9401</v>
      </c>
      <c r="K6735">
        <v>48777</v>
      </c>
      <c r="L6735">
        <v>1392686294</v>
      </c>
    </row>
    <row r="6736" spans="1:12" x14ac:dyDescent="0.45">
      <c r="A6736" t="str">
        <f t="shared" si="105"/>
        <v>Encamp, Encamp, Andorra</v>
      </c>
      <c r="B6736" t="s">
        <v>9402</v>
      </c>
      <c r="C6736" t="s">
        <v>9402</v>
      </c>
      <c r="D6736">
        <v>42.5167</v>
      </c>
      <c r="E6736">
        <v>1.5667</v>
      </c>
      <c r="F6736" t="s">
        <v>1983</v>
      </c>
      <c r="G6736" t="s">
        <v>1984</v>
      </c>
      <c r="H6736" t="s">
        <v>1985</v>
      </c>
      <c r="I6736" t="s">
        <v>9402</v>
      </c>
      <c r="J6736" t="s">
        <v>378</v>
      </c>
      <c r="L6736">
        <v>1020417470</v>
      </c>
    </row>
    <row r="6737" spans="1:12" x14ac:dyDescent="0.45">
      <c r="A6737" t="str">
        <f t="shared" si="105"/>
        <v>Encarnación, Itapúa, Paraguay</v>
      </c>
      <c r="B6737" t="s">
        <v>9403</v>
      </c>
      <c r="C6737" t="s">
        <v>9404</v>
      </c>
      <c r="D6737">
        <v>-27.333300000000001</v>
      </c>
      <c r="E6737">
        <v>-55.866700000000002</v>
      </c>
      <c r="F6737" t="s">
        <v>497</v>
      </c>
      <c r="G6737" t="s">
        <v>498</v>
      </c>
      <c r="H6737" t="s">
        <v>499</v>
      </c>
      <c r="I6737" t="s">
        <v>7606</v>
      </c>
      <c r="J6737" t="s">
        <v>378</v>
      </c>
      <c r="K6737">
        <v>136308</v>
      </c>
      <c r="L6737">
        <v>1600377819</v>
      </c>
    </row>
    <row r="6738" spans="1:12" x14ac:dyDescent="0.45">
      <c r="A6738" t="str">
        <f t="shared" si="105"/>
        <v>Encheng, Guangdong, China</v>
      </c>
      <c r="B6738" t="s">
        <v>9405</v>
      </c>
      <c r="C6738" t="s">
        <v>9405</v>
      </c>
      <c r="D6738">
        <v>22.187899999999999</v>
      </c>
      <c r="E6738">
        <v>112.31310000000001</v>
      </c>
      <c r="F6738" t="s">
        <v>1039</v>
      </c>
      <c r="G6738" t="s">
        <v>1040</v>
      </c>
      <c r="H6738" t="s">
        <v>1041</v>
      </c>
      <c r="I6738" t="s">
        <v>6611</v>
      </c>
      <c r="J6738" t="s">
        <v>366</v>
      </c>
      <c r="K6738">
        <v>492814</v>
      </c>
      <c r="L6738">
        <v>1156653230</v>
      </c>
    </row>
    <row r="6739" spans="1:12" x14ac:dyDescent="0.45">
      <c r="A6739" t="str">
        <f t="shared" si="105"/>
        <v>Encinitas, California, United States</v>
      </c>
      <c r="B6739" t="s">
        <v>9406</v>
      </c>
      <c r="C6739" t="s">
        <v>9406</v>
      </c>
      <c r="D6739">
        <v>33.048999999999999</v>
      </c>
      <c r="E6739">
        <v>-117.26130000000001</v>
      </c>
      <c r="F6739" t="s">
        <v>530</v>
      </c>
      <c r="G6739" t="s">
        <v>531</v>
      </c>
      <c r="H6739" t="s">
        <v>532</v>
      </c>
      <c r="I6739" t="s">
        <v>754</v>
      </c>
      <c r="K6739">
        <v>62709</v>
      </c>
      <c r="L6739">
        <v>1840020619</v>
      </c>
    </row>
    <row r="6740" spans="1:12" x14ac:dyDescent="0.45">
      <c r="A6740" t="str">
        <f t="shared" si="105"/>
        <v>Encs, Borsod-Abaúj-Zemplén, Hungary</v>
      </c>
      <c r="B6740" t="s">
        <v>9407</v>
      </c>
      <c r="C6740" t="s">
        <v>9407</v>
      </c>
      <c r="D6740">
        <v>48.330599999999997</v>
      </c>
      <c r="E6740">
        <v>21.121700000000001</v>
      </c>
      <c r="F6740" t="s">
        <v>641</v>
      </c>
      <c r="G6740" t="s">
        <v>642</v>
      </c>
      <c r="H6740" t="s">
        <v>643</v>
      </c>
      <c r="I6740" t="s">
        <v>9106</v>
      </c>
      <c r="J6740" t="s">
        <v>366</v>
      </c>
      <c r="K6740">
        <v>6254</v>
      </c>
      <c r="L6740">
        <v>1348493605</v>
      </c>
    </row>
    <row r="6741" spans="1:12" x14ac:dyDescent="0.45">
      <c r="A6741" t="str">
        <f t="shared" si="105"/>
        <v>Ende, Nusa Tenggara Timur, Indonesia</v>
      </c>
      <c r="B6741" t="s">
        <v>9408</v>
      </c>
      <c r="C6741" t="s">
        <v>9408</v>
      </c>
      <c r="D6741">
        <v>-8.8332999999999995</v>
      </c>
      <c r="E6741">
        <v>121.65</v>
      </c>
      <c r="F6741" t="s">
        <v>1763</v>
      </c>
      <c r="G6741" t="s">
        <v>1764</v>
      </c>
      <c r="H6741" t="s">
        <v>1765</v>
      </c>
      <c r="I6741" t="s">
        <v>9409</v>
      </c>
      <c r="J6741" t="s">
        <v>366</v>
      </c>
      <c r="K6741">
        <v>77205</v>
      </c>
      <c r="L6741">
        <v>1360796329</v>
      </c>
    </row>
    <row r="6742" spans="1:12" x14ac:dyDescent="0.45">
      <c r="A6742" t="str">
        <f t="shared" si="105"/>
        <v>Enderby, Leicestershire, United Kingdom</v>
      </c>
      <c r="B6742" t="s">
        <v>9410</v>
      </c>
      <c r="C6742" t="s">
        <v>9410</v>
      </c>
      <c r="D6742">
        <v>52.588099999999997</v>
      </c>
      <c r="E6742">
        <v>-1.2092000000000001</v>
      </c>
      <c r="F6742" t="s">
        <v>536</v>
      </c>
      <c r="G6742" t="s">
        <v>537</v>
      </c>
      <c r="H6742" t="s">
        <v>538</v>
      </c>
      <c r="I6742" t="s">
        <v>2111</v>
      </c>
      <c r="K6742">
        <v>6314</v>
      </c>
      <c r="L6742">
        <v>1826688106</v>
      </c>
    </row>
    <row r="6743" spans="1:12" x14ac:dyDescent="0.45">
      <c r="A6743" t="str">
        <f t="shared" si="105"/>
        <v>Endicott, New York, United States</v>
      </c>
      <c r="B6743" t="s">
        <v>9411</v>
      </c>
      <c r="C6743" t="s">
        <v>9411</v>
      </c>
      <c r="D6743">
        <v>42.097999999999999</v>
      </c>
      <c r="E6743">
        <v>-76.063900000000004</v>
      </c>
      <c r="F6743" t="s">
        <v>530</v>
      </c>
      <c r="G6743" t="s">
        <v>531</v>
      </c>
      <c r="H6743" t="s">
        <v>532</v>
      </c>
      <c r="I6743" t="s">
        <v>803</v>
      </c>
      <c r="K6743">
        <v>12532</v>
      </c>
      <c r="L6743">
        <v>1840004664</v>
      </c>
    </row>
    <row r="6744" spans="1:12" x14ac:dyDescent="0.45">
      <c r="A6744" t="str">
        <f t="shared" si="105"/>
        <v>Endwell, New York, United States</v>
      </c>
      <c r="B6744" t="s">
        <v>9412</v>
      </c>
      <c r="C6744" t="s">
        <v>9412</v>
      </c>
      <c r="D6744">
        <v>42.118499999999997</v>
      </c>
      <c r="E6744">
        <v>-76.021900000000002</v>
      </c>
      <c r="F6744" t="s">
        <v>530</v>
      </c>
      <c r="G6744" t="s">
        <v>531</v>
      </c>
      <c r="H6744" t="s">
        <v>532</v>
      </c>
      <c r="I6744" t="s">
        <v>803</v>
      </c>
      <c r="K6744">
        <v>11641</v>
      </c>
      <c r="L6744">
        <v>1840004657</v>
      </c>
    </row>
    <row r="6745" spans="1:12" x14ac:dyDescent="0.45">
      <c r="A6745" t="str">
        <f t="shared" si="105"/>
        <v>Enerhodar, Zaporiz’ka Oblast’, Ukraine</v>
      </c>
      <c r="B6745" t="s">
        <v>9413</v>
      </c>
      <c r="C6745" t="s">
        <v>9413</v>
      </c>
      <c r="D6745">
        <v>47.498899999999999</v>
      </c>
      <c r="E6745">
        <v>34.655799999999999</v>
      </c>
      <c r="F6745" t="s">
        <v>1461</v>
      </c>
      <c r="G6745" t="s">
        <v>1462</v>
      </c>
      <c r="H6745" t="s">
        <v>1463</v>
      </c>
      <c r="I6745" t="s">
        <v>4207</v>
      </c>
      <c r="J6745" t="s">
        <v>366</v>
      </c>
      <c r="K6745">
        <v>53567</v>
      </c>
      <c r="L6745">
        <v>1804819053</v>
      </c>
    </row>
    <row r="6746" spans="1:12" x14ac:dyDescent="0.45">
      <c r="A6746" t="str">
        <f t="shared" si="105"/>
        <v>Enfield, Enfield, United Kingdom</v>
      </c>
      <c r="B6746" t="s">
        <v>9136</v>
      </c>
      <c r="C6746" t="s">
        <v>9136</v>
      </c>
      <c r="D6746">
        <v>51.652200000000001</v>
      </c>
      <c r="E6746">
        <v>-8.0799999999999997E-2</v>
      </c>
      <c r="F6746" t="s">
        <v>536</v>
      </c>
      <c r="G6746" t="s">
        <v>537</v>
      </c>
      <c r="H6746" t="s">
        <v>538</v>
      </c>
      <c r="I6746" t="s">
        <v>9136</v>
      </c>
      <c r="K6746">
        <v>132640</v>
      </c>
      <c r="L6746">
        <v>1826362409</v>
      </c>
    </row>
    <row r="6747" spans="1:12" x14ac:dyDescent="0.45">
      <c r="A6747" t="str">
        <f t="shared" si="105"/>
        <v>Enfield, Connecticut, United States</v>
      </c>
      <c r="B6747" t="s">
        <v>9136</v>
      </c>
      <c r="C6747" t="s">
        <v>9136</v>
      </c>
      <c r="D6747">
        <v>41.983899999999998</v>
      </c>
      <c r="E6747">
        <v>-72.5548</v>
      </c>
      <c r="F6747" t="s">
        <v>530</v>
      </c>
      <c r="G6747" t="s">
        <v>531</v>
      </c>
      <c r="H6747" t="s">
        <v>532</v>
      </c>
      <c r="I6747" t="s">
        <v>2109</v>
      </c>
      <c r="K6747">
        <v>44455</v>
      </c>
      <c r="L6747">
        <v>1840033630</v>
      </c>
    </row>
    <row r="6748" spans="1:12" x14ac:dyDescent="0.45">
      <c r="A6748" t="str">
        <f t="shared" si="105"/>
        <v>Enfield Lock, Enfield, United Kingdom</v>
      </c>
      <c r="B6748" t="s">
        <v>9414</v>
      </c>
      <c r="C6748" t="s">
        <v>9414</v>
      </c>
      <c r="D6748">
        <v>51.668599999999998</v>
      </c>
      <c r="E6748">
        <v>-2.5999999999999999E-2</v>
      </c>
      <c r="F6748" t="s">
        <v>536</v>
      </c>
      <c r="G6748" t="s">
        <v>537</v>
      </c>
      <c r="H6748" t="s">
        <v>538</v>
      </c>
      <c r="I6748" t="s">
        <v>9136</v>
      </c>
      <c r="K6748">
        <v>16469</v>
      </c>
      <c r="L6748">
        <v>1826581952</v>
      </c>
    </row>
    <row r="6749" spans="1:12" x14ac:dyDescent="0.45">
      <c r="A6749" t="str">
        <f t="shared" si="105"/>
        <v>Engels, Saratovskaya Oblast’, Russia</v>
      </c>
      <c r="B6749" t="s">
        <v>9415</v>
      </c>
      <c r="C6749" t="s">
        <v>9415</v>
      </c>
      <c r="D6749">
        <v>51.466700000000003</v>
      </c>
      <c r="E6749">
        <v>46.116700000000002</v>
      </c>
      <c r="F6749" t="s">
        <v>504</v>
      </c>
      <c r="G6749" t="s">
        <v>505</v>
      </c>
      <c r="H6749" t="s">
        <v>506</v>
      </c>
      <c r="I6749" t="s">
        <v>2389</v>
      </c>
      <c r="K6749">
        <v>225752</v>
      </c>
      <c r="L6749">
        <v>1643653861</v>
      </c>
    </row>
    <row r="6750" spans="1:12" x14ac:dyDescent="0.45">
      <c r="A6750" t="str">
        <f t="shared" si="105"/>
        <v>Engen, Baden-Württemberg, Germany</v>
      </c>
      <c r="B6750" t="s">
        <v>9416</v>
      </c>
      <c r="C6750" t="s">
        <v>9416</v>
      </c>
      <c r="D6750">
        <v>47.852800000000002</v>
      </c>
      <c r="E6750">
        <v>8.7713999999999999</v>
      </c>
      <c r="F6750" t="s">
        <v>441</v>
      </c>
      <c r="G6750" t="s">
        <v>442</v>
      </c>
      <c r="H6750" t="s">
        <v>443</v>
      </c>
      <c r="I6750" t="s">
        <v>451</v>
      </c>
      <c r="K6750">
        <v>10796</v>
      </c>
      <c r="L6750">
        <v>1276209924</v>
      </c>
    </row>
    <row r="6751" spans="1:12" x14ac:dyDescent="0.45">
      <c r="A6751" t="str">
        <f t="shared" si="105"/>
        <v>Engenheiro Coelho, São Paulo, Brazil</v>
      </c>
      <c r="B6751" t="s">
        <v>9417</v>
      </c>
      <c r="C6751" t="s">
        <v>9417</v>
      </c>
      <c r="D6751">
        <v>-22.488299999999999</v>
      </c>
      <c r="E6751">
        <v>-47.215000000000003</v>
      </c>
      <c r="F6751" t="s">
        <v>491</v>
      </c>
      <c r="G6751" t="s">
        <v>492</v>
      </c>
      <c r="H6751" t="s">
        <v>493</v>
      </c>
      <c r="I6751" t="s">
        <v>801</v>
      </c>
      <c r="K6751">
        <v>18611</v>
      </c>
      <c r="L6751">
        <v>1076001478</v>
      </c>
    </row>
    <row r="6752" spans="1:12" x14ac:dyDescent="0.45">
      <c r="A6752" t="str">
        <f t="shared" si="105"/>
        <v>Enger, North Rhine-Westphalia, Germany</v>
      </c>
      <c r="B6752" t="s">
        <v>9418</v>
      </c>
      <c r="C6752" t="s">
        <v>9418</v>
      </c>
      <c r="D6752">
        <v>52.133299999999998</v>
      </c>
      <c r="E6752">
        <v>8.5667000000000009</v>
      </c>
      <c r="F6752" t="s">
        <v>441</v>
      </c>
      <c r="G6752" t="s">
        <v>442</v>
      </c>
      <c r="H6752" t="s">
        <v>443</v>
      </c>
      <c r="I6752" t="s">
        <v>444</v>
      </c>
      <c r="K6752">
        <v>20461</v>
      </c>
      <c r="L6752">
        <v>1276241559</v>
      </c>
    </row>
    <row r="6753" spans="1:12" x14ac:dyDescent="0.45">
      <c r="A6753" t="str">
        <f t="shared" si="105"/>
        <v>Englefield Green, Surrey, United Kingdom</v>
      </c>
      <c r="B6753" t="s">
        <v>9419</v>
      </c>
      <c r="C6753" t="s">
        <v>9419</v>
      </c>
      <c r="D6753">
        <v>51.430100000000003</v>
      </c>
      <c r="E6753">
        <v>-0.56989999999999996</v>
      </c>
      <c r="F6753" t="s">
        <v>536</v>
      </c>
      <c r="G6753" t="s">
        <v>537</v>
      </c>
      <c r="H6753" t="s">
        <v>538</v>
      </c>
      <c r="I6753" t="s">
        <v>826</v>
      </c>
      <c r="K6753">
        <v>10607</v>
      </c>
      <c r="L6753">
        <v>1826887313</v>
      </c>
    </row>
    <row r="6754" spans="1:12" x14ac:dyDescent="0.45">
      <c r="A6754" t="str">
        <f t="shared" si="105"/>
        <v>Englewood, Colorado, United States</v>
      </c>
      <c r="B6754" t="s">
        <v>9420</v>
      </c>
      <c r="C6754" t="s">
        <v>9420</v>
      </c>
      <c r="D6754">
        <v>39.646799999999999</v>
      </c>
      <c r="E6754">
        <v>-104.99420000000001</v>
      </c>
      <c r="F6754" t="s">
        <v>530</v>
      </c>
      <c r="G6754" t="s">
        <v>531</v>
      </c>
      <c r="H6754" t="s">
        <v>532</v>
      </c>
      <c r="I6754" t="s">
        <v>1071</v>
      </c>
      <c r="K6754">
        <v>34917</v>
      </c>
      <c r="L6754">
        <v>1840020211</v>
      </c>
    </row>
    <row r="6755" spans="1:12" x14ac:dyDescent="0.45">
      <c r="A6755" t="str">
        <f t="shared" si="105"/>
        <v>Englewood, New Jersey, United States</v>
      </c>
      <c r="B6755" t="s">
        <v>9420</v>
      </c>
      <c r="C6755" t="s">
        <v>9420</v>
      </c>
      <c r="D6755">
        <v>40.8917</v>
      </c>
      <c r="E6755">
        <v>-73.973600000000005</v>
      </c>
      <c r="F6755" t="s">
        <v>530</v>
      </c>
      <c r="G6755" t="s">
        <v>531</v>
      </c>
      <c r="H6755" t="s">
        <v>532</v>
      </c>
      <c r="I6755" t="s">
        <v>587</v>
      </c>
      <c r="K6755">
        <v>28402</v>
      </c>
      <c r="L6755">
        <v>1840003546</v>
      </c>
    </row>
    <row r="6756" spans="1:12" x14ac:dyDescent="0.45">
      <c r="A6756" t="str">
        <f t="shared" si="105"/>
        <v>Englewood, Florida, United States</v>
      </c>
      <c r="B6756" t="s">
        <v>9420</v>
      </c>
      <c r="C6756" t="s">
        <v>9420</v>
      </c>
      <c r="D6756">
        <v>26.9603</v>
      </c>
      <c r="E6756">
        <v>-82.353499999999997</v>
      </c>
      <c r="F6756" t="s">
        <v>530</v>
      </c>
      <c r="G6756" t="s">
        <v>531</v>
      </c>
      <c r="H6756" t="s">
        <v>532</v>
      </c>
      <c r="I6756" t="s">
        <v>1378</v>
      </c>
      <c r="K6756">
        <v>15252</v>
      </c>
      <c r="L6756">
        <v>1840013127</v>
      </c>
    </row>
    <row r="6757" spans="1:12" x14ac:dyDescent="0.45">
      <c r="A6757" t="str">
        <f t="shared" si="105"/>
        <v>Englewood, Ohio, United States</v>
      </c>
      <c r="B6757" t="s">
        <v>9420</v>
      </c>
      <c r="C6757" t="s">
        <v>9420</v>
      </c>
      <c r="D6757">
        <v>39.864400000000003</v>
      </c>
      <c r="E6757">
        <v>-84.307100000000005</v>
      </c>
      <c r="F6757" t="s">
        <v>530</v>
      </c>
      <c r="G6757" t="s">
        <v>531</v>
      </c>
      <c r="H6757" t="s">
        <v>532</v>
      </c>
      <c r="I6757" t="s">
        <v>799</v>
      </c>
      <c r="K6757">
        <v>13435</v>
      </c>
      <c r="L6757">
        <v>1840008435</v>
      </c>
    </row>
    <row r="6758" spans="1:12" x14ac:dyDescent="0.45">
      <c r="A6758" t="str">
        <f t="shared" si="105"/>
        <v>Englewood Cliffs, New Jersey, United States</v>
      </c>
      <c r="B6758" t="s">
        <v>9421</v>
      </c>
      <c r="C6758" t="s">
        <v>9421</v>
      </c>
      <c r="D6758">
        <v>40.882199999999997</v>
      </c>
      <c r="E6758">
        <v>-73.946600000000004</v>
      </c>
      <c r="F6758" t="s">
        <v>530</v>
      </c>
      <c r="G6758" t="s">
        <v>531</v>
      </c>
      <c r="H6758" t="s">
        <v>532</v>
      </c>
      <c r="I6758" t="s">
        <v>587</v>
      </c>
      <c r="K6758">
        <v>5354</v>
      </c>
      <c r="L6758">
        <v>1840003547</v>
      </c>
    </row>
    <row r="6759" spans="1:12" x14ac:dyDescent="0.45">
      <c r="A6759" t="str">
        <f t="shared" si="105"/>
        <v>Enid, Oklahoma, United States</v>
      </c>
      <c r="B6759" t="s">
        <v>9422</v>
      </c>
      <c r="C6759" t="s">
        <v>9422</v>
      </c>
      <c r="D6759">
        <v>36.406100000000002</v>
      </c>
      <c r="E6759">
        <v>-97.870099999999994</v>
      </c>
      <c r="F6759" t="s">
        <v>530</v>
      </c>
      <c r="G6759" t="s">
        <v>531</v>
      </c>
      <c r="H6759" t="s">
        <v>532</v>
      </c>
      <c r="I6759" t="s">
        <v>798</v>
      </c>
      <c r="K6759">
        <v>47907</v>
      </c>
      <c r="L6759">
        <v>1840020373</v>
      </c>
    </row>
    <row r="6760" spans="1:12" x14ac:dyDescent="0.45">
      <c r="A6760" t="str">
        <f t="shared" si="105"/>
        <v>Ennepetal, North Rhine-Westphalia, Germany</v>
      </c>
      <c r="B6760" t="s">
        <v>9423</v>
      </c>
      <c r="C6760" t="s">
        <v>9423</v>
      </c>
      <c r="D6760">
        <v>51.302100000000003</v>
      </c>
      <c r="E6760">
        <v>7.3425000000000002</v>
      </c>
      <c r="F6760" t="s">
        <v>441</v>
      </c>
      <c r="G6760" t="s">
        <v>442</v>
      </c>
      <c r="H6760" t="s">
        <v>443</v>
      </c>
      <c r="I6760" t="s">
        <v>444</v>
      </c>
      <c r="K6760">
        <v>30075</v>
      </c>
      <c r="L6760">
        <v>1276394678</v>
      </c>
    </row>
    <row r="6761" spans="1:12" x14ac:dyDescent="0.45">
      <c r="A6761" t="str">
        <f t="shared" si="105"/>
        <v>Ennigerloh, North Rhine-Westphalia, Germany</v>
      </c>
      <c r="B6761" t="s">
        <v>9424</v>
      </c>
      <c r="C6761" t="s">
        <v>9424</v>
      </c>
      <c r="D6761">
        <v>51.8367</v>
      </c>
      <c r="E6761">
        <v>8.0256000000000007</v>
      </c>
      <c r="F6761" t="s">
        <v>441</v>
      </c>
      <c r="G6761" t="s">
        <v>442</v>
      </c>
      <c r="H6761" t="s">
        <v>443</v>
      </c>
      <c r="I6761" t="s">
        <v>444</v>
      </c>
      <c r="K6761">
        <v>19829</v>
      </c>
      <c r="L6761">
        <v>1276421778</v>
      </c>
    </row>
    <row r="6762" spans="1:12" x14ac:dyDescent="0.45">
      <c r="A6762" t="str">
        <f t="shared" si="105"/>
        <v>Ennis, Clare, Ireland</v>
      </c>
      <c r="B6762" t="s">
        <v>9425</v>
      </c>
      <c r="C6762" t="s">
        <v>9425</v>
      </c>
      <c r="D6762">
        <v>52.846299999999999</v>
      </c>
      <c r="E6762">
        <v>-8.9807000000000006</v>
      </c>
      <c r="F6762" t="s">
        <v>1906</v>
      </c>
      <c r="G6762" t="s">
        <v>1907</v>
      </c>
      <c r="H6762" t="s">
        <v>1908</v>
      </c>
      <c r="I6762" t="s">
        <v>7231</v>
      </c>
      <c r="J6762" t="s">
        <v>378</v>
      </c>
      <c r="L6762">
        <v>1372255646</v>
      </c>
    </row>
    <row r="6763" spans="1:12" x14ac:dyDescent="0.45">
      <c r="A6763" t="str">
        <f t="shared" si="105"/>
        <v>Ennis, Texas, United States</v>
      </c>
      <c r="B6763" t="s">
        <v>9425</v>
      </c>
      <c r="C6763" t="s">
        <v>9425</v>
      </c>
      <c r="D6763">
        <v>32.325499999999998</v>
      </c>
      <c r="E6763">
        <v>-96.635000000000005</v>
      </c>
      <c r="F6763" t="s">
        <v>530</v>
      </c>
      <c r="G6763" t="s">
        <v>531</v>
      </c>
      <c r="H6763" t="s">
        <v>532</v>
      </c>
      <c r="I6763" t="s">
        <v>610</v>
      </c>
      <c r="K6763">
        <v>20077</v>
      </c>
      <c r="L6763">
        <v>1840020754</v>
      </c>
    </row>
    <row r="6764" spans="1:12" x14ac:dyDescent="0.45">
      <c r="A6764" t="str">
        <f t="shared" si="105"/>
        <v>Enns, Oberösterreich, Austria</v>
      </c>
      <c r="B6764" t="s">
        <v>9426</v>
      </c>
      <c r="C6764" t="s">
        <v>9426</v>
      </c>
      <c r="D6764">
        <v>48.216700000000003</v>
      </c>
      <c r="E6764">
        <v>14.475</v>
      </c>
      <c r="F6764" t="s">
        <v>1889</v>
      </c>
      <c r="G6764" t="s">
        <v>1890</v>
      </c>
      <c r="H6764" t="s">
        <v>1891</v>
      </c>
      <c r="I6764" t="s">
        <v>2100</v>
      </c>
      <c r="K6764">
        <v>11937</v>
      </c>
      <c r="L6764">
        <v>1040630607</v>
      </c>
    </row>
    <row r="6765" spans="1:12" x14ac:dyDescent="0.45">
      <c r="A6765" t="str">
        <f t="shared" si="105"/>
        <v>Enoch, Utah, United States</v>
      </c>
      <c r="B6765" t="s">
        <v>9427</v>
      </c>
      <c r="C6765" t="s">
        <v>9427</v>
      </c>
      <c r="D6765">
        <v>37.767000000000003</v>
      </c>
      <c r="E6765">
        <v>-113.0449</v>
      </c>
      <c r="F6765" t="s">
        <v>530</v>
      </c>
      <c r="G6765" t="s">
        <v>531</v>
      </c>
      <c r="H6765" t="s">
        <v>532</v>
      </c>
      <c r="I6765" t="s">
        <v>1667</v>
      </c>
      <c r="K6765">
        <v>7180</v>
      </c>
      <c r="L6765">
        <v>1840020273</v>
      </c>
    </row>
    <row r="6766" spans="1:12" x14ac:dyDescent="0.45">
      <c r="A6766" t="str">
        <f t="shared" si="105"/>
        <v>Enola, Pennsylvania, United States</v>
      </c>
      <c r="B6766" t="s">
        <v>9428</v>
      </c>
      <c r="C6766" t="s">
        <v>9428</v>
      </c>
      <c r="D6766">
        <v>40.290799999999997</v>
      </c>
      <c r="E6766">
        <v>-76.934799999999996</v>
      </c>
      <c r="F6766" t="s">
        <v>530</v>
      </c>
      <c r="G6766" t="s">
        <v>531</v>
      </c>
      <c r="H6766" t="s">
        <v>532</v>
      </c>
      <c r="I6766" t="s">
        <v>620</v>
      </c>
      <c r="K6766">
        <v>6574</v>
      </c>
      <c r="L6766">
        <v>1840005483</v>
      </c>
    </row>
    <row r="6767" spans="1:12" x14ac:dyDescent="0.45">
      <c r="A6767" t="str">
        <f t="shared" si="105"/>
        <v>Ensenada, Baja California, Mexico</v>
      </c>
      <c r="B6767" t="s">
        <v>9429</v>
      </c>
      <c r="C6767" t="s">
        <v>9429</v>
      </c>
      <c r="D6767">
        <v>31.857800000000001</v>
      </c>
      <c r="E6767">
        <v>-116.6058</v>
      </c>
      <c r="F6767" t="s">
        <v>519</v>
      </c>
      <c r="G6767" t="s">
        <v>520</v>
      </c>
      <c r="H6767" t="s">
        <v>521</v>
      </c>
      <c r="I6767" t="s">
        <v>1550</v>
      </c>
      <c r="J6767" t="s">
        <v>366</v>
      </c>
      <c r="K6767">
        <v>522768</v>
      </c>
      <c r="L6767">
        <v>1484714297</v>
      </c>
    </row>
    <row r="6768" spans="1:12" x14ac:dyDescent="0.45">
      <c r="A6768" t="str">
        <f t="shared" si="105"/>
        <v>Ensley, Florida, United States</v>
      </c>
      <c r="B6768" t="s">
        <v>9430</v>
      </c>
      <c r="C6768" t="s">
        <v>9430</v>
      </c>
      <c r="D6768">
        <v>30.5261</v>
      </c>
      <c r="E6768">
        <v>-87.273499999999999</v>
      </c>
      <c r="F6768" t="s">
        <v>530</v>
      </c>
      <c r="G6768" t="s">
        <v>531</v>
      </c>
      <c r="H6768" t="s">
        <v>532</v>
      </c>
      <c r="I6768" t="s">
        <v>1378</v>
      </c>
      <c r="K6768">
        <v>22844</v>
      </c>
      <c r="L6768">
        <v>1840013104</v>
      </c>
    </row>
    <row r="6769" spans="1:12" x14ac:dyDescent="0.45">
      <c r="A6769" t="str">
        <f t="shared" si="105"/>
        <v>Entebbe, Wakiso, Uganda</v>
      </c>
      <c r="B6769" t="s">
        <v>9431</v>
      </c>
      <c r="C6769" t="s">
        <v>9431</v>
      </c>
      <c r="D6769">
        <v>0.05</v>
      </c>
      <c r="E6769">
        <v>32.46</v>
      </c>
      <c r="F6769" t="s">
        <v>613</v>
      </c>
      <c r="G6769" t="s">
        <v>614</v>
      </c>
      <c r="H6769" t="s">
        <v>615</v>
      </c>
      <c r="I6769" t="s">
        <v>9432</v>
      </c>
      <c r="K6769">
        <v>69958</v>
      </c>
      <c r="L6769">
        <v>1800535915</v>
      </c>
    </row>
    <row r="6770" spans="1:12" x14ac:dyDescent="0.45">
      <c r="A6770" t="str">
        <f t="shared" si="105"/>
        <v>Enterprise, Nevada, United States</v>
      </c>
      <c r="B6770" t="s">
        <v>9433</v>
      </c>
      <c r="C6770" t="s">
        <v>9433</v>
      </c>
      <c r="D6770">
        <v>36.016399999999997</v>
      </c>
      <c r="E6770">
        <v>-115.2208</v>
      </c>
      <c r="F6770" t="s">
        <v>530</v>
      </c>
      <c r="G6770" t="s">
        <v>531</v>
      </c>
      <c r="H6770" t="s">
        <v>532</v>
      </c>
      <c r="I6770" t="s">
        <v>5052</v>
      </c>
      <c r="K6770">
        <v>164314</v>
      </c>
      <c r="L6770">
        <v>1840033827</v>
      </c>
    </row>
    <row r="6771" spans="1:12" x14ac:dyDescent="0.45">
      <c r="A6771" t="str">
        <f t="shared" si="105"/>
        <v>Enterprise, Alabama, United States</v>
      </c>
      <c r="B6771" t="s">
        <v>9433</v>
      </c>
      <c r="C6771" t="s">
        <v>9433</v>
      </c>
      <c r="D6771">
        <v>31.3276</v>
      </c>
      <c r="E6771">
        <v>-85.8459</v>
      </c>
      <c r="F6771" t="s">
        <v>530</v>
      </c>
      <c r="G6771" t="s">
        <v>531</v>
      </c>
      <c r="H6771" t="s">
        <v>532</v>
      </c>
      <c r="I6771" t="s">
        <v>1371</v>
      </c>
      <c r="K6771">
        <v>38914</v>
      </c>
      <c r="L6771">
        <v>1840001548</v>
      </c>
    </row>
    <row r="6772" spans="1:12" x14ac:dyDescent="0.45">
      <c r="A6772" t="str">
        <f t="shared" si="105"/>
        <v>Entre Ríos, Tarija, Bolivia</v>
      </c>
      <c r="B6772" t="s">
        <v>6539</v>
      </c>
      <c r="C6772" t="s">
        <v>9434</v>
      </c>
      <c r="D6772">
        <v>-21.53</v>
      </c>
      <c r="E6772">
        <v>-64.19</v>
      </c>
      <c r="F6772" t="s">
        <v>726</v>
      </c>
      <c r="G6772" t="s">
        <v>727</v>
      </c>
      <c r="H6772" t="s">
        <v>728</v>
      </c>
      <c r="I6772" t="s">
        <v>4245</v>
      </c>
      <c r="K6772">
        <v>2685</v>
      </c>
      <c r="L6772">
        <v>1068494403</v>
      </c>
    </row>
    <row r="6773" spans="1:12" x14ac:dyDescent="0.45">
      <c r="A6773" t="str">
        <f t="shared" si="105"/>
        <v>Entroncamento, Santarém, Portugal</v>
      </c>
      <c r="B6773" t="s">
        <v>9435</v>
      </c>
      <c r="C6773" t="s">
        <v>9435</v>
      </c>
      <c r="D6773">
        <v>39.466700000000003</v>
      </c>
      <c r="E6773">
        <v>-8.4666999999999994</v>
      </c>
      <c r="F6773" t="s">
        <v>967</v>
      </c>
      <c r="G6773" t="s">
        <v>968</v>
      </c>
      <c r="H6773" t="s">
        <v>969</v>
      </c>
      <c r="I6773" t="s">
        <v>1621</v>
      </c>
      <c r="J6773" t="s">
        <v>366</v>
      </c>
      <c r="K6773">
        <v>20206</v>
      </c>
      <c r="L6773">
        <v>1620318542</v>
      </c>
    </row>
    <row r="6774" spans="1:12" x14ac:dyDescent="0.45">
      <c r="A6774" t="str">
        <f t="shared" si="105"/>
        <v>Enugu, Enugu, Nigeria</v>
      </c>
      <c r="B6774" t="s">
        <v>9436</v>
      </c>
      <c r="C6774" t="s">
        <v>9436</v>
      </c>
      <c r="D6774">
        <v>6.4402999999999997</v>
      </c>
      <c r="E6774">
        <v>7.4942000000000002</v>
      </c>
      <c r="F6774" t="s">
        <v>476</v>
      </c>
      <c r="G6774" t="s">
        <v>477</v>
      </c>
      <c r="H6774" t="s">
        <v>478</v>
      </c>
      <c r="I6774" t="s">
        <v>9436</v>
      </c>
      <c r="J6774" t="s">
        <v>378</v>
      </c>
      <c r="K6774">
        <v>715774</v>
      </c>
      <c r="L6774">
        <v>1566212729</v>
      </c>
    </row>
    <row r="6775" spans="1:12" x14ac:dyDescent="0.45">
      <c r="A6775" t="str">
        <f t="shared" si="105"/>
        <v>Enumclaw, Washington, United States</v>
      </c>
      <c r="B6775" t="s">
        <v>9437</v>
      </c>
      <c r="C6775" t="s">
        <v>9437</v>
      </c>
      <c r="D6775">
        <v>47.201700000000002</v>
      </c>
      <c r="E6775">
        <v>-121.9897</v>
      </c>
      <c r="F6775" t="s">
        <v>530</v>
      </c>
      <c r="G6775" t="s">
        <v>531</v>
      </c>
      <c r="H6775" t="s">
        <v>532</v>
      </c>
      <c r="I6775" t="s">
        <v>585</v>
      </c>
      <c r="K6775">
        <v>12190</v>
      </c>
      <c r="L6775">
        <v>1840019825</v>
      </c>
    </row>
    <row r="6776" spans="1:12" x14ac:dyDescent="0.45">
      <c r="A6776" t="str">
        <f t="shared" si="105"/>
        <v>Enurmino, Chukotskiy Avtonomnyy Okrug, Russia</v>
      </c>
      <c r="B6776" t="s">
        <v>9438</v>
      </c>
      <c r="C6776" t="s">
        <v>9438</v>
      </c>
      <c r="D6776">
        <v>66.95</v>
      </c>
      <c r="E6776">
        <v>-171.81659999999999</v>
      </c>
      <c r="F6776" t="s">
        <v>504</v>
      </c>
      <c r="G6776" t="s">
        <v>505</v>
      </c>
      <c r="H6776" t="s">
        <v>506</v>
      </c>
      <c r="I6776" t="s">
        <v>1924</v>
      </c>
      <c r="K6776">
        <v>297</v>
      </c>
      <c r="L6776">
        <v>1643693470</v>
      </c>
    </row>
    <row r="6777" spans="1:12" x14ac:dyDescent="0.45">
      <c r="A6777" t="str">
        <f t="shared" si="105"/>
        <v>Enying, Fejér, Hungary</v>
      </c>
      <c r="B6777" t="s">
        <v>9439</v>
      </c>
      <c r="C6777" t="s">
        <v>9439</v>
      </c>
      <c r="D6777">
        <v>46.929600000000001</v>
      </c>
      <c r="E6777">
        <v>18.242999999999999</v>
      </c>
      <c r="F6777" t="s">
        <v>641</v>
      </c>
      <c r="G6777" t="s">
        <v>642</v>
      </c>
      <c r="H6777" t="s">
        <v>643</v>
      </c>
      <c r="I6777" t="s">
        <v>4408</v>
      </c>
      <c r="J6777" t="s">
        <v>366</v>
      </c>
      <c r="K6777">
        <v>6655</v>
      </c>
      <c r="L6777">
        <v>1348527259</v>
      </c>
    </row>
    <row r="6778" spans="1:12" x14ac:dyDescent="0.45">
      <c r="A6778" t="str">
        <f t="shared" si="105"/>
        <v>Epanomí, Kentrikí Makedonía, Greece</v>
      </c>
      <c r="B6778" t="s">
        <v>9440</v>
      </c>
      <c r="C6778" t="s">
        <v>9441</v>
      </c>
      <c r="D6778">
        <v>40.426099999999998</v>
      </c>
      <c r="E6778">
        <v>22.928100000000001</v>
      </c>
      <c r="F6778" t="s">
        <v>928</v>
      </c>
      <c r="G6778" t="s">
        <v>929</v>
      </c>
      <c r="H6778" t="s">
        <v>930</v>
      </c>
      <c r="I6778" t="s">
        <v>1524</v>
      </c>
      <c r="K6778">
        <v>8979</v>
      </c>
      <c r="L6778">
        <v>1300802037</v>
      </c>
    </row>
    <row r="6779" spans="1:12" x14ac:dyDescent="0.45">
      <c r="A6779" t="str">
        <f t="shared" si="105"/>
        <v>Epazoyucan, Hidalgo, Mexico</v>
      </c>
      <c r="B6779" t="s">
        <v>9442</v>
      </c>
      <c r="C6779" t="s">
        <v>9442</v>
      </c>
      <c r="D6779">
        <v>20.017700000000001</v>
      </c>
      <c r="E6779">
        <v>-98.636099999999999</v>
      </c>
      <c r="F6779" t="s">
        <v>519</v>
      </c>
      <c r="G6779" t="s">
        <v>520</v>
      </c>
      <c r="H6779" t="s">
        <v>521</v>
      </c>
      <c r="I6779" t="s">
        <v>708</v>
      </c>
      <c r="J6779" t="s">
        <v>366</v>
      </c>
      <c r="K6779">
        <v>11522</v>
      </c>
      <c r="L6779">
        <v>1484543443</v>
      </c>
    </row>
    <row r="6780" spans="1:12" x14ac:dyDescent="0.45">
      <c r="A6780" t="str">
        <f t="shared" si="105"/>
        <v>Épernay, Grand Est, France</v>
      </c>
      <c r="B6780" t="s">
        <v>9443</v>
      </c>
      <c r="C6780" t="s">
        <v>9444</v>
      </c>
      <c r="D6780">
        <v>49.040300000000002</v>
      </c>
      <c r="E6780">
        <v>3.96</v>
      </c>
      <c r="F6780" t="s">
        <v>526</v>
      </c>
      <c r="G6780" t="s">
        <v>527</v>
      </c>
      <c r="H6780" t="s">
        <v>528</v>
      </c>
      <c r="I6780" t="s">
        <v>6561</v>
      </c>
      <c r="J6780" t="s">
        <v>366</v>
      </c>
      <c r="K6780">
        <v>22671</v>
      </c>
      <c r="L6780">
        <v>1250669330</v>
      </c>
    </row>
    <row r="6781" spans="1:12" x14ac:dyDescent="0.45">
      <c r="A6781" t="str">
        <f t="shared" si="105"/>
        <v>Ephraim, Utah, United States</v>
      </c>
      <c r="B6781" t="s">
        <v>9445</v>
      </c>
      <c r="C6781" t="s">
        <v>9445</v>
      </c>
      <c r="D6781">
        <v>39.356400000000001</v>
      </c>
      <c r="E6781">
        <v>-111.5847</v>
      </c>
      <c r="F6781" t="s">
        <v>530</v>
      </c>
      <c r="G6781" t="s">
        <v>531</v>
      </c>
      <c r="H6781" t="s">
        <v>532</v>
      </c>
      <c r="I6781" t="s">
        <v>1667</v>
      </c>
      <c r="K6781">
        <v>6886</v>
      </c>
      <c r="L6781">
        <v>1840020202</v>
      </c>
    </row>
    <row r="6782" spans="1:12" x14ac:dyDescent="0.45">
      <c r="A6782" t="str">
        <f t="shared" si="105"/>
        <v>Ephrata, Pennsylvania, United States</v>
      </c>
      <c r="B6782" t="s">
        <v>9446</v>
      </c>
      <c r="C6782" t="s">
        <v>9446</v>
      </c>
      <c r="D6782">
        <v>40.181199999999997</v>
      </c>
      <c r="E6782">
        <v>-76.181100000000001</v>
      </c>
      <c r="F6782" t="s">
        <v>530</v>
      </c>
      <c r="G6782" t="s">
        <v>531</v>
      </c>
      <c r="H6782" t="s">
        <v>532</v>
      </c>
      <c r="I6782" t="s">
        <v>620</v>
      </c>
      <c r="K6782">
        <v>13862</v>
      </c>
      <c r="L6782">
        <v>1840003717</v>
      </c>
    </row>
    <row r="6783" spans="1:12" x14ac:dyDescent="0.45">
      <c r="A6783" t="str">
        <f t="shared" si="105"/>
        <v>Ephrata, Washington, United States</v>
      </c>
      <c r="B6783" t="s">
        <v>9446</v>
      </c>
      <c r="C6783" t="s">
        <v>9446</v>
      </c>
      <c r="D6783">
        <v>47.312199999999997</v>
      </c>
      <c r="E6783">
        <v>-119.53400000000001</v>
      </c>
      <c r="F6783" t="s">
        <v>530</v>
      </c>
      <c r="G6783" t="s">
        <v>531</v>
      </c>
      <c r="H6783" t="s">
        <v>532</v>
      </c>
      <c r="I6783" t="s">
        <v>585</v>
      </c>
      <c r="K6783">
        <v>7383</v>
      </c>
      <c r="L6783">
        <v>1840019813</v>
      </c>
    </row>
    <row r="6784" spans="1:12" x14ac:dyDescent="0.45">
      <c r="A6784" t="str">
        <f t="shared" si="105"/>
        <v>Épinal, Grand Est, France</v>
      </c>
      <c r="B6784" t="s">
        <v>9447</v>
      </c>
      <c r="C6784" t="s">
        <v>9448</v>
      </c>
      <c r="D6784">
        <v>48.174399999999999</v>
      </c>
      <c r="E6784">
        <v>6.4512</v>
      </c>
      <c r="F6784" t="s">
        <v>526</v>
      </c>
      <c r="G6784" t="s">
        <v>527</v>
      </c>
      <c r="H6784" t="s">
        <v>528</v>
      </c>
      <c r="I6784" t="s">
        <v>6561</v>
      </c>
      <c r="J6784" t="s">
        <v>366</v>
      </c>
      <c r="K6784">
        <v>93184</v>
      </c>
      <c r="L6784">
        <v>1250137888</v>
      </c>
    </row>
    <row r="6785" spans="1:12" x14ac:dyDescent="0.45">
      <c r="A6785" t="str">
        <f t="shared" si="105"/>
        <v>Épinay-sur-Seine, Île-de-France, France</v>
      </c>
      <c r="B6785" t="s">
        <v>9449</v>
      </c>
      <c r="C6785" t="s">
        <v>9450</v>
      </c>
      <c r="D6785">
        <v>48.955300000000001</v>
      </c>
      <c r="E6785">
        <v>2.3092000000000001</v>
      </c>
      <c r="F6785" t="s">
        <v>526</v>
      </c>
      <c r="G6785" t="s">
        <v>527</v>
      </c>
      <c r="H6785" t="s">
        <v>528</v>
      </c>
      <c r="I6785" t="s">
        <v>732</v>
      </c>
      <c r="K6785">
        <v>55084</v>
      </c>
      <c r="L6785">
        <v>1250904959</v>
      </c>
    </row>
    <row r="6786" spans="1:12" x14ac:dyDescent="0.45">
      <c r="A6786" t="str">
        <f t="shared" si="105"/>
        <v>Eppelheim, Baden-Württemberg, Germany</v>
      </c>
      <c r="B6786" t="s">
        <v>9451</v>
      </c>
      <c r="C6786" t="s">
        <v>9451</v>
      </c>
      <c r="D6786">
        <v>49.4011</v>
      </c>
      <c r="E6786">
        <v>8.6296999999999997</v>
      </c>
      <c r="F6786" t="s">
        <v>441</v>
      </c>
      <c r="G6786" t="s">
        <v>442</v>
      </c>
      <c r="H6786" t="s">
        <v>443</v>
      </c>
      <c r="I6786" t="s">
        <v>451</v>
      </c>
      <c r="K6786">
        <v>15177</v>
      </c>
      <c r="L6786">
        <v>1276579726</v>
      </c>
    </row>
    <row r="6787" spans="1:12" x14ac:dyDescent="0.45">
      <c r="A6787" t="str">
        <f t="shared" ref="A6787:A6850" si="106">CONCATENATE(B6787,", ",I6787,", ",F6787)</f>
        <v>Epping, Essex, United Kingdom</v>
      </c>
      <c r="B6787" t="s">
        <v>9452</v>
      </c>
      <c r="C6787" t="s">
        <v>9452</v>
      </c>
      <c r="D6787">
        <v>51.700400000000002</v>
      </c>
      <c r="E6787">
        <v>0.1087</v>
      </c>
      <c r="F6787" t="s">
        <v>536</v>
      </c>
      <c r="G6787" t="s">
        <v>537</v>
      </c>
      <c r="H6787" t="s">
        <v>538</v>
      </c>
      <c r="I6787" t="s">
        <v>3710</v>
      </c>
      <c r="K6787">
        <v>11047</v>
      </c>
      <c r="L6787">
        <v>1826234838</v>
      </c>
    </row>
    <row r="6788" spans="1:12" x14ac:dyDescent="0.45">
      <c r="A6788" t="str">
        <f t="shared" si="106"/>
        <v>Epping, New Hampshire, United States</v>
      </c>
      <c r="B6788" t="s">
        <v>9452</v>
      </c>
      <c r="C6788" t="s">
        <v>9452</v>
      </c>
      <c r="D6788">
        <v>43.0501</v>
      </c>
      <c r="E6788">
        <v>-71.074700000000007</v>
      </c>
      <c r="F6788" t="s">
        <v>530</v>
      </c>
      <c r="G6788" t="s">
        <v>531</v>
      </c>
      <c r="H6788" t="s">
        <v>532</v>
      </c>
      <c r="I6788" t="s">
        <v>1728</v>
      </c>
      <c r="K6788">
        <v>6945</v>
      </c>
      <c r="L6788">
        <v>1840054819</v>
      </c>
    </row>
    <row r="6789" spans="1:12" x14ac:dyDescent="0.45">
      <c r="A6789" t="str">
        <f t="shared" si="106"/>
        <v>Eppingen, Baden-Württemberg, Germany</v>
      </c>
      <c r="B6789" t="s">
        <v>9453</v>
      </c>
      <c r="C6789" t="s">
        <v>9453</v>
      </c>
      <c r="D6789">
        <v>49.133299999999998</v>
      </c>
      <c r="E6789">
        <v>8.9167000000000005</v>
      </c>
      <c r="F6789" t="s">
        <v>441</v>
      </c>
      <c r="G6789" t="s">
        <v>442</v>
      </c>
      <c r="H6789" t="s">
        <v>443</v>
      </c>
      <c r="I6789" t="s">
        <v>451</v>
      </c>
      <c r="K6789">
        <v>21819</v>
      </c>
      <c r="L6789">
        <v>1276844300</v>
      </c>
    </row>
    <row r="6790" spans="1:12" x14ac:dyDescent="0.45">
      <c r="A6790" t="str">
        <f t="shared" si="106"/>
        <v>Eppstein, Hesse, Germany</v>
      </c>
      <c r="B6790" t="s">
        <v>9454</v>
      </c>
      <c r="C6790" t="s">
        <v>9454</v>
      </c>
      <c r="D6790">
        <v>50.140099999999997</v>
      </c>
      <c r="E6790">
        <v>8.3919999999999995</v>
      </c>
      <c r="F6790" t="s">
        <v>441</v>
      </c>
      <c r="G6790" t="s">
        <v>442</v>
      </c>
      <c r="H6790" t="s">
        <v>443</v>
      </c>
      <c r="I6790" t="s">
        <v>1676</v>
      </c>
      <c r="K6790">
        <v>13655</v>
      </c>
      <c r="L6790">
        <v>1276417820</v>
      </c>
    </row>
    <row r="6791" spans="1:12" x14ac:dyDescent="0.45">
      <c r="A6791" t="str">
        <f t="shared" si="106"/>
        <v>Epsom, Surrey, United Kingdom</v>
      </c>
      <c r="B6791" t="s">
        <v>9455</v>
      </c>
      <c r="C6791" t="s">
        <v>9455</v>
      </c>
      <c r="D6791">
        <v>51.335999999999999</v>
      </c>
      <c r="E6791">
        <v>-0.26700000000000002</v>
      </c>
      <c r="F6791" t="s">
        <v>536</v>
      </c>
      <c r="G6791" t="s">
        <v>537</v>
      </c>
      <c r="H6791" t="s">
        <v>538</v>
      </c>
      <c r="I6791" t="s">
        <v>826</v>
      </c>
      <c r="K6791">
        <v>31489</v>
      </c>
      <c r="L6791">
        <v>1826078283</v>
      </c>
    </row>
    <row r="6792" spans="1:12" x14ac:dyDescent="0.45">
      <c r="A6792" t="str">
        <f t="shared" si="106"/>
        <v>Eraclea, Veneto, Italy</v>
      </c>
      <c r="B6792" t="s">
        <v>9456</v>
      </c>
      <c r="C6792" t="s">
        <v>9456</v>
      </c>
      <c r="D6792">
        <v>45.638100000000001</v>
      </c>
      <c r="E6792">
        <v>12.658300000000001</v>
      </c>
      <c r="F6792" t="s">
        <v>946</v>
      </c>
      <c r="G6792" t="s">
        <v>947</v>
      </c>
      <c r="H6792" t="s">
        <v>948</v>
      </c>
      <c r="I6792" t="s">
        <v>9457</v>
      </c>
      <c r="K6792">
        <v>90000</v>
      </c>
      <c r="L6792">
        <v>1380571098</v>
      </c>
    </row>
    <row r="6793" spans="1:12" x14ac:dyDescent="0.45">
      <c r="A6793" t="str">
        <f t="shared" si="106"/>
        <v>Erbach, Hesse, Germany</v>
      </c>
      <c r="B6793" t="s">
        <v>9458</v>
      </c>
      <c r="C6793" t="s">
        <v>9458</v>
      </c>
      <c r="D6793">
        <v>49.6569</v>
      </c>
      <c r="E6793">
        <v>8.9931000000000001</v>
      </c>
      <c r="F6793" t="s">
        <v>441</v>
      </c>
      <c r="G6793" t="s">
        <v>442</v>
      </c>
      <c r="H6793" t="s">
        <v>443</v>
      </c>
      <c r="I6793" t="s">
        <v>1676</v>
      </c>
      <c r="J6793" t="s">
        <v>366</v>
      </c>
      <c r="K6793">
        <v>13666</v>
      </c>
      <c r="L6793">
        <v>1276643067</v>
      </c>
    </row>
    <row r="6794" spans="1:12" x14ac:dyDescent="0.45">
      <c r="A6794" t="str">
        <f t="shared" si="106"/>
        <v>Erbach, Baden-Württemberg, Germany</v>
      </c>
      <c r="B6794" t="s">
        <v>9458</v>
      </c>
      <c r="C6794" t="s">
        <v>9458</v>
      </c>
      <c r="D6794">
        <v>48.328099999999999</v>
      </c>
      <c r="E6794">
        <v>9.8878000000000004</v>
      </c>
      <c r="F6794" t="s">
        <v>441</v>
      </c>
      <c r="G6794" t="s">
        <v>442</v>
      </c>
      <c r="H6794" t="s">
        <v>443</v>
      </c>
      <c r="I6794" t="s">
        <v>451</v>
      </c>
      <c r="K6794">
        <v>13453</v>
      </c>
      <c r="L6794">
        <v>1276634303</v>
      </c>
    </row>
    <row r="6795" spans="1:12" x14ac:dyDescent="0.45">
      <c r="A6795" t="str">
        <f t="shared" si="106"/>
        <v>Erbendorf, Bavaria, Germany</v>
      </c>
      <c r="B6795" t="s">
        <v>9459</v>
      </c>
      <c r="C6795" t="s">
        <v>9459</v>
      </c>
      <c r="D6795">
        <v>49.833300000000001</v>
      </c>
      <c r="E6795">
        <v>12.05</v>
      </c>
      <c r="F6795" t="s">
        <v>441</v>
      </c>
      <c r="G6795" t="s">
        <v>442</v>
      </c>
      <c r="H6795" t="s">
        <v>443</v>
      </c>
      <c r="I6795" t="s">
        <v>567</v>
      </c>
      <c r="K6795">
        <v>5085</v>
      </c>
      <c r="L6795">
        <v>1276136399</v>
      </c>
    </row>
    <row r="6796" spans="1:12" x14ac:dyDescent="0.45">
      <c r="A6796" t="str">
        <f t="shared" si="106"/>
        <v>Erbil, Arbīl, Iraq</v>
      </c>
      <c r="B6796" t="s">
        <v>9460</v>
      </c>
      <c r="C6796" t="s">
        <v>9460</v>
      </c>
      <c r="D6796">
        <v>36.191099999999999</v>
      </c>
      <c r="E6796">
        <v>44.009399999999999</v>
      </c>
      <c r="F6796" t="s">
        <v>782</v>
      </c>
      <c r="G6796" t="s">
        <v>783</v>
      </c>
      <c r="H6796" t="s">
        <v>784</v>
      </c>
      <c r="I6796" t="s">
        <v>9461</v>
      </c>
      <c r="J6796" t="s">
        <v>378</v>
      </c>
      <c r="K6796">
        <v>852500</v>
      </c>
      <c r="L6796">
        <v>1368578192</v>
      </c>
    </row>
    <row r="6797" spans="1:12" x14ac:dyDescent="0.45">
      <c r="A6797" t="str">
        <f t="shared" si="106"/>
        <v>Ercsi, Fejér, Hungary</v>
      </c>
      <c r="B6797" t="s">
        <v>9462</v>
      </c>
      <c r="C6797" t="s">
        <v>9462</v>
      </c>
      <c r="D6797">
        <v>47.249600000000001</v>
      </c>
      <c r="E6797">
        <v>18.890999999999998</v>
      </c>
      <c r="F6797" t="s">
        <v>641</v>
      </c>
      <c r="G6797" t="s">
        <v>642</v>
      </c>
      <c r="H6797" t="s">
        <v>643</v>
      </c>
      <c r="I6797" t="s">
        <v>4408</v>
      </c>
      <c r="K6797">
        <v>8065</v>
      </c>
      <c r="L6797">
        <v>1348286833</v>
      </c>
    </row>
    <row r="6798" spans="1:12" x14ac:dyDescent="0.45">
      <c r="A6798" t="str">
        <f t="shared" si="106"/>
        <v>Érd, Pest, Hungary</v>
      </c>
      <c r="B6798" t="s">
        <v>9463</v>
      </c>
      <c r="C6798" t="s">
        <v>9464</v>
      </c>
      <c r="D6798">
        <v>47.383299999999998</v>
      </c>
      <c r="E6798">
        <v>18.916699999999999</v>
      </c>
      <c r="F6798" t="s">
        <v>641</v>
      </c>
      <c r="G6798" t="s">
        <v>642</v>
      </c>
      <c r="H6798" t="s">
        <v>643</v>
      </c>
      <c r="I6798" t="s">
        <v>644</v>
      </c>
      <c r="J6798" t="s">
        <v>366</v>
      </c>
      <c r="K6798">
        <v>66892</v>
      </c>
      <c r="L6798">
        <v>1348575496</v>
      </c>
    </row>
    <row r="6799" spans="1:12" x14ac:dyDescent="0.45">
      <c r="A6799" t="str">
        <f t="shared" si="106"/>
        <v>Erdenet, Orhon, Mongolia</v>
      </c>
      <c r="B6799" t="s">
        <v>9465</v>
      </c>
      <c r="C6799" t="s">
        <v>9465</v>
      </c>
      <c r="D6799">
        <v>49.027799999999999</v>
      </c>
      <c r="E6799">
        <v>104.0444</v>
      </c>
      <c r="F6799" t="s">
        <v>1699</v>
      </c>
      <c r="G6799" t="s">
        <v>1700</v>
      </c>
      <c r="H6799" t="s">
        <v>1701</v>
      </c>
      <c r="I6799" t="s">
        <v>9466</v>
      </c>
      <c r="J6799" t="s">
        <v>378</v>
      </c>
      <c r="K6799">
        <v>79647</v>
      </c>
      <c r="L6799">
        <v>1496374417</v>
      </c>
    </row>
    <row r="6800" spans="1:12" x14ac:dyDescent="0.45">
      <c r="A6800" t="str">
        <f t="shared" si="106"/>
        <v>Erding, Bavaria, Germany</v>
      </c>
      <c r="B6800" t="s">
        <v>9467</v>
      </c>
      <c r="C6800" t="s">
        <v>9467</v>
      </c>
      <c r="D6800">
        <v>48.3001</v>
      </c>
      <c r="E6800">
        <v>11.908200000000001</v>
      </c>
      <c r="F6800" t="s">
        <v>441</v>
      </c>
      <c r="G6800" t="s">
        <v>442</v>
      </c>
      <c r="H6800" t="s">
        <v>443</v>
      </c>
      <c r="I6800" t="s">
        <v>567</v>
      </c>
      <c r="J6800" t="s">
        <v>366</v>
      </c>
      <c r="K6800">
        <v>36469</v>
      </c>
      <c r="L6800">
        <v>1276458355</v>
      </c>
    </row>
    <row r="6801" spans="1:12" x14ac:dyDescent="0.45">
      <c r="A6801" t="str">
        <f t="shared" si="106"/>
        <v>Erdington, Birmingham, United Kingdom</v>
      </c>
      <c r="B6801" t="s">
        <v>9468</v>
      </c>
      <c r="C6801" t="s">
        <v>9468</v>
      </c>
      <c r="D6801">
        <v>52.523600000000002</v>
      </c>
      <c r="E6801">
        <v>-1.8378000000000001</v>
      </c>
      <c r="F6801" t="s">
        <v>536</v>
      </c>
      <c r="G6801" t="s">
        <v>537</v>
      </c>
      <c r="H6801" t="s">
        <v>538</v>
      </c>
      <c r="I6801" t="s">
        <v>4575</v>
      </c>
      <c r="K6801">
        <v>22828</v>
      </c>
      <c r="L6801">
        <v>1826744205</v>
      </c>
    </row>
    <row r="6802" spans="1:12" x14ac:dyDescent="0.45">
      <c r="A6802" t="str">
        <f t="shared" si="106"/>
        <v>Erechim, Rio Grande do Sul, Brazil</v>
      </c>
      <c r="B6802" t="s">
        <v>9469</v>
      </c>
      <c r="C6802" t="s">
        <v>9469</v>
      </c>
      <c r="D6802">
        <v>-27.63</v>
      </c>
      <c r="E6802">
        <v>-52.27</v>
      </c>
      <c r="F6802" t="s">
        <v>491</v>
      </c>
      <c r="G6802" t="s">
        <v>492</v>
      </c>
      <c r="H6802" t="s">
        <v>493</v>
      </c>
      <c r="I6802" t="s">
        <v>3101</v>
      </c>
      <c r="K6802">
        <v>96087</v>
      </c>
      <c r="L6802">
        <v>1076359548</v>
      </c>
    </row>
    <row r="6803" spans="1:12" x14ac:dyDescent="0.45">
      <c r="A6803" t="str">
        <f t="shared" si="106"/>
        <v>Ereğli, Zonguldak, Turkey</v>
      </c>
      <c r="B6803" t="s">
        <v>9470</v>
      </c>
      <c r="C6803" t="s">
        <v>9471</v>
      </c>
      <c r="D6803">
        <v>41.258299999999998</v>
      </c>
      <c r="E6803">
        <v>31.425000000000001</v>
      </c>
      <c r="F6803" t="s">
        <v>806</v>
      </c>
      <c r="G6803" t="s">
        <v>807</v>
      </c>
      <c r="H6803" t="s">
        <v>808</v>
      </c>
      <c r="I6803" t="s">
        <v>9472</v>
      </c>
      <c r="J6803" t="s">
        <v>366</v>
      </c>
      <c r="K6803">
        <v>175605</v>
      </c>
      <c r="L6803">
        <v>1792160689</v>
      </c>
    </row>
    <row r="6804" spans="1:12" x14ac:dyDescent="0.45">
      <c r="A6804" t="str">
        <f t="shared" si="106"/>
        <v>Ereğli, Konya, Turkey</v>
      </c>
      <c r="B6804" t="s">
        <v>9470</v>
      </c>
      <c r="C6804" t="s">
        <v>9471</v>
      </c>
      <c r="D6804">
        <v>37.505800000000001</v>
      </c>
      <c r="E6804">
        <v>34.051699999999997</v>
      </c>
      <c r="F6804" t="s">
        <v>806</v>
      </c>
      <c r="G6804" t="s">
        <v>807</v>
      </c>
      <c r="H6804" t="s">
        <v>808</v>
      </c>
      <c r="I6804" t="s">
        <v>9473</v>
      </c>
      <c r="J6804" t="s">
        <v>366</v>
      </c>
      <c r="K6804">
        <v>145389</v>
      </c>
      <c r="L6804">
        <v>1792110470</v>
      </c>
    </row>
    <row r="6805" spans="1:12" x14ac:dyDescent="0.45">
      <c r="A6805" t="str">
        <f t="shared" si="106"/>
        <v>Ereymentaū, Aqmola, Kazakhstan</v>
      </c>
      <c r="B6805" t="s">
        <v>9474</v>
      </c>
      <c r="C6805" t="s">
        <v>9475</v>
      </c>
      <c r="D6805">
        <v>51.630299999999998</v>
      </c>
      <c r="E6805">
        <v>73.104900000000001</v>
      </c>
      <c r="F6805" t="s">
        <v>1182</v>
      </c>
      <c r="G6805" t="s">
        <v>1183</v>
      </c>
      <c r="H6805" t="s">
        <v>1184</v>
      </c>
      <c r="I6805" t="s">
        <v>2212</v>
      </c>
      <c r="K6805">
        <v>25141</v>
      </c>
      <c r="L6805">
        <v>1398103059</v>
      </c>
    </row>
    <row r="6806" spans="1:12" x14ac:dyDescent="0.45">
      <c r="A6806" t="str">
        <f t="shared" si="106"/>
        <v>Erfelek, Sinop, Turkey</v>
      </c>
      <c r="B6806" t="s">
        <v>9476</v>
      </c>
      <c r="C6806" t="s">
        <v>9476</v>
      </c>
      <c r="D6806">
        <v>41.879300000000001</v>
      </c>
      <c r="E6806">
        <v>34.918399999999998</v>
      </c>
      <c r="F6806" t="s">
        <v>806</v>
      </c>
      <c r="G6806" t="s">
        <v>807</v>
      </c>
      <c r="H6806" t="s">
        <v>808</v>
      </c>
      <c r="I6806" t="s">
        <v>2821</v>
      </c>
      <c r="J6806" t="s">
        <v>366</v>
      </c>
      <c r="K6806">
        <v>12049</v>
      </c>
      <c r="L6806">
        <v>1792532648</v>
      </c>
    </row>
    <row r="6807" spans="1:12" x14ac:dyDescent="0.45">
      <c r="A6807" t="str">
        <f t="shared" si="106"/>
        <v>Erftstadt, North Rhine-Westphalia, Germany</v>
      </c>
      <c r="B6807" t="s">
        <v>9477</v>
      </c>
      <c r="C6807" t="s">
        <v>9477</v>
      </c>
      <c r="D6807">
        <v>50.816699999999997</v>
      </c>
      <c r="E6807">
        <v>6.7667000000000002</v>
      </c>
      <c r="F6807" t="s">
        <v>441</v>
      </c>
      <c r="G6807" t="s">
        <v>442</v>
      </c>
      <c r="H6807" t="s">
        <v>443</v>
      </c>
      <c r="I6807" t="s">
        <v>444</v>
      </c>
      <c r="K6807">
        <v>49801</v>
      </c>
      <c r="L6807">
        <v>1276479094</v>
      </c>
    </row>
    <row r="6808" spans="1:12" x14ac:dyDescent="0.45">
      <c r="A6808" t="str">
        <f t="shared" si="106"/>
        <v>Erfurt, Thuringia, Germany</v>
      </c>
      <c r="B6808" t="s">
        <v>9478</v>
      </c>
      <c r="C6808" t="s">
        <v>9478</v>
      </c>
      <c r="D6808">
        <v>50.978700000000003</v>
      </c>
      <c r="E6808">
        <v>11.0328</v>
      </c>
      <c r="F6808" t="s">
        <v>441</v>
      </c>
      <c r="G6808" t="s">
        <v>442</v>
      </c>
      <c r="H6808" t="s">
        <v>443</v>
      </c>
      <c r="I6808" t="s">
        <v>1709</v>
      </c>
      <c r="J6808" t="s">
        <v>378</v>
      </c>
      <c r="K6808">
        <v>203254</v>
      </c>
      <c r="L6808">
        <v>1276924655</v>
      </c>
    </row>
    <row r="6809" spans="1:12" x14ac:dyDescent="0.45">
      <c r="A6809" t="str">
        <f t="shared" si="106"/>
        <v>Ērgļi, Ērgļu Novads, Latvia</v>
      </c>
      <c r="B6809" t="s">
        <v>9479</v>
      </c>
      <c r="C6809" t="s">
        <v>9480</v>
      </c>
      <c r="D6809">
        <v>56.898800000000001</v>
      </c>
      <c r="E6809">
        <v>25.642900000000001</v>
      </c>
      <c r="F6809" t="s">
        <v>811</v>
      </c>
      <c r="G6809" t="s">
        <v>812</v>
      </c>
      <c r="H6809" t="s">
        <v>813</v>
      </c>
      <c r="I6809" t="s">
        <v>9481</v>
      </c>
      <c r="J6809" t="s">
        <v>378</v>
      </c>
      <c r="L6809">
        <v>1428672513</v>
      </c>
    </row>
    <row r="6810" spans="1:12" x14ac:dyDescent="0.45">
      <c r="A6810" t="str">
        <f t="shared" si="106"/>
        <v>Erie, Pennsylvania, United States</v>
      </c>
      <c r="B6810" t="s">
        <v>9482</v>
      </c>
      <c r="C6810" t="s">
        <v>9482</v>
      </c>
      <c r="D6810">
        <v>42.116799999999998</v>
      </c>
      <c r="E6810">
        <v>-80.073300000000003</v>
      </c>
      <c r="F6810" t="s">
        <v>530</v>
      </c>
      <c r="G6810" t="s">
        <v>531</v>
      </c>
      <c r="H6810" t="s">
        <v>532</v>
      </c>
      <c r="I6810" t="s">
        <v>620</v>
      </c>
      <c r="K6810">
        <v>184484</v>
      </c>
      <c r="L6810">
        <v>1840000478</v>
      </c>
    </row>
    <row r="6811" spans="1:12" x14ac:dyDescent="0.45">
      <c r="A6811" t="str">
        <f t="shared" si="106"/>
        <v>Erie, Colorado, United States</v>
      </c>
      <c r="B6811" t="s">
        <v>9482</v>
      </c>
      <c r="C6811" t="s">
        <v>9482</v>
      </c>
      <c r="D6811">
        <v>40.040300000000002</v>
      </c>
      <c r="E6811">
        <v>-105.0398</v>
      </c>
      <c r="F6811" t="s">
        <v>530</v>
      </c>
      <c r="G6811" t="s">
        <v>531</v>
      </c>
      <c r="H6811" t="s">
        <v>532</v>
      </c>
      <c r="I6811" t="s">
        <v>1071</v>
      </c>
      <c r="K6811">
        <v>27003</v>
      </c>
      <c r="L6811">
        <v>1840021362</v>
      </c>
    </row>
    <row r="6812" spans="1:12" x14ac:dyDescent="0.45">
      <c r="A6812" t="str">
        <f t="shared" si="106"/>
        <v>Erin, Ontario, Canada</v>
      </c>
      <c r="B6812" t="s">
        <v>9483</v>
      </c>
      <c r="C6812" t="s">
        <v>9483</v>
      </c>
      <c r="D6812">
        <v>43.7667</v>
      </c>
      <c r="E6812">
        <v>-80.066699999999997</v>
      </c>
      <c r="F6812" t="s">
        <v>541</v>
      </c>
      <c r="G6812" t="s">
        <v>542</v>
      </c>
      <c r="H6812" t="s">
        <v>543</v>
      </c>
      <c r="I6812" t="s">
        <v>857</v>
      </c>
      <c r="K6812">
        <v>11439</v>
      </c>
      <c r="L6812">
        <v>1124418313</v>
      </c>
    </row>
    <row r="6813" spans="1:12" x14ac:dyDescent="0.45">
      <c r="A6813" t="str">
        <f t="shared" si="106"/>
        <v>Erith, Bexley, United Kingdom</v>
      </c>
      <c r="B6813" t="s">
        <v>9484</v>
      </c>
      <c r="C6813" t="s">
        <v>9484</v>
      </c>
      <c r="D6813">
        <v>51.48</v>
      </c>
      <c r="E6813">
        <v>0.17780000000000001</v>
      </c>
      <c r="F6813" t="s">
        <v>536</v>
      </c>
      <c r="G6813" t="s">
        <v>537</v>
      </c>
      <c r="H6813" t="s">
        <v>538</v>
      </c>
      <c r="I6813" t="s">
        <v>4325</v>
      </c>
      <c r="K6813">
        <v>45345</v>
      </c>
      <c r="L6813">
        <v>1826991631</v>
      </c>
    </row>
    <row r="6814" spans="1:12" x14ac:dyDescent="0.45">
      <c r="A6814" t="str">
        <f t="shared" si="106"/>
        <v>Erkelenz, North Rhine-Westphalia, Germany</v>
      </c>
      <c r="B6814" t="s">
        <v>9485</v>
      </c>
      <c r="C6814" t="s">
        <v>9485</v>
      </c>
      <c r="D6814">
        <v>51.08</v>
      </c>
      <c r="E6814">
        <v>6.3155999999999999</v>
      </c>
      <c r="F6814" t="s">
        <v>441</v>
      </c>
      <c r="G6814" t="s">
        <v>442</v>
      </c>
      <c r="H6814" t="s">
        <v>443</v>
      </c>
      <c r="I6814" t="s">
        <v>444</v>
      </c>
      <c r="K6814">
        <v>43364</v>
      </c>
      <c r="L6814">
        <v>1276067473</v>
      </c>
    </row>
    <row r="6815" spans="1:12" x14ac:dyDescent="0.45">
      <c r="A6815" t="str">
        <f t="shared" si="106"/>
        <v>Erkner, Brandenburg, Germany</v>
      </c>
      <c r="B6815" t="s">
        <v>9486</v>
      </c>
      <c r="C6815" t="s">
        <v>9486</v>
      </c>
      <c r="D6815">
        <v>52.416699999999999</v>
      </c>
      <c r="E6815">
        <v>13.75</v>
      </c>
      <c r="F6815" t="s">
        <v>441</v>
      </c>
      <c r="G6815" t="s">
        <v>442</v>
      </c>
      <c r="H6815" t="s">
        <v>443</v>
      </c>
      <c r="I6815" t="s">
        <v>1719</v>
      </c>
      <c r="K6815">
        <v>11815</v>
      </c>
      <c r="L6815">
        <v>1276566171</v>
      </c>
    </row>
    <row r="6816" spans="1:12" x14ac:dyDescent="0.45">
      <c r="A6816" t="str">
        <f t="shared" si="106"/>
        <v>Erkrath, North Rhine-Westphalia, Germany</v>
      </c>
      <c r="B6816" t="s">
        <v>9487</v>
      </c>
      <c r="C6816" t="s">
        <v>9487</v>
      </c>
      <c r="D6816">
        <v>51.2239</v>
      </c>
      <c r="E6816">
        <v>6.9146999999999998</v>
      </c>
      <c r="F6816" t="s">
        <v>441</v>
      </c>
      <c r="G6816" t="s">
        <v>442</v>
      </c>
      <c r="H6816" t="s">
        <v>443</v>
      </c>
      <c r="I6816" t="s">
        <v>444</v>
      </c>
      <c r="K6816">
        <v>44384</v>
      </c>
      <c r="L6816">
        <v>1276917229</v>
      </c>
    </row>
    <row r="6817" spans="1:12" x14ac:dyDescent="0.45">
      <c r="A6817" t="str">
        <f t="shared" si="106"/>
        <v>Erlangen, Bavaria, Germany</v>
      </c>
      <c r="B6817" t="s">
        <v>9488</v>
      </c>
      <c r="C6817" t="s">
        <v>9488</v>
      </c>
      <c r="D6817">
        <v>49.596400000000003</v>
      </c>
      <c r="E6817">
        <v>11.0044</v>
      </c>
      <c r="F6817" t="s">
        <v>441</v>
      </c>
      <c r="G6817" t="s">
        <v>442</v>
      </c>
      <c r="H6817" t="s">
        <v>443</v>
      </c>
      <c r="I6817" t="s">
        <v>567</v>
      </c>
      <c r="J6817" t="s">
        <v>366</v>
      </c>
      <c r="K6817">
        <v>111962</v>
      </c>
      <c r="L6817">
        <v>1276339482</v>
      </c>
    </row>
    <row r="6818" spans="1:12" x14ac:dyDescent="0.45">
      <c r="A6818" t="str">
        <f t="shared" si="106"/>
        <v>Erlanger, Kentucky, United States</v>
      </c>
      <c r="B6818" t="s">
        <v>9489</v>
      </c>
      <c r="C6818" t="s">
        <v>9489</v>
      </c>
      <c r="D6818">
        <v>39.010899999999999</v>
      </c>
      <c r="E6818">
        <v>-84.586399999999998</v>
      </c>
      <c r="F6818" t="s">
        <v>530</v>
      </c>
      <c r="G6818" t="s">
        <v>531</v>
      </c>
      <c r="H6818" t="s">
        <v>532</v>
      </c>
      <c r="I6818" t="s">
        <v>1528</v>
      </c>
      <c r="K6818">
        <v>19246</v>
      </c>
      <c r="L6818">
        <v>1840013168</v>
      </c>
    </row>
    <row r="6819" spans="1:12" x14ac:dyDescent="0.45">
      <c r="A6819" t="str">
        <f t="shared" si="106"/>
        <v>Erlenbach am Main, Bavaria, Germany</v>
      </c>
      <c r="B6819" t="s">
        <v>9490</v>
      </c>
      <c r="C6819" t="s">
        <v>9490</v>
      </c>
      <c r="D6819">
        <v>49.803899999999999</v>
      </c>
      <c r="E6819">
        <v>9.1638999999999999</v>
      </c>
      <c r="F6819" t="s">
        <v>441</v>
      </c>
      <c r="G6819" t="s">
        <v>442</v>
      </c>
      <c r="H6819" t="s">
        <v>443</v>
      </c>
      <c r="I6819" t="s">
        <v>567</v>
      </c>
      <c r="K6819">
        <v>10227</v>
      </c>
      <c r="L6819">
        <v>1276645888</v>
      </c>
    </row>
    <row r="6820" spans="1:12" x14ac:dyDescent="0.45">
      <c r="A6820" t="str">
        <f t="shared" si="106"/>
        <v>Erlensee, Hesse, Germany</v>
      </c>
      <c r="B6820" t="s">
        <v>9491</v>
      </c>
      <c r="C6820" t="s">
        <v>9491</v>
      </c>
      <c r="D6820">
        <v>50.163499999999999</v>
      </c>
      <c r="E6820">
        <v>8.9808000000000003</v>
      </c>
      <c r="F6820" t="s">
        <v>441</v>
      </c>
      <c r="G6820" t="s">
        <v>442</v>
      </c>
      <c r="H6820" t="s">
        <v>443</v>
      </c>
      <c r="I6820" t="s">
        <v>1676</v>
      </c>
      <c r="K6820">
        <v>14899</v>
      </c>
      <c r="L6820">
        <v>1276495268</v>
      </c>
    </row>
    <row r="6821" spans="1:12" x14ac:dyDescent="0.45">
      <c r="A6821" t="str">
        <f t="shared" si="106"/>
        <v>Ermezinde, Porto, Portugal</v>
      </c>
      <c r="B6821" t="s">
        <v>9492</v>
      </c>
      <c r="C6821" t="s">
        <v>9492</v>
      </c>
      <c r="D6821">
        <v>41.213299999999997</v>
      </c>
      <c r="E6821">
        <v>-8.5472000000000001</v>
      </c>
      <c r="F6821" t="s">
        <v>967</v>
      </c>
      <c r="G6821" t="s">
        <v>968</v>
      </c>
      <c r="H6821" t="s">
        <v>969</v>
      </c>
      <c r="I6821" t="s">
        <v>1537</v>
      </c>
      <c r="K6821">
        <v>38798</v>
      </c>
      <c r="L6821">
        <v>1620357803</v>
      </c>
    </row>
    <row r="6822" spans="1:12" x14ac:dyDescent="0.45">
      <c r="A6822" t="str">
        <f t="shared" si="106"/>
        <v>Ermont, Île-de-France, France</v>
      </c>
      <c r="B6822" t="s">
        <v>9493</v>
      </c>
      <c r="C6822" t="s">
        <v>9493</v>
      </c>
      <c r="D6822">
        <v>48.992199999999997</v>
      </c>
      <c r="E6822">
        <v>2.2603</v>
      </c>
      <c r="F6822" t="s">
        <v>526</v>
      </c>
      <c r="G6822" t="s">
        <v>527</v>
      </c>
      <c r="H6822" t="s">
        <v>528</v>
      </c>
      <c r="I6822" t="s">
        <v>732</v>
      </c>
      <c r="K6822">
        <v>29108</v>
      </c>
      <c r="L6822">
        <v>1250549360</v>
      </c>
    </row>
    <row r="6823" spans="1:12" x14ac:dyDescent="0.45">
      <c r="A6823" t="str">
        <f t="shared" si="106"/>
        <v>Ermoúpoli, Notío Aigaío, Greece</v>
      </c>
      <c r="B6823" t="s">
        <v>9494</v>
      </c>
      <c r="C6823" t="s">
        <v>9495</v>
      </c>
      <c r="D6823">
        <v>37.450400000000002</v>
      </c>
      <c r="E6823">
        <v>24.933299999999999</v>
      </c>
      <c r="F6823" t="s">
        <v>928</v>
      </c>
      <c r="G6823" t="s">
        <v>929</v>
      </c>
      <c r="H6823" t="s">
        <v>930</v>
      </c>
      <c r="I6823" t="s">
        <v>2315</v>
      </c>
      <c r="J6823" t="s">
        <v>378</v>
      </c>
      <c r="K6823">
        <v>12260</v>
      </c>
      <c r="L6823">
        <v>1300072209</v>
      </c>
    </row>
    <row r="6824" spans="1:12" x14ac:dyDescent="0.45">
      <c r="A6824" t="str">
        <f t="shared" si="106"/>
        <v>Erode, Tamil Nādu, India</v>
      </c>
      <c r="B6824" t="s">
        <v>9496</v>
      </c>
      <c r="C6824" t="s">
        <v>9496</v>
      </c>
      <c r="D6824">
        <v>11.3408</v>
      </c>
      <c r="E6824">
        <v>77.717200000000005</v>
      </c>
      <c r="F6824" t="s">
        <v>626</v>
      </c>
      <c r="G6824" t="s">
        <v>627</v>
      </c>
      <c r="H6824" t="s">
        <v>628</v>
      </c>
      <c r="I6824" t="s">
        <v>6774</v>
      </c>
      <c r="K6824">
        <v>151184</v>
      </c>
      <c r="L6824">
        <v>1356040695</v>
      </c>
    </row>
    <row r="6825" spans="1:12" x14ac:dyDescent="0.45">
      <c r="A6825" t="str">
        <f t="shared" si="106"/>
        <v>Erquelinnes, Wallonia, Belgium</v>
      </c>
      <c r="B6825" t="s">
        <v>9497</v>
      </c>
      <c r="C6825" t="s">
        <v>9497</v>
      </c>
      <c r="D6825">
        <v>50.310099999999998</v>
      </c>
      <c r="E6825">
        <v>4.1219000000000001</v>
      </c>
      <c r="F6825" t="s">
        <v>453</v>
      </c>
      <c r="G6825" t="s">
        <v>454</v>
      </c>
      <c r="H6825" t="s">
        <v>455</v>
      </c>
      <c r="I6825" t="s">
        <v>1957</v>
      </c>
      <c r="K6825">
        <v>9940</v>
      </c>
      <c r="L6825">
        <v>1056578378</v>
      </c>
    </row>
    <row r="6826" spans="1:12" x14ac:dyDescent="0.45">
      <c r="A6826" t="str">
        <f t="shared" si="106"/>
        <v>Errachidia, Drâa-Tafilalet, Morocco</v>
      </c>
      <c r="B6826" t="s">
        <v>9498</v>
      </c>
      <c r="C6826" t="s">
        <v>9498</v>
      </c>
      <c r="D6826">
        <v>31.931899999999999</v>
      </c>
      <c r="E6826">
        <v>-4.4244000000000003</v>
      </c>
      <c r="F6826" t="s">
        <v>893</v>
      </c>
      <c r="G6826" t="s">
        <v>894</v>
      </c>
      <c r="H6826" t="s">
        <v>895</v>
      </c>
      <c r="I6826" t="s">
        <v>1096</v>
      </c>
      <c r="J6826" t="s">
        <v>378</v>
      </c>
      <c r="K6826">
        <v>92374</v>
      </c>
      <c r="L6826">
        <v>1504005759</v>
      </c>
    </row>
    <row r="6827" spans="1:12" x14ac:dyDescent="0.45">
      <c r="A6827" t="str">
        <f t="shared" si="106"/>
        <v>Ersekë, Korçë, Albania</v>
      </c>
      <c r="B6827" t="s">
        <v>9499</v>
      </c>
      <c r="C6827" t="s">
        <v>9500</v>
      </c>
      <c r="D6827">
        <v>40.333300000000001</v>
      </c>
      <c r="E6827">
        <v>20.683299999999999</v>
      </c>
      <c r="F6827" t="s">
        <v>3185</v>
      </c>
      <c r="G6827" t="s">
        <v>3186</v>
      </c>
      <c r="H6827" t="s">
        <v>3187</v>
      </c>
      <c r="I6827" t="s">
        <v>4485</v>
      </c>
      <c r="K6827">
        <v>3746</v>
      </c>
      <c r="L6827">
        <v>1008049831</v>
      </c>
    </row>
    <row r="6828" spans="1:12" x14ac:dyDescent="0.45">
      <c r="A6828" t="str">
        <f t="shared" si="106"/>
        <v>Ershui, Changhua, Taiwan</v>
      </c>
      <c r="B6828" t="s">
        <v>9501</v>
      </c>
      <c r="C6828" t="s">
        <v>9501</v>
      </c>
      <c r="D6828">
        <v>23.816700000000001</v>
      </c>
      <c r="E6828">
        <v>120.61669999999999</v>
      </c>
      <c r="F6828" t="s">
        <v>3063</v>
      </c>
      <c r="G6828" t="s">
        <v>3064</v>
      </c>
      <c r="H6828" t="s">
        <v>3065</v>
      </c>
      <c r="I6828" t="s">
        <v>6607</v>
      </c>
      <c r="K6828">
        <v>15240</v>
      </c>
      <c r="L6828">
        <v>1158555502</v>
      </c>
    </row>
    <row r="6829" spans="1:12" x14ac:dyDescent="0.45">
      <c r="A6829" t="str">
        <f t="shared" si="106"/>
        <v>Ertil, Voronezhskaya Oblast’, Russia</v>
      </c>
      <c r="B6829" t="s">
        <v>9502</v>
      </c>
      <c r="C6829" t="s">
        <v>9502</v>
      </c>
      <c r="D6829">
        <v>51.833300000000001</v>
      </c>
      <c r="E6829">
        <v>40.799999999999997</v>
      </c>
      <c r="F6829" t="s">
        <v>504</v>
      </c>
      <c r="G6829" t="s">
        <v>505</v>
      </c>
      <c r="H6829" t="s">
        <v>506</v>
      </c>
      <c r="I6829" t="s">
        <v>4767</v>
      </c>
      <c r="K6829">
        <v>10265</v>
      </c>
      <c r="L6829">
        <v>1643566170</v>
      </c>
    </row>
    <row r="6830" spans="1:12" x14ac:dyDescent="0.45">
      <c r="A6830" t="str">
        <f t="shared" si="106"/>
        <v>Ertis, Pavlodar, Kazakhstan</v>
      </c>
      <c r="B6830" t="s">
        <v>9503</v>
      </c>
      <c r="C6830" t="s">
        <v>9503</v>
      </c>
      <c r="D6830">
        <v>53.316699999999997</v>
      </c>
      <c r="E6830">
        <v>75.45</v>
      </c>
      <c r="F6830" t="s">
        <v>1182</v>
      </c>
      <c r="G6830" t="s">
        <v>1183</v>
      </c>
      <c r="H6830" t="s">
        <v>1184</v>
      </c>
      <c r="I6830" t="s">
        <v>2211</v>
      </c>
      <c r="K6830">
        <v>7772</v>
      </c>
      <c r="L6830">
        <v>1398172080</v>
      </c>
    </row>
    <row r="6831" spans="1:12" x14ac:dyDescent="0.45">
      <c r="A6831" t="str">
        <f t="shared" si="106"/>
        <v>Erwin, Tennessee, United States</v>
      </c>
      <c r="B6831" t="s">
        <v>9504</v>
      </c>
      <c r="C6831" t="s">
        <v>9504</v>
      </c>
      <c r="D6831">
        <v>36.145600000000002</v>
      </c>
      <c r="E6831">
        <v>-82.411500000000004</v>
      </c>
      <c r="F6831" t="s">
        <v>530</v>
      </c>
      <c r="G6831" t="s">
        <v>531</v>
      </c>
      <c r="H6831" t="s">
        <v>532</v>
      </c>
      <c r="I6831" t="s">
        <v>1466</v>
      </c>
      <c r="K6831">
        <v>9500</v>
      </c>
      <c r="L6831">
        <v>1840016130</v>
      </c>
    </row>
    <row r="6832" spans="1:12" x14ac:dyDescent="0.45">
      <c r="A6832" t="str">
        <f t="shared" si="106"/>
        <v>Erwin, New York, United States</v>
      </c>
      <c r="B6832" t="s">
        <v>9504</v>
      </c>
      <c r="C6832" t="s">
        <v>9504</v>
      </c>
      <c r="D6832">
        <v>42.137999999999998</v>
      </c>
      <c r="E6832">
        <v>-77.141499999999994</v>
      </c>
      <c r="F6832" t="s">
        <v>530</v>
      </c>
      <c r="G6832" t="s">
        <v>531</v>
      </c>
      <c r="H6832" t="s">
        <v>532</v>
      </c>
      <c r="I6832" t="s">
        <v>803</v>
      </c>
      <c r="K6832">
        <v>8313</v>
      </c>
      <c r="L6832">
        <v>1840087416</v>
      </c>
    </row>
    <row r="6833" spans="1:12" x14ac:dyDescent="0.45">
      <c r="A6833" t="str">
        <f t="shared" si="106"/>
        <v>Erwin, North Carolina, United States</v>
      </c>
      <c r="B6833" t="s">
        <v>9504</v>
      </c>
      <c r="C6833" t="s">
        <v>9504</v>
      </c>
      <c r="D6833">
        <v>35.322600000000001</v>
      </c>
      <c r="E6833">
        <v>-78.673400000000001</v>
      </c>
      <c r="F6833" t="s">
        <v>530</v>
      </c>
      <c r="G6833" t="s">
        <v>531</v>
      </c>
      <c r="H6833" t="s">
        <v>532</v>
      </c>
      <c r="I6833" t="s">
        <v>589</v>
      </c>
      <c r="K6833">
        <v>5156</v>
      </c>
      <c r="L6833">
        <v>1840016328</v>
      </c>
    </row>
    <row r="6834" spans="1:12" x14ac:dyDescent="0.45">
      <c r="A6834" t="str">
        <f t="shared" si="106"/>
        <v>Erwitte, North Rhine-Westphalia, Germany</v>
      </c>
      <c r="B6834" t="s">
        <v>9505</v>
      </c>
      <c r="C6834" t="s">
        <v>9505</v>
      </c>
      <c r="D6834">
        <v>51.616700000000002</v>
      </c>
      <c r="E6834">
        <v>8.3497000000000003</v>
      </c>
      <c r="F6834" t="s">
        <v>441</v>
      </c>
      <c r="G6834" t="s">
        <v>442</v>
      </c>
      <c r="H6834" t="s">
        <v>443</v>
      </c>
      <c r="I6834" t="s">
        <v>444</v>
      </c>
      <c r="K6834">
        <v>16045</v>
      </c>
      <c r="L6834">
        <v>1276225862</v>
      </c>
    </row>
    <row r="6835" spans="1:12" x14ac:dyDescent="0.45">
      <c r="A6835" t="str">
        <f t="shared" si="106"/>
        <v>Erzin, Hatay, Turkey</v>
      </c>
      <c r="B6835" t="s">
        <v>9506</v>
      </c>
      <c r="C6835" t="s">
        <v>9506</v>
      </c>
      <c r="D6835">
        <v>36.953899999999997</v>
      </c>
      <c r="E6835">
        <v>36.202199999999998</v>
      </c>
      <c r="F6835" t="s">
        <v>806</v>
      </c>
      <c r="G6835" t="s">
        <v>807</v>
      </c>
      <c r="H6835" t="s">
        <v>808</v>
      </c>
      <c r="I6835" t="s">
        <v>4008</v>
      </c>
      <c r="J6835" t="s">
        <v>366</v>
      </c>
      <c r="K6835">
        <v>41368</v>
      </c>
      <c r="L6835">
        <v>1792613172</v>
      </c>
    </row>
    <row r="6836" spans="1:12" x14ac:dyDescent="0.45">
      <c r="A6836" t="str">
        <f t="shared" si="106"/>
        <v>Erzincan, Erzincan, Turkey</v>
      </c>
      <c r="B6836" t="s">
        <v>9507</v>
      </c>
      <c r="C6836" t="s">
        <v>9507</v>
      </c>
      <c r="D6836">
        <v>39.746400000000001</v>
      </c>
      <c r="E6836">
        <v>39.491399999999999</v>
      </c>
      <c r="F6836" t="s">
        <v>806</v>
      </c>
      <c r="G6836" t="s">
        <v>807</v>
      </c>
      <c r="H6836" t="s">
        <v>808</v>
      </c>
      <c r="I6836" t="s">
        <v>9507</v>
      </c>
      <c r="J6836" t="s">
        <v>378</v>
      </c>
      <c r="K6836">
        <v>157452</v>
      </c>
      <c r="L6836">
        <v>1792742754</v>
      </c>
    </row>
    <row r="6837" spans="1:12" x14ac:dyDescent="0.45">
      <c r="A6837" t="str">
        <f t="shared" si="106"/>
        <v>Erzurum, Erzurum, Turkey</v>
      </c>
      <c r="B6837" t="s">
        <v>9508</v>
      </c>
      <c r="C6837" t="s">
        <v>9508</v>
      </c>
      <c r="D6837">
        <v>39.909700000000001</v>
      </c>
      <c r="E6837">
        <v>41.275599999999997</v>
      </c>
      <c r="F6837" t="s">
        <v>806</v>
      </c>
      <c r="G6837" t="s">
        <v>807</v>
      </c>
      <c r="H6837" t="s">
        <v>808</v>
      </c>
      <c r="I6837" t="s">
        <v>9508</v>
      </c>
      <c r="J6837" t="s">
        <v>378</v>
      </c>
      <c r="K6837">
        <v>767848</v>
      </c>
      <c r="L6837">
        <v>1792511957</v>
      </c>
    </row>
    <row r="6838" spans="1:12" x14ac:dyDescent="0.45">
      <c r="A6838" t="str">
        <f t="shared" si="106"/>
        <v>Esashi, Hokkaidō, Japan</v>
      </c>
      <c r="B6838" t="s">
        <v>9509</v>
      </c>
      <c r="C6838" t="s">
        <v>9509</v>
      </c>
      <c r="D6838">
        <v>41.869399999999999</v>
      </c>
      <c r="E6838">
        <v>140.1275</v>
      </c>
      <c r="F6838" t="s">
        <v>514</v>
      </c>
      <c r="G6838" t="s">
        <v>515</v>
      </c>
      <c r="H6838" t="s">
        <v>516</v>
      </c>
      <c r="I6838" t="s">
        <v>517</v>
      </c>
      <c r="K6838">
        <v>7525</v>
      </c>
      <c r="L6838">
        <v>1392253106</v>
      </c>
    </row>
    <row r="6839" spans="1:12" x14ac:dyDescent="0.45">
      <c r="A6839" t="str">
        <f t="shared" si="106"/>
        <v>Esbjerg, Syddanmark, Denmark</v>
      </c>
      <c r="B6839" t="s">
        <v>9510</v>
      </c>
      <c r="C6839" t="s">
        <v>9510</v>
      </c>
      <c r="D6839">
        <v>55.466999999999999</v>
      </c>
      <c r="E6839">
        <v>8.4499999999999993</v>
      </c>
      <c r="F6839" t="s">
        <v>446</v>
      </c>
      <c r="G6839" t="s">
        <v>447</v>
      </c>
      <c r="H6839" t="s">
        <v>448</v>
      </c>
      <c r="I6839" t="s">
        <v>9511</v>
      </c>
      <c r="J6839" t="s">
        <v>366</v>
      </c>
      <c r="K6839">
        <v>72205</v>
      </c>
      <c r="L6839">
        <v>1208757169</v>
      </c>
    </row>
    <row r="6840" spans="1:12" x14ac:dyDescent="0.45">
      <c r="A6840" t="str">
        <f t="shared" si="106"/>
        <v>Escalante, Negros Occidental, Philippines</v>
      </c>
      <c r="B6840" t="s">
        <v>9512</v>
      </c>
      <c r="C6840" t="s">
        <v>9512</v>
      </c>
      <c r="D6840">
        <v>10.833299999999999</v>
      </c>
      <c r="E6840">
        <v>123.5</v>
      </c>
      <c r="F6840" t="s">
        <v>1373</v>
      </c>
      <c r="G6840" t="s">
        <v>1374</v>
      </c>
      <c r="H6840" t="s">
        <v>1375</v>
      </c>
      <c r="I6840" t="s">
        <v>3115</v>
      </c>
      <c r="K6840">
        <v>94070</v>
      </c>
      <c r="L6840">
        <v>1608433743</v>
      </c>
    </row>
    <row r="6841" spans="1:12" x14ac:dyDescent="0.45">
      <c r="A6841" t="str">
        <f t="shared" si="106"/>
        <v>Escaldes-Engordany, Escaldes-Engordany, Andorra</v>
      </c>
      <c r="B6841" t="s">
        <v>9513</v>
      </c>
      <c r="C6841" t="s">
        <v>9513</v>
      </c>
      <c r="D6841">
        <v>42.508499999999998</v>
      </c>
      <c r="E6841">
        <v>1.5385</v>
      </c>
      <c r="F6841" t="s">
        <v>1983</v>
      </c>
      <c r="G6841" t="s">
        <v>1984</v>
      </c>
      <c r="H6841" t="s">
        <v>1985</v>
      </c>
      <c r="I6841" t="s">
        <v>9513</v>
      </c>
      <c r="J6841" t="s">
        <v>378</v>
      </c>
      <c r="L6841">
        <v>1020008674</v>
      </c>
    </row>
    <row r="6842" spans="1:12" x14ac:dyDescent="0.45">
      <c r="A6842" t="str">
        <f t="shared" si="106"/>
        <v>Escalon, California, United States</v>
      </c>
      <c r="B6842" t="s">
        <v>9514</v>
      </c>
      <c r="C6842" t="s">
        <v>9514</v>
      </c>
      <c r="D6842">
        <v>37.791200000000003</v>
      </c>
      <c r="E6842">
        <v>-120.9982</v>
      </c>
      <c r="F6842" t="s">
        <v>530</v>
      </c>
      <c r="G6842" t="s">
        <v>531</v>
      </c>
      <c r="H6842" t="s">
        <v>532</v>
      </c>
      <c r="I6842" t="s">
        <v>754</v>
      </c>
      <c r="K6842">
        <v>7601</v>
      </c>
      <c r="L6842">
        <v>1840020262</v>
      </c>
    </row>
    <row r="6843" spans="1:12" x14ac:dyDescent="0.45">
      <c r="A6843" t="str">
        <f t="shared" si="106"/>
        <v>Escanaba, Michigan, United States</v>
      </c>
      <c r="B6843" t="s">
        <v>9515</v>
      </c>
      <c r="C6843" t="s">
        <v>9515</v>
      </c>
      <c r="D6843">
        <v>45.747700000000002</v>
      </c>
      <c r="E6843">
        <v>-87.09</v>
      </c>
      <c r="F6843" t="s">
        <v>530</v>
      </c>
      <c r="G6843" t="s">
        <v>531</v>
      </c>
      <c r="H6843" t="s">
        <v>532</v>
      </c>
      <c r="I6843" t="s">
        <v>868</v>
      </c>
      <c r="K6843">
        <v>20094</v>
      </c>
      <c r="L6843">
        <v>1840003925</v>
      </c>
    </row>
    <row r="6844" spans="1:12" x14ac:dyDescent="0.45">
      <c r="A6844" t="str">
        <f t="shared" si="106"/>
        <v>Escárcega, Campeche, Mexico</v>
      </c>
      <c r="B6844" t="s">
        <v>9516</v>
      </c>
      <c r="C6844" t="s">
        <v>9517</v>
      </c>
      <c r="D6844">
        <v>18.6067</v>
      </c>
      <c r="E6844">
        <v>-90.734399999999994</v>
      </c>
      <c r="F6844" t="s">
        <v>519</v>
      </c>
      <c r="G6844" t="s">
        <v>520</v>
      </c>
      <c r="H6844" t="s">
        <v>521</v>
      </c>
      <c r="I6844" t="s">
        <v>3900</v>
      </c>
      <c r="J6844" t="s">
        <v>366</v>
      </c>
      <c r="K6844">
        <v>29477</v>
      </c>
      <c r="L6844">
        <v>1484800970</v>
      </c>
    </row>
    <row r="6845" spans="1:12" x14ac:dyDescent="0.45">
      <c r="A6845" t="str">
        <f t="shared" si="106"/>
        <v>Eschborn, Hesse, Germany</v>
      </c>
      <c r="B6845" t="s">
        <v>9518</v>
      </c>
      <c r="C6845" t="s">
        <v>9518</v>
      </c>
      <c r="D6845">
        <v>50.143700000000003</v>
      </c>
      <c r="E6845">
        <v>8.5690000000000008</v>
      </c>
      <c r="F6845" t="s">
        <v>441</v>
      </c>
      <c r="G6845" t="s">
        <v>442</v>
      </c>
      <c r="H6845" t="s">
        <v>443</v>
      </c>
      <c r="I6845" t="s">
        <v>1676</v>
      </c>
      <c r="K6845">
        <v>21488</v>
      </c>
      <c r="L6845">
        <v>1276712049</v>
      </c>
    </row>
    <row r="6846" spans="1:12" x14ac:dyDescent="0.45">
      <c r="A6846" t="str">
        <f t="shared" si="106"/>
        <v>Eschen, Eschen, Liechtenstein</v>
      </c>
      <c r="B6846" t="s">
        <v>9519</v>
      </c>
      <c r="C6846" t="s">
        <v>9519</v>
      </c>
      <c r="D6846">
        <v>47.210900000000002</v>
      </c>
      <c r="E6846">
        <v>9.5215999999999994</v>
      </c>
      <c r="F6846" t="s">
        <v>3318</v>
      </c>
      <c r="G6846" t="s">
        <v>3319</v>
      </c>
      <c r="H6846" t="s">
        <v>3320</v>
      </c>
      <c r="I6846" t="s">
        <v>9519</v>
      </c>
      <c r="J6846" t="s">
        <v>378</v>
      </c>
      <c r="L6846">
        <v>1438692471</v>
      </c>
    </row>
    <row r="6847" spans="1:12" x14ac:dyDescent="0.45">
      <c r="A6847" t="str">
        <f t="shared" si="106"/>
        <v>Esch-sur-Alzette, Esch-sur-Alzette, Luxembourg</v>
      </c>
      <c r="B6847" t="s">
        <v>9520</v>
      </c>
      <c r="C6847" t="s">
        <v>9520</v>
      </c>
      <c r="D6847">
        <v>49.496899999999997</v>
      </c>
      <c r="E6847">
        <v>5.9805999999999999</v>
      </c>
      <c r="F6847" t="s">
        <v>6120</v>
      </c>
      <c r="G6847" t="s">
        <v>6121</v>
      </c>
      <c r="H6847" t="s">
        <v>6122</v>
      </c>
      <c r="I6847" t="s">
        <v>9520</v>
      </c>
      <c r="J6847" t="s">
        <v>378</v>
      </c>
      <c r="K6847">
        <v>36218</v>
      </c>
      <c r="L6847">
        <v>1442192663</v>
      </c>
    </row>
    <row r="6848" spans="1:12" x14ac:dyDescent="0.45">
      <c r="A6848" t="str">
        <f t="shared" si="106"/>
        <v>Eschwege, Hesse, Germany</v>
      </c>
      <c r="B6848" t="s">
        <v>9521</v>
      </c>
      <c r="C6848" t="s">
        <v>9521</v>
      </c>
      <c r="D6848">
        <v>51.188099999999999</v>
      </c>
      <c r="E6848">
        <v>10.0528</v>
      </c>
      <c r="F6848" t="s">
        <v>441</v>
      </c>
      <c r="G6848" t="s">
        <v>442</v>
      </c>
      <c r="H6848" t="s">
        <v>443</v>
      </c>
      <c r="I6848" t="s">
        <v>1676</v>
      </c>
      <c r="J6848" t="s">
        <v>366</v>
      </c>
      <c r="K6848">
        <v>19606</v>
      </c>
      <c r="L6848">
        <v>1276348756</v>
      </c>
    </row>
    <row r="6849" spans="1:12" x14ac:dyDescent="0.45">
      <c r="A6849" t="str">
        <f t="shared" si="106"/>
        <v>Eschweiler, North Rhine-Westphalia, Germany</v>
      </c>
      <c r="B6849" t="s">
        <v>9522</v>
      </c>
      <c r="C6849" t="s">
        <v>9522</v>
      </c>
      <c r="D6849">
        <v>50.816699999999997</v>
      </c>
      <c r="E6849">
        <v>6.2832999999999997</v>
      </c>
      <c r="F6849" t="s">
        <v>441</v>
      </c>
      <c r="G6849" t="s">
        <v>442</v>
      </c>
      <c r="H6849" t="s">
        <v>443</v>
      </c>
      <c r="I6849" t="s">
        <v>444</v>
      </c>
      <c r="K6849">
        <v>56385</v>
      </c>
      <c r="L6849">
        <v>1276835632</v>
      </c>
    </row>
    <row r="6850" spans="1:12" x14ac:dyDescent="0.45">
      <c r="A6850" t="str">
        <f t="shared" si="106"/>
        <v>Escondido, California, United States</v>
      </c>
      <c r="B6850" t="s">
        <v>9523</v>
      </c>
      <c r="C6850" t="s">
        <v>9523</v>
      </c>
      <c r="D6850">
        <v>33.134700000000002</v>
      </c>
      <c r="E6850">
        <v>-117.0722</v>
      </c>
      <c r="F6850" t="s">
        <v>530</v>
      </c>
      <c r="G6850" t="s">
        <v>531</v>
      </c>
      <c r="H6850" t="s">
        <v>532</v>
      </c>
      <c r="I6850" t="s">
        <v>754</v>
      </c>
      <c r="K6850">
        <v>151625</v>
      </c>
      <c r="L6850">
        <v>1840020620</v>
      </c>
    </row>
    <row r="6851" spans="1:12" x14ac:dyDescent="0.45">
      <c r="A6851" t="str">
        <f t="shared" ref="A6851:A6914" si="107">CONCATENATE(B6851,", ",I6851,", ",F6851)</f>
        <v>Escuinapa, Sinaloa, Mexico</v>
      </c>
      <c r="B6851" t="s">
        <v>9524</v>
      </c>
      <c r="C6851" t="s">
        <v>9524</v>
      </c>
      <c r="D6851">
        <v>22.982199999999999</v>
      </c>
      <c r="E6851">
        <v>-105.70310000000001</v>
      </c>
      <c r="F6851" t="s">
        <v>519</v>
      </c>
      <c r="G6851" t="s">
        <v>520</v>
      </c>
      <c r="H6851" t="s">
        <v>521</v>
      </c>
      <c r="I6851" t="s">
        <v>1697</v>
      </c>
      <c r="J6851" t="s">
        <v>366</v>
      </c>
      <c r="K6851">
        <v>30790</v>
      </c>
      <c r="L6851">
        <v>1484295544</v>
      </c>
    </row>
    <row r="6852" spans="1:12" x14ac:dyDescent="0.45">
      <c r="A6852" t="str">
        <f t="shared" si="107"/>
        <v>Escuintla, Escuintla, Guatemala</v>
      </c>
      <c r="B6852" t="s">
        <v>9525</v>
      </c>
      <c r="C6852" t="s">
        <v>9525</v>
      </c>
      <c r="D6852">
        <v>14.305</v>
      </c>
      <c r="E6852">
        <v>-90.784999999999997</v>
      </c>
      <c r="F6852" t="s">
        <v>2123</v>
      </c>
      <c r="G6852" t="s">
        <v>2124</v>
      </c>
      <c r="H6852" t="s">
        <v>2125</v>
      </c>
      <c r="I6852" t="s">
        <v>9525</v>
      </c>
      <c r="J6852" t="s">
        <v>378</v>
      </c>
      <c r="K6852">
        <v>172708</v>
      </c>
      <c r="L6852">
        <v>1320838903</v>
      </c>
    </row>
    <row r="6853" spans="1:12" x14ac:dyDescent="0.45">
      <c r="A6853" t="str">
        <f t="shared" si="107"/>
        <v>Escuintla, Chiapas, Mexico</v>
      </c>
      <c r="B6853" t="s">
        <v>9525</v>
      </c>
      <c r="C6853" t="s">
        <v>9525</v>
      </c>
      <c r="D6853">
        <v>15.3194</v>
      </c>
      <c r="E6853">
        <v>-92.658299999999997</v>
      </c>
      <c r="F6853" t="s">
        <v>519</v>
      </c>
      <c r="G6853" t="s">
        <v>520</v>
      </c>
      <c r="H6853" t="s">
        <v>521</v>
      </c>
      <c r="I6853" t="s">
        <v>688</v>
      </c>
      <c r="J6853" t="s">
        <v>366</v>
      </c>
      <c r="K6853">
        <v>107638</v>
      </c>
      <c r="L6853">
        <v>1484508510</v>
      </c>
    </row>
    <row r="6854" spans="1:12" x14ac:dyDescent="0.45">
      <c r="A6854" t="str">
        <f t="shared" si="107"/>
        <v>Eséka, Centre, Cameroon</v>
      </c>
      <c r="B6854" t="s">
        <v>9526</v>
      </c>
      <c r="C6854" t="s">
        <v>9527</v>
      </c>
      <c r="D6854">
        <v>3.6503999999999999</v>
      </c>
      <c r="E6854">
        <v>10.7666</v>
      </c>
      <c r="F6854" t="s">
        <v>636</v>
      </c>
      <c r="G6854" t="s">
        <v>637</v>
      </c>
      <c r="H6854" t="s">
        <v>638</v>
      </c>
      <c r="I6854" t="s">
        <v>3083</v>
      </c>
      <c r="K6854">
        <v>22221</v>
      </c>
      <c r="L6854">
        <v>1120064220</v>
      </c>
    </row>
    <row r="6855" spans="1:12" x14ac:dyDescent="0.45">
      <c r="A6855" t="str">
        <f t="shared" si="107"/>
        <v>Eşfahān, Eşfahān, Iran</v>
      </c>
      <c r="B6855" t="s">
        <v>391</v>
      </c>
      <c r="C6855" t="s">
        <v>9528</v>
      </c>
      <c r="D6855">
        <v>32.6447</v>
      </c>
      <c r="E6855">
        <v>51.667499999999997</v>
      </c>
      <c r="F6855" t="s">
        <v>388</v>
      </c>
      <c r="G6855" t="s">
        <v>389</v>
      </c>
      <c r="H6855" t="s">
        <v>390</v>
      </c>
      <c r="I6855" t="s">
        <v>391</v>
      </c>
      <c r="J6855" t="s">
        <v>378</v>
      </c>
      <c r="K6855">
        <v>1756126</v>
      </c>
      <c r="L6855">
        <v>1364023865</v>
      </c>
    </row>
    <row r="6856" spans="1:12" x14ac:dyDescent="0.45">
      <c r="A6856" t="str">
        <f t="shared" si="107"/>
        <v>Esher, Surrey, United Kingdom</v>
      </c>
      <c r="B6856" t="s">
        <v>9529</v>
      </c>
      <c r="C6856" t="s">
        <v>9529</v>
      </c>
      <c r="D6856">
        <v>51.369100000000003</v>
      </c>
      <c r="E6856">
        <v>-0.36499999999999999</v>
      </c>
      <c r="F6856" t="s">
        <v>536</v>
      </c>
      <c r="G6856" t="s">
        <v>537</v>
      </c>
      <c r="H6856" t="s">
        <v>538</v>
      </c>
      <c r="I6856" t="s">
        <v>826</v>
      </c>
      <c r="K6856">
        <v>6743</v>
      </c>
      <c r="L6856">
        <v>1826230641</v>
      </c>
    </row>
    <row r="6857" spans="1:12" x14ac:dyDescent="0.45">
      <c r="A6857" t="str">
        <f t="shared" si="107"/>
        <v>Esik, Almaty, Kazakhstan</v>
      </c>
      <c r="B6857" t="s">
        <v>9530</v>
      </c>
      <c r="C6857" t="s">
        <v>9530</v>
      </c>
      <c r="D6857">
        <v>43.355200000000004</v>
      </c>
      <c r="E6857">
        <v>77.452399999999997</v>
      </c>
      <c r="F6857" t="s">
        <v>1182</v>
      </c>
      <c r="G6857" t="s">
        <v>1183</v>
      </c>
      <c r="H6857" t="s">
        <v>1184</v>
      </c>
      <c r="I6857" t="s">
        <v>1619</v>
      </c>
      <c r="K6857">
        <v>36715</v>
      </c>
      <c r="L6857">
        <v>1398166418</v>
      </c>
    </row>
    <row r="6858" spans="1:12" x14ac:dyDescent="0.45">
      <c r="A6858" t="str">
        <f t="shared" si="107"/>
        <v>Esil, Aqmola, Kazakhstan</v>
      </c>
      <c r="B6858" t="s">
        <v>9531</v>
      </c>
      <c r="C6858" t="s">
        <v>9531</v>
      </c>
      <c r="D6858">
        <v>51.957000000000001</v>
      </c>
      <c r="E6858">
        <v>66.377499999999998</v>
      </c>
      <c r="F6858" t="s">
        <v>1182</v>
      </c>
      <c r="G6858" t="s">
        <v>1183</v>
      </c>
      <c r="H6858" t="s">
        <v>1184</v>
      </c>
      <c r="I6858" t="s">
        <v>2212</v>
      </c>
      <c r="K6858">
        <v>13504</v>
      </c>
      <c r="L6858">
        <v>1398546225</v>
      </c>
    </row>
    <row r="6859" spans="1:12" x14ac:dyDescent="0.45">
      <c r="A6859" t="str">
        <f t="shared" si="107"/>
        <v>Eskişehir, Eskişehir, Turkey</v>
      </c>
      <c r="B6859" t="s">
        <v>9532</v>
      </c>
      <c r="C6859" t="s">
        <v>9533</v>
      </c>
      <c r="D6859">
        <v>39.776699999999998</v>
      </c>
      <c r="E6859">
        <v>30.520600000000002</v>
      </c>
      <c r="F6859" t="s">
        <v>806</v>
      </c>
      <c r="G6859" t="s">
        <v>807</v>
      </c>
      <c r="H6859" t="s">
        <v>808</v>
      </c>
      <c r="I6859" t="s">
        <v>9532</v>
      </c>
      <c r="J6859" t="s">
        <v>378</v>
      </c>
      <c r="K6859">
        <v>871187</v>
      </c>
      <c r="L6859">
        <v>1792933981</v>
      </c>
    </row>
    <row r="6860" spans="1:12" x14ac:dyDescent="0.45">
      <c r="A6860" t="str">
        <f t="shared" si="107"/>
        <v>Eslāmshahr, Tehrān, Iran</v>
      </c>
      <c r="B6860" t="s">
        <v>9534</v>
      </c>
      <c r="C6860" t="s">
        <v>9535</v>
      </c>
      <c r="D6860">
        <v>35.533299999999997</v>
      </c>
      <c r="E6860">
        <v>51.2</v>
      </c>
      <c r="F6860" t="s">
        <v>388</v>
      </c>
      <c r="G6860" t="s">
        <v>389</v>
      </c>
      <c r="H6860" t="s">
        <v>390</v>
      </c>
      <c r="I6860" t="s">
        <v>9536</v>
      </c>
      <c r="J6860" t="s">
        <v>366</v>
      </c>
      <c r="K6860">
        <v>548620</v>
      </c>
      <c r="L6860">
        <v>1364870126</v>
      </c>
    </row>
    <row r="6861" spans="1:12" x14ac:dyDescent="0.45">
      <c r="A6861" t="str">
        <f t="shared" si="107"/>
        <v>Esmeraldas, Esmeraldas, Ecuador</v>
      </c>
      <c r="B6861" t="s">
        <v>2644</v>
      </c>
      <c r="C6861" t="s">
        <v>2644</v>
      </c>
      <c r="D6861">
        <v>0.95</v>
      </c>
      <c r="E6861">
        <v>-79.666700000000006</v>
      </c>
      <c r="F6861" t="s">
        <v>1415</v>
      </c>
      <c r="G6861" t="s">
        <v>1416</v>
      </c>
      <c r="H6861" t="s">
        <v>1417</v>
      </c>
      <c r="I6861" t="s">
        <v>2644</v>
      </c>
      <c r="J6861" t="s">
        <v>378</v>
      </c>
      <c r="K6861">
        <v>154035</v>
      </c>
      <c r="L6861">
        <v>1218601363</v>
      </c>
    </row>
    <row r="6862" spans="1:12" x14ac:dyDescent="0.45">
      <c r="A6862" t="str">
        <f t="shared" si="107"/>
        <v>Esopus, New York, United States</v>
      </c>
      <c r="B6862" t="s">
        <v>9537</v>
      </c>
      <c r="C6862" t="s">
        <v>9537</v>
      </c>
      <c r="D6862">
        <v>41.842500000000001</v>
      </c>
      <c r="E6862">
        <v>-73.993600000000001</v>
      </c>
      <c r="F6862" t="s">
        <v>530</v>
      </c>
      <c r="G6862" t="s">
        <v>531</v>
      </c>
      <c r="H6862" t="s">
        <v>532</v>
      </c>
      <c r="I6862" t="s">
        <v>803</v>
      </c>
      <c r="K6862">
        <v>8831</v>
      </c>
      <c r="L6862">
        <v>1840058084</v>
      </c>
    </row>
    <row r="6863" spans="1:12" x14ac:dyDescent="0.45">
      <c r="A6863" t="str">
        <f t="shared" si="107"/>
        <v>Española, New Mexico, United States</v>
      </c>
      <c r="B6863" t="s">
        <v>9538</v>
      </c>
      <c r="C6863" t="s">
        <v>9539</v>
      </c>
      <c r="D6863">
        <v>36.004100000000001</v>
      </c>
      <c r="E6863">
        <v>-106.0669</v>
      </c>
      <c r="F6863" t="s">
        <v>530</v>
      </c>
      <c r="G6863" t="s">
        <v>531</v>
      </c>
      <c r="H6863" t="s">
        <v>532</v>
      </c>
      <c r="I6863" t="s">
        <v>1402</v>
      </c>
      <c r="K6863">
        <v>25952</v>
      </c>
      <c r="L6863">
        <v>1840020348</v>
      </c>
    </row>
    <row r="6864" spans="1:12" x14ac:dyDescent="0.45">
      <c r="A6864" t="str">
        <f t="shared" si="107"/>
        <v>Espargos, Sal, Cabo Verde</v>
      </c>
      <c r="B6864" t="s">
        <v>9540</v>
      </c>
      <c r="C6864" t="s">
        <v>9540</v>
      </c>
      <c r="D6864">
        <v>16.7546</v>
      </c>
      <c r="E6864">
        <v>-22.9453</v>
      </c>
      <c r="F6864" t="s">
        <v>2610</v>
      </c>
      <c r="G6864" t="s">
        <v>2611</v>
      </c>
      <c r="H6864" t="s">
        <v>2612</v>
      </c>
      <c r="I6864" t="s">
        <v>9541</v>
      </c>
      <c r="J6864" t="s">
        <v>378</v>
      </c>
      <c r="K6864">
        <v>6173</v>
      </c>
      <c r="L6864">
        <v>1132760152</v>
      </c>
    </row>
    <row r="6865" spans="1:12" x14ac:dyDescent="0.45">
      <c r="A6865" t="str">
        <f t="shared" si="107"/>
        <v>Espelkamp, North Rhine-Westphalia, Germany</v>
      </c>
      <c r="B6865" t="s">
        <v>9542</v>
      </c>
      <c r="C6865" t="s">
        <v>9542</v>
      </c>
      <c r="D6865">
        <v>52.377200000000002</v>
      </c>
      <c r="E6865">
        <v>8.6327999999999996</v>
      </c>
      <c r="F6865" t="s">
        <v>441</v>
      </c>
      <c r="G6865" t="s">
        <v>442</v>
      </c>
      <c r="H6865" t="s">
        <v>443</v>
      </c>
      <c r="I6865" t="s">
        <v>444</v>
      </c>
      <c r="K6865">
        <v>24685</v>
      </c>
      <c r="L6865">
        <v>1276996942</v>
      </c>
    </row>
    <row r="6866" spans="1:12" x14ac:dyDescent="0.45">
      <c r="A6866" t="str">
        <f t="shared" si="107"/>
        <v>Espera Feliz, Minas Gerais, Brazil</v>
      </c>
      <c r="B6866" t="s">
        <v>9543</v>
      </c>
      <c r="C6866" t="s">
        <v>9543</v>
      </c>
      <c r="D6866">
        <v>-20.65</v>
      </c>
      <c r="E6866">
        <v>-41.9069</v>
      </c>
      <c r="F6866" t="s">
        <v>491</v>
      </c>
      <c r="G6866" t="s">
        <v>492</v>
      </c>
      <c r="H6866" t="s">
        <v>493</v>
      </c>
      <c r="I6866" t="s">
        <v>1623</v>
      </c>
      <c r="K6866">
        <v>22856</v>
      </c>
      <c r="L6866">
        <v>1076630023</v>
      </c>
    </row>
    <row r="6867" spans="1:12" x14ac:dyDescent="0.45">
      <c r="A6867" t="str">
        <f t="shared" si="107"/>
        <v>Esperance, Western Australia, Australia</v>
      </c>
      <c r="B6867" t="s">
        <v>9544</v>
      </c>
      <c r="C6867" t="s">
        <v>9544</v>
      </c>
      <c r="D6867">
        <v>-33.8611</v>
      </c>
      <c r="E6867">
        <v>121.89190000000001</v>
      </c>
      <c r="F6867" t="s">
        <v>830</v>
      </c>
      <c r="G6867" t="s">
        <v>831</v>
      </c>
      <c r="H6867" t="s">
        <v>832</v>
      </c>
      <c r="I6867" t="s">
        <v>1427</v>
      </c>
      <c r="K6867">
        <v>12145</v>
      </c>
      <c r="L6867">
        <v>1036299314</v>
      </c>
    </row>
    <row r="6868" spans="1:12" x14ac:dyDescent="0.45">
      <c r="A6868" t="str">
        <f t="shared" si="107"/>
        <v>Esperanza, Sonora, Mexico</v>
      </c>
      <c r="B6868" t="s">
        <v>9545</v>
      </c>
      <c r="C6868" t="s">
        <v>9545</v>
      </c>
      <c r="D6868">
        <v>27.58</v>
      </c>
      <c r="E6868">
        <v>-109.9298</v>
      </c>
      <c r="F6868" t="s">
        <v>519</v>
      </c>
      <c r="G6868" t="s">
        <v>520</v>
      </c>
      <c r="H6868" t="s">
        <v>521</v>
      </c>
      <c r="I6868" t="s">
        <v>959</v>
      </c>
      <c r="K6868">
        <v>3836</v>
      </c>
      <c r="L6868">
        <v>1484729183</v>
      </c>
    </row>
    <row r="6869" spans="1:12" x14ac:dyDescent="0.45">
      <c r="A6869" t="str">
        <f t="shared" si="107"/>
        <v>Esperanza, Santa Fe, Argentina</v>
      </c>
      <c r="B6869" t="s">
        <v>9545</v>
      </c>
      <c r="C6869" t="s">
        <v>9545</v>
      </c>
      <c r="D6869">
        <v>-31.416699999999999</v>
      </c>
      <c r="E6869">
        <v>-60.933300000000003</v>
      </c>
      <c r="F6869" t="s">
        <v>651</v>
      </c>
      <c r="G6869" t="s">
        <v>652</v>
      </c>
      <c r="H6869" t="s">
        <v>653</v>
      </c>
      <c r="I6869" t="s">
        <v>6031</v>
      </c>
      <c r="J6869" t="s">
        <v>366</v>
      </c>
      <c r="K6869">
        <v>43300</v>
      </c>
      <c r="L6869">
        <v>1032763447</v>
      </c>
    </row>
    <row r="6870" spans="1:12" x14ac:dyDescent="0.45">
      <c r="A6870" t="str">
        <f t="shared" si="107"/>
        <v>Espinho, Aveiro, Portugal</v>
      </c>
      <c r="B6870" t="s">
        <v>9546</v>
      </c>
      <c r="C6870" t="s">
        <v>9546</v>
      </c>
      <c r="D6870">
        <v>41.01</v>
      </c>
      <c r="E6870">
        <v>-8.64</v>
      </c>
      <c r="F6870" t="s">
        <v>967</v>
      </c>
      <c r="G6870" t="s">
        <v>968</v>
      </c>
      <c r="H6870" t="s">
        <v>969</v>
      </c>
      <c r="I6870" t="s">
        <v>1431</v>
      </c>
      <c r="J6870" t="s">
        <v>366</v>
      </c>
      <c r="K6870">
        <v>31786</v>
      </c>
      <c r="L6870">
        <v>1620002917</v>
      </c>
    </row>
    <row r="6871" spans="1:12" x14ac:dyDescent="0.45">
      <c r="A6871" t="str">
        <f t="shared" si="107"/>
        <v>Espita, Yucatán, Mexico</v>
      </c>
      <c r="B6871" t="s">
        <v>9547</v>
      </c>
      <c r="C6871" t="s">
        <v>9547</v>
      </c>
      <c r="D6871">
        <v>21.012799999999999</v>
      </c>
      <c r="E6871">
        <v>-88.304699999999997</v>
      </c>
      <c r="F6871" t="s">
        <v>519</v>
      </c>
      <c r="G6871" t="s">
        <v>520</v>
      </c>
      <c r="H6871" t="s">
        <v>521</v>
      </c>
      <c r="I6871" t="s">
        <v>694</v>
      </c>
      <c r="J6871" t="s">
        <v>366</v>
      </c>
      <c r="K6871">
        <v>11551</v>
      </c>
      <c r="L6871">
        <v>1484433962</v>
      </c>
    </row>
    <row r="6872" spans="1:12" x14ac:dyDescent="0.45">
      <c r="A6872" t="str">
        <f t="shared" si="107"/>
        <v>Espoo, Uusimaa, Finland</v>
      </c>
      <c r="B6872" t="s">
        <v>9548</v>
      </c>
      <c r="C6872" t="s">
        <v>9548</v>
      </c>
      <c r="D6872">
        <v>60.21</v>
      </c>
      <c r="E6872">
        <v>24.66</v>
      </c>
      <c r="F6872" t="s">
        <v>459</v>
      </c>
      <c r="G6872" t="s">
        <v>460</v>
      </c>
      <c r="H6872" t="s">
        <v>461</v>
      </c>
      <c r="I6872" t="s">
        <v>9199</v>
      </c>
      <c r="J6872" t="s">
        <v>366</v>
      </c>
      <c r="K6872">
        <v>269802</v>
      </c>
      <c r="L6872">
        <v>1246357316</v>
      </c>
    </row>
    <row r="6873" spans="1:12" x14ac:dyDescent="0.45">
      <c r="A6873" t="str">
        <f t="shared" si="107"/>
        <v>Esposende, Braga, Portugal</v>
      </c>
      <c r="B6873" t="s">
        <v>9549</v>
      </c>
      <c r="C6873" t="s">
        <v>9549</v>
      </c>
      <c r="D6873">
        <v>41.533299999999997</v>
      </c>
      <c r="E6873">
        <v>-8.7833000000000006</v>
      </c>
      <c r="F6873" t="s">
        <v>967</v>
      </c>
      <c r="G6873" t="s">
        <v>968</v>
      </c>
      <c r="H6873" t="s">
        <v>969</v>
      </c>
      <c r="I6873" t="s">
        <v>5115</v>
      </c>
      <c r="J6873" t="s">
        <v>366</v>
      </c>
      <c r="K6873">
        <v>34254</v>
      </c>
      <c r="L6873">
        <v>1620944667</v>
      </c>
    </row>
    <row r="6874" spans="1:12" x14ac:dyDescent="0.45">
      <c r="A6874" t="str">
        <f t="shared" si="107"/>
        <v>Espungabera, Manica, Mozambique</v>
      </c>
      <c r="B6874" t="s">
        <v>9550</v>
      </c>
      <c r="C6874" t="s">
        <v>9550</v>
      </c>
      <c r="D6874">
        <v>-20.453099999999999</v>
      </c>
      <c r="E6874">
        <v>32.772500000000001</v>
      </c>
      <c r="F6874" t="s">
        <v>2135</v>
      </c>
      <c r="G6874" t="s">
        <v>2136</v>
      </c>
      <c r="H6874" t="s">
        <v>2137</v>
      </c>
      <c r="I6874" t="s">
        <v>6904</v>
      </c>
      <c r="K6874">
        <v>393</v>
      </c>
      <c r="L6874">
        <v>1508256538</v>
      </c>
    </row>
    <row r="6875" spans="1:12" x14ac:dyDescent="0.45">
      <c r="A6875" t="str">
        <f t="shared" si="107"/>
        <v>Esquel, Buenos Aires, Ciudad Autónoma de, Argentina</v>
      </c>
      <c r="B6875" t="s">
        <v>9551</v>
      </c>
      <c r="C6875" t="s">
        <v>9551</v>
      </c>
      <c r="D6875">
        <v>-42.9</v>
      </c>
      <c r="E6875">
        <v>-71.316699999999997</v>
      </c>
      <c r="F6875" t="s">
        <v>651</v>
      </c>
      <c r="G6875" t="s">
        <v>652</v>
      </c>
      <c r="H6875" t="s">
        <v>653</v>
      </c>
      <c r="I6875" t="s">
        <v>5512</v>
      </c>
      <c r="J6875" t="s">
        <v>366</v>
      </c>
      <c r="K6875">
        <v>36687</v>
      </c>
      <c r="L6875">
        <v>1032489067</v>
      </c>
    </row>
    <row r="6876" spans="1:12" x14ac:dyDescent="0.45">
      <c r="A6876" t="str">
        <f t="shared" si="107"/>
        <v>Esquimalt, British Columbia, Canada</v>
      </c>
      <c r="B6876" t="s">
        <v>9552</v>
      </c>
      <c r="C6876" t="s">
        <v>9552</v>
      </c>
      <c r="D6876">
        <v>48.430599999999998</v>
      </c>
      <c r="E6876">
        <v>-123.4147</v>
      </c>
      <c r="F6876" t="s">
        <v>541</v>
      </c>
      <c r="G6876" t="s">
        <v>542</v>
      </c>
      <c r="H6876" t="s">
        <v>543</v>
      </c>
      <c r="I6876" t="s">
        <v>544</v>
      </c>
      <c r="K6876">
        <v>17655</v>
      </c>
      <c r="L6876">
        <v>1124990218</v>
      </c>
    </row>
    <row r="6877" spans="1:12" x14ac:dyDescent="0.45">
      <c r="A6877" t="str">
        <f t="shared" si="107"/>
        <v>Esquipulas, Chiquimula, Guatemala</v>
      </c>
      <c r="B6877" t="s">
        <v>9553</v>
      </c>
      <c r="C6877" t="s">
        <v>9553</v>
      </c>
      <c r="D6877">
        <v>14.6167</v>
      </c>
      <c r="E6877">
        <v>-89.2</v>
      </c>
      <c r="F6877" t="s">
        <v>2123</v>
      </c>
      <c r="G6877" t="s">
        <v>2124</v>
      </c>
      <c r="H6877" t="s">
        <v>2125</v>
      </c>
      <c r="I6877" t="s">
        <v>6940</v>
      </c>
      <c r="J6877" t="s">
        <v>366</v>
      </c>
      <c r="K6877">
        <v>65000</v>
      </c>
      <c r="L6877">
        <v>1320011938</v>
      </c>
    </row>
    <row r="6878" spans="1:12" x14ac:dyDescent="0.45">
      <c r="A6878" t="str">
        <f t="shared" si="107"/>
        <v>Essa, Ontario, Canada</v>
      </c>
      <c r="B6878" t="s">
        <v>9554</v>
      </c>
      <c r="C6878" t="s">
        <v>9554</v>
      </c>
      <c r="D6878">
        <v>44.25</v>
      </c>
      <c r="E6878">
        <v>-79.783299999999997</v>
      </c>
      <c r="F6878" t="s">
        <v>541</v>
      </c>
      <c r="G6878" t="s">
        <v>542</v>
      </c>
      <c r="H6878" t="s">
        <v>543</v>
      </c>
      <c r="I6878" t="s">
        <v>857</v>
      </c>
      <c r="K6878">
        <v>21083</v>
      </c>
      <c r="L6878">
        <v>1124001569</v>
      </c>
    </row>
    <row r="6879" spans="1:12" x14ac:dyDescent="0.45">
      <c r="A6879" t="str">
        <f t="shared" si="107"/>
        <v>Essaouira, Marrakech-Safi, Morocco</v>
      </c>
      <c r="B6879" t="s">
        <v>9555</v>
      </c>
      <c r="C6879" t="s">
        <v>9555</v>
      </c>
      <c r="D6879">
        <v>31.513000000000002</v>
      </c>
      <c r="E6879">
        <v>-9.7687000000000008</v>
      </c>
      <c r="F6879" t="s">
        <v>893</v>
      </c>
      <c r="G6879" t="s">
        <v>894</v>
      </c>
      <c r="H6879" t="s">
        <v>895</v>
      </c>
      <c r="I6879" t="s">
        <v>2595</v>
      </c>
      <c r="K6879">
        <v>77966</v>
      </c>
      <c r="L6879">
        <v>1504845522</v>
      </c>
    </row>
    <row r="6880" spans="1:12" x14ac:dyDescent="0.45">
      <c r="A6880" t="str">
        <f t="shared" si="107"/>
        <v>Essen, North Rhine-Westphalia, Germany</v>
      </c>
      <c r="B6880" t="s">
        <v>9556</v>
      </c>
      <c r="C6880" t="s">
        <v>9556</v>
      </c>
      <c r="D6880">
        <v>51.450800000000001</v>
      </c>
      <c r="E6880">
        <v>7.0130999999999997</v>
      </c>
      <c r="F6880" t="s">
        <v>441</v>
      </c>
      <c r="G6880" t="s">
        <v>442</v>
      </c>
      <c r="H6880" t="s">
        <v>443</v>
      </c>
      <c r="I6880" t="s">
        <v>444</v>
      </c>
      <c r="J6880" t="s">
        <v>366</v>
      </c>
      <c r="K6880">
        <v>583109</v>
      </c>
      <c r="L6880">
        <v>1276769247</v>
      </c>
    </row>
    <row r="6881" spans="1:12" x14ac:dyDescent="0.45">
      <c r="A6881" t="str">
        <f t="shared" si="107"/>
        <v>Essen, Flanders, Belgium</v>
      </c>
      <c r="B6881" t="s">
        <v>9556</v>
      </c>
      <c r="C6881" t="s">
        <v>9556</v>
      </c>
      <c r="D6881">
        <v>51.467799999999997</v>
      </c>
      <c r="E6881">
        <v>4.47</v>
      </c>
      <c r="F6881" t="s">
        <v>453</v>
      </c>
      <c r="G6881" t="s">
        <v>454</v>
      </c>
      <c r="H6881" t="s">
        <v>455</v>
      </c>
      <c r="I6881" t="s">
        <v>456</v>
      </c>
      <c r="K6881">
        <v>19162</v>
      </c>
      <c r="L6881">
        <v>1056694919</v>
      </c>
    </row>
    <row r="6882" spans="1:12" x14ac:dyDescent="0.45">
      <c r="A6882" t="str">
        <f t="shared" si="107"/>
        <v>Essex, Maryland, United States</v>
      </c>
      <c r="B6882" t="s">
        <v>3710</v>
      </c>
      <c r="C6882" t="s">
        <v>3710</v>
      </c>
      <c r="D6882">
        <v>39.302399999999999</v>
      </c>
      <c r="E6882">
        <v>-76.445700000000002</v>
      </c>
      <c r="F6882" t="s">
        <v>530</v>
      </c>
      <c r="G6882" t="s">
        <v>531</v>
      </c>
      <c r="H6882" t="s">
        <v>532</v>
      </c>
      <c r="I6882" t="s">
        <v>588</v>
      </c>
      <c r="K6882">
        <v>40480</v>
      </c>
      <c r="L6882">
        <v>1840005675</v>
      </c>
    </row>
    <row r="6883" spans="1:12" x14ac:dyDescent="0.45">
      <c r="A6883" t="str">
        <f t="shared" si="107"/>
        <v>Essex, Vermont, United States</v>
      </c>
      <c r="B6883" t="s">
        <v>3710</v>
      </c>
      <c r="C6883" t="s">
        <v>3710</v>
      </c>
      <c r="D6883">
        <v>44.519500000000001</v>
      </c>
      <c r="E6883">
        <v>-73.065399999999997</v>
      </c>
      <c r="F6883" t="s">
        <v>530</v>
      </c>
      <c r="G6883" t="s">
        <v>531</v>
      </c>
      <c r="H6883" t="s">
        <v>532</v>
      </c>
      <c r="I6883" t="s">
        <v>3653</v>
      </c>
      <c r="K6883">
        <v>21225</v>
      </c>
      <c r="L6883">
        <v>1840115363</v>
      </c>
    </row>
    <row r="6884" spans="1:12" x14ac:dyDescent="0.45">
      <c r="A6884" t="str">
        <f t="shared" si="107"/>
        <v>Essex, Ontario, Canada</v>
      </c>
      <c r="B6884" t="s">
        <v>3710</v>
      </c>
      <c r="C6884" t="s">
        <v>3710</v>
      </c>
      <c r="D6884">
        <v>42.083300000000001</v>
      </c>
      <c r="E6884">
        <v>-82.9</v>
      </c>
      <c r="F6884" t="s">
        <v>541</v>
      </c>
      <c r="G6884" t="s">
        <v>542</v>
      </c>
      <c r="H6884" t="s">
        <v>543</v>
      </c>
      <c r="I6884" t="s">
        <v>857</v>
      </c>
      <c r="K6884">
        <v>20427</v>
      </c>
      <c r="L6884">
        <v>1124628052</v>
      </c>
    </row>
    <row r="6885" spans="1:12" x14ac:dyDescent="0.45">
      <c r="A6885" t="str">
        <f t="shared" si="107"/>
        <v>Essex, Connecticut, United States</v>
      </c>
      <c r="B6885" t="s">
        <v>3710</v>
      </c>
      <c r="C6885" t="s">
        <v>3710</v>
      </c>
      <c r="D6885">
        <v>41.349899999999998</v>
      </c>
      <c r="E6885">
        <v>-72.414599999999993</v>
      </c>
      <c r="F6885" t="s">
        <v>530</v>
      </c>
      <c r="G6885" t="s">
        <v>531</v>
      </c>
      <c r="H6885" t="s">
        <v>532</v>
      </c>
      <c r="I6885" t="s">
        <v>2109</v>
      </c>
      <c r="K6885">
        <v>6599</v>
      </c>
      <c r="L6885">
        <v>1840045013</v>
      </c>
    </row>
    <row r="6886" spans="1:12" x14ac:dyDescent="0.45">
      <c r="A6886" t="str">
        <f t="shared" si="107"/>
        <v>Essex Junction, Vermont, United States</v>
      </c>
      <c r="B6886" t="s">
        <v>9557</v>
      </c>
      <c r="C6886" t="s">
        <v>9557</v>
      </c>
      <c r="D6886">
        <v>44.490200000000002</v>
      </c>
      <c r="E6886">
        <v>-73.114000000000004</v>
      </c>
      <c r="F6886" t="s">
        <v>530</v>
      </c>
      <c r="G6886" t="s">
        <v>531</v>
      </c>
      <c r="H6886" t="s">
        <v>532</v>
      </c>
      <c r="I6886" t="s">
        <v>3653</v>
      </c>
      <c r="K6886">
        <v>10852</v>
      </c>
      <c r="L6886">
        <v>1840004083</v>
      </c>
    </row>
    <row r="6887" spans="1:12" x14ac:dyDescent="0.45">
      <c r="A6887" t="str">
        <f t="shared" si="107"/>
        <v>Esslingen, Baden-Württemberg, Germany</v>
      </c>
      <c r="B6887" t="s">
        <v>9558</v>
      </c>
      <c r="C6887" t="s">
        <v>9558</v>
      </c>
      <c r="D6887">
        <v>48.740600000000001</v>
      </c>
      <c r="E6887">
        <v>9.3108000000000004</v>
      </c>
      <c r="F6887" t="s">
        <v>441</v>
      </c>
      <c r="G6887" t="s">
        <v>442</v>
      </c>
      <c r="H6887" t="s">
        <v>443</v>
      </c>
      <c r="I6887" t="s">
        <v>451</v>
      </c>
      <c r="J6887" t="s">
        <v>366</v>
      </c>
      <c r="K6887">
        <v>93542</v>
      </c>
      <c r="L6887">
        <v>1276510955</v>
      </c>
    </row>
    <row r="6888" spans="1:12" x14ac:dyDescent="0.45">
      <c r="A6888" t="str">
        <f t="shared" si="107"/>
        <v>Estacada, Oregon, United States</v>
      </c>
      <c r="B6888" t="s">
        <v>9559</v>
      </c>
      <c r="C6888" t="s">
        <v>9559</v>
      </c>
      <c r="D6888">
        <v>45.298699999999997</v>
      </c>
      <c r="E6888">
        <v>-122.3338</v>
      </c>
      <c r="F6888" t="s">
        <v>530</v>
      </c>
      <c r="G6888" t="s">
        <v>531</v>
      </c>
      <c r="H6888" t="s">
        <v>532</v>
      </c>
      <c r="I6888" t="s">
        <v>1426</v>
      </c>
      <c r="K6888">
        <v>5368</v>
      </c>
      <c r="L6888">
        <v>1840019948</v>
      </c>
    </row>
    <row r="6889" spans="1:12" x14ac:dyDescent="0.45">
      <c r="A6889" t="str">
        <f t="shared" si="107"/>
        <v>Estaimpuis, Wallonia, Belgium</v>
      </c>
      <c r="B6889" t="s">
        <v>9560</v>
      </c>
      <c r="C6889" t="s">
        <v>9560</v>
      </c>
      <c r="D6889">
        <v>50.675600000000003</v>
      </c>
      <c r="E6889">
        <v>3.2757999999999998</v>
      </c>
      <c r="F6889" t="s">
        <v>453</v>
      </c>
      <c r="G6889" t="s">
        <v>454</v>
      </c>
      <c r="H6889" t="s">
        <v>455</v>
      </c>
      <c r="I6889" t="s">
        <v>1957</v>
      </c>
      <c r="K6889">
        <v>10424</v>
      </c>
      <c r="L6889">
        <v>1056179340</v>
      </c>
    </row>
    <row r="6890" spans="1:12" x14ac:dyDescent="0.45">
      <c r="A6890" t="str">
        <f t="shared" si="107"/>
        <v>Estância, Sergipe, Brazil</v>
      </c>
      <c r="B6890" t="s">
        <v>9561</v>
      </c>
      <c r="C6890" t="s">
        <v>9562</v>
      </c>
      <c r="D6890">
        <v>-11.2683</v>
      </c>
      <c r="E6890">
        <v>-37.438299999999998</v>
      </c>
      <c r="F6890" t="s">
        <v>491</v>
      </c>
      <c r="G6890" t="s">
        <v>492</v>
      </c>
      <c r="H6890" t="s">
        <v>493</v>
      </c>
      <c r="I6890" t="s">
        <v>2238</v>
      </c>
      <c r="K6890">
        <v>55654</v>
      </c>
      <c r="L6890">
        <v>1076069381</v>
      </c>
    </row>
    <row r="6891" spans="1:12" x14ac:dyDescent="0.45">
      <c r="A6891" t="str">
        <f t="shared" si="107"/>
        <v>Estarreja, Aveiro, Portugal</v>
      </c>
      <c r="B6891" t="s">
        <v>9563</v>
      </c>
      <c r="C6891" t="s">
        <v>9563</v>
      </c>
      <c r="D6891">
        <v>40.75</v>
      </c>
      <c r="E6891">
        <v>-8.5667000000000009</v>
      </c>
      <c r="F6891" t="s">
        <v>967</v>
      </c>
      <c r="G6891" t="s">
        <v>968</v>
      </c>
      <c r="H6891" t="s">
        <v>969</v>
      </c>
      <c r="I6891" t="s">
        <v>1431</v>
      </c>
      <c r="J6891" t="s">
        <v>366</v>
      </c>
      <c r="K6891">
        <v>26997</v>
      </c>
      <c r="L6891">
        <v>1620391989</v>
      </c>
    </row>
    <row r="6892" spans="1:12" x14ac:dyDescent="0.45">
      <c r="A6892" t="str">
        <f t="shared" si="107"/>
        <v>Esteban Echeverría, Buenos Aires, Argentina</v>
      </c>
      <c r="B6892" t="s">
        <v>9564</v>
      </c>
      <c r="C6892" t="s">
        <v>9565</v>
      </c>
      <c r="D6892">
        <v>-34.816699999999997</v>
      </c>
      <c r="E6892">
        <v>-58.466700000000003</v>
      </c>
      <c r="F6892" t="s">
        <v>651</v>
      </c>
      <c r="G6892" t="s">
        <v>652</v>
      </c>
      <c r="H6892" t="s">
        <v>653</v>
      </c>
      <c r="I6892" t="s">
        <v>870</v>
      </c>
      <c r="K6892">
        <v>109644</v>
      </c>
      <c r="L6892">
        <v>1032069640</v>
      </c>
    </row>
    <row r="6893" spans="1:12" x14ac:dyDescent="0.45">
      <c r="A6893" t="str">
        <f t="shared" si="107"/>
        <v>Estelí, Estelí, Nicaragua</v>
      </c>
      <c r="B6893" t="s">
        <v>9566</v>
      </c>
      <c r="C6893" t="s">
        <v>9567</v>
      </c>
      <c r="D6893">
        <v>13.083299999999999</v>
      </c>
      <c r="E6893">
        <v>-86.35</v>
      </c>
      <c r="F6893" t="s">
        <v>4511</v>
      </c>
      <c r="G6893" t="s">
        <v>4512</v>
      </c>
      <c r="H6893" t="s">
        <v>4513</v>
      </c>
      <c r="I6893" t="s">
        <v>9566</v>
      </c>
      <c r="J6893" t="s">
        <v>378</v>
      </c>
      <c r="K6893">
        <v>129924</v>
      </c>
      <c r="L6893">
        <v>1558801854</v>
      </c>
    </row>
    <row r="6894" spans="1:12" x14ac:dyDescent="0.45">
      <c r="A6894" t="str">
        <f t="shared" si="107"/>
        <v>Estelle, Louisiana, United States</v>
      </c>
      <c r="B6894" t="s">
        <v>9568</v>
      </c>
      <c r="C6894" t="s">
        <v>9568</v>
      </c>
      <c r="D6894">
        <v>29.8447</v>
      </c>
      <c r="E6894">
        <v>-90.102099999999993</v>
      </c>
      <c r="F6894" t="s">
        <v>530</v>
      </c>
      <c r="G6894" t="s">
        <v>531</v>
      </c>
      <c r="H6894" t="s">
        <v>532</v>
      </c>
      <c r="I6894" t="s">
        <v>533</v>
      </c>
      <c r="K6894">
        <v>17099</v>
      </c>
      <c r="L6894">
        <v>1840013111</v>
      </c>
    </row>
    <row r="6895" spans="1:12" x14ac:dyDescent="0.45">
      <c r="A6895" t="str">
        <f t="shared" si="107"/>
        <v>Estero, Florida, United States</v>
      </c>
      <c r="B6895" t="s">
        <v>9569</v>
      </c>
      <c r="C6895" t="s">
        <v>9569</v>
      </c>
      <c r="D6895">
        <v>26.427700000000002</v>
      </c>
      <c r="E6895">
        <v>-81.795100000000005</v>
      </c>
      <c r="F6895" t="s">
        <v>530</v>
      </c>
      <c r="G6895" t="s">
        <v>531</v>
      </c>
      <c r="H6895" t="s">
        <v>532</v>
      </c>
      <c r="I6895" t="s">
        <v>1378</v>
      </c>
      <c r="K6895">
        <v>33871</v>
      </c>
      <c r="L6895">
        <v>1840013129</v>
      </c>
    </row>
    <row r="6896" spans="1:12" x14ac:dyDescent="0.45">
      <c r="A6896" t="str">
        <f t="shared" si="107"/>
        <v>Estes Park, Colorado, United States</v>
      </c>
      <c r="B6896" t="s">
        <v>9570</v>
      </c>
      <c r="C6896" t="s">
        <v>9570</v>
      </c>
      <c r="D6896">
        <v>40.369900000000001</v>
      </c>
      <c r="E6896">
        <v>-105.52160000000001</v>
      </c>
      <c r="F6896" t="s">
        <v>530</v>
      </c>
      <c r="G6896" t="s">
        <v>531</v>
      </c>
      <c r="H6896" t="s">
        <v>532</v>
      </c>
      <c r="I6896" t="s">
        <v>1071</v>
      </c>
      <c r="K6896">
        <v>7769</v>
      </c>
      <c r="L6896">
        <v>1840021382</v>
      </c>
    </row>
    <row r="6897" spans="1:12" x14ac:dyDescent="0.45">
      <c r="A6897" t="str">
        <f t="shared" si="107"/>
        <v>Estevan, Saskatchewan, Canada</v>
      </c>
      <c r="B6897" t="s">
        <v>9571</v>
      </c>
      <c r="C6897" t="s">
        <v>9571</v>
      </c>
      <c r="D6897">
        <v>49.139200000000002</v>
      </c>
      <c r="E6897">
        <v>-102.98609999999999</v>
      </c>
      <c r="F6897" t="s">
        <v>541</v>
      </c>
      <c r="G6897" t="s">
        <v>542</v>
      </c>
      <c r="H6897" t="s">
        <v>543</v>
      </c>
      <c r="I6897" t="s">
        <v>7588</v>
      </c>
      <c r="K6897">
        <v>11258</v>
      </c>
      <c r="L6897">
        <v>1124416742</v>
      </c>
    </row>
    <row r="6898" spans="1:12" x14ac:dyDescent="0.45">
      <c r="A6898" t="str">
        <f t="shared" si="107"/>
        <v>Estherville, Iowa, United States</v>
      </c>
      <c r="B6898" t="s">
        <v>9572</v>
      </c>
      <c r="C6898" t="s">
        <v>9572</v>
      </c>
      <c r="D6898">
        <v>43.399799999999999</v>
      </c>
      <c r="E6898">
        <v>-94.834299999999999</v>
      </c>
      <c r="F6898" t="s">
        <v>530</v>
      </c>
      <c r="G6898" t="s">
        <v>531</v>
      </c>
      <c r="H6898" t="s">
        <v>532</v>
      </c>
      <c r="I6898" t="s">
        <v>1552</v>
      </c>
      <c r="K6898">
        <v>5516</v>
      </c>
      <c r="L6898">
        <v>1840007962</v>
      </c>
    </row>
    <row r="6899" spans="1:12" x14ac:dyDescent="0.45">
      <c r="A6899" t="str">
        <f t="shared" si="107"/>
        <v>Estiva Gerbi, São Paulo, Brazil</v>
      </c>
      <c r="B6899" t="s">
        <v>9573</v>
      </c>
      <c r="C6899" t="s">
        <v>9573</v>
      </c>
      <c r="D6899">
        <v>-22.270800000000001</v>
      </c>
      <c r="E6899">
        <v>-46.945</v>
      </c>
      <c r="F6899" t="s">
        <v>491</v>
      </c>
      <c r="G6899" t="s">
        <v>492</v>
      </c>
      <c r="H6899" t="s">
        <v>493</v>
      </c>
      <c r="I6899" t="s">
        <v>801</v>
      </c>
      <c r="K6899">
        <v>10873</v>
      </c>
      <c r="L6899">
        <v>1076001518</v>
      </c>
    </row>
    <row r="6900" spans="1:12" x14ac:dyDescent="0.45">
      <c r="A6900" t="str">
        <f t="shared" si="107"/>
        <v>Eston, Redcar and Cleveland, United Kingdom</v>
      </c>
      <c r="B6900" t="s">
        <v>9574</v>
      </c>
      <c r="C6900" t="s">
        <v>9574</v>
      </c>
      <c r="D6900">
        <v>54.56</v>
      </c>
      <c r="E6900">
        <v>-1.1439999999999999</v>
      </c>
      <c r="F6900" t="s">
        <v>536</v>
      </c>
      <c r="G6900" t="s">
        <v>537</v>
      </c>
      <c r="H6900" t="s">
        <v>538</v>
      </c>
      <c r="I6900" t="s">
        <v>5362</v>
      </c>
      <c r="K6900">
        <v>7005</v>
      </c>
      <c r="L6900">
        <v>1826647655</v>
      </c>
    </row>
    <row r="6901" spans="1:12" x14ac:dyDescent="0.45">
      <c r="A6901" t="str">
        <f t="shared" si="107"/>
        <v>Estoril, Lisboa, Portugal</v>
      </c>
      <c r="B6901" t="s">
        <v>9575</v>
      </c>
      <c r="C6901" t="s">
        <v>9575</v>
      </c>
      <c r="D6901">
        <v>38.7057</v>
      </c>
      <c r="E6901">
        <v>-9.3977000000000004</v>
      </c>
      <c r="F6901" t="s">
        <v>967</v>
      </c>
      <c r="G6901" t="s">
        <v>968</v>
      </c>
      <c r="H6901" t="s">
        <v>969</v>
      </c>
      <c r="I6901" t="s">
        <v>970</v>
      </c>
      <c r="K6901">
        <v>26399</v>
      </c>
      <c r="L6901">
        <v>1620528384</v>
      </c>
    </row>
    <row r="6902" spans="1:12" x14ac:dyDescent="0.45">
      <c r="A6902" t="str">
        <f t="shared" si="107"/>
        <v>Estrêla d’Oeste, São Paulo, Brazil</v>
      </c>
      <c r="B6902" t="s">
        <v>9576</v>
      </c>
      <c r="C6902" t="s">
        <v>9577</v>
      </c>
      <c r="D6902">
        <v>-20.287800000000001</v>
      </c>
      <c r="E6902">
        <v>-50.400799999999997</v>
      </c>
      <c r="F6902" t="s">
        <v>491</v>
      </c>
      <c r="G6902" t="s">
        <v>492</v>
      </c>
      <c r="H6902" t="s">
        <v>493</v>
      </c>
      <c r="I6902" t="s">
        <v>801</v>
      </c>
      <c r="K6902">
        <v>8462</v>
      </c>
      <c r="L6902">
        <v>1076949391</v>
      </c>
    </row>
    <row r="6903" spans="1:12" x14ac:dyDescent="0.45">
      <c r="A6903" t="str">
        <f t="shared" si="107"/>
        <v>Estremoz, Évora, Portugal</v>
      </c>
      <c r="B6903" t="s">
        <v>9578</v>
      </c>
      <c r="C6903" t="s">
        <v>9578</v>
      </c>
      <c r="D6903">
        <v>38.842199999999998</v>
      </c>
      <c r="E6903">
        <v>-7.5880999999999998</v>
      </c>
      <c r="F6903" t="s">
        <v>967</v>
      </c>
      <c r="G6903" t="s">
        <v>968</v>
      </c>
      <c r="H6903" t="s">
        <v>969</v>
      </c>
      <c r="I6903" t="s">
        <v>2430</v>
      </c>
      <c r="J6903" t="s">
        <v>366</v>
      </c>
      <c r="K6903">
        <v>14318</v>
      </c>
      <c r="L6903">
        <v>1620467967</v>
      </c>
    </row>
    <row r="6904" spans="1:12" x14ac:dyDescent="0.45">
      <c r="A6904" t="str">
        <f t="shared" si="107"/>
        <v>Esztergom, Komárom-Esztergom, Hungary</v>
      </c>
      <c r="B6904" t="s">
        <v>9579</v>
      </c>
      <c r="C6904" t="s">
        <v>9579</v>
      </c>
      <c r="D6904">
        <v>47.785600000000002</v>
      </c>
      <c r="E6904">
        <v>18.740300000000001</v>
      </c>
      <c r="F6904" t="s">
        <v>641</v>
      </c>
      <c r="G6904" t="s">
        <v>642</v>
      </c>
      <c r="H6904" t="s">
        <v>643</v>
      </c>
      <c r="I6904" t="s">
        <v>751</v>
      </c>
      <c r="J6904" t="s">
        <v>366</v>
      </c>
      <c r="K6904">
        <v>28144</v>
      </c>
      <c r="L6904">
        <v>1348527410</v>
      </c>
    </row>
    <row r="6905" spans="1:12" x14ac:dyDescent="0.45">
      <c r="A6905" t="str">
        <f t="shared" si="107"/>
        <v>Eṭ Ṭaiyiba, Central, Israel</v>
      </c>
      <c r="B6905" t="s">
        <v>9580</v>
      </c>
      <c r="C6905" t="s">
        <v>9581</v>
      </c>
      <c r="D6905">
        <v>32.2667</v>
      </c>
      <c r="E6905">
        <v>35</v>
      </c>
      <c r="F6905" t="s">
        <v>369</v>
      </c>
      <c r="G6905" t="s">
        <v>370</v>
      </c>
      <c r="H6905" t="s">
        <v>371</v>
      </c>
      <c r="I6905" t="s">
        <v>1787</v>
      </c>
      <c r="K6905">
        <v>43100</v>
      </c>
      <c r="L6905">
        <v>1376597784</v>
      </c>
    </row>
    <row r="6906" spans="1:12" x14ac:dyDescent="0.45">
      <c r="A6906" t="str">
        <f t="shared" si="107"/>
        <v>Eṭ Ṭīra, Central, Israel</v>
      </c>
      <c r="B6906" t="s">
        <v>9582</v>
      </c>
      <c r="C6906" t="s">
        <v>9583</v>
      </c>
      <c r="D6906">
        <v>32.232799999999997</v>
      </c>
      <c r="E6906">
        <v>34.950299999999999</v>
      </c>
      <c r="F6906" t="s">
        <v>369</v>
      </c>
      <c r="G6906" t="s">
        <v>370</v>
      </c>
      <c r="H6906" t="s">
        <v>371</v>
      </c>
      <c r="I6906" t="s">
        <v>1787</v>
      </c>
      <c r="K6906">
        <v>10200</v>
      </c>
      <c r="L6906">
        <v>1376315793</v>
      </c>
    </row>
    <row r="6907" spans="1:12" x14ac:dyDescent="0.45">
      <c r="A6907" t="str">
        <f t="shared" si="107"/>
        <v>Étampes, Île-de-France, France</v>
      </c>
      <c r="B6907" t="s">
        <v>9584</v>
      </c>
      <c r="C6907" t="s">
        <v>9585</v>
      </c>
      <c r="D6907">
        <v>48.4343</v>
      </c>
      <c r="E6907">
        <v>2.1615000000000002</v>
      </c>
      <c r="F6907" t="s">
        <v>526</v>
      </c>
      <c r="G6907" t="s">
        <v>527</v>
      </c>
      <c r="H6907" t="s">
        <v>528</v>
      </c>
      <c r="I6907" t="s">
        <v>732</v>
      </c>
      <c r="J6907" t="s">
        <v>366</v>
      </c>
      <c r="K6907">
        <v>25092</v>
      </c>
      <c r="L6907">
        <v>1250906889</v>
      </c>
    </row>
    <row r="6908" spans="1:12" x14ac:dyDescent="0.45">
      <c r="A6908" t="str">
        <f t="shared" si="107"/>
        <v>Etāwah, Uttar Pradesh, India</v>
      </c>
      <c r="B6908" t="s">
        <v>9586</v>
      </c>
      <c r="C6908" t="s">
        <v>9587</v>
      </c>
      <c r="D6908">
        <v>26.785499999999999</v>
      </c>
      <c r="E6908">
        <v>79.015000000000001</v>
      </c>
      <c r="F6908" t="s">
        <v>626</v>
      </c>
      <c r="G6908" t="s">
        <v>627</v>
      </c>
      <c r="H6908" t="s">
        <v>628</v>
      </c>
      <c r="I6908" t="s">
        <v>939</v>
      </c>
      <c r="K6908">
        <v>257448</v>
      </c>
      <c r="L6908">
        <v>1356241312</v>
      </c>
    </row>
    <row r="6909" spans="1:12" x14ac:dyDescent="0.45">
      <c r="A6909" t="str">
        <f t="shared" si="107"/>
        <v>Etchojoa, Sonora, Mexico</v>
      </c>
      <c r="B6909" t="s">
        <v>9588</v>
      </c>
      <c r="C6909" t="s">
        <v>9588</v>
      </c>
      <c r="D6909">
        <v>26.866700000000002</v>
      </c>
      <c r="E6909">
        <v>-109.65</v>
      </c>
      <c r="F6909" t="s">
        <v>519</v>
      </c>
      <c r="G6909" t="s">
        <v>520</v>
      </c>
      <c r="H6909" t="s">
        <v>521</v>
      </c>
      <c r="I6909" t="s">
        <v>959</v>
      </c>
      <c r="J6909" t="s">
        <v>366</v>
      </c>
      <c r="K6909">
        <v>56129</v>
      </c>
      <c r="L6909">
        <v>1484867357</v>
      </c>
    </row>
    <row r="6910" spans="1:12" x14ac:dyDescent="0.45">
      <c r="A6910" t="str">
        <f t="shared" si="107"/>
        <v>Etowah, North Carolina, United States</v>
      </c>
      <c r="B6910" t="s">
        <v>9589</v>
      </c>
      <c r="C6910" t="s">
        <v>9589</v>
      </c>
      <c r="D6910">
        <v>35.306100000000001</v>
      </c>
      <c r="E6910">
        <v>-82.590199999999996</v>
      </c>
      <c r="F6910" t="s">
        <v>530</v>
      </c>
      <c r="G6910" t="s">
        <v>531</v>
      </c>
      <c r="H6910" t="s">
        <v>532</v>
      </c>
      <c r="I6910" t="s">
        <v>589</v>
      </c>
      <c r="K6910">
        <v>7420</v>
      </c>
      <c r="L6910">
        <v>1840013074</v>
      </c>
    </row>
    <row r="6911" spans="1:12" x14ac:dyDescent="0.45">
      <c r="A6911" t="str">
        <f t="shared" si="107"/>
        <v>Etropole, Sofia, Bulgaria</v>
      </c>
      <c r="B6911" t="s">
        <v>9590</v>
      </c>
      <c r="C6911" t="s">
        <v>9590</v>
      </c>
      <c r="D6911">
        <v>42.833300000000001</v>
      </c>
      <c r="E6911">
        <v>24</v>
      </c>
      <c r="F6911" t="s">
        <v>1175</v>
      </c>
      <c r="G6911" t="s">
        <v>1176</v>
      </c>
      <c r="H6911" t="s">
        <v>1177</v>
      </c>
      <c r="I6911" t="s">
        <v>5023</v>
      </c>
      <c r="K6911">
        <v>11292</v>
      </c>
      <c r="L6911">
        <v>1100554574</v>
      </c>
    </row>
    <row r="6912" spans="1:12" x14ac:dyDescent="0.45">
      <c r="A6912" t="str">
        <f t="shared" si="107"/>
        <v>Ettenheim, Baden-Württemberg, Germany</v>
      </c>
      <c r="B6912" t="s">
        <v>9591</v>
      </c>
      <c r="C6912" t="s">
        <v>9591</v>
      </c>
      <c r="D6912">
        <v>48.255600000000001</v>
      </c>
      <c r="E6912">
        <v>7.8118999999999996</v>
      </c>
      <c r="F6912" t="s">
        <v>441</v>
      </c>
      <c r="G6912" t="s">
        <v>442</v>
      </c>
      <c r="H6912" t="s">
        <v>443</v>
      </c>
      <c r="I6912" t="s">
        <v>451</v>
      </c>
      <c r="K6912">
        <v>13316</v>
      </c>
      <c r="L6912">
        <v>1276445594</v>
      </c>
    </row>
    <row r="6913" spans="1:12" x14ac:dyDescent="0.45">
      <c r="A6913" t="str">
        <f t="shared" si="107"/>
        <v>Ettersburg, Thuringia, Germany</v>
      </c>
      <c r="B6913" t="s">
        <v>9592</v>
      </c>
      <c r="C6913" t="s">
        <v>9592</v>
      </c>
      <c r="D6913">
        <v>51.061100000000003</v>
      </c>
      <c r="E6913">
        <v>11.244199999999999</v>
      </c>
      <c r="F6913" t="s">
        <v>441</v>
      </c>
      <c r="G6913" t="s">
        <v>442</v>
      </c>
      <c r="H6913" t="s">
        <v>443</v>
      </c>
      <c r="I6913" t="s">
        <v>1709</v>
      </c>
      <c r="K6913">
        <v>7097</v>
      </c>
      <c r="L6913">
        <v>1276324443</v>
      </c>
    </row>
    <row r="6914" spans="1:12" x14ac:dyDescent="0.45">
      <c r="A6914" t="str">
        <f t="shared" si="107"/>
        <v>Ettlingen, Baden-Württemberg, Germany</v>
      </c>
      <c r="B6914" t="s">
        <v>9593</v>
      </c>
      <c r="C6914" t="s">
        <v>9593</v>
      </c>
      <c r="D6914">
        <v>48.933300000000003</v>
      </c>
      <c r="E6914">
        <v>8.4</v>
      </c>
      <c r="F6914" t="s">
        <v>441</v>
      </c>
      <c r="G6914" t="s">
        <v>442</v>
      </c>
      <c r="H6914" t="s">
        <v>443</v>
      </c>
      <c r="I6914" t="s">
        <v>451</v>
      </c>
      <c r="K6914">
        <v>39339</v>
      </c>
      <c r="L6914">
        <v>1276126657</v>
      </c>
    </row>
    <row r="6915" spans="1:12" x14ac:dyDescent="0.45">
      <c r="A6915" t="str">
        <f t="shared" ref="A6915:A6978" si="108">CONCATENATE(B6915,", ",I6915,", ",F6915)</f>
        <v>Ettrick, Virginia, United States</v>
      </c>
      <c r="B6915" t="s">
        <v>9594</v>
      </c>
      <c r="C6915" t="s">
        <v>9594</v>
      </c>
      <c r="D6915">
        <v>37.243499999999997</v>
      </c>
      <c r="E6915">
        <v>-77.428700000000006</v>
      </c>
      <c r="F6915" t="s">
        <v>530</v>
      </c>
      <c r="G6915" t="s">
        <v>531</v>
      </c>
      <c r="H6915" t="s">
        <v>532</v>
      </c>
      <c r="I6915" t="s">
        <v>618</v>
      </c>
      <c r="K6915">
        <v>5159</v>
      </c>
      <c r="L6915">
        <v>1840001699</v>
      </c>
    </row>
    <row r="6916" spans="1:12" x14ac:dyDescent="0.45">
      <c r="A6916" t="str">
        <f t="shared" si="108"/>
        <v>Eucalyptus Hills, California, United States</v>
      </c>
      <c r="B6916" t="s">
        <v>9595</v>
      </c>
      <c r="C6916" t="s">
        <v>9595</v>
      </c>
      <c r="D6916">
        <v>32.884999999999998</v>
      </c>
      <c r="E6916">
        <v>-116.9453</v>
      </c>
      <c r="F6916" t="s">
        <v>530</v>
      </c>
      <c r="G6916" t="s">
        <v>531</v>
      </c>
      <c r="H6916" t="s">
        <v>532</v>
      </c>
      <c r="I6916" t="s">
        <v>754</v>
      </c>
      <c r="K6916">
        <v>6017</v>
      </c>
      <c r="L6916">
        <v>1840026996</v>
      </c>
    </row>
    <row r="6917" spans="1:12" x14ac:dyDescent="0.45">
      <c r="A6917" t="str">
        <f t="shared" si="108"/>
        <v>Euclid, Ohio, United States</v>
      </c>
      <c r="B6917" t="s">
        <v>9596</v>
      </c>
      <c r="C6917" t="s">
        <v>9596</v>
      </c>
      <c r="D6917">
        <v>41.590400000000002</v>
      </c>
      <c r="E6917">
        <v>-81.518799999999999</v>
      </c>
      <c r="F6917" t="s">
        <v>530</v>
      </c>
      <c r="G6917" t="s">
        <v>531</v>
      </c>
      <c r="H6917" t="s">
        <v>532</v>
      </c>
      <c r="I6917" t="s">
        <v>799</v>
      </c>
      <c r="K6917">
        <v>46550</v>
      </c>
      <c r="L6917">
        <v>1840000600</v>
      </c>
    </row>
    <row r="6918" spans="1:12" x14ac:dyDescent="0.45">
      <c r="A6918" t="str">
        <f t="shared" si="108"/>
        <v>Eudora, Kansas, United States</v>
      </c>
      <c r="B6918" t="s">
        <v>9597</v>
      </c>
      <c r="C6918" t="s">
        <v>9597</v>
      </c>
      <c r="D6918">
        <v>38.9345</v>
      </c>
      <c r="E6918">
        <v>-95.095699999999994</v>
      </c>
      <c r="F6918" t="s">
        <v>530</v>
      </c>
      <c r="G6918" t="s">
        <v>531</v>
      </c>
      <c r="H6918" t="s">
        <v>532</v>
      </c>
      <c r="I6918" t="s">
        <v>611</v>
      </c>
      <c r="K6918">
        <v>6415</v>
      </c>
      <c r="L6918">
        <v>1840008558</v>
      </c>
    </row>
    <row r="6919" spans="1:12" x14ac:dyDescent="0.45">
      <c r="A6919" t="str">
        <f t="shared" si="108"/>
        <v>Eufaula, Alabama, United States</v>
      </c>
      <c r="B6919" t="s">
        <v>9598</v>
      </c>
      <c r="C6919" t="s">
        <v>9598</v>
      </c>
      <c r="D6919">
        <v>31.9102</v>
      </c>
      <c r="E6919">
        <v>-85.150499999999994</v>
      </c>
      <c r="F6919" t="s">
        <v>530</v>
      </c>
      <c r="G6919" t="s">
        <v>531</v>
      </c>
      <c r="H6919" t="s">
        <v>532</v>
      </c>
      <c r="I6919" t="s">
        <v>1371</v>
      </c>
      <c r="K6919">
        <v>8484</v>
      </c>
      <c r="L6919">
        <v>1840001685</v>
      </c>
    </row>
    <row r="6920" spans="1:12" x14ac:dyDescent="0.45">
      <c r="A6920" t="str">
        <f t="shared" si="108"/>
        <v>Eugene, Oregon, United States</v>
      </c>
      <c r="B6920" t="s">
        <v>9599</v>
      </c>
      <c r="C6920" t="s">
        <v>9599</v>
      </c>
      <c r="D6920">
        <v>44.0563</v>
      </c>
      <c r="E6920">
        <v>-123.1173</v>
      </c>
      <c r="F6920" t="s">
        <v>530</v>
      </c>
      <c r="G6920" t="s">
        <v>531</v>
      </c>
      <c r="H6920" t="s">
        <v>532</v>
      </c>
      <c r="I6920" t="s">
        <v>1426</v>
      </c>
      <c r="K6920">
        <v>273439</v>
      </c>
      <c r="L6920">
        <v>1840020007</v>
      </c>
    </row>
    <row r="6921" spans="1:12" x14ac:dyDescent="0.45">
      <c r="A6921" t="str">
        <f t="shared" si="108"/>
        <v>Euless, Texas, United States</v>
      </c>
      <c r="B6921" t="s">
        <v>9600</v>
      </c>
      <c r="C6921" t="s">
        <v>9600</v>
      </c>
      <c r="D6921">
        <v>32.8508</v>
      </c>
      <c r="E6921">
        <v>-97.079899999999995</v>
      </c>
      <c r="F6921" t="s">
        <v>530</v>
      </c>
      <c r="G6921" t="s">
        <v>531</v>
      </c>
      <c r="H6921" t="s">
        <v>532</v>
      </c>
      <c r="I6921" t="s">
        <v>610</v>
      </c>
      <c r="K6921">
        <v>57197</v>
      </c>
      <c r="L6921">
        <v>1840020693</v>
      </c>
    </row>
    <row r="6922" spans="1:12" x14ac:dyDescent="0.45">
      <c r="A6922" t="str">
        <f t="shared" si="108"/>
        <v>Eumseong, Chungbuk, Korea, South</v>
      </c>
      <c r="B6922" t="s">
        <v>9601</v>
      </c>
      <c r="C6922" t="s">
        <v>9601</v>
      </c>
      <c r="D6922">
        <v>36.935299999999998</v>
      </c>
      <c r="E6922">
        <v>127.6897</v>
      </c>
      <c r="F6922" t="s">
        <v>1978</v>
      </c>
      <c r="G6922" t="s">
        <v>1979</v>
      </c>
      <c r="H6922" t="s">
        <v>1980</v>
      </c>
      <c r="I6922" t="s">
        <v>6735</v>
      </c>
      <c r="K6922">
        <v>10077</v>
      </c>
      <c r="L6922">
        <v>1410812829</v>
      </c>
    </row>
    <row r="6923" spans="1:12" x14ac:dyDescent="0.45">
      <c r="A6923" t="str">
        <f t="shared" si="108"/>
        <v>Eunice, Louisiana, United States</v>
      </c>
      <c r="B6923" t="s">
        <v>9602</v>
      </c>
      <c r="C6923" t="s">
        <v>9602</v>
      </c>
      <c r="D6923">
        <v>30.490400000000001</v>
      </c>
      <c r="E6923">
        <v>-92.4191</v>
      </c>
      <c r="F6923" t="s">
        <v>530</v>
      </c>
      <c r="G6923" t="s">
        <v>531</v>
      </c>
      <c r="H6923" t="s">
        <v>532</v>
      </c>
      <c r="I6923" t="s">
        <v>533</v>
      </c>
      <c r="K6923">
        <v>11269</v>
      </c>
      <c r="L6923">
        <v>1840013927</v>
      </c>
    </row>
    <row r="6924" spans="1:12" x14ac:dyDescent="0.45">
      <c r="A6924" t="str">
        <f t="shared" si="108"/>
        <v>Eupen, Wallonia, Belgium</v>
      </c>
      <c r="B6924" t="s">
        <v>9603</v>
      </c>
      <c r="C6924" t="s">
        <v>9603</v>
      </c>
      <c r="D6924">
        <v>50.633299999999998</v>
      </c>
      <c r="E6924">
        <v>6.0332999999999997</v>
      </c>
      <c r="F6924" t="s">
        <v>453</v>
      </c>
      <c r="G6924" t="s">
        <v>454</v>
      </c>
      <c r="H6924" t="s">
        <v>455</v>
      </c>
      <c r="I6924" t="s">
        <v>1957</v>
      </c>
      <c r="K6924">
        <v>19526</v>
      </c>
      <c r="L6924">
        <v>1056584006</v>
      </c>
    </row>
    <row r="6925" spans="1:12" x14ac:dyDescent="0.45">
      <c r="A6925" t="str">
        <f t="shared" si="108"/>
        <v>Eureka, California, United States</v>
      </c>
      <c r="B6925" t="s">
        <v>9604</v>
      </c>
      <c r="C6925" t="s">
        <v>9604</v>
      </c>
      <c r="D6925">
        <v>40.794199999999996</v>
      </c>
      <c r="E6925">
        <v>-124.1568</v>
      </c>
      <c r="F6925" t="s">
        <v>530</v>
      </c>
      <c r="G6925" t="s">
        <v>531</v>
      </c>
      <c r="H6925" t="s">
        <v>532</v>
      </c>
      <c r="I6925" t="s">
        <v>754</v>
      </c>
      <c r="K6925">
        <v>44236</v>
      </c>
      <c r="L6925">
        <v>1840009558</v>
      </c>
    </row>
    <row r="6926" spans="1:12" x14ac:dyDescent="0.45">
      <c r="A6926" t="str">
        <f t="shared" si="108"/>
        <v>Eureka, Missouri, United States</v>
      </c>
      <c r="B6926" t="s">
        <v>9604</v>
      </c>
      <c r="C6926" t="s">
        <v>9604</v>
      </c>
      <c r="D6926">
        <v>38.5015</v>
      </c>
      <c r="E6926">
        <v>-90.649199999999993</v>
      </c>
      <c r="F6926" t="s">
        <v>530</v>
      </c>
      <c r="G6926" t="s">
        <v>531</v>
      </c>
      <c r="H6926" t="s">
        <v>532</v>
      </c>
      <c r="I6926" t="s">
        <v>884</v>
      </c>
      <c r="K6926">
        <v>12097</v>
      </c>
      <c r="L6926">
        <v>1840008582</v>
      </c>
    </row>
    <row r="6927" spans="1:12" x14ac:dyDescent="0.45">
      <c r="A6927" t="str">
        <f t="shared" si="108"/>
        <v>Eureka, Illinois, United States</v>
      </c>
      <c r="B6927" t="s">
        <v>9604</v>
      </c>
      <c r="C6927" t="s">
        <v>9604</v>
      </c>
      <c r="D6927">
        <v>40.714799999999997</v>
      </c>
      <c r="E6927">
        <v>-89.277500000000003</v>
      </c>
      <c r="F6927" t="s">
        <v>530</v>
      </c>
      <c r="G6927" t="s">
        <v>531</v>
      </c>
      <c r="H6927" t="s">
        <v>532</v>
      </c>
      <c r="I6927" t="s">
        <v>824</v>
      </c>
      <c r="K6927">
        <v>5560</v>
      </c>
      <c r="L6927">
        <v>1840008294</v>
      </c>
    </row>
    <row r="6928" spans="1:12" x14ac:dyDescent="0.45">
      <c r="A6928" t="str">
        <f t="shared" si="108"/>
        <v>Euskirchen, North Rhine-Westphalia, Germany</v>
      </c>
      <c r="B6928" t="s">
        <v>9605</v>
      </c>
      <c r="C6928" t="s">
        <v>9605</v>
      </c>
      <c r="D6928">
        <v>50.659700000000001</v>
      </c>
      <c r="E6928">
        <v>6.7916999999999996</v>
      </c>
      <c r="F6928" t="s">
        <v>441</v>
      </c>
      <c r="G6928" t="s">
        <v>442</v>
      </c>
      <c r="H6928" t="s">
        <v>443</v>
      </c>
      <c r="I6928" t="s">
        <v>444</v>
      </c>
      <c r="J6928" t="s">
        <v>366</v>
      </c>
      <c r="K6928">
        <v>57975</v>
      </c>
      <c r="L6928">
        <v>1276782162</v>
      </c>
    </row>
    <row r="6929" spans="1:12" x14ac:dyDescent="0.45">
      <c r="A6929" t="str">
        <f t="shared" si="108"/>
        <v>Eustis, Florida, United States</v>
      </c>
      <c r="B6929" t="s">
        <v>9606</v>
      </c>
      <c r="C6929" t="s">
        <v>9606</v>
      </c>
      <c r="D6929">
        <v>28.856000000000002</v>
      </c>
      <c r="E6929">
        <v>-81.678100000000001</v>
      </c>
      <c r="F6929" t="s">
        <v>530</v>
      </c>
      <c r="G6929" t="s">
        <v>531</v>
      </c>
      <c r="H6929" t="s">
        <v>532</v>
      </c>
      <c r="I6929" t="s">
        <v>1378</v>
      </c>
      <c r="K6929">
        <v>21303</v>
      </c>
      <c r="L6929">
        <v>1840014054</v>
      </c>
    </row>
    <row r="6930" spans="1:12" x14ac:dyDescent="0.45">
      <c r="A6930" t="str">
        <f t="shared" si="108"/>
        <v>Eutin, Schleswig-Holstein, Germany</v>
      </c>
      <c r="B6930" t="s">
        <v>9607</v>
      </c>
      <c r="C6930" t="s">
        <v>9607</v>
      </c>
      <c r="D6930">
        <v>54.137799999999999</v>
      </c>
      <c r="E6930">
        <v>10.6181</v>
      </c>
      <c r="F6930" t="s">
        <v>441</v>
      </c>
      <c r="G6930" t="s">
        <v>442</v>
      </c>
      <c r="H6930" t="s">
        <v>443</v>
      </c>
      <c r="I6930" t="s">
        <v>997</v>
      </c>
      <c r="J6930" t="s">
        <v>366</v>
      </c>
      <c r="K6930">
        <v>16971</v>
      </c>
      <c r="L6930">
        <v>1276288365</v>
      </c>
    </row>
    <row r="6931" spans="1:12" x14ac:dyDescent="0.45">
      <c r="A6931" t="str">
        <f t="shared" si="108"/>
        <v>Euxton, Lancashire, United Kingdom</v>
      </c>
      <c r="B6931" t="s">
        <v>9608</v>
      </c>
      <c r="C6931" t="s">
        <v>9608</v>
      </c>
      <c r="D6931">
        <v>53.661999999999999</v>
      </c>
      <c r="E6931">
        <v>-2.6739999999999999</v>
      </c>
      <c r="F6931" t="s">
        <v>536</v>
      </c>
      <c r="G6931" t="s">
        <v>537</v>
      </c>
      <c r="H6931" t="s">
        <v>538</v>
      </c>
      <c r="I6931" t="s">
        <v>724</v>
      </c>
      <c r="K6931">
        <v>9993</v>
      </c>
      <c r="L6931">
        <v>1826461548</v>
      </c>
    </row>
    <row r="6932" spans="1:12" x14ac:dyDescent="0.45">
      <c r="A6932" t="str">
        <f t="shared" si="108"/>
        <v>Evans, Georgia, United States</v>
      </c>
      <c r="B6932" t="s">
        <v>9609</v>
      </c>
      <c r="C6932" t="s">
        <v>9609</v>
      </c>
      <c r="D6932">
        <v>33.561900000000001</v>
      </c>
      <c r="E6932">
        <v>-82.135099999999994</v>
      </c>
      <c r="F6932" t="s">
        <v>530</v>
      </c>
      <c r="G6932" t="s">
        <v>531</v>
      </c>
      <c r="H6932" t="s">
        <v>532</v>
      </c>
      <c r="I6932" t="s">
        <v>763</v>
      </c>
      <c r="K6932">
        <v>34379</v>
      </c>
      <c r="L6932">
        <v>1840013095</v>
      </c>
    </row>
    <row r="6933" spans="1:12" x14ac:dyDescent="0.45">
      <c r="A6933" t="str">
        <f t="shared" si="108"/>
        <v>Evans, Colorado, United States</v>
      </c>
      <c r="B6933" t="s">
        <v>9609</v>
      </c>
      <c r="C6933" t="s">
        <v>9609</v>
      </c>
      <c r="D6933">
        <v>40.366</v>
      </c>
      <c r="E6933">
        <v>-104.7389</v>
      </c>
      <c r="F6933" t="s">
        <v>530</v>
      </c>
      <c r="G6933" t="s">
        <v>531</v>
      </c>
      <c r="H6933" t="s">
        <v>532</v>
      </c>
      <c r="I6933" t="s">
        <v>1071</v>
      </c>
      <c r="K6933">
        <v>21205</v>
      </c>
      <c r="L6933">
        <v>1840020147</v>
      </c>
    </row>
    <row r="6934" spans="1:12" x14ac:dyDescent="0.45">
      <c r="A6934" t="str">
        <f t="shared" si="108"/>
        <v>Evans, New York, United States</v>
      </c>
      <c r="B6934" t="s">
        <v>9609</v>
      </c>
      <c r="C6934" t="s">
        <v>9609</v>
      </c>
      <c r="D6934">
        <v>42.652900000000002</v>
      </c>
      <c r="E6934">
        <v>-79.006299999999996</v>
      </c>
      <c r="F6934" t="s">
        <v>530</v>
      </c>
      <c r="G6934" t="s">
        <v>531</v>
      </c>
      <c r="H6934" t="s">
        <v>532</v>
      </c>
      <c r="I6934" t="s">
        <v>803</v>
      </c>
      <c r="K6934">
        <v>16199</v>
      </c>
      <c r="L6934">
        <v>1840087420</v>
      </c>
    </row>
    <row r="6935" spans="1:12" x14ac:dyDescent="0.45">
      <c r="A6935" t="str">
        <f t="shared" si="108"/>
        <v>Evanston, Illinois, United States</v>
      </c>
      <c r="B6935" t="s">
        <v>9610</v>
      </c>
      <c r="C6935" t="s">
        <v>9610</v>
      </c>
      <c r="D6935">
        <v>42.046300000000002</v>
      </c>
      <c r="E6935">
        <v>-87.694199999999995</v>
      </c>
      <c r="F6935" t="s">
        <v>530</v>
      </c>
      <c r="G6935" t="s">
        <v>531</v>
      </c>
      <c r="H6935" t="s">
        <v>532</v>
      </c>
      <c r="I6935" t="s">
        <v>824</v>
      </c>
      <c r="K6935">
        <v>73473</v>
      </c>
      <c r="L6935">
        <v>1840008129</v>
      </c>
    </row>
    <row r="6936" spans="1:12" x14ac:dyDescent="0.45">
      <c r="A6936" t="str">
        <f t="shared" si="108"/>
        <v>Evanston, Wyoming, United States</v>
      </c>
      <c r="B6936" t="s">
        <v>9610</v>
      </c>
      <c r="C6936" t="s">
        <v>9610</v>
      </c>
      <c r="D6936">
        <v>41.260199999999998</v>
      </c>
      <c r="E6936">
        <v>-110.9646</v>
      </c>
      <c r="F6936" t="s">
        <v>530</v>
      </c>
      <c r="G6936" t="s">
        <v>531</v>
      </c>
      <c r="H6936" t="s">
        <v>532</v>
      </c>
      <c r="I6936" t="s">
        <v>6261</v>
      </c>
      <c r="K6936">
        <v>11319</v>
      </c>
      <c r="L6936">
        <v>1840020122</v>
      </c>
    </row>
    <row r="6937" spans="1:12" x14ac:dyDescent="0.45">
      <c r="A6937" t="str">
        <f t="shared" si="108"/>
        <v>Evansville, Indiana, United States</v>
      </c>
      <c r="B6937" t="s">
        <v>9611</v>
      </c>
      <c r="C6937" t="s">
        <v>9611</v>
      </c>
      <c r="D6937">
        <v>37.988100000000003</v>
      </c>
      <c r="E6937">
        <v>-87.534099999999995</v>
      </c>
      <c r="F6937" t="s">
        <v>530</v>
      </c>
      <c r="G6937" t="s">
        <v>531</v>
      </c>
      <c r="H6937" t="s">
        <v>532</v>
      </c>
      <c r="I6937" t="s">
        <v>1964</v>
      </c>
      <c r="K6937">
        <v>230427</v>
      </c>
      <c r="L6937">
        <v>1840013730</v>
      </c>
    </row>
    <row r="6938" spans="1:12" x14ac:dyDescent="0.45">
      <c r="A6938" t="str">
        <f t="shared" si="108"/>
        <v>Evansville, Wisconsin, United States</v>
      </c>
      <c r="B6938" t="s">
        <v>9611</v>
      </c>
      <c r="C6938" t="s">
        <v>9611</v>
      </c>
      <c r="D6938">
        <v>42.778100000000002</v>
      </c>
      <c r="E6938">
        <v>-89.296700000000001</v>
      </c>
      <c r="F6938" t="s">
        <v>530</v>
      </c>
      <c r="G6938" t="s">
        <v>531</v>
      </c>
      <c r="H6938" t="s">
        <v>532</v>
      </c>
      <c r="I6938" t="s">
        <v>1611</v>
      </c>
      <c r="K6938">
        <v>6152</v>
      </c>
      <c r="L6938">
        <v>1840002469</v>
      </c>
    </row>
    <row r="6939" spans="1:12" x14ac:dyDescent="0.45">
      <c r="A6939" t="str">
        <f t="shared" si="108"/>
        <v>Evensk, Magadanskaya Oblast’, Russia</v>
      </c>
      <c r="B6939" t="s">
        <v>9612</v>
      </c>
      <c r="C6939" t="s">
        <v>9612</v>
      </c>
      <c r="D6939">
        <v>61.95</v>
      </c>
      <c r="E6939">
        <v>159.23330000000001</v>
      </c>
      <c r="F6939" t="s">
        <v>504</v>
      </c>
      <c r="G6939" t="s">
        <v>505</v>
      </c>
      <c r="H6939" t="s">
        <v>506</v>
      </c>
      <c r="I6939" t="s">
        <v>9613</v>
      </c>
      <c r="K6939">
        <v>2024</v>
      </c>
      <c r="L6939">
        <v>1643589710</v>
      </c>
    </row>
    <row r="6940" spans="1:12" x14ac:dyDescent="0.45">
      <c r="A6940" t="str">
        <f t="shared" si="108"/>
        <v>Everett, Washington, United States</v>
      </c>
      <c r="B6940" t="s">
        <v>9614</v>
      </c>
      <c r="C6940" t="s">
        <v>9614</v>
      </c>
      <c r="D6940">
        <v>47.952500000000001</v>
      </c>
      <c r="E6940">
        <v>-122.1669</v>
      </c>
      <c r="F6940" t="s">
        <v>530</v>
      </c>
      <c r="G6940" t="s">
        <v>531</v>
      </c>
      <c r="H6940" t="s">
        <v>532</v>
      </c>
      <c r="I6940" t="s">
        <v>585</v>
      </c>
      <c r="K6940">
        <v>111475</v>
      </c>
      <c r="L6940">
        <v>1840019785</v>
      </c>
    </row>
    <row r="6941" spans="1:12" x14ac:dyDescent="0.45">
      <c r="A6941" t="str">
        <f t="shared" si="108"/>
        <v>Everett, Massachusetts, United States</v>
      </c>
      <c r="B6941" t="s">
        <v>9614</v>
      </c>
      <c r="C6941" t="s">
        <v>9614</v>
      </c>
      <c r="D6941">
        <v>42.406399999999998</v>
      </c>
      <c r="E6941">
        <v>-71.054500000000004</v>
      </c>
      <c r="F6941" t="s">
        <v>530</v>
      </c>
      <c r="G6941" t="s">
        <v>531</v>
      </c>
      <c r="H6941" t="s">
        <v>532</v>
      </c>
      <c r="I6941" t="s">
        <v>621</v>
      </c>
      <c r="K6941">
        <v>46451</v>
      </c>
      <c r="L6941">
        <v>1840000425</v>
      </c>
    </row>
    <row r="6942" spans="1:12" x14ac:dyDescent="0.45">
      <c r="A6942" t="str">
        <f t="shared" si="108"/>
        <v>Evergreen, Colorado, United States</v>
      </c>
      <c r="B6942" t="s">
        <v>9615</v>
      </c>
      <c r="C6942" t="s">
        <v>9615</v>
      </c>
      <c r="D6942">
        <v>39.634900000000002</v>
      </c>
      <c r="E6942">
        <v>-105.3356</v>
      </c>
      <c r="F6942" t="s">
        <v>530</v>
      </c>
      <c r="G6942" t="s">
        <v>531</v>
      </c>
      <c r="H6942" t="s">
        <v>532</v>
      </c>
      <c r="I6942" t="s">
        <v>1071</v>
      </c>
      <c r="K6942">
        <v>8602</v>
      </c>
      <c r="L6942">
        <v>1840017539</v>
      </c>
    </row>
    <row r="6943" spans="1:12" x14ac:dyDescent="0.45">
      <c r="A6943" t="str">
        <f t="shared" si="108"/>
        <v>Evergreen, Montana, United States</v>
      </c>
      <c r="B6943" t="s">
        <v>9615</v>
      </c>
      <c r="C6943" t="s">
        <v>9615</v>
      </c>
      <c r="D6943">
        <v>48.230800000000002</v>
      </c>
      <c r="E6943">
        <v>-114.2701</v>
      </c>
      <c r="F6943" t="s">
        <v>530</v>
      </c>
      <c r="G6943" t="s">
        <v>531</v>
      </c>
      <c r="H6943" t="s">
        <v>532</v>
      </c>
      <c r="I6943" t="s">
        <v>1919</v>
      </c>
      <c r="K6943">
        <v>7907</v>
      </c>
      <c r="L6943">
        <v>1840017297</v>
      </c>
    </row>
    <row r="6944" spans="1:12" x14ac:dyDescent="0.45">
      <c r="A6944" t="str">
        <f t="shared" si="108"/>
        <v>Evergreen Park, Illinois, United States</v>
      </c>
      <c r="B6944" t="s">
        <v>9616</v>
      </c>
      <c r="C6944" t="s">
        <v>9616</v>
      </c>
      <c r="D6944">
        <v>41.721299999999999</v>
      </c>
      <c r="E6944">
        <v>-87.701300000000003</v>
      </c>
      <c r="F6944" t="s">
        <v>530</v>
      </c>
      <c r="G6944" t="s">
        <v>531</v>
      </c>
      <c r="H6944" t="s">
        <v>532</v>
      </c>
      <c r="I6944" t="s">
        <v>824</v>
      </c>
      <c r="K6944">
        <v>19147</v>
      </c>
      <c r="L6944">
        <v>1840011273</v>
      </c>
    </row>
    <row r="6945" spans="1:12" x14ac:dyDescent="0.45">
      <c r="A6945" t="str">
        <f t="shared" si="108"/>
        <v>Everman, Texas, United States</v>
      </c>
      <c r="B6945" t="s">
        <v>9617</v>
      </c>
      <c r="C6945" t="s">
        <v>9617</v>
      </c>
      <c r="D6945">
        <v>32.629600000000003</v>
      </c>
      <c r="E6945">
        <v>-97.282700000000006</v>
      </c>
      <c r="F6945" t="s">
        <v>530</v>
      </c>
      <c r="G6945" t="s">
        <v>531</v>
      </c>
      <c r="H6945" t="s">
        <v>532</v>
      </c>
      <c r="I6945" t="s">
        <v>610</v>
      </c>
      <c r="K6945">
        <v>6201</v>
      </c>
      <c r="L6945">
        <v>1840020694</v>
      </c>
    </row>
    <row r="6946" spans="1:12" x14ac:dyDescent="0.45">
      <c r="A6946" t="str">
        <f t="shared" si="108"/>
        <v>Evesham, New Jersey, United States</v>
      </c>
      <c r="B6946" t="s">
        <v>9618</v>
      </c>
      <c r="C6946" t="s">
        <v>9618</v>
      </c>
      <c r="D6946">
        <v>39.860500000000002</v>
      </c>
      <c r="E6946">
        <v>-74.8947</v>
      </c>
      <c r="F6946" t="s">
        <v>530</v>
      </c>
      <c r="G6946" t="s">
        <v>531</v>
      </c>
      <c r="H6946" t="s">
        <v>532</v>
      </c>
      <c r="I6946" t="s">
        <v>587</v>
      </c>
      <c r="K6946">
        <v>45193</v>
      </c>
      <c r="L6946">
        <v>1840081613</v>
      </c>
    </row>
    <row r="6947" spans="1:12" x14ac:dyDescent="0.45">
      <c r="A6947" t="str">
        <f t="shared" si="108"/>
        <v>Evesham, Worcestershire, United Kingdom</v>
      </c>
      <c r="B6947" t="s">
        <v>9618</v>
      </c>
      <c r="C6947" t="s">
        <v>9618</v>
      </c>
      <c r="D6947">
        <v>52.091999999999999</v>
      </c>
      <c r="E6947">
        <v>-1.9470000000000001</v>
      </c>
      <c r="F6947" t="s">
        <v>536</v>
      </c>
      <c r="G6947" t="s">
        <v>537</v>
      </c>
      <c r="H6947" t="s">
        <v>538</v>
      </c>
      <c r="I6947" t="s">
        <v>1748</v>
      </c>
      <c r="K6947">
        <v>23428</v>
      </c>
      <c r="L6947">
        <v>1826763416</v>
      </c>
    </row>
    <row r="6948" spans="1:12" x14ac:dyDescent="0.45">
      <c r="A6948" t="str">
        <f t="shared" si="108"/>
        <v>Evinayong, Centro Sur, Equatorial Guinea</v>
      </c>
      <c r="B6948" t="s">
        <v>9619</v>
      </c>
      <c r="C6948" t="s">
        <v>9619</v>
      </c>
      <c r="D6948">
        <v>1.45</v>
      </c>
      <c r="E6948">
        <v>10.566700000000001</v>
      </c>
      <c r="F6948" t="s">
        <v>741</v>
      </c>
      <c r="G6948" t="s">
        <v>742</v>
      </c>
      <c r="H6948" t="s">
        <v>743</v>
      </c>
      <c r="I6948" t="s">
        <v>9620</v>
      </c>
      <c r="J6948" t="s">
        <v>378</v>
      </c>
      <c r="K6948">
        <v>9155</v>
      </c>
      <c r="L6948">
        <v>1226336138</v>
      </c>
    </row>
    <row r="6949" spans="1:12" x14ac:dyDescent="0.45">
      <c r="A6949" t="str">
        <f t="shared" si="108"/>
        <v>Evington, Leicestershire, United Kingdom</v>
      </c>
      <c r="B6949" t="s">
        <v>9621</v>
      </c>
      <c r="C6949" t="s">
        <v>9621</v>
      </c>
      <c r="D6949">
        <v>52.621000000000002</v>
      </c>
      <c r="E6949">
        <v>-1.0720000000000001</v>
      </c>
      <c r="F6949" t="s">
        <v>536</v>
      </c>
      <c r="G6949" t="s">
        <v>537</v>
      </c>
      <c r="H6949" t="s">
        <v>538</v>
      </c>
      <c r="I6949" t="s">
        <v>2111</v>
      </c>
      <c r="K6949">
        <v>11133</v>
      </c>
      <c r="L6949">
        <v>1826108996</v>
      </c>
    </row>
    <row r="6950" spans="1:12" x14ac:dyDescent="0.45">
      <c r="A6950" t="str">
        <f t="shared" si="108"/>
        <v>Évora, Évora, Portugal</v>
      </c>
      <c r="B6950" t="s">
        <v>2430</v>
      </c>
      <c r="C6950" t="s">
        <v>9622</v>
      </c>
      <c r="D6950">
        <v>38.566699999999997</v>
      </c>
      <c r="E6950">
        <v>-7.9</v>
      </c>
      <c r="F6950" t="s">
        <v>967</v>
      </c>
      <c r="G6950" t="s">
        <v>968</v>
      </c>
      <c r="H6950" t="s">
        <v>969</v>
      </c>
      <c r="I6950" t="s">
        <v>2430</v>
      </c>
      <c r="J6950" t="s">
        <v>378</v>
      </c>
      <c r="K6950">
        <v>55620</v>
      </c>
      <c r="L6950">
        <v>1620456226</v>
      </c>
    </row>
    <row r="6951" spans="1:12" x14ac:dyDescent="0.45">
      <c r="A6951" t="str">
        <f t="shared" si="108"/>
        <v>Évreux, Normandie, France</v>
      </c>
      <c r="B6951" t="s">
        <v>9623</v>
      </c>
      <c r="C6951" t="s">
        <v>9624</v>
      </c>
      <c r="D6951">
        <v>49.02</v>
      </c>
      <c r="E6951">
        <v>1.1499999999999999</v>
      </c>
      <c r="F6951" t="s">
        <v>526</v>
      </c>
      <c r="G6951" t="s">
        <v>527</v>
      </c>
      <c r="H6951" t="s">
        <v>528</v>
      </c>
      <c r="I6951" t="s">
        <v>1498</v>
      </c>
      <c r="J6951" t="s">
        <v>366</v>
      </c>
      <c r="K6951">
        <v>47733</v>
      </c>
      <c r="L6951">
        <v>1250149673</v>
      </c>
    </row>
    <row r="6952" spans="1:12" x14ac:dyDescent="0.45">
      <c r="A6952" t="str">
        <f t="shared" si="108"/>
        <v>Ewa Beach, Hawaii, United States</v>
      </c>
      <c r="B6952" t="s">
        <v>9625</v>
      </c>
      <c r="C6952" t="s">
        <v>9625</v>
      </c>
      <c r="D6952">
        <v>21.318100000000001</v>
      </c>
      <c r="E6952">
        <v>-158.00729999999999</v>
      </c>
      <c r="F6952" t="s">
        <v>530</v>
      </c>
      <c r="G6952" t="s">
        <v>531</v>
      </c>
      <c r="H6952" t="s">
        <v>532</v>
      </c>
      <c r="I6952" t="s">
        <v>1010</v>
      </c>
      <c r="K6952">
        <v>14717</v>
      </c>
      <c r="L6952">
        <v>1840029470</v>
      </c>
    </row>
    <row r="6953" spans="1:12" x14ac:dyDescent="0.45">
      <c r="A6953" t="str">
        <f t="shared" si="108"/>
        <v>Ewa Gentry, Hawaii, United States</v>
      </c>
      <c r="B6953" t="s">
        <v>9626</v>
      </c>
      <c r="C6953" t="s">
        <v>9626</v>
      </c>
      <c r="D6953">
        <v>21.334399999999999</v>
      </c>
      <c r="E6953">
        <v>-158.02619999999999</v>
      </c>
      <c r="F6953" t="s">
        <v>530</v>
      </c>
      <c r="G6953" t="s">
        <v>531</v>
      </c>
      <c r="H6953" t="s">
        <v>532</v>
      </c>
      <c r="I6953" t="s">
        <v>1010</v>
      </c>
      <c r="K6953">
        <v>25752</v>
      </c>
      <c r="L6953">
        <v>1840029577</v>
      </c>
    </row>
    <row r="6954" spans="1:12" x14ac:dyDescent="0.45">
      <c r="A6954" t="str">
        <f t="shared" si="108"/>
        <v>Ewa Villages, Hawaii, United States</v>
      </c>
      <c r="B6954" t="s">
        <v>9627</v>
      </c>
      <c r="C6954" t="s">
        <v>9627</v>
      </c>
      <c r="D6954">
        <v>21.341799999999999</v>
      </c>
      <c r="E6954">
        <v>-158.03899999999999</v>
      </c>
      <c r="F6954" t="s">
        <v>530</v>
      </c>
      <c r="G6954" t="s">
        <v>531</v>
      </c>
      <c r="H6954" t="s">
        <v>532</v>
      </c>
      <c r="I6954" t="s">
        <v>1010</v>
      </c>
      <c r="K6954">
        <v>7118</v>
      </c>
      <c r="L6954">
        <v>1840029578</v>
      </c>
    </row>
    <row r="6955" spans="1:12" x14ac:dyDescent="0.45">
      <c r="A6955" t="str">
        <f t="shared" si="108"/>
        <v>Ewell, Surrey, United Kingdom</v>
      </c>
      <c r="B6955" t="s">
        <v>9628</v>
      </c>
      <c r="C6955" t="s">
        <v>9628</v>
      </c>
      <c r="D6955">
        <v>51.35</v>
      </c>
      <c r="E6955">
        <v>-0.249</v>
      </c>
      <c r="F6955" t="s">
        <v>536</v>
      </c>
      <c r="G6955" t="s">
        <v>537</v>
      </c>
      <c r="H6955" t="s">
        <v>538</v>
      </c>
      <c r="I6955" t="s">
        <v>826</v>
      </c>
      <c r="K6955">
        <v>34872</v>
      </c>
      <c r="L6955">
        <v>1826318947</v>
      </c>
    </row>
    <row r="6956" spans="1:12" x14ac:dyDescent="0.45">
      <c r="A6956" t="str">
        <f t="shared" si="108"/>
        <v>Ewing, New Jersey, United States</v>
      </c>
      <c r="B6956" t="s">
        <v>9629</v>
      </c>
      <c r="C6956" t="s">
        <v>9629</v>
      </c>
      <c r="D6956">
        <v>40.265000000000001</v>
      </c>
      <c r="E6956">
        <v>-74.8005</v>
      </c>
      <c r="F6956" t="s">
        <v>530</v>
      </c>
      <c r="G6956" t="s">
        <v>531</v>
      </c>
      <c r="H6956" t="s">
        <v>532</v>
      </c>
      <c r="I6956" t="s">
        <v>587</v>
      </c>
      <c r="K6956">
        <v>36057</v>
      </c>
      <c r="L6956">
        <v>1840081658</v>
      </c>
    </row>
    <row r="6957" spans="1:12" x14ac:dyDescent="0.45">
      <c r="A6957" t="str">
        <f t="shared" si="108"/>
        <v>Ewo, Cuvette-Ouest, Congo (Brazzaville)</v>
      </c>
      <c r="B6957" t="s">
        <v>9630</v>
      </c>
      <c r="C6957" t="s">
        <v>9630</v>
      </c>
      <c r="D6957">
        <v>-0.86670000000000003</v>
      </c>
      <c r="E6957">
        <v>14.816700000000001</v>
      </c>
      <c r="F6957" t="s">
        <v>4888</v>
      </c>
      <c r="G6957" t="s">
        <v>4889</v>
      </c>
      <c r="H6957" t="s">
        <v>4890</v>
      </c>
      <c r="I6957" t="s">
        <v>9631</v>
      </c>
      <c r="J6957" t="s">
        <v>378</v>
      </c>
      <c r="K6957">
        <v>9062</v>
      </c>
      <c r="L6957">
        <v>1178339407</v>
      </c>
    </row>
    <row r="6958" spans="1:12" x14ac:dyDescent="0.45">
      <c r="A6958" t="str">
        <f t="shared" si="108"/>
        <v>Excelsior Springs, Missouri, United States</v>
      </c>
      <c r="B6958" t="s">
        <v>9632</v>
      </c>
      <c r="C6958" t="s">
        <v>9632</v>
      </c>
      <c r="D6958">
        <v>39.338999999999999</v>
      </c>
      <c r="E6958">
        <v>-94.24</v>
      </c>
      <c r="F6958" t="s">
        <v>530</v>
      </c>
      <c r="G6958" t="s">
        <v>531</v>
      </c>
      <c r="H6958" t="s">
        <v>532</v>
      </c>
      <c r="I6958" t="s">
        <v>884</v>
      </c>
      <c r="K6958">
        <v>11581</v>
      </c>
      <c r="L6958">
        <v>1840008495</v>
      </c>
    </row>
    <row r="6959" spans="1:12" x14ac:dyDescent="0.45">
      <c r="A6959" t="str">
        <f t="shared" si="108"/>
        <v>Exeter, Devon, United Kingdom</v>
      </c>
      <c r="B6959" t="s">
        <v>9633</v>
      </c>
      <c r="C6959" t="s">
        <v>9633</v>
      </c>
      <c r="D6959">
        <v>50.716700000000003</v>
      </c>
      <c r="E6959">
        <v>-3.5333000000000001</v>
      </c>
      <c r="F6959" t="s">
        <v>536</v>
      </c>
      <c r="G6959" t="s">
        <v>537</v>
      </c>
      <c r="H6959" t="s">
        <v>538</v>
      </c>
      <c r="I6959" t="s">
        <v>2809</v>
      </c>
      <c r="K6959">
        <v>124180</v>
      </c>
      <c r="L6959">
        <v>1826840903</v>
      </c>
    </row>
    <row r="6960" spans="1:12" x14ac:dyDescent="0.45">
      <c r="A6960" t="str">
        <f t="shared" si="108"/>
        <v>Exeter, New Hampshire, United States</v>
      </c>
      <c r="B6960" t="s">
        <v>9633</v>
      </c>
      <c r="C6960" t="s">
        <v>9633</v>
      </c>
      <c r="D6960">
        <v>42.990099999999998</v>
      </c>
      <c r="E6960">
        <v>-70.964600000000004</v>
      </c>
      <c r="F6960" t="s">
        <v>530</v>
      </c>
      <c r="G6960" t="s">
        <v>531</v>
      </c>
      <c r="H6960" t="s">
        <v>532</v>
      </c>
      <c r="I6960" t="s">
        <v>1728</v>
      </c>
      <c r="K6960">
        <v>14921</v>
      </c>
      <c r="L6960">
        <v>1840054838</v>
      </c>
    </row>
    <row r="6961" spans="1:12" x14ac:dyDescent="0.45">
      <c r="A6961" t="str">
        <f t="shared" si="108"/>
        <v>Exeter, California, United States</v>
      </c>
      <c r="B6961" t="s">
        <v>9633</v>
      </c>
      <c r="C6961" t="s">
        <v>9633</v>
      </c>
      <c r="D6961">
        <v>36.293999999999997</v>
      </c>
      <c r="E6961">
        <v>-119.1459</v>
      </c>
      <c r="F6961" t="s">
        <v>530</v>
      </c>
      <c r="G6961" t="s">
        <v>531</v>
      </c>
      <c r="H6961" t="s">
        <v>532</v>
      </c>
      <c r="I6961" t="s">
        <v>754</v>
      </c>
      <c r="K6961">
        <v>10485</v>
      </c>
      <c r="L6961">
        <v>1840020365</v>
      </c>
    </row>
    <row r="6962" spans="1:12" x14ac:dyDescent="0.45">
      <c r="A6962" t="str">
        <f t="shared" si="108"/>
        <v>Exeter, Rhode Island, United States</v>
      </c>
      <c r="B6962" t="s">
        <v>9633</v>
      </c>
      <c r="C6962" t="s">
        <v>9633</v>
      </c>
      <c r="D6962">
        <v>41.565800000000003</v>
      </c>
      <c r="E6962">
        <v>-71.630799999999994</v>
      </c>
      <c r="F6962" t="s">
        <v>530</v>
      </c>
      <c r="G6962" t="s">
        <v>531</v>
      </c>
      <c r="H6962" t="s">
        <v>532</v>
      </c>
      <c r="I6962" t="s">
        <v>3666</v>
      </c>
      <c r="K6962">
        <v>6782</v>
      </c>
      <c r="L6962">
        <v>1840066134</v>
      </c>
    </row>
    <row r="6963" spans="1:12" x14ac:dyDescent="0.45">
      <c r="A6963" t="str">
        <f t="shared" si="108"/>
        <v>Exeter, Pennsylvania, United States</v>
      </c>
      <c r="B6963" t="s">
        <v>9633</v>
      </c>
      <c r="C6963" t="s">
        <v>9633</v>
      </c>
      <c r="D6963">
        <v>41.333799999999997</v>
      </c>
      <c r="E6963">
        <v>-75.821399999999997</v>
      </c>
      <c r="F6963" t="s">
        <v>530</v>
      </c>
      <c r="G6963" t="s">
        <v>531</v>
      </c>
      <c r="H6963" t="s">
        <v>532</v>
      </c>
      <c r="I6963" t="s">
        <v>620</v>
      </c>
      <c r="K6963">
        <v>5541</v>
      </c>
      <c r="L6963">
        <v>1840000749</v>
      </c>
    </row>
    <row r="6964" spans="1:12" x14ac:dyDescent="0.45">
      <c r="A6964" t="str">
        <f t="shared" si="108"/>
        <v>Exeter Township, Pennsylvania, United States</v>
      </c>
      <c r="B6964" t="s">
        <v>9634</v>
      </c>
      <c r="C6964" t="s">
        <v>9634</v>
      </c>
      <c r="D6964">
        <v>40.313899999999997</v>
      </c>
      <c r="E6964">
        <v>-75.834000000000003</v>
      </c>
      <c r="F6964" t="s">
        <v>530</v>
      </c>
      <c r="G6964" t="s">
        <v>531</v>
      </c>
      <c r="H6964" t="s">
        <v>532</v>
      </c>
      <c r="I6964" t="s">
        <v>620</v>
      </c>
      <c r="K6964">
        <v>25788</v>
      </c>
      <c r="L6964">
        <v>1840144085</v>
      </c>
    </row>
    <row r="6965" spans="1:12" x14ac:dyDescent="0.45">
      <c r="A6965" t="str">
        <f t="shared" si="108"/>
        <v>Exhall, Coventry, United Kingdom</v>
      </c>
      <c r="B6965" t="s">
        <v>9635</v>
      </c>
      <c r="C6965" t="s">
        <v>9635</v>
      </c>
      <c r="D6965">
        <v>52.47</v>
      </c>
      <c r="E6965">
        <v>-1.48</v>
      </c>
      <c r="F6965" t="s">
        <v>536</v>
      </c>
      <c r="G6965" t="s">
        <v>537</v>
      </c>
      <c r="H6965" t="s">
        <v>538</v>
      </c>
      <c r="I6965" t="s">
        <v>7704</v>
      </c>
      <c r="K6965">
        <v>8006</v>
      </c>
      <c r="L6965">
        <v>1826009826</v>
      </c>
    </row>
    <row r="6966" spans="1:12" x14ac:dyDescent="0.45">
      <c r="A6966" t="str">
        <f t="shared" si="108"/>
        <v>Exmouth, Devon, United Kingdom</v>
      </c>
      <c r="B6966" t="s">
        <v>9636</v>
      </c>
      <c r="C6966" t="s">
        <v>9636</v>
      </c>
      <c r="D6966">
        <v>50.62</v>
      </c>
      <c r="E6966">
        <v>-3.4129999999999998</v>
      </c>
      <c r="F6966" t="s">
        <v>536</v>
      </c>
      <c r="G6966" t="s">
        <v>537</v>
      </c>
      <c r="H6966" t="s">
        <v>538</v>
      </c>
      <c r="I6966" t="s">
        <v>2809</v>
      </c>
      <c r="K6966">
        <v>34432</v>
      </c>
      <c r="L6966">
        <v>1826008044</v>
      </c>
    </row>
    <row r="6967" spans="1:12" x14ac:dyDescent="0.45">
      <c r="A6967" t="str">
        <f t="shared" si="108"/>
        <v>Exmouth, Western Australia, Australia</v>
      </c>
      <c r="B6967" t="s">
        <v>9636</v>
      </c>
      <c r="C6967" t="s">
        <v>9636</v>
      </c>
      <c r="D6967">
        <v>-21.9331</v>
      </c>
      <c r="E6967">
        <v>114.1281</v>
      </c>
      <c r="F6967" t="s">
        <v>830</v>
      </c>
      <c r="G6967" t="s">
        <v>831</v>
      </c>
      <c r="H6967" t="s">
        <v>832</v>
      </c>
      <c r="I6967" t="s">
        <v>1427</v>
      </c>
      <c r="K6967">
        <v>2486</v>
      </c>
      <c r="L6967">
        <v>1036006022</v>
      </c>
    </row>
    <row r="6968" spans="1:12" x14ac:dyDescent="0.45">
      <c r="A6968" t="str">
        <f t="shared" si="108"/>
        <v>Exton, Pennsylvania, United States</v>
      </c>
      <c r="B6968" t="s">
        <v>9637</v>
      </c>
      <c r="C6968" t="s">
        <v>9637</v>
      </c>
      <c r="D6968">
        <v>40.030700000000003</v>
      </c>
      <c r="E6968">
        <v>-75.630300000000005</v>
      </c>
      <c r="F6968" t="s">
        <v>530</v>
      </c>
      <c r="G6968" t="s">
        <v>531</v>
      </c>
      <c r="H6968" t="s">
        <v>532</v>
      </c>
      <c r="I6968" t="s">
        <v>620</v>
      </c>
      <c r="K6968">
        <v>5332</v>
      </c>
      <c r="L6968">
        <v>1840001421</v>
      </c>
    </row>
    <row r="6969" spans="1:12" x14ac:dyDescent="0.45">
      <c r="A6969" t="str">
        <f t="shared" si="108"/>
        <v>Eydhafushi, Maalhosmadulu Dhekunuburi, Maldives</v>
      </c>
      <c r="B6969" t="s">
        <v>9638</v>
      </c>
      <c r="C6969" t="s">
        <v>9638</v>
      </c>
      <c r="D6969">
        <v>5.1037999999999997</v>
      </c>
      <c r="E6969">
        <v>73.069900000000004</v>
      </c>
      <c r="F6969" t="s">
        <v>8368</v>
      </c>
      <c r="G6969" t="s">
        <v>8369</v>
      </c>
      <c r="H6969" t="s">
        <v>8370</v>
      </c>
      <c r="I6969" t="s">
        <v>9639</v>
      </c>
      <c r="J6969" t="s">
        <v>378</v>
      </c>
      <c r="L6969">
        <v>1462623341</v>
      </c>
    </row>
    <row r="6970" spans="1:12" x14ac:dyDescent="0.45">
      <c r="A6970" t="str">
        <f t="shared" si="108"/>
        <v>Eyl, Nugaal, Somalia</v>
      </c>
      <c r="B6970" t="s">
        <v>9640</v>
      </c>
      <c r="C6970" t="s">
        <v>9640</v>
      </c>
      <c r="D6970">
        <v>7.9667000000000003</v>
      </c>
      <c r="E6970">
        <v>49.85</v>
      </c>
      <c r="F6970" t="s">
        <v>3153</v>
      </c>
      <c r="G6970" t="s">
        <v>3154</v>
      </c>
      <c r="H6970" t="s">
        <v>3155</v>
      </c>
      <c r="I6970" t="s">
        <v>9641</v>
      </c>
      <c r="K6970">
        <v>18904</v>
      </c>
      <c r="L6970">
        <v>1706929381</v>
      </c>
    </row>
    <row r="6971" spans="1:12" x14ac:dyDescent="0.45">
      <c r="A6971" t="str">
        <f t="shared" si="108"/>
        <v>Eynesil, Giresun, Turkey</v>
      </c>
      <c r="B6971" t="s">
        <v>9642</v>
      </c>
      <c r="C6971" t="s">
        <v>9642</v>
      </c>
      <c r="D6971">
        <v>41.05</v>
      </c>
      <c r="E6971">
        <v>39.133299999999998</v>
      </c>
      <c r="F6971" t="s">
        <v>806</v>
      </c>
      <c r="G6971" t="s">
        <v>807</v>
      </c>
      <c r="H6971" t="s">
        <v>808</v>
      </c>
      <c r="I6971" t="s">
        <v>9643</v>
      </c>
      <c r="J6971" t="s">
        <v>366</v>
      </c>
      <c r="K6971">
        <v>13955</v>
      </c>
      <c r="L6971">
        <v>1792625951</v>
      </c>
    </row>
    <row r="6972" spans="1:12" x14ac:dyDescent="0.45">
      <c r="A6972" t="str">
        <f t="shared" si="108"/>
        <v>Eysines, Nouvelle-Aquitaine, France</v>
      </c>
      <c r="B6972" t="s">
        <v>9644</v>
      </c>
      <c r="C6972" t="s">
        <v>9644</v>
      </c>
      <c r="D6972">
        <v>44.885300000000001</v>
      </c>
      <c r="E6972">
        <v>-0.65</v>
      </c>
      <c r="F6972" t="s">
        <v>526</v>
      </c>
      <c r="G6972" t="s">
        <v>527</v>
      </c>
      <c r="H6972" t="s">
        <v>528</v>
      </c>
      <c r="I6972" t="s">
        <v>917</v>
      </c>
      <c r="K6972">
        <v>23462</v>
      </c>
      <c r="L6972">
        <v>1250067454</v>
      </c>
    </row>
    <row r="6973" spans="1:12" x14ac:dyDescent="0.45">
      <c r="A6973" t="str">
        <f t="shared" si="108"/>
        <v>Ezpeleta, Buenos Aires, Argentina</v>
      </c>
      <c r="B6973" t="s">
        <v>9645</v>
      </c>
      <c r="C6973" t="s">
        <v>9645</v>
      </c>
      <c r="D6973">
        <v>-34.7517</v>
      </c>
      <c r="E6973">
        <v>-58.234400000000001</v>
      </c>
      <c r="F6973" t="s">
        <v>651</v>
      </c>
      <c r="G6973" t="s">
        <v>652</v>
      </c>
      <c r="H6973" t="s">
        <v>653</v>
      </c>
      <c r="I6973" t="s">
        <v>870</v>
      </c>
      <c r="K6973">
        <v>79557</v>
      </c>
      <c r="L6973">
        <v>1032462589</v>
      </c>
    </row>
    <row r="6974" spans="1:12" x14ac:dyDescent="0.45">
      <c r="A6974" t="str">
        <f t="shared" si="108"/>
        <v>Fabens, Texas, United States</v>
      </c>
      <c r="B6974" t="s">
        <v>9646</v>
      </c>
      <c r="C6974" t="s">
        <v>9646</v>
      </c>
      <c r="D6974">
        <v>31.5136</v>
      </c>
      <c r="E6974">
        <v>-106.1521</v>
      </c>
      <c r="F6974" t="s">
        <v>530</v>
      </c>
      <c r="G6974" t="s">
        <v>531</v>
      </c>
      <c r="H6974" t="s">
        <v>532</v>
      </c>
      <c r="I6974" t="s">
        <v>610</v>
      </c>
      <c r="K6974">
        <v>5946</v>
      </c>
      <c r="L6974">
        <v>1840018152</v>
      </c>
    </row>
    <row r="6975" spans="1:12" x14ac:dyDescent="0.45">
      <c r="A6975" t="str">
        <f t="shared" si="108"/>
        <v>Fada, Ennedi-Ouest, Chad</v>
      </c>
      <c r="B6975" t="s">
        <v>9647</v>
      </c>
      <c r="C6975" t="s">
        <v>9647</v>
      </c>
      <c r="D6975">
        <v>17.183299999999999</v>
      </c>
      <c r="E6975">
        <v>21.583300000000001</v>
      </c>
      <c r="F6975" t="s">
        <v>562</v>
      </c>
      <c r="G6975" t="s">
        <v>563</v>
      </c>
      <c r="H6975" t="s">
        <v>564</v>
      </c>
      <c r="I6975" t="s">
        <v>9648</v>
      </c>
      <c r="J6975" t="s">
        <v>378</v>
      </c>
      <c r="K6975">
        <v>448</v>
      </c>
      <c r="L6975">
        <v>1148787282</v>
      </c>
    </row>
    <row r="6976" spans="1:12" x14ac:dyDescent="0.45">
      <c r="A6976" t="str">
        <f t="shared" si="108"/>
        <v>Fada Ngourma, Est, Burkina Faso</v>
      </c>
      <c r="B6976" t="s">
        <v>9649</v>
      </c>
      <c r="C6976" t="s">
        <v>9649</v>
      </c>
      <c r="D6976">
        <v>12.05</v>
      </c>
      <c r="E6976">
        <v>0.36670000000000003</v>
      </c>
      <c r="F6976" t="s">
        <v>3444</v>
      </c>
      <c r="G6976" t="s">
        <v>3445</v>
      </c>
      <c r="H6976" t="s">
        <v>3446</v>
      </c>
      <c r="I6976" t="s">
        <v>639</v>
      </c>
      <c r="J6976" t="s">
        <v>378</v>
      </c>
      <c r="K6976">
        <v>33910</v>
      </c>
      <c r="L6976">
        <v>1854057074</v>
      </c>
    </row>
    <row r="6977" spans="1:12" x14ac:dyDescent="0.45">
      <c r="A6977" t="str">
        <f t="shared" si="108"/>
        <v>Faetano, Faetano, San Marino</v>
      </c>
      <c r="B6977" t="s">
        <v>9650</v>
      </c>
      <c r="C6977" t="s">
        <v>9650</v>
      </c>
      <c r="D6977">
        <v>43.926099999999998</v>
      </c>
      <c r="E6977">
        <v>12.498100000000001</v>
      </c>
      <c r="F6977" t="s">
        <v>746</v>
      </c>
      <c r="G6977" t="s">
        <v>747</v>
      </c>
      <c r="H6977" t="s">
        <v>748</v>
      </c>
      <c r="I6977" t="s">
        <v>9650</v>
      </c>
      <c r="J6977" t="s">
        <v>378</v>
      </c>
      <c r="L6977">
        <v>1674994606</v>
      </c>
    </row>
    <row r="6978" spans="1:12" x14ac:dyDescent="0.45">
      <c r="A6978" t="str">
        <f t="shared" si="108"/>
        <v>Fafe, Braga, Portugal</v>
      </c>
      <c r="B6978" t="s">
        <v>9651</v>
      </c>
      <c r="C6978" t="s">
        <v>9651</v>
      </c>
      <c r="D6978">
        <v>41.45</v>
      </c>
      <c r="E6978">
        <v>-8.1667000000000005</v>
      </c>
      <c r="F6978" t="s">
        <v>967</v>
      </c>
      <c r="G6978" t="s">
        <v>968</v>
      </c>
      <c r="H6978" t="s">
        <v>969</v>
      </c>
      <c r="I6978" t="s">
        <v>5115</v>
      </c>
      <c r="J6978" t="s">
        <v>366</v>
      </c>
      <c r="K6978">
        <v>50633</v>
      </c>
      <c r="L6978">
        <v>1620607091</v>
      </c>
    </row>
    <row r="6979" spans="1:12" x14ac:dyDescent="0.45">
      <c r="A6979" t="str">
        <f t="shared" ref="A6979:A7042" si="109">CONCATENATE(B6979,", ",I6979,", ",F6979)</f>
        <v>Făget, Timiş, Romania</v>
      </c>
      <c r="B6979" t="s">
        <v>9652</v>
      </c>
      <c r="C6979" t="s">
        <v>9653</v>
      </c>
      <c r="D6979">
        <v>45.85</v>
      </c>
      <c r="E6979">
        <v>22.18</v>
      </c>
      <c r="F6979" t="s">
        <v>665</v>
      </c>
      <c r="G6979" t="s">
        <v>666</v>
      </c>
      <c r="H6979" t="s">
        <v>667</v>
      </c>
      <c r="I6979" t="s">
        <v>5740</v>
      </c>
      <c r="K6979">
        <v>6761</v>
      </c>
      <c r="L6979">
        <v>1642792698</v>
      </c>
    </row>
    <row r="6980" spans="1:12" x14ac:dyDescent="0.45">
      <c r="A6980" t="str">
        <f t="shared" si="109"/>
        <v>Failsworth, Oldham, United Kingdom</v>
      </c>
      <c r="B6980" t="s">
        <v>9654</v>
      </c>
      <c r="C6980" t="s">
        <v>9654</v>
      </c>
      <c r="D6980">
        <v>53.510199999999998</v>
      </c>
      <c r="E6980">
        <v>-2.1575000000000002</v>
      </c>
      <c r="F6980" t="s">
        <v>536</v>
      </c>
      <c r="G6980" t="s">
        <v>537</v>
      </c>
      <c r="H6980" t="s">
        <v>538</v>
      </c>
      <c r="I6980" t="s">
        <v>9655</v>
      </c>
      <c r="K6980">
        <v>20680</v>
      </c>
      <c r="L6980">
        <v>1826332679</v>
      </c>
    </row>
    <row r="6981" spans="1:12" x14ac:dyDescent="0.45">
      <c r="A6981" t="str">
        <f t="shared" si="109"/>
        <v>Fair Haven, New Jersey, United States</v>
      </c>
      <c r="B6981" t="s">
        <v>9656</v>
      </c>
      <c r="C6981" t="s">
        <v>9656</v>
      </c>
      <c r="D6981">
        <v>40.361899999999999</v>
      </c>
      <c r="E6981">
        <v>-74.039199999999994</v>
      </c>
      <c r="F6981" t="s">
        <v>530</v>
      </c>
      <c r="G6981" t="s">
        <v>531</v>
      </c>
      <c r="H6981" t="s">
        <v>532</v>
      </c>
      <c r="I6981" t="s">
        <v>587</v>
      </c>
      <c r="K6981">
        <v>5736</v>
      </c>
      <c r="L6981">
        <v>1840003681</v>
      </c>
    </row>
    <row r="6982" spans="1:12" x14ac:dyDescent="0.45">
      <c r="A6982" t="str">
        <f t="shared" si="109"/>
        <v>Fair Lakes, Virginia, United States</v>
      </c>
      <c r="B6982" t="s">
        <v>9657</v>
      </c>
      <c r="C6982" t="s">
        <v>9657</v>
      </c>
      <c r="D6982">
        <v>38.853000000000002</v>
      </c>
      <c r="E6982">
        <v>-77.388499999999993</v>
      </c>
      <c r="F6982" t="s">
        <v>530</v>
      </c>
      <c r="G6982" t="s">
        <v>531</v>
      </c>
      <c r="H6982" t="s">
        <v>532</v>
      </c>
      <c r="I6982" t="s">
        <v>618</v>
      </c>
      <c r="K6982">
        <v>8314</v>
      </c>
      <c r="L6982">
        <v>1840041732</v>
      </c>
    </row>
    <row r="6983" spans="1:12" x14ac:dyDescent="0.45">
      <c r="A6983" t="str">
        <f t="shared" si="109"/>
        <v>Fair Lawn, New Jersey, United States</v>
      </c>
      <c r="B6983" t="s">
        <v>9658</v>
      </c>
      <c r="C6983" t="s">
        <v>9658</v>
      </c>
      <c r="D6983">
        <v>40.935899999999997</v>
      </c>
      <c r="E6983">
        <v>-74.117699999999999</v>
      </c>
      <c r="F6983" t="s">
        <v>530</v>
      </c>
      <c r="G6983" t="s">
        <v>531</v>
      </c>
      <c r="H6983" t="s">
        <v>532</v>
      </c>
      <c r="I6983" t="s">
        <v>587</v>
      </c>
      <c r="K6983">
        <v>32896</v>
      </c>
      <c r="L6983">
        <v>1840003548</v>
      </c>
    </row>
    <row r="6984" spans="1:12" x14ac:dyDescent="0.45">
      <c r="A6984" t="str">
        <f t="shared" si="109"/>
        <v>Fair Oaks, Virginia, United States</v>
      </c>
      <c r="B6984" t="s">
        <v>9659</v>
      </c>
      <c r="C6984" t="s">
        <v>9659</v>
      </c>
      <c r="D6984">
        <v>38.865299999999998</v>
      </c>
      <c r="E6984">
        <v>-77.358599999999996</v>
      </c>
      <c r="F6984" t="s">
        <v>530</v>
      </c>
      <c r="G6984" t="s">
        <v>531</v>
      </c>
      <c r="H6984" t="s">
        <v>532</v>
      </c>
      <c r="I6984" t="s">
        <v>618</v>
      </c>
      <c r="K6984">
        <v>33700</v>
      </c>
      <c r="L6984">
        <v>1840024568</v>
      </c>
    </row>
    <row r="6985" spans="1:12" x14ac:dyDescent="0.45">
      <c r="A6985" t="str">
        <f t="shared" si="109"/>
        <v>Fair Oaks, California, United States</v>
      </c>
      <c r="B6985" t="s">
        <v>9659</v>
      </c>
      <c r="C6985" t="s">
        <v>9659</v>
      </c>
      <c r="D6985">
        <v>38.650399999999998</v>
      </c>
      <c r="E6985">
        <v>-121.2497</v>
      </c>
      <c r="F6985" t="s">
        <v>530</v>
      </c>
      <c r="G6985" t="s">
        <v>531</v>
      </c>
      <c r="H6985" t="s">
        <v>532</v>
      </c>
      <c r="I6985" t="s">
        <v>754</v>
      </c>
      <c r="K6985">
        <v>31002</v>
      </c>
      <c r="L6985">
        <v>1840017580</v>
      </c>
    </row>
    <row r="6986" spans="1:12" x14ac:dyDescent="0.45">
      <c r="A6986" t="str">
        <f t="shared" si="109"/>
        <v>Fair Oaks, Georgia, United States</v>
      </c>
      <c r="B6986" t="s">
        <v>9659</v>
      </c>
      <c r="C6986" t="s">
        <v>9659</v>
      </c>
      <c r="D6986">
        <v>33.919199999999996</v>
      </c>
      <c r="E6986">
        <v>-84.544399999999996</v>
      </c>
      <c r="F6986" t="s">
        <v>530</v>
      </c>
      <c r="G6986" t="s">
        <v>531</v>
      </c>
      <c r="H6986" t="s">
        <v>532</v>
      </c>
      <c r="I6986" t="s">
        <v>763</v>
      </c>
      <c r="K6986">
        <v>9173</v>
      </c>
      <c r="L6986">
        <v>1840013091</v>
      </c>
    </row>
    <row r="6987" spans="1:12" x14ac:dyDescent="0.45">
      <c r="A6987" t="str">
        <f t="shared" si="109"/>
        <v>Fair Oaks Ranch, Texas, United States</v>
      </c>
      <c r="B6987" t="s">
        <v>9660</v>
      </c>
      <c r="C6987" t="s">
        <v>9660</v>
      </c>
      <c r="D6987">
        <v>29.7468</v>
      </c>
      <c r="E6987">
        <v>-98.637500000000003</v>
      </c>
      <c r="F6987" t="s">
        <v>530</v>
      </c>
      <c r="G6987" t="s">
        <v>531</v>
      </c>
      <c r="H6987" t="s">
        <v>532</v>
      </c>
      <c r="I6987" t="s">
        <v>610</v>
      </c>
      <c r="K6987">
        <v>10042</v>
      </c>
      <c r="L6987">
        <v>1840020939</v>
      </c>
    </row>
    <row r="6988" spans="1:12" x14ac:dyDescent="0.45">
      <c r="A6988" t="str">
        <f t="shared" si="109"/>
        <v>Fair Plain, Michigan, United States</v>
      </c>
      <c r="B6988" t="s">
        <v>9661</v>
      </c>
      <c r="C6988" t="s">
        <v>9661</v>
      </c>
      <c r="D6988">
        <v>42.082299999999996</v>
      </c>
      <c r="E6988">
        <v>-86.451499999999996</v>
      </c>
      <c r="F6988" t="s">
        <v>530</v>
      </c>
      <c r="G6988" t="s">
        <v>531</v>
      </c>
      <c r="H6988" t="s">
        <v>532</v>
      </c>
      <c r="I6988" t="s">
        <v>868</v>
      </c>
      <c r="K6988">
        <v>7138</v>
      </c>
      <c r="L6988">
        <v>1840004697</v>
      </c>
    </row>
    <row r="6989" spans="1:12" x14ac:dyDescent="0.45">
      <c r="A6989" t="str">
        <f t="shared" si="109"/>
        <v>Fairbanks, Alaska, United States</v>
      </c>
      <c r="B6989" t="s">
        <v>9662</v>
      </c>
      <c r="C6989" t="s">
        <v>9662</v>
      </c>
      <c r="D6989">
        <v>64.835300000000004</v>
      </c>
      <c r="E6989">
        <v>-147.6534</v>
      </c>
      <c r="F6989" t="s">
        <v>530</v>
      </c>
      <c r="G6989" t="s">
        <v>531</v>
      </c>
      <c r="H6989" t="s">
        <v>532</v>
      </c>
      <c r="I6989" t="s">
        <v>1947</v>
      </c>
      <c r="K6989">
        <v>63245</v>
      </c>
      <c r="L6989">
        <v>1840023463</v>
      </c>
    </row>
    <row r="6990" spans="1:12" x14ac:dyDescent="0.45">
      <c r="A6990" t="str">
        <f t="shared" si="109"/>
        <v>Fairborn, Ohio, United States</v>
      </c>
      <c r="B6990" t="s">
        <v>9663</v>
      </c>
      <c r="C6990" t="s">
        <v>9663</v>
      </c>
      <c r="D6990">
        <v>39.801000000000002</v>
      </c>
      <c r="E6990">
        <v>-84.009299999999996</v>
      </c>
      <c r="F6990" t="s">
        <v>530</v>
      </c>
      <c r="G6990" t="s">
        <v>531</v>
      </c>
      <c r="H6990" t="s">
        <v>532</v>
      </c>
      <c r="I6990" t="s">
        <v>799</v>
      </c>
      <c r="K6990">
        <v>33876</v>
      </c>
      <c r="L6990">
        <v>1840008440</v>
      </c>
    </row>
    <row r="6991" spans="1:12" x14ac:dyDescent="0.45">
      <c r="A6991" t="str">
        <f t="shared" si="109"/>
        <v>Fairburn, Georgia, United States</v>
      </c>
      <c r="B6991" t="s">
        <v>9664</v>
      </c>
      <c r="C6991" t="s">
        <v>9664</v>
      </c>
      <c r="D6991">
        <v>33.549599999999998</v>
      </c>
      <c r="E6991">
        <v>-84.591399999999993</v>
      </c>
      <c r="F6991" t="s">
        <v>530</v>
      </c>
      <c r="G6991" t="s">
        <v>531</v>
      </c>
      <c r="H6991" t="s">
        <v>532</v>
      </c>
      <c r="I6991" t="s">
        <v>763</v>
      </c>
      <c r="K6991">
        <v>16768</v>
      </c>
      <c r="L6991">
        <v>1840013662</v>
      </c>
    </row>
    <row r="6992" spans="1:12" x14ac:dyDescent="0.45">
      <c r="A6992" t="str">
        <f t="shared" si="109"/>
        <v>Fairfax, Virginia, United States</v>
      </c>
      <c r="B6992" t="s">
        <v>9665</v>
      </c>
      <c r="C6992" t="s">
        <v>9665</v>
      </c>
      <c r="D6992">
        <v>38.853099999999998</v>
      </c>
      <c r="E6992">
        <v>-77.299800000000005</v>
      </c>
      <c r="F6992" t="s">
        <v>530</v>
      </c>
      <c r="G6992" t="s">
        <v>531</v>
      </c>
      <c r="H6992" t="s">
        <v>532</v>
      </c>
      <c r="I6992" t="s">
        <v>618</v>
      </c>
      <c r="K6992">
        <v>24019</v>
      </c>
      <c r="L6992">
        <v>1840001650</v>
      </c>
    </row>
    <row r="6993" spans="1:12" x14ac:dyDescent="0.45">
      <c r="A6993" t="str">
        <f t="shared" si="109"/>
        <v>Fairfax, California, United States</v>
      </c>
      <c r="B6993" t="s">
        <v>9665</v>
      </c>
      <c r="C6993" t="s">
        <v>9665</v>
      </c>
      <c r="D6993">
        <v>37.988599999999998</v>
      </c>
      <c r="E6993">
        <v>-122.59520000000001</v>
      </c>
      <c r="F6993" t="s">
        <v>530</v>
      </c>
      <c r="G6993" t="s">
        <v>531</v>
      </c>
      <c r="H6993" t="s">
        <v>532</v>
      </c>
      <c r="I6993" t="s">
        <v>754</v>
      </c>
      <c r="K6993">
        <v>7522</v>
      </c>
      <c r="L6993">
        <v>1840021516</v>
      </c>
    </row>
    <row r="6994" spans="1:12" x14ac:dyDescent="0.45">
      <c r="A6994" t="str">
        <f t="shared" si="109"/>
        <v>Fairfax Station, Virginia, United States</v>
      </c>
      <c r="B6994" t="s">
        <v>9666</v>
      </c>
      <c r="C6994" t="s">
        <v>9666</v>
      </c>
      <c r="D6994">
        <v>38.794199999999996</v>
      </c>
      <c r="E6994">
        <v>-77.335800000000006</v>
      </c>
      <c r="F6994" t="s">
        <v>530</v>
      </c>
      <c r="G6994" t="s">
        <v>531</v>
      </c>
      <c r="H6994" t="s">
        <v>532</v>
      </c>
      <c r="I6994" t="s">
        <v>618</v>
      </c>
      <c r="K6994">
        <v>11934</v>
      </c>
      <c r="L6994">
        <v>1840024566</v>
      </c>
    </row>
    <row r="6995" spans="1:12" x14ac:dyDescent="0.45">
      <c r="A6995" t="str">
        <f t="shared" si="109"/>
        <v>Fairfield, California, United States</v>
      </c>
      <c r="B6995" t="s">
        <v>9667</v>
      </c>
      <c r="C6995" t="s">
        <v>9667</v>
      </c>
      <c r="D6995">
        <v>38.2592</v>
      </c>
      <c r="E6995">
        <v>-122.0324</v>
      </c>
      <c r="F6995" t="s">
        <v>530</v>
      </c>
      <c r="G6995" t="s">
        <v>531</v>
      </c>
      <c r="H6995" t="s">
        <v>532</v>
      </c>
      <c r="I6995" t="s">
        <v>754</v>
      </c>
      <c r="K6995">
        <v>148683</v>
      </c>
      <c r="L6995">
        <v>1840020253</v>
      </c>
    </row>
    <row r="6996" spans="1:12" x14ac:dyDescent="0.45">
      <c r="A6996" t="str">
        <f t="shared" si="109"/>
        <v>Fairfield, Connecticut, United States</v>
      </c>
      <c r="B6996" t="s">
        <v>9667</v>
      </c>
      <c r="C6996" t="s">
        <v>9667</v>
      </c>
      <c r="D6996">
        <v>41.177500000000002</v>
      </c>
      <c r="E6996">
        <v>-73.273300000000006</v>
      </c>
      <c r="F6996" t="s">
        <v>530</v>
      </c>
      <c r="G6996" t="s">
        <v>531</v>
      </c>
      <c r="H6996" t="s">
        <v>532</v>
      </c>
      <c r="I6996" t="s">
        <v>2109</v>
      </c>
      <c r="K6996">
        <v>61598</v>
      </c>
      <c r="L6996">
        <v>1840034686</v>
      </c>
    </row>
    <row r="6997" spans="1:12" x14ac:dyDescent="0.45">
      <c r="A6997" t="str">
        <f t="shared" si="109"/>
        <v>Fairfield, Ohio, United States</v>
      </c>
      <c r="B6997" t="s">
        <v>9667</v>
      </c>
      <c r="C6997" t="s">
        <v>9667</v>
      </c>
      <c r="D6997">
        <v>39.330100000000002</v>
      </c>
      <c r="E6997">
        <v>-84.540899999999993</v>
      </c>
      <c r="F6997" t="s">
        <v>530</v>
      </c>
      <c r="G6997" t="s">
        <v>531</v>
      </c>
      <c r="H6997" t="s">
        <v>532</v>
      </c>
      <c r="I6997" t="s">
        <v>799</v>
      </c>
      <c r="K6997">
        <v>42558</v>
      </c>
      <c r="L6997">
        <v>1840003802</v>
      </c>
    </row>
    <row r="6998" spans="1:12" x14ac:dyDescent="0.45">
      <c r="A6998" t="str">
        <f t="shared" si="109"/>
        <v>Fairfield, Iowa, United States</v>
      </c>
      <c r="B6998" t="s">
        <v>9667</v>
      </c>
      <c r="C6998" t="s">
        <v>9667</v>
      </c>
      <c r="D6998">
        <v>41.006100000000004</v>
      </c>
      <c r="E6998">
        <v>-91.966899999999995</v>
      </c>
      <c r="F6998" t="s">
        <v>530</v>
      </c>
      <c r="G6998" t="s">
        <v>531</v>
      </c>
      <c r="H6998" t="s">
        <v>532</v>
      </c>
      <c r="I6998" t="s">
        <v>1552</v>
      </c>
      <c r="K6998">
        <v>11367</v>
      </c>
      <c r="L6998">
        <v>1840000887</v>
      </c>
    </row>
    <row r="6999" spans="1:12" x14ac:dyDescent="0.45">
      <c r="A6999" t="str">
        <f t="shared" si="109"/>
        <v>Fairfield, Alabama, United States</v>
      </c>
      <c r="B6999" t="s">
        <v>9667</v>
      </c>
      <c r="C6999" t="s">
        <v>9667</v>
      </c>
      <c r="D6999">
        <v>33.474699999999999</v>
      </c>
      <c r="E6999">
        <v>-86.919399999999996</v>
      </c>
      <c r="F6999" t="s">
        <v>530</v>
      </c>
      <c r="G6999" t="s">
        <v>531</v>
      </c>
      <c r="H6999" t="s">
        <v>532</v>
      </c>
      <c r="I6999" t="s">
        <v>1371</v>
      </c>
      <c r="K6999">
        <v>10568</v>
      </c>
      <c r="L6999">
        <v>1840001883</v>
      </c>
    </row>
    <row r="7000" spans="1:12" x14ac:dyDescent="0.45">
      <c r="A7000" t="str">
        <f t="shared" si="109"/>
        <v>Fairfield, New Jersey, United States</v>
      </c>
      <c r="B7000" t="s">
        <v>9667</v>
      </c>
      <c r="C7000" t="s">
        <v>9667</v>
      </c>
      <c r="D7000">
        <v>40.882800000000003</v>
      </c>
      <c r="E7000">
        <v>-74.304100000000005</v>
      </c>
      <c r="F7000" t="s">
        <v>530</v>
      </c>
      <c r="G7000" t="s">
        <v>531</v>
      </c>
      <c r="H7000" t="s">
        <v>532</v>
      </c>
      <c r="I7000" t="s">
        <v>587</v>
      </c>
      <c r="K7000">
        <v>7400</v>
      </c>
      <c r="L7000">
        <v>1840073255</v>
      </c>
    </row>
    <row r="7001" spans="1:12" x14ac:dyDescent="0.45">
      <c r="A7001" t="str">
        <f t="shared" si="109"/>
        <v>Fairfield, Maine, United States</v>
      </c>
      <c r="B7001" t="s">
        <v>9667</v>
      </c>
      <c r="C7001" t="s">
        <v>9667</v>
      </c>
      <c r="D7001">
        <v>44.6372</v>
      </c>
      <c r="E7001">
        <v>-69.6751</v>
      </c>
      <c r="F7001" t="s">
        <v>530</v>
      </c>
      <c r="G7001" t="s">
        <v>531</v>
      </c>
      <c r="H7001" t="s">
        <v>532</v>
      </c>
      <c r="I7001" t="s">
        <v>2721</v>
      </c>
      <c r="K7001">
        <v>6583</v>
      </c>
      <c r="L7001">
        <v>1840052816</v>
      </c>
    </row>
    <row r="7002" spans="1:12" x14ac:dyDescent="0.45">
      <c r="A7002" t="str">
        <f t="shared" si="109"/>
        <v>Fairfield Glade, Tennessee, United States</v>
      </c>
      <c r="B7002" t="s">
        <v>9668</v>
      </c>
      <c r="C7002" t="s">
        <v>9668</v>
      </c>
      <c r="D7002">
        <v>36.002800000000001</v>
      </c>
      <c r="E7002">
        <v>-84.871099999999998</v>
      </c>
      <c r="F7002" t="s">
        <v>530</v>
      </c>
      <c r="G7002" t="s">
        <v>531</v>
      </c>
      <c r="H7002" t="s">
        <v>532</v>
      </c>
      <c r="I7002" t="s">
        <v>1466</v>
      </c>
      <c r="K7002">
        <v>8564</v>
      </c>
      <c r="L7002">
        <v>1840013067</v>
      </c>
    </row>
    <row r="7003" spans="1:12" x14ac:dyDescent="0.45">
      <c r="A7003" t="str">
        <f t="shared" si="109"/>
        <v>Fairhaven, Massachusetts, United States</v>
      </c>
      <c r="B7003" t="s">
        <v>9669</v>
      </c>
      <c r="C7003" t="s">
        <v>9669</v>
      </c>
      <c r="D7003">
        <v>41.639499999999998</v>
      </c>
      <c r="E7003">
        <v>-70.873199999999997</v>
      </c>
      <c r="F7003" t="s">
        <v>530</v>
      </c>
      <c r="G7003" t="s">
        <v>531</v>
      </c>
      <c r="H7003" t="s">
        <v>532</v>
      </c>
      <c r="I7003" t="s">
        <v>621</v>
      </c>
      <c r="K7003">
        <v>16026</v>
      </c>
      <c r="L7003">
        <v>1840053521</v>
      </c>
    </row>
    <row r="7004" spans="1:12" x14ac:dyDescent="0.45">
      <c r="A7004" t="str">
        <f t="shared" si="109"/>
        <v>Fairhope, Alabama, United States</v>
      </c>
      <c r="B7004" t="s">
        <v>9670</v>
      </c>
      <c r="C7004" t="s">
        <v>9670</v>
      </c>
      <c r="D7004">
        <v>30.521699999999999</v>
      </c>
      <c r="E7004">
        <v>-87.881500000000003</v>
      </c>
      <c r="F7004" t="s">
        <v>530</v>
      </c>
      <c r="G7004" t="s">
        <v>531</v>
      </c>
      <c r="H7004" t="s">
        <v>532</v>
      </c>
      <c r="I7004" t="s">
        <v>1371</v>
      </c>
      <c r="K7004">
        <v>22677</v>
      </c>
      <c r="L7004">
        <v>1840002039</v>
      </c>
    </row>
    <row r="7005" spans="1:12" x14ac:dyDescent="0.45">
      <c r="A7005" t="str">
        <f t="shared" si="109"/>
        <v>Fairland, Maryland, United States</v>
      </c>
      <c r="B7005" t="s">
        <v>9671</v>
      </c>
      <c r="C7005" t="s">
        <v>9671</v>
      </c>
      <c r="D7005">
        <v>39.080399999999997</v>
      </c>
      <c r="E7005">
        <v>-76.952699999999993</v>
      </c>
      <c r="F7005" t="s">
        <v>530</v>
      </c>
      <c r="G7005" t="s">
        <v>531</v>
      </c>
      <c r="H7005" t="s">
        <v>532</v>
      </c>
      <c r="I7005" t="s">
        <v>588</v>
      </c>
      <c r="K7005">
        <v>24831</v>
      </c>
      <c r="L7005">
        <v>1840001593</v>
      </c>
    </row>
    <row r="7006" spans="1:12" x14ac:dyDescent="0.45">
      <c r="A7006" t="str">
        <f t="shared" si="109"/>
        <v>Fairlawn, Ohio, United States</v>
      </c>
      <c r="B7006" t="s">
        <v>9672</v>
      </c>
      <c r="C7006" t="s">
        <v>9672</v>
      </c>
      <c r="D7006">
        <v>41.127000000000002</v>
      </c>
      <c r="E7006">
        <v>-81.621499999999997</v>
      </c>
      <c r="F7006" t="s">
        <v>530</v>
      </c>
      <c r="G7006" t="s">
        <v>531</v>
      </c>
      <c r="H7006" t="s">
        <v>532</v>
      </c>
      <c r="I7006" t="s">
        <v>799</v>
      </c>
      <c r="K7006">
        <v>7514</v>
      </c>
      <c r="L7006">
        <v>1840008253</v>
      </c>
    </row>
    <row r="7007" spans="1:12" x14ac:dyDescent="0.45">
      <c r="A7007" t="str">
        <f t="shared" si="109"/>
        <v>Fairless Hills, Pennsylvania, United States</v>
      </c>
      <c r="B7007" t="s">
        <v>9673</v>
      </c>
      <c r="C7007" t="s">
        <v>9673</v>
      </c>
      <c r="D7007">
        <v>40.178400000000003</v>
      </c>
      <c r="E7007">
        <v>-74.852400000000003</v>
      </c>
      <c r="F7007" t="s">
        <v>530</v>
      </c>
      <c r="G7007" t="s">
        <v>531</v>
      </c>
      <c r="H7007" t="s">
        <v>532</v>
      </c>
      <c r="I7007" t="s">
        <v>620</v>
      </c>
      <c r="K7007">
        <v>8376</v>
      </c>
      <c r="L7007">
        <v>1840001307</v>
      </c>
    </row>
    <row r="7008" spans="1:12" x14ac:dyDescent="0.45">
      <c r="A7008" t="str">
        <f t="shared" si="109"/>
        <v>Fairmont, West Virginia, United States</v>
      </c>
      <c r="B7008" t="s">
        <v>9674</v>
      </c>
      <c r="C7008" t="s">
        <v>9674</v>
      </c>
      <c r="D7008">
        <v>39.476799999999997</v>
      </c>
      <c r="E7008">
        <v>-80.149100000000004</v>
      </c>
      <c r="F7008" t="s">
        <v>530</v>
      </c>
      <c r="G7008" t="s">
        <v>531</v>
      </c>
      <c r="H7008" t="s">
        <v>532</v>
      </c>
      <c r="I7008" t="s">
        <v>3915</v>
      </c>
      <c r="K7008">
        <v>32847</v>
      </c>
      <c r="L7008">
        <v>1840005732</v>
      </c>
    </row>
    <row r="7009" spans="1:12" x14ac:dyDescent="0.45">
      <c r="A7009" t="str">
        <f t="shared" si="109"/>
        <v>Fairmont, Minnesota, United States</v>
      </c>
      <c r="B7009" t="s">
        <v>9674</v>
      </c>
      <c r="C7009" t="s">
        <v>9674</v>
      </c>
      <c r="D7009">
        <v>43.644100000000002</v>
      </c>
      <c r="E7009">
        <v>-94.462100000000007</v>
      </c>
      <c r="F7009" t="s">
        <v>530</v>
      </c>
      <c r="G7009" t="s">
        <v>531</v>
      </c>
      <c r="H7009" t="s">
        <v>532</v>
      </c>
      <c r="I7009" t="s">
        <v>1433</v>
      </c>
      <c r="K7009">
        <v>9007</v>
      </c>
      <c r="L7009">
        <v>1840007950</v>
      </c>
    </row>
    <row r="7010" spans="1:12" x14ac:dyDescent="0.45">
      <c r="A7010" t="str">
        <f t="shared" si="109"/>
        <v>Fairmount, New York, United States</v>
      </c>
      <c r="B7010" t="s">
        <v>9675</v>
      </c>
      <c r="C7010" t="s">
        <v>9675</v>
      </c>
      <c r="D7010">
        <v>43.041400000000003</v>
      </c>
      <c r="E7010">
        <v>-76.248500000000007</v>
      </c>
      <c r="F7010" t="s">
        <v>530</v>
      </c>
      <c r="G7010" t="s">
        <v>531</v>
      </c>
      <c r="H7010" t="s">
        <v>532</v>
      </c>
      <c r="I7010" t="s">
        <v>803</v>
      </c>
      <c r="K7010">
        <v>9997</v>
      </c>
      <c r="L7010">
        <v>1840000377</v>
      </c>
    </row>
    <row r="7011" spans="1:12" x14ac:dyDescent="0.45">
      <c r="A7011" t="str">
        <f t="shared" si="109"/>
        <v>Fairmount, Colorado, United States</v>
      </c>
      <c r="B7011" t="s">
        <v>9675</v>
      </c>
      <c r="C7011" t="s">
        <v>9675</v>
      </c>
      <c r="D7011">
        <v>39.793100000000003</v>
      </c>
      <c r="E7011">
        <v>-105.1712</v>
      </c>
      <c r="F7011" t="s">
        <v>530</v>
      </c>
      <c r="G7011" t="s">
        <v>531</v>
      </c>
      <c r="H7011" t="s">
        <v>532</v>
      </c>
      <c r="I7011" t="s">
        <v>1071</v>
      </c>
      <c r="K7011">
        <v>8710</v>
      </c>
      <c r="L7011">
        <v>1840038703</v>
      </c>
    </row>
    <row r="7012" spans="1:12" x14ac:dyDescent="0.45">
      <c r="A7012" t="str">
        <f t="shared" si="109"/>
        <v>Fairport, New York, United States</v>
      </c>
      <c r="B7012" t="s">
        <v>9676</v>
      </c>
      <c r="C7012" t="s">
        <v>9676</v>
      </c>
      <c r="D7012">
        <v>43.098999999999997</v>
      </c>
      <c r="E7012">
        <v>-77.442700000000002</v>
      </c>
      <c r="F7012" t="s">
        <v>530</v>
      </c>
      <c r="G7012" t="s">
        <v>531</v>
      </c>
      <c r="H7012" t="s">
        <v>532</v>
      </c>
      <c r="I7012" t="s">
        <v>803</v>
      </c>
      <c r="K7012">
        <v>5305</v>
      </c>
      <c r="L7012">
        <v>1840004280</v>
      </c>
    </row>
    <row r="7013" spans="1:12" x14ac:dyDescent="0.45">
      <c r="A7013" t="str">
        <f t="shared" si="109"/>
        <v>Fairview, New Jersey, United States</v>
      </c>
      <c r="B7013" t="s">
        <v>9677</v>
      </c>
      <c r="C7013" t="s">
        <v>9677</v>
      </c>
      <c r="D7013">
        <v>40.818199999999997</v>
      </c>
      <c r="E7013">
        <v>-74.002200000000002</v>
      </c>
      <c r="F7013" t="s">
        <v>530</v>
      </c>
      <c r="G7013" t="s">
        <v>531</v>
      </c>
      <c r="H7013" t="s">
        <v>532</v>
      </c>
      <c r="I7013" t="s">
        <v>587</v>
      </c>
      <c r="K7013">
        <v>14189</v>
      </c>
      <c r="L7013">
        <v>1840003549</v>
      </c>
    </row>
    <row r="7014" spans="1:12" x14ac:dyDescent="0.45">
      <c r="A7014" t="str">
        <f t="shared" si="109"/>
        <v>Fairview, California, United States</v>
      </c>
      <c r="B7014" t="s">
        <v>9677</v>
      </c>
      <c r="C7014" t="s">
        <v>9677</v>
      </c>
      <c r="D7014">
        <v>37.676000000000002</v>
      </c>
      <c r="E7014">
        <v>-122.048</v>
      </c>
      <c r="F7014" t="s">
        <v>530</v>
      </c>
      <c r="G7014" t="s">
        <v>531</v>
      </c>
      <c r="H7014" t="s">
        <v>532</v>
      </c>
      <c r="I7014" t="s">
        <v>754</v>
      </c>
      <c r="K7014">
        <v>10299</v>
      </c>
      <c r="L7014">
        <v>1840028375</v>
      </c>
    </row>
    <row r="7015" spans="1:12" x14ac:dyDescent="0.45">
      <c r="A7015" t="str">
        <f t="shared" si="109"/>
        <v>Fairview, Oregon, United States</v>
      </c>
      <c r="B7015" t="s">
        <v>9677</v>
      </c>
      <c r="C7015" t="s">
        <v>9677</v>
      </c>
      <c r="D7015">
        <v>45.5471</v>
      </c>
      <c r="E7015">
        <v>-122.4391</v>
      </c>
      <c r="F7015" t="s">
        <v>530</v>
      </c>
      <c r="G7015" t="s">
        <v>531</v>
      </c>
      <c r="H7015" t="s">
        <v>532</v>
      </c>
      <c r="I7015" t="s">
        <v>1426</v>
      </c>
      <c r="K7015">
        <v>9567</v>
      </c>
      <c r="L7015">
        <v>1840019938</v>
      </c>
    </row>
    <row r="7016" spans="1:12" x14ac:dyDescent="0.45">
      <c r="A7016" t="str">
        <f t="shared" si="109"/>
        <v>Fairview, Texas, United States</v>
      </c>
      <c r="B7016" t="s">
        <v>9677</v>
      </c>
      <c r="C7016" t="s">
        <v>9677</v>
      </c>
      <c r="D7016">
        <v>33.139899999999997</v>
      </c>
      <c r="E7016">
        <v>-96.611599999999996</v>
      </c>
      <c r="F7016" t="s">
        <v>530</v>
      </c>
      <c r="G7016" t="s">
        <v>531</v>
      </c>
      <c r="H7016" t="s">
        <v>532</v>
      </c>
      <c r="I7016" t="s">
        <v>610</v>
      </c>
      <c r="K7016">
        <v>9141</v>
      </c>
      <c r="L7016">
        <v>1840022021</v>
      </c>
    </row>
    <row r="7017" spans="1:12" x14ac:dyDescent="0.45">
      <c r="A7017" t="str">
        <f t="shared" si="109"/>
        <v>Fairview, Tennessee, United States</v>
      </c>
      <c r="B7017" t="s">
        <v>9677</v>
      </c>
      <c r="C7017" t="s">
        <v>9677</v>
      </c>
      <c r="D7017">
        <v>35.981499999999997</v>
      </c>
      <c r="E7017">
        <v>-87.129099999999994</v>
      </c>
      <c r="F7017" t="s">
        <v>530</v>
      </c>
      <c r="G7017" t="s">
        <v>531</v>
      </c>
      <c r="H7017" t="s">
        <v>532</v>
      </c>
      <c r="I7017" t="s">
        <v>1466</v>
      </c>
      <c r="K7017">
        <v>7549</v>
      </c>
      <c r="L7017">
        <v>1840013379</v>
      </c>
    </row>
    <row r="7018" spans="1:12" x14ac:dyDescent="0.45">
      <c r="A7018" t="str">
        <f t="shared" si="109"/>
        <v>Fairview, Georgia, United States</v>
      </c>
      <c r="B7018" t="s">
        <v>9677</v>
      </c>
      <c r="C7018" t="s">
        <v>9677</v>
      </c>
      <c r="D7018">
        <v>34.929600000000001</v>
      </c>
      <c r="E7018">
        <v>-85.293999999999997</v>
      </c>
      <c r="F7018" t="s">
        <v>530</v>
      </c>
      <c r="G7018" t="s">
        <v>531</v>
      </c>
      <c r="H7018" t="s">
        <v>532</v>
      </c>
      <c r="I7018" t="s">
        <v>763</v>
      </c>
      <c r="K7018">
        <v>6518</v>
      </c>
      <c r="L7018">
        <v>1840013084</v>
      </c>
    </row>
    <row r="7019" spans="1:12" x14ac:dyDescent="0.45">
      <c r="A7019" t="str">
        <f t="shared" si="109"/>
        <v>Fairview, New York, United States</v>
      </c>
      <c r="B7019" t="s">
        <v>9677</v>
      </c>
      <c r="C7019" t="s">
        <v>9677</v>
      </c>
      <c r="D7019">
        <v>41.731999999999999</v>
      </c>
      <c r="E7019">
        <v>-73.913899999999998</v>
      </c>
      <c r="F7019" t="s">
        <v>530</v>
      </c>
      <c r="G7019" t="s">
        <v>531</v>
      </c>
      <c r="H7019" t="s">
        <v>532</v>
      </c>
      <c r="I7019" t="s">
        <v>803</v>
      </c>
      <c r="K7019">
        <v>5332</v>
      </c>
      <c r="L7019">
        <v>1840132690</v>
      </c>
    </row>
    <row r="7020" spans="1:12" x14ac:dyDescent="0.45">
      <c r="A7020" t="str">
        <f t="shared" si="109"/>
        <v>Fairview Heights, Illinois, United States</v>
      </c>
      <c r="B7020" t="s">
        <v>9678</v>
      </c>
      <c r="C7020" t="s">
        <v>9678</v>
      </c>
      <c r="D7020">
        <v>38.5974</v>
      </c>
      <c r="E7020">
        <v>-90.005300000000005</v>
      </c>
      <c r="F7020" t="s">
        <v>530</v>
      </c>
      <c r="G7020" t="s">
        <v>531</v>
      </c>
      <c r="H7020" t="s">
        <v>532</v>
      </c>
      <c r="I7020" t="s">
        <v>824</v>
      </c>
      <c r="K7020">
        <v>16303</v>
      </c>
      <c r="L7020">
        <v>1840008630</v>
      </c>
    </row>
    <row r="7021" spans="1:12" x14ac:dyDescent="0.45">
      <c r="A7021" t="str">
        <f t="shared" si="109"/>
        <v>Fairview Park, Ohio, United States</v>
      </c>
      <c r="B7021" t="s">
        <v>9679</v>
      </c>
      <c r="C7021" t="s">
        <v>9679</v>
      </c>
      <c r="D7021">
        <v>41.441899999999997</v>
      </c>
      <c r="E7021">
        <v>-81.852999999999994</v>
      </c>
      <c r="F7021" t="s">
        <v>530</v>
      </c>
      <c r="G7021" t="s">
        <v>531</v>
      </c>
      <c r="H7021" t="s">
        <v>532</v>
      </c>
      <c r="I7021" t="s">
        <v>799</v>
      </c>
      <c r="K7021">
        <v>16161</v>
      </c>
      <c r="L7021">
        <v>1840000601</v>
      </c>
    </row>
    <row r="7022" spans="1:12" x14ac:dyDescent="0.45">
      <c r="A7022" t="str">
        <f t="shared" si="109"/>
        <v>Fairview Shores, Florida, United States</v>
      </c>
      <c r="B7022" t="s">
        <v>9680</v>
      </c>
      <c r="C7022" t="s">
        <v>9680</v>
      </c>
      <c r="D7022">
        <v>28.602</v>
      </c>
      <c r="E7022">
        <v>-81.394800000000004</v>
      </c>
      <c r="F7022" t="s">
        <v>530</v>
      </c>
      <c r="G7022" t="s">
        <v>531</v>
      </c>
      <c r="H7022" t="s">
        <v>532</v>
      </c>
      <c r="I7022" t="s">
        <v>1378</v>
      </c>
      <c r="K7022">
        <v>11254</v>
      </c>
      <c r="L7022">
        <v>1840013120</v>
      </c>
    </row>
    <row r="7023" spans="1:12" x14ac:dyDescent="0.45">
      <c r="A7023" t="str">
        <f t="shared" si="109"/>
        <v>Fairview Township, Pennsylvania, United States</v>
      </c>
      <c r="B7023" t="s">
        <v>9681</v>
      </c>
      <c r="C7023" t="s">
        <v>9681</v>
      </c>
      <c r="D7023">
        <v>40.173499999999997</v>
      </c>
      <c r="E7023">
        <v>-76.865499999999997</v>
      </c>
      <c r="F7023" t="s">
        <v>530</v>
      </c>
      <c r="G7023" t="s">
        <v>531</v>
      </c>
      <c r="H7023" t="s">
        <v>532</v>
      </c>
      <c r="I7023" t="s">
        <v>620</v>
      </c>
      <c r="K7023">
        <v>17293</v>
      </c>
      <c r="L7023">
        <v>1840150913</v>
      </c>
    </row>
    <row r="7024" spans="1:12" x14ac:dyDescent="0.45">
      <c r="A7024" t="str">
        <f t="shared" si="109"/>
        <v>Fairview Township, Pennsylvania, United States</v>
      </c>
      <c r="B7024" t="s">
        <v>9681</v>
      </c>
      <c r="C7024" t="s">
        <v>9681</v>
      </c>
      <c r="D7024">
        <v>42.0261</v>
      </c>
      <c r="E7024">
        <v>-80.236099999999993</v>
      </c>
      <c r="F7024" t="s">
        <v>530</v>
      </c>
      <c r="G7024" t="s">
        <v>531</v>
      </c>
      <c r="H7024" t="s">
        <v>532</v>
      </c>
      <c r="I7024" t="s">
        <v>620</v>
      </c>
      <c r="K7024">
        <v>10136</v>
      </c>
      <c r="L7024">
        <v>1840144222</v>
      </c>
    </row>
    <row r="7025" spans="1:12" x14ac:dyDescent="0.45">
      <c r="A7025" t="str">
        <f t="shared" si="109"/>
        <v>Fairwood, Washington, United States</v>
      </c>
      <c r="B7025" t="s">
        <v>9682</v>
      </c>
      <c r="C7025" t="s">
        <v>9682</v>
      </c>
      <c r="D7025">
        <v>47.4467</v>
      </c>
      <c r="E7025">
        <v>-122.143</v>
      </c>
      <c r="F7025" t="s">
        <v>530</v>
      </c>
      <c r="G7025" t="s">
        <v>531</v>
      </c>
      <c r="H7025" t="s">
        <v>532</v>
      </c>
      <c r="I7025" t="s">
        <v>585</v>
      </c>
      <c r="K7025">
        <v>19428</v>
      </c>
      <c r="L7025">
        <v>1840037517</v>
      </c>
    </row>
    <row r="7026" spans="1:12" x14ac:dyDescent="0.45">
      <c r="A7026" t="str">
        <f t="shared" si="109"/>
        <v>Fairwood, Maryland, United States</v>
      </c>
      <c r="B7026" t="s">
        <v>9682</v>
      </c>
      <c r="C7026" t="s">
        <v>9682</v>
      </c>
      <c r="D7026">
        <v>38.956499999999998</v>
      </c>
      <c r="E7026">
        <v>-76.778000000000006</v>
      </c>
      <c r="F7026" t="s">
        <v>530</v>
      </c>
      <c r="G7026" t="s">
        <v>531</v>
      </c>
      <c r="H7026" t="s">
        <v>532</v>
      </c>
      <c r="I7026" t="s">
        <v>588</v>
      </c>
      <c r="K7026">
        <v>6084</v>
      </c>
      <c r="L7026">
        <v>1840039458</v>
      </c>
    </row>
    <row r="7027" spans="1:12" x14ac:dyDescent="0.45">
      <c r="A7027" t="str">
        <f t="shared" si="109"/>
        <v>Faisalabad, Punjab, Pakistan</v>
      </c>
      <c r="B7027" t="s">
        <v>9683</v>
      </c>
      <c r="C7027" t="s">
        <v>9683</v>
      </c>
      <c r="D7027">
        <v>31.417999999999999</v>
      </c>
      <c r="E7027">
        <v>73.078999999999994</v>
      </c>
      <c r="F7027" t="s">
        <v>546</v>
      </c>
      <c r="G7027" t="s">
        <v>547</v>
      </c>
      <c r="H7027" t="s">
        <v>548</v>
      </c>
      <c r="I7027" t="s">
        <v>551</v>
      </c>
      <c r="J7027" t="s">
        <v>366</v>
      </c>
      <c r="K7027">
        <v>3203846</v>
      </c>
      <c r="L7027">
        <v>1586323916</v>
      </c>
    </row>
    <row r="7028" spans="1:12" x14ac:dyDescent="0.45">
      <c r="A7028" t="str">
        <f t="shared" si="109"/>
        <v>Faīẕābād, Badakhshān, Afghanistan</v>
      </c>
      <c r="B7028" t="s">
        <v>9684</v>
      </c>
      <c r="C7028" t="s">
        <v>9685</v>
      </c>
      <c r="D7028">
        <v>37.129800000000003</v>
      </c>
      <c r="E7028">
        <v>70.5792</v>
      </c>
      <c r="F7028" t="s">
        <v>1018</v>
      </c>
      <c r="G7028" t="s">
        <v>1019</v>
      </c>
      <c r="H7028" t="s">
        <v>1020</v>
      </c>
      <c r="I7028" t="s">
        <v>9686</v>
      </c>
      <c r="J7028" t="s">
        <v>378</v>
      </c>
      <c r="K7028">
        <v>64704</v>
      </c>
      <c r="L7028">
        <v>1004452653</v>
      </c>
    </row>
    <row r="7029" spans="1:12" x14ac:dyDescent="0.45">
      <c r="A7029" t="str">
        <f t="shared" si="109"/>
        <v>Fajardo, Puerto Rico, Puerto Rico</v>
      </c>
      <c r="B7029" t="s">
        <v>9687</v>
      </c>
      <c r="C7029" t="s">
        <v>9687</v>
      </c>
      <c r="D7029">
        <v>18.332999999999998</v>
      </c>
      <c r="E7029">
        <v>-65.659199999999998</v>
      </c>
      <c r="F7029" t="s">
        <v>961</v>
      </c>
      <c r="G7029" t="s">
        <v>962</v>
      </c>
      <c r="H7029" t="s">
        <v>963</v>
      </c>
      <c r="I7029" t="s">
        <v>961</v>
      </c>
      <c r="K7029">
        <v>25229</v>
      </c>
      <c r="L7029">
        <v>1630035668</v>
      </c>
    </row>
    <row r="7030" spans="1:12" x14ac:dyDescent="0.45">
      <c r="A7030" t="str">
        <f t="shared" si="109"/>
        <v>Fakenham, Norfolk, United Kingdom</v>
      </c>
      <c r="B7030" t="s">
        <v>9688</v>
      </c>
      <c r="C7030" t="s">
        <v>9688</v>
      </c>
      <c r="D7030">
        <v>52.835599999999999</v>
      </c>
      <c r="E7030">
        <v>0.85099999999999998</v>
      </c>
      <c r="F7030" t="s">
        <v>536</v>
      </c>
      <c r="G7030" t="s">
        <v>537</v>
      </c>
      <c r="H7030" t="s">
        <v>538</v>
      </c>
      <c r="I7030" t="s">
        <v>2841</v>
      </c>
      <c r="K7030">
        <v>7617</v>
      </c>
      <c r="L7030">
        <v>1826247178</v>
      </c>
    </row>
    <row r="7031" spans="1:12" x14ac:dyDescent="0.45">
      <c r="A7031" t="str">
        <f t="shared" si="109"/>
        <v>Falagueira, Lisboa, Portugal</v>
      </c>
      <c r="B7031" t="s">
        <v>9689</v>
      </c>
      <c r="C7031" t="s">
        <v>9689</v>
      </c>
      <c r="D7031">
        <v>38.759</v>
      </c>
      <c r="E7031">
        <v>-9.2199000000000009</v>
      </c>
      <c r="F7031" t="s">
        <v>967</v>
      </c>
      <c r="G7031" t="s">
        <v>968</v>
      </c>
      <c r="H7031" t="s">
        <v>969</v>
      </c>
      <c r="I7031" t="s">
        <v>970</v>
      </c>
      <c r="K7031">
        <v>14530</v>
      </c>
      <c r="L7031">
        <v>1620164302</v>
      </c>
    </row>
    <row r="7032" spans="1:12" x14ac:dyDescent="0.45">
      <c r="A7032" t="str">
        <f t="shared" si="109"/>
        <v>Falāvarjān, Eşfahān, Iran</v>
      </c>
      <c r="B7032" t="s">
        <v>9690</v>
      </c>
      <c r="C7032" t="s">
        <v>9691</v>
      </c>
      <c r="D7032">
        <v>32.555300000000003</v>
      </c>
      <c r="E7032">
        <v>51.509700000000002</v>
      </c>
      <c r="F7032" t="s">
        <v>388</v>
      </c>
      <c r="G7032" t="s">
        <v>389</v>
      </c>
      <c r="H7032" t="s">
        <v>390</v>
      </c>
      <c r="I7032" t="s">
        <v>391</v>
      </c>
      <c r="J7032" t="s">
        <v>366</v>
      </c>
      <c r="K7032">
        <v>37740</v>
      </c>
      <c r="L7032">
        <v>1364269609</v>
      </c>
    </row>
    <row r="7033" spans="1:12" x14ac:dyDescent="0.45">
      <c r="A7033" t="str">
        <f t="shared" si="109"/>
        <v>Fălciu, Vaslui, Romania</v>
      </c>
      <c r="B7033" t="s">
        <v>9692</v>
      </c>
      <c r="C7033" t="s">
        <v>9693</v>
      </c>
      <c r="D7033">
        <v>46.3095</v>
      </c>
      <c r="E7033">
        <v>28.084900000000001</v>
      </c>
      <c r="F7033" t="s">
        <v>665</v>
      </c>
      <c r="G7033" t="s">
        <v>666</v>
      </c>
      <c r="H7033" t="s">
        <v>667</v>
      </c>
      <c r="I7033" t="s">
        <v>9694</v>
      </c>
      <c r="K7033">
        <v>5103</v>
      </c>
      <c r="L7033">
        <v>1642412009</v>
      </c>
    </row>
    <row r="7034" spans="1:12" x14ac:dyDescent="0.45">
      <c r="A7034" t="str">
        <f t="shared" si="109"/>
        <v>Falcon Heights, Minnesota, United States</v>
      </c>
      <c r="B7034" t="s">
        <v>9695</v>
      </c>
      <c r="C7034" t="s">
        <v>9695</v>
      </c>
      <c r="D7034">
        <v>44.989899999999999</v>
      </c>
      <c r="E7034">
        <v>-93.177000000000007</v>
      </c>
      <c r="F7034" t="s">
        <v>530</v>
      </c>
      <c r="G7034" t="s">
        <v>531</v>
      </c>
      <c r="H7034" t="s">
        <v>532</v>
      </c>
      <c r="I7034" t="s">
        <v>1433</v>
      </c>
      <c r="K7034">
        <v>5528</v>
      </c>
      <c r="L7034">
        <v>1840007838</v>
      </c>
    </row>
    <row r="7035" spans="1:12" x14ac:dyDescent="0.45">
      <c r="A7035" t="str">
        <f t="shared" si="109"/>
        <v>Făleşti, Făleşti, Moldova</v>
      </c>
      <c r="B7035" t="s">
        <v>9696</v>
      </c>
      <c r="C7035" t="s">
        <v>9697</v>
      </c>
      <c r="D7035">
        <v>47.573599999999999</v>
      </c>
      <c r="E7035">
        <v>27.709199999999999</v>
      </c>
      <c r="F7035" t="s">
        <v>2003</v>
      </c>
      <c r="G7035" t="s">
        <v>2004</v>
      </c>
      <c r="H7035" t="s">
        <v>2005</v>
      </c>
      <c r="I7035" t="s">
        <v>9696</v>
      </c>
      <c r="J7035" t="s">
        <v>378</v>
      </c>
      <c r="K7035">
        <v>12074</v>
      </c>
      <c r="L7035">
        <v>1498180648</v>
      </c>
    </row>
    <row r="7036" spans="1:12" x14ac:dyDescent="0.45">
      <c r="A7036" t="str">
        <f t="shared" si="109"/>
        <v>Falkenberg, Brandenburg, Germany</v>
      </c>
      <c r="B7036" t="s">
        <v>9698</v>
      </c>
      <c r="C7036" t="s">
        <v>9698</v>
      </c>
      <c r="D7036">
        <v>51.583100000000002</v>
      </c>
      <c r="E7036">
        <v>13.232200000000001</v>
      </c>
      <c r="F7036" t="s">
        <v>441</v>
      </c>
      <c r="G7036" t="s">
        <v>442</v>
      </c>
      <c r="H7036" t="s">
        <v>443</v>
      </c>
      <c r="I7036" t="s">
        <v>1719</v>
      </c>
      <c r="K7036">
        <v>6368</v>
      </c>
      <c r="L7036">
        <v>1276839320</v>
      </c>
    </row>
    <row r="7037" spans="1:12" x14ac:dyDescent="0.45">
      <c r="A7037" t="str">
        <f t="shared" si="109"/>
        <v>Falkensee, Brandenburg, Germany</v>
      </c>
      <c r="B7037" t="s">
        <v>9699</v>
      </c>
      <c r="C7037" t="s">
        <v>9699</v>
      </c>
      <c r="D7037">
        <v>52.558300000000003</v>
      </c>
      <c r="E7037">
        <v>13.091699999999999</v>
      </c>
      <c r="F7037" t="s">
        <v>441</v>
      </c>
      <c r="G7037" t="s">
        <v>442</v>
      </c>
      <c r="H7037" t="s">
        <v>443</v>
      </c>
      <c r="I7037" t="s">
        <v>1719</v>
      </c>
      <c r="K7037">
        <v>43838</v>
      </c>
      <c r="L7037">
        <v>1276126886</v>
      </c>
    </row>
    <row r="7038" spans="1:12" x14ac:dyDescent="0.45">
      <c r="A7038" t="str">
        <f t="shared" si="109"/>
        <v>Falkenstein, Saxony, Germany</v>
      </c>
      <c r="B7038" t="s">
        <v>9700</v>
      </c>
      <c r="C7038" t="s">
        <v>9700</v>
      </c>
      <c r="D7038">
        <v>50.466700000000003</v>
      </c>
      <c r="E7038">
        <v>12.3667</v>
      </c>
      <c r="F7038" t="s">
        <v>441</v>
      </c>
      <c r="G7038" t="s">
        <v>442</v>
      </c>
      <c r="H7038" t="s">
        <v>443</v>
      </c>
      <c r="I7038" t="s">
        <v>1707</v>
      </c>
      <c r="K7038">
        <v>8061</v>
      </c>
      <c r="L7038">
        <v>1276920557</v>
      </c>
    </row>
    <row r="7039" spans="1:12" x14ac:dyDescent="0.45">
      <c r="A7039" t="str">
        <f t="shared" si="109"/>
        <v>Falkirk, Falkirk, United Kingdom</v>
      </c>
      <c r="B7039" t="s">
        <v>4747</v>
      </c>
      <c r="C7039" t="s">
        <v>4747</v>
      </c>
      <c r="D7039">
        <v>56.001100000000001</v>
      </c>
      <c r="E7039">
        <v>-3.7835000000000001</v>
      </c>
      <c r="F7039" t="s">
        <v>536</v>
      </c>
      <c r="G7039" t="s">
        <v>537</v>
      </c>
      <c r="H7039" t="s">
        <v>538</v>
      </c>
      <c r="I7039" t="s">
        <v>4747</v>
      </c>
      <c r="K7039">
        <v>35168</v>
      </c>
      <c r="L7039">
        <v>1826502864</v>
      </c>
    </row>
    <row r="7040" spans="1:12" x14ac:dyDescent="0.45">
      <c r="A7040" t="str">
        <f t="shared" si="109"/>
        <v>Fall River, Massachusetts, United States</v>
      </c>
      <c r="B7040" t="s">
        <v>9701</v>
      </c>
      <c r="C7040" t="s">
        <v>9701</v>
      </c>
      <c r="D7040">
        <v>41.713700000000003</v>
      </c>
      <c r="E7040">
        <v>-71.101399999999998</v>
      </c>
      <c r="F7040" t="s">
        <v>530</v>
      </c>
      <c r="G7040" t="s">
        <v>531</v>
      </c>
      <c r="H7040" t="s">
        <v>532</v>
      </c>
      <c r="I7040" t="s">
        <v>621</v>
      </c>
      <c r="K7040">
        <v>89541</v>
      </c>
      <c r="L7040">
        <v>1840000497</v>
      </c>
    </row>
    <row r="7041" spans="1:12" x14ac:dyDescent="0.45">
      <c r="A7041" t="str">
        <f t="shared" si="109"/>
        <v>Fallbrook, California, United States</v>
      </c>
      <c r="B7041" t="s">
        <v>9702</v>
      </c>
      <c r="C7041" t="s">
        <v>9702</v>
      </c>
      <c r="D7041">
        <v>33.369300000000003</v>
      </c>
      <c r="E7041">
        <v>-117.2259</v>
      </c>
      <c r="F7041" t="s">
        <v>530</v>
      </c>
      <c r="G7041" t="s">
        <v>531</v>
      </c>
      <c r="H7041" t="s">
        <v>532</v>
      </c>
      <c r="I7041" t="s">
        <v>754</v>
      </c>
      <c r="K7041">
        <v>33021</v>
      </c>
      <c r="L7041">
        <v>1840018019</v>
      </c>
    </row>
    <row r="7042" spans="1:12" x14ac:dyDescent="0.45">
      <c r="A7042" t="str">
        <f t="shared" si="109"/>
        <v>Fallon, Nevada, United States</v>
      </c>
      <c r="B7042" t="s">
        <v>9703</v>
      </c>
      <c r="C7042" t="s">
        <v>9703</v>
      </c>
      <c r="D7042">
        <v>39.473799999999997</v>
      </c>
      <c r="E7042">
        <v>-118.77800000000001</v>
      </c>
      <c r="F7042" t="s">
        <v>530</v>
      </c>
      <c r="G7042" t="s">
        <v>531</v>
      </c>
      <c r="H7042" t="s">
        <v>532</v>
      </c>
      <c r="I7042" t="s">
        <v>5052</v>
      </c>
      <c r="K7042">
        <v>16313</v>
      </c>
      <c r="L7042">
        <v>1840020191</v>
      </c>
    </row>
    <row r="7043" spans="1:12" x14ac:dyDescent="0.45">
      <c r="A7043" t="str">
        <f t="shared" ref="A7043:A7106" si="110">CONCATENATE(B7043,", ",I7043,", ",F7043)</f>
        <v>Falls, Pennsylvania, United States</v>
      </c>
      <c r="B7043" t="s">
        <v>9704</v>
      </c>
      <c r="C7043" t="s">
        <v>9704</v>
      </c>
      <c r="D7043">
        <v>40.168599999999998</v>
      </c>
      <c r="E7043">
        <v>-74.791499999999999</v>
      </c>
      <c r="F7043" t="s">
        <v>530</v>
      </c>
      <c r="G7043" t="s">
        <v>531</v>
      </c>
      <c r="H7043" t="s">
        <v>532</v>
      </c>
      <c r="I7043" t="s">
        <v>620</v>
      </c>
      <c r="K7043">
        <v>33826</v>
      </c>
      <c r="L7043">
        <v>1840152152</v>
      </c>
    </row>
    <row r="7044" spans="1:12" x14ac:dyDescent="0.45">
      <c r="A7044" t="str">
        <f t="shared" si="110"/>
        <v>Falls Church, Virginia, United States</v>
      </c>
      <c r="B7044" t="s">
        <v>9705</v>
      </c>
      <c r="C7044" t="s">
        <v>9705</v>
      </c>
      <c r="D7044">
        <v>38.884700000000002</v>
      </c>
      <c r="E7044">
        <v>-77.1751</v>
      </c>
      <c r="F7044" t="s">
        <v>530</v>
      </c>
      <c r="G7044" t="s">
        <v>531</v>
      </c>
      <c r="H7044" t="s">
        <v>532</v>
      </c>
      <c r="I7044" t="s">
        <v>618</v>
      </c>
      <c r="K7044">
        <v>14617</v>
      </c>
      <c r="L7044">
        <v>1840003835</v>
      </c>
    </row>
    <row r="7045" spans="1:12" x14ac:dyDescent="0.45">
      <c r="A7045" t="str">
        <f t="shared" si="110"/>
        <v>Fallsburg, New York, United States</v>
      </c>
      <c r="B7045" t="s">
        <v>9706</v>
      </c>
      <c r="C7045" t="s">
        <v>9706</v>
      </c>
      <c r="D7045">
        <v>41.739100000000001</v>
      </c>
      <c r="E7045">
        <v>-74.603800000000007</v>
      </c>
      <c r="F7045" t="s">
        <v>530</v>
      </c>
      <c r="G7045" t="s">
        <v>531</v>
      </c>
      <c r="H7045" t="s">
        <v>532</v>
      </c>
      <c r="I7045" t="s">
        <v>803</v>
      </c>
      <c r="K7045">
        <v>12882</v>
      </c>
      <c r="L7045">
        <v>1840058089</v>
      </c>
    </row>
    <row r="7046" spans="1:12" x14ac:dyDescent="0.45">
      <c r="A7046" t="str">
        <f t="shared" si="110"/>
        <v>Fallston, Maryland, United States</v>
      </c>
      <c r="B7046" t="s">
        <v>9707</v>
      </c>
      <c r="C7046" t="s">
        <v>9707</v>
      </c>
      <c r="D7046">
        <v>39.533200000000001</v>
      </c>
      <c r="E7046">
        <v>-76.4452</v>
      </c>
      <c r="F7046" t="s">
        <v>530</v>
      </c>
      <c r="G7046" t="s">
        <v>531</v>
      </c>
      <c r="H7046" t="s">
        <v>532</v>
      </c>
      <c r="I7046" t="s">
        <v>588</v>
      </c>
      <c r="K7046">
        <v>8836</v>
      </c>
      <c r="L7046">
        <v>1840005662</v>
      </c>
    </row>
    <row r="7047" spans="1:12" x14ac:dyDescent="0.45">
      <c r="A7047" t="str">
        <f t="shared" si="110"/>
        <v>Falmouth, Cornwall, United Kingdom</v>
      </c>
      <c r="B7047" t="s">
        <v>9708</v>
      </c>
      <c r="C7047" t="s">
        <v>9708</v>
      </c>
      <c r="D7047">
        <v>50.15</v>
      </c>
      <c r="E7047">
        <v>-5.07</v>
      </c>
      <c r="F7047" t="s">
        <v>536</v>
      </c>
      <c r="G7047" t="s">
        <v>537</v>
      </c>
      <c r="H7047" t="s">
        <v>538</v>
      </c>
      <c r="I7047" t="s">
        <v>4786</v>
      </c>
      <c r="K7047">
        <v>21797</v>
      </c>
      <c r="L7047">
        <v>1826117124</v>
      </c>
    </row>
    <row r="7048" spans="1:12" x14ac:dyDescent="0.45">
      <c r="A7048" t="str">
        <f t="shared" si="110"/>
        <v>Falmouth, Trelawny, Jamaica</v>
      </c>
      <c r="B7048" t="s">
        <v>9708</v>
      </c>
      <c r="C7048" t="s">
        <v>9708</v>
      </c>
      <c r="D7048">
        <v>18.493600000000001</v>
      </c>
      <c r="E7048">
        <v>-77.655799999999999</v>
      </c>
      <c r="F7048" t="s">
        <v>4644</v>
      </c>
      <c r="G7048" t="s">
        <v>4645</v>
      </c>
      <c r="H7048" t="s">
        <v>4646</v>
      </c>
      <c r="I7048" t="s">
        <v>9709</v>
      </c>
      <c r="J7048" t="s">
        <v>378</v>
      </c>
      <c r="K7048">
        <v>7779</v>
      </c>
      <c r="L7048">
        <v>1388625979</v>
      </c>
    </row>
    <row r="7049" spans="1:12" x14ac:dyDescent="0.45">
      <c r="A7049" t="str">
        <f t="shared" si="110"/>
        <v>Falmouth, Massachusetts, United States</v>
      </c>
      <c r="B7049" t="s">
        <v>9708</v>
      </c>
      <c r="C7049" t="s">
        <v>9708</v>
      </c>
      <c r="D7049">
        <v>41.591500000000003</v>
      </c>
      <c r="E7049">
        <v>-70.591399999999993</v>
      </c>
      <c r="F7049" t="s">
        <v>530</v>
      </c>
      <c r="G7049" t="s">
        <v>531</v>
      </c>
      <c r="H7049" t="s">
        <v>532</v>
      </c>
      <c r="I7049" t="s">
        <v>621</v>
      </c>
      <c r="K7049">
        <v>31177</v>
      </c>
      <c r="L7049">
        <v>1840053501</v>
      </c>
    </row>
    <row r="7050" spans="1:12" x14ac:dyDescent="0.45">
      <c r="A7050" t="str">
        <f t="shared" si="110"/>
        <v>Falmouth, Maine, United States</v>
      </c>
      <c r="B7050" t="s">
        <v>9708</v>
      </c>
      <c r="C7050" t="s">
        <v>9708</v>
      </c>
      <c r="D7050">
        <v>43.747599999999998</v>
      </c>
      <c r="E7050">
        <v>-70.282700000000006</v>
      </c>
      <c r="F7050" t="s">
        <v>530</v>
      </c>
      <c r="G7050" t="s">
        <v>531</v>
      </c>
      <c r="H7050" t="s">
        <v>532</v>
      </c>
      <c r="I7050" t="s">
        <v>2721</v>
      </c>
      <c r="K7050">
        <v>12034</v>
      </c>
      <c r="L7050">
        <v>1840052817</v>
      </c>
    </row>
    <row r="7051" spans="1:12" x14ac:dyDescent="0.45">
      <c r="A7051" t="str">
        <f t="shared" si="110"/>
        <v>Falun, Dalarna, Sweden</v>
      </c>
      <c r="B7051" t="s">
        <v>9710</v>
      </c>
      <c r="C7051" t="s">
        <v>9710</v>
      </c>
      <c r="D7051">
        <v>60.613</v>
      </c>
      <c r="E7051">
        <v>15.647</v>
      </c>
      <c r="F7051" t="s">
        <v>4875</v>
      </c>
      <c r="G7051" t="s">
        <v>4876</v>
      </c>
      <c r="H7051" t="s">
        <v>4877</v>
      </c>
      <c r="I7051" t="s">
        <v>4985</v>
      </c>
      <c r="J7051" t="s">
        <v>378</v>
      </c>
      <c r="K7051">
        <v>36477</v>
      </c>
      <c r="L7051">
        <v>1752939220</v>
      </c>
    </row>
    <row r="7052" spans="1:12" x14ac:dyDescent="0.45">
      <c r="A7052" t="str">
        <f t="shared" si="110"/>
        <v>Famagusta, Ammóchostos, Cyprus</v>
      </c>
      <c r="B7052" t="s">
        <v>9711</v>
      </c>
      <c r="C7052" t="s">
        <v>9711</v>
      </c>
      <c r="D7052">
        <v>35.116700000000002</v>
      </c>
      <c r="E7052">
        <v>33.950000000000003</v>
      </c>
      <c r="F7052" t="s">
        <v>9712</v>
      </c>
      <c r="G7052" t="s">
        <v>9713</v>
      </c>
      <c r="H7052" t="s">
        <v>9714</v>
      </c>
      <c r="I7052" t="s">
        <v>9715</v>
      </c>
      <c r="J7052" t="s">
        <v>378</v>
      </c>
      <c r="K7052">
        <v>40920</v>
      </c>
      <c r="L7052">
        <v>1196128852</v>
      </c>
    </row>
    <row r="7053" spans="1:12" x14ac:dyDescent="0.45">
      <c r="A7053" t="str">
        <f t="shared" si="110"/>
        <v>Fāmenīn, Hamadān, Iran</v>
      </c>
      <c r="B7053" t="s">
        <v>9716</v>
      </c>
      <c r="C7053" t="s">
        <v>9717</v>
      </c>
      <c r="D7053">
        <v>35.113900000000001</v>
      </c>
      <c r="E7053">
        <v>48.971699999999998</v>
      </c>
      <c r="F7053" t="s">
        <v>388</v>
      </c>
      <c r="G7053" t="s">
        <v>389</v>
      </c>
      <c r="H7053" t="s">
        <v>390</v>
      </c>
      <c r="I7053" t="s">
        <v>2870</v>
      </c>
      <c r="J7053" t="s">
        <v>366</v>
      </c>
      <c r="K7053">
        <v>14019</v>
      </c>
      <c r="L7053">
        <v>1364228108</v>
      </c>
    </row>
    <row r="7054" spans="1:12" x14ac:dyDescent="0.45">
      <c r="A7054" t="str">
        <f t="shared" si="110"/>
        <v>Fámjin, , Faroe Islands</v>
      </c>
      <c r="B7054" t="s">
        <v>9718</v>
      </c>
      <c r="C7054" t="s">
        <v>9719</v>
      </c>
      <c r="D7054">
        <v>61.524799999999999</v>
      </c>
      <c r="E7054">
        <v>-6.8794000000000004</v>
      </c>
      <c r="F7054" t="s">
        <v>9175</v>
      </c>
      <c r="G7054" t="s">
        <v>9176</v>
      </c>
      <c r="H7054" t="s">
        <v>9177</v>
      </c>
      <c r="J7054" t="s">
        <v>378</v>
      </c>
      <c r="L7054">
        <v>1234221310</v>
      </c>
    </row>
    <row r="7055" spans="1:12" x14ac:dyDescent="0.45">
      <c r="A7055" t="str">
        <f t="shared" si="110"/>
        <v>Fangting, Sichuan, China</v>
      </c>
      <c r="B7055" t="s">
        <v>9720</v>
      </c>
      <c r="C7055" t="s">
        <v>9720</v>
      </c>
      <c r="D7055">
        <v>31.1282</v>
      </c>
      <c r="E7055">
        <v>104.1695</v>
      </c>
      <c r="F7055" t="s">
        <v>1039</v>
      </c>
      <c r="G7055" t="s">
        <v>1040</v>
      </c>
      <c r="H7055" t="s">
        <v>1041</v>
      </c>
      <c r="I7055" t="s">
        <v>3865</v>
      </c>
      <c r="J7055" t="s">
        <v>366</v>
      </c>
      <c r="K7055">
        <v>412758</v>
      </c>
      <c r="L7055">
        <v>1156384608</v>
      </c>
    </row>
    <row r="7056" spans="1:12" x14ac:dyDescent="0.45">
      <c r="A7056" t="str">
        <f t="shared" si="110"/>
        <v>Fanipal’, Minskaya Voblasts’, Belarus</v>
      </c>
      <c r="B7056" t="s">
        <v>9721</v>
      </c>
      <c r="C7056" t="s">
        <v>9722</v>
      </c>
      <c r="D7056">
        <v>53.75</v>
      </c>
      <c r="E7056">
        <v>27.333300000000001</v>
      </c>
      <c r="F7056" t="s">
        <v>2588</v>
      </c>
      <c r="G7056" t="s">
        <v>2589</v>
      </c>
      <c r="H7056" t="s">
        <v>2590</v>
      </c>
      <c r="I7056" t="s">
        <v>5752</v>
      </c>
      <c r="K7056">
        <v>17500</v>
      </c>
      <c r="L7056">
        <v>1112544829</v>
      </c>
    </row>
    <row r="7057" spans="1:12" x14ac:dyDescent="0.45">
      <c r="A7057" t="str">
        <f t="shared" si="110"/>
        <v>Fanwood, New Jersey, United States</v>
      </c>
      <c r="B7057" t="s">
        <v>9723</v>
      </c>
      <c r="C7057" t="s">
        <v>9723</v>
      </c>
      <c r="D7057">
        <v>40.6417</v>
      </c>
      <c r="E7057">
        <v>-74.3857</v>
      </c>
      <c r="F7057" t="s">
        <v>530</v>
      </c>
      <c r="G7057" t="s">
        <v>531</v>
      </c>
      <c r="H7057" t="s">
        <v>532</v>
      </c>
      <c r="I7057" t="s">
        <v>587</v>
      </c>
      <c r="K7057">
        <v>7697</v>
      </c>
      <c r="L7057">
        <v>1840003614</v>
      </c>
    </row>
    <row r="7058" spans="1:12" x14ac:dyDescent="0.45">
      <c r="A7058" t="str">
        <f t="shared" si="110"/>
        <v>Farafangana, Fianarantsoa, Madagascar</v>
      </c>
      <c r="B7058" t="s">
        <v>9724</v>
      </c>
      <c r="C7058" t="s">
        <v>9724</v>
      </c>
      <c r="D7058">
        <v>-22.816600000000001</v>
      </c>
      <c r="E7058">
        <v>47.833199999999998</v>
      </c>
      <c r="F7058" t="s">
        <v>1792</v>
      </c>
      <c r="G7058" t="s">
        <v>1793</v>
      </c>
      <c r="H7058" t="s">
        <v>1794</v>
      </c>
      <c r="I7058" t="s">
        <v>9725</v>
      </c>
      <c r="J7058" t="s">
        <v>366</v>
      </c>
      <c r="K7058">
        <v>24764</v>
      </c>
      <c r="L7058">
        <v>1450306255</v>
      </c>
    </row>
    <row r="7059" spans="1:12" x14ac:dyDescent="0.45">
      <c r="A7059" t="str">
        <f t="shared" si="110"/>
        <v>Farafenni, North Bank, Gambia, The</v>
      </c>
      <c r="B7059" t="s">
        <v>9726</v>
      </c>
      <c r="C7059" t="s">
        <v>9726</v>
      </c>
      <c r="D7059">
        <v>13.566700000000001</v>
      </c>
      <c r="E7059">
        <v>-15.6</v>
      </c>
      <c r="F7059" t="s">
        <v>3497</v>
      </c>
      <c r="G7059" t="s">
        <v>3498</v>
      </c>
      <c r="H7059" t="s">
        <v>3499</v>
      </c>
      <c r="I7059" t="s">
        <v>9727</v>
      </c>
      <c r="K7059">
        <v>36000</v>
      </c>
      <c r="L7059">
        <v>1270512503</v>
      </c>
    </row>
    <row r="7060" spans="1:12" x14ac:dyDescent="0.45">
      <c r="A7060" t="str">
        <f t="shared" si="110"/>
        <v>Farāh, Farāh, Afghanistan</v>
      </c>
      <c r="B7060" t="s">
        <v>9728</v>
      </c>
      <c r="C7060" t="s">
        <v>9729</v>
      </c>
      <c r="D7060">
        <v>32.343600000000002</v>
      </c>
      <c r="E7060">
        <v>62.119399999999999</v>
      </c>
      <c r="F7060" t="s">
        <v>1018</v>
      </c>
      <c r="G7060" t="s">
        <v>1019</v>
      </c>
      <c r="H7060" t="s">
        <v>1020</v>
      </c>
      <c r="I7060" t="s">
        <v>9728</v>
      </c>
      <c r="J7060" t="s">
        <v>378</v>
      </c>
      <c r="K7060">
        <v>73647</v>
      </c>
      <c r="L7060">
        <v>1004523791</v>
      </c>
    </row>
    <row r="7061" spans="1:12" x14ac:dyDescent="0.45">
      <c r="A7061" t="str">
        <f t="shared" si="110"/>
        <v>Faranah, Faranah, Guinea</v>
      </c>
      <c r="B7061" t="s">
        <v>7941</v>
      </c>
      <c r="C7061" t="s">
        <v>7941</v>
      </c>
      <c r="D7061">
        <v>10.0404</v>
      </c>
      <c r="E7061">
        <v>-10.75</v>
      </c>
      <c r="F7061" t="s">
        <v>4331</v>
      </c>
      <c r="G7061" t="s">
        <v>4332</v>
      </c>
      <c r="H7061" t="s">
        <v>4333</v>
      </c>
      <c r="I7061" t="s">
        <v>7941</v>
      </c>
      <c r="J7061" t="s">
        <v>378</v>
      </c>
      <c r="K7061">
        <v>19469</v>
      </c>
      <c r="L7061">
        <v>1324603099</v>
      </c>
    </row>
    <row r="7062" spans="1:12" x14ac:dyDescent="0.45">
      <c r="A7062" t="str">
        <f t="shared" si="110"/>
        <v>Fāraskūr, Dumyāţ, Egypt</v>
      </c>
      <c r="B7062" t="s">
        <v>9730</v>
      </c>
      <c r="C7062" t="s">
        <v>9731</v>
      </c>
      <c r="D7062">
        <v>31.329799999999999</v>
      </c>
      <c r="E7062">
        <v>31.7151</v>
      </c>
      <c r="F7062" t="s">
        <v>676</v>
      </c>
      <c r="G7062" t="s">
        <v>677</v>
      </c>
      <c r="H7062" t="s">
        <v>678</v>
      </c>
      <c r="I7062" t="s">
        <v>8036</v>
      </c>
      <c r="K7062">
        <v>36850</v>
      </c>
      <c r="L7062">
        <v>1818275538</v>
      </c>
    </row>
    <row r="7063" spans="1:12" x14ac:dyDescent="0.45">
      <c r="A7063" t="str">
        <f t="shared" si="110"/>
        <v>Fardīs, Tehrān, Iran</v>
      </c>
      <c r="B7063" t="s">
        <v>9732</v>
      </c>
      <c r="C7063" t="s">
        <v>9733</v>
      </c>
      <c r="D7063">
        <v>35.724699999999999</v>
      </c>
      <c r="E7063">
        <v>50.988300000000002</v>
      </c>
      <c r="F7063" t="s">
        <v>388</v>
      </c>
      <c r="G7063" t="s">
        <v>389</v>
      </c>
      <c r="H7063" t="s">
        <v>390</v>
      </c>
      <c r="I7063" t="s">
        <v>9536</v>
      </c>
      <c r="K7063">
        <v>181174</v>
      </c>
      <c r="L7063">
        <v>1364967800</v>
      </c>
    </row>
    <row r="7064" spans="1:12" x14ac:dyDescent="0.45">
      <c r="A7064" t="str">
        <f t="shared" si="110"/>
        <v>Fareham, Hampshire, United Kingdom</v>
      </c>
      <c r="B7064" t="s">
        <v>9734</v>
      </c>
      <c r="C7064" t="s">
        <v>9734</v>
      </c>
      <c r="D7064">
        <v>50.85</v>
      </c>
      <c r="E7064">
        <v>-1.18</v>
      </c>
      <c r="F7064" t="s">
        <v>536</v>
      </c>
      <c r="G7064" t="s">
        <v>537</v>
      </c>
      <c r="H7064" t="s">
        <v>538</v>
      </c>
      <c r="I7064" t="s">
        <v>1474</v>
      </c>
      <c r="K7064">
        <v>42210</v>
      </c>
      <c r="L7064">
        <v>1826345366</v>
      </c>
    </row>
    <row r="7065" spans="1:12" x14ac:dyDescent="0.45">
      <c r="A7065" t="str">
        <f t="shared" si="110"/>
        <v>Farg‘ona, Farg‘ona, Uzbekistan</v>
      </c>
      <c r="B7065" t="s">
        <v>9735</v>
      </c>
      <c r="C7065" t="s">
        <v>9736</v>
      </c>
      <c r="D7065">
        <v>40.386400000000002</v>
      </c>
      <c r="E7065">
        <v>71.7864</v>
      </c>
      <c r="F7065" t="s">
        <v>1966</v>
      </c>
      <c r="G7065" t="s">
        <v>1967</v>
      </c>
      <c r="H7065" t="s">
        <v>1968</v>
      </c>
      <c r="I7065" t="s">
        <v>9735</v>
      </c>
      <c r="J7065" t="s">
        <v>378</v>
      </c>
      <c r="K7065">
        <v>340600</v>
      </c>
      <c r="L7065">
        <v>1860479627</v>
      </c>
    </row>
    <row r="7066" spans="1:12" x14ac:dyDescent="0.45">
      <c r="A7066" t="str">
        <f t="shared" si="110"/>
        <v>Fargo, North Dakota, United States</v>
      </c>
      <c r="B7066" t="s">
        <v>9737</v>
      </c>
      <c r="C7066" t="s">
        <v>9737</v>
      </c>
      <c r="D7066">
        <v>46.865200000000002</v>
      </c>
      <c r="E7066">
        <v>-96.8292</v>
      </c>
      <c r="F7066" t="s">
        <v>530</v>
      </c>
      <c r="G7066" t="s">
        <v>531</v>
      </c>
      <c r="H7066" t="s">
        <v>532</v>
      </c>
      <c r="I7066" t="s">
        <v>4615</v>
      </c>
      <c r="K7066">
        <v>208675</v>
      </c>
      <c r="L7066">
        <v>1840000177</v>
      </c>
    </row>
    <row r="7067" spans="1:12" x14ac:dyDescent="0.45">
      <c r="A7067" t="str">
        <f t="shared" si="110"/>
        <v>Faribault, Minnesota, United States</v>
      </c>
      <c r="B7067" t="s">
        <v>9738</v>
      </c>
      <c r="C7067" t="s">
        <v>9738</v>
      </c>
      <c r="D7067">
        <v>44.298499999999997</v>
      </c>
      <c r="E7067">
        <v>-93.278599999999997</v>
      </c>
      <c r="F7067" t="s">
        <v>530</v>
      </c>
      <c r="G7067" t="s">
        <v>531</v>
      </c>
      <c r="H7067" t="s">
        <v>532</v>
      </c>
      <c r="I7067" t="s">
        <v>1433</v>
      </c>
      <c r="K7067">
        <v>24250</v>
      </c>
      <c r="L7067">
        <v>1840007889</v>
      </c>
    </row>
    <row r="7068" spans="1:12" x14ac:dyDescent="0.45">
      <c r="A7068" t="str">
        <f t="shared" si="110"/>
        <v>Farīdābād, Haryāna, India</v>
      </c>
      <c r="B7068" t="s">
        <v>9739</v>
      </c>
      <c r="C7068" t="s">
        <v>9740</v>
      </c>
      <c r="D7068">
        <v>28.433299999999999</v>
      </c>
      <c r="E7068">
        <v>77.316699999999997</v>
      </c>
      <c r="F7068" t="s">
        <v>626</v>
      </c>
      <c r="G7068" t="s">
        <v>627</v>
      </c>
      <c r="H7068" t="s">
        <v>628</v>
      </c>
      <c r="I7068" t="s">
        <v>1790</v>
      </c>
      <c r="K7068">
        <v>1394000</v>
      </c>
      <c r="L7068">
        <v>1356013205</v>
      </c>
    </row>
    <row r="7069" spans="1:12" x14ac:dyDescent="0.45">
      <c r="A7069" t="str">
        <f t="shared" si="110"/>
        <v>Farim, Oio, Guinea-Bissau</v>
      </c>
      <c r="B7069" t="s">
        <v>9741</v>
      </c>
      <c r="C7069" t="s">
        <v>9741</v>
      </c>
      <c r="D7069">
        <v>12.4833</v>
      </c>
      <c r="E7069">
        <v>-15.216699999999999</v>
      </c>
      <c r="F7069" t="s">
        <v>3079</v>
      </c>
      <c r="G7069" t="s">
        <v>3080</v>
      </c>
      <c r="H7069" t="s">
        <v>3081</v>
      </c>
      <c r="I7069" t="s">
        <v>9742</v>
      </c>
      <c r="J7069" t="s">
        <v>378</v>
      </c>
      <c r="K7069">
        <v>6792</v>
      </c>
      <c r="L7069">
        <v>1624753622</v>
      </c>
    </row>
    <row r="7070" spans="1:12" x14ac:dyDescent="0.45">
      <c r="A7070" t="str">
        <f t="shared" si="110"/>
        <v>Faringdon, Oxfordshire, United Kingdom</v>
      </c>
      <c r="B7070" t="s">
        <v>9743</v>
      </c>
      <c r="C7070" t="s">
        <v>9743</v>
      </c>
      <c r="D7070">
        <v>51.656999999999996</v>
      </c>
      <c r="E7070">
        <v>-1.5860000000000001</v>
      </c>
      <c r="F7070" t="s">
        <v>536</v>
      </c>
      <c r="G7070" t="s">
        <v>537</v>
      </c>
      <c r="H7070" t="s">
        <v>538</v>
      </c>
      <c r="I7070" t="s">
        <v>617</v>
      </c>
      <c r="K7070">
        <v>7121</v>
      </c>
      <c r="L7070">
        <v>1826475167</v>
      </c>
    </row>
    <row r="7071" spans="1:12" x14ac:dyDescent="0.45">
      <c r="A7071" t="str">
        <f t="shared" si="110"/>
        <v>Farington, Lancashire, United Kingdom</v>
      </c>
      <c r="B7071" t="s">
        <v>9744</v>
      </c>
      <c r="C7071" t="s">
        <v>9744</v>
      </c>
      <c r="D7071">
        <v>53.703000000000003</v>
      </c>
      <c r="E7071">
        <v>-2.6850000000000001</v>
      </c>
      <c r="F7071" t="s">
        <v>536</v>
      </c>
      <c r="G7071" t="s">
        <v>537</v>
      </c>
      <c r="H7071" t="s">
        <v>538</v>
      </c>
      <c r="I7071" t="s">
        <v>724</v>
      </c>
      <c r="K7071">
        <v>6674</v>
      </c>
      <c r="L7071">
        <v>1826495062</v>
      </c>
    </row>
    <row r="7072" spans="1:12" x14ac:dyDescent="0.45">
      <c r="A7072" t="str">
        <f t="shared" si="110"/>
        <v>Farmers Branch, Texas, United States</v>
      </c>
      <c r="B7072" t="s">
        <v>9745</v>
      </c>
      <c r="C7072" t="s">
        <v>9745</v>
      </c>
      <c r="D7072">
        <v>32.927199999999999</v>
      </c>
      <c r="E7072">
        <v>-96.880399999999995</v>
      </c>
      <c r="F7072" t="s">
        <v>530</v>
      </c>
      <c r="G7072" t="s">
        <v>531</v>
      </c>
      <c r="H7072" t="s">
        <v>532</v>
      </c>
      <c r="I7072" t="s">
        <v>610</v>
      </c>
      <c r="K7072">
        <v>48158</v>
      </c>
      <c r="L7072">
        <v>1840020706</v>
      </c>
    </row>
    <row r="7073" spans="1:12" x14ac:dyDescent="0.45">
      <c r="A7073" t="str">
        <f t="shared" si="110"/>
        <v>Farmers Loop, Alaska, United States</v>
      </c>
      <c r="B7073" t="s">
        <v>9746</v>
      </c>
      <c r="C7073" t="s">
        <v>9746</v>
      </c>
      <c r="D7073">
        <v>64.906099999999995</v>
      </c>
      <c r="E7073">
        <v>-147.69569999999999</v>
      </c>
      <c r="F7073" t="s">
        <v>530</v>
      </c>
      <c r="G7073" t="s">
        <v>531</v>
      </c>
      <c r="H7073" t="s">
        <v>532</v>
      </c>
      <c r="I7073" t="s">
        <v>1947</v>
      </c>
      <c r="K7073">
        <v>5535</v>
      </c>
      <c r="L7073">
        <v>1840075181</v>
      </c>
    </row>
    <row r="7074" spans="1:12" x14ac:dyDescent="0.45">
      <c r="A7074" t="str">
        <f t="shared" si="110"/>
        <v>Farmersville, California, United States</v>
      </c>
      <c r="B7074" t="s">
        <v>9747</v>
      </c>
      <c r="C7074" t="s">
        <v>9747</v>
      </c>
      <c r="D7074">
        <v>36.305300000000003</v>
      </c>
      <c r="E7074">
        <v>-119.20829999999999</v>
      </c>
      <c r="F7074" t="s">
        <v>530</v>
      </c>
      <c r="G7074" t="s">
        <v>531</v>
      </c>
      <c r="H7074" t="s">
        <v>532</v>
      </c>
      <c r="I7074" t="s">
        <v>754</v>
      </c>
      <c r="K7074">
        <v>10703</v>
      </c>
      <c r="L7074">
        <v>1840020366</v>
      </c>
    </row>
    <row r="7075" spans="1:12" x14ac:dyDescent="0.45">
      <c r="A7075" t="str">
        <f t="shared" si="110"/>
        <v>Farmingdale, New York, United States</v>
      </c>
      <c r="B7075" t="s">
        <v>9748</v>
      </c>
      <c r="C7075" t="s">
        <v>9748</v>
      </c>
      <c r="D7075">
        <v>40.732799999999997</v>
      </c>
      <c r="E7075">
        <v>-73.4465</v>
      </c>
      <c r="F7075" t="s">
        <v>530</v>
      </c>
      <c r="G7075" t="s">
        <v>531</v>
      </c>
      <c r="H7075" t="s">
        <v>532</v>
      </c>
      <c r="I7075" t="s">
        <v>803</v>
      </c>
      <c r="K7075">
        <v>9002</v>
      </c>
      <c r="L7075">
        <v>1840005285</v>
      </c>
    </row>
    <row r="7076" spans="1:12" x14ac:dyDescent="0.45">
      <c r="A7076" t="str">
        <f t="shared" si="110"/>
        <v>Farmington, New Mexico, United States</v>
      </c>
      <c r="B7076" t="s">
        <v>9749</v>
      </c>
      <c r="C7076" t="s">
        <v>9749</v>
      </c>
      <c r="D7076">
        <v>36.755499999999998</v>
      </c>
      <c r="E7076">
        <v>-108.1823</v>
      </c>
      <c r="F7076" t="s">
        <v>530</v>
      </c>
      <c r="G7076" t="s">
        <v>531</v>
      </c>
      <c r="H7076" t="s">
        <v>532</v>
      </c>
      <c r="I7076" t="s">
        <v>1402</v>
      </c>
      <c r="K7076">
        <v>51309</v>
      </c>
      <c r="L7076">
        <v>1840020349</v>
      </c>
    </row>
    <row r="7077" spans="1:12" x14ac:dyDescent="0.45">
      <c r="A7077" t="str">
        <f t="shared" si="110"/>
        <v>Farmington, Missouri, United States</v>
      </c>
      <c r="B7077" t="s">
        <v>9749</v>
      </c>
      <c r="C7077" t="s">
        <v>9749</v>
      </c>
      <c r="D7077">
        <v>37.7821</v>
      </c>
      <c r="E7077">
        <v>-90.428799999999995</v>
      </c>
      <c r="F7077" t="s">
        <v>530</v>
      </c>
      <c r="G7077" t="s">
        <v>531</v>
      </c>
      <c r="H7077" t="s">
        <v>532</v>
      </c>
      <c r="I7077" t="s">
        <v>884</v>
      </c>
      <c r="K7077">
        <v>46331</v>
      </c>
      <c r="L7077">
        <v>1840008686</v>
      </c>
    </row>
    <row r="7078" spans="1:12" x14ac:dyDescent="0.45">
      <c r="A7078" t="str">
        <f t="shared" si="110"/>
        <v>Farmington, Connecticut, United States</v>
      </c>
      <c r="B7078" t="s">
        <v>9749</v>
      </c>
      <c r="C7078" t="s">
        <v>9749</v>
      </c>
      <c r="D7078">
        <v>41.7288</v>
      </c>
      <c r="E7078">
        <v>-72.840699999999998</v>
      </c>
      <c r="F7078" t="s">
        <v>530</v>
      </c>
      <c r="G7078" t="s">
        <v>531</v>
      </c>
      <c r="H7078" t="s">
        <v>532</v>
      </c>
      <c r="I7078" t="s">
        <v>2109</v>
      </c>
      <c r="K7078">
        <v>25546</v>
      </c>
      <c r="L7078">
        <v>1840034695</v>
      </c>
    </row>
    <row r="7079" spans="1:12" x14ac:dyDescent="0.45">
      <c r="A7079" t="str">
        <f t="shared" si="110"/>
        <v>Farmington, Utah, United States</v>
      </c>
      <c r="B7079" t="s">
        <v>9749</v>
      </c>
      <c r="C7079" t="s">
        <v>9749</v>
      </c>
      <c r="D7079">
        <v>40.9846</v>
      </c>
      <c r="E7079">
        <v>-111.90649999999999</v>
      </c>
      <c r="F7079" t="s">
        <v>530</v>
      </c>
      <c r="G7079" t="s">
        <v>531</v>
      </c>
      <c r="H7079" t="s">
        <v>532</v>
      </c>
      <c r="I7079" t="s">
        <v>1667</v>
      </c>
      <c r="K7079">
        <v>25339</v>
      </c>
      <c r="L7079">
        <v>1840020142</v>
      </c>
    </row>
    <row r="7080" spans="1:12" x14ac:dyDescent="0.45">
      <c r="A7080" t="str">
        <f t="shared" si="110"/>
        <v>Farmington, Minnesota, United States</v>
      </c>
      <c r="B7080" t="s">
        <v>9749</v>
      </c>
      <c r="C7080" t="s">
        <v>9749</v>
      </c>
      <c r="D7080">
        <v>44.657299999999999</v>
      </c>
      <c r="E7080">
        <v>-93.168800000000005</v>
      </c>
      <c r="F7080" t="s">
        <v>530</v>
      </c>
      <c r="G7080" t="s">
        <v>531</v>
      </c>
      <c r="H7080" t="s">
        <v>532</v>
      </c>
      <c r="I7080" t="s">
        <v>1433</v>
      </c>
      <c r="K7080">
        <v>23091</v>
      </c>
      <c r="L7080">
        <v>1840007853</v>
      </c>
    </row>
    <row r="7081" spans="1:12" x14ac:dyDescent="0.45">
      <c r="A7081" t="str">
        <f t="shared" si="110"/>
        <v>Farmington, New York, United States</v>
      </c>
      <c r="B7081" t="s">
        <v>9749</v>
      </c>
      <c r="C7081" t="s">
        <v>9749</v>
      </c>
      <c r="D7081">
        <v>42.989400000000003</v>
      </c>
      <c r="E7081">
        <v>-77.308700000000002</v>
      </c>
      <c r="F7081" t="s">
        <v>530</v>
      </c>
      <c r="G7081" t="s">
        <v>531</v>
      </c>
      <c r="H7081" t="s">
        <v>532</v>
      </c>
      <c r="I7081" t="s">
        <v>803</v>
      </c>
      <c r="K7081">
        <v>13049</v>
      </c>
      <c r="L7081">
        <v>1840058090</v>
      </c>
    </row>
    <row r="7082" spans="1:12" x14ac:dyDescent="0.45">
      <c r="A7082" t="str">
        <f t="shared" si="110"/>
        <v>Farmington, Michigan, United States</v>
      </c>
      <c r="B7082" t="s">
        <v>9749</v>
      </c>
      <c r="C7082" t="s">
        <v>9749</v>
      </c>
      <c r="D7082">
        <v>42.461399999999998</v>
      </c>
      <c r="E7082">
        <v>-83.378399999999999</v>
      </c>
      <c r="F7082" t="s">
        <v>530</v>
      </c>
      <c r="G7082" t="s">
        <v>531</v>
      </c>
      <c r="H7082" t="s">
        <v>532</v>
      </c>
      <c r="I7082" t="s">
        <v>868</v>
      </c>
      <c r="K7082">
        <v>10491</v>
      </c>
      <c r="L7082">
        <v>1840002441</v>
      </c>
    </row>
    <row r="7083" spans="1:12" x14ac:dyDescent="0.45">
      <c r="A7083" t="str">
        <f t="shared" si="110"/>
        <v>Farmington, Maine, United States</v>
      </c>
      <c r="B7083" t="s">
        <v>9749</v>
      </c>
      <c r="C7083" t="s">
        <v>9749</v>
      </c>
      <c r="D7083">
        <v>44.676000000000002</v>
      </c>
      <c r="E7083">
        <v>-70.141000000000005</v>
      </c>
      <c r="F7083" t="s">
        <v>530</v>
      </c>
      <c r="G7083" t="s">
        <v>531</v>
      </c>
      <c r="H7083" t="s">
        <v>532</v>
      </c>
      <c r="I7083" t="s">
        <v>2721</v>
      </c>
      <c r="K7083">
        <v>7600</v>
      </c>
      <c r="L7083">
        <v>1840052819</v>
      </c>
    </row>
    <row r="7084" spans="1:12" x14ac:dyDescent="0.45">
      <c r="A7084" t="str">
        <f t="shared" si="110"/>
        <v>Farmington, Arkansas, United States</v>
      </c>
      <c r="B7084" t="s">
        <v>9749</v>
      </c>
      <c r="C7084" t="s">
        <v>9749</v>
      </c>
      <c r="D7084">
        <v>36.036999999999999</v>
      </c>
      <c r="E7084">
        <v>-94.253699999999995</v>
      </c>
      <c r="F7084" t="s">
        <v>530</v>
      </c>
      <c r="G7084" t="s">
        <v>531</v>
      </c>
      <c r="H7084" t="s">
        <v>532</v>
      </c>
      <c r="I7084" t="s">
        <v>1616</v>
      </c>
      <c r="K7084">
        <v>7400</v>
      </c>
      <c r="L7084">
        <v>1840013367</v>
      </c>
    </row>
    <row r="7085" spans="1:12" x14ac:dyDescent="0.45">
      <c r="A7085" t="str">
        <f t="shared" si="110"/>
        <v>Farmington, New Hampshire, United States</v>
      </c>
      <c r="B7085" t="s">
        <v>9749</v>
      </c>
      <c r="C7085" t="s">
        <v>9749</v>
      </c>
      <c r="D7085">
        <v>43.362900000000003</v>
      </c>
      <c r="E7085">
        <v>-71.075999999999993</v>
      </c>
      <c r="F7085" t="s">
        <v>530</v>
      </c>
      <c r="G7085" t="s">
        <v>531</v>
      </c>
      <c r="H7085" t="s">
        <v>532</v>
      </c>
      <c r="I7085" t="s">
        <v>1728</v>
      </c>
      <c r="K7085">
        <v>6884</v>
      </c>
      <c r="L7085">
        <v>1840054843</v>
      </c>
    </row>
    <row r="7086" spans="1:12" x14ac:dyDescent="0.45">
      <c r="A7086" t="str">
        <f t="shared" si="110"/>
        <v>Farmington Hills, Michigan, United States</v>
      </c>
      <c r="B7086" t="s">
        <v>9750</v>
      </c>
      <c r="C7086" t="s">
        <v>9750</v>
      </c>
      <c r="D7086">
        <v>42.485999999999997</v>
      </c>
      <c r="E7086">
        <v>-83.377099999999999</v>
      </c>
      <c r="F7086" t="s">
        <v>530</v>
      </c>
      <c r="G7086" t="s">
        <v>531</v>
      </c>
      <c r="H7086" t="s">
        <v>532</v>
      </c>
      <c r="I7086" t="s">
        <v>868</v>
      </c>
      <c r="K7086">
        <v>80612</v>
      </c>
      <c r="L7086">
        <v>1840002442</v>
      </c>
    </row>
    <row r="7087" spans="1:12" x14ac:dyDescent="0.45">
      <c r="A7087" t="str">
        <f t="shared" si="110"/>
        <v>Farmingville, New York, United States</v>
      </c>
      <c r="B7087" t="s">
        <v>9751</v>
      </c>
      <c r="C7087" t="s">
        <v>9751</v>
      </c>
      <c r="D7087">
        <v>40.838900000000002</v>
      </c>
      <c r="E7087">
        <v>-73.040099999999995</v>
      </c>
      <c r="F7087" t="s">
        <v>530</v>
      </c>
      <c r="G7087" t="s">
        <v>531</v>
      </c>
      <c r="H7087" t="s">
        <v>532</v>
      </c>
      <c r="I7087" t="s">
        <v>803</v>
      </c>
      <c r="K7087">
        <v>15495</v>
      </c>
      <c r="L7087">
        <v>1840005009</v>
      </c>
    </row>
    <row r="7088" spans="1:12" x14ac:dyDescent="0.45">
      <c r="A7088" t="str">
        <f t="shared" si="110"/>
        <v>Farmville, Virginia, United States</v>
      </c>
      <c r="B7088" t="s">
        <v>9752</v>
      </c>
      <c r="C7088" t="s">
        <v>9752</v>
      </c>
      <c r="D7088">
        <v>37.295900000000003</v>
      </c>
      <c r="E7088">
        <v>-78.400199999999998</v>
      </c>
      <c r="F7088" t="s">
        <v>530</v>
      </c>
      <c r="G7088" t="s">
        <v>531</v>
      </c>
      <c r="H7088" t="s">
        <v>532</v>
      </c>
      <c r="I7088" t="s">
        <v>618</v>
      </c>
      <c r="K7088">
        <v>8594</v>
      </c>
      <c r="L7088">
        <v>1840006443</v>
      </c>
    </row>
    <row r="7089" spans="1:12" x14ac:dyDescent="0.45">
      <c r="A7089" t="str">
        <f t="shared" si="110"/>
        <v>Farnborough, Hampshire, United Kingdom</v>
      </c>
      <c r="B7089" t="s">
        <v>9753</v>
      </c>
      <c r="C7089" t="s">
        <v>9753</v>
      </c>
      <c r="D7089">
        <v>51.29</v>
      </c>
      <c r="E7089">
        <v>-0.75</v>
      </c>
      <c r="F7089" t="s">
        <v>536</v>
      </c>
      <c r="G7089" t="s">
        <v>537</v>
      </c>
      <c r="H7089" t="s">
        <v>538</v>
      </c>
      <c r="I7089" t="s">
        <v>1474</v>
      </c>
      <c r="K7089">
        <v>65034</v>
      </c>
      <c r="L7089">
        <v>1826383788</v>
      </c>
    </row>
    <row r="7090" spans="1:12" x14ac:dyDescent="0.45">
      <c r="A7090" t="str">
        <f t="shared" si="110"/>
        <v>Farnborough, Bromley, United Kingdom</v>
      </c>
      <c r="B7090" t="s">
        <v>9753</v>
      </c>
      <c r="C7090" t="s">
        <v>9753</v>
      </c>
      <c r="D7090">
        <v>51.359099999999998</v>
      </c>
      <c r="E7090">
        <v>7.4099999999999999E-2</v>
      </c>
      <c r="F7090" t="s">
        <v>536</v>
      </c>
      <c r="G7090" t="s">
        <v>537</v>
      </c>
      <c r="H7090" t="s">
        <v>538</v>
      </c>
      <c r="I7090" t="s">
        <v>3912</v>
      </c>
      <c r="K7090">
        <v>14632</v>
      </c>
      <c r="L7090">
        <v>1826247244</v>
      </c>
    </row>
    <row r="7091" spans="1:12" x14ac:dyDescent="0.45">
      <c r="A7091" t="str">
        <f t="shared" si="110"/>
        <v>Farnham, Surrey, United Kingdom</v>
      </c>
      <c r="B7091" t="s">
        <v>9754</v>
      </c>
      <c r="C7091" t="s">
        <v>9754</v>
      </c>
      <c r="D7091">
        <v>51.215000000000003</v>
      </c>
      <c r="E7091">
        <v>-0.79900000000000004</v>
      </c>
      <c r="F7091" t="s">
        <v>536</v>
      </c>
      <c r="G7091" t="s">
        <v>537</v>
      </c>
      <c r="H7091" t="s">
        <v>538</v>
      </c>
      <c r="I7091" t="s">
        <v>826</v>
      </c>
      <c r="K7091">
        <v>39488</v>
      </c>
      <c r="L7091">
        <v>1826338893</v>
      </c>
    </row>
    <row r="7092" spans="1:12" x14ac:dyDescent="0.45">
      <c r="A7092" t="str">
        <f t="shared" si="110"/>
        <v>Farnham, Quebec, Canada</v>
      </c>
      <c r="B7092" t="s">
        <v>9754</v>
      </c>
      <c r="C7092" t="s">
        <v>9754</v>
      </c>
      <c r="D7092">
        <v>45.283299999999997</v>
      </c>
      <c r="E7092">
        <v>-72.9833</v>
      </c>
      <c r="F7092" t="s">
        <v>541</v>
      </c>
      <c r="G7092" t="s">
        <v>542</v>
      </c>
      <c r="H7092" t="s">
        <v>543</v>
      </c>
      <c r="I7092" t="s">
        <v>756</v>
      </c>
      <c r="K7092">
        <v>8330</v>
      </c>
      <c r="L7092">
        <v>1124553013</v>
      </c>
    </row>
    <row r="7093" spans="1:12" x14ac:dyDescent="0.45">
      <c r="A7093" t="str">
        <f t="shared" si="110"/>
        <v>Farnham Royal, Buckinghamshire, United Kingdom</v>
      </c>
      <c r="B7093" t="s">
        <v>9755</v>
      </c>
      <c r="C7093" t="s">
        <v>9755</v>
      </c>
      <c r="D7093">
        <v>51.538600000000002</v>
      </c>
      <c r="E7093">
        <v>-0.61639999999999995</v>
      </c>
      <c r="F7093" t="s">
        <v>536</v>
      </c>
      <c r="G7093" t="s">
        <v>537</v>
      </c>
      <c r="H7093" t="s">
        <v>538</v>
      </c>
      <c r="I7093" t="s">
        <v>1832</v>
      </c>
      <c r="K7093">
        <v>5972</v>
      </c>
      <c r="L7093">
        <v>1826545852</v>
      </c>
    </row>
    <row r="7094" spans="1:12" x14ac:dyDescent="0.45">
      <c r="A7094" t="str">
        <f t="shared" si="110"/>
        <v>Farnley, Leeds, United Kingdom</v>
      </c>
      <c r="B7094" t="s">
        <v>9756</v>
      </c>
      <c r="C7094" t="s">
        <v>9756</v>
      </c>
      <c r="D7094">
        <v>53.787599999999998</v>
      </c>
      <c r="E7094">
        <v>-1.6158999999999999</v>
      </c>
      <c r="F7094" t="s">
        <v>536</v>
      </c>
      <c r="G7094" t="s">
        <v>537</v>
      </c>
      <c r="H7094" t="s">
        <v>538</v>
      </c>
      <c r="I7094" t="s">
        <v>828</v>
      </c>
      <c r="K7094">
        <v>24213</v>
      </c>
      <c r="L7094">
        <v>1826992459</v>
      </c>
    </row>
    <row r="7095" spans="1:12" x14ac:dyDescent="0.45">
      <c r="A7095" t="str">
        <f t="shared" si="110"/>
        <v>Farnworth, Bolton, United Kingdom</v>
      </c>
      <c r="B7095" t="s">
        <v>9757</v>
      </c>
      <c r="C7095" t="s">
        <v>9757</v>
      </c>
      <c r="D7095">
        <v>53.545200000000001</v>
      </c>
      <c r="E7095">
        <v>-2.3999000000000001</v>
      </c>
      <c r="F7095" t="s">
        <v>536</v>
      </c>
      <c r="G7095" t="s">
        <v>537</v>
      </c>
      <c r="H7095" t="s">
        <v>538</v>
      </c>
      <c r="I7095" t="s">
        <v>4656</v>
      </c>
      <c r="K7095">
        <v>30271</v>
      </c>
      <c r="L7095">
        <v>1826257074</v>
      </c>
    </row>
    <row r="7096" spans="1:12" x14ac:dyDescent="0.45">
      <c r="A7096" t="str">
        <f t="shared" si="110"/>
        <v>Faro, Faro, Portugal</v>
      </c>
      <c r="B7096" t="s">
        <v>6300</v>
      </c>
      <c r="C7096" t="s">
        <v>6300</v>
      </c>
      <c r="D7096">
        <v>37.0167</v>
      </c>
      <c r="E7096">
        <v>-7.9333</v>
      </c>
      <c r="F7096" t="s">
        <v>967</v>
      </c>
      <c r="G7096" t="s">
        <v>968</v>
      </c>
      <c r="H7096" t="s">
        <v>969</v>
      </c>
      <c r="I7096" t="s">
        <v>6300</v>
      </c>
      <c r="J7096" t="s">
        <v>378</v>
      </c>
      <c r="K7096">
        <v>64560</v>
      </c>
      <c r="L7096">
        <v>1620330407</v>
      </c>
    </row>
    <row r="7097" spans="1:12" x14ac:dyDescent="0.45">
      <c r="A7097" t="str">
        <f t="shared" si="110"/>
        <v>Farr West, Utah, United States</v>
      </c>
      <c r="B7097" t="s">
        <v>9758</v>
      </c>
      <c r="C7097" t="s">
        <v>9758</v>
      </c>
      <c r="D7097">
        <v>41.301499999999997</v>
      </c>
      <c r="E7097">
        <v>-112.0318</v>
      </c>
      <c r="F7097" t="s">
        <v>530</v>
      </c>
      <c r="G7097" t="s">
        <v>531</v>
      </c>
      <c r="H7097" t="s">
        <v>532</v>
      </c>
      <c r="I7097" t="s">
        <v>1667</v>
      </c>
      <c r="K7097">
        <v>7385</v>
      </c>
      <c r="L7097">
        <v>1840020128</v>
      </c>
    </row>
    <row r="7098" spans="1:12" x14ac:dyDescent="0.45">
      <c r="A7098" t="str">
        <f t="shared" si="110"/>
        <v>Farragut, Tennessee, United States</v>
      </c>
      <c r="B7098" t="s">
        <v>9759</v>
      </c>
      <c r="C7098" t="s">
        <v>9759</v>
      </c>
      <c r="D7098">
        <v>35.873100000000001</v>
      </c>
      <c r="E7098">
        <v>-84.182199999999995</v>
      </c>
      <c r="F7098" t="s">
        <v>530</v>
      </c>
      <c r="G7098" t="s">
        <v>531</v>
      </c>
      <c r="H7098" t="s">
        <v>532</v>
      </c>
      <c r="I7098" t="s">
        <v>1466</v>
      </c>
      <c r="K7098">
        <v>23778</v>
      </c>
      <c r="L7098">
        <v>1840016171</v>
      </c>
    </row>
    <row r="7099" spans="1:12" x14ac:dyDescent="0.45">
      <c r="A7099" t="str">
        <f t="shared" si="110"/>
        <v>Fársala, Thessalía, Greece</v>
      </c>
      <c r="B7099" t="s">
        <v>9760</v>
      </c>
      <c r="C7099" t="s">
        <v>9761</v>
      </c>
      <c r="D7099">
        <v>39.283299999999997</v>
      </c>
      <c r="E7099">
        <v>22.383299999999998</v>
      </c>
      <c r="F7099" t="s">
        <v>928</v>
      </c>
      <c r="G7099" t="s">
        <v>929</v>
      </c>
      <c r="H7099" t="s">
        <v>930</v>
      </c>
      <c r="I7099" t="s">
        <v>944</v>
      </c>
      <c r="J7099" t="s">
        <v>366</v>
      </c>
      <c r="K7099">
        <v>9298</v>
      </c>
      <c r="L7099">
        <v>1300870783</v>
      </c>
    </row>
    <row r="7100" spans="1:12" x14ac:dyDescent="0.45">
      <c r="A7100" t="str">
        <f t="shared" si="110"/>
        <v>Fartura, São Paulo, Brazil</v>
      </c>
      <c r="B7100" t="s">
        <v>9762</v>
      </c>
      <c r="C7100" t="s">
        <v>9762</v>
      </c>
      <c r="D7100">
        <v>-23.388300000000001</v>
      </c>
      <c r="E7100">
        <v>-49.51</v>
      </c>
      <c r="F7100" t="s">
        <v>491</v>
      </c>
      <c r="G7100" t="s">
        <v>492</v>
      </c>
      <c r="H7100" t="s">
        <v>493</v>
      </c>
      <c r="I7100" t="s">
        <v>801</v>
      </c>
      <c r="K7100">
        <v>15960</v>
      </c>
      <c r="L7100">
        <v>1076486558</v>
      </c>
    </row>
    <row r="7101" spans="1:12" x14ac:dyDescent="0.45">
      <c r="A7101" t="str">
        <f t="shared" si="110"/>
        <v>Fasā, Fārs, Iran</v>
      </c>
      <c r="B7101" t="s">
        <v>9763</v>
      </c>
      <c r="C7101" t="s">
        <v>9764</v>
      </c>
      <c r="D7101">
        <v>28.938099999999999</v>
      </c>
      <c r="E7101">
        <v>53.648099999999999</v>
      </c>
      <c r="F7101" t="s">
        <v>388</v>
      </c>
      <c r="G7101" t="s">
        <v>389</v>
      </c>
      <c r="H7101" t="s">
        <v>390</v>
      </c>
      <c r="I7101" t="s">
        <v>3136</v>
      </c>
      <c r="J7101" t="s">
        <v>366</v>
      </c>
      <c r="K7101">
        <v>110825</v>
      </c>
      <c r="L7101">
        <v>1364549592</v>
      </c>
    </row>
    <row r="7102" spans="1:12" x14ac:dyDescent="0.45">
      <c r="A7102" t="str">
        <f t="shared" si="110"/>
        <v>Fastiv, Kyyivs’ka Oblast’, Ukraine</v>
      </c>
      <c r="B7102" t="s">
        <v>9765</v>
      </c>
      <c r="C7102" t="s">
        <v>9765</v>
      </c>
      <c r="D7102">
        <v>50.0747</v>
      </c>
      <c r="E7102">
        <v>29.918099999999999</v>
      </c>
      <c r="F7102" t="s">
        <v>1461</v>
      </c>
      <c r="G7102" t="s">
        <v>1462</v>
      </c>
      <c r="H7102" t="s">
        <v>1463</v>
      </c>
      <c r="I7102" t="s">
        <v>4219</v>
      </c>
      <c r="J7102" t="s">
        <v>366</v>
      </c>
      <c r="K7102">
        <v>45907</v>
      </c>
      <c r="L7102">
        <v>1804739399</v>
      </c>
    </row>
    <row r="7103" spans="1:12" x14ac:dyDescent="0.45">
      <c r="A7103" t="str">
        <f t="shared" si="110"/>
        <v>Fate, Texas, United States</v>
      </c>
      <c r="B7103" t="s">
        <v>9766</v>
      </c>
      <c r="C7103" t="s">
        <v>9766</v>
      </c>
      <c r="D7103">
        <v>32.942900000000002</v>
      </c>
      <c r="E7103">
        <v>-96.385800000000003</v>
      </c>
      <c r="F7103" t="s">
        <v>530</v>
      </c>
      <c r="G7103" t="s">
        <v>531</v>
      </c>
      <c r="H7103" t="s">
        <v>532</v>
      </c>
      <c r="I7103" t="s">
        <v>610</v>
      </c>
      <c r="K7103">
        <v>15603</v>
      </c>
      <c r="L7103">
        <v>1840020715</v>
      </c>
    </row>
    <row r="7104" spans="1:12" x14ac:dyDescent="0.45">
      <c r="A7104" t="str">
        <f t="shared" si="110"/>
        <v>Fatehpur, Uttar Pradesh, India</v>
      </c>
      <c r="B7104" t="s">
        <v>9767</v>
      </c>
      <c r="C7104" t="s">
        <v>9767</v>
      </c>
      <c r="D7104">
        <v>25.880400000000002</v>
      </c>
      <c r="E7104">
        <v>80.8</v>
      </c>
      <c r="F7104" t="s">
        <v>626</v>
      </c>
      <c r="G7104" t="s">
        <v>627</v>
      </c>
      <c r="H7104" t="s">
        <v>628</v>
      </c>
      <c r="I7104" t="s">
        <v>939</v>
      </c>
      <c r="K7104">
        <v>166480</v>
      </c>
      <c r="L7104">
        <v>1356059135</v>
      </c>
    </row>
    <row r="7105" spans="1:12" x14ac:dyDescent="0.45">
      <c r="A7105" t="str">
        <f t="shared" si="110"/>
        <v>Fatehpur Sīkri, Uttar Pradesh, India</v>
      </c>
      <c r="B7105" t="s">
        <v>9768</v>
      </c>
      <c r="C7105" t="s">
        <v>9769</v>
      </c>
      <c r="D7105">
        <v>27.091100000000001</v>
      </c>
      <c r="E7105">
        <v>77.661100000000005</v>
      </c>
      <c r="F7105" t="s">
        <v>626</v>
      </c>
      <c r="G7105" t="s">
        <v>627</v>
      </c>
      <c r="H7105" t="s">
        <v>628</v>
      </c>
      <c r="I7105" t="s">
        <v>939</v>
      </c>
      <c r="K7105">
        <v>32905</v>
      </c>
      <c r="L7105">
        <v>1356099769</v>
      </c>
    </row>
    <row r="7106" spans="1:12" x14ac:dyDescent="0.45">
      <c r="A7106" t="str">
        <f t="shared" si="110"/>
        <v>Fatezh, Kurskaya Oblast’, Russia</v>
      </c>
      <c r="B7106" t="s">
        <v>9770</v>
      </c>
      <c r="C7106" t="s">
        <v>9770</v>
      </c>
      <c r="D7106">
        <v>52.089399999999998</v>
      </c>
      <c r="E7106">
        <v>35.858899999999998</v>
      </c>
      <c r="F7106" t="s">
        <v>504</v>
      </c>
      <c r="G7106" t="s">
        <v>505</v>
      </c>
      <c r="H7106" t="s">
        <v>506</v>
      </c>
      <c r="I7106" t="s">
        <v>8509</v>
      </c>
      <c r="K7106">
        <v>5951</v>
      </c>
      <c r="L7106">
        <v>1643270845</v>
      </c>
    </row>
    <row r="7107" spans="1:12" x14ac:dyDescent="0.45">
      <c r="A7107" t="str">
        <f t="shared" ref="A7107:A7170" si="111">CONCATENATE(B7107,", ",I7107,", ",F7107)</f>
        <v>Fatick, Fatick, Senegal</v>
      </c>
      <c r="B7107" t="s">
        <v>9771</v>
      </c>
      <c r="C7107" t="s">
        <v>9771</v>
      </c>
      <c r="D7107">
        <v>14.316700000000001</v>
      </c>
      <c r="E7107">
        <v>-16.416699999999999</v>
      </c>
      <c r="F7107" t="s">
        <v>7992</v>
      </c>
      <c r="G7107" t="s">
        <v>7993</v>
      </c>
      <c r="H7107" t="s">
        <v>7994</v>
      </c>
      <c r="I7107" t="s">
        <v>9771</v>
      </c>
      <c r="J7107" t="s">
        <v>378</v>
      </c>
      <c r="K7107">
        <v>24243</v>
      </c>
      <c r="L7107">
        <v>1686096548</v>
      </c>
    </row>
    <row r="7108" spans="1:12" x14ac:dyDescent="0.45">
      <c r="A7108" t="str">
        <f t="shared" si="111"/>
        <v>Faversham, Kent, United Kingdom</v>
      </c>
      <c r="B7108" t="s">
        <v>9772</v>
      </c>
      <c r="C7108" t="s">
        <v>9772</v>
      </c>
      <c r="D7108">
        <v>51.317700000000002</v>
      </c>
      <c r="E7108">
        <v>0.89280000000000004</v>
      </c>
      <c r="F7108" t="s">
        <v>536</v>
      </c>
      <c r="G7108" t="s">
        <v>537</v>
      </c>
      <c r="H7108" t="s">
        <v>538</v>
      </c>
      <c r="I7108" t="s">
        <v>1606</v>
      </c>
      <c r="K7108">
        <v>19316</v>
      </c>
      <c r="L7108">
        <v>1826000093</v>
      </c>
    </row>
    <row r="7109" spans="1:12" x14ac:dyDescent="0.45">
      <c r="A7109" t="str">
        <f t="shared" si="111"/>
        <v>Faya, Borkou, Chad</v>
      </c>
      <c r="B7109" t="s">
        <v>9773</v>
      </c>
      <c r="C7109" t="s">
        <v>9773</v>
      </c>
      <c r="D7109">
        <v>17.93</v>
      </c>
      <c r="E7109">
        <v>19.103100000000001</v>
      </c>
      <c r="F7109" t="s">
        <v>562</v>
      </c>
      <c r="G7109" t="s">
        <v>563</v>
      </c>
      <c r="H7109" t="s">
        <v>564</v>
      </c>
      <c r="I7109" t="s">
        <v>9774</v>
      </c>
      <c r="J7109" t="s">
        <v>378</v>
      </c>
      <c r="K7109">
        <v>13400</v>
      </c>
      <c r="L7109">
        <v>1148095016</v>
      </c>
    </row>
    <row r="7110" spans="1:12" x14ac:dyDescent="0.45">
      <c r="A7110" t="str">
        <f t="shared" si="111"/>
        <v>Fayetteville, Arkansas, United States</v>
      </c>
      <c r="B7110" t="s">
        <v>9775</v>
      </c>
      <c r="C7110" t="s">
        <v>9775</v>
      </c>
      <c r="D7110">
        <v>36.071300000000001</v>
      </c>
      <c r="E7110">
        <v>-94.165999999999997</v>
      </c>
      <c r="F7110" t="s">
        <v>530</v>
      </c>
      <c r="G7110" t="s">
        <v>531</v>
      </c>
      <c r="H7110" t="s">
        <v>532</v>
      </c>
      <c r="I7110" t="s">
        <v>1616</v>
      </c>
      <c r="K7110">
        <v>351246</v>
      </c>
      <c r="L7110">
        <v>1840013368</v>
      </c>
    </row>
    <row r="7111" spans="1:12" x14ac:dyDescent="0.45">
      <c r="A7111" t="str">
        <f t="shared" si="111"/>
        <v>Fayetteville, North Carolina, United States</v>
      </c>
      <c r="B7111" t="s">
        <v>9775</v>
      </c>
      <c r="C7111" t="s">
        <v>9775</v>
      </c>
      <c r="D7111">
        <v>35.084600000000002</v>
      </c>
      <c r="E7111">
        <v>-78.977599999999995</v>
      </c>
      <c r="F7111" t="s">
        <v>530</v>
      </c>
      <c r="G7111" t="s">
        <v>531</v>
      </c>
      <c r="H7111" t="s">
        <v>532</v>
      </c>
      <c r="I7111" t="s">
        <v>589</v>
      </c>
      <c r="K7111">
        <v>327435</v>
      </c>
      <c r="L7111">
        <v>1840013490</v>
      </c>
    </row>
    <row r="7112" spans="1:12" x14ac:dyDescent="0.45">
      <c r="A7112" t="str">
        <f t="shared" si="111"/>
        <v>Fayetteville, Georgia, United States</v>
      </c>
      <c r="B7112" t="s">
        <v>9775</v>
      </c>
      <c r="C7112" t="s">
        <v>9775</v>
      </c>
      <c r="D7112">
        <v>33.450000000000003</v>
      </c>
      <c r="E7112">
        <v>-84.4709</v>
      </c>
      <c r="F7112" t="s">
        <v>530</v>
      </c>
      <c r="G7112" t="s">
        <v>531</v>
      </c>
      <c r="H7112" t="s">
        <v>532</v>
      </c>
      <c r="I7112" t="s">
        <v>763</v>
      </c>
      <c r="K7112">
        <v>17991</v>
      </c>
      <c r="L7112">
        <v>1840013755</v>
      </c>
    </row>
    <row r="7113" spans="1:12" x14ac:dyDescent="0.45">
      <c r="A7113" t="str">
        <f t="shared" si="111"/>
        <v>Fayetteville, Tennessee, United States</v>
      </c>
      <c r="B7113" t="s">
        <v>9775</v>
      </c>
      <c r="C7113" t="s">
        <v>9775</v>
      </c>
      <c r="D7113">
        <v>35.149000000000001</v>
      </c>
      <c r="E7113">
        <v>-86.563400000000001</v>
      </c>
      <c r="F7113" t="s">
        <v>530</v>
      </c>
      <c r="G7113" t="s">
        <v>531</v>
      </c>
      <c r="H7113" t="s">
        <v>532</v>
      </c>
      <c r="I7113" t="s">
        <v>1466</v>
      </c>
      <c r="K7113">
        <v>9473</v>
      </c>
      <c r="L7113">
        <v>1840013476</v>
      </c>
    </row>
    <row r="7114" spans="1:12" x14ac:dyDescent="0.45">
      <c r="A7114" t="str">
        <f t="shared" si="111"/>
        <v>Fāyīd, Al Ismā‘īlīyah, Egypt</v>
      </c>
      <c r="B7114" t="s">
        <v>9776</v>
      </c>
      <c r="C7114" t="s">
        <v>9777</v>
      </c>
      <c r="D7114">
        <v>30.3261</v>
      </c>
      <c r="E7114">
        <v>32.2986</v>
      </c>
      <c r="F7114" t="s">
        <v>676</v>
      </c>
      <c r="G7114" t="s">
        <v>677</v>
      </c>
      <c r="H7114" t="s">
        <v>678</v>
      </c>
      <c r="I7114" t="s">
        <v>9778</v>
      </c>
      <c r="K7114">
        <v>21808</v>
      </c>
      <c r="L7114">
        <v>1818188945</v>
      </c>
    </row>
    <row r="7115" spans="1:12" x14ac:dyDescent="0.45">
      <c r="A7115" t="str">
        <f t="shared" si="111"/>
        <v>Fayrōz Kōh, Ghōr, Afghanistan</v>
      </c>
      <c r="B7115" t="s">
        <v>9779</v>
      </c>
      <c r="C7115" t="s">
        <v>9780</v>
      </c>
      <c r="D7115">
        <v>34.522500000000001</v>
      </c>
      <c r="E7115">
        <v>65.2517</v>
      </c>
      <c r="F7115" t="s">
        <v>1018</v>
      </c>
      <c r="G7115" t="s">
        <v>1019</v>
      </c>
      <c r="H7115" t="s">
        <v>1020</v>
      </c>
      <c r="I7115" t="s">
        <v>9781</v>
      </c>
      <c r="J7115" t="s">
        <v>378</v>
      </c>
      <c r="K7115">
        <v>15000</v>
      </c>
      <c r="L7115">
        <v>1004988038</v>
      </c>
    </row>
    <row r="7116" spans="1:12" x14ac:dyDescent="0.45">
      <c r="A7116" t="str">
        <f t="shared" si="111"/>
        <v>Fazakerley, Liverpool, United Kingdom</v>
      </c>
      <c r="B7116" t="s">
        <v>9782</v>
      </c>
      <c r="C7116" t="s">
        <v>9782</v>
      </c>
      <c r="D7116">
        <v>53.467599999999997</v>
      </c>
      <c r="E7116">
        <v>-2.9407999999999999</v>
      </c>
      <c r="F7116" t="s">
        <v>536</v>
      </c>
      <c r="G7116" t="s">
        <v>537</v>
      </c>
      <c r="H7116" t="s">
        <v>538</v>
      </c>
      <c r="I7116" t="s">
        <v>1060</v>
      </c>
      <c r="K7116">
        <v>16786</v>
      </c>
      <c r="L7116">
        <v>1826528845</v>
      </c>
    </row>
    <row r="7117" spans="1:12" x14ac:dyDescent="0.45">
      <c r="A7117" t="str">
        <f t="shared" si="111"/>
        <v>Fdérik, Tiris Zemmour, Mauritania</v>
      </c>
      <c r="B7117" t="s">
        <v>9783</v>
      </c>
      <c r="C7117" t="s">
        <v>9784</v>
      </c>
      <c r="D7117">
        <v>22.678999999999998</v>
      </c>
      <c r="E7117">
        <v>-12.707000000000001</v>
      </c>
      <c r="F7117" t="s">
        <v>1064</v>
      </c>
      <c r="G7117" t="s">
        <v>1065</v>
      </c>
      <c r="H7117" t="s">
        <v>1066</v>
      </c>
      <c r="I7117" t="s">
        <v>4550</v>
      </c>
      <c r="K7117">
        <v>5760</v>
      </c>
      <c r="L7117">
        <v>1478557883</v>
      </c>
    </row>
    <row r="7118" spans="1:12" x14ac:dyDescent="0.45">
      <c r="A7118" t="str">
        <f t="shared" si="111"/>
        <v>Featherstone, Wakefield, United Kingdom</v>
      </c>
      <c r="B7118" t="s">
        <v>9785</v>
      </c>
      <c r="C7118" t="s">
        <v>9785</v>
      </c>
      <c r="D7118">
        <v>53.7</v>
      </c>
      <c r="E7118">
        <v>-1.37</v>
      </c>
      <c r="F7118" t="s">
        <v>536</v>
      </c>
      <c r="G7118" t="s">
        <v>537</v>
      </c>
      <c r="H7118" t="s">
        <v>538</v>
      </c>
      <c r="I7118" t="s">
        <v>1724</v>
      </c>
      <c r="K7118">
        <v>15244</v>
      </c>
      <c r="L7118">
        <v>1826477772</v>
      </c>
    </row>
    <row r="7119" spans="1:12" x14ac:dyDescent="0.45">
      <c r="A7119" t="str">
        <f t="shared" si="111"/>
        <v>Federal Heights, Colorado, United States</v>
      </c>
      <c r="B7119" t="s">
        <v>9786</v>
      </c>
      <c r="C7119" t="s">
        <v>9786</v>
      </c>
      <c r="D7119">
        <v>39.865099999999998</v>
      </c>
      <c r="E7119">
        <v>-105.0154</v>
      </c>
      <c r="F7119" t="s">
        <v>530</v>
      </c>
      <c r="G7119" t="s">
        <v>531</v>
      </c>
      <c r="H7119" t="s">
        <v>532</v>
      </c>
      <c r="I7119" t="s">
        <v>1071</v>
      </c>
      <c r="K7119">
        <v>12827</v>
      </c>
      <c r="L7119">
        <v>1840028425</v>
      </c>
    </row>
    <row r="7120" spans="1:12" x14ac:dyDescent="0.45">
      <c r="A7120" t="str">
        <f t="shared" si="111"/>
        <v>Federal Way, Washington, United States</v>
      </c>
      <c r="B7120" t="s">
        <v>9787</v>
      </c>
      <c r="C7120" t="s">
        <v>9787</v>
      </c>
      <c r="D7120">
        <v>47.309100000000001</v>
      </c>
      <c r="E7120">
        <v>-122.33580000000001</v>
      </c>
      <c r="F7120" t="s">
        <v>530</v>
      </c>
      <c r="G7120" t="s">
        <v>531</v>
      </c>
      <c r="H7120" t="s">
        <v>532</v>
      </c>
      <c r="I7120" t="s">
        <v>585</v>
      </c>
      <c r="K7120">
        <v>96289</v>
      </c>
      <c r="L7120">
        <v>1840019826</v>
      </c>
    </row>
    <row r="7121" spans="1:12" x14ac:dyDescent="0.45">
      <c r="A7121" t="str">
        <f t="shared" si="111"/>
        <v>Fegyvernek, Jász-Nagykun-Szolnok, Hungary</v>
      </c>
      <c r="B7121" t="s">
        <v>9788</v>
      </c>
      <c r="C7121" t="s">
        <v>9788</v>
      </c>
      <c r="D7121">
        <v>47.2667</v>
      </c>
      <c r="E7121">
        <v>20.533300000000001</v>
      </c>
      <c r="F7121" t="s">
        <v>641</v>
      </c>
      <c r="G7121" t="s">
        <v>642</v>
      </c>
      <c r="H7121" t="s">
        <v>643</v>
      </c>
      <c r="I7121" t="s">
        <v>9789</v>
      </c>
      <c r="K7121">
        <v>6246</v>
      </c>
      <c r="L7121">
        <v>1348992141</v>
      </c>
    </row>
    <row r="7122" spans="1:12" x14ac:dyDescent="0.45">
      <c r="A7122" t="str">
        <f t="shared" si="111"/>
        <v>Fehérgyarmat, Szabolcs-Szatmár-Bereg, Hungary</v>
      </c>
      <c r="B7122" t="s">
        <v>9790</v>
      </c>
      <c r="C7122" t="s">
        <v>9791</v>
      </c>
      <c r="D7122">
        <v>47.984999999999999</v>
      </c>
      <c r="E7122">
        <v>22.5169</v>
      </c>
      <c r="F7122" t="s">
        <v>641</v>
      </c>
      <c r="G7122" t="s">
        <v>642</v>
      </c>
      <c r="H7122" t="s">
        <v>643</v>
      </c>
      <c r="I7122" t="s">
        <v>3269</v>
      </c>
      <c r="J7122" t="s">
        <v>366</v>
      </c>
      <c r="K7122">
        <v>7981</v>
      </c>
      <c r="L7122">
        <v>1348244030</v>
      </c>
    </row>
    <row r="7123" spans="1:12" x14ac:dyDescent="0.45">
      <c r="A7123" t="str">
        <f t="shared" si="111"/>
        <v>Fehmarnsund, Schleswig-Holstein, Germany</v>
      </c>
      <c r="B7123" t="s">
        <v>9792</v>
      </c>
      <c r="C7123" t="s">
        <v>9792</v>
      </c>
      <c r="D7123">
        <v>54.445399999999999</v>
      </c>
      <c r="E7123">
        <v>11.170199999999999</v>
      </c>
      <c r="F7123" t="s">
        <v>441</v>
      </c>
      <c r="G7123" t="s">
        <v>442</v>
      </c>
      <c r="H7123" t="s">
        <v>443</v>
      </c>
      <c r="I7123" t="s">
        <v>997</v>
      </c>
      <c r="K7123">
        <v>12592</v>
      </c>
      <c r="L7123">
        <v>1276306503</v>
      </c>
    </row>
    <row r="7124" spans="1:12" x14ac:dyDescent="0.45">
      <c r="A7124" t="str">
        <f t="shared" si="111"/>
        <v>Fehring, Steiermark, Austria</v>
      </c>
      <c r="B7124" t="s">
        <v>9793</v>
      </c>
      <c r="C7124" t="s">
        <v>9793</v>
      </c>
      <c r="D7124">
        <v>46.936399999999999</v>
      </c>
      <c r="E7124">
        <v>16.0106</v>
      </c>
      <c r="F7124" t="s">
        <v>1889</v>
      </c>
      <c r="G7124" t="s">
        <v>1890</v>
      </c>
      <c r="H7124" t="s">
        <v>1891</v>
      </c>
      <c r="I7124" t="s">
        <v>5389</v>
      </c>
      <c r="K7124">
        <v>7284</v>
      </c>
      <c r="L7124">
        <v>1040806778</v>
      </c>
    </row>
    <row r="7125" spans="1:12" x14ac:dyDescent="0.45">
      <c r="A7125" t="str">
        <f t="shared" si="111"/>
        <v>Feicheng, Shandong, China</v>
      </c>
      <c r="B7125" t="s">
        <v>9794</v>
      </c>
      <c r="C7125" t="s">
        <v>9794</v>
      </c>
      <c r="D7125">
        <v>36.186</v>
      </c>
      <c r="E7125">
        <v>116.77200000000001</v>
      </c>
      <c r="F7125" t="s">
        <v>1039</v>
      </c>
      <c r="G7125" t="s">
        <v>1040</v>
      </c>
      <c r="H7125" t="s">
        <v>1041</v>
      </c>
      <c r="I7125" t="s">
        <v>2094</v>
      </c>
      <c r="K7125">
        <v>946627</v>
      </c>
      <c r="L7125">
        <v>1156303834</v>
      </c>
    </row>
    <row r="7126" spans="1:12" x14ac:dyDescent="0.45">
      <c r="A7126" t="str">
        <f t="shared" si="111"/>
        <v>Feilding, Manawatu-Wanganui, New Zealand</v>
      </c>
      <c r="B7126" t="s">
        <v>9795</v>
      </c>
      <c r="C7126" t="s">
        <v>9795</v>
      </c>
      <c r="D7126">
        <v>-40.225000000000001</v>
      </c>
      <c r="E7126">
        <v>175.565</v>
      </c>
      <c r="F7126" t="s">
        <v>1518</v>
      </c>
      <c r="G7126" t="s">
        <v>1519</v>
      </c>
      <c r="H7126" t="s">
        <v>1520</v>
      </c>
      <c r="I7126" t="s">
        <v>9796</v>
      </c>
      <c r="K7126">
        <v>16450</v>
      </c>
      <c r="L7126">
        <v>1554000257</v>
      </c>
    </row>
    <row r="7127" spans="1:12" x14ac:dyDescent="0.45">
      <c r="A7127" t="str">
        <f t="shared" si="111"/>
        <v>Feira de Santana, Bahia, Brazil</v>
      </c>
      <c r="B7127" t="s">
        <v>9797</v>
      </c>
      <c r="C7127" t="s">
        <v>9797</v>
      </c>
      <c r="D7127">
        <v>-12.25</v>
      </c>
      <c r="E7127">
        <v>-38.97</v>
      </c>
      <c r="F7127" t="s">
        <v>491</v>
      </c>
      <c r="G7127" t="s">
        <v>492</v>
      </c>
      <c r="H7127" t="s">
        <v>493</v>
      </c>
      <c r="I7127" t="s">
        <v>1382</v>
      </c>
      <c r="K7127">
        <v>481911</v>
      </c>
      <c r="L7127">
        <v>1076892244</v>
      </c>
    </row>
    <row r="7128" spans="1:12" x14ac:dyDescent="0.45">
      <c r="A7128" t="str">
        <f t="shared" si="111"/>
        <v>Feldbach, Steiermark, Austria</v>
      </c>
      <c r="B7128" t="s">
        <v>9798</v>
      </c>
      <c r="C7128" t="s">
        <v>9798</v>
      </c>
      <c r="D7128">
        <v>46.954999999999998</v>
      </c>
      <c r="E7128">
        <v>15.888299999999999</v>
      </c>
      <c r="F7128" t="s">
        <v>1889</v>
      </c>
      <c r="G7128" t="s">
        <v>1890</v>
      </c>
      <c r="H7128" t="s">
        <v>1891</v>
      </c>
      <c r="I7128" t="s">
        <v>5389</v>
      </c>
      <c r="J7128" t="s">
        <v>366</v>
      </c>
      <c r="K7128">
        <v>13369</v>
      </c>
      <c r="L7128">
        <v>1040342228</v>
      </c>
    </row>
    <row r="7129" spans="1:12" x14ac:dyDescent="0.45">
      <c r="A7129" t="str">
        <f t="shared" si="111"/>
        <v>Feldkirchen, Kärnten, Austria</v>
      </c>
      <c r="B7129" t="s">
        <v>9799</v>
      </c>
      <c r="C7129" t="s">
        <v>9799</v>
      </c>
      <c r="D7129">
        <v>46.723599999999998</v>
      </c>
      <c r="E7129">
        <v>14.091900000000001</v>
      </c>
      <c r="F7129" t="s">
        <v>1889</v>
      </c>
      <c r="G7129" t="s">
        <v>1890</v>
      </c>
      <c r="H7129" t="s">
        <v>1891</v>
      </c>
      <c r="I7129" t="s">
        <v>9800</v>
      </c>
      <c r="J7129" t="s">
        <v>366</v>
      </c>
      <c r="K7129">
        <v>14198</v>
      </c>
      <c r="L7129">
        <v>1040318480</v>
      </c>
    </row>
    <row r="7130" spans="1:12" x14ac:dyDescent="0.45">
      <c r="A7130" t="str">
        <f t="shared" si="111"/>
        <v>Felgueiras, Porto, Portugal</v>
      </c>
      <c r="B7130" t="s">
        <v>9801</v>
      </c>
      <c r="C7130" t="s">
        <v>9801</v>
      </c>
      <c r="D7130">
        <v>41.366700000000002</v>
      </c>
      <c r="E7130">
        <v>-8.1832999999999991</v>
      </c>
      <c r="F7130" t="s">
        <v>967</v>
      </c>
      <c r="G7130" t="s">
        <v>968</v>
      </c>
      <c r="H7130" t="s">
        <v>969</v>
      </c>
      <c r="I7130" t="s">
        <v>1537</v>
      </c>
      <c r="J7130" t="s">
        <v>366</v>
      </c>
      <c r="K7130">
        <v>58065</v>
      </c>
      <c r="L7130">
        <v>1620928002</v>
      </c>
    </row>
    <row r="7131" spans="1:12" x14ac:dyDescent="0.45">
      <c r="A7131" t="str">
        <f t="shared" si="111"/>
        <v>Felida, Washington, United States</v>
      </c>
      <c r="B7131" t="s">
        <v>9802</v>
      </c>
      <c r="C7131" t="s">
        <v>9802</v>
      </c>
      <c r="D7131">
        <v>45.713799999999999</v>
      </c>
      <c r="E7131">
        <v>-122.71040000000001</v>
      </c>
      <c r="F7131" t="s">
        <v>530</v>
      </c>
      <c r="G7131" t="s">
        <v>531</v>
      </c>
      <c r="H7131" t="s">
        <v>532</v>
      </c>
      <c r="I7131" t="s">
        <v>585</v>
      </c>
      <c r="K7131">
        <v>8311</v>
      </c>
      <c r="L7131">
        <v>1840037495</v>
      </c>
    </row>
    <row r="7132" spans="1:12" x14ac:dyDescent="0.45">
      <c r="A7132" t="str">
        <f t="shared" si="111"/>
        <v>Felidhoo, Felidhu Atholhu, Maldives</v>
      </c>
      <c r="B7132" t="s">
        <v>9803</v>
      </c>
      <c r="C7132" t="s">
        <v>9803</v>
      </c>
      <c r="D7132">
        <v>3.4718</v>
      </c>
      <c r="E7132">
        <v>73.546999999999997</v>
      </c>
      <c r="F7132" t="s">
        <v>8368</v>
      </c>
      <c r="G7132" t="s">
        <v>8369</v>
      </c>
      <c r="H7132" t="s">
        <v>8370</v>
      </c>
      <c r="I7132" t="s">
        <v>9804</v>
      </c>
      <c r="J7132" t="s">
        <v>378</v>
      </c>
      <c r="L7132">
        <v>1462456773</v>
      </c>
    </row>
    <row r="7133" spans="1:12" x14ac:dyDescent="0.45">
      <c r="A7133" t="str">
        <f t="shared" si="111"/>
        <v>Felipe Carrillo Puerto, Quintana Roo, Mexico</v>
      </c>
      <c r="B7133" t="s">
        <v>9805</v>
      </c>
      <c r="C7133" t="s">
        <v>9805</v>
      </c>
      <c r="D7133">
        <v>19.578600000000002</v>
      </c>
      <c r="E7133">
        <v>-88.045299999999997</v>
      </c>
      <c r="F7133" t="s">
        <v>519</v>
      </c>
      <c r="G7133" t="s">
        <v>520</v>
      </c>
      <c r="H7133" t="s">
        <v>521</v>
      </c>
      <c r="I7133" t="s">
        <v>2943</v>
      </c>
      <c r="J7133" t="s">
        <v>366</v>
      </c>
      <c r="K7133">
        <v>25744</v>
      </c>
      <c r="L7133">
        <v>1484914299</v>
      </c>
    </row>
    <row r="7134" spans="1:12" x14ac:dyDescent="0.45">
      <c r="A7134" t="str">
        <f t="shared" si="111"/>
        <v>Felixstowe, Suffolk, United Kingdom</v>
      </c>
      <c r="B7134" t="s">
        <v>9806</v>
      </c>
      <c r="C7134" t="s">
        <v>9806</v>
      </c>
      <c r="D7134">
        <v>51.963900000000002</v>
      </c>
      <c r="E7134">
        <v>1.3514999999999999</v>
      </c>
      <c r="F7134" t="s">
        <v>536</v>
      </c>
      <c r="G7134" t="s">
        <v>537</v>
      </c>
      <c r="H7134" t="s">
        <v>538</v>
      </c>
      <c r="I7134" t="s">
        <v>3904</v>
      </c>
      <c r="K7134">
        <v>23689</v>
      </c>
      <c r="L7134">
        <v>1826193047</v>
      </c>
    </row>
    <row r="7135" spans="1:12" x14ac:dyDescent="0.45">
      <c r="A7135" t="str">
        <f t="shared" si="111"/>
        <v>Fellbach, Baden-Württemberg, Germany</v>
      </c>
      <c r="B7135" t="s">
        <v>9807</v>
      </c>
      <c r="C7135" t="s">
        <v>9807</v>
      </c>
      <c r="D7135">
        <v>48.808599999999998</v>
      </c>
      <c r="E7135">
        <v>9.2758000000000003</v>
      </c>
      <c r="F7135" t="s">
        <v>441</v>
      </c>
      <c r="G7135" t="s">
        <v>442</v>
      </c>
      <c r="H7135" t="s">
        <v>443</v>
      </c>
      <c r="I7135" t="s">
        <v>451</v>
      </c>
      <c r="K7135">
        <v>45671</v>
      </c>
      <c r="L7135">
        <v>1276083210</v>
      </c>
    </row>
    <row r="7136" spans="1:12" x14ac:dyDescent="0.45">
      <c r="A7136" t="str">
        <f t="shared" si="111"/>
        <v>Felling, Gateshead, United Kingdom</v>
      </c>
      <c r="B7136" t="s">
        <v>9808</v>
      </c>
      <c r="C7136" t="s">
        <v>9808</v>
      </c>
      <c r="D7136">
        <v>54.95</v>
      </c>
      <c r="E7136">
        <v>-1.5640000000000001</v>
      </c>
      <c r="F7136" t="s">
        <v>536</v>
      </c>
      <c r="G7136" t="s">
        <v>537</v>
      </c>
      <c r="H7136" t="s">
        <v>538</v>
      </c>
      <c r="I7136" t="s">
        <v>4589</v>
      </c>
      <c r="K7136">
        <v>8908</v>
      </c>
      <c r="L7136">
        <v>1826214509</v>
      </c>
    </row>
    <row r="7137" spans="1:12" x14ac:dyDescent="0.45">
      <c r="A7137" t="str">
        <f t="shared" si="111"/>
        <v>Fellsmere, Florida, United States</v>
      </c>
      <c r="B7137" t="s">
        <v>9809</v>
      </c>
      <c r="C7137" t="s">
        <v>9809</v>
      </c>
      <c r="D7137">
        <v>27.7241</v>
      </c>
      <c r="E7137">
        <v>-80.597499999999997</v>
      </c>
      <c r="F7137" t="s">
        <v>530</v>
      </c>
      <c r="G7137" t="s">
        <v>531</v>
      </c>
      <c r="H7137" t="s">
        <v>532</v>
      </c>
      <c r="I7137" t="s">
        <v>1378</v>
      </c>
      <c r="K7137">
        <v>5800</v>
      </c>
      <c r="L7137">
        <v>1840014165</v>
      </c>
    </row>
    <row r="7138" spans="1:12" x14ac:dyDescent="0.45">
      <c r="A7138" t="str">
        <f t="shared" si="111"/>
        <v>Felpham, West Sussex, United Kingdom</v>
      </c>
      <c r="B7138" t="s">
        <v>9810</v>
      </c>
      <c r="C7138" t="s">
        <v>9810</v>
      </c>
      <c r="D7138">
        <v>50.790500000000002</v>
      </c>
      <c r="E7138">
        <v>-0.65390000000000004</v>
      </c>
      <c r="F7138" t="s">
        <v>536</v>
      </c>
      <c r="G7138" t="s">
        <v>537</v>
      </c>
      <c r="H7138" t="s">
        <v>538</v>
      </c>
      <c r="I7138" t="s">
        <v>2025</v>
      </c>
      <c r="K7138">
        <v>9746</v>
      </c>
      <c r="L7138">
        <v>1826012790</v>
      </c>
    </row>
    <row r="7139" spans="1:12" x14ac:dyDescent="0.45">
      <c r="A7139" t="str">
        <f t="shared" si="111"/>
        <v>Felsberg, Hesse, Germany</v>
      </c>
      <c r="B7139" t="s">
        <v>9811</v>
      </c>
      <c r="C7139" t="s">
        <v>9811</v>
      </c>
      <c r="D7139">
        <v>51.134599999999999</v>
      </c>
      <c r="E7139">
        <v>9.4215</v>
      </c>
      <c r="F7139" t="s">
        <v>441</v>
      </c>
      <c r="G7139" t="s">
        <v>442</v>
      </c>
      <c r="H7139" t="s">
        <v>443</v>
      </c>
      <c r="I7139" t="s">
        <v>1676</v>
      </c>
      <c r="K7139">
        <v>10627</v>
      </c>
      <c r="L7139">
        <v>1276987745</v>
      </c>
    </row>
    <row r="7140" spans="1:12" x14ac:dyDescent="0.45">
      <c r="A7140" t="str">
        <f t="shared" si="111"/>
        <v>Felsőzsolca, Borsod-Abaúj-Zemplén, Hungary</v>
      </c>
      <c r="B7140" t="s">
        <v>9812</v>
      </c>
      <c r="C7140" t="s">
        <v>9813</v>
      </c>
      <c r="D7140">
        <v>48.1083</v>
      </c>
      <c r="E7140">
        <v>20.855599999999999</v>
      </c>
      <c r="F7140" t="s">
        <v>641</v>
      </c>
      <c r="G7140" t="s">
        <v>642</v>
      </c>
      <c r="H7140" t="s">
        <v>643</v>
      </c>
      <c r="I7140" t="s">
        <v>9106</v>
      </c>
      <c r="K7140">
        <v>6521</v>
      </c>
      <c r="L7140">
        <v>1348370642</v>
      </c>
    </row>
    <row r="7141" spans="1:12" x14ac:dyDescent="0.45">
      <c r="A7141" t="str">
        <f t="shared" si="111"/>
        <v>Feltham, Hounslow, United Kingdom</v>
      </c>
      <c r="B7141" t="s">
        <v>9814</v>
      </c>
      <c r="C7141" t="s">
        <v>9814</v>
      </c>
      <c r="D7141">
        <v>51.449599999999997</v>
      </c>
      <c r="E7141">
        <v>-0.40889999999999999</v>
      </c>
      <c r="F7141" t="s">
        <v>536</v>
      </c>
      <c r="G7141" t="s">
        <v>537</v>
      </c>
      <c r="H7141" t="s">
        <v>538</v>
      </c>
      <c r="I7141" t="s">
        <v>9815</v>
      </c>
      <c r="K7141">
        <v>63368</v>
      </c>
      <c r="L7141">
        <v>1826165560</v>
      </c>
    </row>
    <row r="7142" spans="1:12" x14ac:dyDescent="0.45">
      <c r="A7142" t="str">
        <f t="shared" si="111"/>
        <v>Felton, North Somerset, United Kingdom</v>
      </c>
      <c r="B7142" t="s">
        <v>9816</v>
      </c>
      <c r="C7142" t="s">
        <v>9816</v>
      </c>
      <c r="D7142">
        <v>51.51</v>
      </c>
      <c r="E7142">
        <v>-2.5739999999999998</v>
      </c>
      <c r="F7142" t="s">
        <v>536</v>
      </c>
      <c r="G7142" t="s">
        <v>537</v>
      </c>
      <c r="H7142" t="s">
        <v>538</v>
      </c>
      <c r="I7142" t="s">
        <v>7276</v>
      </c>
      <c r="K7142">
        <v>10607</v>
      </c>
      <c r="L7142">
        <v>1826498722</v>
      </c>
    </row>
    <row r="7143" spans="1:12" x14ac:dyDescent="0.45">
      <c r="A7143" t="str">
        <f t="shared" si="111"/>
        <v>Fengcheng, Liaoning, China</v>
      </c>
      <c r="B7143" t="s">
        <v>9817</v>
      </c>
      <c r="C7143" t="s">
        <v>9817</v>
      </c>
      <c r="D7143">
        <v>40.454300000000003</v>
      </c>
      <c r="E7143">
        <v>124.0646</v>
      </c>
      <c r="F7143" t="s">
        <v>1039</v>
      </c>
      <c r="G7143" t="s">
        <v>1040</v>
      </c>
      <c r="H7143" t="s">
        <v>1041</v>
      </c>
      <c r="I7143" t="s">
        <v>2102</v>
      </c>
      <c r="K7143">
        <v>543933</v>
      </c>
      <c r="L7143">
        <v>1156519626</v>
      </c>
    </row>
    <row r="7144" spans="1:12" x14ac:dyDescent="0.45">
      <c r="A7144" t="str">
        <f t="shared" si="111"/>
        <v>Fenglu, Yunnan, China</v>
      </c>
      <c r="B7144" t="s">
        <v>9818</v>
      </c>
      <c r="C7144" t="s">
        <v>9818</v>
      </c>
      <c r="D7144">
        <v>24.672799999999999</v>
      </c>
      <c r="E7144">
        <v>102.9149</v>
      </c>
      <c r="F7144" t="s">
        <v>1039</v>
      </c>
      <c r="G7144" t="s">
        <v>1040</v>
      </c>
      <c r="H7144" t="s">
        <v>1041</v>
      </c>
      <c r="I7144" t="s">
        <v>3541</v>
      </c>
      <c r="J7144" t="s">
        <v>366</v>
      </c>
      <c r="K7144">
        <v>169366</v>
      </c>
      <c r="L7144">
        <v>1156317766</v>
      </c>
    </row>
    <row r="7145" spans="1:12" x14ac:dyDescent="0.45">
      <c r="A7145" t="str">
        <f t="shared" si="111"/>
        <v>Fenton, Stoke-on-Trent, United Kingdom</v>
      </c>
      <c r="B7145" t="s">
        <v>9819</v>
      </c>
      <c r="C7145" t="s">
        <v>9819</v>
      </c>
      <c r="D7145">
        <v>52.997700000000002</v>
      </c>
      <c r="E7145">
        <v>-2.1577999999999999</v>
      </c>
      <c r="F7145" t="s">
        <v>536</v>
      </c>
      <c r="G7145" t="s">
        <v>537</v>
      </c>
      <c r="H7145" t="s">
        <v>538</v>
      </c>
      <c r="I7145" t="s">
        <v>5657</v>
      </c>
      <c r="K7145">
        <v>12070</v>
      </c>
      <c r="L7145">
        <v>1826789719</v>
      </c>
    </row>
    <row r="7146" spans="1:12" x14ac:dyDescent="0.45">
      <c r="A7146" t="str">
        <f t="shared" si="111"/>
        <v>Fenton, Michigan, United States</v>
      </c>
      <c r="B7146" t="s">
        <v>9819</v>
      </c>
      <c r="C7146" t="s">
        <v>9819</v>
      </c>
      <c r="D7146">
        <v>42.799399999999999</v>
      </c>
      <c r="E7146">
        <v>-83.714399999999998</v>
      </c>
      <c r="F7146" t="s">
        <v>530</v>
      </c>
      <c r="G7146" t="s">
        <v>531</v>
      </c>
      <c r="H7146" t="s">
        <v>532</v>
      </c>
      <c r="I7146" t="s">
        <v>868</v>
      </c>
      <c r="K7146">
        <v>11403</v>
      </c>
      <c r="L7146">
        <v>1840002948</v>
      </c>
    </row>
    <row r="7147" spans="1:12" x14ac:dyDescent="0.45">
      <c r="A7147" t="str">
        <f t="shared" si="111"/>
        <v>Fenton, New York, United States</v>
      </c>
      <c r="B7147" t="s">
        <v>9819</v>
      </c>
      <c r="C7147" t="s">
        <v>9819</v>
      </c>
      <c r="D7147">
        <v>42.200899999999997</v>
      </c>
      <c r="E7147">
        <v>-75.801199999999994</v>
      </c>
      <c r="F7147" t="s">
        <v>530</v>
      </c>
      <c r="G7147" t="s">
        <v>531</v>
      </c>
      <c r="H7147" t="s">
        <v>532</v>
      </c>
      <c r="I7147" t="s">
        <v>803</v>
      </c>
      <c r="K7147">
        <v>6400</v>
      </c>
      <c r="L7147">
        <v>1840087429</v>
      </c>
    </row>
    <row r="7148" spans="1:12" x14ac:dyDescent="0.45">
      <c r="A7148" t="str">
        <f t="shared" si="111"/>
        <v>Fenyang, Shanxi, China</v>
      </c>
      <c r="B7148" t="s">
        <v>9820</v>
      </c>
      <c r="C7148" t="s">
        <v>9820</v>
      </c>
      <c r="D7148">
        <v>37.2652</v>
      </c>
      <c r="E7148">
        <v>111.77930000000001</v>
      </c>
      <c r="F7148" t="s">
        <v>1039</v>
      </c>
      <c r="G7148" t="s">
        <v>1040</v>
      </c>
      <c r="H7148" t="s">
        <v>1041</v>
      </c>
      <c r="I7148" t="s">
        <v>6621</v>
      </c>
      <c r="K7148">
        <v>416212</v>
      </c>
      <c r="L7148">
        <v>1156455704</v>
      </c>
    </row>
    <row r="7149" spans="1:12" x14ac:dyDescent="0.45">
      <c r="A7149" t="str">
        <f t="shared" si="111"/>
        <v>Feodosiya, Krym, Avtonomna Respublika, Ukraine</v>
      </c>
      <c r="B7149" t="s">
        <v>9821</v>
      </c>
      <c r="C7149" t="s">
        <v>9821</v>
      </c>
      <c r="D7149">
        <v>45.048900000000003</v>
      </c>
      <c r="E7149">
        <v>35.379199999999997</v>
      </c>
      <c r="F7149" t="s">
        <v>1461</v>
      </c>
      <c r="G7149" t="s">
        <v>1462</v>
      </c>
      <c r="H7149" t="s">
        <v>1463</v>
      </c>
      <c r="I7149" t="s">
        <v>1740</v>
      </c>
      <c r="K7149">
        <v>67993</v>
      </c>
      <c r="L7149">
        <v>1804677570</v>
      </c>
    </row>
    <row r="7150" spans="1:12" x14ac:dyDescent="0.45">
      <c r="A7150" t="str">
        <f t="shared" si="111"/>
        <v>Féres, Anatolikí Makedonía kai Thráki, Greece</v>
      </c>
      <c r="B7150" t="s">
        <v>9822</v>
      </c>
      <c r="C7150" t="s">
        <v>9823</v>
      </c>
      <c r="D7150">
        <v>40.893300000000004</v>
      </c>
      <c r="E7150">
        <v>26.1739</v>
      </c>
      <c r="F7150" t="s">
        <v>928</v>
      </c>
      <c r="G7150" t="s">
        <v>929</v>
      </c>
      <c r="H7150" t="s">
        <v>930</v>
      </c>
      <c r="I7150" t="s">
        <v>1531</v>
      </c>
      <c r="K7150">
        <v>5457</v>
      </c>
      <c r="L7150">
        <v>1300630630</v>
      </c>
    </row>
    <row r="7151" spans="1:12" x14ac:dyDescent="0.45">
      <c r="A7151" t="str">
        <f t="shared" si="111"/>
        <v>Fereydūnshahr, Eşfahān, Iran</v>
      </c>
      <c r="B7151" t="s">
        <v>9824</v>
      </c>
      <c r="C7151" t="s">
        <v>9825</v>
      </c>
      <c r="D7151">
        <v>32.941099999999999</v>
      </c>
      <c r="E7151">
        <v>50.121099999999998</v>
      </c>
      <c r="F7151" t="s">
        <v>388</v>
      </c>
      <c r="G7151" t="s">
        <v>389</v>
      </c>
      <c r="H7151" t="s">
        <v>390</v>
      </c>
      <c r="I7151" t="s">
        <v>391</v>
      </c>
      <c r="J7151" t="s">
        <v>366</v>
      </c>
      <c r="K7151">
        <v>13475</v>
      </c>
      <c r="L7151">
        <v>1364461971</v>
      </c>
    </row>
    <row r="7152" spans="1:12" x14ac:dyDescent="0.45">
      <c r="A7152" t="str">
        <f t="shared" si="111"/>
        <v>Fergus Falls, Minnesota, United States</v>
      </c>
      <c r="B7152" t="s">
        <v>9826</v>
      </c>
      <c r="C7152" t="s">
        <v>9826</v>
      </c>
      <c r="D7152">
        <v>46.285299999999999</v>
      </c>
      <c r="E7152">
        <v>-96.075999999999993</v>
      </c>
      <c r="F7152" t="s">
        <v>530</v>
      </c>
      <c r="G7152" t="s">
        <v>531</v>
      </c>
      <c r="H7152" t="s">
        <v>532</v>
      </c>
      <c r="I7152" t="s">
        <v>1433</v>
      </c>
      <c r="K7152">
        <v>12683</v>
      </c>
      <c r="L7152">
        <v>1840007747</v>
      </c>
    </row>
    <row r="7153" spans="1:12" x14ac:dyDescent="0.45">
      <c r="A7153" t="str">
        <f t="shared" si="111"/>
        <v>Ferguson, Missouri, United States</v>
      </c>
      <c r="B7153" t="s">
        <v>9827</v>
      </c>
      <c r="C7153" t="s">
        <v>9827</v>
      </c>
      <c r="D7153">
        <v>38.749000000000002</v>
      </c>
      <c r="E7153">
        <v>-90.295000000000002</v>
      </c>
      <c r="F7153" t="s">
        <v>530</v>
      </c>
      <c r="G7153" t="s">
        <v>531</v>
      </c>
      <c r="H7153" t="s">
        <v>532</v>
      </c>
      <c r="I7153" t="s">
        <v>884</v>
      </c>
      <c r="K7153">
        <v>20525</v>
      </c>
      <c r="L7153">
        <v>1840008584</v>
      </c>
    </row>
    <row r="7154" spans="1:12" x14ac:dyDescent="0.45">
      <c r="A7154" t="str">
        <f t="shared" si="111"/>
        <v>Ferguson, Pennsylvania, United States</v>
      </c>
      <c r="B7154" t="s">
        <v>9827</v>
      </c>
      <c r="C7154" t="s">
        <v>9827</v>
      </c>
      <c r="D7154">
        <v>40.743200000000002</v>
      </c>
      <c r="E7154">
        <v>-77.940299999999993</v>
      </c>
      <c r="F7154" t="s">
        <v>530</v>
      </c>
      <c r="G7154" t="s">
        <v>531</v>
      </c>
      <c r="H7154" t="s">
        <v>532</v>
      </c>
      <c r="I7154" t="s">
        <v>620</v>
      </c>
      <c r="K7154">
        <v>19118</v>
      </c>
      <c r="L7154">
        <v>1840149387</v>
      </c>
    </row>
    <row r="7155" spans="1:12" x14ac:dyDescent="0.45">
      <c r="A7155" t="str">
        <f t="shared" si="111"/>
        <v>Ferizaj, Ferizaj, Kosovo</v>
      </c>
      <c r="B7155" t="s">
        <v>9828</v>
      </c>
      <c r="C7155" t="s">
        <v>9828</v>
      </c>
      <c r="D7155">
        <v>42.366700000000002</v>
      </c>
      <c r="E7155">
        <v>21.166699999999999</v>
      </c>
      <c r="F7155" t="s">
        <v>5224</v>
      </c>
      <c r="G7155" t="s">
        <v>5225</v>
      </c>
      <c r="H7155" t="s">
        <v>5226</v>
      </c>
      <c r="I7155" t="s">
        <v>9828</v>
      </c>
      <c r="J7155" t="s">
        <v>378</v>
      </c>
      <c r="K7155">
        <v>108610</v>
      </c>
      <c r="L7155">
        <v>1901875540</v>
      </c>
    </row>
    <row r="7156" spans="1:12" x14ac:dyDescent="0.45">
      <c r="A7156" t="str">
        <f t="shared" si="111"/>
        <v>Ferkessédougou, Savanes, Côte D’Ivoire</v>
      </c>
      <c r="B7156" t="s">
        <v>9829</v>
      </c>
      <c r="C7156" t="s">
        <v>9830</v>
      </c>
      <c r="D7156">
        <v>9.5928000000000004</v>
      </c>
      <c r="E7156">
        <v>-5.1943999999999999</v>
      </c>
      <c r="F7156" t="s">
        <v>569</v>
      </c>
      <c r="G7156" t="s">
        <v>570</v>
      </c>
      <c r="H7156" t="s">
        <v>571</v>
      </c>
      <c r="I7156" t="s">
        <v>8063</v>
      </c>
      <c r="J7156" t="s">
        <v>366</v>
      </c>
      <c r="K7156">
        <v>62008</v>
      </c>
      <c r="L7156">
        <v>1384974005</v>
      </c>
    </row>
    <row r="7157" spans="1:12" x14ac:dyDescent="0.45">
      <c r="A7157" t="str">
        <f t="shared" si="111"/>
        <v>Ferlach, Kärnten, Austria</v>
      </c>
      <c r="B7157" t="s">
        <v>9831</v>
      </c>
      <c r="C7157" t="s">
        <v>9831</v>
      </c>
      <c r="D7157">
        <v>46.526899999999998</v>
      </c>
      <c r="E7157">
        <v>14.3019</v>
      </c>
      <c r="F7157" t="s">
        <v>1889</v>
      </c>
      <c r="G7157" t="s">
        <v>1890</v>
      </c>
      <c r="H7157" t="s">
        <v>1891</v>
      </c>
      <c r="I7157" t="s">
        <v>9800</v>
      </c>
      <c r="K7157">
        <v>7141</v>
      </c>
      <c r="L7157">
        <v>1040909637</v>
      </c>
    </row>
    <row r="7158" spans="1:12" x14ac:dyDescent="0.45">
      <c r="A7158" t="str">
        <f t="shared" si="111"/>
        <v>Fern Down, Dorset, United Kingdom</v>
      </c>
      <c r="B7158" t="s">
        <v>9832</v>
      </c>
      <c r="C7158" t="s">
        <v>9832</v>
      </c>
      <c r="D7158">
        <v>50.81</v>
      </c>
      <c r="E7158">
        <v>-1.9</v>
      </c>
      <c r="F7158" t="s">
        <v>536</v>
      </c>
      <c r="G7158" t="s">
        <v>537</v>
      </c>
      <c r="H7158" t="s">
        <v>538</v>
      </c>
      <c r="I7158" t="s">
        <v>4677</v>
      </c>
      <c r="K7158">
        <v>26559</v>
      </c>
      <c r="L7158">
        <v>1826033048</v>
      </c>
    </row>
    <row r="7159" spans="1:12" x14ac:dyDescent="0.45">
      <c r="A7159" t="str">
        <f t="shared" si="111"/>
        <v>Fern Park, Florida, United States</v>
      </c>
      <c r="B7159" t="s">
        <v>9833</v>
      </c>
      <c r="C7159" t="s">
        <v>9833</v>
      </c>
      <c r="D7159">
        <v>28.648399999999999</v>
      </c>
      <c r="E7159">
        <v>-81.345799999999997</v>
      </c>
      <c r="F7159" t="s">
        <v>530</v>
      </c>
      <c r="G7159" t="s">
        <v>531</v>
      </c>
      <c r="H7159" t="s">
        <v>532</v>
      </c>
      <c r="I7159" t="s">
        <v>1378</v>
      </c>
      <c r="K7159">
        <v>8340</v>
      </c>
      <c r="L7159">
        <v>1840014068</v>
      </c>
    </row>
    <row r="7160" spans="1:12" x14ac:dyDescent="0.45">
      <c r="A7160" t="str">
        <f t="shared" si="111"/>
        <v>Fernandina Beach, Florida, United States</v>
      </c>
      <c r="B7160" t="s">
        <v>9834</v>
      </c>
      <c r="C7160" t="s">
        <v>9834</v>
      </c>
      <c r="D7160">
        <v>30.657900000000001</v>
      </c>
      <c r="E7160">
        <v>-81.450400000000002</v>
      </c>
      <c r="F7160" t="s">
        <v>530</v>
      </c>
      <c r="G7160" t="s">
        <v>531</v>
      </c>
      <c r="H7160" t="s">
        <v>532</v>
      </c>
      <c r="I7160" t="s">
        <v>1378</v>
      </c>
      <c r="K7160">
        <v>28931</v>
      </c>
      <c r="L7160">
        <v>1840013929</v>
      </c>
    </row>
    <row r="7161" spans="1:12" x14ac:dyDescent="0.45">
      <c r="A7161" t="str">
        <f t="shared" si="111"/>
        <v>Fernando Prestes, São Paulo, Brazil</v>
      </c>
      <c r="B7161" t="s">
        <v>9835</v>
      </c>
      <c r="C7161" t="s">
        <v>9835</v>
      </c>
      <c r="D7161">
        <v>-21.264399999999998</v>
      </c>
      <c r="E7161">
        <v>-48.685299999999998</v>
      </c>
      <c r="F7161" t="s">
        <v>491</v>
      </c>
      <c r="G7161" t="s">
        <v>492</v>
      </c>
      <c r="H7161" t="s">
        <v>493</v>
      </c>
      <c r="I7161" t="s">
        <v>801</v>
      </c>
      <c r="K7161">
        <v>5760</v>
      </c>
      <c r="L7161">
        <v>1076151102</v>
      </c>
    </row>
    <row r="7162" spans="1:12" x14ac:dyDescent="0.45">
      <c r="A7162" t="str">
        <f t="shared" si="111"/>
        <v>Fernandópolis, São Paulo, Brazil</v>
      </c>
      <c r="B7162" t="s">
        <v>9836</v>
      </c>
      <c r="C7162" t="s">
        <v>9837</v>
      </c>
      <c r="D7162">
        <v>-20.283899999999999</v>
      </c>
      <c r="E7162">
        <v>-50.245800000000003</v>
      </c>
      <c r="F7162" t="s">
        <v>491</v>
      </c>
      <c r="G7162" t="s">
        <v>492</v>
      </c>
      <c r="H7162" t="s">
        <v>493</v>
      </c>
      <c r="I7162" t="s">
        <v>801</v>
      </c>
      <c r="K7162">
        <v>68120</v>
      </c>
      <c r="L7162">
        <v>1076205721</v>
      </c>
    </row>
    <row r="7163" spans="1:12" x14ac:dyDescent="0.45">
      <c r="A7163" t="str">
        <f t="shared" si="111"/>
        <v>Ferndale, Michigan, United States</v>
      </c>
      <c r="B7163" t="s">
        <v>9838</v>
      </c>
      <c r="C7163" t="s">
        <v>9838</v>
      </c>
      <c r="D7163">
        <v>42.459200000000003</v>
      </c>
      <c r="E7163">
        <v>-83.131399999999999</v>
      </c>
      <c r="F7163" t="s">
        <v>530</v>
      </c>
      <c r="G7163" t="s">
        <v>531</v>
      </c>
      <c r="H7163" t="s">
        <v>532</v>
      </c>
      <c r="I7163" t="s">
        <v>868</v>
      </c>
      <c r="K7163">
        <v>20033</v>
      </c>
      <c r="L7163">
        <v>1840002443</v>
      </c>
    </row>
    <row r="7164" spans="1:12" x14ac:dyDescent="0.45">
      <c r="A7164" t="str">
        <f t="shared" si="111"/>
        <v>Ferndale, Maryland, United States</v>
      </c>
      <c r="B7164" t="s">
        <v>9838</v>
      </c>
      <c r="C7164" t="s">
        <v>9838</v>
      </c>
      <c r="D7164">
        <v>39.186900000000001</v>
      </c>
      <c r="E7164">
        <v>-76.632999999999996</v>
      </c>
      <c r="F7164" t="s">
        <v>530</v>
      </c>
      <c r="G7164" t="s">
        <v>531</v>
      </c>
      <c r="H7164" t="s">
        <v>532</v>
      </c>
      <c r="I7164" t="s">
        <v>588</v>
      </c>
      <c r="K7164">
        <v>17455</v>
      </c>
      <c r="L7164">
        <v>1840005906</v>
      </c>
    </row>
    <row r="7165" spans="1:12" x14ac:dyDescent="0.45">
      <c r="A7165" t="str">
        <f t="shared" si="111"/>
        <v>Ferndale, Washington, United States</v>
      </c>
      <c r="B7165" t="s">
        <v>9838</v>
      </c>
      <c r="C7165" t="s">
        <v>9838</v>
      </c>
      <c r="D7165">
        <v>48.852499999999999</v>
      </c>
      <c r="E7165">
        <v>-122.58929999999999</v>
      </c>
      <c r="F7165" t="s">
        <v>530</v>
      </c>
      <c r="G7165" t="s">
        <v>531</v>
      </c>
      <c r="H7165" t="s">
        <v>532</v>
      </c>
      <c r="I7165" t="s">
        <v>585</v>
      </c>
      <c r="K7165">
        <v>14897</v>
      </c>
      <c r="L7165">
        <v>1840019751</v>
      </c>
    </row>
    <row r="7166" spans="1:12" x14ac:dyDescent="0.45">
      <c r="A7166" t="str">
        <f t="shared" si="111"/>
        <v>Ferney-Voltaire, Auvergne-Rhône-Alpes, France</v>
      </c>
      <c r="B7166" t="s">
        <v>9839</v>
      </c>
      <c r="C7166" t="s">
        <v>9839</v>
      </c>
      <c r="D7166">
        <v>46.255800000000001</v>
      </c>
      <c r="E7166">
        <v>6.1081000000000003</v>
      </c>
      <c r="F7166" t="s">
        <v>526</v>
      </c>
      <c r="G7166" t="s">
        <v>527</v>
      </c>
      <c r="H7166" t="s">
        <v>528</v>
      </c>
      <c r="I7166" t="s">
        <v>1083</v>
      </c>
      <c r="K7166">
        <v>9766</v>
      </c>
      <c r="L7166">
        <v>1250921305</v>
      </c>
    </row>
    <row r="7167" spans="1:12" x14ac:dyDescent="0.45">
      <c r="A7167" t="str">
        <f t="shared" si="111"/>
        <v>Fernie, British Columbia, Canada</v>
      </c>
      <c r="B7167" t="s">
        <v>9840</v>
      </c>
      <c r="C7167" t="s">
        <v>9840</v>
      </c>
      <c r="D7167">
        <v>49.504199999999997</v>
      </c>
      <c r="E7167">
        <v>-115.0628</v>
      </c>
      <c r="F7167" t="s">
        <v>541</v>
      </c>
      <c r="G7167" t="s">
        <v>542</v>
      </c>
      <c r="H7167" t="s">
        <v>543</v>
      </c>
      <c r="I7167" t="s">
        <v>544</v>
      </c>
      <c r="K7167">
        <v>5249</v>
      </c>
      <c r="L7167">
        <v>1124927114</v>
      </c>
    </row>
    <row r="7168" spans="1:12" x14ac:dyDescent="0.45">
      <c r="A7168" t="str">
        <f t="shared" si="111"/>
        <v>Fernley, Nevada, United States</v>
      </c>
      <c r="B7168" t="s">
        <v>9841</v>
      </c>
      <c r="C7168" t="s">
        <v>9841</v>
      </c>
      <c r="D7168">
        <v>39.561100000000003</v>
      </c>
      <c r="E7168">
        <v>-119.1926</v>
      </c>
      <c r="F7168" t="s">
        <v>530</v>
      </c>
      <c r="G7168" t="s">
        <v>531</v>
      </c>
      <c r="H7168" t="s">
        <v>532</v>
      </c>
      <c r="I7168" t="s">
        <v>5052</v>
      </c>
      <c r="K7168">
        <v>21045</v>
      </c>
      <c r="L7168">
        <v>1840020214</v>
      </c>
    </row>
    <row r="7169" spans="1:12" x14ac:dyDescent="0.45">
      <c r="A7169" t="str">
        <f t="shared" si="111"/>
        <v>Ferrara, Emilia-Romagna, Italy</v>
      </c>
      <c r="B7169" t="s">
        <v>9842</v>
      </c>
      <c r="C7169" t="s">
        <v>9842</v>
      </c>
      <c r="D7169">
        <v>44.835299999999997</v>
      </c>
      <c r="E7169">
        <v>11.619899999999999</v>
      </c>
      <c r="F7169" t="s">
        <v>946</v>
      </c>
      <c r="G7169" t="s">
        <v>947</v>
      </c>
      <c r="H7169" t="s">
        <v>948</v>
      </c>
      <c r="I7169" t="s">
        <v>4884</v>
      </c>
      <c r="J7169" t="s">
        <v>366</v>
      </c>
      <c r="K7169">
        <v>132009</v>
      </c>
      <c r="L7169">
        <v>1380682411</v>
      </c>
    </row>
    <row r="7170" spans="1:12" x14ac:dyDescent="0.45">
      <c r="A7170" t="str">
        <f t="shared" si="111"/>
        <v>Ferraz de Vasconcelos, São Paulo, Brazil</v>
      </c>
      <c r="B7170" t="s">
        <v>9843</v>
      </c>
      <c r="C7170" t="s">
        <v>9843</v>
      </c>
      <c r="D7170">
        <v>-23.5411</v>
      </c>
      <c r="E7170">
        <v>-46.368899999999996</v>
      </c>
      <c r="F7170" t="s">
        <v>491</v>
      </c>
      <c r="G7170" t="s">
        <v>492</v>
      </c>
      <c r="H7170" t="s">
        <v>493</v>
      </c>
      <c r="I7170" t="s">
        <v>801</v>
      </c>
      <c r="K7170">
        <v>184700</v>
      </c>
      <c r="L7170">
        <v>1076173995</v>
      </c>
    </row>
    <row r="7171" spans="1:12" x14ac:dyDescent="0.45">
      <c r="A7171" t="str">
        <f t="shared" ref="A7171:A7234" si="112">CONCATENATE(B7171,", ",I7171,", ",F7171)</f>
        <v>Ferreira do Zêzere, Santarém, Portugal</v>
      </c>
      <c r="B7171" t="s">
        <v>9844</v>
      </c>
      <c r="C7171" t="s">
        <v>9845</v>
      </c>
      <c r="D7171">
        <v>39.700000000000003</v>
      </c>
      <c r="E7171">
        <v>-8.2833000000000006</v>
      </c>
      <c r="F7171" t="s">
        <v>967</v>
      </c>
      <c r="G7171" t="s">
        <v>968</v>
      </c>
      <c r="H7171" t="s">
        <v>969</v>
      </c>
      <c r="I7171" t="s">
        <v>1621</v>
      </c>
      <c r="J7171" t="s">
        <v>366</v>
      </c>
      <c r="K7171">
        <v>8619</v>
      </c>
      <c r="L7171">
        <v>1620885794</v>
      </c>
    </row>
    <row r="7172" spans="1:12" x14ac:dyDescent="0.45">
      <c r="A7172" t="str">
        <f t="shared" si="112"/>
        <v>Ferreñafe, Lambayeque, Peru</v>
      </c>
      <c r="B7172" t="s">
        <v>9846</v>
      </c>
      <c r="C7172" t="s">
        <v>9847</v>
      </c>
      <c r="D7172">
        <v>-6.6391</v>
      </c>
      <c r="E7172">
        <v>-79.787999999999997</v>
      </c>
      <c r="F7172" t="s">
        <v>509</v>
      </c>
      <c r="G7172" t="s">
        <v>510</v>
      </c>
      <c r="H7172" t="s">
        <v>511</v>
      </c>
      <c r="I7172" t="s">
        <v>6857</v>
      </c>
      <c r="K7172">
        <v>31777</v>
      </c>
      <c r="L7172">
        <v>1604452796</v>
      </c>
    </row>
    <row r="7173" spans="1:12" x14ac:dyDescent="0.45">
      <c r="A7173" t="str">
        <f t="shared" si="112"/>
        <v>Ferriday, Louisiana, United States</v>
      </c>
      <c r="B7173" t="s">
        <v>9848</v>
      </c>
      <c r="C7173" t="s">
        <v>9848</v>
      </c>
      <c r="D7173">
        <v>31.6343</v>
      </c>
      <c r="E7173">
        <v>-91.556200000000004</v>
      </c>
      <c r="F7173" t="s">
        <v>530</v>
      </c>
      <c r="G7173" t="s">
        <v>531</v>
      </c>
      <c r="H7173" t="s">
        <v>532</v>
      </c>
      <c r="I7173" t="s">
        <v>533</v>
      </c>
      <c r="K7173">
        <v>5412</v>
      </c>
      <c r="L7173">
        <v>1840017075</v>
      </c>
    </row>
    <row r="7174" spans="1:12" x14ac:dyDescent="0.45">
      <c r="A7174" t="str">
        <f t="shared" si="112"/>
        <v>Ferrol, Galicia, Spain</v>
      </c>
      <c r="B7174" t="s">
        <v>9849</v>
      </c>
      <c r="C7174" t="s">
        <v>9849</v>
      </c>
      <c r="D7174">
        <v>43.466700000000003</v>
      </c>
      <c r="E7174">
        <v>-8.25</v>
      </c>
      <c r="F7174" t="s">
        <v>436</v>
      </c>
      <c r="G7174" t="s">
        <v>437</v>
      </c>
      <c r="H7174" t="s">
        <v>438</v>
      </c>
      <c r="I7174" t="s">
        <v>439</v>
      </c>
      <c r="K7174">
        <v>66065</v>
      </c>
      <c r="L7174">
        <v>1724806861</v>
      </c>
    </row>
    <row r="7175" spans="1:12" x14ac:dyDescent="0.45">
      <c r="A7175" t="str">
        <f t="shared" si="112"/>
        <v>Ferry Pass, Florida, United States</v>
      </c>
      <c r="B7175" t="s">
        <v>9850</v>
      </c>
      <c r="C7175" t="s">
        <v>9850</v>
      </c>
      <c r="D7175">
        <v>30.520299999999999</v>
      </c>
      <c r="E7175">
        <v>-87.190299999999993</v>
      </c>
      <c r="F7175" t="s">
        <v>530</v>
      </c>
      <c r="G7175" t="s">
        <v>531</v>
      </c>
      <c r="H7175" t="s">
        <v>532</v>
      </c>
      <c r="I7175" t="s">
        <v>1378</v>
      </c>
      <c r="K7175">
        <v>34416</v>
      </c>
      <c r="L7175">
        <v>1840013909</v>
      </c>
    </row>
    <row r="7176" spans="1:12" x14ac:dyDescent="0.45">
      <c r="A7176" t="str">
        <f t="shared" si="112"/>
        <v>Ferryhill, Durham, United Kingdom</v>
      </c>
      <c r="B7176" t="s">
        <v>9851</v>
      </c>
      <c r="C7176" t="s">
        <v>9851</v>
      </c>
      <c r="D7176">
        <v>54.69</v>
      </c>
      <c r="E7176">
        <v>-1.55</v>
      </c>
      <c r="F7176" t="s">
        <v>536</v>
      </c>
      <c r="G7176" t="s">
        <v>537</v>
      </c>
      <c r="H7176" t="s">
        <v>538</v>
      </c>
      <c r="I7176" t="s">
        <v>2079</v>
      </c>
      <c r="K7176">
        <v>8942</v>
      </c>
      <c r="L7176">
        <v>1826891568</v>
      </c>
    </row>
    <row r="7177" spans="1:12" x14ac:dyDescent="0.45">
      <c r="A7177" t="str">
        <f t="shared" si="112"/>
        <v>Fès, Fès-Meknès, Morocco</v>
      </c>
      <c r="B7177" t="s">
        <v>9852</v>
      </c>
      <c r="C7177" t="s">
        <v>9853</v>
      </c>
      <c r="D7177">
        <v>34.043300000000002</v>
      </c>
      <c r="E7177">
        <v>-5.0033000000000003</v>
      </c>
      <c r="F7177" t="s">
        <v>893</v>
      </c>
      <c r="G7177" t="s">
        <v>894</v>
      </c>
      <c r="H7177" t="s">
        <v>895</v>
      </c>
      <c r="I7177" t="s">
        <v>9854</v>
      </c>
      <c r="J7177" t="s">
        <v>378</v>
      </c>
      <c r="K7177">
        <v>1112072</v>
      </c>
      <c r="L7177">
        <v>1504861997</v>
      </c>
    </row>
    <row r="7178" spans="1:12" x14ac:dyDescent="0.45">
      <c r="A7178" t="str">
        <f t="shared" si="112"/>
        <v>Festus, Missouri, United States</v>
      </c>
      <c r="B7178" t="s">
        <v>9855</v>
      </c>
      <c r="C7178" t="s">
        <v>9855</v>
      </c>
      <c r="D7178">
        <v>38.219200000000001</v>
      </c>
      <c r="E7178">
        <v>-90.409499999999994</v>
      </c>
      <c r="F7178" t="s">
        <v>530</v>
      </c>
      <c r="G7178" t="s">
        <v>531</v>
      </c>
      <c r="H7178" t="s">
        <v>532</v>
      </c>
      <c r="I7178" t="s">
        <v>884</v>
      </c>
      <c r="K7178">
        <v>12036</v>
      </c>
      <c r="L7178">
        <v>1840008652</v>
      </c>
    </row>
    <row r="7179" spans="1:12" x14ac:dyDescent="0.45">
      <c r="A7179" t="str">
        <f t="shared" si="112"/>
        <v>Fethiye, Muğla, Turkey</v>
      </c>
      <c r="B7179" t="s">
        <v>9856</v>
      </c>
      <c r="C7179" t="s">
        <v>9856</v>
      </c>
      <c r="D7179">
        <v>36.620600000000003</v>
      </c>
      <c r="E7179">
        <v>29.1142</v>
      </c>
      <c r="F7179" t="s">
        <v>806</v>
      </c>
      <c r="G7179" t="s">
        <v>807</v>
      </c>
      <c r="H7179" t="s">
        <v>808</v>
      </c>
      <c r="I7179" t="s">
        <v>9857</v>
      </c>
      <c r="J7179" t="s">
        <v>366</v>
      </c>
      <c r="K7179">
        <v>157745</v>
      </c>
      <c r="L7179">
        <v>1792001223</v>
      </c>
    </row>
    <row r="7180" spans="1:12" x14ac:dyDescent="0.45">
      <c r="A7180" t="str">
        <f t="shared" si="112"/>
        <v>Feuchtwangen, Bavaria, Germany</v>
      </c>
      <c r="B7180" t="s">
        <v>9858</v>
      </c>
      <c r="C7180" t="s">
        <v>9858</v>
      </c>
      <c r="D7180">
        <v>49.166699999999999</v>
      </c>
      <c r="E7180">
        <v>10.316700000000001</v>
      </c>
      <c r="F7180" t="s">
        <v>441</v>
      </c>
      <c r="G7180" t="s">
        <v>442</v>
      </c>
      <c r="H7180" t="s">
        <v>443</v>
      </c>
      <c r="I7180" t="s">
        <v>567</v>
      </c>
      <c r="K7180">
        <v>12452</v>
      </c>
      <c r="L7180">
        <v>1276691065</v>
      </c>
    </row>
    <row r="7181" spans="1:12" x14ac:dyDescent="0.45">
      <c r="A7181" t="str">
        <f t="shared" si="112"/>
        <v>Fgura, Fgura, Malta</v>
      </c>
      <c r="B7181" t="s">
        <v>9859</v>
      </c>
      <c r="C7181" t="s">
        <v>9859</v>
      </c>
      <c r="D7181">
        <v>35.8703</v>
      </c>
      <c r="E7181">
        <v>14.513299999999999</v>
      </c>
      <c r="F7181" t="s">
        <v>2704</v>
      </c>
      <c r="G7181" t="s">
        <v>2705</v>
      </c>
      <c r="H7181" t="s">
        <v>2706</v>
      </c>
      <c r="I7181" t="s">
        <v>9859</v>
      </c>
      <c r="J7181" t="s">
        <v>378</v>
      </c>
      <c r="L7181">
        <v>1470252842</v>
      </c>
    </row>
    <row r="7182" spans="1:12" x14ac:dyDescent="0.45">
      <c r="A7182" t="str">
        <f t="shared" si="112"/>
        <v>Fianarantsoa, Fianarantsoa, Madagascar</v>
      </c>
      <c r="B7182" t="s">
        <v>9725</v>
      </c>
      <c r="C7182" t="s">
        <v>9725</v>
      </c>
      <c r="D7182">
        <v>-21.433299999999999</v>
      </c>
      <c r="E7182">
        <v>47.083300000000001</v>
      </c>
      <c r="F7182" t="s">
        <v>1792</v>
      </c>
      <c r="G7182" t="s">
        <v>1793</v>
      </c>
      <c r="H7182" t="s">
        <v>1794</v>
      </c>
      <c r="I7182" t="s">
        <v>9725</v>
      </c>
      <c r="J7182" t="s">
        <v>378</v>
      </c>
      <c r="K7182">
        <v>184184</v>
      </c>
      <c r="L7182">
        <v>1450070223</v>
      </c>
    </row>
    <row r="7183" spans="1:12" x14ac:dyDescent="0.45">
      <c r="A7183" t="str">
        <f t="shared" si="112"/>
        <v>Fianga, Mayo-Kébbi Est, Chad</v>
      </c>
      <c r="B7183" t="s">
        <v>9860</v>
      </c>
      <c r="C7183" t="s">
        <v>9860</v>
      </c>
      <c r="D7183">
        <v>9.9153000000000002</v>
      </c>
      <c r="E7183">
        <v>15.137499999999999</v>
      </c>
      <c r="F7183" t="s">
        <v>562</v>
      </c>
      <c r="G7183" t="s">
        <v>563</v>
      </c>
      <c r="H7183" t="s">
        <v>564</v>
      </c>
      <c r="I7183" t="s">
        <v>4922</v>
      </c>
      <c r="K7183">
        <v>42606</v>
      </c>
      <c r="L7183">
        <v>1148228151</v>
      </c>
    </row>
    <row r="7184" spans="1:12" x14ac:dyDescent="0.45">
      <c r="A7184" t="str">
        <f t="shared" si="112"/>
        <v>Fieni, Dâmboviţa, Romania</v>
      </c>
      <c r="B7184" t="s">
        <v>9861</v>
      </c>
      <c r="C7184" t="s">
        <v>9861</v>
      </c>
      <c r="D7184">
        <v>45.122199999999999</v>
      </c>
      <c r="E7184">
        <v>25.418299999999999</v>
      </c>
      <c r="F7184" t="s">
        <v>665</v>
      </c>
      <c r="G7184" t="s">
        <v>666</v>
      </c>
      <c r="H7184" t="s">
        <v>667</v>
      </c>
      <c r="I7184" t="s">
        <v>9862</v>
      </c>
      <c r="K7184">
        <v>7587</v>
      </c>
      <c r="L7184">
        <v>1642550063</v>
      </c>
    </row>
    <row r="7185" spans="1:12" x14ac:dyDescent="0.45">
      <c r="A7185" t="str">
        <f t="shared" si="112"/>
        <v>Fier, Fier, Albania</v>
      </c>
      <c r="B7185" t="s">
        <v>3276</v>
      </c>
      <c r="C7185" t="s">
        <v>3276</v>
      </c>
      <c r="D7185">
        <v>40.716700000000003</v>
      </c>
      <c r="E7185">
        <v>19.55</v>
      </c>
      <c r="F7185" t="s">
        <v>3185</v>
      </c>
      <c r="G7185" t="s">
        <v>3186</v>
      </c>
      <c r="H7185" t="s">
        <v>3187</v>
      </c>
      <c r="I7185" t="s">
        <v>3276</v>
      </c>
      <c r="J7185" t="s">
        <v>378</v>
      </c>
      <c r="K7185">
        <v>120655</v>
      </c>
      <c r="L7185">
        <v>1008293317</v>
      </c>
    </row>
    <row r="7186" spans="1:12" x14ac:dyDescent="0.45">
      <c r="A7186" t="str">
        <f t="shared" si="112"/>
        <v>Fife, Washington, United States</v>
      </c>
      <c r="B7186" t="s">
        <v>5467</v>
      </c>
      <c r="C7186" t="s">
        <v>5467</v>
      </c>
      <c r="D7186">
        <v>47.232799999999997</v>
      </c>
      <c r="E7186">
        <v>-122.3518</v>
      </c>
      <c r="F7186" t="s">
        <v>530</v>
      </c>
      <c r="G7186" t="s">
        <v>531</v>
      </c>
      <c r="H7186" t="s">
        <v>532</v>
      </c>
      <c r="I7186" t="s">
        <v>585</v>
      </c>
      <c r="K7186">
        <v>10184</v>
      </c>
      <c r="L7186">
        <v>1840019853</v>
      </c>
    </row>
    <row r="7187" spans="1:12" x14ac:dyDescent="0.45">
      <c r="A7187" t="str">
        <f t="shared" si="112"/>
        <v>Figueira da Foz, Coimbra, Portugal</v>
      </c>
      <c r="B7187" t="s">
        <v>9863</v>
      </c>
      <c r="C7187" t="s">
        <v>9863</v>
      </c>
      <c r="D7187">
        <v>40.150799999999997</v>
      </c>
      <c r="E7187">
        <v>-8.8618000000000006</v>
      </c>
      <c r="F7187" t="s">
        <v>967</v>
      </c>
      <c r="G7187" t="s">
        <v>968</v>
      </c>
      <c r="H7187" t="s">
        <v>969</v>
      </c>
      <c r="I7187" t="s">
        <v>2354</v>
      </c>
      <c r="J7187" t="s">
        <v>366</v>
      </c>
      <c r="K7187">
        <v>62125</v>
      </c>
      <c r="L7187">
        <v>1620826473</v>
      </c>
    </row>
    <row r="7188" spans="1:12" x14ac:dyDescent="0.45">
      <c r="A7188" t="str">
        <f t="shared" si="112"/>
        <v>Figueira de Castelo Rodrigo, Guarda, Portugal</v>
      </c>
      <c r="B7188" t="s">
        <v>9864</v>
      </c>
      <c r="C7188" t="s">
        <v>9864</v>
      </c>
      <c r="D7188">
        <v>40.9</v>
      </c>
      <c r="E7188">
        <v>-6.9667000000000003</v>
      </c>
      <c r="F7188" t="s">
        <v>967</v>
      </c>
      <c r="G7188" t="s">
        <v>968</v>
      </c>
      <c r="H7188" t="s">
        <v>969</v>
      </c>
      <c r="I7188" t="s">
        <v>983</v>
      </c>
      <c r="J7188" t="s">
        <v>366</v>
      </c>
      <c r="K7188">
        <v>6260</v>
      </c>
      <c r="L7188">
        <v>1620406895</v>
      </c>
    </row>
    <row r="7189" spans="1:12" x14ac:dyDescent="0.45">
      <c r="A7189" t="str">
        <f t="shared" si="112"/>
        <v>Figueiró dos Vinhos, Leiria, Portugal</v>
      </c>
      <c r="B7189" t="s">
        <v>9865</v>
      </c>
      <c r="C7189" t="s">
        <v>9866</v>
      </c>
      <c r="D7189">
        <v>39.9</v>
      </c>
      <c r="E7189">
        <v>-8.2667000000000002</v>
      </c>
      <c r="F7189" t="s">
        <v>967</v>
      </c>
      <c r="G7189" t="s">
        <v>968</v>
      </c>
      <c r="H7189" t="s">
        <v>969</v>
      </c>
      <c r="I7189" t="s">
        <v>2107</v>
      </c>
      <c r="J7189" t="s">
        <v>366</v>
      </c>
      <c r="K7189">
        <v>6169</v>
      </c>
      <c r="L7189">
        <v>1620942909</v>
      </c>
    </row>
    <row r="7190" spans="1:12" x14ac:dyDescent="0.45">
      <c r="A7190" t="str">
        <f t="shared" si="112"/>
        <v>Figuig, Oriental, Morocco</v>
      </c>
      <c r="B7190" t="s">
        <v>9867</v>
      </c>
      <c r="C7190" t="s">
        <v>9867</v>
      </c>
      <c r="D7190">
        <v>32.116700000000002</v>
      </c>
      <c r="E7190">
        <v>-1.2269000000000001</v>
      </c>
      <c r="F7190" t="s">
        <v>893</v>
      </c>
      <c r="G7190" t="s">
        <v>894</v>
      </c>
      <c r="H7190" t="s">
        <v>895</v>
      </c>
      <c r="I7190" t="s">
        <v>921</v>
      </c>
      <c r="K7190">
        <v>10872</v>
      </c>
      <c r="L7190">
        <v>1504487887</v>
      </c>
    </row>
    <row r="7191" spans="1:12" x14ac:dyDescent="0.45">
      <c r="A7191" t="str">
        <f t="shared" si="112"/>
        <v>Filadelfia, Boquerón, Paraguay</v>
      </c>
      <c r="B7191" t="s">
        <v>9868</v>
      </c>
      <c r="C7191" t="s">
        <v>9868</v>
      </c>
      <c r="D7191">
        <v>-22.34</v>
      </c>
      <c r="E7191">
        <v>-60.03</v>
      </c>
      <c r="F7191" t="s">
        <v>497</v>
      </c>
      <c r="G7191" t="s">
        <v>498</v>
      </c>
      <c r="H7191" t="s">
        <v>499</v>
      </c>
      <c r="I7191" t="s">
        <v>9869</v>
      </c>
      <c r="J7191" t="s">
        <v>378</v>
      </c>
      <c r="K7191">
        <v>10470</v>
      </c>
      <c r="L7191">
        <v>1600948743</v>
      </c>
    </row>
    <row r="7192" spans="1:12" x14ac:dyDescent="0.45">
      <c r="A7192" t="str">
        <f t="shared" si="112"/>
        <v>Fiľakovo, Banskobystrický, Slovakia</v>
      </c>
      <c r="B7192" t="s">
        <v>9870</v>
      </c>
      <c r="C7192" t="s">
        <v>9871</v>
      </c>
      <c r="D7192">
        <v>48.271900000000002</v>
      </c>
      <c r="E7192">
        <v>19.828600000000002</v>
      </c>
      <c r="F7192" t="s">
        <v>3518</v>
      </c>
      <c r="G7192" t="s">
        <v>3519</v>
      </c>
      <c r="H7192" t="s">
        <v>3520</v>
      </c>
      <c r="I7192" t="s">
        <v>3530</v>
      </c>
      <c r="K7192">
        <v>10654</v>
      </c>
      <c r="L7192">
        <v>1703493042</v>
      </c>
    </row>
    <row r="7193" spans="1:12" x14ac:dyDescent="0.45">
      <c r="A7193" t="str">
        <f t="shared" si="112"/>
        <v>Filderstadt, Baden-Württemberg, Germany</v>
      </c>
      <c r="B7193" t="s">
        <v>9872</v>
      </c>
      <c r="C7193" t="s">
        <v>9872</v>
      </c>
      <c r="D7193">
        <v>48.666699999999999</v>
      </c>
      <c r="E7193">
        <v>9.2166999999999994</v>
      </c>
      <c r="F7193" t="s">
        <v>441</v>
      </c>
      <c r="G7193" t="s">
        <v>442</v>
      </c>
      <c r="H7193" t="s">
        <v>443</v>
      </c>
      <c r="I7193" t="s">
        <v>451</v>
      </c>
      <c r="K7193">
        <v>45813</v>
      </c>
      <c r="L7193">
        <v>1276952389</v>
      </c>
    </row>
    <row r="7194" spans="1:12" x14ac:dyDescent="0.45">
      <c r="A7194" t="str">
        <f t="shared" si="112"/>
        <v>Filey, North Yorkshire, United Kingdom</v>
      </c>
      <c r="B7194" t="s">
        <v>9873</v>
      </c>
      <c r="C7194" t="s">
        <v>9873</v>
      </c>
      <c r="D7194">
        <v>54.210099999999997</v>
      </c>
      <c r="E7194">
        <v>-0.2893</v>
      </c>
      <c r="F7194" t="s">
        <v>536</v>
      </c>
      <c r="G7194" t="s">
        <v>537</v>
      </c>
      <c r="H7194" t="s">
        <v>538</v>
      </c>
      <c r="I7194" t="s">
        <v>4509</v>
      </c>
      <c r="K7194">
        <v>6981</v>
      </c>
      <c r="L7194">
        <v>1826806664</v>
      </c>
    </row>
    <row r="7195" spans="1:12" x14ac:dyDescent="0.45">
      <c r="A7195" t="str">
        <f t="shared" si="112"/>
        <v>Filiaşi, Dolj, Romania</v>
      </c>
      <c r="B7195" t="s">
        <v>9874</v>
      </c>
      <c r="C7195" t="s">
        <v>9875</v>
      </c>
      <c r="D7195">
        <v>44.553899999999999</v>
      </c>
      <c r="E7195">
        <v>23.529</v>
      </c>
      <c r="F7195" t="s">
        <v>665</v>
      </c>
      <c r="G7195" t="s">
        <v>666</v>
      </c>
      <c r="H7195" t="s">
        <v>667</v>
      </c>
      <c r="I7195" t="s">
        <v>5882</v>
      </c>
      <c r="K7195">
        <v>16900</v>
      </c>
      <c r="L7195">
        <v>1642083363</v>
      </c>
    </row>
    <row r="7196" spans="1:12" x14ac:dyDescent="0.45">
      <c r="A7196" t="str">
        <f t="shared" si="112"/>
        <v>Filiatrá, Peloponnísos, Greece</v>
      </c>
      <c r="B7196" t="s">
        <v>9876</v>
      </c>
      <c r="C7196" t="s">
        <v>9877</v>
      </c>
      <c r="D7196">
        <v>37.157200000000003</v>
      </c>
      <c r="E7196">
        <v>21.585799999999999</v>
      </c>
      <c r="F7196" t="s">
        <v>928</v>
      </c>
      <c r="G7196" t="s">
        <v>929</v>
      </c>
      <c r="H7196" t="s">
        <v>930</v>
      </c>
      <c r="I7196" t="s">
        <v>9878</v>
      </c>
      <c r="K7196">
        <v>5969</v>
      </c>
      <c r="L7196">
        <v>1300134794</v>
      </c>
    </row>
    <row r="7197" spans="1:12" x14ac:dyDescent="0.45">
      <c r="A7197" t="str">
        <f t="shared" si="112"/>
        <v>Fillmore, California, United States</v>
      </c>
      <c r="B7197" t="s">
        <v>9879</v>
      </c>
      <c r="C7197" t="s">
        <v>9879</v>
      </c>
      <c r="D7197">
        <v>34.398899999999998</v>
      </c>
      <c r="E7197">
        <v>-118.9181</v>
      </c>
      <c r="F7197" t="s">
        <v>530</v>
      </c>
      <c r="G7197" t="s">
        <v>531</v>
      </c>
      <c r="H7197" t="s">
        <v>532</v>
      </c>
      <c r="I7197" t="s">
        <v>754</v>
      </c>
      <c r="K7197">
        <v>15954</v>
      </c>
      <c r="L7197">
        <v>1840020471</v>
      </c>
    </row>
    <row r="7198" spans="1:12" x14ac:dyDescent="0.45">
      <c r="A7198" t="str">
        <f t="shared" si="112"/>
        <v>Fílyro, Kentrikí Makedonía, Greece</v>
      </c>
      <c r="B7198" t="s">
        <v>9880</v>
      </c>
      <c r="C7198" t="s">
        <v>9881</v>
      </c>
      <c r="D7198">
        <v>40.691099999999999</v>
      </c>
      <c r="E7198">
        <v>23.004200000000001</v>
      </c>
      <c r="F7198" t="s">
        <v>928</v>
      </c>
      <c r="G7198" t="s">
        <v>929</v>
      </c>
      <c r="H7198" t="s">
        <v>930</v>
      </c>
      <c r="I7198" t="s">
        <v>1524</v>
      </c>
      <c r="K7198">
        <v>5495</v>
      </c>
      <c r="L7198">
        <v>1300219931</v>
      </c>
    </row>
    <row r="7199" spans="1:12" x14ac:dyDescent="0.45">
      <c r="A7199" t="str">
        <f t="shared" si="112"/>
        <v>Finchley, Barnet, United Kingdom</v>
      </c>
      <c r="B7199" t="s">
        <v>9882</v>
      </c>
      <c r="C7199" t="s">
        <v>9882</v>
      </c>
      <c r="D7199">
        <v>51.598999999999997</v>
      </c>
      <c r="E7199">
        <v>-0.187</v>
      </c>
      <c r="F7199" t="s">
        <v>536</v>
      </c>
      <c r="G7199" t="s">
        <v>537</v>
      </c>
      <c r="H7199" t="s">
        <v>538</v>
      </c>
      <c r="I7199" t="s">
        <v>3624</v>
      </c>
      <c r="K7199">
        <v>65812</v>
      </c>
      <c r="L7199">
        <v>1826882560</v>
      </c>
    </row>
    <row r="7200" spans="1:12" x14ac:dyDescent="0.45">
      <c r="A7200" t="str">
        <f t="shared" si="112"/>
        <v>Finderne, New Jersey, United States</v>
      </c>
      <c r="B7200" t="s">
        <v>9883</v>
      </c>
      <c r="C7200" t="s">
        <v>9883</v>
      </c>
      <c r="D7200">
        <v>40.562600000000003</v>
      </c>
      <c r="E7200">
        <v>-74.574299999999994</v>
      </c>
      <c r="F7200" t="s">
        <v>530</v>
      </c>
      <c r="G7200" t="s">
        <v>531</v>
      </c>
      <c r="H7200" t="s">
        <v>532</v>
      </c>
      <c r="I7200" t="s">
        <v>587</v>
      </c>
      <c r="K7200">
        <v>5976</v>
      </c>
      <c r="L7200">
        <v>1840024274</v>
      </c>
    </row>
    <row r="7201" spans="1:12" x14ac:dyDescent="0.45">
      <c r="A7201" t="str">
        <f t="shared" si="112"/>
        <v>Fındıklı, Rize, Turkey</v>
      </c>
      <c r="B7201" t="s">
        <v>9884</v>
      </c>
      <c r="C7201" t="s">
        <v>9885</v>
      </c>
      <c r="D7201">
        <v>41.133299999999998</v>
      </c>
      <c r="E7201">
        <v>41.0167</v>
      </c>
      <c r="F7201" t="s">
        <v>806</v>
      </c>
      <c r="G7201" t="s">
        <v>807</v>
      </c>
      <c r="H7201" t="s">
        <v>808</v>
      </c>
      <c r="I7201" t="s">
        <v>9886</v>
      </c>
      <c r="J7201" t="s">
        <v>366</v>
      </c>
      <c r="K7201">
        <v>16902</v>
      </c>
      <c r="L7201">
        <v>1792497318</v>
      </c>
    </row>
    <row r="7202" spans="1:12" x14ac:dyDescent="0.45">
      <c r="A7202" t="str">
        <f t="shared" si="112"/>
        <v>Findlay, Ohio, United States</v>
      </c>
      <c r="B7202" t="s">
        <v>9887</v>
      </c>
      <c r="C7202" t="s">
        <v>9887</v>
      </c>
      <c r="D7202">
        <v>41.046700000000001</v>
      </c>
      <c r="E7202">
        <v>-83.637900000000002</v>
      </c>
      <c r="F7202" t="s">
        <v>530</v>
      </c>
      <c r="G7202" t="s">
        <v>531</v>
      </c>
      <c r="H7202" t="s">
        <v>532</v>
      </c>
      <c r="I7202" t="s">
        <v>799</v>
      </c>
      <c r="K7202">
        <v>48469</v>
      </c>
      <c r="L7202">
        <v>1840000886</v>
      </c>
    </row>
    <row r="7203" spans="1:12" x14ac:dyDescent="0.45">
      <c r="A7203" t="str">
        <f t="shared" si="112"/>
        <v>Findlay, Pennsylvania, United States</v>
      </c>
      <c r="B7203" t="s">
        <v>9887</v>
      </c>
      <c r="C7203" t="s">
        <v>9887</v>
      </c>
      <c r="D7203">
        <v>40.478200000000001</v>
      </c>
      <c r="E7203">
        <v>-80.281099999999995</v>
      </c>
      <c r="F7203" t="s">
        <v>530</v>
      </c>
      <c r="G7203" t="s">
        <v>531</v>
      </c>
      <c r="H7203" t="s">
        <v>532</v>
      </c>
      <c r="I7203" t="s">
        <v>620</v>
      </c>
      <c r="K7203">
        <v>5619</v>
      </c>
      <c r="L7203">
        <v>1840147157</v>
      </c>
    </row>
    <row r="7204" spans="1:12" x14ac:dyDescent="0.45">
      <c r="A7204" t="str">
        <f t="shared" si="112"/>
        <v>Finike, Antalya, Turkey</v>
      </c>
      <c r="B7204" t="s">
        <v>9888</v>
      </c>
      <c r="C7204" t="s">
        <v>9888</v>
      </c>
      <c r="D7204">
        <v>36.299999999999997</v>
      </c>
      <c r="E7204">
        <v>30.15</v>
      </c>
      <c r="F7204" t="s">
        <v>806</v>
      </c>
      <c r="G7204" t="s">
        <v>807</v>
      </c>
      <c r="H7204" t="s">
        <v>808</v>
      </c>
      <c r="I7204" t="s">
        <v>1407</v>
      </c>
      <c r="J7204" t="s">
        <v>366</v>
      </c>
      <c r="K7204">
        <v>48131</v>
      </c>
      <c r="L7204">
        <v>1792503494</v>
      </c>
    </row>
    <row r="7205" spans="1:12" x14ac:dyDescent="0.45">
      <c r="A7205" t="str">
        <f t="shared" si="112"/>
        <v>Finley, Washington, United States</v>
      </c>
      <c r="B7205" t="s">
        <v>9889</v>
      </c>
      <c r="C7205" t="s">
        <v>9889</v>
      </c>
      <c r="D7205">
        <v>46.169699999999999</v>
      </c>
      <c r="E7205">
        <v>-119.0446</v>
      </c>
      <c r="F7205" t="s">
        <v>530</v>
      </c>
      <c r="G7205" t="s">
        <v>531</v>
      </c>
      <c r="H7205" t="s">
        <v>532</v>
      </c>
      <c r="I7205" t="s">
        <v>585</v>
      </c>
      <c r="K7205">
        <v>5984</v>
      </c>
      <c r="L7205">
        <v>1840017380</v>
      </c>
    </row>
    <row r="7206" spans="1:12" x14ac:dyDescent="0.45">
      <c r="A7206" t="str">
        <f t="shared" si="112"/>
        <v>Finneytown, Ohio, United States</v>
      </c>
      <c r="B7206" t="s">
        <v>9890</v>
      </c>
      <c r="C7206" t="s">
        <v>9890</v>
      </c>
      <c r="D7206">
        <v>39.215899999999998</v>
      </c>
      <c r="E7206">
        <v>-84.514499999999998</v>
      </c>
      <c r="F7206" t="s">
        <v>530</v>
      </c>
      <c r="G7206" t="s">
        <v>531</v>
      </c>
      <c r="H7206" t="s">
        <v>532</v>
      </c>
      <c r="I7206" t="s">
        <v>799</v>
      </c>
      <c r="K7206">
        <v>12689</v>
      </c>
      <c r="L7206">
        <v>1840034109</v>
      </c>
    </row>
    <row r="7207" spans="1:12" x14ac:dyDescent="0.45">
      <c r="A7207" t="str">
        <f t="shared" si="112"/>
        <v>Finnsnes, Troms, Norway</v>
      </c>
      <c r="B7207" t="s">
        <v>9891</v>
      </c>
      <c r="C7207" t="s">
        <v>9891</v>
      </c>
      <c r="D7207">
        <v>69.240600000000001</v>
      </c>
      <c r="E7207">
        <v>18.008600000000001</v>
      </c>
      <c r="F7207" t="s">
        <v>1169</v>
      </c>
      <c r="G7207" t="s">
        <v>1170</v>
      </c>
      <c r="H7207" t="s">
        <v>1171</v>
      </c>
      <c r="I7207" t="s">
        <v>9892</v>
      </c>
      <c r="J7207" t="s">
        <v>366</v>
      </c>
      <c r="K7207">
        <v>3907</v>
      </c>
      <c r="L7207">
        <v>1578015471</v>
      </c>
    </row>
    <row r="7208" spans="1:12" x14ac:dyDescent="0.45">
      <c r="A7208" t="str">
        <f t="shared" si="112"/>
        <v>Finsterwalde, Brandenburg, Germany</v>
      </c>
      <c r="B7208" t="s">
        <v>9893</v>
      </c>
      <c r="C7208" t="s">
        <v>9893</v>
      </c>
      <c r="D7208">
        <v>51.633099999999999</v>
      </c>
      <c r="E7208">
        <v>13.716699999999999</v>
      </c>
      <c r="F7208" t="s">
        <v>441</v>
      </c>
      <c r="G7208" t="s">
        <v>442</v>
      </c>
      <c r="H7208" t="s">
        <v>443</v>
      </c>
      <c r="I7208" t="s">
        <v>1719</v>
      </c>
      <c r="K7208">
        <v>16220</v>
      </c>
      <c r="L7208">
        <v>1276493643</v>
      </c>
    </row>
    <row r="7209" spans="1:12" x14ac:dyDescent="0.45">
      <c r="A7209" t="str">
        <f t="shared" si="112"/>
        <v>Fiorentino, Fiorentino, San Marino</v>
      </c>
      <c r="B7209" t="s">
        <v>9894</v>
      </c>
      <c r="C7209" t="s">
        <v>9894</v>
      </c>
      <c r="D7209">
        <v>43.909199999999998</v>
      </c>
      <c r="E7209">
        <v>12.4581</v>
      </c>
      <c r="F7209" t="s">
        <v>746</v>
      </c>
      <c r="G7209" t="s">
        <v>747</v>
      </c>
      <c r="H7209" t="s">
        <v>748</v>
      </c>
      <c r="I7209" t="s">
        <v>9894</v>
      </c>
      <c r="J7209" t="s">
        <v>378</v>
      </c>
      <c r="L7209">
        <v>1674000001</v>
      </c>
    </row>
    <row r="7210" spans="1:12" x14ac:dyDescent="0.45">
      <c r="A7210" t="str">
        <f t="shared" si="112"/>
        <v>Fircrest, Washington, United States</v>
      </c>
      <c r="B7210" t="s">
        <v>9895</v>
      </c>
      <c r="C7210" t="s">
        <v>9895</v>
      </c>
      <c r="D7210">
        <v>47.230699999999999</v>
      </c>
      <c r="E7210">
        <v>-122.5157</v>
      </c>
      <c r="F7210" t="s">
        <v>530</v>
      </c>
      <c r="G7210" t="s">
        <v>531</v>
      </c>
      <c r="H7210" t="s">
        <v>532</v>
      </c>
      <c r="I7210" t="s">
        <v>585</v>
      </c>
      <c r="K7210">
        <v>6835</v>
      </c>
      <c r="L7210">
        <v>1840019854</v>
      </c>
    </row>
    <row r="7211" spans="1:12" x14ac:dyDescent="0.45">
      <c r="A7211" t="str">
        <f t="shared" si="112"/>
        <v>Firebaugh, California, United States</v>
      </c>
      <c r="B7211" t="s">
        <v>9896</v>
      </c>
      <c r="C7211" t="s">
        <v>9896</v>
      </c>
      <c r="D7211">
        <v>36.853400000000001</v>
      </c>
      <c r="E7211">
        <v>-120.45359999999999</v>
      </c>
      <c r="F7211" t="s">
        <v>530</v>
      </c>
      <c r="G7211" t="s">
        <v>531</v>
      </c>
      <c r="H7211" t="s">
        <v>532</v>
      </c>
      <c r="I7211" t="s">
        <v>754</v>
      </c>
      <c r="K7211">
        <v>8000</v>
      </c>
      <c r="L7211">
        <v>1840020317</v>
      </c>
    </row>
    <row r="7212" spans="1:12" x14ac:dyDescent="0.45">
      <c r="A7212" t="str">
        <f t="shared" si="112"/>
        <v>Firestone, Colorado, United States</v>
      </c>
      <c r="B7212" t="s">
        <v>9897</v>
      </c>
      <c r="C7212" t="s">
        <v>9897</v>
      </c>
      <c r="D7212">
        <v>40.156300000000002</v>
      </c>
      <c r="E7212">
        <v>-104.9494</v>
      </c>
      <c r="F7212" t="s">
        <v>530</v>
      </c>
      <c r="G7212" t="s">
        <v>531</v>
      </c>
      <c r="H7212" t="s">
        <v>532</v>
      </c>
      <c r="I7212" t="s">
        <v>1071</v>
      </c>
      <c r="K7212">
        <v>34230</v>
      </c>
      <c r="L7212">
        <v>1840021363</v>
      </c>
    </row>
    <row r="7213" spans="1:12" x14ac:dyDescent="0.45">
      <c r="A7213" t="str">
        <f t="shared" si="112"/>
        <v>Fīrozābād, Uttar Pradesh, India</v>
      </c>
      <c r="B7213" t="s">
        <v>9898</v>
      </c>
      <c r="C7213" t="s">
        <v>9899</v>
      </c>
      <c r="D7213">
        <v>27.15</v>
      </c>
      <c r="E7213">
        <v>78.394900000000007</v>
      </c>
      <c r="F7213" t="s">
        <v>626</v>
      </c>
      <c r="G7213" t="s">
        <v>627</v>
      </c>
      <c r="H7213" t="s">
        <v>628</v>
      </c>
      <c r="I7213" t="s">
        <v>939</v>
      </c>
      <c r="K7213">
        <v>306409</v>
      </c>
      <c r="L7213">
        <v>1356031978</v>
      </c>
    </row>
    <row r="7214" spans="1:12" x14ac:dyDescent="0.45">
      <c r="A7214" t="str">
        <f t="shared" si="112"/>
        <v>Firthcliffe, New York, United States</v>
      </c>
      <c r="B7214" t="s">
        <v>9900</v>
      </c>
      <c r="C7214" t="s">
        <v>9900</v>
      </c>
      <c r="D7214">
        <v>41.440899999999999</v>
      </c>
      <c r="E7214">
        <v>-74.035300000000007</v>
      </c>
      <c r="F7214" t="s">
        <v>530</v>
      </c>
      <c r="G7214" t="s">
        <v>531</v>
      </c>
      <c r="H7214" t="s">
        <v>532</v>
      </c>
      <c r="I7214" t="s">
        <v>803</v>
      </c>
      <c r="K7214">
        <v>5178</v>
      </c>
      <c r="L7214">
        <v>1840004854</v>
      </c>
    </row>
    <row r="7215" spans="1:12" x14ac:dyDescent="0.45">
      <c r="A7215" t="str">
        <f t="shared" si="112"/>
        <v>Fīrūraq, Āz̄arbāyjān-e Gharbī, Iran</v>
      </c>
      <c r="B7215" t="s">
        <v>9901</v>
      </c>
      <c r="C7215" t="s">
        <v>9902</v>
      </c>
      <c r="D7215">
        <v>38.58</v>
      </c>
      <c r="E7215">
        <v>44.835799999999999</v>
      </c>
      <c r="F7215" t="s">
        <v>388</v>
      </c>
      <c r="G7215" t="s">
        <v>389</v>
      </c>
      <c r="H7215" t="s">
        <v>390</v>
      </c>
      <c r="I7215" t="s">
        <v>3863</v>
      </c>
      <c r="K7215">
        <v>7903</v>
      </c>
      <c r="L7215">
        <v>1364137173</v>
      </c>
    </row>
    <row r="7216" spans="1:12" x14ac:dyDescent="0.45">
      <c r="A7216" t="str">
        <f t="shared" si="112"/>
        <v>Fischamend, Niederösterreich, Austria</v>
      </c>
      <c r="B7216" t="s">
        <v>9903</v>
      </c>
      <c r="C7216" t="s">
        <v>9903</v>
      </c>
      <c r="D7216">
        <v>48.115600000000001</v>
      </c>
      <c r="E7216">
        <v>16.6128</v>
      </c>
      <c r="F7216" t="s">
        <v>1889</v>
      </c>
      <c r="G7216" t="s">
        <v>1890</v>
      </c>
      <c r="H7216" t="s">
        <v>1891</v>
      </c>
      <c r="I7216" t="s">
        <v>1892</v>
      </c>
      <c r="K7216">
        <v>5583</v>
      </c>
      <c r="L7216">
        <v>1040012933</v>
      </c>
    </row>
    <row r="7217" spans="1:12" x14ac:dyDescent="0.45">
      <c r="A7217" t="str">
        <f t="shared" si="112"/>
        <v>Fish Hawk, Florida, United States</v>
      </c>
      <c r="B7217" t="s">
        <v>9904</v>
      </c>
      <c r="C7217" t="s">
        <v>9904</v>
      </c>
      <c r="D7217">
        <v>27.851099999999999</v>
      </c>
      <c r="E7217">
        <v>-82.216399999999993</v>
      </c>
      <c r="F7217" t="s">
        <v>530</v>
      </c>
      <c r="G7217" t="s">
        <v>531</v>
      </c>
      <c r="H7217" t="s">
        <v>532</v>
      </c>
      <c r="I7217" t="s">
        <v>1378</v>
      </c>
      <c r="K7217">
        <v>20054</v>
      </c>
      <c r="L7217">
        <v>1840028982</v>
      </c>
    </row>
    <row r="7218" spans="1:12" x14ac:dyDescent="0.45">
      <c r="A7218" t="str">
        <f t="shared" si="112"/>
        <v>Fish Town, River Gee, Liberia</v>
      </c>
      <c r="B7218" t="s">
        <v>9905</v>
      </c>
      <c r="C7218" t="s">
        <v>9905</v>
      </c>
      <c r="D7218">
        <v>5.1974</v>
      </c>
      <c r="E7218">
        <v>-7.8757999999999999</v>
      </c>
      <c r="F7218" t="s">
        <v>3585</v>
      </c>
      <c r="G7218" t="s">
        <v>3586</v>
      </c>
      <c r="H7218" t="s">
        <v>3587</v>
      </c>
      <c r="I7218" t="s">
        <v>9906</v>
      </c>
      <c r="J7218" t="s">
        <v>378</v>
      </c>
      <c r="L7218">
        <v>1430204172</v>
      </c>
    </row>
    <row r="7219" spans="1:12" x14ac:dyDescent="0.45">
      <c r="A7219" t="str">
        <f t="shared" si="112"/>
        <v>Fishers, Indiana, United States</v>
      </c>
      <c r="B7219" t="s">
        <v>9907</v>
      </c>
      <c r="C7219" t="s">
        <v>9907</v>
      </c>
      <c r="D7219">
        <v>39.9589</v>
      </c>
      <c r="E7219">
        <v>-85.966099999999997</v>
      </c>
      <c r="F7219" t="s">
        <v>530</v>
      </c>
      <c r="G7219" t="s">
        <v>531</v>
      </c>
      <c r="H7219" t="s">
        <v>532</v>
      </c>
      <c r="I7219" t="s">
        <v>1964</v>
      </c>
      <c r="K7219">
        <v>95310</v>
      </c>
      <c r="L7219">
        <v>1840010496</v>
      </c>
    </row>
    <row r="7220" spans="1:12" x14ac:dyDescent="0.45">
      <c r="A7220" t="str">
        <f t="shared" si="112"/>
        <v>Fishersville, Virginia, United States</v>
      </c>
      <c r="B7220" t="s">
        <v>9908</v>
      </c>
      <c r="C7220" t="s">
        <v>9908</v>
      </c>
      <c r="D7220">
        <v>38.100499999999997</v>
      </c>
      <c r="E7220">
        <v>-78.968699999999998</v>
      </c>
      <c r="F7220" t="s">
        <v>530</v>
      </c>
      <c r="G7220" t="s">
        <v>531</v>
      </c>
      <c r="H7220" t="s">
        <v>532</v>
      </c>
      <c r="I7220" t="s">
        <v>618</v>
      </c>
      <c r="K7220">
        <v>8252</v>
      </c>
      <c r="L7220">
        <v>1840006240</v>
      </c>
    </row>
    <row r="7221" spans="1:12" x14ac:dyDescent="0.45">
      <c r="A7221" t="str">
        <f t="shared" si="112"/>
        <v>Fishguard, Pembrokeshire, United Kingdom</v>
      </c>
      <c r="B7221" t="s">
        <v>9909</v>
      </c>
      <c r="C7221" t="s">
        <v>9909</v>
      </c>
      <c r="D7221">
        <v>51.998199999999997</v>
      </c>
      <c r="E7221">
        <v>-4.9804000000000004</v>
      </c>
      <c r="F7221" t="s">
        <v>536</v>
      </c>
      <c r="G7221" t="s">
        <v>537</v>
      </c>
      <c r="H7221" t="s">
        <v>538</v>
      </c>
      <c r="I7221" t="s">
        <v>9910</v>
      </c>
      <c r="K7221">
        <v>5407</v>
      </c>
      <c r="L7221">
        <v>1826372140</v>
      </c>
    </row>
    <row r="7222" spans="1:12" x14ac:dyDescent="0.45">
      <c r="A7222" t="str">
        <f t="shared" si="112"/>
        <v>Fishhook, Alaska, United States</v>
      </c>
      <c r="B7222" t="s">
        <v>9911</v>
      </c>
      <c r="C7222" t="s">
        <v>9911</v>
      </c>
      <c r="D7222">
        <v>61.710999999999999</v>
      </c>
      <c r="E7222">
        <v>-149.26570000000001</v>
      </c>
      <c r="F7222" t="s">
        <v>530</v>
      </c>
      <c r="G7222" t="s">
        <v>531</v>
      </c>
      <c r="H7222" t="s">
        <v>532</v>
      </c>
      <c r="I7222" t="s">
        <v>1947</v>
      </c>
      <c r="K7222">
        <v>6203</v>
      </c>
      <c r="L7222">
        <v>1840037578</v>
      </c>
    </row>
    <row r="7223" spans="1:12" x14ac:dyDescent="0.45">
      <c r="A7223" t="str">
        <f t="shared" si="112"/>
        <v>Fishkill, New York, United States</v>
      </c>
      <c r="B7223" t="s">
        <v>9912</v>
      </c>
      <c r="C7223" t="s">
        <v>9912</v>
      </c>
      <c r="D7223">
        <v>41.512900000000002</v>
      </c>
      <c r="E7223">
        <v>-73.927099999999996</v>
      </c>
      <c r="F7223" t="s">
        <v>530</v>
      </c>
      <c r="G7223" t="s">
        <v>531</v>
      </c>
      <c r="H7223" t="s">
        <v>532</v>
      </c>
      <c r="I7223" t="s">
        <v>803</v>
      </c>
      <c r="K7223">
        <v>23370</v>
      </c>
      <c r="L7223">
        <v>1840004748</v>
      </c>
    </row>
    <row r="7224" spans="1:12" x14ac:dyDescent="0.45">
      <c r="A7224" t="str">
        <f t="shared" si="112"/>
        <v>Fishtoft, Lincolnshire, United Kingdom</v>
      </c>
      <c r="B7224" t="s">
        <v>9913</v>
      </c>
      <c r="C7224" t="s">
        <v>9913</v>
      </c>
      <c r="D7224">
        <v>52.9617</v>
      </c>
      <c r="E7224">
        <v>2.5899999999999999E-2</v>
      </c>
      <c r="F7224" t="s">
        <v>536</v>
      </c>
      <c r="G7224" t="s">
        <v>537</v>
      </c>
      <c r="H7224" t="s">
        <v>538</v>
      </c>
      <c r="I7224" t="s">
        <v>5020</v>
      </c>
      <c r="K7224">
        <v>6835</v>
      </c>
      <c r="L7224">
        <v>1826328454</v>
      </c>
    </row>
    <row r="7225" spans="1:12" x14ac:dyDescent="0.45">
      <c r="A7225" t="str">
        <f t="shared" si="112"/>
        <v>Fitchburg, Massachusetts, United States</v>
      </c>
      <c r="B7225" t="s">
        <v>9914</v>
      </c>
      <c r="C7225" t="s">
        <v>9914</v>
      </c>
      <c r="D7225">
        <v>42.591200000000001</v>
      </c>
      <c r="E7225">
        <v>-71.815600000000003</v>
      </c>
      <c r="F7225" t="s">
        <v>530</v>
      </c>
      <c r="G7225" t="s">
        <v>531</v>
      </c>
      <c r="H7225" t="s">
        <v>532</v>
      </c>
      <c r="I7225" t="s">
        <v>621</v>
      </c>
      <c r="K7225">
        <v>40638</v>
      </c>
      <c r="L7225">
        <v>1840000435</v>
      </c>
    </row>
    <row r="7226" spans="1:12" x14ac:dyDescent="0.45">
      <c r="A7226" t="str">
        <f t="shared" si="112"/>
        <v>Fitchburg, Wisconsin, United States</v>
      </c>
      <c r="B7226" t="s">
        <v>9914</v>
      </c>
      <c r="C7226" t="s">
        <v>9914</v>
      </c>
      <c r="D7226">
        <v>42.985900000000001</v>
      </c>
      <c r="E7226">
        <v>-89.4255</v>
      </c>
      <c r="F7226" t="s">
        <v>530</v>
      </c>
      <c r="G7226" t="s">
        <v>531</v>
      </c>
      <c r="H7226" t="s">
        <v>532</v>
      </c>
      <c r="I7226" t="s">
        <v>1611</v>
      </c>
      <c r="K7226">
        <v>30792</v>
      </c>
      <c r="L7226">
        <v>1840002905</v>
      </c>
    </row>
    <row r="7227" spans="1:12" x14ac:dyDescent="0.45">
      <c r="A7227" t="str">
        <f t="shared" si="112"/>
        <v>Fitzgerald, Georgia, United States</v>
      </c>
      <c r="B7227" t="s">
        <v>9915</v>
      </c>
      <c r="C7227" t="s">
        <v>9915</v>
      </c>
      <c r="D7227">
        <v>31.7135</v>
      </c>
      <c r="E7227">
        <v>-83.251499999999993</v>
      </c>
      <c r="F7227" t="s">
        <v>530</v>
      </c>
      <c r="G7227" t="s">
        <v>531</v>
      </c>
      <c r="H7227" t="s">
        <v>532</v>
      </c>
      <c r="I7227" t="s">
        <v>763</v>
      </c>
      <c r="K7227">
        <v>11135</v>
      </c>
      <c r="L7227">
        <v>1840013855</v>
      </c>
    </row>
    <row r="7228" spans="1:12" x14ac:dyDescent="0.45">
      <c r="A7228" t="str">
        <f t="shared" si="112"/>
        <v>Five Corners, Washington, United States</v>
      </c>
      <c r="B7228" t="s">
        <v>9916</v>
      </c>
      <c r="C7228" t="s">
        <v>9916</v>
      </c>
      <c r="D7228">
        <v>45.688299999999998</v>
      </c>
      <c r="E7228">
        <v>-122.57380000000001</v>
      </c>
      <c r="F7228" t="s">
        <v>530</v>
      </c>
      <c r="G7228" t="s">
        <v>531</v>
      </c>
      <c r="H7228" t="s">
        <v>532</v>
      </c>
      <c r="I7228" t="s">
        <v>585</v>
      </c>
      <c r="K7228">
        <v>18559</v>
      </c>
      <c r="L7228">
        <v>1840037869</v>
      </c>
    </row>
    <row r="7229" spans="1:12" x14ac:dyDescent="0.45">
      <c r="A7229" t="str">
        <f t="shared" si="112"/>
        <v>Five Forks, South Carolina, United States</v>
      </c>
      <c r="B7229" t="s">
        <v>9917</v>
      </c>
      <c r="C7229" t="s">
        <v>9917</v>
      </c>
      <c r="D7229">
        <v>34.806899999999999</v>
      </c>
      <c r="E7229">
        <v>-82.227099999999993</v>
      </c>
      <c r="F7229" t="s">
        <v>530</v>
      </c>
      <c r="G7229" t="s">
        <v>531</v>
      </c>
      <c r="H7229" t="s">
        <v>532</v>
      </c>
      <c r="I7229" t="s">
        <v>534</v>
      </c>
      <c r="K7229">
        <v>18004</v>
      </c>
      <c r="L7229">
        <v>1840013491</v>
      </c>
    </row>
    <row r="7230" spans="1:12" x14ac:dyDescent="0.45">
      <c r="A7230" t="str">
        <f t="shared" si="112"/>
        <v>Flagler Beach, Florida, United States</v>
      </c>
      <c r="B7230" t="s">
        <v>9918</v>
      </c>
      <c r="C7230" t="s">
        <v>9918</v>
      </c>
      <c r="D7230">
        <v>29.471599999999999</v>
      </c>
      <c r="E7230">
        <v>-81.130300000000005</v>
      </c>
      <c r="F7230" t="s">
        <v>530</v>
      </c>
      <c r="G7230" t="s">
        <v>531</v>
      </c>
      <c r="H7230" t="s">
        <v>532</v>
      </c>
      <c r="I7230" t="s">
        <v>1378</v>
      </c>
      <c r="K7230">
        <v>5123</v>
      </c>
      <c r="L7230">
        <v>1840014035</v>
      </c>
    </row>
    <row r="7231" spans="1:12" x14ac:dyDescent="0.45">
      <c r="A7231" t="str">
        <f t="shared" si="112"/>
        <v>Flagstaff, Arizona, United States</v>
      </c>
      <c r="B7231" t="s">
        <v>9919</v>
      </c>
      <c r="C7231" t="s">
        <v>9919</v>
      </c>
      <c r="D7231">
        <v>35.187199999999997</v>
      </c>
      <c r="E7231">
        <v>-111.6195</v>
      </c>
      <c r="F7231" t="s">
        <v>530</v>
      </c>
      <c r="G7231" t="s">
        <v>531</v>
      </c>
      <c r="H7231" t="s">
        <v>532</v>
      </c>
      <c r="I7231" t="s">
        <v>2117</v>
      </c>
      <c r="K7231">
        <v>81974</v>
      </c>
      <c r="L7231">
        <v>1840020335</v>
      </c>
    </row>
    <row r="7232" spans="1:12" x14ac:dyDescent="0.45">
      <c r="A7232" t="str">
        <f t="shared" si="112"/>
        <v>Flămânzi, Botoşani, Romania</v>
      </c>
      <c r="B7232" t="s">
        <v>9920</v>
      </c>
      <c r="C7232" t="s">
        <v>9921</v>
      </c>
      <c r="D7232">
        <v>47.564399999999999</v>
      </c>
      <c r="E7232">
        <v>26.872800000000002</v>
      </c>
      <c r="F7232" t="s">
        <v>665</v>
      </c>
      <c r="G7232" t="s">
        <v>666</v>
      </c>
      <c r="H7232" t="s">
        <v>667</v>
      </c>
      <c r="I7232" t="s">
        <v>5030</v>
      </c>
      <c r="K7232">
        <v>10136</v>
      </c>
      <c r="L7232">
        <v>1642974440</v>
      </c>
    </row>
    <row r="7233" spans="1:12" x14ac:dyDescent="0.45">
      <c r="A7233" t="str">
        <f t="shared" si="112"/>
        <v>Flat Rock, Michigan, United States</v>
      </c>
      <c r="B7233" t="s">
        <v>9922</v>
      </c>
      <c r="C7233" t="s">
        <v>9922</v>
      </c>
      <c r="D7233">
        <v>42.0991</v>
      </c>
      <c r="E7233">
        <v>-83.271600000000007</v>
      </c>
      <c r="F7233" t="s">
        <v>530</v>
      </c>
      <c r="G7233" t="s">
        <v>531</v>
      </c>
      <c r="H7233" t="s">
        <v>532</v>
      </c>
      <c r="I7233" t="s">
        <v>868</v>
      </c>
      <c r="K7233">
        <v>10004</v>
      </c>
      <c r="L7233">
        <v>1840003973</v>
      </c>
    </row>
    <row r="7234" spans="1:12" x14ac:dyDescent="0.45">
      <c r="A7234" t="str">
        <f t="shared" si="112"/>
        <v>Flatwoods, Kentucky, United States</v>
      </c>
      <c r="B7234" t="s">
        <v>9923</v>
      </c>
      <c r="C7234" t="s">
        <v>9923</v>
      </c>
      <c r="D7234">
        <v>38.521000000000001</v>
      </c>
      <c r="E7234">
        <v>-82.719499999999996</v>
      </c>
      <c r="F7234" t="s">
        <v>530</v>
      </c>
      <c r="G7234" t="s">
        <v>531</v>
      </c>
      <c r="H7234" t="s">
        <v>532</v>
      </c>
      <c r="I7234" t="s">
        <v>1528</v>
      </c>
      <c r="K7234">
        <v>7079</v>
      </c>
      <c r="L7234">
        <v>1840013182</v>
      </c>
    </row>
    <row r="7235" spans="1:12" x14ac:dyDescent="0.45">
      <c r="A7235" t="str">
        <f t="shared" ref="A7235:A7298" si="113">CONCATENATE(B7235,", ",I7235,", ",F7235)</f>
        <v>Flawil, Sankt Gallen, Switzerland</v>
      </c>
      <c r="B7235" t="s">
        <v>9924</v>
      </c>
      <c r="C7235" t="s">
        <v>9924</v>
      </c>
      <c r="D7235">
        <v>47.405299999999997</v>
      </c>
      <c r="E7235">
        <v>9.1976999999999993</v>
      </c>
      <c r="F7235" t="s">
        <v>464</v>
      </c>
      <c r="G7235" t="s">
        <v>465</v>
      </c>
      <c r="H7235" t="s">
        <v>466</v>
      </c>
      <c r="I7235" t="s">
        <v>5460</v>
      </c>
      <c r="K7235">
        <v>10520</v>
      </c>
      <c r="L7235">
        <v>1756417053</v>
      </c>
    </row>
    <row r="7236" spans="1:12" x14ac:dyDescent="0.45">
      <c r="A7236" t="str">
        <f t="shared" si="113"/>
        <v>Fleet, Hampshire, United Kingdom</v>
      </c>
      <c r="B7236" t="s">
        <v>9925</v>
      </c>
      <c r="C7236" t="s">
        <v>9925</v>
      </c>
      <c r="D7236">
        <v>51.2834</v>
      </c>
      <c r="E7236">
        <v>-0.84560000000000002</v>
      </c>
      <c r="F7236" t="s">
        <v>536</v>
      </c>
      <c r="G7236" t="s">
        <v>537</v>
      </c>
      <c r="H7236" t="s">
        <v>538</v>
      </c>
      <c r="I7236" t="s">
        <v>1474</v>
      </c>
      <c r="K7236">
        <v>37000</v>
      </c>
      <c r="L7236">
        <v>1826039041</v>
      </c>
    </row>
    <row r="7237" spans="1:12" x14ac:dyDescent="0.45">
      <c r="A7237" t="str">
        <f t="shared" si="113"/>
        <v>Fleetwood, Lancashire, United Kingdom</v>
      </c>
      <c r="B7237" t="s">
        <v>9926</v>
      </c>
      <c r="C7237" t="s">
        <v>9926</v>
      </c>
      <c r="D7237">
        <v>53.923000000000002</v>
      </c>
      <c r="E7237">
        <v>-3.0150000000000001</v>
      </c>
      <c r="F7237" t="s">
        <v>536</v>
      </c>
      <c r="G7237" t="s">
        <v>537</v>
      </c>
      <c r="H7237" t="s">
        <v>538</v>
      </c>
      <c r="I7237" t="s">
        <v>724</v>
      </c>
      <c r="K7237">
        <v>25939</v>
      </c>
      <c r="L7237">
        <v>1826937482</v>
      </c>
    </row>
    <row r="7238" spans="1:12" x14ac:dyDescent="0.45">
      <c r="A7238" t="str">
        <f t="shared" si="113"/>
        <v>Fleming Island, Florida, United States</v>
      </c>
      <c r="B7238" t="s">
        <v>9927</v>
      </c>
      <c r="C7238" t="s">
        <v>9927</v>
      </c>
      <c r="D7238">
        <v>30.098800000000001</v>
      </c>
      <c r="E7238">
        <v>-81.712400000000002</v>
      </c>
      <c r="F7238" t="s">
        <v>530</v>
      </c>
      <c r="G7238" t="s">
        <v>531</v>
      </c>
      <c r="H7238" t="s">
        <v>532</v>
      </c>
      <c r="I7238" t="s">
        <v>1378</v>
      </c>
      <c r="K7238">
        <v>28531</v>
      </c>
      <c r="L7238">
        <v>1840038864</v>
      </c>
    </row>
    <row r="7239" spans="1:12" x14ac:dyDescent="0.45">
      <c r="A7239" t="str">
        <f t="shared" si="113"/>
        <v>Flensburg, Schleswig-Holstein, Germany</v>
      </c>
      <c r="B7239" t="s">
        <v>9928</v>
      </c>
      <c r="C7239" t="s">
        <v>9928</v>
      </c>
      <c r="D7239">
        <v>54.7819</v>
      </c>
      <c r="E7239">
        <v>9.4367000000000001</v>
      </c>
      <c r="F7239" t="s">
        <v>441</v>
      </c>
      <c r="G7239" t="s">
        <v>442</v>
      </c>
      <c r="H7239" t="s">
        <v>443</v>
      </c>
      <c r="I7239" t="s">
        <v>997</v>
      </c>
      <c r="J7239" t="s">
        <v>366</v>
      </c>
      <c r="K7239">
        <v>90164</v>
      </c>
      <c r="L7239">
        <v>1276853315</v>
      </c>
    </row>
    <row r="7240" spans="1:12" x14ac:dyDescent="0.45">
      <c r="A7240" t="str">
        <f t="shared" si="113"/>
        <v>Fletcher, North Carolina, United States</v>
      </c>
      <c r="B7240" t="s">
        <v>9929</v>
      </c>
      <c r="C7240" t="s">
        <v>9929</v>
      </c>
      <c r="D7240">
        <v>35.431600000000003</v>
      </c>
      <c r="E7240">
        <v>-82.503799999999998</v>
      </c>
      <c r="F7240" t="s">
        <v>530</v>
      </c>
      <c r="G7240" t="s">
        <v>531</v>
      </c>
      <c r="H7240" t="s">
        <v>532</v>
      </c>
      <c r="I7240" t="s">
        <v>589</v>
      </c>
      <c r="K7240">
        <v>8369</v>
      </c>
      <c r="L7240">
        <v>1840016371</v>
      </c>
    </row>
    <row r="7241" spans="1:12" x14ac:dyDescent="0.45">
      <c r="A7241" t="str">
        <f t="shared" si="113"/>
        <v>Fleury-les-Aubrais, Centre-Val de Loire, France</v>
      </c>
      <c r="B7241" t="s">
        <v>9930</v>
      </c>
      <c r="C7241" t="s">
        <v>9930</v>
      </c>
      <c r="D7241">
        <v>47.9512</v>
      </c>
      <c r="E7241">
        <v>1.8745000000000001</v>
      </c>
      <c r="F7241" t="s">
        <v>526</v>
      </c>
      <c r="G7241" t="s">
        <v>527</v>
      </c>
      <c r="H7241" t="s">
        <v>528</v>
      </c>
      <c r="I7241" t="s">
        <v>4707</v>
      </c>
      <c r="K7241">
        <v>21026</v>
      </c>
      <c r="L7241">
        <v>1250087554</v>
      </c>
    </row>
    <row r="7242" spans="1:12" x14ac:dyDescent="0.45">
      <c r="A7242" t="str">
        <f t="shared" si="113"/>
        <v>Flin Flon, Saskatchewan, Canada</v>
      </c>
      <c r="B7242" t="s">
        <v>9931</v>
      </c>
      <c r="C7242" t="s">
        <v>9931</v>
      </c>
      <c r="D7242">
        <v>54.7667</v>
      </c>
      <c r="E7242">
        <v>-101.87779999999999</v>
      </c>
      <c r="F7242" t="s">
        <v>541</v>
      </c>
      <c r="G7242" t="s">
        <v>542</v>
      </c>
      <c r="H7242" t="s">
        <v>543</v>
      </c>
      <c r="I7242" t="s">
        <v>7588</v>
      </c>
      <c r="K7242">
        <v>5185</v>
      </c>
      <c r="L7242">
        <v>1124500458</v>
      </c>
    </row>
    <row r="7243" spans="1:12" x14ac:dyDescent="0.45">
      <c r="A7243" t="str">
        <f t="shared" si="113"/>
        <v>Flint, Michigan, United States</v>
      </c>
      <c r="B7243" t="s">
        <v>9932</v>
      </c>
      <c r="C7243" t="s">
        <v>9932</v>
      </c>
      <c r="D7243">
        <v>43.023499999999999</v>
      </c>
      <c r="E7243">
        <v>-83.6922</v>
      </c>
      <c r="F7243" t="s">
        <v>530</v>
      </c>
      <c r="G7243" t="s">
        <v>531</v>
      </c>
      <c r="H7243" t="s">
        <v>532</v>
      </c>
      <c r="I7243" t="s">
        <v>868</v>
      </c>
      <c r="K7243">
        <v>332190</v>
      </c>
      <c r="L7243">
        <v>1840002949</v>
      </c>
    </row>
    <row r="7244" spans="1:12" x14ac:dyDescent="0.45">
      <c r="A7244" t="str">
        <f t="shared" si="113"/>
        <v>Flint, Flintshire, United Kingdom</v>
      </c>
      <c r="B7244" t="s">
        <v>9932</v>
      </c>
      <c r="C7244" t="s">
        <v>9932</v>
      </c>
      <c r="D7244">
        <v>53.248199999999997</v>
      </c>
      <c r="E7244">
        <v>-3.1358000000000001</v>
      </c>
      <c r="F7244" t="s">
        <v>536</v>
      </c>
      <c r="G7244" t="s">
        <v>537</v>
      </c>
      <c r="H7244" t="s">
        <v>538</v>
      </c>
      <c r="I7244" t="s">
        <v>5364</v>
      </c>
      <c r="K7244">
        <v>12953</v>
      </c>
      <c r="L7244">
        <v>1826504781</v>
      </c>
    </row>
    <row r="7245" spans="1:12" x14ac:dyDescent="0.45">
      <c r="A7245" t="str">
        <f t="shared" si="113"/>
        <v>Flitwick, Central Bedfordshire, United Kingdom</v>
      </c>
      <c r="B7245" t="s">
        <v>9933</v>
      </c>
      <c r="C7245" t="s">
        <v>9933</v>
      </c>
      <c r="D7245">
        <v>52.003799999999998</v>
      </c>
      <c r="E7245">
        <v>-0.49659999999999999</v>
      </c>
      <c r="F7245" t="s">
        <v>536</v>
      </c>
      <c r="G7245" t="s">
        <v>537</v>
      </c>
      <c r="H7245" t="s">
        <v>538</v>
      </c>
      <c r="I7245" t="s">
        <v>1879</v>
      </c>
      <c r="K7245">
        <v>12700</v>
      </c>
      <c r="L7245">
        <v>1826751494</v>
      </c>
    </row>
    <row r="7246" spans="1:12" x14ac:dyDescent="0.45">
      <c r="A7246" t="str">
        <f t="shared" si="113"/>
        <v>Flixton, Trafford, United Kingdom</v>
      </c>
      <c r="B7246" t="s">
        <v>9934</v>
      </c>
      <c r="C7246" t="s">
        <v>9934</v>
      </c>
      <c r="D7246">
        <v>53.447000000000003</v>
      </c>
      <c r="E7246">
        <v>-2.391</v>
      </c>
      <c r="F7246" t="s">
        <v>536</v>
      </c>
      <c r="G7246" t="s">
        <v>537</v>
      </c>
      <c r="H7246" t="s">
        <v>538</v>
      </c>
      <c r="I7246" t="s">
        <v>1733</v>
      </c>
      <c r="K7246">
        <v>10786</v>
      </c>
      <c r="L7246">
        <v>1826292876</v>
      </c>
    </row>
    <row r="7247" spans="1:12" x14ac:dyDescent="0.45">
      <c r="A7247" t="str">
        <f t="shared" si="113"/>
        <v>Flöha, Saxony, Germany</v>
      </c>
      <c r="B7247" t="s">
        <v>9935</v>
      </c>
      <c r="C7247" t="s">
        <v>9936</v>
      </c>
      <c r="D7247">
        <v>50.855800000000002</v>
      </c>
      <c r="E7247">
        <v>13.071400000000001</v>
      </c>
      <c r="F7247" t="s">
        <v>441</v>
      </c>
      <c r="G7247" t="s">
        <v>442</v>
      </c>
      <c r="H7247" t="s">
        <v>443</v>
      </c>
      <c r="I7247" t="s">
        <v>1707</v>
      </c>
      <c r="K7247">
        <v>10762</v>
      </c>
      <c r="L7247">
        <v>1276141987</v>
      </c>
    </row>
    <row r="7248" spans="1:12" x14ac:dyDescent="0.45">
      <c r="A7248" t="str">
        <f t="shared" si="113"/>
        <v>Floral City, Florida, United States</v>
      </c>
      <c r="B7248" t="s">
        <v>9937</v>
      </c>
      <c r="C7248" t="s">
        <v>9937</v>
      </c>
      <c r="D7248">
        <v>28.706499999999998</v>
      </c>
      <c r="E7248">
        <v>-82.308999999999997</v>
      </c>
      <c r="F7248" t="s">
        <v>530</v>
      </c>
      <c r="G7248" t="s">
        <v>531</v>
      </c>
      <c r="H7248" t="s">
        <v>532</v>
      </c>
      <c r="I7248" t="s">
        <v>1378</v>
      </c>
      <c r="K7248">
        <v>5308</v>
      </c>
      <c r="L7248">
        <v>1840014057</v>
      </c>
    </row>
    <row r="7249" spans="1:12" x14ac:dyDescent="0.45">
      <c r="A7249" t="str">
        <f t="shared" si="113"/>
        <v>Floral Park, New York, United States</v>
      </c>
      <c r="B7249" t="s">
        <v>9938</v>
      </c>
      <c r="C7249" t="s">
        <v>9938</v>
      </c>
      <c r="D7249">
        <v>40.7226</v>
      </c>
      <c r="E7249">
        <v>-73.7029</v>
      </c>
      <c r="F7249" t="s">
        <v>530</v>
      </c>
      <c r="G7249" t="s">
        <v>531</v>
      </c>
      <c r="H7249" t="s">
        <v>532</v>
      </c>
      <c r="I7249" t="s">
        <v>803</v>
      </c>
      <c r="K7249">
        <v>15844</v>
      </c>
      <c r="L7249">
        <v>1840005286</v>
      </c>
    </row>
    <row r="7250" spans="1:12" x14ac:dyDescent="0.45">
      <c r="A7250" t="str">
        <f t="shared" si="113"/>
        <v>Florence, Tuscany, Italy</v>
      </c>
      <c r="B7250" t="s">
        <v>9939</v>
      </c>
      <c r="C7250" t="s">
        <v>9939</v>
      </c>
      <c r="D7250">
        <v>43.7714</v>
      </c>
      <c r="E7250">
        <v>11.254200000000001</v>
      </c>
      <c r="F7250" t="s">
        <v>946</v>
      </c>
      <c r="G7250" t="s">
        <v>947</v>
      </c>
      <c r="H7250" t="s">
        <v>948</v>
      </c>
      <c r="I7250" t="s">
        <v>2352</v>
      </c>
      <c r="J7250" t="s">
        <v>378</v>
      </c>
      <c r="K7250">
        <v>382258</v>
      </c>
      <c r="L7250">
        <v>1380726561</v>
      </c>
    </row>
    <row r="7251" spans="1:12" x14ac:dyDescent="0.45">
      <c r="A7251" t="str">
        <f t="shared" si="113"/>
        <v>Florence, South Carolina, United States</v>
      </c>
      <c r="B7251" t="s">
        <v>9939</v>
      </c>
      <c r="C7251" t="s">
        <v>9939</v>
      </c>
      <c r="D7251">
        <v>34.178100000000001</v>
      </c>
      <c r="E7251">
        <v>-79.787700000000001</v>
      </c>
      <c r="F7251" t="s">
        <v>530</v>
      </c>
      <c r="G7251" t="s">
        <v>531</v>
      </c>
      <c r="H7251" t="s">
        <v>532</v>
      </c>
      <c r="I7251" t="s">
        <v>534</v>
      </c>
      <c r="K7251">
        <v>93131</v>
      </c>
      <c r="L7251">
        <v>1840013643</v>
      </c>
    </row>
    <row r="7252" spans="1:12" x14ac:dyDescent="0.45">
      <c r="A7252" t="str">
        <f t="shared" si="113"/>
        <v>Florence, Alabama, United States</v>
      </c>
      <c r="B7252" t="s">
        <v>9939</v>
      </c>
      <c r="C7252" t="s">
        <v>9939</v>
      </c>
      <c r="D7252">
        <v>34.830300000000001</v>
      </c>
      <c r="E7252">
        <v>-87.665400000000005</v>
      </c>
      <c r="F7252" t="s">
        <v>530</v>
      </c>
      <c r="G7252" t="s">
        <v>531</v>
      </c>
      <c r="H7252" t="s">
        <v>532</v>
      </c>
      <c r="I7252" t="s">
        <v>1371</v>
      </c>
      <c r="K7252">
        <v>79964</v>
      </c>
      <c r="L7252">
        <v>1840002083</v>
      </c>
    </row>
    <row r="7253" spans="1:12" x14ac:dyDescent="0.45">
      <c r="A7253" t="str">
        <f t="shared" si="113"/>
        <v>Florence, Kentucky, United States</v>
      </c>
      <c r="B7253" t="s">
        <v>9939</v>
      </c>
      <c r="C7253" t="s">
        <v>9939</v>
      </c>
      <c r="D7253">
        <v>38.99</v>
      </c>
      <c r="E7253">
        <v>-84.647000000000006</v>
      </c>
      <c r="F7253" t="s">
        <v>530</v>
      </c>
      <c r="G7253" t="s">
        <v>531</v>
      </c>
      <c r="H7253" t="s">
        <v>532</v>
      </c>
      <c r="I7253" t="s">
        <v>1528</v>
      </c>
      <c r="K7253">
        <v>33004</v>
      </c>
      <c r="L7253">
        <v>1840013161</v>
      </c>
    </row>
    <row r="7254" spans="1:12" x14ac:dyDescent="0.45">
      <c r="A7254" t="str">
        <f t="shared" si="113"/>
        <v>Florence, Arizona, United States</v>
      </c>
      <c r="B7254" t="s">
        <v>9939</v>
      </c>
      <c r="C7254" t="s">
        <v>9939</v>
      </c>
      <c r="D7254">
        <v>33.058999999999997</v>
      </c>
      <c r="E7254">
        <v>-111.4208</v>
      </c>
      <c r="F7254" t="s">
        <v>530</v>
      </c>
      <c r="G7254" t="s">
        <v>531</v>
      </c>
      <c r="H7254" t="s">
        <v>532</v>
      </c>
      <c r="I7254" t="s">
        <v>2117</v>
      </c>
      <c r="K7254">
        <v>17811</v>
      </c>
      <c r="L7254">
        <v>1840021999</v>
      </c>
    </row>
    <row r="7255" spans="1:12" x14ac:dyDescent="0.45">
      <c r="A7255" t="str">
        <f t="shared" si="113"/>
        <v>Florence, New Jersey, United States</v>
      </c>
      <c r="B7255" t="s">
        <v>9939</v>
      </c>
      <c r="C7255" t="s">
        <v>9939</v>
      </c>
      <c r="D7255">
        <v>40.097799999999999</v>
      </c>
      <c r="E7255">
        <v>-74.788600000000002</v>
      </c>
      <c r="F7255" t="s">
        <v>530</v>
      </c>
      <c r="G7255" t="s">
        <v>531</v>
      </c>
      <c r="H7255" t="s">
        <v>532</v>
      </c>
      <c r="I7255" t="s">
        <v>587</v>
      </c>
      <c r="K7255">
        <v>12589</v>
      </c>
      <c r="L7255">
        <v>1840081638</v>
      </c>
    </row>
    <row r="7256" spans="1:12" x14ac:dyDescent="0.45">
      <c r="A7256" t="str">
        <f t="shared" si="113"/>
        <v>Florence, Oregon, United States</v>
      </c>
      <c r="B7256" t="s">
        <v>9939</v>
      </c>
      <c r="C7256" t="s">
        <v>9939</v>
      </c>
      <c r="D7256">
        <v>43.991399999999999</v>
      </c>
      <c r="E7256">
        <v>-124.1062</v>
      </c>
      <c r="F7256" t="s">
        <v>530</v>
      </c>
      <c r="G7256" t="s">
        <v>531</v>
      </c>
      <c r="H7256" t="s">
        <v>532</v>
      </c>
      <c r="I7256" t="s">
        <v>1426</v>
      </c>
      <c r="K7256">
        <v>11000</v>
      </c>
      <c r="L7256">
        <v>1840020008</v>
      </c>
    </row>
    <row r="7257" spans="1:12" x14ac:dyDescent="0.45">
      <c r="A7257" t="str">
        <f t="shared" si="113"/>
        <v>Florence, Colorado, United States</v>
      </c>
      <c r="B7257" t="s">
        <v>9939</v>
      </c>
      <c r="C7257" t="s">
        <v>9939</v>
      </c>
      <c r="D7257">
        <v>38.383600000000001</v>
      </c>
      <c r="E7257">
        <v>-105.1114</v>
      </c>
      <c r="F7257" t="s">
        <v>530</v>
      </c>
      <c r="G7257" t="s">
        <v>531</v>
      </c>
      <c r="H7257" t="s">
        <v>532</v>
      </c>
      <c r="I7257" t="s">
        <v>1071</v>
      </c>
      <c r="K7257">
        <v>7433</v>
      </c>
      <c r="L7257">
        <v>1840020250</v>
      </c>
    </row>
    <row r="7258" spans="1:12" x14ac:dyDescent="0.45">
      <c r="A7258" t="str">
        <f t="shared" si="113"/>
        <v>Florence-Graham, California, United States</v>
      </c>
      <c r="B7258" t="s">
        <v>9940</v>
      </c>
      <c r="C7258" t="s">
        <v>9940</v>
      </c>
      <c r="D7258">
        <v>33.968200000000003</v>
      </c>
      <c r="E7258">
        <v>-118.24469999999999</v>
      </c>
      <c r="F7258" t="s">
        <v>530</v>
      </c>
      <c r="G7258" t="s">
        <v>531</v>
      </c>
      <c r="H7258" t="s">
        <v>532</v>
      </c>
      <c r="I7258" t="s">
        <v>754</v>
      </c>
      <c r="K7258">
        <v>64162</v>
      </c>
      <c r="L7258">
        <v>1840037057</v>
      </c>
    </row>
    <row r="7259" spans="1:12" x14ac:dyDescent="0.45">
      <c r="A7259" t="str">
        <f t="shared" si="113"/>
        <v>Florencia, Caquetá, Colombia</v>
      </c>
      <c r="B7259" t="s">
        <v>9941</v>
      </c>
      <c r="C7259" t="s">
        <v>9941</v>
      </c>
      <c r="D7259">
        <v>1.6142000000000001</v>
      </c>
      <c r="E7259">
        <v>-75.611699999999999</v>
      </c>
      <c r="F7259" t="s">
        <v>2294</v>
      </c>
      <c r="G7259" t="s">
        <v>2295</v>
      </c>
      <c r="H7259" t="s">
        <v>2296</v>
      </c>
      <c r="I7259" t="s">
        <v>9942</v>
      </c>
      <c r="J7259" t="s">
        <v>378</v>
      </c>
      <c r="K7259">
        <v>143871</v>
      </c>
      <c r="L7259">
        <v>1170606634</v>
      </c>
    </row>
    <row r="7260" spans="1:12" x14ac:dyDescent="0.45">
      <c r="A7260" t="str">
        <f t="shared" si="113"/>
        <v>Florencia, Ciego de Ávila, Cuba</v>
      </c>
      <c r="B7260" t="s">
        <v>9941</v>
      </c>
      <c r="C7260" t="s">
        <v>9941</v>
      </c>
      <c r="D7260">
        <v>22.147500000000001</v>
      </c>
      <c r="E7260">
        <v>-78.966899999999995</v>
      </c>
      <c r="F7260" t="s">
        <v>658</v>
      </c>
      <c r="G7260" t="s">
        <v>659</v>
      </c>
      <c r="H7260" t="s">
        <v>660</v>
      </c>
      <c r="I7260" t="s">
        <v>3559</v>
      </c>
      <c r="J7260" t="s">
        <v>366</v>
      </c>
      <c r="K7260">
        <v>21150</v>
      </c>
      <c r="L7260">
        <v>1192281767</v>
      </c>
    </row>
    <row r="7261" spans="1:12" x14ac:dyDescent="0.45">
      <c r="A7261" t="str">
        <f t="shared" si="113"/>
        <v>Florencio Varela, Buenos Aires, Argentina</v>
      </c>
      <c r="B7261" t="s">
        <v>9943</v>
      </c>
      <c r="C7261" t="s">
        <v>9943</v>
      </c>
      <c r="D7261">
        <v>-34.816699999999997</v>
      </c>
      <c r="E7261">
        <v>-58.383299999999998</v>
      </c>
      <c r="F7261" t="s">
        <v>651</v>
      </c>
      <c r="G7261" t="s">
        <v>652</v>
      </c>
      <c r="H7261" t="s">
        <v>653</v>
      </c>
      <c r="I7261" t="s">
        <v>870</v>
      </c>
      <c r="J7261" t="s">
        <v>366</v>
      </c>
      <c r="K7261">
        <v>146704</v>
      </c>
      <c r="L7261">
        <v>1032021324</v>
      </c>
    </row>
    <row r="7262" spans="1:12" x14ac:dyDescent="0.45">
      <c r="A7262" t="str">
        <f t="shared" si="113"/>
        <v>Flores, Petén, Guatemala</v>
      </c>
      <c r="B7262" t="s">
        <v>9944</v>
      </c>
      <c r="C7262" t="s">
        <v>9944</v>
      </c>
      <c r="D7262">
        <v>16.933700000000002</v>
      </c>
      <c r="E7262">
        <v>-89.883300000000006</v>
      </c>
      <c r="F7262" t="s">
        <v>2123</v>
      </c>
      <c r="G7262" t="s">
        <v>2124</v>
      </c>
      <c r="H7262" t="s">
        <v>2125</v>
      </c>
      <c r="I7262" t="s">
        <v>7200</v>
      </c>
      <c r="J7262" t="s">
        <v>378</v>
      </c>
      <c r="K7262">
        <v>38035</v>
      </c>
      <c r="L7262">
        <v>1320651129</v>
      </c>
    </row>
    <row r="7263" spans="1:12" x14ac:dyDescent="0.45">
      <c r="A7263" t="str">
        <f t="shared" si="113"/>
        <v>Floreşti, Floreşti, Moldova</v>
      </c>
      <c r="B7263" t="s">
        <v>9945</v>
      </c>
      <c r="C7263" t="s">
        <v>9946</v>
      </c>
      <c r="D7263">
        <v>47.893300000000004</v>
      </c>
      <c r="E7263">
        <v>28.301400000000001</v>
      </c>
      <c r="F7263" t="s">
        <v>2003</v>
      </c>
      <c r="G7263" t="s">
        <v>2004</v>
      </c>
      <c r="H7263" t="s">
        <v>2005</v>
      </c>
      <c r="I7263" t="s">
        <v>9945</v>
      </c>
      <c r="J7263" t="s">
        <v>378</v>
      </c>
      <c r="K7263">
        <v>11998</v>
      </c>
      <c r="L7263">
        <v>1498297203</v>
      </c>
    </row>
    <row r="7264" spans="1:12" x14ac:dyDescent="0.45">
      <c r="A7264" t="str">
        <f t="shared" si="113"/>
        <v>Floresville, Texas, United States</v>
      </c>
      <c r="B7264" t="s">
        <v>9947</v>
      </c>
      <c r="C7264" t="s">
        <v>9947</v>
      </c>
      <c r="D7264">
        <v>29.14</v>
      </c>
      <c r="E7264">
        <v>-98.162999999999997</v>
      </c>
      <c r="F7264" t="s">
        <v>530</v>
      </c>
      <c r="G7264" t="s">
        <v>531</v>
      </c>
      <c r="H7264" t="s">
        <v>532</v>
      </c>
      <c r="I7264" t="s">
        <v>610</v>
      </c>
      <c r="K7264">
        <v>7571</v>
      </c>
      <c r="L7264">
        <v>1840020981</v>
      </c>
    </row>
    <row r="7265" spans="1:12" x14ac:dyDescent="0.45">
      <c r="A7265" t="str">
        <f t="shared" si="113"/>
        <v>Florham Park, New Jersey, United States</v>
      </c>
      <c r="B7265" t="s">
        <v>9948</v>
      </c>
      <c r="C7265" t="s">
        <v>9948</v>
      </c>
      <c r="D7265">
        <v>40.777299999999997</v>
      </c>
      <c r="E7265">
        <v>-74.395300000000006</v>
      </c>
      <c r="F7265" t="s">
        <v>530</v>
      </c>
      <c r="G7265" t="s">
        <v>531</v>
      </c>
      <c r="H7265" t="s">
        <v>532</v>
      </c>
      <c r="I7265" t="s">
        <v>587</v>
      </c>
      <c r="K7265">
        <v>11496</v>
      </c>
      <c r="L7265">
        <v>1840003582</v>
      </c>
    </row>
    <row r="7266" spans="1:12" x14ac:dyDescent="0.45">
      <c r="A7266" t="str">
        <f t="shared" si="113"/>
        <v>Floriana, Floriana, Malta</v>
      </c>
      <c r="B7266" t="s">
        <v>9949</v>
      </c>
      <c r="C7266" t="s">
        <v>9949</v>
      </c>
      <c r="D7266">
        <v>35.895800000000001</v>
      </c>
      <c r="E7266">
        <v>14.5083</v>
      </c>
      <c r="F7266" t="s">
        <v>2704</v>
      </c>
      <c r="G7266" t="s">
        <v>2705</v>
      </c>
      <c r="H7266" t="s">
        <v>2706</v>
      </c>
      <c r="I7266" t="s">
        <v>9949</v>
      </c>
      <c r="J7266" t="s">
        <v>378</v>
      </c>
      <c r="L7266">
        <v>1470089344</v>
      </c>
    </row>
    <row r="7267" spans="1:12" x14ac:dyDescent="0.45">
      <c r="A7267" t="str">
        <f t="shared" si="113"/>
        <v>Floriano, Piauí, Brazil</v>
      </c>
      <c r="B7267" t="s">
        <v>9950</v>
      </c>
      <c r="C7267" t="s">
        <v>9950</v>
      </c>
      <c r="D7267">
        <v>-6.7668999999999997</v>
      </c>
      <c r="E7267">
        <v>-43.022500000000001</v>
      </c>
      <c r="F7267" t="s">
        <v>491</v>
      </c>
      <c r="G7267" t="s">
        <v>492</v>
      </c>
      <c r="H7267" t="s">
        <v>493</v>
      </c>
      <c r="I7267" t="s">
        <v>3651</v>
      </c>
      <c r="K7267">
        <v>48587</v>
      </c>
      <c r="L7267">
        <v>1076813660</v>
      </c>
    </row>
    <row r="7268" spans="1:12" x14ac:dyDescent="0.45">
      <c r="A7268" t="str">
        <f t="shared" si="113"/>
        <v>Florianópolis, Santa Catarina, Brazil</v>
      </c>
      <c r="B7268" t="s">
        <v>9951</v>
      </c>
      <c r="C7268" t="s">
        <v>9952</v>
      </c>
      <c r="D7268">
        <v>-27.593299999999999</v>
      </c>
      <c r="E7268">
        <v>-48.552999999999997</v>
      </c>
      <c r="F7268" t="s">
        <v>491</v>
      </c>
      <c r="G7268" t="s">
        <v>492</v>
      </c>
      <c r="H7268" t="s">
        <v>493</v>
      </c>
      <c r="I7268" t="s">
        <v>2288</v>
      </c>
      <c r="J7268" t="s">
        <v>378</v>
      </c>
      <c r="K7268">
        <v>477798</v>
      </c>
      <c r="L7268">
        <v>1076190259</v>
      </c>
    </row>
    <row r="7269" spans="1:12" x14ac:dyDescent="0.45">
      <c r="A7269" t="str">
        <f t="shared" si="113"/>
        <v>Florida, Buenos Aires, Argentina</v>
      </c>
      <c r="B7269" t="s">
        <v>1378</v>
      </c>
      <c r="C7269" t="s">
        <v>1378</v>
      </c>
      <c r="D7269">
        <v>-34.5167</v>
      </c>
      <c r="E7269">
        <v>-58.5</v>
      </c>
      <c r="F7269" t="s">
        <v>651</v>
      </c>
      <c r="G7269" t="s">
        <v>652</v>
      </c>
      <c r="H7269" t="s">
        <v>653</v>
      </c>
      <c r="I7269" t="s">
        <v>870</v>
      </c>
      <c r="K7269">
        <v>48158</v>
      </c>
      <c r="L7269">
        <v>1032721967</v>
      </c>
    </row>
    <row r="7270" spans="1:12" x14ac:dyDescent="0.45">
      <c r="A7270" t="str">
        <f t="shared" si="113"/>
        <v>Florida, Florida, Uruguay</v>
      </c>
      <c r="B7270" t="s">
        <v>1378</v>
      </c>
      <c r="C7270" t="s">
        <v>1378</v>
      </c>
      <c r="D7270">
        <v>-34.1</v>
      </c>
      <c r="E7270">
        <v>-56.216700000000003</v>
      </c>
      <c r="F7270" t="s">
        <v>1033</v>
      </c>
      <c r="G7270" t="s">
        <v>1034</v>
      </c>
      <c r="H7270" t="s">
        <v>1035</v>
      </c>
      <c r="I7270" t="s">
        <v>1378</v>
      </c>
      <c r="J7270" t="s">
        <v>378</v>
      </c>
      <c r="K7270">
        <v>33640</v>
      </c>
      <c r="L7270">
        <v>1858077099</v>
      </c>
    </row>
    <row r="7271" spans="1:12" x14ac:dyDescent="0.45">
      <c r="A7271" t="str">
        <f t="shared" si="113"/>
        <v>Florida, Camagüey, Cuba</v>
      </c>
      <c r="B7271" t="s">
        <v>1378</v>
      </c>
      <c r="C7271" t="s">
        <v>1378</v>
      </c>
      <c r="D7271">
        <v>21.529399999999999</v>
      </c>
      <c r="E7271">
        <v>-78.222800000000007</v>
      </c>
      <c r="F7271" t="s">
        <v>658</v>
      </c>
      <c r="G7271" t="s">
        <v>659</v>
      </c>
      <c r="H7271" t="s">
        <v>660</v>
      </c>
      <c r="I7271" t="s">
        <v>5961</v>
      </c>
      <c r="J7271" t="s">
        <v>366</v>
      </c>
      <c r="K7271">
        <v>71676</v>
      </c>
      <c r="L7271">
        <v>1192766774</v>
      </c>
    </row>
    <row r="7272" spans="1:12" x14ac:dyDescent="0.45">
      <c r="A7272" t="str">
        <f t="shared" si="113"/>
        <v>Florida City, Florida, United States</v>
      </c>
      <c r="B7272" t="s">
        <v>9953</v>
      </c>
      <c r="C7272" t="s">
        <v>9953</v>
      </c>
      <c r="D7272">
        <v>25.441800000000001</v>
      </c>
      <c r="E7272">
        <v>-80.468500000000006</v>
      </c>
      <c r="F7272" t="s">
        <v>530</v>
      </c>
      <c r="G7272" t="s">
        <v>531</v>
      </c>
      <c r="H7272" t="s">
        <v>532</v>
      </c>
      <c r="I7272" t="s">
        <v>1378</v>
      </c>
      <c r="K7272">
        <v>11771</v>
      </c>
      <c r="L7272">
        <v>1840014250</v>
      </c>
    </row>
    <row r="7273" spans="1:12" x14ac:dyDescent="0.45">
      <c r="A7273" t="str">
        <f t="shared" si="113"/>
        <v>Florida Ridge, Florida, United States</v>
      </c>
      <c r="B7273" t="s">
        <v>9954</v>
      </c>
      <c r="C7273" t="s">
        <v>9954</v>
      </c>
      <c r="D7273">
        <v>27.580500000000001</v>
      </c>
      <c r="E7273">
        <v>-80.384799999999998</v>
      </c>
      <c r="F7273" t="s">
        <v>530</v>
      </c>
      <c r="G7273" t="s">
        <v>531</v>
      </c>
      <c r="H7273" t="s">
        <v>532</v>
      </c>
      <c r="I7273" t="s">
        <v>1378</v>
      </c>
      <c r="K7273">
        <v>21371</v>
      </c>
      <c r="L7273">
        <v>1840029035</v>
      </c>
    </row>
    <row r="7274" spans="1:12" x14ac:dyDescent="0.45">
      <c r="A7274" t="str">
        <f t="shared" si="113"/>
        <v>Florin, California, United States</v>
      </c>
      <c r="B7274" t="s">
        <v>9955</v>
      </c>
      <c r="C7274" t="s">
        <v>9955</v>
      </c>
      <c r="D7274">
        <v>38.483199999999997</v>
      </c>
      <c r="E7274">
        <v>-121.4042</v>
      </c>
      <c r="F7274" t="s">
        <v>530</v>
      </c>
      <c r="G7274" t="s">
        <v>531</v>
      </c>
      <c r="H7274" t="s">
        <v>532</v>
      </c>
      <c r="I7274" t="s">
        <v>754</v>
      </c>
      <c r="K7274">
        <v>49132</v>
      </c>
      <c r="L7274">
        <v>1840017581</v>
      </c>
    </row>
    <row r="7275" spans="1:12" x14ac:dyDescent="0.45">
      <c r="A7275" t="str">
        <f t="shared" si="113"/>
        <v>Floris, Virginia, United States</v>
      </c>
      <c r="B7275" t="s">
        <v>9956</v>
      </c>
      <c r="C7275" t="s">
        <v>9956</v>
      </c>
      <c r="D7275">
        <v>38.934699999999999</v>
      </c>
      <c r="E7275">
        <v>-77.408299999999997</v>
      </c>
      <c r="F7275" t="s">
        <v>530</v>
      </c>
      <c r="G7275" t="s">
        <v>531</v>
      </c>
      <c r="H7275" t="s">
        <v>532</v>
      </c>
      <c r="I7275" t="s">
        <v>618</v>
      </c>
      <c r="K7275">
        <v>8305</v>
      </c>
      <c r="L7275">
        <v>1840024569</v>
      </c>
    </row>
    <row r="7276" spans="1:12" x14ac:dyDescent="0.45">
      <c r="A7276" t="str">
        <f t="shared" si="113"/>
        <v>Florissant, Missouri, United States</v>
      </c>
      <c r="B7276" t="s">
        <v>9957</v>
      </c>
      <c r="C7276" t="s">
        <v>9957</v>
      </c>
      <c r="D7276">
        <v>38.799599999999998</v>
      </c>
      <c r="E7276">
        <v>-90.326899999999995</v>
      </c>
      <c r="F7276" t="s">
        <v>530</v>
      </c>
      <c r="G7276" t="s">
        <v>531</v>
      </c>
      <c r="H7276" t="s">
        <v>532</v>
      </c>
      <c r="I7276" t="s">
        <v>884</v>
      </c>
      <c r="K7276">
        <v>50952</v>
      </c>
      <c r="L7276">
        <v>1840008586</v>
      </c>
    </row>
    <row r="7277" spans="1:12" x14ac:dyDescent="0.45">
      <c r="A7277" t="str">
        <f t="shared" si="113"/>
        <v>Florø, Sogn og Fjordane, Norway</v>
      </c>
      <c r="B7277" t="s">
        <v>9958</v>
      </c>
      <c r="C7277" t="s">
        <v>9959</v>
      </c>
      <c r="D7277">
        <v>61.598599999999998</v>
      </c>
      <c r="E7277">
        <v>5.0171999999999999</v>
      </c>
      <c r="F7277" t="s">
        <v>1169</v>
      </c>
      <c r="G7277" t="s">
        <v>1170</v>
      </c>
      <c r="H7277" t="s">
        <v>1171</v>
      </c>
      <c r="I7277" t="s">
        <v>9960</v>
      </c>
      <c r="J7277" t="s">
        <v>366</v>
      </c>
      <c r="K7277">
        <v>8925</v>
      </c>
      <c r="L7277">
        <v>1578596650</v>
      </c>
    </row>
    <row r="7278" spans="1:12" x14ac:dyDescent="0.45">
      <c r="A7278" t="str">
        <f t="shared" si="113"/>
        <v>Flörsheim, Hesse, Germany</v>
      </c>
      <c r="B7278" t="s">
        <v>9961</v>
      </c>
      <c r="C7278" t="s">
        <v>9962</v>
      </c>
      <c r="D7278">
        <v>50.011699999999998</v>
      </c>
      <c r="E7278">
        <v>8.4281000000000006</v>
      </c>
      <c r="F7278" t="s">
        <v>441</v>
      </c>
      <c r="G7278" t="s">
        <v>442</v>
      </c>
      <c r="H7278" t="s">
        <v>443</v>
      </c>
      <c r="I7278" t="s">
        <v>1676</v>
      </c>
      <c r="K7278">
        <v>21572</v>
      </c>
      <c r="L7278">
        <v>1276463362</v>
      </c>
    </row>
    <row r="7279" spans="1:12" x14ac:dyDescent="0.45">
      <c r="A7279" t="str">
        <f t="shared" si="113"/>
        <v>Florstadt, Hesse, Germany</v>
      </c>
      <c r="B7279" t="s">
        <v>9963</v>
      </c>
      <c r="C7279" t="s">
        <v>9963</v>
      </c>
      <c r="D7279">
        <v>50.315800000000003</v>
      </c>
      <c r="E7279">
        <v>8.8630999999999993</v>
      </c>
      <c r="F7279" t="s">
        <v>441</v>
      </c>
      <c r="G7279" t="s">
        <v>442</v>
      </c>
      <c r="H7279" t="s">
        <v>443</v>
      </c>
      <c r="I7279" t="s">
        <v>1676</v>
      </c>
      <c r="K7279">
        <v>8753</v>
      </c>
      <c r="L7279">
        <v>1276644408</v>
      </c>
    </row>
    <row r="7280" spans="1:12" x14ac:dyDescent="0.45">
      <c r="A7280" t="str">
        <f t="shared" si="113"/>
        <v>Flossmoor, Illinois, United States</v>
      </c>
      <c r="B7280" t="s">
        <v>9964</v>
      </c>
      <c r="C7280" t="s">
        <v>9964</v>
      </c>
      <c r="D7280">
        <v>41.539099999999998</v>
      </c>
      <c r="E7280">
        <v>-87.685699999999997</v>
      </c>
      <c r="F7280" t="s">
        <v>530</v>
      </c>
      <c r="G7280" t="s">
        <v>531</v>
      </c>
      <c r="H7280" t="s">
        <v>532</v>
      </c>
      <c r="I7280" t="s">
        <v>824</v>
      </c>
      <c r="K7280">
        <v>9155</v>
      </c>
      <c r="L7280">
        <v>1840011274</v>
      </c>
    </row>
    <row r="7281" spans="1:12" x14ac:dyDescent="0.45">
      <c r="A7281" t="str">
        <f t="shared" si="113"/>
        <v>Flower Mound, Texas, United States</v>
      </c>
      <c r="B7281" t="s">
        <v>9965</v>
      </c>
      <c r="C7281" t="s">
        <v>9965</v>
      </c>
      <c r="D7281">
        <v>33.034399999999998</v>
      </c>
      <c r="E7281">
        <v>-97.114599999999996</v>
      </c>
      <c r="F7281" t="s">
        <v>530</v>
      </c>
      <c r="G7281" t="s">
        <v>531</v>
      </c>
      <c r="H7281" t="s">
        <v>532</v>
      </c>
      <c r="I7281" t="s">
        <v>610</v>
      </c>
      <c r="K7281">
        <v>79135</v>
      </c>
      <c r="L7281">
        <v>1840022010</v>
      </c>
    </row>
    <row r="7282" spans="1:12" x14ac:dyDescent="0.45">
      <c r="A7282" t="str">
        <f t="shared" si="113"/>
        <v>Flowery Branch, Georgia, United States</v>
      </c>
      <c r="B7282" t="s">
        <v>9966</v>
      </c>
      <c r="C7282" t="s">
        <v>9966</v>
      </c>
      <c r="D7282">
        <v>34.171300000000002</v>
      </c>
      <c r="E7282">
        <v>-83.914199999999994</v>
      </c>
      <c r="F7282" t="s">
        <v>530</v>
      </c>
      <c r="G7282" t="s">
        <v>531</v>
      </c>
      <c r="H7282" t="s">
        <v>532</v>
      </c>
      <c r="I7282" t="s">
        <v>763</v>
      </c>
      <c r="K7282">
        <v>8325</v>
      </c>
      <c r="L7282">
        <v>1840013611</v>
      </c>
    </row>
    <row r="7283" spans="1:12" x14ac:dyDescent="0.45">
      <c r="A7283" t="str">
        <f t="shared" si="113"/>
        <v>Flowing Wells, Arizona, United States</v>
      </c>
      <c r="B7283" t="s">
        <v>9967</v>
      </c>
      <c r="C7283" t="s">
        <v>9967</v>
      </c>
      <c r="D7283">
        <v>32.293700000000001</v>
      </c>
      <c r="E7283">
        <v>-111.011</v>
      </c>
      <c r="F7283" t="s">
        <v>530</v>
      </c>
      <c r="G7283" t="s">
        <v>531</v>
      </c>
      <c r="H7283" t="s">
        <v>532</v>
      </c>
      <c r="I7283" t="s">
        <v>2117</v>
      </c>
      <c r="K7283">
        <v>15290</v>
      </c>
      <c r="L7283">
        <v>1840027988</v>
      </c>
    </row>
    <row r="7284" spans="1:12" x14ac:dyDescent="0.45">
      <c r="A7284" t="str">
        <f t="shared" si="113"/>
        <v>Flowood, Mississippi, United States</v>
      </c>
      <c r="B7284" t="s">
        <v>9968</v>
      </c>
      <c r="C7284" t="s">
        <v>9968</v>
      </c>
      <c r="D7284">
        <v>32.335900000000002</v>
      </c>
      <c r="E7284">
        <v>-90.080200000000005</v>
      </c>
      <c r="F7284" t="s">
        <v>530</v>
      </c>
      <c r="G7284" t="s">
        <v>531</v>
      </c>
      <c r="H7284" t="s">
        <v>532</v>
      </c>
      <c r="I7284" t="s">
        <v>1875</v>
      </c>
      <c r="K7284">
        <v>9380</v>
      </c>
      <c r="L7284">
        <v>1840013824</v>
      </c>
    </row>
    <row r="7285" spans="1:12" x14ac:dyDescent="0.45">
      <c r="A7285" t="str">
        <f t="shared" si="113"/>
        <v>Flushing, Michigan, United States</v>
      </c>
      <c r="B7285" t="s">
        <v>9969</v>
      </c>
      <c r="C7285" t="s">
        <v>9969</v>
      </c>
      <c r="D7285">
        <v>43.063699999999997</v>
      </c>
      <c r="E7285">
        <v>-83.840299999999999</v>
      </c>
      <c r="F7285" t="s">
        <v>530</v>
      </c>
      <c r="G7285" t="s">
        <v>531</v>
      </c>
      <c r="H7285" t="s">
        <v>532</v>
      </c>
      <c r="I7285" t="s">
        <v>868</v>
      </c>
      <c r="K7285">
        <v>7880</v>
      </c>
      <c r="L7285">
        <v>1840002950</v>
      </c>
    </row>
    <row r="7286" spans="1:12" x14ac:dyDescent="0.45">
      <c r="A7286" t="str">
        <f t="shared" si="113"/>
        <v>Foammulah, Fuvammulah, Maldives</v>
      </c>
      <c r="B7286" t="s">
        <v>9970</v>
      </c>
      <c r="C7286" t="s">
        <v>9970</v>
      </c>
      <c r="D7286">
        <v>-0.3</v>
      </c>
      <c r="E7286">
        <v>73.425600000000003</v>
      </c>
      <c r="F7286" t="s">
        <v>8368</v>
      </c>
      <c r="G7286" t="s">
        <v>8369</v>
      </c>
      <c r="H7286" t="s">
        <v>8370</v>
      </c>
      <c r="I7286" t="s">
        <v>9971</v>
      </c>
      <c r="J7286" t="s">
        <v>378</v>
      </c>
      <c r="L7286">
        <v>1462000002</v>
      </c>
    </row>
    <row r="7287" spans="1:12" x14ac:dyDescent="0.45">
      <c r="A7287" t="str">
        <f t="shared" si="113"/>
        <v>Foča, Srpska, Republika, Bosnia And Herzegovina</v>
      </c>
      <c r="B7287" t="s">
        <v>9972</v>
      </c>
      <c r="C7287" t="s">
        <v>9973</v>
      </c>
      <c r="D7287">
        <v>43.5</v>
      </c>
      <c r="E7287">
        <v>18.783300000000001</v>
      </c>
      <c r="F7287" t="s">
        <v>3488</v>
      </c>
      <c r="G7287" t="s">
        <v>3489</v>
      </c>
      <c r="H7287" t="s">
        <v>3490</v>
      </c>
      <c r="I7287" t="s">
        <v>3491</v>
      </c>
      <c r="J7287" t="s">
        <v>366</v>
      </c>
      <c r="K7287">
        <v>12334</v>
      </c>
      <c r="L7287">
        <v>1070603568</v>
      </c>
    </row>
    <row r="7288" spans="1:12" x14ac:dyDescent="0.45">
      <c r="A7288" t="str">
        <f t="shared" si="113"/>
        <v>Focşani, Vrancea, Romania</v>
      </c>
      <c r="B7288" t="s">
        <v>9974</v>
      </c>
      <c r="C7288" t="s">
        <v>9975</v>
      </c>
      <c r="D7288">
        <v>45.6997</v>
      </c>
      <c r="E7288">
        <v>27.1797</v>
      </c>
      <c r="F7288" t="s">
        <v>665</v>
      </c>
      <c r="G7288" t="s">
        <v>666</v>
      </c>
      <c r="H7288" t="s">
        <v>667</v>
      </c>
      <c r="I7288" t="s">
        <v>9976</v>
      </c>
      <c r="J7288" t="s">
        <v>378</v>
      </c>
      <c r="K7288">
        <v>79315</v>
      </c>
      <c r="L7288">
        <v>1642736232</v>
      </c>
    </row>
    <row r="7289" spans="1:12" x14ac:dyDescent="0.45">
      <c r="A7289" t="str">
        <f t="shared" si="113"/>
        <v>Foggia, Puglia, Italy</v>
      </c>
      <c r="B7289" t="s">
        <v>9977</v>
      </c>
      <c r="C7289" t="s">
        <v>9977</v>
      </c>
      <c r="D7289">
        <v>41.458399999999997</v>
      </c>
      <c r="E7289">
        <v>15.5519</v>
      </c>
      <c r="F7289" t="s">
        <v>946</v>
      </c>
      <c r="G7289" t="s">
        <v>947</v>
      </c>
      <c r="H7289" t="s">
        <v>948</v>
      </c>
      <c r="I7289" t="s">
        <v>1992</v>
      </c>
      <c r="J7289" t="s">
        <v>366</v>
      </c>
      <c r="K7289">
        <v>151975</v>
      </c>
      <c r="L7289">
        <v>1380084447</v>
      </c>
    </row>
    <row r="7290" spans="1:12" x14ac:dyDescent="0.45">
      <c r="A7290" t="str">
        <f t="shared" si="113"/>
        <v>Fokino, Primorskiy Kray, Russia</v>
      </c>
      <c r="B7290" t="s">
        <v>9978</v>
      </c>
      <c r="C7290" t="s">
        <v>9978</v>
      </c>
      <c r="D7290">
        <v>42.966700000000003</v>
      </c>
      <c r="E7290">
        <v>132.4</v>
      </c>
      <c r="F7290" t="s">
        <v>504</v>
      </c>
      <c r="G7290" t="s">
        <v>505</v>
      </c>
      <c r="H7290" t="s">
        <v>506</v>
      </c>
      <c r="I7290" t="s">
        <v>2444</v>
      </c>
      <c r="K7290">
        <v>23077</v>
      </c>
      <c r="L7290">
        <v>1643752363</v>
      </c>
    </row>
    <row r="7291" spans="1:12" x14ac:dyDescent="0.45">
      <c r="A7291" t="str">
        <f t="shared" si="113"/>
        <v>Fokino, Bryanskaya Oblast’, Russia</v>
      </c>
      <c r="B7291" t="s">
        <v>9978</v>
      </c>
      <c r="C7291" t="s">
        <v>9978</v>
      </c>
      <c r="D7291">
        <v>53.45</v>
      </c>
      <c r="E7291">
        <v>34.416699999999999</v>
      </c>
      <c r="F7291" t="s">
        <v>504</v>
      </c>
      <c r="G7291" t="s">
        <v>505</v>
      </c>
      <c r="H7291" t="s">
        <v>506</v>
      </c>
      <c r="I7291" t="s">
        <v>5418</v>
      </c>
      <c r="K7291">
        <v>12938</v>
      </c>
      <c r="L7291">
        <v>1643057736</v>
      </c>
    </row>
    <row r="7292" spans="1:12" x14ac:dyDescent="0.45">
      <c r="A7292" t="str">
        <f t="shared" si="113"/>
        <v>Folcroft, Pennsylvania, United States</v>
      </c>
      <c r="B7292" t="s">
        <v>9979</v>
      </c>
      <c r="C7292" t="s">
        <v>9979</v>
      </c>
      <c r="D7292">
        <v>39.889099999999999</v>
      </c>
      <c r="E7292">
        <v>-75.277000000000001</v>
      </c>
      <c r="F7292" t="s">
        <v>530</v>
      </c>
      <c r="G7292" t="s">
        <v>531</v>
      </c>
      <c r="H7292" t="s">
        <v>532</v>
      </c>
      <c r="I7292" t="s">
        <v>620</v>
      </c>
      <c r="K7292">
        <v>6632</v>
      </c>
      <c r="L7292">
        <v>1840000698</v>
      </c>
    </row>
    <row r="7293" spans="1:12" x14ac:dyDescent="0.45">
      <c r="A7293" t="str">
        <f t="shared" si="113"/>
        <v>Foley, Alabama, United States</v>
      </c>
      <c r="B7293" t="s">
        <v>9980</v>
      </c>
      <c r="C7293" t="s">
        <v>9980</v>
      </c>
      <c r="D7293">
        <v>30.398299999999999</v>
      </c>
      <c r="E7293">
        <v>-87.664900000000003</v>
      </c>
      <c r="F7293" t="s">
        <v>530</v>
      </c>
      <c r="G7293" t="s">
        <v>531</v>
      </c>
      <c r="H7293" t="s">
        <v>532</v>
      </c>
      <c r="I7293" t="s">
        <v>1371</v>
      </c>
      <c r="K7293">
        <v>36921</v>
      </c>
      <c r="L7293">
        <v>1840002084</v>
      </c>
    </row>
    <row r="7294" spans="1:12" x14ac:dyDescent="0.45">
      <c r="A7294" t="str">
        <f t="shared" si="113"/>
        <v>Folkestone, Kent, United Kingdom</v>
      </c>
      <c r="B7294" t="s">
        <v>9981</v>
      </c>
      <c r="C7294" t="s">
        <v>9981</v>
      </c>
      <c r="D7294">
        <v>51.081000000000003</v>
      </c>
      <c r="E7294">
        <v>1.1659999999999999</v>
      </c>
      <c r="F7294" t="s">
        <v>536</v>
      </c>
      <c r="G7294" t="s">
        <v>537</v>
      </c>
      <c r="H7294" t="s">
        <v>538</v>
      </c>
      <c r="I7294" t="s">
        <v>1606</v>
      </c>
      <c r="K7294">
        <v>46698</v>
      </c>
      <c r="L7294">
        <v>1826257230</v>
      </c>
    </row>
    <row r="7295" spans="1:12" x14ac:dyDescent="0.45">
      <c r="A7295" t="str">
        <f t="shared" si="113"/>
        <v>Folkston, Georgia, United States</v>
      </c>
      <c r="B7295" t="s">
        <v>9982</v>
      </c>
      <c r="C7295" t="s">
        <v>9982</v>
      </c>
      <c r="D7295">
        <v>30.839300000000001</v>
      </c>
      <c r="E7295">
        <v>-82.007300000000001</v>
      </c>
      <c r="F7295" t="s">
        <v>530</v>
      </c>
      <c r="G7295" t="s">
        <v>531</v>
      </c>
      <c r="H7295" t="s">
        <v>532</v>
      </c>
      <c r="I7295" t="s">
        <v>763</v>
      </c>
      <c r="K7295">
        <v>12001</v>
      </c>
      <c r="L7295">
        <v>1840013903</v>
      </c>
    </row>
    <row r="7296" spans="1:12" x14ac:dyDescent="0.45">
      <c r="A7296" t="str">
        <f t="shared" si="113"/>
        <v>Folsom, Pennsylvania, United States</v>
      </c>
      <c r="B7296" t="s">
        <v>9983</v>
      </c>
      <c r="C7296" t="s">
        <v>9983</v>
      </c>
      <c r="D7296">
        <v>39.892400000000002</v>
      </c>
      <c r="E7296">
        <v>-75.328699999999998</v>
      </c>
      <c r="F7296" t="s">
        <v>530</v>
      </c>
      <c r="G7296" t="s">
        <v>531</v>
      </c>
      <c r="H7296" t="s">
        <v>532</v>
      </c>
      <c r="I7296" t="s">
        <v>620</v>
      </c>
      <c r="K7296">
        <v>8707</v>
      </c>
      <c r="L7296">
        <v>1840034970</v>
      </c>
    </row>
    <row r="7297" spans="1:12" x14ac:dyDescent="0.45">
      <c r="A7297" t="str">
        <f t="shared" si="113"/>
        <v>Folsom, California, United States</v>
      </c>
      <c r="B7297" t="s">
        <v>9983</v>
      </c>
      <c r="C7297" t="s">
        <v>9983</v>
      </c>
      <c r="D7297">
        <v>38.666800000000002</v>
      </c>
      <c r="E7297">
        <v>-121.1422</v>
      </c>
      <c r="F7297" t="s">
        <v>530</v>
      </c>
      <c r="G7297" t="s">
        <v>531</v>
      </c>
      <c r="H7297" t="s">
        <v>532</v>
      </c>
      <c r="I7297" t="s">
        <v>754</v>
      </c>
      <c r="K7297">
        <v>81328</v>
      </c>
      <c r="L7297">
        <v>1840020246</v>
      </c>
    </row>
    <row r="7298" spans="1:12" x14ac:dyDescent="0.45">
      <c r="A7298" t="str">
        <f t="shared" si="113"/>
        <v>Fomboni, Mohéli, Comoros</v>
      </c>
      <c r="B7298" t="s">
        <v>9984</v>
      </c>
      <c r="C7298" t="s">
        <v>9984</v>
      </c>
      <c r="D7298">
        <v>-12.2822</v>
      </c>
      <c r="E7298">
        <v>43.741900000000001</v>
      </c>
      <c r="F7298" t="s">
        <v>9985</v>
      </c>
      <c r="G7298" t="s">
        <v>9986</v>
      </c>
      <c r="H7298" t="s">
        <v>9987</v>
      </c>
      <c r="I7298" t="s">
        <v>9988</v>
      </c>
      <c r="J7298" t="s">
        <v>378</v>
      </c>
      <c r="L7298">
        <v>1174539766</v>
      </c>
    </row>
    <row r="7299" spans="1:12" x14ac:dyDescent="0.45">
      <c r="A7299" t="str">
        <f t="shared" ref="A7299:A7362" si="114">CONCATENATE(B7299,", ",I7299,", ",F7299)</f>
        <v>Fonadhoo, Hadhdhunmathi, Maldives</v>
      </c>
      <c r="B7299" t="s">
        <v>9989</v>
      </c>
      <c r="C7299" t="s">
        <v>9989</v>
      </c>
      <c r="D7299">
        <v>1.8342000000000001</v>
      </c>
      <c r="E7299">
        <v>73.503100000000003</v>
      </c>
      <c r="F7299" t="s">
        <v>8368</v>
      </c>
      <c r="G7299" t="s">
        <v>8369</v>
      </c>
      <c r="H7299" t="s">
        <v>8370</v>
      </c>
      <c r="I7299" t="s">
        <v>9990</v>
      </c>
      <c r="J7299" t="s">
        <v>378</v>
      </c>
      <c r="L7299">
        <v>1462000001</v>
      </c>
    </row>
    <row r="7300" spans="1:12" x14ac:dyDescent="0.45">
      <c r="A7300" t="str">
        <f t="shared" si="114"/>
        <v>Fond du Lac, Wisconsin, United States</v>
      </c>
      <c r="B7300" t="s">
        <v>9991</v>
      </c>
      <c r="C7300" t="s">
        <v>9991</v>
      </c>
      <c r="D7300">
        <v>43.771799999999999</v>
      </c>
      <c r="E7300">
        <v>-88.439599999999999</v>
      </c>
      <c r="F7300" t="s">
        <v>530</v>
      </c>
      <c r="G7300" t="s">
        <v>531</v>
      </c>
      <c r="H7300" t="s">
        <v>532</v>
      </c>
      <c r="I7300" t="s">
        <v>1611</v>
      </c>
      <c r="K7300">
        <v>55209</v>
      </c>
      <c r="L7300">
        <v>1840002603</v>
      </c>
    </row>
    <row r="7301" spans="1:12" x14ac:dyDescent="0.45">
      <c r="A7301" t="str">
        <f t="shared" si="114"/>
        <v>Fontaine, Auvergne-Rhône-Alpes, France</v>
      </c>
      <c r="B7301" t="s">
        <v>9992</v>
      </c>
      <c r="C7301" t="s">
        <v>9992</v>
      </c>
      <c r="D7301">
        <v>45.193899999999999</v>
      </c>
      <c r="E7301">
        <v>5.6856</v>
      </c>
      <c r="F7301" t="s">
        <v>526</v>
      </c>
      <c r="G7301" t="s">
        <v>527</v>
      </c>
      <c r="H7301" t="s">
        <v>528</v>
      </c>
      <c r="I7301" t="s">
        <v>1083</v>
      </c>
      <c r="K7301">
        <v>22523</v>
      </c>
      <c r="L7301">
        <v>1250760335</v>
      </c>
    </row>
    <row r="7302" spans="1:12" x14ac:dyDescent="0.45">
      <c r="A7302" t="str">
        <f t="shared" si="114"/>
        <v>Fontana, California, United States</v>
      </c>
      <c r="B7302" t="s">
        <v>9993</v>
      </c>
      <c r="C7302" t="s">
        <v>9993</v>
      </c>
      <c r="D7302">
        <v>34.096800000000002</v>
      </c>
      <c r="E7302">
        <v>-117.4599</v>
      </c>
      <c r="F7302" t="s">
        <v>530</v>
      </c>
      <c r="G7302" t="s">
        <v>531</v>
      </c>
      <c r="H7302" t="s">
        <v>532</v>
      </c>
      <c r="I7302" t="s">
        <v>754</v>
      </c>
      <c r="K7302">
        <v>214547</v>
      </c>
      <c r="L7302">
        <v>1840020402</v>
      </c>
    </row>
    <row r="7303" spans="1:12" x14ac:dyDescent="0.45">
      <c r="A7303" t="str">
        <f t="shared" si="114"/>
        <v>Fontana, Fontana, Malta</v>
      </c>
      <c r="B7303" t="s">
        <v>9993</v>
      </c>
      <c r="C7303" t="s">
        <v>9993</v>
      </c>
      <c r="D7303">
        <v>36.037500000000001</v>
      </c>
      <c r="E7303">
        <v>14.2361</v>
      </c>
      <c r="F7303" t="s">
        <v>2704</v>
      </c>
      <c r="G7303" t="s">
        <v>2705</v>
      </c>
      <c r="H7303" t="s">
        <v>2706</v>
      </c>
      <c r="I7303" t="s">
        <v>9993</v>
      </c>
      <c r="J7303" t="s">
        <v>378</v>
      </c>
      <c r="L7303">
        <v>1470427419</v>
      </c>
    </row>
    <row r="7304" spans="1:12" x14ac:dyDescent="0.45">
      <c r="A7304" t="str">
        <f t="shared" si="114"/>
        <v>Fonte Boa, Amazonas, Brazil</v>
      </c>
      <c r="B7304" t="s">
        <v>9994</v>
      </c>
      <c r="C7304" t="s">
        <v>9994</v>
      </c>
      <c r="D7304">
        <v>-2.5137999999999998</v>
      </c>
      <c r="E7304">
        <v>-66.0916</v>
      </c>
      <c r="F7304" t="s">
        <v>491</v>
      </c>
      <c r="G7304" t="s">
        <v>492</v>
      </c>
      <c r="H7304" t="s">
        <v>493</v>
      </c>
      <c r="I7304" t="s">
        <v>3120</v>
      </c>
      <c r="K7304">
        <v>16060</v>
      </c>
      <c r="L7304">
        <v>1076851330</v>
      </c>
    </row>
    <row r="7305" spans="1:12" x14ac:dyDescent="0.45">
      <c r="A7305" t="str">
        <f t="shared" si="114"/>
        <v>Fontenay-aux-Roses, Île-de-France, France</v>
      </c>
      <c r="B7305" t="s">
        <v>9995</v>
      </c>
      <c r="C7305" t="s">
        <v>9995</v>
      </c>
      <c r="D7305">
        <v>48.789299999999997</v>
      </c>
      <c r="E7305">
        <v>2.2888000000000002</v>
      </c>
      <c r="F7305" t="s">
        <v>526</v>
      </c>
      <c r="G7305" t="s">
        <v>527</v>
      </c>
      <c r="H7305" t="s">
        <v>528</v>
      </c>
      <c r="I7305" t="s">
        <v>732</v>
      </c>
      <c r="K7305">
        <v>24564</v>
      </c>
      <c r="L7305">
        <v>1250066096</v>
      </c>
    </row>
    <row r="7306" spans="1:12" x14ac:dyDescent="0.45">
      <c r="A7306" t="str">
        <f t="shared" si="114"/>
        <v>Fontenay-sous-Bois, Île-de-France, France</v>
      </c>
      <c r="B7306" t="s">
        <v>9996</v>
      </c>
      <c r="C7306" t="s">
        <v>9996</v>
      </c>
      <c r="D7306">
        <v>48.851700000000001</v>
      </c>
      <c r="E7306">
        <v>2.4771999999999998</v>
      </c>
      <c r="F7306" t="s">
        <v>526</v>
      </c>
      <c r="G7306" t="s">
        <v>527</v>
      </c>
      <c r="H7306" t="s">
        <v>528</v>
      </c>
      <c r="I7306" t="s">
        <v>732</v>
      </c>
      <c r="K7306">
        <v>52939</v>
      </c>
      <c r="L7306">
        <v>1250384578</v>
      </c>
    </row>
    <row r="7307" spans="1:12" x14ac:dyDescent="0.45">
      <c r="A7307" t="str">
        <f t="shared" si="114"/>
        <v>Foothill Farms, California, United States</v>
      </c>
      <c r="B7307" t="s">
        <v>9997</v>
      </c>
      <c r="C7307" t="s">
        <v>9997</v>
      </c>
      <c r="D7307">
        <v>38.686700000000002</v>
      </c>
      <c r="E7307">
        <v>-121.3475</v>
      </c>
      <c r="F7307" t="s">
        <v>530</v>
      </c>
      <c r="G7307" t="s">
        <v>531</v>
      </c>
      <c r="H7307" t="s">
        <v>532</v>
      </c>
      <c r="I7307" t="s">
        <v>754</v>
      </c>
      <c r="K7307">
        <v>33749</v>
      </c>
      <c r="L7307">
        <v>1840017582</v>
      </c>
    </row>
    <row r="7308" spans="1:12" x14ac:dyDescent="0.45">
      <c r="A7308" t="str">
        <f t="shared" si="114"/>
        <v>Forbach, Grand Est, France</v>
      </c>
      <c r="B7308" t="s">
        <v>9998</v>
      </c>
      <c r="C7308" t="s">
        <v>9998</v>
      </c>
      <c r="D7308">
        <v>49.19</v>
      </c>
      <c r="E7308">
        <v>6.9</v>
      </c>
      <c r="F7308" t="s">
        <v>526</v>
      </c>
      <c r="G7308" t="s">
        <v>527</v>
      </c>
      <c r="H7308" t="s">
        <v>528</v>
      </c>
      <c r="I7308" t="s">
        <v>6561</v>
      </c>
      <c r="J7308" t="s">
        <v>366</v>
      </c>
      <c r="K7308">
        <v>21552</v>
      </c>
      <c r="L7308">
        <v>1250265526</v>
      </c>
    </row>
    <row r="7309" spans="1:12" x14ac:dyDescent="0.45">
      <c r="A7309" t="str">
        <f t="shared" si="114"/>
        <v>Forbe Oroya, Junín, Peru</v>
      </c>
      <c r="B7309" t="s">
        <v>9999</v>
      </c>
      <c r="C7309" t="s">
        <v>9999</v>
      </c>
      <c r="D7309">
        <v>-11.533300000000001</v>
      </c>
      <c r="E7309">
        <v>-75.900000000000006</v>
      </c>
      <c r="F7309" t="s">
        <v>509</v>
      </c>
      <c r="G7309" t="s">
        <v>510</v>
      </c>
      <c r="H7309" t="s">
        <v>511</v>
      </c>
      <c r="I7309" t="s">
        <v>10000</v>
      </c>
      <c r="K7309">
        <v>33000</v>
      </c>
      <c r="L7309">
        <v>1604666304</v>
      </c>
    </row>
    <row r="7310" spans="1:12" x14ac:dyDescent="0.45">
      <c r="A7310" t="str">
        <f t="shared" si="114"/>
        <v>Forbes, New South Wales, Australia</v>
      </c>
      <c r="B7310" t="s">
        <v>10001</v>
      </c>
      <c r="C7310" t="s">
        <v>10001</v>
      </c>
      <c r="D7310">
        <v>-33.383299999999998</v>
      </c>
      <c r="E7310">
        <v>148.01669999999999</v>
      </c>
      <c r="F7310" t="s">
        <v>830</v>
      </c>
      <c r="G7310" t="s">
        <v>831</v>
      </c>
      <c r="H7310" t="s">
        <v>832</v>
      </c>
      <c r="I7310" t="s">
        <v>1454</v>
      </c>
      <c r="K7310">
        <v>8432</v>
      </c>
      <c r="L7310">
        <v>1036523834</v>
      </c>
    </row>
    <row r="7311" spans="1:12" x14ac:dyDescent="0.45">
      <c r="A7311" t="str">
        <f t="shared" si="114"/>
        <v>Forchheim, Bavaria, Germany</v>
      </c>
      <c r="B7311" t="s">
        <v>10002</v>
      </c>
      <c r="C7311" t="s">
        <v>10002</v>
      </c>
      <c r="D7311">
        <v>49.719700000000003</v>
      </c>
      <c r="E7311">
        <v>11.0581</v>
      </c>
      <c r="F7311" t="s">
        <v>441</v>
      </c>
      <c r="G7311" t="s">
        <v>442</v>
      </c>
      <c r="H7311" t="s">
        <v>443</v>
      </c>
      <c r="I7311" t="s">
        <v>567</v>
      </c>
      <c r="J7311" t="s">
        <v>366</v>
      </c>
      <c r="K7311">
        <v>32171</v>
      </c>
      <c r="L7311">
        <v>1276030665</v>
      </c>
    </row>
    <row r="7312" spans="1:12" x14ac:dyDescent="0.45">
      <c r="A7312" t="str">
        <f t="shared" si="114"/>
        <v>Forchtenberg, Baden-Württemberg, Germany</v>
      </c>
      <c r="B7312" t="s">
        <v>10003</v>
      </c>
      <c r="C7312" t="s">
        <v>10003</v>
      </c>
      <c r="D7312">
        <v>49.283299999999997</v>
      </c>
      <c r="E7312">
        <v>9.5667000000000009</v>
      </c>
      <c r="F7312" t="s">
        <v>441</v>
      </c>
      <c r="G7312" t="s">
        <v>442</v>
      </c>
      <c r="H7312" t="s">
        <v>443</v>
      </c>
      <c r="I7312" t="s">
        <v>451</v>
      </c>
      <c r="K7312">
        <v>5057</v>
      </c>
      <c r="L7312">
        <v>1276130592</v>
      </c>
    </row>
    <row r="7313" spans="1:12" x14ac:dyDescent="0.45">
      <c r="A7313" t="str">
        <f t="shared" si="114"/>
        <v>Førde, Sogn og Fjordane, Norway</v>
      </c>
      <c r="B7313" t="s">
        <v>10004</v>
      </c>
      <c r="C7313" t="s">
        <v>10005</v>
      </c>
      <c r="D7313">
        <v>61.451900000000002</v>
      </c>
      <c r="E7313">
        <v>5.8569000000000004</v>
      </c>
      <c r="F7313" t="s">
        <v>1169</v>
      </c>
      <c r="G7313" t="s">
        <v>1170</v>
      </c>
      <c r="H7313" t="s">
        <v>1171</v>
      </c>
      <c r="I7313" t="s">
        <v>9960</v>
      </c>
      <c r="J7313" t="s">
        <v>366</v>
      </c>
      <c r="K7313">
        <v>10339</v>
      </c>
      <c r="L7313">
        <v>1578914241</v>
      </c>
    </row>
    <row r="7314" spans="1:12" x14ac:dyDescent="0.45">
      <c r="A7314" t="str">
        <f t="shared" si="114"/>
        <v>Fordingbridge, Hampshire, United Kingdom</v>
      </c>
      <c r="B7314" t="s">
        <v>10006</v>
      </c>
      <c r="C7314" t="s">
        <v>10006</v>
      </c>
      <c r="D7314">
        <v>50.927500000000002</v>
      </c>
      <c r="E7314">
        <v>-1.7901</v>
      </c>
      <c r="F7314" t="s">
        <v>536</v>
      </c>
      <c r="G7314" t="s">
        <v>537</v>
      </c>
      <c r="H7314" t="s">
        <v>538</v>
      </c>
      <c r="I7314" t="s">
        <v>1474</v>
      </c>
      <c r="K7314">
        <v>5998</v>
      </c>
      <c r="L7314">
        <v>1826757876</v>
      </c>
    </row>
    <row r="7315" spans="1:12" x14ac:dyDescent="0.45">
      <c r="A7315" t="str">
        <f t="shared" si="114"/>
        <v>Fords, New Jersey, United States</v>
      </c>
      <c r="B7315" t="s">
        <v>10007</v>
      </c>
      <c r="C7315" t="s">
        <v>10007</v>
      </c>
      <c r="D7315">
        <v>40.541499999999999</v>
      </c>
      <c r="E7315">
        <v>-74.312399999999997</v>
      </c>
      <c r="F7315" t="s">
        <v>530</v>
      </c>
      <c r="G7315" t="s">
        <v>531</v>
      </c>
      <c r="H7315" t="s">
        <v>532</v>
      </c>
      <c r="I7315" t="s">
        <v>587</v>
      </c>
      <c r="K7315">
        <v>14948</v>
      </c>
      <c r="L7315">
        <v>1840005409</v>
      </c>
    </row>
    <row r="7316" spans="1:12" x14ac:dyDescent="0.45">
      <c r="A7316" t="str">
        <f t="shared" si="114"/>
        <v>Forécariah, Kindia, Guinea</v>
      </c>
      <c r="B7316" t="s">
        <v>10008</v>
      </c>
      <c r="C7316" t="s">
        <v>10009</v>
      </c>
      <c r="D7316">
        <v>9.43</v>
      </c>
      <c r="E7316">
        <v>-13.098000000000001</v>
      </c>
      <c r="F7316" t="s">
        <v>4331</v>
      </c>
      <c r="G7316" t="s">
        <v>4332</v>
      </c>
      <c r="H7316" t="s">
        <v>4333</v>
      </c>
      <c r="I7316" t="s">
        <v>10010</v>
      </c>
      <c r="J7316" t="s">
        <v>366</v>
      </c>
      <c r="K7316">
        <v>12358</v>
      </c>
      <c r="L7316">
        <v>1324863095</v>
      </c>
    </row>
    <row r="7317" spans="1:12" x14ac:dyDescent="0.45">
      <c r="A7317" t="str">
        <f t="shared" si="114"/>
        <v>Forest, Virginia, United States</v>
      </c>
      <c r="B7317" t="s">
        <v>10011</v>
      </c>
      <c r="C7317" t="s">
        <v>10011</v>
      </c>
      <c r="D7317">
        <v>37.372799999999998</v>
      </c>
      <c r="E7317">
        <v>-79.283100000000005</v>
      </c>
      <c r="F7317" t="s">
        <v>530</v>
      </c>
      <c r="G7317" t="s">
        <v>531</v>
      </c>
      <c r="H7317" t="s">
        <v>532</v>
      </c>
      <c r="I7317" t="s">
        <v>618</v>
      </c>
      <c r="K7317">
        <v>10298</v>
      </c>
      <c r="L7317">
        <v>1840006398</v>
      </c>
    </row>
    <row r="7318" spans="1:12" x14ac:dyDescent="0.45">
      <c r="A7318" t="str">
        <f t="shared" si="114"/>
        <v>Forest Acres, South Carolina, United States</v>
      </c>
      <c r="B7318" t="s">
        <v>10012</v>
      </c>
      <c r="C7318" t="s">
        <v>10012</v>
      </c>
      <c r="D7318">
        <v>34.032400000000003</v>
      </c>
      <c r="E7318">
        <v>-80.971599999999995</v>
      </c>
      <c r="F7318" t="s">
        <v>530</v>
      </c>
      <c r="G7318" t="s">
        <v>531</v>
      </c>
      <c r="H7318" t="s">
        <v>532</v>
      </c>
      <c r="I7318" t="s">
        <v>534</v>
      </c>
      <c r="K7318">
        <v>10298</v>
      </c>
      <c r="L7318">
        <v>1840013653</v>
      </c>
    </row>
    <row r="7319" spans="1:12" x14ac:dyDescent="0.45">
      <c r="A7319" t="str">
        <f t="shared" si="114"/>
        <v>Forest City, North Carolina, United States</v>
      </c>
      <c r="B7319" t="s">
        <v>10013</v>
      </c>
      <c r="C7319" t="s">
        <v>10013</v>
      </c>
      <c r="D7319">
        <v>35.333799999999997</v>
      </c>
      <c r="E7319">
        <v>-81.870199999999997</v>
      </c>
      <c r="F7319" t="s">
        <v>530</v>
      </c>
      <c r="G7319" t="s">
        <v>531</v>
      </c>
      <c r="H7319" t="s">
        <v>532</v>
      </c>
      <c r="I7319" t="s">
        <v>589</v>
      </c>
      <c r="K7319">
        <v>25311</v>
      </c>
      <c r="L7319">
        <v>1840016320</v>
      </c>
    </row>
    <row r="7320" spans="1:12" x14ac:dyDescent="0.45">
      <c r="A7320" t="str">
        <f t="shared" si="114"/>
        <v>Forest City, Florida, United States</v>
      </c>
      <c r="B7320" t="s">
        <v>10013</v>
      </c>
      <c r="C7320" t="s">
        <v>10013</v>
      </c>
      <c r="D7320">
        <v>28.661899999999999</v>
      </c>
      <c r="E7320">
        <v>-81.444299999999998</v>
      </c>
      <c r="F7320" t="s">
        <v>530</v>
      </c>
      <c r="G7320" t="s">
        <v>531</v>
      </c>
      <c r="H7320" t="s">
        <v>532</v>
      </c>
      <c r="I7320" t="s">
        <v>1378</v>
      </c>
      <c r="K7320">
        <v>14357</v>
      </c>
      <c r="L7320">
        <v>1840028825</v>
      </c>
    </row>
    <row r="7321" spans="1:12" x14ac:dyDescent="0.45">
      <c r="A7321" t="str">
        <f t="shared" si="114"/>
        <v>Forest Glen, Maryland, United States</v>
      </c>
      <c r="B7321" t="s">
        <v>10014</v>
      </c>
      <c r="C7321" t="s">
        <v>10014</v>
      </c>
      <c r="D7321">
        <v>39.019100000000002</v>
      </c>
      <c r="E7321">
        <v>-77.044499999999999</v>
      </c>
      <c r="F7321" t="s">
        <v>530</v>
      </c>
      <c r="G7321" t="s">
        <v>531</v>
      </c>
      <c r="H7321" t="s">
        <v>532</v>
      </c>
      <c r="I7321" t="s">
        <v>588</v>
      </c>
      <c r="K7321">
        <v>6589</v>
      </c>
      <c r="L7321">
        <v>1840005824</v>
      </c>
    </row>
    <row r="7322" spans="1:12" x14ac:dyDescent="0.45">
      <c r="A7322" t="str">
        <f t="shared" si="114"/>
        <v>Forest Grove, Oregon, United States</v>
      </c>
      <c r="B7322" t="s">
        <v>10015</v>
      </c>
      <c r="C7322" t="s">
        <v>10015</v>
      </c>
      <c r="D7322">
        <v>45.5244</v>
      </c>
      <c r="E7322">
        <v>-123.1101</v>
      </c>
      <c r="F7322" t="s">
        <v>530</v>
      </c>
      <c r="G7322" t="s">
        <v>531</v>
      </c>
      <c r="H7322" t="s">
        <v>532</v>
      </c>
      <c r="I7322" t="s">
        <v>1426</v>
      </c>
      <c r="K7322">
        <v>25553</v>
      </c>
      <c r="L7322">
        <v>1840019930</v>
      </c>
    </row>
    <row r="7323" spans="1:12" x14ac:dyDescent="0.45">
      <c r="A7323" t="str">
        <f t="shared" si="114"/>
        <v>Forest Hill, Texas, United States</v>
      </c>
      <c r="B7323" t="s">
        <v>10016</v>
      </c>
      <c r="C7323" t="s">
        <v>10016</v>
      </c>
      <c r="D7323">
        <v>32.661900000000003</v>
      </c>
      <c r="E7323">
        <v>-97.266199999999998</v>
      </c>
      <c r="F7323" t="s">
        <v>530</v>
      </c>
      <c r="G7323" t="s">
        <v>531</v>
      </c>
      <c r="H7323" t="s">
        <v>532</v>
      </c>
      <c r="I7323" t="s">
        <v>610</v>
      </c>
      <c r="K7323">
        <v>12988</v>
      </c>
      <c r="L7323">
        <v>1840020695</v>
      </c>
    </row>
    <row r="7324" spans="1:12" x14ac:dyDescent="0.45">
      <c r="A7324" t="str">
        <f t="shared" si="114"/>
        <v>Forest Hills, Michigan, United States</v>
      </c>
      <c r="B7324" t="s">
        <v>10017</v>
      </c>
      <c r="C7324" t="s">
        <v>10017</v>
      </c>
      <c r="D7324">
        <v>42.957700000000003</v>
      </c>
      <c r="E7324">
        <v>-85.489500000000007</v>
      </c>
      <c r="F7324" t="s">
        <v>530</v>
      </c>
      <c r="G7324" t="s">
        <v>531</v>
      </c>
      <c r="H7324" t="s">
        <v>532</v>
      </c>
      <c r="I7324" t="s">
        <v>868</v>
      </c>
      <c r="K7324">
        <v>27947</v>
      </c>
      <c r="L7324">
        <v>1840004304</v>
      </c>
    </row>
    <row r="7325" spans="1:12" x14ac:dyDescent="0.45">
      <c r="A7325" t="str">
        <f t="shared" si="114"/>
        <v>Forest Hills, Pennsylvania, United States</v>
      </c>
      <c r="B7325" t="s">
        <v>10017</v>
      </c>
      <c r="C7325" t="s">
        <v>10017</v>
      </c>
      <c r="D7325">
        <v>40.4251</v>
      </c>
      <c r="E7325">
        <v>-79.854399999999998</v>
      </c>
      <c r="F7325" t="s">
        <v>530</v>
      </c>
      <c r="G7325" t="s">
        <v>531</v>
      </c>
      <c r="H7325" t="s">
        <v>532</v>
      </c>
      <c r="I7325" t="s">
        <v>620</v>
      </c>
      <c r="K7325">
        <v>6298</v>
      </c>
      <c r="L7325">
        <v>1840001232</v>
      </c>
    </row>
    <row r="7326" spans="1:12" x14ac:dyDescent="0.45">
      <c r="A7326" t="str">
        <f t="shared" si="114"/>
        <v>Forest Lake, Minnesota, United States</v>
      </c>
      <c r="B7326" t="s">
        <v>10018</v>
      </c>
      <c r="C7326" t="s">
        <v>10018</v>
      </c>
      <c r="D7326">
        <v>45.253599999999999</v>
      </c>
      <c r="E7326">
        <v>-92.958299999999994</v>
      </c>
      <c r="F7326" t="s">
        <v>530</v>
      </c>
      <c r="G7326" t="s">
        <v>531</v>
      </c>
      <c r="H7326" t="s">
        <v>532</v>
      </c>
      <c r="I7326" t="s">
        <v>1433</v>
      </c>
      <c r="K7326">
        <v>24853</v>
      </c>
      <c r="L7326">
        <v>1840007808</v>
      </c>
    </row>
    <row r="7327" spans="1:12" x14ac:dyDescent="0.45">
      <c r="A7327" t="str">
        <f t="shared" si="114"/>
        <v>Forest Park, Illinois, United States</v>
      </c>
      <c r="B7327" t="s">
        <v>10019</v>
      </c>
      <c r="C7327" t="s">
        <v>10019</v>
      </c>
      <c r="D7327">
        <v>41.868299999999998</v>
      </c>
      <c r="E7327">
        <v>-87.815700000000007</v>
      </c>
      <c r="F7327" t="s">
        <v>530</v>
      </c>
      <c r="G7327" t="s">
        <v>531</v>
      </c>
      <c r="H7327" t="s">
        <v>532</v>
      </c>
      <c r="I7327" t="s">
        <v>824</v>
      </c>
      <c r="K7327">
        <v>13704</v>
      </c>
      <c r="L7327">
        <v>1840011276</v>
      </c>
    </row>
    <row r="7328" spans="1:12" x14ac:dyDescent="0.45">
      <c r="A7328" t="str">
        <f t="shared" si="114"/>
        <v>Forest Park, Georgia, United States</v>
      </c>
      <c r="B7328" t="s">
        <v>10019</v>
      </c>
      <c r="C7328" t="s">
        <v>10019</v>
      </c>
      <c r="D7328">
        <v>33.620899999999999</v>
      </c>
      <c r="E7328">
        <v>-84.358999999999995</v>
      </c>
      <c r="F7328" t="s">
        <v>530</v>
      </c>
      <c r="G7328" t="s">
        <v>531</v>
      </c>
      <c r="H7328" t="s">
        <v>532</v>
      </c>
      <c r="I7328" t="s">
        <v>763</v>
      </c>
      <c r="K7328">
        <v>20020</v>
      </c>
      <c r="L7328">
        <v>1840013750</v>
      </c>
    </row>
    <row r="7329" spans="1:12" x14ac:dyDescent="0.45">
      <c r="A7329" t="str">
        <f t="shared" si="114"/>
        <v>Forest Park, Ohio, United States</v>
      </c>
      <c r="B7329" t="s">
        <v>10019</v>
      </c>
      <c r="C7329" t="s">
        <v>10019</v>
      </c>
      <c r="D7329">
        <v>39.286099999999998</v>
      </c>
      <c r="E7329">
        <v>-84.525899999999993</v>
      </c>
      <c r="F7329" t="s">
        <v>530</v>
      </c>
      <c r="G7329" t="s">
        <v>531</v>
      </c>
      <c r="H7329" t="s">
        <v>532</v>
      </c>
      <c r="I7329" t="s">
        <v>799</v>
      </c>
      <c r="K7329">
        <v>18583</v>
      </c>
      <c r="L7329">
        <v>1840003818</v>
      </c>
    </row>
    <row r="7330" spans="1:12" x14ac:dyDescent="0.45">
      <c r="A7330" t="str">
        <f t="shared" si="114"/>
        <v>Forestbrook, South Carolina, United States</v>
      </c>
      <c r="B7330" t="s">
        <v>10020</v>
      </c>
      <c r="C7330" t="s">
        <v>10020</v>
      </c>
      <c r="D7330">
        <v>33.724299999999999</v>
      </c>
      <c r="E7330">
        <v>-78.967799999999997</v>
      </c>
      <c r="F7330" t="s">
        <v>530</v>
      </c>
      <c r="G7330" t="s">
        <v>531</v>
      </c>
      <c r="H7330" t="s">
        <v>532</v>
      </c>
      <c r="I7330" t="s">
        <v>534</v>
      </c>
      <c r="K7330">
        <v>5682</v>
      </c>
      <c r="L7330">
        <v>1840035797</v>
      </c>
    </row>
    <row r="7331" spans="1:12" x14ac:dyDescent="0.45">
      <c r="A7331" t="str">
        <f t="shared" si="114"/>
        <v>Forestdale, Alabama, United States</v>
      </c>
      <c r="B7331" t="s">
        <v>10021</v>
      </c>
      <c r="C7331" t="s">
        <v>10021</v>
      </c>
      <c r="D7331">
        <v>33.573700000000002</v>
      </c>
      <c r="E7331">
        <v>-86.900199999999998</v>
      </c>
      <c r="F7331" t="s">
        <v>530</v>
      </c>
      <c r="G7331" t="s">
        <v>531</v>
      </c>
      <c r="H7331" t="s">
        <v>532</v>
      </c>
      <c r="I7331" t="s">
        <v>1371</v>
      </c>
      <c r="K7331">
        <v>9273</v>
      </c>
      <c r="L7331">
        <v>1840013723</v>
      </c>
    </row>
    <row r="7332" spans="1:12" x14ac:dyDescent="0.45">
      <c r="A7332" t="str">
        <f t="shared" si="114"/>
        <v>Forestville, Maryland, United States</v>
      </c>
      <c r="B7332" t="s">
        <v>10022</v>
      </c>
      <c r="C7332" t="s">
        <v>10022</v>
      </c>
      <c r="D7332">
        <v>38.851799999999997</v>
      </c>
      <c r="E7332">
        <v>-76.870800000000003</v>
      </c>
      <c r="F7332" t="s">
        <v>530</v>
      </c>
      <c r="G7332" t="s">
        <v>531</v>
      </c>
      <c r="H7332" t="s">
        <v>532</v>
      </c>
      <c r="I7332" t="s">
        <v>588</v>
      </c>
      <c r="K7332">
        <v>11719</v>
      </c>
      <c r="L7332">
        <v>1840005942</v>
      </c>
    </row>
    <row r="7333" spans="1:12" x14ac:dyDescent="0.45">
      <c r="A7333" t="str">
        <f t="shared" si="114"/>
        <v>Forestville, Ohio, United States</v>
      </c>
      <c r="B7333" t="s">
        <v>10022</v>
      </c>
      <c r="C7333" t="s">
        <v>10022</v>
      </c>
      <c r="D7333">
        <v>39.071100000000001</v>
      </c>
      <c r="E7333">
        <v>-84.338899999999995</v>
      </c>
      <c r="F7333" t="s">
        <v>530</v>
      </c>
      <c r="G7333" t="s">
        <v>531</v>
      </c>
      <c r="H7333" t="s">
        <v>532</v>
      </c>
      <c r="I7333" t="s">
        <v>799</v>
      </c>
      <c r="K7333">
        <v>10866</v>
      </c>
      <c r="L7333">
        <v>1840034110</v>
      </c>
    </row>
    <row r="7334" spans="1:12" x14ac:dyDescent="0.45">
      <c r="A7334" t="str">
        <f t="shared" si="114"/>
        <v>Forfar, Angus, United Kingdom</v>
      </c>
      <c r="B7334" t="s">
        <v>10023</v>
      </c>
      <c r="C7334" t="s">
        <v>10023</v>
      </c>
      <c r="D7334">
        <v>56.644199999999998</v>
      </c>
      <c r="E7334">
        <v>-2.8883999999999999</v>
      </c>
      <c r="F7334" t="s">
        <v>536</v>
      </c>
      <c r="G7334" t="s">
        <v>537</v>
      </c>
      <c r="H7334" t="s">
        <v>538</v>
      </c>
      <c r="I7334" t="s">
        <v>2309</v>
      </c>
      <c r="K7334">
        <v>14048</v>
      </c>
      <c r="L7334">
        <v>1826527188</v>
      </c>
    </row>
    <row r="7335" spans="1:12" x14ac:dyDescent="0.45">
      <c r="A7335" t="str">
        <f t="shared" si="114"/>
        <v>Forks, Pennsylvania, United States</v>
      </c>
      <c r="B7335" t="s">
        <v>10024</v>
      </c>
      <c r="C7335" t="s">
        <v>10024</v>
      </c>
      <c r="D7335">
        <v>40.735799999999998</v>
      </c>
      <c r="E7335">
        <v>-75.221100000000007</v>
      </c>
      <c r="F7335" t="s">
        <v>530</v>
      </c>
      <c r="G7335" t="s">
        <v>531</v>
      </c>
      <c r="H7335" t="s">
        <v>532</v>
      </c>
      <c r="I7335" t="s">
        <v>620</v>
      </c>
      <c r="K7335">
        <v>15336</v>
      </c>
      <c r="L7335">
        <v>1840149342</v>
      </c>
    </row>
    <row r="7336" spans="1:12" x14ac:dyDescent="0.45">
      <c r="A7336" t="str">
        <f t="shared" si="114"/>
        <v>Forlì, Emilia-Romagna, Italy</v>
      </c>
      <c r="B7336" t="s">
        <v>10025</v>
      </c>
      <c r="C7336" t="s">
        <v>10026</v>
      </c>
      <c r="D7336">
        <v>44.222499999999997</v>
      </c>
      <c r="E7336">
        <v>12.040800000000001</v>
      </c>
      <c r="F7336" t="s">
        <v>946</v>
      </c>
      <c r="G7336" t="s">
        <v>947</v>
      </c>
      <c r="H7336" t="s">
        <v>948</v>
      </c>
      <c r="I7336" t="s">
        <v>4884</v>
      </c>
      <c r="J7336" t="s">
        <v>366</v>
      </c>
      <c r="K7336">
        <v>117859</v>
      </c>
      <c r="L7336">
        <v>1380594352</v>
      </c>
    </row>
    <row r="7337" spans="1:12" x14ac:dyDescent="0.45">
      <c r="A7337" t="str">
        <f t="shared" si="114"/>
        <v>Formby, Sefton, United Kingdom</v>
      </c>
      <c r="B7337" t="s">
        <v>10027</v>
      </c>
      <c r="C7337" t="s">
        <v>10027</v>
      </c>
      <c r="D7337">
        <v>53.558599999999998</v>
      </c>
      <c r="E7337">
        <v>-3.0666000000000002</v>
      </c>
      <c r="F7337" t="s">
        <v>536</v>
      </c>
      <c r="G7337" t="s">
        <v>537</v>
      </c>
      <c r="H7337" t="s">
        <v>538</v>
      </c>
      <c r="I7337" t="s">
        <v>1058</v>
      </c>
      <c r="K7337">
        <v>22419</v>
      </c>
      <c r="L7337">
        <v>1826350182</v>
      </c>
    </row>
    <row r="7338" spans="1:12" x14ac:dyDescent="0.45">
      <c r="A7338" t="str">
        <f t="shared" si="114"/>
        <v>Formiga, Minas Gerais, Brazil</v>
      </c>
      <c r="B7338" t="s">
        <v>10028</v>
      </c>
      <c r="C7338" t="s">
        <v>10028</v>
      </c>
      <c r="D7338">
        <v>-20.464400000000001</v>
      </c>
      <c r="E7338">
        <v>-45.426400000000001</v>
      </c>
      <c r="F7338" t="s">
        <v>491</v>
      </c>
      <c r="G7338" t="s">
        <v>492</v>
      </c>
      <c r="H7338" t="s">
        <v>493</v>
      </c>
      <c r="I7338" t="s">
        <v>1623</v>
      </c>
      <c r="K7338">
        <v>56404</v>
      </c>
      <c r="L7338">
        <v>1076994550</v>
      </c>
    </row>
    <row r="7339" spans="1:12" x14ac:dyDescent="0.45">
      <c r="A7339" t="str">
        <f t="shared" si="114"/>
        <v>Formosa, Formosa, Argentina</v>
      </c>
      <c r="B7339" t="s">
        <v>7456</v>
      </c>
      <c r="C7339" t="s">
        <v>7456</v>
      </c>
      <c r="D7339">
        <v>-26.184699999999999</v>
      </c>
      <c r="E7339">
        <v>-58.175800000000002</v>
      </c>
      <c r="F7339" t="s">
        <v>651</v>
      </c>
      <c r="G7339" t="s">
        <v>652</v>
      </c>
      <c r="H7339" t="s">
        <v>653</v>
      </c>
      <c r="I7339" t="s">
        <v>7456</v>
      </c>
      <c r="J7339" t="s">
        <v>378</v>
      </c>
      <c r="K7339">
        <v>222226</v>
      </c>
      <c r="L7339">
        <v>1032802536</v>
      </c>
    </row>
    <row r="7340" spans="1:12" x14ac:dyDescent="0.45">
      <c r="A7340" t="str">
        <f t="shared" si="114"/>
        <v>Formosa, Goiás, Brazil</v>
      </c>
      <c r="B7340" t="s">
        <v>7456</v>
      </c>
      <c r="C7340" t="s">
        <v>7456</v>
      </c>
      <c r="D7340">
        <v>-15.5395</v>
      </c>
      <c r="E7340">
        <v>-47.34</v>
      </c>
      <c r="F7340" t="s">
        <v>491</v>
      </c>
      <c r="G7340" t="s">
        <v>492</v>
      </c>
      <c r="H7340" t="s">
        <v>493</v>
      </c>
      <c r="I7340" t="s">
        <v>1935</v>
      </c>
      <c r="K7340">
        <v>81232</v>
      </c>
      <c r="L7340">
        <v>1076601172</v>
      </c>
    </row>
    <row r="7341" spans="1:12" x14ac:dyDescent="0.45">
      <c r="A7341" t="str">
        <f t="shared" si="114"/>
        <v>Forney, Texas, United States</v>
      </c>
      <c r="B7341" t="s">
        <v>10029</v>
      </c>
      <c r="C7341" t="s">
        <v>10029</v>
      </c>
      <c r="D7341">
        <v>32.744</v>
      </c>
      <c r="E7341">
        <v>-96.4529</v>
      </c>
      <c r="F7341" t="s">
        <v>530</v>
      </c>
      <c r="G7341" t="s">
        <v>531</v>
      </c>
      <c r="H7341" t="s">
        <v>532</v>
      </c>
      <c r="I7341" t="s">
        <v>610</v>
      </c>
      <c r="K7341">
        <v>50251</v>
      </c>
      <c r="L7341">
        <v>1840020734</v>
      </c>
    </row>
    <row r="7342" spans="1:12" x14ac:dyDescent="0.45">
      <c r="A7342" t="str">
        <f t="shared" si="114"/>
        <v>Forres, Moray, United Kingdom</v>
      </c>
      <c r="B7342" t="s">
        <v>10030</v>
      </c>
      <c r="C7342" t="s">
        <v>10030</v>
      </c>
      <c r="D7342">
        <v>57.607999999999997</v>
      </c>
      <c r="E7342">
        <v>-3.62</v>
      </c>
      <c r="F7342" t="s">
        <v>536</v>
      </c>
      <c r="G7342" t="s">
        <v>537</v>
      </c>
      <c r="H7342" t="s">
        <v>538</v>
      </c>
      <c r="I7342" t="s">
        <v>5470</v>
      </c>
      <c r="K7342">
        <v>12587</v>
      </c>
      <c r="L7342">
        <v>1826092519</v>
      </c>
    </row>
    <row r="7343" spans="1:12" x14ac:dyDescent="0.45">
      <c r="A7343" t="str">
        <f t="shared" si="114"/>
        <v>Forrest City, Arkansas, United States</v>
      </c>
      <c r="B7343" t="s">
        <v>10031</v>
      </c>
      <c r="C7343" t="s">
        <v>10031</v>
      </c>
      <c r="D7343">
        <v>35.013500000000001</v>
      </c>
      <c r="E7343">
        <v>-90.793099999999995</v>
      </c>
      <c r="F7343" t="s">
        <v>530</v>
      </c>
      <c r="G7343" t="s">
        <v>531</v>
      </c>
      <c r="H7343" t="s">
        <v>532</v>
      </c>
      <c r="I7343" t="s">
        <v>1616</v>
      </c>
      <c r="K7343">
        <v>12309</v>
      </c>
      <c r="L7343">
        <v>1840013522</v>
      </c>
    </row>
    <row r="7344" spans="1:12" x14ac:dyDescent="0.45">
      <c r="A7344" t="str">
        <f t="shared" si="114"/>
        <v>Forssa, Kanta-Häme, Finland</v>
      </c>
      <c r="B7344" t="s">
        <v>10032</v>
      </c>
      <c r="C7344" t="s">
        <v>10032</v>
      </c>
      <c r="D7344">
        <v>60.816699999999997</v>
      </c>
      <c r="E7344">
        <v>23.616700000000002</v>
      </c>
      <c r="F7344" t="s">
        <v>459</v>
      </c>
      <c r="G7344" t="s">
        <v>460</v>
      </c>
      <c r="H7344" t="s">
        <v>461</v>
      </c>
      <c r="I7344" t="s">
        <v>10033</v>
      </c>
      <c r="J7344" t="s">
        <v>366</v>
      </c>
      <c r="K7344">
        <v>17422</v>
      </c>
      <c r="L7344">
        <v>1246156595</v>
      </c>
    </row>
    <row r="7345" spans="1:12" x14ac:dyDescent="0.45">
      <c r="A7345" t="str">
        <f t="shared" si="114"/>
        <v>Forst, Brandenburg, Germany</v>
      </c>
      <c r="B7345" t="s">
        <v>10034</v>
      </c>
      <c r="C7345" t="s">
        <v>10034</v>
      </c>
      <c r="D7345">
        <v>51.7333</v>
      </c>
      <c r="E7345">
        <v>14.6333</v>
      </c>
      <c r="F7345" t="s">
        <v>441</v>
      </c>
      <c r="G7345" t="s">
        <v>442</v>
      </c>
      <c r="H7345" t="s">
        <v>443</v>
      </c>
      <c r="I7345" t="s">
        <v>1719</v>
      </c>
      <c r="J7345" t="s">
        <v>366</v>
      </c>
      <c r="K7345">
        <v>18164</v>
      </c>
      <c r="L7345">
        <v>1276307453</v>
      </c>
    </row>
    <row r="7346" spans="1:12" x14ac:dyDescent="0.45">
      <c r="A7346" t="str">
        <f t="shared" si="114"/>
        <v>Forster, New South Wales, Australia</v>
      </c>
      <c r="B7346" t="s">
        <v>10035</v>
      </c>
      <c r="C7346" t="s">
        <v>10035</v>
      </c>
      <c r="D7346">
        <v>-32.180599999999998</v>
      </c>
      <c r="E7346">
        <v>152.51169999999999</v>
      </c>
      <c r="F7346" t="s">
        <v>830</v>
      </c>
      <c r="G7346" t="s">
        <v>831</v>
      </c>
      <c r="H7346" t="s">
        <v>832</v>
      </c>
      <c r="I7346" t="s">
        <v>1454</v>
      </c>
      <c r="K7346">
        <v>13740</v>
      </c>
      <c r="L7346">
        <v>1036685795</v>
      </c>
    </row>
    <row r="7347" spans="1:12" x14ac:dyDescent="0.45">
      <c r="A7347" t="str">
        <f t="shared" si="114"/>
        <v>Forsyth, Missouri, United States</v>
      </c>
      <c r="B7347" t="s">
        <v>10036</v>
      </c>
      <c r="C7347" t="s">
        <v>10036</v>
      </c>
      <c r="D7347">
        <v>36.686</v>
      </c>
      <c r="E7347">
        <v>-93.101600000000005</v>
      </c>
      <c r="F7347" t="s">
        <v>530</v>
      </c>
      <c r="G7347" t="s">
        <v>531</v>
      </c>
      <c r="H7347" t="s">
        <v>532</v>
      </c>
      <c r="I7347" t="s">
        <v>884</v>
      </c>
      <c r="K7347">
        <v>7761</v>
      </c>
      <c r="L7347">
        <v>1840008806</v>
      </c>
    </row>
    <row r="7348" spans="1:12" x14ac:dyDescent="0.45">
      <c r="A7348" t="str">
        <f t="shared" si="114"/>
        <v>Forsyth, Georgia, United States</v>
      </c>
      <c r="B7348" t="s">
        <v>10036</v>
      </c>
      <c r="C7348" t="s">
        <v>10036</v>
      </c>
      <c r="D7348">
        <v>33.034700000000001</v>
      </c>
      <c r="E7348">
        <v>-83.938100000000006</v>
      </c>
      <c r="F7348" t="s">
        <v>530</v>
      </c>
      <c r="G7348" t="s">
        <v>531</v>
      </c>
      <c r="H7348" t="s">
        <v>532</v>
      </c>
      <c r="I7348" t="s">
        <v>763</v>
      </c>
      <c r="K7348">
        <v>5270</v>
      </c>
      <c r="L7348">
        <v>1840013784</v>
      </c>
    </row>
    <row r="7349" spans="1:12" x14ac:dyDescent="0.45">
      <c r="A7349" t="str">
        <f t="shared" si="114"/>
        <v>Fort Ann, New York, United States</v>
      </c>
      <c r="B7349" t="s">
        <v>10037</v>
      </c>
      <c r="C7349" t="s">
        <v>10037</v>
      </c>
      <c r="D7349">
        <v>43.469799999999999</v>
      </c>
      <c r="E7349">
        <v>-73.523099999999999</v>
      </c>
      <c r="F7349" t="s">
        <v>530</v>
      </c>
      <c r="G7349" t="s">
        <v>531</v>
      </c>
      <c r="H7349" t="s">
        <v>532</v>
      </c>
      <c r="I7349" t="s">
        <v>803</v>
      </c>
      <c r="K7349">
        <v>6069</v>
      </c>
      <c r="L7349">
        <v>1840004174</v>
      </c>
    </row>
    <row r="7350" spans="1:12" x14ac:dyDescent="0.45">
      <c r="A7350" t="str">
        <f t="shared" si="114"/>
        <v>Fort Atkinson, Wisconsin, United States</v>
      </c>
      <c r="B7350" t="s">
        <v>10038</v>
      </c>
      <c r="C7350" t="s">
        <v>10038</v>
      </c>
      <c r="D7350">
        <v>42.9253</v>
      </c>
      <c r="E7350">
        <v>-88.844099999999997</v>
      </c>
      <c r="F7350" t="s">
        <v>530</v>
      </c>
      <c r="G7350" t="s">
        <v>531</v>
      </c>
      <c r="H7350" t="s">
        <v>532</v>
      </c>
      <c r="I7350" t="s">
        <v>1611</v>
      </c>
      <c r="K7350">
        <v>21196</v>
      </c>
      <c r="L7350">
        <v>1840003004</v>
      </c>
    </row>
    <row r="7351" spans="1:12" x14ac:dyDescent="0.45">
      <c r="A7351" t="str">
        <f t="shared" si="114"/>
        <v>Fort Belvoir, Virginia, United States</v>
      </c>
      <c r="B7351" t="s">
        <v>10039</v>
      </c>
      <c r="C7351" t="s">
        <v>10039</v>
      </c>
      <c r="D7351">
        <v>38.7119</v>
      </c>
      <c r="E7351">
        <v>-77.145899999999997</v>
      </c>
      <c r="F7351" t="s">
        <v>530</v>
      </c>
      <c r="G7351" t="s">
        <v>531</v>
      </c>
      <c r="H7351" t="s">
        <v>532</v>
      </c>
      <c r="I7351" t="s">
        <v>618</v>
      </c>
      <c r="K7351">
        <v>8091</v>
      </c>
      <c r="L7351">
        <v>1840073578</v>
      </c>
    </row>
    <row r="7352" spans="1:12" x14ac:dyDescent="0.45">
      <c r="A7352" t="str">
        <f t="shared" si="114"/>
        <v>Fort Bliss, Texas, United States</v>
      </c>
      <c r="B7352" t="s">
        <v>10040</v>
      </c>
      <c r="C7352" t="s">
        <v>10040</v>
      </c>
      <c r="D7352">
        <v>31.813700000000001</v>
      </c>
      <c r="E7352">
        <v>-106.4119</v>
      </c>
      <c r="F7352" t="s">
        <v>530</v>
      </c>
      <c r="G7352" t="s">
        <v>531</v>
      </c>
      <c r="H7352" t="s">
        <v>532</v>
      </c>
      <c r="I7352" t="s">
        <v>610</v>
      </c>
      <c r="K7352">
        <v>10602</v>
      </c>
      <c r="L7352">
        <v>1840073931</v>
      </c>
    </row>
    <row r="7353" spans="1:12" x14ac:dyDescent="0.45">
      <c r="A7353" t="str">
        <f t="shared" si="114"/>
        <v>Fort Bragg, California, United States</v>
      </c>
      <c r="B7353" t="s">
        <v>10041</v>
      </c>
      <c r="C7353" t="s">
        <v>10041</v>
      </c>
      <c r="D7353">
        <v>39.439900000000002</v>
      </c>
      <c r="E7353">
        <v>-123.8013</v>
      </c>
      <c r="F7353" t="s">
        <v>530</v>
      </c>
      <c r="G7353" t="s">
        <v>531</v>
      </c>
      <c r="H7353" t="s">
        <v>532</v>
      </c>
      <c r="I7353" t="s">
        <v>754</v>
      </c>
      <c r="K7353">
        <v>10374</v>
      </c>
      <c r="L7353">
        <v>1840020189</v>
      </c>
    </row>
    <row r="7354" spans="1:12" x14ac:dyDescent="0.45">
      <c r="A7354" t="str">
        <f t="shared" si="114"/>
        <v>Fort Campbell North, Kentucky, United States</v>
      </c>
      <c r="B7354" t="s">
        <v>10042</v>
      </c>
      <c r="C7354" t="s">
        <v>10042</v>
      </c>
      <c r="D7354">
        <v>36.6554</v>
      </c>
      <c r="E7354">
        <v>-87.465800000000002</v>
      </c>
      <c r="F7354" t="s">
        <v>530</v>
      </c>
      <c r="G7354" t="s">
        <v>531</v>
      </c>
      <c r="H7354" t="s">
        <v>532</v>
      </c>
      <c r="I7354" t="s">
        <v>1528</v>
      </c>
      <c r="K7354">
        <v>13882</v>
      </c>
      <c r="L7354">
        <v>1840073832</v>
      </c>
    </row>
    <row r="7355" spans="1:12" x14ac:dyDescent="0.45">
      <c r="A7355" t="str">
        <f t="shared" si="114"/>
        <v>Fort Carson, Colorado, United States</v>
      </c>
      <c r="B7355" t="s">
        <v>10043</v>
      </c>
      <c r="C7355" t="s">
        <v>10043</v>
      </c>
      <c r="D7355">
        <v>38.740299999999998</v>
      </c>
      <c r="E7355">
        <v>-104.78400000000001</v>
      </c>
      <c r="F7355" t="s">
        <v>530</v>
      </c>
      <c r="G7355" t="s">
        <v>531</v>
      </c>
      <c r="H7355" t="s">
        <v>532</v>
      </c>
      <c r="I7355" t="s">
        <v>1071</v>
      </c>
      <c r="K7355">
        <v>15410</v>
      </c>
      <c r="L7355">
        <v>1840028557</v>
      </c>
    </row>
    <row r="7356" spans="1:12" x14ac:dyDescent="0.45">
      <c r="A7356" t="str">
        <f t="shared" si="114"/>
        <v>Fort Collins, Colorado, United States</v>
      </c>
      <c r="B7356" t="s">
        <v>10044</v>
      </c>
      <c r="C7356" t="s">
        <v>10044</v>
      </c>
      <c r="D7356">
        <v>40.547800000000002</v>
      </c>
      <c r="E7356">
        <v>-105.0656</v>
      </c>
      <c r="F7356" t="s">
        <v>530</v>
      </c>
      <c r="G7356" t="s">
        <v>531</v>
      </c>
      <c r="H7356" t="s">
        <v>532</v>
      </c>
      <c r="I7356" t="s">
        <v>1071</v>
      </c>
      <c r="K7356">
        <v>312666</v>
      </c>
      <c r="L7356">
        <v>1840020151</v>
      </c>
    </row>
    <row r="7357" spans="1:12" x14ac:dyDescent="0.45">
      <c r="A7357" t="str">
        <f t="shared" si="114"/>
        <v>Fort Dix, New Jersey, United States</v>
      </c>
      <c r="B7357" t="s">
        <v>10045</v>
      </c>
      <c r="C7357" t="s">
        <v>10045</v>
      </c>
      <c r="D7357">
        <v>40.006</v>
      </c>
      <c r="E7357">
        <v>-74.608900000000006</v>
      </c>
      <c r="F7357" t="s">
        <v>530</v>
      </c>
      <c r="G7357" t="s">
        <v>531</v>
      </c>
      <c r="H7357" t="s">
        <v>532</v>
      </c>
      <c r="I7357" t="s">
        <v>587</v>
      </c>
      <c r="K7357">
        <v>7753</v>
      </c>
      <c r="L7357">
        <v>1840005516</v>
      </c>
    </row>
    <row r="7358" spans="1:12" x14ac:dyDescent="0.45">
      <c r="A7358" t="str">
        <f t="shared" si="114"/>
        <v>Fort Dodge, Iowa, United States</v>
      </c>
      <c r="B7358" t="s">
        <v>10046</v>
      </c>
      <c r="C7358" t="s">
        <v>10046</v>
      </c>
      <c r="D7358">
        <v>42.509799999999998</v>
      </c>
      <c r="E7358">
        <v>-94.1751</v>
      </c>
      <c r="F7358" t="s">
        <v>530</v>
      </c>
      <c r="G7358" t="s">
        <v>531</v>
      </c>
      <c r="H7358" t="s">
        <v>532</v>
      </c>
      <c r="I7358" t="s">
        <v>1552</v>
      </c>
      <c r="K7358">
        <v>23807</v>
      </c>
      <c r="L7358">
        <v>1840000439</v>
      </c>
    </row>
    <row r="7359" spans="1:12" x14ac:dyDescent="0.45">
      <c r="A7359" t="str">
        <f t="shared" si="114"/>
        <v>Fort Drum, New York, United States</v>
      </c>
      <c r="B7359" t="s">
        <v>10047</v>
      </c>
      <c r="C7359" t="s">
        <v>10047</v>
      </c>
      <c r="D7359">
        <v>44.045099999999998</v>
      </c>
      <c r="E7359">
        <v>-75.784700000000001</v>
      </c>
      <c r="F7359" t="s">
        <v>530</v>
      </c>
      <c r="G7359" t="s">
        <v>531</v>
      </c>
      <c r="H7359" t="s">
        <v>532</v>
      </c>
      <c r="I7359" t="s">
        <v>803</v>
      </c>
      <c r="K7359">
        <v>13109</v>
      </c>
      <c r="L7359">
        <v>1840073579</v>
      </c>
    </row>
    <row r="7360" spans="1:12" x14ac:dyDescent="0.45">
      <c r="A7360" t="str">
        <f t="shared" si="114"/>
        <v>Fort Edward, New York, United States</v>
      </c>
      <c r="B7360" t="s">
        <v>10048</v>
      </c>
      <c r="C7360" t="s">
        <v>10048</v>
      </c>
      <c r="D7360">
        <v>43.229399999999998</v>
      </c>
      <c r="E7360">
        <v>-73.56</v>
      </c>
      <c r="F7360" t="s">
        <v>530</v>
      </c>
      <c r="G7360" t="s">
        <v>531</v>
      </c>
      <c r="H7360" t="s">
        <v>532</v>
      </c>
      <c r="I7360" t="s">
        <v>803</v>
      </c>
      <c r="K7360">
        <v>6186</v>
      </c>
      <c r="L7360">
        <v>1840004175</v>
      </c>
    </row>
    <row r="7361" spans="1:12" x14ac:dyDescent="0.45">
      <c r="A7361" t="str">
        <f t="shared" si="114"/>
        <v>Fort Erie, Ontario, Canada</v>
      </c>
      <c r="B7361" t="s">
        <v>10049</v>
      </c>
      <c r="C7361" t="s">
        <v>10049</v>
      </c>
      <c r="D7361">
        <v>42.916699999999999</v>
      </c>
      <c r="E7361">
        <v>-79.0167</v>
      </c>
      <c r="F7361" t="s">
        <v>541</v>
      </c>
      <c r="G7361" t="s">
        <v>542</v>
      </c>
      <c r="H7361" t="s">
        <v>543</v>
      </c>
      <c r="I7361" t="s">
        <v>857</v>
      </c>
      <c r="K7361">
        <v>30710</v>
      </c>
      <c r="L7361">
        <v>1124516852</v>
      </c>
    </row>
    <row r="7362" spans="1:12" x14ac:dyDescent="0.45">
      <c r="A7362" t="str">
        <f t="shared" si="114"/>
        <v>Fort Frances, Ontario, Canada</v>
      </c>
      <c r="B7362" t="s">
        <v>10050</v>
      </c>
      <c r="C7362" t="s">
        <v>10050</v>
      </c>
      <c r="D7362">
        <v>48.616700000000002</v>
      </c>
      <c r="E7362">
        <v>-93.4</v>
      </c>
      <c r="F7362" t="s">
        <v>541</v>
      </c>
      <c r="G7362" t="s">
        <v>542</v>
      </c>
      <c r="H7362" t="s">
        <v>543</v>
      </c>
      <c r="I7362" t="s">
        <v>857</v>
      </c>
      <c r="K7362">
        <v>7739</v>
      </c>
      <c r="L7362">
        <v>1124939714</v>
      </c>
    </row>
    <row r="7363" spans="1:12" x14ac:dyDescent="0.45">
      <c r="A7363" t="str">
        <f t="shared" ref="A7363:A7426" si="115">CONCATENATE(B7363,", ",I7363,", ",F7363)</f>
        <v>Fort Hood, Texas, United States</v>
      </c>
      <c r="B7363" t="s">
        <v>10051</v>
      </c>
      <c r="C7363" t="s">
        <v>10051</v>
      </c>
      <c r="D7363">
        <v>31.134499999999999</v>
      </c>
      <c r="E7363">
        <v>-97.779700000000005</v>
      </c>
      <c r="F7363" t="s">
        <v>530</v>
      </c>
      <c r="G7363" t="s">
        <v>531</v>
      </c>
      <c r="H7363" t="s">
        <v>532</v>
      </c>
      <c r="I7363" t="s">
        <v>610</v>
      </c>
      <c r="K7363">
        <v>25365</v>
      </c>
      <c r="L7363">
        <v>1840073932</v>
      </c>
    </row>
    <row r="7364" spans="1:12" x14ac:dyDescent="0.45">
      <c r="A7364" t="str">
        <f t="shared" si="115"/>
        <v>Fort Hunt, Virginia, United States</v>
      </c>
      <c r="B7364" t="s">
        <v>10052</v>
      </c>
      <c r="C7364" t="s">
        <v>10052</v>
      </c>
      <c r="D7364">
        <v>38.7361</v>
      </c>
      <c r="E7364">
        <v>-77.058899999999994</v>
      </c>
      <c r="F7364" t="s">
        <v>530</v>
      </c>
      <c r="G7364" t="s">
        <v>531</v>
      </c>
      <c r="H7364" t="s">
        <v>532</v>
      </c>
      <c r="I7364" t="s">
        <v>618</v>
      </c>
      <c r="K7364">
        <v>16858</v>
      </c>
      <c r="L7364">
        <v>1840006010</v>
      </c>
    </row>
    <row r="7365" spans="1:12" x14ac:dyDescent="0.45">
      <c r="A7365" t="str">
        <f t="shared" si="115"/>
        <v>Fort Irwin, California, United States</v>
      </c>
      <c r="B7365" t="s">
        <v>10053</v>
      </c>
      <c r="C7365" t="s">
        <v>10053</v>
      </c>
      <c r="D7365">
        <v>35.247599999999998</v>
      </c>
      <c r="E7365">
        <v>-116.68340000000001</v>
      </c>
      <c r="F7365" t="s">
        <v>530</v>
      </c>
      <c r="G7365" t="s">
        <v>531</v>
      </c>
      <c r="H7365" t="s">
        <v>532</v>
      </c>
      <c r="I7365" t="s">
        <v>754</v>
      </c>
      <c r="K7365">
        <v>9086</v>
      </c>
      <c r="L7365">
        <v>1840025802</v>
      </c>
    </row>
    <row r="7366" spans="1:12" x14ac:dyDescent="0.45">
      <c r="A7366" t="str">
        <f t="shared" si="115"/>
        <v>Fort Knox, Kentucky, United States</v>
      </c>
      <c r="B7366" t="s">
        <v>10054</v>
      </c>
      <c r="C7366" t="s">
        <v>10054</v>
      </c>
      <c r="D7366">
        <v>37.891500000000001</v>
      </c>
      <c r="E7366">
        <v>-85.9636</v>
      </c>
      <c r="F7366" t="s">
        <v>530</v>
      </c>
      <c r="G7366" t="s">
        <v>531</v>
      </c>
      <c r="H7366" t="s">
        <v>532</v>
      </c>
      <c r="I7366" t="s">
        <v>1528</v>
      </c>
      <c r="K7366">
        <v>8965</v>
      </c>
      <c r="L7366">
        <v>1840073833</v>
      </c>
    </row>
    <row r="7367" spans="1:12" x14ac:dyDescent="0.45">
      <c r="A7367" t="str">
        <f t="shared" si="115"/>
        <v>Fort Lauderdale, Florida, United States</v>
      </c>
      <c r="B7367" t="s">
        <v>10055</v>
      </c>
      <c r="C7367" t="s">
        <v>10055</v>
      </c>
      <c r="D7367">
        <v>26.141200000000001</v>
      </c>
      <c r="E7367">
        <v>-80.1464</v>
      </c>
      <c r="F7367" t="s">
        <v>530</v>
      </c>
      <c r="G7367" t="s">
        <v>531</v>
      </c>
      <c r="H7367" t="s">
        <v>532</v>
      </c>
      <c r="I7367" t="s">
        <v>1378</v>
      </c>
      <c r="K7367">
        <v>182437</v>
      </c>
      <c r="L7367">
        <v>1840014236</v>
      </c>
    </row>
    <row r="7368" spans="1:12" x14ac:dyDescent="0.45">
      <c r="A7368" t="str">
        <f t="shared" si="115"/>
        <v>Fort Lee, New Jersey, United States</v>
      </c>
      <c r="B7368" t="s">
        <v>10056</v>
      </c>
      <c r="C7368" t="s">
        <v>10056</v>
      </c>
      <c r="D7368">
        <v>40.850900000000003</v>
      </c>
      <c r="E7368">
        <v>-73.971199999999996</v>
      </c>
      <c r="F7368" t="s">
        <v>530</v>
      </c>
      <c r="G7368" t="s">
        <v>531</v>
      </c>
      <c r="H7368" t="s">
        <v>532</v>
      </c>
      <c r="I7368" t="s">
        <v>587</v>
      </c>
      <c r="K7368">
        <v>38605</v>
      </c>
      <c r="L7368">
        <v>1840003552</v>
      </c>
    </row>
    <row r="7369" spans="1:12" x14ac:dyDescent="0.45">
      <c r="A7369" t="str">
        <f t="shared" si="115"/>
        <v>Fort Lee, Virginia, United States</v>
      </c>
      <c r="B7369" t="s">
        <v>10056</v>
      </c>
      <c r="C7369" t="s">
        <v>10056</v>
      </c>
      <c r="D7369">
        <v>37.235700000000001</v>
      </c>
      <c r="E7369">
        <v>-77.332499999999996</v>
      </c>
      <c r="F7369" t="s">
        <v>530</v>
      </c>
      <c r="G7369" t="s">
        <v>531</v>
      </c>
      <c r="H7369" t="s">
        <v>532</v>
      </c>
      <c r="I7369" t="s">
        <v>618</v>
      </c>
      <c r="K7369">
        <v>5409</v>
      </c>
      <c r="L7369">
        <v>1840073580</v>
      </c>
    </row>
    <row r="7370" spans="1:12" x14ac:dyDescent="0.45">
      <c r="A7370" t="str">
        <f t="shared" si="115"/>
        <v>Fort Leonard Wood, Missouri, United States</v>
      </c>
      <c r="B7370" t="s">
        <v>10057</v>
      </c>
      <c r="C7370" t="s">
        <v>10057</v>
      </c>
      <c r="D7370">
        <v>37.7562</v>
      </c>
      <c r="E7370">
        <v>-92.127399999999994</v>
      </c>
      <c r="F7370" t="s">
        <v>530</v>
      </c>
      <c r="G7370" t="s">
        <v>531</v>
      </c>
      <c r="H7370" t="s">
        <v>532</v>
      </c>
      <c r="I7370" t="s">
        <v>884</v>
      </c>
      <c r="K7370">
        <v>15882</v>
      </c>
      <c r="L7370">
        <v>1840073756</v>
      </c>
    </row>
    <row r="7371" spans="1:12" x14ac:dyDescent="0.45">
      <c r="A7371" t="str">
        <f t="shared" si="115"/>
        <v>Fort Lewis, Washington, United States</v>
      </c>
      <c r="B7371" t="s">
        <v>10058</v>
      </c>
      <c r="C7371" t="s">
        <v>10058</v>
      </c>
      <c r="D7371">
        <v>47.095500000000001</v>
      </c>
      <c r="E7371">
        <v>-122.5672</v>
      </c>
      <c r="F7371" t="s">
        <v>530</v>
      </c>
      <c r="G7371" t="s">
        <v>531</v>
      </c>
      <c r="H7371" t="s">
        <v>532</v>
      </c>
      <c r="I7371" t="s">
        <v>585</v>
      </c>
      <c r="K7371">
        <v>12933</v>
      </c>
      <c r="L7371">
        <v>1840073933</v>
      </c>
    </row>
    <row r="7372" spans="1:12" x14ac:dyDescent="0.45">
      <c r="A7372" t="str">
        <f t="shared" si="115"/>
        <v>Fort Liberté, Nord-Est, Haiti</v>
      </c>
      <c r="B7372" t="s">
        <v>10059</v>
      </c>
      <c r="C7372" t="s">
        <v>10060</v>
      </c>
      <c r="D7372">
        <v>19.665600000000001</v>
      </c>
      <c r="E7372">
        <v>-71.844800000000006</v>
      </c>
      <c r="F7372" t="s">
        <v>4043</v>
      </c>
      <c r="G7372" t="s">
        <v>4044</v>
      </c>
      <c r="H7372" t="s">
        <v>4045</v>
      </c>
      <c r="I7372" t="s">
        <v>10061</v>
      </c>
      <c r="J7372" t="s">
        <v>378</v>
      </c>
      <c r="K7372">
        <v>11465</v>
      </c>
      <c r="L7372">
        <v>1332603160</v>
      </c>
    </row>
    <row r="7373" spans="1:12" x14ac:dyDescent="0.45">
      <c r="A7373" t="str">
        <f t="shared" si="115"/>
        <v>Fort Lupton, Colorado, United States</v>
      </c>
      <c r="B7373" t="s">
        <v>10062</v>
      </c>
      <c r="C7373" t="s">
        <v>10062</v>
      </c>
      <c r="D7373">
        <v>40.083100000000002</v>
      </c>
      <c r="E7373">
        <v>-104.80240000000001</v>
      </c>
      <c r="F7373" t="s">
        <v>530</v>
      </c>
      <c r="G7373" t="s">
        <v>531</v>
      </c>
      <c r="H7373" t="s">
        <v>532</v>
      </c>
      <c r="I7373" t="s">
        <v>1071</v>
      </c>
      <c r="K7373">
        <v>10208</v>
      </c>
      <c r="L7373">
        <v>1840020148</v>
      </c>
    </row>
    <row r="7374" spans="1:12" x14ac:dyDescent="0.45">
      <c r="A7374" t="str">
        <f t="shared" si="115"/>
        <v>Fort Madison, Iowa, United States</v>
      </c>
      <c r="B7374" t="s">
        <v>10063</v>
      </c>
      <c r="C7374" t="s">
        <v>10063</v>
      </c>
      <c r="D7374">
        <v>40.620699999999999</v>
      </c>
      <c r="E7374">
        <v>-91.350899999999996</v>
      </c>
      <c r="F7374" t="s">
        <v>530</v>
      </c>
      <c r="G7374" t="s">
        <v>531</v>
      </c>
      <c r="H7374" t="s">
        <v>532</v>
      </c>
      <c r="I7374" t="s">
        <v>1552</v>
      </c>
      <c r="K7374">
        <v>10130</v>
      </c>
      <c r="L7374">
        <v>1840008321</v>
      </c>
    </row>
    <row r="7375" spans="1:12" x14ac:dyDescent="0.45">
      <c r="A7375" t="str">
        <f t="shared" si="115"/>
        <v>Fort Meade, Maryland, United States</v>
      </c>
      <c r="B7375" t="s">
        <v>10064</v>
      </c>
      <c r="C7375" t="s">
        <v>10064</v>
      </c>
      <c r="D7375">
        <v>39.105800000000002</v>
      </c>
      <c r="E7375">
        <v>-76.743799999999993</v>
      </c>
      <c r="F7375" t="s">
        <v>530</v>
      </c>
      <c r="G7375" t="s">
        <v>531</v>
      </c>
      <c r="H7375" t="s">
        <v>532</v>
      </c>
      <c r="I7375" t="s">
        <v>588</v>
      </c>
      <c r="K7375">
        <v>10297</v>
      </c>
      <c r="L7375">
        <v>1840073581</v>
      </c>
    </row>
    <row r="7376" spans="1:12" x14ac:dyDescent="0.45">
      <c r="A7376" t="str">
        <f t="shared" si="115"/>
        <v>Fort Meade, Florida, United States</v>
      </c>
      <c r="B7376" t="s">
        <v>10064</v>
      </c>
      <c r="C7376" t="s">
        <v>10064</v>
      </c>
      <c r="D7376">
        <v>27.764500000000002</v>
      </c>
      <c r="E7376">
        <v>-81.805800000000005</v>
      </c>
      <c r="F7376" t="s">
        <v>530</v>
      </c>
      <c r="G7376" t="s">
        <v>531</v>
      </c>
      <c r="H7376" t="s">
        <v>532</v>
      </c>
      <c r="I7376" t="s">
        <v>1378</v>
      </c>
      <c r="K7376">
        <v>6932</v>
      </c>
      <c r="L7376">
        <v>1840014134</v>
      </c>
    </row>
    <row r="7377" spans="1:12" x14ac:dyDescent="0.45">
      <c r="A7377" t="str">
        <f t="shared" si="115"/>
        <v>Fort Mill, South Carolina, United States</v>
      </c>
      <c r="B7377" t="s">
        <v>10065</v>
      </c>
      <c r="C7377" t="s">
        <v>10065</v>
      </c>
      <c r="D7377">
        <v>35.0062</v>
      </c>
      <c r="E7377">
        <v>-80.938800000000001</v>
      </c>
      <c r="F7377" t="s">
        <v>530</v>
      </c>
      <c r="G7377" t="s">
        <v>531</v>
      </c>
      <c r="H7377" t="s">
        <v>532</v>
      </c>
      <c r="I7377" t="s">
        <v>534</v>
      </c>
      <c r="K7377">
        <v>22284</v>
      </c>
      <c r="L7377">
        <v>1840016479</v>
      </c>
    </row>
    <row r="7378" spans="1:12" x14ac:dyDescent="0.45">
      <c r="A7378" t="str">
        <f t="shared" si="115"/>
        <v>Fort Mitchell, Kentucky, United States</v>
      </c>
      <c r="B7378" t="s">
        <v>10066</v>
      </c>
      <c r="C7378" t="s">
        <v>10066</v>
      </c>
      <c r="D7378">
        <v>39.045900000000003</v>
      </c>
      <c r="E7378">
        <v>-84.556299999999993</v>
      </c>
      <c r="F7378" t="s">
        <v>530</v>
      </c>
      <c r="G7378" t="s">
        <v>531</v>
      </c>
      <c r="H7378" t="s">
        <v>532</v>
      </c>
      <c r="I7378" t="s">
        <v>1528</v>
      </c>
      <c r="K7378">
        <v>8241</v>
      </c>
      <c r="L7378">
        <v>1840013170</v>
      </c>
    </row>
    <row r="7379" spans="1:12" x14ac:dyDescent="0.45">
      <c r="A7379" t="str">
        <f t="shared" si="115"/>
        <v>Fort Mohave, Arizona, United States</v>
      </c>
      <c r="B7379" t="s">
        <v>10067</v>
      </c>
      <c r="C7379" t="s">
        <v>10067</v>
      </c>
      <c r="D7379">
        <v>35.000399999999999</v>
      </c>
      <c r="E7379">
        <v>-114.5748</v>
      </c>
      <c r="F7379" t="s">
        <v>530</v>
      </c>
      <c r="G7379" t="s">
        <v>531</v>
      </c>
      <c r="H7379" t="s">
        <v>532</v>
      </c>
      <c r="I7379" t="s">
        <v>2117</v>
      </c>
      <c r="K7379">
        <v>15228</v>
      </c>
      <c r="L7379">
        <v>1840042961</v>
      </c>
    </row>
    <row r="7380" spans="1:12" x14ac:dyDescent="0.45">
      <c r="A7380" t="str">
        <f t="shared" si="115"/>
        <v>Fort Morgan, Colorado, United States</v>
      </c>
      <c r="B7380" t="s">
        <v>10068</v>
      </c>
      <c r="C7380" t="s">
        <v>10068</v>
      </c>
      <c r="D7380">
        <v>40.253799999999998</v>
      </c>
      <c r="E7380">
        <v>-103.79089999999999</v>
      </c>
      <c r="F7380" t="s">
        <v>530</v>
      </c>
      <c r="G7380" t="s">
        <v>531</v>
      </c>
      <c r="H7380" t="s">
        <v>532</v>
      </c>
      <c r="I7380" t="s">
        <v>1071</v>
      </c>
      <c r="K7380">
        <v>13349</v>
      </c>
      <c r="L7380">
        <v>1840020175</v>
      </c>
    </row>
    <row r="7381" spans="1:12" x14ac:dyDescent="0.45">
      <c r="A7381" t="str">
        <f t="shared" si="115"/>
        <v>Fort Myers, Florida, United States</v>
      </c>
      <c r="B7381" t="s">
        <v>10069</v>
      </c>
      <c r="C7381" t="s">
        <v>10069</v>
      </c>
      <c r="D7381">
        <v>26.619499999999999</v>
      </c>
      <c r="E7381">
        <v>-81.830299999999994</v>
      </c>
      <c r="F7381" t="s">
        <v>530</v>
      </c>
      <c r="G7381" t="s">
        <v>531</v>
      </c>
      <c r="H7381" t="s">
        <v>532</v>
      </c>
      <c r="I7381" t="s">
        <v>1378</v>
      </c>
      <c r="K7381">
        <v>87103</v>
      </c>
      <c r="L7381">
        <v>1840014226</v>
      </c>
    </row>
    <row r="7382" spans="1:12" x14ac:dyDescent="0.45">
      <c r="A7382" t="str">
        <f t="shared" si="115"/>
        <v>Fort Myers Beach, Florida, United States</v>
      </c>
      <c r="B7382" t="s">
        <v>10070</v>
      </c>
      <c r="C7382" t="s">
        <v>10070</v>
      </c>
      <c r="D7382">
        <v>26.432400000000001</v>
      </c>
      <c r="E7382">
        <v>-81.916799999999995</v>
      </c>
      <c r="F7382" t="s">
        <v>530</v>
      </c>
      <c r="G7382" t="s">
        <v>531</v>
      </c>
      <c r="H7382" t="s">
        <v>532</v>
      </c>
      <c r="I7382" t="s">
        <v>1378</v>
      </c>
      <c r="K7382">
        <v>7094</v>
      </c>
      <c r="L7382">
        <v>1840017269</v>
      </c>
    </row>
    <row r="7383" spans="1:12" x14ac:dyDescent="0.45">
      <c r="A7383" t="str">
        <f t="shared" si="115"/>
        <v>Fort Myers Shores, Florida, United States</v>
      </c>
      <c r="B7383" t="s">
        <v>10071</v>
      </c>
      <c r="C7383" t="s">
        <v>10071</v>
      </c>
      <c r="D7383">
        <v>26.7135</v>
      </c>
      <c r="E7383">
        <v>-81.738299999999995</v>
      </c>
      <c r="F7383" t="s">
        <v>530</v>
      </c>
      <c r="G7383" t="s">
        <v>531</v>
      </c>
      <c r="H7383" t="s">
        <v>532</v>
      </c>
      <c r="I7383" t="s">
        <v>1378</v>
      </c>
      <c r="K7383">
        <v>7010</v>
      </c>
      <c r="L7383">
        <v>1840014212</v>
      </c>
    </row>
    <row r="7384" spans="1:12" x14ac:dyDescent="0.45">
      <c r="A7384" t="str">
        <f t="shared" si="115"/>
        <v>Fort Oglethorpe, Georgia, United States</v>
      </c>
      <c r="B7384" t="s">
        <v>10072</v>
      </c>
      <c r="C7384" t="s">
        <v>10072</v>
      </c>
      <c r="D7384">
        <v>34.931899999999999</v>
      </c>
      <c r="E7384">
        <v>-85.245999999999995</v>
      </c>
      <c r="F7384" t="s">
        <v>530</v>
      </c>
      <c r="G7384" t="s">
        <v>531</v>
      </c>
      <c r="H7384" t="s">
        <v>532</v>
      </c>
      <c r="I7384" t="s">
        <v>763</v>
      </c>
      <c r="K7384">
        <v>9994</v>
      </c>
      <c r="L7384">
        <v>1840013554</v>
      </c>
    </row>
    <row r="7385" spans="1:12" x14ac:dyDescent="0.45">
      <c r="A7385" t="str">
        <f t="shared" si="115"/>
        <v>Fort Payne, Alabama, United States</v>
      </c>
      <c r="B7385" t="s">
        <v>10073</v>
      </c>
      <c r="C7385" t="s">
        <v>10073</v>
      </c>
      <c r="D7385">
        <v>34.4557</v>
      </c>
      <c r="E7385">
        <v>-85.6965</v>
      </c>
      <c r="F7385" t="s">
        <v>530</v>
      </c>
      <c r="G7385" t="s">
        <v>531</v>
      </c>
      <c r="H7385" t="s">
        <v>532</v>
      </c>
      <c r="I7385" t="s">
        <v>1371</v>
      </c>
      <c r="K7385">
        <v>7049</v>
      </c>
      <c r="L7385">
        <v>1840004822</v>
      </c>
    </row>
    <row r="7386" spans="1:12" x14ac:dyDescent="0.45">
      <c r="A7386" t="str">
        <f t="shared" si="115"/>
        <v>Fort Pierce, Florida, United States</v>
      </c>
      <c r="B7386" t="s">
        <v>10074</v>
      </c>
      <c r="C7386" t="s">
        <v>10074</v>
      </c>
      <c r="D7386">
        <v>27.425599999999999</v>
      </c>
      <c r="E7386">
        <v>-80.343100000000007</v>
      </c>
      <c r="F7386" t="s">
        <v>530</v>
      </c>
      <c r="G7386" t="s">
        <v>531</v>
      </c>
      <c r="H7386" t="s">
        <v>532</v>
      </c>
      <c r="I7386" t="s">
        <v>1378</v>
      </c>
      <c r="K7386">
        <v>46103</v>
      </c>
      <c r="L7386">
        <v>1840014178</v>
      </c>
    </row>
    <row r="7387" spans="1:12" x14ac:dyDescent="0.45">
      <c r="A7387" t="str">
        <f t="shared" si="115"/>
        <v>Fort Pierce North, Florida, United States</v>
      </c>
      <c r="B7387" t="s">
        <v>10075</v>
      </c>
      <c r="C7387" t="s">
        <v>10075</v>
      </c>
      <c r="D7387">
        <v>27.473600000000001</v>
      </c>
      <c r="E7387">
        <v>-80.359399999999994</v>
      </c>
      <c r="F7387" t="s">
        <v>530</v>
      </c>
      <c r="G7387" t="s">
        <v>531</v>
      </c>
      <c r="H7387" t="s">
        <v>532</v>
      </c>
      <c r="I7387" t="s">
        <v>1378</v>
      </c>
      <c r="K7387">
        <v>7070</v>
      </c>
      <c r="L7387">
        <v>1840073834</v>
      </c>
    </row>
    <row r="7388" spans="1:12" x14ac:dyDescent="0.45">
      <c r="A7388" t="str">
        <f t="shared" si="115"/>
        <v>Fort Plain, New York, United States</v>
      </c>
      <c r="B7388" t="s">
        <v>10076</v>
      </c>
      <c r="C7388" t="s">
        <v>10076</v>
      </c>
      <c r="D7388">
        <v>42.931600000000003</v>
      </c>
      <c r="E7388">
        <v>-74.627700000000004</v>
      </c>
      <c r="F7388" t="s">
        <v>530</v>
      </c>
      <c r="G7388" t="s">
        <v>531</v>
      </c>
      <c r="H7388" t="s">
        <v>532</v>
      </c>
      <c r="I7388" t="s">
        <v>803</v>
      </c>
      <c r="K7388">
        <v>5488</v>
      </c>
      <c r="L7388">
        <v>1840004402</v>
      </c>
    </row>
    <row r="7389" spans="1:12" x14ac:dyDescent="0.45">
      <c r="A7389" t="str">
        <f t="shared" si="115"/>
        <v>Fort Polk South, Louisiana, United States</v>
      </c>
      <c r="B7389" t="s">
        <v>10077</v>
      </c>
      <c r="C7389" t="s">
        <v>10077</v>
      </c>
      <c r="D7389">
        <v>31.051200000000001</v>
      </c>
      <c r="E7389">
        <v>-93.215900000000005</v>
      </c>
      <c r="F7389" t="s">
        <v>530</v>
      </c>
      <c r="G7389" t="s">
        <v>531</v>
      </c>
      <c r="H7389" t="s">
        <v>532</v>
      </c>
      <c r="I7389" t="s">
        <v>533</v>
      </c>
      <c r="K7389">
        <v>9233</v>
      </c>
      <c r="L7389">
        <v>1840073837</v>
      </c>
    </row>
    <row r="7390" spans="1:12" x14ac:dyDescent="0.45">
      <c r="A7390" t="str">
        <f t="shared" si="115"/>
        <v>Fort Portal, Kabarole, Uganda</v>
      </c>
      <c r="B7390" t="s">
        <v>10078</v>
      </c>
      <c r="C7390" t="s">
        <v>10078</v>
      </c>
      <c r="D7390">
        <v>0.67100000000000004</v>
      </c>
      <c r="E7390">
        <v>30.274999999999999</v>
      </c>
      <c r="F7390" t="s">
        <v>613</v>
      </c>
      <c r="G7390" t="s">
        <v>614</v>
      </c>
      <c r="H7390" t="s">
        <v>615</v>
      </c>
      <c r="I7390" t="s">
        <v>10079</v>
      </c>
      <c r="J7390" t="s">
        <v>378</v>
      </c>
      <c r="K7390">
        <v>42670</v>
      </c>
      <c r="L7390">
        <v>1800139086</v>
      </c>
    </row>
    <row r="7391" spans="1:12" x14ac:dyDescent="0.45">
      <c r="A7391" t="str">
        <f t="shared" si="115"/>
        <v>Fort Riley, Kansas, United States</v>
      </c>
      <c r="B7391" t="s">
        <v>10080</v>
      </c>
      <c r="C7391" t="s">
        <v>10080</v>
      </c>
      <c r="D7391">
        <v>39.1111</v>
      </c>
      <c r="E7391">
        <v>-96.813800000000001</v>
      </c>
      <c r="F7391" t="s">
        <v>530</v>
      </c>
      <c r="G7391" t="s">
        <v>531</v>
      </c>
      <c r="H7391" t="s">
        <v>532</v>
      </c>
      <c r="I7391" t="s">
        <v>611</v>
      </c>
      <c r="K7391">
        <v>7116</v>
      </c>
      <c r="L7391">
        <v>1840073757</v>
      </c>
    </row>
    <row r="7392" spans="1:12" x14ac:dyDescent="0.45">
      <c r="A7392" t="str">
        <f t="shared" si="115"/>
        <v>Fort Rucker, Alabama, United States</v>
      </c>
      <c r="B7392" t="s">
        <v>10081</v>
      </c>
      <c r="C7392" t="s">
        <v>10081</v>
      </c>
      <c r="D7392">
        <v>31.3428</v>
      </c>
      <c r="E7392">
        <v>-85.715400000000002</v>
      </c>
      <c r="F7392" t="s">
        <v>530</v>
      </c>
      <c r="G7392" t="s">
        <v>531</v>
      </c>
      <c r="H7392" t="s">
        <v>532</v>
      </c>
      <c r="I7392" t="s">
        <v>1371</v>
      </c>
      <c r="K7392">
        <v>5134</v>
      </c>
      <c r="L7392">
        <v>1840073838</v>
      </c>
    </row>
    <row r="7393" spans="1:12" x14ac:dyDescent="0.45">
      <c r="A7393" t="str">
        <f t="shared" si="115"/>
        <v>Fort Salonga, New York, United States</v>
      </c>
      <c r="B7393" t="s">
        <v>10082</v>
      </c>
      <c r="C7393" t="s">
        <v>10082</v>
      </c>
      <c r="D7393">
        <v>40.905999999999999</v>
      </c>
      <c r="E7393">
        <v>-73.299199999999999</v>
      </c>
      <c r="F7393" t="s">
        <v>530</v>
      </c>
      <c r="G7393" t="s">
        <v>531</v>
      </c>
      <c r="H7393" t="s">
        <v>532</v>
      </c>
      <c r="I7393" t="s">
        <v>803</v>
      </c>
      <c r="K7393">
        <v>9776</v>
      </c>
      <c r="L7393">
        <v>1840005013</v>
      </c>
    </row>
    <row r="7394" spans="1:12" x14ac:dyDescent="0.45">
      <c r="A7394" t="str">
        <f t="shared" si="115"/>
        <v>Fort Saskatchewan, Alberta, Canada</v>
      </c>
      <c r="B7394" t="s">
        <v>10083</v>
      </c>
      <c r="C7394" t="s">
        <v>10083</v>
      </c>
      <c r="D7394">
        <v>53.712800000000001</v>
      </c>
      <c r="E7394">
        <v>-113.2133</v>
      </c>
      <c r="F7394" t="s">
        <v>541</v>
      </c>
      <c r="G7394" t="s">
        <v>542</v>
      </c>
      <c r="H7394" t="s">
        <v>543</v>
      </c>
      <c r="I7394" t="s">
        <v>1073</v>
      </c>
      <c r="K7394">
        <v>24149</v>
      </c>
      <c r="L7394">
        <v>1124769097</v>
      </c>
    </row>
    <row r="7395" spans="1:12" x14ac:dyDescent="0.45">
      <c r="A7395" t="str">
        <f t="shared" si="115"/>
        <v>Fort Scott, Kansas, United States</v>
      </c>
      <c r="B7395" t="s">
        <v>10084</v>
      </c>
      <c r="C7395" t="s">
        <v>10084</v>
      </c>
      <c r="D7395">
        <v>37.828299999999999</v>
      </c>
      <c r="E7395">
        <v>-94.703800000000001</v>
      </c>
      <c r="F7395" t="s">
        <v>530</v>
      </c>
      <c r="G7395" t="s">
        <v>531</v>
      </c>
      <c r="H7395" t="s">
        <v>532</v>
      </c>
      <c r="I7395" t="s">
        <v>611</v>
      </c>
      <c r="K7395">
        <v>7514</v>
      </c>
      <c r="L7395">
        <v>1840001683</v>
      </c>
    </row>
    <row r="7396" spans="1:12" x14ac:dyDescent="0.45">
      <c r="A7396" t="str">
        <f t="shared" si="115"/>
        <v>Fort Shawnee, Ohio, United States</v>
      </c>
      <c r="B7396" t="s">
        <v>10085</v>
      </c>
      <c r="C7396" t="s">
        <v>10085</v>
      </c>
      <c r="D7396">
        <v>40.681399999999996</v>
      </c>
      <c r="E7396">
        <v>-84.148700000000005</v>
      </c>
      <c r="F7396" t="s">
        <v>530</v>
      </c>
      <c r="G7396" t="s">
        <v>531</v>
      </c>
      <c r="H7396" t="s">
        <v>532</v>
      </c>
      <c r="I7396" t="s">
        <v>799</v>
      </c>
      <c r="K7396">
        <v>5960</v>
      </c>
      <c r="L7396">
        <v>1840011955</v>
      </c>
    </row>
    <row r="7397" spans="1:12" x14ac:dyDescent="0.45">
      <c r="A7397" t="str">
        <f t="shared" si="115"/>
        <v>Fort Smith, Arkansas, United States</v>
      </c>
      <c r="B7397" t="s">
        <v>10086</v>
      </c>
      <c r="C7397" t="s">
        <v>10086</v>
      </c>
      <c r="D7397">
        <v>35.349299999999999</v>
      </c>
      <c r="E7397">
        <v>-94.369500000000002</v>
      </c>
      <c r="F7397" t="s">
        <v>530</v>
      </c>
      <c r="G7397" t="s">
        <v>531</v>
      </c>
      <c r="H7397" t="s">
        <v>532</v>
      </c>
      <c r="I7397" t="s">
        <v>1616</v>
      </c>
      <c r="K7397">
        <v>125354</v>
      </c>
      <c r="L7397">
        <v>1840013456</v>
      </c>
    </row>
    <row r="7398" spans="1:12" x14ac:dyDescent="0.45">
      <c r="A7398" t="str">
        <f t="shared" si="115"/>
        <v>Fort St. John, British Columbia, Canada</v>
      </c>
      <c r="B7398" t="s">
        <v>10087</v>
      </c>
      <c r="C7398" t="s">
        <v>10087</v>
      </c>
      <c r="D7398">
        <v>56.246499999999997</v>
      </c>
      <c r="E7398">
        <v>-120.8476</v>
      </c>
      <c r="F7398" t="s">
        <v>541</v>
      </c>
      <c r="G7398" t="s">
        <v>542</v>
      </c>
      <c r="H7398" t="s">
        <v>543</v>
      </c>
      <c r="I7398" t="s">
        <v>544</v>
      </c>
      <c r="K7398">
        <v>20155</v>
      </c>
      <c r="L7398">
        <v>1124517495</v>
      </c>
    </row>
    <row r="7399" spans="1:12" x14ac:dyDescent="0.45">
      <c r="A7399" t="str">
        <f t="shared" si="115"/>
        <v>Fort Stewart, Georgia, United States</v>
      </c>
      <c r="B7399" t="s">
        <v>10088</v>
      </c>
      <c r="C7399" t="s">
        <v>10088</v>
      </c>
      <c r="D7399">
        <v>31.881799999999998</v>
      </c>
      <c r="E7399">
        <v>-81.610500000000002</v>
      </c>
      <c r="F7399" t="s">
        <v>530</v>
      </c>
      <c r="G7399" t="s">
        <v>531</v>
      </c>
      <c r="H7399" t="s">
        <v>532</v>
      </c>
      <c r="I7399" t="s">
        <v>763</v>
      </c>
      <c r="K7399">
        <v>9326</v>
      </c>
      <c r="L7399">
        <v>1840073839</v>
      </c>
    </row>
    <row r="7400" spans="1:12" x14ac:dyDescent="0.45">
      <c r="A7400" t="str">
        <f t="shared" si="115"/>
        <v>Fort Stockton, Texas, United States</v>
      </c>
      <c r="B7400" t="s">
        <v>10089</v>
      </c>
      <c r="C7400" t="s">
        <v>10089</v>
      </c>
      <c r="D7400">
        <v>30.892600000000002</v>
      </c>
      <c r="E7400">
        <v>-102.8844</v>
      </c>
      <c r="F7400" t="s">
        <v>530</v>
      </c>
      <c r="G7400" t="s">
        <v>531</v>
      </c>
      <c r="H7400" t="s">
        <v>532</v>
      </c>
      <c r="I7400" t="s">
        <v>610</v>
      </c>
      <c r="K7400">
        <v>9495</v>
      </c>
      <c r="L7400">
        <v>1840020848</v>
      </c>
    </row>
    <row r="7401" spans="1:12" x14ac:dyDescent="0.45">
      <c r="A7401" t="str">
        <f t="shared" si="115"/>
        <v>Fort Thomas, Kentucky, United States</v>
      </c>
      <c r="B7401" t="s">
        <v>10090</v>
      </c>
      <c r="C7401" t="s">
        <v>10090</v>
      </c>
      <c r="D7401">
        <v>39.080199999999998</v>
      </c>
      <c r="E7401">
        <v>-84.451800000000006</v>
      </c>
      <c r="F7401" t="s">
        <v>530</v>
      </c>
      <c r="G7401" t="s">
        <v>531</v>
      </c>
      <c r="H7401" t="s">
        <v>532</v>
      </c>
      <c r="I7401" t="s">
        <v>1528</v>
      </c>
      <c r="K7401">
        <v>16263</v>
      </c>
      <c r="L7401">
        <v>1840013163</v>
      </c>
    </row>
    <row r="7402" spans="1:12" x14ac:dyDescent="0.45">
      <c r="A7402" t="str">
        <f t="shared" si="115"/>
        <v>Fort Valley, Georgia, United States</v>
      </c>
      <c r="B7402" t="s">
        <v>10091</v>
      </c>
      <c r="C7402" t="s">
        <v>10091</v>
      </c>
      <c r="D7402">
        <v>32.552</v>
      </c>
      <c r="E7402">
        <v>-83.881900000000002</v>
      </c>
      <c r="F7402" t="s">
        <v>530</v>
      </c>
      <c r="G7402" t="s">
        <v>531</v>
      </c>
      <c r="H7402" t="s">
        <v>532</v>
      </c>
      <c r="I7402" t="s">
        <v>763</v>
      </c>
      <c r="K7402">
        <v>9683</v>
      </c>
      <c r="L7402">
        <v>1840013819</v>
      </c>
    </row>
    <row r="7403" spans="1:12" x14ac:dyDescent="0.45">
      <c r="A7403" t="str">
        <f t="shared" si="115"/>
        <v>Fort Walton Beach, Florida, United States</v>
      </c>
      <c r="B7403" t="s">
        <v>10092</v>
      </c>
      <c r="C7403" t="s">
        <v>10092</v>
      </c>
      <c r="D7403">
        <v>30.424900000000001</v>
      </c>
      <c r="E7403">
        <v>-86.619399999999999</v>
      </c>
      <c r="F7403" t="s">
        <v>530</v>
      </c>
      <c r="G7403" t="s">
        <v>531</v>
      </c>
      <c r="H7403" t="s">
        <v>532</v>
      </c>
      <c r="I7403" t="s">
        <v>1378</v>
      </c>
      <c r="K7403">
        <v>22521</v>
      </c>
      <c r="L7403">
        <v>1840013923</v>
      </c>
    </row>
    <row r="7404" spans="1:12" x14ac:dyDescent="0.45">
      <c r="A7404" t="str">
        <f t="shared" si="115"/>
        <v>Fort Washington, Maryland, United States</v>
      </c>
      <c r="B7404" t="s">
        <v>10093</v>
      </c>
      <c r="C7404" t="s">
        <v>10093</v>
      </c>
      <c r="D7404">
        <v>38.733899999999998</v>
      </c>
      <c r="E7404">
        <v>-77.006900000000002</v>
      </c>
      <c r="F7404" t="s">
        <v>530</v>
      </c>
      <c r="G7404" t="s">
        <v>531</v>
      </c>
      <c r="H7404" t="s">
        <v>532</v>
      </c>
      <c r="I7404" t="s">
        <v>588</v>
      </c>
      <c r="K7404">
        <v>24183</v>
      </c>
      <c r="L7404">
        <v>1840005953</v>
      </c>
    </row>
    <row r="7405" spans="1:12" x14ac:dyDescent="0.45">
      <c r="A7405" t="str">
        <f t="shared" si="115"/>
        <v>Fort Washington, Pennsylvania, United States</v>
      </c>
      <c r="B7405" t="s">
        <v>10093</v>
      </c>
      <c r="C7405" t="s">
        <v>10093</v>
      </c>
      <c r="D7405">
        <v>40.140700000000002</v>
      </c>
      <c r="E7405">
        <v>-75.192499999999995</v>
      </c>
      <c r="F7405" t="s">
        <v>530</v>
      </c>
      <c r="G7405" t="s">
        <v>531</v>
      </c>
      <c r="H7405" t="s">
        <v>532</v>
      </c>
      <c r="I7405" t="s">
        <v>620</v>
      </c>
      <c r="K7405">
        <v>5559</v>
      </c>
      <c r="L7405">
        <v>1840005460</v>
      </c>
    </row>
    <row r="7406" spans="1:12" x14ac:dyDescent="0.45">
      <c r="A7406" t="str">
        <f t="shared" si="115"/>
        <v>Fort Wayne, Indiana, United States</v>
      </c>
      <c r="B7406" t="s">
        <v>10094</v>
      </c>
      <c r="C7406" t="s">
        <v>10094</v>
      </c>
      <c r="D7406">
        <v>41.0886</v>
      </c>
      <c r="E7406">
        <v>-85.143699999999995</v>
      </c>
      <c r="F7406" t="s">
        <v>530</v>
      </c>
      <c r="G7406" t="s">
        <v>531</v>
      </c>
      <c r="H7406" t="s">
        <v>532</v>
      </c>
      <c r="I7406" t="s">
        <v>1964</v>
      </c>
      <c r="K7406">
        <v>334122</v>
      </c>
      <c r="L7406">
        <v>1840008261</v>
      </c>
    </row>
    <row r="7407" spans="1:12" x14ac:dyDescent="0.45">
      <c r="A7407" t="str">
        <f t="shared" si="115"/>
        <v>Fort Wellington, Mahaica-Berbice, Guyana</v>
      </c>
      <c r="B7407" t="s">
        <v>10095</v>
      </c>
      <c r="C7407" t="s">
        <v>10095</v>
      </c>
      <c r="D7407">
        <v>6.3909000000000002</v>
      </c>
      <c r="E7407">
        <v>-57.6038</v>
      </c>
      <c r="F7407" t="s">
        <v>2062</v>
      </c>
      <c r="G7407" t="s">
        <v>2063</v>
      </c>
      <c r="H7407" t="s">
        <v>2064</v>
      </c>
      <c r="I7407" t="s">
        <v>10096</v>
      </c>
      <c r="J7407" t="s">
        <v>378</v>
      </c>
      <c r="L7407">
        <v>1328483798</v>
      </c>
    </row>
    <row r="7408" spans="1:12" x14ac:dyDescent="0.45">
      <c r="A7408" t="str">
        <f t="shared" si="115"/>
        <v>Fort William, Highland, United Kingdom</v>
      </c>
      <c r="B7408" t="s">
        <v>10097</v>
      </c>
      <c r="C7408" t="s">
        <v>10097</v>
      </c>
      <c r="D7408">
        <v>56.819800000000001</v>
      </c>
      <c r="E7408">
        <v>-5.1052</v>
      </c>
      <c r="F7408" t="s">
        <v>536</v>
      </c>
      <c r="G7408" t="s">
        <v>537</v>
      </c>
      <c r="H7408" t="s">
        <v>538</v>
      </c>
      <c r="I7408" t="s">
        <v>1644</v>
      </c>
      <c r="K7408">
        <v>10459</v>
      </c>
      <c r="L7408">
        <v>1826742184</v>
      </c>
    </row>
    <row r="7409" spans="1:12" x14ac:dyDescent="0.45">
      <c r="A7409" t="str">
        <f t="shared" si="115"/>
        <v>Fort Worth, Texas, United States</v>
      </c>
      <c r="B7409" t="s">
        <v>10098</v>
      </c>
      <c r="C7409" t="s">
        <v>10098</v>
      </c>
      <c r="D7409">
        <v>32.781100000000002</v>
      </c>
      <c r="E7409">
        <v>-97.347300000000004</v>
      </c>
      <c r="F7409" t="s">
        <v>530</v>
      </c>
      <c r="G7409" t="s">
        <v>531</v>
      </c>
      <c r="H7409" t="s">
        <v>532</v>
      </c>
      <c r="I7409" t="s">
        <v>610</v>
      </c>
      <c r="K7409">
        <v>909585</v>
      </c>
      <c r="L7409">
        <v>1840020696</v>
      </c>
    </row>
    <row r="7410" spans="1:12" x14ac:dyDescent="0.45">
      <c r="A7410" t="str">
        <f t="shared" si="115"/>
        <v>Fort Wright, Kentucky, United States</v>
      </c>
      <c r="B7410" t="s">
        <v>10099</v>
      </c>
      <c r="C7410" t="s">
        <v>10099</v>
      </c>
      <c r="D7410">
        <v>39.046199999999999</v>
      </c>
      <c r="E7410">
        <v>-84.536199999999994</v>
      </c>
      <c r="F7410" t="s">
        <v>530</v>
      </c>
      <c r="G7410" t="s">
        <v>531</v>
      </c>
      <c r="H7410" t="s">
        <v>532</v>
      </c>
      <c r="I7410" t="s">
        <v>1528</v>
      </c>
      <c r="K7410">
        <v>5745</v>
      </c>
      <c r="L7410">
        <v>1840013171</v>
      </c>
    </row>
    <row r="7411" spans="1:12" x14ac:dyDescent="0.45">
      <c r="A7411" t="str">
        <f t="shared" si="115"/>
        <v>Fortaleza, Ceará, Brazil</v>
      </c>
      <c r="B7411" t="s">
        <v>10100</v>
      </c>
      <c r="C7411" t="s">
        <v>10100</v>
      </c>
      <c r="D7411">
        <v>-3.7275</v>
      </c>
      <c r="E7411">
        <v>-38.527500000000003</v>
      </c>
      <c r="F7411" t="s">
        <v>491</v>
      </c>
      <c r="G7411" t="s">
        <v>492</v>
      </c>
      <c r="H7411" t="s">
        <v>493</v>
      </c>
      <c r="I7411" t="s">
        <v>700</v>
      </c>
      <c r="J7411" t="s">
        <v>378</v>
      </c>
      <c r="K7411">
        <v>2452185</v>
      </c>
      <c r="L7411">
        <v>1076567885</v>
      </c>
    </row>
    <row r="7412" spans="1:12" x14ac:dyDescent="0.45">
      <c r="A7412" t="str">
        <f t="shared" si="115"/>
        <v>Fort-de-France, , Martinique</v>
      </c>
      <c r="B7412" t="s">
        <v>10101</v>
      </c>
      <c r="C7412" t="s">
        <v>10101</v>
      </c>
      <c r="D7412">
        <v>14.6104</v>
      </c>
      <c r="E7412">
        <v>-61.08</v>
      </c>
      <c r="F7412" t="s">
        <v>10102</v>
      </c>
      <c r="G7412" t="s">
        <v>10103</v>
      </c>
      <c r="H7412" t="s">
        <v>10104</v>
      </c>
      <c r="J7412" t="s">
        <v>378</v>
      </c>
      <c r="K7412">
        <v>253995</v>
      </c>
      <c r="L7412">
        <v>1474969110</v>
      </c>
    </row>
    <row r="7413" spans="1:12" x14ac:dyDescent="0.45">
      <c r="A7413" t="str">
        <f t="shared" si="115"/>
        <v>Fortín de las Flores, Veracruz, Mexico</v>
      </c>
      <c r="B7413" t="s">
        <v>10105</v>
      </c>
      <c r="C7413" t="s">
        <v>10106</v>
      </c>
      <c r="D7413">
        <v>18.899999999999999</v>
      </c>
      <c r="E7413">
        <v>-97</v>
      </c>
      <c r="F7413" t="s">
        <v>519</v>
      </c>
      <c r="G7413" t="s">
        <v>520</v>
      </c>
      <c r="H7413" t="s">
        <v>521</v>
      </c>
      <c r="I7413" t="s">
        <v>716</v>
      </c>
      <c r="J7413" t="s">
        <v>366</v>
      </c>
      <c r="K7413">
        <v>18965</v>
      </c>
      <c r="L7413">
        <v>1484333240</v>
      </c>
    </row>
    <row r="7414" spans="1:12" x14ac:dyDescent="0.45">
      <c r="A7414" t="str">
        <f t="shared" si="115"/>
        <v>Fort-Shevchenko, Mangghystaū, Kazakhstan</v>
      </c>
      <c r="B7414" t="s">
        <v>10107</v>
      </c>
      <c r="C7414" t="s">
        <v>10107</v>
      </c>
      <c r="D7414">
        <v>44.517099999999999</v>
      </c>
      <c r="E7414">
        <v>50.266599999999997</v>
      </c>
      <c r="F7414" t="s">
        <v>1182</v>
      </c>
      <c r="G7414" t="s">
        <v>1183</v>
      </c>
      <c r="H7414" t="s">
        <v>1184</v>
      </c>
      <c r="I7414" t="s">
        <v>2215</v>
      </c>
      <c r="K7414">
        <v>5213</v>
      </c>
      <c r="L7414">
        <v>1398201971</v>
      </c>
    </row>
    <row r="7415" spans="1:12" x14ac:dyDescent="0.45">
      <c r="A7415" t="str">
        <f t="shared" si="115"/>
        <v>Fortuna, California, United States</v>
      </c>
      <c r="B7415" t="s">
        <v>10108</v>
      </c>
      <c r="C7415" t="s">
        <v>10108</v>
      </c>
      <c r="D7415">
        <v>40.586199999999998</v>
      </c>
      <c r="E7415">
        <v>-124.14190000000001</v>
      </c>
      <c r="F7415" t="s">
        <v>530</v>
      </c>
      <c r="G7415" t="s">
        <v>531</v>
      </c>
      <c r="H7415" t="s">
        <v>532</v>
      </c>
      <c r="I7415" t="s">
        <v>754</v>
      </c>
      <c r="K7415">
        <v>13449</v>
      </c>
      <c r="L7415">
        <v>1840009553</v>
      </c>
    </row>
    <row r="7416" spans="1:12" x14ac:dyDescent="0.45">
      <c r="A7416" t="str">
        <f t="shared" si="115"/>
        <v>Fortuna Foothills, Arizona, United States</v>
      </c>
      <c r="B7416" t="s">
        <v>10109</v>
      </c>
      <c r="C7416" t="s">
        <v>10109</v>
      </c>
      <c r="D7416">
        <v>32.6616</v>
      </c>
      <c r="E7416">
        <v>-114.3973</v>
      </c>
      <c r="F7416" t="s">
        <v>530</v>
      </c>
      <c r="G7416" t="s">
        <v>531</v>
      </c>
      <c r="H7416" t="s">
        <v>532</v>
      </c>
      <c r="I7416" t="s">
        <v>2117</v>
      </c>
      <c r="K7416">
        <v>29485</v>
      </c>
      <c r="L7416">
        <v>1840027989</v>
      </c>
    </row>
    <row r="7417" spans="1:12" x14ac:dyDescent="0.45">
      <c r="A7417" t="str">
        <f t="shared" si="115"/>
        <v>Foshan, Guangdong, China</v>
      </c>
      <c r="B7417" t="s">
        <v>10110</v>
      </c>
      <c r="C7417" t="s">
        <v>10110</v>
      </c>
      <c r="D7417">
        <v>23.029199999999999</v>
      </c>
      <c r="E7417">
        <v>113.1056</v>
      </c>
      <c r="F7417" t="s">
        <v>1039</v>
      </c>
      <c r="G7417" t="s">
        <v>1040</v>
      </c>
      <c r="H7417" t="s">
        <v>1041</v>
      </c>
      <c r="I7417" t="s">
        <v>6611</v>
      </c>
      <c r="J7417" t="s">
        <v>366</v>
      </c>
      <c r="K7417">
        <v>7194311</v>
      </c>
      <c r="L7417">
        <v>1156738403</v>
      </c>
    </row>
    <row r="7418" spans="1:12" x14ac:dyDescent="0.45">
      <c r="A7418" t="str">
        <f t="shared" si="115"/>
        <v>Foster City, California, United States</v>
      </c>
      <c r="B7418" t="s">
        <v>10111</v>
      </c>
      <c r="C7418" t="s">
        <v>10111</v>
      </c>
      <c r="D7418">
        <v>37.555300000000003</v>
      </c>
      <c r="E7418">
        <v>-122.2659</v>
      </c>
      <c r="F7418" t="s">
        <v>530</v>
      </c>
      <c r="G7418" t="s">
        <v>531</v>
      </c>
      <c r="H7418" t="s">
        <v>532</v>
      </c>
      <c r="I7418" t="s">
        <v>754</v>
      </c>
      <c r="K7418">
        <v>33901</v>
      </c>
      <c r="L7418">
        <v>1840020302</v>
      </c>
    </row>
    <row r="7419" spans="1:12" x14ac:dyDescent="0.45">
      <c r="A7419" t="str">
        <f t="shared" si="115"/>
        <v>Fostoria, Ohio, United States</v>
      </c>
      <c r="B7419" t="s">
        <v>10112</v>
      </c>
      <c r="C7419" t="s">
        <v>10112</v>
      </c>
      <c r="D7419">
        <v>41.1601</v>
      </c>
      <c r="E7419">
        <v>-83.412000000000006</v>
      </c>
      <c r="F7419" t="s">
        <v>530</v>
      </c>
      <c r="G7419" t="s">
        <v>531</v>
      </c>
      <c r="H7419" t="s">
        <v>532</v>
      </c>
      <c r="I7419" t="s">
        <v>799</v>
      </c>
      <c r="K7419">
        <v>14458</v>
      </c>
      <c r="L7419">
        <v>1840000820</v>
      </c>
    </row>
    <row r="7420" spans="1:12" x14ac:dyDescent="0.45">
      <c r="A7420" t="str">
        <f t="shared" si="115"/>
        <v>Fót, Pest, Hungary</v>
      </c>
      <c r="B7420" t="s">
        <v>10113</v>
      </c>
      <c r="C7420" t="s">
        <v>10114</v>
      </c>
      <c r="D7420">
        <v>47.609200000000001</v>
      </c>
      <c r="E7420">
        <v>19.192799999999998</v>
      </c>
      <c r="F7420" t="s">
        <v>641</v>
      </c>
      <c r="G7420" t="s">
        <v>642</v>
      </c>
      <c r="H7420" t="s">
        <v>643</v>
      </c>
      <c r="I7420" t="s">
        <v>644</v>
      </c>
      <c r="K7420">
        <v>19674</v>
      </c>
      <c r="L7420">
        <v>1348547694</v>
      </c>
    </row>
    <row r="7421" spans="1:12" x14ac:dyDescent="0.45">
      <c r="A7421" t="str">
        <f t="shared" si="115"/>
        <v>Fougères, Bretagne, France</v>
      </c>
      <c r="B7421" t="s">
        <v>10115</v>
      </c>
      <c r="C7421" t="s">
        <v>10116</v>
      </c>
      <c r="D7421">
        <v>48.352499999999999</v>
      </c>
      <c r="E7421">
        <v>-1.1986000000000001</v>
      </c>
      <c r="F7421" t="s">
        <v>526</v>
      </c>
      <c r="G7421" t="s">
        <v>527</v>
      </c>
      <c r="H7421" t="s">
        <v>528</v>
      </c>
      <c r="I7421" t="s">
        <v>5229</v>
      </c>
      <c r="J7421" t="s">
        <v>366</v>
      </c>
      <c r="K7421">
        <v>20418</v>
      </c>
      <c r="L7421">
        <v>1250890838</v>
      </c>
    </row>
    <row r="7422" spans="1:12" x14ac:dyDescent="0.45">
      <c r="A7422" t="str">
        <f t="shared" si="115"/>
        <v>Foumban, Ouest, Cameroon</v>
      </c>
      <c r="B7422" t="s">
        <v>10117</v>
      </c>
      <c r="C7422" t="s">
        <v>10117</v>
      </c>
      <c r="D7422">
        <v>5.7167000000000003</v>
      </c>
      <c r="E7422">
        <v>10.916700000000001</v>
      </c>
      <c r="F7422" t="s">
        <v>636</v>
      </c>
      <c r="G7422" t="s">
        <v>637</v>
      </c>
      <c r="H7422" t="s">
        <v>638</v>
      </c>
      <c r="I7422" t="s">
        <v>3076</v>
      </c>
      <c r="K7422">
        <v>92673</v>
      </c>
      <c r="L7422">
        <v>1120088650</v>
      </c>
    </row>
    <row r="7423" spans="1:12" x14ac:dyDescent="0.45">
      <c r="A7423" t="str">
        <f t="shared" si="115"/>
        <v>Fountain, Colorado, United States</v>
      </c>
      <c r="B7423" t="s">
        <v>10118</v>
      </c>
      <c r="C7423" t="s">
        <v>10118</v>
      </c>
      <c r="D7423">
        <v>38.688600000000001</v>
      </c>
      <c r="E7423">
        <v>-104.6829</v>
      </c>
      <c r="F7423" t="s">
        <v>530</v>
      </c>
      <c r="G7423" t="s">
        <v>531</v>
      </c>
      <c r="H7423" t="s">
        <v>532</v>
      </c>
      <c r="I7423" t="s">
        <v>1071</v>
      </c>
      <c r="K7423">
        <v>30735</v>
      </c>
      <c r="L7423">
        <v>1840020236</v>
      </c>
    </row>
    <row r="7424" spans="1:12" x14ac:dyDescent="0.45">
      <c r="A7424" t="str">
        <f t="shared" si="115"/>
        <v>Fountain Hills, Arizona, United States</v>
      </c>
      <c r="B7424" t="s">
        <v>10119</v>
      </c>
      <c r="C7424" t="s">
        <v>10119</v>
      </c>
      <c r="D7424">
        <v>33.607300000000002</v>
      </c>
      <c r="E7424">
        <v>-111.7398</v>
      </c>
      <c r="F7424" t="s">
        <v>530</v>
      </c>
      <c r="G7424" t="s">
        <v>531</v>
      </c>
      <c r="H7424" t="s">
        <v>532</v>
      </c>
      <c r="I7424" t="s">
        <v>2117</v>
      </c>
      <c r="K7424">
        <v>25200</v>
      </c>
      <c r="L7424">
        <v>1840021945</v>
      </c>
    </row>
    <row r="7425" spans="1:12" x14ac:dyDescent="0.45">
      <c r="A7425" t="str">
        <f t="shared" si="115"/>
        <v>Fountain Inn, South Carolina, United States</v>
      </c>
      <c r="B7425" t="s">
        <v>10120</v>
      </c>
      <c r="C7425" t="s">
        <v>10120</v>
      </c>
      <c r="D7425">
        <v>34.699399999999997</v>
      </c>
      <c r="E7425">
        <v>-82.1999</v>
      </c>
      <c r="F7425" t="s">
        <v>530</v>
      </c>
      <c r="G7425" t="s">
        <v>531</v>
      </c>
      <c r="H7425" t="s">
        <v>532</v>
      </c>
      <c r="I7425" t="s">
        <v>534</v>
      </c>
      <c r="K7425">
        <v>10441</v>
      </c>
      <c r="L7425">
        <v>1840013500</v>
      </c>
    </row>
    <row r="7426" spans="1:12" x14ac:dyDescent="0.45">
      <c r="A7426" t="str">
        <f t="shared" si="115"/>
        <v>Fountain Valley, California, United States</v>
      </c>
      <c r="B7426" t="s">
        <v>10121</v>
      </c>
      <c r="C7426" t="s">
        <v>10121</v>
      </c>
      <c r="D7426">
        <v>33.710500000000003</v>
      </c>
      <c r="E7426">
        <v>-117.95140000000001</v>
      </c>
      <c r="F7426" t="s">
        <v>530</v>
      </c>
      <c r="G7426" t="s">
        <v>531</v>
      </c>
      <c r="H7426" t="s">
        <v>532</v>
      </c>
      <c r="I7426" t="s">
        <v>754</v>
      </c>
      <c r="K7426">
        <v>55357</v>
      </c>
      <c r="L7426">
        <v>1840020575</v>
      </c>
    </row>
    <row r="7427" spans="1:12" x14ac:dyDescent="0.45">
      <c r="A7427" t="str">
        <f t="shared" ref="A7427:A7490" si="116">CONCATENATE(B7427,", ",I7427,", ",F7427)</f>
        <v>Fountainebleau, Florida, United States</v>
      </c>
      <c r="B7427" t="s">
        <v>10122</v>
      </c>
      <c r="C7427" t="s">
        <v>10122</v>
      </c>
      <c r="D7427">
        <v>25.772300000000001</v>
      </c>
      <c r="E7427">
        <v>-80.345799999999997</v>
      </c>
      <c r="F7427" t="s">
        <v>530</v>
      </c>
      <c r="G7427" t="s">
        <v>531</v>
      </c>
      <c r="H7427" t="s">
        <v>532</v>
      </c>
      <c r="I7427" t="s">
        <v>1378</v>
      </c>
      <c r="K7427">
        <v>59833</v>
      </c>
      <c r="L7427">
        <v>1840028983</v>
      </c>
    </row>
    <row r="7428" spans="1:12" x14ac:dyDescent="0.45">
      <c r="A7428" t="str">
        <f t="shared" si="116"/>
        <v>Fountainhead-Orchard Hills, Maryland, United States</v>
      </c>
      <c r="B7428" t="s">
        <v>10123</v>
      </c>
      <c r="C7428" t="s">
        <v>10123</v>
      </c>
      <c r="D7428">
        <v>39.687800000000003</v>
      </c>
      <c r="E7428">
        <v>-77.717299999999994</v>
      </c>
      <c r="F7428" t="s">
        <v>530</v>
      </c>
      <c r="G7428" t="s">
        <v>531</v>
      </c>
      <c r="H7428" t="s">
        <v>532</v>
      </c>
      <c r="I7428" t="s">
        <v>588</v>
      </c>
      <c r="K7428">
        <v>5823</v>
      </c>
      <c r="L7428">
        <v>1840073674</v>
      </c>
    </row>
    <row r="7429" spans="1:12" x14ac:dyDescent="0.45">
      <c r="A7429" t="str">
        <f t="shared" si="116"/>
        <v>Four Corners, Oregon, United States</v>
      </c>
      <c r="B7429" t="s">
        <v>10124</v>
      </c>
      <c r="C7429" t="s">
        <v>10124</v>
      </c>
      <c r="D7429">
        <v>44.929099999999998</v>
      </c>
      <c r="E7429">
        <v>-122.9731</v>
      </c>
      <c r="F7429" t="s">
        <v>530</v>
      </c>
      <c r="G7429" t="s">
        <v>531</v>
      </c>
      <c r="H7429" t="s">
        <v>532</v>
      </c>
      <c r="I7429" t="s">
        <v>1426</v>
      </c>
      <c r="K7429">
        <v>16045</v>
      </c>
      <c r="L7429">
        <v>1840034722</v>
      </c>
    </row>
    <row r="7430" spans="1:12" x14ac:dyDescent="0.45">
      <c r="A7430" t="str">
        <f t="shared" si="116"/>
        <v>Four Corners, Maryland, United States</v>
      </c>
      <c r="B7430" t="s">
        <v>10124</v>
      </c>
      <c r="C7430" t="s">
        <v>10124</v>
      </c>
      <c r="D7430">
        <v>39.023499999999999</v>
      </c>
      <c r="E7430">
        <v>-77.010199999999998</v>
      </c>
      <c r="F7430" t="s">
        <v>530</v>
      </c>
      <c r="G7430" t="s">
        <v>531</v>
      </c>
      <c r="H7430" t="s">
        <v>532</v>
      </c>
      <c r="I7430" t="s">
        <v>588</v>
      </c>
      <c r="K7430">
        <v>8566</v>
      </c>
      <c r="L7430">
        <v>1840024489</v>
      </c>
    </row>
    <row r="7431" spans="1:12" x14ac:dyDescent="0.45">
      <c r="A7431" t="str">
        <f t="shared" si="116"/>
        <v>Four Corners, Texas, United States</v>
      </c>
      <c r="B7431" t="s">
        <v>10124</v>
      </c>
      <c r="C7431" t="s">
        <v>10124</v>
      </c>
      <c r="D7431">
        <v>29.670500000000001</v>
      </c>
      <c r="E7431">
        <v>-95.659599999999998</v>
      </c>
      <c r="F7431" t="s">
        <v>530</v>
      </c>
      <c r="G7431" t="s">
        <v>531</v>
      </c>
      <c r="H7431" t="s">
        <v>532</v>
      </c>
      <c r="I7431" t="s">
        <v>610</v>
      </c>
      <c r="K7431">
        <v>12465</v>
      </c>
      <c r="L7431">
        <v>1840018265</v>
      </c>
    </row>
    <row r="7432" spans="1:12" x14ac:dyDescent="0.45">
      <c r="A7432" t="str">
        <f t="shared" si="116"/>
        <v>Fowler, California, United States</v>
      </c>
      <c r="B7432" t="s">
        <v>10125</v>
      </c>
      <c r="C7432" t="s">
        <v>10125</v>
      </c>
      <c r="D7432">
        <v>36.624299999999998</v>
      </c>
      <c r="E7432">
        <v>-119.6737</v>
      </c>
      <c r="F7432" t="s">
        <v>530</v>
      </c>
      <c r="G7432" t="s">
        <v>531</v>
      </c>
      <c r="H7432" t="s">
        <v>532</v>
      </c>
      <c r="I7432" t="s">
        <v>754</v>
      </c>
      <c r="K7432">
        <v>6790</v>
      </c>
      <c r="L7432">
        <v>1840020318</v>
      </c>
    </row>
    <row r="7433" spans="1:12" x14ac:dyDescent="0.45">
      <c r="A7433" t="str">
        <f t="shared" si="116"/>
        <v>Fox Chapel, Pennsylvania, United States</v>
      </c>
      <c r="B7433" t="s">
        <v>10126</v>
      </c>
      <c r="C7433" t="s">
        <v>10126</v>
      </c>
      <c r="D7433">
        <v>40.524700000000003</v>
      </c>
      <c r="E7433">
        <v>-79.889799999999994</v>
      </c>
      <c r="F7433" t="s">
        <v>530</v>
      </c>
      <c r="G7433" t="s">
        <v>531</v>
      </c>
      <c r="H7433" t="s">
        <v>532</v>
      </c>
      <c r="I7433" t="s">
        <v>620</v>
      </c>
      <c r="K7433">
        <v>5076</v>
      </c>
      <c r="L7433">
        <v>1840001197</v>
      </c>
    </row>
    <row r="7434" spans="1:12" x14ac:dyDescent="0.45">
      <c r="A7434" t="str">
        <f t="shared" si="116"/>
        <v>Fox Crossing, Wisconsin, United States</v>
      </c>
      <c r="B7434" t="s">
        <v>10127</v>
      </c>
      <c r="C7434" t="s">
        <v>10127</v>
      </c>
      <c r="D7434">
        <v>44.222900000000003</v>
      </c>
      <c r="E7434">
        <v>-88.476299999999995</v>
      </c>
      <c r="F7434" t="s">
        <v>530</v>
      </c>
      <c r="G7434" t="s">
        <v>531</v>
      </c>
      <c r="H7434" t="s">
        <v>532</v>
      </c>
      <c r="I7434" t="s">
        <v>1611</v>
      </c>
      <c r="K7434">
        <v>19012</v>
      </c>
      <c r="L7434">
        <v>1840038105</v>
      </c>
    </row>
    <row r="7435" spans="1:12" x14ac:dyDescent="0.45">
      <c r="A7435" t="str">
        <f t="shared" si="116"/>
        <v>Fox Lake, Illinois, United States</v>
      </c>
      <c r="B7435" t="s">
        <v>10128</v>
      </c>
      <c r="C7435" t="s">
        <v>10128</v>
      </c>
      <c r="D7435">
        <v>42.423900000000003</v>
      </c>
      <c r="E7435">
        <v>-88.184399999999997</v>
      </c>
      <c r="F7435" t="s">
        <v>530</v>
      </c>
      <c r="G7435" t="s">
        <v>531</v>
      </c>
      <c r="H7435" t="s">
        <v>532</v>
      </c>
      <c r="I7435" t="s">
        <v>824</v>
      </c>
      <c r="K7435">
        <v>10451</v>
      </c>
      <c r="L7435">
        <v>1840011168</v>
      </c>
    </row>
    <row r="7436" spans="1:12" x14ac:dyDescent="0.45">
      <c r="A7436" t="str">
        <f t="shared" si="116"/>
        <v>Fox Point, Wisconsin, United States</v>
      </c>
      <c r="B7436" t="s">
        <v>10129</v>
      </c>
      <c r="C7436" t="s">
        <v>10129</v>
      </c>
      <c r="D7436">
        <v>43.158099999999997</v>
      </c>
      <c r="E7436">
        <v>-87.901300000000006</v>
      </c>
      <c r="F7436" t="s">
        <v>530</v>
      </c>
      <c r="G7436" t="s">
        <v>531</v>
      </c>
      <c r="H7436" t="s">
        <v>532</v>
      </c>
      <c r="I7436" t="s">
        <v>1611</v>
      </c>
      <c r="K7436">
        <v>6543</v>
      </c>
      <c r="L7436">
        <v>1840003042</v>
      </c>
    </row>
    <row r="7437" spans="1:12" x14ac:dyDescent="0.45">
      <c r="A7437" t="str">
        <f t="shared" si="116"/>
        <v>Foxborough, Massachusetts, United States</v>
      </c>
      <c r="B7437" t="s">
        <v>10130</v>
      </c>
      <c r="C7437" t="s">
        <v>10130</v>
      </c>
      <c r="D7437">
        <v>42.0627</v>
      </c>
      <c r="E7437">
        <v>-71.246099999999998</v>
      </c>
      <c r="F7437" t="s">
        <v>530</v>
      </c>
      <c r="G7437" t="s">
        <v>531</v>
      </c>
      <c r="H7437" t="s">
        <v>532</v>
      </c>
      <c r="I7437" t="s">
        <v>621</v>
      </c>
      <c r="K7437">
        <v>17535</v>
      </c>
      <c r="L7437">
        <v>1840053549</v>
      </c>
    </row>
    <row r="7438" spans="1:12" x14ac:dyDescent="0.45">
      <c r="A7438" t="str">
        <f t="shared" si="116"/>
        <v>Foz do Iguaçu, Paraná, Brazil</v>
      </c>
      <c r="B7438" t="s">
        <v>10131</v>
      </c>
      <c r="C7438" t="s">
        <v>10132</v>
      </c>
      <c r="D7438">
        <v>-25.547799999999999</v>
      </c>
      <c r="E7438">
        <v>-54.587800000000001</v>
      </c>
      <c r="F7438" t="s">
        <v>491</v>
      </c>
      <c r="G7438" t="s">
        <v>492</v>
      </c>
      <c r="H7438" t="s">
        <v>493</v>
      </c>
      <c r="I7438" t="s">
        <v>2206</v>
      </c>
      <c r="K7438">
        <v>256088</v>
      </c>
      <c r="L7438">
        <v>1076025805</v>
      </c>
    </row>
    <row r="7439" spans="1:12" x14ac:dyDescent="0.45">
      <c r="A7439" t="str">
        <f t="shared" si="116"/>
        <v>Framingham, Massachusetts, United States</v>
      </c>
      <c r="B7439" t="s">
        <v>10133</v>
      </c>
      <c r="C7439" t="s">
        <v>10133</v>
      </c>
      <c r="D7439">
        <v>42.308500000000002</v>
      </c>
      <c r="E7439">
        <v>-71.436800000000005</v>
      </c>
      <c r="F7439" t="s">
        <v>530</v>
      </c>
      <c r="G7439" t="s">
        <v>531</v>
      </c>
      <c r="H7439" t="s">
        <v>532</v>
      </c>
      <c r="I7439" t="s">
        <v>621</v>
      </c>
      <c r="K7439">
        <v>74416</v>
      </c>
      <c r="L7439">
        <v>1840003131</v>
      </c>
    </row>
    <row r="7440" spans="1:12" x14ac:dyDescent="0.45">
      <c r="A7440" t="str">
        <f t="shared" si="116"/>
        <v>Frampton Cotterell, South Gloucestershire, United Kingdom</v>
      </c>
      <c r="B7440" t="s">
        <v>10134</v>
      </c>
      <c r="C7440" t="s">
        <v>10134</v>
      </c>
      <c r="D7440">
        <v>51.54</v>
      </c>
      <c r="E7440">
        <v>-2.48</v>
      </c>
      <c r="F7440" t="s">
        <v>536</v>
      </c>
      <c r="G7440" t="s">
        <v>537</v>
      </c>
      <c r="H7440" t="s">
        <v>538</v>
      </c>
      <c r="I7440" t="s">
        <v>6937</v>
      </c>
      <c r="K7440">
        <v>6520</v>
      </c>
      <c r="L7440">
        <v>1826478972</v>
      </c>
    </row>
    <row r="7441" spans="1:12" x14ac:dyDescent="0.45">
      <c r="A7441" t="str">
        <f t="shared" si="116"/>
        <v>Franca, São Paulo, Brazil</v>
      </c>
      <c r="B7441" t="s">
        <v>10135</v>
      </c>
      <c r="C7441" t="s">
        <v>10135</v>
      </c>
      <c r="D7441">
        <v>-20.538900000000002</v>
      </c>
      <c r="E7441">
        <v>-47.400799999999997</v>
      </c>
      <c r="F7441" t="s">
        <v>491</v>
      </c>
      <c r="G7441" t="s">
        <v>492</v>
      </c>
      <c r="H7441" t="s">
        <v>493</v>
      </c>
      <c r="I7441" t="s">
        <v>801</v>
      </c>
      <c r="K7441">
        <v>342112</v>
      </c>
      <c r="L7441">
        <v>1076740256</v>
      </c>
    </row>
    <row r="7442" spans="1:12" x14ac:dyDescent="0.45">
      <c r="A7442" t="str">
        <f t="shared" si="116"/>
        <v>Franceville, Haut-Ogooué, Gabon</v>
      </c>
      <c r="B7442" t="s">
        <v>10136</v>
      </c>
      <c r="C7442" t="s">
        <v>10136</v>
      </c>
      <c r="D7442">
        <v>-1.6333</v>
      </c>
      <c r="E7442">
        <v>13.583299999999999</v>
      </c>
      <c r="F7442" t="s">
        <v>4440</v>
      </c>
      <c r="G7442" t="s">
        <v>4441</v>
      </c>
      <c r="H7442" t="s">
        <v>4442</v>
      </c>
      <c r="I7442" t="s">
        <v>10137</v>
      </c>
      <c r="J7442" t="s">
        <v>378</v>
      </c>
      <c r="K7442">
        <v>42967</v>
      </c>
      <c r="L7442">
        <v>1266537692</v>
      </c>
    </row>
    <row r="7443" spans="1:12" x14ac:dyDescent="0.45">
      <c r="A7443" t="str">
        <f t="shared" si="116"/>
        <v>Francisco I. Madero, Coahuila de Zaragoza, Mexico</v>
      </c>
      <c r="B7443" t="s">
        <v>10138</v>
      </c>
      <c r="C7443" t="s">
        <v>10138</v>
      </c>
      <c r="D7443">
        <v>25.775300000000001</v>
      </c>
      <c r="E7443">
        <v>-103.2731</v>
      </c>
      <c r="F7443" t="s">
        <v>519</v>
      </c>
      <c r="G7443" t="s">
        <v>520</v>
      </c>
      <c r="H7443" t="s">
        <v>521</v>
      </c>
      <c r="I7443" t="s">
        <v>1597</v>
      </c>
      <c r="J7443" t="s">
        <v>366</v>
      </c>
      <c r="K7443">
        <v>50084</v>
      </c>
      <c r="L7443">
        <v>1484764993</v>
      </c>
    </row>
    <row r="7444" spans="1:12" x14ac:dyDescent="0.45">
      <c r="A7444" t="str">
        <f t="shared" si="116"/>
        <v>Francisco Morato, São Paulo, Brazil</v>
      </c>
      <c r="B7444" t="s">
        <v>10139</v>
      </c>
      <c r="C7444" t="s">
        <v>10139</v>
      </c>
      <c r="D7444">
        <v>-23.281700000000001</v>
      </c>
      <c r="E7444">
        <v>-46.7425</v>
      </c>
      <c r="F7444" t="s">
        <v>491</v>
      </c>
      <c r="G7444" t="s">
        <v>492</v>
      </c>
      <c r="H7444" t="s">
        <v>493</v>
      </c>
      <c r="I7444" t="s">
        <v>801</v>
      </c>
      <c r="K7444">
        <v>168243</v>
      </c>
      <c r="L7444">
        <v>1076808330</v>
      </c>
    </row>
    <row r="7445" spans="1:12" x14ac:dyDescent="0.45">
      <c r="A7445" t="str">
        <f t="shared" si="116"/>
        <v>Francistown, Francistown, Botswana</v>
      </c>
      <c r="B7445" t="s">
        <v>10140</v>
      </c>
      <c r="C7445" t="s">
        <v>10140</v>
      </c>
      <c r="D7445">
        <v>-21.1736</v>
      </c>
      <c r="E7445">
        <v>27.512499999999999</v>
      </c>
      <c r="F7445" t="s">
        <v>10141</v>
      </c>
      <c r="G7445" t="s">
        <v>10142</v>
      </c>
      <c r="H7445" t="s">
        <v>10143</v>
      </c>
      <c r="I7445" t="s">
        <v>10140</v>
      </c>
      <c r="J7445" t="s">
        <v>378</v>
      </c>
      <c r="K7445">
        <v>89979</v>
      </c>
      <c r="L7445">
        <v>1072124168</v>
      </c>
    </row>
    <row r="7446" spans="1:12" x14ac:dyDescent="0.45">
      <c r="A7446" t="str">
        <f t="shared" si="116"/>
        <v>Francisville, Kentucky, United States</v>
      </c>
      <c r="B7446" t="s">
        <v>10144</v>
      </c>
      <c r="C7446" t="s">
        <v>10144</v>
      </c>
      <c r="D7446">
        <v>39.106699999999996</v>
      </c>
      <c r="E7446">
        <v>-84.727699999999999</v>
      </c>
      <c r="F7446" t="s">
        <v>530</v>
      </c>
      <c r="G7446" t="s">
        <v>531</v>
      </c>
      <c r="H7446" t="s">
        <v>532</v>
      </c>
      <c r="I7446" t="s">
        <v>1528</v>
      </c>
      <c r="K7446">
        <v>9401</v>
      </c>
      <c r="L7446">
        <v>1840026679</v>
      </c>
    </row>
    <row r="7447" spans="1:12" x14ac:dyDescent="0.45">
      <c r="A7447" t="str">
        <f t="shared" si="116"/>
        <v>Franco da Rocha, São Paulo, Brazil</v>
      </c>
      <c r="B7447" t="s">
        <v>10145</v>
      </c>
      <c r="C7447" t="s">
        <v>10145</v>
      </c>
      <c r="D7447">
        <v>-23.328600000000002</v>
      </c>
      <c r="E7447">
        <v>-46.724400000000003</v>
      </c>
      <c r="F7447" t="s">
        <v>491</v>
      </c>
      <c r="G7447" t="s">
        <v>492</v>
      </c>
      <c r="H7447" t="s">
        <v>493</v>
      </c>
      <c r="I7447" t="s">
        <v>801</v>
      </c>
      <c r="K7447">
        <v>145755</v>
      </c>
      <c r="L7447">
        <v>1076071582</v>
      </c>
    </row>
    <row r="7448" spans="1:12" x14ac:dyDescent="0.45">
      <c r="A7448" t="str">
        <f t="shared" si="116"/>
        <v>Franconia, Virginia, United States</v>
      </c>
      <c r="B7448" t="s">
        <v>10146</v>
      </c>
      <c r="C7448" t="s">
        <v>10146</v>
      </c>
      <c r="D7448">
        <v>38.7682</v>
      </c>
      <c r="E7448">
        <v>-77.158699999999996</v>
      </c>
      <c r="F7448" t="s">
        <v>530</v>
      </c>
      <c r="G7448" t="s">
        <v>531</v>
      </c>
      <c r="H7448" t="s">
        <v>532</v>
      </c>
      <c r="I7448" t="s">
        <v>618</v>
      </c>
      <c r="K7448">
        <v>19725</v>
      </c>
      <c r="L7448">
        <v>1840006027</v>
      </c>
    </row>
    <row r="7449" spans="1:12" x14ac:dyDescent="0.45">
      <c r="A7449" t="str">
        <f t="shared" si="116"/>
        <v>Franconia, Pennsylvania, United States</v>
      </c>
      <c r="B7449" t="s">
        <v>10146</v>
      </c>
      <c r="C7449" t="s">
        <v>10146</v>
      </c>
      <c r="D7449">
        <v>40.305500000000002</v>
      </c>
      <c r="E7449">
        <v>-75.358999999999995</v>
      </c>
      <c r="F7449" t="s">
        <v>530</v>
      </c>
      <c r="G7449" t="s">
        <v>531</v>
      </c>
      <c r="H7449" t="s">
        <v>532</v>
      </c>
      <c r="I7449" t="s">
        <v>620</v>
      </c>
      <c r="K7449">
        <v>13258</v>
      </c>
      <c r="L7449">
        <v>1840102936</v>
      </c>
    </row>
    <row r="7450" spans="1:12" x14ac:dyDescent="0.45">
      <c r="A7450" t="str">
        <f t="shared" si="116"/>
        <v>Franconville, Île-de-France, France</v>
      </c>
      <c r="B7450" t="s">
        <v>10147</v>
      </c>
      <c r="C7450" t="s">
        <v>10147</v>
      </c>
      <c r="D7450">
        <v>48.988900000000001</v>
      </c>
      <c r="E7450">
        <v>2.2313999999999998</v>
      </c>
      <c r="F7450" t="s">
        <v>526</v>
      </c>
      <c r="G7450" t="s">
        <v>527</v>
      </c>
      <c r="H7450" t="s">
        <v>528</v>
      </c>
      <c r="I7450" t="s">
        <v>732</v>
      </c>
      <c r="K7450">
        <v>36762</v>
      </c>
      <c r="L7450">
        <v>1250716454</v>
      </c>
    </row>
    <row r="7451" spans="1:12" x14ac:dyDescent="0.45">
      <c r="A7451" t="str">
        <f t="shared" si="116"/>
        <v>Frankenberg, Hesse, Germany</v>
      </c>
      <c r="B7451" t="s">
        <v>10148</v>
      </c>
      <c r="C7451" t="s">
        <v>10148</v>
      </c>
      <c r="D7451">
        <v>51.058900000000001</v>
      </c>
      <c r="E7451">
        <v>8.7966999999999995</v>
      </c>
      <c r="F7451" t="s">
        <v>441</v>
      </c>
      <c r="G7451" t="s">
        <v>442</v>
      </c>
      <c r="H7451" t="s">
        <v>443</v>
      </c>
      <c r="I7451" t="s">
        <v>1676</v>
      </c>
      <c r="K7451">
        <v>17808</v>
      </c>
      <c r="L7451">
        <v>1276051534</v>
      </c>
    </row>
    <row r="7452" spans="1:12" x14ac:dyDescent="0.45">
      <c r="A7452" t="str">
        <f t="shared" si="116"/>
        <v>Frankenberg, Saxony, Germany</v>
      </c>
      <c r="B7452" t="s">
        <v>10148</v>
      </c>
      <c r="C7452" t="s">
        <v>10148</v>
      </c>
      <c r="D7452">
        <v>50.910800000000002</v>
      </c>
      <c r="E7452">
        <v>13.037800000000001</v>
      </c>
      <c r="F7452" t="s">
        <v>441</v>
      </c>
      <c r="G7452" t="s">
        <v>442</v>
      </c>
      <c r="H7452" t="s">
        <v>443</v>
      </c>
      <c r="I7452" t="s">
        <v>1707</v>
      </c>
      <c r="K7452">
        <v>14088</v>
      </c>
      <c r="L7452">
        <v>1276762731</v>
      </c>
    </row>
    <row r="7453" spans="1:12" x14ac:dyDescent="0.45">
      <c r="A7453" t="str">
        <f t="shared" si="116"/>
        <v>Frankenmuth, Michigan, United States</v>
      </c>
      <c r="B7453" t="s">
        <v>10149</v>
      </c>
      <c r="C7453" t="s">
        <v>10149</v>
      </c>
      <c r="D7453">
        <v>43.332099999999997</v>
      </c>
      <c r="E7453">
        <v>-83.739500000000007</v>
      </c>
      <c r="F7453" t="s">
        <v>530</v>
      </c>
      <c r="G7453" t="s">
        <v>531</v>
      </c>
      <c r="H7453" t="s">
        <v>532</v>
      </c>
      <c r="I7453" t="s">
        <v>868</v>
      </c>
      <c r="K7453">
        <v>5560</v>
      </c>
      <c r="L7453">
        <v>1840002814</v>
      </c>
    </row>
    <row r="7454" spans="1:12" x14ac:dyDescent="0.45">
      <c r="A7454" t="str">
        <f t="shared" si="116"/>
        <v>Frankenthal, Rhineland-Palatinate, Germany</v>
      </c>
      <c r="B7454" t="s">
        <v>10150</v>
      </c>
      <c r="C7454" t="s">
        <v>10150</v>
      </c>
      <c r="D7454">
        <v>49.533299999999997</v>
      </c>
      <c r="E7454">
        <v>8.35</v>
      </c>
      <c r="F7454" t="s">
        <v>441</v>
      </c>
      <c r="G7454" t="s">
        <v>442</v>
      </c>
      <c r="H7454" t="s">
        <v>443</v>
      </c>
      <c r="I7454" t="s">
        <v>1712</v>
      </c>
      <c r="J7454" t="s">
        <v>366</v>
      </c>
      <c r="K7454">
        <v>48561</v>
      </c>
      <c r="L7454">
        <v>1276888667</v>
      </c>
    </row>
    <row r="7455" spans="1:12" x14ac:dyDescent="0.45">
      <c r="A7455" t="str">
        <f t="shared" si="116"/>
        <v>Frankford, New Jersey, United States</v>
      </c>
      <c r="B7455" t="s">
        <v>10151</v>
      </c>
      <c r="C7455" t="s">
        <v>10151</v>
      </c>
      <c r="D7455">
        <v>41.161499999999997</v>
      </c>
      <c r="E7455">
        <v>-74.738100000000003</v>
      </c>
      <c r="F7455" t="s">
        <v>530</v>
      </c>
      <c r="G7455" t="s">
        <v>531</v>
      </c>
      <c r="H7455" t="s">
        <v>532</v>
      </c>
      <c r="I7455" t="s">
        <v>587</v>
      </c>
      <c r="K7455">
        <v>5361</v>
      </c>
      <c r="L7455">
        <v>1840081786</v>
      </c>
    </row>
    <row r="7456" spans="1:12" x14ac:dyDescent="0.45">
      <c r="A7456" t="str">
        <f t="shared" si="116"/>
        <v>Frankfort, Kentucky, United States</v>
      </c>
      <c r="B7456" t="s">
        <v>10152</v>
      </c>
      <c r="C7456" t="s">
        <v>10152</v>
      </c>
      <c r="D7456">
        <v>38.192399999999999</v>
      </c>
      <c r="E7456">
        <v>-84.8643</v>
      </c>
      <c r="F7456" t="s">
        <v>530</v>
      </c>
      <c r="G7456" t="s">
        <v>531</v>
      </c>
      <c r="H7456" t="s">
        <v>532</v>
      </c>
      <c r="I7456" t="s">
        <v>1528</v>
      </c>
      <c r="J7456" t="s">
        <v>378</v>
      </c>
      <c r="K7456">
        <v>38852</v>
      </c>
      <c r="L7456">
        <v>1840013210</v>
      </c>
    </row>
    <row r="7457" spans="1:12" x14ac:dyDescent="0.45">
      <c r="A7457" t="str">
        <f t="shared" si="116"/>
        <v>Frankfort, Illinois, United States</v>
      </c>
      <c r="B7457" t="s">
        <v>10152</v>
      </c>
      <c r="C7457" t="s">
        <v>10152</v>
      </c>
      <c r="D7457">
        <v>41.488700000000001</v>
      </c>
      <c r="E7457">
        <v>-87.836100000000002</v>
      </c>
      <c r="F7457" t="s">
        <v>530</v>
      </c>
      <c r="G7457" t="s">
        <v>531</v>
      </c>
      <c r="H7457" t="s">
        <v>532</v>
      </c>
      <c r="I7457" t="s">
        <v>824</v>
      </c>
      <c r="K7457">
        <v>19373</v>
      </c>
      <c r="L7457">
        <v>1840011486</v>
      </c>
    </row>
    <row r="7458" spans="1:12" x14ac:dyDescent="0.45">
      <c r="A7458" t="str">
        <f t="shared" si="116"/>
        <v>Frankfort, Indiana, United States</v>
      </c>
      <c r="B7458" t="s">
        <v>10152</v>
      </c>
      <c r="C7458" t="s">
        <v>10152</v>
      </c>
      <c r="D7458">
        <v>40.280999999999999</v>
      </c>
      <c r="E7458">
        <v>-86.521299999999997</v>
      </c>
      <c r="F7458" t="s">
        <v>530</v>
      </c>
      <c r="G7458" t="s">
        <v>531</v>
      </c>
      <c r="H7458" t="s">
        <v>532</v>
      </c>
      <c r="I7458" t="s">
        <v>1964</v>
      </c>
      <c r="K7458">
        <v>16136</v>
      </c>
      <c r="L7458">
        <v>1840008358</v>
      </c>
    </row>
    <row r="7459" spans="1:12" x14ac:dyDescent="0.45">
      <c r="A7459" t="str">
        <f t="shared" si="116"/>
        <v>Frankfort, New York, United States</v>
      </c>
      <c r="B7459" t="s">
        <v>10152</v>
      </c>
      <c r="C7459" t="s">
        <v>10152</v>
      </c>
      <c r="D7459">
        <v>43.038899999999998</v>
      </c>
      <c r="E7459">
        <v>-75.137699999999995</v>
      </c>
      <c r="F7459" t="s">
        <v>530</v>
      </c>
      <c r="G7459" t="s">
        <v>531</v>
      </c>
      <c r="H7459" t="s">
        <v>532</v>
      </c>
      <c r="I7459" t="s">
        <v>803</v>
      </c>
      <c r="K7459">
        <v>7400</v>
      </c>
      <c r="L7459">
        <v>1840004147</v>
      </c>
    </row>
    <row r="7460" spans="1:12" x14ac:dyDescent="0.45">
      <c r="A7460" t="str">
        <f t="shared" si="116"/>
        <v>Frankfort Square, Illinois, United States</v>
      </c>
      <c r="B7460" t="s">
        <v>10153</v>
      </c>
      <c r="C7460" t="s">
        <v>10153</v>
      </c>
      <c r="D7460">
        <v>41.522100000000002</v>
      </c>
      <c r="E7460">
        <v>-87.803299999999993</v>
      </c>
      <c r="F7460" t="s">
        <v>530</v>
      </c>
      <c r="G7460" t="s">
        <v>531</v>
      </c>
      <c r="H7460" t="s">
        <v>532</v>
      </c>
      <c r="I7460" t="s">
        <v>824</v>
      </c>
      <c r="K7460">
        <v>8638</v>
      </c>
      <c r="L7460">
        <v>1840029897</v>
      </c>
    </row>
    <row r="7461" spans="1:12" x14ac:dyDescent="0.45">
      <c r="A7461" t="str">
        <f t="shared" si="116"/>
        <v>Frankfurt, Hesse, Germany</v>
      </c>
      <c r="B7461" t="s">
        <v>10154</v>
      </c>
      <c r="C7461" t="s">
        <v>10154</v>
      </c>
      <c r="D7461">
        <v>50.113599999999998</v>
      </c>
      <c r="E7461">
        <v>8.6797000000000004</v>
      </c>
      <c r="F7461" t="s">
        <v>441</v>
      </c>
      <c r="G7461" t="s">
        <v>442</v>
      </c>
      <c r="H7461" t="s">
        <v>443</v>
      </c>
      <c r="I7461" t="s">
        <v>1676</v>
      </c>
      <c r="J7461" t="s">
        <v>366</v>
      </c>
      <c r="K7461">
        <v>753056</v>
      </c>
      <c r="L7461">
        <v>1276054552</v>
      </c>
    </row>
    <row r="7462" spans="1:12" x14ac:dyDescent="0.45">
      <c r="A7462" t="str">
        <f t="shared" si="116"/>
        <v>Frankfurt (Oder), Brandenburg, Germany</v>
      </c>
      <c r="B7462" t="s">
        <v>10155</v>
      </c>
      <c r="C7462" t="s">
        <v>10155</v>
      </c>
      <c r="D7462">
        <v>52.35</v>
      </c>
      <c r="E7462">
        <v>14.55</v>
      </c>
      <c r="F7462" t="s">
        <v>441</v>
      </c>
      <c r="G7462" t="s">
        <v>442</v>
      </c>
      <c r="H7462" t="s">
        <v>443</v>
      </c>
      <c r="I7462" t="s">
        <v>1719</v>
      </c>
      <c r="J7462" t="s">
        <v>366</v>
      </c>
      <c r="K7462">
        <v>57873</v>
      </c>
      <c r="L7462">
        <v>1276397323</v>
      </c>
    </row>
    <row r="7463" spans="1:12" x14ac:dyDescent="0.45">
      <c r="A7463" t="str">
        <f t="shared" si="116"/>
        <v>Franklin, Tennessee, United States</v>
      </c>
      <c r="B7463" t="s">
        <v>10156</v>
      </c>
      <c r="C7463" t="s">
        <v>10156</v>
      </c>
      <c r="D7463">
        <v>35.921599999999998</v>
      </c>
      <c r="E7463">
        <v>-86.852500000000006</v>
      </c>
      <c r="F7463" t="s">
        <v>530</v>
      </c>
      <c r="G7463" t="s">
        <v>531</v>
      </c>
      <c r="H7463" t="s">
        <v>532</v>
      </c>
      <c r="I7463" t="s">
        <v>1466</v>
      </c>
      <c r="K7463">
        <v>83097</v>
      </c>
      <c r="L7463">
        <v>1840013380</v>
      </c>
    </row>
    <row r="7464" spans="1:12" x14ac:dyDescent="0.45">
      <c r="A7464" t="str">
        <f t="shared" si="116"/>
        <v>Franklin, Wisconsin, United States</v>
      </c>
      <c r="B7464" t="s">
        <v>10156</v>
      </c>
      <c r="C7464" t="s">
        <v>10156</v>
      </c>
      <c r="D7464">
        <v>42.885399999999997</v>
      </c>
      <c r="E7464">
        <v>-88.010400000000004</v>
      </c>
      <c r="F7464" t="s">
        <v>530</v>
      </c>
      <c r="G7464" t="s">
        <v>531</v>
      </c>
      <c r="H7464" t="s">
        <v>532</v>
      </c>
      <c r="I7464" t="s">
        <v>1611</v>
      </c>
      <c r="K7464">
        <v>35811</v>
      </c>
      <c r="L7464">
        <v>1840003043</v>
      </c>
    </row>
    <row r="7465" spans="1:12" x14ac:dyDescent="0.45">
      <c r="A7465" t="str">
        <f t="shared" si="116"/>
        <v>Franklin, Massachusetts, United States</v>
      </c>
      <c r="B7465" t="s">
        <v>10156</v>
      </c>
      <c r="C7465" t="s">
        <v>10156</v>
      </c>
      <c r="D7465">
        <v>42.086199999999998</v>
      </c>
      <c r="E7465">
        <v>-71.411299999999997</v>
      </c>
      <c r="F7465" t="s">
        <v>530</v>
      </c>
      <c r="G7465" t="s">
        <v>531</v>
      </c>
      <c r="H7465" t="s">
        <v>532</v>
      </c>
      <c r="I7465" t="s">
        <v>621</v>
      </c>
      <c r="K7465">
        <v>34087</v>
      </c>
      <c r="L7465">
        <v>1840031178</v>
      </c>
    </row>
    <row r="7466" spans="1:12" x14ac:dyDescent="0.45">
      <c r="A7466" t="str">
        <f t="shared" si="116"/>
        <v>Franklin, New Jersey, United States</v>
      </c>
      <c r="B7466" t="s">
        <v>10156</v>
      </c>
      <c r="C7466" t="s">
        <v>10156</v>
      </c>
      <c r="D7466">
        <v>41.110100000000003</v>
      </c>
      <c r="E7466">
        <v>-74.5886</v>
      </c>
      <c r="F7466" t="s">
        <v>530</v>
      </c>
      <c r="G7466" t="s">
        <v>531</v>
      </c>
      <c r="H7466" t="s">
        <v>532</v>
      </c>
      <c r="I7466" t="s">
        <v>587</v>
      </c>
      <c r="K7466">
        <v>33153</v>
      </c>
      <c r="L7466">
        <v>1840003480</v>
      </c>
    </row>
    <row r="7467" spans="1:12" x14ac:dyDescent="0.45">
      <c r="A7467" t="str">
        <f t="shared" si="116"/>
        <v>Franklin, Indiana, United States</v>
      </c>
      <c r="B7467" t="s">
        <v>10156</v>
      </c>
      <c r="C7467" t="s">
        <v>10156</v>
      </c>
      <c r="D7467">
        <v>39.4938</v>
      </c>
      <c r="E7467">
        <v>-86.054599999999994</v>
      </c>
      <c r="F7467" t="s">
        <v>530</v>
      </c>
      <c r="G7467" t="s">
        <v>531</v>
      </c>
      <c r="H7467" t="s">
        <v>532</v>
      </c>
      <c r="I7467" t="s">
        <v>1964</v>
      </c>
      <c r="K7467">
        <v>25608</v>
      </c>
      <c r="L7467">
        <v>1840008460</v>
      </c>
    </row>
    <row r="7468" spans="1:12" x14ac:dyDescent="0.45">
      <c r="A7468" t="str">
        <f t="shared" si="116"/>
        <v>Franklin, Louisiana, United States</v>
      </c>
      <c r="B7468" t="s">
        <v>10156</v>
      </c>
      <c r="C7468" t="s">
        <v>10156</v>
      </c>
      <c r="D7468">
        <v>29.7851</v>
      </c>
      <c r="E7468">
        <v>-91.509799999999998</v>
      </c>
      <c r="F7468" t="s">
        <v>530</v>
      </c>
      <c r="G7468" t="s">
        <v>531</v>
      </c>
      <c r="H7468" t="s">
        <v>532</v>
      </c>
      <c r="I7468" t="s">
        <v>533</v>
      </c>
      <c r="K7468">
        <v>12803</v>
      </c>
      <c r="L7468">
        <v>1840014019</v>
      </c>
    </row>
    <row r="7469" spans="1:12" x14ac:dyDescent="0.45">
      <c r="A7469" t="str">
        <f t="shared" si="116"/>
        <v>Franklin, Ohio, United States</v>
      </c>
      <c r="B7469" t="s">
        <v>10156</v>
      </c>
      <c r="C7469" t="s">
        <v>10156</v>
      </c>
      <c r="D7469">
        <v>39.553800000000003</v>
      </c>
      <c r="E7469">
        <v>-84.295000000000002</v>
      </c>
      <c r="F7469" t="s">
        <v>530</v>
      </c>
      <c r="G7469" t="s">
        <v>531</v>
      </c>
      <c r="H7469" t="s">
        <v>532</v>
      </c>
      <c r="I7469" t="s">
        <v>799</v>
      </c>
      <c r="K7469">
        <v>11612</v>
      </c>
      <c r="L7469">
        <v>1840008466</v>
      </c>
    </row>
    <row r="7470" spans="1:12" x14ac:dyDescent="0.45">
      <c r="A7470" t="str">
        <f t="shared" si="116"/>
        <v>Franklin, Kentucky, United States</v>
      </c>
      <c r="B7470" t="s">
        <v>10156</v>
      </c>
      <c r="C7470" t="s">
        <v>10156</v>
      </c>
      <c r="D7470">
        <v>36.717799999999997</v>
      </c>
      <c r="E7470">
        <v>-86.5595</v>
      </c>
      <c r="F7470" t="s">
        <v>530</v>
      </c>
      <c r="G7470" t="s">
        <v>531</v>
      </c>
      <c r="H7470" t="s">
        <v>532</v>
      </c>
      <c r="I7470" t="s">
        <v>1528</v>
      </c>
      <c r="K7470">
        <v>10118</v>
      </c>
      <c r="L7470">
        <v>1840013290</v>
      </c>
    </row>
    <row r="7471" spans="1:12" x14ac:dyDescent="0.45">
      <c r="A7471" t="str">
        <f t="shared" si="116"/>
        <v>Franklin, New Hampshire, United States</v>
      </c>
      <c r="B7471" t="s">
        <v>10156</v>
      </c>
      <c r="C7471" t="s">
        <v>10156</v>
      </c>
      <c r="D7471">
        <v>43.4499</v>
      </c>
      <c r="E7471">
        <v>-71.6691</v>
      </c>
      <c r="F7471" t="s">
        <v>530</v>
      </c>
      <c r="G7471" t="s">
        <v>531</v>
      </c>
      <c r="H7471" t="s">
        <v>532</v>
      </c>
      <c r="I7471" t="s">
        <v>1728</v>
      </c>
      <c r="K7471">
        <v>9817</v>
      </c>
      <c r="L7471">
        <v>1840002748</v>
      </c>
    </row>
    <row r="7472" spans="1:12" x14ac:dyDescent="0.45">
      <c r="A7472" t="str">
        <f t="shared" si="116"/>
        <v>Franklin, Pennsylvania, United States</v>
      </c>
      <c r="B7472" t="s">
        <v>10156</v>
      </c>
      <c r="C7472" t="s">
        <v>10156</v>
      </c>
      <c r="D7472">
        <v>41.393599999999999</v>
      </c>
      <c r="E7472">
        <v>-79.842500000000001</v>
      </c>
      <c r="F7472" t="s">
        <v>530</v>
      </c>
      <c r="G7472" t="s">
        <v>531</v>
      </c>
      <c r="H7472" t="s">
        <v>532</v>
      </c>
      <c r="I7472" t="s">
        <v>620</v>
      </c>
      <c r="K7472">
        <v>8802</v>
      </c>
      <c r="L7472">
        <v>1840003425</v>
      </c>
    </row>
    <row r="7473" spans="1:12" x14ac:dyDescent="0.45">
      <c r="A7473" t="str">
        <f t="shared" si="116"/>
        <v>Franklin, Virginia, United States</v>
      </c>
      <c r="B7473" t="s">
        <v>10156</v>
      </c>
      <c r="C7473" t="s">
        <v>10156</v>
      </c>
      <c r="D7473">
        <v>36.683100000000003</v>
      </c>
      <c r="E7473">
        <v>-76.938599999999994</v>
      </c>
      <c r="F7473" t="s">
        <v>530</v>
      </c>
      <c r="G7473" t="s">
        <v>531</v>
      </c>
      <c r="H7473" t="s">
        <v>532</v>
      </c>
      <c r="I7473" t="s">
        <v>618</v>
      </c>
      <c r="K7473">
        <v>8549</v>
      </c>
      <c r="L7473">
        <v>1840003876</v>
      </c>
    </row>
    <row r="7474" spans="1:12" x14ac:dyDescent="0.45">
      <c r="A7474" t="str">
        <f t="shared" si="116"/>
        <v>Franklin, California, United States</v>
      </c>
      <c r="B7474" t="s">
        <v>10156</v>
      </c>
      <c r="C7474" t="s">
        <v>10156</v>
      </c>
      <c r="D7474">
        <v>37.3277</v>
      </c>
      <c r="E7474">
        <v>-120.5321</v>
      </c>
      <c r="F7474" t="s">
        <v>530</v>
      </c>
      <c r="G7474" t="s">
        <v>531</v>
      </c>
      <c r="H7474" t="s">
        <v>532</v>
      </c>
      <c r="I7474" t="s">
        <v>754</v>
      </c>
      <c r="K7474">
        <v>7314</v>
      </c>
      <c r="L7474">
        <v>1840075835</v>
      </c>
    </row>
    <row r="7475" spans="1:12" x14ac:dyDescent="0.45">
      <c r="A7475" t="str">
        <f t="shared" si="116"/>
        <v>Franklin, North Carolina, United States</v>
      </c>
      <c r="B7475" t="s">
        <v>10156</v>
      </c>
      <c r="C7475" t="s">
        <v>10156</v>
      </c>
      <c r="D7475">
        <v>35.1798</v>
      </c>
      <c r="E7475">
        <v>-83.380799999999994</v>
      </c>
      <c r="F7475" t="s">
        <v>530</v>
      </c>
      <c r="G7475" t="s">
        <v>531</v>
      </c>
      <c r="H7475" t="s">
        <v>532</v>
      </c>
      <c r="I7475" t="s">
        <v>589</v>
      </c>
      <c r="K7475">
        <v>7238</v>
      </c>
      <c r="L7475">
        <v>1840016421</v>
      </c>
    </row>
    <row r="7476" spans="1:12" x14ac:dyDescent="0.45">
      <c r="A7476" t="str">
        <f t="shared" si="116"/>
        <v>Franklin Farm, Virginia, United States</v>
      </c>
      <c r="B7476" t="s">
        <v>10157</v>
      </c>
      <c r="C7476" t="s">
        <v>10157</v>
      </c>
      <c r="D7476">
        <v>38.9133</v>
      </c>
      <c r="E7476">
        <v>-77.396900000000002</v>
      </c>
      <c r="F7476" t="s">
        <v>530</v>
      </c>
      <c r="G7476" t="s">
        <v>531</v>
      </c>
      <c r="H7476" t="s">
        <v>532</v>
      </c>
      <c r="I7476" t="s">
        <v>618</v>
      </c>
      <c r="K7476">
        <v>18727</v>
      </c>
      <c r="L7476">
        <v>1840041752</v>
      </c>
    </row>
    <row r="7477" spans="1:12" x14ac:dyDescent="0.45">
      <c r="A7477" t="str">
        <f t="shared" si="116"/>
        <v>Franklin Lakes, New Jersey, United States</v>
      </c>
      <c r="B7477" t="s">
        <v>10158</v>
      </c>
      <c r="C7477" t="s">
        <v>10158</v>
      </c>
      <c r="D7477">
        <v>41.008600000000001</v>
      </c>
      <c r="E7477">
        <v>-74.208299999999994</v>
      </c>
      <c r="F7477" t="s">
        <v>530</v>
      </c>
      <c r="G7477" t="s">
        <v>531</v>
      </c>
      <c r="H7477" t="s">
        <v>532</v>
      </c>
      <c r="I7477" t="s">
        <v>587</v>
      </c>
      <c r="K7477">
        <v>11119</v>
      </c>
      <c r="L7477">
        <v>1840003553</v>
      </c>
    </row>
    <row r="7478" spans="1:12" x14ac:dyDescent="0.45">
      <c r="A7478" t="str">
        <f t="shared" si="116"/>
        <v>Franklin Park, New Jersey, United States</v>
      </c>
      <c r="B7478" t="s">
        <v>10159</v>
      </c>
      <c r="C7478" t="s">
        <v>10159</v>
      </c>
      <c r="D7478">
        <v>40.443899999999999</v>
      </c>
      <c r="E7478">
        <v>-74.543199999999999</v>
      </c>
      <c r="F7478" t="s">
        <v>530</v>
      </c>
      <c r="G7478" t="s">
        <v>531</v>
      </c>
      <c r="H7478" t="s">
        <v>532</v>
      </c>
      <c r="I7478" t="s">
        <v>587</v>
      </c>
      <c r="K7478">
        <v>14612</v>
      </c>
      <c r="L7478">
        <v>1840039889</v>
      </c>
    </row>
    <row r="7479" spans="1:12" x14ac:dyDescent="0.45">
      <c r="A7479" t="str">
        <f t="shared" si="116"/>
        <v>Franklin Park, Illinois, United States</v>
      </c>
      <c r="B7479" t="s">
        <v>10159</v>
      </c>
      <c r="C7479" t="s">
        <v>10159</v>
      </c>
      <c r="D7479">
        <v>41.936100000000003</v>
      </c>
      <c r="E7479">
        <v>-87.879400000000004</v>
      </c>
      <c r="F7479" t="s">
        <v>530</v>
      </c>
      <c r="G7479" t="s">
        <v>531</v>
      </c>
      <c r="H7479" t="s">
        <v>532</v>
      </c>
      <c r="I7479" t="s">
        <v>824</v>
      </c>
      <c r="K7479">
        <v>17627</v>
      </c>
      <c r="L7479">
        <v>1840011278</v>
      </c>
    </row>
    <row r="7480" spans="1:12" x14ac:dyDescent="0.45">
      <c r="A7480" t="str">
        <f t="shared" si="116"/>
        <v>Franklin Park, Pennsylvania, United States</v>
      </c>
      <c r="B7480" t="s">
        <v>10159</v>
      </c>
      <c r="C7480" t="s">
        <v>10159</v>
      </c>
      <c r="D7480">
        <v>40.590299999999999</v>
      </c>
      <c r="E7480">
        <v>-80.099900000000005</v>
      </c>
      <c r="F7480" t="s">
        <v>530</v>
      </c>
      <c r="G7480" t="s">
        <v>531</v>
      </c>
      <c r="H7480" t="s">
        <v>532</v>
      </c>
      <c r="I7480" t="s">
        <v>620</v>
      </c>
      <c r="K7480">
        <v>14885</v>
      </c>
      <c r="L7480">
        <v>1840001198</v>
      </c>
    </row>
    <row r="7481" spans="1:12" x14ac:dyDescent="0.45">
      <c r="A7481" t="str">
        <f t="shared" si="116"/>
        <v>Franklin Square, New York, United States</v>
      </c>
      <c r="B7481" t="s">
        <v>10160</v>
      </c>
      <c r="C7481" t="s">
        <v>10160</v>
      </c>
      <c r="D7481">
        <v>40.700200000000002</v>
      </c>
      <c r="E7481">
        <v>-73.677499999999995</v>
      </c>
      <c r="F7481" t="s">
        <v>530</v>
      </c>
      <c r="G7481" t="s">
        <v>531</v>
      </c>
      <c r="H7481" t="s">
        <v>532</v>
      </c>
      <c r="I7481" t="s">
        <v>803</v>
      </c>
      <c r="K7481">
        <v>32329</v>
      </c>
      <c r="L7481">
        <v>1840005256</v>
      </c>
    </row>
    <row r="7482" spans="1:12" x14ac:dyDescent="0.45">
      <c r="A7482" t="str">
        <f t="shared" si="116"/>
        <v>Franklin Township, New Jersey, United States</v>
      </c>
      <c r="B7482" t="s">
        <v>10161</v>
      </c>
      <c r="C7482" t="s">
        <v>10161</v>
      </c>
      <c r="D7482">
        <v>40.475900000000003</v>
      </c>
      <c r="E7482">
        <v>-74.551500000000004</v>
      </c>
      <c r="F7482" t="s">
        <v>530</v>
      </c>
      <c r="G7482" t="s">
        <v>531</v>
      </c>
      <c r="H7482" t="s">
        <v>532</v>
      </c>
      <c r="I7482" t="s">
        <v>587</v>
      </c>
      <c r="K7482">
        <v>65452</v>
      </c>
      <c r="L7482">
        <v>1840143542</v>
      </c>
    </row>
    <row r="7483" spans="1:12" x14ac:dyDescent="0.45">
      <c r="A7483" t="str">
        <f t="shared" si="116"/>
        <v>Franklin Township, New Jersey, United States</v>
      </c>
      <c r="B7483" t="s">
        <v>10161</v>
      </c>
      <c r="C7483" t="s">
        <v>10161</v>
      </c>
      <c r="D7483">
        <v>39.595399999999998</v>
      </c>
      <c r="E7483">
        <v>-75.019000000000005</v>
      </c>
      <c r="F7483" t="s">
        <v>530</v>
      </c>
      <c r="G7483" t="s">
        <v>531</v>
      </c>
      <c r="H7483" t="s">
        <v>532</v>
      </c>
      <c r="I7483" t="s">
        <v>587</v>
      </c>
      <c r="K7483">
        <v>16505</v>
      </c>
      <c r="L7483">
        <v>1840150769</v>
      </c>
    </row>
    <row r="7484" spans="1:12" x14ac:dyDescent="0.45">
      <c r="A7484" t="str">
        <f t="shared" si="116"/>
        <v>Franklin Township, Pennsylvania, United States</v>
      </c>
      <c r="B7484" t="s">
        <v>10161</v>
      </c>
      <c r="C7484" t="s">
        <v>10161</v>
      </c>
      <c r="D7484">
        <v>39.886499999999998</v>
      </c>
      <c r="E7484">
        <v>-80.180700000000002</v>
      </c>
      <c r="F7484" t="s">
        <v>530</v>
      </c>
      <c r="G7484" t="s">
        <v>531</v>
      </c>
      <c r="H7484" t="s">
        <v>532</v>
      </c>
      <c r="I7484" t="s">
        <v>620</v>
      </c>
      <c r="K7484">
        <v>6941</v>
      </c>
      <c r="L7484">
        <v>1840142433</v>
      </c>
    </row>
    <row r="7485" spans="1:12" x14ac:dyDescent="0.45">
      <c r="A7485" t="str">
        <f t="shared" si="116"/>
        <v>Frankston, Victoria, Australia</v>
      </c>
      <c r="B7485" t="s">
        <v>10162</v>
      </c>
      <c r="C7485" t="s">
        <v>10162</v>
      </c>
      <c r="D7485">
        <v>-38.158000000000001</v>
      </c>
      <c r="E7485">
        <v>145.13499999999999</v>
      </c>
      <c r="F7485" t="s">
        <v>830</v>
      </c>
      <c r="G7485" t="s">
        <v>831</v>
      </c>
      <c r="H7485" t="s">
        <v>832</v>
      </c>
      <c r="I7485" t="s">
        <v>2292</v>
      </c>
      <c r="K7485">
        <v>36097</v>
      </c>
      <c r="L7485">
        <v>1036126828</v>
      </c>
    </row>
    <row r="7486" spans="1:12" x14ac:dyDescent="0.45">
      <c r="A7486" t="str">
        <f t="shared" si="116"/>
        <v>Frankstown, Pennsylvania, United States</v>
      </c>
      <c r="B7486" t="s">
        <v>10163</v>
      </c>
      <c r="C7486" t="s">
        <v>10163</v>
      </c>
      <c r="D7486">
        <v>40.445300000000003</v>
      </c>
      <c r="E7486">
        <v>-78.3185</v>
      </c>
      <c r="F7486" t="s">
        <v>530</v>
      </c>
      <c r="G7486" t="s">
        <v>531</v>
      </c>
      <c r="H7486" t="s">
        <v>532</v>
      </c>
      <c r="I7486" t="s">
        <v>620</v>
      </c>
      <c r="K7486">
        <v>7356</v>
      </c>
      <c r="L7486">
        <v>1840104471</v>
      </c>
    </row>
    <row r="7487" spans="1:12" x14ac:dyDescent="0.45">
      <c r="A7487" t="str">
        <f t="shared" si="116"/>
        <v>Františkovy Lázně, Karlovarský Kraj, Czechia</v>
      </c>
      <c r="B7487" t="s">
        <v>10164</v>
      </c>
      <c r="C7487" t="s">
        <v>10165</v>
      </c>
      <c r="D7487">
        <v>50.1205</v>
      </c>
      <c r="E7487">
        <v>12.351800000000001</v>
      </c>
      <c r="F7487" t="s">
        <v>2480</v>
      </c>
      <c r="G7487" t="s">
        <v>2481</v>
      </c>
      <c r="H7487" t="s">
        <v>2482</v>
      </c>
      <c r="I7487" t="s">
        <v>2483</v>
      </c>
      <c r="K7487">
        <v>5461</v>
      </c>
      <c r="L7487">
        <v>1203641518</v>
      </c>
    </row>
    <row r="7488" spans="1:12" x14ac:dyDescent="0.45">
      <c r="A7488" t="str">
        <f t="shared" si="116"/>
        <v>Fraser, Michigan, United States</v>
      </c>
      <c r="B7488" t="s">
        <v>10166</v>
      </c>
      <c r="C7488" t="s">
        <v>10166</v>
      </c>
      <c r="D7488">
        <v>42.538800000000002</v>
      </c>
      <c r="E7488">
        <v>-82.949600000000004</v>
      </c>
      <c r="F7488" t="s">
        <v>530</v>
      </c>
      <c r="G7488" t="s">
        <v>531</v>
      </c>
      <c r="H7488" t="s">
        <v>532</v>
      </c>
      <c r="I7488" t="s">
        <v>868</v>
      </c>
      <c r="K7488">
        <v>14480</v>
      </c>
      <c r="L7488">
        <v>1840002421</v>
      </c>
    </row>
    <row r="7489" spans="1:12" x14ac:dyDescent="0.45">
      <c r="A7489" t="str">
        <f t="shared" si="116"/>
        <v>Fraserburgh, Aberdeenshire, United Kingdom</v>
      </c>
      <c r="B7489" t="s">
        <v>10167</v>
      </c>
      <c r="C7489" t="s">
        <v>10167</v>
      </c>
      <c r="D7489">
        <v>57.692999999999998</v>
      </c>
      <c r="E7489">
        <v>-2.0049999999999999</v>
      </c>
      <c r="F7489" t="s">
        <v>536</v>
      </c>
      <c r="G7489" t="s">
        <v>537</v>
      </c>
      <c r="H7489" t="s">
        <v>538</v>
      </c>
      <c r="I7489" t="s">
        <v>3404</v>
      </c>
      <c r="K7489">
        <v>13100</v>
      </c>
      <c r="L7489">
        <v>1826713495</v>
      </c>
    </row>
    <row r="7490" spans="1:12" x14ac:dyDescent="0.45">
      <c r="A7490" t="str">
        <f t="shared" si="116"/>
        <v>Frasin, Suceava, Romania</v>
      </c>
      <c r="B7490" t="s">
        <v>10168</v>
      </c>
      <c r="C7490" t="s">
        <v>10168</v>
      </c>
      <c r="D7490">
        <v>47.518300000000004</v>
      </c>
      <c r="E7490">
        <v>25.7819</v>
      </c>
      <c r="F7490" t="s">
        <v>665</v>
      </c>
      <c r="G7490" t="s">
        <v>666</v>
      </c>
      <c r="H7490" t="s">
        <v>667</v>
      </c>
      <c r="I7490" t="s">
        <v>5359</v>
      </c>
      <c r="K7490">
        <v>5876</v>
      </c>
      <c r="L7490">
        <v>1642719080</v>
      </c>
    </row>
    <row r="7491" spans="1:12" x14ac:dyDescent="0.45">
      <c r="A7491" t="str">
        <f t="shared" ref="A7491:A7554" si="117">CONCATENATE(B7491,", ",I7491,", ",F7491)</f>
        <v>Frauenfeld, Thurgau, Switzerland</v>
      </c>
      <c r="B7491" t="s">
        <v>10169</v>
      </c>
      <c r="C7491" t="s">
        <v>10169</v>
      </c>
      <c r="D7491">
        <v>47.555799999999998</v>
      </c>
      <c r="E7491">
        <v>8.8963999999999999</v>
      </c>
      <c r="F7491" t="s">
        <v>464</v>
      </c>
      <c r="G7491" t="s">
        <v>465</v>
      </c>
      <c r="H7491" t="s">
        <v>466</v>
      </c>
      <c r="I7491" t="s">
        <v>1884</v>
      </c>
      <c r="K7491">
        <v>25442</v>
      </c>
      <c r="L7491">
        <v>1756399413</v>
      </c>
    </row>
    <row r="7492" spans="1:12" x14ac:dyDescent="0.45">
      <c r="A7492" t="str">
        <f t="shared" si="117"/>
        <v>Fray Bentos, Río Negro, Uruguay</v>
      </c>
      <c r="B7492" t="s">
        <v>10170</v>
      </c>
      <c r="C7492" t="s">
        <v>10170</v>
      </c>
      <c r="D7492">
        <v>-33.133299999999998</v>
      </c>
      <c r="E7492">
        <v>-58.3</v>
      </c>
      <c r="F7492" t="s">
        <v>1033</v>
      </c>
      <c r="G7492" t="s">
        <v>1034</v>
      </c>
      <c r="H7492" t="s">
        <v>1035</v>
      </c>
      <c r="I7492" t="s">
        <v>1593</v>
      </c>
      <c r="J7492" t="s">
        <v>378</v>
      </c>
      <c r="K7492">
        <v>24406</v>
      </c>
      <c r="L7492">
        <v>1858727525</v>
      </c>
    </row>
    <row r="7493" spans="1:12" x14ac:dyDescent="0.45">
      <c r="A7493" t="str">
        <f t="shared" si="117"/>
        <v>Frechen, North Rhine-Westphalia, Germany</v>
      </c>
      <c r="B7493" t="s">
        <v>10171</v>
      </c>
      <c r="C7493" t="s">
        <v>10171</v>
      </c>
      <c r="D7493">
        <v>50.916699999999999</v>
      </c>
      <c r="E7493">
        <v>6.8167</v>
      </c>
      <c r="F7493" t="s">
        <v>441</v>
      </c>
      <c r="G7493" t="s">
        <v>442</v>
      </c>
      <c r="H7493" t="s">
        <v>443</v>
      </c>
      <c r="I7493" t="s">
        <v>444</v>
      </c>
      <c r="K7493">
        <v>52473</v>
      </c>
      <c r="L7493">
        <v>1276255319</v>
      </c>
    </row>
    <row r="7494" spans="1:12" x14ac:dyDescent="0.45">
      <c r="A7494" t="str">
        <f t="shared" si="117"/>
        <v>Freckleton, Lancashire, United Kingdom</v>
      </c>
      <c r="B7494" t="s">
        <v>10172</v>
      </c>
      <c r="C7494" t="s">
        <v>10172</v>
      </c>
      <c r="D7494">
        <v>53.753</v>
      </c>
      <c r="E7494">
        <v>-2.867</v>
      </c>
      <c r="F7494" t="s">
        <v>536</v>
      </c>
      <c r="G7494" t="s">
        <v>537</v>
      </c>
      <c r="H7494" t="s">
        <v>538</v>
      </c>
      <c r="I7494" t="s">
        <v>724</v>
      </c>
      <c r="K7494">
        <v>6019</v>
      </c>
      <c r="L7494">
        <v>1826757058</v>
      </c>
    </row>
    <row r="7495" spans="1:12" x14ac:dyDescent="0.45">
      <c r="A7495" t="str">
        <f t="shared" si="117"/>
        <v>Frederick, Maryland, United States</v>
      </c>
      <c r="B7495" t="s">
        <v>10173</v>
      </c>
      <c r="C7495" t="s">
        <v>10173</v>
      </c>
      <c r="D7495">
        <v>39.433599999999998</v>
      </c>
      <c r="E7495">
        <v>-77.414100000000005</v>
      </c>
      <c r="F7495" t="s">
        <v>530</v>
      </c>
      <c r="G7495" t="s">
        <v>531</v>
      </c>
      <c r="H7495" t="s">
        <v>532</v>
      </c>
      <c r="I7495" t="s">
        <v>588</v>
      </c>
      <c r="K7495">
        <v>156787</v>
      </c>
      <c r="L7495">
        <v>1840005710</v>
      </c>
    </row>
    <row r="7496" spans="1:12" x14ac:dyDescent="0.45">
      <c r="A7496" t="str">
        <f t="shared" si="117"/>
        <v>Frederick, Colorado, United States</v>
      </c>
      <c r="B7496" t="s">
        <v>10173</v>
      </c>
      <c r="C7496" t="s">
        <v>10173</v>
      </c>
      <c r="D7496">
        <v>40.108899999999998</v>
      </c>
      <c r="E7496">
        <v>-104.96939999999999</v>
      </c>
      <c r="F7496" t="s">
        <v>530</v>
      </c>
      <c r="G7496" t="s">
        <v>531</v>
      </c>
      <c r="H7496" t="s">
        <v>532</v>
      </c>
      <c r="I7496" t="s">
        <v>1071</v>
      </c>
      <c r="K7496">
        <v>13960</v>
      </c>
      <c r="L7496">
        <v>1840021364</v>
      </c>
    </row>
    <row r="7497" spans="1:12" x14ac:dyDescent="0.45">
      <c r="A7497" t="str">
        <f t="shared" si="117"/>
        <v>Fredericksburg, Virginia, United States</v>
      </c>
      <c r="B7497" t="s">
        <v>10174</v>
      </c>
      <c r="C7497" t="s">
        <v>10174</v>
      </c>
      <c r="D7497">
        <v>38.299199999999999</v>
      </c>
      <c r="E7497">
        <v>-77.487200000000001</v>
      </c>
      <c r="F7497" t="s">
        <v>530</v>
      </c>
      <c r="G7497" t="s">
        <v>531</v>
      </c>
      <c r="H7497" t="s">
        <v>532</v>
      </c>
      <c r="I7497" t="s">
        <v>618</v>
      </c>
      <c r="K7497">
        <v>168909</v>
      </c>
      <c r="L7497">
        <v>1840003845</v>
      </c>
    </row>
    <row r="7498" spans="1:12" x14ac:dyDescent="0.45">
      <c r="A7498" t="str">
        <f t="shared" si="117"/>
        <v>Fredericksburg, Texas, United States</v>
      </c>
      <c r="B7498" t="s">
        <v>10174</v>
      </c>
      <c r="C7498" t="s">
        <v>10174</v>
      </c>
      <c r="D7498">
        <v>30.266100000000002</v>
      </c>
      <c r="E7498">
        <v>-98.874899999999997</v>
      </c>
      <c r="F7498" t="s">
        <v>530</v>
      </c>
      <c r="G7498" t="s">
        <v>531</v>
      </c>
      <c r="H7498" t="s">
        <v>532</v>
      </c>
      <c r="I7498" t="s">
        <v>610</v>
      </c>
      <c r="K7498">
        <v>12567</v>
      </c>
      <c r="L7498">
        <v>1840020898</v>
      </c>
    </row>
    <row r="7499" spans="1:12" x14ac:dyDescent="0.45">
      <c r="A7499" t="str">
        <f t="shared" si="117"/>
        <v>Frederickson, Washington, United States</v>
      </c>
      <c r="B7499" t="s">
        <v>10175</v>
      </c>
      <c r="C7499" t="s">
        <v>10175</v>
      </c>
      <c r="D7499">
        <v>47.0914</v>
      </c>
      <c r="E7499">
        <v>-122.35939999999999</v>
      </c>
      <c r="F7499" t="s">
        <v>530</v>
      </c>
      <c r="G7499" t="s">
        <v>531</v>
      </c>
      <c r="H7499" t="s">
        <v>532</v>
      </c>
      <c r="I7499" t="s">
        <v>585</v>
      </c>
      <c r="K7499">
        <v>22935</v>
      </c>
      <c r="L7499">
        <v>1840037551</v>
      </c>
    </row>
    <row r="7500" spans="1:12" x14ac:dyDescent="0.45">
      <c r="A7500" t="str">
        <f t="shared" si="117"/>
        <v>Fredericton, New Brunswick, Canada</v>
      </c>
      <c r="B7500" t="s">
        <v>10176</v>
      </c>
      <c r="C7500" t="s">
        <v>10176</v>
      </c>
      <c r="D7500">
        <v>45.9636</v>
      </c>
      <c r="E7500">
        <v>-66.643100000000004</v>
      </c>
      <c r="F7500" t="s">
        <v>541</v>
      </c>
      <c r="G7500" t="s">
        <v>542</v>
      </c>
      <c r="H7500" t="s">
        <v>543</v>
      </c>
      <c r="I7500" t="s">
        <v>3760</v>
      </c>
      <c r="K7500">
        <v>58220</v>
      </c>
      <c r="L7500">
        <v>1124061289</v>
      </c>
    </row>
    <row r="7501" spans="1:12" x14ac:dyDescent="0.45">
      <c r="A7501" t="str">
        <f t="shared" si="117"/>
        <v>Frederikshavn, Nordjylland, Denmark</v>
      </c>
      <c r="B7501" t="s">
        <v>10177</v>
      </c>
      <c r="C7501" t="s">
        <v>10177</v>
      </c>
      <c r="D7501">
        <v>57.433700000000002</v>
      </c>
      <c r="E7501">
        <v>10.533300000000001</v>
      </c>
      <c r="F7501" t="s">
        <v>446</v>
      </c>
      <c r="G7501" t="s">
        <v>447</v>
      </c>
      <c r="H7501" t="s">
        <v>448</v>
      </c>
      <c r="I7501" t="s">
        <v>449</v>
      </c>
      <c r="J7501" t="s">
        <v>366</v>
      </c>
      <c r="K7501">
        <v>24103</v>
      </c>
      <c r="L7501">
        <v>1208910213</v>
      </c>
    </row>
    <row r="7502" spans="1:12" x14ac:dyDescent="0.45">
      <c r="A7502" t="str">
        <f t="shared" si="117"/>
        <v>Fredonia, New York, United States</v>
      </c>
      <c r="B7502" t="s">
        <v>10178</v>
      </c>
      <c r="C7502" t="s">
        <v>10178</v>
      </c>
      <c r="D7502">
        <v>42.4407</v>
      </c>
      <c r="E7502">
        <v>-79.331900000000005</v>
      </c>
      <c r="F7502" t="s">
        <v>530</v>
      </c>
      <c r="G7502" t="s">
        <v>531</v>
      </c>
      <c r="H7502" t="s">
        <v>532</v>
      </c>
      <c r="I7502" t="s">
        <v>803</v>
      </c>
      <c r="K7502">
        <v>10303</v>
      </c>
      <c r="L7502">
        <v>1840004566</v>
      </c>
    </row>
    <row r="7503" spans="1:12" x14ac:dyDescent="0.45">
      <c r="A7503" t="str">
        <f t="shared" si="117"/>
        <v>Freehold, New Jersey, United States</v>
      </c>
      <c r="B7503" t="s">
        <v>10179</v>
      </c>
      <c r="C7503" t="s">
        <v>10179</v>
      </c>
      <c r="D7503">
        <v>40.223300000000002</v>
      </c>
      <c r="E7503">
        <v>-74.298599999999993</v>
      </c>
      <c r="F7503" t="s">
        <v>530</v>
      </c>
      <c r="G7503" t="s">
        <v>531</v>
      </c>
      <c r="H7503" t="s">
        <v>532</v>
      </c>
      <c r="I7503" t="s">
        <v>587</v>
      </c>
      <c r="K7503">
        <v>35116</v>
      </c>
      <c r="L7503">
        <v>1840003687</v>
      </c>
    </row>
    <row r="7504" spans="1:12" x14ac:dyDescent="0.45">
      <c r="A7504" t="str">
        <f t="shared" si="117"/>
        <v>Freeland, Michigan, United States</v>
      </c>
      <c r="B7504" t="s">
        <v>10180</v>
      </c>
      <c r="C7504" t="s">
        <v>10180</v>
      </c>
      <c r="D7504">
        <v>43.519799999999996</v>
      </c>
      <c r="E7504">
        <v>-84.112399999999994</v>
      </c>
      <c r="F7504" t="s">
        <v>530</v>
      </c>
      <c r="G7504" t="s">
        <v>531</v>
      </c>
      <c r="H7504" t="s">
        <v>532</v>
      </c>
      <c r="I7504" t="s">
        <v>868</v>
      </c>
      <c r="K7504">
        <v>7125</v>
      </c>
      <c r="L7504">
        <v>1840004224</v>
      </c>
    </row>
    <row r="7505" spans="1:12" x14ac:dyDescent="0.45">
      <c r="A7505" t="str">
        <f t="shared" si="117"/>
        <v>Freeport, New York, United States</v>
      </c>
      <c r="B7505" t="s">
        <v>10181</v>
      </c>
      <c r="C7505" t="s">
        <v>10181</v>
      </c>
      <c r="D7505">
        <v>40.651499999999999</v>
      </c>
      <c r="E7505">
        <v>-73.584999999999994</v>
      </c>
      <c r="F7505" t="s">
        <v>530</v>
      </c>
      <c r="G7505" t="s">
        <v>531</v>
      </c>
      <c r="H7505" t="s">
        <v>532</v>
      </c>
      <c r="I7505" t="s">
        <v>803</v>
      </c>
      <c r="K7505">
        <v>42956</v>
      </c>
      <c r="L7505">
        <v>1840005288</v>
      </c>
    </row>
    <row r="7506" spans="1:12" x14ac:dyDescent="0.45">
      <c r="A7506" t="str">
        <f t="shared" si="117"/>
        <v>Freeport, Illinois, United States</v>
      </c>
      <c r="B7506" t="s">
        <v>10181</v>
      </c>
      <c r="C7506" t="s">
        <v>10181</v>
      </c>
      <c r="D7506">
        <v>42.289299999999997</v>
      </c>
      <c r="E7506">
        <v>-89.634699999999995</v>
      </c>
      <c r="F7506" t="s">
        <v>530</v>
      </c>
      <c r="G7506" t="s">
        <v>531</v>
      </c>
      <c r="H7506" t="s">
        <v>532</v>
      </c>
      <c r="I7506" t="s">
        <v>824</v>
      </c>
      <c r="K7506">
        <v>24092</v>
      </c>
      <c r="L7506">
        <v>1840008083</v>
      </c>
    </row>
    <row r="7507" spans="1:12" x14ac:dyDescent="0.45">
      <c r="A7507" t="str">
        <f t="shared" si="117"/>
        <v>Freeport, Texas, United States</v>
      </c>
      <c r="B7507" t="s">
        <v>10181</v>
      </c>
      <c r="C7507" t="s">
        <v>10181</v>
      </c>
      <c r="D7507">
        <v>28.945399999999999</v>
      </c>
      <c r="E7507">
        <v>-95.360100000000003</v>
      </c>
      <c r="F7507" t="s">
        <v>530</v>
      </c>
      <c r="G7507" t="s">
        <v>531</v>
      </c>
      <c r="H7507" t="s">
        <v>532</v>
      </c>
      <c r="I7507" t="s">
        <v>610</v>
      </c>
      <c r="K7507">
        <v>12136</v>
      </c>
      <c r="L7507">
        <v>1840020974</v>
      </c>
    </row>
    <row r="7508" spans="1:12" x14ac:dyDescent="0.45">
      <c r="A7508" t="str">
        <f t="shared" si="117"/>
        <v>Freeport, Maine, United States</v>
      </c>
      <c r="B7508" t="s">
        <v>10181</v>
      </c>
      <c r="C7508" t="s">
        <v>10181</v>
      </c>
      <c r="D7508">
        <v>43.855600000000003</v>
      </c>
      <c r="E7508">
        <v>-70.100899999999996</v>
      </c>
      <c r="F7508" t="s">
        <v>530</v>
      </c>
      <c r="G7508" t="s">
        <v>531</v>
      </c>
      <c r="H7508" t="s">
        <v>532</v>
      </c>
      <c r="I7508" t="s">
        <v>2721</v>
      </c>
      <c r="K7508">
        <v>8387</v>
      </c>
      <c r="L7508">
        <v>1840052826</v>
      </c>
    </row>
    <row r="7509" spans="1:12" x14ac:dyDescent="0.45">
      <c r="A7509" t="str">
        <f t="shared" si="117"/>
        <v>Freeport City, City of Freeport, Bahamas, The</v>
      </c>
      <c r="B7509" t="s">
        <v>10182</v>
      </c>
      <c r="C7509" t="s">
        <v>10182</v>
      </c>
      <c r="D7509">
        <v>26.533300000000001</v>
      </c>
      <c r="E7509">
        <v>-78.7</v>
      </c>
      <c r="F7509" t="s">
        <v>10183</v>
      </c>
      <c r="G7509" t="s">
        <v>10184</v>
      </c>
      <c r="H7509" t="s">
        <v>10185</v>
      </c>
      <c r="I7509" t="s">
        <v>10186</v>
      </c>
      <c r="K7509">
        <v>25383</v>
      </c>
      <c r="L7509">
        <v>1044291614</v>
      </c>
    </row>
    <row r="7510" spans="1:12" x14ac:dyDescent="0.45">
      <c r="A7510" t="str">
        <f t="shared" si="117"/>
        <v>Freetown, Western Area, Sierra Leone</v>
      </c>
      <c r="B7510" t="s">
        <v>10187</v>
      </c>
      <c r="C7510" t="s">
        <v>10187</v>
      </c>
      <c r="D7510">
        <v>8.4832999999999998</v>
      </c>
      <c r="E7510">
        <v>-13.2331</v>
      </c>
      <c r="F7510" t="s">
        <v>4738</v>
      </c>
      <c r="G7510" t="s">
        <v>4739</v>
      </c>
      <c r="H7510" t="s">
        <v>4740</v>
      </c>
      <c r="I7510" t="s">
        <v>10188</v>
      </c>
      <c r="J7510" t="s">
        <v>606</v>
      </c>
      <c r="K7510">
        <v>951000</v>
      </c>
      <c r="L7510">
        <v>1694085071</v>
      </c>
    </row>
    <row r="7511" spans="1:12" x14ac:dyDescent="0.45">
      <c r="A7511" t="str">
        <f t="shared" si="117"/>
        <v>Freetown, Massachusetts, United States</v>
      </c>
      <c r="B7511" t="s">
        <v>10187</v>
      </c>
      <c r="C7511" t="s">
        <v>10187</v>
      </c>
      <c r="D7511">
        <v>41.7714</v>
      </c>
      <c r="E7511">
        <v>-71.015699999999995</v>
      </c>
      <c r="F7511" t="s">
        <v>530</v>
      </c>
      <c r="G7511" t="s">
        <v>531</v>
      </c>
      <c r="H7511" t="s">
        <v>532</v>
      </c>
      <c r="I7511" t="s">
        <v>621</v>
      </c>
      <c r="K7511">
        <v>9251</v>
      </c>
      <c r="L7511">
        <v>1840070385</v>
      </c>
    </row>
    <row r="7512" spans="1:12" x14ac:dyDescent="0.45">
      <c r="A7512" t="str">
        <f t="shared" si="117"/>
        <v>Freiberg, Saxony, Germany</v>
      </c>
      <c r="B7512" t="s">
        <v>10189</v>
      </c>
      <c r="C7512" t="s">
        <v>10189</v>
      </c>
      <c r="D7512">
        <v>50.911900000000003</v>
      </c>
      <c r="E7512">
        <v>13.3428</v>
      </c>
      <c r="F7512" t="s">
        <v>441</v>
      </c>
      <c r="G7512" t="s">
        <v>442</v>
      </c>
      <c r="H7512" t="s">
        <v>443</v>
      </c>
      <c r="I7512" t="s">
        <v>1707</v>
      </c>
      <c r="J7512" t="s">
        <v>366</v>
      </c>
      <c r="K7512">
        <v>40885</v>
      </c>
      <c r="L7512">
        <v>1276914988</v>
      </c>
    </row>
    <row r="7513" spans="1:12" x14ac:dyDescent="0.45">
      <c r="A7513" t="str">
        <f t="shared" si="117"/>
        <v>Freiberg am Neckar, Baden-Württemberg, Germany</v>
      </c>
      <c r="B7513" t="s">
        <v>10190</v>
      </c>
      <c r="C7513" t="s">
        <v>10190</v>
      </c>
      <c r="D7513">
        <v>48.934699999999999</v>
      </c>
      <c r="E7513">
        <v>9.1917000000000009</v>
      </c>
      <c r="F7513" t="s">
        <v>441</v>
      </c>
      <c r="G7513" t="s">
        <v>442</v>
      </c>
      <c r="H7513" t="s">
        <v>443</v>
      </c>
      <c r="I7513" t="s">
        <v>451</v>
      </c>
      <c r="K7513">
        <v>15968</v>
      </c>
      <c r="L7513">
        <v>1276056473</v>
      </c>
    </row>
    <row r="7514" spans="1:12" x14ac:dyDescent="0.45">
      <c r="A7514" t="str">
        <f t="shared" si="117"/>
        <v>Freiburg im Breisgau, Baden-Württemberg, Germany</v>
      </c>
      <c r="B7514" t="s">
        <v>10191</v>
      </c>
      <c r="C7514" t="s">
        <v>10191</v>
      </c>
      <c r="D7514">
        <v>47.994700000000002</v>
      </c>
      <c r="E7514">
        <v>7.8497000000000003</v>
      </c>
      <c r="F7514" t="s">
        <v>441</v>
      </c>
      <c r="G7514" t="s">
        <v>442</v>
      </c>
      <c r="H7514" t="s">
        <v>443</v>
      </c>
      <c r="I7514" t="s">
        <v>451</v>
      </c>
      <c r="J7514" t="s">
        <v>366</v>
      </c>
      <c r="K7514">
        <v>230241</v>
      </c>
      <c r="L7514">
        <v>1276371228</v>
      </c>
    </row>
    <row r="7515" spans="1:12" x14ac:dyDescent="0.45">
      <c r="A7515" t="str">
        <f t="shared" si="117"/>
        <v>Freienbach, Schwyz, Switzerland</v>
      </c>
      <c r="B7515" t="s">
        <v>10192</v>
      </c>
      <c r="C7515" t="s">
        <v>10192</v>
      </c>
      <c r="D7515">
        <v>47.204700000000003</v>
      </c>
      <c r="E7515">
        <v>8.7577999999999996</v>
      </c>
      <c r="F7515" t="s">
        <v>464</v>
      </c>
      <c r="G7515" t="s">
        <v>465</v>
      </c>
      <c r="H7515" t="s">
        <v>466</v>
      </c>
      <c r="I7515" t="s">
        <v>2458</v>
      </c>
      <c r="K7515">
        <v>16269</v>
      </c>
      <c r="L7515">
        <v>1756905696</v>
      </c>
    </row>
    <row r="7516" spans="1:12" x14ac:dyDescent="0.45">
      <c r="A7516" t="str">
        <f t="shared" si="117"/>
        <v>Freilassing, Bavaria, Germany</v>
      </c>
      <c r="B7516" t="s">
        <v>10193</v>
      </c>
      <c r="C7516" t="s">
        <v>10193</v>
      </c>
      <c r="D7516">
        <v>47.833300000000001</v>
      </c>
      <c r="E7516">
        <v>12.966699999999999</v>
      </c>
      <c r="F7516" t="s">
        <v>441</v>
      </c>
      <c r="G7516" t="s">
        <v>442</v>
      </c>
      <c r="H7516" t="s">
        <v>443</v>
      </c>
      <c r="I7516" t="s">
        <v>567</v>
      </c>
      <c r="K7516">
        <v>16939</v>
      </c>
      <c r="L7516">
        <v>1276282147</v>
      </c>
    </row>
    <row r="7517" spans="1:12" x14ac:dyDescent="0.45">
      <c r="A7517" t="str">
        <f t="shared" si="117"/>
        <v>Freising, Bavaria, Germany</v>
      </c>
      <c r="B7517" t="s">
        <v>10194</v>
      </c>
      <c r="C7517" t="s">
        <v>10194</v>
      </c>
      <c r="D7517">
        <v>48.402799999999999</v>
      </c>
      <c r="E7517">
        <v>11.748900000000001</v>
      </c>
      <c r="F7517" t="s">
        <v>441</v>
      </c>
      <c r="G7517" t="s">
        <v>442</v>
      </c>
      <c r="H7517" t="s">
        <v>443</v>
      </c>
      <c r="I7517" t="s">
        <v>567</v>
      </c>
      <c r="J7517" t="s">
        <v>366</v>
      </c>
      <c r="K7517">
        <v>48634</v>
      </c>
      <c r="L7517">
        <v>1276519005</v>
      </c>
    </row>
    <row r="7518" spans="1:12" x14ac:dyDescent="0.45">
      <c r="A7518" t="str">
        <f t="shared" si="117"/>
        <v>Freistadt, Oberösterreich, Austria</v>
      </c>
      <c r="B7518" t="s">
        <v>10195</v>
      </c>
      <c r="C7518" t="s">
        <v>10195</v>
      </c>
      <c r="D7518">
        <v>48.511699999999998</v>
      </c>
      <c r="E7518">
        <v>14.5061</v>
      </c>
      <c r="F7518" t="s">
        <v>1889</v>
      </c>
      <c r="G7518" t="s">
        <v>1890</v>
      </c>
      <c r="H7518" t="s">
        <v>1891</v>
      </c>
      <c r="I7518" t="s">
        <v>2100</v>
      </c>
      <c r="J7518" t="s">
        <v>366</v>
      </c>
      <c r="K7518">
        <v>7909</v>
      </c>
      <c r="L7518">
        <v>1040267648</v>
      </c>
    </row>
    <row r="7519" spans="1:12" x14ac:dyDescent="0.45">
      <c r="A7519" t="str">
        <f t="shared" si="117"/>
        <v>Freital, Saxony, Germany</v>
      </c>
      <c r="B7519" t="s">
        <v>10196</v>
      </c>
      <c r="C7519" t="s">
        <v>10196</v>
      </c>
      <c r="D7519">
        <v>51.0167</v>
      </c>
      <c r="E7519">
        <v>13.65</v>
      </c>
      <c r="F7519" t="s">
        <v>441</v>
      </c>
      <c r="G7519" t="s">
        <v>442</v>
      </c>
      <c r="H7519" t="s">
        <v>443</v>
      </c>
      <c r="I7519" t="s">
        <v>1707</v>
      </c>
      <c r="K7519">
        <v>39709</v>
      </c>
      <c r="L7519">
        <v>1276672229</v>
      </c>
    </row>
    <row r="7520" spans="1:12" x14ac:dyDescent="0.45">
      <c r="A7520" t="str">
        <f t="shared" si="117"/>
        <v>Fréjus, Provence-Alpes-Côte d’Azur, France</v>
      </c>
      <c r="B7520" t="s">
        <v>10197</v>
      </c>
      <c r="C7520" t="s">
        <v>10198</v>
      </c>
      <c r="D7520">
        <v>43.433</v>
      </c>
      <c r="E7520">
        <v>6.7370000000000001</v>
      </c>
      <c r="F7520" t="s">
        <v>526</v>
      </c>
      <c r="G7520" t="s">
        <v>527</v>
      </c>
      <c r="H7520" t="s">
        <v>528</v>
      </c>
      <c r="I7520" t="s">
        <v>1081</v>
      </c>
      <c r="K7520">
        <v>52672</v>
      </c>
      <c r="L7520">
        <v>1250083981</v>
      </c>
    </row>
    <row r="7521" spans="1:12" x14ac:dyDescent="0.45">
      <c r="A7521" t="str">
        <f t="shared" si="117"/>
        <v>Fremantle, Western Australia, Australia</v>
      </c>
      <c r="B7521" t="s">
        <v>10199</v>
      </c>
      <c r="C7521" t="s">
        <v>10199</v>
      </c>
      <c r="D7521">
        <v>-32.056899999999999</v>
      </c>
      <c r="E7521">
        <v>115.7439</v>
      </c>
      <c r="F7521" t="s">
        <v>830</v>
      </c>
      <c r="G7521" t="s">
        <v>831</v>
      </c>
      <c r="H7521" t="s">
        <v>832</v>
      </c>
      <c r="I7521" t="s">
        <v>1427</v>
      </c>
      <c r="K7521">
        <v>7459</v>
      </c>
      <c r="L7521">
        <v>1036824217</v>
      </c>
    </row>
    <row r="7522" spans="1:12" x14ac:dyDescent="0.45">
      <c r="A7522" t="str">
        <f t="shared" si="117"/>
        <v>Fremont, California, United States</v>
      </c>
      <c r="B7522" t="s">
        <v>10200</v>
      </c>
      <c r="C7522" t="s">
        <v>10200</v>
      </c>
      <c r="D7522">
        <v>37.526499999999999</v>
      </c>
      <c r="E7522">
        <v>-121.98520000000001</v>
      </c>
      <c r="F7522" t="s">
        <v>530</v>
      </c>
      <c r="G7522" t="s">
        <v>531</v>
      </c>
      <c r="H7522" t="s">
        <v>532</v>
      </c>
      <c r="I7522" t="s">
        <v>754</v>
      </c>
      <c r="K7522">
        <v>241110</v>
      </c>
      <c r="L7522">
        <v>1840020292</v>
      </c>
    </row>
    <row r="7523" spans="1:12" x14ac:dyDescent="0.45">
      <c r="A7523" t="str">
        <f t="shared" si="117"/>
        <v>Fremont, Nebraska, United States</v>
      </c>
      <c r="B7523" t="s">
        <v>10200</v>
      </c>
      <c r="C7523" t="s">
        <v>10200</v>
      </c>
      <c r="D7523">
        <v>41.439599999999999</v>
      </c>
      <c r="E7523">
        <v>-96.487899999999996</v>
      </c>
      <c r="F7523" t="s">
        <v>530</v>
      </c>
      <c r="G7523" t="s">
        <v>531</v>
      </c>
      <c r="H7523" t="s">
        <v>532</v>
      </c>
      <c r="I7523" t="s">
        <v>1604</v>
      </c>
      <c r="K7523">
        <v>27456</v>
      </c>
      <c r="L7523">
        <v>1840003346</v>
      </c>
    </row>
    <row r="7524" spans="1:12" x14ac:dyDescent="0.45">
      <c r="A7524" t="str">
        <f t="shared" si="117"/>
        <v>Fremont, Ohio, United States</v>
      </c>
      <c r="B7524" t="s">
        <v>10200</v>
      </c>
      <c r="C7524" t="s">
        <v>10200</v>
      </c>
      <c r="D7524">
        <v>41.3536</v>
      </c>
      <c r="E7524">
        <v>-83.114800000000002</v>
      </c>
      <c r="F7524" t="s">
        <v>530</v>
      </c>
      <c r="G7524" t="s">
        <v>531</v>
      </c>
      <c r="H7524" t="s">
        <v>532</v>
      </c>
      <c r="I7524" t="s">
        <v>799</v>
      </c>
      <c r="K7524">
        <v>22191</v>
      </c>
      <c r="L7524">
        <v>1840000653</v>
      </c>
    </row>
    <row r="7525" spans="1:12" x14ac:dyDescent="0.45">
      <c r="A7525" t="str">
        <f t="shared" si="117"/>
        <v>French Valley, California, United States</v>
      </c>
      <c r="B7525" t="s">
        <v>10201</v>
      </c>
      <c r="C7525" t="s">
        <v>10201</v>
      </c>
      <c r="D7525">
        <v>33.599800000000002</v>
      </c>
      <c r="E7525">
        <v>-117.1069</v>
      </c>
      <c r="F7525" t="s">
        <v>530</v>
      </c>
      <c r="G7525" t="s">
        <v>531</v>
      </c>
      <c r="H7525" t="s">
        <v>532</v>
      </c>
      <c r="I7525" t="s">
        <v>754</v>
      </c>
      <c r="K7525">
        <v>33818</v>
      </c>
      <c r="L7525">
        <v>1840075867</v>
      </c>
    </row>
    <row r="7526" spans="1:12" x14ac:dyDescent="0.45">
      <c r="A7526" t="str">
        <f t="shared" si="117"/>
        <v>Frenštát pod Radhoštěm, Moravskoslezský Kraj, Czechia</v>
      </c>
      <c r="B7526" t="s">
        <v>10202</v>
      </c>
      <c r="C7526" t="s">
        <v>10203</v>
      </c>
      <c r="D7526">
        <v>49.548299999999998</v>
      </c>
      <c r="E7526">
        <v>18.210799999999999</v>
      </c>
      <c r="F7526" t="s">
        <v>2480</v>
      </c>
      <c r="G7526" t="s">
        <v>2481</v>
      </c>
      <c r="H7526" t="s">
        <v>2482</v>
      </c>
      <c r="I7526" t="s">
        <v>4502</v>
      </c>
      <c r="K7526">
        <v>10837</v>
      </c>
      <c r="L7526">
        <v>1203465419</v>
      </c>
    </row>
    <row r="7527" spans="1:12" x14ac:dyDescent="0.45">
      <c r="A7527" t="str">
        <f t="shared" si="117"/>
        <v>Freren, Lower Saxony, Germany</v>
      </c>
      <c r="B7527" t="s">
        <v>10204</v>
      </c>
      <c r="C7527" t="s">
        <v>10204</v>
      </c>
      <c r="D7527">
        <v>52.466700000000003</v>
      </c>
      <c r="E7527">
        <v>7.5332999999999997</v>
      </c>
      <c r="F7527" t="s">
        <v>441</v>
      </c>
      <c r="G7527" t="s">
        <v>442</v>
      </c>
      <c r="H7527" t="s">
        <v>443</v>
      </c>
      <c r="I7527" t="s">
        <v>735</v>
      </c>
      <c r="K7527">
        <v>5023</v>
      </c>
      <c r="L7527">
        <v>1276955957</v>
      </c>
    </row>
    <row r="7528" spans="1:12" x14ac:dyDescent="0.45">
      <c r="A7528" t="str">
        <f t="shared" si="117"/>
        <v>Freshwater, Isle of Wight, United Kingdom</v>
      </c>
      <c r="B7528" t="s">
        <v>10205</v>
      </c>
      <c r="C7528" t="s">
        <v>10205</v>
      </c>
      <c r="D7528">
        <v>50.682600000000001</v>
      </c>
      <c r="E7528">
        <v>-1.5248999999999999</v>
      </c>
      <c r="F7528" t="s">
        <v>536</v>
      </c>
      <c r="G7528" t="s">
        <v>537</v>
      </c>
      <c r="H7528" t="s">
        <v>538</v>
      </c>
      <c r="I7528" t="s">
        <v>7713</v>
      </c>
      <c r="K7528">
        <v>5369</v>
      </c>
      <c r="L7528">
        <v>1826438887</v>
      </c>
    </row>
    <row r="7529" spans="1:12" x14ac:dyDescent="0.45">
      <c r="A7529" t="str">
        <f t="shared" si="117"/>
        <v>Fresia, Los Lagos, Chile</v>
      </c>
      <c r="B7529" t="s">
        <v>10206</v>
      </c>
      <c r="C7529" t="s">
        <v>10206</v>
      </c>
      <c r="D7529">
        <v>-41.153100000000002</v>
      </c>
      <c r="E7529">
        <v>-73.422300000000007</v>
      </c>
      <c r="F7529" t="s">
        <v>1502</v>
      </c>
      <c r="G7529" t="s">
        <v>1503</v>
      </c>
      <c r="H7529" t="s">
        <v>1504</v>
      </c>
      <c r="I7529" t="s">
        <v>1505</v>
      </c>
      <c r="K7529">
        <v>7328</v>
      </c>
      <c r="L7529">
        <v>1152963859</v>
      </c>
    </row>
    <row r="7530" spans="1:12" x14ac:dyDescent="0.45">
      <c r="A7530" t="str">
        <f t="shared" si="117"/>
        <v>Fresnes, Île-de-France, France</v>
      </c>
      <c r="B7530" t="s">
        <v>10207</v>
      </c>
      <c r="C7530" t="s">
        <v>10207</v>
      </c>
      <c r="D7530">
        <v>48.755000000000003</v>
      </c>
      <c r="E7530">
        <v>2.3220999999999998</v>
      </c>
      <c r="F7530" t="s">
        <v>526</v>
      </c>
      <c r="G7530" t="s">
        <v>527</v>
      </c>
      <c r="H7530" t="s">
        <v>528</v>
      </c>
      <c r="I7530" t="s">
        <v>732</v>
      </c>
      <c r="K7530">
        <v>27802</v>
      </c>
      <c r="L7530">
        <v>1250376205</v>
      </c>
    </row>
    <row r="7531" spans="1:12" x14ac:dyDescent="0.45">
      <c r="A7531" t="str">
        <f t="shared" si="117"/>
        <v>Fresnillo, Zacatecas, Mexico</v>
      </c>
      <c r="B7531" t="s">
        <v>10208</v>
      </c>
      <c r="C7531" t="s">
        <v>10208</v>
      </c>
      <c r="D7531">
        <v>23.175000000000001</v>
      </c>
      <c r="E7531">
        <v>-102.86750000000001</v>
      </c>
      <c r="F7531" t="s">
        <v>519</v>
      </c>
      <c r="G7531" t="s">
        <v>520</v>
      </c>
      <c r="H7531" t="s">
        <v>521</v>
      </c>
      <c r="I7531" t="s">
        <v>10209</v>
      </c>
      <c r="J7531" t="s">
        <v>366</v>
      </c>
      <c r="K7531">
        <v>110892</v>
      </c>
      <c r="L7531">
        <v>1484014035</v>
      </c>
    </row>
    <row r="7532" spans="1:12" x14ac:dyDescent="0.45">
      <c r="A7532" t="str">
        <f t="shared" si="117"/>
        <v>Fresno, California, United States</v>
      </c>
      <c r="B7532" t="s">
        <v>10210</v>
      </c>
      <c r="C7532" t="s">
        <v>10210</v>
      </c>
      <c r="D7532">
        <v>36.783099999999997</v>
      </c>
      <c r="E7532">
        <v>-119.7941</v>
      </c>
      <c r="F7532" t="s">
        <v>530</v>
      </c>
      <c r="G7532" t="s">
        <v>531</v>
      </c>
      <c r="H7532" t="s">
        <v>532</v>
      </c>
      <c r="I7532" t="s">
        <v>754</v>
      </c>
      <c r="K7532">
        <v>703498</v>
      </c>
      <c r="L7532">
        <v>1840020319</v>
      </c>
    </row>
    <row r="7533" spans="1:12" x14ac:dyDescent="0.45">
      <c r="A7533" t="str">
        <f t="shared" si="117"/>
        <v>Fresno, Texas, United States</v>
      </c>
      <c r="B7533" t="s">
        <v>10210</v>
      </c>
      <c r="C7533" t="s">
        <v>10210</v>
      </c>
      <c r="D7533">
        <v>29.535799999999998</v>
      </c>
      <c r="E7533">
        <v>-95.4696</v>
      </c>
      <c r="F7533" t="s">
        <v>530</v>
      </c>
      <c r="G7533" t="s">
        <v>531</v>
      </c>
      <c r="H7533" t="s">
        <v>532</v>
      </c>
      <c r="I7533" t="s">
        <v>610</v>
      </c>
      <c r="K7533">
        <v>24607</v>
      </c>
      <c r="L7533">
        <v>1840018266</v>
      </c>
    </row>
    <row r="7534" spans="1:12" x14ac:dyDescent="0.45">
      <c r="A7534" t="str">
        <f t="shared" si="117"/>
        <v>Freudenberg, North Rhine-Westphalia, Germany</v>
      </c>
      <c r="B7534" t="s">
        <v>10211</v>
      </c>
      <c r="C7534" t="s">
        <v>10211</v>
      </c>
      <c r="D7534">
        <v>50.899700000000003</v>
      </c>
      <c r="E7534">
        <v>7.8666999999999998</v>
      </c>
      <c r="F7534" t="s">
        <v>441</v>
      </c>
      <c r="G7534" t="s">
        <v>442</v>
      </c>
      <c r="H7534" t="s">
        <v>443</v>
      </c>
      <c r="I7534" t="s">
        <v>444</v>
      </c>
      <c r="K7534">
        <v>17739</v>
      </c>
      <c r="L7534">
        <v>1276203816</v>
      </c>
    </row>
    <row r="7535" spans="1:12" x14ac:dyDescent="0.45">
      <c r="A7535" t="str">
        <f t="shared" si="117"/>
        <v>Freudenstadt, Baden-Württemberg, Germany</v>
      </c>
      <c r="B7535" t="s">
        <v>10212</v>
      </c>
      <c r="C7535" t="s">
        <v>10212</v>
      </c>
      <c r="D7535">
        <v>48.463299999999997</v>
      </c>
      <c r="E7535">
        <v>8.4110999999999994</v>
      </c>
      <c r="F7535" t="s">
        <v>441</v>
      </c>
      <c r="G7535" t="s">
        <v>442</v>
      </c>
      <c r="H7535" t="s">
        <v>443</v>
      </c>
      <c r="I7535" t="s">
        <v>451</v>
      </c>
      <c r="J7535" t="s">
        <v>366</v>
      </c>
      <c r="K7535">
        <v>23442</v>
      </c>
      <c r="L7535">
        <v>1276092007</v>
      </c>
    </row>
    <row r="7536" spans="1:12" x14ac:dyDescent="0.45">
      <c r="A7536" t="str">
        <f t="shared" si="117"/>
        <v>Freystadt, Bavaria, Germany</v>
      </c>
      <c r="B7536" t="s">
        <v>10213</v>
      </c>
      <c r="C7536" t="s">
        <v>10213</v>
      </c>
      <c r="D7536">
        <v>49.198900000000002</v>
      </c>
      <c r="E7536">
        <v>11.3292</v>
      </c>
      <c r="F7536" t="s">
        <v>441</v>
      </c>
      <c r="G7536" t="s">
        <v>442</v>
      </c>
      <c r="H7536" t="s">
        <v>443</v>
      </c>
      <c r="I7536" t="s">
        <v>567</v>
      </c>
      <c r="K7536">
        <v>9013</v>
      </c>
      <c r="L7536">
        <v>1276684749</v>
      </c>
    </row>
    <row r="7537" spans="1:12" x14ac:dyDescent="0.45">
      <c r="A7537" t="str">
        <f t="shared" si="117"/>
        <v>Freyung, Bavaria, Germany</v>
      </c>
      <c r="B7537" t="s">
        <v>10214</v>
      </c>
      <c r="C7537" t="s">
        <v>10214</v>
      </c>
      <c r="D7537">
        <v>48.807499999999997</v>
      </c>
      <c r="E7537">
        <v>13.547499999999999</v>
      </c>
      <c r="F7537" t="s">
        <v>441</v>
      </c>
      <c r="G7537" t="s">
        <v>442</v>
      </c>
      <c r="H7537" t="s">
        <v>443</v>
      </c>
      <c r="I7537" t="s">
        <v>567</v>
      </c>
      <c r="J7537" t="s">
        <v>366</v>
      </c>
      <c r="K7537">
        <v>7166</v>
      </c>
      <c r="L7537">
        <v>1276001126</v>
      </c>
    </row>
    <row r="7538" spans="1:12" x14ac:dyDescent="0.45">
      <c r="A7538" t="str">
        <f t="shared" si="117"/>
        <v>Fria, Boké, Guinea</v>
      </c>
      <c r="B7538" t="s">
        <v>10215</v>
      </c>
      <c r="C7538" t="s">
        <v>10215</v>
      </c>
      <c r="D7538">
        <v>10.3804</v>
      </c>
      <c r="E7538">
        <v>-13.55</v>
      </c>
      <c r="F7538" t="s">
        <v>4331</v>
      </c>
      <c r="G7538" t="s">
        <v>4332</v>
      </c>
      <c r="H7538" t="s">
        <v>4333</v>
      </c>
      <c r="I7538" t="s">
        <v>4797</v>
      </c>
      <c r="J7538" t="s">
        <v>366</v>
      </c>
      <c r="K7538">
        <v>23729</v>
      </c>
      <c r="L7538">
        <v>1324583144</v>
      </c>
    </row>
    <row r="7539" spans="1:12" x14ac:dyDescent="0.45">
      <c r="A7539" t="str">
        <f t="shared" si="117"/>
        <v>Frías, Santiago del Estero, Argentina</v>
      </c>
      <c r="B7539" t="s">
        <v>10216</v>
      </c>
      <c r="C7539" t="s">
        <v>10217</v>
      </c>
      <c r="D7539">
        <v>-28.6496</v>
      </c>
      <c r="E7539">
        <v>-65.150000000000006</v>
      </c>
      <c r="F7539" t="s">
        <v>651</v>
      </c>
      <c r="G7539" t="s">
        <v>652</v>
      </c>
      <c r="H7539" t="s">
        <v>653</v>
      </c>
      <c r="I7539" t="s">
        <v>1943</v>
      </c>
      <c r="J7539" t="s">
        <v>366</v>
      </c>
      <c r="K7539">
        <v>13594</v>
      </c>
      <c r="L7539">
        <v>1032077058</v>
      </c>
    </row>
    <row r="7540" spans="1:12" x14ac:dyDescent="0.45">
      <c r="A7540" t="str">
        <f t="shared" si="117"/>
        <v>Fribourg, Fribourg, Switzerland</v>
      </c>
      <c r="B7540" t="s">
        <v>5571</v>
      </c>
      <c r="C7540" t="s">
        <v>5571</v>
      </c>
      <c r="D7540">
        <v>46.8</v>
      </c>
      <c r="E7540">
        <v>7.15</v>
      </c>
      <c r="F7540" t="s">
        <v>464</v>
      </c>
      <c r="G7540" t="s">
        <v>465</v>
      </c>
      <c r="H7540" t="s">
        <v>466</v>
      </c>
      <c r="I7540" t="s">
        <v>5571</v>
      </c>
      <c r="J7540" t="s">
        <v>378</v>
      </c>
      <c r="K7540">
        <v>38365</v>
      </c>
      <c r="L7540">
        <v>1756145667</v>
      </c>
    </row>
    <row r="7541" spans="1:12" x14ac:dyDescent="0.45">
      <c r="A7541" t="str">
        <f t="shared" si="117"/>
        <v>Fridley, Minnesota, United States</v>
      </c>
      <c r="B7541" t="s">
        <v>10218</v>
      </c>
      <c r="C7541" t="s">
        <v>10218</v>
      </c>
      <c r="D7541">
        <v>45.084099999999999</v>
      </c>
      <c r="E7541">
        <v>-93.259500000000003</v>
      </c>
      <c r="F7541" t="s">
        <v>530</v>
      </c>
      <c r="G7541" t="s">
        <v>531</v>
      </c>
      <c r="H7541" t="s">
        <v>532</v>
      </c>
      <c r="I7541" t="s">
        <v>1433</v>
      </c>
      <c r="K7541">
        <v>27826</v>
      </c>
      <c r="L7541">
        <v>1840007798</v>
      </c>
    </row>
    <row r="7542" spans="1:12" x14ac:dyDescent="0.45">
      <c r="A7542" t="str">
        <f t="shared" si="117"/>
        <v>Friedberg, Bavaria, Germany</v>
      </c>
      <c r="B7542" t="s">
        <v>10219</v>
      </c>
      <c r="C7542" t="s">
        <v>10219</v>
      </c>
      <c r="D7542">
        <v>48.35</v>
      </c>
      <c r="E7542">
        <v>10.9833</v>
      </c>
      <c r="F7542" t="s">
        <v>441</v>
      </c>
      <c r="G7542" t="s">
        <v>442</v>
      </c>
      <c r="H7542" t="s">
        <v>443</v>
      </c>
      <c r="I7542" t="s">
        <v>567</v>
      </c>
      <c r="K7542">
        <v>29810</v>
      </c>
      <c r="L7542">
        <v>1276408320</v>
      </c>
    </row>
    <row r="7543" spans="1:12" x14ac:dyDescent="0.45">
      <c r="A7543" t="str">
        <f t="shared" si="117"/>
        <v>Friedberg, Hesse, Germany</v>
      </c>
      <c r="B7543" t="s">
        <v>10219</v>
      </c>
      <c r="C7543" t="s">
        <v>10219</v>
      </c>
      <c r="D7543">
        <v>50.335299999999997</v>
      </c>
      <c r="E7543">
        <v>8.7550000000000008</v>
      </c>
      <c r="F7543" t="s">
        <v>441</v>
      </c>
      <c r="G7543" t="s">
        <v>442</v>
      </c>
      <c r="H7543" t="s">
        <v>443</v>
      </c>
      <c r="I7543" t="s">
        <v>1676</v>
      </c>
      <c r="J7543" t="s">
        <v>366</v>
      </c>
      <c r="K7543">
        <v>29180</v>
      </c>
      <c r="L7543">
        <v>1276800921</v>
      </c>
    </row>
    <row r="7544" spans="1:12" x14ac:dyDescent="0.45">
      <c r="A7544" t="str">
        <f t="shared" si="117"/>
        <v>Friedland, Mecklenburg-Western Pomerania, Germany</v>
      </c>
      <c r="B7544" t="s">
        <v>10220</v>
      </c>
      <c r="C7544" t="s">
        <v>10220</v>
      </c>
      <c r="D7544">
        <v>53.658999999999999</v>
      </c>
      <c r="E7544">
        <v>13.5397</v>
      </c>
      <c r="F7544" t="s">
        <v>441</v>
      </c>
      <c r="G7544" t="s">
        <v>442</v>
      </c>
      <c r="H7544" t="s">
        <v>443</v>
      </c>
      <c r="I7544" t="s">
        <v>1715</v>
      </c>
      <c r="K7544">
        <v>6472</v>
      </c>
      <c r="L7544">
        <v>1276869290</v>
      </c>
    </row>
    <row r="7545" spans="1:12" x14ac:dyDescent="0.45">
      <c r="A7545" t="str">
        <f t="shared" si="117"/>
        <v>Friedrichroda, Thuringia, Germany</v>
      </c>
      <c r="B7545" t="s">
        <v>10221</v>
      </c>
      <c r="C7545" t="s">
        <v>10221</v>
      </c>
      <c r="D7545">
        <v>50.857500000000002</v>
      </c>
      <c r="E7545">
        <v>10.565099999999999</v>
      </c>
      <c r="F7545" t="s">
        <v>441</v>
      </c>
      <c r="G7545" t="s">
        <v>442</v>
      </c>
      <c r="H7545" t="s">
        <v>443</v>
      </c>
      <c r="I7545" t="s">
        <v>1709</v>
      </c>
      <c r="K7545">
        <v>7275</v>
      </c>
      <c r="L7545">
        <v>1276292686</v>
      </c>
    </row>
    <row r="7546" spans="1:12" x14ac:dyDescent="0.45">
      <c r="A7546" t="str">
        <f t="shared" si="117"/>
        <v>Friedrichsdorf, Hesse, Germany</v>
      </c>
      <c r="B7546" t="s">
        <v>10222</v>
      </c>
      <c r="C7546" t="s">
        <v>10222</v>
      </c>
      <c r="D7546">
        <v>50.256900000000002</v>
      </c>
      <c r="E7546">
        <v>8.6417999999999999</v>
      </c>
      <c r="F7546" t="s">
        <v>441</v>
      </c>
      <c r="G7546" t="s">
        <v>442</v>
      </c>
      <c r="H7546" t="s">
        <v>443</v>
      </c>
      <c r="I7546" t="s">
        <v>1676</v>
      </c>
      <c r="K7546">
        <v>25194</v>
      </c>
      <c r="L7546">
        <v>1276577829</v>
      </c>
    </row>
    <row r="7547" spans="1:12" x14ac:dyDescent="0.45">
      <c r="A7547" t="str">
        <f t="shared" si="117"/>
        <v>Friedrichshafen, Baden-Württemberg, Germany</v>
      </c>
      <c r="B7547" t="s">
        <v>10223</v>
      </c>
      <c r="C7547" t="s">
        <v>10223</v>
      </c>
      <c r="D7547">
        <v>47.654200000000003</v>
      </c>
      <c r="E7547">
        <v>9.4792000000000005</v>
      </c>
      <c r="F7547" t="s">
        <v>441</v>
      </c>
      <c r="G7547" t="s">
        <v>442</v>
      </c>
      <c r="H7547" t="s">
        <v>443</v>
      </c>
      <c r="I7547" t="s">
        <v>451</v>
      </c>
      <c r="K7547">
        <v>60865</v>
      </c>
      <c r="L7547">
        <v>1276002705</v>
      </c>
    </row>
    <row r="7548" spans="1:12" x14ac:dyDescent="0.45">
      <c r="A7548" t="str">
        <f t="shared" si="117"/>
        <v>Friedrichsthal, Saarland, Germany</v>
      </c>
      <c r="B7548" t="s">
        <v>10224</v>
      </c>
      <c r="C7548" t="s">
        <v>10224</v>
      </c>
      <c r="D7548">
        <v>49.325600000000001</v>
      </c>
      <c r="E7548">
        <v>7.0960999999999999</v>
      </c>
      <c r="F7548" t="s">
        <v>441</v>
      </c>
      <c r="G7548" t="s">
        <v>442</v>
      </c>
      <c r="H7548" t="s">
        <v>443</v>
      </c>
      <c r="I7548" t="s">
        <v>4323</v>
      </c>
      <c r="K7548">
        <v>10133</v>
      </c>
      <c r="L7548">
        <v>1276137098</v>
      </c>
    </row>
    <row r="7549" spans="1:12" x14ac:dyDescent="0.45">
      <c r="A7549" t="str">
        <f t="shared" si="117"/>
        <v>Friendly, Maryland, United States</v>
      </c>
      <c r="B7549" t="s">
        <v>10225</v>
      </c>
      <c r="C7549" t="s">
        <v>10225</v>
      </c>
      <c r="D7549">
        <v>38.760100000000001</v>
      </c>
      <c r="E7549">
        <v>-76.964200000000005</v>
      </c>
      <c r="F7549" t="s">
        <v>530</v>
      </c>
      <c r="G7549" t="s">
        <v>531</v>
      </c>
      <c r="H7549" t="s">
        <v>532</v>
      </c>
      <c r="I7549" t="s">
        <v>588</v>
      </c>
      <c r="K7549">
        <v>9793</v>
      </c>
      <c r="L7549">
        <v>1840005954</v>
      </c>
    </row>
    <row r="7550" spans="1:12" x14ac:dyDescent="0.45">
      <c r="A7550" t="str">
        <f t="shared" si="117"/>
        <v>Friendship Heights Village, Maryland, United States</v>
      </c>
      <c r="B7550" t="s">
        <v>10226</v>
      </c>
      <c r="C7550" t="s">
        <v>10226</v>
      </c>
      <c r="D7550">
        <v>38.963299999999997</v>
      </c>
      <c r="E7550">
        <v>-77.09</v>
      </c>
      <c r="F7550" t="s">
        <v>530</v>
      </c>
      <c r="G7550" t="s">
        <v>531</v>
      </c>
      <c r="H7550" t="s">
        <v>532</v>
      </c>
      <c r="I7550" t="s">
        <v>588</v>
      </c>
      <c r="K7550">
        <v>5225</v>
      </c>
      <c r="L7550">
        <v>1840073677</v>
      </c>
    </row>
    <row r="7551" spans="1:12" x14ac:dyDescent="0.45">
      <c r="A7551" t="str">
        <f t="shared" si="117"/>
        <v>Friendswood, Texas, United States</v>
      </c>
      <c r="B7551" t="s">
        <v>10227</v>
      </c>
      <c r="C7551" t="s">
        <v>10227</v>
      </c>
      <c r="D7551">
        <v>29.511099999999999</v>
      </c>
      <c r="E7551">
        <v>-95.197900000000004</v>
      </c>
      <c r="F7551" t="s">
        <v>530</v>
      </c>
      <c r="G7551" t="s">
        <v>531</v>
      </c>
      <c r="H7551" t="s">
        <v>532</v>
      </c>
      <c r="I7551" t="s">
        <v>610</v>
      </c>
      <c r="K7551">
        <v>40290</v>
      </c>
      <c r="L7551">
        <v>1840020969</v>
      </c>
    </row>
    <row r="7552" spans="1:12" x14ac:dyDescent="0.45">
      <c r="A7552" t="str">
        <f t="shared" si="117"/>
        <v>Friern Barnet, Barnet, United Kingdom</v>
      </c>
      <c r="B7552" t="s">
        <v>10228</v>
      </c>
      <c r="C7552" t="s">
        <v>10228</v>
      </c>
      <c r="D7552">
        <v>51.6126</v>
      </c>
      <c r="E7552">
        <v>-0.15840000000000001</v>
      </c>
      <c r="F7552" t="s">
        <v>536</v>
      </c>
      <c r="G7552" t="s">
        <v>537</v>
      </c>
      <c r="H7552" t="s">
        <v>538</v>
      </c>
      <c r="I7552" t="s">
        <v>3624</v>
      </c>
      <c r="K7552">
        <v>17250</v>
      </c>
      <c r="L7552">
        <v>1826718744</v>
      </c>
    </row>
    <row r="7553" spans="1:12" x14ac:dyDescent="0.45">
      <c r="A7553" t="str">
        <f t="shared" si="117"/>
        <v>Friesoythe, Lower Saxony, Germany</v>
      </c>
      <c r="B7553" t="s">
        <v>10229</v>
      </c>
      <c r="C7553" t="s">
        <v>10229</v>
      </c>
      <c r="D7553">
        <v>53.020600000000002</v>
      </c>
      <c r="E7553">
        <v>7.8586</v>
      </c>
      <c r="F7553" t="s">
        <v>441</v>
      </c>
      <c r="G7553" t="s">
        <v>442</v>
      </c>
      <c r="H7553" t="s">
        <v>443</v>
      </c>
      <c r="I7553" t="s">
        <v>735</v>
      </c>
      <c r="K7553">
        <v>22456</v>
      </c>
      <c r="L7553">
        <v>1276189033</v>
      </c>
    </row>
    <row r="7554" spans="1:12" x14ac:dyDescent="0.45">
      <c r="A7554" t="str">
        <f t="shared" si="117"/>
        <v>Frimley, Surrey, United Kingdom</v>
      </c>
      <c r="B7554" t="s">
        <v>10230</v>
      </c>
      <c r="C7554" t="s">
        <v>10230</v>
      </c>
      <c r="D7554">
        <v>51.314300000000003</v>
      </c>
      <c r="E7554">
        <v>-0.73870000000000002</v>
      </c>
      <c r="F7554" t="s">
        <v>536</v>
      </c>
      <c r="G7554" t="s">
        <v>537</v>
      </c>
      <c r="H7554" t="s">
        <v>538</v>
      </c>
      <c r="I7554" t="s">
        <v>826</v>
      </c>
      <c r="K7554">
        <v>6178</v>
      </c>
      <c r="L7554">
        <v>1826062895</v>
      </c>
    </row>
    <row r="7555" spans="1:12" x14ac:dyDescent="0.45">
      <c r="A7555" t="str">
        <f t="shared" ref="A7555:A7618" si="118">CONCATENATE(B7555,", ",I7555,", ",F7555)</f>
        <v>Frisco, Texas, United States</v>
      </c>
      <c r="B7555" t="s">
        <v>10231</v>
      </c>
      <c r="C7555" t="s">
        <v>10231</v>
      </c>
      <c r="D7555">
        <v>33.155500000000004</v>
      </c>
      <c r="E7555">
        <v>-96.8215</v>
      </c>
      <c r="F7555" t="s">
        <v>530</v>
      </c>
      <c r="G7555" t="s">
        <v>531</v>
      </c>
      <c r="H7555" t="s">
        <v>532</v>
      </c>
      <c r="I7555" t="s">
        <v>610</v>
      </c>
      <c r="K7555">
        <v>200490</v>
      </c>
      <c r="L7555">
        <v>1840020654</v>
      </c>
    </row>
    <row r="7556" spans="1:12" x14ac:dyDescent="0.45">
      <c r="A7556" t="str">
        <f t="shared" si="118"/>
        <v>Fritzlar, Hesse, Germany</v>
      </c>
      <c r="B7556" t="s">
        <v>10232</v>
      </c>
      <c r="C7556" t="s">
        <v>10232</v>
      </c>
      <c r="D7556">
        <v>51.133299999999998</v>
      </c>
      <c r="E7556">
        <v>9.2667000000000002</v>
      </c>
      <c r="F7556" t="s">
        <v>441</v>
      </c>
      <c r="G7556" t="s">
        <v>442</v>
      </c>
      <c r="H7556" t="s">
        <v>443</v>
      </c>
      <c r="I7556" t="s">
        <v>1676</v>
      </c>
      <c r="K7556">
        <v>14744</v>
      </c>
      <c r="L7556">
        <v>1276290750</v>
      </c>
    </row>
    <row r="7557" spans="1:12" x14ac:dyDescent="0.45">
      <c r="A7557" t="str">
        <f t="shared" si="118"/>
        <v>Frodsham, Cheshire West and Chester, United Kingdom</v>
      </c>
      <c r="B7557" t="s">
        <v>10233</v>
      </c>
      <c r="C7557" t="s">
        <v>10233</v>
      </c>
      <c r="D7557">
        <v>53.295000000000002</v>
      </c>
      <c r="E7557">
        <v>-2.7250000000000001</v>
      </c>
      <c r="F7557" t="s">
        <v>536</v>
      </c>
      <c r="G7557" t="s">
        <v>537</v>
      </c>
      <c r="H7557" t="s">
        <v>538</v>
      </c>
      <c r="I7557" t="s">
        <v>6821</v>
      </c>
      <c r="K7557">
        <v>9077</v>
      </c>
      <c r="L7557">
        <v>1826347011</v>
      </c>
    </row>
    <row r="7558" spans="1:12" x14ac:dyDescent="0.45">
      <c r="A7558" t="str">
        <f t="shared" si="118"/>
        <v>Frohburg, Saxony, Germany</v>
      </c>
      <c r="B7558" t="s">
        <v>10234</v>
      </c>
      <c r="C7558" t="s">
        <v>10234</v>
      </c>
      <c r="D7558">
        <v>51.056100000000001</v>
      </c>
      <c r="E7558">
        <v>12.555</v>
      </c>
      <c r="F7558" t="s">
        <v>441</v>
      </c>
      <c r="G7558" t="s">
        <v>442</v>
      </c>
      <c r="H7558" t="s">
        <v>443</v>
      </c>
      <c r="I7558" t="s">
        <v>1707</v>
      </c>
      <c r="K7558">
        <v>12470</v>
      </c>
      <c r="L7558">
        <v>1276859230</v>
      </c>
    </row>
    <row r="7559" spans="1:12" x14ac:dyDescent="0.45">
      <c r="A7559" t="str">
        <f t="shared" si="118"/>
        <v>Frohnleiten, Steiermark, Austria</v>
      </c>
      <c r="B7559" t="s">
        <v>10235</v>
      </c>
      <c r="C7559" t="s">
        <v>10235</v>
      </c>
      <c r="D7559">
        <v>47.270299999999999</v>
      </c>
      <c r="E7559">
        <v>15.324400000000001</v>
      </c>
      <c r="F7559" t="s">
        <v>1889</v>
      </c>
      <c r="G7559" t="s">
        <v>1890</v>
      </c>
      <c r="H7559" t="s">
        <v>1891</v>
      </c>
      <c r="I7559" t="s">
        <v>5389</v>
      </c>
      <c r="K7559">
        <v>6655</v>
      </c>
      <c r="L7559">
        <v>1040237570</v>
      </c>
    </row>
    <row r="7560" spans="1:12" x14ac:dyDescent="0.45">
      <c r="A7560" t="str">
        <f t="shared" si="118"/>
        <v>Frolovo, Volgogradskaya Oblast’, Russia</v>
      </c>
      <c r="B7560" t="s">
        <v>10236</v>
      </c>
      <c r="C7560" t="s">
        <v>10236</v>
      </c>
      <c r="D7560">
        <v>49.7714</v>
      </c>
      <c r="E7560">
        <v>43.662199999999999</v>
      </c>
      <c r="F7560" t="s">
        <v>504</v>
      </c>
      <c r="G7560" t="s">
        <v>505</v>
      </c>
      <c r="H7560" t="s">
        <v>506</v>
      </c>
      <c r="I7560" t="s">
        <v>8777</v>
      </c>
      <c r="K7560">
        <v>36951</v>
      </c>
      <c r="L7560">
        <v>1643011047</v>
      </c>
    </row>
    <row r="7561" spans="1:12" x14ac:dyDescent="0.45">
      <c r="A7561" t="str">
        <f t="shared" si="118"/>
        <v>Frome, Somerset, United Kingdom</v>
      </c>
      <c r="B7561" t="s">
        <v>10237</v>
      </c>
      <c r="C7561" t="s">
        <v>10237</v>
      </c>
      <c r="D7561">
        <v>51.227899999999998</v>
      </c>
      <c r="E7561">
        <v>-2.3214999999999999</v>
      </c>
      <c r="F7561" t="s">
        <v>536</v>
      </c>
      <c r="G7561" t="s">
        <v>537</v>
      </c>
      <c r="H7561" t="s">
        <v>538</v>
      </c>
      <c r="I7561" t="s">
        <v>5267</v>
      </c>
      <c r="K7561">
        <v>26203</v>
      </c>
      <c r="L7561">
        <v>1826730210</v>
      </c>
    </row>
    <row r="7562" spans="1:12" x14ac:dyDescent="0.45">
      <c r="A7562" t="str">
        <f t="shared" si="118"/>
        <v>Fröndenberg, North Rhine-Westphalia, Germany</v>
      </c>
      <c r="B7562" t="s">
        <v>10238</v>
      </c>
      <c r="C7562" t="s">
        <v>10239</v>
      </c>
      <c r="D7562">
        <v>51.471899999999998</v>
      </c>
      <c r="E7562">
        <v>7.7657999999999996</v>
      </c>
      <c r="F7562" t="s">
        <v>441</v>
      </c>
      <c r="G7562" t="s">
        <v>442</v>
      </c>
      <c r="H7562" t="s">
        <v>443</v>
      </c>
      <c r="I7562" t="s">
        <v>444</v>
      </c>
      <c r="K7562">
        <v>20766</v>
      </c>
      <c r="L7562">
        <v>1276071190</v>
      </c>
    </row>
    <row r="7563" spans="1:12" x14ac:dyDescent="0.45">
      <c r="A7563" t="str">
        <f t="shared" si="118"/>
        <v>Front of Yonge, Ontario, Canada</v>
      </c>
      <c r="B7563" t="s">
        <v>10240</v>
      </c>
      <c r="C7563" t="s">
        <v>10240</v>
      </c>
      <c r="D7563">
        <v>44.533299999999997</v>
      </c>
      <c r="E7563">
        <v>-75.866699999999994</v>
      </c>
      <c r="F7563" t="s">
        <v>541</v>
      </c>
      <c r="G7563" t="s">
        <v>542</v>
      </c>
      <c r="H7563" t="s">
        <v>543</v>
      </c>
      <c r="I7563" t="s">
        <v>857</v>
      </c>
      <c r="K7563">
        <v>5710</v>
      </c>
      <c r="L7563">
        <v>1124001901</v>
      </c>
    </row>
    <row r="7564" spans="1:12" x14ac:dyDescent="0.45">
      <c r="A7564" t="str">
        <f t="shared" si="118"/>
        <v>Front Royal, Virginia, United States</v>
      </c>
      <c r="B7564" t="s">
        <v>10241</v>
      </c>
      <c r="C7564" t="s">
        <v>10241</v>
      </c>
      <c r="D7564">
        <v>38.926000000000002</v>
      </c>
      <c r="E7564">
        <v>-78.183800000000005</v>
      </c>
      <c r="F7564" t="s">
        <v>530</v>
      </c>
      <c r="G7564" t="s">
        <v>531</v>
      </c>
      <c r="H7564" t="s">
        <v>532</v>
      </c>
      <c r="I7564" t="s">
        <v>618</v>
      </c>
      <c r="K7564">
        <v>19719</v>
      </c>
      <c r="L7564">
        <v>1840006045</v>
      </c>
    </row>
    <row r="7565" spans="1:12" x14ac:dyDescent="0.45">
      <c r="A7565" t="str">
        <f t="shared" si="118"/>
        <v>Frontera, Coahuila de Zaragoza, Mexico</v>
      </c>
      <c r="B7565" t="s">
        <v>10242</v>
      </c>
      <c r="C7565" t="s">
        <v>10242</v>
      </c>
      <c r="D7565">
        <v>26.925999999999998</v>
      </c>
      <c r="E7565">
        <v>-101.449</v>
      </c>
      <c r="F7565" t="s">
        <v>519</v>
      </c>
      <c r="G7565" t="s">
        <v>520</v>
      </c>
      <c r="H7565" t="s">
        <v>521</v>
      </c>
      <c r="I7565" t="s">
        <v>1597</v>
      </c>
      <c r="J7565" t="s">
        <v>366</v>
      </c>
      <c r="K7565">
        <v>70160</v>
      </c>
      <c r="L7565">
        <v>1484811972</v>
      </c>
    </row>
    <row r="7566" spans="1:12" x14ac:dyDescent="0.45">
      <c r="A7566" t="str">
        <f t="shared" si="118"/>
        <v>Frontera, Tabasco, Mexico</v>
      </c>
      <c r="B7566" t="s">
        <v>10242</v>
      </c>
      <c r="C7566" t="s">
        <v>10242</v>
      </c>
      <c r="D7566">
        <v>18.5336</v>
      </c>
      <c r="E7566">
        <v>-92.646900000000002</v>
      </c>
      <c r="F7566" t="s">
        <v>519</v>
      </c>
      <c r="G7566" t="s">
        <v>520</v>
      </c>
      <c r="H7566" t="s">
        <v>521</v>
      </c>
      <c r="I7566" t="s">
        <v>3220</v>
      </c>
      <c r="J7566" t="s">
        <v>366</v>
      </c>
      <c r="K7566">
        <v>22795</v>
      </c>
      <c r="L7566">
        <v>1484000527</v>
      </c>
    </row>
    <row r="7567" spans="1:12" x14ac:dyDescent="0.45">
      <c r="A7567" t="str">
        <f t="shared" si="118"/>
        <v>Frontera, Córdoba, Argentina</v>
      </c>
      <c r="B7567" t="s">
        <v>10242</v>
      </c>
      <c r="C7567" t="s">
        <v>10242</v>
      </c>
      <c r="D7567">
        <v>-31.427800000000001</v>
      </c>
      <c r="E7567">
        <v>-62.061900000000001</v>
      </c>
      <c r="F7567" t="s">
        <v>651</v>
      </c>
      <c r="G7567" t="s">
        <v>652</v>
      </c>
      <c r="H7567" t="s">
        <v>653</v>
      </c>
      <c r="I7567" t="s">
        <v>1686</v>
      </c>
      <c r="K7567">
        <v>10520</v>
      </c>
      <c r="L7567">
        <v>1032791892</v>
      </c>
    </row>
    <row r="7568" spans="1:12" x14ac:dyDescent="0.45">
      <c r="A7568" t="str">
        <f t="shared" si="118"/>
        <v>Frontera Corozal, Chiapas, Mexico</v>
      </c>
      <c r="B7568" t="s">
        <v>10243</v>
      </c>
      <c r="C7568" t="s">
        <v>10243</v>
      </c>
      <c r="D7568">
        <v>16.821100000000001</v>
      </c>
      <c r="E7568">
        <v>-90.890299999999996</v>
      </c>
      <c r="F7568" t="s">
        <v>519</v>
      </c>
      <c r="G7568" t="s">
        <v>520</v>
      </c>
      <c r="H7568" t="s">
        <v>521</v>
      </c>
      <c r="I7568" t="s">
        <v>688</v>
      </c>
      <c r="K7568">
        <v>5184</v>
      </c>
      <c r="L7568">
        <v>1484185978</v>
      </c>
    </row>
    <row r="7569" spans="1:12" x14ac:dyDescent="0.45">
      <c r="A7569" t="str">
        <f t="shared" si="118"/>
        <v>Frontignan, Occitanie, France</v>
      </c>
      <c r="B7569" t="s">
        <v>10244</v>
      </c>
      <c r="C7569" t="s">
        <v>10244</v>
      </c>
      <c r="D7569">
        <v>43.448300000000003</v>
      </c>
      <c r="E7569">
        <v>3.7561</v>
      </c>
      <c r="F7569" t="s">
        <v>526</v>
      </c>
      <c r="G7569" t="s">
        <v>527</v>
      </c>
      <c r="H7569" t="s">
        <v>528</v>
      </c>
      <c r="I7569" t="s">
        <v>915</v>
      </c>
      <c r="K7569">
        <v>22762</v>
      </c>
      <c r="L7569">
        <v>1250857388</v>
      </c>
    </row>
    <row r="7570" spans="1:12" x14ac:dyDescent="0.45">
      <c r="A7570" t="str">
        <f t="shared" si="118"/>
        <v>Frostburg, Maryland, United States</v>
      </c>
      <c r="B7570" t="s">
        <v>10245</v>
      </c>
      <c r="C7570" t="s">
        <v>10245</v>
      </c>
      <c r="D7570">
        <v>39.650599999999997</v>
      </c>
      <c r="E7570">
        <v>-78.926900000000003</v>
      </c>
      <c r="F7570" t="s">
        <v>530</v>
      </c>
      <c r="G7570" t="s">
        <v>531</v>
      </c>
      <c r="H7570" t="s">
        <v>532</v>
      </c>
      <c r="I7570" t="s">
        <v>588</v>
      </c>
      <c r="K7570">
        <v>8505</v>
      </c>
      <c r="L7570">
        <v>1840005622</v>
      </c>
    </row>
    <row r="7571" spans="1:12" x14ac:dyDescent="0.45">
      <c r="A7571" t="str">
        <f t="shared" si="118"/>
        <v>Frostproof, Florida, United States</v>
      </c>
      <c r="B7571" t="s">
        <v>10246</v>
      </c>
      <c r="C7571" t="s">
        <v>10246</v>
      </c>
      <c r="D7571">
        <v>27.749300000000002</v>
      </c>
      <c r="E7571">
        <v>-81.525199999999998</v>
      </c>
      <c r="F7571" t="s">
        <v>530</v>
      </c>
      <c r="G7571" t="s">
        <v>531</v>
      </c>
      <c r="H7571" t="s">
        <v>532</v>
      </c>
      <c r="I7571" t="s">
        <v>1378</v>
      </c>
      <c r="K7571">
        <v>8312</v>
      </c>
      <c r="L7571">
        <v>1840014135</v>
      </c>
    </row>
    <row r="7572" spans="1:12" x14ac:dyDescent="0.45">
      <c r="A7572" t="str">
        <f t="shared" si="118"/>
        <v>Fruit Cove, Florida, United States</v>
      </c>
      <c r="B7572" t="s">
        <v>10247</v>
      </c>
      <c r="C7572" t="s">
        <v>10247</v>
      </c>
      <c r="D7572">
        <v>30.097200000000001</v>
      </c>
      <c r="E7572">
        <v>-81.617599999999996</v>
      </c>
      <c r="F7572" t="s">
        <v>530</v>
      </c>
      <c r="G7572" t="s">
        <v>531</v>
      </c>
      <c r="H7572" t="s">
        <v>532</v>
      </c>
      <c r="I7572" t="s">
        <v>1378</v>
      </c>
      <c r="K7572">
        <v>32994</v>
      </c>
      <c r="L7572">
        <v>1840013970</v>
      </c>
    </row>
    <row r="7573" spans="1:12" x14ac:dyDescent="0.45">
      <c r="A7573" t="str">
        <f t="shared" si="118"/>
        <v>Fruit Heights, Utah, United States</v>
      </c>
      <c r="B7573" t="s">
        <v>10248</v>
      </c>
      <c r="C7573" t="s">
        <v>10248</v>
      </c>
      <c r="D7573">
        <v>41.027700000000003</v>
      </c>
      <c r="E7573">
        <v>-111.9081</v>
      </c>
      <c r="F7573" t="s">
        <v>530</v>
      </c>
      <c r="G7573" t="s">
        <v>531</v>
      </c>
      <c r="H7573" t="s">
        <v>532</v>
      </c>
      <c r="I7573" t="s">
        <v>1667</v>
      </c>
      <c r="K7573">
        <v>6221</v>
      </c>
      <c r="L7573">
        <v>1840020143</v>
      </c>
    </row>
    <row r="7574" spans="1:12" x14ac:dyDescent="0.45">
      <c r="A7574" t="str">
        <f t="shared" si="118"/>
        <v>Fruita, Colorado, United States</v>
      </c>
      <c r="B7574" t="s">
        <v>10249</v>
      </c>
      <c r="C7574" t="s">
        <v>10249</v>
      </c>
      <c r="D7574">
        <v>39.154899999999998</v>
      </c>
      <c r="E7574">
        <v>-108.7307</v>
      </c>
      <c r="F7574" t="s">
        <v>530</v>
      </c>
      <c r="G7574" t="s">
        <v>531</v>
      </c>
      <c r="H7574" t="s">
        <v>532</v>
      </c>
      <c r="I7574" t="s">
        <v>1071</v>
      </c>
      <c r="K7574">
        <v>13478</v>
      </c>
      <c r="L7574">
        <v>1840020229</v>
      </c>
    </row>
    <row r="7575" spans="1:12" x14ac:dyDescent="0.45">
      <c r="A7575" t="str">
        <f t="shared" si="118"/>
        <v>Fruitland, Idaho, United States</v>
      </c>
      <c r="B7575" t="s">
        <v>10250</v>
      </c>
      <c r="C7575" t="s">
        <v>10250</v>
      </c>
      <c r="D7575">
        <v>44.019500000000001</v>
      </c>
      <c r="E7575">
        <v>-116.9221</v>
      </c>
      <c r="F7575" t="s">
        <v>530</v>
      </c>
      <c r="G7575" t="s">
        <v>531</v>
      </c>
      <c r="H7575" t="s">
        <v>532</v>
      </c>
      <c r="I7575" t="s">
        <v>1862</v>
      </c>
      <c r="K7575">
        <v>5426</v>
      </c>
      <c r="L7575">
        <v>1840020013</v>
      </c>
    </row>
    <row r="7576" spans="1:12" x14ac:dyDescent="0.45">
      <c r="A7576" t="str">
        <f t="shared" si="118"/>
        <v>Fruitland, Maryland, United States</v>
      </c>
      <c r="B7576" t="s">
        <v>10250</v>
      </c>
      <c r="C7576" t="s">
        <v>10250</v>
      </c>
      <c r="D7576">
        <v>38.321399999999997</v>
      </c>
      <c r="E7576">
        <v>-75.624600000000001</v>
      </c>
      <c r="F7576" t="s">
        <v>530</v>
      </c>
      <c r="G7576" t="s">
        <v>531</v>
      </c>
      <c r="H7576" t="s">
        <v>532</v>
      </c>
      <c r="I7576" t="s">
        <v>588</v>
      </c>
      <c r="K7576">
        <v>5309</v>
      </c>
      <c r="L7576">
        <v>1840006218</v>
      </c>
    </row>
    <row r="7577" spans="1:12" x14ac:dyDescent="0.45">
      <c r="A7577" t="str">
        <f t="shared" si="118"/>
        <v>Fruitland Park, Florida, United States</v>
      </c>
      <c r="B7577" t="s">
        <v>10251</v>
      </c>
      <c r="C7577" t="s">
        <v>10251</v>
      </c>
      <c r="D7577">
        <v>28.86</v>
      </c>
      <c r="E7577">
        <v>-81.918999999999997</v>
      </c>
      <c r="F7577" t="s">
        <v>530</v>
      </c>
      <c r="G7577" t="s">
        <v>531</v>
      </c>
      <c r="H7577" t="s">
        <v>532</v>
      </c>
      <c r="I7577" t="s">
        <v>1378</v>
      </c>
      <c r="K7577">
        <v>10730</v>
      </c>
      <c r="L7577">
        <v>1840014055</v>
      </c>
    </row>
    <row r="7578" spans="1:12" x14ac:dyDescent="0.45">
      <c r="A7578" t="str">
        <f t="shared" si="118"/>
        <v>Fruitridge Pocket, California, United States</v>
      </c>
      <c r="B7578" t="s">
        <v>10252</v>
      </c>
      <c r="C7578" t="s">
        <v>10252</v>
      </c>
      <c r="D7578">
        <v>38.532600000000002</v>
      </c>
      <c r="E7578">
        <v>-121.4558</v>
      </c>
      <c r="F7578" t="s">
        <v>530</v>
      </c>
      <c r="G7578" t="s">
        <v>531</v>
      </c>
      <c r="H7578" t="s">
        <v>532</v>
      </c>
      <c r="I7578" t="s">
        <v>754</v>
      </c>
      <c r="K7578">
        <v>6215</v>
      </c>
      <c r="L7578">
        <v>1840075898</v>
      </c>
    </row>
    <row r="7579" spans="1:12" x14ac:dyDescent="0.45">
      <c r="A7579" t="str">
        <f t="shared" si="118"/>
        <v>Fruitvale, Colorado, United States</v>
      </c>
      <c r="B7579" t="s">
        <v>10253</v>
      </c>
      <c r="C7579" t="s">
        <v>10253</v>
      </c>
      <c r="D7579">
        <v>39.093299999999999</v>
      </c>
      <c r="E7579">
        <v>-108.4789</v>
      </c>
      <c r="F7579" t="s">
        <v>530</v>
      </c>
      <c r="G7579" t="s">
        <v>531</v>
      </c>
      <c r="H7579" t="s">
        <v>532</v>
      </c>
      <c r="I7579" t="s">
        <v>1071</v>
      </c>
      <c r="K7579">
        <v>8021</v>
      </c>
      <c r="L7579">
        <v>1840017557</v>
      </c>
    </row>
    <row r="7580" spans="1:12" x14ac:dyDescent="0.45">
      <c r="A7580" t="str">
        <f t="shared" si="118"/>
        <v>Fruitville, Florida, United States</v>
      </c>
      <c r="B7580" t="s">
        <v>10254</v>
      </c>
      <c r="C7580" t="s">
        <v>10254</v>
      </c>
      <c r="D7580">
        <v>27.332799999999999</v>
      </c>
      <c r="E7580">
        <v>-82.461600000000004</v>
      </c>
      <c r="F7580" t="s">
        <v>530</v>
      </c>
      <c r="G7580" t="s">
        <v>531</v>
      </c>
      <c r="H7580" t="s">
        <v>532</v>
      </c>
      <c r="I7580" t="s">
        <v>1378</v>
      </c>
      <c r="K7580">
        <v>13780</v>
      </c>
      <c r="L7580">
        <v>1840014179</v>
      </c>
    </row>
    <row r="7581" spans="1:12" x14ac:dyDescent="0.45">
      <c r="A7581" t="str">
        <f t="shared" si="118"/>
        <v>Frutal, Minas Gerais, Brazil</v>
      </c>
      <c r="B7581" t="s">
        <v>10255</v>
      </c>
      <c r="C7581" t="s">
        <v>10255</v>
      </c>
      <c r="D7581">
        <v>-20.024699999999999</v>
      </c>
      <c r="E7581">
        <v>-48.940600000000003</v>
      </c>
      <c r="F7581" t="s">
        <v>491</v>
      </c>
      <c r="G7581" t="s">
        <v>492</v>
      </c>
      <c r="H7581" t="s">
        <v>493</v>
      </c>
      <c r="I7581" t="s">
        <v>1623</v>
      </c>
      <c r="K7581">
        <v>40931</v>
      </c>
      <c r="L7581">
        <v>1076112857</v>
      </c>
    </row>
    <row r="7582" spans="1:12" x14ac:dyDescent="0.45">
      <c r="A7582" t="str">
        <f t="shared" si="118"/>
        <v>Frutillar, Los Lagos, Chile</v>
      </c>
      <c r="B7582" t="s">
        <v>10256</v>
      </c>
      <c r="C7582" t="s">
        <v>10256</v>
      </c>
      <c r="D7582">
        <v>-41.125799999999998</v>
      </c>
      <c r="E7582">
        <v>-73.060500000000005</v>
      </c>
      <c r="F7582" t="s">
        <v>1502</v>
      </c>
      <c r="G7582" t="s">
        <v>1503</v>
      </c>
      <c r="H7582" t="s">
        <v>1504</v>
      </c>
      <c r="I7582" t="s">
        <v>1505</v>
      </c>
      <c r="K7582">
        <v>12876</v>
      </c>
      <c r="L7582">
        <v>1152151773</v>
      </c>
    </row>
    <row r="7583" spans="1:12" x14ac:dyDescent="0.45">
      <c r="A7583" t="str">
        <f t="shared" si="118"/>
        <v>Fryazino, Moskovskaya Oblast’, Russia</v>
      </c>
      <c r="B7583" t="s">
        <v>10257</v>
      </c>
      <c r="C7583" t="s">
        <v>10257</v>
      </c>
      <c r="D7583">
        <v>55.95</v>
      </c>
      <c r="E7583">
        <v>38.049999999999997</v>
      </c>
      <c r="F7583" t="s">
        <v>504</v>
      </c>
      <c r="G7583" t="s">
        <v>505</v>
      </c>
      <c r="H7583" t="s">
        <v>506</v>
      </c>
      <c r="I7583" t="s">
        <v>3224</v>
      </c>
      <c r="K7583">
        <v>60437</v>
      </c>
      <c r="L7583">
        <v>1643988572</v>
      </c>
    </row>
    <row r="7584" spans="1:12" x14ac:dyDescent="0.45">
      <c r="A7584" t="str">
        <f t="shared" si="118"/>
        <v>Frýdek-Místek, Moravskoslezský Kraj, Czechia</v>
      </c>
      <c r="B7584" t="s">
        <v>10258</v>
      </c>
      <c r="C7584" t="s">
        <v>10259</v>
      </c>
      <c r="D7584">
        <v>49.688099999999999</v>
      </c>
      <c r="E7584">
        <v>18.3536</v>
      </c>
      <c r="F7584" t="s">
        <v>2480</v>
      </c>
      <c r="G7584" t="s">
        <v>2481</v>
      </c>
      <c r="H7584" t="s">
        <v>2482</v>
      </c>
      <c r="I7584" t="s">
        <v>4502</v>
      </c>
      <c r="K7584">
        <v>55557</v>
      </c>
      <c r="L7584">
        <v>1203111584</v>
      </c>
    </row>
    <row r="7585" spans="1:12" x14ac:dyDescent="0.45">
      <c r="A7585" t="str">
        <f t="shared" si="118"/>
        <v>Frýdlant, Liberecký Kraj, Czechia</v>
      </c>
      <c r="B7585" t="s">
        <v>10260</v>
      </c>
      <c r="C7585" t="s">
        <v>10261</v>
      </c>
      <c r="D7585">
        <v>50.921500000000002</v>
      </c>
      <c r="E7585">
        <v>15.0799</v>
      </c>
      <c r="F7585" t="s">
        <v>2480</v>
      </c>
      <c r="G7585" t="s">
        <v>2481</v>
      </c>
      <c r="H7585" t="s">
        <v>2482</v>
      </c>
      <c r="I7585" t="s">
        <v>6474</v>
      </c>
      <c r="K7585">
        <v>7476</v>
      </c>
      <c r="L7585">
        <v>1203653640</v>
      </c>
    </row>
    <row r="7586" spans="1:12" x14ac:dyDescent="0.45">
      <c r="A7586" t="str">
        <f t="shared" si="118"/>
        <v>Frýdlant nad Ostravicí, Moravskoslezský Kraj, Czechia</v>
      </c>
      <c r="B7586" t="s">
        <v>10262</v>
      </c>
      <c r="C7586" t="s">
        <v>10263</v>
      </c>
      <c r="D7586">
        <v>49.592799999999997</v>
      </c>
      <c r="E7586">
        <v>18.3597</v>
      </c>
      <c r="F7586" t="s">
        <v>2480</v>
      </c>
      <c r="G7586" t="s">
        <v>2481</v>
      </c>
      <c r="H7586" t="s">
        <v>2482</v>
      </c>
      <c r="I7586" t="s">
        <v>4502</v>
      </c>
      <c r="K7586">
        <v>9922</v>
      </c>
      <c r="L7586">
        <v>1203314077</v>
      </c>
    </row>
    <row r="7587" spans="1:12" x14ac:dyDescent="0.45">
      <c r="A7587" t="str">
        <f t="shared" si="118"/>
        <v>Fu’an, Fujian, China</v>
      </c>
      <c r="B7587" t="s">
        <v>10264</v>
      </c>
      <c r="C7587" t="s">
        <v>10265</v>
      </c>
      <c r="D7587">
        <v>27.1</v>
      </c>
      <c r="E7587">
        <v>119.63330000000001</v>
      </c>
      <c r="F7587" t="s">
        <v>1039</v>
      </c>
      <c r="G7587" t="s">
        <v>1040</v>
      </c>
      <c r="H7587" t="s">
        <v>1041</v>
      </c>
      <c r="I7587" t="s">
        <v>6616</v>
      </c>
      <c r="J7587" t="s">
        <v>366</v>
      </c>
      <c r="K7587">
        <v>577000</v>
      </c>
      <c r="L7587">
        <v>1156244234</v>
      </c>
    </row>
    <row r="7588" spans="1:12" x14ac:dyDescent="0.45">
      <c r="A7588" t="str">
        <f t="shared" si="118"/>
        <v>Fuchū, Tōkyō, Japan</v>
      </c>
      <c r="B7588" t="s">
        <v>10266</v>
      </c>
      <c r="C7588" t="s">
        <v>10267</v>
      </c>
      <c r="D7588">
        <v>35.668900000000001</v>
      </c>
      <c r="E7588">
        <v>139.4778</v>
      </c>
      <c r="F7588" t="s">
        <v>514</v>
      </c>
      <c r="G7588" t="s">
        <v>515</v>
      </c>
      <c r="H7588" t="s">
        <v>516</v>
      </c>
      <c r="I7588" t="s">
        <v>1148</v>
      </c>
      <c r="K7588">
        <v>263932</v>
      </c>
      <c r="L7588">
        <v>1392370709</v>
      </c>
    </row>
    <row r="7589" spans="1:12" x14ac:dyDescent="0.45">
      <c r="A7589" t="str">
        <f t="shared" si="118"/>
        <v>Fuchūchō, Hiroshima, Japan</v>
      </c>
      <c r="B7589" t="s">
        <v>10268</v>
      </c>
      <c r="C7589" t="s">
        <v>10269</v>
      </c>
      <c r="D7589">
        <v>34.568300000000001</v>
      </c>
      <c r="E7589">
        <v>133.2364</v>
      </c>
      <c r="F7589" t="s">
        <v>514</v>
      </c>
      <c r="G7589" t="s">
        <v>515</v>
      </c>
      <c r="H7589" t="s">
        <v>516</v>
      </c>
      <c r="I7589" t="s">
        <v>10270</v>
      </c>
      <c r="K7589">
        <v>37874</v>
      </c>
      <c r="L7589">
        <v>1392822358</v>
      </c>
    </row>
    <row r="7590" spans="1:12" x14ac:dyDescent="0.45">
      <c r="A7590" t="str">
        <f t="shared" si="118"/>
        <v>Fuding, Fujian, China</v>
      </c>
      <c r="B7590" t="s">
        <v>10271</v>
      </c>
      <c r="C7590" t="s">
        <v>10271</v>
      </c>
      <c r="D7590">
        <v>27.2</v>
      </c>
      <c r="E7590">
        <v>120.2</v>
      </c>
      <c r="F7590" t="s">
        <v>1039</v>
      </c>
      <c r="G7590" t="s">
        <v>1040</v>
      </c>
      <c r="H7590" t="s">
        <v>1041</v>
      </c>
      <c r="I7590" t="s">
        <v>6616</v>
      </c>
      <c r="J7590" t="s">
        <v>366</v>
      </c>
      <c r="K7590">
        <v>542000</v>
      </c>
      <c r="L7590">
        <v>1156530120</v>
      </c>
    </row>
    <row r="7591" spans="1:12" x14ac:dyDescent="0.45">
      <c r="A7591" t="str">
        <f t="shared" si="118"/>
        <v>Fuentes del Valle, México, Mexico</v>
      </c>
      <c r="B7591" t="s">
        <v>10272</v>
      </c>
      <c r="C7591" t="s">
        <v>10272</v>
      </c>
      <c r="D7591">
        <v>19.6325</v>
      </c>
      <c r="E7591">
        <v>-99.138599999999997</v>
      </c>
      <c r="F7591" t="s">
        <v>519</v>
      </c>
      <c r="G7591" t="s">
        <v>520</v>
      </c>
      <c r="H7591" t="s">
        <v>521</v>
      </c>
      <c r="I7591" t="s">
        <v>692</v>
      </c>
      <c r="K7591">
        <v>74087</v>
      </c>
      <c r="L7591">
        <v>1484020604</v>
      </c>
    </row>
    <row r="7592" spans="1:12" x14ac:dyDescent="0.45">
      <c r="A7592" t="str">
        <f t="shared" si="118"/>
        <v>Fuerte Olimpo, Alto Paraguay, Paraguay</v>
      </c>
      <c r="B7592" t="s">
        <v>10273</v>
      </c>
      <c r="C7592" t="s">
        <v>10273</v>
      </c>
      <c r="D7592">
        <v>-21.069600000000001</v>
      </c>
      <c r="E7592">
        <v>-57.9</v>
      </c>
      <c r="F7592" t="s">
        <v>497</v>
      </c>
      <c r="G7592" t="s">
        <v>498</v>
      </c>
      <c r="H7592" t="s">
        <v>499</v>
      </c>
      <c r="I7592" t="s">
        <v>6131</v>
      </c>
      <c r="J7592" t="s">
        <v>378</v>
      </c>
      <c r="K7592">
        <v>2475</v>
      </c>
      <c r="L7592">
        <v>1600444658</v>
      </c>
    </row>
    <row r="7593" spans="1:12" x14ac:dyDescent="0.45">
      <c r="A7593" t="str">
        <f t="shared" si="118"/>
        <v>Fuglafjørður, , Faroe Islands</v>
      </c>
      <c r="B7593" t="s">
        <v>10274</v>
      </c>
      <c r="C7593" t="s">
        <v>10275</v>
      </c>
      <c r="D7593">
        <v>62.244799999999998</v>
      </c>
      <c r="E7593">
        <v>-6.8150000000000004</v>
      </c>
      <c r="F7593" t="s">
        <v>9175</v>
      </c>
      <c r="G7593" t="s">
        <v>9176</v>
      </c>
      <c r="H7593" t="s">
        <v>9177</v>
      </c>
      <c r="J7593" t="s">
        <v>378</v>
      </c>
      <c r="L7593">
        <v>1234308038</v>
      </c>
    </row>
    <row r="7594" spans="1:12" x14ac:dyDescent="0.45">
      <c r="A7594" t="str">
        <f t="shared" si="118"/>
        <v>Fuji, Shizuoka, Japan</v>
      </c>
      <c r="B7594" t="s">
        <v>10276</v>
      </c>
      <c r="C7594" t="s">
        <v>10276</v>
      </c>
      <c r="D7594">
        <v>35.1614</v>
      </c>
      <c r="E7594">
        <v>138.6764</v>
      </c>
      <c r="F7594" t="s">
        <v>514</v>
      </c>
      <c r="G7594" t="s">
        <v>515</v>
      </c>
      <c r="H7594" t="s">
        <v>516</v>
      </c>
      <c r="I7594" t="s">
        <v>2652</v>
      </c>
      <c r="K7594">
        <v>245078</v>
      </c>
      <c r="L7594">
        <v>1392249213</v>
      </c>
    </row>
    <row r="7595" spans="1:12" x14ac:dyDescent="0.45">
      <c r="A7595" t="str">
        <f t="shared" si="118"/>
        <v>Fujiidera, Ōsaka, Japan</v>
      </c>
      <c r="B7595" t="s">
        <v>10277</v>
      </c>
      <c r="C7595" t="s">
        <v>10277</v>
      </c>
      <c r="D7595">
        <v>34.5747</v>
      </c>
      <c r="E7595">
        <v>135.5975</v>
      </c>
      <c r="F7595" t="s">
        <v>514</v>
      </c>
      <c r="G7595" t="s">
        <v>515</v>
      </c>
      <c r="H7595" t="s">
        <v>516</v>
      </c>
      <c r="I7595" t="s">
        <v>7986</v>
      </c>
      <c r="K7595">
        <v>63814</v>
      </c>
      <c r="L7595">
        <v>1392763646</v>
      </c>
    </row>
    <row r="7596" spans="1:12" x14ac:dyDescent="0.45">
      <c r="A7596" t="str">
        <f t="shared" si="118"/>
        <v>Fujimino, Saitama, Japan</v>
      </c>
      <c r="B7596" t="s">
        <v>10278</v>
      </c>
      <c r="C7596" t="s">
        <v>10278</v>
      </c>
      <c r="D7596">
        <v>35.879399999999997</v>
      </c>
      <c r="E7596">
        <v>139.5197</v>
      </c>
      <c r="F7596" t="s">
        <v>514</v>
      </c>
      <c r="G7596" t="s">
        <v>515</v>
      </c>
      <c r="H7596" t="s">
        <v>516</v>
      </c>
      <c r="I7596" t="s">
        <v>919</v>
      </c>
      <c r="K7596">
        <v>112689</v>
      </c>
      <c r="L7596">
        <v>1392078110</v>
      </c>
    </row>
    <row r="7597" spans="1:12" x14ac:dyDescent="0.45">
      <c r="A7597" t="str">
        <f t="shared" si="118"/>
        <v>Fujin, Heilongjiang, China</v>
      </c>
      <c r="B7597" t="s">
        <v>10279</v>
      </c>
      <c r="C7597" t="s">
        <v>10279</v>
      </c>
      <c r="D7597">
        <v>47.248899999999999</v>
      </c>
      <c r="E7597">
        <v>132.0341</v>
      </c>
      <c r="F7597" t="s">
        <v>1039</v>
      </c>
      <c r="G7597" t="s">
        <v>1040</v>
      </c>
      <c r="H7597" t="s">
        <v>1041</v>
      </c>
      <c r="I7597" t="s">
        <v>1953</v>
      </c>
      <c r="K7597">
        <v>470000</v>
      </c>
      <c r="L7597">
        <v>1156404715</v>
      </c>
    </row>
    <row r="7598" spans="1:12" x14ac:dyDescent="0.45">
      <c r="A7598" t="str">
        <f t="shared" si="118"/>
        <v>Fujioka, Gunma, Japan</v>
      </c>
      <c r="B7598" t="s">
        <v>10280</v>
      </c>
      <c r="C7598" t="s">
        <v>10280</v>
      </c>
      <c r="D7598">
        <v>36.2667</v>
      </c>
      <c r="E7598">
        <v>139.0667</v>
      </c>
      <c r="F7598" t="s">
        <v>514</v>
      </c>
      <c r="G7598" t="s">
        <v>515</v>
      </c>
      <c r="H7598" t="s">
        <v>516</v>
      </c>
      <c r="I7598" t="s">
        <v>2070</v>
      </c>
      <c r="K7598">
        <v>63556</v>
      </c>
      <c r="L7598">
        <v>1392000076</v>
      </c>
    </row>
    <row r="7599" spans="1:12" x14ac:dyDescent="0.45">
      <c r="A7599" t="str">
        <f t="shared" si="118"/>
        <v>Fujisaki, Aomori, Japan</v>
      </c>
      <c r="B7599" t="s">
        <v>10281</v>
      </c>
      <c r="C7599" t="s">
        <v>10281</v>
      </c>
      <c r="D7599">
        <v>40.656100000000002</v>
      </c>
      <c r="E7599">
        <v>140.5025</v>
      </c>
      <c r="F7599" t="s">
        <v>514</v>
      </c>
      <c r="G7599" t="s">
        <v>515</v>
      </c>
      <c r="H7599" t="s">
        <v>516</v>
      </c>
      <c r="I7599" t="s">
        <v>2158</v>
      </c>
      <c r="K7599">
        <v>14742</v>
      </c>
      <c r="L7599">
        <v>1392919322</v>
      </c>
    </row>
    <row r="7600" spans="1:12" x14ac:dyDescent="0.45">
      <c r="A7600" t="str">
        <f t="shared" si="118"/>
        <v>Fukagawa, Hokkaidō, Japan</v>
      </c>
      <c r="B7600" t="s">
        <v>10282</v>
      </c>
      <c r="C7600" t="s">
        <v>10282</v>
      </c>
      <c r="D7600">
        <v>43.723300000000002</v>
      </c>
      <c r="E7600">
        <v>142.05359999999999</v>
      </c>
      <c r="F7600" t="s">
        <v>514</v>
      </c>
      <c r="G7600" t="s">
        <v>515</v>
      </c>
      <c r="H7600" t="s">
        <v>516</v>
      </c>
      <c r="I7600" t="s">
        <v>517</v>
      </c>
      <c r="K7600">
        <v>20526</v>
      </c>
      <c r="L7600">
        <v>1392710666</v>
      </c>
    </row>
    <row r="7601" spans="1:12" x14ac:dyDescent="0.45">
      <c r="A7601" t="str">
        <f t="shared" si="118"/>
        <v>Fukang, Xinjiang, China</v>
      </c>
      <c r="B7601" t="s">
        <v>10283</v>
      </c>
      <c r="C7601" t="s">
        <v>10283</v>
      </c>
      <c r="D7601">
        <v>44.152299999999997</v>
      </c>
      <c r="E7601">
        <v>87.979299999999995</v>
      </c>
      <c r="F7601" t="s">
        <v>1039</v>
      </c>
      <c r="G7601" t="s">
        <v>1040</v>
      </c>
      <c r="H7601" t="s">
        <v>1041</v>
      </c>
      <c r="I7601" t="s">
        <v>1042</v>
      </c>
      <c r="J7601" t="s">
        <v>366</v>
      </c>
      <c r="K7601">
        <v>165006</v>
      </c>
      <c r="L7601">
        <v>1156761099</v>
      </c>
    </row>
    <row r="7602" spans="1:12" x14ac:dyDescent="0.45">
      <c r="A7602" t="str">
        <f t="shared" si="118"/>
        <v>Fukata, Fukuoka, Japan</v>
      </c>
      <c r="B7602" t="s">
        <v>10284</v>
      </c>
      <c r="C7602" t="s">
        <v>10284</v>
      </c>
      <c r="D7602">
        <v>33.805599999999998</v>
      </c>
      <c r="E7602">
        <v>130.54060000000001</v>
      </c>
      <c r="F7602" t="s">
        <v>514</v>
      </c>
      <c r="G7602" t="s">
        <v>515</v>
      </c>
      <c r="H7602" t="s">
        <v>516</v>
      </c>
      <c r="I7602" t="s">
        <v>2570</v>
      </c>
      <c r="K7602">
        <v>96886</v>
      </c>
      <c r="L7602">
        <v>1392000279</v>
      </c>
    </row>
    <row r="7603" spans="1:12" x14ac:dyDescent="0.45">
      <c r="A7603" t="str">
        <f t="shared" si="118"/>
        <v>Fukaura, Aomori, Japan</v>
      </c>
      <c r="B7603" t="s">
        <v>10285</v>
      </c>
      <c r="C7603" t="s">
        <v>10285</v>
      </c>
      <c r="D7603">
        <v>40.648099999999999</v>
      </c>
      <c r="E7603">
        <v>139.92779999999999</v>
      </c>
      <c r="F7603" t="s">
        <v>514</v>
      </c>
      <c r="G7603" t="s">
        <v>515</v>
      </c>
      <c r="H7603" t="s">
        <v>516</v>
      </c>
      <c r="I7603" t="s">
        <v>2158</v>
      </c>
      <c r="K7603">
        <v>7529</v>
      </c>
      <c r="L7603">
        <v>1392518219</v>
      </c>
    </row>
    <row r="7604" spans="1:12" x14ac:dyDescent="0.45">
      <c r="A7604" t="str">
        <f t="shared" si="118"/>
        <v>Fukayachō, Saitama, Japan</v>
      </c>
      <c r="B7604" t="s">
        <v>10286</v>
      </c>
      <c r="C7604" t="s">
        <v>10287</v>
      </c>
      <c r="D7604">
        <v>36.200000000000003</v>
      </c>
      <c r="E7604">
        <v>139.2833</v>
      </c>
      <c r="F7604" t="s">
        <v>514</v>
      </c>
      <c r="G7604" t="s">
        <v>515</v>
      </c>
      <c r="H7604" t="s">
        <v>516</v>
      </c>
      <c r="I7604" t="s">
        <v>919</v>
      </c>
      <c r="K7604">
        <v>141966</v>
      </c>
      <c r="L7604">
        <v>1392571441</v>
      </c>
    </row>
    <row r="7605" spans="1:12" x14ac:dyDescent="0.45">
      <c r="A7605" t="str">
        <f t="shared" si="118"/>
        <v>Fukuchiyama, Kyōto, Japan</v>
      </c>
      <c r="B7605" t="s">
        <v>10288</v>
      </c>
      <c r="C7605" t="s">
        <v>10288</v>
      </c>
      <c r="D7605">
        <v>35.296700000000001</v>
      </c>
      <c r="E7605">
        <v>135.12639999999999</v>
      </c>
      <c r="F7605" t="s">
        <v>514</v>
      </c>
      <c r="G7605" t="s">
        <v>515</v>
      </c>
      <c r="H7605" t="s">
        <v>516</v>
      </c>
      <c r="I7605" t="s">
        <v>2813</v>
      </c>
      <c r="K7605">
        <v>76677</v>
      </c>
      <c r="L7605">
        <v>1392295524</v>
      </c>
    </row>
    <row r="7606" spans="1:12" x14ac:dyDescent="0.45">
      <c r="A7606" t="str">
        <f t="shared" si="118"/>
        <v>Fukui, Fukui, Japan</v>
      </c>
      <c r="B7606" t="s">
        <v>2793</v>
      </c>
      <c r="C7606" t="s">
        <v>2793</v>
      </c>
      <c r="D7606">
        <v>36.064100000000003</v>
      </c>
      <c r="E7606">
        <v>136.21960000000001</v>
      </c>
      <c r="F7606" t="s">
        <v>514</v>
      </c>
      <c r="G7606" t="s">
        <v>515</v>
      </c>
      <c r="H7606" t="s">
        <v>516</v>
      </c>
      <c r="I7606" t="s">
        <v>2793</v>
      </c>
      <c r="J7606" t="s">
        <v>378</v>
      </c>
      <c r="K7606">
        <v>262530</v>
      </c>
      <c r="L7606">
        <v>1392897510</v>
      </c>
    </row>
    <row r="7607" spans="1:12" x14ac:dyDescent="0.45">
      <c r="A7607" t="str">
        <f t="shared" si="118"/>
        <v>Fukuoka, Fukuoka, Japan</v>
      </c>
      <c r="B7607" t="s">
        <v>2570</v>
      </c>
      <c r="C7607" t="s">
        <v>2570</v>
      </c>
      <c r="D7607">
        <v>33.590299999999999</v>
      </c>
      <c r="E7607">
        <v>130.40190000000001</v>
      </c>
      <c r="F7607" t="s">
        <v>514</v>
      </c>
      <c r="G7607" t="s">
        <v>515</v>
      </c>
      <c r="H7607" t="s">
        <v>516</v>
      </c>
      <c r="I7607" t="s">
        <v>2570</v>
      </c>
      <c r="J7607" t="s">
        <v>378</v>
      </c>
      <c r="K7607">
        <v>2128000</v>
      </c>
      <c r="L7607">
        <v>1392576294</v>
      </c>
    </row>
    <row r="7608" spans="1:12" x14ac:dyDescent="0.45">
      <c r="A7608" t="str">
        <f t="shared" si="118"/>
        <v>Fukuroi, Shizuoka, Japan</v>
      </c>
      <c r="B7608" t="s">
        <v>10289</v>
      </c>
      <c r="C7608" t="s">
        <v>10289</v>
      </c>
      <c r="D7608">
        <v>34.750300000000003</v>
      </c>
      <c r="E7608">
        <v>137.92500000000001</v>
      </c>
      <c r="F7608" t="s">
        <v>514</v>
      </c>
      <c r="G7608" t="s">
        <v>515</v>
      </c>
      <c r="H7608" t="s">
        <v>516</v>
      </c>
      <c r="I7608" t="s">
        <v>2652</v>
      </c>
      <c r="K7608">
        <v>87064</v>
      </c>
      <c r="L7608">
        <v>1392865065</v>
      </c>
    </row>
    <row r="7609" spans="1:12" x14ac:dyDescent="0.45">
      <c r="A7609" t="str">
        <f t="shared" si="118"/>
        <v>Fukushima, Fukushima, Japan</v>
      </c>
      <c r="B7609" t="s">
        <v>2521</v>
      </c>
      <c r="C7609" t="s">
        <v>2521</v>
      </c>
      <c r="D7609">
        <v>37.760800000000003</v>
      </c>
      <c r="E7609">
        <v>140.47329999999999</v>
      </c>
      <c r="F7609" t="s">
        <v>514</v>
      </c>
      <c r="G7609" t="s">
        <v>515</v>
      </c>
      <c r="H7609" t="s">
        <v>516</v>
      </c>
      <c r="I7609" t="s">
        <v>2521</v>
      </c>
      <c r="J7609" t="s">
        <v>378</v>
      </c>
      <c r="K7609">
        <v>286742</v>
      </c>
      <c r="L7609">
        <v>1392570027</v>
      </c>
    </row>
    <row r="7610" spans="1:12" x14ac:dyDescent="0.45">
      <c r="A7610" t="str">
        <f t="shared" si="118"/>
        <v>Fukuyama, Hiroshima, Japan</v>
      </c>
      <c r="B7610" t="s">
        <v>10290</v>
      </c>
      <c r="C7610" t="s">
        <v>10290</v>
      </c>
      <c r="D7610">
        <v>34.485799999999998</v>
      </c>
      <c r="E7610">
        <v>133.36250000000001</v>
      </c>
      <c r="F7610" t="s">
        <v>514</v>
      </c>
      <c r="G7610" t="s">
        <v>515</v>
      </c>
      <c r="H7610" t="s">
        <v>516</v>
      </c>
      <c r="I7610" t="s">
        <v>10270</v>
      </c>
      <c r="K7610">
        <v>462203</v>
      </c>
      <c r="L7610">
        <v>1392551602</v>
      </c>
    </row>
    <row r="7611" spans="1:12" x14ac:dyDescent="0.45">
      <c r="A7611" t="str">
        <f t="shared" si="118"/>
        <v>Fukuyama, Hokkaidō, Japan</v>
      </c>
      <c r="B7611" t="s">
        <v>10290</v>
      </c>
      <c r="C7611" t="s">
        <v>10290</v>
      </c>
      <c r="D7611">
        <v>41.43</v>
      </c>
      <c r="E7611">
        <v>140.11060000000001</v>
      </c>
      <c r="F7611" t="s">
        <v>514</v>
      </c>
      <c r="G7611" t="s">
        <v>515</v>
      </c>
      <c r="H7611" t="s">
        <v>516</v>
      </c>
      <c r="I7611" t="s">
        <v>517</v>
      </c>
      <c r="K7611">
        <v>7032</v>
      </c>
      <c r="L7611">
        <v>1392232626</v>
      </c>
    </row>
    <row r="7612" spans="1:12" x14ac:dyDescent="0.45">
      <c r="A7612" t="str">
        <f t="shared" si="118"/>
        <v>Fukuyoshi, Fukuoka, Japan</v>
      </c>
      <c r="B7612" t="s">
        <v>10291</v>
      </c>
      <c r="C7612" t="s">
        <v>10291</v>
      </c>
      <c r="D7612">
        <v>33.683300000000003</v>
      </c>
      <c r="E7612">
        <v>130.78</v>
      </c>
      <c r="F7612" t="s">
        <v>514</v>
      </c>
      <c r="G7612" t="s">
        <v>515</v>
      </c>
      <c r="H7612" t="s">
        <v>516</v>
      </c>
      <c r="I7612" t="s">
        <v>2570</v>
      </c>
      <c r="K7612">
        <v>21641</v>
      </c>
      <c r="L7612">
        <v>1392624866</v>
      </c>
    </row>
    <row r="7613" spans="1:12" x14ac:dyDescent="0.45">
      <c r="A7613" t="str">
        <f t="shared" si="118"/>
        <v>Fulacunda, Quinara, Guinea-Bissau</v>
      </c>
      <c r="B7613" t="s">
        <v>10292</v>
      </c>
      <c r="C7613" t="s">
        <v>10292</v>
      </c>
      <c r="D7613">
        <v>11.773</v>
      </c>
      <c r="E7613">
        <v>-15.195</v>
      </c>
      <c r="F7613" t="s">
        <v>3079</v>
      </c>
      <c r="G7613" t="s">
        <v>3080</v>
      </c>
      <c r="H7613" t="s">
        <v>3081</v>
      </c>
      <c r="I7613" t="s">
        <v>5441</v>
      </c>
      <c r="K7613">
        <v>1311</v>
      </c>
      <c r="L7613">
        <v>1624165742</v>
      </c>
    </row>
    <row r="7614" spans="1:12" x14ac:dyDescent="0.45">
      <c r="A7614" t="str">
        <f t="shared" si="118"/>
        <v>Fulda, Hesse, Germany</v>
      </c>
      <c r="B7614" t="s">
        <v>10293</v>
      </c>
      <c r="C7614" t="s">
        <v>10293</v>
      </c>
      <c r="D7614">
        <v>50.552799999999998</v>
      </c>
      <c r="E7614">
        <v>9.6775000000000002</v>
      </c>
      <c r="F7614" t="s">
        <v>441</v>
      </c>
      <c r="G7614" t="s">
        <v>442</v>
      </c>
      <c r="H7614" t="s">
        <v>443</v>
      </c>
      <c r="I7614" t="s">
        <v>1676</v>
      </c>
      <c r="J7614" t="s">
        <v>366</v>
      </c>
      <c r="K7614">
        <v>68586</v>
      </c>
      <c r="L7614">
        <v>1276669051</v>
      </c>
    </row>
    <row r="7615" spans="1:12" x14ac:dyDescent="0.45">
      <c r="A7615" t="str">
        <f t="shared" si="118"/>
        <v>Fulham, Hammersmith and Fulham, United Kingdom</v>
      </c>
      <c r="B7615" t="s">
        <v>10294</v>
      </c>
      <c r="C7615" t="s">
        <v>10294</v>
      </c>
      <c r="D7615">
        <v>51.482799999999997</v>
      </c>
      <c r="E7615">
        <v>-0.19500000000000001</v>
      </c>
      <c r="F7615" t="s">
        <v>536</v>
      </c>
      <c r="G7615" t="s">
        <v>537</v>
      </c>
      <c r="H7615" t="s">
        <v>538</v>
      </c>
      <c r="I7615" t="s">
        <v>10295</v>
      </c>
      <c r="K7615">
        <v>87161</v>
      </c>
      <c r="L7615">
        <v>1826877782</v>
      </c>
    </row>
    <row r="7616" spans="1:12" x14ac:dyDescent="0.45">
      <c r="A7616" t="str">
        <f t="shared" si="118"/>
        <v>Fulin, Sichuan, China</v>
      </c>
      <c r="B7616" t="s">
        <v>10296</v>
      </c>
      <c r="C7616" t="s">
        <v>10296</v>
      </c>
      <c r="D7616">
        <v>29.35</v>
      </c>
      <c r="E7616">
        <v>102.7167</v>
      </c>
      <c r="F7616" t="s">
        <v>1039</v>
      </c>
      <c r="G7616" t="s">
        <v>1040</v>
      </c>
      <c r="H7616" t="s">
        <v>1041</v>
      </c>
      <c r="I7616" t="s">
        <v>3865</v>
      </c>
      <c r="K7616">
        <v>1049</v>
      </c>
      <c r="L7616">
        <v>1156759821</v>
      </c>
    </row>
    <row r="7617" spans="1:12" x14ac:dyDescent="0.45">
      <c r="A7617" t="str">
        <f t="shared" si="118"/>
        <v>Fuller Heights, Florida, United States</v>
      </c>
      <c r="B7617" t="s">
        <v>10297</v>
      </c>
      <c r="C7617" t="s">
        <v>10297</v>
      </c>
      <c r="D7617">
        <v>27.922599999999999</v>
      </c>
      <c r="E7617">
        <v>-81.997799999999998</v>
      </c>
      <c r="F7617" t="s">
        <v>530</v>
      </c>
      <c r="G7617" t="s">
        <v>531</v>
      </c>
      <c r="H7617" t="s">
        <v>532</v>
      </c>
      <c r="I7617" t="s">
        <v>1378</v>
      </c>
      <c r="K7617">
        <v>10327</v>
      </c>
      <c r="L7617">
        <v>1840025156</v>
      </c>
    </row>
    <row r="7618" spans="1:12" x14ac:dyDescent="0.45">
      <c r="A7618" t="str">
        <f t="shared" si="118"/>
        <v>Fullerton, California, United States</v>
      </c>
      <c r="B7618" t="s">
        <v>10298</v>
      </c>
      <c r="C7618" t="s">
        <v>10298</v>
      </c>
      <c r="D7618">
        <v>33.884099999999997</v>
      </c>
      <c r="E7618">
        <v>-117.92789999999999</v>
      </c>
      <c r="F7618" t="s">
        <v>530</v>
      </c>
      <c r="G7618" t="s">
        <v>531</v>
      </c>
      <c r="H7618" t="s">
        <v>532</v>
      </c>
      <c r="I7618" t="s">
        <v>754</v>
      </c>
      <c r="K7618">
        <v>138632</v>
      </c>
      <c r="L7618">
        <v>1840020576</v>
      </c>
    </row>
    <row r="7619" spans="1:12" x14ac:dyDescent="0.45">
      <c r="A7619" t="str">
        <f t="shared" ref="A7619:A7682" si="119">CONCATENATE(B7619,", ",I7619,", ",F7619)</f>
        <v>Fullerton, Pennsylvania, United States</v>
      </c>
      <c r="B7619" t="s">
        <v>10298</v>
      </c>
      <c r="C7619" t="s">
        <v>10298</v>
      </c>
      <c r="D7619">
        <v>40.630800000000001</v>
      </c>
      <c r="E7619">
        <v>-75.483400000000003</v>
      </c>
      <c r="F7619" t="s">
        <v>530</v>
      </c>
      <c r="G7619" t="s">
        <v>531</v>
      </c>
      <c r="H7619" t="s">
        <v>532</v>
      </c>
      <c r="I7619" t="s">
        <v>620</v>
      </c>
      <c r="K7619">
        <v>15578</v>
      </c>
      <c r="L7619">
        <v>1840034977</v>
      </c>
    </row>
    <row r="7620" spans="1:12" x14ac:dyDescent="0.45">
      <c r="A7620" t="str">
        <f t="shared" si="119"/>
        <v>Fulnek, Moravskoslezský Kraj, Czechia</v>
      </c>
      <c r="B7620" t="s">
        <v>10299</v>
      </c>
      <c r="C7620" t="s">
        <v>10299</v>
      </c>
      <c r="D7620">
        <v>49.712400000000002</v>
      </c>
      <c r="E7620">
        <v>17.903199999999998</v>
      </c>
      <c r="F7620" t="s">
        <v>2480</v>
      </c>
      <c r="G7620" t="s">
        <v>2481</v>
      </c>
      <c r="H7620" t="s">
        <v>2482</v>
      </c>
      <c r="I7620" t="s">
        <v>4502</v>
      </c>
      <c r="K7620">
        <v>5592</v>
      </c>
      <c r="L7620">
        <v>1203132715</v>
      </c>
    </row>
    <row r="7621" spans="1:12" x14ac:dyDescent="0.45">
      <c r="A7621" t="str">
        <f t="shared" si="119"/>
        <v>Fulshear, Texas, United States</v>
      </c>
      <c r="B7621" t="s">
        <v>10300</v>
      </c>
      <c r="C7621" t="s">
        <v>10300</v>
      </c>
      <c r="D7621">
        <v>29.693000000000001</v>
      </c>
      <c r="E7621">
        <v>-95.879199999999997</v>
      </c>
      <c r="F7621" t="s">
        <v>530</v>
      </c>
      <c r="G7621" t="s">
        <v>531</v>
      </c>
      <c r="H7621" t="s">
        <v>532</v>
      </c>
      <c r="I7621" t="s">
        <v>610</v>
      </c>
      <c r="K7621">
        <v>13914</v>
      </c>
      <c r="L7621">
        <v>1840020946</v>
      </c>
    </row>
    <row r="7622" spans="1:12" x14ac:dyDescent="0.45">
      <c r="A7622" t="str">
        <f t="shared" si="119"/>
        <v>Fulton, Missouri, United States</v>
      </c>
      <c r="B7622" t="s">
        <v>10301</v>
      </c>
      <c r="C7622" t="s">
        <v>10301</v>
      </c>
      <c r="D7622">
        <v>38.8551</v>
      </c>
      <c r="E7622">
        <v>-91.951099999999997</v>
      </c>
      <c r="F7622" t="s">
        <v>530</v>
      </c>
      <c r="G7622" t="s">
        <v>531</v>
      </c>
      <c r="H7622" t="s">
        <v>532</v>
      </c>
      <c r="I7622" t="s">
        <v>884</v>
      </c>
      <c r="K7622">
        <v>12012</v>
      </c>
      <c r="L7622">
        <v>1840008560</v>
      </c>
    </row>
    <row r="7623" spans="1:12" x14ac:dyDescent="0.45">
      <c r="A7623" t="str">
        <f t="shared" si="119"/>
        <v>Fulton, New York, United States</v>
      </c>
      <c r="B7623" t="s">
        <v>10301</v>
      </c>
      <c r="C7623" t="s">
        <v>10301</v>
      </c>
      <c r="D7623">
        <v>43.317100000000003</v>
      </c>
      <c r="E7623">
        <v>-76.416200000000003</v>
      </c>
      <c r="F7623" t="s">
        <v>530</v>
      </c>
      <c r="G7623" t="s">
        <v>531</v>
      </c>
      <c r="H7623" t="s">
        <v>532</v>
      </c>
      <c r="I7623" t="s">
        <v>803</v>
      </c>
      <c r="K7623">
        <v>11102</v>
      </c>
      <c r="L7623">
        <v>1840000347</v>
      </c>
    </row>
    <row r="7624" spans="1:12" x14ac:dyDescent="0.45">
      <c r="A7624" t="str">
        <f t="shared" si="119"/>
        <v>Fultondale, Alabama, United States</v>
      </c>
      <c r="B7624" t="s">
        <v>10302</v>
      </c>
      <c r="C7624" t="s">
        <v>10302</v>
      </c>
      <c r="D7624">
        <v>33.617699999999999</v>
      </c>
      <c r="E7624">
        <v>-86.801500000000004</v>
      </c>
      <c r="F7624" t="s">
        <v>530</v>
      </c>
      <c r="G7624" t="s">
        <v>531</v>
      </c>
      <c r="H7624" t="s">
        <v>532</v>
      </c>
      <c r="I7624" t="s">
        <v>1371</v>
      </c>
      <c r="K7624">
        <v>9284</v>
      </c>
      <c r="L7624">
        <v>1840002481</v>
      </c>
    </row>
    <row r="7625" spans="1:12" x14ac:dyDescent="0.45">
      <c r="A7625" t="str">
        <f t="shared" si="119"/>
        <v>Fulwood, Sheffield, United Kingdom</v>
      </c>
      <c r="B7625" t="s">
        <v>10303</v>
      </c>
      <c r="C7625" t="s">
        <v>10303</v>
      </c>
      <c r="D7625">
        <v>53.365000000000002</v>
      </c>
      <c r="E7625">
        <v>-1.544</v>
      </c>
      <c r="F7625" t="s">
        <v>536</v>
      </c>
      <c r="G7625" t="s">
        <v>537</v>
      </c>
      <c r="H7625" t="s">
        <v>538</v>
      </c>
      <c r="I7625" t="s">
        <v>6650</v>
      </c>
      <c r="K7625">
        <v>18233</v>
      </c>
      <c r="L7625">
        <v>1826986011</v>
      </c>
    </row>
    <row r="7626" spans="1:12" x14ac:dyDescent="0.45">
      <c r="A7626" t="str">
        <f t="shared" si="119"/>
        <v>Fūman, Gīlān, Iran</v>
      </c>
      <c r="B7626" t="s">
        <v>10304</v>
      </c>
      <c r="C7626" t="s">
        <v>10305</v>
      </c>
      <c r="D7626">
        <v>37.2239</v>
      </c>
      <c r="E7626">
        <v>49.3125</v>
      </c>
      <c r="F7626" t="s">
        <v>388</v>
      </c>
      <c r="G7626" t="s">
        <v>389</v>
      </c>
      <c r="H7626" t="s">
        <v>390</v>
      </c>
      <c r="I7626" t="s">
        <v>1856</v>
      </c>
      <c r="J7626" t="s">
        <v>366</v>
      </c>
      <c r="K7626">
        <v>27763</v>
      </c>
      <c r="L7626">
        <v>1364180869</v>
      </c>
    </row>
    <row r="7627" spans="1:12" x14ac:dyDescent="0.45">
      <c r="A7627" t="str">
        <f t="shared" si="119"/>
        <v>Funadhoo, Miladhunmadulu Uthuruburi, Maldives</v>
      </c>
      <c r="B7627" t="s">
        <v>10306</v>
      </c>
      <c r="C7627" t="s">
        <v>10306</v>
      </c>
      <c r="D7627">
        <v>6.1509</v>
      </c>
      <c r="E7627">
        <v>73.290099999999995</v>
      </c>
      <c r="F7627" t="s">
        <v>8368</v>
      </c>
      <c r="G7627" t="s">
        <v>8369</v>
      </c>
      <c r="H7627" t="s">
        <v>8370</v>
      </c>
      <c r="I7627" t="s">
        <v>10307</v>
      </c>
      <c r="J7627" t="s">
        <v>378</v>
      </c>
      <c r="L7627">
        <v>1462657112</v>
      </c>
    </row>
    <row r="7628" spans="1:12" x14ac:dyDescent="0.45">
      <c r="A7628" t="str">
        <f t="shared" si="119"/>
        <v>Funafuti, Funafuti, Tuvalu</v>
      </c>
      <c r="B7628" t="s">
        <v>10308</v>
      </c>
      <c r="C7628" t="s">
        <v>10308</v>
      </c>
      <c r="D7628">
        <v>-8.5167000000000002</v>
      </c>
      <c r="E7628">
        <v>179.2167</v>
      </c>
      <c r="F7628" t="s">
        <v>10309</v>
      </c>
      <c r="G7628" t="s">
        <v>10310</v>
      </c>
      <c r="H7628" t="s">
        <v>10311</v>
      </c>
      <c r="I7628" t="s">
        <v>10308</v>
      </c>
      <c r="J7628" t="s">
        <v>606</v>
      </c>
      <c r="K7628">
        <v>6025</v>
      </c>
      <c r="L7628">
        <v>1798251391</v>
      </c>
    </row>
    <row r="7629" spans="1:12" x14ac:dyDescent="0.45">
      <c r="A7629" t="str">
        <f t="shared" si="119"/>
        <v>Funagata, Yamagata, Japan</v>
      </c>
      <c r="B7629" t="s">
        <v>10312</v>
      </c>
      <c r="C7629" t="s">
        <v>10312</v>
      </c>
      <c r="D7629">
        <v>38.691699999999997</v>
      </c>
      <c r="E7629">
        <v>140.32</v>
      </c>
      <c r="F7629" t="s">
        <v>514</v>
      </c>
      <c r="G7629" t="s">
        <v>515</v>
      </c>
      <c r="H7629" t="s">
        <v>516</v>
      </c>
      <c r="I7629" t="s">
        <v>10313</v>
      </c>
      <c r="K7629">
        <v>5143</v>
      </c>
      <c r="L7629">
        <v>1392068234</v>
      </c>
    </row>
    <row r="7630" spans="1:12" x14ac:dyDescent="0.45">
      <c r="A7630" t="str">
        <f t="shared" si="119"/>
        <v>Funato, Wakayama, Japan</v>
      </c>
      <c r="B7630" t="s">
        <v>10314</v>
      </c>
      <c r="C7630" t="s">
        <v>10314</v>
      </c>
      <c r="D7630">
        <v>34.256399999999999</v>
      </c>
      <c r="E7630">
        <v>135.31110000000001</v>
      </c>
      <c r="F7630" t="s">
        <v>514</v>
      </c>
      <c r="G7630" t="s">
        <v>515</v>
      </c>
      <c r="H7630" t="s">
        <v>516</v>
      </c>
      <c r="I7630" t="s">
        <v>10315</v>
      </c>
      <c r="K7630">
        <v>53566</v>
      </c>
      <c r="L7630">
        <v>1392061989</v>
      </c>
    </row>
    <row r="7631" spans="1:12" x14ac:dyDescent="0.45">
      <c r="A7631" t="str">
        <f t="shared" si="119"/>
        <v>Funchal, Madeira, Portugal</v>
      </c>
      <c r="B7631" t="s">
        <v>10316</v>
      </c>
      <c r="C7631" t="s">
        <v>10316</v>
      </c>
      <c r="D7631">
        <v>32.65</v>
      </c>
      <c r="E7631">
        <v>-16.916699999999999</v>
      </c>
      <c r="F7631" t="s">
        <v>967</v>
      </c>
      <c r="G7631" t="s">
        <v>968</v>
      </c>
      <c r="H7631" t="s">
        <v>969</v>
      </c>
      <c r="I7631" t="s">
        <v>5915</v>
      </c>
      <c r="J7631" t="s">
        <v>378</v>
      </c>
      <c r="K7631">
        <v>111892</v>
      </c>
      <c r="L7631">
        <v>1620995356</v>
      </c>
    </row>
    <row r="7632" spans="1:12" x14ac:dyDescent="0.45">
      <c r="A7632" t="str">
        <f t="shared" si="119"/>
        <v>Fundulea, Călăraşi, Romania</v>
      </c>
      <c r="B7632" t="s">
        <v>10317</v>
      </c>
      <c r="C7632" t="s">
        <v>10317</v>
      </c>
      <c r="D7632">
        <v>44.452800000000003</v>
      </c>
      <c r="E7632">
        <v>26.5153</v>
      </c>
      <c r="F7632" t="s">
        <v>665</v>
      </c>
      <c r="G7632" t="s">
        <v>666</v>
      </c>
      <c r="H7632" t="s">
        <v>667</v>
      </c>
      <c r="I7632" t="s">
        <v>5497</v>
      </c>
      <c r="K7632">
        <v>6851</v>
      </c>
      <c r="L7632">
        <v>1642207771</v>
      </c>
    </row>
    <row r="7633" spans="1:12" x14ac:dyDescent="0.45">
      <c r="A7633" t="str">
        <f t="shared" si="119"/>
        <v>Funtua, Katsina, Nigeria</v>
      </c>
      <c r="B7633" t="s">
        <v>10318</v>
      </c>
      <c r="C7633" t="s">
        <v>10318</v>
      </c>
      <c r="D7633">
        <v>11.5204</v>
      </c>
      <c r="E7633">
        <v>7.32</v>
      </c>
      <c r="F7633" t="s">
        <v>476</v>
      </c>
      <c r="G7633" t="s">
        <v>477</v>
      </c>
      <c r="H7633" t="s">
        <v>478</v>
      </c>
      <c r="I7633" t="s">
        <v>10319</v>
      </c>
      <c r="J7633" t="s">
        <v>366</v>
      </c>
      <c r="K7633">
        <v>180475</v>
      </c>
      <c r="L7633">
        <v>1566877863</v>
      </c>
    </row>
    <row r="7634" spans="1:12" x14ac:dyDescent="0.45">
      <c r="A7634" t="str">
        <f t="shared" si="119"/>
        <v>Fuqing, Fujian, China</v>
      </c>
      <c r="B7634" t="s">
        <v>10320</v>
      </c>
      <c r="C7634" t="s">
        <v>10320</v>
      </c>
      <c r="D7634">
        <v>25.723199999999999</v>
      </c>
      <c r="E7634">
        <v>119.37350000000001</v>
      </c>
      <c r="F7634" t="s">
        <v>1039</v>
      </c>
      <c r="G7634" t="s">
        <v>1040</v>
      </c>
      <c r="H7634" t="s">
        <v>1041</v>
      </c>
      <c r="I7634" t="s">
        <v>6616</v>
      </c>
      <c r="J7634" t="s">
        <v>366</v>
      </c>
      <c r="K7634">
        <v>1316000</v>
      </c>
      <c r="L7634">
        <v>1156893569</v>
      </c>
    </row>
    <row r="7635" spans="1:12" x14ac:dyDescent="0.45">
      <c r="A7635" t="str">
        <f t="shared" si="119"/>
        <v>Fuquan, Guizhou, China</v>
      </c>
      <c r="B7635" t="s">
        <v>10321</v>
      </c>
      <c r="C7635" t="s">
        <v>10321</v>
      </c>
      <c r="D7635">
        <v>26.703900000000001</v>
      </c>
      <c r="E7635">
        <v>107.5087</v>
      </c>
      <c r="F7635" t="s">
        <v>1039</v>
      </c>
      <c r="G7635" t="s">
        <v>1040</v>
      </c>
      <c r="H7635" t="s">
        <v>1041</v>
      </c>
      <c r="I7635" t="s">
        <v>2104</v>
      </c>
      <c r="K7635">
        <v>283904</v>
      </c>
      <c r="L7635">
        <v>1156672189</v>
      </c>
    </row>
    <row r="7636" spans="1:12" x14ac:dyDescent="0.45">
      <c r="A7636" t="str">
        <f t="shared" si="119"/>
        <v>Fuquay-Varina, North Carolina, United States</v>
      </c>
      <c r="B7636" t="s">
        <v>10322</v>
      </c>
      <c r="C7636" t="s">
        <v>10322</v>
      </c>
      <c r="D7636">
        <v>35.595799999999997</v>
      </c>
      <c r="E7636">
        <v>-78.779399999999995</v>
      </c>
      <c r="F7636" t="s">
        <v>530</v>
      </c>
      <c r="G7636" t="s">
        <v>531</v>
      </c>
      <c r="H7636" t="s">
        <v>532</v>
      </c>
      <c r="I7636" t="s">
        <v>589</v>
      </c>
      <c r="K7636">
        <v>30324</v>
      </c>
      <c r="L7636">
        <v>1840016197</v>
      </c>
    </row>
    <row r="7637" spans="1:12" x14ac:dyDescent="0.45">
      <c r="A7637" t="str">
        <f t="shared" si="119"/>
        <v>Furano, Hokkaidō, Japan</v>
      </c>
      <c r="B7637" t="s">
        <v>10323</v>
      </c>
      <c r="C7637" t="s">
        <v>10323</v>
      </c>
      <c r="D7637">
        <v>43.341900000000003</v>
      </c>
      <c r="E7637">
        <v>142.38329999999999</v>
      </c>
      <c r="F7637" t="s">
        <v>514</v>
      </c>
      <c r="G7637" t="s">
        <v>515</v>
      </c>
      <c r="H7637" t="s">
        <v>516</v>
      </c>
      <c r="I7637" t="s">
        <v>517</v>
      </c>
      <c r="K7637">
        <v>21630</v>
      </c>
      <c r="L7637">
        <v>1392470642</v>
      </c>
    </row>
    <row r="7638" spans="1:12" x14ac:dyDescent="0.45">
      <c r="A7638" t="str">
        <f t="shared" si="119"/>
        <v>Furmanov, Ivanovskaya Oblast’, Russia</v>
      </c>
      <c r="B7638" t="s">
        <v>10324</v>
      </c>
      <c r="C7638" t="s">
        <v>10324</v>
      </c>
      <c r="D7638">
        <v>57.25</v>
      </c>
      <c r="E7638">
        <v>41.1</v>
      </c>
      <c r="F7638" t="s">
        <v>504</v>
      </c>
      <c r="G7638" t="s">
        <v>505</v>
      </c>
      <c r="H7638" t="s">
        <v>506</v>
      </c>
      <c r="I7638" t="s">
        <v>10325</v>
      </c>
      <c r="K7638">
        <v>33905</v>
      </c>
      <c r="L7638">
        <v>1643283283</v>
      </c>
    </row>
    <row r="7639" spans="1:12" x14ac:dyDescent="0.45">
      <c r="A7639" t="str">
        <f t="shared" si="119"/>
        <v>Fürstenau, Lower Saxony, Germany</v>
      </c>
      <c r="B7639" t="s">
        <v>10326</v>
      </c>
      <c r="C7639" t="s">
        <v>10327</v>
      </c>
      <c r="D7639">
        <v>52.5167</v>
      </c>
      <c r="E7639">
        <v>7.6666999999999996</v>
      </c>
      <c r="F7639" t="s">
        <v>441</v>
      </c>
      <c r="G7639" t="s">
        <v>442</v>
      </c>
      <c r="H7639" t="s">
        <v>443</v>
      </c>
      <c r="I7639" t="s">
        <v>735</v>
      </c>
      <c r="K7639">
        <v>9439</v>
      </c>
      <c r="L7639">
        <v>1276365707</v>
      </c>
    </row>
    <row r="7640" spans="1:12" x14ac:dyDescent="0.45">
      <c r="A7640" t="str">
        <f t="shared" si="119"/>
        <v>Fürstenberg, Brandenburg, Germany</v>
      </c>
      <c r="B7640" t="s">
        <v>10328</v>
      </c>
      <c r="C7640" t="s">
        <v>10329</v>
      </c>
      <c r="D7640">
        <v>53.185299999999998</v>
      </c>
      <c r="E7640">
        <v>13.1456</v>
      </c>
      <c r="F7640" t="s">
        <v>441</v>
      </c>
      <c r="G7640" t="s">
        <v>442</v>
      </c>
      <c r="H7640" t="s">
        <v>443</v>
      </c>
      <c r="I7640" t="s">
        <v>1719</v>
      </c>
      <c r="K7640">
        <v>5838</v>
      </c>
      <c r="L7640">
        <v>1276740051</v>
      </c>
    </row>
    <row r="7641" spans="1:12" x14ac:dyDescent="0.45">
      <c r="A7641" t="str">
        <f t="shared" si="119"/>
        <v>Fürstenfeld, Steiermark, Austria</v>
      </c>
      <c r="B7641" t="s">
        <v>10330</v>
      </c>
      <c r="C7641" t="s">
        <v>10331</v>
      </c>
      <c r="D7641">
        <v>47.05</v>
      </c>
      <c r="E7641">
        <v>16.083300000000001</v>
      </c>
      <c r="F7641" t="s">
        <v>1889</v>
      </c>
      <c r="G7641" t="s">
        <v>1890</v>
      </c>
      <c r="H7641" t="s">
        <v>1891</v>
      </c>
      <c r="I7641" t="s">
        <v>5389</v>
      </c>
      <c r="K7641">
        <v>8549</v>
      </c>
      <c r="L7641">
        <v>1040284464</v>
      </c>
    </row>
    <row r="7642" spans="1:12" x14ac:dyDescent="0.45">
      <c r="A7642" t="str">
        <f t="shared" si="119"/>
        <v>Fürstenfeldbruck, Bavaria, Germany</v>
      </c>
      <c r="B7642" t="s">
        <v>10332</v>
      </c>
      <c r="C7642" t="s">
        <v>10333</v>
      </c>
      <c r="D7642">
        <v>48.177799999999998</v>
      </c>
      <c r="E7642">
        <v>11.255599999999999</v>
      </c>
      <c r="F7642" t="s">
        <v>441</v>
      </c>
      <c r="G7642" t="s">
        <v>442</v>
      </c>
      <c r="H7642" t="s">
        <v>443</v>
      </c>
      <c r="I7642" t="s">
        <v>567</v>
      </c>
      <c r="J7642" t="s">
        <v>366</v>
      </c>
      <c r="K7642">
        <v>37677</v>
      </c>
      <c r="L7642">
        <v>1276347995</v>
      </c>
    </row>
    <row r="7643" spans="1:12" x14ac:dyDescent="0.45">
      <c r="A7643" t="str">
        <f t="shared" si="119"/>
        <v>Fürstenwalde, Brandenburg, Germany</v>
      </c>
      <c r="B7643" t="s">
        <v>10334</v>
      </c>
      <c r="C7643" t="s">
        <v>10335</v>
      </c>
      <c r="D7643">
        <v>52.366700000000002</v>
      </c>
      <c r="E7643">
        <v>14.066700000000001</v>
      </c>
      <c r="F7643" t="s">
        <v>441</v>
      </c>
      <c r="G7643" t="s">
        <v>442</v>
      </c>
      <c r="H7643" t="s">
        <v>443</v>
      </c>
      <c r="I7643" t="s">
        <v>1719</v>
      </c>
      <c r="K7643">
        <v>31941</v>
      </c>
      <c r="L7643">
        <v>1276767308</v>
      </c>
    </row>
    <row r="7644" spans="1:12" x14ac:dyDescent="0.45">
      <c r="A7644" t="str">
        <f t="shared" si="119"/>
        <v>Fürth, Bavaria, Germany</v>
      </c>
      <c r="B7644" t="s">
        <v>10336</v>
      </c>
      <c r="C7644" t="s">
        <v>10337</v>
      </c>
      <c r="D7644">
        <v>49.478299999999997</v>
      </c>
      <c r="E7644">
        <v>10.9903</v>
      </c>
      <c r="F7644" t="s">
        <v>441</v>
      </c>
      <c r="G7644" t="s">
        <v>442</v>
      </c>
      <c r="H7644" t="s">
        <v>443</v>
      </c>
      <c r="I7644" t="s">
        <v>567</v>
      </c>
      <c r="J7644" t="s">
        <v>366</v>
      </c>
      <c r="K7644">
        <v>127748</v>
      </c>
      <c r="L7644">
        <v>1276580165</v>
      </c>
    </row>
    <row r="7645" spans="1:12" x14ac:dyDescent="0.45">
      <c r="A7645" t="str">
        <f t="shared" si="119"/>
        <v>Furth im Wald, Bavaria, Germany</v>
      </c>
      <c r="B7645" t="s">
        <v>10338</v>
      </c>
      <c r="C7645" t="s">
        <v>10338</v>
      </c>
      <c r="D7645">
        <v>49.309699999999999</v>
      </c>
      <c r="E7645">
        <v>12.84</v>
      </c>
      <c r="F7645" t="s">
        <v>441</v>
      </c>
      <c r="G7645" t="s">
        <v>442</v>
      </c>
      <c r="H7645" t="s">
        <v>443</v>
      </c>
      <c r="I7645" t="s">
        <v>567</v>
      </c>
      <c r="K7645">
        <v>9093</v>
      </c>
      <c r="L7645">
        <v>1276212241</v>
      </c>
    </row>
    <row r="7646" spans="1:12" x14ac:dyDescent="0.45">
      <c r="A7646" t="str">
        <f t="shared" si="119"/>
        <v>Furtwangen im Schwarzwald, Baden-Württemberg, Germany</v>
      </c>
      <c r="B7646" t="s">
        <v>10339</v>
      </c>
      <c r="C7646" t="s">
        <v>10339</v>
      </c>
      <c r="D7646">
        <v>48.0503</v>
      </c>
      <c r="E7646">
        <v>8.2091999999999992</v>
      </c>
      <c r="F7646" t="s">
        <v>441</v>
      </c>
      <c r="G7646" t="s">
        <v>442</v>
      </c>
      <c r="H7646" t="s">
        <v>443</v>
      </c>
      <c r="I7646" t="s">
        <v>451</v>
      </c>
      <c r="K7646">
        <v>9091</v>
      </c>
      <c r="L7646">
        <v>1276132141</v>
      </c>
    </row>
    <row r="7647" spans="1:12" x14ac:dyDescent="0.45">
      <c r="A7647" t="str">
        <f t="shared" si="119"/>
        <v>Furukawa, Gifu, Japan</v>
      </c>
      <c r="B7647" t="s">
        <v>10340</v>
      </c>
      <c r="C7647" t="s">
        <v>10340</v>
      </c>
      <c r="D7647">
        <v>36.238300000000002</v>
      </c>
      <c r="E7647">
        <v>137.18610000000001</v>
      </c>
      <c r="F7647" t="s">
        <v>514</v>
      </c>
      <c r="G7647" t="s">
        <v>515</v>
      </c>
      <c r="H7647" t="s">
        <v>516</v>
      </c>
      <c r="I7647" t="s">
        <v>9401</v>
      </c>
      <c r="K7647">
        <v>23030</v>
      </c>
      <c r="L7647">
        <v>1392467496</v>
      </c>
    </row>
    <row r="7648" spans="1:12" x14ac:dyDescent="0.45">
      <c r="A7648" t="str">
        <f t="shared" si="119"/>
        <v>Furukawamen, Nagasaki, Japan</v>
      </c>
      <c r="B7648" t="s">
        <v>10341</v>
      </c>
      <c r="C7648" t="s">
        <v>10341</v>
      </c>
      <c r="D7648">
        <v>33.238300000000002</v>
      </c>
      <c r="E7648">
        <v>129.6506</v>
      </c>
      <c r="F7648" t="s">
        <v>514</v>
      </c>
      <c r="G7648" t="s">
        <v>515</v>
      </c>
      <c r="H7648" t="s">
        <v>516</v>
      </c>
      <c r="I7648" t="s">
        <v>10342</v>
      </c>
      <c r="K7648">
        <v>13826</v>
      </c>
      <c r="L7648">
        <v>1392778986</v>
      </c>
    </row>
    <row r="7649" spans="1:12" x14ac:dyDescent="0.45">
      <c r="A7649" t="str">
        <f t="shared" si="119"/>
        <v>Fushë Kosovë, Fushë Kosovë, Kosovo</v>
      </c>
      <c r="B7649" t="s">
        <v>5227</v>
      </c>
      <c r="C7649" t="s">
        <v>10343</v>
      </c>
      <c r="D7649">
        <v>42.63</v>
      </c>
      <c r="E7649">
        <v>21.12</v>
      </c>
      <c r="F7649" t="s">
        <v>5224</v>
      </c>
      <c r="G7649" t="s">
        <v>5225</v>
      </c>
      <c r="H7649" t="s">
        <v>5226</v>
      </c>
      <c r="I7649" t="s">
        <v>5227</v>
      </c>
      <c r="J7649" t="s">
        <v>378</v>
      </c>
      <c r="K7649">
        <v>33997</v>
      </c>
      <c r="L7649">
        <v>1901134407</v>
      </c>
    </row>
    <row r="7650" spans="1:12" x14ac:dyDescent="0.45">
      <c r="A7650" t="str">
        <f t="shared" si="119"/>
        <v>Fushë-Krujë, Durrës, Albania</v>
      </c>
      <c r="B7650" t="s">
        <v>10344</v>
      </c>
      <c r="C7650" t="s">
        <v>10345</v>
      </c>
      <c r="D7650">
        <v>41.4833</v>
      </c>
      <c r="E7650">
        <v>19.716699999999999</v>
      </c>
      <c r="F7650" t="s">
        <v>3185</v>
      </c>
      <c r="G7650" t="s">
        <v>3186</v>
      </c>
      <c r="H7650" t="s">
        <v>3187</v>
      </c>
      <c r="I7650" t="s">
        <v>8867</v>
      </c>
      <c r="K7650">
        <v>18477</v>
      </c>
      <c r="L7650">
        <v>1008652935</v>
      </c>
    </row>
    <row r="7651" spans="1:12" x14ac:dyDescent="0.45">
      <c r="A7651" t="str">
        <f t="shared" si="119"/>
        <v>Fushun, Liaoning, China</v>
      </c>
      <c r="B7651" t="s">
        <v>10346</v>
      </c>
      <c r="C7651" t="s">
        <v>10346</v>
      </c>
      <c r="D7651">
        <v>41.870800000000003</v>
      </c>
      <c r="E7651">
        <v>123.8917</v>
      </c>
      <c r="F7651" t="s">
        <v>1039</v>
      </c>
      <c r="G7651" t="s">
        <v>1040</v>
      </c>
      <c r="H7651" t="s">
        <v>1041</v>
      </c>
      <c r="I7651" t="s">
        <v>2102</v>
      </c>
      <c r="K7651">
        <v>2300000</v>
      </c>
      <c r="L7651">
        <v>1156857743</v>
      </c>
    </row>
    <row r="7652" spans="1:12" x14ac:dyDescent="0.45">
      <c r="A7652" t="str">
        <f t="shared" si="119"/>
        <v>Fussa, Tōkyō, Japan</v>
      </c>
      <c r="B7652" t="s">
        <v>10347</v>
      </c>
      <c r="C7652" t="s">
        <v>10347</v>
      </c>
      <c r="D7652">
        <v>35.738599999999998</v>
      </c>
      <c r="E7652">
        <v>139.32669999999999</v>
      </c>
      <c r="F7652" t="s">
        <v>514</v>
      </c>
      <c r="G7652" t="s">
        <v>515</v>
      </c>
      <c r="H7652" t="s">
        <v>516</v>
      </c>
      <c r="I7652" t="s">
        <v>1148</v>
      </c>
      <c r="K7652">
        <v>57527</v>
      </c>
      <c r="L7652">
        <v>1392749897</v>
      </c>
    </row>
    <row r="7653" spans="1:12" x14ac:dyDescent="0.45">
      <c r="A7653" t="str">
        <f t="shared" si="119"/>
        <v>Füssen, Bavaria, Germany</v>
      </c>
      <c r="B7653" t="s">
        <v>10348</v>
      </c>
      <c r="C7653" t="s">
        <v>10349</v>
      </c>
      <c r="D7653">
        <v>47.566699999999997</v>
      </c>
      <c r="E7653">
        <v>10.7</v>
      </c>
      <c r="F7653" t="s">
        <v>441</v>
      </c>
      <c r="G7653" t="s">
        <v>442</v>
      </c>
      <c r="H7653" t="s">
        <v>443</v>
      </c>
      <c r="I7653" t="s">
        <v>567</v>
      </c>
      <c r="K7653">
        <v>15608</v>
      </c>
      <c r="L7653">
        <v>1276059513</v>
      </c>
    </row>
    <row r="7654" spans="1:12" x14ac:dyDescent="0.45">
      <c r="A7654" t="str">
        <f t="shared" si="119"/>
        <v>Futtsu, Chiba, Japan</v>
      </c>
      <c r="B7654" t="s">
        <v>10350</v>
      </c>
      <c r="C7654" t="s">
        <v>10350</v>
      </c>
      <c r="D7654">
        <v>35.304200000000002</v>
      </c>
      <c r="E7654">
        <v>139.8569</v>
      </c>
      <c r="F7654" t="s">
        <v>514</v>
      </c>
      <c r="G7654" t="s">
        <v>515</v>
      </c>
      <c r="H7654" t="s">
        <v>516</v>
      </c>
      <c r="I7654" t="s">
        <v>608</v>
      </c>
      <c r="K7654">
        <v>43213</v>
      </c>
      <c r="L7654">
        <v>1392321461</v>
      </c>
    </row>
    <row r="7655" spans="1:12" x14ac:dyDescent="0.45">
      <c r="A7655" t="str">
        <f t="shared" si="119"/>
        <v>Fuxin, Liaoning, China</v>
      </c>
      <c r="B7655" t="s">
        <v>10351</v>
      </c>
      <c r="C7655" t="s">
        <v>10351</v>
      </c>
      <c r="D7655">
        <v>42.012700000000002</v>
      </c>
      <c r="E7655">
        <v>121.6486</v>
      </c>
      <c r="F7655" t="s">
        <v>1039</v>
      </c>
      <c r="G7655" t="s">
        <v>1040</v>
      </c>
      <c r="H7655" t="s">
        <v>1041</v>
      </c>
      <c r="I7655" t="s">
        <v>2102</v>
      </c>
      <c r="K7655">
        <v>1930000</v>
      </c>
      <c r="L7655">
        <v>1156141954</v>
      </c>
    </row>
    <row r="7656" spans="1:12" x14ac:dyDescent="0.45">
      <c r="A7656" t="str">
        <f t="shared" si="119"/>
        <v>Fuyang, Anhui, China</v>
      </c>
      <c r="B7656" t="s">
        <v>10352</v>
      </c>
      <c r="C7656" t="s">
        <v>10352</v>
      </c>
      <c r="D7656">
        <v>32.898600000000002</v>
      </c>
      <c r="E7656">
        <v>115.8045</v>
      </c>
      <c r="F7656" t="s">
        <v>1039</v>
      </c>
      <c r="G7656" t="s">
        <v>1040</v>
      </c>
      <c r="H7656" t="s">
        <v>1041</v>
      </c>
      <c r="I7656" t="s">
        <v>2092</v>
      </c>
      <c r="K7656">
        <v>8360000</v>
      </c>
      <c r="L7656">
        <v>1156248008</v>
      </c>
    </row>
    <row r="7657" spans="1:12" x14ac:dyDescent="0.45">
      <c r="A7657" t="str">
        <f t="shared" si="119"/>
        <v>Fuyang, Zhejiang, China</v>
      </c>
      <c r="B7657" t="s">
        <v>10352</v>
      </c>
      <c r="C7657" t="s">
        <v>10352</v>
      </c>
      <c r="D7657">
        <v>30.0533</v>
      </c>
      <c r="E7657">
        <v>119.95189999999999</v>
      </c>
      <c r="F7657" t="s">
        <v>1039</v>
      </c>
      <c r="G7657" t="s">
        <v>1040</v>
      </c>
      <c r="H7657" t="s">
        <v>1041</v>
      </c>
      <c r="I7657" t="s">
        <v>3175</v>
      </c>
      <c r="J7657" t="s">
        <v>366</v>
      </c>
      <c r="K7657">
        <v>771000</v>
      </c>
      <c r="L7657">
        <v>1156340393</v>
      </c>
    </row>
    <row r="7658" spans="1:12" x14ac:dyDescent="0.45">
      <c r="A7658" t="str">
        <f t="shared" si="119"/>
        <v>Fuyu, Jilin, China</v>
      </c>
      <c r="B7658" t="s">
        <v>10353</v>
      </c>
      <c r="C7658" t="s">
        <v>10353</v>
      </c>
      <c r="D7658">
        <v>45.180399999999999</v>
      </c>
      <c r="E7658">
        <v>124.82</v>
      </c>
      <c r="F7658" t="s">
        <v>1039</v>
      </c>
      <c r="G7658" t="s">
        <v>1040</v>
      </c>
      <c r="H7658" t="s">
        <v>1041</v>
      </c>
      <c r="I7658" t="s">
        <v>3148</v>
      </c>
      <c r="K7658">
        <v>356905</v>
      </c>
      <c r="L7658">
        <v>1156595629</v>
      </c>
    </row>
    <row r="7659" spans="1:12" x14ac:dyDescent="0.45">
      <c r="A7659" t="str">
        <f t="shared" si="119"/>
        <v>Fuyuan, Heilongjiang, China</v>
      </c>
      <c r="B7659" t="s">
        <v>10354</v>
      </c>
      <c r="C7659" t="s">
        <v>10354</v>
      </c>
      <c r="D7659">
        <v>48.361400000000003</v>
      </c>
      <c r="E7659">
        <v>134.28749999999999</v>
      </c>
      <c r="F7659" t="s">
        <v>1039</v>
      </c>
      <c r="G7659" t="s">
        <v>1040</v>
      </c>
      <c r="H7659" t="s">
        <v>1041</v>
      </c>
      <c r="I7659" t="s">
        <v>1953</v>
      </c>
      <c r="K7659">
        <v>480000</v>
      </c>
      <c r="L7659">
        <v>1156196485</v>
      </c>
    </row>
    <row r="7660" spans="1:12" x14ac:dyDescent="0.45">
      <c r="A7660" t="str">
        <f t="shared" si="119"/>
        <v>Füzesabony, Heves, Hungary</v>
      </c>
      <c r="B7660" t="s">
        <v>10355</v>
      </c>
      <c r="C7660" t="s">
        <v>10356</v>
      </c>
      <c r="D7660">
        <v>47.750999999999998</v>
      </c>
      <c r="E7660">
        <v>20.408999999999999</v>
      </c>
      <c r="F7660" t="s">
        <v>641</v>
      </c>
      <c r="G7660" t="s">
        <v>642</v>
      </c>
      <c r="H7660" t="s">
        <v>643</v>
      </c>
      <c r="I7660" t="s">
        <v>9150</v>
      </c>
      <c r="J7660" t="s">
        <v>366</v>
      </c>
      <c r="K7660">
        <v>7412</v>
      </c>
      <c r="L7660">
        <v>1348915639</v>
      </c>
    </row>
    <row r="7661" spans="1:12" x14ac:dyDescent="0.45">
      <c r="A7661" t="str">
        <f t="shared" si="119"/>
        <v>Füzesgyarmat, Békés, Hungary</v>
      </c>
      <c r="B7661" t="s">
        <v>10357</v>
      </c>
      <c r="C7661" t="s">
        <v>10358</v>
      </c>
      <c r="D7661">
        <v>47.105800000000002</v>
      </c>
      <c r="E7661">
        <v>21.2119</v>
      </c>
      <c r="F7661" t="s">
        <v>641</v>
      </c>
      <c r="G7661" t="s">
        <v>642</v>
      </c>
      <c r="H7661" t="s">
        <v>643</v>
      </c>
      <c r="I7661" t="s">
        <v>3782</v>
      </c>
      <c r="K7661">
        <v>5774</v>
      </c>
      <c r="L7661">
        <v>1348078449</v>
      </c>
    </row>
    <row r="7662" spans="1:12" x14ac:dyDescent="0.45">
      <c r="A7662" t="str">
        <f t="shared" si="119"/>
        <v>Fuzhou, Fujian, China</v>
      </c>
      <c r="B7662" t="s">
        <v>10359</v>
      </c>
      <c r="C7662" t="s">
        <v>10359</v>
      </c>
      <c r="D7662">
        <v>26.076899999999998</v>
      </c>
      <c r="E7662">
        <v>119.29170000000001</v>
      </c>
      <c r="F7662" t="s">
        <v>1039</v>
      </c>
      <c r="G7662" t="s">
        <v>1040</v>
      </c>
      <c r="H7662" t="s">
        <v>1041</v>
      </c>
      <c r="I7662" t="s">
        <v>6616</v>
      </c>
      <c r="J7662" t="s">
        <v>378</v>
      </c>
      <c r="K7662">
        <v>5245000</v>
      </c>
      <c r="L7662">
        <v>1156188037</v>
      </c>
    </row>
    <row r="7663" spans="1:12" x14ac:dyDescent="0.45">
      <c r="A7663" t="str">
        <f t="shared" si="119"/>
        <v>Fuzhou, Jiangxi, China</v>
      </c>
      <c r="B7663" t="s">
        <v>10359</v>
      </c>
      <c r="C7663" t="s">
        <v>10359</v>
      </c>
      <c r="D7663">
        <v>27.981400000000001</v>
      </c>
      <c r="E7663">
        <v>116.35769999999999</v>
      </c>
      <c r="F7663" t="s">
        <v>1039</v>
      </c>
      <c r="G7663" t="s">
        <v>1040</v>
      </c>
      <c r="H7663" t="s">
        <v>1041</v>
      </c>
      <c r="I7663" t="s">
        <v>10360</v>
      </c>
      <c r="K7663">
        <v>4047200</v>
      </c>
      <c r="L7663">
        <v>1156915325</v>
      </c>
    </row>
    <row r="7664" spans="1:12" x14ac:dyDescent="0.45">
      <c r="A7664" t="str">
        <f t="shared" si="119"/>
        <v>Füzuli, Füzuli, Azerbaijan</v>
      </c>
      <c r="B7664" t="s">
        <v>10361</v>
      </c>
      <c r="C7664" t="s">
        <v>10362</v>
      </c>
      <c r="D7664">
        <v>39.600299999999997</v>
      </c>
      <c r="E7664">
        <v>47.143099999999997</v>
      </c>
      <c r="F7664" t="s">
        <v>906</v>
      </c>
      <c r="G7664" t="s">
        <v>907</v>
      </c>
      <c r="H7664" t="s">
        <v>908</v>
      </c>
      <c r="I7664" t="s">
        <v>10361</v>
      </c>
      <c r="J7664" t="s">
        <v>378</v>
      </c>
      <c r="L7664">
        <v>1031872322</v>
      </c>
    </row>
    <row r="7665" spans="1:12" x14ac:dyDescent="0.45">
      <c r="A7665" t="str">
        <f t="shared" si="119"/>
        <v>Fyfield, Essex, United Kingdom</v>
      </c>
      <c r="B7665" t="s">
        <v>10363</v>
      </c>
      <c r="C7665" t="s">
        <v>10363</v>
      </c>
      <c r="D7665">
        <v>51.738999999999997</v>
      </c>
      <c r="E7665">
        <v>0.2722</v>
      </c>
      <c r="F7665" t="s">
        <v>536</v>
      </c>
      <c r="G7665" t="s">
        <v>537</v>
      </c>
      <c r="H7665" t="s">
        <v>538</v>
      </c>
      <c r="I7665" t="s">
        <v>3710</v>
      </c>
      <c r="K7665">
        <v>104234</v>
      </c>
      <c r="L7665">
        <v>1826399602</v>
      </c>
    </row>
    <row r="7666" spans="1:12" x14ac:dyDescent="0.45">
      <c r="A7666" t="str">
        <f t="shared" si="119"/>
        <v>Fyzābād, Uttar Pradesh, India</v>
      </c>
      <c r="B7666" t="s">
        <v>10364</v>
      </c>
      <c r="C7666" t="s">
        <v>10365</v>
      </c>
      <c r="D7666">
        <v>26.750399999999999</v>
      </c>
      <c r="E7666">
        <v>82.17</v>
      </c>
      <c r="F7666" t="s">
        <v>626</v>
      </c>
      <c r="G7666" t="s">
        <v>627</v>
      </c>
      <c r="H7666" t="s">
        <v>628</v>
      </c>
      <c r="I7666" t="s">
        <v>939</v>
      </c>
      <c r="K7666">
        <v>153047</v>
      </c>
      <c r="L7666">
        <v>1356032860</v>
      </c>
    </row>
    <row r="7667" spans="1:12" x14ac:dyDescent="0.45">
      <c r="A7667" t="str">
        <f t="shared" si="119"/>
        <v>G‘uzor, Qashqadaryo, Uzbekistan</v>
      </c>
      <c r="B7667" t="s">
        <v>10366</v>
      </c>
      <c r="C7667" t="s">
        <v>10367</v>
      </c>
      <c r="D7667">
        <v>38.620800000000003</v>
      </c>
      <c r="E7667">
        <v>66.248099999999994</v>
      </c>
      <c r="F7667" t="s">
        <v>1966</v>
      </c>
      <c r="G7667" t="s">
        <v>1967</v>
      </c>
      <c r="H7667" t="s">
        <v>1968</v>
      </c>
      <c r="I7667" t="s">
        <v>6954</v>
      </c>
      <c r="K7667">
        <v>17253</v>
      </c>
      <c r="L7667">
        <v>1860850796</v>
      </c>
    </row>
    <row r="7668" spans="1:12" x14ac:dyDescent="0.45">
      <c r="A7668" t="str">
        <f t="shared" si="119"/>
        <v>G’ijduvon Shahri, Buxoro, Uzbekistan</v>
      </c>
      <c r="B7668" t="s">
        <v>10368</v>
      </c>
      <c r="C7668" t="s">
        <v>10369</v>
      </c>
      <c r="D7668">
        <v>40.1</v>
      </c>
      <c r="E7668">
        <v>64.666700000000006</v>
      </c>
      <c r="F7668" t="s">
        <v>1966</v>
      </c>
      <c r="G7668" t="s">
        <v>1967</v>
      </c>
      <c r="H7668" t="s">
        <v>1968</v>
      </c>
      <c r="I7668" t="s">
        <v>5547</v>
      </c>
      <c r="J7668" t="s">
        <v>366</v>
      </c>
      <c r="K7668">
        <v>30486</v>
      </c>
      <c r="L7668">
        <v>1860839337</v>
      </c>
    </row>
    <row r="7669" spans="1:12" x14ac:dyDescent="0.45">
      <c r="A7669" t="str">
        <f t="shared" si="119"/>
        <v>Gaalkacyo, Mudug, Somalia</v>
      </c>
      <c r="B7669" t="s">
        <v>10370</v>
      </c>
      <c r="C7669" t="s">
        <v>10370</v>
      </c>
      <c r="D7669">
        <v>6.7697000000000003</v>
      </c>
      <c r="E7669">
        <v>47.430799999999998</v>
      </c>
      <c r="F7669" t="s">
        <v>3153</v>
      </c>
      <c r="G7669" t="s">
        <v>3154</v>
      </c>
      <c r="H7669" t="s">
        <v>3155</v>
      </c>
      <c r="I7669" t="s">
        <v>10371</v>
      </c>
      <c r="J7669" t="s">
        <v>378</v>
      </c>
      <c r="K7669">
        <v>61200</v>
      </c>
      <c r="L7669">
        <v>1706067930</v>
      </c>
    </row>
    <row r="7670" spans="1:12" x14ac:dyDescent="0.45">
      <c r="A7670" t="str">
        <f t="shared" si="119"/>
        <v>Gabčíkovo, Trnavský, Slovakia</v>
      </c>
      <c r="B7670" t="s">
        <v>10372</v>
      </c>
      <c r="C7670" t="s">
        <v>10373</v>
      </c>
      <c r="D7670">
        <v>47.892099999999999</v>
      </c>
      <c r="E7670">
        <v>17.578800000000001</v>
      </c>
      <c r="F7670" t="s">
        <v>3518</v>
      </c>
      <c r="G7670" t="s">
        <v>3519</v>
      </c>
      <c r="H7670" t="s">
        <v>3520</v>
      </c>
      <c r="I7670" t="s">
        <v>8814</v>
      </c>
      <c r="K7670">
        <v>5391</v>
      </c>
      <c r="L7670">
        <v>1703668722</v>
      </c>
    </row>
    <row r="7671" spans="1:12" x14ac:dyDescent="0.45">
      <c r="A7671" t="str">
        <f t="shared" si="119"/>
        <v>Gabès, Gabès, Tunisia</v>
      </c>
      <c r="B7671" t="s">
        <v>10374</v>
      </c>
      <c r="C7671" t="s">
        <v>10375</v>
      </c>
      <c r="D7671">
        <v>33.900399999999998</v>
      </c>
      <c r="E7671">
        <v>10.1</v>
      </c>
      <c r="F7671" t="s">
        <v>2368</v>
      </c>
      <c r="G7671" t="s">
        <v>2369</v>
      </c>
      <c r="H7671" t="s">
        <v>2370</v>
      </c>
      <c r="I7671" t="s">
        <v>10374</v>
      </c>
      <c r="J7671" t="s">
        <v>378</v>
      </c>
      <c r="K7671">
        <v>219517</v>
      </c>
      <c r="L7671">
        <v>1788064276</v>
      </c>
    </row>
    <row r="7672" spans="1:12" x14ac:dyDescent="0.45">
      <c r="A7672" t="str">
        <f t="shared" si="119"/>
        <v>Gaborone, Gaborone, Botswana</v>
      </c>
      <c r="B7672" t="s">
        <v>10376</v>
      </c>
      <c r="C7672" t="s">
        <v>10376</v>
      </c>
      <c r="D7672">
        <v>-24.6569</v>
      </c>
      <c r="E7672">
        <v>25.9086</v>
      </c>
      <c r="F7672" t="s">
        <v>10141</v>
      </c>
      <c r="G7672" t="s">
        <v>10142</v>
      </c>
      <c r="H7672" t="s">
        <v>10143</v>
      </c>
      <c r="I7672" t="s">
        <v>10376</v>
      </c>
      <c r="J7672" t="s">
        <v>606</v>
      </c>
      <c r="K7672">
        <v>231626</v>
      </c>
      <c r="L7672">
        <v>1072756768</v>
      </c>
    </row>
    <row r="7673" spans="1:12" x14ac:dyDescent="0.45">
      <c r="A7673" t="str">
        <f t="shared" si="119"/>
        <v>Gabrovo, Gabrovo, Bulgaria</v>
      </c>
      <c r="B7673" t="s">
        <v>8751</v>
      </c>
      <c r="C7673" t="s">
        <v>8751</v>
      </c>
      <c r="D7673">
        <v>42.871099999999998</v>
      </c>
      <c r="E7673">
        <v>25.315000000000001</v>
      </c>
      <c r="F7673" t="s">
        <v>1175</v>
      </c>
      <c r="G7673" t="s">
        <v>1176</v>
      </c>
      <c r="H7673" t="s">
        <v>1177</v>
      </c>
      <c r="I7673" t="s">
        <v>8751</v>
      </c>
      <c r="J7673" t="s">
        <v>378</v>
      </c>
      <c r="K7673">
        <v>62938</v>
      </c>
      <c r="L7673">
        <v>1100696135</v>
      </c>
    </row>
    <row r="7674" spans="1:12" x14ac:dyDescent="0.45">
      <c r="A7674" t="str">
        <f t="shared" si="119"/>
        <v>Gabú, Gabú, Guinea-Bissau</v>
      </c>
      <c r="B7674" t="s">
        <v>10377</v>
      </c>
      <c r="C7674" t="s">
        <v>10378</v>
      </c>
      <c r="D7674">
        <v>12.283300000000001</v>
      </c>
      <c r="E7674">
        <v>-14.216699999999999</v>
      </c>
      <c r="F7674" t="s">
        <v>3079</v>
      </c>
      <c r="G7674" t="s">
        <v>3080</v>
      </c>
      <c r="H7674" t="s">
        <v>3081</v>
      </c>
      <c r="I7674" t="s">
        <v>10377</v>
      </c>
      <c r="J7674" t="s">
        <v>378</v>
      </c>
      <c r="K7674">
        <v>14430</v>
      </c>
      <c r="L7674">
        <v>1624988048</v>
      </c>
    </row>
    <row r="7675" spans="1:12" x14ac:dyDescent="0.45">
      <c r="A7675" t="str">
        <f t="shared" si="119"/>
        <v>Gadebusch, Mecklenburg-Western Pomerania, Germany</v>
      </c>
      <c r="B7675" t="s">
        <v>10379</v>
      </c>
      <c r="C7675" t="s">
        <v>10379</v>
      </c>
      <c r="D7675">
        <v>53.7</v>
      </c>
      <c r="E7675">
        <v>11.1167</v>
      </c>
      <c r="F7675" t="s">
        <v>441</v>
      </c>
      <c r="G7675" t="s">
        <v>442</v>
      </c>
      <c r="H7675" t="s">
        <v>443</v>
      </c>
      <c r="I7675" t="s">
        <v>1715</v>
      </c>
      <c r="K7675">
        <v>5530</v>
      </c>
      <c r="L7675">
        <v>1276489588</v>
      </c>
    </row>
    <row r="7676" spans="1:12" x14ac:dyDescent="0.45">
      <c r="A7676" t="str">
        <f t="shared" si="119"/>
        <v>Gadsden, Alabama, United States</v>
      </c>
      <c r="B7676" t="s">
        <v>10380</v>
      </c>
      <c r="C7676" t="s">
        <v>10380</v>
      </c>
      <c r="D7676">
        <v>34.009</v>
      </c>
      <c r="E7676">
        <v>-86.015600000000006</v>
      </c>
      <c r="F7676" t="s">
        <v>530</v>
      </c>
      <c r="G7676" t="s">
        <v>531</v>
      </c>
      <c r="H7676" t="s">
        <v>532</v>
      </c>
      <c r="I7676" t="s">
        <v>1371</v>
      </c>
      <c r="K7676">
        <v>60944</v>
      </c>
      <c r="L7676">
        <v>1840006332</v>
      </c>
    </row>
    <row r="7677" spans="1:12" x14ac:dyDescent="0.45">
      <c r="A7677" t="str">
        <f t="shared" si="119"/>
        <v>Gadwāl, Telangana, India</v>
      </c>
      <c r="B7677" t="s">
        <v>10381</v>
      </c>
      <c r="C7677" t="s">
        <v>10382</v>
      </c>
      <c r="D7677">
        <v>16.23</v>
      </c>
      <c r="E7677">
        <v>77.8</v>
      </c>
      <c r="F7677" t="s">
        <v>626</v>
      </c>
      <c r="G7677" t="s">
        <v>627</v>
      </c>
      <c r="H7677" t="s">
        <v>628</v>
      </c>
      <c r="I7677" t="s">
        <v>853</v>
      </c>
      <c r="K7677">
        <v>63177</v>
      </c>
      <c r="L7677">
        <v>1356741221</v>
      </c>
    </row>
    <row r="7678" spans="1:12" x14ac:dyDescent="0.45">
      <c r="A7678" t="str">
        <f t="shared" si="119"/>
        <v>Gadžin Han, Gadžin Han, Serbia</v>
      </c>
      <c r="B7678" t="s">
        <v>10383</v>
      </c>
      <c r="C7678" t="s">
        <v>10384</v>
      </c>
      <c r="D7678">
        <v>43.222299999999997</v>
      </c>
      <c r="E7678">
        <v>22.033300000000001</v>
      </c>
      <c r="F7678" t="s">
        <v>795</v>
      </c>
      <c r="G7678" t="s">
        <v>796</v>
      </c>
      <c r="H7678" t="s">
        <v>797</v>
      </c>
      <c r="I7678" t="s">
        <v>10383</v>
      </c>
      <c r="J7678" t="s">
        <v>378</v>
      </c>
      <c r="L7678">
        <v>1688569895</v>
      </c>
    </row>
    <row r="7679" spans="1:12" x14ac:dyDescent="0.45">
      <c r="A7679" t="str">
        <f t="shared" si="119"/>
        <v>Găeşti, Dâmboviţa, Romania</v>
      </c>
      <c r="B7679" t="s">
        <v>10385</v>
      </c>
      <c r="C7679" t="s">
        <v>10386</v>
      </c>
      <c r="D7679">
        <v>44.720799999999997</v>
      </c>
      <c r="E7679">
        <v>25.314699999999998</v>
      </c>
      <c r="F7679" t="s">
        <v>665</v>
      </c>
      <c r="G7679" t="s">
        <v>666</v>
      </c>
      <c r="H7679" t="s">
        <v>667</v>
      </c>
      <c r="I7679" t="s">
        <v>9862</v>
      </c>
      <c r="K7679">
        <v>13317</v>
      </c>
      <c r="L7679">
        <v>1642744335</v>
      </c>
    </row>
    <row r="7680" spans="1:12" x14ac:dyDescent="0.45">
      <c r="A7680" t="str">
        <f t="shared" si="119"/>
        <v>Gaffney, South Carolina, United States</v>
      </c>
      <c r="B7680" t="s">
        <v>10387</v>
      </c>
      <c r="C7680" t="s">
        <v>10387</v>
      </c>
      <c r="D7680">
        <v>35.074199999999998</v>
      </c>
      <c r="E7680">
        <v>-81.655799999999999</v>
      </c>
      <c r="F7680" t="s">
        <v>530</v>
      </c>
      <c r="G7680" t="s">
        <v>531</v>
      </c>
      <c r="H7680" t="s">
        <v>532</v>
      </c>
      <c r="I7680" t="s">
        <v>534</v>
      </c>
      <c r="K7680">
        <v>21169</v>
      </c>
      <c r="L7680">
        <v>1840013515</v>
      </c>
    </row>
    <row r="7681" spans="1:12" x14ac:dyDescent="0.45">
      <c r="A7681" t="str">
        <f t="shared" si="119"/>
        <v>Gafsa, Gafsa, Tunisia</v>
      </c>
      <c r="B7681" t="s">
        <v>10388</v>
      </c>
      <c r="C7681" t="s">
        <v>10388</v>
      </c>
      <c r="D7681">
        <v>34.420400000000001</v>
      </c>
      <c r="E7681">
        <v>8.7799999999999994</v>
      </c>
      <c r="F7681" t="s">
        <v>2368</v>
      </c>
      <c r="G7681" t="s">
        <v>2369</v>
      </c>
      <c r="H7681" t="s">
        <v>2370</v>
      </c>
      <c r="I7681" t="s">
        <v>10388</v>
      </c>
      <c r="J7681" t="s">
        <v>378</v>
      </c>
      <c r="K7681">
        <v>126803</v>
      </c>
      <c r="L7681">
        <v>1788454569</v>
      </c>
    </row>
    <row r="7682" spans="1:12" x14ac:dyDescent="0.45">
      <c r="A7682" t="str">
        <f t="shared" si="119"/>
        <v>Gagarin, Smolenskaya Oblast’, Russia</v>
      </c>
      <c r="B7682" t="s">
        <v>10389</v>
      </c>
      <c r="C7682" t="s">
        <v>10389</v>
      </c>
      <c r="D7682">
        <v>55.55</v>
      </c>
      <c r="E7682">
        <v>35</v>
      </c>
      <c r="F7682" t="s">
        <v>504</v>
      </c>
      <c r="G7682" t="s">
        <v>505</v>
      </c>
      <c r="H7682" t="s">
        <v>506</v>
      </c>
      <c r="I7682" t="s">
        <v>8257</v>
      </c>
      <c r="K7682">
        <v>29041</v>
      </c>
      <c r="L7682">
        <v>1643316239</v>
      </c>
    </row>
    <row r="7683" spans="1:12" x14ac:dyDescent="0.45">
      <c r="A7683" t="str">
        <f t="shared" ref="A7683:A7746" si="120">CONCATENATE(B7683,", ",I7683,", ",F7683)</f>
        <v>Gages Lake, Illinois, United States</v>
      </c>
      <c r="B7683" t="s">
        <v>10390</v>
      </c>
      <c r="C7683" t="s">
        <v>10390</v>
      </c>
      <c r="D7683">
        <v>42.351900000000001</v>
      </c>
      <c r="E7683">
        <v>-87.982799999999997</v>
      </c>
      <c r="F7683" t="s">
        <v>530</v>
      </c>
      <c r="G7683" t="s">
        <v>531</v>
      </c>
      <c r="H7683" t="s">
        <v>532</v>
      </c>
      <c r="I7683" t="s">
        <v>824</v>
      </c>
      <c r="K7683">
        <v>9862</v>
      </c>
      <c r="L7683">
        <v>1840004638</v>
      </c>
    </row>
    <row r="7684" spans="1:12" x14ac:dyDescent="0.45">
      <c r="A7684" t="str">
        <f t="shared" si="120"/>
        <v>Gaggenau, Baden-Württemberg, Germany</v>
      </c>
      <c r="B7684" t="s">
        <v>10391</v>
      </c>
      <c r="C7684" t="s">
        <v>10391</v>
      </c>
      <c r="D7684">
        <v>48.803899999999999</v>
      </c>
      <c r="E7684">
        <v>8.3193999999999999</v>
      </c>
      <c r="F7684" t="s">
        <v>441</v>
      </c>
      <c r="G7684" t="s">
        <v>442</v>
      </c>
      <c r="H7684" t="s">
        <v>443</v>
      </c>
      <c r="I7684" t="s">
        <v>451</v>
      </c>
      <c r="K7684">
        <v>29777</v>
      </c>
      <c r="L7684">
        <v>1276552610</v>
      </c>
    </row>
    <row r="7685" spans="1:12" x14ac:dyDescent="0.45">
      <c r="A7685" t="str">
        <f t="shared" si="120"/>
        <v>Gagnoa, Gôh-Djiboua, Côte D’Ivoire</v>
      </c>
      <c r="B7685" t="s">
        <v>10392</v>
      </c>
      <c r="C7685" t="s">
        <v>10392</v>
      </c>
      <c r="D7685">
        <v>6.1333000000000002</v>
      </c>
      <c r="E7685">
        <v>-5.9333</v>
      </c>
      <c r="F7685" t="s">
        <v>569</v>
      </c>
      <c r="G7685" t="s">
        <v>570</v>
      </c>
      <c r="H7685" t="s">
        <v>571</v>
      </c>
      <c r="I7685" t="s">
        <v>8486</v>
      </c>
      <c r="J7685" t="s">
        <v>378</v>
      </c>
      <c r="K7685">
        <v>123184</v>
      </c>
      <c r="L7685">
        <v>1384138010</v>
      </c>
    </row>
    <row r="7686" spans="1:12" x14ac:dyDescent="0.45">
      <c r="A7686" t="str">
        <f t="shared" si="120"/>
        <v>Gagny, Île-de-France, France</v>
      </c>
      <c r="B7686" t="s">
        <v>10393</v>
      </c>
      <c r="C7686" t="s">
        <v>10393</v>
      </c>
      <c r="D7686">
        <v>48.883299999999998</v>
      </c>
      <c r="E7686">
        <v>2.5333000000000001</v>
      </c>
      <c r="F7686" t="s">
        <v>526</v>
      </c>
      <c r="G7686" t="s">
        <v>527</v>
      </c>
      <c r="H7686" t="s">
        <v>528</v>
      </c>
      <c r="I7686" t="s">
        <v>732</v>
      </c>
      <c r="K7686">
        <v>39358</v>
      </c>
      <c r="L7686">
        <v>1250000251</v>
      </c>
    </row>
    <row r="7687" spans="1:12" x14ac:dyDescent="0.45">
      <c r="A7687" t="str">
        <f t="shared" si="120"/>
        <v>Gahanna, Ohio, United States</v>
      </c>
      <c r="B7687" t="s">
        <v>10394</v>
      </c>
      <c r="C7687" t="s">
        <v>10394</v>
      </c>
      <c r="D7687">
        <v>40.025100000000002</v>
      </c>
      <c r="E7687">
        <v>-82.863699999999994</v>
      </c>
      <c r="F7687" t="s">
        <v>530</v>
      </c>
      <c r="G7687" t="s">
        <v>531</v>
      </c>
      <c r="H7687" t="s">
        <v>532</v>
      </c>
      <c r="I7687" t="s">
        <v>799</v>
      </c>
      <c r="K7687">
        <v>35483</v>
      </c>
      <c r="L7687">
        <v>1840008390</v>
      </c>
    </row>
    <row r="7688" spans="1:12" x14ac:dyDescent="0.45">
      <c r="A7688" t="str">
        <f t="shared" si="120"/>
        <v>Gaigirgordub, Kuna Yala, Panama</v>
      </c>
      <c r="B7688" t="s">
        <v>10395</v>
      </c>
      <c r="C7688" t="s">
        <v>10395</v>
      </c>
      <c r="D7688">
        <v>9.5500000000000007</v>
      </c>
      <c r="E7688">
        <v>-78.966700000000003</v>
      </c>
      <c r="F7688" t="s">
        <v>1629</v>
      </c>
      <c r="G7688" t="s">
        <v>1630</v>
      </c>
      <c r="H7688" t="s">
        <v>1631</v>
      </c>
      <c r="I7688" t="s">
        <v>10396</v>
      </c>
      <c r="J7688" t="s">
        <v>378</v>
      </c>
      <c r="K7688">
        <v>10</v>
      </c>
      <c r="L7688">
        <v>1591425685</v>
      </c>
    </row>
    <row r="7689" spans="1:12" x14ac:dyDescent="0.45">
      <c r="A7689" t="str">
        <f t="shared" si="120"/>
        <v>Gaildorf, Baden-Württemberg, Germany</v>
      </c>
      <c r="B7689" t="s">
        <v>10397</v>
      </c>
      <c r="C7689" t="s">
        <v>10397</v>
      </c>
      <c r="D7689">
        <v>49</v>
      </c>
      <c r="E7689">
        <v>9.7667000000000002</v>
      </c>
      <c r="F7689" t="s">
        <v>441</v>
      </c>
      <c r="G7689" t="s">
        <v>442</v>
      </c>
      <c r="H7689" t="s">
        <v>443</v>
      </c>
      <c r="I7689" t="s">
        <v>451</v>
      </c>
      <c r="K7689">
        <v>12080</v>
      </c>
      <c r="L7689">
        <v>1276657591</v>
      </c>
    </row>
    <row r="7690" spans="1:12" x14ac:dyDescent="0.45">
      <c r="A7690" t="str">
        <f t="shared" si="120"/>
        <v>Gainesville, Florida, United States</v>
      </c>
      <c r="B7690" t="s">
        <v>10398</v>
      </c>
      <c r="C7690" t="s">
        <v>10398</v>
      </c>
      <c r="D7690">
        <v>29.680399999999999</v>
      </c>
      <c r="E7690">
        <v>-82.345799999999997</v>
      </c>
      <c r="F7690" t="s">
        <v>530</v>
      </c>
      <c r="G7690" t="s">
        <v>531</v>
      </c>
      <c r="H7690" t="s">
        <v>532</v>
      </c>
      <c r="I7690" t="s">
        <v>1378</v>
      </c>
      <c r="K7690">
        <v>202335</v>
      </c>
      <c r="L7690">
        <v>1840014022</v>
      </c>
    </row>
    <row r="7691" spans="1:12" x14ac:dyDescent="0.45">
      <c r="A7691" t="str">
        <f t="shared" si="120"/>
        <v>Gainesville, Georgia, United States</v>
      </c>
      <c r="B7691" t="s">
        <v>10398</v>
      </c>
      <c r="C7691" t="s">
        <v>10398</v>
      </c>
      <c r="D7691">
        <v>34.290300000000002</v>
      </c>
      <c r="E7691">
        <v>-83.830100000000002</v>
      </c>
      <c r="F7691" t="s">
        <v>530</v>
      </c>
      <c r="G7691" t="s">
        <v>531</v>
      </c>
      <c r="H7691" t="s">
        <v>532</v>
      </c>
      <c r="I7691" t="s">
        <v>763</v>
      </c>
      <c r="K7691">
        <v>167371</v>
      </c>
      <c r="L7691">
        <v>1840013612</v>
      </c>
    </row>
    <row r="7692" spans="1:12" x14ac:dyDescent="0.45">
      <c r="A7692" t="str">
        <f t="shared" si="120"/>
        <v>Gainesville, Texas, United States</v>
      </c>
      <c r="B7692" t="s">
        <v>10398</v>
      </c>
      <c r="C7692" t="s">
        <v>10398</v>
      </c>
      <c r="D7692">
        <v>33.639099999999999</v>
      </c>
      <c r="E7692">
        <v>-97.148799999999994</v>
      </c>
      <c r="F7692" t="s">
        <v>530</v>
      </c>
      <c r="G7692" t="s">
        <v>531</v>
      </c>
      <c r="H7692" t="s">
        <v>532</v>
      </c>
      <c r="I7692" t="s">
        <v>610</v>
      </c>
      <c r="K7692">
        <v>16615</v>
      </c>
      <c r="L7692">
        <v>1840020573</v>
      </c>
    </row>
    <row r="7693" spans="1:12" x14ac:dyDescent="0.45">
      <c r="A7693" t="str">
        <f t="shared" si="120"/>
        <v>Gainesville, Virginia, United States</v>
      </c>
      <c r="B7693" t="s">
        <v>10398</v>
      </c>
      <c r="C7693" t="s">
        <v>10398</v>
      </c>
      <c r="D7693">
        <v>38.793100000000003</v>
      </c>
      <c r="E7693">
        <v>-77.634699999999995</v>
      </c>
      <c r="F7693" t="s">
        <v>530</v>
      </c>
      <c r="G7693" t="s">
        <v>531</v>
      </c>
      <c r="H7693" t="s">
        <v>532</v>
      </c>
      <c r="I7693" t="s">
        <v>618</v>
      </c>
      <c r="K7693">
        <v>15928</v>
      </c>
      <c r="L7693">
        <v>1840006098</v>
      </c>
    </row>
    <row r="7694" spans="1:12" x14ac:dyDescent="0.45">
      <c r="A7694" t="str">
        <f t="shared" si="120"/>
        <v>Gainsborough, Lincolnshire, United Kingdom</v>
      </c>
      <c r="B7694" t="s">
        <v>10399</v>
      </c>
      <c r="C7694" t="s">
        <v>10399</v>
      </c>
      <c r="D7694">
        <v>53.401600000000002</v>
      </c>
      <c r="E7694">
        <v>-0.7732</v>
      </c>
      <c r="F7694" t="s">
        <v>536</v>
      </c>
      <c r="G7694" t="s">
        <v>537</v>
      </c>
      <c r="H7694" t="s">
        <v>538</v>
      </c>
      <c r="I7694" t="s">
        <v>5020</v>
      </c>
      <c r="K7694">
        <v>22841</v>
      </c>
      <c r="L7694">
        <v>1826888621</v>
      </c>
    </row>
    <row r="7695" spans="1:12" x14ac:dyDescent="0.45">
      <c r="A7695" t="str">
        <f t="shared" si="120"/>
        <v>Gaithersburg, Maryland, United States</v>
      </c>
      <c r="B7695" t="s">
        <v>10400</v>
      </c>
      <c r="C7695" t="s">
        <v>10400</v>
      </c>
      <c r="D7695">
        <v>39.134599999999999</v>
      </c>
      <c r="E7695">
        <v>-77.213200000000001</v>
      </c>
      <c r="F7695" t="s">
        <v>530</v>
      </c>
      <c r="G7695" t="s">
        <v>531</v>
      </c>
      <c r="H7695" t="s">
        <v>532</v>
      </c>
      <c r="I7695" t="s">
        <v>588</v>
      </c>
      <c r="K7695">
        <v>67985</v>
      </c>
      <c r="L7695">
        <v>1840005848</v>
      </c>
    </row>
    <row r="7696" spans="1:12" x14ac:dyDescent="0.45">
      <c r="A7696" t="str">
        <f t="shared" si="120"/>
        <v>Gaizhou, Liaoning, China</v>
      </c>
      <c r="B7696" t="s">
        <v>10401</v>
      </c>
      <c r="C7696" t="s">
        <v>10401</v>
      </c>
      <c r="D7696">
        <v>40.401899999999998</v>
      </c>
      <c r="E7696">
        <v>122.34990000000001</v>
      </c>
      <c r="F7696" t="s">
        <v>1039</v>
      </c>
      <c r="G7696" t="s">
        <v>1040</v>
      </c>
      <c r="H7696" t="s">
        <v>1041</v>
      </c>
      <c r="I7696" t="s">
        <v>2102</v>
      </c>
      <c r="J7696" t="s">
        <v>366</v>
      </c>
      <c r="K7696">
        <v>691595</v>
      </c>
      <c r="L7696">
        <v>1156145272</v>
      </c>
    </row>
    <row r="7697" spans="1:12" x14ac:dyDescent="0.45">
      <c r="A7697" t="str">
        <f t="shared" si="120"/>
        <v>Galanta, Trnavský, Slovakia</v>
      </c>
      <c r="B7697" t="s">
        <v>10402</v>
      </c>
      <c r="C7697" t="s">
        <v>10402</v>
      </c>
      <c r="D7697">
        <v>48.191400000000002</v>
      </c>
      <c r="E7697">
        <v>17.730799999999999</v>
      </c>
      <c r="F7697" t="s">
        <v>3518</v>
      </c>
      <c r="G7697" t="s">
        <v>3519</v>
      </c>
      <c r="H7697" t="s">
        <v>3520</v>
      </c>
      <c r="I7697" t="s">
        <v>8814</v>
      </c>
      <c r="J7697" t="s">
        <v>366</v>
      </c>
      <c r="K7697">
        <v>15029</v>
      </c>
      <c r="L7697">
        <v>1703120770</v>
      </c>
    </row>
    <row r="7698" spans="1:12" x14ac:dyDescent="0.45">
      <c r="A7698" t="str">
        <f t="shared" si="120"/>
        <v>Galashiels, Scottish Borders, The, United Kingdom</v>
      </c>
      <c r="B7698" t="s">
        <v>10403</v>
      </c>
      <c r="C7698" t="s">
        <v>10403</v>
      </c>
      <c r="D7698">
        <v>55.619399999999999</v>
      </c>
      <c r="E7698">
        <v>-2.8033000000000001</v>
      </c>
      <c r="F7698" t="s">
        <v>536</v>
      </c>
      <c r="G7698" t="s">
        <v>537</v>
      </c>
      <c r="H7698" t="s">
        <v>538</v>
      </c>
      <c r="I7698" t="s">
        <v>10404</v>
      </c>
      <c r="K7698">
        <v>12600</v>
      </c>
      <c r="L7698">
        <v>1826185661</v>
      </c>
    </row>
    <row r="7699" spans="1:12" x14ac:dyDescent="0.45">
      <c r="A7699" t="str">
        <f t="shared" si="120"/>
        <v>Galaţi, Galaţi, Romania</v>
      </c>
      <c r="B7699" t="s">
        <v>5534</v>
      </c>
      <c r="C7699" t="s">
        <v>10405</v>
      </c>
      <c r="D7699">
        <v>45.423299999999998</v>
      </c>
      <c r="E7699">
        <v>28.0425</v>
      </c>
      <c r="F7699" t="s">
        <v>665</v>
      </c>
      <c r="G7699" t="s">
        <v>666</v>
      </c>
      <c r="H7699" t="s">
        <v>667</v>
      </c>
      <c r="I7699" t="s">
        <v>5534</v>
      </c>
      <c r="J7699" t="s">
        <v>378</v>
      </c>
      <c r="K7699">
        <v>249432</v>
      </c>
      <c r="L7699">
        <v>1642571620</v>
      </c>
    </row>
    <row r="7700" spans="1:12" x14ac:dyDescent="0.45">
      <c r="A7700" t="str">
        <f t="shared" si="120"/>
        <v>Galax, Virginia, United States</v>
      </c>
      <c r="B7700" t="s">
        <v>10406</v>
      </c>
      <c r="C7700" t="s">
        <v>10406</v>
      </c>
      <c r="D7700">
        <v>36.6661</v>
      </c>
      <c r="E7700">
        <v>-80.917599999999993</v>
      </c>
      <c r="F7700" t="s">
        <v>530</v>
      </c>
      <c r="G7700" t="s">
        <v>531</v>
      </c>
      <c r="H7700" t="s">
        <v>532</v>
      </c>
      <c r="I7700" t="s">
        <v>618</v>
      </c>
      <c r="K7700">
        <v>6232</v>
      </c>
      <c r="L7700">
        <v>1840003877</v>
      </c>
    </row>
    <row r="7701" spans="1:12" x14ac:dyDescent="0.45">
      <c r="A7701" t="str">
        <f t="shared" si="120"/>
        <v>Galeana, Nuevo León, Mexico</v>
      </c>
      <c r="B7701" t="s">
        <v>10407</v>
      </c>
      <c r="C7701" t="s">
        <v>10407</v>
      </c>
      <c r="D7701">
        <v>24.833300000000001</v>
      </c>
      <c r="E7701">
        <v>-100.0667</v>
      </c>
      <c r="F7701" t="s">
        <v>519</v>
      </c>
      <c r="G7701" t="s">
        <v>520</v>
      </c>
      <c r="H7701" t="s">
        <v>521</v>
      </c>
      <c r="I7701" t="s">
        <v>5826</v>
      </c>
      <c r="J7701" t="s">
        <v>366</v>
      </c>
      <c r="K7701">
        <v>38930</v>
      </c>
      <c r="L7701">
        <v>1484336701</v>
      </c>
    </row>
    <row r="7702" spans="1:12" x14ac:dyDescent="0.45">
      <c r="A7702" t="str">
        <f t="shared" si="120"/>
        <v>Galena Park, Texas, United States</v>
      </c>
      <c r="B7702" t="s">
        <v>10408</v>
      </c>
      <c r="C7702" t="s">
        <v>10408</v>
      </c>
      <c r="D7702">
        <v>29.745200000000001</v>
      </c>
      <c r="E7702">
        <v>-95.2333</v>
      </c>
      <c r="F7702" t="s">
        <v>530</v>
      </c>
      <c r="G7702" t="s">
        <v>531</v>
      </c>
      <c r="H7702" t="s">
        <v>532</v>
      </c>
      <c r="I7702" t="s">
        <v>610</v>
      </c>
      <c r="K7702">
        <v>10757</v>
      </c>
      <c r="L7702">
        <v>1840020922</v>
      </c>
    </row>
    <row r="7703" spans="1:12" x14ac:dyDescent="0.45">
      <c r="A7703" t="str">
        <f t="shared" si="120"/>
        <v>Galesburg, Illinois, United States</v>
      </c>
      <c r="B7703" t="s">
        <v>10409</v>
      </c>
      <c r="C7703" t="s">
        <v>10409</v>
      </c>
      <c r="D7703">
        <v>40.950600000000001</v>
      </c>
      <c r="E7703">
        <v>-90.376300000000001</v>
      </c>
      <c r="F7703" t="s">
        <v>530</v>
      </c>
      <c r="G7703" t="s">
        <v>531</v>
      </c>
      <c r="H7703" t="s">
        <v>532</v>
      </c>
      <c r="I7703" t="s">
        <v>824</v>
      </c>
      <c r="K7703">
        <v>33767</v>
      </c>
      <c r="L7703">
        <v>1840008277</v>
      </c>
    </row>
    <row r="7704" spans="1:12" x14ac:dyDescent="0.45">
      <c r="A7704" t="str">
        <f t="shared" si="120"/>
        <v>Gália, São Paulo, Brazil</v>
      </c>
      <c r="B7704" t="s">
        <v>10410</v>
      </c>
      <c r="C7704" t="s">
        <v>10411</v>
      </c>
      <c r="D7704">
        <v>-22.291399999999999</v>
      </c>
      <c r="E7704">
        <v>-49.552799999999998</v>
      </c>
      <c r="F7704" t="s">
        <v>491</v>
      </c>
      <c r="G7704" t="s">
        <v>492</v>
      </c>
      <c r="H7704" t="s">
        <v>493</v>
      </c>
      <c r="I7704" t="s">
        <v>801</v>
      </c>
      <c r="K7704">
        <v>6894</v>
      </c>
      <c r="L7704">
        <v>1076294691</v>
      </c>
    </row>
    <row r="7705" spans="1:12" x14ac:dyDescent="0.45">
      <c r="A7705" t="str">
        <f t="shared" si="120"/>
        <v>Galich, Kostromskaya Oblast’, Russia</v>
      </c>
      <c r="B7705" t="s">
        <v>10412</v>
      </c>
      <c r="C7705" t="s">
        <v>10412</v>
      </c>
      <c r="D7705">
        <v>58.383299999999998</v>
      </c>
      <c r="E7705">
        <v>42.35</v>
      </c>
      <c r="F7705" t="s">
        <v>504</v>
      </c>
      <c r="G7705" t="s">
        <v>505</v>
      </c>
      <c r="H7705" t="s">
        <v>506</v>
      </c>
      <c r="I7705" t="s">
        <v>5732</v>
      </c>
      <c r="K7705">
        <v>16911</v>
      </c>
      <c r="L7705">
        <v>1643147614</v>
      </c>
    </row>
    <row r="7706" spans="1:12" x14ac:dyDescent="0.45">
      <c r="A7706" t="str">
        <f t="shared" si="120"/>
        <v>Galion, Ohio, United States</v>
      </c>
      <c r="B7706" t="s">
        <v>10413</v>
      </c>
      <c r="C7706" t="s">
        <v>10413</v>
      </c>
      <c r="D7706">
        <v>40.738500000000002</v>
      </c>
      <c r="E7706">
        <v>-82.779200000000003</v>
      </c>
      <c r="F7706" t="s">
        <v>530</v>
      </c>
      <c r="G7706" t="s">
        <v>531</v>
      </c>
      <c r="H7706" t="s">
        <v>532</v>
      </c>
      <c r="I7706" t="s">
        <v>799</v>
      </c>
      <c r="K7706">
        <v>15161</v>
      </c>
      <c r="L7706">
        <v>1840002752</v>
      </c>
    </row>
    <row r="7707" spans="1:12" x14ac:dyDescent="0.45">
      <c r="A7707" t="str">
        <f t="shared" si="120"/>
        <v>Gallatin, Tennessee, United States</v>
      </c>
      <c r="B7707" t="s">
        <v>10414</v>
      </c>
      <c r="C7707" t="s">
        <v>10414</v>
      </c>
      <c r="D7707">
        <v>36.3782</v>
      </c>
      <c r="E7707">
        <v>-86.4696</v>
      </c>
      <c r="F7707" t="s">
        <v>530</v>
      </c>
      <c r="G7707" t="s">
        <v>531</v>
      </c>
      <c r="H7707" t="s">
        <v>532</v>
      </c>
      <c r="I7707" t="s">
        <v>1466</v>
      </c>
      <c r="K7707">
        <v>42918</v>
      </c>
      <c r="L7707">
        <v>1840013295</v>
      </c>
    </row>
    <row r="7708" spans="1:12" x14ac:dyDescent="0.45">
      <c r="A7708" t="str">
        <f t="shared" si="120"/>
        <v>Galle, Southern, Sri Lanka</v>
      </c>
      <c r="B7708" t="s">
        <v>10415</v>
      </c>
      <c r="C7708" t="s">
        <v>10415</v>
      </c>
      <c r="D7708">
        <v>6.0395000000000003</v>
      </c>
      <c r="E7708">
        <v>80.219399999999993</v>
      </c>
      <c r="F7708" t="s">
        <v>2149</v>
      </c>
      <c r="G7708" t="s">
        <v>2150</v>
      </c>
      <c r="H7708" t="s">
        <v>2151</v>
      </c>
      <c r="I7708" t="s">
        <v>408</v>
      </c>
      <c r="J7708" t="s">
        <v>378</v>
      </c>
      <c r="K7708">
        <v>99478</v>
      </c>
      <c r="L7708">
        <v>1144191486</v>
      </c>
    </row>
    <row r="7709" spans="1:12" x14ac:dyDescent="0.45">
      <c r="A7709" t="str">
        <f t="shared" si="120"/>
        <v>Galleywood, Essex, United Kingdom</v>
      </c>
      <c r="B7709" t="s">
        <v>10416</v>
      </c>
      <c r="C7709" t="s">
        <v>10416</v>
      </c>
      <c r="D7709">
        <v>51.697000000000003</v>
      </c>
      <c r="E7709">
        <v>0.47399999999999998</v>
      </c>
      <c r="F7709" t="s">
        <v>536</v>
      </c>
      <c r="G7709" t="s">
        <v>537</v>
      </c>
      <c r="H7709" t="s">
        <v>538</v>
      </c>
      <c r="I7709" t="s">
        <v>3710</v>
      </c>
      <c r="K7709">
        <v>5738</v>
      </c>
      <c r="L7709">
        <v>1826387868</v>
      </c>
    </row>
    <row r="7710" spans="1:12" x14ac:dyDescent="0.45">
      <c r="A7710" t="str">
        <f t="shared" si="120"/>
        <v>Galliano, Louisiana, United States</v>
      </c>
      <c r="B7710" t="s">
        <v>10417</v>
      </c>
      <c r="C7710" t="s">
        <v>10417</v>
      </c>
      <c r="D7710">
        <v>29.446999999999999</v>
      </c>
      <c r="E7710">
        <v>-90.309600000000003</v>
      </c>
      <c r="F7710" t="s">
        <v>530</v>
      </c>
      <c r="G7710" t="s">
        <v>531</v>
      </c>
      <c r="H7710" t="s">
        <v>532</v>
      </c>
      <c r="I7710" t="s">
        <v>533</v>
      </c>
      <c r="K7710">
        <v>7131</v>
      </c>
      <c r="L7710">
        <v>1840014023</v>
      </c>
    </row>
    <row r="7711" spans="1:12" x14ac:dyDescent="0.45">
      <c r="A7711" t="str">
        <f t="shared" si="120"/>
        <v>Gallneukirchen, Oberösterreich, Austria</v>
      </c>
      <c r="B7711" t="s">
        <v>10418</v>
      </c>
      <c r="C7711" t="s">
        <v>10418</v>
      </c>
      <c r="D7711">
        <v>48.353099999999998</v>
      </c>
      <c r="E7711">
        <v>14.415800000000001</v>
      </c>
      <c r="F7711" t="s">
        <v>1889</v>
      </c>
      <c r="G7711" t="s">
        <v>1890</v>
      </c>
      <c r="H7711" t="s">
        <v>1891</v>
      </c>
      <c r="I7711" t="s">
        <v>2100</v>
      </c>
      <c r="K7711">
        <v>6492</v>
      </c>
      <c r="L7711">
        <v>1040975167</v>
      </c>
    </row>
    <row r="7712" spans="1:12" x14ac:dyDescent="0.45">
      <c r="A7712" t="str">
        <f t="shared" si="120"/>
        <v>Galloway, New Jersey, United States</v>
      </c>
      <c r="B7712" t="s">
        <v>10419</v>
      </c>
      <c r="C7712" t="s">
        <v>10419</v>
      </c>
      <c r="D7712">
        <v>39.491399999999999</v>
      </c>
      <c r="E7712">
        <v>-74.4803</v>
      </c>
      <c r="F7712" t="s">
        <v>530</v>
      </c>
      <c r="G7712" t="s">
        <v>531</v>
      </c>
      <c r="H7712" t="s">
        <v>532</v>
      </c>
      <c r="I7712" t="s">
        <v>587</v>
      </c>
      <c r="K7712">
        <v>36437</v>
      </c>
      <c r="L7712">
        <v>1840081583</v>
      </c>
    </row>
    <row r="7713" spans="1:12" x14ac:dyDescent="0.45">
      <c r="A7713" t="str">
        <f t="shared" si="120"/>
        <v>Gallup, New Mexico, United States</v>
      </c>
      <c r="B7713" t="s">
        <v>10420</v>
      </c>
      <c r="C7713" t="s">
        <v>10420</v>
      </c>
      <c r="D7713">
        <v>35.518300000000004</v>
      </c>
      <c r="E7713">
        <v>-108.7423</v>
      </c>
      <c r="F7713" t="s">
        <v>530</v>
      </c>
      <c r="G7713" t="s">
        <v>531</v>
      </c>
      <c r="H7713" t="s">
        <v>532</v>
      </c>
      <c r="I7713" t="s">
        <v>1402</v>
      </c>
      <c r="K7713">
        <v>22917</v>
      </c>
      <c r="L7713">
        <v>1840020395</v>
      </c>
    </row>
    <row r="7714" spans="1:12" x14ac:dyDescent="0.45">
      <c r="A7714" t="str">
        <f t="shared" si="120"/>
        <v>Galt, California, United States</v>
      </c>
      <c r="B7714" t="s">
        <v>10421</v>
      </c>
      <c r="C7714" t="s">
        <v>10421</v>
      </c>
      <c r="D7714">
        <v>38.269300000000001</v>
      </c>
      <c r="E7714">
        <v>-121.3</v>
      </c>
      <c r="F7714" t="s">
        <v>530</v>
      </c>
      <c r="G7714" t="s">
        <v>531</v>
      </c>
      <c r="H7714" t="s">
        <v>532</v>
      </c>
      <c r="I7714" t="s">
        <v>754</v>
      </c>
      <c r="K7714">
        <v>27954</v>
      </c>
      <c r="L7714">
        <v>1840020247</v>
      </c>
    </row>
    <row r="7715" spans="1:12" x14ac:dyDescent="0.45">
      <c r="A7715" t="str">
        <f t="shared" si="120"/>
        <v>Galveston, Texas, United States</v>
      </c>
      <c r="B7715" t="s">
        <v>10422</v>
      </c>
      <c r="C7715" t="s">
        <v>10422</v>
      </c>
      <c r="D7715">
        <v>29.248699999999999</v>
      </c>
      <c r="E7715">
        <v>-94.891000000000005</v>
      </c>
      <c r="F7715" t="s">
        <v>530</v>
      </c>
      <c r="G7715" t="s">
        <v>531</v>
      </c>
      <c r="H7715" t="s">
        <v>532</v>
      </c>
      <c r="I7715" t="s">
        <v>610</v>
      </c>
      <c r="K7715">
        <v>46514</v>
      </c>
      <c r="L7715">
        <v>1840020970</v>
      </c>
    </row>
    <row r="7716" spans="1:12" x14ac:dyDescent="0.45">
      <c r="A7716" t="str">
        <f t="shared" si="120"/>
        <v>Galway, Galway, Ireland</v>
      </c>
      <c r="B7716" t="s">
        <v>10423</v>
      </c>
      <c r="C7716" t="s">
        <v>10423</v>
      </c>
      <c r="D7716">
        <v>53.2729</v>
      </c>
      <c r="E7716">
        <v>-9.0418000000000003</v>
      </c>
      <c r="F7716" t="s">
        <v>1906</v>
      </c>
      <c r="G7716" t="s">
        <v>1907</v>
      </c>
      <c r="H7716" t="s">
        <v>1908</v>
      </c>
      <c r="I7716" t="s">
        <v>10423</v>
      </c>
      <c r="J7716" t="s">
        <v>378</v>
      </c>
      <c r="K7716">
        <v>79504</v>
      </c>
      <c r="L7716">
        <v>1372499968</v>
      </c>
    </row>
    <row r="7717" spans="1:12" x14ac:dyDescent="0.45">
      <c r="A7717" t="str">
        <f t="shared" si="120"/>
        <v>Gamagōri, Aichi, Japan</v>
      </c>
      <c r="B7717" t="s">
        <v>10424</v>
      </c>
      <c r="C7717" t="s">
        <v>10425</v>
      </c>
      <c r="D7717">
        <v>34.8264</v>
      </c>
      <c r="E7717">
        <v>137.21960000000001</v>
      </c>
      <c r="F7717" t="s">
        <v>514</v>
      </c>
      <c r="G7717" t="s">
        <v>515</v>
      </c>
      <c r="H7717" t="s">
        <v>516</v>
      </c>
      <c r="I7717" t="s">
        <v>1078</v>
      </c>
      <c r="K7717">
        <v>80091</v>
      </c>
      <c r="L7717">
        <v>1392024893</v>
      </c>
    </row>
    <row r="7718" spans="1:12" x14ac:dyDescent="0.45">
      <c r="A7718" t="str">
        <f t="shared" si="120"/>
        <v>Gamba, Ogooué-Maritime, Gabon</v>
      </c>
      <c r="B7718" t="s">
        <v>10426</v>
      </c>
      <c r="C7718" t="s">
        <v>10426</v>
      </c>
      <c r="D7718">
        <v>-2.65</v>
      </c>
      <c r="E7718">
        <v>10</v>
      </c>
      <c r="F7718" t="s">
        <v>4440</v>
      </c>
      <c r="G7718" t="s">
        <v>4441</v>
      </c>
      <c r="H7718" t="s">
        <v>4442</v>
      </c>
      <c r="I7718" t="s">
        <v>10427</v>
      </c>
      <c r="K7718">
        <v>9928</v>
      </c>
      <c r="L7718">
        <v>1266236988</v>
      </c>
    </row>
    <row r="7719" spans="1:12" x14ac:dyDescent="0.45">
      <c r="A7719" t="str">
        <f t="shared" si="120"/>
        <v>Gambēla, Gambēla Hizboch, Ethiopia</v>
      </c>
      <c r="B7719" t="s">
        <v>10428</v>
      </c>
      <c r="C7719" t="s">
        <v>10429</v>
      </c>
      <c r="D7719">
        <v>8.25</v>
      </c>
      <c r="E7719">
        <v>34.583300000000001</v>
      </c>
      <c r="F7719" t="s">
        <v>819</v>
      </c>
      <c r="G7719" t="s">
        <v>820</v>
      </c>
      <c r="H7719" t="s">
        <v>821</v>
      </c>
      <c r="I7719" t="s">
        <v>10430</v>
      </c>
      <c r="J7719" t="s">
        <v>378</v>
      </c>
      <c r="L7719">
        <v>1231698892</v>
      </c>
    </row>
    <row r="7720" spans="1:12" x14ac:dyDescent="0.45">
      <c r="A7720" t="str">
        <f t="shared" si="120"/>
        <v>Gamboma, Plateaux, Congo (Brazzaville)</v>
      </c>
      <c r="B7720" t="s">
        <v>10431</v>
      </c>
      <c r="C7720" t="s">
        <v>10431</v>
      </c>
      <c r="D7720">
        <v>-1.8794999999999999</v>
      </c>
      <c r="E7720">
        <v>15.85</v>
      </c>
      <c r="F7720" t="s">
        <v>4888</v>
      </c>
      <c r="G7720" t="s">
        <v>4889</v>
      </c>
      <c r="H7720" t="s">
        <v>4890</v>
      </c>
      <c r="I7720" t="s">
        <v>2650</v>
      </c>
      <c r="K7720">
        <v>20877</v>
      </c>
      <c r="L7720">
        <v>1178991023</v>
      </c>
    </row>
    <row r="7721" spans="1:12" x14ac:dyDescent="0.45">
      <c r="A7721" t="str">
        <f t="shared" si="120"/>
        <v>Gammertingen, Baden-Württemberg, Germany</v>
      </c>
      <c r="B7721" t="s">
        <v>10432</v>
      </c>
      <c r="C7721" t="s">
        <v>10432</v>
      </c>
      <c r="D7721">
        <v>48.249400000000001</v>
      </c>
      <c r="E7721">
        <v>9.2174999999999994</v>
      </c>
      <c r="F7721" t="s">
        <v>441</v>
      </c>
      <c r="G7721" t="s">
        <v>442</v>
      </c>
      <c r="H7721" t="s">
        <v>443</v>
      </c>
      <c r="I7721" t="s">
        <v>451</v>
      </c>
      <c r="K7721">
        <v>6320</v>
      </c>
      <c r="L7721">
        <v>1276612304</v>
      </c>
    </row>
    <row r="7722" spans="1:12" x14ac:dyDescent="0.45">
      <c r="A7722" t="str">
        <f t="shared" si="120"/>
        <v>Gamprin, Gamprin, Liechtenstein</v>
      </c>
      <c r="B7722" t="s">
        <v>10433</v>
      </c>
      <c r="C7722" t="s">
        <v>10433</v>
      </c>
      <c r="D7722">
        <v>47.219900000000003</v>
      </c>
      <c r="E7722">
        <v>9.5099</v>
      </c>
      <c r="F7722" t="s">
        <v>3318</v>
      </c>
      <c r="G7722" t="s">
        <v>3319</v>
      </c>
      <c r="H7722" t="s">
        <v>3320</v>
      </c>
      <c r="I7722" t="s">
        <v>10433</v>
      </c>
      <c r="J7722" t="s">
        <v>378</v>
      </c>
      <c r="L7722">
        <v>1438568521</v>
      </c>
    </row>
    <row r="7723" spans="1:12" x14ac:dyDescent="0.45">
      <c r="A7723" t="str">
        <f t="shared" si="120"/>
        <v>Gan Yavne, Central, Israel</v>
      </c>
      <c r="B7723" t="s">
        <v>10434</v>
      </c>
      <c r="C7723" t="s">
        <v>10434</v>
      </c>
      <c r="D7723">
        <v>31.788599999999999</v>
      </c>
      <c r="E7723">
        <v>34.705300000000001</v>
      </c>
      <c r="F7723" t="s">
        <v>369</v>
      </c>
      <c r="G7723" t="s">
        <v>370</v>
      </c>
      <c r="H7723" t="s">
        <v>371</v>
      </c>
      <c r="I7723" t="s">
        <v>1787</v>
      </c>
      <c r="K7723">
        <v>22453</v>
      </c>
      <c r="L7723">
        <v>1376546526</v>
      </c>
    </row>
    <row r="7724" spans="1:12" x14ac:dyDescent="0.45">
      <c r="A7724" t="str">
        <f t="shared" si="120"/>
        <v>Gananoque, Ontario, Canada</v>
      </c>
      <c r="B7724" t="s">
        <v>10435</v>
      </c>
      <c r="C7724" t="s">
        <v>10435</v>
      </c>
      <c r="D7724">
        <v>44.33</v>
      </c>
      <c r="E7724">
        <v>-76.17</v>
      </c>
      <c r="F7724" t="s">
        <v>541</v>
      </c>
      <c r="G7724" t="s">
        <v>542</v>
      </c>
      <c r="H7724" t="s">
        <v>543</v>
      </c>
      <c r="I7724" t="s">
        <v>857</v>
      </c>
      <c r="K7724">
        <v>5159</v>
      </c>
      <c r="L7724">
        <v>1124349596</v>
      </c>
    </row>
    <row r="7725" spans="1:12" x14ac:dyDescent="0.45">
      <c r="A7725" t="str">
        <f t="shared" si="120"/>
        <v>Gandajika, Lomami, Congo (Kinshasa)</v>
      </c>
      <c r="B7725" t="s">
        <v>10436</v>
      </c>
      <c r="C7725" t="s">
        <v>10436</v>
      </c>
      <c r="D7725">
        <v>-6.75</v>
      </c>
      <c r="E7725">
        <v>23.966699999999999</v>
      </c>
      <c r="F7725" t="s">
        <v>1127</v>
      </c>
      <c r="G7725" t="s">
        <v>1128</v>
      </c>
      <c r="H7725" t="s">
        <v>1129</v>
      </c>
      <c r="I7725" t="s">
        <v>10437</v>
      </c>
      <c r="K7725">
        <v>154425</v>
      </c>
      <c r="L7725">
        <v>1180466776</v>
      </c>
    </row>
    <row r="7726" spans="1:12" x14ac:dyDescent="0.45">
      <c r="A7726" t="str">
        <f t="shared" si="120"/>
        <v>Gander, Newfoundland and Labrador, Canada</v>
      </c>
      <c r="B7726" t="s">
        <v>10438</v>
      </c>
      <c r="C7726" t="s">
        <v>10438</v>
      </c>
      <c r="D7726">
        <v>48.956899999999997</v>
      </c>
      <c r="E7726">
        <v>-54.608899999999998</v>
      </c>
      <c r="F7726" t="s">
        <v>541</v>
      </c>
      <c r="G7726" t="s">
        <v>542</v>
      </c>
      <c r="H7726" t="s">
        <v>543</v>
      </c>
      <c r="I7726" t="s">
        <v>3817</v>
      </c>
      <c r="K7726">
        <v>11688</v>
      </c>
      <c r="L7726">
        <v>1124310517</v>
      </c>
    </row>
    <row r="7727" spans="1:12" x14ac:dyDescent="0.45">
      <c r="A7727" t="str">
        <f t="shared" si="120"/>
        <v>Gandía, Valencia, Spain</v>
      </c>
      <c r="B7727" t="s">
        <v>10439</v>
      </c>
      <c r="C7727" t="s">
        <v>10440</v>
      </c>
      <c r="D7727">
        <v>38.966700000000003</v>
      </c>
      <c r="E7727">
        <v>-0.1822</v>
      </c>
      <c r="F7727" t="s">
        <v>436</v>
      </c>
      <c r="G7727" t="s">
        <v>437</v>
      </c>
      <c r="H7727" t="s">
        <v>438</v>
      </c>
      <c r="I7727" t="s">
        <v>1564</v>
      </c>
      <c r="K7727">
        <v>74562</v>
      </c>
      <c r="L7727">
        <v>1724131747</v>
      </c>
    </row>
    <row r="7728" spans="1:12" x14ac:dyDescent="0.45">
      <c r="A7728" t="str">
        <f t="shared" si="120"/>
        <v>Gangneung, Gangwon, Korea, South</v>
      </c>
      <c r="B7728" t="s">
        <v>10441</v>
      </c>
      <c r="C7728" t="s">
        <v>10441</v>
      </c>
      <c r="D7728">
        <v>37.755600000000001</v>
      </c>
      <c r="E7728">
        <v>128.89609999999999</v>
      </c>
      <c r="F7728" t="s">
        <v>1978</v>
      </c>
      <c r="G7728" t="s">
        <v>1979</v>
      </c>
      <c r="H7728" t="s">
        <v>1980</v>
      </c>
      <c r="I7728" t="s">
        <v>7069</v>
      </c>
      <c r="J7728" t="s">
        <v>366</v>
      </c>
      <c r="K7728">
        <v>215677</v>
      </c>
      <c r="L7728">
        <v>1410450550</v>
      </c>
    </row>
    <row r="7729" spans="1:12" x14ac:dyDescent="0.45">
      <c r="A7729" t="str">
        <f t="shared" si="120"/>
        <v>Gangtok, Sikkim, India</v>
      </c>
      <c r="B7729" t="s">
        <v>10442</v>
      </c>
      <c r="C7729" t="s">
        <v>10442</v>
      </c>
      <c r="D7729">
        <v>27.33</v>
      </c>
      <c r="E7729">
        <v>88.62</v>
      </c>
      <c r="F7729" t="s">
        <v>626</v>
      </c>
      <c r="G7729" t="s">
        <v>627</v>
      </c>
      <c r="H7729" t="s">
        <v>628</v>
      </c>
      <c r="I7729" t="s">
        <v>10443</v>
      </c>
      <c r="J7729" t="s">
        <v>378</v>
      </c>
      <c r="K7729">
        <v>100286</v>
      </c>
      <c r="L7729">
        <v>1356689564</v>
      </c>
    </row>
    <row r="7730" spans="1:12" x14ac:dyDescent="0.45">
      <c r="A7730" t="str">
        <f t="shared" si="120"/>
        <v>Gannan, Heilongjiang, China</v>
      </c>
      <c r="B7730" t="s">
        <v>10444</v>
      </c>
      <c r="C7730" t="s">
        <v>10444</v>
      </c>
      <c r="D7730">
        <v>47.920400000000001</v>
      </c>
      <c r="E7730">
        <v>123.51</v>
      </c>
      <c r="F7730" t="s">
        <v>1039</v>
      </c>
      <c r="G7730" t="s">
        <v>1040</v>
      </c>
      <c r="H7730" t="s">
        <v>1041</v>
      </c>
      <c r="I7730" t="s">
        <v>1953</v>
      </c>
      <c r="J7730" t="s">
        <v>366</v>
      </c>
      <c r="K7730">
        <v>59239</v>
      </c>
      <c r="L7730">
        <v>1156081008</v>
      </c>
    </row>
    <row r="7731" spans="1:12" x14ac:dyDescent="0.45">
      <c r="A7731" t="str">
        <f t="shared" si="120"/>
        <v>Gänserndorf, Niederösterreich, Austria</v>
      </c>
      <c r="B7731" t="s">
        <v>10445</v>
      </c>
      <c r="C7731" t="s">
        <v>10446</v>
      </c>
      <c r="D7731">
        <v>48.340600000000002</v>
      </c>
      <c r="E7731">
        <v>16.717500000000001</v>
      </c>
      <c r="F7731" t="s">
        <v>1889</v>
      </c>
      <c r="G7731" t="s">
        <v>1890</v>
      </c>
      <c r="H7731" t="s">
        <v>1891</v>
      </c>
      <c r="I7731" t="s">
        <v>1892</v>
      </c>
      <c r="J7731" t="s">
        <v>366</v>
      </c>
      <c r="K7731">
        <v>11404</v>
      </c>
      <c r="L7731">
        <v>1040375279</v>
      </c>
    </row>
    <row r="7732" spans="1:12" x14ac:dyDescent="0.45">
      <c r="A7732" t="str">
        <f t="shared" si="120"/>
        <v>Gantt, South Carolina, United States</v>
      </c>
      <c r="B7732" t="s">
        <v>10447</v>
      </c>
      <c r="C7732" t="s">
        <v>10447</v>
      </c>
      <c r="D7732">
        <v>34.783700000000003</v>
      </c>
      <c r="E7732">
        <v>-82.402699999999996</v>
      </c>
      <c r="F7732" t="s">
        <v>530</v>
      </c>
      <c r="G7732" t="s">
        <v>531</v>
      </c>
      <c r="H7732" t="s">
        <v>532</v>
      </c>
      <c r="I7732" t="s">
        <v>534</v>
      </c>
      <c r="K7732">
        <v>15178</v>
      </c>
      <c r="L7732">
        <v>1840013492</v>
      </c>
    </row>
    <row r="7733" spans="1:12" x14ac:dyDescent="0.45">
      <c r="A7733" t="str">
        <f t="shared" si="120"/>
        <v>Ganzhou, Jiangxi, China</v>
      </c>
      <c r="B7733" t="s">
        <v>10448</v>
      </c>
      <c r="C7733" t="s">
        <v>10448</v>
      </c>
      <c r="D7733">
        <v>25.8292</v>
      </c>
      <c r="E7733">
        <v>114.9336</v>
      </c>
      <c r="F7733" t="s">
        <v>1039</v>
      </c>
      <c r="G7733" t="s">
        <v>1040</v>
      </c>
      <c r="H7733" t="s">
        <v>1041</v>
      </c>
      <c r="I7733" t="s">
        <v>10360</v>
      </c>
      <c r="J7733" t="s">
        <v>366</v>
      </c>
      <c r="K7733">
        <v>8677600</v>
      </c>
      <c r="L7733">
        <v>1156832475</v>
      </c>
    </row>
    <row r="7734" spans="1:12" x14ac:dyDescent="0.45">
      <c r="A7734" t="str">
        <f t="shared" si="120"/>
        <v>Gao, Gao, Mali</v>
      </c>
      <c r="B7734" t="s">
        <v>5067</v>
      </c>
      <c r="C7734" t="s">
        <v>5067</v>
      </c>
      <c r="D7734">
        <v>16.2666</v>
      </c>
      <c r="E7734">
        <v>-0.05</v>
      </c>
      <c r="F7734" t="s">
        <v>978</v>
      </c>
      <c r="G7734" t="s">
        <v>979</v>
      </c>
      <c r="H7734" t="s">
        <v>980</v>
      </c>
      <c r="I7734" t="s">
        <v>5067</v>
      </c>
      <c r="J7734" t="s">
        <v>378</v>
      </c>
      <c r="K7734">
        <v>116967</v>
      </c>
      <c r="L7734">
        <v>1466571211</v>
      </c>
    </row>
    <row r="7735" spans="1:12" x14ac:dyDescent="0.45">
      <c r="A7735" t="str">
        <f t="shared" si="120"/>
        <v>Gaobeidian, Hebei, China</v>
      </c>
      <c r="B7735" t="s">
        <v>10449</v>
      </c>
      <c r="C7735" t="s">
        <v>10449</v>
      </c>
      <c r="D7735">
        <v>39.325699999999998</v>
      </c>
      <c r="E7735">
        <v>115.8678</v>
      </c>
      <c r="F7735" t="s">
        <v>1039</v>
      </c>
      <c r="G7735" t="s">
        <v>1040</v>
      </c>
      <c r="H7735" t="s">
        <v>1041</v>
      </c>
      <c r="I7735" t="s">
        <v>2037</v>
      </c>
      <c r="K7735">
        <v>640280</v>
      </c>
      <c r="L7735">
        <v>1156487293</v>
      </c>
    </row>
    <row r="7736" spans="1:12" x14ac:dyDescent="0.45">
      <c r="A7736" t="str">
        <f t="shared" si="120"/>
        <v>Gaomi, Shandong, China</v>
      </c>
      <c r="B7736" t="s">
        <v>10450</v>
      </c>
      <c r="C7736" t="s">
        <v>10450</v>
      </c>
      <c r="D7736">
        <v>36.383299999999998</v>
      </c>
      <c r="E7736">
        <v>119.75</v>
      </c>
      <c r="F7736" t="s">
        <v>1039</v>
      </c>
      <c r="G7736" t="s">
        <v>1040</v>
      </c>
      <c r="H7736" t="s">
        <v>1041</v>
      </c>
      <c r="I7736" t="s">
        <v>2094</v>
      </c>
      <c r="K7736">
        <v>868715</v>
      </c>
      <c r="L7736">
        <v>1156673331</v>
      </c>
    </row>
    <row r="7737" spans="1:12" x14ac:dyDescent="0.45">
      <c r="A7737" t="str">
        <f t="shared" si="120"/>
        <v>Gaoping, Sichuan, China</v>
      </c>
      <c r="B7737" t="s">
        <v>10451</v>
      </c>
      <c r="C7737" t="s">
        <v>10451</v>
      </c>
      <c r="D7737">
        <v>30.7804</v>
      </c>
      <c r="E7737">
        <v>106.13</v>
      </c>
      <c r="F7737" t="s">
        <v>1039</v>
      </c>
      <c r="G7737" t="s">
        <v>1040</v>
      </c>
      <c r="H7737" t="s">
        <v>1041</v>
      </c>
      <c r="I7737" t="s">
        <v>3865</v>
      </c>
      <c r="J7737" t="s">
        <v>366</v>
      </c>
      <c r="K7737">
        <v>2174000</v>
      </c>
      <c r="L7737">
        <v>1156522457</v>
      </c>
    </row>
    <row r="7738" spans="1:12" x14ac:dyDescent="0.45">
      <c r="A7738" t="str">
        <f t="shared" si="120"/>
        <v>Gaoping, Shanxi, China</v>
      </c>
      <c r="B7738" t="s">
        <v>10451</v>
      </c>
      <c r="C7738" t="s">
        <v>10451</v>
      </c>
      <c r="D7738">
        <v>35.7911</v>
      </c>
      <c r="E7738">
        <v>112.9259</v>
      </c>
      <c r="F7738" t="s">
        <v>1039</v>
      </c>
      <c r="G7738" t="s">
        <v>1040</v>
      </c>
      <c r="H7738" t="s">
        <v>1041</v>
      </c>
      <c r="I7738" t="s">
        <v>6621</v>
      </c>
      <c r="K7738">
        <v>484862</v>
      </c>
      <c r="L7738">
        <v>1156238773</v>
      </c>
    </row>
    <row r="7739" spans="1:12" x14ac:dyDescent="0.45">
      <c r="A7739" t="str">
        <f t="shared" si="120"/>
        <v>Gaoua, Sud-Ouest, Burkina Faso</v>
      </c>
      <c r="B7739" t="s">
        <v>10452</v>
      </c>
      <c r="C7739" t="s">
        <v>10452</v>
      </c>
      <c r="D7739">
        <v>10.299200000000001</v>
      </c>
      <c r="E7739">
        <v>-3.2507999999999999</v>
      </c>
      <c r="F7739" t="s">
        <v>3444</v>
      </c>
      <c r="G7739" t="s">
        <v>3445</v>
      </c>
      <c r="H7739" t="s">
        <v>3446</v>
      </c>
      <c r="I7739" t="s">
        <v>8399</v>
      </c>
      <c r="J7739" t="s">
        <v>378</v>
      </c>
      <c r="L7739">
        <v>1854285570</v>
      </c>
    </row>
    <row r="7740" spans="1:12" x14ac:dyDescent="0.45">
      <c r="A7740" t="str">
        <f t="shared" si="120"/>
        <v>Gaoua, Sud-Ouest, Burkina Faso</v>
      </c>
      <c r="B7740" t="s">
        <v>10452</v>
      </c>
      <c r="C7740" t="s">
        <v>10452</v>
      </c>
      <c r="D7740">
        <v>10.324999999999999</v>
      </c>
      <c r="E7740">
        <v>-3.1739999999999999</v>
      </c>
      <c r="F7740" t="s">
        <v>3444</v>
      </c>
      <c r="G7740" t="s">
        <v>3445</v>
      </c>
      <c r="H7740" t="s">
        <v>3446</v>
      </c>
      <c r="I7740" t="s">
        <v>8399</v>
      </c>
      <c r="K7740">
        <v>28023</v>
      </c>
      <c r="L7740">
        <v>1854142068</v>
      </c>
    </row>
    <row r="7741" spans="1:12" x14ac:dyDescent="0.45">
      <c r="A7741" t="str">
        <f t="shared" si="120"/>
        <v>Gaoual, Boké, Guinea</v>
      </c>
      <c r="B7741" t="s">
        <v>10453</v>
      </c>
      <c r="C7741" t="s">
        <v>10453</v>
      </c>
      <c r="D7741">
        <v>11.754</v>
      </c>
      <c r="E7741">
        <v>-13.212999999999999</v>
      </c>
      <c r="F7741" t="s">
        <v>4331</v>
      </c>
      <c r="G7741" t="s">
        <v>4332</v>
      </c>
      <c r="H7741" t="s">
        <v>4333</v>
      </c>
      <c r="I7741" t="s">
        <v>4797</v>
      </c>
      <c r="J7741" t="s">
        <v>366</v>
      </c>
      <c r="K7741">
        <v>7461</v>
      </c>
      <c r="L7741">
        <v>1324589428</v>
      </c>
    </row>
    <row r="7742" spans="1:12" x14ac:dyDescent="0.45">
      <c r="A7742" t="str">
        <f t="shared" si="120"/>
        <v>Gaoyou, Jiangsu, China</v>
      </c>
      <c r="B7742" t="s">
        <v>10454</v>
      </c>
      <c r="C7742" t="s">
        <v>10454</v>
      </c>
      <c r="D7742">
        <v>32.784700000000001</v>
      </c>
      <c r="E7742">
        <v>119.4432</v>
      </c>
      <c r="F7742" t="s">
        <v>1039</v>
      </c>
      <c r="G7742" t="s">
        <v>1040</v>
      </c>
      <c r="H7742" t="s">
        <v>1041</v>
      </c>
      <c r="I7742" t="s">
        <v>6613</v>
      </c>
      <c r="J7742" t="s">
        <v>366</v>
      </c>
      <c r="K7742">
        <v>811800</v>
      </c>
      <c r="L7742">
        <v>1156235854</v>
      </c>
    </row>
    <row r="7743" spans="1:12" x14ac:dyDescent="0.45">
      <c r="A7743" t="str">
        <f t="shared" si="120"/>
        <v>Gaozhou, Guangdong, China</v>
      </c>
      <c r="B7743" t="s">
        <v>10455</v>
      </c>
      <c r="C7743" t="s">
        <v>10455</v>
      </c>
      <c r="D7743">
        <v>21.9392</v>
      </c>
      <c r="E7743">
        <v>110.84610000000001</v>
      </c>
      <c r="F7743" t="s">
        <v>1039</v>
      </c>
      <c r="G7743" t="s">
        <v>1040</v>
      </c>
      <c r="H7743" t="s">
        <v>1041</v>
      </c>
      <c r="I7743" t="s">
        <v>6611</v>
      </c>
      <c r="K7743">
        <v>1288665</v>
      </c>
      <c r="L7743">
        <v>1156785303</v>
      </c>
    </row>
    <row r="7744" spans="1:12" x14ac:dyDescent="0.45">
      <c r="A7744" t="str">
        <f t="shared" si="120"/>
        <v>Gap, Provence-Alpes-Côte d’Azur, France</v>
      </c>
      <c r="B7744" t="s">
        <v>10456</v>
      </c>
      <c r="C7744" t="s">
        <v>10456</v>
      </c>
      <c r="D7744">
        <v>44.559399999999997</v>
      </c>
      <c r="E7744">
        <v>6.0785999999999998</v>
      </c>
      <c r="F7744" t="s">
        <v>526</v>
      </c>
      <c r="G7744" t="s">
        <v>527</v>
      </c>
      <c r="H7744" t="s">
        <v>528</v>
      </c>
      <c r="I7744" t="s">
        <v>1081</v>
      </c>
      <c r="J7744" t="s">
        <v>366</v>
      </c>
      <c r="K7744">
        <v>40895</v>
      </c>
      <c r="L7744">
        <v>1250717816</v>
      </c>
    </row>
    <row r="7745" spans="1:12" x14ac:dyDescent="0.45">
      <c r="A7745" t="str">
        <f t="shared" si="120"/>
        <v>Gapan, Nueva Ecija, Philippines</v>
      </c>
      <c r="B7745" t="s">
        <v>10457</v>
      </c>
      <c r="C7745" t="s">
        <v>10457</v>
      </c>
      <c r="D7745">
        <v>15.307499999999999</v>
      </c>
      <c r="E7745">
        <v>120.9453</v>
      </c>
      <c r="F7745" t="s">
        <v>1373</v>
      </c>
      <c r="G7745" t="s">
        <v>1374</v>
      </c>
      <c r="H7745" t="s">
        <v>1375</v>
      </c>
      <c r="I7745" t="s">
        <v>5783</v>
      </c>
      <c r="K7745">
        <v>110303</v>
      </c>
      <c r="L7745">
        <v>1608386821</v>
      </c>
    </row>
    <row r="7746" spans="1:12" x14ac:dyDescent="0.45">
      <c r="A7746" t="str">
        <f t="shared" si="120"/>
        <v>Gar, Tibet, China</v>
      </c>
      <c r="B7746" t="s">
        <v>10458</v>
      </c>
      <c r="C7746" t="s">
        <v>10458</v>
      </c>
      <c r="D7746">
        <v>32.200400000000002</v>
      </c>
      <c r="E7746">
        <v>79.9833</v>
      </c>
      <c r="F7746" t="s">
        <v>1039</v>
      </c>
      <c r="G7746" t="s">
        <v>1040</v>
      </c>
      <c r="H7746" t="s">
        <v>1041</v>
      </c>
      <c r="I7746" t="s">
        <v>10459</v>
      </c>
      <c r="J7746" t="s">
        <v>366</v>
      </c>
      <c r="K7746">
        <v>10000</v>
      </c>
      <c r="L7746">
        <v>1156975633</v>
      </c>
    </row>
    <row r="7747" spans="1:12" x14ac:dyDescent="0.45">
      <c r="A7747" t="str">
        <f t="shared" ref="A7747:A7810" si="121">CONCATENATE(B7747,", ",I7747,", ",F7747)</f>
        <v>Garanhuns, Pernambuco, Brazil</v>
      </c>
      <c r="B7747" t="s">
        <v>10460</v>
      </c>
      <c r="C7747" t="s">
        <v>10460</v>
      </c>
      <c r="D7747">
        <v>-8.89</v>
      </c>
      <c r="E7747">
        <v>-36.5</v>
      </c>
      <c r="F7747" t="s">
        <v>491</v>
      </c>
      <c r="G7747" t="s">
        <v>492</v>
      </c>
      <c r="H7747" t="s">
        <v>493</v>
      </c>
      <c r="I7747" t="s">
        <v>2321</v>
      </c>
      <c r="K7747">
        <v>110085</v>
      </c>
      <c r="L7747">
        <v>1076673653</v>
      </c>
    </row>
    <row r="7748" spans="1:12" x14ac:dyDescent="0.45">
      <c r="A7748" t="str">
        <f t="shared" si="121"/>
        <v>Garbahaarrey, Gedo, Somalia</v>
      </c>
      <c r="B7748" t="s">
        <v>10461</v>
      </c>
      <c r="C7748" t="s">
        <v>10461</v>
      </c>
      <c r="D7748">
        <v>3.35</v>
      </c>
      <c r="E7748">
        <v>42.2667</v>
      </c>
      <c r="F7748" t="s">
        <v>3153</v>
      </c>
      <c r="G7748" t="s">
        <v>3154</v>
      </c>
      <c r="H7748" t="s">
        <v>3155</v>
      </c>
      <c r="I7748" t="s">
        <v>10462</v>
      </c>
      <c r="J7748" t="s">
        <v>378</v>
      </c>
      <c r="K7748">
        <v>43000</v>
      </c>
      <c r="L7748">
        <v>1706488487</v>
      </c>
    </row>
    <row r="7749" spans="1:12" x14ac:dyDescent="0.45">
      <c r="A7749" t="str">
        <f t="shared" si="121"/>
        <v>Garbsen, Lower Saxony, Germany</v>
      </c>
      <c r="B7749" t="s">
        <v>10463</v>
      </c>
      <c r="C7749" t="s">
        <v>10463</v>
      </c>
      <c r="D7749">
        <v>52.418300000000002</v>
      </c>
      <c r="E7749">
        <v>9.5981000000000005</v>
      </c>
      <c r="F7749" t="s">
        <v>441</v>
      </c>
      <c r="G7749" t="s">
        <v>442</v>
      </c>
      <c r="H7749" t="s">
        <v>443</v>
      </c>
      <c r="I7749" t="s">
        <v>735</v>
      </c>
      <c r="K7749">
        <v>60754</v>
      </c>
      <c r="L7749">
        <v>1276318243</v>
      </c>
    </row>
    <row r="7750" spans="1:12" x14ac:dyDescent="0.45">
      <c r="A7750" t="str">
        <f t="shared" si="121"/>
        <v>Garça, São Paulo, Brazil</v>
      </c>
      <c r="B7750" t="s">
        <v>10464</v>
      </c>
      <c r="C7750" t="s">
        <v>10465</v>
      </c>
      <c r="D7750">
        <v>-22.215299999999999</v>
      </c>
      <c r="E7750">
        <v>-49.6511</v>
      </c>
      <c r="F7750" t="s">
        <v>491</v>
      </c>
      <c r="G7750" t="s">
        <v>492</v>
      </c>
      <c r="H7750" t="s">
        <v>493</v>
      </c>
      <c r="I7750" t="s">
        <v>801</v>
      </c>
      <c r="K7750">
        <v>44532</v>
      </c>
      <c r="L7750">
        <v>1076270928</v>
      </c>
    </row>
    <row r="7751" spans="1:12" x14ac:dyDescent="0.45">
      <c r="A7751" t="str">
        <f t="shared" si="121"/>
        <v>Garching bei München, Bavaria, Germany</v>
      </c>
      <c r="B7751" t="s">
        <v>10466</v>
      </c>
      <c r="C7751" t="s">
        <v>10467</v>
      </c>
      <c r="D7751">
        <v>48.25</v>
      </c>
      <c r="E7751">
        <v>11.65</v>
      </c>
      <c r="F7751" t="s">
        <v>441</v>
      </c>
      <c r="G7751" t="s">
        <v>442</v>
      </c>
      <c r="H7751" t="s">
        <v>443</v>
      </c>
      <c r="I7751" t="s">
        <v>567</v>
      </c>
      <c r="K7751">
        <v>17711</v>
      </c>
      <c r="L7751">
        <v>1276544473</v>
      </c>
    </row>
    <row r="7752" spans="1:12" x14ac:dyDescent="0.45">
      <c r="A7752" t="str">
        <f t="shared" si="121"/>
        <v>García, Nuevo León, Mexico</v>
      </c>
      <c r="B7752" t="s">
        <v>10468</v>
      </c>
      <c r="C7752" t="s">
        <v>10469</v>
      </c>
      <c r="D7752">
        <v>25.816700000000001</v>
      </c>
      <c r="E7752">
        <v>-100.58329999999999</v>
      </c>
      <c r="F7752" t="s">
        <v>519</v>
      </c>
      <c r="G7752" t="s">
        <v>520</v>
      </c>
      <c r="H7752" t="s">
        <v>521</v>
      </c>
      <c r="I7752" t="s">
        <v>5826</v>
      </c>
      <c r="J7752" t="s">
        <v>366</v>
      </c>
      <c r="K7752">
        <v>145867</v>
      </c>
      <c r="L7752">
        <v>1484753599</v>
      </c>
    </row>
    <row r="7753" spans="1:12" x14ac:dyDescent="0.45">
      <c r="A7753" t="str">
        <f t="shared" si="121"/>
        <v>Garðabær, , Iceland</v>
      </c>
      <c r="B7753" t="s">
        <v>10470</v>
      </c>
      <c r="C7753" t="s">
        <v>10471</v>
      </c>
      <c r="D7753">
        <v>64.083299999999994</v>
      </c>
      <c r="E7753">
        <v>-22</v>
      </c>
      <c r="F7753" t="s">
        <v>1163</v>
      </c>
      <c r="G7753" t="s">
        <v>1164</v>
      </c>
      <c r="H7753" t="s">
        <v>1165</v>
      </c>
      <c r="K7753">
        <v>16299</v>
      </c>
      <c r="L7753">
        <v>1352650773</v>
      </c>
    </row>
    <row r="7754" spans="1:12" x14ac:dyDescent="0.45">
      <c r="A7754" t="str">
        <f t="shared" si="121"/>
        <v>Gardabani, Kvemo Kartli, Georgia</v>
      </c>
      <c r="B7754" t="s">
        <v>10472</v>
      </c>
      <c r="C7754" t="s">
        <v>10472</v>
      </c>
      <c r="D7754">
        <v>41.45</v>
      </c>
      <c r="E7754">
        <v>45.1</v>
      </c>
      <c r="F7754" t="s">
        <v>763</v>
      </c>
      <c r="G7754" t="s">
        <v>1132</v>
      </c>
      <c r="H7754" t="s">
        <v>1133</v>
      </c>
      <c r="I7754" t="s">
        <v>4880</v>
      </c>
      <c r="J7754" t="s">
        <v>366</v>
      </c>
      <c r="K7754">
        <v>15100</v>
      </c>
      <c r="L7754">
        <v>1268317674</v>
      </c>
    </row>
    <row r="7755" spans="1:12" x14ac:dyDescent="0.45">
      <c r="A7755" t="str">
        <f t="shared" si="121"/>
        <v>Gardanne, Provence-Alpes-Côte d’Azur, France</v>
      </c>
      <c r="B7755" t="s">
        <v>10473</v>
      </c>
      <c r="C7755" t="s">
        <v>10473</v>
      </c>
      <c r="D7755">
        <v>43.455300000000001</v>
      </c>
      <c r="E7755">
        <v>5.476</v>
      </c>
      <c r="F7755" t="s">
        <v>526</v>
      </c>
      <c r="G7755" t="s">
        <v>527</v>
      </c>
      <c r="H7755" t="s">
        <v>528</v>
      </c>
      <c r="I7755" t="s">
        <v>1081</v>
      </c>
      <c r="K7755">
        <v>20794</v>
      </c>
      <c r="L7755">
        <v>1250144210</v>
      </c>
    </row>
    <row r="7756" spans="1:12" x14ac:dyDescent="0.45">
      <c r="A7756" t="str">
        <f t="shared" si="121"/>
        <v>Gardelegen, Saxony-Anhalt, Germany</v>
      </c>
      <c r="B7756" t="s">
        <v>10474</v>
      </c>
      <c r="C7756" t="s">
        <v>10474</v>
      </c>
      <c r="D7756">
        <v>52.526400000000002</v>
      </c>
      <c r="E7756">
        <v>11.3925</v>
      </c>
      <c r="F7756" t="s">
        <v>441</v>
      </c>
      <c r="G7756" t="s">
        <v>442</v>
      </c>
      <c r="H7756" t="s">
        <v>443</v>
      </c>
      <c r="I7756" t="s">
        <v>1614</v>
      </c>
      <c r="K7756">
        <v>22402</v>
      </c>
      <c r="L7756">
        <v>1276557570</v>
      </c>
    </row>
    <row r="7757" spans="1:12" x14ac:dyDescent="0.45">
      <c r="A7757" t="str">
        <f t="shared" si="121"/>
        <v>Garden Acres, California, United States</v>
      </c>
      <c r="B7757" t="s">
        <v>10475</v>
      </c>
      <c r="C7757" t="s">
        <v>10475</v>
      </c>
      <c r="D7757">
        <v>37.963700000000003</v>
      </c>
      <c r="E7757">
        <v>-121.2296</v>
      </c>
      <c r="F7757" t="s">
        <v>530</v>
      </c>
      <c r="G7757" t="s">
        <v>531</v>
      </c>
      <c r="H7757" t="s">
        <v>532</v>
      </c>
      <c r="I7757" t="s">
        <v>754</v>
      </c>
      <c r="K7757">
        <v>10701</v>
      </c>
      <c r="L7757">
        <v>1840028376</v>
      </c>
    </row>
    <row r="7758" spans="1:12" x14ac:dyDescent="0.45">
      <c r="A7758" t="str">
        <f t="shared" si="121"/>
        <v>Garden City, Kansas, United States</v>
      </c>
      <c r="B7758" t="s">
        <v>10476</v>
      </c>
      <c r="C7758" t="s">
        <v>10476</v>
      </c>
      <c r="D7758">
        <v>37.9754</v>
      </c>
      <c r="E7758">
        <v>-100.85290000000001</v>
      </c>
      <c r="F7758" t="s">
        <v>530</v>
      </c>
      <c r="G7758" t="s">
        <v>531</v>
      </c>
      <c r="H7758" t="s">
        <v>532</v>
      </c>
      <c r="I7758" t="s">
        <v>611</v>
      </c>
      <c r="K7758">
        <v>29659</v>
      </c>
      <c r="L7758">
        <v>1840001669</v>
      </c>
    </row>
    <row r="7759" spans="1:12" x14ac:dyDescent="0.45">
      <c r="A7759" t="str">
        <f t="shared" si="121"/>
        <v>Garden City, Michigan, United States</v>
      </c>
      <c r="B7759" t="s">
        <v>10476</v>
      </c>
      <c r="C7759" t="s">
        <v>10476</v>
      </c>
      <c r="D7759">
        <v>42.324399999999997</v>
      </c>
      <c r="E7759">
        <v>-83.341200000000001</v>
      </c>
      <c r="F7759" t="s">
        <v>530</v>
      </c>
      <c r="G7759" t="s">
        <v>531</v>
      </c>
      <c r="H7759" t="s">
        <v>532</v>
      </c>
      <c r="I7759" t="s">
        <v>868</v>
      </c>
      <c r="K7759">
        <v>26408</v>
      </c>
      <c r="L7759">
        <v>1840003974</v>
      </c>
    </row>
    <row r="7760" spans="1:12" x14ac:dyDescent="0.45">
      <c r="A7760" t="str">
        <f t="shared" si="121"/>
        <v>Garden City, New York, United States</v>
      </c>
      <c r="B7760" t="s">
        <v>10476</v>
      </c>
      <c r="C7760" t="s">
        <v>10476</v>
      </c>
      <c r="D7760">
        <v>40.726599999999998</v>
      </c>
      <c r="E7760">
        <v>-73.6447</v>
      </c>
      <c r="F7760" t="s">
        <v>530</v>
      </c>
      <c r="G7760" t="s">
        <v>531</v>
      </c>
      <c r="H7760" t="s">
        <v>532</v>
      </c>
      <c r="I7760" t="s">
        <v>803</v>
      </c>
      <c r="K7760">
        <v>22454</v>
      </c>
      <c r="L7760">
        <v>1840005289</v>
      </c>
    </row>
    <row r="7761" spans="1:12" x14ac:dyDescent="0.45">
      <c r="A7761" t="str">
        <f t="shared" si="121"/>
        <v>Garden City, Idaho, United States</v>
      </c>
      <c r="B7761" t="s">
        <v>10476</v>
      </c>
      <c r="C7761" t="s">
        <v>10476</v>
      </c>
      <c r="D7761">
        <v>43.6526</v>
      </c>
      <c r="E7761">
        <v>-116.2743</v>
      </c>
      <c r="F7761" t="s">
        <v>530</v>
      </c>
      <c r="G7761" t="s">
        <v>531</v>
      </c>
      <c r="H7761" t="s">
        <v>532</v>
      </c>
      <c r="I7761" t="s">
        <v>1862</v>
      </c>
      <c r="K7761">
        <v>11969</v>
      </c>
      <c r="L7761">
        <v>1840020045</v>
      </c>
    </row>
    <row r="7762" spans="1:12" x14ac:dyDescent="0.45">
      <c r="A7762" t="str">
        <f t="shared" si="121"/>
        <v>Garden City, South Carolina, United States</v>
      </c>
      <c r="B7762" t="s">
        <v>10476</v>
      </c>
      <c r="C7762" t="s">
        <v>10476</v>
      </c>
      <c r="D7762">
        <v>33.592700000000001</v>
      </c>
      <c r="E7762">
        <v>-79.007000000000005</v>
      </c>
      <c r="F7762" t="s">
        <v>530</v>
      </c>
      <c r="G7762" t="s">
        <v>531</v>
      </c>
      <c r="H7762" t="s">
        <v>532</v>
      </c>
      <c r="I7762" t="s">
        <v>534</v>
      </c>
      <c r="K7762">
        <v>10070</v>
      </c>
      <c r="L7762">
        <v>1840013645</v>
      </c>
    </row>
    <row r="7763" spans="1:12" x14ac:dyDescent="0.45">
      <c r="A7763" t="str">
        <f t="shared" si="121"/>
        <v>Garden City, Georgia, United States</v>
      </c>
      <c r="B7763" t="s">
        <v>10476</v>
      </c>
      <c r="C7763" t="s">
        <v>10476</v>
      </c>
      <c r="D7763">
        <v>32.086799999999997</v>
      </c>
      <c r="E7763">
        <v>-81.177300000000002</v>
      </c>
      <c r="F7763" t="s">
        <v>530</v>
      </c>
      <c r="G7763" t="s">
        <v>531</v>
      </c>
      <c r="H7763" t="s">
        <v>532</v>
      </c>
      <c r="I7763" t="s">
        <v>763</v>
      </c>
      <c r="K7763">
        <v>8713</v>
      </c>
      <c r="L7763">
        <v>1840013839</v>
      </c>
    </row>
    <row r="7764" spans="1:12" x14ac:dyDescent="0.45">
      <c r="A7764" t="str">
        <f t="shared" si="121"/>
        <v>Garden City Park, New York, United States</v>
      </c>
      <c r="B7764" t="s">
        <v>10477</v>
      </c>
      <c r="C7764" t="s">
        <v>10477</v>
      </c>
      <c r="D7764">
        <v>40.743600000000001</v>
      </c>
      <c r="E7764">
        <v>-73.663899999999998</v>
      </c>
      <c r="F7764" t="s">
        <v>530</v>
      </c>
      <c r="G7764" t="s">
        <v>531</v>
      </c>
      <c r="H7764" t="s">
        <v>532</v>
      </c>
      <c r="I7764" t="s">
        <v>803</v>
      </c>
      <c r="K7764">
        <v>8081</v>
      </c>
      <c r="L7764">
        <v>1840005257</v>
      </c>
    </row>
    <row r="7765" spans="1:12" x14ac:dyDescent="0.45">
      <c r="A7765" t="str">
        <f t="shared" si="121"/>
        <v>Garden Grove, California, United States</v>
      </c>
      <c r="B7765" t="s">
        <v>10478</v>
      </c>
      <c r="C7765" t="s">
        <v>10478</v>
      </c>
      <c r="D7765">
        <v>33.778700000000001</v>
      </c>
      <c r="E7765">
        <v>-117.9601</v>
      </c>
      <c r="F7765" t="s">
        <v>530</v>
      </c>
      <c r="G7765" t="s">
        <v>531</v>
      </c>
      <c r="H7765" t="s">
        <v>532</v>
      </c>
      <c r="I7765" t="s">
        <v>754</v>
      </c>
      <c r="K7765">
        <v>171644</v>
      </c>
      <c r="L7765">
        <v>1840020577</v>
      </c>
    </row>
    <row r="7766" spans="1:12" x14ac:dyDescent="0.45">
      <c r="A7766" t="str">
        <f t="shared" si="121"/>
        <v>Garden Home-Whitford, Oregon, United States</v>
      </c>
      <c r="B7766" t="s">
        <v>10479</v>
      </c>
      <c r="C7766" t="s">
        <v>10479</v>
      </c>
      <c r="D7766">
        <v>45.464199999999998</v>
      </c>
      <c r="E7766">
        <v>-122.7589</v>
      </c>
      <c r="F7766" t="s">
        <v>530</v>
      </c>
      <c r="G7766" t="s">
        <v>531</v>
      </c>
      <c r="H7766" t="s">
        <v>532</v>
      </c>
      <c r="I7766" t="s">
        <v>1426</v>
      </c>
      <c r="K7766">
        <v>6666</v>
      </c>
      <c r="L7766">
        <v>1840073958</v>
      </c>
    </row>
    <row r="7767" spans="1:12" x14ac:dyDescent="0.45">
      <c r="A7767" t="str">
        <f t="shared" si="121"/>
        <v>Gardena, California, United States</v>
      </c>
      <c r="B7767" t="s">
        <v>10480</v>
      </c>
      <c r="C7767" t="s">
        <v>10480</v>
      </c>
      <c r="D7767">
        <v>33.894399999999997</v>
      </c>
      <c r="E7767">
        <v>-118.3073</v>
      </c>
      <c r="F7767" t="s">
        <v>530</v>
      </c>
      <c r="G7767" t="s">
        <v>531</v>
      </c>
      <c r="H7767" t="s">
        <v>532</v>
      </c>
      <c r="I7767" t="s">
        <v>754</v>
      </c>
      <c r="K7767">
        <v>59329</v>
      </c>
      <c r="L7767">
        <v>1840020482</v>
      </c>
    </row>
    <row r="7768" spans="1:12" x14ac:dyDescent="0.45">
      <c r="A7768" t="str">
        <f t="shared" si="121"/>
        <v>Gardendale, Alabama, United States</v>
      </c>
      <c r="B7768" t="s">
        <v>10481</v>
      </c>
      <c r="C7768" t="s">
        <v>10481</v>
      </c>
      <c r="D7768">
        <v>33.6678</v>
      </c>
      <c r="E7768">
        <v>-86.806899999999999</v>
      </c>
      <c r="F7768" t="s">
        <v>530</v>
      </c>
      <c r="G7768" t="s">
        <v>531</v>
      </c>
      <c r="H7768" t="s">
        <v>532</v>
      </c>
      <c r="I7768" t="s">
        <v>1371</v>
      </c>
      <c r="K7768">
        <v>14177</v>
      </c>
      <c r="L7768">
        <v>1840002820</v>
      </c>
    </row>
    <row r="7769" spans="1:12" x14ac:dyDescent="0.45">
      <c r="A7769" t="str">
        <f t="shared" si="121"/>
        <v>Gardere, Louisiana, United States</v>
      </c>
      <c r="B7769" t="s">
        <v>10482</v>
      </c>
      <c r="C7769" t="s">
        <v>10482</v>
      </c>
      <c r="D7769">
        <v>30.3582</v>
      </c>
      <c r="E7769">
        <v>-91.134500000000003</v>
      </c>
      <c r="F7769" t="s">
        <v>530</v>
      </c>
      <c r="G7769" t="s">
        <v>531</v>
      </c>
      <c r="H7769" t="s">
        <v>532</v>
      </c>
      <c r="I7769" t="s">
        <v>533</v>
      </c>
      <c r="K7769">
        <v>10841</v>
      </c>
      <c r="L7769">
        <v>1840013938</v>
      </c>
    </row>
    <row r="7770" spans="1:12" x14ac:dyDescent="0.45">
      <c r="A7770" t="str">
        <f t="shared" si="121"/>
        <v>Gardēz, Paktiyā, Afghanistan</v>
      </c>
      <c r="B7770" t="s">
        <v>10483</v>
      </c>
      <c r="C7770" t="s">
        <v>10484</v>
      </c>
      <c r="D7770">
        <v>33.5931</v>
      </c>
      <c r="E7770">
        <v>69.229699999999994</v>
      </c>
      <c r="F7770" t="s">
        <v>1018</v>
      </c>
      <c r="G7770" t="s">
        <v>1019</v>
      </c>
      <c r="H7770" t="s">
        <v>1020</v>
      </c>
      <c r="I7770" t="s">
        <v>10485</v>
      </c>
      <c r="J7770" t="s">
        <v>378</v>
      </c>
      <c r="K7770">
        <v>103601</v>
      </c>
      <c r="L7770">
        <v>1004468894</v>
      </c>
    </row>
    <row r="7771" spans="1:12" x14ac:dyDescent="0.45">
      <c r="A7771" t="str">
        <f t="shared" si="121"/>
        <v>Gardiner, Maine, United States</v>
      </c>
      <c r="B7771" t="s">
        <v>10486</v>
      </c>
      <c r="C7771" t="s">
        <v>10486</v>
      </c>
      <c r="D7771">
        <v>44.191000000000003</v>
      </c>
      <c r="E7771">
        <v>-69.792100000000005</v>
      </c>
      <c r="F7771" t="s">
        <v>530</v>
      </c>
      <c r="G7771" t="s">
        <v>531</v>
      </c>
      <c r="H7771" t="s">
        <v>532</v>
      </c>
      <c r="I7771" t="s">
        <v>2721</v>
      </c>
      <c r="K7771">
        <v>5653</v>
      </c>
      <c r="L7771">
        <v>1840000303</v>
      </c>
    </row>
    <row r="7772" spans="1:12" x14ac:dyDescent="0.45">
      <c r="A7772" t="str">
        <f t="shared" si="121"/>
        <v>Gardiner, New York, United States</v>
      </c>
      <c r="B7772" t="s">
        <v>10486</v>
      </c>
      <c r="C7772" t="s">
        <v>10486</v>
      </c>
      <c r="D7772">
        <v>41.694899999999997</v>
      </c>
      <c r="E7772">
        <v>-74.186899999999994</v>
      </c>
      <c r="F7772" t="s">
        <v>530</v>
      </c>
      <c r="G7772" t="s">
        <v>531</v>
      </c>
      <c r="H7772" t="s">
        <v>532</v>
      </c>
      <c r="I7772" t="s">
        <v>803</v>
      </c>
      <c r="K7772">
        <v>5636</v>
      </c>
      <c r="L7772">
        <v>1840058118</v>
      </c>
    </row>
    <row r="7773" spans="1:12" x14ac:dyDescent="0.45">
      <c r="A7773" t="str">
        <f t="shared" si="121"/>
        <v>Gardner, Kansas, United States</v>
      </c>
      <c r="B7773" t="s">
        <v>10487</v>
      </c>
      <c r="C7773" t="s">
        <v>10487</v>
      </c>
      <c r="D7773">
        <v>38.815800000000003</v>
      </c>
      <c r="E7773">
        <v>-94.93</v>
      </c>
      <c r="F7773" t="s">
        <v>530</v>
      </c>
      <c r="G7773" t="s">
        <v>531</v>
      </c>
      <c r="H7773" t="s">
        <v>532</v>
      </c>
      <c r="I7773" t="s">
        <v>611</v>
      </c>
      <c r="K7773">
        <v>22031</v>
      </c>
      <c r="L7773">
        <v>1840001636</v>
      </c>
    </row>
    <row r="7774" spans="1:12" x14ac:dyDescent="0.45">
      <c r="A7774" t="str">
        <f t="shared" si="121"/>
        <v>Gardner, Massachusetts, United States</v>
      </c>
      <c r="B7774" t="s">
        <v>10487</v>
      </c>
      <c r="C7774" t="s">
        <v>10487</v>
      </c>
      <c r="D7774">
        <v>42.584499999999998</v>
      </c>
      <c r="E7774">
        <v>-71.986699999999999</v>
      </c>
      <c r="F7774" t="s">
        <v>530</v>
      </c>
      <c r="G7774" t="s">
        <v>531</v>
      </c>
      <c r="H7774" t="s">
        <v>532</v>
      </c>
      <c r="I7774" t="s">
        <v>621</v>
      </c>
      <c r="K7774">
        <v>20683</v>
      </c>
      <c r="L7774">
        <v>1840000436</v>
      </c>
    </row>
    <row r="7775" spans="1:12" x14ac:dyDescent="0.45">
      <c r="A7775" t="str">
        <f t="shared" si="121"/>
        <v>Gardnertown, New York, United States</v>
      </c>
      <c r="B7775" t="s">
        <v>10488</v>
      </c>
      <c r="C7775" t="s">
        <v>10488</v>
      </c>
      <c r="D7775">
        <v>41.532800000000002</v>
      </c>
      <c r="E7775">
        <v>-74.059399999999997</v>
      </c>
      <c r="F7775" t="s">
        <v>530</v>
      </c>
      <c r="G7775" t="s">
        <v>531</v>
      </c>
      <c r="H7775" t="s">
        <v>532</v>
      </c>
      <c r="I7775" t="s">
        <v>803</v>
      </c>
      <c r="K7775">
        <v>5200</v>
      </c>
      <c r="L7775">
        <v>1840004861</v>
      </c>
    </row>
    <row r="7776" spans="1:12" x14ac:dyDescent="0.45">
      <c r="A7776" t="str">
        <f t="shared" si="121"/>
        <v>Gardnerville, Nevada, United States</v>
      </c>
      <c r="B7776" t="s">
        <v>10489</v>
      </c>
      <c r="C7776" t="s">
        <v>10489</v>
      </c>
      <c r="D7776">
        <v>38.939</v>
      </c>
      <c r="E7776">
        <v>-119.73690000000001</v>
      </c>
      <c r="F7776" t="s">
        <v>530</v>
      </c>
      <c r="G7776" t="s">
        <v>531</v>
      </c>
      <c r="H7776" t="s">
        <v>532</v>
      </c>
      <c r="I7776" t="s">
        <v>5052</v>
      </c>
      <c r="K7776">
        <v>6148</v>
      </c>
      <c r="L7776">
        <v>1840017563</v>
      </c>
    </row>
    <row r="7777" spans="1:12" x14ac:dyDescent="0.45">
      <c r="A7777" t="str">
        <f t="shared" si="121"/>
        <v>Gardnerville Ranchos, Nevada, United States</v>
      </c>
      <c r="B7777" t="s">
        <v>10490</v>
      </c>
      <c r="C7777" t="s">
        <v>10490</v>
      </c>
      <c r="D7777">
        <v>38.8872</v>
      </c>
      <c r="E7777">
        <v>-119.7426</v>
      </c>
      <c r="F7777" t="s">
        <v>530</v>
      </c>
      <c r="G7777" t="s">
        <v>531</v>
      </c>
      <c r="H7777" t="s">
        <v>532</v>
      </c>
      <c r="I7777" t="s">
        <v>5052</v>
      </c>
      <c r="K7777">
        <v>11274</v>
      </c>
      <c r="L7777">
        <v>1840033828</v>
      </c>
    </row>
    <row r="7778" spans="1:12" x14ac:dyDescent="0.45">
      <c r="A7778" t="str">
        <f t="shared" si="121"/>
        <v>Gárdony, Fejér, Hungary</v>
      </c>
      <c r="B7778" t="s">
        <v>10491</v>
      </c>
      <c r="C7778" t="s">
        <v>10492</v>
      </c>
      <c r="D7778">
        <v>47.197299999999998</v>
      </c>
      <c r="E7778">
        <v>18.609100000000002</v>
      </c>
      <c r="F7778" t="s">
        <v>641</v>
      </c>
      <c r="G7778" t="s">
        <v>642</v>
      </c>
      <c r="H7778" t="s">
        <v>643</v>
      </c>
      <c r="I7778" t="s">
        <v>4408</v>
      </c>
      <c r="J7778" t="s">
        <v>366</v>
      </c>
      <c r="K7778">
        <v>11204</v>
      </c>
      <c r="L7778">
        <v>1348505408</v>
      </c>
    </row>
    <row r="7779" spans="1:12" x14ac:dyDescent="0.45">
      <c r="A7779" t="str">
        <f t="shared" si="121"/>
        <v>Garfield, New Jersey, United States</v>
      </c>
      <c r="B7779" t="s">
        <v>10493</v>
      </c>
      <c r="C7779" t="s">
        <v>10493</v>
      </c>
      <c r="D7779">
        <v>40.879100000000001</v>
      </c>
      <c r="E7779">
        <v>-74.108500000000006</v>
      </c>
      <c r="F7779" t="s">
        <v>530</v>
      </c>
      <c r="G7779" t="s">
        <v>531</v>
      </c>
      <c r="H7779" t="s">
        <v>532</v>
      </c>
      <c r="I7779" t="s">
        <v>587</v>
      </c>
      <c r="K7779">
        <v>31802</v>
      </c>
      <c r="L7779">
        <v>1840003554</v>
      </c>
    </row>
    <row r="7780" spans="1:12" x14ac:dyDescent="0.45">
      <c r="A7780" t="str">
        <f t="shared" si="121"/>
        <v>Garfield Heights, Ohio, United States</v>
      </c>
      <c r="B7780" t="s">
        <v>10494</v>
      </c>
      <c r="C7780" t="s">
        <v>10494</v>
      </c>
      <c r="D7780">
        <v>41.419899999999998</v>
      </c>
      <c r="E7780">
        <v>-81.603800000000007</v>
      </c>
      <c r="F7780" t="s">
        <v>530</v>
      </c>
      <c r="G7780" t="s">
        <v>531</v>
      </c>
      <c r="H7780" t="s">
        <v>532</v>
      </c>
      <c r="I7780" t="s">
        <v>799</v>
      </c>
      <c r="K7780">
        <v>27448</v>
      </c>
      <c r="L7780">
        <v>1840000602</v>
      </c>
    </row>
    <row r="7781" spans="1:12" x14ac:dyDescent="0.45">
      <c r="A7781" t="str">
        <f t="shared" si="121"/>
        <v>Garforth, Leeds, United Kingdom</v>
      </c>
      <c r="B7781" t="s">
        <v>10495</v>
      </c>
      <c r="C7781" t="s">
        <v>10495</v>
      </c>
      <c r="D7781">
        <v>53.792000000000002</v>
      </c>
      <c r="E7781">
        <v>-1.3879999999999999</v>
      </c>
      <c r="F7781" t="s">
        <v>536</v>
      </c>
      <c r="G7781" t="s">
        <v>537</v>
      </c>
      <c r="H7781" t="s">
        <v>538</v>
      </c>
      <c r="I7781" t="s">
        <v>828</v>
      </c>
      <c r="K7781">
        <v>19811</v>
      </c>
      <c r="L7781">
        <v>1826216468</v>
      </c>
    </row>
    <row r="7782" spans="1:12" x14ac:dyDescent="0.45">
      <c r="A7782" t="str">
        <f t="shared" si="121"/>
        <v>Gargaliánoi, Peloponnísos, Greece</v>
      </c>
      <c r="B7782" t="s">
        <v>10496</v>
      </c>
      <c r="C7782" t="s">
        <v>10497</v>
      </c>
      <c r="D7782">
        <v>37.066699999999997</v>
      </c>
      <c r="E7782">
        <v>21.633299999999998</v>
      </c>
      <c r="F7782" t="s">
        <v>928</v>
      </c>
      <c r="G7782" t="s">
        <v>929</v>
      </c>
      <c r="H7782" t="s">
        <v>930</v>
      </c>
      <c r="I7782" t="s">
        <v>9878</v>
      </c>
      <c r="K7782">
        <v>5007</v>
      </c>
      <c r="L7782">
        <v>1300653438</v>
      </c>
    </row>
    <row r="7783" spans="1:12" x14ac:dyDescent="0.45">
      <c r="A7783" t="str">
        <f t="shared" si="121"/>
        <v>Garges-lès-Gonesse, Île-de-France, France</v>
      </c>
      <c r="B7783" t="s">
        <v>10498</v>
      </c>
      <c r="C7783" t="s">
        <v>10499</v>
      </c>
      <c r="D7783">
        <v>48.972799999999999</v>
      </c>
      <c r="E7783">
        <v>2.4007999999999998</v>
      </c>
      <c r="F7783" t="s">
        <v>526</v>
      </c>
      <c r="G7783" t="s">
        <v>527</v>
      </c>
      <c r="H7783" t="s">
        <v>528</v>
      </c>
      <c r="I7783" t="s">
        <v>732</v>
      </c>
      <c r="K7783">
        <v>42728</v>
      </c>
      <c r="L7783">
        <v>1250181473</v>
      </c>
    </row>
    <row r="7784" spans="1:12" x14ac:dyDescent="0.45">
      <c r="A7784" t="str">
        <f t="shared" si="121"/>
        <v>Gargždai, Klaipėda, Lithuania</v>
      </c>
      <c r="B7784" t="s">
        <v>10500</v>
      </c>
      <c r="C7784" t="s">
        <v>10501</v>
      </c>
      <c r="D7784">
        <v>55.7</v>
      </c>
      <c r="E7784">
        <v>21.4</v>
      </c>
      <c r="F7784" t="s">
        <v>1155</v>
      </c>
      <c r="G7784" t="s">
        <v>1156</v>
      </c>
      <c r="H7784" t="s">
        <v>1157</v>
      </c>
      <c r="I7784" t="s">
        <v>10502</v>
      </c>
      <c r="K7784">
        <v>13877</v>
      </c>
      <c r="L7784">
        <v>1440368270</v>
      </c>
    </row>
    <row r="7785" spans="1:12" x14ac:dyDescent="0.45">
      <c r="A7785" t="str">
        <f t="shared" si="121"/>
        <v>Garissa, Garissa, Kenya</v>
      </c>
      <c r="B7785" t="s">
        <v>7955</v>
      </c>
      <c r="C7785" t="s">
        <v>7955</v>
      </c>
      <c r="D7785">
        <v>-0.45689999999999997</v>
      </c>
      <c r="E7785">
        <v>39.658299999999997</v>
      </c>
      <c r="F7785" t="s">
        <v>2672</v>
      </c>
      <c r="G7785" t="s">
        <v>2673</v>
      </c>
      <c r="H7785" t="s">
        <v>2674</v>
      </c>
      <c r="I7785" t="s">
        <v>7955</v>
      </c>
      <c r="J7785" t="s">
        <v>378</v>
      </c>
      <c r="K7785">
        <v>65881</v>
      </c>
      <c r="L7785">
        <v>1404464692</v>
      </c>
    </row>
    <row r="7786" spans="1:12" x14ac:dyDescent="0.45">
      <c r="A7786" t="str">
        <f t="shared" si="121"/>
        <v>Garkalne, Garkalnes Novads, Latvia</v>
      </c>
      <c r="B7786" t="s">
        <v>10503</v>
      </c>
      <c r="C7786" t="s">
        <v>10503</v>
      </c>
      <c r="D7786">
        <v>57.044899999999998</v>
      </c>
      <c r="E7786">
        <v>24.419499999999999</v>
      </c>
      <c r="F7786" t="s">
        <v>811</v>
      </c>
      <c r="G7786" t="s">
        <v>812</v>
      </c>
      <c r="H7786" t="s">
        <v>813</v>
      </c>
      <c r="I7786" t="s">
        <v>10504</v>
      </c>
      <c r="J7786" t="s">
        <v>378</v>
      </c>
      <c r="L7786">
        <v>1428447019</v>
      </c>
    </row>
    <row r="7787" spans="1:12" x14ac:dyDescent="0.45">
      <c r="A7787" t="str">
        <f t="shared" si="121"/>
        <v>Garland, Texas, United States</v>
      </c>
      <c r="B7787" t="s">
        <v>10505</v>
      </c>
      <c r="C7787" t="s">
        <v>10505</v>
      </c>
      <c r="D7787">
        <v>32.909999999999997</v>
      </c>
      <c r="E7787">
        <v>-96.630499999999998</v>
      </c>
      <c r="F7787" t="s">
        <v>530</v>
      </c>
      <c r="G7787" t="s">
        <v>531</v>
      </c>
      <c r="H7787" t="s">
        <v>532</v>
      </c>
      <c r="I7787" t="s">
        <v>610</v>
      </c>
      <c r="K7787">
        <v>239928</v>
      </c>
      <c r="L7787">
        <v>1840020707</v>
      </c>
    </row>
    <row r="7788" spans="1:12" x14ac:dyDescent="0.45">
      <c r="A7788" t="str">
        <f t="shared" si="121"/>
        <v>Garliava, Kaunas, Lithuania</v>
      </c>
      <c r="B7788" t="s">
        <v>10506</v>
      </c>
      <c r="C7788" t="s">
        <v>10506</v>
      </c>
      <c r="D7788">
        <v>54.8202</v>
      </c>
      <c r="E7788">
        <v>23.872599999999998</v>
      </c>
      <c r="F7788" t="s">
        <v>1155</v>
      </c>
      <c r="G7788" t="s">
        <v>1156</v>
      </c>
      <c r="H7788" t="s">
        <v>1157</v>
      </c>
      <c r="I7788" t="s">
        <v>10507</v>
      </c>
      <c r="K7788">
        <v>10324</v>
      </c>
      <c r="L7788">
        <v>1440296799</v>
      </c>
    </row>
    <row r="7789" spans="1:12" x14ac:dyDescent="0.45">
      <c r="A7789" t="str">
        <f t="shared" si="121"/>
        <v>Garner, North Carolina, United States</v>
      </c>
      <c r="B7789" t="s">
        <v>10508</v>
      </c>
      <c r="C7789" t="s">
        <v>10508</v>
      </c>
      <c r="D7789">
        <v>35.693399999999997</v>
      </c>
      <c r="E7789">
        <v>-78.619600000000005</v>
      </c>
      <c r="F7789" t="s">
        <v>530</v>
      </c>
      <c r="G7789" t="s">
        <v>531</v>
      </c>
      <c r="H7789" t="s">
        <v>532</v>
      </c>
      <c r="I7789" t="s">
        <v>589</v>
      </c>
      <c r="K7789">
        <v>31407</v>
      </c>
      <c r="L7789">
        <v>1840016198</v>
      </c>
    </row>
    <row r="7790" spans="1:12" x14ac:dyDescent="0.45">
      <c r="A7790" t="str">
        <f t="shared" si="121"/>
        <v>Garnet, California, United States</v>
      </c>
      <c r="B7790" t="s">
        <v>10509</v>
      </c>
      <c r="C7790" t="s">
        <v>10509</v>
      </c>
      <c r="D7790">
        <v>33.917900000000003</v>
      </c>
      <c r="E7790">
        <v>-116.4796</v>
      </c>
      <c r="F7790" t="s">
        <v>530</v>
      </c>
      <c r="G7790" t="s">
        <v>531</v>
      </c>
      <c r="H7790" t="s">
        <v>532</v>
      </c>
      <c r="I7790" t="s">
        <v>754</v>
      </c>
      <c r="K7790">
        <v>5057</v>
      </c>
      <c r="L7790">
        <v>1840026985</v>
      </c>
    </row>
    <row r="7791" spans="1:12" x14ac:dyDescent="0.45">
      <c r="A7791" t="str">
        <f t="shared" si="121"/>
        <v>Garoowe, Nugaal, Somalia</v>
      </c>
      <c r="B7791" t="s">
        <v>10510</v>
      </c>
      <c r="C7791" t="s">
        <v>10510</v>
      </c>
      <c r="D7791">
        <v>8.4</v>
      </c>
      <c r="E7791">
        <v>48.4833</v>
      </c>
      <c r="F7791" t="s">
        <v>3153</v>
      </c>
      <c r="G7791" t="s">
        <v>3154</v>
      </c>
      <c r="H7791" t="s">
        <v>3155</v>
      </c>
      <c r="I7791" t="s">
        <v>9641</v>
      </c>
      <c r="J7791" t="s">
        <v>378</v>
      </c>
      <c r="K7791">
        <v>2568</v>
      </c>
      <c r="L7791">
        <v>1706512367</v>
      </c>
    </row>
    <row r="7792" spans="1:12" x14ac:dyDescent="0.45">
      <c r="A7792" t="str">
        <f t="shared" si="121"/>
        <v>Garoua, Nord, Cameroon</v>
      </c>
      <c r="B7792" t="s">
        <v>10511</v>
      </c>
      <c r="C7792" t="s">
        <v>10511</v>
      </c>
      <c r="D7792">
        <v>9.3000000000000007</v>
      </c>
      <c r="E7792">
        <v>13.4</v>
      </c>
      <c r="F7792" t="s">
        <v>636</v>
      </c>
      <c r="G7792" t="s">
        <v>637</v>
      </c>
      <c r="H7792" t="s">
        <v>638</v>
      </c>
      <c r="I7792" t="s">
        <v>6127</v>
      </c>
      <c r="J7792" t="s">
        <v>378</v>
      </c>
      <c r="K7792">
        <v>235996</v>
      </c>
      <c r="L7792">
        <v>1120803808</v>
      </c>
    </row>
    <row r="7793" spans="1:12" x14ac:dyDescent="0.45">
      <c r="A7793" t="str">
        <f t="shared" si="121"/>
        <v>Garrett, Indiana, United States</v>
      </c>
      <c r="B7793" t="s">
        <v>10512</v>
      </c>
      <c r="C7793" t="s">
        <v>10512</v>
      </c>
      <c r="D7793">
        <v>41.352600000000002</v>
      </c>
      <c r="E7793">
        <v>-85.123800000000003</v>
      </c>
      <c r="F7793" t="s">
        <v>530</v>
      </c>
      <c r="G7793" t="s">
        <v>531</v>
      </c>
      <c r="H7793" t="s">
        <v>532</v>
      </c>
      <c r="I7793" t="s">
        <v>1964</v>
      </c>
      <c r="K7793">
        <v>6413</v>
      </c>
      <c r="L7793">
        <v>1840008207</v>
      </c>
    </row>
    <row r="7794" spans="1:12" x14ac:dyDescent="0.45">
      <c r="A7794" t="str">
        <f t="shared" si="121"/>
        <v>Garrettsville, Ohio, United States</v>
      </c>
      <c r="B7794" t="s">
        <v>10513</v>
      </c>
      <c r="C7794" t="s">
        <v>10513</v>
      </c>
      <c r="D7794">
        <v>41.284300000000002</v>
      </c>
      <c r="E7794">
        <v>-81.093299999999999</v>
      </c>
      <c r="F7794" t="s">
        <v>530</v>
      </c>
      <c r="G7794" t="s">
        <v>531</v>
      </c>
      <c r="H7794" t="s">
        <v>532</v>
      </c>
      <c r="I7794" t="s">
        <v>799</v>
      </c>
      <c r="K7794">
        <v>6123</v>
      </c>
      <c r="L7794">
        <v>1840000807</v>
      </c>
    </row>
    <row r="7795" spans="1:12" x14ac:dyDescent="0.45">
      <c r="A7795" t="str">
        <f t="shared" si="121"/>
        <v>Garrison, Maryland, United States</v>
      </c>
      <c r="B7795" t="s">
        <v>10514</v>
      </c>
      <c r="C7795" t="s">
        <v>10514</v>
      </c>
      <c r="D7795">
        <v>39.402299999999997</v>
      </c>
      <c r="E7795">
        <v>-76.751400000000004</v>
      </c>
      <c r="F7795" t="s">
        <v>530</v>
      </c>
      <c r="G7795" t="s">
        <v>531</v>
      </c>
      <c r="H7795" t="s">
        <v>532</v>
      </c>
      <c r="I7795" t="s">
        <v>588</v>
      </c>
      <c r="K7795">
        <v>8388</v>
      </c>
      <c r="L7795">
        <v>1840005691</v>
      </c>
    </row>
    <row r="7796" spans="1:12" x14ac:dyDescent="0.45">
      <c r="A7796" t="str">
        <f t="shared" si="121"/>
        <v>Garswood, St. Helens, United Kingdom</v>
      </c>
      <c r="B7796" t="s">
        <v>10515</v>
      </c>
      <c r="C7796" t="s">
        <v>10515</v>
      </c>
      <c r="D7796">
        <v>53.488</v>
      </c>
      <c r="E7796">
        <v>-2.67</v>
      </c>
      <c r="F7796" t="s">
        <v>536</v>
      </c>
      <c r="G7796" t="s">
        <v>537</v>
      </c>
      <c r="H7796" t="s">
        <v>538</v>
      </c>
      <c r="I7796" t="s">
        <v>4490</v>
      </c>
      <c r="K7796">
        <v>6183</v>
      </c>
      <c r="L7796">
        <v>1826807848</v>
      </c>
    </row>
    <row r="7797" spans="1:12" x14ac:dyDescent="0.45">
      <c r="A7797" t="str">
        <f t="shared" si="121"/>
        <v>Gary, Indiana, United States</v>
      </c>
      <c r="B7797" t="s">
        <v>10516</v>
      </c>
      <c r="C7797" t="s">
        <v>10516</v>
      </c>
      <c r="D7797">
        <v>41.590600000000002</v>
      </c>
      <c r="E7797">
        <v>-87.347200000000001</v>
      </c>
      <c r="F7797" t="s">
        <v>530</v>
      </c>
      <c r="G7797" t="s">
        <v>531</v>
      </c>
      <c r="H7797" t="s">
        <v>532</v>
      </c>
      <c r="I7797" t="s">
        <v>1964</v>
      </c>
      <c r="K7797">
        <v>74879</v>
      </c>
      <c r="L7797">
        <v>1840008194</v>
      </c>
    </row>
    <row r="7798" spans="1:12" x14ac:dyDescent="0.45">
      <c r="A7798" t="str">
        <f t="shared" si="121"/>
        <v>Garzón, Huila, Colombia</v>
      </c>
      <c r="B7798" t="s">
        <v>10517</v>
      </c>
      <c r="C7798" t="s">
        <v>10518</v>
      </c>
      <c r="D7798">
        <v>2.2103999999999999</v>
      </c>
      <c r="E7798">
        <v>-75.650000000000006</v>
      </c>
      <c r="F7798" t="s">
        <v>2294</v>
      </c>
      <c r="G7798" t="s">
        <v>2295</v>
      </c>
      <c r="H7798" t="s">
        <v>2296</v>
      </c>
      <c r="I7798" t="s">
        <v>6019</v>
      </c>
      <c r="J7798" t="s">
        <v>366</v>
      </c>
      <c r="K7798">
        <v>56603</v>
      </c>
      <c r="L7798">
        <v>1170149755</v>
      </c>
    </row>
    <row r="7799" spans="1:12" x14ac:dyDescent="0.45">
      <c r="A7799" t="str">
        <f t="shared" si="121"/>
        <v>Gas City, Indiana, United States</v>
      </c>
      <c r="B7799" t="s">
        <v>10519</v>
      </c>
      <c r="C7799" t="s">
        <v>10519</v>
      </c>
      <c r="D7799">
        <v>40.488900000000001</v>
      </c>
      <c r="E7799">
        <v>-85.5946</v>
      </c>
      <c r="F7799" t="s">
        <v>530</v>
      </c>
      <c r="G7799" t="s">
        <v>531</v>
      </c>
      <c r="H7799" t="s">
        <v>532</v>
      </c>
      <c r="I7799" t="s">
        <v>1964</v>
      </c>
      <c r="K7799">
        <v>5772</v>
      </c>
      <c r="L7799">
        <v>1840008338</v>
      </c>
    </row>
    <row r="7800" spans="1:12" x14ac:dyDescent="0.45">
      <c r="A7800" t="str">
        <f t="shared" si="121"/>
        <v>Gasa, Gasa, Bhutan</v>
      </c>
      <c r="B7800" t="s">
        <v>10520</v>
      </c>
      <c r="C7800" t="s">
        <v>10520</v>
      </c>
      <c r="D7800">
        <v>27.906700000000001</v>
      </c>
      <c r="E7800">
        <v>89.730400000000003</v>
      </c>
      <c r="F7800" t="s">
        <v>7968</v>
      </c>
      <c r="G7800" t="s">
        <v>7969</v>
      </c>
      <c r="H7800" t="s">
        <v>7970</v>
      </c>
      <c r="I7800" t="s">
        <v>10520</v>
      </c>
      <c r="J7800" t="s">
        <v>378</v>
      </c>
      <c r="L7800">
        <v>1064761583</v>
      </c>
    </row>
    <row r="7801" spans="1:12" x14ac:dyDescent="0.45">
      <c r="A7801" t="str">
        <f t="shared" si="121"/>
        <v>Gashua, Yobe, Nigeria</v>
      </c>
      <c r="B7801" t="s">
        <v>10521</v>
      </c>
      <c r="C7801" t="s">
        <v>10521</v>
      </c>
      <c r="D7801">
        <v>12.8705</v>
      </c>
      <c r="E7801">
        <v>11.04</v>
      </c>
      <c r="F7801" t="s">
        <v>476</v>
      </c>
      <c r="G7801" t="s">
        <v>477</v>
      </c>
      <c r="H7801" t="s">
        <v>478</v>
      </c>
      <c r="I7801" t="s">
        <v>8030</v>
      </c>
      <c r="J7801" t="s">
        <v>366</v>
      </c>
      <c r="K7801">
        <v>125817</v>
      </c>
      <c r="L7801">
        <v>1566925429</v>
      </c>
    </row>
    <row r="7802" spans="1:12" x14ac:dyDescent="0.45">
      <c r="A7802" t="str">
        <f t="shared" si="121"/>
        <v>Gaspé, Quebec, Canada</v>
      </c>
      <c r="B7802" t="s">
        <v>10522</v>
      </c>
      <c r="C7802" t="s">
        <v>10523</v>
      </c>
      <c r="D7802">
        <v>48.833300000000001</v>
      </c>
      <c r="E7802">
        <v>-64.4833</v>
      </c>
      <c r="F7802" t="s">
        <v>541</v>
      </c>
      <c r="G7802" t="s">
        <v>542</v>
      </c>
      <c r="H7802" t="s">
        <v>543</v>
      </c>
      <c r="I7802" t="s">
        <v>756</v>
      </c>
      <c r="K7802">
        <v>15163</v>
      </c>
      <c r="L7802">
        <v>1124212754</v>
      </c>
    </row>
    <row r="7803" spans="1:12" x14ac:dyDescent="0.45">
      <c r="A7803" t="str">
        <f t="shared" si="121"/>
        <v>Gastonia, North Carolina, United States</v>
      </c>
      <c r="B7803" t="s">
        <v>10524</v>
      </c>
      <c r="C7803" t="s">
        <v>10524</v>
      </c>
      <c r="D7803">
        <v>35.249400000000001</v>
      </c>
      <c r="E7803">
        <v>-81.185299999999998</v>
      </c>
      <c r="F7803" t="s">
        <v>530</v>
      </c>
      <c r="G7803" t="s">
        <v>531</v>
      </c>
      <c r="H7803" t="s">
        <v>532</v>
      </c>
      <c r="I7803" t="s">
        <v>589</v>
      </c>
      <c r="K7803">
        <v>182581</v>
      </c>
      <c r="L7803">
        <v>1840013468</v>
      </c>
    </row>
    <row r="7804" spans="1:12" x14ac:dyDescent="0.45">
      <c r="A7804" t="str">
        <f t="shared" si="121"/>
        <v>Gastre, Chubut, Argentina</v>
      </c>
      <c r="B7804" t="s">
        <v>10525</v>
      </c>
      <c r="C7804" t="s">
        <v>10525</v>
      </c>
      <c r="D7804">
        <v>-42.2667</v>
      </c>
      <c r="E7804">
        <v>-69.216700000000003</v>
      </c>
      <c r="F7804" t="s">
        <v>651</v>
      </c>
      <c r="G7804" t="s">
        <v>652</v>
      </c>
      <c r="H7804" t="s">
        <v>653</v>
      </c>
      <c r="I7804" t="s">
        <v>1722</v>
      </c>
      <c r="J7804" t="s">
        <v>366</v>
      </c>
      <c r="K7804">
        <v>602</v>
      </c>
      <c r="L7804">
        <v>1032815504</v>
      </c>
    </row>
    <row r="7805" spans="1:12" x14ac:dyDescent="0.45">
      <c r="A7805" t="str">
        <f t="shared" si="121"/>
        <v>Gătaia, Timiş, Romania</v>
      </c>
      <c r="B7805" t="s">
        <v>10526</v>
      </c>
      <c r="C7805" t="s">
        <v>10527</v>
      </c>
      <c r="D7805">
        <v>45.433300000000003</v>
      </c>
      <c r="E7805">
        <v>21.433299999999999</v>
      </c>
      <c r="F7805" t="s">
        <v>665</v>
      </c>
      <c r="G7805" t="s">
        <v>666</v>
      </c>
      <c r="H7805" t="s">
        <v>667</v>
      </c>
      <c r="I7805" t="s">
        <v>5740</v>
      </c>
      <c r="K7805">
        <v>5861</v>
      </c>
      <c r="L7805">
        <v>1642896649</v>
      </c>
    </row>
    <row r="7806" spans="1:12" x14ac:dyDescent="0.45">
      <c r="A7806" t="str">
        <f t="shared" si="121"/>
        <v>Gatchina, Leningradskaya Oblast’, Russia</v>
      </c>
      <c r="B7806" t="s">
        <v>10528</v>
      </c>
      <c r="C7806" t="s">
        <v>10528</v>
      </c>
      <c r="D7806">
        <v>59.566699999999997</v>
      </c>
      <c r="E7806">
        <v>30.133299999999998</v>
      </c>
      <c r="F7806" t="s">
        <v>504</v>
      </c>
      <c r="G7806" t="s">
        <v>505</v>
      </c>
      <c r="H7806" t="s">
        <v>506</v>
      </c>
      <c r="I7806" t="s">
        <v>4844</v>
      </c>
      <c r="K7806">
        <v>94447</v>
      </c>
      <c r="L7806">
        <v>1643318154</v>
      </c>
    </row>
    <row r="7807" spans="1:12" x14ac:dyDescent="0.45">
      <c r="A7807" t="str">
        <f t="shared" si="121"/>
        <v>Gates, New York, United States</v>
      </c>
      <c r="B7807" t="s">
        <v>10529</v>
      </c>
      <c r="C7807" t="s">
        <v>10529</v>
      </c>
      <c r="D7807">
        <v>43.151400000000002</v>
      </c>
      <c r="E7807">
        <v>-77.712999999999994</v>
      </c>
      <c r="F7807" t="s">
        <v>530</v>
      </c>
      <c r="G7807" t="s">
        <v>531</v>
      </c>
      <c r="H7807" t="s">
        <v>532</v>
      </c>
      <c r="I7807" t="s">
        <v>803</v>
      </c>
      <c r="K7807">
        <v>28476</v>
      </c>
      <c r="L7807">
        <v>1840058119</v>
      </c>
    </row>
    <row r="7808" spans="1:12" x14ac:dyDescent="0.45">
      <c r="A7808" t="str">
        <f t="shared" si="121"/>
        <v>Gateshead, Gateshead, United Kingdom</v>
      </c>
      <c r="B7808" t="s">
        <v>4589</v>
      </c>
      <c r="C7808" t="s">
        <v>4589</v>
      </c>
      <c r="D7808">
        <v>54.95</v>
      </c>
      <c r="E7808">
        <v>-1.6</v>
      </c>
      <c r="F7808" t="s">
        <v>536</v>
      </c>
      <c r="G7808" t="s">
        <v>537</v>
      </c>
      <c r="H7808" t="s">
        <v>538</v>
      </c>
      <c r="I7808" t="s">
        <v>4589</v>
      </c>
      <c r="K7808">
        <v>120046</v>
      </c>
      <c r="L7808">
        <v>1826635849</v>
      </c>
    </row>
    <row r="7809" spans="1:12" x14ac:dyDescent="0.45">
      <c r="A7809" t="str">
        <f t="shared" si="121"/>
        <v>Gatesville, Texas, United States</v>
      </c>
      <c r="B7809" t="s">
        <v>10530</v>
      </c>
      <c r="C7809" t="s">
        <v>10530</v>
      </c>
      <c r="D7809">
        <v>31.4419</v>
      </c>
      <c r="E7809">
        <v>-97.735100000000003</v>
      </c>
      <c r="F7809" t="s">
        <v>530</v>
      </c>
      <c r="G7809" t="s">
        <v>531</v>
      </c>
      <c r="H7809" t="s">
        <v>532</v>
      </c>
      <c r="I7809" t="s">
        <v>610</v>
      </c>
      <c r="K7809">
        <v>12053</v>
      </c>
      <c r="L7809">
        <v>1840020825</v>
      </c>
    </row>
    <row r="7810" spans="1:12" x14ac:dyDescent="0.45">
      <c r="A7810" t="str">
        <f t="shared" si="121"/>
        <v>Gateway, Florida, United States</v>
      </c>
      <c r="B7810" t="s">
        <v>10531</v>
      </c>
      <c r="C7810" t="s">
        <v>10531</v>
      </c>
      <c r="D7810">
        <v>26.580400000000001</v>
      </c>
      <c r="E7810">
        <v>-81.7453</v>
      </c>
      <c r="F7810" t="s">
        <v>530</v>
      </c>
      <c r="G7810" t="s">
        <v>531</v>
      </c>
      <c r="H7810" t="s">
        <v>532</v>
      </c>
      <c r="I7810" t="s">
        <v>1378</v>
      </c>
      <c r="K7810">
        <v>10513</v>
      </c>
      <c r="L7810">
        <v>1840014213</v>
      </c>
    </row>
    <row r="7811" spans="1:12" x14ac:dyDescent="0.45">
      <c r="A7811" t="str">
        <f t="shared" ref="A7811:A7874" si="122">CONCATENATE(B7811,", ",I7811,", ",F7811)</f>
        <v>Gateway, Alaska, United States</v>
      </c>
      <c r="B7811" t="s">
        <v>10531</v>
      </c>
      <c r="C7811" t="s">
        <v>10531</v>
      </c>
      <c r="D7811">
        <v>61.573700000000002</v>
      </c>
      <c r="E7811">
        <v>-149.2389</v>
      </c>
      <c r="F7811" t="s">
        <v>530</v>
      </c>
      <c r="G7811" t="s">
        <v>531</v>
      </c>
      <c r="H7811" t="s">
        <v>532</v>
      </c>
      <c r="I7811" t="s">
        <v>1947</v>
      </c>
      <c r="K7811">
        <v>7037</v>
      </c>
      <c r="L7811">
        <v>1840023654</v>
      </c>
    </row>
    <row r="7812" spans="1:12" x14ac:dyDescent="0.45">
      <c r="A7812" t="str">
        <f t="shared" si="122"/>
        <v>Gatineau, Quebec, Canada</v>
      </c>
      <c r="B7812" t="s">
        <v>10532</v>
      </c>
      <c r="C7812" t="s">
        <v>10532</v>
      </c>
      <c r="D7812">
        <v>45.4833</v>
      </c>
      <c r="E7812">
        <v>-75.650000000000006</v>
      </c>
      <c r="F7812" t="s">
        <v>541</v>
      </c>
      <c r="G7812" t="s">
        <v>542</v>
      </c>
      <c r="H7812" t="s">
        <v>543</v>
      </c>
      <c r="I7812" t="s">
        <v>756</v>
      </c>
      <c r="K7812">
        <v>276245</v>
      </c>
      <c r="L7812">
        <v>1124722129</v>
      </c>
    </row>
    <row r="7813" spans="1:12" x14ac:dyDescent="0.45">
      <c r="A7813" t="str">
        <f t="shared" si="122"/>
        <v>Gatton, Queensland, Australia</v>
      </c>
      <c r="B7813" t="s">
        <v>10533</v>
      </c>
      <c r="C7813" t="s">
        <v>10533</v>
      </c>
      <c r="D7813">
        <v>-27.5611</v>
      </c>
      <c r="E7813">
        <v>152.27549999999999</v>
      </c>
      <c r="F7813" t="s">
        <v>830</v>
      </c>
      <c r="G7813" t="s">
        <v>831</v>
      </c>
      <c r="H7813" t="s">
        <v>832</v>
      </c>
      <c r="I7813" t="s">
        <v>1959</v>
      </c>
      <c r="K7813">
        <v>7101</v>
      </c>
      <c r="L7813">
        <v>1036434682</v>
      </c>
    </row>
    <row r="7814" spans="1:12" x14ac:dyDescent="0.45">
      <c r="A7814" t="str">
        <f t="shared" si="122"/>
        <v>Gatumba, Bujumbura Rural, Burundi</v>
      </c>
      <c r="B7814" t="s">
        <v>10534</v>
      </c>
      <c r="C7814" t="s">
        <v>10534</v>
      </c>
      <c r="D7814">
        <v>-3.3332999999999999</v>
      </c>
      <c r="E7814">
        <v>29.25</v>
      </c>
      <c r="F7814" t="s">
        <v>5443</v>
      </c>
      <c r="G7814" t="s">
        <v>5444</v>
      </c>
      <c r="H7814" t="s">
        <v>5445</v>
      </c>
      <c r="I7814" t="s">
        <v>10535</v>
      </c>
      <c r="K7814">
        <v>11700</v>
      </c>
      <c r="L7814">
        <v>1108258446</v>
      </c>
    </row>
    <row r="7815" spans="1:12" x14ac:dyDescent="0.45">
      <c r="A7815" t="str">
        <f t="shared" si="122"/>
        <v>Gau-Algesheim, Rhineland-Palatinate, Germany</v>
      </c>
      <c r="B7815" t="s">
        <v>10536</v>
      </c>
      <c r="C7815" t="s">
        <v>10536</v>
      </c>
      <c r="D7815">
        <v>49.95</v>
      </c>
      <c r="E7815">
        <v>8.0167000000000002</v>
      </c>
      <c r="F7815" t="s">
        <v>441</v>
      </c>
      <c r="G7815" t="s">
        <v>442</v>
      </c>
      <c r="H7815" t="s">
        <v>443</v>
      </c>
      <c r="I7815" t="s">
        <v>1712</v>
      </c>
      <c r="K7815">
        <v>6827</v>
      </c>
      <c r="L7815">
        <v>1276908578</v>
      </c>
    </row>
    <row r="7816" spans="1:12" x14ac:dyDescent="0.45">
      <c r="A7816" t="str">
        <f t="shared" si="122"/>
        <v>Gauripur, Assam, India</v>
      </c>
      <c r="B7816" t="s">
        <v>10537</v>
      </c>
      <c r="C7816" t="s">
        <v>10537</v>
      </c>
      <c r="D7816">
        <v>26.08</v>
      </c>
      <c r="E7816">
        <v>89.97</v>
      </c>
      <c r="F7816" t="s">
        <v>626</v>
      </c>
      <c r="G7816" t="s">
        <v>627</v>
      </c>
      <c r="H7816" t="s">
        <v>628</v>
      </c>
      <c r="I7816" t="s">
        <v>8389</v>
      </c>
      <c r="K7816">
        <v>23477</v>
      </c>
      <c r="L7816">
        <v>1356178626</v>
      </c>
    </row>
    <row r="7817" spans="1:12" x14ac:dyDescent="0.45">
      <c r="A7817" t="str">
        <f t="shared" si="122"/>
        <v>Gautier, Mississippi, United States</v>
      </c>
      <c r="B7817" t="s">
        <v>10538</v>
      </c>
      <c r="C7817" t="s">
        <v>10538</v>
      </c>
      <c r="D7817">
        <v>30.410599999999999</v>
      </c>
      <c r="E7817">
        <v>-88.656800000000004</v>
      </c>
      <c r="F7817" t="s">
        <v>530</v>
      </c>
      <c r="G7817" t="s">
        <v>531</v>
      </c>
      <c r="H7817" t="s">
        <v>532</v>
      </c>
      <c r="I7817" t="s">
        <v>1875</v>
      </c>
      <c r="K7817">
        <v>18490</v>
      </c>
      <c r="L7817">
        <v>1840013937</v>
      </c>
    </row>
    <row r="7818" spans="1:12" x14ac:dyDescent="0.45">
      <c r="A7818" t="str">
        <f t="shared" si="122"/>
        <v>Gavarr, Geghark’unik’, Armenia</v>
      </c>
      <c r="B7818" t="s">
        <v>10539</v>
      </c>
      <c r="C7818" t="s">
        <v>10539</v>
      </c>
      <c r="D7818">
        <v>40.366700000000002</v>
      </c>
      <c r="E7818">
        <v>45.133299999999998</v>
      </c>
      <c r="F7818" t="s">
        <v>646</v>
      </c>
      <c r="G7818" t="s">
        <v>647</v>
      </c>
      <c r="H7818" t="s">
        <v>648</v>
      </c>
      <c r="I7818" t="s">
        <v>6568</v>
      </c>
      <c r="J7818" t="s">
        <v>378</v>
      </c>
      <c r="K7818">
        <v>8751</v>
      </c>
      <c r="L7818">
        <v>1051983153</v>
      </c>
    </row>
    <row r="7819" spans="1:12" x14ac:dyDescent="0.45">
      <c r="A7819" t="str">
        <f t="shared" si="122"/>
        <v>Gävle, Gävleborg, Sweden</v>
      </c>
      <c r="B7819" t="s">
        <v>10540</v>
      </c>
      <c r="C7819" t="s">
        <v>10541</v>
      </c>
      <c r="D7819">
        <v>60.667000000000002</v>
      </c>
      <c r="E7819">
        <v>17.166599999999999</v>
      </c>
      <c r="F7819" t="s">
        <v>4875</v>
      </c>
      <c r="G7819" t="s">
        <v>4876</v>
      </c>
      <c r="H7819" t="s">
        <v>4877</v>
      </c>
      <c r="I7819" t="s">
        <v>4878</v>
      </c>
      <c r="J7819" t="s">
        <v>378</v>
      </c>
      <c r="K7819">
        <v>68635</v>
      </c>
      <c r="L7819">
        <v>1752586931</v>
      </c>
    </row>
    <row r="7820" spans="1:12" x14ac:dyDescent="0.45">
      <c r="A7820" t="str">
        <f t="shared" si="122"/>
        <v>Gavrilov Posad, Ivanovskaya Oblast’, Russia</v>
      </c>
      <c r="B7820" t="s">
        <v>10542</v>
      </c>
      <c r="C7820" t="s">
        <v>10542</v>
      </c>
      <c r="D7820">
        <v>56.566699999999997</v>
      </c>
      <c r="E7820">
        <v>40.116700000000002</v>
      </c>
      <c r="F7820" t="s">
        <v>504</v>
      </c>
      <c r="G7820" t="s">
        <v>505</v>
      </c>
      <c r="H7820" t="s">
        <v>506</v>
      </c>
      <c r="I7820" t="s">
        <v>10325</v>
      </c>
      <c r="K7820">
        <v>5657</v>
      </c>
      <c r="L7820">
        <v>1643905569</v>
      </c>
    </row>
    <row r="7821" spans="1:12" x14ac:dyDescent="0.45">
      <c r="A7821" t="str">
        <f t="shared" si="122"/>
        <v>Gavrilov-Yam, Yaroslavskaya Oblast’, Russia</v>
      </c>
      <c r="B7821" t="s">
        <v>10543</v>
      </c>
      <c r="C7821" t="s">
        <v>10543</v>
      </c>
      <c r="D7821">
        <v>57.3</v>
      </c>
      <c r="E7821">
        <v>39.85</v>
      </c>
      <c r="F7821" t="s">
        <v>504</v>
      </c>
      <c r="G7821" t="s">
        <v>505</v>
      </c>
      <c r="H7821" t="s">
        <v>506</v>
      </c>
      <c r="I7821" t="s">
        <v>8054</v>
      </c>
      <c r="K7821">
        <v>17057</v>
      </c>
      <c r="L7821">
        <v>1643185412</v>
      </c>
    </row>
    <row r="7822" spans="1:12" x14ac:dyDescent="0.45">
      <c r="A7822" t="str">
        <f t="shared" si="122"/>
        <v>Gawler, South Australia, Australia</v>
      </c>
      <c r="B7822" t="s">
        <v>10544</v>
      </c>
      <c r="C7822" t="s">
        <v>10544</v>
      </c>
      <c r="D7822">
        <v>-34.598100000000002</v>
      </c>
      <c r="E7822">
        <v>138.745</v>
      </c>
      <c r="F7822" t="s">
        <v>830</v>
      </c>
      <c r="G7822" t="s">
        <v>831</v>
      </c>
      <c r="H7822" t="s">
        <v>832</v>
      </c>
      <c r="I7822" t="s">
        <v>833</v>
      </c>
      <c r="K7822">
        <v>26472</v>
      </c>
      <c r="L7822">
        <v>1036309493</v>
      </c>
    </row>
    <row r="7823" spans="1:12" x14ac:dyDescent="0.45">
      <c r="A7823" t="str">
        <f t="shared" si="122"/>
        <v>Gay, Orenburgskaya Oblast’, Russia</v>
      </c>
      <c r="B7823" t="s">
        <v>10545</v>
      </c>
      <c r="C7823" t="s">
        <v>10545</v>
      </c>
      <c r="D7823">
        <v>51.474699999999999</v>
      </c>
      <c r="E7823">
        <v>58.454300000000003</v>
      </c>
      <c r="F7823" t="s">
        <v>504</v>
      </c>
      <c r="G7823" t="s">
        <v>505</v>
      </c>
      <c r="H7823" t="s">
        <v>506</v>
      </c>
      <c r="I7823" t="s">
        <v>553</v>
      </c>
      <c r="K7823">
        <v>41619</v>
      </c>
      <c r="L7823">
        <v>1643216197</v>
      </c>
    </row>
    <row r="7824" spans="1:12" x14ac:dyDescent="0.45">
      <c r="A7824" t="str">
        <f t="shared" si="122"/>
        <v>Gaya, Bihār, India</v>
      </c>
      <c r="B7824" t="s">
        <v>10546</v>
      </c>
      <c r="C7824" t="s">
        <v>10546</v>
      </c>
      <c r="D7824">
        <v>24.75</v>
      </c>
      <c r="E7824">
        <v>85.0167</v>
      </c>
      <c r="F7824" t="s">
        <v>626</v>
      </c>
      <c r="G7824" t="s">
        <v>627</v>
      </c>
      <c r="H7824" t="s">
        <v>628</v>
      </c>
      <c r="I7824" t="s">
        <v>2746</v>
      </c>
      <c r="K7824">
        <v>474093</v>
      </c>
      <c r="L7824">
        <v>1356045727</v>
      </c>
    </row>
    <row r="7825" spans="1:12" x14ac:dyDescent="0.45">
      <c r="A7825" t="str">
        <f t="shared" si="122"/>
        <v>Gaya, Dosso, Niger</v>
      </c>
      <c r="B7825" t="s">
        <v>10546</v>
      </c>
      <c r="C7825" t="s">
        <v>10546</v>
      </c>
      <c r="D7825">
        <v>11.8878</v>
      </c>
      <c r="E7825">
        <v>3.4466999999999999</v>
      </c>
      <c r="F7825" t="s">
        <v>889</v>
      </c>
      <c r="G7825" t="s">
        <v>890</v>
      </c>
      <c r="H7825" t="s">
        <v>891</v>
      </c>
      <c r="I7825" t="s">
        <v>8666</v>
      </c>
      <c r="J7825" t="s">
        <v>366</v>
      </c>
      <c r="K7825">
        <v>63815</v>
      </c>
      <c r="L7825">
        <v>1562298335</v>
      </c>
    </row>
    <row r="7826" spans="1:12" x14ac:dyDescent="0.45">
      <c r="A7826" t="str">
        <f t="shared" si="122"/>
        <v>Gaylord, Michigan, United States</v>
      </c>
      <c r="B7826" t="s">
        <v>10547</v>
      </c>
      <c r="C7826" t="s">
        <v>10547</v>
      </c>
      <c r="D7826">
        <v>45.021299999999997</v>
      </c>
      <c r="E7826">
        <v>-84.680300000000003</v>
      </c>
      <c r="F7826" t="s">
        <v>530</v>
      </c>
      <c r="G7826" t="s">
        <v>531</v>
      </c>
      <c r="H7826" t="s">
        <v>532</v>
      </c>
      <c r="I7826" t="s">
        <v>868</v>
      </c>
      <c r="K7826">
        <v>8388</v>
      </c>
      <c r="L7826">
        <v>1840002148</v>
      </c>
    </row>
    <row r="7827" spans="1:12" x14ac:dyDescent="0.45">
      <c r="A7827" t="str">
        <f t="shared" si="122"/>
        <v>Gaz, Eşfahān, Iran</v>
      </c>
      <c r="B7827" t="s">
        <v>10548</v>
      </c>
      <c r="C7827" t="s">
        <v>10548</v>
      </c>
      <c r="D7827">
        <v>32.802199999999999</v>
      </c>
      <c r="E7827">
        <v>51.620800000000003</v>
      </c>
      <c r="F7827" t="s">
        <v>388</v>
      </c>
      <c r="G7827" t="s">
        <v>389</v>
      </c>
      <c r="H7827" t="s">
        <v>390</v>
      </c>
      <c r="I7827" t="s">
        <v>391</v>
      </c>
      <c r="K7827">
        <v>20432</v>
      </c>
      <c r="L7827">
        <v>1364058076</v>
      </c>
    </row>
    <row r="7828" spans="1:12" x14ac:dyDescent="0.45">
      <c r="A7828" t="str">
        <f t="shared" si="122"/>
        <v>Gaziantep, Gaziantep, Turkey</v>
      </c>
      <c r="B7828" t="s">
        <v>10549</v>
      </c>
      <c r="C7828" t="s">
        <v>10549</v>
      </c>
      <c r="D7828">
        <v>37.066699999999997</v>
      </c>
      <c r="E7828">
        <v>37.383299999999998</v>
      </c>
      <c r="F7828" t="s">
        <v>806</v>
      </c>
      <c r="G7828" t="s">
        <v>807</v>
      </c>
      <c r="H7828" t="s">
        <v>808</v>
      </c>
      <c r="I7828" t="s">
        <v>10549</v>
      </c>
      <c r="J7828" t="s">
        <v>378</v>
      </c>
      <c r="K7828">
        <v>2028563</v>
      </c>
      <c r="L7828">
        <v>1792911843</v>
      </c>
    </row>
    <row r="7829" spans="1:12" x14ac:dyDescent="0.45">
      <c r="A7829" t="str">
        <f t="shared" si="122"/>
        <v>Gazojak, Lebap, Turkmenistan</v>
      </c>
      <c r="B7829" t="s">
        <v>10550</v>
      </c>
      <c r="C7829" t="s">
        <v>10550</v>
      </c>
      <c r="D7829">
        <v>41.183300000000003</v>
      </c>
      <c r="E7829">
        <v>61.4</v>
      </c>
      <c r="F7829" t="s">
        <v>481</v>
      </c>
      <c r="G7829" t="s">
        <v>482</v>
      </c>
      <c r="H7829" t="s">
        <v>483</v>
      </c>
      <c r="I7829" t="s">
        <v>2654</v>
      </c>
      <c r="K7829">
        <v>24251</v>
      </c>
      <c r="L7829">
        <v>1795672645</v>
      </c>
    </row>
    <row r="7830" spans="1:12" x14ac:dyDescent="0.45">
      <c r="A7830" t="str">
        <f t="shared" si="122"/>
        <v>Gbadolite, Nord-Ubangi, Congo (Kinshasa)</v>
      </c>
      <c r="B7830" t="s">
        <v>10551</v>
      </c>
      <c r="C7830" t="s">
        <v>10551</v>
      </c>
      <c r="D7830">
        <v>4.2750000000000004</v>
      </c>
      <c r="E7830">
        <v>21</v>
      </c>
      <c r="F7830" t="s">
        <v>1127</v>
      </c>
      <c r="G7830" t="s">
        <v>1128</v>
      </c>
      <c r="H7830" t="s">
        <v>1129</v>
      </c>
      <c r="I7830" t="s">
        <v>5014</v>
      </c>
      <c r="J7830" t="s">
        <v>378</v>
      </c>
      <c r="K7830">
        <v>50493</v>
      </c>
      <c r="L7830">
        <v>1180674224</v>
      </c>
    </row>
    <row r="7831" spans="1:12" x14ac:dyDescent="0.45">
      <c r="A7831" t="str">
        <f t="shared" si="122"/>
        <v>Gbarnga, Bong, Liberia</v>
      </c>
      <c r="B7831" t="s">
        <v>10552</v>
      </c>
      <c r="C7831" t="s">
        <v>10552</v>
      </c>
      <c r="D7831">
        <v>7.0103999999999997</v>
      </c>
      <c r="E7831">
        <v>-9.49</v>
      </c>
      <c r="F7831" t="s">
        <v>3585</v>
      </c>
      <c r="G7831" t="s">
        <v>3586</v>
      </c>
      <c r="H7831" t="s">
        <v>3587</v>
      </c>
      <c r="I7831" t="s">
        <v>10553</v>
      </c>
      <c r="J7831" t="s">
        <v>378</v>
      </c>
      <c r="K7831">
        <v>45835</v>
      </c>
      <c r="L7831">
        <v>1430269323</v>
      </c>
    </row>
    <row r="7832" spans="1:12" x14ac:dyDescent="0.45">
      <c r="A7832" t="str">
        <f t="shared" si="122"/>
        <v>Gbely, Trnavský, Slovakia</v>
      </c>
      <c r="B7832" t="s">
        <v>10554</v>
      </c>
      <c r="C7832" t="s">
        <v>10554</v>
      </c>
      <c r="D7832">
        <v>48.717500000000001</v>
      </c>
      <c r="E7832">
        <v>17.114999999999998</v>
      </c>
      <c r="F7832" t="s">
        <v>3518</v>
      </c>
      <c r="G7832" t="s">
        <v>3519</v>
      </c>
      <c r="H7832" t="s">
        <v>3520</v>
      </c>
      <c r="I7832" t="s">
        <v>8814</v>
      </c>
      <c r="K7832">
        <v>5155</v>
      </c>
      <c r="L7832">
        <v>1703229235</v>
      </c>
    </row>
    <row r="7833" spans="1:12" x14ac:dyDescent="0.45">
      <c r="A7833" t="str">
        <f t="shared" si="122"/>
        <v>Gdańsk, Pomorskie, Poland</v>
      </c>
      <c r="B7833" t="s">
        <v>10555</v>
      </c>
      <c r="C7833" t="s">
        <v>10556</v>
      </c>
      <c r="D7833">
        <v>54.366700000000002</v>
      </c>
      <c r="E7833">
        <v>18.633299999999998</v>
      </c>
      <c r="F7833" t="s">
        <v>3993</v>
      </c>
      <c r="G7833" t="s">
        <v>3994</v>
      </c>
      <c r="H7833" t="s">
        <v>3995</v>
      </c>
      <c r="I7833" t="s">
        <v>5770</v>
      </c>
      <c r="J7833" t="s">
        <v>378</v>
      </c>
      <c r="K7833">
        <v>464254</v>
      </c>
      <c r="L7833">
        <v>1616406372</v>
      </c>
    </row>
    <row r="7834" spans="1:12" x14ac:dyDescent="0.45">
      <c r="A7834" t="str">
        <f t="shared" si="122"/>
        <v>Gdynia, Pomorskie, Poland</v>
      </c>
      <c r="B7834" t="s">
        <v>10557</v>
      </c>
      <c r="C7834" t="s">
        <v>10557</v>
      </c>
      <c r="D7834">
        <v>54.518900000000002</v>
      </c>
      <c r="E7834">
        <v>18.5319</v>
      </c>
      <c r="F7834" t="s">
        <v>3993</v>
      </c>
      <c r="G7834" t="s">
        <v>3994</v>
      </c>
      <c r="H7834" t="s">
        <v>3995</v>
      </c>
      <c r="I7834" t="s">
        <v>5770</v>
      </c>
      <c r="J7834" t="s">
        <v>366</v>
      </c>
      <c r="K7834">
        <v>247672</v>
      </c>
      <c r="L7834">
        <v>1616385189</v>
      </c>
    </row>
    <row r="7835" spans="1:12" x14ac:dyDescent="0.45">
      <c r="A7835" t="str">
        <f t="shared" si="122"/>
        <v>Gedaref, Al Gedaref, Sudan</v>
      </c>
      <c r="B7835" t="s">
        <v>10558</v>
      </c>
      <c r="C7835" t="s">
        <v>10558</v>
      </c>
      <c r="D7835">
        <v>14.033300000000001</v>
      </c>
      <c r="E7835">
        <v>35.383299999999998</v>
      </c>
      <c r="F7835" t="s">
        <v>787</v>
      </c>
      <c r="G7835" t="s">
        <v>788</v>
      </c>
      <c r="H7835" t="s">
        <v>789</v>
      </c>
      <c r="I7835" t="s">
        <v>10559</v>
      </c>
      <c r="J7835" t="s">
        <v>378</v>
      </c>
      <c r="K7835">
        <v>354927</v>
      </c>
      <c r="L7835">
        <v>1729215057</v>
      </c>
    </row>
    <row r="7836" spans="1:12" x14ac:dyDescent="0.45">
      <c r="A7836" t="str">
        <f t="shared" si="122"/>
        <v>Geddes, New York, United States</v>
      </c>
      <c r="B7836" t="s">
        <v>10560</v>
      </c>
      <c r="C7836" t="s">
        <v>10560</v>
      </c>
      <c r="D7836">
        <v>43.076700000000002</v>
      </c>
      <c r="E7836">
        <v>-76.224299999999999</v>
      </c>
      <c r="F7836" t="s">
        <v>530</v>
      </c>
      <c r="G7836" t="s">
        <v>531</v>
      </c>
      <c r="H7836" t="s">
        <v>532</v>
      </c>
      <c r="I7836" t="s">
        <v>803</v>
      </c>
      <c r="K7836">
        <v>16610</v>
      </c>
      <c r="L7836">
        <v>1840087460</v>
      </c>
    </row>
    <row r="7837" spans="1:12" x14ac:dyDescent="0.45">
      <c r="A7837" t="str">
        <f t="shared" si="122"/>
        <v>Gədəbəy, Gədəbəy, Azerbaijan</v>
      </c>
      <c r="B7837" t="s">
        <v>10561</v>
      </c>
      <c r="C7837" t="s">
        <v>10562</v>
      </c>
      <c r="D7837">
        <v>40.565600000000003</v>
      </c>
      <c r="E7837">
        <v>45.816099999999999</v>
      </c>
      <c r="F7837" t="s">
        <v>906</v>
      </c>
      <c r="G7837" t="s">
        <v>907</v>
      </c>
      <c r="H7837" t="s">
        <v>908</v>
      </c>
      <c r="I7837" t="s">
        <v>10561</v>
      </c>
      <c r="J7837" t="s">
        <v>378</v>
      </c>
      <c r="K7837">
        <v>5049</v>
      </c>
      <c r="L7837">
        <v>1031444480</v>
      </c>
    </row>
    <row r="7838" spans="1:12" x14ac:dyDescent="0.45">
      <c r="A7838" t="str">
        <f t="shared" si="122"/>
        <v>Gedern, Hesse, Germany</v>
      </c>
      <c r="B7838" t="s">
        <v>10563</v>
      </c>
      <c r="C7838" t="s">
        <v>10563</v>
      </c>
      <c r="D7838">
        <v>50.424399999999999</v>
      </c>
      <c r="E7838">
        <v>9.1997</v>
      </c>
      <c r="F7838" t="s">
        <v>441</v>
      </c>
      <c r="G7838" t="s">
        <v>442</v>
      </c>
      <c r="H7838" t="s">
        <v>443</v>
      </c>
      <c r="I7838" t="s">
        <v>1676</v>
      </c>
      <c r="K7838">
        <v>7342</v>
      </c>
      <c r="L7838">
        <v>1276392684</v>
      </c>
    </row>
    <row r="7839" spans="1:12" x14ac:dyDescent="0.45">
      <c r="A7839" t="str">
        <f t="shared" si="122"/>
        <v>Gedling, Nottinghamshire, United Kingdom</v>
      </c>
      <c r="B7839" t="s">
        <v>10564</v>
      </c>
      <c r="C7839" t="s">
        <v>10564</v>
      </c>
      <c r="D7839">
        <v>52.975000000000001</v>
      </c>
      <c r="E7839">
        <v>-1.081</v>
      </c>
      <c r="F7839" t="s">
        <v>536</v>
      </c>
      <c r="G7839" t="s">
        <v>537</v>
      </c>
      <c r="H7839" t="s">
        <v>538</v>
      </c>
      <c r="I7839" t="s">
        <v>2420</v>
      </c>
      <c r="K7839">
        <v>6817</v>
      </c>
      <c r="L7839">
        <v>1826387928</v>
      </c>
    </row>
    <row r="7840" spans="1:12" x14ac:dyDescent="0.45">
      <c r="A7840" t="str">
        <f t="shared" si="122"/>
        <v>Geelong, Victoria, Australia</v>
      </c>
      <c r="B7840" t="s">
        <v>10565</v>
      </c>
      <c r="C7840" t="s">
        <v>10565</v>
      </c>
      <c r="D7840">
        <v>-38.15</v>
      </c>
      <c r="E7840">
        <v>144.35</v>
      </c>
      <c r="F7840" t="s">
        <v>830</v>
      </c>
      <c r="G7840" t="s">
        <v>831</v>
      </c>
      <c r="H7840" t="s">
        <v>832</v>
      </c>
      <c r="I7840" t="s">
        <v>2292</v>
      </c>
      <c r="K7840">
        <v>263280</v>
      </c>
      <c r="L7840">
        <v>1036870987</v>
      </c>
    </row>
    <row r="7841" spans="1:12" x14ac:dyDescent="0.45">
      <c r="A7841" t="str">
        <f t="shared" si="122"/>
        <v>Geesthacht, Schleswig-Holstein, Germany</v>
      </c>
      <c r="B7841" t="s">
        <v>10566</v>
      </c>
      <c r="C7841" t="s">
        <v>10566</v>
      </c>
      <c r="D7841">
        <v>53.438099999999999</v>
      </c>
      <c r="E7841">
        <v>10.374700000000001</v>
      </c>
      <c r="F7841" t="s">
        <v>441</v>
      </c>
      <c r="G7841" t="s">
        <v>442</v>
      </c>
      <c r="H7841" t="s">
        <v>443</v>
      </c>
      <c r="I7841" t="s">
        <v>997</v>
      </c>
      <c r="K7841">
        <v>30551</v>
      </c>
      <c r="L7841">
        <v>1276117326</v>
      </c>
    </row>
    <row r="7842" spans="1:12" x14ac:dyDescent="0.45">
      <c r="A7842" t="str">
        <f t="shared" si="122"/>
        <v>Gehrden, Lower Saxony, Germany</v>
      </c>
      <c r="B7842" t="s">
        <v>10567</v>
      </c>
      <c r="C7842" t="s">
        <v>10567</v>
      </c>
      <c r="D7842">
        <v>52.313499999999998</v>
      </c>
      <c r="E7842">
        <v>9.6007999999999996</v>
      </c>
      <c r="F7842" t="s">
        <v>441</v>
      </c>
      <c r="G7842" t="s">
        <v>442</v>
      </c>
      <c r="H7842" t="s">
        <v>443</v>
      </c>
      <c r="I7842" t="s">
        <v>735</v>
      </c>
      <c r="K7842">
        <v>14864</v>
      </c>
      <c r="L7842">
        <v>1276000662</v>
      </c>
    </row>
    <row r="7843" spans="1:12" x14ac:dyDescent="0.45">
      <c r="A7843" t="str">
        <f t="shared" si="122"/>
        <v>Geilenkirchen, North Rhine-Westphalia, Germany</v>
      </c>
      <c r="B7843" t="s">
        <v>10568</v>
      </c>
      <c r="C7843" t="s">
        <v>10568</v>
      </c>
      <c r="D7843">
        <v>50.965299999999999</v>
      </c>
      <c r="E7843">
        <v>6.1193999999999997</v>
      </c>
      <c r="F7843" t="s">
        <v>441</v>
      </c>
      <c r="G7843" t="s">
        <v>442</v>
      </c>
      <c r="H7843" t="s">
        <v>443</v>
      </c>
      <c r="I7843" t="s">
        <v>444</v>
      </c>
      <c r="K7843">
        <v>27214</v>
      </c>
      <c r="L7843">
        <v>1276421191</v>
      </c>
    </row>
    <row r="7844" spans="1:12" x14ac:dyDescent="0.45">
      <c r="A7844" t="str">
        <f t="shared" si="122"/>
        <v>Geiselhöring, Bavaria, Germany</v>
      </c>
      <c r="B7844" t="s">
        <v>10569</v>
      </c>
      <c r="C7844" t="s">
        <v>10570</v>
      </c>
      <c r="D7844">
        <v>48.825800000000001</v>
      </c>
      <c r="E7844">
        <v>12.3925</v>
      </c>
      <c r="F7844" t="s">
        <v>441</v>
      </c>
      <c r="G7844" t="s">
        <v>442</v>
      </c>
      <c r="H7844" t="s">
        <v>443</v>
      </c>
      <c r="I7844" t="s">
        <v>567</v>
      </c>
      <c r="K7844">
        <v>6860</v>
      </c>
      <c r="L7844">
        <v>1276012875</v>
      </c>
    </row>
    <row r="7845" spans="1:12" x14ac:dyDescent="0.45">
      <c r="A7845" t="str">
        <f t="shared" si="122"/>
        <v>Geisenfeld, Bavaria, Germany</v>
      </c>
      <c r="B7845" t="s">
        <v>10571</v>
      </c>
      <c r="C7845" t="s">
        <v>10571</v>
      </c>
      <c r="D7845">
        <v>48.683999999999997</v>
      </c>
      <c r="E7845">
        <v>11.611700000000001</v>
      </c>
      <c r="F7845" t="s">
        <v>441</v>
      </c>
      <c r="G7845" t="s">
        <v>442</v>
      </c>
      <c r="H7845" t="s">
        <v>443</v>
      </c>
      <c r="I7845" t="s">
        <v>567</v>
      </c>
      <c r="K7845">
        <v>11363</v>
      </c>
      <c r="L7845">
        <v>1276340970</v>
      </c>
    </row>
    <row r="7846" spans="1:12" x14ac:dyDescent="0.45">
      <c r="A7846" t="str">
        <f t="shared" si="122"/>
        <v>Geisenheim, Hesse, Germany</v>
      </c>
      <c r="B7846" t="s">
        <v>10572</v>
      </c>
      <c r="C7846" t="s">
        <v>10572</v>
      </c>
      <c r="D7846">
        <v>49.9831</v>
      </c>
      <c r="E7846">
        <v>7.9656000000000002</v>
      </c>
      <c r="F7846" t="s">
        <v>441</v>
      </c>
      <c r="G7846" t="s">
        <v>442</v>
      </c>
      <c r="H7846" t="s">
        <v>443</v>
      </c>
      <c r="I7846" t="s">
        <v>1676</v>
      </c>
      <c r="K7846">
        <v>11704</v>
      </c>
      <c r="L7846">
        <v>1276461244</v>
      </c>
    </row>
    <row r="7847" spans="1:12" x14ac:dyDescent="0.45">
      <c r="A7847" t="str">
        <f t="shared" si="122"/>
        <v>Geisingen, Baden-Württemberg, Germany</v>
      </c>
      <c r="B7847" t="s">
        <v>10573</v>
      </c>
      <c r="C7847" t="s">
        <v>10573</v>
      </c>
      <c r="D7847">
        <v>47.922199999999997</v>
      </c>
      <c r="E7847">
        <v>8.6463999999999999</v>
      </c>
      <c r="F7847" t="s">
        <v>441</v>
      </c>
      <c r="G7847" t="s">
        <v>442</v>
      </c>
      <c r="H7847" t="s">
        <v>443</v>
      </c>
      <c r="I7847" t="s">
        <v>451</v>
      </c>
      <c r="K7847">
        <v>6202</v>
      </c>
      <c r="L7847">
        <v>1276524264</v>
      </c>
    </row>
    <row r="7848" spans="1:12" x14ac:dyDescent="0.45">
      <c r="A7848" t="str">
        <f t="shared" si="122"/>
        <v>Geislingen, Baden-Württemberg, Germany</v>
      </c>
      <c r="B7848" t="s">
        <v>10574</v>
      </c>
      <c r="C7848" t="s">
        <v>10574</v>
      </c>
      <c r="D7848">
        <v>48.287500000000001</v>
      </c>
      <c r="E7848">
        <v>8.8125</v>
      </c>
      <c r="F7848" t="s">
        <v>441</v>
      </c>
      <c r="G7848" t="s">
        <v>442</v>
      </c>
      <c r="H7848" t="s">
        <v>443</v>
      </c>
      <c r="I7848" t="s">
        <v>451</v>
      </c>
      <c r="K7848">
        <v>5881</v>
      </c>
      <c r="L7848">
        <v>1276407524</v>
      </c>
    </row>
    <row r="7849" spans="1:12" x14ac:dyDescent="0.45">
      <c r="A7849" t="str">
        <f t="shared" si="122"/>
        <v>Geislingen an der Steige, Baden-Württemberg, Germany</v>
      </c>
      <c r="B7849" t="s">
        <v>10575</v>
      </c>
      <c r="C7849" t="s">
        <v>10575</v>
      </c>
      <c r="D7849">
        <v>48.624400000000001</v>
      </c>
      <c r="E7849">
        <v>9.8306000000000004</v>
      </c>
      <c r="F7849" t="s">
        <v>441</v>
      </c>
      <c r="G7849" t="s">
        <v>442</v>
      </c>
      <c r="H7849" t="s">
        <v>443</v>
      </c>
      <c r="I7849" t="s">
        <v>451</v>
      </c>
      <c r="K7849">
        <v>28122</v>
      </c>
      <c r="L7849">
        <v>1276183243</v>
      </c>
    </row>
    <row r="7850" spans="1:12" x14ac:dyDescent="0.45">
      <c r="A7850" t="str">
        <f t="shared" si="122"/>
        <v>Geita, Geita, Tanzania</v>
      </c>
      <c r="B7850" t="s">
        <v>10576</v>
      </c>
      <c r="C7850" t="s">
        <v>10576</v>
      </c>
      <c r="D7850">
        <v>-2.8714</v>
      </c>
      <c r="E7850">
        <v>32.229399999999998</v>
      </c>
      <c r="F7850" t="s">
        <v>2466</v>
      </c>
      <c r="G7850" t="s">
        <v>2467</v>
      </c>
      <c r="H7850" t="s">
        <v>2468</v>
      </c>
      <c r="I7850" t="s">
        <v>10576</v>
      </c>
      <c r="J7850" t="s">
        <v>378</v>
      </c>
      <c r="K7850">
        <v>1536</v>
      </c>
      <c r="L7850">
        <v>1834469543</v>
      </c>
    </row>
    <row r="7851" spans="1:12" x14ac:dyDescent="0.45">
      <c r="A7851" t="str">
        <f t="shared" si="122"/>
        <v>Geithain, Saxony, Germany</v>
      </c>
      <c r="B7851" t="s">
        <v>10577</v>
      </c>
      <c r="C7851" t="s">
        <v>10577</v>
      </c>
      <c r="D7851">
        <v>51.05</v>
      </c>
      <c r="E7851">
        <v>12.683299999999999</v>
      </c>
      <c r="F7851" t="s">
        <v>441</v>
      </c>
      <c r="G7851" t="s">
        <v>442</v>
      </c>
      <c r="H7851" t="s">
        <v>443</v>
      </c>
      <c r="I7851" t="s">
        <v>1707</v>
      </c>
      <c r="K7851">
        <v>6888</v>
      </c>
      <c r="L7851">
        <v>1276186644</v>
      </c>
    </row>
    <row r="7852" spans="1:12" x14ac:dyDescent="0.45">
      <c r="A7852" t="str">
        <f t="shared" si="122"/>
        <v>Geldern, North Rhine-Westphalia, Germany</v>
      </c>
      <c r="B7852" t="s">
        <v>10578</v>
      </c>
      <c r="C7852" t="s">
        <v>10578</v>
      </c>
      <c r="D7852">
        <v>51.5197</v>
      </c>
      <c r="E7852">
        <v>6.3324999999999996</v>
      </c>
      <c r="F7852" t="s">
        <v>441</v>
      </c>
      <c r="G7852" t="s">
        <v>442</v>
      </c>
      <c r="H7852" t="s">
        <v>443</v>
      </c>
      <c r="I7852" t="s">
        <v>444</v>
      </c>
      <c r="K7852">
        <v>33836</v>
      </c>
      <c r="L7852">
        <v>1276273584</v>
      </c>
    </row>
    <row r="7853" spans="1:12" x14ac:dyDescent="0.45">
      <c r="A7853" t="str">
        <f t="shared" si="122"/>
        <v>Gelendzhik, Krasnodarskiy Kray, Russia</v>
      </c>
      <c r="B7853" t="s">
        <v>10579</v>
      </c>
      <c r="C7853" t="s">
        <v>10579</v>
      </c>
      <c r="D7853">
        <v>44.5608</v>
      </c>
      <c r="E7853">
        <v>38.076700000000002</v>
      </c>
      <c r="F7853" t="s">
        <v>504</v>
      </c>
      <c r="G7853" t="s">
        <v>505</v>
      </c>
      <c r="H7853" t="s">
        <v>506</v>
      </c>
      <c r="I7853" t="s">
        <v>623</v>
      </c>
      <c r="K7853">
        <v>77212</v>
      </c>
      <c r="L7853">
        <v>1643756962</v>
      </c>
    </row>
    <row r="7854" spans="1:12" x14ac:dyDescent="0.45">
      <c r="A7854" t="str">
        <f t="shared" si="122"/>
        <v>Gelnhausen, Hesse, Germany</v>
      </c>
      <c r="B7854" t="s">
        <v>10580</v>
      </c>
      <c r="C7854" t="s">
        <v>10580</v>
      </c>
      <c r="D7854">
        <v>50.2027</v>
      </c>
      <c r="E7854">
        <v>9.1905000000000001</v>
      </c>
      <c r="F7854" t="s">
        <v>441</v>
      </c>
      <c r="G7854" t="s">
        <v>442</v>
      </c>
      <c r="H7854" t="s">
        <v>443</v>
      </c>
      <c r="I7854" t="s">
        <v>1676</v>
      </c>
      <c r="K7854">
        <v>23073</v>
      </c>
      <c r="L7854">
        <v>1276351264</v>
      </c>
    </row>
    <row r="7855" spans="1:12" x14ac:dyDescent="0.45">
      <c r="A7855" t="str">
        <f t="shared" si="122"/>
        <v>Gelnica, Košický, Slovakia</v>
      </c>
      <c r="B7855" t="s">
        <v>10581</v>
      </c>
      <c r="C7855" t="s">
        <v>10581</v>
      </c>
      <c r="D7855">
        <v>48.854999999999997</v>
      </c>
      <c r="E7855">
        <v>20.939699999999998</v>
      </c>
      <c r="F7855" t="s">
        <v>3518</v>
      </c>
      <c r="G7855" t="s">
        <v>3519</v>
      </c>
      <c r="H7855" t="s">
        <v>3520</v>
      </c>
      <c r="I7855" t="s">
        <v>8545</v>
      </c>
      <c r="J7855" t="s">
        <v>366</v>
      </c>
      <c r="K7855">
        <v>6099</v>
      </c>
      <c r="L7855">
        <v>1703458048</v>
      </c>
    </row>
    <row r="7856" spans="1:12" x14ac:dyDescent="0.45">
      <c r="A7856" t="str">
        <f t="shared" si="122"/>
        <v>Gelsenkirchen, North Rhine-Westphalia, Germany</v>
      </c>
      <c r="B7856" t="s">
        <v>10582</v>
      </c>
      <c r="C7856" t="s">
        <v>10582</v>
      </c>
      <c r="D7856">
        <v>51.5167</v>
      </c>
      <c r="E7856">
        <v>7.1</v>
      </c>
      <c r="F7856" t="s">
        <v>441</v>
      </c>
      <c r="G7856" t="s">
        <v>442</v>
      </c>
      <c r="H7856" t="s">
        <v>443</v>
      </c>
      <c r="I7856" t="s">
        <v>444</v>
      </c>
      <c r="J7856" t="s">
        <v>366</v>
      </c>
      <c r="K7856">
        <v>260654</v>
      </c>
      <c r="L7856">
        <v>1276788537</v>
      </c>
    </row>
    <row r="7857" spans="1:12" x14ac:dyDescent="0.45">
      <c r="A7857" t="str">
        <f t="shared" si="122"/>
        <v>Gemena, Sud-Ubangi, Congo (Kinshasa)</v>
      </c>
      <c r="B7857" t="s">
        <v>10583</v>
      </c>
      <c r="C7857" t="s">
        <v>10583</v>
      </c>
      <c r="D7857">
        <v>3.25</v>
      </c>
      <c r="E7857">
        <v>19.7667</v>
      </c>
      <c r="F7857" t="s">
        <v>1127</v>
      </c>
      <c r="G7857" t="s">
        <v>1128</v>
      </c>
      <c r="H7857" t="s">
        <v>1129</v>
      </c>
      <c r="I7857" t="s">
        <v>10584</v>
      </c>
      <c r="J7857" t="s">
        <v>378</v>
      </c>
      <c r="K7857">
        <v>198056</v>
      </c>
      <c r="L7857">
        <v>1180000163</v>
      </c>
    </row>
    <row r="7858" spans="1:12" x14ac:dyDescent="0.45">
      <c r="A7858" t="str">
        <f t="shared" si="122"/>
        <v>Genadendal, Western Cape, South Africa</v>
      </c>
      <c r="B7858" t="s">
        <v>10585</v>
      </c>
      <c r="C7858" t="s">
        <v>10585</v>
      </c>
      <c r="D7858">
        <v>-34.033299999999997</v>
      </c>
      <c r="E7858">
        <v>19.55</v>
      </c>
      <c r="F7858" t="s">
        <v>1436</v>
      </c>
      <c r="G7858" t="s">
        <v>1437</v>
      </c>
      <c r="H7858" t="s">
        <v>1438</v>
      </c>
      <c r="I7858" t="s">
        <v>3883</v>
      </c>
      <c r="K7858">
        <v>5663</v>
      </c>
      <c r="L7858">
        <v>1710684087</v>
      </c>
    </row>
    <row r="7859" spans="1:12" x14ac:dyDescent="0.45">
      <c r="A7859" t="str">
        <f t="shared" si="122"/>
        <v>Genappe, Wallonia, Belgium</v>
      </c>
      <c r="B7859" t="s">
        <v>10586</v>
      </c>
      <c r="C7859" t="s">
        <v>10586</v>
      </c>
      <c r="D7859">
        <v>50.610300000000002</v>
      </c>
      <c r="E7859">
        <v>4.4497</v>
      </c>
      <c r="F7859" t="s">
        <v>453</v>
      </c>
      <c r="G7859" t="s">
        <v>454</v>
      </c>
      <c r="H7859" t="s">
        <v>455</v>
      </c>
      <c r="I7859" t="s">
        <v>1957</v>
      </c>
      <c r="K7859">
        <v>15353</v>
      </c>
      <c r="L7859">
        <v>1056101881</v>
      </c>
    </row>
    <row r="7860" spans="1:12" x14ac:dyDescent="0.45">
      <c r="A7860" t="str">
        <f t="shared" si="122"/>
        <v>Gəncə, Gəncə, Azerbaijan</v>
      </c>
      <c r="B7860" t="s">
        <v>10587</v>
      </c>
      <c r="C7860" t="s">
        <v>10588</v>
      </c>
      <c r="D7860">
        <v>40.6828</v>
      </c>
      <c r="E7860">
        <v>46.360599999999998</v>
      </c>
      <c r="F7860" t="s">
        <v>906</v>
      </c>
      <c r="G7860" t="s">
        <v>907</v>
      </c>
      <c r="H7860" t="s">
        <v>908</v>
      </c>
      <c r="I7860" t="s">
        <v>10587</v>
      </c>
      <c r="J7860" t="s">
        <v>378</v>
      </c>
      <c r="K7860">
        <v>331400</v>
      </c>
      <c r="L7860">
        <v>1031197327</v>
      </c>
    </row>
    <row r="7861" spans="1:12" x14ac:dyDescent="0.45">
      <c r="A7861" t="str">
        <f t="shared" si="122"/>
        <v>General Bravo, Nuevo León, Mexico</v>
      </c>
      <c r="B7861" t="s">
        <v>10589</v>
      </c>
      <c r="C7861" t="s">
        <v>10589</v>
      </c>
      <c r="D7861">
        <v>25.8</v>
      </c>
      <c r="E7861">
        <v>-99.166700000000006</v>
      </c>
      <c r="F7861" t="s">
        <v>519</v>
      </c>
      <c r="G7861" t="s">
        <v>520</v>
      </c>
      <c r="H7861" t="s">
        <v>521</v>
      </c>
      <c r="I7861" t="s">
        <v>5826</v>
      </c>
      <c r="J7861" t="s">
        <v>366</v>
      </c>
      <c r="K7861">
        <v>5385</v>
      </c>
      <c r="L7861">
        <v>1484226392</v>
      </c>
    </row>
    <row r="7862" spans="1:12" x14ac:dyDescent="0.45">
      <c r="A7862" t="str">
        <f t="shared" si="122"/>
        <v>General Conesa, Río Negro, Argentina</v>
      </c>
      <c r="B7862" t="s">
        <v>10590</v>
      </c>
      <c r="C7862" t="s">
        <v>10590</v>
      </c>
      <c r="D7862">
        <v>-40.1</v>
      </c>
      <c r="E7862">
        <v>-64.433300000000003</v>
      </c>
      <c r="F7862" t="s">
        <v>651</v>
      </c>
      <c r="G7862" t="s">
        <v>652</v>
      </c>
      <c r="H7862" t="s">
        <v>653</v>
      </c>
      <c r="I7862" t="s">
        <v>1593</v>
      </c>
      <c r="J7862" t="s">
        <v>366</v>
      </c>
      <c r="K7862">
        <v>2958</v>
      </c>
      <c r="L7862">
        <v>1032658385</v>
      </c>
    </row>
    <row r="7863" spans="1:12" x14ac:dyDescent="0.45">
      <c r="A7863" t="str">
        <f t="shared" si="122"/>
        <v>General Eugenio A. Garay, Boquerón, Paraguay</v>
      </c>
      <c r="B7863" t="s">
        <v>10591</v>
      </c>
      <c r="C7863" t="s">
        <v>10591</v>
      </c>
      <c r="D7863">
        <v>-20.52</v>
      </c>
      <c r="E7863">
        <v>-62.21</v>
      </c>
      <c r="F7863" t="s">
        <v>497</v>
      </c>
      <c r="G7863" t="s">
        <v>498</v>
      </c>
      <c r="H7863" t="s">
        <v>499</v>
      </c>
      <c r="I7863" t="s">
        <v>9869</v>
      </c>
      <c r="K7863">
        <v>972</v>
      </c>
      <c r="L7863">
        <v>1600467772</v>
      </c>
    </row>
    <row r="7864" spans="1:12" x14ac:dyDescent="0.45">
      <c r="A7864" t="str">
        <f t="shared" si="122"/>
        <v>General Juan Madariaga, Buenos Aires, Argentina</v>
      </c>
      <c r="B7864" t="s">
        <v>10592</v>
      </c>
      <c r="C7864" t="s">
        <v>10592</v>
      </c>
      <c r="D7864">
        <v>-37.0167</v>
      </c>
      <c r="E7864">
        <v>-57.133299999999998</v>
      </c>
      <c r="F7864" t="s">
        <v>651</v>
      </c>
      <c r="G7864" t="s">
        <v>652</v>
      </c>
      <c r="H7864" t="s">
        <v>653</v>
      </c>
      <c r="I7864" t="s">
        <v>870</v>
      </c>
      <c r="J7864" t="s">
        <v>366</v>
      </c>
      <c r="K7864">
        <v>18089</v>
      </c>
      <c r="L7864">
        <v>1032481870</v>
      </c>
    </row>
    <row r="7865" spans="1:12" x14ac:dyDescent="0.45">
      <c r="A7865" t="str">
        <f t="shared" si="122"/>
        <v>General Levalle, Córdoba, Argentina</v>
      </c>
      <c r="B7865" t="s">
        <v>10593</v>
      </c>
      <c r="C7865" t="s">
        <v>10593</v>
      </c>
      <c r="D7865">
        <v>-34.0167</v>
      </c>
      <c r="E7865">
        <v>-63.916699999999999</v>
      </c>
      <c r="F7865" t="s">
        <v>651</v>
      </c>
      <c r="G7865" t="s">
        <v>652</v>
      </c>
      <c r="H7865" t="s">
        <v>653</v>
      </c>
      <c r="I7865" t="s">
        <v>1686</v>
      </c>
      <c r="K7865">
        <v>5697</v>
      </c>
      <c r="L7865">
        <v>1032232869</v>
      </c>
    </row>
    <row r="7866" spans="1:12" x14ac:dyDescent="0.45">
      <c r="A7866" t="str">
        <f t="shared" si="122"/>
        <v>General Martín Miguel de Güemes, Salta, Argentina</v>
      </c>
      <c r="B7866" t="s">
        <v>10594</v>
      </c>
      <c r="C7866" t="s">
        <v>10595</v>
      </c>
      <c r="D7866">
        <v>-24.666699999999999</v>
      </c>
      <c r="E7866">
        <v>-65.05</v>
      </c>
      <c r="F7866" t="s">
        <v>651</v>
      </c>
      <c r="G7866" t="s">
        <v>652</v>
      </c>
      <c r="H7866" t="s">
        <v>653</v>
      </c>
      <c r="I7866" t="s">
        <v>5839</v>
      </c>
      <c r="J7866" t="s">
        <v>366</v>
      </c>
      <c r="K7866">
        <v>19828</v>
      </c>
      <c r="L7866">
        <v>1032716507</v>
      </c>
    </row>
    <row r="7867" spans="1:12" x14ac:dyDescent="0.45">
      <c r="A7867" t="str">
        <f t="shared" si="122"/>
        <v>General Pico, La Pampa, Argentina</v>
      </c>
      <c r="B7867" t="s">
        <v>10596</v>
      </c>
      <c r="C7867" t="s">
        <v>10596</v>
      </c>
      <c r="D7867">
        <v>-35.666699999999999</v>
      </c>
      <c r="E7867">
        <v>-63.7333</v>
      </c>
      <c r="F7867" t="s">
        <v>651</v>
      </c>
      <c r="G7867" t="s">
        <v>652</v>
      </c>
      <c r="H7867" t="s">
        <v>653</v>
      </c>
      <c r="I7867" t="s">
        <v>10597</v>
      </c>
      <c r="J7867" t="s">
        <v>366</v>
      </c>
      <c r="K7867">
        <v>57029</v>
      </c>
      <c r="L7867">
        <v>1032081531</v>
      </c>
    </row>
    <row r="7868" spans="1:12" x14ac:dyDescent="0.45">
      <c r="A7868" t="str">
        <f t="shared" si="122"/>
        <v>General Salgado, São Paulo, Brazil</v>
      </c>
      <c r="B7868" t="s">
        <v>10598</v>
      </c>
      <c r="C7868" t="s">
        <v>10598</v>
      </c>
      <c r="D7868">
        <v>-20.6478</v>
      </c>
      <c r="E7868">
        <v>-50.360799999999998</v>
      </c>
      <c r="F7868" t="s">
        <v>491</v>
      </c>
      <c r="G7868" t="s">
        <v>492</v>
      </c>
      <c r="H7868" t="s">
        <v>493</v>
      </c>
      <c r="I7868" t="s">
        <v>801</v>
      </c>
      <c r="K7868">
        <v>10961</v>
      </c>
      <c r="L7868">
        <v>1076323931</v>
      </c>
    </row>
    <row r="7869" spans="1:12" x14ac:dyDescent="0.45">
      <c r="A7869" t="str">
        <f t="shared" si="122"/>
        <v>General Santos, General Santos, Philippines</v>
      </c>
      <c r="B7869" t="s">
        <v>10599</v>
      </c>
      <c r="C7869" t="s">
        <v>10599</v>
      </c>
      <c r="D7869">
        <v>6.1166999999999998</v>
      </c>
      <c r="E7869">
        <v>125.16670000000001</v>
      </c>
      <c r="F7869" t="s">
        <v>1373</v>
      </c>
      <c r="G7869" t="s">
        <v>1374</v>
      </c>
      <c r="H7869" t="s">
        <v>1375</v>
      </c>
      <c r="I7869" t="s">
        <v>10599</v>
      </c>
      <c r="J7869" t="s">
        <v>378</v>
      </c>
      <c r="K7869">
        <v>594446</v>
      </c>
      <c r="L7869">
        <v>1608171585</v>
      </c>
    </row>
    <row r="7870" spans="1:12" x14ac:dyDescent="0.45">
      <c r="A7870" t="str">
        <f t="shared" si="122"/>
        <v>General Toshevo, Dobrich, Bulgaria</v>
      </c>
      <c r="B7870" t="s">
        <v>10600</v>
      </c>
      <c r="C7870" t="s">
        <v>10600</v>
      </c>
      <c r="D7870">
        <v>43.700600000000001</v>
      </c>
      <c r="E7870">
        <v>28.0367</v>
      </c>
      <c r="F7870" t="s">
        <v>1175</v>
      </c>
      <c r="G7870" t="s">
        <v>1176</v>
      </c>
      <c r="H7870" t="s">
        <v>1177</v>
      </c>
      <c r="I7870" t="s">
        <v>3241</v>
      </c>
      <c r="J7870" t="s">
        <v>366</v>
      </c>
      <c r="K7870">
        <v>7157</v>
      </c>
      <c r="L7870">
        <v>1100248357</v>
      </c>
    </row>
    <row r="7871" spans="1:12" x14ac:dyDescent="0.45">
      <c r="A7871" t="str">
        <f t="shared" si="122"/>
        <v>General Trias, Cavite, Philippines</v>
      </c>
      <c r="B7871" t="s">
        <v>10601</v>
      </c>
      <c r="C7871" t="s">
        <v>10601</v>
      </c>
      <c r="D7871">
        <v>14.3833</v>
      </c>
      <c r="E7871">
        <v>120.88330000000001</v>
      </c>
      <c r="F7871" t="s">
        <v>1373</v>
      </c>
      <c r="G7871" t="s">
        <v>1374</v>
      </c>
      <c r="H7871" t="s">
        <v>1375</v>
      </c>
      <c r="I7871" t="s">
        <v>2957</v>
      </c>
      <c r="K7871">
        <v>314303</v>
      </c>
      <c r="L7871">
        <v>1608826995</v>
      </c>
    </row>
    <row r="7872" spans="1:12" x14ac:dyDescent="0.45">
      <c r="A7872" t="str">
        <f t="shared" si="122"/>
        <v>General Zaragoza, Tamaulipas, Mexico</v>
      </c>
      <c r="B7872" t="s">
        <v>10602</v>
      </c>
      <c r="C7872" t="s">
        <v>10602</v>
      </c>
      <c r="D7872">
        <v>23.866700000000002</v>
      </c>
      <c r="E7872">
        <v>-97.883300000000006</v>
      </c>
      <c r="F7872" t="s">
        <v>519</v>
      </c>
      <c r="G7872" t="s">
        <v>520</v>
      </c>
      <c r="H7872" t="s">
        <v>521</v>
      </c>
      <c r="I7872" t="s">
        <v>523</v>
      </c>
      <c r="K7872">
        <v>5942</v>
      </c>
      <c r="L7872">
        <v>1484418136</v>
      </c>
    </row>
    <row r="7873" spans="1:12" x14ac:dyDescent="0.45">
      <c r="A7873" t="str">
        <f t="shared" si="122"/>
        <v>Geneseo, New York, United States</v>
      </c>
      <c r="B7873" t="s">
        <v>10603</v>
      </c>
      <c r="C7873" t="s">
        <v>10603</v>
      </c>
      <c r="D7873">
        <v>42.803800000000003</v>
      </c>
      <c r="E7873">
        <v>-77.778300000000002</v>
      </c>
      <c r="F7873" t="s">
        <v>530</v>
      </c>
      <c r="G7873" t="s">
        <v>531</v>
      </c>
      <c r="H7873" t="s">
        <v>532</v>
      </c>
      <c r="I7873" t="s">
        <v>803</v>
      </c>
      <c r="K7873">
        <v>10657</v>
      </c>
      <c r="L7873">
        <v>1840004422</v>
      </c>
    </row>
    <row r="7874" spans="1:12" x14ac:dyDescent="0.45">
      <c r="A7874" t="str">
        <f t="shared" si="122"/>
        <v>Geneseo, Illinois, United States</v>
      </c>
      <c r="B7874" t="s">
        <v>10603</v>
      </c>
      <c r="C7874" t="s">
        <v>10603</v>
      </c>
      <c r="D7874">
        <v>41.450800000000001</v>
      </c>
      <c r="E7874">
        <v>-90.153999999999996</v>
      </c>
      <c r="F7874" t="s">
        <v>530</v>
      </c>
      <c r="G7874" t="s">
        <v>531</v>
      </c>
      <c r="H7874" t="s">
        <v>532</v>
      </c>
      <c r="I7874" t="s">
        <v>824</v>
      </c>
      <c r="K7874">
        <v>6440</v>
      </c>
      <c r="L7874">
        <v>1840008205</v>
      </c>
    </row>
    <row r="7875" spans="1:12" x14ac:dyDescent="0.45">
      <c r="A7875" t="str">
        <f t="shared" ref="A7875:A7938" si="123">CONCATENATE(B7875,", ",I7875,", ",F7875)</f>
        <v>Geneva, Genève, Switzerland</v>
      </c>
      <c r="B7875" t="s">
        <v>10604</v>
      </c>
      <c r="C7875" t="s">
        <v>10604</v>
      </c>
      <c r="D7875">
        <v>46.2</v>
      </c>
      <c r="E7875">
        <v>6.15</v>
      </c>
      <c r="F7875" t="s">
        <v>464</v>
      </c>
      <c r="G7875" t="s">
        <v>465</v>
      </c>
      <c r="H7875" t="s">
        <v>466</v>
      </c>
      <c r="I7875" t="s">
        <v>6207</v>
      </c>
      <c r="J7875" t="s">
        <v>378</v>
      </c>
      <c r="K7875">
        <v>201818</v>
      </c>
      <c r="L7875">
        <v>1756810813</v>
      </c>
    </row>
    <row r="7876" spans="1:12" x14ac:dyDescent="0.45">
      <c r="A7876" t="str">
        <f t="shared" si="123"/>
        <v>Geneva, New York, United States</v>
      </c>
      <c r="B7876" t="s">
        <v>10604</v>
      </c>
      <c r="C7876" t="s">
        <v>10604</v>
      </c>
      <c r="D7876">
        <v>42.864400000000003</v>
      </c>
      <c r="E7876">
        <v>-76.982699999999994</v>
      </c>
      <c r="F7876" t="s">
        <v>530</v>
      </c>
      <c r="G7876" t="s">
        <v>531</v>
      </c>
      <c r="H7876" t="s">
        <v>532</v>
      </c>
      <c r="I7876" t="s">
        <v>803</v>
      </c>
      <c r="K7876">
        <v>28563</v>
      </c>
      <c r="L7876">
        <v>1840000393</v>
      </c>
    </row>
    <row r="7877" spans="1:12" x14ac:dyDescent="0.45">
      <c r="A7877" t="str">
        <f t="shared" si="123"/>
        <v>Geneva, Illinois, United States</v>
      </c>
      <c r="B7877" t="s">
        <v>10604</v>
      </c>
      <c r="C7877" t="s">
        <v>10604</v>
      </c>
      <c r="D7877">
        <v>41.883200000000002</v>
      </c>
      <c r="E7877">
        <v>-88.324200000000005</v>
      </c>
      <c r="F7877" t="s">
        <v>530</v>
      </c>
      <c r="G7877" t="s">
        <v>531</v>
      </c>
      <c r="H7877" t="s">
        <v>532</v>
      </c>
      <c r="I7877" t="s">
        <v>824</v>
      </c>
      <c r="K7877">
        <v>21809</v>
      </c>
      <c r="L7877">
        <v>1840008135</v>
      </c>
    </row>
    <row r="7878" spans="1:12" x14ac:dyDescent="0.45">
      <c r="A7878" t="str">
        <f t="shared" si="123"/>
        <v>Geneva, Ohio, United States</v>
      </c>
      <c r="B7878" t="s">
        <v>10604</v>
      </c>
      <c r="C7878" t="s">
        <v>10604</v>
      </c>
      <c r="D7878">
        <v>41.800600000000003</v>
      </c>
      <c r="E7878">
        <v>-80.946100000000001</v>
      </c>
      <c r="F7878" t="s">
        <v>530</v>
      </c>
      <c r="G7878" t="s">
        <v>531</v>
      </c>
      <c r="H7878" t="s">
        <v>532</v>
      </c>
      <c r="I7878" t="s">
        <v>799</v>
      </c>
      <c r="K7878">
        <v>7317</v>
      </c>
      <c r="L7878">
        <v>1840008145</v>
      </c>
    </row>
    <row r="7879" spans="1:12" x14ac:dyDescent="0.45">
      <c r="A7879" t="str">
        <f t="shared" si="123"/>
        <v>Gengenbach, Hesse, Germany</v>
      </c>
      <c r="B7879" t="s">
        <v>10605</v>
      </c>
      <c r="C7879" t="s">
        <v>10605</v>
      </c>
      <c r="D7879">
        <v>48.404200000000003</v>
      </c>
      <c r="E7879">
        <v>8.0152999999999999</v>
      </c>
      <c r="F7879" t="s">
        <v>441</v>
      </c>
      <c r="G7879" t="s">
        <v>442</v>
      </c>
      <c r="H7879" t="s">
        <v>443</v>
      </c>
      <c r="I7879" t="s">
        <v>1676</v>
      </c>
      <c r="K7879">
        <v>11023</v>
      </c>
      <c r="L7879">
        <v>1276778224</v>
      </c>
    </row>
    <row r="7880" spans="1:12" x14ac:dyDescent="0.45">
      <c r="A7880" t="str">
        <f t="shared" si="123"/>
        <v>Genhe, Inner Mongolia, China</v>
      </c>
      <c r="B7880" t="s">
        <v>10606</v>
      </c>
      <c r="C7880" t="s">
        <v>10606</v>
      </c>
      <c r="D7880">
        <v>50.783299999999997</v>
      </c>
      <c r="E7880">
        <v>121.5167</v>
      </c>
      <c r="F7880" t="s">
        <v>1039</v>
      </c>
      <c r="G7880" t="s">
        <v>1040</v>
      </c>
      <c r="H7880" t="s">
        <v>1041</v>
      </c>
      <c r="I7880" t="s">
        <v>3543</v>
      </c>
      <c r="J7880" t="s">
        <v>366</v>
      </c>
      <c r="K7880">
        <v>110438</v>
      </c>
      <c r="L7880">
        <v>1156133257</v>
      </c>
    </row>
    <row r="7881" spans="1:12" x14ac:dyDescent="0.45">
      <c r="A7881" t="str">
        <f t="shared" si="123"/>
        <v>Gennevilliers, Île-de-France, France</v>
      </c>
      <c r="B7881" t="s">
        <v>10607</v>
      </c>
      <c r="C7881" t="s">
        <v>10607</v>
      </c>
      <c r="D7881">
        <v>48.933300000000003</v>
      </c>
      <c r="E7881">
        <v>2.2999999999999998</v>
      </c>
      <c r="F7881" t="s">
        <v>526</v>
      </c>
      <c r="G7881" t="s">
        <v>527</v>
      </c>
      <c r="H7881" t="s">
        <v>528</v>
      </c>
      <c r="I7881" t="s">
        <v>732</v>
      </c>
      <c r="K7881">
        <v>46907</v>
      </c>
      <c r="L7881">
        <v>1250529722</v>
      </c>
    </row>
    <row r="7882" spans="1:12" x14ac:dyDescent="0.45">
      <c r="A7882" t="str">
        <f t="shared" si="123"/>
        <v>Genoa, Liguria, Italy</v>
      </c>
      <c r="B7882" t="s">
        <v>10608</v>
      </c>
      <c r="C7882" t="s">
        <v>10608</v>
      </c>
      <c r="D7882">
        <v>44.407200000000003</v>
      </c>
      <c r="E7882">
        <v>8.9339999999999993</v>
      </c>
      <c r="F7882" t="s">
        <v>946</v>
      </c>
      <c r="G7882" t="s">
        <v>947</v>
      </c>
      <c r="H7882" t="s">
        <v>948</v>
      </c>
      <c r="I7882" t="s">
        <v>10609</v>
      </c>
      <c r="J7882" t="s">
        <v>378</v>
      </c>
      <c r="K7882">
        <v>580097</v>
      </c>
      <c r="L7882">
        <v>1380716540</v>
      </c>
    </row>
    <row r="7883" spans="1:12" x14ac:dyDescent="0.45">
      <c r="A7883" t="str">
        <f t="shared" si="123"/>
        <v>Genoa, Illinois, United States</v>
      </c>
      <c r="B7883" t="s">
        <v>10608</v>
      </c>
      <c r="C7883" t="s">
        <v>10608</v>
      </c>
      <c r="D7883">
        <v>42.092599999999997</v>
      </c>
      <c r="E7883">
        <v>-88.696399999999997</v>
      </c>
      <c r="F7883" t="s">
        <v>530</v>
      </c>
      <c r="G7883" t="s">
        <v>531</v>
      </c>
      <c r="H7883" t="s">
        <v>532</v>
      </c>
      <c r="I7883" t="s">
        <v>824</v>
      </c>
      <c r="K7883">
        <v>6467</v>
      </c>
      <c r="L7883">
        <v>1840008133</v>
      </c>
    </row>
    <row r="7884" spans="1:12" x14ac:dyDescent="0.45">
      <c r="A7884" t="str">
        <f t="shared" si="123"/>
        <v>Gent, Flanders, Belgium</v>
      </c>
      <c r="B7884" t="s">
        <v>10610</v>
      </c>
      <c r="C7884" t="s">
        <v>10610</v>
      </c>
      <c r="D7884">
        <v>51.053600000000003</v>
      </c>
      <c r="E7884">
        <v>3.7252999999999998</v>
      </c>
      <c r="F7884" t="s">
        <v>453</v>
      </c>
      <c r="G7884" t="s">
        <v>454</v>
      </c>
      <c r="H7884" t="s">
        <v>455</v>
      </c>
      <c r="I7884" t="s">
        <v>456</v>
      </c>
      <c r="J7884" t="s">
        <v>366</v>
      </c>
      <c r="K7884">
        <v>262219</v>
      </c>
      <c r="L7884">
        <v>1056062897</v>
      </c>
    </row>
    <row r="7885" spans="1:12" x14ac:dyDescent="0.45">
      <c r="A7885" t="str">
        <f t="shared" si="123"/>
        <v>Genthin, Saxony-Anhalt, Germany</v>
      </c>
      <c r="B7885" t="s">
        <v>10611</v>
      </c>
      <c r="C7885" t="s">
        <v>10611</v>
      </c>
      <c r="D7885">
        <v>52.4</v>
      </c>
      <c r="E7885">
        <v>12.166700000000001</v>
      </c>
      <c r="F7885" t="s">
        <v>441</v>
      </c>
      <c r="G7885" t="s">
        <v>442</v>
      </c>
      <c r="H7885" t="s">
        <v>443</v>
      </c>
      <c r="I7885" t="s">
        <v>1614</v>
      </c>
      <c r="K7885">
        <v>13985</v>
      </c>
      <c r="L7885">
        <v>1276284209</v>
      </c>
    </row>
    <row r="7886" spans="1:12" x14ac:dyDescent="0.45">
      <c r="A7886" t="str">
        <f t="shared" si="123"/>
        <v>Geoagiu, Hunedoara, Romania</v>
      </c>
      <c r="B7886" t="s">
        <v>10612</v>
      </c>
      <c r="C7886" t="s">
        <v>10612</v>
      </c>
      <c r="D7886">
        <v>45.92</v>
      </c>
      <c r="E7886">
        <v>23.2</v>
      </c>
      <c r="F7886" t="s">
        <v>665</v>
      </c>
      <c r="G7886" t="s">
        <v>666</v>
      </c>
      <c r="H7886" t="s">
        <v>667</v>
      </c>
      <c r="I7886" t="s">
        <v>5887</v>
      </c>
      <c r="K7886">
        <v>5294</v>
      </c>
      <c r="L7886">
        <v>1642302096</v>
      </c>
    </row>
    <row r="7887" spans="1:12" x14ac:dyDescent="0.45">
      <c r="A7887" t="str">
        <f t="shared" si="123"/>
        <v>George, Western Cape, South Africa</v>
      </c>
      <c r="B7887" t="s">
        <v>10613</v>
      </c>
      <c r="C7887" t="s">
        <v>10613</v>
      </c>
      <c r="D7887">
        <v>-33.966700000000003</v>
      </c>
      <c r="E7887">
        <v>22.45</v>
      </c>
      <c r="F7887" t="s">
        <v>1436</v>
      </c>
      <c r="G7887" t="s">
        <v>1437</v>
      </c>
      <c r="H7887" t="s">
        <v>1438</v>
      </c>
      <c r="I7887" t="s">
        <v>3883</v>
      </c>
      <c r="K7887">
        <v>157394</v>
      </c>
      <c r="L7887">
        <v>1710164136</v>
      </c>
    </row>
    <row r="7888" spans="1:12" x14ac:dyDescent="0.45">
      <c r="A7888" t="str">
        <f t="shared" si="123"/>
        <v>George Mason, Virginia, United States</v>
      </c>
      <c r="B7888" t="s">
        <v>10614</v>
      </c>
      <c r="C7888" t="s">
        <v>10614</v>
      </c>
      <c r="D7888">
        <v>38.835500000000003</v>
      </c>
      <c r="E7888">
        <v>-77.3185</v>
      </c>
      <c r="F7888" t="s">
        <v>530</v>
      </c>
      <c r="G7888" t="s">
        <v>531</v>
      </c>
      <c r="H7888" t="s">
        <v>532</v>
      </c>
      <c r="I7888" t="s">
        <v>618</v>
      </c>
      <c r="K7888">
        <v>9711</v>
      </c>
      <c r="L7888">
        <v>1840041768</v>
      </c>
    </row>
    <row r="7889" spans="1:12" x14ac:dyDescent="0.45">
      <c r="A7889" t="str">
        <f t="shared" si="123"/>
        <v>George Town, Pulau Pinang, Malaysia</v>
      </c>
      <c r="B7889" t="s">
        <v>10615</v>
      </c>
      <c r="C7889" t="s">
        <v>10615</v>
      </c>
      <c r="D7889">
        <v>5.4145000000000003</v>
      </c>
      <c r="E7889">
        <v>100.3292</v>
      </c>
      <c r="F7889" t="s">
        <v>1653</v>
      </c>
      <c r="G7889" t="s">
        <v>1654</v>
      </c>
      <c r="H7889" t="s">
        <v>1655</v>
      </c>
      <c r="I7889" t="s">
        <v>5549</v>
      </c>
      <c r="J7889" t="s">
        <v>378</v>
      </c>
      <c r="K7889">
        <v>708127</v>
      </c>
      <c r="L7889">
        <v>1458236750</v>
      </c>
    </row>
    <row r="7890" spans="1:12" x14ac:dyDescent="0.45">
      <c r="A7890" t="str">
        <f t="shared" si="123"/>
        <v>George Town, , Cayman Islands</v>
      </c>
      <c r="B7890" t="s">
        <v>10615</v>
      </c>
      <c r="C7890" t="s">
        <v>10615</v>
      </c>
      <c r="D7890">
        <v>19.2866</v>
      </c>
      <c r="E7890">
        <v>-81.374399999999994</v>
      </c>
      <c r="F7890" t="s">
        <v>10616</v>
      </c>
      <c r="G7890" t="s">
        <v>10617</v>
      </c>
      <c r="H7890" t="s">
        <v>10618</v>
      </c>
      <c r="K7890">
        <v>27704</v>
      </c>
      <c r="L7890">
        <v>1136159124</v>
      </c>
    </row>
    <row r="7891" spans="1:12" x14ac:dyDescent="0.45">
      <c r="A7891" t="str">
        <f t="shared" si="123"/>
        <v>Georges, Pennsylvania, United States</v>
      </c>
      <c r="B7891" t="s">
        <v>10619</v>
      </c>
      <c r="C7891" t="s">
        <v>10619</v>
      </c>
      <c r="D7891">
        <v>39.813499999999998</v>
      </c>
      <c r="E7891">
        <v>-79.761700000000005</v>
      </c>
      <c r="F7891" t="s">
        <v>530</v>
      </c>
      <c r="G7891" t="s">
        <v>531</v>
      </c>
      <c r="H7891" t="s">
        <v>532</v>
      </c>
      <c r="I7891" t="s">
        <v>620</v>
      </c>
      <c r="K7891">
        <v>6378</v>
      </c>
      <c r="L7891">
        <v>1840142198</v>
      </c>
    </row>
    <row r="7892" spans="1:12" x14ac:dyDescent="0.45">
      <c r="A7892" t="str">
        <f t="shared" si="123"/>
        <v>Georgetown, Demerara-Mahaica, Guyana</v>
      </c>
      <c r="B7892" t="s">
        <v>10620</v>
      </c>
      <c r="C7892" t="s">
        <v>10620</v>
      </c>
      <c r="D7892">
        <v>6.7832999999999997</v>
      </c>
      <c r="E7892">
        <v>-58.166699999999999</v>
      </c>
      <c r="F7892" t="s">
        <v>2062</v>
      </c>
      <c r="G7892" t="s">
        <v>2063</v>
      </c>
      <c r="H7892" t="s">
        <v>2064</v>
      </c>
      <c r="I7892" t="s">
        <v>10621</v>
      </c>
      <c r="J7892" t="s">
        <v>606</v>
      </c>
      <c r="K7892">
        <v>200500</v>
      </c>
      <c r="L7892">
        <v>1328160906</v>
      </c>
    </row>
    <row r="7893" spans="1:12" x14ac:dyDescent="0.45">
      <c r="A7893" t="str">
        <f t="shared" si="123"/>
        <v>Georgetown, Ascension, Saint Helena, Ascension, And Tristan Da Cunha</v>
      </c>
      <c r="B7893" t="s">
        <v>10620</v>
      </c>
      <c r="C7893" t="s">
        <v>10620</v>
      </c>
      <c r="D7893">
        <v>-7.9286000000000003</v>
      </c>
      <c r="E7893">
        <v>-14.411899999999999</v>
      </c>
      <c r="F7893" t="s">
        <v>9126</v>
      </c>
      <c r="G7893" t="s">
        <v>9127</v>
      </c>
      <c r="H7893" t="s">
        <v>9128</v>
      </c>
      <c r="I7893" t="s">
        <v>2534</v>
      </c>
      <c r="J7893" t="s">
        <v>378</v>
      </c>
      <c r="L7893">
        <v>1654363572</v>
      </c>
    </row>
    <row r="7894" spans="1:12" x14ac:dyDescent="0.45">
      <c r="A7894" t="str">
        <f t="shared" si="123"/>
        <v>Georgetown, Texas, United States</v>
      </c>
      <c r="B7894" t="s">
        <v>10620</v>
      </c>
      <c r="C7894" t="s">
        <v>10620</v>
      </c>
      <c r="D7894">
        <v>30.666799999999999</v>
      </c>
      <c r="E7894">
        <v>-97.695300000000003</v>
      </c>
      <c r="F7894" t="s">
        <v>530</v>
      </c>
      <c r="G7894" t="s">
        <v>531</v>
      </c>
      <c r="H7894" t="s">
        <v>532</v>
      </c>
      <c r="I7894" t="s">
        <v>610</v>
      </c>
      <c r="K7894">
        <v>79604</v>
      </c>
      <c r="L7894">
        <v>1840020875</v>
      </c>
    </row>
    <row r="7895" spans="1:12" x14ac:dyDescent="0.45">
      <c r="A7895" t="str">
        <f t="shared" si="123"/>
        <v>Georgetown, Kentucky, United States</v>
      </c>
      <c r="B7895" t="s">
        <v>10620</v>
      </c>
      <c r="C7895" t="s">
        <v>10620</v>
      </c>
      <c r="D7895">
        <v>38.224899999999998</v>
      </c>
      <c r="E7895">
        <v>-84.548199999999994</v>
      </c>
      <c r="F7895" t="s">
        <v>530</v>
      </c>
      <c r="G7895" t="s">
        <v>531</v>
      </c>
      <c r="H7895" t="s">
        <v>532</v>
      </c>
      <c r="I7895" t="s">
        <v>1528</v>
      </c>
      <c r="K7895">
        <v>36994</v>
      </c>
      <c r="L7895">
        <v>1840013197</v>
      </c>
    </row>
    <row r="7896" spans="1:12" x14ac:dyDescent="0.45">
      <c r="A7896" t="str">
        <f t="shared" si="123"/>
        <v>Georgetown, Georgia, United States</v>
      </c>
      <c r="B7896" t="s">
        <v>10620</v>
      </c>
      <c r="C7896" t="s">
        <v>10620</v>
      </c>
      <c r="D7896">
        <v>31.9849</v>
      </c>
      <c r="E7896">
        <v>-81.225999999999999</v>
      </c>
      <c r="F7896" t="s">
        <v>530</v>
      </c>
      <c r="G7896" t="s">
        <v>531</v>
      </c>
      <c r="H7896" t="s">
        <v>532</v>
      </c>
      <c r="I7896" t="s">
        <v>763</v>
      </c>
      <c r="K7896">
        <v>13469</v>
      </c>
      <c r="L7896">
        <v>1840134450</v>
      </c>
    </row>
    <row r="7897" spans="1:12" x14ac:dyDescent="0.45">
      <c r="A7897" t="str">
        <f t="shared" si="123"/>
        <v>Georgetown, South Carolina, United States</v>
      </c>
      <c r="B7897" t="s">
        <v>10620</v>
      </c>
      <c r="C7897" t="s">
        <v>10620</v>
      </c>
      <c r="D7897">
        <v>33.359499999999997</v>
      </c>
      <c r="E7897">
        <v>-79.2958</v>
      </c>
      <c r="F7897" t="s">
        <v>530</v>
      </c>
      <c r="G7897" t="s">
        <v>531</v>
      </c>
      <c r="H7897" t="s">
        <v>532</v>
      </c>
      <c r="I7897" t="s">
        <v>534</v>
      </c>
      <c r="K7897">
        <v>11754</v>
      </c>
      <c r="L7897">
        <v>1840013743</v>
      </c>
    </row>
    <row r="7898" spans="1:12" x14ac:dyDescent="0.45">
      <c r="A7898" t="str">
        <f t="shared" si="123"/>
        <v>Georgetown, Delaware, United States</v>
      </c>
      <c r="B7898" t="s">
        <v>10620</v>
      </c>
      <c r="C7898" t="s">
        <v>10620</v>
      </c>
      <c r="D7898">
        <v>38.689399999999999</v>
      </c>
      <c r="E7898">
        <v>-75.387200000000007</v>
      </c>
      <c r="F7898" t="s">
        <v>530</v>
      </c>
      <c r="G7898" t="s">
        <v>531</v>
      </c>
      <c r="H7898" t="s">
        <v>532</v>
      </c>
      <c r="I7898" t="s">
        <v>3873</v>
      </c>
      <c r="K7898">
        <v>10638</v>
      </c>
      <c r="L7898">
        <v>1840006065</v>
      </c>
    </row>
    <row r="7899" spans="1:12" x14ac:dyDescent="0.45">
      <c r="A7899" t="str">
        <f t="shared" si="123"/>
        <v>Georgetown, Massachusetts, United States</v>
      </c>
      <c r="B7899" t="s">
        <v>10620</v>
      </c>
      <c r="C7899" t="s">
        <v>10620</v>
      </c>
      <c r="D7899">
        <v>42.723999999999997</v>
      </c>
      <c r="E7899">
        <v>-70.982100000000003</v>
      </c>
      <c r="F7899" t="s">
        <v>530</v>
      </c>
      <c r="G7899" t="s">
        <v>531</v>
      </c>
      <c r="H7899" t="s">
        <v>532</v>
      </c>
      <c r="I7899" t="s">
        <v>621</v>
      </c>
      <c r="K7899">
        <v>8649</v>
      </c>
      <c r="L7899">
        <v>1840053667</v>
      </c>
    </row>
    <row r="7900" spans="1:12" x14ac:dyDescent="0.45">
      <c r="A7900" t="str">
        <f t="shared" si="123"/>
        <v>Georgetown, Queensland, Australia</v>
      </c>
      <c r="B7900" t="s">
        <v>10620</v>
      </c>
      <c r="C7900" t="s">
        <v>10620</v>
      </c>
      <c r="D7900">
        <v>-18.3</v>
      </c>
      <c r="E7900">
        <v>143.55000000000001</v>
      </c>
      <c r="F7900" t="s">
        <v>830</v>
      </c>
      <c r="G7900" t="s">
        <v>831</v>
      </c>
      <c r="H7900" t="s">
        <v>832</v>
      </c>
      <c r="I7900" t="s">
        <v>1959</v>
      </c>
      <c r="K7900">
        <v>348</v>
      </c>
      <c r="L7900">
        <v>1036412066</v>
      </c>
    </row>
    <row r="7901" spans="1:12" x14ac:dyDescent="0.45">
      <c r="A7901" t="str">
        <f t="shared" si="123"/>
        <v>Georgian Bluffs, Ontario, Canada</v>
      </c>
      <c r="B7901" t="s">
        <v>10622</v>
      </c>
      <c r="C7901" t="s">
        <v>10622</v>
      </c>
      <c r="D7901">
        <v>44.65</v>
      </c>
      <c r="E7901">
        <v>-81.033299999999997</v>
      </c>
      <c r="F7901" t="s">
        <v>541</v>
      </c>
      <c r="G7901" t="s">
        <v>542</v>
      </c>
      <c r="H7901" t="s">
        <v>543</v>
      </c>
      <c r="I7901" t="s">
        <v>857</v>
      </c>
      <c r="K7901">
        <v>10479</v>
      </c>
      <c r="L7901">
        <v>1124001470</v>
      </c>
    </row>
    <row r="7902" spans="1:12" x14ac:dyDescent="0.45">
      <c r="A7902" t="str">
        <f t="shared" si="123"/>
        <v>Georgina, Ontario, Canada</v>
      </c>
      <c r="B7902" t="s">
        <v>10623</v>
      </c>
      <c r="C7902" t="s">
        <v>10623</v>
      </c>
      <c r="D7902">
        <v>44.3</v>
      </c>
      <c r="E7902">
        <v>-79.433300000000003</v>
      </c>
      <c r="F7902" t="s">
        <v>541</v>
      </c>
      <c r="G7902" t="s">
        <v>542</v>
      </c>
      <c r="H7902" t="s">
        <v>543</v>
      </c>
      <c r="I7902" t="s">
        <v>857</v>
      </c>
      <c r="K7902">
        <v>45418</v>
      </c>
      <c r="L7902">
        <v>1124000048</v>
      </c>
    </row>
    <row r="7903" spans="1:12" x14ac:dyDescent="0.45">
      <c r="A7903" t="str">
        <f t="shared" si="123"/>
        <v>Georgiyevsk, Stavropol’skiy Kray, Russia</v>
      </c>
      <c r="B7903" t="s">
        <v>10624</v>
      </c>
      <c r="C7903" t="s">
        <v>10624</v>
      </c>
      <c r="D7903">
        <v>44.15</v>
      </c>
      <c r="E7903">
        <v>43.466700000000003</v>
      </c>
      <c r="F7903" t="s">
        <v>504</v>
      </c>
      <c r="G7903" t="s">
        <v>505</v>
      </c>
      <c r="H7903" t="s">
        <v>506</v>
      </c>
      <c r="I7903" t="s">
        <v>4665</v>
      </c>
      <c r="K7903">
        <v>67054</v>
      </c>
      <c r="L7903">
        <v>1643279802</v>
      </c>
    </row>
    <row r="7904" spans="1:12" x14ac:dyDescent="0.45">
      <c r="A7904" t="str">
        <f t="shared" si="123"/>
        <v>Georgsmarienhütte, Lower Saxony, Germany</v>
      </c>
      <c r="B7904" t="s">
        <v>10625</v>
      </c>
      <c r="C7904" t="s">
        <v>10626</v>
      </c>
      <c r="D7904">
        <v>52.203099999999999</v>
      </c>
      <c r="E7904">
        <v>8.0447000000000006</v>
      </c>
      <c r="F7904" t="s">
        <v>441</v>
      </c>
      <c r="G7904" t="s">
        <v>442</v>
      </c>
      <c r="H7904" t="s">
        <v>443</v>
      </c>
      <c r="I7904" t="s">
        <v>735</v>
      </c>
      <c r="K7904">
        <v>31827</v>
      </c>
      <c r="L7904">
        <v>1276001308</v>
      </c>
    </row>
    <row r="7905" spans="1:12" x14ac:dyDescent="0.45">
      <c r="A7905" t="str">
        <f t="shared" si="123"/>
        <v>Gera, Thuringia, Germany</v>
      </c>
      <c r="B7905" t="s">
        <v>10627</v>
      </c>
      <c r="C7905" t="s">
        <v>10627</v>
      </c>
      <c r="D7905">
        <v>50.8782</v>
      </c>
      <c r="E7905">
        <v>12.0824</v>
      </c>
      <c r="F7905" t="s">
        <v>441</v>
      </c>
      <c r="G7905" t="s">
        <v>442</v>
      </c>
      <c r="H7905" t="s">
        <v>443</v>
      </c>
      <c r="I7905" t="s">
        <v>1709</v>
      </c>
      <c r="J7905" t="s">
        <v>366</v>
      </c>
      <c r="K7905">
        <v>94152</v>
      </c>
      <c r="L7905">
        <v>1276548165</v>
      </c>
    </row>
    <row r="7906" spans="1:12" x14ac:dyDescent="0.45">
      <c r="A7906" t="str">
        <f t="shared" si="123"/>
        <v>Geraardsbergen, Flanders, Belgium</v>
      </c>
      <c r="B7906" t="s">
        <v>10628</v>
      </c>
      <c r="C7906" t="s">
        <v>10628</v>
      </c>
      <c r="D7906">
        <v>50.7667</v>
      </c>
      <c r="E7906">
        <v>3.8666999999999998</v>
      </c>
      <c r="F7906" t="s">
        <v>453</v>
      </c>
      <c r="G7906" t="s">
        <v>454</v>
      </c>
      <c r="H7906" t="s">
        <v>455</v>
      </c>
      <c r="I7906" t="s">
        <v>456</v>
      </c>
      <c r="K7906">
        <v>33403</v>
      </c>
      <c r="L7906">
        <v>1056572611</v>
      </c>
    </row>
    <row r="7907" spans="1:12" x14ac:dyDescent="0.45">
      <c r="A7907" t="str">
        <f t="shared" si="123"/>
        <v>Geraldton, Western Australia, Australia</v>
      </c>
      <c r="B7907" t="s">
        <v>10629</v>
      </c>
      <c r="C7907" t="s">
        <v>10629</v>
      </c>
      <c r="D7907">
        <v>-28.7744</v>
      </c>
      <c r="E7907">
        <v>114.60890000000001</v>
      </c>
      <c r="F7907" t="s">
        <v>830</v>
      </c>
      <c r="G7907" t="s">
        <v>831</v>
      </c>
      <c r="H7907" t="s">
        <v>832</v>
      </c>
      <c r="I7907" t="s">
        <v>1427</v>
      </c>
      <c r="K7907">
        <v>37648</v>
      </c>
      <c r="L7907">
        <v>1036811875</v>
      </c>
    </row>
    <row r="7908" spans="1:12" x14ac:dyDescent="0.45">
      <c r="A7908" t="str">
        <f t="shared" si="123"/>
        <v>Gerasdorf bei Wien, Niederösterreich, Austria</v>
      </c>
      <c r="B7908" t="s">
        <v>10630</v>
      </c>
      <c r="C7908" t="s">
        <v>10630</v>
      </c>
      <c r="D7908">
        <v>48.295000000000002</v>
      </c>
      <c r="E7908">
        <v>16.467500000000001</v>
      </c>
      <c r="F7908" t="s">
        <v>1889</v>
      </c>
      <c r="G7908" t="s">
        <v>1890</v>
      </c>
      <c r="H7908" t="s">
        <v>1891</v>
      </c>
      <c r="I7908" t="s">
        <v>1892</v>
      </c>
      <c r="K7908">
        <v>11155</v>
      </c>
      <c r="L7908">
        <v>1040814671</v>
      </c>
    </row>
    <row r="7909" spans="1:12" x14ac:dyDescent="0.45">
      <c r="A7909" t="str">
        <f t="shared" si="123"/>
        <v>Gerbstedt, Saxony-Anhalt, Germany</v>
      </c>
      <c r="B7909" t="s">
        <v>10631</v>
      </c>
      <c r="C7909" t="s">
        <v>10631</v>
      </c>
      <c r="D7909">
        <v>51.633099999999999</v>
      </c>
      <c r="E7909">
        <v>11.6167</v>
      </c>
      <c r="F7909" t="s">
        <v>441</v>
      </c>
      <c r="G7909" t="s">
        <v>442</v>
      </c>
      <c r="H7909" t="s">
        <v>443</v>
      </c>
      <c r="I7909" t="s">
        <v>1614</v>
      </c>
      <c r="K7909">
        <v>7110</v>
      </c>
      <c r="L7909">
        <v>1276051215</v>
      </c>
    </row>
    <row r="7910" spans="1:12" x14ac:dyDescent="0.45">
      <c r="A7910" t="str">
        <f t="shared" si="123"/>
        <v>Geretsried, Bavaria, Germany</v>
      </c>
      <c r="B7910" t="s">
        <v>10632</v>
      </c>
      <c r="C7910" t="s">
        <v>10632</v>
      </c>
      <c r="D7910">
        <v>47.866700000000002</v>
      </c>
      <c r="E7910">
        <v>11.466699999999999</v>
      </c>
      <c r="F7910" t="s">
        <v>441</v>
      </c>
      <c r="G7910" t="s">
        <v>442</v>
      </c>
      <c r="H7910" t="s">
        <v>443</v>
      </c>
      <c r="I7910" t="s">
        <v>567</v>
      </c>
      <c r="K7910">
        <v>25275</v>
      </c>
      <c r="L7910">
        <v>1276737058</v>
      </c>
    </row>
    <row r="7911" spans="1:12" x14ac:dyDescent="0.45">
      <c r="A7911" t="str">
        <f t="shared" si="123"/>
        <v>Gering, Nebraska, United States</v>
      </c>
      <c r="B7911" t="s">
        <v>10633</v>
      </c>
      <c r="C7911" t="s">
        <v>10633</v>
      </c>
      <c r="D7911">
        <v>41.827500000000001</v>
      </c>
      <c r="E7911">
        <v>-103.6649</v>
      </c>
      <c r="F7911" t="s">
        <v>530</v>
      </c>
      <c r="G7911" t="s">
        <v>531</v>
      </c>
      <c r="H7911" t="s">
        <v>532</v>
      </c>
      <c r="I7911" t="s">
        <v>1604</v>
      </c>
      <c r="K7911">
        <v>8128</v>
      </c>
      <c r="L7911">
        <v>1840008139</v>
      </c>
    </row>
    <row r="7912" spans="1:12" x14ac:dyDescent="0.45">
      <c r="A7912" t="str">
        <f t="shared" si="123"/>
        <v>Gerlingen, Baden-Württemberg, Germany</v>
      </c>
      <c r="B7912" t="s">
        <v>10634</v>
      </c>
      <c r="C7912" t="s">
        <v>10634</v>
      </c>
      <c r="D7912">
        <v>48.8</v>
      </c>
      <c r="E7912">
        <v>9.0653000000000006</v>
      </c>
      <c r="F7912" t="s">
        <v>441</v>
      </c>
      <c r="G7912" t="s">
        <v>442</v>
      </c>
      <c r="H7912" t="s">
        <v>443</v>
      </c>
      <c r="I7912" t="s">
        <v>451</v>
      </c>
      <c r="K7912">
        <v>19745</v>
      </c>
      <c r="L7912">
        <v>1276144443</v>
      </c>
    </row>
    <row r="7913" spans="1:12" x14ac:dyDescent="0.45">
      <c r="A7913" t="str">
        <f t="shared" si="123"/>
        <v>German Flatts, New York, United States</v>
      </c>
      <c r="B7913" t="s">
        <v>10635</v>
      </c>
      <c r="C7913" t="s">
        <v>10635</v>
      </c>
      <c r="D7913">
        <v>42.986800000000002</v>
      </c>
      <c r="E7913">
        <v>-74.980400000000003</v>
      </c>
      <c r="F7913" t="s">
        <v>530</v>
      </c>
      <c r="G7913" t="s">
        <v>531</v>
      </c>
      <c r="H7913" t="s">
        <v>532</v>
      </c>
      <c r="I7913" t="s">
        <v>803</v>
      </c>
      <c r="K7913">
        <v>12704</v>
      </c>
      <c r="L7913">
        <v>1840087468</v>
      </c>
    </row>
    <row r="7914" spans="1:12" x14ac:dyDescent="0.45">
      <c r="A7914" t="str">
        <f t="shared" si="123"/>
        <v>Germantown, Maryland, United States</v>
      </c>
      <c r="B7914" t="s">
        <v>10636</v>
      </c>
      <c r="C7914" t="s">
        <v>10636</v>
      </c>
      <c r="D7914">
        <v>39.1755</v>
      </c>
      <c r="E7914">
        <v>-77.264300000000006</v>
      </c>
      <c r="F7914" t="s">
        <v>530</v>
      </c>
      <c r="G7914" t="s">
        <v>531</v>
      </c>
      <c r="H7914" t="s">
        <v>532</v>
      </c>
      <c r="I7914" t="s">
        <v>588</v>
      </c>
      <c r="K7914">
        <v>90844</v>
      </c>
      <c r="L7914">
        <v>1840005840</v>
      </c>
    </row>
    <row r="7915" spans="1:12" x14ac:dyDescent="0.45">
      <c r="A7915" t="str">
        <f t="shared" si="123"/>
        <v>Germantown, Tennessee, United States</v>
      </c>
      <c r="B7915" t="s">
        <v>10636</v>
      </c>
      <c r="C7915" t="s">
        <v>10636</v>
      </c>
      <c r="D7915">
        <v>35.082900000000002</v>
      </c>
      <c r="E7915">
        <v>-89.782499999999999</v>
      </c>
      <c r="F7915" t="s">
        <v>530</v>
      </c>
      <c r="G7915" t="s">
        <v>531</v>
      </c>
      <c r="H7915" t="s">
        <v>532</v>
      </c>
      <c r="I7915" t="s">
        <v>1466</v>
      </c>
      <c r="K7915">
        <v>39225</v>
      </c>
      <c r="L7915">
        <v>1840013473</v>
      </c>
    </row>
    <row r="7916" spans="1:12" x14ac:dyDescent="0.45">
      <c r="A7916" t="str">
        <f t="shared" si="123"/>
        <v>Germantown, Wisconsin, United States</v>
      </c>
      <c r="B7916" t="s">
        <v>10636</v>
      </c>
      <c r="C7916" t="s">
        <v>10636</v>
      </c>
      <c r="D7916">
        <v>43.234299999999998</v>
      </c>
      <c r="E7916">
        <v>-88.121700000000004</v>
      </c>
      <c r="F7916" t="s">
        <v>530</v>
      </c>
      <c r="G7916" t="s">
        <v>531</v>
      </c>
      <c r="H7916" t="s">
        <v>532</v>
      </c>
      <c r="I7916" t="s">
        <v>1611</v>
      </c>
      <c r="K7916">
        <v>20116</v>
      </c>
      <c r="L7916">
        <v>1840002830</v>
      </c>
    </row>
    <row r="7917" spans="1:12" x14ac:dyDescent="0.45">
      <c r="A7917" t="str">
        <f t="shared" si="123"/>
        <v>Germantown, Ohio, United States</v>
      </c>
      <c r="B7917" t="s">
        <v>10636</v>
      </c>
      <c r="C7917" t="s">
        <v>10636</v>
      </c>
      <c r="D7917">
        <v>39.632399999999997</v>
      </c>
      <c r="E7917">
        <v>-84.364500000000007</v>
      </c>
      <c r="F7917" t="s">
        <v>530</v>
      </c>
      <c r="G7917" t="s">
        <v>531</v>
      </c>
      <c r="H7917" t="s">
        <v>532</v>
      </c>
      <c r="I7917" t="s">
        <v>799</v>
      </c>
      <c r="K7917">
        <v>5519</v>
      </c>
      <c r="L7917">
        <v>1840012489</v>
      </c>
    </row>
    <row r="7918" spans="1:12" x14ac:dyDescent="0.45">
      <c r="A7918" t="str">
        <f t="shared" si="123"/>
        <v>Germering, Bavaria, Germany</v>
      </c>
      <c r="B7918" t="s">
        <v>10637</v>
      </c>
      <c r="C7918" t="s">
        <v>10637</v>
      </c>
      <c r="D7918">
        <v>48.133299999999998</v>
      </c>
      <c r="E7918">
        <v>11.3667</v>
      </c>
      <c r="F7918" t="s">
        <v>441</v>
      </c>
      <c r="G7918" t="s">
        <v>442</v>
      </c>
      <c r="H7918" t="s">
        <v>443</v>
      </c>
      <c r="I7918" t="s">
        <v>567</v>
      </c>
      <c r="K7918">
        <v>40389</v>
      </c>
      <c r="L7918">
        <v>1276002965</v>
      </c>
    </row>
    <row r="7919" spans="1:12" x14ac:dyDescent="0.45">
      <c r="A7919" t="str">
        <f t="shared" si="123"/>
        <v>Germersheim, Rhineland-Palatinate, Germany</v>
      </c>
      <c r="B7919" t="s">
        <v>10638</v>
      </c>
      <c r="C7919" t="s">
        <v>10638</v>
      </c>
      <c r="D7919">
        <v>49.216700000000003</v>
      </c>
      <c r="E7919">
        <v>8.3666999999999998</v>
      </c>
      <c r="F7919" t="s">
        <v>441</v>
      </c>
      <c r="G7919" t="s">
        <v>442</v>
      </c>
      <c r="H7919" t="s">
        <v>443</v>
      </c>
      <c r="I7919" t="s">
        <v>1712</v>
      </c>
      <c r="J7919" t="s">
        <v>366</v>
      </c>
      <c r="K7919">
        <v>20779</v>
      </c>
      <c r="L7919">
        <v>1276963829</v>
      </c>
    </row>
    <row r="7920" spans="1:12" x14ac:dyDescent="0.45">
      <c r="A7920" t="str">
        <f t="shared" si="123"/>
        <v>Gernsbach, Baden-Württemberg, Germany</v>
      </c>
      <c r="B7920" t="s">
        <v>10639</v>
      </c>
      <c r="C7920" t="s">
        <v>10639</v>
      </c>
      <c r="D7920">
        <v>48.763300000000001</v>
      </c>
      <c r="E7920">
        <v>8.3341999999999992</v>
      </c>
      <c r="F7920" t="s">
        <v>441</v>
      </c>
      <c r="G7920" t="s">
        <v>442</v>
      </c>
      <c r="H7920" t="s">
        <v>443</v>
      </c>
      <c r="I7920" t="s">
        <v>451</v>
      </c>
      <c r="K7920">
        <v>14296</v>
      </c>
      <c r="L7920">
        <v>1276744650</v>
      </c>
    </row>
    <row r="7921" spans="1:12" x14ac:dyDescent="0.45">
      <c r="A7921" t="str">
        <f t="shared" si="123"/>
        <v>Gernsheim, Hesse, Germany</v>
      </c>
      <c r="B7921" t="s">
        <v>10640</v>
      </c>
      <c r="C7921" t="s">
        <v>10640</v>
      </c>
      <c r="D7921">
        <v>49.7517</v>
      </c>
      <c r="E7921">
        <v>8.4849999999999994</v>
      </c>
      <c r="F7921" t="s">
        <v>441</v>
      </c>
      <c r="G7921" t="s">
        <v>442</v>
      </c>
      <c r="H7921" t="s">
        <v>443</v>
      </c>
      <c r="I7921" t="s">
        <v>1676</v>
      </c>
      <c r="K7921">
        <v>10423</v>
      </c>
      <c r="L7921">
        <v>1276371631</v>
      </c>
    </row>
    <row r="7922" spans="1:12" x14ac:dyDescent="0.45">
      <c r="A7922" t="str">
        <f t="shared" si="123"/>
        <v>Gerolstein, Rhineland-Palatinate, Germany</v>
      </c>
      <c r="B7922" t="s">
        <v>10641</v>
      </c>
      <c r="C7922" t="s">
        <v>10641</v>
      </c>
      <c r="D7922">
        <v>50.2239</v>
      </c>
      <c r="E7922">
        <v>6.6614000000000004</v>
      </c>
      <c r="F7922" t="s">
        <v>441</v>
      </c>
      <c r="G7922" t="s">
        <v>442</v>
      </c>
      <c r="H7922" t="s">
        <v>443</v>
      </c>
      <c r="I7922" t="s">
        <v>1712</v>
      </c>
      <c r="K7922">
        <v>7676</v>
      </c>
      <c r="L7922">
        <v>1276387586</v>
      </c>
    </row>
    <row r="7923" spans="1:12" x14ac:dyDescent="0.45">
      <c r="A7923" t="str">
        <f t="shared" si="123"/>
        <v>Gerolzhofen, Bavaria, Germany</v>
      </c>
      <c r="B7923" t="s">
        <v>10642</v>
      </c>
      <c r="C7923" t="s">
        <v>10642</v>
      </c>
      <c r="D7923">
        <v>49.9</v>
      </c>
      <c r="E7923">
        <v>10.35</v>
      </c>
      <c r="F7923" t="s">
        <v>441</v>
      </c>
      <c r="G7923" t="s">
        <v>442</v>
      </c>
      <c r="H7923" t="s">
        <v>443</v>
      </c>
      <c r="I7923" t="s">
        <v>567</v>
      </c>
      <c r="K7923">
        <v>6889</v>
      </c>
      <c r="L7923">
        <v>1276501121</v>
      </c>
    </row>
    <row r="7924" spans="1:12" x14ac:dyDescent="0.45">
      <c r="A7924" t="str">
        <f t="shared" si="123"/>
        <v>Gersfeld, Hesse, Germany</v>
      </c>
      <c r="B7924" t="s">
        <v>10643</v>
      </c>
      <c r="C7924" t="s">
        <v>10643</v>
      </c>
      <c r="D7924">
        <v>50.45</v>
      </c>
      <c r="E7924">
        <v>9.9167000000000005</v>
      </c>
      <c r="F7924" t="s">
        <v>441</v>
      </c>
      <c r="G7924" t="s">
        <v>442</v>
      </c>
      <c r="H7924" t="s">
        <v>443</v>
      </c>
      <c r="I7924" t="s">
        <v>1676</v>
      </c>
      <c r="K7924">
        <v>5458</v>
      </c>
      <c r="L7924">
        <v>1276742197</v>
      </c>
    </row>
    <row r="7925" spans="1:12" x14ac:dyDescent="0.45">
      <c r="A7925" t="str">
        <f t="shared" si="123"/>
        <v>Gersthofen, Bavaria, Germany</v>
      </c>
      <c r="B7925" t="s">
        <v>10644</v>
      </c>
      <c r="C7925" t="s">
        <v>10644</v>
      </c>
      <c r="D7925">
        <v>48.416699999999999</v>
      </c>
      <c r="E7925">
        <v>10.8667</v>
      </c>
      <c r="F7925" t="s">
        <v>441</v>
      </c>
      <c r="G7925" t="s">
        <v>442</v>
      </c>
      <c r="H7925" t="s">
        <v>443</v>
      </c>
      <c r="I7925" t="s">
        <v>567</v>
      </c>
      <c r="K7925">
        <v>22473</v>
      </c>
      <c r="L7925">
        <v>1276965949</v>
      </c>
    </row>
    <row r="7926" spans="1:12" x14ac:dyDescent="0.45">
      <c r="A7926" t="str">
        <f t="shared" si="123"/>
        <v>Gescher, North Rhine-Westphalia, Germany</v>
      </c>
      <c r="B7926" t="s">
        <v>10645</v>
      </c>
      <c r="C7926" t="s">
        <v>10645</v>
      </c>
      <c r="D7926">
        <v>51.956899999999997</v>
      </c>
      <c r="E7926">
        <v>7.0056000000000003</v>
      </c>
      <c r="F7926" t="s">
        <v>441</v>
      </c>
      <c r="G7926" t="s">
        <v>442</v>
      </c>
      <c r="H7926" t="s">
        <v>443</v>
      </c>
      <c r="I7926" t="s">
        <v>444</v>
      </c>
      <c r="K7926">
        <v>17205</v>
      </c>
      <c r="L7926">
        <v>1276129657</v>
      </c>
    </row>
    <row r="7927" spans="1:12" x14ac:dyDescent="0.45">
      <c r="A7927" t="str">
        <f t="shared" si="123"/>
        <v>Geseke, North Rhine-Westphalia, Germany</v>
      </c>
      <c r="B7927" t="s">
        <v>10646</v>
      </c>
      <c r="C7927" t="s">
        <v>10646</v>
      </c>
      <c r="D7927">
        <v>51.649700000000003</v>
      </c>
      <c r="E7927">
        <v>8.5167000000000002</v>
      </c>
      <c r="F7927" t="s">
        <v>441</v>
      </c>
      <c r="G7927" t="s">
        <v>442</v>
      </c>
      <c r="H7927" t="s">
        <v>443</v>
      </c>
      <c r="I7927" t="s">
        <v>444</v>
      </c>
      <c r="K7927">
        <v>21343</v>
      </c>
      <c r="L7927">
        <v>1276815446</v>
      </c>
    </row>
    <row r="7928" spans="1:12" x14ac:dyDescent="0.45">
      <c r="A7928" t="str">
        <f t="shared" si="123"/>
        <v>Gettysburg, Pennsylvania, United States</v>
      </c>
      <c r="B7928" t="s">
        <v>10647</v>
      </c>
      <c r="C7928" t="s">
        <v>10647</v>
      </c>
      <c r="D7928">
        <v>39.830399999999997</v>
      </c>
      <c r="E7928">
        <v>-77.233900000000006</v>
      </c>
      <c r="F7928" t="s">
        <v>530</v>
      </c>
      <c r="G7928" t="s">
        <v>531</v>
      </c>
      <c r="H7928" t="s">
        <v>532</v>
      </c>
      <c r="I7928" t="s">
        <v>620</v>
      </c>
      <c r="K7928">
        <v>7724</v>
      </c>
      <c r="L7928">
        <v>1840000683</v>
      </c>
    </row>
    <row r="7929" spans="1:12" x14ac:dyDescent="0.45">
      <c r="A7929" t="str">
        <f t="shared" si="123"/>
        <v>Getulina, São Paulo, Brazil</v>
      </c>
      <c r="B7929" t="s">
        <v>10648</v>
      </c>
      <c r="C7929" t="s">
        <v>10648</v>
      </c>
      <c r="D7929">
        <v>-21.7986</v>
      </c>
      <c r="E7929">
        <v>-49.928600000000003</v>
      </c>
      <c r="F7929" t="s">
        <v>491</v>
      </c>
      <c r="G7929" t="s">
        <v>492</v>
      </c>
      <c r="H7929" t="s">
        <v>493</v>
      </c>
      <c r="I7929" t="s">
        <v>801</v>
      </c>
      <c r="K7929">
        <v>11287</v>
      </c>
      <c r="L7929">
        <v>1076426209</v>
      </c>
    </row>
    <row r="7930" spans="1:12" x14ac:dyDescent="0.45">
      <c r="A7930" t="str">
        <f t="shared" si="123"/>
        <v>Gevelsberg, North Rhine-Westphalia, Germany</v>
      </c>
      <c r="B7930" t="s">
        <v>10649</v>
      </c>
      <c r="C7930" t="s">
        <v>10649</v>
      </c>
      <c r="D7930">
        <v>51.326500000000003</v>
      </c>
      <c r="E7930">
        <v>7.3559000000000001</v>
      </c>
      <c r="F7930" t="s">
        <v>441</v>
      </c>
      <c r="G7930" t="s">
        <v>442</v>
      </c>
      <c r="H7930" t="s">
        <v>443</v>
      </c>
      <c r="I7930" t="s">
        <v>444</v>
      </c>
      <c r="K7930">
        <v>30695</v>
      </c>
      <c r="L7930">
        <v>1276634761</v>
      </c>
    </row>
    <row r="7931" spans="1:12" x14ac:dyDescent="0.45">
      <c r="A7931" t="str">
        <f t="shared" si="123"/>
        <v>Gevgelija, Gevgelija, Macedonia</v>
      </c>
      <c r="B7931" t="s">
        <v>10650</v>
      </c>
      <c r="C7931" t="s">
        <v>10650</v>
      </c>
      <c r="D7931">
        <v>41.139200000000002</v>
      </c>
      <c r="E7931">
        <v>22.502500000000001</v>
      </c>
      <c r="F7931" t="s">
        <v>2246</v>
      </c>
      <c r="G7931" t="s">
        <v>2247</v>
      </c>
      <c r="H7931" t="s">
        <v>2248</v>
      </c>
      <c r="I7931" t="s">
        <v>10650</v>
      </c>
      <c r="J7931" t="s">
        <v>378</v>
      </c>
      <c r="K7931">
        <v>15685</v>
      </c>
      <c r="L7931">
        <v>1807600399</v>
      </c>
    </row>
    <row r="7932" spans="1:12" x14ac:dyDescent="0.45">
      <c r="A7932" t="str">
        <f t="shared" si="123"/>
        <v>Gewanē, Āfar, Ethiopia</v>
      </c>
      <c r="B7932" t="s">
        <v>10651</v>
      </c>
      <c r="C7932" t="s">
        <v>10652</v>
      </c>
      <c r="D7932">
        <v>10.166399999999999</v>
      </c>
      <c r="E7932">
        <v>40.645299999999999</v>
      </c>
      <c r="F7932" t="s">
        <v>819</v>
      </c>
      <c r="G7932" t="s">
        <v>820</v>
      </c>
      <c r="H7932" t="s">
        <v>821</v>
      </c>
      <c r="I7932" t="s">
        <v>10653</v>
      </c>
      <c r="K7932">
        <v>8408</v>
      </c>
      <c r="L7932">
        <v>1231439257</v>
      </c>
    </row>
    <row r="7933" spans="1:12" x14ac:dyDescent="0.45">
      <c r="A7933" t="str">
        <f t="shared" si="123"/>
        <v>Ghadāmis, Nālūt, Libya</v>
      </c>
      <c r="B7933" t="s">
        <v>10654</v>
      </c>
      <c r="C7933" t="s">
        <v>10655</v>
      </c>
      <c r="D7933">
        <v>30.133299999999998</v>
      </c>
      <c r="E7933">
        <v>9.5</v>
      </c>
      <c r="F7933" t="s">
        <v>1103</v>
      </c>
      <c r="G7933" t="s">
        <v>1104</v>
      </c>
      <c r="H7933" t="s">
        <v>1105</v>
      </c>
      <c r="I7933" t="s">
        <v>8074</v>
      </c>
      <c r="K7933">
        <v>6623</v>
      </c>
      <c r="L7933">
        <v>1434013321</v>
      </c>
    </row>
    <row r="7934" spans="1:12" x14ac:dyDescent="0.45">
      <c r="A7934" t="str">
        <f t="shared" si="123"/>
        <v>Ghafsaï, Fès-Meknès, Morocco</v>
      </c>
      <c r="B7934" t="s">
        <v>10656</v>
      </c>
      <c r="C7934" t="s">
        <v>10657</v>
      </c>
      <c r="D7934">
        <v>34.624499999999998</v>
      </c>
      <c r="E7934">
        <v>-4.9112</v>
      </c>
      <c r="F7934" t="s">
        <v>893</v>
      </c>
      <c r="G7934" t="s">
        <v>894</v>
      </c>
      <c r="H7934" t="s">
        <v>895</v>
      </c>
      <c r="I7934" t="s">
        <v>9854</v>
      </c>
      <c r="K7934">
        <v>6361</v>
      </c>
      <c r="L7934">
        <v>1504792927</v>
      </c>
    </row>
    <row r="7935" spans="1:12" x14ac:dyDescent="0.45">
      <c r="A7935" t="str">
        <f t="shared" si="123"/>
        <v>Għajnsielem, Għajnsielem, Malta</v>
      </c>
      <c r="B7935" t="s">
        <v>10658</v>
      </c>
      <c r="C7935" t="s">
        <v>10659</v>
      </c>
      <c r="D7935">
        <v>36.026400000000002</v>
      </c>
      <c r="E7935">
        <v>14.285</v>
      </c>
      <c r="F7935" t="s">
        <v>2704</v>
      </c>
      <c r="G7935" t="s">
        <v>2705</v>
      </c>
      <c r="H7935" t="s">
        <v>2706</v>
      </c>
      <c r="I7935" t="s">
        <v>10658</v>
      </c>
      <c r="J7935" t="s">
        <v>378</v>
      </c>
      <c r="L7935">
        <v>1470050658</v>
      </c>
    </row>
    <row r="7936" spans="1:12" x14ac:dyDescent="0.45">
      <c r="A7936" t="str">
        <f t="shared" si="123"/>
        <v>Ghāndīnagar, Gujarāt, India</v>
      </c>
      <c r="B7936" t="s">
        <v>10660</v>
      </c>
      <c r="C7936" t="s">
        <v>10661</v>
      </c>
      <c r="D7936">
        <v>23.22</v>
      </c>
      <c r="E7936">
        <v>72.680000000000007</v>
      </c>
      <c r="F7936" t="s">
        <v>626</v>
      </c>
      <c r="G7936" t="s">
        <v>627</v>
      </c>
      <c r="H7936" t="s">
        <v>628</v>
      </c>
      <c r="I7936" t="s">
        <v>991</v>
      </c>
      <c r="J7936" t="s">
        <v>378</v>
      </c>
      <c r="K7936">
        <v>195891</v>
      </c>
      <c r="L7936">
        <v>1356140914</v>
      </c>
    </row>
    <row r="7937" spans="1:12" x14ac:dyDescent="0.45">
      <c r="A7937" t="str">
        <f t="shared" si="123"/>
        <v>Ghanzi, Ghanzi, Botswana</v>
      </c>
      <c r="B7937" t="s">
        <v>10662</v>
      </c>
      <c r="C7937" t="s">
        <v>10662</v>
      </c>
      <c r="D7937">
        <v>-21.7</v>
      </c>
      <c r="E7937">
        <v>21.65</v>
      </c>
      <c r="F7937" t="s">
        <v>10141</v>
      </c>
      <c r="G7937" t="s">
        <v>10142</v>
      </c>
      <c r="H7937" t="s">
        <v>10143</v>
      </c>
      <c r="I7937" t="s">
        <v>10662</v>
      </c>
      <c r="J7937" t="s">
        <v>378</v>
      </c>
      <c r="K7937">
        <v>6306</v>
      </c>
      <c r="L7937">
        <v>1072132620</v>
      </c>
    </row>
    <row r="7938" spans="1:12" x14ac:dyDescent="0.45">
      <c r="A7938" t="str">
        <f t="shared" si="123"/>
        <v>Għarb, Għarb, Malta</v>
      </c>
      <c r="B7938" t="s">
        <v>10663</v>
      </c>
      <c r="C7938" t="s">
        <v>10664</v>
      </c>
      <c r="D7938">
        <v>36.06</v>
      </c>
      <c r="E7938">
        <v>14.2089</v>
      </c>
      <c r="F7938" t="s">
        <v>2704</v>
      </c>
      <c r="G7938" t="s">
        <v>2705</v>
      </c>
      <c r="H7938" t="s">
        <v>2706</v>
      </c>
      <c r="I7938" t="s">
        <v>10663</v>
      </c>
      <c r="J7938" t="s">
        <v>378</v>
      </c>
      <c r="L7938">
        <v>1470113453</v>
      </c>
    </row>
    <row r="7939" spans="1:12" x14ac:dyDescent="0.45">
      <c r="A7939" t="str">
        <f t="shared" ref="A7939:A8002" si="124">CONCATENATE(B7939,", ",I7939,", ",F7939)</f>
        <v>Ghardaïa, Ghardaïa, Algeria</v>
      </c>
      <c r="B7939" t="s">
        <v>9226</v>
      </c>
      <c r="C7939" t="s">
        <v>10665</v>
      </c>
      <c r="D7939">
        <v>32.49</v>
      </c>
      <c r="E7939">
        <v>3.67</v>
      </c>
      <c r="F7939" t="s">
        <v>486</v>
      </c>
      <c r="G7939" t="s">
        <v>487</v>
      </c>
      <c r="H7939" t="s">
        <v>488</v>
      </c>
      <c r="I7939" t="s">
        <v>9226</v>
      </c>
      <c r="J7939" t="s">
        <v>378</v>
      </c>
      <c r="K7939">
        <v>125480</v>
      </c>
      <c r="L7939">
        <v>1012074690</v>
      </c>
    </row>
    <row r="7940" spans="1:12" x14ac:dyDescent="0.45">
      <c r="A7940" t="str">
        <f t="shared" si="124"/>
        <v>Għargħur, Għargħur, Malta</v>
      </c>
      <c r="B7940" t="s">
        <v>10666</v>
      </c>
      <c r="C7940" t="s">
        <v>10667</v>
      </c>
      <c r="D7940">
        <v>35.924199999999999</v>
      </c>
      <c r="E7940">
        <v>14.4519</v>
      </c>
      <c r="F7940" t="s">
        <v>2704</v>
      </c>
      <c r="G7940" t="s">
        <v>2705</v>
      </c>
      <c r="H7940" t="s">
        <v>2706</v>
      </c>
      <c r="I7940" t="s">
        <v>10666</v>
      </c>
      <c r="J7940" t="s">
        <v>378</v>
      </c>
      <c r="L7940">
        <v>1470917815</v>
      </c>
    </row>
    <row r="7941" spans="1:12" x14ac:dyDescent="0.45">
      <c r="A7941" t="str">
        <f t="shared" si="124"/>
        <v>Gharyān, Al Jabal al Gharbī, Libya</v>
      </c>
      <c r="B7941" t="s">
        <v>10668</v>
      </c>
      <c r="C7941" t="s">
        <v>10669</v>
      </c>
      <c r="D7941">
        <v>32.166899999999998</v>
      </c>
      <c r="E7941">
        <v>13.0167</v>
      </c>
      <c r="F7941" t="s">
        <v>1103</v>
      </c>
      <c r="G7941" t="s">
        <v>1104</v>
      </c>
      <c r="H7941" t="s">
        <v>1105</v>
      </c>
      <c r="I7941" t="s">
        <v>10670</v>
      </c>
      <c r="J7941" t="s">
        <v>378</v>
      </c>
      <c r="K7941">
        <v>187854</v>
      </c>
      <c r="L7941">
        <v>1434507846</v>
      </c>
    </row>
    <row r="7942" spans="1:12" x14ac:dyDescent="0.45">
      <c r="A7942" t="str">
        <f t="shared" si="124"/>
        <v>Għasri, Għasri, Malta</v>
      </c>
      <c r="B7942" t="s">
        <v>10671</v>
      </c>
      <c r="C7942" t="s">
        <v>10672</v>
      </c>
      <c r="D7942">
        <v>36.0578</v>
      </c>
      <c r="E7942">
        <v>14.2264</v>
      </c>
      <c r="F7942" t="s">
        <v>2704</v>
      </c>
      <c r="G7942" t="s">
        <v>2705</v>
      </c>
      <c r="H7942" t="s">
        <v>2706</v>
      </c>
      <c r="I7942" t="s">
        <v>10671</v>
      </c>
      <c r="J7942" t="s">
        <v>378</v>
      </c>
      <c r="L7942">
        <v>1470127050</v>
      </c>
    </row>
    <row r="7943" spans="1:12" x14ac:dyDescent="0.45">
      <c r="A7943" t="str">
        <f t="shared" si="124"/>
        <v>Ghāt, Ghāt, Libya</v>
      </c>
      <c r="B7943" t="s">
        <v>10673</v>
      </c>
      <c r="C7943" t="s">
        <v>10674</v>
      </c>
      <c r="D7943">
        <v>24.95</v>
      </c>
      <c r="E7943">
        <v>10.316700000000001</v>
      </c>
      <c r="F7943" t="s">
        <v>1103</v>
      </c>
      <c r="G7943" t="s">
        <v>1104</v>
      </c>
      <c r="H7943" t="s">
        <v>1105</v>
      </c>
      <c r="I7943" t="s">
        <v>10673</v>
      </c>
      <c r="J7943" t="s">
        <v>378</v>
      </c>
      <c r="K7943">
        <v>22000</v>
      </c>
      <c r="L7943">
        <v>1434971028</v>
      </c>
    </row>
    <row r="7944" spans="1:12" x14ac:dyDescent="0.45">
      <c r="A7944" t="str">
        <f t="shared" si="124"/>
        <v>Għaxaq, Għaxaq, Malta</v>
      </c>
      <c r="B7944" t="s">
        <v>10675</v>
      </c>
      <c r="C7944" t="s">
        <v>10676</v>
      </c>
      <c r="D7944">
        <v>35.8489</v>
      </c>
      <c r="E7944">
        <v>14.5167</v>
      </c>
      <c r="F7944" t="s">
        <v>2704</v>
      </c>
      <c r="G7944" t="s">
        <v>2705</v>
      </c>
      <c r="H7944" t="s">
        <v>2706</v>
      </c>
      <c r="I7944" t="s">
        <v>10675</v>
      </c>
      <c r="J7944" t="s">
        <v>378</v>
      </c>
      <c r="L7944">
        <v>1470648445</v>
      </c>
    </row>
    <row r="7945" spans="1:12" x14ac:dyDescent="0.45">
      <c r="A7945" t="str">
        <f t="shared" si="124"/>
        <v>Ghāziābād, Uttar Pradesh, India</v>
      </c>
      <c r="B7945" t="s">
        <v>10677</v>
      </c>
      <c r="C7945" t="s">
        <v>10678</v>
      </c>
      <c r="D7945">
        <v>28.666699999999999</v>
      </c>
      <c r="E7945">
        <v>77.416700000000006</v>
      </c>
      <c r="F7945" t="s">
        <v>626</v>
      </c>
      <c r="G7945" t="s">
        <v>627</v>
      </c>
      <c r="H7945" t="s">
        <v>628</v>
      </c>
      <c r="I7945" t="s">
        <v>939</v>
      </c>
      <c r="K7945">
        <v>2381452</v>
      </c>
      <c r="L7945">
        <v>1356691871</v>
      </c>
    </row>
    <row r="7946" spans="1:12" x14ac:dyDescent="0.45">
      <c r="A7946" t="str">
        <f t="shared" si="124"/>
        <v>Ghaznī, Ghaznī, Afghanistan</v>
      </c>
      <c r="B7946" t="s">
        <v>10679</v>
      </c>
      <c r="C7946" t="s">
        <v>10680</v>
      </c>
      <c r="D7946">
        <v>33.549199999999999</v>
      </c>
      <c r="E7946">
        <v>68.423299999999998</v>
      </c>
      <c r="F7946" t="s">
        <v>1018</v>
      </c>
      <c r="G7946" t="s">
        <v>1019</v>
      </c>
      <c r="H7946" t="s">
        <v>1020</v>
      </c>
      <c r="I7946" t="s">
        <v>10679</v>
      </c>
      <c r="J7946" t="s">
        <v>378</v>
      </c>
      <c r="K7946">
        <v>143379</v>
      </c>
      <c r="L7946">
        <v>1004167490</v>
      </c>
    </row>
    <row r="7947" spans="1:12" x14ac:dyDescent="0.45">
      <c r="A7947" t="str">
        <f t="shared" si="124"/>
        <v>Ghent, New York, United States</v>
      </c>
      <c r="B7947" t="s">
        <v>10681</v>
      </c>
      <c r="C7947" t="s">
        <v>10681</v>
      </c>
      <c r="D7947">
        <v>42.311999999999998</v>
      </c>
      <c r="E7947">
        <v>-73.650899999999993</v>
      </c>
      <c r="F7947" t="s">
        <v>530</v>
      </c>
      <c r="G7947" t="s">
        <v>531</v>
      </c>
      <c r="H7947" t="s">
        <v>532</v>
      </c>
      <c r="I7947" t="s">
        <v>803</v>
      </c>
      <c r="K7947">
        <v>5184</v>
      </c>
      <c r="L7947">
        <v>1840058126</v>
      </c>
    </row>
    <row r="7948" spans="1:12" x14ac:dyDescent="0.45">
      <c r="A7948" t="str">
        <f t="shared" si="124"/>
        <v>Ghinda’e, Semēnawī K’eyih Bahrī, Eritrea</v>
      </c>
      <c r="B7948" t="s">
        <v>10682</v>
      </c>
      <c r="C7948" t="s">
        <v>10683</v>
      </c>
      <c r="D7948">
        <v>15.45</v>
      </c>
      <c r="E7948">
        <v>39.083300000000001</v>
      </c>
      <c r="F7948" t="s">
        <v>844</v>
      </c>
      <c r="G7948" t="s">
        <v>845</v>
      </c>
      <c r="H7948" t="s">
        <v>846</v>
      </c>
      <c r="I7948" t="s">
        <v>10684</v>
      </c>
      <c r="K7948">
        <v>11560</v>
      </c>
      <c r="L7948">
        <v>1232629758</v>
      </c>
    </row>
    <row r="7949" spans="1:12" x14ac:dyDescent="0.45">
      <c r="A7949" t="str">
        <f t="shared" si="124"/>
        <v>Ghulja, Xinjiang, China</v>
      </c>
      <c r="B7949" t="s">
        <v>10685</v>
      </c>
      <c r="C7949" t="s">
        <v>10685</v>
      </c>
      <c r="D7949">
        <v>43.9</v>
      </c>
      <c r="E7949">
        <v>81.349999999999994</v>
      </c>
      <c r="F7949" t="s">
        <v>1039</v>
      </c>
      <c r="G7949" t="s">
        <v>1040</v>
      </c>
      <c r="H7949" t="s">
        <v>1041</v>
      </c>
      <c r="I7949" t="s">
        <v>1042</v>
      </c>
      <c r="J7949" t="s">
        <v>366</v>
      </c>
      <c r="K7949">
        <v>403489</v>
      </c>
      <c r="L7949">
        <v>1156064979</v>
      </c>
    </row>
    <row r="7950" spans="1:12" x14ac:dyDescent="0.45">
      <c r="A7950" t="str">
        <f t="shared" si="124"/>
        <v>Gia Nghĩa, Đắk Nông, Vietnam</v>
      </c>
      <c r="B7950" t="s">
        <v>10686</v>
      </c>
      <c r="C7950" t="s">
        <v>10687</v>
      </c>
      <c r="D7950">
        <v>12.004200000000001</v>
      </c>
      <c r="E7950">
        <v>107.69070000000001</v>
      </c>
      <c r="F7950" t="s">
        <v>2163</v>
      </c>
      <c r="G7950" t="s">
        <v>2164</v>
      </c>
      <c r="H7950" t="s">
        <v>2165</v>
      </c>
      <c r="I7950" t="s">
        <v>10688</v>
      </c>
      <c r="J7950" t="s">
        <v>378</v>
      </c>
      <c r="L7950">
        <v>1704361005</v>
      </c>
    </row>
    <row r="7951" spans="1:12" x14ac:dyDescent="0.45">
      <c r="A7951" t="str">
        <f t="shared" si="124"/>
        <v>Giannitsá, Kentrikí Makedonía, Greece</v>
      </c>
      <c r="B7951" t="s">
        <v>10689</v>
      </c>
      <c r="C7951" t="s">
        <v>10690</v>
      </c>
      <c r="D7951">
        <v>40.796199999999999</v>
      </c>
      <c r="E7951">
        <v>22.4145</v>
      </c>
      <c r="F7951" t="s">
        <v>928</v>
      </c>
      <c r="G7951" t="s">
        <v>929</v>
      </c>
      <c r="H7951" t="s">
        <v>930</v>
      </c>
      <c r="I7951" t="s">
        <v>1524</v>
      </c>
      <c r="J7951" t="s">
        <v>366</v>
      </c>
      <c r="K7951">
        <v>29789</v>
      </c>
      <c r="L7951">
        <v>1300157319</v>
      </c>
    </row>
    <row r="7952" spans="1:12" x14ac:dyDescent="0.45">
      <c r="A7952" t="str">
        <f t="shared" si="124"/>
        <v>Giánnouli, Thessalía, Greece</v>
      </c>
      <c r="B7952" t="s">
        <v>10691</v>
      </c>
      <c r="C7952" t="s">
        <v>10692</v>
      </c>
      <c r="D7952">
        <v>39.667200000000001</v>
      </c>
      <c r="E7952">
        <v>22.395800000000001</v>
      </c>
      <c r="F7952" t="s">
        <v>928</v>
      </c>
      <c r="G7952" t="s">
        <v>929</v>
      </c>
      <c r="H7952" t="s">
        <v>930</v>
      </c>
      <c r="I7952" t="s">
        <v>944</v>
      </c>
      <c r="K7952">
        <v>7847</v>
      </c>
      <c r="L7952">
        <v>1300795531</v>
      </c>
    </row>
    <row r="7953" spans="1:12" x14ac:dyDescent="0.45">
      <c r="A7953" t="str">
        <f t="shared" si="124"/>
        <v>Gibara, Holguín, Cuba</v>
      </c>
      <c r="B7953" t="s">
        <v>10693</v>
      </c>
      <c r="C7953" t="s">
        <v>10693</v>
      </c>
      <c r="D7953">
        <v>21.107199999999999</v>
      </c>
      <c r="E7953">
        <v>-76.136700000000005</v>
      </c>
      <c r="F7953" t="s">
        <v>658</v>
      </c>
      <c r="G7953" t="s">
        <v>659</v>
      </c>
      <c r="H7953" t="s">
        <v>660</v>
      </c>
      <c r="I7953" t="s">
        <v>3441</v>
      </c>
      <c r="J7953" t="s">
        <v>366</v>
      </c>
      <c r="K7953">
        <v>71126</v>
      </c>
      <c r="L7953">
        <v>1192391794</v>
      </c>
    </row>
    <row r="7954" spans="1:12" x14ac:dyDescent="0.45">
      <c r="A7954" t="str">
        <f t="shared" si="124"/>
        <v>Gibraltar, , Gibraltar</v>
      </c>
      <c r="B7954" t="s">
        <v>10694</v>
      </c>
      <c r="C7954" t="s">
        <v>10694</v>
      </c>
      <c r="D7954">
        <v>36.132399999999997</v>
      </c>
      <c r="E7954">
        <v>-5.3780999999999999</v>
      </c>
      <c r="F7954" t="s">
        <v>10694</v>
      </c>
      <c r="G7954" t="s">
        <v>10695</v>
      </c>
      <c r="H7954" t="s">
        <v>10696</v>
      </c>
      <c r="K7954">
        <v>187083</v>
      </c>
      <c r="L7954">
        <v>1292385245</v>
      </c>
    </row>
    <row r="7955" spans="1:12" x14ac:dyDescent="0.45">
      <c r="A7955" t="str">
        <f t="shared" si="124"/>
        <v>Gibsonton, Florida, United States</v>
      </c>
      <c r="B7955" t="s">
        <v>10697</v>
      </c>
      <c r="C7955" t="s">
        <v>10697</v>
      </c>
      <c r="D7955">
        <v>27.826000000000001</v>
      </c>
      <c r="E7955">
        <v>-82.376099999999994</v>
      </c>
      <c r="F7955" t="s">
        <v>530</v>
      </c>
      <c r="G7955" t="s">
        <v>531</v>
      </c>
      <c r="H7955" t="s">
        <v>532</v>
      </c>
      <c r="I7955" t="s">
        <v>1378</v>
      </c>
      <c r="K7955">
        <v>17873</v>
      </c>
      <c r="L7955">
        <v>1840014148</v>
      </c>
    </row>
    <row r="7956" spans="1:12" x14ac:dyDescent="0.45">
      <c r="A7956" t="str">
        <f t="shared" si="124"/>
        <v>Gibsonville, North Carolina, United States</v>
      </c>
      <c r="B7956" t="s">
        <v>10698</v>
      </c>
      <c r="C7956" t="s">
        <v>10698</v>
      </c>
      <c r="D7956">
        <v>36.0991</v>
      </c>
      <c r="E7956">
        <v>-79.541700000000006</v>
      </c>
      <c r="F7956" t="s">
        <v>530</v>
      </c>
      <c r="G7956" t="s">
        <v>531</v>
      </c>
      <c r="H7956" t="s">
        <v>532</v>
      </c>
      <c r="I7956" t="s">
        <v>589</v>
      </c>
      <c r="K7956">
        <v>7339</v>
      </c>
      <c r="L7956">
        <v>1840016137</v>
      </c>
    </row>
    <row r="7957" spans="1:12" x14ac:dyDescent="0.45">
      <c r="A7957" t="str">
        <f t="shared" si="124"/>
        <v>Giddalūr, Andhra Pradesh, India</v>
      </c>
      <c r="B7957" t="s">
        <v>10699</v>
      </c>
      <c r="C7957" t="s">
        <v>10700</v>
      </c>
      <c r="D7957">
        <v>15.378399999999999</v>
      </c>
      <c r="E7957">
        <v>78.926500000000004</v>
      </c>
      <c r="F7957" t="s">
        <v>626</v>
      </c>
      <c r="G7957" t="s">
        <v>627</v>
      </c>
      <c r="H7957" t="s">
        <v>628</v>
      </c>
      <c r="I7957" t="s">
        <v>816</v>
      </c>
      <c r="K7957">
        <v>35150</v>
      </c>
      <c r="L7957">
        <v>1356420019</v>
      </c>
    </row>
    <row r="7958" spans="1:12" x14ac:dyDescent="0.45">
      <c r="A7958" t="str">
        <f t="shared" si="124"/>
        <v>Giddings, Texas, United States</v>
      </c>
      <c r="B7958" t="s">
        <v>10701</v>
      </c>
      <c r="C7958" t="s">
        <v>10701</v>
      </c>
      <c r="D7958">
        <v>30.183299999999999</v>
      </c>
      <c r="E7958">
        <v>-96.927899999999994</v>
      </c>
      <c r="F7958" t="s">
        <v>530</v>
      </c>
      <c r="G7958" t="s">
        <v>531</v>
      </c>
      <c r="H7958" t="s">
        <v>532</v>
      </c>
      <c r="I7958" t="s">
        <v>610</v>
      </c>
      <c r="K7958">
        <v>5254</v>
      </c>
      <c r="L7958">
        <v>1840020895</v>
      </c>
    </row>
    <row r="7959" spans="1:12" x14ac:dyDescent="0.45">
      <c r="A7959" t="str">
        <f t="shared" si="124"/>
        <v>Giengen an der Brenz, Baden-Württemberg, Germany</v>
      </c>
      <c r="B7959" t="s">
        <v>10702</v>
      </c>
      <c r="C7959" t="s">
        <v>10702</v>
      </c>
      <c r="D7959">
        <v>48.621699999999997</v>
      </c>
      <c r="E7959">
        <v>10.244999999999999</v>
      </c>
      <c r="F7959" t="s">
        <v>441</v>
      </c>
      <c r="G7959" t="s">
        <v>442</v>
      </c>
      <c r="H7959" t="s">
        <v>443</v>
      </c>
      <c r="I7959" t="s">
        <v>451</v>
      </c>
      <c r="K7959">
        <v>19666</v>
      </c>
      <c r="L7959">
        <v>1276782990</v>
      </c>
    </row>
    <row r="7960" spans="1:12" x14ac:dyDescent="0.45">
      <c r="A7960" t="str">
        <f t="shared" si="124"/>
        <v>Gießen, Hesse, Germany</v>
      </c>
      <c r="B7960" t="s">
        <v>10703</v>
      </c>
      <c r="C7960" t="s">
        <v>10704</v>
      </c>
      <c r="D7960">
        <v>50.583300000000001</v>
      </c>
      <c r="E7960">
        <v>8.6667000000000005</v>
      </c>
      <c r="F7960" t="s">
        <v>441</v>
      </c>
      <c r="G7960" t="s">
        <v>442</v>
      </c>
      <c r="H7960" t="s">
        <v>443</v>
      </c>
      <c r="I7960" t="s">
        <v>1676</v>
      </c>
      <c r="J7960" t="s">
        <v>366</v>
      </c>
      <c r="K7960">
        <v>88546</v>
      </c>
      <c r="L7960">
        <v>1276576770</v>
      </c>
    </row>
    <row r="7961" spans="1:12" x14ac:dyDescent="0.45">
      <c r="A7961" t="str">
        <f t="shared" si="124"/>
        <v>Giffnock, East Renfrewshire, United Kingdom</v>
      </c>
      <c r="B7961" t="s">
        <v>10705</v>
      </c>
      <c r="C7961" t="s">
        <v>10705</v>
      </c>
      <c r="D7961">
        <v>55.805100000000003</v>
      </c>
      <c r="E7961">
        <v>-4.2946</v>
      </c>
      <c r="F7961" t="s">
        <v>536</v>
      </c>
      <c r="G7961" t="s">
        <v>537</v>
      </c>
      <c r="H7961" t="s">
        <v>538</v>
      </c>
      <c r="I7961" t="s">
        <v>3661</v>
      </c>
      <c r="K7961">
        <v>16178</v>
      </c>
      <c r="L7961">
        <v>1826874548</v>
      </c>
    </row>
    <row r="7962" spans="1:12" x14ac:dyDescent="0.45">
      <c r="A7962" t="str">
        <f t="shared" si="124"/>
        <v>Gifford, Florida, United States</v>
      </c>
      <c r="B7962" t="s">
        <v>10706</v>
      </c>
      <c r="C7962" t="s">
        <v>10706</v>
      </c>
      <c r="D7962">
        <v>27.674700000000001</v>
      </c>
      <c r="E7962">
        <v>-80.410200000000003</v>
      </c>
      <c r="F7962" t="s">
        <v>530</v>
      </c>
      <c r="G7962" t="s">
        <v>531</v>
      </c>
      <c r="H7962" t="s">
        <v>532</v>
      </c>
      <c r="I7962" t="s">
        <v>1378</v>
      </c>
      <c r="K7962">
        <v>9679</v>
      </c>
      <c r="L7962">
        <v>1840014160</v>
      </c>
    </row>
    <row r="7963" spans="1:12" x14ac:dyDescent="0.45">
      <c r="A7963" t="str">
        <f t="shared" si="124"/>
        <v>Gifhorn, Lower Saxony, Germany</v>
      </c>
      <c r="B7963" t="s">
        <v>10707</v>
      </c>
      <c r="C7963" t="s">
        <v>10707</v>
      </c>
      <c r="D7963">
        <v>52.488599999999998</v>
      </c>
      <c r="E7963">
        <v>10.5464</v>
      </c>
      <c r="F7963" t="s">
        <v>441</v>
      </c>
      <c r="G7963" t="s">
        <v>442</v>
      </c>
      <c r="H7963" t="s">
        <v>443</v>
      </c>
      <c r="I7963" t="s">
        <v>735</v>
      </c>
      <c r="J7963" t="s">
        <v>366</v>
      </c>
      <c r="K7963">
        <v>42519</v>
      </c>
      <c r="L7963">
        <v>1276793894</v>
      </c>
    </row>
    <row r="7964" spans="1:12" x14ac:dyDescent="0.45">
      <c r="A7964" t="str">
        <f t="shared" si="124"/>
        <v>Gif-sur-Yvette, Île-de-France, France</v>
      </c>
      <c r="B7964" t="s">
        <v>10708</v>
      </c>
      <c r="C7964" t="s">
        <v>10708</v>
      </c>
      <c r="D7964">
        <v>48.701799999999999</v>
      </c>
      <c r="E7964">
        <v>2.1339000000000001</v>
      </c>
      <c r="F7964" t="s">
        <v>526</v>
      </c>
      <c r="G7964" t="s">
        <v>527</v>
      </c>
      <c r="H7964" t="s">
        <v>528</v>
      </c>
      <c r="I7964" t="s">
        <v>732</v>
      </c>
      <c r="K7964">
        <v>21379</v>
      </c>
      <c r="L7964">
        <v>1250169413</v>
      </c>
    </row>
    <row r="7965" spans="1:12" x14ac:dyDescent="0.45">
      <c r="A7965" t="str">
        <f t="shared" si="124"/>
        <v>Gifu, Gifu, Japan</v>
      </c>
      <c r="B7965" t="s">
        <v>9401</v>
      </c>
      <c r="C7965" t="s">
        <v>9401</v>
      </c>
      <c r="D7965">
        <v>35.416699999999999</v>
      </c>
      <c r="E7965">
        <v>136.76669999999999</v>
      </c>
      <c r="F7965" t="s">
        <v>514</v>
      </c>
      <c r="G7965" t="s">
        <v>515</v>
      </c>
      <c r="H7965" t="s">
        <v>516</v>
      </c>
      <c r="I7965" t="s">
        <v>9401</v>
      </c>
      <c r="J7965" t="s">
        <v>378</v>
      </c>
      <c r="K7965">
        <v>401534</v>
      </c>
      <c r="L7965">
        <v>1392097787</v>
      </c>
    </row>
    <row r="7966" spans="1:12" x14ac:dyDescent="0.45">
      <c r="A7966" t="str">
        <f t="shared" si="124"/>
        <v>Gig Harbor, Washington, United States</v>
      </c>
      <c r="B7966" t="s">
        <v>10709</v>
      </c>
      <c r="C7966" t="s">
        <v>10709</v>
      </c>
      <c r="D7966">
        <v>47.335299999999997</v>
      </c>
      <c r="E7966">
        <v>-122.5964</v>
      </c>
      <c r="F7966" t="s">
        <v>530</v>
      </c>
      <c r="G7966" t="s">
        <v>531</v>
      </c>
      <c r="H7966" t="s">
        <v>532</v>
      </c>
      <c r="I7966" t="s">
        <v>585</v>
      </c>
      <c r="K7966">
        <v>10717</v>
      </c>
      <c r="L7966">
        <v>1840019855</v>
      </c>
    </row>
    <row r="7967" spans="1:12" x14ac:dyDescent="0.45">
      <c r="A7967" t="str">
        <f t="shared" si="124"/>
        <v>Gijón, Asturias, Spain</v>
      </c>
      <c r="B7967" t="s">
        <v>10710</v>
      </c>
      <c r="C7967" t="s">
        <v>10711</v>
      </c>
      <c r="D7967">
        <v>43.529299999999999</v>
      </c>
      <c r="E7967">
        <v>-5.6772999999999998</v>
      </c>
      <c r="F7967" t="s">
        <v>436</v>
      </c>
      <c r="G7967" t="s">
        <v>437</v>
      </c>
      <c r="H7967" t="s">
        <v>438</v>
      </c>
      <c r="I7967" t="s">
        <v>2784</v>
      </c>
      <c r="K7967">
        <v>271780</v>
      </c>
      <c r="L7967">
        <v>1724170659</v>
      </c>
    </row>
    <row r="7968" spans="1:12" x14ac:dyDescent="0.45">
      <c r="A7968" t="str">
        <f t="shared" si="124"/>
        <v>Gikongoro, Southern Province, Rwanda</v>
      </c>
      <c r="B7968" t="s">
        <v>10712</v>
      </c>
      <c r="C7968" t="s">
        <v>10712</v>
      </c>
      <c r="D7968">
        <v>-2.4697</v>
      </c>
      <c r="E7968">
        <v>29.581399999999999</v>
      </c>
      <c r="F7968" t="s">
        <v>5699</v>
      </c>
      <c r="G7968" t="s">
        <v>5700</v>
      </c>
      <c r="H7968" t="s">
        <v>5701</v>
      </c>
      <c r="I7968" t="s">
        <v>5702</v>
      </c>
      <c r="K7968">
        <v>16695</v>
      </c>
      <c r="L7968">
        <v>1646632562</v>
      </c>
    </row>
    <row r="7969" spans="1:12" x14ac:dyDescent="0.45">
      <c r="A7969" t="str">
        <f t="shared" si="124"/>
        <v>Gilbert, Arizona, United States</v>
      </c>
      <c r="B7969" t="s">
        <v>10713</v>
      </c>
      <c r="C7969" t="s">
        <v>10713</v>
      </c>
      <c r="D7969">
        <v>33.310099999999998</v>
      </c>
      <c r="E7969">
        <v>-111.74630000000001</v>
      </c>
      <c r="F7969" t="s">
        <v>530</v>
      </c>
      <c r="G7969" t="s">
        <v>531</v>
      </c>
      <c r="H7969" t="s">
        <v>532</v>
      </c>
      <c r="I7969" t="s">
        <v>2117</v>
      </c>
      <c r="K7969">
        <v>254114</v>
      </c>
      <c r="L7969">
        <v>1840021947</v>
      </c>
    </row>
    <row r="7970" spans="1:12" x14ac:dyDescent="0.45">
      <c r="A7970" t="str">
        <f t="shared" si="124"/>
        <v>Gilberts, Illinois, United States</v>
      </c>
      <c r="B7970" t="s">
        <v>10714</v>
      </c>
      <c r="C7970" t="s">
        <v>10714</v>
      </c>
      <c r="D7970">
        <v>42.1096</v>
      </c>
      <c r="E7970">
        <v>-88.371600000000001</v>
      </c>
      <c r="F7970" t="s">
        <v>530</v>
      </c>
      <c r="G7970" t="s">
        <v>531</v>
      </c>
      <c r="H7970" t="s">
        <v>532</v>
      </c>
      <c r="I7970" t="s">
        <v>824</v>
      </c>
      <c r="K7970">
        <v>8076</v>
      </c>
      <c r="L7970">
        <v>1840011348</v>
      </c>
    </row>
    <row r="7971" spans="1:12" x14ac:dyDescent="0.45">
      <c r="A7971" t="str">
        <f t="shared" si="124"/>
        <v>Gilbertsville, Pennsylvania, United States</v>
      </c>
      <c r="B7971" t="s">
        <v>10715</v>
      </c>
      <c r="C7971" t="s">
        <v>10715</v>
      </c>
      <c r="D7971">
        <v>40.321899999999999</v>
      </c>
      <c r="E7971">
        <v>-75.608999999999995</v>
      </c>
      <c r="F7971" t="s">
        <v>530</v>
      </c>
      <c r="G7971" t="s">
        <v>531</v>
      </c>
      <c r="H7971" t="s">
        <v>532</v>
      </c>
      <c r="I7971" t="s">
        <v>620</v>
      </c>
      <c r="K7971">
        <v>5408</v>
      </c>
      <c r="L7971">
        <v>1840005461</v>
      </c>
    </row>
    <row r="7972" spans="1:12" x14ac:dyDescent="0.45">
      <c r="A7972" t="str">
        <f t="shared" si="124"/>
        <v>Gildersome, Leeds, United Kingdom</v>
      </c>
      <c r="B7972" t="s">
        <v>10716</v>
      </c>
      <c r="C7972" t="s">
        <v>10716</v>
      </c>
      <c r="D7972">
        <v>53.759</v>
      </c>
      <c r="E7972">
        <v>-1.6322000000000001</v>
      </c>
      <c r="F7972" t="s">
        <v>536</v>
      </c>
      <c r="G7972" t="s">
        <v>537</v>
      </c>
      <c r="H7972" t="s">
        <v>538</v>
      </c>
      <c r="I7972" t="s">
        <v>828</v>
      </c>
      <c r="K7972">
        <v>5804</v>
      </c>
      <c r="L7972">
        <v>1826345595</v>
      </c>
    </row>
    <row r="7973" spans="1:12" x14ac:dyDescent="0.45">
      <c r="A7973" t="str">
        <f t="shared" si="124"/>
        <v>Gilford, New Hampshire, United States</v>
      </c>
      <c r="B7973" t="s">
        <v>10717</v>
      </c>
      <c r="C7973" t="s">
        <v>10717</v>
      </c>
      <c r="D7973">
        <v>43.558100000000003</v>
      </c>
      <c r="E7973">
        <v>-71.385000000000005</v>
      </c>
      <c r="F7973" t="s">
        <v>530</v>
      </c>
      <c r="G7973" t="s">
        <v>531</v>
      </c>
      <c r="H7973" t="s">
        <v>532</v>
      </c>
      <c r="I7973" t="s">
        <v>1728</v>
      </c>
      <c r="K7973">
        <v>7139</v>
      </c>
      <c r="L7973">
        <v>1840054887</v>
      </c>
    </row>
    <row r="7974" spans="1:12" x14ac:dyDescent="0.45">
      <c r="A7974" t="str">
        <f t="shared" si="124"/>
        <v>Gilgit, Gilgit-Baltistan, Pakistan</v>
      </c>
      <c r="B7974" t="s">
        <v>10718</v>
      </c>
      <c r="C7974" t="s">
        <v>10718</v>
      </c>
      <c r="D7974">
        <v>35.9208</v>
      </c>
      <c r="E7974">
        <v>74.314400000000006</v>
      </c>
      <c r="F7974" t="s">
        <v>546</v>
      </c>
      <c r="G7974" t="s">
        <v>547</v>
      </c>
      <c r="H7974" t="s">
        <v>548</v>
      </c>
      <c r="I7974" t="s">
        <v>7982</v>
      </c>
      <c r="J7974" t="s">
        <v>366</v>
      </c>
      <c r="K7974">
        <v>8851</v>
      </c>
      <c r="L7974">
        <v>1586284242</v>
      </c>
    </row>
    <row r="7975" spans="1:12" x14ac:dyDescent="0.45">
      <c r="A7975" t="str">
        <f t="shared" si="124"/>
        <v>Gillespie, Illinois, United States</v>
      </c>
      <c r="B7975" t="s">
        <v>10719</v>
      </c>
      <c r="C7975" t="s">
        <v>10719</v>
      </c>
      <c r="D7975">
        <v>39.125799999999998</v>
      </c>
      <c r="E7975">
        <v>-89.817300000000003</v>
      </c>
      <c r="F7975" t="s">
        <v>530</v>
      </c>
      <c r="G7975" t="s">
        <v>531</v>
      </c>
      <c r="H7975" t="s">
        <v>532</v>
      </c>
      <c r="I7975" t="s">
        <v>824</v>
      </c>
      <c r="K7975">
        <v>5002</v>
      </c>
      <c r="L7975">
        <v>1840008489</v>
      </c>
    </row>
    <row r="7976" spans="1:12" x14ac:dyDescent="0.45">
      <c r="A7976" t="str">
        <f t="shared" si="124"/>
        <v>Gillette, Wyoming, United States</v>
      </c>
      <c r="B7976" t="s">
        <v>10720</v>
      </c>
      <c r="C7976" t="s">
        <v>10720</v>
      </c>
      <c r="D7976">
        <v>44.275199999999998</v>
      </c>
      <c r="E7976">
        <v>-105.4983</v>
      </c>
      <c r="F7976" t="s">
        <v>530</v>
      </c>
      <c r="G7976" t="s">
        <v>531</v>
      </c>
      <c r="H7976" t="s">
        <v>532</v>
      </c>
      <c r="I7976" t="s">
        <v>6261</v>
      </c>
      <c r="K7976">
        <v>36032</v>
      </c>
      <c r="L7976">
        <v>1840019978</v>
      </c>
    </row>
    <row r="7977" spans="1:12" x14ac:dyDescent="0.45">
      <c r="A7977" t="str">
        <f t="shared" si="124"/>
        <v>Gillingham, Medway, United Kingdom</v>
      </c>
      <c r="B7977" t="s">
        <v>10721</v>
      </c>
      <c r="C7977" t="s">
        <v>10721</v>
      </c>
      <c r="D7977">
        <v>51.384999999999998</v>
      </c>
      <c r="E7977">
        <v>0.55000000000000004</v>
      </c>
      <c r="F7977" t="s">
        <v>536</v>
      </c>
      <c r="G7977" t="s">
        <v>537</v>
      </c>
      <c r="H7977" t="s">
        <v>538</v>
      </c>
      <c r="I7977" t="s">
        <v>6707</v>
      </c>
      <c r="K7977">
        <v>104157</v>
      </c>
      <c r="L7977">
        <v>1826642243</v>
      </c>
    </row>
    <row r="7978" spans="1:12" x14ac:dyDescent="0.45">
      <c r="A7978" t="str">
        <f t="shared" si="124"/>
        <v>Gillingham, Dorset, United Kingdom</v>
      </c>
      <c r="B7978" t="s">
        <v>10721</v>
      </c>
      <c r="C7978" t="s">
        <v>10721</v>
      </c>
      <c r="D7978">
        <v>51.037500000000001</v>
      </c>
      <c r="E7978">
        <v>-2.2747999999999999</v>
      </c>
      <c r="F7978" t="s">
        <v>536</v>
      </c>
      <c r="G7978" t="s">
        <v>537</v>
      </c>
      <c r="H7978" t="s">
        <v>538</v>
      </c>
      <c r="I7978" t="s">
        <v>4677</v>
      </c>
      <c r="K7978">
        <v>11756</v>
      </c>
      <c r="L7978">
        <v>1826398821</v>
      </c>
    </row>
    <row r="7979" spans="1:12" x14ac:dyDescent="0.45">
      <c r="A7979" t="str">
        <f t="shared" si="124"/>
        <v>Gilmer, Texas, United States</v>
      </c>
      <c r="B7979" t="s">
        <v>10722</v>
      </c>
      <c r="C7979" t="s">
        <v>10722</v>
      </c>
      <c r="D7979">
        <v>32.731699999999996</v>
      </c>
      <c r="E7979">
        <v>-94.945999999999998</v>
      </c>
      <c r="F7979" t="s">
        <v>530</v>
      </c>
      <c r="G7979" t="s">
        <v>531</v>
      </c>
      <c r="H7979" t="s">
        <v>532</v>
      </c>
      <c r="I7979" t="s">
        <v>610</v>
      </c>
      <c r="K7979">
        <v>5220</v>
      </c>
      <c r="L7979">
        <v>1840020731</v>
      </c>
    </row>
    <row r="7980" spans="1:12" x14ac:dyDescent="0.45">
      <c r="A7980" t="str">
        <f t="shared" si="124"/>
        <v>Gilroy, California, United States</v>
      </c>
      <c r="B7980" t="s">
        <v>10723</v>
      </c>
      <c r="C7980" t="s">
        <v>10723</v>
      </c>
      <c r="D7980">
        <v>37.0047</v>
      </c>
      <c r="E7980">
        <v>-121.5855</v>
      </c>
      <c r="F7980" t="s">
        <v>530</v>
      </c>
      <c r="G7980" t="s">
        <v>531</v>
      </c>
      <c r="H7980" t="s">
        <v>532</v>
      </c>
      <c r="I7980" t="s">
        <v>754</v>
      </c>
      <c r="K7980">
        <v>118993</v>
      </c>
      <c r="L7980">
        <v>1840020327</v>
      </c>
    </row>
    <row r="7981" spans="1:12" x14ac:dyDescent="0.45">
      <c r="A7981" t="str">
        <f t="shared" si="124"/>
        <v>Gīmbī, Oromīya, Ethiopia</v>
      </c>
      <c r="B7981" t="s">
        <v>10724</v>
      </c>
      <c r="C7981" t="s">
        <v>10725</v>
      </c>
      <c r="D7981">
        <v>9.1667000000000005</v>
      </c>
      <c r="E7981">
        <v>35.833300000000001</v>
      </c>
      <c r="F7981" t="s">
        <v>819</v>
      </c>
      <c r="G7981" t="s">
        <v>820</v>
      </c>
      <c r="H7981" t="s">
        <v>821</v>
      </c>
      <c r="I7981" t="s">
        <v>2542</v>
      </c>
      <c r="K7981">
        <v>31809</v>
      </c>
      <c r="L7981">
        <v>1231550284</v>
      </c>
    </row>
    <row r="7982" spans="1:12" x14ac:dyDescent="0.45">
      <c r="A7982" t="str">
        <f t="shared" si="124"/>
        <v>Gimli, Manitoba, Canada</v>
      </c>
      <c r="B7982" t="s">
        <v>10726</v>
      </c>
      <c r="C7982" t="s">
        <v>10726</v>
      </c>
      <c r="D7982">
        <v>50.661900000000003</v>
      </c>
      <c r="E7982">
        <v>-97.029700000000005</v>
      </c>
      <c r="F7982" t="s">
        <v>541</v>
      </c>
      <c r="G7982" t="s">
        <v>542</v>
      </c>
      <c r="H7982" t="s">
        <v>543</v>
      </c>
      <c r="I7982" t="s">
        <v>5149</v>
      </c>
      <c r="K7982">
        <v>6181</v>
      </c>
      <c r="L7982">
        <v>1124472413</v>
      </c>
    </row>
    <row r="7983" spans="1:12" x14ac:dyDescent="0.45">
      <c r="A7983" t="str">
        <f t="shared" si="124"/>
        <v>Gimpo, Gyeonggi, Korea, South</v>
      </c>
      <c r="B7983" t="s">
        <v>10727</v>
      </c>
      <c r="C7983" t="s">
        <v>10727</v>
      </c>
      <c r="D7983">
        <v>37.623600000000003</v>
      </c>
      <c r="E7983">
        <v>126.71420000000001</v>
      </c>
      <c r="F7983" t="s">
        <v>1978</v>
      </c>
      <c r="G7983" t="s">
        <v>1979</v>
      </c>
      <c r="H7983" t="s">
        <v>1980</v>
      </c>
      <c r="I7983" t="s">
        <v>2096</v>
      </c>
      <c r="J7983" t="s">
        <v>366</v>
      </c>
      <c r="K7983">
        <v>352683</v>
      </c>
      <c r="L7983">
        <v>1410797548</v>
      </c>
    </row>
    <row r="7984" spans="1:12" x14ac:dyDescent="0.45">
      <c r="A7984" t="str">
        <f t="shared" si="124"/>
        <v>Gingin, Western Australia, Australia</v>
      </c>
      <c r="B7984" t="s">
        <v>10728</v>
      </c>
      <c r="C7984" t="s">
        <v>10728</v>
      </c>
      <c r="D7984">
        <v>-31.34</v>
      </c>
      <c r="E7984">
        <v>115.91</v>
      </c>
      <c r="F7984" t="s">
        <v>830</v>
      </c>
      <c r="G7984" t="s">
        <v>831</v>
      </c>
      <c r="H7984" t="s">
        <v>832</v>
      </c>
      <c r="I7984" t="s">
        <v>1427</v>
      </c>
      <c r="K7984">
        <v>852</v>
      </c>
      <c r="L7984">
        <v>1036686561</v>
      </c>
    </row>
    <row r="7985" spans="1:12" x14ac:dyDescent="0.45">
      <c r="A7985" t="str">
        <f t="shared" si="124"/>
        <v>Gingoog, Misamis Oriental, Philippines</v>
      </c>
      <c r="B7985" t="s">
        <v>10729</v>
      </c>
      <c r="C7985" t="s">
        <v>10729</v>
      </c>
      <c r="D7985">
        <v>8.8167000000000009</v>
      </c>
      <c r="E7985">
        <v>125.1</v>
      </c>
      <c r="F7985" t="s">
        <v>1373</v>
      </c>
      <c r="G7985" t="s">
        <v>1374</v>
      </c>
      <c r="H7985" t="s">
        <v>1375</v>
      </c>
      <c r="I7985" t="s">
        <v>9258</v>
      </c>
      <c r="K7985">
        <v>124648</v>
      </c>
      <c r="L7985">
        <v>1608630986</v>
      </c>
    </row>
    <row r="7986" spans="1:12" x14ac:dyDescent="0.45">
      <c r="A7986" t="str">
        <f t="shared" si="124"/>
        <v>Ginowan, Okinawa, Japan</v>
      </c>
      <c r="B7986" t="s">
        <v>10730</v>
      </c>
      <c r="C7986" t="s">
        <v>10730</v>
      </c>
      <c r="D7986">
        <v>26.281700000000001</v>
      </c>
      <c r="E7986">
        <v>127.7783</v>
      </c>
      <c r="F7986" t="s">
        <v>514</v>
      </c>
      <c r="G7986" t="s">
        <v>515</v>
      </c>
      <c r="H7986" t="s">
        <v>516</v>
      </c>
      <c r="I7986" t="s">
        <v>6697</v>
      </c>
      <c r="K7986">
        <v>98093</v>
      </c>
      <c r="L7986">
        <v>1392613742</v>
      </c>
    </row>
    <row r="7987" spans="1:12" x14ac:dyDescent="0.45">
      <c r="A7987" t="str">
        <f t="shared" si="124"/>
        <v>Ginsheim-Gustavsburg, Hesse, Germany</v>
      </c>
      <c r="B7987" t="s">
        <v>10731</v>
      </c>
      <c r="C7987" t="s">
        <v>10731</v>
      </c>
      <c r="D7987">
        <v>49.964599999999997</v>
      </c>
      <c r="E7987">
        <v>8.3463999999999992</v>
      </c>
      <c r="F7987" t="s">
        <v>441</v>
      </c>
      <c r="G7987" t="s">
        <v>442</v>
      </c>
      <c r="H7987" t="s">
        <v>443</v>
      </c>
      <c r="I7987" t="s">
        <v>1676</v>
      </c>
      <c r="K7987">
        <v>16807</v>
      </c>
      <c r="L7987">
        <v>1276577011</v>
      </c>
    </row>
    <row r="7988" spans="1:12" x14ac:dyDescent="0.45">
      <c r="A7988" t="str">
        <f t="shared" si="124"/>
        <v>Girard, Ohio, United States</v>
      </c>
      <c r="B7988" t="s">
        <v>10732</v>
      </c>
      <c r="C7988" t="s">
        <v>10732</v>
      </c>
      <c r="D7988">
        <v>41.166600000000003</v>
      </c>
      <c r="E7988">
        <v>-80.696299999999994</v>
      </c>
      <c r="F7988" t="s">
        <v>530</v>
      </c>
      <c r="G7988" t="s">
        <v>531</v>
      </c>
      <c r="H7988" t="s">
        <v>532</v>
      </c>
      <c r="I7988" t="s">
        <v>799</v>
      </c>
      <c r="K7988">
        <v>9227</v>
      </c>
      <c r="L7988">
        <v>1840008239</v>
      </c>
    </row>
    <row r="7989" spans="1:12" x14ac:dyDescent="0.45">
      <c r="A7989" t="str">
        <f t="shared" si="124"/>
        <v>Girardot, Cundinamarca, Colombia</v>
      </c>
      <c r="B7989" t="s">
        <v>10733</v>
      </c>
      <c r="C7989" t="s">
        <v>10733</v>
      </c>
      <c r="D7989">
        <v>4.3099999999999996</v>
      </c>
      <c r="E7989">
        <v>-74.81</v>
      </c>
      <c r="F7989" t="s">
        <v>2294</v>
      </c>
      <c r="G7989" t="s">
        <v>2295</v>
      </c>
      <c r="H7989" t="s">
        <v>2296</v>
      </c>
      <c r="I7989" t="s">
        <v>10734</v>
      </c>
      <c r="J7989" t="s">
        <v>366</v>
      </c>
      <c r="K7989">
        <v>130289</v>
      </c>
      <c r="L7989">
        <v>1170838212</v>
      </c>
    </row>
    <row r="7990" spans="1:12" x14ac:dyDescent="0.45">
      <c r="A7990" t="str">
        <f t="shared" si="124"/>
        <v>Giresun, Giresun, Turkey</v>
      </c>
      <c r="B7990" t="s">
        <v>9643</v>
      </c>
      <c r="C7990" t="s">
        <v>9643</v>
      </c>
      <c r="D7990">
        <v>40.9</v>
      </c>
      <c r="E7990">
        <v>38.416699999999999</v>
      </c>
      <c r="F7990" t="s">
        <v>806</v>
      </c>
      <c r="G7990" t="s">
        <v>807</v>
      </c>
      <c r="H7990" t="s">
        <v>808</v>
      </c>
      <c r="I7990" t="s">
        <v>9643</v>
      </c>
      <c r="J7990" t="s">
        <v>378</v>
      </c>
      <c r="K7990">
        <v>135920</v>
      </c>
      <c r="L7990">
        <v>1792486859</v>
      </c>
    </row>
    <row r="7991" spans="1:12" x14ac:dyDescent="0.45">
      <c r="A7991" t="str">
        <f t="shared" si="124"/>
        <v>Girona, Catalonia, Spain</v>
      </c>
      <c r="B7991" t="s">
        <v>10735</v>
      </c>
      <c r="C7991" t="s">
        <v>10735</v>
      </c>
      <c r="D7991">
        <v>41.9833</v>
      </c>
      <c r="E7991">
        <v>2.8167</v>
      </c>
      <c r="F7991" t="s">
        <v>436</v>
      </c>
      <c r="G7991" t="s">
        <v>437</v>
      </c>
      <c r="H7991" t="s">
        <v>438</v>
      </c>
      <c r="I7991" t="s">
        <v>3061</v>
      </c>
      <c r="J7991" t="s">
        <v>366</v>
      </c>
      <c r="K7991">
        <v>101852</v>
      </c>
      <c r="L7991">
        <v>1724386661</v>
      </c>
    </row>
    <row r="7992" spans="1:12" x14ac:dyDescent="0.45">
      <c r="A7992" t="str">
        <f t="shared" si="124"/>
        <v>Gisborne, Gisborne, New Zealand</v>
      </c>
      <c r="B7992" t="s">
        <v>10736</v>
      </c>
      <c r="C7992" t="s">
        <v>10736</v>
      </c>
      <c r="D7992">
        <v>-38.662500000000001</v>
      </c>
      <c r="E7992">
        <v>178.01779999999999</v>
      </c>
      <c r="F7992" t="s">
        <v>1518</v>
      </c>
      <c r="G7992" t="s">
        <v>1519</v>
      </c>
      <c r="H7992" t="s">
        <v>1520</v>
      </c>
      <c r="I7992" t="s">
        <v>10736</v>
      </c>
      <c r="J7992" t="s">
        <v>378</v>
      </c>
      <c r="K7992">
        <v>35500</v>
      </c>
      <c r="L7992">
        <v>1554359840</v>
      </c>
    </row>
    <row r="7993" spans="1:12" x14ac:dyDescent="0.45">
      <c r="A7993" t="str">
        <f t="shared" si="124"/>
        <v>Gisborne, Victoria, Australia</v>
      </c>
      <c r="B7993" t="s">
        <v>10736</v>
      </c>
      <c r="C7993" t="s">
        <v>10736</v>
      </c>
      <c r="D7993">
        <v>-37.49</v>
      </c>
      <c r="E7993">
        <v>144.5889</v>
      </c>
      <c r="F7993" t="s">
        <v>830</v>
      </c>
      <c r="G7993" t="s">
        <v>831</v>
      </c>
      <c r="H7993" t="s">
        <v>832</v>
      </c>
      <c r="I7993" t="s">
        <v>2292</v>
      </c>
      <c r="K7993">
        <v>13963</v>
      </c>
      <c r="L7993">
        <v>1036388639</v>
      </c>
    </row>
    <row r="7994" spans="1:12" x14ac:dyDescent="0.45">
      <c r="A7994" t="str">
        <f t="shared" si="124"/>
        <v>Gisenyi, Western Province, Rwanda</v>
      </c>
      <c r="B7994" t="s">
        <v>10737</v>
      </c>
      <c r="C7994" t="s">
        <v>10737</v>
      </c>
      <c r="D7994">
        <v>-1.6928000000000001</v>
      </c>
      <c r="E7994">
        <v>29.25</v>
      </c>
      <c r="F7994" t="s">
        <v>5699</v>
      </c>
      <c r="G7994" t="s">
        <v>5700</v>
      </c>
      <c r="H7994" t="s">
        <v>5701</v>
      </c>
      <c r="I7994" t="s">
        <v>7924</v>
      </c>
      <c r="K7994">
        <v>136830</v>
      </c>
      <c r="L7994">
        <v>1646226936</v>
      </c>
    </row>
    <row r="7995" spans="1:12" x14ac:dyDescent="0.45">
      <c r="A7995" t="str">
        <f t="shared" si="124"/>
        <v>Gishi, Okinawa, Japan</v>
      </c>
      <c r="B7995" t="s">
        <v>10738</v>
      </c>
      <c r="C7995" t="s">
        <v>10738</v>
      </c>
      <c r="D7995">
        <v>26.191099999999999</v>
      </c>
      <c r="E7995">
        <v>127.7286</v>
      </c>
      <c r="F7995" t="s">
        <v>514</v>
      </c>
      <c r="G7995" t="s">
        <v>515</v>
      </c>
      <c r="H7995" t="s">
        <v>516</v>
      </c>
      <c r="I7995" t="s">
        <v>6697</v>
      </c>
      <c r="K7995">
        <v>39835</v>
      </c>
      <c r="L7995">
        <v>1392090372</v>
      </c>
    </row>
    <row r="7996" spans="1:12" x14ac:dyDescent="0.45">
      <c r="A7996" t="str">
        <f t="shared" si="124"/>
        <v>Gitarama, Southern Province, Rwanda</v>
      </c>
      <c r="B7996" t="s">
        <v>10739</v>
      </c>
      <c r="C7996" t="s">
        <v>10739</v>
      </c>
      <c r="D7996">
        <v>-2.0695999999999999</v>
      </c>
      <c r="E7996">
        <v>29.76</v>
      </c>
      <c r="F7996" t="s">
        <v>5699</v>
      </c>
      <c r="G7996" t="s">
        <v>5700</v>
      </c>
      <c r="H7996" t="s">
        <v>5701</v>
      </c>
      <c r="I7996" t="s">
        <v>5702</v>
      </c>
      <c r="K7996">
        <v>87613</v>
      </c>
      <c r="L7996">
        <v>1646038255</v>
      </c>
    </row>
    <row r="7997" spans="1:12" x14ac:dyDescent="0.45">
      <c r="A7997" t="str">
        <f t="shared" si="124"/>
        <v>Gitega, Gitega, Burundi</v>
      </c>
      <c r="B7997" t="s">
        <v>10740</v>
      </c>
      <c r="C7997" t="s">
        <v>10740</v>
      </c>
      <c r="D7997">
        <v>-3.4264000000000001</v>
      </c>
      <c r="E7997">
        <v>29.930599999999998</v>
      </c>
      <c r="F7997" t="s">
        <v>5443</v>
      </c>
      <c r="G7997" t="s">
        <v>5444</v>
      </c>
      <c r="H7997" t="s">
        <v>5445</v>
      </c>
      <c r="I7997" t="s">
        <v>10740</v>
      </c>
      <c r="J7997" t="s">
        <v>606</v>
      </c>
      <c r="K7997">
        <v>41944</v>
      </c>
      <c r="L7997">
        <v>1108778000</v>
      </c>
    </row>
    <row r="7998" spans="1:12" x14ac:dyDescent="0.45">
      <c r="A7998" t="str">
        <f t="shared" si="124"/>
        <v>Gitega, Mwaro, Burundi</v>
      </c>
      <c r="B7998" t="s">
        <v>10740</v>
      </c>
      <c r="C7998" t="s">
        <v>10740</v>
      </c>
      <c r="D7998">
        <v>-3.4260000000000002</v>
      </c>
      <c r="E7998">
        <v>29.843599999999999</v>
      </c>
      <c r="F7998" t="s">
        <v>5443</v>
      </c>
      <c r="G7998" t="s">
        <v>5444</v>
      </c>
      <c r="H7998" t="s">
        <v>5445</v>
      </c>
      <c r="I7998" t="s">
        <v>10741</v>
      </c>
      <c r="K7998">
        <v>23167</v>
      </c>
      <c r="L7998">
        <v>1108962433</v>
      </c>
    </row>
    <row r="7999" spans="1:12" x14ac:dyDescent="0.45">
      <c r="A7999" t="str">
        <f t="shared" si="124"/>
        <v>Giugliano in Campania, Campania, Italy</v>
      </c>
      <c r="B7999" t="s">
        <v>10742</v>
      </c>
      <c r="C7999" t="s">
        <v>10742</v>
      </c>
      <c r="D7999">
        <v>40.931899999999999</v>
      </c>
      <c r="E7999">
        <v>14.195600000000001</v>
      </c>
      <c r="F7999" t="s">
        <v>946</v>
      </c>
      <c r="G7999" t="s">
        <v>947</v>
      </c>
      <c r="H7999" t="s">
        <v>948</v>
      </c>
      <c r="I7999" t="s">
        <v>4142</v>
      </c>
      <c r="K7999">
        <v>124361</v>
      </c>
      <c r="L7999">
        <v>1380386690</v>
      </c>
    </row>
    <row r="8000" spans="1:12" x14ac:dyDescent="0.45">
      <c r="A8000" t="str">
        <f t="shared" si="124"/>
        <v>Giurgiu, Giurgiu, Romania</v>
      </c>
      <c r="B8000" t="s">
        <v>4867</v>
      </c>
      <c r="C8000" t="s">
        <v>4867</v>
      </c>
      <c r="D8000">
        <v>43.9</v>
      </c>
      <c r="E8000">
        <v>25.966699999999999</v>
      </c>
      <c r="F8000" t="s">
        <v>665</v>
      </c>
      <c r="G8000" t="s">
        <v>666</v>
      </c>
      <c r="H8000" t="s">
        <v>667</v>
      </c>
      <c r="I8000" t="s">
        <v>4867</v>
      </c>
      <c r="J8000" t="s">
        <v>378</v>
      </c>
      <c r="K8000">
        <v>61353</v>
      </c>
      <c r="L8000">
        <v>1642984994</v>
      </c>
    </row>
    <row r="8001" spans="1:12" x14ac:dyDescent="0.45">
      <c r="A8001" t="str">
        <f t="shared" si="124"/>
        <v>Giv‘atayim, Tel Aviv, Israel</v>
      </c>
      <c r="B8001" t="s">
        <v>10743</v>
      </c>
      <c r="C8001" t="s">
        <v>10744</v>
      </c>
      <c r="D8001">
        <v>32.069699999999997</v>
      </c>
      <c r="E8001">
        <v>34.811700000000002</v>
      </c>
      <c r="F8001" t="s">
        <v>369</v>
      </c>
      <c r="G8001" t="s">
        <v>370</v>
      </c>
      <c r="H8001" t="s">
        <v>371</v>
      </c>
      <c r="I8001" t="s">
        <v>3739</v>
      </c>
      <c r="K8001">
        <v>59518</v>
      </c>
      <c r="L8001">
        <v>1376739486</v>
      </c>
    </row>
    <row r="8002" spans="1:12" x14ac:dyDescent="0.45">
      <c r="A8002" t="str">
        <f t="shared" si="124"/>
        <v>Givet, Grand Est, France</v>
      </c>
      <c r="B8002" t="s">
        <v>10745</v>
      </c>
      <c r="C8002" t="s">
        <v>10745</v>
      </c>
      <c r="D8002">
        <v>50.138100000000001</v>
      </c>
      <c r="E8002">
        <v>4.8242000000000003</v>
      </c>
      <c r="F8002" t="s">
        <v>526</v>
      </c>
      <c r="G8002" t="s">
        <v>527</v>
      </c>
      <c r="H8002" t="s">
        <v>528</v>
      </c>
      <c r="I8002" t="s">
        <v>6561</v>
      </c>
      <c r="K8002">
        <v>6749</v>
      </c>
      <c r="L8002">
        <v>1250082748</v>
      </c>
    </row>
    <row r="8003" spans="1:12" x14ac:dyDescent="0.45">
      <c r="A8003" t="str">
        <f t="shared" ref="A8003:A8066" si="125">CONCATENATE(B8003,", ",I8003,", ",F8003)</f>
        <v>Giyon, Oromīya, Ethiopia</v>
      </c>
      <c r="B8003" t="s">
        <v>10746</v>
      </c>
      <c r="C8003" t="s">
        <v>10746</v>
      </c>
      <c r="D8003">
        <v>8.5304000000000002</v>
      </c>
      <c r="E8003">
        <v>37.97</v>
      </c>
      <c r="F8003" t="s">
        <v>819</v>
      </c>
      <c r="G8003" t="s">
        <v>820</v>
      </c>
      <c r="H8003" t="s">
        <v>821</v>
      </c>
      <c r="I8003" t="s">
        <v>2542</v>
      </c>
      <c r="K8003">
        <v>114534</v>
      </c>
      <c r="L8003">
        <v>1231961383</v>
      </c>
    </row>
    <row r="8004" spans="1:12" x14ac:dyDescent="0.45">
      <c r="A8004" t="str">
        <f t="shared" si="125"/>
        <v>Giza, Al Jīzah, Egypt</v>
      </c>
      <c r="B8004" t="s">
        <v>10747</v>
      </c>
      <c r="C8004" t="s">
        <v>10747</v>
      </c>
      <c r="D8004">
        <v>29.986999999999998</v>
      </c>
      <c r="E8004">
        <v>31.2118</v>
      </c>
      <c r="F8004" t="s">
        <v>676</v>
      </c>
      <c r="G8004" t="s">
        <v>677</v>
      </c>
      <c r="H8004" t="s">
        <v>678</v>
      </c>
      <c r="I8004" t="s">
        <v>10748</v>
      </c>
      <c r="J8004" t="s">
        <v>378</v>
      </c>
      <c r="K8004">
        <v>3021542</v>
      </c>
      <c r="L8004">
        <v>1818925479</v>
      </c>
    </row>
    <row r="8005" spans="1:12" x14ac:dyDescent="0.45">
      <c r="A8005" t="str">
        <f t="shared" si="125"/>
        <v>Gizo, Western, Solomon Islands</v>
      </c>
      <c r="B8005" t="s">
        <v>10749</v>
      </c>
      <c r="C8005" t="s">
        <v>10749</v>
      </c>
      <c r="D8005">
        <v>-8.1</v>
      </c>
      <c r="E8005">
        <v>156.85</v>
      </c>
      <c r="F8005" t="s">
        <v>2738</v>
      </c>
      <c r="G8005" t="s">
        <v>2739</v>
      </c>
      <c r="H8005" t="s">
        <v>2740</v>
      </c>
      <c r="I8005" t="s">
        <v>5285</v>
      </c>
      <c r="J8005" t="s">
        <v>378</v>
      </c>
      <c r="K8005">
        <v>6154</v>
      </c>
      <c r="L8005">
        <v>1090427067</v>
      </c>
    </row>
    <row r="8006" spans="1:12" x14ac:dyDescent="0.45">
      <c r="A8006" t="str">
        <f t="shared" si="125"/>
        <v>Gjakovë, Gjakovë, Kosovo</v>
      </c>
      <c r="B8006" t="s">
        <v>8038</v>
      </c>
      <c r="C8006" t="s">
        <v>10750</v>
      </c>
      <c r="D8006">
        <v>42.383299999999998</v>
      </c>
      <c r="E8006">
        <v>20.433299999999999</v>
      </c>
      <c r="F8006" t="s">
        <v>5224</v>
      </c>
      <c r="G8006" t="s">
        <v>5225</v>
      </c>
      <c r="H8006" t="s">
        <v>5226</v>
      </c>
      <c r="I8006" t="s">
        <v>8038</v>
      </c>
      <c r="J8006" t="s">
        <v>378</v>
      </c>
      <c r="K8006">
        <v>94556</v>
      </c>
      <c r="L8006">
        <v>1901089874</v>
      </c>
    </row>
    <row r="8007" spans="1:12" x14ac:dyDescent="0.45">
      <c r="A8007" t="str">
        <f t="shared" si="125"/>
        <v>Gjilan, Gjilan, Kosovo</v>
      </c>
      <c r="B8007" t="s">
        <v>10751</v>
      </c>
      <c r="C8007" t="s">
        <v>10751</v>
      </c>
      <c r="D8007">
        <v>42.47</v>
      </c>
      <c r="E8007">
        <v>21.47</v>
      </c>
      <c r="F8007" t="s">
        <v>5224</v>
      </c>
      <c r="G8007" t="s">
        <v>5225</v>
      </c>
      <c r="H8007" t="s">
        <v>5226</v>
      </c>
      <c r="I8007" t="s">
        <v>10751</v>
      </c>
      <c r="J8007" t="s">
        <v>378</v>
      </c>
      <c r="K8007">
        <v>90178</v>
      </c>
      <c r="L8007">
        <v>1901235642</v>
      </c>
    </row>
    <row r="8008" spans="1:12" x14ac:dyDescent="0.45">
      <c r="A8008" t="str">
        <f t="shared" si="125"/>
        <v>Gjirokastër, Gjirokastër, Albania</v>
      </c>
      <c r="B8008" t="s">
        <v>10752</v>
      </c>
      <c r="C8008" t="s">
        <v>10753</v>
      </c>
      <c r="D8008">
        <v>40.075800000000001</v>
      </c>
      <c r="E8008">
        <v>20.1389</v>
      </c>
      <c r="F8008" t="s">
        <v>3185</v>
      </c>
      <c r="G8008" t="s">
        <v>3186</v>
      </c>
      <c r="H8008" t="s">
        <v>3187</v>
      </c>
      <c r="I8008" t="s">
        <v>10752</v>
      </c>
      <c r="J8008" t="s">
        <v>378</v>
      </c>
      <c r="K8008">
        <v>25301</v>
      </c>
      <c r="L8008">
        <v>1008368062</v>
      </c>
    </row>
    <row r="8009" spans="1:12" x14ac:dyDescent="0.45">
      <c r="A8009" t="str">
        <f t="shared" si="125"/>
        <v>Gjøvik, Oppland, Norway</v>
      </c>
      <c r="B8009" t="s">
        <v>10754</v>
      </c>
      <c r="C8009" t="s">
        <v>10755</v>
      </c>
      <c r="D8009">
        <v>60.8</v>
      </c>
      <c r="E8009">
        <v>10.7</v>
      </c>
      <c r="F8009" t="s">
        <v>1169</v>
      </c>
      <c r="G8009" t="s">
        <v>1170</v>
      </c>
      <c r="H8009" t="s">
        <v>1171</v>
      </c>
      <c r="I8009" t="s">
        <v>10756</v>
      </c>
      <c r="J8009" t="s">
        <v>366</v>
      </c>
      <c r="K8009">
        <v>22719</v>
      </c>
      <c r="L8009">
        <v>1578892271</v>
      </c>
    </row>
    <row r="8010" spans="1:12" x14ac:dyDescent="0.45">
      <c r="A8010" t="str">
        <f t="shared" si="125"/>
        <v>Gladbeck, North Rhine-Westphalia, Germany</v>
      </c>
      <c r="B8010" t="s">
        <v>10757</v>
      </c>
      <c r="C8010" t="s">
        <v>10757</v>
      </c>
      <c r="D8010">
        <v>51.571300000000001</v>
      </c>
      <c r="E8010">
        <v>6.9827000000000004</v>
      </c>
      <c r="F8010" t="s">
        <v>441</v>
      </c>
      <c r="G8010" t="s">
        <v>442</v>
      </c>
      <c r="H8010" t="s">
        <v>443</v>
      </c>
      <c r="I8010" t="s">
        <v>444</v>
      </c>
      <c r="K8010">
        <v>75687</v>
      </c>
      <c r="L8010">
        <v>1276216238</v>
      </c>
    </row>
    <row r="8011" spans="1:12" x14ac:dyDescent="0.45">
      <c r="A8011" t="str">
        <f t="shared" si="125"/>
        <v>Gladenbach, Hesse, Germany</v>
      </c>
      <c r="B8011" t="s">
        <v>10758</v>
      </c>
      <c r="C8011" t="s">
        <v>10758</v>
      </c>
      <c r="D8011">
        <v>50.768099999999997</v>
      </c>
      <c r="E8011">
        <v>8.5828000000000007</v>
      </c>
      <c r="F8011" t="s">
        <v>441</v>
      </c>
      <c r="G8011" t="s">
        <v>442</v>
      </c>
      <c r="H8011" t="s">
        <v>443</v>
      </c>
      <c r="I8011" t="s">
        <v>1676</v>
      </c>
      <c r="K8011">
        <v>12262</v>
      </c>
      <c r="L8011">
        <v>1276762551</v>
      </c>
    </row>
    <row r="8012" spans="1:12" x14ac:dyDescent="0.45">
      <c r="A8012" t="str">
        <f t="shared" si="125"/>
        <v>Gladeview, Florida, United States</v>
      </c>
      <c r="B8012" t="s">
        <v>10759</v>
      </c>
      <c r="C8012" t="s">
        <v>10759</v>
      </c>
      <c r="D8012">
        <v>25.839500000000001</v>
      </c>
      <c r="E8012">
        <v>-80.236800000000002</v>
      </c>
      <c r="F8012" t="s">
        <v>530</v>
      </c>
      <c r="G8012" t="s">
        <v>531</v>
      </c>
      <c r="H8012" t="s">
        <v>532</v>
      </c>
      <c r="I8012" t="s">
        <v>1378</v>
      </c>
      <c r="K8012">
        <v>13296</v>
      </c>
      <c r="L8012">
        <v>1840029038</v>
      </c>
    </row>
    <row r="8013" spans="1:12" x14ac:dyDescent="0.45">
      <c r="A8013" t="str">
        <f t="shared" si="125"/>
        <v>Gladewater, Texas, United States</v>
      </c>
      <c r="B8013" t="s">
        <v>10760</v>
      </c>
      <c r="C8013" t="s">
        <v>10760</v>
      </c>
      <c r="D8013">
        <v>32.5426</v>
      </c>
      <c r="E8013">
        <v>-94.9465</v>
      </c>
      <c r="F8013" t="s">
        <v>530</v>
      </c>
      <c r="G8013" t="s">
        <v>531</v>
      </c>
      <c r="H8013" t="s">
        <v>532</v>
      </c>
      <c r="I8013" t="s">
        <v>610</v>
      </c>
      <c r="K8013">
        <v>6341</v>
      </c>
      <c r="L8013">
        <v>1840020745</v>
      </c>
    </row>
    <row r="8014" spans="1:12" x14ac:dyDescent="0.45">
      <c r="A8014" t="str">
        <f t="shared" si="125"/>
        <v>Gladstone, Queensland, Australia</v>
      </c>
      <c r="B8014" t="s">
        <v>10761</v>
      </c>
      <c r="C8014" t="s">
        <v>10761</v>
      </c>
      <c r="D8014">
        <v>-23.8489</v>
      </c>
      <c r="E8014">
        <v>151.26249999999999</v>
      </c>
      <c r="F8014" t="s">
        <v>830</v>
      </c>
      <c r="G8014" t="s">
        <v>831</v>
      </c>
      <c r="H8014" t="s">
        <v>832</v>
      </c>
      <c r="I8014" t="s">
        <v>1959</v>
      </c>
      <c r="K8014">
        <v>33418</v>
      </c>
      <c r="L8014">
        <v>1036070755</v>
      </c>
    </row>
    <row r="8015" spans="1:12" x14ac:dyDescent="0.45">
      <c r="A8015" t="str">
        <f t="shared" si="125"/>
        <v>Gladstone, Missouri, United States</v>
      </c>
      <c r="B8015" t="s">
        <v>10761</v>
      </c>
      <c r="C8015" t="s">
        <v>10761</v>
      </c>
      <c r="D8015">
        <v>39.213299999999997</v>
      </c>
      <c r="E8015">
        <v>-94.559299999999993</v>
      </c>
      <c r="F8015" t="s">
        <v>530</v>
      </c>
      <c r="G8015" t="s">
        <v>531</v>
      </c>
      <c r="H8015" t="s">
        <v>532</v>
      </c>
      <c r="I8015" t="s">
        <v>884</v>
      </c>
      <c r="K8015">
        <v>27489</v>
      </c>
      <c r="L8015">
        <v>1840008496</v>
      </c>
    </row>
    <row r="8016" spans="1:12" x14ac:dyDescent="0.45">
      <c r="A8016" t="str">
        <f t="shared" si="125"/>
        <v>Gladstone, Oregon, United States</v>
      </c>
      <c r="B8016" t="s">
        <v>10761</v>
      </c>
      <c r="C8016" t="s">
        <v>10761</v>
      </c>
      <c r="D8016">
        <v>45.386400000000002</v>
      </c>
      <c r="E8016">
        <v>-122.5933</v>
      </c>
      <c r="F8016" t="s">
        <v>530</v>
      </c>
      <c r="G8016" t="s">
        <v>531</v>
      </c>
      <c r="H8016" t="s">
        <v>532</v>
      </c>
      <c r="I8016" t="s">
        <v>1426</v>
      </c>
      <c r="K8016">
        <v>12324</v>
      </c>
      <c r="L8016">
        <v>1840019949</v>
      </c>
    </row>
    <row r="8017" spans="1:12" x14ac:dyDescent="0.45">
      <c r="A8017" t="str">
        <f t="shared" si="125"/>
        <v>Gland, Vaud, Switzerland</v>
      </c>
      <c r="B8017" t="s">
        <v>10762</v>
      </c>
      <c r="C8017" t="s">
        <v>10762</v>
      </c>
      <c r="D8017">
        <v>46.416699999999999</v>
      </c>
      <c r="E8017">
        <v>6.2667000000000002</v>
      </c>
      <c r="F8017" t="s">
        <v>464</v>
      </c>
      <c r="G8017" t="s">
        <v>465</v>
      </c>
      <c r="H8017" t="s">
        <v>466</v>
      </c>
      <c r="I8017" t="s">
        <v>5688</v>
      </c>
      <c r="K8017">
        <v>13106</v>
      </c>
      <c r="L8017">
        <v>1756505867</v>
      </c>
    </row>
    <row r="8018" spans="1:12" x14ac:dyDescent="0.45">
      <c r="A8018" t="str">
        <f t="shared" si="125"/>
        <v>Glarus, Glarus, Switzerland</v>
      </c>
      <c r="B8018" t="s">
        <v>10763</v>
      </c>
      <c r="C8018" t="s">
        <v>10763</v>
      </c>
      <c r="D8018">
        <v>47.033099999999997</v>
      </c>
      <c r="E8018">
        <v>9.0663999999999998</v>
      </c>
      <c r="F8018" t="s">
        <v>464</v>
      </c>
      <c r="G8018" t="s">
        <v>465</v>
      </c>
      <c r="H8018" t="s">
        <v>466</v>
      </c>
      <c r="I8018" t="s">
        <v>10763</v>
      </c>
      <c r="J8018" t="s">
        <v>378</v>
      </c>
      <c r="K8018">
        <v>12515</v>
      </c>
      <c r="L8018">
        <v>1756095767</v>
      </c>
    </row>
    <row r="8019" spans="1:12" x14ac:dyDescent="0.45">
      <c r="A8019" t="str">
        <f t="shared" si="125"/>
        <v>Glascote, Staffordshire, United Kingdom</v>
      </c>
      <c r="B8019" t="s">
        <v>10764</v>
      </c>
      <c r="C8019" t="s">
        <v>10764</v>
      </c>
      <c r="D8019">
        <v>52.624499999999998</v>
      </c>
      <c r="E8019">
        <v>-1.6679999999999999</v>
      </c>
      <c r="F8019" t="s">
        <v>536</v>
      </c>
      <c r="G8019" t="s">
        <v>537</v>
      </c>
      <c r="H8019" t="s">
        <v>538</v>
      </c>
      <c r="I8019" t="s">
        <v>2729</v>
      </c>
      <c r="K8019">
        <v>8344</v>
      </c>
      <c r="L8019">
        <v>1826962627</v>
      </c>
    </row>
    <row r="8020" spans="1:12" x14ac:dyDescent="0.45">
      <c r="A8020" t="str">
        <f t="shared" si="125"/>
        <v>Glasgow, Glasgow City, United Kingdom</v>
      </c>
      <c r="B8020" t="s">
        <v>10765</v>
      </c>
      <c r="C8020" t="s">
        <v>10765</v>
      </c>
      <c r="D8020">
        <v>55.860900000000001</v>
      </c>
      <c r="E8020">
        <v>-4.2514000000000003</v>
      </c>
      <c r="F8020" t="s">
        <v>536</v>
      </c>
      <c r="G8020" t="s">
        <v>537</v>
      </c>
      <c r="H8020" t="s">
        <v>538</v>
      </c>
      <c r="I8020" t="s">
        <v>10766</v>
      </c>
      <c r="K8020">
        <v>985290</v>
      </c>
      <c r="L8020">
        <v>1826836462</v>
      </c>
    </row>
    <row r="8021" spans="1:12" x14ac:dyDescent="0.45">
      <c r="A8021" t="str">
        <f t="shared" si="125"/>
        <v>Glasgow, Delaware, United States</v>
      </c>
      <c r="B8021" t="s">
        <v>10765</v>
      </c>
      <c r="C8021" t="s">
        <v>10765</v>
      </c>
      <c r="D8021">
        <v>39.601500000000001</v>
      </c>
      <c r="E8021">
        <v>-75.747399999999999</v>
      </c>
      <c r="F8021" t="s">
        <v>530</v>
      </c>
      <c r="G8021" t="s">
        <v>531</v>
      </c>
      <c r="H8021" t="s">
        <v>532</v>
      </c>
      <c r="I8021" t="s">
        <v>3873</v>
      </c>
      <c r="K8021">
        <v>14342</v>
      </c>
      <c r="L8021">
        <v>1840005571</v>
      </c>
    </row>
    <row r="8022" spans="1:12" x14ac:dyDescent="0.45">
      <c r="A8022" t="str">
        <f t="shared" si="125"/>
        <v>Glasgow, Kentucky, United States</v>
      </c>
      <c r="B8022" t="s">
        <v>10765</v>
      </c>
      <c r="C8022" t="s">
        <v>10765</v>
      </c>
      <c r="D8022">
        <v>37.0047</v>
      </c>
      <c r="E8022">
        <v>-85.926299999999998</v>
      </c>
      <c r="F8022" t="s">
        <v>530</v>
      </c>
      <c r="G8022" t="s">
        <v>531</v>
      </c>
      <c r="H8022" t="s">
        <v>532</v>
      </c>
      <c r="I8022" t="s">
        <v>1528</v>
      </c>
      <c r="K8022">
        <v>14010</v>
      </c>
      <c r="L8022">
        <v>1840013268</v>
      </c>
    </row>
    <row r="8023" spans="1:12" x14ac:dyDescent="0.45">
      <c r="A8023" t="str">
        <f t="shared" si="125"/>
        <v>Glashütte, Saxony, Germany</v>
      </c>
      <c r="B8023" t="s">
        <v>10767</v>
      </c>
      <c r="C8023" t="s">
        <v>10768</v>
      </c>
      <c r="D8023">
        <v>50.85</v>
      </c>
      <c r="E8023">
        <v>13.783300000000001</v>
      </c>
      <c r="F8023" t="s">
        <v>441</v>
      </c>
      <c r="G8023" t="s">
        <v>442</v>
      </c>
      <c r="H8023" t="s">
        <v>443</v>
      </c>
      <c r="I8023" t="s">
        <v>1707</v>
      </c>
      <c r="K8023">
        <v>6698</v>
      </c>
      <c r="L8023">
        <v>1276110942</v>
      </c>
    </row>
    <row r="8024" spans="1:12" x14ac:dyDescent="0.45">
      <c r="A8024" t="str">
        <f t="shared" si="125"/>
        <v>Glassboro, New Jersey, United States</v>
      </c>
      <c r="B8024" t="s">
        <v>10769</v>
      </c>
      <c r="C8024" t="s">
        <v>10769</v>
      </c>
      <c r="D8024">
        <v>39.7014</v>
      </c>
      <c r="E8024">
        <v>-75.1113</v>
      </c>
      <c r="F8024" t="s">
        <v>530</v>
      </c>
      <c r="G8024" t="s">
        <v>531</v>
      </c>
      <c r="H8024" t="s">
        <v>532</v>
      </c>
      <c r="I8024" t="s">
        <v>587</v>
      </c>
      <c r="K8024">
        <v>20288</v>
      </c>
      <c r="L8024">
        <v>1840003789</v>
      </c>
    </row>
    <row r="8025" spans="1:12" x14ac:dyDescent="0.45">
      <c r="A8025" t="str">
        <f t="shared" si="125"/>
        <v>Glassmanor, Maryland, United States</v>
      </c>
      <c r="B8025" t="s">
        <v>10770</v>
      </c>
      <c r="C8025" t="s">
        <v>10770</v>
      </c>
      <c r="D8025">
        <v>38.818100000000001</v>
      </c>
      <c r="E8025">
        <v>-76.983599999999996</v>
      </c>
      <c r="F8025" t="s">
        <v>530</v>
      </c>
      <c r="G8025" t="s">
        <v>531</v>
      </c>
      <c r="H8025" t="s">
        <v>532</v>
      </c>
      <c r="I8025" t="s">
        <v>588</v>
      </c>
      <c r="K8025">
        <v>17628</v>
      </c>
      <c r="L8025">
        <v>1840024545</v>
      </c>
    </row>
    <row r="8026" spans="1:12" x14ac:dyDescent="0.45">
      <c r="A8026" t="str">
        <f t="shared" si="125"/>
        <v>Glastonbury, Somerset, United Kingdom</v>
      </c>
      <c r="B8026" t="s">
        <v>10771</v>
      </c>
      <c r="C8026" t="s">
        <v>10771</v>
      </c>
      <c r="D8026">
        <v>51.148499999999999</v>
      </c>
      <c r="E8026">
        <v>-2.714</v>
      </c>
      <c r="F8026" t="s">
        <v>536</v>
      </c>
      <c r="G8026" t="s">
        <v>537</v>
      </c>
      <c r="H8026" t="s">
        <v>538</v>
      </c>
      <c r="I8026" t="s">
        <v>5267</v>
      </c>
      <c r="K8026">
        <v>8932</v>
      </c>
      <c r="L8026">
        <v>1826365312</v>
      </c>
    </row>
    <row r="8027" spans="1:12" x14ac:dyDescent="0.45">
      <c r="A8027" t="str">
        <f t="shared" si="125"/>
        <v>Glastonbury, Connecticut, United States</v>
      </c>
      <c r="B8027" t="s">
        <v>10771</v>
      </c>
      <c r="C8027" t="s">
        <v>10771</v>
      </c>
      <c r="D8027">
        <v>41.6922</v>
      </c>
      <c r="E8027">
        <v>-72.547200000000004</v>
      </c>
      <c r="F8027" t="s">
        <v>530</v>
      </c>
      <c r="G8027" t="s">
        <v>531</v>
      </c>
      <c r="H8027" t="s">
        <v>532</v>
      </c>
      <c r="I8027" t="s">
        <v>2109</v>
      </c>
      <c r="K8027">
        <v>34578</v>
      </c>
      <c r="L8027">
        <v>1840034707</v>
      </c>
    </row>
    <row r="8028" spans="1:12" x14ac:dyDescent="0.45">
      <c r="A8028" t="str">
        <f t="shared" si="125"/>
        <v>Glastonbury Center, Connecticut, United States</v>
      </c>
      <c r="B8028" t="s">
        <v>10772</v>
      </c>
      <c r="C8028" t="s">
        <v>10772</v>
      </c>
      <c r="D8028">
        <v>41.701900000000002</v>
      </c>
      <c r="E8028">
        <v>-72.600099999999998</v>
      </c>
      <c r="F8028" t="s">
        <v>530</v>
      </c>
      <c r="G8028" t="s">
        <v>531</v>
      </c>
      <c r="H8028" t="s">
        <v>532</v>
      </c>
      <c r="I8028" t="s">
        <v>2109</v>
      </c>
      <c r="K8028">
        <v>7742</v>
      </c>
      <c r="L8028">
        <v>1840000503</v>
      </c>
    </row>
    <row r="8029" spans="1:12" x14ac:dyDescent="0.45">
      <c r="A8029" t="str">
        <f t="shared" si="125"/>
        <v>Glauchau, Saxony, Germany</v>
      </c>
      <c r="B8029" t="s">
        <v>10773</v>
      </c>
      <c r="C8029" t="s">
        <v>10773</v>
      </c>
      <c r="D8029">
        <v>50.823300000000003</v>
      </c>
      <c r="E8029">
        <v>12.5444</v>
      </c>
      <c r="F8029" t="s">
        <v>441</v>
      </c>
      <c r="G8029" t="s">
        <v>442</v>
      </c>
      <c r="H8029" t="s">
        <v>443</v>
      </c>
      <c r="I8029" t="s">
        <v>1707</v>
      </c>
      <c r="K8029">
        <v>22440</v>
      </c>
      <c r="L8029">
        <v>1276610130</v>
      </c>
    </row>
    <row r="8030" spans="1:12" x14ac:dyDescent="0.45">
      <c r="A8030" t="str">
        <f t="shared" si="125"/>
        <v>Glazov, Udmurtiya, Russia</v>
      </c>
      <c r="B8030" t="s">
        <v>10774</v>
      </c>
      <c r="C8030" t="s">
        <v>10774</v>
      </c>
      <c r="D8030">
        <v>58.133299999999998</v>
      </c>
      <c r="E8030">
        <v>52.65</v>
      </c>
      <c r="F8030" t="s">
        <v>504</v>
      </c>
      <c r="G8030" t="s">
        <v>505</v>
      </c>
      <c r="H8030" t="s">
        <v>506</v>
      </c>
      <c r="I8030" t="s">
        <v>10775</v>
      </c>
      <c r="K8030">
        <v>93056</v>
      </c>
      <c r="L8030">
        <v>1643380964</v>
      </c>
    </row>
    <row r="8031" spans="1:12" x14ac:dyDescent="0.45">
      <c r="A8031" t="str">
        <f t="shared" si="125"/>
        <v>Gleisdorf, Steiermark, Austria</v>
      </c>
      <c r="B8031" t="s">
        <v>10776</v>
      </c>
      <c r="C8031" t="s">
        <v>10776</v>
      </c>
      <c r="D8031">
        <v>47.103900000000003</v>
      </c>
      <c r="E8031">
        <v>15.708299999999999</v>
      </c>
      <c r="F8031" t="s">
        <v>1889</v>
      </c>
      <c r="G8031" t="s">
        <v>1890</v>
      </c>
      <c r="H8031" t="s">
        <v>1891</v>
      </c>
      <c r="I8031" t="s">
        <v>5389</v>
      </c>
      <c r="K8031">
        <v>10763</v>
      </c>
      <c r="L8031">
        <v>1040059456</v>
      </c>
    </row>
    <row r="8032" spans="1:12" x14ac:dyDescent="0.45">
      <c r="A8032" t="str">
        <f t="shared" si="125"/>
        <v>Glen Allen, Virginia, United States</v>
      </c>
      <c r="B8032" t="s">
        <v>10777</v>
      </c>
      <c r="C8032" t="s">
        <v>10777</v>
      </c>
      <c r="D8032">
        <v>37.665999999999997</v>
      </c>
      <c r="E8032">
        <v>-77.483800000000002</v>
      </c>
      <c r="F8032" t="s">
        <v>530</v>
      </c>
      <c r="G8032" t="s">
        <v>531</v>
      </c>
      <c r="H8032" t="s">
        <v>532</v>
      </c>
      <c r="I8032" t="s">
        <v>618</v>
      </c>
      <c r="K8032">
        <v>16454</v>
      </c>
      <c r="L8032">
        <v>1840006390</v>
      </c>
    </row>
    <row r="8033" spans="1:12" x14ac:dyDescent="0.45">
      <c r="A8033" t="str">
        <f t="shared" si="125"/>
        <v>Glen Burnie, Maryland, United States</v>
      </c>
      <c r="B8033" t="s">
        <v>10778</v>
      </c>
      <c r="C8033" t="s">
        <v>10778</v>
      </c>
      <c r="D8033">
        <v>39.155900000000003</v>
      </c>
      <c r="E8033">
        <v>-76.607200000000006</v>
      </c>
      <c r="F8033" t="s">
        <v>530</v>
      </c>
      <c r="G8033" t="s">
        <v>531</v>
      </c>
      <c r="H8033" t="s">
        <v>532</v>
      </c>
      <c r="I8033" t="s">
        <v>588</v>
      </c>
      <c r="K8033">
        <v>69813</v>
      </c>
      <c r="L8033">
        <v>1840005917</v>
      </c>
    </row>
    <row r="8034" spans="1:12" x14ac:dyDescent="0.45">
      <c r="A8034" t="str">
        <f t="shared" si="125"/>
        <v>Glen Carbon, Illinois, United States</v>
      </c>
      <c r="B8034" t="s">
        <v>10779</v>
      </c>
      <c r="C8034" t="s">
        <v>10779</v>
      </c>
      <c r="D8034">
        <v>38.758000000000003</v>
      </c>
      <c r="E8034">
        <v>-89.983000000000004</v>
      </c>
      <c r="F8034" t="s">
        <v>530</v>
      </c>
      <c r="G8034" t="s">
        <v>531</v>
      </c>
      <c r="H8034" t="s">
        <v>532</v>
      </c>
      <c r="I8034" t="s">
        <v>824</v>
      </c>
      <c r="K8034">
        <v>12850</v>
      </c>
      <c r="L8034">
        <v>1840012795</v>
      </c>
    </row>
    <row r="8035" spans="1:12" x14ac:dyDescent="0.45">
      <c r="A8035" t="str">
        <f t="shared" si="125"/>
        <v>Glen Cove, New York, United States</v>
      </c>
      <c r="B8035" t="s">
        <v>10780</v>
      </c>
      <c r="C8035" t="s">
        <v>10780</v>
      </c>
      <c r="D8035">
        <v>40.870899999999999</v>
      </c>
      <c r="E8035">
        <v>-73.628699999999995</v>
      </c>
      <c r="F8035" t="s">
        <v>530</v>
      </c>
      <c r="G8035" t="s">
        <v>531</v>
      </c>
      <c r="H8035" t="s">
        <v>532</v>
      </c>
      <c r="I8035" t="s">
        <v>803</v>
      </c>
      <c r="K8035">
        <v>27166</v>
      </c>
      <c r="L8035">
        <v>1840000987</v>
      </c>
    </row>
    <row r="8036" spans="1:12" x14ac:dyDescent="0.45">
      <c r="A8036" t="str">
        <f t="shared" si="125"/>
        <v>Glen Ellyn, Illinois, United States</v>
      </c>
      <c r="B8036" t="s">
        <v>10781</v>
      </c>
      <c r="C8036" t="s">
        <v>10781</v>
      </c>
      <c r="D8036">
        <v>41.866700000000002</v>
      </c>
      <c r="E8036">
        <v>-88.062899999999999</v>
      </c>
      <c r="F8036" t="s">
        <v>530</v>
      </c>
      <c r="G8036" t="s">
        <v>531</v>
      </c>
      <c r="H8036" t="s">
        <v>532</v>
      </c>
      <c r="I8036" t="s">
        <v>824</v>
      </c>
      <c r="K8036">
        <v>27714</v>
      </c>
      <c r="L8036">
        <v>1840011405</v>
      </c>
    </row>
    <row r="8037" spans="1:12" x14ac:dyDescent="0.45">
      <c r="A8037" t="str">
        <f t="shared" si="125"/>
        <v>Glen Innes, New South Wales, Australia</v>
      </c>
      <c r="B8037" t="s">
        <v>10782</v>
      </c>
      <c r="C8037" t="s">
        <v>10782</v>
      </c>
      <c r="D8037">
        <v>-29.75</v>
      </c>
      <c r="E8037">
        <v>151.73609999999999</v>
      </c>
      <c r="F8037" t="s">
        <v>830</v>
      </c>
      <c r="G8037" t="s">
        <v>831</v>
      </c>
      <c r="H8037" t="s">
        <v>832</v>
      </c>
      <c r="I8037" t="s">
        <v>1454</v>
      </c>
      <c r="K8037">
        <v>6155</v>
      </c>
      <c r="L8037">
        <v>1036276799</v>
      </c>
    </row>
    <row r="8038" spans="1:12" x14ac:dyDescent="0.45">
      <c r="A8038" t="str">
        <f t="shared" si="125"/>
        <v>Glen Parva, Leicestershire, United Kingdom</v>
      </c>
      <c r="B8038" t="s">
        <v>10783</v>
      </c>
      <c r="C8038" t="s">
        <v>10783</v>
      </c>
      <c r="D8038">
        <v>52.5867</v>
      </c>
      <c r="E8038">
        <v>-1.1617</v>
      </c>
      <c r="F8038" t="s">
        <v>536</v>
      </c>
      <c r="G8038" t="s">
        <v>537</v>
      </c>
      <c r="H8038" t="s">
        <v>538</v>
      </c>
      <c r="I8038" t="s">
        <v>2111</v>
      </c>
      <c r="K8038">
        <v>17189</v>
      </c>
      <c r="L8038">
        <v>1826454038</v>
      </c>
    </row>
    <row r="8039" spans="1:12" x14ac:dyDescent="0.45">
      <c r="A8039" t="str">
        <f t="shared" si="125"/>
        <v>Glen Ridge, New Jersey, United States</v>
      </c>
      <c r="B8039" t="s">
        <v>10784</v>
      </c>
      <c r="C8039" t="s">
        <v>10784</v>
      </c>
      <c r="D8039">
        <v>40.804099999999998</v>
      </c>
      <c r="E8039">
        <v>-74.204300000000003</v>
      </c>
      <c r="F8039" t="s">
        <v>530</v>
      </c>
      <c r="G8039" t="s">
        <v>531</v>
      </c>
      <c r="H8039" t="s">
        <v>532</v>
      </c>
      <c r="I8039" t="s">
        <v>587</v>
      </c>
      <c r="K8039">
        <v>7574</v>
      </c>
      <c r="L8039">
        <v>1840005356</v>
      </c>
    </row>
    <row r="8040" spans="1:12" x14ac:dyDescent="0.45">
      <c r="A8040" t="str">
        <f t="shared" si="125"/>
        <v>Glen Rock, New Jersey, United States</v>
      </c>
      <c r="B8040" t="s">
        <v>10785</v>
      </c>
      <c r="C8040" t="s">
        <v>10785</v>
      </c>
      <c r="D8040">
        <v>40.960099999999997</v>
      </c>
      <c r="E8040">
        <v>-74.124899999999997</v>
      </c>
      <c r="F8040" t="s">
        <v>530</v>
      </c>
      <c r="G8040" t="s">
        <v>531</v>
      </c>
      <c r="H8040" t="s">
        <v>532</v>
      </c>
      <c r="I8040" t="s">
        <v>587</v>
      </c>
      <c r="K8040">
        <v>11707</v>
      </c>
      <c r="L8040">
        <v>1840003555</v>
      </c>
    </row>
    <row r="8041" spans="1:12" x14ac:dyDescent="0.45">
      <c r="A8041" t="str">
        <f t="shared" si="125"/>
        <v>Glenarden, Maryland, United States</v>
      </c>
      <c r="B8041" t="s">
        <v>10786</v>
      </c>
      <c r="C8041" t="s">
        <v>10786</v>
      </c>
      <c r="D8041">
        <v>38.929299999999998</v>
      </c>
      <c r="E8041">
        <v>-76.857699999999994</v>
      </c>
      <c r="F8041" t="s">
        <v>530</v>
      </c>
      <c r="G8041" t="s">
        <v>531</v>
      </c>
      <c r="H8041" t="s">
        <v>532</v>
      </c>
      <c r="I8041" t="s">
        <v>588</v>
      </c>
      <c r="K8041">
        <v>6143</v>
      </c>
      <c r="L8041">
        <v>1840005973</v>
      </c>
    </row>
    <row r="8042" spans="1:12" x14ac:dyDescent="0.45">
      <c r="A8042" t="str">
        <f t="shared" si="125"/>
        <v>Glenbrook, New South Wales, Australia</v>
      </c>
      <c r="B8042" t="s">
        <v>10787</v>
      </c>
      <c r="C8042" t="s">
        <v>10787</v>
      </c>
      <c r="D8042">
        <v>-33.765000000000001</v>
      </c>
      <c r="E8042">
        <v>150.6267</v>
      </c>
      <c r="F8042" t="s">
        <v>830</v>
      </c>
      <c r="G8042" t="s">
        <v>831</v>
      </c>
      <c r="H8042" t="s">
        <v>832</v>
      </c>
      <c r="I8042" t="s">
        <v>1454</v>
      </c>
      <c r="K8042">
        <v>5051</v>
      </c>
      <c r="L8042">
        <v>1036560336</v>
      </c>
    </row>
    <row r="8043" spans="1:12" x14ac:dyDescent="0.45">
      <c r="A8043" t="str">
        <f t="shared" si="125"/>
        <v>Glencoe, Southland, New Zealand</v>
      </c>
      <c r="B8043" t="s">
        <v>10788</v>
      </c>
      <c r="C8043" t="s">
        <v>10788</v>
      </c>
      <c r="D8043">
        <v>-46.192</v>
      </c>
      <c r="E8043">
        <v>168.64599999999999</v>
      </c>
      <c r="F8043" t="s">
        <v>1518</v>
      </c>
      <c r="G8043" t="s">
        <v>1519</v>
      </c>
      <c r="H8043" t="s">
        <v>1520</v>
      </c>
      <c r="I8043" t="s">
        <v>10789</v>
      </c>
      <c r="K8043">
        <v>9750</v>
      </c>
      <c r="L8043">
        <v>1554979133</v>
      </c>
    </row>
    <row r="8044" spans="1:12" x14ac:dyDescent="0.45">
      <c r="A8044" t="str">
        <f t="shared" si="125"/>
        <v>Glencoe, Illinois, United States</v>
      </c>
      <c r="B8044" t="s">
        <v>10788</v>
      </c>
      <c r="C8044" t="s">
        <v>10788</v>
      </c>
      <c r="D8044">
        <v>42.134700000000002</v>
      </c>
      <c r="E8044">
        <v>-87.764099999999999</v>
      </c>
      <c r="F8044" t="s">
        <v>530</v>
      </c>
      <c r="G8044" t="s">
        <v>531</v>
      </c>
      <c r="H8044" t="s">
        <v>532</v>
      </c>
      <c r="I8044" t="s">
        <v>824</v>
      </c>
      <c r="K8044">
        <v>8826</v>
      </c>
      <c r="L8044">
        <v>1840011279</v>
      </c>
    </row>
    <row r="8045" spans="1:12" x14ac:dyDescent="0.45">
      <c r="A8045" t="str">
        <f t="shared" si="125"/>
        <v>Glencoe, Minnesota, United States</v>
      </c>
      <c r="B8045" t="s">
        <v>10788</v>
      </c>
      <c r="C8045" t="s">
        <v>10788</v>
      </c>
      <c r="D8045">
        <v>44.7699</v>
      </c>
      <c r="E8045">
        <v>-94.151200000000003</v>
      </c>
      <c r="F8045" t="s">
        <v>530</v>
      </c>
      <c r="G8045" t="s">
        <v>531</v>
      </c>
      <c r="H8045" t="s">
        <v>532</v>
      </c>
      <c r="I8045" t="s">
        <v>1433</v>
      </c>
      <c r="K8045">
        <v>5448</v>
      </c>
      <c r="L8045">
        <v>1840007845</v>
      </c>
    </row>
    <row r="8046" spans="1:12" x14ac:dyDescent="0.45">
      <c r="A8046" t="str">
        <f t="shared" si="125"/>
        <v>Glencoe, Alabama, United States</v>
      </c>
      <c r="B8046" t="s">
        <v>10788</v>
      </c>
      <c r="C8046" t="s">
        <v>10788</v>
      </c>
      <c r="D8046">
        <v>33.944899999999997</v>
      </c>
      <c r="E8046">
        <v>-85.931899999999999</v>
      </c>
      <c r="F8046" t="s">
        <v>530</v>
      </c>
      <c r="G8046" t="s">
        <v>531</v>
      </c>
      <c r="H8046" t="s">
        <v>532</v>
      </c>
      <c r="I8046" t="s">
        <v>1371</v>
      </c>
      <c r="K8046">
        <v>5071</v>
      </c>
      <c r="L8046">
        <v>1840003257</v>
      </c>
    </row>
    <row r="8047" spans="1:12" x14ac:dyDescent="0.45">
      <c r="A8047" t="str">
        <f t="shared" si="125"/>
        <v>Glendale, Arizona, United States</v>
      </c>
      <c r="B8047" t="s">
        <v>10790</v>
      </c>
      <c r="C8047" t="s">
        <v>10790</v>
      </c>
      <c r="D8047">
        <v>33.579099999999997</v>
      </c>
      <c r="E8047">
        <v>-112.2311</v>
      </c>
      <c r="F8047" t="s">
        <v>530</v>
      </c>
      <c r="G8047" t="s">
        <v>531</v>
      </c>
      <c r="H8047" t="s">
        <v>532</v>
      </c>
      <c r="I8047" t="s">
        <v>2117</v>
      </c>
      <c r="K8047">
        <v>252381</v>
      </c>
      <c r="L8047">
        <v>1840020563</v>
      </c>
    </row>
    <row r="8048" spans="1:12" x14ac:dyDescent="0.45">
      <c r="A8048" t="str">
        <f t="shared" si="125"/>
        <v>Glendale, California, United States</v>
      </c>
      <c r="B8048" t="s">
        <v>10790</v>
      </c>
      <c r="C8048" t="s">
        <v>10790</v>
      </c>
      <c r="D8048">
        <v>34.181800000000003</v>
      </c>
      <c r="E8048">
        <v>-118.24679999999999</v>
      </c>
      <c r="F8048" t="s">
        <v>530</v>
      </c>
      <c r="G8048" t="s">
        <v>531</v>
      </c>
      <c r="H8048" t="s">
        <v>532</v>
      </c>
      <c r="I8048" t="s">
        <v>754</v>
      </c>
      <c r="K8048">
        <v>199303</v>
      </c>
      <c r="L8048">
        <v>1840020483</v>
      </c>
    </row>
    <row r="8049" spans="1:12" x14ac:dyDescent="0.45">
      <c r="A8049" t="str">
        <f t="shared" si="125"/>
        <v>Glendale, Colorado, United States</v>
      </c>
      <c r="B8049" t="s">
        <v>10790</v>
      </c>
      <c r="C8049" t="s">
        <v>10790</v>
      </c>
      <c r="D8049">
        <v>39.703600000000002</v>
      </c>
      <c r="E8049">
        <v>-104.93519999999999</v>
      </c>
      <c r="F8049" t="s">
        <v>530</v>
      </c>
      <c r="G8049" t="s">
        <v>531</v>
      </c>
      <c r="H8049" t="s">
        <v>532</v>
      </c>
      <c r="I8049" t="s">
        <v>1071</v>
      </c>
      <c r="K8049">
        <v>5141</v>
      </c>
      <c r="L8049">
        <v>1840028450</v>
      </c>
    </row>
    <row r="8050" spans="1:12" x14ac:dyDescent="0.45">
      <c r="A8050" t="str">
        <f t="shared" si="125"/>
        <v>Glendale, Wisconsin, United States</v>
      </c>
      <c r="B8050" t="s">
        <v>10790</v>
      </c>
      <c r="C8050" t="s">
        <v>10790</v>
      </c>
      <c r="D8050">
        <v>43.128799999999998</v>
      </c>
      <c r="E8050">
        <v>-87.927700000000002</v>
      </c>
      <c r="F8050" t="s">
        <v>530</v>
      </c>
      <c r="G8050" t="s">
        <v>531</v>
      </c>
      <c r="H8050" t="s">
        <v>532</v>
      </c>
      <c r="I8050" t="s">
        <v>1611</v>
      </c>
      <c r="K8050">
        <v>12768</v>
      </c>
      <c r="L8050">
        <v>1840003037</v>
      </c>
    </row>
    <row r="8051" spans="1:12" x14ac:dyDescent="0.45">
      <c r="A8051" t="str">
        <f t="shared" si="125"/>
        <v>Glendale, Missouri, United States</v>
      </c>
      <c r="B8051" t="s">
        <v>10790</v>
      </c>
      <c r="C8051" t="s">
        <v>10790</v>
      </c>
      <c r="D8051">
        <v>38.593499999999999</v>
      </c>
      <c r="E8051">
        <v>-90.382499999999993</v>
      </c>
      <c r="F8051" t="s">
        <v>530</v>
      </c>
      <c r="G8051" t="s">
        <v>531</v>
      </c>
      <c r="H8051" t="s">
        <v>532</v>
      </c>
      <c r="I8051" t="s">
        <v>884</v>
      </c>
      <c r="K8051">
        <v>5866</v>
      </c>
      <c r="L8051">
        <v>1840008588</v>
      </c>
    </row>
    <row r="8052" spans="1:12" x14ac:dyDescent="0.45">
      <c r="A8052" t="str">
        <f t="shared" si="125"/>
        <v>Glendale Heights, Illinois, United States</v>
      </c>
      <c r="B8052" t="s">
        <v>10791</v>
      </c>
      <c r="C8052" t="s">
        <v>10791</v>
      </c>
      <c r="D8052">
        <v>41.919600000000003</v>
      </c>
      <c r="E8052">
        <v>-88.078500000000005</v>
      </c>
      <c r="F8052" t="s">
        <v>530</v>
      </c>
      <c r="G8052" t="s">
        <v>531</v>
      </c>
      <c r="H8052" t="s">
        <v>532</v>
      </c>
      <c r="I8052" t="s">
        <v>824</v>
      </c>
      <c r="K8052">
        <v>33617</v>
      </c>
      <c r="L8052">
        <v>1840011406</v>
      </c>
    </row>
    <row r="8053" spans="1:12" x14ac:dyDescent="0.45">
      <c r="A8053" t="str">
        <f t="shared" si="125"/>
        <v>Glendive, Montana, United States</v>
      </c>
      <c r="B8053" t="s">
        <v>10792</v>
      </c>
      <c r="C8053" t="s">
        <v>10792</v>
      </c>
      <c r="D8053">
        <v>47.110199999999999</v>
      </c>
      <c r="E8053">
        <v>-104.7069</v>
      </c>
      <c r="F8053" t="s">
        <v>530</v>
      </c>
      <c r="G8053" t="s">
        <v>531</v>
      </c>
      <c r="H8053" t="s">
        <v>532</v>
      </c>
      <c r="I8053" t="s">
        <v>1919</v>
      </c>
      <c r="K8053">
        <v>6460</v>
      </c>
      <c r="L8053">
        <v>1840019824</v>
      </c>
    </row>
    <row r="8054" spans="1:12" x14ac:dyDescent="0.45">
      <c r="A8054" t="str">
        <f t="shared" si="125"/>
        <v>Glendora, California, United States</v>
      </c>
      <c r="B8054" t="s">
        <v>10793</v>
      </c>
      <c r="C8054" t="s">
        <v>10793</v>
      </c>
      <c r="D8054">
        <v>34.1449</v>
      </c>
      <c r="E8054">
        <v>-117.8468</v>
      </c>
      <c r="F8054" t="s">
        <v>530</v>
      </c>
      <c r="G8054" t="s">
        <v>531</v>
      </c>
      <c r="H8054" t="s">
        <v>532</v>
      </c>
      <c r="I8054" t="s">
        <v>754</v>
      </c>
      <c r="K8054">
        <v>51544</v>
      </c>
      <c r="L8054">
        <v>1840020484</v>
      </c>
    </row>
    <row r="8055" spans="1:12" x14ac:dyDescent="0.45">
      <c r="A8055" t="str">
        <f t="shared" si="125"/>
        <v>Gleneagle, Colorado, United States</v>
      </c>
      <c r="B8055" t="s">
        <v>10794</v>
      </c>
      <c r="C8055" t="s">
        <v>10794</v>
      </c>
      <c r="D8055">
        <v>39.045299999999997</v>
      </c>
      <c r="E8055">
        <v>-104.8288</v>
      </c>
      <c r="F8055" t="s">
        <v>530</v>
      </c>
      <c r="G8055" t="s">
        <v>531</v>
      </c>
      <c r="H8055" t="s">
        <v>532</v>
      </c>
      <c r="I8055" t="s">
        <v>1071</v>
      </c>
      <c r="K8055">
        <v>6936</v>
      </c>
      <c r="L8055">
        <v>1840028578</v>
      </c>
    </row>
    <row r="8056" spans="1:12" x14ac:dyDescent="0.45">
      <c r="A8056" t="str">
        <f t="shared" si="125"/>
        <v>Glenfield, Leicestershire, United Kingdom</v>
      </c>
      <c r="B8056" t="s">
        <v>10795</v>
      </c>
      <c r="C8056" t="s">
        <v>10795</v>
      </c>
      <c r="D8056">
        <v>52.649099999999997</v>
      </c>
      <c r="E8056">
        <v>-1.2061999999999999</v>
      </c>
      <c r="F8056" t="s">
        <v>536</v>
      </c>
      <c r="G8056" t="s">
        <v>537</v>
      </c>
      <c r="H8056" t="s">
        <v>538</v>
      </c>
      <c r="I8056" t="s">
        <v>2111</v>
      </c>
      <c r="K8056">
        <v>9643</v>
      </c>
      <c r="L8056">
        <v>1826730292</v>
      </c>
    </row>
    <row r="8057" spans="1:12" x14ac:dyDescent="0.45">
      <c r="A8057" t="str">
        <f t="shared" si="125"/>
        <v>Glenmont, Maryland, United States</v>
      </c>
      <c r="B8057" t="s">
        <v>10796</v>
      </c>
      <c r="C8057" t="s">
        <v>10796</v>
      </c>
      <c r="D8057">
        <v>39.069800000000001</v>
      </c>
      <c r="E8057">
        <v>-77.046700000000001</v>
      </c>
      <c r="F8057" t="s">
        <v>530</v>
      </c>
      <c r="G8057" t="s">
        <v>531</v>
      </c>
      <c r="H8057" t="s">
        <v>532</v>
      </c>
      <c r="I8057" t="s">
        <v>588</v>
      </c>
      <c r="K8057">
        <v>16389</v>
      </c>
      <c r="L8057">
        <v>1840024490</v>
      </c>
    </row>
    <row r="8058" spans="1:12" x14ac:dyDescent="0.45">
      <c r="A8058" t="str">
        <f t="shared" si="125"/>
        <v>Glenn Dale, Maryland, United States</v>
      </c>
      <c r="B8058" t="s">
        <v>10797</v>
      </c>
      <c r="C8058" t="s">
        <v>10797</v>
      </c>
      <c r="D8058">
        <v>38.9833</v>
      </c>
      <c r="E8058">
        <v>-76.804000000000002</v>
      </c>
      <c r="F8058" t="s">
        <v>530</v>
      </c>
      <c r="G8058" t="s">
        <v>531</v>
      </c>
      <c r="H8058" t="s">
        <v>532</v>
      </c>
      <c r="I8058" t="s">
        <v>588</v>
      </c>
      <c r="K8058">
        <v>14191</v>
      </c>
      <c r="L8058">
        <v>1840005955</v>
      </c>
    </row>
    <row r="8059" spans="1:12" x14ac:dyDescent="0.45">
      <c r="A8059" t="str">
        <f t="shared" si="125"/>
        <v>Glenn Heights, Texas, United States</v>
      </c>
      <c r="B8059" t="s">
        <v>10798</v>
      </c>
      <c r="C8059" t="s">
        <v>10798</v>
      </c>
      <c r="D8059">
        <v>32.550600000000003</v>
      </c>
      <c r="E8059">
        <v>-96.854799999999997</v>
      </c>
      <c r="F8059" t="s">
        <v>530</v>
      </c>
      <c r="G8059" t="s">
        <v>531</v>
      </c>
      <c r="H8059" t="s">
        <v>532</v>
      </c>
      <c r="I8059" t="s">
        <v>610</v>
      </c>
      <c r="K8059">
        <v>13377</v>
      </c>
      <c r="L8059">
        <v>1840020708</v>
      </c>
    </row>
    <row r="8060" spans="1:12" x14ac:dyDescent="0.45">
      <c r="A8060" t="str">
        <f t="shared" si="125"/>
        <v>Gleno, Ermera, Timor-Leste</v>
      </c>
      <c r="B8060" t="s">
        <v>10799</v>
      </c>
      <c r="C8060" t="s">
        <v>10799</v>
      </c>
      <c r="D8060">
        <v>-8.7239000000000004</v>
      </c>
      <c r="E8060">
        <v>125.4361</v>
      </c>
      <c r="F8060" t="s">
        <v>1044</v>
      </c>
      <c r="G8060" t="s">
        <v>1045</v>
      </c>
      <c r="H8060" t="s">
        <v>1046</v>
      </c>
      <c r="I8060" t="s">
        <v>10800</v>
      </c>
      <c r="J8060" t="s">
        <v>378</v>
      </c>
      <c r="K8060">
        <v>8133</v>
      </c>
      <c r="L8060">
        <v>1626143485</v>
      </c>
    </row>
    <row r="8061" spans="1:12" x14ac:dyDescent="0.45">
      <c r="A8061" t="str">
        <f t="shared" si="125"/>
        <v>Glenolden, Pennsylvania, United States</v>
      </c>
      <c r="B8061" t="s">
        <v>10801</v>
      </c>
      <c r="C8061" t="s">
        <v>10801</v>
      </c>
      <c r="D8061">
        <v>39.8996</v>
      </c>
      <c r="E8061">
        <v>-75.292000000000002</v>
      </c>
      <c r="F8061" t="s">
        <v>530</v>
      </c>
      <c r="G8061" t="s">
        <v>531</v>
      </c>
      <c r="H8061" t="s">
        <v>532</v>
      </c>
      <c r="I8061" t="s">
        <v>620</v>
      </c>
      <c r="K8061">
        <v>7164</v>
      </c>
      <c r="L8061">
        <v>1840000699</v>
      </c>
    </row>
    <row r="8062" spans="1:12" x14ac:dyDescent="0.45">
      <c r="A8062" t="str">
        <f t="shared" si="125"/>
        <v>Glenpool, Oklahoma, United States</v>
      </c>
      <c r="B8062" t="s">
        <v>10802</v>
      </c>
      <c r="C8062" t="s">
        <v>10802</v>
      </c>
      <c r="D8062">
        <v>35.948500000000003</v>
      </c>
      <c r="E8062">
        <v>-96.005200000000002</v>
      </c>
      <c r="F8062" t="s">
        <v>530</v>
      </c>
      <c r="G8062" t="s">
        <v>531</v>
      </c>
      <c r="H8062" t="s">
        <v>532</v>
      </c>
      <c r="I8062" t="s">
        <v>798</v>
      </c>
      <c r="K8062">
        <v>13936</v>
      </c>
      <c r="L8062">
        <v>1840020384</v>
      </c>
    </row>
    <row r="8063" spans="1:12" x14ac:dyDescent="0.45">
      <c r="A8063" t="str">
        <f t="shared" si="125"/>
        <v>Glenrothes, Fife, United Kingdom</v>
      </c>
      <c r="B8063" t="s">
        <v>10803</v>
      </c>
      <c r="C8063" t="s">
        <v>10803</v>
      </c>
      <c r="D8063">
        <v>56.198</v>
      </c>
      <c r="E8063">
        <v>-3.1779999999999999</v>
      </c>
      <c r="F8063" t="s">
        <v>536</v>
      </c>
      <c r="G8063" t="s">
        <v>537</v>
      </c>
      <c r="H8063" t="s">
        <v>538</v>
      </c>
      <c r="I8063" t="s">
        <v>5467</v>
      </c>
      <c r="K8063">
        <v>38240</v>
      </c>
      <c r="L8063">
        <v>1826270044</v>
      </c>
    </row>
    <row r="8064" spans="1:12" x14ac:dyDescent="0.45">
      <c r="A8064" t="str">
        <f t="shared" si="125"/>
        <v>Glens Falls, New York, United States</v>
      </c>
      <c r="B8064" t="s">
        <v>10804</v>
      </c>
      <c r="C8064" t="s">
        <v>10804</v>
      </c>
      <c r="D8064">
        <v>43.310899999999997</v>
      </c>
      <c r="E8064">
        <v>-73.645899999999997</v>
      </c>
      <c r="F8064" t="s">
        <v>530</v>
      </c>
      <c r="G8064" t="s">
        <v>531</v>
      </c>
      <c r="H8064" t="s">
        <v>532</v>
      </c>
      <c r="I8064" t="s">
        <v>803</v>
      </c>
      <c r="K8064">
        <v>63499</v>
      </c>
      <c r="L8064">
        <v>1840000345</v>
      </c>
    </row>
    <row r="8065" spans="1:12" x14ac:dyDescent="0.45">
      <c r="A8065" t="str">
        <f t="shared" si="125"/>
        <v>Glens Falls North, New York, United States</v>
      </c>
      <c r="B8065" t="s">
        <v>10805</v>
      </c>
      <c r="C8065" t="s">
        <v>10805</v>
      </c>
      <c r="D8065">
        <v>43.335000000000001</v>
      </c>
      <c r="E8065">
        <v>-73.682400000000001</v>
      </c>
      <c r="F8065" t="s">
        <v>530</v>
      </c>
      <c r="G8065" t="s">
        <v>531</v>
      </c>
      <c r="H8065" t="s">
        <v>532</v>
      </c>
      <c r="I8065" t="s">
        <v>803</v>
      </c>
      <c r="K8065">
        <v>8807</v>
      </c>
      <c r="L8065">
        <v>1840073682</v>
      </c>
    </row>
    <row r="8066" spans="1:12" x14ac:dyDescent="0.45">
      <c r="A8066" t="str">
        <f t="shared" si="125"/>
        <v>Glenshaw, Pennsylvania, United States</v>
      </c>
      <c r="B8066" t="s">
        <v>10806</v>
      </c>
      <c r="C8066" t="s">
        <v>10806</v>
      </c>
      <c r="D8066">
        <v>40.539099999999998</v>
      </c>
      <c r="E8066">
        <v>-79.973500000000001</v>
      </c>
      <c r="F8066" t="s">
        <v>530</v>
      </c>
      <c r="G8066" t="s">
        <v>531</v>
      </c>
      <c r="H8066" t="s">
        <v>532</v>
      </c>
      <c r="I8066" t="s">
        <v>620</v>
      </c>
      <c r="K8066">
        <v>8714</v>
      </c>
      <c r="L8066">
        <v>1840026474</v>
      </c>
    </row>
    <row r="8067" spans="1:12" x14ac:dyDescent="0.45">
      <c r="A8067" t="str">
        <f t="shared" ref="A8067:A8130" si="126">CONCATENATE(B8067,", ",I8067,", ",F8067)</f>
        <v>Glenside, Pennsylvania, United States</v>
      </c>
      <c r="B8067" t="s">
        <v>10807</v>
      </c>
      <c r="C8067" t="s">
        <v>10807</v>
      </c>
      <c r="D8067">
        <v>40.103200000000001</v>
      </c>
      <c r="E8067">
        <v>-75.151700000000005</v>
      </c>
      <c r="F8067" t="s">
        <v>530</v>
      </c>
      <c r="G8067" t="s">
        <v>531</v>
      </c>
      <c r="H8067" t="s">
        <v>532</v>
      </c>
      <c r="I8067" t="s">
        <v>620</v>
      </c>
      <c r="K8067">
        <v>7558</v>
      </c>
      <c r="L8067">
        <v>1840005462</v>
      </c>
    </row>
    <row r="8068" spans="1:12" x14ac:dyDescent="0.45">
      <c r="A8068" t="str">
        <f t="shared" si="126"/>
        <v>Glenvar Heights, Florida, United States</v>
      </c>
      <c r="B8068" t="s">
        <v>10808</v>
      </c>
      <c r="C8068" t="s">
        <v>10808</v>
      </c>
      <c r="D8068">
        <v>25.709</v>
      </c>
      <c r="E8068">
        <v>-80.315600000000003</v>
      </c>
      <c r="F8068" t="s">
        <v>530</v>
      </c>
      <c r="G8068" t="s">
        <v>531</v>
      </c>
      <c r="H8068" t="s">
        <v>532</v>
      </c>
      <c r="I8068" t="s">
        <v>1378</v>
      </c>
      <c r="K8068">
        <v>17802</v>
      </c>
      <c r="L8068">
        <v>1840014238</v>
      </c>
    </row>
    <row r="8069" spans="1:12" x14ac:dyDescent="0.45">
      <c r="A8069" t="str">
        <f t="shared" si="126"/>
        <v>Glenview, Illinois, United States</v>
      </c>
      <c r="B8069" t="s">
        <v>10809</v>
      </c>
      <c r="C8069" t="s">
        <v>10809</v>
      </c>
      <c r="D8069">
        <v>42.082500000000003</v>
      </c>
      <c r="E8069">
        <v>-87.821600000000004</v>
      </c>
      <c r="F8069" t="s">
        <v>530</v>
      </c>
      <c r="G8069" t="s">
        <v>531</v>
      </c>
      <c r="H8069" t="s">
        <v>532</v>
      </c>
      <c r="I8069" t="s">
        <v>824</v>
      </c>
      <c r="K8069">
        <v>47308</v>
      </c>
      <c r="L8069">
        <v>1840011280</v>
      </c>
    </row>
    <row r="8070" spans="1:12" x14ac:dyDescent="0.45">
      <c r="A8070" t="str">
        <f t="shared" si="126"/>
        <v>Glenville, New York, United States</v>
      </c>
      <c r="B8070" t="s">
        <v>10810</v>
      </c>
      <c r="C8070" t="s">
        <v>10810</v>
      </c>
      <c r="D8070">
        <v>42.886899999999997</v>
      </c>
      <c r="E8070">
        <v>-73.992500000000007</v>
      </c>
      <c r="F8070" t="s">
        <v>530</v>
      </c>
      <c r="G8070" t="s">
        <v>531</v>
      </c>
      <c r="H8070" t="s">
        <v>532</v>
      </c>
      <c r="I8070" t="s">
        <v>803</v>
      </c>
      <c r="K8070">
        <v>29371</v>
      </c>
      <c r="L8070">
        <v>1840058129</v>
      </c>
    </row>
    <row r="8071" spans="1:12" x14ac:dyDescent="0.45">
      <c r="A8071" t="str">
        <f t="shared" si="126"/>
        <v>Glenwood, Illinois, United States</v>
      </c>
      <c r="B8071" t="s">
        <v>10811</v>
      </c>
      <c r="C8071" t="s">
        <v>10811</v>
      </c>
      <c r="D8071">
        <v>41.540900000000001</v>
      </c>
      <c r="E8071">
        <v>-87.611599999999996</v>
      </c>
      <c r="F8071" t="s">
        <v>530</v>
      </c>
      <c r="G8071" t="s">
        <v>531</v>
      </c>
      <c r="H8071" t="s">
        <v>532</v>
      </c>
      <c r="I8071" t="s">
        <v>824</v>
      </c>
      <c r="K8071">
        <v>8715</v>
      </c>
      <c r="L8071">
        <v>1840011281</v>
      </c>
    </row>
    <row r="8072" spans="1:12" x14ac:dyDescent="0.45">
      <c r="A8072" t="str">
        <f t="shared" si="126"/>
        <v>Glenwood, Iowa, United States</v>
      </c>
      <c r="B8072" t="s">
        <v>10811</v>
      </c>
      <c r="C8072" t="s">
        <v>10811</v>
      </c>
      <c r="D8072">
        <v>41.044600000000003</v>
      </c>
      <c r="E8072">
        <v>-95.740799999999993</v>
      </c>
      <c r="F8072" t="s">
        <v>530</v>
      </c>
      <c r="G8072" t="s">
        <v>531</v>
      </c>
      <c r="H8072" t="s">
        <v>532</v>
      </c>
      <c r="I8072" t="s">
        <v>1552</v>
      </c>
      <c r="K8072">
        <v>6226</v>
      </c>
      <c r="L8072">
        <v>1840008273</v>
      </c>
    </row>
    <row r="8073" spans="1:12" x14ac:dyDescent="0.45">
      <c r="A8073" t="str">
        <f t="shared" si="126"/>
        <v>Glenwood Springs, Colorado, United States</v>
      </c>
      <c r="B8073" t="s">
        <v>10812</v>
      </c>
      <c r="C8073" t="s">
        <v>10812</v>
      </c>
      <c r="D8073">
        <v>39.545499999999997</v>
      </c>
      <c r="E8073">
        <v>-107.33459999999999</v>
      </c>
      <c r="F8073" t="s">
        <v>530</v>
      </c>
      <c r="G8073" t="s">
        <v>531</v>
      </c>
      <c r="H8073" t="s">
        <v>532</v>
      </c>
      <c r="I8073" t="s">
        <v>1071</v>
      </c>
      <c r="K8073">
        <v>11962</v>
      </c>
      <c r="L8073">
        <v>1840020184</v>
      </c>
    </row>
    <row r="8074" spans="1:12" x14ac:dyDescent="0.45">
      <c r="A8074" t="str">
        <f t="shared" si="126"/>
        <v>Glinde, Schleswig-Holstein, Germany</v>
      </c>
      <c r="B8074" t="s">
        <v>10813</v>
      </c>
      <c r="C8074" t="s">
        <v>10813</v>
      </c>
      <c r="D8074">
        <v>53.540599999999998</v>
      </c>
      <c r="E8074">
        <v>10.2111</v>
      </c>
      <c r="F8074" t="s">
        <v>441</v>
      </c>
      <c r="G8074" t="s">
        <v>442</v>
      </c>
      <c r="H8074" t="s">
        <v>443</v>
      </c>
      <c r="I8074" t="s">
        <v>997</v>
      </c>
      <c r="K8074">
        <v>18443</v>
      </c>
      <c r="L8074">
        <v>1276316044</v>
      </c>
    </row>
    <row r="8075" spans="1:12" x14ac:dyDescent="0.45">
      <c r="A8075" t="str">
        <f t="shared" si="126"/>
        <v>Gliwice, Śląskie, Poland</v>
      </c>
      <c r="B8075" t="s">
        <v>10814</v>
      </c>
      <c r="C8075" t="s">
        <v>10814</v>
      </c>
      <c r="D8075">
        <v>50.297600000000003</v>
      </c>
      <c r="E8075">
        <v>18.676600000000001</v>
      </c>
      <c r="F8075" t="s">
        <v>3993</v>
      </c>
      <c r="G8075" t="s">
        <v>3994</v>
      </c>
      <c r="H8075" t="s">
        <v>3995</v>
      </c>
      <c r="I8075" t="s">
        <v>4429</v>
      </c>
      <c r="J8075" t="s">
        <v>366</v>
      </c>
      <c r="K8075">
        <v>179806</v>
      </c>
      <c r="L8075">
        <v>1616311376</v>
      </c>
    </row>
    <row r="8076" spans="1:12" x14ac:dyDescent="0.45">
      <c r="A8076" t="str">
        <f t="shared" si="126"/>
        <v>Gllogovc, Gllogovc, Kosovo</v>
      </c>
      <c r="B8076" t="s">
        <v>10815</v>
      </c>
      <c r="C8076" t="s">
        <v>10815</v>
      </c>
      <c r="D8076">
        <v>42.587200000000003</v>
      </c>
      <c r="E8076">
        <v>20.820599999999999</v>
      </c>
      <c r="F8076" t="s">
        <v>5224</v>
      </c>
      <c r="G8076" t="s">
        <v>5225</v>
      </c>
      <c r="H8076" t="s">
        <v>5226</v>
      </c>
      <c r="I8076" t="s">
        <v>10815</v>
      </c>
      <c r="J8076" t="s">
        <v>378</v>
      </c>
      <c r="K8076">
        <v>369</v>
      </c>
      <c r="L8076">
        <v>1901031751</v>
      </c>
    </row>
    <row r="8077" spans="1:12" x14ac:dyDescent="0.45">
      <c r="A8077" t="str">
        <f t="shared" si="126"/>
        <v>Globe, Arizona, United States</v>
      </c>
      <c r="B8077" t="s">
        <v>10816</v>
      </c>
      <c r="C8077" t="s">
        <v>10816</v>
      </c>
      <c r="D8077">
        <v>33.386899999999997</v>
      </c>
      <c r="E8077">
        <v>-110.75149999999999</v>
      </c>
      <c r="F8077" t="s">
        <v>530</v>
      </c>
      <c r="G8077" t="s">
        <v>531</v>
      </c>
      <c r="H8077" t="s">
        <v>532</v>
      </c>
      <c r="I8077" t="s">
        <v>2117</v>
      </c>
      <c r="K8077">
        <v>13182</v>
      </c>
      <c r="L8077">
        <v>1840020533</v>
      </c>
    </row>
    <row r="8078" spans="1:12" x14ac:dyDescent="0.45">
      <c r="A8078" t="str">
        <f t="shared" si="126"/>
        <v>Glocester, Rhode Island, United States</v>
      </c>
      <c r="B8078" t="s">
        <v>10817</v>
      </c>
      <c r="C8078" t="s">
        <v>10817</v>
      </c>
      <c r="D8078">
        <v>41.8934</v>
      </c>
      <c r="E8078">
        <v>-71.688900000000004</v>
      </c>
      <c r="F8078" t="s">
        <v>530</v>
      </c>
      <c r="G8078" t="s">
        <v>531</v>
      </c>
      <c r="H8078" t="s">
        <v>532</v>
      </c>
      <c r="I8078" t="s">
        <v>3666</v>
      </c>
      <c r="K8078">
        <v>10062</v>
      </c>
      <c r="L8078">
        <v>1840106230</v>
      </c>
    </row>
    <row r="8079" spans="1:12" x14ac:dyDescent="0.45">
      <c r="A8079" t="str">
        <f t="shared" si="126"/>
        <v>Glodeni, Glodeni, Moldova</v>
      </c>
      <c r="B8079" t="s">
        <v>10818</v>
      </c>
      <c r="C8079" t="s">
        <v>10818</v>
      </c>
      <c r="D8079">
        <v>47.770800000000001</v>
      </c>
      <c r="E8079">
        <v>27.514399999999998</v>
      </c>
      <c r="F8079" t="s">
        <v>2003</v>
      </c>
      <c r="G8079" t="s">
        <v>2004</v>
      </c>
      <c r="H8079" t="s">
        <v>2005</v>
      </c>
      <c r="I8079" t="s">
        <v>10818</v>
      </c>
      <c r="J8079" t="s">
        <v>378</v>
      </c>
      <c r="K8079">
        <v>8676</v>
      </c>
      <c r="L8079">
        <v>1498553213</v>
      </c>
    </row>
    <row r="8080" spans="1:12" x14ac:dyDescent="0.45">
      <c r="A8080" t="str">
        <f t="shared" si="126"/>
        <v>Gloggnitz, Niederösterreich, Austria</v>
      </c>
      <c r="B8080" t="s">
        <v>10819</v>
      </c>
      <c r="C8080" t="s">
        <v>10819</v>
      </c>
      <c r="D8080">
        <v>47.675800000000002</v>
      </c>
      <c r="E8080">
        <v>15.9383</v>
      </c>
      <c r="F8080" t="s">
        <v>1889</v>
      </c>
      <c r="G8080" t="s">
        <v>1890</v>
      </c>
      <c r="H8080" t="s">
        <v>1891</v>
      </c>
      <c r="I8080" t="s">
        <v>1892</v>
      </c>
      <c r="K8080">
        <v>5916</v>
      </c>
      <c r="L8080">
        <v>1040986050</v>
      </c>
    </row>
    <row r="8081" spans="1:12" x14ac:dyDescent="0.45">
      <c r="A8081" t="str">
        <f t="shared" si="126"/>
        <v>Glossop, Derbyshire, United Kingdom</v>
      </c>
      <c r="B8081" t="s">
        <v>10820</v>
      </c>
      <c r="C8081" t="s">
        <v>10820</v>
      </c>
      <c r="D8081">
        <v>53.442999999999998</v>
      </c>
      <c r="E8081">
        <v>-1.9490000000000001</v>
      </c>
      <c r="F8081" t="s">
        <v>536</v>
      </c>
      <c r="G8081" t="s">
        <v>537</v>
      </c>
      <c r="H8081" t="s">
        <v>538</v>
      </c>
      <c r="I8081" t="s">
        <v>1542</v>
      </c>
      <c r="K8081">
        <v>33000</v>
      </c>
      <c r="L8081">
        <v>1826787990</v>
      </c>
    </row>
    <row r="8082" spans="1:12" x14ac:dyDescent="0.45">
      <c r="A8082" t="str">
        <f t="shared" si="126"/>
        <v>Gloucester, New Jersey, United States</v>
      </c>
      <c r="B8082" t="s">
        <v>10821</v>
      </c>
      <c r="C8082" t="s">
        <v>10821</v>
      </c>
      <c r="D8082">
        <v>39.792400000000001</v>
      </c>
      <c r="E8082">
        <v>-75.036299999999997</v>
      </c>
      <c r="F8082" t="s">
        <v>530</v>
      </c>
      <c r="G8082" t="s">
        <v>531</v>
      </c>
      <c r="H8082" t="s">
        <v>532</v>
      </c>
      <c r="I8082" t="s">
        <v>587</v>
      </c>
      <c r="K8082">
        <v>63700</v>
      </c>
      <c r="L8082">
        <v>1840081684</v>
      </c>
    </row>
    <row r="8083" spans="1:12" x14ac:dyDescent="0.45">
      <c r="A8083" t="str">
        <f t="shared" si="126"/>
        <v>Gloucester, Massachusetts, United States</v>
      </c>
      <c r="B8083" t="s">
        <v>10821</v>
      </c>
      <c r="C8083" t="s">
        <v>10821</v>
      </c>
      <c r="D8083">
        <v>42.625999999999998</v>
      </c>
      <c r="E8083">
        <v>-70.689700000000002</v>
      </c>
      <c r="F8083" t="s">
        <v>530</v>
      </c>
      <c r="G8083" t="s">
        <v>531</v>
      </c>
      <c r="H8083" t="s">
        <v>532</v>
      </c>
      <c r="I8083" t="s">
        <v>621</v>
      </c>
      <c r="K8083">
        <v>30430</v>
      </c>
      <c r="L8083">
        <v>1840000412</v>
      </c>
    </row>
    <row r="8084" spans="1:12" x14ac:dyDescent="0.45">
      <c r="A8084" t="str">
        <f t="shared" si="126"/>
        <v>Gloucester City, New Jersey, United States</v>
      </c>
      <c r="B8084" t="s">
        <v>10822</v>
      </c>
      <c r="C8084" t="s">
        <v>10822</v>
      </c>
      <c r="D8084">
        <v>39.892400000000002</v>
      </c>
      <c r="E8084">
        <v>-75.117199999999997</v>
      </c>
      <c r="F8084" t="s">
        <v>530</v>
      </c>
      <c r="G8084" t="s">
        <v>531</v>
      </c>
      <c r="H8084" t="s">
        <v>532</v>
      </c>
      <c r="I8084" t="s">
        <v>587</v>
      </c>
      <c r="K8084">
        <v>11219</v>
      </c>
      <c r="L8084">
        <v>1840003777</v>
      </c>
    </row>
    <row r="8085" spans="1:12" x14ac:dyDescent="0.45">
      <c r="A8085" t="str">
        <f t="shared" si="126"/>
        <v>Gloucester Point, Virginia, United States</v>
      </c>
      <c r="B8085" t="s">
        <v>10823</v>
      </c>
      <c r="C8085" t="s">
        <v>10823</v>
      </c>
      <c r="D8085">
        <v>37.276699999999998</v>
      </c>
      <c r="E8085">
        <v>-76.504300000000001</v>
      </c>
      <c r="F8085" t="s">
        <v>530</v>
      </c>
      <c r="G8085" t="s">
        <v>531</v>
      </c>
      <c r="H8085" t="s">
        <v>532</v>
      </c>
      <c r="I8085" t="s">
        <v>618</v>
      </c>
      <c r="K8085">
        <v>9294</v>
      </c>
      <c r="L8085">
        <v>1840006399</v>
      </c>
    </row>
    <row r="8086" spans="1:12" x14ac:dyDescent="0.45">
      <c r="A8086" t="str">
        <f t="shared" si="126"/>
        <v>Gloversville, New York, United States</v>
      </c>
      <c r="B8086" t="s">
        <v>10824</v>
      </c>
      <c r="C8086" t="s">
        <v>10824</v>
      </c>
      <c r="D8086">
        <v>43.049100000000003</v>
      </c>
      <c r="E8086">
        <v>-74.346500000000006</v>
      </c>
      <c r="F8086" t="s">
        <v>530</v>
      </c>
      <c r="G8086" t="s">
        <v>531</v>
      </c>
      <c r="H8086" t="s">
        <v>532</v>
      </c>
      <c r="I8086" t="s">
        <v>803</v>
      </c>
      <c r="K8086">
        <v>27512</v>
      </c>
      <c r="L8086">
        <v>1840000375</v>
      </c>
    </row>
    <row r="8087" spans="1:12" x14ac:dyDescent="0.45">
      <c r="A8087" t="str">
        <f t="shared" si="126"/>
        <v>Głubczyce, Opolskie, Poland</v>
      </c>
      <c r="B8087" t="s">
        <v>10825</v>
      </c>
      <c r="C8087" t="s">
        <v>10826</v>
      </c>
      <c r="D8087">
        <v>50.200899999999997</v>
      </c>
      <c r="E8087">
        <v>17.828600000000002</v>
      </c>
      <c r="F8087" t="s">
        <v>3993</v>
      </c>
      <c r="G8087" t="s">
        <v>3994</v>
      </c>
      <c r="H8087" t="s">
        <v>3995</v>
      </c>
      <c r="I8087" t="s">
        <v>5424</v>
      </c>
      <c r="J8087" t="s">
        <v>366</v>
      </c>
      <c r="K8087">
        <v>13572</v>
      </c>
      <c r="L8087">
        <v>1616541369</v>
      </c>
    </row>
    <row r="8088" spans="1:12" x14ac:dyDescent="0.45">
      <c r="A8088" t="str">
        <f t="shared" si="126"/>
        <v>Głuchołazy, Opolskie, Poland</v>
      </c>
      <c r="B8088" t="s">
        <v>10827</v>
      </c>
      <c r="C8088" t="s">
        <v>10828</v>
      </c>
      <c r="D8088">
        <v>50.313099999999999</v>
      </c>
      <c r="E8088">
        <v>17.374199999999998</v>
      </c>
      <c r="F8088" t="s">
        <v>3993</v>
      </c>
      <c r="G8088" t="s">
        <v>3994</v>
      </c>
      <c r="H8088" t="s">
        <v>3995</v>
      </c>
      <c r="I8088" t="s">
        <v>5424</v>
      </c>
      <c r="K8088">
        <v>15293</v>
      </c>
      <c r="L8088">
        <v>1616458381</v>
      </c>
    </row>
    <row r="8089" spans="1:12" x14ac:dyDescent="0.45">
      <c r="A8089" t="str">
        <f t="shared" si="126"/>
        <v>Glücksburg, Schleswig-Holstein, Germany</v>
      </c>
      <c r="B8089" t="s">
        <v>10829</v>
      </c>
      <c r="C8089" t="s">
        <v>10830</v>
      </c>
      <c r="D8089">
        <v>54.833599999999997</v>
      </c>
      <c r="E8089">
        <v>9.5500000000000007</v>
      </c>
      <c r="F8089" t="s">
        <v>441</v>
      </c>
      <c r="G8089" t="s">
        <v>442</v>
      </c>
      <c r="H8089" t="s">
        <v>443</v>
      </c>
      <c r="I8089" t="s">
        <v>997</v>
      </c>
      <c r="K8089">
        <v>6124</v>
      </c>
      <c r="L8089">
        <v>1276697636</v>
      </c>
    </row>
    <row r="8090" spans="1:12" x14ac:dyDescent="0.45">
      <c r="A8090" t="str">
        <f t="shared" si="126"/>
        <v>Glückstadt, Schleswig-Holstein, Germany</v>
      </c>
      <c r="B8090" t="s">
        <v>10831</v>
      </c>
      <c r="C8090" t="s">
        <v>10832</v>
      </c>
      <c r="D8090">
        <v>53.791699999999999</v>
      </c>
      <c r="E8090">
        <v>9.4219000000000008</v>
      </c>
      <c r="F8090" t="s">
        <v>441</v>
      </c>
      <c r="G8090" t="s">
        <v>442</v>
      </c>
      <c r="H8090" t="s">
        <v>443</v>
      </c>
      <c r="I8090" t="s">
        <v>997</v>
      </c>
      <c r="K8090">
        <v>11069</v>
      </c>
      <c r="L8090">
        <v>1276320912</v>
      </c>
    </row>
    <row r="8091" spans="1:12" x14ac:dyDescent="0.45">
      <c r="A8091" t="str">
        <f t="shared" si="126"/>
        <v>Głuszyca, Dolnośląskie, Poland</v>
      </c>
      <c r="B8091" t="s">
        <v>10833</v>
      </c>
      <c r="C8091" t="s">
        <v>10834</v>
      </c>
      <c r="D8091">
        <v>50.687399999999997</v>
      </c>
      <c r="E8091">
        <v>16.371700000000001</v>
      </c>
      <c r="F8091" t="s">
        <v>3993</v>
      </c>
      <c r="G8091" t="s">
        <v>3994</v>
      </c>
      <c r="H8091" t="s">
        <v>3995</v>
      </c>
      <c r="I8091" t="s">
        <v>4423</v>
      </c>
      <c r="K8091">
        <v>6855</v>
      </c>
      <c r="L8091">
        <v>1616839301</v>
      </c>
    </row>
    <row r="8092" spans="1:12" x14ac:dyDescent="0.45">
      <c r="A8092" t="str">
        <f t="shared" si="126"/>
        <v>Glyfáda, Attikí, Greece</v>
      </c>
      <c r="B8092" t="s">
        <v>10835</v>
      </c>
      <c r="C8092" t="s">
        <v>10836</v>
      </c>
      <c r="D8092">
        <v>37.880000000000003</v>
      </c>
      <c r="E8092">
        <v>23.753299999999999</v>
      </c>
      <c r="F8092" t="s">
        <v>928</v>
      </c>
      <c r="G8092" t="s">
        <v>929</v>
      </c>
      <c r="H8092" t="s">
        <v>930</v>
      </c>
      <c r="I8092" t="s">
        <v>1028</v>
      </c>
      <c r="J8092" t="s">
        <v>366</v>
      </c>
      <c r="K8092">
        <v>87305</v>
      </c>
      <c r="L8092">
        <v>1300003373</v>
      </c>
    </row>
    <row r="8093" spans="1:12" x14ac:dyDescent="0.45">
      <c r="A8093" t="str">
        <f t="shared" si="126"/>
        <v>Glyncorrwg, Neath Port Talbot, United Kingdom</v>
      </c>
      <c r="B8093" t="s">
        <v>10837</v>
      </c>
      <c r="C8093" t="s">
        <v>10837</v>
      </c>
      <c r="D8093">
        <v>51.677599999999998</v>
      </c>
      <c r="E8093">
        <v>-3.6292</v>
      </c>
      <c r="F8093" t="s">
        <v>536</v>
      </c>
      <c r="G8093" t="s">
        <v>537</v>
      </c>
      <c r="H8093" t="s">
        <v>538</v>
      </c>
      <c r="I8093" t="s">
        <v>5294</v>
      </c>
      <c r="K8093">
        <v>5283</v>
      </c>
      <c r="L8093">
        <v>1826106322</v>
      </c>
    </row>
    <row r="8094" spans="1:12" x14ac:dyDescent="0.45">
      <c r="A8094" t="str">
        <f t="shared" si="126"/>
        <v>Gmünd, Niederösterreich, Austria</v>
      </c>
      <c r="B8094" t="s">
        <v>10838</v>
      </c>
      <c r="C8094" t="s">
        <v>10839</v>
      </c>
      <c r="D8094">
        <v>48.7667</v>
      </c>
      <c r="E8094">
        <v>14.9833</v>
      </c>
      <c r="F8094" t="s">
        <v>1889</v>
      </c>
      <c r="G8094" t="s">
        <v>1890</v>
      </c>
      <c r="H8094" t="s">
        <v>1891</v>
      </c>
      <c r="I8094" t="s">
        <v>1892</v>
      </c>
      <c r="J8094" t="s">
        <v>366</v>
      </c>
      <c r="K8094">
        <v>5375</v>
      </c>
      <c r="L8094">
        <v>1040980800</v>
      </c>
    </row>
    <row r="8095" spans="1:12" x14ac:dyDescent="0.45">
      <c r="A8095" t="str">
        <f t="shared" si="126"/>
        <v>Gmunden, Oberösterreich, Austria</v>
      </c>
      <c r="B8095" t="s">
        <v>10840</v>
      </c>
      <c r="C8095" t="s">
        <v>10840</v>
      </c>
      <c r="D8095">
        <v>47.918100000000003</v>
      </c>
      <c r="E8095">
        <v>13.7994</v>
      </c>
      <c r="F8095" t="s">
        <v>1889</v>
      </c>
      <c r="G8095" t="s">
        <v>1890</v>
      </c>
      <c r="H8095" t="s">
        <v>1891</v>
      </c>
      <c r="I8095" t="s">
        <v>2100</v>
      </c>
      <c r="J8095" t="s">
        <v>366</v>
      </c>
      <c r="K8095">
        <v>13191</v>
      </c>
      <c r="L8095">
        <v>1040670341</v>
      </c>
    </row>
    <row r="8096" spans="1:12" x14ac:dyDescent="0.45">
      <c r="A8096" t="str">
        <f t="shared" si="126"/>
        <v>Gniew, Pomorskie, Poland</v>
      </c>
      <c r="B8096" t="s">
        <v>10841</v>
      </c>
      <c r="C8096" t="s">
        <v>10841</v>
      </c>
      <c r="D8096">
        <v>53.833300000000001</v>
      </c>
      <c r="E8096">
        <v>18.833300000000001</v>
      </c>
      <c r="F8096" t="s">
        <v>3993</v>
      </c>
      <c r="G8096" t="s">
        <v>3994</v>
      </c>
      <c r="H8096" t="s">
        <v>3995</v>
      </c>
      <c r="I8096" t="s">
        <v>5770</v>
      </c>
      <c r="K8096">
        <v>6844</v>
      </c>
      <c r="L8096">
        <v>1616464336</v>
      </c>
    </row>
    <row r="8097" spans="1:12" x14ac:dyDescent="0.45">
      <c r="A8097" t="str">
        <f t="shared" si="126"/>
        <v>Gniezno, Wielkopolskie, Poland</v>
      </c>
      <c r="B8097" t="s">
        <v>10842</v>
      </c>
      <c r="C8097" t="s">
        <v>10842</v>
      </c>
      <c r="D8097">
        <v>52.533299999999997</v>
      </c>
      <c r="E8097">
        <v>17.600000000000001</v>
      </c>
      <c r="F8097" t="s">
        <v>3993</v>
      </c>
      <c r="G8097" t="s">
        <v>3994</v>
      </c>
      <c r="H8097" t="s">
        <v>3995</v>
      </c>
      <c r="I8097" t="s">
        <v>10843</v>
      </c>
      <c r="J8097" t="s">
        <v>366</v>
      </c>
      <c r="K8097">
        <v>70083</v>
      </c>
      <c r="L8097">
        <v>1616984350</v>
      </c>
    </row>
    <row r="8098" spans="1:12" x14ac:dyDescent="0.45">
      <c r="A8098" t="str">
        <f t="shared" si="126"/>
        <v>Goaso, Brong-Ahafo, Ghana</v>
      </c>
      <c r="B8098" t="s">
        <v>10844</v>
      </c>
      <c r="C8098" t="s">
        <v>10844</v>
      </c>
      <c r="D8098">
        <v>6.8036000000000003</v>
      </c>
      <c r="E8098">
        <v>-2.5171999999999999</v>
      </c>
      <c r="F8098" t="s">
        <v>719</v>
      </c>
      <c r="G8098" t="s">
        <v>720</v>
      </c>
      <c r="H8098" t="s">
        <v>721</v>
      </c>
      <c r="I8098" t="s">
        <v>4213</v>
      </c>
      <c r="J8098" t="s">
        <v>378</v>
      </c>
      <c r="L8098">
        <v>1288616024</v>
      </c>
    </row>
    <row r="8099" spans="1:12" x14ac:dyDescent="0.45">
      <c r="A8099" t="str">
        <f t="shared" si="126"/>
        <v>Goba, Oromīya, Ethiopia</v>
      </c>
      <c r="B8099" t="s">
        <v>10845</v>
      </c>
      <c r="C8099" t="s">
        <v>10845</v>
      </c>
      <c r="D8099">
        <v>7.01</v>
      </c>
      <c r="E8099">
        <v>39.97</v>
      </c>
      <c r="F8099" t="s">
        <v>819</v>
      </c>
      <c r="G8099" t="s">
        <v>820</v>
      </c>
      <c r="H8099" t="s">
        <v>821</v>
      </c>
      <c r="I8099" t="s">
        <v>2542</v>
      </c>
      <c r="K8099">
        <v>34369</v>
      </c>
      <c r="L8099">
        <v>1231837780</v>
      </c>
    </row>
    <row r="8100" spans="1:12" x14ac:dyDescent="0.45">
      <c r="A8100" t="str">
        <f t="shared" si="126"/>
        <v>Gobabis, Omaheke, Namibia</v>
      </c>
      <c r="B8100" t="s">
        <v>10846</v>
      </c>
      <c r="C8100" t="s">
        <v>10846</v>
      </c>
      <c r="D8100">
        <v>-22.45</v>
      </c>
      <c r="E8100">
        <v>18.966699999999999</v>
      </c>
      <c r="F8100" t="s">
        <v>4295</v>
      </c>
      <c r="G8100" t="s">
        <v>4296</v>
      </c>
      <c r="H8100" t="s">
        <v>4297</v>
      </c>
      <c r="I8100" t="s">
        <v>10847</v>
      </c>
      <c r="J8100" t="s">
        <v>378</v>
      </c>
      <c r="K8100">
        <v>16321</v>
      </c>
      <c r="L8100">
        <v>1516128715</v>
      </c>
    </row>
    <row r="8101" spans="1:12" x14ac:dyDescent="0.45">
      <c r="A8101" t="str">
        <f t="shared" si="126"/>
        <v>Gobernador Gálvez, Santa Fe, Argentina</v>
      </c>
      <c r="B8101" t="s">
        <v>10848</v>
      </c>
      <c r="C8101" t="s">
        <v>10849</v>
      </c>
      <c r="D8101">
        <v>-33.025100000000002</v>
      </c>
      <c r="E8101">
        <v>-60.633699999999997</v>
      </c>
      <c r="F8101" t="s">
        <v>651</v>
      </c>
      <c r="G8101" t="s">
        <v>652</v>
      </c>
      <c r="H8101" t="s">
        <v>653</v>
      </c>
      <c r="I8101" t="s">
        <v>6031</v>
      </c>
      <c r="K8101">
        <v>80769</v>
      </c>
      <c r="L8101">
        <v>1032739359</v>
      </c>
    </row>
    <row r="8102" spans="1:12" x14ac:dyDescent="0.45">
      <c r="A8102" t="str">
        <f t="shared" si="126"/>
        <v>Gobernador Gregores, Santa Cruz, Argentina</v>
      </c>
      <c r="B8102" t="s">
        <v>10850</v>
      </c>
      <c r="C8102" t="s">
        <v>10850</v>
      </c>
      <c r="D8102">
        <v>-48.766599999999997</v>
      </c>
      <c r="E8102">
        <v>-70.25</v>
      </c>
      <c r="F8102" t="s">
        <v>651</v>
      </c>
      <c r="G8102" t="s">
        <v>652</v>
      </c>
      <c r="H8102" t="s">
        <v>653</v>
      </c>
      <c r="I8102" t="s">
        <v>2535</v>
      </c>
      <c r="J8102" t="s">
        <v>366</v>
      </c>
      <c r="K8102">
        <v>2519</v>
      </c>
      <c r="L8102">
        <v>1032720049</v>
      </c>
    </row>
    <row r="8103" spans="1:12" x14ac:dyDescent="0.45">
      <c r="A8103" t="str">
        <f t="shared" si="126"/>
        <v>Gobō, Wakayama, Japan</v>
      </c>
      <c r="B8103" t="s">
        <v>10851</v>
      </c>
      <c r="C8103" t="s">
        <v>10852</v>
      </c>
      <c r="D8103">
        <v>33.891399999999997</v>
      </c>
      <c r="E8103">
        <v>135.1525</v>
      </c>
      <c r="F8103" t="s">
        <v>514</v>
      </c>
      <c r="G8103" t="s">
        <v>515</v>
      </c>
      <c r="H8103" t="s">
        <v>516</v>
      </c>
      <c r="I8103" t="s">
        <v>10315</v>
      </c>
      <c r="K8103">
        <v>23246</v>
      </c>
      <c r="L8103">
        <v>1392651383</v>
      </c>
    </row>
    <row r="8104" spans="1:12" x14ac:dyDescent="0.45">
      <c r="A8104" t="str">
        <f t="shared" si="126"/>
        <v>Goch, North Rhine-Westphalia, Germany</v>
      </c>
      <c r="B8104" t="s">
        <v>10853</v>
      </c>
      <c r="C8104" t="s">
        <v>10853</v>
      </c>
      <c r="D8104">
        <v>51.683900000000001</v>
      </c>
      <c r="E8104">
        <v>6.1619000000000002</v>
      </c>
      <c r="F8104" t="s">
        <v>441</v>
      </c>
      <c r="G8104" t="s">
        <v>442</v>
      </c>
      <c r="H8104" t="s">
        <v>443</v>
      </c>
      <c r="I8104" t="s">
        <v>444</v>
      </c>
      <c r="K8104">
        <v>33825</v>
      </c>
      <c r="L8104">
        <v>1276890926</v>
      </c>
    </row>
    <row r="8105" spans="1:12" x14ac:dyDescent="0.45">
      <c r="A8105" t="str">
        <f t="shared" si="126"/>
        <v>Göd, Pest, Hungary</v>
      </c>
      <c r="B8105" t="s">
        <v>10854</v>
      </c>
      <c r="C8105" t="s">
        <v>10855</v>
      </c>
      <c r="D8105">
        <v>47.690600000000003</v>
      </c>
      <c r="E8105">
        <v>19.134399999999999</v>
      </c>
      <c r="F8105" t="s">
        <v>641</v>
      </c>
      <c r="G8105" t="s">
        <v>642</v>
      </c>
      <c r="H8105" t="s">
        <v>643</v>
      </c>
      <c r="I8105" t="s">
        <v>644</v>
      </c>
      <c r="K8105">
        <v>18218</v>
      </c>
      <c r="L8105">
        <v>1348600580</v>
      </c>
    </row>
    <row r="8106" spans="1:12" x14ac:dyDescent="0.45">
      <c r="A8106" t="str">
        <f t="shared" si="126"/>
        <v>Godalming, Surrey, United Kingdom</v>
      </c>
      <c r="B8106" t="s">
        <v>10856</v>
      </c>
      <c r="C8106" t="s">
        <v>10856</v>
      </c>
      <c r="D8106">
        <v>51.18</v>
      </c>
      <c r="E8106">
        <v>-0.61</v>
      </c>
      <c r="F8106" t="s">
        <v>536</v>
      </c>
      <c r="G8106" t="s">
        <v>537</v>
      </c>
      <c r="H8106" t="s">
        <v>538</v>
      </c>
      <c r="I8106" t="s">
        <v>826</v>
      </c>
      <c r="K8106">
        <v>21804</v>
      </c>
      <c r="L8106">
        <v>1826220347</v>
      </c>
    </row>
    <row r="8107" spans="1:12" x14ac:dyDescent="0.45">
      <c r="A8107" t="str">
        <f t="shared" si="126"/>
        <v>Godāwari̇̄, Setī, Nepal</v>
      </c>
      <c r="B8107" t="s">
        <v>10857</v>
      </c>
      <c r="C8107" t="s">
        <v>10858</v>
      </c>
      <c r="D8107">
        <v>28.875499999999999</v>
      </c>
      <c r="E8107">
        <v>80.577600000000004</v>
      </c>
      <c r="F8107" t="s">
        <v>3108</v>
      </c>
      <c r="G8107" t="s">
        <v>3109</v>
      </c>
      <c r="H8107" t="s">
        <v>3110</v>
      </c>
      <c r="I8107" t="s">
        <v>8360</v>
      </c>
      <c r="J8107" t="s">
        <v>378</v>
      </c>
      <c r="L8107">
        <v>1524020578</v>
      </c>
    </row>
    <row r="8108" spans="1:12" x14ac:dyDescent="0.45">
      <c r="A8108" t="str">
        <f t="shared" si="126"/>
        <v>Godē, Sumalē, Ethiopia</v>
      </c>
      <c r="B8108" t="s">
        <v>10859</v>
      </c>
      <c r="C8108" t="s">
        <v>10860</v>
      </c>
      <c r="D8108">
        <v>5.95</v>
      </c>
      <c r="E8108">
        <v>43.45</v>
      </c>
      <c r="F8108" t="s">
        <v>819</v>
      </c>
      <c r="G8108" t="s">
        <v>820</v>
      </c>
      <c r="H8108" t="s">
        <v>821</v>
      </c>
      <c r="I8108" t="s">
        <v>8585</v>
      </c>
      <c r="K8108">
        <v>75000</v>
      </c>
      <c r="L8108">
        <v>1231128743</v>
      </c>
    </row>
    <row r="8109" spans="1:12" x14ac:dyDescent="0.45">
      <c r="A8109" t="str">
        <f t="shared" si="126"/>
        <v>Goderich, Ontario, Canada</v>
      </c>
      <c r="B8109" t="s">
        <v>10861</v>
      </c>
      <c r="C8109" t="s">
        <v>10861</v>
      </c>
      <c r="D8109">
        <v>43.7333</v>
      </c>
      <c r="E8109">
        <v>-81.7</v>
      </c>
      <c r="F8109" t="s">
        <v>541</v>
      </c>
      <c r="G8109" t="s">
        <v>542</v>
      </c>
      <c r="H8109" t="s">
        <v>543</v>
      </c>
      <c r="I8109" t="s">
        <v>857</v>
      </c>
      <c r="K8109">
        <v>7628</v>
      </c>
      <c r="L8109">
        <v>1124989247</v>
      </c>
    </row>
    <row r="8110" spans="1:12" x14ac:dyDescent="0.45">
      <c r="A8110" t="str">
        <f t="shared" si="126"/>
        <v>Godfrey, Illinois, United States</v>
      </c>
      <c r="B8110" t="s">
        <v>10862</v>
      </c>
      <c r="C8110" t="s">
        <v>10862</v>
      </c>
      <c r="D8110">
        <v>38.957700000000003</v>
      </c>
      <c r="E8110">
        <v>-90.215599999999995</v>
      </c>
      <c r="F8110" t="s">
        <v>530</v>
      </c>
      <c r="G8110" t="s">
        <v>531</v>
      </c>
      <c r="H8110" t="s">
        <v>532</v>
      </c>
      <c r="I8110" t="s">
        <v>824</v>
      </c>
      <c r="K8110">
        <v>17400</v>
      </c>
      <c r="L8110">
        <v>1840012796</v>
      </c>
    </row>
    <row r="8111" spans="1:12" x14ac:dyDescent="0.45">
      <c r="A8111" t="str">
        <f t="shared" si="126"/>
        <v>Godhavn, Qaasuitsup, Greenland</v>
      </c>
      <c r="B8111" t="s">
        <v>10863</v>
      </c>
      <c r="C8111" t="s">
        <v>10863</v>
      </c>
      <c r="D8111">
        <v>69.247200000000007</v>
      </c>
      <c r="E8111">
        <v>-53.533299999999997</v>
      </c>
      <c r="F8111" t="s">
        <v>471</v>
      </c>
      <c r="G8111" t="s">
        <v>472</v>
      </c>
      <c r="H8111" t="s">
        <v>473</v>
      </c>
      <c r="I8111" t="s">
        <v>474</v>
      </c>
      <c r="K8111">
        <v>847</v>
      </c>
      <c r="L8111">
        <v>1304388071</v>
      </c>
    </row>
    <row r="8112" spans="1:12" x14ac:dyDescent="0.45">
      <c r="A8112" t="str">
        <f t="shared" si="126"/>
        <v>Godhra, Gujarāt, India</v>
      </c>
      <c r="B8112" t="s">
        <v>10864</v>
      </c>
      <c r="C8112" t="s">
        <v>10864</v>
      </c>
      <c r="D8112">
        <v>22.775500000000001</v>
      </c>
      <c r="E8112">
        <v>73.614900000000006</v>
      </c>
      <c r="F8112" t="s">
        <v>626</v>
      </c>
      <c r="G8112" t="s">
        <v>627</v>
      </c>
      <c r="H8112" t="s">
        <v>628</v>
      </c>
      <c r="I8112" t="s">
        <v>991</v>
      </c>
      <c r="K8112">
        <v>161925</v>
      </c>
      <c r="L8112">
        <v>1356386046</v>
      </c>
    </row>
    <row r="8113" spans="1:12" x14ac:dyDescent="0.45">
      <c r="A8113" t="str">
        <f t="shared" si="126"/>
        <v>Godmanchester, Cambridgeshire, United Kingdom</v>
      </c>
      <c r="B8113" t="s">
        <v>10865</v>
      </c>
      <c r="C8113" t="s">
        <v>10865</v>
      </c>
      <c r="D8113">
        <v>52.317599999999999</v>
      </c>
      <c r="E8113">
        <v>-0.17249999999999999</v>
      </c>
      <c r="F8113" t="s">
        <v>536</v>
      </c>
      <c r="G8113" t="s">
        <v>537</v>
      </c>
      <c r="H8113" t="s">
        <v>538</v>
      </c>
      <c r="I8113" t="s">
        <v>5671</v>
      </c>
      <c r="K8113">
        <v>6711</v>
      </c>
      <c r="L8113">
        <v>1826040598</v>
      </c>
    </row>
    <row r="8114" spans="1:12" x14ac:dyDescent="0.45">
      <c r="A8114" t="str">
        <f t="shared" si="126"/>
        <v>Gōdo, Gifu, Japan</v>
      </c>
      <c r="B8114" t="s">
        <v>10866</v>
      </c>
      <c r="C8114" t="s">
        <v>10867</v>
      </c>
      <c r="D8114">
        <v>35.417499999999997</v>
      </c>
      <c r="E8114">
        <v>136.6086</v>
      </c>
      <c r="F8114" t="s">
        <v>514</v>
      </c>
      <c r="G8114" t="s">
        <v>515</v>
      </c>
      <c r="H8114" t="s">
        <v>516</v>
      </c>
      <c r="I8114" t="s">
        <v>9401</v>
      </c>
      <c r="K8114">
        <v>18812</v>
      </c>
      <c r="L8114">
        <v>1392043863</v>
      </c>
    </row>
    <row r="8115" spans="1:12" x14ac:dyDescent="0.45">
      <c r="A8115" t="str">
        <f t="shared" si="126"/>
        <v>Gödöllő, Pest, Hungary</v>
      </c>
      <c r="B8115" t="s">
        <v>10868</v>
      </c>
      <c r="C8115" t="s">
        <v>10869</v>
      </c>
      <c r="D8115">
        <v>47.6</v>
      </c>
      <c r="E8115">
        <v>19.366700000000002</v>
      </c>
      <c r="F8115" t="s">
        <v>641</v>
      </c>
      <c r="G8115" t="s">
        <v>642</v>
      </c>
      <c r="H8115" t="s">
        <v>643</v>
      </c>
      <c r="I8115" t="s">
        <v>644</v>
      </c>
      <c r="J8115" t="s">
        <v>366</v>
      </c>
      <c r="K8115">
        <v>32131</v>
      </c>
      <c r="L8115">
        <v>1348039473</v>
      </c>
    </row>
    <row r="8116" spans="1:12" x14ac:dyDescent="0.45">
      <c r="A8116" t="str">
        <f t="shared" si="126"/>
        <v>Godoy Cruz, Mendoza, Argentina</v>
      </c>
      <c r="B8116" t="s">
        <v>10870</v>
      </c>
      <c r="C8116" t="s">
        <v>10870</v>
      </c>
      <c r="D8116">
        <v>-32.916699999999999</v>
      </c>
      <c r="E8116">
        <v>-68.833299999999994</v>
      </c>
      <c r="F8116" t="s">
        <v>651</v>
      </c>
      <c r="G8116" t="s">
        <v>652</v>
      </c>
      <c r="H8116" t="s">
        <v>653</v>
      </c>
      <c r="I8116" t="s">
        <v>10871</v>
      </c>
      <c r="J8116" t="s">
        <v>366</v>
      </c>
      <c r="K8116">
        <v>191299</v>
      </c>
      <c r="L8116">
        <v>1032263200</v>
      </c>
    </row>
    <row r="8117" spans="1:12" x14ac:dyDescent="0.45">
      <c r="A8117" t="str">
        <f t="shared" si="126"/>
        <v>Godstone, Surrey, United Kingdom</v>
      </c>
      <c r="B8117" t="s">
        <v>10872</v>
      </c>
      <c r="C8117" t="s">
        <v>10872</v>
      </c>
      <c r="D8117">
        <v>51.247999999999998</v>
      </c>
      <c r="E8117">
        <v>-6.4000000000000001E-2</v>
      </c>
      <c r="F8117" t="s">
        <v>536</v>
      </c>
      <c r="G8117" t="s">
        <v>537</v>
      </c>
      <c r="H8117" t="s">
        <v>538</v>
      </c>
      <c r="I8117" t="s">
        <v>826</v>
      </c>
      <c r="K8117">
        <v>5949</v>
      </c>
      <c r="L8117">
        <v>1826968217</v>
      </c>
    </row>
    <row r="8118" spans="1:12" x14ac:dyDescent="0.45">
      <c r="A8118" t="str">
        <f t="shared" si="126"/>
        <v>Goffs Oak, Hertfordshire, United Kingdom</v>
      </c>
      <c r="B8118" t="s">
        <v>10873</v>
      </c>
      <c r="C8118" t="s">
        <v>10873</v>
      </c>
      <c r="D8118">
        <v>51.710900000000002</v>
      </c>
      <c r="E8118">
        <v>-8.2500000000000004E-2</v>
      </c>
      <c r="F8118" t="s">
        <v>536</v>
      </c>
      <c r="G8118" t="s">
        <v>537</v>
      </c>
      <c r="H8118" t="s">
        <v>538</v>
      </c>
      <c r="I8118" t="s">
        <v>539</v>
      </c>
      <c r="K8118">
        <v>8172</v>
      </c>
      <c r="L8118">
        <v>1826459935</v>
      </c>
    </row>
    <row r="8119" spans="1:12" x14ac:dyDescent="0.45">
      <c r="A8119" t="str">
        <f t="shared" si="126"/>
        <v>Goffstown, New Hampshire, United States</v>
      </c>
      <c r="B8119" t="s">
        <v>10874</v>
      </c>
      <c r="C8119" t="s">
        <v>10874</v>
      </c>
      <c r="D8119">
        <v>43.018999999999998</v>
      </c>
      <c r="E8119">
        <v>-71.568100000000001</v>
      </c>
      <c r="F8119" t="s">
        <v>530</v>
      </c>
      <c r="G8119" t="s">
        <v>531</v>
      </c>
      <c r="H8119" t="s">
        <v>532</v>
      </c>
      <c r="I8119" t="s">
        <v>1728</v>
      </c>
      <c r="K8119">
        <v>18062</v>
      </c>
      <c r="L8119">
        <v>1840054900</v>
      </c>
    </row>
    <row r="8120" spans="1:12" x14ac:dyDescent="0.45">
      <c r="A8120" t="str">
        <f t="shared" si="126"/>
        <v>Gogolin, Opolskie, Poland</v>
      </c>
      <c r="B8120" t="s">
        <v>10875</v>
      </c>
      <c r="C8120" t="s">
        <v>10875</v>
      </c>
      <c r="D8120">
        <v>50.488100000000003</v>
      </c>
      <c r="E8120">
        <v>18.023900000000001</v>
      </c>
      <c r="F8120" t="s">
        <v>3993</v>
      </c>
      <c r="G8120" t="s">
        <v>3994</v>
      </c>
      <c r="H8120" t="s">
        <v>3995</v>
      </c>
      <c r="I8120" t="s">
        <v>5424</v>
      </c>
      <c r="K8120">
        <v>6116</v>
      </c>
      <c r="L8120">
        <v>1616622963</v>
      </c>
    </row>
    <row r="8121" spans="1:12" x14ac:dyDescent="0.45">
      <c r="A8121" t="str">
        <f t="shared" si="126"/>
        <v>Gogrial, Warrap, South Sudan</v>
      </c>
      <c r="B8121" t="s">
        <v>10876</v>
      </c>
      <c r="C8121" t="s">
        <v>10876</v>
      </c>
      <c r="D8121">
        <v>8.5336999999999996</v>
      </c>
      <c r="E8121">
        <v>28.116700000000002</v>
      </c>
      <c r="F8121" t="s">
        <v>2800</v>
      </c>
      <c r="G8121" t="s">
        <v>2801</v>
      </c>
      <c r="H8121" t="s">
        <v>2802</v>
      </c>
      <c r="I8121" t="s">
        <v>10877</v>
      </c>
      <c r="K8121">
        <v>50065</v>
      </c>
      <c r="L8121">
        <v>1728342889</v>
      </c>
    </row>
    <row r="8122" spans="1:12" x14ac:dyDescent="0.45">
      <c r="A8122" t="str">
        <f t="shared" si="126"/>
        <v>Goiana, Pernambuco, Brazil</v>
      </c>
      <c r="B8122" t="s">
        <v>10878</v>
      </c>
      <c r="C8122" t="s">
        <v>10878</v>
      </c>
      <c r="D8122">
        <v>-7.5606</v>
      </c>
      <c r="E8122">
        <v>-35.002499999999998</v>
      </c>
      <c r="F8122" t="s">
        <v>491</v>
      </c>
      <c r="G8122" t="s">
        <v>492</v>
      </c>
      <c r="H8122" t="s">
        <v>493</v>
      </c>
      <c r="I8122" t="s">
        <v>2321</v>
      </c>
      <c r="K8122">
        <v>71549</v>
      </c>
      <c r="L8122">
        <v>1076692421</v>
      </c>
    </row>
    <row r="8123" spans="1:12" x14ac:dyDescent="0.45">
      <c r="A8123" t="str">
        <f t="shared" si="126"/>
        <v>Goianésia, Goiás, Brazil</v>
      </c>
      <c r="B8123" t="s">
        <v>10879</v>
      </c>
      <c r="C8123" t="s">
        <v>10880</v>
      </c>
      <c r="D8123">
        <v>-15.317500000000001</v>
      </c>
      <c r="E8123">
        <v>-49.1175</v>
      </c>
      <c r="F8123" t="s">
        <v>491</v>
      </c>
      <c r="G8123" t="s">
        <v>492</v>
      </c>
      <c r="H8123" t="s">
        <v>493</v>
      </c>
      <c r="I8123" t="s">
        <v>1935</v>
      </c>
      <c r="K8123">
        <v>47883</v>
      </c>
      <c r="L8123">
        <v>1076636505</v>
      </c>
    </row>
    <row r="8124" spans="1:12" x14ac:dyDescent="0.45">
      <c r="A8124" t="str">
        <f t="shared" si="126"/>
        <v>Goiânia, Goiás, Brazil</v>
      </c>
      <c r="B8124" t="s">
        <v>10881</v>
      </c>
      <c r="C8124" t="s">
        <v>10882</v>
      </c>
      <c r="D8124">
        <v>-16.678899999999999</v>
      </c>
      <c r="E8124">
        <v>-49.253900000000002</v>
      </c>
      <c r="F8124" t="s">
        <v>491</v>
      </c>
      <c r="G8124" t="s">
        <v>492</v>
      </c>
      <c r="H8124" t="s">
        <v>493</v>
      </c>
      <c r="I8124" t="s">
        <v>1935</v>
      </c>
      <c r="J8124" t="s">
        <v>378</v>
      </c>
      <c r="K8124">
        <v>1393575</v>
      </c>
      <c r="L8124">
        <v>1076034054</v>
      </c>
    </row>
    <row r="8125" spans="1:12" x14ac:dyDescent="0.45">
      <c r="A8125" t="str">
        <f t="shared" si="126"/>
        <v>Gojō, Nara, Japan</v>
      </c>
      <c r="B8125" t="s">
        <v>10883</v>
      </c>
      <c r="C8125" t="s">
        <v>10884</v>
      </c>
      <c r="D8125">
        <v>34.352800000000002</v>
      </c>
      <c r="E8125">
        <v>135.69890000000001</v>
      </c>
      <c r="F8125" t="s">
        <v>514</v>
      </c>
      <c r="G8125" t="s">
        <v>515</v>
      </c>
      <c r="H8125" t="s">
        <v>516</v>
      </c>
      <c r="I8125" t="s">
        <v>10885</v>
      </c>
      <c r="K8125">
        <v>28519</v>
      </c>
      <c r="L8125">
        <v>1392081561</v>
      </c>
    </row>
    <row r="8126" spans="1:12" x14ac:dyDescent="0.45">
      <c r="A8126" t="str">
        <f t="shared" si="126"/>
        <v>Gojra, Punjab, Pakistan</v>
      </c>
      <c r="B8126" t="s">
        <v>10886</v>
      </c>
      <c r="C8126" t="s">
        <v>10886</v>
      </c>
      <c r="D8126">
        <v>31.15</v>
      </c>
      <c r="E8126">
        <v>72.683300000000003</v>
      </c>
      <c r="F8126" t="s">
        <v>546</v>
      </c>
      <c r="G8126" t="s">
        <v>547</v>
      </c>
      <c r="H8126" t="s">
        <v>548</v>
      </c>
      <c r="I8126" t="s">
        <v>551</v>
      </c>
      <c r="K8126">
        <v>157863</v>
      </c>
      <c r="L8126">
        <v>1586904918</v>
      </c>
    </row>
    <row r="8127" spans="1:12" x14ac:dyDescent="0.45">
      <c r="A8127" t="str">
        <f t="shared" si="126"/>
        <v>Gökçebey, Zonguldak, Turkey</v>
      </c>
      <c r="B8127" t="s">
        <v>10887</v>
      </c>
      <c r="C8127" t="s">
        <v>10888</v>
      </c>
      <c r="D8127">
        <v>41.313299999999998</v>
      </c>
      <c r="E8127">
        <v>32.149700000000003</v>
      </c>
      <c r="F8127" t="s">
        <v>806</v>
      </c>
      <c r="G8127" t="s">
        <v>807</v>
      </c>
      <c r="H8127" t="s">
        <v>808</v>
      </c>
      <c r="I8127" t="s">
        <v>9472</v>
      </c>
      <c r="J8127" t="s">
        <v>366</v>
      </c>
      <c r="K8127">
        <v>21655</v>
      </c>
      <c r="L8127">
        <v>1792723189</v>
      </c>
    </row>
    <row r="8128" spans="1:12" x14ac:dyDescent="0.45">
      <c r="A8128" t="str">
        <f t="shared" si="126"/>
        <v>Golborne, Wigan, United Kingdom</v>
      </c>
      <c r="B8128" t="s">
        <v>10889</v>
      </c>
      <c r="C8128" t="s">
        <v>10889</v>
      </c>
      <c r="D8128">
        <v>53.4758</v>
      </c>
      <c r="E8128">
        <v>-2.5943000000000001</v>
      </c>
      <c r="F8128" t="s">
        <v>536</v>
      </c>
      <c r="G8128" t="s">
        <v>537</v>
      </c>
      <c r="H8128" t="s">
        <v>538</v>
      </c>
      <c r="I8128" t="s">
        <v>656</v>
      </c>
      <c r="K8128">
        <v>24169</v>
      </c>
      <c r="L8128">
        <v>1826407882</v>
      </c>
    </row>
    <row r="8129" spans="1:12" x14ac:dyDescent="0.45">
      <c r="A8129" t="str">
        <f t="shared" si="126"/>
        <v>Golcar, Kirklees, United Kingdom</v>
      </c>
      <c r="B8129" t="s">
        <v>10890</v>
      </c>
      <c r="C8129" t="s">
        <v>10890</v>
      </c>
      <c r="D8129">
        <v>53.637799999999999</v>
      </c>
      <c r="E8129">
        <v>-1.8456999999999999</v>
      </c>
      <c r="F8129" t="s">
        <v>536</v>
      </c>
      <c r="G8129" t="s">
        <v>537</v>
      </c>
      <c r="H8129" t="s">
        <v>538</v>
      </c>
      <c r="I8129" t="s">
        <v>1639</v>
      </c>
      <c r="K8129">
        <v>17000</v>
      </c>
      <c r="L8129">
        <v>1826648142</v>
      </c>
    </row>
    <row r="8130" spans="1:12" x14ac:dyDescent="0.45">
      <c r="A8130" t="str">
        <f t="shared" si="126"/>
        <v>Gölcük, Kocaeli, Turkey</v>
      </c>
      <c r="B8130" t="s">
        <v>10891</v>
      </c>
      <c r="C8130" t="s">
        <v>10892</v>
      </c>
      <c r="D8130">
        <v>40.666699999999999</v>
      </c>
      <c r="E8130">
        <v>29.833300000000001</v>
      </c>
      <c r="F8130" t="s">
        <v>806</v>
      </c>
      <c r="G8130" t="s">
        <v>807</v>
      </c>
      <c r="H8130" t="s">
        <v>808</v>
      </c>
      <c r="I8130" t="s">
        <v>6368</v>
      </c>
      <c r="J8130" t="s">
        <v>366</v>
      </c>
      <c r="K8130">
        <v>162584</v>
      </c>
      <c r="L8130">
        <v>1792590945</v>
      </c>
    </row>
    <row r="8131" spans="1:12" x14ac:dyDescent="0.45">
      <c r="A8131" t="str">
        <f t="shared" ref="A8131:A8194" si="127">CONCATENATE(B8131,", ",I8131,", ",F8131)</f>
        <v>Gold Canyon, Arizona, United States</v>
      </c>
      <c r="B8131" t="s">
        <v>10893</v>
      </c>
      <c r="C8131" t="s">
        <v>10893</v>
      </c>
      <c r="D8131">
        <v>33.371499999999997</v>
      </c>
      <c r="E8131">
        <v>-111.43689999999999</v>
      </c>
      <c r="F8131" t="s">
        <v>530</v>
      </c>
      <c r="G8131" t="s">
        <v>531</v>
      </c>
      <c r="H8131" t="s">
        <v>532</v>
      </c>
      <c r="I8131" t="s">
        <v>2117</v>
      </c>
      <c r="K8131">
        <v>11038</v>
      </c>
      <c r="L8131">
        <v>1840018032</v>
      </c>
    </row>
    <row r="8132" spans="1:12" x14ac:dyDescent="0.45">
      <c r="A8132" t="str">
        <f t="shared" si="127"/>
        <v>Gold Coast, Queensland, Australia</v>
      </c>
      <c r="B8132" t="s">
        <v>10894</v>
      </c>
      <c r="C8132" t="s">
        <v>10894</v>
      </c>
      <c r="D8132">
        <v>-28.0167</v>
      </c>
      <c r="E8132">
        <v>153.4</v>
      </c>
      <c r="F8132" t="s">
        <v>830</v>
      </c>
      <c r="G8132" t="s">
        <v>831</v>
      </c>
      <c r="H8132" t="s">
        <v>832</v>
      </c>
      <c r="I8132" t="s">
        <v>1959</v>
      </c>
      <c r="K8132">
        <v>679127</v>
      </c>
      <c r="L8132">
        <v>1036153217</v>
      </c>
    </row>
    <row r="8133" spans="1:12" x14ac:dyDescent="0.45">
      <c r="A8133" t="str">
        <f t="shared" si="127"/>
        <v>Gold River, California, United States</v>
      </c>
      <c r="B8133" t="s">
        <v>10895</v>
      </c>
      <c r="C8133" t="s">
        <v>10895</v>
      </c>
      <c r="D8133">
        <v>38.626800000000003</v>
      </c>
      <c r="E8133">
        <v>-121.2488</v>
      </c>
      <c r="F8133" t="s">
        <v>530</v>
      </c>
      <c r="G8133" t="s">
        <v>531</v>
      </c>
      <c r="H8133" t="s">
        <v>532</v>
      </c>
      <c r="I8133" t="s">
        <v>754</v>
      </c>
      <c r="K8133">
        <v>7523</v>
      </c>
      <c r="L8133">
        <v>1840017583</v>
      </c>
    </row>
    <row r="8134" spans="1:12" x14ac:dyDescent="0.45">
      <c r="A8134" t="str">
        <f t="shared" si="127"/>
        <v>Goldasht, Eşfahān, Iran</v>
      </c>
      <c r="B8134" t="s">
        <v>10896</v>
      </c>
      <c r="C8134" t="s">
        <v>10896</v>
      </c>
      <c r="D8134">
        <v>32.6267</v>
      </c>
      <c r="E8134">
        <v>51.4392</v>
      </c>
      <c r="F8134" t="s">
        <v>388</v>
      </c>
      <c r="G8134" t="s">
        <v>389</v>
      </c>
      <c r="H8134" t="s">
        <v>390</v>
      </c>
      <c r="I8134" t="s">
        <v>391</v>
      </c>
      <c r="K8134">
        <v>22693</v>
      </c>
      <c r="L8134">
        <v>1364824865</v>
      </c>
    </row>
    <row r="8135" spans="1:12" x14ac:dyDescent="0.45">
      <c r="A8135" t="str">
        <f t="shared" si="127"/>
        <v>Golden, Colorado, United States</v>
      </c>
      <c r="B8135" t="s">
        <v>10897</v>
      </c>
      <c r="C8135" t="s">
        <v>10897</v>
      </c>
      <c r="D8135">
        <v>39.740600000000001</v>
      </c>
      <c r="E8135">
        <v>-105.2118</v>
      </c>
      <c r="F8135" t="s">
        <v>530</v>
      </c>
      <c r="G8135" t="s">
        <v>531</v>
      </c>
      <c r="H8135" t="s">
        <v>532</v>
      </c>
      <c r="I8135" t="s">
        <v>1071</v>
      </c>
      <c r="K8135">
        <v>20767</v>
      </c>
      <c r="L8135">
        <v>1840020197</v>
      </c>
    </row>
    <row r="8136" spans="1:12" x14ac:dyDescent="0.45">
      <c r="A8136" t="str">
        <f t="shared" si="127"/>
        <v>Golden Gate, Florida, United States</v>
      </c>
      <c r="B8136" t="s">
        <v>10898</v>
      </c>
      <c r="C8136" t="s">
        <v>10898</v>
      </c>
      <c r="D8136">
        <v>26.1844</v>
      </c>
      <c r="E8136">
        <v>-81.703100000000006</v>
      </c>
      <c r="F8136" t="s">
        <v>530</v>
      </c>
      <c r="G8136" t="s">
        <v>531</v>
      </c>
      <c r="H8136" t="s">
        <v>532</v>
      </c>
      <c r="I8136" t="s">
        <v>1378</v>
      </c>
      <c r="K8136">
        <v>30104</v>
      </c>
      <c r="L8136">
        <v>1840014228</v>
      </c>
    </row>
    <row r="8137" spans="1:12" x14ac:dyDescent="0.45">
      <c r="A8137" t="str">
        <f t="shared" si="127"/>
        <v>Golden Glades, Florida, United States</v>
      </c>
      <c r="B8137" t="s">
        <v>10899</v>
      </c>
      <c r="C8137" t="s">
        <v>10899</v>
      </c>
      <c r="D8137">
        <v>25.9129</v>
      </c>
      <c r="E8137">
        <v>-80.201300000000003</v>
      </c>
      <c r="F8137" t="s">
        <v>530</v>
      </c>
      <c r="G8137" t="s">
        <v>531</v>
      </c>
      <c r="H8137" t="s">
        <v>532</v>
      </c>
      <c r="I8137" t="s">
        <v>1378</v>
      </c>
      <c r="K8137">
        <v>34836</v>
      </c>
      <c r="L8137">
        <v>1840029039</v>
      </c>
    </row>
    <row r="8138" spans="1:12" x14ac:dyDescent="0.45">
      <c r="A8138" t="str">
        <f t="shared" si="127"/>
        <v>Golden Hills, California, United States</v>
      </c>
      <c r="B8138" t="s">
        <v>10900</v>
      </c>
      <c r="C8138" t="s">
        <v>10900</v>
      </c>
      <c r="D8138">
        <v>35.151200000000003</v>
      </c>
      <c r="E8138">
        <v>-118.50239999999999</v>
      </c>
      <c r="F8138" t="s">
        <v>530</v>
      </c>
      <c r="G8138" t="s">
        <v>531</v>
      </c>
      <c r="H8138" t="s">
        <v>532</v>
      </c>
      <c r="I8138" t="s">
        <v>754</v>
      </c>
      <c r="K8138">
        <v>9407</v>
      </c>
      <c r="L8138">
        <v>1840017819</v>
      </c>
    </row>
    <row r="8139" spans="1:12" x14ac:dyDescent="0.45">
      <c r="A8139" t="str">
        <f t="shared" si="127"/>
        <v>Golden Valley, Minnesota, United States</v>
      </c>
      <c r="B8139" t="s">
        <v>10901</v>
      </c>
      <c r="C8139" t="s">
        <v>10901</v>
      </c>
      <c r="D8139">
        <v>44.990099999999998</v>
      </c>
      <c r="E8139">
        <v>-93.359099999999998</v>
      </c>
      <c r="F8139" t="s">
        <v>530</v>
      </c>
      <c r="G8139" t="s">
        <v>531</v>
      </c>
      <c r="H8139" t="s">
        <v>532</v>
      </c>
      <c r="I8139" t="s">
        <v>1433</v>
      </c>
      <c r="K8139">
        <v>21886</v>
      </c>
      <c r="L8139">
        <v>1840007824</v>
      </c>
    </row>
    <row r="8140" spans="1:12" x14ac:dyDescent="0.45">
      <c r="A8140" t="str">
        <f t="shared" si="127"/>
        <v>Golden Valley, Arizona, United States</v>
      </c>
      <c r="B8140" t="s">
        <v>10901</v>
      </c>
      <c r="C8140" t="s">
        <v>10901</v>
      </c>
      <c r="D8140">
        <v>35.206000000000003</v>
      </c>
      <c r="E8140">
        <v>-114.23269999999999</v>
      </c>
      <c r="F8140" t="s">
        <v>530</v>
      </c>
      <c r="G8140" t="s">
        <v>531</v>
      </c>
      <c r="H8140" t="s">
        <v>532</v>
      </c>
      <c r="I8140" t="s">
        <v>2117</v>
      </c>
      <c r="K8140">
        <v>8673</v>
      </c>
      <c r="L8140">
        <v>1840018339</v>
      </c>
    </row>
    <row r="8141" spans="1:12" x14ac:dyDescent="0.45">
      <c r="A8141" t="str">
        <f t="shared" si="127"/>
        <v>Goldenrod, Florida, United States</v>
      </c>
      <c r="B8141" t="s">
        <v>10902</v>
      </c>
      <c r="C8141" t="s">
        <v>10902</v>
      </c>
      <c r="D8141">
        <v>28.6114</v>
      </c>
      <c r="E8141">
        <v>-81.291600000000003</v>
      </c>
      <c r="F8141" t="s">
        <v>530</v>
      </c>
      <c r="G8141" t="s">
        <v>531</v>
      </c>
      <c r="H8141" t="s">
        <v>532</v>
      </c>
      <c r="I8141" t="s">
        <v>1378</v>
      </c>
      <c r="K8141">
        <v>13162</v>
      </c>
      <c r="L8141">
        <v>1840014080</v>
      </c>
    </row>
    <row r="8142" spans="1:12" x14ac:dyDescent="0.45">
      <c r="A8142" t="str">
        <f t="shared" si="127"/>
        <v>Goldsboro, North Carolina, United States</v>
      </c>
      <c r="B8142" t="s">
        <v>10903</v>
      </c>
      <c r="C8142" t="s">
        <v>10903</v>
      </c>
      <c r="D8142">
        <v>35.377800000000001</v>
      </c>
      <c r="E8142">
        <v>-77.971999999999994</v>
      </c>
      <c r="F8142" t="s">
        <v>530</v>
      </c>
      <c r="G8142" t="s">
        <v>531</v>
      </c>
      <c r="H8142" t="s">
        <v>532</v>
      </c>
      <c r="I8142" t="s">
        <v>589</v>
      </c>
      <c r="K8142">
        <v>57278</v>
      </c>
      <c r="L8142">
        <v>1840013432</v>
      </c>
    </row>
    <row r="8143" spans="1:12" x14ac:dyDescent="0.45">
      <c r="A8143" t="str">
        <f t="shared" si="127"/>
        <v>Golegã, Santarém, Portugal</v>
      </c>
      <c r="B8143" t="s">
        <v>10904</v>
      </c>
      <c r="C8143" t="s">
        <v>10905</v>
      </c>
      <c r="D8143">
        <v>39.4</v>
      </c>
      <c r="E8143">
        <v>-8.4832999999999998</v>
      </c>
      <c r="F8143" t="s">
        <v>967</v>
      </c>
      <c r="G8143" t="s">
        <v>968</v>
      </c>
      <c r="H8143" t="s">
        <v>969</v>
      </c>
      <c r="I8143" t="s">
        <v>1621</v>
      </c>
      <c r="J8143" t="s">
        <v>366</v>
      </c>
      <c r="K8143">
        <v>5465</v>
      </c>
      <c r="L8143">
        <v>1620801525</v>
      </c>
    </row>
    <row r="8144" spans="1:12" x14ac:dyDescent="0.45">
      <c r="A8144" t="str">
        <f t="shared" si="127"/>
        <v>Goleta, California, United States</v>
      </c>
      <c r="B8144" t="s">
        <v>10906</v>
      </c>
      <c r="C8144" t="s">
        <v>10906</v>
      </c>
      <c r="D8144">
        <v>34.436</v>
      </c>
      <c r="E8144">
        <v>-119.8596</v>
      </c>
      <c r="F8144" t="s">
        <v>530</v>
      </c>
      <c r="G8144" t="s">
        <v>531</v>
      </c>
      <c r="H8144" t="s">
        <v>532</v>
      </c>
      <c r="I8144" t="s">
        <v>754</v>
      </c>
      <c r="K8144">
        <v>30911</v>
      </c>
      <c r="L8144">
        <v>1840001783</v>
      </c>
    </row>
    <row r="8145" spans="1:12" x14ac:dyDescent="0.45">
      <c r="A8145" t="str">
        <f t="shared" si="127"/>
        <v>Golfito, Puntarenas, Costa Rica</v>
      </c>
      <c r="B8145" t="s">
        <v>10907</v>
      </c>
      <c r="C8145" t="s">
        <v>10907</v>
      </c>
      <c r="D8145">
        <v>8.65</v>
      </c>
      <c r="E8145">
        <v>-83.15</v>
      </c>
      <c r="F8145" t="s">
        <v>1386</v>
      </c>
      <c r="G8145" t="s">
        <v>1387</v>
      </c>
      <c r="H8145" t="s">
        <v>1388</v>
      </c>
      <c r="I8145" t="s">
        <v>5513</v>
      </c>
      <c r="K8145">
        <v>6777</v>
      </c>
      <c r="L8145">
        <v>1188695145</v>
      </c>
    </row>
    <row r="8146" spans="1:12" x14ac:dyDescent="0.45">
      <c r="A8146" t="str">
        <f t="shared" si="127"/>
        <v>Golitsyno, Moskovskaya Oblast’, Russia</v>
      </c>
      <c r="B8146" t="s">
        <v>10908</v>
      </c>
      <c r="C8146" t="s">
        <v>10908</v>
      </c>
      <c r="D8146">
        <v>55.614699999999999</v>
      </c>
      <c r="E8146">
        <v>36.987200000000001</v>
      </c>
      <c r="F8146" t="s">
        <v>504</v>
      </c>
      <c r="G8146" t="s">
        <v>505</v>
      </c>
      <c r="H8146" t="s">
        <v>506</v>
      </c>
      <c r="I8146" t="s">
        <v>3224</v>
      </c>
      <c r="K8146">
        <v>17651</v>
      </c>
      <c r="L8146">
        <v>1643646490</v>
      </c>
    </row>
    <row r="8147" spans="1:12" x14ac:dyDescent="0.45">
      <c r="A8147" t="str">
        <f t="shared" si="127"/>
        <v>Golmeh, Īlām, Iran</v>
      </c>
      <c r="B8147" t="s">
        <v>10909</v>
      </c>
      <c r="C8147" t="s">
        <v>10909</v>
      </c>
      <c r="D8147">
        <v>33.630400000000002</v>
      </c>
      <c r="E8147">
        <v>46.43</v>
      </c>
      <c r="F8147" t="s">
        <v>388</v>
      </c>
      <c r="G8147" t="s">
        <v>389</v>
      </c>
      <c r="H8147" t="s">
        <v>390</v>
      </c>
      <c r="I8147" t="s">
        <v>10910</v>
      </c>
      <c r="K8147">
        <v>152894</v>
      </c>
      <c r="L8147">
        <v>1364909317</v>
      </c>
    </row>
    <row r="8148" spans="1:12" x14ac:dyDescent="0.45">
      <c r="A8148" t="str">
        <f t="shared" si="127"/>
        <v>Golmud, Qinghai, China</v>
      </c>
      <c r="B8148" t="s">
        <v>10911</v>
      </c>
      <c r="C8148" t="s">
        <v>10911</v>
      </c>
      <c r="D8148">
        <v>36.402799999999999</v>
      </c>
      <c r="E8148">
        <v>94.904200000000003</v>
      </c>
      <c r="F8148" t="s">
        <v>1039</v>
      </c>
      <c r="G8148" t="s">
        <v>1040</v>
      </c>
      <c r="H8148" t="s">
        <v>1041</v>
      </c>
      <c r="I8148" t="s">
        <v>10912</v>
      </c>
      <c r="J8148" t="s">
        <v>366</v>
      </c>
      <c r="K8148">
        <v>215214</v>
      </c>
      <c r="L8148">
        <v>1156083724</v>
      </c>
    </row>
    <row r="8149" spans="1:12" x14ac:dyDescent="0.45">
      <c r="A8149" t="str">
        <f t="shared" si="127"/>
        <v>Golpāyegān, Eşfahān, Iran</v>
      </c>
      <c r="B8149" t="s">
        <v>10913</v>
      </c>
      <c r="C8149" t="s">
        <v>10914</v>
      </c>
      <c r="D8149">
        <v>33.453600000000002</v>
      </c>
      <c r="E8149">
        <v>50.2883</v>
      </c>
      <c r="F8149" t="s">
        <v>388</v>
      </c>
      <c r="G8149" t="s">
        <v>389</v>
      </c>
      <c r="H8149" t="s">
        <v>390</v>
      </c>
      <c r="I8149" t="s">
        <v>391</v>
      </c>
      <c r="J8149" t="s">
        <v>366</v>
      </c>
      <c r="K8149">
        <v>47849</v>
      </c>
      <c r="L8149">
        <v>1364867790</v>
      </c>
    </row>
    <row r="8150" spans="1:12" x14ac:dyDescent="0.45">
      <c r="A8150" t="str">
        <f t="shared" si="127"/>
        <v>Golubac, Golubac, Serbia</v>
      </c>
      <c r="B8150" t="s">
        <v>10915</v>
      </c>
      <c r="C8150" t="s">
        <v>10915</v>
      </c>
      <c r="D8150">
        <v>44.652900000000002</v>
      </c>
      <c r="E8150">
        <v>21.630800000000001</v>
      </c>
      <c r="F8150" t="s">
        <v>795</v>
      </c>
      <c r="G8150" t="s">
        <v>796</v>
      </c>
      <c r="H8150" t="s">
        <v>797</v>
      </c>
      <c r="I8150" t="s">
        <v>10915</v>
      </c>
      <c r="J8150" t="s">
        <v>378</v>
      </c>
      <c r="L8150">
        <v>1688460377</v>
      </c>
    </row>
    <row r="8151" spans="1:12" x14ac:dyDescent="0.45">
      <c r="A8151" t="str">
        <f t="shared" si="127"/>
        <v>Golyshmanovo, Tyumenskaya Oblast’, Russia</v>
      </c>
      <c r="B8151" t="s">
        <v>10916</v>
      </c>
      <c r="C8151" t="s">
        <v>10916</v>
      </c>
      <c r="D8151">
        <v>56.381900000000002</v>
      </c>
      <c r="E8151">
        <v>68.371499999999997</v>
      </c>
      <c r="F8151" t="s">
        <v>504</v>
      </c>
      <c r="G8151" t="s">
        <v>505</v>
      </c>
      <c r="H8151" t="s">
        <v>506</v>
      </c>
      <c r="I8151" t="s">
        <v>10917</v>
      </c>
      <c r="K8151">
        <v>13424</v>
      </c>
      <c r="L8151">
        <v>1643817304</v>
      </c>
    </row>
    <row r="8152" spans="1:12" x14ac:dyDescent="0.45">
      <c r="A8152" t="str">
        <f t="shared" si="127"/>
        <v>Goma, Nord-Kivu, Congo (Kinshasa)</v>
      </c>
      <c r="B8152" t="s">
        <v>10918</v>
      </c>
      <c r="C8152" t="s">
        <v>10918</v>
      </c>
      <c r="D8152">
        <v>-1.69</v>
      </c>
      <c r="E8152">
        <v>29.22</v>
      </c>
      <c r="F8152" t="s">
        <v>1127</v>
      </c>
      <c r="G8152" t="s">
        <v>1128</v>
      </c>
      <c r="H8152" t="s">
        <v>1129</v>
      </c>
      <c r="I8152" t="s">
        <v>4150</v>
      </c>
      <c r="J8152" t="s">
        <v>378</v>
      </c>
      <c r="K8152">
        <v>144124</v>
      </c>
      <c r="L8152">
        <v>1180805022</v>
      </c>
    </row>
    <row r="8153" spans="1:12" x14ac:dyDescent="0.45">
      <c r="A8153" t="str">
        <f t="shared" si="127"/>
        <v>Gombe, Gombe, Nigeria</v>
      </c>
      <c r="B8153" t="s">
        <v>10919</v>
      </c>
      <c r="C8153" t="s">
        <v>10919</v>
      </c>
      <c r="D8153">
        <v>10.2904</v>
      </c>
      <c r="E8153">
        <v>11.17</v>
      </c>
      <c r="F8153" t="s">
        <v>476</v>
      </c>
      <c r="G8153" t="s">
        <v>477</v>
      </c>
      <c r="H8153" t="s">
        <v>478</v>
      </c>
      <c r="I8153" t="s">
        <v>10919</v>
      </c>
      <c r="J8153" t="s">
        <v>378</v>
      </c>
      <c r="K8153">
        <v>270366</v>
      </c>
      <c r="L8153">
        <v>1566855445</v>
      </c>
    </row>
    <row r="8154" spans="1:12" x14ac:dyDescent="0.45">
      <c r="A8154" t="str">
        <f t="shared" si="127"/>
        <v>Gombe, Butambala, Uganda</v>
      </c>
      <c r="B8154" t="s">
        <v>10919</v>
      </c>
      <c r="C8154" t="s">
        <v>10919</v>
      </c>
      <c r="D8154">
        <v>0.18179999999999999</v>
      </c>
      <c r="E8154">
        <v>32.1158</v>
      </c>
      <c r="F8154" t="s">
        <v>613</v>
      </c>
      <c r="G8154" t="s">
        <v>614</v>
      </c>
      <c r="H8154" t="s">
        <v>615</v>
      </c>
      <c r="I8154" t="s">
        <v>10920</v>
      </c>
      <c r="J8154" t="s">
        <v>378</v>
      </c>
      <c r="L8154">
        <v>1800068643</v>
      </c>
    </row>
    <row r="8155" spans="1:12" x14ac:dyDescent="0.45">
      <c r="A8155" t="str">
        <f t="shared" si="127"/>
        <v>Gómez Farías, Chihuahua, Mexico</v>
      </c>
      <c r="B8155" t="s">
        <v>10921</v>
      </c>
      <c r="C8155" t="s">
        <v>10922</v>
      </c>
      <c r="D8155">
        <v>29.3583</v>
      </c>
      <c r="E8155">
        <v>-107.73609999999999</v>
      </c>
      <c r="F8155" t="s">
        <v>519</v>
      </c>
      <c r="G8155" t="s">
        <v>520</v>
      </c>
      <c r="H8155" t="s">
        <v>521</v>
      </c>
      <c r="I8155" t="s">
        <v>1012</v>
      </c>
      <c r="J8155" t="s">
        <v>366</v>
      </c>
      <c r="K8155">
        <v>5330</v>
      </c>
      <c r="L8155">
        <v>1484446758</v>
      </c>
    </row>
    <row r="8156" spans="1:12" x14ac:dyDescent="0.45">
      <c r="A8156" t="str">
        <f t="shared" si="127"/>
        <v>Gómez Palacio, Durango, Mexico</v>
      </c>
      <c r="B8156" t="s">
        <v>10923</v>
      </c>
      <c r="C8156" t="s">
        <v>10924</v>
      </c>
      <c r="D8156">
        <v>25.5611</v>
      </c>
      <c r="E8156">
        <v>-103.4983</v>
      </c>
      <c r="F8156" t="s">
        <v>519</v>
      </c>
      <c r="G8156" t="s">
        <v>520</v>
      </c>
      <c r="H8156" t="s">
        <v>521</v>
      </c>
      <c r="I8156" t="s">
        <v>6044</v>
      </c>
      <c r="J8156" t="s">
        <v>366</v>
      </c>
      <c r="K8156">
        <v>327985</v>
      </c>
      <c r="L8156">
        <v>1484092318</v>
      </c>
    </row>
    <row r="8157" spans="1:12" x14ac:dyDescent="0.45">
      <c r="A8157" t="str">
        <f t="shared" si="127"/>
        <v>Gommern, Saxony-Anhalt, Germany</v>
      </c>
      <c r="B8157" t="s">
        <v>10925</v>
      </c>
      <c r="C8157" t="s">
        <v>10925</v>
      </c>
      <c r="D8157">
        <v>52.073900000000002</v>
      </c>
      <c r="E8157">
        <v>11.8231</v>
      </c>
      <c r="F8157" t="s">
        <v>441</v>
      </c>
      <c r="G8157" t="s">
        <v>442</v>
      </c>
      <c r="H8157" t="s">
        <v>443</v>
      </c>
      <c r="I8157" t="s">
        <v>1614</v>
      </c>
      <c r="K8157">
        <v>10543</v>
      </c>
      <c r="L8157">
        <v>1276399095</v>
      </c>
    </row>
    <row r="8158" spans="1:12" x14ac:dyDescent="0.45">
      <c r="A8158" t="str">
        <f t="shared" si="127"/>
        <v>Gonaïves, Artibonite, Haiti</v>
      </c>
      <c r="B8158" t="s">
        <v>10926</v>
      </c>
      <c r="C8158" t="s">
        <v>10927</v>
      </c>
      <c r="D8158">
        <v>19.45</v>
      </c>
      <c r="E8158">
        <v>-72.683300000000003</v>
      </c>
      <c r="F8158" t="s">
        <v>4043</v>
      </c>
      <c r="G8158" t="s">
        <v>4044</v>
      </c>
      <c r="H8158" t="s">
        <v>4045</v>
      </c>
      <c r="I8158" t="s">
        <v>10928</v>
      </c>
      <c r="J8158" t="s">
        <v>378</v>
      </c>
      <c r="K8158">
        <v>324043</v>
      </c>
      <c r="L8158">
        <v>1332384588</v>
      </c>
    </row>
    <row r="8159" spans="1:12" x14ac:dyDescent="0.45">
      <c r="A8159" t="str">
        <f t="shared" si="127"/>
        <v>Gonbad-e Kāvūs, Golestān, Iran</v>
      </c>
      <c r="B8159" t="s">
        <v>10929</v>
      </c>
      <c r="C8159" t="s">
        <v>10930</v>
      </c>
      <c r="D8159">
        <v>37.25</v>
      </c>
      <c r="E8159">
        <v>55.167200000000001</v>
      </c>
      <c r="F8159" t="s">
        <v>388</v>
      </c>
      <c r="G8159" t="s">
        <v>389</v>
      </c>
      <c r="H8159" t="s">
        <v>390</v>
      </c>
      <c r="I8159" t="s">
        <v>10931</v>
      </c>
      <c r="J8159" t="s">
        <v>366</v>
      </c>
      <c r="K8159">
        <v>151910</v>
      </c>
      <c r="L8159">
        <v>1364336980</v>
      </c>
    </row>
    <row r="8160" spans="1:12" x14ac:dyDescent="0.45">
      <c r="A8160" t="str">
        <f t="shared" si="127"/>
        <v>Gonder, Āmara, Ethiopia</v>
      </c>
      <c r="B8160" t="s">
        <v>10932</v>
      </c>
      <c r="C8160" t="s">
        <v>10932</v>
      </c>
      <c r="D8160">
        <v>12.6</v>
      </c>
      <c r="E8160">
        <v>37.466700000000003</v>
      </c>
      <c r="F8160" t="s">
        <v>819</v>
      </c>
      <c r="G8160" t="s">
        <v>820</v>
      </c>
      <c r="H8160" t="s">
        <v>821</v>
      </c>
      <c r="I8160" t="s">
        <v>842</v>
      </c>
      <c r="K8160">
        <v>323900</v>
      </c>
      <c r="L8160">
        <v>1231234833</v>
      </c>
    </row>
    <row r="8161" spans="1:12" x14ac:dyDescent="0.45">
      <c r="A8161" t="str">
        <f t="shared" si="127"/>
        <v>Gondomar, Porto, Portugal</v>
      </c>
      <c r="B8161" t="s">
        <v>10933</v>
      </c>
      <c r="C8161" t="s">
        <v>10933</v>
      </c>
      <c r="D8161">
        <v>41.15</v>
      </c>
      <c r="E8161">
        <v>-8.5333000000000006</v>
      </c>
      <c r="F8161" t="s">
        <v>967</v>
      </c>
      <c r="G8161" t="s">
        <v>968</v>
      </c>
      <c r="H8161" t="s">
        <v>969</v>
      </c>
      <c r="I8161" t="s">
        <v>1537</v>
      </c>
      <c r="J8161" t="s">
        <v>366</v>
      </c>
      <c r="K8161">
        <v>168027</v>
      </c>
      <c r="L8161">
        <v>1620506259</v>
      </c>
    </row>
    <row r="8162" spans="1:12" x14ac:dyDescent="0.45">
      <c r="A8162" t="str">
        <f t="shared" si="127"/>
        <v>Gonesse, Île-de-France, France</v>
      </c>
      <c r="B8162" t="s">
        <v>10934</v>
      </c>
      <c r="C8162" t="s">
        <v>10934</v>
      </c>
      <c r="D8162">
        <v>48.987499999999997</v>
      </c>
      <c r="E8162">
        <v>2.4493999999999998</v>
      </c>
      <c r="F8162" t="s">
        <v>526</v>
      </c>
      <c r="G8162" t="s">
        <v>527</v>
      </c>
      <c r="H8162" t="s">
        <v>528</v>
      </c>
      <c r="I8162" t="s">
        <v>732</v>
      </c>
      <c r="K8162">
        <v>25999</v>
      </c>
      <c r="L8162">
        <v>1250682314</v>
      </c>
    </row>
    <row r="8163" spans="1:12" x14ac:dyDescent="0.45">
      <c r="A8163" t="str">
        <f t="shared" si="127"/>
        <v>Gongzhuling, Jilin, China</v>
      </c>
      <c r="B8163" t="s">
        <v>10935</v>
      </c>
      <c r="C8163" t="s">
        <v>10935</v>
      </c>
      <c r="D8163">
        <v>43.503599999999999</v>
      </c>
      <c r="E8163">
        <v>124.80880000000001</v>
      </c>
      <c r="F8163" t="s">
        <v>1039</v>
      </c>
      <c r="G8163" t="s">
        <v>1040</v>
      </c>
      <c r="H8163" t="s">
        <v>1041</v>
      </c>
      <c r="I8163" t="s">
        <v>3148</v>
      </c>
      <c r="K8163">
        <v>1092692</v>
      </c>
      <c r="L8163">
        <v>1156696810</v>
      </c>
    </row>
    <row r="8164" spans="1:12" x14ac:dyDescent="0.45">
      <c r="A8164" t="str">
        <f t="shared" si="127"/>
        <v>Gonzales, Louisiana, United States</v>
      </c>
      <c r="B8164" t="s">
        <v>10936</v>
      </c>
      <c r="C8164" t="s">
        <v>10936</v>
      </c>
      <c r="D8164">
        <v>30.213200000000001</v>
      </c>
      <c r="E8164">
        <v>-90.923400000000001</v>
      </c>
      <c r="F8164" t="s">
        <v>530</v>
      </c>
      <c r="G8164" t="s">
        <v>531</v>
      </c>
      <c r="H8164" t="s">
        <v>532</v>
      </c>
      <c r="I8164" t="s">
        <v>533</v>
      </c>
      <c r="K8164">
        <v>10957</v>
      </c>
      <c r="L8164">
        <v>1840013965</v>
      </c>
    </row>
    <row r="8165" spans="1:12" x14ac:dyDescent="0.45">
      <c r="A8165" t="str">
        <f t="shared" si="127"/>
        <v>Gonzales, California, United States</v>
      </c>
      <c r="B8165" t="s">
        <v>10936</v>
      </c>
      <c r="C8165" t="s">
        <v>10936</v>
      </c>
      <c r="D8165">
        <v>36.506</v>
      </c>
      <c r="E8165">
        <v>-121.44289999999999</v>
      </c>
      <c r="F8165" t="s">
        <v>530</v>
      </c>
      <c r="G8165" t="s">
        <v>531</v>
      </c>
      <c r="H8165" t="s">
        <v>532</v>
      </c>
      <c r="I8165" t="s">
        <v>754</v>
      </c>
      <c r="K8165">
        <v>8293</v>
      </c>
      <c r="L8165">
        <v>1840020355</v>
      </c>
    </row>
    <row r="8166" spans="1:12" x14ac:dyDescent="0.45">
      <c r="A8166" t="str">
        <f t="shared" si="127"/>
        <v>Gonzales, Texas, United States</v>
      </c>
      <c r="B8166" t="s">
        <v>10936</v>
      </c>
      <c r="C8166" t="s">
        <v>10936</v>
      </c>
      <c r="D8166">
        <v>29.512599999999999</v>
      </c>
      <c r="E8166">
        <v>-97.447199999999995</v>
      </c>
      <c r="F8166" t="s">
        <v>530</v>
      </c>
      <c r="G8166" t="s">
        <v>531</v>
      </c>
      <c r="H8166" t="s">
        <v>532</v>
      </c>
      <c r="I8166" t="s">
        <v>610</v>
      </c>
      <c r="K8166">
        <v>7158</v>
      </c>
      <c r="L8166">
        <v>1840020953</v>
      </c>
    </row>
    <row r="8167" spans="1:12" x14ac:dyDescent="0.45">
      <c r="A8167" t="str">
        <f t="shared" si="127"/>
        <v>Gonzalez, Florida, United States</v>
      </c>
      <c r="B8167" t="s">
        <v>10937</v>
      </c>
      <c r="C8167" t="s">
        <v>10937</v>
      </c>
      <c r="D8167">
        <v>30.5822</v>
      </c>
      <c r="E8167">
        <v>-87.290599999999998</v>
      </c>
      <c r="F8167" t="s">
        <v>530</v>
      </c>
      <c r="G8167" t="s">
        <v>531</v>
      </c>
      <c r="H8167" t="s">
        <v>532</v>
      </c>
      <c r="I8167" t="s">
        <v>1378</v>
      </c>
      <c r="K8167">
        <v>13962</v>
      </c>
      <c r="L8167">
        <v>1840013910</v>
      </c>
    </row>
    <row r="8168" spans="1:12" x14ac:dyDescent="0.45">
      <c r="A8168" t="str">
        <f t="shared" si="127"/>
        <v>González, Tamaulipas, Mexico</v>
      </c>
      <c r="B8168" t="s">
        <v>10938</v>
      </c>
      <c r="C8168" t="s">
        <v>10937</v>
      </c>
      <c r="D8168">
        <v>22.828099999999999</v>
      </c>
      <c r="E8168">
        <v>-98.430599999999998</v>
      </c>
      <c r="F8168" t="s">
        <v>519</v>
      </c>
      <c r="G8168" t="s">
        <v>520</v>
      </c>
      <c r="H8168" t="s">
        <v>521</v>
      </c>
      <c r="I8168" t="s">
        <v>523</v>
      </c>
      <c r="J8168" t="s">
        <v>366</v>
      </c>
      <c r="K8168">
        <v>11212</v>
      </c>
      <c r="L8168">
        <v>1484835501</v>
      </c>
    </row>
    <row r="8169" spans="1:12" x14ac:dyDescent="0.45">
      <c r="A8169" t="str">
        <f t="shared" si="127"/>
        <v>González Catán, Buenos Aires, Argentina</v>
      </c>
      <c r="B8169" t="s">
        <v>10939</v>
      </c>
      <c r="C8169" t="s">
        <v>10940</v>
      </c>
      <c r="D8169">
        <v>-34.770800000000001</v>
      </c>
      <c r="E8169">
        <v>-58.6464</v>
      </c>
      <c r="F8169" t="s">
        <v>651</v>
      </c>
      <c r="G8169" t="s">
        <v>652</v>
      </c>
      <c r="H8169" t="s">
        <v>653</v>
      </c>
      <c r="I8169" t="s">
        <v>870</v>
      </c>
      <c r="K8169">
        <v>238067</v>
      </c>
      <c r="L8169">
        <v>1032883563</v>
      </c>
    </row>
    <row r="8170" spans="1:12" x14ac:dyDescent="0.45">
      <c r="A8170" t="str">
        <f t="shared" si="127"/>
        <v>Good Hope, California, United States</v>
      </c>
      <c r="B8170" t="s">
        <v>10941</v>
      </c>
      <c r="C8170" t="s">
        <v>10941</v>
      </c>
      <c r="D8170">
        <v>33.770600000000002</v>
      </c>
      <c r="E8170">
        <v>-117.27719999999999</v>
      </c>
      <c r="F8170" t="s">
        <v>530</v>
      </c>
      <c r="G8170" t="s">
        <v>531</v>
      </c>
      <c r="H8170" t="s">
        <v>532</v>
      </c>
      <c r="I8170" t="s">
        <v>754</v>
      </c>
      <c r="K8170">
        <v>9173</v>
      </c>
      <c r="L8170">
        <v>1840028330</v>
      </c>
    </row>
    <row r="8171" spans="1:12" x14ac:dyDescent="0.45">
      <c r="A8171" t="str">
        <f t="shared" si="127"/>
        <v>Goodlettsville, Tennessee, United States</v>
      </c>
      <c r="B8171" t="s">
        <v>10942</v>
      </c>
      <c r="C8171" t="s">
        <v>10942</v>
      </c>
      <c r="D8171">
        <v>36.332700000000003</v>
      </c>
      <c r="E8171">
        <v>-86.7029</v>
      </c>
      <c r="F8171" t="s">
        <v>530</v>
      </c>
      <c r="G8171" t="s">
        <v>531</v>
      </c>
      <c r="H8171" t="s">
        <v>532</v>
      </c>
      <c r="I8171" t="s">
        <v>1466</v>
      </c>
      <c r="K8171">
        <v>16798</v>
      </c>
      <c r="L8171">
        <v>1840013345</v>
      </c>
    </row>
    <row r="8172" spans="1:12" x14ac:dyDescent="0.45">
      <c r="A8172" t="str">
        <f t="shared" si="127"/>
        <v>Goodmayes, Redbridge, United Kingdom</v>
      </c>
      <c r="B8172" t="s">
        <v>10943</v>
      </c>
      <c r="C8172" t="s">
        <v>10943</v>
      </c>
      <c r="D8172">
        <v>51.558399999999999</v>
      </c>
      <c r="E8172">
        <v>0.1119</v>
      </c>
      <c r="F8172" t="s">
        <v>536</v>
      </c>
      <c r="G8172" t="s">
        <v>537</v>
      </c>
      <c r="H8172" t="s">
        <v>538</v>
      </c>
      <c r="I8172" t="s">
        <v>10944</v>
      </c>
      <c r="K8172">
        <v>13069</v>
      </c>
      <c r="L8172">
        <v>1826397253</v>
      </c>
    </row>
    <row r="8173" spans="1:12" x14ac:dyDescent="0.45">
      <c r="A8173" t="str">
        <f t="shared" si="127"/>
        <v>Goodrich, Michigan, United States</v>
      </c>
      <c r="B8173" t="s">
        <v>10945</v>
      </c>
      <c r="C8173" t="s">
        <v>10945</v>
      </c>
      <c r="D8173">
        <v>42.914700000000003</v>
      </c>
      <c r="E8173">
        <v>-83.509200000000007</v>
      </c>
      <c r="F8173" t="s">
        <v>530</v>
      </c>
      <c r="G8173" t="s">
        <v>531</v>
      </c>
      <c r="H8173" t="s">
        <v>532</v>
      </c>
      <c r="I8173" t="s">
        <v>868</v>
      </c>
      <c r="K8173">
        <v>5935</v>
      </c>
      <c r="L8173">
        <v>1840011007</v>
      </c>
    </row>
    <row r="8174" spans="1:12" x14ac:dyDescent="0.45">
      <c r="A8174" t="str">
        <f t="shared" si="127"/>
        <v>Goodyear, Arizona, United States</v>
      </c>
      <c r="B8174" t="s">
        <v>10946</v>
      </c>
      <c r="C8174" t="s">
        <v>10946</v>
      </c>
      <c r="D8174">
        <v>33.261299999999999</v>
      </c>
      <c r="E8174">
        <v>-112.3622</v>
      </c>
      <c r="F8174" t="s">
        <v>530</v>
      </c>
      <c r="G8174" t="s">
        <v>531</v>
      </c>
      <c r="H8174" t="s">
        <v>532</v>
      </c>
      <c r="I8174" t="s">
        <v>2117</v>
      </c>
      <c r="K8174">
        <v>86840</v>
      </c>
      <c r="L8174">
        <v>1840020564</v>
      </c>
    </row>
    <row r="8175" spans="1:12" x14ac:dyDescent="0.45">
      <c r="A8175" t="str">
        <f t="shared" si="127"/>
        <v>Goole, East Riding of Yorkshire, United Kingdom</v>
      </c>
      <c r="B8175" t="s">
        <v>10947</v>
      </c>
      <c r="C8175" t="s">
        <v>10947</v>
      </c>
      <c r="D8175">
        <v>53.699199999999998</v>
      </c>
      <c r="E8175">
        <v>-0.86919999999999997</v>
      </c>
      <c r="F8175" t="s">
        <v>536</v>
      </c>
      <c r="G8175" t="s">
        <v>537</v>
      </c>
      <c r="H8175" t="s">
        <v>538</v>
      </c>
      <c r="I8175" t="s">
        <v>4317</v>
      </c>
      <c r="K8175">
        <v>19518</v>
      </c>
      <c r="L8175">
        <v>1826412985</v>
      </c>
    </row>
    <row r="8176" spans="1:12" x14ac:dyDescent="0.45">
      <c r="A8176" t="str">
        <f t="shared" si="127"/>
        <v>Goondiwindi, Queensland, Australia</v>
      </c>
      <c r="B8176" t="s">
        <v>10948</v>
      </c>
      <c r="C8176" t="s">
        <v>10948</v>
      </c>
      <c r="D8176">
        <v>-28.546099999999999</v>
      </c>
      <c r="E8176">
        <v>150.30969999999999</v>
      </c>
      <c r="F8176" t="s">
        <v>830</v>
      </c>
      <c r="G8176" t="s">
        <v>831</v>
      </c>
      <c r="H8176" t="s">
        <v>832</v>
      </c>
      <c r="I8176" t="s">
        <v>1959</v>
      </c>
      <c r="K8176">
        <v>6355</v>
      </c>
      <c r="L8176">
        <v>1036452066</v>
      </c>
    </row>
    <row r="8177" spans="1:12" x14ac:dyDescent="0.45">
      <c r="A8177" t="str">
        <f t="shared" si="127"/>
        <v>Goonellabah, New South Wales, Australia</v>
      </c>
      <c r="B8177" t="s">
        <v>10949</v>
      </c>
      <c r="C8177" t="s">
        <v>10949</v>
      </c>
      <c r="D8177">
        <v>-28.815000000000001</v>
      </c>
      <c r="E8177">
        <v>153.31780000000001</v>
      </c>
      <c r="F8177" t="s">
        <v>830</v>
      </c>
      <c r="G8177" t="s">
        <v>831</v>
      </c>
      <c r="H8177" t="s">
        <v>832</v>
      </c>
      <c r="I8177" t="s">
        <v>1454</v>
      </c>
      <c r="K8177">
        <v>12900</v>
      </c>
      <c r="L8177">
        <v>1036897159</v>
      </c>
    </row>
    <row r="8178" spans="1:12" x14ac:dyDescent="0.45">
      <c r="A8178" t="str">
        <f t="shared" si="127"/>
        <v>Goose Creek, South Carolina, United States</v>
      </c>
      <c r="B8178" t="s">
        <v>10950</v>
      </c>
      <c r="C8178" t="s">
        <v>10950</v>
      </c>
      <c r="D8178">
        <v>32.9925</v>
      </c>
      <c r="E8178">
        <v>-80.005399999999995</v>
      </c>
      <c r="F8178" t="s">
        <v>530</v>
      </c>
      <c r="G8178" t="s">
        <v>531</v>
      </c>
      <c r="H8178" t="s">
        <v>532</v>
      </c>
      <c r="I8178" t="s">
        <v>534</v>
      </c>
      <c r="K8178">
        <v>43665</v>
      </c>
      <c r="L8178">
        <v>1840013761</v>
      </c>
    </row>
    <row r="8179" spans="1:12" x14ac:dyDescent="0.45">
      <c r="A8179" t="str">
        <f t="shared" si="127"/>
        <v>Göppingen, Baden-Württemberg, Germany</v>
      </c>
      <c r="B8179" t="s">
        <v>10951</v>
      </c>
      <c r="C8179" t="s">
        <v>10952</v>
      </c>
      <c r="D8179">
        <v>48.702500000000001</v>
      </c>
      <c r="E8179">
        <v>9.6527999999999992</v>
      </c>
      <c r="F8179" t="s">
        <v>441</v>
      </c>
      <c r="G8179" t="s">
        <v>442</v>
      </c>
      <c r="H8179" t="s">
        <v>443</v>
      </c>
      <c r="I8179" t="s">
        <v>451</v>
      </c>
      <c r="J8179" t="s">
        <v>366</v>
      </c>
      <c r="K8179">
        <v>57558</v>
      </c>
      <c r="L8179">
        <v>1276730715</v>
      </c>
    </row>
    <row r="8180" spans="1:12" x14ac:dyDescent="0.45">
      <c r="A8180" t="str">
        <f t="shared" si="127"/>
        <v>Gorakhpur, Uttar Pradesh, India</v>
      </c>
      <c r="B8180" t="s">
        <v>10953</v>
      </c>
      <c r="C8180" t="s">
        <v>10953</v>
      </c>
      <c r="D8180">
        <v>26.761099999999999</v>
      </c>
      <c r="E8180">
        <v>83.366699999999994</v>
      </c>
      <c r="F8180" t="s">
        <v>626</v>
      </c>
      <c r="G8180" t="s">
        <v>627</v>
      </c>
      <c r="H8180" t="s">
        <v>628</v>
      </c>
      <c r="I8180" t="s">
        <v>939</v>
      </c>
      <c r="K8180">
        <v>673446</v>
      </c>
      <c r="L8180">
        <v>1356190221</v>
      </c>
    </row>
    <row r="8181" spans="1:12" x14ac:dyDescent="0.45">
      <c r="A8181" t="str">
        <f t="shared" si="127"/>
        <v>Goranboy, Goranboy, Azerbaijan</v>
      </c>
      <c r="B8181" t="s">
        <v>10954</v>
      </c>
      <c r="C8181" t="s">
        <v>10954</v>
      </c>
      <c r="D8181">
        <v>40.61</v>
      </c>
      <c r="E8181">
        <v>46.787199999999999</v>
      </c>
      <c r="F8181" t="s">
        <v>906</v>
      </c>
      <c r="G8181" t="s">
        <v>907</v>
      </c>
      <c r="H8181" t="s">
        <v>908</v>
      </c>
      <c r="I8181" t="s">
        <v>10954</v>
      </c>
      <c r="J8181" t="s">
        <v>378</v>
      </c>
      <c r="K8181">
        <v>7333</v>
      </c>
      <c r="L8181">
        <v>1031383465</v>
      </c>
    </row>
    <row r="8182" spans="1:12" x14ac:dyDescent="0.45">
      <c r="A8182" t="str">
        <f t="shared" si="127"/>
        <v>Goražde, Bosnia and Herzegovina, Federation of, Bosnia And Herzegovina</v>
      </c>
      <c r="B8182" t="s">
        <v>10955</v>
      </c>
      <c r="C8182" t="s">
        <v>10956</v>
      </c>
      <c r="D8182">
        <v>43.666699999999999</v>
      </c>
      <c r="E8182">
        <v>18.977799999999998</v>
      </c>
      <c r="F8182" t="s">
        <v>3488</v>
      </c>
      <c r="G8182" t="s">
        <v>3489</v>
      </c>
      <c r="H8182" t="s">
        <v>3490</v>
      </c>
      <c r="I8182" t="s">
        <v>4454</v>
      </c>
      <c r="J8182" t="s">
        <v>366</v>
      </c>
      <c r="K8182">
        <v>12512</v>
      </c>
      <c r="L8182">
        <v>1070619970</v>
      </c>
    </row>
    <row r="8183" spans="1:12" x14ac:dyDescent="0.45">
      <c r="A8183" t="str">
        <f t="shared" si="127"/>
        <v>Gordonvale, Queensland, Australia</v>
      </c>
      <c r="B8183" t="s">
        <v>10957</v>
      </c>
      <c r="C8183" t="s">
        <v>10957</v>
      </c>
      <c r="D8183">
        <v>-17.093599999999999</v>
      </c>
      <c r="E8183">
        <v>145.78659999999999</v>
      </c>
      <c r="F8183" t="s">
        <v>830</v>
      </c>
      <c r="G8183" t="s">
        <v>831</v>
      </c>
      <c r="H8183" t="s">
        <v>832</v>
      </c>
      <c r="I8183" t="s">
        <v>1959</v>
      </c>
      <c r="K8183">
        <v>6671</v>
      </c>
      <c r="L8183">
        <v>1036505934</v>
      </c>
    </row>
    <row r="8184" spans="1:12" x14ac:dyDescent="0.45">
      <c r="A8184" t="str">
        <f t="shared" si="127"/>
        <v>Gorē, Oromīya, Ethiopia</v>
      </c>
      <c r="B8184" t="s">
        <v>10958</v>
      </c>
      <c r="C8184" t="s">
        <v>10959</v>
      </c>
      <c r="D8184">
        <v>8.1489999999999991</v>
      </c>
      <c r="E8184">
        <v>35.536999999999999</v>
      </c>
      <c r="F8184" t="s">
        <v>819</v>
      </c>
      <c r="G8184" t="s">
        <v>820</v>
      </c>
      <c r="H8184" t="s">
        <v>821</v>
      </c>
      <c r="I8184" t="s">
        <v>2542</v>
      </c>
      <c r="K8184">
        <v>9352</v>
      </c>
      <c r="L8184">
        <v>1231481918</v>
      </c>
    </row>
    <row r="8185" spans="1:12" x14ac:dyDescent="0.45">
      <c r="A8185" t="str">
        <f t="shared" si="127"/>
        <v>Gorebridge, Midlothian, United Kingdom</v>
      </c>
      <c r="B8185" t="s">
        <v>10960</v>
      </c>
      <c r="C8185" t="s">
        <v>10960</v>
      </c>
      <c r="D8185">
        <v>55.843600000000002</v>
      </c>
      <c r="E8185">
        <v>-3.05</v>
      </c>
      <c r="F8185" t="s">
        <v>536</v>
      </c>
      <c r="G8185" t="s">
        <v>537</v>
      </c>
      <c r="H8185" t="s">
        <v>538</v>
      </c>
      <c r="I8185" t="s">
        <v>4935</v>
      </c>
      <c r="K8185">
        <v>5777</v>
      </c>
      <c r="L8185">
        <v>1826664295</v>
      </c>
    </row>
    <row r="8186" spans="1:12" x14ac:dyDescent="0.45">
      <c r="A8186" t="str">
        <f t="shared" si="127"/>
        <v>Gorenja Vas, Gorenja Vas-Poljane, Slovenia</v>
      </c>
      <c r="B8186" t="s">
        <v>10961</v>
      </c>
      <c r="C8186" t="s">
        <v>10961</v>
      </c>
      <c r="D8186">
        <v>46.107199999999999</v>
      </c>
      <c r="E8186">
        <v>14.148099999999999</v>
      </c>
      <c r="F8186" t="s">
        <v>1111</v>
      </c>
      <c r="G8186" t="s">
        <v>1112</v>
      </c>
      <c r="H8186" t="s">
        <v>1113</v>
      </c>
      <c r="I8186" t="s">
        <v>10962</v>
      </c>
      <c r="J8186" t="s">
        <v>378</v>
      </c>
      <c r="L8186">
        <v>1705961189</v>
      </c>
    </row>
    <row r="8187" spans="1:12" x14ac:dyDescent="0.45">
      <c r="A8187" t="str">
        <f t="shared" si="127"/>
        <v>Gorgān, Golestān, Iran</v>
      </c>
      <c r="B8187" t="s">
        <v>10963</v>
      </c>
      <c r="C8187" t="s">
        <v>10964</v>
      </c>
      <c r="D8187">
        <v>36.83</v>
      </c>
      <c r="E8187">
        <v>54.48</v>
      </c>
      <c r="F8187" t="s">
        <v>388</v>
      </c>
      <c r="G8187" t="s">
        <v>389</v>
      </c>
      <c r="H8187" t="s">
        <v>390</v>
      </c>
      <c r="I8187" t="s">
        <v>10931</v>
      </c>
      <c r="J8187" t="s">
        <v>378</v>
      </c>
      <c r="K8187">
        <v>312223</v>
      </c>
      <c r="L8187">
        <v>1364802450</v>
      </c>
    </row>
    <row r="8188" spans="1:12" x14ac:dyDescent="0.45">
      <c r="A8188" t="str">
        <f t="shared" si="127"/>
        <v>Gorham, Maine, United States</v>
      </c>
      <c r="B8188" t="s">
        <v>10965</v>
      </c>
      <c r="C8188" t="s">
        <v>10965</v>
      </c>
      <c r="D8188">
        <v>43.703400000000002</v>
      </c>
      <c r="E8188">
        <v>-70.458100000000002</v>
      </c>
      <c r="F8188" t="s">
        <v>530</v>
      </c>
      <c r="G8188" t="s">
        <v>531</v>
      </c>
      <c r="H8188" t="s">
        <v>532</v>
      </c>
      <c r="I8188" t="s">
        <v>2721</v>
      </c>
      <c r="K8188">
        <v>17307</v>
      </c>
      <c r="L8188">
        <v>1840052834</v>
      </c>
    </row>
    <row r="8189" spans="1:12" x14ac:dyDescent="0.45">
      <c r="A8189" t="str">
        <f t="shared" si="127"/>
        <v>Gori, Shida Kartli, Georgia</v>
      </c>
      <c r="B8189" t="s">
        <v>10966</v>
      </c>
      <c r="C8189" t="s">
        <v>10966</v>
      </c>
      <c r="D8189">
        <v>41.981699999999996</v>
      </c>
      <c r="E8189">
        <v>44.112400000000001</v>
      </c>
      <c r="F8189" t="s">
        <v>763</v>
      </c>
      <c r="G8189" t="s">
        <v>1132</v>
      </c>
      <c r="H8189" t="s">
        <v>1133</v>
      </c>
      <c r="I8189" t="s">
        <v>10967</v>
      </c>
      <c r="J8189" t="s">
        <v>378</v>
      </c>
      <c r="K8189">
        <v>48143</v>
      </c>
      <c r="L8189">
        <v>1268442763</v>
      </c>
    </row>
    <row r="8190" spans="1:12" x14ac:dyDescent="0.45">
      <c r="A8190" t="str">
        <f t="shared" si="127"/>
        <v>Goring by Sea, West Sussex, United Kingdom</v>
      </c>
      <c r="B8190" t="s">
        <v>10968</v>
      </c>
      <c r="C8190" t="s">
        <v>10968</v>
      </c>
      <c r="D8190">
        <v>50.812199999999997</v>
      </c>
      <c r="E8190">
        <v>-0.4244</v>
      </c>
      <c r="F8190" t="s">
        <v>536</v>
      </c>
      <c r="G8190" t="s">
        <v>537</v>
      </c>
      <c r="H8190" t="s">
        <v>538</v>
      </c>
      <c r="I8190" t="s">
        <v>2025</v>
      </c>
      <c r="K8190">
        <v>7990</v>
      </c>
      <c r="L8190">
        <v>1826564099</v>
      </c>
    </row>
    <row r="8191" spans="1:12" x14ac:dyDescent="0.45">
      <c r="A8191" t="str">
        <f t="shared" si="127"/>
        <v>Goris, Syunik’, Armenia</v>
      </c>
      <c r="B8191" t="s">
        <v>10969</v>
      </c>
      <c r="C8191" t="s">
        <v>10969</v>
      </c>
      <c r="D8191">
        <v>39.5167</v>
      </c>
      <c r="E8191">
        <v>46.333300000000001</v>
      </c>
      <c r="F8191" t="s">
        <v>646</v>
      </c>
      <c r="G8191" t="s">
        <v>647</v>
      </c>
      <c r="H8191" t="s">
        <v>648</v>
      </c>
      <c r="I8191" t="s">
        <v>10970</v>
      </c>
      <c r="K8191">
        <v>20591</v>
      </c>
      <c r="L8191">
        <v>1051724931</v>
      </c>
    </row>
    <row r="8192" spans="1:12" x14ac:dyDescent="0.45">
      <c r="A8192" t="str">
        <f t="shared" si="127"/>
        <v>Gorišnica, Gorišnica, Slovenia</v>
      </c>
      <c r="B8192" t="s">
        <v>10971</v>
      </c>
      <c r="C8192" t="s">
        <v>10972</v>
      </c>
      <c r="D8192">
        <v>46.414700000000003</v>
      </c>
      <c r="E8192">
        <v>16.0139</v>
      </c>
      <c r="F8192" t="s">
        <v>1111</v>
      </c>
      <c r="G8192" t="s">
        <v>1112</v>
      </c>
      <c r="H8192" t="s">
        <v>1113</v>
      </c>
      <c r="I8192" t="s">
        <v>10971</v>
      </c>
      <c r="J8192" t="s">
        <v>378</v>
      </c>
      <c r="L8192">
        <v>1705561619</v>
      </c>
    </row>
    <row r="8193" spans="1:12" x14ac:dyDescent="0.45">
      <c r="A8193" t="str">
        <f t="shared" si="127"/>
        <v>Gorizia, Friuli-Venezia Giulia, Italy</v>
      </c>
      <c r="B8193" t="s">
        <v>10973</v>
      </c>
      <c r="C8193" t="s">
        <v>10973</v>
      </c>
      <c r="D8193">
        <v>45.935200000000002</v>
      </c>
      <c r="E8193">
        <v>13.619300000000001</v>
      </c>
      <c r="F8193" t="s">
        <v>946</v>
      </c>
      <c r="G8193" t="s">
        <v>947</v>
      </c>
      <c r="H8193" t="s">
        <v>948</v>
      </c>
      <c r="I8193" t="s">
        <v>10974</v>
      </c>
      <c r="J8193" t="s">
        <v>366</v>
      </c>
      <c r="K8193">
        <v>34411</v>
      </c>
      <c r="L8193">
        <v>1380874405</v>
      </c>
    </row>
    <row r="8194" spans="1:12" x14ac:dyDescent="0.45">
      <c r="A8194" t="str">
        <f t="shared" si="127"/>
        <v>Gorleston-on-Sea, Norfolk, United Kingdom</v>
      </c>
      <c r="B8194" t="s">
        <v>10975</v>
      </c>
      <c r="C8194" t="s">
        <v>10975</v>
      </c>
      <c r="D8194">
        <v>52.575699999999998</v>
      </c>
      <c r="E8194">
        <v>1.7235</v>
      </c>
      <c r="F8194" t="s">
        <v>536</v>
      </c>
      <c r="G8194" t="s">
        <v>537</v>
      </c>
      <c r="H8194" t="s">
        <v>538</v>
      </c>
      <c r="I8194" t="s">
        <v>2841</v>
      </c>
      <c r="K8194">
        <v>5548</v>
      </c>
      <c r="L8194">
        <v>1826692101</v>
      </c>
    </row>
    <row r="8195" spans="1:12" x14ac:dyDescent="0.45">
      <c r="A8195" t="str">
        <f t="shared" ref="A8195:A8258" si="128">CONCATENATE(B8195,", ",I8195,", ",F8195)</f>
        <v>Gorlice, Małopolskie, Poland</v>
      </c>
      <c r="B8195" t="s">
        <v>10976</v>
      </c>
      <c r="C8195" t="s">
        <v>10976</v>
      </c>
      <c r="D8195">
        <v>49.6556</v>
      </c>
      <c r="E8195">
        <v>21.160399999999999</v>
      </c>
      <c r="F8195" t="s">
        <v>3993</v>
      </c>
      <c r="G8195" t="s">
        <v>3994</v>
      </c>
      <c r="H8195" t="s">
        <v>3995</v>
      </c>
      <c r="I8195" t="s">
        <v>4776</v>
      </c>
      <c r="J8195" t="s">
        <v>366</v>
      </c>
      <c r="K8195">
        <v>27597</v>
      </c>
      <c r="L8195">
        <v>1616148150</v>
      </c>
    </row>
    <row r="8196" spans="1:12" x14ac:dyDescent="0.45">
      <c r="A8196" t="str">
        <f t="shared" si="128"/>
        <v>Görlitz, Saxony, Germany</v>
      </c>
      <c r="B8196" t="s">
        <v>10977</v>
      </c>
      <c r="C8196" t="s">
        <v>10978</v>
      </c>
      <c r="D8196">
        <v>51.152799999999999</v>
      </c>
      <c r="E8196">
        <v>14.9872</v>
      </c>
      <c r="F8196" t="s">
        <v>441</v>
      </c>
      <c r="G8196" t="s">
        <v>442</v>
      </c>
      <c r="H8196" t="s">
        <v>443</v>
      </c>
      <c r="I8196" t="s">
        <v>1707</v>
      </c>
      <c r="J8196" t="s">
        <v>366</v>
      </c>
      <c r="K8196">
        <v>56324</v>
      </c>
      <c r="L8196">
        <v>1276000121</v>
      </c>
    </row>
    <row r="8197" spans="1:12" x14ac:dyDescent="0.45">
      <c r="A8197" t="str">
        <f t="shared" si="128"/>
        <v>Gorna Oryahovitsa, Veliko Tarnovo, Bulgaria</v>
      </c>
      <c r="B8197" t="s">
        <v>10979</v>
      </c>
      <c r="C8197" t="s">
        <v>10979</v>
      </c>
      <c r="D8197">
        <v>43.122199999999999</v>
      </c>
      <c r="E8197">
        <v>25.689699999999998</v>
      </c>
      <c r="F8197" t="s">
        <v>1175</v>
      </c>
      <c r="G8197" t="s">
        <v>1176</v>
      </c>
      <c r="H8197" t="s">
        <v>1177</v>
      </c>
      <c r="I8197" t="s">
        <v>9296</v>
      </c>
      <c r="K8197">
        <v>35031</v>
      </c>
      <c r="L8197">
        <v>1100589506</v>
      </c>
    </row>
    <row r="8198" spans="1:12" x14ac:dyDescent="0.45">
      <c r="A8198" t="str">
        <f t="shared" si="128"/>
        <v>Gornalwood, Dudley, United Kingdom</v>
      </c>
      <c r="B8198" t="s">
        <v>10980</v>
      </c>
      <c r="C8198" t="s">
        <v>10980</v>
      </c>
      <c r="D8198">
        <v>52.523000000000003</v>
      </c>
      <c r="E8198">
        <v>-2.1240000000000001</v>
      </c>
      <c r="F8198" t="s">
        <v>536</v>
      </c>
      <c r="G8198" t="s">
        <v>537</v>
      </c>
      <c r="H8198" t="s">
        <v>538</v>
      </c>
      <c r="I8198" t="s">
        <v>1804</v>
      </c>
      <c r="K8198">
        <v>12992</v>
      </c>
      <c r="L8198">
        <v>1826716353</v>
      </c>
    </row>
    <row r="8199" spans="1:12" x14ac:dyDescent="0.45">
      <c r="A8199" t="str">
        <f t="shared" si="128"/>
        <v>Gornja Radgona, Gornja Radgona, Slovenia</v>
      </c>
      <c r="B8199" t="s">
        <v>10981</v>
      </c>
      <c r="C8199" t="s">
        <v>10981</v>
      </c>
      <c r="D8199">
        <v>46.680999999999997</v>
      </c>
      <c r="E8199">
        <v>15.988300000000001</v>
      </c>
      <c r="F8199" t="s">
        <v>1111</v>
      </c>
      <c r="G8199" t="s">
        <v>1112</v>
      </c>
      <c r="H8199" t="s">
        <v>1113</v>
      </c>
      <c r="I8199" t="s">
        <v>10981</v>
      </c>
      <c r="J8199" t="s">
        <v>378</v>
      </c>
      <c r="K8199">
        <v>3052</v>
      </c>
      <c r="L8199">
        <v>1705643923</v>
      </c>
    </row>
    <row r="8200" spans="1:12" x14ac:dyDescent="0.45">
      <c r="A8200" t="str">
        <f t="shared" si="128"/>
        <v>Gornji Grad, Gornji Grad, Slovenia</v>
      </c>
      <c r="B8200" t="s">
        <v>10982</v>
      </c>
      <c r="C8200" t="s">
        <v>10982</v>
      </c>
      <c r="D8200">
        <v>46.295299999999997</v>
      </c>
      <c r="E8200">
        <v>14.808299999999999</v>
      </c>
      <c r="F8200" t="s">
        <v>1111</v>
      </c>
      <c r="G8200" t="s">
        <v>1112</v>
      </c>
      <c r="H8200" t="s">
        <v>1113</v>
      </c>
      <c r="I8200" t="s">
        <v>10982</v>
      </c>
      <c r="J8200" t="s">
        <v>378</v>
      </c>
      <c r="L8200">
        <v>1705879741</v>
      </c>
    </row>
    <row r="8201" spans="1:12" x14ac:dyDescent="0.45">
      <c r="A8201" t="str">
        <f t="shared" si="128"/>
        <v>Gornji Milanovac, Gornji Milanovac, Serbia</v>
      </c>
      <c r="B8201" t="s">
        <v>10983</v>
      </c>
      <c r="C8201" t="s">
        <v>10983</v>
      </c>
      <c r="D8201">
        <v>44.0212</v>
      </c>
      <c r="E8201">
        <v>20.456</v>
      </c>
      <c r="F8201" t="s">
        <v>795</v>
      </c>
      <c r="G8201" t="s">
        <v>796</v>
      </c>
      <c r="H8201" t="s">
        <v>797</v>
      </c>
      <c r="I8201" t="s">
        <v>10983</v>
      </c>
      <c r="J8201" t="s">
        <v>378</v>
      </c>
      <c r="L8201">
        <v>1688363978</v>
      </c>
    </row>
    <row r="8202" spans="1:12" x14ac:dyDescent="0.45">
      <c r="A8202" t="str">
        <f t="shared" si="128"/>
        <v>Gornji Petrovci, Gornji Petrovci, Slovenia</v>
      </c>
      <c r="B8202" t="s">
        <v>10984</v>
      </c>
      <c r="C8202" t="s">
        <v>10984</v>
      </c>
      <c r="D8202">
        <v>46.805300000000003</v>
      </c>
      <c r="E8202">
        <v>16.2225</v>
      </c>
      <c r="F8202" t="s">
        <v>1111</v>
      </c>
      <c r="G8202" t="s">
        <v>1112</v>
      </c>
      <c r="H8202" t="s">
        <v>1113</v>
      </c>
      <c r="I8202" t="s">
        <v>10984</v>
      </c>
      <c r="J8202" t="s">
        <v>378</v>
      </c>
      <c r="L8202">
        <v>1705170234</v>
      </c>
    </row>
    <row r="8203" spans="1:12" x14ac:dyDescent="0.45">
      <c r="A8203" t="str">
        <f t="shared" si="128"/>
        <v>Gorno-Altaysk, Altay, Russia</v>
      </c>
      <c r="B8203" t="s">
        <v>10985</v>
      </c>
      <c r="C8203" t="s">
        <v>10985</v>
      </c>
      <c r="D8203">
        <v>51.96</v>
      </c>
      <c r="E8203">
        <v>85.96</v>
      </c>
      <c r="F8203" t="s">
        <v>504</v>
      </c>
      <c r="G8203" t="s">
        <v>505</v>
      </c>
      <c r="H8203" t="s">
        <v>506</v>
      </c>
      <c r="I8203" t="s">
        <v>1698</v>
      </c>
      <c r="J8203" t="s">
        <v>378</v>
      </c>
      <c r="K8203">
        <v>63214</v>
      </c>
      <c r="L8203">
        <v>1643549691</v>
      </c>
    </row>
    <row r="8204" spans="1:12" x14ac:dyDescent="0.45">
      <c r="A8204" t="str">
        <f t="shared" si="128"/>
        <v>Gornozavodsk, Permskiy Kray, Russia</v>
      </c>
      <c r="B8204" t="s">
        <v>10986</v>
      </c>
      <c r="C8204" t="s">
        <v>10986</v>
      </c>
      <c r="D8204">
        <v>58.383299999999998</v>
      </c>
      <c r="E8204">
        <v>58.316699999999997</v>
      </c>
      <c r="F8204" t="s">
        <v>504</v>
      </c>
      <c r="G8204" t="s">
        <v>505</v>
      </c>
      <c r="H8204" t="s">
        <v>506</v>
      </c>
      <c r="I8204" t="s">
        <v>1488</v>
      </c>
      <c r="K8204">
        <v>11375</v>
      </c>
      <c r="L8204">
        <v>1643388843</v>
      </c>
    </row>
    <row r="8205" spans="1:12" x14ac:dyDescent="0.45">
      <c r="A8205" t="str">
        <f t="shared" si="128"/>
        <v>Gornyak, Altayskiy Kray, Russia</v>
      </c>
      <c r="B8205" t="s">
        <v>10987</v>
      </c>
      <c r="C8205" t="s">
        <v>10987</v>
      </c>
      <c r="D8205">
        <v>51</v>
      </c>
      <c r="E8205">
        <v>81.466700000000003</v>
      </c>
      <c r="F8205" t="s">
        <v>504</v>
      </c>
      <c r="G8205" t="s">
        <v>505</v>
      </c>
      <c r="H8205" t="s">
        <v>506</v>
      </c>
      <c r="I8205" t="s">
        <v>1533</v>
      </c>
      <c r="K8205">
        <v>12972</v>
      </c>
      <c r="L8205">
        <v>1643814454</v>
      </c>
    </row>
    <row r="8206" spans="1:12" x14ac:dyDescent="0.45">
      <c r="A8206" t="str">
        <f t="shared" si="128"/>
        <v>Gorodets, Nizhegorodskaya Oblast’, Russia</v>
      </c>
      <c r="B8206" t="s">
        <v>10988</v>
      </c>
      <c r="C8206" t="s">
        <v>10988</v>
      </c>
      <c r="D8206">
        <v>56.650300000000001</v>
      </c>
      <c r="E8206">
        <v>43.470300000000002</v>
      </c>
      <c r="F8206" t="s">
        <v>504</v>
      </c>
      <c r="G8206" t="s">
        <v>505</v>
      </c>
      <c r="H8206" t="s">
        <v>506</v>
      </c>
      <c r="I8206" t="s">
        <v>2476</v>
      </c>
      <c r="K8206">
        <v>30188</v>
      </c>
      <c r="L8206">
        <v>1643700852</v>
      </c>
    </row>
    <row r="8207" spans="1:12" x14ac:dyDescent="0.45">
      <c r="A8207" t="str">
        <f t="shared" si="128"/>
        <v>Gorodishche, Penzenskaya Oblast’, Russia</v>
      </c>
      <c r="B8207" t="s">
        <v>10989</v>
      </c>
      <c r="C8207" t="s">
        <v>10989</v>
      </c>
      <c r="D8207">
        <v>53.2667</v>
      </c>
      <c r="E8207">
        <v>45.7</v>
      </c>
      <c r="F8207" t="s">
        <v>504</v>
      </c>
      <c r="G8207" t="s">
        <v>505</v>
      </c>
      <c r="H8207" t="s">
        <v>506</v>
      </c>
      <c r="I8207" t="s">
        <v>3928</v>
      </c>
      <c r="K8207">
        <v>7885</v>
      </c>
      <c r="L8207">
        <v>1643336903</v>
      </c>
    </row>
    <row r="8208" spans="1:12" x14ac:dyDescent="0.45">
      <c r="A8208" t="str">
        <f t="shared" si="128"/>
        <v>Gorodovikovsk, Kalmykiya, Russia</v>
      </c>
      <c r="B8208" t="s">
        <v>10990</v>
      </c>
      <c r="C8208" t="s">
        <v>10990</v>
      </c>
      <c r="D8208">
        <v>46.083300000000001</v>
      </c>
      <c r="E8208">
        <v>41.933300000000003</v>
      </c>
      <c r="F8208" t="s">
        <v>504</v>
      </c>
      <c r="G8208" t="s">
        <v>505</v>
      </c>
      <c r="H8208" t="s">
        <v>506</v>
      </c>
      <c r="I8208" t="s">
        <v>9305</v>
      </c>
      <c r="K8208">
        <v>8798</v>
      </c>
      <c r="L8208">
        <v>1643064112</v>
      </c>
    </row>
    <row r="8209" spans="1:12" x14ac:dyDescent="0.45">
      <c r="A8209" t="str">
        <f t="shared" si="128"/>
        <v>Goroka, Eastern Highlands, Papua New Guinea</v>
      </c>
      <c r="B8209" t="s">
        <v>10991</v>
      </c>
      <c r="C8209" t="s">
        <v>10991</v>
      </c>
      <c r="D8209">
        <v>-6.0833000000000004</v>
      </c>
      <c r="E8209">
        <v>145.38329999999999</v>
      </c>
      <c r="F8209" t="s">
        <v>1658</v>
      </c>
      <c r="G8209" t="s">
        <v>1659</v>
      </c>
      <c r="H8209" t="s">
        <v>1660</v>
      </c>
      <c r="I8209" t="s">
        <v>10992</v>
      </c>
      <c r="J8209" t="s">
        <v>378</v>
      </c>
      <c r="K8209">
        <v>21507</v>
      </c>
      <c r="L8209">
        <v>1598928169</v>
      </c>
    </row>
    <row r="8210" spans="1:12" x14ac:dyDescent="0.45">
      <c r="A8210" t="str">
        <f t="shared" si="128"/>
        <v>Gorokhovets, Vladimirskaya Oblast’, Russia</v>
      </c>
      <c r="B8210" t="s">
        <v>10993</v>
      </c>
      <c r="C8210" t="s">
        <v>10993</v>
      </c>
      <c r="D8210">
        <v>56.202800000000003</v>
      </c>
      <c r="E8210">
        <v>42.692500000000003</v>
      </c>
      <c r="F8210" t="s">
        <v>504</v>
      </c>
      <c r="G8210" t="s">
        <v>505</v>
      </c>
      <c r="H8210" t="s">
        <v>506</v>
      </c>
      <c r="I8210" t="s">
        <v>1485</v>
      </c>
      <c r="K8210">
        <v>12799</v>
      </c>
      <c r="L8210">
        <v>1643628827</v>
      </c>
    </row>
    <row r="8211" spans="1:12" x14ac:dyDescent="0.45">
      <c r="A8211" t="str">
        <f t="shared" si="128"/>
        <v>Gorom-Gorom, Sahel, Burkina Faso</v>
      </c>
      <c r="B8211" t="s">
        <v>10994</v>
      </c>
      <c r="C8211" t="s">
        <v>10994</v>
      </c>
      <c r="D8211">
        <v>14.45</v>
      </c>
      <c r="E8211">
        <v>-0.23330000000000001</v>
      </c>
      <c r="F8211" t="s">
        <v>3444</v>
      </c>
      <c r="G8211" t="s">
        <v>3445</v>
      </c>
      <c r="H8211" t="s">
        <v>3446</v>
      </c>
      <c r="I8211" t="s">
        <v>8504</v>
      </c>
      <c r="J8211" t="s">
        <v>366</v>
      </c>
      <c r="K8211">
        <v>6691</v>
      </c>
      <c r="L8211">
        <v>1854609702</v>
      </c>
    </row>
    <row r="8212" spans="1:12" x14ac:dyDescent="0.45">
      <c r="A8212" t="str">
        <f t="shared" si="128"/>
        <v>Gorontalo, Gorontalo, Indonesia</v>
      </c>
      <c r="B8212" t="s">
        <v>10995</v>
      </c>
      <c r="C8212" t="s">
        <v>10995</v>
      </c>
      <c r="D8212">
        <v>0.54110000000000003</v>
      </c>
      <c r="E8212">
        <v>123.0594</v>
      </c>
      <c r="F8212" t="s">
        <v>1763</v>
      </c>
      <c r="G8212" t="s">
        <v>1764</v>
      </c>
      <c r="H8212" t="s">
        <v>1765</v>
      </c>
      <c r="I8212" t="s">
        <v>10995</v>
      </c>
      <c r="J8212" t="s">
        <v>378</v>
      </c>
      <c r="K8212">
        <v>191897</v>
      </c>
      <c r="L8212">
        <v>1360408580</v>
      </c>
    </row>
    <row r="8213" spans="1:12" x14ac:dyDescent="0.45">
      <c r="A8213" t="str">
        <f t="shared" si="128"/>
        <v>Goryachiy Klyuch, Krasnodarskiy Kray, Russia</v>
      </c>
      <c r="B8213" t="s">
        <v>10996</v>
      </c>
      <c r="C8213" t="s">
        <v>10996</v>
      </c>
      <c r="D8213">
        <v>44.630800000000001</v>
      </c>
      <c r="E8213">
        <v>39.130000000000003</v>
      </c>
      <c r="F8213" t="s">
        <v>504</v>
      </c>
      <c r="G8213" t="s">
        <v>505</v>
      </c>
      <c r="H8213" t="s">
        <v>506</v>
      </c>
      <c r="I8213" t="s">
        <v>623</v>
      </c>
      <c r="K8213">
        <v>37475</v>
      </c>
      <c r="L8213">
        <v>1643630815</v>
      </c>
    </row>
    <row r="8214" spans="1:12" x14ac:dyDescent="0.45">
      <c r="A8214" t="str">
        <f t="shared" si="128"/>
        <v>Gorzów Wielkopolski, Lubuskie, Poland</v>
      </c>
      <c r="B8214" t="s">
        <v>10997</v>
      </c>
      <c r="C8214" t="s">
        <v>10998</v>
      </c>
      <c r="D8214">
        <v>52.7333</v>
      </c>
      <c r="E8214">
        <v>15.25</v>
      </c>
      <c r="F8214" t="s">
        <v>3993</v>
      </c>
      <c r="G8214" t="s">
        <v>3994</v>
      </c>
      <c r="H8214" t="s">
        <v>3995</v>
      </c>
      <c r="I8214" t="s">
        <v>10999</v>
      </c>
      <c r="J8214" t="s">
        <v>378</v>
      </c>
      <c r="K8214">
        <v>124295</v>
      </c>
      <c r="L8214">
        <v>1616788025</v>
      </c>
    </row>
    <row r="8215" spans="1:12" x14ac:dyDescent="0.45">
      <c r="A8215" t="str">
        <f t="shared" si="128"/>
        <v>Gosen, Niigata, Japan</v>
      </c>
      <c r="B8215" t="s">
        <v>11000</v>
      </c>
      <c r="C8215" t="s">
        <v>11000</v>
      </c>
      <c r="D8215">
        <v>37.75</v>
      </c>
      <c r="E8215">
        <v>139.1833</v>
      </c>
      <c r="F8215" t="s">
        <v>514</v>
      </c>
      <c r="G8215" t="s">
        <v>515</v>
      </c>
      <c r="H8215" t="s">
        <v>516</v>
      </c>
      <c r="I8215" t="s">
        <v>11001</v>
      </c>
      <c r="K8215">
        <v>48360</v>
      </c>
      <c r="L8215">
        <v>1392762928</v>
      </c>
    </row>
    <row r="8216" spans="1:12" x14ac:dyDescent="0.45">
      <c r="A8216" t="str">
        <f t="shared" si="128"/>
        <v>Gosforth, Newcastle upon Tyne, United Kingdom</v>
      </c>
      <c r="B8216" t="s">
        <v>11002</v>
      </c>
      <c r="C8216" t="s">
        <v>11002</v>
      </c>
      <c r="D8216">
        <v>55.006999999999998</v>
      </c>
      <c r="E8216">
        <v>-1.623</v>
      </c>
      <c r="F8216" t="s">
        <v>536</v>
      </c>
      <c r="G8216" t="s">
        <v>537</v>
      </c>
      <c r="H8216" t="s">
        <v>538</v>
      </c>
      <c r="I8216" t="s">
        <v>11003</v>
      </c>
      <c r="K8216">
        <v>23620</v>
      </c>
      <c r="L8216">
        <v>1826878501</v>
      </c>
    </row>
    <row r="8217" spans="1:12" x14ac:dyDescent="0.45">
      <c r="A8217" t="str">
        <f t="shared" si="128"/>
        <v>Goshen, Indiana, United States</v>
      </c>
      <c r="B8217" t="s">
        <v>11004</v>
      </c>
      <c r="C8217" t="s">
        <v>11004</v>
      </c>
      <c r="D8217">
        <v>41.574300000000001</v>
      </c>
      <c r="E8217">
        <v>-85.830799999999996</v>
      </c>
      <c r="F8217" t="s">
        <v>530</v>
      </c>
      <c r="G8217" t="s">
        <v>531</v>
      </c>
      <c r="H8217" t="s">
        <v>532</v>
      </c>
      <c r="I8217" t="s">
        <v>1964</v>
      </c>
      <c r="K8217">
        <v>34217</v>
      </c>
      <c r="L8217">
        <v>1840013733</v>
      </c>
    </row>
    <row r="8218" spans="1:12" x14ac:dyDescent="0.45">
      <c r="A8218" t="str">
        <f t="shared" si="128"/>
        <v>Goshen, New York, United States</v>
      </c>
      <c r="B8218" t="s">
        <v>11004</v>
      </c>
      <c r="C8218" t="s">
        <v>11004</v>
      </c>
      <c r="D8218">
        <v>41.381700000000002</v>
      </c>
      <c r="E8218">
        <v>-74.349800000000002</v>
      </c>
      <c r="F8218" t="s">
        <v>530</v>
      </c>
      <c r="G8218" t="s">
        <v>531</v>
      </c>
      <c r="H8218" t="s">
        <v>532</v>
      </c>
      <c r="I8218" t="s">
        <v>803</v>
      </c>
      <c r="K8218">
        <v>13894</v>
      </c>
      <c r="L8218">
        <v>1840004868</v>
      </c>
    </row>
    <row r="8219" spans="1:12" x14ac:dyDescent="0.45">
      <c r="A8219" t="str">
        <f t="shared" si="128"/>
        <v>Goslar, Lower Saxony, Germany</v>
      </c>
      <c r="B8219" t="s">
        <v>11005</v>
      </c>
      <c r="C8219" t="s">
        <v>11005</v>
      </c>
      <c r="D8219">
        <v>51.905999999999999</v>
      </c>
      <c r="E8219">
        <v>10.4292</v>
      </c>
      <c r="F8219" t="s">
        <v>441</v>
      </c>
      <c r="G8219" t="s">
        <v>442</v>
      </c>
      <c r="H8219" t="s">
        <v>443</v>
      </c>
      <c r="I8219" t="s">
        <v>735</v>
      </c>
      <c r="J8219" t="s">
        <v>366</v>
      </c>
      <c r="K8219">
        <v>50753</v>
      </c>
      <c r="L8219">
        <v>1276608610</v>
      </c>
    </row>
    <row r="8220" spans="1:12" x14ac:dyDescent="0.45">
      <c r="A8220" t="str">
        <f t="shared" si="128"/>
        <v>Gospić, Ličko-Senjska Županija, Croatia</v>
      </c>
      <c r="B8220" t="s">
        <v>11006</v>
      </c>
      <c r="C8220" t="s">
        <v>11007</v>
      </c>
      <c r="D8220">
        <v>44.546900000000001</v>
      </c>
      <c r="E8220">
        <v>15.3744</v>
      </c>
      <c r="F8220" t="s">
        <v>4026</v>
      </c>
      <c r="G8220" t="s">
        <v>4027</v>
      </c>
      <c r="H8220" t="s">
        <v>4028</v>
      </c>
      <c r="I8220" t="s">
        <v>11008</v>
      </c>
      <c r="J8220" t="s">
        <v>378</v>
      </c>
      <c r="K8220">
        <v>5695</v>
      </c>
      <c r="L8220">
        <v>1191887616</v>
      </c>
    </row>
    <row r="8221" spans="1:12" x14ac:dyDescent="0.45">
      <c r="A8221" t="str">
        <f t="shared" si="128"/>
        <v>Gosport, Hampshire, United Kingdom</v>
      </c>
      <c r="B8221" t="s">
        <v>11009</v>
      </c>
      <c r="C8221" t="s">
        <v>11009</v>
      </c>
      <c r="D8221">
        <v>50.794800000000002</v>
      </c>
      <c r="E8221">
        <v>-1.1243000000000001</v>
      </c>
      <c r="F8221" t="s">
        <v>536</v>
      </c>
      <c r="G8221" t="s">
        <v>537</v>
      </c>
      <c r="H8221" t="s">
        <v>538</v>
      </c>
      <c r="I8221" t="s">
        <v>1474</v>
      </c>
      <c r="K8221">
        <v>71529</v>
      </c>
      <c r="L8221">
        <v>1826330438</v>
      </c>
    </row>
    <row r="8222" spans="1:12" x14ac:dyDescent="0.45">
      <c r="A8222" t="str">
        <f t="shared" si="128"/>
        <v>Gossau, Sankt Gallen, Switzerland</v>
      </c>
      <c r="B8222" t="s">
        <v>11010</v>
      </c>
      <c r="C8222" t="s">
        <v>11010</v>
      </c>
      <c r="D8222">
        <v>47.416400000000003</v>
      </c>
      <c r="E8222">
        <v>9.25</v>
      </c>
      <c r="F8222" t="s">
        <v>464</v>
      </c>
      <c r="G8222" t="s">
        <v>465</v>
      </c>
      <c r="H8222" t="s">
        <v>466</v>
      </c>
      <c r="I8222" t="s">
        <v>5460</v>
      </c>
      <c r="K8222">
        <v>18171</v>
      </c>
      <c r="L8222">
        <v>1756392610</v>
      </c>
    </row>
    <row r="8223" spans="1:12" x14ac:dyDescent="0.45">
      <c r="A8223" t="str">
        <f t="shared" si="128"/>
        <v>Gostivar, Gostivar, Macedonia</v>
      </c>
      <c r="B8223" t="s">
        <v>11011</v>
      </c>
      <c r="C8223" t="s">
        <v>11011</v>
      </c>
      <c r="D8223">
        <v>41.8</v>
      </c>
      <c r="E8223">
        <v>20.916699999999999</v>
      </c>
      <c r="F8223" t="s">
        <v>2246</v>
      </c>
      <c r="G8223" t="s">
        <v>2247</v>
      </c>
      <c r="H8223" t="s">
        <v>2248</v>
      </c>
      <c r="I8223" t="s">
        <v>11011</v>
      </c>
      <c r="J8223" t="s">
        <v>378</v>
      </c>
      <c r="K8223">
        <v>35847</v>
      </c>
      <c r="L8223">
        <v>1807901060</v>
      </c>
    </row>
    <row r="8224" spans="1:12" x14ac:dyDescent="0.45">
      <c r="A8224" t="str">
        <f t="shared" si="128"/>
        <v>Gostynin, Mazowieckie, Poland</v>
      </c>
      <c r="B8224" t="s">
        <v>11012</v>
      </c>
      <c r="C8224" t="s">
        <v>11012</v>
      </c>
      <c r="D8224">
        <v>52.416699999999999</v>
      </c>
      <c r="E8224">
        <v>19.466699999999999</v>
      </c>
      <c r="F8224" t="s">
        <v>3993</v>
      </c>
      <c r="G8224" t="s">
        <v>3994</v>
      </c>
      <c r="H8224" t="s">
        <v>3995</v>
      </c>
      <c r="I8224" t="s">
        <v>5414</v>
      </c>
      <c r="J8224" t="s">
        <v>366</v>
      </c>
      <c r="K8224">
        <v>19414</v>
      </c>
      <c r="L8224">
        <v>1616908435</v>
      </c>
    </row>
    <row r="8225" spans="1:12" x14ac:dyDescent="0.45">
      <c r="A8225" t="str">
        <f t="shared" si="128"/>
        <v>Gotenba, Shizuoka, Japan</v>
      </c>
      <c r="B8225" t="s">
        <v>11013</v>
      </c>
      <c r="C8225" t="s">
        <v>11013</v>
      </c>
      <c r="D8225">
        <v>35.308599999999998</v>
      </c>
      <c r="E8225">
        <v>138.935</v>
      </c>
      <c r="F8225" t="s">
        <v>514</v>
      </c>
      <c r="G8225" t="s">
        <v>515</v>
      </c>
      <c r="H8225" t="s">
        <v>516</v>
      </c>
      <c r="I8225" t="s">
        <v>2652</v>
      </c>
      <c r="K8225">
        <v>87078</v>
      </c>
      <c r="L8225">
        <v>1392876311</v>
      </c>
    </row>
    <row r="8226" spans="1:12" x14ac:dyDescent="0.45">
      <c r="A8226" t="str">
        <f t="shared" si="128"/>
        <v>Gotha, Thuringia, Germany</v>
      </c>
      <c r="B8226" t="s">
        <v>11014</v>
      </c>
      <c r="C8226" t="s">
        <v>11014</v>
      </c>
      <c r="D8226">
        <v>50.948900000000002</v>
      </c>
      <c r="E8226">
        <v>10.718299999999999</v>
      </c>
      <c r="F8226" t="s">
        <v>441</v>
      </c>
      <c r="G8226" t="s">
        <v>442</v>
      </c>
      <c r="H8226" t="s">
        <v>443</v>
      </c>
      <c r="I8226" t="s">
        <v>1709</v>
      </c>
      <c r="J8226" t="s">
        <v>366</v>
      </c>
      <c r="K8226">
        <v>45733</v>
      </c>
      <c r="L8226">
        <v>1276679639</v>
      </c>
    </row>
    <row r="8227" spans="1:12" x14ac:dyDescent="0.45">
      <c r="A8227" t="str">
        <f t="shared" si="128"/>
        <v>Gothenburg, Västra Götaland, Sweden</v>
      </c>
      <c r="B8227" t="s">
        <v>11015</v>
      </c>
      <c r="C8227" t="s">
        <v>11015</v>
      </c>
      <c r="D8227">
        <v>57.671700000000001</v>
      </c>
      <c r="E8227">
        <v>11.981</v>
      </c>
      <c r="F8227" t="s">
        <v>4875</v>
      </c>
      <c r="G8227" t="s">
        <v>4876</v>
      </c>
      <c r="H8227" t="s">
        <v>4877</v>
      </c>
      <c r="I8227" t="s">
        <v>4961</v>
      </c>
      <c r="J8227" t="s">
        <v>378</v>
      </c>
      <c r="K8227">
        <v>600473</v>
      </c>
      <c r="L8227">
        <v>1752059374</v>
      </c>
    </row>
    <row r="8228" spans="1:12" x14ac:dyDescent="0.45">
      <c r="A8228" t="str">
        <f t="shared" si="128"/>
        <v>Gotse Delchev, Blagoevgrad, Bulgaria</v>
      </c>
      <c r="B8228" t="s">
        <v>11016</v>
      </c>
      <c r="C8228" t="s">
        <v>11016</v>
      </c>
      <c r="D8228">
        <v>41.572800000000001</v>
      </c>
      <c r="E8228">
        <v>23.729399999999998</v>
      </c>
      <c r="F8228" t="s">
        <v>1175</v>
      </c>
      <c r="G8228" t="s">
        <v>1176</v>
      </c>
      <c r="H8228" t="s">
        <v>1177</v>
      </c>
      <c r="I8228" t="s">
        <v>3534</v>
      </c>
      <c r="K8228">
        <v>21969</v>
      </c>
      <c r="L8228">
        <v>1100837214</v>
      </c>
    </row>
    <row r="8229" spans="1:12" x14ac:dyDescent="0.45">
      <c r="A8229" t="str">
        <f t="shared" si="128"/>
        <v>Gōtsuchō, Shimane, Japan</v>
      </c>
      <c r="B8229" t="s">
        <v>11017</v>
      </c>
      <c r="C8229" t="s">
        <v>11018</v>
      </c>
      <c r="D8229">
        <v>34.980899999999998</v>
      </c>
      <c r="E8229">
        <v>132.29490000000001</v>
      </c>
      <c r="F8229" t="s">
        <v>514</v>
      </c>
      <c r="G8229" t="s">
        <v>515</v>
      </c>
      <c r="H8229" t="s">
        <v>516</v>
      </c>
      <c r="I8229" t="s">
        <v>11019</v>
      </c>
      <c r="K8229">
        <v>23372</v>
      </c>
      <c r="L8229">
        <v>1392030464</v>
      </c>
    </row>
    <row r="8230" spans="1:12" x14ac:dyDescent="0.45">
      <c r="A8230" t="str">
        <f t="shared" si="128"/>
        <v>Göttingen, Lower Saxony, Germany</v>
      </c>
      <c r="B8230" t="s">
        <v>11020</v>
      </c>
      <c r="C8230" t="s">
        <v>11021</v>
      </c>
      <c r="D8230">
        <v>51.533900000000003</v>
      </c>
      <c r="E8230">
        <v>9.9356000000000009</v>
      </c>
      <c r="F8230" t="s">
        <v>441</v>
      </c>
      <c r="G8230" t="s">
        <v>442</v>
      </c>
      <c r="H8230" t="s">
        <v>443</v>
      </c>
      <c r="I8230" t="s">
        <v>735</v>
      </c>
      <c r="J8230" t="s">
        <v>366</v>
      </c>
      <c r="K8230">
        <v>119801</v>
      </c>
      <c r="L8230">
        <v>1276211234</v>
      </c>
    </row>
    <row r="8231" spans="1:12" x14ac:dyDescent="0.45">
      <c r="A8231" t="str">
        <f t="shared" si="128"/>
        <v>Goulburn, New South Wales, Australia</v>
      </c>
      <c r="B8231" t="s">
        <v>11022</v>
      </c>
      <c r="C8231" t="s">
        <v>11022</v>
      </c>
      <c r="D8231">
        <v>-34.7547</v>
      </c>
      <c r="E8231">
        <v>149.61859999999999</v>
      </c>
      <c r="F8231" t="s">
        <v>830</v>
      </c>
      <c r="G8231" t="s">
        <v>831</v>
      </c>
      <c r="H8231" t="s">
        <v>832</v>
      </c>
      <c r="I8231" t="s">
        <v>1454</v>
      </c>
      <c r="K8231">
        <v>23835</v>
      </c>
      <c r="L8231">
        <v>1036347537</v>
      </c>
    </row>
    <row r="8232" spans="1:12" x14ac:dyDescent="0.45">
      <c r="A8232" t="str">
        <f t="shared" si="128"/>
        <v>Goulds, Florida, United States</v>
      </c>
      <c r="B8232" t="s">
        <v>11023</v>
      </c>
      <c r="C8232" t="s">
        <v>11023</v>
      </c>
      <c r="D8232">
        <v>25.561399999999999</v>
      </c>
      <c r="E8232">
        <v>-80.388000000000005</v>
      </c>
      <c r="F8232" t="s">
        <v>530</v>
      </c>
      <c r="G8232" t="s">
        <v>531</v>
      </c>
      <c r="H8232" t="s">
        <v>532</v>
      </c>
      <c r="I8232" t="s">
        <v>1378</v>
      </c>
      <c r="K8232">
        <v>11453</v>
      </c>
      <c r="L8232">
        <v>1840014239</v>
      </c>
    </row>
    <row r="8233" spans="1:12" x14ac:dyDescent="0.45">
      <c r="A8233" t="str">
        <f t="shared" si="128"/>
        <v>Goulmima, Drâa-Tafilalet, Morocco</v>
      </c>
      <c r="B8233" t="s">
        <v>11024</v>
      </c>
      <c r="C8233" t="s">
        <v>11024</v>
      </c>
      <c r="D8233">
        <v>31.694400000000002</v>
      </c>
      <c r="E8233">
        <v>-4.9592000000000001</v>
      </c>
      <c r="F8233" t="s">
        <v>893</v>
      </c>
      <c r="G8233" t="s">
        <v>894</v>
      </c>
      <c r="H8233" t="s">
        <v>895</v>
      </c>
      <c r="I8233" t="s">
        <v>1096</v>
      </c>
      <c r="K8233">
        <v>16419</v>
      </c>
      <c r="L8233">
        <v>1504139417</v>
      </c>
    </row>
    <row r="8234" spans="1:12" x14ac:dyDescent="0.45">
      <c r="A8234" t="str">
        <f t="shared" si="128"/>
        <v>Goundam, Tombouctou, Mali</v>
      </c>
      <c r="B8234" t="s">
        <v>11025</v>
      </c>
      <c r="C8234" t="s">
        <v>11025</v>
      </c>
      <c r="D8234">
        <v>16.417000000000002</v>
      </c>
      <c r="E8234">
        <v>-3.6665999999999999</v>
      </c>
      <c r="F8234" t="s">
        <v>978</v>
      </c>
      <c r="G8234" t="s">
        <v>979</v>
      </c>
      <c r="H8234" t="s">
        <v>980</v>
      </c>
      <c r="I8234" t="s">
        <v>2282</v>
      </c>
      <c r="J8234" t="s">
        <v>366</v>
      </c>
      <c r="K8234">
        <v>8456</v>
      </c>
      <c r="L8234">
        <v>1466655191</v>
      </c>
    </row>
    <row r="8235" spans="1:12" x14ac:dyDescent="0.45">
      <c r="A8235" t="str">
        <f t="shared" si="128"/>
        <v>Gouré, Zinder, Niger</v>
      </c>
      <c r="B8235" t="s">
        <v>11026</v>
      </c>
      <c r="C8235" t="s">
        <v>11027</v>
      </c>
      <c r="D8235">
        <v>13.987399999999999</v>
      </c>
      <c r="E8235">
        <v>10.27</v>
      </c>
      <c r="F8235" t="s">
        <v>889</v>
      </c>
      <c r="G8235" t="s">
        <v>890</v>
      </c>
      <c r="H8235" t="s">
        <v>891</v>
      </c>
      <c r="I8235" t="s">
        <v>11028</v>
      </c>
      <c r="J8235" t="s">
        <v>366</v>
      </c>
      <c r="K8235">
        <v>14639</v>
      </c>
      <c r="L8235">
        <v>1562482102</v>
      </c>
    </row>
    <row r="8236" spans="1:12" x14ac:dyDescent="0.45">
      <c r="A8236" t="str">
        <f t="shared" si="128"/>
        <v>Gourock, Inverclyde, United Kingdom</v>
      </c>
      <c r="B8236" t="s">
        <v>11029</v>
      </c>
      <c r="C8236" t="s">
        <v>11029</v>
      </c>
      <c r="D8236">
        <v>55.953800000000001</v>
      </c>
      <c r="E8236">
        <v>-4.8173000000000004</v>
      </c>
      <c r="F8236" t="s">
        <v>536</v>
      </c>
      <c r="G8236" t="s">
        <v>537</v>
      </c>
      <c r="H8236" t="s">
        <v>538</v>
      </c>
      <c r="I8236" t="s">
        <v>11030</v>
      </c>
      <c r="K8236">
        <v>11511</v>
      </c>
      <c r="L8236">
        <v>1826142319</v>
      </c>
    </row>
    <row r="8237" spans="1:12" x14ac:dyDescent="0.45">
      <c r="A8237" t="str">
        <f t="shared" si="128"/>
        <v>Goussainville, Île-de-France, France</v>
      </c>
      <c r="B8237" t="s">
        <v>11031</v>
      </c>
      <c r="C8237" t="s">
        <v>11031</v>
      </c>
      <c r="D8237">
        <v>49.032499999999999</v>
      </c>
      <c r="E8237">
        <v>2.4746999999999999</v>
      </c>
      <c r="F8237" t="s">
        <v>526</v>
      </c>
      <c r="G8237" t="s">
        <v>527</v>
      </c>
      <c r="H8237" t="s">
        <v>528</v>
      </c>
      <c r="I8237" t="s">
        <v>732</v>
      </c>
      <c r="K8237">
        <v>30637</v>
      </c>
      <c r="L8237">
        <v>1250333047</v>
      </c>
    </row>
    <row r="8238" spans="1:12" x14ac:dyDescent="0.45">
      <c r="A8238" t="str">
        <f t="shared" si="128"/>
        <v>Gouveia, Guarda, Portugal</v>
      </c>
      <c r="B8238" t="s">
        <v>11032</v>
      </c>
      <c r="C8238" t="s">
        <v>11032</v>
      </c>
      <c r="D8238">
        <v>40.5</v>
      </c>
      <c r="E8238">
        <v>-7.6</v>
      </c>
      <c r="F8238" t="s">
        <v>967</v>
      </c>
      <c r="G8238" t="s">
        <v>968</v>
      </c>
      <c r="H8238" t="s">
        <v>969</v>
      </c>
      <c r="I8238" t="s">
        <v>983</v>
      </c>
      <c r="J8238" t="s">
        <v>366</v>
      </c>
      <c r="K8238">
        <v>14046</v>
      </c>
      <c r="L8238">
        <v>1620922007</v>
      </c>
    </row>
    <row r="8239" spans="1:12" x14ac:dyDescent="0.45">
      <c r="A8239" t="str">
        <f t="shared" si="128"/>
        <v>Gouverneur, New York, United States</v>
      </c>
      <c r="B8239" t="s">
        <v>11033</v>
      </c>
      <c r="C8239" t="s">
        <v>11033</v>
      </c>
      <c r="D8239">
        <v>44.3673</v>
      </c>
      <c r="E8239">
        <v>-75.483800000000002</v>
      </c>
      <c r="F8239" t="s">
        <v>530</v>
      </c>
      <c r="G8239" t="s">
        <v>531</v>
      </c>
      <c r="H8239" t="s">
        <v>532</v>
      </c>
      <c r="I8239" t="s">
        <v>803</v>
      </c>
      <c r="K8239">
        <v>7029</v>
      </c>
      <c r="L8239">
        <v>1840004054</v>
      </c>
    </row>
    <row r="8240" spans="1:12" x14ac:dyDescent="0.45">
      <c r="A8240" t="str">
        <f t="shared" si="128"/>
        <v>Gouvy, Wallonia, Belgium</v>
      </c>
      <c r="B8240" t="s">
        <v>11034</v>
      </c>
      <c r="C8240" t="s">
        <v>11034</v>
      </c>
      <c r="D8240">
        <v>50.187399999999997</v>
      </c>
      <c r="E8240">
        <v>5.9448999999999996</v>
      </c>
      <c r="F8240" t="s">
        <v>453</v>
      </c>
      <c r="G8240" t="s">
        <v>454</v>
      </c>
      <c r="H8240" t="s">
        <v>455</v>
      </c>
      <c r="I8240" t="s">
        <v>1957</v>
      </c>
      <c r="K8240">
        <v>5206</v>
      </c>
      <c r="L8240">
        <v>1056928691</v>
      </c>
    </row>
    <row r="8241" spans="1:12" x14ac:dyDescent="0.45">
      <c r="A8241" t="str">
        <f t="shared" si="128"/>
        <v>Govan, Glasgow City, United Kingdom</v>
      </c>
      <c r="B8241" t="s">
        <v>11035</v>
      </c>
      <c r="C8241" t="s">
        <v>11035</v>
      </c>
      <c r="D8241">
        <v>55.861499999999999</v>
      </c>
      <c r="E8241">
        <v>-4.3083</v>
      </c>
      <c r="F8241" t="s">
        <v>536</v>
      </c>
      <c r="G8241" t="s">
        <v>537</v>
      </c>
      <c r="H8241" t="s">
        <v>538</v>
      </c>
      <c r="I8241" t="s">
        <v>10766</v>
      </c>
      <c r="K8241">
        <v>5860</v>
      </c>
      <c r="L8241">
        <v>1826443893</v>
      </c>
    </row>
    <row r="8242" spans="1:12" x14ac:dyDescent="0.45">
      <c r="A8242" t="str">
        <f t="shared" si="128"/>
        <v>Governador Valadares, Minas Gerais, Brazil</v>
      </c>
      <c r="B8242" t="s">
        <v>11036</v>
      </c>
      <c r="C8242" t="s">
        <v>11036</v>
      </c>
      <c r="D8242">
        <v>-18.87</v>
      </c>
      <c r="E8242">
        <v>-41.97</v>
      </c>
      <c r="F8242" t="s">
        <v>491</v>
      </c>
      <c r="G8242" t="s">
        <v>492</v>
      </c>
      <c r="H8242" t="s">
        <v>493</v>
      </c>
      <c r="I8242" t="s">
        <v>1623</v>
      </c>
      <c r="K8242">
        <v>250878</v>
      </c>
      <c r="L8242">
        <v>1076271003</v>
      </c>
    </row>
    <row r="8243" spans="1:12" x14ac:dyDescent="0.45">
      <c r="A8243" t="str">
        <f t="shared" si="128"/>
        <v>Gowanda, New York, United States</v>
      </c>
      <c r="B8243" t="s">
        <v>11037</v>
      </c>
      <c r="C8243" t="s">
        <v>11037</v>
      </c>
      <c r="D8243">
        <v>42.461199999999998</v>
      </c>
      <c r="E8243">
        <v>-78.933899999999994</v>
      </c>
      <c r="F8243" t="s">
        <v>530</v>
      </c>
      <c r="G8243" t="s">
        <v>531</v>
      </c>
      <c r="H8243" t="s">
        <v>532</v>
      </c>
      <c r="I8243" t="s">
        <v>803</v>
      </c>
      <c r="K8243">
        <v>5945</v>
      </c>
      <c r="L8243">
        <v>1840004590</v>
      </c>
    </row>
    <row r="8244" spans="1:12" x14ac:dyDescent="0.45">
      <c r="A8244" t="str">
        <f t="shared" si="128"/>
        <v>Gowerton, Swansea, United Kingdom</v>
      </c>
      <c r="B8244" t="s">
        <v>11038</v>
      </c>
      <c r="C8244" t="s">
        <v>11038</v>
      </c>
      <c r="D8244">
        <v>51.648000000000003</v>
      </c>
      <c r="E8244">
        <v>-4.0430000000000001</v>
      </c>
      <c r="F8244" t="s">
        <v>536</v>
      </c>
      <c r="G8244" t="s">
        <v>537</v>
      </c>
      <c r="H8244" t="s">
        <v>538</v>
      </c>
      <c r="I8244" t="s">
        <v>597</v>
      </c>
      <c r="K8244">
        <v>8183</v>
      </c>
      <c r="L8244">
        <v>1826948192</v>
      </c>
    </row>
    <row r="8245" spans="1:12" x14ac:dyDescent="0.45">
      <c r="A8245" t="str">
        <f t="shared" si="128"/>
        <v>Goya, Corrientes, Argentina</v>
      </c>
      <c r="B8245" t="s">
        <v>11039</v>
      </c>
      <c r="C8245" t="s">
        <v>11039</v>
      </c>
      <c r="D8245">
        <v>-29.133299999999998</v>
      </c>
      <c r="E8245">
        <v>-59.25</v>
      </c>
      <c r="F8245" t="s">
        <v>651</v>
      </c>
      <c r="G8245" t="s">
        <v>652</v>
      </c>
      <c r="H8245" t="s">
        <v>653</v>
      </c>
      <c r="I8245" t="s">
        <v>7619</v>
      </c>
      <c r="J8245" t="s">
        <v>366</v>
      </c>
      <c r="K8245">
        <v>72304</v>
      </c>
      <c r="L8245">
        <v>1032251925</v>
      </c>
    </row>
    <row r="8246" spans="1:12" x14ac:dyDescent="0.45">
      <c r="A8246" t="str">
        <f t="shared" si="128"/>
        <v>Goyang, Gyeonggi, Korea, South</v>
      </c>
      <c r="B8246" t="s">
        <v>11040</v>
      </c>
      <c r="C8246" t="s">
        <v>11040</v>
      </c>
      <c r="D8246">
        <v>37.656399999999998</v>
      </c>
      <c r="E8246">
        <v>126.83499999999999</v>
      </c>
      <c r="F8246" t="s">
        <v>1978</v>
      </c>
      <c r="G8246" t="s">
        <v>1979</v>
      </c>
      <c r="H8246" t="s">
        <v>1980</v>
      </c>
      <c r="I8246" t="s">
        <v>2096</v>
      </c>
      <c r="J8246" t="s">
        <v>366</v>
      </c>
      <c r="K8246">
        <v>1061929</v>
      </c>
      <c r="L8246">
        <v>1410511255</v>
      </c>
    </row>
    <row r="8247" spans="1:12" x14ac:dyDescent="0.45">
      <c r="A8247" t="str">
        <f t="shared" si="128"/>
        <v>Göyçay, Göyçay, Azerbaijan</v>
      </c>
      <c r="B8247" t="s">
        <v>11041</v>
      </c>
      <c r="C8247" t="s">
        <v>11042</v>
      </c>
      <c r="D8247">
        <v>40.655299999999997</v>
      </c>
      <c r="E8247">
        <v>47.738900000000001</v>
      </c>
      <c r="F8247" t="s">
        <v>906</v>
      </c>
      <c r="G8247" t="s">
        <v>907</v>
      </c>
      <c r="H8247" t="s">
        <v>908</v>
      </c>
      <c r="I8247" t="s">
        <v>11041</v>
      </c>
      <c r="J8247" t="s">
        <v>378</v>
      </c>
      <c r="K8247">
        <v>36200</v>
      </c>
      <c r="L8247">
        <v>1031227222</v>
      </c>
    </row>
    <row r="8248" spans="1:12" x14ac:dyDescent="0.45">
      <c r="A8248" t="str">
        <f t="shared" si="128"/>
        <v>Göygöl, Göygöl, Azerbaijan</v>
      </c>
      <c r="B8248" t="s">
        <v>11043</v>
      </c>
      <c r="C8248" t="s">
        <v>11044</v>
      </c>
      <c r="D8248">
        <v>40.590499999999999</v>
      </c>
      <c r="E8248">
        <v>46.323900000000002</v>
      </c>
      <c r="F8248" t="s">
        <v>906</v>
      </c>
      <c r="G8248" t="s">
        <v>907</v>
      </c>
      <c r="H8248" t="s">
        <v>908</v>
      </c>
      <c r="I8248" t="s">
        <v>11043</v>
      </c>
      <c r="J8248" t="s">
        <v>378</v>
      </c>
      <c r="K8248">
        <v>15338</v>
      </c>
      <c r="L8248">
        <v>1031823379</v>
      </c>
    </row>
    <row r="8249" spans="1:12" x14ac:dyDescent="0.45">
      <c r="A8249" t="str">
        <f t="shared" si="128"/>
        <v>Göytəpə, Cəlilabad, Azerbaijan</v>
      </c>
      <c r="B8249" t="s">
        <v>11045</v>
      </c>
      <c r="C8249" t="s">
        <v>11046</v>
      </c>
      <c r="D8249">
        <v>39.116700000000002</v>
      </c>
      <c r="E8249">
        <v>48.595300000000002</v>
      </c>
      <c r="F8249" t="s">
        <v>906</v>
      </c>
      <c r="G8249" t="s">
        <v>907</v>
      </c>
      <c r="H8249" t="s">
        <v>908</v>
      </c>
      <c r="I8249" t="s">
        <v>6407</v>
      </c>
      <c r="K8249">
        <v>10067</v>
      </c>
      <c r="L8249">
        <v>1031848361</v>
      </c>
    </row>
    <row r="8250" spans="1:12" x14ac:dyDescent="0.45">
      <c r="A8250" t="str">
        <f t="shared" si="128"/>
        <v>Goz-Beida, Sila, Chad</v>
      </c>
      <c r="B8250" t="s">
        <v>11047</v>
      </c>
      <c r="C8250" t="s">
        <v>11047</v>
      </c>
      <c r="D8250">
        <v>12.223599999999999</v>
      </c>
      <c r="E8250">
        <v>21.414400000000001</v>
      </c>
      <c r="F8250" t="s">
        <v>562</v>
      </c>
      <c r="G8250" t="s">
        <v>563</v>
      </c>
      <c r="H8250" t="s">
        <v>564</v>
      </c>
      <c r="I8250" t="s">
        <v>11048</v>
      </c>
      <c r="J8250" t="s">
        <v>378</v>
      </c>
      <c r="K8250">
        <v>66107</v>
      </c>
      <c r="L8250">
        <v>1148101824</v>
      </c>
    </row>
    <row r="8251" spans="1:12" x14ac:dyDescent="0.45">
      <c r="A8251" t="str">
        <f t="shared" si="128"/>
        <v>Graaff-Reinet, Eastern Cape, South Africa</v>
      </c>
      <c r="B8251" t="s">
        <v>11049</v>
      </c>
      <c r="C8251" t="s">
        <v>11049</v>
      </c>
      <c r="D8251">
        <v>-32.252200000000002</v>
      </c>
      <c r="E8251">
        <v>24.540600000000001</v>
      </c>
      <c r="F8251" t="s">
        <v>1436</v>
      </c>
      <c r="G8251" t="s">
        <v>1437</v>
      </c>
      <c r="H8251" t="s">
        <v>1438</v>
      </c>
      <c r="I8251" t="s">
        <v>1578</v>
      </c>
      <c r="K8251">
        <v>62896</v>
      </c>
      <c r="L8251">
        <v>1710616617</v>
      </c>
    </row>
    <row r="8252" spans="1:12" x14ac:dyDescent="0.45">
      <c r="A8252" t="str">
        <f t="shared" si="128"/>
        <v>Grabow, Mecklenburg-Western Pomerania, Germany</v>
      </c>
      <c r="B8252" t="s">
        <v>11050</v>
      </c>
      <c r="C8252" t="s">
        <v>11050</v>
      </c>
      <c r="D8252">
        <v>53.279800000000002</v>
      </c>
      <c r="E8252">
        <v>11.553100000000001</v>
      </c>
      <c r="F8252" t="s">
        <v>441</v>
      </c>
      <c r="G8252" t="s">
        <v>442</v>
      </c>
      <c r="H8252" t="s">
        <v>443</v>
      </c>
      <c r="I8252" t="s">
        <v>1715</v>
      </c>
      <c r="K8252">
        <v>5633</v>
      </c>
      <c r="L8252">
        <v>1276851550</v>
      </c>
    </row>
    <row r="8253" spans="1:12" x14ac:dyDescent="0.45">
      <c r="A8253" t="str">
        <f t="shared" si="128"/>
        <v>Graçanicë, Graçanicë, Kosovo</v>
      </c>
      <c r="B8253" t="s">
        <v>11051</v>
      </c>
      <c r="C8253" t="s">
        <v>11052</v>
      </c>
      <c r="D8253">
        <v>42.6</v>
      </c>
      <c r="E8253">
        <v>21.2</v>
      </c>
      <c r="F8253" t="s">
        <v>5224</v>
      </c>
      <c r="G8253" t="s">
        <v>5225</v>
      </c>
      <c r="H8253" t="s">
        <v>5226</v>
      </c>
      <c r="I8253" t="s">
        <v>11051</v>
      </c>
      <c r="J8253" t="s">
        <v>378</v>
      </c>
      <c r="K8253">
        <v>10675</v>
      </c>
      <c r="L8253">
        <v>1901753443</v>
      </c>
    </row>
    <row r="8254" spans="1:12" x14ac:dyDescent="0.45">
      <c r="A8254" t="str">
        <f t="shared" si="128"/>
        <v>Gracemere, Queensland, Australia</v>
      </c>
      <c r="B8254" t="s">
        <v>11053</v>
      </c>
      <c r="C8254" t="s">
        <v>11053</v>
      </c>
      <c r="D8254">
        <v>-23.433299999999999</v>
      </c>
      <c r="E8254">
        <v>150.44999999999999</v>
      </c>
      <c r="F8254" t="s">
        <v>830</v>
      </c>
      <c r="G8254" t="s">
        <v>831</v>
      </c>
      <c r="H8254" t="s">
        <v>832</v>
      </c>
      <c r="I8254" t="s">
        <v>1959</v>
      </c>
      <c r="K8254">
        <v>11315</v>
      </c>
      <c r="L8254">
        <v>1036779939</v>
      </c>
    </row>
    <row r="8255" spans="1:12" x14ac:dyDescent="0.45">
      <c r="A8255" t="str">
        <f t="shared" si="128"/>
        <v>Gracias, Lempira, Honduras</v>
      </c>
      <c r="B8255" t="s">
        <v>11054</v>
      </c>
      <c r="C8255" t="s">
        <v>11054</v>
      </c>
      <c r="D8255">
        <v>14.583299999999999</v>
      </c>
      <c r="E8255">
        <v>-88.583299999999994</v>
      </c>
      <c r="F8255" t="s">
        <v>5403</v>
      </c>
      <c r="G8255" t="s">
        <v>5404</v>
      </c>
      <c r="H8255" t="s">
        <v>5405</v>
      </c>
      <c r="I8255" t="s">
        <v>11055</v>
      </c>
      <c r="J8255" t="s">
        <v>378</v>
      </c>
      <c r="K8255">
        <v>50256</v>
      </c>
      <c r="L8255">
        <v>1340141391</v>
      </c>
    </row>
    <row r="8256" spans="1:12" x14ac:dyDescent="0.45">
      <c r="A8256" t="str">
        <f t="shared" si="128"/>
        <v>Grad, Grad, Slovenia</v>
      </c>
      <c r="B8256" t="s">
        <v>11056</v>
      </c>
      <c r="C8256" t="s">
        <v>11056</v>
      </c>
      <c r="D8256">
        <v>46.8</v>
      </c>
      <c r="E8256">
        <v>16.100000000000001</v>
      </c>
      <c r="F8256" t="s">
        <v>1111</v>
      </c>
      <c r="G8256" t="s">
        <v>1112</v>
      </c>
      <c r="H8256" t="s">
        <v>1113</v>
      </c>
      <c r="I8256" t="s">
        <v>11056</v>
      </c>
      <c r="J8256" t="s">
        <v>378</v>
      </c>
      <c r="L8256">
        <v>1705033390</v>
      </c>
    </row>
    <row r="8257" spans="1:12" x14ac:dyDescent="0.45">
      <c r="A8257" t="str">
        <f t="shared" si="128"/>
        <v>Gradignan, Nouvelle-Aquitaine, France</v>
      </c>
      <c r="B8257" t="s">
        <v>11057</v>
      </c>
      <c r="C8257" t="s">
        <v>11057</v>
      </c>
      <c r="D8257">
        <v>44.772500000000001</v>
      </c>
      <c r="E8257">
        <v>-0.61560000000000004</v>
      </c>
      <c r="F8257" t="s">
        <v>526</v>
      </c>
      <c r="G8257" t="s">
        <v>527</v>
      </c>
      <c r="H8257" t="s">
        <v>528</v>
      </c>
      <c r="I8257" t="s">
        <v>917</v>
      </c>
      <c r="K8257">
        <v>25552</v>
      </c>
      <c r="L8257">
        <v>1250206083</v>
      </c>
    </row>
    <row r="8258" spans="1:12" x14ac:dyDescent="0.45">
      <c r="A8258" t="str">
        <f t="shared" si="128"/>
        <v>Gradsko, Gradsko, Macedonia</v>
      </c>
      <c r="B8258" t="s">
        <v>11058</v>
      </c>
      <c r="C8258" t="s">
        <v>11058</v>
      </c>
      <c r="D8258">
        <v>41.577500000000001</v>
      </c>
      <c r="E8258">
        <v>21.942799999999998</v>
      </c>
      <c r="F8258" t="s">
        <v>2246</v>
      </c>
      <c r="G8258" t="s">
        <v>2247</v>
      </c>
      <c r="H8258" t="s">
        <v>2248</v>
      </c>
      <c r="I8258" t="s">
        <v>11058</v>
      </c>
      <c r="J8258" t="s">
        <v>378</v>
      </c>
      <c r="L8258">
        <v>1807080471</v>
      </c>
    </row>
    <row r="8259" spans="1:12" x14ac:dyDescent="0.45">
      <c r="A8259" t="str">
        <f t="shared" ref="A8259:A8322" si="129">CONCATENATE(B8259,", ",I8259,", ",F8259)</f>
        <v>Grafenau, Bavaria, Germany</v>
      </c>
      <c r="B8259" t="s">
        <v>11059</v>
      </c>
      <c r="C8259" t="s">
        <v>11059</v>
      </c>
      <c r="D8259">
        <v>48.856099999999998</v>
      </c>
      <c r="E8259">
        <v>13.3969</v>
      </c>
      <c r="F8259" t="s">
        <v>441</v>
      </c>
      <c r="G8259" t="s">
        <v>442</v>
      </c>
      <c r="H8259" t="s">
        <v>443</v>
      </c>
      <c r="I8259" t="s">
        <v>567</v>
      </c>
      <c r="K8259">
        <v>8256</v>
      </c>
      <c r="L8259">
        <v>1276582475</v>
      </c>
    </row>
    <row r="8260" spans="1:12" x14ac:dyDescent="0.45">
      <c r="A8260" t="str">
        <f t="shared" si="129"/>
        <v>Gräfenhainichen, Saxony-Anhalt, Germany</v>
      </c>
      <c r="B8260" t="s">
        <v>11060</v>
      </c>
      <c r="C8260" t="s">
        <v>11061</v>
      </c>
      <c r="D8260">
        <v>51.729199999999999</v>
      </c>
      <c r="E8260">
        <v>12.4556</v>
      </c>
      <c r="F8260" t="s">
        <v>441</v>
      </c>
      <c r="G8260" t="s">
        <v>442</v>
      </c>
      <c r="H8260" t="s">
        <v>443</v>
      </c>
      <c r="I8260" t="s">
        <v>1614</v>
      </c>
      <c r="K8260">
        <v>11654</v>
      </c>
      <c r="L8260">
        <v>1276450109</v>
      </c>
    </row>
    <row r="8261" spans="1:12" x14ac:dyDescent="0.45">
      <c r="A8261" t="str">
        <f t="shared" si="129"/>
        <v>Grafenwöhr, Bavaria, Germany</v>
      </c>
      <c r="B8261" t="s">
        <v>11062</v>
      </c>
      <c r="C8261" t="s">
        <v>11063</v>
      </c>
      <c r="D8261">
        <v>49.716700000000003</v>
      </c>
      <c r="E8261">
        <v>11.9</v>
      </c>
      <c r="F8261" t="s">
        <v>441</v>
      </c>
      <c r="G8261" t="s">
        <v>442</v>
      </c>
      <c r="H8261" t="s">
        <v>443</v>
      </c>
      <c r="I8261" t="s">
        <v>567</v>
      </c>
      <c r="K8261">
        <v>6363</v>
      </c>
      <c r="L8261">
        <v>1276973860</v>
      </c>
    </row>
    <row r="8262" spans="1:12" x14ac:dyDescent="0.45">
      <c r="A8262" t="str">
        <f t="shared" si="129"/>
        <v>Grafing bei München, Bavaria, Germany</v>
      </c>
      <c r="B8262" t="s">
        <v>11064</v>
      </c>
      <c r="C8262" t="s">
        <v>11065</v>
      </c>
      <c r="D8262">
        <v>48.05</v>
      </c>
      <c r="E8262">
        <v>11.966699999999999</v>
      </c>
      <c r="F8262" t="s">
        <v>441</v>
      </c>
      <c r="G8262" t="s">
        <v>442</v>
      </c>
      <c r="H8262" t="s">
        <v>443</v>
      </c>
      <c r="I8262" t="s">
        <v>567</v>
      </c>
      <c r="K8262">
        <v>13660</v>
      </c>
      <c r="L8262">
        <v>1276799795</v>
      </c>
    </row>
    <row r="8263" spans="1:12" x14ac:dyDescent="0.45">
      <c r="A8263" t="str">
        <f t="shared" si="129"/>
        <v>Grafton, New South Wales, Australia</v>
      </c>
      <c r="B8263" t="s">
        <v>11066</v>
      </c>
      <c r="C8263" t="s">
        <v>11066</v>
      </c>
      <c r="D8263">
        <v>-29.683299999999999</v>
      </c>
      <c r="E8263">
        <v>152.9333</v>
      </c>
      <c r="F8263" t="s">
        <v>830</v>
      </c>
      <c r="G8263" t="s">
        <v>831</v>
      </c>
      <c r="H8263" t="s">
        <v>832</v>
      </c>
      <c r="I8263" t="s">
        <v>1454</v>
      </c>
      <c r="K8263">
        <v>19078</v>
      </c>
      <c r="L8263">
        <v>1036615468</v>
      </c>
    </row>
    <row r="8264" spans="1:12" x14ac:dyDescent="0.45">
      <c r="A8264" t="str">
        <f t="shared" si="129"/>
        <v>Grafton, Massachusetts, United States</v>
      </c>
      <c r="B8264" t="s">
        <v>11066</v>
      </c>
      <c r="C8264" t="s">
        <v>11066</v>
      </c>
      <c r="D8264">
        <v>42.208500000000001</v>
      </c>
      <c r="E8264">
        <v>-71.683800000000005</v>
      </c>
      <c r="F8264" t="s">
        <v>530</v>
      </c>
      <c r="G8264" t="s">
        <v>531</v>
      </c>
      <c r="H8264" t="s">
        <v>532</v>
      </c>
      <c r="I8264" t="s">
        <v>621</v>
      </c>
      <c r="K8264">
        <v>18624</v>
      </c>
      <c r="L8264">
        <v>1840053690</v>
      </c>
    </row>
    <row r="8265" spans="1:12" x14ac:dyDescent="0.45">
      <c r="A8265" t="str">
        <f t="shared" si="129"/>
        <v>Grafton, Wisconsin, United States</v>
      </c>
      <c r="B8265" t="s">
        <v>11066</v>
      </c>
      <c r="C8265" t="s">
        <v>11066</v>
      </c>
      <c r="D8265">
        <v>43.320399999999999</v>
      </c>
      <c r="E8265">
        <v>-87.947999999999993</v>
      </c>
      <c r="F8265" t="s">
        <v>530</v>
      </c>
      <c r="G8265" t="s">
        <v>531</v>
      </c>
      <c r="H8265" t="s">
        <v>532</v>
      </c>
      <c r="I8265" t="s">
        <v>1611</v>
      </c>
      <c r="K8265">
        <v>11715</v>
      </c>
      <c r="L8265">
        <v>1840002823</v>
      </c>
    </row>
    <row r="8266" spans="1:12" x14ac:dyDescent="0.45">
      <c r="A8266" t="str">
        <f t="shared" si="129"/>
        <v>Grafton, West Virginia, United States</v>
      </c>
      <c r="B8266" t="s">
        <v>11066</v>
      </c>
      <c r="C8266" t="s">
        <v>11066</v>
      </c>
      <c r="D8266">
        <v>39.340899999999998</v>
      </c>
      <c r="E8266">
        <v>-80.016099999999994</v>
      </c>
      <c r="F8266" t="s">
        <v>530</v>
      </c>
      <c r="G8266" t="s">
        <v>531</v>
      </c>
      <c r="H8266" t="s">
        <v>532</v>
      </c>
      <c r="I8266" t="s">
        <v>3915</v>
      </c>
      <c r="K8266">
        <v>5714</v>
      </c>
      <c r="L8266">
        <v>1840005779</v>
      </c>
    </row>
    <row r="8267" spans="1:12" x14ac:dyDescent="0.45">
      <c r="A8267" t="str">
        <f t="shared" si="129"/>
        <v>Grafton, Ohio, United States</v>
      </c>
      <c r="B8267" t="s">
        <v>11066</v>
      </c>
      <c r="C8267" t="s">
        <v>11066</v>
      </c>
      <c r="D8267">
        <v>41.280799999999999</v>
      </c>
      <c r="E8267">
        <v>-82.036699999999996</v>
      </c>
      <c r="F8267" t="s">
        <v>530</v>
      </c>
      <c r="G8267" t="s">
        <v>531</v>
      </c>
      <c r="H8267" t="s">
        <v>532</v>
      </c>
      <c r="I8267" t="s">
        <v>799</v>
      </c>
      <c r="K8267">
        <v>5707</v>
      </c>
      <c r="L8267">
        <v>1840011590</v>
      </c>
    </row>
    <row r="8268" spans="1:12" x14ac:dyDescent="0.45">
      <c r="A8268" t="str">
        <f t="shared" si="129"/>
        <v>Graham, Washington, United States</v>
      </c>
      <c r="B8268" t="s">
        <v>11067</v>
      </c>
      <c r="C8268" t="s">
        <v>11067</v>
      </c>
      <c r="D8268">
        <v>47.040700000000001</v>
      </c>
      <c r="E8268">
        <v>-122.2756</v>
      </c>
      <c r="F8268" t="s">
        <v>530</v>
      </c>
      <c r="G8268" t="s">
        <v>531</v>
      </c>
      <c r="H8268" t="s">
        <v>532</v>
      </c>
      <c r="I8268" t="s">
        <v>585</v>
      </c>
      <c r="K8268">
        <v>28194</v>
      </c>
      <c r="L8268">
        <v>1840017365</v>
      </c>
    </row>
    <row r="8269" spans="1:12" x14ac:dyDescent="0.45">
      <c r="A8269" t="str">
        <f t="shared" si="129"/>
        <v>Graham, North Carolina, United States</v>
      </c>
      <c r="B8269" t="s">
        <v>11067</v>
      </c>
      <c r="C8269" t="s">
        <v>11067</v>
      </c>
      <c r="D8269">
        <v>36.059600000000003</v>
      </c>
      <c r="E8269">
        <v>-79.389200000000002</v>
      </c>
      <c r="F8269" t="s">
        <v>530</v>
      </c>
      <c r="G8269" t="s">
        <v>531</v>
      </c>
      <c r="H8269" t="s">
        <v>532</v>
      </c>
      <c r="I8269" t="s">
        <v>589</v>
      </c>
      <c r="K8269">
        <v>15646</v>
      </c>
      <c r="L8269">
        <v>1840013361</v>
      </c>
    </row>
    <row r="8270" spans="1:12" x14ac:dyDescent="0.45">
      <c r="A8270" t="str">
        <f t="shared" si="129"/>
        <v>Graham, Texas, United States</v>
      </c>
      <c r="B8270" t="s">
        <v>11067</v>
      </c>
      <c r="C8270" t="s">
        <v>11067</v>
      </c>
      <c r="D8270">
        <v>33.101700000000001</v>
      </c>
      <c r="E8270">
        <v>-98.577799999999996</v>
      </c>
      <c r="F8270" t="s">
        <v>530</v>
      </c>
      <c r="G8270" t="s">
        <v>531</v>
      </c>
      <c r="H8270" t="s">
        <v>532</v>
      </c>
      <c r="I8270" t="s">
        <v>610</v>
      </c>
      <c r="K8270">
        <v>8755</v>
      </c>
      <c r="L8270">
        <v>1840020668</v>
      </c>
    </row>
    <row r="8271" spans="1:12" x14ac:dyDescent="0.45">
      <c r="A8271" t="str">
        <f t="shared" si="129"/>
        <v>Grahamstown, Eastern Cape, South Africa</v>
      </c>
      <c r="B8271" t="s">
        <v>11068</v>
      </c>
      <c r="C8271" t="s">
        <v>11068</v>
      </c>
      <c r="D8271">
        <v>-33.299599999999998</v>
      </c>
      <c r="E8271">
        <v>26.52</v>
      </c>
      <c r="F8271" t="s">
        <v>1436</v>
      </c>
      <c r="G8271" t="s">
        <v>1437</v>
      </c>
      <c r="H8271" t="s">
        <v>1438</v>
      </c>
      <c r="I8271" t="s">
        <v>1578</v>
      </c>
      <c r="K8271">
        <v>91548</v>
      </c>
      <c r="L8271">
        <v>1710671857</v>
      </c>
    </row>
    <row r="8272" spans="1:12" x14ac:dyDescent="0.45">
      <c r="A8272" t="str">
        <f t="shared" si="129"/>
        <v>Grain Valley, Missouri, United States</v>
      </c>
      <c r="B8272" t="s">
        <v>11069</v>
      </c>
      <c r="C8272" t="s">
        <v>11069</v>
      </c>
      <c r="D8272">
        <v>39.016800000000003</v>
      </c>
      <c r="E8272">
        <v>-94.208500000000001</v>
      </c>
      <c r="F8272" t="s">
        <v>530</v>
      </c>
      <c r="G8272" t="s">
        <v>531</v>
      </c>
      <c r="H8272" t="s">
        <v>532</v>
      </c>
      <c r="I8272" t="s">
        <v>884</v>
      </c>
      <c r="K8272">
        <v>14526</v>
      </c>
      <c r="L8272">
        <v>1840008531</v>
      </c>
    </row>
    <row r="8273" spans="1:12" x14ac:dyDescent="0.45">
      <c r="A8273" t="str">
        <f t="shared" si="129"/>
        <v>Grajaú, Maranhão, Brazil</v>
      </c>
      <c r="B8273" t="s">
        <v>11070</v>
      </c>
      <c r="C8273" t="s">
        <v>11071</v>
      </c>
      <c r="D8273">
        <v>-5.8193999999999999</v>
      </c>
      <c r="E8273">
        <v>-46.138599999999997</v>
      </c>
      <c r="F8273" t="s">
        <v>491</v>
      </c>
      <c r="G8273" t="s">
        <v>492</v>
      </c>
      <c r="H8273" t="s">
        <v>493</v>
      </c>
      <c r="I8273" t="s">
        <v>2941</v>
      </c>
      <c r="K8273">
        <v>30217</v>
      </c>
      <c r="L8273">
        <v>1076344134</v>
      </c>
    </row>
    <row r="8274" spans="1:12" x14ac:dyDescent="0.45">
      <c r="A8274" t="str">
        <f t="shared" si="129"/>
        <v>Grambling, Louisiana, United States</v>
      </c>
      <c r="B8274" t="s">
        <v>11072</v>
      </c>
      <c r="C8274" t="s">
        <v>11072</v>
      </c>
      <c r="D8274">
        <v>32.5276</v>
      </c>
      <c r="E8274">
        <v>-92.712400000000002</v>
      </c>
      <c r="F8274" t="s">
        <v>530</v>
      </c>
      <c r="G8274" t="s">
        <v>531</v>
      </c>
      <c r="H8274" t="s">
        <v>532</v>
      </c>
      <c r="I8274" t="s">
        <v>533</v>
      </c>
      <c r="K8274">
        <v>5150</v>
      </c>
      <c r="L8274">
        <v>1840013807</v>
      </c>
    </row>
    <row r="8275" spans="1:12" x14ac:dyDescent="0.45">
      <c r="A8275" t="str">
        <f t="shared" si="129"/>
        <v>Gramercy, Louisiana, United States</v>
      </c>
      <c r="B8275" t="s">
        <v>11073</v>
      </c>
      <c r="C8275" t="s">
        <v>11073</v>
      </c>
      <c r="D8275">
        <v>30.061</v>
      </c>
      <c r="E8275">
        <v>-90.692800000000005</v>
      </c>
      <c r="F8275" t="s">
        <v>530</v>
      </c>
      <c r="G8275" t="s">
        <v>531</v>
      </c>
      <c r="H8275" t="s">
        <v>532</v>
      </c>
      <c r="I8275" t="s">
        <v>533</v>
      </c>
      <c r="K8275">
        <v>13873</v>
      </c>
      <c r="L8275">
        <v>1840017209</v>
      </c>
    </row>
    <row r="8276" spans="1:12" x14ac:dyDescent="0.45">
      <c r="A8276" t="str">
        <f t="shared" si="129"/>
        <v>Gramsh, Elbasan, Albania</v>
      </c>
      <c r="B8276" t="s">
        <v>11074</v>
      </c>
      <c r="C8276" t="s">
        <v>11074</v>
      </c>
      <c r="D8276">
        <v>40.866700000000002</v>
      </c>
      <c r="E8276">
        <v>20.183299999999999</v>
      </c>
      <c r="F8276" t="s">
        <v>3185</v>
      </c>
      <c r="G8276" t="s">
        <v>3186</v>
      </c>
      <c r="H8276" t="s">
        <v>3187</v>
      </c>
      <c r="I8276" t="s">
        <v>4106</v>
      </c>
      <c r="K8276">
        <v>8440</v>
      </c>
      <c r="L8276">
        <v>1008632813</v>
      </c>
    </row>
    <row r="8277" spans="1:12" x14ac:dyDescent="0.45">
      <c r="A8277" t="str">
        <f t="shared" si="129"/>
        <v>Granada, Andalusia, Spain</v>
      </c>
      <c r="B8277" t="s">
        <v>11075</v>
      </c>
      <c r="C8277" t="s">
        <v>11075</v>
      </c>
      <c r="D8277">
        <v>37.178100000000001</v>
      </c>
      <c r="E8277">
        <v>-3.6008</v>
      </c>
      <c r="F8277" t="s">
        <v>436</v>
      </c>
      <c r="G8277" t="s">
        <v>437</v>
      </c>
      <c r="H8277" t="s">
        <v>438</v>
      </c>
      <c r="I8277" t="s">
        <v>1546</v>
      </c>
      <c r="J8277" t="s">
        <v>366</v>
      </c>
      <c r="K8277">
        <v>232462</v>
      </c>
      <c r="L8277">
        <v>1724929320</v>
      </c>
    </row>
    <row r="8278" spans="1:12" x14ac:dyDescent="0.45">
      <c r="A8278" t="str">
        <f t="shared" si="129"/>
        <v>Granada, Granada, Nicaragua</v>
      </c>
      <c r="B8278" t="s">
        <v>11075</v>
      </c>
      <c r="C8278" t="s">
        <v>11075</v>
      </c>
      <c r="D8278">
        <v>11.93</v>
      </c>
      <c r="E8278">
        <v>-85.956100000000006</v>
      </c>
      <c r="F8278" t="s">
        <v>4511</v>
      </c>
      <c r="G8278" t="s">
        <v>4512</v>
      </c>
      <c r="H8278" t="s">
        <v>4513</v>
      </c>
      <c r="I8278" t="s">
        <v>11075</v>
      </c>
      <c r="J8278" t="s">
        <v>378</v>
      </c>
      <c r="K8278">
        <v>105171</v>
      </c>
      <c r="L8278">
        <v>1558101678</v>
      </c>
    </row>
    <row r="8279" spans="1:12" x14ac:dyDescent="0.45">
      <c r="A8279" t="str">
        <f t="shared" si="129"/>
        <v>Granbury, Texas, United States</v>
      </c>
      <c r="B8279" t="s">
        <v>11076</v>
      </c>
      <c r="C8279" t="s">
        <v>11076</v>
      </c>
      <c r="D8279">
        <v>32.448399999999999</v>
      </c>
      <c r="E8279">
        <v>-97.768500000000003</v>
      </c>
      <c r="F8279" t="s">
        <v>530</v>
      </c>
      <c r="G8279" t="s">
        <v>531</v>
      </c>
      <c r="H8279" t="s">
        <v>532</v>
      </c>
      <c r="I8279" t="s">
        <v>610</v>
      </c>
      <c r="K8279">
        <v>37996</v>
      </c>
      <c r="L8279">
        <v>1840020749</v>
      </c>
    </row>
    <row r="8280" spans="1:12" x14ac:dyDescent="0.45">
      <c r="A8280" t="str">
        <f t="shared" si="129"/>
        <v>Granby, Quebec, Canada</v>
      </c>
      <c r="B8280" t="s">
        <v>11077</v>
      </c>
      <c r="C8280" t="s">
        <v>11077</v>
      </c>
      <c r="D8280">
        <v>45.4</v>
      </c>
      <c r="E8280">
        <v>-72.7333</v>
      </c>
      <c r="F8280" t="s">
        <v>541</v>
      </c>
      <c r="G8280" t="s">
        <v>542</v>
      </c>
      <c r="H8280" t="s">
        <v>543</v>
      </c>
      <c r="I8280" t="s">
        <v>756</v>
      </c>
      <c r="K8280">
        <v>63433</v>
      </c>
      <c r="L8280">
        <v>1124502071</v>
      </c>
    </row>
    <row r="8281" spans="1:12" x14ac:dyDescent="0.45">
      <c r="A8281" t="str">
        <f t="shared" si="129"/>
        <v>Granby, Connecticut, United States</v>
      </c>
      <c r="B8281" t="s">
        <v>11077</v>
      </c>
      <c r="C8281" t="s">
        <v>11077</v>
      </c>
      <c r="D8281">
        <v>41.9694</v>
      </c>
      <c r="E8281">
        <v>-72.834599999999995</v>
      </c>
      <c r="F8281" t="s">
        <v>530</v>
      </c>
      <c r="G8281" t="s">
        <v>531</v>
      </c>
      <c r="H8281" t="s">
        <v>532</v>
      </c>
      <c r="I8281" t="s">
        <v>2109</v>
      </c>
      <c r="K8281">
        <v>11305</v>
      </c>
      <c r="L8281">
        <v>1840004831</v>
      </c>
    </row>
    <row r="8282" spans="1:12" x14ac:dyDescent="0.45">
      <c r="A8282" t="str">
        <f t="shared" si="129"/>
        <v>Granby, New York, United States</v>
      </c>
      <c r="B8282" t="s">
        <v>11077</v>
      </c>
      <c r="C8282" t="s">
        <v>11077</v>
      </c>
      <c r="D8282">
        <v>43.291800000000002</v>
      </c>
      <c r="E8282">
        <v>-76.440799999999996</v>
      </c>
      <c r="F8282" t="s">
        <v>530</v>
      </c>
      <c r="G8282" t="s">
        <v>531</v>
      </c>
      <c r="H8282" t="s">
        <v>532</v>
      </c>
      <c r="I8282" t="s">
        <v>803</v>
      </c>
      <c r="K8282">
        <v>6592</v>
      </c>
      <c r="L8282">
        <v>1840087479</v>
      </c>
    </row>
    <row r="8283" spans="1:12" x14ac:dyDescent="0.45">
      <c r="A8283" t="str">
        <f t="shared" si="129"/>
        <v>Granby, Massachusetts, United States</v>
      </c>
      <c r="B8283" t="s">
        <v>11077</v>
      </c>
      <c r="C8283" t="s">
        <v>11077</v>
      </c>
      <c r="D8283">
        <v>42.260800000000003</v>
      </c>
      <c r="E8283">
        <v>-72.503600000000006</v>
      </c>
      <c r="F8283" t="s">
        <v>530</v>
      </c>
      <c r="G8283" t="s">
        <v>531</v>
      </c>
      <c r="H8283" t="s">
        <v>532</v>
      </c>
      <c r="I8283" t="s">
        <v>621</v>
      </c>
      <c r="K8283">
        <v>6333</v>
      </c>
      <c r="L8283">
        <v>1840053459</v>
      </c>
    </row>
    <row r="8284" spans="1:12" x14ac:dyDescent="0.45">
      <c r="A8284" t="str">
        <f t="shared" si="129"/>
        <v>Grand Blanc, Michigan, United States</v>
      </c>
      <c r="B8284" t="s">
        <v>11078</v>
      </c>
      <c r="C8284" t="s">
        <v>11078</v>
      </c>
      <c r="D8284">
        <v>42.925800000000002</v>
      </c>
      <c r="E8284">
        <v>-83.618099999999998</v>
      </c>
      <c r="F8284" t="s">
        <v>530</v>
      </c>
      <c r="G8284" t="s">
        <v>531</v>
      </c>
      <c r="H8284" t="s">
        <v>532</v>
      </c>
      <c r="I8284" t="s">
        <v>868</v>
      </c>
      <c r="K8284">
        <v>7870</v>
      </c>
      <c r="L8284">
        <v>1840002951</v>
      </c>
    </row>
    <row r="8285" spans="1:12" x14ac:dyDescent="0.45">
      <c r="A8285" t="str">
        <f t="shared" si="129"/>
        <v>Grand Falls, Newfoundland and Labrador, Canada</v>
      </c>
      <c r="B8285" t="s">
        <v>11079</v>
      </c>
      <c r="C8285" t="s">
        <v>11079</v>
      </c>
      <c r="D8285">
        <v>48.957799999999999</v>
      </c>
      <c r="E8285">
        <v>-55.6633</v>
      </c>
      <c r="F8285" t="s">
        <v>541</v>
      </c>
      <c r="G8285" t="s">
        <v>542</v>
      </c>
      <c r="H8285" t="s">
        <v>543</v>
      </c>
      <c r="I8285" t="s">
        <v>3817</v>
      </c>
      <c r="K8285">
        <v>14171</v>
      </c>
      <c r="L8285">
        <v>1124068277</v>
      </c>
    </row>
    <row r="8286" spans="1:12" x14ac:dyDescent="0.45">
      <c r="A8286" t="str">
        <f t="shared" si="129"/>
        <v>Grand Falls, New Brunswick, Canada</v>
      </c>
      <c r="B8286" t="s">
        <v>11079</v>
      </c>
      <c r="C8286" t="s">
        <v>11079</v>
      </c>
      <c r="D8286">
        <v>47.034399999999998</v>
      </c>
      <c r="E8286">
        <v>-67.739400000000003</v>
      </c>
      <c r="F8286" t="s">
        <v>541</v>
      </c>
      <c r="G8286" t="s">
        <v>542</v>
      </c>
      <c r="H8286" t="s">
        <v>543</v>
      </c>
      <c r="I8286" t="s">
        <v>3760</v>
      </c>
      <c r="K8286">
        <v>5326</v>
      </c>
      <c r="L8286">
        <v>1124904843</v>
      </c>
    </row>
    <row r="8287" spans="1:12" x14ac:dyDescent="0.45">
      <c r="A8287" t="str">
        <f t="shared" si="129"/>
        <v>Grand Forks, North Dakota, United States</v>
      </c>
      <c r="B8287" t="s">
        <v>11080</v>
      </c>
      <c r="C8287" t="s">
        <v>11080</v>
      </c>
      <c r="D8287">
        <v>47.921799999999998</v>
      </c>
      <c r="E8287">
        <v>-97.0886</v>
      </c>
      <c r="F8287" t="s">
        <v>530</v>
      </c>
      <c r="G8287" t="s">
        <v>531</v>
      </c>
      <c r="H8287" t="s">
        <v>532</v>
      </c>
      <c r="I8287" t="s">
        <v>4615</v>
      </c>
      <c r="K8287">
        <v>64748</v>
      </c>
      <c r="L8287">
        <v>1840000101</v>
      </c>
    </row>
    <row r="8288" spans="1:12" x14ac:dyDescent="0.45">
      <c r="A8288" t="str">
        <f t="shared" si="129"/>
        <v>Grand Haven, Michigan, United States</v>
      </c>
      <c r="B8288" t="s">
        <v>11081</v>
      </c>
      <c r="C8288" t="s">
        <v>11081</v>
      </c>
      <c r="D8288">
        <v>43.055300000000003</v>
      </c>
      <c r="E8288">
        <v>-86.220100000000002</v>
      </c>
      <c r="F8288" t="s">
        <v>530</v>
      </c>
      <c r="G8288" t="s">
        <v>531</v>
      </c>
      <c r="H8288" t="s">
        <v>532</v>
      </c>
      <c r="I8288" t="s">
        <v>868</v>
      </c>
      <c r="K8288">
        <v>11047</v>
      </c>
      <c r="L8288">
        <v>1840002995</v>
      </c>
    </row>
    <row r="8289" spans="1:12" x14ac:dyDescent="0.45">
      <c r="A8289" t="str">
        <f t="shared" si="129"/>
        <v>Grand Island, Nebraska, United States</v>
      </c>
      <c r="B8289" t="s">
        <v>11082</v>
      </c>
      <c r="C8289" t="s">
        <v>11082</v>
      </c>
      <c r="D8289">
        <v>40.921399999999998</v>
      </c>
      <c r="E8289">
        <v>-98.358400000000003</v>
      </c>
      <c r="F8289" t="s">
        <v>530</v>
      </c>
      <c r="G8289" t="s">
        <v>531</v>
      </c>
      <c r="H8289" t="s">
        <v>532</v>
      </c>
      <c r="I8289" t="s">
        <v>1604</v>
      </c>
      <c r="K8289">
        <v>53296</v>
      </c>
      <c r="L8289">
        <v>1840000956</v>
      </c>
    </row>
    <row r="8290" spans="1:12" x14ac:dyDescent="0.45">
      <c r="A8290" t="str">
        <f t="shared" si="129"/>
        <v>Grand Island, New York, United States</v>
      </c>
      <c r="B8290" t="s">
        <v>11082</v>
      </c>
      <c r="C8290" t="s">
        <v>11082</v>
      </c>
      <c r="D8290">
        <v>43.019799999999996</v>
      </c>
      <c r="E8290">
        <v>-78.9619</v>
      </c>
      <c r="F8290" t="s">
        <v>530</v>
      </c>
      <c r="G8290" t="s">
        <v>531</v>
      </c>
      <c r="H8290" t="s">
        <v>532</v>
      </c>
      <c r="I8290" t="s">
        <v>803</v>
      </c>
      <c r="K8290">
        <v>20897</v>
      </c>
      <c r="L8290">
        <v>1840087480</v>
      </c>
    </row>
    <row r="8291" spans="1:12" x14ac:dyDescent="0.45">
      <c r="A8291" t="str">
        <f t="shared" si="129"/>
        <v>Grand Junction, Colorado, United States</v>
      </c>
      <c r="B8291" t="s">
        <v>11083</v>
      </c>
      <c r="C8291" t="s">
        <v>11083</v>
      </c>
      <c r="D8291">
        <v>39.087600000000002</v>
      </c>
      <c r="E8291">
        <v>-108.5673</v>
      </c>
      <c r="F8291" t="s">
        <v>530</v>
      </c>
      <c r="G8291" t="s">
        <v>531</v>
      </c>
      <c r="H8291" t="s">
        <v>532</v>
      </c>
      <c r="I8291" t="s">
        <v>1071</v>
      </c>
      <c r="K8291">
        <v>139143</v>
      </c>
      <c r="L8291">
        <v>1840020230</v>
      </c>
    </row>
    <row r="8292" spans="1:12" x14ac:dyDescent="0.45">
      <c r="A8292" t="str">
        <f t="shared" si="129"/>
        <v>Grand Ledge, Michigan, United States</v>
      </c>
      <c r="B8292" t="s">
        <v>11084</v>
      </c>
      <c r="C8292" t="s">
        <v>11084</v>
      </c>
      <c r="D8292">
        <v>42.753399999999999</v>
      </c>
      <c r="E8292">
        <v>-84.744799999999998</v>
      </c>
      <c r="F8292" t="s">
        <v>530</v>
      </c>
      <c r="G8292" t="s">
        <v>531</v>
      </c>
      <c r="H8292" t="s">
        <v>532</v>
      </c>
      <c r="I8292" t="s">
        <v>868</v>
      </c>
      <c r="K8292">
        <v>7896</v>
      </c>
      <c r="L8292">
        <v>1840003109</v>
      </c>
    </row>
    <row r="8293" spans="1:12" x14ac:dyDescent="0.45">
      <c r="A8293" t="str">
        <f t="shared" si="129"/>
        <v>Grand Prairie, Texas, United States</v>
      </c>
      <c r="B8293" t="s">
        <v>11085</v>
      </c>
      <c r="C8293" t="s">
        <v>11085</v>
      </c>
      <c r="D8293">
        <v>32.687199999999997</v>
      </c>
      <c r="E8293">
        <v>-97.020899999999997</v>
      </c>
      <c r="F8293" t="s">
        <v>530</v>
      </c>
      <c r="G8293" t="s">
        <v>531</v>
      </c>
      <c r="H8293" t="s">
        <v>532</v>
      </c>
      <c r="I8293" t="s">
        <v>610</v>
      </c>
      <c r="K8293">
        <v>194543</v>
      </c>
      <c r="L8293">
        <v>1840020709</v>
      </c>
    </row>
    <row r="8294" spans="1:12" x14ac:dyDescent="0.45">
      <c r="A8294" t="str">
        <f t="shared" si="129"/>
        <v>Grand Rapids, Michigan, United States</v>
      </c>
      <c r="B8294" t="s">
        <v>11086</v>
      </c>
      <c r="C8294" t="s">
        <v>11086</v>
      </c>
      <c r="D8294">
        <v>42.962000000000003</v>
      </c>
      <c r="E8294">
        <v>-85.656199999999998</v>
      </c>
      <c r="F8294" t="s">
        <v>530</v>
      </c>
      <c r="G8294" t="s">
        <v>531</v>
      </c>
      <c r="H8294" t="s">
        <v>532</v>
      </c>
      <c r="I8294" t="s">
        <v>868</v>
      </c>
      <c r="K8294">
        <v>609314</v>
      </c>
      <c r="L8294">
        <v>1840002928</v>
      </c>
    </row>
    <row r="8295" spans="1:12" x14ac:dyDescent="0.45">
      <c r="A8295" t="str">
        <f t="shared" si="129"/>
        <v>Grand Rapids, Minnesota, United States</v>
      </c>
      <c r="B8295" t="s">
        <v>11086</v>
      </c>
      <c r="C8295" t="s">
        <v>11086</v>
      </c>
      <c r="D8295">
        <v>47.238</v>
      </c>
      <c r="E8295">
        <v>-93.532700000000006</v>
      </c>
      <c r="F8295" t="s">
        <v>530</v>
      </c>
      <c r="G8295" t="s">
        <v>531</v>
      </c>
      <c r="H8295" t="s">
        <v>532</v>
      </c>
      <c r="I8295" t="s">
        <v>1433</v>
      </c>
      <c r="K8295">
        <v>9579</v>
      </c>
      <c r="L8295">
        <v>1840007714</v>
      </c>
    </row>
    <row r="8296" spans="1:12" x14ac:dyDescent="0.45">
      <c r="A8296" t="str">
        <f t="shared" si="129"/>
        <v>Grand Terrace, California, United States</v>
      </c>
      <c r="B8296" t="s">
        <v>11087</v>
      </c>
      <c r="C8296" t="s">
        <v>11087</v>
      </c>
      <c r="D8296">
        <v>34.031199999999998</v>
      </c>
      <c r="E8296">
        <v>-117.31319999999999</v>
      </c>
      <c r="F8296" t="s">
        <v>530</v>
      </c>
      <c r="G8296" t="s">
        <v>531</v>
      </c>
      <c r="H8296" t="s">
        <v>532</v>
      </c>
      <c r="I8296" t="s">
        <v>754</v>
      </c>
      <c r="K8296">
        <v>12584</v>
      </c>
      <c r="L8296">
        <v>1840020403</v>
      </c>
    </row>
    <row r="8297" spans="1:12" x14ac:dyDescent="0.45">
      <c r="A8297" t="str">
        <f t="shared" si="129"/>
        <v>Grand Turk, , Turks And Caicos Islands</v>
      </c>
      <c r="B8297" t="s">
        <v>11088</v>
      </c>
      <c r="C8297" t="s">
        <v>11088</v>
      </c>
      <c r="D8297">
        <v>21.4664</v>
      </c>
      <c r="E8297">
        <v>-71.135999999999996</v>
      </c>
      <c r="F8297" t="s">
        <v>11089</v>
      </c>
      <c r="G8297" t="s">
        <v>11090</v>
      </c>
      <c r="H8297" t="s">
        <v>11091</v>
      </c>
      <c r="K8297">
        <v>5801</v>
      </c>
      <c r="L8297">
        <v>1796965313</v>
      </c>
    </row>
    <row r="8298" spans="1:12" x14ac:dyDescent="0.45">
      <c r="A8298" t="str">
        <f t="shared" si="129"/>
        <v>Grand-Bassam, Comoé, Côte D’Ivoire</v>
      </c>
      <c r="B8298" t="s">
        <v>11092</v>
      </c>
      <c r="C8298" t="s">
        <v>11092</v>
      </c>
      <c r="D8298">
        <v>5.2</v>
      </c>
      <c r="E8298">
        <v>-3.7332999999999998</v>
      </c>
      <c r="F8298" t="s">
        <v>569</v>
      </c>
      <c r="G8298" t="s">
        <v>570</v>
      </c>
      <c r="H8298" t="s">
        <v>571</v>
      </c>
      <c r="I8298" t="s">
        <v>572</v>
      </c>
      <c r="J8298" t="s">
        <v>366</v>
      </c>
      <c r="K8298">
        <v>73772</v>
      </c>
      <c r="L8298">
        <v>1384167408</v>
      </c>
    </row>
    <row r="8299" spans="1:12" x14ac:dyDescent="0.45">
      <c r="A8299" t="str">
        <f t="shared" si="129"/>
        <v>Grande Prairie, Alberta, Canada</v>
      </c>
      <c r="B8299" t="s">
        <v>11093</v>
      </c>
      <c r="C8299" t="s">
        <v>11093</v>
      </c>
      <c r="D8299">
        <v>55.1708</v>
      </c>
      <c r="E8299">
        <v>-118.79470000000001</v>
      </c>
      <c r="F8299" t="s">
        <v>541</v>
      </c>
      <c r="G8299" t="s">
        <v>542</v>
      </c>
      <c r="H8299" t="s">
        <v>543</v>
      </c>
      <c r="I8299" t="s">
        <v>1073</v>
      </c>
      <c r="K8299">
        <v>63166</v>
      </c>
      <c r="L8299">
        <v>1124505481</v>
      </c>
    </row>
    <row r="8300" spans="1:12" x14ac:dyDescent="0.45">
      <c r="A8300" t="str">
        <f t="shared" si="129"/>
        <v>Grande-Synthe, Hauts-de-France, France</v>
      </c>
      <c r="B8300" t="s">
        <v>11094</v>
      </c>
      <c r="C8300" t="s">
        <v>11094</v>
      </c>
      <c r="D8300">
        <v>51.0139</v>
      </c>
      <c r="E8300">
        <v>2.3028</v>
      </c>
      <c r="F8300" t="s">
        <v>526</v>
      </c>
      <c r="G8300" t="s">
        <v>527</v>
      </c>
      <c r="H8300" t="s">
        <v>528</v>
      </c>
      <c r="I8300" t="s">
        <v>529</v>
      </c>
      <c r="K8300">
        <v>22966</v>
      </c>
      <c r="L8300">
        <v>1250318038</v>
      </c>
    </row>
    <row r="8301" spans="1:12" x14ac:dyDescent="0.45">
      <c r="A8301" t="str">
        <f t="shared" si="129"/>
        <v>Grandview, Missouri, United States</v>
      </c>
      <c r="B8301" t="s">
        <v>11095</v>
      </c>
      <c r="C8301" t="s">
        <v>11095</v>
      </c>
      <c r="D8301">
        <v>38.880200000000002</v>
      </c>
      <c r="E8301">
        <v>-94.5227</v>
      </c>
      <c r="F8301" t="s">
        <v>530</v>
      </c>
      <c r="G8301" t="s">
        <v>531</v>
      </c>
      <c r="H8301" t="s">
        <v>532</v>
      </c>
      <c r="I8301" t="s">
        <v>884</v>
      </c>
      <c r="K8301">
        <v>24856</v>
      </c>
      <c r="L8301">
        <v>1840008532</v>
      </c>
    </row>
    <row r="8302" spans="1:12" x14ac:dyDescent="0.45">
      <c r="A8302" t="str">
        <f t="shared" si="129"/>
        <v>Grandview, Washington, United States</v>
      </c>
      <c r="B8302" t="s">
        <v>11095</v>
      </c>
      <c r="C8302" t="s">
        <v>11095</v>
      </c>
      <c r="D8302">
        <v>46.244399999999999</v>
      </c>
      <c r="E8302">
        <v>-119.9091</v>
      </c>
      <c r="F8302" t="s">
        <v>530</v>
      </c>
      <c r="G8302" t="s">
        <v>531</v>
      </c>
      <c r="H8302" t="s">
        <v>532</v>
      </c>
      <c r="I8302" t="s">
        <v>585</v>
      </c>
      <c r="K8302">
        <v>18772</v>
      </c>
      <c r="L8302">
        <v>1840019871</v>
      </c>
    </row>
    <row r="8303" spans="1:12" x14ac:dyDescent="0.45">
      <c r="A8303" t="str">
        <f t="shared" si="129"/>
        <v>Grandview Heights, Ohio, United States</v>
      </c>
      <c r="B8303" t="s">
        <v>11096</v>
      </c>
      <c r="C8303" t="s">
        <v>11096</v>
      </c>
      <c r="D8303">
        <v>39.979300000000002</v>
      </c>
      <c r="E8303">
        <v>-83.040800000000004</v>
      </c>
      <c r="F8303" t="s">
        <v>530</v>
      </c>
      <c r="G8303" t="s">
        <v>531</v>
      </c>
      <c r="H8303" t="s">
        <v>532</v>
      </c>
      <c r="I8303" t="s">
        <v>799</v>
      </c>
      <c r="K8303">
        <v>8333</v>
      </c>
      <c r="L8303">
        <v>1840003761</v>
      </c>
    </row>
    <row r="8304" spans="1:12" x14ac:dyDescent="0.45">
      <c r="A8304" t="str">
        <f t="shared" si="129"/>
        <v>Grandville, Michigan, United States</v>
      </c>
      <c r="B8304" t="s">
        <v>11097</v>
      </c>
      <c r="C8304" t="s">
        <v>11097</v>
      </c>
      <c r="D8304">
        <v>42.900300000000001</v>
      </c>
      <c r="E8304">
        <v>-85.756399999999999</v>
      </c>
      <c r="F8304" t="s">
        <v>530</v>
      </c>
      <c r="G8304" t="s">
        <v>531</v>
      </c>
      <c r="H8304" t="s">
        <v>532</v>
      </c>
      <c r="I8304" t="s">
        <v>868</v>
      </c>
      <c r="K8304">
        <v>15858</v>
      </c>
      <c r="L8304">
        <v>1840002929</v>
      </c>
    </row>
    <row r="8305" spans="1:12" x14ac:dyDescent="0.45">
      <c r="A8305" t="str">
        <f t="shared" si="129"/>
        <v>Grandwood Park, Illinois, United States</v>
      </c>
      <c r="B8305" t="s">
        <v>11098</v>
      </c>
      <c r="C8305" t="s">
        <v>11098</v>
      </c>
      <c r="D8305">
        <v>42.392899999999997</v>
      </c>
      <c r="E8305">
        <v>-87.987099999999998</v>
      </c>
      <c r="F8305" t="s">
        <v>530</v>
      </c>
      <c r="G8305" t="s">
        <v>531</v>
      </c>
      <c r="H8305" t="s">
        <v>532</v>
      </c>
      <c r="I8305" t="s">
        <v>824</v>
      </c>
      <c r="K8305">
        <v>5261</v>
      </c>
      <c r="L8305">
        <v>1840004639</v>
      </c>
    </row>
    <row r="8306" spans="1:12" x14ac:dyDescent="0.45">
      <c r="A8306" t="str">
        <f t="shared" si="129"/>
        <v>Grangemouth, Falkirk, United Kingdom</v>
      </c>
      <c r="B8306" t="s">
        <v>11099</v>
      </c>
      <c r="C8306" t="s">
        <v>11099</v>
      </c>
      <c r="D8306">
        <v>56.012</v>
      </c>
      <c r="E8306">
        <v>-3.7170000000000001</v>
      </c>
      <c r="F8306" t="s">
        <v>536</v>
      </c>
      <c r="G8306" t="s">
        <v>537</v>
      </c>
      <c r="H8306" t="s">
        <v>538</v>
      </c>
      <c r="I8306" t="s">
        <v>4747</v>
      </c>
      <c r="K8306">
        <v>17906</v>
      </c>
      <c r="L8306">
        <v>1826973593</v>
      </c>
    </row>
    <row r="8307" spans="1:12" x14ac:dyDescent="0.45">
      <c r="A8307" t="str">
        <f t="shared" si="129"/>
        <v>Granger, Indiana, United States</v>
      </c>
      <c r="B8307" t="s">
        <v>11100</v>
      </c>
      <c r="C8307" t="s">
        <v>11100</v>
      </c>
      <c r="D8307">
        <v>41.737299999999998</v>
      </c>
      <c r="E8307">
        <v>-86.135000000000005</v>
      </c>
      <c r="F8307" t="s">
        <v>530</v>
      </c>
      <c r="G8307" t="s">
        <v>531</v>
      </c>
      <c r="H8307" t="s">
        <v>532</v>
      </c>
      <c r="I8307" t="s">
        <v>1964</v>
      </c>
      <c r="K8307">
        <v>30815</v>
      </c>
      <c r="L8307">
        <v>1840030079</v>
      </c>
    </row>
    <row r="8308" spans="1:12" x14ac:dyDescent="0.45">
      <c r="A8308" t="str">
        <f t="shared" si="129"/>
        <v>Grangetown, Redcar and Cleveland, United Kingdom</v>
      </c>
      <c r="B8308" t="s">
        <v>11101</v>
      </c>
      <c r="C8308" t="s">
        <v>11101</v>
      </c>
      <c r="D8308">
        <v>54.58</v>
      </c>
      <c r="E8308">
        <v>-1.1439999999999999</v>
      </c>
      <c r="F8308" t="s">
        <v>536</v>
      </c>
      <c r="G8308" t="s">
        <v>537</v>
      </c>
      <c r="H8308" t="s">
        <v>538</v>
      </c>
      <c r="I8308" t="s">
        <v>5362</v>
      </c>
      <c r="K8308">
        <v>5088</v>
      </c>
      <c r="L8308">
        <v>1826320300</v>
      </c>
    </row>
    <row r="8309" spans="1:12" x14ac:dyDescent="0.45">
      <c r="A8309" t="str">
        <f t="shared" si="129"/>
        <v>Granite Bay, California, United States</v>
      </c>
      <c r="B8309" t="s">
        <v>11102</v>
      </c>
      <c r="C8309" t="s">
        <v>11102</v>
      </c>
      <c r="D8309">
        <v>38.760100000000001</v>
      </c>
      <c r="E8309">
        <v>-121.17140000000001</v>
      </c>
      <c r="F8309" t="s">
        <v>530</v>
      </c>
      <c r="G8309" t="s">
        <v>531</v>
      </c>
      <c r="H8309" t="s">
        <v>532</v>
      </c>
      <c r="I8309" t="s">
        <v>754</v>
      </c>
      <c r="K8309">
        <v>22439</v>
      </c>
      <c r="L8309">
        <v>1840017559</v>
      </c>
    </row>
    <row r="8310" spans="1:12" x14ac:dyDescent="0.45">
      <c r="A8310" t="str">
        <f t="shared" si="129"/>
        <v>Granite City, Illinois, United States</v>
      </c>
      <c r="B8310" t="s">
        <v>11103</v>
      </c>
      <c r="C8310" t="s">
        <v>11103</v>
      </c>
      <c r="D8310">
        <v>38.729199999999999</v>
      </c>
      <c r="E8310">
        <v>-90.126599999999996</v>
      </c>
      <c r="F8310" t="s">
        <v>530</v>
      </c>
      <c r="G8310" t="s">
        <v>531</v>
      </c>
      <c r="H8310" t="s">
        <v>532</v>
      </c>
      <c r="I8310" t="s">
        <v>824</v>
      </c>
      <c r="K8310">
        <v>28158</v>
      </c>
      <c r="L8310">
        <v>1840008565</v>
      </c>
    </row>
    <row r="8311" spans="1:12" x14ac:dyDescent="0.45">
      <c r="A8311" t="str">
        <f t="shared" si="129"/>
        <v>Granite Falls, Washington, United States</v>
      </c>
      <c r="B8311" t="s">
        <v>11104</v>
      </c>
      <c r="C8311" t="s">
        <v>11104</v>
      </c>
      <c r="D8311">
        <v>48.087400000000002</v>
      </c>
      <c r="E8311">
        <v>-121.9706</v>
      </c>
      <c r="F8311" t="s">
        <v>530</v>
      </c>
      <c r="G8311" t="s">
        <v>531</v>
      </c>
      <c r="H8311" t="s">
        <v>532</v>
      </c>
      <c r="I8311" t="s">
        <v>585</v>
      </c>
      <c r="K8311">
        <v>7713</v>
      </c>
      <c r="L8311">
        <v>1840019787</v>
      </c>
    </row>
    <row r="8312" spans="1:12" x14ac:dyDescent="0.45">
      <c r="A8312" t="str">
        <f t="shared" si="129"/>
        <v>Granite Shoals, Texas, United States</v>
      </c>
      <c r="B8312" t="s">
        <v>11105</v>
      </c>
      <c r="C8312" t="s">
        <v>11105</v>
      </c>
      <c r="D8312">
        <v>30.589700000000001</v>
      </c>
      <c r="E8312">
        <v>-98.371499999999997</v>
      </c>
      <c r="F8312" t="s">
        <v>530</v>
      </c>
      <c r="G8312" t="s">
        <v>531</v>
      </c>
      <c r="H8312" t="s">
        <v>532</v>
      </c>
      <c r="I8312" t="s">
        <v>610</v>
      </c>
      <c r="K8312">
        <v>5774</v>
      </c>
      <c r="L8312">
        <v>1840020867</v>
      </c>
    </row>
    <row r="8313" spans="1:12" x14ac:dyDescent="0.45">
      <c r="A8313" t="str">
        <f t="shared" si="129"/>
        <v>Granja, Ceará, Brazil</v>
      </c>
      <c r="B8313" t="s">
        <v>11106</v>
      </c>
      <c r="C8313" t="s">
        <v>11106</v>
      </c>
      <c r="D8313">
        <v>-3.1194999999999999</v>
      </c>
      <c r="E8313">
        <v>-40.840000000000003</v>
      </c>
      <c r="F8313" t="s">
        <v>491</v>
      </c>
      <c r="G8313" t="s">
        <v>492</v>
      </c>
      <c r="H8313" t="s">
        <v>493</v>
      </c>
      <c r="I8313" t="s">
        <v>700</v>
      </c>
      <c r="K8313">
        <v>25879</v>
      </c>
      <c r="L8313">
        <v>1076052166</v>
      </c>
    </row>
    <row r="8314" spans="1:12" x14ac:dyDescent="0.45">
      <c r="A8314" t="str">
        <f t="shared" si="129"/>
        <v>Granollers, Catalonia, Spain</v>
      </c>
      <c r="B8314" t="s">
        <v>11107</v>
      </c>
      <c r="C8314" t="s">
        <v>11107</v>
      </c>
      <c r="D8314">
        <v>41.6083</v>
      </c>
      <c r="E8314">
        <v>2.2888999999999999</v>
      </c>
      <c r="F8314" t="s">
        <v>436</v>
      </c>
      <c r="G8314" t="s">
        <v>437</v>
      </c>
      <c r="H8314" t="s">
        <v>438</v>
      </c>
      <c r="I8314" t="s">
        <v>3061</v>
      </c>
      <c r="K8314">
        <v>61275</v>
      </c>
      <c r="L8314">
        <v>1724011647</v>
      </c>
    </row>
    <row r="8315" spans="1:12" x14ac:dyDescent="0.45">
      <c r="A8315" t="str">
        <f t="shared" si="129"/>
        <v>Gransee, Brandenburg, Germany</v>
      </c>
      <c r="B8315" t="s">
        <v>11108</v>
      </c>
      <c r="C8315" t="s">
        <v>11108</v>
      </c>
      <c r="D8315">
        <v>53.006900000000002</v>
      </c>
      <c r="E8315">
        <v>13.1586</v>
      </c>
      <c r="F8315" t="s">
        <v>441</v>
      </c>
      <c r="G8315" t="s">
        <v>442</v>
      </c>
      <c r="H8315" t="s">
        <v>443</v>
      </c>
      <c r="I8315" t="s">
        <v>1719</v>
      </c>
      <c r="K8315">
        <v>5871</v>
      </c>
      <c r="L8315">
        <v>1276406974</v>
      </c>
    </row>
    <row r="8316" spans="1:12" x14ac:dyDescent="0.45">
      <c r="A8316" t="str">
        <f t="shared" si="129"/>
        <v>Grantham, Lincolnshire, United Kingdom</v>
      </c>
      <c r="B8316" t="s">
        <v>11109</v>
      </c>
      <c r="C8316" t="s">
        <v>11109</v>
      </c>
      <c r="D8316">
        <v>52.917999999999999</v>
      </c>
      <c r="E8316">
        <v>-0.63800000000000001</v>
      </c>
      <c r="F8316" t="s">
        <v>536</v>
      </c>
      <c r="G8316" t="s">
        <v>537</v>
      </c>
      <c r="H8316" t="s">
        <v>538</v>
      </c>
      <c r="I8316" t="s">
        <v>5020</v>
      </c>
      <c r="K8316">
        <v>44580</v>
      </c>
      <c r="L8316">
        <v>1826040909</v>
      </c>
    </row>
    <row r="8317" spans="1:12" x14ac:dyDescent="0.45">
      <c r="A8317" t="str">
        <f t="shared" si="129"/>
        <v>Grants, New Mexico, United States</v>
      </c>
      <c r="B8317" t="s">
        <v>11110</v>
      </c>
      <c r="C8317" t="s">
        <v>11110</v>
      </c>
      <c r="D8317">
        <v>35.153799999999997</v>
      </c>
      <c r="E8317">
        <v>-107.8335</v>
      </c>
      <c r="F8317" t="s">
        <v>530</v>
      </c>
      <c r="G8317" t="s">
        <v>531</v>
      </c>
      <c r="H8317" t="s">
        <v>532</v>
      </c>
      <c r="I8317" t="s">
        <v>1402</v>
      </c>
      <c r="K8317">
        <v>11833</v>
      </c>
      <c r="L8317">
        <v>1840020452</v>
      </c>
    </row>
    <row r="8318" spans="1:12" x14ac:dyDescent="0.45">
      <c r="A8318" t="str">
        <f t="shared" si="129"/>
        <v>Grants Pass, Oregon, United States</v>
      </c>
      <c r="B8318" t="s">
        <v>11111</v>
      </c>
      <c r="C8318" t="s">
        <v>11111</v>
      </c>
      <c r="D8318">
        <v>42.433300000000003</v>
      </c>
      <c r="E8318">
        <v>-123.3317</v>
      </c>
      <c r="F8318" t="s">
        <v>530</v>
      </c>
      <c r="G8318" t="s">
        <v>531</v>
      </c>
      <c r="H8318" t="s">
        <v>532</v>
      </c>
      <c r="I8318" t="s">
        <v>1426</v>
      </c>
      <c r="K8318">
        <v>55837</v>
      </c>
      <c r="L8318">
        <v>1840020087</v>
      </c>
    </row>
    <row r="8319" spans="1:12" x14ac:dyDescent="0.45">
      <c r="A8319" t="str">
        <f t="shared" si="129"/>
        <v>Grantsville, Utah, United States</v>
      </c>
      <c r="B8319" t="s">
        <v>11112</v>
      </c>
      <c r="C8319" t="s">
        <v>11112</v>
      </c>
      <c r="D8319">
        <v>40.614800000000002</v>
      </c>
      <c r="E8319">
        <v>-112.4777</v>
      </c>
      <c r="F8319" t="s">
        <v>530</v>
      </c>
      <c r="G8319" t="s">
        <v>531</v>
      </c>
      <c r="H8319" t="s">
        <v>532</v>
      </c>
      <c r="I8319" t="s">
        <v>1667</v>
      </c>
      <c r="K8319">
        <v>9052</v>
      </c>
      <c r="L8319">
        <v>1840020146</v>
      </c>
    </row>
    <row r="8320" spans="1:12" x14ac:dyDescent="0.45">
      <c r="A8320" t="str">
        <f t="shared" si="129"/>
        <v>Granville, New South Wales, Australia</v>
      </c>
      <c r="B8320" t="s">
        <v>11113</v>
      </c>
      <c r="C8320" t="s">
        <v>11113</v>
      </c>
      <c r="D8320">
        <v>-33.857799999999997</v>
      </c>
      <c r="E8320">
        <v>151.01060000000001</v>
      </c>
      <c r="F8320" t="s">
        <v>830</v>
      </c>
      <c r="G8320" t="s">
        <v>831</v>
      </c>
      <c r="H8320" t="s">
        <v>832</v>
      </c>
      <c r="I8320" t="s">
        <v>1454</v>
      </c>
      <c r="K8320">
        <v>5500</v>
      </c>
      <c r="L8320">
        <v>1036825743</v>
      </c>
    </row>
    <row r="8321" spans="1:12" x14ac:dyDescent="0.45">
      <c r="A8321" t="str">
        <f t="shared" si="129"/>
        <v>Granville, New York, United States</v>
      </c>
      <c r="B8321" t="s">
        <v>11113</v>
      </c>
      <c r="C8321" t="s">
        <v>11113</v>
      </c>
      <c r="D8321">
        <v>43.418799999999997</v>
      </c>
      <c r="E8321">
        <v>-73.308599999999998</v>
      </c>
      <c r="F8321" t="s">
        <v>530</v>
      </c>
      <c r="G8321" t="s">
        <v>531</v>
      </c>
      <c r="H8321" t="s">
        <v>532</v>
      </c>
      <c r="I8321" t="s">
        <v>803</v>
      </c>
      <c r="K8321">
        <v>6503</v>
      </c>
      <c r="L8321">
        <v>1840004176</v>
      </c>
    </row>
    <row r="8322" spans="1:12" x14ac:dyDescent="0.45">
      <c r="A8322" t="str">
        <f t="shared" si="129"/>
        <v>Granville, Ohio, United States</v>
      </c>
      <c r="B8322" t="s">
        <v>11113</v>
      </c>
      <c r="C8322" t="s">
        <v>11113</v>
      </c>
      <c r="D8322">
        <v>40.064799999999998</v>
      </c>
      <c r="E8322">
        <v>-82.502300000000005</v>
      </c>
      <c r="F8322" t="s">
        <v>530</v>
      </c>
      <c r="G8322" t="s">
        <v>531</v>
      </c>
      <c r="H8322" t="s">
        <v>532</v>
      </c>
      <c r="I8322" t="s">
        <v>799</v>
      </c>
      <c r="K8322">
        <v>5916</v>
      </c>
      <c r="L8322">
        <v>1840012324</v>
      </c>
    </row>
    <row r="8323" spans="1:12" x14ac:dyDescent="0.45">
      <c r="A8323" t="str">
        <f t="shared" ref="A8323:A8386" si="130">CONCATENATE(B8323,", ",I8323,", ",F8323)</f>
        <v>Granville Township, Pennsylvania, United States</v>
      </c>
      <c r="B8323" t="s">
        <v>11114</v>
      </c>
      <c r="C8323" t="s">
        <v>11114</v>
      </c>
      <c r="D8323">
        <v>40.573500000000003</v>
      </c>
      <c r="E8323">
        <v>-77.612899999999996</v>
      </c>
      <c r="F8323" t="s">
        <v>530</v>
      </c>
      <c r="G8323" t="s">
        <v>531</v>
      </c>
      <c r="H8323" t="s">
        <v>532</v>
      </c>
      <c r="I8323" t="s">
        <v>620</v>
      </c>
      <c r="K8323">
        <v>5017</v>
      </c>
      <c r="L8323">
        <v>1840146277</v>
      </c>
    </row>
    <row r="8324" spans="1:12" x14ac:dyDescent="0.45">
      <c r="A8324" t="str">
        <f t="shared" si="130"/>
        <v>Grapevine, Texas, United States</v>
      </c>
      <c r="B8324" t="s">
        <v>11115</v>
      </c>
      <c r="C8324" t="s">
        <v>11115</v>
      </c>
      <c r="D8324">
        <v>32.9343</v>
      </c>
      <c r="E8324">
        <v>-97.074399999999997</v>
      </c>
      <c r="F8324" t="s">
        <v>530</v>
      </c>
      <c r="G8324" t="s">
        <v>531</v>
      </c>
      <c r="H8324" t="s">
        <v>532</v>
      </c>
      <c r="I8324" t="s">
        <v>610</v>
      </c>
      <c r="K8324">
        <v>55281</v>
      </c>
      <c r="L8324">
        <v>1840020697</v>
      </c>
    </row>
    <row r="8325" spans="1:12" x14ac:dyDescent="0.45">
      <c r="A8325" t="str">
        <f t="shared" si="130"/>
        <v>Grass Valley, California, United States</v>
      </c>
      <c r="B8325" t="s">
        <v>11116</v>
      </c>
      <c r="C8325" t="s">
        <v>11116</v>
      </c>
      <c r="D8325">
        <v>39.223700000000001</v>
      </c>
      <c r="E8325">
        <v>-121.0521</v>
      </c>
      <c r="F8325" t="s">
        <v>530</v>
      </c>
      <c r="G8325" t="s">
        <v>531</v>
      </c>
      <c r="H8325" t="s">
        <v>532</v>
      </c>
      <c r="I8325" t="s">
        <v>754</v>
      </c>
      <c r="K8325">
        <v>34196</v>
      </c>
      <c r="L8325">
        <v>1840020225</v>
      </c>
    </row>
    <row r="8326" spans="1:12" x14ac:dyDescent="0.45">
      <c r="A8326" t="str">
        <f t="shared" si="130"/>
        <v>Grasse, Provence-Alpes-Côte d’Azur, France</v>
      </c>
      <c r="B8326" t="s">
        <v>11117</v>
      </c>
      <c r="C8326" t="s">
        <v>11117</v>
      </c>
      <c r="D8326">
        <v>43.666699999999999</v>
      </c>
      <c r="E8326">
        <v>6.9166999999999996</v>
      </c>
      <c r="F8326" t="s">
        <v>526</v>
      </c>
      <c r="G8326" t="s">
        <v>527</v>
      </c>
      <c r="H8326" t="s">
        <v>528</v>
      </c>
      <c r="I8326" t="s">
        <v>1081</v>
      </c>
      <c r="J8326" t="s">
        <v>366</v>
      </c>
      <c r="K8326">
        <v>50396</v>
      </c>
      <c r="L8326">
        <v>1250763117</v>
      </c>
    </row>
    <row r="8327" spans="1:12" x14ac:dyDescent="0.45">
      <c r="A8327" t="str">
        <f t="shared" si="130"/>
        <v>Gravenhurst, Ontario, Canada</v>
      </c>
      <c r="B8327" t="s">
        <v>11118</v>
      </c>
      <c r="C8327" t="s">
        <v>11118</v>
      </c>
      <c r="D8327">
        <v>44.916699999999999</v>
      </c>
      <c r="E8327">
        <v>-79.366699999999994</v>
      </c>
      <c r="F8327" t="s">
        <v>541</v>
      </c>
      <c r="G8327" t="s">
        <v>542</v>
      </c>
      <c r="H8327" t="s">
        <v>543</v>
      </c>
      <c r="I8327" t="s">
        <v>857</v>
      </c>
      <c r="K8327">
        <v>12311</v>
      </c>
      <c r="L8327">
        <v>1124842372</v>
      </c>
    </row>
    <row r="8328" spans="1:12" x14ac:dyDescent="0.45">
      <c r="A8328" t="str">
        <f t="shared" si="130"/>
        <v>Gravesend, Kent, United Kingdom</v>
      </c>
      <c r="B8328" t="s">
        <v>11119</v>
      </c>
      <c r="C8328" t="s">
        <v>11119</v>
      </c>
      <c r="D8328">
        <v>51.441499999999998</v>
      </c>
      <c r="E8328">
        <v>0.36849999999999999</v>
      </c>
      <c r="F8328" t="s">
        <v>536</v>
      </c>
      <c r="G8328" t="s">
        <v>537</v>
      </c>
      <c r="H8328" t="s">
        <v>538</v>
      </c>
      <c r="I8328" t="s">
        <v>1606</v>
      </c>
      <c r="K8328">
        <v>74000</v>
      </c>
      <c r="L8328">
        <v>1826609378</v>
      </c>
    </row>
    <row r="8329" spans="1:12" x14ac:dyDescent="0.45">
      <c r="A8329" t="str">
        <f t="shared" si="130"/>
        <v>Gray, Maine, United States</v>
      </c>
      <c r="B8329" t="s">
        <v>11120</v>
      </c>
      <c r="C8329" t="s">
        <v>11120</v>
      </c>
      <c r="D8329">
        <v>43.887700000000002</v>
      </c>
      <c r="E8329">
        <v>-70.349400000000003</v>
      </c>
      <c r="F8329" t="s">
        <v>530</v>
      </c>
      <c r="G8329" t="s">
        <v>531</v>
      </c>
      <c r="H8329" t="s">
        <v>532</v>
      </c>
      <c r="I8329" t="s">
        <v>2721</v>
      </c>
      <c r="K8329">
        <v>8085</v>
      </c>
      <c r="L8329">
        <v>1840052837</v>
      </c>
    </row>
    <row r="8330" spans="1:12" x14ac:dyDescent="0.45">
      <c r="A8330" t="str">
        <f t="shared" si="130"/>
        <v>Gray, Louisiana, United States</v>
      </c>
      <c r="B8330" t="s">
        <v>11120</v>
      </c>
      <c r="C8330" t="s">
        <v>11120</v>
      </c>
      <c r="D8330">
        <v>29.677600000000002</v>
      </c>
      <c r="E8330">
        <v>-90.783299999999997</v>
      </c>
      <c r="F8330" t="s">
        <v>530</v>
      </c>
      <c r="G8330" t="s">
        <v>531</v>
      </c>
      <c r="H8330" t="s">
        <v>532</v>
      </c>
      <c r="I8330" t="s">
        <v>533</v>
      </c>
      <c r="K8330">
        <v>5893</v>
      </c>
      <c r="L8330">
        <v>1840014030</v>
      </c>
    </row>
    <row r="8331" spans="1:12" x14ac:dyDescent="0.45">
      <c r="A8331" t="str">
        <f t="shared" si="130"/>
        <v>Grays, Thurrock, United Kingdom</v>
      </c>
      <c r="B8331" t="s">
        <v>11121</v>
      </c>
      <c r="C8331" t="s">
        <v>11121</v>
      </c>
      <c r="D8331">
        <v>51.475000000000001</v>
      </c>
      <c r="E8331">
        <v>0.33</v>
      </c>
      <c r="F8331" t="s">
        <v>536</v>
      </c>
      <c r="G8331" t="s">
        <v>537</v>
      </c>
      <c r="H8331" t="s">
        <v>538</v>
      </c>
      <c r="I8331" t="s">
        <v>2770</v>
      </c>
      <c r="K8331">
        <v>36601</v>
      </c>
      <c r="L8331">
        <v>1826003493</v>
      </c>
    </row>
    <row r="8332" spans="1:12" x14ac:dyDescent="0.45">
      <c r="A8332" t="str">
        <f t="shared" si="130"/>
        <v>Grayslake, Illinois, United States</v>
      </c>
      <c r="B8332" t="s">
        <v>11122</v>
      </c>
      <c r="C8332" t="s">
        <v>11122</v>
      </c>
      <c r="D8332">
        <v>42.340200000000003</v>
      </c>
      <c r="E8332">
        <v>-88.033799999999999</v>
      </c>
      <c r="F8332" t="s">
        <v>530</v>
      </c>
      <c r="G8332" t="s">
        <v>531</v>
      </c>
      <c r="H8332" t="s">
        <v>532</v>
      </c>
      <c r="I8332" t="s">
        <v>824</v>
      </c>
      <c r="K8332">
        <v>20725</v>
      </c>
      <c r="L8332">
        <v>1840011150</v>
      </c>
    </row>
    <row r="8333" spans="1:12" x14ac:dyDescent="0.45">
      <c r="A8333" t="str">
        <f t="shared" si="130"/>
        <v>Grayson, Kentucky, United States</v>
      </c>
      <c r="B8333" t="s">
        <v>11123</v>
      </c>
      <c r="C8333" t="s">
        <v>11123</v>
      </c>
      <c r="D8333">
        <v>38.331699999999998</v>
      </c>
      <c r="E8333">
        <v>-82.937100000000001</v>
      </c>
      <c r="F8333" t="s">
        <v>530</v>
      </c>
      <c r="G8333" t="s">
        <v>531</v>
      </c>
      <c r="H8333" t="s">
        <v>532</v>
      </c>
      <c r="I8333" t="s">
        <v>1528</v>
      </c>
      <c r="K8333">
        <v>5277</v>
      </c>
      <c r="L8333">
        <v>1840013196</v>
      </c>
    </row>
    <row r="8334" spans="1:12" x14ac:dyDescent="0.45">
      <c r="A8334" t="str">
        <f t="shared" si="130"/>
        <v>Grayson Valley, Alabama, United States</v>
      </c>
      <c r="B8334" t="s">
        <v>11124</v>
      </c>
      <c r="C8334" t="s">
        <v>11124</v>
      </c>
      <c r="D8334">
        <v>33.646900000000002</v>
      </c>
      <c r="E8334">
        <v>-86.641400000000004</v>
      </c>
      <c r="F8334" t="s">
        <v>530</v>
      </c>
      <c r="G8334" t="s">
        <v>531</v>
      </c>
      <c r="H8334" t="s">
        <v>532</v>
      </c>
      <c r="I8334" t="s">
        <v>1371</v>
      </c>
      <c r="K8334">
        <v>5986</v>
      </c>
      <c r="L8334">
        <v>1840027631</v>
      </c>
    </row>
    <row r="8335" spans="1:12" x14ac:dyDescent="0.45">
      <c r="A8335" t="str">
        <f t="shared" si="130"/>
        <v>Grayvoron, Belgorodskaya Oblast’, Russia</v>
      </c>
      <c r="B8335" t="s">
        <v>11125</v>
      </c>
      <c r="C8335" t="s">
        <v>11125</v>
      </c>
      <c r="D8335">
        <v>50.4833</v>
      </c>
      <c r="E8335">
        <v>35.666699999999999</v>
      </c>
      <c r="F8335" t="s">
        <v>504</v>
      </c>
      <c r="G8335" t="s">
        <v>505</v>
      </c>
      <c r="H8335" t="s">
        <v>506</v>
      </c>
      <c r="I8335" t="s">
        <v>1492</v>
      </c>
      <c r="J8335" t="s">
        <v>366</v>
      </c>
      <c r="K8335">
        <v>6449</v>
      </c>
      <c r="L8335">
        <v>1643809154</v>
      </c>
    </row>
    <row r="8336" spans="1:12" x14ac:dyDescent="0.45">
      <c r="A8336" t="str">
        <f t="shared" si="130"/>
        <v>Graz, Steiermark, Austria</v>
      </c>
      <c r="B8336" t="s">
        <v>11126</v>
      </c>
      <c r="C8336" t="s">
        <v>11126</v>
      </c>
      <c r="D8336">
        <v>47.066699999999997</v>
      </c>
      <c r="E8336">
        <v>15.433299999999999</v>
      </c>
      <c r="F8336" t="s">
        <v>1889</v>
      </c>
      <c r="G8336" t="s">
        <v>1890</v>
      </c>
      <c r="H8336" t="s">
        <v>1891</v>
      </c>
      <c r="I8336" t="s">
        <v>5389</v>
      </c>
      <c r="J8336" t="s">
        <v>378</v>
      </c>
      <c r="K8336">
        <v>289440</v>
      </c>
      <c r="L8336">
        <v>1040184559</v>
      </c>
    </row>
    <row r="8337" spans="1:12" x14ac:dyDescent="0.45">
      <c r="A8337" t="str">
        <f t="shared" si="130"/>
        <v>Great Baddow, Essex, United Kingdom</v>
      </c>
      <c r="B8337" t="s">
        <v>11127</v>
      </c>
      <c r="C8337" t="s">
        <v>11127</v>
      </c>
      <c r="D8337">
        <v>51.719000000000001</v>
      </c>
      <c r="E8337">
        <v>0.50700000000000001</v>
      </c>
      <c r="F8337" t="s">
        <v>536</v>
      </c>
      <c r="G8337" t="s">
        <v>537</v>
      </c>
      <c r="H8337" t="s">
        <v>538</v>
      </c>
      <c r="I8337" t="s">
        <v>3710</v>
      </c>
      <c r="K8337">
        <v>14650</v>
      </c>
      <c r="L8337">
        <v>1826685396</v>
      </c>
    </row>
    <row r="8338" spans="1:12" x14ac:dyDescent="0.45">
      <c r="A8338" t="str">
        <f t="shared" si="130"/>
        <v>Great Barrington, Massachusetts, United States</v>
      </c>
      <c r="B8338" t="s">
        <v>11128</v>
      </c>
      <c r="C8338" t="s">
        <v>11128</v>
      </c>
      <c r="D8338">
        <v>42.210999999999999</v>
      </c>
      <c r="E8338">
        <v>-73.3416</v>
      </c>
      <c r="F8338" t="s">
        <v>530</v>
      </c>
      <c r="G8338" t="s">
        <v>531</v>
      </c>
      <c r="H8338" t="s">
        <v>532</v>
      </c>
      <c r="I8338" t="s">
        <v>621</v>
      </c>
      <c r="K8338">
        <v>6894</v>
      </c>
      <c r="L8338">
        <v>1840053648</v>
      </c>
    </row>
    <row r="8339" spans="1:12" x14ac:dyDescent="0.45">
      <c r="A8339" t="str">
        <f t="shared" si="130"/>
        <v>Great Bend, Kansas, United States</v>
      </c>
      <c r="B8339" t="s">
        <v>11129</v>
      </c>
      <c r="C8339" t="s">
        <v>11129</v>
      </c>
      <c r="D8339">
        <v>38.359299999999998</v>
      </c>
      <c r="E8339">
        <v>-98.801599999999993</v>
      </c>
      <c r="F8339" t="s">
        <v>530</v>
      </c>
      <c r="G8339" t="s">
        <v>531</v>
      </c>
      <c r="H8339" t="s">
        <v>532</v>
      </c>
      <c r="I8339" t="s">
        <v>611</v>
      </c>
      <c r="K8339">
        <v>15144</v>
      </c>
      <c r="L8339">
        <v>1840001656</v>
      </c>
    </row>
    <row r="8340" spans="1:12" x14ac:dyDescent="0.45">
      <c r="A8340" t="str">
        <f t="shared" si="130"/>
        <v>Great Billing, Northamptonshire, United Kingdom</v>
      </c>
      <c r="B8340" t="s">
        <v>11130</v>
      </c>
      <c r="C8340" t="s">
        <v>11130</v>
      </c>
      <c r="D8340">
        <v>52.2577</v>
      </c>
      <c r="E8340">
        <v>-0.82220000000000004</v>
      </c>
      <c r="F8340" t="s">
        <v>536</v>
      </c>
      <c r="G8340" t="s">
        <v>537</v>
      </c>
      <c r="H8340" t="s">
        <v>538</v>
      </c>
      <c r="I8340" t="s">
        <v>5106</v>
      </c>
      <c r="K8340">
        <v>8457</v>
      </c>
      <c r="L8340">
        <v>1826085165</v>
      </c>
    </row>
    <row r="8341" spans="1:12" x14ac:dyDescent="0.45">
      <c r="A8341" t="str">
        <f t="shared" si="130"/>
        <v>Great Bookham, Surrey, United Kingdom</v>
      </c>
      <c r="B8341" t="s">
        <v>11131</v>
      </c>
      <c r="C8341" t="s">
        <v>11131</v>
      </c>
      <c r="D8341">
        <v>51.277999999999999</v>
      </c>
      <c r="E8341">
        <v>-0.373</v>
      </c>
      <c r="F8341" t="s">
        <v>536</v>
      </c>
      <c r="G8341" t="s">
        <v>537</v>
      </c>
      <c r="H8341" t="s">
        <v>538</v>
      </c>
      <c r="I8341" t="s">
        <v>826</v>
      </c>
      <c r="K8341">
        <v>5596</v>
      </c>
      <c r="L8341">
        <v>1826910231</v>
      </c>
    </row>
    <row r="8342" spans="1:12" x14ac:dyDescent="0.45">
      <c r="A8342" t="str">
        <f t="shared" si="130"/>
        <v>Great Burstead, Essex, United Kingdom</v>
      </c>
      <c r="B8342" t="s">
        <v>11132</v>
      </c>
      <c r="C8342" t="s">
        <v>11132</v>
      </c>
      <c r="D8342">
        <v>51.603999999999999</v>
      </c>
      <c r="E8342">
        <v>0.44500000000000001</v>
      </c>
      <c r="F8342" t="s">
        <v>536</v>
      </c>
      <c r="G8342" t="s">
        <v>537</v>
      </c>
      <c r="H8342" t="s">
        <v>538</v>
      </c>
      <c r="I8342" t="s">
        <v>3710</v>
      </c>
      <c r="K8342">
        <v>5968</v>
      </c>
      <c r="L8342">
        <v>1826018359</v>
      </c>
    </row>
    <row r="8343" spans="1:12" x14ac:dyDescent="0.45">
      <c r="A8343" t="str">
        <f t="shared" si="130"/>
        <v>Great Chart, Kent, United Kingdom</v>
      </c>
      <c r="B8343" t="s">
        <v>11133</v>
      </c>
      <c r="C8343" t="s">
        <v>11133</v>
      </c>
      <c r="D8343">
        <v>51.140900000000002</v>
      </c>
      <c r="E8343">
        <v>0.83720000000000006</v>
      </c>
      <c r="F8343" t="s">
        <v>536</v>
      </c>
      <c r="G8343" t="s">
        <v>537</v>
      </c>
      <c r="H8343" t="s">
        <v>538</v>
      </c>
      <c r="I8343" t="s">
        <v>1606</v>
      </c>
      <c r="K8343">
        <v>6801</v>
      </c>
      <c r="L8343">
        <v>1826348969</v>
      </c>
    </row>
    <row r="8344" spans="1:12" x14ac:dyDescent="0.45">
      <c r="A8344" t="str">
        <f t="shared" si="130"/>
        <v>Great Cornard, Suffolk, United Kingdom</v>
      </c>
      <c r="B8344" t="s">
        <v>11134</v>
      </c>
      <c r="C8344" t="s">
        <v>11134</v>
      </c>
      <c r="D8344">
        <v>52.024500000000003</v>
      </c>
      <c r="E8344">
        <v>0.74970000000000003</v>
      </c>
      <c r="F8344" t="s">
        <v>536</v>
      </c>
      <c r="G8344" t="s">
        <v>537</v>
      </c>
      <c r="H8344" t="s">
        <v>538</v>
      </c>
      <c r="I8344" t="s">
        <v>3904</v>
      </c>
      <c r="K8344">
        <v>8908</v>
      </c>
      <c r="L8344">
        <v>1826607712</v>
      </c>
    </row>
    <row r="8345" spans="1:12" x14ac:dyDescent="0.45">
      <c r="A8345" t="str">
        <f t="shared" si="130"/>
        <v>Great Driffield, East Riding of Yorkshire, United Kingdom</v>
      </c>
      <c r="B8345" t="s">
        <v>11135</v>
      </c>
      <c r="C8345" t="s">
        <v>11135</v>
      </c>
      <c r="D8345">
        <v>54.005000000000003</v>
      </c>
      <c r="E8345">
        <v>-0.438</v>
      </c>
      <c r="F8345" t="s">
        <v>536</v>
      </c>
      <c r="G8345" t="s">
        <v>537</v>
      </c>
      <c r="H8345" t="s">
        <v>538</v>
      </c>
      <c r="I8345" t="s">
        <v>4317</v>
      </c>
      <c r="K8345">
        <v>13080</v>
      </c>
      <c r="L8345">
        <v>1826244451</v>
      </c>
    </row>
    <row r="8346" spans="1:12" x14ac:dyDescent="0.45">
      <c r="A8346" t="str">
        <f t="shared" si="130"/>
        <v>Great Dunmow, Essex, United Kingdom</v>
      </c>
      <c r="B8346" t="s">
        <v>11136</v>
      </c>
      <c r="C8346" t="s">
        <v>11136</v>
      </c>
      <c r="D8346">
        <v>51.872999999999998</v>
      </c>
      <c r="E8346">
        <v>0.36170000000000002</v>
      </c>
      <c r="F8346" t="s">
        <v>536</v>
      </c>
      <c r="G8346" t="s">
        <v>537</v>
      </c>
      <c r="H8346" t="s">
        <v>538</v>
      </c>
      <c r="I8346" t="s">
        <v>3710</v>
      </c>
      <c r="K8346">
        <v>8830</v>
      </c>
      <c r="L8346">
        <v>1826161396</v>
      </c>
    </row>
    <row r="8347" spans="1:12" x14ac:dyDescent="0.45">
      <c r="A8347" t="str">
        <f t="shared" si="130"/>
        <v>Great Falls, Montana, United States</v>
      </c>
      <c r="B8347" t="s">
        <v>11137</v>
      </c>
      <c r="C8347" t="s">
        <v>11137</v>
      </c>
      <c r="D8347">
        <v>47.502200000000002</v>
      </c>
      <c r="E8347">
        <v>-111.29949999999999</v>
      </c>
      <c r="F8347" t="s">
        <v>530</v>
      </c>
      <c r="G8347" t="s">
        <v>531</v>
      </c>
      <c r="H8347" t="s">
        <v>532</v>
      </c>
      <c r="I8347" t="s">
        <v>1919</v>
      </c>
      <c r="K8347">
        <v>65131</v>
      </c>
      <c r="L8347">
        <v>1840019839</v>
      </c>
    </row>
    <row r="8348" spans="1:12" x14ac:dyDescent="0.45">
      <c r="A8348" t="str">
        <f t="shared" si="130"/>
        <v>Great Falls, Virginia, United States</v>
      </c>
      <c r="B8348" t="s">
        <v>11137</v>
      </c>
      <c r="C8348" t="s">
        <v>11137</v>
      </c>
      <c r="D8348">
        <v>39.011000000000003</v>
      </c>
      <c r="E8348">
        <v>-77.301299999999998</v>
      </c>
      <c r="F8348" t="s">
        <v>530</v>
      </c>
      <c r="G8348" t="s">
        <v>531</v>
      </c>
      <c r="H8348" t="s">
        <v>532</v>
      </c>
      <c r="I8348" t="s">
        <v>618</v>
      </c>
      <c r="K8348">
        <v>15394</v>
      </c>
      <c r="L8348">
        <v>1840006028</v>
      </c>
    </row>
    <row r="8349" spans="1:12" x14ac:dyDescent="0.45">
      <c r="A8349" t="str">
        <f t="shared" si="130"/>
        <v>Great Harwood, Lancashire, United Kingdom</v>
      </c>
      <c r="B8349" t="s">
        <v>11138</v>
      </c>
      <c r="C8349" t="s">
        <v>11138</v>
      </c>
      <c r="D8349">
        <v>53.786000000000001</v>
      </c>
      <c r="E8349">
        <v>-2.4079999999999999</v>
      </c>
      <c r="F8349" t="s">
        <v>536</v>
      </c>
      <c r="G8349" t="s">
        <v>537</v>
      </c>
      <c r="H8349" t="s">
        <v>538</v>
      </c>
      <c r="I8349" t="s">
        <v>724</v>
      </c>
      <c r="K8349">
        <v>10800</v>
      </c>
      <c r="L8349">
        <v>1826598586</v>
      </c>
    </row>
    <row r="8350" spans="1:12" x14ac:dyDescent="0.45">
      <c r="A8350" t="str">
        <f t="shared" si="130"/>
        <v>Great Linford, Milton Keynes, United Kingdom</v>
      </c>
      <c r="B8350" t="s">
        <v>11139</v>
      </c>
      <c r="C8350" t="s">
        <v>11139</v>
      </c>
      <c r="D8350">
        <v>52.067999999999998</v>
      </c>
      <c r="E8350">
        <v>-0.76370000000000005</v>
      </c>
      <c r="F8350" t="s">
        <v>536</v>
      </c>
      <c r="G8350" t="s">
        <v>537</v>
      </c>
      <c r="H8350" t="s">
        <v>538</v>
      </c>
      <c r="I8350" t="s">
        <v>4697</v>
      </c>
      <c r="K8350">
        <v>19350</v>
      </c>
      <c r="L8350">
        <v>1826297411</v>
      </c>
    </row>
    <row r="8351" spans="1:12" x14ac:dyDescent="0.45">
      <c r="A8351" t="str">
        <f t="shared" si="130"/>
        <v>Great Meols, Wirral, United Kingdom</v>
      </c>
      <c r="B8351" t="s">
        <v>11140</v>
      </c>
      <c r="C8351" t="s">
        <v>11140</v>
      </c>
      <c r="D8351">
        <v>53.401400000000002</v>
      </c>
      <c r="E8351">
        <v>-3.1553</v>
      </c>
      <c r="F8351" t="s">
        <v>536</v>
      </c>
      <c r="G8351" t="s">
        <v>537</v>
      </c>
      <c r="H8351" t="s">
        <v>538</v>
      </c>
      <c r="I8351" t="s">
        <v>3896</v>
      </c>
      <c r="K8351">
        <v>5110</v>
      </c>
      <c r="L8351">
        <v>1826236387</v>
      </c>
    </row>
    <row r="8352" spans="1:12" x14ac:dyDescent="0.45">
      <c r="A8352" t="str">
        <f t="shared" si="130"/>
        <v>Great Missenden, Buckinghamshire, United Kingdom</v>
      </c>
      <c r="B8352" t="s">
        <v>11141</v>
      </c>
      <c r="C8352" t="s">
        <v>11141</v>
      </c>
      <c r="D8352">
        <v>51.7042</v>
      </c>
      <c r="E8352">
        <v>-0.70779999999999998</v>
      </c>
      <c r="F8352" t="s">
        <v>536</v>
      </c>
      <c r="G8352" t="s">
        <v>537</v>
      </c>
      <c r="H8352" t="s">
        <v>538</v>
      </c>
      <c r="I8352" t="s">
        <v>1832</v>
      </c>
      <c r="K8352">
        <v>10138</v>
      </c>
      <c r="L8352">
        <v>1826171263</v>
      </c>
    </row>
    <row r="8353" spans="1:12" x14ac:dyDescent="0.45">
      <c r="A8353" t="str">
        <f t="shared" si="130"/>
        <v>Great Neck, New York, United States</v>
      </c>
      <c r="B8353" t="s">
        <v>11142</v>
      </c>
      <c r="C8353" t="s">
        <v>11142</v>
      </c>
      <c r="D8353">
        <v>40.802799999999998</v>
      </c>
      <c r="E8353">
        <v>-73.733199999999997</v>
      </c>
      <c r="F8353" t="s">
        <v>530</v>
      </c>
      <c r="G8353" t="s">
        <v>531</v>
      </c>
      <c r="H8353" t="s">
        <v>532</v>
      </c>
      <c r="I8353" t="s">
        <v>803</v>
      </c>
      <c r="K8353">
        <v>10209</v>
      </c>
      <c r="L8353">
        <v>1840005290</v>
      </c>
    </row>
    <row r="8354" spans="1:12" x14ac:dyDescent="0.45">
      <c r="A8354" t="str">
        <f t="shared" si="130"/>
        <v>Great Neck Plaza, New York, United States</v>
      </c>
      <c r="B8354" t="s">
        <v>11143</v>
      </c>
      <c r="C8354" t="s">
        <v>11143</v>
      </c>
      <c r="D8354">
        <v>40.786900000000003</v>
      </c>
      <c r="E8354">
        <v>-73.726100000000002</v>
      </c>
      <c r="F8354" t="s">
        <v>530</v>
      </c>
      <c r="G8354" t="s">
        <v>531</v>
      </c>
      <c r="H8354" t="s">
        <v>532</v>
      </c>
      <c r="I8354" t="s">
        <v>803</v>
      </c>
      <c r="K8354">
        <v>7027</v>
      </c>
      <c r="L8354">
        <v>1840005292</v>
      </c>
    </row>
    <row r="8355" spans="1:12" x14ac:dyDescent="0.45">
      <c r="A8355" t="str">
        <f t="shared" si="130"/>
        <v>Great Sankey, Warrington, United Kingdom</v>
      </c>
      <c r="B8355" t="s">
        <v>11144</v>
      </c>
      <c r="C8355" t="s">
        <v>11144</v>
      </c>
      <c r="D8355">
        <v>53.391800000000003</v>
      </c>
      <c r="E8355">
        <v>-2.6383000000000001</v>
      </c>
      <c r="F8355" t="s">
        <v>536</v>
      </c>
      <c r="G8355" t="s">
        <v>537</v>
      </c>
      <c r="H8355" t="s">
        <v>538</v>
      </c>
      <c r="I8355" t="s">
        <v>2200</v>
      </c>
      <c r="K8355">
        <v>24211</v>
      </c>
      <c r="L8355">
        <v>1826102019</v>
      </c>
    </row>
    <row r="8356" spans="1:12" x14ac:dyDescent="0.45">
      <c r="A8356" t="str">
        <f t="shared" si="130"/>
        <v>Great Wakering, Southend-on-Sea, United Kingdom</v>
      </c>
      <c r="B8356" t="s">
        <v>11145</v>
      </c>
      <c r="C8356" t="s">
        <v>11145</v>
      </c>
      <c r="D8356">
        <v>51.551600000000001</v>
      </c>
      <c r="E8356">
        <v>0.8165</v>
      </c>
      <c r="F8356" t="s">
        <v>536</v>
      </c>
      <c r="G8356" t="s">
        <v>537</v>
      </c>
      <c r="H8356" t="s">
        <v>538</v>
      </c>
      <c r="I8356" t="s">
        <v>11146</v>
      </c>
      <c r="K8356">
        <v>5587</v>
      </c>
      <c r="L8356">
        <v>1826267348</v>
      </c>
    </row>
    <row r="8357" spans="1:12" x14ac:dyDescent="0.45">
      <c r="A8357" t="str">
        <f t="shared" si="130"/>
        <v>Great Warley Street, Essex, United Kingdom</v>
      </c>
      <c r="B8357" t="s">
        <v>11147</v>
      </c>
      <c r="C8357" t="s">
        <v>11147</v>
      </c>
      <c r="D8357">
        <v>51.606999999999999</v>
      </c>
      <c r="E8357">
        <v>0.3</v>
      </c>
      <c r="F8357" t="s">
        <v>536</v>
      </c>
      <c r="G8357" t="s">
        <v>537</v>
      </c>
      <c r="H8357" t="s">
        <v>538</v>
      </c>
      <c r="I8357" t="s">
        <v>3710</v>
      </c>
      <c r="K8357">
        <v>5973</v>
      </c>
      <c r="L8357">
        <v>1826579485</v>
      </c>
    </row>
    <row r="8358" spans="1:12" x14ac:dyDescent="0.45">
      <c r="A8358" t="str">
        <f t="shared" si="130"/>
        <v>Great Wyrley, Staffordshire, United Kingdom</v>
      </c>
      <c r="B8358" t="s">
        <v>11148</v>
      </c>
      <c r="C8358" t="s">
        <v>11148</v>
      </c>
      <c r="D8358">
        <v>52.659300000000002</v>
      </c>
      <c r="E8358">
        <v>-2.0102000000000002</v>
      </c>
      <c r="F8358" t="s">
        <v>536</v>
      </c>
      <c r="G8358" t="s">
        <v>537</v>
      </c>
      <c r="H8358" t="s">
        <v>538</v>
      </c>
      <c r="I8358" t="s">
        <v>2729</v>
      </c>
      <c r="K8358">
        <v>11060</v>
      </c>
      <c r="L8358">
        <v>1826969267</v>
      </c>
    </row>
    <row r="8359" spans="1:12" x14ac:dyDescent="0.45">
      <c r="A8359" t="str">
        <f t="shared" si="130"/>
        <v>Great Yarmouth, Norfolk, United Kingdom</v>
      </c>
      <c r="B8359" t="s">
        <v>11149</v>
      </c>
      <c r="C8359" t="s">
        <v>11149</v>
      </c>
      <c r="D8359">
        <v>52.606000000000002</v>
      </c>
      <c r="E8359">
        <v>1.7290000000000001</v>
      </c>
      <c r="F8359" t="s">
        <v>536</v>
      </c>
      <c r="G8359" t="s">
        <v>537</v>
      </c>
      <c r="H8359" t="s">
        <v>538</v>
      </c>
      <c r="I8359" t="s">
        <v>2841</v>
      </c>
      <c r="K8359">
        <v>38693</v>
      </c>
      <c r="L8359">
        <v>1826653059</v>
      </c>
    </row>
    <row r="8360" spans="1:12" x14ac:dyDescent="0.45">
      <c r="A8360" t="str">
        <f t="shared" si="130"/>
        <v>Greater Napanee, Ontario, Canada</v>
      </c>
      <c r="B8360" t="s">
        <v>11150</v>
      </c>
      <c r="C8360" t="s">
        <v>11150</v>
      </c>
      <c r="D8360">
        <v>44.25</v>
      </c>
      <c r="E8360">
        <v>-76.95</v>
      </c>
      <c r="F8360" t="s">
        <v>541</v>
      </c>
      <c r="G8360" t="s">
        <v>542</v>
      </c>
      <c r="H8360" t="s">
        <v>543</v>
      </c>
      <c r="I8360" t="s">
        <v>857</v>
      </c>
      <c r="K8360">
        <v>15892</v>
      </c>
      <c r="L8360">
        <v>1124001319</v>
      </c>
    </row>
    <row r="8361" spans="1:12" x14ac:dyDescent="0.45">
      <c r="A8361" t="str">
        <f t="shared" si="130"/>
        <v>Grebenstein, Hesse, Germany</v>
      </c>
      <c r="B8361" t="s">
        <v>11151</v>
      </c>
      <c r="C8361" t="s">
        <v>11151</v>
      </c>
      <c r="D8361">
        <v>51.45</v>
      </c>
      <c r="E8361">
        <v>9.4167000000000005</v>
      </c>
      <c r="F8361" t="s">
        <v>441</v>
      </c>
      <c r="G8361" t="s">
        <v>442</v>
      </c>
      <c r="H8361" t="s">
        <v>443</v>
      </c>
      <c r="I8361" t="s">
        <v>1676</v>
      </c>
      <c r="K8361">
        <v>5745</v>
      </c>
      <c r="L8361">
        <v>1276994004</v>
      </c>
    </row>
    <row r="8362" spans="1:12" x14ac:dyDescent="0.45">
      <c r="A8362" t="str">
        <f t="shared" si="130"/>
        <v>Greding, Bavaria, Germany</v>
      </c>
      <c r="B8362" t="s">
        <v>11152</v>
      </c>
      <c r="C8362" t="s">
        <v>11152</v>
      </c>
      <c r="D8362">
        <v>49.051900000000003</v>
      </c>
      <c r="E8362">
        <v>11.3606</v>
      </c>
      <c r="F8362" t="s">
        <v>441</v>
      </c>
      <c r="G8362" t="s">
        <v>442</v>
      </c>
      <c r="H8362" t="s">
        <v>443</v>
      </c>
      <c r="I8362" t="s">
        <v>567</v>
      </c>
      <c r="K8362">
        <v>7126</v>
      </c>
      <c r="L8362">
        <v>1276984286</v>
      </c>
    </row>
    <row r="8363" spans="1:12" x14ac:dyDescent="0.45">
      <c r="A8363" t="str">
        <f t="shared" si="130"/>
        <v>Greece, New York, United States</v>
      </c>
      <c r="B8363" t="s">
        <v>928</v>
      </c>
      <c r="C8363" t="s">
        <v>928</v>
      </c>
      <c r="D8363">
        <v>43.246099999999998</v>
      </c>
      <c r="E8363">
        <v>-77.698899999999995</v>
      </c>
      <c r="F8363" t="s">
        <v>530</v>
      </c>
      <c r="G8363" t="s">
        <v>531</v>
      </c>
      <c r="H8363" t="s">
        <v>532</v>
      </c>
      <c r="I8363" t="s">
        <v>803</v>
      </c>
      <c r="K8363">
        <v>96197</v>
      </c>
      <c r="L8363">
        <v>1840058136</v>
      </c>
    </row>
    <row r="8364" spans="1:12" x14ac:dyDescent="0.45">
      <c r="A8364" t="str">
        <f t="shared" si="130"/>
        <v>Greeley, Colorado, United States</v>
      </c>
      <c r="B8364" t="s">
        <v>11153</v>
      </c>
      <c r="C8364" t="s">
        <v>11153</v>
      </c>
      <c r="D8364">
        <v>40.415100000000002</v>
      </c>
      <c r="E8364">
        <v>-104.7706</v>
      </c>
      <c r="F8364" t="s">
        <v>530</v>
      </c>
      <c r="G8364" t="s">
        <v>531</v>
      </c>
      <c r="H8364" t="s">
        <v>532</v>
      </c>
      <c r="I8364" t="s">
        <v>1071</v>
      </c>
      <c r="K8364">
        <v>137810</v>
      </c>
      <c r="L8364">
        <v>1840020149</v>
      </c>
    </row>
    <row r="8365" spans="1:12" x14ac:dyDescent="0.45">
      <c r="A8365" t="str">
        <f t="shared" si="130"/>
        <v>Green, Ohio, United States</v>
      </c>
      <c r="B8365" t="s">
        <v>11154</v>
      </c>
      <c r="C8365" t="s">
        <v>11154</v>
      </c>
      <c r="D8365">
        <v>40.948300000000003</v>
      </c>
      <c r="E8365">
        <v>-81.475700000000003</v>
      </c>
      <c r="F8365" t="s">
        <v>530</v>
      </c>
      <c r="G8365" t="s">
        <v>531</v>
      </c>
      <c r="H8365" t="s">
        <v>532</v>
      </c>
      <c r="I8365" t="s">
        <v>799</v>
      </c>
      <c r="K8365">
        <v>25752</v>
      </c>
      <c r="L8365">
        <v>1840008254</v>
      </c>
    </row>
    <row r="8366" spans="1:12" x14ac:dyDescent="0.45">
      <c r="A8366" t="str">
        <f t="shared" si="130"/>
        <v>Green, Oregon, United States</v>
      </c>
      <c r="B8366" t="s">
        <v>11154</v>
      </c>
      <c r="C8366" t="s">
        <v>11154</v>
      </c>
      <c r="D8366">
        <v>43.1509</v>
      </c>
      <c r="E8366">
        <v>-123.3854</v>
      </c>
      <c r="F8366" t="s">
        <v>530</v>
      </c>
      <c r="G8366" t="s">
        <v>531</v>
      </c>
      <c r="H8366" t="s">
        <v>532</v>
      </c>
      <c r="I8366" t="s">
        <v>1426</v>
      </c>
      <c r="K8366">
        <v>7695</v>
      </c>
      <c r="L8366">
        <v>1840017439</v>
      </c>
    </row>
    <row r="8367" spans="1:12" x14ac:dyDescent="0.45">
      <c r="A8367" t="str">
        <f t="shared" si="130"/>
        <v>Green Bay, Wisconsin, United States</v>
      </c>
      <c r="B8367" t="s">
        <v>11155</v>
      </c>
      <c r="C8367" t="s">
        <v>11155</v>
      </c>
      <c r="D8367">
        <v>44.515000000000001</v>
      </c>
      <c r="E8367">
        <v>-87.989599999999996</v>
      </c>
      <c r="F8367" t="s">
        <v>530</v>
      </c>
      <c r="G8367" t="s">
        <v>531</v>
      </c>
      <c r="H8367" t="s">
        <v>532</v>
      </c>
      <c r="I8367" t="s">
        <v>1611</v>
      </c>
      <c r="K8367">
        <v>207557</v>
      </c>
      <c r="L8367">
        <v>1840002344</v>
      </c>
    </row>
    <row r="8368" spans="1:12" x14ac:dyDescent="0.45">
      <c r="A8368" t="str">
        <f t="shared" si="130"/>
        <v>Green Brook, New Jersey, United States</v>
      </c>
      <c r="B8368" t="s">
        <v>11156</v>
      </c>
      <c r="C8368" t="s">
        <v>11156</v>
      </c>
      <c r="D8368">
        <v>40.6038</v>
      </c>
      <c r="E8368">
        <v>-74.482500000000002</v>
      </c>
      <c r="F8368" t="s">
        <v>530</v>
      </c>
      <c r="G8368" t="s">
        <v>531</v>
      </c>
      <c r="H8368" t="s">
        <v>532</v>
      </c>
      <c r="I8368" t="s">
        <v>587</v>
      </c>
      <c r="K8368">
        <v>7158</v>
      </c>
      <c r="L8368">
        <v>1840081702</v>
      </c>
    </row>
    <row r="8369" spans="1:12" x14ac:dyDescent="0.45">
      <c r="A8369" t="str">
        <f t="shared" si="130"/>
        <v>Green Cove Springs, Florida, United States</v>
      </c>
      <c r="B8369" t="s">
        <v>11157</v>
      </c>
      <c r="C8369" t="s">
        <v>11157</v>
      </c>
      <c r="D8369">
        <v>29.990400000000001</v>
      </c>
      <c r="E8369">
        <v>-81.680700000000002</v>
      </c>
      <c r="F8369" t="s">
        <v>530</v>
      </c>
      <c r="G8369" t="s">
        <v>531</v>
      </c>
      <c r="H8369" t="s">
        <v>532</v>
      </c>
      <c r="I8369" t="s">
        <v>1378</v>
      </c>
      <c r="K8369">
        <v>8577</v>
      </c>
      <c r="L8369">
        <v>1840013999</v>
      </c>
    </row>
    <row r="8370" spans="1:12" x14ac:dyDescent="0.45">
      <c r="A8370" t="str">
        <f t="shared" si="130"/>
        <v>Green Hill, Tennessee, United States</v>
      </c>
      <c r="B8370" t="s">
        <v>11158</v>
      </c>
      <c r="C8370" t="s">
        <v>11158</v>
      </c>
      <c r="D8370">
        <v>36.234900000000003</v>
      </c>
      <c r="E8370">
        <v>-86.573300000000003</v>
      </c>
      <c r="F8370" t="s">
        <v>530</v>
      </c>
      <c r="G8370" t="s">
        <v>531</v>
      </c>
      <c r="H8370" t="s">
        <v>532</v>
      </c>
      <c r="I8370" t="s">
        <v>1466</v>
      </c>
      <c r="K8370">
        <v>6695</v>
      </c>
      <c r="L8370">
        <v>1840013350</v>
      </c>
    </row>
    <row r="8371" spans="1:12" x14ac:dyDescent="0.45">
      <c r="A8371" t="str">
        <f t="shared" si="130"/>
        <v>Green Knoll, New Jersey, United States</v>
      </c>
      <c r="B8371" t="s">
        <v>11159</v>
      </c>
      <c r="C8371" t="s">
        <v>11159</v>
      </c>
      <c r="D8371">
        <v>40.604799999999997</v>
      </c>
      <c r="E8371">
        <v>-74.614999999999995</v>
      </c>
      <c r="F8371" t="s">
        <v>530</v>
      </c>
      <c r="G8371" t="s">
        <v>531</v>
      </c>
      <c r="H8371" t="s">
        <v>532</v>
      </c>
      <c r="I8371" t="s">
        <v>587</v>
      </c>
      <c r="K8371">
        <v>6720</v>
      </c>
      <c r="L8371">
        <v>1840033460</v>
      </c>
    </row>
    <row r="8372" spans="1:12" x14ac:dyDescent="0.45">
      <c r="A8372" t="str">
        <f t="shared" si="130"/>
        <v>Green River, Wyoming, United States</v>
      </c>
      <c r="B8372" t="s">
        <v>11160</v>
      </c>
      <c r="C8372" t="s">
        <v>11160</v>
      </c>
      <c r="D8372">
        <v>41.5124</v>
      </c>
      <c r="E8372">
        <v>-109.4708</v>
      </c>
      <c r="F8372" t="s">
        <v>530</v>
      </c>
      <c r="G8372" t="s">
        <v>531</v>
      </c>
      <c r="H8372" t="s">
        <v>532</v>
      </c>
      <c r="I8372" t="s">
        <v>6261</v>
      </c>
      <c r="K8372">
        <v>11906</v>
      </c>
      <c r="L8372">
        <v>1840020100</v>
      </c>
    </row>
    <row r="8373" spans="1:12" x14ac:dyDescent="0.45">
      <c r="A8373" t="str">
        <f t="shared" si="130"/>
        <v>Green Valley, Arizona, United States</v>
      </c>
      <c r="B8373" t="s">
        <v>11161</v>
      </c>
      <c r="C8373" t="s">
        <v>11161</v>
      </c>
      <c r="D8373">
        <v>31.843599999999999</v>
      </c>
      <c r="E8373">
        <v>-111.01739999999999</v>
      </c>
      <c r="F8373" t="s">
        <v>530</v>
      </c>
      <c r="G8373" t="s">
        <v>531</v>
      </c>
      <c r="H8373" t="s">
        <v>532</v>
      </c>
      <c r="I8373" t="s">
        <v>2117</v>
      </c>
      <c r="K8373">
        <v>21723</v>
      </c>
      <c r="L8373">
        <v>1840018111</v>
      </c>
    </row>
    <row r="8374" spans="1:12" x14ac:dyDescent="0.45">
      <c r="A8374" t="str">
        <f t="shared" si="130"/>
        <v>Greenacres, Florida, United States</v>
      </c>
      <c r="B8374" t="s">
        <v>11162</v>
      </c>
      <c r="C8374" t="s">
        <v>11162</v>
      </c>
      <c r="D8374">
        <v>26.627199999999998</v>
      </c>
      <c r="E8374">
        <v>-80.137100000000004</v>
      </c>
      <c r="F8374" t="s">
        <v>530</v>
      </c>
      <c r="G8374" t="s">
        <v>531</v>
      </c>
      <c r="H8374" t="s">
        <v>532</v>
      </c>
      <c r="I8374" t="s">
        <v>1378</v>
      </c>
      <c r="K8374">
        <v>41117</v>
      </c>
      <c r="L8374">
        <v>1840036057</v>
      </c>
    </row>
    <row r="8375" spans="1:12" x14ac:dyDescent="0.45">
      <c r="A8375" t="str">
        <f t="shared" si="130"/>
        <v>Greenacres, California, United States</v>
      </c>
      <c r="B8375" t="s">
        <v>11162</v>
      </c>
      <c r="C8375" t="s">
        <v>11162</v>
      </c>
      <c r="D8375">
        <v>35.383099999999999</v>
      </c>
      <c r="E8375">
        <v>-119.11839999999999</v>
      </c>
      <c r="F8375" t="s">
        <v>530</v>
      </c>
      <c r="G8375" t="s">
        <v>531</v>
      </c>
      <c r="H8375" t="s">
        <v>532</v>
      </c>
      <c r="I8375" t="s">
        <v>754</v>
      </c>
      <c r="K8375">
        <v>5757</v>
      </c>
      <c r="L8375">
        <v>1840026940</v>
      </c>
    </row>
    <row r="8376" spans="1:12" x14ac:dyDescent="0.45">
      <c r="A8376" t="str">
        <f t="shared" si="130"/>
        <v>Greenbelt, Maryland, United States</v>
      </c>
      <c r="B8376" t="s">
        <v>11163</v>
      </c>
      <c r="C8376" t="s">
        <v>11163</v>
      </c>
      <c r="D8376">
        <v>38.9953</v>
      </c>
      <c r="E8376">
        <v>-76.888499999999993</v>
      </c>
      <c r="F8376" t="s">
        <v>530</v>
      </c>
      <c r="G8376" t="s">
        <v>531</v>
      </c>
      <c r="H8376" t="s">
        <v>532</v>
      </c>
      <c r="I8376" t="s">
        <v>588</v>
      </c>
      <c r="K8376">
        <v>23224</v>
      </c>
      <c r="L8376">
        <v>1840005974</v>
      </c>
    </row>
    <row r="8377" spans="1:12" x14ac:dyDescent="0.45">
      <c r="A8377" t="str">
        <f t="shared" si="130"/>
        <v>Greenbriar, Virginia, United States</v>
      </c>
      <c r="B8377" t="s">
        <v>11164</v>
      </c>
      <c r="C8377" t="s">
        <v>11164</v>
      </c>
      <c r="D8377">
        <v>38.871699999999997</v>
      </c>
      <c r="E8377">
        <v>-77.397000000000006</v>
      </c>
      <c r="F8377" t="s">
        <v>530</v>
      </c>
      <c r="G8377" t="s">
        <v>531</v>
      </c>
      <c r="H8377" t="s">
        <v>532</v>
      </c>
      <c r="I8377" t="s">
        <v>618</v>
      </c>
      <c r="K8377">
        <v>8575</v>
      </c>
      <c r="L8377">
        <v>1840024572</v>
      </c>
    </row>
    <row r="8378" spans="1:12" x14ac:dyDescent="0.45">
      <c r="A8378" t="str">
        <f t="shared" si="130"/>
        <v>Greenbrier, Tennessee, United States</v>
      </c>
      <c r="B8378" t="s">
        <v>11165</v>
      </c>
      <c r="C8378" t="s">
        <v>11165</v>
      </c>
      <c r="D8378">
        <v>36.423900000000003</v>
      </c>
      <c r="E8378">
        <v>-86.797600000000003</v>
      </c>
      <c r="F8378" t="s">
        <v>530</v>
      </c>
      <c r="G8378" t="s">
        <v>531</v>
      </c>
      <c r="H8378" t="s">
        <v>532</v>
      </c>
      <c r="I8378" t="s">
        <v>1466</v>
      </c>
      <c r="K8378">
        <v>6852</v>
      </c>
      <c r="L8378">
        <v>1840016014</v>
      </c>
    </row>
    <row r="8379" spans="1:12" x14ac:dyDescent="0.45">
      <c r="A8379" t="str">
        <f t="shared" si="130"/>
        <v>Greenburgh, New York, United States</v>
      </c>
      <c r="B8379" t="s">
        <v>11166</v>
      </c>
      <c r="C8379" t="s">
        <v>11166</v>
      </c>
      <c r="D8379">
        <v>41.033000000000001</v>
      </c>
      <c r="E8379">
        <v>-73.841300000000004</v>
      </c>
      <c r="F8379" t="s">
        <v>530</v>
      </c>
      <c r="G8379" t="s">
        <v>531</v>
      </c>
      <c r="H8379" t="s">
        <v>532</v>
      </c>
      <c r="I8379" t="s">
        <v>803</v>
      </c>
      <c r="K8379">
        <v>91355</v>
      </c>
      <c r="L8379">
        <v>1840087485</v>
      </c>
    </row>
    <row r="8380" spans="1:12" x14ac:dyDescent="0.45">
      <c r="A8380" t="str">
        <f t="shared" si="130"/>
        <v>Greencastle, Indiana, United States</v>
      </c>
      <c r="B8380" t="s">
        <v>11167</v>
      </c>
      <c r="C8380" t="s">
        <v>11167</v>
      </c>
      <c r="D8380">
        <v>39.643099999999997</v>
      </c>
      <c r="E8380">
        <v>-86.841899999999995</v>
      </c>
      <c r="F8380" t="s">
        <v>530</v>
      </c>
      <c r="G8380" t="s">
        <v>531</v>
      </c>
      <c r="H8380" t="s">
        <v>532</v>
      </c>
      <c r="I8380" t="s">
        <v>1964</v>
      </c>
      <c r="K8380">
        <v>10567</v>
      </c>
      <c r="L8380">
        <v>1840008439</v>
      </c>
    </row>
    <row r="8381" spans="1:12" x14ac:dyDescent="0.45">
      <c r="A8381" t="str">
        <f t="shared" si="130"/>
        <v>Greendale, Wisconsin, United States</v>
      </c>
      <c r="B8381" t="s">
        <v>11168</v>
      </c>
      <c r="C8381" t="s">
        <v>11168</v>
      </c>
      <c r="D8381">
        <v>42.937100000000001</v>
      </c>
      <c r="E8381">
        <v>-88.001800000000003</v>
      </c>
      <c r="F8381" t="s">
        <v>530</v>
      </c>
      <c r="G8381" t="s">
        <v>531</v>
      </c>
      <c r="H8381" t="s">
        <v>532</v>
      </c>
      <c r="I8381" t="s">
        <v>1611</v>
      </c>
      <c r="K8381">
        <v>14143</v>
      </c>
      <c r="L8381">
        <v>1840003038</v>
      </c>
    </row>
    <row r="8382" spans="1:12" x14ac:dyDescent="0.45">
      <c r="A8382" t="str">
        <f t="shared" si="130"/>
        <v>Greene, New York, United States</v>
      </c>
      <c r="B8382" t="s">
        <v>11169</v>
      </c>
      <c r="C8382" t="s">
        <v>11169</v>
      </c>
      <c r="D8382">
        <v>42.3187</v>
      </c>
      <c r="E8382">
        <v>-75.769199999999998</v>
      </c>
      <c r="F8382" t="s">
        <v>530</v>
      </c>
      <c r="G8382" t="s">
        <v>531</v>
      </c>
      <c r="H8382" t="s">
        <v>532</v>
      </c>
      <c r="I8382" t="s">
        <v>803</v>
      </c>
      <c r="K8382">
        <v>5230</v>
      </c>
      <c r="L8382">
        <v>1840004508</v>
      </c>
    </row>
    <row r="8383" spans="1:12" x14ac:dyDescent="0.45">
      <c r="A8383" t="str">
        <f t="shared" si="130"/>
        <v>Greene Township, Pennsylvania, United States</v>
      </c>
      <c r="B8383" t="s">
        <v>11170</v>
      </c>
      <c r="C8383" t="s">
        <v>11170</v>
      </c>
      <c r="D8383">
        <v>39.954300000000003</v>
      </c>
      <c r="E8383">
        <v>-77.566800000000001</v>
      </c>
      <c r="F8383" t="s">
        <v>530</v>
      </c>
      <c r="G8383" t="s">
        <v>531</v>
      </c>
      <c r="H8383" t="s">
        <v>532</v>
      </c>
      <c r="I8383" t="s">
        <v>620</v>
      </c>
      <c r="K8383">
        <v>17588</v>
      </c>
      <c r="L8383">
        <v>1840147454</v>
      </c>
    </row>
    <row r="8384" spans="1:12" x14ac:dyDescent="0.45">
      <c r="A8384" t="str">
        <f t="shared" si="130"/>
        <v>Greeneville, Tennessee, United States</v>
      </c>
      <c r="B8384" t="s">
        <v>11171</v>
      </c>
      <c r="C8384" t="s">
        <v>11171</v>
      </c>
      <c r="D8384">
        <v>36.167999999999999</v>
      </c>
      <c r="E8384">
        <v>-82.819699999999997</v>
      </c>
      <c r="F8384" t="s">
        <v>530</v>
      </c>
      <c r="G8384" t="s">
        <v>531</v>
      </c>
      <c r="H8384" t="s">
        <v>532</v>
      </c>
      <c r="I8384" t="s">
        <v>1466</v>
      </c>
      <c r="K8384">
        <v>23683</v>
      </c>
      <c r="L8384">
        <v>1840016099</v>
      </c>
    </row>
    <row r="8385" spans="1:12" x14ac:dyDescent="0.45">
      <c r="A8385" t="str">
        <f t="shared" si="130"/>
        <v>Greenfield, California, United States</v>
      </c>
      <c r="B8385" t="s">
        <v>11172</v>
      </c>
      <c r="C8385" t="s">
        <v>11172</v>
      </c>
      <c r="D8385">
        <v>36.3232</v>
      </c>
      <c r="E8385">
        <v>-121.24509999999999</v>
      </c>
      <c r="F8385" t="s">
        <v>530</v>
      </c>
      <c r="G8385" t="s">
        <v>531</v>
      </c>
      <c r="H8385" t="s">
        <v>532</v>
      </c>
      <c r="I8385" t="s">
        <v>754</v>
      </c>
      <c r="K8385">
        <v>17646</v>
      </c>
      <c r="L8385">
        <v>1840020356</v>
      </c>
    </row>
    <row r="8386" spans="1:12" x14ac:dyDescent="0.45">
      <c r="A8386" t="str">
        <f t="shared" si="130"/>
        <v>Greenfield, Wisconsin, United States</v>
      </c>
      <c r="B8386" t="s">
        <v>11172</v>
      </c>
      <c r="C8386" t="s">
        <v>11172</v>
      </c>
      <c r="D8386">
        <v>42.9619</v>
      </c>
      <c r="E8386">
        <v>-88.005099999999999</v>
      </c>
      <c r="F8386" t="s">
        <v>530</v>
      </c>
      <c r="G8386" t="s">
        <v>531</v>
      </c>
      <c r="H8386" t="s">
        <v>532</v>
      </c>
      <c r="I8386" t="s">
        <v>1611</v>
      </c>
      <c r="K8386">
        <v>37221</v>
      </c>
      <c r="L8386">
        <v>1840003039</v>
      </c>
    </row>
    <row r="8387" spans="1:12" x14ac:dyDescent="0.45">
      <c r="A8387" t="str">
        <f t="shared" ref="A8387:A8450" si="131">CONCATENATE(B8387,", ",I8387,", ",F8387)</f>
        <v>Greenfield, Indiana, United States</v>
      </c>
      <c r="B8387" t="s">
        <v>11172</v>
      </c>
      <c r="C8387" t="s">
        <v>11172</v>
      </c>
      <c r="D8387">
        <v>39.793599999999998</v>
      </c>
      <c r="E8387">
        <v>-85.773700000000005</v>
      </c>
      <c r="F8387" t="s">
        <v>530</v>
      </c>
      <c r="G8387" t="s">
        <v>531</v>
      </c>
      <c r="H8387" t="s">
        <v>532</v>
      </c>
      <c r="I8387" t="s">
        <v>1964</v>
      </c>
      <c r="K8387">
        <v>23006</v>
      </c>
      <c r="L8387">
        <v>1840014673</v>
      </c>
    </row>
    <row r="8388" spans="1:12" x14ac:dyDescent="0.45">
      <c r="A8388" t="str">
        <f t="shared" si="131"/>
        <v>Greenfield, Massachusetts, United States</v>
      </c>
      <c r="B8388" t="s">
        <v>11172</v>
      </c>
      <c r="C8388" t="s">
        <v>11172</v>
      </c>
      <c r="D8388">
        <v>42.613999999999997</v>
      </c>
      <c r="E8388">
        <v>-72.598500000000001</v>
      </c>
      <c r="F8388" t="s">
        <v>530</v>
      </c>
      <c r="G8388" t="s">
        <v>531</v>
      </c>
      <c r="H8388" t="s">
        <v>532</v>
      </c>
      <c r="I8388" t="s">
        <v>621</v>
      </c>
      <c r="K8388">
        <v>22703</v>
      </c>
      <c r="L8388">
        <v>1840132426</v>
      </c>
    </row>
    <row r="8389" spans="1:12" x14ac:dyDescent="0.45">
      <c r="A8389" t="str">
        <f t="shared" si="131"/>
        <v>Greenfield, New York, United States</v>
      </c>
      <c r="B8389" t="s">
        <v>11172</v>
      </c>
      <c r="C8389" t="s">
        <v>11172</v>
      </c>
      <c r="D8389">
        <v>43.1374</v>
      </c>
      <c r="E8389">
        <v>-73.876199999999997</v>
      </c>
      <c r="F8389" t="s">
        <v>530</v>
      </c>
      <c r="G8389" t="s">
        <v>531</v>
      </c>
      <c r="H8389" t="s">
        <v>532</v>
      </c>
      <c r="I8389" t="s">
        <v>803</v>
      </c>
      <c r="K8389">
        <v>7765</v>
      </c>
      <c r="L8389">
        <v>1840087487</v>
      </c>
    </row>
    <row r="8390" spans="1:12" x14ac:dyDescent="0.45">
      <c r="A8390" t="str">
        <f t="shared" si="131"/>
        <v>Greenfield, Ohio, United States</v>
      </c>
      <c r="B8390" t="s">
        <v>11172</v>
      </c>
      <c r="C8390" t="s">
        <v>11172</v>
      </c>
      <c r="D8390">
        <v>39.353499999999997</v>
      </c>
      <c r="E8390">
        <v>-83.388400000000004</v>
      </c>
      <c r="F8390" t="s">
        <v>530</v>
      </c>
      <c r="G8390" t="s">
        <v>531</v>
      </c>
      <c r="H8390" t="s">
        <v>532</v>
      </c>
      <c r="I8390" t="s">
        <v>799</v>
      </c>
      <c r="K8390">
        <v>5008</v>
      </c>
      <c r="L8390">
        <v>1840008513</v>
      </c>
    </row>
    <row r="8391" spans="1:12" x14ac:dyDescent="0.45">
      <c r="A8391" t="str">
        <f t="shared" si="131"/>
        <v>Greenford, Ealing, United Kingdom</v>
      </c>
      <c r="B8391" t="s">
        <v>11173</v>
      </c>
      <c r="C8391" t="s">
        <v>11173</v>
      </c>
      <c r="D8391">
        <v>51.529899999999998</v>
      </c>
      <c r="E8391">
        <v>-0.3488</v>
      </c>
      <c r="F8391" t="s">
        <v>536</v>
      </c>
      <c r="G8391" t="s">
        <v>537</v>
      </c>
      <c r="H8391" t="s">
        <v>538</v>
      </c>
      <c r="I8391" t="s">
        <v>753</v>
      </c>
      <c r="K8391">
        <v>46787</v>
      </c>
      <c r="L8391">
        <v>1826685341</v>
      </c>
    </row>
    <row r="8392" spans="1:12" x14ac:dyDescent="0.45">
      <c r="A8392" t="str">
        <f t="shared" si="131"/>
        <v>Greenhill, Kent, United Kingdom</v>
      </c>
      <c r="B8392" t="s">
        <v>11174</v>
      </c>
      <c r="C8392" t="s">
        <v>11174</v>
      </c>
      <c r="D8392">
        <v>51.36</v>
      </c>
      <c r="E8392">
        <v>1.103</v>
      </c>
      <c r="F8392" t="s">
        <v>536</v>
      </c>
      <c r="G8392" t="s">
        <v>537</v>
      </c>
      <c r="H8392" t="s">
        <v>538</v>
      </c>
      <c r="I8392" t="s">
        <v>1606</v>
      </c>
      <c r="K8392">
        <v>7339</v>
      </c>
      <c r="L8392">
        <v>1826652073</v>
      </c>
    </row>
    <row r="8393" spans="1:12" x14ac:dyDescent="0.45">
      <c r="A8393" t="str">
        <f t="shared" si="131"/>
        <v>Greenlawn, New York, United States</v>
      </c>
      <c r="B8393" t="s">
        <v>11175</v>
      </c>
      <c r="C8393" t="s">
        <v>11175</v>
      </c>
      <c r="D8393">
        <v>40.863</v>
      </c>
      <c r="E8393">
        <v>-73.364199999999997</v>
      </c>
      <c r="F8393" t="s">
        <v>530</v>
      </c>
      <c r="G8393" t="s">
        <v>531</v>
      </c>
      <c r="H8393" t="s">
        <v>532</v>
      </c>
      <c r="I8393" t="s">
        <v>803</v>
      </c>
      <c r="K8393">
        <v>13978</v>
      </c>
      <c r="L8393">
        <v>1840005074</v>
      </c>
    </row>
    <row r="8394" spans="1:12" x14ac:dyDescent="0.45">
      <c r="A8394" t="str">
        <f t="shared" si="131"/>
        <v>Greenock, Inverclyde, United Kingdom</v>
      </c>
      <c r="B8394" t="s">
        <v>11176</v>
      </c>
      <c r="C8394" t="s">
        <v>11176</v>
      </c>
      <c r="D8394">
        <v>55.95</v>
      </c>
      <c r="E8394">
        <v>-4.7649999999999997</v>
      </c>
      <c r="F8394" t="s">
        <v>536</v>
      </c>
      <c r="G8394" t="s">
        <v>537</v>
      </c>
      <c r="H8394" t="s">
        <v>538</v>
      </c>
      <c r="I8394" t="s">
        <v>11030</v>
      </c>
      <c r="K8394">
        <v>41990</v>
      </c>
      <c r="L8394">
        <v>1826864377</v>
      </c>
    </row>
    <row r="8395" spans="1:12" x14ac:dyDescent="0.45">
      <c r="A8395" t="str">
        <f t="shared" si="131"/>
        <v>Greensboro, North Carolina, United States</v>
      </c>
      <c r="B8395" t="s">
        <v>11177</v>
      </c>
      <c r="C8395" t="s">
        <v>11177</v>
      </c>
      <c r="D8395">
        <v>36.095599999999997</v>
      </c>
      <c r="E8395">
        <v>-79.826899999999995</v>
      </c>
      <c r="F8395" t="s">
        <v>530</v>
      </c>
      <c r="G8395" t="s">
        <v>531</v>
      </c>
      <c r="H8395" t="s">
        <v>532</v>
      </c>
      <c r="I8395" t="s">
        <v>589</v>
      </c>
      <c r="K8395">
        <v>343090</v>
      </c>
      <c r="L8395">
        <v>1840013356</v>
      </c>
    </row>
    <row r="8396" spans="1:12" x14ac:dyDescent="0.45">
      <c r="A8396" t="str">
        <f t="shared" si="131"/>
        <v>Greensburg, Pennsylvania, United States</v>
      </c>
      <c r="B8396" t="s">
        <v>11178</v>
      </c>
      <c r="C8396" t="s">
        <v>11178</v>
      </c>
      <c r="D8396">
        <v>40.311300000000003</v>
      </c>
      <c r="E8396">
        <v>-79.544399999999996</v>
      </c>
      <c r="F8396" t="s">
        <v>530</v>
      </c>
      <c r="G8396" t="s">
        <v>531</v>
      </c>
      <c r="H8396" t="s">
        <v>532</v>
      </c>
      <c r="I8396" t="s">
        <v>620</v>
      </c>
      <c r="K8396">
        <v>14113</v>
      </c>
      <c r="L8396">
        <v>1840001137</v>
      </c>
    </row>
    <row r="8397" spans="1:12" x14ac:dyDescent="0.45">
      <c r="A8397" t="str">
        <f t="shared" si="131"/>
        <v>Greensburg, Indiana, United States</v>
      </c>
      <c r="B8397" t="s">
        <v>11178</v>
      </c>
      <c r="C8397" t="s">
        <v>11178</v>
      </c>
      <c r="D8397">
        <v>39.351500000000001</v>
      </c>
      <c r="E8397">
        <v>-85.502399999999994</v>
      </c>
      <c r="F8397" t="s">
        <v>530</v>
      </c>
      <c r="G8397" t="s">
        <v>531</v>
      </c>
      <c r="H8397" t="s">
        <v>532</v>
      </c>
      <c r="I8397" t="s">
        <v>1964</v>
      </c>
      <c r="K8397">
        <v>11960</v>
      </c>
      <c r="L8397">
        <v>1840014567</v>
      </c>
    </row>
    <row r="8398" spans="1:12" x14ac:dyDescent="0.45">
      <c r="A8398" t="str">
        <f t="shared" si="131"/>
        <v>Greentree, New Jersey, United States</v>
      </c>
      <c r="B8398" t="s">
        <v>11179</v>
      </c>
      <c r="C8398" t="s">
        <v>11179</v>
      </c>
      <c r="D8398">
        <v>39.898899999999998</v>
      </c>
      <c r="E8398">
        <v>-74.961399999999998</v>
      </c>
      <c r="F8398" t="s">
        <v>530</v>
      </c>
      <c r="G8398" t="s">
        <v>531</v>
      </c>
      <c r="H8398" t="s">
        <v>532</v>
      </c>
      <c r="I8398" t="s">
        <v>587</v>
      </c>
      <c r="K8398">
        <v>11453</v>
      </c>
      <c r="L8398">
        <v>1840033472</v>
      </c>
    </row>
    <row r="8399" spans="1:12" x14ac:dyDescent="0.45">
      <c r="A8399" t="str">
        <f t="shared" si="131"/>
        <v>Greenville, South Carolina, United States</v>
      </c>
      <c r="B8399" t="s">
        <v>11180</v>
      </c>
      <c r="C8399" t="s">
        <v>11180</v>
      </c>
      <c r="D8399">
        <v>34.835299999999997</v>
      </c>
      <c r="E8399">
        <v>-82.364699999999999</v>
      </c>
      <c r="F8399" t="s">
        <v>530</v>
      </c>
      <c r="G8399" t="s">
        <v>531</v>
      </c>
      <c r="H8399" t="s">
        <v>532</v>
      </c>
      <c r="I8399" t="s">
        <v>534</v>
      </c>
      <c r="K8399">
        <v>484465</v>
      </c>
      <c r="L8399">
        <v>1840013501</v>
      </c>
    </row>
    <row r="8400" spans="1:12" x14ac:dyDescent="0.45">
      <c r="A8400" t="str">
        <f t="shared" si="131"/>
        <v>Greenville, North Carolina, United States</v>
      </c>
      <c r="B8400" t="s">
        <v>11180</v>
      </c>
      <c r="C8400" t="s">
        <v>11180</v>
      </c>
      <c r="D8400">
        <v>35.595599999999997</v>
      </c>
      <c r="E8400">
        <v>-77.376800000000003</v>
      </c>
      <c r="F8400" t="s">
        <v>530</v>
      </c>
      <c r="G8400" t="s">
        <v>531</v>
      </c>
      <c r="H8400" t="s">
        <v>532</v>
      </c>
      <c r="I8400" t="s">
        <v>589</v>
      </c>
      <c r="K8400">
        <v>130118</v>
      </c>
      <c r="L8400">
        <v>1840013407</v>
      </c>
    </row>
    <row r="8401" spans="1:12" x14ac:dyDescent="0.45">
      <c r="A8401" t="str">
        <f t="shared" si="131"/>
        <v>Greenville, Sinoe, Liberia</v>
      </c>
      <c r="B8401" t="s">
        <v>11180</v>
      </c>
      <c r="C8401" t="s">
        <v>11180</v>
      </c>
      <c r="D8401">
        <v>5.0110999999999999</v>
      </c>
      <c r="E8401">
        <v>-9.0388000000000002</v>
      </c>
      <c r="F8401" t="s">
        <v>3585</v>
      </c>
      <c r="G8401" t="s">
        <v>3586</v>
      </c>
      <c r="H8401" t="s">
        <v>3587</v>
      </c>
      <c r="I8401" t="s">
        <v>11181</v>
      </c>
      <c r="J8401" t="s">
        <v>378</v>
      </c>
      <c r="K8401">
        <v>10374</v>
      </c>
      <c r="L8401">
        <v>1430362799</v>
      </c>
    </row>
    <row r="8402" spans="1:12" x14ac:dyDescent="0.45">
      <c r="A8402" t="str">
        <f t="shared" si="131"/>
        <v>Greenville, Mississippi, United States</v>
      </c>
      <c r="B8402" t="s">
        <v>11180</v>
      </c>
      <c r="C8402" t="s">
        <v>11180</v>
      </c>
      <c r="D8402">
        <v>33.384999999999998</v>
      </c>
      <c r="E8402">
        <v>-91.051400000000001</v>
      </c>
      <c r="F8402" t="s">
        <v>530</v>
      </c>
      <c r="G8402" t="s">
        <v>531</v>
      </c>
      <c r="H8402" t="s">
        <v>532</v>
      </c>
      <c r="I8402" t="s">
        <v>1875</v>
      </c>
      <c r="K8402">
        <v>29613</v>
      </c>
      <c r="L8402">
        <v>1840013759</v>
      </c>
    </row>
    <row r="8403" spans="1:12" x14ac:dyDescent="0.45">
      <c r="A8403" t="str">
        <f t="shared" si="131"/>
        <v>Greenville, Texas, United States</v>
      </c>
      <c r="B8403" t="s">
        <v>11180</v>
      </c>
      <c r="C8403" t="s">
        <v>11180</v>
      </c>
      <c r="D8403">
        <v>33.111600000000003</v>
      </c>
      <c r="E8403">
        <v>-96.109800000000007</v>
      </c>
      <c r="F8403" t="s">
        <v>530</v>
      </c>
      <c r="G8403" t="s">
        <v>531</v>
      </c>
      <c r="H8403" t="s">
        <v>532</v>
      </c>
      <c r="I8403" t="s">
        <v>610</v>
      </c>
      <c r="K8403">
        <v>26261</v>
      </c>
      <c r="L8403">
        <v>1840020649</v>
      </c>
    </row>
    <row r="8404" spans="1:12" x14ac:dyDescent="0.45">
      <c r="A8404" t="str">
        <f t="shared" si="131"/>
        <v>Greenville, Ohio, United States</v>
      </c>
      <c r="B8404" t="s">
        <v>11180</v>
      </c>
      <c r="C8404" t="s">
        <v>11180</v>
      </c>
      <c r="D8404">
        <v>40.104300000000002</v>
      </c>
      <c r="E8404">
        <v>-84.620900000000006</v>
      </c>
      <c r="F8404" t="s">
        <v>530</v>
      </c>
      <c r="G8404" t="s">
        <v>531</v>
      </c>
      <c r="H8404" t="s">
        <v>532</v>
      </c>
      <c r="I8404" t="s">
        <v>799</v>
      </c>
      <c r="K8404">
        <v>12720</v>
      </c>
      <c r="L8404">
        <v>1840008366</v>
      </c>
    </row>
    <row r="8405" spans="1:12" x14ac:dyDescent="0.45">
      <c r="A8405" t="str">
        <f t="shared" si="131"/>
        <v>Greenville, Michigan, United States</v>
      </c>
      <c r="B8405" t="s">
        <v>11180</v>
      </c>
      <c r="C8405" t="s">
        <v>11180</v>
      </c>
      <c r="D8405">
        <v>43.179699999999997</v>
      </c>
      <c r="E8405">
        <v>-85.253299999999996</v>
      </c>
      <c r="F8405" t="s">
        <v>530</v>
      </c>
      <c r="G8405" t="s">
        <v>531</v>
      </c>
      <c r="H8405" t="s">
        <v>532</v>
      </c>
      <c r="I8405" t="s">
        <v>868</v>
      </c>
      <c r="K8405">
        <v>9672</v>
      </c>
      <c r="L8405">
        <v>1840002877</v>
      </c>
    </row>
    <row r="8406" spans="1:12" x14ac:dyDescent="0.45">
      <c r="A8406" t="str">
        <f t="shared" si="131"/>
        <v>Greenville, Pennsylvania, United States</v>
      </c>
      <c r="B8406" t="s">
        <v>11180</v>
      </c>
      <c r="C8406" t="s">
        <v>11180</v>
      </c>
      <c r="D8406">
        <v>41.405200000000001</v>
      </c>
      <c r="E8406">
        <v>-80.383700000000005</v>
      </c>
      <c r="F8406" t="s">
        <v>530</v>
      </c>
      <c r="G8406" t="s">
        <v>531</v>
      </c>
      <c r="H8406" t="s">
        <v>532</v>
      </c>
      <c r="I8406" t="s">
        <v>620</v>
      </c>
      <c r="K8406">
        <v>9594</v>
      </c>
      <c r="L8406">
        <v>1840000659</v>
      </c>
    </row>
    <row r="8407" spans="1:12" x14ac:dyDescent="0.45">
      <c r="A8407" t="str">
        <f t="shared" si="131"/>
        <v>Greenville, Rhode Island, United States</v>
      </c>
      <c r="B8407" t="s">
        <v>11180</v>
      </c>
      <c r="C8407" t="s">
        <v>11180</v>
      </c>
      <c r="D8407">
        <v>41.88</v>
      </c>
      <c r="E8407">
        <v>-71.554900000000004</v>
      </c>
      <c r="F8407" t="s">
        <v>530</v>
      </c>
      <c r="G8407" t="s">
        <v>531</v>
      </c>
      <c r="H8407" t="s">
        <v>532</v>
      </c>
      <c r="I8407" t="s">
        <v>3666</v>
      </c>
      <c r="K8407">
        <v>8387</v>
      </c>
      <c r="L8407">
        <v>1840003292</v>
      </c>
    </row>
    <row r="8408" spans="1:12" x14ac:dyDescent="0.45">
      <c r="A8408" t="str">
        <f t="shared" si="131"/>
        <v>Greenville, New York, United States</v>
      </c>
      <c r="B8408" t="s">
        <v>11180</v>
      </c>
      <c r="C8408" t="s">
        <v>11180</v>
      </c>
      <c r="D8408">
        <v>40.998100000000001</v>
      </c>
      <c r="E8408">
        <v>-73.819400000000002</v>
      </c>
      <c r="F8408" t="s">
        <v>530</v>
      </c>
      <c r="G8408" t="s">
        <v>531</v>
      </c>
      <c r="H8408" t="s">
        <v>532</v>
      </c>
      <c r="I8408" t="s">
        <v>803</v>
      </c>
      <c r="K8408">
        <v>7336</v>
      </c>
      <c r="L8408">
        <v>1840133415</v>
      </c>
    </row>
    <row r="8409" spans="1:12" x14ac:dyDescent="0.45">
      <c r="A8409" t="str">
        <f t="shared" si="131"/>
        <v>Greenville, Illinois, United States</v>
      </c>
      <c r="B8409" t="s">
        <v>11180</v>
      </c>
      <c r="C8409" t="s">
        <v>11180</v>
      </c>
      <c r="D8409">
        <v>38.886600000000001</v>
      </c>
      <c r="E8409">
        <v>-89.389300000000006</v>
      </c>
      <c r="F8409" t="s">
        <v>530</v>
      </c>
      <c r="G8409" t="s">
        <v>531</v>
      </c>
      <c r="H8409" t="s">
        <v>532</v>
      </c>
      <c r="I8409" t="s">
        <v>824</v>
      </c>
      <c r="K8409">
        <v>6395</v>
      </c>
      <c r="L8409">
        <v>1840008563</v>
      </c>
    </row>
    <row r="8410" spans="1:12" x14ac:dyDescent="0.45">
      <c r="A8410" t="str">
        <f t="shared" si="131"/>
        <v>Greenville, Alabama, United States</v>
      </c>
      <c r="B8410" t="s">
        <v>11180</v>
      </c>
      <c r="C8410" t="s">
        <v>11180</v>
      </c>
      <c r="D8410">
        <v>31.843699999999998</v>
      </c>
      <c r="E8410">
        <v>-86.637900000000002</v>
      </c>
      <c r="F8410" t="s">
        <v>530</v>
      </c>
      <c r="G8410" t="s">
        <v>531</v>
      </c>
      <c r="H8410" t="s">
        <v>532</v>
      </c>
      <c r="I8410" t="s">
        <v>1371</v>
      </c>
      <c r="K8410">
        <v>5477</v>
      </c>
      <c r="L8410">
        <v>1840003498</v>
      </c>
    </row>
    <row r="8411" spans="1:12" x14ac:dyDescent="0.45">
      <c r="A8411" t="str">
        <f t="shared" si="131"/>
        <v>Greenwich, Connecticut, United States</v>
      </c>
      <c r="B8411" t="s">
        <v>9358</v>
      </c>
      <c r="C8411" t="s">
        <v>9358</v>
      </c>
      <c r="D8411">
        <v>41.066499999999998</v>
      </c>
      <c r="E8411">
        <v>-73.636799999999994</v>
      </c>
      <c r="F8411" t="s">
        <v>530</v>
      </c>
      <c r="G8411" t="s">
        <v>531</v>
      </c>
      <c r="H8411" t="s">
        <v>532</v>
      </c>
      <c r="I8411" t="s">
        <v>2109</v>
      </c>
      <c r="K8411">
        <v>62574</v>
      </c>
      <c r="L8411">
        <v>1840034747</v>
      </c>
    </row>
    <row r="8412" spans="1:12" x14ac:dyDescent="0.45">
      <c r="A8412" t="str">
        <f t="shared" si="131"/>
        <v>Greenwich Township, New Jersey, United States</v>
      </c>
      <c r="B8412" t="s">
        <v>11182</v>
      </c>
      <c r="C8412" t="s">
        <v>11182</v>
      </c>
      <c r="D8412">
        <v>40.679099999999998</v>
      </c>
      <c r="E8412">
        <v>-75.112099999999998</v>
      </c>
      <c r="F8412" t="s">
        <v>530</v>
      </c>
      <c r="G8412" t="s">
        <v>531</v>
      </c>
      <c r="H8412" t="s">
        <v>532</v>
      </c>
      <c r="I8412" t="s">
        <v>587</v>
      </c>
      <c r="K8412">
        <v>5523</v>
      </c>
      <c r="L8412">
        <v>1840056372</v>
      </c>
    </row>
    <row r="8413" spans="1:12" x14ac:dyDescent="0.45">
      <c r="A8413" t="str">
        <f t="shared" si="131"/>
        <v>Greenwood, Indiana, United States</v>
      </c>
      <c r="B8413" t="s">
        <v>11183</v>
      </c>
      <c r="C8413" t="s">
        <v>11183</v>
      </c>
      <c r="D8413">
        <v>39.601900000000001</v>
      </c>
      <c r="E8413">
        <v>-86.107299999999995</v>
      </c>
      <c r="F8413" t="s">
        <v>530</v>
      </c>
      <c r="G8413" t="s">
        <v>531</v>
      </c>
      <c r="H8413" t="s">
        <v>532</v>
      </c>
      <c r="I8413" t="s">
        <v>1964</v>
      </c>
      <c r="K8413">
        <v>59458</v>
      </c>
      <c r="L8413">
        <v>1840007332</v>
      </c>
    </row>
    <row r="8414" spans="1:12" x14ac:dyDescent="0.45">
      <c r="A8414" t="str">
        <f t="shared" si="131"/>
        <v>Greenwood, South Carolina, United States</v>
      </c>
      <c r="B8414" t="s">
        <v>11183</v>
      </c>
      <c r="C8414" t="s">
        <v>11183</v>
      </c>
      <c r="D8414">
        <v>34.194499999999998</v>
      </c>
      <c r="E8414">
        <v>-82.154200000000003</v>
      </c>
      <c r="F8414" t="s">
        <v>530</v>
      </c>
      <c r="G8414" t="s">
        <v>531</v>
      </c>
      <c r="H8414" t="s">
        <v>532</v>
      </c>
      <c r="I8414" t="s">
        <v>534</v>
      </c>
      <c r="K8414">
        <v>42429</v>
      </c>
      <c r="L8414">
        <v>1840013626</v>
      </c>
    </row>
    <row r="8415" spans="1:12" x14ac:dyDescent="0.45">
      <c r="A8415" t="str">
        <f t="shared" si="131"/>
        <v>Greenwood, Mississippi, United States</v>
      </c>
      <c r="B8415" t="s">
        <v>11183</v>
      </c>
      <c r="C8415" t="s">
        <v>11183</v>
      </c>
      <c r="D8415">
        <v>33.512599999999999</v>
      </c>
      <c r="E8415">
        <v>-90.199299999999994</v>
      </c>
      <c r="F8415" t="s">
        <v>530</v>
      </c>
      <c r="G8415" t="s">
        <v>531</v>
      </c>
      <c r="H8415" t="s">
        <v>532</v>
      </c>
      <c r="I8415" t="s">
        <v>1875</v>
      </c>
      <c r="K8415">
        <v>19961</v>
      </c>
      <c r="L8415">
        <v>1840013739</v>
      </c>
    </row>
    <row r="8416" spans="1:12" x14ac:dyDescent="0.45">
      <c r="A8416" t="str">
        <f t="shared" si="131"/>
        <v>Greenwood, Arkansas, United States</v>
      </c>
      <c r="B8416" t="s">
        <v>11183</v>
      </c>
      <c r="C8416" t="s">
        <v>11183</v>
      </c>
      <c r="D8416">
        <v>35.2134</v>
      </c>
      <c r="E8416">
        <v>-94.240799999999993</v>
      </c>
      <c r="F8416" t="s">
        <v>530</v>
      </c>
      <c r="G8416" t="s">
        <v>531</v>
      </c>
      <c r="H8416" t="s">
        <v>532</v>
      </c>
      <c r="I8416" t="s">
        <v>1616</v>
      </c>
      <c r="K8416">
        <v>9063</v>
      </c>
      <c r="L8416">
        <v>1840013457</v>
      </c>
    </row>
    <row r="8417" spans="1:12" x14ac:dyDescent="0.45">
      <c r="A8417" t="str">
        <f t="shared" si="131"/>
        <v>Greenwood, Missouri, United States</v>
      </c>
      <c r="B8417" t="s">
        <v>11183</v>
      </c>
      <c r="C8417" t="s">
        <v>11183</v>
      </c>
      <c r="D8417">
        <v>38.8508</v>
      </c>
      <c r="E8417">
        <v>-94.337800000000001</v>
      </c>
      <c r="F8417" t="s">
        <v>530</v>
      </c>
      <c r="G8417" t="s">
        <v>531</v>
      </c>
      <c r="H8417" t="s">
        <v>532</v>
      </c>
      <c r="I8417" t="s">
        <v>884</v>
      </c>
      <c r="K8417">
        <v>5833</v>
      </c>
      <c r="L8417">
        <v>1840007397</v>
      </c>
    </row>
    <row r="8418" spans="1:12" x14ac:dyDescent="0.45">
      <c r="A8418" t="str">
        <f t="shared" si="131"/>
        <v>Greenwood Village, Colorado, United States</v>
      </c>
      <c r="B8418" t="s">
        <v>11184</v>
      </c>
      <c r="C8418" t="s">
        <v>11184</v>
      </c>
      <c r="D8418">
        <v>39.615200000000002</v>
      </c>
      <c r="E8418">
        <v>-104.913</v>
      </c>
      <c r="F8418" t="s">
        <v>530</v>
      </c>
      <c r="G8418" t="s">
        <v>531</v>
      </c>
      <c r="H8418" t="s">
        <v>532</v>
      </c>
      <c r="I8418" t="s">
        <v>1071</v>
      </c>
      <c r="K8418">
        <v>15735</v>
      </c>
      <c r="L8418">
        <v>1840020212</v>
      </c>
    </row>
    <row r="8419" spans="1:12" x14ac:dyDescent="0.45">
      <c r="A8419" t="str">
        <f t="shared" si="131"/>
        <v>Greer, South Carolina, United States</v>
      </c>
      <c r="B8419" t="s">
        <v>11185</v>
      </c>
      <c r="C8419" t="s">
        <v>11185</v>
      </c>
      <c r="D8419">
        <v>34.9313</v>
      </c>
      <c r="E8419">
        <v>-82.231499999999997</v>
      </c>
      <c r="F8419" t="s">
        <v>530</v>
      </c>
      <c r="G8419" t="s">
        <v>531</v>
      </c>
      <c r="H8419" t="s">
        <v>532</v>
      </c>
      <c r="I8419" t="s">
        <v>534</v>
      </c>
      <c r="K8419">
        <v>33373</v>
      </c>
      <c r="L8419">
        <v>1840013502</v>
      </c>
    </row>
    <row r="8420" spans="1:12" x14ac:dyDescent="0.45">
      <c r="A8420" t="str">
        <f t="shared" si="131"/>
        <v>Greetland, Calderdale, United Kingdom</v>
      </c>
      <c r="B8420" t="s">
        <v>11186</v>
      </c>
      <c r="C8420" t="s">
        <v>11186</v>
      </c>
      <c r="D8420">
        <v>53.686900000000001</v>
      </c>
      <c r="E8420">
        <v>-1.8714</v>
      </c>
      <c r="F8420" t="s">
        <v>536</v>
      </c>
      <c r="G8420" t="s">
        <v>537</v>
      </c>
      <c r="H8420" t="s">
        <v>538</v>
      </c>
      <c r="I8420" t="s">
        <v>5278</v>
      </c>
      <c r="K8420">
        <v>11389</v>
      </c>
      <c r="L8420">
        <v>1826686743</v>
      </c>
    </row>
    <row r="8421" spans="1:12" x14ac:dyDescent="0.45">
      <c r="A8421" t="str">
        <f t="shared" si="131"/>
        <v>Greifswald, Mecklenburg-Western Pomerania, Germany</v>
      </c>
      <c r="B8421" t="s">
        <v>11187</v>
      </c>
      <c r="C8421" t="s">
        <v>11187</v>
      </c>
      <c r="D8421">
        <v>54.083300000000001</v>
      </c>
      <c r="E8421">
        <v>13.3833</v>
      </c>
      <c r="F8421" t="s">
        <v>441</v>
      </c>
      <c r="G8421" t="s">
        <v>442</v>
      </c>
      <c r="H8421" t="s">
        <v>443</v>
      </c>
      <c r="I8421" t="s">
        <v>1715</v>
      </c>
      <c r="J8421" t="s">
        <v>366</v>
      </c>
      <c r="K8421">
        <v>59382</v>
      </c>
      <c r="L8421">
        <v>1276867765</v>
      </c>
    </row>
    <row r="8422" spans="1:12" x14ac:dyDescent="0.45">
      <c r="A8422" t="str">
        <f t="shared" si="131"/>
        <v>Greiz, Thuringia, Germany</v>
      </c>
      <c r="B8422" t="s">
        <v>11188</v>
      </c>
      <c r="C8422" t="s">
        <v>11188</v>
      </c>
      <c r="D8422">
        <v>50.654699999999998</v>
      </c>
      <c r="E8422">
        <v>12.1997</v>
      </c>
      <c r="F8422" t="s">
        <v>441</v>
      </c>
      <c r="G8422" t="s">
        <v>442</v>
      </c>
      <c r="H8422" t="s">
        <v>443</v>
      </c>
      <c r="I8422" t="s">
        <v>1709</v>
      </c>
      <c r="J8422" t="s">
        <v>366</v>
      </c>
      <c r="K8422">
        <v>20103</v>
      </c>
      <c r="L8422">
        <v>1276236041</v>
      </c>
    </row>
    <row r="8423" spans="1:12" x14ac:dyDescent="0.45">
      <c r="A8423" t="str">
        <f t="shared" si="131"/>
        <v>Gremyachinsk, Permskiy Kray, Russia</v>
      </c>
      <c r="B8423" t="s">
        <v>11189</v>
      </c>
      <c r="C8423" t="s">
        <v>11189</v>
      </c>
      <c r="D8423">
        <v>58.566699999999997</v>
      </c>
      <c r="E8423">
        <v>57.833300000000001</v>
      </c>
      <c r="F8423" t="s">
        <v>504</v>
      </c>
      <c r="G8423" t="s">
        <v>505</v>
      </c>
      <c r="H8423" t="s">
        <v>506</v>
      </c>
      <c r="I8423" t="s">
        <v>1488</v>
      </c>
      <c r="K8423">
        <v>8732</v>
      </c>
      <c r="L8423">
        <v>1643585361</v>
      </c>
    </row>
    <row r="8424" spans="1:12" x14ac:dyDescent="0.45">
      <c r="A8424" t="str">
        <f t="shared" si="131"/>
        <v>Grenada, Mississippi, United States</v>
      </c>
      <c r="B8424" t="s">
        <v>11190</v>
      </c>
      <c r="C8424" t="s">
        <v>11190</v>
      </c>
      <c r="D8424">
        <v>33.781599999999997</v>
      </c>
      <c r="E8424">
        <v>-89.813000000000002</v>
      </c>
      <c r="F8424" t="s">
        <v>530</v>
      </c>
      <c r="G8424" t="s">
        <v>531</v>
      </c>
      <c r="H8424" t="s">
        <v>532</v>
      </c>
      <c r="I8424" t="s">
        <v>1875</v>
      </c>
      <c r="K8424">
        <v>9782</v>
      </c>
      <c r="L8424">
        <v>1840013717</v>
      </c>
    </row>
    <row r="8425" spans="1:12" x14ac:dyDescent="0.45">
      <c r="A8425" t="str">
        <f t="shared" si="131"/>
        <v>Grenchen, Solothurn, Switzerland</v>
      </c>
      <c r="B8425" t="s">
        <v>11191</v>
      </c>
      <c r="C8425" t="s">
        <v>11191</v>
      </c>
      <c r="D8425">
        <v>47.193100000000001</v>
      </c>
      <c r="E8425">
        <v>7.3958000000000004</v>
      </c>
      <c r="F8425" t="s">
        <v>464</v>
      </c>
      <c r="G8425" t="s">
        <v>465</v>
      </c>
      <c r="H8425" t="s">
        <v>466</v>
      </c>
      <c r="I8425" t="s">
        <v>11192</v>
      </c>
      <c r="K8425">
        <v>17140</v>
      </c>
      <c r="L8425">
        <v>1756258549</v>
      </c>
    </row>
    <row r="8426" spans="1:12" x14ac:dyDescent="0.45">
      <c r="A8426" t="str">
        <f t="shared" si="131"/>
        <v>Grenoble, Auvergne-Rhône-Alpes, France</v>
      </c>
      <c r="B8426" t="s">
        <v>11193</v>
      </c>
      <c r="C8426" t="s">
        <v>11193</v>
      </c>
      <c r="D8426">
        <v>45.171500000000002</v>
      </c>
      <c r="E8426">
        <v>5.7224000000000004</v>
      </c>
      <c r="F8426" t="s">
        <v>526</v>
      </c>
      <c r="G8426" t="s">
        <v>527</v>
      </c>
      <c r="H8426" t="s">
        <v>528</v>
      </c>
      <c r="I8426" t="s">
        <v>1083</v>
      </c>
      <c r="J8426" t="s">
        <v>366</v>
      </c>
      <c r="K8426">
        <v>687985</v>
      </c>
      <c r="L8426">
        <v>1250071647</v>
      </c>
    </row>
    <row r="8427" spans="1:12" x14ac:dyDescent="0.45">
      <c r="A8427" t="str">
        <f t="shared" si="131"/>
        <v>Gresford, Wrexham, United Kingdom</v>
      </c>
      <c r="B8427" t="s">
        <v>11194</v>
      </c>
      <c r="C8427" t="s">
        <v>11194</v>
      </c>
      <c r="D8427">
        <v>53.087000000000003</v>
      </c>
      <c r="E8427">
        <v>-2.9660000000000002</v>
      </c>
      <c r="F8427" t="s">
        <v>536</v>
      </c>
      <c r="G8427" t="s">
        <v>537</v>
      </c>
      <c r="H8427" t="s">
        <v>538</v>
      </c>
      <c r="I8427" t="s">
        <v>11195</v>
      </c>
      <c r="K8427">
        <v>5010</v>
      </c>
      <c r="L8427">
        <v>1826005729</v>
      </c>
    </row>
    <row r="8428" spans="1:12" x14ac:dyDescent="0.45">
      <c r="A8428" t="str">
        <f t="shared" si="131"/>
        <v>Gresham, Oregon, United States</v>
      </c>
      <c r="B8428" t="s">
        <v>11196</v>
      </c>
      <c r="C8428" t="s">
        <v>11196</v>
      </c>
      <c r="D8428">
        <v>45.502299999999998</v>
      </c>
      <c r="E8428">
        <v>-122.4413</v>
      </c>
      <c r="F8428" t="s">
        <v>530</v>
      </c>
      <c r="G8428" t="s">
        <v>531</v>
      </c>
      <c r="H8428" t="s">
        <v>532</v>
      </c>
      <c r="I8428" t="s">
        <v>1426</v>
      </c>
      <c r="K8428">
        <v>109381</v>
      </c>
      <c r="L8428">
        <v>1840019939</v>
      </c>
    </row>
    <row r="8429" spans="1:12" x14ac:dyDescent="0.45">
      <c r="A8429" t="str">
        <f t="shared" si="131"/>
        <v>Gresham Park, Georgia, United States</v>
      </c>
      <c r="B8429" t="s">
        <v>11197</v>
      </c>
      <c r="C8429" t="s">
        <v>11197</v>
      </c>
      <c r="D8429">
        <v>33.705300000000001</v>
      </c>
      <c r="E8429">
        <v>-84.3155</v>
      </c>
      <c r="F8429" t="s">
        <v>530</v>
      </c>
      <c r="G8429" t="s">
        <v>531</v>
      </c>
      <c r="H8429" t="s">
        <v>532</v>
      </c>
      <c r="I8429" t="s">
        <v>763</v>
      </c>
      <c r="K8429">
        <v>8694</v>
      </c>
      <c r="L8429">
        <v>1840029454</v>
      </c>
    </row>
    <row r="8430" spans="1:12" x14ac:dyDescent="0.45">
      <c r="A8430" t="str">
        <f t="shared" si="131"/>
        <v>Gretna, Louisiana, United States</v>
      </c>
      <c r="B8430" t="s">
        <v>11198</v>
      </c>
      <c r="C8430" t="s">
        <v>11198</v>
      </c>
      <c r="D8430">
        <v>29.9101</v>
      </c>
      <c r="E8430">
        <v>-90.051500000000004</v>
      </c>
      <c r="F8430" t="s">
        <v>530</v>
      </c>
      <c r="G8430" t="s">
        <v>531</v>
      </c>
      <c r="H8430" t="s">
        <v>532</v>
      </c>
      <c r="I8430" t="s">
        <v>533</v>
      </c>
      <c r="K8430">
        <v>17647</v>
      </c>
      <c r="L8430">
        <v>1840013996</v>
      </c>
    </row>
    <row r="8431" spans="1:12" x14ac:dyDescent="0.45">
      <c r="A8431" t="str">
        <f t="shared" si="131"/>
        <v>Gretna, Nebraska, United States</v>
      </c>
      <c r="B8431" t="s">
        <v>11198</v>
      </c>
      <c r="C8431" t="s">
        <v>11198</v>
      </c>
      <c r="D8431">
        <v>41.131900000000002</v>
      </c>
      <c r="E8431">
        <v>-96.244699999999995</v>
      </c>
      <c r="F8431" t="s">
        <v>530</v>
      </c>
      <c r="G8431" t="s">
        <v>531</v>
      </c>
      <c r="H8431" t="s">
        <v>532</v>
      </c>
      <c r="I8431" t="s">
        <v>1604</v>
      </c>
      <c r="K8431">
        <v>5058</v>
      </c>
      <c r="L8431">
        <v>1840007143</v>
      </c>
    </row>
    <row r="8432" spans="1:12" x14ac:dyDescent="0.45">
      <c r="A8432" t="str">
        <f t="shared" si="131"/>
        <v>Greven, North Rhine-Westphalia, Germany</v>
      </c>
      <c r="B8432" t="s">
        <v>11199</v>
      </c>
      <c r="C8432" t="s">
        <v>11199</v>
      </c>
      <c r="D8432">
        <v>52.091700000000003</v>
      </c>
      <c r="E8432">
        <v>7.6082999999999998</v>
      </c>
      <c r="F8432" t="s">
        <v>441</v>
      </c>
      <c r="G8432" t="s">
        <v>442</v>
      </c>
      <c r="H8432" t="s">
        <v>443</v>
      </c>
      <c r="I8432" t="s">
        <v>444</v>
      </c>
      <c r="K8432">
        <v>37692</v>
      </c>
      <c r="L8432">
        <v>1276669554</v>
      </c>
    </row>
    <row r="8433" spans="1:12" x14ac:dyDescent="0.45">
      <c r="A8433" t="str">
        <f t="shared" si="131"/>
        <v>Grevenbroich, North Rhine-Westphalia, Germany</v>
      </c>
      <c r="B8433" t="s">
        <v>11200</v>
      </c>
      <c r="C8433" t="s">
        <v>11200</v>
      </c>
      <c r="D8433">
        <v>51.088299999999997</v>
      </c>
      <c r="E8433">
        <v>6.5875000000000004</v>
      </c>
      <c r="F8433" t="s">
        <v>441</v>
      </c>
      <c r="G8433" t="s">
        <v>442</v>
      </c>
      <c r="H8433" t="s">
        <v>443</v>
      </c>
      <c r="I8433" t="s">
        <v>444</v>
      </c>
      <c r="K8433">
        <v>63620</v>
      </c>
      <c r="L8433">
        <v>1276215861</v>
      </c>
    </row>
    <row r="8434" spans="1:12" x14ac:dyDescent="0.45">
      <c r="A8434" t="str">
        <f t="shared" si="131"/>
        <v>Grevenmacher, Grevenmacher, Luxembourg</v>
      </c>
      <c r="B8434" t="s">
        <v>11201</v>
      </c>
      <c r="C8434" t="s">
        <v>11201</v>
      </c>
      <c r="D8434">
        <v>49.674700000000001</v>
      </c>
      <c r="E8434">
        <v>6.4419000000000004</v>
      </c>
      <c r="F8434" t="s">
        <v>6120</v>
      </c>
      <c r="G8434" t="s">
        <v>6121</v>
      </c>
      <c r="H8434" t="s">
        <v>6122</v>
      </c>
      <c r="I8434" t="s">
        <v>11201</v>
      </c>
      <c r="J8434" t="s">
        <v>378</v>
      </c>
      <c r="K8434">
        <v>3958</v>
      </c>
      <c r="L8434">
        <v>1442392954</v>
      </c>
    </row>
    <row r="8435" spans="1:12" x14ac:dyDescent="0.45">
      <c r="A8435" t="str">
        <f t="shared" si="131"/>
        <v>Grevesmühlen, Mecklenburg-Western Pomerania, Germany</v>
      </c>
      <c r="B8435" t="s">
        <v>11202</v>
      </c>
      <c r="C8435" t="s">
        <v>11203</v>
      </c>
      <c r="D8435">
        <v>53.866700000000002</v>
      </c>
      <c r="E8435">
        <v>11.166700000000001</v>
      </c>
      <c r="F8435" t="s">
        <v>441</v>
      </c>
      <c r="G8435" t="s">
        <v>442</v>
      </c>
      <c r="H8435" t="s">
        <v>443</v>
      </c>
      <c r="I8435" t="s">
        <v>1715</v>
      </c>
      <c r="K8435">
        <v>10354</v>
      </c>
      <c r="L8435">
        <v>1276634445</v>
      </c>
    </row>
    <row r="8436" spans="1:12" x14ac:dyDescent="0.45">
      <c r="A8436" t="str">
        <f t="shared" si="131"/>
        <v>Grey Highlands, Ontario, Canada</v>
      </c>
      <c r="B8436" t="s">
        <v>11204</v>
      </c>
      <c r="C8436" t="s">
        <v>11204</v>
      </c>
      <c r="D8436">
        <v>44.333300000000001</v>
      </c>
      <c r="E8436">
        <v>-80.5</v>
      </c>
      <c r="F8436" t="s">
        <v>541</v>
      </c>
      <c r="G8436" t="s">
        <v>542</v>
      </c>
      <c r="H8436" t="s">
        <v>543</v>
      </c>
      <c r="I8436" t="s">
        <v>857</v>
      </c>
      <c r="K8436">
        <v>9804</v>
      </c>
      <c r="L8436">
        <v>1124000119</v>
      </c>
    </row>
    <row r="8437" spans="1:12" x14ac:dyDescent="0.45">
      <c r="A8437" t="str">
        <f t="shared" si="131"/>
        <v>Greymouth, West Coast, New Zealand</v>
      </c>
      <c r="B8437" t="s">
        <v>11205</v>
      </c>
      <c r="C8437" t="s">
        <v>11205</v>
      </c>
      <c r="D8437">
        <v>-42.466700000000003</v>
      </c>
      <c r="E8437">
        <v>171.2</v>
      </c>
      <c r="F8437" t="s">
        <v>1518</v>
      </c>
      <c r="G8437" t="s">
        <v>1519</v>
      </c>
      <c r="H8437" t="s">
        <v>1520</v>
      </c>
      <c r="I8437" t="s">
        <v>11206</v>
      </c>
      <c r="J8437" t="s">
        <v>378</v>
      </c>
      <c r="K8437">
        <v>8160</v>
      </c>
      <c r="L8437">
        <v>1554984303</v>
      </c>
    </row>
    <row r="8438" spans="1:12" x14ac:dyDescent="0.45">
      <c r="A8438" t="str">
        <f t="shared" si="131"/>
        <v>Greytown, Río San Juan, Nicaragua</v>
      </c>
      <c r="B8438" t="s">
        <v>11207</v>
      </c>
      <c r="C8438" t="s">
        <v>11207</v>
      </c>
      <c r="D8438">
        <v>10.916700000000001</v>
      </c>
      <c r="E8438">
        <v>-83.7</v>
      </c>
      <c r="F8438" t="s">
        <v>4511</v>
      </c>
      <c r="G8438" t="s">
        <v>4512</v>
      </c>
      <c r="H8438" t="s">
        <v>4513</v>
      </c>
      <c r="I8438" t="s">
        <v>9213</v>
      </c>
      <c r="J8438" t="s">
        <v>366</v>
      </c>
      <c r="K8438">
        <v>275</v>
      </c>
      <c r="L8438">
        <v>1558125707</v>
      </c>
    </row>
    <row r="8439" spans="1:12" x14ac:dyDescent="0.45">
      <c r="A8439" t="str">
        <f t="shared" si="131"/>
        <v>Gridley, California, United States</v>
      </c>
      <c r="B8439" t="s">
        <v>11208</v>
      </c>
      <c r="C8439" t="s">
        <v>11208</v>
      </c>
      <c r="D8439">
        <v>39.362200000000001</v>
      </c>
      <c r="E8439">
        <v>-121.69710000000001</v>
      </c>
      <c r="F8439" t="s">
        <v>530</v>
      </c>
      <c r="G8439" t="s">
        <v>531</v>
      </c>
      <c r="H8439" t="s">
        <v>532</v>
      </c>
      <c r="I8439" t="s">
        <v>754</v>
      </c>
      <c r="K8439">
        <v>9237</v>
      </c>
      <c r="L8439">
        <v>1840020181</v>
      </c>
    </row>
    <row r="8440" spans="1:12" x14ac:dyDescent="0.45">
      <c r="A8440" t="str">
        <f t="shared" si="131"/>
        <v>Griesbach, Bavaria, Germany</v>
      </c>
      <c r="B8440" t="s">
        <v>11209</v>
      </c>
      <c r="C8440" t="s">
        <v>11209</v>
      </c>
      <c r="D8440">
        <v>48.45</v>
      </c>
      <c r="E8440">
        <v>13.2</v>
      </c>
      <c r="F8440" t="s">
        <v>441</v>
      </c>
      <c r="G8440" t="s">
        <v>442</v>
      </c>
      <c r="H8440" t="s">
        <v>443</v>
      </c>
      <c r="I8440" t="s">
        <v>567</v>
      </c>
      <c r="K8440">
        <v>9055</v>
      </c>
      <c r="L8440">
        <v>1276720222</v>
      </c>
    </row>
    <row r="8441" spans="1:12" x14ac:dyDescent="0.45">
      <c r="A8441" t="str">
        <f t="shared" si="131"/>
        <v>Griesheim, Hesse, Germany</v>
      </c>
      <c r="B8441" t="s">
        <v>11210</v>
      </c>
      <c r="C8441" t="s">
        <v>11210</v>
      </c>
      <c r="D8441">
        <v>49.859400000000001</v>
      </c>
      <c r="E8441">
        <v>8.5525000000000002</v>
      </c>
      <c r="F8441" t="s">
        <v>441</v>
      </c>
      <c r="G8441" t="s">
        <v>442</v>
      </c>
      <c r="H8441" t="s">
        <v>443</v>
      </c>
      <c r="I8441" t="s">
        <v>1676</v>
      </c>
      <c r="K8441">
        <v>27435</v>
      </c>
      <c r="L8441">
        <v>1276867372</v>
      </c>
    </row>
    <row r="8442" spans="1:12" x14ac:dyDescent="0.45">
      <c r="A8442" t="str">
        <f t="shared" si="131"/>
        <v>Grieskirchen, Oberösterreich, Austria</v>
      </c>
      <c r="B8442" t="s">
        <v>11211</v>
      </c>
      <c r="C8442" t="s">
        <v>11211</v>
      </c>
      <c r="D8442">
        <v>48.234999999999999</v>
      </c>
      <c r="E8442">
        <v>13.831899999999999</v>
      </c>
      <c r="F8442" t="s">
        <v>1889</v>
      </c>
      <c r="G8442" t="s">
        <v>1890</v>
      </c>
      <c r="H8442" t="s">
        <v>1891</v>
      </c>
      <c r="I8442" t="s">
        <v>2100</v>
      </c>
      <c r="J8442" t="s">
        <v>366</v>
      </c>
      <c r="K8442">
        <v>5002</v>
      </c>
      <c r="L8442">
        <v>1040822650</v>
      </c>
    </row>
    <row r="8443" spans="1:12" x14ac:dyDescent="0.45">
      <c r="A8443" t="str">
        <f t="shared" si="131"/>
        <v>Griffin, Georgia, United States</v>
      </c>
      <c r="B8443" t="s">
        <v>11212</v>
      </c>
      <c r="C8443" t="s">
        <v>11212</v>
      </c>
      <c r="D8443">
        <v>33.241799999999998</v>
      </c>
      <c r="E8443">
        <v>-84.274699999999996</v>
      </c>
      <c r="F8443" t="s">
        <v>530</v>
      </c>
      <c r="G8443" t="s">
        <v>531</v>
      </c>
      <c r="H8443" t="s">
        <v>532</v>
      </c>
      <c r="I8443" t="s">
        <v>763</v>
      </c>
      <c r="K8443">
        <v>22813</v>
      </c>
      <c r="L8443">
        <v>1840013776</v>
      </c>
    </row>
    <row r="8444" spans="1:12" x14ac:dyDescent="0.45">
      <c r="A8444" t="str">
        <f t="shared" si="131"/>
        <v>Griffith, New South Wales, Australia</v>
      </c>
      <c r="B8444" t="s">
        <v>11213</v>
      </c>
      <c r="C8444" t="s">
        <v>11213</v>
      </c>
      <c r="D8444">
        <v>-34.29</v>
      </c>
      <c r="E8444">
        <v>146.04</v>
      </c>
      <c r="F8444" t="s">
        <v>830</v>
      </c>
      <c r="G8444" t="s">
        <v>831</v>
      </c>
      <c r="H8444" t="s">
        <v>832</v>
      </c>
      <c r="I8444" t="s">
        <v>1454</v>
      </c>
      <c r="K8444">
        <v>20251</v>
      </c>
      <c r="L8444">
        <v>1036563313</v>
      </c>
    </row>
    <row r="8445" spans="1:12" x14ac:dyDescent="0.45">
      <c r="A8445" t="str">
        <f t="shared" si="131"/>
        <v>Griffith, Indiana, United States</v>
      </c>
      <c r="B8445" t="s">
        <v>11213</v>
      </c>
      <c r="C8445" t="s">
        <v>11213</v>
      </c>
      <c r="D8445">
        <v>41.527900000000002</v>
      </c>
      <c r="E8445">
        <v>-87.424000000000007</v>
      </c>
      <c r="F8445" t="s">
        <v>530</v>
      </c>
      <c r="G8445" t="s">
        <v>531</v>
      </c>
      <c r="H8445" t="s">
        <v>532</v>
      </c>
      <c r="I8445" t="s">
        <v>1964</v>
      </c>
      <c r="K8445">
        <v>16060</v>
      </c>
      <c r="L8445">
        <v>1840010225</v>
      </c>
    </row>
    <row r="8446" spans="1:12" x14ac:dyDescent="0.45">
      <c r="A8446" t="str">
        <f t="shared" si="131"/>
        <v>Griffithstown, Torfaen, United Kingdom</v>
      </c>
      <c r="B8446" t="s">
        <v>11214</v>
      </c>
      <c r="C8446" t="s">
        <v>11214</v>
      </c>
      <c r="D8446">
        <v>51.685299999999998</v>
      </c>
      <c r="E8446">
        <v>-3.0284</v>
      </c>
      <c r="F8446" t="s">
        <v>536</v>
      </c>
      <c r="G8446" t="s">
        <v>537</v>
      </c>
      <c r="H8446" t="s">
        <v>538</v>
      </c>
      <c r="I8446" t="s">
        <v>595</v>
      </c>
      <c r="K8446">
        <v>5450</v>
      </c>
      <c r="L8446">
        <v>1826252067</v>
      </c>
    </row>
    <row r="8447" spans="1:12" x14ac:dyDescent="0.45">
      <c r="A8447" t="str">
        <f t="shared" si="131"/>
        <v>Grigiškės, Vilniaus Miestas, Lithuania</v>
      </c>
      <c r="B8447" t="s">
        <v>11215</v>
      </c>
      <c r="C8447" t="s">
        <v>11216</v>
      </c>
      <c r="D8447">
        <v>54.669400000000003</v>
      </c>
      <c r="E8447">
        <v>25.0944</v>
      </c>
      <c r="F8447" t="s">
        <v>1155</v>
      </c>
      <c r="G8447" t="s">
        <v>1156</v>
      </c>
      <c r="H8447" t="s">
        <v>1157</v>
      </c>
      <c r="I8447" t="s">
        <v>11217</v>
      </c>
      <c r="K8447">
        <v>10580</v>
      </c>
      <c r="L8447">
        <v>1440322258</v>
      </c>
    </row>
    <row r="8448" spans="1:12" x14ac:dyDescent="0.45">
      <c r="A8448" t="str">
        <f t="shared" si="131"/>
        <v>Grigny, Île-de-France, France</v>
      </c>
      <c r="B8448" t="s">
        <v>11218</v>
      </c>
      <c r="C8448" t="s">
        <v>11218</v>
      </c>
      <c r="D8448">
        <v>48.656199999999998</v>
      </c>
      <c r="E8448">
        <v>2.3849</v>
      </c>
      <c r="F8448" t="s">
        <v>526</v>
      </c>
      <c r="G8448" t="s">
        <v>527</v>
      </c>
      <c r="H8448" t="s">
        <v>528</v>
      </c>
      <c r="I8448" t="s">
        <v>732</v>
      </c>
      <c r="K8448">
        <v>28737</v>
      </c>
      <c r="L8448">
        <v>1250191688</v>
      </c>
    </row>
    <row r="8449" spans="1:12" x14ac:dyDescent="0.45">
      <c r="A8449" t="str">
        <f t="shared" si="131"/>
        <v>Grigoriopol, Stînga Nistrului, Moldova</v>
      </c>
      <c r="B8449" t="s">
        <v>11219</v>
      </c>
      <c r="C8449" t="s">
        <v>11219</v>
      </c>
      <c r="D8449">
        <v>47.153599999999997</v>
      </c>
      <c r="E8449">
        <v>29.296399999999998</v>
      </c>
      <c r="F8449" t="s">
        <v>2003</v>
      </c>
      <c r="G8449" t="s">
        <v>2004</v>
      </c>
      <c r="H8449" t="s">
        <v>2005</v>
      </c>
      <c r="I8449" t="s">
        <v>5983</v>
      </c>
      <c r="K8449">
        <v>9381</v>
      </c>
      <c r="L8449">
        <v>1498783401</v>
      </c>
    </row>
    <row r="8450" spans="1:12" x14ac:dyDescent="0.45">
      <c r="A8450" t="str">
        <f t="shared" si="131"/>
        <v>Grimes, Iowa, United States</v>
      </c>
      <c r="B8450" t="s">
        <v>11220</v>
      </c>
      <c r="C8450" t="s">
        <v>11220</v>
      </c>
      <c r="D8450">
        <v>41.677599999999998</v>
      </c>
      <c r="E8450">
        <v>-93.794600000000003</v>
      </c>
      <c r="F8450" t="s">
        <v>530</v>
      </c>
      <c r="G8450" t="s">
        <v>531</v>
      </c>
      <c r="H8450" t="s">
        <v>532</v>
      </c>
      <c r="I8450" t="s">
        <v>1552</v>
      </c>
      <c r="K8450">
        <v>14804</v>
      </c>
      <c r="L8450">
        <v>1840007068</v>
      </c>
    </row>
    <row r="8451" spans="1:12" x14ac:dyDescent="0.45">
      <c r="A8451" t="str">
        <f t="shared" ref="A8451:A8514" si="132">CONCATENATE(B8451,", ",I8451,", ",F8451)</f>
        <v>Grimma, Saxony, Germany</v>
      </c>
      <c r="B8451" t="s">
        <v>11221</v>
      </c>
      <c r="C8451" t="s">
        <v>11221</v>
      </c>
      <c r="D8451">
        <v>51.238599999999998</v>
      </c>
      <c r="E8451">
        <v>12.725300000000001</v>
      </c>
      <c r="F8451" t="s">
        <v>441</v>
      </c>
      <c r="G8451" t="s">
        <v>442</v>
      </c>
      <c r="H8451" t="s">
        <v>443</v>
      </c>
      <c r="I8451" t="s">
        <v>1707</v>
      </c>
      <c r="K8451">
        <v>28180</v>
      </c>
      <c r="L8451">
        <v>1276049939</v>
      </c>
    </row>
    <row r="8452" spans="1:12" x14ac:dyDescent="0.45">
      <c r="A8452" t="str">
        <f t="shared" si="132"/>
        <v>Grimmen, Mecklenburg-Western Pomerania, Germany</v>
      </c>
      <c r="B8452" t="s">
        <v>11222</v>
      </c>
      <c r="C8452" t="s">
        <v>11222</v>
      </c>
      <c r="D8452">
        <v>54.11</v>
      </c>
      <c r="E8452">
        <v>13.041399999999999</v>
      </c>
      <c r="F8452" t="s">
        <v>441</v>
      </c>
      <c r="G8452" t="s">
        <v>442</v>
      </c>
      <c r="H8452" t="s">
        <v>443</v>
      </c>
      <c r="I8452" t="s">
        <v>1715</v>
      </c>
      <c r="K8452">
        <v>9572</v>
      </c>
      <c r="L8452">
        <v>1276798826</v>
      </c>
    </row>
    <row r="8453" spans="1:12" x14ac:dyDescent="0.45">
      <c r="A8453" t="str">
        <f t="shared" si="132"/>
        <v>Grimsby, North East Lincolnshire, United Kingdom</v>
      </c>
      <c r="B8453" t="s">
        <v>11223</v>
      </c>
      <c r="C8453" t="s">
        <v>11223</v>
      </c>
      <c r="D8453">
        <v>53.5595</v>
      </c>
      <c r="E8453">
        <v>-6.8000000000000005E-2</v>
      </c>
      <c r="F8453" t="s">
        <v>536</v>
      </c>
      <c r="G8453" t="s">
        <v>537</v>
      </c>
      <c r="H8453" t="s">
        <v>538</v>
      </c>
      <c r="I8453" t="s">
        <v>7268</v>
      </c>
      <c r="K8453">
        <v>88243</v>
      </c>
      <c r="L8453">
        <v>1826700880</v>
      </c>
    </row>
    <row r="8454" spans="1:12" x14ac:dyDescent="0.45">
      <c r="A8454" t="str">
        <f t="shared" si="132"/>
        <v>Grimsby, Ontario, Canada</v>
      </c>
      <c r="B8454" t="s">
        <v>11223</v>
      </c>
      <c r="C8454" t="s">
        <v>11223</v>
      </c>
      <c r="D8454">
        <v>43.2</v>
      </c>
      <c r="E8454">
        <v>-79.55</v>
      </c>
      <c r="F8454" t="s">
        <v>541</v>
      </c>
      <c r="G8454" t="s">
        <v>542</v>
      </c>
      <c r="H8454" t="s">
        <v>543</v>
      </c>
      <c r="I8454" t="s">
        <v>857</v>
      </c>
      <c r="K8454">
        <v>27314</v>
      </c>
      <c r="L8454">
        <v>1124989517</v>
      </c>
    </row>
    <row r="8455" spans="1:12" x14ac:dyDescent="0.45">
      <c r="A8455" t="str">
        <f t="shared" si="132"/>
        <v>Grimstad, Aust-Agder, Norway</v>
      </c>
      <c r="B8455" t="s">
        <v>11224</v>
      </c>
      <c r="C8455" t="s">
        <v>11224</v>
      </c>
      <c r="D8455">
        <v>58.340499999999999</v>
      </c>
      <c r="E8455">
        <v>8.5934000000000008</v>
      </c>
      <c r="F8455" t="s">
        <v>1169</v>
      </c>
      <c r="G8455" t="s">
        <v>1170</v>
      </c>
      <c r="H8455" t="s">
        <v>1171</v>
      </c>
      <c r="I8455" t="s">
        <v>2349</v>
      </c>
      <c r="J8455" t="s">
        <v>366</v>
      </c>
      <c r="K8455">
        <v>13304</v>
      </c>
      <c r="L8455">
        <v>1578703293</v>
      </c>
    </row>
    <row r="8456" spans="1:12" x14ac:dyDescent="0.45">
      <c r="A8456" t="str">
        <f t="shared" si="132"/>
        <v>Grinnell, Iowa, United States</v>
      </c>
      <c r="B8456" t="s">
        <v>11225</v>
      </c>
      <c r="C8456" t="s">
        <v>11225</v>
      </c>
      <c r="D8456">
        <v>41.7361</v>
      </c>
      <c r="E8456">
        <v>-92.724400000000003</v>
      </c>
      <c r="F8456" t="s">
        <v>530</v>
      </c>
      <c r="G8456" t="s">
        <v>531</v>
      </c>
      <c r="H8456" t="s">
        <v>532</v>
      </c>
      <c r="I8456" t="s">
        <v>1552</v>
      </c>
      <c r="K8456">
        <v>8980</v>
      </c>
      <c r="L8456">
        <v>1840000531</v>
      </c>
    </row>
    <row r="8457" spans="1:12" x14ac:dyDescent="0.45">
      <c r="A8457" t="str">
        <f t="shared" si="132"/>
        <v>Griswold, Connecticut, United States</v>
      </c>
      <c r="B8457" t="s">
        <v>11226</v>
      </c>
      <c r="C8457" t="s">
        <v>11226</v>
      </c>
      <c r="D8457">
        <v>41.5852</v>
      </c>
      <c r="E8457">
        <v>-71.922600000000003</v>
      </c>
      <c r="F8457" t="s">
        <v>530</v>
      </c>
      <c r="G8457" t="s">
        <v>531</v>
      </c>
      <c r="H8457" t="s">
        <v>532</v>
      </c>
      <c r="I8457" t="s">
        <v>2109</v>
      </c>
      <c r="K8457">
        <v>11693</v>
      </c>
      <c r="L8457">
        <v>1840045021</v>
      </c>
    </row>
    <row r="8458" spans="1:12" x14ac:dyDescent="0.45">
      <c r="A8458" t="str">
        <f t="shared" si="132"/>
        <v>Grobiņa, Grobiņas Novads, Latvia</v>
      </c>
      <c r="B8458" t="s">
        <v>11227</v>
      </c>
      <c r="C8458" t="s">
        <v>11228</v>
      </c>
      <c r="D8458">
        <v>56.535800000000002</v>
      </c>
      <c r="E8458">
        <v>21.165600000000001</v>
      </c>
      <c r="F8458" t="s">
        <v>811</v>
      </c>
      <c r="G8458" t="s">
        <v>812</v>
      </c>
      <c r="H8458" t="s">
        <v>813</v>
      </c>
      <c r="I8458" t="s">
        <v>11229</v>
      </c>
      <c r="J8458" t="s">
        <v>378</v>
      </c>
      <c r="K8458">
        <v>3631</v>
      </c>
      <c r="L8458">
        <v>1428780265</v>
      </c>
    </row>
    <row r="8459" spans="1:12" x14ac:dyDescent="0.45">
      <c r="A8459" t="str">
        <f t="shared" si="132"/>
        <v>Gröditz, Brandenburg, Germany</v>
      </c>
      <c r="B8459" t="s">
        <v>11230</v>
      </c>
      <c r="C8459" t="s">
        <v>11231</v>
      </c>
      <c r="D8459">
        <v>51.414200000000001</v>
      </c>
      <c r="E8459">
        <v>13.446400000000001</v>
      </c>
      <c r="F8459" t="s">
        <v>441</v>
      </c>
      <c r="G8459" t="s">
        <v>442</v>
      </c>
      <c r="H8459" t="s">
        <v>443</v>
      </c>
      <c r="I8459" t="s">
        <v>1719</v>
      </c>
      <c r="K8459">
        <v>7125</v>
      </c>
      <c r="L8459">
        <v>1276026580</v>
      </c>
    </row>
    <row r="8460" spans="1:12" x14ac:dyDescent="0.45">
      <c r="A8460" t="str">
        <f t="shared" si="132"/>
        <v>Grodzisk Mazowiecki, Mazowieckie, Poland</v>
      </c>
      <c r="B8460" t="s">
        <v>11232</v>
      </c>
      <c r="C8460" t="s">
        <v>11232</v>
      </c>
      <c r="D8460">
        <v>52.103900000000003</v>
      </c>
      <c r="E8460">
        <v>20.633700000000001</v>
      </c>
      <c r="F8460" t="s">
        <v>3993</v>
      </c>
      <c r="G8460" t="s">
        <v>3994</v>
      </c>
      <c r="H8460" t="s">
        <v>3995</v>
      </c>
      <c r="I8460" t="s">
        <v>5414</v>
      </c>
      <c r="J8460" t="s">
        <v>366</v>
      </c>
      <c r="K8460">
        <v>26881</v>
      </c>
      <c r="L8460">
        <v>1616204400</v>
      </c>
    </row>
    <row r="8461" spans="1:12" x14ac:dyDescent="0.45">
      <c r="A8461" t="str">
        <f t="shared" si="132"/>
        <v>Groesbeck, Ohio, United States</v>
      </c>
      <c r="B8461" t="s">
        <v>11233</v>
      </c>
      <c r="C8461" t="s">
        <v>11233</v>
      </c>
      <c r="D8461">
        <v>39.229199999999999</v>
      </c>
      <c r="E8461">
        <v>-84.596400000000003</v>
      </c>
      <c r="F8461" t="s">
        <v>530</v>
      </c>
      <c r="G8461" t="s">
        <v>531</v>
      </c>
      <c r="H8461" t="s">
        <v>532</v>
      </c>
      <c r="I8461" t="s">
        <v>799</v>
      </c>
      <c r="K8461">
        <v>6656</v>
      </c>
      <c r="L8461">
        <v>1840005878</v>
      </c>
    </row>
    <row r="8462" spans="1:12" x14ac:dyDescent="0.45">
      <c r="A8462" t="str">
        <f t="shared" si="132"/>
        <v>Groitzsch, Saxony, Germany</v>
      </c>
      <c r="B8462" t="s">
        <v>11234</v>
      </c>
      <c r="C8462" t="s">
        <v>11234</v>
      </c>
      <c r="D8462">
        <v>51.1556</v>
      </c>
      <c r="E8462">
        <v>12.2806</v>
      </c>
      <c r="F8462" t="s">
        <v>441</v>
      </c>
      <c r="G8462" t="s">
        <v>442</v>
      </c>
      <c r="H8462" t="s">
        <v>443</v>
      </c>
      <c r="I8462" t="s">
        <v>1707</v>
      </c>
      <c r="K8462">
        <v>7550</v>
      </c>
      <c r="L8462">
        <v>1276487800</v>
      </c>
    </row>
    <row r="8463" spans="1:12" x14ac:dyDescent="0.45">
      <c r="A8463" t="str">
        <f t="shared" si="132"/>
        <v>Gronau, North Rhine-Westphalia, Germany</v>
      </c>
      <c r="B8463" t="s">
        <v>11235</v>
      </c>
      <c r="C8463" t="s">
        <v>11235</v>
      </c>
      <c r="D8463">
        <v>52.212499999999999</v>
      </c>
      <c r="E8463">
        <v>7.0416999999999996</v>
      </c>
      <c r="F8463" t="s">
        <v>441</v>
      </c>
      <c r="G8463" t="s">
        <v>442</v>
      </c>
      <c r="H8463" t="s">
        <v>443</v>
      </c>
      <c r="I8463" t="s">
        <v>444</v>
      </c>
      <c r="K8463">
        <v>48072</v>
      </c>
      <c r="L8463">
        <v>1276262054</v>
      </c>
    </row>
    <row r="8464" spans="1:12" x14ac:dyDescent="0.45">
      <c r="A8464" t="str">
        <f t="shared" si="132"/>
        <v>Groningen, Groningen, Netherlands</v>
      </c>
      <c r="B8464" t="s">
        <v>11236</v>
      </c>
      <c r="C8464" t="s">
        <v>11236</v>
      </c>
      <c r="D8464">
        <v>53.220399999999998</v>
      </c>
      <c r="E8464">
        <v>6.58</v>
      </c>
      <c r="F8464" t="s">
        <v>430</v>
      </c>
      <c r="G8464" t="s">
        <v>431</v>
      </c>
      <c r="H8464" t="s">
        <v>432</v>
      </c>
      <c r="I8464" t="s">
        <v>11236</v>
      </c>
      <c r="J8464" t="s">
        <v>378</v>
      </c>
      <c r="K8464">
        <v>216688</v>
      </c>
      <c r="L8464">
        <v>1528295161</v>
      </c>
    </row>
    <row r="8465" spans="1:12" x14ac:dyDescent="0.45">
      <c r="A8465" t="str">
        <f t="shared" si="132"/>
        <v>Groningen, Saramacca, Suriname</v>
      </c>
      <c r="B8465" t="s">
        <v>11236</v>
      </c>
      <c r="C8465" t="s">
        <v>11236</v>
      </c>
      <c r="D8465">
        <v>5.7969999999999997</v>
      </c>
      <c r="E8465">
        <v>-55.481000000000002</v>
      </c>
      <c r="F8465" t="s">
        <v>1444</v>
      </c>
      <c r="G8465" t="s">
        <v>1445</v>
      </c>
      <c r="H8465" t="s">
        <v>1446</v>
      </c>
      <c r="I8465" t="s">
        <v>11237</v>
      </c>
      <c r="J8465" t="s">
        <v>378</v>
      </c>
      <c r="K8465">
        <v>3216</v>
      </c>
      <c r="L8465">
        <v>1740072928</v>
      </c>
    </row>
    <row r="8466" spans="1:12" x14ac:dyDescent="0.45">
      <c r="A8466" t="str">
        <f t="shared" si="132"/>
        <v>Grootfontein, Otjozondjupa, Namibia</v>
      </c>
      <c r="B8466" t="s">
        <v>11238</v>
      </c>
      <c r="C8466" t="s">
        <v>11238</v>
      </c>
      <c r="D8466">
        <v>-19.565799999999999</v>
      </c>
      <c r="E8466">
        <v>18.1036</v>
      </c>
      <c r="F8466" t="s">
        <v>4295</v>
      </c>
      <c r="G8466" t="s">
        <v>4296</v>
      </c>
      <c r="H8466" t="s">
        <v>4297</v>
      </c>
      <c r="I8466" t="s">
        <v>11239</v>
      </c>
      <c r="K8466">
        <v>24099</v>
      </c>
      <c r="L8466">
        <v>1516286878</v>
      </c>
    </row>
    <row r="8467" spans="1:12" x14ac:dyDescent="0.45">
      <c r="A8467" t="str">
        <f t="shared" si="132"/>
        <v>Gros Islet, Gros-Islet, Saint Lucia</v>
      </c>
      <c r="B8467" t="s">
        <v>11240</v>
      </c>
      <c r="C8467" t="s">
        <v>11240</v>
      </c>
      <c r="D8467">
        <v>14.081</v>
      </c>
      <c r="E8467">
        <v>-60.953000000000003</v>
      </c>
      <c r="F8467" t="s">
        <v>6294</v>
      </c>
      <c r="G8467" t="s">
        <v>6295</v>
      </c>
      <c r="H8467" t="s">
        <v>6296</v>
      </c>
      <c r="I8467" t="s">
        <v>11241</v>
      </c>
      <c r="K8467">
        <v>21660</v>
      </c>
      <c r="L8467">
        <v>1662587230</v>
      </c>
    </row>
    <row r="8468" spans="1:12" x14ac:dyDescent="0.45">
      <c r="A8468" t="str">
        <f t="shared" si="132"/>
        <v>Großalmerode, Hesse, Germany</v>
      </c>
      <c r="B8468" t="s">
        <v>11242</v>
      </c>
      <c r="C8468" t="s">
        <v>11243</v>
      </c>
      <c r="D8468">
        <v>51.2575</v>
      </c>
      <c r="E8468">
        <v>9.7843999999999998</v>
      </c>
      <c r="F8468" t="s">
        <v>441</v>
      </c>
      <c r="G8468" t="s">
        <v>442</v>
      </c>
      <c r="H8468" t="s">
        <v>443</v>
      </c>
      <c r="I8468" t="s">
        <v>1676</v>
      </c>
      <c r="K8468">
        <v>6402</v>
      </c>
      <c r="L8468">
        <v>1276706918</v>
      </c>
    </row>
    <row r="8469" spans="1:12" x14ac:dyDescent="0.45">
      <c r="A8469" t="str">
        <f t="shared" si="132"/>
        <v>Großbottwar, Baden-Württemberg, Germany</v>
      </c>
      <c r="B8469" t="s">
        <v>11244</v>
      </c>
      <c r="C8469" t="s">
        <v>11245</v>
      </c>
      <c r="D8469">
        <v>49.001399999999997</v>
      </c>
      <c r="E8469">
        <v>9.2931000000000008</v>
      </c>
      <c r="F8469" t="s">
        <v>441</v>
      </c>
      <c r="G8469" t="s">
        <v>442</v>
      </c>
      <c r="H8469" t="s">
        <v>443</v>
      </c>
      <c r="I8469" t="s">
        <v>451</v>
      </c>
      <c r="K8469">
        <v>8512</v>
      </c>
      <c r="L8469">
        <v>1276002930</v>
      </c>
    </row>
    <row r="8470" spans="1:12" x14ac:dyDescent="0.45">
      <c r="A8470" t="str">
        <f t="shared" si="132"/>
        <v>Großbreitenbach, Thuringia, Germany</v>
      </c>
      <c r="B8470" t="s">
        <v>11246</v>
      </c>
      <c r="C8470" t="s">
        <v>11247</v>
      </c>
      <c r="D8470">
        <v>50.583300000000001</v>
      </c>
      <c r="E8470">
        <v>11.012</v>
      </c>
      <c r="F8470" t="s">
        <v>441</v>
      </c>
      <c r="G8470" t="s">
        <v>442</v>
      </c>
      <c r="H8470" t="s">
        <v>443</v>
      </c>
      <c r="I8470" t="s">
        <v>1709</v>
      </c>
      <c r="K8470">
        <v>6352</v>
      </c>
      <c r="L8470">
        <v>1276992782</v>
      </c>
    </row>
    <row r="8471" spans="1:12" x14ac:dyDescent="0.45">
      <c r="A8471" t="str">
        <f t="shared" si="132"/>
        <v>Großburgwedel, Lower Saxony, Germany</v>
      </c>
      <c r="B8471" t="s">
        <v>11248</v>
      </c>
      <c r="C8471" t="s">
        <v>11249</v>
      </c>
      <c r="D8471">
        <v>52.493299999999998</v>
      </c>
      <c r="E8471">
        <v>9.8585999999999991</v>
      </c>
      <c r="F8471" t="s">
        <v>441</v>
      </c>
      <c r="G8471" t="s">
        <v>442</v>
      </c>
      <c r="H8471" t="s">
        <v>443</v>
      </c>
      <c r="I8471" t="s">
        <v>735</v>
      </c>
      <c r="K8471">
        <v>20369</v>
      </c>
      <c r="L8471">
        <v>1276104367</v>
      </c>
    </row>
    <row r="8472" spans="1:12" x14ac:dyDescent="0.45">
      <c r="A8472" t="str">
        <f t="shared" si="132"/>
        <v>Grosse Pointe, Michigan, United States</v>
      </c>
      <c r="B8472" t="s">
        <v>11250</v>
      </c>
      <c r="C8472" t="s">
        <v>11250</v>
      </c>
      <c r="D8472">
        <v>42.391500000000001</v>
      </c>
      <c r="E8472">
        <v>-82.911799999999999</v>
      </c>
      <c r="F8472" t="s">
        <v>530</v>
      </c>
      <c r="G8472" t="s">
        <v>531</v>
      </c>
      <c r="H8472" t="s">
        <v>532</v>
      </c>
      <c r="I8472" t="s">
        <v>868</v>
      </c>
      <c r="K8472">
        <v>5154</v>
      </c>
      <c r="L8472">
        <v>1840003976</v>
      </c>
    </row>
    <row r="8473" spans="1:12" x14ac:dyDescent="0.45">
      <c r="A8473" t="str">
        <f t="shared" si="132"/>
        <v>Grosse Pointe Farms, Michigan, United States</v>
      </c>
      <c r="B8473" t="s">
        <v>11251</v>
      </c>
      <c r="C8473" t="s">
        <v>11251</v>
      </c>
      <c r="D8473">
        <v>42.406700000000001</v>
      </c>
      <c r="E8473">
        <v>-82.899199999999993</v>
      </c>
      <c r="F8473" t="s">
        <v>530</v>
      </c>
      <c r="G8473" t="s">
        <v>531</v>
      </c>
      <c r="H8473" t="s">
        <v>532</v>
      </c>
      <c r="I8473" t="s">
        <v>868</v>
      </c>
      <c r="K8473">
        <v>9114</v>
      </c>
      <c r="L8473">
        <v>1840003977</v>
      </c>
    </row>
    <row r="8474" spans="1:12" x14ac:dyDescent="0.45">
      <c r="A8474" t="str">
        <f t="shared" si="132"/>
        <v>Grosse Pointe Park, Michigan, United States</v>
      </c>
      <c r="B8474" t="s">
        <v>11252</v>
      </c>
      <c r="C8474" t="s">
        <v>11252</v>
      </c>
      <c r="D8474">
        <v>42.379399999999997</v>
      </c>
      <c r="E8474">
        <v>-82.928799999999995</v>
      </c>
      <c r="F8474" t="s">
        <v>530</v>
      </c>
      <c r="G8474" t="s">
        <v>531</v>
      </c>
      <c r="H8474" t="s">
        <v>532</v>
      </c>
      <c r="I8474" t="s">
        <v>868</v>
      </c>
      <c r="K8474">
        <v>11050</v>
      </c>
      <c r="L8474">
        <v>1840003978</v>
      </c>
    </row>
    <row r="8475" spans="1:12" x14ac:dyDescent="0.45">
      <c r="A8475" t="str">
        <f t="shared" si="132"/>
        <v>Grosse Pointe Woods, Michigan, United States</v>
      </c>
      <c r="B8475" t="s">
        <v>11253</v>
      </c>
      <c r="C8475" t="s">
        <v>11253</v>
      </c>
      <c r="D8475">
        <v>42.436599999999999</v>
      </c>
      <c r="E8475">
        <v>-82.898700000000005</v>
      </c>
      <c r="F8475" t="s">
        <v>530</v>
      </c>
      <c r="G8475" t="s">
        <v>531</v>
      </c>
      <c r="H8475" t="s">
        <v>532</v>
      </c>
      <c r="I8475" t="s">
        <v>868</v>
      </c>
      <c r="K8475">
        <v>15332</v>
      </c>
      <c r="L8475">
        <v>1840003979</v>
      </c>
    </row>
    <row r="8476" spans="1:12" x14ac:dyDescent="0.45">
      <c r="A8476" t="str">
        <f t="shared" si="132"/>
        <v>Großenhain, Saxony, Germany</v>
      </c>
      <c r="B8476" t="s">
        <v>11254</v>
      </c>
      <c r="C8476" t="s">
        <v>11255</v>
      </c>
      <c r="D8476">
        <v>51.283299999999997</v>
      </c>
      <c r="E8476">
        <v>13.55</v>
      </c>
      <c r="F8476" t="s">
        <v>441</v>
      </c>
      <c r="G8476" t="s">
        <v>442</v>
      </c>
      <c r="H8476" t="s">
        <v>443</v>
      </c>
      <c r="I8476" t="s">
        <v>1707</v>
      </c>
      <c r="K8476">
        <v>18218</v>
      </c>
      <c r="L8476">
        <v>1276062611</v>
      </c>
    </row>
    <row r="8477" spans="1:12" x14ac:dyDescent="0.45">
      <c r="A8477" t="str">
        <f t="shared" si="132"/>
        <v>Groß-Enzersdorf, Niederösterreich, Austria</v>
      </c>
      <c r="B8477" t="s">
        <v>11256</v>
      </c>
      <c r="C8477" t="s">
        <v>11257</v>
      </c>
      <c r="D8477">
        <v>48.2</v>
      </c>
      <c r="E8477">
        <v>16.55</v>
      </c>
      <c r="F8477" t="s">
        <v>1889</v>
      </c>
      <c r="G8477" t="s">
        <v>1890</v>
      </c>
      <c r="H8477" t="s">
        <v>1891</v>
      </c>
      <c r="I8477" t="s">
        <v>1892</v>
      </c>
      <c r="K8477">
        <v>11206</v>
      </c>
      <c r="L8477">
        <v>1040341836</v>
      </c>
    </row>
    <row r="8478" spans="1:12" x14ac:dyDescent="0.45">
      <c r="A8478" t="str">
        <f t="shared" si="132"/>
        <v>Groß-Gerau, Hesse, Germany</v>
      </c>
      <c r="B8478" t="s">
        <v>11258</v>
      </c>
      <c r="C8478" t="s">
        <v>11259</v>
      </c>
      <c r="D8478">
        <v>49.921399999999998</v>
      </c>
      <c r="E8478">
        <v>8.4817999999999998</v>
      </c>
      <c r="F8478" t="s">
        <v>441</v>
      </c>
      <c r="G8478" t="s">
        <v>442</v>
      </c>
      <c r="H8478" t="s">
        <v>443</v>
      </c>
      <c r="I8478" t="s">
        <v>1676</v>
      </c>
      <c r="J8478" t="s">
        <v>366</v>
      </c>
      <c r="K8478">
        <v>25302</v>
      </c>
      <c r="L8478">
        <v>1276722779</v>
      </c>
    </row>
    <row r="8479" spans="1:12" x14ac:dyDescent="0.45">
      <c r="A8479" t="str">
        <f t="shared" si="132"/>
        <v>Großräschen, Brandenburg, Germany</v>
      </c>
      <c r="B8479" t="s">
        <v>11260</v>
      </c>
      <c r="C8479" t="s">
        <v>11261</v>
      </c>
      <c r="D8479">
        <v>51.583100000000002</v>
      </c>
      <c r="E8479">
        <v>14</v>
      </c>
      <c r="F8479" t="s">
        <v>441</v>
      </c>
      <c r="G8479" t="s">
        <v>442</v>
      </c>
      <c r="H8479" t="s">
        <v>443</v>
      </c>
      <c r="I8479" t="s">
        <v>1719</v>
      </c>
      <c r="K8479">
        <v>8572</v>
      </c>
      <c r="L8479">
        <v>1276514067</v>
      </c>
    </row>
    <row r="8480" spans="1:12" x14ac:dyDescent="0.45">
      <c r="A8480" t="str">
        <f t="shared" si="132"/>
        <v>Großröhrsdorf, Saxony, Germany</v>
      </c>
      <c r="B8480" t="s">
        <v>11262</v>
      </c>
      <c r="C8480" t="s">
        <v>11263</v>
      </c>
      <c r="D8480">
        <v>51.1419</v>
      </c>
      <c r="E8480">
        <v>14.0139</v>
      </c>
      <c r="F8480" t="s">
        <v>441</v>
      </c>
      <c r="G8480" t="s">
        <v>442</v>
      </c>
      <c r="H8480" t="s">
        <v>443</v>
      </c>
      <c r="I8480" t="s">
        <v>1707</v>
      </c>
      <c r="K8480">
        <v>9666</v>
      </c>
      <c r="L8480">
        <v>1276821884</v>
      </c>
    </row>
    <row r="8481" spans="1:12" x14ac:dyDescent="0.45">
      <c r="A8481" t="str">
        <f t="shared" si="132"/>
        <v>Großschirma, Saxony, Germany</v>
      </c>
      <c r="B8481" t="s">
        <v>11264</v>
      </c>
      <c r="C8481" t="s">
        <v>11265</v>
      </c>
      <c r="D8481">
        <v>50.9664</v>
      </c>
      <c r="E8481">
        <v>13.2781</v>
      </c>
      <c r="F8481" t="s">
        <v>441</v>
      </c>
      <c r="G8481" t="s">
        <v>442</v>
      </c>
      <c r="H8481" t="s">
        <v>443</v>
      </c>
      <c r="I8481" t="s">
        <v>1707</v>
      </c>
      <c r="K8481">
        <v>5665</v>
      </c>
      <c r="L8481">
        <v>1276346022</v>
      </c>
    </row>
    <row r="8482" spans="1:12" x14ac:dyDescent="0.45">
      <c r="A8482" t="str">
        <f t="shared" si="132"/>
        <v>Großschönau, Saxony, Germany</v>
      </c>
      <c r="B8482" t="s">
        <v>11266</v>
      </c>
      <c r="C8482" t="s">
        <v>11267</v>
      </c>
      <c r="D8482">
        <v>50.8964</v>
      </c>
      <c r="E8482">
        <v>14.6622</v>
      </c>
      <c r="F8482" t="s">
        <v>441</v>
      </c>
      <c r="G8482" t="s">
        <v>442</v>
      </c>
      <c r="H8482" t="s">
        <v>443</v>
      </c>
      <c r="I8482" t="s">
        <v>1707</v>
      </c>
      <c r="K8482">
        <v>5465</v>
      </c>
      <c r="L8482">
        <v>1276000576</v>
      </c>
    </row>
    <row r="8483" spans="1:12" x14ac:dyDescent="0.45">
      <c r="A8483" t="str">
        <f t="shared" si="132"/>
        <v>Groß-Umstadt, Hesse, Germany</v>
      </c>
      <c r="B8483" t="s">
        <v>11268</v>
      </c>
      <c r="C8483" t="s">
        <v>11269</v>
      </c>
      <c r="D8483">
        <v>49.868299999999998</v>
      </c>
      <c r="E8483">
        <v>8.9290000000000003</v>
      </c>
      <c r="F8483" t="s">
        <v>441</v>
      </c>
      <c r="G8483" t="s">
        <v>442</v>
      </c>
      <c r="H8483" t="s">
        <v>443</v>
      </c>
      <c r="I8483" t="s">
        <v>1676</v>
      </c>
      <c r="K8483">
        <v>21162</v>
      </c>
      <c r="L8483">
        <v>1276232744</v>
      </c>
    </row>
    <row r="8484" spans="1:12" x14ac:dyDescent="0.45">
      <c r="A8484" t="str">
        <f t="shared" si="132"/>
        <v>Grosuplje, Grosuplje, Slovenia</v>
      </c>
      <c r="B8484" t="s">
        <v>11270</v>
      </c>
      <c r="C8484" t="s">
        <v>11270</v>
      </c>
      <c r="D8484">
        <v>45.955100000000002</v>
      </c>
      <c r="E8484">
        <v>14.6562</v>
      </c>
      <c r="F8484" t="s">
        <v>1111</v>
      </c>
      <c r="G8484" t="s">
        <v>1112</v>
      </c>
      <c r="H8484" t="s">
        <v>1113</v>
      </c>
      <c r="I8484" t="s">
        <v>11270</v>
      </c>
      <c r="J8484" t="s">
        <v>378</v>
      </c>
      <c r="L8484">
        <v>1705847148</v>
      </c>
    </row>
    <row r="8485" spans="1:12" x14ac:dyDescent="0.45">
      <c r="A8485" t="str">
        <f t="shared" si="132"/>
        <v>Groton, Connecticut, United States</v>
      </c>
      <c r="B8485" t="s">
        <v>11271</v>
      </c>
      <c r="C8485" t="s">
        <v>11271</v>
      </c>
      <c r="D8485">
        <v>41.359699999999997</v>
      </c>
      <c r="E8485">
        <v>-72.029300000000006</v>
      </c>
      <c r="F8485" t="s">
        <v>530</v>
      </c>
      <c r="G8485" t="s">
        <v>531</v>
      </c>
      <c r="H8485" t="s">
        <v>532</v>
      </c>
      <c r="I8485" t="s">
        <v>2109</v>
      </c>
      <c r="K8485">
        <v>39105</v>
      </c>
      <c r="L8485">
        <v>1840004824</v>
      </c>
    </row>
    <row r="8486" spans="1:12" x14ac:dyDescent="0.45">
      <c r="A8486" t="str">
        <f t="shared" si="132"/>
        <v>Groton, Massachusetts, United States</v>
      </c>
      <c r="B8486" t="s">
        <v>11271</v>
      </c>
      <c r="C8486" t="s">
        <v>11271</v>
      </c>
      <c r="D8486">
        <v>42.613700000000001</v>
      </c>
      <c r="E8486">
        <v>-71.561400000000006</v>
      </c>
      <c r="F8486" t="s">
        <v>530</v>
      </c>
      <c r="G8486" t="s">
        <v>531</v>
      </c>
      <c r="H8486" t="s">
        <v>532</v>
      </c>
      <c r="I8486" t="s">
        <v>621</v>
      </c>
      <c r="K8486">
        <v>11301</v>
      </c>
      <c r="L8486">
        <v>1840053636</v>
      </c>
    </row>
    <row r="8487" spans="1:12" x14ac:dyDescent="0.45">
      <c r="A8487" t="str">
        <f t="shared" si="132"/>
        <v>Groton, New York, United States</v>
      </c>
      <c r="B8487" t="s">
        <v>11271</v>
      </c>
      <c r="C8487" t="s">
        <v>11271</v>
      </c>
      <c r="D8487">
        <v>42.584699999999998</v>
      </c>
      <c r="E8487">
        <v>-76.359800000000007</v>
      </c>
      <c r="F8487" t="s">
        <v>530</v>
      </c>
      <c r="G8487" t="s">
        <v>531</v>
      </c>
      <c r="H8487" t="s">
        <v>532</v>
      </c>
      <c r="I8487" t="s">
        <v>803</v>
      </c>
      <c r="K8487">
        <v>5972</v>
      </c>
      <c r="L8487">
        <v>1840004543</v>
      </c>
    </row>
    <row r="8488" spans="1:12" x14ac:dyDescent="0.45">
      <c r="A8488" t="str">
        <f t="shared" si="132"/>
        <v>Grove, Oklahoma, United States</v>
      </c>
      <c r="B8488" t="s">
        <v>11272</v>
      </c>
      <c r="C8488" t="s">
        <v>11272</v>
      </c>
      <c r="D8488">
        <v>36.593000000000004</v>
      </c>
      <c r="E8488">
        <v>-94.787899999999993</v>
      </c>
      <c r="F8488" t="s">
        <v>530</v>
      </c>
      <c r="G8488" t="s">
        <v>531</v>
      </c>
      <c r="H8488" t="s">
        <v>532</v>
      </c>
      <c r="I8488" t="s">
        <v>798</v>
      </c>
      <c r="K8488">
        <v>7726</v>
      </c>
      <c r="L8488">
        <v>1840020369</v>
      </c>
    </row>
    <row r="8489" spans="1:12" x14ac:dyDescent="0.45">
      <c r="A8489" t="str">
        <f t="shared" si="132"/>
        <v>Grove, Oxfordshire, United Kingdom</v>
      </c>
      <c r="B8489" t="s">
        <v>11272</v>
      </c>
      <c r="C8489" t="s">
        <v>11272</v>
      </c>
      <c r="D8489">
        <v>51.612000000000002</v>
      </c>
      <c r="E8489">
        <v>-1.421</v>
      </c>
      <c r="F8489" t="s">
        <v>536</v>
      </c>
      <c r="G8489" t="s">
        <v>537</v>
      </c>
      <c r="H8489" t="s">
        <v>538</v>
      </c>
      <c r="I8489" t="s">
        <v>617</v>
      </c>
      <c r="K8489">
        <v>7178</v>
      </c>
      <c r="L8489">
        <v>1826315012</v>
      </c>
    </row>
    <row r="8490" spans="1:12" x14ac:dyDescent="0.45">
      <c r="A8490" t="str">
        <f t="shared" si="132"/>
        <v>Grove City, Ohio, United States</v>
      </c>
      <c r="B8490" t="s">
        <v>11273</v>
      </c>
      <c r="C8490" t="s">
        <v>11273</v>
      </c>
      <c r="D8490">
        <v>39.865900000000003</v>
      </c>
      <c r="E8490">
        <v>-83.069400000000002</v>
      </c>
      <c r="F8490" t="s">
        <v>530</v>
      </c>
      <c r="G8490" t="s">
        <v>531</v>
      </c>
      <c r="H8490" t="s">
        <v>532</v>
      </c>
      <c r="I8490" t="s">
        <v>799</v>
      </c>
      <c r="K8490">
        <v>41820</v>
      </c>
      <c r="L8490">
        <v>1840007264</v>
      </c>
    </row>
    <row r="8491" spans="1:12" x14ac:dyDescent="0.45">
      <c r="A8491" t="str">
        <f t="shared" si="132"/>
        <v>Grove City, Pennsylvania, United States</v>
      </c>
      <c r="B8491" t="s">
        <v>11273</v>
      </c>
      <c r="C8491" t="s">
        <v>11273</v>
      </c>
      <c r="D8491">
        <v>41.157200000000003</v>
      </c>
      <c r="E8491">
        <v>-80.089399999999998</v>
      </c>
      <c r="F8491" t="s">
        <v>530</v>
      </c>
      <c r="G8491" t="s">
        <v>531</v>
      </c>
      <c r="H8491" t="s">
        <v>532</v>
      </c>
      <c r="I8491" t="s">
        <v>620</v>
      </c>
      <c r="K8491">
        <v>11085</v>
      </c>
      <c r="L8491">
        <v>1840000660</v>
      </c>
    </row>
    <row r="8492" spans="1:12" x14ac:dyDescent="0.45">
      <c r="A8492" t="str">
        <f t="shared" si="132"/>
        <v>Groveland, Florida, United States</v>
      </c>
      <c r="B8492" t="s">
        <v>11274</v>
      </c>
      <c r="C8492" t="s">
        <v>11274</v>
      </c>
      <c r="D8492">
        <v>28.6021</v>
      </c>
      <c r="E8492">
        <v>-81.820400000000006</v>
      </c>
      <c r="F8492" t="s">
        <v>530</v>
      </c>
      <c r="G8492" t="s">
        <v>531</v>
      </c>
      <c r="H8492" t="s">
        <v>532</v>
      </c>
      <c r="I8492" t="s">
        <v>1378</v>
      </c>
      <c r="K8492">
        <v>16423</v>
      </c>
      <c r="L8492">
        <v>1840014056</v>
      </c>
    </row>
    <row r="8493" spans="1:12" x14ac:dyDescent="0.45">
      <c r="A8493" t="str">
        <f t="shared" si="132"/>
        <v>Groveland, Massachusetts, United States</v>
      </c>
      <c r="B8493" t="s">
        <v>11274</v>
      </c>
      <c r="C8493" t="s">
        <v>11274</v>
      </c>
      <c r="D8493">
        <v>42.752000000000002</v>
      </c>
      <c r="E8493">
        <v>-71.014899999999997</v>
      </c>
      <c r="F8493" t="s">
        <v>530</v>
      </c>
      <c r="G8493" t="s">
        <v>531</v>
      </c>
      <c r="H8493" t="s">
        <v>532</v>
      </c>
      <c r="I8493" t="s">
        <v>621</v>
      </c>
      <c r="K8493">
        <v>6749</v>
      </c>
      <c r="L8493">
        <v>1840053530</v>
      </c>
    </row>
    <row r="8494" spans="1:12" x14ac:dyDescent="0.45">
      <c r="A8494" t="str">
        <f t="shared" si="132"/>
        <v>Groveport, Ohio, United States</v>
      </c>
      <c r="B8494" t="s">
        <v>11275</v>
      </c>
      <c r="C8494" t="s">
        <v>11275</v>
      </c>
      <c r="D8494">
        <v>39.858499999999999</v>
      </c>
      <c r="E8494">
        <v>-82.897800000000004</v>
      </c>
      <c r="F8494" t="s">
        <v>530</v>
      </c>
      <c r="G8494" t="s">
        <v>531</v>
      </c>
      <c r="H8494" t="s">
        <v>532</v>
      </c>
      <c r="I8494" t="s">
        <v>799</v>
      </c>
      <c r="K8494">
        <v>5621</v>
      </c>
      <c r="L8494">
        <v>1840012401</v>
      </c>
    </row>
    <row r="8495" spans="1:12" x14ac:dyDescent="0.45">
      <c r="A8495" t="str">
        <f t="shared" si="132"/>
        <v>Grover Beach, California, United States</v>
      </c>
      <c r="B8495" t="s">
        <v>11276</v>
      </c>
      <c r="C8495" t="s">
        <v>11276</v>
      </c>
      <c r="D8495">
        <v>35.120399999999997</v>
      </c>
      <c r="E8495">
        <v>-120.6199</v>
      </c>
      <c r="F8495" t="s">
        <v>530</v>
      </c>
      <c r="G8495" t="s">
        <v>531</v>
      </c>
      <c r="H8495" t="s">
        <v>532</v>
      </c>
      <c r="I8495" t="s">
        <v>754</v>
      </c>
      <c r="K8495">
        <v>13459</v>
      </c>
      <c r="L8495">
        <v>1840020414</v>
      </c>
    </row>
    <row r="8496" spans="1:12" x14ac:dyDescent="0.45">
      <c r="A8496" t="str">
        <f t="shared" si="132"/>
        <v>Groves, Texas, United States</v>
      </c>
      <c r="B8496" t="s">
        <v>11277</v>
      </c>
      <c r="C8496" t="s">
        <v>11277</v>
      </c>
      <c r="D8496">
        <v>29.945699999999999</v>
      </c>
      <c r="E8496">
        <v>-93.916399999999996</v>
      </c>
      <c r="F8496" t="s">
        <v>530</v>
      </c>
      <c r="G8496" t="s">
        <v>531</v>
      </c>
      <c r="H8496" t="s">
        <v>532</v>
      </c>
      <c r="I8496" t="s">
        <v>610</v>
      </c>
      <c r="K8496">
        <v>15480</v>
      </c>
      <c r="L8496">
        <v>1840020916</v>
      </c>
    </row>
    <row r="8497" spans="1:12" x14ac:dyDescent="0.45">
      <c r="A8497" t="str">
        <f t="shared" si="132"/>
        <v>Groveton, Virginia, United States</v>
      </c>
      <c r="B8497" t="s">
        <v>11278</v>
      </c>
      <c r="C8497" t="s">
        <v>11278</v>
      </c>
      <c r="D8497">
        <v>38.7605</v>
      </c>
      <c r="E8497">
        <v>-77.097999999999999</v>
      </c>
      <c r="F8497" t="s">
        <v>530</v>
      </c>
      <c r="G8497" t="s">
        <v>531</v>
      </c>
      <c r="H8497" t="s">
        <v>532</v>
      </c>
      <c r="I8497" t="s">
        <v>618</v>
      </c>
      <c r="K8497">
        <v>16843</v>
      </c>
      <c r="L8497">
        <v>1840006029</v>
      </c>
    </row>
    <row r="8498" spans="1:12" x14ac:dyDescent="0.45">
      <c r="A8498" t="str">
        <f t="shared" si="132"/>
        <v>Grovetown, Georgia, United States</v>
      </c>
      <c r="B8498" t="s">
        <v>11279</v>
      </c>
      <c r="C8498" t="s">
        <v>11279</v>
      </c>
      <c r="D8498">
        <v>33.450400000000002</v>
      </c>
      <c r="E8498">
        <v>-82.207300000000004</v>
      </c>
      <c r="F8498" t="s">
        <v>530</v>
      </c>
      <c r="G8498" t="s">
        <v>531</v>
      </c>
      <c r="H8498" t="s">
        <v>532</v>
      </c>
      <c r="I8498" t="s">
        <v>763</v>
      </c>
      <c r="K8498">
        <v>15152</v>
      </c>
      <c r="L8498">
        <v>1840013748</v>
      </c>
    </row>
    <row r="8499" spans="1:12" x14ac:dyDescent="0.45">
      <c r="A8499" t="str">
        <f t="shared" si="132"/>
        <v>Groznyy, Chechnya, Russia</v>
      </c>
      <c r="B8499" t="s">
        <v>11280</v>
      </c>
      <c r="C8499" t="s">
        <v>11280</v>
      </c>
      <c r="D8499">
        <v>43.3125</v>
      </c>
      <c r="E8499">
        <v>45.698599999999999</v>
      </c>
      <c r="F8499" t="s">
        <v>504</v>
      </c>
      <c r="G8499" t="s">
        <v>505</v>
      </c>
      <c r="H8499" t="s">
        <v>506</v>
      </c>
      <c r="I8499" t="s">
        <v>2364</v>
      </c>
      <c r="J8499" t="s">
        <v>378</v>
      </c>
      <c r="K8499">
        <v>291687</v>
      </c>
      <c r="L8499">
        <v>1643049853</v>
      </c>
    </row>
    <row r="8500" spans="1:12" x14ac:dyDescent="0.45">
      <c r="A8500" t="str">
        <f t="shared" si="132"/>
        <v>Grudziądz, Kujawsko-Pomorskie, Poland</v>
      </c>
      <c r="B8500" t="s">
        <v>11281</v>
      </c>
      <c r="C8500" t="s">
        <v>11282</v>
      </c>
      <c r="D8500">
        <v>53.4925</v>
      </c>
      <c r="E8500">
        <v>18.7761</v>
      </c>
      <c r="F8500" t="s">
        <v>3993</v>
      </c>
      <c r="G8500" t="s">
        <v>3994</v>
      </c>
      <c r="H8500" t="s">
        <v>3995</v>
      </c>
      <c r="I8500" t="s">
        <v>5749</v>
      </c>
      <c r="J8500" t="s">
        <v>366</v>
      </c>
      <c r="K8500">
        <v>95964</v>
      </c>
      <c r="L8500">
        <v>1616391533</v>
      </c>
    </row>
    <row r="8501" spans="1:12" x14ac:dyDescent="0.45">
      <c r="A8501" t="str">
        <f t="shared" si="132"/>
        <v>Grünberg, Hesse, Germany</v>
      </c>
      <c r="B8501" t="s">
        <v>11283</v>
      </c>
      <c r="C8501" t="s">
        <v>11284</v>
      </c>
      <c r="D8501">
        <v>50.6</v>
      </c>
      <c r="E8501">
        <v>8.9499999999999993</v>
      </c>
      <c r="F8501" t="s">
        <v>441</v>
      </c>
      <c r="G8501" t="s">
        <v>442</v>
      </c>
      <c r="H8501" t="s">
        <v>443</v>
      </c>
      <c r="I8501" t="s">
        <v>1676</v>
      </c>
      <c r="K8501">
        <v>13598</v>
      </c>
      <c r="L8501">
        <v>1276207612</v>
      </c>
    </row>
    <row r="8502" spans="1:12" x14ac:dyDescent="0.45">
      <c r="A8502" t="str">
        <f t="shared" si="132"/>
        <v>Grünstadt, Rhineland-Palatinate, Germany</v>
      </c>
      <c r="B8502" t="s">
        <v>11285</v>
      </c>
      <c r="C8502" t="s">
        <v>11286</v>
      </c>
      <c r="D8502">
        <v>49.569200000000002</v>
      </c>
      <c r="E8502">
        <v>8.1681000000000008</v>
      </c>
      <c r="F8502" t="s">
        <v>441</v>
      </c>
      <c r="G8502" t="s">
        <v>442</v>
      </c>
      <c r="H8502" t="s">
        <v>443</v>
      </c>
      <c r="I8502" t="s">
        <v>1712</v>
      </c>
      <c r="K8502">
        <v>13422</v>
      </c>
      <c r="L8502">
        <v>1276261667</v>
      </c>
    </row>
    <row r="8503" spans="1:12" x14ac:dyDescent="0.45">
      <c r="A8503" t="str">
        <f t="shared" si="132"/>
        <v>Gryazi, Lipetskaya Oblast’, Russia</v>
      </c>
      <c r="B8503" t="s">
        <v>11287</v>
      </c>
      <c r="C8503" t="s">
        <v>11287</v>
      </c>
      <c r="D8503">
        <v>52.5</v>
      </c>
      <c r="E8503">
        <v>39.933300000000003</v>
      </c>
      <c r="F8503" t="s">
        <v>504</v>
      </c>
      <c r="G8503" t="s">
        <v>505</v>
      </c>
      <c r="H8503" t="s">
        <v>506</v>
      </c>
      <c r="I8503" t="s">
        <v>6652</v>
      </c>
      <c r="K8503">
        <v>46492</v>
      </c>
      <c r="L8503">
        <v>1643963705</v>
      </c>
    </row>
    <row r="8504" spans="1:12" x14ac:dyDescent="0.45">
      <c r="A8504" t="str">
        <f t="shared" si="132"/>
        <v>Gryazovets, Vologodskaya Oblast’, Russia</v>
      </c>
      <c r="B8504" t="s">
        <v>11288</v>
      </c>
      <c r="C8504" t="s">
        <v>11288</v>
      </c>
      <c r="D8504">
        <v>58.883299999999998</v>
      </c>
      <c r="E8504">
        <v>40.25</v>
      </c>
      <c r="F8504" t="s">
        <v>504</v>
      </c>
      <c r="G8504" t="s">
        <v>505</v>
      </c>
      <c r="H8504" t="s">
        <v>506</v>
      </c>
      <c r="I8504" t="s">
        <v>4100</v>
      </c>
      <c r="K8504">
        <v>14916</v>
      </c>
      <c r="L8504">
        <v>1643659896</v>
      </c>
    </row>
    <row r="8505" spans="1:12" x14ac:dyDescent="0.45">
      <c r="A8505" t="str">
        <f t="shared" si="132"/>
        <v>Grybów, Małopolskie, Poland</v>
      </c>
      <c r="B8505" t="s">
        <v>11289</v>
      </c>
      <c r="C8505" t="s">
        <v>11290</v>
      </c>
      <c r="D8505">
        <v>49.624400000000001</v>
      </c>
      <c r="E8505">
        <v>20.9483</v>
      </c>
      <c r="F8505" t="s">
        <v>3993</v>
      </c>
      <c r="G8505" t="s">
        <v>3994</v>
      </c>
      <c r="H8505" t="s">
        <v>3995</v>
      </c>
      <c r="I8505" t="s">
        <v>4776</v>
      </c>
      <c r="K8505">
        <v>6038</v>
      </c>
      <c r="L8505">
        <v>1616995232</v>
      </c>
    </row>
    <row r="8506" spans="1:12" x14ac:dyDescent="0.45">
      <c r="A8506" t="str">
        <f t="shared" si="132"/>
        <v>Gryfino, Zachodniopomorskie, Poland</v>
      </c>
      <c r="B8506" t="s">
        <v>11291</v>
      </c>
      <c r="C8506" t="s">
        <v>11291</v>
      </c>
      <c r="D8506">
        <v>53.252400000000002</v>
      </c>
      <c r="E8506">
        <v>14.488300000000001</v>
      </c>
      <c r="F8506" t="s">
        <v>3993</v>
      </c>
      <c r="G8506" t="s">
        <v>3994</v>
      </c>
      <c r="H8506" t="s">
        <v>3995</v>
      </c>
      <c r="I8506" t="s">
        <v>4389</v>
      </c>
      <c r="J8506" t="s">
        <v>366</v>
      </c>
      <c r="K8506">
        <v>21555</v>
      </c>
      <c r="L8506">
        <v>1616595491</v>
      </c>
    </row>
    <row r="8507" spans="1:12" x14ac:dyDescent="0.45">
      <c r="A8507" t="str">
        <f t="shared" si="132"/>
        <v>Gryfów Śląski, Dolnośląskie, Poland</v>
      </c>
      <c r="B8507" t="s">
        <v>11292</v>
      </c>
      <c r="C8507" t="s">
        <v>11293</v>
      </c>
      <c r="D8507">
        <v>51.030799999999999</v>
      </c>
      <c r="E8507">
        <v>15.420199999999999</v>
      </c>
      <c r="F8507" t="s">
        <v>3993</v>
      </c>
      <c r="G8507" t="s">
        <v>3994</v>
      </c>
      <c r="H8507" t="s">
        <v>3995</v>
      </c>
      <c r="I8507" t="s">
        <v>4423</v>
      </c>
      <c r="K8507">
        <v>6943</v>
      </c>
      <c r="L8507">
        <v>1616607082</v>
      </c>
    </row>
    <row r="8508" spans="1:12" x14ac:dyDescent="0.45">
      <c r="A8508" t="str">
        <f t="shared" si="132"/>
        <v>Grytviken, , South Georgia And South Sandwich Islands</v>
      </c>
      <c r="B8508" t="s">
        <v>11294</v>
      </c>
      <c r="C8508" t="s">
        <v>11294</v>
      </c>
      <c r="D8508">
        <v>-54.2806</v>
      </c>
      <c r="E8508">
        <v>-36.508000000000003</v>
      </c>
      <c r="F8508" t="s">
        <v>11295</v>
      </c>
      <c r="G8508" t="s">
        <v>11296</v>
      </c>
      <c r="H8508" t="s">
        <v>11297</v>
      </c>
      <c r="K8508">
        <v>99</v>
      </c>
      <c r="L8508">
        <v>1239048837</v>
      </c>
    </row>
    <row r="8509" spans="1:12" x14ac:dyDescent="0.45">
      <c r="A8509" t="str">
        <f t="shared" si="132"/>
        <v>Guabito, Bocas del Toro, Panama</v>
      </c>
      <c r="B8509" t="s">
        <v>11298</v>
      </c>
      <c r="C8509" t="s">
        <v>11298</v>
      </c>
      <c r="D8509">
        <v>9.4948999999999995</v>
      </c>
      <c r="E8509">
        <v>-82.611699999999999</v>
      </c>
      <c r="F8509" t="s">
        <v>1629</v>
      </c>
      <c r="G8509" t="s">
        <v>1630</v>
      </c>
      <c r="H8509" t="s">
        <v>1631</v>
      </c>
      <c r="I8509" t="s">
        <v>1632</v>
      </c>
      <c r="J8509" t="s">
        <v>366</v>
      </c>
      <c r="K8509">
        <v>8387</v>
      </c>
      <c r="L8509">
        <v>1591317249</v>
      </c>
    </row>
    <row r="8510" spans="1:12" x14ac:dyDescent="0.45">
      <c r="A8510" t="str">
        <f t="shared" si="132"/>
        <v>Guacara, Carabobo, Venezuela</v>
      </c>
      <c r="B8510" t="s">
        <v>11299</v>
      </c>
      <c r="C8510" t="s">
        <v>11299</v>
      </c>
      <c r="D8510">
        <v>10.226100000000001</v>
      </c>
      <c r="E8510">
        <v>-67.876999999999995</v>
      </c>
      <c r="F8510" t="s">
        <v>702</v>
      </c>
      <c r="G8510" t="s">
        <v>703</v>
      </c>
      <c r="H8510" t="s">
        <v>704</v>
      </c>
      <c r="I8510" t="s">
        <v>11300</v>
      </c>
      <c r="J8510" t="s">
        <v>366</v>
      </c>
      <c r="K8510">
        <v>194009</v>
      </c>
      <c r="L8510">
        <v>1862573240</v>
      </c>
    </row>
    <row r="8511" spans="1:12" x14ac:dyDescent="0.45">
      <c r="A8511" t="str">
        <f t="shared" si="132"/>
        <v>Guachochi, Chihuahua, Mexico</v>
      </c>
      <c r="B8511" t="s">
        <v>11301</v>
      </c>
      <c r="C8511" t="s">
        <v>11301</v>
      </c>
      <c r="D8511">
        <v>26.819400000000002</v>
      </c>
      <c r="E8511">
        <v>-107.07</v>
      </c>
      <c r="F8511" t="s">
        <v>519</v>
      </c>
      <c r="G8511" t="s">
        <v>520</v>
      </c>
      <c r="H8511" t="s">
        <v>521</v>
      </c>
      <c r="I8511" t="s">
        <v>1012</v>
      </c>
      <c r="J8511" t="s">
        <v>366</v>
      </c>
      <c r="K8511">
        <v>14513</v>
      </c>
      <c r="L8511">
        <v>1484533430</v>
      </c>
    </row>
    <row r="8512" spans="1:12" x14ac:dyDescent="0.45">
      <c r="A8512" t="str">
        <f t="shared" si="132"/>
        <v>Guadalajara, Jalisco, Mexico</v>
      </c>
      <c r="B8512" t="s">
        <v>11302</v>
      </c>
      <c r="C8512" t="s">
        <v>11302</v>
      </c>
      <c r="D8512">
        <v>20.6767</v>
      </c>
      <c r="E8512">
        <v>-103.3475</v>
      </c>
      <c r="F8512" t="s">
        <v>519</v>
      </c>
      <c r="G8512" t="s">
        <v>520</v>
      </c>
      <c r="H8512" t="s">
        <v>521</v>
      </c>
      <c r="I8512" t="s">
        <v>1783</v>
      </c>
      <c r="J8512" t="s">
        <v>378</v>
      </c>
      <c r="K8512">
        <v>5253000</v>
      </c>
      <c r="L8512">
        <v>1484950208</v>
      </c>
    </row>
    <row r="8513" spans="1:12" x14ac:dyDescent="0.45">
      <c r="A8513" t="str">
        <f t="shared" si="132"/>
        <v>Guadalajara, Castille-La Mancha, Spain</v>
      </c>
      <c r="B8513" t="s">
        <v>11302</v>
      </c>
      <c r="C8513" t="s">
        <v>11302</v>
      </c>
      <c r="D8513">
        <v>40.633499999999998</v>
      </c>
      <c r="E8513">
        <v>-3.1669</v>
      </c>
      <c r="F8513" t="s">
        <v>436</v>
      </c>
      <c r="G8513" t="s">
        <v>437</v>
      </c>
      <c r="H8513" t="s">
        <v>438</v>
      </c>
      <c r="I8513" t="s">
        <v>1424</v>
      </c>
      <c r="J8513" t="s">
        <v>366</v>
      </c>
      <c r="K8513">
        <v>82376</v>
      </c>
      <c r="L8513">
        <v>1724317859</v>
      </c>
    </row>
    <row r="8514" spans="1:12" x14ac:dyDescent="0.45">
      <c r="A8514" t="str">
        <f t="shared" si="132"/>
        <v>Guadalupe, Nuevo León, Mexico</v>
      </c>
      <c r="B8514" t="s">
        <v>11303</v>
      </c>
      <c r="C8514" t="s">
        <v>11303</v>
      </c>
      <c r="D8514">
        <v>25.677499999999998</v>
      </c>
      <c r="E8514">
        <v>-100.2597</v>
      </c>
      <c r="F8514" t="s">
        <v>519</v>
      </c>
      <c r="G8514" t="s">
        <v>520</v>
      </c>
      <c r="H8514" t="s">
        <v>521</v>
      </c>
      <c r="I8514" t="s">
        <v>5826</v>
      </c>
      <c r="J8514" t="s">
        <v>366</v>
      </c>
      <c r="K8514">
        <v>691931</v>
      </c>
      <c r="L8514">
        <v>1484002410</v>
      </c>
    </row>
    <row r="8515" spans="1:12" x14ac:dyDescent="0.45">
      <c r="A8515" t="str">
        <f t="shared" ref="A8515:A8578" si="133">CONCATENATE(B8515,", ",I8515,", ",F8515)</f>
        <v>Guadalupe, Zacatecas, Mexico</v>
      </c>
      <c r="B8515" t="s">
        <v>11303</v>
      </c>
      <c r="C8515" t="s">
        <v>11303</v>
      </c>
      <c r="D8515">
        <v>22.752800000000001</v>
      </c>
      <c r="E8515">
        <v>-102.5078</v>
      </c>
      <c r="F8515" t="s">
        <v>519</v>
      </c>
      <c r="G8515" t="s">
        <v>520</v>
      </c>
      <c r="H8515" t="s">
        <v>521</v>
      </c>
      <c r="I8515" t="s">
        <v>10209</v>
      </c>
      <c r="J8515" t="s">
        <v>366</v>
      </c>
      <c r="K8515">
        <v>215000</v>
      </c>
      <c r="L8515">
        <v>1484781342</v>
      </c>
    </row>
    <row r="8516" spans="1:12" x14ac:dyDescent="0.45">
      <c r="A8516" t="str">
        <f t="shared" si="133"/>
        <v>Guadalupe, California, United States</v>
      </c>
      <c r="B8516" t="s">
        <v>11303</v>
      </c>
      <c r="C8516" t="s">
        <v>11303</v>
      </c>
      <c r="D8516">
        <v>34.960799999999999</v>
      </c>
      <c r="E8516">
        <v>-120.5735</v>
      </c>
      <c r="F8516" t="s">
        <v>530</v>
      </c>
      <c r="G8516" t="s">
        <v>531</v>
      </c>
      <c r="H8516" t="s">
        <v>532</v>
      </c>
      <c r="I8516" t="s">
        <v>754</v>
      </c>
      <c r="K8516">
        <v>7783</v>
      </c>
      <c r="L8516">
        <v>1840020467</v>
      </c>
    </row>
    <row r="8517" spans="1:12" x14ac:dyDescent="0.45">
      <c r="A8517" t="str">
        <f t="shared" si="133"/>
        <v>Guadalupe, Arizona, United States</v>
      </c>
      <c r="B8517" t="s">
        <v>11303</v>
      </c>
      <c r="C8517" t="s">
        <v>11303</v>
      </c>
      <c r="D8517">
        <v>33.366399999999999</v>
      </c>
      <c r="E8517">
        <v>-111.9633</v>
      </c>
      <c r="F8517" t="s">
        <v>530</v>
      </c>
      <c r="G8517" t="s">
        <v>531</v>
      </c>
      <c r="H8517" t="s">
        <v>532</v>
      </c>
      <c r="I8517" t="s">
        <v>2117</v>
      </c>
      <c r="K8517">
        <v>6631</v>
      </c>
      <c r="L8517">
        <v>1840021948</v>
      </c>
    </row>
    <row r="8518" spans="1:12" x14ac:dyDescent="0.45">
      <c r="A8518" t="str">
        <f t="shared" si="133"/>
        <v>Guadalupe, São Tomé, Sao Tome And Principe</v>
      </c>
      <c r="B8518" t="s">
        <v>11303</v>
      </c>
      <c r="C8518" t="s">
        <v>11303</v>
      </c>
      <c r="D8518">
        <v>0.37919999999999998</v>
      </c>
      <c r="E8518">
        <v>6.6375000000000002</v>
      </c>
      <c r="F8518" t="s">
        <v>11304</v>
      </c>
      <c r="G8518" t="s">
        <v>11305</v>
      </c>
      <c r="H8518" t="s">
        <v>11306</v>
      </c>
      <c r="I8518" t="s">
        <v>11307</v>
      </c>
      <c r="J8518" t="s">
        <v>378</v>
      </c>
      <c r="L8518">
        <v>1678998597</v>
      </c>
    </row>
    <row r="8519" spans="1:12" x14ac:dyDescent="0.45">
      <c r="A8519" t="str">
        <f t="shared" si="133"/>
        <v>Guadalupe y Calvo, Chihuahua, Mexico</v>
      </c>
      <c r="B8519" t="s">
        <v>11308</v>
      </c>
      <c r="C8519" t="s">
        <v>11308</v>
      </c>
      <c r="D8519">
        <v>26.094999999999999</v>
      </c>
      <c r="E8519">
        <v>-106.9644</v>
      </c>
      <c r="F8519" t="s">
        <v>519</v>
      </c>
      <c r="G8519" t="s">
        <v>520</v>
      </c>
      <c r="H8519" t="s">
        <v>521</v>
      </c>
      <c r="I8519" t="s">
        <v>1012</v>
      </c>
      <c r="J8519" t="s">
        <v>366</v>
      </c>
      <c r="K8519">
        <v>5816</v>
      </c>
      <c r="L8519">
        <v>1484245253</v>
      </c>
    </row>
    <row r="8520" spans="1:12" x14ac:dyDescent="0.45">
      <c r="A8520" t="str">
        <f t="shared" si="133"/>
        <v>Guadalupe Yancuictlalpan, Morelos, Mexico</v>
      </c>
      <c r="B8520" t="s">
        <v>11309</v>
      </c>
      <c r="C8520" t="s">
        <v>11309</v>
      </c>
      <c r="D8520">
        <v>19.1831</v>
      </c>
      <c r="E8520">
        <v>-99.458299999999994</v>
      </c>
      <c r="F8520" t="s">
        <v>519</v>
      </c>
      <c r="G8520" t="s">
        <v>520</v>
      </c>
      <c r="H8520" t="s">
        <v>521</v>
      </c>
      <c r="I8520" t="s">
        <v>1637</v>
      </c>
      <c r="K8520">
        <v>6385</v>
      </c>
      <c r="L8520">
        <v>1484186132</v>
      </c>
    </row>
    <row r="8521" spans="1:12" x14ac:dyDescent="0.45">
      <c r="A8521" t="str">
        <f t="shared" si="133"/>
        <v>Guadix, Andalusia, Spain</v>
      </c>
      <c r="B8521" t="s">
        <v>11310</v>
      </c>
      <c r="C8521" t="s">
        <v>11310</v>
      </c>
      <c r="D8521">
        <v>37.299599999999998</v>
      </c>
      <c r="E8521">
        <v>-3.1371000000000002</v>
      </c>
      <c r="F8521" t="s">
        <v>436</v>
      </c>
      <c r="G8521" t="s">
        <v>437</v>
      </c>
      <c r="H8521" t="s">
        <v>438</v>
      </c>
      <c r="I8521" t="s">
        <v>1546</v>
      </c>
      <c r="K8521">
        <v>18422</v>
      </c>
      <c r="L8521">
        <v>1724022918</v>
      </c>
    </row>
    <row r="8522" spans="1:12" x14ac:dyDescent="0.45">
      <c r="A8522" t="str">
        <f t="shared" si="133"/>
        <v>Guaiçara, São Paulo, Brazil</v>
      </c>
      <c r="B8522" t="s">
        <v>11311</v>
      </c>
      <c r="C8522" t="s">
        <v>11312</v>
      </c>
      <c r="D8522">
        <v>-21.6219</v>
      </c>
      <c r="E8522">
        <v>-49.7986</v>
      </c>
      <c r="F8522" t="s">
        <v>491</v>
      </c>
      <c r="G8522" t="s">
        <v>492</v>
      </c>
      <c r="H8522" t="s">
        <v>493</v>
      </c>
      <c r="I8522" t="s">
        <v>801</v>
      </c>
      <c r="K8522">
        <v>11633</v>
      </c>
      <c r="L8522">
        <v>1076186233</v>
      </c>
    </row>
    <row r="8523" spans="1:12" x14ac:dyDescent="0.45">
      <c r="A8523" t="str">
        <f t="shared" si="133"/>
        <v>Guaimbê, São Paulo, Brazil</v>
      </c>
      <c r="B8523" t="s">
        <v>11313</v>
      </c>
      <c r="C8523" t="s">
        <v>11314</v>
      </c>
      <c r="D8523">
        <v>-21.91</v>
      </c>
      <c r="E8523">
        <v>-49.896700000000003</v>
      </c>
      <c r="F8523" t="s">
        <v>491</v>
      </c>
      <c r="G8523" t="s">
        <v>492</v>
      </c>
      <c r="H8523" t="s">
        <v>493</v>
      </c>
      <c r="I8523" t="s">
        <v>801</v>
      </c>
      <c r="K8523">
        <v>5696</v>
      </c>
      <c r="L8523">
        <v>1076615587</v>
      </c>
    </row>
    <row r="8524" spans="1:12" x14ac:dyDescent="0.45">
      <c r="A8524" t="str">
        <f t="shared" si="133"/>
        <v>Guaíra, Paraná, Brazil</v>
      </c>
      <c r="B8524" t="s">
        <v>11315</v>
      </c>
      <c r="C8524" t="s">
        <v>11316</v>
      </c>
      <c r="D8524">
        <v>-24.09</v>
      </c>
      <c r="E8524">
        <v>-54.27</v>
      </c>
      <c r="F8524" t="s">
        <v>491</v>
      </c>
      <c r="G8524" t="s">
        <v>492</v>
      </c>
      <c r="H8524" t="s">
        <v>493</v>
      </c>
      <c r="I8524" t="s">
        <v>2206</v>
      </c>
      <c r="K8524">
        <v>36426</v>
      </c>
      <c r="L8524">
        <v>1076687981</v>
      </c>
    </row>
    <row r="8525" spans="1:12" x14ac:dyDescent="0.45">
      <c r="A8525" t="str">
        <f t="shared" si="133"/>
        <v>Guajará-Mirim, Rondônia, Brazil</v>
      </c>
      <c r="B8525" t="s">
        <v>11317</v>
      </c>
      <c r="C8525" t="s">
        <v>11318</v>
      </c>
      <c r="D8525">
        <v>-10.8</v>
      </c>
      <c r="E8525">
        <v>-65.349900000000005</v>
      </c>
      <c r="F8525" t="s">
        <v>491</v>
      </c>
      <c r="G8525" t="s">
        <v>492</v>
      </c>
      <c r="H8525" t="s">
        <v>493</v>
      </c>
      <c r="I8525" t="s">
        <v>684</v>
      </c>
      <c r="K8525">
        <v>69586</v>
      </c>
      <c r="L8525">
        <v>1076692558</v>
      </c>
    </row>
    <row r="8526" spans="1:12" x14ac:dyDescent="0.45">
      <c r="A8526" t="str">
        <f t="shared" si="133"/>
        <v>Gualeguay, Entre Ríos, Argentina</v>
      </c>
      <c r="B8526" t="s">
        <v>11319</v>
      </c>
      <c r="C8526" t="s">
        <v>11319</v>
      </c>
      <c r="D8526">
        <v>-33.15</v>
      </c>
      <c r="E8526">
        <v>-59.316699999999997</v>
      </c>
      <c r="F8526" t="s">
        <v>651</v>
      </c>
      <c r="G8526" t="s">
        <v>652</v>
      </c>
      <c r="H8526" t="s">
        <v>653</v>
      </c>
      <c r="I8526" t="s">
        <v>6539</v>
      </c>
      <c r="J8526" t="s">
        <v>366</v>
      </c>
      <c r="K8526">
        <v>43009</v>
      </c>
      <c r="L8526">
        <v>1032077195</v>
      </c>
    </row>
    <row r="8527" spans="1:12" x14ac:dyDescent="0.45">
      <c r="A8527" t="str">
        <f t="shared" si="133"/>
        <v>Gualeguaychú, Entre Ríos, Argentina</v>
      </c>
      <c r="B8527" t="s">
        <v>11320</v>
      </c>
      <c r="C8527" t="s">
        <v>11321</v>
      </c>
      <c r="D8527">
        <v>-33.007800000000003</v>
      </c>
      <c r="E8527">
        <v>-58.511099999999999</v>
      </c>
      <c r="F8527" t="s">
        <v>651</v>
      </c>
      <c r="G8527" t="s">
        <v>652</v>
      </c>
      <c r="H8527" t="s">
        <v>653</v>
      </c>
      <c r="I8527" t="s">
        <v>6539</v>
      </c>
      <c r="J8527" t="s">
        <v>366</v>
      </c>
      <c r="K8527">
        <v>109461</v>
      </c>
      <c r="L8527">
        <v>1032523704</v>
      </c>
    </row>
    <row r="8528" spans="1:12" x14ac:dyDescent="0.45">
      <c r="A8528" t="str">
        <f t="shared" si="133"/>
        <v>Guamúchil, Sinaloa, Mexico</v>
      </c>
      <c r="B8528" t="s">
        <v>11322</v>
      </c>
      <c r="C8528" t="s">
        <v>11323</v>
      </c>
      <c r="D8528">
        <v>25.463899999999999</v>
      </c>
      <c r="E8528">
        <v>-108.07940000000001</v>
      </c>
      <c r="F8528" t="s">
        <v>519</v>
      </c>
      <c r="G8528" t="s">
        <v>520</v>
      </c>
      <c r="H8528" t="s">
        <v>521</v>
      </c>
      <c r="I8528" t="s">
        <v>1697</v>
      </c>
      <c r="J8528" t="s">
        <v>366</v>
      </c>
      <c r="K8528">
        <v>72500</v>
      </c>
      <c r="L8528">
        <v>1484709566</v>
      </c>
    </row>
    <row r="8529" spans="1:12" x14ac:dyDescent="0.45">
      <c r="A8529" t="str">
        <f t="shared" si="133"/>
        <v>Guanajay, Artemisa, Cuba</v>
      </c>
      <c r="B8529" t="s">
        <v>11324</v>
      </c>
      <c r="C8529" t="s">
        <v>11324</v>
      </c>
      <c r="D8529">
        <v>22.930599999999998</v>
      </c>
      <c r="E8529">
        <v>-82.688100000000006</v>
      </c>
      <c r="F8529" t="s">
        <v>658</v>
      </c>
      <c r="G8529" t="s">
        <v>659</v>
      </c>
      <c r="H8529" t="s">
        <v>660</v>
      </c>
      <c r="I8529" t="s">
        <v>1671</v>
      </c>
      <c r="J8529" t="s">
        <v>366</v>
      </c>
      <c r="K8529">
        <v>22839</v>
      </c>
      <c r="L8529">
        <v>1192568960</v>
      </c>
    </row>
    <row r="8530" spans="1:12" x14ac:dyDescent="0.45">
      <c r="A8530" t="str">
        <f t="shared" si="133"/>
        <v>Guanajuato, Guanajuato, Mexico</v>
      </c>
      <c r="B8530" t="s">
        <v>522</v>
      </c>
      <c r="C8530" t="s">
        <v>522</v>
      </c>
      <c r="D8530">
        <v>21.017800000000001</v>
      </c>
      <c r="E8530">
        <v>-101.2567</v>
      </c>
      <c r="F8530" t="s">
        <v>519</v>
      </c>
      <c r="G8530" t="s">
        <v>520</v>
      </c>
      <c r="H8530" t="s">
        <v>521</v>
      </c>
      <c r="I8530" t="s">
        <v>522</v>
      </c>
      <c r="J8530" t="s">
        <v>378</v>
      </c>
      <c r="K8530">
        <v>171709</v>
      </c>
      <c r="L8530">
        <v>1484185068</v>
      </c>
    </row>
    <row r="8531" spans="1:12" x14ac:dyDescent="0.45">
      <c r="A8531" t="str">
        <f t="shared" si="133"/>
        <v>Guanambi, Bahia, Brazil</v>
      </c>
      <c r="B8531" t="s">
        <v>11325</v>
      </c>
      <c r="C8531" t="s">
        <v>11325</v>
      </c>
      <c r="D8531">
        <v>-14.2233</v>
      </c>
      <c r="E8531">
        <v>-42.781399999999998</v>
      </c>
      <c r="F8531" t="s">
        <v>491</v>
      </c>
      <c r="G8531" t="s">
        <v>492</v>
      </c>
      <c r="H8531" t="s">
        <v>493</v>
      </c>
      <c r="I8531" t="s">
        <v>1382</v>
      </c>
      <c r="K8531">
        <v>58877</v>
      </c>
      <c r="L8531">
        <v>1076791780</v>
      </c>
    </row>
    <row r="8532" spans="1:12" x14ac:dyDescent="0.45">
      <c r="A8532" t="str">
        <f t="shared" si="133"/>
        <v>Guanare, Portuguesa, Venezuela</v>
      </c>
      <c r="B8532" t="s">
        <v>11326</v>
      </c>
      <c r="C8532" t="s">
        <v>11326</v>
      </c>
      <c r="D8532">
        <v>9.0435999999999996</v>
      </c>
      <c r="E8532">
        <v>-69.748900000000006</v>
      </c>
      <c r="F8532" t="s">
        <v>702</v>
      </c>
      <c r="G8532" t="s">
        <v>703</v>
      </c>
      <c r="H8532" t="s">
        <v>704</v>
      </c>
      <c r="I8532" t="s">
        <v>705</v>
      </c>
      <c r="J8532" t="s">
        <v>378</v>
      </c>
      <c r="K8532">
        <v>192644</v>
      </c>
      <c r="L8532">
        <v>1862645590</v>
      </c>
    </row>
    <row r="8533" spans="1:12" x14ac:dyDescent="0.45">
      <c r="A8533" t="str">
        <f t="shared" si="133"/>
        <v>Guang’an, Sichuan, China</v>
      </c>
      <c r="B8533" t="s">
        <v>11327</v>
      </c>
      <c r="C8533" t="s">
        <v>11328</v>
      </c>
      <c r="D8533">
        <v>30.467300000000002</v>
      </c>
      <c r="E8533">
        <v>106.6336</v>
      </c>
      <c r="F8533" t="s">
        <v>1039</v>
      </c>
      <c r="G8533" t="s">
        <v>1040</v>
      </c>
      <c r="H8533" t="s">
        <v>1041</v>
      </c>
      <c r="I8533" t="s">
        <v>3865</v>
      </c>
      <c r="J8533" t="s">
        <v>366</v>
      </c>
      <c r="K8533">
        <v>3723000</v>
      </c>
      <c r="L8533">
        <v>1156377302</v>
      </c>
    </row>
    <row r="8534" spans="1:12" x14ac:dyDescent="0.45">
      <c r="A8534" t="str">
        <f t="shared" si="133"/>
        <v>Guangming, Jilin, China</v>
      </c>
      <c r="B8534" t="s">
        <v>11329</v>
      </c>
      <c r="C8534" t="s">
        <v>11329</v>
      </c>
      <c r="D8534">
        <v>45.335700000000003</v>
      </c>
      <c r="E8534">
        <v>122.7765</v>
      </c>
      <c r="F8534" t="s">
        <v>1039</v>
      </c>
      <c r="G8534" t="s">
        <v>1040</v>
      </c>
      <c r="H8534" t="s">
        <v>1041</v>
      </c>
      <c r="I8534" t="s">
        <v>3148</v>
      </c>
      <c r="J8534" t="s">
        <v>366</v>
      </c>
      <c r="K8534">
        <v>437559</v>
      </c>
      <c r="L8534">
        <v>1156955625</v>
      </c>
    </row>
    <row r="8535" spans="1:12" x14ac:dyDescent="0.45">
      <c r="A8535" t="str">
        <f t="shared" si="133"/>
        <v>Guangshui, Hubei, China</v>
      </c>
      <c r="B8535" t="s">
        <v>11330</v>
      </c>
      <c r="C8535" t="s">
        <v>11330</v>
      </c>
      <c r="D8535">
        <v>31.6189</v>
      </c>
      <c r="E8535">
        <v>113.8229</v>
      </c>
      <c r="F8535" t="s">
        <v>1039</v>
      </c>
      <c r="G8535" t="s">
        <v>1040</v>
      </c>
      <c r="H8535" t="s">
        <v>1041</v>
      </c>
      <c r="I8535" t="s">
        <v>2058</v>
      </c>
      <c r="K8535">
        <v>755910</v>
      </c>
      <c r="L8535">
        <v>1156267419</v>
      </c>
    </row>
    <row r="8536" spans="1:12" x14ac:dyDescent="0.45">
      <c r="A8536" t="str">
        <f t="shared" si="133"/>
        <v>Guangyuan, Sichuan, China</v>
      </c>
      <c r="B8536" t="s">
        <v>11331</v>
      </c>
      <c r="C8536" t="s">
        <v>11331</v>
      </c>
      <c r="D8536">
        <v>32.435299999999998</v>
      </c>
      <c r="E8536">
        <v>105.8398</v>
      </c>
      <c r="F8536" t="s">
        <v>1039</v>
      </c>
      <c r="G8536" t="s">
        <v>1040</v>
      </c>
      <c r="H8536" t="s">
        <v>1041</v>
      </c>
      <c r="I8536" t="s">
        <v>3865</v>
      </c>
      <c r="K8536">
        <v>2484122</v>
      </c>
      <c r="L8536">
        <v>1156084562</v>
      </c>
    </row>
    <row r="8537" spans="1:12" x14ac:dyDescent="0.45">
      <c r="A8537" t="str">
        <f t="shared" si="133"/>
        <v>Guangzhou, Guangdong, China</v>
      </c>
      <c r="B8537" t="s">
        <v>11332</v>
      </c>
      <c r="C8537" t="s">
        <v>11332</v>
      </c>
      <c r="D8537">
        <v>23.128799999999998</v>
      </c>
      <c r="E8537">
        <v>113.259</v>
      </c>
      <c r="F8537" t="s">
        <v>1039</v>
      </c>
      <c r="G8537" t="s">
        <v>1040</v>
      </c>
      <c r="H8537" t="s">
        <v>1041</v>
      </c>
      <c r="I8537" t="s">
        <v>6611</v>
      </c>
      <c r="J8537" t="s">
        <v>378</v>
      </c>
      <c r="K8537">
        <v>20902000</v>
      </c>
      <c r="L8537">
        <v>1156237133</v>
      </c>
    </row>
    <row r="8538" spans="1:12" x14ac:dyDescent="0.45">
      <c r="A8538" t="str">
        <f t="shared" si="133"/>
        <v>Guanhães, Minas Gerais, Brazil</v>
      </c>
      <c r="B8538" t="s">
        <v>11333</v>
      </c>
      <c r="C8538" t="s">
        <v>11334</v>
      </c>
      <c r="D8538">
        <v>-18.78</v>
      </c>
      <c r="E8538">
        <v>-42.95</v>
      </c>
      <c r="F8538" t="s">
        <v>491</v>
      </c>
      <c r="G8538" t="s">
        <v>492</v>
      </c>
      <c r="H8538" t="s">
        <v>493</v>
      </c>
      <c r="I8538" t="s">
        <v>1623</v>
      </c>
      <c r="K8538">
        <v>23727</v>
      </c>
      <c r="L8538">
        <v>1076235295</v>
      </c>
    </row>
    <row r="8539" spans="1:12" x14ac:dyDescent="0.45">
      <c r="A8539" t="str">
        <f t="shared" si="133"/>
        <v>Guánica, Puerto Rico, Puerto Rico</v>
      </c>
      <c r="B8539" t="s">
        <v>11335</v>
      </c>
      <c r="C8539" t="s">
        <v>11336</v>
      </c>
      <c r="D8539">
        <v>17.969799999999999</v>
      </c>
      <c r="E8539">
        <v>-66.930899999999994</v>
      </c>
      <c r="F8539" t="s">
        <v>961</v>
      </c>
      <c r="G8539" t="s">
        <v>962</v>
      </c>
      <c r="H8539" t="s">
        <v>963</v>
      </c>
      <c r="I8539" t="s">
        <v>961</v>
      </c>
      <c r="K8539">
        <v>6781</v>
      </c>
      <c r="L8539">
        <v>1630023537</v>
      </c>
    </row>
    <row r="8540" spans="1:12" x14ac:dyDescent="0.45">
      <c r="A8540" t="str">
        <f t="shared" si="133"/>
        <v>Guankou, Hunan, China</v>
      </c>
      <c r="B8540" t="s">
        <v>11337</v>
      </c>
      <c r="C8540" t="s">
        <v>11337</v>
      </c>
      <c r="D8540">
        <v>28.1417</v>
      </c>
      <c r="E8540">
        <v>113.625</v>
      </c>
      <c r="F8540" t="s">
        <v>1039</v>
      </c>
      <c r="G8540" t="s">
        <v>1040</v>
      </c>
      <c r="H8540" t="s">
        <v>1041</v>
      </c>
      <c r="I8540" t="s">
        <v>6604</v>
      </c>
      <c r="J8540" t="s">
        <v>366</v>
      </c>
      <c r="K8540">
        <v>1168056</v>
      </c>
      <c r="L8540">
        <v>1156249346</v>
      </c>
    </row>
    <row r="8541" spans="1:12" x14ac:dyDescent="0.45">
      <c r="A8541" t="str">
        <f t="shared" si="133"/>
        <v>Guankou, Sichuan, China</v>
      </c>
      <c r="B8541" t="s">
        <v>11337</v>
      </c>
      <c r="C8541" t="s">
        <v>11337</v>
      </c>
      <c r="D8541">
        <v>30.993300000000001</v>
      </c>
      <c r="E8541">
        <v>103.624</v>
      </c>
      <c r="F8541" t="s">
        <v>1039</v>
      </c>
      <c r="G8541" t="s">
        <v>1040</v>
      </c>
      <c r="H8541" t="s">
        <v>1041</v>
      </c>
      <c r="I8541" t="s">
        <v>3865</v>
      </c>
      <c r="K8541">
        <v>671200</v>
      </c>
      <c r="L8541">
        <v>1156503907</v>
      </c>
    </row>
    <row r="8542" spans="1:12" x14ac:dyDescent="0.45">
      <c r="A8542" t="str">
        <f t="shared" si="133"/>
        <v>Guantánamo, Guantánamo, Cuba</v>
      </c>
      <c r="B8542" t="s">
        <v>3555</v>
      </c>
      <c r="C8542" t="s">
        <v>11338</v>
      </c>
      <c r="D8542">
        <v>20.138300000000001</v>
      </c>
      <c r="E8542">
        <v>-75.206100000000006</v>
      </c>
      <c r="F8542" t="s">
        <v>658</v>
      </c>
      <c r="G8542" t="s">
        <v>659</v>
      </c>
      <c r="H8542" t="s">
        <v>660</v>
      </c>
      <c r="I8542" t="s">
        <v>3555</v>
      </c>
      <c r="J8542" t="s">
        <v>378</v>
      </c>
      <c r="K8542">
        <v>228436</v>
      </c>
      <c r="L8542">
        <v>1192866062</v>
      </c>
    </row>
    <row r="8543" spans="1:12" x14ac:dyDescent="0.45">
      <c r="A8543" t="str">
        <f t="shared" si="133"/>
        <v>Guapí, Cauca, Colombia</v>
      </c>
      <c r="B8543" t="s">
        <v>11339</v>
      </c>
      <c r="C8543" t="s">
        <v>11340</v>
      </c>
      <c r="D8543">
        <v>2.5604</v>
      </c>
      <c r="E8543">
        <v>-77.86</v>
      </c>
      <c r="F8543" t="s">
        <v>2294</v>
      </c>
      <c r="G8543" t="s">
        <v>2295</v>
      </c>
      <c r="H8543" t="s">
        <v>2296</v>
      </c>
      <c r="I8543" t="s">
        <v>11341</v>
      </c>
      <c r="J8543" t="s">
        <v>366</v>
      </c>
      <c r="K8543">
        <v>13853</v>
      </c>
      <c r="L8543">
        <v>1170811574</v>
      </c>
    </row>
    <row r="8544" spans="1:12" x14ac:dyDescent="0.45">
      <c r="A8544" t="str">
        <f t="shared" si="133"/>
        <v>Guapiaçu, São Paulo, Brazil</v>
      </c>
      <c r="B8544" t="s">
        <v>11342</v>
      </c>
      <c r="C8544" t="s">
        <v>11343</v>
      </c>
      <c r="D8544">
        <v>-20.795000000000002</v>
      </c>
      <c r="E8544">
        <v>-49.22</v>
      </c>
      <c r="F8544" t="s">
        <v>491</v>
      </c>
      <c r="G8544" t="s">
        <v>492</v>
      </c>
      <c r="H8544" t="s">
        <v>493</v>
      </c>
      <c r="I8544" t="s">
        <v>801</v>
      </c>
      <c r="K8544">
        <v>20037</v>
      </c>
      <c r="L8544">
        <v>1076397497</v>
      </c>
    </row>
    <row r="8545" spans="1:12" x14ac:dyDescent="0.45">
      <c r="A8545" t="str">
        <f t="shared" si="133"/>
        <v>Guapiara, São Paulo, Brazil</v>
      </c>
      <c r="B8545" t="s">
        <v>11344</v>
      </c>
      <c r="C8545" t="s">
        <v>11344</v>
      </c>
      <c r="D8545">
        <v>-24.184999999999999</v>
      </c>
      <c r="E8545">
        <v>-48.532800000000002</v>
      </c>
      <c r="F8545" t="s">
        <v>491</v>
      </c>
      <c r="G8545" t="s">
        <v>492</v>
      </c>
      <c r="H8545" t="s">
        <v>493</v>
      </c>
      <c r="I8545" t="s">
        <v>801</v>
      </c>
      <c r="K8545">
        <v>17879</v>
      </c>
      <c r="L8545">
        <v>1076094869</v>
      </c>
    </row>
    <row r="8546" spans="1:12" x14ac:dyDescent="0.45">
      <c r="A8546" t="str">
        <f t="shared" si="133"/>
        <v>Guapuã, São Paulo, Brazil</v>
      </c>
      <c r="B8546" t="s">
        <v>11345</v>
      </c>
      <c r="C8546" t="s">
        <v>11346</v>
      </c>
      <c r="D8546">
        <v>-20.397200000000002</v>
      </c>
      <c r="E8546">
        <v>-47.420299999999997</v>
      </c>
      <c r="F8546" t="s">
        <v>491</v>
      </c>
      <c r="G8546" t="s">
        <v>492</v>
      </c>
      <c r="H8546" t="s">
        <v>493</v>
      </c>
      <c r="I8546" t="s">
        <v>801</v>
      </c>
      <c r="K8546">
        <v>8260</v>
      </c>
      <c r="L8546">
        <v>1076401197</v>
      </c>
    </row>
    <row r="8547" spans="1:12" x14ac:dyDescent="0.45">
      <c r="A8547" t="str">
        <f t="shared" si="133"/>
        <v>Guará, São Paulo, Brazil</v>
      </c>
      <c r="B8547" t="s">
        <v>11347</v>
      </c>
      <c r="C8547" t="s">
        <v>11348</v>
      </c>
      <c r="D8547">
        <v>-20.4283</v>
      </c>
      <c r="E8547">
        <v>-47.824199999999998</v>
      </c>
      <c r="F8547" t="s">
        <v>491</v>
      </c>
      <c r="G8547" t="s">
        <v>492</v>
      </c>
      <c r="H8547" t="s">
        <v>493</v>
      </c>
      <c r="I8547" t="s">
        <v>801</v>
      </c>
      <c r="K8547">
        <v>20911</v>
      </c>
      <c r="L8547">
        <v>1076888362</v>
      </c>
    </row>
    <row r="8548" spans="1:12" x14ac:dyDescent="0.45">
      <c r="A8548" t="str">
        <f t="shared" si="133"/>
        <v>Guaraçaí, São Paulo, Brazil</v>
      </c>
      <c r="B8548" t="s">
        <v>11349</v>
      </c>
      <c r="C8548" t="s">
        <v>11350</v>
      </c>
      <c r="D8548">
        <v>-21.028300000000002</v>
      </c>
      <c r="E8548">
        <v>-51.206699999999998</v>
      </c>
      <c r="F8548" t="s">
        <v>491</v>
      </c>
      <c r="G8548" t="s">
        <v>492</v>
      </c>
      <c r="H8548" t="s">
        <v>493</v>
      </c>
      <c r="I8548" t="s">
        <v>801</v>
      </c>
      <c r="K8548">
        <v>8525</v>
      </c>
      <c r="L8548">
        <v>1076853685</v>
      </c>
    </row>
    <row r="8549" spans="1:12" x14ac:dyDescent="0.45">
      <c r="A8549" t="str">
        <f t="shared" si="133"/>
        <v>Guaraci, São Paulo, Brazil</v>
      </c>
      <c r="B8549" t="s">
        <v>11351</v>
      </c>
      <c r="C8549" t="s">
        <v>11351</v>
      </c>
      <c r="D8549">
        <v>-20.4986</v>
      </c>
      <c r="E8549">
        <v>-48.944699999999997</v>
      </c>
      <c r="F8549" t="s">
        <v>491</v>
      </c>
      <c r="G8549" t="s">
        <v>492</v>
      </c>
      <c r="H8549" t="s">
        <v>493</v>
      </c>
      <c r="I8549" t="s">
        <v>801</v>
      </c>
      <c r="K8549">
        <v>10778</v>
      </c>
      <c r="L8549">
        <v>1076832083</v>
      </c>
    </row>
    <row r="8550" spans="1:12" x14ac:dyDescent="0.45">
      <c r="A8550" t="str">
        <f t="shared" si="133"/>
        <v>Guaranda, Bolívar, Ecuador</v>
      </c>
      <c r="B8550" t="s">
        <v>11352</v>
      </c>
      <c r="C8550" t="s">
        <v>11352</v>
      </c>
      <c r="D8550">
        <v>-1.6055999999999999</v>
      </c>
      <c r="E8550">
        <v>-79.003100000000003</v>
      </c>
      <c r="F8550" t="s">
        <v>1415</v>
      </c>
      <c r="G8550" t="s">
        <v>1416</v>
      </c>
      <c r="H8550" t="s">
        <v>1417</v>
      </c>
      <c r="I8550" t="s">
        <v>2387</v>
      </c>
      <c r="J8550" t="s">
        <v>378</v>
      </c>
      <c r="K8550">
        <v>23874</v>
      </c>
      <c r="L8550">
        <v>1218581593</v>
      </c>
    </row>
    <row r="8551" spans="1:12" x14ac:dyDescent="0.45">
      <c r="A8551" t="str">
        <f t="shared" si="133"/>
        <v>Guarantã, São Paulo, Brazil</v>
      </c>
      <c r="B8551" t="s">
        <v>11353</v>
      </c>
      <c r="C8551" t="s">
        <v>11354</v>
      </c>
      <c r="D8551">
        <v>-21.895</v>
      </c>
      <c r="E8551">
        <v>-49.589700000000001</v>
      </c>
      <c r="F8551" t="s">
        <v>491</v>
      </c>
      <c r="G8551" t="s">
        <v>492</v>
      </c>
      <c r="H8551" t="s">
        <v>493</v>
      </c>
      <c r="I8551" t="s">
        <v>801</v>
      </c>
      <c r="K8551">
        <v>6651</v>
      </c>
      <c r="L8551">
        <v>1076910114</v>
      </c>
    </row>
    <row r="8552" spans="1:12" x14ac:dyDescent="0.45">
      <c r="A8552" t="str">
        <f t="shared" si="133"/>
        <v>Guarapuava, Paraná, Brazil</v>
      </c>
      <c r="B8552" t="s">
        <v>11355</v>
      </c>
      <c r="C8552" t="s">
        <v>11355</v>
      </c>
      <c r="D8552">
        <v>-25.38</v>
      </c>
      <c r="E8552">
        <v>-51.48</v>
      </c>
      <c r="F8552" t="s">
        <v>491</v>
      </c>
      <c r="G8552" t="s">
        <v>492</v>
      </c>
      <c r="H8552" t="s">
        <v>493</v>
      </c>
      <c r="I8552" t="s">
        <v>2206</v>
      </c>
      <c r="K8552">
        <v>150850</v>
      </c>
      <c r="L8552">
        <v>1076415327</v>
      </c>
    </row>
    <row r="8553" spans="1:12" x14ac:dyDescent="0.45">
      <c r="A8553" t="str">
        <f t="shared" si="133"/>
        <v>Guararapes, São Paulo, Brazil</v>
      </c>
      <c r="B8553" t="s">
        <v>11356</v>
      </c>
      <c r="C8553" t="s">
        <v>11356</v>
      </c>
      <c r="D8553">
        <v>-21.2608</v>
      </c>
      <c r="E8553">
        <v>-50.642800000000001</v>
      </c>
      <c r="F8553" t="s">
        <v>491</v>
      </c>
      <c r="G8553" t="s">
        <v>492</v>
      </c>
      <c r="H8553" t="s">
        <v>493</v>
      </c>
      <c r="I8553" t="s">
        <v>801</v>
      </c>
      <c r="K8553">
        <v>32346</v>
      </c>
      <c r="L8553">
        <v>1076646816</v>
      </c>
    </row>
    <row r="8554" spans="1:12" x14ac:dyDescent="0.45">
      <c r="A8554" t="str">
        <f t="shared" si="133"/>
        <v>Guararema, São Paulo, Brazil</v>
      </c>
      <c r="B8554" t="s">
        <v>11357</v>
      </c>
      <c r="C8554" t="s">
        <v>11357</v>
      </c>
      <c r="D8554">
        <v>-23.414999999999999</v>
      </c>
      <c r="E8554">
        <v>-46.034999999999997</v>
      </c>
      <c r="F8554" t="s">
        <v>491</v>
      </c>
      <c r="G8554" t="s">
        <v>492</v>
      </c>
      <c r="H8554" t="s">
        <v>493</v>
      </c>
      <c r="I8554" t="s">
        <v>801</v>
      </c>
      <c r="K8554">
        <v>28344</v>
      </c>
      <c r="L8554">
        <v>1076938810</v>
      </c>
    </row>
    <row r="8555" spans="1:12" x14ac:dyDescent="0.45">
      <c r="A8555" t="str">
        <f t="shared" si="133"/>
        <v>Guaratinguetá, São Paulo, Brazil</v>
      </c>
      <c r="B8555" t="s">
        <v>11358</v>
      </c>
      <c r="C8555" t="s">
        <v>11359</v>
      </c>
      <c r="D8555">
        <v>-22.816700000000001</v>
      </c>
      <c r="E8555">
        <v>-45.227800000000002</v>
      </c>
      <c r="F8555" t="s">
        <v>491</v>
      </c>
      <c r="G8555" t="s">
        <v>492</v>
      </c>
      <c r="H8555" t="s">
        <v>493</v>
      </c>
      <c r="I8555" t="s">
        <v>801</v>
      </c>
      <c r="K8555">
        <v>119073</v>
      </c>
      <c r="L8555">
        <v>1076125544</v>
      </c>
    </row>
    <row r="8556" spans="1:12" x14ac:dyDescent="0.45">
      <c r="A8556" t="str">
        <f t="shared" si="133"/>
        <v>Guarda, Guarda, Portugal</v>
      </c>
      <c r="B8556" t="s">
        <v>983</v>
      </c>
      <c r="C8556" t="s">
        <v>983</v>
      </c>
      <c r="D8556">
        <v>40.5364</v>
      </c>
      <c r="E8556">
        <v>-7.2683</v>
      </c>
      <c r="F8556" t="s">
        <v>967</v>
      </c>
      <c r="G8556" t="s">
        <v>968</v>
      </c>
      <c r="H8556" t="s">
        <v>969</v>
      </c>
      <c r="I8556" t="s">
        <v>983</v>
      </c>
      <c r="J8556" t="s">
        <v>378</v>
      </c>
      <c r="K8556">
        <v>42541</v>
      </c>
      <c r="L8556">
        <v>1620174984</v>
      </c>
    </row>
    <row r="8557" spans="1:12" x14ac:dyDescent="0.45">
      <c r="A8557" t="str">
        <f t="shared" si="133"/>
        <v>Guareí, São Paulo, Brazil</v>
      </c>
      <c r="B8557" t="s">
        <v>11360</v>
      </c>
      <c r="C8557" t="s">
        <v>11361</v>
      </c>
      <c r="D8557">
        <v>-23.372800000000002</v>
      </c>
      <c r="E8557">
        <v>-48.184199999999997</v>
      </c>
      <c r="F8557" t="s">
        <v>491</v>
      </c>
      <c r="G8557" t="s">
        <v>492</v>
      </c>
      <c r="H8557" t="s">
        <v>493</v>
      </c>
      <c r="I8557" t="s">
        <v>801</v>
      </c>
      <c r="K8557">
        <v>16867</v>
      </c>
      <c r="L8557">
        <v>1076364248</v>
      </c>
    </row>
    <row r="8558" spans="1:12" x14ac:dyDescent="0.45">
      <c r="A8558" t="str">
        <f t="shared" si="133"/>
        <v>Guarenas, Miranda, Venezuela</v>
      </c>
      <c r="B8558" t="s">
        <v>11362</v>
      </c>
      <c r="C8558" t="s">
        <v>11362</v>
      </c>
      <c r="D8558">
        <v>10.4739</v>
      </c>
      <c r="E8558">
        <v>-66.538300000000007</v>
      </c>
      <c r="F8558" t="s">
        <v>702</v>
      </c>
      <c r="G8558" t="s">
        <v>703</v>
      </c>
      <c r="H8558" t="s">
        <v>704</v>
      </c>
      <c r="I8558" t="s">
        <v>6657</v>
      </c>
      <c r="J8558" t="s">
        <v>366</v>
      </c>
      <c r="K8558">
        <v>208663</v>
      </c>
      <c r="L8558">
        <v>1862083525</v>
      </c>
    </row>
    <row r="8559" spans="1:12" x14ac:dyDescent="0.45">
      <c r="A8559" t="str">
        <f t="shared" si="133"/>
        <v>Guariba, São Paulo, Brazil</v>
      </c>
      <c r="B8559" t="s">
        <v>11363</v>
      </c>
      <c r="C8559" t="s">
        <v>11363</v>
      </c>
      <c r="D8559">
        <v>-21.36</v>
      </c>
      <c r="E8559">
        <v>-48.228299999999997</v>
      </c>
      <c r="F8559" t="s">
        <v>491</v>
      </c>
      <c r="G8559" t="s">
        <v>492</v>
      </c>
      <c r="H8559" t="s">
        <v>493</v>
      </c>
      <c r="I8559" t="s">
        <v>801</v>
      </c>
      <c r="K8559">
        <v>38499</v>
      </c>
      <c r="L8559">
        <v>1076624279</v>
      </c>
    </row>
    <row r="8560" spans="1:12" x14ac:dyDescent="0.45">
      <c r="A8560" t="str">
        <f t="shared" si="133"/>
        <v>Guarujá, São Paulo, Brazil</v>
      </c>
      <c r="B8560" t="s">
        <v>11364</v>
      </c>
      <c r="C8560" t="s">
        <v>11365</v>
      </c>
      <c r="D8560">
        <v>-23.993600000000001</v>
      </c>
      <c r="E8560">
        <v>-46.256399999999999</v>
      </c>
      <c r="F8560" t="s">
        <v>491</v>
      </c>
      <c r="G8560" t="s">
        <v>492</v>
      </c>
      <c r="H8560" t="s">
        <v>493</v>
      </c>
      <c r="I8560" t="s">
        <v>801</v>
      </c>
      <c r="K8560">
        <v>311230</v>
      </c>
      <c r="L8560">
        <v>1076832747</v>
      </c>
    </row>
    <row r="8561" spans="1:12" x14ac:dyDescent="0.45">
      <c r="A8561" t="str">
        <f t="shared" si="133"/>
        <v>Guarulhos, São Paulo, Brazil</v>
      </c>
      <c r="B8561" t="s">
        <v>11366</v>
      </c>
      <c r="C8561" t="s">
        <v>11366</v>
      </c>
      <c r="D8561">
        <v>-23.466699999999999</v>
      </c>
      <c r="E8561">
        <v>-46.533299999999997</v>
      </c>
      <c r="F8561" t="s">
        <v>491</v>
      </c>
      <c r="G8561" t="s">
        <v>492</v>
      </c>
      <c r="H8561" t="s">
        <v>493</v>
      </c>
      <c r="I8561" t="s">
        <v>801</v>
      </c>
      <c r="K8561">
        <v>1324781</v>
      </c>
      <c r="L8561">
        <v>1076730420</v>
      </c>
    </row>
    <row r="8562" spans="1:12" x14ac:dyDescent="0.45">
      <c r="A8562" t="str">
        <f t="shared" si="133"/>
        <v>Guasave, Sinaloa, Mexico</v>
      </c>
      <c r="B8562" t="s">
        <v>11367</v>
      </c>
      <c r="C8562" t="s">
        <v>11367</v>
      </c>
      <c r="D8562">
        <v>25.574400000000001</v>
      </c>
      <c r="E8562">
        <v>-108.4706</v>
      </c>
      <c r="F8562" t="s">
        <v>519</v>
      </c>
      <c r="G8562" t="s">
        <v>520</v>
      </c>
      <c r="H8562" t="s">
        <v>521</v>
      </c>
      <c r="I8562" t="s">
        <v>1697</v>
      </c>
      <c r="J8562" t="s">
        <v>366</v>
      </c>
      <c r="K8562">
        <v>71196</v>
      </c>
      <c r="L8562">
        <v>1484450749</v>
      </c>
    </row>
    <row r="8563" spans="1:12" x14ac:dyDescent="0.45">
      <c r="A8563" t="str">
        <f t="shared" si="133"/>
        <v>Guasavito, Sinaloa, Mexico</v>
      </c>
      <c r="B8563" t="s">
        <v>11368</v>
      </c>
      <c r="C8563" t="s">
        <v>11368</v>
      </c>
      <c r="D8563">
        <v>25.574400000000001</v>
      </c>
      <c r="E8563">
        <v>-108.4706</v>
      </c>
      <c r="F8563" t="s">
        <v>519</v>
      </c>
      <c r="G8563" t="s">
        <v>520</v>
      </c>
      <c r="H8563" t="s">
        <v>521</v>
      </c>
      <c r="I8563" t="s">
        <v>1697</v>
      </c>
      <c r="K8563">
        <v>71196</v>
      </c>
      <c r="L8563">
        <v>1484662260</v>
      </c>
    </row>
    <row r="8564" spans="1:12" x14ac:dyDescent="0.45">
      <c r="A8564" t="str">
        <f t="shared" si="133"/>
        <v>Guasdualito, Apure, Venezuela</v>
      </c>
      <c r="B8564" t="s">
        <v>11369</v>
      </c>
      <c r="C8564" t="s">
        <v>11369</v>
      </c>
      <c r="D8564">
        <v>7.2466999999999997</v>
      </c>
      <c r="E8564">
        <v>-70.729200000000006</v>
      </c>
      <c r="F8564" t="s">
        <v>702</v>
      </c>
      <c r="G8564" t="s">
        <v>703</v>
      </c>
      <c r="H8564" t="s">
        <v>704</v>
      </c>
      <c r="I8564" t="s">
        <v>11370</v>
      </c>
      <c r="J8564" t="s">
        <v>366</v>
      </c>
      <c r="K8564">
        <v>128025</v>
      </c>
      <c r="L8564">
        <v>1862834503</v>
      </c>
    </row>
    <row r="8565" spans="1:12" x14ac:dyDescent="0.45">
      <c r="A8565" t="str">
        <f t="shared" si="133"/>
        <v>Guastatoya, El Progreso, Guatemala</v>
      </c>
      <c r="B8565" t="s">
        <v>11371</v>
      </c>
      <c r="C8565" t="s">
        <v>11371</v>
      </c>
      <c r="D8565">
        <v>14.853899999999999</v>
      </c>
      <c r="E8565">
        <v>-90.068600000000004</v>
      </c>
      <c r="F8565" t="s">
        <v>2123</v>
      </c>
      <c r="G8565" t="s">
        <v>2124</v>
      </c>
      <c r="H8565" t="s">
        <v>2125</v>
      </c>
      <c r="I8565" t="s">
        <v>9247</v>
      </c>
      <c r="J8565" t="s">
        <v>378</v>
      </c>
      <c r="K8565">
        <v>20050</v>
      </c>
      <c r="L8565">
        <v>1320849830</v>
      </c>
    </row>
    <row r="8566" spans="1:12" x14ac:dyDescent="0.45">
      <c r="A8566" t="str">
        <f t="shared" si="133"/>
        <v>Guatapará, São Paulo, Brazil</v>
      </c>
      <c r="B8566" t="s">
        <v>11372</v>
      </c>
      <c r="C8566" t="s">
        <v>11373</v>
      </c>
      <c r="D8566">
        <v>-21.496700000000001</v>
      </c>
      <c r="E8566">
        <v>-48.037799999999997</v>
      </c>
      <c r="F8566" t="s">
        <v>491</v>
      </c>
      <c r="G8566" t="s">
        <v>492</v>
      </c>
      <c r="H8566" t="s">
        <v>493</v>
      </c>
      <c r="I8566" t="s">
        <v>801</v>
      </c>
      <c r="K8566">
        <v>7446</v>
      </c>
      <c r="L8566">
        <v>1076115869</v>
      </c>
    </row>
    <row r="8567" spans="1:12" x14ac:dyDescent="0.45">
      <c r="A8567" t="str">
        <f t="shared" si="133"/>
        <v>Guatemala City, Guatemala, Guatemala</v>
      </c>
      <c r="B8567" t="s">
        <v>11374</v>
      </c>
      <c r="C8567" t="s">
        <v>11374</v>
      </c>
      <c r="D8567">
        <v>14.6099</v>
      </c>
      <c r="E8567">
        <v>-90.525199999999998</v>
      </c>
      <c r="F8567" t="s">
        <v>2123</v>
      </c>
      <c r="G8567" t="s">
        <v>2124</v>
      </c>
      <c r="H8567" t="s">
        <v>2125</v>
      </c>
      <c r="I8567" t="s">
        <v>2123</v>
      </c>
      <c r="J8567" t="s">
        <v>606</v>
      </c>
      <c r="K8567">
        <v>2450212</v>
      </c>
      <c r="L8567">
        <v>1320197916</v>
      </c>
    </row>
    <row r="8568" spans="1:12" x14ac:dyDescent="0.45">
      <c r="A8568" t="str">
        <f t="shared" si="133"/>
        <v>Guatire, Miranda, Venezuela</v>
      </c>
      <c r="B8568" t="s">
        <v>11375</v>
      </c>
      <c r="C8568" t="s">
        <v>11375</v>
      </c>
      <c r="D8568">
        <v>10.4717</v>
      </c>
      <c r="E8568">
        <v>-66.540599999999998</v>
      </c>
      <c r="F8568" t="s">
        <v>702</v>
      </c>
      <c r="G8568" t="s">
        <v>703</v>
      </c>
      <c r="H8568" t="s">
        <v>704</v>
      </c>
      <c r="I8568" t="s">
        <v>6657</v>
      </c>
      <c r="J8568" t="s">
        <v>366</v>
      </c>
      <c r="K8568">
        <v>187262</v>
      </c>
      <c r="L8568">
        <v>1862199442</v>
      </c>
    </row>
    <row r="8569" spans="1:12" x14ac:dyDescent="0.45">
      <c r="A8569" t="str">
        <f t="shared" si="133"/>
        <v>Guaxupé, Minas Gerais, Brazil</v>
      </c>
      <c r="B8569" t="s">
        <v>11376</v>
      </c>
      <c r="C8569" t="s">
        <v>11377</v>
      </c>
      <c r="D8569">
        <v>-21.305299999999999</v>
      </c>
      <c r="E8569">
        <v>-46.712800000000001</v>
      </c>
      <c r="F8569" t="s">
        <v>491</v>
      </c>
      <c r="G8569" t="s">
        <v>492</v>
      </c>
      <c r="H8569" t="s">
        <v>493</v>
      </c>
      <c r="I8569" t="s">
        <v>1623</v>
      </c>
      <c r="K8569">
        <v>47889</v>
      </c>
      <c r="L8569">
        <v>1076985230</v>
      </c>
    </row>
    <row r="8570" spans="1:12" x14ac:dyDescent="0.45">
      <c r="A8570" t="str">
        <f t="shared" si="133"/>
        <v>Guayama, Puerto Rico, Puerto Rico</v>
      </c>
      <c r="B8570" t="s">
        <v>11378</v>
      </c>
      <c r="C8570" t="s">
        <v>11378</v>
      </c>
      <c r="D8570">
        <v>17.974399999999999</v>
      </c>
      <c r="E8570">
        <v>-66.110399999999998</v>
      </c>
      <c r="F8570" t="s">
        <v>961</v>
      </c>
      <c r="G8570" t="s">
        <v>962</v>
      </c>
      <c r="H8570" t="s">
        <v>963</v>
      </c>
      <c r="I8570" t="s">
        <v>961</v>
      </c>
      <c r="K8570">
        <v>22063</v>
      </c>
      <c r="L8570">
        <v>1630035675</v>
      </c>
    </row>
    <row r="8571" spans="1:12" x14ac:dyDescent="0.45">
      <c r="A8571" t="str">
        <f t="shared" si="133"/>
        <v>Guayaquil, Guayas, Ecuador</v>
      </c>
      <c r="B8571" t="s">
        <v>11379</v>
      </c>
      <c r="C8571" t="s">
        <v>11379</v>
      </c>
      <c r="D8571">
        <v>-2.1833</v>
      </c>
      <c r="E8571">
        <v>-79.883300000000006</v>
      </c>
      <c r="F8571" t="s">
        <v>1415</v>
      </c>
      <c r="G8571" t="s">
        <v>1416</v>
      </c>
      <c r="H8571" t="s">
        <v>1417</v>
      </c>
      <c r="I8571" t="s">
        <v>3316</v>
      </c>
      <c r="J8571" t="s">
        <v>378</v>
      </c>
      <c r="K8571">
        <v>2723665</v>
      </c>
      <c r="L8571">
        <v>1218802178</v>
      </c>
    </row>
    <row r="8572" spans="1:12" x14ac:dyDescent="0.45">
      <c r="A8572" t="str">
        <f t="shared" si="133"/>
        <v>Guayaramerín, El Beni, Bolivia</v>
      </c>
      <c r="B8572" t="s">
        <v>11380</v>
      </c>
      <c r="C8572" t="s">
        <v>11381</v>
      </c>
      <c r="D8572">
        <v>-10.826700000000001</v>
      </c>
      <c r="E8572">
        <v>-65.356700000000004</v>
      </c>
      <c r="F8572" t="s">
        <v>726</v>
      </c>
      <c r="G8572" t="s">
        <v>727</v>
      </c>
      <c r="H8572" t="s">
        <v>728</v>
      </c>
      <c r="I8572" t="s">
        <v>3797</v>
      </c>
      <c r="K8572">
        <v>36008</v>
      </c>
      <c r="L8572">
        <v>1068744206</v>
      </c>
    </row>
    <row r="8573" spans="1:12" x14ac:dyDescent="0.45">
      <c r="A8573" t="str">
        <f t="shared" si="133"/>
        <v>Guaynabo, Puerto Rico, Puerto Rico</v>
      </c>
      <c r="B8573" t="s">
        <v>11382</v>
      </c>
      <c r="C8573" t="s">
        <v>11382</v>
      </c>
      <c r="D8573">
        <v>18.383900000000001</v>
      </c>
      <c r="E8573">
        <v>-66.113399999999999</v>
      </c>
      <c r="F8573" t="s">
        <v>961</v>
      </c>
      <c r="G8573" t="s">
        <v>962</v>
      </c>
      <c r="H8573" t="s">
        <v>963</v>
      </c>
      <c r="I8573" t="s">
        <v>961</v>
      </c>
      <c r="K8573">
        <v>69697</v>
      </c>
      <c r="L8573">
        <v>1630023575</v>
      </c>
    </row>
    <row r="8574" spans="1:12" x14ac:dyDescent="0.45">
      <c r="A8574" t="str">
        <f t="shared" si="133"/>
        <v>Gubakha, Permskiy Kray, Russia</v>
      </c>
      <c r="B8574" t="s">
        <v>11383</v>
      </c>
      <c r="C8574" t="s">
        <v>11383</v>
      </c>
      <c r="D8574">
        <v>58.866700000000002</v>
      </c>
      <c r="E8574">
        <v>57.583300000000001</v>
      </c>
      <c r="F8574" t="s">
        <v>504</v>
      </c>
      <c r="G8574" t="s">
        <v>505</v>
      </c>
      <c r="H8574" t="s">
        <v>506</v>
      </c>
      <c r="I8574" t="s">
        <v>1488</v>
      </c>
      <c r="K8574">
        <v>19831</v>
      </c>
      <c r="L8574">
        <v>1643737905</v>
      </c>
    </row>
    <row r="8575" spans="1:12" x14ac:dyDescent="0.45">
      <c r="A8575" t="str">
        <f t="shared" si="133"/>
        <v>Guben, Brandenburg, Germany</v>
      </c>
      <c r="B8575" t="s">
        <v>11384</v>
      </c>
      <c r="C8575" t="s">
        <v>11384</v>
      </c>
      <c r="D8575">
        <v>51.953299999999999</v>
      </c>
      <c r="E8575">
        <v>14.716699999999999</v>
      </c>
      <c r="F8575" t="s">
        <v>441</v>
      </c>
      <c r="G8575" t="s">
        <v>442</v>
      </c>
      <c r="H8575" t="s">
        <v>443</v>
      </c>
      <c r="I8575" t="s">
        <v>1719</v>
      </c>
      <c r="K8575">
        <v>16933</v>
      </c>
      <c r="L8575">
        <v>1276800396</v>
      </c>
    </row>
    <row r="8576" spans="1:12" x14ac:dyDescent="0.45">
      <c r="A8576" t="str">
        <f t="shared" si="133"/>
        <v>Gubin, Lubuskie, Poland</v>
      </c>
      <c r="B8576" t="s">
        <v>11385</v>
      </c>
      <c r="C8576" t="s">
        <v>11385</v>
      </c>
      <c r="D8576">
        <v>51.95</v>
      </c>
      <c r="E8576">
        <v>14.7333</v>
      </c>
      <c r="F8576" t="s">
        <v>3993</v>
      </c>
      <c r="G8576" t="s">
        <v>3994</v>
      </c>
      <c r="H8576" t="s">
        <v>3995</v>
      </c>
      <c r="I8576" t="s">
        <v>10999</v>
      </c>
      <c r="K8576">
        <v>17150</v>
      </c>
      <c r="L8576">
        <v>1616164527</v>
      </c>
    </row>
    <row r="8577" spans="1:12" x14ac:dyDescent="0.45">
      <c r="A8577" t="str">
        <f t="shared" si="133"/>
        <v>Gubkin, Belgorodskaya Oblast’, Russia</v>
      </c>
      <c r="B8577" t="s">
        <v>11386</v>
      </c>
      <c r="C8577" t="s">
        <v>11386</v>
      </c>
      <c r="D8577">
        <v>51.283299999999997</v>
      </c>
      <c r="E8577">
        <v>37.549999999999997</v>
      </c>
      <c r="F8577" t="s">
        <v>504</v>
      </c>
      <c r="G8577" t="s">
        <v>505</v>
      </c>
      <c r="H8577" t="s">
        <v>506</v>
      </c>
      <c r="I8577" t="s">
        <v>1492</v>
      </c>
      <c r="K8577">
        <v>86780</v>
      </c>
      <c r="L8577">
        <v>1643378602</v>
      </c>
    </row>
    <row r="8578" spans="1:12" x14ac:dyDescent="0.45">
      <c r="A8578" t="str">
        <f t="shared" si="133"/>
        <v>Gubkinskiy, Yamalo-Nenetskiy Avtonomnyy Okrug, Russia</v>
      </c>
      <c r="B8578" t="s">
        <v>11387</v>
      </c>
      <c r="C8578" t="s">
        <v>11387</v>
      </c>
      <c r="D8578">
        <v>64.433300000000003</v>
      </c>
      <c r="E8578">
        <v>76.5</v>
      </c>
      <c r="F8578" t="s">
        <v>504</v>
      </c>
      <c r="G8578" t="s">
        <v>505</v>
      </c>
      <c r="H8578" t="s">
        <v>506</v>
      </c>
      <c r="I8578" t="s">
        <v>11388</v>
      </c>
      <c r="K8578">
        <v>27238</v>
      </c>
      <c r="L8578">
        <v>1643018972</v>
      </c>
    </row>
    <row r="8579" spans="1:12" x14ac:dyDescent="0.45">
      <c r="A8579" t="str">
        <f t="shared" ref="A8579:A8642" si="134">CONCATENATE(B8579,", ",I8579,", ",F8579)</f>
        <v>Gudensberg, Hesse, Germany</v>
      </c>
      <c r="B8579" t="s">
        <v>11389</v>
      </c>
      <c r="C8579" t="s">
        <v>11389</v>
      </c>
      <c r="D8579">
        <v>51.176200000000001</v>
      </c>
      <c r="E8579">
        <v>9.3574999999999999</v>
      </c>
      <c r="F8579" t="s">
        <v>441</v>
      </c>
      <c r="G8579" t="s">
        <v>442</v>
      </c>
      <c r="H8579" t="s">
        <v>443</v>
      </c>
      <c r="I8579" t="s">
        <v>1676</v>
      </c>
      <c r="K8579">
        <v>9657</v>
      </c>
      <c r="L8579">
        <v>1276969422</v>
      </c>
    </row>
    <row r="8580" spans="1:12" x14ac:dyDescent="0.45">
      <c r="A8580" t="str">
        <f t="shared" si="134"/>
        <v>Gudermes, Chechnya, Russia</v>
      </c>
      <c r="B8580" t="s">
        <v>11390</v>
      </c>
      <c r="C8580" t="s">
        <v>11390</v>
      </c>
      <c r="D8580">
        <v>43.35</v>
      </c>
      <c r="E8580">
        <v>46.1</v>
      </c>
      <c r="F8580" t="s">
        <v>504</v>
      </c>
      <c r="G8580" t="s">
        <v>505</v>
      </c>
      <c r="H8580" t="s">
        <v>506</v>
      </c>
      <c r="I8580" t="s">
        <v>2364</v>
      </c>
      <c r="J8580" t="s">
        <v>366</v>
      </c>
      <c r="K8580">
        <v>52908</v>
      </c>
      <c r="L8580">
        <v>1643035629</v>
      </c>
    </row>
    <row r="8581" spans="1:12" x14ac:dyDescent="0.45">
      <c r="A8581" t="str">
        <f t="shared" si="134"/>
        <v>Gudivāda, Andhra Pradesh, India</v>
      </c>
      <c r="B8581" t="s">
        <v>11391</v>
      </c>
      <c r="C8581" t="s">
        <v>11392</v>
      </c>
      <c r="D8581">
        <v>16.43</v>
      </c>
      <c r="E8581">
        <v>80.989999999999995</v>
      </c>
      <c r="F8581" t="s">
        <v>626</v>
      </c>
      <c r="G8581" t="s">
        <v>627</v>
      </c>
      <c r="H8581" t="s">
        <v>628</v>
      </c>
      <c r="I8581" t="s">
        <v>816</v>
      </c>
      <c r="K8581">
        <v>118167</v>
      </c>
      <c r="L8581">
        <v>1356068699</v>
      </c>
    </row>
    <row r="8582" spans="1:12" x14ac:dyDescent="0.45">
      <c r="A8582" t="str">
        <f t="shared" si="134"/>
        <v>Gudja, Gudja, Malta</v>
      </c>
      <c r="B8582" t="s">
        <v>11393</v>
      </c>
      <c r="C8582" t="s">
        <v>11393</v>
      </c>
      <c r="D8582">
        <v>35.849200000000003</v>
      </c>
      <c r="E8582">
        <v>14.5031</v>
      </c>
      <c r="F8582" t="s">
        <v>2704</v>
      </c>
      <c r="G8582" t="s">
        <v>2705</v>
      </c>
      <c r="H8582" t="s">
        <v>2706</v>
      </c>
      <c r="I8582" t="s">
        <v>11393</v>
      </c>
      <c r="J8582" t="s">
        <v>378</v>
      </c>
      <c r="L8582">
        <v>1470798142</v>
      </c>
    </row>
    <row r="8583" spans="1:12" x14ac:dyDescent="0.45">
      <c r="A8583" t="str">
        <f t="shared" si="134"/>
        <v>Guéckédou, N’Zérékoré, Guinea</v>
      </c>
      <c r="B8583" t="s">
        <v>11394</v>
      </c>
      <c r="C8583" t="s">
        <v>11395</v>
      </c>
      <c r="D8583">
        <v>8.5667000000000009</v>
      </c>
      <c r="E8583">
        <v>-10.1333</v>
      </c>
      <c r="F8583" t="s">
        <v>4331</v>
      </c>
      <c r="G8583" t="s">
        <v>4332</v>
      </c>
      <c r="H8583" t="s">
        <v>4333</v>
      </c>
      <c r="I8583" t="s">
        <v>4334</v>
      </c>
      <c r="J8583" t="s">
        <v>366</v>
      </c>
      <c r="K8583">
        <v>221715</v>
      </c>
      <c r="L8583">
        <v>1324580681</v>
      </c>
    </row>
    <row r="8584" spans="1:12" x14ac:dyDescent="0.45">
      <c r="A8584" t="str">
        <f t="shared" si="134"/>
        <v>Guelma, Guelma, Algeria</v>
      </c>
      <c r="B8584" t="s">
        <v>11396</v>
      </c>
      <c r="C8584" t="s">
        <v>11396</v>
      </c>
      <c r="D8584">
        <v>36.466000000000001</v>
      </c>
      <c r="E8584">
        <v>7.4279999999999999</v>
      </c>
      <c r="F8584" t="s">
        <v>486</v>
      </c>
      <c r="G8584" t="s">
        <v>487</v>
      </c>
      <c r="H8584" t="s">
        <v>488</v>
      </c>
      <c r="I8584" t="s">
        <v>11396</v>
      </c>
      <c r="J8584" t="s">
        <v>378</v>
      </c>
      <c r="K8584">
        <v>123590</v>
      </c>
      <c r="L8584">
        <v>1012266321</v>
      </c>
    </row>
    <row r="8585" spans="1:12" x14ac:dyDescent="0.45">
      <c r="A8585" t="str">
        <f t="shared" si="134"/>
        <v>Guelmim, Guelmim-Oued Noun, Morocco</v>
      </c>
      <c r="B8585" t="s">
        <v>11397</v>
      </c>
      <c r="C8585" t="s">
        <v>11397</v>
      </c>
      <c r="D8585">
        <v>28.9833</v>
      </c>
      <c r="E8585">
        <v>-10.066700000000001</v>
      </c>
      <c r="F8585" t="s">
        <v>893</v>
      </c>
      <c r="G8585" t="s">
        <v>894</v>
      </c>
      <c r="H8585" t="s">
        <v>895</v>
      </c>
      <c r="I8585" t="s">
        <v>11398</v>
      </c>
      <c r="J8585" t="s">
        <v>378</v>
      </c>
      <c r="K8585">
        <v>118318</v>
      </c>
      <c r="L8585">
        <v>1504110861</v>
      </c>
    </row>
    <row r="8586" spans="1:12" x14ac:dyDescent="0.45">
      <c r="A8586" t="str">
        <f t="shared" si="134"/>
        <v>Guelph, Ontario, Canada</v>
      </c>
      <c r="B8586" t="s">
        <v>11399</v>
      </c>
      <c r="C8586" t="s">
        <v>11399</v>
      </c>
      <c r="D8586">
        <v>43.55</v>
      </c>
      <c r="E8586">
        <v>-80.25</v>
      </c>
      <c r="F8586" t="s">
        <v>541</v>
      </c>
      <c r="G8586" t="s">
        <v>542</v>
      </c>
      <c r="H8586" t="s">
        <v>543</v>
      </c>
      <c r="I8586" t="s">
        <v>857</v>
      </c>
      <c r="K8586">
        <v>131794</v>
      </c>
      <c r="L8586">
        <v>1124968815</v>
      </c>
    </row>
    <row r="8587" spans="1:12" x14ac:dyDescent="0.45">
      <c r="A8587" t="str">
        <f t="shared" si="134"/>
        <v>Guelph/Eramosa, Ontario, Canada</v>
      </c>
      <c r="B8587" t="s">
        <v>11400</v>
      </c>
      <c r="C8587" t="s">
        <v>11400</v>
      </c>
      <c r="D8587">
        <v>43.63</v>
      </c>
      <c r="E8587">
        <v>-80.22</v>
      </c>
      <c r="F8587" t="s">
        <v>541</v>
      </c>
      <c r="G8587" t="s">
        <v>542</v>
      </c>
      <c r="H8587" t="s">
        <v>543</v>
      </c>
      <c r="I8587" t="s">
        <v>857</v>
      </c>
      <c r="K8587">
        <v>12854</v>
      </c>
      <c r="L8587">
        <v>1124001707</v>
      </c>
    </row>
    <row r="8588" spans="1:12" x14ac:dyDescent="0.45">
      <c r="A8588" t="str">
        <f t="shared" si="134"/>
        <v>Güeppí, Loreto, Peru</v>
      </c>
      <c r="B8588" t="s">
        <v>11401</v>
      </c>
      <c r="C8588" t="s">
        <v>11402</v>
      </c>
      <c r="D8588">
        <v>-0.1166</v>
      </c>
      <c r="E8588">
        <v>-75.23</v>
      </c>
      <c r="F8588" t="s">
        <v>509</v>
      </c>
      <c r="G8588" t="s">
        <v>510</v>
      </c>
      <c r="H8588" t="s">
        <v>511</v>
      </c>
      <c r="I8588" t="s">
        <v>1976</v>
      </c>
      <c r="K8588">
        <v>10</v>
      </c>
      <c r="L8588">
        <v>1604411859</v>
      </c>
    </row>
    <row r="8589" spans="1:12" x14ac:dyDescent="0.45">
      <c r="A8589" t="str">
        <f t="shared" si="134"/>
        <v>Guercif, Oriental, Morocco</v>
      </c>
      <c r="B8589" t="s">
        <v>11403</v>
      </c>
      <c r="C8589" t="s">
        <v>11403</v>
      </c>
      <c r="D8589">
        <v>34.229999999999997</v>
      </c>
      <c r="E8589">
        <v>-3.36</v>
      </c>
      <c r="F8589" t="s">
        <v>893</v>
      </c>
      <c r="G8589" t="s">
        <v>894</v>
      </c>
      <c r="H8589" t="s">
        <v>895</v>
      </c>
      <c r="I8589" t="s">
        <v>921</v>
      </c>
      <c r="K8589">
        <v>90880</v>
      </c>
      <c r="L8589">
        <v>1504842310</v>
      </c>
    </row>
    <row r="8590" spans="1:12" x14ac:dyDescent="0.45">
      <c r="A8590" t="str">
        <f t="shared" si="134"/>
        <v>Guerrero, Chihuahua, Mexico</v>
      </c>
      <c r="B8590" t="s">
        <v>697</v>
      </c>
      <c r="C8590" t="s">
        <v>697</v>
      </c>
      <c r="D8590">
        <v>28.547799999999999</v>
      </c>
      <c r="E8590">
        <v>-107.48560000000001</v>
      </c>
      <c r="F8590" t="s">
        <v>519</v>
      </c>
      <c r="G8590" t="s">
        <v>520</v>
      </c>
      <c r="H8590" t="s">
        <v>521</v>
      </c>
      <c r="I8590" t="s">
        <v>1012</v>
      </c>
      <c r="J8590" t="s">
        <v>366</v>
      </c>
      <c r="K8590">
        <v>7751</v>
      </c>
      <c r="L8590">
        <v>1484042029</v>
      </c>
    </row>
    <row r="8591" spans="1:12" x14ac:dyDescent="0.45">
      <c r="A8591" t="str">
        <f t="shared" si="134"/>
        <v>Guerrero Negro, Baja California, Mexico</v>
      </c>
      <c r="B8591" t="s">
        <v>11404</v>
      </c>
      <c r="C8591" t="s">
        <v>11404</v>
      </c>
      <c r="D8591">
        <v>27.9589</v>
      </c>
      <c r="E8591">
        <v>-114.0561</v>
      </c>
      <c r="F8591" t="s">
        <v>519</v>
      </c>
      <c r="G8591" t="s">
        <v>520</v>
      </c>
      <c r="H8591" t="s">
        <v>521</v>
      </c>
      <c r="I8591" t="s">
        <v>1550</v>
      </c>
      <c r="K8591">
        <v>14316</v>
      </c>
      <c r="L8591">
        <v>1484879768</v>
      </c>
    </row>
    <row r="8592" spans="1:12" x14ac:dyDescent="0.45">
      <c r="A8592" t="str">
        <f t="shared" si="134"/>
        <v>Gūged, Eşfahān, Iran</v>
      </c>
      <c r="B8592" t="s">
        <v>11405</v>
      </c>
      <c r="C8592" t="s">
        <v>11406</v>
      </c>
      <c r="D8592">
        <v>33.4756</v>
      </c>
      <c r="E8592">
        <v>50.352499999999999</v>
      </c>
      <c r="F8592" t="s">
        <v>388</v>
      </c>
      <c r="G8592" t="s">
        <v>389</v>
      </c>
      <c r="H8592" t="s">
        <v>390</v>
      </c>
      <c r="I8592" t="s">
        <v>391</v>
      </c>
      <c r="K8592">
        <v>6686</v>
      </c>
      <c r="L8592">
        <v>1364583429</v>
      </c>
    </row>
    <row r="8593" spans="1:12" x14ac:dyDescent="0.45">
      <c r="A8593" t="str">
        <f t="shared" si="134"/>
        <v>Güglingen, Baden-Württemberg, Germany</v>
      </c>
      <c r="B8593" t="s">
        <v>11407</v>
      </c>
      <c r="C8593" t="s">
        <v>11408</v>
      </c>
      <c r="D8593">
        <v>49.066699999999997</v>
      </c>
      <c r="E8593">
        <v>9</v>
      </c>
      <c r="F8593" t="s">
        <v>441</v>
      </c>
      <c r="G8593" t="s">
        <v>442</v>
      </c>
      <c r="H8593" t="s">
        <v>443</v>
      </c>
      <c r="I8593" t="s">
        <v>451</v>
      </c>
      <c r="K8593">
        <v>6353</v>
      </c>
      <c r="L8593">
        <v>1276744847</v>
      </c>
    </row>
    <row r="8594" spans="1:12" x14ac:dyDescent="0.45">
      <c r="A8594" t="str">
        <f t="shared" si="134"/>
        <v>Guichón, Paysandú, Uruguay</v>
      </c>
      <c r="B8594" t="s">
        <v>11409</v>
      </c>
      <c r="C8594" t="s">
        <v>11410</v>
      </c>
      <c r="D8594">
        <v>-32.35</v>
      </c>
      <c r="E8594">
        <v>-57.2</v>
      </c>
      <c r="F8594" t="s">
        <v>1033</v>
      </c>
      <c r="G8594" t="s">
        <v>1034</v>
      </c>
      <c r="H8594" t="s">
        <v>1035</v>
      </c>
      <c r="I8594" t="s">
        <v>11411</v>
      </c>
      <c r="K8594">
        <v>5025</v>
      </c>
      <c r="L8594">
        <v>1858589907</v>
      </c>
    </row>
    <row r="8595" spans="1:12" x14ac:dyDescent="0.45">
      <c r="A8595" t="str">
        <f t="shared" si="134"/>
        <v>Guidan Roumdji, Maradi, Niger</v>
      </c>
      <c r="B8595" t="s">
        <v>11412</v>
      </c>
      <c r="C8595" t="s">
        <v>11412</v>
      </c>
      <c r="D8595">
        <v>13.657500000000001</v>
      </c>
      <c r="E8595">
        <v>6.6958000000000002</v>
      </c>
      <c r="F8595" t="s">
        <v>889</v>
      </c>
      <c r="G8595" t="s">
        <v>890</v>
      </c>
      <c r="H8595" t="s">
        <v>891</v>
      </c>
      <c r="I8595" t="s">
        <v>11413</v>
      </c>
      <c r="J8595" t="s">
        <v>366</v>
      </c>
      <c r="K8595">
        <v>17525</v>
      </c>
      <c r="L8595">
        <v>1562532711</v>
      </c>
    </row>
    <row r="8596" spans="1:12" x14ac:dyDescent="0.45">
      <c r="A8596" t="str">
        <f t="shared" si="134"/>
        <v>Guider, Nord, Cameroon</v>
      </c>
      <c r="B8596" t="s">
        <v>11414</v>
      </c>
      <c r="C8596" t="s">
        <v>11414</v>
      </c>
      <c r="D8596">
        <v>9.9342000000000006</v>
      </c>
      <c r="E8596">
        <v>13.948600000000001</v>
      </c>
      <c r="F8596" t="s">
        <v>636</v>
      </c>
      <c r="G8596" t="s">
        <v>637</v>
      </c>
      <c r="H8596" t="s">
        <v>638</v>
      </c>
      <c r="I8596" t="s">
        <v>6127</v>
      </c>
      <c r="K8596">
        <v>84647</v>
      </c>
      <c r="L8596">
        <v>1120662630</v>
      </c>
    </row>
    <row r="8597" spans="1:12" x14ac:dyDescent="0.45">
      <c r="A8597" t="str">
        <f t="shared" si="134"/>
        <v>Guigang, Guangxi, China</v>
      </c>
      <c r="B8597" t="s">
        <v>11415</v>
      </c>
      <c r="C8597" t="s">
        <v>11415</v>
      </c>
      <c r="D8597">
        <v>23.0961</v>
      </c>
      <c r="E8597">
        <v>109.6092</v>
      </c>
      <c r="F8597" t="s">
        <v>1039</v>
      </c>
      <c r="G8597" t="s">
        <v>1040</v>
      </c>
      <c r="H8597" t="s">
        <v>1041</v>
      </c>
      <c r="I8597" t="s">
        <v>3147</v>
      </c>
      <c r="K8597">
        <v>4118808</v>
      </c>
      <c r="L8597">
        <v>1156895251</v>
      </c>
    </row>
    <row r="8598" spans="1:12" x14ac:dyDescent="0.45">
      <c r="A8598" t="str">
        <f t="shared" si="134"/>
        <v>Guiglo, Montagnes, Côte D’Ivoire</v>
      </c>
      <c r="B8598" t="s">
        <v>11416</v>
      </c>
      <c r="C8598" t="s">
        <v>11416</v>
      </c>
      <c r="D8598">
        <v>6.5435999999999996</v>
      </c>
      <c r="E8598">
        <v>-7.4932999999999996</v>
      </c>
      <c r="F8598" t="s">
        <v>569</v>
      </c>
      <c r="G8598" t="s">
        <v>570</v>
      </c>
      <c r="H8598" t="s">
        <v>571</v>
      </c>
      <c r="I8598" t="s">
        <v>3464</v>
      </c>
      <c r="J8598" t="s">
        <v>366</v>
      </c>
      <c r="K8598">
        <v>39134</v>
      </c>
      <c r="L8598">
        <v>1384483732</v>
      </c>
    </row>
    <row r="8599" spans="1:12" x14ac:dyDescent="0.45">
      <c r="A8599" t="str">
        <f t="shared" si="134"/>
        <v>Guihulñgan, Negros Oriental, Philippines</v>
      </c>
      <c r="B8599" t="s">
        <v>11417</v>
      </c>
      <c r="C8599" t="s">
        <v>11418</v>
      </c>
      <c r="D8599">
        <v>10.1167</v>
      </c>
      <c r="E8599">
        <v>123.2667</v>
      </c>
      <c r="F8599" t="s">
        <v>1373</v>
      </c>
      <c r="G8599" t="s">
        <v>1374</v>
      </c>
      <c r="H8599" t="s">
        <v>1375</v>
      </c>
      <c r="I8599" t="s">
        <v>3173</v>
      </c>
      <c r="K8599">
        <v>95969</v>
      </c>
      <c r="L8599">
        <v>1608628412</v>
      </c>
    </row>
    <row r="8600" spans="1:12" x14ac:dyDescent="0.45">
      <c r="A8600" t="str">
        <f t="shared" si="134"/>
        <v>Guilderland, New York, United States</v>
      </c>
      <c r="B8600" t="s">
        <v>11419</v>
      </c>
      <c r="C8600" t="s">
        <v>11419</v>
      </c>
      <c r="D8600">
        <v>42.707999999999998</v>
      </c>
      <c r="E8600">
        <v>-73.963099999999997</v>
      </c>
      <c r="F8600" t="s">
        <v>530</v>
      </c>
      <c r="G8600" t="s">
        <v>531</v>
      </c>
      <c r="H8600" t="s">
        <v>532</v>
      </c>
      <c r="I8600" t="s">
        <v>803</v>
      </c>
      <c r="K8600">
        <v>35655</v>
      </c>
      <c r="L8600">
        <v>1840058149</v>
      </c>
    </row>
    <row r="8601" spans="1:12" x14ac:dyDescent="0.45">
      <c r="A8601" t="str">
        <f t="shared" si="134"/>
        <v>Guildford, Surrey, United Kingdom</v>
      </c>
      <c r="B8601" t="s">
        <v>11420</v>
      </c>
      <c r="C8601" t="s">
        <v>11420</v>
      </c>
      <c r="D8601">
        <v>51.236499999999999</v>
      </c>
      <c r="E8601">
        <v>-0.57030000000000003</v>
      </c>
      <c r="F8601" t="s">
        <v>536</v>
      </c>
      <c r="G8601" t="s">
        <v>537</v>
      </c>
      <c r="H8601" t="s">
        <v>538</v>
      </c>
      <c r="I8601" t="s">
        <v>826</v>
      </c>
      <c r="K8601">
        <v>77057</v>
      </c>
      <c r="L8601">
        <v>1826863533</v>
      </c>
    </row>
    <row r="8602" spans="1:12" x14ac:dyDescent="0.45">
      <c r="A8602" t="str">
        <f t="shared" si="134"/>
        <v>Guilford, Connecticut, United States</v>
      </c>
      <c r="B8602" t="s">
        <v>11421</v>
      </c>
      <c r="C8602" t="s">
        <v>11421</v>
      </c>
      <c r="D8602">
        <v>41.334499999999998</v>
      </c>
      <c r="E8602">
        <v>-72.700400000000002</v>
      </c>
      <c r="F8602" t="s">
        <v>530</v>
      </c>
      <c r="G8602" t="s">
        <v>531</v>
      </c>
      <c r="H8602" t="s">
        <v>532</v>
      </c>
      <c r="I8602" t="s">
        <v>2109</v>
      </c>
      <c r="K8602">
        <v>22285</v>
      </c>
      <c r="L8602">
        <v>1840045023</v>
      </c>
    </row>
    <row r="8603" spans="1:12" x14ac:dyDescent="0.45">
      <c r="A8603" t="str">
        <f t="shared" si="134"/>
        <v>Guilford, Pennsylvania, United States</v>
      </c>
      <c r="B8603" t="s">
        <v>11421</v>
      </c>
      <c r="C8603" t="s">
        <v>11421</v>
      </c>
      <c r="D8603">
        <v>39.8812</v>
      </c>
      <c r="E8603">
        <v>-77.600999999999999</v>
      </c>
      <c r="F8603" t="s">
        <v>530</v>
      </c>
      <c r="G8603" t="s">
        <v>531</v>
      </c>
      <c r="H8603" t="s">
        <v>532</v>
      </c>
      <c r="I8603" t="s">
        <v>620</v>
      </c>
      <c r="K8603">
        <v>14793</v>
      </c>
      <c r="L8603">
        <v>1840073686</v>
      </c>
    </row>
    <row r="8604" spans="1:12" x14ac:dyDescent="0.45">
      <c r="A8604" t="str">
        <f t="shared" si="134"/>
        <v>Guilin, Guangxi, China</v>
      </c>
      <c r="B8604" t="s">
        <v>11422</v>
      </c>
      <c r="C8604" t="s">
        <v>11422</v>
      </c>
      <c r="D8604">
        <v>25.2667</v>
      </c>
      <c r="E8604">
        <v>110.2833</v>
      </c>
      <c r="F8604" t="s">
        <v>1039</v>
      </c>
      <c r="G8604" t="s">
        <v>1040</v>
      </c>
      <c r="H8604" t="s">
        <v>1041</v>
      </c>
      <c r="I8604" t="s">
        <v>3147</v>
      </c>
      <c r="J8604" t="s">
        <v>366</v>
      </c>
      <c r="K8604">
        <v>4747963</v>
      </c>
      <c r="L8604">
        <v>1156235364</v>
      </c>
    </row>
    <row r="8605" spans="1:12" x14ac:dyDescent="0.45">
      <c r="A8605" t="str">
        <f t="shared" si="134"/>
        <v>Guillermo E. Hudson, Buenos Aires, Argentina</v>
      </c>
      <c r="B8605" t="s">
        <v>11423</v>
      </c>
      <c r="C8605" t="s">
        <v>11423</v>
      </c>
      <c r="D8605">
        <v>-34.790300000000002</v>
      </c>
      <c r="E8605">
        <v>-58.148600000000002</v>
      </c>
      <c r="F8605" t="s">
        <v>651</v>
      </c>
      <c r="G8605" t="s">
        <v>652</v>
      </c>
      <c r="H8605" t="s">
        <v>653</v>
      </c>
      <c r="I8605" t="s">
        <v>870</v>
      </c>
      <c r="K8605">
        <v>52697</v>
      </c>
      <c r="L8605">
        <v>1032658135</v>
      </c>
    </row>
    <row r="8606" spans="1:12" x14ac:dyDescent="0.45">
      <c r="A8606" t="str">
        <f t="shared" si="134"/>
        <v>Guimarães, Braga, Portugal</v>
      </c>
      <c r="B8606" t="s">
        <v>11424</v>
      </c>
      <c r="C8606" t="s">
        <v>11425</v>
      </c>
      <c r="D8606">
        <v>41.445</v>
      </c>
      <c r="E8606">
        <v>-8.2908000000000008</v>
      </c>
      <c r="F8606" t="s">
        <v>967</v>
      </c>
      <c r="G8606" t="s">
        <v>968</v>
      </c>
      <c r="H8606" t="s">
        <v>969</v>
      </c>
      <c r="I8606" t="s">
        <v>5115</v>
      </c>
      <c r="J8606" t="s">
        <v>366</v>
      </c>
      <c r="K8606">
        <v>158124</v>
      </c>
      <c r="L8606">
        <v>1620771539</v>
      </c>
    </row>
    <row r="8607" spans="1:12" x14ac:dyDescent="0.45">
      <c r="A8607" t="str">
        <f t="shared" si="134"/>
        <v>Güines, Mayabeque, Cuba</v>
      </c>
      <c r="B8607" t="s">
        <v>11426</v>
      </c>
      <c r="C8607" t="s">
        <v>11427</v>
      </c>
      <c r="D8607">
        <v>22.8475</v>
      </c>
      <c r="E8607">
        <v>-82.023600000000002</v>
      </c>
      <c r="F8607" t="s">
        <v>658</v>
      </c>
      <c r="G8607" t="s">
        <v>659</v>
      </c>
      <c r="H8607" t="s">
        <v>660</v>
      </c>
      <c r="I8607" t="s">
        <v>11428</v>
      </c>
      <c r="J8607" t="s">
        <v>366</v>
      </c>
      <c r="K8607">
        <v>66892</v>
      </c>
      <c r="L8607">
        <v>1192190364</v>
      </c>
    </row>
    <row r="8608" spans="1:12" x14ac:dyDescent="0.45">
      <c r="A8608" t="str">
        <f t="shared" si="134"/>
        <v>Guiping, Guangxi, China</v>
      </c>
      <c r="B8608" t="s">
        <v>11429</v>
      </c>
      <c r="C8608" t="s">
        <v>11429</v>
      </c>
      <c r="D8608">
        <v>23.4</v>
      </c>
      <c r="E8608">
        <v>110.08329999999999</v>
      </c>
      <c r="F8608" t="s">
        <v>1039</v>
      </c>
      <c r="G8608" t="s">
        <v>1040</v>
      </c>
      <c r="H8608" t="s">
        <v>1041</v>
      </c>
      <c r="I8608" t="s">
        <v>3147</v>
      </c>
      <c r="J8608" t="s">
        <v>366</v>
      </c>
      <c r="K8608">
        <v>1496904</v>
      </c>
      <c r="L8608">
        <v>1156165517</v>
      </c>
    </row>
    <row r="8609" spans="1:12" x14ac:dyDescent="0.45">
      <c r="A8609" t="str">
        <f t="shared" si="134"/>
        <v>Güira de Melena, Artemisa, Cuba</v>
      </c>
      <c r="B8609" t="s">
        <v>11430</v>
      </c>
      <c r="C8609" t="s">
        <v>11431</v>
      </c>
      <c r="D8609">
        <v>22.8019</v>
      </c>
      <c r="E8609">
        <v>-82.5047</v>
      </c>
      <c r="F8609" t="s">
        <v>658</v>
      </c>
      <c r="G8609" t="s">
        <v>659</v>
      </c>
      <c r="H8609" t="s">
        <v>660</v>
      </c>
      <c r="I8609" t="s">
        <v>1671</v>
      </c>
      <c r="J8609" t="s">
        <v>366</v>
      </c>
      <c r="K8609">
        <v>37838</v>
      </c>
      <c r="L8609">
        <v>1192663168</v>
      </c>
    </row>
    <row r="8610" spans="1:12" x14ac:dyDescent="0.45">
      <c r="A8610" t="str">
        <f t="shared" si="134"/>
        <v>Guisborough, Redcar and Cleveland, United Kingdom</v>
      </c>
      <c r="B8610" t="s">
        <v>11432</v>
      </c>
      <c r="C8610" t="s">
        <v>11432</v>
      </c>
      <c r="D8610">
        <v>54.534999999999997</v>
      </c>
      <c r="E8610">
        <v>-1.0563</v>
      </c>
      <c r="F8610" t="s">
        <v>536</v>
      </c>
      <c r="G8610" t="s">
        <v>537</v>
      </c>
      <c r="H8610" t="s">
        <v>538</v>
      </c>
      <c r="I8610" t="s">
        <v>5362</v>
      </c>
      <c r="K8610">
        <v>17777</v>
      </c>
      <c r="L8610">
        <v>1826412979</v>
      </c>
    </row>
    <row r="8611" spans="1:12" x14ac:dyDescent="0.45">
      <c r="A8611" t="str">
        <f t="shared" si="134"/>
        <v>Guiseley, Leeds, United Kingdom</v>
      </c>
      <c r="B8611" t="s">
        <v>11433</v>
      </c>
      <c r="C8611" t="s">
        <v>11433</v>
      </c>
      <c r="D8611">
        <v>53.875</v>
      </c>
      <c r="E8611">
        <v>-1.706</v>
      </c>
      <c r="F8611" t="s">
        <v>536</v>
      </c>
      <c r="G8611" t="s">
        <v>537</v>
      </c>
      <c r="H8611" t="s">
        <v>538</v>
      </c>
      <c r="I8611" t="s">
        <v>828</v>
      </c>
      <c r="K8611">
        <v>22347</v>
      </c>
      <c r="L8611">
        <v>1826210408</v>
      </c>
    </row>
    <row r="8612" spans="1:12" x14ac:dyDescent="0.45">
      <c r="A8612" t="str">
        <f t="shared" si="134"/>
        <v>Guixi, Jiangxi, China</v>
      </c>
      <c r="B8612" t="s">
        <v>11434</v>
      </c>
      <c r="C8612" t="s">
        <v>11434</v>
      </c>
      <c r="D8612">
        <v>28.286100000000001</v>
      </c>
      <c r="E8612">
        <v>117.20829999999999</v>
      </c>
      <c r="F8612" t="s">
        <v>1039</v>
      </c>
      <c r="G8612" t="s">
        <v>1040</v>
      </c>
      <c r="H8612" t="s">
        <v>1041</v>
      </c>
      <c r="I8612" t="s">
        <v>10360</v>
      </c>
      <c r="J8612" t="s">
        <v>366</v>
      </c>
      <c r="K8612">
        <v>647240</v>
      </c>
      <c r="L8612">
        <v>1156259342</v>
      </c>
    </row>
    <row r="8613" spans="1:12" x14ac:dyDescent="0.45">
      <c r="A8613" t="str">
        <f t="shared" si="134"/>
        <v>Guiyang, Guizhou, China</v>
      </c>
      <c r="B8613" t="s">
        <v>11435</v>
      </c>
      <c r="C8613" t="s">
        <v>11435</v>
      </c>
      <c r="D8613">
        <v>26.5794</v>
      </c>
      <c r="E8613">
        <v>106.70780000000001</v>
      </c>
      <c r="F8613" t="s">
        <v>1039</v>
      </c>
      <c r="G8613" t="s">
        <v>1040</v>
      </c>
      <c r="H8613" t="s">
        <v>1041</v>
      </c>
      <c r="I8613" t="s">
        <v>2104</v>
      </c>
      <c r="J8613" t="s">
        <v>378</v>
      </c>
      <c r="K8613">
        <v>4365000</v>
      </c>
      <c r="L8613">
        <v>1156932620</v>
      </c>
    </row>
    <row r="8614" spans="1:12" x14ac:dyDescent="0.45">
      <c r="A8614" t="str">
        <f t="shared" si="134"/>
        <v>Gujan-Mestras, Nouvelle-Aquitaine, France</v>
      </c>
      <c r="B8614" t="s">
        <v>11436</v>
      </c>
      <c r="C8614" t="s">
        <v>11436</v>
      </c>
      <c r="D8614">
        <v>44.636400000000002</v>
      </c>
      <c r="E8614">
        <v>-1.0667</v>
      </c>
      <c r="F8614" t="s">
        <v>526</v>
      </c>
      <c r="G8614" t="s">
        <v>527</v>
      </c>
      <c r="H8614" t="s">
        <v>528</v>
      </c>
      <c r="I8614" t="s">
        <v>917</v>
      </c>
      <c r="K8614">
        <v>21152</v>
      </c>
      <c r="L8614">
        <v>1250633398</v>
      </c>
    </row>
    <row r="8615" spans="1:12" x14ac:dyDescent="0.45">
      <c r="A8615" t="str">
        <f t="shared" si="134"/>
        <v>Gujiao, Shanxi, China</v>
      </c>
      <c r="B8615" t="s">
        <v>11437</v>
      </c>
      <c r="C8615" t="s">
        <v>11437</v>
      </c>
      <c r="D8615">
        <v>37.9069</v>
      </c>
      <c r="E8615">
        <v>112.17</v>
      </c>
      <c r="F8615" t="s">
        <v>1039</v>
      </c>
      <c r="G8615" t="s">
        <v>1040</v>
      </c>
      <c r="H8615" t="s">
        <v>1041</v>
      </c>
      <c r="I8615" t="s">
        <v>6621</v>
      </c>
      <c r="K8615">
        <v>220876</v>
      </c>
      <c r="L8615">
        <v>1156571525</v>
      </c>
    </row>
    <row r="8616" spans="1:12" x14ac:dyDescent="0.45">
      <c r="A8616" t="str">
        <f t="shared" si="134"/>
        <v>Gujō, Gifu, Japan</v>
      </c>
      <c r="B8616" t="s">
        <v>11438</v>
      </c>
      <c r="C8616" t="s">
        <v>11439</v>
      </c>
      <c r="D8616">
        <v>35.748600000000003</v>
      </c>
      <c r="E8616">
        <v>136.96440000000001</v>
      </c>
      <c r="F8616" t="s">
        <v>514</v>
      </c>
      <c r="G8616" t="s">
        <v>515</v>
      </c>
      <c r="H8616" t="s">
        <v>516</v>
      </c>
      <c r="I8616" t="s">
        <v>9401</v>
      </c>
      <c r="K8616">
        <v>39582</v>
      </c>
      <c r="L8616">
        <v>1392159452</v>
      </c>
    </row>
    <row r="8617" spans="1:12" x14ac:dyDescent="0.45">
      <c r="A8617" t="str">
        <f t="shared" si="134"/>
        <v>Gujranwala, Punjab, Pakistan</v>
      </c>
      <c r="B8617" t="s">
        <v>11440</v>
      </c>
      <c r="C8617" t="s">
        <v>11440</v>
      </c>
      <c r="D8617">
        <v>32.15</v>
      </c>
      <c r="E8617">
        <v>74.183300000000003</v>
      </c>
      <c r="F8617" t="s">
        <v>546</v>
      </c>
      <c r="G8617" t="s">
        <v>547</v>
      </c>
      <c r="H8617" t="s">
        <v>548</v>
      </c>
      <c r="I8617" t="s">
        <v>551</v>
      </c>
      <c r="J8617" t="s">
        <v>366</v>
      </c>
      <c r="K8617">
        <v>1569090</v>
      </c>
      <c r="L8617">
        <v>1586400472</v>
      </c>
    </row>
    <row r="8618" spans="1:12" x14ac:dyDescent="0.45">
      <c r="A8618" t="str">
        <f t="shared" si="134"/>
        <v>Gujrat, Punjab, Pakistan</v>
      </c>
      <c r="B8618" t="s">
        <v>11441</v>
      </c>
      <c r="C8618" t="s">
        <v>11441</v>
      </c>
      <c r="D8618">
        <v>32.573599999999999</v>
      </c>
      <c r="E8618">
        <v>74.078900000000004</v>
      </c>
      <c r="F8618" t="s">
        <v>546</v>
      </c>
      <c r="G8618" t="s">
        <v>547</v>
      </c>
      <c r="H8618" t="s">
        <v>548</v>
      </c>
      <c r="I8618" t="s">
        <v>551</v>
      </c>
      <c r="J8618" t="s">
        <v>366</v>
      </c>
      <c r="K8618">
        <v>328512</v>
      </c>
      <c r="L8618">
        <v>1586006990</v>
      </c>
    </row>
    <row r="8619" spans="1:12" x14ac:dyDescent="0.45">
      <c r="A8619" t="str">
        <f t="shared" si="134"/>
        <v>Gukovo, Rostovskaya Oblast’, Russia</v>
      </c>
      <c r="B8619" t="s">
        <v>11442</v>
      </c>
      <c r="C8619" t="s">
        <v>11442</v>
      </c>
      <c r="D8619">
        <v>48.05</v>
      </c>
      <c r="E8619">
        <v>39.933300000000003</v>
      </c>
      <c r="F8619" t="s">
        <v>504</v>
      </c>
      <c r="G8619" t="s">
        <v>505</v>
      </c>
      <c r="H8619" t="s">
        <v>506</v>
      </c>
      <c r="I8619" t="s">
        <v>1181</v>
      </c>
      <c r="K8619">
        <v>64869</v>
      </c>
      <c r="L8619">
        <v>1643040094</v>
      </c>
    </row>
    <row r="8620" spans="1:12" x14ac:dyDescent="0.45">
      <c r="A8620" t="str">
        <f t="shared" si="134"/>
        <v>Gulariyā, Bherī, Nepal</v>
      </c>
      <c r="B8620" t="s">
        <v>11443</v>
      </c>
      <c r="C8620" t="s">
        <v>11444</v>
      </c>
      <c r="D8620">
        <v>28.2331</v>
      </c>
      <c r="E8620">
        <v>81.333100000000002</v>
      </c>
      <c r="F8620" t="s">
        <v>3108</v>
      </c>
      <c r="G8620" t="s">
        <v>3109</v>
      </c>
      <c r="H8620" t="s">
        <v>3110</v>
      </c>
      <c r="I8620" t="s">
        <v>4564</v>
      </c>
      <c r="K8620">
        <v>55747</v>
      </c>
      <c r="L8620">
        <v>1524608654</v>
      </c>
    </row>
    <row r="8621" spans="1:12" x14ac:dyDescent="0.45">
      <c r="A8621" t="str">
        <f t="shared" si="134"/>
        <v>Gulbarga, Karnātaka, India</v>
      </c>
      <c r="B8621" t="s">
        <v>11445</v>
      </c>
      <c r="C8621" t="s">
        <v>11445</v>
      </c>
      <c r="D8621">
        <v>17.333300000000001</v>
      </c>
      <c r="E8621">
        <v>76.833299999999994</v>
      </c>
      <c r="F8621" t="s">
        <v>626</v>
      </c>
      <c r="G8621" t="s">
        <v>627</v>
      </c>
      <c r="H8621" t="s">
        <v>628</v>
      </c>
      <c r="I8621" t="s">
        <v>3455</v>
      </c>
      <c r="K8621">
        <v>483615</v>
      </c>
      <c r="L8621">
        <v>1356091187</v>
      </c>
    </row>
    <row r="8622" spans="1:12" x14ac:dyDescent="0.45">
      <c r="A8622" t="str">
        <f t="shared" si="134"/>
        <v>Gulbene, Gulbenes Novads, Latvia</v>
      </c>
      <c r="B8622" t="s">
        <v>11446</v>
      </c>
      <c r="C8622" t="s">
        <v>11446</v>
      </c>
      <c r="D8622">
        <v>57.174999999999997</v>
      </c>
      <c r="E8622">
        <v>26.756399999999999</v>
      </c>
      <c r="F8622" t="s">
        <v>811</v>
      </c>
      <c r="G8622" t="s">
        <v>812</v>
      </c>
      <c r="H8622" t="s">
        <v>813</v>
      </c>
      <c r="I8622" t="s">
        <v>11447</v>
      </c>
      <c r="J8622" t="s">
        <v>378</v>
      </c>
      <c r="K8622">
        <v>7507</v>
      </c>
      <c r="L8622">
        <v>1428888445</v>
      </c>
    </row>
    <row r="8623" spans="1:12" x14ac:dyDescent="0.45">
      <c r="A8623" t="str">
        <f t="shared" si="134"/>
        <v>Gulf Breeze, Florida, United States</v>
      </c>
      <c r="B8623" t="s">
        <v>11448</v>
      </c>
      <c r="C8623" t="s">
        <v>11448</v>
      </c>
      <c r="D8623">
        <v>30.368500000000001</v>
      </c>
      <c r="E8623">
        <v>-87.176900000000003</v>
      </c>
      <c r="F8623" t="s">
        <v>530</v>
      </c>
      <c r="G8623" t="s">
        <v>531</v>
      </c>
      <c r="H8623" t="s">
        <v>532</v>
      </c>
      <c r="I8623" t="s">
        <v>1378</v>
      </c>
      <c r="K8623">
        <v>6900</v>
      </c>
      <c r="L8623">
        <v>1840013920</v>
      </c>
    </row>
    <row r="8624" spans="1:12" x14ac:dyDescent="0.45">
      <c r="A8624" t="str">
        <f t="shared" si="134"/>
        <v>Gulf Gate Estates, Florida, United States</v>
      </c>
      <c r="B8624" t="s">
        <v>11449</v>
      </c>
      <c r="C8624" t="s">
        <v>11449</v>
      </c>
      <c r="D8624">
        <v>27.258700000000001</v>
      </c>
      <c r="E8624">
        <v>-82.506500000000003</v>
      </c>
      <c r="F8624" t="s">
        <v>530</v>
      </c>
      <c r="G8624" t="s">
        <v>531</v>
      </c>
      <c r="H8624" t="s">
        <v>532</v>
      </c>
      <c r="I8624" t="s">
        <v>1378</v>
      </c>
      <c r="K8624">
        <v>11017</v>
      </c>
      <c r="L8624">
        <v>1840029040</v>
      </c>
    </row>
    <row r="8625" spans="1:12" x14ac:dyDescent="0.45">
      <c r="A8625" t="str">
        <f t="shared" si="134"/>
        <v>Gulf Hills, Mississippi, United States</v>
      </c>
      <c r="B8625" t="s">
        <v>11450</v>
      </c>
      <c r="C8625" t="s">
        <v>11450</v>
      </c>
      <c r="D8625">
        <v>30.436499999999999</v>
      </c>
      <c r="E8625">
        <v>-88.814899999999994</v>
      </c>
      <c r="F8625" t="s">
        <v>530</v>
      </c>
      <c r="G8625" t="s">
        <v>531</v>
      </c>
      <c r="H8625" t="s">
        <v>532</v>
      </c>
      <c r="I8625" t="s">
        <v>1875</v>
      </c>
      <c r="K8625">
        <v>8252</v>
      </c>
      <c r="L8625">
        <v>1840013930</v>
      </c>
    </row>
    <row r="8626" spans="1:12" x14ac:dyDescent="0.45">
      <c r="A8626" t="str">
        <f t="shared" si="134"/>
        <v>Gulf Park Estates, Mississippi, United States</v>
      </c>
      <c r="B8626" t="s">
        <v>11451</v>
      </c>
      <c r="C8626" t="s">
        <v>11451</v>
      </c>
      <c r="D8626">
        <v>30.380099999999999</v>
      </c>
      <c r="E8626">
        <v>-88.758099999999999</v>
      </c>
      <c r="F8626" t="s">
        <v>530</v>
      </c>
      <c r="G8626" t="s">
        <v>531</v>
      </c>
      <c r="H8626" t="s">
        <v>532</v>
      </c>
      <c r="I8626" t="s">
        <v>1875</v>
      </c>
      <c r="K8626">
        <v>6308</v>
      </c>
      <c r="L8626">
        <v>1840032475</v>
      </c>
    </row>
    <row r="8627" spans="1:12" x14ac:dyDescent="0.45">
      <c r="A8627" t="str">
        <f t="shared" si="134"/>
        <v>Gulf Shores, Alabama, United States</v>
      </c>
      <c r="B8627" t="s">
        <v>11452</v>
      </c>
      <c r="C8627" t="s">
        <v>11452</v>
      </c>
      <c r="D8627">
        <v>30.2759</v>
      </c>
      <c r="E8627">
        <v>-87.701300000000003</v>
      </c>
      <c r="F8627" t="s">
        <v>530</v>
      </c>
      <c r="G8627" t="s">
        <v>531</v>
      </c>
      <c r="H8627" t="s">
        <v>532</v>
      </c>
      <c r="I8627" t="s">
        <v>1371</v>
      </c>
      <c r="K8627">
        <v>12757</v>
      </c>
      <c r="L8627">
        <v>1840013886</v>
      </c>
    </row>
    <row r="8628" spans="1:12" x14ac:dyDescent="0.45">
      <c r="A8628" t="str">
        <f t="shared" si="134"/>
        <v>Gulfport, Mississippi, United States</v>
      </c>
      <c r="B8628" t="s">
        <v>11453</v>
      </c>
      <c r="C8628" t="s">
        <v>11453</v>
      </c>
      <c r="D8628">
        <v>30.427099999999999</v>
      </c>
      <c r="E8628">
        <v>-89.070300000000003</v>
      </c>
      <c r="F8628" t="s">
        <v>530</v>
      </c>
      <c r="G8628" t="s">
        <v>531</v>
      </c>
      <c r="H8628" t="s">
        <v>532</v>
      </c>
      <c r="I8628" t="s">
        <v>1875</v>
      </c>
      <c r="K8628">
        <v>220987</v>
      </c>
      <c r="L8628">
        <v>1840013947</v>
      </c>
    </row>
    <row r="8629" spans="1:12" x14ac:dyDescent="0.45">
      <c r="A8629" t="str">
        <f t="shared" si="134"/>
        <v>Gulfport, Florida, United States</v>
      </c>
      <c r="B8629" t="s">
        <v>11453</v>
      </c>
      <c r="C8629" t="s">
        <v>11453</v>
      </c>
      <c r="D8629">
        <v>27.746300000000002</v>
      </c>
      <c r="E8629">
        <v>-82.71</v>
      </c>
      <c r="F8629" t="s">
        <v>530</v>
      </c>
      <c r="G8629" t="s">
        <v>531</v>
      </c>
      <c r="H8629" t="s">
        <v>532</v>
      </c>
      <c r="I8629" t="s">
        <v>1378</v>
      </c>
      <c r="K8629">
        <v>12342</v>
      </c>
      <c r="L8629">
        <v>1840014145</v>
      </c>
    </row>
    <row r="8630" spans="1:12" x14ac:dyDescent="0.45">
      <c r="A8630" t="str">
        <f t="shared" si="134"/>
        <v>Guli, Zhejiang, China</v>
      </c>
      <c r="B8630" t="s">
        <v>11454</v>
      </c>
      <c r="C8630" t="s">
        <v>11454</v>
      </c>
      <c r="D8630">
        <v>28.9008</v>
      </c>
      <c r="E8630">
        <v>120.0284</v>
      </c>
      <c r="F8630" t="s">
        <v>1039</v>
      </c>
      <c r="G8630" t="s">
        <v>1040</v>
      </c>
      <c r="H8630" t="s">
        <v>1041</v>
      </c>
      <c r="I8630" t="s">
        <v>3175</v>
      </c>
      <c r="K8630">
        <v>723490</v>
      </c>
      <c r="L8630">
        <v>1156383681</v>
      </c>
    </row>
    <row r="8631" spans="1:12" x14ac:dyDescent="0.45">
      <c r="A8631" t="str">
        <f t="shared" si="134"/>
        <v>Guliston, Sirdaryo, Uzbekistan</v>
      </c>
      <c r="B8631" t="s">
        <v>11455</v>
      </c>
      <c r="C8631" t="s">
        <v>11455</v>
      </c>
      <c r="D8631">
        <v>40.4833</v>
      </c>
      <c r="E8631">
        <v>68.783299999999997</v>
      </c>
      <c r="F8631" t="s">
        <v>1966</v>
      </c>
      <c r="G8631" t="s">
        <v>1967</v>
      </c>
      <c r="H8631" t="s">
        <v>1968</v>
      </c>
      <c r="I8631" t="s">
        <v>11456</v>
      </c>
      <c r="J8631" t="s">
        <v>378</v>
      </c>
      <c r="K8631">
        <v>55600</v>
      </c>
      <c r="L8631">
        <v>1860505287</v>
      </c>
    </row>
    <row r="8632" spans="1:12" x14ac:dyDescent="0.45">
      <c r="A8632" t="str">
        <f t="shared" si="134"/>
        <v>Gulkevichi, Krasnodarskiy Kray, Russia</v>
      </c>
      <c r="B8632" t="s">
        <v>11457</v>
      </c>
      <c r="C8632" t="s">
        <v>11457</v>
      </c>
      <c r="D8632">
        <v>45.360300000000002</v>
      </c>
      <c r="E8632">
        <v>40.694499999999998</v>
      </c>
      <c r="F8632" t="s">
        <v>504</v>
      </c>
      <c r="G8632" t="s">
        <v>505</v>
      </c>
      <c r="H8632" t="s">
        <v>506</v>
      </c>
      <c r="I8632" t="s">
        <v>623</v>
      </c>
      <c r="J8632" t="s">
        <v>366</v>
      </c>
      <c r="K8632">
        <v>34215</v>
      </c>
      <c r="L8632">
        <v>1643733778</v>
      </c>
    </row>
    <row r="8633" spans="1:12" x14ac:dyDescent="0.45">
      <c r="A8633" t="str">
        <f t="shared" si="134"/>
        <v>Gulu, Gulu, Uganda</v>
      </c>
      <c r="B8633" t="s">
        <v>11458</v>
      </c>
      <c r="C8633" t="s">
        <v>11458</v>
      </c>
      <c r="D8633">
        <v>2.7667000000000002</v>
      </c>
      <c r="E8633">
        <v>32.305599999999998</v>
      </c>
      <c r="F8633" t="s">
        <v>613</v>
      </c>
      <c r="G8633" t="s">
        <v>614</v>
      </c>
      <c r="H8633" t="s">
        <v>615</v>
      </c>
      <c r="I8633" t="s">
        <v>11458</v>
      </c>
      <c r="J8633" t="s">
        <v>378</v>
      </c>
      <c r="K8633">
        <v>146858</v>
      </c>
      <c r="L8633">
        <v>1800406007</v>
      </c>
    </row>
    <row r="8634" spans="1:12" x14ac:dyDescent="0.45">
      <c r="A8634" t="str">
        <f t="shared" si="134"/>
        <v>Gummersbach, North Rhine-Westphalia, Germany</v>
      </c>
      <c r="B8634" t="s">
        <v>11459</v>
      </c>
      <c r="C8634" t="s">
        <v>11459</v>
      </c>
      <c r="D8634">
        <v>51.033299999999997</v>
      </c>
      <c r="E8634">
        <v>7.5667</v>
      </c>
      <c r="F8634" t="s">
        <v>441</v>
      </c>
      <c r="G8634" t="s">
        <v>442</v>
      </c>
      <c r="H8634" t="s">
        <v>443</v>
      </c>
      <c r="I8634" t="s">
        <v>444</v>
      </c>
      <c r="J8634" t="s">
        <v>366</v>
      </c>
      <c r="K8634">
        <v>50688</v>
      </c>
      <c r="L8634">
        <v>1276576027</v>
      </c>
    </row>
    <row r="8635" spans="1:12" x14ac:dyDescent="0.45">
      <c r="A8635" t="str">
        <f t="shared" si="134"/>
        <v>Gümüşhane, Gümüşhane, Turkey</v>
      </c>
      <c r="B8635" t="s">
        <v>11460</v>
      </c>
      <c r="C8635" t="s">
        <v>11461</v>
      </c>
      <c r="D8635">
        <v>40.459699999999998</v>
      </c>
      <c r="E8635">
        <v>39.477800000000002</v>
      </c>
      <c r="F8635" t="s">
        <v>806</v>
      </c>
      <c r="G8635" t="s">
        <v>807</v>
      </c>
      <c r="H8635" t="s">
        <v>808</v>
      </c>
      <c r="I8635" t="s">
        <v>11460</v>
      </c>
      <c r="J8635" t="s">
        <v>378</v>
      </c>
      <c r="K8635">
        <v>57269</v>
      </c>
      <c r="L8635">
        <v>1792559945</v>
      </c>
    </row>
    <row r="8636" spans="1:12" x14ac:dyDescent="0.45">
      <c r="A8636" t="str">
        <f t="shared" si="134"/>
        <v>Gun Barrel City, Texas, United States</v>
      </c>
      <c r="B8636" t="s">
        <v>11462</v>
      </c>
      <c r="C8636" t="s">
        <v>11462</v>
      </c>
      <c r="D8636">
        <v>32.3277</v>
      </c>
      <c r="E8636">
        <v>-96.128699999999995</v>
      </c>
      <c r="F8636" t="s">
        <v>530</v>
      </c>
      <c r="G8636" t="s">
        <v>531</v>
      </c>
      <c r="H8636" t="s">
        <v>532</v>
      </c>
      <c r="I8636" t="s">
        <v>610</v>
      </c>
      <c r="K8636">
        <v>16292</v>
      </c>
      <c r="L8636">
        <v>1840020772</v>
      </c>
    </row>
    <row r="8637" spans="1:12" x14ac:dyDescent="0.45">
      <c r="A8637" t="str">
        <f t="shared" si="134"/>
        <v>Gunbarrel, Colorado, United States</v>
      </c>
      <c r="B8637" t="s">
        <v>11463</v>
      </c>
      <c r="C8637" t="s">
        <v>11463</v>
      </c>
      <c r="D8637">
        <v>40.063400000000001</v>
      </c>
      <c r="E8637">
        <v>-105.17140000000001</v>
      </c>
      <c r="F8637" t="s">
        <v>530</v>
      </c>
      <c r="G8637" t="s">
        <v>531</v>
      </c>
      <c r="H8637" t="s">
        <v>532</v>
      </c>
      <c r="I8637" t="s">
        <v>1071</v>
      </c>
      <c r="K8637">
        <v>9791</v>
      </c>
      <c r="L8637">
        <v>1840028424</v>
      </c>
    </row>
    <row r="8638" spans="1:12" x14ac:dyDescent="0.45">
      <c r="A8638" t="str">
        <f t="shared" si="134"/>
        <v>Gundelsheim, Baden-Württemberg, Germany</v>
      </c>
      <c r="B8638" t="s">
        <v>11464</v>
      </c>
      <c r="C8638" t="s">
        <v>11464</v>
      </c>
      <c r="D8638">
        <v>49.283299999999997</v>
      </c>
      <c r="E8638">
        <v>9.1667000000000005</v>
      </c>
      <c r="F8638" t="s">
        <v>441</v>
      </c>
      <c r="G8638" t="s">
        <v>442</v>
      </c>
      <c r="H8638" t="s">
        <v>443</v>
      </c>
      <c r="I8638" t="s">
        <v>451</v>
      </c>
      <c r="K8638">
        <v>7254</v>
      </c>
      <c r="L8638">
        <v>1276032630</v>
      </c>
    </row>
    <row r="8639" spans="1:12" x14ac:dyDescent="0.45">
      <c r="A8639" t="str">
        <f t="shared" si="134"/>
        <v>Gunnedah, New South Wales, Australia</v>
      </c>
      <c r="B8639" t="s">
        <v>11465</v>
      </c>
      <c r="C8639" t="s">
        <v>11465</v>
      </c>
      <c r="D8639">
        <v>-30.966699999999999</v>
      </c>
      <c r="E8639">
        <v>150.25</v>
      </c>
      <c r="F8639" t="s">
        <v>830</v>
      </c>
      <c r="G8639" t="s">
        <v>831</v>
      </c>
      <c r="H8639" t="s">
        <v>832</v>
      </c>
      <c r="I8639" t="s">
        <v>1454</v>
      </c>
      <c r="K8639">
        <v>9726</v>
      </c>
      <c r="L8639">
        <v>1036500021</v>
      </c>
    </row>
    <row r="8640" spans="1:12" x14ac:dyDescent="0.45">
      <c r="A8640" t="str">
        <f t="shared" si="134"/>
        <v>Gunnison, Colorado, United States</v>
      </c>
      <c r="B8640" t="s">
        <v>11466</v>
      </c>
      <c r="C8640" t="s">
        <v>11466</v>
      </c>
      <c r="D8640">
        <v>38.545499999999997</v>
      </c>
      <c r="E8640">
        <v>-106.9225</v>
      </c>
      <c r="F8640" t="s">
        <v>530</v>
      </c>
      <c r="G8640" t="s">
        <v>531</v>
      </c>
      <c r="H8640" t="s">
        <v>532</v>
      </c>
      <c r="I8640" t="s">
        <v>1071</v>
      </c>
      <c r="K8640">
        <v>7195</v>
      </c>
      <c r="L8640">
        <v>1840020235</v>
      </c>
    </row>
    <row r="8641" spans="1:12" x14ac:dyDescent="0.45">
      <c r="A8641" t="str">
        <f t="shared" si="134"/>
        <v>Guntakal, Andhra Pradesh, India</v>
      </c>
      <c r="B8641" t="s">
        <v>11467</v>
      </c>
      <c r="C8641" t="s">
        <v>11467</v>
      </c>
      <c r="D8641">
        <v>15.17</v>
      </c>
      <c r="E8641">
        <v>77.38</v>
      </c>
      <c r="F8641" t="s">
        <v>626</v>
      </c>
      <c r="G8641" t="s">
        <v>627</v>
      </c>
      <c r="H8641" t="s">
        <v>628</v>
      </c>
      <c r="I8641" t="s">
        <v>816</v>
      </c>
      <c r="K8641">
        <v>126270</v>
      </c>
      <c r="L8641">
        <v>1356140724</v>
      </c>
    </row>
    <row r="8642" spans="1:12" x14ac:dyDescent="0.45">
      <c r="A8642" t="str">
        <f t="shared" si="134"/>
        <v>Guntersville, Alabama, United States</v>
      </c>
      <c r="B8642" t="s">
        <v>11468</v>
      </c>
      <c r="C8642" t="s">
        <v>11468</v>
      </c>
      <c r="D8642">
        <v>34.366999999999997</v>
      </c>
      <c r="E8642">
        <v>-86.263800000000003</v>
      </c>
      <c r="F8642" t="s">
        <v>530</v>
      </c>
      <c r="G8642" t="s">
        <v>531</v>
      </c>
      <c r="H8642" t="s">
        <v>532</v>
      </c>
      <c r="I8642" t="s">
        <v>1371</v>
      </c>
      <c r="K8642">
        <v>8571</v>
      </c>
      <c r="L8642">
        <v>1840006456</v>
      </c>
    </row>
    <row r="8643" spans="1:12" x14ac:dyDescent="0.45">
      <c r="A8643" t="str">
        <f t="shared" ref="A8643:A8706" si="135">CONCATENATE(B8643,", ",I8643,", ",F8643)</f>
        <v>Guntūr, Andhra Pradesh, India</v>
      </c>
      <c r="B8643" t="s">
        <v>11469</v>
      </c>
      <c r="C8643" t="s">
        <v>11470</v>
      </c>
      <c r="D8643">
        <v>16.3</v>
      </c>
      <c r="E8643">
        <v>80.45</v>
      </c>
      <c r="F8643" t="s">
        <v>626</v>
      </c>
      <c r="G8643" t="s">
        <v>627</v>
      </c>
      <c r="H8643" t="s">
        <v>628</v>
      </c>
      <c r="I8643" t="s">
        <v>816</v>
      </c>
      <c r="K8643">
        <v>647508</v>
      </c>
      <c r="L8643">
        <v>1356374905</v>
      </c>
    </row>
    <row r="8644" spans="1:12" x14ac:dyDescent="0.45">
      <c r="A8644" t="str">
        <f t="shared" si="135"/>
        <v>Gunungsitoli, Sumatera Utara, Indonesia</v>
      </c>
      <c r="B8644" t="s">
        <v>11471</v>
      </c>
      <c r="C8644" t="s">
        <v>11471</v>
      </c>
      <c r="D8644">
        <v>1.1167</v>
      </c>
      <c r="E8644">
        <v>97.566699999999997</v>
      </c>
      <c r="F8644" t="s">
        <v>1763</v>
      </c>
      <c r="G8644" t="s">
        <v>1764</v>
      </c>
      <c r="H8644" t="s">
        <v>1765</v>
      </c>
      <c r="I8644" t="s">
        <v>4540</v>
      </c>
      <c r="J8644" t="s">
        <v>366</v>
      </c>
      <c r="K8644">
        <v>137104</v>
      </c>
      <c r="L8644">
        <v>1360175198</v>
      </c>
    </row>
    <row r="8645" spans="1:12" x14ac:dyDescent="0.45">
      <c r="A8645" t="str">
        <f t="shared" si="135"/>
        <v>Günzburg, Bavaria, Germany</v>
      </c>
      <c r="B8645" t="s">
        <v>11472</v>
      </c>
      <c r="C8645" t="s">
        <v>11473</v>
      </c>
      <c r="D8645">
        <v>48.452500000000001</v>
      </c>
      <c r="E8645">
        <v>10.271100000000001</v>
      </c>
      <c r="F8645" t="s">
        <v>441</v>
      </c>
      <c r="G8645" t="s">
        <v>442</v>
      </c>
      <c r="H8645" t="s">
        <v>443</v>
      </c>
      <c r="I8645" t="s">
        <v>567</v>
      </c>
      <c r="J8645" t="s">
        <v>366</v>
      </c>
      <c r="K8645">
        <v>20707</v>
      </c>
      <c r="L8645">
        <v>1276986738</v>
      </c>
    </row>
    <row r="8646" spans="1:12" x14ac:dyDescent="0.45">
      <c r="A8646" t="str">
        <f t="shared" si="135"/>
        <v>Gunzenhausen, Bavaria, Germany</v>
      </c>
      <c r="B8646" t="s">
        <v>11474</v>
      </c>
      <c r="C8646" t="s">
        <v>11474</v>
      </c>
      <c r="D8646">
        <v>49.114699999999999</v>
      </c>
      <c r="E8646">
        <v>10.754200000000001</v>
      </c>
      <c r="F8646" t="s">
        <v>441</v>
      </c>
      <c r="G8646" t="s">
        <v>442</v>
      </c>
      <c r="H8646" t="s">
        <v>443</v>
      </c>
      <c r="I8646" t="s">
        <v>567</v>
      </c>
      <c r="K8646">
        <v>16614</v>
      </c>
      <c r="L8646">
        <v>1276273217</v>
      </c>
    </row>
    <row r="8647" spans="1:12" x14ac:dyDescent="0.45">
      <c r="A8647" t="str">
        <f t="shared" si="135"/>
        <v>Gura Humorului, Suceava, Romania</v>
      </c>
      <c r="B8647" t="s">
        <v>11475</v>
      </c>
      <c r="C8647" t="s">
        <v>11475</v>
      </c>
      <c r="D8647">
        <v>47.554200000000002</v>
      </c>
      <c r="E8647">
        <v>25.887499999999999</v>
      </c>
      <c r="F8647" t="s">
        <v>665</v>
      </c>
      <c r="G8647" t="s">
        <v>666</v>
      </c>
      <c r="H8647" t="s">
        <v>667</v>
      </c>
      <c r="I8647" t="s">
        <v>5359</v>
      </c>
      <c r="K8647">
        <v>13667</v>
      </c>
      <c r="L8647">
        <v>1642117970</v>
      </c>
    </row>
    <row r="8648" spans="1:12" x14ac:dyDescent="0.45">
      <c r="A8648" t="str">
        <f t="shared" si="135"/>
        <v>Gurabo, Puerto Rico, Puerto Rico</v>
      </c>
      <c r="B8648" t="s">
        <v>11476</v>
      </c>
      <c r="C8648" t="s">
        <v>11476</v>
      </c>
      <c r="D8648">
        <v>18.2529</v>
      </c>
      <c r="E8648">
        <v>-65.9786</v>
      </c>
      <c r="F8648" t="s">
        <v>961</v>
      </c>
      <c r="G8648" t="s">
        <v>962</v>
      </c>
      <c r="H8648" t="s">
        <v>963</v>
      </c>
      <c r="I8648" t="s">
        <v>961</v>
      </c>
      <c r="K8648">
        <v>7515</v>
      </c>
      <c r="L8648">
        <v>1630035678</v>
      </c>
    </row>
    <row r="8649" spans="1:12" x14ac:dyDescent="0.45">
      <c r="A8649" t="str">
        <f t="shared" si="135"/>
        <v>Gurgaon, Haryāna, India</v>
      </c>
      <c r="B8649" t="s">
        <v>11477</v>
      </c>
      <c r="C8649" t="s">
        <v>11477</v>
      </c>
      <c r="D8649">
        <v>28.45</v>
      </c>
      <c r="E8649">
        <v>77.02</v>
      </c>
      <c r="F8649" t="s">
        <v>626</v>
      </c>
      <c r="G8649" t="s">
        <v>627</v>
      </c>
      <c r="H8649" t="s">
        <v>628</v>
      </c>
      <c r="I8649" t="s">
        <v>1790</v>
      </c>
      <c r="K8649">
        <v>197340</v>
      </c>
      <c r="L8649">
        <v>1356836043</v>
      </c>
    </row>
    <row r="8650" spans="1:12" x14ac:dyDescent="0.45">
      <c r="A8650" t="str">
        <f t="shared" si="135"/>
        <v>Guri, Gyeonggi, Korea, South</v>
      </c>
      <c r="B8650" t="s">
        <v>11478</v>
      </c>
      <c r="C8650" t="s">
        <v>11478</v>
      </c>
      <c r="D8650">
        <v>37.594700000000003</v>
      </c>
      <c r="E8650">
        <v>127.14279999999999</v>
      </c>
      <c r="F8650" t="s">
        <v>1978</v>
      </c>
      <c r="G8650" t="s">
        <v>1979</v>
      </c>
      <c r="H8650" t="s">
        <v>1980</v>
      </c>
      <c r="I8650" t="s">
        <v>2096</v>
      </c>
      <c r="K8650">
        <v>180063</v>
      </c>
      <c r="L8650">
        <v>1410478813</v>
      </c>
    </row>
    <row r="8651" spans="1:12" x14ac:dyDescent="0.45">
      <c r="A8651" t="str">
        <f t="shared" si="135"/>
        <v>Gurjaani, K’akheti, Georgia</v>
      </c>
      <c r="B8651" t="s">
        <v>11479</v>
      </c>
      <c r="C8651" t="s">
        <v>11479</v>
      </c>
      <c r="D8651">
        <v>41.75</v>
      </c>
      <c r="E8651">
        <v>45.8</v>
      </c>
      <c r="F8651" t="s">
        <v>763</v>
      </c>
      <c r="G8651" t="s">
        <v>1132</v>
      </c>
      <c r="H8651" t="s">
        <v>1133</v>
      </c>
      <c r="I8651" t="s">
        <v>1138</v>
      </c>
      <c r="J8651" t="s">
        <v>366</v>
      </c>
      <c r="K8651">
        <v>9467</v>
      </c>
      <c r="L8651">
        <v>1268569881</v>
      </c>
    </row>
    <row r="8652" spans="1:12" x14ac:dyDescent="0.45">
      <c r="A8652" t="str">
        <f t="shared" si="135"/>
        <v>Gurnee, Illinois, United States</v>
      </c>
      <c r="B8652" t="s">
        <v>11480</v>
      </c>
      <c r="C8652" t="s">
        <v>11480</v>
      </c>
      <c r="D8652">
        <v>42.370800000000003</v>
      </c>
      <c r="E8652">
        <v>-87.9392</v>
      </c>
      <c r="F8652" t="s">
        <v>530</v>
      </c>
      <c r="G8652" t="s">
        <v>531</v>
      </c>
      <c r="H8652" t="s">
        <v>532</v>
      </c>
      <c r="I8652" t="s">
        <v>824</v>
      </c>
      <c r="K8652">
        <v>30378</v>
      </c>
      <c r="L8652">
        <v>1840011152</v>
      </c>
    </row>
    <row r="8653" spans="1:12" x14ac:dyDescent="0.45">
      <c r="A8653" t="str">
        <f t="shared" si="135"/>
        <v>Gürpınar, Van, Turkey</v>
      </c>
      <c r="B8653" t="s">
        <v>11481</v>
      </c>
      <c r="C8653" t="s">
        <v>11482</v>
      </c>
      <c r="D8653">
        <v>38.326900000000002</v>
      </c>
      <c r="E8653">
        <v>43.4133</v>
      </c>
      <c r="F8653" t="s">
        <v>806</v>
      </c>
      <c r="G8653" t="s">
        <v>807</v>
      </c>
      <c r="H8653" t="s">
        <v>808</v>
      </c>
      <c r="I8653" t="s">
        <v>5904</v>
      </c>
      <c r="J8653" t="s">
        <v>366</v>
      </c>
      <c r="K8653">
        <v>35663</v>
      </c>
      <c r="L8653">
        <v>1792954694</v>
      </c>
    </row>
    <row r="8654" spans="1:12" x14ac:dyDescent="0.45">
      <c r="A8654" t="str">
        <f t="shared" si="135"/>
        <v>Gurupi, Tocantins, Brazil</v>
      </c>
      <c r="B8654" t="s">
        <v>11483</v>
      </c>
      <c r="C8654" t="s">
        <v>11483</v>
      </c>
      <c r="D8654">
        <v>-11.729200000000001</v>
      </c>
      <c r="E8654">
        <v>-49.068600000000004</v>
      </c>
      <c r="F8654" t="s">
        <v>491</v>
      </c>
      <c r="G8654" t="s">
        <v>492</v>
      </c>
      <c r="H8654" t="s">
        <v>493</v>
      </c>
      <c r="I8654" t="s">
        <v>1751</v>
      </c>
      <c r="K8654">
        <v>64789</v>
      </c>
      <c r="L8654">
        <v>1076649238</v>
      </c>
    </row>
    <row r="8655" spans="1:12" x14ac:dyDescent="0.45">
      <c r="A8655" t="str">
        <f t="shared" si="135"/>
        <v>Guryevsk, Kemerovskaya Oblast’, Russia</v>
      </c>
      <c r="B8655" t="s">
        <v>11484</v>
      </c>
      <c r="C8655" t="s">
        <v>11484</v>
      </c>
      <c r="D8655">
        <v>54.283299999999997</v>
      </c>
      <c r="E8655">
        <v>85.933300000000003</v>
      </c>
      <c r="F8655" t="s">
        <v>504</v>
      </c>
      <c r="G8655" t="s">
        <v>505</v>
      </c>
      <c r="H8655" t="s">
        <v>506</v>
      </c>
      <c r="I8655" t="s">
        <v>2157</v>
      </c>
      <c r="K8655">
        <v>22872</v>
      </c>
      <c r="L8655">
        <v>1643007187</v>
      </c>
    </row>
    <row r="8656" spans="1:12" x14ac:dyDescent="0.45">
      <c r="A8656" t="str">
        <f t="shared" si="135"/>
        <v>Guryevsk, Kaliningradskaya Oblast’, Russia</v>
      </c>
      <c r="B8656" t="s">
        <v>11484</v>
      </c>
      <c r="C8656" t="s">
        <v>11484</v>
      </c>
      <c r="D8656">
        <v>54.7667</v>
      </c>
      <c r="E8656">
        <v>20.6</v>
      </c>
      <c r="F8656" t="s">
        <v>504</v>
      </c>
      <c r="G8656" t="s">
        <v>505</v>
      </c>
      <c r="H8656" t="s">
        <v>506</v>
      </c>
      <c r="I8656" t="s">
        <v>3117</v>
      </c>
      <c r="J8656" t="s">
        <v>366</v>
      </c>
      <c r="K8656">
        <v>17295</v>
      </c>
      <c r="L8656">
        <v>1643078744</v>
      </c>
    </row>
    <row r="8657" spans="1:12" x14ac:dyDescent="0.45">
      <c r="A8657" t="str">
        <f t="shared" si="135"/>
        <v>Gus’-Khrustal’nyy, Vladimirskaya Oblast’, Russia</v>
      </c>
      <c r="B8657" t="s">
        <v>11485</v>
      </c>
      <c r="C8657" t="s">
        <v>11486</v>
      </c>
      <c r="D8657">
        <v>55.616700000000002</v>
      </c>
      <c r="E8657">
        <v>40.65</v>
      </c>
      <c r="F8657" t="s">
        <v>504</v>
      </c>
      <c r="G8657" t="s">
        <v>505</v>
      </c>
      <c r="H8657" t="s">
        <v>506</v>
      </c>
      <c r="I8657" t="s">
        <v>1485</v>
      </c>
      <c r="K8657">
        <v>54533</v>
      </c>
      <c r="L8657">
        <v>1643398222</v>
      </c>
    </row>
    <row r="8658" spans="1:12" x14ac:dyDescent="0.45">
      <c r="A8658" t="str">
        <f t="shared" si="135"/>
        <v>Gusau, Zamfara, Nigeria</v>
      </c>
      <c r="B8658" t="s">
        <v>11487</v>
      </c>
      <c r="C8658" t="s">
        <v>11487</v>
      </c>
      <c r="D8658">
        <v>12.170400000000001</v>
      </c>
      <c r="E8658">
        <v>6.66</v>
      </c>
      <c r="F8658" t="s">
        <v>476</v>
      </c>
      <c r="G8658" t="s">
        <v>477</v>
      </c>
      <c r="H8658" t="s">
        <v>478</v>
      </c>
      <c r="I8658" t="s">
        <v>11488</v>
      </c>
      <c r="J8658" t="s">
        <v>378</v>
      </c>
      <c r="K8658">
        <v>226857</v>
      </c>
      <c r="L8658">
        <v>1566383682</v>
      </c>
    </row>
    <row r="8659" spans="1:12" x14ac:dyDescent="0.45">
      <c r="A8659" t="str">
        <f t="shared" si="135"/>
        <v>Gusev, Kaliningradskaya Oblast’, Russia</v>
      </c>
      <c r="B8659" t="s">
        <v>11489</v>
      </c>
      <c r="C8659" t="s">
        <v>11489</v>
      </c>
      <c r="D8659">
        <v>54.592199999999998</v>
      </c>
      <c r="E8659">
        <v>22.1997</v>
      </c>
      <c r="F8659" t="s">
        <v>504</v>
      </c>
      <c r="G8659" t="s">
        <v>505</v>
      </c>
      <c r="H8659" t="s">
        <v>506</v>
      </c>
      <c r="I8659" t="s">
        <v>3117</v>
      </c>
      <c r="J8659" t="s">
        <v>366</v>
      </c>
      <c r="K8659">
        <v>28484</v>
      </c>
      <c r="L8659">
        <v>1643116529</v>
      </c>
    </row>
    <row r="8660" spans="1:12" x14ac:dyDescent="0.45">
      <c r="A8660" t="str">
        <f t="shared" si="135"/>
        <v>Gusinje, Gusinje, Montenegro</v>
      </c>
      <c r="B8660" t="s">
        <v>11490</v>
      </c>
      <c r="C8660" t="s">
        <v>11490</v>
      </c>
      <c r="D8660">
        <v>42.561900000000001</v>
      </c>
      <c r="E8660">
        <v>19.8339</v>
      </c>
      <c r="F8660" t="s">
        <v>1994</v>
      </c>
      <c r="G8660" t="s">
        <v>1995</v>
      </c>
      <c r="H8660" t="s">
        <v>1996</v>
      </c>
      <c r="I8660" t="s">
        <v>11490</v>
      </c>
      <c r="J8660" t="s">
        <v>378</v>
      </c>
      <c r="L8660">
        <v>1499342041</v>
      </c>
    </row>
    <row r="8661" spans="1:12" x14ac:dyDescent="0.45">
      <c r="A8661" t="str">
        <f t="shared" si="135"/>
        <v>Gusinoozërsk, Buryatiya, Russia</v>
      </c>
      <c r="B8661" t="s">
        <v>11491</v>
      </c>
      <c r="C8661" t="s">
        <v>11492</v>
      </c>
      <c r="D8661">
        <v>51.283299999999997</v>
      </c>
      <c r="E8661">
        <v>106.5167</v>
      </c>
      <c r="F8661" t="s">
        <v>504</v>
      </c>
      <c r="G8661" t="s">
        <v>505</v>
      </c>
      <c r="H8661" t="s">
        <v>506</v>
      </c>
      <c r="I8661" t="s">
        <v>3098</v>
      </c>
      <c r="K8661">
        <v>23082</v>
      </c>
      <c r="L8661">
        <v>1643386183</v>
      </c>
    </row>
    <row r="8662" spans="1:12" x14ac:dyDescent="0.45">
      <c r="A8662" t="str">
        <f t="shared" si="135"/>
        <v>Gustine, California, United States</v>
      </c>
      <c r="B8662" t="s">
        <v>11493</v>
      </c>
      <c r="C8662" t="s">
        <v>11493</v>
      </c>
      <c r="D8662">
        <v>37.2545</v>
      </c>
      <c r="E8662">
        <v>-120.9949</v>
      </c>
      <c r="F8662" t="s">
        <v>530</v>
      </c>
      <c r="G8662" t="s">
        <v>531</v>
      </c>
      <c r="H8662" t="s">
        <v>532</v>
      </c>
      <c r="I8662" t="s">
        <v>754</v>
      </c>
      <c r="K8662">
        <v>5882</v>
      </c>
      <c r="L8662">
        <v>1840020310</v>
      </c>
    </row>
    <row r="8663" spans="1:12" x14ac:dyDescent="0.45">
      <c r="A8663" t="str">
        <f t="shared" si="135"/>
        <v>Güstrow, Mecklenburg-Western Pomerania, Germany</v>
      </c>
      <c r="B8663" t="s">
        <v>11494</v>
      </c>
      <c r="C8663" t="s">
        <v>11495</v>
      </c>
      <c r="D8663">
        <v>53.793900000000001</v>
      </c>
      <c r="E8663">
        <v>12.176399999999999</v>
      </c>
      <c r="F8663" t="s">
        <v>441</v>
      </c>
      <c r="G8663" t="s">
        <v>442</v>
      </c>
      <c r="H8663" t="s">
        <v>443</v>
      </c>
      <c r="I8663" t="s">
        <v>1715</v>
      </c>
      <c r="J8663" t="s">
        <v>366</v>
      </c>
      <c r="K8663">
        <v>29241</v>
      </c>
      <c r="L8663">
        <v>1276582967</v>
      </c>
    </row>
    <row r="8664" spans="1:12" x14ac:dyDescent="0.45">
      <c r="A8664" t="str">
        <f t="shared" si="135"/>
        <v>Gütersloh, North Rhine-Westphalia, Germany</v>
      </c>
      <c r="B8664" t="s">
        <v>11496</v>
      </c>
      <c r="C8664" t="s">
        <v>11497</v>
      </c>
      <c r="D8664">
        <v>51.9</v>
      </c>
      <c r="E8664">
        <v>8.3833000000000002</v>
      </c>
      <c r="F8664" t="s">
        <v>441</v>
      </c>
      <c r="G8664" t="s">
        <v>442</v>
      </c>
      <c r="H8664" t="s">
        <v>443</v>
      </c>
      <c r="I8664" t="s">
        <v>444</v>
      </c>
      <c r="J8664" t="s">
        <v>366</v>
      </c>
      <c r="K8664">
        <v>100194</v>
      </c>
      <c r="L8664">
        <v>1276587494</v>
      </c>
    </row>
    <row r="8665" spans="1:12" x14ac:dyDescent="0.45">
      <c r="A8665" t="str">
        <f t="shared" si="135"/>
        <v>Guthrie, Oklahoma, United States</v>
      </c>
      <c r="B8665" t="s">
        <v>11498</v>
      </c>
      <c r="C8665" t="s">
        <v>11498</v>
      </c>
      <c r="D8665">
        <v>35.842799999999997</v>
      </c>
      <c r="E8665">
        <v>-97.435699999999997</v>
      </c>
      <c r="F8665" t="s">
        <v>530</v>
      </c>
      <c r="G8665" t="s">
        <v>531</v>
      </c>
      <c r="H8665" t="s">
        <v>532</v>
      </c>
      <c r="I8665" t="s">
        <v>798</v>
      </c>
      <c r="K8665">
        <v>9373</v>
      </c>
      <c r="L8665">
        <v>1840020390</v>
      </c>
    </row>
    <row r="8666" spans="1:12" x14ac:dyDescent="0.45">
      <c r="A8666" t="str">
        <f t="shared" si="135"/>
        <v>Guttenberg, New Jersey, United States</v>
      </c>
      <c r="B8666" t="s">
        <v>11499</v>
      </c>
      <c r="C8666" t="s">
        <v>11499</v>
      </c>
      <c r="D8666">
        <v>40.792700000000004</v>
      </c>
      <c r="E8666">
        <v>-74.004800000000003</v>
      </c>
      <c r="F8666" t="s">
        <v>530</v>
      </c>
      <c r="G8666" t="s">
        <v>531</v>
      </c>
      <c r="H8666" t="s">
        <v>532</v>
      </c>
      <c r="I8666" t="s">
        <v>587</v>
      </c>
      <c r="K8666">
        <v>11121</v>
      </c>
      <c r="L8666">
        <v>1840003597</v>
      </c>
    </row>
    <row r="8667" spans="1:12" x14ac:dyDescent="0.45">
      <c r="A8667" t="str">
        <f t="shared" si="135"/>
        <v>Guwāhāti, Assam, India</v>
      </c>
      <c r="B8667" t="s">
        <v>11500</v>
      </c>
      <c r="C8667" t="s">
        <v>11501</v>
      </c>
      <c r="D8667">
        <v>26.166699999999999</v>
      </c>
      <c r="E8667">
        <v>91.7667</v>
      </c>
      <c r="F8667" t="s">
        <v>626</v>
      </c>
      <c r="G8667" t="s">
        <v>627</v>
      </c>
      <c r="H8667" t="s">
        <v>628</v>
      </c>
      <c r="I8667" t="s">
        <v>8389</v>
      </c>
      <c r="K8667">
        <v>957352</v>
      </c>
      <c r="L8667">
        <v>1356593800</v>
      </c>
    </row>
    <row r="8668" spans="1:12" x14ac:dyDescent="0.45">
      <c r="A8668" t="str">
        <f t="shared" si="135"/>
        <v>Guyancourt, Île-de-France, France</v>
      </c>
      <c r="B8668" t="s">
        <v>11502</v>
      </c>
      <c r="C8668" t="s">
        <v>11502</v>
      </c>
      <c r="D8668">
        <v>48.7714</v>
      </c>
      <c r="E8668">
        <v>2.0739000000000001</v>
      </c>
      <c r="F8668" t="s">
        <v>526</v>
      </c>
      <c r="G8668" t="s">
        <v>527</v>
      </c>
      <c r="H8668" t="s">
        <v>528</v>
      </c>
      <c r="I8668" t="s">
        <v>732</v>
      </c>
      <c r="K8668">
        <v>28633</v>
      </c>
      <c r="L8668">
        <v>1250611079</v>
      </c>
    </row>
    <row r="8669" spans="1:12" x14ac:dyDescent="0.45">
      <c r="A8669" t="str">
        <f t="shared" si="135"/>
        <v>Guymon, Oklahoma, United States</v>
      </c>
      <c r="B8669" t="s">
        <v>11503</v>
      </c>
      <c r="C8669" t="s">
        <v>11503</v>
      </c>
      <c r="D8669">
        <v>36.690100000000001</v>
      </c>
      <c r="E8669">
        <v>-101.4776</v>
      </c>
      <c r="F8669" t="s">
        <v>530</v>
      </c>
      <c r="G8669" t="s">
        <v>531</v>
      </c>
      <c r="H8669" t="s">
        <v>532</v>
      </c>
      <c r="I8669" t="s">
        <v>798</v>
      </c>
      <c r="K8669">
        <v>10895</v>
      </c>
      <c r="L8669">
        <v>1840020350</v>
      </c>
    </row>
    <row r="8670" spans="1:12" x14ac:dyDescent="0.45">
      <c r="A8670" t="str">
        <f t="shared" si="135"/>
        <v>Guyuan, Ningxia, China</v>
      </c>
      <c r="B8670" t="s">
        <v>11504</v>
      </c>
      <c r="C8670" t="s">
        <v>11504</v>
      </c>
      <c r="D8670">
        <v>36.008000000000003</v>
      </c>
      <c r="E8670">
        <v>106.2782</v>
      </c>
      <c r="F8670" t="s">
        <v>1039</v>
      </c>
      <c r="G8670" t="s">
        <v>1040</v>
      </c>
      <c r="H8670" t="s">
        <v>1041</v>
      </c>
      <c r="I8670" t="s">
        <v>8630</v>
      </c>
      <c r="K8670">
        <v>1426000</v>
      </c>
      <c r="L8670">
        <v>1156817541</v>
      </c>
    </row>
    <row r="8671" spans="1:12" x14ac:dyDescent="0.45">
      <c r="A8671" t="str">
        <f t="shared" si="135"/>
        <v>Guzolândia, São Paulo, Brazil</v>
      </c>
      <c r="B8671" t="s">
        <v>11505</v>
      </c>
      <c r="C8671" t="s">
        <v>11506</v>
      </c>
      <c r="D8671">
        <v>-20.649699999999999</v>
      </c>
      <c r="E8671">
        <v>-50.661900000000003</v>
      </c>
      <c r="F8671" t="s">
        <v>491</v>
      </c>
      <c r="G8671" t="s">
        <v>492</v>
      </c>
      <c r="H8671" t="s">
        <v>493</v>
      </c>
      <c r="I8671" t="s">
        <v>801</v>
      </c>
      <c r="K8671">
        <v>5103</v>
      </c>
      <c r="L8671">
        <v>1076229667</v>
      </c>
    </row>
    <row r="8672" spans="1:12" x14ac:dyDescent="0.45">
      <c r="A8672" t="str">
        <f t="shared" si="135"/>
        <v>Gvardeysk, Kaliningradskaya Oblast’, Russia</v>
      </c>
      <c r="B8672" t="s">
        <v>11507</v>
      </c>
      <c r="C8672" t="s">
        <v>11507</v>
      </c>
      <c r="D8672">
        <v>54.65</v>
      </c>
      <c r="E8672">
        <v>21.066700000000001</v>
      </c>
      <c r="F8672" t="s">
        <v>504</v>
      </c>
      <c r="G8672" t="s">
        <v>505</v>
      </c>
      <c r="H8672" t="s">
        <v>506</v>
      </c>
      <c r="I8672" t="s">
        <v>3117</v>
      </c>
      <c r="J8672" t="s">
        <v>366</v>
      </c>
      <c r="K8672">
        <v>13227</v>
      </c>
      <c r="L8672">
        <v>1643013384</v>
      </c>
    </row>
    <row r="8673" spans="1:12" x14ac:dyDescent="0.45">
      <c r="A8673" t="str">
        <f t="shared" si="135"/>
        <v>Gwacheon, Gyeonggi, Korea, South</v>
      </c>
      <c r="B8673" t="s">
        <v>11508</v>
      </c>
      <c r="C8673" t="s">
        <v>11508</v>
      </c>
      <c r="D8673">
        <v>37.428899999999999</v>
      </c>
      <c r="E8673">
        <v>126.9892</v>
      </c>
      <c r="F8673" t="s">
        <v>1978</v>
      </c>
      <c r="G8673" t="s">
        <v>1979</v>
      </c>
      <c r="H8673" t="s">
        <v>1980</v>
      </c>
      <c r="I8673" t="s">
        <v>2096</v>
      </c>
      <c r="K8673">
        <v>64817</v>
      </c>
      <c r="L8673">
        <v>1410788896</v>
      </c>
    </row>
    <row r="8674" spans="1:12" x14ac:dyDescent="0.45">
      <c r="A8674" t="str">
        <f t="shared" si="135"/>
        <v>Gwadar, Balochistān, Pakistan</v>
      </c>
      <c r="B8674" t="s">
        <v>11509</v>
      </c>
      <c r="C8674" t="s">
        <v>11509</v>
      </c>
      <c r="D8674">
        <v>25.1264</v>
      </c>
      <c r="E8674">
        <v>62.322499999999998</v>
      </c>
      <c r="F8674" t="s">
        <v>546</v>
      </c>
      <c r="G8674" t="s">
        <v>547</v>
      </c>
      <c r="H8674" t="s">
        <v>548</v>
      </c>
      <c r="I8674" t="s">
        <v>6566</v>
      </c>
      <c r="J8674" t="s">
        <v>366</v>
      </c>
      <c r="K8674">
        <v>51901</v>
      </c>
      <c r="L8674">
        <v>1586857142</v>
      </c>
    </row>
    <row r="8675" spans="1:12" x14ac:dyDescent="0.45">
      <c r="A8675" t="str">
        <f t="shared" si="135"/>
        <v>Gwalior, Madhya Pradesh, India</v>
      </c>
      <c r="B8675" t="s">
        <v>11510</v>
      </c>
      <c r="C8675" t="s">
        <v>11510</v>
      </c>
      <c r="D8675">
        <v>26.215</v>
      </c>
      <c r="E8675">
        <v>78.193100000000001</v>
      </c>
      <c r="F8675" t="s">
        <v>626</v>
      </c>
      <c r="G8675" t="s">
        <v>627</v>
      </c>
      <c r="H8675" t="s">
        <v>628</v>
      </c>
      <c r="I8675" t="s">
        <v>4310</v>
      </c>
      <c r="K8675">
        <v>1101981</v>
      </c>
      <c r="L8675">
        <v>1356363967</v>
      </c>
    </row>
    <row r="8676" spans="1:12" x14ac:dyDescent="0.45">
      <c r="A8676" t="str">
        <f t="shared" si="135"/>
        <v>Gwanda, Matabeleland South, Zimbabwe</v>
      </c>
      <c r="B8676" t="s">
        <v>11511</v>
      </c>
      <c r="C8676" t="s">
        <v>11511</v>
      </c>
      <c r="D8676">
        <v>-20.945</v>
      </c>
      <c r="E8676">
        <v>29.024999999999999</v>
      </c>
      <c r="F8676" t="s">
        <v>3965</v>
      </c>
      <c r="G8676" t="s">
        <v>3966</v>
      </c>
      <c r="H8676" t="s">
        <v>3967</v>
      </c>
      <c r="I8676" t="s">
        <v>3968</v>
      </c>
      <c r="J8676" t="s">
        <v>378</v>
      </c>
      <c r="K8676">
        <v>14450</v>
      </c>
      <c r="L8676">
        <v>1716612305</v>
      </c>
    </row>
    <row r="8677" spans="1:12" x14ac:dyDescent="0.45">
      <c r="A8677" t="str">
        <f t="shared" si="135"/>
        <v>Gwangju, Gwangju, Korea, South</v>
      </c>
      <c r="B8677" t="s">
        <v>11512</v>
      </c>
      <c r="C8677" t="s">
        <v>11512</v>
      </c>
      <c r="D8677">
        <v>35.166699999999999</v>
      </c>
      <c r="E8677">
        <v>126.91670000000001</v>
      </c>
      <c r="F8677" t="s">
        <v>1978</v>
      </c>
      <c r="G8677" t="s">
        <v>1979</v>
      </c>
      <c r="H8677" t="s">
        <v>1980</v>
      </c>
      <c r="I8677" t="s">
        <v>11512</v>
      </c>
      <c r="J8677" t="s">
        <v>378</v>
      </c>
      <c r="K8677">
        <v>1501557</v>
      </c>
      <c r="L8677">
        <v>1410000087</v>
      </c>
    </row>
    <row r="8678" spans="1:12" x14ac:dyDescent="0.45">
      <c r="A8678" t="str">
        <f t="shared" si="135"/>
        <v>Gwangmyeongni, Gyeonggi, Korea, South</v>
      </c>
      <c r="B8678" t="s">
        <v>11513</v>
      </c>
      <c r="C8678" t="s">
        <v>11513</v>
      </c>
      <c r="D8678">
        <v>37.477200000000003</v>
      </c>
      <c r="E8678">
        <v>126.8664</v>
      </c>
      <c r="F8678" t="s">
        <v>1978</v>
      </c>
      <c r="G8678" t="s">
        <v>1979</v>
      </c>
      <c r="H8678" t="s">
        <v>1980</v>
      </c>
      <c r="I8678" t="s">
        <v>2096</v>
      </c>
      <c r="K8678">
        <v>318021</v>
      </c>
      <c r="L8678">
        <v>1410103113</v>
      </c>
    </row>
    <row r="8679" spans="1:12" x14ac:dyDescent="0.45">
      <c r="A8679" t="str">
        <f t="shared" si="135"/>
        <v>Gwangyang, Jeonnam, Korea, South</v>
      </c>
      <c r="B8679" t="s">
        <v>11514</v>
      </c>
      <c r="C8679" t="s">
        <v>11514</v>
      </c>
      <c r="D8679">
        <v>34.940300000000001</v>
      </c>
      <c r="E8679">
        <v>127.7017</v>
      </c>
      <c r="F8679" t="s">
        <v>1978</v>
      </c>
      <c r="G8679" t="s">
        <v>1979</v>
      </c>
      <c r="H8679" t="s">
        <v>1980</v>
      </c>
      <c r="I8679" t="s">
        <v>11515</v>
      </c>
      <c r="J8679" t="s">
        <v>366</v>
      </c>
      <c r="K8679">
        <v>151834</v>
      </c>
      <c r="L8679">
        <v>1410398748</v>
      </c>
    </row>
    <row r="8680" spans="1:12" x14ac:dyDescent="0.45">
      <c r="A8680" t="str">
        <f t="shared" si="135"/>
        <v>Gweru, Midlands, Zimbabwe</v>
      </c>
      <c r="B8680" t="s">
        <v>11516</v>
      </c>
      <c r="C8680" t="s">
        <v>11516</v>
      </c>
      <c r="D8680">
        <v>-19.457999999999998</v>
      </c>
      <c r="E8680">
        <v>29.82</v>
      </c>
      <c r="F8680" t="s">
        <v>3965</v>
      </c>
      <c r="G8680" t="s">
        <v>3966</v>
      </c>
      <c r="H8680" t="s">
        <v>3967</v>
      </c>
      <c r="I8680" t="s">
        <v>11517</v>
      </c>
      <c r="J8680" t="s">
        <v>378</v>
      </c>
      <c r="K8680">
        <v>141260</v>
      </c>
      <c r="L8680">
        <v>1716621481</v>
      </c>
    </row>
    <row r="8681" spans="1:12" x14ac:dyDescent="0.45">
      <c r="A8681" t="str">
        <f t="shared" si="135"/>
        <v>Gyál, Pest, Hungary</v>
      </c>
      <c r="B8681" t="s">
        <v>11518</v>
      </c>
      <c r="C8681" t="s">
        <v>11519</v>
      </c>
      <c r="D8681">
        <v>47.382199999999997</v>
      </c>
      <c r="E8681">
        <v>19.2136</v>
      </c>
      <c r="F8681" t="s">
        <v>641</v>
      </c>
      <c r="G8681" t="s">
        <v>642</v>
      </c>
      <c r="H8681" t="s">
        <v>643</v>
      </c>
      <c r="I8681" t="s">
        <v>644</v>
      </c>
      <c r="J8681" t="s">
        <v>366</v>
      </c>
      <c r="K8681">
        <v>23628</v>
      </c>
      <c r="L8681">
        <v>1348670361</v>
      </c>
    </row>
    <row r="8682" spans="1:12" x14ac:dyDescent="0.45">
      <c r="A8682" t="str">
        <f t="shared" si="135"/>
        <v>Gyangzê, Tibet, China</v>
      </c>
      <c r="B8682" t="s">
        <v>11520</v>
      </c>
      <c r="C8682" t="s">
        <v>11521</v>
      </c>
      <c r="D8682">
        <v>28.95</v>
      </c>
      <c r="E8682">
        <v>89.633300000000006</v>
      </c>
      <c r="F8682" t="s">
        <v>1039</v>
      </c>
      <c r="G8682" t="s">
        <v>1040</v>
      </c>
      <c r="H8682" t="s">
        <v>1041</v>
      </c>
      <c r="I8682" t="s">
        <v>10459</v>
      </c>
      <c r="J8682" t="s">
        <v>366</v>
      </c>
      <c r="K8682">
        <v>10000</v>
      </c>
      <c r="L8682">
        <v>1156755973</v>
      </c>
    </row>
    <row r="8683" spans="1:12" x14ac:dyDescent="0.45">
      <c r="A8683" t="str">
        <f t="shared" si="135"/>
        <v>Gyda, Yamalo-Nenetskiy Avtonomnyy Okrug, Russia</v>
      </c>
      <c r="B8683" t="s">
        <v>11522</v>
      </c>
      <c r="C8683" t="s">
        <v>11522</v>
      </c>
      <c r="D8683">
        <v>70.881399999999999</v>
      </c>
      <c r="E8683">
        <v>78.466099999999997</v>
      </c>
      <c r="F8683" t="s">
        <v>504</v>
      </c>
      <c r="G8683" t="s">
        <v>505</v>
      </c>
      <c r="H8683" t="s">
        <v>506</v>
      </c>
      <c r="I8683" t="s">
        <v>11388</v>
      </c>
      <c r="K8683">
        <v>10</v>
      </c>
      <c r="L8683">
        <v>1643172565</v>
      </c>
    </row>
    <row r="8684" spans="1:12" x14ac:dyDescent="0.45">
      <c r="A8684" t="str">
        <f t="shared" si="135"/>
        <v>Gyêgu, Qinghai, China</v>
      </c>
      <c r="B8684" t="s">
        <v>11523</v>
      </c>
      <c r="C8684" t="s">
        <v>11524</v>
      </c>
      <c r="D8684">
        <v>33.016599999999997</v>
      </c>
      <c r="E8684">
        <v>96.7333</v>
      </c>
      <c r="F8684" t="s">
        <v>1039</v>
      </c>
      <c r="G8684" t="s">
        <v>1040</v>
      </c>
      <c r="H8684" t="s">
        <v>1041</v>
      </c>
      <c r="I8684" t="s">
        <v>10912</v>
      </c>
      <c r="J8684" t="s">
        <v>366</v>
      </c>
      <c r="K8684">
        <v>23000</v>
      </c>
      <c r="L8684">
        <v>1156604060</v>
      </c>
    </row>
    <row r="8685" spans="1:12" x14ac:dyDescent="0.45">
      <c r="A8685" t="str">
        <f t="shared" si="135"/>
        <v>Gyeongsan, Gyeongbuk, Korea, South</v>
      </c>
      <c r="B8685" t="s">
        <v>11525</v>
      </c>
      <c r="C8685" t="s">
        <v>11525</v>
      </c>
      <c r="D8685">
        <v>35.816699999999997</v>
      </c>
      <c r="E8685">
        <v>128.73330000000001</v>
      </c>
      <c r="F8685" t="s">
        <v>1978</v>
      </c>
      <c r="G8685" t="s">
        <v>1979</v>
      </c>
      <c r="H8685" t="s">
        <v>1980</v>
      </c>
      <c r="I8685" t="s">
        <v>1981</v>
      </c>
      <c r="K8685">
        <v>278500</v>
      </c>
      <c r="L8685">
        <v>1410545168</v>
      </c>
    </row>
    <row r="8686" spans="1:12" x14ac:dyDescent="0.45">
      <c r="A8686" t="str">
        <f t="shared" si="135"/>
        <v>Gympie, Queensland, Australia</v>
      </c>
      <c r="B8686" t="s">
        <v>11526</v>
      </c>
      <c r="C8686" t="s">
        <v>11526</v>
      </c>
      <c r="D8686">
        <v>-26.19</v>
      </c>
      <c r="E8686">
        <v>152.66550000000001</v>
      </c>
      <c r="F8686" t="s">
        <v>830</v>
      </c>
      <c r="G8686" t="s">
        <v>831</v>
      </c>
      <c r="H8686" t="s">
        <v>832</v>
      </c>
      <c r="I8686" t="s">
        <v>1959</v>
      </c>
      <c r="K8686">
        <v>21599</v>
      </c>
      <c r="L8686">
        <v>1036391013</v>
      </c>
    </row>
    <row r="8687" spans="1:12" x14ac:dyDescent="0.45">
      <c r="A8687" t="str">
        <f t="shared" si="135"/>
        <v>Gyōda, Saitama, Japan</v>
      </c>
      <c r="B8687" t="s">
        <v>11527</v>
      </c>
      <c r="C8687" t="s">
        <v>11528</v>
      </c>
      <c r="D8687">
        <v>36.1389</v>
      </c>
      <c r="E8687">
        <v>139.45580000000001</v>
      </c>
      <c r="F8687" t="s">
        <v>514</v>
      </c>
      <c r="G8687" t="s">
        <v>515</v>
      </c>
      <c r="H8687" t="s">
        <v>516</v>
      </c>
      <c r="I8687" t="s">
        <v>919</v>
      </c>
      <c r="K8687">
        <v>79405</v>
      </c>
      <c r="L8687">
        <v>1392815268</v>
      </c>
    </row>
    <row r="8688" spans="1:12" x14ac:dyDescent="0.45">
      <c r="A8688" t="str">
        <f t="shared" si="135"/>
        <v>Gyomaendrőd, Békés, Hungary</v>
      </c>
      <c r="B8688" t="s">
        <v>11529</v>
      </c>
      <c r="C8688" t="s">
        <v>11530</v>
      </c>
      <c r="D8688">
        <v>46.936100000000003</v>
      </c>
      <c r="E8688">
        <v>20.8233</v>
      </c>
      <c r="F8688" t="s">
        <v>641</v>
      </c>
      <c r="G8688" t="s">
        <v>642</v>
      </c>
      <c r="H8688" t="s">
        <v>643</v>
      </c>
      <c r="I8688" t="s">
        <v>3782</v>
      </c>
      <c r="J8688" t="s">
        <v>366</v>
      </c>
      <c r="K8688">
        <v>12784</v>
      </c>
      <c r="L8688">
        <v>1348198279</v>
      </c>
    </row>
    <row r="8689" spans="1:12" x14ac:dyDescent="0.45">
      <c r="A8689" t="str">
        <f t="shared" si="135"/>
        <v>Gyömrő, Pest, Hungary</v>
      </c>
      <c r="B8689" t="s">
        <v>11531</v>
      </c>
      <c r="C8689" t="s">
        <v>11532</v>
      </c>
      <c r="D8689">
        <v>47.435299999999998</v>
      </c>
      <c r="E8689">
        <v>19.398599999999998</v>
      </c>
      <c r="F8689" t="s">
        <v>641</v>
      </c>
      <c r="G8689" t="s">
        <v>642</v>
      </c>
      <c r="H8689" t="s">
        <v>643</v>
      </c>
      <c r="I8689" t="s">
        <v>644</v>
      </c>
      <c r="K8689">
        <v>18301</v>
      </c>
      <c r="L8689">
        <v>1348769818</v>
      </c>
    </row>
    <row r="8690" spans="1:12" x14ac:dyDescent="0.45">
      <c r="A8690" t="str">
        <f t="shared" si="135"/>
        <v>Gyöngyös, Heves, Hungary</v>
      </c>
      <c r="B8690" t="s">
        <v>11533</v>
      </c>
      <c r="C8690" t="s">
        <v>11534</v>
      </c>
      <c r="D8690">
        <v>47.783299999999997</v>
      </c>
      <c r="E8690">
        <v>19.933299999999999</v>
      </c>
      <c r="F8690" t="s">
        <v>641</v>
      </c>
      <c r="G8690" t="s">
        <v>642</v>
      </c>
      <c r="H8690" t="s">
        <v>643</v>
      </c>
      <c r="I8690" t="s">
        <v>9150</v>
      </c>
      <c r="J8690" t="s">
        <v>366</v>
      </c>
      <c r="K8690">
        <v>29337</v>
      </c>
      <c r="L8690">
        <v>1348619810</v>
      </c>
    </row>
    <row r="8691" spans="1:12" x14ac:dyDescent="0.45">
      <c r="A8691" t="str">
        <f t="shared" si="135"/>
        <v>Győr, Győr-Moson-Sopron, Hungary</v>
      </c>
      <c r="B8691" t="s">
        <v>11535</v>
      </c>
      <c r="C8691" t="s">
        <v>11536</v>
      </c>
      <c r="D8691">
        <v>47.684199999999997</v>
      </c>
      <c r="E8691">
        <v>17.634399999999999</v>
      </c>
      <c r="F8691" t="s">
        <v>641</v>
      </c>
      <c r="G8691" t="s">
        <v>642</v>
      </c>
      <c r="H8691" t="s">
        <v>643</v>
      </c>
      <c r="I8691" t="s">
        <v>7814</v>
      </c>
      <c r="J8691" t="s">
        <v>378</v>
      </c>
      <c r="K8691">
        <v>132034</v>
      </c>
      <c r="L8691">
        <v>1348507878</v>
      </c>
    </row>
    <row r="8692" spans="1:12" x14ac:dyDescent="0.45">
      <c r="A8692" t="str">
        <f t="shared" si="135"/>
        <v>Gypsum, Colorado, United States</v>
      </c>
      <c r="B8692" t="s">
        <v>11537</v>
      </c>
      <c r="C8692" t="s">
        <v>11537</v>
      </c>
      <c r="D8692">
        <v>39.628500000000003</v>
      </c>
      <c r="E8692">
        <v>-106.93340000000001</v>
      </c>
      <c r="F8692" t="s">
        <v>530</v>
      </c>
      <c r="G8692" t="s">
        <v>531</v>
      </c>
      <c r="H8692" t="s">
        <v>532</v>
      </c>
      <c r="I8692" t="s">
        <v>1071</v>
      </c>
      <c r="K8692">
        <v>6790</v>
      </c>
      <c r="L8692">
        <v>1840021426</v>
      </c>
    </row>
    <row r="8693" spans="1:12" x14ac:dyDescent="0.45">
      <c r="A8693" t="str">
        <f t="shared" si="135"/>
        <v>Gyula, Békés, Hungary</v>
      </c>
      <c r="B8693" t="s">
        <v>11538</v>
      </c>
      <c r="C8693" t="s">
        <v>11538</v>
      </c>
      <c r="D8693">
        <v>46.65</v>
      </c>
      <c r="E8693">
        <v>21.282800000000002</v>
      </c>
      <c r="F8693" t="s">
        <v>641</v>
      </c>
      <c r="G8693" t="s">
        <v>642</v>
      </c>
      <c r="H8693" t="s">
        <v>643</v>
      </c>
      <c r="I8693" t="s">
        <v>3782</v>
      </c>
      <c r="J8693" t="s">
        <v>366</v>
      </c>
      <c r="K8693">
        <v>29308</v>
      </c>
      <c r="L8693">
        <v>1348624339</v>
      </c>
    </row>
    <row r="8694" spans="1:12" x14ac:dyDescent="0.45">
      <c r="A8694" t="str">
        <f t="shared" si="135"/>
        <v>Gyumri, Shirak, Armenia</v>
      </c>
      <c r="B8694" t="s">
        <v>11539</v>
      </c>
      <c r="C8694" t="s">
        <v>11539</v>
      </c>
      <c r="D8694">
        <v>40.783299999999997</v>
      </c>
      <c r="E8694">
        <v>43.833300000000001</v>
      </c>
      <c r="F8694" t="s">
        <v>646</v>
      </c>
      <c r="G8694" t="s">
        <v>647</v>
      </c>
      <c r="H8694" t="s">
        <v>648</v>
      </c>
      <c r="I8694" t="s">
        <v>11540</v>
      </c>
      <c r="J8694" t="s">
        <v>378</v>
      </c>
      <c r="K8694">
        <v>121976</v>
      </c>
      <c r="L8694">
        <v>1051341374</v>
      </c>
    </row>
    <row r="8695" spans="1:12" x14ac:dyDescent="0.45">
      <c r="A8695" t="str">
        <f t="shared" si="135"/>
        <v>Gżira, Gżira, Malta</v>
      </c>
      <c r="B8695" t="s">
        <v>11541</v>
      </c>
      <c r="C8695" t="s">
        <v>11542</v>
      </c>
      <c r="D8695">
        <v>35.905799999999999</v>
      </c>
      <c r="E8695">
        <v>14.488099999999999</v>
      </c>
      <c r="F8695" t="s">
        <v>2704</v>
      </c>
      <c r="G8695" t="s">
        <v>2705</v>
      </c>
      <c r="H8695" t="s">
        <v>2706</v>
      </c>
      <c r="I8695" t="s">
        <v>11541</v>
      </c>
      <c r="J8695" t="s">
        <v>378</v>
      </c>
      <c r="L8695">
        <v>1470739045</v>
      </c>
    </row>
    <row r="8696" spans="1:12" x14ac:dyDescent="0.45">
      <c r="A8696" t="str">
        <f t="shared" si="135"/>
        <v>Hà Giang, Hà Giang, Vietnam</v>
      </c>
      <c r="B8696" t="s">
        <v>11543</v>
      </c>
      <c r="C8696" t="s">
        <v>11544</v>
      </c>
      <c r="D8696">
        <v>22.8233</v>
      </c>
      <c r="E8696">
        <v>104.9836</v>
      </c>
      <c r="F8696" t="s">
        <v>2163</v>
      </c>
      <c r="G8696" t="s">
        <v>2164</v>
      </c>
      <c r="H8696" t="s">
        <v>2165</v>
      </c>
      <c r="I8696" t="s">
        <v>11543</v>
      </c>
      <c r="J8696" t="s">
        <v>378</v>
      </c>
      <c r="K8696">
        <v>38362</v>
      </c>
      <c r="L8696">
        <v>1704495953</v>
      </c>
    </row>
    <row r="8697" spans="1:12" x14ac:dyDescent="0.45">
      <c r="A8697" t="str">
        <f t="shared" si="135"/>
        <v>Hạ Long, Quảng Ninh, Vietnam</v>
      </c>
      <c r="B8697" t="s">
        <v>11545</v>
      </c>
      <c r="C8697" t="s">
        <v>11546</v>
      </c>
      <c r="D8697">
        <v>20.95</v>
      </c>
      <c r="E8697">
        <v>107.08329999999999</v>
      </c>
      <c r="F8697" t="s">
        <v>2163</v>
      </c>
      <c r="G8697" t="s">
        <v>2164</v>
      </c>
      <c r="H8697" t="s">
        <v>2165</v>
      </c>
      <c r="I8697" t="s">
        <v>5955</v>
      </c>
      <c r="J8697" t="s">
        <v>378</v>
      </c>
      <c r="K8697">
        <v>172915</v>
      </c>
      <c r="L8697">
        <v>1704379547</v>
      </c>
    </row>
    <row r="8698" spans="1:12" x14ac:dyDescent="0.45">
      <c r="A8698" t="str">
        <f t="shared" si="135"/>
        <v>Hà Tĩnh, Hà Tĩnh, Vietnam</v>
      </c>
      <c r="B8698" t="s">
        <v>11547</v>
      </c>
      <c r="C8698" t="s">
        <v>11548</v>
      </c>
      <c r="D8698">
        <v>18.3428</v>
      </c>
      <c r="E8698">
        <v>105.9058</v>
      </c>
      <c r="F8698" t="s">
        <v>2163</v>
      </c>
      <c r="G8698" t="s">
        <v>2164</v>
      </c>
      <c r="H8698" t="s">
        <v>2165</v>
      </c>
      <c r="I8698" t="s">
        <v>11547</v>
      </c>
      <c r="J8698" t="s">
        <v>378</v>
      </c>
      <c r="K8698">
        <v>165396</v>
      </c>
      <c r="L8698">
        <v>1704544061</v>
      </c>
    </row>
    <row r="8699" spans="1:12" x14ac:dyDescent="0.45">
      <c r="A8699" t="str">
        <f t="shared" si="135"/>
        <v>Ḩā’il, Ḩā’il, Saudi Arabia</v>
      </c>
      <c r="B8699" t="s">
        <v>11549</v>
      </c>
      <c r="C8699" t="s">
        <v>11550</v>
      </c>
      <c r="D8699">
        <v>27.523599999999998</v>
      </c>
      <c r="E8699">
        <v>41.700099999999999</v>
      </c>
      <c r="F8699" t="s">
        <v>402</v>
      </c>
      <c r="G8699" t="s">
        <v>403</v>
      </c>
      <c r="H8699" t="s">
        <v>404</v>
      </c>
      <c r="I8699" t="s">
        <v>11549</v>
      </c>
      <c r="J8699" t="s">
        <v>378</v>
      </c>
      <c r="K8699">
        <v>385257</v>
      </c>
      <c r="L8699">
        <v>1682249750</v>
      </c>
    </row>
    <row r="8700" spans="1:12" x14ac:dyDescent="0.45">
      <c r="A8700" t="str">
        <f t="shared" si="135"/>
        <v>Haa, Haa, Bhutan</v>
      </c>
      <c r="B8700" t="s">
        <v>11551</v>
      </c>
      <c r="C8700" t="s">
        <v>11551</v>
      </c>
      <c r="D8700">
        <v>27.368500000000001</v>
      </c>
      <c r="E8700">
        <v>89.291799999999995</v>
      </c>
      <c r="F8700" t="s">
        <v>7968</v>
      </c>
      <c r="G8700" t="s">
        <v>7969</v>
      </c>
      <c r="H8700" t="s">
        <v>7970</v>
      </c>
      <c r="I8700" t="s">
        <v>11551</v>
      </c>
      <c r="J8700" t="s">
        <v>378</v>
      </c>
      <c r="L8700">
        <v>1064717667</v>
      </c>
    </row>
    <row r="8701" spans="1:12" x14ac:dyDescent="0.45">
      <c r="A8701" t="str">
        <f t="shared" si="135"/>
        <v>Haag, Niederösterreich, Austria</v>
      </c>
      <c r="B8701" t="s">
        <v>11552</v>
      </c>
      <c r="C8701" t="s">
        <v>11552</v>
      </c>
      <c r="D8701">
        <v>48.112200000000001</v>
      </c>
      <c r="E8701">
        <v>14.5656</v>
      </c>
      <c r="F8701" t="s">
        <v>1889</v>
      </c>
      <c r="G8701" t="s">
        <v>1890</v>
      </c>
      <c r="H8701" t="s">
        <v>1891</v>
      </c>
      <c r="I8701" t="s">
        <v>1892</v>
      </c>
      <c r="K8701">
        <v>5548</v>
      </c>
      <c r="L8701">
        <v>1040598593</v>
      </c>
    </row>
    <row r="8702" spans="1:12" x14ac:dyDescent="0.45">
      <c r="A8702" t="str">
        <f t="shared" si="135"/>
        <v>Haan, North Rhine-Westphalia, Germany</v>
      </c>
      <c r="B8702" t="s">
        <v>11553</v>
      </c>
      <c r="C8702" t="s">
        <v>11553</v>
      </c>
      <c r="D8702">
        <v>51.193100000000001</v>
      </c>
      <c r="E8702">
        <v>7.0130999999999997</v>
      </c>
      <c r="F8702" t="s">
        <v>441</v>
      </c>
      <c r="G8702" t="s">
        <v>442</v>
      </c>
      <c r="H8702" t="s">
        <v>443</v>
      </c>
      <c r="I8702" t="s">
        <v>444</v>
      </c>
      <c r="K8702">
        <v>30484</v>
      </c>
      <c r="L8702">
        <v>1276168837</v>
      </c>
    </row>
    <row r="8703" spans="1:12" x14ac:dyDescent="0.45">
      <c r="A8703" t="str">
        <f t="shared" si="135"/>
        <v>Haapajärvi, Pohjois-Pohjanmaa, Finland</v>
      </c>
      <c r="B8703" t="s">
        <v>11554</v>
      </c>
      <c r="C8703" t="s">
        <v>11555</v>
      </c>
      <c r="D8703">
        <v>63.748600000000003</v>
      </c>
      <c r="E8703">
        <v>25.318100000000001</v>
      </c>
      <c r="F8703" t="s">
        <v>459</v>
      </c>
      <c r="G8703" t="s">
        <v>460</v>
      </c>
      <c r="H8703" t="s">
        <v>461</v>
      </c>
      <c r="I8703" t="s">
        <v>11556</v>
      </c>
      <c r="J8703" t="s">
        <v>366</v>
      </c>
      <c r="K8703">
        <v>7438</v>
      </c>
      <c r="L8703">
        <v>1246579975</v>
      </c>
    </row>
    <row r="8704" spans="1:12" x14ac:dyDescent="0.45">
      <c r="A8704" t="str">
        <f t="shared" si="135"/>
        <v>Haapavesi, Pohjois-Pohjanmaa, Finland</v>
      </c>
      <c r="B8704" t="s">
        <v>11557</v>
      </c>
      <c r="C8704" t="s">
        <v>11557</v>
      </c>
      <c r="D8704">
        <v>64.137500000000003</v>
      </c>
      <c r="E8704">
        <v>25.366700000000002</v>
      </c>
      <c r="F8704" t="s">
        <v>459</v>
      </c>
      <c r="G8704" t="s">
        <v>460</v>
      </c>
      <c r="H8704" t="s">
        <v>461</v>
      </c>
      <c r="I8704" t="s">
        <v>11556</v>
      </c>
      <c r="J8704" t="s">
        <v>366</v>
      </c>
      <c r="K8704">
        <v>7167</v>
      </c>
      <c r="L8704">
        <v>1246025135</v>
      </c>
    </row>
    <row r="8705" spans="1:12" x14ac:dyDescent="0.45">
      <c r="A8705" t="str">
        <f t="shared" si="135"/>
        <v>Haapsalu, Läänemaa, Estonia</v>
      </c>
      <c r="B8705" t="s">
        <v>11558</v>
      </c>
      <c r="C8705" t="s">
        <v>11558</v>
      </c>
      <c r="D8705">
        <v>58.946899999999999</v>
      </c>
      <c r="E8705">
        <v>23.536899999999999</v>
      </c>
      <c r="F8705" t="s">
        <v>9361</v>
      </c>
      <c r="G8705" t="s">
        <v>9362</v>
      </c>
      <c r="H8705" t="s">
        <v>9363</v>
      </c>
      <c r="I8705" t="s">
        <v>11559</v>
      </c>
      <c r="J8705" t="s">
        <v>378</v>
      </c>
      <c r="K8705">
        <v>9675</v>
      </c>
      <c r="L8705">
        <v>1233967642</v>
      </c>
    </row>
    <row r="8706" spans="1:12" x14ac:dyDescent="0.45">
      <c r="A8706" t="str">
        <f t="shared" si="135"/>
        <v>Haarlem, Noord-Holland, Netherlands</v>
      </c>
      <c r="B8706" t="s">
        <v>11560</v>
      </c>
      <c r="C8706" t="s">
        <v>11560</v>
      </c>
      <c r="D8706">
        <v>52.380400000000002</v>
      </c>
      <c r="E8706">
        <v>4.63</v>
      </c>
      <c r="F8706" t="s">
        <v>430</v>
      </c>
      <c r="G8706" t="s">
        <v>431</v>
      </c>
      <c r="H8706" t="s">
        <v>432</v>
      </c>
      <c r="I8706" t="s">
        <v>1887</v>
      </c>
      <c r="J8706" t="s">
        <v>378</v>
      </c>
      <c r="K8706">
        <v>349957</v>
      </c>
      <c r="L8706">
        <v>1528822178</v>
      </c>
    </row>
    <row r="8707" spans="1:12" x14ac:dyDescent="0.45">
      <c r="A8707" t="str">
        <f t="shared" ref="A8707:A8770" si="136">CONCATENATE(B8707,", ",I8707,", ",F8707)</f>
        <v>Habikino, Ōsaka, Japan</v>
      </c>
      <c r="B8707" t="s">
        <v>11561</v>
      </c>
      <c r="C8707" t="s">
        <v>11561</v>
      </c>
      <c r="D8707">
        <v>34.5578</v>
      </c>
      <c r="E8707">
        <v>135.6061</v>
      </c>
      <c r="F8707" t="s">
        <v>514</v>
      </c>
      <c r="G8707" t="s">
        <v>515</v>
      </c>
      <c r="H8707" t="s">
        <v>516</v>
      </c>
      <c r="I8707" t="s">
        <v>7986</v>
      </c>
      <c r="K8707">
        <v>109553</v>
      </c>
      <c r="L8707">
        <v>1392918777</v>
      </c>
    </row>
    <row r="8708" spans="1:12" x14ac:dyDescent="0.45">
      <c r="A8708" t="str">
        <f t="shared" si="136"/>
        <v>Habo, Jönköping, Sweden</v>
      </c>
      <c r="B8708" t="s">
        <v>11562</v>
      </c>
      <c r="C8708" t="s">
        <v>11562</v>
      </c>
      <c r="D8708">
        <v>57.906599999999997</v>
      </c>
      <c r="E8708">
        <v>14.085599999999999</v>
      </c>
      <c r="F8708" t="s">
        <v>4875</v>
      </c>
      <c r="G8708" t="s">
        <v>4876</v>
      </c>
      <c r="H8708" t="s">
        <v>4877</v>
      </c>
      <c r="I8708" t="s">
        <v>11563</v>
      </c>
      <c r="J8708" t="s">
        <v>366</v>
      </c>
      <c r="K8708">
        <v>8455</v>
      </c>
      <c r="L8708">
        <v>1752321919</v>
      </c>
    </row>
    <row r="8709" spans="1:12" x14ac:dyDescent="0.45">
      <c r="A8709" t="str">
        <f t="shared" si="136"/>
        <v>Hābra, West Bengal, India</v>
      </c>
      <c r="B8709" t="s">
        <v>11564</v>
      </c>
      <c r="C8709" t="s">
        <v>11565</v>
      </c>
      <c r="D8709">
        <v>22.83</v>
      </c>
      <c r="E8709">
        <v>88.63</v>
      </c>
      <c r="F8709" t="s">
        <v>626</v>
      </c>
      <c r="G8709" t="s">
        <v>627</v>
      </c>
      <c r="H8709" t="s">
        <v>628</v>
      </c>
      <c r="I8709" t="s">
        <v>1574</v>
      </c>
      <c r="K8709">
        <v>147221</v>
      </c>
      <c r="L8709">
        <v>1356091822</v>
      </c>
    </row>
    <row r="8710" spans="1:12" x14ac:dyDescent="0.45">
      <c r="A8710" t="str">
        <f t="shared" si="136"/>
        <v>Hachenburg, Rhineland-Palatinate, Germany</v>
      </c>
      <c r="B8710" t="s">
        <v>11566</v>
      </c>
      <c r="C8710" t="s">
        <v>11566</v>
      </c>
      <c r="D8710">
        <v>50.6614</v>
      </c>
      <c r="E8710">
        <v>7.8202999999999996</v>
      </c>
      <c r="F8710" t="s">
        <v>441</v>
      </c>
      <c r="G8710" t="s">
        <v>442</v>
      </c>
      <c r="H8710" t="s">
        <v>443</v>
      </c>
      <c r="I8710" t="s">
        <v>1712</v>
      </c>
      <c r="K8710">
        <v>6059</v>
      </c>
      <c r="L8710">
        <v>1276366046</v>
      </c>
    </row>
    <row r="8711" spans="1:12" x14ac:dyDescent="0.45">
      <c r="A8711" t="str">
        <f t="shared" si="136"/>
        <v>Hachimanchō, Aomori, Japan</v>
      </c>
      <c r="B8711" t="s">
        <v>11567</v>
      </c>
      <c r="C8711" t="s">
        <v>11568</v>
      </c>
      <c r="D8711">
        <v>40.51</v>
      </c>
      <c r="E8711">
        <v>141.54</v>
      </c>
      <c r="F8711" t="s">
        <v>514</v>
      </c>
      <c r="G8711" t="s">
        <v>515</v>
      </c>
      <c r="H8711" t="s">
        <v>516</v>
      </c>
      <c r="I8711" t="s">
        <v>2158</v>
      </c>
      <c r="K8711">
        <v>239046</v>
      </c>
      <c r="L8711">
        <v>1392220933</v>
      </c>
    </row>
    <row r="8712" spans="1:12" x14ac:dyDescent="0.45">
      <c r="A8712" t="str">
        <f t="shared" si="136"/>
        <v>Hachimantai, Iwate, Japan</v>
      </c>
      <c r="B8712" t="s">
        <v>11569</v>
      </c>
      <c r="C8712" t="s">
        <v>11569</v>
      </c>
      <c r="D8712">
        <v>39.926400000000001</v>
      </c>
      <c r="E8712">
        <v>141.09530000000001</v>
      </c>
      <c r="F8712" t="s">
        <v>514</v>
      </c>
      <c r="G8712" t="s">
        <v>515</v>
      </c>
      <c r="H8712" t="s">
        <v>516</v>
      </c>
      <c r="I8712" t="s">
        <v>11570</v>
      </c>
      <c r="K8712">
        <v>24412</v>
      </c>
      <c r="L8712">
        <v>1392427072</v>
      </c>
    </row>
    <row r="8713" spans="1:12" x14ac:dyDescent="0.45">
      <c r="A8713" t="str">
        <f t="shared" si="136"/>
        <v>Hachiōji, Tōkyō, Japan</v>
      </c>
      <c r="B8713" t="s">
        <v>11571</v>
      </c>
      <c r="C8713" t="s">
        <v>11572</v>
      </c>
      <c r="D8713">
        <v>35.666699999999999</v>
      </c>
      <c r="E8713">
        <v>139.3167</v>
      </c>
      <c r="F8713" t="s">
        <v>514</v>
      </c>
      <c r="G8713" t="s">
        <v>515</v>
      </c>
      <c r="H8713" t="s">
        <v>516</v>
      </c>
      <c r="I8713" t="s">
        <v>1148</v>
      </c>
      <c r="K8713">
        <v>577560</v>
      </c>
      <c r="L8713">
        <v>1392172935</v>
      </c>
    </row>
    <row r="8714" spans="1:12" x14ac:dyDescent="0.45">
      <c r="A8714" t="str">
        <f t="shared" si="136"/>
        <v>Hachirougata, Akita, Japan</v>
      </c>
      <c r="B8714" t="s">
        <v>11573</v>
      </c>
      <c r="C8714" t="s">
        <v>11573</v>
      </c>
      <c r="D8714">
        <v>39.949399999999997</v>
      </c>
      <c r="E8714">
        <v>140.07329999999999</v>
      </c>
      <c r="F8714" t="s">
        <v>514</v>
      </c>
      <c r="G8714" t="s">
        <v>515</v>
      </c>
      <c r="H8714" t="s">
        <v>516</v>
      </c>
      <c r="I8714" t="s">
        <v>1150</v>
      </c>
      <c r="K8714">
        <v>5636</v>
      </c>
      <c r="L8714">
        <v>1392976539</v>
      </c>
    </row>
    <row r="8715" spans="1:12" x14ac:dyDescent="0.45">
      <c r="A8715" t="str">
        <f t="shared" si="136"/>
        <v>Hacı Zeynalabdin, Sumqayıt, Azerbaijan</v>
      </c>
      <c r="B8715" t="s">
        <v>11574</v>
      </c>
      <c r="C8715" t="s">
        <v>11575</v>
      </c>
      <c r="D8715">
        <v>40.624200000000002</v>
      </c>
      <c r="E8715">
        <v>49.557499999999997</v>
      </c>
      <c r="F8715" t="s">
        <v>906</v>
      </c>
      <c r="G8715" t="s">
        <v>907</v>
      </c>
      <c r="H8715" t="s">
        <v>908</v>
      </c>
      <c r="I8715" t="s">
        <v>11576</v>
      </c>
      <c r="K8715">
        <v>22000</v>
      </c>
      <c r="L8715">
        <v>1031256738</v>
      </c>
    </row>
    <row r="8716" spans="1:12" x14ac:dyDescent="0.45">
      <c r="A8716" t="str">
        <f t="shared" si="136"/>
        <v>Hacienda Heights, California, United States</v>
      </c>
      <c r="B8716" t="s">
        <v>11577</v>
      </c>
      <c r="C8716" t="s">
        <v>11577</v>
      </c>
      <c r="D8716">
        <v>33.997</v>
      </c>
      <c r="E8716">
        <v>-117.97280000000001</v>
      </c>
      <c r="F8716" t="s">
        <v>530</v>
      </c>
      <c r="G8716" t="s">
        <v>531</v>
      </c>
      <c r="H8716" t="s">
        <v>532</v>
      </c>
      <c r="I8716" t="s">
        <v>754</v>
      </c>
      <c r="K8716">
        <v>54970</v>
      </c>
      <c r="L8716">
        <v>1840017921</v>
      </c>
    </row>
    <row r="8717" spans="1:12" x14ac:dyDescent="0.45">
      <c r="A8717" t="str">
        <f t="shared" si="136"/>
        <v>Hacıqabul, Hacıqabul, Azerbaijan</v>
      </c>
      <c r="B8717" t="s">
        <v>11578</v>
      </c>
      <c r="C8717" t="s">
        <v>11579</v>
      </c>
      <c r="D8717">
        <v>40.037500000000001</v>
      </c>
      <c r="E8717">
        <v>48.935000000000002</v>
      </c>
      <c r="F8717" t="s">
        <v>906</v>
      </c>
      <c r="G8717" t="s">
        <v>907</v>
      </c>
      <c r="H8717" t="s">
        <v>908</v>
      </c>
      <c r="I8717" t="s">
        <v>11578</v>
      </c>
      <c r="J8717" t="s">
        <v>378</v>
      </c>
      <c r="K8717">
        <v>21504</v>
      </c>
      <c r="L8717">
        <v>1031015845</v>
      </c>
    </row>
    <row r="8718" spans="1:12" x14ac:dyDescent="0.45">
      <c r="A8718" t="str">
        <f t="shared" si="136"/>
        <v>Hackensack, New Jersey, United States</v>
      </c>
      <c r="B8718" t="s">
        <v>11580</v>
      </c>
      <c r="C8718" t="s">
        <v>11580</v>
      </c>
      <c r="D8718">
        <v>40.889000000000003</v>
      </c>
      <c r="E8718">
        <v>-74.046099999999996</v>
      </c>
      <c r="F8718" t="s">
        <v>530</v>
      </c>
      <c r="G8718" t="s">
        <v>531</v>
      </c>
      <c r="H8718" t="s">
        <v>532</v>
      </c>
      <c r="I8718" t="s">
        <v>587</v>
      </c>
      <c r="K8718">
        <v>44188</v>
      </c>
      <c r="L8718">
        <v>1840003556</v>
      </c>
    </row>
    <row r="8719" spans="1:12" x14ac:dyDescent="0.45">
      <c r="A8719" t="str">
        <f t="shared" si="136"/>
        <v>Hackettstown, New Jersey, United States</v>
      </c>
      <c r="B8719" t="s">
        <v>11581</v>
      </c>
      <c r="C8719" t="s">
        <v>11581</v>
      </c>
      <c r="D8719">
        <v>40.853999999999999</v>
      </c>
      <c r="E8719">
        <v>-74.825699999999998</v>
      </c>
      <c r="F8719" t="s">
        <v>530</v>
      </c>
      <c r="G8719" t="s">
        <v>531</v>
      </c>
      <c r="H8719" t="s">
        <v>532</v>
      </c>
      <c r="I8719" t="s">
        <v>587</v>
      </c>
      <c r="K8719">
        <v>9356</v>
      </c>
      <c r="L8719">
        <v>1840003573</v>
      </c>
    </row>
    <row r="8720" spans="1:12" x14ac:dyDescent="0.45">
      <c r="A8720" t="str">
        <f t="shared" si="136"/>
        <v>Hackney, Hackney, United Kingdom</v>
      </c>
      <c r="B8720" t="s">
        <v>11582</v>
      </c>
      <c r="C8720" t="s">
        <v>11582</v>
      </c>
      <c r="D8720">
        <v>51.541400000000003</v>
      </c>
      <c r="E8720">
        <v>-2.6599999999999999E-2</v>
      </c>
      <c r="F8720" t="s">
        <v>536</v>
      </c>
      <c r="G8720" t="s">
        <v>537</v>
      </c>
      <c r="H8720" t="s">
        <v>538</v>
      </c>
      <c r="I8720" t="s">
        <v>11582</v>
      </c>
      <c r="K8720">
        <v>11734</v>
      </c>
      <c r="L8720">
        <v>1826413202</v>
      </c>
    </row>
    <row r="8721" spans="1:12" x14ac:dyDescent="0.45">
      <c r="A8721" t="str">
        <f t="shared" si="136"/>
        <v>Hadamar, Hesse, Germany</v>
      </c>
      <c r="B8721" t="s">
        <v>11583</v>
      </c>
      <c r="C8721" t="s">
        <v>11583</v>
      </c>
      <c r="D8721">
        <v>50.45</v>
      </c>
      <c r="E8721">
        <v>8.0500000000000007</v>
      </c>
      <c r="F8721" t="s">
        <v>441</v>
      </c>
      <c r="G8721" t="s">
        <v>442</v>
      </c>
      <c r="H8721" t="s">
        <v>443</v>
      </c>
      <c r="I8721" t="s">
        <v>1676</v>
      </c>
      <c r="K8721">
        <v>12480</v>
      </c>
      <c r="L8721">
        <v>1276022783</v>
      </c>
    </row>
    <row r="8722" spans="1:12" x14ac:dyDescent="0.45">
      <c r="A8722" t="str">
        <f t="shared" si="136"/>
        <v>Haddam, Connecticut, United States</v>
      </c>
      <c r="B8722" t="s">
        <v>11584</v>
      </c>
      <c r="C8722" t="s">
        <v>11584</v>
      </c>
      <c r="D8722">
        <v>41.467700000000001</v>
      </c>
      <c r="E8722">
        <v>-72.5458</v>
      </c>
      <c r="F8722" t="s">
        <v>530</v>
      </c>
      <c r="G8722" t="s">
        <v>531</v>
      </c>
      <c r="H8722" t="s">
        <v>532</v>
      </c>
      <c r="I8722" t="s">
        <v>2109</v>
      </c>
      <c r="K8722">
        <v>8267</v>
      </c>
      <c r="L8722">
        <v>1840034775</v>
      </c>
    </row>
    <row r="8723" spans="1:12" x14ac:dyDescent="0.45">
      <c r="A8723" t="str">
        <f t="shared" si="136"/>
        <v>Haddington, East Lothian, United Kingdom</v>
      </c>
      <c r="B8723" t="s">
        <v>11585</v>
      </c>
      <c r="C8723" t="s">
        <v>11585</v>
      </c>
      <c r="D8723">
        <v>55.957999999999998</v>
      </c>
      <c r="E8723">
        <v>-2.774</v>
      </c>
      <c r="F8723" t="s">
        <v>536</v>
      </c>
      <c r="G8723" t="s">
        <v>537</v>
      </c>
      <c r="H8723" t="s">
        <v>538</v>
      </c>
      <c r="I8723" t="s">
        <v>8821</v>
      </c>
      <c r="K8723">
        <v>9944</v>
      </c>
      <c r="L8723">
        <v>1826363081</v>
      </c>
    </row>
    <row r="8724" spans="1:12" x14ac:dyDescent="0.45">
      <c r="A8724" t="str">
        <f t="shared" si="136"/>
        <v>Haddon, New Jersey, United States</v>
      </c>
      <c r="B8724" t="s">
        <v>11586</v>
      </c>
      <c r="C8724" t="s">
        <v>11586</v>
      </c>
      <c r="D8724">
        <v>39.906300000000002</v>
      </c>
      <c r="E8724">
        <v>-75.0625</v>
      </c>
      <c r="F8724" t="s">
        <v>530</v>
      </c>
      <c r="G8724" t="s">
        <v>531</v>
      </c>
      <c r="H8724" t="s">
        <v>532</v>
      </c>
      <c r="I8724" t="s">
        <v>587</v>
      </c>
      <c r="K8724">
        <v>14521</v>
      </c>
      <c r="L8724">
        <v>1840081686</v>
      </c>
    </row>
    <row r="8725" spans="1:12" x14ac:dyDescent="0.45">
      <c r="A8725" t="str">
        <f t="shared" si="136"/>
        <v>Haddon Heights, New Jersey, United States</v>
      </c>
      <c r="B8725" t="s">
        <v>11587</v>
      </c>
      <c r="C8725" t="s">
        <v>11587</v>
      </c>
      <c r="D8725">
        <v>39.879100000000001</v>
      </c>
      <c r="E8725">
        <v>-75.064499999999995</v>
      </c>
      <c r="F8725" t="s">
        <v>530</v>
      </c>
      <c r="G8725" t="s">
        <v>531</v>
      </c>
      <c r="H8725" t="s">
        <v>532</v>
      </c>
      <c r="I8725" t="s">
        <v>587</v>
      </c>
      <c r="K8725">
        <v>7529</v>
      </c>
      <c r="L8725">
        <v>1840003779</v>
      </c>
    </row>
    <row r="8726" spans="1:12" x14ac:dyDescent="0.45">
      <c r="A8726" t="str">
        <f t="shared" si="136"/>
        <v>Haddonfield, New Jersey, United States</v>
      </c>
      <c r="B8726" t="s">
        <v>11588</v>
      </c>
      <c r="C8726" t="s">
        <v>11588</v>
      </c>
      <c r="D8726">
        <v>39.895499999999998</v>
      </c>
      <c r="E8726">
        <v>-75.034599999999998</v>
      </c>
      <c r="F8726" t="s">
        <v>530</v>
      </c>
      <c r="G8726" t="s">
        <v>531</v>
      </c>
      <c r="H8726" t="s">
        <v>532</v>
      </c>
      <c r="I8726" t="s">
        <v>587</v>
      </c>
      <c r="K8726">
        <v>11317</v>
      </c>
      <c r="L8726">
        <v>1840016699</v>
      </c>
    </row>
    <row r="8727" spans="1:12" x14ac:dyDescent="0.45">
      <c r="A8727" t="str">
        <f t="shared" si="136"/>
        <v>H̱adera, Haifa, Israel</v>
      </c>
      <c r="B8727" t="s">
        <v>11589</v>
      </c>
      <c r="C8727" t="s">
        <v>11590</v>
      </c>
      <c r="D8727">
        <v>32.450000000000003</v>
      </c>
      <c r="E8727">
        <v>34.916699999999999</v>
      </c>
      <c r="F8727" t="s">
        <v>369</v>
      </c>
      <c r="G8727" t="s">
        <v>370</v>
      </c>
      <c r="H8727" t="s">
        <v>371</v>
      </c>
      <c r="I8727" t="s">
        <v>11591</v>
      </c>
      <c r="K8727">
        <v>91707</v>
      </c>
      <c r="L8727">
        <v>1376761209</v>
      </c>
    </row>
    <row r="8728" spans="1:12" x14ac:dyDescent="0.45">
      <c r="A8728" t="str">
        <f t="shared" si="136"/>
        <v>Hadfield, Derbyshire, United Kingdom</v>
      </c>
      <c r="B8728" t="s">
        <v>11592</v>
      </c>
      <c r="C8728" t="s">
        <v>11592</v>
      </c>
      <c r="D8728">
        <v>53.46</v>
      </c>
      <c r="E8728">
        <v>-1.97</v>
      </c>
      <c r="F8728" t="s">
        <v>536</v>
      </c>
      <c r="G8728" t="s">
        <v>537</v>
      </c>
      <c r="H8728" t="s">
        <v>538</v>
      </c>
      <c r="I8728" t="s">
        <v>1542</v>
      </c>
      <c r="K8728">
        <v>6305</v>
      </c>
      <c r="L8728">
        <v>1826533208</v>
      </c>
    </row>
    <row r="8729" spans="1:12" x14ac:dyDescent="0.45">
      <c r="A8729" t="str">
        <f t="shared" si="136"/>
        <v>Ḩadībū, Arkhabīl Suquţrá, Yemen</v>
      </c>
      <c r="B8729" t="s">
        <v>11593</v>
      </c>
      <c r="C8729" t="s">
        <v>11594</v>
      </c>
      <c r="D8729">
        <v>12.651899999999999</v>
      </c>
      <c r="E8729">
        <v>54.023899999999998</v>
      </c>
      <c r="F8729" t="s">
        <v>394</v>
      </c>
      <c r="G8729" t="s">
        <v>395</v>
      </c>
      <c r="H8729" t="s">
        <v>396</v>
      </c>
      <c r="I8729" t="s">
        <v>11595</v>
      </c>
      <c r="J8729" t="s">
        <v>378</v>
      </c>
      <c r="K8729">
        <v>11396</v>
      </c>
      <c r="L8729">
        <v>1887452377</v>
      </c>
    </row>
    <row r="8730" spans="1:12" x14ac:dyDescent="0.45">
      <c r="A8730" t="str">
        <f t="shared" si="136"/>
        <v>Hādīshahr, Āz̄arbāyjān-e Sharqī, Iran</v>
      </c>
      <c r="B8730" t="s">
        <v>11596</v>
      </c>
      <c r="C8730" t="s">
        <v>11597</v>
      </c>
      <c r="D8730">
        <v>38.847799999999999</v>
      </c>
      <c r="E8730">
        <v>45.662199999999999</v>
      </c>
      <c r="F8730" t="s">
        <v>388</v>
      </c>
      <c r="G8730" t="s">
        <v>389</v>
      </c>
      <c r="H8730" t="s">
        <v>390</v>
      </c>
      <c r="I8730" t="s">
        <v>985</v>
      </c>
      <c r="K8730">
        <v>27842</v>
      </c>
      <c r="L8730">
        <v>1364264141</v>
      </c>
    </row>
    <row r="8731" spans="1:12" x14ac:dyDescent="0.45">
      <c r="A8731" t="str">
        <f t="shared" si="136"/>
        <v>Hadleigh, Essex, United Kingdom</v>
      </c>
      <c r="B8731" t="s">
        <v>11598</v>
      </c>
      <c r="C8731" t="s">
        <v>11598</v>
      </c>
      <c r="D8731">
        <v>51.5535</v>
      </c>
      <c r="E8731">
        <v>0.60950000000000004</v>
      </c>
      <c r="F8731" t="s">
        <v>536</v>
      </c>
      <c r="G8731" t="s">
        <v>537</v>
      </c>
      <c r="H8731" t="s">
        <v>538</v>
      </c>
      <c r="I8731" t="s">
        <v>3710</v>
      </c>
      <c r="K8731">
        <v>18300</v>
      </c>
      <c r="L8731">
        <v>1826599485</v>
      </c>
    </row>
    <row r="8732" spans="1:12" x14ac:dyDescent="0.45">
      <c r="A8732" t="str">
        <f t="shared" si="136"/>
        <v>Hadleigh, Suffolk, United Kingdom</v>
      </c>
      <c r="B8732" t="s">
        <v>11598</v>
      </c>
      <c r="C8732" t="s">
        <v>11598</v>
      </c>
      <c r="D8732">
        <v>52.043999999999997</v>
      </c>
      <c r="E8732">
        <v>0.96099999999999997</v>
      </c>
      <c r="F8732" t="s">
        <v>536</v>
      </c>
      <c r="G8732" t="s">
        <v>537</v>
      </c>
      <c r="H8732" t="s">
        <v>538</v>
      </c>
      <c r="I8732" t="s">
        <v>3904</v>
      </c>
      <c r="K8732">
        <v>8253</v>
      </c>
      <c r="L8732">
        <v>1826961283</v>
      </c>
    </row>
    <row r="8733" spans="1:12" x14ac:dyDescent="0.45">
      <c r="A8733" t="str">
        <f t="shared" si="136"/>
        <v>Hadley, Massachusetts, United States</v>
      </c>
      <c r="B8733" t="s">
        <v>11599</v>
      </c>
      <c r="C8733" t="s">
        <v>11599</v>
      </c>
      <c r="D8733">
        <v>42.355600000000003</v>
      </c>
      <c r="E8733">
        <v>-72.569199999999995</v>
      </c>
      <c r="F8733" t="s">
        <v>530</v>
      </c>
      <c r="G8733" t="s">
        <v>531</v>
      </c>
      <c r="H8733" t="s">
        <v>532</v>
      </c>
      <c r="I8733" t="s">
        <v>621</v>
      </c>
      <c r="K8733">
        <v>5310</v>
      </c>
      <c r="L8733">
        <v>1840053460</v>
      </c>
    </row>
    <row r="8734" spans="1:12" x14ac:dyDescent="0.45">
      <c r="A8734" t="str">
        <f t="shared" si="136"/>
        <v>Haedo, Buenos Aires, Argentina</v>
      </c>
      <c r="B8734" t="s">
        <v>11600</v>
      </c>
      <c r="C8734" t="s">
        <v>11600</v>
      </c>
      <c r="D8734">
        <v>-34.65</v>
      </c>
      <c r="E8734">
        <v>-58.6</v>
      </c>
      <c r="F8734" t="s">
        <v>651</v>
      </c>
      <c r="G8734" t="s">
        <v>652</v>
      </c>
      <c r="H8734" t="s">
        <v>653</v>
      </c>
      <c r="I8734" t="s">
        <v>870</v>
      </c>
      <c r="K8734">
        <v>37745</v>
      </c>
      <c r="L8734">
        <v>1032803323</v>
      </c>
    </row>
    <row r="8735" spans="1:12" x14ac:dyDescent="0.45">
      <c r="A8735" t="str">
        <f t="shared" si="136"/>
        <v>Haeju, Hwangnam, Korea, North</v>
      </c>
      <c r="B8735" t="s">
        <v>11601</v>
      </c>
      <c r="C8735" t="s">
        <v>11601</v>
      </c>
      <c r="D8735">
        <v>38.033299999999997</v>
      </c>
      <c r="E8735">
        <v>125.7167</v>
      </c>
      <c r="F8735" t="s">
        <v>2047</v>
      </c>
      <c r="G8735" t="s">
        <v>2048</v>
      </c>
      <c r="H8735" t="s">
        <v>2049</v>
      </c>
      <c r="I8735" t="s">
        <v>6619</v>
      </c>
      <c r="J8735" t="s">
        <v>378</v>
      </c>
      <c r="K8735">
        <v>241599</v>
      </c>
      <c r="L8735">
        <v>1408348983</v>
      </c>
    </row>
    <row r="8736" spans="1:12" x14ac:dyDescent="0.45">
      <c r="A8736" t="str">
        <f t="shared" si="136"/>
        <v>Hafendorf, Steiermark, Austria</v>
      </c>
      <c r="B8736" t="s">
        <v>11602</v>
      </c>
      <c r="C8736" t="s">
        <v>11602</v>
      </c>
      <c r="D8736">
        <v>47.455599999999997</v>
      </c>
      <c r="E8736">
        <v>15.3194</v>
      </c>
      <c r="F8736" t="s">
        <v>1889</v>
      </c>
      <c r="G8736" t="s">
        <v>1890</v>
      </c>
      <c r="H8736" t="s">
        <v>1891</v>
      </c>
      <c r="I8736" t="s">
        <v>5389</v>
      </c>
      <c r="K8736">
        <v>7177</v>
      </c>
      <c r="L8736">
        <v>1040467554</v>
      </c>
    </row>
    <row r="8737" spans="1:12" x14ac:dyDescent="0.45">
      <c r="A8737" t="str">
        <f t="shared" si="136"/>
        <v>Hafnarfjörður, , Iceland</v>
      </c>
      <c r="B8737" t="s">
        <v>11603</v>
      </c>
      <c r="C8737" t="s">
        <v>11604</v>
      </c>
      <c r="D8737">
        <v>64.066699999999997</v>
      </c>
      <c r="E8737">
        <v>-21.95</v>
      </c>
      <c r="F8737" t="s">
        <v>1163</v>
      </c>
      <c r="G8737" t="s">
        <v>1164</v>
      </c>
      <c r="H8737" t="s">
        <v>1165</v>
      </c>
      <c r="K8737">
        <v>28703</v>
      </c>
      <c r="L8737">
        <v>1352845977</v>
      </c>
    </row>
    <row r="8738" spans="1:12" x14ac:dyDescent="0.45">
      <c r="A8738" t="str">
        <f t="shared" si="136"/>
        <v>Ḩafr al Bāţin, Ash Sharqīyah, Saudi Arabia</v>
      </c>
      <c r="B8738" t="s">
        <v>11605</v>
      </c>
      <c r="C8738" t="s">
        <v>11606</v>
      </c>
      <c r="D8738">
        <v>28.433700000000002</v>
      </c>
      <c r="E8738">
        <v>45.960099999999997</v>
      </c>
      <c r="F8738" t="s">
        <v>402</v>
      </c>
      <c r="G8738" t="s">
        <v>403</v>
      </c>
      <c r="H8738" t="s">
        <v>404</v>
      </c>
      <c r="I8738" t="s">
        <v>772</v>
      </c>
      <c r="K8738">
        <v>249194</v>
      </c>
      <c r="L8738">
        <v>1682394909</v>
      </c>
    </row>
    <row r="8739" spans="1:12" x14ac:dyDescent="0.45">
      <c r="A8739" t="str">
        <f t="shared" si="136"/>
        <v>Hagåtña, , Guam</v>
      </c>
      <c r="B8739" t="s">
        <v>11607</v>
      </c>
      <c r="C8739" t="s">
        <v>11608</v>
      </c>
      <c r="D8739">
        <v>13.474500000000001</v>
      </c>
      <c r="E8739">
        <v>144.75040000000001</v>
      </c>
      <c r="F8739" t="s">
        <v>11609</v>
      </c>
      <c r="G8739" t="s">
        <v>11610</v>
      </c>
      <c r="H8739" t="s">
        <v>11611</v>
      </c>
      <c r="J8739" t="s">
        <v>606</v>
      </c>
      <c r="K8739">
        <v>1051</v>
      </c>
      <c r="L8739">
        <v>1316937540</v>
      </c>
    </row>
    <row r="8740" spans="1:12" x14ac:dyDescent="0.45">
      <c r="A8740" t="str">
        <f t="shared" si="136"/>
        <v>Hagen, North Rhine-Westphalia, Germany</v>
      </c>
      <c r="B8740" t="s">
        <v>11612</v>
      </c>
      <c r="C8740" t="s">
        <v>11612</v>
      </c>
      <c r="D8740">
        <v>51.359400000000001</v>
      </c>
      <c r="E8740">
        <v>7.4749999999999996</v>
      </c>
      <c r="F8740" t="s">
        <v>441</v>
      </c>
      <c r="G8740" t="s">
        <v>442</v>
      </c>
      <c r="H8740" t="s">
        <v>443</v>
      </c>
      <c r="I8740" t="s">
        <v>444</v>
      </c>
      <c r="J8740" t="s">
        <v>366</v>
      </c>
      <c r="K8740">
        <v>188814</v>
      </c>
      <c r="L8740">
        <v>1276389303</v>
      </c>
    </row>
    <row r="8741" spans="1:12" x14ac:dyDescent="0.45">
      <c r="A8741" t="str">
        <f t="shared" si="136"/>
        <v>Hagenbach, Rhineland-Palatinate, Germany</v>
      </c>
      <c r="B8741" t="s">
        <v>11613</v>
      </c>
      <c r="C8741" t="s">
        <v>11613</v>
      </c>
      <c r="D8741">
        <v>49.020600000000002</v>
      </c>
      <c r="E8741">
        <v>8.2483000000000004</v>
      </c>
      <c r="F8741" t="s">
        <v>441</v>
      </c>
      <c r="G8741" t="s">
        <v>442</v>
      </c>
      <c r="H8741" t="s">
        <v>443</v>
      </c>
      <c r="I8741" t="s">
        <v>1712</v>
      </c>
      <c r="K8741">
        <v>5523</v>
      </c>
      <c r="L8741">
        <v>1276019811</v>
      </c>
    </row>
    <row r="8742" spans="1:12" x14ac:dyDescent="0.45">
      <c r="A8742" t="str">
        <f t="shared" si="136"/>
        <v>Hagenow, Mecklenburg-Western Pomerania, Germany</v>
      </c>
      <c r="B8742" t="s">
        <v>11614</v>
      </c>
      <c r="C8742" t="s">
        <v>11614</v>
      </c>
      <c r="D8742">
        <v>53.431699999999999</v>
      </c>
      <c r="E8742">
        <v>11.193099999999999</v>
      </c>
      <c r="F8742" t="s">
        <v>441</v>
      </c>
      <c r="G8742" t="s">
        <v>442</v>
      </c>
      <c r="H8742" t="s">
        <v>443</v>
      </c>
      <c r="I8742" t="s">
        <v>1715</v>
      </c>
      <c r="K8742">
        <v>12137</v>
      </c>
      <c r="L8742">
        <v>1276783883</v>
      </c>
    </row>
    <row r="8743" spans="1:12" x14ac:dyDescent="0.45">
      <c r="A8743" t="str">
        <f t="shared" si="136"/>
        <v>Hāgere Hiywet, Oromīya, Ethiopia</v>
      </c>
      <c r="B8743" t="s">
        <v>11615</v>
      </c>
      <c r="C8743" t="s">
        <v>11616</v>
      </c>
      <c r="D8743">
        <v>8.9832999999999998</v>
      </c>
      <c r="E8743">
        <v>37.85</v>
      </c>
      <c r="F8743" t="s">
        <v>819</v>
      </c>
      <c r="G8743" t="s">
        <v>820</v>
      </c>
      <c r="H8743" t="s">
        <v>821</v>
      </c>
      <c r="I8743" t="s">
        <v>2542</v>
      </c>
      <c r="K8743">
        <v>43920</v>
      </c>
      <c r="L8743">
        <v>1231809487</v>
      </c>
    </row>
    <row r="8744" spans="1:12" x14ac:dyDescent="0.45">
      <c r="A8744" t="str">
        <f t="shared" si="136"/>
        <v>Hagerstown, Maryland, United States</v>
      </c>
      <c r="B8744" t="s">
        <v>11617</v>
      </c>
      <c r="C8744" t="s">
        <v>11617</v>
      </c>
      <c r="D8744">
        <v>39.640099999999997</v>
      </c>
      <c r="E8744">
        <v>-77.721699999999998</v>
      </c>
      <c r="F8744" t="s">
        <v>530</v>
      </c>
      <c r="G8744" t="s">
        <v>531</v>
      </c>
      <c r="H8744" t="s">
        <v>532</v>
      </c>
      <c r="I8744" t="s">
        <v>588</v>
      </c>
      <c r="K8744">
        <v>184755</v>
      </c>
      <c r="L8744">
        <v>1840005613</v>
      </c>
    </row>
    <row r="8745" spans="1:12" x14ac:dyDescent="0.45">
      <c r="A8745" t="str">
        <f t="shared" si="136"/>
        <v>Hagi, Yamaguchi, Japan</v>
      </c>
      <c r="B8745" t="s">
        <v>11618</v>
      </c>
      <c r="C8745" t="s">
        <v>11618</v>
      </c>
      <c r="D8745">
        <v>34.407800000000002</v>
      </c>
      <c r="E8745">
        <v>131.3989</v>
      </c>
      <c r="F8745" t="s">
        <v>514</v>
      </c>
      <c r="G8745" t="s">
        <v>515</v>
      </c>
      <c r="H8745" t="s">
        <v>516</v>
      </c>
      <c r="I8745" t="s">
        <v>11619</v>
      </c>
      <c r="K8745">
        <v>45435</v>
      </c>
      <c r="L8745">
        <v>1392685567</v>
      </c>
    </row>
    <row r="8746" spans="1:12" x14ac:dyDescent="0.45">
      <c r="A8746" t="str">
        <f t="shared" si="136"/>
        <v>Haguenau, Grand Est, France</v>
      </c>
      <c r="B8746" t="s">
        <v>11620</v>
      </c>
      <c r="C8746" t="s">
        <v>11620</v>
      </c>
      <c r="D8746">
        <v>48.82</v>
      </c>
      <c r="E8746">
        <v>7.79</v>
      </c>
      <c r="F8746" t="s">
        <v>526</v>
      </c>
      <c r="G8746" t="s">
        <v>527</v>
      </c>
      <c r="H8746" t="s">
        <v>528</v>
      </c>
      <c r="I8746" t="s">
        <v>6561</v>
      </c>
      <c r="J8746" t="s">
        <v>366</v>
      </c>
      <c r="K8746">
        <v>34504</v>
      </c>
      <c r="L8746">
        <v>1250576545</v>
      </c>
    </row>
    <row r="8747" spans="1:12" x14ac:dyDescent="0.45">
      <c r="A8747" t="str">
        <f t="shared" si="136"/>
        <v>Hải Dương, Hải Dương, Vietnam</v>
      </c>
      <c r="B8747" t="s">
        <v>11621</v>
      </c>
      <c r="C8747" t="s">
        <v>11622</v>
      </c>
      <c r="D8747">
        <v>20.941099999999999</v>
      </c>
      <c r="E8747">
        <v>106.3331</v>
      </c>
      <c r="F8747" t="s">
        <v>2163</v>
      </c>
      <c r="G8747" t="s">
        <v>2164</v>
      </c>
      <c r="H8747" t="s">
        <v>2165</v>
      </c>
      <c r="I8747" t="s">
        <v>11621</v>
      </c>
      <c r="J8747" t="s">
        <v>378</v>
      </c>
      <c r="K8747">
        <v>507469</v>
      </c>
      <c r="L8747">
        <v>1704909566</v>
      </c>
    </row>
    <row r="8748" spans="1:12" x14ac:dyDescent="0.45">
      <c r="A8748" t="str">
        <f t="shared" si="136"/>
        <v>Hai’an, Jiangsu, China</v>
      </c>
      <c r="B8748" t="s">
        <v>11623</v>
      </c>
      <c r="C8748" t="s">
        <v>11624</v>
      </c>
      <c r="D8748">
        <v>32.531999999999996</v>
      </c>
      <c r="E8748">
        <v>120.46040000000001</v>
      </c>
      <c r="F8748" t="s">
        <v>1039</v>
      </c>
      <c r="G8748" t="s">
        <v>1040</v>
      </c>
      <c r="H8748" t="s">
        <v>1041</v>
      </c>
      <c r="I8748" t="s">
        <v>6613</v>
      </c>
      <c r="J8748" t="s">
        <v>366</v>
      </c>
      <c r="K8748">
        <v>866337</v>
      </c>
      <c r="L8748">
        <v>1156332302</v>
      </c>
    </row>
    <row r="8749" spans="1:12" x14ac:dyDescent="0.45">
      <c r="A8749" t="str">
        <f t="shared" si="136"/>
        <v>Haicheng, Liaoning, China</v>
      </c>
      <c r="B8749" t="s">
        <v>11625</v>
      </c>
      <c r="C8749" t="s">
        <v>11625</v>
      </c>
      <c r="D8749">
        <v>40.8523</v>
      </c>
      <c r="E8749">
        <v>122.7474</v>
      </c>
      <c r="F8749" t="s">
        <v>1039</v>
      </c>
      <c r="G8749" t="s">
        <v>1040</v>
      </c>
      <c r="H8749" t="s">
        <v>1041</v>
      </c>
      <c r="I8749" t="s">
        <v>2102</v>
      </c>
      <c r="J8749" t="s">
        <v>366</v>
      </c>
      <c r="K8749">
        <v>1293877</v>
      </c>
      <c r="L8749">
        <v>1156052713</v>
      </c>
    </row>
    <row r="8750" spans="1:12" x14ac:dyDescent="0.45">
      <c r="A8750" t="str">
        <f t="shared" si="136"/>
        <v>Haifa, Haifa, Israel</v>
      </c>
      <c r="B8750" t="s">
        <v>11591</v>
      </c>
      <c r="C8750" t="s">
        <v>11591</v>
      </c>
      <c r="D8750">
        <v>32.799999999999997</v>
      </c>
      <c r="E8750">
        <v>34.9833</v>
      </c>
      <c r="F8750" t="s">
        <v>369</v>
      </c>
      <c r="G8750" t="s">
        <v>370</v>
      </c>
      <c r="H8750" t="s">
        <v>371</v>
      </c>
      <c r="I8750" t="s">
        <v>11591</v>
      </c>
      <c r="J8750" t="s">
        <v>378</v>
      </c>
      <c r="K8750">
        <v>281087</v>
      </c>
      <c r="L8750">
        <v>1376133727</v>
      </c>
    </row>
    <row r="8751" spans="1:12" x14ac:dyDescent="0.45">
      <c r="A8751" t="str">
        <f t="shared" si="136"/>
        <v>Haiger, Hesse, Germany</v>
      </c>
      <c r="B8751" t="s">
        <v>11626</v>
      </c>
      <c r="C8751" t="s">
        <v>11626</v>
      </c>
      <c r="D8751">
        <v>50.742199999999997</v>
      </c>
      <c r="E8751">
        <v>8.2039000000000009</v>
      </c>
      <c r="F8751" t="s">
        <v>441</v>
      </c>
      <c r="G8751" t="s">
        <v>442</v>
      </c>
      <c r="H8751" t="s">
        <v>443</v>
      </c>
      <c r="I8751" t="s">
        <v>1676</v>
      </c>
      <c r="K8751">
        <v>19378</v>
      </c>
      <c r="L8751">
        <v>1276810840</v>
      </c>
    </row>
    <row r="8752" spans="1:12" x14ac:dyDescent="0.45">
      <c r="A8752" t="str">
        <f t="shared" si="136"/>
        <v>Haigerloch, Baden-Württemberg, Germany</v>
      </c>
      <c r="B8752" t="s">
        <v>11627</v>
      </c>
      <c r="C8752" t="s">
        <v>11627</v>
      </c>
      <c r="D8752">
        <v>48.364699999999999</v>
      </c>
      <c r="E8752">
        <v>8.8049999999999997</v>
      </c>
      <c r="F8752" t="s">
        <v>441</v>
      </c>
      <c r="G8752" t="s">
        <v>442</v>
      </c>
      <c r="H8752" t="s">
        <v>443</v>
      </c>
      <c r="I8752" t="s">
        <v>451</v>
      </c>
      <c r="K8752">
        <v>10669</v>
      </c>
      <c r="L8752">
        <v>1276522466</v>
      </c>
    </row>
    <row r="8753" spans="1:12" x14ac:dyDescent="0.45">
      <c r="A8753" t="str">
        <f t="shared" si="136"/>
        <v>Haikou, Hainan, China</v>
      </c>
      <c r="B8753" t="s">
        <v>11628</v>
      </c>
      <c r="C8753" t="s">
        <v>11628</v>
      </c>
      <c r="D8753">
        <v>20.02</v>
      </c>
      <c r="E8753">
        <v>110.32</v>
      </c>
      <c r="F8753" t="s">
        <v>1039</v>
      </c>
      <c r="G8753" t="s">
        <v>1040</v>
      </c>
      <c r="H8753" t="s">
        <v>1041</v>
      </c>
      <c r="I8753" t="s">
        <v>3736</v>
      </c>
      <c r="J8753" t="s">
        <v>378</v>
      </c>
      <c r="K8753">
        <v>2046189</v>
      </c>
      <c r="L8753">
        <v>1156183327</v>
      </c>
    </row>
    <row r="8754" spans="1:12" x14ac:dyDescent="0.45">
      <c r="A8754" t="str">
        <f t="shared" si="136"/>
        <v>Haiku-Pauwela, Hawaii, United States</v>
      </c>
      <c r="B8754" t="s">
        <v>11629</v>
      </c>
      <c r="C8754" t="s">
        <v>11629</v>
      </c>
      <c r="D8754">
        <v>20.915600000000001</v>
      </c>
      <c r="E8754">
        <v>-156.3022</v>
      </c>
      <c r="F8754" t="s">
        <v>530</v>
      </c>
      <c r="G8754" t="s">
        <v>531</v>
      </c>
      <c r="H8754" t="s">
        <v>532</v>
      </c>
      <c r="I8754" t="s">
        <v>1010</v>
      </c>
      <c r="K8754">
        <v>8061</v>
      </c>
      <c r="L8754">
        <v>1840074990</v>
      </c>
    </row>
    <row r="8755" spans="1:12" x14ac:dyDescent="0.45">
      <c r="A8755" t="str">
        <f t="shared" si="136"/>
        <v>Hailey, Idaho, United States</v>
      </c>
      <c r="B8755" t="s">
        <v>11630</v>
      </c>
      <c r="C8755" t="s">
        <v>11630</v>
      </c>
      <c r="D8755">
        <v>43.514099999999999</v>
      </c>
      <c r="E8755">
        <v>-114.3</v>
      </c>
      <c r="F8755" t="s">
        <v>530</v>
      </c>
      <c r="G8755" t="s">
        <v>531</v>
      </c>
      <c r="H8755" t="s">
        <v>532</v>
      </c>
      <c r="I8755" t="s">
        <v>1862</v>
      </c>
      <c r="K8755">
        <v>11409</v>
      </c>
      <c r="L8755">
        <v>1840020028</v>
      </c>
    </row>
    <row r="8756" spans="1:12" x14ac:dyDescent="0.45">
      <c r="A8756" t="str">
        <f t="shared" si="136"/>
        <v>Hailin, Heilongjiang, China</v>
      </c>
      <c r="B8756" t="s">
        <v>11631</v>
      </c>
      <c r="C8756" t="s">
        <v>11631</v>
      </c>
      <c r="D8756">
        <v>44.573500000000003</v>
      </c>
      <c r="E8756">
        <v>129.38249999999999</v>
      </c>
      <c r="F8756" t="s">
        <v>1039</v>
      </c>
      <c r="G8756" t="s">
        <v>1040</v>
      </c>
      <c r="H8756" t="s">
        <v>1041</v>
      </c>
      <c r="I8756" t="s">
        <v>1953</v>
      </c>
      <c r="J8756" t="s">
        <v>366</v>
      </c>
      <c r="K8756">
        <v>420000</v>
      </c>
      <c r="L8756">
        <v>1156267191</v>
      </c>
    </row>
    <row r="8757" spans="1:12" x14ac:dyDescent="0.45">
      <c r="A8757" t="str">
        <f t="shared" si="136"/>
        <v>Hailsham, East Sussex, United Kingdom</v>
      </c>
      <c r="B8757" t="s">
        <v>11632</v>
      </c>
      <c r="C8757" t="s">
        <v>11632</v>
      </c>
      <c r="D8757">
        <v>50.864699999999999</v>
      </c>
      <c r="E8757">
        <v>0.25769999999999998</v>
      </c>
      <c r="F8757" t="s">
        <v>536</v>
      </c>
      <c r="G8757" t="s">
        <v>537</v>
      </c>
      <c r="H8757" t="s">
        <v>538</v>
      </c>
      <c r="I8757" t="s">
        <v>3777</v>
      </c>
      <c r="K8757">
        <v>20476</v>
      </c>
      <c r="L8757">
        <v>1826151855</v>
      </c>
    </row>
    <row r="8758" spans="1:12" x14ac:dyDescent="0.45">
      <c r="A8758" t="str">
        <f t="shared" si="136"/>
        <v>Hailun, Heilongjiang, China</v>
      </c>
      <c r="B8758" t="s">
        <v>11633</v>
      </c>
      <c r="C8758" t="s">
        <v>11633</v>
      </c>
      <c r="D8758">
        <v>47.458500000000001</v>
      </c>
      <c r="E8758">
        <v>126.9632</v>
      </c>
      <c r="F8758" t="s">
        <v>1039</v>
      </c>
      <c r="G8758" t="s">
        <v>1040</v>
      </c>
      <c r="H8758" t="s">
        <v>1041</v>
      </c>
      <c r="I8758" t="s">
        <v>1953</v>
      </c>
      <c r="J8758" t="s">
        <v>366</v>
      </c>
      <c r="K8758">
        <v>850000</v>
      </c>
      <c r="L8758">
        <v>1156804488</v>
      </c>
    </row>
    <row r="8759" spans="1:12" x14ac:dyDescent="0.45">
      <c r="A8759" t="str">
        <f t="shared" si="136"/>
        <v>Hainburg an der Donau, Niederösterreich, Austria</v>
      </c>
      <c r="B8759" t="s">
        <v>11634</v>
      </c>
      <c r="C8759" t="s">
        <v>11634</v>
      </c>
      <c r="D8759">
        <v>48.147799999999997</v>
      </c>
      <c r="E8759">
        <v>16.9419</v>
      </c>
      <c r="F8759" t="s">
        <v>1889</v>
      </c>
      <c r="G8759" t="s">
        <v>1890</v>
      </c>
      <c r="H8759" t="s">
        <v>1891</v>
      </c>
      <c r="I8759" t="s">
        <v>1892</v>
      </c>
      <c r="K8759">
        <v>6570</v>
      </c>
      <c r="L8759">
        <v>1040058108</v>
      </c>
    </row>
    <row r="8760" spans="1:12" x14ac:dyDescent="0.45">
      <c r="A8760" t="str">
        <f t="shared" si="136"/>
        <v>Haines City, Florida, United States</v>
      </c>
      <c r="B8760" t="s">
        <v>11635</v>
      </c>
      <c r="C8760" t="s">
        <v>11635</v>
      </c>
      <c r="D8760">
        <v>28.11</v>
      </c>
      <c r="E8760">
        <v>-81.615700000000004</v>
      </c>
      <c r="F8760" t="s">
        <v>530</v>
      </c>
      <c r="G8760" t="s">
        <v>531</v>
      </c>
      <c r="H8760" t="s">
        <v>532</v>
      </c>
      <c r="I8760" t="s">
        <v>1378</v>
      </c>
      <c r="K8760">
        <v>26009</v>
      </c>
      <c r="L8760">
        <v>1840014136</v>
      </c>
    </row>
    <row r="8761" spans="1:12" x14ac:dyDescent="0.45">
      <c r="A8761" t="str">
        <f t="shared" si="136"/>
        <v>Hainesport, New Jersey, United States</v>
      </c>
      <c r="B8761" t="s">
        <v>11636</v>
      </c>
      <c r="C8761" t="s">
        <v>11636</v>
      </c>
      <c r="D8761">
        <v>39.976700000000001</v>
      </c>
      <c r="E8761">
        <v>-74.8369</v>
      </c>
      <c r="F8761" t="s">
        <v>530</v>
      </c>
      <c r="G8761" t="s">
        <v>531</v>
      </c>
      <c r="H8761" t="s">
        <v>532</v>
      </c>
      <c r="I8761" t="s">
        <v>587</v>
      </c>
      <c r="K8761">
        <v>6048</v>
      </c>
      <c r="L8761">
        <v>1840081623</v>
      </c>
    </row>
    <row r="8762" spans="1:12" x14ac:dyDescent="0.45">
      <c r="A8762" t="str">
        <f t="shared" si="136"/>
        <v>Hainichen, Saxony, Germany</v>
      </c>
      <c r="B8762" t="s">
        <v>11637</v>
      </c>
      <c r="C8762" t="s">
        <v>11637</v>
      </c>
      <c r="D8762">
        <v>50.969700000000003</v>
      </c>
      <c r="E8762">
        <v>13.125299999999999</v>
      </c>
      <c r="F8762" t="s">
        <v>441</v>
      </c>
      <c r="G8762" t="s">
        <v>442</v>
      </c>
      <c r="H8762" t="s">
        <v>443</v>
      </c>
      <c r="I8762" t="s">
        <v>1707</v>
      </c>
      <c r="K8762">
        <v>8588</v>
      </c>
      <c r="L8762">
        <v>1276053815</v>
      </c>
    </row>
    <row r="8763" spans="1:12" x14ac:dyDescent="0.45">
      <c r="A8763" t="str">
        <f t="shared" si="136"/>
        <v>Haiphong, Hải Phòng, Vietnam</v>
      </c>
      <c r="B8763" t="s">
        <v>11638</v>
      </c>
      <c r="C8763" t="s">
        <v>11638</v>
      </c>
      <c r="D8763">
        <v>20.8</v>
      </c>
      <c r="E8763">
        <v>106.66670000000001</v>
      </c>
      <c r="F8763" t="s">
        <v>2163</v>
      </c>
      <c r="G8763" t="s">
        <v>2164</v>
      </c>
      <c r="H8763" t="s">
        <v>2165</v>
      </c>
      <c r="I8763" t="s">
        <v>11639</v>
      </c>
      <c r="J8763" t="s">
        <v>378</v>
      </c>
      <c r="K8763">
        <v>2103500</v>
      </c>
      <c r="L8763">
        <v>1704000623</v>
      </c>
    </row>
    <row r="8764" spans="1:12" x14ac:dyDescent="0.45">
      <c r="A8764" t="str">
        <f t="shared" si="136"/>
        <v>Haiterbach, Baden-Württemberg, Germany</v>
      </c>
      <c r="B8764" t="s">
        <v>11640</v>
      </c>
      <c r="C8764" t="s">
        <v>11640</v>
      </c>
      <c r="D8764">
        <v>48.5244</v>
      </c>
      <c r="E8764">
        <v>8.6502999999999997</v>
      </c>
      <c r="F8764" t="s">
        <v>441</v>
      </c>
      <c r="G8764" t="s">
        <v>442</v>
      </c>
      <c r="H8764" t="s">
        <v>443</v>
      </c>
      <c r="I8764" t="s">
        <v>451</v>
      </c>
      <c r="K8764">
        <v>5761</v>
      </c>
      <c r="L8764">
        <v>1276102566</v>
      </c>
    </row>
    <row r="8765" spans="1:12" x14ac:dyDescent="0.45">
      <c r="A8765" t="str">
        <f t="shared" si="136"/>
        <v>Hajdúböszörmény, Hajdú-Bihar, Hungary</v>
      </c>
      <c r="B8765" t="s">
        <v>11641</v>
      </c>
      <c r="C8765" t="s">
        <v>11642</v>
      </c>
      <c r="D8765">
        <v>47.666699999999999</v>
      </c>
      <c r="E8765">
        <v>21.5167</v>
      </c>
      <c r="F8765" t="s">
        <v>641</v>
      </c>
      <c r="G8765" t="s">
        <v>642</v>
      </c>
      <c r="H8765" t="s">
        <v>643</v>
      </c>
      <c r="I8765" t="s">
        <v>3282</v>
      </c>
      <c r="J8765" t="s">
        <v>366</v>
      </c>
      <c r="K8765">
        <v>30437</v>
      </c>
      <c r="L8765">
        <v>1348357188</v>
      </c>
    </row>
    <row r="8766" spans="1:12" x14ac:dyDescent="0.45">
      <c r="A8766" t="str">
        <f t="shared" si="136"/>
        <v>Hajdúdorog, Hajdú-Bihar, Hungary</v>
      </c>
      <c r="B8766" t="s">
        <v>11643</v>
      </c>
      <c r="C8766" t="s">
        <v>11644</v>
      </c>
      <c r="D8766">
        <v>47.816699999999997</v>
      </c>
      <c r="E8766">
        <v>21.5</v>
      </c>
      <c r="F8766" t="s">
        <v>641</v>
      </c>
      <c r="G8766" t="s">
        <v>642</v>
      </c>
      <c r="H8766" t="s">
        <v>643</v>
      </c>
      <c r="I8766" t="s">
        <v>3282</v>
      </c>
      <c r="K8766">
        <v>8677</v>
      </c>
      <c r="L8766">
        <v>1348352479</v>
      </c>
    </row>
    <row r="8767" spans="1:12" x14ac:dyDescent="0.45">
      <c r="A8767" t="str">
        <f t="shared" si="136"/>
        <v>Hajdúhadház, Hajdú-Bihar, Hungary</v>
      </c>
      <c r="B8767" t="s">
        <v>11645</v>
      </c>
      <c r="C8767" t="s">
        <v>11646</v>
      </c>
      <c r="D8767">
        <v>47.683300000000003</v>
      </c>
      <c r="E8767">
        <v>21.666699999999999</v>
      </c>
      <c r="F8767" t="s">
        <v>641</v>
      </c>
      <c r="G8767" t="s">
        <v>642</v>
      </c>
      <c r="H8767" t="s">
        <v>643</v>
      </c>
      <c r="I8767" t="s">
        <v>3282</v>
      </c>
      <c r="J8767" t="s">
        <v>366</v>
      </c>
      <c r="K8767">
        <v>12669</v>
      </c>
      <c r="L8767">
        <v>1348644629</v>
      </c>
    </row>
    <row r="8768" spans="1:12" x14ac:dyDescent="0.45">
      <c r="A8768" t="str">
        <f t="shared" si="136"/>
        <v>Hajdúnánás, Hajdú-Bihar, Hungary</v>
      </c>
      <c r="B8768" t="s">
        <v>11647</v>
      </c>
      <c r="C8768" t="s">
        <v>11648</v>
      </c>
      <c r="D8768">
        <v>47.85</v>
      </c>
      <c r="E8768">
        <v>21.433299999999999</v>
      </c>
      <c r="F8768" t="s">
        <v>641</v>
      </c>
      <c r="G8768" t="s">
        <v>642</v>
      </c>
      <c r="H8768" t="s">
        <v>643</v>
      </c>
      <c r="I8768" t="s">
        <v>3282</v>
      </c>
      <c r="J8768" t="s">
        <v>366</v>
      </c>
      <c r="K8768">
        <v>16828</v>
      </c>
      <c r="L8768">
        <v>1348235609</v>
      </c>
    </row>
    <row r="8769" spans="1:12" x14ac:dyDescent="0.45">
      <c r="A8769" t="str">
        <f t="shared" si="136"/>
        <v>Hajdúsámson, Hajdú-Bihar, Hungary</v>
      </c>
      <c r="B8769" t="s">
        <v>11649</v>
      </c>
      <c r="C8769" t="s">
        <v>11650</v>
      </c>
      <c r="D8769">
        <v>47.6</v>
      </c>
      <c r="E8769">
        <v>21.7667</v>
      </c>
      <c r="F8769" t="s">
        <v>641</v>
      </c>
      <c r="G8769" t="s">
        <v>642</v>
      </c>
      <c r="H8769" t="s">
        <v>643</v>
      </c>
      <c r="I8769" t="s">
        <v>3282</v>
      </c>
      <c r="K8769">
        <v>12961</v>
      </c>
      <c r="L8769">
        <v>1348454380</v>
      </c>
    </row>
    <row r="8770" spans="1:12" x14ac:dyDescent="0.45">
      <c r="A8770" t="str">
        <f t="shared" si="136"/>
        <v>Hajdúszoboszló, Hajdú-Bihar, Hungary</v>
      </c>
      <c r="B8770" t="s">
        <v>11651</v>
      </c>
      <c r="C8770" t="s">
        <v>11652</v>
      </c>
      <c r="D8770">
        <v>47.45</v>
      </c>
      <c r="E8770">
        <v>21.383299999999998</v>
      </c>
      <c r="F8770" t="s">
        <v>641</v>
      </c>
      <c r="G8770" t="s">
        <v>642</v>
      </c>
      <c r="H8770" t="s">
        <v>643</v>
      </c>
      <c r="I8770" t="s">
        <v>3282</v>
      </c>
      <c r="J8770" t="s">
        <v>366</v>
      </c>
      <c r="K8770">
        <v>23873</v>
      </c>
      <c r="L8770">
        <v>1348837635</v>
      </c>
    </row>
    <row r="8771" spans="1:12" x14ac:dyDescent="0.45">
      <c r="A8771" t="str">
        <f t="shared" ref="A8771:A8834" si="137">CONCATENATE(B8771,", ",I8771,", ",F8771)</f>
        <v>Ḩajjah, Ḩajjah, Yemen</v>
      </c>
      <c r="B8771" t="s">
        <v>11653</v>
      </c>
      <c r="C8771" t="s">
        <v>11654</v>
      </c>
      <c r="D8771">
        <v>15.695</v>
      </c>
      <c r="E8771">
        <v>43.597499999999997</v>
      </c>
      <c r="F8771" t="s">
        <v>394</v>
      </c>
      <c r="G8771" t="s">
        <v>395</v>
      </c>
      <c r="H8771" t="s">
        <v>396</v>
      </c>
      <c r="I8771" t="s">
        <v>11653</v>
      </c>
      <c r="J8771" t="s">
        <v>378</v>
      </c>
      <c r="K8771">
        <v>46568</v>
      </c>
      <c r="L8771">
        <v>1887522445</v>
      </c>
    </row>
    <row r="8772" spans="1:12" x14ac:dyDescent="0.45">
      <c r="A8772" t="str">
        <f t="shared" si="137"/>
        <v>Hajnówka, Podlaskie, Poland</v>
      </c>
      <c r="B8772" t="s">
        <v>11655</v>
      </c>
      <c r="C8772" t="s">
        <v>11656</v>
      </c>
      <c r="D8772">
        <v>52.7333</v>
      </c>
      <c r="E8772">
        <v>23.566700000000001</v>
      </c>
      <c r="F8772" t="s">
        <v>3993</v>
      </c>
      <c r="G8772" t="s">
        <v>3994</v>
      </c>
      <c r="H8772" t="s">
        <v>3995</v>
      </c>
      <c r="I8772" t="s">
        <v>4392</v>
      </c>
      <c r="J8772" t="s">
        <v>366</v>
      </c>
      <c r="K8772">
        <v>21442</v>
      </c>
      <c r="L8772">
        <v>1616405290</v>
      </c>
    </row>
    <row r="8773" spans="1:12" x14ac:dyDescent="0.45">
      <c r="A8773" t="str">
        <f t="shared" si="137"/>
        <v>Haka, Sagaing, Burma</v>
      </c>
      <c r="B8773" t="s">
        <v>11657</v>
      </c>
      <c r="C8773" t="s">
        <v>11657</v>
      </c>
      <c r="D8773">
        <v>22.9833</v>
      </c>
      <c r="E8773">
        <v>94.0167</v>
      </c>
      <c r="F8773" t="s">
        <v>1584</v>
      </c>
      <c r="G8773" t="s">
        <v>1585</v>
      </c>
      <c r="H8773" t="s">
        <v>1586</v>
      </c>
      <c r="I8773" t="s">
        <v>11658</v>
      </c>
      <c r="K8773">
        <v>20000</v>
      </c>
      <c r="L8773">
        <v>1104921389</v>
      </c>
    </row>
    <row r="8774" spans="1:12" x14ac:dyDescent="0.45">
      <c r="A8774" t="str">
        <f t="shared" si="137"/>
        <v>Hakha, Chin State, Burma</v>
      </c>
      <c r="B8774" t="s">
        <v>11659</v>
      </c>
      <c r="C8774" t="s">
        <v>11659</v>
      </c>
      <c r="D8774">
        <v>22.65</v>
      </c>
      <c r="E8774">
        <v>93.616699999999994</v>
      </c>
      <c r="F8774" t="s">
        <v>1584</v>
      </c>
      <c r="G8774" t="s">
        <v>1585</v>
      </c>
      <c r="H8774" t="s">
        <v>1586</v>
      </c>
      <c r="I8774" t="s">
        <v>11660</v>
      </c>
      <c r="J8774" t="s">
        <v>378</v>
      </c>
      <c r="K8774">
        <v>20000</v>
      </c>
      <c r="L8774">
        <v>1104739581</v>
      </c>
    </row>
    <row r="8775" spans="1:12" x14ac:dyDescent="0.45">
      <c r="A8775" t="str">
        <f t="shared" si="137"/>
        <v>Hakkari, Hakkâri, Turkey</v>
      </c>
      <c r="B8775" t="s">
        <v>11661</v>
      </c>
      <c r="C8775" t="s">
        <v>11661</v>
      </c>
      <c r="D8775">
        <v>37.574399999999997</v>
      </c>
      <c r="E8775">
        <v>43.7408</v>
      </c>
      <c r="F8775" t="s">
        <v>806</v>
      </c>
      <c r="G8775" t="s">
        <v>807</v>
      </c>
      <c r="H8775" t="s">
        <v>808</v>
      </c>
      <c r="I8775" t="s">
        <v>11662</v>
      </c>
      <c r="J8775" t="s">
        <v>378</v>
      </c>
      <c r="K8775">
        <v>81424</v>
      </c>
      <c r="L8775">
        <v>1792629133</v>
      </c>
    </row>
    <row r="8776" spans="1:12" x14ac:dyDescent="0.45">
      <c r="A8776" t="str">
        <f t="shared" si="137"/>
        <v>Hakodate, Hokkaidō, Japan</v>
      </c>
      <c r="B8776" t="s">
        <v>11663</v>
      </c>
      <c r="C8776" t="s">
        <v>11663</v>
      </c>
      <c r="D8776">
        <v>41.773299999999999</v>
      </c>
      <c r="E8776">
        <v>140.7261</v>
      </c>
      <c r="F8776" t="s">
        <v>514</v>
      </c>
      <c r="G8776" t="s">
        <v>515</v>
      </c>
      <c r="H8776" t="s">
        <v>516</v>
      </c>
      <c r="I8776" t="s">
        <v>517</v>
      </c>
      <c r="K8776">
        <v>256222</v>
      </c>
      <c r="L8776">
        <v>1392708558</v>
      </c>
    </row>
    <row r="8777" spans="1:12" x14ac:dyDescent="0.45">
      <c r="A8777" t="str">
        <f t="shared" si="137"/>
        <v>Hakone, Kanagawa, Japan</v>
      </c>
      <c r="B8777" t="s">
        <v>11664</v>
      </c>
      <c r="C8777" t="s">
        <v>11664</v>
      </c>
      <c r="D8777">
        <v>35.232500000000002</v>
      </c>
      <c r="E8777">
        <v>139.1069</v>
      </c>
      <c r="F8777" t="s">
        <v>514</v>
      </c>
      <c r="G8777" t="s">
        <v>515</v>
      </c>
      <c r="H8777" t="s">
        <v>516</v>
      </c>
      <c r="I8777" t="s">
        <v>1087</v>
      </c>
      <c r="K8777">
        <v>11169</v>
      </c>
      <c r="L8777">
        <v>1392115612</v>
      </c>
    </row>
    <row r="8778" spans="1:12" x14ac:dyDescent="0.45">
      <c r="A8778" t="str">
        <f t="shared" si="137"/>
        <v>Hakui, Ishikawa, Japan</v>
      </c>
      <c r="B8778" t="s">
        <v>11665</v>
      </c>
      <c r="C8778" t="s">
        <v>11665</v>
      </c>
      <c r="D8778">
        <v>36.893599999999999</v>
      </c>
      <c r="E8778">
        <v>136.77889999999999</v>
      </c>
      <c r="F8778" t="s">
        <v>514</v>
      </c>
      <c r="G8778" t="s">
        <v>515</v>
      </c>
      <c r="H8778" t="s">
        <v>516</v>
      </c>
      <c r="I8778" t="s">
        <v>11666</v>
      </c>
      <c r="K8778">
        <v>20515</v>
      </c>
      <c r="L8778">
        <v>1392246998</v>
      </c>
    </row>
    <row r="8779" spans="1:12" x14ac:dyDescent="0.45">
      <c r="A8779" t="str">
        <f t="shared" si="137"/>
        <v>Ḩalabjah, As Sulaymānīyah, Iraq</v>
      </c>
      <c r="B8779" t="s">
        <v>11667</v>
      </c>
      <c r="C8779" t="s">
        <v>11668</v>
      </c>
      <c r="D8779">
        <v>35.183300000000003</v>
      </c>
      <c r="E8779">
        <v>45.9833</v>
      </c>
      <c r="F8779" t="s">
        <v>782</v>
      </c>
      <c r="G8779" t="s">
        <v>783</v>
      </c>
      <c r="H8779" t="s">
        <v>784</v>
      </c>
      <c r="I8779" t="s">
        <v>2503</v>
      </c>
      <c r="J8779" t="s">
        <v>366</v>
      </c>
      <c r="K8779">
        <v>65200</v>
      </c>
      <c r="L8779">
        <v>1368595428</v>
      </c>
    </row>
    <row r="8780" spans="1:12" x14ac:dyDescent="0.45">
      <c r="A8780" t="str">
        <f t="shared" si="137"/>
        <v>Halaç, Lebap, Turkmenistan</v>
      </c>
      <c r="B8780" t="s">
        <v>11669</v>
      </c>
      <c r="C8780" t="s">
        <v>11670</v>
      </c>
      <c r="D8780">
        <v>38.068600000000004</v>
      </c>
      <c r="E8780">
        <v>64.881100000000004</v>
      </c>
      <c r="F8780" t="s">
        <v>481</v>
      </c>
      <c r="G8780" t="s">
        <v>482</v>
      </c>
      <c r="H8780" t="s">
        <v>483</v>
      </c>
      <c r="I8780" t="s">
        <v>2654</v>
      </c>
      <c r="K8780">
        <v>5101</v>
      </c>
      <c r="L8780">
        <v>1795944414</v>
      </c>
    </row>
    <row r="8781" spans="1:12" x14ac:dyDescent="0.45">
      <c r="A8781" t="str">
        <f t="shared" si="137"/>
        <v>Halachó, Yucatán, Mexico</v>
      </c>
      <c r="B8781" t="s">
        <v>11671</v>
      </c>
      <c r="C8781" t="s">
        <v>11672</v>
      </c>
      <c r="D8781">
        <v>20.476400000000002</v>
      </c>
      <c r="E8781">
        <v>-90.081900000000005</v>
      </c>
      <c r="F8781" t="s">
        <v>519</v>
      </c>
      <c r="G8781" t="s">
        <v>520</v>
      </c>
      <c r="H8781" t="s">
        <v>521</v>
      </c>
      <c r="I8781" t="s">
        <v>694</v>
      </c>
      <c r="J8781" t="s">
        <v>366</v>
      </c>
      <c r="K8781">
        <v>9412</v>
      </c>
      <c r="L8781">
        <v>1484161200</v>
      </c>
    </row>
    <row r="8782" spans="1:12" x14ac:dyDescent="0.45">
      <c r="A8782" t="str">
        <f t="shared" si="137"/>
        <v>Halawa, Hawaii, United States</v>
      </c>
      <c r="B8782" t="s">
        <v>11673</v>
      </c>
      <c r="C8782" t="s">
        <v>11673</v>
      </c>
      <c r="D8782">
        <v>21.375299999999999</v>
      </c>
      <c r="E8782">
        <v>-157.91849999999999</v>
      </c>
      <c r="F8782" t="s">
        <v>530</v>
      </c>
      <c r="G8782" t="s">
        <v>531</v>
      </c>
      <c r="H8782" t="s">
        <v>532</v>
      </c>
      <c r="I8782" t="s">
        <v>1010</v>
      </c>
      <c r="K8782">
        <v>14640</v>
      </c>
      <c r="L8782">
        <v>1840029579</v>
      </c>
    </row>
    <row r="8783" spans="1:12" x14ac:dyDescent="0.45">
      <c r="A8783" t="str">
        <f t="shared" si="137"/>
        <v>Halba, Aakkâr, Lebanon</v>
      </c>
      <c r="B8783" t="s">
        <v>11674</v>
      </c>
      <c r="C8783" t="s">
        <v>11674</v>
      </c>
      <c r="D8783">
        <v>34.5428</v>
      </c>
      <c r="E8783">
        <v>36.079700000000003</v>
      </c>
      <c r="F8783" t="s">
        <v>1848</v>
      </c>
      <c r="G8783" t="s">
        <v>1849</v>
      </c>
      <c r="H8783" t="s">
        <v>1850</v>
      </c>
      <c r="I8783" t="s">
        <v>11675</v>
      </c>
      <c r="J8783" t="s">
        <v>378</v>
      </c>
      <c r="L8783">
        <v>1422962727</v>
      </c>
    </row>
    <row r="8784" spans="1:12" x14ac:dyDescent="0.45">
      <c r="A8784" t="str">
        <f t="shared" si="137"/>
        <v>Halberstadt, Saxony-Anhalt, Germany</v>
      </c>
      <c r="B8784" t="s">
        <v>11676</v>
      </c>
      <c r="C8784" t="s">
        <v>11676</v>
      </c>
      <c r="D8784">
        <v>51.895800000000001</v>
      </c>
      <c r="E8784">
        <v>11.0467</v>
      </c>
      <c r="F8784" t="s">
        <v>441</v>
      </c>
      <c r="G8784" t="s">
        <v>442</v>
      </c>
      <c r="H8784" t="s">
        <v>443</v>
      </c>
      <c r="I8784" t="s">
        <v>1614</v>
      </c>
      <c r="J8784" t="s">
        <v>366</v>
      </c>
      <c r="K8784">
        <v>40256</v>
      </c>
      <c r="L8784">
        <v>1276900818</v>
      </c>
    </row>
    <row r="8785" spans="1:12" x14ac:dyDescent="0.45">
      <c r="A8785" t="str">
        <f t="shared" si="137"/>
        <v>Haldensleben, Saxony-Anhalt, Germany</v>
      </c>
      <c r="B8785" t="s">
        <v>11677</v>
      </c>
      <c r="C8785" t="s">
        <v>11677</v>
      </c>
      <c r="D8785">
        <v>52.283299999999997</v>
      </c>
      <c r="E8785">
        <v>11.416700000000001</v>
      </c>
      <c r="F8785" t="s">
        <v>441</v>
      </c>
      <c r="G8785" t="s">
        <v>442</v>
      </c>
      <c r="H8785" t="s">
        <v>443</v>
      </c>
      <c r="I8785" t="s">
        <v>1614</v>
      </c>
      <c r="J8785" t="s">
        <v>366</v>
      </c>
      <c r="K8785">
        <v>19247</v>
      </c>
      <c r="L8785">
        <v>1276371853</v>
      </c>
    </row>
    <row r="8786" spans="1:12" x14ac:dyDescent="0.45">
      <c r="A8786" t="str">
        <f t="shared" si="137"/>
        <v>Haldia, West Bengal, India</v>
      </c>
      <c r="B8786" t="s">
        <v>11678</v>
      </c>
      <c r="C8786" t="s">
        <v>11678</v>
      </c>
      <c r="D8786">
        <v>22.025700000000001</v>
      </c>
      <c r="E8786">
        <v>88.058300000000003</v>
      </c>
      <c r="F8786" t="s">
        <v>626</v>
      </c>
      <c r="G8786" t="s">
        <v>627</v>
      </c>
      <c r="H8786" t="s">
        <v>628</v>
      </c>
      <c r="I8786" t="s">
        <v>1574</v>
      </c>
      <c r="K8786">
        <v>200762</v>
      </c>
      <c r="L8786">
        <v>1356491171</v>
      </c>
    </row>
    <row r="8787" spans="1:12" x14ac:dyDescent="0.45">
      <c r="A8787" t="str">
        <f t="shared" si="137"/>
        <v>Haledon, New Jersey, United States</v>
      </c>
      <c r="B8787" t="s">
        <v>11679</v>
      </c>
      <c r="C8787" t="s">
        <v>11679</v>
      </c>
      <c r="D8787">
        <v>40.936300000000003</v>
      </c>
      <c r="E8787">
        <v>-74.188699999999997</v>
      </c>
      <c r="F8787" t="s">
        <v>530</v>
      </c>
      <c r="G8787" t="s">
        <v>531</v>
      </c>
      <c r="H8787" t="s">
        <v>532</v>
      </c>
      <c r="I8787" t="s">
        <v>587</v>
      </c>
      <c r="K8787">
        <v>8293</v>
      </c>
      <c r="L8787">
        <v>1840003512</v>
      </c>
    </row>
    <row r="8788" spans="1:12" x14ac:dyDescent="0.45">
      <c r="A8788" t="str">
        <f t="shared" si="137"/>
        <v>Halen, Flanders, Belgium</v>
      </c>
      <c r="B8788" t="s">
        <v>11680</v>
      </c>
      <c r="C8788" t="s">
        <v>11680</v>
      </c>
      <c r="D8788">
        <v>50.948099999999997</v>
      </c>
      <c r="E8788">
        <v>5.1143999999999998</v>
      </c>
      <c r="F8788" t="s">
        <v>453</v>
      </c>
      <c r="G8788" t="s">
        <v>454</v>
      </c>
      <c r="H8788" t="s">
        <v>455</v>
      </c>
      <c r="I8788" t="s">
        <v>456</v>
      </c>
      <c r="K8788">
        <v>9461</v>
      </c>
      <c r="L8788">
        <v>1056456739</v>
      </c>
    </row>
    <row r="8789" spans="1:12" x14ac:dyDescent="0.45">
      <c r="A8789" t="str">
        <f t="shared" si="137"/>
        <v>Hales Corners, Wisconsin, United States</v>
      </c>
      <c r="B8789" t="s">
        <v>11681</v>
      </c>
      <c r="C8789" t="s">
        <v>11681</v>
      </c>
      <c r="D8789">
        <v>42.941000000000003</v>
      </c>
      <c r="E8789">
        <v>-88.049099999999996</v>
      </c>
      <c r="F8789" t="s">
        <v>530</v>
      </c>
      <c r="G8789" t="s">
        <v>531</v>
      </c>
      <c r="H8789" t="s">
        <v>532</v>
      </c>
      <c r="I8789" t="s">
        <v>1611</v>
      </c>
      <c r="K8789">
        <v>7567</v>
      </c>
      <c r="L8789">
        <v>1840003040</v>
      </c>
    </row>
    <row r="8790" spans="1:12" x14ac:dyDescent="0.45">
      <c r="A8790" t="str">
        <f t="shared" si="137"/>
        <v>Halesowen, Dudley, United Kingdom</v>
      </c>
      <c r="B8790" t="s">
        <v>11682</v>
      </c>
      <c r="C8790" t="s">
        <v>11682</v>
      </c>
      <c r="D8790">
        <v>52.450200000000002</v>
      </c>
      <c r="E8790">
        <v>-2.0508999999999999</v>
      </c>
      <c r="F8790" t="s">
        <v>536</v>
      </c>
      <c r="G8790" t="s">
        <v>537</v>
      </c>
      <c r="H8790" t="s">
        <v>538</v>
      </c>
      <c r="I8790" t="s">
        <v>1804</v>
      </c>
      <c r="K8790">
        <v>58135</v>
      </c>
      <c r="L8790">
        <v>1826152884</v>
      </c>
    </row>
    <row r="8791" spans="1:12" x14ac:dyDescent="0.45">
      <c r="A8791" t="str">
        <f t="shared" si="137"/>
        <v>Halewood, Knowsley, United Kingdom</v>
      </c>
      <c r="B8791" t="s">
        <v>11683</v>
      </c>
      <c r="C8791" t="s">
        <v>11683</v>
      </c>
      <c r="D8791">
        <v>53.359900000000003</v>
      </c>
      <c r="E8791">
        <v>-2.84</v>
      </c>
      <c r="F8791" t="s">
        <v>536</v>
      </c>
      <c r="G8791" t="s">
        <v>537</v>
      </c>
      <c r="H8791" t="s">
        <v>538</v>
      </c>
      <c r="I8791" t="s">
        <v>11684</v>
      </c>
      <c r="K8791">
        <v>20116</v>
      </c>
      <c r="L8791">
        <v>1826807360</v>
      </c>
    </row>
    <row r="8792" spans="1:12" x14ac:dyDescent="0.45">
      <c r="A8792" t="str">
        <f t="shared" si="137"/>
        <v>Half Moon, North Carolina, United States</v>
      </c>
      <c r="B8792" t="s">
        <v>11685</v>
      </c>
      <c r="C8792" t="s">
        <v>11685</v>
      </c>
      <c r="D8792">
        <v>34.829799999999999</v>
      </c>
      <c r="E8792">
        <v>-77.459100000000007</v>
      </c>
      <c r="F8792" t="s">
        <v>530</v>
      </c>
      <c r="G8792" t="s">
        <v>531</v>
      </c>
      <c r="H8792" t="s">
        <v>532</v>
      </c>
      <c r="I8792" t="s">
        <v>589</v>
      </c>
      <c r="K8792">
        <v>7669</v>
      </c>
      <c r="L8792">
        <v>1840013556</v>
      </c>
    </row>
    <row r="8793" spans="1:12" x14ac:dyDescent="0.45">
      <c r="A8793" t="str">
        <f t="shared" si="137"/>
        <v>Half Moon Bay, California, United States</v>
      </c>
      <c r="B8793" t="s">
        <v>11686</v>
      </c>
      <c r="C8793" t="s">
        <v>11686</v>
      </c>
      <c r="D8793">
        <v>37.468800000000002</v>
      </c>
      <c r="E8793">
        <v>-122.4383</v>
      </c>
      <c r="F8793" t="s">
        <v>530</v>
      </c>
      <c r="G8793" t="s">
        <v>531</v>
      </c>
      <c r="H8793" t="s">
        <v>532</v>
      </c>
      <c r="I8793" t="s">
        <v>754</v>
      </c>
      <c r="K8793">
        <v>23653</v>
      </c>
      <c r="L8793">
        <v>1840020303</v>
      </c>
    </row>
    <row r="8794" spans="1:12" x14ac:dyDescent="0.45">
      <c r="A8794" t="str">
        <f t="shared" si="137"/>
        <v>Half Way Tree, Saint Andrew, Jamaica</v>
      </c>
      <c r="B8794" t="s">
        <v>11687</v>
      </c>
      <c r="C8794" t="s">
        <v>11687</v>
      </c>
      <c r="D8794">
        <v>18.0106</v>
      </c>
      <c r="E8794">
        <v>-76.797499999999999</v>
      </c>
      <c r="F8794" t="s">
        <v>4644</v>
      </c>
      <c r="G8794" t="s">
        <v>4645</v>
      </c>
      <c r="H8794" t="s">
        <v>4646</v>
      </c>
      <c r="I8794" t="s">
        <v>11688</v>
      </c>
      <c r="J8794" t="s">
        <v>378</v>
      </c>
      <c r="K8794">
        <v>96494</v>
      </c>
      <c r="L8794">
        <v>1388715163</v>
      </c>
    </row>
    <row r="8795" spans="1:12" x14ac:dyDescent="0.45">
      <c r="A8795" t="str">
        <f t="shared" si="137"/>
        <v>Halfmoon, New York, United States</v>
      </c>
      <c r="B8795" t="s">
        <v>11689</v>
      </c>
      <c r="C8795" t="s">
        <v>11689</v>
      </c>
      <c r="D8795">
        <v>42.863999999999997</v>
      </c>
      <c r="E8795">
        <v>-73.727500000000006</v>
      </c>
      <c r="F8795" t="s">
        <v>530</v>
      </c>
      <c r="G8795" t="s">
        <v>531</v>
      </c>
      <c r="H8795" t="s">
        <v>532</v>
      </c>
      <c r="I8795" t="s">
        <v>803</v>
      </c>
      <c r="K8795">
        <v>23962</v>
      </c>
      <c r="L8795">
        <v>1840058153</v>
      </c>
    </row>
    <row r="8796" spans="1:12" x14ac:dyDescent="0.45">
      <c r="A8796" t="str">
        <f t="shared" si="137"/>
        <v>Halfmoon Bay, Southland, New Zealand</v>
      </c>
      <c r="B8796" t="s">
        <v>11690</v>
      </c>
      <c r="C8796" t="s">
        <v>11690</v>
      </c>
      <c r="D8796">
        <v>-46.899000000000001</v>
      </c>
      <c r="E8796">
        <v>168.12700000000001</v>
      </c>
      <c r="F8796" t="s">
        <v>1518</v>
      </c>
      <c r="G8796" t="s">
        <v>1519</v>
      </c>
      <c r="H8796" t="s">
        <v>1520</v>
      </c>
      <c r="I8796" t="s">
        <v>10789</v>
      </c>
      <c r="K8796">
        <v>310</v>
      </c>
      <c r="L8796">
        <v>1554077152</v>
      </c>
    </row>
    <row r="8797" spans="1:12" x14ac:dyDescent="0.45">
      <c r="A8797" t="str">
        <f t="shared" si="137"/>
        <v>Halfway, Maryland, United States</v>
      </c>
      <c r="B8797" t="s">
        <v>11691</v>
      </c>
      <c r="C8797" t="s">
        <v>11691</v>
      </c>
      <c r="D8797">
        <v>39.616300000000003</v>
      </c>
      <c r="E8797">
        <v>-77.77</v>
      </c>
      <c r="F8797" t="s">
        <v>530</v>
      </c>
      <c r="G8797" t="s">
        <v>531</v>
      </c>
      <c r="H8797" t="s">
        <v>532</v>
      </c>
      <c r="I8797" t="s">
        <v>588</v>
      </c>
      <c r="K8797">
        <v>10784</v>
      </c>
      <c r="L8797">
        <v>1840005606</v>
      </c>
    </row>
    <row r="8798" spans="1:12" x14ac:dyDescent="0.45">
      <c r="A8798" t="str">
        <f t="shared" si="137"/>
        <v>Halifax, Nova Scotia, Canada</v>
      </c>
      <c r="B8798" t="s">
        <v>11692</v>
      </c>
      <c r="C8798" t="s">
        <v>11692</v>
      </c>
      <c r="D8798">
        <v>44.647500000000001</v>
      </c>
      <c r="E8798">
        <v>-63.590600000000002</v>
      </c>
      <c r="F8798" t="s">
        <v>541</v>
      </c>
      <c r="G8798" t="s">
        <v>542</v>
      </c>
      <c r="H8798" t="s">
        <v>543</v>
      </c>
      <c r="I8798" t="s">
        <v>1840</v>
      </c>
      <c r="K8798">
        <v>403131</v>
      </c>
      <c r="L8798">
        <v>1124130981</v>
      </c>
    </row>
    <row r="8799" spans="1:12" x14ac:dyDescent="0.45">
      <c r="A8799" t="str">
        <f t="shared" si="137"/>
        <v>Halifax, Calderdale, United Kingdom</v>
      </c>
      <c r="B8799" t="s">
        <v>11692</v>
      </c>
      <c r="C8799" t="s">
        <v>11692</v>
      </c>
      <c r="D8799">
        <v>53.725000000000001</v>
      </c>
      <c r="E8799">
        <v>-1.863</v>
      </c>
      <c r="F8799" t="s">
        <v>536</v>
      </c>
      <c r="G8799" t="s">
        <v>537</v>
      </c>
      <c r="H8799" t="s">
        <v>538</v>
      </c>
      <c r="I8799" t="s">
        <v>5278</v>
      </c>
      <c r="K8799">
        <v>88134</v>
      </c>
      <c r="L8799">
        <v>1826413776</v>
      </c>
    </row>
    <row r="8800" spans="1:12" x14ac:dyDescent="0.45">
      <c r="A8800" t="str">
        <f t="shared" si="137"/>
        <v>Halifax, Massachusetts, United States</v>
      </c>
      <c r="B8800" t="s">
        <v>11692</v>
      </c>
      <c r="C8800" t="s">
        <v>11692</v>
      </c>
      <c r="D8800">
        <v>41.991399999999999</v>
      </c>
      <c r="E8800">
        <v>-70.863299999999995</v>
      </c>
      <c r="F8800" t="s">
        <v>530</v>
      </c>
      <c r="G8800" t="s">
        <v>531</v>
      </c>
      <c r="H8800" t="s">
        <v>532</v>
      </c>
      <c r="I8800" t="s">
        <v>621</v>
      </c>
      <c r="K8800">
        <v>7824</v>
      </c>
      <c r="L8800">
        <v>1840017567</v>
      </c>
    </row>
    <row r="8801" spans="1:12" x14ac:dyDescent="0.45">
      <c r="A8801" t="str">
        <f t="shared" si="137"/>
        <v>Hālīsahar, West Bengal, India</v>
      </c>
      <c r="B8801" t="s">
        <v>11693</v>
      </c>
      <c r="C8801" t="s">
        <v>11694</v>
      </c>
      <c r="D8801">
        <v>22.95</v>
      </c>
      <c r="E8801">
        <v>88.42</v>
      </c>
      <c r="F8801" t="s">
        <v>626</v>
      </c>
      <c r="G8801" t="s">
        <v>627</v>
      </c>
      <c r="H8801" t="s">
        <v>628</v>
      </c>
      <c r="I8801" t="s">
        <v>1574</v>
      </c>
      <c r="K8801">
        <v>124939</v>
      </c>
      <c r="L8801">
        <v>1356242644</v>
      </c>
    </row>
    <row r="8802" spans="1:12" x14ac:dyDescent="0.45">
      <c r="A8802" t="str">
        <f t="shared" si="137"/>
        <v>Hall in Tirol, Tirol, Austria</v>
      </c>
      <c r="B8802" t="s">
        <v>11695</v>
      </c>
      <c r="C8802" t="s">
        <v>11695</v>
      </c>
      <c r="D8802">
        <v>47.283299999999997</v>
      </c>
      <c r="E8802">
        <v>11.5</v>
      </c>
      <c r="F8802" t="s">
        <v>1889</v>
      </c>
      <c r="G8802" t="s">
        <v>1890</v>
      </c>
      <c r="H8802" t="s">
        <v>1891</v>
      </c>
      <c r="I8802" t="s">
        <v>11696</v>
      </c>
      <c r="K8802">
        <v>13897</v>
      </c>
      <c r="L8802">
        <v>1040200365</v>
      </c>
    </row>
    <row r="8803" spans="1:12" x14ac:dyDescent="0.45">
      <c r="A8803" t="str">
        <f t="shared" si="137"/>
        <v>Hallandale Beach, Florida, United States</v>
      </c>
      <c r="B8803" t="s">
        <v>11697</v>
      </c>
      <c r="C8803" t="s">
        <v>11697</v>
      </c>
      <c r="D8803">
        <v>25.985399999999998</v>
      </c>
      <c r="E8803">
        <v>-80.142300000000006</v>
      </c>
      <c r="F8803" t="s">
        <v>530</v>
      </c>
      <c r="G8803" t="s">
        <v>531</v>
      </c>
      <c r="H8803" t="s">
        <v>532</v>
      </c>
      <c r="I8803" t="s">
        <v>1378</v>
      </c>
      <c r="K8803">
        <v>39847</v>
      </c>
      <c r="L8803">
        <v>1840014237</v>
      </c>
    </row>
    <row r="8804" spans="1:12" x14ac:dyDescent="0.45">
      <c r="A8804" t="str">
        <f t="shared" si="137"/>
        <v>Halle, Saxony-Anhalt, Germany</v>
      </c>
      <c r="B8804" t="s">
        <v>11698</v>
      </c>
      <c r="C8804" t="s">
        <v>11698</v>
      </c>
      <c r="D8804">
        <v>51.482799999999997</v>
      </c>
      <c r="E8804">
        <v>11.9697</v>
      </c>
      <c r="F8804" t="s">
        <v>441</v>
      </c>
      <c r="G8804" t="s">
        <v>442</v>
      </c>
      <c r="H8804" t="s">
        <v>443</v>
      </c>
      <c r="I8804" t="s">
        <v>1614</v>
      </c>
      <c r="J8804" t="s">
        <v>366</v>
      </c>
      <c r="K8804">
        <v>239257</v>
      </c>
      <c r="L8804">
        <v>1276167077</v>
      </c>
    </row>
    <row r="8805" spans="1:12" x14ac:dyDescent="0.45">
      <c r="A8805" t="str">
        <f t="shared" si="137"/>
        <v>Halle, Flanders, Belgium</v>
      </c>
      <c r="B8805" t="s">
        <v>11698</v>
      </c>
      <c r="C8805" t="s">
        <v>11698</v>
      </c>
      <c r="D8805">
        <v>50.7361</v>
      </c>
      <c r="E8805">
        <v>4.2371999999999996</v>
      </c>
      <c r="F8805" t="s">
        <v>453</v>
      </c>
      <c r="G8805" t="s">
        <v>454</v>
      </c>
      <c r="H8805" t="s">
        <v>455</v>
      </c>
      <c r="I8805" t="s">
        <v>456</v>
      </c>
      <c r="K8805">
        <v>39096</v>
      </c>
      <c r="L8805">
        <v>1056061836</v>
      </c>
    </row>
    <row r="8806" spans="1:12" x14ac:dyDescent="0.45">
      <c r="A8806" t="str">
        <f t="shared" si="137"/>
        <v>Halle, North Rhine-Westphalia, Germany</v>
      </c>
      <c r="B8806" t="s">
        <v>11698</v>
      </c>
      <c r="C8806" t="s">
        <v>11698</v>
      </c>
      <c r="D8806">
        <v>52.0608</v>
      </c>
      <c r="E8806">
        <v>8.3597000000000001</v>
      </c>
      <c r="F8806" t="s">
        <v>441</v>
      </c>
      <c r="G8806" t="s">
        <v>442</v>
      </c>
      <c r="H8806" t="s">
        <v>443</v>
      </c>
      <c r="I8806" t="s">
        <v>444</v>
      </c>
      <c r="K8806">
        <v>21640</v>
      </c>
      <c r="L8806">
        <v>1276770255</v>
      </c>
    </row>
    <row r="8807" spans="1:12" x14ac:dyDescent="0.45">
      <c r="A8807" t="str">
        <f t="shared" si="137"/>
        <v>Hallein, Salzburg, Austria</v>
      </c>
      <c r="B8807" t="s">
        <v>11699</v>
      </c>
      <c r="C8807" t="s">
        <v>11699</v>
      </c>
      <c r="D8807">
        <v>47.666699999999999</v>
      </c>
      <c r="E8807">
        <v>13.083299999999999</v>
      </c>
      <c r="F8807" t="s">
        <v>1889</v>
      </c>
      <c r="G8807" t="s">
        <v>1890</v>
      </c>
      <c r="H8807" t="s">
        <v>1891</v>
      </c>
      <c r="I8807" t="s">
        <v>4597</v>
      </c>
      <c r="J8807" t="s">
        <v>366</v>
      </c>
      <c r="K8807">
        <v>21150</v>
      </c>
      <c r="L8807">
        <v>1040821146</v>
      </c>
    </row>
    <row r="8808" spans="1:12" x14ac:dyDescent="0.45">
      <c r="A8808" t="str">
        <f t="shared" si="137"/>
        <v>Halls Creek, Western Australia, Australia</v>
      </c>
      <c r="B8808" t="s">
        <v>11700</v>
      </c>
      <c r="C8808" t="s">
        <v>11700</v>
      </c>
      <c r="D8808">
        <v>-18.23</v>
      </c>
      <c r="E8808">
        <v>127.67</v>
      </c>
      <c r="F8808" t="s">
        <v>830</v>
      </c>
      <c r="G8808" t="s">
        <v>831</v>
      </c>
      <c r="H8808" t="s">
        <v>832</v>
      </c>
      <c r="I8808" t="s">
        <v>1427</v>
      </c>
      <c r="K8808">
        <v>1546</v>
      </c>
      <c r="L8808">
        <v>1036444511</v>
      </c>
    </row>
    <row r="8809" spans="1:12" x14ac:dyDescent="0.45">
      <c r="A8809" t="str">
        <f t="shared" si="137"/>
        <v>Hallstadt, Bavaria, Germany</v>
      </c>
      <c r="B8809" t="s">
        <v>11701</v>
      </c>
      <c r="C8809" t="s">
        <v>11701</v>
      </c>
      <c r="D8809">
        <v>49.933300000000003</v>
      </c>
      <c r="E8809">
        <v>10.8833</v>
      </c>
      <c r="F8809" t="s">
        <v>441</v>
      </c>
      <c r="G8809" t="s">
        <v>442</v>
      </c>
      <c r="H8809" t="s">
        <v>443</v>
      </c>
      <c r="I8809" t="s">
        <v>567</v>
      </c>
      <c r="K8809">
        <v>8575</v>
      </c>
      <c r="L8809">
        <v>1276896189</v>
      </c>
    </row>
    <row r="8810" spans="1:12" x14ac:dyDescent="0.45">
      <c r="A8810" t="str">
        <f t="shared" si="137"/>
        <v>Halluin, Hauts-de-France, France</v>
      </c>
      <c r="B8810" t="s">
        <v>11702</v>
      </c>
      <c r="C8810" t="s">
        <v>11702</v>
      </c>
      <c r="D8810">
        <v>50.7836</v>
      </c>
      <c r="E8810">
        <v>3.1255999999999999</v>
      </c>
      <c r="F8810" t="s">
        <v>526</v>
      </c>
      <c r="G8810" t="s">
        <v>527</v>
      </c>
      <c r="H8810" t="s">
        <v>528</v>
      </c>
      <c r="I8810" t="s">
        <v>529</v>
      </c>
      <c r="K8810">
        <v>20800</v>
      </c>
      <c r="L8810">
        <v>1250891444</v>
      </c>
    </row>
    <row r="8811" spans="1:12" x14ac:dyDescent="0.45">
      <c r="A8811" t="str">
        <f t="shared" si="137"/>
        <v>Halmstad, Halland, Sweden</v>
      </c>
      <c r="B8811" t="s">
        <v>11703</v>
      </c>
      <c r="C8811" t="s">
        <v>11703</v>
      </c>
      <c r="D8811">
        <v>56.671799999999998</v>
      </c>
      <c r="E8811">
        <v>12.855600000000001</v>
      </c>
      <c r="F8811" t="s">
        <v>4875</v>
      </c>
      <c r="G8811" t="s">
        <v>4876</v>
      </c>
      <c r="H8811" t="s">
        <v>4877</v>
      </c>
      <c r="I8811" t="s">
        <v>11704</v>
      </c>
      <c r="J8811" t="s">
        <v>378</v>
      </c>
      <c r="K8811">
        <v>55657</v>
      </c>
      <c r="L8811">
        <v>1752392511</v>
      </c>
    </row>
    <row r="8812" spans="1:12" x14ac:dyDescent="0.45">
      <c r="A8812" t="str">
        <f t="shared" si="137"/>
        <v>Halstead, Essex, United Kingdom</v>
      </c>
      <c r="B8812" t="s">
        <v>11705</v>
      </c>
      <c r="C8812" t="s">
        <v>11705</v>
      </c>
      <c r="D8812">
        <v>51.945099999999996</v>
      </c>
      <c r="E8812">
        <v>0.6411</v>
      </c>
      <c r="F8812" t="s">
        <v>536</v>
      </c>
      <c r="G8812" t="s">
        <v>537</v>
      </c>
      <c r="H8812" t="s">
        <v>538</v>
      </c>
      <c r="I8812" t="s">
        <v>3710</v>
      </c>
      <c r="K8812">
        <v>11906</v>
      </c>
      <c r="L8812">
        <v>1826328876</v>
      </c>
    </row>
    <row r="8813" spans="1:12" x14ac:dyDescent="0.45">
      <c r="A8813" t="str">
        <f t="shared" si="137"/>
        <v>Haltom City, Texas, United States</v>
      </c>
      <c r="B8813" t="s">
        <v>11706</v>
      </c>
      <c r="C8813" t="s">
        <v>11706</v>
      </c>
      <c r="D8813">
        <v>32.817599999999999</v>
      </c>
      <c r="E8813">
        <v>-97.270700000000005</v>
      </c>
      <c r="F8813" t="s">
        <v>530</v>
      </c>
      <c r="G8813" t="s">
        <v>531</v>
      </c>
      <c r="H8813" t="s">
        <v>532</v>
      </c>
      <c r="I8813" t="s">
        <v>610</v>
      </c>
      <c r="K8813">
        <v>43874</v>
      </c>
      <c r="L8813">
        <v>1840020698</v>
      </c>
    </row>
    <row r="8814" spans="1:12" x14ac:dyDescent="0.45">
      <c r="A8814" t="str">
        <f t="shared" si="137"/>
        <v>Halton Hills, Ontario, Canada</v>
      </c>
      <c r="B8814" t="s">
        <v>11707</v>
      </c>
      <c r="C8814" t="s">
        <v>11707</v>
      </c>
      <c r="D8814">
        <v>43.63</v>
      </c>
      <c r="E8814">
        <v>-79.95</v>
      </c>
      <c r="F8814" t="s">
        <v>541</v>
      </c>
      <c r="G8814" t="s">
        <v>542</v>
      </c>
      <c r="H8814" t="s">
        <v>543</v>
      </c>
      <c r="I8814" t="s">
        <v>857</v>
      </c>
      <c r="K8814">
        <v>61161</v>
      </c>
      <c r="L8814">
        <v>1124000788</v>
      </c>
    </row>
    <row r="8815" spans="1:12" x14ac:dyDescent="0.45">
      <c r="A8815" t="str">
        <f t="shared" si="137"/>
        <v>Halver, North Rhine-Westphalia, Germany</v>
      </c>
      <c r="B8815" t="s">
        <v>11708</v>
      </c>
      <c r="C8815" t="s">
        <v>11708</v>
      </c>
      <c r="D8815">
        <v>51.183399999999999</v>
      </c>
      <c r="E8815">
        <v>7.5026999999999999</v>
      </c>
      <c r="F8815" t="s">
        <v>441</v>
      </c>
      <c r="G8815" t="s">
        <v>442</v>
      </c>
      <c r="H8815" t="s">
        <v>443</v>
      </c>
      <c r="I8815" t="s">
        <v>444</v>
      </c>
      <c r="K8815">
        <v>16106</v>
      </c>
      <c r="L8815">
        <v>1276039349</v>
      </c>
    </row>
    <row r="8816" spans="1:12" x14ac:dyDescent="0.45">
      <c r="A8816" t="str">
        <f t="shared" si="137"/>
        <v>Ḩalwān, Al Qāhirah, Egypt</v>
      </c>
      <c r="B8816" t="s">
        <v>11709</v>
      </c>
      <c r="C8816" t="s">
        <v>11710</v>
      </c>
      <c r="D8816">
        <v>29.841899999999999</v>
      </c>
      <c r="E8816">
        <v>31.334199999999999</v>
      </c>
      <c r="F8816" t="s">
        <v>676</v>
      </c>
      <c r="G8816" t="s">
        <v>677</v>
      </c>
      <c r="H8816" t="s">
        <v>678</v>
      </c>
      <c r="I8816" t="s">
        <v>5860</v>
      </c>
      <c r="K8816">
        <v>619293</v>
      </c>
      <c r="L8816">
        <v>1818000039</v>
      </c>
    </row>
    <row r="8817" spans="1:12" x14ac:dyDescent="0.45">
      <c r="A8817" t="str">
        <f t="shared" si="137"/>
        <v>Halych, Ivano-Frankivs’ka Oblast’, Ukraine</v>
      </c>
      <c r="B8817" t="s">
        <v>11711</v>
      </c>
      <c r="C8817" t="s">
        <v>11711</v>
      </c>
      <c r="D8817">
        <v>49.1128</v>
      </c>
      <c r="E8817">
        <v>24.721699999999998</v>
      </c>
      <c r="F8817" t="s">
        <v>1461</v>
      </c>
      <c r="G8817" t="s">
        <v>1462</v>
      </c>
      <c r="H8817" t="s">
        <v>1463</v>
      </c>
      <c r="I8817" t="s">
        <v>4858</v>
      </c>
      <c r="J8817" t="s">
        <v>366</v>
      </c>
      <c r="K8817">
        <v>6196</v>
      </c>
      <c r="L8817">
        <v>1804076203</v>
      </c>
    </row>
    <row r="8818" spans="1:12" x14ac:dyDescent="0.45">
      <c r="A8818" t="str">
        <f t="shared" si="137"/>
        <v>Ham Lake, Minnesota, United States</v>
      </c>
      <c r="B8818" t="s">
        <v>11712</v>
      </c>
      <c r="C8818" t="s">
        <v>11712</v>
      </c>
      <c r="D8818">
        <v>45.2545</v>
      </c>
      <c r="E8818">
        <v>-93.203900000000004</v>
      </c>
      <c r="F8818" t="s">
        <v>530</v>
      </c>
      <c r="G8818" t="s">
        <v>531</v>
      </c>
      <c r="H8818" t="s">
        <v>532</v>
      </c>
      <c r="I8818" t="s">
        <v>1433</v>
      </c>
      <c r="K8818">
        <v>16783</v>
      </c>
      <c r="L8818">
        <v>1840006720</v>
      </c>
    </row>
    <row r="8819" spans="1:12" x14ac:dyDescent="0.45">
      <c r="A8819" t="str">
        <f t="shared" si="137"/>
        <v>Hamadān, Hamadān, Iran</v>
      </c>
      <c r="B8819" t="s">
        <v>2870</v>
      </c>
      <c r="C8819" t="s">
        <v>11713</v>
      </c>
      <c r="D8819">
        <v>34.8065</v>
      </c>
      <c r="E8819">
        <v>48.516199999999998</v>
      </c>
      <c r="F8819" t="s">
        <v>388</v>
      </c>
      <c r="G8819" t="s">
        <v>389</v>
      </c>
      <c r="H8819" t="s">
        <v>390</v>
      </c>
      <c r="I8819" t="s">
        <v>2870</v>
      </c>
      <c r="J8819" t="s">
        <v>378</v>
      </c>
      <c r="K8819">
        <v>528256</v>
      </c>
      <c r="L8819">
        <v>1364126377</v>
      </c>
    </row>
    <row r="8820" spans="1:12" x14ac:dyDescent="0.45">
      <c r="A8820" t="str">
        <f t="shared" si="137"/>
        <v>Ḩamāh, Ḩamāh, Syria</v>
      </c>
      <c r="B8820" t="s">
        <v>2486</v>
      </c>
      <c r="C8820" t="s">
        <v>11714</v>
      </c>
      <c r="D8820">
        <v>35.133299999999998</v>
      </c>
      <c r="E8820">
        <v>36.75</v>
      </c>
      <c r="F8820" t="s">
        <v>362</v>
      </c>
      <c r="G8820" t="s">
        <v>363</v>
      </c>
      <c r="H8820" t="s">
        <v>364</v>
      </c>
      <c r="I8820" t="s">
        <v>2486</v>
      </c>
      <c r="J8820" t="s">
        <v>378</v>
      </c>
      <c r="K8820">
        <v>312994</v>
      </c>
      <c r="L8820">
        <v>1760197502</v>
      </c>
    </row>
    <row r="8821" spans="1:12" x14ac:dyDescent="0.45">
      <c r="A8821" t="str">
        <f t="shared" si="137"/>
        <v>Hamajō, Hiroshima, Japan</v>
      </c>
      <c r="B8821" t="s">
        <v>11715</v>
      </c>
      <c r="C8821" t="s">
        <v>11716</v>
      </c>
      <c r="D8821">
        <v>34.3414</v>
      </c>
      <c r="E8821">
        <v>132.51390000000001</v>
      </c>
      <c r="F8821" t="s">
        <v>514</v>
      </c>
      <c r="G8821" t="s">
        <v>515</v>
      </c>
      <c r="H8821" t="s">
        <v>516</v>
      </c>
      <c r="I8821" t="s">
        <v>10270</v>
      </c>
      <c r="K8821">
        <v>12762</v>
      </c>
      <c r="L8821">
        <v>1392696742</v>
      </c>
    </row>
    <row r="8822" spans="1:12" x14ac:dyDescent="0.45">
      <c r="A8822" t="str">
        <f t="shared" si="137"/>
        <v>Hamamatsu, Shizuoka, Japan</v>
      </c>
      <c r="B8822" t="s">
        <v>11717</v>
      </c>
      <c r="C8822" t="s">
        <v>11717</v>
      </c>
      <c r="D8822">
        <v>34.716700000000003</v>
      </c>
      <c r="E8822">
        <v>137.73330000000001</v>
      </c>
      <c r="F8822" t="s">
        <v>514</v>
      </c>
      <c r="G8822" t="s">
        <v>515</v>
      </c>
      <c r="H8822" t="s">
        <v>516</v>
      </c>
      <c r="I8822" t="s">
        <v>2652</v>
      </c>
      <c r="K8822">
        <v>791770</v>
      </c>
      <c r="L8822">
        <v>1392174500</v>
      </c>
    </row>
    <row r="8823" spans="1:12" x14ac:dyDescent="0.45">
      <c r="A8823" t="str">
        <f t="shared" si="137"/>
        <v>Hamanaka-sakuraminami, Hokkaidō, Japan</v>
      </c>
      <c r="B8823" t="s">
        <v>11718</v>
      </c>
      <c r="C8823" t="s">
        <v>11718</v>
      </c>
      <c r="D8823">
        <v>43.077199999999998</v>
      </c>
      <c r="E8823">
        <v>145.1294</v>
      </c>
      <c r="F8823" t="s">
        <v>514</v>
      </c>
      <c r="G8823" t="s">
        <v>515</v>
      </c>
      <c r="H8823" t="s">
        <v>516</v>
      </c>
      <c r="I8823" t="s">
        <v>517</v>
      </c>
      <c r="K8823">
        <v>5789</v>
      </c>
      <c r="L8823">
        <v>1392930380</v>
      </c>
    </row>
    <row r="8824" spans="1:12" x14ac:dyDescent="0.45">
      <c r="A8824" t="str">
        <f t="shared" si="137"/>
        <v>Hamar, Hedmark, Norway</v>
      </c>
      <c r="B8824" t="s">
        <v>11719</v>
      </c>
      <c r="C8824" t="s">
        <v>11719</v>
      </c>
      <c r="D8824">
        <v>60.794499999999999</v>
      </c>
      <c r="E8824">
        <v>11.068</v>
      </c>
      <c r="F8824" t="s">
        <v>1169</v>
      </c>
      <c r="G8824" t="s">
        <v>1170</v>
      </c>
      <c r="H8824" t="s">
        <v>1171</v>
      </c>
      <c r="I8824" t="s">
        <v>9368</v>
      </c>
      <c r="J8824" t="s">
        <v>378</v>
      </c>
      <c r="K8824">
        <v>27947</v>
      </c>
      <c r="L8824">
        <v>1578111692</v>
      </c>
    </row>
    <row r="8825" spans="1:12" x14ac:dyDescent="0.45">
      <c r="A8825" t="str">
        <f t="shared" si="137"/>
        <v>Hambantota, Southern, Sri Lanka</v>
      </c>
      <c r="B8825" t="s">
        <v>11720</v>
      </c>
      <c r="C8825" t="s">
        <v>11720</v>
      </c>
      <c r="D8825">
        <v>6.1241000000000003</v>
      </c>
      <c r="E8825">
        <v>81.118499999999997</v>
      </c>
      <c r="F8825" t="s">
        <v>2149</v>
      </c>
      <c r="G8825" t="s">
        <v>2150</v>
      </c>
      <c r="H8825" t="s">
        <v>2151</v>
      </c>
      <c r="I8825" t="s">
        <v>408</v>
      </c>
      <c r="K8825">
        <v>11213</v>
      </c>
      <c r="L8825">
        <v>1144358863</v>
      </c>
    </row>
    <row r="8826" spans="1:12" x14ac:dyDescent="0.45">
      <c r="A8826" t="str">
        <f t="shared" si="137"/>
        <v>Hamburg, Hamburg, Germany</v>
      </c>
      <c r="B8826" t="s">
        <v>11721</v>
      </c>
      <c r="C8826" t="s">
        <v>11721</v>
      </c>
      <c r="D8826">
        <v>53.55</v>
      </c>
      <c r="E8826">
        <v>10</v>
      </c>
      <c r="F8826" t="s">
        <v>441</v>
      </c>
      <c r="G8826" t="s">
        <v>442</v>
      </c>
      <c r="H8826" t="s">
        <v>443</v>
      </c>
      <c r="I8826" t="s">
        <v>11721</v>
      </c>
      <c r="J8826" t="s">
        <v>378</v>
      </c>
      <c r="K8826">
        <v>1841179</v>
      </c>
      <c r="L8826">
        <v>1276041799</v>
      </c>
    </row>
    <row r="8827" spans="1:12" x14ac:dyDescent="0.45">
      <c r="A8827" t="str">
        <f t="shared" si="137"/>
        <v>Hamburg, New York, United States</v>
      </c>
      <c r="B8827" t="s">
        <v>11721</v>
      </c>
      <c r="C8827" t="s">
        <v>11721</v>
      </c>
      <c r="D8827">
        <v>42.739400000000003</v>
      </c>
      <c r="E8827">
        <v>-78.858099999999993</v>
      </c>
      <c r="F8827" t="s">
        <v>530</v>
      </c>
      <c r="G8827" t="s">
        <v>531</v>
      </c>
      <c r="H8827" t="s">
        <v>532</v>
      </c>
      <c r="I8827" t="s">
        <v>803</v>
      </c>
      <c r="K8827">
        <v>58105</v>
      </c>
      <c r="L8827">
        <v>1840004385</v>
      </c>
    </row>
    <row r="8828" spans="1:12" x14ac:dyDescent="0.45">
      <c r="A8828" t="str">
        <f t="shared" si="137"/>
        <v>Hamden, Connecticut, United States</v>
      </c>
      <c r="B8828" t="s">
        <v>11722</v>
      </c>
      <c r="C8828" t="s">
        <v>11722</v>
      </c>
      <c r="D8828">
        <v>41.396099999999997</v>
      </c>
      <c r="E8828">
        <v>-72.921499999999995</v>
      </c>
      <c r="F8828" t="s">
        <v>530</v>
      </c>
      <c r="G8828" t="s">
        <v>531</v>
      </c>
      <c r="H8828" t="s">
        <v>532</v>
      </c>
      <c r="I8828" t="s">
        <v>2109</v>
      </c>
      <c r="K8828">
        <v>61206</v>
      </c>
      <c r="L8828">
        <v>1840034823</v>
      </c>
    </row>
    <row r="8829" spans="1:12" x14ac:dyDescent="0.45">
      <c r="A8829" t="str">
        <f t="shared" si="137"/>
        <v>Hämeenlinna, Kanta-Häme, Finland</v>
      </c>
      <c r="B8829" t="s">
        <v>11723</v>
      </c>
      <c r="C8829" t="s">
        <v>11724</v>
      </c>
      <c r="D8829">
        <v>61</v>
      </c>
      <c r="E8829">
        <v>24.441400000000002</v>
      </c>
      <c r="F8829" t="s">
        <v>459</v>
      </c>
      <c r="G8829" t="s">
        <v>460</v>
      </c>
      <c r="H8829" t="s">
        <v>461</v>
      </c>
      <c r="I8829" t="s">
        <v>10033</v>
      </c>
      <c r="J8829" t="s">
        <v>378</v>
      </c>
      <c r="K8829">
        <v>68011</v>
      </c>
      <c r="L8829">
        <v>1246026891</v>
      </c>
    </row>
    <row r="8830" spans="1:12" x14ac:dyDescent="0.45">
      <c r="A8830" t="str">
        <f t="shared" si="137"/>
        <v>Hameln, Lower Saxony, Germany</v>
      </c>
      <c r="B8830" t="s">
        <v>11725</v>
      </c>
      <c r="C8830" t="s">
        <v>11725</v>
      </c>
      <c r="D8830">
        <v>52.103099999999998</v>
      </c>
      <c r="E8830">
        <v>9.36</v>
      </c>
      <c r="F8830" t="s">
        <v>441</v>
      </c>
      <c r="G8830" t="s">
        <v>442</v>
      </c>
      <c r="H8830" t="s">
        <v>443</v>
      </c>
      <c r="I8830" t="s">
        <v>735</v>
      </c>
      <c r="J8830" t="s">
        <v>366</v>
      </c>
      <c r="K8830">
        <v>57510</v>
      </c>
      <c r="L8830">
        <v>1276101153</v>
      </c>
    </row>
    <row r="8831" spans="1:12" x14ac:dyDescent="0.45">
      <c r="A8831" t="str">
        <f t="shared" si="137"/>
        <v>Hamhŭng, Hamnam, Korea, North</v>
      </c>
      <c r="B8831" t="s">
        <v>11726</v>
      </c>
      <c r="C8831" t="s">
        <v>11727</v>
      </c>
      <c r="D8831">
        <v>39.916699999999999</v>
      </c>
      <c r="E8831">
        <v>127.5333</v>
      </c>
      <c r="F8831" t="s">
        <v>2047</v>
      </c>
      <c r="G8831" t="s">
        <v>2048</v>
      </c>
      <c r="H8831" t="s">
        <v>2049</v>
      </c>
      <c r="I8831" t="s">
        <v>11728</v>
      </c>
      <c r="J8831" t="s">
        <v>378</v>
      </c>
      <c r="K8831">
        <v>614198</v>
      </c>
      <c r="L8831">
        <v>1408482040</v>
      </c>
    </row>
    <row r="8832" spans="1:12" x14ac:dyDescent="0.45">
      <c r="A8832" t="str">
        <f t="shared" si="137"/>
        <v>Hamilton, Ontario, Canada</v>
      </c>
      <c r="B8832" t="s">
        <v>11729</v>
      </c>
      <c r="C8832" t="s">
        <v>11729</v>
      </c>
      <c r="D8832">
        <v>43.256700000000002</v>
      </c>
      <c r="E8832">
        <v>-79.869200000000006</v>
      </c>
      <c r="F8832" t="s">
        <v>541</v>
      </c>
      <c r="G8832" t="s">
        <v>542</v>
      </c>
      <c r="H8832" t="s">
        <v>543</v>
      </c>
      <c r="I8832" t="s">
        <v>857</v>
      </c>
      <c r="K8832">
        <v>693645</v>
      </c>
      <c r="L8832">
        <v>1124567288</v>
      </c>
    </row>
    <row r="8833" spans="1:12" x14ac:dyDescent="0.45">
      <c r="A8833" t="str">
        <f t="shared" si="137"/>
        <v>Hamilton, Waikato, New Zealand</v>
      </c>
      <c r="B8833" t="s">
        <v>11729</v>
      </c>
      <c r="C8833" t="s">
        <v>11729</v>
      </c>
      <c r="D8833">
        <v>-37.783299999999997</v>
      </c>
      <c r="E8833">
        <v>175.2833</v>
      </c>
      <c r="F8833" t="s">
        <v>1518</v>
      </c>
      <c r="G8833" t="s">
        <v>1519</v>
      </c>
      <c r="H8833" t="s">
        <v>1520</v>
      </c>
      <c r="I8833" t="s">
        <v>5979</v>
      </c>
      <c r="J8833" t="s">
        <v>378</v>
      </c>
      <c r="K8833">
        <v>169300</v>
      </c>
      <c r="L8833">
        <v>1554873040</v>
      </c>
    </row>
    <row r="8834" spans="1:12" x14ac:dyDescent="0.45">
      <c r="A8834" t="str">
        <f t="shared" si="137"/>
        <v>Hamilton, South Lanarkshire, United Kingdom</v>
      </c>
      <c r="B8834" t="s">
        <v>11729</v>
      </c>
      <c r="C8834" t="s">
        <v>11729</v>
      </c>
      <c r="D8834">
        <v>55.777000000000001</v>
      </c>
      <c r="E8834">
        <v>-4.0389999999999997</v>
      </c>
      <c r="F8834" t="s">
        <v>536</v>
      </c>
      <c r="G8834" t="s">
        <v>537</v>
      </c>
      <c r="H8834" t="s">
        <v>538</v>
      </c>
      <c r="I8834" t="s">
        <v>5028</v>
      </c>
      <c r="K8834">
        <v>54230</v>
      </c>
      <c r="L8834">
        <v>1826692620</v>
      </c>
    </row>
    <row r="8835" spans="1:12" x14ac:dyDescent="0.45">
      <c r="A8835" t="str">
        <f t="shared" ref="A8835:A8898" si="138">CONCATENATE(B8835,", ",I8835,", ",F8835)</f>
        <v>Hamilton, New Jersey, United States</v>
      </c>
      <c r="B8835" t="s">
        <v>11729</v>
      </c>
      <c r="C8835" t="s">
        <v>11729</v>
      </c>
      <c r="D8835">
        <v>40.204599999999999</v>
      </c>
      <c r="E8835">
        <v>-74.676500000000004</v>
      </c>
      <c r="F8835" t="s">
        <v>530</v>
      </c>
      <c r="G8835" t="s">
        <v>531</v>
      </c>
      <c r="H8835" t="s">
        <v>532</v>
      </c>
      <c r="I8835" t="s">
        <v>587</v>
      </c>
      <c r="K8835">
        <v>87799</v>
      </c>
      <c r="L8835">
        <v>1840056346</v>
      </c>
    </row>
    <row r="8836" spans="1:12" x14ac:dyDescent="0.45">
      <c r="A8836" t="str">
        <f t="shared" si="138"/>
        <v>Hamilton, Ohio, United States</v>
      </c>
      <c r="B8836" t="s">
        <v>11729</v>
      </c>
      <c r="C8836" t="s">
        <v>11729</v>
      </c>
      <c r="D8836">
        <v>39.393799999999999</v>
      </c>
      <c r="E8836">
        <v>-84.565299999999993</v>
      </c>
      <c r="F8836" t="s">
        <v>530</v>
      </c>
      <c r="G8836" t="s">
        <v>531</v>
      </c>
      <c r="H8836" t="s">
        <v>532</v>
      </c>
      <c r="I8836" t="s">
        <v>799</v>
      </c>
      <c r="K8836">
        <v>62082</v>
      </c>
      <c r="L8836">
        <v>1840003803</v>
      </c>
    </row>
    <row r="8837" spans="1:12" x14ac:dyDescent="0.45">
      <c r="A8837" t="str">
        <f t="shared" si="138"/>
        <v>Hamilton, Hamilton, Bermuda</v>
      </c>
      <c r="B8837" t="s">
        <v>11729</v>
      </c>
      <c r="C8837" t="s">
        <v>11729</v>
      </c>
      <c r="D8837">
        <v>32.294199999999996</v>
      </c>
      <c r="E8837">
        <v>-64.783900000000003</v>
      </c>
      <c r="F8837" t="s">
        <v>11730</v>
      </c>
      <c r="G8837" t="s">
        <v>11731</v>
      </c>
      <c r="H8837" t="s">
        <v>11732</v>
      </c>
      <c r="I8837" t="s">
        <v>11729</v>
      </c>
      <c r="K8837">
        <v>52320</v>
      </c>
      <c r="L8837">
        <v>1060000000</v>
      </c>
    </row>
    <row r="8838" spans="1:12" x14ac:dyDescent="0.45">
      <c r="A8838" t="str">
        <f t="shared" si="138"/>
        <v>Hamilton, Victoria, Australia</v>
      </c>
      <c r="B8838" t="s">
        <v>11729</v>
      </c>
      <c r="C8838" t="s">
        <v>11729</v>
      </c>
      <c r="D8838">
        <v>-37.7333</v>
      </c>
      <c r="E8838">
        <v>142.01669999999999</v>
      </c>
      <c r="F8838" t="s">
        <v>830</v>
      </c>
      <c r="G8838" t="s">
        <v>831</v>
      </c>
      <c r="H8838" t="s">
        <v>832</v>
      </c>
      <c r="I8838" t="s">
        <v>2292</v>
      </c>
      <c r="K8838">
        <v>9974</v>
      </c>
      <c r="L8838">
        <v>1036699883</v>
      </c>
    </row>
    <row r="8839" spans="1:12" x14ac:dyDescent="0.45">
      <c r="A8839" t="str">
        <f t="shared" si="138"/>
        <v>Hamilton, Massachusetts, United States</v>
      </c>
      <c r="B8839" t="s">
        <v>11729</v>
      </c>
      <c r="C8839" t="s">
        <v>11729</v>
      </c>
      <c r="D8839">
        <v>42.6267</v>
      </c>
      <c r="E8839">
        <v>-70.858000000000004</v>
      </c>
      <c r="F8839" t="s">
        <v>530</v>
      </c>
      <c r="G8839" t="s">
        <v>531</v>
      </c>
      <c r="H8839" t="s">
        <v>532</v>
      </c>
      <c r="I8839" t="s">
        <v>621</v>
      </c>
      <c r="K8839">
        <v>8020</v>
      </c>
      <c r="L8839">
        <v>1840070395</v>
      </c>
    </row>
    <row r="8840" spans="1:12" x14ac:dyDescent="0.45">
      <c r="A8840" t="str">
        <f t="shared" si="138"/>
        <v>Hamilton, Montana, United States</v>
      </c>
      <c r="B8840" t="s">
        <v>11729</v>
      </c>
      <c r="C8840" t="s">
        <v>11729</v>
      </c>
      <c r="D8840">
        <v>46.252699999999997</v>
      </c>
      <c r="E8840">
        <v>-114.1598</v>
      </c>
      <c r="F8840" t="s">
        <v>530</v>
      </c>
      <c r="G8840" t="s">
        <v>531</v>
      </c>
      <c r="H8840" t="s">
        <v>532</v>
      </c>
      <c r="I8840" t="s">
        <v>1919</v>
      </c>
      <c r="K8840">
        <v>6964</v>
      </c>
      <c r="L8840">
        <v>1840019896</v>
      </c>
    </row>
    <row r="8841" spans="1:12" x14ac:dyDescent="0.45">
      <c r="A8841" t="str">
        <f t="shared" si="138"/>
        <v>Hamilton, Alabama, United States</v>
      </c>
      <c r="B8841" t="s">
        <v>11729</v>
      </c>
      <c r="C8841" t="s">
        <v>11729</v>
      </c>
      <c r="D8841">
        <v>34.134599999999999</v>
      </c>
      <c r="E8841">
        <v>-87.975499999999997</v>
      </c>
      <c r="F8841" t="s">
        <v>530</v>
      </c>
      <c r="G8841" t="s">
        <v>531</v>
      </c>
      <c r="H8841" t="s">
        <v>532</v>
      </c>
      <c r="I8841" t="s">
        <v>1371</v>
      </c>
      <c r="K8841">
        <v>6606</v>
      </c>
      <c r="L8841">
        <v>1840003629</v>
      </c>
    </row>
    <row r="8842" spans="1:12" x14ac:dyDescent="0.45">
      <c r="A8842" t="str">
        <f t="shared" si="138"/>
        <v>Hamilton, New York, United States</v>
      </c>
      <c r="B8842" t="s">
        <v>11729</v>
      </c>
      <c r="C8842" t="s">
        <v>11729</v>
      </c>
      <c r="D8842">
        <v>42.789700000000003</v>
      </c>
      <c r="E8842">
        <v>-75.494</v>
      </c>
      <c r="F8842" t="s">
        <v>530</v>
      </c>
      <c r="G8842" t="s">
        <v>531</v>
      </c>
      <c r="H8842" t="s">
        <v>532</v>
      </c>
      <c r="I8842" t="s">
        <v>803</v>
      </c>
      <c r="K8842">
        <v>6511</v>
      </c>
      <c r="L8842">
        <v>1840004354</v>
      </c>
    </row>
    <row r="8843" spans="1:12" x14ac:dyDescent="0.45">
      <c r="A8843" t="str">
        <f t="shared" si="138"/>
        <v>Hamilton Square, New Jersey, United States</v>
      </c>
      <c r="B8843" t="s">
        <v>11733</v>
      </c>
      <c r="C8843" t="s">
        <v>11733</v>
      </c>
      <c r="D8843">
        <v>40.224800000000002</v>
      </c>
      <c r="E8843">
        <v>-74.652600000000007</v>
      </c>
      <c r="F8843" t="s">
        <v>530</v>
      </c>
      <c r="G8843" t="s">
        <v>531</v>
      </c>
      <c r="H8843" t="s">
        <v>532</v>
      </c>
      <c r="I8843" t="s">
        <v>587</v>
      </c>
      <c r="K8843">
        <v>12542</v>
      </c>
      <c r="L8843">
        <v>1840024324</v>
      </c>
    </row>
    <row r="8844" spans="1:12" x14ac:dyDescent="0.45">
      <c r="A8844" t="str">
        <f t="shared" si="138"/>
        <v>Hamilton Township, Pennsylvania, United States</v>
      </c>
      <c r="B8844" t="s">
        <v>11734</v>
      </c>
      <c r="C8844" t="s">
        <v>11734</v>
      </c>
      <c r="D8844">
        <v>39.943199999999997</v>
      </c>
      <c r="E8844">
        <v>-77.732699999999994</v>
      </c>
      <c r="F8844" t="s">
        <v>530</v>
      </c>
      <c r="G8844" t="s">
        <v>531</v>
      </c>
      <c r="H8844" t="s">
        <v>532</v>
      </c>
      <c r="I8844" t="s">
        <v>620</v>
      </c>
      <c r="K8844">
        <v>11084</v>
      </c>
      <c r="L8844">
        <v>1840147456</v>
      </c>
    </row>
    <row r="8845" spans="1:12" x14ac:dyDescent="0.45">
      <c r="A8845" t="str">
        <f t="shared" si="138"/>
        <v>Hamilton Township, Ontario, Canada</v>
      </c>
      <c r="B8845" t="s">
        <v>11734</v>
      </c>
      <c r="C8845" t="s">
        <v>11734</v>
      </c>
      <c r="D8845">
        <v>44.054000000000002</v>
      </c>
      <c r="E8845">
        <v>-78.216399999999993</v>
      </c>
      <c r="F8845" t="s">
        <v>541</v>
      </c>
      <c r="G8845" t="s">
        <v>542</v>
      </c>
      <c r="H8845" t="s">
        <v>543</v>
      </c>
      <c r="I8845" t="s">
        <v>857</v>
      </c>
      <c r="K8845">
        <v>10942</v>
      </c>
      <c r="L8845">
        <v>1124000994</v>
      </c>
    </row>
    <row r="8846" spans="1:12" x14ac:dyDescent="0.45">
      <c r="A8846" t="str">
        <f t="shared" si="138"/>
        <v>Hamilton Township, Pennsylvania, United States</v>
      </c>
      <c r="B8846" t="s">
        <v>11734</v>
      </c>
      <c r="C8846" t="s">
        <v>11734</v>
      </c>
      <c r="D8846">
        <v>40.933300000000003</v>
      </c>
      <c r="E8846">
        <v>-75.284400000000005</v>
      </c>
      <c r="F8846" t="s">
        <v>530</v>
      </c>
      <c r="G8846" t="s">
        <v>531</v>
      </c>
      <c r="H8846" t="s">
        <v>532</v>
      </c>
      <c r="I8846" t="s">
        <v>620</v>
      </c>
      <c r="K8846">
        <v>8864</v>
      </c>
      <c r="L8846">
        <v>1840145220</v>
      </c>
    </row>
    <row r="8847" spans="1:12" x14ac:dyDescent="0.45">
      <c r="A8847" t="str">
        <f t="shared" si="138"/>
        <v>Hamina, Kymenlaakso, Finland</v>
      </c>
      <c r="B8847" t="s">
        <v>11735</v>
      </c>
      <c r="C8847" t="s">
        <v>11735</v>
      </c>
      <c r="D8847">
        <v>60.569699999999997</v>
      </c>
      <c r="E8847">
        <v>27.1981</v>
      </c>
      <c r="F8847" t="s">
        <v>459</v>
      </c>
      <c r="G8847" t="s">
        <v>460</v>
      </c>
      <c r="H8847" t="s">
        <v>461</v>
      </c>
      <c r="I8847" t="s">
        <v>11736</v>
      </c>
      <c r="J8847" t="s">
        <v>366</v>
      </c>
      <c r="K8847">
        <v>20851</v>
      </c>
      <c r="L8847">
        <v>1246729258</v>
      </c>
    </row>
    <row r="8848" spans="1:12" x14ac:dyDescent="0.45">
      <c r="A8848" t="str">
        <f t="shared" si="138"/>
        <v>Hamlet, North Carolina, United States</v>
      </c>
      <c r="B8848" t="s">
        <v>11737</v>
      </c>
      <c r="C8848" t="s">
        <v>11737</v>
      </c>
      <c r="D8848">
        <v>34.889099999999999</v>
      </c>
      <c r="E8848">
        <v>-79.709900000000005</v>
      </c>
      <c r="F8848" t="s">
        <v>530</v>
      </c>
      <c r="G8848" t="s">
        <v>531</v>
      </c>
      <c r="H8848" t="s">
        <v>532</v>
      </c>
      <c r="I8848" t="s">
        <v>589</v>
      </c>
      <c r="K8848">
        <v>6328</v>
      </c>
      <c r="L8848">
        <v>1840013516</v>
      </c>
    </row>
    <row r="8849" spans="1:12" x14ac:dyDescent="0.45">
      <c r="A8849" t="str">
        <f t="shared" si="138"/>
        <v>Hamlin, New York, United States</v>
      </c>
      <c r="B8849" t="s">
        <v>11738</v>
      </c>
      <c r="C8849" t="s">
        <v>11738</v>
      </c>
      <c r="D8849">
        <v>43.321300000000001</v>
      </c>
      <c r="E8849">
        <v>-77.913499999999999</v>
      </c>
      <c r="F8849" t="s">
        <v>530</v>
      </c>
      <c r="G8849" t="s">
        <v>531</v>
      </c>
      <c r="H8849" t="s">
        <v>532</v>
      </c>
      <c r="I8849" t="s">
        <v>803</v>
      </c>
      <c r="K8849">
        <v>9023</v>
      </c>
      <c r="L8849">
        <v>1840058157</v>
      </c>
    </row>
    <row r="8850" spans="1:12" x14ac:dyDescent="0.45">
      <c r="A8850" t="str">
        <f t="shared" si="138"/>
        <v>Hamm, North Rhine-Westphalia, Germany</v>
      </c>
      <c r="B8850" t="s">
        <v>11739</v>
      </c>
      <c r="C8850" t="s">
        <v>11739</v>
      </c>
      <c r="D8850">
        <v>51.666699999999999</v>
      </c>
      <c r="E8850">
        <v>7.8167</v>
      </c>
      <c r="F8850" t="s">
        <v>441</v>
      </c>
      <c r="G8850" t="s">
        <v>442</v>
      </c>
      <c r="H8850" t="s">
        <v>443</v>
      </c>
      <c r="I8850" t="s">
        <v>444</v>
      </c>
      <c r="J8850" t="s">
        <v>366</v>
      </c>
      <c r="K8850">
        <v>179111</v>
      </c>
      <c r="L8850">
        <v>1276808737</v>
      </c>
    </row>
    <row r="8851" spans="1:12" x14ac:dyDescent="0.45">
      <c r="A8851" t="str">
        <f t="shared" si="138"/>
        <v>Ḩammām al ‘Alīl, Nīnawá, Iraq</v>
      </c>
      <c r="B8851" t="s">
        <v>11740</v>
      </c>
      <c r="C8851" t="s">
        <v>11741</v>
      </c>
      <c r="D8851">
        <v>36.158099999999997</v>
      </c>
      <c r="E8851">
        <v>43.259399999999999</v>
      </c>
      <c r="F8851" t="s">
        <v>782</v>
      </c>
      <c r="G8851" t="s">
        <v>783</v>
      </c>
      <c r="H8851" t="s">
        <v>784</v>
      </c>
      <c r="I8851" t="s">
        <v>11742</v>
      </c>
      <c r="K8851">
        <v>15985</v>
      </c>
      <c r="L8851">
        <v>1368957629</v>
      </c>
    </row>
    <row r="8852" spans="1:12" x14ac:dyDescent="0.45">
      <c r="A8852" t="str">
        <f t="shared" si="138"/>
        <v>Hammelburg, Bavaria, Germany</v>
      </c>
      <c r="B8852" t="s">
        <v>11743</v>
      </c>
      <c r="C8852" t="s">
        <v>11743</v>
      </c>
      <c r="D8852">
        <v>50.116700000000002</v>
      </c>
      <c r="E8852">
        <v>9.9</v>
      </c>
      <c r="F8852" t="s">
        <v>441</v>
      </c>
      <c r="G8852" t="s">
        <v>442</v>
      </c>
      <c r="H8852" t="s">
        <v>443</v>
      </c>
      <c r="I8852" t="s">
        <v>567</v>
      </c>
      <c r="K8852">
        <v>11037</v>
      </c>
      <c r="L8852">
        <v>1276000245</v>
      </c>
    </row>
    <row r="8853" spans="1:12" x14ac:dyDescent="0.45">
      <c r="A8853" t="str">
        <f t="shared" si="138"/>
        <v>Hammerfest, Finnmark, Norway</v>
      </c>
      <c r="B8853" t="s">
        <v>11744</v>
      </c>
      <c r="C8853" t="s">
        <v>11744</v>
      </c>
      <c r="D8853">
        <v>70.663399999999996</v>
      </c>
      <c r="E8853">
        <v>23.682099999999998</v>
      </c>
      <c r="F8853" t="s">
        <v>1169</v>
      </c>
      <c r="G8853" t="s">
        <v>1170</v>
      </c>
      <c r="H8853" t="s">
        <v>1171</v>
      </c>
      <c r="I8853" t="s">
        <v>1682</v>
      </c>
      <c r="J8853" t="s">
        <v>366</v>
      </c>
      <c r="K8853">
        <v>8073</v>
      </c>
      <c r="L8853">
        <v>1578368356</v>
      </c>
    </row>
    <row r="8854" spans="1:12" x14ac:dyDescent="0.45">
      <c r="A8854" t="str">
        <f t="shared" si="138"/>
        <v>Hamminkeln, North Rhine-Westphalia, Germany</v>
      </c>
      <c r="B8854" t="s">
        <v>11745</v>
      </c>
      <c r="C8854" t="s">
        <v>11745</v>
      </c>
      <c r="D8854">
        <v>51.731900000000003</v>
      </c>
      <c r="E8854">
        <v>6.5907999999999998</v>
      </c>
      <c r="F8854" t="s">
        <v>441</v>
      </c>
      <c r="G8854" t="s">
        <v>442</v>
      </c>
      <c r="H8854" t="s">
        <v>443</v>
      </c>
      <c r="I8854" t="s">
        <v>444</v>
      </c>
      <c r="K8854">
        <v>26739</v>
      </c>
      <c r="L8854">
        <v>1276465671</v>
      </c>
    </row>
    <row r="8855" spans="1:12" x14ac:dyDescent="0.45">
      <c r="A8855" t="str">
        <f t="shared" si="138"/>
        <v>Hammond, Indiana, United States</v>
      </c>
      <c r="B8855" t="s">
        <v>11746</v>
      </c>
      <c r="C8855" t="s">
        <v>11746</v>
      </c>
      <c r="D8855">
        <v>41.616900000000001</v>
      </c>
      <c r="E8855">
        <v>-87.491</v>
      </c>
      <c r="F8855" t="s">
        <v>530</v>
      </c>
      <c r="G8855" t="s">
        <v>531</v>
      </c>
      <c r="H8855" t="s">
        <v>532</v>
      </c>
      <c r="I8855" t="s">
        <v>1964</v>
      </c>
      <c r="K8855">
        <v>75522</v>
      </c>
      <c r="L8855">
        <v>1840007092</v>
      </c>
    </row>
    <row r="8856" spans="1:12" x14ac:dyDescent="0.45">
      <c r="A8856" t="str">
        <f t="shared" si="138"/>
        <v>Hammond, Louisiana, United States</v>
      </c>
      <c r="B8856" t="s">
        <v>11746</v>
      </c>
      <c r="C8856" t="s">
        <v>11746</v>
      </c>
      <c r="D8856">
        <v>30.5061</v>
      </c>
      <c r="E8856">
        <v>-90.456299999999999</v>
      </c>
      <c r="F8856" t="s">
        <v>530</v>
      </c>
      <c r="G8856" t="s">
        <v>531</v>
      </c>
      <c r="H8856" t="s">
        <v>532</v>
      </c>
      <c r="I8856" t="s">
        <v>533</v>
      </c>
      <c r="K8856">
        <v>72413</v>
      </c>
      <c r="L8856">
        <v>1840013908</v>
      </c>
    </row>
    <row r="8857" spans="1:12" x14ac:dyDescent="0.45">
      <c r="A8857" t="str">
        <f t="shared" si="138"/>
        <v>Hammonton, New Jersey, United States</v>
      </c>
      <c r="B8857" t="s">
        <v>11747</v>
      </c>
      <c r="C8857" t="s">
        <v>11747</v>
      </c>
      <c r="D8857">
        <v>39.657200000000003</v>
      </c>
      <c r="E8857">
        <v>-74.767799999999994</v>
      </c>
      <c r="F8857" t="s">
        <v>530</v>
      </c>
      <c r="G8857" t="s">
        <v>531</v>
      </c>
      <c r="H8857" t="s">
        <v>532</v>
      </c>
      <c r="I8857" t="s">
        <v>587</v>
      </c>
      <c r="K8857">
        <v>12389</v>
      </c>
      <c r="L8857">
        <v>1840003800</v>
      </c>
    </row>
    <row r="8858" spans="1:12" x14ac:dyDescent="0.45">
      <c r="A8858" t="str">
        <f t="shared" si="138"/>
        <v>Hampden, Pennsylvania, United States</v>
      </c>
      <c r="B8858" t="s">
        <v>11748</v>
      </c>
      <c r="C8858" t="s">
        <v>11748</v>
      </c>
      <c r="D8858">
        <v>40.260199999999998</v>
      </c>
      <c r="E8858">
        <v>-76.980900000000005</v>
      </c>
      <c r="F8858" t="s">
        <v>530</v>
      </c>
      <c r="G8858" t="s">
        <v>531</v>
      </c>
      <c r="H8858" t="s">
        <v>532</v>
      </c>
      <c r="I8858" t="s">
        <v>620</v>
      </c>
      <c r="K8858">
        <v>29642</v>
      </c>
      <c r="L8858">
        <v>1840143338</v>
      </c>
    </row>
    <row r="8859" spans="1:12" x14ac:dyDescent="0.45">
      <c r="A8859" t="str">
        <f t="shared" si="138"/>
        <v>Hampden, Maine, United States</v>
      </c>
      <c r="B8859" t="s">
        <v>11748</v>
      </c>
      <c r="C8859" t="s">
        <v>11748</v>
      </c>
      <c r="D8859">
        <v>44.734999999999999</v>
      </c>
      <c r="E8859">
        <v>-68.889600000000002</v>
      </c>
      <c r="F8859" t="s">
        <v>530</v>
      </c>
      <c r="G8859" t="s">
        <v>531</v>
      </c>
      <c r="H8859" t="s">
        <v>532</v>
      </c>
      <c r="I8859" t="s">
        <v>2721</v>
      </c>
      <c r="K8859">
        <v>7340</v>
      </c>
      <c r="L8859">
        <v>1840052845</v>
      </c>
    </row>
    <row r="8860" spans="1:12" x14ac:dyDescent="0.45">
      <c r="A8860" t="str">
        <f t="shared" si="138"/>
        <v>Hampden, Massachusetts, United States</v>
      </c>
      <c r="B8860" t="s">
        <v>11748</v>
      </c>
      <c r="C8860" t="s">
        <v>11748</v>
      </c>
      <c r="D8860">
        <v>42.063800000000001</v>
      </c>
      <c r="E8860">
        <v>-72.415700000000001</v>
      </c>
      <c r="F8860" t="s">
        <v>530</v>
      </c>
      <c r="G8860" t="s">
        <v>531</v>
      </c>
      <c r="H8860" t="s">
        <v>532</v>
      </c>
      <c r="I8860" t="s">
        <v>621</v>
      </c>
      <c r="K8860">
        <v>5191</v>
      </c>
      <c r="L8860">
        <v>1840053446</v>
      </c>
    </row>
    <row r="8861" spans="1:12" x14ac:dyDescent="0.45">
      <c r="A8861" t="str">
        <f t="shared" si="138"/>
        <v>Hampshire, Illinois, United States</v>
      </c>
      <c r="B8861" t="s">
        <v>1474</v>
      </c>
      <c r="C8861" t="s">
        <v>1474</v>
      </c>
      <c r="D8861">
        <v>42.112400000000001</v>
      </c>
      <c r="E8861">
        <v>-88.512200000000007</v>
      </c>
      <c r="F8861" t="s">
        <v>530</v>
      </c>
      <c r="G8861" t="s">
        <v>531</v>
      </c>
      <c r="H8861" t="s">
        <v>532</v>
      </c>
      <c r="I8861" t="s">
        <v>824</v>
      </c>
      <c r="K8861">
        <v>5190</v>
      </c>
      <c r="L8861">
        <v>1840011343</v>
      </c>
    </row>
    <row r="8862" spans="1:12" x14ac:dyDescent="0.45">
      <c r="A8862" t="str">
        <f t="shared" si="138"/>
        <v>Hampstead, Quebec, Canada</v>
      </c>
      <c r="B8862" t="s">
        <v>11749</v>
      </c>
      <c r="C8862" t="s">
        <v>11749</v>
      </c>
      <c r="D8862">
        <v>45.4833</v>
      </c>
      <c r="E8862">
        <v>-73.633300000000006</v>
      </c>
      <c r="F8862" t="s">
        <v>541</v>
      </c>
      <c r="G8862" t="s">
        <v>542</v>
      </c>
      <c r="H8862" t="s">
        <v>543</v>
      </c>
      <c r="I8862" t="s">
        <v>756</v>
      </c>
      <c r="K8862">
        <v>7153</v>
      </c>
      <c r="L8862">
        <v>1124000763</v>
      </c>
    </row>
    <row r="8863" spans="1:12" x14ac:dyDescent="0.45">
      <c r="A8863" t="str">
        <f t="shared" si="138"/>
        <v>Hampstead, New Hampshire, United States</v>
      </c>
      <c r="B8863" t="s">
        <v>11749</v>
      </c>
      <c r="C8863" t="s">
        <v>11749</v>
      </c>
      <c r="D8863">
        <v>42.882100000000001</v>
      </c>
      <c r="E8863">
        <v>-71.170900000000003</v>
      </c>
      <c r="F8863" t="s">
        <v>530</v>
      </c>
      <c r="G8863" t="s">
        <v>531</v>
      </c>
      <c r="H8863" t="s">
        <v>532</v>
      </c>
      <c r="I8863" t="s">
        <v>1728</v>
      </c>
      <c r="K8863">
        <v>8625</v>
      </c>
      <c r="L8863">
        <v>1840054954</v>
      </c>
    </row>
    <row r="8864" spans="1:12" x14ac:dyDescent="0.45">
      <c r="A8864" t="str">
        <f t="shared" si="138"/>
        <v>Hampstead, Maryland, United States</v>
      </c>
      <c r="B8864" t="s">
        <v>11749</v>
      </c>
      <c r="C8864" t="s">
        <v>11749</v>
      </c>
      <c r="D8864">
        <v>39.610399999999998</v>
      </c>
      <c r="E8864">
        <v>-76.855000000000004</v>
      </c>
      <c r="F8864" t="s">
        <v>530</v>
      </c>
      <c r="G8864" t="s">
        <v>531</v>
      </c>
      <c r="H8864" t="s">
        <v>532</v>
      </c>
      <c r="I8864" t="s">
        <v>588</v>
      </c>
      <c r="K8864">
        <v>6401</v>
      </c>
      <c r="L8864">
        <v>1840005699</v>
      </c>
    </row>
    <row r="8865" spans="1:12" x14ac:dyDescent="0.45">
      <c r="A8865" t="str">
        <f t="shared" si="138"/>
        <v>Hampstead, North Carolina, United States</v>
      </c>
      <c r="B8865" t="s">
        <v>11749</v>
      </c>
      <c r="C8865" t="s">
        <v>11749</v>
      </c>
      <c r="D8865">
        <v>34.362699999999997</v>
      </c>
      <c r="E8865">
        <v>-77.731800000000007</v>
      </c>
      <c r="F8865" t="s">
        <v>530</v>
      </c>
      <c r="G8865" t="s">
        <v>531</v>
      </c>
      <c r="H8865" t="s">
        <v>532</v>
      </c>
      <c r="I8865" t="s">
        <v>589</v>
      </c>
      <c r="K8865">
        <v>5717</v>
      </c>
      <c r="L8865">
        <v>1840025847</v>
      </c>
    </row>
    <row r="8866" spans="1:12" x14ac:dyDescent="0.45">
      <c r="A8866" t="str">
        <f t="shared" si="138"/>
        <v>Hampton, Virginia, United States</v>
      </c>
      <c r="B8866" t="s">
        <v>11750</v>
      </c>
      <c r="C8866" t="s">
        <v>11750</v>
      </c>
      <c r="D8866">
        <v>37.055100000000003</v>
      </c>
      <c r="E8866">
        <v>-76.363</v>
      </c>
      <c r="F8866" t="s">
        <v>530</v>
      </c>
      <c r="G8866" t="s">
        <v>531</v>
      </c>
      <c r="H8866" t="s">
        <v>532</v>
      </c>
      <c r="I8866" t="s">
        <v>618</v>
      </c>
      <c r="K8866">
        <v>134510</v>
      </c>
      <c r="L8866">
        <v>1840003866</v>
      </c>
    </row>
    <row r="8867" spans="1:12" x14ac:dyDescent="0.45">
      <c r="A8867" t="str">
        <f t="shared" si="138"/>
        <v>Hampton, Richmond upon Thames, United Kingdom</v>
      </c>
      <c r="B8867" t="s">
        <v>11750</v>
      </c>
      <c r="C8867" t="s">
        <v>11750</v>
      </c>
      <c r="D8867">
        <v>51.421999999999997</v>
      </c>
      <c r="E8867">
        <v>-0.36699999999999999</v>
      </c>
      <c r="F8867" t="s">
        <v>536</v>
      </c>
      <c r="G8867" t="s">
        <v>537</v>
      </c>
      <c r="H8867" t="s">
        <v>538</v>
      </c>
      <c r="I8867" t="s">
        <v>11751</v>
      </c>
      <c r="K8867">
        <v>19372</v>
      </c>
      <c r="L8867">
        <v>1826380138</v>
      </c>
    </row>
    <row r="8868" spans="1:12" x14ac:dyDescent="0.45">
      <c r="A8868" t="str">
        <f t="shared" si="138"/>
        <v>Hampton, Pennsylvania, United States</v>
      </c>
      <c r="B8868" t="s">
        <v>11750</v>
      </c>
      <c r="C8868" t="s">
        <v>11750</v>
      </c>
      <c r="D8868">
        <v>40.584400000000002</v>
      </c>
      <c r="E8868">
        <v>-79.953400000000002</v>
      </c>
      <c r="F8868" t="s">
        <v>530</v>
      </c>
      <c r="G8868" t="s">
        <v>531</v>
      </c>
      <c r="H8868" t="s">
        <v>532</v>
      </c>
      <c r="I8868" t="s">
        <v>620</v>
      </c>
      <c r="K8868">
        <v>18365</v>
      </c>
      <c r="L8868">
        <v>1840147156</v>
      </c>
    </row>
    <row r="8869" spans="1:12" x14ac:dyDescent="0.45">
      <c r="A8869" t="str">
        <f t="shared" si="138"/>
        <v>Hampton, New Hampshire, United States</v>
      </c>
      <c r="B8869" t="s">
        <v>11750</v>
      </c>
      <c r="C8869" t="s">
        <v>11750</v>
      </c>
      <c r="D8869">
        <v>42.939100000000003</v>
      </c>
      <c r="E8869">
        <v>-70.837000000000003</v>
      </c>
      <c r="F8869" t="s">
        <v>530</v>
      </c>
      <c r="G8869" t="s">
        <v>531</v>
      </c>
      <c r="H8869" t="s">
        <v>532</v>
      </c>
      <c r="I8869" t="s">
        <v>1728</v>
      </c>
      <c r="K8869">
        <v>15452</v>
      </c>
      <c r="L8869">
        <v>1840054955</v>
      </c>
    </row>
    <row r="8870" spans="1:12" x14ac:dyDescent="0.45">
      <c r="A8870" t="str">
        <f t="shared" si="138"/>
        <v>Hampton, Georgia, United States</v>
      </c>
      <c r="B8870" t="s">
        <v>11750</v>
      </c>
      <c r="C8870" t="s">
        <v>11750</v>
      </c>
      <c r="D8870">
        <v>33.383499999999998</v>
      </c>
      <c r="E8870">
        <v>-84.285499999999999</v>
      </c>
      <c r="F8870" t="s">
        <v>530</v>
      </c>
      <c r="G8870" t="s">
        <v>531</v>
      </c>
      <c r="H8870" t="s">
        <v>532</v>
      </c>
      <c r="I8870" t="s">
        <v>763</v>
      </c>
      <c r="K8870">
        <v>8073</v>
      </c>
      <c r="L8870">
        <v>1840013751</v>
      </c>
    </row>
    <row r="8871" spans="1:12" x14ac:dyDescent="0.45">
      <c r="A8871" t="str">
        <f t="shared" si="138"/>
        <v>Hampton Bays, New York, United States</v>
      </c>
      <c r="B8871" t="s">
        <v>11752</v>
      </c>
      <c r="C8871" t="s">
        <v>11752</v>
      </c>
      <c r="D8871">
        <v>40.869199999999999</v>
      </c>
      <c r="E8871">
        <v>-72.5227</v>
      </c>
      <c r="F8871" t="s">
        <v>530</v>
      </c>
      <c r="G8871" t="s">
        <v>531</v>
      </c>
      <c r="H8871" t="s">
        <v>532</v>
      </c>
      <c r="I8871" t="s">
        <v>803</v>
      </c>
      <c r="K8871">
        <v>14280</v>
      </c>
      <c r="L8871">
        <v>1840005076</v>
      </c>
    </row>
    <row r="8872" spans="1:12" x14ac:dyDescent="0.45">
      <c r="A8872" t="str">
        <f t="shared" si="138"/>
        <v>Hamptonburgh, New York, United States</v>
      </c>
      <c r="B8872" t="s">
        <v>11753</v>
      </c>
      <c r="C8872" t="s">
        <v>11753</v>
      </c>
      <c r="D8872">
        <v>41.448399999999999</v>
      </c>
      <c r="E8872">
        <v>-74.254000000000005</v>
      </c>
      <c r="F8872" t="s">
        <v>530</v>
      </c>
      <c r="G8872" t="s">
        <v>531</v>
      </c>
      <c r="H8872" t="s">
        <v>532</v>
      </c>
      <c r="I8872" t="s">
        <v>803</v>
      </c>
      <c r="K8872">
        <v>5502</v>
      </c>
      <c r="L8872">
        <v>1840058161</v>
      </c>
    </row>
    <row r="8873" spans="1:12" x14ac:dyDescent="0.45">
      <c r="A8873" t="str">
        <f t="shared" si="138"/>
        <v>Ħamrun, Ħamrun, Malta</v>
      </c>
      <c r="B8873" t="s">
        <v>11754</v>
      </c>
      <c r="C8873" t="s">
        <v>11755</v>
      </c>
      <c r="D8873">
        <v>35.884700000000002</v>
      </c>
      <c r="E8873">
        <v>14.484400000000001</v>
      </c>
      <c r="F8873" t="s">
        <v>2704</v>
      </c>
      <c r="G8873" t="s">
        <v>2705</v>
      </c>
      <c r="H8873" t="s">
        <v>2706</v>
      </c>
      <c r="I8873" t="s">
        <v>11754</v>
      </c>
      <c r="J8873" t="s">
        <v>378</v>
      </c>
      <c r="L8873">
        <v>1470141385</v>
      </c>
    </row>
    <row r="8874" spans="1:12" x14ac:dyDescent="0.45">
      <c r="A8874" t="str">
        <f t="shared" si="138"/>
        <v>Hamtramck, Michigan, United States</v>
      </c>
      <c r="B8874" t="s">
        <v>11756</v>
      </c>
      <c r="C8874" t="s">
        <v>11756</v>
      </c>
      <c r="D8874">
        <v>42.395400000000002</v>
      </c>
      <c r="E8874">
        <v>-83.055999999999997</v>
      </c>
      <c r="F8874" t="s">
        <v>530</v>
      </c>
      <c r="G8874" t="s">
        <v>531</v>
      </c>
      <c r="H8874" t="s">
        <v>532</v>
      </c>
      <c r="I8874" t="s">
        <v>868</v>
      </c>
      <c r="K8874">
        <v>21599</v>
      </c>
      <c r="L8874">
        <v>1840003980</v>
      </c>
    </row>
    <row r="8875" spans="1:12" x14ac:dyDescent="0.45">
      <c r="A8875" t="str">
        <f t="shared" si="138"/>
        <v>Hamura, Tōkyō, Japan</v>
      </c>
      <c r="B8875" t="s">
        <v>11757</v>
      </c>
      <c r="C8875" t="s">
        <v>11757</v>
      </c>
      <c r="D8875">
        <v>35.767200000000003</v>
      </c>
      <c r="E8875">
        <v>139.31110000000001</v>
      </c>
      <c r="F8875" t="s">
        <v>514</v>
      </c>
      <c r="G8875" t="s">
        <v>515</v>
      </c>
      <c r="H8875" t="s">
        <v>516</v>
      </c>
      <c r="I8875" t="s">
        <v>1148</v>
      </c>
      <c r="K8875">
        <v>54874</v>
      </c>
      <c r="L8875">
        <v>1392153436</v>
      </c>
    </row>
    <row r="8876" spans="1:12" x14ac:dyDescent="0.45">
      <c r="A8876" t="str">
        <f t="shared" si="138"/>
        <v>Hamworthy, Poole, United Kingdom</v>
      </c>
      <c r="B8876" t="s">
        <v>11758</v>
      </c>
      <c r="C8876" t="s">
        <v>11758</v>
      </c>
      <c r="D8876">
        <v>50.720700000000001</v>
      </c>
      <c r="E8876">
        <v>-2.0108999999999999</v>
      </c>
      <c r="F8876" t="s">
        <v>536</v>
      </c>
      <c r="G8876" t="s">
        <v>537</v>
      </c>
      <c r="H8876" t="s">
        <v>538</v>
      </c>
      <c r="I8876" t="s">
        <v>5307</v>
      </c>
      <c r="K8876">
        <v>13141</v>
      </c>
      <c r="L8876">
        <v>1826152071</v>
      </c>
    </row>
    <row r="8877" spans="1:12" x14ac:dyDescent="0.45">
      <c r="A8877" t="str">
        <f t="shared" si="138"/>
        <v>Hanahan, South Carolina, United States</v>
      </c>
      <c r="B8877" t="s">
        <v>11759</v>
      </c>
      <c r="C8877" t="s">
        <v>11759</v>
      </c>
      <c r="D8877">
        <v>32.930199999999999</v>
      </c>
      <c r="E8877">
        <v>-80.002700000000004</v>
      </c>
      <c r="F8877" t="s">
        <v>530</v>
      </c>
      <c r="G8877" t="s">
        <v>531</v>
      </c>
      <c r="H8877" t="s">
        <v>532</v>
      </c>
      <c r="I8877" t="s">
        <v>534</v>
      </c>
      <c r="K8877">
        <v>26917</v>
      </c>
      <c r="L8877">
        <v>1840014256</v>
      </c>
    </row>
    <row r="8878" spans="1:12" x14ac:dyDescent="0.45">
      <c r="A8878" t="str">
        <f t="shared" si="138"/>
        <v>Hanam, Gyeonggi, Korea, South</v>
      </c>
      <c r="B8878" t="s">
        <v>11760</v>
      </c>
      <c r="C8878" t="s">
        <v>11760</v>
      </c>
      <c r="D8878">
        <v>37.539200000000001</v>
      </c>
      <c r="E8878">
        <v>127.21469999999999</v>
      </c>
      <c r="F8878" t="s">
        <v>1978</v>
      </c>
      <c r="G8878" t="s">
        <v>1979</v>
      </c>
      <c r="H8878" t="s">
        <v>1980</v>
      </c>
      <c r="I8878" t="s">
        <v>2096</v>
      </c>
      <c r="K8878">
        <v>154838</v>
      </c>
      <c r="L8878">
        <v>1410241338</v>
      </c>
    </row>
    <row r="8879" spans="1:12" x14ac:dyDescent="0.45">
      <c r="A8879" t="str">
        <f t="shared" si="138"/>
        <v>Hanamaki Onsen, Iwate, Japan</v>
      </c>
      <c r="B8879" t="s">
        <v>11761</v>
      </c>
      <c r="C8879" t="s">
        <v>11761</v>
      </c>
      <c r="D8879">
        <v>39.388599999999997</v>
      </c>
      <c r="E8879">
        <v>141.11670000000001</v>
      </c>
      <c r="F8879" t="s">
        <v>514</v>
      </c>
      <c r="G8879" t="s">
        <v>515</v>
      </c>
      <c r="H8879" t="s">
        <v>516</v>
      </c>
      <c r="I8879" t="s">
        <v>11570</v>
      </c>
      <c r="K8879">
        <v>94007</v>
      </c>
      <c r="L8879">
        <v>1392087821</v>
      </c>
    </row>
    <row r="8880" spans="1:12" x14ac:dyDescent="0.45">
      <c r="A8880" t="str">
        <f t="shared" si="138"/>
        <v>Hanamaulu, Hawaii, United States</v>
      </c>
      <c r="B8880" t="s">
        <v>11762</v>
      </c>
      <c r="C8880" t="s">
        <v>11762</v>
      </c>
      <c r="D8880">
        <v>21.9954</v>
      </c>
      <c r="E8880">
        <v>-159.3493</v>
      </c>
      <c r="F8880" t="s">
        <v>530</v>
      </c>
      <c r="G8880" t="s">
        <v>531</v>
      </c>
      <c r="H8880" t="s">
        <v>532</v>
      </c>
      <c r="I8880" t="s">
        <v>1010</v>
      </c>
      <c r="K8880">
        <v>5422</v>
      </c>
      <c r="L8880">
        <v>1840029477</v>
      </c>
    </row>
    <row r="8881" spans="1:12" x14ac:dyDescent="0.45">
      <c r="A8881" t="str">
        <f t="shared" si="138"/>
        <v>Hanau, Hesse, Germany</v>
      </c>
      <c r="B8881" t="s">
        <v>11763</v>
      </c>
      <c r="C8881" t="s">
        <v>11763</v>
      </c>
      <c r="D8881">
        <v>50.132800000000003</v>
      </c>
      <c r="E8881">
        <v>8.9169</v>
      </c>
      <c r="F8881" t="s">
        <v>441</v>
      </c>
      <c r="G8881" t="s">
        <v>442</v>
      </c>
      <c r="H8881" t="s">
        <v>443</v>
      </c>
      <c r="I8881" t="s">
        <v>1676</v>
      </c>
      <c r="J8881" t="s">
        <v>366</v>
      </c>
      <c r="K8881">
        <v>96023</v>
      </c>
      <c r="L8881">
        <v>1276550409</v>
      </c>
    </row>
    <row r="8882" spans="1:12" x14ac:dyDescent="0.45">
      <c r="A8882" t="str">
        <f t="shared" si="138"/>
        <v>Hanawa, Akita, Japan</v>
      </c>
      <c r="B8882" t="s">
        <v>11764</v>
      </c>
      <c r="C8882" t="s">
        <v>11764</v>
      </c>
      <c r="D8882">
        <v>40.215800000000002</v>
      </c>
      <c r="E8882">
        <v>140.78829999999999</v>
      </c>
      <c r="F8882" t="s">
        <v>514</v>
      </c>
      <c r="G8882" t="s">
        <v>515</v>
      </c>
      <c r="H8882" t="s">
        <v>516</v>
      </c>
      <c r="I8882" t="s">
        <v>1150</v>
      </c>
      <c r="K8882">
        <v>29727</v>
      </c>
      <c r="L8882">
        <v>1392488669</v>
      </c>
    </row>
    <row r="8883" spans="1:12" x14ac:dyDescent="0.45">
      <c r="A8883" t="str">
        <f t="shared" si="138"/>
        <v>Hanawa, Fukushima, Japan</v>
      </c>
      <c r="B8883" t="s">
        <v>11764</v>
      </c>
      <c r="C8883" t="s">
        <v>11764</v>
      </c>
      <c r="D8883">
        <v>36.9572</v>
      </c>
      <c r="E8883">
        <v>140.40969999999999</v>
      </c>
      <c r="F8883" t="s">
        <v>514</v>
      </c>
      <c r="G8883" t="s">
        <v>515</v>
      </c>
      <c r="H8883" t="s">
        <v>516</v>
      </c>
      <c r="I8883" t="s">
        <v>2521</v>
      </c>
      <c r="K8883">
        <v>8401</v>
      </c>
      <c r="L8883">
        <v>1392769533</v>
      </c>
    </row>
    <row r="8884" spans="1:12" x14ac:dyDescent="0.45">
      <c r="A8884" t="str">
        <f t="shared" si="138"/>
        <v>Hancheng, Shaanxi, China</v>
      </c>
      <c r="B8884" t="s">
        <v>11765</v>
      </c>
      <c r="C8884" t="s">
        <v>11765</v>
      </c>
      <c r="D8884">
        <v>35.460299999999997</v>
      </c>
      <c r="E8884">
        <v>110.42919999999999</v>
      </c>
      <c r="F8884" t="s">
        <v>1039</v>
      </c>
      <c r="G8884" t="s">
        <v>1040</v>
      </c>
      <c r="H8884" t="s">
        <v>1041</v>
      </c>
      <c r="I8884" t="s">
        <v>2052</v>
      </c>
      <c r="K8884">
        <v>391164</v>
      </c>
      <c r="L8884">
        <v>1156265838</v>
      </c>
    </row>
    <row r="8885" spans="1:12" x14ac:dyDescent="0.45">
      <c r="A8885" t="str">
        <f t="shared" si="138"/>
        <v>Hanchuan, Hubei, China</v>
      </c>
      <c r="B8885" t="s">
        <v>11766</v>
      </c>
      <c r="C8885" t="s">
        <v>11766</v>
      </c>
      <c r="D8885">
        <v>30.652000000000001</v>
      </c>
      <c r="E8885">
        <v>113.8274</v>
      </c>
      <c r="F8885" t="s">
        <v>1039</v>
      </c>
      <c r="G8885" t="s">
        <v>1040</v>
      </c>
      <c r="H8885" t="s">
        <v>1041</v>
      </c>
      <c r="I8885" t="s">
        <v>2058</v>
      </c>
      <c r="K8885">
        <v>1092700</v>
      </c>
      <c r="L8885">
        <v>1156149248</v>
      </c>
    </row>
    <row r="8886" spans="1:12" x14ac:dyDescent="0.45">
      <c r="A8886" t="str">
        <f t="shared" si="138"/>
        <v>Handa, Aichi, Japan</v>
      </c>
      <c r="B8886" t="s">
        <v>11767</v>
      </c>
      <c r="C8886" t="s">
        <v>11767</v>
      </c>
      <c r="D8886">
        <v>34.8992</v>
      </c>
      <c r="E8886">
        <v>136.92670000000001</v>
      </c>
      <c r="F8886" t="s">
        <v>514</v>
      </c>
      <c r="G8886" t="s">
        <v>515</v>
      </c>
      <c r="H8886" t="s">
        <v>516</v>
      </c>
      <c r="I8886" t="s">
        <v>1078</v>
      </c>
      <c r="K8886">
        <v>118145</v>
      </c>
      <c r="L8886">
        <v>1392363594</v>
      </c>
    </row>
    <row r="8887" spans="1:12" x14ac:dyDescent="0.45">
      <c r="A8887" t="str">
        <f t="shared" si="138"/>
        <v>Handan, Hebei, China</v>
      </c>
      <c r="B8887" t="s">
        <v>11768</v>
      </c>
      <c r="C8887" t="s">
        <v>11768</v>
      </c>
      <c r="D8887">
        <v>36.611600000000003</v>
      </c>
      <c r="E8887">
        <v>114.4894</v>
      </c>
      <c r="F8887" t="s">
        <v>1039</v>
      </c>
      <c r="G8887" t="s">
        <v>1040</v>
      </c>
      <c r="H8887" t="s">
        <v>1041</v>
      </c>
      <c r="I8887" t="s">
        <v>2037</v>
      </c>
      <c r="K8887">
        <v>8499000</v>
      </c>
      <c r="L8887">
        <v>1156957080</v>
      </c>
    </row>
    <row r="8888" spans="1:12" x14ac:dyDescent="0.45">
      <c r="A8888" t="str">
        <f t="shared" si="138"/>
        <v>Handforth, Cheshire East, United Kingdom</v>
      </c>
      <c r="B8888" t="s">
        <v>11769</v>
      </c>
      <c r="C8888" t="s">
        <v>11769</v>
      </c>
      <c r="D8888">
        <v>53.35</v>
      </c>
      <c r="E8888">
        <v>-2.2160000000000002</v>
      </c>
      <c r="F8888" t="s">
        <v>536</v>
      </c>
      <c r="G8888" t="s">
        <v>537</v>
      </c>
      <c r="H8888" t="s">
        <v>538</v>
      </c>
      <c r="I8888" t="s">
        <v>1673</v>
      </c>
      <c r="K8888">
        <v>6266</v>
      </c>
      <c r="L8888">
        <v>1826308689</v>
      </c>
    </row>
    <row r="8889" spans="1:12" x14ac:dyDescent="0.45">
      <c r="A8889" t="str">
        <f t="shared" si="138"/>
        <v>Handlová, Nitriansky, Slovakia</v>
      </c>
      <c r="B8889" t="s">
        <v>11770</v>
      </c>
      <c r="C8889" t="s">
        <v>11771</v>
      </c>
      <c r="D8889">
        <v>48.727200000000003</v>
      </c>
      <c r="E8889">
        <v>18.761900000000001</v>
      </c>
      <c r="F8889" t="s">
        <v>3518</v>
      </c>
      <c r="G8889" t="s">
        <v>3519</v>
      </c>
      <c r="H8889" t="s">
        <v>3520</v>
      </c>
      <c r="I8889" t="s">
        <v>3521</v>
      </c>
      <c r="K8889">
        <v>17119</v>
      </c>
      <c r="L8889">
        <v>1703292608</v>
      </c>
    </row>
    <row r="8890" spans="1:12" x14ac:dyDescent="0.45">
      <c r="A8890" t="str">
        <f t="shared" si="138"/>
        <v>Handsworth, Sheffield, United Kingdom</v>
      </c>
      <c r="B8890" t="s">
        <v>11772</v>
      </c>
      <c r="C8890" t="s">
        <v>11772</v>
      </c>
      <c r="D8890">
        <v>53.37</v>
      </c>
      <c r="E8890">
        <v>-1.4</v>
      </c>
      <c r="F8890" t="s">
        <v>536</v>
      </c>
      <c r="G8890" t="s">
        <v>537</v>
      </c>
      <c r="H8890" t="s">
        <v>538</v>
      </c>
      <c r="I8890" t="s">
        <v>6650</v>
      </c>
      <c r="K8890">
        <v>9957</v>
      </c>
      <c r="L8890">
        <v>1826233814</v>
      </c>
    </row>
    <row r="8891" spans="1:12" x14ac:dyDescent="0.45">
      <c r="A8891" t="str">
        <f t="shared" si="138"/>
        <v>Handwāra, Jammu and Kashmīr, India</v>
      </c>
      <c r="B8891" t="s">
        <v>11773</v>
      </c>
      <c r="C8891" t="s">
        <v>11774</v>
      </c>
      <c r="D8891">
        <v>34.4</v>
      </c>
      <c r="E8891">
        <v>74.28</v>
      </c>
      <c r="F8891" t="s">
        <v>626</v>
      </c>
      <c r="G8891" t="s">
        <v>627</v>
      </c>
      <c r="H8891" t="s">
        <v>628</v>
      </c>
      <c r="I8891" t="s">
        <v>3428</v>
      </c>
      <c r="K8891">
        <v>269311</v>
      </c>
      <c r="L8891">
        <v>1356080179</v>
      </c>
    </row>
    <row r="8892" spans="1:12" x14ac:dyDescent="0.45">
      <c r="A8892" t="str">
        <f t="shared" si="138"/>
        <v>Hanford, California, United States</v>
      </c>
      <c r="B8892" t="s">
        <v>11775</v>
      </c>
      <c r="C8892" t="s">
        <v>11775</v>
      </c>
      <c r="D8892">
        <v>36.327399999999997</v>
      </c>
      <c r="E8892">
        <v>-119.6549</v>
      </c>
      <c r="F8892" t="s">
        <v>530</v>
      </c>
      <c r="G8892" t="s">
        <v>531</v>
      </c>
      <c r="H8892" t="s">
        <v>532</v>
      </c>
      <c r="I8892" t="s">
        <v>754</v>
      </c>
      <c r="K8892">
        <v>94028</v>
      </c>
      <c r="L8892">
        <v>1840020382</v>
      </c>
    </row>
    <row r="8893" spans="1:12" x14ac:dyDescent="0.45">
      <c r="A8893" t="str">
        <f t="shared" si="138"/>
        <v>Hanga Roa, Valparaíso, Chile</v>
      </c>
      <c r="B8893" t="s">
        <v>11776</v>
      </c>
      <c r="C8893" t="s">
        <v>11776</v>
      </c>
      <c r="D8893">
        <v>-27.1492</v>
      </c>
      <c r="E8893">
        <v>-109.4323</v>
      </c>
      <c r="F8893" t="s">
        <v>1502</v>
      </c>
      <c r="G8893" t="s">
        <v>1503</v>
      </c>
      <c r="H8893" t="s">
        <v>1504</v>
      </c>
      <c r="I8893" t="s">
        <v>6250</v>
      </c>
      <c r="J8893" t="s">
        <v>366</v>
      </c>
      <c r="K8893">
        <v>7163</v>
      </c>
      <c r="L8893">
        <v>1152267672</v>
      </c>
    </row>
    <row r="8894" spans="1:12" x14ac:dyDescent="0.45">
      <c r="A8894" t="str">
        <f t="shared" si="138"/>
        <v>Hangu, Tianjin, China</v>
      </c>
      <c r="B8894" t="s">
        <v>11777</v>
      </c>
      <c r="C8894" t="s">
        <v>11777</v>
      </c>
      <c r="D8894">
        <v>39.231999999999999</v>
      </c>
      <c r="E8894">
        <v>117.777</v>
      </c>
      <c r="F8894" t="s">
        <v>1039</v>
      </c>
      <c r="G8894" t="s">
        <v>1040</v>
      </c>
      <c r="H8894" t="s">
        <v>1041</v>
      </c>
      <c r="I8894" t="s">
        <v>11778</v>
      </c>
      <c r="K8894">
        <v>332793</v>
      </c>
      <c r="L8894">
        <v>1156202457</v>
      </c>
    </row>
    <row r="8895" spans="1:12" x14ac:dyDescent="0.45">
      <c r="A8895" t="str">
        <f t="shared" si="138"/>
        <v>Hangu, Khyber Pakhtunkhwa, Pakistan</v>
      </c>
      <c r="B8895" t="s">
        <v>11777</v>
      </c>
      <c r="C8895" t="s">
        <v>11777</v>
      </c>
      <c r="D8895">
        <v>33.528100000000002</v>
      </c>
      <c r="E8895">
        <v>71.057199999999995</v>
      </c>
      <c r="F8895" t="s">
        <v>546</v>
      </c>
      <c r="G8895" t="s">
        <v>547</v>
      </c>
      <c r="H8895" t="s">
        <v>548</v>
      </c>
      <c r="I8895" t="s">
        <v>549</v>
      </c>
      <c r="J8895" t="s">
        <v>366</v>
      </c>
      <c r="K8895">
        <v>39766</v>
      </c>
      <c r="L8895">
        <v>1586769539</v>
      </c>
    </row>
    <row r="8896" spans="1:12" x14ac:dyDescent="0.45">
      <c r="A8896" t="str">
        <f t="shared" si="138"/>
        <v>Hangzhou, Zhejiang, China</v>
      </c>
      <c r="B8896" t="s">
        <v>11779</v>
      </c>
      <c r="C8896" t="s">
        <v>11779</v>
      </c>
      <c r="D8896">
        <v>30.25</v>
      </c>
      <c r="E8896">
        <v>120.1675</v>
      </c>
      <c r="F8896" t="s">
        <v>1039</v>
      </c>
      <c r="G8896" t="s">
        <v>1040</v>
      </c>
      <c r="H8896" t="s">
        <v>1041</v>
      </c>
      <c r="I8896" t="s">
        <v>3175</v>
      </c>
      <c r="J8896" t="s">
        <v>378</v>
      </c>
      <c r="K8896">
        <v>6446000</v>
      </c>
      <c r="L8896">
        <v>1156275243</v>
      </c>
    </row>
    <row r="8897" spans="1:12" x14ac:dyDescent="0.45">
      <c r="A8897" t="str">
        <f t="shared" si="138"/>
        <v>Hani i Elezit, Hani i Elezit, Kosovo</v>
      </c>
      <c r="B8897" t="s">
        <v>11780</v>
      </c>
      <c r="C8897" t="s">
        <v>11780</v>
      </c>
      <c r="D8897">
        <v>42.147500000000001</v>
      </c>
      <c r="E8897">
        <v>21.299199999999999</v>
      </c>
      <c r="F8897" t="s">
        <v>5224</v>
      </c>
      <c r="G8897" t="s">
        <v>5225</v>
      </c>
      <c r="H8897" t="s">
        <v>5226</v>
      </c>
      <c r="I8897" t="s">
        <v>11780</v>
      </c>
      <c r="J8897" t="s">
        <v>378</v>
      </c>
      <c r="K8897">
        <v>9403</v>
      </c>
      <c r="L8897">
        <v>1901964789</v>
      </c>
    </row>
    <row r="8898" spans="1:12" x14ac:dyDescent="0.45">
      <c r="A8898" t="str">
        <f t="shared" si="138"/>
        <v>Hanko, Uusimaa, Finland</v>
      </c>
      <c r="B8898" t="s">
        <v>11781</v>
      </c>
      <c r="C8898" t="s">
        <v>11781</v>
      </c>
      <c r="D8898">
        <v>59.823599999999999</v>
      </c>
      <c r="E8898">
        <v>22.9681</v>
      </c>
      <c r="F8898" t="s">
        <v>459</v>
      </c>
      <c r="G8898" t="s">
        <v>460</v>
      </c>
      <c r="H8898" t="s">
        <v>461</v>
      </c>
      <c r="I8898" t="s">
        <v>9199</v>
      </c>
      <c r="J8898" t="s">
        <v>366</v>
      </c>
      <c r="K8898">
        <v>8864</v>
      </c>
      <c r="L8898">
        <v>1246686751</v>
      </c>
    </row>
    <row r="8899" spans="1:12" x14ac:dyDescent="0.45">
      <c r="A8899" t="str">
        <f t="shared" ref="A8899:A8962" si="139">CONCATENATE(B8899,", ",I8899,", ",F8899)</f>
        <v>Ḩannā, Eşfahān, Iran</v>
      </c>
      <c r="B8899" t="s">
        <v>11782</v>
      </c>
      <c r="C8899" t="s">
        <v>11783</v>
      </c>
      <c r="D8899">
        <v>31.198899999999998</v>
      </c>
      <c r="E8899">
        <v>51.724699999999999</v>
      </c>
      <c r="F8899" t="s">
        <v>388</v>
      </c>
      <c r="G8899" t="s">
        <v>389</v>
      </c>
      <c r="H8899" t="s">
        <v>390</v>
      </c>
      <c r="I8899" t="s">
        <v>391</v>
      </c>
      <c r="K8899">
        <v>5358</v>
      </c>
      <c r="L8899">
        <v>1364733100</v>
      </c>
    </row>
    <row r="8900" spans="1:12" x14ac:dyDescent="0.45">
      <c r="A8900" t="str">
        <f t="shared" si="139"/>
        <v>Hannibal, Missouri, United States</v>
      </c>
      <c r="B8900" t="s">
        <v>11784</v>
      </c>
      <c r="C8900" t="s">
        <v>11784</v>
      </c>
      <c r="D8900">
        <v>39.709699999999998</v>
      </c>
      <c r="E8900">
        <v>-91.393900000000002</v>
      </c>
      <c r="F8900" t="s">
        <v>530</v>
      </c>
      <c r="G8900" t="s">
        <v>531</v>
      </c>
      <c r="H8900" t="s">
        <v>532</v>
      </c>
      <c r="I8900" t="s">
        <v>884</v>
      </c>
      <c r="K8900">
        <v>17884</v>
      </c>
      <c r="L8900">
        <v>1840007306</v>
      </c>
    </row>
    <row r="8901" spans="1:12" x14ac:dyDescent="0.45">
      <c r="A8901" t="str">
        <f t="shared" si="139"/>
        <v>Hannō, Saitama, Japan</v>
      </c>
      <c r="B8901" t="s">
        <v>11785</v>
      </c>
      <c r="C8901" t="s">
        <v>11786</v>
      </c>
      <c r="D8901">
        <v>35.855800000000002</v>
      </c>
      <c r="E8901">
        <v>139.3278</v>
      </c>
      <c r="F8901" t="s">
        <v>514</v>
      </c>
      <c r="G8901" t="s">
        <v>515</v>
      </c>
      <c r="H8901" t="s">
        <v>516</v>
      </c>
      <c r="I8901" t="s">
        <v>919</v>
      </c>
      <c r="K8901">
        <v>79891</v>
      </c>
      <c r="L8901">
        <v>1392681016</v>
      </c>
    </row>
    <row r="8902" spans="1:12" x14ac:dyDescent="0.45">
      <c r="A8902" t="str">
        <f t="shared" si="139"/>
        <v>Hannover, Lower Saxony, Germany</v>
      </c>
      <c r="B8902" t="s">
        <v>11787</v>
      </c>
      <c r="C8902" t="s">
        <v>11787</v>
      </c>
      <c r="D8902">
        <v>52.374400000000001</v>
      </c>
      <c r="E8902">
        <v>9.7385999999999999</v>
      </c>
      <c r="F8902" t="s">
        <v>441</v>
      </c>
      <c r="G8902" t="s">
        <v>442</v>
      </c>
      <c r="H8902" t="s">
        <v>443</v>
      </c>
      <c r="I8902" t="s">
        <v>735</v>
      </c>
      <c r="J8902" t="s">
        <v>378</v>
      </c>
      <c r="K8902">
        <v>538068</v>
      </c>
      <c r="L8902">
        <v>1276457707</v>
      </c>
    </row>
    <row r="8903" spans="1:12" x14ac:dyDescent="0.45">
      <c r="A8903" t="str">
        <f t="shared" si="139"/>
        <v>Hannoversch Münden, Lower Saxony, Germany</v>
      </c>
      <c r="B8903" t="s">
        <v>11788</v>
      </c>
      <c r="C8903" t="s">
        <v>11789</v>
      </c>
      <c r="D8903">
        <v>51.416699999999999</v>
      </c>
      <c r="E8903">
        <v>9.65</v>
      </c>
      <c r="F8903" t="s">
        <v>441</v>
      </c>
      <c r="G8903" t="s">
        <v>442</v>
      </c>
      <c r="H8903" t="s">
        <v>443</v>
      </c>
      <c r="I8903" t="s">
        <v>735</v>
      </c>
      <c r="K8903">
        <v>24467</v>
      </c>
      <c r="L8903">
        <v>1276002967</v>
      </c>
    </row>
    <row r="8904" spans="1:12" x14ac:dyDescent="0.45">
      <c r="A8904" t="str">
        <f t="shared" si="139"/>
        <v>Hanoi, Hà Nội, Vietnam</v>
      </c>
      <c r="B8904" t="s">
        <v>11790</v>
      </c>
      <c r="C8904" t="s">
        <v>11790</v>
      </c>
      <c r="D8904">
        <v>21.0245</v>
      </c>
      <c r="E8904">
        <v>105.8412</v>
      </c>
      <c r="F8904" t="s">
        <v>2163</v>
      </c>
      <c r="G8904" t="s">
        <v>2164</v>
      </c>
      <c r="H8904" t="s">
        <v>2165</v>
      </c>
      <c r="I8904" t="s">
        <v>11791</v>
      </c>
      <c r="J8904" t="s">
        <v>606</v>
      </c>
      <c r="K8904">
        <v>7785000</v>
      </c>
      <c r="L8904">
        <v>1704413791</v>
      </c>
    </row>
    <row r="8905" spans="1:12" x14ac:dyDescent="0.45">
      <c r="A8905" t="str">
        <f t="shared" si="139"/>
        <v>Hanover, Pennsylvania, United States</v>
      </c>
      <c r="B8905" t="s">
        <v>11792</v>
      </c>
      <c r="C8905" t="s">
        <v>11792</v>
      </c>
      <c r="D8905">
        <v>39.811700000000002</v>
      </c>
      <c r="E8905">
        <v>-76.983500000000006</v>
      </c>
      <c r="F8905" t="s">
        <v>530</v>
      </c>
      <c r="G8905" t="s">
        <v>531</v>
      </c>
      <c r="H8905" t="s">
        <v>532</v>
      </c>
      <c r="I8905" t="s">
        <v>620</v>
      </c>
      <c r="K8905">
        <v>68165</v>
      </c>
      <c r="L8905">
        <v>1840001450</v>
      </c>
    </row>
    <row r="8906" spans="1:12" x14ac:dyDescent="0.45">
      <c r="A8906" t="str">
        <f t="shared" si="139"/>
        <v>Hanover, Manitoba, Canada</v>
      </c>
      <c r="B8906" t="s">
        <v>11792</v>
      </c>
      <c r="C8906" t="s">
        <v>11792</v>
      </c>
      <c r="D8906">
        <v>49.443300000000001</v>
      </c>
      <c r="E8906">
        <v>-96.849199999999996</v>
      </c>
      <c r="F8906" t="s">
        <v>541</v>
      </c>
      <c r="G8906" t="s">
        <v>542</v>
      </c>
      <c r="H8906" t="s">
        <v>543</v>
      </c>
      <c r="I8906" t="s">
        <v>5149</v>
      </c>
      <c r="K8906">
        <v>15733</v>
      </c>
      <c r="L8906">
        <v>1124001704</v>
      </c>
    </row>
    <row r="8907" spans="1:12" x14ac:dyDescent="0.45">
      <c r="A8907" t="str">
        <f t="shared" si="139"/>
        <v>Hanover, Massachusetts, United States</v>
      </c>
      <c r="B8907" t="s">
        <v>11792</v>
      </c>
      <c r="C8907" t="s">
        <v>11792</v>
      </c>
      <c r="D8907">
        <v>42.122399999999999</v>
      </c>
      <c r="E8907">
        <v>-70.8566</v>
      </c>
      <c r="F8907" t="s">
        <v>530</v>
      </c>
      <c r="G8907" t="s">
        <v>531</v>
      </c>
      <c r="H8907" t="s">
        <v>532</v>
      </c>
      <c r="I8907" t="s">
        <v>621</v>
      </c>
      <c r="K8907">
        <v>14397</v>
      </c>
      <c r="L8907">
        <v>1840053568</v>
      </c>
    </row>
    <row r="8908" spans="1:12" x14ac:dyDescent="0.45">
      <c r="A8908" t="str">
        <f t="shared" si="139"/>
        <v>Hanover, New Jersey, United States</v>
      </c>
      <c r="B8908" t="s">
        <v>11792</v>
      </c>
      <c r="C8908" t="s">
        <v>11792</v>
      </c>
      <c r="D8908">
        <v>40.819699999999997</v>
      </c>
      <c r="E8908">
        <v>-74.428700000000006</v>
      </c>
      <c r="F8908" t="s">
        <v>530</v>
      </c>
      <c r="G8908" t="s">
        <v>531</v>
      </c>
      <c r="H8908" t="s">
        <v>532</v>
      </c>
      <c r="I8908" t="s">
        <v>587</v>
      </c>
      <c r="K8908">
        <v>14395</v>
      </c>
      <c r="L8908">
        <v>1840081717</v>
      </c>
    </row>
    <row r="8909" spans="1:12" x14ac:dyDescent="0.45">
      <c r="A8909" t="str">
        <f t="shared" si="139"/>
        <v>Hanover, New Hampshire, United States</v>
      </c>
      <c r="B8909" t="s">
        <v>11792</v>
      </c>
      <c r="C8909" t="s">
        <v>11792</v>
      </c>
      <c r="D8909">
        <v>43.715499999999999</v>
      </c>
      <c r="E8909">
        <v>-72.191100000000006</v>
      </c>
      <c r="F8909" t="s">
        <v>530</v>
      </c>
      <c r="G8909" t="s">
        <v>531</v>
      </c>
      <c r="H8909" t="s">
        <v>532</v>
      </c>
      <c r="I8909" t="s">
        <v>1728</v>
      </c>
      <c r="K8909">
        <v>11512</v>
      </c>
      <c r="L8909">
        <v>1840054971</v>
      </c>
    </row>
    <row r="8910" spans="1:12" x14ac:dyDescent="0.45">
      <c r="A8910" t="str">
        <f t="shared" si="139"/>
        <v>Hanover, Ontario, Canada</v>
      </c>
      <c r="B8910" t="s">
        <v>11792</v>
      </c>
      <c r="C8910" t="s">
        <v>11792</v>
      </c>
      <c r="D8910">
        <v>44.15</v>
      </c>
      <c r="E8910">
        <v>-81.033299999999997</v>
      </c>
      <c r="F8910" t="s">
        <v>541</v>
      </c>
      <c r="G8910" t="s">
        <v>542</v>
      </c>
      <c r="H8910" t="s">
        <v>543</v>
      </c>
      <c r="I8910" t="s">
        <v>857</v>
      </c>
      <c r="K8910">
        <v>7688</v>
      </c>
      <c r="L8910">
        <v>1124868817</v>
      </c>
    </row>
    <row r="8911" spans="1:12" x14ac:dyDescent="0.45">
      <c r="A8911" t="str">
        <f t="shared" si="139"/>
        <v>Hanover, New York, United States</v>
      </c>
      <c r="B8911" t="s">
        <v>11792</v>
      </c>
      <c r="C8911" t="s">
        <v>11792</v>
      </c>
      <c r="D8911">
        <v>42.492199999999997</v>
      </c>
      <c r="E8911">
        <v>-79.125299999999996</v>
      </c>
      <c r="F8911" t="s">
        <v>530</v>
      </c>
      <c r="G8911" t="s">
        <v>531</v>
      </c>
      <c r="H8911" t="s">
        <v>532</v>
      </c>
      <c r="I8911" t="s">
        <v>803</v>
      </c>
      <c r="K8911">
        <v>6737</v>
      </c>
      <c r="L8911">
        <v>1840058164</v>
      </c>
    </row>
    <row r="8912" spans="1:12" x14ac:dyDescent="0.45">
      <c r="A8912" t="str">
        <f t="shared" si="139"/>
        <v>Hanover Park, Illinois, United States</v>
      </c>
      <c r="B8912" t="s">
        <v>11793</v>
      </c>
      <c r="C8912" t="s">
        <v>11793</v>
      </c>
      <c r="D8912">
        <v>41.981900000000003</v>
      </c>
      <c r="E8912">
        <v>-88.1447</v>
      </c>
      <c r="F8912" t="s">
        <v>530</v>
      </c>
      <c r="G8912" t="s">
        <v>531</v>
      </c>
      <c r="H8912" t="s">
        <v>532</v>
      </c>
      <c r="I8912" t="s">
        <v>824</v>
      </c>
      <c r="K8912">
        <v>37426</v>
      </c>
      <c r="L8912">
        <v>1840011251</v>
      </c>
    </row>
    <row r="8913" spans="1:12" x14ac:dyDescent="0.45">
      <c r="A8913" t="str">
        <f t="shared" si="139"/>
        <v>Hanover Township, Pennsylvania, United States</v>
      </c>
      <c r="B8913" t="s">
        <v>11794</v>
      </c>
      <c r="C8913" t="s">
        <v>11794</v>
      </c>
      <c r="D8913">
        <v>40.666899999999998</v>
      </c>
      <c r="E8913">
        <v>-75.397900000000007</v>
      </c>
      <c r="F8913" t="s">
        <v>530</v>
      </c>
      <c r="G8913" t="s">
        <v>531</v>
      </c>
      <c r="H8913" t="s">
        <v>532</v>
      </c>
      <c r="I8913" t="s">
        <v>620</v>
      </c>
      <c r="K8913">
        <v>11451</v>
      </c>
      <c r="L8913">
        <v>1840151272</v>
      </c>
    </row>
    <row r="8914" spans="1:12" x14ac:dyDescent="0.45">
      <c r="A8914" t="str">
        <f t="shared" si="139"/>
        <v>Hanover Township, Pennsylvania, United States</v>
      </c>
      <c r="B8914" t="s">
        <v>11794</v>
      </c>
      <c r="C8914" t="s">
        <v>11794</v>
      </c>
      <c r="D8914">
        <v>41.2012</v>
      </c>
      <c r="E8914">
        <v>-75.928799999999995</v>
      </c>
      <c r="F8914" t="s">
        <v>530</v>
      </c>
      <c r="G8914" t="s">
        <v>531</v>
      </c>
      <c r="H8914" t="s">
        <v>532</v>
      </c>
      <c r="I8914" t="s">
        <v>620</v>
      </c>
      <c r="K8914">
        <v>10913</v>
      </c>
      <c r="L8914">
        <v>1840148628</v>
      </c>
    </row>
    <row r="8915" spans="1:12" x14ac:dyDescent="0.45">
      <c r="A8915" t="str">
        <f t="shared" si="139"/>
        <v>Hanson, Massachusetts, United States</v>
      </c>
      <c r="B8915" t="s">
        <v>11795</v>
      </c>
      <c r="C8915" t="s">
        <v>11795</v>
      </c>
      <c r="D8915">
        <v>42.055799999999998</v>
      </c>
      <c r="E8915">
        <v>-70.872299999999996</v>
      </c>
      <c r="F8915" t="s">
        <v>530</v>
      </c>
      <c r="G8915" t="s">
        <v>531</v>
      </c>
      <c r="H8915" t="s">
        <v>532</v>
      </c>
      <c r="I8915" t="s">
        <v>621</v>
      </c>
      <c r="K8915">
        <v>10668</v>
      </c>
      <c r="L8915">
        <v>1840053679</v>
      </c>
    </row>
    <row r="8916" spans="1:12" x14ac:dyDescent="0.45">
      <c r="A8916" t="str">
        <f t="shared" si="139"/>
        <v>Hanumānnagar, Sagarmāthā, Nepal</v>
      </c>
      <c r="B8916" t="s">
        <v>11796</v>
      </c>
      <c r="C8916" t="s">
        <v>11797</v>
      </c>
      <c r="D8916">
        <v>26.539400000000001</v>
      </c>
      <c r="E8916">
        <v>86.7483</v>
      </c>
      <c r="F8916" t="s">
        <v>3108</v>
      </c>
      <c r="G8916" t="s">
        <v>3109</v>
      </c>
      <c r="H8916" t="s">
        <v>3110</v>
      </c>
      <c r="I8916" t="s">
        <v>11798</v>
      </c>
      <c r="K8916">
        <v>37738</v>
      </c>
      <c r="L8916">
        <v>1524363655</v>
      </c>
    </row>
    <row r="8917" spans="1:12" x14ac:dyDescent="0.45">
      <c r="A8917" t="str">
        <f t="shared" si="139"/>
        <v>Hanwell, Ealing, United Kingdom</v>
      </c>
      <c r="B8917" t="s">
        <v>11799</v>
      </c>
      <c r="C8917" t="s">
        <v>11799</v>
      </c>
      <c r="D8917">
        <v>51.518900000000002</v>
      </c>
      <c r="E8917">
        <v>-0.33760000000000001</v>
      </c>
      <c r="F8917" t="s">
        <v>536</v>
      </c>
      <c r="G8917" t="s">
        <v>537</v>
      </c>
      <c r="H8917" t="s">
        <v>538</v>
      </c>
      <c r="I8917" t="s">
        <v>753</v>
      </c>
      <c r="K8917">
        <v>28768</v>
      </c>
      <c r="L8917">
        <v>1826742619</v>
      </c>
    </row>
    <row r="8918" spans="1:12" x14ac:dyDescent="0.45">
      <c r="A8918" t="str">
        <f t="shared" si="139"/>
        <v>Hanyū, Saitama, Japan</v>
      </c>
      <c r="B8918" t="s">
        <v>11800</v>
      </c>
      <c r="C8918" t="s">
        <v>11801</v>
      </c>
      <c r="D8918">
        <v>36.172800000000002</v>
      </c>
      <c r="E8918">
        <v>139.54859999999999</v>
      </c>
      <c r="F8918" t="s">
        <v>514</v>
      </c>
      <c r="G8918" t="s">
        <v>515</v>
      </c>
      <c r="H8918" t="s">
        <v>516</v>
      </c>
      <c r="I8918" t="s">
        <v>919</v>
      </c>
      <c r="K8918">
        <v>53870</v>
      </c>
      <c r="L8918">
        <v>1392690560</v>
      </c>
    </row>
    <row r="8919" spans="1:12" x14ac:dyDescent="0.45">
      <c r="A8919" t="str">
        <f t="shared" si="139"/>
        <v>Hanzhong, Shaanxi, China</v>
      </c>
      <c r="B8919" t="s">
        <v>11802</v>
      </c>
      <c r="C8919" t="s">
        <v>11802</v>
      </c>
      <c r="D8919">
        <v>33.0794</v>
      </c>
      <c r="E8919">
        <v>107.026</v>
      </c>
      <c r="F8919" t="s">
        <v>1039</v>
      </c>
      <c r="G8919" t="s">
        <v>1040</v>
      </c>
      <c r="H8919" t="s">
        <v>1041</v>
      </c>
      <c r="I8919" t="s">
        <v>2052</v>
      </c>
      <c r="K8919">
        <v>3700000</v>
      </c>
      <c r="L8919">
        <v>1156382678</v>
      </c>
    </row>
    <row r="8920" spans="1:12" x14ac:dyDescent="0.45">
      <c r="A8920" t="str">
        <f t="shared" si="139"/>
        <v>Hāora, West Bengal, India</v>
      </c>
      <c r="B8920" t="s">
        <v>11803</v>
      </c>
      <c r="C8920" t="s">
        <v>11804</v>
      </c>
      <c r="D8920">
        <v>22.59</v>
      </c>
      <c r="E8920">
        <v>88.31</v>
      </c>
      <c r="F8920" t="s">
        <v>626</v>
      </c>
      <c r="G8920" t="s">
        <v>627</v>
      </c>
      <c r="H8920" t="s">
        <v>628</v>
      </c>
      <c r="I8920" t="s">
        <v>1574</v>
      </c>
      <c r="K8920">
        <v>1077075</v>
      </c>
      <c r="L8920">
        <v>1356986516</v>
      </c>
    </row>
    <row r="8921" spans="1:12" x14ac:dyDescent="0.45">
      <c r="A8921" t="str">
        <f t="shared" si="139"/>
        <v>Haparanda, Norrbotten, Sweden</v>
      </c>
      <c r="B8921" t="s">
        <v>11805</v>
      </c>
      <c r="C8921" t="s">
        <v>11805</v>
      </c>
      <c r="D8921">
        <v>65.834199999999996</v>
      </c>
      <c r="E8921">
        <v>24.117000000000001</v>
      </c>
      <c r="F8921" t="s">
        <v>4875</v>
      </c>
      <c r="G8921" t="s">
        <v>4876</v>
      </c>
      <c r="H8921" t="s">
        <v>4877</v>
      </c>
      <c r="I8921" t="s">
        <v>11806</v>
      </c>
      <c r="J8921" t="s">
        <v>366</v>
      </c>
      <c r="K8921">
        <v>6642</v>
      </c>
      <c r="L8921">
        <v>1752528595</v>
      </c>
    </row>
    <row r="8922" spans="1:12" x14ac:dyDescent="0.45">
      <c r="A8922" t="str">
        <f t="shared" si="139"/>
        <v>Hapeville, Georgia, United States</v>
      </c>
      <c r="B8922" t="s">
        <v>11807</v>
      </c>
      <c r="C8922" t="s">
        <v>11807</v>
      </c>
      <c r="D8922">
        <v>33.660899999999998</v>
      </c>
      <c r="E8922">
        <v>-84.409300000000002</v>
      </c>
      <c r="F8922" t="s">
        <v>530</v>
      </c>
      <c r="G8922" t="s">
        <v>531</v>
      </c>
      <c r="H8922" t="s">
        <v>532</v>
      </c>
      <c r="I8922" t="s">
        <v>763</v>
      </c>
      <c r="K8922">
        <v>6534</v>
      </c>
      <c r="L8922">
        <v>1840013663</v>
      </c>
    </row>
    <row r="8923" spans="1:12" x14ac:dyDescent="0.45">
      <c r="A8923" t="str">
        <f t="shared" si="139"/>
        <v>Happy Valley, Oregon, United States</v>
      </c>
      <c r="B8923" t="s">
        <v>11808</v>
      </c>
      <c r="C8923" t="s">
        <v>11808</v>
      </c>
      <c r="D8923">
        <v>45.436199999999999</v>
      </c>
      <c r="E8923">
        <v>-122.5077</v>
      </c>
      <c r="F8923" t="s">
        <v>530</v>
      </c>
      <c r="G8923" t="s">
        <v>531</v>
      </c>
      <c r="H8923" t="s">
        <v>532</v>
      </c>
      <c r="I8923" t="s">
        <v>1426</v>
      </c>
      <c r="K8923">
        <v>22553</v>
      </c>
      <c r="L8923">
        <v>1840019950</v>
      </c>
    </row>
    <row r="8924" spans="1:12" x14ac:dyDescent="0.45">
      <c r="A8924" t="str">
        <f t="shared" si="139"/>
        <v>Happy Valley, Newfoundland and Labrador, Canada</v>
      </c>
      <c r="B8924" t="s">
        <v>11808</v>
      </c>
      <c r="C8924" t="s">
        <v>11808</v>
      </c>
      <c r="D8924">
        <v>53.339599999999997</v>
      </c>
      <c r="E8924">
        <v>-60.4467</v>
      </c>
      <c r="F8924" t="s">
        <v>541</v>
      </c>
      <c r="G8924" t="s">
        <v>542</v>
      </c>
      <c r="H8924" t="s">
        <v>543</v>
      </c>
      <c r="I8924" t="s">
        <v>3817</v>
      </c>
      <c r="K8924">
        <v>8109</v>
      </c>
      <c r="L8924">
        <v>1124879731</v>
      </c>
    </row>
    <row r="8925" spans="1:12" x14ac:dyDescent="0.45">
      <c r="A8925" t="str">
        <f t="shared" si="139"/>
        <v>Hāpur, Uttar Pradesh, India</v>
      </c>
      <c r="B8925" t="s">
        <v>11809</v>
      </c>
      <c r="C8925" t="s">
        <v>11810</v>
      </c>
      <c r="D8925">
        <v>28.7437</v>
      </c>
      <c r="E8925">
        <v>77.762799999999999</v>
      </c>
      <c r="F8925" t="s">
        <v>626</v>
      </c>
      <c r="G8925" t="s">
        <v>627</v>
      </c>
      <c r="H8925" t="s">
        <v>628</v>
      </c>
      <c r="I8925" t="s">
        <v>939</v>
      </c>
      <c r="K8925">
        <v>242920</v>
      </c>
      <c r="L8925">
        <v>1356820012</v>
      </c>
    </row>
    <row r="8926" spans="1:12" x14ac:dyDescent="0.45">
      <c r="A8926" t="str">
        <f t="shared" si="139"/>
        <v>Haradok, Vitsyebskaya Voblasts’, Belarus</v>
      </c>
      <c r="B8926" t="s">
        <v>11811</v>
      </c>
      <c r="C8926" t="s">
        <v>11811</v>
      </c>
      <c r="D8926">
        <v>55.466700000000003</v>
      </c>
      <c r="E8926">
        <v>29.9833</v>
      </c>
      <c r="F8926" t="s">
        <v>2588</v>
      </c>
      <c r="G8926" t="s">
        <v>2589</v>
      </c>
      <c r="H8926" t="s">
        <v>2590</v>
      </c>
      <c r="I8926" t="s">
        <v>3569</v>
      </c>
      <c r="J8926" t="s">
        <v>366</v>
      </c>
      <c r="K8926">
        <v>11800</v>
      </c>
      <c r="L8926">
        <v>1112131300</v>
      </c>
    </row>
    <row r="8927" spans="1:12" x14ac:dyDescent="0.45">
      <c r="A8927" t="str">
        <f t="shared" si="139"/>
        <v>Harahan, Louisiana, United States</v>
      </c>
      <c r="B8927" t="s">
        <v>11812</v>
      </c>
      <c r="C8927" t="s">
        <v>11812</v>
      </c>
      <c r="D8927">
        <v>29.9374</v>
      </c>
      <c r="E8927">
        <v>-90.203000000000003</v>
      </c>
      <c r="F8927" t="s">
        <v>530</v>
      </c>
      <c r="G8927" t="s">
        <v>531</v>
      </c>
      <c r="H8927" t="s">
        <v>532</v>
      </c>
      <c r="I8927" t="s">
        <v>533</v>
      </c>
      <c r="K8927">
        <v>9250</v>
      </c>
      <c r="L8927">
        <v>1840013997</v>
      </c>
    </row>
    <row r="8928" spans="1:12" x14ac:dyDescent="0.45">
      <c r="A8928" t="str">
        <f t="shared" si="139"/>
        <v>Harar, Hārerī Hizb, Ethiopia</v>
      </c>
      <c r="B8928" t="s">
        <v>11813</v>
      </c>
      <c r="C8928" t="s">
        <v>11813</v>
      </c>
      <c r="D8928">
        <v>9.32</v>
      </c>
      <c r="E8928">
        <v>42.15</v>
      </c>
      <c r="F8928" t="s">
        <v>819</v>
      </c>
      <c r="G8928" t="s">
        <v>820</v>
      </c>
      <c r="H8928" t="s">
        <v>821</v>
      </c>
      <c r="I8928" t="s">
        <v>11814</v>
      </c>
      <c r="J8928" t="s">
        <v>378</v>
      </c>
      <c r="K8928">
        <v>174994</v>
      </c>
      <c r="L8928">
        <v>1231785978</v>
      </c>
    </row>
    <row r="8929" spans="1:12" x14ac:dyDescent="0.45">
      <c r="A8929" t="str">
        <f t="shared" si="139"/>
        <v>Harare, Harare, Zimbabwe</v>
      </c>
      <c r="B8929" t="s">
        <v>6979</v>
      </c>
      <c r="C8929" t="s">
        <v>6979</v>
      </c>
      <c r="D8929">
        <v>-17.8292</v>
      </c>
      <c r="E8929">
        <v>31.052199999999999</v>
      </c>
      <c r="F8929" t="s">
        <v>3965</v>
      </c>
      <c r="G8929" t="s">
        <v>3966</v>
      </c>
      <c r="H8929" t="s">
        <v>3967</v>
      </c>
      <c r="I8929" t="s">
        <v>6979</v>
      </c>
      <c r="J8929" t="s">
        <v>606</v>
      </c>
      <c r="K8929">
        <v>1606000</v>
      </c>
      <c r="L8929">
        <v>1716196799</v>
      </c>
    </row>
    <row r="8930" spans="1:12" x14ac:dyDescent="0.45">
      <c r="A8930" t="str">
        <f t="shared" si="139"/>
        <v>Ḩarastā, Rīf Dimashq, Syria</v>
      </c>
      <c r="B8930" t="s">
        <v>11815</v>
      </c>
      <c r="C8930" t="s">
        <v>11816</v>
      </c>
      <c r="D8930">
        <v>33.558599999999998</v>
      </c>
      <c r="E8930">
        <v>36.365000000000002</v>
      </c>
      <c r="F8930" t="s">
        <v>362</v>
      </c>
      <c r="G8930" t="s">
        <v>363</v>
      </c>
      <c r="H8930" t="s">
        <v>364</v>
      </c>
      <c r="I8930" t="s">
        <v>1253</v>
      </c>
      <c r="J8930" t="s">
        <v>366</v>
      </c>
      <c r="K8930">
        <v>45974</v>
      </c>
      <c r="L8930">
        <v>1760273732</v>
      </c>
    </row>
    <row r="8931" spans="1:12" x14ac:dyDescent="0.45">
      <c r="A8931" t="str">
        <f t="shared" si="139"/>
        <v>Harbin, Heilongjiang, China</v>
      </c>
      <c r="B8931" t="s">
        <v>11817</v>
      </c>
      <c r="C8931" t="s">
        <v>11817</v>
      </c>
      <c r="D8931">
        <v>45.75</v>
      </c>
      <c r="E8931">
        <v>126.63330000000001</v>
      </c>
      <c r="F8931" t="s">
        <v>1039</v>
      </c>
      <c r="G8931" t="s">
        <v>1040</v>
      </c>
      <c r="H8931" t="s">
        <v>1041</v>
      </c>
      <c r="I8931" t="s">
        <v>1953</v>
      </c>
      <c r="J8931" t="s">
        <v>378</v>
      </c>
      <c r="K8931">
        <v>4458000</v>
      </c>
      <c r="L8931">
        <v>1156241528</v>
      </c>
    </row>
    <row r="8932" spans="1:12" x14ac:dyDescent="0.45">
      <c r="A8932" t="str">
        <f t="shared" si="139"/>
        <v>Harborcreek, Pennsylvania, United States</v>
      </c>
      <c r="B8932" t="s">
        <v>11818</v>
      </c>
      <c r="C8932" t="s">
        <v>11818</v>
      </c>
      <c r="D8932">
        <v>42.149799999999999</v>
      </c>
      <c r="E8932">
        <v>-79.950100000000006</v>
      </c>
      <c r="F8932" t="s">
        <v>530</v>
      </c>
      <c r="G8932" t="s">
        <v>531</v>
      </c>
      <c r="H8932" t="s">
        <v>532</v>
      </c>
      <c r="I8932" t="s">
        <v>620</v>
      </c>
      <c r="K8932">
        <v>17466</v>
      </c>
      <c r="L8932">
        <v>1840099632</v>
      </c>
    </row>
    <row r="8933" spans="1:12" x14ac:dyDescent="0.45">
      <c r="A8933" t="str">
        <f t="shared" si="139"/>
        <v>Harborne, Birmingham, United Kingdom</v>
      </c>
      <c r="B8933" t="s">
        <v>11819</v>
      </c>
      <c r="C8933" t="s">
        <v>11819</v>
      </c>
      <c r="D8933">
        <v>52.46</v>
      </c>
      <c r="E8933">
        <v>-1.95</v>
      </c>
      <c r="F8933" t="s">
        <v>536</v>
      </c>
      <c r="G8933" t="s">
        <v>537</v>
      </c>
      <c r="H8933" t="s">
        <v>538</v>
      </c>
      <c r="I8933" t="s">
        <v>4575</v>
      </c>
      <c r="K8933">
        <v>23001</v>
      </c>
      <c r="L8933">
        <v>1826937093</v>
      </c>
    </row>
    <row r="8934" spans="1:12" x14ac:dyDescent="0.45">
      <c r="A8934" t="str">
        <f t="shared" si="139"/>
        <v>Harburg, Bavaria, Germany</v>
      </c>
      <c r="B8934" t="s">
        <v>11820</v>
      </c>
      <c r="C8934" t="s">
        <v>11820</v>
      </c>
      <c r="D8934">
        <v>48.7667</v>
      </c>
      <c r="E8934">
        <v>10.666700000000001</v>
      </c>
      <c r="F8934" t="s">
        <v>441</v>
      </c>
      <c r="G8934" t="s">
        <v>442</v>
      </c>
      <c r="H8934" t="s">
        <v>443</v>
      </c>
      <c r="I8934" t="s">
        <v>567</v>
      </c>
      <c r="K8934">
        <v>5535</v>
      </c>
      <c r="L8934">
        <v>1276235429</v>
      </c>
    </row>
    <row r="8935" spans="1:12" x14ac:dyDescent="0.45">
      <c r="A8935" t="str">
        <f t="shared" si="139"/>
        <v>Hardeeville, South Carolina, United States</v>
      </c>
      <c r="B8935" t="s">
        <v>11821</v>
      </c>
      <c r="C8935" t="s">
        <v>11821</v>
      </c>
      <c r="D8935">
        <v>32.295099999999998</v>
      </c>
      <c r="E8935">
        <v>-81.031800000000004</v>
      </c>
      <c r="F8935" t="s">
        <v>530</v>
      </c>
      <c r="G8935" t="s">
        <v>531</v>
      </c>
      <c r="H8935" t="s">
        <v>532</v>
      </c>
      <c r="I8935" t="s">
        <v>534</v>
      </c>
      <c r="K8935">
        <v>7290</v>
      </c>
      <c r="L8935">
        <v>1840013808</v>
      </c>
    </row>
    <row r="8936" spans="1:12" x14ac:dyDescent="0.45">
      <c r="A8936" t="str">
        <f t="shared" si="139"/>
        <v>Hardegsen, Lower Saxony, Germany</v>
      </c>
      <c r="B8936" t="s">
        <v>11822</v>
      </c>
      <c r="C8936" t="s">
        <v>11822</v>
      </c>
      <c r="D8936">
        <v>51.652799999999999</v>
      </c>
      <c r="E8936">
        <v>9.8322000000000003</v>
      </c>
      <c r="F8936" t="s">
        <v>441</v>
      </c>
      <c r="G8936" t="s">
        <v>442</v>
      </c>
      <c r="H8936" t="s">
        <v>443</v>
      </c>
      <c r="I8936" t="s">
        <v>735</v>
      </c>
      <c r="K8936">
        <v>7587</v>
      </c>
      <c r="L8936">
        <v>1276677713</v>
      </c>
    </row>
    <row r="8937" spans="1:12" x14ac:dyDescent="0.45">
      <c r="A8937" t="str">
        <f t="shared" si="139"/>
        <v>Hardyston, New Jersey, United States</v>
      </c>
      <c r="B8937" t="s">
        <v>11823</v>
      </c>
      <c r="C8937" t="s">
        <v>11823</v>
      </c>
      <c r="D8937">
        <v>41.120600000000003</v>
      </c>
      <c r="E8937">
        <v>-74.559799999999996</v>
      </c>
      <c r="F8937" t="s">
        <v>530</v>
      </c>
      <c r="G8937" t="s">
        <v>531</v>
      </c>
      <c r="H8937" t="s">
        <v>532</v>
      </c>
      <c r="I8937" t="s">
        <v>587</v>
      </c>
      <c r="K8937">
        <v>7886</v>
      </c>
      <c r="L8937">
        <v>1840081788</v>
      </c>
    </row>
    <row r="8938" spans="1:12" x14ac:dyDescent="0.45">
      <c r="A8938" t="str">
        <f t="shared" si="139"/>
        <v>Harefield, Hillingdon, United Kingdom</v>
      </c>
      <c r="B8938" t="s">
        <v>11824</v>
      </c>
      <c r="C8938" t="s">
        <v>11824</v>
      </c>
      <c r="D8938">
        <v>51.603400000000001</v>
      </c>
      <c r="E8938">
        <v>-0.47799999999999998</v>
      </c>
      <c r="F8938" t="s">
        <v>536</v>
      </c>
      <c r="G8938" t="s">
        <v>537</v>
      </c>
      <c r="H8938" t="s">
        <v>538</v>
      </c>
      <c r="I8938" t="s">
        <v>7716</v>
      </c>
      <c r="K8938">
        <v>7399</v>
      </c>
      <c r="L8938">
        <v>1826669882</v>
      </c>
    </row>
    <row r="8939" spans="1:12" x14ac:dyDescent="0.45">
      <c r="A8939" t="str">
        <f t="shared" si="139"/>
        <v>Harelbeke, Flanders, Belgium</v>
      </c>
      <c r="B8939" t="s">
        <v>11825</v>
      </c>
      <c r="C8939" t="s">
        <v>11825</v>
      </c>
      <c r="D8939">
        <v>50.856699999999996</v>
      </c>
      <c r="E8939">
        <v>3.3130999999999999</v>
      </c>
      <c r="F8939" t="s">
        <v>453</v>
      </c>
      <c r="G8939" t="s">
        <v>454</v>
      </c>
      <c r="H8939" t="s">
        <v>455</v>
      </c>
      <c r="I8939" t="s">
        <v>456</v>
      </c>
      <c r="K8939">
        <v>27886</v>
      </c>
      <c r="L8939">
        <v>1056312961</v>
      </c>
    </row>
    <row r="8940" spans="1:12" x14ac:dyDescent="0.45">
      <c r="A8940" t="str">
        <f t="shared" si="139"/>
        <v>Haren, Lower Saxony, Germany</v>
      </c>
      <c r="B8940" t="s">
        <v>11826</v>
      </c>
      <c r="C8940" t="s">
        <v>11826</v>
      </c>
      <c r="D8940">
        <v>52.7667</v>
      </c>
      <c r="E8940">
        <v>7.2167000000000003</v>
      </c>
      <c r="F8940" t="s">
        <v>441</v>
      </c>
      <c r="G8940" t="s">
        <v>442</v>
      </c>
      <c r="H8940" t="s">
        <v>443</v>
      </c>
      <c r="I8940" t="s">
        <v>735</v>
      </c>
      <c r="K8940">
        <v>23829</v>
      </c>
      <c r="L8940">
        <v>1276278460</v>
      </c>
    </row>
    <row r="8941" spans="1:12" x14ac:dyDescent="0.45">
      <c r="A8941" t="str">
        <f t="shared" si="139"/>
        <v>Hargeysa, Woqooyi Galbeed, Somalia</v>
      </c>
      <c r="B8941" t="s">
        <v>11827</v>
      </c>
      <c r="C8941" t="s">
        <v>11827</v>
      </c>
      <c r="D8941">
        <v>9.56</v>
      </c>
      <c r="E8941">
        <v>44.064999999999998</v>
      </c>
      <c r="F8941" t="s">
        <v>3153</v>
      </c>
      <c r="G8941" t="s">
        <v>3154</v>
      </c>
      <c r="H8941" t="s">
        <v>3155</v>
      </c>
      <c r="I8941" t="s">
        <v>11828</v>
      </c>
      <c r="J8941" t="s">
        <v>378</v>
      </c>
      <c r="L8941">
        <v>1706832021</v>
      </c>
    </row>
    <row r="8942" spans="1:12" x14ac:dyDescent="0.45">
      <c r="A8942" t="str">
        <f t="shared" si="139"/>
        <v>Ḩārim, Idlib, Syria</v>
      </c>
      <c r="B8942" t="s">
        <v>11829</v>
      </c>
      <c r="C8942" t="s">
        <v>11830</v>
      </c>
      <c r="D8942">
        <v>36.207599999999999</v>
      </c>
      <c r="E8942">
        <v>36.519199999999998</v>
      </c>
      <c r="F8942" t="s">
        <v>362</v>
      </c>
      <c r="G8942" t="s">
        <v>363</v>
      </c>
      <c r="H8942" t="s">
        <v>364</v>
      </c>
      <c r="I8942" t="s">
        <v>11831</v>
      </c>
      <c r="J8942" t="s">
        <v>366</v>
      </c>
      <c r="K8942">
        <v>21934</v>
      </c>
      <c r="L8942">
        <v>1760216782</v>
      </c>
    </row>
    <row r="8943" spans="1:12" x14ac:dyDescent="0.45">
      <c r="A8943" t="str">
        <f t="shared" si="139"/>
        <v>Harīpur, Punjab, India</v>
      </c>
      <c r="B8943" t="s">
        <v>11832</v>
      </c>
      <c r="C8943" t="s">
        <v>11833</v>
      </c>
      <c r="D8943">
        <v>31.52</v>
      </c>
      <c r="E8943">
        <v>75.98</v>
      </c>
      <c r="F8943" t="s">
        <v>626</v>
      </c>
      <c r="G8943" t="s">
        <v>627</v>
      </c>
      <c r="H8943" t="s">
        <v>628</v>
      </c>
      <c r="I8943" t="s">
        <v>551</v>
      </c>
      <c r="K8943">
        <v>158142</v>
      </c>
      <c r="L8943">
        <v>1356141115</v>
      </c>
    </row>
    <row r="8944" spans="1:12" x14ac:dyDescent="0.45">
      <c r="A8944" t="str">
        <f t="shared" si="139"/>
        <v>Harjavalta, Satakunta, Finland</v>
      </c>
      <c r="B8944" t="s">
        <v>11834</v>
      </c>
      <c r="C8944" t="s">
        <v>11834</v>
      </c>
      <c r="D8944">
        <v>61.313899999999997</v>
      </c>
      <c r="E8944">
        <v>22.1417</v>
      </c>
      <c r="F8944" t="s">
        <v>459</v>
      </c>
      <c r="G8944" t="s">
        <v>460</v>
      </c>
      <c r="H8944" t="s">
        <v>461</v>
      </c>
      <c r="I8944" t="s">
        <v>11835</v>
      </c>
      <c r="J8944" t="s">
        <v>366</v>
      </c>
      <c r="K8944">
        <v>7296</v>
      </c>
      <c r="L8944">
        <v>1246726451</v>
      </c>
    </row>
    <row r="8945" spans="1:12" x14ac:dyDescent="0.45">
      <c r="A8945" t="str">
        <f t="shared" si="139"/>
        <v>Harker Heights, Texas, United States</v>
      </c>
      <c r="B8945" t="s">
        <v>11836</v>
      </c>
      <c r="C8945" t="s">
        <v>11836</v>
      </c>
      <c r="D8945">
        <v>31.057200000000002</v>
      </c>
      <c r="E8945">
        <v>-97.644499999999994</v>
      </c>
      <c r="F8945" t="s">
        <v>530</v>
      </c>
      <c r="G8945" t="s">
        <v>531</v>
      </c>
      <c r="H8945" t="s">
        <v>532</v>
      </c>
      <c r="I8945" t="s">
        <v>610</v>
      </c>
      <c r="K8945">
        <v>32421</v>
      </c>
      <c r="L8945">
        <v>1840020851</v>
      </c>
    </row>
    <row r="8946" spans="1:12" x14ac:dyDescent="0.45">
      <c r="A8946" t="str">
        <f t="shared" si="139"/>
        <v>Harlan, Kentucky, United States</v>
      </c>
      <c r="B8946" t="s">
        <v>11837</v>
      </c>
      <c r="C8946" t="s">
        <v>11837</v>
      </c>
      <c r="D8946">
        <v>36.843200000000003</v>
      </c>
      <c r="E8946">
        <v>-83.318399999999997</v>
      </c>
      <c r="F8946" t="s">
        <v>530</v>
      </c>
      <c r="G8946" t="s">
        <v>531</v>
      </c>
      <c r="H8946" t="s">
        <v>532</v>
      </c>
      <c r="I8946" t="s">
        <v>1528</v>
      </c>
      <c r="K8946">
        <v>6089</v>
      </c>
      <c r="L8946">
        <v>1840013280</v>
      </c>
    </row>
    <row r="8947" spans="1:12" x14ac:dyDescent="0.45">
      <c r="A8947" t="str">
        <f t="shared" si="139"/>
        <v>Hârlău, Iaşi, Romania</v>
      </c>
      <c r="B8947" t="s">
        <v>11838</v>
      </c>
      <c r="C8947" t="s">
        <v>11839</v>
      </c>
      <c r="D8947">
        <v>47.427799999999998</v>
      </c>
      <c r="E8947">
        <v>26.9114</v>
      </c>
      <c r="F8947" t="s">
        <v>665</v>
      </c>
      <c r="G8947" t="s">
        <v>666</v>
      </c>
      <c r="H8947" t="s">
        <v>667</v>
      </c>
      <c r="I8947" t="s">
        <v>11840</v>
      </c>
      <c r="K8947">
        <v>10905</v>
      </c>
      <c r="L8947">
        <v>1642634665</v>
      </c>
    </row>
    <row r="8948" spans="1:12" x14ac:dyDescent="0.45">
      <c r="A8948" t="str">
        <f t="shared" si="139"/>
        <v>Harlescott, Shropshire, United Kingdom</v>
      </c>
      <c r="B8948" t="s">
        <v>11841</v>
      </c>
      <c r="C8948" t="s">
        <v>11841</v>
      </c>
      <c r="D8948">
        <v>52.736499999999999</v>
      </c>
      <c r="E8948">
        <v>-2.7225999999999999</v>
      </c>
      <c r="F8948" t="s">
        <v>536</v>
      </c>
      <c r="G8948" t="s">
        <v>537</v>
      </c>
      <c r="H8948" t="s">
        <v>538</v>
      </c>
      <c r="I8948" t="s">
        <v>3850</v>
      </c>
      <c r="K8948">
        <v>5060</v>
      </c>
      <c r="L8948">
        <v>1826238045</v>
      </c>
    </row>
    <row r="8949" spans="1:12" x14ac:dyDescent="0.45">
      <c r="A8949" t="str">
        <f t="shared" si="139"/>
        <v>Harleston, Norfolk, United Kingdom</v>
      </c>
      <c r="B8949" t="s">
        <v>11842</v>
      </c>
      <c r="C8949" t="s">
        <v>11842</v>
      </c>
      <c r="D8949">
        <v>52.4024</v>
      </c>
      <c r="E8949">
        <v>1.2996000000000001</v>
      </c>
      <c r="F8949" t="s">
        <v>536</v>
      </c>
      <c r="G8949" t="s">
        <v>537</v>
      </c>
      <c r="H8949" t="s">
        <v>538</v>
      </c>
      <c r="I8949" t="s">
        <v>2841</v>
      </c>
      <c r="K8949">
        <v>5067</v>
      </c>
      <c r="L8949">
        <v>1826624574</v>
      </c>
    </row>
    <row r="8950" spans="1:12" x14ac:dyDescent="0.45">
      <c r="A8950" t="str">
        <f t="shared" si="139"/>
        <v>Harleysville, Pennsylvania, United States</v>
      </c>
      <c r="B8950" t="s">
        <v>11843</v>
      </c>
      <c r="C8950" t="s">
        <v>11843</v>
      </c>
      <c r="D8950">
        <v>40.2791</v>
      </c>
      <c r="E8950">
        <v>-75.387200000000007</v>
      </c>
      <c r="F8950" t="s">
        <v>530</v>
      </c>
      <c r="G8950" t="s">
        <v>531</v>
      </c>
      <c r="H8950" t="s">
        <v>532</v>
      </c>
      <c r="I8950" t="s">
        <v>620</v>
      </c>
      <c r="K8950">
        <v>9553</v>
      </c>
      <c r="L8950">
        <v>1840005463</v>
      </c>
    </row>
    <row r="8951" spans="1:12" x14ac:dyDescent="0.45">
      <c r="A8951" t="str">
        <f t="shared" si="139"/>
        <v>Harlingen, Texas, United States</v>
      </c>
      <c r="B8951" t="s">
        <v>11844</v>
      </c>
      <c r="C8951" t="s">
        <v>11844</v>
      </c>
      <c r="D8951">
        <v>26.191700000000001</v>
      </c>
      <c r="E8951">
        <v>-97.697599999999994</v>
      </c>
      <c r="F8951" t="s">
        <v>530</v>
      </c>
      <c r="G8951" t="s">
        <v>531</v>
      </c>
      <c r="H8951" t="s">
        <v>532</v>
      </c>
      <c r="I8951" t="s">
        <v>610</v>
      </c>
      <c r="K8951">
        <v>136037</v>
      </c>
      <c r="L8951">
        <v>1840021036</v>
      </c>
    </row>
    <row r="8952" spans="1:12" x14ac:dyDescent="0.45">
      <c r="A8952" t="str">
        <f t="shared" si="139"/>
        <v>Harlington, Doncaster, United Kingdom</v>
      </c>
      <c r="B8952" t="s">
        <v>11845</v>
      </c>
      <c r="C8952" t="s">
        <v>11845</v>
      </c>
      <c r="D8952">
        <v>53.481000000000002</v>
      </c>
      <c r="E8952">
        <v>-1.1819999999999999</v>
      </c>
      <c r="F8952" t="s">
        <v>536</v>
      </c>
      <c r="G8952" t="s">
        <v>537</v>
      </c>
      <c r="H8952" t="s">
        <v>538</v>
      </c>
      <c r="I8952" t="s">
        <v>872</v>
      </c>
      <c r="K8952">
        <v>8276</v>
      </c>
      <c r="L8952">
        <v>1826923681</v>
      </c>
    </row>
    <row r="8953" spans="1:12" x14ac:dyDescent="0.45">
      <c r="A8953" t="str">
        <f t="shared" si="139"/>
        <v>Harmanli, Haskovo, Bulgaria</v>
      </c>
      <c r="B8953" t="s">
        <v>11846</v>
      </c>
      <c r="C8953" t="s">
        <v>11846</v>
      </c>
      <c r="D8953">
        <v>41.929699999999997</v>
      </c>
      <c r="E8953">
        <v>25.901900000000001</v>
      </c>
      <c r="F8953" t="s">
        <v>1175</v>
      </c>
      <c r="G8953" t="s">
        <v>1176</v>
      </c>
      <c r="H8953" t="s">
        <v>1177</v>
      </c>
      <c r="I8953" t="s">
        <v>8437</v>
      </c>
      <c r="K8953">
        <v>23932</v>
      </c>
      <c r="L8953">
        <v>1100003361</v>
      </c>
    </row>
    <row r="8954" spans="1:12" x14ac:dyDescent="0.45">
      <c r="A8954" t="str">
        <f t="shared" si="139"/>
        <v>Härnösand, Västernorrland, Sweden</v>
      </c>
      <c r="B8954" t="s">
        <v>11847</v>
      </c>
      <c r="C8954" t="s">
        <v>11848</v>
      </c>
      <c r="D8954">
        <v>62.632300000000001</v>
      </c>
      <c r="E8954">
        <v>17.937899999999999</v>
      </c>
      <c r="F8954" t="s">
        <v>4875</v>
      </c>
      <c r="G8954" t="s">
        <v>4876</v>
      </c>
      <c r="H8954" t="s">
        <v>4877</v>
      </c>
      <c r="I8954" t="s">
        <v>11849</v>
      </c>
      <c r="J8954" t="s">
        <v>378</v>
      </c>
      <c r="K8954">
        <v>18624</v>
      </c>
      <c r="L8954">
        <v>1752644953</v>
      </c>
    </row>
    <row r="8955" spans="1:12" x14ac:dyDescent="0.45">
      <c r="A8955" t="str">
        <f t="shared" si="139"/>
        <v>Harpenden, Hertfordshire, United Kingdom</v>
      </c>
      <c r="B8955" t="s">
        <v>11850</v>
      </c>
      <c r="C8955" t="s">
        <v>11850</v>
      </c>
      <c r="D8955">
        <v>51.817500000000003</v>
      </c>
      <c r="E8955">
        <v>-0.35239999999999999</v>
      </c>
      <c r="F8955" t="s">
        <v>536</v>
      </c>
      <c r="G8955" t="s">
        <v>537</v>
      </c>
      <c r="H8955" t="s">
        <v>538</v>
      </c>
      <c r="I8955" t="s">
        <v>539</v>
      </c>
      <c r="K8955">
        <v>30240</v>
      </c>
      <c r="L8955">
        <v>1826679950</v>
      </c>
    </row>
    <row r="8956" spans="1:12" x14ac:dyDescent="0.45">
      <c r="A8956" t="str">
        <f t="shared" si="139"/>
        <v>Harper, Maryland, Liberia</v>
      </c>
      <c r="B8956" t="s">
        <v>11851</v>
      </c>
      <c r="C8956" t="s">
        <v>11851</v>
      </c>
      <c r="D8956">
        <v>4.3754</v>
      </c>
      <c r="E8956">
        <v>-7.7169999999999996</v>
      </c>
      <c r="F8956" t="s">
        <v>3585</v>
      </c>
      <c r="G8956" t="s">
        <v>3586</v>
      </c>
      <c r="H8956" t="s">
        <v>3587</v>
      </c>
      <c r="I8956" t="s">
        <v>588</v>
      </c>
      <c r="J8956" t="s">
        <v>378</v>
      </c>
      <c r="K8956">
        <v>32661</v>
      </c>
      <c r="L8956">
        <v>1430540258</v>
      </c>
    </row>
    <row r="8957" spans="1:12" x14ac:dyDescent="0.45">
      <c r="A8957" t="str">
        <f t="shared" si="139"/>
        <v>Harper Woods, Michigan, United States</v>
      </c>
      <c r="B8957" t="s">
        <v>11852</v>
      </c>
      <c r="C8957" t="s">
        <v>11852</v>
      </c>
      <c r="D8957">
        <v>42.439</v>
      </c>
      <c r="E8957">
        <v>-82.929199999999994</v>
      </c>
      <c r="F8957" t="s">
        <v>530</v>
      </c>
      <c r="G8957" t="s">
        <v>531</v>
      </c>
      <c r="H8957" t="s">
        <v>532</v>
      </c>
      <c r="I8957" t="s">
        <v>868</v>
      </c>
      <c r="K8957">
        <v>13746</v>
      </c>
      <c r="L8957">
        <v>1840003981</v>
      </c>
    </row>
    <row r="8958" spans="1:12" x14ac:dyDescent="0.45">
      <c r="A8958" t="str">
        <f t="shared" si="139"/>
        <v>Harrietstown, New York, United States</v>
      </c>
      <c r="B8958" t="s">
        <v>11853</v>
      </c>
      <c r="C8958" t="s">
        <v>11853</v>
      </c>
      <c r="D8958">
        <v>44.243000000000002</v>
      </c>
      <c r="E8958">
        <v>-74.2363</v>
      </c>
      <c r="F8958" t="s">
        <v>530</v>
      </c>
      <c r="G8958" t="s">
        <v>531</v>
      </c>
      <c r="H8958" t="s">
        <v>532</v>
      </c>
      <c r="I8958" t="s">
        <v>803</v>
      </c>
      <c r="K8958">
        <v>5576</v>
      </c>
      <c r="L8958">
        <v>1840058167</v>
      </c>
    </row>
    <row r="8959" spans="1:12" x14ac:dyDescent="0.45">
      <c r="A8959" t="str">
        <f t="shared" si="139"/>
        <v>Harriman, Tennessee, United States</v>
      </c>
      <c r="B8959" t="s">
        <v>11854</v>
      </c>
      <c r="C8959" t="s">
        <v>11854</v>
      </c>
      <c r="D8959">
        <v>35.930700000000002</v>
      </c>
      <c r="E8959">
        <v>-84.560199999999995</v>
      </c>
      <c r="F8959" t="s">
        <v>530</v>
      </c>
      <c r="G8959" t="s">
        <v>531</v>
      </c>
      <c r="H8959" t="s">
        <v>532</v>
      </c>
      <c r="I8959" t="s">
        <v>1466</v>
      </c>
      <c r="K8959">
        <v>22708</v>
      </c>
      <c r="L8959">
        <v>1840013385</v>
      </c>
    </row>
    <row r="8960" spans="1:12" x14ac:dyDescent="0.45">
      <c r="A8960" t="str">
        <f t="shared" si="139"/>
        <v>Harris, Pennsylvania, United States</v>
      </c>
      <c r="B8960" t="s">
        <v>11855</v>
      </c>
      <c r="C8960" t="s">
        <v>11855</v>
      </c>
      <c r="D8960">
        <v>40.763300000000001</v>
      </c>
      <c r="E8960">
        <v>-77.767399999999995</v>
      </c>
      <c r="F8960" t="s">
        <v>530</v>
      </c>
      <c r="G8960" t="s">
        <v>531</v>
      </c>
      <c r="H8960" t="s">
        <v>532</v>
      </c>
      <c r="I8960" t="s">
        <v>620</v>
      </c>
      <c r="K8960">
        <v>5612</v>
      </c>
      <c r="L8960">
        <v>1840144817</v>
      </c>
    </row>
    <row r="8961" spans="1:12" x14ac:dyDescent="0.45">
      <c r="A8961" t="str">
        <f t="shared" si="139"/>
        <v>Harris Hill, New York, United States</v>
      </c>
      <c r="B8961" t="s">
        <v>11856</v>
      </c>
      <c r="C8961" t="s">
        <v>11856</v>
      </c>
      <c r="D8961">
        <v>42.972999999999999</v>
      </c>
      <c r="E8961">
        <v>-78.679299999999998</v>
      </c>
      <c r="F8961" t="s">
        <v>530</v>
      </c>
      <c r="G8961" t="s">
        <v>531</v>
      </c>
      <c r="H8961" t="s">
        <v>532</v>
      </c>
      <c r="I8961" t="s">
        <v>803</v>
      </c>
      <c r="K8961">
        <v>5737</v>
      </c>
      <c r="L8961">
        <v>1840004378</v>
      </c>
    </row>
    <row r="8962" spans="1:12" x14ac:dyDescent="0.45">
      <c r="A8962" t="str">
        <f t="shared" si="139"/>
        <v>Harrisburg, Pennsylvania, United States</v>
      </c>
      <c r="B8962" t="s">
        <v>11857</v>
      </c>
      <c r="C8962" t="s">
        <v>11857</v>
      </c>
      <c r="D8962">
        <v>40.275199999999998</v>
      </c>
      <c r="E8962">
        <v>-76.884299999999996</v>
      </c>
      <c r="F8962" t="s">
        <v>530</v>
      </c>
      <c r="G8962" t="s">
        <v>531</v>
      </c>
      <c r="H8962" t="s">
        <v>532</v>
      </c>
      <c r="I8962" t="s">
        <v>620</v>
      </c>
      <c r="J8962" t="s">
        <v>378</v>
      </c>
      <c r="K8962">
        <v>442289</v>
      </c>
      <c r="L8962">
        <v>1840001288</v>
      </c>
    </row>
    <row r="8963" spans="1:12" x14ac:dyDescent="0.45">
      <c r="A8963" t="str">
        <f t="shared" ref="A8963:A9026" si="140">CONCATENATE(B8963,", ",I8963,", ",F8963)</f>
        <v>Harrisburg, North Carolina, United States</v>
      </c>
      <c r="B8963" t="s">
        <v>11857</v>
      </c>
      <c r="C8963" t="s">
        <v>11857</v>
      </c>
      <c r="D8963">
        <v>35.312399999999997</v>
      </c>
      <c r="E8963">
        <v>-80.648600000000002</v>
      </c>
      <c r="F8963" t="s">
        <v>530</v>
      </c>
      <c r="G8963" t="s">
        <v>531</v>
      </c>
      <c r="H8963" t="s">
        <v>532</v>
      </c>
      <c r="I8963" t="s">
        <v>589</v>
      </c>
      <c r="K8963">
        <v>16576</v>
      </c>
      <c r="L8963">
        <v>1840016364</v>
      </c>
    </row>
    <row r="8964" spans="1:12" x14ac:dyDescent="0.45">
      <c r="A8964" t="str">
        <f t="shared" si="140"/>
        <v>Harrisburg, Illinois, United States</v>
      </c>
      <c r="B8964" t="s">
        <v>11857</v>
      </c>
      <c r="C8964" t="s">
        <v>11857</v>
      </c>
      <c r="D8964">
        <v>37.737299999999998</v>
      </c>
      <c r="E8964">
        <v>-88.545699999999997</v>
      </c>
      <c r="F8964" t="s">
        <v>530</v>
      </c>
      <c r="G8964" t="s">
        <v>531</v>
      </c>
      <c r="H8964" t="s">
        <v>532</v>
      </c>
      <c r="I8964" t="s">
        <v>824</v>
      </c>
      <c r="K8964">
        <v>8933</v>
      </c>
      <c r="L8964">
        <v>1840007570</v>
      </c>
    </row>
    <row r="8965" spans="1:12" x14ac:dyDescent="0.45">
      <c r="A8965" t="str">
        <f t="shared" si="140"/>
        <v>Harrisburg, South Dakota, United States</v>
      </c>
      <c r="B8965" t="s">
        <v>11857</v>
      </c>
      <c r="C8965" t="s">
        <v>11857</v>
      </c>
      <c r="D8965">
        <v>43.432099999999998</v>
      </c>
      <c r="E8965">
        <v>-96.703699999999998</v>
      </c>
      <c r="F8965" t="s">
        <v>530</v>
      </c>
      <c r="G8965" t="s">
        <v>531</v>
      </c>
      <c r="H8965" t="s">
        <v>532</v>
      </c>
      <c r="I8965" t="s">
        <v>586</v>
      </c>
      <c r="K8965">
        <v>5038</v>
      </c>
      <c r="L8965">
        <v>1840002845</v>
      </c>
    </row>
    <row r="8966" spans="1:12" x14ac:dyDescent="0.45">
      <c r="A8966" t="str">
        <f t="shared" si="140"/>
        <v>Harrislee, Schleswig-Holstein, Germany</v>
      </c>
      <c r="B8966" t="s">
        <v>11858</v>
      </c>
      <c r="C8966" t="s">
        <v>11858</v>
      </c>
      <c r="D8966">
        <v>54.797199999999997</v>
      </c>
      <c r="E8966">
        <v>9.3764000000000003</v>
      </c>
      <c r="F8966" t="s">
        <v>441</v>
      </c>
      <c r="G8966" t="s">
        <v>442</v>
      </c>
      <c r="H8966" t="s">
        <v>443</v>
      </c>
      <c r="I8966" t="s">
        <v>997</v>
      </c>
      <c r="K8966">
        <v>11531</v>
      </c>
      <c r="L8966">
        <v>1276177135</v>
      </c>
    </row>
    <row r="8967" spans="1:12" x14ac:dyDescent="0.45">
      <c r="A8967" t="str">
        <f t="shared" si="140"/>
        <v>Harrison, New Jersey, United States</v>
      </c>
      <c r="B8967" t="s">
        <v>11859</v>
      </c>
      <c r="C8967" t="s">
        <v>11859</v>
      </c>
      <c r="D8967">
        <v>40.743099999999998</v>
      </c>
      <c r="E8967">
        <v>-74.153099999999995</v>
      </c>
      <c r="F8967" t="s">
        <v>530</v>
      </c>
      <c r="G8967" t="s">
        <v>531</v>
      </c>
      <c r="H8967" t="s">
        <v>532</v>
      </c>
      <c r="I8967" t="s">
        <v>587</v>
      </c>
      <c r="K8967">
        <v>20061</v>
      </c>
      <c r="L8967">
        <v>1840003598</v>
      </c>
    </row>
    <row r="8968" spans="1:12" x14ac:dyDescent="0.45">
      <c r="A8968" t="str">
        <f t="shared" si="140"/>
        <v>Harrison, New York, United States</v>
      </c>
      <c r="B8968" t="s">
        <v>11859</v>
      </c>
      <c r="C8968" t="s">
        <v>11859</v>
      </c>
      <c r="D8968">
        <v>41.023299999999999</v>
      </c>
      <c r="E8968">
        <v>-73.719200000000001</v>
      </c>
      <c r="F8968" t="s">
        <v>530</v>
      </c>
      <c r="G8968" t="s">
        <v>531</v>
      </c>
      <c r="H8968" t="s">
        <v>532</v>
      </c>
      <c r="I8968" t="s">
        <v>803</v>
      </c>
      <c r="K8968">
        <v>28943</v>
      </c>
      <c r="L8968">
        <v>1840004931</v>
      </c>
    </row>
    <row r="8969" spans="1:12" x14ac:dyDescent="0.45">
      <c r="A8969" t="str">
        <f t="shared" si="140"/>
        <v>Harrison, Ohio, United States</v>
      </c>
      <c r="B8969" t="s">
        <v>11859</v>
      </c>
      <c r="C8969" t="s">
        <v>11859</v>
      </c>
      <c r="D8969">
        <v>39.258200000000002</v>
      </c>
      <c r="E8969">
        <v>-84.786799999999999</v>
      </c>
      <c r="F8969" t="s">
        <v>530</v>
      </c>
      <c r="G8969" t="s">
        <v>531</v>
      </c>
      <c r="H8969" t="s">
        <v>532</v>
      </c>
      <c r="I8969" t="s">
        <v>799</v>
      </c>
      <c r="K8969">
        <v>15518</v>
      </c>
      <c r="L8969">
        <v>1840007381</v>
      </c>
    </row>
    <row r="8970" spans="1:12" x14ac:dyDescent="0.45">
      <c r="A8970" t="str">
        <f t="shared" si="140"/>
        <v>Harrison, Arkansas, United States</v>
      </c>
      <c r="B8970" t="s">
        <v>11859</v>
      </c>
      <c r="C8970" t="s">
        <v>11859</v>
      </c>
      <c r="D8970">
        <v>36.2438</v>
      </c>
      <c r="E8970">
        <v>-93.119799999999998</v>
      </c>
      <c r="F8970" t="s">
        <v>530</v>
      </c>
      <c r="G8970" t="s">
        <v>531</v>
      </c>
      <c r="H8970" t="s">
        <v>532</v>
      </c>
      <c r="I8970" t="s">
        <v>1616</v>
      </c>
      <c r="K8970">
        <v>14097</v>
      </c>
      <c r="L8970">
        <v>1840013327</v>
      </c>
    </row>
    <row r="8971" spans="1:12" x14ac:dyDescent="0.45">
      <c r="A8971" t="str">
        <f t="shared" si="140"/>
        <v>Harrison, Wisconsin, United States</v>
      </c>
      <c r="B8971" t="s">
        <v>11859</v>
      </c>
      <c r="C8971" t="s">
        <v>11859</v>
      </c>
      <c r="D8971">
        <v>44.1935</v>
      </c>
      <c r="E8971">
        <v>-88.2941</v>
      </c>
      <c r="F8971" t="s">
        <v>530</v>
      </c>
      <c r="G8971" t="s">
        <v>531</v>
      </c>
      <c r="H8971" t="s">
        <v>532</v>
      </c>
      <c r="I8971" t="s">
        <v>1611</v>
      </c>
      <c r="K8971">
        <v>12358</v>
      </c>
      <c r="L8971">
        <v>1840038103</v>
      </c>
    </row>
    <row r="8972" spans="1:12" x14ac:dyDescent="0.45">
      <c r="A8972" t="str">
        <f t="shared" si="140"/>
        <v>Harrison, Tennessee, United States</v>
      </c>
      <c r="B8972" t="s">
        <v>11859</v>
      </c>
      <c r="C8972" t="s">
        <v>11859</v>
      </c>
      <c r="D8972">
        <v>35.127600000000001</v>
      </c>
      <c r="E8972">
        <v>-85.1464</v>
      </c>
      <c r="F8972" t="s">
        <v>530</v>
      </c>
      <c r="G8972" t="s">
        <v>531</v>
      </c>
      <c r="H8972" t="s">
        <v>532</v>
      </c>
      <c r="I8972" t="s">
        <v>1466</v>
      </c>
      <c r="K8972">
        <v>7555</v>
      </c>
      <c r="L8972">
        <v>1840013449</v>
      </c>
    </row>
    <row r="8973" spans="1:12" x14ac:dyDescent="0.45">
      <c r="A8973" t="str">
        <f t="shared" si="140"/>
        <v>Harrison Township, Pennsylvania, United States</v>
      </c>
      <c r="B8973" t="s">
        <v>11860</v>
      </c>
      <c r="C8973" t="s">
        <v>11860</v>
      </c>
      <c r="D8973">
        <v>40.637599999999999</v>
      </c>
      <c r="E8973">
        <v>-79.716999999999999</v>
      </c>
      <c r="F8973" t="s">
        <v>530</v>
      </c>
      <c r="G8973" t="s">
        <v>531</v>
      </c>
      <c r="H8973" t="s">
        <v>532</v>
      </c>
      <c r="I8973" t="s">
        <v>620</v>
      </c>
      <c r="K8973">
        <v>10394</v>
      </c>
      <c r="L8973">
        <v>1840147154</v>
      </c>
    </row>
    <row r="8974" spans="1:12" x14ac:dyDescent="0.45">
      <c r="A8974" t="str">
        <f t="shared" si="140"/>
        <v>Harrisonburg, Virginia, United States</v>
      </c>
      <c r="B8974" t="s">
        <v>11861</v>
      </c>
      <c r="C8974" t="s">
        <v>11861</v>
      </c>
      <c r="D8974">
        <v>38.436100000000003</v>
      </c>
      <c r="E8974">
        <v>-78.873500000000007</v>
      </c>
      <c r="F8974" t="s">
        <v>530</v>
      </c>
      <c r="G8974" t="s">
        <v>531</v>
      </c>
      <c r="H8974" t="s">
        <v>532</v>
      </c>
      <c r="I8974" t="s">
        <v>618</v>
      </c>
      <c r="K8974">
        <v>72386</v>
      </c>
      <c r="L8974">
        <v>1840003844</v>
      </c>
    </row>
    <row r="8975" spans="1:12" x14ac:dyDescent="0.45">
      <c r="A8975" t="str">
        <f t="shared" si="140"/>
        <v>Harrisonville, Missouri, United States</v>
      </c>
      <c r="B8975" t="s">
        <v>11862</v>
      </c>
      <c r="C8975" t="s">
        <v>11862</v>
      </c>
      <c r="D8975">
        <v>38.652900000000002</v>
      </c>
      <c r="E8975">
        <v>-94.346699999999998</v>
      </c>
      <c r="F8975" t="s">
        <v>530</v>
      </c>
      <c r="G8975" t="s">
        <v>531</v>
      </c>
      <c r="H8975" t="s">
        <v>532</v>
      </c>
      <c r="I8975" t="s">
        <v>884</v>
      </c>
      <c r="K8975">
        <v>9412</v>
      </c>
      <c r="L8975">
        <v>1840007464</v>
      </c>
    </row>
    <row r="8976" spans="1:12" x14ac:dyDescent="0.45">
      <c r="A8976" t="str">
        <f t="shared" si="140"/>
        <v>Harrisville, Utah, United States</v>
      </c>
      <c r="B8976" t="s">
        <v>11863</v>
      </c>
      <c r="C8976" t="s">
        <v>11863</v>
      </c>
      <c r="D8976">
        <v>41.285299999999999</v>
      </c>
      <c r="E8976">
        <v>-111.9859</v>
      </c>
      <c r="F8976" t="s">
        <v>530</v>
      </c>
      <c r="G8976" t="s">
        <v>531</v>
      </c>
      <c r="H8976" t="s">
        <v>532</v>
      </c>
      <c r="I8976" t="s">
        <v>1667</v>
      </c>
      <c r="K8976">
        <v>6872</v>
      </c>
      <c r="L8976">
        <v>1840020129</v>
      </c>
    </row>
    <row r="8977" spans="1:12" x14ac:dyDescent="0.45">
      <c r="A8977" t="str">
        <f t="shared" si="140"/>
        <v>Harrodsburg, Kentucky, United States</v>
      </c>
      <c r="B8977" t="s">
        <v>11864</v>
      </c>
      <c r="C8977" t="s">
        <v>11864</v>
      </c>
      <c r="D8977">
        <v>37.7654</v>
      </c>
      <c r="E8977">
        <v>-84.847399999999993</v>
      </c>
      <c r="F8977" t="s">
        <v>530</v>
      </c>
      <c r="G8977" t="s">
        <v>531</v>
      </c>
      <c r="H8977" t="s">
        <v>532</v>
      </c>
      <c r="I8977" t="s">
        <v>1528</v>
      </c>
      <c r="K8977">
        <v>8916</v>
      </c>
      <c r="L8977">
        <v>1840013222</v>
      </c>
    </row>
    <row r="8978" spans="1:12" x14ac:dyDescent="0.45">
      <c r="A8978" t="str">
        <f t="shared" si="140"/>
        <v>Harrogate, North Yorkshire, United Kingdom</v>
      </c>
      <c r="B8978" t="s">
        <v>11865</v>
      </c>
      <c r="C8978" t="s">
        <v>11865</v>
      </c>
      <c r="D8978">
        <v>53.991900000000001</v>
      </c>
      <c r="E8978">
        <v>-1.5378000000000001</v>
      </c>
      <c r="F8978" t="s">
        <v>536</v>
      </c>
      <c r="G8978" t="s">
        <v>537</v>
      </c>
      <c r="H8978" t="s">
        <v>538</v>
      </c>
      <c r="I8978" t="s">
        <v>4509</v>
      </c>
      <c r="K8978">
        <v>75070</v>
      </c>
      <c r="L8978">
        <v>1826765513</v>
      </c>
    </row>
    <row r="8979" spans="1:12" x14ac:dyDescent="0.45">
      <c r="A8979" t="str">
        <f t="shared" si="140"/>
        <v>Harrow, Harrow, United Kingdom</v>
      </c>
      <c r="B8979" t="s">
        <v>11866</v>
      </c>
      <c r="C8979" t="s">
        <v>11866</v>
      </c>
      <c r="D8979">
        <v>51.583599999999997</v>
      </c>
      <c r="E8979">
        <v>-0.34639999999999999</v>
      </c>
      <c r="F8979" t="s">
        <v>536</v>
      </c>
      <c r="G8979" t="s">
        <v>537</v>
      </c>
      <c r="H8979" t="s">
        <v>538</v>
      </c>
      <c r="I8979" t="s">
        <v>11866</v>
      </c>
      <c r="K8979">
        <v>149246</v>
      </c>
      <c r="L8979">
        <v>1826648099</v>
      </c>
    </row>
    <row r="8980" spans="1:12" x14ac:dyDescent="0.45">
      <c r="A8980" t="str">
        <f t="shared" si="140"/>
        <v>Harrow on the Hill, Harrow, United Kingdom</v>
      </c>
      <c r="B8980" t="s">
        <v>11867</v>
      </c>
      <c r="C8980" t="s">
        <v>11867</v>
      </c>
      <c r="D8980">
        <v>51.5655</v>
      </c>
      <c r="E8980">
        <v>-0.3327</v>
      </c>
      <c r="F8980" t="s">
        <v>536</v>
      </c>
      <c r="G8980" t="s">
        <v>537</v>
      </c>
      <c r="H8980" t="s">
        <v>538</v>
      </c>
      <c r="I8980" t="s">
        <v>11866</v>
      </c>
      <c r="K8980">
        <v>12270</v>
      </c>
      <c r="L8980">
        <v>1826937930</v>
      </c>
    </row>
    <row r="8981" spans="1:12" x14ac:dyDescent="0.45">
      <c r="A8981" t="str">
        <f t="shared" si="140"/>
        <v>Harrow Weald, Harrow, United Kingdom</v>
      </c>
      <c r="B8981" t="s">
        <v>11868</v>
      </c>
      <c r="C8981" t="s">
        <v>11868</v>
      </c>
      <c r="D8981">
        <v>51.603999999999999</v>
      </c>
      <c r="E8981">
        <v>-0.33900000000000002</v>
      </c>
      <c r="F8981" t="s">
        <v>536</v>
      </c>
      <c r="G8981" t="s">
        <v>537</v>
      </c>
      <c r="H8981" t="s">
        <v>538</v>
      </c>
      <c r="I8981" t="s">
        <v>11866</v>
      </c>
      <c r="K8981">
        <v>11376</v>
      </c>
      <c r="L8981">
        <v>1826880341</v>
      </c>
    </row>
    <row r="8982" spans="1:12" x14ac:dyDescent="0.45">
      <c r="A8982" t="str">
        <f t="shared" si="140"/>
        <v>Harsewinkel, North Rhine-Westphalia, Germany</v>
      </c>
      <c r="B8982" t="s">
        <v>11869</v>
      </c>
      <c r="C8982" t="s">
        <v>11869</v>
      </c>
      <c r="D8982">
        <v>51.966700000000003</v>
      </c>
      <c r="E8982">
        <v>8.2331000000000003</v>
      </c>
      <c r="F8982" t="s">
        <v>441</v>
      </c>
      <c r="G8982" t="s">
        <v>442</v>
      </c>
      <c r="H8982" t="s">
        <v>443</v>
      </c>
      <c r="I8982" t="s">
        <v>444</v>
      </c>
      <c r="K8982">
        <v>25147</v>
      </c>
      <c r="L8982">
        <v>1276882516</v>
      </c>
    </row>
    <row r="8983" spans="1:12" x14ac:dyDescent="0.45">
      <c r="A8983" t="str">
        <f t="shared" si="140"/>
        <v>Hârşova, Constanţa, Romania</v>
      </c>
      <c r="B8983" t="s">
        <v>11870</v>
      </c>
      <c r="C8983" t="s">
        <v>11871</v>
      </c>
      <c r="D8983">
        <v>44.683300000000003</v>
      </c>
      <c r="E8983">
        <v>27.951899999999998</v>
      </c>
      <c r="F8983" t="s">
        <v>665</v>
      </c>
      <c r="G8983" t="s">
        <v>666</v>
      </c>
      <c r="H8983" t="s">
        <v>667</v>
      </c>
      <c r="I8983" t="s">
        <v>7527</v>
      </c>
      <c r="K8983">
        <v>9642</v>
      </c>
      <c r="L8983">
        <v>1642407029</v>
      </c>
    </row>
    <row r="8984" spans="1:12" x14ac:dyDescent="0.45">
      <c r="A8984" t="str">
        <f t="shared" si="140"/>
        <v>Harstad, Troms, Norway</v>
      </c>
      <c r="B8984" t="s">
        <v>11872</v>
      </c>
      <c r="C8984" t="s">
        <v>11872</v>
      </c>
      <c r="D8984">
        <v>68.798900000000003</v>
      </c>
      <c r="E8984">
        <v>16.531400000000001</v>
      </c>
      <c r="F8984" t="s">
        <v>1169</v>
      </c>
      <c r="G8984" t="s">
        <v>1170</v>
      </c>
      <c r="H8984" t="s">
        <v>1171</v>
      </c>
      <c r="I8984" t="s">
        <v>9892</v>
      </c>
      <c r="J8984" t="s">
        <v>366</v>
      </c>
      <c r="K8984">
        <v>21070</v>
      </c>
      <c r="L8984">
        <v>1578844884</v>
      </c>
    </row>
    <row r="8985" spans="1:12" x14ac:dyDescent="0.45">
      <c r="A8985" t="str">
        <f t="shared" si="140"/>
        <v>Hartberg, Steiermark, Austria</v>
      </c>
      <c r="B8985" t="s">
        <v>11873</v>
      </c>
      <c r="C8985" t="s">
        <v>11873</v>
      </c>
      <c r="D8985">
        <v>47.2806</v>
      </c>
      <c r="E8985">
        <v>15.97</v>
      </c>
      <c r="F8985" t="s">
        <v>1889</v>
      </c>
      <c r="G8985" t="s">
        <v>1890</v>
      </c>
      <c r="H8985" t="s">
        <v>1891</v>
      </c>
      <c r="I8985" t="s">
        <v>5389</v>
      </c>
      <c r="J8985" t="s">
        <v>366</v>
      </c>
      <c r="K8985">
        <v>6650</v>
      </c>
      <c r="L8985">
        <v>1040068205</v>
      </c>
    </row>
    <row r="8986" spans="1:12" x14ac:dyDescent="0.45">
      <c r="A8986" t="str">
        <f t="shared" si="140"/>
        <v>Hartford, Connecticut, United States</v>
      </c>
      <c r="B8986" t="s">
        <v>11874</v>
      </c>
      <c r="C8986" t="s">
        <v>11874</v>
      </c>
      <c r="D8986">
        <v>41.766100000000002</v>
      </c>
      <c r="E8986">
        <v>-72.683400000000006</v>
      </c>
      <c r="F8986" t="s">
        <v>530</v>
      </c>
      <c r="G8986" t="s">
        <v>531</v>
      </c>
      <c r="H8986" t="s">
        <v>532</v>
      </c>
      <c r="I8986" t="s">
        <v>2109</v>
      </c>
      <c r="K8986">
        <v>905152</v>
      </c>
      <c r="L8986">
        <v>1840004773</v>
      </c>
    </row>
    <row r="8987" spans="1:12" x14ac:dyDescent="0.45">
      <c r="A8987" t="str">
        <f t="shared" si="140"/>
        <v>Hartford, South Dakota, United States</v>
      </c>
      <c r="B8987" t="s">
        <v>11874</v>
      </c>
      <c r="C8987" t="s">
        <v>11874</v>
      </c>
      <c r="D8987">
        <v>43.621000000000002</v>
      </c>
      <c r="E8987">
        <v>-96.942400000000006</v>
      </c>
      <c r="F8987" t="s">
        <v>530</v>
      </c>
      <c r="G8987" t="s">
        <v>531</v>
      </c>
      <c r="H8987" t="s">
        <v>532</v>
      </c>
      <c r="I8987" t="s">
        <v>586</v>
      </c>
      <c r="J8987" t="s">
        <v>378</v>
      </c>
      <c r="K8987">
        <v>3354</v>
      </c>
      <c r="L8987">
        <v>1840002653</v>
      </c>
    </row>
    <row r="8988" spans="1:12" x14ac:dyDescent="0.45">
      <c r="A8988" t="str">
        <f t="shared" si="140"/>
        <v>Hartford, Wisconsin, United States</v>
      </c>
      <c r="B8988" t="s">
        <v>11874</v>
      </c>
      <c r="C8988" t="s">
        <v>11874</v>
      </c>
      <c r="D8988">
        <v>43.322299999999998</v>
      </c>
      <c r="E8988">
        <v>-88.378200000000007</v>
      </c>
      <c r="F8988" t="s">
        <v>530</v>
      </c>
      <c r="G8988" t="s">
        <v>531</v>
      </c>
      <c r="H8988" t="s">
        <v>532</v>
      </c>
      <c r="I8988" t="s">
        <v>1611</v>
      </c>
      <c r="K8988">
        <v>15445</v>
      </c>
      <c r="L8988">
        <v>1840002831</v>
      </c>
    </row>
    <row r="8989" spans="1:12" x14ac:dyDescent="0.45">
      <c r="A8989" t="str">
        <f t="shared" si="140"/>
        <v>Hartford, Vermont, United States</v>
      </c>
      <c r="B8989" t="s">
        <v>11874</v>
      </c>
      <c r="C8989" t="s">
        <v>11874</v>
      </c>
      <c r="D8989">
        <v>43.664400000000001</v>
      </c>
      <c r="E8989">
        <v>-72.386600000000001</v>
      </c>
      <c r="F8989" t="s">
        <v>530</v>
      </c>
      <c r="G8989" t="s">
        <v>531</v>
      </c>
      <c r="H8989" t="s">
        <v>532</v>
      </c>
      <c r="I8989" t="s">
        <v>3653</v>
      </c>
      <c r="K8989">
        <v>9678</v>
      </c>
      <c r="L8989">
        <v>1840070579</v>
      </c>
    </row>
    <row r="8990" spans="1:12" x14ac:dyDescent="0.45">
      <c r="A8990" t="str">
        <f t="shared" si="140"/>
        <v>Hartford, Cheshire West and Chester, United Kingdom</v>
      </c>
      <c r="B8990" t="s">
        <v>11874</v>
      </c>
      <c r="C8990" t="s">
        <v>11874</v>
      </c>
      <c r="D8990">
        <v>53.244999999999997</v>
      </c>
      <c r="E8990">
        <v>-2.5489999999999999</v>
      </c>
      <c r="F8990" t="s">
        <v>536</v>
      </c>
      <c r="G8990" t="s">
        <v>537</v>
      </c>
      <c r="H8990" t="s">
        <v>538</v>
      </c>
      <c r="I8990" t="s">
        <v>6821</v>
      </c>
      <c r="K8990">
        <v>5515</v>
      </c>
      <c r="L8990">
        <v>1826526517</v>
      </c>
    </row>
    <row r="8991" spans="1:12" x14ac:dyDescent="0.45">
      <c r="A8991" t="str">
        <f t="shared" si="140"/>
        <v>Hartford City, Indiana, United States</v>
      </c>
      <c r="B8991" t="s">
        <v>11875</v>
      </c>
      <c r="C8991" t="s">
        <v>11875</v>
      </c>
      <c r="D8991">
        <v>40.453699999999998</v>
      </c>
      <c r="E8991">
        <v>-85.373599999999996</v>
      </c>
      <c r="F8991" t="s">
        <v>530</v>
      </c>
      <c r="G8991" t="s">
        <v>531</v>
      </c>
      <c r="H8991" t="s">
        <v>532</v>
      </c>
      <c r="I8991" t="s">
        <v>1964</v>
      </c>
      <c r="K8991">
        <v>5604</v>
      </c>
      <c r="L8991">
        <v>1840007231</v>
      </c>
    </row>
    <row r="8992" spans="1:12" x14ac:dyDescent="0.45">
      <c r="A8992" t="str">
        <f t="shared" si="140"/>
        <v>Hartha, Saxony, Germany</v>
      </c>
      <c r="B8992" t="s">
        <v>11876</v>
      </c>
      <c r="C8992" t="s">
        <v>11876</v>
      </c>
      <c r="D8992">
        <v>51.097799999999999</v>
      </c>
      <c r="E8992">
        <v>12.9772</v>
      </c>
      <c r="F8992" t="s">
        <v>441</v>
      </c>
      <c r="G8992" t="s">
        <v>442</v>
      </c>
      <c r="H8992" t="s">
        <v>443</v>
      </c>
      <c r="I8992" t="s">
        <v>1707</v>
      </c>
      <c r="K8992">
        <v>7034</v>
      </c>
      <c r="L8992">
        <v>1276001104</v>
      </c>
    </row>
    <row r="8993" spans="1:12" x14ac:dyDescent="0.45">
      <c r="A8993" t="str">
        <f t="shared" si="140"/>
        <v>Hartland, Wisconsin, United States</v>
      </c>
      <c r="B8993" t="s">
        <v>11877</v>
      </c>
      <c r="C8993" t="s">
        <v>11877</v>
      </c>
      <c r="D8993">
        <v>43.102699999999999</v>
      </c>
      <c r="E8993">
        <v>-88.3399</v>
      </c>
      <c r="F8993" t="s">
        <v>530</v>
      </c>
      <c r="G8993" t="s">
        <v>531</v>
      </c>
      <c r="H8993" t="s">
        <v>532</v>
      </c>
      <c r="I8993" t="s">
        <v>1611</v>
      </c>
      <c r="K8993">
        <v>9320</v>
      </c>
      <c r="L8993">
        <v>1840003009</v>
      </c>
    </row>
    <row r="8994" spans="1:12" x14ac:dyDescent="0.45">
      <c r="A8994" t="str">
        <f t="shared" si="140"/>
        <v>Hartlepool, Hartlepool, United Kingdom</v>
      </c>
      <c r="B8994" t="s">
        <v>11878</v>
      </c>
      <c r="C8994" t="s">
        <v>11878</v>
      </c>
      <c r="D8994">
        <v>54.69</v>
      </c>
      <c r="E8994">
        <v>-1.21</v>
      </c>
      <c r="F8994" t="s">
        <v>536</v>
      </c>
      <c r="G8994" t="s">
        <v>537</v>
      </c>
      <c r="H8994" t="s">
        <v>538</v>
      </c>
      <c r="I8994" t="s">
        <v>11878</v>
      </c>
      <c r="K8994">
        <v>92000</v>
      </c>
      <c r="L8994">
        <v>1826069842</v>
      </c>
    </row>
    <row r="8995" spans="1:12" x14ac:dyDescent="0.45">
      <c r="A8995" t="str">
        <f t="shared" si="140"/>
        <v>Hartley, Kent, United Kingdom</v>
      </c>
      <c r="B8995" t="s">
        <v>11879</v>
      </c>
      <c r="C8995" t="s">
        <v>11879</v>
      </c>
      <c r="D8995">
        <v>51.386800000000001</v>
      </c>
      <c r="E8995">
        <v>0.30370000000000003</v>
      </c>
      <c r="F8995" t="s">
        <v>536</v>
      </c>
      <c r="G8995" t="s">
        <v>537</v>
      </c>
      <c r="H8995" t="s">
        <v>538</v>
      </c>
      <c r="I8995" t="s">
        <v>1606</v>
      </c>
      <c r="K8995">
        <v>5359</v>
      </c>
      <c r="L8995">
        <v>1826311133</v>
      </c>
    </row>
    <row r="8996" spans="1:12" x14ac:dyDescent="0.45">
      <c r="A8996" t="str">
        <f t="shared" si="140"/>
        <v>Hartselle, Alabama, United States</v>
      </c>
      <c r="B8996" t="s">
        <v>11880</v>
      </c>
      <c r="C8996" t="s">
        <v>11880</v>
      </c>
      <c r="D8996">
        <v>34.439100000000003</v>
      </c>
      <c r="E8996">
        <v>-86.94</v>
      </c>
      <c r="F8996" t="s">
        <v>530</v>
      </c>
      <c r="G8996" t="s">
        <v>531</v>
      </c>
      <c r="H8996" t="s">
        <v>532</v>
      </c>
      <c r="I8996" t="s">
        <v>1371</v>
      </c>
      <c r="K8996">
        <v>14466</v>
      </c>
      <c r="L8996">
        <v>1840013593</v>
      </c>
    </row>
    <row r="8997" spans="1:12" x14ac:dyDescent="0.45">
      <c r="A8997" t="str">
        <f t="shared" si="140"/>
        <v>Hartsville, South Carolina, United States</v>
      </c>
      <c r="B8997" t="s">
        <v>11881</v>
      </c>
      <c r="C8997" t="s">
        <v>11881</v>
      </c>
      <c r="D8997">
        <v>34.367600000000003</v>
      </c>
      <c r="E8997">
        <v>-80.083299999999994</v>
      </c>
      <c r="F8997" t="s">
        <v>530</v>
      </c>
      <c r="G8997" t="s">
        <v>531</v>
      </c>
      <c r="H8997" t="s">
        <v>532</v>
      </c>
      <c r="I8997" t="s">
        <v>534</v>
      </c>
      <c r="K8997">
        <v>14693</v>
      </c>
      <c r="L8997">
        <v>1840013610</v>
      </c>
    </row>
    <row r="8998" spans="1:12" x14ac:dyDescent="0.45">
      <c r="A8998" t="str">
        <f t="shared" si="140"/>
        <v>Hartsville, Tennessee, United States</v>
      </c>
      <c r="B8998" t="s">
        <v>11881</v>
      </c>
      <c r="C8998" t="s">
        <v>11881</v>
      </c>
      <c r="D8998">
        <v>36.392099999999999</v>
      </c>
      <c r="E8998">
        <v>-86.156800000000004</v>
      </c>
      <c r="F8998" t="s">
        <v>530</v>
      </c>
      <c r="G8998" t="s">
        <v>531</v>
      </c>
      <c r="H8998" t="s">
        <v>532</v>
      </c>
      <c r="I8998" t="s">
        <v>1466</v>
      </c>
      <c r="K8998">
        <v>11284</v>
      </c>
      <c r="L8998">
        <v>1840073881</v>
      </c>
    </row>
    <row r="8999" spans="1:12" x14ac:dyDescent="0.45">
      <c r="A8999" t="str">
        <f t="shared" si="140"/>
        <v>Hartwell, Georgia, United States</v>
      </c>
      <c r="B8999" t="s">
        <v>11882</v>
      </c>
      <c r="C8999" t="s">
        <v>11882</v>
      </c>
      <c r="D8999">
        <v>34.349600000000002</v>
      </c>
      <c r="E8999">
        <v>-82.928899999999999</v>
      </c>
      <c r="F8999" t="s">
        <v>530</v>
      </c>
      <c r="G8999" t="s">
        <v>531</v>
      </c>
      <c r="H8999" t="s">
        <v>532</v>
      </c>
      <c r="I8999" t="s">
        <v>763</v>
      </c>
      <c r="K8999">
        <v>5841</v>
      </c>
      <c r="L8999">
        <v>1840013614</v>
      </c>
    </row>
    <row r="9000" spans="1:12" x14ac:dyDescent="0.45">
      <c r="A9000" t="str">
        <f t="shared" si="140"/>
        <v>Harunabad, Punjab, Pakistan</v>
      </c>
      <c r="B9000" t="s">
        <v>11883</v>
      </c>
      <c r="C9000" t="s">
        <v>11883</v>
      </c>
      <c r="D9000">
        <v>29.61</v>
      </c>
      <c r="E9000">
        <v>73.136099999999999</v>
      </c>
      <c r="F9000" t="s">
        <v>546</v>
      </c>
      <c r="G9000" t="s">
        <v>547</v>
      </c>
      <c r="H9000" t="s">
        <v>548</v>
      </c>
      <c r="I9000" t="s">
        <v>551</v>
      </c>
      <c r="K9000">
        <v>77206</v>
      </c>
      <c r="L9000">
        <v>1586810051</v>
      </c>
    </row>
    <row r="9001" spans="1:12" x14ac:dyDescent="0.45">
      <c r="A9001" t="str">
        <f t="shared" si="140"/>
        <v>Harvard, Illinois, United States</v>
      </c>
      <c r="B9001" t="s">
        <v>11884</v>
      </c>
      <c r="C9001" t="s">
        <v>11884</v>
      </c>
      <c r="D9001">
        <v>42.43</v>
      </c>
      <c r="E9001">
        <v>-88.621700000000004</v>
      </c>
      <c r="F9001" t="s">
        <v>530</v>
      </c>
      <c r="G9001" t="s">
        <v>531</v>
      </c>
      <c r="H9001" t="s">
        <v>532</v>
      </c>
      <c r="I9001" t="s">
        <v>824</v>
      </c>
      <c r="K9001">
        <v>9533</v>
      </c>
      <c r="L9001">
        <v>1840006970</v>
      </c>
    </row>
    <row r="9002" spans="1:12" x14ac:dyDescent="0.45">
      <c r="A9002" t="str">
        <f t="shared" si="140"/>
        <v>Harvard, Massachusetts, United States</v>
      </c>
      <c r="B9002" t="s">
        <v>11884</v>
      </c>
      <c r="C9002" t="s">
        <v>11884</v>
      </c>
      <c r="D9002">
        <v>42.505899999999997</v>
      </c>
      <c r="E9002">
        <v>-71.585300000000004</v>
      </c>
      <c r="F9002" t="s">
        <v>530</v>
      </c>
      <c r="G9002" t="s">
        <v>531</v>
      </c>
      <c r="H9002" t="s">
        <v>532</v>
      </c>
      <c r="I9002" t="s">
        <v>621</v>
      </c>
      <c r="K9002">
        <v>6570</v>
      </c>
      <c r="L9002">
        <v>1840053692</v>
      </c>
    </row>
    <row r="9003" spans="1:12" x14ac:dyDescent="0.45">
      <c r="A9003" t="str">
        <f t="shared" si="140"/>
        <v>Harvest, Alabama, United States</v>
      </c>
      <c r="B9003" t="s">
        <v>11885</v>
      </c>
      <c r="C9003" t="s">
        <v>11885</v>
      </c>
      <c r="D9003">
        <v>34.855800000000002</v>
      </c>
      <c r="E9003">
        <v>-86.752099999999999</v>
      </c>
      <c r="F9003" t="s">
        <v>530</v>
      </c>
      <c r="G9003" t="s">
        <v>531</v>
      </c>
      <c r="H9003" t="s">
        <v>532</v>
      </c>
      <c r="I9003" t="s">
        <v>1371</v>
      </c>
      <c r="K9003">
        <v>5700</v>
      </c>
      <c r="L9003">
        <v>1840013544</v>
      </c>
    </row>
    <row r="9004" spans="1:12" x14ac:dyDescent="0.45">
      <c r="A9004" t="str">
        <f t="shared" si="140"/>
        <v>Harvey, Illinois, United States</v>
      </c>
      <c r="B9004" t="s">
        <v>11886</v>
      </c>
      <c r="C9004" t="s">
        <v>11886</v>
      </c>
      <c r="D9004">
        <v>41.607599999999998</v>
      </c>
      <c r="E9004">
        <v>-87.652100000000004</v>
      </c>
      <c r="F9004" t="s">
        <v>530</v>
      </c>
      <c r="G9004" t="s">
        <v>531</v>
      </c>
      <c r="H9004" t="s">
        <v>532</v>
      </c>
      <c r="I9004" t="s">
        <v>824</v>
      </c>
      <c r="K9004">
        <v>24408</v>
      </c>
      <c r="L9004">
        <v>1840007029</v>
      </c>
    </row>
    <row r="9005" spans="1:12" x14ac:dyDescent="0.45">
      <c r="A9005" t="str">
        <f t="shared" si="140"/>
        <v>Harvey, Louisiana, United States</v>
      </c>
      <c r="B9005" t="s">
        <v>11886</v>
      </c>
      <c r="C9005" t="s">
        <v>11886</v>
      </c>
      <c r="D9005">
        <v>29.887599999999999</v>
      </c>
      <c r="E9005">
        <v>-90.066599999999994</v>
      </c>
      <c r="F9005" t="s">
        <v>530</v>
      </c>
      <c r="G9005" t="s">
        <v>531</v>
      </c>
      <c r="H9005" t="s">
        <v>532</v>
      </c>
      <c r="I9005" t="s">
        <v>533</v>
      </c>
      <c r="K9005">
        <v>20712</v>
      </c>
      <c r="L9005">
        <v>1840013985</v>
      </c>
    </row>
    <row r="9006" spans="1:12" x14ac:dyDescent="0.45">
      <c r="A9006" t="str">
        <f t="shared" si="140"/>
        <v>Harwich, Essex, United Kingdom</v>
      </c>
      <c r="B9006" t="s">
        <v>11887</v>
      </c>
      <c r="C9006" t="s">
        <v>11887</v>
      </c>
      <c r="D9006">
        <v>51.933999999999997</v>
      </c>
      <c r="E9006">
        <v>1.266</v>
      </c>
      <c r="F9006" t="s">
        <v>536</v>
      </c>
      <c r="G9006" t="s">
        <v>537</v>
      </c>
      <c r="H9006" t="s">
        <v>538</v>
      </c>
      <c r="I9006" t="s">
        <v>3710</v>
      </c>
      <c r="K9006">
        <v>17684</v>
      </c>
      <c r="L9006">
        <v>1826285169</v>
      </c>
    </row>
    <row r="9007" spans="1:12" x14ac:dyDescent="0.45">
      <c r="A9007" t="str">
        <f t="shared" si="140"/>
        <v>Harwich, Massachusetts, United States</v>
      </c>
      <c r="B9007" t="s">
        <v>11887</v>
      </c>
      <c r="C9007" t="s">
        <v>11887</v>
      </c>
      <c r="D9007">
        <v>41.695700000000002</v>
      </c>
      <c r="E9007">
        <v>-70.068399999999997</v>
      </c>
      <c r="F9007" t="s">
        <v>530</v>
      </c>
      <c r="G9007" t="s">
        <v>531</v>
      </c>
      <c r="H9007" t="s">
        <v>532</v>
      </c>
      <c r="I9007" t="s">
        <v>621</v>
      </c>
      <c r="K9007">
        <v>12142</v>
      </c>
      <c r="L9007">
        <v>1840070211</v>
      </c>
    </row>
    <row r="9008" spans="1:12" x14ac:dyDescent="0.45">
      <c r="A9008" t="str">
        <f t="shared" si="140"/>
        <v>Harwinton, Connecticut, United States</v>
      </c>
      <c r="B9008" t="s">
        <v>11888</v>
      </c>
      <c r="C9008" t="s">
        <v>11888</v>
      </c>
      <c r="D9008">
        <v>41.755000000000003</v>
      </c>
      <c r="E9008">
        <v>-73.058199999999999</v>
      </c>
      <c r="F9008" t="s">
        <v>530</v>
      </c>
      <c r="G9008" t="s">
        <v>531</v>
      </c>
      <c r="H9008" t="s">
        <v>532</v>
      </c>
      <c r="I9008" t="s">
        <v>2109</v>
      </c>
      <c r="K9008">
        <v>5469</v>
      </c>
      <c r="L9008">
        <v>1840034917</v>
      </c>
    </row>
    <row r="9009" spans="1:12" x14ac:dyDescent="0.45">
      <c r="A9009" t="str">
        <f t="shared" si="140"/>
        <v>Harwood Heights, Illinois, United States</v>
      </c>
      <c r="B9009" t="s">
        <v>11889</v>
      </c>
      <c r="C9009" t="s">
        <v>11889</v>
      </c>
      <c r="D9009">
        <v>41.966299999999997</v>
      </c>
      <c r="E9009">
        <v>-87.805700000000002</v>
      </c>
      <c r="F9009" t="s">
        <v>530</v>
      </c>
      <c r="G9009" t="s">
        <v>531</v>
      </c>
      <c r="H9009" t="s">
        <v>532</v>
      </c>
      <c r="I9009" t="s">
        <v>824</v>
      </c>
      <c r="K9009">
        <v>8333</v>
      </c>
      <c r="L9009">
        <v>1840011252</v>
      </c>
    </row>
    <row r="9010" spans="1:12" x14ac:dyDescent="0.45">
      <c r="A9010" t="str">
        <f t="shared" si="140"/>
        <v>Harworth, Nottinghamshire, United Kingdom</v>
      </c>
      <c r="B9010" t="s">
        <v>11890</v>
      </c>
      <c r="C9010" t="s">
        <v>11890</v>
      </c>
      <c r="D9010">
        <v>53.417000000000002</v>
      </c>
      <c r="E9010">
        <v>-1.075</v>
      </c>
      <c r="F9010" t="s">
        <v>536</v>
      </c>
      <c r="G9010" t="s">
        <v>537</v>
      </c>
      <c r="H9010" t="s">
        <v>538</v>
      </c>
      <c r="I9010" t="s">
        <v>2420</v>
      </c>
      <c r="K9010">
        <v>7948</v>
      </c>
      <c r="L9010">
        <v>1826992188</v>
      </c>
    </row>
    <row r="9011" spans="1:12" x14ac:dyDescent="0.45">
      <c r="A9011" t="str">
        <f t="shared" si="140"/>
        <v>Harzgerode, Saxony-Anhalt, Germany</v>
      </c>
      <c r="B9011" t="s">
        <v>11891</v>
      </c>
      <c r="C9011" t="s">
        <v>11891</v>
      </c>
      <c r="D9011">
        <v>51.6417</v>
      </c>
      <c r="E9011">
        <v>11.142799999999999</v>
      </c>
      <c r="F9011" t="s">
        <v>441</v>
      </c>
      <c r="G9011" t="s">
        <v>442</v>
      </c>
      <c r="H9011" t="s">
        <v>443</v>
      </c>
      <c r="I9011" t="s">
        <v>1614</v>
      </c>
      <c r="K9011">
        <v>7745</v>
      </c>
      <c r="L9011">
        <v>1276781709</v>
      </c>
    </row>
    <row r="9012" spans="1:12" x14ac:dyDescent="0.45">
      <c r="A9012" t="str">
        <f t="shared" si="140"/>
        <v>Hasbrouck Heights, New Jersey, United States</v>
      </c>
      <c r="B9012" t="s">
        <v>11892</v>
      </c>
      <c r="C9012" t="s">
        <v>11892</v>
      </c>
      <c r="D9012">
        <v>40.861800000000002</v>
      </c>
      <c r="E9012">
        <v>-74.074100000000001</v>
      </c>
      <c r="F9012" t="s">
        <v>530</v>
      </c>
      <c r="G9012" t="s">
        <v>531</v>
      </c>
      <c r="H9012" t="s">
        <v>532</v>
      </c>
      <c r="I9012" t="s">
        <v>587</v>
      </c>
      <c r="K9012">
        <v>11992</v>
      </c>
      <c r="L9012">
        <v>1840003558</v>
      </c>
    </row>
    <row r="9013" spans="1:12" x14ac:dyDescent="0.45">
      <c r="A9013" t="str">
        <f t="shared" si="140"/>
        <v>Haselünne, Lower Saxony, Germany</v>
      </c>
      <c r="B9013" t="s">
        <v>11893</v>
      </c>
      <c r="C9013" t="s">
        <v>11894</v>
      </c>
      <c r="D9013">
        <v>52.666699999999999</v>
      </c>
      <c r="E9013">
        <v>7.4667000000000003</v>
      </c>
      <c r="F9013" t="s">
        <v>441</v>
      </c>
      <c r="G9013" t="s">
        <v>442</v>
      </c>
      <c r="H9013" t="s">
        <v>443</v>
      </c>
      <c r="I9013" t="s">
        <v>735</v>
      </c>
      <c r="K9013">
        <v>12914</v>
      </c>
      <c r="L9013">
        <v>1276706458</v>
      </c>
    </row>
    <row r="9014" spans="1:12" x14ac:dyDescent="0.45">
      <c r="A9014" t="str">
        <f t="shared" si="140"/>
        <v>Hashima, Gifu, Japan</v>
      </c>
      <c r="B9014" t="s">
        <v>11895</v>
      </c>
      <c r="C9014" t="s">
        <v>11895</v>
      </c>
      <c r="D9014">
        <v>35.316699999999997</v>
      </c>
      <c r="E9014">
        <v>136.69999999999999</v>
      </c>
      <c r="F9014" t="s">
        <v>514</v>
      </c>
      <c r="G9014" t="s">
        <v>515</v>
      </c>
      <c r="H9014" t="s">
        <v>516</v>
      </c>
      <c r="I9014" t="s">
        <v>9401</v>
      </c>
      <c r="K9014">
        <v>66573</v>
      </c>
      <c r="L9014">
        <v>1392769362</v>
      </c>
    </row>
    <row r="9015" spans="1:12" x14ac:dyDescent="0.45">
      <c r="A9015" t="str">
        <f t="shared" si="140"/>
        <v>Hashimoto, Wakayama, Japan</v>
      </c>
      <c r="B9015" t="s">
        <v>11896</v>
      </c>
      <c r="C9015" t="s">
        <v>11896</v>
      </c>
      <c r="D9015">
        <v>34.316699999999997</v>
      </c>
      <c r="E9015">
        <v>135.6</v>
      </c>
      <c r="F9015" t="s">
        <v>514</v>
      </c>
      <c r="G9015" t="s">
        <v>515</v>
      </c>
      <c r="H9015" t="s">
        <v>516</v>
      </c>
      <c r="I9015" t="s">
        <v>10315</v>
      </c>
      <c r="K9015">
        <v>60885</v>
      </c>
      <c r="L9015">
        <v>1392655829</v>
      </c>
    </row>
    <row r="9016" spans="1:12" x14ac:dyDescent="0.45">
      <c r="A9016" t="str">
        <f t="shared" si="140"/>
        <v>Hashtpar, Gīlān, Iran</v>
      </c>
      <c r="B9016" t="s">
        <v>11897</v>
      </c>
      <c r="C9016" t="s">
        <v>11897</v>
      </c>
      <c r="D9016">
        <v>37.799199999999999</v>
      </c>
      <c r="E9016">
        <v>48.905299999999997</v>
      </c>
      <c r="F9016" t="s">
        <v>388</v>
      </c>
      <c r="G9016" t="s">
        <v>389</v>
      </c>
      <c r="H9016" t="s">
        <v>390</v>
      </c>
      <c r="I9016" t="s">
        <v>1856</v>
      </c>
      <c r="J9016" t="s">
        <v>366</v>
      </c>
      <c r="K9016">
        <v>54178</v>
      </c>
      <c r="L9016">
        <v>1364496739</v>
      </c>
    </row>
    <row r="9017" spans="1:12" x14ac:dyDescent="0.45">
      <c r="A9017" t="str">
        <f t="shared" si="140"/>
        <v>Hasilpur, Punjab, Pakistan</v>
      </c>
      <c r="B9017" t="s">
        <v>11898</v>
      </c>
      <c r="C9017" t="s">
        <v>11898</v>
      </c>
      <c r="D9017">
        <v>29.6967</v>
      </c>
      <c r="E9017">
        <v>72.554199999999994</v>
      </c>
      <c r="F9017" t="s">
        <v>546</v>
      </c>
      <c r="G9017" t="s">
        <v>547</v>
      </c>
      <c r="H9017" t="s">
        <v>548</v>
      </c>
      <c r="I9017" t="s">
        <v>551</v>
      </c>
      <c r="K9017">
        <v>99171</v>
      </c>
      <c r="L9017">
        <v>1586677874</v>
      </c>
    </row>
    <row r="9018" spans="1:12" x14ac:dyDescent="0.45">
      <c r="A9018" t="str">
        <f t="shared" si="140"/>
        <v>Haskovo, Haskovo, Bulgaria</v>
      </c>
      <c r="B9018" t="s">
        <v>8437</v>
      </c>
      <c r="C9018" t="s">
        <v>8437</v>
      </c>
      <c r="D9018">
        <v>41.931100000000001</v>
      </c>
      <c r="E9018">
        <v>25.557500000000001</v>
      </c>
      <c r="F9018" t="s">
        <v>1175</v>
      </c>
      <c r="G9018" t="s">
        <v>1176</v>
      </c>
      <c r="H9018" t="s">
        <v>1177</v>
      </c>
      <c r="I9018" t="s">
        <v>8437</v>
      </c>
      <c r="J9018" t="s">
        <v>378</v>
      </c>
      <c r="K9018">
        <v>93821</v>
      </c>
      <c r="L9018">
        <v>1100186247</v>
      </c>
    </row>
    <row r="9019" spans="1:12" x14ac:dyDescent="0.45">
      <c r="A9019" t="str">
        <f t="shared" si="140"/>
        <v>Hasköy, Muş, Turkey</v>
      </c>
      <c r="B9019" t="s">
        <v>11899</v>
      </c>
      <c r="C9019" t="s">
        <v>11900</v>
      </c>
      <c r="D9019">
        <v>38.686399999999999</v>
      </c>
      <c r="E9019">
        <v>41.693600000000004</v>
      </c>
      <c r="F9019" t="s">
        <v>806</v>
      </c>
      <c r="G9019" t="s">
        <v>807</v>
      </c>
      <c r="H9019" t="s">
        <v>808</v>
      </c>
      <c r="I9019" t="s">
        <v>11901</v>
      </c>
      <c r="J9019" t="s">
        <v>366</v>
      </c>
      <c r="K9019">
        <v>25749</v>
      </c>
      <c r="L9019">
        <v>1792439039</v>
      </c>
    </row>
    <row r="9020" spans="1:12" x14ac:dyDescent="0.45">
      <c r="A9020" t="str">
        <f t="shared" si="140"/>
        <v>Haslach im Kinzigtal, Baden-Württemberg, Germany</v>
      </c>
      <c r="B9020" t="s">
        <v>11902</v>
      </c>
      <c r="C9020" t="s">
        <v>11902</v>
      </c>
      <c r="D9020">
        <v>48.277799999999999</v>
      </c>
      <c r="E9020">
        <v>8.0869</v>
      </c>
      <c r="F9020" t="s">
        <v>441</v>
      </c>
      <c r="G9020" t="s">
        <v>442</v>
      </c>
      <c r="H9020" t="s">
        <v>443</v>
      </c>
      <c r="I9020" t="s">
        <v>451</v>
      </c>
      <c r="K9020">
        <v>7114</v>
      </c>
      <c r="L9020">
        <v>1276600823</v>
      </c>
    </row>
    <row r="9021" spans="1:12" x14ac:dyDescent="0.45">
      <c r="A9021" t="str">
        <f t="shared" si="140"/>
        <v>Haslemere, Surrey, United Kingdom</v>
      </c>
      <c r="B9021" t="s">
        <v>11903</v>
      </c>
      <c r="C9021" t="s">
        <v>11903</v>
      </c>
      <c r="D9021">
        <v>51.09</v>
      </c>
      <c r="E9021">
        <v>-0.71199999999999997</v>
      </c>
      <c r="F9021" t="s">
        <v>536</v>
      </c>
      <c r="G9021" t="s">
        <v>537</v>
      </c>
      <c r="H9021" t="s">
        <v>538</v>
      </c>
      <c r="I9021" t="s">
        <v>826</v>
      </c>
      <c r="K9021">
        <v>16826</v>
      </c>
      <c r="L9021">
        <v>1826519948</v>
      </c>
    </row>
    <row r="9022" spans="1:12" x14ac:dyDescent="0.45">
      <c r="A9022" t="str">
        <f t="shared" si="140"/>
        <v>Haslett, Michigan, United States</v>
      </c>
      <c r="B9022" t="s">
        <v>11904</v>
      </c>
      <c r="C9022" t="s">
        <v>11904</v>
      </c>
      <c r="D9022">
        <v>42.752499999999998</v>
      </c>
      <c r="E9022">
        <v>-84.402000000000001</v>
      </c>
      <c r="F9022" t="s">
        <v>530</v>
      </c>
      <c r="G9022" t="s">
        <v>531</v>
      </c>
      <c r="H9022" t="s">
        <v>532</v>
      </c>
      <c r="I9022" t="s">
        <v>868</v>
      </c>
      <c r="K9022">
        <v>19721</v>
      </c>
      <c r="L9022">
        <v>1840004500</v>
      </c>
    </row>
    <row r="9023" spans="1:12" x14ac:dyDescent="0.45">
      <c r="A9023" t="str">
        <f t="shared" si="140"/>
        <v>Haslingden, Lancashire, United Kingdom</v>
      </c>
      <c r="B9023" t="s">
        <v>11905</v>
      </c>
      <c r="C9023" t="s">
        <v>11905</v>
      </c>
      <c r="D9023">
        <v>53.704999999999998</v>
      </c>
      <c r="E9023">
        <v>-2.3279999999999998</v>
      </c>
      <c r="F9023" t="s">
        <v>536</v>
      </c>
      <c r="G9023" t="s">
        <v>537</v>
      </c>
      <c r="H9023" t="s">
        <v>538</v>
      </c>
      <c r="I9023" t="s">
        <v>724</v>
      </c>
      <c r="K9023">
        <v>16849</v>
      </c>
      <c r="L9023">
        <v>1826295809</v>
      </c>
    </row>
    <row r="9024" spans="1:12" x14ac:dyDescent="0.45">
      <c r="A9024" t="str">
        <f t="shared" si="140"/>
        <v>Hassa, Hatay, Turkey</v>
      </c>
      <c r="B9024" t="s">
        <v>11906</v>
      </c>
      <c r="C9024" t="s">
        <v>11906</v>
      </c>
      <c r="D9024">
        <v>36.799999999999997</v>
      </c>
      <c r="E9024">
        <v>36.53</v>
      </c>
      <c r="F9024" t="s">
        <v>806</v>
      </c>
      <c r="G9024" t="s">
        <v>807</v>
      </c>
      <c r="H9024" t="s">
        <v>808</v>
      </c>
      <c r="I9024" t="s">
        <v>4008</v>
      </c>
      <c r="J9024" t="s">
        <v>366</v>
      </c>
      <c r="K9024">
        <v>56409</v>
      </c>
      <c r="L9024">
        <v>1792468657</v>
      </c>
    </row>
    <row r="9025" spans="1:12" x14ac:dyDescent="0.45">
      <c r="A9025" t="str">
        <f t="shared" si="140"/>
        <v>Hassan, Karnātaka, India</v>
      </c>
      <c r="B9025" t="s">
        <v>11907</v>
      </c>
      <c r="C9025" t="s">
        <v>11907</v>
      </c>
      <c r="D9025">
        <v>13.005000000000001</v>
      </c>
      <c r="E9025">
        <v>76.102800000000002</v>
      </c>
      <c r="F9025" t="s">
        <v>626</v>
      </c>
      <c r="G9025" t="s">
        <v>627</v>
      </c>
      <c r="H9025" t="s">
        <v>628</v>
      </c>
      <c r="I9025" t="s">
        <v>3455</v>
      </c>
      <c r="K9025">
        <v>133436</v>
      </c>
      <c r="L9025">
        <v>1356007455</v>
      </c>
    </row>
    <row r="9026" spans="1:12" x14ac:dyDescent="0.45">
      <c r="A9026" t="str">
        <f t="shared" si="140"/>
        <v>Hassan Abdal, Punjab, Pakistan</v>
      </c>
      <c r="B9026" t="s">
        <v>11908</v>
      </c>
      <c r="C9026" t="s">
        <v>11908</v>
      </c>
      <c r="D9026">
        <v>33.819499999999998</v>
      </c>
      <c r="E9026">
        <v>72.688999999999993</v>
      </c>
      <c r="F9026" t="s">
        <v>546</v>
      </c>
      <c r="G9026" t="s">
        <v>547</v>
      </c>
      <c r="H9026" t="s">
        <v>548</v>
      </c>
      <c r="I9026" t="s">
        <v>551</v>
      </c>
      <c r="K9026">
        <v>50044</v>
      </c>
      <c r="L9026">
        <v>1586993764</v>
      </c>
    </row>
    <row r="9027" spans="1:12" x14ac:dyDescent="0.45">
      <c r="A9027" t="str">
        <f t="shared" ref="A9027:A9090" si="141">CONCATENATE(B9027,", ",I9027,", ",F9027)</f>
        <v>Hasselt, Flanders, Belgium</v>
      </c>
      <c r="B9027" t="s">
        <v>11909</v>
      </c>
      <c r="C9027" t="s">
        <v>11909</v>
      </c>
      <c r="D9027">
        <v>50.930399999999999</v>
      </c>
      <c r="E9027">
        <v>5.3383000000000003</v>
      </c>
      <c r="F9027" t="s">
        <v>453</v>
      </c>
      <c r="G9027" t="s">
        <v>454</v>
      </c>
      <c r="H9027" t="s">
        <v>455</v>
      </c>
      <c r="I9027" t="s">
        <v>456</v>
      </c>
      <c r="J9027" t="s">
        <v>366</v>
      </c>
      <c r="K9027">
        <v>69222</v>
      </c>
      <c r="L9027">
        <v>1056617022</v>
      </c>
    </row>
    <row r="9028" spans="1:12" x14ac:dyDescent="0.45">
      <c r="A9028" t="str">
        <f t="shared" si="141"/>
        <v>Haßfurt, Bavaria, Germany</v>
      </c>
      <c r="B9028" t="s">
        <v>11910</v>
      </c>
      <c r="C9028" t="s">
        <v>11911</v>
      </c>
      <c r="D9028">
        <v>50.035299999999999</v>
      </c>
      <c r="E9028">
        <v>10.5123</v>
      </c>
      <c r="F9028" t="s">
        <v>441</v>
      </c>
      <c r="G9028" t="s">
        <v>442</v>
      </c>
      <c r="H9028" t="s">
        <v>443</v>
      </c>
      <c r="I9028" t="s">
        <v>567</v>
      </c>
      <c r="J9028" t="s">
        <v>366</v>
      </c>
      <c r="K9028">
        <v>13609</v>
      </c>
      <c r="L9028">
        <v>1276364933</v>
      </c>
    </row>
    <row r="9029" spans="1:12" x14ac:dyDescent="0.45">
      <c r="A9029" t="str">
        <f t="shared" si="141"/>
        <v>Hassi Messaoud, Ouargla, Algeria</v>
      </c>
      <c r="B9029" t="s">
        <v>11912</v>
      </c>
      <c r="C9029" t="s">
        <v>11912</v>
      </c>
      <c r="D9029">
        <v>31.702300000000001</v>
      </c>
      <c r="E9029">
        <v>6.0545</v>
      </c>
      <c r="F9029" t="s">
        <v>486</v>
      </c>
      <c r="G9029" t="s">
        <v>487</v>
      </c>
      <c r="H9029" t="s">
        <v>488</v>
      </c>
      <c r="I9029" t="s">
        <v>11913</v>
      </c>
      <c r="K9029">
        <v>18124</v>
      </c>
      <c r="L9029">
        <v>1012339655</v>
      </c>
    </row>
    <row r="9030" spans="1:12" x14ac:dyDescent="0.45">
      <c r="A9030" t="str">
        <f t="shared" si="141"/>
        <v>Hassocks, West Sussex, United Kingdom</v>
      </c>
      <c r="B9030" t="s">
        <v>11914</v>
      </c>
      <c r="C9030" t="s">
        <v>11914</v>
      </c>
      <c r="D9030">
        <v>50.923299999999998</v>
      </c>
      <c r="E9030">
        <v>-0.15090000000000001</v>
      </c>
      <c r="F9030" t="s">
        <v>536</v>
      </c>
      <c r="G9030" t="s">
        <v>537</v>
      </c>
      <c r="H9030" t="s">
        <v>538</v>
      </c>
      <c r="I9030" t="s">
        <v>2025</v>
      </c>
      <c r="K9030">
        <v>7667</v>
      </c>
      <c r="L9030">
        <v>1826256340</v>
      </c>
    </row>
    <row r="9031" spans="1:12" x14ac:dyDescent="0.45">
      <c r="A9031" t="str">
        <f t="shared" si="141"/>
        <v>Hastings, East Sussex, United Kingdom</v>
      </c>
      <c r="B9031" t="s">
        <v>11915</v>
      </c>
      <c r="C9031" t="s">
        <v>11915</v>
      </c>
      <c r="D9031">
        <v>50.85</v>
      </c>
      <c r="E9031">
        <v>0.56999999999999995</v>
      </c>
      <c r="F9031" t="s">
        <v>536</v>
      </c>
      <c r="G9031" t="s">
        <v>537</v>
      </c>
      <c r="H9031" t="s">
        <v>538</v>
      </c>
      <c r="I9031" t="s">
        <v>3777</v>
      </c>
      <c r="K9031">
        <v>92855</v>
      </c>
      <c r="L9031">
        <v>1826499763</v>
      </c>
    </row>
    <row r="9032" spans="1:12" x14ac:dyDescent="0.45">
      <c r="A9032" t="str">
        <f t="shared" si="141"/>
        <v>Hastings, Nebraska, United States</v>
      </c>
      <c r="B9032" t="s">
        <v>11915</v>
      </c>
      <c r="C9032" t="s">
        <v>11915</v>
      </c>
      <c r="D9032">
        <v>40.596299999999999</v>
      </c>
      <c r="E9032">
        <v>-98.391400000000004</v>
      </c>
      <c r="F9032" t="s">
        <v>530</v>
      </c>
      <c r="G9032" t="s">
        <v>531</v>
      </c>
      <c r="H9032" t="s">
        <v>532</v>
      </c>
      <c r="I9032" t="s">
        <v>1604</v>
      </c>
      <c r="K9032">
        <v>24101</v>
      </c>
      <c r="L9032">
        <v>1840001130</v>
      </c>
    </row>
    <row r="9033" spans="1:12" x14ac:dyDescent="0.45">
      <c r="A9033" t="str">
        <f t="shared" si="141"/>
        <v>Hastings, Minnesota, United States</v>
      </c>
      <c r="B9033" t="s">
        <v>11915</v>
      </c>
      <c r="C9033" t="s">
        <v>11915</v>
      </c>
      <c r="D9033">
        <v>44.7318</v>
      </c>
      <c r="E9033">
        <v>-92.853800000000007</v>
      </c>
      <c r="F9033" t="s">
        <v>530</v>
      </c>
      <c r="G9033" t="s">
        <v>531</v>
      </c>
      <c r="H9033" t="s">
        <v>532</v>
      </c>
      <c r="I9033" t="s">
        <v>1433</v>
      </c>
      <c r="K9033">
        <v>23047</v>
      </c>
      <c r="L9033">
        <v>1840006770</v>
      </c>
    </row>
    <row r="9034" spans="1:12" x14ac:dyDescent="0.45">
      <c r="A9034" t="str">
        <f t="shared" si="141"/>
        <v>Hastings, New York, United States</v>
      </c>
      <c r="B9034" t="s">
        <v>11915</v>
      </c>
      <c r="C9034" t="s">
        <v>11915</v>
      </c>
      <c r="D9034">
        <v>43.3215</v>
      </c>
      <c r="E9034">
        <v>-76.158199999999994</v>
      </c>
      <c r="F9034" t="s">
        <v>530</v>
      </c>
      <c r="G9034" t="s">
        <v>531</v>
      </c>
      <c r="H9034" t="s">
        <v>532</v>
      </c>
      <c r="I9034" t="s">
        <v>803</v>
      </c>
      <c r="K9034">
        <v>9265</v>
      </c>
      <c r="L9034">
        <v>1840058174</v>
      </c>
    </row>
    <row r="9035" spans="1:12" x14ac:dyDescent="0.45">
      <c r="A9035" t="str">
        <f t="shared" si="141"/>
        <v>Hastings, Michigan, United States</v>
      </c>
      <c r="B9035" t="s">
        <v>11915</v>
      </c>
      <c r="C9035" t="s">
        <v>11915</v>
      </c>
      <c r="D9035">
        <v>42.649799999999999</v>
      </c>
      <c r="E9035">
        <v>-85.288700000000006</v>
      </c>
      <c r="F9035" t="s">
        <v>530</v>
      </c>
      <c r="G9035" t="s">
        <v>531</v>
      </c>
      <c r="H9035" t="s">
        <v>532</v>
      </c>
      <c r="I9035" t="s">
        <v>868</v>
      </c>
      <c r="K9035">
        <v>7670</v>
      </c>
      <c r="L9035">
        <v>1840003110</v>
      </c>
    </row>
    <row r="9036" spans="1:12" x14ac:dyDescent="0.45">
      <c r="A9036" t="str">
        <f t="shared" si="141"/>
        <v>Hastings-on-Hudson, New York, United States</v>
      </c>
      <c r="B9036" t="s">
        <v>11916</v>
      </c>
      <c r="C9036" t="s">
        <v>11916</v>
      </c>
      <c r="D9036">
        <v>40.990200000000002</v>
      </c>
      <c r="E9036">
        <v>-73.880099999999999</v>
      </c>
      <c r="F9036" t="s">
        <v>530</v>
      </c>
      <c r="G9036" t="s">
        <v>531</v>
      </c>
      <c r="H9036" t="s">
        <v>532</v>
      </c>
      <c r="I9036" t="s">
        <v>803</v>
      </c>
      <c r="K9036">
        <v>7853</v>
      </c>
      <c r="L9036">
        <v>1840004932</v>
      </c>
    </row>
    <row r="9037" spans="1:12" x14ac:dyDescent="0.45">
      <c r="A9037" t="str">
        <f t="shared" si="141"/>
        <v>Hasuda, Saitama, Japan</v>
      </c>
      <c r="B9037" t="s">
        <v>11917</v>
      </c>
      <c r="C9037" t="s">
        <v>11917</v>
      </c>
      <c r="D9037">
        <v>35.994199999999999</v>
      </c>
      <c r="E9037">
        <v>139.66220000000001</v>
      </c>
      <c r="F9037" t="s">
        <v>514</v>
      </c>
      <c r="G9037" t="s">
        <v>515</v>
      </c>
      <c r="H9037" t="s">
        <v>516</v>
      </c>
      <c r="I9037" t="s">
        <v>919</v>
      </c>
      <c r="K9037">
        <v>61507</v>
      </c>
      <c r="L9037">
        <v>1392294890</v>
      </c>
    </row>
    <row r="9038" spans="1:12" x14ac:dyDescent="0.45">
      <c r="A9038" t="str">
        <f t="shared" si="141"/>
        <v>Hat Yai, Songkhla, Thailand</v>
      </c>
      <c r="B9038" t="s">
        <v>11918</v>
      </c>
      <c r="C9038" t="s">
        <v>11918</v>
      </c>
      <c r="D9038">
        <v>7.0167000000000002</v>
      </c>
      <c r="E9038">
        <v>100.4667</v>
      </c>
      <c r="F9038" t="s">
        <v>1864</v>
      </c>
      <c r="G9038" t="s">
        <v>1865</v>
      </c>
      <c r="H9038" t="s">
        <v>1866</v>
      </c>
      <c r="I9038" t="s">
        <v>3377</v>
      </c>
      <c r="J9038" t="s">
        <v>366</v>
      </c>
      <c r="K9038">
        <v>159130</v>
      </c>
      <c r="L9038">
        <v>1764161022</v>
      </c>
    </row>
    <row r="9039" spans="1:12" x14ac:dyDescent="0.45">
      <c r="A9039" t="str">
        <f t="shared" si="141"/>
        <v>Hatay, Hatay, Turkey</v>
      </c>
      <c r="B9039" t="s">
        <v>4008</v>
      </c>
      <c r="C9039" t="s">
        <v>4008</v>
      </c>
      <c r="D9039">
        <v>36.200000000000003</v>
      </c>
      <c r="E9039">
        <v>36.15</v>
      </c>
      <c r="F9039" t="s">
        <v>806</v>
      </c>
      <c r="G9039" t="s">
        <v>807</v>
      </c>
      <c r="H9039" t="s">
        <v>808</v>
      </c>
      <c r="I9039" t="s">
        <v>4008</v>
      </c>
      <c r="J9039" t="s">
        <v>378</v>
      </c>
      <c r="K9039">
        <v>377793</v>
      </c>
      <c r="L9039">
        <v>1792115763</v>
      </c>
    </row>
    <row r="9040" spans="1:12" x14ac:dyDescent="0.45">
      <c r="A9040" t="str">
        <f t="shared" si="141"/>
        <v>Hatboro, Pennsylvania, United States</v>
      </c>
      <c r="B9040" t="s">
        <v>11919</v>
      </c>
      <c r="C9040" t="s">
        <v>11919</v>
      </c>
      <c r="D9040">
        <v>40.177500000000002</v>
      </c>
      <c r="E9040">
        <v>-75.105400000000003</v>
      </c>
      <c r="F9040" t="s">
        <v>530</v>
      </c>
      <c r="G9040" t="s">
        <v>531</v>
      </c>
      <c r="H9040" t="s">
        <v>532</v>
      </c>
      <c r="I9040" t="s">
        <v>620</v>
      </c>
      <c r="K9040">
        <v>7501</v>
      </c>
      <c r="L9040">
        <v>1840003700</v>
      </c>
    </row>
    <row r="9041" spans="1:12" x14ac:dyDescent="0.45">
      <c r="A9041" t="str">
        <f t="shared" si="141"/>
        <v>Hatch End, Harrow, United Kingdom</v>
      </c>
      <c r="B9041" t="s">
        <v>11920</v>
      </c>
      <c r="C9041" t="s">
        <v>11920</v>
      </c>
      <c r="D9041">
        <v>51.600999999999999</v>
      </c>
      <c r="E9041">
        <v>-0.37430000000000002</v>
      </c>
      <c r="F9041" t="s">
        <v>536</v>
      </c>
      <c r="G9041" t="s">
        <v>537</v>
      </c>
      <c r="H9041" t="s">
        <v>538</v>
      </c>
      <c r="I9041" t="s">
        <v>11866</v>
      </c>
      <c r="K9041">
        <v>10693</v>
      </c>
      <c r="L9041">
        <v>1826801668</v>
      </c>
    </row>
    <row r="9042" spans="1:12" x14ac:dyDescent="0.45">
      <c r="A9042" t="str">
        <f t="shared" si="141"/>
        <v>Haţeg, Hunedoara, Romania</v>
      </c>
      <c r="B9042" t="s">
        <v>11921</v>
      </c>
      <c r="C9042" t="s">
        <v>11922</v>
      </c>
      <c r="D9042">
        <v>45.607500000000002</v>
      </c>
      <c r="E9042">
        <v>22.95</v>
      </c>
      <c r="F9042" t="s">
        <v>665</v>
      </c>
      <c r="G9042" t="s">
        <v>666</v>
      </c>
      <c r="H9042" t="s">
        <v>667</v>
      </c>
      <c r="I9042" t="s">
        <v>5887</v>
      </c>
      <c r="K9042">
        <v>9685</v>
      </c>
      <c r="L9042">
        <v>1642953184</v>
      </c>
    </row>
    <row r="9043" spans="1:12" x14ac:dyDescent="0.45">
      <c r="A9043" t="str">
        <f t="shared" si="141"/>
        <v>Hatfield, Hertfordshire, United Kingdom</v>
      </c>
      <c r="B9043" t="s">
        <v>11923</v>
      </c>
      <c r="C9043" t="s">
        <v>11923</v>
      </c>
      <c r="D9043">
        <v>51.762</v>
      </c>
      <c r="E9043">
        <v>-0.22800000000000001</v>
      </c>
      <c r="F9043" t="s">
        <v>536</v>
      </c>
      <c r="G9043" t="s">
        <v>537</v>
      </c>
      <c r="H9043" t="s">
        <v>538</v>
      </c>
      <c r="I9043" t="s">
        <v>539</v>
      </c>
      <c r="K9043">
        <v>39201</v>
      </c>
      <c r="L9043">
        <v>1826844690</v>
      </c>
    </row>
    <row r="9044" spans="1:12" x14ac:dyDescent="0.45">
      <c r="A9044" t="str">
        <f t="shared" si="141"/>
        <v>Hatfield, Pennsylvania, United States</v>
      </c>
      <c r="B9044" t="s">
        <v>11923</v>
      </c>
      <c r="C9044" t="s">
        <v>11923</v>
      </c>
      <c r="D9044">
        <v>40.275799999999997</v>
      </c>
      <c r="E9044">
        <v>-75.289500000000004</v>
      </c>
      <c r="F9044" t="s">
        <v>530</v>
      </c>
      <c r="G9044" t="s">
        <v>531</v>
      </c>
      <c r="H9044" t="s">
        <v>532</v>
      </c>
      <c r="I9044" t="s">
        <v>620</v>
      </c>
      <c r="K9044">
        <v>17595</v>
      </c>
      <c r="L9044">
        <v>1840003701</v>
      </c>
    </row>
    <row r="9045" spans="1:12" x14ac:dyDescent="0.45">
      <c r="A9045" t="str">
        <f t="shared" si="141"/>
        <v>Hatfield, Doncaster, United Kingdom</v>
      </c>
      <c r="B9045" t="s">
        <v>11923</v>
      </c>
      <c r="C9045" t="s">
        <v>11923</v>
      </c>
      <c r="D9045">
        <v>53.58</v>
      </c>
      <c r="E9045">
        <v>-1</v>
      </c>
      <c r="F9045" t="s">
        <v>536</v>
      </c>
      <c r="G9045" t="s">
        <v>537</v>
      </c>
      <c r="H9045" t="s">
        <v>538</v>
      </c>
      <c r="I9045" t="s">
        <v>872</v>
      </c>
      <c r="K9045">
        <v>16776</v>
      </c>
      <c r="L9045">
        <v>1826723545</v>
      </c>
    </row>
    <row r="9046" spans="1:12" x14ac:dyDescent="0.45">
      <c r="A9046" t="str">
        <f t="shared" si="141"/>
        <v>Hāthras, Uttar Pradesh, India</v>
      </c>
      <c r="B9046" t="s">
        <v>11924</v>
      </c>
      <c r="C9046" t="s">
        <v>11925</v>
      </c>
      <c r="D9046">
        <v>27.6</v>
      </c>
      <c r="E9046">
        <v>78.05</v>
      </c>
      <c r="F9046" t="s">
        <v>626</v>
      </c>
      <c r="G9046" t="s">
        <v>627</v>
      </c>
      <c r="H9046" t="s">
        <v>628</v>
      </c>
      <c r="I9046" t="s">
        <v>939</v>
      </c>
      <c r="K9046">
        <v>126882</v>
      </c>
      <c r="L9046">
        <v>1356072147</v>
      </c>
    </row>
    <row r="9047" spans="1:12" x14ac:dyDescent="0.45">
      <c r="A9047" t="str">
        <f t="shared" si="141"/>
        <v>Hato Mayor, Higuamo, Dominican Republic</v>
      </c>
      <c r="B9047" t="s">
        <v>11926</v>
      </c>
      <c r="C9047" t="s">
        <v>11926</v>
      </c>
      <c r="D9047">
        <v>18.763999999999999</v>
      </c>
      <c r="E9047">
        <v>-69.257000000000005</v>
      </c>
      <c r="F9047" t="s">
        <v>2884</v>
      </c>
      <c r="G9047" t="s">
        <v>2885</v>
      </c>
      <c r="H9047" t="s">
        <v>2886</v>
      </c>
      <c r="I9047" t="s">
        <v>11927</v>
      </c>
      <c r="J9047" t="s">
        <v>366</v>
      </c>
      <c r="K9047">
        <v>35999</v>
      </c>
      <c r="L9047">
        <v>1214232592</v>
      </c>
    </row>
    <row r="9048" spans="1:12" x14ac:dyDescent="0.45">
      <c r="A9048" t="str">
        <f t="shared" si="141"/>
        <v>Hatsukaichi, Hiroshima, Japan</v>
      </c>
      <c r="B9048" t="s">
        <v>11928</v>
      </c>
      <c r="C9048" t="s">
        <v>11928</v>
      </c>
      <c r="D9048">
        <v>34.348599999999998</v>
      </c>
      <c r="E9048">
        <v>132.33170000000001</v>
      </c>
      <c r="F9048" t="s">
        <v>514</v>
      </c>
      <c r="G9048" t="s">
        <v>515</v>
      </c>
      <c r="H9048" t="s">
        <v>516</v>
      </c>
      <c r="I9048" t="s">
        <v>10270</v>
      </c>
      <c r="K9048">
        <v>114975</v>
      </c>
      <c r="L9048">
        <v>1392723053</v>
      </c>
    </row>
    <row r="9049" spans="1:12" x14ac:dyDescent="0.45">
      <c r="A9049" t="str">
        <f t="shared" si="141"/>
        <v>Hattiesburg, Mississippi, United States</v>
      </c>
      <c r="B9049" t="s">
        <v>11929</v>
      </c>
      <c r="C9049" t="s">
        <v>11929</v>
      </c>
      <c r="D9049">
        <v>31.307400000000001</v>
      </c>
      <c r="E9049">
        <v>-89.316999999999993</v>
      </c>
      <c r="F9049" t="s">
        <v>530</v>
      </c>
      <c r="G9049" t="s">
        <v>531</v>
      </c>
      <c r="H9049" t="s">
        <v>532</v>
      </c>
      <c r="I9049" t="s">
        <v>1875</v>
      </c>
      <c r="K9049">
        <v>80138</v>
      </c>
      <c r="L9049">
        <v>1840013878</v>
      </c>
    </row>
    <row r="9050" spans="1:12" x14ac:dyDescent="0.45">
      <c r="A9050" t="str">
        <f t="shared" si="141"/>
        <v>Hattingen, North Rhine-Westphalia, Germany</v>
      </c>
      <c r="B9050" t="s">
        <v>11930</v>
      </c>
      <c r="C9050" t="s">
        <v>11930</v>
      </c>
      <c r="D9050">
        <v>51.3992</v>
      </c>
      <c r="E9050">
        <v>7.1858000000000004</v>
      </c>
      <c r="F9050" t="s">
        <v>441</v>
      </c>
      <c r="G9050" t="s">
        <v>442</v>
      </c>
      <c r="H9050" t="s">
        <v>443</v>
      </c>
      <c r="I9050" t="s">
        <v>444</v>
      </c>
      <c r="K9050">
        <v>54562</v>
      </c>
      <c r="L9050">
        <v>1276698647</v>
      </c>
    </row>
    <row r="9051" spans="1:12" x14ac:dyDescent="0.45">
      <c r="A9051" t="str">
        <f t="shared" si="141"/>
        <v>Hatvan, Heves, Hungary</v>
      </c>
      <c r="B9051" t="s">
        <v>11931</v>
      </c>
      <c r="C9051" t="s">
        <v>11931</v>
      </c>
      <c r="D9051">
        <v>47.668100000000003</v>
      </c>
      <c r="E9051">
        <v>19.669699999999999</v>
      </c>
      <c r="F9051" t="s">
        <v>641</v>
      </c>
      <c r="G9051" t="s">
        <v>642</v>
      </c>
      <c r="H9051" t="s">
        <v>643</v>
      </c>
      <c r="I9051" t="s">
        <v>9150</v>
      </c>
      <c r="J9051" t="s">
        <v>366</v>
      </c>
      <c r="K9051">
        <v>20167</v>
      </c>
      <c r="L9051">
        <v>1348933364</v>
      </c>
    </row>
    <row r="9052" spans="1:12" x14ac:dyDescent="0.45">
      <c r="A9052" t="str">
        <f t="shared" si="141"/>
        <v>Haugesund, Rogaland, Norway</v>
      </c>
      <c r="B9052" t="s">
        <v>11932</v>
      </c>
      <c r="C9052" t="s">
        <v>11932</v>
      </c>
      <c r="D9052">
        <v>59.416400000000003</v>
      </c>
      <c r="E9052">
        <v>5.27</v>
      </c>
      <c r="F9052" t="s">
        <v>1169</v>
      </c>
      <c r="G9052" t="s">
        <v>1170</v>
      </c>
      <c r="H9052" t="s">
        <v>1171</v>
      </c>
      <c r="I9052" t="s">
        <v>1172</v>
      </c>
      <c r="J9052" t="s">
        <v>366</v>
      </c>
      <c r="K9052">
        <v>45040</v>
      </c>
      <c r="L9052">
        <v>1578805813</v>
      </c>
    </row>
    <row r="9053" spans="1:12" x14ac:dyDescent="0.45">
      <c r="A9053" t="str">
        <f t="shared" si="141"/>
        <v>Hauppauge, New York, United States</v>
      </c>
      <c r="B9053" t="s">
        <v>11933</v>
      </c>
      <c r="C9053" t="s">
        <v>11933</v>
      </c>
      <c r="D9053">
        <v>40.8217</v>
      </c>
      <c r="E9053">
        <v>-73.2119</v>
      </c>
      <c r="F9053" t="s">
        <v>530</v>
      </c>
      <c r="G9053" t="s">
        <v>531</v>
      </c>
      <c r="H9053" t="s">
        <v>532</v>
      </c>
      <c r="I9053" t="s">
        <v>803</v>
      </c>
      <c r="K9053">
        <v>19580</v>
      </c>
      <c r="L9053">
        <v>1840005077</v>
      </c>
    </row>
    <row r="9054" spans="1:12" x14ac:dyDescent="0.45">
      <c r="A9054" t="str">
        <f t="shared" si="141"/>
        <v>Hausach, Baden-Württemberg, Germany</v>
      </c>
      <c r="B9054" t="s">
        <v>11934</v>
      </c>
      <c r="C9054" t="s">
        <v>11934</v>
      </c>
      <c r="D9054">
        <v>48.285299999999999</v>
      </c>
      <c r="E9054">
        <v>8.1797000000000004</v>
      </c>
      <c r="F9054" t="s">
        <v>441</v>
      </c>
      <c r="G9054" t="s">
        <v>442</v>
      </c>
      <c r="H9054" t="s">
        <v>443</v>
      </c>
      <c r="I9054" t="s">
        <v>451</v>
      </c>
      <c r="K9054">
        <v>5768</v>
      </c>
      <c r="L9054">
        <v>1276001334</v>
      </c>
    </row>
    <row r="9055" spans="1:12" x14ac:dyDescent="0.45">
      <c r="A9055" t="str">
        <f t="shared" si="141"/>
        <v>Hauzenberg, Bavaria, Germany</v>
      </c>
      <c r="B9055" t="s">
        <v>11935</v>
      </c>
      <c r="C9055" t="s">
        <v>11935</v>
      </c>
      <c r="D9055">
        <v>48.651699999999998</v>
      </c>
      <c r="E9055">
        <v>13.6236</v>
      </c>
      <c r="F9055" t="s">
        <v>441</v>
      </c>
      <c r="G9055" t="s">
        <v>442</v>
      </c>
      <c r="H9055" t="s">
        <v>443</v>
      </c>
      <c r="I9055" t="s">
        <v>567</v>
      </c>
      <c r="K9055">
        <v>11649</v>
      </c>
      <c r="L9055">
        <v>1276386776</v>
      </c>
    </row>
    <row r="9056" spans="1:12" x14ac:dyDescent="0.45">
      <c r="A9056" t="str">
        <f t="shared" si="141"/>
        <v>Havana, La Habana, Cuba</v>
      </c>
      <c r="B9056" t="s">
        <v>11936</v>
      </c>
      <c r="C9056" t="s">
        <v>11936</v>
      </c>
      <c r="D9056">
        <v>23.136700000000001</v>
      </c>
      <c r="E9056">
        <v>-82.358900000000006</v>
      </c>
      <c r="F9056" t="s">
        <v>658</v>
      </c>
      <c r="G9056" t="s">
        <v>659</v>
      </c>
      <c r="H9056" t="s">
        <v>660</v>
      </c>
      <c r="I9056" t="s">
        <v>11937</v>
      </c>
      <c r="J9056" t="s">
        <v>606</v>
      </c>
      <c r="K9056">
        <v>2141652</v>
      </c>
      <c r="L9056">
        <v>1192752771</v>
      </c>
    </row>
    <row r="9057" spans="1:12" x14ac:dyDescent="0.45">
      <c r="A9057" t="str">
        <f t="shared" si="141"/>
        <v>Havant, Hampshire, United Kingdom</v>
      </c>
      <c r="B9057" t="s">
        <v>11938</v>
      </c>
      <c r="C9057" t="s">
        <v>11938</v>
      </c>
      <c r="D9057">
        <v>50.85</v>
      </c>
      <c r="E9057">
        <v>-0.98</v>
      </c>
      <c r="F9057" t="s">
        <v>536</v>
      </c>
      <c r="G9057" t="s">
        <v>537</v>
      </c>
      <c r="H9057" t="s">
        <v>538</v>
      </c>
      <c r="I9057" t="s">
        <v>1474</v>
      </c>
      <c r="K9057">
        <v>45826</v>
      </c>
      <c r="L9057">
        <v>1826912407</v>
      </c>
    </row>
    <row r="9058" spans="1:12" x14ac:dyDescent="0.45">
      <c r="A9058" t="str">
        <f t="shared" si="141"/>
        <v>Havelberg, Saxony-Anhalt, Germany</v>
      </c>
      <c r="B9058" t="s">
        <v>11939</v>
      </c>
      <c r="C9058" t="s">
        <v>11939</v>
      </c>
      <c r="D9058">
        <v>52.825000000000003</v>
      </c>
      <c r="E9058">
        <v>12.074400000000001</v>
      </c>
      <c r="F9058" t="s">
        <v>441</v>
      </c>
      <c r="G9058" t="s">
        <v>442</v>
      </c>
      <c r="H9058" t="s">
        <v>443</v>
      </c>
      <c r="I9058" t="s">
        <v>1614</v>
      </c>
      <c r="K9058">
        <v>6537</v>
      </c>
      <c r="L9058">
        <v>1276651557</v>
      </c>
    </row>
    <row r="9059" spans="1:12" x14ac:dyDescent="0.45">
      <c r="A9059" t="str">
        <f t="shared" si="141"/>
        <v>Havelock, North Carolina, United States</v>
      </c>
      <c r="B9059" t="s">
        <v>11940</v>
      </c>
      <c r="C9059" t="s">
        <v>11940</v>
      </c>
      <c r="D9059">
        <v>34.907800000000002</v>
      </c>
      <c r="E9059">
        <v>-76.898700000000005</v>
      </c>
      <c r="F9059" t="s">
        <v>530</v>
      </c>
      <c r="G9059" t="s">
        <v>531</v>
      </c>
      <c r="H9059" t="s">
        <v>532</v>
      </c>
      <c r="I9059" t="s">
        <v>589</v>
      </c>
      <c r="K9059">
        <v>20677</v>
      </c>
      <c r="L9059">
        <v>1840014592</v>
      </c>
    </row>
    <row r="9060" spans="1:12" x14ac:dyDescent="0.45">
      <c r="A9060" t="str">
        <f t="shared" si="141"/>
        <v>Havelock North, Hawke’s Bay, New Zealand</v>
      </c>
      <c r="B9060" t="s">
        <v>11941</v>
      </c>
      <c r="C9060" t="s">
        <v>11941</v>
      </c>
      <c r="D9060">
        <v>-39.666699999999999</v>
      </c>
      <c r="E9060">
        <v>176.88329999999999</v>
      </c>
      <c r="F9060" t="s">
        <v>1518</v>
      </c>
      <c r="G9060" t="s">
        <v>1519</v>
      </c>
      <c r="H9060" t="s">
        <v>1520</v>
      </c>
      <c r="I9060" t="s">
        <v>11942</v>
      </c>
      <c r="K9060">
        <v>13950</v>
      </c>
      <c r="L9060">
        <v>1554193593</v>
      </c>
    </row>
    <row r="9061" spans="1:12" x14ac:dyDescent="0.45">
      <c r="A9061" t="str">
        <f t="shared" si="141"/>
        <v>Haverford, Pennsylvania, United States</v>
      </c>
      <c r="B9061" t="s">
        <v>11943</v>
      </c>
      <c r="C9061" t="s">
        <v>11943</v>
      </c>
      <c r="D9061">
        <v>39.986800000000002</v>
      </c>
      <c r="E9061">
        <v>-75.316400000000002</v>
      </c>
      <c r="F9061" t="s">
        <v>530</v>
      </c>
      <c r="G9061" t="s">
        <v>531</v>
      </c>
      <c r="H9061" t="s">
        <v>532</v>
      </c>
      <c r="I9061" t="s">
        <v>620</v>
      </c>
      <c r="K9061">
        <v>49162</v>
      </c>
      <c r="L9061">
        <v>1840152844</v>
      </c>
    </row>
    <row r="9062" spans="1:12" x14ac:dyDescent="0.45">
      <c r="A9062" t="str">
        <f t="shared" si="141"/>
        <v>Haverhill, Suffolk, United Kingdom</v>
      </c>
      <c r="B9062" t="s">
        <v>11944</v>
      </c>
      <c r="C9062" t="s">
        <v>11944</v>
      </c>
      <c r="D9062">
        <v>52.08</v>
      </c>
      <c r="E9062">
        <v>0.44</v>
      </c>
      <c r="F9062" t="s">
        <v>536</v>
      </c>
      <c r="G9062" t="s">
        <v>537</v>
      </c>
      <c r="H9062" t="s">
        <v>538</v>
      </c>
      <c r="I9062" t="s">
        <v>3904</v>
      </c>
      <c r="K9062">
        <v>27041</v>
      </c>
      <c r="L9062">
        <v>1826015750</v>
      </c>
    </row>
    <row r="9063" spans="1:12" x14ac:dyDescent="0.45">
      <c r="A9063" t="str">
        <f t="shared" si="141"/>
        <v>Haverhill, Massachusetts, United States</v>
      </c>
      <c r="B9063" t="s">
        <v>11944</v>
      </c>
      <c r="C9063" t="s">
        <v>11944</v>
      </c>
      <c r="D9063">
        <v>42.783799999999999</v>
      </c>
      <c r="E9063">
        <v>-71.087100000000007</v>
      </c>
      <c r="F9063" t="s">
        <v>530</v>
      </c>
      <c r="G9063" t="s">
        <v>531</v>
      </c>
      <c r="H9063" t="s">
        <v>532</v>
      </c>
      <c r="I9063" t="s">
        <v>621</v>
      </c>
      <c r="K9063">
        <v>64014</v>
      </c>
      <c r="L9063">
        <v>1840002450</v>
      </c>
    </row>
    <row r="9064" spans="1:12" x14ac:dyDescent="0.45">
      <c r="A9064" t="str">
        <f t="shared" si="141"/>
        <v>Haverstraw, New York, United States</v>
      </c>
      <c r="B9064" t="s">
        <v>11945</v>
      </c>
      <c r="C9064" t="s">
        <v>11945</v>
      </c>
      <c r="D9064">
        <v>41.205500000000001</v>
      </c>
      <c r="E9064">
        <v>-74.038399999999996</v>
      </c>
      <c r="F9064" t="s">
        <v>530</v>
      </c>
      <c r="G9064" t="s">
        <v>531</v>
      </c>
      <c r="H9064" t="s">
        <v>532</v>
      </c>
      <c r="I9064" t="s">
        <v>803</v>
      </c>
      <c r="K9064">
        <v>37165</v>
      </c>
      <c r="L9064">
        <v>1840004975</v>
      </c>
    </row>
    <row r="9065" spans="1:12" x14ac:dyDescent="0.45">
      <c r="A9065" t="str">
        <f t="shared" si="141"/>
        <v>Havířov, Moravskoslezský Kraj, Czechia</v>
      </c>
      <c r="B9065" t="s">
        <v>11946</v>
      </c>
      <c r="C9065" t="s">
        <v>11947</v>
      </c>
      <c r="D9065">
        <v>49.777799999999999</v>
      </c>
      <c r="E9065">
        <v>18.422799999999999</v>
      </c>
      <c r="F9065" t="s">
        <v>2480</v>
      </c>
      <c r="G9065" t="s">
        <v>2481</v>
      </c>
      <c r="H9065" t="s">
        <v>2482</v>
      </c>
      <c r="I9065" t="s">
        <v>4502</v>
      </c>
      <c r="K9065">
        <v>71200</v>
      </c>
      <c r="L9065">
        <v>1203173875</v>
      </c>
    </row>
    <row r="9066" spans="1:12" x14ac:dyDescent="0.45">
      <c r="A9066" t="str">
        <f t="shared" si="141"/>
        <v>Havlíčkŭv Brod, Vysočina, Czechia</v>
      </c>
      <c r="B9066" t="s">
        <v>11948</v>
      </c>
      <c r="C9066" t="s">
        <v>11949</v>
      </c>
      <c r="D9066">
        <v>49.607900000000001</v>
      </c>
      <c r="E9066">
        <v>15.5807</v>
      </c>
      <c r="F9066" t="s">
        <v>2480</v>
      </c>
      <c r="G9066" t="s">
        <v>2481</v>
      </c>
      <c r="H9066" t="s">
        <v>2482</v>
      </c>
      <c r="I9066" t="s">
        <v>5760</v>
      </c>
      <c r="K9066">
        <v>23442</v>
      </c>
      <c r="L9066">
        <v>1203272361</v>
      </c>
    </row>
    <row r="9067" spans="1:12" x14ac:dyDescent="0.45">
      <c r="A9067" t="str">
        <f t="shared" si="141"/>
        <v>Havran, Balıkesir, Turkey</v>
      </c>
      <c r="B9067" t="s">
        <v>11950</v>
      </c>
      <c r="C9067" t="s">
        <v>11950</v>
      </c>
      <c r="D9067">
        <v>39.558300000000003</v>
      </c>
      <c r="E9067">
        <v>27.098299999999998</v>
      </c>
      <c r="F9067" t="s">
        <v>806</v>
      </c>
      <c r="G9067" t="s">
        <v>807</v>
      </c>
      <c r="H9067" t="s">
        <v>808</v>
      </c>
      <c r="I9067" t="s">
        <v>3260</v>
      </c>
      <c r="J9067" t="s">
        <v>366</v>
      </c>
      <c r="K9067">
        <v>27741</v>
      </c>
      <c r="L9067">
        <v>1792883078</v>
      </c>
    </row>
    <row r="9068" spans="1:12" x14ac:dyDescent="0.45">
      <c r="A9068" t="str">
        <f t="shared" si="141"/>
        <v>Havre, Montana, United States</v>
      </c>
      <c r="B9068" t="s">
        <v>11951</v>
      </c>
      <c r="C9068" t="s">
        <v>11951</v>
      </c>
      <c r="D9068">
        <v>48.542700000000004</v>
      </c>
      <c r="E9068">
        <v>-109.6803</v>
      </c>
      <c r="F9068" t="s">
        <v>530</v>
      </c>
      <c r="G9068" t="s">
        <v>531</v>
      </c>
      <c r="H9068" t="s">
        <v>532</v>
      </c>
      <c r="I9068" t="s">
        <v>1919</v>
      </c>
      <c r="K9068">
        <v>10155</v>
      </c>
      <c r="L9068">
        <v>1840019758</v>
      </c>
    </row>
    <row r="9069" spans="1:12" x14ac:dyDescent="0.45">
      <c r="A9069" t="str">
        <f t="shared" si="141"/>
        <v>Havre de Grace, Maryland, United States</v>
      </c>
      <c r="B9069" t="s">
        <v>11952</v>
      </c>
      <c r="C9069" t="s">
        <v>11952</v>
      </c>
      <c r="D9069">
        <v>39.548099999999998</v>
      </c>
      <c r="E9069">
        <v>-76.114500000000007</v>
      </c>
      <c r="F9069" t="s">
        <v>530</v>
      </c>
      <c r="G9069" t="s">
        <v>531</v>
      </c>
      <c r="H9069" t="s">
        <v>532</v>
      </c>
      <c r="I9069" t="s">
        <v>588</v>
      </c>
      <c r="K9069">
        <v>14018</v>
      </c>
      <c r="L9069">
        <v>1840005667</v>
      </c>
    </row>
    <row r="9070" spans="1:12" x14ac:dyDescent="0.45">
      <c r="A9070" t="str">
        <f t="shared" si="141"/>
        <v>Hawaiian Gardens, California, United States</v>
      </c>
      <c r="B9070" t="s">
        <v>11953</v>
      </c>
      <c r="C9070" t="s">
        <v>11953</v>
      </c>
      <c r="D9070">
        <v>33.830300000000001</v>
      </c>
      <c r="E9070">
        <v>-118.0728</v>
      </c>
      <c r="F9070" t="s">
        <v>530</v>
      </c>
      <c r="G9070" t="s">
        <v>531</v>
      </c>
      <c r="H9070" t="s">
        <v>532</v>
      </c>
      <c r="I9070" t="s">
        <v>754</v>
      </c>
      <c r="K9070">
        <v>14159</v>
      </c>
      <c r="L9070">
        <v>1840020485</v>
      </c>
    </row>
    <row r="9071" spans="1:12" x14ac:dyDescent="0.45">
      <c r="A9071" t="str">
        <f t="shared" si="141"/>
        <v>Hawaiian Paradise Park, Hawaii, United States</v>
      </c>
      <c r="B9071" t="s">
        <v>11954</v>
      </c>
      <c r="C9071" t="s">
        <v>11954</v>
      </c>
      <c r="D9071">
        <v>19.582799999999999</v>
      </c>
      <c r="E9071">
        <v>-154.9693</v>
      </c>
      <c r="F9071" t="s">
        <v>530</v>
      </c>
      <c r="G9071" t="s">
        <v>531</v>
      </c>
      <c r="H9071" t="s">
        <v>532</v>
      </c>
      <c r="I9071" t="s">
        <v>1010</v>
      </c>
      <c r="K9071">
        <v>11479</v>
      </c>
      <c r="L9071">
        <v>1840029582</v>
      </c>
    </row>
    <row r="9072" spans="1:12" x14ac:dyDescent="0.45">
      <c r="A9072" t="str">
        <f t="shared" si="141"/>
        <v>Hawera, Taranaki, New Zealand</v>
      </c>
      <c r="B9072" t="s">
        <v>11955</v>
      </c>
      <c r="C9072" t="s">
        <v>11955</v>
      </c>
      <c r="D9072">
        <v>-39.583300000000001</v>
      </c>
      <c r="E9072">
        <v>174.2833</v>
      </c>
      <c r="F9072" t="s">
        <v>1518</v>
      </c>
      <c r="G9072" t="s">
        <v>1519</v>
      </c>
      <c r="H9072" t="s">
        <v>1520</v>
      </c>
      <c r="I9072" t="s">
        <v>11956</v>
      </c>
      <c r="K9072">
        <v>9810</v>
      </c>
      <c r="L9072">
        <v>1554872573</v>
      </c>
    </row>
    <row r="9073" spans="1:12" x14ac:dyDescent="0.45">
      <c r="A9073" t="str">
        <f t="shared" si="141"/>
        <v>Hawick, Scottish Borders, The, United Kingdom</v>
      </c>
      <c r="B9073" t="s">
        <v>11957</v>
      </c>
      <c r="C9073" t="s">
        <v>11957</v>
      </c>
      <c r="D9073">
        <v>55.421999999999997</v>
      </c>
      <c r="E9073">
        <v>-2.7869999999999999</v>
      </c>
      <c r="F9073" t="s">
        <v>536</v>
      </c>
      <c r="G9073" t="s">
        <v>537</v>
      </c>
      <c r="H9073" t="s">
        <v>538</v>
      </c>
      <c r="I9073" t="s">
        <v>10404</v>
      </c>
      <c r="K9073">
        <v>14294</v>
      </c>
      <c r="L9073">
        <v>1826156666</v>
      </c>
    </row>
    <row r="9074" spans="1:12" x14ac:dyDescent="0.45">
      <c r="A9074" t="str">
        <f t="shared" si="141"/>
        <v>Hawkesbury, Ontario, Canada</v>
      </c>
      <c r="B9074" t="s">
        <v>11958</v>
      </c>
      <c r="C9074" t="s">
        <v>11958</v>
      </c>
      <c r="D9074">
        <v>45.6</v>
      </c>
      <c r="E9074">
        <v>-74.599999999999994</v>
      </c>
      <c r="F9074" t="s">
        <v>541</v>
      </c>
      <c r="G9074" t="s">
        <v>542</v>
      </c>
      <c r="H9074" t="s">
        <v>543</v>
      </c>
      <c r="I9074" t="s">
        <v>857</v>
      </c>
      <c r="K9074">
        <v>10263</v>
      </c>
      <c r="L9074">
        <v>1124065659</v>
      </c>
    </row>
    <row r="9075" spans="1:12" x14ac:dyDescent="0.45">
      <c r="A9075" t="str">
        <f t="shared" si="141"/>
        <v>Hawkinge, Kent, United Kingdom</v>
      </c>
      <c r="B9075" t="s">
        <v>11959</v>
      </c>
      <c r="C9075" t="s">
        <v>11959</v>
      </c>
      <c r="D9075">
        <v>51.116999999999997</v>
      </c>
      <c r="E9075">
        <v>1.1637999999999999</v>
      </c>
      <c r="F9075" t="s">
        <v>536</v>
      </c>
      <c r="G9075" t="s">
        <v>537</v>
      </c>
      <c r="H9075" t="s">
        <v>538</v>
      </c>
      <c r="I9075" t="s">
        <v>1606</v>
      </c>
      <c r="K9075">
        <v>8002</v>
      </c>
      <c r="L9075">
        <v>1826871537</v>
      </c>
    </row>
    <row r="9076" spans="1:12" x14ac:dyDescent="0.45">
      <c r="A9076" t="str">
        <f t="shared" si="141"/>
        <v>Haworth, Bradford, United Kingdom</v>
      </c>
      <c r="B9076" t="s">
        <v>11960</v>
      </c>
      <c r="C9076" t="s">
        <v>11960</v>
      </c>
      <c r="D9076">
        <v>53.83</v>
      </c>
      <c r="E9076">
        <v>-1.96</v>
      </c>
      <c r="F9076" t="s">
        <v>536</v>
      </c>
      <c r="G9076" t="s">
        <v>537</v>
      </c>
      <c r="H9076" t="s">
        <v>538</v>
      </c>
      <c r="I9076" t="s">
        <v>3164</v>
      </c>
      <c r="K9076">
        <v>6379</v>
      </c>
      <c r="L9076">
        <v>1826616247</v>
      </c>
    </row>
    <row r="9077" spans="1:12" x14ac:dyDescent="0.45">
      <c r="A9077" t="str">
        <f t="shared" si="141"/>
        <v>Hawthorn Woods, Illinois, United States</v>
      </c>
      <c r="B9077" t="s">
        <v>11961</v>
      </c>
      <c r="C9077" t="s">
        <v>11961</v>
      </c>
      <c r="D9077">
        <v>42.231299999999997</v>
      </c>
      <c r="E9077">
        <v>-88.062299999999993</v>
      </c>
      <c r="F9077" t="s">
        <v>530</v>
      </c>
      <c r="G9077" t="s">
        <v>531</v>
      </c>
      <c r="H9077" t="s">
        <v>532</v>
      </c>
      <c r="I9077" t="s">
        <v>824</v>
      </c>
      <c r="K9077">
        <v>8666</v>
      </c>
      <c r="L9077">
        <v>1840011154</v>
      </c>
    </row>
    <row r="9078" spans="1:12" x14ac:dyDescent="0.45">
      <c r="A9078" t="str">
        <f t="shared" si="141"/>
        <v>Hawthorne, California, United States</v>
      </c>
      <c r="B9078" t="s">
        <v>11962</v>
      </c>
      <c r="C9078" t="s">
        <v>11962</v>
      </c>
      <c r="D9078">
        <v>33.9146</v>
      </c>
      <c r="E9078">
        <v>-118.3476</v>
      </c>
      <c r="F9078" t="s">
        <v>530</v>
      </c>
      <c r="G9078" t="s">
        <v>531</v>
      </c>
      <c r="H9078" t="s">
        <v>532</v>
      </c>
      <c r="I9078" t="s">
        <v>754</v>
      </c>
      <c r="K9078">
        <v>86068</v>
      </c>
      <c r="L9078">
        <v>1840020486</v>
      </c>
    </row>
    <row r="9079" spans="1:12" x14ac:dyDescent="0.45">
      <c r="A9079" t="str">
        <f t="shared" si="141"/>
        <v>Hawthorne, New Jersey, United States</v>
      </c>
      <c r="B9079" t="s">
        <v>11962</v>
      </c>
      <c r="C9079" t="s">
        <v>11962</v>
      </c>
      <c r="D9079">
        <v>40.957900000000002</v>
      </c>
      <c r="E9079">
        <v>-74.158100000000005</v>
      </c>
      <c r="F9079" t="s">
        <v>530</v>
      </c>
      <c r="G9079" t="s">
        <v>531</v>
      </c>
      <c r="H9079" t="s">
        <v>532</v>
      </c>
      <c r="I9079" t="s">
        <v>587</v>
      </c>
      <c r="K9079">
        <v>18753</v>
      </c>
      <c r="L9079">
        <v>1840003513</v>
      </c>
    </row>
    <row r="9080" spans="1:12" x14ac:dyDescent="0.45">
      <c r="A9080" t="str">
        <f t="shared" si="141"/>
        <v>Haxby, York, United Kingdom</v>
      </c>
      <c r="B9080" t="s">
        <v>11963</v>
      </c>
      <c r="C9080" t="s">
        <v>11963</v>
      </c>
      <c r="D9080">
        <v>54.015999999999998</v>
      </c>
      <c r="E9080">
        <v>-1.075</v>
      </c>
      <c r="F9080" t="s">
        <v>536</v>
      </c>
      <c r="G9080" t="s">
        <v>537</v>
      </c>
      <c r="H9080" t="s">
        <v>538</v>
      </c>
      <c r="I9080" t="s">
        <v>739</v>
      </c>
      <c r="K9080">
        <v>8428</v>
      </c>
      <c r="L9080">
        <v>1826072985</v>
      </c>
    </row>
    <row r="9081" spans="1:12" x14ac:dyDescent="0.45">
      <c r="A9081" t="str">
        <f t="shared" si="141"/>
        <v>Haya, Red Sea, Sudan</v>
      </c>
      <c r="B9081" t="s">
        <v>11964</v>
      </c>
      <c r="C9081" t="s">
        <v>11964</v>
      </c>
      <c r="D9081">
        <v>18.3461</v>
      </c>
      <c r="E9081">
        <v>36.396900000000002</v>
      </c>
      <c r="F9081" t="s">
        <v>787</v>
      </c>
      <c r="G9081" t="s">
        <v>788</v>
      </c>
      <c r="H9081" t="s">
        <v>789</v>
      </c>
      <c r="I9081" t="s">
        <v>11965</v>
      </c>
      <c r="K9081">
        <v>20000</v>
      </c>
      <c r="L9081">
        <v>1729440799</v>
      </c>
    </row>
    <row r="9082" spans="1:12" x14ac:dyDescent="0.45">
      <c r="A9082" t="str">
        <f t="shared" si="141"/>
        <v>Hayashima, Okayama, Japan</v>
      </c>
      <c r="B9082" t="s">
        <v>11966</v>
      </c>
      <c r="C9082" t="s">
        <v>11966</v>
      </c>
      <c r="D9082">
        <v>34.6006</v>
      </c>
      <c r="E9082">
        <v>133.82830000000001</v>
      </c>
      <c r="F9082" t="s">
        <v>514</v>
      </c>
      <c r="G9082" t="s">
        <v>515</v>
      </c>
      <c r="H9082" t="s">
        <v>516</v>
      </c>
      <c r="I9082" t="s">
        <v>11967</v>
      </c>
      <c r="K9082">
        <v>12409</v>
      </c>
      <c r="L9082">
        <v>1392761843</v>
      </c>
    </row>
    <row r="9083" spans="1:12" x14ac:dyDescent="0.45">
      <c r="A9083" t="str">
        <f t="shared" si="141"/>
        <v>Hayden, Idaho, United States</v>
      </c>
      <c r="B9083" t="s">
        <v>11968</v>
      </c>
      <c r="C9083" t="s">
        <v>11968</v>
      </c>
      <c r="D9083">
        <v>47.768000000000001</v>
      </c>
      <c r="E9083">
        <v>-116.8039</v>
      </c>
      <c r="F9083" t="s">
        <v>530</v>
      </c>
      <c r="G9083" t="s">
        <v>531</v>
      </c>
      <c r="H9083" t="s">
        <v>532</v>
      </c>
      <c r="I9083" t="s">
        <v>1862</v>
      </c>
      <c r="K9083">
        <v>15434</v>
      </c>
      <c r="L9083">
        <v>1840019808</v>
      </c>
    </row>
    <row r="9084" spans="1:12" x14ac:dyDescent="0.45">
      <c r="A9084" t="str">
        <f t="shared" si="141"/>
        <v>Haydock, St. Helens, United Kingdom</v>
      </c>
      <c r="B9084" t="s">
        <v>11969</v>
      </c>
      <c r="C9084" t="s">
        <v>11969</v>
      </c>
      <c r="D9084">
        <v>53.467799999999997</v>
      </c>
      <c r="E9084">
        <v>-2.6608999999999998</v>
      </c>
      <c r="F9084" t="s">
        <v>536</v>
      </c>
      <c r="G9084" t="s">
        <v>537</v>
      </c>
      <c r="H9084" t="s">
        <v>538</v>
      </c>
      <c r="I9084" t="s">
        <v>4490</v>
      </c>
      <c r="K9084">
        <v>11416</v>
      </c>
      <c r="L9084">
        <v>1826418141</v>
      </c>
    </row>
    <row r="9085" spans="1:12" x14ac:dyDescent="0.45">
      <c r="A9085" t="str">
        <f t="shared" si="141"/>
        <v>Hayes, Hillingdon, United Kingdom</v>
      </c>
      <c r="B9085" t="s">
        <v>11970</v>
      </c>
      <c r="C9085" t="s">
        <v>11970</v>
      </c>
      <c r="D9085">
        <v>51.512700000000002</v>
      </c>
      <c r="E9085">
        <v>-0.42109999999999997</v>
      </c>
      <c r="F9085" t="s">
        <v>536</v>
      </c>
      <c r="G9085" t="s">
        <v>537</v>
      </c>
      <c r="H9085" t="s">
        <v>538</v>
      </c>
      <c r="I9085" t="s">
        <v>7716</v>
      </c>
      <c r="K9085">
        <v>83564</v>
      </c>
      <c r="L9085">
        <v>1826539158</v>
      </c>
    </row>
    <row r="9086" spans="1:12" x14ac:dyDescent="0.45">
      <c r="A9086" t="str">
        <f t="shared" si="141"/>
        <v>Hayes, Bromley, United Kingdom</v>
      </c>
      <c r="B9086" t="s">
        <v>11970</v>
      </c>
      <c r="C9086" t="s">
        <v>11970</v>
      </c>
      <c r="D9086">
        <v>51.378</v>
      </c>
      <c r="E9086">
        <v>1.9199999999999998E-2</v>
      </c>
      <c r="F9086" t="s">
        <v>536</v>
      </c>
      <c r="G9086" t="s">
        <v>537</v>
      </c>
      <c r="H9086" t="s">
        <v>538</v>
      </c>
      <c r="I9086" t="s">
        <v>3912</v>
      </c>
      <c r="K9086">
        <v>15906</v>
      </c>
      <c r="L9086">
        <v>1826550930</v>
      </c>
    </row>
    <row r="9087" spans="1:12" x14ac:dyDescent="0.45">
      <c r="A9087" t="str">
        <f t="shared" si="141"/>
        <v>Hayesville, Oregon, United States</v>
      </c>
      <c r="B9087" t="s">
        <v>11971</v>
      </c>
      <c r="C9087" t="s">
        <v>11971</v>
      </c>
      <c r="D9087">
        <v>44.979399999999998</v>
      </c>
      <c r="E9087">
        <v>-122.9739</v>
      </c>
      <c r="F9087" t="s">
        <v>530</v>
      </c>
      <c r="G9087" t="s">
        <v>531</v>
      </c>
      <c r="H9087" t="s">
        <v>532</v>
      </c>
      <c r="I9087" t="s">
        <v>1426</v>
      </c>
      <c r="K9087">
        <v>22272</v>
      </c>
      <c r="L9087">
        <v>1840034726</v>
      </c>
    </row>
    <row r="9088" spans="1:12" x14ac:dyDescent="0.45">
      <c r="A9088" t="str">
        <f t="shared" si="141"/>
        <v>Hayle, Cornwall, United Kingdom</v>
      </c>
      <c r="B9088" t="s">
        <v>11972</v>
      </c>
      <c r="C9088" t="s">
        <v>11972</v>
      </c>
      <c r="D9088">
        <v>50.183</v>
      </c>
      <c r="E9088">
        <v>-5.4160000000000004</v>
      </c>
      <c r="F9088" t="s">
        <v>536</v>
      </c>
      <c r="G9088" t="s">
        <v>537</v>
      </c>
      <c r="H9088" t="s">
        <v>538</v>
      </c>
      <c r="I9088" t="s">
        <v>4786</v>
      </c>
      <c r="K9088">
        <v>8939</v>
      </c>
      <c r="L9088">
        <v>1826999750</v>
      </c>
    </row>
    <row r="9089" spans="1:12" x14ac:dyDescent="0.45">
      <c r="A9089" t="str">
        <f t="shared" si="141"/>
        <v>Haymā’, Al Wusţá, Oman</v>
      </c>
      <c r="B9089" t="s">
        <v>11973</v>
      </c>
      <c r="C9089" t="s">
        <v>11974</v>
      </c>
      <c r="D9089">
        <v>19.933299999999999</v>
      </c>
      <c r="E9089">
        <v>56.316699999999997</v>
      </c>
      <c r="F9089" t="s">
        <v>417</v>
      </c>
      <c r="G9089" t="s">
        <v>418</v>
      </c>
      <c r="H9089" t="s">
        <v>419</v>
      </c>
      <c r="I9089" t="s">
        <v>11975</v>
      </c>
      <c r="J9089" t="s">
        <v>378</v>
      </c>
      <c r="L9089">
        <v>1512927824</v>
      </c>
    </row>
    <row r="9090" spans="1:12" x14ac:dyDescent="0.45">
      <c r="A9090" t="str">
        <f t="shared" si="141"/>
        <v>Haymana, Ankara, Turkey</v>
      </c>
      <c r="B9090" t="s">
        <v>11976</v>
      </c>
      <c r="C9090" t="s">
        <v>11976</v>
      </c>
      <c r="D9090">
        <v>39.431100000000001</v>
      </c>
      <c r="E9090">
        <v>32.495600000000003</v>
      </c>
      <c r="F9090" t="s">
        <v>806</v>
      </c>
      <c r="G9090" t="s">
        <v>807</v>
      </c>
      <c r="H9090" t="s">
        <v>808</v>
      </c>
      <c r="I9090" t="s">
        <v>2053</v>
      </c>
      <c r="J9090" t="s">
        <v>366</v>
      </c>
      <c r="K9090">
        <v>45931</v>
      </c>
      <c r="L9090">
        <v>1792299517</v>
      </c>
    </row>
    <row r="9091" spans="1:12" x14ac:dyDescent="0.45">
      <c r="A9091" t="str">
        <f t="shared" ref="A9091:A9154" si="142">CONCATENATE(B9091,", ",I9091,", ",F9091)</f>
        <v>Hays, Kansas, United States</v>
      </c>
      <c r="B9091" t="s">
        <v>11977</v>
      </c>
      <c r="C9091" t="s">
        <v>11977</v>
      </c>
      <c r="D9091">
        <v>38.881500000000003</v>
      </c>
      <c r="E9091">
        <v>-99.321799999999996</v>
      </c>
      <c r="F9091" t="s">
        <v>530</v>
      </c>
      <c r="G9091" t="s">
        <v>531</v>
      </c>
      <c r="H9091" t="s">
        <v>532</v>
      </c>
      <c r="I9091" t="s">
        <v>611</v>
      </c>
      <c r="K9091">
        <v>21421</v>
      </c>
      <c r="L9091">
        <v>1840001628</v>
      </c>
    </row>
    <row r="9092" spans="1:12" x14ac:dyDescent="0.45">
      <c r="A9092" t="str">
        <f t="shared" si="142"/>
        <v>Haysville, Kansas, United States</v>
      </c>
      <c r="B9092" t="s">
        <v>11978</v>
      </c>
      <c r="C9092" t="s">
        <v>11978</v>
      </c>
      <c r="D9092">
        <v>37.564900000000002</v>
      </c>
      <c r="E9092">
        <v>-97.352699999999999</v>
      </c>
      <c r="F9092" t="s">
        <v>530</v>
      </c>
      <c r="G9092" t="s">
        <v>531</v>
      </c>
      <c r="H9092" t="s">
        <v>532</v>
      </c>
      <c r="I9092" t="s">
        <v>611</v>
      </c>
      <c r="K9092">
        <v>11338</v>
      </c>
      <c r="L9092">
        <v>1840007568</v>
      </c>
    </row>
    <row r="9093" spans="1:12" x14ac:dyDescent="0.45">
      <c r="A9093" t="str">
        <f t="shared" si="142"/>
        <v>Haysyn, Vinnyts’ka Oblast’, Ukraine</v>
      </c>
      <c r="B9093" t="s">
        <v>11979</v>
      </c>
      <c r="C9093" t="s">
        <v>11979</v>
      </c>
      <c r="D9093">
        <v>48.809399999999997</v>
      </c>
      <c r="E9093">
        <v>29.390599999999999</v>
      </c>
      <c r="F9093" t="s">
        <v>1461</v>
      </c>
      <c r="G9093" t="s">
        <v>1462</v>
      </c>
      <c r="H9093" t="s">
        <v>1463</v>
      </c>
      <c r="I9093" t="s">
        <v>3547</v>
      </c>
      <c r="J9093" t="s">
        <v>366</v>
      </c>
      <c r="K9093">
        <v>25672</v>
      </c>
      <c r="L9093">
        <v>1804988265</v>
      </c>
    </row>
    <row r="9094" spans="1:12" x14ac:dyDescent="0.45">
      <c r="A9094" t="str">
        <f t="shared" si="142"/>
        <v>Hayward, California, United States</v>
      </c>
      <c r="B9094" t="s">
        <v>11980</v>
      </c>
      <c r="C9094" t="s">
        <v>11980</v>
      </c>
      <c r="D9094">
        <v>37.632800000000003</v>
      </c>
      <c r="E9094">
        <v>-122.0772</v>
      </c>
      <c r="F9094" t="s">
        <v>530</v>
      </c>
      <c r="G9094" t="s">
        <v>531</v>
      </c>
      <c r="H9094" t="s">
        <v>532</v>
      </c>
      <c r="I9094" t="s">
        <v>754</v>
      </c>
      <c r="K9094">
        <v>159203</v>
      </c>
      <c r="L9094">
        <v>1840020293</v>
      </c>
    </row>
    <row r="9095" spans="1:12" x14ac:dyDescent="0.45">
      <c r="A9095" t="str">
        <f t="shared" si="142"/>
        <v>Haywards Heath, West Sussex, United Kingdom</v>
      </c>
      <c r="B9095" t="s">
        <v>11981</v>
      </c>
      <c r="C9095" t="s">
        <v>11981</v>
      </c>
      <c r="D9095">
        <v>51.004800000000003</v>
      </c>
      <c r="E9095">
        <v>-9.7900000000000001E-2</v>
      </c>
      <c r="F9095" t="s">
        <v>536</v>
      </c>
      <c r="G9095" t="s">
        <v>537</v>
      </c>
      <c r="H9095" t="s">
        <v>538</v>
      </c>
      <c r="I9095" t="s">
        <v>2025</v>
      </c>
      <c r="K9095">
        <v>22800</v>
      </c>
      <c r="L9095">
        <v>1826565038</v>
      </c>
    </row>
    <row r="9096" spans="1:12" x14ac:dyDescent="0.45">
      <c r="A9096" t="str">
        <f t="shared" si="142"/>
        <v>Hazard, Kentucky, United States</v>
      </c>
      <c r="B9096" t="s">
        <v>11982</v>
      </c>
      <c r="C9096" t="s">
        <v>11982</v>
      </c>
      <c r="D9096">
        <v>37.258299999999998</v>
      </c>
      <c r="E9096">
        <v>-83.197699999999998</v>
      </c>
      <c r="F9096" t="s">
        <v>530</v>
      </c>
      <c r="G9096" t="s">
        <v>531</v>
      </c>
      <c r="H9096" t="s">
        <v>532</v>
      </c>
      <c r="I9096" t="s">
        <v>1528</v>
      </c>
      <c r="K9096">
        <v>8118</v>
      </c>
      <c r="L9096">
        <v>1840014376</v>
      </c>
    </row>
    <row r="9097" spans="1:12" x14ac:dyDescent="0.45">
      <c r="A9097" t="str">
        <f t="shared" si="142"/>
        <v>Hazebrouck, Hauts-de-France, France</v>
      </c>
      <c r="B9097" t="s">
        <v>11983</v>
      </c>
      <c r="C9097" t="s">
        <v>11983</v>
      </c>
      <c r="D9097">
        <v>50.725000000000001</v>
      </c>
      <c r="E9097">
        <v>2.5392000000000001</v>
      </c>
      <c r="F9097" t="s">
        <v>526</v>
      </c>
      <c r="G9097" t="s">
        <v>527</v>
      </c>
      <c r="H9097" t="s">
        <v>528</v>
      </c>
      <c r="I9097" t="s">
        <v>529</v>
      </c>
      <c r="K9097">
        <v>21441</v>
      </c>
      <c r="L9097">
        <v>1250140504</v>
      </c>
    </row>
    <row r="9098" spans="1:12" x14ac:dyDescent="0.45">
      <c r="A9098" t="str">
        <f t="shared" si="142"/>
        <v>Hazel Crest, Illinois, United States</v>
      </c>
      <c r="B9098" t="s">
        <v>11984</v>
      </c>
      <c r="C9098" t="s">
        <v>11984</v>
      </c>
      <c r="D9098">
        <v>41.5732</v>
      </c>
      <c r="E9098">
        <v>-87.689899999999994</v>
      </c>
      <c r="F9098" t="s">
        <v>530</v>
      </c>
      <c r="G9098" t="s">
        <v>531</v>
      </c>
      <c r="H9098" t="s">
        <v>532</v>
      </c>
      <c r="I9098" t="s">
        <v>824</v>
      </c>
      <c r="K9098">
        <v>13565</v>
      </c>
      <c r="L9098">
        <v>1840011260</v>
      </c>
    </row>
    <row r="9099" spans="1:12" x14ac:dyDescent="0.45">
      <c r="A9099" t="str">
        <f t="shared" si="142"/>
        <v>Hazel Dell, Washington, United States</v>
      </c>
      <c r="B9099" t="s">
        <v>11985</v>
      </c>
      <c r="C9099" t="s">
        <v>11985</v>
      </c>
      <c r="D9099">
        <v>45.679699999999997</v>
      </c>
      <c r="E9099">
        <v>-122.6553</v>
      </c>
      <c r="F9099" t="s">
        <v>530</v>
      </c>
      <c r="G9099" t="s">
        <v>531</v>
      </c>
      <c r="H9099" t="s">
        <v>532</v>
      </c>
      <c r="I9099" t="s">
        <v>585</v>
      </c>
      <c r="K9099">
        <v>21066</v>
      </c>
      <c r="L9099">
        <v>1840037662</v>
      </c>
    </row>
    <row r="9100" spans="1:12" x14ac:dyDescent="0.45">
      <c r="A9100" t="str">
        <f t="shared" si="142"/>
        <v>Hazel Grove, Stockport, United Kingdom</v>
      </c>
      <c r="B9100" t="s">
        <v>11986</v>
      </c>
      <c r="C9100" t="s">
        <v>11986</v>
      </c>
      <c r="D9100">
        <v>53.375</v>
      </c>
      <c r="E9100">
        <v>-2.1110000000000002</v>
      </c>
      <c r="F9100" t="s">
        <v>536</v>
      </c>
      <c r="G9100" t="s">
        <v>537</v>
      </c>
      <c r="H9100" t="s">
        <v>538</v>
      </c>
      <c r="I9100" t="s">
        <v>5138</v>
      </c>
      <c r="K9100">
        <v>15265</v>
      </c>
      <c r="L9100">
        <v>1826167274</v>
      </c>
    </row>
    <row r="9101" spans="1:12" x14ac:dyDescent="0.45">
      <c r="A9101" t="str">
        <f t="shared" si="142"/>
        <v>Hazel Park, Michigan, United States</v>
      </c>
      <c r="B9101" t="s">
        <v>11987</v>
      </c>
      <c r="C9101" t="s">
        <v>11987</v>
      </c>
      <c r="D9101">
        <v>42.4619</v>
      </c>
      <c r="E9101">
        <v>-83.097700000000003</v>
      </c>
      <c r="F9101" t="s">
        <v>530</v>
      </c>
      <c r="G9101" t="s">
        <v>531</v>
      </c>
      <c r="H9101" t="s">
        <v>532</v>
      </c>
      <c r="I9101" t="s">
        <v>868</v>
      </c>
      <c r="K9101">
        <v>16347</v>
      </c>
      <c r="L9101">
        <v>1840002444</v>
      </c>
    </row>
    <row r="9102" spans="1:12" x14ac:dyDescent="0.45">
      <c r="A9102" t="str">
        <f t="shared" si="142"/>
        <v>Hazelwood, Missouri, United States</v>
      </c>
      <c r="B9102" t="s">
        <v>11988</v>
      </c>
      <c r="C9102" t="s">
        <v>11988</v>
      </c>
      <c r="D9102">
        <v>38.793100000000003</v>
      </c>
      <c r="E9102">
        <v>-90.389899999999997</v>
      </c>
      <c r="F9102" t="s">
        <v>530</v>
      </c>
      <c r="G9102" t="s">
        <v>531</v>
      </c>
      <c r="H9102" t="s">
        <v>532</v>
      </c>
      <c r="I9102" t="s">
        <v>884</v>
      </c>
      <c r="K9102">
        <v>25117</v>
      </c>
      <c r="L9102">
        <v>1840007453</v>
      </c>
    </row>
    <row r="9103" spans="1:12" x14ac:dyDescent="0.45">
      <c r="A9103" t="str">
        <f t="shared" si="142"/>
        <v>Hazle, Pennsylvania, United States</v>
      </c>
      <c r="B9103" t="s">
        <v>11989</v>
      </c>
      <c r="C9103" t="s">
        <v>11989</v>
      </c>
      <c r="D9103">
        <v>40.956099999999999</v>
      </c>
      <c r="E9103">
        <v>-75.999200000000002</v>
      </c>
      <c r="F9103" t="s">
        <v>530</v>
      </c>
      <c r="G9103" t="s">
        <v>531</v>
      </c>
      <c r="H9103" t="s">
        <v>532</v>
      </c>
      <c r="I9103" t="s">
        <v>620</v>
      </c>
      <c r="K9103">
        <v>9520</v>
      </c>
      <c r="L9103">
        <v>1840148627</v>
      </c>
    </row>
    <row r="9104" spans="1:12" x14ac:dyDescent="0.45">
      <c r="A9104" t="str">
        <f t="shared" si="142"/>
        <v>Hazlet, New Jersey, United States</v>
      </c>
      <c r="B9104" t="s">
        <v>11990</v>
      </c>
      <c r="C9104" t="s">
        <v>11990</v>
      </c>
      <c r="D9104">
        <v>40.426499999999997</v>
      </c>
      <c r="E9104">
        <v>-74.171099999999996</v>
      </c>
      <c r="F9104" t="s">
        <v>530</v>
      </c>
      <c r="G9104" t="s">
        <v>531</v>
      </c>
      <c r="H9104" t="s">
        <v>532</v>
      </c>
      <c r="I9104" t="s">
        <v>587</v>
      </c>
      <c r="K9104">
        <v>19908</v>
      </c>
      <c r="L9104">
        <v>1840081651</v>
      </c>
    </row>
    <row r="9105" spans="1:12" x14ac:dyDescent="0.45">
      <c r="A9105" t="str">
        <f t="shared" si="142"/>
        <v>Hazleton, Pennsylvania, United States</v>
      </c>
      <c r="B9105" t="s">
        <v>11991</v>
      </c>
      <c r="C9105" t="s">
        <v>11991</v>
      </c>
      <c r="D9105">
        <v>40.950400000000002</v>
      </c>
      <c r="E9105">
        <v>-75.972399999999993</v>
      </c>
      <c r="F9105" t="s">
        <v>530</v>
      </c>
      <c r="G9105" t="s">
        <v>531</v>
      </c>
      <c r="H9105" t="s">
        <v>532</v>
      </c>
      <c r="I9105" t="s">
        <v>620</v>
      </c>
      <c r="K9105">
        <v>55604</v>
      </c>
      <c r="L9105">
        <v>1840000753</v>
      </c>
    </row>
    <row r="9106" spans="1:12" x14ac:dyDescent="0.45">
      <c r="A9106" t="str">
        <f t="shared" si="142"/>
        <v>Headley, Hampshire, United Kingdom</v>
      </c>
      <c r="B9106" t="s">
        <v>11992</v>
      </c>
      <c r="C9106" t="s">
        <v>11992</v>
      </c>
      <c r="D9106">
        <v>51.119199999999999</v>
      </c>
      <c r="E9106">
        <v>-0.82709999999999995</v>
      </c>
      <c r="F9106" t="s">
        <v>536</v>
      </c>
      <c r="G9106" t="s">
        <v>537</v>
      </c>
      <c r="H9106" t="s">
        <v>538</v>
      </c>
      <c r="I9106" t="s">
        <v>1474</v>
      </c>
      <c r="K9106">
        <v>5613</v>
      </c>
      <c r="L9106">
        <v>1826491547</v>
      </c>
    </row>
    <row r="9107" spans="1:12" x14ac:dyDescent="0.45">
      <c r="A9107" t="str">
        <f t="shared" si="142"/>
        <v>Heage, Derbyshire, United Kingdom</v>
      </c>
      <c r="B9107" t="s">
        <v>11993</v>
      </c>
      <c r="C9107" t="s">
        <v>11993</v>
      </c>
      <c r="D9107">
        <v>53.05</v>
      </c>
      <c r="E9107">
        <v>-1.4470000000000001</v>
      </c>
      <c r="F9107" t="s">
        <v>536</v>
      </c>
      <c r="G9107" t="s">
        <v>537</v>
      </c>
      <c r="H9107" t="s">
        <v>538</v>
      </c>
      <c r="I9107" t="s">
        <v>1542</v>
      </c>
      <c r="K9107">
        <v>5013</v>
      </c>
      <c r="L9107">
        <v>1826178379</v>
      </c>
    </row>
    <row r="9108" spans="1:12" x14ac:dyDescent="0.45">
      <c r="A9108" t="str">
        <f t="shared" si="142"/>
        <v>Healdsburg, California, United States</v>
      </c>
      <c r="B9108" t="s">
        <v>11994</v>
      </c>
      <c r="C9108" t="s">
        <v>11994</v>
      </c>
      <c r="D9108">
        <v>38.622900000000001</v>
      </c>
      <c r="E9108">
        <v>-122.8651</v>
      </c>
      <c r="F9108" t="s">
        <v>530</v>
      </c>
      <c r="G9108" t="s">
        <v>531</v>
      </c>
      <c r="H9108" t="s">
        <v>532</v>
      </c>
      <c r="I9108" t="s">
        <v>754</v>
      </c>
      <c r="K9108">
        <v>11845</v>
      </c>
      <c r="L9108">
        <v>1840020242</v>
      </c>
    </row>
    <row r="9109" spans="1:12" x14ac:dyDescent="0.45">
      <c r="A9109" t="str">
        <f t="shared" si="142"/>
        <v>Healesville, Victoria, Australia</v>
      </c>
      <c r="B9109" t="s">
        <v>11995</v>
      </c>
      <c r="C9109" t="s">
        <v>11995</v>
      </c>
      <c r="D9109">
        <v>-37.656100000000002</v>
      </c>
      <c r="E9109">
        <v>145.51390000000001</v>
      </c>
      <c r="F9109" t="s">
        <v>830</v>
      </c>
      <c r="G9109" t="s">
        <v>831</v>
      </c>
      <c r="H9109" t="s">
        <v>832</v>
      </c>
      <c r="I9109" t="s">
        <v>2292</v>
      </c>
      <c r="K9109">
        <v>7461</v>
      </c>
      <c r="L9109">
        <v>1036553015</v>
      </c>
    </row>
    <row r="9110" spans="1:12" x14ac:dyDescent="0.45">
      <c r="A9110" t="str">
        <f t="shared" si="142"/>
        <v>Heanor, Derbyshire, United Kingdom</v>
      </c>
      <c r="B9110" t="s">
        <v>11996</v>
      </c>
      <c r="C9110" t="s">
        <v>11996</v>
      </c>
      <c r="D9110">
        <v>53.014000000000003</v>
      </c>
      <c r="E9110">
        <v>-1.3540000000000001</v>
      </c>
      <c r="F9110" t="s">
        <v>536</v>
      </c>
      <c r="G9110" t="s">
        <v>537</v>
      </c>
      <c r="H9110" t="s">
        <v>538</v>
      </c>
      <c r="I9110" t="s">
        <v>1542</v>
      </c>
      <c r="K9110">
        <v>17251</v>
      </c>
      <c r="L9110">
        <v>1826825779</v>
      </c>
    </row>
    <row r="9111" spans="1:12" x14ac:dyDescent="0.45">
      <c r="A9111" t="str">
        <f t="shared" si="142"/>
        <v>Hearst, Ontario, Canada</v>
      </c>
      <c r="B9111" t="s">
        <v>11997</v>
      </c>
      <c r="C9111" t="s">
        <v>11997</v>
      </c>
      <c r="D9111">
        <v>49.686900000000001</v>
      </c>
      <c r="E9111">
        <v>-83.654399999999995</v>
      </c>
      <c r="F9111" t="s">
        <v>541</v>
      </c>
      <c r="G9111" t="s">
        <v>542</v>
      </c>
      <c r="H9111" t="s">
        <v>543</v>
      </c>
      <c r="I9111" t="s">
        <v>857</v>
      </c>
      <c r="K9111">
        <v>5070</v>
      </c>
      <c r="L9111">
        <v>1124376843</v>
      </c>
    </row>
    <row r="9112" spans="1:12" x14ac:dyDescent="0.45">
      <c r="A9112" t="str">
        <f t="shared" si="142"/>
        <v>Heath, Ohio, United States</v>
      </c>
      <c r="B9112" t="s">
        <v>11998</v>
      </c>
      <c r="C9112" t="s">
        <v>11998</v>
      </c>
      <c r="D9112">
        <v>40.024099999999997</v>
      </c>
      <c r="E9112">
        <v>-82.441199999999995</v>
      </c>
      <c r="F9112" t="s">
        <v>530</v>
      </c>
      <c r="G9112" t="s">
        <v>531</v>
      </c>
      <c r="H9112" t="s">
        <v>532</v>
      </c>
      <c r="I9112" t="s">
        <v>799</v>
      </c>
      <c r="K9112">
        <v>10942</v>
      </c>
      <c r="L9112">
        <v>1840001418</v>
      </c>
    </row>
    <row r="9113" spans="1:12" x14ac:dyDescent="0.45">
      <c r="A9113" t="str">
        <f t="shared" si="142"/>
        <v>Heath, Texas, United States</v>
      </c>
      <c r="B9113" t="s">
        <v>11998</v>
      </c>
      <c r="C9113" t="s">
        <v>11998</v>
      </c>
      <c r="D9113">
        <v>32.8444</v>
      </c>
      <c r="E9113">
        <v>-96.4679</v>
      </c>
      <c r="F9113" t="s">
        <v>530</v>
      </c>
      <c r="G9113" t="s">
        <v>531</v>
      </c>
      <c r="H9113" t="s">
        <v>532</v>
      </c>
      <c r="I9113" t="s">
        <v>610</v>
      </c>
      <c r="K9113">
        <v>9331</v>
      </c>
      <c r="L9113">
        <v>1840020716</v>
      </c>
    </row>
    <row r="9114" spans="1:12" x14ac:dyDescent="0.45">
      <c r="A9114" t="str">
        <f t="shared" si="142"/>
        <v>Heathcote, New Jersey, United States</v>
      </c>
      <c r="B9114" t="s">
        <v>11999</v>
      </c>
      <c r="C9114" t="s">
        <v>11999</v>
      </c>
      <c r="D9114">
        <v>40.390799999999999</v>
      </c>
      <c r="E9114">
        <v>-74.575599999999994</v>
      </c>
      <c r="F9114" t="s">
        <v>530</v>
      </c>
      <c r="G9114" t="s">
        <v>531</v>
      </c>
      <c r="H9114" t="s">
        <v>532</v>
      </c>
      <c r="I9114" t="s">
        <v>587</v>
      </c>
      <c r="K9114">
        <v>6189</v>
      </c>
      <c r="L9114">
        <v>1840033480</v>
      </c>
    </row>
    <row r="9115" spans="1:12" x14ac:dyDescent="0.45">
      <c r="A9115" t="str">
        <f t="shared" si="142"/>
        <v>Heathrow, Florida, United States</v>
      </c>
      <c r="B9115" t="s">
        <v>12000</v>
      </c>
      <c r="C9115" t="s">
        <v>12000</v>
      </c>
      <c r="D9115">
        <v>28.775300000000001</v>
      </c>
      <c r="E9115">
        <v>-81.372100000000003</v>
      </c>
      <c r="F9115" t="s">
        <v>530</v>
      </c>
      <c r="G9115" t="s">
        <v>531</v>
      </c>
      <c r="H9115" t="s">
        <v>532</v>
      </c>
      <c r="I9115" t="s">
        <v>1378</v>
      </c>
      <c r="K9115">
        <v>6364</v>
      </c>
      <c r="L9115">
        <v>1840014070</v>
      </c>
    </row>
    <row r="9116" spans="1:12" x14ac:dyDescent="0.45">
      <c r="A9116" t="str">
        <f t="shared" si="142"/>
        <v>Hebburn, South Tyneside, United Kingdom</v>
      </c>
      <c r="B9116" t="s">
        <v>12001</v>
      </c>
      <c r="C9116" t="s">
        <v>12001</v>
      </c>
      <c r="D9116">
        <v>54.971800000000002</v>
      </c>
      <c r="E9116">
        <v>-1.5127999999999999</v>
      </c>
      <c r="F9116" t="s">
        <v>536</v>
      </c>
      <c r="G9116" t="s">
        <v>537</v>
      </c>
      <c r="H9116" t="s">
        <v>538</v>
      </c>
      <c r="I9116" t="s">
        <v>12002</v>
      </c>
      <c r="K9116">
        <v>16492</v>
      </c>
      <c r="L9116">
        <v>1826146139</v>
      </c>
    </row>
    <row r="9117" spans="1:12" x14ac:dyDescent="0.45">
      <c r="A9117" t="str">
        <f t="shared" si="142"/>
        <v>Heber, Utah, United States</v>
      </c>
      <c r="B9117" t="s">
        <v>12003</v>
      </c>
      <c r="C9117" t="s">
        <v>12003</v>
      </c>
      <c r="D9117">
        <v>40.506799999999998</v>
      </c>
      <c r="E9117">
        <v>-111.3984</v>
      </c>
      <c r="F9117" t="s">
        <v>530</v>
      </c>
      <c r="G9117" t="s">
        <v>531</v>
      </c>
      <c r="H9117" t="s">
        <v>532</v>
      </c>
      <c r="I9117" t="s">
        <v>1667</v>
      </c>
      <c r="K9117">
        <v>25877</v>
      </c>
      <c r="L9117">
        <v>1840074861</v>
      </c>
    </row>
    <row r="9118" spans="1:12" x14ac:dyDescent="0.45">
      <c r="A9118" t="str">
        <f t="shared" si="142"/>
        <v>Heber Springs, Arkansas, United States</v>
      </c>
      <c r="B9118" t="s">
        <v>12004</v>
      </c>
      <c r="C9118" t="s">
        <v>12004</v>
      </c>
      <c r="D9118">
        <v>35.500300000000003</v>
      </c>
      <c r="E9118">
        <v>-92.033199999999994</v>
      </c>
      <c r="F9118" t="s">
        <v>530</v>
      </c>
      <c r="G9118" t="s">
        <v>531</v>
      </c>
      <c r="H9118" t="s">
        <v>532</v>
      </c>
      <c r="I9118" t="s">
        <v>1616</v>
      </c>
      <c r="K9118">
        <v>6136</v>
      </c>
      <c r="L9118">
        <v>1840014543</v>
      </c>
    </row>
    <row r="9119" spans="1:12" x14ac:dyDescent="0.45">
      <c r="A9119" t="str">
        <f t="shared" si="142"/>
        <v>Hebi, Henan, China</v>
      </c>
      <c r="B9119" t="s">
        <v>12005</v>
      </c>
      <c r="C9119" t="s">
        <v>12005</v>
      </c>
      <c r="D9119">
        <v>35.749699999999997</v>
      </c>
      <c r="E9119">
        <v>114.28870000000001</v>
      </c>
      <c r="F9119" t="s">
        <v>1039</v>
      </c>
      <c r="G9119" t="s">
        <v>1040</v>
      </c>
      <c r="H9119" t="s">
        <v>1041</v>
      </c>
      <c r="I9119" t="s">
        <v>6768</v>
      </c>
      <c r="K9119">
        <v>1419000</v>
      </c>
      <c r="L9119">
        <v>1156114258</v>
      </c>
    </row>
    <row r="9120" spans="1:12" x14ac:dyDescent="0.45">
      <c r="A9120" t="str">
        <f t="shared" si="142"/>
        <v>Hebron, Connecticut, United States</v>
      </c>
      <c r="B9120" t="s">
        <v>12006</v>
      </c>
      <c r="C9120" t="s">
        <v>12006</v>
      </c>
      <c r="D9120">
        <v>41.659399999999998</v>
      </c>
      <c r="E9120">
        <v>-72.390500000000003</v>
      </c>
      <c r="F9120" t="s">
        <v>530</v>
      </c>
      <c r="G9120" t="s">
        <v>531</v>
      </c>
      <c r="H9120" t="s">
        <v>532</v>
      </c>
      <c r="I9120" t="s">
        <v>2109</v>
      </c>
      <c r="K9120">
        <v>9522</v>
      </c>
      <c r="L9120">
        <v>1840035074</v>
      </c>
    </row>
    <row r="9121" spans="1:12" x14ac:dyDescent="0.45">
      <c r="A9121" t="str">
        <f t="shared" si="142"/>
        <v>Hebron, Kentucky, United States</v>
      </c>
      <c r="B9121" t="s">
        <v>12006</v>
      </c>
      <c r="C9121" t="s">
        <v>12006</v>
      </c>
      <c r="D9121">
        <v>39.062600000000003</v>
      </c>
      <c r="E9121">
        <v>-84.709000000000003</v>
      </c>
      <c r="F9121" t="s">
        <v>530</v>
      </c>
      <c r="G9121" t="s">
        <v>531</v>
      </c>
      <c r="H9121" t="s">
        <v>532</v>
      </c>
      <c r="I9121" t="s">
        <v>1528</v>
      </c>
      <c r="K9121">
        <v>6160</v>
      </c>
      <c r="L9121">
        <v>1840026680</v>
      </c>
    </row>
    <row r="9122" spans="1:12" x14ac:dyDescent="0.45">
      <c r="A9122" t="str">
        <f t="shared" si="142"/>
        <v>Hecelchakán, Campeche, Mexico</v>
      </c>
      <c r="B9122" t="s">
        <v>12007</v>
      </c>
      <c r="C9122" t="s">
        <v>12008</v>
      </c>
      <c r="D9122">
        <v>20.166699999999999</v>
      </c>
      <c r="E9122">
        <v>-90.133300000000006</v>
      </c>
      <c r="F9122" t="s">
        <v>519</v>
      </c>
      <c r="G9122" t="s">
        <v>520</v>
      </c>
      <c r="H9122" t="s">
        <v>521</v>
      </c>
      <c r="I9122" t="s">
        <v>3900</v>
      </c>
      <c r="J9122" t="s">
        <v>366</v>
      </c>
      <c r="K9122">
        <v>10285</v>
      </c>
      <c r="L9122">
        <v>1484700920</v>
      </c>
    </row>
    <row r="9123" spans="1:12" x14ac:dyDescent="0.45">
      <c r="A9123" t="str">
        <f t="shared" si="142"/>
        <v>Hechi, Guangxi, China</v>
      </c>
      <c r="B9123" t="s">
        <v>12009</v>
      </c>
      <c r="C9123" t="s">
        <v>12009</v>
      </c>
      <c r="D9123">
        <v>23.096499999999999</v>
      </c>
      <c r="E9123">
        <v>109.6091</v>
      </c>
      <c r="F9123" t="s">
        <v>1039</v>
      </c>
      <c r="G9123" t="s">
        <v>1040</v>
      </c>
      <c r="H9123" t="s">
        <v>1041</v>
      </c>
      <c r="I9123" t="s">
        <v>3147</v>
      </c>
      <c r="K9123">
        <v>3830000</v>
      </c>
      <c r="L9123">
        <v>1156868701</v>
      </c>
    </row>
    <row r="9124" spans="1:12" x14ac:dyDescent="0.45">
      <c r="A9124" t="str">
        <f t="shared" si="142"/>
        <v>Hechi, Guangxi, China</v>
      </c>
      <c r="B9124" t="s">
        <v>12009</v>
      </c>
      <c r="C9124" t="s">
        <v>12009</v>
      </c>
      <c r="D9124">
        <v>24.692799999999998</v>
      </c>
      <c r="E9124">
        <v>108.08499999999999</v>
      </c>
      <c r="F9124" t="s">
        <v>1039</v>
      </c>
      <c r="G9124" t="s">
        <v>1040</v>
      </c>
      <c r="H9124" t="s">
        <v>1041</v>
      </c>
      <c r="I9124" t="s">
        <v>3147</v>
      </c>
      <c r="K9124">
        <v>3369251</v>
      </c>
      <c r="L9124">
        <v>1156167204</v>
      </c>
    </row>
    <row r="9125" spans="1:12" x14ac:dyDescent="0.45">
      <c r="A9125" t="str">
        <f t="shared" si="142"/>
        <v>Hechingen, Baden-Württemberg, Germany</v>
      </c>
      <c r="B9125" t="s">
        <v>12010</v>
      </c>
      <c r="C9125" t="s">
        <v>12010</v>
      </c>
      <c r="D9125">
        <v>48.351700000000001</v>
      </c>
      <c r="E9125">
        <v>8.9633000000000003</v>
      </c>
      <c r="F9125" t="s">
        <v>441</v>
      </c>
      <c r="G9125" t="s">
        <v>442</v>
      </c>
      <c r="H9125" t="s">
        <v>443</v>
      </c>
      <c r="I9125" t="s">
        <v>451</v>
      </c>
      <c r="K9125">
        <v>19324</v>
      </c>
      <c r="L9125">
        <v>1276884131</v>
      </c>
    </row>
    <row r="9126" spans="1:12" x14ac:dyDescent="0.45">
      <c r="A9126" t="str">
        <f t="shared" si="142"/>
        <v>Hecklingen, Saxony-Anhalt, Germany</v>
      </c>
      <c r="B9126" t="s">
        <v>12011</v>
      </c>
      <c r="C9126" t="s">
        <v>12011</v>
      </c>
      <c r="D9126">
        <v>51.85</v>
      </c>
      <c r="E9126">
        <v>11.5167</v>
      </c>
      <c r="F9126" t="s">
        <v>441</v>
      </c>
      <c r="G9126" t="s">
        <v>442</v>
      </c>
      <c r="H9126" t="s">
        <v>443</v>
      </c>
      <c r="I9126" t="s">
        <v>1614</v>
      </c>
      <c r="K9126">
        <v>6970</v>
      </c>
      <c r="L9126">
        <v>1276749682</v>
      </c>
    </row>
    <row r="9127" spans="1:12" x14ac:dyDescent="0.45">
      <c r="A9127" t="str">
        <f t="shared" si="142"/>
        <v>Heckmondwike, Kirklees, United Kingdom</v>
      </c>
      <c r="B9127" t="s">
        <v>12012</v>
      </c>
      <c r="C9127" t="s">
        <v>12012</v>
      </c>
      <c r="D9127">
        <v>53.707999999999998</v>
      </c>
      <c r="E9127">
        <v>-1.67</v>
      </c>
      <c r="F9127" t="s">
        <v>536</v>
      </c>
      <c r="G9127" t="s">
        <v>537</v>
      </c>
      <c r="H9127" t="s">
        <v>538</v>
      </c>
      <c r="I9127" t="s">
        <v>1639</v>
      </c>
      <c r="K9127">
        <v>16986</v>
      </c>
      <c r="L9127">
        <v>1826586883</v>
      </c>
    </row>
    <row r="9128" spans="1:12" x14ac:dyDescent="0.45">
      <c r="A9128" t="str">
        <f t="shared" si="142"/>
        <v>Hednesford, Staffordshire, United Kingdom</v>
      </c>
      <c r="B9128" t="s">
        <v>12013</v>
      </c>
      <c r="C9128" t="s">
        <v>12013</v>
      </c>
      <c r="D9128">
        <v>52.711500000000001</v>
      </c>
      <c r="E9128">
        <v>-2.0005999999999999</v>
      </c>
      <c r="F9128" t="s">
        <v>536</v>
      </c>
      <c r="G9128" t="s">
        <v>537</v>
      </c>
      <c r="H9128" t="s">
        <v>538</v>
      </c>
      <c r="I9128" t="s">
        <v>2729</v>
      </c>
      <c r="K9128">
        <v>17343</v>
      </c>
      <c r="L9128">
        <v>1826749949</v>
      </c>
    </row>
    <row r="9129" spans="1:12" x14ac:dyDescent="0.45">
      <c r="A9129" t="str">
        <f t="shared" si="142"/>
        <v>Hedon, East Riding of Yorkshire, United Kingdom</v>
      </c>
      <c r="B9129" t="s">
        <v>12014</v>
      </c>
      <c r="C9129" t="s">
        <v>12014</v>
      </c>
      <c r="D9129">
        <v>53.7395</v>
      </c>
      <c r="E9129">
        <v>-0.1948</v>
      </c>
      <c r="F9129" t="s">
        <v>536</v>
      </c>
      <c r="G9129" t="s">
        <v>537</v>
      </c>
      <c r="H9129" t="s">
        <v>538</v>
      </c>
      <c r="I9129" t="s">
        <v>4317</v>
      </c>
      <c r="K9129">
        <v>7100</v>
      </c>
      <c r="L9129">
        <v>1826368634</v>
      </c>
    </row>
    <row r="9130" spans="1:12" x14ac:dyDescent="0.45">
      <c r="A9130" t="str">
        <f t="shared" si="142"/>
        <v>Hedong, Jilin, China</v>
      </c>
      <c r="B9130" t="s">
        <v>12015</v>
      </c>
      <c r="C9130" t="s">
        <v>12015</v>
      </c>
      <c r="D9130">
        <v>42.540399999999998</v>
      </c>
      <c r="E9130">
        <v>129.00389999999999</v>
      </c>
      <c r="F9130" t="s">
        <v>1039</v>
      </c>
      <c r="G9130" t="s">
        <v>1040</v>
      </c>
      <c r="H9130" t="s">
        <v>1041</v>
      </c>
      <c r="I9130" t="s">
        <v>3148</v>
      </c>
      <c r="K9130">
        <v>197885</v>
      </c>
      <c r="L9130">
        <v>1156223178</v>
      </c>
    </row>
    <row r="9131" spans="1:12" x14ac:dyDescent="0.45">
      <c r="A9131" t="str">
        <f t="shared" si="142"/>
        <v>Hefei, Anhui, China</v>
      </c>
      <c r="B9131" t="s">
        <v>12016</v>
      </c>
      <c r="C9131" t="s">
        <v>12016</v>
      </c>
      <c r="D9131">
        <v>31.863900000000001</v>
      </c>
      <c r="E9131">
        <v>117.2808</v>
      </c>
      <c r="F9131" t="s">
        <v>1039</v>
      </c>
      <c r="G9131" t="s">
        <v>1040</v>
      </c>
      <c r="H9131" t="s">
        <v>1041</v>
      </c>
      <c r="I9131" t="s">
        <v>2092</v>
      </c>
      <c r="J9131" t="s">
        <v>378</v>
      </c>
      <c r="K9131">
        <v>7457027</v>
      </c>
      <c r="L9131">
        <v>1156332710</v>
      </c>
    </row>
    <row r="9132" spans="1:12" x14ac:dyDescent="0.45">
      <c r="A9132" t="str">
        <f t="shared" si="142"/>
        <v>Hegang, Heilongjiang, China</v>
      </c>
      <c r="B9132" t="s">
        <v>12017</v>
      </c>
      <c r="C9132" t="s">
        <v>12017</v>
      </c>
      <c r="D9132">
        <v>47.313899999999997</v>
      </c>
      <c r="E9132">
        <v>130.2775</v>
      </c>
      <c r="F9132" t="s">
        <v>1039</v>
      </c>
      <c r="G9132" t="s">
        <v>1040</v>
      </c>
      <c r="H9132" t="s">
        <v>1041</v>
      </c>
      <c r="I9132" t="s">
        <v>1953</v>
      </c>
      <c r="J9132" t="s">
        <v>366</v>
      </c>
      <c r="K9132">
        <v>1100000</v>
      </c>
      <c r="L9132">
        <v>1156541759</v>
      </c>
    </row>
    <row r="9133" spans="1:12" x14ac:dyDescent="0.45">
      <c r="A9133" t="str">
        <f t="shared" si="142"/>
        <v>Heide, Schleswig-Holstein, Germany</v>
      </c>
      <c r="B9133" t="s">
        <v>12018</v>
      </c>
      <c r="C9133" t="s">
        <v>12018</v>
      </c>
      <c r="D9133">
        <v>54.196100000000001</v>
      </c>
      <c r="E9133">
        <v>9.0932999999999993</v>
      </c>
      <c r="F9133" t="s">
        <v>441</v>
      </c>
      <c r="G9133" t="s">
        <v>442</v>
      </c>
      <c r="H9133" t="s">
        <v>443</v>
      </c>
      <c r="I9133" t="s">
        <v>997</v>
      </c>
      <c r="J9133" t="s">
        <v>366</v>
      </c>
      <c r="K9133">
        <v>21684</v>
      </c>
      <c r="L9133">
        <v>1276473220</v>
      </c>
    </row>
    <row r="9134" spans="1:12" x14ac:dyDescent="0.45">
      <c r="A9134" t="str">
        <f t="shared" si="142"/>
        <v>Heidelberg, Baden-Württemberg, Germany</v>
      </c>
      <c r="B9134" t="s">
        <v>12019</v>
      </c>
      <c r="C9134" t="s">
        <v>12019</v>
      </c>
      <c r="D9134">
        <v>49.412199999999999</v>
      </c>
      <c r="E9134">
        <v>8.7100000000000009</v>
      </c>
      <c r="F9134" t="s">
        <v>441</v>
      </c>
      <c r="G9134" t="s">
        <v>442</v>
      </c>
      <c r="H9134" t="s">
        <v>443</v>
      </c>
      <c r="I9134" t="s">
        <v>451</v>
      </c>
      <c r="J9134" t="s">
        <v>366</v>
      </c>
      <c r="K9134">
        <v>160355</v>
      </c>
      <c r="L9134">
        <v>1276519742</v>
      </c>
    </row>
    <row r="9135" spans="1:12" x14ac:dyDescent="0.45">
      <c r="A9135" t="str">
        <f t="shared" si="142"/>
        <v>Heidenau, Saxony, Germany</v>
      </c>
      <c r="B9135" t="s">
        <v>12020</v>
      </c>
      <c r="C9135" t="s">
        <v>12020</v>
      </c>
      <c r="D9135">
        <v>50.9833</v>
      </c>
      <c r="E9135">
        <v>13.8667</v>
      </c>
      <c r="F9135" t="s">
        <v>441</v>
      </c>
      <c r="G9135" t="s">
        <v>442</v>
      </c>
      <c r="H9135" t="s">
        <v>443</v>
      </c>
      <c r="I9135" t="s">
        <v>1707</v>
      </c>
      <c r="K9135">
        <v>16593</v>
      </c>
      <c r="L9135">
        <v>1276588672</v>
      </c>
    </row>
    <row r="9136" spans="1:12" x14ac:dyDescent="0.45">
      <c r="A9136" t="str">
        <f t="shared" si="142"/>
        <v>Heidenheim, Baden-Württemberg, Germany</v>
      </c>
      <c r="B9136" t="s">
        <v>12021</v>
      </c>
      <c r="C9136" t="s">
        <v>12021</v>
      </c>
      <c r="D9136">
        <v>48.676099999999998</v>
      </c>
      <c r="E9136">
        <v>10.154400000000001</v>
      </c>
      <c r="F9136" t="s">
        <v>441</v>
      </c>
      <c r="G9136" t="s">
        <v>442</v>
      </c>
      <c r="H9136" t="s">
        <v>443</v>
      </c>
      <c r="I9136" t="s">
        <v>451</v>
      </c>
      <c r="J9136" t="s">
        <v>366</v>
      </c>
      <c r="K9136">
        <v>49526</v>
      </c>
      <c r="L9136">
        <v>1276168895</v>
      </c>
    </row>
    <row r="9137" spans="1:12" x14ac:dyDescent="0.45">
      <c r="A9137" t="str">
        <f t="shared" si="142"/>
        <v>Heihe, Heilongjiang, China</v>
      </c>
      <c r="B9137" t="s">
        <v>12022</v>
      </c>
      <c r="C9137" t="s">
        <v>12022</v>
      </c>
      <c r="D9137">
        <v>50.245800000000003</v>
      </c>
      <c r="E9137">
        <v>127.48860000000001</v>
      </c>
      <c r="F9137" t="s">
        <v>1039</v>
      </c>
      <c r="G9137" t="s">
        <v>1040</v>
      </c>
      <c r="H9137" t="s">
        <v>1041</v>
      </c>
      <c r="I9137" t="s">
        <v>1953</v>
      </c>
      <c r="J9137" t="s">
        <v>366</v>
      </c>
      <c r="K9137">
        <v>1750000</v>
      </c>
      <c r="L9137">
        <v>1156339225</v>
      </c>
    </row>
    <row r="9138" spans="1:12" x14ac:dyDescent="0.45">
      <c r="A9138" t="str">
        <f t="shared" si="142"/>
        <v>Heilbad Heiligenstadt, Thuringia, Germany</v>
      </c>
      <c r="B9138" t="s">
        <v>12023</v>
      </c>
      <c r="C9138" t="s">
        <v>12023</v>
      </c>
      <c r="D9138">
        <v>51.377499999999998</v>
      </c>
      <c r="E9138">
        <v>10.134399999999999</v>
      </c>
      <c r="F9138" t="s">
        <v>441</v>
      </c>
      <c r="G9138" t="s">
        <v>442</v>
      </c>
      <c r="H9138" t="s">
        <v>443</v>
      </c>
      <c r="I9138" t="s">
        <v>1709</v>
      </c>
      <c r="J9138" t="s">
        <v>366</v>
      </c>
      <c r="K9138">
        <v>17105</v>
      </c>
      <c r="L9138">
        <v>1276037701</v>
      </c>
    </row>
    <row r="9139" spans="1:12" x14ac:dyDescent="0.45">
      <c r="A9139" t="str">
        <f t="shared" si="142"/>
        <v>Heilbronn, Baden-Württemberg, Germany</v>
      </c>
      <c r="B9139" t="s">
        <v>12024</v>
      </c>
      <c r="C9139" t="s">
        <v>12024</v>
      </c>
      <c r="D9139">
        <v>49.1404</v>
      </c>
      <c r="E9139">
        <v>9.218</v>
      </c>
      <c r="F9139" t="s">
        <v>441</v>
      </c>
      <c r="G9139" t="s">
        <v>442</v>
      </c>
      <c r="H9139" t="s">
        <v>443</v>
      </c>
      <c r="I9139" t="s">
        <v>451</v>
      </c>
      <c r="J9139" t="s">
        <v>366</v>
      </c>
      <c r="K9139">
        <v>125960</v>
      </c>
      <c r="L9139">
        <v>1276377359</v>
      </c>
    </row>
    <row r="9140" spans="1:12" x14ac:dyDescent="0.45">
      <c r="A9140" t="str">
        <f t="shared" si="142"/>
        <v>Heiligenhafen, Schleswig-Holstein, Germany</v>
      </c>
      <c r="B9140" t="s">
        <v>12025</v>
      </c>
      <c r="C9140" t="s">
        <v>12025</v>
      </c>
      <c r="D9140">
        <v>54.373899999999999</v>
      </c>
      <c r="E9140">
        <v>10.979699999999999</v>
      </c>
      <c r="F9140" t="s">
        <v>441</v>
      </c>
      <c r="G9140" t="s">
        <v>442</v>
      </c>
      <c r="H9140" t="s">
        <v>443</v>
      </c>
      <c r="I9140" t="s">
        <v>997</v>
      </c>
      <c r="K9140">
        <v>9211</v>
      </c>
      <c r="L9140">
        <v>1276378464</v>
      </c>
    </row>
    <row r="9141" spans="1:12" x14ac:dyDescent="0.45">
      <c r="A9141" t="str">
        <f t="shared" si="142"/>
        <v>Heiligenhaus, North Rhine-Westphalia, Germany</v>
      </c>
      <c r="B9141" t="s">
        <v>12026</v>
      </c>
      <c r="C9141" t="s">
        <v>12026</v>
      </c>
      <c r="D9141">
        <v>51.326500000000003</v>
      </c>
      <c r="E9141">
        <v>6.9710000000000001</v>
      </c>
      <c r="F9141" t="s">
        <v>441</v>
      </c>
      <c r="G9141" t="s">
        <v>442</v>
      </c>
      <c r="H9141" t="s">
        <v>443</v>
      </c>
      <c r="I9141" t="s">
        <v>444</v>
      </c>
      <c r="K9141">
        <v>26335</v>
      </c>
      <c r="L9141">
        <v>1276630818</v>
      </c>
    </row>
    <row r="9142" spans="1:12" x14ac:dyDescent="0.45">
      <c r="A9142" t="str">
        <f t="shared" si="142"/>
        <v>Heilsbronn, Bavaria, Germany</v>
      </c>
      <c r="B9142" t="s">
        <v>12027</v>
      </c>
      <c r="C9142" t="s">
        <v>12027</v>
      </c>
      <c r="D9142">
        <v>49.3386</v>
      </c>
      <c r="E9142">
        <v>10.790800000000001</v>
      </c>
      <c r="F9142" t="s">
        <v>441</v>
      </c>
      <c r="G9142" t="s">
        <v>442</v>
      </c>
      <c r="H9142" t="s">
        <v>443</v>
      </c>
      <c r="I9142" t="s">
        <v>567</v>
      </c>
      <c r="K9142">
        <v>9670</v>
      </c>
      <c r="L9142">
        <v>1276724619</v>
      </c>
    </row>
    <row r="9143" spans="1:12" x14ac:dyDescent="0.45">
      <c r="A9143" t="str">
        <f t="shared" si="142"/>
        <v>Heimsheim, Baden-Württemberg, Germany</v>
      </c>
      <c r="B9143" t="s">
        <v>12028</v>
      </c>
      <c r="C9143" t="s">
        <v>12028</v>
      </c>
      <c r="D9143">
        <v>48.805599999999998</v>
      </c>
      <c r="E9143">
        <v>8.8619000000000003</v>
      </c>
      <c r="F9143" t="s">
        <v>441</v>
      </c>
      <c r="G9143" t="s">
        <v>442</v>
      </c>
      <c r="H9143" t="s">
        <v>443</v>
      </c>
      <c r="I9143" t="s">
        <v>451</v>
      </c>
      <c r="K9143">
        <v>5035</v>
      </c>
      <c r="L9143">
        <v>1276569364</v>
      </c>
    </row>
    <row r="9144" spans="1:12" x14ac:dyDescent="0.45">
      <c r="A9144" t="str">
        <f t="shared" si="142"/>
        <v>Heinola, Päijät-Häme, Finland</v>
      </c>
      <c r="B9144" t="s">
        <v>12029</v>
      </c>
      <c r="C9144" t="s">
        <v>12029</v>
      </c>
      <c r="D9144">
        <v>61.202800000000003</v>
      </c>
      <c r="E9144">
        <v>26.0319</v>
      </c>
      <c r="F9144" t="s">
        <v>459</v>
      </c>
      <c r="G9144" t="s">
        <v>460</v>
      </c>
      <c r="H9144" t="s">
        <v>461</v>
      </c>
      <c r="I9144" t="s">
        <v>12030</v>
      </c>
      <c r="J9144" t="s">
        <v>366</v>
      </c>
      <c r="K9144">
        <v>19575</v>
      </c>
      <c r="L9144">
        <v>1246846423</v>
      </c>
    </row>
    <row r="9145" spans="1:12" x14ac:dyDescent="0.45">
      <c r="A9145" t="str">
        <f t="shared" si="142"/>
        <v>Heinsberg, North Rhine-Westphalia, Germany</v>
      </c>
      <c r="B9145" t="s">
        <v>12031</v>
      </c>
      <c r="C9145" t="s">
        <v>12031</v>
      </c>
      <c r="D9145">
        <v>51.063099999999999</v>
      </c>
      <c r="E9145">
        <v>6.0964</v>
      </c>
      <c r="F9145" t="s">
        <v>441</v>
      </c>
      <c r="G9145" t="s">
        <v>442</v>
      </c>
      <c r="H9145" t="s">
        <v>443</v>
      </c>
      <c r="I9145" t="s">
        <v>444</v>
      </c>
      <c r="J9145" t="s">
        <v>366</v>
      </c>
      <c r="K9145">
        <v>41946</v>
      </c>
      <c r="L9145">
        <v>1276000099</v>
      </c>
    </row>
    <row r="9146" spans="1:12" x14ac:dyDescent="0.45">
      <c r="A9146" t="str">
        <f t="shared" si="142"/>
        <v>Heitersheim, Baden-Württemberg, Germany</v>
      </c>
      <c r="B9146" t="s">
        <v>12032</v>
      </c>
      <c r="C9146" t="s">
        <v>12032</v>
      </c>
      <c r="D9146">
        <v>47.875300000000003</v>
      </c>
      <c r="E9146">
        <v>7.6547000000000001</v>
      </c>
      <c r="F9146" t="s">
        <v>441</v>
      </c>
      <c r="G9146" t="s">
        <v>442</v>
      </c>
      <c r="H9146" t="s">
        <v>443</v>
      </c>
      <c r="I9146" t="s">
        <v>451</v>
      </c>
      <c r="K9146">
        <v>6257</v>
      </c>
      <c r="L9146">
        <v>1276661472</v>
      </c>
    </row>
    <row r="9147" spans="1:12" x14ac:dyDescent="0.45">
      <c r="A9147" t="str">
        <f t="shared" si="142"/>
        <v>Hejian, Hebei, China</v>
      </c>
      <c r="B9147" t="s">
        <v>12033</v>
      </c>
      <c r="C9147" t="s">
        <v>12033</v>
      </c>
      <c r="D9147">
        <v>38.445099999999996</v>
      </c>
      <c r="E9147">
        <v>116.08969999999999</v>
      </c>
      <c r="F9147" t="s">
        <v>1039</v>
      </c>
      <c r="G9147" t="s">
        <v>1040</v>
      </c>
      <c r="H9147" t="s">
        <v>1041</v>
      </c>
      <c r="I9147" t="s">
        <v>2037</v>
      </c>
      <c r="K9147">
        <v>810306</v>
      </c>
      <c r="L9147">
        <v>1156405731</v>
      </c>
    </row>
    <row r="9148" spans="1:12" x14ac:dyDescent="0.45">
      <c r="A9148" t="str">
        <f t="shared" si="142"/>
        <v>Hejin, Shanxi, China</v>
      </c>
      <c r="B9148" t="s">
        <v>12034</v>
      </c>
      <c r="C9148" t="s">
        <v>12034</v>
      </c>
      <c r="D9148">
        <v>35.5914</v>
      </c>
      <c r="E9148">
        <v>110.706</v>
      </c>
      <c r="F9148" t="s">
        <v>1039</v>
      </c>
      <c r="G9148" t="s">
        <v>1040</v>
      </c>
      <c r="H9148" t="s">
        <v>1041</v>
      </c>
      <c r="I9148" t="s">
        <v>6621</v>
      </c>
      <c r="K9148">
        <v>395527</v>
      </c>
      <c r="L9148">
        <v>1156225234</v>
      </c>
    </row>
    <row r="9149" spans="1:12" x14ac:dyDescent="0.45">
      <c r="A9149" t="str">
        <f t="shared" si="142"/>
        <v>Hekinan, Aichi, Japan</v>
      </c>
      <c r="B9149" t="s">
        <v>12035</v>
      </c>
      <c r="C9149" t="s">
        <v>12035</v>
      </c>
      <c r="D9149">
        <v>34.883299999999998</v>
      </c>
      <c r="E9149">
        <v>137</v>
      </c>
      <c r="F9149" t="s">
        <v>514</v>
      </c>
      <c r="G9149" t="s">
        <v>515</v>
      </c>
      <c r="H9149" t="s">
        <v>516</v>
      </c>
      <c r="I9149" t="s">
        <v>1078</v>
      </c>
      <c r="K9149">
        <v>72875</v>
      </c>
      <c r="L9149">
        <v>1392819275</v>
      </c>
    </row>
    <row r="9150" spans="1:12" x14ac:dyDescent="0.45">
      <c r="A9150" t="str">
        <f t="shared" si="142"/>
        <v>Helena, Montana, United States</v>
      </c>
      <c r="B9150" t="s">
        <v>12036</v>
      </c>
      <c r="C9150" t="s">
        <v>12036</v>
      </c>
      <c r="D9150">
        <v>46.596499999999999</v>
      </c>
      <c r="E9150">
        <v>-112.0202</v>
      </c>
      <c r="F9150" t="s">
        <v>530</v>
      </c>
      <c r="G9150" t="s">
        <v>531</v>
      </c>
      <c r="H9150" t="s">
        <v>532</v>
      </c>
      <c r="I9150" t="s">
        <v>1919</v>
      </c>
      <c r="J9150" t="s">
        <v>378</v>
      </c>
      <c r="K9150">
        <v>52936</v>
      </c>
      <c r="L9150">
        <v>1840019820</v>
      </c>
    </row>
    <row r="9151" spans="1:12" x14ac:dyDescent="0.45">
      <c r="A9151" t="str">
        <f t="shared" si="142"/>
        <v>Helena, Alabama, United States</v>
      </c>
      <c r="B9151" t="s">
        <v>12036</v>
      </c>
      <c r="C9151" t="s">
        <v>12036</v>
      </c>
      <c r="D9151">
        <v>33.284500000000001</v>
      </c>
      <c r="E9151">
        <v>-86.875600000000006</v>
      </c>
      <c r="F9151" t="s">
        <v>530</v>
      </c>
      <c r="G9151" t="s">
        <v>531</v>
      </c>
      <c r="H9151" t="s">
        <v>532</v>
      </c>
      <c r="I9151" t="s">
        <v>1371</v>
      </c>
      <c r="K9151">
        <v>19925</v>
      </c>
      <c r="L9151">
        <v>1840014827</v>
      </c>
    </row>
    <row r="9152" spans="1:12" x14ac:dyDescent="0.45">
      <c r="A9152" t="str">
        <f t="shared" si="142"/>
        <v>Helena Valley Southeast, Montana, United States</v>
      </c>
      <c r="B9152" t="s">
        <v>12037</v>
      </c>
      <c r="C9152" t="s">
        <v>12037</v>
      </c>
      <c r="D9152">
        <v>46.6175</v>
      </c>
      <c r="E9152">
        <v>-111.9186</v>
      </c>
      <c r="F9152" t="s">
        <v>530</v>
      </c>
      <c r="G9152" t="s">
        <v>531</v>
      </c>
      <c r="H9152" t="s">
        <v>532</v>
      </c>
      <c r="I9152" t="s">
        <v>1919</v>
      </c>
      <c r="K9152">
        <v>8067</v>
      </c>
      <c r="L9152">
        <v>1840074075</v>
      </c>
    </row>
    <row r="9153" spans="1:12" x14ac:dyDescent="0.45">
      <c r="A9153" t="str">
        <f t="shared" si="142"/>
        <v>Helena Valley West Central, Montana, United States</v>
      </c>
      <c r="B9153" t="s">
        <v>12038</v>
      </c>
      <c r="C9153" t="s">
        <v>12038</v>
      </c>
      <c r="D9153">
        <v>46.663400000000003</v>
      </c>
      <c r="E9153">
        <v>-112.0604</v>
      </c>
      <c r="F9153" t="s">
        <v>530</v>
      </c>
      <c r="G9153" t="s">
        <v>531</v>
      </c>
      <c r="H9153" t="s">
        <v>532</v>
      </c>
      <c r="I9153" t="s">
        <v>1919</v>
      </c>
      <c r="K9153">
        <v>8277</v>
      </c>
      <c r="L9153">
        <v>1840074081</v>
      </c>
    </row>
    <row r="9154" spans="1:12" x14ac:dyDescent="0.45">
      <c r="A9154" t="str">
        <f t="shared" si="142"/>
        <v>Helena-West Helena, Arkansas, United States</v>
      </c>
      <c r="B9154" t="s">
        <v>12039</v>
      </c>
      <c r="C9154" t="s">
        <v>12039</v>
      </c>
      <c r="D9154">
        <v>34.531399999999998</v>
      </c>
      <c r="E9154">
        <v>-90.620099999999994</v>
      </c>
      <c r="F9154" t="s">
        <v>530</v>
      </c>
      <c r="G9154" t="s">
        <v>531</v>
      </c>
      <c r="H9154" t="s">
        <v>532</v>
      </c>
      <c r="I9154" t="s">
        <v>1616</v>
      </c>
      <c r="K9154">
        <v>9493</v>
      </c>
      <c r="L9154">
        <v>1840027858</v>
      </c>
    </row>
    <row r="9155" spans="1:12" x14ac:dyDescent="0.45">
      <c r="A9155" t="str">
        <f t="shared" ref="A9155:A9218" si="143">CONCATENATE(B9155,", ",I9155,", ",F9155)</f>
        <v>Helensburgh, Argyll and Bute, United Kingdom</v>
      </c>
      <c r="B9155" t="s">
        <v>12040</v>
      </c>
      <c r="C9155" t="s">
        <v>12040</v>
      </c>
      <c r="D9155">
        <v>56.016599999999997</v>
      </c>
      <c r="E9155">
        <v>-4.7332999999999998</v>
      </c>
      <c r="F9155" t="s">
        <v>536</v>
      </c>
      <c r="G9155" t="s">
        <v>537</v>
      </c>
      <c r="H9155" t="s">
        <v>538</v>
      </c>
      <c r="I9155" t="s">
        <v>12041</v>
      </c>
      <c r="K9155">
        <v>15430</v>
      </c>
      <c r="L9155">
        <v>1826378273</v>
      </c>
    </row>
    <row r="9156" spans="1:12" x14ac:dyDescent="0.45">
      <c r="A9156" t="str">
        <f t="shared" si="143"/>
        <v>Helensburgh, New South Wales, Australia</v>
      </c>
      <c r="B9156" t="s">
        <v>12040</v>
      </c>
      <c r="C9156" t="s">
        <v>12040</v>
      </c>
      <c r="D9156">
        <v>-34.183300000000003</v>
      </c>
      <c r="E9156">
        <v>151</v>
      </c>
      <c r="F9156" t="s">
        <v>830</v>
      </c>
      <c r="G9156" t="s">
        <v>831</v>
      </c>
      <c r="H9156" t="s">
        <v>832</v>
      </c>
      <c r="I9156" t="s">
        <v>1454</v>
      </c>
      <c r="K9156">
        <v>6383</v>
      </c>
      <c r="L9156">
        <v>1036359360</v>
      </c>
    </row>
    <row r="9157" spans="1:12" x14ac:dyDescent="0.45">
      <c r="A9157" t="str">
        <f t="shared" si="143"/>
        <v>Helixi, Anhui, China</v>
      </c>
      <c r="B9157" t="s">
        <v>12042</v>
      </c>
      <c r="C9157" t="s">
        <v>12042</v>
      </c>
      <c r="D9157">
        <v>30.6267</v>
      </c>
      <c r="E9157">
        <v>118.98609999999999</v>
      </c>
      <c r="F9157" t="s">
        <v>1039</v>
      </c>
      <c r="G9157" t="s">
        <v>1040</v>
      </c>
      <c r="H9157" t="s">
        <v>1041</v>
      </c>
      <c r="I9157" t="s">
        <v>2092</v>
      </c>
      <c r="J9157" t="s">
        <v>366</v>
      </c>
      <c r="K9157">
        <v>376857</v>
      </c>
      <c r="L9157">
        <v>1156734041</v>
      </c>
    </row>
    <row r="9158" spans="1:12" x14ac:dyDescent="0.45">
      <c r="A9158" t="str">
        <f t="shared" si="143"/>
        <v>Hellam, Pennsylvania, United States</v>
      </c>
      <c r="B9158" t="s">
        <v>12043</v>
      </c>
      <c r="C9158" t="s">
        <v>12043</v>
      </c>
      <c r="D9158">
        <v>40.020600000000002</v>
      </c>
      <c r="E9158">
        <v>-76.596199999999996</v>
      </c>
      <c r="F9158" t="s">
        <v>530</v>
      </c>
      <c r="G9158" t="s">
        <v>531</v>
      </c>
      <c r="H9158" t="s">
        <v>532</v>
      </c>
      <c r="I9158" t="s">
        <v>620</v>
      </c>
      <c r="K9158">
        <v>5965</v>
      </c>
      <c r="L9158">
        <v>1840151962</v>
      </c>
    </row>
    <row r="9159" spans="1:12" x14ac:dyDescent="0.45">
      <c r="A9159" t="str">
        <f t="shared" si="143"/>
        <v>Hellertown, Pennsylvania, United States</v>
      </c>
      <c r="B9159" t="s">
        <v>12044</v>
      </c>
      <c r="C9159" t="s">
        <v>12044</v>
      </c>
      <c r="D9159">
        <v>40.581099999999999</v>
      </c>
      <c r="E9159">
        <v>-75.337800000000001</v>
      </c>
      <c r="F9159" t="s">
        <v>530</v>
      </c>
      <c r="G9159" t="s">
        <v>531</v>
      </c>
      <c r="H9159" t="s">
        <v>532</v>
      </c>
      <c r="I9159" t="s">
        <v>620</v>
      </c>
      <c r="K9159">
        <v>5831</v>
      </c>
      <c r="L9159">
        <v>1840000973</v>
      </c>
    </row>
    <row r="9160" spans="1:12" x14ac:dyDescent="0.45">
      <c r="A9160" t="str">
        <f t="shared" si="143"/>
        <v>Hellesdon, Norfolk, United Kingdom</v>
      </c>
      <c r="B9160" t="s">
        <v>12045</v>
      </c>
      <c r="C9160" t="s">
        <v>12045</v>
      </c>
      <c r="D9160">
        <v>52.648499999999999</v>
      </c>
      <c r="E9160">
        <v>1.2508999999999999</v>
      </c>
      <c r="F9160" t="s">
        <v>536</v>
      </c>
      <c r="G9160" t="s">
        <v>537</v>
      </c>
      <c r="H9160" t="s">
        <v>538</v>
      </c>
      <c r="I9160" t="s">
        <v>2841</v>
      </c>
      <c r="K9160">
        <v>10957</v>
      </c>
      <c r="L9160">
        <v>1826464470</v>
      </c>
    </row>
    <row r="9161" spans="1:12" x14ac:dyDescent="0.45">
      <c r="A9161" t="str">
        <f t="shared" si="143"/>
        <v>Helmbrechts, Bavaria, Germany</v>
      </c>
      <c r="B9161" t="s">
        <v>12046</v>
      </c>
      <c r="C9161" t="s">
        <v>12046</v>
      </c>
      <c r="D9161">
        <v>50.236800000000002</v>
      </c>
      <c r="E9161">
        <v>11.7159</v>
      </c>
      <c r="F9161" t="s">
        <v>441</v>
      </c>
      <c r="G9161" t="s">
        <v>442</v>
      </c>
      <c r="H9161" t="s">
        <v>443</v>
      </c>
      <c r="I9161" t="s">
        <v>567</v>
      </c>
      <c r="K9161">
        <v>8413</v>
      </c>
      <c r="L9161">
        <v>1276467392</v>
      </c>
    </row>
    <row r="9162" spans="1:12" x14ac:dyDescent="0.45">
      <c r="A9162" t="str">
        <f t="shared" si="143"/>
        <v>Helmshore, Lancashire, United Kingdom</v>
      </c>
      <c r="B9162" t="s">
        <v>12047</v>
      </c>
      <c r="C9162" t="s">
        <v>12047</v>
      </c>
      <c r="D9162">
        <v>53.686999999999998</v>
      </c>
      <c r="E9162">
        <v>-2.3290000000000002</v>
      </c>
      <c r="F9162" t="s">
        <v>536</v>
      </c>
      <c r="G9162" t="s">
        <v>537</v>
      </c>
      <c r="H9162" t="s">
        <v>538</v>
      </c>
      <c r="I9162" t="s">
        <v>724</v>
      </c>
      <c r="K9162">
        <v>5805</v>
      </c>
      <c r="L9162">
        <v>1826093831</v>
      </c>
    </row>
    <row r="9163" spans="1:12" x14ac:dyDescent="0.45">
      <c r="A9163" t="str">
        <f t="shared" si="143"/>
        <v>Helmstedt, Lower Saxony, Germany</v>
      </c>
      <c r="B9163" t="s">
        <v>12048</v>
      </c>
      <c r="C9163" t="s">
        <v>12048</v>
      </c>
      <c r="D9163">
        <v>52.228099999999998</v>
      </c>
      <c r="E9163">
        <v>11.0106</v>
      </c>
      <c r="F9163" t="s">
        <v>441</v>
      </c>
      <c r="G9163" t="s">
        <v>442</v>
      </c>
      <c r="H9163" t="s">
        <v>443</v>
      </c>
      <c r="I9163" t="s">
        <v>735</v>
      </c>
      <c r="J9163" t="s">
        <v>366</v>
      </c>
      <c r="K9163">
        <v>25728</v>
      </c>
      <c r="L9163">
        <v>1276360393</v>
      </c>
    </row>
    <row r="9164" spans="1:12" x14ac:dyDescent="0.45">
      <c r="A9164" t="str">
        <f t="shared" si="143"/>
        <v>Helotes, Texas, United States</v>
      </c>
      <c r="B9164" t="s">
        <v>12049</v>
      </c>
      <c r="C9164" t="s">
        <v>12049</v>
      </c>
      <c r="D9164">
        <v>29.569299999999998</v>
      </c>
      <c r="E9164">
        <v>-98.695599999999999</v>
      </c>
      <c r="F9164" t="s">
        <v>530</v>
      </c>
      <c r="G9164" t="s">
        <v>531</v>
      </c>
      <c r="H9164" t="s">
        <v>532</v>
      </c>
      <c r="I9164" t="s">
        <v>610</v>
      </c>
      <c r="K9164">
        <v>9961</v>
      </c>
      <c r="L9164">
        <v>1840020957</v>
      </c>
    </row>
    <row r="9165" spans="1:12" x14ac:dyDescent="0.45">
      <c r="A9165" t="str">
        <f t="shared" si="143"/>
        <v>Helsingborg, Skåne, Sweden</v>
      </c>
      <c r="B9165" t="s">
        <v>12050</v>
      </c>
      <c r="C9165" t="s">
        <v>12050</v>
      </c>
      <c r="D9165">
        <v>56.042400000000001</v>
      </c>
      <c r="E9165">
        <v>12.721</v>
      </c>
      <c r="F9165" t="s">
        <v>4875</v>
      </c>
      <c r="G9165" t="s">
        <v>4876</v>
      </c>
      <c r="H9165" t="s">
        <v>4877</v>
      </c>
      <c r="I9165" t="s">
        <v>12051</v>
      </c>
      <c r="J9165" t="s">
        <v>366</v>
      </c>
      <c r="K9165">
        <v>112496</v>
      </c>
      <c r="L9165">
        <v>1752789933</v>
      </c>
    </row>
    <row r="9166" spans="1:12" x14ac:dyDescent="0.45">
      <c r="A9166" t="str">
        <f t="shared" si="143"/>
        <v>Helsinki, Uusimaa, Finland</v>
      </c>
      <c r="B9166" t="s">
        <v>12052</v>
      </c>
      <c r="C9166" t="s">
        <v>12052</v>
      </c>
      <c r="D9166">
        <v>60.175600000000003</v>
      </c>
      <c r="E9166">
        <v>24.934200000000001</v>
      </c>
      <c r="F9166" t="s">
        <v>459</v>
      </c>
      <c r="G9166" t="s">
        <v>460</v>
      </c>
      <c r="H9166" t="s">
        <v>461</v>
      </c>
      <c r="I9166" t="s">
        <v>9199</v>
      </c>
      <c r="J9166" t="s">
        <v>606</v>
      </c>
      <c r="K9166">
        <v>642045</v>
      </c>
      <c r="L9166">
        <v>1246177997</v>
      </c>
    </row>
    <row r="9167" spans="1:12" x14ac:dyDescent="0.45">
      <c r="A9167" t="str">
        <f t="shared" si="143"/>
        <v>Helston, Cornwall, United Kingdom</v>
      </c>
      <c r="B9167" t="s">
        <v>12053</v>
      </c>
      <c r="C9167" t="s">
        <v>12053</v>
      </c>
      <c r="D9167">
        <v>50.1</v>
      </c>
      <c r="E9167">
        <v>-5.27</v>
      </c>
      <c r="F9167" t="s">
        <v>536</v>
      </c>
      <c r="G9167" t="s">
        <v>537</v>
      </c>
      <c r="H9167" t="s">
        <v>538</v>
      </c>
      <c r="I9167" t="s">
        <v>4786</v>
      </c>
      <c r="K9167">
        <v>11178</v>
      </c>
      <c r="L9167">
        <v>1826301318</v>
      </c>
    </row>
    <row r="9168" spans="1:12" x14ac:dyDescent="0.45">
      <c r="A9168" t="str">
        <f t="shared" si="143"/>
        <v>Hemau, Bavaria, Germany</v>
      </c>
      <c r="B9168" t="s">
        <v>12054</v>
      </c>
      <c r="C9168" t="s">
        <v>12054</v>
      </c>
      <c r="D9168">
        <v>49.051900000000003</v>
      </c>
      <c r="E9168">
        <v>11.7828</v>
      </c>
      <c r="F9168" t="s">
        <v>441</v>
      </c>
      <c r="G9168" t="s">
        <v>442</v>
      </c>
      <c r="H9168" t="s">
        <v>443</v>
      </c>
      <c r="I9168" t="s">
        <v>567</v>
      </c>
      <c r="K9168">
        <v>9224</v>
      </c>
      <c r="L9168">
        <v>1276739454</v>
      </c>
    </row>
    <row r="9169" spans="1:12" x14ac:dyDescent="0.45">
      <c r="A9169" t="str">
        <f t="shared" si="143"/>
        <v>Hemel Hempstead, Hertfordshire, United Kingdom</v>
      </c>
      <c r="B9169" t="s">
        <v>12055</v>
      </c>
      <c r="C9169" t="s">
        <v>12055</v>
      </c>
      <c r="D9169">
        <v>51.752600000000001</v>
      </c>
      <c r="E9169">
        <v>-0.46920000000000001</v>
      </c>
      <c r="F9169" t="s">
        <v>536</v>
      </c>
      <c r="G9169" t="s">
        <v>537</v>
      </c>
      <c r="H9169" t="s">
        <v>538</v>
      </c>
      <c r="I9169" t="s">
        <v>539</v>
      </c>
      <c r="K9169">
        <v>97500</v>
      </c>
      <c r="L9169">
        <v>1826374836</v>
      </c>
    </row>
    <row r="9170" spans="1:12" x14ac:dyDescent="0.45">
      <c r="A9170" t="str">
        <f t="shared" si="143"/>
        <v>Hemer, North Rhine-Westphalia, Germany</v>
      </c>
      <c r="B9170" t="s">
        <v>12056</v>
      </c>
      <c r="C9170" t="s">
        <v>12056</v>
      </c>
      <c r="D9170">
        <v>51.383299999999998</v>
      </c>
      <c r="E9170">
        <v>7.7667000000000002</v>
      </c>
      <c r="F9170" t="s">
        <v>441</v>
      </c>
      <c r="G9170" t="s">
        <v>442</v>
      </c>
      <c r="H9170" t="s">
        <v>443</v>
      </c>
      <c r="I9170" t="s">
        <v>444</v>
      </c>
      <c r="K9170">
        <v>34080</v>
      </c>
      <c r="L9170">
        <v>1276327126</v>
      </c>
    </row>
    <row r="9171" spans="1:12" x14ac:dyDescent="0.45">
      <c r="A9171" t="str">
        <f t="shared" si="143"/>
        <v>Hemet, California, United States</v>
      </c>
      <c r="B9171" t="s">
        <v>12057</v>
      </c>
      <c r="C9171" t="s">
        <v>12057</v>
      </c>
      <c r="D9171">
        <v>33.734099999999998</v>
      </c>
      <c r="E9171">
        <v>-116.9969</v>
      </c>
      <c r="F9171" t="s">
        <v>530</v>
      </c>
      <c r="G9171" t="s">
        <v>531</v>
      </c>
      <c r="H9171" t="s">
        <v>532</v>
      </c>
      <c r="I9171" t="s">
        <v>754</v>
      </c>
      <c r="K9171">
        <v>177253</v>
      </c>
      <c r="L9171">
        <v>1840020550</v>
      </c>
    </row>
    <row r="9172" spans="1:12" x14ac:dyDescent="0.45">
      <c r="A9172" t="str">
        <f t="shared" si="143"/>
        <v>Hemmingen, Lower Saxony, Germany</v>
      </c>
      <c r="B9172" t="s">
        <v>12058</v>
      </c>
      <c r="C9172" t="s">
        <v>12058</v>
      </c>
      <c r="D9172">
        <v>52.323599999999999</v>
      </c>
      <c r="E9172">
        <v>9.7256</v>
      </c>
      <c r="F9172" t="s">
        <v>441</v>
      </c>
      <c r="G9172" t="s">
        <v>442</v>
      </c>
      <c r="H9172" t="s">
        <v>443</v>
      </c>
      <c r="I9172" t="s">
        <v>735</v>
      </c>
      <c r="K9172">
        <v>18998</v>
      </c>
      <c r="L9172">
        <v>1276579217</v>
      </c>
    </row>
    <row r="9173" spans="1:12" x14ac:dyDescent="0.45">
      <c r="A9173" t="str">
        <f t="shared" si="143"/>
        <v>Hemmoor, Lower Saxony, Germany</v>
      </c>
      <c r="B9173" t="s">
        <v>12059</v>
      </c>
      <c r="C9173" t="s">
        <v>12059</v>
      </c>
      <c r="D9173">
        <v>53.702500000000001</v>
      </c>
      <c r="E9173">
        <v>9.1394000000000002</v>
      </c>
      <c r="F9173" t="s">
        <v>441</v>
      </c>
      <c r="G9173" t="s">
        <v>442</v>
      </c>
      <c r="H9173" t="s">
        <v>443</v>
      </c>
      <c r="I9173" t="s">
        <v>735</v>
      </c>
      <c r="K9173">
        <v>8673</v>
      </c>
      <c r="L9173">
        <v>1276546938</v>
      </c>
    </row>
    <row r="9174" spans="1:12" x14ac:dyDescent="0.45">
      <c r="A9174" t="str">
        <f t="shared" si="143"/>
        <v>Hempfield, Pennsylvania, United States</v>
      </c>
      <c r="B9174" t="s">
        <v>12060</v>
      </c>
      <c r="C9174" t="s">
        <v>12060</v>
      </c>
      <c r="D9174">
        <v>40.284700000000001</v>
      </c>
      <c r="E9174">
        <v>-79.584100000000007</v>
      </c>
      <c r="F9174" t="s">
        <v>530</v>
      </c>
      <c r="G9174" t="s">
        <v>531</v>
      </c>
      <c r="H9174" t="s">
        <v>532</v>
      </c>
      <c r="I9174" t="s">
        <v>620</v>
      </c>
      <c r="K9174">
        <v>41154</v>
      </c>
      <c r="L9174">
        <v>1840151151</v>
      </c>
    </row>
    <row r="9175" spans="1:12" x14ac:dyDescent="0.45">
      <c r="A9175" t="str">
        <f t="shared" si="143"/>
        <v>Hempstead, New York, United States</v>
      </c>
      <c r="B9175" t="s">
        <v>12061</v>
      </c>
      <c r="C9175" t="s">
        <v>12061</v>
      </c>
      <c r="D9175">
        <v>40.6629</v>
      </c>
      <c r="E9175">
        <v>-73.608900000000006</v>
      </c>
      <c r="F9175" t="s">
        <v>530</v>
      </c>
      <c r="G9175" t="s">
        <v>531</v>
      </c>
      <c r="H9175" t="s">
        <v>532</v>
      </c>
      <c r="I9175" t="s">
        <v>803</v>
      </c>
      <c r="K9175">
        <v>768057</v>
      </c>
      <c r="L9175">
        <v>1840005293</v>
      </c>
    </row>
    <row r="9176" spans="1:12" x14ac:dyDescent="0.45">
      <c r="A9176" t="str">
        <f t="shared" si="143"/>
        <v>Hempstead, Texas, United States</v>
      </c>
      <c r="B9176" t="s">
        <v>12061</v>
      </c>
      <c r="C9176" t="s">
        <v>12061</v>
      </c>
      <c r="D9176">
        <v>30.1004</v>
      </c>
      <c r="E9176">
        <v>-96.0779</v>
      </c>
      <c r="F9176" t="s">
        <v>530</v>
      </c>
      <c r="G9176" t="s">
        <v>531</v>
      </c>
      <c r="H9176" t="s">
        <v>532</v>
      </c>
      <c r="I9176" t="s">
        <v>610</v>
      </c>
      <c r="K9176">
        <v>8107</v>
      </c>
      <c r="L9176">
        <v>1840020913</v>
      </c>
    </row>
    <row r="9177" spans="1:12" x14ac:dyDescent="0.45">
      <c r="A9177" t="str">
        <f t="shared" si="143"/>
        <v>Hemsbach, Baden-Württemberg, Germany</v>
      </c>
      <c r="B9177" t="s">
        <v>12062</v>
      </c>
      <c r="C9177" t="s">
        <v>12062</v>
      </c>
      <c r="D9177">
        <v>49.590299999999999</v>
      </c>
      <c r="E9177">
        <v>8.6563999999999997</v>
      </c>
      <c r="F9177" t="s">
        <v>441</v>
      </c>
      <c r="G9177" t="s">
        <v>442</v>
      </c>
      <c r="H9177" t="s">
        <v>443</v>
      </c>
      <c r="I9177" t="s">
        <v>451</v>
      </c>
      <c r="K9177">
        <v>11968</v>
      </c>
      <c r="L9177">
        <v>1276078759</v>
      </c>
    </row>
    <row r="9178" spans="1:12" x14ac:dyDescent="0.45">
      <c r="A9178" t="str">
        <f t="shared" si="143"/>
        <v>Hemsworth, Wakefield, United Kingdom</v>
      </c>
      <c r="B9178" t="s">
        <v>12063</v>
      </c>
      <c r="C9178" t="s">
        <v>12063</v>
      </c>
      <c r="D9178">
        <v>53.61</v>
      </c>
      <c r="E9178">
        <v>-1.35</v>
      </c>
      <c r="F9178" t="s">
        <v>536</v>
      </c>
      <c r="G9178" t="s">
        <v>537</v>
      </c>
      <c r="H9178" t="s">
        <v>538</v>
      </c>
      <c r="I9178" t="s">
        <v>1724</v>
      </c>
      <c r="K9178">
        <v>15350</v>
      </c>
      <c r="L9178">
        <v>1826714452</v>
      </c>
    </row>
    <row r="9179" spans="1:12" x14ac:dyDescent="0.45">
      <c r="A9179" t="str">
        <f t="shared" si="143"/>
        <v>Hendaye, Nouvelle-Aquitaine, France</v>
      </c>
      <c r="B9179" t="s">
        <v>12064</v>
      </c>
      <c r="C9179" t="s">
        <v>12064</v>
      </c>
      <c r="D9179">
        <v>43.358600000000003</v>
      </c>
      <c r="E9179">
        <v>-1.7744</v>
      </c>
      <c r="F9179" t="s">
        <v>526</v>
      </c>
      <c r="G9179" t="s">
        <v>527</v>
      </c>
      <c r="H9179" t="s">
        <v>528</v>
      </c>
      <c r="I9179" t="s">
        <v>917</v>
      </c>
      <c r="K9179">
        <v>16484</v>
      </c>
      <c r="L9179">
        <v>1250942695</v>
      </c>
    </row>
    <row r="9180" spans="1:12" x14ac:dyDescent="0.45">
      <c r="A9180" t="str">
        <f t="shared" si="143"/>
        <v>Henderson, Nevada, United States</v>
      </c>
      <c r="B9180" t="s">
        <v>12065</v>
      </c>
      <c r="C9180" t="s">
        <v>12065</v>
      </c>
      <c r="D9180">
        <v>36.013300000000001</v>
      </c>
      <c r="E9180">
        <v>-115.038</v>
      </c>
      <c r="F9180" t="s">
        <v>530</v>
      </c>
      <c r="G9180" t="s">
        <v>531</v>
      </c>
      <c r="H9180" t="s">
        <v>532</v>
      </c>
      <c r="I9180" t="s">
        <v>5052</v>
      </c>
      <c r="K9180">
        <v>320189</v>
      </c>
      <c r="L9180">
        <v>1840020361</v>
      </c>
    </row>
    <row r="9181" spans="1:12" x14ac:dyDescent="0.45">
      <c r="A9181" t="str">
        <f t="shared" si="143"/>
        <v>Henderson, Kentucky, United States</v>
      </c>
      <c r="B9181" t="s">
        <v>12065</v>
      </c>
      <c r="C9181" t="s">
        <v>12065</v>
      </c>
      <c r="D9181">
        <v>37.839700000000001</v>
      </c>
      <c r="E9181">
        <v>-87.579800000000006</v>
      </c>
      <c r="F9181" t="s">
        <v>530</v>
      </c>
      <c r="G9181" t="s">
        <v>531</v>
      </c>
      <c r="H9181" t="s">
        <v>532</v>
      </c>
      <c r="I9181" t="s">
        <v>1528</v>
      </c>
      <c r="K9181">
        <v>28207</v>
      </c>
      <c r="L9181">
        <v>1840014337</v>
      </c>
    </row>
    <row r="9182" spans="1:12" x14ac:dyDescent="0.45">
      <c r="A9182" t="str">
        <f t="shared" si="143"/>
        <v>Henderson, North Carolina, United States</v>
      </c>
      <c r="B9182" t="s">
        <v>12065</v>
      </c>
      <c r="C9182" t="s">
        <v>12065</v>
      </c>
      <c r="D9182">
        <v>36.325899999999997</v>
      </c>
      <c r="E9182">
        <v>-78.415499999999994</v>
      </c>
      <c r="F9182" t="s">
        <v>530</v>
      </c>
      <c r="G9182" t="s">
        <v>531</v>
      </c>
      <c r="H9182" t="s">
        <v>532</v>
      </c>
      <c r="I9182" t="s">
        <v>589</v>
      </c>
      <c r="K9182">
        <v>20238</v>
      </c>
      <c r="L9182">
        <v>1840014433</v>
      </c>
    </row>
    <row r="9183" spans="1:12" x14ac:dyDescent="0.45">
      <c r="A9183" t="str">
        <f t="shared" si="143"/>
        <v>Henderson, Texas, United States</v>
      </c>
      <c r="B9183" t="s">
        <v>12065</v>
      </c>
      <c r="C9183" t="s">
        <v>12065</v>
      </c>
      <c r="D9183">
        <v>32.157600000000002</v>
      </c>
      <c r="E9183">
        <v>-94.796000000000006</v>
      </c>
      <c r="F9183" t="s">
        <v>530</v>
      </c>
      <c r="G9183" t="s">
        <v>531</v>
      </c>
      <c r="H9183" t="s">
        <v>532</v>
      </c>
      <c r="I9183" t="s">
        <v>610</v>
      </c>
      <c r="K9183">
        <v>14569</v>
      </c>
      <c r="L9183">
        <v>1840020767</v>
      </c>
    </row>
    <row r="9184" spans="1:12" x14ac:dyDescent="0.45">
      <c r="A9184" t="str">
        <f t="shared" si="143"/>
        <v>Henderson, Tennessee, United States</v>
      </c>
      <c r="B9184" t="s">
        <v>12065</v>
      </c>
      <c r="C9184" t="s">
        <v>12065</v>
      </c>
      <c r="D9184">
        <v>35.444600000000001</v>
      </c>
      <c r="E9184">
        <v>-88.653099999999995</v>
      </c>
      <c r="F9184" t="s">
        <v>530</v>
      </c>
      <c r="G9184" t="s">
        <v>531</v>
      </c>
      <c r="H9184" t="s">
        <v>532</v>
      </c>
      <c r="I9184" t="s">
        <v>1466</v>
      </c>
      <c r="K9184">
        <v>6073</v>
      </c>
      <c r="L9184">
        <v>1840014550</v>
      </c>
    </row>
    <row r="9185" spans="1:12" x14ac:dyDescent="0.45">
      <c r="A9185" t="str">
        <f t="shared" si="143"/>
        <v>Hendersonville, Tennessee, United States</v>
      </c>
      <c r="B9185" t="s">
        <v>12066</v>
      </c>
      <c r="C9185" t="s">
        <v>12066</v>
      </c>
      <c r="D9185">
        <v>36.3063</v>
      </c>
      <c r="E9185">
        <v>-86.599800000000002</v>
      </c>
      <c r="F9185" t="s">
        <v>530</v>
      </c>
      <c r="G9185" t="s">
        <v>531</v>
      </c>
      <c r="H9185" t="s">
        <v>532</v>
      </c>
      <c r="I9185" t="s">
        <v>1466</v>
      </c>
      <c r="K9185">
        <v>58113</v>
      </c>
      <c r="L9185">
        <v>1840014419</v>
      </c>
    </row>
    <row r="9186" spans="1:12" x14ac:dyDescent="0.45">
      <c r="A9186" t="str">
        <f t="shared" si="143"/>
        <v>Hendersonville, North Carolina, United States</v>
      </c>
      <c r="B9186" t="s">
        <v>12066</v>
      </c>
      <c r="C9186" t="s">
        <v>12066</v>
      </c>
      <c r="D9186">
        <v>35.324199999999998</v>
      </c>
      <c r="E9186">
        <v>-82.457599999999999</v>
      </c>
      <c r="F9186" t="s">
        <v>530</v>
      </c>
      <c r="G9186" t="s">
        <v>531</v>
      </c>
      <c r="H9186" t="s">
        <v>532</v>
      </c>
      <c r="I9186" t="s">
        <v>589</v>
      </c>
      <c r="K9186">
        <v>14157</v>
      </c>
      <c r="L9186">
        <v>1840014561</v>
      </c>
    </row>
    <row r="9187" spans="1:12" x14ac:dyDescent="0.45">
      <c r="A9187" t="str">
        <f t="shared" si="143"/>
        <v>Hendon, Barnet, United Kingdom</v>
      </c>
      <c r="B9187" t="s">
        <v>12067</v>
      </c>
      <c r="C9187" t="s">
        <v>12067</v>
      </c>
      <c r="D9187">
        <v>51.5837</v>
      </c>
      <c r="E9187">
        <v>-0.22520000000000001</v>
      </c>
      <c r="F9187" t="s">
        <v>536</v>
      </c>
      <c r="G9187" t="s">
        <v>537</v>
      </c>
      <c r="H9187" t="s">
        <v>538</v>
      </c>
      <c r="I9187" t="s">
        <v>3624</v>
      </c>
      <c r="K9187">
        <v>52972</v>
      </c>
      <c r="L9187">
        <v>1826052476</v>
      </c>
    </row>
    <row r="9188" spans="1:12" x14ac:dyDescent="0.45">
      <c r="A9188" t="str">
        <f t="shared" si="143"/>
        <v>Henfield, West Sussex, United Kingdom</v>
      </c>
      <c r="B9188" t="s">
        <v>12068</v>
      </c>
      <c r="C9188" t="s">
        <v>12068</v>
      </c>
      <c r="D9188">
        <v>50.933</v>
      </c>
      <c r="E9188">
        <v>-0.27700000000000002</v>
      </c>
      <c r="F9188" t="s">
        <v>536</v>
      </c>
      <c r="G9188" t="s">
        <v>537</v>
      </c>
      <c r="H9188" t="s">
        <v>538</v>
      </c>
      <c r="I9188" t="s">
        <v>2025</v>
      </c>
      <c r="K9188">
        <v>5012</v>
      </c>
      <c r="L9188">
        <v>1826261536</v>
      </c>
    </row>
    <row r="9189" spans="1:12" x14ac:dyDescent="0.45">
      <c r="A9189" t="str">
        <f t="shared" si="143"/>
        <v>Hengoed, Caerphilly, United Kingdom</v>
      </c>
      <c r="B9189" t="s">
        <v>12069</v>
      </c>
      <c r="C9189" t="s">
        <v>12069</v>
      </c>
      <c r="D9189">
        <v>51.65</v>
      </c>
      <c r="E9189">
        <v>-3.23</v>
      </c>
      <c r="F9189" t="s">
        <v>536</v>
      </c>
      <c r="G9189" t="s">
        <v>537</v>
      </c>
      <c r="H9189" t="s">
        <v>538</v>
      </c>
      <c r="I9189" t="s">
        <v>579</v>
      </c>
      <c r="K9189">
        <v>5548</v>
      </c>
      <c r="L9189">
        <v>1826000038</v>
      </c>
    </row>
    <row r="9190" spans="1:12" x14ac:dyDescent="0.45">
      <c r="A9190" t="str">
        <f t="shared" si="143"/>
        <v>Hengshui, Hebei, China</v>
      </c>
      <c r="B9190" t="s">
        <v>12070</v>
      </c>
      <c r="C9190" t="s">
        <v>12070</v>
      </c>
      <c r="D9190">
        <v>37.7348</v>
      </c>
      <c r="E9190">
        <v>115.68600000000001</v>
      </c>
      <c r="F9190" t="s">
        <v>1039</v>
      </c>
      <c r="G9190" t="s">
        <v>1040</v>
      </c>
      <c r="H9190" t="s">
        <v>1041</v>
      </c>
      <c r="I9190" t="s">
        <v>2037</v>
      </c>
      <c r="K9190">
        <v>4150000</v>
      </c>
      <c r="L9190">
        <v>1156803028</v>
      </c>
    </row>
    <row r="9191" spans="1:12" x14ac:dyDescent="0.45">
      <c r="A9191" t="str">
        <f t="shared" si="143"/>
        <v>Hengyang, Hunan, China</v>
      </c>
      <c r="B9191" t="s">
        <v>12071</v>
      </c>
      <c r="C9191" t="s">
        <v>12071</v>
      </c>
      <c r="D9191">
        <v>26.896799999999999</v>
      </c>
      <c r="E9191">
        <v>112.5857</v>
      </c>
      <c r="F9191" t="s">
        <v>1039</v>
      </c>
      <c r="G9191" t="s">
        <v>1040</v>
      </c>
      <c r="H9191" t="s">
        <v>1041</v>
      </c>
      <c r="I9191" t="s">
        <v>6604</v>
      </c>
      <c r="K9191">
        <v>7148344</v>
      </c>
      <c r="L9191">
        <v>1156696884</v>
      </c>
    </row>
    <row r="9192" spans="1:12" x14ac:dyDescent="0.45">
      <c r="A9192" t="str">
        <f t="shared" si="143"/>
        <v>Heniches’k, Khersons’ka Oblast’, Ukraine</v>
      </c>
      <c r="B9192" t="s">
        <v>12072</v>
      </c>
      <c r="C9192" t="s">
        <v>12073</v>
      </c>
      <c r="D9192">
        <v>46.176900000000003</v>
      </c>
      <c r="E9192">
        <v>34.798900000000003</v>
      </c>
      <c r="F9192" t="s">
        <v>1461</v>
      </c>
      <c r="G9192" t="s">
        <v>1462</v>
      </c>
      <c r="H9192" t="s">
        <v>1463</v>
      </c>
      <c r="I9192" t="s">
        <v>4275</v>
      </c>
      <c r="J9192" t="s">
        <v>366</v>
      </c>
      <c r="K9192">
        <v>19869</v>
      </c>
      <c r="L9192">
        <v>1804703441</v>
      </c>
    </row>
    <row r="9193" spans="1:12" x14ac:dyDescent="0.45">
      <c r="A9193" t="str">
        <f t="shared" si="143"/>
        <v>Hénin-Beaumont, Hauts-de-France, France</v>
      </c>
      <c r="B9193" t="s">
        <v>12074</v>
      </c>
      <c r="C9193" t="s">
        <v>12075</v>
      </c>
      <c r="D9193">
        <v>50.421700000000001</v>
      </c>
      <c r="E9193">
        <v>2.9508000000000001</v>
      </c>
      <c r="F9193" t="s">
        <v>526</v>
      </c>
      <c r="G9193" t="s">
        <v>527</v>
      </c>
      <c r="H9193" t="s">
        <v>528</v>
      </c>
      <c r="I9193" t="s">
        <v>529</v>
      </c>
      <c r="K9193">
        <v>26022</v>
      </c>
      <c r="L9193">
        <v>1250614137</v>
      </c>
    </row>
    <row r="9194" spans="1:12" x14ac:dyDescent="0.45">
      <c r="A9194" t="str">
        <f t="shared" si="143"/>
        <v>Henley on Thames, Oxfordshire, United Kingdom</v>
      </c>
      <c r="B9194" t="s">
        <v>12076</v>
      </c>
      <c r="C9194" t="s">
        <v>12076</v>
      </c>
      <c r="D9194">
        <v>51.536000000000001</v>
      </c>
      <c r="E9194">
        <v>-0.89800000000000002</v>
      </c>
      <c r="F9194" t="s">
        <v>536</v>
      </c>
      <c r="G9194" t="s">
        <v>537</v>
      </c>
      <c r="H9194" t="s">
        <v>538</v>
      </c>
      <c r="I9194" t="s">
        <v>617</v>
      </c>
      <c r="K9194">
        <v>11619</v>
      </c>
      <c r="L9194">
        <v>1826580742</v>
      </c>
    </row>
    <row r="9195" spans="1:12" x14ac:dyDescent="0.45">
      <c r="A9195" t="str">
        <f t="shared" si="143"/>
        <v>Hennigsdorf, Brandenburg, Germany</v>
      </c>
      <c r="B9195" t="s">
        <v>12077</v>
      </c>
      <c r="C9195" t="s">
        <v>12077</v>
      </c>
      <c r="D9195">
        <v>52.637799999999999</v>
      </c>
      <c r="E9195">
        <v>13.2036</v>
      </c>
      <c r="F9195" t="s">
        <v>441</v>
      </c>
      <c r="G9195" t="s">
        <v>442</v>
      </c>
      <c r="H9195" t="s">
        <v>443</v>
      </c>
      <c r="I9195" t="s">
        <v>1719</v>
      </c>
      <c r="K9195">
        <v>26272</v>
      </c>
      <c r="L9195">
        <v>1276509399</v>
      </c>
    </row>
    <row r="9196" spans="1:12" x14ac:dyDescent="0.45">
      <c r="A9196" t="str">
        <f t="shared" si="143"/>
        <v>Henrietta, New York, United States</v>
      </c>
      <c r="B9196" t="s">
        <v>12078</v>
      </c>
      <c r="C9196" t="s">
        <v>12078</v>
      </c>
      <c r="D9196">
        <v>43.055500000000002</v>
      </c>
      <c r="E9196">
        <v>-77.641300000000001</v>
      </c>
      <c r="F9196" t="s">
        <v>530</v>
      </c>
      <c r="G9196" t="s">
        <v>531</v>
      </c>
      <c r="H9196" t="s">
        <v>532</v>
      </c>
      <c r="I9196" t="s">
        <v>803</v>
      </c>
      <c r="K9196">
        <v>43327</v>
      </c>
      <c r="L9196">
        <v>1840058179</v>
      </c>
    </row>
    <row r="9197" spans="1:12" x14ac:dyDescent="0.45">
      <c r="A9197" t="str">
        <f t="shared" si="143"/>
        <v>Henryetta, Oklahoma, United States</v>
      </c>
      <c r="B9197" t="s">
        <v>12079</v>
      </c>
      <c r="C9197" t="s">
        <v>12079</v>
      </c>
      <c r="D9197">
        <v>35.442100000000003</v>
      </c>
      <c r="E9197">
        <v>-95.984800000000007</v>
      </c>
      <c r="F9197" t="s">
        <v>530</v>
      </c>
      <c r="G9197" t="s">
        <v>531</v>
      </c>
      <c r="H9197" t="s">
        <v>532</v>
      </c>
      <c r="I9197" t="s">
        <v>798</v>
      </c>
      <c r="K9197">
        <v>6162</v>
      </c>
      <c r="L9197">
        <v>1840020398</v>
      </c>
    </row>
    <row r="9198" spans="1:12" x14ac:dyDescent="0.45">
      <c r="A9198" t="str">
        <f t="shared" si="143"/>
        <v>Heppenheim, Hesse, Germany</v>
      </c>
      <c r="B9198" t="s">
        <v>12080</v>
      </c>
      <c r="C9198" t="s">
        <v>12080</v>
      </c>
      <c r="D9198">
        <v>49.641500000000001</v>
      </c>
      <c r="E9198">
        <v>8.6449999999999996</v>
      </c>
      <c r="F9198" t="s">
        <v>441</v>
      </c>
      <c r="G9198" t="s">
        <v>442</v>
      </c>
      <c r="H9198" t="s">
        <v>443</v>
      </c>
      <c r="I9198" t="s">
        <v>1676</v>
      </c>
      <c r="J9198" t="s">
        <v>366</v>
      </c>
      <c r="K9198">
        <v>26023</v>
      </c>
      <c r="L9198">
        <v>1276763901</v>
      </c>
    </row>
    <row r="9199" spans="1:12" x14ac:dyDescent="0.45">
      <c r="A9199" t="str">
        <f t="shared" si="143"/>
        <v>Herāt, Herāt, Afghanistan</v>
      </c>
      <c r="B9199" t="s">
        <v>12081</v>
      </c>
      <c r="C9199" t="s">
        <v>12082</v>
      </c>
      <c r="D9199">
        <v>34.373800000000003</v>
      </c>
      <c r="E9199">
        <v>62.179200000000002</v>
      </c>
      <c r="F9199" t="s">
        <v>1018</v>
      </c>
      <c r="G9199" t="s">
        <v>1019</v>
      </c>
      <c r="H9199" t="s">
        <v>1020</v>
      </c>
      <c r="I9199" t="s">
        <v>12081</v>
      </c>
      <c r="J9199" t="s">
        <v>378</v>
      </c>
      <c r="K9199">
        <v>436300</v>
      </c>
      <c r="L9199">
        <v>1004237782</v>
      </c>
    </row>
    <row r="9200" spans="1:12" x14ac:dyDescent="0.45">
      <c r="A9200" t="str">
        <f t="shared" si="143"/>
        <v>Herbolzheim, Baden-Württemberg, Germany</v>
      </c>
      <c r="B9200" t="s">
        <v>12083</v>
      </c>
      <c r="C9200" t="s">
        <v>12083</v>
      </c>
      <c r="D9200">
        <v>48.221899999999998</v>
      </c>
      <c r="E9200">
        <v>7.7774999999999999</v>
      </c>
      <c r="F9200" t="s">
        <v>441</v>
      </c>
      <c r="G9200" t="s">
        <v>442</v>
      </c>
      <c r="H9200" t="s">
        <v>443</v>
      </c>
      <c r="I9200" t="s">
        <v>451</v>
      </c>
      <c r="K9200">
        <v>11065</v>
      </c>
      <c r="L9200">
        <v>1276610094</v>
      </c>
    </row>
    <row r="9201" spans="1:12" x14ac:dyDescent="0.45">
      <c r="A9201" t="str">
        <f t="shared" si="143"/>
        <v>Herborn, Hesse, Germany</v>
      </c>
      <c r="B9201" t="s">
        <v>12084</v>
      </c>
      <c r="C9201" t="s">
        <v>12084</v>
      </c>
      <c r="D9201">
        <v>50.682499999999997</v>
      </c>
      <c r="E9201">
        <v>8.3061000000000007</v>
      </c>
      <c r="F9201" t="s">
        <v>441</v>
      </c>
      <c r="G9201" t="s">
        <v>442</v>
      </c>
      <c r="H9201" t="s">
        <v>443</v>
      </c>
      <c r="I9201" t="s">
        <v>1676</v>
      </c>
      <c r="K9201">
        <v>20603</v>
      </c>
      <c r="L9201">
        <v>1276002994</v>
      </c>
    </row>
    <row r="9202" spans="1:12" x14ac:dyDescent="0.45">
      <c r="A9202" t="str">
        <f t="shared" si="143"/>
        <v>Herbrechtingen, Baden-Württemberg, Germany</v>
      </c>
      <c r="B9202" t="s">
        <v>12085</v>
      </c>
      <c r="C9202" t="s">
        <v>12085</v>
      </c>
      <c r="D9202">
        <v>48.625300000000003</v>
      </c>
      <c r="E9202">
        <v>10.1739</v>
      </c>
      <c r="F9202" t="s">
        <v>441</v>
      </c>
      <c r="G9202" t="s">
        <v>442</v>
      </c>
      <c r="H9202" t="s">
        <v>443</v>
      </c>
      <c r="I9202" t="s">
        <v>451</v>
      </c>
      <c r="K9202">
        <v>13051</v>
      </c>
      <c r="L9202">
        <v>1276327261</v>
      </c>
    </row>
    <row r="9203" spans="1:12" x14ac:dyDescent="0.45">
      <c r="A9203" t="str">
        <f t="shared" si="143"/>
        <v>Herceg Novi, Herceg Novi, Montenegro</v>
      </c>
      <c r="B9203" t="s">
        <v>12086</v>
      </c>
      <c r="C9203" t="s">
        <v>12086</v>
      </c>
      <c r="D9203">
        <v>42.453099999999999</v>
      </c>
      <c r="E9203">
        <v>18.537500000000001</v>
      </c>
      <c r="F9203" t="s">
        <v>1994</v>
      </c>
      <c r="G9203" t="s">
        <v>1995</v>
      </c>
      <c r="H9203" t="s">
        <v>1996</v>
      </c>
      <c r="I9203" t="s">
        <v>12086</v>
      </c>
      <c r="J9203" t="s">
        <v>378</v>
      </c>
      <c r="K9203">
        <v>16493</v>
      </c>
      <c r="L9203">
        <v>1499673791</v>
      </c>
    </row>
    <row r="9204" spans="1:12" x14ac:dyDescent="0.45">
      <c r="A9204" t="str">
        <f t="shared" si="143"/>
        <v>Herculândia, São Paulo, Brazil</v>
      </c>
      <c r="B9204" t="s">
        <v>12087</v>
      </c>
      <c r="C9204" t="s">
        <v>12088</v>
      </c>
      <c r="D9204">
        <v>-22.003599999999999</v>
      </c>
      <c r="E9204">
        <v>-50.385300000000001</v>
      </c>
      <c r="F9204" t="s">
        <v>491</v>
      </c>
      <c r="G9204" t="s">
        <v>492</v>
      </c>
      <c r="H9204" t="s">
        <v>493</v>
      </c>
      <c r="I9204" t="s">
        <v>801</v>
      </c>
      <c r="K9204">
        <v>9278</v>
      </c>
      <c r="L9204">
        <v>1076531050</v>
      </c>
    </row>
    <row r="9205" spans="1:12" x14ac:dyDescent="0.45">
      <c r="A9205" t="str">
        <f t="shared" si="143"/>
        <v>Hercules, California, United States</v>
      </c>
      <c r="B9205" t="s">
        <v>12089</v>
      </c>
      <c r="C9205" t="s">
        <v>12089</v>
      </c>
      <c r="D9205">
        <v>38.006399999999999</v>
      </c>
      <c r="E9205">
        <v>-122.2564</v>
      </c>
      <c r="F9205" t="s">
        <v>530</v>
      </c>
      <c r="G9205" t="s">
        <v>531</v>
      </c>
      <c r="H9205" t="s">
        <v>532</v>
      </c>
      <c r="I9205" t="s">
        <v>754</v>
      </c>
      <c r="K9205">
        <v>26276</v>
      </c>
      <c r="L9205">
        <v>1840020276</v>
      </c>
    </row>
    <row r="9206" spans="1:12" x14ac:dyDescent="0.45">
      <c r="A9206" t="str">
        <f t="shared" si="143"/>
        <v>Herdecke, North Rhine-Westphalia, Germany</v>
      </c>
      <c r="B9206" t="s">
        <v>12090</v>
      </c>
      <c r="C9206" t="s">
        <v>12090</v>
      </c>
      <c r="D9206">
        <v>51.4</v>
      </c>
      <c r="E9206">
        <v>7.4333</v>
      </c>
      <c r="F9206" t="s">
        <v>441</v>
      </c>
      <c r="G9206" t="s">
        <v>442</v>
      </c>
      <c r="H9206" t="s">
        <v>443</v>
      </c>
      <c r="I9206" t="s">
        <v>444</v>
      </c>
      <c r="K9206">
        <v>22733</v>
      </c>
      <c r="L9206">
        <v>1276078079</v>
      </c>
    </row>
    <row r="9207" spans="1:12" x14ac:dyDescent="0.45">
      <c r="A9207" t="str">
        <f t="shared" si="143"/>
        <v>Herdorf, Rhineland-Palatinate, Germany</v>
      </c>
      <c r="B9207" t="s">
        <v>12091</v>
      </c>
      <c r="C9207" t="s">
        <v>12091</v>
      </c>
      <c r="D9207">
        <v>50.777500000000003</v>
      </c>
      <c r="E9207">
        <v>7.9546999999999999</v>
      </c>
      <c r="F9207" t="s">
        <v>441</v>
      </c>
      <c r="G9207" t="s">
        <v>442</v>
      </c>
      <c r="H9207" t="s">
        <v>443</v>
      </c>
      <c r="I9207" t="s">
        <v>1712</v>
      </c>
      <c r="K9207">
        <v>6498</v>
      </c>
      <c r="L9207">
        <v>1276667010</v>
      </c>
    </row>
    <row r="9208" spans="1:12" x14ac:dyDescent="0.45">
      <c r="A9208" t="str">
        <f t="shared" si="143"/>
        <v>Heredia, Heredia, Costa Rica</v>
      </c>
      <c r="B9208" t="s">
        <v>12092</v>
      </c>
      <c r="C9208" t="s">
        <v>12092</v>
      </c>
      <c r="D9208">
        <v>9.9984999999999999</v>
      </c>
      <c r="E9208">
        <v>-84.116900000000001</v>
      </c>
      <c r="F9208" t="s">
        <v>1386</v>
      </c>
      <c r="G9208" t="s">
        <v>1387</v>
      </c>
      <c r="H9208" t="s">
        <v>1388</v>
      </c>
      <c r="I9208" t="s">
        <v>12092</v>
      </c>
      <c r="J9208" t="s">
        <v>378</v>
      </c>
      <c r="K9208">
        <v>22700</v>
      </c>
      <c r="L9208">
        <v>1188210837</v>
      </c>
    </row>
    <row r="9209" spans="1:12" x14ac:dyDescent="0.45">
      <c r="A9209" t="str">
        <f t="shared" si="143"/>
        <v>Hereford, Herefordshire, United Kingdom</v>
      </c>
      <c r="B9209" t="s">
        <v>12093</v>
      </c>
      <c r="C9209" t="s">
        <v>12093</v>
      </c>
      <c r="D9209">
        <v>52.0565</v>
      </c>
      <c r="E9209">
        <v>-2.7160000000000002</v>
      </c>
      <c r="F9209" t="s">
        <v>536</v>
      </c>
      <c r="G9209" t="s">
        <v>537</v>
      </c>
      <c r="H9209" t="s">
        <v>538</v>
      </c>
      <c r="I9209" t="s">
        <v>12094</v>
      </c>
      <c r="K9209">
        <v>55955</v>
      </c>
      <c r="L9209">
        <v>1826996583</v>
      </c>
    </row>
    <row r="9210" spans="1:12" x14ac:dyDescent="0.45">
      <c r="A9210" t="str">
        <f t="shared" si="143"/>
        <v>Hereford, Texas, United States</v>
      </c>
      <c r="B9210" t="s">
        <v>12093</v>
      </c>
      <c r="C9210" t="s">
        <v>12093</v>
      </c>
      <c r="D9210">
        <v>34.8232</v>
      </c>
      <c r="E9210">
        <v>-102.40009999999999</v>
      </c>
      <c r="F9210" t="s">
        <v>530</v>
      </c>
      <c r="G9210" t="s">
        <v>531</v>
      </c>
      <c r="H9210" t="s">
        <v>532</v>
      </c>
      <c r="I9210" t="s">
        <v>610</v>
      </c>
      <c r="K9210">
        <v>15164</v>
      </c>
      <c r="L9210">
        <v>1840020462</v>
      </c>
    </row>
    <row r="9211" spans="1:12" x14ac:dyDescent="0.45">
      <c r="A9211" t="str">
        <f t="shared" si="143"/>
        <v>Herentals, Flanders, Belgium</v>
      </c>
      <c r="B9211" t="s">
        <v>12095</v>
      </c>
      <c r="C9211" t="s">
        <v>12095</v>
      </c>
      <c r="D9211">
        <v>51.176699999999997</v>
      </c>
      <c r="E9211">
        <v>4.8364000000000003</v>
      </c>
      <c r="F9211" t="s">
        <v>453</v>
      </c>
      <c r="G9211" t="s">
        <v>454</v>
      </c>
      <c r="H9211" t="s">
        <v>455</v>
      </c>
      <c r="I9211" t="s">
        <v>456</v>
      </c>
      <c r="K9211">
        <v>28272</v>
      </c>
      <c r="L9211">
        <v>1056125768</v>
      </c>
    </row>
    <row r="9212" spans="1:12" x14ac:dyDescent="0.45">
      <c r="A9212" t="str">
        <f t="shared" si="143"/>
        <v>Herford, North Rhine-Westphalia, Germany</v>
      </c>
      <c r="B9212" t="s">
        <v>12096</v>
      </c>
      <c r="C9212" t="s">
        <v>12096</v>
      </c>
      <c r="D9212">
        <v>52.114600000000003</v>
      </c>
      <c r="E9212">
        <v>8.6734000000000009</v>
      </c>
      <c r="F9212" t="s">
        <v>441</v>
      </c>
      <c r="G9212" t="s">
        <v>442</v>
      </c>
      <c r="H9212" t="s">
        <v>443</v>
      </c>
      <c r="I9212" t="s">
        <v>444</v>
      </c>
      <c r="J9212" t="s">
        <v>366</v>
      </c>
      <c r="K9212">
        <v>66608</v>
      </c>
      <c r="L9212">
        <v>1276588147</v>
      </c>
    </row>
    <row r="9213" spans="1:12" x14ac:dyDescent="0.45">
      <c r="A9213" t="str">
        <f t="shared" si="143"/>
        <v>Heringen, Hesse, Germany</v>
      </c>
      <c r="B9213" t="s">
        <v>12097</v>
      </c>
      <c r="C9213" t="s">
        <v>12097</v>
      </c>
      <c r="D9213">
        <v>50.8872</v>
      </c>
      <c r="E9213">
        <v>10.005599999999999</v>
      </c>
      <c r="F9213" t="s">
        <v>441</v>
      </c>
      <c r="G9213" t="s">
        <v>442</v>
      </c>
      <c r="H9213" t="s">
        <v>443</v>
      </c>
      <c r="I9213" t="s">
        <v>1676</v>
      </c>
      <c r="K9213">
        <v>7187</v>
      </c>
      <c r="L9213">
        <v>1276340154</v>
      </c>
    </row>
    <row r="9214" spans="1:12" x14ac:dyDescent="0.45">
      <c r="A9214" t="str">
        <f t="shared" si="143"/>
        <v>Herisau, Appenzell Ausserrhoden, Switzerland</v>
      </c>
      <c r="B9214" t="s">
        <v>12098</v>
      </c>
      <c r="C9214" t="s">
        <v>12098</v>
      </c>
      <c r="D9214">
        <v>47.385100000000001</v>
      </c>
      <c r="E9214">
        <v>9.2786000000000008</v>
      </c>
      <c r="F9214" t="s">
        <v>464</v>
      </c>
      <c r="G9214" t="s">
        <v>465</v>
      </c>
      <c r="H9214" t="s">
        <v>466</v>
      </c>
      <c r="I9214" t="s">
        <v>12099</v>
      </c>
      <c r="K9214">
        <v>15780</v>
      </c>
      <c r="L9214">
        <v>1756581563</v>
      </c>
    </row>
    <row r="9215" spans="1:12" x14ac:dyDescent="0.45">
      <c r="A9215" t="str">
        <f t="shared" si="143"/>
        <v>Herk-de-Stad, Flanders, Belgium</v>
      </c>
      <c r="B9215" t="s">
        <v>12100</v>
      </c>
      <c r="C9215" t="s">
        <v>12100</v>
      </c>
      <c r="D9215">
        <v>50.940600000000003</v>
      </c>
      <c r="E9215">
        <v>5.1672000000000002</v>
      </c>
      <c r="F9215" t="s">
        <v>453</v>
      </c>
      <c r="G9215" t="s">
        <v>454</v>
      </c>
      <c r="H9215" t="s">
        <v>455</v>
      </c>
      <c r="I9215" t="s">
        <v>456</v>
      </c>
      <c r="K9215">
        <v>12661</v>
      </c>
      <c r="L9215">
        <v>1056088942</v>
      </c>
    </row>
    <row r="9216" spans="1:12" x14ac:dyDescent="0.45">
      <c r="A9216" t="str">
        <f t="shared" si="143"/>
        <v>Herkimer, New York, United States</v>
      </c>
      <c r="B9216" t="s">
        <v>12101</v>
      </c>
      <c r="C9216" t="s">
        <v>12101</v>
      </c>
      <c r="D9216">
        <v>43.061</v>
      </c>
      <c r="E9216">
        <v>-74.989400000000003</v>
      </c>
      <c r="F9216" t="s">
        <v>530</v>
      </c>
      <c r="G9216" t="s">
        <v>531</v>
      </c>
      <c r="H9216" t="s">
        <v>532</v>
      </c>
      <c r="I9216" t="s">
        <v>803</v>
      </c>
      <c r="K9216">
        <v>9806</v>
      </c>
      <c r="L9216">
        <v>1840004148</v>
      </c>
    </row>
    <row r="9217" spans="1:12" x14ac:dyDescent="0.45">
      <c r="A9217" t="str">
        <f t="shared" si="143"/>
        <v>Hermantown, Minnesota, United States</v>
      </c>
      <c r="B9217" t="s">
        <v>12102</v>
      </c>
      <c r="C9217" t="s">
        <v>12102</v>
      </c>
      <c r="D9217">
        <v>46.805799999999998</v>
      </c>
      <c r="E9217">
        <v>-92.240700000000004</v>
      </c>
      <c r="F9217" t="s">
        <v>530</v>
      </c>
      <c r="G9217" t="s">
        <v>531</v>
      </c>
      <c r="H9217" t="s">
        <v>532</v>
      </c>
      <c r="I9217" t="s">
        <v>1433</v>
      </c>
      <c r="K9217">
        <v>9637</v>
      </c>
      <c r="L9217">
        <v>1840006593</v>
      </c>
    </row>
    <row r="9218" spans="1:12" x14ac:dyDescent="0.45">
      <c r="A9218" t="str">
        <f t="shared" si="143"/>
        <v>Hermanus, Western Cape, South Africa</v>
      </c>
      <c r="B9218" t="s">
        <v>12103</v>
      </c>
      <c r="C9218" t="s">
        <v>12103</v>
      </c>
      <c r="D9218">
        <v>-34.416699999999999</v>
      </c>
      <c r="E9218">
        <v>19.3</v>
      </c>
      <c r="F9218" t="s">
        <v>1436</v>
      </c>
      <c r="G9218" t="s">
        <v>1437</v>
      </c>
      <c r="H9218" t="s">
        <v>1438</v>
      </c>
      <c r="I9218" t="s">
        <v>3883</v>
      </c>
      <c r="K9218">
        <v>25153</v>
      </c>
      <c r="L9218">
        <v>1710409701</v>
      </c>
    </row>
    <row r="9219" spans="1:12" x14ac:dyDescent="0.45">
      <c r="A9219" t="str">
        <f t="shared" ref="A9219:A9282" si="144">CONCATENATE(B9219,", ",I9219,", ",F9219)</f>
        <v>Hermeskeil, Rhineland-Palatinate, Germany</v>
      </c>
      <c r="B9219" t="s">
        <v>12104</v>
      </c>
      <c r="C9219" t="s">
        <v>12104</v>
      </c>
      <c r="D9219">
        <v>49.657200000000003</v>
      </c>
      <c r="E9219">
        <v>6.9489000000000001</v>
      </c>
      <c r="F9219" t="s">
        <v>441</v>
      </c>
      <c r="G9219" t="s">
        <v>442</v>
      </c>
      <c r="H9219" t="s">
        <v>443</v>
      </c>
      <c r="I9219" t="s">
        <v>1712</v>
      </c>
      <c r="K9219">
        <v>6492</v>
      </c>
      <c r="L9219">
        <v>1276049927</v>
      </c>
    </row>
    <row r="9220" spans="1:12" x14ac:dyDescent="0.45">
      <c r="A9220" t="str">
        <f t="shared" si="144"/>
        <v>Hermiston, Oregon, United States</v>
      </c>
      <c r="B9220" t="s">
        <v>12105</v>
      </c>
      <c r="C9220" t="s">
        <v>12105</v>
      </c>
      <c r="D9220">
        <v>45.832299999999996</v>
      </c>
      <c r="E9220">
        <v>-119.28579999999999</v>
      </c>
      <c r="F9220" t="s">
        <v>530</v>
      </c>
      <c r="G9220" t="s">
        <v>531</v>
      </c>
      <c r="H9220" t="s">
        <v>532</v>
      </c>
      <c r="I9220" t="s">
        <v>1426</v>
      </c>
      <c r="K9220">
        <v>29512</v>
      </c>
      <c r="L9220">
        <v>1840019915</v>
      </c>
    </row>
    <row r="9221" spans="1:12" x14ac:dyDescent="0.45">
      <c r="A9221" t="str">
        <f t="shared" si="144"/>
        <v>Hermitage, Pennsylvania, United States</v>
      </c>
      <c r="B9221" t="s">
        <v>12106</v>
      </c>
      <c r="C9221" t="s">
        <v>12106</v>
      </c>
      <c r="D9221">
        <v>41.230499999999999</v>
      </c>
      <c r="E9221">
        <v>-80.441400000000002</v>
      </c>
      <c r="F9221" t="s">
        <v>530</v>
      </c>
      <c r="G9221" t="s">
        <v>531</v>
      </c>
      <c r="H9221" t="s">
        <v>532</v>
      </c>
      <c r="I9221" t="s">
        <v>620</v>
      </c>
      <c r="K9221">
        <v>15471</v>
      </c>
      <c r="L9221">
        <v>1840000732</v>
      </c>
    </row>
    <row r="9222" spans="1:12" x14ac:dyDescent="0.45">
      <c r="A9222" t="str">
        <f t="shared" si="144"/>
        <v>Hermon, Maine, United States</v>
      </c>
      <c r="B9222" t="s">
        <v>12107</v>
      </c>
      <c r="C9222" t="s">
        <v>12107</v>
      </c>
      <c r="D9222">
        <v>44.814100000000003</v>
      </c>
      <c r="E9222">
        <v>-68.908699999999996</v>
      </c>
      <c r="F9222" t="s">
        <v>530</v>
      </c>
      <c r="G9222" t="s">
        <v>531</v>
      </c>
      <c r="H9222" t="s">
        <v>532</v>
      </c>
      <c r="I9222" t="s">
        <v>2721</v>
      </c>
      <c r="K9222">
        <v>5867</v>
      </c>
      <c r="L9222">
        <v>1840052853</v>
      </c>
    </row>
    <row r="9223" spans="1:12" x14ac:dyDescent="0.45">
      <c r="A9223" t="str">
        <f t="shared" si="144"/>
        <v>Hermosa Beach, California, United States</v>
      </c>
      <c r="B9223" t="s">
        <v>12108</v>
      </c>
      <c r="C9223" t="s">
        <v>12108</v>
      </c>
      <c r="D9223">
        <v>33.865400000000001</v>
      </c>
      <c r="E9223">
        <v>-118.39660000000001</v>
      </c>
      <c r="F9223" t="s">
        <v>530</v>
      </c>
      <c r="G9223" t="s">
        <v>531</v>
      </c>
      <c r="H9223" t="s">
        <v>532</v>
      </c>
      <c r="I9223" t="s">
        <v>754</v>
      </c>
      <c r="K9223">
        <v>19320</v>
      </c>
      <c r="L9223">
        <v>1840020487</v>
      </c>
    </row>
    <row r="9224" spans="1:12" x14ac:dyDescent="0.45">
      <c r="A9224" t="str">
        <f t="shared" si="144"/>
        <v>Hermosillo, Sonora, Mexico</v>
      </c>
      <c r="B9224" t="s">
        <v>12109</v>
      </c>
      <c r="C9224" t="s">
        <v>12109</v>
      </c>
      <c r="D9224">
        <v>29.0989</v>
      </c>
      <c r="E9224">
        <v>-110.9542</v>
      </c>
      <c r="F9224" t="s">
        <v>519</v>
      </c>
      <c r="G9224" t="s">
        <v>520</v>
      </c>
      <c r="H9224" t="s">
        <v>521</v>
      </c>
      <c r="I9224" t="s">
        <v>959</v>
      </c>
      <c r="J9224" t="s">
        <v>378</v>
      </c>
      <c r="K9224">
        <v>812229</v>
      </c>
      <c r="L9224">
        <v>1484015319</v>
      </c>
    </row>
    <row r="9225" spans="1:12" x14ac:dyDescent="0.45">
      <c r="A9225" t="str">
        <f t="shared" si="144"/>
        <v>Hermsdorf, Thuringia, Germany</v>
      </c>
      <c r="B9225" t="s">
        <v>12110</v>
      </c>
      <c r="C9225" t="s">
        <v>12110</v>
      </c>
      <c r="D9225">
        <v>50.898099999999999</v>
      </c>
      <c r="E9225">
        <v>11.8567</v>
      </c>
      <c r="F9225" t="s">
        <v>441</v>
      </c>
      <c r="G9225" t="s">
        <v>442</v>
      </c>
      <c r="H9225" t="s">
        <v>443</v>
      </c>
      <c r="I9225" t="s">
        <v>1709</v>
      </c>
      <c r="K9225">
        <v>7893</v>
      </c>
      <c r="L9225">
        <v>1276816983</v>
      </c>
    </row>
    <row r="9226" spans="1:12" x14ac:dyDescent="0.45">
      <c r="A9226" t="str">
        <f t="shared" si="144"/>
        <v>Hernando, Mississippi, United States</v>
      </c>
      <c r="B9226" t="s">
        <v>12111</v>
      </c>
      <c r="C9226" t="s">
        <v>12111</v>
      </c>
      <c r="D9226">
        <v>34.85</v>
      </c>
      <c r="E9226">
        <v>-89.992199999999997</v>
      </c>
      <c r="F9226" t="s">
        <v>530</v>
      </c>
      <c r="G9226" t="s">
        <v>531</v>
      </c>
      <c r="H9226" t="s">
        <v>532</v>
      </c>
      <c r="I9226" t="s">
        <v>1875</v>
      </c>
      <c r="K9226">
        <v>16399</v>
      </c>
      <c r="L9226">
        <v>1840014642</v>
      </c>
    </row>
    <row r="9227" spans="1:12" x14ac:dyDescent="0.45">
      <c r="A9227" t="str">
        <f t="shared" si="144"/>
        <v>Hernando, Florida, United States</v>
      </c>
      <c r="B9227" t="s">
        <v>12111</v>
      </c>
      <c r="C9227" t="s">
        <v>12111</v>
      </c>
      <c r="D9227">
        <v>28.9451</v>
      </c>
      <c r="E9227">
        <v>-82.378100000000003</v>
      </c>
      <c r="F9227" t="s">
        <v>530</v>
      </c>
      <c r="G9227" t="s">
        <v>531</v>
      </c>
      <c r="H9227" t="s">
        <v>532</v>
      </c>
      <c r="I9227" t="s">
        <v>1378</v>
      </c>
      <c r="K9227">
        <v>8727</v>
      </c>
      <c r="L9227">
        <v>1840014058</v>
      </c>
    </row>
    <row r="9228" spans="1:12" x14ac:dyDescent="0.45">
      <c r="A9228" t="str">
        <f t="shared" si="144"/>
        <v>Herndon, Virginia, United States</v>
      </c>
      <c r="B9228" t="s">
        <v>12112</v>
      </c>
      <c r="C9228" t="s">
        <v>12112</v>
      </c>
      <c r="D9228">
        <v>38.969900000000003</v>
      </c>
      <c r="E9228">
        <v>-77.386700000000005</v>
      </c>
      <c r="F9228" t="s">
        <v>530</v>
      </c>
      <c r="G9228" t="s">
        <v>531</v>
      </c>
      <c r="H9228" t="s">
        <v>532</v>
      </c>
      <c r="I9228" t="s">
        <v>618</v>
      </c>
      <c r="K9228">
        <v>24601</v>
      </c>
      <c r="L9228">
        <v>1840006037</v>
      </c>
    </row>
    <row r="9229" spans="1:12" x14ac:dyDescent="0.45">
      <c r="A9229" t="str">
        <f t="shared" si="144"/>
        <v>Herne, North Rhine-Westphalia, Germany</v>
      </c>
      <c r="B9229" t="s">
        <v>12113</v>
      </c>
      <c r="C9229" t="s">
        <v>12113</v>
      </c>
      <c r="D9229">
        <v>51.5426</v>
      </c>
      <c r="E9229">
        <v>7.2190000000000003</v>
      </c>
      <c r="F9229" t="s">
        <v>441</v>
      </c>
      <c r="G9229" t="s">
        <v>442</v>
      </c>
      <c r="H9229" t="s">
        <v>443</v>
      </c>
      <c r="I9229" t="s">
        <v>444</v>
      </c>
      <c r="J9229" t="s">
        <v>366</v>
      </c>
      <c r="K9229">
        <v>156374</v>
      </c>
      <c r="L9229">
        <v>1276656117</v>
      </c>
    </row>
    <row r="9230" spans="1:12" x14ac:dyDescent="0.45">
      <c r="A9230" t="str">
        <f t="shared" si="144"/>
        <v>Herne, Kent, United Kingdom</v>
      </c>
      <c r="B9230" t="s">
        <v>12113</v>
      </c>
      <c r="C9230" t="s">
        <v>12113</v>
      </c>
      <c r="D9230">
        <v>51.349200000000003</v>
      </c>
      <c r="E9230">
        <v>1.1331</v>
      </c>
      <c r="F9230" t="s">
        <v>536</v>
      </c>
      <c r="G9230" t="s">
        <v>537</v>
      </c>
      <c r="H9230" t="s">
        <v>538</v>
      </c>
      <c r="I9230" t="s">
        <v>1606</v>
      </c>
      <c r="K9230">
        <v>7325</v>
      </c>
      <c r="L9230">
        <v>1826808602</v>
      </c>
    </row>
    <row r="9231" spans="1:12" x14ac:dyDescent="0.45">
      <c r="A9231" t="str">
        <f t="shared" si="144"/>
        <v>Herne Bay, Kent, United Kingdom</v>
      </c>
      <c r="B9231" t="s">
        <v>12114</v>
      </c>
      <c r="C9231" t="s">
        <v>12114</v>
      </c>
      <c r="D9231">
        <v>51.37</v>
      </c>
      <c r="E9231">
        <v>1.1299999999999999</v>
      </c>
      <c r="F9231" t="s">
        <v>536</v>
      </c>
      <c r="G9231" t="s">
        <v>537</v>
      </c>
      <c r="H9231" t="s">
        <v>538</v>
      </c>
      <c r="I9231" t="s">
        <v>1606</v>
      </c>
      <c r="K9231">
        <v>38563</v>
      </c>
      <c r="L9231">
        <v>1826454069</v>
      </c>
    </row>
    <row r="9232" spans="1:12" x14ac:dyDescent="0.45">
      <c r="A9232" t="str">
        <f t="shared" si="144"/>
        <v>Heroica Caborca, Sonora, Mexico</v>
      </c>
      <c r="B9232" t="s">
        <v>12115</v>
      </c>
      <c r="C9232" t="s">
        <v>12115</v>
      </c>
      <c r="D9232">
        <v>30.716699999999999</v>
      </c>
      <c r="E9232">
        <v>-112.15</v>
      </c>
      <c r="F9232" t="s">
        <v>519</v>
      </c>
      <c r="G9232" t="s">
        <v>520</v>
      </c>
      <c r="H9232" t="s">
        <v>521</v>
      </c>
      <c r="I9232" t="s">
        <v>959</v>
      </c>
      <c r="J9232" t="s">
        <v>366</v>
      </c>
      <c r="K9232">
        <v>59922</v>
      </c>
      <c r="L9232">
        <v>1484993432</v>
      </c>
    </row>
    <row r="9233" spans="1:12" x14ac:dyDescent="0.45">
      <c r="A9233" t="str">
        <f t="shared" si="144"/>
        <v>Heroica Ciudad de Tlaxiaco, Oaxaca, Mexico</v>
      </c>
      <c r="B9233" t="s">
        <v>12116</v>
      </c>
      <c r="C9233" t="s">
        <v>12116</v>
      </c>
      <c r="D9233">
        <v>17.270399999999999</v>
      </c>
      <c r="E9233">
        <v>-97.68</v>
      </c>
      <c r="F9233" t="s">
        <v>519</v>
      </c>
      <c r="G9233" t="s">
        <v>520</v>
      </c>
      <c r="H9233" t="s">
        <v>521</v>
      </c>
      <c r="I9233" t="s">
        <v>2626</v>
      </c>
      <c r="J9233" t="s">
        <v>366</v>
      </c>
      <c r="K9233">
        <v>21391</v>
      </c>
      <c r="L9233">
        <v>1484201826</v>
      </c>
    </row>
    <row r="9234" spans="1:12" x14ac:dyDescent="0.45">
      <c r="A9234" t="str">
        <f t="shared" si="144"/>
        <v>Heroica Guaymas, Sonora, Mexico</v>
      </c>
      <c r="B9234" t="s">
        <v>12117</v>
      </c>
      <c r="C9234" t="s">
        <v>12117</v>
      </c>
      <c r="D9234">
        <v>27.918299999999999</v>
      </c>
      <c r="E9234">
        <v>-110.8989</v>
      </c>
      <c r="F9234" t="s">
        <v>519</v>
      </c>
      <c r="G9234" t="s">
        <v>520</v>
      </c>
      <c r="H9234" t="s">
        <v>521</v>
      </c>
      <c r="I9234" t="s">
        <v>959</v>
      </c>
      <c r="J9234" t="s">
        <v>366</v>
      </c>
      <c r="K9234">
        <v>134153</v>
      </c>
      <c r="L9234">
        <v>1484689704</v>
      </c>
    </row>
    <row r="9235" spans="1:12" x14ac:dyDescent="0.45">
      <c r="A9235" t="str">
        <f t="shared" si="144"/>
        <v>Heroica Matamoros, Tamaulipas, Mexico</v>
      </c>
      <c r="B9235" t="s">
        <v>12118</v>
      </c>
      <c r="C9235" t="s">
        <v>12118</v>
      </c>
      <c r="D9235">
        <v>25.8797</v>
      </c>
      <c r="E9235">
        <v>-97.504199999999997</v>
      </c>
      <c r="F9235" t="s">
        <v>519</v>
      </c>
      <c r="G9235" t="s">
        <v>520</v>
      </c>
      <c r="H9235" t="s">
        <v>521</v>
      </c>
      <c r="I9235" t="s">
        <v>523</v>
      </c>
      <c r="J9235" t="s">
        <v>366</v>
      </c>
      <c r="K9235">
        <v>520367</v>
      </c>
      <c r="L9235">
        <v>1484614906</v>
      </c>
    </row>
    <row r="9236" spans="1:12" x14ac:dyDescent="0.45">
      <c r="A9236" t="str">
        <f t="shared" si="144"/>
        <v>Heroica Nogales, Sonora, Mexico</v>
      </c>
      <c r="B9236" t="s">
        <v>12119</v>
      </c>
      <c r="C9236" t="s">
        <v>12119</v>
      </c>
      <c r="D9236">
        <v>31.3186</v>
      </c>
      <c r="E9236">
        <v>-110.94580000000001</v>
      </c>
      <c r="F9236" t="s">
        <v>519</v>
      </c>
      <c r="G9236" t="s">
        <v>520</v>
      </c>
      <c r="H9236" t="s">
        <v>521</v>
      </c>
      <c r="I9236" t="s">
        <v>959</v>
      </c>
      <c r="J9236" t="s">
        <v>366</v>
      </c>
      <c r="K9236">
        <v>220292</v>
      </c>
      <c r="L9236">
        <v>1484364591</v>
      </c>
    </row>
    <row r="9237" spans="1:12" x14ac:dyDescent="0.45">
      <c r="A9237" t="str">
        <f t="shared" si="144"/>
        <v>Hérouville-Saint-Clair, Normandie, France</v>
      </c>
      <c r="B9237" t="s">
        <v>12120</v>
      </c>
      <c r="C9237" t="s">
        <v>12121</v>
      </c>
      <c r="D9237">
        <v>49.2044</v>
      </c>
      <c r="E9237">
        <v>-0.32529999999999998</v>
      </c>
      <c r="F9237" t="s">
        <v>526</v>
      </c>
      <c r="G9237" t="s">
        <v>527</v>
      </c>
      <c r="H9237" t="s">
        <v>528</v>
      </c>
      <c r="I9237" t="s">
        <v>1498</v>
      </c>
      <c r="K9237">
        <v>22954</v>
      </c>
      <c r="L9237">
        <v>1250401082</v>
      </c>
    </row>
    <row r="9238" spans="1:12" x14ac:dyDescent="0.45">
      <c r="A9238" t="str">
        <f t="shared" si="144"/>
        <v>Herrenberg, Baden-Württemberg, Germany</v>
      </c>
      <c r="B9238" t="s">
        <v>12122</v>
      </c>
      <c r="C9238" t="s">
        <v>12122</v>
      </c>
      <c r="D9238">
        <v>48.596699999999998</v>
      </c>
      <c r="E9238">
        <v>8.8707999999999991</v>
      </c>
      <c r="F9238" t="s">
        <v>441</v>
      </c>
      <c r="G9238" t="s">
        <v>442</v>
      </c>
      <c r="H9238" t="s">
        <v>443</v>
      </c>
      <c r="I9238" t="s">
        <v>451</v>
      </c>
      <c r="K9238">
        <v>31545</v>
      </c>
      <c r="L9238">
        <v>1276549799</v>
      </c>
    </row>
    <row r="9239" spans="1:12" x14ac:dyDescent="0.45">
      <c r="A9239" t="str">
        <f t="shared" si="144"/>
        <v>Herrieden, Bavaria, Germany</v>
      </c>
      <c r="B9239" t="s">
        <v>12123</v>
      </c>
      <c r="C9239" t="s">
        <v>12123</v>
      </c>
      <c r="D9239">
        <v>49.232999999999997</v>
      </c>
      <c r="E9239">
        <v>10.506399999999999</v>
      </c>
      <c r="F9239" t="s">
        <v>441</v>
      </c>
      <c r="G9239" t="s">
        <v>442</v>
      </c>
      <c r="H9239" t="s">
        <v>443</v>
      </c>
      <c r="I9239" t="s">
        <v>567</v>
      </c>
      <c r="K9239">
        <v>7999</v>
      </c>
      <c r="L9239">
        <v>1276520323</v>
      </c>
    </row>
    <row r="9240" spans="1:12" x14ac:dyDescent="0.45">
      <c r="A9240" t="str">
        <f t="shared" si="144"/>
        <v>Herriman, Utah, United States</v>
      </c>
      <c r="B9240" t="s">
        <v>12124</v>
      </c>
      <c r="C9240" t="s">
        <v>12124</v>
      </c>
      <c r="D9240">
        <v>40.489899999999999</v>
      </c>
      <c r="E9240">
        <v>-112.0171</v>
      </c>
      <c r="F9240" t="s">
        <v>530</v>
      </c>
      <c r="G9240" t="s">
        <v>531</v>
      </c>
      <c r="H9240" t="s">
        <v>532</v>
      </c>
      <c r="I9240" t="s">
        <v>1667</v>
      </c>
      <c r="K9240">
        <v>51348</v>
      </c>
      <c r="L9240">
        <v>1840020155</v>
      </c>
    </row>
    <row r="9241" spans="1:12" x14ac:dyDescent="0.45">
      <c r="A9241" t="str">
        <f t="shared" si="144"/>
        <v>Herrin, Illinois, United States</v>
      </c>
      <c r="B9241" t="s">
        <v>12125</v>
      </c>
      <c r="C9241" t="s">
        <v>12125</v>
      </c>
      <c r="D9241">
        <v>37.798299999999998</v>
      </c>
      <c r="E9241">
        <v>-89.030500000000004</v>
      </c>
      <c r="F9241" t="s">
        <v>530</v>
      </c>
      <c r="G9241" t="s">
        <v>531</v>
      </c>
      <c r="H9241" t="s">
        <v>532</v>
      </c>
      <c r="I9241" t="s">
        <v>824</v>
      </c>
      <c r="K9241">
        <v>12687</v>
      </c>
      <c r="L9241">
        <v>1840007576</v>
      </c>
    </row>
    <row r="9242" spans="1:12" x14ac:dyDescent="0.45">
      <c r="A9242" t="str">
        <f t="shared" si="144"/>
        <v>Herrnhut, Saxony, Germany</v>
      </c>
      <c r="B9242" t="s">
        <v>12126</v>
      </c>
      <c r="C9242" t="s">
        <v>12126</v>
      </c>
      <c r="D9242">
        <v>51.0167</v>
      </c>
      <c r="E9242">
        <v>14.7417</v>
      </c>
      <c r="F9242" t="s">
        <v>441</v>
      </c>
      <c r="G9242" t="s">
        <v>442</v>
      </c>
      <c r="H9242" t="s">
        <v>443</v>
      </c>
      <c r="I9242" t="s">
        <v>1707</v>
      </c>
      <c r="K9242">
        <v>5922</v>
      </c>
      <c r="L9242">
        <v>1276542270</v>
      </c>
    </row>
    <row r="9243" spans="1:12" x14ac:dyDescent="0.45">
      <c r="A9243" t="str">
        <f t="shared" si="144"/>
        <v>Hersbruck, Bavaria, Germany</v>
      </c>
      <c r="B9243" t="s">
        <v>12127</v>
      </c>
      <c r="C9243" t="s">
        <v>12127</v>
      </c>
      <c r="D9243">
        <v>49.508099999999999</v>
      </c>
      <c r="E9243">
        <v>11.4328</v>
      </c>
      <c r="F9243" t="s">
        <v>441</v>
      </c>
      <c r="G9243" t="s">
        <v>442</v>
      </c>
      <c r="H9243" t="s">
        <v>443</v>
      </c>
      <c r="I9243" t="s">
        <v>567</v>
      </c>
      <c r="K9243">
        <v>12512</v>
      </c>
      <c r="L9243">
        <v>1276272170</v>
      </c>
    </row>
    <row r="9244" spans="1:12" x14ac:dyDescent="0.45">
      <c r="A9244" t="str">
        <f t="shared" si="144"/>
        <v>Hersham, Surrey, United Kingdom</v>
      </c>
      <c r="B9244" t="s">
        <v>12128</v>
      </c>
      <c r="C9244" t="s">
        <v>12128</v>
      </c>
      <c r="D9244">
        <v>51.368099999999998</v>
      </c>
      <c r="E9244">
        <v>-0.40079999999999999</v>
      </c>
      <c r="F9244" t="s">
        <v>536</v>
      </c>
      <c r="G9244" t="s">
        <v>537</v>
      </c>
      <c r="H9244" t="s">
        <v>538</v>
      </c>
      <c r="I9244" t="s">
        <v>826</v>
      </c>
      <c r="K9244">
        <v>12414</v>
      </c>
      <c r="L9244">
        <v>1826749539</v>
      </c>
    </row>
    <row r="9245" spans="1:12" x14ac:dyDescent="0.45">
      <c r="A9245" t="str">
        <f t="shared" si="144"/>
        <v>Hershey, Pennsylvania, United States</v>
      </c>
      <c r="B9245" t="s">
        <v>12129</v>
      </c>
      <c r="C9245" t="s">
        <v>12129</v>
      </c>
      <c r="D9245">
        <v>40.2806</v>
      </c>
      <c r="E9245">
        <v>-76.645799999999994</v>
      </c>
      <c r="F9245" t="s">
        <v>530</v>
      </c>
      <c r="G9245" t="s">
        <v>531</v>
      </c>
      <c r="H9245" t="s">
        <v>532</v>
      </c>
      <c r="I9245" t="s">
        <v>620</v>
      </c>
      <c r="K9245">
        <v>14542</v>
      </c>
      <c r="L9245">
        <v>1840005400</v>
      </c>
    </row>
    <row r="9246" spans="1:12" x14ac:dyDescent="0.45">
      <c r="A9246" t="str">
        <f t="shared" si="144"/>
        <v>Herten, North Rhine-Westphalia, Germany</v>
      </c>
      <c r="B9246" t="s">
        <v>12130</v>
      </c>
      <c r="C9246" t="s">
        <v>12130</v>
      </c>
      <c r="D9246">
        <v>51.6</v>
      </c>
      <c r="E9246">
        <v>7.1333000000000002</v>
      </c>
      <c r="F9246" t="s">
        <v>441</v>
      </c>
      <c r="G9246" t="s">
        <v>442</v>
      </c>
      <c r="H9246" t="s">
        <v>443</v>
      </c>
      <c r="I9246" t="s">
        <v>444</v>
      </c>
      <c r="K9246">
        <v>61791</v>
      </c>
      <c r="L9246">
        <v>1276440470</v>
      </c>
    </row>
    <row r="9247" spans="1:12" x14ac:dyDescent="0.45">
      <c r="A9247" t="str">
        <f t="shared" si="144"/>
        <v>Hertford, Hertfordshire, United Kingdom</v>
      </c>
      <c r="B9247" t="s">
        <v>12131</v>
      </c>
      <c r="C9247" t="s">
        <v>12131</v>
      </c>
      <c r="D9247">
        <v>51.795000000000002</v>
      </c>
      <c r="E9247">
        <v>-7.8E-2</v>
      </c>
      <c r="F9247" t="s">
        <v>536</v>
      </c>
      <c r="G9247" t="s">
        <v>537</v>
      </c>
      <c r="H9247" t="s">
        <v>538</v>
      </c>
      <c r="I9247" t="s">
        <v>539</v>
      </c>
      <c r="K9247">
        <v>26783</v>
      </c>
      <c r="L9247">
        <v>1826912872</v>
      </c>
    </row>
    <row r="9248" spans="1:12" x14ac:dyDescent="0.45">
      <c r="A9248" t="str">
        <f t="shared" si="144"/>
        <v>Hervey Bay, Queensland, Australia</v>
      </c>
      <c r="B9248" t="s">
        <v>12132</v>
      </c>
      <c r="C9248" t="s">
        <v>12132</v>
      </c>
      <c r="D9248">
        <v>-25.285299999999999</v>
      </c>
      <c r="E9248">
        <v>152.87280000000001</v>
      </c>
      <c r="F9248" t="s">
        <v>830</v>
      </c>
      <c r="G9248" t="s">
        <v>831</v>
      </c>
      <c r="H9248" t="s">
        <v>832</v>
      </c>
      <c r="I9248" t="s">
        <v>1959</v>
      </c>
      <c r="K9248">
        <v>54674</v>
      </c>
      <c r="L9248">
        <v>1036833938</v>
      </c>
    </row>
    <row r="9249" spans="1:12" x14ac:dyDescent="0.45">
      <c r="A9249" t="str">
        <f t="shared" si="144"/>
        <v>Herzberg, Brandenburg, Germany</v>
      </c>
      <c r="B9249" t="s">
        <v>12133</v>
      </c>
      <c r="C9249" t="s">
        <v>12133</v>
      </c>
      <c r="D9249">
        <v>51.683100000000003</v>
      </c>
      <c r="E9249">
        <v>13.2331</v>
      </c>
      <c r="F9249" t="s">
        <v>441</v>
      </c>
      <c r="G9249" t="s">
        <v>442</v>
      </c>
      <c r="H9249" t="s">
        <v>443</v>
      </c>
      <c r="I9249" t="s">
        <v>1719</v>
      </c>
      <c r="J9249" t="s">
        <v>366</v>
      </c>
      <c r="K9249">
        <v>9027</v>
      </c>
      <c r="L9249">
        <v>1276357277</v>
      </c>
    </row>
    <row r="9250" spans="1:12" x14ac:dyDescent="0.45">
      <c r="A9250" t="str">
        <f t="shared" si="144"/>
        <v>Herzberg am Harz, Lower Saxony, Germany</v>
      </c>
      <c r="B9250" t="s">
        <v>12134</v>
      </c>
      <c r="C9250" t="s">
        <v>12134</v>
      </c>
      <c r="D9250">
        <v>51.6556</v>
      </c>
      <c r="E9250">
        <v>10.339399999999999</v>
      </c>
      <c r="F9250" t="s">
        <v>441</v>
      </c>
      <c r="G9250" t="s">
        <v>442</v>
      </c>
      <c r="H9250" t="s">
        <v>443</v>
      </c>
      <c r="I9250" t="s">
        <v>735</v>
      </c>
      <c r="K9250">
        <v>12889</v>
      </c>
      <c r="L9250">
        <v>1276001736</v>
      </c>
    </row>
    <row r="9251" spans="1:12" x14ac:dyDescent="0.45">
      <c r="A9251" t="str">
        <f t="shared" si="144"/>
        <v>Herẕliyya, Tel Aviv, Israel</v>
      </c>
      <c r="B9251" t="s">
        <v>12135</v>
      </c>
      <c r="C9251" t="s">
        <v>12136</v>
      </c>
      <c r="D9251">
        <v>32.1556</v>
      </c>
      <c r="E9251">
        <v>34.842199999999998</v>
      </c>
      <c r="F9251" t="s">
        <v>369</v>
      </c>
      <c r="G9251" t="s">
        <v>370</v>
      </c>
      <c r="H9251" t="s">
        <v>371</v>
      </c>
      <c r="I9251" t="s">
        <v>3739</v>
      </c>
      <c r="K9251">
        <v>93989</v>
      </c>
      <c r="L9251">
        <v>1376303805</v>
      </c>
    </row>
    <row r="9252" spans="1:12" x14ac:dyDescent="0.45">
      <c r="A9252" t="str">
        <f t="shared" si="144"/>
        <v>Herzogenaurach, Bavaria, Germany</v>
      </c>
      <c r="B9252" t="s">
        <v>12137</v>
      </c>
      <c r="C9252" t="s">
        <v>12137</v>
      </c>
      <c r="D9252">
        <v>49.566699999999997</v>
      </c>
      <c r="E9252">
        <v>10.8833</v>
      </c>
      <c r="F9252" t="s">
        <v>441</v>
      </c>
      <c r="G9252" t="s">
        <v>442</v>
      </c>
      <c r="H9252" t="s">
        <v>443</v>
      </c>
      <c r="I9252" t="s">
        <v>567</v>
      </c>
      <c r="K9252">
        <v>23126</v>
      </c>
      <c r="L9252">
        <v>1276809658</v>
      </c>
    </row>
    <row r="9253" spans="1:12" x14ac:dyDescent="0.45">
      <c r="A9253" t="str">
        <f t="shared" si="144"/>
        <v>Herzogenburg, Niederösterreich, Austria</v>
      </c>
      <c r="B9253" t="s">
        <v>12138</v>
      </c>
      <c r="C9253" t="s">
        <v>12138</v>
      </c>
      <c r="D9253">
        <v>48.283299999999997</v>
      </c>
      <c r="E9253">
        <v>15.683299999999999</v>
      </c>
      <c r="F9253" t="s">
        <v>1889</v>
      </c>
      <c r="G9253" t="s">
        <v>1890</v>
      </c>
      <c r="H9253" t="s">
        <v>1891</v>
      </c>
      <c r="I9253" t="s">
        <v>1892</v>
      </c>
      <c r="K9253">
        <v>7771</v>
      </c>
      <c r="L9253">
        <v>1040570527</v>
      </c>
    </row>
    <row r="9254" spans="1:12" x14ac:dyDescent="0.45">
      <c r="A9254" t="str">
        <f t="shared" si="144"/>
        <v>Herzogenrath, North Rhine-Westphalia, Germany</v>
      </c>
      <c r="B9254" t="s">
        <v>12139</v>
      </c>
      <c r="C9254" t="s">
        <v>12139</v>
      </c>
      <c r="D9254">
        <v>50.866700000000002</v>
      </c>
      <c r="E9254">
        <v>6.1</v>
      </c>
      <c r="F9254" t="s">
        <v>441</v>
      </c>
      <c r="G9254" t="s">
        <v>442</v>
      </c>
      <c r="H9254" t="s">
        <v>443</v>
      </c>
      <c r="I9254" t="s">
        <v>444</v>
      </c>
      <c r="K9254">
        <v>46402</v>
      </c>
      <c r="L9254">
        <v>1276873875</v>
      </c>
    </row>
    <row r="9255" spans="1:12" x14ac:dyDescent="0.45">
      <c r="A9255" t="str">
        <f t="shared" si="144"/>
        <v>Heshan, Guangdong, China</v>
      </c>
      <c r="B9255" t="s">
        <v>12140</v>
      </c>
      <c r="C9255" t="s">
        <v>12140</v>
      </c>
      <c r="D9255">
        <v>22.7697</v>
      </c>
      <c r="E9255">
        <v>112.95780000000001</v>
      </c>
      <c r="F9255" t="s">
        <v>1039</v>
      </c>
      <c r="G9255" t="s">
        <v>1040</v>
      </c>
      <c r="H9255" t="s">
        <v>1041</v>
      </c>
      <c r="I9255" t="s">
        <v>6611</v>
      </c>
      <c r="K9255">
        <v>494938</v>
      </c>
      <c r="L9255">
        <v>1156013872</v>
      </c>
    </row>
    <row r="9256" spans="1:12" x14ac:dyDescent="0.45">
      <c r="A9256" t="str">
        <f t="shared" si="144"/>
        <v>Hesperia, California, United States</v>
      </c>
      <c r="B9256" t="s">
        <v>12141</v>
      </c>
      <c r="C9256" t="s">
        <v>12141</v>
      </c>
      <c r="D9256">
        <v>34.397500000000001</v>
      </c>
      <c r="E9256">
        <v>-117.3147</v>
      </c>
      <c r="F9256" t="s">
        <v>530</v>
      </c>
      <c r="G9256" t="s">
        <v>531</v>
      </c>
      <c r="H9256" t="s">
        <v>532</v>
      </c>
      <c r="I9256" t="s">
        <v>754</v>
      </c>
      <c r="K9256">
        <v>95750</v>
      </c>
      <c r="L9256">
        <v>1840020404</v>
      </c>
    </row>
    <row r="9257" spans="1:12" x14ac:dyDescent="0.45">
      <c r="A9257" t="str">
        <f t="shared" si="144"/>
        <v>Hessisch Lichtenau, Hesse, Germany</v>
      </c>
      <c r="B9257" t="s">
        <v>12142</v>
      </c>
      <c r="C9257" t="s">
        <v>12142</v>
      </c>
      <c r="D9257">
        <v>51.2</v>
      </c>
      <c r="E9257">
        <v>9.7166999999999994</v>
      </c>
      <c r="F9257" t="s">
        <v>441</v>
      </c>
      <c r="G9257" t="s">
        <v>442</v>
      </c>
      <c r="H9257" t="s">
        <v>443</v>
      </c>
      <c r="I9257" t="s">
        <v>1676</v>
      </c>
      <c r="K9257">
        <v>12359</v>
      </c>
      <c r="L9257">
        <v>1276002742</v>
      </c>
    </row>
    <row r="9258" spans="1:12" x14ac:dyDescent="0.45">
      <c r="A9258" t="str">
        <f t="shared" si="144"/>
        <v>Hessisch Oldendorf, Lower Saxony, Germany</v>
      </c>
      <c r="B9258" t="s">
        <v>12143</v>
      </c>
      <c r="C9258" t="s">
        <v>12143</v>
      </c>
      <c r="D9258">
        <v>52.166699999999999</v>
      </c>
      <c r="E9258">
        <v>9.25</v>
      </c>
      <c r="F9258" t="s">
        <v>441</v>
      </c>
      <c r="G9258" t="s">
        <v>442</v>
      </c>
      <c r="H9258" t="s">
        <v>443</v>
      </c>
      <c r="I9258" t="s">
        <v>735</v>
      </c>
      <c r="K9258">
        <v>18130</v>
      </c>
      <c r="L9258">
        <v>1276530384</v>
      </c>
    </row>
    <row r="9259" spans="1:12" x14ac:dyDescent="0.45">
      <c r="A9259" t="str">
        <f t="shared" si="144"/>
        <v>Hessle, East Riding of Yorkshire, United Kingdom</v>
      </c>
      <c r="B9259" t="s">
        <v>12144</v>
      </c>
      <c r="C9259" t="s">
        <v>12144</v>
      </c>
      <c r="D9259">
        <v>53.7239</v>
      </c>
      <c r="E9259">
        <v>-0.43190000000000001</v>
      </c>
      <c r="F9259" t="s">
        <v>536</v>
      </c>
      <c r="G9259" t="s">
        <v>537</v>
      </c>
      <c r="H9259" t="s">
        <v>538</v>
      </c>
      <c r="I9259" t="s">
        <v>4317</v>
      </c>
      <c r="K9259">
        <v>15000</v>
      </c>
      <c r="L9259">
        <v>1826433714</v>
      </c>
    </row>
    <row r="9260" spans="1:12" x14ac:dyDescent="0.45">
      <c r="A9260" t="str">
        <f t="shared" si="144"/>
        <v>Heswall, Wirral, United Kingdom</v>
      </c>
      <c r="B9260" t="s">
        <v>12145</v>
      </c>
      <c r="C9260" t="s">
        <v>12145</v>
      </c>
      <c r="D9260">
        <v>53.328000000000003</v>
      </c>
      <c r="E9260">
        <v>-3.0990000000000002</v>
      </c>
      <c r="F9260" t="s">
        <v>536</v>
      </c>
      <c r="G9260" t="s">
        <v>537</v>
      </c>
      <c r="H9260" t="s">
        <v>538</v>
      </c>
      <c r="I9260" t="s">
        <v>3896</v>
      </c>
      <c r="K9260">
        <v>13401</v>
      </c>
      <c r="L9260">
        <v>1826689320</v>
      </c>
    </row>
    <row r="9261" spans="1:12" x14ac:dyDescent="0.45">
      <c r="A9261" t="str">
        <f t="shared" si="144"/>
        <v>Heṭauḍā, Nārāyanī, Nepal</v>
      </c>
      <c r="B9261" t="s">
        <v>12146</v>
      </c>
      <c r="C9261" t="s">
        <v>12147</v>
      </c>
      <c r="D9261">
        <v>27.416699999999999</v>
      </c>
      <c r="E9261">
        <v>85.033299999999997</v>
      </c>
      <c r="F9261" t="s">
        <v>3108</v>
      </c>
      <c r="G9261" t="s">
        <v>3109</v>
      </c>
      <c r="H9261" t="s">
        <v>3110</v>
      </c>
      <c r="I9261" t="s">
        <v>4357</v>
      </c>
      <c r="J9261" t="s">
        <v>378</v>
      </c>
      <c r="K9261">
        <v>84671</v>
      </c>
      <c r="L9261">
        <v>1524551914</v>
      </c>
    </row>
    <row r="9262" spans="1:12" x14ac:dyDescent="0.45">
      <c r="A9262" t="str">
        <f t="shared" si="144"/>
        <v>Hethersett, Norfolk, United Kingdom</v>
      </c>
      <c r="B9262" t="s">
        <v>12148</v>
      </c>
      <c r="C9262" t="s">
        <v>12148</v>
      </c>
      <c r="D9262">
        <v>52.598300000000002</v>
      </c>
      <c r="E9262">
        <v>1.1833</v>
      </c>
      <c r="F9262" t="s">
        <v>536</v>
      </c>
      <c r="G9262" t="s">
        <v>537</v>
      </c>
      <c r="H9262" t="s">
        <v>538</v>
      </c>
      <c r="I9262" t="s">
        <v>2841</v>
      </c>
      <c r="K9262">
        <v>5691</v>
      </c>
      <c r="L9262">
        <v>1826313162</v>
      </c>
    </row>
    <row r="9263" spans="1:12" x14ac:dyDescent="0.45">
      <c r="A9263" t="str">
        <f t="shared" si="144"/>
        <v>Hetton le Hole, Sunderland, United Kingdom</v>
      </c>
      <c r="B9263" t="s">
        <v>12149</v>
      </c>
      <c r="C9263" t="s">
        <v>12149</v>
      </c>
      <c r="D9263">
        <v>54.820799999999998</v>
      </c>
      <c r="E9263">
        <v>-1.4488000000000001</v>
      </c>
      <c r="F9263" t="s">
        <v>536</v>
      </c>
      <c r="G9263" t="s">
        <v>537</v>
      </c>
      <c r="H9263" t="s">
        <v>538</v>
      </c>
      <c r="I9263" t="s">
        <v>12150</v>
      </c>
      <c r="K9263">
        <v>14402</v>
      </c>
      <c r="L9263">
        <v>1826816233</v>
      </c>
    </row>
    <row r="9264" spans="1:12" x14ac:dyDescent="0.45">
      <c r="A9264" t="str">
        <f t="shared" si="144"/>
        <v>Hettstedt, Saxony-Anhalt, Germany</v>
      </c>
      <c r="B9264" t="s">
        <v>12151</v>
      </c>
      <c r="C9264" t="s">
        <v>12151</v>
      </c>
      <c r="D9264">
        <v>51.633299999999998</v>
      </c>
      <c r="E9264">
        <v>11.5</v>
      </c>
      <c r="F9264" t="s">
        <v>441</v>
      </c>
      <c r="G9264" t="s">
        <v>442</v>
      </c>
      <c r="H9264" t="s">
        <v>443</v>
      </c>
      <c r="I9264" t="s">
        <v>1614</v>
      </c>
      <c r="K9264">
        <v>14023</v>
      </c>
      <c r="L9264">
        <v>1276039853</v>
      </c>
    </row>
    <row r="9265" spans="1:12" x14ac:dyDescent="0.45">
      <c r="A9265" t="str">
        <f t="shared" si="144"/>
        <v>Heubach, Baden-Württemberg, Germany</v>
      </c>
      <c r="B9265" t="s">
        <v>12152</v>
      </c>
      <c r="C9265" t="s">
        <v>12152</v>
      </c>
      <c r="D9265">
        <v>48.783299999999997</v>
      </c>
      <c r="E9265">
        <v>9.9332999999999991</v>
      </c>
      <c r="F9265" t="s">
        <v>441</v>
      </c>
      <c r="G9265" t="s">
        <v>442</v>
      </c>
      <c r="H9265" t="s">
        <v>443</v>
      </c>
      <c r="I9265" t="s">
        <v>451</v>
      </c>
      <c r="K9265">
        <v>9774</v>
      </c>
      <c r="L9265">
        <v>1276568606</v>
      </c>
    </row>
    <row r="9266" spans="1:12" x14ac:dyDescent="0.45">
      <c r="A9266" t="str">
        <f t="shared" si="144"/>
        <v>Heusenstamm, Hesse, Germany</v>
      </c>
      <c r="B9266" t="s">
        <v>12153</v>
      </c>
      <c r="C9266" t="s">
        <v>12153</v>
      </c>
      <c r="D9266">
        <v>50.059600000000003</v>
      </c>
      <c r="E9266">
        <v>8.8068000000000008</v>
      </c>
      <c r="F9266" t="s">
        <v>441</v>
      </c>
      <c r="G9266" t="s">
        <v>442</v>
      </c>
      <c r="H9266" t="s">
        <v>443</v>
      </c>
      <c r="I9266" t="s">
        <v>1676</v>
      </c>
      <c r="K9266">
        <v>18973</v>
      </c>
      <c r="L9266">
        <v>1276666927</v>
      </c>
    </row>
    <row r="9267" spans="1:12" x14ac:dyDescent="0.45">
      <c r="A9267" t="str">
        <f t="shared" si="144"/>
        <v>Heves, Heves, Hungary</v>
      </c>
      <c r="B9267" t="s">
        <v>9150</v>
      </c>
      <c r="C9267" t="s">
        <v>9150</v>
      </c>
      <c r="D9267">
        <v>47.6</v>
      </c>
      <c r="E9267">
        <v>20.283300000000001</v>
      </c>
      <c r="F9267" t="s">
        <v>641</v>
      </c>
      <c r="G9267" t="s">
        <v>642</v>
      </c>
      <c r="H9267" t="s">
        <v>643</v>
      </c>
      <c r="I9267" t="s">
        <v>9150</v>
      </c>
      <c r="J9267" t="s">
        <v>366</v>
      </c>
      <c r="K9267">
        <v>10275</v>
      </c>
      <c r="L9267">
        <v>1348843058</v>
      </c>
    </row>
    <row r="9268" spans="1:12" x14ac:dyDescent="0.45">
      <c r="A9268" t="str">
        <f t="shared" si="144"/>
        <v>Hewitt, Texas, United States</v>
      </c>
      <c r="B9268" t="s">
        <v>12154</v>
      </c>
      <c r="C9268" t="s">
        <v>12154</v>
      </c>
      <c r="D9268">
        <v>31.452000000000002</v>
      </c>
      <c r="E9268">
        <v>-97.195999999999998</v>
      </c>
      <c r="F9268" t="s">
        <v>530</v>
      </c>
      <c r="G9268" t="s">
        <v>531</v>
      </c>
      <c r="H9268" t="s">
        <v>532</v>
      </c>
      <c r="I9268" t="s">
        <v>610</v>
      </c>
      <c r="K9268">
        <v>14937</v>
      </c>
      <c r="L9268">
        <v>1840020809</v>
      </c>
    </row>
    <row r="9269" spans="1:12" x14ac:dyDescent="0.45">
      <c r="A9269" t="str">
        <f t="shared" si="144"/>
        <v>Hewlett, New York, United States</v>
      </c>
      <c r="B9269" t="s">
        <v>12155</v>
      </c>
      <c r="C9269" t="s">
        <v>12155</v>
      </c>
      <c r="D9269">
        <v>40.642200000000003</v>
      </c>
      <c r="E9269">
        <v>-73.694199999999995</v>
      </c>
      <c r="F9269" t="s">
        <v>530</v>
      </c>
      <c r="G9269" t="s">
        <v>531</v>
      </c>
      <c r="H9269" t="s">
        <v>532</v>
      </c>
      <c r="I9269" t="s">
        <v>803</v>
      </c>
      <c r="K9269">
        <v>6484</v>
      </c>
      <c r="L9269">
        <v>1840005265</v>
      </c>
    </row>
    <row r="9270" spans="1:12" x14ac:dyDescent="0.45">
      <c r="A9270" t="str">
        <f t="shared" si="144"/>
        <v>Hexham, Northumberland, United Kingdom</v>
      </c>
      <c r="B9270" t="s">
        <v>12156</v>
      </c>
      <c r="C9270" t="s">
        <v>12156</v>
      </c>
      <c r="D9270">
        <v>54.970999999999997</v>
      </c>
      <c r="E9270">
        <v>-2.101</v>
      </c>
      <c r="F9270" t="s">
        <v>536</v>
      </c>
      <c r="G9270" t="s">
        <v>537</v>
      </c>
      <c r="H9270" t="s">
        <v>538</v>
      </c>
      <c r="I9270" t="s">
        <v>1646</v>
      </c>
      <c r="K9270">
        <v>11829</v>
      </c>
      <c r="L9270">
        <v>1826406735</v>
      </c>
    </row>
    <row r="9271" spans="1:12" x14ac:dyDescent="0.45">
      <c r="A9271" t="str">
        <f t="shared" si="144"/>
        <v>Heybridge, Essex, United Kingdom</v>
      </c>
      <c r="B9271" t="s">
        <v>12157</v>
      </c>
      <c r="C9271" t="s">
        <v>12157</v>
      </c>
      <c r="D9271">
        <v>51.741700000000002</v>
      </c>
      <c r="E9271">
        <v>0.68969999999999998</v>
      </c>
      <c r="F9271" t="s">
        <v>536</v>
      </c>
      <c r="G9271" t="s">
        <v>537</v>
      </c>
      <c r="H9271" t="s">
        <v>538</v>
      </c>
      <c r="I9271" t="s">
        <v>3710</v>
      </c>
      <c r="K9271">
        <v>8175</v>
      </c>
      <c r="L9271">
        <v>1826355161</v>
      </c>
    </row>
    <row r="9272" spans="1:12" x14ac:dyDescent="0.45">
      <c r="A9272" t="str">
        <f t="shared" si="144"/>
        <v>Heydərabad, Sədərək, Azerbaijan</v>
      </c>
      <c r="B9272" t="s">
        <v>12158</v>
      </c>
      <c r="C9272" t="s">
        <v>12159</v>
      </c>
      <c r="D9272">
        <v>39.722900000000003</v>
      </c>
      <c r="E9272">
        <v>44.848500000000001</v>
      </c>
      <c r="F9272" t="s">
        <v>906</v>
      </c>
      <c r="G9272" t="s">
        <v>907</v>
      </c>
      <c r="H9272" t="s">
        <v>908</v>
      </c>
      <c r="I9272" t="s">
        <v>12160</v>
      </c>
      <c r="J9272" t="s">
        <v>378</v>
      </c>
      <c r="L9272">
        <v>1031540160</v>
      </c>
    </row>
    <row r="9273" spans="1:12" x14ac:dyDescent="0.45">
      <c r="A9273" t="str">
        <f t="shared" si="144"/>
        <v>Heyin, Qinghai, China</v>
      </c>
      <c r="B9273" t="s">
        <v>12161</v>
      </c>
      <c r="C9273" t="s">
        <v>12161</v>
      </c>
      <c r="D9273">
        <v>36.045099999999998</v>
      </c>
      <c r="E9273">
        <v>101.4242</v>
      </c>
      <c r="F9273" t="s">
        <v>1039</v>
      </c>
      <c r="G9273" t="s">
        <v>1040</v>
      </c>
      <c r="H9273" t="s">
        <v>1041</v>
      </c>
      <c r="I9273" t="s">
        <v>10912</v>
      </c>
      <c r="J9273" t="s">
        <v>366</v>
      </c>
      <c r="K9273">
        <v>7642</v>
      </c>
      <c r="L9273">
        <v>1156514054</v>
      </c>
    </row>
    <row r="9274" spans="1:12" x14ac:dyDescent="0.45">
      <c r="A9274" t="str">
        <f t="shared" si="144"/>
        <v>Heysham, Lancashire, United Kingdom</v>
      </c>
      <c r="B9274" t="s">
        <v>12162</v>
      </c>
      <c r="C9274" t="s">
        <v>12162</v>
      </c>
      <c r="D9274">
        <v>54.045999999999999</v>
      </c>
      <c r="E9274">
        <v>-2.8940000000000001</v>
      </c>
      <c r="F9274" t="s">
        <v>536</v>
      </c>
      <c r="G9274" t="s">
        <v>537</v>
      </c>
      <c r="H9274" t="s">
        <v>538</v>
      </c>
      <c r="I9274" t="s">
        <v>724</v>
      </c>
      <c r="K9274">
        <v>17016</v>
      </c>
      <c r="L9274">
        <v>1826178724</v>
      </c>
    </row>
    <row r="9275" spans="1:12" x14ac:dyDescent="0.45">
      <c r="A9275" t="str">
        <f t="shared" si="144"/>
        <v>Heyuan, Guangdong, China</v>
      </c>
      <c r="B9275" t="s">
        <v>12163</v>
      </c>
      <c r="C9275" t="s">
        <v>12163</v>
      </c>
      <c r="D9275">
        <v>23.750299999999999</v>
      </c>
      <c r="E9275">
        <v>114.6923</v>
      </c>
      <c r="F9275" t="s">
        <v>1039</v>
      </c>
      <c r="G9275" t="s">
        <v>1040</v>
      </c>
      <c r="H9275" t="s">
        <v>1041</v>
      </c>
      <c r="I9275" t="s">
        <v>6611</v>
      </c>
      <c r="J9275" t="s">
        <v>366</v>
      </c>
      <c r="K9275">
        <v>3093900</v>
      </c>
      <c r="L9275">
        <v>1156665165</v>
      </c>
    </row>
    <row r="9276" spans="1:12" x14ac:dyDescent="0.45">
      <c r="A9276" t="str">
        <f t="shared" si="144"/>
        <v>Heywood, Rochdale, United Kingdom</v>
      </c>
      <c r="B9276" t="s">
        <v>12164</v>
      </c>
      <c r="C9276" t="s">
        <v>12164</v>
      </c>
      <c r="D9276">
        <v>53.59</v>
      </c>
      <c r="E9276">
        <v>-2.2189999999999999</v>
      </c>
      <c r="F9276" t="s">
        <v>536</v>
      </c>
      <c r="G9276" t="s">
        <v>537</v>
      </c>
      <c r="H9276" t="s">
        <v>538</v>
      </c>
      <c r="I9276" t="s">
        <v>6291</v>
      </c>
      <c r="K9276">
        <v>28205</v>
      </c>
      <c r="L9276">
        <v>1826591970</v>
      </c>
    </row>
    <row r="9277" spans="1:12" x14ac:dyDescent="0.45">
      <c r="A9277" t="str">
        <f t="shared" si="144"/>
        <v>Heze, Shandong, China</v>
      </c>
      <c r="B9277" t="s">
        <v>12165</v>
      </c>
      <c r="C9277" t="s">
        <v>12165</v>
      </c>
      <c r="D9277">
        <v>35.2333</v>
      </c>
      <c r="E9277">
        <v>115.4333</v>
      </c>
      <c r="F9277" t="s">
        <v>1039</v>
      </c>
      <c r="G9277" t="s">
        <v>1040</v>
      </c>
      <c r="H9277" t="s">
        <v>1041</v>
      </c>
      <c r="I9277" t="s">
        <v>2094</v>
      </c>
      <c r="J9277" t="s">
        <v>366</v>
      </c>
      <c r="K9277">
        <v>8750000</v>
      </c>
      <c r="L9277">
        <v>1156225008</v>
      </c>
    </row>
    <row r="9278" spans="1:12" x14ac:dyDescent="0.45">
      <c r="A9278" t="str">
        <f t="shared" si="144"/>
        <v>Hezuo, Gansu, China</v>
      </c>
      <c r="B9278" t="s">
        <v>12166</v>
      </c>
      <c r="C9278" t="s">
        <v>12166</v>
      </c>
      <c r="D9278">
        <v>34.998399999999997</v>
      </c>
      <c r="E9278">
        <v>102.91</v>
      </c>
      <c r="F9278" t="s">
        <v>1039</v>
      </c>
      <c r="G9278" t="s">
        <v>1040</v>
      </c>
      <c r="H9278" t="s">
        <v>1041</v>
      </c>
      <c r="I9278" t="s">
        <v>3178</v>
      </c>
      <c r="J9278" t="s">
        <v>366</v>
      </c>
      <c r="K9278">
        <v>90290</v>
      </c>
      <c r="L9278">
        <v>1156739933</v>
      </c>
    </row>
    <row r="9279" spans="1:12" x14ac:dyDescent="0.45">
      <c r="A9279" t="str">
        <f t="shared" si="144"/>
        <v>Hialeah, Florida, United States</v>
      </c>
      <c r="B9279" t="s">
        <v>12167</v>
      </c>
      <c r="C9279" t="s">
        <v>12167</v>
      </c>
      <c r="D9279">
        <v>25.869599999999998</v>
      </c>
      <c r="E9279">
        <v>-80.304599999999994</v>
      </c>
      <c r="F9279" t="s">
        <v>530</v>
      </c>
      <c r="G9279" t="s">
        <v>531</v>
      </c>
      <c r="H9279" t="s">
        <v>532</v>
      </c>
      <c r="I9279" t="s">
        <v>1378</v>
      </c>
      <c r="K9279">
        <v>233339</v>
      </c>
      <c r="L9279">
        <v>1840015157</v>
      </c>
    </row>
    <row r="9280" spans="1:12" x14ac:dyDescent="0.45">
      <c r="A9280" t="str">
        <f t="shared" si="144"/>
        <v>Hialeah Gardens, Florida, United States</v>
      </c>
      <c r="B9280" t="s">
        <v>12168</v>
      </c>
      <c r="C9280" t="s">
        <v>12168</v>
      </c>
      <c r="D9280">
        <v>25.887799999999999</v>
      </c>
      <c r="E9280">
        <v>-80.356899999999996</v>
      </c>
      <c r="F9280" t="s">
        <v>530</v>
      </c>
      <c r="G9280" t="s">
        <v>531</v>
      </c>
      <c r="H9280" t="s">
        <v>532</v>
      </c>
      <c r="I9280" t="s">
        <v>1378</v>
      </c>
      <c r="K9280">
        <v>23474</v>
      </c>
      <c r="L9280">
        <v>1840015158</v>
      </c>
    </row>
    <row r="9281" spans="1:12" x14ac:dyDescent="0.45">
      <c r="A9281" t="str">
        <f t="shared" si="144"/>
        <v>Hiawatha, Iowa, United States</v>
      </c>
      <c r="B9281" t="s">
        <v>12169</v>
      </c>
      <c r="C9281" t="s">
        <v>12169</v>
      </c>
      <c r="D9281">
        <v>42.054699999999997</v>
      </c>
      <c r="E9281">
        <v>-91.691100000000006</v>
      </c>
      <c r="F9281" t="s">
        <v>530</v>
      </c>
      <c r="G9281" t="s">
        <v>531</v>
      </c>
      <c r="H9281" t="s">
        <v>532</v>
      </c>
      <c r="I9281" t="s">
        <v>1552</v>
      </c>
      <c r="K9281">
        <v>7420</v>
      </c>
      <c r="L9281">
        <v>1840006989</v>
      </c>
    </row>
    <row r="9282" spans="1:12" x14ac:dyDescent="0.45">
      <c r="A9282" t="str">
        <f t="shared" si="144"/>
        <v>Hibbing, Minnesota, United States</v>
      </c>
      <c r="B9282" t="s">
        <v>12170</v>
      </c>
      <c r="C9282" t="s">
        <v>12170</v>
      </c>
      <c r="D9282">
        <v>47.398099999999999</v>
      </c>
      <c r="E9282">
        <v>-92.948700000000002</v>
      </c>
      <c r="F9282" t="s">
        <v>530</v>
      </c>
      <c r="G9282" t="s">
        <v>531</v>
      </c>
      <c r="H9282" t="s">
        <v>532</v>
      </c>
      <c r="I9282" t="s">
        <v>1433</v>
      </c>
      <c r="K9282">
        <v>11257</v>
      </c>
      <c r="L9282">
        <v>1840006594</v>
      </c>
    </row>
    <row r="9283" spans="1:12" x14ac:dyDescent="0.45">
      <c r="A9283" t="str">
        <f t="shared" ref="A9283:A9346" si="145">CONCATENATE(B9283,", ",I9283,", ",F9283)</f>
        <v>Hickam Housing, Hawaii, United States</v>
      </c>
      <c r="B9283" t="s">
        <v>12171</v>
      </c>
      <c r="C9283" t="s">
        <v>12171</v>
      </c>
      <c r="D9283">
        <v>21.331099999999999</v>
      </c>
      <c r="E9283">
        <v>-157.94739999999999</v>
      </c>
      <c r="F9283" t="s">
        <v>530</v>
      </c>
      <c r="G9283" t="s">
        <v>531</v>
      </c>
      <c r="H9283" t="s">
        <v>532</v>
      </c>
      <c r="I9283" t="s">
        <v>1010</v>
      </c>
      <c r="K9283">
        <v>9258</v>
      </c>
      <c r="L9283">
        <v>1840075009</v>
      </c>
    </row>
    <row r="9284" spans="1:12" x14ac:dyDescent="0.45">
      <c r="A9284" t="str">
        <f t="shared" si="145"/>
        <v>Hickory, North Carolina, United States</v>
      </c>
      <c r="B9284" t="s">
        <v>12172</v>
      </c>
      <c r="C9284" t="s">
        <v>12172</v>
      </c>
      <c r="D9284">
        <v>35.7425</v>
      </c>
      <c r="E9284">
        <v>-81.322999999999993</v>
      </c>
      <c r="F9284" t="s">
        <v>530</v>
      </c>
      <c r="G9284" t="s">
        <v>531</v>
      </c>
      <c r="H9284" t="s">
        <v>532</v>
      </c>
      <c r="I9284" t="s">
        <v>589</v>
      </c>
      <c r="K9284">
        <v>218323</v>
      </c>
      <c r="L9284">
        <v>1840014524</v>
      </c>
    </row>
    <row r="9285" spans="1:12" x14ac:dyDescent="0.45">
      <c r="A9285" t="str">
        <f t="shared" si="145"/>
        <v>Hickory Hills, Illinois, United States</v>
      </c>
      <c r="B9285" t="s">
        <v>12173</v>
      </c>
      <c r="C9285" t="s">
        <v>12173</v>
      </c>
      <c r="D9285">
        <v>41.724800000000002</v>
      </c>
      <c r="E9285">
        <v>-87.828100000000006</v>
      </c>
      <c r="F9285" t="s">
        <v>530</v>
      </c>
      <c r="G9285" t="s">
        <v>531</v>
      </c>
      <c r="H9285" t="s">
        <v>532</v>
      </c>
      <c r="I9285" t="s">
        <v>824</v>
      </c>
      <c r="K9285">
        <v>13710</v>
      </c>
      <c r="L9285">
        <v>1840007030</v>
      </c>
    </row>
    <row r="9286" spans="1:12" x14ac:dyDescent="0.45">
      <c r="A9286" t="str">
        <f t="shared" si="145"/>
        <v>Hicksville, New York, United States</v>
      </c>
      <c r="B9286" t="s">
        <v>12174</v>
      </c>
      <c r="C9286" t="s">
        <v>12174</v>
      </c>
      <c r="D9286">
        <v>40.7637</v>
      </c>
      <c r="E9286">
        <v>-73.524500000000003</v>
      </c>
      <c r="F9286" t="s">
        <v>530</v>
      </c>
      <c r="G9286" t="s">
        <v>531</v>
      </c>
      <c r="H9286" t="s">
        <v>532</v>
      </c>
      <c r="I9286" t="s">
        <v>803</v>
      </c>
      <c r="K9286">
        <v>42649</v>
      </c>
      <c r="L9286">
        <v>1840005266</v>
      </c>
    </row>
    <row r="9287" spans="1:12" x14ac:dyDescent="0.45">
      <c r="A9287" t="str">
        <f t="shared" si="145"/>
        <v>Hidaka, Saitama, Japan</v>
      </c>
      <c r="B9287" t="s">
        <v>12175</v>
      </c>
      <c r="C9287" t="s">
        <v>12175</v>
      </c>
      <c r="D9287">
        <v>35.907800000000002</v>
      </c>
      <c r="E9287">
        <v>139.33920000000001</v>
      </c>
      <c r="F9287" t="s">
        <v>514</v>
      </c>
      <c r="G9287" t="s">
        <v>515</v>
      </c>
      <c r="H9287" t="s">
        <v>516</v>
      </c>
      <c r="I9287" t="s">
        <v>919</v>
      </c>
      <c r="K9287">
        <v>55241</v>
      </c>
      <c r="L9287">
        <v>1392984149</v>
      </c>
    </row>
    <row r="9288" spans="1:12" x14ac:dyDescent="0.45">
      <c r="A9288" t="str">
        <f t="shared" si="145"/>
        <v>Hidalgo, Texas, United States</v>
      </c>
      <c r="B9288" t="s">
        <v>708</v>
      </c>
      <c r="C9288" t="s">
        <v>708</v>
      </c>
      <c r="D9288">
        <v>26.109000000000002</v>
      </c>
      <c r="E9288">
        <v>-98.246300000000005</v>
      </c>
      <c r="F9288" t="s">
        <v>530</v>
      </c>
      <c r="G9288" t="s">
        <v>531</v>
      </c>
      <c r="H9288" t="s">
        <v>532</v>
      </c>
      <c r="I9288" t="s">
        <v>610</v>
      </c>
      <c r="K9288">
        <v>14183</v>
      </c>
      <c r="L9288">
        <v>1840021023</v>
      </c>
    </row>
    <row r="9289" spans="1:12" x14ac:dyDescent="0.45">
      <c r="A9289" t="str">
        <f t="shared" si="145"/>
        <v>Hidalgotitlán, Veracruz, Mexico</v>
      </c>
      <c r="B9289" t="s">
        <v>12176</v>
      </c>
      <c r="C9289" t="s">
        <v>12177</v>
      </c>
      <c r="D9289">
        <v>17.783300000000001</v>
      </c>
      <c r="E9289">
        <v>-94.633300000000006</v>
      </c>
      <c r="F9289" t="s">
        <v>519</v>
      </c>
      <c r="G9289" t="s">
        <v>520</v>
      </c>
      <c r="H9289" t="s">
        <v>521</v>
      </c>
      <c r="I9289" t="s">
        <v>716</v>
      </c>
      <c r="J9289" t="s">
        <v>366</v>
      </c>
      <c r="K9289">
        <v>19587</v>
      </c>
      <c r="L9289">
        <v>1484749313</v>
      </c>
    </row>
    <row r="9290" spans="1:12" x14ac:dyDescent="0.45">
      <c r="A9290" t="str">
        <f t="shared" si="145"/>
        <v>Hidden Valley, Indiana, United States</v>
      </c>
      <c r="B9290" t="s">
        <v>12178</v>
      </c>
      <c r="C9290" t="s">
        <v>12178</v>
      </c>
      <c r="D9290">
        <v>39.167299999999997</v>
      </c>
      <c r="E9290">
        <v>-84.844399999999993</v>
      </c>
      <c r="F9290" t="s">
        <v>530</v>
      </c>
      <c r="G9290" t="s">
        <v>531</v>
      </c>
      <c r="H9290" t="s">
        <v>532</v>
      </c>
      <c r="I9290" t="s">
        <v>1964</v>
      </c>
      <c r="K9290">
        <v>5449</v>
      </c>
      <c r="L9290">
        <v>1840005881</v>
      </c>
    </row>
    <row r="9291" spans="1:12" x14ac:dyDescent="0.45">
      <c r="A9291" t="str">
        <f t="shared" si="145"/>
        <v>Hidden Valley Lake, California, United States</v>
      </c>
      <c r="B9291" t="s">
        <v>12179</v>
      </c>
      <c r="C9291" t="s">
        <v>12179</v>
      </c>
      <c r="D9291">
        <v>38.8003</v>
      </c>
      <c r="E9291">
        <v>-122.5505</v>
      </c>
      <c r="F9291" t="s">
        <v>530</v>
      </c>
      <c r="G9291" t="s">
        <v>531</v>
      </c>
      <c r="H9291" t="s">
        <v>532</v>
      </c>
      <c r="I9291" t="s">
        <v>754</v>
      </c>
      <c r="K9291">
        <v>6044</v>
      </c>
      <c r="L9291">
        <v>1840017549</v>
      </c>
    </row>
    <row r="9292" spans="1:12" x14ac:dyDescent="0.45">
      <c r="A9292" t="str">
        <f t="shared" si="145"/>
        <v>Higashi-asahikawa, Hokkaidō, Japan</v>
      </c>
      <c r="B9292" t="s">
        <v>12180</v>
      </c>
      <c r="C9292" t="s">
        <v>12180</v>
      </c>
      <c r="D9292">
        <v>43.698900000000002</v>
      </c>
      <c r="E9292">
        <v>142.51</v>
      </c>
      <c r="F9292" t="s">
        <v>514</v>
      </c>
      <c r="G9292" t="s">
        <v>515</v>
      </c>
      <c r="H9292" t="s">
        <v>516</v>
      </c>
      <c r="I9292" t="s">
        <v>517</v>
      </c>
      <c r="K9292">
        <v>8310</v>
      </c>
      <c r="L9292">
        <v>1392026262</v>
      </c>
    </row>
    <row r="9293" spans="1:12" x14ac:dyDescent="0.45">
      <c r="A9293" t="str">
        <f t="shared" si="145"/>
        <v>Higashi-Hiroshima, Hiroshima, Japan</v>
      </c>
      <c r="B9293" t="s">
        <v>12181</v>
      </c>
      <c r="C9293" t="s">
        <v>12181</v>
      </c>
      <c r="D9293">
        <v>34.416699999999999</v>
      </c>
      <c r="E9293">
        <v>132.73330000000001</v>
      </c>
      <c r="F9293" t="s">
        <v>514</v>
      </c>
      <c r="G9293" t="s">
        <v>515</v>
      </c>
      <c r="H9293" t="s">
        <v>516</v>
      </c>
      <c r="I9293" t="s">
        <v>10270</v>
      </c>
      <c r="K9293">
        <v>195805</v>
      </c>
      <c r="L9293">
        <v>1392464732</v>
      </c>
    </row>
    <row r="9294" spans="1:12" x14ac:dyDescent="0.45">
      <c r="A9294" t="str">
        <f t="shared" si="145"/>
        <v>Higashikyōshin, Kagoshima, Japan</v>
      </c>
      <c r="B9294" t="s">
        <v>12182</v>
      </c>
      <c r="C9294" t="s">
        <v>12183</v>
      </c>
      <c r="D9294">
        <v>31.3858</v>
      </c>
      <c r="E9294">
        <v>130.97329999999999</v>
      </c>
      <c r="F9294" t="s">
        <v>514</v>
      </c>
      <c r="G9294" t="s">
        <v>515</v>
      </c>
      <c r="H9294" t="s">
        <v>516</v>
      </c>
      <c r="I9294" t="s">
        <v>1761</v>
      </c>
      <c r="K9294">
        <v>6226</v>
      </c>
      <c r="L9294">
        <v>1392608481</v>
      </c>
    </row>
    <row r="9295" spans="1:12" x14ac:dyDescent="0.45">
      <c r="A9295" t="str">
        <f t="shared" si="145"/>
        <v>Higashimatsushima, Miyagi, Japan</v>
      </c>
      <c r="B9295" t="s">
        <v>12184</v>
      </c>
      <c r="C9295" t="s">
        <v>12184</v>
      </c>
      <c r="D9295">
        <v>38.426400000000001</v>
      </c>
      <c r="E9295">
        <v>141.2106</v>
      </c>
      <c r="F9295" t="s">
        <v>514</v>
      </c>
      <c r="G9295" t="s">
        <v>515</v>
      </c>
      <c r="H9295" t="s">
        <v>516</v>
      </c>
      <c r="I9295" t="s">
        <v>12185</v>
      </c>
      <c r="K9295">
        <v>39138</v>
      </c>
      <c r="L9295">
        <v>1392705600</v>
      </c>
    </row>
    <row r="9296" spans="1:12" x14ac:dyDescent="0.45">
      <c r="A9296" t="str">
        <f t="shared" si="145"/>
        <v>Higashi-Matsuyama, Saitama, Japan</v>
      </c>
      <c r="B9296" t="s">
        <v>12186</v>
      </c>
      <c r="C9296" t="s">
        <v>12186</v>
      </c>
      <c r="D9296">
        <v>36.042200000000001</v>
      </c>
      <c r="E9296">
        <v>139.4</v>
      </c>
      <c r="F9296" t="s">
        <v>514</v>
      </c>
      <c r="G9296" t="s">
        <v>515</v>
      </c>
      <c r="H9296" t="s">
        <v>516</v>
      </c>
      <c r="I9296" t="s">
        <v>919</v>
      </c>
      <c r="K9296">
        <v>92302</v>
      </c>
      <c r="L9296">
        <v>1392365792</v>
      </c>
    </row>
    <row r="9297" spans="1:12" x14ac:dyDescent="0.45">
      <c r="A9297" t="str">
        <f t="shared" si="145"/>
        <v>Higashi-murayama, Tōkyō, Japan</v>
      </c>
      <c r="B9297" t="s">
        <v>12187</v>
      </c>
      <c r="C9297" t="s">
        <v>12187</v>
      </c>
      <c r="D9297">
        <v>35.7547</v>
      </c>
      <c r="E9297">
        <v>139.46860000000001</v>
      </c>
      <c r="F9297" t="s">
        <v>514</v>
      </c>
      <c r="G9297" t="s">
        <v>515</v>
      </c>
      <c r="H9297" t="s">
        <v>516</v>
      </c>
      <c r="I9297" t="s">
        <v>1148</v>
      </c>
      <c r="K9297">
        <v>150186</v>
      </c>
      <c r="L9297">
        <v>1392034645</v>
      </c>
    </row>
    <row r="9298" spans="1:12" x14ac:dyDescent="0.45">
      <c r="A9298" t="str">
        <f t="shared" si="145"/>
        <v>Higashine, Yamagata, Japan</v>
      </c>
      <c r="B9298" t="s">
        <v>12188</v>
      </c>
      <c r="C9298" t="s">
        <v>12188</v>
      </c>
      <c r="D9298">
        <v>38.431399999999996</v>
      </c>
      <c r="E9298">
        <v>140.39109999999999</v>
      </c>
      <c r="F9298" t="s">
        <v>514</v>
      </c>
      <c r="G9298" t="s">
        <v>515</v>
      </c>
      <c r="H9298" t="s">
        <v>516</v>
      </c>
      <c r="I9298" t="s">
        <v>10313</v>
      </c>
      <c r="K9298">
        <v>47920</v>
      </c>
      <c r="L9298">
        <v>1392717466</v>
      </c>
    </row>
    <row r="9299" spans="1:12" x14ac:dyDescent="0.45">
      <c r="A9299" t="str">
        <f t="shared" si="145"/>
        <v>Higashiōmi, Shiga, Japan</v>
      </c>
      <c r="B9299" t="s">
        <v>12189</v>
      </c>
      <c r="C9299" t="s">
        <v>12190</v>
      </c>
      <c r="D9299">
        <v>35.1128</v>
      </c>
      <c r="E9299">
        <v>136.20779999999999</v>
      </c>
      <c r="F9299" t="s">
        <v>514</v>
      </c>
      <c r="G9299" t="s">
        <v>515</v>
      </c>
      <c r="H9299" t="s">
        <v>516</v>
      </c>
      <c r="I9299" t="s">
        <v>12191</v>
      </c>
      <c r="K9299">
        <v>113165</v>
      </c>
      <c r="L9299">
        <v>1392117204</v>
      </c>
    </row>
    <row r="9300" spans="1:12" x14ac:dyDescent="0.45">
      <c r="A9300" t="str">
        <f t="shared" si="145"/>
        <v>Higashi-ōsaka, Ōsaka, Japan</v>
      </c>
      <c r="B9300" t="s">
        <v>12192</v>
      </c>
      <c r="C9300" t="s">
        <v>12193</v>
      </c>
      <c r="D9300">
        <v>34.679400000000001</v>
      </c>
      <c r="E9300">
        <v>135.60079999999999</v>
      </c>
      <c r="F9300" t="s">
        <v>514</v>
      </c>
      <c r="G9300" t="s">
        <v>515</v>
      </c>
      <c r="H9300" t="s">
        <v>516</v>
      </c>
      <c r="I9300" t="s">
        <v>7986</v>
      </c>
      <c r="K9300">
        <v>494640</v>
      </c>
      <c r="L9300">
        <v>1392117396</v>
      </c>
    </row>
    <row r="9301" spans="1:12" x14ac:dyDescent="0.45">
      <c r="A9301" t="str">
        <f t="shared" si="145"/>
        <v>Higashiyamato, Tōkyō, Japan</v>
      </c>
      <c r="B9301" t="s">
        <v>12194</v>
      </c>
      <c r="C9301" t="s">
        <v>12194</v>
      </c>
      <c r="D9301">
        <v>35.745600000000003</v>
      </c>
      <c r="E9301">
        <v>139.42670000000001</v>
      </c>
      <c r="F9301" t="s">
        <v>514</v>
      </c>
      <c r="G9301" t="s">
        <v>515</v>
      </c>
      <c r="H9301" t="s">
        <v>516</v>
      </c>
      <c r="I9301" t="s">
        <v>1148</v>
      </c>
      <c r="K9301">
        <v>84223</v>
      </c>
      <c r="L9301">
        <v>1392233405</v>
      </c>
    </row>
    <row r="9302" spans="1:12" x14ac:dyDescent="0.45">
      <c r="A9302" t="str">
        <f t="shared" si="145"/>
        <v>High Ackworth, Wakefield, United Kingdom</v>
      </c>
      <c r="B9302" t="s">
        <v>12195</v>
      </c>
      <c r="C9302" t="s">
        <v>12195</v>
      </c>
      <c r="D9302">
        <v>53.640799999999999</v>
      </c>
      <c r="E9302">
        <v>-1.3364</v>
      </c>
      <c r="F9302" t="s">
        <v>536</v>
      </c>
      <c r="G9302" t="s">
        <v>537</v>
      </c>
      <c r="H9302" t="s">
        <v>538</v>
      </c>
      <c r="I9302" t="s">
        <v>1724</v>
      </c>
      <c r="K9302">
        <v>7049</v>
      </c>
      <c r="L9302">
        <v>1826617652</v>
      </c>
    </row>
    <row r="9303" spans="1:12" x14ac:dyDescent="0.45">
      <c r="A9303" t="str">
        <f t="shared" si="145"/>
        <v>High Blantyre, South Lanarkshire, United Kingdom</v>
      </c>
      <c r="B9303" t="s">
        <v>12196</v>
      </c>
      <c r="C9303" t="s">
        <v>12196</v>
      </c>
      <c r="D9303">
        <v>55.792999999999999</v>
      </c>
      <c r="E9303">
        <v>-4.0970000000000004</v>
      </c>
      <c r="F9303" t="s">
        <v>536</v>
      </c>
      <c r="G9303" t="s">
        <v>537</v>
      </c>
      <c r="H9303" t="s">
        <v>538</v>
      </c>
      <c r="I9303" t="s">
        <v>5028</v>
      </c>
      <c r="K9303">
        <v>16900</v>
      </c>
      <c r="L9303">
        <v>1826928486</v>
      </c>
    </row>
    <row r="9304" spans="1:12" x14ac:dyDescent="0.45">
      <c r="A9304" t="str">
        <f t="shared" si="145"/>
        <v>High Point, North Carolina, United States</v>
      </c>
      <c r="B9304" t="s">
        <v>12197</v>
      </c>
      <c r="C9304" t="s">
        <v>12197</v>
      </c>
      <c r="D9304">
        <v>35.990699999999997</v>
      </c>
      <c r="E9304">
        <v>-79.993799999999993</v>
      </c>
      <c r="F9304" t="s">
        <v>530</v>
      </c>
      <c r="G9304" t="s">
        <v>531</v>
      </c>
      <c r="H9304" t="s">
        <v>532</v>
      </c>
      <c r="I9304" t="s">
        <v>589</v>
      </c>
      <c r="K9304">
        <v>179913</v>
      </c>
      <c r="L9304">
        <v>1840014479</v>
      </c>
    </row>
    <row r="9305" spans="1:12" x14ac:dyDescent="0.45">
      <c r="A9305" t="str">
        <f t="shared" si="145"/>
        <v>High River, Alberta, Canada</v>
      </c>
      <c r="B9305" t="s">
        <v>12198</v>
      </c>
      <c r="C9305" t="s">
        <v>12198</v>
      </c>
      <c r="D9305">
        <v>50.580800000000004</v>
      </c>
      <c r="E9305">
        <v>-113.87439999999999</v>
      </c>
      <c r="F9305" t="s">
        <v>541</v>
      </c>
      <c r="G9305" t="s">
        <v>542</v>
      </c>
      <c r="H9305" t="s">
        <v>543</v>
      </c>
      <c r="I9305" t="s">
        <v>1073</v>
      </c>
      <c r="K9305">
        <v>13584</v>
      </c>
      <c r="L9305">
        <v>1124607825</v>
      </c>
    </row>
    <row r="9306" spans="1:12" x14ac:dyDescent="0.45">
      <c r="A9306" t="str">
        <f t="shared" si="145"/>
        <v>High Wycombe, Buckinghamshire, United Kingdom</v>
      </c>
      <c r="B9306" t="s">
        <v>12199</v>
      </c>
      <c r="C9306" t="s">
        <v>12199</v>
      </c>
      <c r="D9306">
        <v>51.628700000000002</v>
      </c>
      <c r="E9306">
        <v>-0.74819999999999998</v>
      </c>
      <c r="F9306" t="s">
        <v>536</v>
      </c>
      <c r="G9306" t="s">
        <v>537</v>
      </c>
      <c r="H9306" t="s">
        <v>538</v>
      </c>
      <c r="I9306" t="s">
        <v>1832</v>
      </c>
      <c r="K9306">
        <v>125257</v>
      </c>
      <c r="L9306">
        <v>1826609342</v>
      </c>
    </row>
    <row r="9307" spans="1:12" x14ac:dyDescent="0.45">
      <c r="A9307" t="str">
        <f t="shared" si="145"/>
        <v>Higham Ferrers, Northamptonshire, United Kingdom</v>
      </c>
      <c r="B9307" t="s">
        <v>12200</v>
      </c>
      <c r="C9307" t="s">
        <v>12200</v>
      </c>
      <c r="D9307">
        <v>52.305700000000002</v>
      </c>
      <c r="E9307">
        <v>-0.58440000000000003</v>
      </c>
      <c r="F9307" t="s">
        <v>536</v>
      </c>
      <c r="G9307" t="s">
        <v>537</v>
      </c>
      <c r="H9307" t="s">
        <v>538</v>
      </c>
      <c r="I9307" t="s">
        <v>5106</v>
      </c>
      <c r="K9307">
        <v>7145</v>
      </c>
      <c r="L9307">
        <v>1826895941</v>
      </c>
    </row>
    <row r="9308" spans="1:12" x14ac:dyDescent="0.45">
      <c r="A9308" t="str">
        <f t="shared" si="145"/>
        <v>Highbridge, Somerset, United Kingdom</v>
      </c>
      <c r="B9308" t="s">
        <v>12201</v>
      </c>
      <c r="C9308" t="s">
        <v>12201</v>
      </c>
      <c r="D9308">
        <v>51.218899999999998</v>
      </c>
      <c r="E9308">
        <v>-2.9729999999999999</v>
      </c>
      <c r="F9308" t="s">
        <v>536</v>
      </c>
      <c r="G9308" t="s">
        <v>537</v>
      </c>
      <c r="H9308" t="s">
        <v>538</v>
      </c>
      <c r="I9308" t="s">
        <v>5267</v>
      </c>
      <c r="K9308">
        <v>5986</v>
      </c>
      <c r="L9308">
        <v>1826801598</v>
      </c>
    </row>
    <row r="9309" spans="1:12" x14ac:dyDescent="0.45">
      <c r="A9309" t="str">
        <f t="shared" si="145"/>
        <v>Highbury, Islington, United Kingdom</v>
      </c>
      <c r="B9309" t="s">
        <v>12202</v>
      </c>
      <c r="C9309" t="s">
        <v>12202</v>
      </c>
      <c r="D9309">
        <v>51.552</v>
      </c>
      <c r="E9309">
        <v>-9.7000000000000003E-2</v>
      </c>
      <c r="F9309" t="s">
        <v>536</v>
      </c>
      <c r="G9309" t="s">
        <v>537</v>
      </c>
      <c r="H9309" t="s">
        <v>538</v>
      </c>
      <c r="I9309" t="s">
        <v>12203</v>
      </c>
      <c r="K9309">
        <v>26664</v>
      </c>
      <c r="L9309">
        <v>1826640859</v>
      </c>
    </row>
    <row r="9310" spans="1:12" x14ac:dyDescent="0.45">
      <c r="A9310" t="str">
        <f t="shared" si="145"/>
        <v>Highfields, Queensland, Australia</v>
      </c>
      <c r="B9310" t="s">
        <v>12204</v>
      </c>
      <c r="C9310" t="s">
        <v>12204</v>
      </c>
      <c r="D9310">
        <v>-27.458100000000002</v>
      </c>
      <c r="E9310">
        <v>151.94919999999999</v>
      </c>
      <c r="F9310" t="s">
        <v>830</v>
      </c>
      <c r="G9310" t="s">
        <v>831</v>
      </c>
      <c r="H9310" t="s">
        <v>832</v>
      </c>
      <c r="I9310" t="s">
        <v>1959</v>
      </c>
      <c r="K9310">
        <v>8131</v>
      </c>
      <c r="L9310">
        <v>1036399510</v>
      </c>
    </row>
    <row r="9311" spans="1:12" x14ac:dyDescent="0.45">
      <c r="A9311" t="str">
        <f t="shared" si="145"/>
        <v>Highgate, Camden, United Kingdom</v>
      </c>
      <c r="B9311" t="s">
        <v>12205</v>
      </c>
      <c r="C9311" t="s">
        <v>12205</v>
      </c>
      <c r="D9311">
        <v>51.571599999999997</v>
      </c>
      <c r="E9311">
        <v>-0.14480000000000001</v>
      </c>
      <c r="F9311" t="s">
        <v>536</v>
      </c>
      <c r="G9311" t="s">
        <v>537</v>
      </c>
      <c r="H9311" t="s">
        <v>538</v>
      </c>
      <c r="I9311" t="s">
        <v>5981</v>
      </c>
      <c r="K9311">
        <v>10955</v>
      </c>
      <c r="L9311">
        <v>1826674604</v>
      </c>
    </row>
    <row r="9312" spans="1:12" x14ac:dyDescent="0.45">
      <c r="A9312" t="str">
        <f t="shared" si="145"/>
        <v>Highland, California, United States</v>
      </c>
      <c r="B9312" t="s">
        <v>1644</v>
      </c>
      <c r="C9312" t="s">
        <v>1644</v>
      </c>
      <c r="D9312">
        <v>34.1113</v>
      </c>
      <c r="E9312">
        <v>-117.16540000000001</v>
      </c>
      <c r="F9312" t="s">
        <v>530</v>
      </c>
      <c r="G9312" t="s">
        <v>531</v>
      </c>
      <c r="H9312" t="s">
        <v>532</v>
      </c>
      <c r="I9312" t="s">
        <v>754</v>
      </c>
      <c r="K9312">
        <v>55417</v>
      </c>
      <c r="L9312">
        <v>1840020405</v>
      </c>
    </row>
    <row r="9313" spans="1:12" x14ac:dyDescent="0.45">
      <c r="A9313" t="str">
        <f t="shared" si="145"/>
        <v>Highland, Indiana, United States</v>
      </c>
      <c r="B9313" t="s">
        <v>1644</v>
      </c>
      <c r="C9313" t="s">
        <v>1644</v>
      </c>
      <c r="D9313">
        <v>41.548499999999997</v>
      </c>
      <c r="E9313">
        <v>-87.458699999999993</v>
      </c>
      <c r="F9313" t="s">
        <v>530</v>
      </c>
      <c r="G9313" t="s">
        <v>531</v>
      </c>
      <c r="H9313" t="s">
        <v>532</v>
      </c>
      <c r="I9313" t="s">
        <v>1964</v>
      </c>
      <c r="K9313">
        <v>22316</v>
      </c>
      <c r="L9313">
        <v>1840010226</v>
      </c>
    </row>
    <row r="9314" spans="1:12" x14ac:dyDescent="0.45">
      <c r="A9314" t="str">
        <f t="shared" si="145"/>
        <v>Highland, Utah, United States</v>
      </c>
      <c r="B9314" t="s">
        <v>1644</v>
      </c>
      <c r="C9314" t="s">
        <v>1644</v>
      </c>
      <c r="D9314">
        <v>40.427500000000002</v>
      </c>
      <c r="E9314">
        <v>-111.7955</v>
      </c>
      <c r="F9314" t="s">
        <v>530</v>
      </c>
      <c r="G9314" t="s">
        <v>531</v>
      </c>
      <c r="H9314" t="s">
        <v>532</v>
      </c>
      <c r="I9314" t="s">
        <v>1667</v>
      </c>
      <c r="K9314">
        <v>19175</v>
      </c>
      <c r="L9314">
        <v>1840020167</v>
      </c>
    </row>
    <row r="9315" spans="1:12" x14ac:dyDescent="0.45">
      <c r="A9315" t="str">
        <f t="shared" si="145"/>
        <v>Highland, Illinois, United States</v>
      </c>
      <c r="B9315" t="s">
        <v>1644</v>
      </c>
      <c r="C9315" t="s">
        <v>1644</v>
      </c>
      <c r="D9315">
        <v>38.760199999999998</v>
      </c>
      <c r="E9315">
        <v>-89.680999999999997</v>
      </c>
      <c r="F9315" t="s">
        <v>530</v>
      </c>
      <c r="G9315" t="s">
        <v>531</v>
      </c>
      <c r="H9315" t="s">
        <v>532</v>
      </c>
      <c r="I9315" t="s">
        <v>824</v>
      </c>
      <c r="K9315">
        <v>11425</v>
      </c>
      <c r="L9315">
        <v>1840007425</v>
      </c>
    </row>
    <row r="9316" spans="1:12" x14ac:dyDescent="0.45">
      <c r="A9316" t="str">
        <f t="shared" si="145"/>
        <v>Highland, New York, United States</v>
      </c>
      <c r="B9316" t="s">
        <v>1644</v>
      </c>
      <c r="C9316" t="s">
        <v>1644</v>
      </c>
      <c r="D9316">
        <v>41.7179</v>
      </c>
      <c r="E9316">
        <v>-73.964600000000004</v>
      </c>
      <c r="F9316" t="s">
        <v>530</v>
      </c>
      <c r="G9316" t="s">
        <v>531</v>
      </c>
      <c r="H9316" t="s">
        <v>532</v>
      </c>
      <c r="I9316" t="s">
        <v>803</v>
      </c>
      <c r="K9316">
        <v>5620</v>
      </c>
      <c r="L9316">
        <v>1840004716</v>
      </c>
    </row>
    <row r="9317" spans="1:12" x14ac:dyDescent="0.45">
      <c r="A9317" t="str">
        <f t="shared" si="145"/>
        <v>Highland City, Florida, United States</v>
      </c>
      <c r="B9317" t="s">
        <v>12206</v>
      </c>
      <c r="C9317" t="s">
        <v>12206</v>
      </c>
      <c r="D9317">
        <v>27.9633</v>
      </c>
      <c r="E9317">
        <v>-81.878100000000003</v>
      </c>
      <c r="F9317" t="s">
        <v>530</v>
      </c>
      <c r="G9317" t="s">
        <v>531</v>
      </c>
      <c r="H9317" t="s">
        <v>532</v>
      </c>
      <c r="I9317" t="s">
        <v>1378</v>
      </c>
      <c r="K9317">
        <v>10641</v>
      </c>
      <c r="L9317">
        <v>1840014122</v>
      </c>
    </row>
    <row r="9318" spans="1:12" x14ac:dyDescent="0.45">
      <c r="A9318" t="str">
        <f t="shared" si="145"/>
        <v>Highland Heights, Ohio, United States</v>
      </c>
      <c r="B9318" t="s">
        <v>12207</v>
      </c>
      <c r="C9318" t="s">
        <v>12207</v>
      </c>
      <c r="D9318">
        <v>41.5518</v>
      </c>
      <c r="E9318">
        <v>-81.469099999999997</v>
      </c>
      <c r="F9318" t="s">
        <v>530</v>
      </c>
      <c r="G9318" t="s">
        <v>531</v>
      </c>
      <c r="H9318" t="s">
        <v>532</v>
      </c>
      <c r="I9318" t="s">
        <v>799</v>
      </c>
      <c r="K9318">
        <v>8373</v>
      </c>
      <c r="L9318">
        <v>1840000605</v>
      </c>
    </row>
    <row r="9319" spans="1:12" x14ac:dyDescent="0.45">
      <c r="A9319" t="str">
        <f t="shared" si="145"/>
        <v>Highland Heights, Kentucky, United States</v>
      </c>
      <c r="B9319" t="s">
        <v>12207</v>
      </c>
      <c r="C9319" t="s">
        <v>12207</v>
      </c>
      <c r="D9319">
        <v>39.035499999999999</v>
      </c>
      <c r="E9319">
        <v>-84.456699999999998</v>
      </c>
      <c r="F9319" t="s">
        <v>530</v>
      </c>
      <c r="G9319" t="s">
        <v>531</v>
      </c>
      <c r="H9319" t="s">
        <v>532</v>
      </c>
      <c r="I9319" t="s">
        <v>1528</v>
      </c>
      <c r="K9319">
        <v>7065</v>
      </c>
      <c r="L9319">
        <v>1840014262</v>
      </c>
    </row>
    <row r="9320" spans="1:12" x14ac:dyDescent="0.45">
      <c r="A9320" t="str">
        <f t="shared" si="145"/>
        <v>Highland Lakes, Alabama, United States</v>
      </c>
      <c r="B9320" t="s">
        <v>12208</v>
      </c>
      <c r="C9320" t="s">
        <v>12208</v>
      </c>
      <c r="D9320">
        <v>33.396999999999998</v>
      </c>
      <c r="E9320">
        <v>-86.649699999999996</v>
      </c>
      <c r="F9320" t="s">
        <v>530</v>
      </c>
      <c r="G9320" t="s">
        <v>531</v>
      </c>
      <c r="H9320" t="s">
        <v>532</v>
      </c>
      <c r="I9320" t="s">
        <v>1371</v>
      </c>
      <c r="K9320">
        <v>5500</v>
      </c>
      <c r="L9320">
        <v>1840075149</v>
      </c>
    </row>
    <row r="9321" spans="1:12" x14ac:dyDescent="0.45">
      <c r="A9321" t="str">
        <f t="shared" si="145"/>
        <v>Highland Park, New Jersey, United States</v>
      </c>
      <c r="B9321" t="s">
        <v>12209</v>
      </c>
      <c r="C9321" t="s">
        <v>12209</v>
      </c>
      <c r="D9321">
        <v>40.500599999999999</v>
      </c>
      <c r="E9321">
        <v>-74.428299999999993</v>
      </c>
      <c r="F9321" t="s">
        <v>530</v>
      </c>
      <c r="G9321" t="s">
        <v>531</v>
      </c>
      <c r="H9321" t="s">
        <v>532</v>
      </c>
      <c r="I9321" t="s">
        <v>587</v>
      </c>
      <c r="K9321">
        <v>13711</v>
      </c>
      <c r="L9321">
        <v>1840003636</v>
      </c>
    </row>
    <row r="9322" spans="1:12" x14ac:dyDescent="0.45">
      <c r="A9322" t="str">
        <f t="shared" si="145"/>
        <v>Highland Park, Illinois, United States</v>
      </c>
      <c r="B9322" t="s">
        <v>12209</v>
      </c>
      <c r="C9322" t="s">
        <v>12209</v>
      </c>
      <c r="D9322">
        <v>42.182299999999998</v>
      </c>
      <c r="E9322">
        <v>-87.810500000000005</v>
      </c>
      <c r="F9322" t="s">
        <v>530</v>
      </c>
      <c r="G9322" t="s">
        <v>531</v>
      </c>
      <c r="H9322" t="s">
        <v>532</v>
      </c>
      <c r="I9322" t="s">
        <v>824</v>
      </c>
      <c r="K9322">
        <v>29515</v>
      </c>
      <c r="L9322">
        <v>1840006973</v>
      </c>
    </row>
    <row r="9323" spans="1:12" x14ac:dyDescent="0.45">
      <c r="A9323" t="str">
        <f t="shared" si="145"/>
        <v>Highland Park, Michigan, United States</v>
      </c>
      <c r="B9323" t="s">
        <v>12209</v>
      </c>
      <c r="C9323" t="s">
        <v>12209</v>
      </c>
      <c r="D9323">
        <v>42.405200000000001</v>
      </c>
      <c r="E9323">
        <v>-83.097700000000003</v>
      </c>
      <c r="F9323" t="s">
        <v>530</v>
      </c>
      <c r="G9323" t="s">
        <v>531</v>
      </c>
      <c r="H9323" t="s">
        <v>532</v>
      </c>
      <c r="I9323" t="s">
        <v>868</v>
      </c>
      <c r="K9323">
        <v>10775</v>
      </c>
      <c r="L9323">
        <v>1840003982</v>
      </c>
    </row>
    <row r="9324" spans="1:12" x14ac:dyDescent="0.45">
      <c r="A9324" t="str">
        <f t="shared" si="145"/>
        <v>Highland Park, Texas, United States</v>
      </c>
      <c r="B9324" t="s">
        <v>12209</v>
      </c>
      <c r="C9324" t="s">
        <v>12209</v>
      </c>
      <c r="D9324">
        <v>32.831099999999999</v>
      </c>
      <c r="E9324">
        <v>-96.801199999999994</v>
      </c>
      <c r="F9324" t="s">
        <v>530</v>
      </c>
      <c r="G9324" t="s">
        <v>531</v>
      </c>
      <c r="H9324" t="s">
        <v>532</v>
      </c>
      <c r="I9324" t="s">
        <v>610</v>
      </c>
      <c r="K9324">
        <v>9083</v>
      </c>
      <c r="L9324">
        <v>1840022058</v>
      </c>
    </row>
    <row r="9325" spans="1:12" x14ac:dyDescent="0.45">
      <c r="A9325" t="str">
        <f t="shared" si="145"/>
        <v>Highland Springs, Virginia, United States</v>
      </c>
      <c r="B9325" t="s">
        <v>12210</v>
      </c>
      <c r="C9325" t="s">
        <v>12210</v>
      </c>
      <c r="D9325">
        <v>37.551600000000001</v>
      </c>
      <c r="E9325">
        <v>-77.328500000000005</v>
      </c>
      <c r="F9325" t="s">
        <v>530</v>
      </c>
      <c r="G9325" t="s">
        <v>531</v>
      </c>
      <c r="H9325" t="s">
        <v>532</v>
      </c>
      <c r="I9325" t="s">
        <v>618</v>
      </c>
      <c r="K9325">
        <v>15855</v>
      </c>
      <c r="L9325">
        <v>1840006391</v>
      </c>
    </row>
    <row r="9326" spans="1:12" x14ac:dyDescent="0.45">
      <c r="A9326" t="str">
        <f t="shared" si="145"/>
        <v>Highland Village, Texas, United States</v>
      </c>
      <c r="B9326" t="s">
        <v>12211</v>
      </c>
      <c r="C9326" t="s">
        <v>12211</v>
      </c>
      <c r="D9326">
        <v>33.089700000000001</v>
      </c>
      <c r="E9326">
        <v>-97.061499999999995</v>
      </c>
      <c r="F9326" t="s">
        <v>530</v>
      </c>
      <c r="G9326" t="s">
        <v>531</v>
      </c>
      <c r="H9326" t="s">
        <v>532</v>
      </c>
      <c r="I9326" t="s">
        <v>610</v>
      </c>
      <c r="K9326">
        <v>16668</v>
      </c>
      <c r="L9326">
        <v>1840020638</v>
      </c>
    </row>
    <row r="9327" spans="1:12" x14ac:dyDescent="0.45">
      <c r="A9327" t="str">
        <f t="shared" si="145"/>
        <v>Highlands, New York, United States</v>
      </c>
      <c r="B9327" t="s">
        <v>12212</v>
      </c>
      <c r="C9327" t="s">
        <v>12212</v>
      </c>
      <c r="D9327">
        <v>41.360100000000003</v>
      </c>
      <c r="E9327">
        <v>-74.008399999999995</v>
      </c>
      <c r="F9327" t="s">
        <v>530</v>
      </c>
      <c r="G9327" t="s">
        <v>531</v>
      </c>
      <c r="H9327" t="s">
        <v>532</v>
      </c>
      <c r="I9327" t="s">
        <v>803</v>
      </c>
      <c r="K9327">
        <v>12292</v>
      </c>
      <c r="L9327">
        <v>1840087533</v>
      </c>
    </row>
    <row r="9328" spans="1:12" x14ac:dyDescent="0.45">
      <c r="A9328" t="str">
        <f t="shared" si="145"/>
        <v>Highlands, Texas, United States</v>
      </c>
      <c r="B9328" t="s">
        <v>12212</v>
      </c>
      <c r="C9328" t="s">
        <v>12212</v>
      </c>
      <c r="D9328">
        <v>29.812999999999999</v>
      </c>
      <c r="E9328">
        <v>-95.057699999999997</v>
      </c>
      <c r="F9328" t="s">
        <v>530</v>
      </c>
      <c r="G9328" t="s">
        <v>531</v>
      </c>
      <c r="H9328" t="s">
        <v>532</v>
      </c>
      <c r="I9328" t="s">
        <v>610</v>
      </c>
      <c r="K9328">
        <v>7432</v>
      </c>
      <c r="L9328">
        <v>1840018254</v>
      </c>
    </row>
    <row r="9329" spans="1:12" x14ac:dyDescent="0.45">
      <c r="A9329" t="str">
        <f t="shared" si="145"/>
        <v>Highlands Ranch, Colorado, United States</v>
      </c>
      <c r="B9329" t="s">
        <v>12213</v>
      </c>
      <c r="C9329" t="s">
        <v>12213</v>
      </c>
      <c r="D9329">
        <v>39.541899999999998</v>
      </c>
      <c r="E9329">
        <v>-104.9708</v>
      </c>
      <c r="F9329" t="s">
        <v>530</v>
      </c>
      <c r="G9329" t="s">
        <v>531</v>
      </c>
      <c r="H9329" t="s">
        <v>532</v>
      </c>
      <c r="I9329" t="s">
        <v>1071</v>
      </c>
      <c r="K9329">
        <v>105147</v>
      </c>
      <c r="L9329">
        <v>1840028579</v>
      </c>
    </row>
    <row r="9330" spans="1:12" x14ac:dyDescent="0.45">
      <c r="A9330" t="str">
        <f t="shared" si="145"/>
        <v>Hightstown, New Jersey, United States</v>
      </c>
      <c r="B9330" t="s">
        <v>12214</v>
      </c>
      <c r="C9330" t="s">
        <v>12214</v>
      </c>
      <c r="D9330">
        <v>40.268599999999999</v>
      </c>
      <c r="E9330">
        <v>-74.525300000000001</v>
      </c>
      <c r="F9330" t="s">
        <v>530</v>
      </c>
      <c r="G9330" t="s">
        <v>531</v>
      </c>
      <c r="H9330" t="s">
        <v>532</v>
      </c>
      <c r="I9330" t="s">
        <v>587</v>
      </c>
      <c r="K9330">
        <v>5304</v>
      </c>
      <c r="L9330">
        <v>1840003708</v>
      </c>
    </row>
    <row r="9331" spans="1:12" x14ac:dyDescent="0.45">
      <c r="A9331" t="str">
        <f t="shared" si="145"/>
        <v>Highwood, Illinois, United States</v>
      </c>
      <c r="B9331" t="s">
        <v>12215</v>
      </c>
      <c r="C9331" t="s">
        <v>12215</v>
      </c>
      <c r="D9331">
        <v>42.206000000000003</v>
      </c>
      <c r="E9331">
        <v>-87.812799999999996</v>
      </c>
      <c r="F9331" t="s">
        <v>530</v>
      </c>
      <c r="G9331" t="s">
        <v>531</v>
      </c>
      <c r="H9331" t="s">
        <v>532</v>
      </c>
      <c r="I9331" t="s">
        <v>824</v>
      </c>
      <c r="K9331">
        <v>5224</v>
      </c>
      <c r="L9331">
        <v>1840006974</v>
      </c>
    </row>
    <row r="9332" spans="1:12" x14ac:dyDescent="0.45">
      <c r="A9332" t="str">
        <f t="shared" si="145"/>
        <v>Highworth, Swindon, United Kingdom</v>
      </c>
      <c r="B9332" t="s">
        <v>12216</v>
      </c>
      <c r="C9332" t="s">
        <v>12216</v>
      </c>
      <c r="D9332">
        <v>51.631</v>
      </c>
      <c r="E9332">
        <v>-1.712</v>
      </c>
      <c r="F9332" t="s">
        <v>536</v>
      </c>
      <c r="G9332" t="s">
        <v>537</v>
      </c>
      <c r="H9332" t="s">
        <v>538</v>
      </c>
      <c r="I9332" t="s">
        <v>4731</v>
      </c>
      <c r="K9332">
        <v>8151</v>
      </c>
      <c r="L9332">
        <v>1826130096</v>
      </c>
    </row>
    <row r="9333" spans="1:12" x14ac:dyDescent="0.45">
      <c r="A9333" t="str">
        <f t="shared" si="145"/>
        <v>Higuera de Zaragoza, Sinaloa, Mexico</v>
      </c>
      <c r="B9333" t="s">
        <v>12217</v>
      </c>
      <c r="C9333" t="s">
        <v>12217</v>
      </c>
      <c r="D9333">
        <v>25.95</v>
      </c>
      <c r="E9333">
        <v>-109.2833</v>
      </c>
      <c r="F9333" t="s">
        <v>519</v>
      </c>
      <c r="G9333" t="s">
        <v>520</v>
      </c>
      <c r="H9333" t="s">
        <v>521</v>
      </c>
      <c r="I9333" t="s">
        <v>1697</v>
      </c>
      <c r="K9333">
        <v>8976</v>
      </c>
      <c r="L9333">
        <v>1484471294</v>
      </c>
    </row>
    <row r="9334" spans="1:12" x14ac:dyDescent="0.45">
      <c r="A9334" t="str">
        <f t="shared" si="145"/>
        <v>Higüey, Yuma, Dominican Republic</v>
      </c>
      <c r="B9334" t="s">
        <v>12218</v>
      </c>
      <c r="C9334" t="s">
        <v>12219</v>
      </c>
      <c r="D9334">
        <v>18.616</v>
      </c>
      <c r="E9334">
        <v>-68.707999999999998</v>
      </c>
      <c r="F9334" t="s">
        <v>2884</v>
      </c>
      <c r="G9334" t="s">
        <v>2885</v>
      </c>
      <c r="H9334" t="s">
        <v>2886</v>
      </c>
      <c r="I9334" t="s">
        <v>3805</v>
      </c>
      <c r="J9334" t="s">
        <v>366</v>
      </c>
      <c r="K9334">
        <v>123787</v>
      </c>
      <c r="L9334">
        <v>1214313712</v>
      </c>
    </row>
    <row r="9335" spans="1:12" x14ac:dyDescent="0.45">
      <c r="A9335" t="str">
        <f t="shared" si="145"/>
        <v>Hihyā, Ash Sharqīyah, Egypt</v>
      </c>
      <c r="B9335" t="s">
        <v>12220</v>
      </c>
      <c r="C9335" t="s">
        <v>12221</v>
      </c>
      <c r="D9335">
        <v>30.668700000000001</v>
      </c>
      <c r="E9335">
        <v>31.590399999999999</v>
      </c>
      <c r="F9335" t="s">
        <v>676</v>
      </c>
      <c r="G9335" t="s">
        <v>677</v>
      </c>
      <c r="H9335" t="s">
        <v>678</v>
      </c>
      <c r="I9335" t="s">
        <v>772</v>
      </c>
      <c r="K9335">
        <v>66702</v>
      </c>
      <c r="L9335">
        <v>1818905246</v>
      </c>
    </row>
    <row r="9336" spans="1:12" x14ac:dyDescent="0.45">
      <c r="A9336" t="str">
        <f t="shared" si="145"/>
        <v>Hiji, Ōita, Japan</v>
      </c>
      <c r="B9336" t="s">
        <v>12222</v>
      </c>
      <c r="C9336" t="s">
        <v>12222</v>
      </c>
      <c r="D9336">
        <v>33.369399999999999</v>
      </c>
      <c r="E9336">
        <v>131.5325</v>
      </c>
      <c r="F9336" t="s">
        <v>514</v>
      </c>
      <c r="G9336" t="s">
        <v>515</v>
      </c>
      <c r="H9336" t="s">
        <v>516</v>
      </c>
      <c r="I9336" t="s">
        <v>4188</v>
      </c>
      <c r="K9336">
        <v>27947</v>
      </c>
      <c r="L9336">
        <v>1392251373</v>
      </c>
    </row>
    <row r="9337" spans="1:12" x14ac:dyDescent="0.45">
      <c r="A9337" t="str">
        <f t="shared" si="145"/>
        <v>Hikari, Yamaguchi, Japan</v>
      </c>
      <c r="B9337" t="s">
        <v>12223</v>
      </c>
      <c r="C9337" t="s">
        <v>12223</v>
      </c>
      <c r="D9337">
        <v>33.9617</v>
      </c>
      <c r="E9337">
        <v>131.94220000000001</v>
      </c>
      <c r="F9337" t="s">
        <v>514</v>
      </c>
      <c r="G9337" t="s">
        <v>515</v>
      </c>
      <c r="H9337" t="s">
        <v>516</v>
      </c>
      <c r="I9337" t="s">
        <v>11619</v>
      </c>
      <c r="K9337">
        <v>49686</v>
      </c>
      <c r="L9337">
        <v>1392832835</v>
      </c>
    </row>
    <row r="9338" spans="1:12" x14ac:dyDescent="0.45">
      <c r="A9338" t="str">
        <f t="shared" si="145"/>
        <v>Hikawadai, Kumamoto, Japan</v>
      </c>
      <c r="B9338" t="s">
        <v>12224</v>
      </c>
      <c r="C9338" t="s">
        <v>12224</v>
      </c>
      <c r="D9338">
        <v>32.582500000000003</v>
      </c>
      <c r="E9338">
        <v>130.67359999999999</v>
      </c>
      <c r="F9338" t="s">
        <v>514</v>
      </c>
      <c r="G9338" t="s">
        <v>515</v>
      </c>
      <c r="H9338" t="s">
        <v>516</v>
      </c>
      <c r="I9338" t="s">
        <v>2280</v>
      </c>
      <c r="K9338">
        <v>11278</v>
      </c>
      <c r="L9338">
        <v>1392660609</v>
      </c>
    </row>
    <row r="9339" spans="1:12" x14ac:dyDescent="0.45">
      <c r="A9339" t="str">
        <f t="shared" si="145"/>
        <v>Hikone, Shiga, Japan</v>
      </c>
      <c r="B9339" t="s">
        <v>12225</v>
      </c>
      <c r="C9339" t="s">
        <v>12225</v>
      </c>
      <c r="D9339">
        <v>35.2744</v>
      </c>
      <c r="E9339">
        <v>136.25970000000001</v>
      </c>
      <c r="F9339" t="s">
        <v>514</v>
      </c>
      <c r="G9339" t="s">
        <v>515</v>
      </c>
      <c r="H9339" t="s">
        <v>516</v>
      </c>
      <c r="I9339" t="s">
        <v>12191</v>
      </c>
      <c r="K9339">
        <v>113818</v>
      </c>
      <c r="L9339">
        <v>1392717059</v>
      </c>
    </row>
    <row r="9340" spans="1:12" x14ac:dyDescent="0.45">
      <c r="A9340" t="str">
        <f t="shared" si="145"/>
        <v>Hilchenbach, North Rhine-Westphalia, Germany</v>
      </c>
      <c r="B9340" t="s">
        <v>12226</v>
      </c>
      <c r="C9340" t="s">
        <v>12226</v>
      </c>
      <c r="D9340">
        <v>50.9983</v>
      </c>
      <c r="E9340">
        <v>8.1094000000000008</v>
      </c>
      <c r="F9340" t="s">
        <v>441</v>
      </c>
      <c r="G9340" t="s">
        <v>442</v>
      </c>
      <c r="H9340" t="s">
        <v>443</v>
      </c>
      <c r="I9340" t="s">
        <v>444</v>
      </c>
      <c r="K9340">
        <v>14906</v>
      </c>
      <c r="L9340">
        <v>1276321870</v>
      </c>
    </row>
    <row r="9341" spans="1:12" x14ac:dyDescent="0.45">
      <c r="A9341" t="str">
        <f t="shared" si="145"/>
        <v>Hildburghausen, Thuringia, Germany</v>
      </c>
      <c r="B9341" t="s">
        <v>12227</v>
      </c>
      <c r="C9341" t="s">
        <v>12227</v>
      </c>
      <c r="D9341">
        <v>50.426099999999998</v>
      </c>
      <c r="E9341">
        <v>10.728899999999999</v>
      </c>
      <c r="F9341" t="s">
        <v>441</v>
      </c>
      <c r="G9341" t="s">
        <v>442</v>
      </c>
      <c r="H9341" t="s">
        <v>443</v>
      </c>
      <c r="I9341" t="s">
        <v>1709</v>
      </c>
      <c r="J9341" t="s">
        <v>366</v>
      </c>
      <c r="K9341">
        <v>11836</v>
      </c>
      <c r="L9341">
        <v>1276098756</v>
      </c>
    </row>
    <row r="9342" spans="1:12" x14ac:dyDescent="0.45">
      <c r="A9342" t="str">
        <f t="shared" si="145"/>
        <v>Hilden, North Rhine-Westphalia, Germany</v>
      </c>
      <c r="B9342" t="s">
        <v>12228</v>
      </c>
      <c r="C9342" t="s">
        <v>12228</v>
      </c>
      <c r="D9342">
        <v>51.171399999999998</v>
      </c>
      <c r="E9342">
        <v>6.9394</v>
      </c>
      <c r="F9342" t="s">
        <v>441</v>
      </c>
      <c r="G9342" t="s">
        <v>442</v>
      </c>
      <c r="H9342" t="s">
        <v>443</v>
      </c>
      <c r="I9342" t="s">
        <v>444</v>
      </c>
      <c r="K9342">
        <v>55764</v>
      </c>
      <c r="L9342">
        <v>1276577152</v>
      </c>
    </row>
    <row r="9343" spans="1:12" x14ac:dyDescent="0.45">
      <c r="A9343" t="str">
        <f t="shared" si="145"/>
        <v>Hildesheim, Lower Saxony, Germany</v>
      </c>
      <c r="B9343" t="s">
        <v>12229</v>
      </c>
      <c r="C9343" t="s">
        <v>12229</v>
      </c>
      <c r="D9343">
        <v>52.15</v>
      </c>
      <c r="E9343">
        <v>9.9499999999999993</v>
      </c>
      <c r="F9343" t="s">
        <v>441</v>
      </c>
      <c r="G9343" t="s">
        <v>442</v>
      </c>
      <c r="H9343" t="s">
        <v>443</v>
      </c>
      <c r="I9343" t="s">
        <v>735</v>
      </c>
      <c r="J9343" t="s">
        <v>366</v>
      </c>
      <c r="K9343">
        <v>101990</v>
      </c>
      <c r="L9343">
        <v>1276244190</v>
      </c>
    </row>
    <row r="9344" spans="1:12" x14ac:dyDescent="0.45">
      <c r="A9344" t="str">
        <f t="shared" si="145"/>
        <v>Hillandale, Maryland, United States</v>
      </c>
      <c r="B9344" t="s">
        <v>12230</v>
      </c>
      <c r="C9344" t="s">
        <v>12230</v>
      </c>
      <c r="D9344">
        <v>39.025399999999998</v>
      </c>
      <c r="E9344">
        <v>-76.975099999999998</v>
      </c>
      <c r="F9344" t="s">
        <v>530</v>
      </c>
      <c r="G9344" t="s">
        <v>531</v>
      </c>
      <c r="H9344" t="s">
        <v>532</v>
      </c>
      <c r="I9344" t="s">
        <v>588</v>
      </c>
      <c r="K9344">
        <v>6223</v>
      </c>
      <c r="L9344">
        <v>1840005841</v>
      </c>
    </row>
    <row r="9345" spans="1:12" x14ac:dyDescent="0.45">
      <c r="A9345" t="str">
        <f t="shared" si="145"/>
        <v>Hillcrest, New York, United States</v>
      </c>
      <c r="B9345" t="s">
        <v>12231</v>
      </c>
      <c r="C9345" t="s">
        <v>12231</v>
      </c>
      <c r="D9345">
        <v>41.129800000000003</v>
      </c>
      <c r="E9345">
        <v>-74.034999999999997</v>
      </c>
      <c r="F9345" t="s">
        <v>530</v>
      </c>
      <c r="G9345" t="s">
        <v>531</v>
      </c>
      <c r="H9345" t="s">
        <v>532</v>
      </c>
      <c r="I9345" t="s">
        <v>803</v>
      </c>
      <c r="K9345">
        <v>7418</v>
      </c>
      <c r="L9345">
        <v>1840004967</v>
      </c>
    </row>
    <row r="9346" spans="1:12" x14ac:dyDescent="0.45">
      <c r="A9346" t="str">
        <f t="shared" si="145"/>
        <v>Hillcrest Heights, Maryland, United States</v>
      </c>
      <c r="B9346" t="s">
        <v>12232</v>
      </c>
      <c r="C9346" t="s">
        <v>12232</v>
      </c>
      <c r="D9346">
        <v>38.837299999999999</v>
      </c>
      <c r="E9346">
        <v>-76.964100000000002</v>
      </c>
      <c r="F9346" t="s">
        <v>530</v>
      </c>
      <c r="G9346" t="s">
        <v>531</v>
      </c>
      <c r="H9346" t="s">
        <v>532</v>
      </c>
      <c r="I9346" t="s">
        <v>588</v>
      </c>
      <c r="K9346">
        <v>16185</v>
      </c>
      <c r="L9346">
        <v>1840005957</v>
      </c>
    </row>
    <row r="9347" spans="1:12" x14ac:dyDescent="0.45">
      <c r="A9347" t="str">
        <f t="shared" ref="A9347:A9410" si="146">CONCATENATE(B9347,", ",I9347,", ",F9347)</f>
        <v>Hillerød, Hovedstaden, Denmark</v>
      </c>
      <c r="B9347" t="s">
        <v>12233</v>
      </c>
      <c r="C9347" t="s">
        <v>12234</v>
      </c>
      <c r="D9347">
        <v>55.933300000000003</v>
      </c>
      <c r="E9347">
        <v>12.316700000000001</v>
      </c>
      <c r="F9347" t="s">
        <v>446</v>
      </c>
      <c r="G9347" t="s">
        <v>447</v>
      </c>
      <c r="H9347" t="s">
        <v>448</v>
      </c>
      <c r="I9347" t="s">
        <v>7550</v>
      </c>
      <c r="J9347" t="s">
        <v>378</v>
      </c>
      <c r="K9347">
        <v>28313</v>
      </c>
      <c r="L9347">
        <v>1208278269</v>
      </c>
    </row>
    <row r="9348" spans="1:12" x14ac:dyDescent="0.45">
      <c r="A9348" t="str">
        <f t="shared" si="146"/>
        <v>Hilliard, Ohio, United States</v>
      </c>
      <c r="B9348" t="s">
        <v>12235</v>
      </c>
      <c r="C9348" t="s">
        <v>12235</v>
      </c>
      <c r="D9348">
        <v>40.035299999999999</v>
      </c>
      <c r="E9348">
        <v>-83.157799999999995</v>
      </c>
      <c r="F9348" t="s">
        <v>530</v>
      </c>
      <c r="G9348" t="s">
        <v>531</v>
      </c>
      <c r="H9348" t="s">
        <v>532</v>
      </c>
      <c r="I9348" t="s">
        <v>799</v>
      </c>
      <c r="K9348">
        <v>36534</v>
      </c>
      <c r="L9348">
        <v>1840007265</v>
      </c>
    </row>
    <row r="9349" spans="1:12" x14ac:dyDescent="0.45">
      <c r="A9349" t="str">
        <f t="shared" si="146"/>
        <v>Hillsboro, Oregon, United States</v>
      </c>
      <c r="B9349" t="s">
        <v>12236</v>
      </c>
      <c r="C9349" t="s">
        <v>12236</v>
      </c>
      <c r="D9349">
        <v>45.527200000000001</v>
      </c>
      <c r="E9349">
        <v>-122.9361</v>
      </c>
      <c r="F9349" t="s">
        <v>530</v>
      </c>
      <c r="G9349" t="s">
        <v>531</v>
      </c>
      <c r="H9349" t="s">
        <v>532</v>
      </c>
      <c r="I9349" t="s">
        <v>1426</v>
      </c>
      <c r="K9349">
        <v>109128</v>
      </c>
      <c r="L9349">
        <v>1840019932</v>
      </c>
    </row>
    <row r="9350" spans="1:12" x14ac:dyDescent="0.45">
      <c r="A9350" t="str">
        <f t="shared" si="146"/>
        <v>Hillsboro, Texas, United States</v>
      </c>
      <c r="B9350" t="s">
        <v>12236</v>
      </c>
      <c r="C9350" t="s">
        <v>12236</v>
      </c>
      <c r="D9350">
        <v>32.009099999999997</v>
      </c>
      <c r="E9350">
        <v>-97.115099999999998</v>
      </c>
      <c r="F9350" t="s">
        <v>530</v>
      </c>
      <c r="G9350" t="s">
        <v>531</v>
      </c>
      <c r="H9350" t="s">
        <v>532</v>
      </c>
      <c r="I9350" t="s">
        <v>610</v>
      </c>
      <c r="K9350">
        <v>8347</v>
      </c>
      <c r="L9350">
        <v>1840020783</v>
      </c>
    </row>
    <row r="9351" spans="1:12" x14ac:dyDescent="0.45">
      <c r="A9351" t="str">
        <f t="shared" si="146"/>
        <v>Hillsboro, Illinois, United States</v>
      </c>
      <c r="B9351" t="s">
        <v>12236</v>
      </c>
      <c r="C9351" t="s">
        <v>12236</v>
      </c>
      <c r="D9351">
        <v>39.166800000000002</v>
      </c>
      <c r="E9351">
        <v>-89.473500000000001</v>
      </c>
      <c r="F9351" t="s">
        <v>530</v>
      </c>
      <c r="G9351" t="s">
        <v>531</v>
      </c>
      <c r="H9351" t="s">
        <v>532</v>
      </c>
      <c r="I9351" t="s">
        <v>824</v>
      </c>
      <c r="K9351">
        <v>6984</v>
      </c>
      <c r="L9351">
        <v>1840007364</v>
      </c>
    </row>
    <row r="9352" spans="1:12" x14ac:dyDescent="0.45">
      <c r="A9352" t="str">
        <f t="shared" si="146"/>
        <v>Hillsboro, Ohio, United States</v>
      </c>
      <c r="B9352" t="s">
        <v>12236</v>
      </c>
      <c r="C9352" t="s">
        <v>12236</v>
      </c>
      <c r="D9352">
        <v>39.212299999999999</v>
      </c>
      <c r="E9352">
        <v>-83.611199999999997</v>
      </c>
      <c r="F9352" t="s">
        <v>530</v>
      </c>
      <c r="G9352" t="s">
        <v>531</v>
      </c>
      <c r="H9352" t="s">
        <v>532</v>
      </c>
      <c r="I9352" t="s">
        <v>799</v>
      </c>
      <c r="K9352">
        <v>6616</v>
      </c>
      <c r="L9352">
        <v>1840007375</v>
      </c>
    </row>
    <row r="9353" spans="1:12" x14ac:dyDescent="0.45">
      <c r="A9353" t="str">
        <f t="shared" si="146"/>
        <v>Hillsborough, New Jersey, United States</v>
      </c>
      <c r="B9353" t="s">
        <v>12237</v>
      </c>
      <c r="C9353" t="s">
        <v>12237</v>
      </c>
      <c r="D9353">
        <v>40.4985</v>
      </c>
      <c r="E9353">
        <v>-74.674000000000007</v>
      </c>
      <c r="F9353" t="s">
        <v>530</v>
      </c>
      <c r="G9353" t="s">
        <v>531</v>
      </c>
      <c r="H9353" t="s">
        <v>532</v>
      </c>
      <c r="I9353" t="s">
        <v>587</v>
      </c>
      <c r="K9353">
        <v>39397</v>
      </c>
      <c r="L9353">
        <v>1840081699</v>
      </c>
    </row>
    <row r="9354" spans="1:12" x14ac:dyDescent="0.45">
      <c r="A9354" t="str">
        <f t="shared" si="146"/>
        <v>Hillsborough, California, United States</v>
      </c>
      <c r="B9354" t="s">
        <v>12237</v>
      </c>
      <c r="C9354" t="s">
        <v>12237</v>
      </c>
      <c r="D9354">
        <v>37.557299999999998</v>
      </c>
      <c r="E9354">
        <v>-122.3587</v>
      </c>
      <c r="F9354" t="s">
        <v>530</v>
      </c>
      <c r="G9354" t="s">
        <v>531</v>
      </c>
      <c r="H9354" t="s">
        <v>532</v>
      </c>
      <c r="I9354" t="s">
        <v>754</v>
      </c>
      <c r="K9354">
        <v>11387</v>
      </c>
      <c r="L9354">
        <v>1840021554</v>
      </c>
    </row>
    <row r="9355" spans="1:12" x14ac:dyDescent="0.45">
      <c r="A9355" t="str">
        <f t="shared" si="146"/>
        <v>Hillsborough, North Carolina, United States</v>
      </c>
      <c r="B9355" t="s">
        <v>12237</v>
      </c>
      <c r="C9355" t="s">
        <v>12237</v>
      </c>
      <c r="D9355">
        <v>36.068100000000001</v>
      </c>
      <c r="E9355">
        <v>-79.099400000000003</v>
      </c>
      <c r="F9355" t="s">
        <v>530</v>
      </c>
      <c r="G9355" t="s">
        <v>531</v>
      </c>
      <c r="H9355" t="s">
        <v>532</v>
      </c>
      <c r="I9355" t="s">
        <v>589</v>
      </c>
      <c r="K9355">
        <v>7161</v>
      </c>
      <c r="L9355">
        <v>1840016151</v>
      </c>
    </row>
    <row r="9356" spans="1:12" x14ac:dyDescent="0.45">
      <c r="A9356" t="str">
        <f t="shared" si="146"/>
        <v>Hillsborough, New Hampshire, United States</v>
      </c>
      <c r="B9356" t="s">
        <v>12237</v>
      </c>
      <c r="C9356" t="s">
        <v>12237</v>
      </c>
      <c r="D9356">
        <v>43.148899999999998</v>
      </c>
      <c r="E9356">
        <v>-71.946899999999999</v>
      </c>
      <c r="F9356" t="s">
        <v>530</v>
      </c>
      <c r="G9356" t="s">
        <v>531</v>
      </c>
      <c r="H9356" t="s">
        <v>532</v>
      </c>
      <c r="I9356" t="s">
        <v>1728</v>
      </c>
      <c r="K9356">
        <v>5999</v>
      </c>
      <c r="L9356">
        <v>1840080319</v>
      </c>
    </row>
    <row r="9357" spans="1:12" x14ac:dyDescent="0.45">
      <c r="A9357" t="str">
        <f t="shared" si="146"/>
        <v>Hillsdale, Michigan, United States</v>
      </c>
      <c r="B9357" t="s">
        <v>12238</v>
      </c>
      <c r="C9357" t="s">
        <v>12238</v>
      </c>
      <c r="D9357">
        <v>41.926600000000001</v>
      </c>
      <c r="E9357">
        <v>-84.635599999999997</v>
      </c>
      <c r="F9357" t="s">
        <v>530</v>
      </c>
      <c r="G9357" t="s">
        <v>531</v>
      </c>
      <c r="H9357" t="s">
        <v>532</v>
      </c>
      <c r="I9357" t="s">
        <v>868</v>
      </c>
      <c r="K9357">
        <v>11223</v>
      </c>
      <c r="L9357">
        <v>1840003252</v>
      </c>
    </row>
    <row r="9358" spans="1:12" x14ac:dyDescent="0.45">
      <c r="A9358" t="str">
        <f t="shared" si="146"/>
        <v>Hillsdale, New Jersey, United States</v>
      </c>
      <c r="B9358" t="s">
        <v>12238</v>
      </c>
      <c r="C9358" t="s">
        <v>12238</v>
      </c>
      <c r="D9358">
        <v>41.007399999999997</v>
      </c>
      <c r="E9358">
        <v>-74.043999999999997</v>
      </c>
      <c r="F9358" t="s">
        <v>530</v>
      </c>
      <c r="G9358" t="s">
        <v>531</v>
      </c>
      <c r="H9358" t="s">
        <v>532</v>
      </c>
      <c r="I9358" t="s">
        <v>587</v>
      </c>
      <c r="K9358">
        <v>10307</v>
      </c>
      <c r="L9358">
        <v>1840003560</v>
      </c>
    </row>
    <row r="9359" spans="1:12" x14ac:dyDescent="0.45">
      <c r="A9359" t="str">
        <f t="shared" si="146"/>
        <v>Hillside, New Jersey, United States</v>
      </c>
      <c r="B9359" t="s">
        <v>12239</v>
      </c>
      <c r="C9359" t="s">
        <v>12239</v>
      </c>
      <c r="D9359">
        <v>40.696100000000001</v>
      </c>
      <c r="E9359">
        <v>-74.2286</v>
      </c>
      <c r="F9359" t="s">
        <v>530</v>
      </c>
      <c r="G9359" t="s">
        <v>531</v>
      </c>
      <c r="H9359" t="s">
        <v>532</v>
      </c>
      <c r="I9359" t="s">
        <v>587</v>
      </c>
      <c r="K9359">
        <v>21895</v>
      </c>
      <c r="L9359">
        <v>1840081741</v>
      </c>
    </row>
    <row r="9360" spans="1:12" x14ac:dyDescent="0.45">
      <c r="A9360" t="str">
        <f t="shared" si="146"/>
        <v>Hillside, Illinois, United States</v>
      </c>
      <c r="B9360" t="s">
        <v>12239</v>
      </c>
      <c r="C9360" t="s">
        <v>12239</v>
      </c>
      <c r="D9360">
        <v>41.867400000000004</v>
      </c>
      <c r="E9360">
        <v>-87.901899999999998</v>
      </c>
      <c r="F9360" t="s">
        <v>530</v>
      </c>
      <c r="G9360" t="s">
        <v>531</v>
      </c>
      <c r="H9360" t="s">
        <v>532</v>
      </c>
      <c r="I9360" t="s">
        <v>824</v>
      </c>
      <c r="K9360">
        <v>7933</v>
      </c>
      <c r="L9360">
        <v>1840011261</v>
      </c>
    </row>
    <row r="9361" spans="1:12" x14ac:dyDescent="0.45">
      <c r="A9361" t="str">
        <f t="shared" si="146"/>
        <v>Hilltown, Pennsylvania, United States</v>
      </c>
      <c r="B9361" t="s">
        <v>12240</v>
      </c>
      <c r="C9361" t="s">
        <v>12240</v>
      </c>
      <c r="D9361">
        <v>40.3416</v>
      </c>
      <c r="E9361">
        <v>-75.253399999999999</v>
      </c>
      <c r="F9361" t="s">
        <v>530</v>
      </c>
      <c r="G9361" t="s">
        <v>531</v>
      </c>
      <c r="H9361" t="s">
        <v>532</v>
      </c>
      <c r="I9361" t="s">
        <v>620</v>
      </c>
      <c r="K9361">
        <v>15321</v>
      </c>
      <c r="L9361">
        <v>1840147878</v>
      </c>
    </row>
    <row r="9362" spans="1:12" x14ac:dyDescent="0.45">
      <c r="A9362" t="str">
        <f t="shared" si="146"/>
        <v>Hillview, Kentucky, United States</v>
      </c>
      <c r="B9362" t="s">
        <v>12241</v>
      </c>
      <c r="C9362" t="s">
        <v>12241</v>
      </c>
      <c r="D9362">
        <v>38.0563</v>
      </c>
      <c r="E9362">
        <v>-85.684799999999996</v>
      </c>
      <c r="F9362" t="s">
        <v>530</v>
      </c>
      <c r="G9362" t="s">
        <v>531</v>
      </c>
      <c r="H9362" t="s">
        <v>532</v>
      </c>
      <c r="I9362" t="s">
        <v>1528</v>
      </c>
      <c r="K9362">
        <v>9225</v>
      </c>
      <c r="L9362">
        <v>1840014325</v>
      </c>
    </row>
    <row r="9363" spans="1:12" x14ac:dyDescent="0.45">
      <c r="A9363" t="str">
        <f t="shared" si="146"/>
        <v>Hilmar-Irwin, California, United States</v>
      </c>
      <c r="B9363" t="s">
        <v>12242</v>
      </c>
      <c r="C9363" t="s">
        <v>12242</v>
      </c>
      <c r="D9363">
        <v>37.404499999999999</v>
      </c>
      <c r="E9363">
        <v>-120.85039999999999</v>
      </c>
      <c r="F9363" t="s">
        <v>530</v>
      </c>
      <c r="G9363" t="s">
        <v>531</v>
      </c>
      <c r="H9363" t="s">
        <v>532</v>
      </c>
      <c r="I9363" t="s">
        <v>754</v>
      </c>
      <c r="K9363">
        <v>5846</v>
      </c>
      <c r="L9363">
        <v>1840074136</v>
      </c>
    </row>
    <row r="9364" spans="1:12" x14ac:dyDescent="0.45">
      <c r="A9364" t="str">
        <f t="shared" si="146"/>
        <v>Hilo, Hawaii, United States</v>
      </c>
      <c r="B9364" t="s">
        <v>12243</v>
      </c>
      <c r="C9364" t="s">
        <v>12243</v>
      </c>
      <c r="D9364">
        <v>19.688600000000001</v>
      </c>
      <c r="E9364">
        <v>-155.0864</v>
      </c>
      <c r="F9364" t="s">
        <v>530</v>
      </c>
      <c r="G9364" t="s">
        <v>531</v>
      </c>
      <c r="H9364" t="s">
        <v>532</v>
      </c>
      <c r="I9364" t="s">
        <v>1010</v>
      </c>
      <c r="K9364">
        <v>46284</v>
      </c>
      <c r="L9364">
        <v>1840023193</v>
      </c>
    </row>
    <row r="9365" spans="1:12" x14ac:dyDescent="0.45">
      <c r="A9365" t="str">
        <f t="shared" si="146"/>
        <v>Hilpoltstein, Bavaria, Germany</v>
      </c>
      <c r="B9365" t="s">
        <v>12244</v>
      </c>
      <c r="C9365" t="s">
        <v>12244</v>
      </c>
      <c r="D9365">
        <v>49.183300000000003</v>
      </c>
      <c r="E9365">
        <v>11.183299999999999</v>
      </c>
      <c r="F9365" t="s">
        <v>441</v>
      </c>
      <c r="G9365" t="s">
        <v>442</v>
      </c>
      <c r="H9365" t="s">
        <v>443</v>
      </c>
      <c r="I9365" t="s">
        <v>567</v>
      </c>
      <c r="K9365">
        <v>13624</v>
      </c>
      <c r="L9365">
        <v>1276036036</v>
      </c>
    </row>
    <row r="9366" spans="1:12" x14ac:dyDescent="0.45">
      <c r="A9366" t="str">
        <f t="shared" si="146"/>
        <v>Hilsea, Portsmouth, United Kingdom</v>
      </c>
      <c r="B9366" t="s">
        <v>12245</v>
      </c>
      <c r="C9366" t="s">
        <v>12245</v>
      </c>
      <c r="D9366">
        <v>50.83</v>
      </c>
      <c r="E9366">
        <v>-1.07</v>
      </c>
      <c r="F9366" t="s">
        <v>536</v>
      </c>
      <c r="G9366" t="s">
        <v>537</v>
      </c>
      <c r="H9366" t="s">
        <v>538</v>
      </c>
      <c r="I9366" t="s">
        <v>7641</v>
      </c>
      <c r="K9366">
        <v>13552</v>
      </c>
      <c r="L9366">
        <v>1826746556</v>
      </c>
    </row>
    <row r="9367" spans="1:12" x14ac:dyDescent="0.45">
      <c r="A9367" t="str">
        <f t="shared" si="146"/>
        <v>Hilton, New York, United States</v>
      </c>
      <c r="B9367" t="s">
        <v>12246</v>
      </c>
      <c r="C9367" t="s">
        <v>12246</v>
      </c>
      <c r="D9367">
        <v>43.29</v>
      </c>
      <c r="E9367">
        <v>-77.792500000000004</v>
      </c>
      <c r="F9367" t="s">
        <v>530</v>
      </c>
      <c r="G9367" t="s">
        <v>531</v>
      </c>
      <c r="H9367" t="s">
        <v>532</v>
      </c>
      <c r="I9367" t="s">
        <v>803</v>
      </c>
      <c r="K9367">
        <v>5777</v>
      </c>
      <c r="L9367">
        <v>1840004281</v>
      </c>
    </row>
    <row r="9368" spans="1:12" x14ac:dyDescent="0.45">
      <c r="A9368" t="str">
        <f t="shared" si="146"/>
        <v>Hilton Head Island, South Carolina, United States</v>
      </c>
      <c r="B9368" t="s">
        <v>12247</v>
      </c>
      <c r="C9368" t="s">
        <v>12247</v>
      </c>
      <c r="D9368">
        <v>32.189599999999999</v>
      </c>
      <c r="E9368">
        <v>-80.749899999999997</v>
      </c>
      <c r="F9368" t="s">
        <v>530</v>
      </c>
      <c r="G9368" t="s">
        <v>531</v>
      </c>
      <c r="H9368" t="s">
        <v>532</v>
      </c>
      <c r="I9368" t="s">
        <v>534</v>
      </c>
      <c r="K9368">
        <v>74139</v>
      </c>
      <c r="L9368">
        <v>1840016974</v>
      </c>
    </row>
    <row r="9369" spans="1:12" x14ac:dyDescent="0.45">
      <c r="A9369" t="str">
        <f t="shared" si="146"/>
        <v>Himamaylan, Negros Occidental, Philippines</v>
      </c>
      <c r="B9369" t="s">
        <v>12248</v>
      </c>
      <c r="C9369" t="s">
        <v>12248</v>
      </c>
      <c r="D9369">
        <v>10.1</v>
      </c>
      <c r="E9369">
        <v>122.86669999999999</v>
      </c>
      <c r="F9369" t="s">
        <v>1373</v>
      </c>
      <c r="G9369" t="s">
        <v>1374</v>
      </c>
      <c r="H9369" t="s">
        <v>1375</v>
      </c>
      <c r="I9369" t="s">
        <v>3115</v>
      </c>
      <c r="K9369">
        <v>106880</v>
      </c>
      <c r="L9369">
        <v>1608765297</v>
      </c>
    </row>
    <row r="9370" spans="1:12" x14ac:dyDescent="0.45">
      <c r="A9370" t="str">
        <f t="shared" si="146"/>
        <v>Himi, Toyama, Japan</v>
      </c>
      <c r="B9370" t="s">
        <v>12249</v>
      </c>
      <c r="C9370" t="s">
        <v>12249</v>
      </c>
      <c r="D9370">
        <v>36.85</v>
      </c>
      <c r="E9370">
        <v>136.98330000000001</v>
      </c>
      <c r="F9370" t="s">
        <v>514</v>
      </c>
      <c r="G9370" t="s">
        <v>515</v>
      </c>
      <c r="H9370" t="s">
        <v>516</v>
      </c>
      <c r="I9370" t="s">
        <v>12250</v>
      </c>
      <c r="K9370">
        <v>44874</v>
      </c>
      <c r="L9370">
        <v>1392258347</v>
      </c>
    </row>
    <row r="9371" spans="1:12" x14ac:dyDescent="0.45">
      <c r="A9371" t="str">
        <f t="shared" si="146"/>
        <v>Hînceşti, Hînceşti, Moldova</v>
      </c>
      <c r="B9371" t="s">
        <v>12251</v>
      </c>
      <c r="C9371" t="s">
        <v>12252</v>
      </c>
      <c r="D9371">
        <v>46.825800000000001</v>
      </c>
      <c r="E9371">
        <v>28.593599999999999</v>
      </c>
      <c r="F9371" t="s">
        <v>2003</v>
      </c>
      <c r="G9371" t="s">
        <v>2004</v>
      </c>
      <c r="H9371" t="s">
        <v>2005</v>
      </c>
      <c r="I9371" t="s">
        <v>12251</v>
      </c>
      <c r="J9371" t="s">
        <v>378</v>
      </c>
      <c r="K9371">
        <v>12491</v>
      </c>
      <c r="L9371">
        <v>1498402212</v>
      </c>
    </row>
    <row r="9372" spans="1:12" x14ac:dyDescent="0.45">
      <c r="A9372" t="str">
        <f t="shared" si="146"/>
        <v>Hinche, Centre, Haiti</v>
      </c>
      <c r="B9372" t="s">
        <v>12253</v>
      </c>
      <c r="C9372" t="s">
        <v>12253</v>
      </c>
      <c r="D9372">
        <v>19.143000000000001</v>
      </c>
      <c r="E9372">
        <v>-72.004000000000005</v>
      </c>
      <c r="F9372" t="s">
        <v>4043</v>
      </c>
      <c r="G9372" t="s">
        <v>4044</v>
      </c>
      <c r="H9372" t="s">
        <v>4045</v>
      </c>
      <c r="I9372" t="s">
        <v>3083</v>
      </c>
      <c r="J9372" t="s">
        <v>378</v>
      </c>
      <c r="K9372">
        <v>18590</v>
      </c>
      <c r="L9372">
        <v>1332748356</v>
      </c>
    </row>
    <row r="9373" spans="1:12" x14ac:dyDescent="0.45">
      <c r="A9373" t="str">
        <f t="shared" si="146"/>
        <v>Hinckley, Leicestershire, United Kingdom</v>
      </c>
      <c r="B9373" t="s">
        <v>12254</v>
      </c>
      <c r="C9373" t="s">
        <v>12254</v>
      </c>
      <c r="D9373">
        <v>52.5413</v>
      </c>
      <c r="E9373">
        <v>-1.3725000000000001</v>
      </c>
      <c r="F9373" t="s">
        <v>536</v>
      </c>
      <c r="G9373" t="s">
        <v>537</v>
      </c>
      <c r="H9373" t="s">
        <v>538</v>
      </c>
      <c r="I9373" t="s">
        <v>2111</v>
      </c>
      <c r="K9373">
        <v>45249</v>
      </c>
      <c r="L9373">
        <v>1826014873</v>
      </c>
    </row>
    <row r="9374" spans="1:12" x14ac:dyDescent="0.45">
      <c r="A9374" t="str">
        <f t="shared" si="146"/>
        <v>Hindley, Wigan, United Kingdom</v>
      </c>
      <c r="B9374" t="s">
        <v>12255</v>
      </c>
      <c r="C9374" t="s">
        <v>12255</v>
      </c>
      <c r="D9374">
        <v>53.535499999999999</v>
      </c>
      <c r="E9374">
        <v>-2.5657999999999999</v>
      </c>
      <c r="F9374" t="s">
        <v>536</v>
      </c>
      <c r="G9374" t="s">
        <v>537</v>
      </c>
      <c r="H9374" t="s">
        <v>538</v>
      </c>
      <c r="I9374" t="s">
        <v>656</v>
      </c>
      <c r="K9374">
        <v>25001</v>
      </c>
      <c r="L9374">
        <v>1826824753</v>
      </c>
    </row>
    <row r="9375" spans="1:12" x14ac:dyDescent="0.45">
      <c r="A9375" t="str">
        <f t="shared" si="146"/>
        <v>Hindon Hill, Ontario, Canada</v>
      </c>
      <c r="B9375" t="s">
        <v>12256</v>
      </c>
      <c r="C9375" t="s">
        <v>12256</v>
      </c>
      <c r="D9375">
        <v>44.933300000000003</v>
      </c>
      <c r="E9375">
        <v>-78.7333</v>
      </c>
      <c r="F9375" t="s">
        <v>541</v>
      </c>
      <c r="G9375" t="s">
        <v>542</v>
      </c>
      <c r="H9375" t="s">
        <v>543</v>
      </c>
      <c r="I9375" t="s">
        <v>857</v>
      </c>
      <c r="K9375">
        <v>6088</v>
      </c>
      <c r="L9375">
        <v>1124076260</v>
      </c>
    </row>
    <row r="9376" spans="1:12" x14ac:dyDescent="0.45">
      <c r="A9376" t="str">
        <f t="shared" si="146"/>
        <v>Hindupur, Andhra Pradesh, India</v>
      </c>
      <c r="B9376" t="s">
        <v>12257</v>
      </c>
      <c r="C9376" t="s">
        <v>12257</v>
      </c>
      <c r="D9376">
        <v>13.83</v>
      </c>
      <c r="E9376">
        <v>77.489999999999995</v>
      </c>
      <c r="F9376" t="s">
        <v>626</v>
      </c>
      <c r="G9376" t="s">
        <v>627</v>
      </c>
      <c r="H9376" t="s">
        <v>628</v>
      </c>
      <c r="I9376" t="s">
        <v>816</v>
      </c>
      <c r="K9376">
        <v>151677</v>
      </c>
      <c r="L9376">
        <v>1356805611</v>
      </c>
    </row>
    <row r="9377" spans="1:12" x14ac:dyDescent="0.45">
      <c r="A9377" t="str">
        <f t="shared" si="146"/>
        <v>Hinesville, Georgia, United States</v>
      </c>
      <c r="B9377" t="s">
        <v>12258</v>
      </c>
      <c r="C9377" t="s">
        <v>12258</v>
      </c>
      <c r="D9377">
        <v>31.8247</v>
      </c>
      <c r="E9377">
        <v>-81.613500000000002</v>
      </c>
      <c r="F9377" t="s">
        <v>530</v>
      </c>
      <c r="G9377" t="s">
        <v>531</v>
      </c>
      <c r="H9377" t="s">
        <v>532</v>
      </c>
      <c r="I9377" t="s">
        <v>763</v>
      </c>
      <c r="K9377">
        <v>51206</v>
      </c>
      <c r="L9377">
        <v>1840014931</v>
      </c>
    </row>
    <row r="9378" spans="1:12" x14ac:dyDescent="0.45">
      <c r="A9378" t="str">
        <f t="shared" si="146"/>
        <v>Hingham, Massachusetts, United States</v>
      </c>
      <c r="B9378" t="s">
        <v>12259</v>
      </c>
      <c r="C9378" t="s">
        <v>12259</v>
      </c>
      <c r="D9378">
        <v>42.217599999999997</v>
      </c>
      <c r="E9378">
        <v>-70.885400000000004</v>
      </c>
      <c r="F9378" t="s">
        <v>530</v>
      </c>
      <c r="G9378" t="s">
        <v>531</v>
      </c>
      <c r="H9378" t="s">
        <v>532</v>
      </c>
      <c r="I9378" t="s">
        <v>621</v>
      </c>
      <c r="K9378">
        <v>23298</v>
      </c>
      <c r="L9378">
        <v>1840053569</v>
      </c>
    </row>
    <row r="9379" spans="1:12" x14ac:dyDescent="0.45">
      <c r="A9379" t="str">
        <f t="shared" si="146"/>
        <v>Hino, Tōkyō, Japan</v>
      </c>
      <c r="B9379" t="s">
        <v>12260</v>
      </c>
      <c r="C9379" t="s">
        <v>12260</v>
      </c>
      <c r="D9379">
        <v>35.671399999999998</v>
      </c>
      <c r="E9379">
        <v>139.39500000000001</v>
      </c>
      <c r="F9379" t="s">
        <v>514</v>
      </c>
      <c r="G9379" t="s">
        <v>515</v>
      </c>
      <c r="H9379" t="s">
        <v>516</v>
      </c>
      <c r="I9379" t="s">
        <v>1148</v>
      </c>
      <c r="K9379">
        <v>189945</v>
      </c>
      <c r="L9379">
        <v>1392686410</v>
      </c>
    </row>
    <row r="9380" spans="1:12" x14ac:dyDescent="0.45">
      <c r="A9380" t="str">
        <f t="shared" si="146"/>
        <v>Hinsdale, Illinois, United States</v>
      </c>
      <c r="B9380" t="s">
        <v>12261</v>
      </c>
      <c r="C9380" t="s">
        <v>12261</v>
      </c>
      <c r="D9380">
        <v>41.8005</v>
      </c>
      <c r="E9380">
        <v>-87.927300000000002</v>
      </c>
      <c r="F9380" t="s">
        <v>530</v>
      </c>
      <c r="G9380" t="s">
        <v>531</v>
      </c>
      <c r="H9380" t="s">
        <v>532</v>
      </c>
      <c r="I9380" t="s">
        <v>824</v>
      </c>
      <c r="K9380">
        <v>17637</v>
      </c>
      <c r="L9380">
        <v>1840011403</v>
      </c>
    </row>
    <row r="9381" spans="1:12" x14ac:dyDescent="0.45">
      <c r="A9381" t="str">
        <f t="shared" si="146"/>
        <v>Hinthada, Ayeyawady, Burma</v>
      </c>
      <c r="B9381" t="s">
        <v>12262</v>
      </c>
      <c r="C9381" t="s">
        <v>12262</v>
      </c>
      <c r="D9381">
        <v>17.648299999999999</v>
      </c>
      <c r="E9381">
        <v>95.4679</v>
      </c>
      <c r="F9381" t="s">
        <v>1584</v>
      </c>
      <c r="G9381" t="s">
        <v>1585</v>
      </c>
      <c r="H9381" t="s">
        <v>1586</v>
      </c>
      <c r="I9381" t="s">
        <v>12263</v>
      </c>
      <c r="K9381">
        <v>180728</v>
      </c>
      <c r="L9381">
        <v>1104524588</v>
      </c>
    </row>
    <row r="9382" spans="1:12" x14ac:dyDescent="0.45">
      <c r="A9382" t="str">
        <f t="shared" si="146"/>
        <v>Hinton, Alberta, Canada</v>
      </c>
      <c r="B9382" t="s">
        <v>12264</v>
      </c>
      <c r="C9382" t="s">
        <v>12264</v>
      </c>
      <c r="D9382">
        <v>53.4114</v>
      </c>
      <c r="E9382">
        <v>-117.5639</v>
      </c>
      <c r="F9382" t="s">
        <v>541</v>
      </c>
      <c r="G9382" t="s">
        <v>542</v>
      </c>
      <c r="H9382" t="s">
        <v>543</v>
      </c>
      <c r="I9382" t="s">
        <v>1073</v>
      </c>
      <c r="K9382">
        <v>9882</v>
      </c>
      <c r="L9382">
        <v>1124131074</v>
      </c>
    </row>
    <row r="9383" spans="1:12" x14ac:dyDescent="0.45">
      <c r="A9383" t="str">
        <f t="shared" si="146"/>
        <v>Hinwil, Zürich, Switzerland</v>
      </c>
      <c r="B9383" t="s">
        <v>12265</v>
      </c>
      <c r="C9383" t="s">
        <v>12265</v>
      </c>
      <c r="D9383">
        <v>47.3033</v>
      </c>
      <c r="E9383">
        <v>8.8444000000000003</v>
      </c>
      <c r="F9383" t="s">
        <v>464</v>
      </c>
      <c r="G9383" t="s">
        <v>465</v>
      </c>
      <c r="H9383" t="s">
        <v>466</v>
      </c>
      <c r="I9383" t="s">
        <v>861</v>
      </c>
      <c r="J9383" t="s">
        <v>366</v>
      </c>
      <c r="K9383">
        <v>11179</v>
      </c>
      <c r="L9383">
        <v>1756628529</v>
      </c>
    </row>
    <row r="9384" spans="1:12" x14ac:dyDescent="0.45">
      <c r="A9384" t="str">
        <f t="shared" si="146"/>
        <v>Hipperholme, Calderdale, United Kingdom</v>
      </c>
      <c r="B9384" t="s">
        <v>12266</v>
      </c>
      <c r="C9384" t="s">
        <v>12266</v>
      </c>
      <c r="D9384">
        <v>53.7258</v>
      </c>
      <c r="E9384">
        <v>-1.8120000000000001</v>
      </c>
      <c r="F9384" t="s">
        <v>536</v>
      </c>
      <c r="G9384" t="s">
        <v>537</v>
      </c>
      <c r="H9384" t="s">
        <v>538</v>
      </c>
      <c r="I9384" t="s">
        <v>5278</v>
      </c>
      <c r="K9384">
        <v>11308</v>
      </c>
      <c r="L9384">
        <v>1826718988</v>
      </c>
    </row>
    <row r="9385" spans="1:12" x14ac:dyDescent="0.45">
      <c r="A9385" t="str">
        <f t="shared" si="146"/>
        <v>Hirado, Nagasaki, Japan</v>
      </c>
      <c r="B9385" t="s">
        <v>12267</v>
      </c>
      <c r="C9385" t="s">
        <v>12267</v>
      </c>
      <c r="D9385">
        <v>33.368099999999998</v>
      </c>
      <c r="E9385">
        <v>129.5539</v>
      </c>
      <c r="F9385" t="s">
        <v>514</v>
      </c>
      <c r="G9385" t="s">
        <v>515</v>
      </c>
      <c r="H9385" t="s">
        <v>516</v>
      </c>
      <c r="I9385" t="s">
        <v>10342</v>
      </c>
      <c r="J9385" t="s">
        <v>366</v>
      </c>
      <c r="K9385">
        <v>29577</v>
      </c>
      <c r="L9385">
        <v>1392812578</v>
      </c>
    </row>
    <row r="9386" spans="1:12" x14ac:dyDescent="0.45">
      <c r="A9386" t="str">
        <f t="shared" si="146"/>
        <v>Hirakawachō, Aomori, Japan</v>
      </c>
      <c r="B9386" t="s">
        <v>12268</v>
      </c>
      <c r="C9386" t="s">
        <v>12269</v>
      </c>
      <c r="D9386">
        <v>40.584200000000003</v>
      </c>
      <c r="E9386">
        <v>140.56639999999999</v>
      </c>
      <c r="F9386" t="s">
        <v>514</v>
      </c>
      <c r="G9386" t="s">
        <v>515</v>
      </c>
      <c r="H9386" t="s">
        <v>516</v>
      </c>
      <c r="I9386" t="s">
        <v>2158</v>
      </c>
      <c r="K9386">
        <v>30822</v>
      </c>
      <c r="L9386">
        <v>1392839223</v>
      </c>
    </row>
    <row r="9387" spans="1:12" x14ac:dyDescent="0.45">
      <c r="A9387" t="str">
        <f t="shared" si="146"/>
        <v>Hiranai, Aomori, Japan</v>
      </c>
      <c r="B9387" t="s">
        <v>12270</v>
      </c>
      <c r="C9387" t="s">
        <v>12270</v>
      </c>
      <c r="D9387">
        <v>40.926099999999998</v>
      </c>
      <c r="E9387">
        <v>140.95609999999999</v>
      </c>
      <c r="F9387" t="s">
        <v>514</v>
      </c>
      <c r="G9387" t="s">
        <v>515</v>
      </c>
      <c r="H9387" t="s">
        <v>516</v>
      </c>
      <c r="I9387" t="s">
        <v>2158</v>
      </c>
      <c r="K9387">
        <v>10337</v>
      </c>
      <c r="L9387">
        <v>1392363448</v>
      </c>
    </row>
    <row r="9388" spans="1:12" x14ac:dyDescent="0.45">
      <c r="A9388" t="str">
        <f t="shared" si="146"/>
        <v>Hirao, Yamaguchi, Japan</v>
      </c>
      <c r="B9388" t="s">
        <v>12271</v>
      </c>
      <c r="C9388" t="s">
        <v>12271</v>
      </c>
      <c r="D9388">
        <v>33.938099999999999</v>
      </c>
      <c r="E9388">
        <v>132.07329999999999</v>
      </c>
      <c r="F9388" t="s">
        <v>514</v>
      </c>
      <c r="G9388" t="s">
        <v>515</v>
      </c>
      <c r="H9388" t="s">
        <v>516</v>
      </c>
      <c r="I9388" t="s">
        <v>11619</v>
      </c>
      <c r="K9388">
        <v>12095</v>
      </c>
      <c r="L9388">
        <v>1392671270</v>
      </c>
    </row>
    <row r="9389" spans="1:12" x14ac:dyDescent="0.45">
      <c r="A9389" t="str">
        <f t="shared" si="146"/>
        <v>Hiratsuka, Kanagawa, Japan</v>
      </c>
      <c r="B9389" t="s">
        <v>12272</v>
      </c>
      <c r="C9389" t="s">
        <v>12272</v>
      </c>
      <c r="D9389">
        <v>35.323099999999997</v>
      </c>
      <c r="E9389">
        <v>139.34219999999999</v>
      </c>
      <c r="F9389" t="s">
        <v>514</v>
      </c>
      <c r="G9389" t="s">
        <v>515</v>
      </c>
      <c r="H9389" t="s">
        <v>516</v>
      </c>
      <c r="I9389" t="s">
        <v>1087</v>
      </c>
      <c r="K9389">
        <v>257729</v>
      </c>
      <c r="L9389">
        <v>1392311050</v>
      </c>
    </row>
    <row r="9390" spans="1:12" x14ac:dyDescent="0.45">
      <c r="A9390" t="str">
        <f t="shared" si="146"/>
        <v>Hirayama, Fukuoka, Japan</v>
      </c>
      <c r="B9390" t="s">
        <v>12273</v>
      </c>
      <c r="C9390" t="s">
        <v>12273</v>
      </c>
      <c r="D9390">
        <v>33.646700000000003</v>
      </c>
      <c r="E9390">
        <v>130.5</v>
      </c>
      <c r="F9390" t="s">
        <v>514</v>
      </c>
      <c r="G9390" t="s">
        <v>515</v>
      </c>
      <c r="H9390" t="s">
        <v>516</v>
      </c>
      <c r="I9390" t="s">
        <v>2570</v>
      </c>
      <c r="K9390">
        <v>8902</v>
      </c>
      <c r="L9390">
        <v>1392375726</v>
      </c>
    </row>
    <row r="9391" spans="1:12" x14ac:dyDescent="0.45">
      <c r="A9391" t="str">
        <f t="shared" si="146"/>
        <v>Hirnyk, Donets’ka Oblast’, Ukraine</v>
      </c>
      <c r="B9391" t="s">
        <v>12274</v>
      </c>
      <c r="C9391" t="s">
        <v>12274</v>
      </c>
      <c r="D9391">
        <v>48.05</v>
      </c>
      <c r="E9391">
        <v>37.366700000000002</v>
      </c>
      <c r="F9391" t="s">
        <v>1461</v>
      </c>
      <c r="G9391" t="s">
        <v>1462</v>
      </c>
      <c r="H9391" t="s">
        <v>1463</v>
      </c>
      <c r="I9391" t="s">
        <v>1903</v>
      </c>
      <c r="K9391">
        <v>11378</v>
      </c>
      <c r="L9391">
        <v>1804281966</v>
      </c>
    </row>
    <row r="9392" spans="1:12" x14ac:dyDescent="0.45">
      <c r="A9392" t="str">
        <f t="shared" si="146"/>
        <v>Hiroo, Hokkaidō, Japan</v>
      </c>
      <c r="B9392" t="s">
        <v>12275</v>
      </c>
      <c r="C9392" t="s">
        <v>12275</v>
      </c>
      <c r="D9392">
        <v>42.286099999999998</v>
      </c>
      <c r="E9392">
        <v>143.3117</v>
      </c>
      <c r="F9392" t="s">
        <v>514</v>
      </c>
      <c r="G9392" t="s">
        <v>515</v>
      </c>
      <c r="H9392" t="s">
        <v>516</v>
      </c>
      <c r="I9392" t="s">
        <v>517</v>
      </c>
      <c r="K9392">
        <v>6694</v>
      </c>
      <c r="L9392">
        <v>1392437281</v>
      </c>
    </row>
    <row r="9393" spans="1:12" x14ac:dyDescent="0.45">
      <c r="A9393" t="str">
        <f t="shared" si="146"/>
        <v>Hiroshima, Hiroshima, Japan</v>
      </c>
      <c r="B9393" t="s">
        <v>10270</v>
      </c>
      <c r="C9393" t="s">
        <v>10270</v>
      </c>
      <c r="D9393">
        <v>34.385300000000001</v>
      </c>
      <c r="E9393">
        <v>132.45529999999999</v>
      </c>
      <c r="F9393" t="s">
        <v>514</v>
      </c>
      <c r="G9393" t="s">
        <v>515</v>
      </c>
      <c r="H9393" t="s">
        <v>516</v>
      </c>
      <c r="I9393" t="s">
        <v>10270</v>
      </c>
      <c r="J9393" t="s">
        <v>378</v>
      </c>
      <c r="K9393">
        <v>1306589</v>
      </c>
      <c r="L9393">
        <v>1392373695</v>
      </c>
    </row>
    <row r="9394" spans="1:12" x14ac:dyDescent="0.45">
      <c r="A9394" t="str">
        <f t="shared" si="146"/>
        <v>Hirschau, Bavaria, Germany</v>
      </c>
      <c r="B9394" t="s">
        <v>12276</v>
      </c>
      <c r="C9394" t="s">
        <v>12276</v>
      </c>
      <c r="D9394">
        <v>49.533299999999997</v>
      </c>
      <c r="E9394">
        <v>11.95</v>
      </c>
      <c r="F9394" t="s">
        <v>441</v>
      </c>
      <c r="G9394" t="s">
        <v>442</v>
      </c>
      <c r="H9394" t="s">
        <v>443</v>
      </c>
      <c r="I9394" t="s">
        <v>567</v>
      </c>
      <c r="K9394">
        <v>5629</v>
      </c>
      <c r="L9394">
        <v>1276114870</v>
      </c>
    </row>
    <row r="9395" spans="1:12" x14ac:dyDescent="0.45">
      <c r="A9395" t="str">
        <f t="shared" si="146"/>
        <v>Hisar, Haryāna, India</v>
      </c>
      <c r="B9395" t="s">
        <v>12277</v>
      </c>
      <c r="C9395" t="s">
        <v>12277</v>
      </c>
      <c r="D9395">
        <v>29.148900000000001</v>
      </c>
      <c r="E9395">
        <v>75.736699999999999</v>
      </c>
      <c r="F9395" t="s">
        <v>626</v>
      </c>
      <c r="G9395" t="s">
        <v>627</v>
      </c>
      <c r="H9395" t="s">
        <v>628</v>
      </c>
      <c r="I9395" t="s">
        <v>1790</v>
      </c>
      <c r="K9395">
        <v>307024</v>
      </c>
      <c r="L9395">
        <v>1356004790</v>
      </c>
    </row>
    <row r="9396" spans="1:12" x14ac:dyDescent="0.45">
      <c r="A9396" t="str">
        <f t="shared" si="146"/>
        <v>Hisor, Nohiyahoi Tobei Jumhurí, Tajikistan</v>
      </c>
      <c r="B9396" t="s">
        <v>12278</v>
      </c>
      <c r="C9396" t="s">
        <v>12278</v>
      </c>
      <c r="D9396">
        <v>38.526400000000002</v>
      </c>
      <c r="E9396">
        <v>68.5381</v>
      </c>
      <c r="F9396" t="s">
        <v>556</v>
      </c>
      <c r="G9396" t="s">
        <v>557</v>
      </c>
      <c r="H9396" t="s">
        <v>558</v>
      </c>
      <c r="I9396" t="s">
        <v>12279</v>
      </c>
      <c r="J9396" t="s">
        <v>366</v>
      </c>
      <c r="K9396">
        <v>23200</v>
      </c>
      <c r="L9396">
        <v>1762136882</v>
      </c>
    </row>
    <row r="9397" spans="1:12" x14ac:dyDescent="0.45">
      <c r="A9397" t="str">
        <f t="shared" si="146"/>
        <v>Hitachi, Ibaraki, Japan</v>
      </c>
      <c r="B9397" t="s">
        <v>12280</v>
      </c>
      <c r="C9397" t="s">
        <v>12280</v>
      </c>
      <c r="D9397">
        <v>36.6</v>
      </c>
      <c r="E9397">
        <v>140.65</v>
      </c>
      <c r="F9397" t="s">
        <v>514</v>
      </c>
      <c r="G9397" t="s">
        <v>515</v>
      </c>
      <c r="H9397" t="s">
        <v>516</v>
      </c>
      <c r="I9397" t="s">
        <v>1844</v>
      </c>
      <c r="K9397">
        <v>176069</v>
      </c>
      <c r="L9397">
        <v>1392145167</v>
      </c>
    </row>
    <row r="9398" spans="1:12" x14ac:dyDescent="0.45">
      <c r="A9398" t="str">
        <f t="shared" si="146"/>
        <v>Hitachi-Naka, Ibaraki, Japan</v>
      </c>
      <c r="B9398" t="s">
        <v>12281</v>
      </c>
      <c r="C9398" t="s">
        <v>12281</v>
      </c>
      <c r="D9398">
        <v>36.3964</v>
      </c>
      <c r="E9398">
        <v>140.53440000000001</v>
      </c>
      <c r="F9398" t="s">
        <v>514</v>
      </c>
      <c r="G9398" t="s">
        <v>515</v>
      </c>
      <c r="H9398" t="s">
        <v>516</v>
      </c>
      <c r="I9398" t="s">
        <v>1844</v>
      </c>
      <c r="K9398">
        <v>155680</v>
      </c>
      <c r="L9398">
        <v>1392134860</v>
      </c>
    </row>
    <row r="9399" spans="1:12" x14ac:dyDescent="0.45">
      <c r="A9399" t="str">
        <f t="shared" si="146"/>
        <v>Hitachiomiya, Ibaraki, Japan</v>
      </c>
      <c r="B9399" t="s">
        <v>12282</v>
      </c>
      <c r="C9399" t="s">
        <v>12282</v>
      </c>
      <c r="D9399">
        <v>36.551699999999997</v>
      </c>
      <c r="E9399">
        <v>140.4119</v>
      </c>
      <c r="F9399" t="s">
        <v>514</v>
      </c>
      <c r="G9399" t="s">
        <v>515</v>
      </c>
      <c r="H9399" t="s">
        <v>516</v>
      </c>
      <c r="I9399" t="s">
        <v>1844</v>
      </c>
      <c r="K9399">
        <v>39904</v>
      </c>
      <c r="L9399">
        <v>1392000308</v>
      </c>
    </row>
    <row r="9400" spans="1:12" x14ac:dyDescent="0.45">
      <c r="A9400" t="str">
        <f t="shared" si="146"/>
        <v>Hitachi-ota, Ibaraki, Japan</v>
      </c>
      <c r="B9400" t="s">
        <v>12283</v>
      </c>
      <c r="C9400" t="s">
        <v>12283</v>
      </c>
      <c r="D9400">
        <v>36.5383</v>
      </c>
      <c r="E9400">
        <v>140.53110000000001</v>
      </c>
      <c r="F9400" t="s">
        <v>514</v>
      </c>
      <c r="G9400" t="s">
        <v>515</v>
      </c>
      <c r="H9400" t="s">
        <v>516</v>
      </c>
      <c r="I9400" t="s">
        <v>1844</v>
      </c>
      <c r="K9400">
        <v>48758</v>
      </c>
      <c r="L9400">
        <v>1392794380</v>
      </c>
    </row>
    <row r="9401" spans="1:12" x14ac:dyDescent="0.45">
      <c r="A9401" t="str">
        <f t="shared" si="146"/>
        <v>Hitchcock, Texas, United States</v>
      </c>
      <c r="B9401" t="s">
        <v>12284</v>
      </c>
      <c r="C9401" t="s">
        <v>12284</v>
      </c>
      <c r="D9401">
        <v>29.294499999999999</v>
      </c>
      <c r="E9401">
        <v>-95.025000000000006</v>
      </c>
      <c r="F9401" t="s">
        <v>530</v>
      </c>
      <c r="G9401" t="s">
        <v>531</v>
      </c>
      <c r="H9401" t="s">
        <v>532</v>
      </c>
      <c r="I9401" t="s">
        <v>610</v>
      </c>
      <c r="K9401">
        <v>7914</v>
      </c>
      <c r="L9401">
        <v>1840020971</v>
      </c>
    </row>
    <row r="9402" spans="1:12" x14ac:dyDescent="0.45">
      <c r="A9402" t="str">
        <f t="shared" si="146"/>
        <v>Hitchin, Hertfordshire, United Kingdom</v>
      </c>
      <c r="B9402" t="s">
        <v>12285</v>
      </c>
      <c r="C9402" t="s">
        <v>12285</v>
      </c>
      <c r="D9402">
        <v>51.947000000000003</v>
      </c>
      <c r="E9402">
        <v>-0.28299999999999997</v>
      </c>
      <c r="F9402" t="s">
        <v>536</v>
      </c>
      <c r="G9402" t="s">
        <v>537</v>
      </c>
      <c r="H9402" t="s">
        <v>538</v>
      </c>
      <c r="I9402" t="s">
        <v>539</v>
      </c>
      <c r="K9402">
        <v>33352</v>
      </c>
      <c r="L9402">
        <v>1826093917</v>
      </c>
    </row>
    <row r="9403" spans="1:12" x14ac:dyDescent="0.45">
      <c r="A9403" t="str">
        <f t="shared" si="146"/>
        <v>Hithadhoo, Addu Atholhu, Maldives</v>
      </c>
      <c r="B9403" t="s">
        <v>12286</v>
      </c>
      <c r="C9403" t="s">
        <v>12286</v>
      </c>
      <c r="D9403">
        <v>-0.6</v>
      </c>
      <c r="E9403">
        <v>73.083299999999994</v>
      </c>
      <c r="F9403" t="s">
        <v>8368</v>
      </c>
      <c r="G9403" t="s">
        <v>8369</v>
      </c>
      <c r="H9403" t="s">
        <v>8370</v>
      </c>
      <c r="I9403" t="s">
        <v>12287</v>
      </c>
      <c r="J9403" t="s">
        <v>378</v>
      </c>
      <c r="L9403">
        <v>1462406280</v>
      </c>
    </row>
    <row r="9404" spans="1:12" x14ac:dyDescent="0.45">
      <c r="A9404" t="str">
        <f t="shared" si="146"/>
        <v>Hjärup, Skåne, Sweden</v>
      </c>
      <c r="B9404" t="s">
        <v>12288</v>
      </c>
      <c r="C9404" t="s">
        <v>12289</v>
      </c>
      <c r="D9404">
        <v>55.670699999999997</v>
      </c>
      <c r="E9404">
        <v>13.141</v>
      </c>
      <c r="F9404" t="s">
        <v>4875</v>
      </c>
      <c r="G9404" t="s">
        <v>4876</v>
      </c>
      <c r="H9404" t="s">
        <v>4877</v>
      </c>
      <c r="I9404" t="s">
        <v>12051</v>
      </c>
      <c r="K9404">
        <v>5607</v>
      </c>
      <c r="L9404">
        <v>1752111742</v>
      </c>
    </row>
    <row r="9405" spans="1:12" x14ac:dyDescent="0.45">
      <c r="A9405" t="str">
        <f t="shared" si="146"/>
        <v>Hjo, Västra Götaland, Sweden</v>
      </c>
      <c r="B9405" t="s">
        <v>12290</v>
      </c>
      <c r="C9405" t="s">
        <v>12290</v>
      </c>
      <c r="D9405">
        <v>58.304400000000001</v>
      </c>
      <c r="E9405">
        <v>14.278600000000001</v>
      </c>
      <c r="F9405" t="s">
        <v>4875</v>
      </c>
      <c r="G9405" t="s">
        <v>4876</v>
      </c>
      <c r="H9405" t="s">
        <v>4877</v>
      </c>
      <c r="I9405" t="s">
        <v>4961</v>
      </c>
      <c r="J9405" t="s">
        <v>366</v>
      </c>
      <c r="K9405">
        <v>6351</v>
      </c>
      <c r="L9405">
        <v>1752355806</v>
      </c>
    </row>
    <row r="9406" spans="1:12" x14ac:dyDescent="0.45">
      <c r="A9406" t="str">
        <f t="shared" si="146"/>
        <v>Hlatikulu, Shiselweni, Swaziland</v>
      </c>
      <c r="B9406" t="s">
        <v>12291</v>
      </c>
      <c r="C9406" t="s">
        <v>12291</v>
      </c>
      <c r="D9406">
        <v>-26.966699999999999</v>
      </c>
      <c r="E9406">
        <v>31.316700000000001</v>
      </c>
      <c r="F9406" t="s">
        <v>12292</v>
      </c>
      <c r="G9406" t="s">
        <v>12293</v>
      </c>
      <c r="H9406" t="s">
        <v>12294</v>
      </c>
      <c r="I9406" t="s">
        <v>12295</v>
      </c>
      <c r="K9406">
        <v>2748</v>
      </c>
      <c r="L9406">
        <v>1748564468</v>
      </c>
    </row>
    <row r="9407" spans="1:12" x14ac:dyDescent="0.45">
      <c r="A9407" t="str">
        <f t="shared" si="146"/>
        <v>Hlinsko, Pardubický Kraj, Czechia</v>
      </c>
      <c r="B9407" t="s">
        <v>12296</v>
      </c>
      <c r="C9407" t="s">
        <v>12296</v>
      </c>
      <c r="D9407">
        <v>49.7622</v>
      </c>
      <c r="E9407">
        <v>15.9076</v>
      </c>
      <c r="F9407" t="s">
        <v>2480</v>
      </c>
      <c r="G9407" t="s">
        <v>2481</v>
      </c>
      <c r="H9407" t="s">
        <v>2482</v>
      </c>
      <c r="I9407" t="s">
        <v>6479</v>
      </c>
      <c r="K9407">
        <v>9642</v>
      </c>
      <c r="L9407">
        <v>1203108794</v>
      </c>
    </row>
    <row r="9408" spans="1:12" x14ac:dyDescent="0.45">
      <c r="A9408" t="str">
        <f t="shared" si="146"/>
        <v>Hlohovec, Trnavský, Slovakia</v>
      </c>
      <c r="B9408" t="s">
        <v>12297</v>
      </c>
      <c r="C9408" t="s">
        <v>12297</v>
      </c>
      <c r="D9408">
        <v>48.431100000000001</v>
      </c>
      <c r="E9408">
        <v>17.803100000000001</v>
      </c>
      <c r="F9408" t="s">
        <v>3518</v>
      </c>
      <c r="G9408" t="s">
        <v>3519</v>
      </c>
      <c r="H9408" t="s">
        <v>3520</v>
      </c>
      <c r="I9408" t="s">
        <v>8814</v>
      </c>
      <c r="J9408" t="s">
        <v>366</v>
      </c>
      <c r="K9408">
        <v>21715</v>
      </c>
      <c r="L9408">
        <v>1703788561</v>
      </c>
    </row>
    <row r="9409" spans="1:12" x14ac:dyDescent="0.45">
      <c r="A9409" t="str">
        <f t="shared" si="146"/>
        <v>Hluboká nad Vltavou, Jihočeský Kraj, Czechia</v>
      </c>
      <c r="B9409" t="s">
        <v>12298</v>
      </c>
      <c r="C9409" t="s">
        <v>12299</v>
      </c>
      <c r="D9409">
        <v>49.052300000000002</v>
      </c>
      <c r="E9409">
        <v>14.4343</v>
      </c>
      <c r="F9409" t="s">
        <v>2480</v>
      </c>
      <c r="G9409" t="s">
        <v>2481</v>
      </c>
      <c r="H9409" t="s">
        <v>2482</v>
      </c>
      <c r="I9409" t="s">
        <v>3910</v>
      </c>
      <c r="K9409">
        <v>5419</v>
      </c>
      <c r="L9409">
        <v>1203893686</v>
      </c>
    </row>
    <row r="9410" spans="1:12" x14ac:dyDescent="0.45">
      <c r="A9410" t="str">
        <f t="shared" si="146"/>
        <v>Hlučín, Moravskoslezský Kraj, Czechia</v>
      </c>
      <c r="B9410" t="s">
        <v>12300</v>
      </c>
      <c r="C9410" t="s">
        <v>12301</v>
      </c>
      <c r="D9410">
        <v>49.8979</v>
      </c>
      <c r="E9410">
        <v>18.192</v>
      </c>
      <c r="F9410" t="s">
        <v>2480</v>
      </c>
      <c r="G9410" t="s">
        <v>2481</v>
      </c>
      <c r="H9410" t="s">
        <v>2482</v>
      </c>
      <c r="I9410" t="s">
        <v>4502</v>
      </c>
      <c r="K9410">
        <v>13931</v>
      </c>
      <c r="L9410">
        <v>1203528969</v>
      </c>
    </row>
    <row r="9411" spans="1:12" x14ac:dyDescent="0.45">
      <c r="A9411" t="str">
        <f t="shared" ref="A9411:A9474" si="147">CONCATENATE(B9411,", ",I9411,", ",F9411)</f>
        <v>Hlukhiv, Sums’ka Oblast’, Ukraine</v>
      </c>
      <c r="B9411" t="s">
        <v>12302</v>
      </c>
      <c r="C9411" t="s">
        <v>12302</v>
      </c>
      <c r="D9411">
        <v>51.676499999999997</v>
      </c>
      <c r="E9411">
        <v>33.907800000000002</v>
      </c>
      <c r="F9411" t="s">
        <v>1461</v>
      </c>
      <c r="G9411" t="s">
        <v>1462</v>
      </c>
      <c r="H9411" t="s">
        <v>1463</v>
      </c>
      <c r="I9411" t="s">
        <v>4499</v>
      </c>
      <c r="J9411" t="s">
        <v>366</v>
      </c>
      <c r="K9411">
        <v>33478</v>
      </c>
      <c r="L9411">
        <v>1804181345</v>
      </c>
    </row>
    <row r="9412" spans="1:12" x14ac:dyDescent="0.45">
      <c r="A9412" t="str">
        <f t="shared" si="147"/>
        <v>Hlybokaye, Vitsyebskaya Voblasts’, Belarus</v>
      </c>
      <c r="B9412" t="s">
        <v>12303</v>
      </c>
      <c r="C9412" t="s">
        <v>12303</v>
      </c>
      <c r="D9412">
        <v>55.133299999999998</v>
      </c>
      <c r="E9412">
        <v>27.683299999999999</v>
      </c>
      <c r="F9412" t="s">
        <v>2588</v>
      </c>
      <c r="G9412" t="s">
        <v>2589</v>
      </c>
      <c r="H9412" t="s">
        <v>2590</v>
      </c>
      <c r="I9412" t="s">
        <v>3569</v>
      </c>
      <c r="J9412" t="s">
        <v>366</v>
      </c>
      <c r="K9412">
        <v>17800</v>
      </c>
      <c r="L9412">
        <v>1112510591</v>
      </c>
    </row>
    <row r="9413" spans="1:12" x14ac:dyDescent="0.45">
      <c r="A9413" t="str">
        <f t="shared" si="147"/>
        <v>Hnivan’, Vinnyts’ka Oblast’, Ukraine</v>
      </c>
      <c r="B9413" t="s">
        <v>12304</v>
      </c>
      <c r="C9413" t="s">
        <v>12305</v>
      </c>
      <c r="D9413">
        <v>49.083300000000001</v>
      </c>
      <c r="E9413">
        <v>28.35</v>
      </c>
      <c r="F9413" t="s">
        <v>1461</v>
      </c>
      <c r="G9413" t="s">
        <v>1462</v>
      </c>
      <c r="H9413" t="s">
        <v>1463</v>
      </c>
      <c r="I9413" t="s">
        <v>3547</v>
      </c>
      <c r="K9413">
        <v>12433</v>
      </c>
      <c r="L9413">
        <v>1804579295</v>
      </c>
    </row>
    <row r="9414" spans="1:12" x14ac:dyDescent="0.45">
      <c r="A9414" t="str">
        <f t="shared" si="147"/>
        <v>Hnúšťa, Banskobystrický, Slovakia</v>
      </c>
      <c r="B9414" t="s">
        <v>12306</v>
      </c>
      <c r="C9414" t="s">
        <v>12307</v>
      </c>
      <c r="D9414">
        <v>48.573599999999999</v>
      </c>
      <c r="E9414">
        <v>19.953099999999999</v>
      </c>
      <c r="F9414" t="s">
        <v>3518</v>
      </c>
      <c r="G9414" t="s">
        <v>3519</v>
      </c>
      <c r="H9414" t="s">
        <v>3520</v>
      </c>
      <c r="I9414" t="s">
        <v>3530</v>
      </c>
      <c r="K9414">
        <v>7490</v>
      </c>
      <c r="L9414">
        <v>1703146231</v>
      </c>
    </row>
    <row r="9415" spans="1:12" x14ac:dyDescent="0.45">
      <c r="A9415" t="str">
        <f t="shared" si="147"/>
        <v>Ho, Volta, Ghana</v>
      </c>
      <c r="B9415" t="s">
        <v>12308</v>
      </c>
      <c r="C9415" t="s">
        <v>12308</v>
      </c>
      <c r="D9415">
        <v>6.6113999999999997</v>
      </c>
      <c r="E9415">
        <v>0.4703</v>
      </c>
      <c r="F9415" t="s">
        <v>719</v>
      </c>
      <c r="G9415" t="s">
        <v>720</v>
      </c>
      <c r="H9415" t="s">
        <v>721</v>
      </c>
      <c r="I9415" t="s">
        <v>886</v>
      </c>
      <c r="J9415" t="s">
        <v>378</v>
      </c>
      <c r="K9415">
        <v>83715</v>
      </c>
      <c r="L9415">
        <v>1288938914</v>
      </c>
    </row>
    <row r="9416" spans="1:12" x14ac:dyDescent="0.45">
      <c r="A9416" t="str">
        <f t="shared" si="147"/>
        <v>Ho Chi Minh City, Hồ Chí Minh, Vietnam</v>
      </c>
      <c r="B9416" t="s">
        <v>12309</v>
      </c>
      <c r="C9416" t="s">
        <v>12309</v>
      </c>
      <c r="D9416">
        <v>10.816700000000001</v>
      </c>
      <c r="E9416">
        <v>106.63330000000001</v>
      </c>
      <c r="F9416" t="s">
        <v>2163</v>
      </c>
      <c r="G9416" t="s">
        <v>2164</v>
      </c>
      <c r="H9416" t="s">
        <v>2165</v>
      </c>
      <c r="I9416" t="s">
        <v>12310</v>
      </c>
      <c r="J9416" t="s">
        <v>378</v>
      </c>
      <c r="K9416">
        <v>13312000</v>
      </c>
      <c r="L9416">
        <v>1704774326</v>
      </c>
    </row>
    <row r="9417" spans="1:12" x14ac:dyDescent="0.45">
      <c r="A9417" t="str">
        <f t="shared" si="147"/>
        <v>Hòa Bình, Hòa Bình, Vietnam</v>
      </c>
      <c r="B9417" t="s">
        <v>12311</v>
      </c>
      <c r="C9417" t="s">
        <v>12312</v>
      </c>
      <c r="D9417">
        <v>20.8172</v>
      </c>
      <c r="E9417">
        <v>105.33750000000001</v>
      </c>
      <c r="F9417" t="s">
        <v>2163</v>
      </c>
      <c r="G9417" t="s">
        <v>2164</v>
      </c>
      <c r="H9417" t="s">
        <v>2165</v>
      </c>
      <c r="I9417" t="s">
        <v>12311</v>
      </c>
      <c r="J9417" t="s">
        <v>378</v>
      </c>
      <c r="K9417">
        <v>121309</v>
      </c>
      <c r="L9417">
        <v>1704237072</v>
      </c>
    </row>
    <row r="9418" spans="1:12" x14ac:dyDescent="0.45">
      <c r="A9418" t="str">
        <f t="shared" si="147"/>
        <v>Hobart, Tasmania, Australia</v>
      </c>
      <c r="B9418" t="s">
        <v>12313</v>
      </c>
      <c r="C9418" t="s">
        <v>12313</v>
      </c>
      <c r="D9418">
        <v>-42.880600000000001</v>
      </c>
      <c r="E9418">
        <v>147.32499999999999</v>
      </c>
      <c r="F9418" t="s">
        <v>830</v>
      </c>
      <c r="G9418" t="s">
        <v>831</v>
      </c>
      <c r="H9418" t="s">
        <v>832</v>
      </c>
      <c r="I9418" t="s">
        <v>4403</v>
      </c>
      <c r="J9418" t="s">
        <v>378</v>
      </c>
      <c r="K9418">
        <v>240342</v>
      </c>
      <c r="L9418">
        <v>1036679838</v>
      </c>
    </row>
    <row r="9419" spans="1:12" x14ac:dyDescent="0.45">
      <c r="A9419" t="str">
        <f t="shared" si="147"/>
        <v>Hobart, Indiana, United States</v>
      </c>
      <c r="B9419" t="s">
        <v>12313</v>
      </c>
      <c r="C9419" t="s">
        <v>12313</v>
      </c>
      <c r="D9419">
        <v>41.5139</v>
      </c>
      <c r="E9419">
        <v>-87.272900000000007</v>
      </c>
      <c r="F9419" t="s">
        <v>530</v>
      </c>
      <c r="G9419" t="s">
        <v>531</v>
      </c>
      <c r="H9419" t="s">
        <v>532</v>
      </c>
      <c r="I9419" t="s">
        <v>1964</v>
      </c>
      <c r="K9419">
        <v>27939</v>
      </c>
      <c r="L9419">
        <v>1840007093</v>
      </c>
    </row>
    <row r="9420" spans="1:12" x14ac:dyDescent="0.45">
      <c r="A9420" t="str">
        <f t="shared" si="147"/>
        <v>Hobart, Wisconsin, United States</v>
      </c>
      <c r="B9420" t="s">
        <v>12313</v>
      </c>
      <c r="C9420" t="s">
        <v>12313</v>
      </c>
      <c r="D9420">
        <v>44.496699999999997</v>
      </c>
      <c r="E9420">
        <v>-88.160200000000003</v>
      </c>
      <c r="F9420" t="s">
        <v>530</v>
      </c>
      <c r="G9420" t="s">
        <v>531</v>
      </c>
      <c r="H9420" t="s">
        <v>532</v>
      </c>
      <c r="I9420" t="s">
        <v>1611</v>
      </c>
      <c r="K9420">
        <v>10082</v>
      </c>
      <c r="L9420">
        <v>1840038100</v>
      </c>
    </row>
    <row r="9421" spans="1:12" x14ac:dyDescent="0.45">
      <c r="A9421" t="str">
        <f t="shared" si="147"/>
        <v>Hobart, Washington, United States</v>
      </c>
      <c r="B9421" t="s">
        <v>12313</v>
      </c>
      <c r="C9421" t="s">
        <v>12313</v>
      </c>
      <c r="D9421">
        <v>47.411999999999999</v>
      </c>
      <c r="E9421">
        <v>-121.996</v>
      </c>
      <c r="F9421" t="s">
        <v>530</v>
      </c>
      <c r="G9421" t="s">
        <v>531</v>
      </c>
      <c r="H9421" t="s">
        <v>532</v>
      </c>
      <c r="I9421" t="s">
        <v>585</v>
      </c>
      <c r="K9421">
        <v>7182</v>
      </c>
      <c r="L9421">
        <v>1840017344</v>
      </c>
    </row>
    <row r="9422" spans="1:12" x14ac:dyDescent="0.45">
      <c r="A9422" t="str">
        <f t="shared" si="147"/>
        <v>Hobbs, New Mexico, United States</v>
      </c>
      <c r="B9422" t="s">
        <v>12314</v>
      </c>
      <c r="C9422" t="s">
        <v>12314</v>
      </c>
      <c r="D9422">
        <v>32.728200000000001</v>
      </c>
      <c r="E9422">
        <v>-103.16</v>
      </c>
      <c r="F9422" t="s">
        <v>530</v>
      </c>
      <c r="G9422" t="s">
        <v>531</v>
      </c>
      <c r="H9422" t="s">
        <v>532</v>
      </c>
      <c r="I9422" t="s">
        <v>1402</v>
      </c>
      <c r="K9422">
        <v>42095</v>
      </c>
      <c r="L9422">
        <v>1840020616</v>
      </c>
    </row>
    <row r="9423" spans="1:12" x14ac:dyDescent="0.45">
      <c r="A9423" t="str">
        <f t="shared" si="147"/>
        <v>Hobe Sound, Florida, United States</v>
      </c>
      <c r="B9423" t="s">
        <v>12315</v>
      </c>
      <c r="C9423" t="s">
        <v>12315</v>
      </c>
      <c r="D9423">
        <v>27.072900000000001</v>
      </c>
      <c r="E9423">
        <v>-80.142499999999998</v>
      </c>
      <c r="F9423" t="s">
        <v>530</v>
      </c>
      <c r="G9423" t="s">
        <v>531</v>
      </c>
      <c r="H9423" t="s">
        <v>532</v>
      </c>
      <c r="I9423" t="s">
        <v>1378</v>
      </c>
      <c r="K9423">
        <v>13953</v>
      </c>
      <c r="L9423">
        <v>1840014188</v>
      </c>
    </row>
    <row r="9424" spans="1:12" x14ac:dyDescent="0.45">
      <c r="A9424" t="str">
        <f t="shared" si="147"/>
        <v>Hoboken, New Jersey, United States</v>
      </c>
      <c r="B9424" t="s">
        <v>12316</v>
      </c>
      <c r="C9424" t="s">
        <v>12316</v>
      </c>
      <c r="D9424">
        <v>40.7453</v>
      </c>
      <c r="E9424">
        <v>-74.027900000000002</v>
      </c>
      <c r="F9424" t="s">
        <v>530</v>
      </c>
      <c r="G9424" t="s">
        <v>531</v>
      </c>
      <c r="H9424" t="s">
        <v>532</v>
      </c>
      <c r="I9424" t="s">
        <v>587</v>
      </c>
      <c r="K9424">
        <v>52677</v>
      </c>
      <c r="L9424">
        <v>1840003599</v>
      </c>
    </row>
    <row r="9425" spans="1:12" x14ac:dyDescent="0.45">
      <c r="A9425" t="str">
        <f t="shared" si="147"/>
        <v>Hochelheim, Hesse, Germany</v>
      </c>
      <c r="B9425" t="s">
        <v>12317</v>
      </c>
      <c r="C9425" t="s">
        <v>12317</v>
      </c>
      <c r="D9425">
        <v>50.5167</v>
      </c>
      <c r="E9425">
        <v>8.6999999999999993</v>
      </c>
      <c r="F9425" t="s">
        <v>441</v>
      </c>
      <c r="G9425" t="s">
        <v>442</v>
      </c>
      <c r="H9425" t="s">
        <v>443</v>
      </c>
      <c r="I9425" t="s">
        <v>1676</v>
      </c>
      <c r="K9425">
        <v>18143</v>
      </c>
      <c r="L9425">
        <v>1276814959</v>
      </c>
    </row>
    <row r="9426" spans="1:12" x14ac:dyDescent="0.45">
      <c r="A9426" t="str">
        <f t="shared" si="147"/>
        <v>Hochheim am Main, Hesse, Germany</v>
      </c>
      <c r="B9426" t="s">
        <v>12318</v>
      </c>
      <c r="C9426" t="s">
        <v>12318</v>
      </c>
      <c r="D9426">
        <v>50.010800000000003</v>
      </c>
      <c r="E9426">
        <v>8.3507999999999996</v>
      </c>
      <c r="F9426" t="s">
        <v>441</v>
      </c>
      <c r="G9426" t="s">
        <v>442</v>
      </c>
      <c r="H9426" t="s">
        <v>443</v>
      </c>
      <c r="I9426" t="s">
        <v>1676</v>
      </c>
      <c r="K9426">
        <v>17743</v>
      </c>
      <c r="L9426">
        <v>1276794905</v>
      </c>
    </row>
    <row r="9427" spans="1:12" x14ac:dyDescent="0.45">
      <c r="A9427" t="str">
        <f t="shared" si="147"/>
        <v>Höchstadt an der Aisch, Bavaria, Germany</v>
      </c>
      <c r="B9427" t="s">
        <v>12319</v>
      </c>
      <c r="C9427" t="s">
        <v>12320</v>
      </c>
      <c r="D9427">
        <v>49.705599999999997</v>
      </c>
      <c r="E9427">
        <v>10.8058</v>
      </c>
      <c r="F9427" t="s">
        <v>441</v>
      </c>
      <c r="G9427" t="s">
        <v>442</v>
      </c>
      <c r="H9427" t="s">
        <v>443</v>
      </c>
      <c r="I9427" t="s">
        <v>567</v>
      </c>
      <c r="K9427">
        <v>13422</v>
      </c>
      <c r="L9427">
        <v>1276346402</v>
      </c>
    </row>
    <row r="9428" spans="1:12" x14ac:dyDescent="0.45">
      <c r="A9428" t="str">
        <f t="shared" si="147"/>
        <v>Höchstädt an der Donau, Bavaria, Germany</v>
      </c>
      <c r="B9428" t="s">
        <v>12321</v>
      </c>
      <c r="C9428" t="s">
        <v>12322</v>
      </c>
      <c r="D9428">
        <v>48.611199999999997</v>
      </c>
      <c r="E9428">
        <v>10.568199999999999</v>
      </c>
      <c r="F9428" t="s">
        <v>441</v>
      </c>
      <c r="G9428" t="s">
        <v>442</v>
      </c>
      <c r="H9428" t="s">
        <v>443</v>
      </c>
      <c r="I9428" t="s">
        <v>567</v>
      </c>
      <c r="K9428">
        <v>6756</v>
      </c>
      <c r="L9428">
        <v>1276922460</v>
      </c>
    </row>
    <row r="9429" spans="1:12" x14ac:dyDescent="0.45">
      <c r="A9429" t="str">
        <f t="shared" si="147"/>
        <v>Hockenheim, Baden-Württemberg, Germany</v>
      </c>
      <c r="B9429" t="s">
        <v>12323</v>
      </c>
      <c r="C9429" t="s">
        <v>12323</v>
      </c>
      <c r="D9429">
        <v>49.318100000000001</v>
      </c>
      <c r="E9429">
        <v>8.5472000000000001</v>
      </c>
      <c r="F9429" t="s">
        <v>441</v>
      </c>
      <c r="G9429" t="s">
        <v>442</v>
      </c>
      <c r="H9429" t="s">
        <v>443</v>
      </c>
      <c r="I9429" t="s">
        <v>451</v>
      </c>
      <c r="K9429">
        <v>21779</v>
      </c>
      <c r="L9429">
        <v>1276940967</v>
      </c>
    </row>
    <row r="9430" spans="1:12" x14ac:dyDescent="0.45">
      <c r="A9430" t="str">
        <f t="shared" si="147"/>
        <v>Hockessin, Delaware, United States</v>
      </c>
      <c r="B9430" t="s">
        <v>12324</v>
      </c>
      <c r="C9430" t="s">
        <v>12324</v>
      </c>
      <c r="D9430">
        <v>39.783700000000003</v>
      </c>
      <c r="E9430">
        <v>-75.6815</v>
      </c>
      <c r="F9430" t="s">
        <v>530</v>
      </c>
      <c r="G9430" t="s">
        <v>531</v>
      </c>
      <c r="H9430" t="s">
        <v>532</v>
      </c>
      <c r="I9430" t="s">
        <v>3873</v>
      </c>
      <c r="K9430">
        <v>13472</v>
      </c>
      <c r="L9430">
        <v>1840005573</v>
      </c>
    </row>
    <row r="9431" spans="1:12" x14ac:dyDescent="0.45">
      <c r="A9431" t="str">
        <f t="shared" si="147"/>
        <v>Hockinson, Washington, United States</v>
      </c>
      <c r="B9431" t="s">
        <v>12325</v>
      </c>
      <c r="C9431" t="s">
        <v>12325</v>
      </c>
      <c r="D9431">
        <v>45.730200000000004</v>
      </c>
      <c r="E9431">
        <v>-122.4833</v>
      </c>
      <c r="F9431" t="s">
        <v>530</v>
      </c>
      <c r="G9431" t="s">
        <v>531</v>
      </c>
      <c r="H9431" t="s">
        <v>532</v>
      </c>
      <c r="I9431" t="s">
        <v>585</v>
      </c>
      <c r="K9431">
        <v>5001</v>
      </c>
      <c r="L9431">
        <v>1840017399</v>
      </c>
    </row>
    <row r="9432" spans="1:12" x14ac:dyDescent="0.45">
      <c r="A9432" t="str">
        <f t="shared" si="147"/>
        <v>Hockley, Essex, United Kingdom</v>
      </c>
      <c r="B9432" t="s">
        <v>12326</v>
      </c>
      <c r="C9432" t="s">
        <v>12326</v>
      </c>
      <c r="D9432">
        <v>51.601399999999998</v>
      </c>
      <c r="E9432">
        <v>0.63629999999999998</v>
      </c>
      <c r="F9432" t="s">
        <v>536</v>
      </c>
      <c r="G9432" t="s">
        <v>537</v>
      </c>
      <c r="H9432" t="s">
        <v>538</v>
      </c>
      <c r="I9432" t="s">
        <v>3710</v>
      </c>
      <c r="K9432">
        <v>9616</v>
      </c>
      <c r="L9432">
        <v>1826444113</v>
      </c>
    </row>
    <row r="9433" spans="1:12" x14ac:dyDescent="0.45">
      <c r="A9433" t="str">
        <f t="shared" si="147"/>
        <v>Hod HaSharon, Central, Israel</v>
      </c>
      <c r="B9433" t="s">
        <v>12327</v>
      </c>
      <c r="C9433" t="s">
        <v>12327</v>
      </c>
      <c r="D9433">
        <v>32.15</v>
      </c>
      <c r="E9433">
        <v>34.883299999999998</v>
      </c>
      <c r="F9433" t="s">
        <v>369</v>
      </c>
      <c r="G9433" t="s">
        <v>370</v>
      </c>
      <c r="H9433" t="s">
        <v>371</v>
      </c>
      <c r="I9433" t="s">
        <v>1787</v>
      </c>
      <c r="K9433">
        <v>56659</v>
      </c>
      <c r="L9433">
        <v>1376159880</v>
      </c>
    </row>
    <row r="9434" spans="1:12" x14ac:dyDescent="0.45">
      <c r="A9434" t="str">
        <f t="shared" si="147"/>
        <v>Hoddesdon, Hertfordshire, United Kingdom</v>
      </c>
      <c r="B9434" t="s">
        <v>12328</v>
      </c>
      <c r="C9434" t="s">
        <v>12328</v>
      </c>
      <c r="D9434">
        <v>51.759</v>
      </c>
      <c r="E9434">
        <v>-1.4999999999999999E-2</v>
      </c>
      <c r="F9434" t="s">
        <v>536</v>
      </c>
      <c r="G9434" t="s">
        <v>537</v>
      </c>
      <c r="H9434" t="s">
        <v>538</v>
      </c>
      <c r="I9434" t="s">
        <v>539</v>
      </c>
      <c r="K9434">
        <v>20250</v>
      </c>
      <c r="L9434">
        <v>1826405182</v>
      </c>
    </row>
    <row r="9435" spans="1:12" x14ac:dyDescent="0.45">
      <c r="A9435" t="str">
        <f t="shared" si="147"/>
        <v>Hódmezővásárhely, Hódmezővásárhely, Hungary</v>
      </c>
      <c r="B9435" t="s">
        <v>12329</v>
      </c>
      <c r="C9435" t="s">
        <v>12330</v>
      </c>
      <c r="D9435">
        <v>46.430300000000003</v>
      </c>
      <c r="E9435">
        <v>20.318899999999999</v>
      </c>
      <c r="F9435" t="s">
        <v>641</v>
      </c>
      <c r="G9435" t="s">
        <v>642</v>
      </c>
      <c r="H9435" t="s">
        <v>643</v>
      </c>
      <c r="I9435" t="s">
        <v>12329</v>
      </c>
      <c r="J9435" t="s">
        <v>378</v>
      </c>
      <c r="K9435">
        <v>43311</v>
      </c>
      <c r="L9435">
        <v>1348676241</v>
      </c>
    </row>
    <row r="9436" spans="1:12" x14ac:dyDescent="0.45">
      <c r="A9436" t="str">
        <f t="shared" si="147"/>
        <v>Hodonín, Jihomoravský Kraj, Czechia</v>
      </c>
      <c r="B9436" t="s">
        <v>12331</v>
      </c>
      <c r="C9436" t="s">
        <v>12332</v>
      </c>
      <c r="D9436">
        <v>48.848999999999997</v>
      </c>
      <c r="E9436">
        <v>17.132400000000001</v>
      </c>
      <c r="F9436" t="s">
        <v>2480</v>
      </c>
      <c r="G9436" t="s">
        <v>2481</v>
      </c>
      <c r="H9436" t="s">
        <v>2482</v>
      </c>
      <c r="I9436" t="s">
        <v>4683</v>
      </c>
      <c r="K9436">
        <v>24512</v>
      </c>
      <c r="L9436">
        <v>1203626632</v>
      </c>
    </row>
    <row r="9437" spans="1:12" x14ac:dyDescent="0.45">
      <c r="A9437" t="str">
        <f t="shared" si="147"/>
        <v>Hodoš, Hodoš, Slovenia</v>
      </c>
      <c r="B9437" t="s">
        <v>12333</v>
      </c>
      <c r="C9437" t="s">
        <v>12334</v>
      </c>
      <c r="D9437">
        <v>46.823300000000003</v>
      </c>
      <c r="E9437">
        <v>16.334199999999999</v>
      </c>
      <c r="F9437" t="s">
        <v>1111</v>
      </c>
      <c r="G9437" t="s">
        <v>1112</v>
      </c>
      <c r="H9437" t="s">
        <v>1113</v>
      </c>
      <c r="I9437" t="s">
        <v>12333</v>
      </c>
      <c r="J9437" t="s">
        <v>378</v>
      </c>
      <c r="L9437">
        <v>1705217643</v>
      </c>
    </row>
    <row r="9438" spans="1:12" x14ac:dyDescent="0.45">
      <c r="A9438" t="str">
        <f t="shared" si="147"/>
        <v>Hödrögö, Dzavhan, Mongolia</v>
      </c>
      <c r="B9438" t="s">
        <v>12335</v>
      </c>
      <c r="C9438" t="s">
        <v>12336</v>
      </c>
      <c r="D9438">
        <v>48.9664</v>
      </c>
      <c r="E9438">
        <v>96.783299999999997</v>
      </c>
      <c r="F9438" t="s">
        <v>1699</v>
      </c>
      <c r="G9438" t="s">
        <v>1700</v>
      </c>
      <c r="H9438" t="s">
        <v>1701</v>
      </c>
      <c r="I9438" t="s">
        <v>12337</v>
      </c>
      <c r="J9438" t="s">
        <v>366</v>
      </c>
      <c r="K9438">
        <v>10</v>
      </c>
      <c r="L9438">
        <v>1496403046</v>
      </c>
    </row>
    <row r="9439" spans="1:12" x14ac:dyDescent="0.45">
      <c r="A9439" t="str">
        <f t="shared" si="147"/>
        <v>Hoegaarden, Flanders, Belgium</v>
      </c>
      <c r="B9439" t="s">
        <v>12338</v>
      </c>
      <c r="C9439" t="s">
        <v>12338</v>
      </c>
      <c r="D9439">
        <v>50.783299999999997</v>
      </c>
      <c r="E9439">
        <v>4.9000000000000004</v>
      </c>
      <c r="F9439" t="s">
        <v>453</v>
      </c>
      <c r="G9439" t="s">
        <v>454</v>
      </c>
      <c r="H9439" t="s">
        <v>455</v>
      </c>
      <c r="I9439" t="s">
        <v>456</v>
      </c>
      <c r="K9439">
        <v>6942</v>
      </c>
      <c r="L9439">
        <v>1056041264</v>
      </c>
    </row>
    <row r="9440" spans="1:12" x14ac:dyDescent="0.45">
      <c r="A9440" t="str">
        <f t="shared" si="147"/>
        <v>Hoeryŏng, Hambuk, Korea, North</v>
      </c>
      <c r="B9440" t="s">
        <v>12339</v>
      </c>
      <c r="C9440" t="s">
        <v>12340</v>
      </c>
      <c r="D9440">
        <v>42.433300000000003</v>
      </c>
      <c r="E9440">
        <v>129.75</v>
      </c>
      <c r="F9440" t="s">
        <v>2047</v>
      </c>
      <c r="G9440" t="s">
        <v>2048</v>
      </c>
      <c r="H9440" t="s">
        <v>2049</v>
      </c>
      <c r="I9440" t="s">
        <v>6507</v>
      </c>
      <c r="J9440" t="s">
        <v>366</v>
      </c>
      <c r="K9440">
        <v>153532</v>
      </c>
      <c r="L9440">
        <v>1408656165</v>
      </c>
    </row>
    <row r="9441" spans="1:12" x14ac:dyDescent="0.45">
      <c r="A9441" t="str">
        <f t="shared" si="147"/>
        <v>Hof, Bavaria, Germany</v>
      </c>
      <c r="B9441" t="s">
        <v>12341</v>
      </c>
      <c r="C9441" t="s">
        <v>12341</v>
      </c>
      <c r="D9441">
        <v>50.316699999999997</v>
      </c>
      <c r="E9441">
        <v>11.916700000000001</v>
      </c>
      <c r="F9441" t="s">
        <v>441</v>
      </c>
      <c r="G9441" t="s">
        <v>442</v>
      </c>
      <c r="H9441" t="s">
        <v>443</v>
      </c>
      <c r="I9441" t="s">
        <v>567</v>
      </c>
      <c r="J9441" t="s">
        <v>366</v>
      </c>
      <c r="K9441">
        <v>45930</v>
      </c>
      <c r="L9441">
        <v>1276561363</v>
      </c>
    </row>
    <row r="9442" spans="1:12" x14ac:dyDescent="0.45">
      <c r="A9442" t="str">
        <f t="shared" si="147"/>
        <v>Hoffman Estates, Illinois, United States</v>
      </c>
      <c r="B9442" t="s">
        <v>12342</v>
      </c>
      <c r="C9442" t="s">
        <v>12342</v>
      </c>
      <c r="D9442">
        <v>42.063899999999997</v>
      </c>
      <c r="E9442">
        <v>-88.146799999999999</v>
      </c>
      <c r="F9442" t="s">
        <v>530</v>
      </c>
      <c r="G9442" t="s">
        <v>531</v>
      </c>
      <c r="H9442" t="s">
        <v>532</v>
      </c>
      <c r="I9442" t="s">
        <v>824</v>
      </c>
      <c r="K9442">
        <v>50932</v>
      </c>
      <c r="L9442">
        <v>1840011263</v>
      </c>
    </row>
    <row r="9443" spans="1:12" x14ac:dyDescent="0.45">
      <c r="A9443" t="str">
        <f t="shared" si="147"/>
        <v>Hofgeismar, Hesse, Germany</v>
      </c>
      <c r="B9443" t="s">
        <v>12343</v>
      </c>
      <c r="C9443" t="s">
        <v>12343</v>
      </c>
      <c r="D9443">
        <v>51.496000000000002</v>
      </c>
      <c r="E9443">
        <v>9.3872</v>
      </c>
      <c r="F9443" t="s">
        <v>441</v>
      </c>
      <c r="G9443" t="s">
        <v>442</v>
      </c>
      <c r="H9443" t="s">
        <v>443</v>
      </c>
      <c r="I9443" t="s">
        <v>1676</v>
      </c>
      <c r="K9443">
        <v>15294</v>
      </c>
      <c r="L9443">
        <v>1276882512</v>
      </c>
    </row>
    <row r="9444" spans="1:12" x14ac:dyDescent="0.45">
      <c r="A9444" t="str">
        <f t="shared" si="147"/>
        <v>Hofheim, Hesse, Germany</v>
      </c>
      <c r="B9444" t="s">
        <v>12344</v>
      </c>
      <c r="C9444" t="s">
        <v>12344</v>
      </c>
      <c r="D9444">
        <v>50.087600000000002</v>
      </c>
      <c r="E9444">
        <v>8.4446999999999992</v>
      </c>
      <c r="F9444" t="s">
        <v>441</v>
      </c>
      <c r="G9444" t="s">
        <v>442</v>
      </c>
      <c r="H9444" t="s">
        <v>443</v>
      </c>
      <c r="I9444" t="s">
        <v>1676</v>
      </c>
      <c r="J9444" t="s">
        <v>366</v>
      </c>
      <c r="K9444">
        <v>39766</v>
      </c>
      <c r="L9444">
        <v>1276364825</v>
      </c>
    </row>
    <row r="9445" spans="1:12" x14ac:dyDescent="0.45">
      <c r="A9445" t="str">
        <f t="shared" si="147"/>
        <v>Hofheim in Unterfranken, Bavaria, Germany</v>
      </c>
      <c r="B9445" t="s">
        <v>12345</v>
      </c>
      <c r="C9445" t="s">
        <v>12345</v>
      </c>
      <c r="D9445">
        <v>50.133299999999998</v>
      </c>
      <c r="E9445">
        <v>10.5167</v>
      </c>
      <c r="F9445" t="s">
        <v>441</v>
      </c>
      <c r="G9445" t="s">
        <v>442</v>
      </c>
      <c r="H9445" t="s">
        <v>443</v>
      </c>
      <c r="I9445" t="s">
        <v>567</v>
      </c>
      <c r="K9445">
        <v>5109</v>
      </c>
      <c r="L9445">
        <v>1276166493</v>
      </c>
    </row>
    <row r="9446" spans="1:12" x14ac:dyDescent="0.45">
      <c r="A9446" t="str">
        <f t="shared" si="147"/>
        <v>Höfn, Austurland, Iceland</v>
      </c>
      <c r="B9446" t="s">
        <v>12346</v>
      </c>
      <c r="C9446" t="s">
        <v>12347</v>
      </c>
      <c r="D9446">
        <v>64.25</v>
      </c>
      <c r="E9446">
        <v>-15.216699999999999</v>
      </c>
      <c r="F9446" t="s">
        <v>1163</v>
      </c>
      <c r="G9446" t="s">
        <v>1164</v>
      </c>
      <c r="H9446" t="s">
        <v>1165</v>
      </c>
      <c r="I9446" t="s">
        <v>9160</v>
      </c>
      <c r="K9446">
        <v>2389</v>
      </c>
      <c r="L9446">
        <v>1352857630</v>
      </c>
    </row>
    <row r="9447" spans="1:12" x14ac:dyDescent="0.45">
      <c r="A9447" t="str">
        <f t="shared" si="147"/>
        <v>Hōfu, Yamaguchi, Japan</v>
      </c>
      <c r="B9447" t="s">
        <v>12348</v>
      </c>
      <c r="C9447" t="s">
        <v>12349</v>
      </c>
      <c r="D9447">
        <v>34.049999999999997</v>
      </c>
      <c r="E9447">
        <v>131.5667</v>
      </c>
      <c r="F9447" t="s">
        <v>514</v>
      </c>
      <c r="G9447" t="s">
        <v>515</v>
      </c>
      <c r="H9447" t="s">
        <v>516</v>
      </c>
      <c r="I9447" t="s">
        <v>11619</v>
      </c>
      <c r="K9447">
        <v>114256</v>
      </c>
      <c r="L9447">
        <v>1392985430</v>
      </c>
    </row>
    <row r="9448" spans="1:12" x14ac:dyDescent="0.45">
      <c r="A9448" t="str">
        <f t="shared" si="147"/>
        <v>Höganäs, Skåne, Sweden</v>
      </c>
      <c r="B9448" t="s">
        <v>12350</v>
      </c>
      <c r="C9448" t="s">
        <v>12351</v>
      </c>
      <c r="D9448">
        <v>56.195999999999998</v>
      </c>
      <c r="E9448">
        <v>12.5769</v>
      </c>
      <c r="F9448" t="s">
        <v>4875</v>
      </c>
      <c r="G9448" t="s">
        <v>4876</v>
      </c>
      <c r="H9448" t="s">
        <v>4877</v>
      </c>
      <c r="I9448" t="s">
        <v>12051</v>
      </c>
      <c r="J9448" t="s">
        <v>366</v>
      </c>
      <c r="K9448">
        <v>15795</v>
      </c>
      <c r="L9448">
        <v>1752137413</v>
      </c>
    </row>
    <row r="9449" spans="1:12" x14ac:dyDescent="0.45">
      <c r="A9449" t="str">
        <f t="shared" si="147"/>
        <v>Hoh Ereg, Inner Mongolia, China</v>
      </c>
      <c r="B9449" t="s">
        <v>12352</v>
      </c>
      <c r="C9449" t="s">
        <v>12352</v>
      </c>
      <c r="D9449">
        <v>41.095500000000001</v>
      </c>
      <c r="E9449">
        <v>111.4408</v>
      </c>
      <c r="F9449" t="s">
        <v>1039</v>
      </c>
      <c r="G9449" t="s">
        <v>1040</v>
      </c>
      <c r="H9449" t="s">
        <v>1041</v>
      </c>
      <c r="I9449" t="s">
        <v>3543</v>
      </c>
      <c r="J9449" t="s">
        <v>366</v>
      </c>
      <c r="K9449">
        <v>23776</v>
      </c>
      <c r="L9449">
        <v>1156060937</v>
      </c>
    </row>
    <row r="9450" spans="1:12" x14ac:dyDescent="0.45">
      <c r="A9450" t="str">
        <f t="shared" si="147"/>
        <v>Hohen Neuendorf, Brandenburg, Germany</v>
      </c>
      <c r="B9450" t="s">
        <v>12353</v>
      </c>
      <c r="C9450" t="s">
        <v>12353</v>
      </c>
      <c r="D9450">
        <v>52.666699999999999</v>
      </c>
      <c r="E9450">
        <v>13.283099999999999</v>
      </c>
      <c r="F9450" t="s">
        <v>441</v>
      </c>
      <c r="G9450" t="s">
        <v>442</v>
      </c>
      <c r="H9450" t="s">
        <v>443</v>
      </c>
      <c r="I9450" t="s">
        <v>1719</v>
      </c>
      <c r="K9450">
        <v>26159</v>
      </c>
      <c r="L9450">
        <v>1276577032</v>
      </c>
    </row>
    <row r="9451" spans="1:12" x14ac:dyDescent="0.45">
      <c r="A9451" t="str">
        <f t="shared" si="147"/>
        <v>Hohenau, Itapúa, Paraguay</v>
      </c>
      <c r="B9451" t="s">
        <v>12354</v>
      </c>
      <c r="C9451" t="s">
        <v>12354</v>
      </c>
      <c r="D9451">
        <v>-27.079499999999999</v>
      </c>
      <c r="E9451">
        <v>-55.75</v>
      </c>
      <c r="F9451" t="s">
        <v>497</v>
      </c>
      <c r="G9451" t="s">
        <v>498</v>
      </c>
      <c r="H9451" t="s">
        <v>499</v>
      </c>
      <c r="I9451" t="s">
        <v>7606</v>
      </c>
      <c r="K9451">
        <v>5306</v>
      </c>
      <c r="L9451">
        <v>1600972500</v>
      </c>
    </row>
    <row r="9452" spans="1:12" x14ac:dyDescent="0.45">
      <c r="A9452" t="str">
        <f t="shared" si="147"/>
        <v>Hohenems, Vorarlberg, Austria</v>
      </c>
      <c r="B9452" t="s">
        <v>12355</v>
      </c>
      <c r="C9452" t="s">
        <v>12355</v>
      </c>
      <c r="D9452">
        <v>47.366700000000002</v>
      </c>
      <c r="E9452">
        <v>9.6667000000000005</v>
      </c>
      <c r="F9452" t="s">
        <v>1889</v>
      </c>
      <c r="G9452" t="s">
        <v>1890</v>
      </c>
      <c r="H9452" t="s">
        <v>1891</v>
      </c>
      <c r="I9452" t="s">
        <v>4716</v>
      </c>
      <c r="K9452">
        <v>16317</v>
      </c>
      <c r="L9452">
        <v>1040845678</v>
      </c>
    </row>
    <row r="9453" spans="1:12" x14ac:dyDescent="0.45">
      <c r="A9453" t="str">
        <f t="shared" si="147"/>
        <v>Hohenmölsen, Saxony-Anhalt, Germany</v>
      </c>
      <c r="B9453" t="s">
        <v>12356</v>
      </c>
      <c r="C9453" t="s">
        <v>12357</v>
      </c>
      <c r="D9453">
        <v>51.156399999999998</v>
      </c>
      <c r="E9453">
        <v>12.098100000000001</v>
      </c>
      <c r="F9453" t="s">
        <v>441</v>
      </c>
      <c r="G9453" t="s">
        <v>442</v>
      </c>
      <c r="H9453" t="s">
        <v>443</v>
      </c>
      <c r="I9453" t="s">
        <v>1614</v>
      </c>
      <c r="K9453">
        <v>9565</v>
      </c>
      <c r="L9453">
        <v>1276691866</v>
      </c>
    </row>
    <row r="9454" spans="1:12" x14ac:dyDescent="0.45">
      <c r="A9454" t="str">
        <f t="shared" si="147"/>
        <v>Hohenstein-Ernstthal, Saxony, Germany</v>
      </c>
      <c r="B9454" t="s">
        <v>12358</v>
      </c>
      <c r="C9454" t="s">
        <v>12358</v>
      </c>
      <c r="D9454">
        <v>50.8</v>
      </c>
      <c r="E9454">
        <v>12.716699999999999</v>
      </c>
      <c r="F9454" t="s">
        <v>441</v>
      </c>
      <c r="G9454" t="s">
        <v>442</v>
      </c>
      <c r="H9454" t="s">
        <v>443</v>
      </c>
      <c r="I9454" t="s">
        <v>1707</v>
      </c>
      <c r="K9454">
        <v>14607</v>
      </c>
      <c r="L9454">
        <v>1276671628</v>
      </c>
    </row>
    <row r="9455" spans="1:12" x14ac:dyDescent="0.45">
      <c r="A9455" t="str">
        <f t="shared" si="147"/>
        <v>Hohhot, Inner Mongolia, China</v>
      </c>
      <c r="B9455" t="s">
        <v>12359</v>
      </c>
      <c r="C9455" t="s">
        <v>12359</v>
      </c>
      <c r="D9455">
        <v>40.815100000000001</v>
      </c>
      <c r="E9455">
        <v>111.66289999999999</v>
      </c>
      <c r="F9455" t="s">
        <v>1039</v>
      </c>
      <c r="G9455" t="s">
        <v>1040</v>
      </c>
      <c r="H9455" t="s">
        <v>1041</v>
      </c>
      <c r="I9455" t="s">
        <v>3543</v>
      </c>
      <c r="J9455" t="s">
        <v>378</v>
      </c>
      <c r="K9455">
        <v>2635000</v>
      </c>
      <c r="L9455">
        <v>1156210167</v>
      </c>
    </row>
    <row r="9456" spans="1:12" x14ac:dyDescent="0.45">
      <c r="A9456" t="str">
        <f t="shared" si="147"/>
        <v>Hohoe, Volta, Ghana</v>
      </c>
      <c r="B9456" t="s">
        <v>12360</v>
      </c>
      <c r="C9456" t="s">
        <v>12360</v>
      </c>
      <c r="D9456">
        <v>7.149</v>
      </c>
      <c r="E9456">
        <v>0.47460000000000002</v>
      </c>
      <c r="F9456" t="s">
        <v>719</v>
      </c>
      <c r="G9456" t="s">
        <v>720</v>
      </c>
      <c r="H9456" t="s">
        <v>721</v>
      </c>
      <c r="I9456" t="s">
        <v>886</v>
      </c>
      <c r="K9456">
        <v>56202</v>
      </c>
      <c r="L9456">
        <v>1288897773</v>
      </c>
    </row>
    <row r="9457" spans="1:12" x14ac:dyDescent="0.45">
      <c r="A9457" t="str">
        <f t="shared" si="147"/>
        <v>Höhr-Grenzhausen, Rhineland-Palatinate, Germany</v>
      </c>
      <c r="B9457" t="s">
        <v>12361</v>
      </c>
      <c r="C9457" t="s">
        <v>12362</v>
      </c>
      <c r="D9457">
        <v>50.435000000000002</v>
      </c>
      <c r="E9457">
        <v>7.6711</v>
      </c>
      <c r="F9457" t="s">
        <v>441</v>
      </c>
      <c r="G9457" t="s">
        <v>442</v>
      </c>
      <c r="H9457" t="s">
        <v>443</v>
      </c>
      <c r="I9457" t="s">
        <v>1712</v>
      </c>
      <c r="K9457">
        <v>9260</v>
      </c>
      <c r="L9457">
        <v>1276961599</v>
      </c>
    </row>
    <row r="9458" spans="1:12" x14ac:dyDescent="0.45">
      <c r="A9458" t="str">
        <f t="shared" si="147"/>
        <v>Hội An, Quảng Nam, Vietnam</v>
      </c>
      <c r="B9458" t="s">
        <v>12363</v>
      </c>
      <c r="C9458" t="s">
        <v>12364</v>
      </c>
      <c r="D9458">
        <v>15.8733</v>
      </c>
      <c r="E9458">
        <v>108.3327</v>
      </c>
      <c r="F9458" t="s">
        <v>2163</v>
      </c>
      <c r="G9458" t="s">
        <v>2164</v>
      </c>
      <c r="H9458" t="s">
        <v>2165</v>
      </c>
      <c r="I9458" t="s">
        <v>12365</v>
      </c>
      <c r="K9458">
        <v>121716</v>
      </c>
      <c r="L9458">
        <v>1704897050</v>
      </c>
    </row>
    <row r="9459" spans="1:12" x14ac:dyDescent="0.45">
      <c r="A9459" t="str">
        <f t="shared" si="147"/>
        <v>Hoima, Hoima, Uganda</v>
      </c>
      <c r="B9459" t="s">
        <v>12366</v>
      </c>
      <c r="C9459" t="s">
        <v>12366</v>
      </c>
      <c r="D9459">
        <v>1.4356</v>
      </c>
      <c r="E9459">
        <v>31.343599999999999</v>
      </c>
      <c r="F9459" t="s">
        <v>613</v>
      </c>
      <c r="G9459" t="s">
        <v>614</v>
      </c>
      <c r="H9459" t="s">
        <v>615</v>
      </c>
      <c r="I9459" t="s">
        <v>12366</v>
      </c>
      <c r="J9459" t="s">
        <v>378</v>
      </c>
      <c r="L9459">
        <v>1800806239</v>
      </c>
    </row>
    <row r="9460" spans="1:12" x14ac:dyDescent="0.45">
      <c r="A9460" t="str">
        <f t="shared" si="147"/>
        <v>Hokitika, West Coast, New Zealand</v>
      </c>
      <c r="B9460" t="s">
        <v>12367</v>
      </c>
      <c r="C9460" t="s">
        <v>12367</v>
      </c>
      <c r="D9460">
        <v>-42.716700000000003</v>
      </c>
      <c r="E9460">
        <v>170.9667</v>
      </c>
      <c r="F9460" t="s">
        <v>1518</v>
      </c>
      <c r="G9460" t="s">
        <v>1519</v>
      </c>
      <c r="H9460" t="s">
        <v>1520</v>
      </c>
      <c r="I9460" t="s">
        <v>11206</v>
      </c>
      <c r="K9460">
        <v>3090</v>
      </c>
      <c r="L9460">
        <v>1554205461</v>
      </c>
    </row>
    <row r="9461" spans="1:12" x14ac:dyDescent="0.45">
      <c r="A9461" t="str">
        <f t="shared" si="147"/>
        <v>Hokota, Ibaraki, Japan</v>
      </c>
      <c r="B9461" t="s">
        <v>12368</v>
      </c>
      <c r="C9461" t="s">
        <v>12368</v>
      </c>
      <c r="D9461">
        <v>36.1586</v>
      </c>
      <c r="E9461">
        <v>140.5164</v>
      </c>
      <c r="F9461" t="s">
        <v>514</v>
      </c>
      <c r="G9461" t="s">
        <v>515</v>
      </c>
      <c r="H9461" t="s">
        <v>516</v>
      </c>
      <c r="I9461" t="s">
        <v>1844</v>
      </c>
      <c r="K9461">
        <v>46415</v>
      </c>
      <c r="L9461">
        <v>1392374973</v>
      </c>
    </row>
    <row r="9462" spans="1:12" x14ac:dyDescent="0.45">
      <c r="A9462" t="str">
        <f t="shared" si="147"/>
        <v>Hokuto, Hokkaidō, Japan</v>
      </c>
      <c r="B9462" t="s">
        <v>12369</v>
      </c>
      <c r="C9462" t="s">
        <v>12369</v>
      </c>
      <c r="D9462">
        <v>41.824199999999998</v>
      </c>
      <c r="E9462">
        <v>140.65309999999999</v>
      </c>
      <c r="F9462" t="s">
        <v>514</v>
      </c>
      <c r="G9462" t="s">
        <v>515</v>
      </c>
      <c r="H9462" t="s">
        <v>516</v>
      </c>
      <c r="I9462" t="s">
        <v>517</v>
      </c>
      <c r="K9462">
        <v>46054</v>
      </c>
      <c r="L9462">
        <v>1392000277</v>
      </c>
    </row>
    <row r="9463" spans="1:12" x14ac:dyDescent="0.45">
      <c r="A9463" t="str">
        <f t="shared" si="147"/>
        <v>Hola, Tana River, Kenya</v>
      </c>
      <c r="B9463" t="s">
        <v>12370</v>
      </c>
      <c r="C9463" t="s">
        <v>12370</v>
      </c>
      <c r="D9463">
        <v>-1.5</v>
      </c>
      <c r="E9463">
        <v>40.03</v>
      </c>
      <c r="F9463" t="s">
        <v>2672</v>
      </c>
      <c r="G9463" t="s">
        <v>2673</v>
      </c>
      <c r="H9463" t="s">
        <v>2674</v>
      </c>
      <c r="I9463" t="s">
        <v>12371</v>
      </c>
      <c r="J9463" t="s">
        <v>378</v>
      </c>
      <c r="K9463">
        <v>6931</v>
      </c>
      <c r="L9463">
        <v>1404396632</v>
      </c>
    </row>
    <row r="9464" spans="1:12" x14ac:dyDescent="0.45">
      <c r="A9464" t="str">
        <f t="shared" si="147"/>
        <v>Hola Prystan’, Khersons’ka Oblast’, Ukraine</v>
      </c>
      <c r="B9464" t="s">
        <v>12372</v>
      </c>
      <c r="C9464" t="s">
        <v>12373</v>
      </c>
      <c r="D9464">
        <v>46.5167</v>
      </c>
      <c r="E9464">
        <v>32.5167</v>
      </c>
      <c r="F9464" t="s">
        <v>1461</v>
      </c>
      <c r="G9464" t="s">
        <v>1462</v>
      </c>
      <c r="H9464" t="s">
        <v>1463</v>
      </c>
      <c r="I9464" t="s">
        <v>4275</v>
      </c>
      <c r="J9464" t="s">
        <v>366</v>
      </c>
      <c r="K9464">
        <v>14479</v>
      </c>
      <c r="L9464">
        <v>1804132171</v>
      </c>
    </row>
    <row r="9465" spans="1:12" x14ac:dyDescent="0.45">
      <c r="A9465" t="str">
        <f t="shared" si="147"/>
        <v>Holbeach, Lincolnshire, United Kingdom</v>
      </c>
      <c r="B9465" t="s">
        <v>12374</v>
      </c>
      <c r="C9465" t="s">
        <v>12374</v>
      </c>
      <c r="D9465">
        <v>52.803699999999999</v>
      </c>
      <c r="E9465">
        <v>1.54E-2</v>
      </c>
      <c r="F9465" t="s">
        <v>536</v>
      </c>
      <c r="G9465" t="s">
        <v>537</v>
      </c>
      <c r="H9465" t="s">
        <v>538</v>
      </c>
      <c r="I9465" t="s">
        <v>5020</v>
      </c>
      <c r="K9465">
        <v>10458</v>
      </c>
      <c r="L9465">
        <v>1826410577</v>
      </c>
    </row>
    <row r="9466" spans="1:12" x14ac:dyDescent="0.45">
      <c r="A9466" t="str">
        <f t="shared" si="147"/>
        <v>Holborn, Camden, United Kingdom</v>
      </c>
      <c r="B9466" t="s">
        <v>12375</v>
      </c>
      <c r="C9466" t="s">
        <v>12375</v>
      </c>
      <c r="D9466">
        <v>51.517200000000003</v>
      </c>
      <c r="E9466">
        <v>-0.1182</v>
      </c>
      <c r="F9466" t="s">
        <v>536</v>
      </c>
      <c r="G9466" t="s">
        <v>537</v>
      </c>
      <c r="H9466" t="s">
        <v>538</v>
      </c>
      <c r="I9466" t="s">
        <v>5981</v>
      </c>
      <c r="K9466">
        <v>13023</v>
      </c>
      <c r="L9466">
        <v>1826657058</v>
      </c>
    </row>
    <row r="9467" spans="1:12" x14ac:dyDescent="0.45">
      <c r="A9467" t="str">
        <f t="shared" si="147"/>
        <v>Holbrook, New York, United States</v>
      </c>
      <c r="B9467" t="s">
        <v>12376</v>
      </c>
      <c r="C9467" t="s">
        <v>12376</v>
      </c>
      <c r="D9467">
        <v>40.794400000000003</v>
      </c>
      <c r="E9467">
        <v>-73.070700000000002</v>
      </c>
      <c r="F9467" t="s">
        <v>530</v>
      </c>
      <c r="G9467" t="s">
        <v>531</v>
      </c>
      <c r="H9467" t="s">
        <v>532</v>
      </c>
      <c r="I9467" t="s">
        <v>803</v>
      </c>
      <c r="K9467">
        <v>26286</v>
      </c>
      <c r="L9467">
        <v>1840005078</v>
      </c>
    </row>
    <row r="9468" spans="1:12" x14ac:dyDescent="0.45">
      <c r="A9468" t="str">
        <f t="shared" si="147"/>
        <v>Holbrook, Massachusetts, United States</v>
      </c>
      <c r="B9468" t="s">
        <v>12376</v>
      </c>
      <c r="C9468" t="s">
        <v>12376</v>
      </c>
      <c r="D9468">
        <v>42.147100000000002</v>
      </c>
      <c r="E9468">
        <v>-71.005700000000004</v>
      </c>
      <c r="F9468" t="s">
        <v>530</v>
      </c>
      <c r="G9468" t="s">
        <v>531</v>
      </c>
      <c r="H9468" t="s">
        <v>532</v>
      </c>
      <c r="I9468" t="s">
        <v>621</v>
      </c>
      <c r="K9468">
        <v>11036</v>
      </c>
      <c r="L9468">
        <v>1840053551</v>
      </c>
    </row>
    <row r="9469" spans="1:12" x14ac:dyDescent="0.45">
      <c r="A9469" t="str">
        <f t="shared" si="147"/>
        <v>Holden, Massachusetts, United States</v>
      </c>
      <c r="B9469" t="s">
        <v>12377</v>
      </c>
      <c r="C9469" t="s">
        <v>12377</v>
      </c>
      <c r="D9469">
        <v>42.356200000000001</v>
      </c>
      <c r="E9469">
        <v>-71.860799999999998</v>
      </c>
      <c r="F9469" t="s">
        <v>530</v>
      </c>
      <c r="G9469" t="s">
        <v>531</v>
      </c>
      <c r="H9469" t="s">
        <v>532</v>
      </c>
      <c r="I9469" t="s">
        <v>621</v>
      </c>
      <c r="K9469">
        <v>18821</v>
      </c>
      <c r="L9469">
        <v>1840053588</v>
      </c>
    </row>
    <row r="9470" spans="1:12" x14ac:dyDescent="0.45">
      <c r="A9470" t="str">
        <f t="shared" si="147"/>
        <v>Holdenville, Oklahoma, United States</v>
      </c>
      <c r="B9470" t="s">
        <v>12378</v>
      </c>
      <c r="C9470" t="s">
        <v>12378</v>
      </c>
      <c r="D9470">
        <v>35.083599999999997</v>
      </c>
      <c r="E9470">
        <v>-96.400400000000005</v>
      </c>
      <c r="F9470" t="s">
        <v>530</v>
      </c>
      <c r="G9470" t="s">
        <v>531</v>
      </c>
      <c r="H9470" t="s">
        <v>532</v>
      </c>
      <c r="I9470" t="s">
        <v>798</v>
      </c>
      <c r="K9470">
        <v>5497</v>
      </c>
      <c r="L9470">
        <v>1840020460</v>
      </c>
    </row>
    <row r="9471" spans="1:12" x14ac:dyDescent="0.45">
      <c r="A9471" t="str">
        <f t="shared" si="147"/>
        <v>Holdrege, Nebraska, United States</v>
      </c>
      <c r="B9471" t="s">
        <v>12379</v>
      </c>
      <c r="C9471" t="s">
        <v>12379</v>
      </c>
      <c r="D9471">
        <v>40.439500000000002</v>
      </c>
      <c r="E9471">
        <v>-99.377300000000005</v>
      </c>
      <c r="F9471" t="s">
        <v>530</v>
      </c>
      <c r="G9471" t="s">
        <v>531</v>
      </c>
      <c r="H9471" t="s">
        <v>532</v>
      </c>
      <c r="I9471" t="s">
        <v>1604</v>
      </c>
      <c r="K9471">
        <v>5255</v>
      </c>
      <c r="L9471">
        <v>1840001131</v>
      </c>
    </row>
    <row r="9472" spans="1:12" x14ac:dyDescent="0.45">
      <c r="A9472" t="str">
        <f t="shared" si="147"/>
        <v>Holešov, Zlínský Kraj, Czechia</v>
      </c>
      <c r="B9472" t="s">
        <v>12380</v>
      </c>
      <c r="C9472" t="s">
        <v>12381</v>
      </c>
      <c r="D9472">
        <v>49.333300000000001</v>
      </c>
      <c r="E9472">
        <v>17.578299999999999</v>
      </c>
      <c r="F9472" t="s">
        <v>2480</v>
      </c>
      <c r="G9472" t="s">
        <v>2481</v>
      </c>
      <c r="H9472" t="s">
        <v>2482</v>
      </c>
      <c r="I9472" t="s">
        <v>5763</v>
      </c>
      <c r="K9472">
        <v>11579</v>
      </c>
      <c r="L9472">
        <v>1203380921</v>
      </c>
    </row>
    <row r="9473" spans="1:12" x14ac:dyDescent="0.45">
      <c r="A9473" t="str">
        <f t="shared" si="147"/>
        <v>Holguín, Holguín, Cuba</v>
      </c>
      <c r="B9473" t="s">
        <v>3441</v>
      </c>
      <c r="C9473" t="s">
        <v>12382</v>
      </c>
      <c r="D9473">
        <v>20.888300000000001</v>
      </c>
      <c r="E9473">
        <v>-76.255799999999994</v>
      </c>
      <c r="F9473" t="s">
        <v>658</v>
      </c>
      <c r="G9473" t="s">
        <v>659</v>
      </c>
      <c r="H9473" t="s">
        <v>660</v>
      </c>
      <c r="I9473" t="s">
        <v>3441</v>
      </c>
      <c r="J9473" t="s">
        <v>378</v>
      </c>
      <c r="K9473">
        <v>350191</v>
      </c>
      <c r="L9473">
        <v>1192920574</v>
      </c>
    </row>
    <row r="9474" spans="1:12" x14ac:dyDescent="0.45">
      <c r="A9474" t="str">
        <f t="shared" si="147"/>
        <v>Holíč, Trnavský, Slovakia</v>
      </c>
      <c r="B9474" t="s">
        <v>12383</v>
      </c>
      <c r="C9474" t="s">
        <v>12384</v>
      </c>
      <c r="D9474">
        <v>48.811900000000001</v>
      </c>
      <c r="E9474">
        <v>17.162800000000001</v>
      </c>
      <c r="F9474" t="s">
        <v>3518</v>
      </c>
      <c r="G9474" t="s">
        <v>3519</v>
      </c>
      <c r="H9474" t="s">
        <v>3520</v>
      </c>
      <c r="I9474" t="s">
        <v>8814</v>
      </c>
      <c r="K9474">
        <v>11171</v>
      </c>
      <c r="L9474">
        <v>1703056774</v>
      </c>
    </row>
    <row r="9475" spans="1:12" x14ac:dyDescent="0.45">
      <c r="A9475" t="str">
        <f t="shared" ref="A9475:A9538" si="148">CONCATENATE(B9475,", ",I9475,", ",F9475)</f>
        <v>Holice, Pardubický Kraj, Czechia</v>
      </c>
      <c r="B9475" t="s">
        <v>12385</v>
      </c>
      <c r="C9475" t="s">
        <v>12385</v>
      </c>
      <c r="D9475">
        <v>50.066099999999999</v>
      </c>
      <c r="E9475">
        <v>15.986000000000001</v>
      </c>
      <c r="F9475" t="s">
        <v>2480</v>
      </c>
      <c r="G9475" t="s">
        <v>2481</v>
      </c>
      <c r="H9475" t="s">
        <v>2482</v>
      </c>
      <c r="I9475" t="s">
        <v>6479</v>
      </c>
      <c r="K9475">
        <v>6581</v>
      </c>
      <c r="L9475">
        <v>1203389387</v>
      </c>
    </row>
    <row r="9476" spans="1:12" x14ac:dyDescent="0.45">
      <c r="A9476" t="str">
        <f t="shared" si="148"/>
        <v>Holiday, Florida, United States</v>
      </c>
      <c r="B9476" t="s">
        <v>12386</v>
      </c>
      <c r="C9476" t="s">
        <v>12386</v>
      </c>
      <c r="D9476">
        <v>28.186399999999999</v>
      </c>
      <c r="E9476">
        <v>-82.742900000000006</v>
      </c>
      <c r="F9476" t="s">
        <v>530</v>
      </c>
      <c r="G9476" t="s">
        <v>531</v>
      </c>
      <c r="H9476" t="s">
        <v>532</v>
      </c>
      <c r="I9476" t="s">
        <v>1378</v>
      </c>
      <c r="K9476">
        <v>21481</v>
      </c>
      <c r="L9476">
        <v>1840014114</v>
      </c>
    </row>
    <row r="9477" spans="1:12" x14ac:dyDescent="0.45">
      <c r="A9477" t="str">
        <f t="shared" si="148"/>
        <v>Holiday City-Berkeley, New Jersey, United States</v>
      </c>
      <c r="B9477" t="s">
        <v>12387</v>
      </c>
      <c r="C9477" t="s">
        <v>12387</v>
      </c>
      <c r="D9477">
        <v>39.963900000000002</v>
      </c>
      <c r="E9477">
        <v>-74.278700000000001</v>
      </c>
      <c r="F9477" t="s">
        <v>530</v>
      </c>
      <c r="G9477" t="s">
        <v>531</v>
      </c>
      <c r="H9477" t="s">
        <v>532</v>
      </c>
      <c r="I9477" t="s">
        <v>587</v>
      </c>
      <c r="K9477">
        <v>12360</v>
      </c>
      <c r="L9477">
        <v>1840073689</v>
      </c>
    </row>
    <row r="9478" spans="1:12" x14ac:dyDescent="0.45">
      <c r="A9478" t="str">
        <f t="shared" si="148"/>
        <v>Hollabrunn, Niederösterreich, Austria</v>
      </c>
      <c r="B9478" t="s">
        <v>12388</v>
      </c>
      <c r="C9478" t="s">
        <v>12388</v>
      </c>
      <c r="D9478">
        <v>48.566699999999997</v>
      </c>
      <c r="E9478">
        <v>16.083300000000001</v>
      </c>
      <c r="F9478" t="s">
        <v>1889</v>
      </c>
      <c r="G9478" t="s">
        <v>1890</v>
      </c>
      <c r="H9478" t="s">
        <v>1891</v>
      </c>
      <c r="I9478" t="s">
        <v>1892</v>
      </c>
      <c r="J9478" t="s">
        <v>366</v>
      </c>
      <c r="K9478">
        <v>11681</v>
      </c>
      <c r="L9478">
        <v>1040573324</v>
      </c>
    </row>
    <row r="9479" spans="1:12" x14ac:dyDescent="0.45">
      <c r="A9479" t="str">
        <f t="shared" si="148"/>
        <v>Holladay, Utah, United States</v>
      </c>
      <c r="B9479" t="s">
        <v>12389</v>
      </c>
      <c r="C9479" t="s">
        <v>12389</v>
      </c>
      <c r="D9479">
        <v>40.6599</v>
      </c>
      <c r="E9479">
        <v>-111.82259999999999</v>
      </c>
      <c r="F9479" t="s">
        <v>530</v>
      </c>
      <c r="G9479" t="s">
        <v>531</v>
      </c>
      <c r="H9479" t="s">
        <v>532</v>
      </c>
      <c r="I9479" t="s">
        <v>1667</v>
      </c>
      <c r="K9479">
        <v>30325</v>
      </c>
      <c r="L9479">
        <v>1840020156</v>
      </c>
    </row>
    <row r="9480" spans="1:12" x14ac:dyDescent="0.45">
      <c r="A9480" t="str">
        <f t="shared" si="148"/>
        <v>Holland, Michigan, United States</v>
      </c>
      <c r="B9480" t="s">
        <v>12390</v>
      </c>
      <c r="C9480" t="s">
        <v>12390</v>
      </c>
      <c r="D9480">
        <v>42.767699999999998</v>
      </c>
      <c r="E9480">
        <v>-86.098500000000001</v>
      </c>
      <c r="F9480" t="s">
        <v>530</v>
      </c>
      <c r="G9480" t="s">
        <v>531</v>
      </c>
      <c r="H9480" t="s">
        <v>532</v>
      </c>
      <c r="I9480" t="s">
        <v>868</v>
      </c>
      <c r="K9480">
        <v>100432</v>
      </c>
      <c r="L9480">
        <v>1840002996</v>
      </c>
    </row>
    <row r="9481" spans="1:12" x14ac:dyDescent="0.45">
      <c r="A9481" t="str">
        <f t="shared" si="148"/>
        <v>Holland, New Jersey, United States</v>
      </c>
      <c r="B9481" t="s">
        <v>12390</v>
      </c>
      <c r="C9481" t="s">
        <v>12390</v>
      </c>
      <c r="D9481">
        <v>40.596600000000002</v>
      </c>
      <c r="E9481">
        <v>-75.122100000000003</v>
      </c>
      <c r="F9481" t="s">
        <v>530</v>
      </c>
      <c r="G9481" t="s">
        <v>531</v>
      </c>
      <c r="H9481" t="s">
        <v>532</v>
      </c>
      <c r="I9481" t="s">
        <v>587</v>
      </c>
      <c r="K9481">
        <v>5157</v>
      </c>
      <c r="L9481">
        <v>1840081715</v>
      </c>
    </row>
    <row r="9482" spans="1:12" x14ac:dyDescent="0.45">
      <c r="A9482" t="str">
        <f t="shared" si="148"/>
        <v>Hollfeld, Bavaria, Germany</v>
      </c>
      <c r="B9482" t="s">
        <v>12391</v>
      </c>
      <c r="C9482" t="s">
        <v>12391</v>
      </c>
      <c r="D9482">
        <v>49.936900000000001</v>
      </c>
      <c r="E9482">
        <v>11.290800000000001</v>
      </c>
      <c r="F9482" t="s">
        <v>441</v>
      </c>
      <c r="G9482" t="s">
        <v>442</v>
      </c>
      <c r="H9482" t="s">
        <v>443</v>
      </c>
      <c r="I9482" t="s">
        <v>567</v>
      </c>
      <c r="K9482">
        <v>5043</v>
      </c>
      <c r="L9482">
        <v>1276797226</v>
      </c>
    </row>
    <row r="9483" spans="1:12" x14ac:dyDescent="0.45">
      <c r="A9483" t="str">
        <f t="shared" si="148"/>
        <v>Hollidaysburg, Pennsylvania, United States</v>
      </c>
      <c r="B9483" t="s">
        <v>12392</v>
      </c>
      <c r="C9483" t="s">
        <v>12392</v>
      </c>
      <c r="D9483">
        <v>40.431100000000001</v>
      </c>
      <c r="E9483">
        <v>-78.393000000000001</v>
      </c>
      <c r="F9483" t="s">
        <v>530</v>
      </c>
      <c r="G9483" t="s">
        <v>531</v>
      </c>
      <c r="H9483" t="s">
        <v>532</v>
      </c>
      <c r="I9483" t="s">
        <v>620</v>
      </c>
      <c r="K9483">
        <v>5674</v>
      </c>
      <c r="L9483">
        <v>1840001083</v>
      </c>
    </row>
    <row r="9484" spans="1:12" x14ac:dyDescent="0.45">
      <c r="A9484" t="str">
        <f t="shared" si="148"/>
        <v>Hollington, East Sussex, United Kingdom</v>
      </c>
      <c r="B9484" t="s">
        <v>12393</v>
      </c>
      <c r="C9484" t="s">
        <v>12393</v>
      </c>
      <c r="D9484">
        <v>50.875</v>
      </c>
      <c r="E9484">
        <v>0.54800000000000004</v>
      </c>
      <c r="F9484" t="s">
        <v>536</v>
      </c>
      <c r="G9484" t="s">
        <v>537</v>
      </c>
      <c r="H9484" t="s">
        <v>538</v>
      </c>
      <c r="I9484" t="s">
        <v>3777</v>
      </c>
      <c r="K9484">
        <v>6099</v>
      </c>
      <c r="L9484">
        <v>1826944275</v>
      </c>
    </row>
    <row r="9485" spans="1:12" x14ac:dyDescent="0.45">
      <c r="A9485" t="str">
        <f t="shared" si="148"/>
        <v>Hollins, Virginia, United States</v>
      </c>
      <c r="B9485" t="s">
        <v>12394</v>
      </c>
      <c r="C9485" t="s">
        <v>12394</v>
      </c>
      <c r="D9485">
        <v>37.343400000000003</v>
      </c>
      <c r="E9485">
        <v>-79.953500000000005</v>
      </c>
      <c r="F9485" t="s">
        <v>530</v>
      </c>
      <c r="G9485" t="s">
        <v>531</v>
      </c>
      <c r="H9485" t="s">
        <v>532</v>
      </c>
      <c r="I9485" t="s">
        <v>618</v>
      </c>
      <c r="K9485">
        <v>14257</v>
      </c>
      <c r="L9485">
        <v>1840006441</v>
      </c>
    </row>
    <row r="9486" spans="1:12" x14ac:dyDescent="0.45">
      <c r="A9486" t="str">
        <f t="shared" si="148"/>
        <v>Hollinwood, Oldham, United Kingdom</v>
      </c>
      <c r="B9486" t="s">
        <v>12395</v>
      </c>
      <c r="C9486" t="s">
        <v>12395</v>
      </c>
      <c r="D9486">
        <v>53.518300000000004</v>
      </c>
      <c r="E9486">
        <v>-2.1440000000000001</v>
      </c>
      <c r="F9486" t="s">
        <v>536</v>
      </c>
      <c r="G9486" t="s">
        <v>537</v>
      </c>
      <c r="H9486" t="s">
        <v>538</v>
      </c>
      <c r="I9486" t="s">
        <v>9655</v>
      </c>
      <c r="K9486">
        <v>10920</v>
      </c>
      <c r="L9486">
        <v>1826177835</v>
      </c>
    </row>
    <row r="9487" spans="1:12" x14ac:dyDescent="0.45">
      <c r="A9487" t="str">
        <f t="shared" si="148"/>
        <v>Hollis, New Hampshire, United States</v>
      </c>
      <c r="B9487" t="s">
        <v>12396</v>
      </c>
      <c r="C9487" t="s">
        <v>12396</v>
      </c>
      <c r="D9487">
        <v>42.749400000000001</v>
      </c>
      <c r="E9487">
        <v>-71.583399999999997</v>
      </c>
      <c r="F9487" t="s">
        <v>530</v>
      </c>
      <c r="G9487" t="s">
        <v>531</v>
      </c>
      <c r="H9487" t="s">
        <v>532</v>
      </c>
      <c r="I9487" t="s">
        <v>1728</v>
      </c>
      <c r="K9487">
        <v>7880</v>
      </c>
      <c r="L9487">
        <v>1840055019</v>
      </c>
    </row>
    <row r="9488" spans="1:12" x14ac:dyDescent="0.45">
      <c r="A9488" t="str">
        <f t="shared" si="148"/>
        <v>Hollister, California, United States</v>
      </c>
      <c r="B9488" t="s">
        <v>12397</v>
      </c>
      <c r="C9488" t="s">
        <v>12397</v>
      </c>
      <c r="D9488">
        <v>36.856299999999997</v>
      </c>
      <c r="E9488">
        <v>-121.3981</v>
      </c>
      <c r="F9488" t="s">
        <v>530</v>
      </c>
      <c r="G9488" t="s">
        <v>531</v>
      </c>
      <c r="H9488" t="s">
        <v>532</v>
      </c>
      <c r="I9488" t="s">
        <v>754</v>
      </c>
      <c r="K9488">
        <v>48992</v>
      </c>
      <c r="L9488">
        <v>1840020354</v>
      </c>
    </row>
    <row r="9489" spans="1:12" x14ac:dyDescent="0.45">
      <c r="A9489" t="str">
        <f t="shared" si="148"/>
        <v>Holliston, Massachusetts, United States</v>
      </c>
      <c r="B9489" t="s">
        <v>12398</v>
      </c>
      <c r="C9489" t="s">
        <v>12398</v>
      </c>
      <c r="D9489">
        <v>42.197699999999998</v>
      </c>
      <c r="E9489">
        <v>-71.444999999999993</v>
      </c>
      <c r="F9489" t="s">
        <v>530</v>
      </c>
      <c r="G9489" t="s">
        <v>531</v>
      </c>
      <c r="H9489" t="s">
        <v>532</v>
      </c>
      <c r="I9489" t="s">
        <v>621</v>
      </c>
      <c r="K9489">
        <v>14634</v>
      </c>
      <c r="L9489">
        <v>1840053479</v>
      </c>
    </row>
    <row r="9490" spans="1:12" x14ac:dyDescent="0.45">
      <c r="A9490" t="str">
        <f t="shared" si="148"/>
        <v>Holly, Michigan, United States</v>
      </c>
      <c r="B9490" t="s">
        <v>12399</v>
      </c>
      <c r="C9490" t="s">
        <v>12399</v>
      </c>
      <c r="D9490">
        <v>42.798699999999997</v>
      </c>
      <c r="E9490">
        <v>-83.623500000000007</v>
      </c>
      <c r="F9490" t="s">
        <v>530</v>
      </c>
      <c r="G9490" t="s">
        <v>531</v>
      </c>
      <c r="H9490" t="s">
        <v>532</v>
      </c>
      <c r="I9490" t="s">
        <v>868</v>
      </c>
      <c r="K9490">
        <v>8313</v>
      </c>
      <c r="L9490">
        <v>1840011056</v>
      </c>
    </row>
    <row r="9491" spans="1:12" x14ac:dyDescent="0.45">
      <c r="A9491" t="str">
        <f t="shared" si="148"/>
        <v>Holly Hill, Florida, United States</v>
      </c>
      <c r="B9491" t="s">
        <v>12400</v>
      </c>
      <c r="C9491" t="s">
        <v>12400</v>
      </c>
      <c r="D9491">
        <v>29.244299999999999</v>
      </c>
      <c r="E9491">
        <v>-81.046300000000002</v>
      </c>
      <c r="F9491" t="s">
        <v>530</v>
      </c>
      <c r="G9491" t="s">
        <v>531</v>
      </c>
      <c r="H9491" t="s">
        <v>532</v>
      </c>
      <c r="I9491" t="s">
        <v>1378</v>
      </c>
      <c r="K9491">
        <v>12357</v>
      </c>
      <c r="L9491">
        <v>1840015078</v>
      </c>
    </row>
    <row r="9492" spans="1:12" x14ac:dyDescent="0.45">
      <c r="A9492" t="str">
        <f t="shared" si="148"/>
        <v>Holly Springs, North Carolina, United States</v>
      </c>
      <c r="B9492" t="s">
        <v>12401</v>
      </c>
      <c r="C9492" t="s">
        <v>12401</v>
      </c>
      <c r="D9492">
        <v>35.652999999999999</v>
      </c>
      <c r="E9492">
        <v>-78.839699999999993</v>
      </c>
      <c r="F9492" t="s">
        <v>530</v>
      </c>
      <c r="G9492" t="s">
        <v>531</v>
      </c>
      <c r="H9492" t="s">
        <v>532</v>
      </c>
      <c r="I9492" t="s">
        <v>589</v>
      </c>
      <c r="K9492">
        <v>37812</v>
      </c>
      <c r="L9492">
        <v>1840016193</v>
      </c>
    </row>
    <row r="9493" spans="1:12" x14ac:dyDescent="0.45">
      <c r="A9493" t="str">
        <f t="shared" si="148"/>
        <v>Holly Springs, Georgia, United States</v>
      </c>
      <c r="B9493" t="s">
        <v>12401</v>
      </c>
      <c r="C9493" t="s">
        <v>12401</v>
      </c>
      <c r="D9493">
        <v>34.168500000000002</v>
      </c>
      <c r="E9493">
        <v>-84.484499999999997</v>
      </c>
      <c r="F9493" t="s">
        <v>530</v>
      </c>
      <c r="G9493" t="s">
        <v>531</v>
      </c>
      <c r="H9493" t="s">
        <v>532</v>
      </c>
      <c r="I9493" t="s">
        <v>763</v>
      </c>
      <c r="K9493">
        <v>15442</v>
      </c>
      <c r="L9493">
        <v>1840014704</v>
      </c>
    </row>
    <row r="9494" spans="1:12" x14ac:dyDescent="0.45">
      <c r="A9494" t="str">
        <f t="shared" si="148"/>
        <v>Holly Springs, Mississippi, United States</v>
      </c>
      <c r="B9494" t="s">
        <v>12401</v>
      </c>
      <c r="C9494" t="s">
        <v>12401</v>
      </c>
      <c r="D9494">
        <v>34.776800000000001</v>
      </c>
      <c r="E9494">
        <v>-89.446600000000004</v>
      </c>
      <c r="F9494" t="s">
        <v>530</v>
      </c>
      <c r="G9494" t="s">
        <v>531</v>
      </c>
      <c r="H9494" t="s">
        <v>532</v>
      </c>
      <c r="I9494" t="s">
        <v>1875</v>
      </c>
      <c r="K9494">
        <v>6239</v>
      </c>
      <c r="L9494">
        <v>1840014644</v>
      </c>
    </row>
    <row r="9495" spans="1:12" x14ac:dyDescent="0.45">
      <c r="A9495" t="str">
        <f t="shared" si="148"/>
        <v>Hollymead, Virginia, United States</v>
      </c>
      <c r="B9495" t="s">
        <v>12402</v>
      </c>
      <c r="C9495" t="s">
        <v>12402</v>
      </c>
      <c r="D9495">
        <v>38.126600000000003</v>
      </c>
      <c r="E9495">
        <v>-78.438599999999994</v>
      </c>
      <c r="F9495" t="s">
        <v>530</v>
      </c>
      <c r="G9495" t="s">
        <v>531</v>
      </c>
      <c r="H9495" t="s">
        <v>532</v>
      </c>
      <c r="I9495" t="s">
        <v>618</v>
      </c>
      <c r="K9495">
        <v>8393</v>
      </c>
      <c r="L9495">
        <v>1840024700</v>
      </c>
    </row>
    <row r="9496" spans="1:12" x14ac:dyDescent="0.45">
      <c r="A9496" t="str">
        <f t="shared" si="148"/>
        <v>Hollywood, Florida, United States</v>
      </c>
      <c r="B9496" t="s">
        <v>12403</v>
      </c>
      <c r="C9496" t="s">
        <v>12403</v>
      </c>
      <c r="D9496">
        <v>26.029399999999999</v>
      </c>
      <c r="E9496">
        <v>-80.167900000000003</v>
      </c>
      <c r="F9496" t="s">
        <v>530</v>
      </c>
      <c r="G9496" t="s">
        <v>531</v>
      </c>
      <c r="H9496" t="s">
        <v>532</v>
      </c>
      <c r="I9496" t="s">
        <v>1378</v>
      </c>
      <c r="K9496">
        <v>154817</v>
      </c>
      <c r="L9496">
        <v>1840015144</v>
      </c>
    </row>
    <row r="9497" spans="1:12" x14ac:dyDescent="0.45">
      <c r="A9497" t="str">
        <f t="shared" si="148"/>
        <v>Hollywood, South Carolina, United States</v>
      </c>
      <c r="B9497" t="s">
        <v>12403</v>
      </c>
      <c r="C9497" t="s">
        <v>12403</v>
      </c>
      <c r="D9497">
        <v>32.752299999999998</v>
      </c>
      <c r="E9497">
        <v>-80.210599999999999</v>
      </c>
      <c r="F9497" t="s">
        <v>530</v>
      </c>
      <c r="G9497" t="s">
        <v>531</v>
      </c>
      <c r="H9497" t="s">
        <v>532</v>
      </c>
      <c r="I9497" t="s">
        <v>534</v>
      </c>
      <c r="K9497">
        <v>5227</v>
      </c>
      <c r="L9497">
        <v>1840017281</v>
      </c>
    </row>
    <row r="9498" spans="1:12" x14ac:dyDescent="0.45">
      <c r="A9498" t="str">
        <f t="shared" si="148"/>
        <v>Holmdel, New Jersey, United States</v>
      </c>
      <c r="B9498" t="s">
        <v>12404</v>
      </c>
      <c r="C9498" t="s">
        <v>12404</v>
      </c>
      <c r="D9498">
        <v>40.376800000000003</v>
      </c>
      <c r="E9498">
        <v>-74.172499999999999</v>
      </c>
      <c r="F9498" t="s">
        <v>530</v>
      </c>
      <c r="G9498" t="s">
        <v>531</v>
      </c>
      <c r="H9498" t="s">
        <v>532</v>
      </c>
      <c r="I9498" t="s">
        <v>587</v>
      </c>
      <c r="K9498">
        <v>16582</v>
      </c>
      <c r="L9498">
        <v>1840081650</v>
      </c>
    </row>
    <row r="9499" spans="1:12" x14ac:dyDescent="0.45">
      <c r="A9499" t="str">
        <f t="shared" si="148"/>
        <v>Holmen, Wisconsin, United States</v>
      </c>
      <c r="B9499" t="s">
        <v>12405</v>
      </c>
      <c r="C9499" t="s">
        <v>12405</v>
      </c>
      <c r="D9499">
        <v>43.969900000000003</v>
      </c>
      <c r="E9499">
        <v>-91.266099999999994</v>
      </c>
      <c r="F9499" t="s">
        <v>530</v>
      </c>
      <c r="G9499" t="s">
        <v>531</v>
      </c>
      <c r="H9499" t="s">
        <v>532</v>
      </c>
      <c r="I9499" t="s">
        <v>1611</v>
      </c>
      <c r="K9499">
        <v>10034</v>
      </c>
      <c r="L9499">
        <v>1840002576</v>
      </c>
    </row>
    <row r="9500" spans="1:12" x14ac:dyDescent="0.45">
      <c r="A9500" t="str">
        <f t="shared" si="148"/>
        <v>Holmes Chapel, Cheshire East, United Kingdom</v>
      </c>
      <c r="B9500" t="s">
        <v>12406</v>
      </c>
      <c r="C9500" t="s">
        <v>12406</v>
      </c>
      <c r="D9500">
        <v>53.204000000000001</v>
      </c>
      <c r="E9500">
        <v>-2.3530000000000002</v>
      </c>
      <c r="F9500" t="s">
        <v>536</v>
      </c>
      <c r="G9500" t="s">
        <v>537</v>
      </c>
      <c r="H9500" t="s">
        <v>538</v>
      </c>
      <c r="I9500" t="s">
        <v>1673</v>
      </c>
      <c r="K9500">
        <v>5605</v>
      </c>
      <c r="L9500">
        <v>1826901176</v>
      </c>
    </row>
    <row r="9501" spans="1:12" x14ac:dyDescent="0.45">
      <c r="A9501" t="str">
        <f t="shared" si="148"/>
        <v>Holmfirth, Kirklees, United Kingdom</v>
      </c>
      <c r="B9501" t="s">
        <v>12407</v>
      </c>
      <c r="C9501" t="s">
        <v>12407</v>
      </c>
      <c r="D9501">
        <v>53.57</v>
      </c>
      <c r="E9501">
        <v>-1.7869999999999999</v>
      </c>
      <c r="F9501" t="s">
        <v>536</v>
      </c>
      <c r="G9501" t="s">
        <v>537</v>
      </c>
      <c r="H9501" t="s">
        <v>538</v>
      </c>
      <c r="I9501" t="s">
        <v>1639</v>
      </c>
      <c r="K9501">
        <v>5173</v>
      </c>
      <c r="L9501">
        <v>1826025811</v>
      </c>
    </row>
    <row r="9502" spans="1:12" x14ac:dyDescent="0.45">
      <c r="A9502" t="str">
        <f t="shared" si="148"/>
        <v>H̱olon, Tel Aviv, Israel</v>
      </c>
      <c r="B9502" t="s">
        <v>12408</v>
      </c>
      <c r="C9502" t="s">
        <v>12409</v>
      </c>
      <c r="D9502">
        <v>32.0167</v>
      </c>
      <c r="E9502">
        <v>34.7667</v>
      </c>
      <c r="F9502" t="s">
        <v>369</v>
      </c>
      <c r="G9502" t="s">
        <v>370</v>
      </c>
      <c r="H9502" t="s">
        <v>371</v>
      </c>
      <c r="I9502" t="s">
        <v>3739</v>
      </c>
      <c r="K9502">
        <v>188834</v>
      </c>
      <c r="L9502">
        <v>1376222772</v>
      </c>
    </row>
    <row r="9503" spans="1:12" x14ac:dyDescent="0.45">
      <c r="A9503" t="str">
        <f t="shared" si="148"/>
        <v>Holt, Michigan, United States</v>
      </c>
      <c r="B9503" t="s">
        <v>12410</v>
      </c>
      <c r="C9503" t="s">
        <v>12410</v>
      </c>
      <c r="D9503">
        <v>42.641599999999997</v>
      </c>
      <c r="E9503">
        <v>-84.530699999999996</v>
      </c>
      <c r="F9503" t="s">
        <v>530</v>
      </c>
      <c r="G9503" t="s">
        <v>531</v>
      </c>
      <c r="H9503" t="s">
        <v>532</v>
      </c>
      <c r="I9503" t="s">
        <v>868</v>
      </c>
      <c r="K9503">
        <v>25536</v>
      </c>
      <c r="L9503">
        <v>1840004501</v>
      </c>
    </row>
    <row r="9504" spans="1:12" x14ac:dyDescent="0.45">
      <c r="A9504" t="str">
        <f t="shared" si="148"/>
        <v>Holtsville, New York, United States</v>
      </c>
      <c r="B9504" t="s">
        <v>12411</v>
      </c>
      <c r="C9504" t="s">
        <v>12411</v>
      </c>
      <c r="D9504">
        <v>40.812399999999997</v>
      </c>
      <c r="E9504">
        <v>-73.044700000000006</v>
      </c>
      <c r="F9504" t="s">
        <v>530</v>
      </c>
      <c r="G9504" t="s">
        <v>531</v>
      </c>
      <c r="H9504" t="s">
        <v>532</v>
      </c>
      <c r="I9504" t="s">
        <v>803</v>
      </c>
      <c r="K9504">
        <v>19365</v>
      </c>
      <c r="L9504">
        <v>1840005079</v>
      </c>
    </row>
    <row r="9505" spans="1:12" x14ac:dyDescent="0.45">
      <c r="A9505" t="str">
        <f t="shared" si="148"/>
        <v>Holtville, California, United States</v>
      </c>
      <c r="B9505" t="s">
        <v>12412</v>
      </c>
      <c r="C9505" t="s">
        <v>12412</v>
      </c>
      <c r="D9505">
        <v>32.813000000000002</v>
      </c>
      <c r="E9505">
        <v>-115.378</v>
      </c>
      <c r="F9505" t="s">
        <v>530</v>
      </c>
      <c r="G9505" t="s">
        <v>531</v>
      </c>
      <c r="H9505" t="s">
        <v>532</v>
      </c>
      <c r="I9505" t="s">
        <v>754</v>
      </c>
      <c r="K9505">
        <v>7664</v>
      </c>
      <c r="L9505">
        <v>1840020631</v>
      </c>
    </row>
    <row r="9506" spans="1:12" x14ac:dyDescent="0.45">
      <c r="A9506" t="str">
        <f t="shared" si="148"/>
        <v>Holualoa, Hawaii, United States</v>
      </c>
      <c r="B9506" t="s">
        <v>12413</v>
      </c>
      <c r="C9506" t="s">
        <v>12413</v>
      </c>
      <c r="D9506">
        <v>19.623799999999999</v>
      </c>
      <c r="E9506">
        <v>-155.92689999999999</v>
      </c>
      <c r="F9506" t="s">
        <v>530</v>
      </c>
      <c r="G9506" t="s">
        <v>531</v>
      </c>
      <c r="H9506" t="s">
        <v>532</v>
      </c>
      <c r="I9506" t="s">
        <v>1010</v>
      </c>
      <c r="K9506">
        <v>9136</v>
      </c>
      <c r="L9506">
        <v>1840029482</v>
      </c>
    </row>
    <row r="9507" spans="1:12" x14ac:dyDescent="0.45">
      <c r="A9507" t="str">
        <f t="shared" si="148"/>
        <v>Holubivske, Luhans’ka Oblast’, Ukraine</v>
      </c>
      <c r="B9507" t="s">
        <v>12414</v>
      </c>
      <c r="C9507" t="s">
        <v>12414</v>
      </c>
      <c r="D9507">
        <v>48.637500000000003</v>
      </c>
      <c r="E9507">
        <v>38.643300000000004</v>
      </c>
      <c r="F9507" t="s">
        <v>1461</v>
      </c>
      <c r="G9507" t="s">
        <v>1462</v>
      </c>
      <c r="H9507" t="s">
        <v>1463</v>
      </c>
      <c r="I9507" t="s">
        <v>1464</v>
      </c>
      <c r="K9507">
        <v>36388</v>
      </c>
      <c r="L9507">
        <v>1804938302</v>
      </c>
    </row>
    <row r="9508" spans="1:12" x14ac:dyDescent="0.45">
      <c r="A9508" t="str">
        <f t="shared" si="148"/>
        <v>Holyhead, Isle of Anglesey, United Kingdom</v>
      </c>
      <c r="B9508" t="s">
        <v>12415</v>
      </c>
      <c r="C9508" t="s">
        <v>12415</v>
      </c>
      <c r="D9508">
        <v>53.308999999999997</v>
      </c>
      <c r="E9508">
        <v>-4.633</v>
      </c>
      <c r="F9508" t="s">
        <v>536</v>
      </c>
      <c r="G9508" t="s">
        <v>537</v>
      </c>
      <c r="H9508" t="s">
        <v>538</v>
      </c>
      <c r="I9508" t="s">
        <v>3467</v>
      </c>
      <c r="K9508">
        <v>11431</v>
      </c>
      <c r="L9508">
        <v>1826382629</v>
      </c>
    </row>
    <row r="9509" spans="1:12" x14ac:dyDescent="0.45">
      <c r="A9509" t="str">
        <f t="shared" si="148"/>
        <v>Holyoke, Massachusetts, United States</v>
      </c>
      <c r="B9509" t="s">
        <v>12416</v>
      </c>
      <c r="C9509" t="s">
        <v>12416</v>
      </c>
      <c r="D9509">
        <v>42.212499999999999</v>
      </c>
      <c r="E9509">
        <v>-72.641099999999994</v>
      </c>
      <c r="F9509" t="s">
        <v>530</v>
      </c>
      <c r="G9509" t="s">
        <v>531</v>
      </c>
      <c r="H9509" t="s">
        <v>532</v>
      </c>
      <c r="I9509" t="s">
        <v>621</v>
      </c>
      <c r="K9509">
        <v>40117</v>
      </c>
      <c r="L9509">
        <v>1840000465</v>
      </c>
    </row>
    <row r="9510" spans="1:12" x14ac:dyDescent="0.45">
      <c r="A9510" t="str">
        <f t="shared" si="148"/>
        <v>Holýšov, Plzeňský Kraj, Czechia</v>
      </c>
      <c r="B9510" t="s">
        <v>12417</v>
      </c>
      <c r="C9510" t="s">
        <v>12418</v>
      </c>
      <c r="D9510">
        <v>49.593699999999998</v>
      </c>
      <c r="E9510">
        <v>13.1013</v>
      </c>
      <c r="F9510" t="s">
        <v>2480</v>
      </c>
      <c r="G9510" t="s">
        <v>2481</v>
      </c>
      <c r="H9510" t="s">
        <v>2482</v>
      </c>
      <c r="I9510" t="s">
        <v>8530</v>
      </c>
      <c r="K9510">
        <v>5173</v>
      </c>
      <c r="L9510">
        <v>1203400873</v>
      </c>
    </row>
    <row r="9511" spans="1:12" x14ac:dyDescent="0.45">
      <c r="A9511" t="str">
        <f t="shared" si="148"/>
        <v>Holytown, North Lanarkshire, United Kingdom</v>
      </c>
      <c r="B9511" t="s">
        <v>12419</v>
      </c>
      <c r="C9511" t="s">
        <v>12419</v>
      </c>
      <c r="D9511">
        <v>55.822899999999997</v>
      </c>
      <c r="E9511">
        <v>-3.9701</v>
      </c>
      <c r="F9511" t="s">
        <v>536</v>
      </c>
      <c r="G9511" t="s">
        <v>537</v>
      </c>
      <c r="H9511" t="s">
        <v>538</v>
      </c>
      <c r="I9511" t="s">
        <v>1074</v>
      </c>
      <c r="K9511">
        <v>5180</v>
      </c>
      <c r="L9511">
        <v>1826528147</v>
      </c>
    </row>
    <row r="9512" spans="1:12" x14ac:dyDescent="0.45">
      <c r="A9512" t="str">
        <f t="shared" si="148"/>
        <v>Holywell, Flintshire, United Kingdom</v>
      </c>
      <c r="B9512" t="s">
        <v>12420</v>
      </c>
      <c r="C9512" t="s">
        <v>12420</v>
      </c>
      <c r="D9512">
        <v>53.274000000000001</v>
      </c>
      <c r="E9512">
        <v>-3.2229999999999999</v>
      </c>
      <c r="F9512" t="s">
        <v>536</v>
      </c>
      <c r="G9512" t="s">
        <v>537</v>
      </c>
      <c r="H9512" t="s">
        <v>538</v>
      </c>
      <c r="I9512" t="s">
        <v>5364</v>
      </c>
      <c r="K9512">
        <v>8886</v>
      </c>
      <c r="L9512">
        <v>1826527562</v>
      </c>
    </row>
    <row r="9513" spans="1:12" x14ac:dyDescent="0.45">
      <c r="A9513" t="str">
        <f t="shared" si="148"/>
        <v>Holywood, Ards and North Down, United Kingdom</v>
      </c>
      <c r="B9513" t="s">
        <v>12421</v>
      </c>
      <c r="C9513" t="s">
        <v>12421</v>
      </c>
      <c r="D9513">
        <v>54.636000000000003</v>
      </c>
      <c r="E9513">
        <v>-5.8449999999999998</v>
      </c>
      <c r="F9513" t="s">
        <v>536</v>
      </c>
      <c r="G9513" t="s">
        <v>537</v>
      </c>
      <c r="H9513" t="s">
        <v>538</v>
      </c>
      <c r="I9513" t="s">
        <v>3466</v>
      </c>
      <c r="K9513">
        <v>11257</v>
      </c>
      <c r="L9513">
        <v>1826639765</v>
      </c>
    </row>
    <row r="9514" spans="1:12" x14ac:dyDescent="0.45">
      <c r="A9514" t="str">
        <f t="shared" si="148"/>
        <v>Holzgerlingen, Baden-Württemberg, Germany</v>
      </c>
      <c r="B9514" t="s">
        <v>12422</v>
      </c>
      <c r="C9514" t="s">
        <v>12422</v>
      </c>
      <c r="D9514">
        <v>48.639200000000002</v>
      </c>
      <c r="E9514">
        <v>9.0107999999999997</v>
      </c>
      <c r="F9514" t="s">
        <v>441</v>
      </c>
      <c r="G9514" t="s">
        <v>442</v>
      </c>
      <c r="H9514" t="s">
        <v>443</v>
      </c>
      <c r="I9514" t="s">
        <v>451</v>
      </c>
      <c r="K9514">
        <v>13103</v>
      </c>
      <c r="L9514">
        <v>1276703274</v>
      </c>
    </row>
    <row r="9515" spans="1:12" x14ac:dyDescent="0.45">
      <c r="A9515" t="str">
        <f t="shared" si="148"/>
        <v>Holzminden, Lower Saxony, Germany</v>
      </c>
      <c r="B9515" t="s">
        <v>12423</v>
      </c>
      <c r="C9515" t="s">
        <v>12423</v>
      </c>
      <c r="D9515">
        <v>51.829700000000003</v>
      </c>
      <c r="E9515">
        <v>9.4482999999999997</v>
      </c>
      <c r="F9515" t="s">
        <v>441</v>
      </c>
      <c r="G9515" t="s">
        <v>442</v>
      </c>
      <c r="H9515" t="s">
        <v>443</v>
      </c>
      <c r="I9515" t="s">
        <v>735</v>
      </c>
      <c r="J9515" t="s">
        <v>366</v>
      </c>
      <c r="K9515">
        <v>19998</v>
      </c>
      <c r="L9515">
        <v>1276491992</v>
      </c>
    </row>
    <row r="9516" spans="1:12" x14ac:dyDescent="0.45">
      <c r="A9516" t="str">
        <f t="shared" si="148"/>
        <v>Homa Bay, Homa Bay, Kenya</v>
      </c>
      <c r="B9516" t="s">
        <v>12424</v>
      </c>
      <c r="C9516" t="s">
        <v>12424</v>
      </c>
      <c r="D9516">
        <v>-0.51670000000000005</v>
      </c>
      <c r="E9516">
        <v>34.450000000000003</v>
      </c>
      <c r="F9516" t="s">
        <v>2672</v>
      </c>
      <c r="G9516" t="s">
        <v>2673</v>
      </c>
      <c r="H9516" t="s">
        <v>2674</v>
      </c>
      <c r="I9516" t="s">
        <v>12424</v>
      </c>
      <c r="J9516" t="s">
        <v>378</v>
      </c>
      <c r="K9516">
        <v>32174</v>
      </c>
      <c r="L9516">
        <v>1404321159</v>
      </c>
    </row>
    <row r="9517" spans="1:12" x14ac:dyDescent="0.45">
      <c r="A9517" t="str">
        <f t="shared" si="148"/>
        <v>Homberg, Hesse, Germany</v>
      </c>
      <c r="B9517" t="s">
        <v>12425</v>
      </c>
      <c r="C9517" t="s">
        <v>12425</v>
      </c>
      <c r="D9517">
        <v>50.7333</v>
      </c>
      <c r="E9517">
        <v>9</v>
      </c>
      <c r="F9517" t="s">
        <v>441</v>
      </c>
      <c r="G9517" t="s">
        <v>442</v>
      </c>
      <c r="H9517" t="s">
        <v>443</v>
      </c>
      <c r="I9517" t="s">
        <v>1676</v>
      </c>
      <c r="K9517">
        <v>7400</v>
      </c>
      <c r="L9517">
        <v>1276062055</v>
      </c>
    </row>
    <row r="9518" spans="1:12" x14ac:dyDescent="0.45">
      <c r="A9518" t="str">
        <f t="shared" si="148"/>
        <v>Homburg, Saarland, Germany</v>
      </c>
      <c r="B9518" t="s">
        <v>12426</v>
      </c>
      <c r="C9518" t="s">
        <v>12426</v>
      </c>
      <c r="D9518">
        <v>49.316699999999997</v>
      </c>
      <c r="E9518">
        <v>7.3333000000000004</v>
      </c>
      <c r="F9518" t="s">
        <v>441</v>
      </c>
      <c r="G9518" t="s">
        <v>442</v>
      </c>
      <c r="H9518" t="s">
        <v>443</v>
      </c>
      <c r="I9518" t="s">
        <v>4323</v>
      </c>
      <c r="J9518" t="s">
        <v>366</v>
      </c>
      <c r="K9518">
        <v>41811</v>
      </c>
      <c r="L9518">
        <v>1276520056</v>
      </c>
    </row>
    <row r="9519" spans="1:12" x14ac:dyDescent="0.45">
      <c r="A9519" t="str">
        <f t="shared" si="148"/>
        <v>Home Gardens, California, United States</v>
      </c>
      <c r="B9519" t="s">
        <v>12427</v>
      </c>
      <c r="C9519" t="s">
        <v>12427</v>
      </c>
      <c r="D9519">
        <v>33.878399999999999</v>
      </c>
      <c r="E9519">
        <v>-117.5116</v>
      </c>
      <c r="F9519" t="s">
        <v>530</v>
      </c>
      <c r="G9519" t="s">
        <v>531</v>
      </c>
      <c r="H9519" t="s">
        <v>532</v>
      </c>
      <c r="I9519" t="s">
        <v>754</v>
      </c>
      <c r="K9519">
        <v>11442</v>
      </c>
      <c r="L9519">
        <v>1840017987</v>
      </c>
    </row>
    <row r="9520" spans="1:12" x14ac:dyDescent="0.45">
      <c r="A9520" t="str">
        <f t="shared" si="148"/>
        <v>Homeacre-Lyndora, Pennsylvania, United States</v>
      </c>
      <c r="B9520" t="s">
        <v>12428</v>
      </c>
      <c r="C9520" t="s">
        <v>12428</v>
      </c>
      <c r="D9520">
        <v>40.872100000000003</v>
      </c>
      <c r="E9520">
        <v>-79.921099999999996</v>
      </c>
      <c r="F9520" t="s">
        <v>530</v>
      </c>
      <c r="G9520" t="s">
        <v>531</v>
      </c>
      <c r="H9520" t="s">
        <v>532</v>
      </c>
      <c r="I9520" t="s">
        <v>620</v>
      </c>
      <c r="K9520">
        <v>6714</v>
      </c>
      <c r="L9520">
        <v>1840073691</v>
      </c>
    </row>
    <row r="9521" spans="1:12" x14ac:dyDescent="0.45">
      <c r="A9521" t="str">
        <f t="shared" si="148"/>
        <v>Homeland, California, United States</v>
      </c>
      <c r="B9521" t="s">
        <v>12429</v>
      </c>
      <c r="C9521" t="s">
        <v>12429</v>
      </c>
      <c r="D9521">
        <v>33.745899999999999</v>
      </c>
      <c r="E9521">
        <v>-117.11320000000001</v>
      </c>
      <c r="F9521" t="s">
        <v>530</v>
      </c>
      <c r="G9521" t="s">
        <v>531</v>
      </c>
      <c r="H9521" t="s">
        <v>532</v>
      </c>
      <c r="I9521" t="s">
        <v>754</v>
      </c>
      <c r="K9521">
        <v>7326</v>
      </c>
      <c r="L9521">
        <v>1840017988</v>
      </c>
    </row>
    <row r="9522" spans="1:12" x14ac:dyDescent="0.45">
      <c r="A9522" t="str">
        <f t="shared" si="148"/>
        <v>Homeland Park, South Carolina, United States</v>
      </c>
      <c r="B9522" t="s">
        <v>12430</v>
      </c>
      <c r="C9522" t="s">
        <v>12430</v>
      </c>
      <c r="D9522">
        <v>34.464399999999998</v>
      </c>
      <c r="E9522">
        <v>-82.659300000000002</v>
      </c>
      <c r="F9522" t="s">
        <v>530</v>
      </c>
      <c r="G9522" t="s">
        <v>531</v>
      </c>
      <c r="H9522" t="s">
        <v>532</v>
      </c>
      <c r="I9522" t="s">
        <v>534</v>
      </c>
      <c r="K9522">
        <v>6157</v>
      </c>
      <c r="L9522">
        <v>1840013578</v>
      </c>
    </row>
    <row r="9523" spans="1:12" x14ac:dyDescent="0.45">
      <c r="A9523" t="str">
        <f t="shared" si="148"/>
        <v>Homer, New York, United States</v>
      </c>
      <c r="B9523" t="s">
        <v>12431</v>
      </c>
      <c r="C9523" t="s">
        <v>12431</v>
      </c>
      <c r="D9523">
        <v>42.6661</v>
      </c>
      <c r="E9523">
        <v>-76.170100000000005</v>
      </c>
      <c r="F9523" t="s">
        <v>530</v>
      </c>
      <c r="G9523" t="s">
        <v>531</v>
      </c>
      <c r="H9523" t="s">
        <v>532</v>
      </c>
      <c r="I9523" t="s">
        <v>803</v>
      </c>
      <c r="K9523">
        <v>6261</v>
      </c>
      <c r="L9523">
        <v>1840004497</v>
      </c>
    </row>
    <row r="9524" spans="1:12" x14ac:dyDescent="0.45">
      <c r="A9524" t="str">
        <f t="shared" si="148"/>
        <v>Homer, Alaska, United States</v>
      </c>
      <c r="B9524" t="s">
        <v>12431</v>
      </c>
      <c r="C9524" t="s">
        <v>12431</v>
      </c>
      <c r="D9524">
        <v>59.652999999999999</v>
      </c>
      <c r="E9524">
        <v>-151.52549999999999</v>
      </c>
      <c r="F9524" t="s">
        <v>530</v>
      </c>
      <c r="G9524" t="s">
        <v>531</v>
      </c>
      <c r="H9524" t="s">
        <v>532</v>
      </c>
      <c r="I9524" t="s">
        <v>1947</v>
      </c>
      <c r="K9524">
        <v>5922</v>
      </c>
      <c r="L9524">
        <v>1840023419</v>
      </c>
    </row>
    <row r="9525" spans="1:12" x14ac:dyDescent="0.45">
      <c r="A9525" t="str">
        <f t="shared" si="148"/>
        <v>Homer Glen, Illinois, United States</v>
      </c>
      <c r="B9525" t="s">
        <v>12432</v>
      </c>
      <c r="C9525" t="s">
        <v>12432</v>
      </c>
      <c r="D9525">
        <v>41.604399999999998</v>
      </c>
      <c r="E9525">
        <v>-87.949700000000007</v>
      </c>
      <c r="F9525" t="s">
        <v>530</v>
      </c>
      <c r="G9525" t="s">
        <v>531</v>
      </c>
      <c r="H9525" t="s">
        <v>532</v>
      </c>
      <c r="I9525" t="s">
        <v>824</v>
      </c>
      <c r="K9525">
        <v>24472</v>
      </c>
      <c r="L9525">
        <v>1840011483</v>
      </c>
    </row>
    <row r="9526" spans="1:12" x14ac:dyDescent="0.45">
      <c r="A9526" t="str">
        <f t="shared" si="148"/>
        <v>Homestead, Florida, United States</v>
      </c>
      <c r="B9526" t="s">
        <v>12433</v>
      </c>
      <c r="C9526" t="s">
        <v>12433</v>
      </c>
      <c r="D9526">
        <v>25.4665</v>
      </c>
      <c r="E9526">
        <v>-80.447199999999995</v>
      </c>
      <c r="F9526" t="s">
        <v>530</v>
      </c>
      <c r="G9526" t="s">
        <v>531</v>
      </c>
      <c r="H9526" t="s">
        <v>532</v>
      </c>
      <c r="I9526" t="s">
        <v>1378</v>
      </c>
      <c r="K9526">
        <v>69523</v>
      </c>
      <c r="L9526">
        <v>1840015159</v>
      </c>
    </row>
    <row r="9527" spans="1:12" x14ac:dyDescent="0.45">
      <c r="A9527" t="str">
        <f t="shared" si="148"/>
        <v>Homestead Meadows North, Texas, United States</v>
      </c>
      <c r="B9527" t="s">
        <v>12434</v>
      </c>
      <c r="C9527" t="s">
        <v>12434</v>
      </c>
      <c r="D9527">
        <v>31.848299999999998</v>
      </c>
      <c r="E9527">
        <v>-106.1707</v>
      </c>
      <c r="F9527" t="s">
        <v>530</v>
      </c>
      <c r="G9527" t="s">
        <v>531</v>
      </c>
      <c r="H9527" t="s">
        <v>532</v>
      </c>
      <c r="I9527" t="s">
        <v>610</v>
      </c>
      <c r="K9527">
        <v>5665</v>
      </c>
      <c r="L9527">
        <v>1840034867</v>
      </c>
    </row>
    <row r="9528" spans="1:12" x14ac:dyDescent="0.45">
      <c r="A9528" t="str">
        <f t="shared" si="148"/>
        <v>Homestead Meadows South, Texas, United States</v>
      </c>
      <c r="B9528" t="s">
        <v>12435</v>
      </c>
      <c r="C9528" t="s">
        <v>12435</v>
      </c>
      <c r="D9528">
        <v>31.811</v>
      </c>
      <c r="E9528">
        <v>-106.1643</v>
      </c>
      <c r="F9528" t="s">
        <v>530</v>
      </c>
      <c r="G9528" t="s">
        <v>531</v>
      </c>
      <c r="H9528" t="s">
        <v>532</v>
      </c>
      <c r="I9528" t="s">
        <v>610</v>
      </c>
      <c r="K9528">
        <v>6559</v>
      </c>
      <c r="L9528">
        <v>1840073263</v>
      </c>
    </row>
    <row r="9529" spans="1:12" x14ac:dyDescent="0.45">
      <c r="A9529" t="str">
        <f t="shared" si="148"/>
        <v>Homewood, Alabama, United States</v>
      </c>
      <c r="B9529" t="s">
        <v>12436</v>
      </c>
      <c r="C9529" t="s">
        <v>12436</v>
      </c>
      <c r="D9529">
        <v>33.4617</v>
      </c>
      <c r="E9529">
        <v>-86.809200000000004</v>
      </c>
      <c r="F9529" t="s">
        <v>530</v>
      </c>
      <c r="G9529" t="s">
        <v>531</v>
      </c>
      <c r="H9529" t="s">
        <v>532</v>
      </c>
      <c r="I9529" t="s">
        <v>1371</v>
      </c>
      <c r="K9529">
        <v>25377</v>
      </c>
      <c r="L9529">
        <v>1840014794</v>
      </c>
    </row>
    <row r="9530" spans="1:12" x14ac:dyDescent="0.45">
      <c r="A9530" t="str">
        <f t="shared" si="148"/>
        <v>Homewood, Illinois, United States</v>
      </c>
      <c r="B9530" t="s">
        <v>12436</v>
      </c>
      <c r="C9530" t="s">
        <v>12436</v>
      </c>
      <c r="D9530">
        <v>41.559100000000001</v>
      </c>
      <c r="E9530">
        <v>-87.661000000000001</v>
      </c>
      <c r="F9530" t="s">
        <v>530</v>
      </c>
      <c r="G9530" t="s">
        <v>531</v>
      </c>
      <c r="H9530" t="s">
        <v>532</v>
      </c>
      <c r="I9530" t="s">
        <v>824</v>
      </c>
      <c r="K9530">
        <v>18703</v>
      </c>
      <c r="L9530">
        <v>1840011264</v>
      </c>
    </row>
    <row r="9531" spans="1:12" x14ac:dyDescent="0.45">
      <c r="A9531" t="str">
        <f t="shared" si="148"/>
        <v>Homosassa Springs, Florida, United States</v>
      </c>
      <c r="B9531" t="s">
        <v>12437</v>
      </c>
      <c r="C9531" t="s">
        <v>12437</v>
      </c>
      <c r="D9531">
        <v>28.811800000000002</v>
      </c>
      <c r="E9531">
        <v>-82.539199999999994</v>
      </c>
      <c r="F9531" t="s">
        <v>530</v>
      </c>
      <c r="G9531" t="s">
        <v>531</v>
      </c>
      <c r="H9531" t="s">
        <v>532</v>
      </c>
      <c r="I9531" t="s">
        <v>1378</v>
      </c>
      <c r="K9531">
        <v>13477</v>
      </c>
      <c r="L9531">
        <v>1840014060</v>
      </c>
    </row>
    <row r="9532" spans="1:12" x14ac:dyDescent="0.45">
      <c r="A9532" t="str">
        <f t="shared" si="148"/>
        <v>Homs, Ḩimş, Syria</v>
      </c>
      <c r="B9532" t="s">
        <v>12438</v>
      </c>
      <c r="C9532" t="s">
        <v>12438</v>
      </c>
      <c r="D9532">
        <v>34.7333</v>
      </c>
      <c r="E9532">
        <v>36.716700000000003</v>
      </c>
      <c r="F9532" t="s">
        <v>362</v>
      </c>
      <c r="G9532" t="s">
        <v>363</v>
      </c>
      <c r="H9532" t="s">
        <v>364</v>
      </c>
      <c r="I9532" t="s">
        <v>1344</v>
      </c>
      <c r="J9532" t="s">
        <v>378</v>
      </c>
      <c r="K9532">
        <v>900492</v>
      </c>
      <c r="L9532">
        <v>1760013934</v>
      </c>
    </row>
    <row r="9533" spans="1:12" x14ac:dyDescent="0.45">
      <c r="A9533" t="str">
        <f t="shared" si="148"/>
        <v>Homun, Yucatán, Mexico</v>
      </c>
      <c r="B9533" t="s">
        <v>12439</v>
      </c>
      <c r="C9533" t="s">
        <v>12439</v>
      </c>
      <c r="D9533">
        <v>20.738600000000002</v>
      </c>
      <c r="E9533">
        <v>-89.284999999999997</v>
      </c>
      <c r="F9533" t="s">
        <v>519</v>
      </c>
      <c r="G9533" t="s">
        <v>520</v>
      </c>
      <c r="H9533" t="s">
        <v>521</v>
      </c>
      <c r="I9533" t="s">
        <v>694</v>
      </c>
      <c r="K9533">
        <v>6146</v>
      </c>
      <c r="L9533">
        <v>1484015198</v>
      </c>
    </row>
    <row r="9534" spans="1:12" x14ac:dyDescent="0.45">
      <c r="A9534" t="str">
        <f t="shared" si="148"/>
        <v>Homyel’, Homyel’skaya Voblasts’, Belarus</v>
      </c>
      <c r="B9534" t="s">
        <v>12440</v>
      </c>
      <c r="C9534" t="s">
        <v>12441</v>
      </c>
      <c r="D9534">
        <v>52.441699999999997</v>
      </c>
      <c r="E9534">
        <v>30.9833</v>
      </c>
      <c r="F9534" t="s">
        <v>2588</v>
      </c>
      <c r="G9534" t="s">
        <v>2589</v>
      </c>
      <c r="H9534" t="s">
        <v>2590</v>
      </c>
      <c r="I9534" t="s">
        <v>5483</v>
      </c>
      <c r="J9534" t="s">
        <v>378</v>
      </c>
      <c r="K9534">
        <v>510300</v>
      </c>
      <c r="L9534">
        <v>1112580227</v>
      </c>
    </row>
    <row r="9535" spans="1:12" x14ac:dyDescent="0.45">
      <c r="A9535" t="str">
        <f t="shared" si="148"/>
        <v>Honchō, Chiba, Japan</v>
      </c>
      <c r="B9535" t="s">
        <v>12442</v>
      </c>
      <c r="C9535" t="s">
        <v>12443</v>
      </c>
      <c r="D9535">
        <v>35.694699999999997</v>
      </c>
      <c r="E9535">
        <v>139.98249999999999</v>
      </c>
      <c r="F9535" t="s">
        <v>514</v>
      </c>
      <c r="G9535" t="s">
        <v>515</v>
      </c>
      <c r="H9535" t="s">
        <v>516</v>
      </c>
      <c r="I9535" t="s">
        <v>608</v>
      </c>
      <c r="K9535">
        <v>639107</v>
      </c>
      <c r="L9535">
        <v>1392505502</v>
      </c>
    </row>
    <row r="9536" spans="1:12" x14ac:dyDescent="0.45">
      <c r="A9536" t="str">
        <f t="shared" si="148"/>
        <v>Honchō, Tōkyō, Japan</v>
      </c>
      <c r="B9536" t="s">
        <v>12442</v>
      </c>
      <c r="C9536" t="s">
        <v>12443</v>
      </c>
      <c r="D9536">
        <v>35.758099999999999</v>
      </c>
      <c r="E9536">
        <v>139.52969999999999</v>
      </c>
      <c r="F9536" t="s">
        <v>514</v>
      </c>
      <c r="G9536" t="s">
        <v>515</v>
      </c>
      <c r="H9536" t="s">
        <v>516</v>
      </c>
      <c r="I9536" t="s">
        <v>1148</v>
      </c>
      <c r="K9536">
        <v>116482</v>
      </c>
      <c r="L9536">
        <v>1392994259</v>
      </c>
    </row>
    <row r="9537" spans="1:12" x14ac:dyDescent="0.45">
      <c r="A9537" t="str">
        <f t="shared" si="148"/>
        <v>Honchō, Hokkaidō, Japan</v>
      </c>
      <c r="B9537" t="s">
        <v>12442</v>
      </c>
      <c r="C9537" t="s">
        <v>12443</v>
      </c>
      <c r="D9537">
        <v>41.895800000000001</v>
      </c>
      <c r="E9537">
        <v>140.6944</v>
      </c>
      <c r="F9537" t="s">
        <v>514</v>
      </c>
      <c r="G9537" t="s">
        <v>515</v>
      </c>
      <c r="H9537" t="s">
        <v>516</v>
      </c>
      <c r="I9537" t="s">
        <v>517</v>
      </c>
      <c r="K9537">
        <v>28080</v>
      </c>
      <c r="L9537">
        <v>1392772650</v>
      </c>
    </row>
    <row r="9538" spans="1:12" x14ac:dyDescent="0.45">
      <c r="A9538" t="str">
        <f t="shared" si="148"/>
        <v>Honda, Tolima, Colombia</v>
      </c>
      <c r="B9538" t="s">
        <v>12444</v>
      </c>
      <c r="C9538" t="s">
        <v>12444</v>
      </c>
      <c r="D9538">
        <v>5.1902999999999997</v>
      </c>
      <c r="E9538">
        <v>-74.75</v>
      </c>
      <c r="F9538" t="s">
        <v>2294</v>
      </c>
      <c r="G9538" t="s">
        <v>2295</v>
      </c>
      <c r="H9538" t="s">
        <v>2296</v>
      </c>
      <c r="I9538" t="s">
        <v>12445</v>
      </c>
      <c r="J9538" t="s">
        <v>366</v>
      </c>
      <c r="K9538">
        <v>35469</v>
      </c>
      <c r="L9538">
        <v>1170848069</v>
      </c>
    </row>
    <row r="9539" spans="1:12" x14ac:dyDescent="0.45">
      <c r="A9539" t="str">
        <f t="shared" ref="A9539:A9602" si="149">CONCATENATE(B9539,", ",I9539,", ",F9539)</f>
        <v>Hondo, Texas, United States</v>
      </c>
      <c r="B9539" t="s">
        <v>12446</v>
      </c>
      <c r="C9539" t="s">
        <v>12446</v>
      </c>
      <c r="D9539">
        <v>29.353100000000001</v>
      </c>
      <c r="E9539">
        <v>-99.162000000000006</v>
      </c>
      <c r="F9539" t="s">
        <v>530</v>
      </c>
      <c r="G9539" t="s">
        <v>531</v>
      </c>
      <c r="H9539" t="s">
        <v>532</v>
      </c>
      <c r="I9539" t="s">
        <v>610</v>
      </c>
      <c r="K9539">
        <v>6889</v>
      </c>
      <c r="L9539">
        <v>1840020963</v>
      </c>
    </row>
    <row r="9540" spans="1:12" x14ac:dyDescent="0.45">
      <c r="A9540" t="str">
        <f t="shared" si="149"/>
        <v>Honeoye Falls, New York, United States</v>
      </c>
      <c r="B9540" t="s">
        <v>12447</v>
      </c>
      <c r="C9540" t="s">
        <v>12447</v>
      </c>
      <c r="D9540">
        <v>42.9557</v>
      </c>
      <c r="E9540">
        <v>-77.590299999999999</v>
      </c>
      <c r="F9540" t="s">
        <v>530</v>
      </c>
      <c r="G9540" t="s">
        <v>531</v>
      </c>
      <c r="H9540" t="s">
        <v>532</v>
      </c>
      <c r="I9540" t="s">
        <v>803</v>
      </c>
      <c r="K9540">
        <v>5428</v>
      </c>
      <c r="L9540">
        <v>1840004282</v>
      </c>
    </row>
    <row r="9541" spans="1:12" x14ac:dyDescent="0.45">
      <c r="A9541" t="str">
        <f t="shared" si="149"/>
        <v>Honesdale, Pennsylvania, United States</v>
      </c>
      <c r="B9541" t="s">
        <v>12448</v>
      </c>
      <c r="C9541" t="s">
        <v>12448</v>
      </c>
      <c r="D9541">
        <v>41.577399999999997</v>
      </c>
      <c r="E9541">
        <v>-75.252399999999994</v>
      </c>
      <c r="F9541" t="s">
        <v>530</v>
      </c>
      <c r="G9541" t="s">
        <v>531</v>
      </c>
      <c r="H9541" t="s">
        <v>532</v>
      </c>
      <c r="I9541" t="s">
        <v>620</v>
      </c>
      <c r="K9541">
        <v>5589</v>
      </c>
      <c r="L9541">
        <v>1840003314</v>
      </c>
    </row>
    <row r="9542" spans="1:12" x14ac:dyDescent="0.45">
      <c r="A9542" t="str">
        <f t="shared" si="149"/>
        <v>Honey Brook, Pennsylvania, United States</v>
      </c>
      <c r="B9542" t="s">
        <v>12449</v>
      </c>
      <c r="C9542" t="s">
        <v>12449</v>
      </c>
      <c r="D9542">
        <v>40.090200000000003</v>
      </c>
      <c r="E9542">
        <v>-75.888599999999997</v>
      </c>
      <c r="F9542" t="s">
        <v>530</v>
      </c>
      <c r="G9542" t="s">
        <v>531</v>
      </c>
      <c r="H9542" t="s">
        <v>532</v>
      </c>
      <c r="I9542" t="s">
        <v>620</v>
      </c>
      <c r="K9542">
        <v>8205</v>
      </c>
      <c r="L9542">
        <v>1840001427</v>
      </c>
    </row>
    <row r="9543" spans="1:12" x14ac:dyDescent="0.45">
      <c r="A9543" t="str">
        <f t="shared" si="149"/>
        <v>Hong Kong, , Hong Kong</v>
      </c>
      <c r="B9543" t="s">
        <v>12450</v>
      </c>
      <c r="C9543" t="s">
        <v>12450</v>
      </c>
      <c r="D9543">
        <v>22.305</v>
      </c>
      <c r="E9543">
        <v>114.185</v>
      </c>
      <c r="F9543" t="s">
        <v>12450</v>
      </c>
      <c r="G9543" t="s">
        <v>12451</v>
      </c>
      <c r="H9543" t="s">
        <v>12452</v>
      </c>
      <c r="K9543">
        <v>7347000</v>
      </c>
      <c r="L9543">
        <v>1344982653</v>
      </c>
    </row>
    <row r="9544" spans="1:12" x14ac:dyDescent="0.45">
      <c r="A9544" t="str">
        <f t="shared" si="149"/>
        <v>Hong’an, Heilongjiang, China</v>
      </c>
      <c r="B9544" t="s">
        <v>12453</v>
      </c>
      <c r="C9544" t="s">
        <v>12454</v>
      </c>
      <c r="D9544">
        <v>47.21</v>
      </c>
      <c r="E9544">
        <v>123.61</v>
      </c>
      <c r="F9544" t="s">
        <v>1039</v>
      </c>
      <c r="G9544" t="s">
        <v>1040</v>
      </c>
      <c r="H9544" t="s">
        <v>1041</v>
      </c>
      <c r="I9544" t="s">
        <v>1953</v>
      </c>
      <c r="J9544" t="s">
        <v>366</v>
      </c>
      <c r="K9544">
        <v>289999</v>
      </c>
      <c r="L9544">
        <v>1156999688</v>
      </c>
    </row>
    <row r="9545" spans="1:12" x14ac:dyDescent="0.45">
      <c r="A9545" t="str">
        <f t="shared" si="149"/>
        <v>Hongjiang, Hunan, China</v>
      </c>
      <c r="B9545" t="s">
        <v>12455</v>
      </c>
      <c r="C9545" t="s">
        <v>12455</v>
      </c>
      <c r="D9545">
        <v>27.116700000000002</v>
      </c>
      <c r="E9545">
        <v>109.95</v>
      </c>
      <c r="F9545" t="s">
        <v>1039</v>
      </c>
      <c r="G9545" t="s">
        <v>1040</v>
      </c>
      <c r="H9545" t="s">
        <v>1041</v>
      </c>
      <c r="I9545" t="s">
        <v>6604</v>
      </c>
      <c r="K9545">
        <v>498100</v>
      </c>
      <c r="L9545">
        <v>1156039152</v>
      </c>
    </row>
    <row r="9546" spans="1:12" x14ac:dyDescent="0.45">
      <c r="A9546" t="str">
        <f t="shared" si="149"/>
        <v>Hongseong, Chungnam, Korea, South</v>
      </c>
      <c r="B9546" t="s">
        <v>12456</v>
      </c>
      <c r="C9546" t="s">
        <v>12456</v>
      </c>
      <c r="D9546">
        <v>36.600900000000003</v>
      </c>
      <c r="E9546">
        <v>126.66500000000001</v>
      </c>
      <c r="F9546" t="s">
        <v>1978</v>
      </c>
      <c r="G9546" t="s">
        <v>1979</v>
      </c>
      <c r="H9546" t="s">
        <v>1980</v>
      </c>
      <c r="I9546" t="s">
        <v>2523</v>
      </c>
      <c r="J9546" t="s">
        <v>378</v>
      </c>
      <c r="L9546">
        <v>1410822139</v>
      </c>
    </row>
    <row r="9547" spans="1:12" x14ac:dyDescent="0.45">
      <c r="A9547" t="str">
        <f t="shared" si="149"/>
        <v>Hongzhai, Gansu, China</v>
      </c>
      <c r="B9547" t="s">
        <v>12457</v>
      </c>
      <c r="C9547" t="s">
        <v>12457</v>
      </c>
      <c r="D9547">
        <v>35.047600000000003</v>
      </c>
      <c r="E9547">
        <v>104.63939999999999</v>
      </c>
      <c r="F9547" t="s">
        <v>1039</v>
      </c>
      <c r="G9547" t="s">
        <v>1040</v>
      </c>
      <c r="H9547" t="s">
        <v>1041</v>
      </c>
      <c r="I9547" t="s">
        <v>3178</v>
      </c>
      <c r="K9547">
        <v>355037</v>
      </c>
      <c r="L9547">
        <v>1156905289</v>
      </c>
    </row>
    <row r="9548" spans="1:12" x14ac:dyDescent="0.45">
      <c r="A9548" t="str">
        <f t="shared" si="149"/>
        <v>Honiara, Honiara, Solomon Islands</v>
      </c>
      <c r="B9548" t="s">
        <v>12458</v>
      </c>
      <c r="C9548" t="s">
        <v>12458</v>
      </c>
      <c r="D9548">
        <v>-9.4332999999999991</v>
      </c>
      <c r="E9548">
        <v>159.94999999999999</v>
      </c>
      <c r="F9548" t="s">
        <v>2738</v>
      </c>
      <c r="G9548" t="s">
        <v>2739</v>
      </c>
      <c r="H9548" t="s">
        <v>2740</v>
      </c>
      <c r="I9548" t="s">
        <v>12458</v>
      </c>
      <c r="J9548" t="s">
        <v>606</v>
      </c>
      <c r="K9548">
        <v>84520</v>
      </c>
      <c r="L9548">
        <v>1090737486</v>
      </c>
    </row>
    <row r="9549" spans="1:12" x14ac:dyDescent="0.45">
      <c r="A9549" t="str">
        <f t="shared" si="149"/>
        <v>Honiton, Devon, United Kingdom</v>
      </c>
      <c r="B9549" t="s">
        <v>12459</v>
      </c>
      <c r="C9549" t="s">
        <v>12459</v>
      </c>
      <c r="D9549">
        <v>50.8</v>
      </c>
      <c r="E9549">
        <v>-3.19</v>
      </c>
      <c r="F9549" t="s">
        <v>536</v>
      </c>
      <c r="G9549" t="s">
        <v>537</v>
      </c>
      <c r="H9549" t="s">
        <v>538</v>
      </c>
      <c r="I9549" t="s">
        <v>2809</v>
      </c>
      <c r="K9549">
        <v>11822</v>
      </c>
      <c r="L9549">
        <v>1826581914</v>
      </c>
    </row>
    <row r="9550" spans="1:12" x14ac:dyDescent="0.45">
      <c r="A9550" t="str">
        <f t="shared" si="149"/>
        <v>Honjō, Saitama, Japan</v>
      </c>
      <c r="B9550" t="s">
        <v>12460</v>
      </c>
      <c r="C9550" t="s">
        <v>12461</v>
      </c>
      <c r="D9550">
        <v>36.243899999999996</v>
      </c>
      <c r="E9550">
        <v>139.19030000000001</v>
      </c>
      <c r="F9550" t="s">
        <v>514</v>
      </c>
      <c r="G9550" t="s">
        <v>515</v>
      </c>
      <c r="H9550" t="s">
        <v>516</v>
      </c>
      <c r="I9550" t="s">
        <v>919</v>
      </c>
      <c r="K9550">
        <v>77045</v>
      </c>
      <c r="L9550">
        <v>1392850139</v>
      </c>
    </row>
    <row r="9551" spans="1:12" x14ac:dyDescent="0.45">
      <c r="A9551" t="str">
        <f t="shared" si="149"/>
        <v>Honley, Kirklees, United Kingdom</v>
      </c>
      <c r="B9551" t="s">
        <v>12462</v>
      </c>
      <c r="C9551" t="s">
        <v>12462</v>
      </c>
      <c r="D9551">
        <v>53.602699999999999</v>
      </c>
      <c r="E9551">
        <v>-1.7921</v>
      </c>
      <c r="F9551" t="s">
        <v>536</v>
      </c>
      <c r="G9551" t="s">
        <v>537</v>
      </c>
      <c r="H9551" t="s">
        <v>538</v>
      </c>
      <c r="I9551" t="s">
        <v>1639</v>
      </c>
      <c r="K9551">
        <v>5897</v>
      </c>
      <c r="L9551">
        <v>1826821997</v>
      </c>
    </row>
    <row r="9552" spans="1:12" x14ac:dyDescent="0.45">
      <c r="A9552" t="str">
        <f t="shared" si="149"/>
        <v>Honmachi, Kumamoto, Japan</v>
      </c>
      <c r="B9552" t="s">
        <v>12463</v>
      </c>
      <c r="C9552" t="s">
        <v>12463</v>
      </c>
      <c r="D9552">
        <v>32.517800000000001</v>
      </c>
      <c r="E9552">
        <v>130.6181</v>
      </c>
      <c r="F9552" t="s">
        <v>514</v>
      </c>
      <c r="G9552" t="s">
        <v>515</v>
      </c>
      <c r="H9552" t="s">
        <v>516</v>
      </c>
      <c r="I9552" t="s">
        <v>2280</v>
      </c>
      <c r="K9552">
        <v>123758</v>
      </c>
      <c r="L9552">
        <v>1392126782</v>
      </c>
    </row>
    <row r="9553" spans="1:12" x14ac:dyDescent="0.45">
      <c r="A9553" t="str">
        <f t="shared" si="149"/>
        <v>Honmachi, Fukui, Japan</v>
      </c>
      <c r="B9553" t="s">
        <v>12463</v>
      </c>
      <c r="C9553" t="s">
        <v>12463</v>
      </c>
      <c r="D9553">
        <v>36.0608</v>
      </c>
      <c r="E9553">
        <v>136.50059999999999</v>
      </c>
      <c r="F9553" t="s">
        <v>514</v>
      </c>
      <c r="G9553" t="s">
        <v>515</v>
      </c>
      <c r="H9553" t="s">
        <v>516</v>
      </c>
      <c r="I9553" t="s">
        <v>2793</v>
      </c>
      <c r="K9553">
        <v>22561</v>
      </c>
      <c r="L9553">
        <v>1392794270</v>
      </c>
    </row>
    <row r="9554" spans="1:12" x14ac:dyDescent="0.45">
      <c r="A9554" t="str">
        <f t="shared" si="149"/>
        <v>Honmachi, Hokkaidō, Japan</v>
      </c>
      <c r="B9554" t="s">
        <v>12463</v>
      </c>
      <c r="C9554" t="s">
        <v>12463</v>
      </c>
      <c r="D9554">
        <v>43.9114</v>
      </c>
      <c r="E9554">
        <v>144.67080000000001</v>
      </c>
      <c r="F9554" t="s">
        <v>514</v>
      </c>
      <c r="G9554" t="s">
        <v>515</v>
      </c>
      <c r="H9554" t="s">
        <v>516</v>
      </c>
      <c r="I9554" t="s">
        <v>517</v>
      </c>
      <c r="K9554">
        <v>11571</v>
      </c>
      <c r="L9554">
        <v>1392192562</v>
      </c>
    </row>
    <row r="9555" spans="1:12" x14ac:dyDescent="0.45">
      <c r="A9555" t="str">
        <f t="shared" si="149"/>
        <v>Honolulu, Hawaii, United States</v>
      </c>
      <c r="B9555" t="s">
        <v>12464</v>
      </c>
      <c r="C9555" t="s">
        <v>12464</v>
      </c>
      <c r="D9555">
        <v>21.3294</v>
      </c>
      <c r="E9555">
        <v>-157.846</v>
      </c>
      <c r="F9555" t="s">
        <v>530</v>
      </c>
      <c r="G9555" t="s">
        <v>531</v>
      </c>
      <c r="H9555" t="s">
        <v>532</v>
      </c>
      <c r="I9555" t="s">
        <v>1010</v>
      </c>
      <c r="J9555" t="s">
        <v>378</v>
      </c>
      <c r="K9555">
        <v>820987</v>
      </c>
      <c r="L9555">
        <v>1840013305</v>
      </c>
    </row>
    <row r="9556" spans="1:12" x14ac:dyDescent="0.45">
      <c r="A9556" t="str">
        <f t="shared" si="149"/>
        <v>Hood River, Oregon, United States</v>
      </c>
      <c r="B9556" t="s">
        <v>12465</v>
      </c>
      <c r="C9556" t="s">
        <v>12465</v>
      </c>
      <c r="D9556">
        <v>45.709200000000003</v>
      </c>
      <c r="E9556">
        <v>-121.5258</v>
      </c>
      <c r="F9556" t="s">
        <v>530</v>
      </c>
      <c r="G9556" t="s">
        <v>531</v>
      </c>
      <c r="H9556" t="s">
        <v>532</v>
      </c>
      <c r="I9556" t="s">
        <v>1426</v>
      </c>
      <c r="K9556">
        <v>15949</v>
      </c>
      <c r="L9556">
        <v>1840019942</v>
      </c>
    </row>
    <row r="9557" spans="1:12" x14ac:dyDescent="0.45">
      <c r="A9557" t="str">
        <f t="shared" si="149"/>
        <v>Hoogstraten, Flanders, Belgium</v>
      </c>
      <c r="B9557" t="s">
        <v>12466</v>
      </c>
      <c r="C9557" t="s">
        <v>12466</v>
      </c>
      <c r="D9557">
        <v>51.400799999999997</v>
      </c>
      <c r="E9557">
        <v>4.7610999999999999</v>
      </c>
      <c r="F9557" t="s">
        <v>453</v>
      </c>
      <c r="G9557" t="s">
        <v>454</v>
      </c>
      <c r="H9557" t="s">
        <v>455</v>
      </c>
      <c r="I9557" t="s">
        <v>456</v>
      </c>
      <c r="K9557">
        <v>21424</v>
      </c>
      <c r="L9557">
        <v>1056021828</v>
      </c>
    </row>
    <row r="9558" spans="1:12" x14ac:dyDescent="0.45">
      <c r="A9558" t="str">
        <f t="shared" si="149"/>
        <v>Hook, Hampshire, United Kingdom</v>
      </c>
      <c r="B9558" t="s">
        <v>12467</v>
      </c>
      <c r="C9558" t="s">
        <v>12467</v>
      </c>
      <c r="D9558">
        <v>51.277299999999997</v>
      </c>
      <c r="E9558">
        <v>-0.96330000000000005</v>
      </c>
      <c r="F9558" t="s">
        <v>536</v>
      </c>
      <c r="G9558" t="s">
        <v>537</v>
      </c>
      <c r="H9558" t="s">
        <v>538</v>
      </c>
      <c r="I9558" t="s">
        <v>1474</v>
      </c>
      <c r="K9558">
        <v>7770</v>
      </c>
      <c r="L9558">
        <v>1826584799</v>
      </c>
    </row>
    <row r="9559" spans="1:12" x14ac:dyDescent="0.45">
      <c r="A9559" t="str">
        <f t="shared" si="149"/>
        <v>Hooksett, New Hampshire, United States</v>
      </c>
      <c r="B9559" t="s">
        <v>12468</v>
      </c>
      <c r="C9559" t="s">
        <v>12468</v>
      </c>
      <c r="D9559">
        <v>43.070900000000002</v>
      </c>
      <c r="E9559">
        <v>-71.436499999999995</v>
      </c>
      <c r="F9559" t="s">
        <v>530</v>
      </c>
      <c r="G9559" t="s">
        <v>531</v>
      </c>
      <c r="H9559" t="s">
        <v>532</v>
      </c>
      <c r="I9559" t="s">
        <v>1728</v>
      </c>
      <c r="K9559">
        <v>14221</v>
      </c>
      <c r="L9559">
        <v>1840055022</v>
      </c>
    </row>
    <row r="9560" spans="1:12" x14ac:dyDescent="0.45">
      <c r="A9560" t="str">
        <f t="shared" si="149"/>
        <v>Hooper, Utah, United States</v>
      </c>
      <c r="B9560" t="s">
        <v>12469</v>
      </c>
      <c r="C9560" t="s">
        <v>12469</v>
      </c>
      <c r="D9560">
        <v>41.1599</v>
      </c>
      <c r="E9560">
        <v>-112.2871</v>
      </c>
      <c r="F9560" t="s">
        <v>530</v>
      </c>
      <c r="G9560" t="s">
        <v>531</v>
      </c>
      <c r="H9560" t="s">
        <v>532</v>
      </c>
      <c r="I9560" t="s">
        <v>1667</v>
      </c>
      <c r="K9560">
        <v>9152</v>
      </c>
      <c r="L9560">
        <v>1840020130</v>
      </c>
    </row>
    <row r="9561" spans="1:12" x14ac:dyDescent="0.45">
      <c r="A9561" t="str">
        <f t="shared" si="149"/>
        <v>Hoosick, New York, United States</v>
      </c>
      <c r="B9561" t="s">
        <v>12470</v>
      </c>
      <c r="C9561" t="s">
        <v>12470</v>
      </c>
      <c r="D9561">
        <v>42.890300000000003</v>
      </c>
      <c r="E9561">
        <v>-73.356099999999998</v>
      </c>
      <c r="F9561" t="s">
        <v>530</v>
      </c>
      <c r="G9561" t="s">
        <v>531</v>
      </c>
      <c r="H9561" t="s">
        <v>532</v>
      </c>
      <c r="I9561" t="s">
        <v>803</v>
      </c>
      <c r="K9561">
        <v>6816</v>
      </c>
      <c r="L9561">
        <v>1840023826</v>
      </c>
    </row>
    <row r="9562" spans="1:12" x14ac:dyDescent="0.45">
      <c r="A9562" t="str">
        <f t="shared" si="149"/>
        <v>Hoover, Alabama, United States</v>
      </c>
      <c r="B9562" t="s">
        <v>12471</v>
      </c>
      <c r="C9562" t="s">
        <v>12471</v>
      </c>
      <c r="D9562">
        <v>33.375399999999999</v>
      </c>
      <c r="E9562">
        <v>-86.806399999999996</v>
      </c>
      <c r="F9562" t="s">
        <v>530</v>
      </c>
      <c r="G9562" t="s">
        <v>531</v>
      </c>
      <c r="H9562" t="s">
        <v>532</v>
      </c>
      <c r="I9562" t="s">
        <v>1371</v>
      </c>
      <c r="K9562">
        <v>85768</v>
      </c>
      <c r="L9562">
        <v>1840014795</v>
      </c>
    </row>
    <row r="9563" spans="1:12" x14ac:dyDescent="0.45">
      <c r="A9563" t="str">
        <f t="shared" si="149"/>
        <v>Hopatcong, New Jersey, United States</v>
      </c>
      <c r="B9563" t="s">
        <v>12472</v>
      </c>
      <c r="C9563" t="s">
        <v>12472</v>
      </c>
      <c r="D9563">
        <v>40.954099999999997</v>
      </c>
      <c r="E9563">
        <v>-74.659300000000002</v>
      </c>
      <c r="F9563" t="s">
        <v>530</v>
      </c>
      <c r="G9563" t="s">
        <v>531</v>
      </c>
      <c r="H9563" t="s">
        <v>532</v>
      </c>
      <c r="I9563" t="s">
        <v>587</v>
      </c>
      <c r="K9563">
        <v>14186</v>
      </c>
      <c r="L9563">
        <v>1840003482</v>
      </c>
    </row>
    <row r="9564" spans="1:12" x14ac:dyDescent="0.45">
      <c r="A9564" t="str">
        <f t="shared" si="149"/>
        <v>Hope, Arkansas, United States</v>
      </c>
      <c r="B9564" t="s">
        <v>12473</v>
      </c>
      <c r="C9564" t="s">
        <v>12473</v>
      </c>
      <c r="D9564">
        <v>33.668199999999999</v>
      </c>
      <c r="E9564">
        <v>-93.589500000000001</v>
      </c>
      <c r="F9564" t="s">
        <v>530</v>
      </c>
      <c r="G9564" t="s">
        <v>531</v>
      </c>
      <c r="H9564" t="s">
        <v>532</v>
      </c>
      <c r="I9564" t="s">
        <v>1616</v>
      </c>
      <c r="K9564">
        <v>9499</v>
      </c>
      <c r="L9564">
        <v>1840014765</v>
      </c>
    </row>
    <row r="9565" spans="1:12" x14ac:dyDescent="0.45">
      <c r="A9565" t="str">
        <f t="shared" si="149"/>
        <v>Hope, British Columbia, Canada</v>
      </c>
      <c r="B9565" t="s">
        <v>12473</v>
      </c>
      <c r="C9565" t="s">
        <v>12473</v>
      </c>
      <c r="D9565">
        <v>49.385800000000003</v>
      </c>
      <c r="E9565">
        <v>-121.4419</v>
      </c>
      <c r="F9565" t="s">
        <v>541</v>
      </c>
      <c r="G9565" t="s">
        <v>542</v>
      </c>
      <c r="H9565" t="s">
        <v>543</v>
      </c>
      <c r="I9565" t="s">
        <v>544</v>
      </c>
      <c r="K9565">
        <v>6181</v>
      </c>
      <c r="L9565">
        <v>1124662863</v>
      </c>
    </row>
    <row r="9566" spans="1:12" x14ac:dyDescent="0.45">
      <c r="A9566" t="str">
        <f t="shared" si="149"/>
        <v>Hope Mills, North Carolina, United States</v>
      </c>
      <c r="B9566" t="s">
        <v>12474</v>
      </c>
      <c r="C9566" t="s">
        <v>12474</v>
      </c>
      <c r="D9566">
        <v>34.969000000000001</v>
      </c>
      <c r="E9566">
        <v>-78.9559</v>
      </c>
      <c r="F9566" t="s">
        <v>530</v>
      </c>
      <c r="G9566" t="s">
        <v>531</v>
      </c>
      <c r="H9566" t="s">
        <v>532</v>
      </c>
      <c r="I9566" t="s">
        <v>589</v>
      </c>
      <c r="K9566">
        <v>15849</v>
      </c>
      <c r="L9566">
        <v>1840016438</v>
      </c>
    </row>
    <row r="9567" spans="1:12" x14ac:dyDescent="0.45">
      <c r="A9567" t="str">
        <f t="shared" si="149"/>
        <v>Hopedale, Massachusetts, United States</v>
      </c>
      <c r="B9567" t="s">
        <v>12475</v>
      </c>
      <c r="C9567" t="s">
        <v>12475</v>
      </c>
      <c r="D9567">
        <v>42.124699999999997</v>
      </c>
      <c r="E9567">
        <v>-71.534999999999997</v>
      </c>
      <c r="F9567" t="s">
        <v>530</v>
      </c>
      <c r="G9567" t="s">
        <v>531</v>
      </c>
      <c r="H9567" t="s">
        <v>532</v>
      </c>
      <c r="I9567" t="s">
        <v>621</v>
      </c>
      <c r="K9567">
        <v>5951</v>
      </c>
      <c r="L9567">
        <v>1840053589</v>
      </c>
    </row>
    <row r="9568" spans="1:12" x14ac:dyDescent="0.45">
      <c r="A9568" t="str">
        <f t="shared" si="149"/>
        <v>Hopefield, Western Cape, South Africa</v>
      </c>
      <c r="B9568" t="s">
        <v>12476</v>
      </c>
      <c r="C9568" t="s">
        <v>12476</v>
      </c>
      <c r="D9568">
        <v>-33.066699999999997</v>
      </c>
      <c r="E9568">
        <v>18.350000000000001</v>
      </c>
      <c r="F9568" t="s">
        <v>1436</v>
      </c>
      <c r="G9568" t="s">
        <v>1437</v>
      </c>
      <c r="H9568" t="s">
        <v>1438</v>
      </c>
      <c r="I9568" t="s">
        <v>3883</v>
      </c>
      <c r="K9568">
        <v>6460</v>
      </c>
      <c r="L9568">
        <v>1710210038</v>
      </c>
    </row>
    <row r="9569" spans="1:12" x14ac:dyDescent="0.45">
      <c r="A9569" t="str">
        <f t="shared" si="149"/>
        <v>Hopelchén, Campeche, Mexico</v>
      </c>
      <c r="B9569" t="s">
        <v>12477</v>
      </c>
      <c r="C9569" t="s">
        <v>12478</v>
      </c>
      <c r="D9569">
        <v>19.744399999999999</v>
      </c>
      <c r="E9569">
        <v>-89.845299999999995</v>
      </c>
      <c r="F9569" t="s">
        <v>519</v>
      </c>
      <c r="G9569" t="s">
        <v>520</v>
      </c>
      <c r="H9569" t="s">
        <v>521</v>
      </c>
      <c r="I9569" t="s">
        <v>3900</v>
      </c>
      <c r="J9569" t="s">
        <v>366</v>
      </c>
      <c r="K9569">
        <v>7295</v>
      </c>
      <c r="L9569">
        <v>1484431471</v>
      </c>
    </row>
    <row r="9570" spans="1:12" x14ac:dyDescent="0.45">
      <c r="A9570" t="str">
        <f t="shared" si="149"/>
        <v>Hopewell, Virginia, United States</v>
      </c>
      <c r="B9570" t="s">
        <v>12479</v>
      </c>
      <c r="C9570" t="s">
        <v>12479</v>
      </c>
      <c r="D9570">
        <v>37.291499999999999</v>
      </c>
      <c r="E9570">
        <v>-77.298500000000004</v>
      </c>
      <c r="F9570" t="s">
        <v>530</v>
      </c>
      <c r="G9570" t="s">
        <v>531</v>
      </c>
      <c r="H9570" t="s">
        <v>532</v>
      </c>
      <c r="I9570" t="s">
        <v>618</v>
      </c>
      <c r="K9570">
        <v>22529</v>
      </c>
      <c r="L9570">
        <v>1840003859</v>
      </c>
    </row>
    <row r="9571" spans="1:12" x14ac:dyDescent="0.45">
      <c r="A9571" t="str">
        <f t="shared" si="149"/>
        <v>Hopewell Township, Pennsylvania, United States</v>
      </c>
      <c r="B9571" t="s">
        <v>12480</v>
      </c>
      <c r="C9571" t="s">
        <v>12480</v>
      </c>
      <c r="D9571">
        <v>40.590600000000002</v>
      </c>
      <c r="E9571">
        <v>-80.273099999999999</v>
      </c>
      <c r="F9571" t="s">
        <v>530</v>
      </c>
      <c r="G9571" t="s">
        <v>531</v>
      </c>
      <c r="H9571" t="s">
        <v>532</v>
      </c>
      <c r="I9571" t="s">
        <v>620</v>
      </c>
      <c r="K9571">
        <v>12497</v>
      </c>
      <c r="L9571">
        <v>1840146082</v>
      </c>
    </row>
    <row r="9572" spans="1:12" x14ac:dyDescent="0.45">
      <c r="A9572" t="str">
        <f t="shared" si="149"/>
        <v>Hopewell Township, Pennsylvania, United States</v>
      </c>
      <c r="B9572" t="s">
        <v>12480</v>
      </c>
      <c r="C9572" t="s">
        <v>12480</v>
      </c>
      <c r="D9572">
        <v>39.758200000000002</v>
      </c>
      <c r="E9572">
        <v>-76.590599999999995</v>
      </c>
      <c r="F9572" t="s">
        <v>530</v>
      </c>
      <c r="G9572" t="s">
        <v>531</v>
      </c>
      <c r="H9572" t="s">
        <v>532</v>
      </c>
      <c r="I9572" t="s">
        <v>620</v>
      </c>
      <c r="K9572">
        <v>5525</v>
      </c>
      <c r="L9572">
        <v>1840152712</v>
      </c>
    </row>
    <row r="9573" spans="1:12" x14ac:dyDescent="0.45">
      <c r="A9573" t="str">
        <f t="shared" si="149"/>
        <v>Hopkins, Minnesota, United States</v>
      </c>
      <c r="B9573" t="s">
        <v>12481</v>
      </c>
      <c r="C9573" t="s">
        <v>12481</v>
      </c>
      <c r="D9573">
        <v>44.926099999999998</v>
      </c>
      <c r="E9573">
        <v>-93.405600000000007</v>
      </c>
      <c r="F9573" t="s">
        <v>530</v>
      </c>
      <c r="G9573" t="s">
        <v>531</v>
      </c>
      <c r="H9573" t="s">
        <v>532</v>
      </c>
      <c r="I9573" t="s">
        <v>1433</v>
      </c>
      <c r="K9573">
        <v>18468</v>
      </c>
      <c r="L9573">
        <v>1840006749</v>
      </c>
    </row>
    <row r="9574" spans="1:12" x14ac:dyDescent="0.45">
      <c r="A9574" t="str">
        <f t="shared" si="149"/>
        <v>Hopkinsville, Kentucky, United States</v>
      </c>
      <c r="B9574" t="s">
        <v>12482</v>
      </c>
      <c r="C9574" t="s">
        <v>12482</v>
      </c>
      <c r="D9574">
        <v>36.8386</v>
      </c>
      <c r="E9574">
        <v>-87.477599999999995</v>
      </c>
      <c r="F9574" t="s">
        <v>530</v>
      </c>
      <c r="G9574" t="s">
        <v>531</v>
      </c>
      <c r="H9574" t="s">
        <v>532</v>
      </c>
      <c r="I9574" t="s">
        <v>1528</v>
      </c>
      <c r="K9574">
        <v>31569</v>
      </c>
      <c r="L9574">
        <v>1840014399</v>
      </c>
    </row>
    <row r="9575" spans="1:12" x14ac:dyDescent="0.45">
      <c r="A9575" t="str">
        <f t="shared" si="149"/>
        <v>Hopkinton, Massachusetts, United States</v>
      </c>
      <c r="B9575" t="s">
        <v>12483</v>
      </c>
      <c r="C9575" t="s">
        <v>12483</v>
      </c>
      <c r="D9575">
        <v>42.225499999999997</v>
      </c>
      <c r="E9575">
        <v>-71.537800000000004</v>
      </c>
      <c r="F9575" t="s">
        <v>530</v>
      </c>
      <c r="G9575" t="s">
        <v>531</v>
      </c>
      <c r="H9575" t="s">
        <v>532</v>
      </c>
      <c r="I9575" t="s">
        <v>621</v>
      </c>
      <c r="K9575">
        <v>17178</v>
      </c>
      <c r="L9575">
        <v>1840053637</v>
      </c>
    </row>
    <row r="9576" spans="1:12" x14ac:dyDescent="0.45">
      <c r="A9576" t="str">
        <f t="shared" si="149"/>
        <v>Hopkinton, Rhode Island, United States</v>
      </c>
      <c r="B9576" t="s">
        <v>12483</v>
      </c>
      <c r="C9576" t="s">
        <v>12483</v>
      </c>
      <c r="D9576">
        <v>41.478200000000001</v>
      </c>
      <c r="E9576">
        <v>-71.753799999999998</v>
      </c>
      <c r="F9576" t="s">
        <v>530</v>
      </c>
      <c r="G9576" t="s">
        <v>531</v>
      </c>
      <c r="H9576" t="s">
        <v>532</v>
      </c>
      <c r="I9576" t="s">
        <v>3666</v>
      </c>
      <c r="K9576">
        <v>8111</v>
      </c>
      <c r="L9576">
        <v>1840026107</v>
      </c>
    </row>
    <row r="9577" spans="1:12" x14ac:dyDescent="0.45">
      <c r="A9577" t="str">
        <f t="shared" si="149"/>
        <v>Hopkinton, New Hampshire, United States</v>
      </c>
      <c r="B9577" t="s">
        <v>12483</v>
      </c>
      <c r="C9577" t="s">
        <v>12483</v>
      </c>
      <c r="D9577">
        <v>43.197899999999997</v>
      </c>
      <c r="E9577">
        <v>-71.696799999999996</v>
      </c>
      <c r="F9577" t="s">
        <v>530</v>
      </c>
      <c r="G9577" t="s">
        <v>531</v>
      </c>
      <c r="H9577" t="s">
        <v>532</v>
      </c>
      <c r="I9577" t="s">
        <v>1728</v>
      </c>
      <c r="K9577">
        <v>5670</v>
      </c>
      <c r="L9577">
        <v>1840055031</v>
      </c>
    </row>
    <row r="9578" spans="1:12" x14ac:dyDescent="0.45">
      <c r="A9578" t="str">
        <f t="shared" si="149"/>
        <v>Hoquiam, Washington, United States</v>
      </c>
      <c r="B9578" t="s">
        <v>12484</v>
      </c>
      <c r="C9578" t="s">
        <v>12484</v>
      </c>
      <c r="D9578">
        <v>46.9863</v>
      </c>
      <c r="E9578">
        <v>-123.90219999999999</v>
      </c>
      <c r="F9578" t="s">
        <v>530</v>
      </c>
      <c r="G9578" t="s">
        <v>531</v>
      </c>
      <c r="H9578" t="s">
        <v>532</v>
      </c>
      <c r="I9578" t="s">
        <v>585</v>
      </c>
      <c r="K9578">
        <v>8655</v>
      </c>
      <c r="L9578">
        <v>1840019845</v>
      </c>
    </row>
    <row r="9579" spans="1:12" x14ac:dyDescent="0.45">
      <c r="A9579" t="str">
        <f t="shared" si="149"/>
        <v>Horad Barysaw, Minskaya Voblasts’, Belarus</v>
      </c>
      <c r="B9579" t="s">
        <v>12485</v>
      </c>
      <c r="C9579" t="s">
        <v>12485</v>
      </c>
      <c r="D9579">
        <v>54.225999999999999</v>
      </c>
      <c r="E9579">
        <v>28.4922</v>
      </c>
      <c r="F9579" t="s">
        <v>2588</v>
      </c>
      <c r="G9579" t="s">
        <v>2589</v>
      </c>
      <c r="H9579" t="s">
        <v>2590</v>
      </c>
      <c r="I9579" t="s">
        <v>5752</v>
      </c>
      <c r="J9579" t="s">
        <v>366</v>
      </c>
      <c r="K9579">
        <v>155389</v>
      </c>
      <c r="L9579">
        <v>1112659163</v>
      </c>
    </row>
    <row r="9580" spans="1:12" x14ac:dyDescent="0.45">
      <c r="A9580" t="str">
        <f t="shared" si="149"/>
        <v>Horažďovice, Plzeňský Kraj, Czechia</v>
      </c>
      <c r="B9580" t="s">
        <v>12486</v>
      </c>
      <c r="C9580" t="s">
        <v>12487</v>
      </c>
      <c r="D9580">
        <v>49.320799999999998</v>
      </c>
      <c r="E9580">
        <v>13.701000000000001</v>
      </c>
      <c r="F9580" t="s">
        <v>2480</v>
      </c>
      <c r="G9580" t="s">
        <v>2481</v>
      </c>
      <c r="H9580" t="s">
        <v>2482</v>
      </c>
      <c r="I9580" t="s">
        <v>8530</v>
      </c>
      <c r="K9580">
        <v>5240</v>
      </c>
      <c r="L9580">
        <v>1203182737</v>
      </c>
    </row>
    <row r="9581" spans="1:12" x14ac:dyDescent="0.45">
      <c r="A9581" t="str">
        <f t="shared" si="149"/>
        <v>Horb am Neckar, Baden-Württemberg, Germany</v>
      </c>
      <c r="B9581" t="s">
        <v>12488</v>
      </c>
      <c r="C9581" t="s">
        <v>12488</v>
      </c>
      <c r="D9581">
        <v>48.445</v>
      </c>
      <c r="E9581">
        <v>8.6911000000000005</v>
      </c>
      <c r="F9581" t="s">
        <v>441</v>
      </c>
      <c r="G9581" t="s">
        <v>442</v>
      </c>
      <c r="H9581" t="s">
        <v>443</v>
      </c>
      <c r="I9581" t="s">
        <v>451</v>
      </c>
      <c r="K9581">
        <v>25135</v>
      </c>
      <c r="L9581">
        <v>1276353248</v>
      </c>
    </row>
    <row r="9582" spans="1:12" x14ac:dyDescent="0.45">
      <c r="A9582" t="str">
        <f t="shared" si="149"/>
        <v>Horbury, Wakefield, United Kingdom</v>
      </c>
      <c r="B9582" t="s">
        <v>12489</v>
      </c>
      <c r="C9582" t="s">
        <v>12489</v>
      </c>
      <c r="D9582">
        <v>53.659500000000001</v>
      </c>
      <c r="E9582">
        <v>-1.5566</v>
      </c>
      <c r="F9582" t="s">
        <v>536</v>
      </c>
      <c r="G9582" t="s">
        <v>537</v>
      </c>
      <c r="H9582" t="s">
        <v>538</v>
      </c>
      <c r="I9582" t="s">
        <v>1724</v>
      </c>
      <c r="K9582">
        <v>10002</v>
      </c>
      <c r="L9582">
        <v>1826401665</v>
      </c>
    </row>
    <row r="9583" spans="1:12" x14ac:dyDescent="0.45">
      <c r="A9583" t="str">
        <f t="shared" si="149"/>
        <v>Horden, Durham, United Kingdom</v>
      </c>
      <c r="B9583" t="s">
        <v>12490</v>
      </c>
      <c r="C9583" t="s">
        <v>12490</v>
      </c>
      <c r="D9583">
        <v>54.764000000000003</v>
      </c>
      <c r="E9583">
        <v>-1.3149999999999999</v>
      </c>
      <c r="F9583" t="s">
        <v>536</v>
      </c>
      <c r="G9583" t="s">
        <v>537</v>
      </c>
      <c r="H9583" t="s">
        <v>538</v>
      </c>
      <c r="I9583" t="s">
        <v>2079</v>
      </c>
      <c r="K9583">
        <v>8087</v>
      </c>
      <c r="L9583">
        <v>1826873432</v>
      </c>
    </row>
    <row r="9584" spans="1:12" x14ac:dyDescent="0.45">
      <c r="A9584" t="str">
        <f t="shared" si="149"/>
        <v>Hordle, Hampshire, United Kingdom</v>
      </c>
      <c r="B9584" t="s">
        <v>12491</v>
      </c>
      <c r="C9584" t="s">
        <v>12491</v>
      </c>
      <c r="D9584">
        <v>50.760300000000001</v>
      </c>
      <c r="E9584">
        <v>-1.6212</v>
      </c>
      <c r="F9584" t="s">
        <v>536</v>
      </c>
      <c r="G9584" t="s">
        <v>537</v>
      </c>
      <c r="H9584" t="s">
        <v>538</v>
      </c>
      <c r="I9584" t="s">
        <v>1474</v>
      </c>
      <c r="K9584">
        <v>5654</v>
      </c>
      <c r="L9584">
        <v>1826013167</v>
      </c>
    </row>
    <row r="9585" spans="1:12" x14ac:dyDescent="0.45">
      <c r="A9585" t="str">
        <f t="shared" si="149"/>
        <v>Horezu, Vâlcea, Romania</v>
      </c>
      <c r="B9585" t="s">
        <v>12492</v>
      </c>
      <c r="C9585" t="s">
        <v>12492</v>
      </c>
      <c r="D9585">
        <v>45.143300000000004</v>
      </c>
      <c r="E9585">
        <v>23.991700000000002</v>
      </c>
      <c r="F9585" t="s">
        <v>665</v>
      </c>
      <c r="G9585" t="s">
        <v>666</v>
      </c>
      <c r="H9585" t="s">
        <v>667</v>
      </c>
      <c r="I9585" t="s">
        <v>2918</v>
      </c>
      <c r="K9585">
        <v>6263</v>
      </c>
      <c r="L9585">
        <v>1642881778</v>
      </c>
    </row>
    <row r="9586" spans="1:12" x14ac:dyDescent="0.45">
      <c r="A9586" t="str">
        <f t="shared" si="149"/>
        <v>Horgen, Zürich, Switzerland</v>
      </c>
      <c r="B9586" t="s">
        <v>12493</v>
      </c>
      <c r="C9586" t="s">
        <v>12493</v>
      </c>
      <c r="D9586">
        <v>47.260800000000003</v>
      </c>
      <c r="E9586">
        <v>8.5975000000000001</v>
      </c>
      <c r="F9586" t="s">
        <v>464</v>
      </c>
      <c r="G9586" t="s">
        <v>465</v>
      </c>
      <c r="H9586" t="s">
        <v>466</v>
      </c>
      <c r="I9586" t="s">
        <v>861</v>
      </c>
      <c r="K9586">
        <v>22662</v>
      </c>
      <c r="L9586">
        <v>1756066280</v>
      </c>
    </row>
    <row r="9587" spans="1:12" x14ac:dyDescent="0.45">
      <c r="A9587" t="str">
        <f t="shared" si="149"/>
        <v>Horgoš, Severno Banatski Okrug, Serbia</v>
      </c>
      <c r="B9587" t="s">
        <v>12494</v>
      </c>
      <c r="C9587" t="s">
        <v>12495</v>
      </c>
      <c r="D9587">
        <v>46.1556</v>
      </c>
      <c r="E9587">
        <v>19.9725</v>
      </c>
      <c r="F9587" t="s">
        <v>795</v>
      </c>
      <c r="G9587" t="s">
        <v>796</v>
      </c>
      <c r="H9587" t="s">
        <v>797</v>
      </c>
      <c r="I9587" t="s">
        <v>12496</v>
      </c>
      <c r="K9587">
        <v>6325</v>
      </c>
      <c r="L9587">
        <v>1688035977</v>
      </c>
    </row>
    <row r="9588" spans="1:12" x14ac:dyDescent="0.45">
      <c r="A9588" t="str">
        <f t="shared" si="149"/>
        <v>Hořice, Královéhradecký Kraj, Czechia</v>
      </c>
      <c r="B9588" t="s">
        <v>12497</v>
      </c>
      <c r="C9588" t="s">
        <v>12498</v>
      </c>
      <c r="D9588">
        <v>50.366100000000003</v>
      </c>
      <c r="E9588">
        <v>15.6319</v>
      </c>
      <c r="F9588" t="s">
        <v>2480</v>
      </c>
      <c r="G9588" t="s">
        <v>2481</v>
      </c>
      <c r="H9588" t="s">
        <v>2482</v>
      </c>
      <c r="I9588" t="s">
        <v>5369</v>
      </c>
      <c r="K9588">
        <v>8533</v>
      </c>
      <c r="L9588">
        <v>1203829404</v>
      </c>
    </row>
    <row r="9589" spans="1:12" x14ac:dyDescent="0.45">
      <c r="A9589" t="str">
        <f t="shared" si="149"/>
        <v>Horishni Plavni, Poltavs’ka Oblast’, Ukraine</v>
      </c>
      <c r="B9589" t="s">
        <v>12499</v>
      </c>
      <c r="C9589" t="s">
        <v>12499</v>
      </c>
      <c r="D9589">
        <v>49.0107</v>
      </c>
      <c r="E9589">
        <v>33.656199999999998</v>
      </c>
      <c r="F9589" t="s">
        <v>1461</v>
      </c>
      <c r="G9589" t="s">
        <v>1462</v>
      </c>
      <c r="H9589" t="s">
        <v>1463</v>
      </c>
      <c r="I9589" t="s">
        <v>12500</v>
      </c>
      <c r="K9589">
        <v>52167</v>
      </c>
      <c r="L9589">
        <v>1804671151</v>
      </c>
    </row>
    <row r="9590" spans="1:12" x14ac:dyDescent="0.45">
      <c r="A9590" t="str">
        <f t="shared" si="149"/>
        <v>Horizon City, Texas, United States</v>
      </c>
      <c r="B9590" t="s">
        <v>12501</v>
      </c>
      <c r="C9590" t="s">
        <v>12501</v>
      </c>
      <c r="D9590">
        <v>31.6799</v>
      </c>
      <c r="E9590">
        <v>-106.19029999999999</v>
      </c>
      <c r="F9590" t="s">
        <v>530</v>
      </c>
      <c r="G9590" t="s">
        <v>531</v>
      </c>
      <c r="H9590" t="s">
        <v>532</v>
      </c>
      <c r="I9590" t="s">
        <v>610</v>
      </c>
      <c r="K9590">
        <v>19642</v>
      </c>
      <c r="L9590">
        <v>1840020805</v>
      </c>
    </row>
    <row r="9591" spans="1:12" x14ac:dyDescent="0.45">
      <c r="A9591" t="str">
        <f t="shared" si="149"/>
        <v>Horizon West, Florida, United States</v>
      </c>
      <c r="B9591" t="s">
        <v>12502</v>
      </c>
      <c r="C9591" t="s">
        <v>12502</v>
      </c>
      <c r="D9591">
        <v>28.441700000000001</v>
      </c>
      <c r="E9591">
        <v>-81.614500000000007</v>
      </c>
      <c r="F9591" t="s">
        <v>530</v>
      </c>
      <c r="G9591" t="s">
        <v>531</v>
      </c>
      <c r="H9591" t="s">
        <v>532</v>
      </c>
      <c r="I9591" t="s">
        <v>1378</v>
      </c>
      <c r="K9591">
        <v>32530</v>
      </c>
      <c r="L9591">
        <v>1840038926</v>
      </c>
    </row>
    <row r="9592" spans="1:12" x14ac:dyDescent="0.45">
      <c r="A9592" t="str">
        <f t="shared" si="149"/>
        <v>Horjul, Horjul, Slovenia</v>
      </c>
      <c r="B9592" t="s">
        <v>12503</v>
      </c>
      <c r="C9592" t="s">
        <v>12503</v>
      </c>
      <c r="D9592">
        <v>46.023600000000002</v>
      </c>
      <c r="E9592">
        <v>14.299200000000001</v>
      </c>
      <c r="F9592" t="s">
        <v>1111</v>
      </c>
      <c r="G9592" t="s">
        <v>1112</v>
      </c>
      <c r="H9592" t="s">
        <v>1113</v>
      </c>
      <c r="I9592" t="s">
        <v>12503</v>
      </c>
      <c r="J9592" t="s">
        <v>378</v>
      </c>
      <c r="L9592">
        <v>1705243858</v>
      </c>
    </row>
    <row r="9593" spans="1:12" x14ac:dyDescent="0.45">
      <c r="A9593" t="str">
        <f t="shared" si="149"/>
        <v>Horki, Mahilyowskaya Voblasts’, Belarus</v>
      </c>
      <c r="B9593" t="s">
        <v>12504</v>
      </c>
      <c r="C9593" t="s">
        <v>12504</v>
      </c>
      <c r="D9593">
        <v>54.283299999999997</v>
      </c>
      <c r="E9593">
        <v>30.9833</v>
      </c>
      <c r="F9593" t="s">
        <v>2588</v>
      </c>
      <c r="G9593" t="s">
        <v>2589</v>
      </c>
      <c r="H9593" t="s">
        <v>2590</v>
      </c>
      <c r="I9593" t="s">
        <v>2591</v>
      </c>
      <c r="J9593" t="s">
        <v>366</v>
      </c>
      <c r="K9593">
        <v>30500</v>
      </c>
      <c r="L9593">
        <v>1112565326</v>
      </c>
    </row>
    <row r="9594" spans="1:12" x14ac:dyDescent="0.45">
      <c r="A9594" t="str">
        <f t="shared" si="149"/>
        <v>Horley, Surrey, United Kingdom</v>
      </c>
      <c r="B9594" t="s">
        <v>12505</v>
      </c>
      <c r="C9594" t="s">
        <v>12505</v>
      </c>
      <c r="D9594">
        <v>51.173999999999999</v>
      </c>
      <c r="E9594">
        <v>-0.17199999999999999</v>
      </c>
      <c r="F9594" t="s">
        <v>536</v>
      </c>
      <c r="G9594" t="s">
        <v>537</v>
      </c>
      <c r="H9594" t="s">
        <v>538</v>
      </c>
      <c r="I9594" t="s">
        <v>826</v>
      </c>
      <c r="K9594">
        <v>22076</v>
      </c>
      <c r="L9594">
        <v>1826232822</v>
      </c>
    </row>
    <row r="9595" spans="1:12" x14ac:dyDescent="0.45">
      <c r="A9595" t="str">
        <f t="shared" si="149"/>
        <v>Horlivka, Donets’ka Oblast’, Ukraine</v>
      </c>
      <c r="B9595" t="s">
        <v>12506</v>
      </c>
      <c r="C9595" t="s">
        <v>12506</v>
      </c>
      <c r="D9595">
        <v>48.333599999999997</v>
      </c>
      <c r="E9595">
        <v>38.092500000000001</v>
      </c>
      <c r="F9595" t="s">
        <v>1461</v>
      </c>
      <c r="G9595" t="s">
        <v>1462</v>
      </c>
      <c r="H9595" t="s">
        <v>1463</v>
      </c>
      <c r="I9595" t="s">
        <v>1903</v>
      </c>
      <c r="K9595">
        <v>256714</v>
      </c>
      <c r="L9595">
        <v>1804235146</v>
      </c>
    </row>
    <row r="9596" spans="1:12" x14ac:dyDescent="0.45">
      <c r="A9596" t="str">
        <f t="shared" si="149"/>
        <v>Hormigueros, Puerto Rico, Puerto Rico</v>
      </c>
      <c r="B9596" t="s">
        <v>12507</v>
      </c>
      <c r="C9596" t="s">
        <v>12507</v>
      </c>
      <c r="D9596">
        <v>18.143699999999999</v>
      </c>
      <c r="E9596">
        <v>-67.12</v>
      </c>
      <c r="F9596" t="s">
        <v>961</v>
      </c>
      <c r="G9596" t="s">
        <v>962</v>
      </c>
      <c r="H9596" t="s">
        <v>963</v>
      </c>
      <c r="I9596" t="s">
        <v>961</v>
      </c>
      <c r="K9596">
        <v>11009</v>
      </c>
      <c r="L9596">
        <v>1630023672</v>
      </c>
    </row>
    <row r="9597" spans="1:12" x14ac:dyDescent="0.45">
      <c r="A9597" t="str">
        <f t="shared" si="149"/>
        <v>Horn, Niederösterreich, Austria</v>
      </c>
      <c r="B9597" t="s">
        <v>12508</v>
      </c>
      <c r="C9597" t="s">
        <v>12508</v>
      </c>
      <c r="D9597">
        <v>48.665300000000002</v>
      </c>
      <c r="E9597">
        <v>15.655799999999999</v>
      </c>
      <c r="F9597" t="s">
        <v>1889</v>
      </c>
      <c r="G9597" t="s">
        <v>1890</v>
      </c>
      <c r="H9597" t="s">
        <v>1891</v>
      </c>
      <c r="I9597" t="s">
        <v>1892</v>
      </c>
      <c r="J9597" t="s">
        <v>366</v>
      </c>
      <c r="K9597">
        <v>6520</v>
      </c>
      <c r="L9597">
        <v>1040255352</v>
      </c>
    </row>
    <row r="9598" spans="1:12" x14ac:dyDescent="0.45">
      <c r="A9598" t="str">
        <f t="shared" si="149"/>
        <v>Horn Lake, Mississippi, United States</v>
      </c>
      <c r="B9598" t="s">
        <v>12509</v>
      </c>
      <c r="C9598" t="s">
        <v>12509</v>
      </c>
      <c r="D9598">
        <v>34.9512</v>
      </c>
      <c r="E9598">
        <v>-90.0501</v>
      </c>
      <c r="F9598" t="s">
        <v>530</v>
      </c>
      <c r="G9598" t="s">
        <v>531</v>
      </c>
      <c r="H9598" t="s">
        <v>532</v>
      </c>
      <c r="I9598" t="s">
        <v>1875</v>
      </c>
      <c r="K9598">
        <v>27272</v>
      </c>
      <c r="L9598">
        <v>1840014643</v>
      </c>
    </row>
    <row r="9599" spans="1:12" x14ac:dyDescent="0.45">
      <c r="A9599" t="str">
        <f t="shared" si="149"/>
        <v>Horn-Bad Meinberg, North Rhine-Westphalia, Germany</v>
      </c>
      <c r="B9599" t="s">
        <v>12510</v>
      </c>
      <c r="C9599" t="s">
        <v>12510</v>
      </c>
      <c r="D9599">
        <v>51.883299999999998</v>
      </c>
      <c r="E9599">
        <v>8.9666999999999994</v>
      </c>
      <c r="F9599" t="s">
        <v>441</v>
      </c>
      <c r="G9599" t="s">
        <v>442</v>
      </c>
      <c r="H9599" t="s">
        <v>443</v>
      </c>
      <c r="I9599" t="s">
        <v>444</v>
      </c>
      <c r="K9599">
        <v>17178</v>
      </c>
      <c r="L9599">
        <v>1276648708</v>
      </c>
    </row>
    <row r="9600" spans="1:12" x14ac:dyDescent="0.45">
      <c r="A9600" t="str">
        <f t="shared" si="149"/>
        <v>Horncastle, Lincolnshire, United Kingdom</v>
      </c>
      <c r="B9600" t="s">
        <v>12511</v>
      </c>
      <c r="C9600" t="s">
        <v>12511</v>
      </c>
      <c r="D9600">
        <v>53.207999999999998</v>
      </c>
      <c r="E9600">
        <v>-0.114</v>
      </c>
      <c r="F9600" t="s">
        <v>536</v>
      </c>
      <c r="G9600" t="s">
        <v>537</v>
      </c>
      <c r="H9600" t="s">
        <v>538</v>
      </c>
      <c r="I9600" t="s">
        <v>5020</v>
      </c>
      <c r="K9600">
        <v>6815</v>
      </c>
      <c r="L9600">
        <v>1826336642</v>
      </c>
    </row>
    <row r="9601" spans="1:12" x14ac:dyDescent="0.45">
      <c r="A9601" t="str">
        <f t="shared" si="149"/>
        <v>Hornchurch, Havering, United Kingdom</v>
      </c>
      <c r="B9601" t="s">
        <v>12512</v>
      </c>
      <c r="C9601" t="s">
        <v>12512</v>
      </c>
      <c r="D9601">
        <v>51.5565</v>
      </c>
      <c r="E9601">
        <v>0.21279999999999999</v>
      </c>
      <c r="F9601" t="s">
        <v>536</v>
      </c>
      <c r="G9601" t="s">
        <v>537</v>
      </c>
      <c r="H9601" t="s">
        <v>538</v>
      </c>
      <c r="I9601" t="s">
        <v>12513</v>
      </c>
      <c r="K9601">
        <v>63583</v>
      </c>
      <c r="L9601">
        <v>1826813082</v>
      </c>
    </row>
    <row r="9602" spans="1:12" x14ac:dyDescent="0.45">
      <c r="A9602" t="str">
        <f t="shared" si="149"/>
        <v>Horndean, Hampshire, United Kingdom</v>
      </c>
      <c r="B9602" t="s">
        <v>12514</v>
      </c>
      <c r="C9602" t="s">
        <v>12514</v>
      </c>
      <c r="D9602">
        <v>50.913600000000002</v>
      </c>
      <c r="E9602">
        <v>-0.99609999999999999</v>
      </c>
      <c r="F9602" t="s">
        <v>536</v>
      </c>
      <c r="G9602" t="s">
        <v>537</v>
      </c>
      <c r="H9602" t="s">
        <v>538</v>
      </c>
      <c r="I9602" t="s">
        <v>1474</v>
      </c>
      <c r="K9602">
        <v>12639</v>
      </c>
      <c r="L9602">
        <v>1826591617</v>
      </c>
    </row>
    <row r="9603" spans="1:12" x14ac:dyDescent="0.45">
      <c r="A9603" t="str">
        <f t="shared" ref="A9603:A9666" si="150">CONCATENATE(B9603,", ",I9603,", ",F9603)</f>
        <v>Hornell, New York, United States</v>
      </c>
      <c r="B9603" t="s">
        <v>12515</v>
      </c>
      <c r="C9603" t="s">
        <v>12515</v>
      </c>
      <c r="D9603">
        <v>42.333199999999998</v>
      </c>
      <c r="E9603">
        <v>-77.663300000000007</v>
      </c>
      <c r="F9603" t="s">
        <v>530</v>
      </c>
      <c r="G9603" t="s">
        <v>531</v>
      </c>
      <c r="H9603" t="s">
        <v>532</v>
      </c>
      <c r="I9603" t="s">
        <v>803</v>
      </c>
      <c r="K9603">
        <v>10661</v>
      </c>
      <c r="L9603">
        <v>1840000444</v>
      </c>
    </row>
    <row r="9604" spans="1:12" x14ac:dyDescent="0.45">
      <c r="A9604" t="str">
        <f t="shared" si="150"/>
        <v>Horní Slavkov, Karlovarský Kraj, Czechia</v>
      </c>
      <c r="B9604" t="s">
        <v>12516</v>
      </c>
      <c r="C9604" t="s">
        <v>12517</v>
      </c>
      <c r="D9604">
        <v>50.1387</v>
      </c>
      <c r="E9604">
        <v>12.807700000000001</v>
      </c>
      <c r="F9604" t="s">
        <v>2480</v>
      </c>
      <c r="G9604" t="s">
        <v>2481</v>
      </c>
      <c r="H9604" t="s">
        <v>2482</v>
      </c>
      <c r="I9604" t="s">
        <v>2483</v>
      </c>
      <c r="K9604">
        <v>5403</v>
      </c>
      <c r="L9604">
        <v>1203464131</v>
      </c>
    </row>
    <row r="9605" spans="1:12" x14ac:dyDescent="0.45">
      <c r="A9605" t="str">
        <f t="shared" si="150"/>
        <v>Hornsby Bend, Texas, United States</v>
      </c>
      <c r="B9605" t="s">
        <v>12518</v>
      </c>
      <c r="C9605" t="s">
        <v>12518</v>
      </c>
      <c r="D9605">
        <v>30.245000000000001</v>
      </c>
      <c r="E9605">
        <v>-97.583299999999994</v>
      </c>
      <c r="F9605" t="s">
        <v>530</v>
      </c>
      <c r="G9605" t="s">
        <v>531</v>
      </c>
      <c r="H9605" t="s">
        <v>532</v>
      </c>
      <c r="I9605" t="s">
        <v>610</v>
      </c>
      <c r="K9605">
        <v>7194</v>
      </c>
      <c r="L9605">
        <v>1840027020</v>
      </c>
    </row>
    <row r="9606" spans="1:12" x14ac:dyDescent="0.45">
      <c r="A9606" t="str">
        <f t="shared" si="150"/>
        <v>Hornsea, East Riding of Yorkshire, United Kingdom</v>
      </c>
      <c r="B9606" t="s">
        <v>12519</v>
      </c>
      <c r="C9606" t="s">
        <v>12519</v>
      </c>
      <c r="D9606">
        <v>53.910800000000002</v>
      </c>
      <c r="E9606">
        <v>-0.1676</v>
      </c>
      <c r="F9606" t="s">
        <v>536</v>
      </c>
      <c r="G9606" t="s">
        <v>537</v>
      </c>
      <c r="H9606" t="s">
        <v>538</v>
      </c>
      <c r="I9606" t="s">
        <v>4317</v>
      </c>
      <c r="K9606">
        <v>8432</v>
      </c>
      <c r="L9606">
        <v>1826612208</v>
      </c>
    </row>
    <row r="9607" spans="1:12" x14ac:dyDescent="0.45">
      <c r="A9607" t="str">
        <f t="shared" si="150"/>
        <v>Hornsey, Haringey, United Kingdom</v>
      </c>
      <c r="B9607" t="s">
        <v>12520</v>
      </c>
      <c r="C9607" t="s">
        <v>12520</v>
      </c>
      <c r="D9607">
        <v>51.587000000000003</v>
      </c>
      <c r="E9607">
        <v>-0.11799999999999999</v>
      </c>
      <c r="F9607" t="s">
        <v>536</v>
      </c>
      <c r="G9607" t="s">
        <v>537</v>
      </c>
      <c r="H9607" t="s">
        <v>538</v>
      </c>
      <c r="I9607" t="s">
        <v>12521</v>
      </c>
      <c r="K9607">
        <v>12659</v>
      </c>
      <c r="L9607">
        <v>1826443938</v>
      </c>
    </row>
    <row r="9608" spans="1:12" x14ac:dyDescent="0.45">
      <c r="A9608" t="str">
        <f t="shared" si="150"/>
        <v>Horodenka, Ivano-Frankivs’ka Oblast’, Ukraine</v>
      </c>
      <c r="B9608" t="s">
        <v>12522</v>
      </c>
      <c r="C9608" t="s">
        <v>12522</v>
      </c>
      <c r="D9608">
        <v>48.667499999999997</v>
      </c>
      <c r="E9608">
        <v>25.500299999999999</v>
      </c>
      <c r="F9608" t="s">
        <v>1461</v>
      </c>
      <c r="G9608" t="s">
        <v>1462</v>
      </c>
      <c r="H9608" t="s">
        <v>1463</v>
      </c>
      <c r="I9608" t="s">
        <v>4858</v>
      </c>
      <c r="J9608" t="s">
        <v>366</v>
      </c>
      <c r="K9608">
        <v>9113</v>
      </c>
      <c r="L9608">
        <v>1804663549</v>
      </c>
    </row>
    <row r="9609" spans="1:12" x14ac:dyDescent="0.45">
      <c r="A9609" t="str">
        <f t="shared" si="150"/>
        <v>Horodok, Khmel’nyts’ka Oblast’, Ukraine</v>
      </c>
      <c r="B9609" t="s">
        <v>12523</v>
      </c>
      <c r="C9609" t="s">
        <v>12523</v>
      </c>
      <c r="D9609">
        <v>49.166699999999999</v>
      </c>
      <c r="E9609">
        <v>26.566700000000001</v>
      </c>
      <c r="F9609" t="s">
        <v>1461</v>
      </c>
      <c r="G9609" t="s">
        <v>1462</v>
      </c>
      <c r="H9609" t="s">
        <v>1463</v>
      </c>
      <c r="I9609" t="s">
        <v>12524</v>
      </c>
      <c r="J9609" t="s">
        <v>366</v>
      </c>
      <c r="K9609">
        <v>16516</v>
      </c>
      <c r="L9609">
        <v>1804176513</v>
      </c>
    </row>
    <row r="9610" spans="1:12" x14ac:dyDescent="0.45">
      <c r="A9610" t="str">
        <f t="shared" si="150"/>
        <v>Horodok, L’vivs’ka Oblast’, Ukraine</v>
      </c>
      <c r="B9610" t="s">
        <v>12523</v>
      </c>
      <c r="C9610" t="s">
        <v>12523</v>
      </c>
      <c r="D9610">
        <v>49.782200000000003</v>
      </c>
      <c r="E9610">
        <v>23.643599999999999</v>
      </c>
      <c r="F9610" t="s">
        <v>1461</v>
      </c>
      <c r="G9610" t="s">
        <v>1462</v>
      </c>
      <c r="H9610" t="s">
        <v>1463</v>
      </c>
      <c r="I9610" t="s">
        <v>5000</v>
      </c>
      <c r="J9610" t="s">
        <v>366</v>
      </c>
      <c r="K9610">
        <v>15993</v>
      </c>
      <c r="L9610">
        <v>1804513657</v>
      </c>
    </row>
    <row r="9611" spans="1:12" x14ac:dyDescent="0.45">
      <c r="A9611" t="str">
        <f t="shared" si="150"/>
        <v>Horodyshche, Cherkas’ka Oblast’, Ukraine</v>
      </c>
      <c r="B9611" t="s">
        <v>12525</v>
      </c>
      <c r="C9611" t="s">
        <v>12525</v>
      </c>
      <c r="D9611">
        <v>49.292499999999997</v>
      </c>
      <c r="E9611">
        <v>31.458100000000002</v>
      </c>
      <c r="F9611" t="s">
        <v>1461</v>
      </c>
      <c r="G9611" t="s">
        <v>1462</v>
      </c>
      <c r="H9611" t="s">
        <v>1463</v>
      </c>
      <c r="I9611" t="s">
        <v>6788</v>
      </c>
      <c r="J9611" t="s">
        <v>366</v>
      </c>
      <c r="K9611">
        <v>13799</v>
      </c>
      <c r="L9611">
        <v>1804360634</v>
      </c>
    </row>
    <row r="9612" spans="1:12" x14ac:dyDescent="0.45">
      <c r="A9612" t="str">
        <f t="shared" si="150"/>
        <v>Horokhiv, Volyns’ka Oblast’, Ukraine</v>
      </c>
      <c r="B9612" t="s">
        <v>12526</v>
      </c>
      <c r="C9612" t="s">
        <v>12526</v>
      </c>
      <c r="D9612">
        <v>50.499400000000001</v>
      </c>
      <c r="E9612">
        <v>24.765000000000001</v>
      </c>
      <c r="F9612" t="s">
        <v>1461</v>
      </c>
      <c r="G9612" t="s">
        <v>1462</v>
      </c>
      <c r="H9612" t="s">
        <v>1463</v>
      </c>
      <c r="I9612" t="s">
        <v>12527</v>
      </c>
      <c r="J9612" t="s">
        <v>366</v>
      </c>
      <c r="K9612">
        <v>9134</v>
      </c>
      <c r="L9612">
        <v>1804715823</v>
      </c>
    </row>
    <row r="9613" spans="1:12" x14ac:dyDescent="0.45">
      <c r="A9613" t="str">
        <f t="shared" si="150"/>
        <v>Hořovice, Středočeský Kraj, Czechia</v>
      </c>
      <c r="B9613" t="s">
        <v>12528</v>
      </c>
      <c r="C9613" t="s">
        <v>12529</v>
      </c>
      <c r="D9613">
        <v>49.836100000000002</v>
      </c>
      <c r="E9613">
        <v>13.902699999999999</v>
      </c>
      <c r="F9613" t="s">
        <v>2480</v>
      </c>
      <c r="G9613" t="s">
        <v>2481</v>
      </c>
      <c r="H9613" t="s">
        <v>2482</v>
      </c>
      <c r="I9613" t="s">
        <v>3197</v>
      </c>
      <c r="K9613">
        <v>6901</v>
      </c>
      <c r="L9613">
        <v>1203139428</v>
      </c>
    </row>
    <row r="9614" spans="1:12" x14ac:dyDescent="0.45">
      <c r="A9614" t="str">
        <f t="shared" si="150"/>
        <v>Horqueta, Concepción, Paraguay</v>
      </c>
      <c r="B9614" t="s">
        <v>12530</v>
      </c>
      <c r="C9614" t="s">
        <v>12530</v>
      </c>
      <c r="D9614">
        <v>-23.339600000000001</v>
      </c>
      <c r="E9614">
        <v>-57.05</v>
      </c>
      <c r="F9614" t="s">
        <v>497</v>
      </c>
      <c r="G9614" t="s">
        <v>498</v>
      </c>
      <c r="H9614" t="s">
        <v>499</v>
      </c>
      <c r="I9614" t="s">
        <v>4010</v>
      </c>
      <c r="K9614">
        <v>16171</v>
      </c>
      <c r="L9614">
        <v>1600363376</v>
      </c>
    </row>
    <row r="9615" spans="1:12" x14ac:dyDescent="0.45">
      <c r="A9615" t="str">
        <f t="shared" si="150"/>
        <v>Horseheads, New York, United States</v>
      </c>
      <c r="B9615" t="s">
        <v>12531</v>
      </c>
      <c r="C9615" t="s">
        <v>12531</v>
      </c>
      <c r="D9615">
        <v>42.162500000000001</v>
      </c>
      <c r="E9615">
        <v>-76.793999999999997</v>
      </c>
      <c r="F9615" t="s">
        <v>530</v>
      </c>
      <c r="G9615" t="s">
        <v>531</v>
      </c>
      <c r="H9615" t="s">
        <v>532</v>
      </c>
      <c r="I9615" t="s">
        <v>803</v>
      </c>
      <c r="K9615">
        <v>19293</v>
      </c>
      <c r="L9615">
        <v>1840004688</v>
      </c>
    </row>
    <row r="9616" spans="1:12" x14ac:dyDescent="0.45">
      <c r="A9616" t="str">
        <f t="shared" si="150"/>
        <v>Horsell, Surrey, United Kingdom</v>
      </c>
      <c r="B9616" t="s">
        <v>12532</v>
      </c>
      <c r="C9616" t="s">
        <v>12532</v>
      </c>
      <c r="D9616">
        <v>51.328600000000002</v>
      </c>
      <c r="E9616">
        <v>-0.56169999999999998</v>
      </c>
      <c r="F9616" t="s">
        <v>536</v>
      </c>
      <c r="G9616" t="s">
        <v>537</v>
      </c>
      <c r="H9616" t="s">
        <v>538</v>
      </c>
      <c r="I9616" t="s">
        <v>826</v>
      </c>
      <c r="K9616">
        <v>9384</v>
      </c>
      <c r="L9616">
        <v>1826085922</v>
      </c>
    </row>
    <row r="9617" spans="1:12" x14ac:dyDescent="0.45">
      <c r="A9617" t="str">
        <f t="shared" si="150"/>
        <v>Horsforth, Leeds, United Kingdom</v>
      </c>
      <c r="B9617" t="s">
        <v>12533</v>
      </c>
      <c r="C9617" t="s">
        <v>12533</v>
      </c>
      <c r="D9617">
        <v>53.834099999999999</v>
      </c>
      <c r="E9617">
        <v>-1.6429</v>
      </c>
      <c r="F9617" t="s">
        <v>536</v>
      </c>
      <c r="G9617" t="s">
        <v>537</v>
      </c>
      <c r="H9617" t="s">
        <v>538</v>
      </c>
      <c r="I9617" t="s">
        <v>828</v>
      </c>
      <c r="K9617">
        <v>18895</v>
      </c>
      <c r="L9617">
        <v>1826006259</v>
      </c>
    </row>
    <row r="9618" spans="1:12" x14ac:dyDescent="0.45">
      <c r="A9618" t="str">
        <f t="shared" si="150"/>
        <v>Horsham, West Sussex, United Kingdom</v>
      </c>
      <c r="B9618" t="s">
        <v>12534</v>
      </c>
      <c r="C9618" t="s">
        <v>12534</v>
      </c>
      <c r="D9618">
        <v>51.061999999999998</v>
      </c>
      <c r="E9618">
        <v>-0.32500000000000001</v>
      </c>
      <c r="F9618" t="s">
        <v>536</v>
      </c>
      <c r="G9618" t="s">
        <v>537</v>
      </c>
      <c r="H9618" t="s">
        <v>538</v>
      </c>
      <c r="I9618" t="s">
        <v>2025</v>
      </c>
      <c r="K9618">
        <v>50934</v>
      </c>
      <c r="L9618">
        <v>1826018789</v>
      </c>
    </row>
    <row r="9619" spans="1:12" x14ac:dyDescent="0.45">
      <c r="A9619" t="str">
        <f t="shared" si="150"/>
        <v>Horsham, Pennsylvania, United States</v>
      </c>
      <c r="B9619" t="s">
        <v>12534</v>
      </c>
      <c r="C9619" t="s">
        <v>12534</v>
      </c>
      <c r="D9619">
        <v>40.199300000000001</v>
      </c>
      <c r="E9619">
        <v>-75.166499999999999</v>
      </c>
      <c r="F9619" t="s">
        <v>530</v>
      </c>
      <c r="G9619" t="s">
        <v>531</v>
      </c>
      <c r="H9619" t="s">
        <v>532</v>
      </c>
      <c r="I9619" t="s">
        <v>620</v>
      </c>
      <c r="K9619">
        <v>26495</v>
      </c>
      <c r="L9619">
        <v>1840035022</v>
      </c>
    </row>
    <row r="9620" spans="1:12" x14ac:dyDescent="0.45">
      <c r="A9620" t="str">
        <f t="shared" si="150"/>
        <v>Horsham, Victoria, Australia</v>
      </c>
      <c r="B9620" t="s">
        <v>12534</v>
      </c>
      <c r="C9620" t="s">
        <v>12534</v>
      </c>
      <c r="D9620">
        <v>-36.716700000000003</v>
      </c>
      <c r="E9620">
        <v>142.19999999999999</v>
      </c>
      <c r="F9620" t="s">
        <v>830</v>
      </c>
      <c r="G9620" t="s">
        <v>831</v>
      </c>
      <c r="H9620" t="s">
        <v>832</v>
      </c>
      <c r="I9620" t="s">
        <v>2292</v>
      </c>
      <c r="K9620">
        <v>16514</v>
      </c>
      <c r="L9620">
        <v>1036654340</v>
      </c>
    </row>
    <row r="9621" spans="1:12" x14ac:dyDescent="0.45">
      <c r="A9621" t="str">
        <f t="shared" si="150"/>
        <v>Horšovský Týn, Plzeňský Kraj, Czechia</v>
      </c>
      <c r="B9621" t="s">
        <v>12535</v>
      </c>
      <c r="C9621" t="s">
        <v>12536</v>
      </c>
      <c r="D9621">
        <v>49.529800000000002</v>
      </c>
      <c r="E9621">
        <v>12.944100000000001</v>
      </c>
      <c r="F9621" t="s">
        <v>2480</v>
      </c>
      <c r="G9621" t="s">
        <v>2481</v>
      </c>
      <c r="H9621" t="s">
        <v>2482</v>
      </c>
      <c r="I9621" t="s">
        <v>8530</v>
      </c>
      <c r="K9621">
        <v>5034</v>
      </c>
      <c r="L9621">
        <v>1203205008</v>
      </c>
    </row>
    <row r="9622" spans="1:12" x14ac:dyDescent="0.45">
      <c r="A9622" t="str">
        <f t="shared" si="150"/>
        <v>Hörstel, North Rhine-Westphalia, Germany</v>
      </c>
      <c r="B9622" t="s">
        <v>12537</v>
      </c>
      <c r="C9622" t="s">
        <v>12538</v>
      </c>
      <c r="D9622">
        <v>52.297199999999997</v>
      </c>
      <c r="E9622">
        <v>7.5861000000000001</v>
      </c>
      <c r="F9622" t="s">
        <v>441</v>
      </c>
      <c r="G9622" t="s">
        <v>442</v>
      </c>
      <c r="H9622" t="s">
        <v>443</v>
      </c>
      <c r="I9622" t="s">
        <v>444</v>
      </c>
      <c r="K9622">
        <v>20141</v>
      </c>
      <c r="L9622">
        <v>1276546954</v>
      </c>
    </row>
    <row r="9623" spans="1:12" x14ac:dyDescent="0.45">
      <c r="A9623" t="str">
        <f t="shared" si="150"/>
        <v>Horstmar, North Rhine-Westphalia, Germany</v>
      </c>
      <c r="B9623" t="s">
        <v>12539</v>
      </c>
      <c r="C9623" t="s">
        <v>12539</v>
      </c>
      <c r="D9623">
        <v>52.080599999999997</v>
      </c>
      <c r="E9623">
        <v>7.3083</v>
      </c>
      <c r="F9623" t="s">
        <v>441</v>
      </c>
      <c r="G9623" t="s">
        <v>442</v>
      </c>
      <c r="H9623" t="s">
        <v>443</v>
      </c>
      <c r="I9623" t="s">
        <v>444</v>
      </c>
      <c r="K9623">
        <v>6551</v>
      </c>
      <c r="L9623">
        <v>1276771431</v>
      </c>
    </row>
    <row r="9624" spans="1:12" x14ac:dyDescent="0.45">
      <c r="A9624" t="str">
        <f t="shared" si="150"/>
        <v>Horta, Azores, Portugal</v>
      </c>
      <c r="B9624" t="s">
        <v>12540</v>
      </c>
      <c r="C9624" t="s">
        <v>12540</v>
      </c>
      <c r="D9624">
        <v>38.533299999999997</v>
      </c>
      <c r="E9624">
        <v>-28.633299999999998</v>
      </c>
      <c r="F9624" t="s">
        <v>967</v>
      </c>
      <c r="G9624" t="s">
        <v>968</v>
      </c>
      <c r="H9624" t="s">
        <v>969</v>
      </c>
      <c r="I9624" t="s">
        <v>2033</v>
      </c>
      <c r="K9624">
        <v>14994</v>
      </c>
      <c r="L9624">
        <v>1620589121</v>
      </c>
    </row>
    <row r="9625" spans="1:12" x14ac:dyDescent="0.45">
      <c r="A9625" t="str">
        <f t="shared" si="150"/>
        <v>Hortolândia, São Paulo, Brazil</v>
      </c>
      <c r="B9625" t="s">
        <v>12541</v>
      </c>
      <c r="C9625" t="s">
        <v>12542</v>
      </c>
      <c r="D9625">
        <v>-22.8583</v>
      </c>
      <c r="E9625">
        <v>-47.22</v>
      </c>
      <c r="F9625" t="s">
        <v>491</v>
      </c>
      <c r="G9625" t="s">
        <v>492</v>
      </c>
      <c r="H9625" t="s">
        <v>493</v>
      </c>
      <c r="I9625" t="s">
        <v>801</v>
      </c>
      <c r="K9625">
        <v>215819</v>
      </c>
      <c r="L9625">
        <v>1076591779</v>
      </c>
    </row>
    <row r="9626" spans="1:12" x14ac:dyDescent="0.45">
      <c r="A9626" t="str">
        <f t="shared" si="150"/>
        <v>Horw, Luzern, Switzerland</v>
      </c>
      <c r="B9626" t="s">
        <v>12543</v>
      </c>
      <c r="C9626" t="s">
        <v>12543</v>
      </c>
      <c r="D9626">
        <v>47.016399999999997</v>
      </c>
      <c r="E9626">
        <v>8.3110999999999997</v>
      </c>
      <c r="F9626" t="s">
        <v>464</v>
      </c>
      <c r="G9626" t="s">
        <v>465</v>
      </c>
      <c r="H9626" t="s">
        <v>466</v>
      </c>
      <c r="I9626" t="s">
        <v>9389</v>
      </c>
      <c r="K9626">
        <v>14107</v>
      </c>
      <c r="L9626">
        <v>1756927189</v>
      </c>
    </row>
    <row r="9627" spans="1:12" x14ac:dyDescent="0.45">
      <c r="A9627" t="str">
        <f t="shared" si="150"/>
        <v>Horwich, Bolton, United Kingdom</v>
      </c>
      <c r="B9627" t="s">
        <v>12544</v>
      </c>
      <c r="C9627" t="s">
        <v>12544</v>
      </c>
      <c r="D9627">
        <v>53.591999999999999</v>
      </c>
      <c r="E9627">
        <v>-2.54</v>
      </c>
      <c r="F9627" t="s">
        <v>536</v>
      </c>
      <c r="G9627" t="s">
        <v>537</v>
      </c>
      <c r="H9627" t="s">
        <v>538</v>
      </c>
      <c r="I9627" t="s">
        <v>4656</v>
      </c>
      <c r="K9627">
        <v>20067</v>
      </c>
      <c r="L9627">
        <v>1826931583</v>
      </c>
    </row>
    <row r="9628" spans="1:12" x14ac:dyDescent="0.45">
      <c r="A9628" t="str">
        <f t="shared" si="150"/>
        <v>Hosa’ina, YeDebub Bihēroch Bihēreseboch na Hizboch, Ethiopia</v>
      </c>
      <c r="B9628" t="s">
        <v>12545</v>
      </c>
      <c r="C9628" t="s">
        <v>12546</v>
      </c>
      <c r="D9628">
        <v>7.5503999999999998</v>
      </c>
      <c r="E9628">
        <v>37.85</v>
      </c>
      <c r="F9628" t="s">
        <v>819</v>
      </c>
      <c r="G9628" t="s">
        <v>820</v>
      </c>
      <c r="H9628" t="s">
        <v>821</v>
      </c>
      <c r="I9628" t="s">
        <v>2306</v>
      </c>
      <c r="K9628">
        <v>89300</v>
      </c>
      <c r="L9628">
        <v>1231400775</v>
      </c>
    </row>
    <row r="9629" spans="1:12" x14ac:dyDescent="0.45">
      <c r="A9629" t="str">
        <f t="shared" si="150"/>
        <v>Hosan, Chungnam, Korea, South</v>
      </c>
      <c r="B9629" t="s">
        <v>12547</v>
      </c>
      <c r="C9629" t="s">
        <v>12547</v>
      </c>
      <c r="D9629">
        <v>36.203899999999997</v>
      </c>
      <c r="E9629">
        <v>127.0847</v>
      </c>
      <c r="F9629" t="s">
        <v>1978</v>
      </c>
      <c r="G9629" t="s">
        <v>1979</v>
      </c>
      <c r="H9629" t="s">
        <v>1980</v>
      </c>
      <c r="I9629" t="s">
        <v>2523</v>
      </c>
      <c r="K9629">
        <v>124246</v>
      </c>
      <c r="L9629">
        <v>1410009966</v>
      </c>
    </row>
    <row r="9630" spans="1:12" x14ac:dyDescent="0.45">
      <c r="A9630" t="str">
        <f t="shared" si="150"/>
        <v>Hoskins, West New Britain, Papua New Guinea</v>
      </c>
      <c r="B9630" t="s">
        <v>12548</v>
      </c>
      <c r="C9630" t="s">
        <v>12548</v>
      </c>
      <c r="D9630">
        <v>-5.4745999999999997</v>
      </c>
      <c r="E9630">
        <v>150.41</v>
      </c>
      <c r="F9630" t="s">
        <v>1658</v>
      </c>
      <c r="G9630" t="s">
        <v>1659</v>
      </c>
      <c r="H9630" t="s">
        <v>1660</v>
      </c>
      <c r="I9630" t="s">
        <v>12549</v>
      </c>
      <c r="K9630">
        <v>871</v>
      </c>
      <c r="L9630">
        <v>1598684520</v>
      </c>
    </row>
    <row r="9631" spans="1:12" x14ac:dyDescent="0.45">
      <c r="A9631" t="str">
        <f t="shared" si="150"/>
        <v>Hospet, Karnātaka, India</v>
      </c>
      <c r="B9631" t="s">
        <v>12550</v>
      </c>
      <c r="C9631" t="s">
        <v>12550</v>
      </c>
      <c r="D9631">
        <v>15.2667</v>
      </c>
      <c r="E9631">
        <v>76.400000000000006</v>
      </c>
      <c r="F9631" t="s">
        <v>626</v>
      </c>
      <c r="G9631" t="s">
        <v>627</v>
      </c>
      <c r="H9631" t="s">
        <v>628</v>
      </c>
      <c r="I9631" t="s">
        <v>3455</v>
      </c>
      <c r="K9631">
        <v>286007</v>
      </c>
      <c r="L9631">
        <v>1356241463</v>
      </c>
    </row>
    <row r="9632" spans="1:12" x14ac:dyDescent="0.45">
      <c r="A9632" t="str">
        <f t="shared" si="150"/>
        <v>Hostivice, Středočeský Kraj, Czechia</v>
      </c>
      <c r="B9632" t="s">
        <v>12551</v>
      </c>
      <c r="C9632" t="s">
        <v>12551</v>
      </c>
      <c r="D9632">
        <v>50.081699999999998</v>
      </c>
      <c r="E9632">
        <v>14.258599999999999</v>
      </c>
      <c r="F9632" t="s">
        <v>2480</v>
      </c>
      <c r="G9632" t="s">
        <v>2481</v>
      </c>
      <c r="H9632" t="s">
        <v>2482</v>
      </c>
      <c r="I9632" t="s">
        <v>3197</v>
      </c>
      <c r="K9632">
        <v>8788</v>
      </c>
      <c r="L9632">
        <v>1203249506</v>
      </c>
    </row>
    <row r="9633" spans="1:12" x14ac:dyDescent="0.45">
      <c r="A9633" t="str">
        <f t="shared" si="150"/>
        <v>Hot Springs, Arkansas, United States</v>
      </c>
      <c r="B9633" t="s">
        <v>12552</v>
      </c>
      <c r="C9633" t="s">
        <v>12552</v>
      </c>
      <c r="D9633">
        <v>34.489199999999997</v>
      </c>
      <c r="E9633">
        <v>-93.0501</v>
      </c>
      <c r="F9633" t="s">
        <v>530</v>
      </c>
      <c r="G9633" t="s">
        <v>531</v>
      </c>
      <c r="H9633" t="s">
        <v>532</v>
      </c>
      <c r="I9633" t="s">
        <v>1616</v>
      </c>
      <c r="K9633">
        <v>60767</v>
      </c>
      <c r="L9633">
        <v>1840014670</v>
      </c>
    </row>
    <row r="9634" spans="1:12" x14ac:dyDescent="0.45">
      <c r="A9634" t="str">
        <f t="shared" si="150"/>
        <v>Hot Springs Village, Arkansas, United States</v>
      </c>
      <c r="B9634" t="s">
        <v>12553</v>
      </c>
      <c r="C9634" t="s">
        <v>12553</v>
      </c>
      <c r="D9634">
        <v>34.656799999999997</v>
      </c>
      <c r="E9634">
        <v>-92.964399999999998</v>
      </c>
      <c r="F9634" t="s">
        <v>530</v>
      </c>
      <c r="G9634" t="s">
        <v>531</v>
      </c>
      <c r="H9634" t="s">
        <v>532</v>
      </c>
      <c r="I9634" t="s">
        <v>1616</v>
      </c>
      <c r="K9634">
        <v>14466</v>
      </c>
      <c r="L9634">
        <v>1840013587</v>
      </c>
    </row>
    <row r="9635" spans="1:12" x14ac:dyDescent="0.45">
      <c r="A9635" t="str">
        <f t="shared" si="150"/>
        <v>Hotan, Xinjiang, China</v>
      </c>
      <c r="B9635" t="s">
        <v>12554</v>
      </c>
      <c r="C9635" t="s">
        <v>12554</v>
      </c>
      <c r="D9635">
        <v>37.101199999999999</v>
      </c>
      <c r="E9635">
        <v>79.932699999999997</v>
      </c>
      <c r="F9635" t="s">
        <v>1039</v>
      </c>
      <c r="G9635" t="s">
        <v>1040</v>
      </c>
      <c r="H9635" t="s">
        <v>1041</v>
      </c>
      <c r="I9635" t="s">
        <v>1042</v>
      </c>
      <c r="J9635" t="s">
        <v>366</v>
      </c>
      <c r="K9635">
        <v>322300</v>
      </c>
      <c r="L9635">
        <v>1156111844</v>
      </c>
    </row>
    <row r="9636" spans="1:12" x14ac:dyDescent="0.45">
      <c r="A9636" t="str">
        <f t="shared" si="150"/>
        <v>Hotton, Wallonia, Belgium</v>
      </c>
      <c r="B9636" t="s">
        <v>12555</v>
      </c>
      <c r="C9636" t="s">
        <v>12555</v>
      </c>
      <c r="D9636">
        <v>50.268300000000004</v>
      </c>
      <c r="E9636">
        <v>5.4466999999999999</v>
      </c>
      <c r="F9636" t="s">
        <v>453</v>
      </c>
      <c r="G9636" t="s">
        <v>454</v>
      </c>
      <c r="H9636" t="s">
        <v>455</v>
      </c>
      <c r="I9636" t="s">
        <v>1957</v>
      </c>
      <c r="K9636">
        <v>5531</v>
      </c>
      <c r="L9636">
        <v>1056288696</v>
      </c>
    </row>
    <row r="9637" spans="1:12" x14ac:dyDescent="0.45">
      <c r="A9637" t="str">
        <f t="shared" si="150"/>
        <v>Houffalize, Wallonia, Belgium</v>
      </c>
      <c r="B9637" t="s">
        <v>12556</v>
      </c>
      <c r="C9637" t="s">
        <v>12556</v>
      </c>
      <c r="D9637">
        <v>50.131999999999998</v>
      </c>
      <c r="E9637">
        <v>5.7893999999999997</v>
      </c>
      <c r="F9637" t="s">
        <v>453</v>
      </c>
      <c r="G9637" t="s">
        <v>454</v>
      </c>
      <c r="H9637" t="s">
        <v>455</v>
      </c>
      <c r="I9637" t="s">
        <v>1957</v>
      </c>
      <c r="K9637">
        <v>5222</v>
      </c>
      <c r="L9637">
        <v>1056443256</v>
      </c>
    </row>
    <row r="9638" spans="1:12" x14ac:dyDescent="0.45">
      <c r="A9638" t="str">
        <f t="shared" si="150"/>
        <v>Houghton, Michigan, United States</v>
      </c>
      <c r="B9638" t="s">
        <v>12557</v>
      </c>
      <c r="C9638" t="s">
        <v>12557</v>
      </c>
      <c r="D9638">
        <v>47.111899999999999</v>
      </c>
      <c r="E9638">
        <v>-88.5672</v>
      </c>
      <c r="F9638" t="s">
        <v>530</v>
      </c>
      <c r="G9638" t="s">
        <v>531</v>
      </c>
      <c r="H9638" t="s">
        <v>532</v>
      </c>
      <c r="I9638" t="s">
        <v>868</v>
      </c>
      <c r="K9638">
        <v>15543</v>
      </c>
      <c r="L9638">
        <v>1840003919</v>
      </c>
    </row>
    <row r="9639" spans="1:12" x14ac:dyDescent="0.45">
      <c r="A9639" t="str">
        <f t="shared" si="150"/>
        <v>Houghton le Spring, Sunderland, United Kingdom</v>
      </c>
      <c r="B9639" t="s">
        <v>12558</v>
      </c>
      <c r="C9639" t="s">
        <v>12558</v>
      </c>
      <c r="D9639">
        <v>54.841000000000001</v>
      </c>
      <c r="E9639">
        <v>-1.468</v>
      </c>
      <c r="F9639" t="s">
        <v>536</v>
      </c>
      <c r="G9639" t="s">
        <v>537</v>
      </c>
      <c r="H9639" t="s">
        <v>538</v>
      </c>
      <c r="I9639" t="s">
        <v>12150</v>
      </c>
      <c r="K9639">
        <v>36746</v>
      </c>
      <c r="L9639">
        <v>1826945189</v>
      </c>
    </row>
    <row r="9640" spans="1:12" x14ac:dyDescent="0.45">
      <c r="A9640" t="str">
        <f t="shared" si="150"/>
        <v>Houghton Regis, Central Bedfordshire, United Kingdom</v>
      </c>
      <c r="B9640" t="s">
        <v>12559</v>
      </c>
      <c r="C9640" t="s">
        <v>12559</v>
      </c>
      <c r="D9640">
        <v>51.9039</v>
      </c>
      <c r="E9640">
        <v>-0.52470000000000006</v>
      </c>
      <c r="F9640" t="s">
        <v>536</v>
      </c>
      <c r="G9640" t="s">
        <v>537</v>
      </c>
      <c r="H9640" t="s">
        <v>538</v>
      </c>
      <c r="I9640" t="s">
        <v>1879</v>
      </c>
      <c r="K9640">
        <v>17280</v>
      </c>
      <c r="L9640">
        <v>1826997690</v>
      </c>
    </row>
    <row r="9641" spans="1:12" x14ac:dyDescent="0.45">
      <c r="A9641" t="str">
        <f t="shared" si="150"/>
        <v>Houilles, Île-de-France, France</v>
      </c>
      <c r="B9641" t="s">
        <v>12560</v>
      </c>
      <c r="C9641" t="s">
        <v>12560</v>
      </c>
      <c r="D9641">
        <v>48.926099999999998</v>
      </c>
      <c r="E9641">
        <v>2.1892</v>
      </c>
      <c r="F9641" t="s">
        <v>526</v>
      </c>
      <c r="G9641" t="s">
        <v>527</v>
      </c>
      <c r="H9641" t="s">
        <v>528</v>
      </c>
      <c r="I9641" t="s">
        <v>732</v>
      </c>
      <c r="K9641">
        <v>32151</v>
      </c>
      <c r="L9641">
        <v>1250321161</v>
      </c>
    </row>
    <row r="9642" spans="1:12" x14ac:dyDescent="0.45">
      <c r="A9642" t="str">
        <f t="shared" si="150"/>
        <v>Houlton, Maine, United States</v>
      </c>
      <c r="B9642" t="s">
        <v>12561</v>
      </c>
      <c r="C9642" t="s">
        <v>12561</v>
      </c>
      <c r="D9642">
        <v>46.140300000000003</v>
      </c>
      <c r="E9642">
        <v>-67.8429</v>
      </c>
      <c r="F9642" t="s">
        <v>530</v>
      </c>
      <c r="G9642" t="s">
        <v>531</v>
      </c>
      <c r="H9642" t="s">
        <v>532</v>
      </c>
      <c r="I9642" t="s">
        <v>2721</v>
      </c>
      <c r="K9642">
        <v>5871</v>
      </c>
      <c r="L9642">
        <v>1840052858</v>
      </c>
    </row>
    <row r="9643" spans="1:12" x14ac:dyDescent="0.45">
      <c r="A9643" t="str">
        <f t="shared" si="150"/>
        <v>Houma, Louisiana, United States</v>
      </c>
      <c r="B9643" t="s">
        <v>12562</v>
      </c>
      <c r="C9643" t="s">
        <v>12562</v>
      </c>
      <c r="D9643">
        <v>29.579899999999999</v>
      </c>
      <c r="E9643">
        <v>-90.705799999999996</v>
      </c>
      <c r="F9643" t="s">
        <v>530</v>
      </c>
      <c r="G9643" t="s">
        <v>531</v>
      </c>
      <c r="H9643" t="s">
        <v>532</v>
      </c>
      <c r="I9643" t="s">
        <v>533</v>
      </c>
      <c r="K9643">
        <v>140469</v>
      </c>
      <c r="L9643">
        <v>1840015063</v>
      </c>
    </row>
    <row r="9644" spans="1:12" x14ac:dyDescent="0.45">
      <c r="A9644" t="str">
        <f t="shared" si="150"/>
        <v>Hounslow, Hounslow, United Kingdom</v>
      </c>
      <c r="B9644" t="s">
        <v>9815</v>
      </c>
      <c r="C9644" t="s">
        <v>9815</v>
      </c>
      <c r="D9644">
        <v>51.466799999999999</v>
      </c>
      <c r="E9644">
        <v>-0.375</v>
      </c>
      <c r="F9644" t="s">
        <v>536</v>
      </c>
      <c r="G9644" t="s">
        <v>537</v>
      </c>
      <c r="H9644" t="s">
        <v>538</v>
      </c>
      <c r="I9644" t="s">
        <v>9815</v>
      </c>
      <c r="K9644">
        <v>103337</v>
      </c>
      <c r="L9644">
        <v>1826943293</v>
      </c>
    </row>
    <row r="9645" spans="1:12" x14ac:dyDescent="0.45">
      <c r="A9645" t="str">
        <f t="shared" si="150"/>
        <v>Houston, Texas, United States</v>
      </c>
      <c r="B9645" t="s">
        <v>12563</v>
      </c>
      <c r="C9645" t="s">
        <v>12563</v>
      </c>
      <c r="D9645">
        <v>29.786300000000001</v>
      </c>
      <c r="E9645">
        <v>-95.388900000000007</v>
      </c>
      <c r="F9645" t="s">
        <v>530</v>
      </c>
      <c r="G9645" t="s">
        <v>531</v>
      </c>
      <c r="H9645" t="s">
        <v>532</v>
      </c>
      <c r="I9645" t="s">
        <v>610</v>
      </c>
      <c r="K9645">
        <v>5464251</v>
      </c>
      <c r="L9645">
        <v>1840020925</v>
      </c>
    </row>
    <row r="9646" spans="1:12" x14ac:dyDescent="0.45">
      <c r="A9646" t="str">
        <f t="shared" si="150"/>
        <v>Houston, Renfrewshire, United Kingdom</v>
      </c>
      <c r="B9646" t="s">
        <v>12563</v>
      </c>
      <c r="C9646" t="s">
        <v>12563</v>
      </c>
      <c r="D9646">
        <v>55.866999999999997</v>
      </c>
      <c r="E9646">
        <v>-4.5521000000000003</v>
      </c>
      <c r="F9646" t="s">
        <v>536</v>
      </c>
      <c r="G9646" t="s">
        <v>537</v>
      </c>
      <c r="H9646" t="s">
        <v>538</v>
      </c>
      <c r="I9646" t="s">
        <v>5087</v>
      </c>
      <c r="K9646">
        <v>6470</v>
      </c>
      <c r="L9646">
        <v>1826214371</v>
      </c>
    </row>
    <row r="9647" spans="1:12" x14ac:dyDescent="0.45">
      <c r="A9647" t="str">
        <f t="shared" si="150"/>
        <v>Houzhuang, Shanxi, China</v>
      </c>
      <c r="B9647" t="s">
        <v>12564</v>
      </c>
      <c r="C9647" t="s">
        <v>12564</v>
      </c>
      <c r="D9647">
        <v>35.619999999999997</v>
      </c>
      <c r="E9647">
        <v>111.21</v>
      </c>
      <c r="F9647" t="s">
        <v>1039</v>
      </c>
      <c r="G9647" t="s">
        <v>1040</v>
      </c>
      <c r="H9647" t="s">
        <v>1041</v>
      </c>
      <c r="I9647" t="s">
        <v>6621</v>
      </c>
      <c r="K9647">
        <v>102400</v>
      </c>
      <c r="L9647">
        <v>1156080869</v>
      </c>
    </row>
    <row r="9648" spans="1:12" x14ac:dyDescent="0.45">
      <c r="A9648" t="str">
        <f t="shared" si="150"/>
        <v>Hov, , Faroe Islands</v>
      </c>
      <c r="B9648" t="s">
        <v>12565</v>
      </c>
      <c r="C9648" t="s">
        <v>12565</v>
      </c>
      <c r="D9648">
        <v>61.506799999999998</v>
      </c>
      <c r="E9648">
        <v>-6.7599</v>
      </c>
      <c r="F9648" t="s">
        <v>9175</v>
      </c>
      <c r="G9648" t="s">
        <v>9176</v>
      </c>
      <c r="H9648" t="s">
        <v>9177</v>
      </c>
      <c r="J9648" t="s">
        <v>378</v>
      </c>
      <c r="L9648">
        <v>1234279154</v>
      </c>
    </row>
    <row r="9649" spans="1:12" x14ac:dyDescent="0.45">
      <c r="A9649" t="str">
        <f t="shared" si="150"/>
        <v>Hovd, Hovd, Mongolia</v>
      </c>
      <c r="B9649" t="s">
        <v>12566</v>
      </c>
      <c r="C9649" t="s">
        <v>12566</v>
      </c>
      <c r="D9649">
        <v>48.0167</v>
      </c>
      <c r="E9649">
        <v>91.566699999999997</v>
      </c>
      <c r="F9649" t="s">
        <v>1699</v>
      </c>
      <c r="G9649" t="s">
        <v>1700</v>
      </c>
      <c r="H9649" t="s">
        <v>1701</v>
      </c>
      <c r="I9649" t="s">
        <v>12566</v>
      </c>
      <c r="J9649" t="s">
        <v>378</v>
      </c>
      <c r="K9649">
        <v>26023</v>
      </c>
      <c r="L9649">
        <v>1496382421</v>
      </c>
    </row>
    <row r="9650" spans="1:12" x14ac:dyDescent="0.45">
      <c r="A9650" t="str">
        <f t="shared" si="150"/>
        <v>Hove, Brighton and Hove, United Kingdom</v>
      </c>
      <c r="B9650" t="s">
        <v>12567</v>
      </c>
      <c r="C9650" t="s">
        <v>12567</v>
      </c>
      <c r="D9650">
        <v>50.8352</v>
      </c>
      <c r="E9650">
        <v>-0.17580000000000001</v>
      </c>
      <c r="F9650" t="s">
        <v>536</v>
      </c>
      <c r="G9650" t="s">
        <v>537</v>
      </c>
      <c r="H9650" t="s">
        <v>538</v>
      </c>
      <c r="I9650" t="s">
        <v>5282</v>
      </c>
      <c r="K9650">
        <v>91900</v>
      </c>
      <c r="L9650">
        <v>1826419818</v>
      </c>
    </row>
    <row r="9651" spans="1:12" x14ac:dyDescent="0.45">
      <c r="A9651" t="str">
        <f t="shared" si="150"/>
        <v>Howard, Wisconsin, United States</v>
      </c>
      <c r="B9651" t="s">
        <v>12568</v>
      </c>
      <c r="C9651" t="s">
        <v>12568</v>
      </c>
      <c r="D9651">
        <v>44.570300000000003</v>
      </c>
      <c r="E9651">
        <v>-88.091999999999999</v>
      </c>
      <c r="F9651" t="s">
        <v>530</v>
      </c>
      <c r="G9651" t="s">
        <v>531</v>
      </c>
      <c r="H9651" t="s">
        <v>532</v>
      </c>
      <c r="I9651" t="s">
        <v>1611</v>
      </c>
      <c r="K9651">
        <v>20177</v>
      </c>
      <c r="L9651">
        <v>1840002345</v>
      </c>
    </row>
    <row r="9652" spans="1:12" x14ac:dyDescent="0.45">
      <c r="A9652" t="str">
        <f t="shared" si="150"/>
        <v>Howard Springs, Northern Territory, Australia</v>
      </c>
      <c r="B9652" t="s">
        <v>12569</v>
      </c>
      <c r="C9652" t="s">
        <v>12569</v>
      </c>
      <c r="D9652">
        <v>-12.4922</v>
      </c>
      <c r="E9652">
        <v>131.053</v>
      </c>
      <c r="F9652" t="s">
        <v>830</v>
      </c>
      <c r="G9652" t="s">
        <v>831</v>
      </c>
      <c r="H9652" t="s">
        <v>832</v>
      </c>
      <c r="I9652" t="s">
        <v>835</v>
      </c>
      <c r="K9652">
        <v>5132</v>
      </c>
      <c r="L9652">
        <v>1036674070</v>
      </c>
    </row>
    <row r="9653" spans="1:12" x14ac:dyDescent="0.45">
      <c r="A9653" t="str">
        <f t="shared" si="150"/>
        <v>Howell, New Jersey, United States</v>
      </c>
      <c r="B9653" t="s">
        <v>12570</v>
      </c>
      <c r="C9653" t="s">
        <v>12570</v>
      </c>
      <c r="D9653">
        <v>40.181899999999999</v>
      </c>
      <c r="E9653">
        <v>-74.197699999999998</v>
      </c>
      <c r="F9653" t="s">
        <v>530</v>
      </c>
      <c r="G9653" t="s">
        <v>531</v>
      </c>
      <c r="H9653" t="s">
        <v>532</v>
      </c>
      <c r="I9653" t="s">
        <v>587</v>
      </c>
      <c r="K9653">
        <v>51958</v>
      </c>
      <c r="L9653">
        <v>1840081644</v>
      </c>
    </row>
    <row r="9654" spans="1:12" x14ac:dyDescent="0.45">
      <c r="A9654" t="str">
        <f t="shared" si="150"/>
        <v>Howell, Michigan, United States</v>
      </c>
      <c r="B9654" t="s">
        <v>12570</v>
      </c>
      <c r="C9654" t="s">
        <v>12570</v>
      </c>
      <c r="D9654">
        <v>42.607799999999997</v>
      </c>
      <c r="E9654">
        <v>-83.933899999999994</v>
      </c>
      <c r="F9654" t="s">
        <v>530</v>
      </c>
      <c r="G9654" t="s">
        <v>531</v>
      </c>
      <c r="H9654" t="s">
        <v>532</v>
      </c>
      <c r="I9654" t="s">
        <v>868</v>
      </c>
      <c r="K9654">
        <v>9604</v>
      </c>
      <c r="L9654">
        <v>1840003100</v>
      </c>
    </row>
    <row r="9655" spans="1:12" x14ac:dyDescent="0.45">
      <c r="A9655" t="str">
        <f t="shared" si="150"/>
        <v>Howland Center, Ohio, United States</v>
      </c>
      <c r="B9655" t="s">
        <v>12571</v>
      </c>
      <c r="C9655" t="s">
        <v>12571</v>
      </c>
      <c r="D9655">
        <v>41.2483</v>
      </c>
      <c r="E9655">
        <v>-80.744399999999999</v>
      </c>
      <c r="F9655" t="s">
        <v>530</v>
      </c>
      <c r="G9655" t="s">
        <v>531</v>
      </c>
      <c r="H9655" t="s">
        <v>532</v>
      </c>
      <c r="I9655" t="s">
        <v>799</v>
      </c>
      <c r="K9655">
        <v>6400</v>
      </c>
      <c r="L9655">
        <v>1840034386</v>
      </c>
    </row>
    <row r="9656" spans="1:12" x14ac:dyDescent="0.45">
      <c r="A9656" t="str">
        <f t="shared" si="150"/>
        <v>Höxter, North Rhine-Westphalia, Germany</v>
      </c>
      <c r="B9656" t="s">
        <v>12572</v>
      </c>
      <c r="C9656" t="s">
        <v>12573</v>
      </c>
      <c r="D9656">
        <v>51.7667</v>
      </c>
      <c r="E9656">
        <v>9.3666999999999998</v>
      </c>
      <c r="F9656" t="s">
        <v>441</v>
      </c>
      <c r="G9656" t="s">
        <v>442</v>
      </c>
      <c r="H9656" t="s">
        <v>443</v>
      </c>
      <c r="I9656" t="s">
        <v>444</v>
      </c>
      <c r="J9656" t="s">
        <v>366</v>
      </c>
      <c r="K9656">
        <v>28824</v>
      </c>
      <c r="L9656">
        <v>1276004976</v>
      </c>
    </row>
    <row r="9657" spans="1:12" x14ac:dyDescent="0.45">
      <c r="A9657" t="str">
        <f t="shared" si="150"/>
        <v>Hoyerswerda, Saxony, Germany</v>
      </c>
      <c r="B9657" t="s">
        <v>12574</v>
      </c>
      <c r="C9657" t="s">
        <v>12574</v>
      </c>
      <c r="D9657">
        <v>51.433100000000003</v>
      </c>
      <c r="E9657">
        <v>14.25</v>
      </c>
      <c r="F9657" t="s">
        <v>441</v>
      </c>
      <c r="G9657" t="s">
        <v>442</v>
      </c>
      <c r="H9657" t="s">
        <v>443</v>
      </c>
      <c r="I9657" t="s">
        <v>1707</v>
      </c>
      <c r="K9657">
        <v>32123</v>
      </c>
      <c r="L9657">
        <v>1276992982</v>
      </c>
    </row>
    <row r="9658" spans="1:12" x14ac:dyDescent="0.45">
      <c r="A9658" t="str">
        <f t="shared" si="150"/>
        <v>Hoylake, Wirral, United Kingdom</v>
      </c>
      <c r="B9658" t="s">
        <v>12575</v>
      </c>
      <c r="C9658" t="s">
        <v>12575</v>
      </c>
      <c r="D9658">
        <v>53.39</v>
      </c>
      <c r="E9658">
        <v>-3.18</v>
      </c>
      <c r="F9658" t="s">
        <v>536</v>
      </c>
      <c r="G9658" t="s">
        <v>537</v>
      </c>
      <c r="H9658" t="s">
        <v>538</v>
      </c>
      <c r="I9658" t="s">
        <v>3896</v>
      </c>
      <c r="K9658">
        <v>5710</v>
      </c>
      <c r="L9658">
        <v>1826110529</v>
      </c>
    </row>
    <row r="9659" spans="1:12" x14ac:dyDescent="0.45">
      <c r="A9659" t="str">
        <f t="shared" si="150"/>
        <v>Hoyland Nether, Barnsley, United Kingdom</v>
      </c>
      <c r="B9659" t="s">
        <v>12576</v>
      </c>
      <c r="C9659" t="s">
        <v>12576</v>
      </c>
      <c r="D9659">
        <v>53.4985</v>
      </c>
      <c r="E9659">
        <v>-1.4406000000000001</v>
      </c>
      <c r="F9659" t="s">
        <v>536</v>
      </c>
      <c r="G9659" t="s">
        <v>537</v>
      </c>
      <c r="H9659" t="s">
        <v>538</v>
      </c>
      <c r="I9659" t="s">
        <v>3629</v>
      </c>
      <c r="K9659">
        <v>11852</v>
      </c>
      <c r="L9659">
        <v>1826976360</v>
      </c>
    </row>
    <row r="9660" spans="1:12" x14ac:dyDescent="0.45">
      <c r="A9660" t="str">
        <f t="shared" si="150"/>
        <v>Hpa-An, Kayin State, Burma</v>
      </c>
      <c r="B9660" t="s">
        <v>12577</v>
      </c>
      <c r="C9660" t="s">
        <v>12577</v>
      </c>
      <c r="D9660">
        <v>16.890599999999999</v>
      </c>
      <c r="E9660">
        <v>97.633300000000006</v>
      </c>
      <c r="F9660" t="s">
        <v>1584</v>
      </c>
      <c r="G9660" t="s">
        <v>1585</v>
      </c>
      <c r="H9660" t="s">
        <v>1586</v>
      </c>
      <c r="I9660" t="s">
        <v>12578</v>
      </c>
      <c r="J9660" t="s">
        <v>378</v>
      </c>
      <c r="K9660">
        <v>421525</v>
      </c>
      <c r="L9660">
        <v>1104494124</v>
      </c>
    </row>
    <row r="9661" spans="1:12" x14ac:dyDescent="0.45">
      <c r="A9661" t="str">
        <f t="shared" si="150"/>
        <v>Hradec Králové, Královéhradecký Kraj, Czechia</v>
      </c>
      <c r="B9661" t="s">
        <v>12579</v>
      </c>
      <c r="C9661" t="s">
        <v>12580</v>
      </c>
      <c r="D9661">
        <v>50.209200000000003</v>
      </c>
      <c r="E9661">
        <v>15.831899999999999</v>
      </c>
      <c r="F9661" t="s">
        <v>2480</v>
      </c>
      <c r="G9661" t="s">
        <v>2481</v>
      </c>
      <c r="H9661" t="s">
        <v>2482</v>
      </c>
      <c r="I9661" t="s">
        <v>5369</v>
      </c>
      <c r="J9661" t="s">
        <v>378</v>
      </c>
      <c r="K9661">
        <v>92939</v>
      </c>
      <c r="L9661">
        <v>1203430618</v>
      </c>
    </row>
    <row r="9662" spans="1:12" x14ac:dyDescent="0.45">
      <c r="A9662" t="str">
        <f t="shared" si="150"/>
        <v>Hradec nad Moravici, Moravskoslezský Kraj, Czechia</v>
      </c>
      <c r="B9662" t="s">
        <v>12581</v>
      </c>
      <c r="C9662" t="s">
        <v>12581</v>
      </c>
      <c r="D9662">
        <v>49.871000000000002</v>
      </c>
      <c r="E9662">
        <v>17.875900000000001</v>
      </c>
      <c r="F9662" t="s">
        <v>2480</v>
      </c>
      <c r="G9662" t="s">
        <v>2481</v>
      </c>
      <c r="H9662" t="s">
        <v>2482</v>
      </c>
      <c r="I9662" t="s">
        <v>4502</v>
      </c>
      <c r="K9662">
        <v>5506</v>
      </c>
      <c r="L9662">
        <v>1203039569</v>
      </c>
    </row>
    <row r="9663" spans="1:12" x14ac:dyDescent="0.45">
      <c r="A9663" t="str">
        <f t="shared" si="150"/>
        <v>Hrádek nad Nisou, Liberecký Kraj, Czechia</v>
      </c>
      <c r="B9663" t="s">
        <v>12582</v>
      </c>
      <c r="C9663" t="s">
        <v>12583</v>
      </c>
      <c r="D9663">
        <v>50.852899999999998</v>
      </c>
      <c r="E9663">
        <v>14.8447</v>
      </c>
      <c r="F9663" t="s">
        <v>2480</v>
      </c>
      <c r="G9663" t="s">
        <v>2481</v>
      </c>
      <c r="H9663" t="s">
        <v>2482</v>
      </c>
      <c r="I9663" t="s">
        <v>6474</v>
      </c>
      <c r="K9663">
        <v>7735</v>
      </c>
      <c r="L9663">
        <v>1203549927</v>
      </c>
    </row>
    <row r="9664" spans="1:12" x14ac:dyDescent="0.45">
      <c r="A9664" t="str">
        <f t="shared" si="150"/>
        <v>Hranice, Olomoucký Kraj, Czechia</v>
      </c>
      <c r="B9664" t="s">
        <v>12584</v>
      </c>
      <c r="C9664" t="s">
        <v>12584</v>
      </c>
      <c r="D9664">
        <v>49.548000000000002</v>
      </c>
      <c r="E9664">
        <v>17.7347</v>
      </c>
      <c r="F9664" t="s">
        <v>2480</v>
      </c>
      <c r="G9664" t="s">
        <v>2481</v>
      </c>
      <c r="H9664" t="s">
        <v>2482</v>
      </c>
      <c r="I9664" t="s">
        <v>12585</v>
      </c>
      <c r="K9664">
        <v>17999</v>
      </c>
      <c r="L9664">
        <v>1203110445</v>
      </c>
    </row>
    <row r="9665" spans="1:12" x14ac:dyDescent="0.45">
      <c r="A9665" t="str">
        <f t="shared" si="150"/>
        <v>Hrastnik, Hrastnik, Slovenia</v>
      </c>
      <c r="B9665" t="s">
        <v>12586</v>
      </c>
      <c r="C9665" t="s">
        <v>12586</v>
      </c>
      <c r="D9665">
        <v>46.146099999999997</v>
      </c>
      <c r="E9665">
        <v>15.0814</v>
      </c>
      <c r="F9665" t="s">
        <v>1111</v>
      </c>
      <c r="G9665" t="s">
        <v>1112</v>
      </c>
      <c r="H9665" t="s">
        <v>1113</v>
      </c>
      <c r="I9665" t="s">
        <v>12586</v>
      </c>
      <c r="J9665" t="s">
        <v>378</v>
      </c>
      <c r="K9665">
        <v>4995</v>
      </c>
      <c r="L9665">
        <v>1705818009</v>
      </c>
    </row>
    <row r="9666" spans="1:12" x14ac:dyDescent="0.45">
      <c r="A9666" t="str">
        <f t="shared" si="150"/>
        <v>Hrazdan, Kotayk’, Armenia</v>
      </c>
      <c r="B9666" t="s">
        <v>12587</v>
      </c>
      <c r="C9666" t="s">
        <v>12587</v>
      </c>
      <c r="D9666">
        <v>40.5</v>
      </c>
      <c r="E9666">
        <v>44.7667</v>
      </c>
      <c r="F9666" t="s">
        <v>646</v>
      </c>
      <c r="G9666" t="s">
        <v>647</v>
      </c>
      <c r="H9666" t="s">
        <v>648</v>
      </c>
      <c r="I9666" t="s">
        <v>649</v>
      </c>
      <c r="J9666" t="s">
        <v>378</v>
      </c>
      <c r="L9666">
        <v>1051566733</v>
      </c>
    </row>
    <row r="9667" spans="1:12" x14ac:dyDescent="0.45">
      <c r="A9667" t="str">
        <f t="shared" ref="A9667:A9730" si="151">CONCATENATE(B9667,", ",I9667,", ",F9667)</f>
        <v>Hrebinka, Poltavs’ka Oblast’, Ukraine</v>
      </c>
      <c r="B9667" t="s">
        <v>12588</v>
      </c>
      <c r="C9667" t="s">
        <v>12588</v>
      </c>
      <c r="D9667">
        <v>50.118000000000002</v>
      </c>
      <c r="E9667">
        <v>32.439599999999999</v>
      </c>
      <c r="F9667" t="s">
        <v>1461</v>
      </c>
      <c r="G9667" t="s">
        <v>1462</v>
      </c>
      <c r="H9667" t="s">
        <v>1463</v>
      </c>
      <c r="I9667" t="s">
        <v>12500</v>
      </c>
      <c r="J9667" t="s">
        <v>366</v>
      </c>
      <c r="K9667">
        <v>10805</v>
      </c>
      <c r="L9667">
        <v>1804281882</v>
      </c>
    </row>
    <row r="9668" spans="1:12" x14ac:dyDescent="0.45">
      <c r="A9668" t="str">
        <f t="shared" si="151"/>
        <v>Hrib-Loški Potok, Loški Potok, Slovenia</v>
      </c>
      <c r="B9668" t="s">
        <v>12589</v>
      </c>
      <c r="C9668" t="s">
        <v>12590</v>
      </c>
      <c r="D9668">
        <v>45.701099999999997</v>
      </c>
      <c r="E9668">
        <v>14.591100000000001</v>
      </c>
      <c r="F9668" t="s">
        <v>1111</v>
      </c>
      <c r="G9668" t="s">
        <v>1112</v>
      </c>
      <c r="H9668" t="s">
        <v>1113</v>
      </c>
      <c r="I9668" t="s">
        <v>12591</v>
      </c>
      <c r="J9668" t="s">
        <v>378</v>
      </c>
      <c r="L9668">
        <v>1705118688</v>
      </c>
    </row>
    <row r="9669" spans="1:12" x14ac:dyDescent="0.45">
      <c r="A9669" t="str">
        <f t="shared" si="151"/>
        <v>Hriňová, Banskobystrický, Slovakia</v>
      </c>
      <c r="B9669" t="s">
        <v>12592</v>
      </c>
      <c r="C9669" t="s">
        <v>12593</v>
      </c>
      <c r="D9669">
        <v>48.566699999999997</v>
      </c>
      <c r="E9669">
        <v>19.5167</v>
      </c>
      <c r="F9669" t="s">
        <v>3518</v>
      </c>
      <c r="G9669" t="s">
        <v>3519</v>
      </c>
      <c r="H9669" t="s">
        <v>3520</v>
      </c>
      <c r="I9669" t="s">
        <v>3530</v>
      </c>
      <c r="K9669">
        <v>7535</v>
      </c>
      <c r="L9669">
        <v>1703355338</v>
      </c>
    </row>
    <row r="9670" spans="1:12" x14ac:dyDescent="0.45">
      <c r="A9670" t="str">
        <f t="shared" si="151"/>
        <v>Hrodna, Hrodzyenskaya Voblasts’, Belarus</v>
      </c>
      <c r="B9670" t="s">
        <v>12594</v>
      </c>
      <c r="C9670" t="s">
        <v>12594</v>
      </c>
      <c r="D9670">
        <v>53.666699999999999</v>
      </c>
      <c r="E9670">
        <v>23.816700000000001</v>
      </c>
      <c r="F9670" t="s">
        <v>2588</v>
      </c>
      <c r="G9670" t="s">
        <v>2589</v>
      </c>
      <c r="H9670" t="s">
        <v>2590</v>
      </c>
      <c r="I9670" t="s">
        <v>2621</v>
      </c>
      <c r="J9670" t="s">
        <v>378</v>
      </c>
      <c r="K9670">
        <v>356900</v>
      </c>
      <c r="L9670">
        <v>1112187197</v>
      </c>
    </row>
    <row r="9671" spans="1:12" x14ac:dyDescent="0.45">
      <c r="A9671" t="str">
        <f t="shared" si="151"/>
        <v>Hronov, Královéhradecký Kraj, Czechia</v>
      </c>
      <c r="B9671" t="s">
        <v>12595</v>
      </c>
      <c r="C9671" t="s">
        <v>12595</v>
      </c>
      <c r="D9671">
        <v>50.479700000000001</v>
      </c>
      <c r="E9671">
        <v>16.182400000000001</v>
      </c>
      <c r="F9671" t="s">
        <v>2480</v>
      </c>
      <c r="G9671" t="s">
        <v>2481</v>
      </c>
      <c r="H9671" t="s">
        <v>2482</v>
      </c>
      <c r="I9671" t="s">
        <v>5369</v>
      </c>
      <c r="K9671">
        <v>6098</v>
      </c>
      <c r="L9671">
        <v>1203638022</v>
      </c>
    </row>
    <row r="9672" spans="1:12" x14ac:dyDescent="0.45">
      <c r="A9672" t="str">
        <f t="shared" si="151"/>
        <v>Hsinchu, Hsinchu, Taiwan</v>
      </c>
      <c r="B9672" t="s">
        <v>12596</v>
      </c>
      <c r="C9672" t="s">
        <v>12596</v>
      </c>
      <c r="D9672">
        <v>24.8047</v>
      </c>
      <c r="E9672">
        <v>120.9714</v>
      </c>
      <c r="F9672" t="s">
        <v>3063</v>
      </c>
      <c r="G9672" t="s">
        <v>3064</v>
      </c>
      <c r="H9672" t="s">
        <v>3065</v>
      </c>
      <c r="I9672" t="s">
        <v>12596</v>
      </c>
      <c r="J9672" t="s">
        <v>378</v>
      </c>
      <c r="K9672">
        <v>445635</v>
      </c>
      <c r="L9672">
        <v>1158276420</v>
      </c>
    </row>
    <row r="9673" spans="1:12" x14ac:dyDescent="0.45">
      <c r="A9673" t="str">
        <f t="shared" si="151"/>
        <v>Hua Hin, Prachuap Khiri Khan, Thailand</v>
      </c>
      <c r="B9673" t="s">
        <v>12597</v>
      </c>
      <c r="C9673" t="s">
        <v>12597</v>
      </c>
      <c r="D9673">
        <v>12.5686</v>
      </c>
      <c r="E9673">
        <v>99.957800000000006</v>
      </c>
      <c r="F9673" t="s">
        <v>1864</v>
      </c>
      <c r="G9673" t="s">
        <v>1865</v>
      </c>
      <c r="H9673" t="s">
        <v>1866</v>
      </c>
      <c r="I9673" t="s">
        <v>12598</v>
      </c>
      <c r="J9673" t="s">
        <v>366</v>
      </c>
      <c r="K9673">
        <v>59369</v>
      </c>
      <c r="L9673">
        <v>1764352388</v>
      </c>
    </row>
    <row r="9674" spans="1:12" x14ac:dyDescent="0.45">
      <c r="A9674" t="str">
        <f t="shared" si="151"/>
        <v>Huacho, Lima, Peru</v>
      </c>
      <c r="B9674" t="s">
        <v>12599</v>
      </c>
      <c r="C9674" t="s">
        <v>12599</v>
      </c>
      <c r="D9674">
        <v>-11.1083</v>
      </c>
      <c r="E9674">
        <v>-77.6083</v>
      </c>
      <c r="F9674" t="s">
        <v>509</v>
      </c>
      <c r="G9674" t="s">
        <v>510</v>
      </c>
      <c r="H9674" t="s">
        <v>511</v>
      </c>
      <c r="I9674" t="s">
        <v>3645</v>
      </c>
      <c r="J9674" t="s">
        <v>378</v>
      </c>
      <c r="K9674">
        <v>200585</v>
      </c>
      <c r="L9674">
        <v>1604316784</v>
      </c>
    </row>
    <row r="9675" spans="1:12" x14ac:dyDescent="0.45">
      <c r="A9675" t="str">
        <f t="shared" si="151"/>
        <v>Huadian, Jilin, China</v>
      </c>
      <c r="B9675" t="s">
        <v>12600</v>
      </c>
      <c r="C9675" t="s">
        <v>12600</v>
      </c>
      <c r="D9675">
        <v>42.968800000000002</v>
      </c>
      <c r="E9675">
        <v>126.7388</v>
      </c>
      <c r="F9675" t="s">
        <v>1039</v>
      </c>
      <c r="G9675" t="s">
        <v>1040</v>
      </c>
      <c r="H9675" t="s">
        <v>1041</v>
      </c>
      <c r="I9675" t="s">
        <v>3148</v>
      </c>
      <c r="K9675">
        <v>455339</v>
      </c>
      <c r="L9675">
        <v>1156018839</v>
      </c>
    </row>
    <row r="9676" spans="1:12" x14ac:dyDescent="0.45">
      <c r="A9676" t="str">
        <f t="shared" si="151"/>
        <v>Huai’an, Jiangsu, China</v>
      </c>
      <c r="B9676" t="s">
        <v>12601</v>
      </c>
      <c r="C9676" t="s">
        <v>12602</v>
      </c>
      <c r="D9676">
        <v>33.5</v>
      </c>
      <c r="E9676">
        <v>119.1331</v>
      </c>
      <c r="F9676" t="s">
        <v>1039</v>
      </c>
      <c r="G9676" t="s">
        <v>1040</v>
      </c>
      <c r="H9676" t="s">
        <v>1041</v>
      </c>
      <c r="I9676" t="s">
        <v>6613</v>
      </c>
      <c r="K9676">
        <v>4799889</v>
      </c>
      <c r="L9676">
        <v>1156634228</v>
      </c>
    </row>
    <row r="9677" spans="1:12" x14ac:dyDescent="0.45">
      <c r="A9677" t="str">
        <f t="shared" si="151"/>
        <v>Huaibei, Anhui, China</v>
      </c>
      <c r="B9677" t="s">
        <v>12603</v>
      </c>
      <c r="C9677" t="s">
        <v>12603</v>
      </c>
      <c r="D9677">
        <v>33.956200000000003</v>
      </c>
      <c r="E9677">
        <v>116.789</v>
      </c>
      <c r="F9677" t="s">
        <v>1039</v>
      </c>
      <c r="G9677" t="s">
        <v>1040</v>
      </c>
      <c r="H9677" t="s">
        <v>1041</v>
      </c>
      <c r="I9677" t="s">
        <v>2092</v>
      </c>
      <c r="K9677">
        <v>2158000</v>
      </c>
      <c r="L9677">
        <v>1156142626</v>
      </c>
    </row>
    <row r="9678" spans="1:12" x14ac:dyDescent="0.45">
      <c r="A9678" t="str">
        <f t="shared" si="151"/>
        <v>Huaihua, Hunan, China</v>
      </c>
      <c r="B9678" t="s">
        <v>12604</v>
      </c>
      <c r="C9678" t="s">
        <v>12604</v>
      </c>
      <c r="D9678">
        <v>27.549399999999999</v>
      </c>
      <c r="E9678">
        <v>109.9592</v>
      </c>
      <c r="F9678" t="s">
        <v>1039</v>
      </c>
      <c r="G9678" t="s">
        <v>1040</v>
      </c>
      <c r="H9678" t="s">
        <v>1041</v>
      </c>
      <c r="I9678" t="s">
        <v>6604</v>
      </c>
      <c r="K9678">
        <v>4741948</v>
      </c>
      <c r="L9678">
        <v>1156353465</v>
      </c>
    </row>
    <row r="9679" spans="1:12" x14ac:dyDescent="0.45">
      <c r="A9679" t="str">
        <f t="shared" si="151"/>
        <v>Huainan, Anhui, China</v>
      </c>
      <c r="B9679" t="s">
        <v>12605</v>
      </c>
      <c r="C9679" t="s">
        <v>12605</v>
      </c>
      <c r="D9679">
        <v>32.4831</v>
      </c>
      <c r="E9679">
        <v>117.0164</v>
      </c>
      <c r="F9679" t="s">
        <v>1039</v>
      </c>
      <c r="G9679" t="s">
        <v>1040</v>
      </c>
      <c r="H9679" t="s">
        <v>1041</v>
      </c>
      <c r="I9679" t="s">
        <v>2092</v>
      </c>
      <c r="K9679">
        <v>2409000</v>
      </c>
      <c r="L9679">
        <v>1156877299</v>
      </c>
    </row>
    <row r="9680" spans="1:12" x14ac:dyDescent="0.45">
      <c r="A9680" t="str">
        <f t="shared" si="151"/>
        <v>Huaiyin, Jiangsu, China</v>
      </c>
      <c r="B9680" t="s">
        <v>12606</v>
      </c>
      <c r="C9680" t="s">
        <v>12606</v>
      </c>
      <c r="D9680">
        <v>33.58</v>
      </c>
      <c r="E9680">
        <v>119.03</v>
      </c>
      <c r="F9680" t="s">
        <v>1039</v>
      </c>
      <c r="G9680" t="s">
        <v>1040</v>
      </c>
      <c r="H9680" t="s">
        <v>1041</v>
      </c>
      <c r="I9680" t="s">
        <v>6613</v>
      </c>
      <c r="K9680">
        <v>1264000</v>
      </c>
      <c r="L9680">
        <v>1156662372</v>
      </c>
    </row>
    <row r="9681" spans="1:12" x14ac:dyDescent="0.45">
      <c r="A9681" t="str">
        <f t="shared" si="151"/>
        <v>Hualien, Hualien, Taiwan</v>
      </c>
      <c r="B9681" t="s">
        <v>12607</v>
      </c>
      <c r="C9681" t="s">
        <v>12607</v>
      </c>
      <c r="D9681">
        <v>23.976900000000001</v>
      </c>
      <c r="E9681">
        <v>121.6044</v>
      </c>
      <c r="F9681" t="s">
        <v>3063</v>
      </c>
      <c r="G9681" t="s">
        <v>3064</v>
      </c>
      <c r="H9681" t="s">
        <v>3065</v>
      </c>
      <c r="I9681" t="s">
        <v>12607</v>
      </c>
      <c r="J9681" t="s">
        <v>378</v>
      </c>
      <c r="K9681">
        <v>109251</v>
      </c>
      <c r="L9681">
        <v>1158174293</v>
      </c>
    </row>
    <row r="9682" spans="1:12" x14ac:dyDescent="0.45">
      <c r="A9682" t="str">
        <f t="shared" si="151"/>
        <v>Huamachuco, La Libertad, Peru</v>
      </c>
      <c r="B9682" t="s">
        <v>12608</v>
      </c>
      <c r="C9682" t="s">
        <v>12608</v>
      </c>
      <c r="D9682">
        <v>-7.8121</v>
      </c>
      <c r="E9682">
        <v>-78.048699999999997</v>
      </c>
      <c r="F9682" t="s">
        <v>509</v>
      </c>
      <c r="G9682" t="s">
        <v>510</v>
      </c>
      <c r="H9682" t="s">
        <v>511</v>
      </c>
      <c r="I9682" t="s">
        <v>12609</v>
      </c>
      <c r="K9682">
        <v>30835</v>
      </c>
      <c r="L9682">
        <v>1604864093</v>
      </c>
    </row>
    <row r="9683" spans="1:12" x14ac:dyDescent="0.45">
      <c r="A9683" t="str">
        <f t="shared" si="151"/>
        <v>Huamantla, Tlaxcala, Mexico</v>
      </c>
      <c r="B9683" t="s">
        <v>12610</v>
      </c>
      <c r="C9683" t="s">
        <v>12610</v>
      </c>
      <c r="D9683">
        <v>19.313300000000002</v>
      </c>
      <c r="E9683">
        <v>-97.922799999999995</v>
      </c>
      <c r="F9683" t="s">
        <v>519</v>
      </c>
      <c r="G9683" t="s">
        <v>520</v>
      </c>
      <c r="H9683" t="s">
        <v>521</v>
      </c>
      <c r="I9683" t="s">
        <v>2188</v>
      </c>
      <c r="J9683" t="s">
        <v>366</v>
      </c>
      <c r="K9683">
        <v>51996</v>
      </c>
      <c r="L9683">
        <v>1484180362</v>
      </c>
    </row>
    <row r="9684" spans="1:12" x14ac:dyDescent="0.45">
      <c r="A9684" t="str">
        <f t="shared" si="151"/>
        <v>Huambo, Huambo, Angola</v>
      </c>
      <c r="B9684" t="s">
        <v>12611</v>
      </c>
      <c r="C9684" t="s">
        <v>12611</v>
      </c>
      <c r="D9684">
        <v>-12.7667</v>
      </c>
      <c r="E9684">
        <v>15.7333</v>
      </c>
      <c r="F9684" t="s">
        <v>1809</v>
      </c>
      <c r="G9684" t="s">
        <v>1810</v>
      </c>
      <c r="H9684" t="s">
        <v>1811</v>
      </c>
      <c r="I9684" t="s">
        <v>12611</v>
      </c>
      <c r="J9684" t="s">
        <v>378</v>
      </c>
      <c r="K9684">
        <v>665564</v>
      </c>
      <c r="L9684">
        <v>1024079828</v>
      </c>
    </row>
    <row r="9685" spans="1:12" x14ac:dyDescent="0.45">
      <c r="A9685" t="str">
        <f t="shared" si="151"/>
        <v>Huancavelica, Huancavelica, Peru</v>
      </c>
      <c r="B9685" t="s">
        <v>12612</v>
      </c>
      <c r="C9685" t="s">
        <v>12612</v>
      </c>
      <c r="D9685">
        <v>-12.785</v>
      </c>
      <c r="E9685">
        <v>-74.971400000000003</v>
      </c>
      <c r="F9685" t="s">
        <v>509</v>
      </c>
      <c r="G9685" t="s">
        <v>510</v>
      </c>
      <c r="H9685" t="s">
        <v>511</v>
      </c>
      <c r="I9685" t="s">
        <v>12612</v>
      </c>
      <c r="J9685" t="s">
        <v>378</v>
      </c>
      <c r="K9685">
        <v>49570</v>
      </c>
      <c r="L9685">
        <v>1604876709</v>
      </c>
    </row>
    <row r="9686" spans="1:12" x14ac:dyDescent="0.45">
      <c r="A9686" t="str">
        <f t="shared" si="151"/>
        <v>Huancayo, Junín, Peru</v>
      </c>
      <c r="B9686" t="s">
        <v>12613</v>
      </c>
      <c r="C9686" t="s">
        <v>12613</v>
      </c>
      <c r="D9686">
        <v>-12.066700000000001</v>
      </c>
      <c r="E9686">
        <v>-75.216700000000003</v>
      </c>
      <c r="F9686" t="s">
        <v>509</v>
      </c>
      <c r="G9686" t="s">
        <v>510</v>
      </c>
      <c r="H9686" t="s">
        <v>511</v>
      </c>
      <c r="I9686" t="s">
        <v>10000</v>
      </c>
      <c r="J9686" t="s">
        <v>378</v>
      </c>
      <c r="K9686">
        <v>378203</v>
      </c>
      <c r="L9686">
        <v>1604249985</v>
      </c>
    </row>
    <row r="9687" spans="1:12" x14ac:dyDescent="0.45">
      <c r="A9687" t="str">
        <f t="shared" si="151"/>
        <v>Huandacareo, Michoacán de Ocampo, Mexico</v>
      </c>
      <c r="B9687" t="s">
        <v>12614</v>
      </c>
      <c r="C9687" t="s">
        <v>12614</v>
      </c>
      <c r="D9687">
        <v>19.990600000000001</v>
      </c>
      <c r="E9687">
        <v>-101.27500000000001</v>
      </c>
      <c r="F9687" t="s">
        <v>519</v>
      </c>
      <c r="G9687" t="s">
        <v>520</v>
      </c>
      <c r="H9687" t="s">
        <v>521</v>
      </c>
      <c r="I9687" t="s">
        <v>2179</v>
      </c>
      <c r="J9687" t="s">
        <v>366</v>
      </c>
      <c r="K9687">
        <v>11592</v>
      </c>
      <c r="L9687">
        <v>1484155611</v>
      </c>
    </row>
    <row r="9688" spans="1:12" x14ac:dyDescent="0.45">
      <c r="A9688" t="str">
        <f t="shared" si="151"/>
        <v>Huanggang, Hubei, China</v>
      </c>
      <c r="B9688" t="s">
        <v>12615</v>
      </c>
      <c r="C9688" t="s">
        <v>12615</v>
      </c>
      <c r="D9688">
        <v>30.45</v>
      </c>
      <c r="E9688">
        <v>114.875</v>
      </c>
      <c r="F9688" t="s">
        <v>1039</v>
      </c>
      <c r="G9688" t="s">
        <v>1040</v>
      </c>
      <c r="H9688" t="s">
        <v>1041</v>
      </c>
      <c r="I9688" t="s">
        <v>2058</v>
      </c>
      <c r="J9688" t="s">
        <v>366</v>
      </c>
      <c r="K9688">
        <v>6667000</v>
      </c>
      <c r="L9688">
        <v>1156200037</v>
      </c>
    </row>
    <row r="9689" spans="1:12" x14ac:dyDescent="0.45">
      <c r="A9689" t="str">
        <f t="shared" si="151"/>
        <v>Huanghua, Hebei, China</v>
      </c>
      <c r="B9689" t="s">
        <v>12616</v>
      </c>
      <c r="C9689" t="s">
        <v>12616</v>
      </c>
      <c r="D9689">
        <v>38.371000000000002</v>
      </c>
      <c r="E9689">
        <v>117.3329</v>
      </c>
      <c r="F9689" t="s">
        <v>1039</v>
      </c>
      <c r="G9689" t="s">
        <v>1040</v>
      </c>
      <c r="H9689" t="s">
        <v>1041</v>
      </c>
      <c r="I9689" t="s">
        <v>2037</v>
      </c>
      <c r="K9689">
        <v>548507</v>
      </c>
      <c r="L9689">
        <v>1156131099</v>
      </c>
    </row>
    <row r="9690" spans="1:12" x14ac:dyDescent="0.45">
      <c r="A9690" t="str">
        <f t="shared" si="151"/>
        <v>Huanglongsi, Henan, China</v>
      </c>
      <c r="B9690" t="s">
        <v>12617</v>
      </c>
      <c r="C9690" t="s">
        <v>12617</v>
      </c>
      <c r="D9690">
        <v>34.793599999999998</v>
      </c>
      <c r="E9690">
        <v>114.3403</v>
      </c>
      <c r="F9690" t="s">
        <v>1039</v>
      </c>
      <c r="G9690" t="s">
        <v>1040</v>
      </c>
      <c r="H9690" t="s">
        <v>1041</v>
      </c>
      <c r="I9690" t="s">
        <v>6768</v>
      </c>
      <c r="K9690">
        <v>4676159</v>
      </c>
      <c r="L9690">
        <v>1156198356</v>
      </c>
    </row>
    <row r="9691" spans="1:12" x14ac:dyDescent="0.45">
      <c r="A9691" t="str">
        <f t="shared" si="151"/>
        <v>Huangshan, Anhui, China</v>
      </c>
      <c r="B9691" t="s">
        <v>12618</v>
      </c>
      <c r="C9691" t="s">
        <v>12618</v>
      </c>
      <c r="D9691">
        <v>29.713200000000001</v>
      </c>
      <c r="E9691">
        <v>118.3151</v>
      </c>
      <c r="F9691" t="s">
        <v>1039</v>
      </c>
      <c r="G9691" t="s">
        <v>1040</v>
      </c>
      <c r="H9691" t="s">
        <v>1041</v>
      </c>
      <c r="I9691" t="s">
        <v>2092</v>
      </c>
      <c r="J9691" t="s">
        <v>366</v>
      </c>
      <c r="K9691">
        <v>1470000</v>
      </c>
      <c r="L9691">
        <v>1156527426</v>
      </c>
    </row>
    <row r="9692" spans="1:12" x14ac:dyDescent="0.45">
      <c r="A9692" t="str">
        <f t="shared" si="151"/>
        <v>Huangshi, Hubei, China</v>
      </c>
      <c r="B9692" t="s">
        <v>12619</v>
      </c>
      <c r="C9692" t="s">
        <v>12619</v>
      </c>
      <c r="D9692">
        <v>30.201799999999999</v>
      </c>
      <c r="E9692">
        <v>115.0326</v>
      </c>
      <c r="F9692" t="s">
        <v>1039</v>
      </c>
      <c r="G9692" t="s">
        <v>1040</v>
      </c>
      <c r="H9692" t="s">
        <v>1041</v>
      </c>
      <c r="I9692" t="s">
        <v>2058</v>
      </c>
      <c r="J9692" t="s">
        <v>366</v>
      </c>
      <c r="K9692">
        <v>2419000</v>
      </c>
      <c r="L9692">
        <v>1156234290</v>
      </c>
    </row>
    <row r="9693" spans="1:12" x14ac:dyDescent="0.45">
      <c r="A9693" t="str">
        <f t="shared" si="151"/>
        <v>Huangyan, Zhejiang, China</v>
      </c>
      <c r="B9693" t="s">
        <v>12620</v>
      </c>
      <c r="C9693" t="s">
        <v>12620</v>
      </c>
      <c r="D9693">
        <v>28.65</v>
      </c>
      <c r="E9693">
        <v>121.25</v>
      </c>
      <c r="F9693" t="s">
        <v>1039</v>
      </c>
      <c r="G9693" t="s">
        <v>1040</v>
      </c>
      <c r="H9693" t="s">
        <v>1041</v>
      </c>
      <c r="I9693" t="s">
        <v>3175</v>
      </c>
      <c r="K9693">
        <v>198713</v>
      </c>
      <c r="L9693">
        <v>1156149186</v>
      </c>
    </row>
    <row r="9694" spans="1:12" x14ac:dyDescent="0.45">
      <c r="A9694" t="str">
        <f t="shared" si="151"/>
        <v>Huanímaro, Guanajuato, Mexico</v>
      </c>
      <c r="B9694" t="s">
        <v>12621</v>
      </c>
      <c r="C9694" t="s">
        <v>12622</v>
      </c>
      <c r="D9694">
        <v>20.3675</v>
      </c>
      <c r="E9694">
        <v>-101.4969</v>
      </c>
      <c r="F9694" t="s">
        <v>519</v>
      </c>
      <c r="G9694" t="s">
        <v>520</v>
      </c>
      <c r="H9694" t="s">
        <v>521</v>
      </c>
      <c r="I9694" t="s">
        <v>522</v>
      </c>
      <c r="J9694" t="s">
        <v>366</v>
      </c>
      <c r="K9694">
        <v>19693</v>
      </c>
      <c r="L9694">
        <v>1484325445</v>
      </c>
    </row>
    <row r="9695" spans="1:12" x14ac:dyDescent="0.45">
      <c r="A9695" t="str">
        <f t="shared" si="151"/>
        <v>Huanta, Ayacucho, Peru</v>
      </c>
      <c r="B9695" t="s">
        <v>12623</v>
      </c>
      <c r="C9695" t="s">
        <v>12623</v>
      </c>
      <c r="D9695">
        <v>-12.9397</v>
      </c>
      <c r="E9695">
        <v>-74.247500000000002</v>
      </c>
      <c r="F9695" t="s">
        <v>509</v>
      </c>
      <c r="G9695" t="s">
        <v>510</v>
      </c>
      <c r="H9695" t="s">
        <v>511</v>
      </c>
      <c r="I9695" t="s">
        <v>2814</v>
      </c>
      <c r="K9695">
        <v>30234</v>
      </c>
      <c r="L9695">
        <v>1604179024</v>
      </c>
    </row>
    <row r="9696" spans="1:12" x14ac:dyDescent="0.45">
      <c r="A9696" t="str">
        <f t="shared" si="151"/>
        <v>Huánuco, Huánuco, Peru</v>
      </c>
      <c r="B9696" t="s">
        <v>12624</v>
      </c>
      <c r="C9696" t="s">
        <v>12625</v>
      </c>
      <c r="D9696">
        <v>-9.9293999999999993</v>
      </c>
      <c r="E9696">
        <v>-76.239699999999999</v>
      </c>
      <c r="F9696" t="s">
        <v>509</v>
      </c>
      <c r="G9696" t="s">
        <v>510</v>
      </c>
      <c r="H9696" t="s">
        <v>511</v>
      </c>
      <c r="I9696" t="s">
        <v>12624</v>
      </c>
      <c r="J9696" t="s">
        <v>378</v>
      </c>
      <c r="K9696">
        <v>196627</v>
      </c>
      <c r="L9696">
        <v>1604589102</v>
      </c>
    </row>
    <row r="9697" spans="1:12" x14ac:dyDescent="0.45">
      <c r="A9697" t="str">
        <f t="shared" si="151"/>
        <v>Huaquechula, Puebla, Mexico</v>
      </c>
      <c r="B9697" t="s">
        <v>12626</v>
      </c>
      <c r="C9697" t="s">
        <v>12626</v>
      </c>
      <c r="D9697">
        <v>18.7667</v>
      </c>
      <c r="E9697">
        <v>-98.55</v>
      </c>
      <c r="F9697" t="s">
        <v>519</v>
      </c>
      <c r="G9697" t="s">
        <v>520</v>
      </c>
      <c r="H9697" t="s">
        <v>521</v>
      </c>
      <c r="I9697" t="s">
        <v>711</v>
      </c>
      <c r="J9697" t="s">
        <v>366</v>
      </c>
      <c r="K9697">
        <v>26114</v>
      </c>
      <c r="L9697">
        <v>1484461466</v>
      </c>
    </row>
    <row r="9698" spans="1:12" x14ac:dyDescent="0.45">
      <c r="A9698" t="str">
        <f t="shared" si="151"/>
        <v>Huaquillas, El Oro, Ecuador</v>
      </c>
      <c r="B9698" t="s">
        <v>12627</v>
      </c>
      <c r="C9698" t="s">
        <v>12627</v>
      </c>
      <c r="D9698">
        <v>-3.4803000000000002</v>
      </c>
      <c r="E9698">
        <v>-80.231700000000004</v>
      </c>
      <c r="F9698" t="s">
        <v>1415</v>
      </c>
      <c r="G9698" t="s">
        <v>1416</v>
      </c>
      <c r="H9698" t="s">
        <v>1417</v>
      </c>
      <c r="I9698" t="s">
        <v>12628</v>
      </c>
      <c r="K9698">
        <v>47706</v>
      </c>
      <c r="L9698">
        <v>1218443042</v>
      </c>
    </row>
    <row r="9699" spans="1:12" x14ac:dyDescent="0.45">
      <c r="A9699" t="str">
        <f t="shared" si="151"/>
        <v>Huaral, Lima, Peru</v>
      </c>
      <c r="B9699" t="s">
        <v>12629</v>
      </c>
      <c r="C9699" t="s">
        <v>12629</v>
      </c>
      <c r="D9699">
        <v>-11.5</v>
      </c>
      <c r="E9699">
        <v>-77.216700000000003</v>
      </c>
      <c r="F9699" t="s">
        <v>509</v>
      </c>
      <c r="G9699" t="s">
        <v>510</v>
      </c>
      <c r="H9699" t="s">
        <v>511</v>
      </c>
      <c r="I9699" t="s">
        <v>3645</v>
      </c>
      <c r="K9699">
        <v>79011</v>
      </c>
      <c r="L9699">
        <v>1604962520</v>
      </c>
    </row>
    <row r="9700" spans="1:12" x14ac:dyDescent="0.45">
      <c r="A9700" t="str">
        <f t="shared" si="151"/>
        <v>Huaraz, Ancash, Peru</v>
      </c>
      <c r="B9700" t="s">
        <v>12630</v>
      </c>
      <c r="C9700" t="s">
        <v>12630</v>
      </c>
      <c r="D9700">
        <v>-9.5333000000000006</v>
      </c>
      <c r="E9700">
        <v>-77.533299999999997</v>
      </c>
      <c r="F9700" t="s">
        <v>509</v>
      </c>
      <c r="G9700" t="s">
        <v>510</v>
      </c>
      <c r="H9700" t="s">
        <v>511</v>
      </c>
      <c r="I9700" t="s">
        <v>6153</v>
      </c>
      <c r="J9700" t="s">
        <v>378</v>
      </c>
      <c r="K9700">
        <v>118836</v>
      </c>
      <c r="L9700">
        <v>1604026500</v>
      </c>
    </row>
    <row r="9701" spans="1:12" x14ac:dyDescent="0.45">
      <c r="A9701" t="str">
        <f t="shared" si="151"/>
        <v>Huarmey, Ancash, Peru</v>
      </c>
      <c r="B9701" t="s">
        <v>12631</v>
      </c>
      <c r="C9701" t="s">
        <v>12631</v>
      </c>
      <c r="D9701">
        <v>-10.0686</v>
      </c>
      <c r="E9701">
        <v>-78.160300000000007</v>
      </c>
      <c r="F9701" t="s">
        <v>509</v>
      </c>
      <c r="G9701" t="s">
        <v>510</v>
      </c>
      <c r="H9701" t="s">
        <v>511</v>
      </c>
      <c r="I9701" t="s">
        <v>6153</v>
      </c>
      <c r="K9701">
        <v>16172</v>
      </c>
      <c r="L9701">
        <v>1604582499</v>
      </c>
    </row>
    <row r="9702" spans="1:12" x14ac:dyDescent="0.45">
      <c r="A9702" t="str">
        <f t="shared" si="151"/>
        <v>Huasca de Ocampo, Hidalgo, Mexico</v>
      </c>
      <c r="B9702" t="s">
        <v>12632</v>
      </c>
      <c r="C9702" t="s">
        <v>12632</v>
      </c>
      <c r="D9702">
        <v>20.2028</v>
      </c>
      <c r="E9702">
        <v>-98.575800000000001</v>
      </c>
      <c r="F9702" t="s">
        <v>519</v>
      </c>
      <c r="G9702" t="s">
        <v>520</v>
      </c>
      <c r="H9702" t="s">
        <v>521</v>
      </c>
      <c r="I9702" t="s">
        <v>708</v>
      </c>
      <c r="J9702" t="s">
        <v>366</v>
      </c>
      <c r="K9702">
        <v>15201</v>
      </c>
      <c r="L9702">
        <v>1484063344</v>
      </c>
    </row>
    <row r="9703" spans="1:12" x14ac:dyDescent="0.45">
      <c r="A9703" t="str">
        <f t="shared" si="151"/>
        <v>Huasco, Atacama, Chile</v>
      </c>
      <c r="B9703" t="s">
        <v>12633</v>
      </c>
      <c r="C9703" t="s">
        <v>12633</v>
      </c>
      <c r="D9703">
        <v>-28.4696</v>
      </c>
      <c r="E9703">
        <v>-71.22</v>
      </c>
      <c r="F9703" t="s">
        <v>1502</v>
      </c>
      <c r="G9703" t="s">
        <v>1503</v>
      </c>
      <c r="H9703" t="s">
        <v>1504</v>
      </c>
      <c r="I9703" t="s">
        <v>5899</v>
      </c>
      <c r="K9703">
        <v>2558</v>
      </c>
      <c r="L9703">
        <v>1152643675</v>
      </c>
    </row>
    <row r="9704" spans="1:12" x14ac:dyDescent="0.45">
      <c r="A9704" t="str">
        <f t="shared" si="151"/>
        <v>Huatabampo, Sonora, Mexico</v>
      </c>
      <c r="B9704" t="s">
        <v>12634</v>
      </c>
      <c r="C9704" t="s">
        <v>12634</v>
      </c>
      <c r="D9704">
        <v>26.830400000000001</v>
      </c>
      <c r="E9704">
        <v>-109.63</v>
      </c>
      <c r="F9704" t="s">
        <v>519</v>
      </c>
      <c r="G9704" t="s">
        <v>520</v>
      </c>
      <c r="H9704" t="s">
        <v>521</v>
      </c>
      <c r="I9704" t="s">
        <v>959</v>
      </c>
      <c r="J9704" t="s">
        <v>366</v>
      </c>
      <c r="K9704">
        <v>30426</v>
      </c>
      <c r="L9704">
        <v>1484335657</v>
      </c>
    </row>
    <row r="9705" spans="1:12" x14ac:dyDescent="0.45">
      <c r="A9705" t="str">
        <f t="shared" si="151"/>
        <v>Huatan, Changhua, Taiwan</v>
      </c>
      <c r="B9705" t="s">
        <v>12635</v>
      </c>
      <c r="C9705" t="s">
        <v>12635</v>
      </c>
      <c r="D9705">
        <v>24.031600000000001</v>
      </c>
      <c r="E9705">
        <v>120.55800000000001</v>
      </c>
      <c r="F9705" t="s">
        <v>3063</v>
      </c>
      <c r="G9705" t="s">
        <v>3064</v>
      </c>
      <c r="H9705" t="s">
        <v>3065</v>
      </c>
      <c r="I9705" t="s">
        <v>6607</v>
      </c>
      <c r="K9705">
        <v>45907</v>
      </c>
      <c r="L9705">
        <v>1158596327</v>
      </c>
    </row>
    <row r="9706" spans="1:12" x14ac:dyDescent="0.45">
      <c r="A9706" t="str">
        <f t="shared" si="151"/>
        <v>Huauchinango, Puebla, Mexico</v>
      </c>
      <c r="B9706" t="s">
        <v>12636</v>
      </c>
      <c r="C9706" t="s">
        <v>12636</v>
      </c>
      <c r="D9706">
        <v>20.1767</v>
      </c>
      <c r="E9706">
        <v>-98.052800000000005</v>
      </c>
      <c r="F9706" t="s">
        <v>519</v>
      </c>
      <c r="G9706" t="s">
        <v>520</v>
      </c>
      <c r="H9706" t="s">
        <v>521</v>
      </c>
      <c r="I9706" t="s">
        <v>711</v>
      </c>
      <c r="J9706" t="s">
        <v>366</v>
      </c>
      <c r="K9706">
        <v>97753</v>
      </c>
      <c r="L9706">
        <v>1484856743</v>
      </c>
    </row>
    <row r="9707" spans="1:12" x14ac:dyDescent="0.45">
      <c r="A9707" t="str">
        <f t="shared" si="151"/>
        <v>Huaura, Lima, Peru</v>
      </c>
      <c r="B9707" t="s">
        <v>12637</v>
      </c>
      <c r="C9707" t="s">
        <v>12637</v>
      </c>
      <c r="D9707">
        <v>-11.1</v>
      </c>
      <c r="E9707">
        <v>-77.599999999999994</v>
      </c>
      <c r="F9707" t="s">
        <v>509</v>
      </c>
      <c r="G9707" t="s">
        <v>510</v>
      </c>
      <c r="H9707" t="s">
        <v>511</v>
      </c>
      <c r="I9707" t="s">
        <v>3645</v>
      </c>
      <c r="K9707">
        <v>40400</v>
      </c>
      <c r="L9707">
        <v>1604503366</v>
      </c>
    </row>
    <row r="9708" spans="1:12" x14ac:dyDescent="0.45">
      <c r="A9708" t="str">
        <f t="shared" si="151"/>
        <v>Huautla, Hidalgo, Mexico</v>
      </c>
      <c r="B9708" t="s">
        <v>12638</v>
      </c>
      <c r="C9708" t="s">
        <v>12638</v>
      </c>
      <c r="D9708">
        <v>21.030799999999999</v>
      </c>
      <c r="E9708">
        <v>-98.284999999999997</v>
      </c>
      <c r="F9708" t="s">
        <v>519</v>
      </c>
      <c r="G9708" t="s">
        <v>520</v>
      </c>
      <c r="H9708" t="s">
        <v>521</v>
      </c>
      <c r="I9708" t="s">
        <v>708</v>
      </c>
      <c r="K9708">
        <v>22521</v>
      </c>
      <c r="L9708">
        <v>1484208664</v>
      </c>
    </row>
    <row r="9709" spans="1:12" x14ac:dyDescent="0.45">
      <c r="A9709" t="str">
        <f t="shared" si="151"/>
        <v>Huaycan, Lima, Peru</v>
      </c>
      <c r="B9709" t="s">
        <v>12639</v>
      </c>
      <c r="C9709" t="s">
        <v>12639</v>
      </c>
      <c r="D9709">
        <v>-12.0139</v>
      </c>
      <c r="E9709">
        <v>-76.825000000000003</v>
      </c>
      <c r="F9709" t="s">
        <v>509</v>
      </c>
      <c r="G9709" t="s">
        <v>510</v>
      </c>
      <c r="H9709" t="s">
        <v>511</v>
      </c>
      <c r="I9709" t="s">
        <v>3645</v>
      </c>
      <c r="K9709">
        <v>160000</v>
      </c>
      <c r="L9709">
        <v>1604578883</v>
      </c>
    </row>
    <row r="9710" spans="1:12" x14ac:dyDescent="0.45">
      <c r="A9710" t="str">
        <f t="shared" si="151"/>
        <v>Huayin, Shaanxi, China</v>
      </c>
      <c r="B9710" t="s">
        <v>12640</v>
      </c>
      <c r="C9710" t="s">
        <v>12640</v>
      </c>
      <c r="D9710">
        <v>34.566400000000002</v>
      </c>
      <c r="E9710">
        <v>110.0866</v>
      </c>
      <c r="F9710" t="s">
        <v>1039</v>
      </c>
      <c r="G9710" t="s">
        <v>1040</v>
      </c>
      <c r="H9710" t="s">
        <v>1041</v>
      </c>
      <c r="I9710" t="s">
        <v>2052</v>
      </c>
      <c r="K9710">
        <v>258113</v>
      </c>
      <c r="L9710">
        <v>1156156462</v>
      </c>
    </row>
    <row r="9711" spans="1:12" x14ac:dyDescent="0.45">
      <c r="A9711" t="str">
        <f t="shared" si="151"/>
        <v>Huazhou, Henan, China</v>
      </c>
      <c r="B9711" t="s">
        <v>12641</v>
      </c>
      <c r="C9711" t="s">
        <v>12641</v>
      </c>
      <c r="D9711">
        <v>32.683199999999999</v>
      </c>
      <c r="E9711">
        <v>112.07899999999999</v>
      </c>
      <c r="F9711" t="s">
        <v>1039</v>
      </c>
      <c r="G9711" t="s">
        <v>1040</v>
      </c>
      <c r="H9711" t="s">
        <v>1041</v>
      </c>
      <c r="I9711" t="s">
        <v>6768</v>
      </c>
      <c r="J9711" t="s">
        <v>366</v>
      </c>
      <c r="K9711">
        <v>1468061</v>
      </c>
      <c r="L9711">
        <v>1156796734</v>
      </c>
    </row>
    <row r="9712" spans="1:12" x14ac:dyDescent="0.45">
      <c r="A9712" t="str">
        <f t="shared" si="151"/>
        <v>Huazhou, Guangdong, China</v>
      </c>
      <c r="B9712" t="s">
        <v>12641</v>
      </c>
      <c r="C9712" t="s">
        <v>12641</v>
      </c>
      <c r="D9712">
        <v>21.654</v>
      </c>
      <c r="E9712">
        <v>110.6294</v>
      </c>
      <c r="F9712" t="s">
        <v>1039</v>
      </c>
      <c r="G9712" t="s">
        <v>1040</v>
      </c>
      <c r="H9712" t="s">
        <v>1041</v>
      </c>
      <c r="I9712" t="s">
        <v>6611</v>
      </c>
      <c r="K9712">
        <v>1178809</v>
      </c>
      <c r="L9712">
        <v>1156282637</v>
      </c>
    </row>
    <row r="9713" spans="1:12" x14ac:dyDescent="0.45">
      <c r="A9713" t="str">
        <f t="shared" si="151"/>
        <v>Hubbard, Ohio, United States</v>
      </c>
      <c r="B9713" t="s">
        <v>12642</v>
      </c>
      <c r="C9713" t="s">
        <v>12642</v>
      </c>
      <c r="D9713">
        <v>41.159500000000001</v>
      </c>
      <c r="E9713">
        <v>-80.5672</v>
      </c>
      <c r="F9713" t="s">
        <v>530</v>
      </c>
      <c r="G9713" t="s">
        <v>531</v>
      </c>
      <c r="H9713" t="s">
        <v>532</v>
      </c>
      <c r="I9713" t="s">
        <v>799</v>
      </c>
      <c r="K9713">
        <v>7419</v>
      </c>
      <c r="L9713">
        <v>1840007130</v>
      </c>
    </row>
    <row r="9714" spans="1:12" x14ac:dyDescent="0.45">
      <c r="A9714" t="str">
        <f t="shared" si="151"/>
        <v>Huber Heights, Ohio, United States</v>
      </c>
      <c r="B9714" t="s">
        <v>12643</v>
      </c>
      <c r="C9714" t="s">
        <v>12643</v>
      </c>
      <c r="D9714">
        <v>39.859499999999997</v>
      </c>
      <c r="E9714">
        <v>-84.113</v>
      </c>
      <c r="F9714" t="s">
        <v>530</v>
      </c>
      <c r="G9714" t="s">
        <v>531</v>
      </c>
      <c r="H9714" t="s">
        <v>532</v>
      </c>
      <c r="I9714" t="s">
        <v>799</v>
      </c>
      <c r="K9714">
        <v>38154</v>
      </c>
      <c r="L9714">
        <v>1840003782</v>
      </c>
    </row>
    <row r="9715" spans="1:12" x14ac:dyDescent="0.45">
      <c r="A9715" t="str">
        <f t="shared" si="151"/>
        <v>Hubli, Karnātaka, India</v>
      </c>
      <c r="B9715" t="s">
        <v>12644</v>
      </c>
      <c r="C9715" t="s">
        <v>12644</v>
      </c>
      <c r="D9715">
        <v>15.36</v>
      </c>
      <c r="E9715">
        <v>75.125</v>
      </c>
      <c r="F9715" t="s">
        <v>626</v>
      </c>
      <c r="G9715" t="s">
        <v>627</v>
      </c>
      <c r="H9715" t="s">
        <v>628</v>
      </c>
      <c r="I9715" t="s">
        <v>3455</v>
      </c>
      <c r="K9715">
        <v>890000</v>
      </c>
      <c r="L9715">
        <v>1356102365</v>
      </c>
    </row>
    <row r="9716" spans="1:12" x14ac:dyDescent="0.45">
      <c r="A9716" t="str">
        <f t="shared" si="151"/>
        <v>Hucclecote, Gloucestershire, United Kingdom</v>
      </c>
      <c r="B9716" t="s">
        <v>12645</v>
      </c>
      <c r="C9716" t="s">
        <v>12645</v>
      </c>
      <c r="D9716">
        <v>51.85</v>
      </c>
      <c r="E9716">
        <v>-2.1800000000000002</v>
      </c>
      <c r="F9716" t="s">
        <v>536</v>
      </c>
      <c r="G9716" t="s">
        <v>537</v>
      </c>
      <c r="H9716" t="s">
        <v>538</v>
      </c>
      <c r="I9716" t="s">
        <v>4605</v>
      </c>
      <c r="K9716">
        <v>10158</v>
      </c>
      <c r="L9716">
        <v>1826233272</v>
      </c>
    </row>
    <row r="9717" spans="1:12" x14ac:dyDescent="0.45">
      <c r="A9717" t="str">
        <f t="shared" si="151"/>
        <v>Hückelhoven, North Rhine-Westphalia, Germany</v>
      </c>
      <c r="B9717" t="s">
        <v>12646</v>
      </c>
      <c r="C9717" t="s">
        <v>12647</v>
      </c>
      <c r="D9717">
        <v>51.0608</v>
      </c>
      <c r="E9717">
        <v>6.2196999999999996</v>
      </c>
      <c r="F9717" t="s">
        <v>441</v>
      </c>
      <c r="G9717" t="s">
        <v>442</v>
      </c>
      <c r="H9717" t="s">
        <v>443</v>
      </c>
      <c r="I9717" t="s">
        <v>444</v>
      </c>
      <c r="K9717">
        <v>39931</v>
      </c>
      <c r="L9717">
        <v>1276391695</v>
      </c>
    </row>
    <row r="9718" spans="1:12" x14ac:dyDescent="0.45">
      <c r="A9718" t="str">
        <f t="shared" si="151"/>
        <v>Hückeswagen, North Rhine-Westphalia, Germany</v>
      </c>
      <c r="B9718" t="s">
        <v>12648</v>
      </c>
      <c r="C9718" t="s">
        <v>12649</v>
      </c>
      <c r="D9718">
        <v>51.145000000000003</v>
      </c>
      <c r="E9718">
        <v>7.3417000000000003</v>
      </c>
      <c r="F9718" t="s">
        <v>441</v>
      </c>
      <c r="G9718" t="s">
        <v>442</v>
      </c>
      <c r="H9718" t="s">
        <v>443</v>
      </c>
      <c r="I9718" t="s">
        <v>444</v>
      </c>
      <c r="K9718">
        <v>15060</v>
      </c>
      <c r="L9718">
        <v>1276742746</v>
      </c>
    </row>
    <row r="9719" spans="1:12" x14ac:dyDescent="0.45">
      <c r="A9719" t="str">
        <f t="shared" si="151"/>
        <v>Hucknall under Huthwaite, Nottinghamshire, United Kingdom</v>
      </c>
      <c r="B9719" t="s">
        <v>12650</v>
      </c>
      <c r="C9719" t="s">
        <v>12650</v>
      </c>
      <c r="D9719">
        <v>53.125</v>
      </c>
      <c r="E9719">
        <v>-1.3009999999999999</v>
      </c>
      <c r="F9719" t="s">
        <v>536</v>
      </c>
      <c r="G9719" t="s">
        <v>537</v>
      </c>
      <c r="H9719" t="s">
        <v>538</v>
      </c>
      <c r="I9719" t="s">
        <v>2420</v>
      </c>
      <c r="K9719">
        <v>7500</v>
      </c>
      <c r="L9719">
        <v>1826158793</v>
      </c>
    </row>
    <row r="9720" spans="1:12" x14ac:dyDescent="0.45">
      <c r="A9720" t="str">
        <f t="shared" si="151"/>
        <v>Huddersfield, Kirklees, United Kingdom</v>
      </c>
      <c r="B9720" t="s">
        <v>12651</v>
      </c>
      <c r="C9720" t="s">
        <v>12651</v>
      </c>
      <c r="D9720">
        <v>53.645000000000003</v>
      </c>
      <c r="E9720">
        <v>-1.7798</v>
      </c>
      <c r="F9720" t="s">
        <v>536</v>
      </c>
      <c r="G9720" t="s">
        <v>537</v>
      </c>
      <c r="H9720" t="s">
        <v>538</v>
      </c>
      <c r="I9720" t="s">
        <v>1639</v>
      </c>
      <c r="K9720">
        <v>162949</v>
      </c>
      <c r="L9720">
        <v>1826672445</v>
      </c>
    </row>
    <row r="9721" spans="1:12" x14ac:dyDescent="0.45">
      <c r="A9721" t="str">
        <f t="shared" si="151"/>
        <v>Hudson, New Hampshire, United States</v>
      </c>
      <c r="B9721" t="s">
        <v>12652</v>
      </c>
      <c r="C9721" t="s">
        <v>12652</v>
      </c>
      <c r="D9721">
        <v>42.7639</v>
      </c>
      <c r="E9721">
        <v>-71.407200000000003</v>
      </c>
      <c r="F9721" t="s">
        <v>530</v>
      </c>
      <c r="G9721" t="s">
        <v>531</v>
      </c>
      <c r="H9721" t="s">
        <v>532</v>
      </c>
      <c r="I9721" t="s">
        <v>1728</v>
      </c>
      <c r="K9721">
        <v>25185</v>
      </c>
      <c r="L9721">
        <v>1840055034</v>
      </c>
    </row>
    <row r="9722" spans="1:12" x14ac:dyDescent="0.45">
      <c r="A9722" t="str">
        <f t="shared" si="151"/>
        <v>Hudson, Wisconsin, United States</v>
      </c>
      <c r="B9722" t="s">
        <v>12652</v>
      </c>
      <c r="C9722" t="s">
        <v>12652</v>
      </c>
      <c r="D9722">
        <v>44.963700000000003</v>
      </c>
      <c r="E9722">
        <v>-92.7316</v>
      </c>
      <c r="F9722" t="s">
        <v>530</v>
      </c>
      <c r="G9722" t="s">
        <v>531</v>
      </c>
      <c r="H9722" t="s">
        <v>532</v>
      </c>
      <c r="I9722" t="s">
        <v>1611</v>
      </c>
      <c r="K9722">
        <v>24832</v>
      </c>
      <c r="L9722">
        <v>1840002135</v>
      </c>
    </row>
    <row r="9723" spans="1:12" x14ac:dyDescent="0.45">
      <c r="A9723" t="str">
        <f t="shared" si="151"/>
        <v>Hudson, Ohio, United States</v>
      </c>
      <c r="B9723" t="s">
        <v>12652</v>
      </c>
      <c r="C9723" t="s">
        <v>12652</v>
      </c>
      <c r="D9723">
        <v>41.239899999999999</v>
      </c>
      <c r="E9723">
        <v>-81.440799999999996</v>
      </c>
      <c r="F9723" t="s">
        <v>530</v>
      </c>
      <c r="G9723" t="s">
        <v>531</v>
      </c>
      <c r="H9723" t="s">
        <v>532</v>
      </c>
      <c r="I9723" t="s">
        <v>799</v>
      </c>
      <c r="K9723">
        <v>22237</v>
      </c>
      <c r="L9723">
        <v>1840007138</v>
      </c>
    </row>
    <row r="9724" spans="1:12" x14ac:dyDescent="0.45">
      <c r="A9724" t="str">
        <f t="shared" si="151"/>
        <v>Hudson, Massachusetts, United States</v>
      </c>
      <c r="B9724" t="s">
        <v>12652</v>
      </c>
      <c r="C9724" t="s">
        <v>12652</v>
      </c>
      <c r="D9724">
        <v>42.3887</v>
      </c>
      <c r="E9724">
        <v>-71.546499999999995</v>
      </c>
      <c r="F9724" t="s">
        <v>530</v>
      </c>
      <c r="G9724" t="s">
        <v>531</v>
      </c>
      <c r="H9724" t="s">
        <v>532</v>
      </c>
      <c r="I9724" t="s">
        <v>621</v>
      </c>
      <c r="K9724">
        <v>19868</v>
      </c>
      <c r="L9724">
        <v>1840053480</v>
      </c>
    </row>
    <row r="9725" spans="1:12" x14ac:dyDescent="0.45">
      <c r="A9725" t="str">
        <f t="shared" si="151"/>
        <v>Hudson, Florida, United States</v>
      </c>
      <c r="B9725" t="s">
        <v>12652</v>
      </c>
      <c r="C9725" t="s">
        <v>12652</v>
      </c>
      <c r="D9725">
        <v>28.359400000000001</v>
      </c>
      <c r="E9725">
        <v>-82.688800000000001</v>
      </c>
      <c r="F9725" t="s">
        <v>530</v>
      </c>
      <c r="G9725" t="s">
        <v>531</v>
      </c>
      <c r="H9725" t="s">
        <v>532</v>
      </c>
      <c r="I9725" t="s">
        <v>1378</v>
      </c>
      <c r="K9725">
        <v>12528</v>
      </c>
      <c r="L9725">
        <v>1840014115</v>
      </c>
    </row>
    <row r="9726" spans="1:12" x14ac:dyDescent="0.45">
      <c r="A9726" t="str">
        <f t="shared" si="151"/>
        <v>Hudson, New York, United States</v>
      </c>
      <c r="B9726" t="s">
        <v>12652</v>
      </c>
      <c r="C9726" t="s">
        <v>12652</v>
      </c>
      <c r="D9726">
        <v>42.2515</v>
      </c>
      <c r="E9726">
        <v>-73.785899999999998</v>
      </c>
      <c r="F9726" t="s">
        <v>530</v>
      </c>
      <c r="G9726" t="s">
        <v>531</v>
      </c>
      <c r="H9726" t="s">
        <v>532</v>
      </c>
      <c r="I9726" t="s">
        <v>803</v>
      </c>
      <c r="K9726">
        <v>10413</v>
      </c>
      <c r="L9726">
        <v>1840000454</v>
      </c>
    </row>
    <row r="9727" spans="1:12" x14ac:dyDescent="0.45">
      <c r="A9727" t="str">
        <f t="shared" si="151"/>
        <v>Hudson, Quebec, Canada</v>
      </c>
      <c r="B9727" t="s">
        <v>12652</v>
      </c>
      <c r="C9727" t="s">
        <v>12652</v>
      </c>
      <c r="D9727">
        <v>45.45</v>
      </c>
      <c r="E9727">
        <v>-74.150000000000006</v>
      </c>
      <c r="F9727" t="s">
        <v>541</v>
      </c>
      <c r="G9727" t="s">
        <v>542</v>
      </c>
      <c r="H9727" t="s">
        <v>543</v>
      </c>
      <c r="I9727" t="s">
        <v>756</v>
      </c>
      <c r="K9727">
        <v>5165</v>
      </c>
      <c r="L9727">
        <v>1124590540</v>
      </c>
    </row>
    <row r="9728" spans="1:12" x14ac:dyDescent="0.45">
      <c r="A9728" t="str">
        <f t="shared" si="151"/>
        <v>Hudson, Texas, United States</v>
      </c>
      <c r="B9728" t="s">
        <v>12652</v>
      </c>
      <c r="C9728" t="s">
        <v>12652</v>
      </c>
      <c r="D9728">
        <v>31.328499999999998</v>
      </c>
      <c r="E9728">
        <v>-94.801400000000001</v>
      </c>
      <c r="F9728" t="s">
        <v>530</v>
      </c>
      <c r="G9728" t="s">
        <v>531</v>
      </c>
      <c r="H9728" t="s">
        <v>532</v>
      </c>
      <c r="I9728" t="s">
        <v>610</v>
      </c>
      <c r="K9728">
        <v>5005</v>
      </c>
      <c r="L9728">
        <v>1840020838</v>
      </c>
    </row>
    <row r="9729" spans="1:12" x14ac:dyDescent="0.45">
      <c r="A9729" t="str">
        <f t="shared" si="151"/>
        <v>Hudson Falls, New York, United States</v>
      </c>
      <c r="B9729" t="s">
        <v>12653</v>
      </c>
      <c r="C9729" t="s">
        <v>12653</v>
      </c>
      <c r="D9729">
        <v>43.304200000000002</v>
      </c>
      <c r="E9729">
        <v>-73.581800000000001</v>
      </c>
      <c r="F9729" t="s">
        <v>530</v>
      </c>
      <c r="G9729" t="s">
        <v>531</v>
      </c>
      <c r="H9729" t="s">
        <v>532</v>
      </c>
      <c r="I9729" t="s">
        <v>803</v>
      </c>
      <c r="K9729">
        <v>7056</v>
      </c>
      <c r="L9729">
        <v>1840004178</v>
      </c>
    </row>
    <row r="9730" spans="1:12" x14ac:dyDescent="0.45">
      <c r="A9730" t="str">
        <f t="shared" si="151"/>
        <v>Hudsonville, Michigan, United States</v>
      </c>
      <c r="B9730" t="s">
        <v>12654</v>
      </c>
      <c r="C9730" t="s">
        <v>12654</v>
      </c>
      <c r="D9730">
        <v>42.863100000000003</v>
      </c>
      <c r="E9730">
        <v>-85.862799999999993</v>
      </c>
      <c r="F9730" t="s">
        <v>530</v>
      </c>
      <c r="G9730" t="s">
        <v>531</v>
      </c>
      <c r="H9730" t="s">
        <v>532</v>
      </c>
      <c r="I9730" t="s">
        <v>868</v>
      </c>
      <c r="K9730">
        <v>7348</v>
      </c>
      <c r="L9730">
        <v>1840002997</v>
      </c>
    </row>
    <row r="9731" spans="1:12" x14ac:dyDescent="0.45">
      <c r="A9731" t="str">
        <f t="shared" ref="A9731:A9794" si="152">CONCATENATE(B9731,", ",I9731,", ",F9731)</f>
        <v>Huế, Thừa Thiên-Huế, Vietnam</v>
      </c>
      <c r="B9731" t="s">
        <v>12655</v>
      </c>
      <c r="C9731" t="s">
        <v>12656</v>
      </c>
      <c r="D9731">
        <v>16.466699999999999</v>
      </c>
      <c r="E9731">
        <v>107.58329999999999</v>
      </c>
      <c r="F9731" t="s">
        <v>2163</v>
      </c>
      <c r="G9731" t="s">
        <v>2164</v>
      </c>
      <c r="H9731" t="s">
        <v>2165</v>
      </c>
      <c r="I9731" t="s">
        <v>12657</v>
      </c>
      <c r="J9731" t="s">
        <v>378</v>
      </c>
      <c r="K9731">
        <v>455230</v>
      </c>
      <c r="L9731">
        <v>1704016023</v>
      </c>
    </row>
    <row r="9732" spans="1:12" x14ac:dyDescent="0.45">
      <c r="A9732" t="str">
        <f t="shared" si="152"/>
        <v>Huedin, Cluj, Romania</v>
      </c>
      <c r="B9732" t="s">
        <v>12658</v>
      </c>
      <c r="C9732" t="s">
        <v>12658</v>
      </c>
      <c r="D9732">
        <v>46.873800000000003</v>
      </c>
      <c r="E9732">
        <v>23.004100000000001</v>
      </c>
      <c r="F9732" t="s">
        <v>665</v>
      </c>
      <c r="G9732" t="s">
        <v>666</v>
      </c>
      <c r="H9732" t="s">
        <v>667</v>
      </c>
      <c r="I9732" t="s">
        <v>7306</v>
      </c>
      <c r="K9732">
        <v>9346</v>
      </c>
      <c r="L9732">
        <v>1642303721</v>
      </c>
    </row>
    <row r="9733" spans="1:12" x14ac:dyDescent="0.45">
      <c r="A9733" t="str">
        <f t="shared" si="152"/>
        <v>Huehuetenango, Huehuetenango, Guatemala</v>
      </c>
      <c r="B9733" t="s">
        <v>12659</v>
      </c>
      <c r="C9733" t="s">
        <v>12659</v>
      </c>
      <c r="D9733">
        <v>15.3147</v>
      </c>
      <c r="E9733">
        <v>-91.476100000000002</v>
      </c>
      <c r="F9733" t="s">
        <v>2123</v>
      </c>
      <c r="G9733" t="s">
        <v>2124</v>
      </c>
      <c r="H9733" t="s">
        <v>2125</v>
      </c>
      <c r="I9733" t="s">
        <v>12659</v>
      </c>
      <c r="J9733" t="s">
        <v>378</v>
      </c>
      <c r="K9733">
        <v>58000</v>
      </c>
      <c r="L9733">
        <v>1320742269</v>
      </c>
    </row>
    <row r="9734" spans="1:12" x14ac:dyDescent="0.45">
      <c r="A9734" t="str">
        <f t="shared" si="152"/>
        <v>Huehuetoca, México, Mexico</v>
      </c>
      <c r="B9734" t="s">
        <v>12660</v>
      </c>
      <c r="C9734" t="s">
        <v>12660</v>
      </c>
      <c r="D9734">
        <v>19.834199999999999</v>
      </c>
      <c r="E9734">
        <v>-99.203299999999999</v>
      </c>
      <c r="F9734" t="s">
        <v>519</v>
      </c>
      <c r="G9734" t="s">
        <v>520</v>
      </c>
      <c r="H9734" t="s">
        <v>521</v>
      </c>
      <c r="I9734" t="s">
        <v>692</v>
      </c>
      <c r="J9734" t="s">
        <v>366</v>
      </c>
      <c r="K9734">
        <v>59721</v>
      </c>
      <c r="L9734">
        <v>1484000089</v>
      </c>
    </row>
    <row r="9735" spans="1:12" x14ac:dyDescent="0.45">
      <c r="A9735" t="str">
        <f t="shared" si="152"/>
        <v>Huejotzingo, Puebla, Mexico</v>
      </c>
      <c r="B9735" t="s">
        <v>12661</v>
      </c>
      <c r="C9735" t="s">
        <v>12661</v>
      </c>
      <c r="D9735">
        <v>19.159400000000002</v>
      </c>
      <c r="E9735">
        <v>-98.407300000000006</v>
      </c>
      <c r="F9735" t="s">
        <v>519</v>
      </c>
      <c r="G9735" t="s">
        <v>520</v>
      </c>
      <c r="H9735" t="s">
        <v>521</v>
      </c>
      <c r="I9735" t="s">
        <v>711</v>
      </c>
      <c r="J9735" t="s">
        <v>366</v>
      </c>
      <c r="K9735">
        <v>25684</v>
      </c>
      <c r="L9735">
        <v>1484474577</v>
      </c>
    </row>
    <row r="9736" spans="1:12" x14ac:dyDescent="0.45">
      <c r="A9736" t="str">
        <f t="shared" si="152"/>
        <v>Huejutla de Reyes, Hidalgo, Mexico</v>
      </c>
      <c r="B9736" t="s">
        <v>12662</v>
      </c>
      <c r="C9736" t="s">
        <v>12662</v>
      </c>
      <c r="D9736">
        <v>21.133299999999998</v>
      </c>
      <c r="E9736">
        <v>-98.416700000000006</v>
      </c>
      <c r="F9736" t="s">
        <v>519</v>
      </c>
      <c r="G9736" t="s">
        <v>520</v>
      </c>
      <c r="H9736" t="s">
        <v>521</v>
      </c>
      <c r="I9736" t="s">
        <v>708</v>
      </c>
      <c r="K9736">
        <v>115786</v>
      </c>
      <c r="L9736">
        <v>1484746079</v>
      </c>
    </row>
    <row r="9737" spans="1:12" x14ac:dyDescent="0.45">
      <c r="A9737" t="str">
        <f t="shared" si="152"/>
        <v>Huelva, Andalusia, Spain</v>
      </c>
      <c r="B9737" t="s">
        <v>12663</v>
      </c>
      <c r="C9737" t="s">
        <v>12663</v>
      </c>
      <c r="D9737">
        <v>37.25</v>
      </c>
      <c r="E9737">
        <v>-6.95</v>
      </c>
      <c r="F9737" t="s">
        <v>436</v>
      </c>
      <c r="G9737" t="s">
        <v>437</v>
      </c>
      <c r="H9737" t="s">
        <v>438</v>
      </c>
      <c r="I9737" t="s">
        <v>1546</v>
      </c>
      <c r="J9737" t="s">
        <v>366</v>
      </c>
      <c r="K9737">
        <v>143663</v>
      </c>
      <c r="L9737">
        <v>1724420824</v>
      </c>
    </row>
    <row r="9738" spans="1:12" x14ac:dyDescent="0.45">
      <c r="A9738" t="str">
        <f t="shared" si="152"/>
        <v>Hueytown, Alabama, United States</v>
      </c>
      <c r="B9738" t="s">
        <v>12664</v>
      </c>
      <c r="C9738" t="s">
        <v>12664</v>
      </c>
      <c r="D9738">
        <v>33.423699999999997</v>
      </c>
      <c r="E9738">
        <v>-87.022000000000006</v>
      </c>
      <c r="F9738" t="s">
        <v>530</v>
      </c>
      <c r="G9738" t="s">
        <v>531</v>
      </c>
      <c r="H9738" t="s">
        <v>532</v>
      </c>
      <c r="I9738" t="s">
        <v>1371</v>
      </c>
      <c r="K9738">
        <v>15322</v>
      </c>
      <c r="L9738">
        <v>1840014796</v>
      </c>
    </row>
    <row r="9739" spans="1:12" x14ac:dyDescent="0.45">
      <c r="A9739" t="str">
        <f t="shared" si="152"/>
        <v>Hüfingen, Baden-Württemberg, Germany</v>
      </c>
      <c r="B9739" t="s">
        <v>12665</v>
      </c>
      <c r="C9739" t="s">
        <v>12666</v>
      </c>
      <c r="D9739">
        <v>47.926099999999998</v>
      </c>
      <c r="E9739">
        <v>8.49</v>
      </c>
      <c r="F9739" t="s">
        <v>441</v>
      </c>
      <c r="G9739" t="s">
        <v>442</v>
      </c>
      <c r="H9739" t="s">
        <v>443</v>
      </c>
      <c r="I9739" t="s">
        <v>451</v>
      </c>
      <c r="K9739">
        <v>7799</v>
      </c>
      <c r="L9739">
        <v>1276003064</v>
      </c>
    </row>
    <row r="9740" spans="1:12" x14ac:dyDescent="0.45">
      <c r="A9740" t="str">
        <f t="shared" si="152"/>
        <v>Hughenden, Buckinghamshire, United Kingdom</v>
      </c>
      <c r="B9740" t="s">
        <v>12667</v>
      </c>
      <c r="C9740" t="s">
        <v>12667</v>
      </c>
      <c r="D9740">
        <v>51.655799999999999</v>
      </c>
      <c r="E9740">
        <v>-0.749</v>
      </c>
      <c r="F9740" t="s">
        <v>536</v>
      </c>
      <c r="G9740" t="s">
        <v>537</v>
      </c>
      <c r="H9740" t="s">
        <v>538</v>
      </c>
      <c r="I9740" t="s">
        <v>1832</v>
      </c>
      <c r="K9740">
        <v>8506</v>
      </c>
      <c r="L9740">
        <v>1826163493</v>
      </c>
    </row>
    <row r="9741" spans="1:12" x14ac:dyDescent="0.45">
      <c r="A9741" t="str">
        <f t="shared" si="152"/>
        <v>Hughenden, Queensland, Australia</v>
      </c>
      <c r="B9741" t="s">
        <v>12667</v>
      </c>
      <c r="C9741" t="s">
        <v>12667</v>
      </c>
      <c r="D9741">
        <v>-20.843800000000002</v>
      </c>
      <c r="E9741">
        <v>144.1986</v>
      </c>
      <c r="F9741" t="s">
        <v>830</v>
      </c>
      <c r="G9741" t="s">
        <v>831</v>
      </c>
      <c r="H9741" t="s">
        <v>832</v>
      </c>
      <c r="I9741" t="s">
        <v>1959</v>
      </c>
      <c r="K9741">
        <v>1136</v>
      </c>
      <c r="L9741">
        <v>1036738932</v>
      </c>
    </row>
    <row r="9742" spans="1:12" x14ac:dyDescent="0.45">
      <c r="A9742" t="str">
        <f t="shared" si="152"/>
        <v>Hughson, California, United States</v>
      </c>
      <c r="B9742" t="s">
        <v>12668</v>
      </c>
      <c r="C9742" t="s">
        <v>12668</v>
      </c>
      <c r="D9742">
        <v>37.601999999999997</v>
      </c>
      <c r="E9742">
        <v>-120.866</v>
      </c>
      <c r="F9742" t="s">
        <v>530</v>
      </c>
      <c r="G9742" t="s">
        <v>531</v>
      </c>
      <c r="H9742" t="s">
        <v>532</v>
      </c>
      <c r="I9742" t="s">
        <v>754</v>
      </c>
      <c r="K9742">
        <v>7565</v>
      </c>
      <c r="L9742">
        <v>1840020285</v>
      </c>
    </row>
    <row r="9743" spans="1:12" x14ac:dyDescent="0.45">
      <c r="A9743" t="str">
        <f t="shared" si="152"/>
        <v>Hugli, West Bengal, India</v>
      </c>
      <c r="B9743" t="s">
        <v>12669</v>
      </c>
      <c r="C9743" t="s">
        <v>12669</v>
      </c>
      <c r="D9743">
        <v>22.9</v>
      </c>
      <c r="E9743">
        <v>88.39</v>
      </c>
      <c r="F9743" t="s">
        <v>626</v>
      </c>
      <c r="G9743" t="s">
        <v>627</v>
      </c>
      <c r="H9743" t="s">
        <v>628</v>
      </c>
      <c r="I9743" t="s">
        <v>1574</v>
      </c>
      <c r="K9743">
        <v>179931</v>
      </c>
      <c r="L9743">
        <v>1356109548</v>
      </c>
    </row>
    <row r="9744" spans="1:12" x14ac:dyDescent="0.45">
      <c r="A9744" t="str">
        <f t="shared" si="152"/>
        <v>Hugo, Minnesota, United States</v>
      </c>
      <c r="B9744" t="s">
        <v>12670</v>
      </c>
      <c r="C9744" t="s">
        <v>12670</v>
      </c>
      <c r="D9744">
        <v>45.167099999999998</v>
      </c>
      <c r="E9744">
        <v>-92.958799999999997</v>
      </c>
      <c r="F9744" t="s">
        <v>530</v>
      </c>
      <c r="G9744" t="s">
        <v>531</v>
      </c>
      <c r="H9744" t="s">
        <v>532</v>
      </c>
      <c r="I9744" t="s">
        <v>1433</v>
      </c>
      <c r="K9744">
        <v>15267</v>
      </c>
      <c r="L9744">
        <v>1840006739</v>
      </c>
    </row>
    <row r="9745" spans="1:12" x14ac:dyDescent="0.45">
      <c r="A9745" t="str">
        <f t="shared" si="152"/>
        <v>Hŭich’ŏn, Chagang, Korea, North</v>
      </c>
      <c r="B9745" t="s">
        <v>12671</v>
      </c>
      <c r="C9745" t="s">
        <v>12672</v>
      </c>
      <c r="D9745">
        <v>40.171100000000003</v>
      </c>
      <c r="E9745">
        <v>126.2758</v>
      </c>
      <c r="F9745" t="s">
        <v>2047</v>
      </c>
      <c r="G9745" t="s">
        <v>2048</v>
      </c>
      <c r="H9745" t="s">
        <v>2049</v>
      </c>
      <c r="I9745" t="s">
        <v>6510</v>
      </c>
      <c r="K9745">
        <v>168180</v>
      </c>
      <c r="L9745">
        <v>1408445793</v>
      </c>
    </row>
    <row r="9746" spans="1:12" x14ac:dyDescent="0.45">
      <c r="A9746" t="str">
        <f t="shared" si="152"/>
        <v>Huichang, Henan, China</v>
      </c>
      <c r="B9746" t="s">
        <v>12673</v>
      </c>
      <c r="C9746" t="s">
        <v>12673</v>
      </c>
      <c r="D9746">
        <v>34.913600000000002</v>
      </c>
      <c r="E9746">
        <v>112.7852</v>
      </c>
      <c r="F9746" t="s">
        <v>1039</v>
      </c>
      <c r="G9746" t="s">
        <v>1040</v>
      </c>
      <c r="H9746" t="s">
        <v>1041</v>
      </c>
      <c r="I9746" t="s">
        <v>6768</v>
      </c>
      <c r="J9746" t="s">
        <v>366</v>
      </c>
      <c r="K9746">
        <v>367113</v>
      </c>
      <c r="L9746">
        <v>1156035769</v>
      </c>
    </row>
    <row r="9747" spans="1:12" x14ac:dyDescent="0.45">
      <c r="A9747" t="str">
        <f t="shared" si="152"/>
        <v>Huilong, Jiangsu, China</v>
      </c>
      <c r="B9747" t="s">
        <v>12674</v>
      </c>
      <c r="C9747" t="s">
        <v>12674</v>
      </c>
      <c r="D9747">
        <v>31.813099999999999</v>
      </c>
      <c r="E9747">
        <v>121.6574</v>
      </c>
      <c r="F9747" t="s">
        <v>1039</v>
      </c>
      <c r="G9747" t="s">
        <v>1040</v>
      </c>
      <c r="H9747" t="s">
        <v>1041</v>
      </c>
      <c r="I9747" t="s">
        <v>6613</v>
      </c>
      <c r="J9747" t="s">
        <v>366</v>
      </c>
      <c r="K9747">
        <v>972525</v>
      </c>
      <c r="L9747">
        <v>1156485081</v>
      </c>
    </row>
    <row r="9748" spans="1:12" x14ac:dyDescent="0.45">
      <c r="A9748" t="str">
        <f t="shared" si="152"/>
        <v>Huinan, Jilin, China</v>
      </c>
      <c r="B9748" t="s">
        <v>12675</v>
      </c>
      <c r="C9748" t="s">
        <v>12675</v>
      </c>
      <c r="D9748">
        <v>42.622900000000001</v>
      </c>
      <c r="E9748">
        <v>126.26139999999999</v>
      </c>
      <c r="F9748" t="s">
        <v>1039</v>
      </c>
      <c r="G9748" t="s">
        <v>1040</v>
      </c>
      <c r="H9748" t="s">
        <v>1041</v>
      </c>
      <c r="I9748" t="s">
        <v>3148</v>
      </c>
      <c r="K9748">
        <v>66315</v>
      </c>
      <c r="L9748">
        <v>1156136342</v>
      </c>
    </row>
    <row r="9749" spans="1:12" x14ac:dyDescent="0.45">
      <c r="A9749" t="str">
        <f t="shared" si="152"/>
        <v>Huittinen, Satakunta, Finland</v>
      </c>
      <c r="B9749" t="s">
        <v>12676</v>
      </c>
      <c r="C9749" t="s">
        <v>12676</v>
      </c>
      <c r="D9749">
        <v>61.176400000000001</v>
      </c>
      <c r="E9749">
        <v>22.698599999999999</v>
      </c>
      <c r="F9749" t="s">
        <v>459</v>
      </c>
      <c r="G9749" t="s">
        <v>460</v>
      </c>
      <c r="H9749" t="s">
        <v>461</v>
      </c>
      <c r="I9749" t="s">
        <v>11835</v>
      </c>
      <c r="J9749" t="s">
        <v>366</v>
      </c>
      <c r="K9749">
        <v>10473</v>
      </c>
      <c r="L9749">
        <v>1246269907</v>
      </c>
    </row>
    <row r="9750" spans="1:12" x14ac:dyDescent="0.45">
      <c r="A9750" t="str">
        <f t="shared" si="152"/>
        <v>Huixquilucan, México, Mexico</v>
      </c>
      <c r="B9750" t="s">
        <v>12677</v>
      </c>
      <c r="C9750" t="s">
        <v>12677</v>
      </c>
      <c r="D9750">
        <v>19.3611</v>
      </c>
      <c r="E9750">
        <v>-99.350800000000007</v>
      </c>
      <c r="F9750" t="s">
        <v>519</v>
      </c>
      <c r="G9750" t="s">
        <v>520</v>
      </c>
      <c r="H9750" t="s">
        <v>521</v>
      </c>
      <c r="I9750" t="s">
        <v>692</v>
      </c>
      <c r="J9750" t="s">
        <v>366</v>
      </c>
      <c r="K9750">
        <v>224042</v>
      </c>
      <c r="L9750">
        <v>1484187110</v>
      </c>
    </row>
    <row r="9751" spans="1:12" x14ac:dyDescent="0.45">
      <c r="A9751" t="str">
        <f t="shared" si="152"/>
        <v>Huizhou, Guangdong, China</v>
      </c>
      <c r="B9751" t="s">
        <v>12678</v>
      </c>
      <c r="C9751" t="s">
        <v>12678</v>
      </c>
      <c r="D9751">
        <v>23.111499999999999</v>
      </c>
      <c r="E9751">
        <v>114.4152</v>
      </c>
      <c r="F9751" t="s">
        <v>1039</v>
      </c>
      <c r="G9751" t="s">
        <v>1040</v>
      </c>
      <c r="H9751" t="s">
        <v>1041</v>
      </c>
      <c r="I9751" t="s">
        <v>6611</v>
      </c>
      <c r="J9751" t="s">
        <v>366</v>
      </c>
      <c r="K9751">
        <v>3875000</v>
      </c>
      <c r="L9751">
        <v>1156203268</v>
      </c>
    </row>
    <row r="9752" spans="1:12" x14ac:dyDescent="0.45">
      <c r="A9752" t="str">
        <f t="shared" si="152"/>
        <v>Hujra Shah Muqim, Punjab, Pakistan</v>
      </c>
      <c r="B9752" t="s">
        <v>12679</v>
      </c>
      <c r="C9752" t="s">
        <v>12679</v>
      </c>
      <c r="D9752">
        <v>30.7333</v>
      </c>
      <c r="E9752">
        <v>73.816699999999997</v>
      </c>
      <c r="F9752" t="s">
        <v>546</v>
      </c>
      <c r="G9752" t="s">
        <v>547</v>
      </c>
      <c r="H9752" t="s">
        <v>548</v>
      </c>
      <c r="I9752" t="s">
        <v>551</v>
      </c>
      <c r="K9752">
        <v>70204</v>
      </c>
      <c r="L9752">
        <v>1586402344</v>
      </c>
    </row>
    <row r="9753" spans="1:12" x14ac:dyDescent="0.45">
      <c r="A9753" t="str">
        <f t="shared" si="152"/>
        <v>Hulin, Heilongjiang, China</v>
      </c>
      <c r="B9753" t="s">
        <v>12680</v>
      </c>
      <c r="C9753" t="s">
        <v>12680</v>
      </c>
      <c r="D9753">
        <v>45.767099999999999</v>
      </c>
      <c r="E9753">
        <v>132.96459999999999</v>
      </c>
      <c r="F9753" t="s">
        <v>1039</v>
      </c>
      <c r="G9753" t="s">
        <v>1040</v>
      </c>
      <c r="H9753" t="s">
        <v>1041</v>
      </c>
      <c r="I9753" t="s">
        <v>1953</v>
      </c>
      <c r="K9753">
        <v>290000</v>
      </c>
      <c r="L9753">
        <v>1156161638</v>
      </c>
    </row>
    <row r="9754" spans="1:12" x14ac:dyDescent="0.45">
      <c r="A9754" t="str">
        <f t="shared" si="152"/>
        <v>Hulín, Zlínský Kraj, Czechia</v>
      </c>
      <c r="B9754" t="s">
        <v>12681</v>
      </c>
      <c r="C9754" t="s">
        <v>12680</v>
      </c>
      <c r="D9754">
        <v>49.316899999999997</v>
      </c>
      <c r="E9754">
        <v>17.463799999999999</v>
      </c>
      <c r="F9754" t="s">
        <v>2480</v>
      </c>
      <c r="G9754" t="s">
        <v>2481</v>
      </c>
      <c r="H9754" t="s">
        <v>2482</v>
      </c>
      <c r="I9754" t="s">
        <v>5763</v>
      </c>
      <c r="K9754">
        <v>6762</v>
      </c>
      <c r="L9754">
        <v>1203269367</v>
      </c>
    </row>
    <row r="9755" spans="1:12" x14ac:dyDescent="0.45">
      <c r="A9755" t="str">
        <f t="shared" si="152"/>
        <v>Hull, Massachusetts, United States</v>
      </c>
      <c r="B9755" t="s">
        <v>12682</v>
      </c>
      <c r="C9755" t="s">
        <v>12682</v>
      </c>
      <c r="D9755">
        <v>42.286099999999998</v>
      </c>
      <c r="E9755">
        <v>-70.883499999999998</v>
      </c>
      <c r="F9755" t="s">
        <v>530</v>
      </c>
      <c r="G9755" t="s">
        <v>531</v>
      </c>
      <c r="H9755" t="s">
        <v>532</v>
      </c>
      <c r="I9755" t="s">
        <v>621</v>
      </c>
      <c r="K9755">
        <v>10424</v>
      </c>
      <c r="L9755">
        <v>1840053570</v>
      </c>
    </row>
    <row r="9756" spans="1:12" x14ac:dyDescent="0.45">
      <c r="A9756" t="str">
        <f t="shared" si="152"/>
        <v>Huludao, Liaoning, China</v>
      </c>
      <c r="B9756" t="s">
        <v>12683</v>
      </c>
      <c r="C9756" t="s">
        <v>12683</v>
      </c>
      <c r="D9756">
        <v>40.709400000000002</v>
      </c>
      <c r="E9756">
        <v>120.8378</v>
      </c>
      <c r="F9756" t="s">
        <v>1039</v>
      </c>
      <c r="G9756" t="s">
        <v>1040</v>
      </c>
      <c r="H9756" t="s">
        <v>1041</v>
      </c>
      <c r="I9756" t="s">
        <v>2102</v>
      </c>
      <c r="J9756" t="s">
        <v>366</v>
      </c>
      <c r="K9756">
        <v>2787000</v>
      </c>
      <c r="L9756">
        <v>1156580218</v>
      </c>
    </row>
    <row r="9757" spans="1:12" x14ac:dyDescent="0.45">
      <c r="A9757" t="str">
        <f t="shared" si="152"/>
        <v>Hulyaypole, Zaporiz’ka Oblast’, Ukraine</v>
      </c>
      <c r="B9757" t="s">
        <v>12684</v>
      </c>
      <c r="C9757" t="s">
        <v>12684</v>
      </c>
      <c r="D9757">
        <v>47.664400000000001</v>
      </c>
      <c r="E9757">
        <v>36.263199999999998</v>
      </c>
      <c r="F9757" t="s">
        <v>1461</v>
      </c>
      <c r="G9757" t="s">
        <v>1462</v>
      </c>
      <c r="H9757" t="s">
        <v>1463</v>
      </c>
      <c r="I9757" t="s">
        <v>4207</v>
      </c>
      <c r="J9757" t="s">
        <v>366</v>
      </c>
      <c r="K9757">
        <v>14678</v>
      </c>
      <c r="L9757">
        <v>1804759589</v>
      </c>
    </row>
    <row r="9758" spans="1:12" x14ac:dyDescent="0.45">
      <c r="A9758" t="str">
        <f t="shared" si="152"/>
        <v>Humacao, Puerto Rico, Puerto Rico</v>
      </c>
      <c r="B9758" t="s">
        <v>12685</v>
      </c>
      <c r="C9758" t="s">
        <v>12685</v>
      </c>
      <c r="D9758">
        <v>18.151900000000001</v>
      </c>
      <c r="E9758">
        <v>-65.820400000000006</v>
      </c>
      <c r="F9758" t="s">
        <v>961</v>
      </c>
      <c r="G9758" t="s">
        <v>962</v>
      </c>
      <c r="H9758" t="s">
        <v>963</v>
      </c>
      <c r="I9758" t="s">
        <v>961</v>
      </c>
      <c r="K9758">
        <v>18487</v>
      </c>
      <c r="L9758">
        <v>1630035683</v>
      </c>
    </row>
    <row r="9759" spans="1:12" x14ac:dyDescent="0.45">
      <c r="A9759" t="str">
        <f t="shared" si="152"/>
        <v>Humahuaca, Jujuy, Argentina</v>
      </c>
      <c r="B9759" t="s">
        <v>12686</v>
      </c>
      <c r="C9759" t="s">
        <v>12686</v>
      </c>
      <c r="D9759">
        <v>-23.205400000000001</v>
      </c>
      <c r="E9759">
        <v>-65.350499999999997</v>
      </c>
      <c r="F9759" t="s">
        <v>651</v>
      </c>
      <c r="G9759" t="s">
        <v>652</v>
      </c>
      <c r="H9759" t="s">
        <v>653</v>
      </c>
      <c r="I9759" t="s">
        <v>654</v>
      </c>
      <c r="J9759" t="s">
        <v>366</v>
      </c>
      <c r="K9759">
        <v>11369</v>
      </c>
      <c r="L9759">
        <v>1032904210</v>
      </c>
    </row>
    <row r="9760" spans="1:12" x14ac:dyDescent="0.45">
      <c r="A9760" t="str">
        <f t="shared" si="152"/>
        <v>Humberston, North East Lincolnshire, United Kingdom</v>
      </c>
      <c r="B9760" t="s">
        <v>12687</v>
      </c>
      <c r="C9760" t="s">
        <v>12687</v>
      </c>
      <c r="D9760">
        <v>53.528100000000002</v>
      </c>
      <c r="E9760">
        <v>-2.4899999999999999E-2</v>
      </c>
      <c r="F9760" t="s">
        <v>536</v>
      </c>
      <c r="G9760" t="s">
        <v>537</v>
      </c>
      <c r="H9760" t="s">
        <v>538</v>
      </c>
      <c r="I9760" t="s">
        <v>7268</v>
      </c>
      <c r="K9760">
        <v>5634</v>
      </c>
      <c r="L9760">
        <v>1826603192</v>
      </c>
    </row>
    <row r="9761" spans="1:12" x14ac:dyDescent="0.45">
      <c r="A9761" t="str">
        <f t="shared" si="152"/>
        <v>Humble, Texas, United States</v>
      </c>
      <c r="B9761" t="s">
        <v>12688</v>
      </c>
      <c r="C9761" t="s">
        <v>12688</v>
      </c>
      <c r="D9761">
        <v>29.992100000000001</v>
      </c>
      <c r="E9761">
        <v>-95.265500000000003</v>
      </c>
      <c r="F9761" t="s">
        <v>530</v>
      </c>
      <c r="G9761" t="s">
        <v>531</v>
      </c>
      <c r="H9761" t="s">
        <v>532</v>
      </c>
      <c r="I9761" t="s">
        <v>610</v>
      </c>
      <c r="K9761">
        <v>15824</v>
      </c>
      <c r="L9761">
        <v>1840020926</v>
      </c>
    </row>
    <row r="9762" spans="1:12" x14ac:dyDescent="0.45">
      <c r="A9762" t="str">
        <f t="shared" si="152"/>
        <v>Humboldt, Tennessee, United States</v>
      </c>
      <c r="B9762" t="s">
        <v>12689</v>
      </c>
      <c r="C9762" t="s">
        <v>12689</v>
      </c>
      <c r="D9762">
        <v>35.825400000000002</v>
      </c>
      <c r="E9762">
        <v>-88.904300000000006</v>
      </c>
      <c r="F9762" t="s">
        <v>530</v>
      </c>
      <c r="G9762" t="s">
        <v>531</v>
      </c>
      <c r="H9762" t="s">
        <v>532</v>
      </c>
      <c r="I9762" t="s">
        <v>1466</v>
      </c>
      <c r="K9762">
        <v>8456</v>
      </c>
      <c r="L9762">
        <v>1840014484</v>
      </c>
    </row>
    <row r="9763" spans="1:12" x14ac:dyDescent="0.45">
      <c r="A9763" t="str">
        <f t="shared" si="152"/>
        <v>Humboldt, Saskatchewan, Canada</v>
      </c>
      <c r="B9763" t="s">
        <v>12689</v>
      </c>
      <c r="C9763" t="s">
        <v>12689</v>
      </c>
      <c r="D9763">
        <v>52.201900000000002</v>
      </c>
      <c r="E9763">
        <v>-105.12309999999999</v>
      </c>
      <c r="F9763" t="s">
        <v>541</v>
      </c>
      <c r="G9763" t="s">
        <v>542</v>
      </c>
      <c r="H9763" t="s">
        <v>543</v>
      </c>
      <c r="I9763" t="s">
        <v>7588</v>
      </c>
      <c r="K9763">
        <v>5869</v>
      </c>
      <c r="L9763">
        <v>1124147660</v>
      </c>
    </row>
    <row r="9764" spans="1:12" x14ac:dyDescent="0.45">
      <c r="A9764" t="str">
        <f t="shared" si="152"/>
        <v>Humboldt, Iowa, United States</v>
      </c>
      <c r="B9764" t="s">
        <v>12689</v>
      </c>
      <c r="C9764" t="s">
        <v>12689</v>
      </c>
      <c r="D9764">
        <v>42.723199999999999</v>
      </c>
      <c r="E9764">
        <v>-94.224500000000006</v>
      </c>
      <c r="F9764" t="s">
        <v>530</v>
      </c>
      <c r="G9764" t="s">
        <v>531</v>
      </c>
      <c r="H9764" t="s">
        <v>532</v>
      </c>
      <c r="I9764" t="s">
        <v>1552</v>
      </c>
      <c r="K9764">
        <v>5128</v>
      </c>
      <c r="L9764">
        <v>1840000400</v>
      </c>
    </row>
    <row r="9765" spans="1:12" x14ac:dyDescent="0.45">
      <c r="A9765" t="str">
        <f t="shared" si="152"/>
        <v>Humpolec, Vysočina, Czechia</v>
      </c>
      <c r="B9765" t="s">
        <v>12690</v>
      </c>
      <c r="C9765" t="s">
        <v>12690</v>
      </c>
      <c r="D9765">
        <v>49.541600000000003</v>
      </c>
      <c r="E9765">
        <v>15.359400000000001</v>
      </c>
      <c r="F9765" t="s">
        <v>2480</v>
      </c>
      <c r="G9765" t="s">
        <v>2481</v>
      </c>
      <c r="H9765" t="s">
        <v>2482</v>
      </c>
      <c r="I9765" t="s">
        <v>5760</v>
      </c>
      <c r="K9765">
        <v>10970</v>
      </c>
      <c r="L9765">
        <v>1203780100</v>
      </c>
    </row>
    <row r="9766" spans="1:12" x14ac:dyDescent="0.45">
      <c r="A9766" t="str">
        <f t="shared" si="152"/>
        <v>Hūn, Al Jufrah, Libya</v>
      </c>
      <c r="B9766" t="s">
        <v>12691</v>
      </c>
      <c r="C9766" t="s">
        <v>12692</v>
      </c>
      <c r="D9766">
        <v>29.116700000000002</v>
      </c>
      <c r="E9766">
        <v>15.933299999999999</v>
      </c>
      <c r="F9766" t="s">
        <v>1103</v>
      </c>
      <c r="G9766" t="s">
        <v>1104</v>
      </c>
      <c r="H9766" t="s">
        <v>1105</v>
      </c>
      <c r="I9766" t="s">
        <v>12693</v>
      </c>
      <c r="J9766" t="s">
        <v>378</v>
      </c>
      <c r="K9766">
        <v>18878</v>
      </c>
      <c r="L9766">
        <v>1434396501</v>
      </c>
    </row>
    <row r="9767" spans="1:12" x14ac:dyDescent="0.45">
      <c r="A9767" t="str">
        <f t="shared" si="152"/>
        <v>Hunchun, Jilin, China</v>
      </c>
      <c r="B9767" t="s">
        <v>12694</v>
      </c>
      <c r="C9767" t="s">
        <v>12694</v>
      </c>
      <c r="D9767">
        <v>42.867899999999999</v>
      </c>
      <c r="E9767">
        <v>130.35849999999999</v>
      </c>
      <c r="F9767" t="s">
        <v>1039</v>
      </c>
      <c r="G9767" t="s">
        <v>1040</v>
      </c>
      <c r="H9767" t="s">
        <v>1041</v>
      </c>
      <c r="I9767" t="s">
        <v>3148</v>
      </c>
      <c r="J9767" t="s">
        <v>366</v>
      </c>
      <c r="K9767">
        <v>225454</v>
      </c>
      <c r="L9767">
        <v>1156644593</v>
      </c>
    </row>
    <row r="9768" spans="1:12" x14ac:dyDescent="0.45">
      <c r="A9768" t="str">
        <f t="shared" si="152"/>
        <v>Hunedoara, Hunedoara, Romania</v>
      </c>
      <c r="B9768" t="s">
        <v>5887</v>
      </c>
      <c r="C9768" t="s">
        <v>5887</v>
      </c>
      <c r="D9768">
        <v>45.75</v>
      </c>
      <c r="E9768">
        <v>22.9</v>
      </c>
      <c r="F9768" t="s">
        <v>665</v>
      </c>
      <c r="G9768" t="s">
        <v>666</v>
      </c>
      <c r="H9768" t="s">
        <v>667</v>
      </c>
      <c r="I9768" t="s">
        <v>5887</v>
      </c>
      <c r="J9768" t="s">
        <v>378</v>
      </c>
      <c r="L9768">
        <v>1642078107</v>
      </c>
    </row>
    <row r="9769" spans="1:12" x14ac:dyDescent="0.45">
      <c r="A9769" t="str">
        <f t="shared" si="152"/>
        <v>Hünfeld, Hesse, Germany</v>
      </c>
      <c r="B9769" t="s">
        <v>12695</v>
      </c>
      <c r="C9769" t="s">
        <v>12696</v>
      </c>
      <c r="D9769">
        <v>50.666699999999999</v>
      </c>
      <c r="E9769">
        <v>9.7667000000000002</v>
      </c>
      <c r="F9769" t="s">
        <v>441</v>
      </c>
      <c r="G9769" t="s">
        <v>442</v>
      </c>
      <c r="H9769" t="s">
        <v>443</v>
      </c>
      <c r="I9769" t="s">
        <v>1676</v>
      </c>
      <c r="K9769">
        <v>16512</v>
      </c>
      <c r="L9769">
        <v>1276813919</v>
      </c>
    </row>
    <row r="9770" spans="1:12" x14ac:dyDescent="0.45">
      <c r="A9770" t="str">
        <f t="shared" si="152"/>
        <v>Hưng Yên, Hưng Yên, Vietnam</v>
      </c>
      <c r="B9770" t="s">
        <v>12697</v>
      </c>
      <c r="C9770" t="s">
        <v>12698</v>
      </c>
      <c r="D9770">
        <v>20.6464</v>
      </c>
      <c r="E9770">
        <v>106.05110000000001</v>
      </c>
      <c r="F9770" t="s">
        <v>2163</v>
      </c>
      <c r="G9770" t="s">
        <v>2164</v>
      </c>
      <c r="H9770" t="s">
        <v>2165</v>
      </c>
      <c r="I9770" t="s">
        <v>12697</v>
      </c>
      <c r="J9770" t="s">
        <v>378</v>
      </c>
      <c r="L9770">
        <v>1704000203</v>
      </c>
    </row>
    <row r="9771" spans="1:12" x14ac:dyDescent="0.45">
      <c r="A9771" t="str">
        <f t="shared" si="152"/>
        <v>Hungen, Hesse, Germany</v>
      </c>
      <c r="B9771" t="s">
        <v>12699</v>
      </c>
      <c r="C9771" t="s">
        <v>12699</v>
      </c>
      <c r="D9771">
        <v>50.473100000000002</v>
      </c>
      <c r="E9771">
        <v>8.8995999999999995</v>
      </c>
      <c r="F9771" t="s">
        <v>441</v>
      </c>
      <c r="G9771" t="s">
        <v>442</v>
      </c>
      <c r="H9771" t="s">
        <v>443</v>
      </c>
      <c r="I9771" t="s">
        <v>1676</v>
      </c>
      <c r="K9771">
        <v>12538</v>
      </c>
      <c r="L9771">
        <v>1276067778</v>
      </c>
    </row>
    <row r="9772" spans="1:12" x14ac:dyDescent="0.45">
      <c r="A9772" t="str">
        <f t="shared" si="152"/>
        <v>Hungerford, West Berkshire, United Kingdom</v>
      </c>
      <c r="B9772" t="s">
        <v>12700</v>
      </c>
      <c r="C9772" t="s">
        <v>12700</v>
      </c>
      <c r="D9772">
        <v>51.414000000000001</v>
      </c>
      <c r="E9772">
        <v>-1.5149999999999999</v>
      </c>
      <c r="F9772" t="s">
        <v>536</v>
      </c>
      <c r="G9772" t="s">
        <v>537</v>
      </c>
      <c r="H9772" t="s">
        <v>538</v>
      </c>
      <c r="I9772" t="s">
        <v>5614</v>
      </c>
      <c r="K9772">
        <v>5767</v>
      </c>
      <c r="L9772">
        <v>1826664814</v>
      </c>
    </row>
    <row r="9773" spans="1:12" x14ac:dyDescent="0.45">
      <c r="A9773" t="str">
        <f t="shared" si="152"/>
        <v>Hŭngnam, Hamnam, Korea, North</v>
      </c>
      <c r="B9773" t="s">
        <v>12701</v>
      </c>
      <c r="C9773" t="s">
        <v>12702</v>
      </c>
      <c r="D9773">
        <v>39.823099999999997</v>
      </c>
      <c r="E9773">
        <v>127.6232</v>
      </c>
      <c r="F9773" t="s">
        <v>2047</v>
      </c>
      <c r="G9773" t="s">
        <v>2048</v>
      </c>
      <c r="H9773" t="s">
        <v>2049</v>
      </c>
      <c r="I9773" t="s">
        <v>11728</v>
      </c>
      <c r="K9773">
        <v>751322</v>
      </c>
      <c r="L9773">
        <v>1408328889</v>
      </c>
    </row>
    <row r="9774" spans="1:12" x14ac:dyDescent="0.45">
      <c r="A9774" t="str">
        <f t="shared" si="152"/>
        <v>Huningue, Grand Est, France</v>
      </c>
      <c r="B9774" t="s">
        <v>12703</v>
      </c>
      <c r="C9774" t="s">
        <v>12703</v>
      </c>
      <c r="D9774">
        <v>47.5914</v>
      </c>
      <c r="E9774">
        <v>7.5831</v>
      </c>
      <c r="F9774" t="s">
        <v>526</v>
      </c>
      <c r="G9774" t="s">
        <v>527</v>
      </c>
      <c r="H9774" t="s">
        <v>528</v>
      </c>
      <c r="I9774" t="s">
        <v>6561</v>
      </c>
      <c r="K9774">
        <v>7238</v>
      </c>
      <c r="L9774">
        <v>1250393244</v>
      </c>
    </row>
    <row r="9775" spans="1:12" x14ac:dyDescent="0.45">
      <c r="A9775" t="str">
        <f t="shared" si="152"/>
        <v>Hunters Creek, Florida, United States</v>
      </c>
      <c r="B9775" t="s">
        <v>12704</v>
      </c>
      <c r="C9775" t="s">
        <v>12704</v>
      </c>
      <c r="D9775">
        <v>28.3611</v>
      </c>
      <c r="E9775">
        <v>-81.435699999999997</v>
      </c>
      <c r="F9775" t="s">
        <v>530</v>
      </c>
      <c r="G9775" t="s">
        <v>531</v>
      </c>
      <c r="H9775" t="s">
        <v>532</v>
      </c>
      <c r="I9775" t="s">
        <v>1378</v>
      </c>
      <c r="K9775">
        <v>22770</v>
      </c>
      <c r="L9775">
        <v>1840028986</v>
      </c>
    </row>
    <row r="9776" spans="1:12" x14ac:dyDescent="0.45">
      <c r="A9776" t="str">
        <f t="shared" si="152"/>
        <v>Hunters Quay, Argyll and Bute, United Kingdom</v>
      </c>
      <c r="B9776" t="s">
        <v>12705</v>
      </c>
      <c r="C9776" t="s">
        <v>12705</v>
      </c>
      <c r="D9776">
        <v>55.970700000000001</v>
      </c>
      <c r="E9776">
        <v>-4.9116</v>
      </c>
      <c r="F9776" t="s">
        <v>536</v>
      </c>
      <c r="G9776" t="s">
        <v>537</v>
      </c>
      <c r="H9776" t="s">
        <v>538</v>
      </c>
      <c r="I9776" t="s">
        <v>12041</v>
      </c>
      <c r="K9776">
        <v>5198</v>
      </c>
      <c r="L9776">
        <v>1826631598</v>
      </c>
    </row>
    <row r="9777" spans="1:12" x14ac:dyDescent="0.45">
      <c r="A9777" t="str">
        <f t="shared" si="152"/>
        <v>Huntersville, North Carolina, United States</v>
      </c>
      <c r="B9777" t="s">
        <v>12706</v>
      </c>
      <c r="C9777" t="s">
        <v>12706</v>
      </c>
      <c r="D9777">
        <v>35.405799999999999</v>
      </c>
      <c r="E9777">
        <v>-80.872699999999995</v>
      </c>
      <c r="F9777" t="s">
        <v>530</v>
      </c>
      <c r="G9777" t="s">
        <v>531</v>
      </c>
      <c r="H9777" t="s">
        <v>532</v>
      </c>
      <c r="I9777" t="s">
        <v>589</v>
      </c>
      <c r="K9777">
        <v>58098</v>
      </c>
      <c r="L9777">
        <v>1840016349</v>
      </c>
    </row>
    <row r="9778" spans="1:12" x14ac:dyDescent="0.45">
      <c r="A9778" t="str">
        <f t="shared" si="152"/>
        <v>Huntertown, Indiana, United States</v>
      </c>
      <c r="B9778" t="s">
        <v>12707</v>
      </c>
      <c r="C9778" t="s">
        <v>12707</v>
      </c>
      <c r="D9778">
        <v>41.215499999999999</v>
      </c>
      <c r="E9778">
        <v>-85.171499999999995</v>
      </c>
      <c r="F9778" t="s">
        <v>530</v>
      </c>
      <c r="G9778" t="s">
        <v>531</v>
      </c>
      <c r="H9778" t="s">
        <v>532</v>
      </c>
      <c r="I9778" t="s">
        <v>1964</v>
      </c>
      <c r="K9778">
        <v>6824</v>
      </c>
      <c r="L9778">
        <v>1840010297</v>
      </c>
    </row>
    <row r="9779" spans="1:12" x14ac:dyDescent="0.45">
      <c r="A9779" t="str">
        <f t="shared" si="152"/>
        <v>Huntingburg, Indiana, United States</v>
      </c>
      <c r="B9779" t="s">
        <v>12708</v>
      </c>
      <c r="C9779" t="s">
        <v>12708</v>
      </c>
      <c r="D9779">
        <v>38.301000000000002</v>
      </c>
      <c r="E9779">
        <v>-86.962199999999996</v>
      </c>
      <c r="F9779" t="s">
        <v>530</v>
      </c>
      <c r="G9779" t="s">
        <v>531</v>
      </c>
      <c r="H9779" t="s">
        <v>532</v>
      </c>
      <c r="I9779" t="s">
        <v>1964</v>
      </c>
      <c r="K9779">
        <v>5603</v>
      </c>
      <c r="L9779">
        <v>1840007496</v>
      </c>
    </row>
    <row r="9780" spans="1:12" x14ac:dyDescent="0.45">
      <c r="A9780" t="str">
        <f t="shared" si="152"/>
        <v>Huntingdon, Cambridgeshire, United Kingdom</v>
      </c>
      <c r="B9780" t="s">
        <v>12709</v>
      </c>
      <c r="C9780" t="s">
        <v>12709</v>
      </c>
      <c r="D9780">
        <v>52.336399999999998</v>
      </c>
      <c r="E9780">
        <v>-0.17169999999999999</v>
      </c>
      <c r="F9780" t="s">
        <v>536</v>
      </c>
      <c r="G9780" t="s">
        <v>537</v>
      </c>
      <c r="H9780" t="s">
        <v>538</v>
      </c>
      <c r="I9780" t="s">
        <v>5671</v>
      </c>
      <c r="K9780">
        <v>23732</v>
      </c>
      <c r="L9780">
        <v>1826796900</v>
      </c>
    </row>
    <row r="9781" spans="1:12" x14ac:dyDescent="0.45">
      <c r="A9781" t="str">
        <f t="shared" si="152"/>
        <v>Huntingdon, Pennsylvania, United States</v>
      </c>
      <c r="B9781" t="s">
        <v>12709</v>
      </c>
      <c r="C9781" t="s">
        <v>12709</v>
      </c>
      <c r="D9781">
        <v>40.5</v>
      </c>
      <c r="E9781">
        <v>-78.009699999999995</v>
      </c>
      <c r="F9781" t="s">
        <v>530</v>
      </c>
      <c r="G9781" t="s">
        <v>531</v>
      </c>
      <c r="H9781" t="s">
        <v>532</v>
      </c>
      <c r="I9781" t="s">
        <v>620</v>
      </c>
      <c r="K9781">
        <v>11134</v>
      </c>
      <c r="L9781">
        <v>1840001068</v>
      </c>
    </row>
    <row r="9782" spans="1:12" x14ac:dyDescent="0.45">
      <c r="A9782" t="str">
        <f t="shared" si="152"/>
        <v>Huntington, New York, United States</v>
      </c>
      <c r="B9782" t="s">
        <v>12710</v>
      </c>
      <c r="C9782" t="s">
        <v>12710</v>
      </c>
      <c r="D9782">
        <v>40.852200000000003</v>
      </c>
      <c r="E9782">
        <v>-73.382400000000004</v>
      </c>
      <c r="F9782" t="s">
        <v>530</v>
      </c>
      <c r="G9782" t="s">
        <v>531</v>
      </c>
      <c r="H9782" t="s">
        <v>532</v>
      </c>
      <c r="I9782" t="s">
        <v>803</v>
      </c>
      <c r="K9782">
        <v>202673</v>
      </c>
      <c r="L9782">
        <v>1840058192</v>
      </c>
    </row>
    <row r="9783" spans="1:12" x14ac:dyDescent="0.45">
      <c r="A9783" t="str">
        <f t="shared" si="152"/>
        <v>Huntington, West Virginia, United States</v>
      </c>
      <c r="B9783" t="s">
        <v>12710</v>
      </c>
      <c r="C9783" t="s">
        <v>12710</v>
      </c>
      <c r="D9783">
        <v>38.410899999999998</v>
      </c>
      <c r="E9783">
        <v>-82.434399999999997</v>
      </c>
      <c r="F9783" t="s">
        <v>530</v>
      </c>
      <c r="G9783" t="s">
        <v>531</v>
      </c>
      <c r="H9783" t="s">
        <v>532</v>
      </c>
      <c r="I9783" t="s">
        <v>3915</v>
      </c>
      <c r="K9783">
        <v>186034</v>
      </c>
      <c r="L9783">
        <v>1840006211</v>
      </c>
    </row>
    <row r="9784" spans="1:12" x14ac:dyDescent="0.45">
      <c r="A9784" t="str">
        <f t="shared" si="152"/>
        <v>Huntington, York, United Kingdom</v>
      </c>
      <c r="B9784" t="s">
        <v>12710</v>
      </c>
      <c r="C9784" t="s">
        <v>12710</v>
      </c>
      <c r="D9784">
        <v>53.992600000000003</v>
      </c>
      <c r="E9784">
        <v>-1.0429999999999999</v>
      </c>
      <c r="F9784" t="s">
        <v>536</v>
      </c>
      <c r="G9784" t="s">
        <v>537</v>
      </c>
      <c r="H9784" t="s">
        <v>538</v>
      </c>
      <c r="I9784" t="s">
        <v>739</v>
      </c>
      <c r="K9784">
        <v>12108</v>
      </c>
      <c r="L9784">
        <v>1826116194</v>
      </c>
    </row>
    <row r="9785" spans="1:12" x14ac:dyDescent="0.45">
      <c r="A9785" t="str">
        <f t="shared" si="152"/>
        <v>Huntington, Virginia, United States</v>
      </c>
      <c r="B9785" t="s">
        <v>12710</v>
      </c>
      <c r="C9785" t="s">
        <v>12710</v>
      </c>
      <c r="D9785">
        <v>38.791600000000003</v>
      </c>
      <c r="E9785">
        <v>-77.073999999999998</v>
      </c>
      <c r="F9785" t="s">
        <v>530</v>
      </c>
      <c r="G9785" t="s">
        <v>531</v>
      </c>
      <c r="H9785" t="s">
        <v>532</v>
      </c>
      <c r="I9785" t="s">
        <v>618</v>
      </c>
      <c r="K9785">
        <v>13135</v>
      </c>
      <c r="L9785">
        <v>1840006030</v>
      </c>
    </row>
    <row r="9786" spans="1:12" x14ac:dyDescent="0.45">
      <c r="A9786" t="str">
        <f t="shared" si="152"/>
        <v>Huntington, Indiana, United States</v>
      </c>
      <c r="B9786" t="s">
        <v>12710</v>
      </c>
      <c r="C9786" t="s">
        <v>12710</v>
      </c>
      <c r="D9786">
        <v>40.881500000000003</v>
      </c>
      <c r="E9786">
        <v>-85.505300000000005</v>
      </c>
      <c r="F9786" t="s">
        <v>530</v>
      </c>
      <c r="G9786" t="s">
        <v>531</v>
      </c>
      <c r="H9786" t="s">
        <v>532</v>
      </c>
      <c r="I9786" t="s">
        <v>1964</v>
      </c>
      <c r="K9786">
        <v>17942</v>
      </c>
      <c r="L9786">
        <v>1840007169</v>
      </c>
    </row>
    <row r="9787" spans="1:12" x14ac:dyDescent="0.45">
      <c r="A9787" t="str">
        <f t="shared" si="152"/>
        <v>Huntington Beach, California, United States</v>
      </c>
      <c r="B9787" t="s">
        <v>12711</v>
      </c>
      <c r="C9787" t="s">
        <v>12711</v>
      </c>
      <c r="D9787">
        <v>33.695999999999998</v>
      </c>
      <c r="E9787">
        <v>-118.0025</v>
      </c>
      <c r="F9787" t="s">
        <v>530</v>
      </c>
      <c r="G9787" t="s">
        <v>531</v>
      </c>
      <c r="H9787" t="s">
        <v>532</v>
      </c>
      <c r="I9787" t="s">
        <v>754</v>
      </c>
      <c r="K9787">
        <v>199223</v>
      </c>
      <c r="L9787">
        <v>1840020578</v>
      </c>
    </row>
    <row r="9788" spans="1:12" x14ac:dyDescent="0.45">
      <c r="A9788" t="str">
        <f t="shared" si="152"/>
        <v>Huntington Park, California, United States</v>
      </c>
      <c r="B9788" t="s">
        <v>12712</v>
      </c>
      <c r="C9788" t="s">
        <v>12712</v>
      </c>
      <c r="D9788">
        <v>33.979999999999997</v>
      </c>
      <c r="E9788">
        <v>-118.2167</v>
      </c>
      <c r="F9788" t="s">
        <v>530</v>
      </c>
      <c r="G9788" t="s">
        <v>531</v>
      </c>
      <c r="H9788" t="s">
        <v>532</v>
      </c>
      <c r="I9788" t="s">
        <v>754</v>
      </c>
      <c r="K9788">
        <v>57509</v>
      </c>
      <c r="L9788">
        <v>1840019235</v>
      </c>
    </row>
    <row r="9789" spans="1:12" x14ac:dyDescent="0.45">
      <c r="A9789" t="str">
        <f t="shared" si="152"/>
        <v>Huntington Station, New York, United States</v>
      </c>
      <c r="B9789" t="s">
        <v>12713</v>
      </c>
      <c r="C9789" t="s">
        <v>12713</v>
      </c>
      <c r="D9789">
        <v>40.8446</v>
      </c>
      <c r="E9789">
        <v>-73.405000000000001</v>
      </c>
      <c r="F9789" t="s">
        <v>530</v>
      </c>
      <c r="G9789" t="s">
        <v>531</v>
      </c>
      <c r="H9789" t="s">
        <v>532</v>
      </c>
      <c r="I9789" t="s">
        <v>803</v>
      </c>
      <c r="K9789">
        <v>33259</v>
      </c>
      <c r="L9789">
        <v>1840005081</v>
      </c>
    </row>
    <row r="9790" spans="1:12" x14ac:dyDescent="0.45">
      <c r="A9790" t="str">
        <f t="shared" si="152"/>
        <v>Huntington Woods, Michigan, United States</v>
      </c>
      <c r="B9790" t="s">
        <v>12714</v>
      </c>
      <c r="C9790" t="s">
        <v>12714</v>
      </c>
      <c r="D9790">
        <v>42.4816</v>
      </c>
      <c r="E9790">
        <v>-83.168499999999995</v>
      </c>
      <c r="F9790" t="s">
        <v>530</v>
      </c>
      <c r="G9790" t="s">
        <v>531</v>
      </c>
      <c r="H9790" t="s">
        <v>532</v>
      </c>
      <c r="I9790" t="s">
        <v>868</v>
      </c>
      <c r="K9790">
        <v>6265</v>
      </c>
      <c r="L9790">
        <v>1840002445</v>
      </c>
    </row>
    <row r="9791" spans="1:12" x14ac:dyDescent="0.45">
      <c r="A9791" t="str">
        <f t="shared" si="152"/>
        <v>Huntley, Illinois, United States</v>
      </c>
      <c r="B9791" t="s">
        <v>12715</v>
      </c>
      <c r="C9791" t="s">
        <v>12715</v>
      </c>
      <c r="D9791">
        <v>42.1599</v>
      </c>
      <c r="E9791">
        <v>-88.433000000000007</v>
      </c>
      <c r="F9791" t="s">
        <v>530</v>
      </c>
      <c r="G9791" t="s">
        <v>531</v>
      </c>
      <c r="H9791" t="s">
        <v>532</v>
      </c>
      <c r="I9791" t="s">
        <v>824</v>
      </c>
      <c r="K9791">
        <v>27228</v>
      </c>
      <c r="L9791">
        <v>1840011134</v>
      </c>
    </row>
    <row r="9792" spans="1:12" x14ac:dyDescent="0.45">
      <c r="A9792" t="str">
        <f t="shared" si="152"/>
        <v>Huntsville, Alabama, United States</v>
      </c>
      <c r="B9792" t="s">
        <v>12716</v>
      </c>
      <c r="C9792" t="s">
        <v>12716</v>
      </c>
      <c r="D9792">
        <v>34.698799999999999</v>
      </c>
      <c r="E9792">
        <v>-86.641199999999998</v>
      </c>
      <c r="F9792" t="s">
        <v>530</v>
      </c>
      <c r="G9792" t="s">
        <v>531</v>
      </c>
      <c r="H9792" t="s">
        <v>532</v>
      </c>
      <c r="I9792" t="s">
        <v>1371</v>
      </c>
      <c r="K9792">
        <v>319249</v>
      </c>
      <c r="L9792">
        <v>1840005061</v>
      </c>
    </row>
    <row r="9793" spans="1:12" x14ac:dyDescent="0.45">
      <c r="A9793" t="str">
        <f t="shared" si="152"/>
        <v>Huntsville, Texas, United States</v>
      </c>
      <c r="B9793" t="s">
        <v>12716</v>
      </c>
      <c r="C9793" t="s">
        <v>12716</v>
      </c>
      <c r="D9793">
        <v>30.704999999999998</v>
      </c>
      <c r="E9793">
        <v>-95.554400000000001</v>
      </c>
      <c r="F9793" t="s">
        <v>530</v>
      </c>
      <c r="G9793" t="s">
        <v>531</v>
      </c>
      <c r="H9793" t="s">
        <v>532</v>
      </c>
      <c r="I9793" t="s">
        <v>610</v>
      </c>
      <c r="K9793">
        <v>40466</v>
      </c>
      <c r="L9793">
        <v>1840019565</v>
      </c>
    </row>
    <row r="9794" spans="1:12" x14ac:dyDescent="0.45">
      <c r="A9794" t="str">
        <f t="shared" si="152"/>
        <v>Huntsville, Ontario, Canada</v>
      </c>
      <c r="B9794" t="s">
        <v>12716</v>
      </c>
      <c r="C9794" t="s">
        <v>12716</v>
      </c>
      <c r="D9794">
        <v>45.333300000000001</v>
      </c>
      <c r="E9794">
        <v>-79.216700000000003</v>
      </c>
      <c r="F9794" t="s">
        <v>541</v>
      </c>
      <c r="G9794" t="s">
        <v>542</v>
      </c>
      <c r="H9794" t="s">
        <v>543</v>
      </c>
      <c r="I9794" t="s">
        <v>857</v>
      </c>
      <c r="K9794">
        <v>19816</v>
      </c>
      <c r="L9794">
        <v>1124961145</v>
      </c>
    </row>
    <row r="9795" spans="1:12" x14ac:dyDescent="0.45">
      <c r="A9795" t="str">
        <f t="shared" ref="A9795:A9858" si="153">CONCATENATE(B9795,", ",I9795,", ",F9795)</f>
        <v>Hunucmá, Yucatán, Mexico</v>
      </c>
      <c r="B9795" t="s">
        <v>12717</v>
      </c>
      <c r="C9795" t="s">
        <v>12718</v>
      </c>
      <c r="D9795">
        <v>21.0153</v>
      </c>
      <c r="E9795">
        <v>-89.874399999999994</v>
      </c>
      <c r="F9795" t="s">
        <v>519</v>
      </c>
      <c r="G9795" t="s">
        <v>520</v>
      </c>
      <c r="H9795" t="s">
        <v>521</v>
      </c>
      <c r="I9795" t="s">
        <v>694</v>
      </c>
      <c r="J9795" t="s">
        <v>366</v>
      </c>
      <c r="K9795">
        <v>24910</v>
      </c>
      <c r="L9795">
        <v>1484800428</v>
      </c>
    </row>
    <row r="9796" spans="1:12" x14ac:dyDescent="0.45">
      <c r="A9796" t="str">
        <f t="shared" si="153"/>
        <v>Huozhou, Shanxi, China</v>
      </c>
      <c r="B9796" t="s">
        <v>12719</v>
      </c>
      <c r="C9796" t="s">
        <v>12719</v>
      </c>
      <c r="D9796">
        <v>36.572600000000001</v>
      </c>
      <c r="E9796">
        <v>111.7176</v>
      </c>
      <c r="F9796" t="s">
        <v>1039</v>
      </c>
      <c r="G9796" t="s">
        <v>1040</v>
      </c>
      <c r="H9796" t="s">
        <v>1041</v>
      </c>
      <c r="I9796" t="s">
        <v>6621</v>
      </c>
      <c r="K9796">
        <v>282905</v>
      </c>
      <c r="L9796">
        <v>1156917368</v>
      </c>
    </row>
    <row r="9797" spans="1:12" x14ac:dyDescent="0.45">
      <c r="A9797" t="str">
        <f t="shared" si="153"/>
        <v>Hurbanovo, Nitriansky, Slovakia</v>
      </c>
      <c r="B9797" t="s">
        <v>12720</v>
      </c>
      <c r="C9797" t="s">
        <v>12720</v>
      </c>
      <c r="D9797">
        <v>47.876100000000001</v>
      </c>
      <c r="E9797">
        <v>18.197199999999999</v>
      </c>
      <c r="F9797" t="s">
        <v>3518</v>
      </c>
      <c r="G9797" t="s">
        <v>3519</v>
      </c>
      <c r="H9797" t="s">
        <v>3520</v>
      </c>
      <c r="I9797" t="s">
        <v>3521</v>
      </c>
      <c r="K9797">
        <v>8041</v>
      </c>
      <c r="L9797">
        <v>1703540174</v>
      </c>
    </row>
    <row r="9798" spans="1:12" x14ac:dyDescent="0.45">
      <c r="A9798" t="str">
        <f t="shared" si="153"/>
        <v>Hurdiyo, Bari, Somalia</v>
      </c>
      <c r="B9798" t="s">
        <v>12721</v>
      </c>
      <c r="C9798" t="s">
        <v>12721</v>
      </c>
      <c r="D9798">
        <v>10.566700000000001</v>
      </c>
      <c r="E9798">
        <v>51.133299999999998</v>
      </c>
      <c r="F9798" t="s">
        <v>3153</v>
      </c>
      <c r="G9798" t="s">
        <v>3154</v>
      </c>
      <c r="H9798" t="s">
        <v>3155</v>
      </c>
      <c r="I9798" t="s">
        <v>3418</v>
      </c>
      <c r="K9798">
        <v>176</v>
      </c>
      <c r="L9798">
        <v>1706025904</v>
      </c>
    </row>
    <row r="9799" spans="1:12" x14ac:dyDescent="0.45">
      <c r="A9799" t="str">
        <f t="shared" si="153"/>
        <v>Hurley, New York, United States</v>
      </c>
      <c r="B9799" t="s">
        <v>12722</v>
      </c>
      <c r="C9799" t="s">
        <v>12722</v>
      </c>
      <c r="D9799">
        <v>41.962200000000003</v>
      </c>
      <c r="E9799">
        <v>-74.115899999999996</v>
      </c>
      <c r="F9799" t="s">
        <v>530</v>
      </c>
      <c r="G9799" t="s">
        <v>531</v>
      </c>
      <c r="H9799" t="s">
        <v>532</v>
      </c>
      <c r="I9799" t="s">
        <v>803</v>
      </c>
      <c r="K9799">
        <v>6126</v>
      </c>
      <c r="L9799">
        <v>1840058194</v>
      </c>
    </row>
    <row r="9800" spans="1:12" x14ac:dyDescent="0.45">
      <c r="A9800" t="str">
        <f t="shared" si="153"/>
        <v>Huron, South Dakota, United States</v>
      </c>
      <c r="B9800" t="s">
        <v>12723</v>
      </c>
      <c r="C9800" t="s">
        <v>12723</v>
      </c>
      <c r="D9800">
        <v>44.362200000000001</v>
      </c>
      <c r="E9800">
        <v>-98.2102</v>
      </c>
      <c r="F9800" t="s">
        <v>530</v>
      </c>
      <c r="G9800" t="s">
        <v>531</v>
      </c>
      <c r="H9800" t="s">
        <v>532</v>
      </c>
      <c r="I9800" t="s">
        <v>586</v>
      </c>
      <c r="K9800">
        <v>13427</v>
      </c>
      <c r="L9800">
        <v>1840002373</v>
      </c>
    </row>
    <row r="9801" spans="1:12" x14ac:dyDescent="0.45">
      <c r="A9801" t="str">
        <f t="shared" si="153"/>
        <v>Huron, California, United States</v>
      </c>
      <c r="B9801" t="s">
        <v>12723</v>
      </c>
      <c r="C9801" t="s">
        <v>12723</v>
      </c>
      <c r="D9801">
        <v>36.204099999999997</v>
      </c>
      <c r="E9801">
        <v>-120.09610000000001</v>
      </c>
      <c r="F9801" t="s">
        <v>530</v>
      </c>
      <c r="G9801" t="s">
        <v>531</v>
      </c>
      <c r="H9801" t="s">
        <v>532</v>
      </c>
      <c r="I9801" t="s">
        <v>754</v>
      </c>
      <c r="K9801">
        <v>7281</v>
      </c>
      <c r="L9801">
        <v>1840018946</v>
      </c>
    </row>
    <row r="9802" spans="1:12" x14ac:dyDescent="0.45">
      <c r="A9802" t="str">
        <f t="shared" si="153"/>
        <v>Huron, Ohio, United States</v>
      </c>
      <c r="B9802" t="s">
        <v>12723</v>
      </c>
      <c r="C9802" t="s">
        <v>12723</v>
      </c>
      <c r="D9802">
        <v>41.391300000000001</v>
      </c>
      <c r="E9802">
        <v>-82.563500000000005</v>
      </c>
      <c r="F9802" t="s">
        <v>530</v>
      </c>
      <c r="G9802" t="s">
        <v>531</v>
      </c>
      <c r="H9802" t="s">
        <v>532</v>
      </c>
      <c r="I9802" t="s">
        <v>799</v>
      </c>
      <c r="K9802">
        <v>6869</v>
      </c>
      <c r="L9802">
        <v>1840007095</v>
      </c>
    </row>
    <row r="9803" spans="1:12" x14ac:dyDescent="0.45">
      <c r="A9803" t="str">
        <f t="shared" si="153"/>
        <v>Huron East, Ontario, Canada</v>
      </c>
      <c r="B9803" t="s">
        <v>12724</v>
      </c>
      <c r="C9803" t="s">
        <v>12724</v>
      </c>
      <c r="D9803">
        <v>43.63</v>
      </c>
      <c r="E9803">
        <v>-81.28</v>
      </c>
      <c r="F9803" t="s">
        <v>541</v>
      </c>
      <c r="G9803" t="s">
        <v>542</v>
      </c>
      <c r="H9803" t="s">
        <v>543</v>
      </c>
      <c r="I9803" t="s">
        <v>857</v>
      </c>
      <c r="K9803">
        <v>9138</v>
      </c>
      <c r="L9803">
        <v>1124000724</v>
      </c>
    </row>
    <row r="9804" spans="1:12" x14ac:dyDescent="0.45">
      <c r="A9804" t="str">
        <f t="shared" si="153"/>
        <v>Huron-Kinloss, Ontario, Canada</v>
      </c>
      <c r="B9804" t="s">
        <v>12725</v>
      </c>
      <c r="C9804" t="s">
        <v>12725</v>
      </c>
      <c r="D9804">
        <v>44.05</v>
      </c>
      <c r="E9804">
        <v>-81.533299999999997</v>
      </c>
      <c r="F9804" t="s">
        <v>541</v>
      </c>
      <c r="G9804" t="s">
        <v>542</v>
      </c>
      <c r="H9804" t="s">
        <v>543</v>
      </c>
      <c r="I9804" t="s">
        <v>857</v>
      </c>
      <c r="K9804">
        <v>7069</v>
      </c>
      <c r="L9804">
        <v>1124000614</v>
      </c>
    </row>
    <row r="9805" spans="1:12" x14ac:dyDescent="0.45">
      <c r="A9805" t="str">
        <f t="shared" si="153"/>
        <v>Hurricane, Utah, United States</v>
      </c>
      <c r="B9805" t="s">
        <v>12726</v>
      </c>
      <c r="C9805" t="s">
        <v>12726</v>
      </c>
      <c r="D9805">
        <v>37.148699999999998</v>
      </c>
      <c r="E9805">
        <v>-113.35169999999999</v>
      </c>
      <c r="F9805" t="s">
        <v>530</v>
      </c>
      <c r="G9805" t="s">
        <v>531</v>
      </c>
      <c r="H9805" t="s">
        <v>532</v>
      </c>
      <c r="I9805" t="s">
        <v>1667</v>
      </c>
      <c r="K9805">
        <v>22666</v>
      </c>
      <c r="L9805">
        <v>1840018936</v>
      </c>
    </row>
    <row r="9806" spans="1:12" x14ac:dyDescent="0.45">
      <c r="A9806" t="str">
        <f t="shared" si="153"/>
        <v>Hurricane, West Virginia, United States</v>
      </c>
      <c r="B9806" t="s">
        <v>12726</v>
      </c>
      <c r="C9806" t="s">
        <v>12726</v>
      </c>
      <c r="D9806">
        <v>38.429299999999998</v>
      </c>
      <c r="E9806">
        <v>-82.016800000000003</v>
      </c>
      <c r="F9806" t="s">
        <v>530</v>
      </c>
      <c r="G9806" t="s">
        <v>531</v>
      </c>
      <c r="H9806" t="s">
        <v>532</v>
      </c>
      <c r="I9806" t="s">
        <v>3915</v>
      </c>
      <c r="K9806">
        <v>6430</v>
      </c>
      <c r="L9806">
        <v>1840006180</v>
      </c>
    </row>
    <row r="9807" spans="1:12" x14ac:dyDescent="0.45">
      <c r="A9807" t="str">
        <f t="shared" si="153"/>
        <v>Hurst, Texas, United States</v>
      </c>
      <c r="B9807" t="s">
        <v>12727</v>
      </c>
      <c r="C9807" t="s">
        <v>12727</v>
      </c>
      <c r="D9807">
        <v>32.835299999999997</v>
      </c>
      <c r="E9807">
        <v>-97.180800000000005</v>
      </c>
      <c r="F9807" t="s">
        <v>530</v>
      </c>
      <c r="G9807" t="s">
        <v>531</v>
      </c>
      <c r="H9807" t="s">
        <v>532</v>
      </c>
      <c r="I9807" t="s">
        <v>610</v>
      </c>
      <c r="K9807">
        <v>38655</v>
      </c>
      <c r="L9807">
        <v>1840019427</v>
      </c>
    </row>
    <row r="9808" spans="1:12" x14ac:dyDescent="0.45">
      <c r="A9808" t="str">
        <f t="shared" si="153"/>
        <v>Hürth, North Rhine-Westphalia, Germany</v>
      </c>
      <c r="B9808" t="s">
        <v>12728</v>
      </c>
      <c r="C9808" t="s">
        <v>12729</v>
      </c>
      <c r="D9808">
        <v>50.877499999999998</v>
      </c>
      <c r="E9808">
        <v>6.8761000000000001</v>
      </c>
      <c r="F9808" t="s">
        <v>441</v>
      </c>
      <c r="G9808" t="s">
        <v>442</v>
      </c>
      <c r="H9808" t="s">
        <v>443</v>
      </c>
      <c r="I9808" t="s">
        <v>444</v>
      </c>
      <c r="K9808">
        <v>60189</v>
      </c>
      <c r="L9808">
        <v>1276025332</v>
      </c>
    </row>
    <row r="9809" spans="1:12" x14ac:dyDescent="0.45">
      <c r="A9809" t="str">
        <f t="shared" si="153"/>
        <v>Húsavík, , Faroe Islands</v>
      </c>
      <c r="B9809" t="s">
        <v>12730</v>
      </c>
      <c r="C9809" t="s">
        <v>12731</v>
      </c>
      <c r="D9809">
        <v>61.809899999999999</v>
      </c>
      <c r="E9809">
        <v>-6.6813000000000002</v>
      </c>
      <c r="F9809" t="s">
        <v>9175</v>
      </c>
      <c r="G9809" t="s">
        <v>9176</v>
      </c>
      <c r="H9809" t="s">
        <v>9177</v>
      </c>
      <c r="J9809" t="s">
        <v>378</v>
      </c>
      <c r="L9809">
        <v>1234224518</v>
      </c>
    </row>
    <row r="9810" spans="1:12" x14ac:dyDescent="0.45">
      <c r="A9810" t="str">
        <f t="shared" si="153"/>
        <v>Huskvarna, Jönköping, Sweden</v>
      </c>
      <c r="B9810" t="s">
        <v>12732</v>
      </c>
      <c r="C9810" t="s">
        <v>12732</v>
      </c>
      <c r="D9810">
        <v>57.791899999999998</v>
      </c>
      <c r="E9810">
        <v>14.275600000000001</v>
      </c>
      <c r="F9810" t="s">
        <v>4875</v>
      </c>
      <c r="G9810" t="s">
        <v>4876</v>
      </c>
      <c r="H9810" t="s">
        <v>4877</v>
      </c>
      <c r="I9810" t="s">
        <v>11563</v>
      </c>
      <c r="K9810">
        <v>22000</v>
      </c>
      <c r="L9810">
        <v>1752552539</v>
      </c>
    </row>
    <row r="9811" spans="1:12" x14ac:dyDescent="0.45">
      <c r="A9811" t="str">
        <f t="shared" si="153"/>
        <v>Hustopeče, Jihomoravský Kraj, Czechia</v>
      </c>
      <c r="B9811" t="s">
        <v>12733</v>
      </c>
      <c r="C9811" t="s">
        <v>12734</v>
      </c>
      <c r="D9811">
        <v>48.940899999999999</v>
      </c>
      <c r="E9811">
        <v>16.7376</v>
      </c>
      <c r="F9811" t="s">
        <v>2480</v>
      </c>
      <c r="G9811" t="s">
        <v>2481</v>
      </c>
      <c r="H9811" t="s">
        <v>2482</v>
      </c>
      <c r="I9811" t="s">
        <v>4683</v>
      </c>
      <c r="K9811">
        <v>5975</v>
      </c>
      <c r="L9811">
        <v>1203611571</v>
      </c>
    </row>
    <row r="9812" spans="1:12" x14ac:dyDescent="0.45">
      <c r="A9812" t="str">
        <f t="shared" si="153"/>
        <v>Husum, Schleswig-Holstein, Germany</v>
      </c>
      <c r="B9812" t="s">
        <v>12735</v>
      </c>
      <c r="C9812" t="s">
        <v>12735</v>
      </c>
      <c r="D9812">
        <v>54.476900000000001</v>
      </c>
      <c r="E9812">
        <v>9.0510999999999999</v>
      </c>
      <c r="F9812" t="s">
        <v>441</v>
      </c>
      <c r="G9812" t="s">
        <v>442</v>
      </c>
      <c r="H9812" t="s">
        <v>443</v>
      </c>
      <c r="I9812" t="s">
        <v>997</v>
      </c>
      <c r="J9812" t="s">
        <v>366</v>
      </c>
      <c r="K9812">
        <v>23158</v>
      </c>
      <c r="L9812">
        <v>1276973778</v>
      </c>
    </row>
    <row r="9813" spans="1:12" x14ac:dyDescent="0.45">
      <c r="A9813" t="str">
        <f t="shared" si="153"/>
        <v>Hutchins, Texas, United States</v>
      </c>
      <c r="B9813" t="s">
        <v>12736</v>
      </c>
      <c r="C9813" t="s">
        <v>12736</v>
      </c>
      <c r="D9813">
        <v>32.642099999999999</v>
      </c>
      <c r="E9813">
        <v>-96.709299999999999</v>
      </c>
      <c r="F9813" t="s">
        <v>530</v>
      </c>
      <c r="G9813" t="s">
        <v>531</v>
      </c>
      <c r="H9813" t="s">
        <v>532</v>
      </c>
      <c r="I9813" t="s">
        <v>610</v>
      </c>
      <c r="K9813">
        <v>5866</v>
      </c>
      <c r="L9813">
        <v>1840019437</v>
      </c>
    </row>
    <row r="9814" spans="1:12" x14ac:dyDescent="0.45">
      <c r="A9814" t="str">
        <f t="shared" si="153"/>
        <v>Hutchinson, Kansas, United States</v>
      </c>
      <c r="B9814" t="s">
        <v>12737</v>
      </c>
      <c r="C9814" t="s">
        <v>12737</v>
      </c>
      <c r="D9814">
        <v>38.067100000000003</v>
      </c>
      <c r="E9814">
        <v>-97.908100000000005</v>
      </c>
      <c r="F9814" t="s">
        <v>530</v>
      </c>
      <c r="G9814" t="s">
        <v>531</v>
      </c>
      <c r="H9814" t="s">
        <v>532</v>
      </c>
      <c r="I9814" t="s">
        <v>611</v>
      </c>
      <c r="K9814">
        <v>42531</v>
      </c>
      <c r="L9814">
        <v>1840001673</v>
      </c>
    </row>
    <row r="9815" spans="1:12" x14ac:dyDescent="0.45">
      <c r="A9815" t="str">
        <f t="shared" si="153"/>
        <v>Hutchinson, Minnesota, United States</v>
      </c>
      <c r="B9815" t="s">
        <v>12737</v>
      </c>
      <c r="C9815" t="s">
        <v>12737</v>
      </c>
      <c r="D9815">
        <v>44.885599999999997</v>
      </c>
      <c r="E9815">
        <v>-94.376800000000003</v>
      </c>
      <c r="F9815" t="s">
        <v>530</v>
      </c>
      <c r="G9815" t="s">
        <v>531</v>
      </c>
      <c r="H9815" t="s">
        <v>532</v>
      </c>
      <c r="I9815" t="s">
        <v>1433</v>
      </c>
      <c r="K9815">
        <v>13861</v>
      </c>
      <c r="L9815">
        <v>1840006756</v>
      </c>
    </row>
    <row r="9816" spans="1:12" x14ac:dyDescent="0.45">
      <c r="A9816" t="str">
        <f t="shared" si="153"/>
        <v>Hutchinson Island South, Florida, United States</v>
      </c>
      <c r="B9816" t="s">
        <v>12738</v>
      </c>
      <c r="C9816" t="s">
        <v>12738</v>
      </c>
      <c r="D9816">
        <v>27.324300000000001</v>
      </c>
      <c r="E9816">
        <v>-80.242500000000007</v>
      </c>
      <c r="F9816" t="s">
        <v>530</v>
      </c>
      <c r="G9816" t="s">
        <v>531</v>
      </c>
      <c r="H9816" t="s">
        <v>532</v>
      </c>
      <c r="I9816" t="s">
        <v>1378</v>
      </c>
      <c r="K9816">
        <v>5214</v>
      </c>
      <c r="L9816">
        <v>1840073842</v>
      </c>
    </row>
    <row r="9817" spans="1:12" x14ac:dyDescent="0.45">
      <c r="A9817" t="str">
        <f t="shared" si="153"/>
        <v>Hutto, Texas, United States</v>
      </c>
      <c r="B9817" t="s">
        <v>12739</v>
      </c>
      <c r="C9817" t="s">
        <v>12739</v>
      </c>
      <c r="D9817">
        <v>30.537299999999998</v>
      </c>
      <c r="E9817">
        <v>-97.551599999999993</v>
      </c>
      <c r="F9817" t="s">
        <v>530</v>
      </c>
      <c r="G9817" t="s">
        <v>531</v>
      </c>
      <c r="H9817" t="s">
        <v>532</v>
      </c>
      <c r="I9817" t="s">
        <v>610</v>
      </c>
      <c r="K9817">
        <v>27947</v>
      </c>
      <c r="L9817">
        <v>1840019573</v>
      </c>
    </row>
    <row r="9818" spans="1:12" x14ac:dyDescent="0.45">
      <c r="A9818" t="str">
        <f t="shared" si="153"/>
        <v>Huyton, Knowsley, United Kingdom</v>
      </c>
      <c r="B9818" t="s">
        <v>12740</v>
      </c>
      <c r="C9818" t="s">
        <v>12740</v>
      </c>
      <c r="D9818">
        <v>53.41</v>
      </c>
      <c r="E9818">
        <v>-2.843</v>
      </c>
      <c r="F9818" t="s">
        <v>536</v>
      </c>
      <c r="G9818" t="s">
        <v>537</v>
      </c>
      <c r="H9818" t="s">
        <v>538</v>
      </c>
      <c r="I9818" t="s">
        <v>11684</v>
      </c>
      <c r="K9818">
        <v>33193</v>
      </c>
      <c r="L9818">
        <v>1826682901</v>
      </c>
    </row>
    <row r="9819" spans="1:12" x14ac:dyDescent="0.45">
      <c r="A9819" t="str">
        <f t="shared" si="153"/>
        <v>Huzhou, Zhejiang, China</v>
      </c>
      <c r="B9819" t="s">
        <v>12741</v>
      </c>
      <c r="C9819" t="s">
        <v>12741</v>
      </c>
      <c r="D9819">
        <v>30.869499999999999</v>
      </c>
      <c r="E9819">
        <v>120.0958</v>
      </c>
      <c r="F9819" t="s">
        <v>1039</v>
      </c>
      <c r="G9819" t="s">
        <v>1040</v>
      </c>
      <c r="H9819" t="s">
        <v>1041</v>
      </c>
      <c r="I9819" t="s">
        <v>3175</v>
      </c>
      <c r="J9819" t="s">
        <v>366</v>
      </c>
      <c r="K9819">
        <v>2893542</v>
      </c>
      <c r="L9819">
        <v>1156335543</v>
      </c>
    </row>
    <row r="9820" spans="1:12" x14ac:dyDescent="0.45">
      <c r="A9820" t="str">
        <f t="shared" si="153"/>
        <v>Hvalba, , Faroe Islands</v>
      </c>
      <c r="B9820" t="s">
        <v>12742</v>
      </c>
      <c r="C9820" t="s">
        <v>12742</v>
      </c>
      <c r="D9820">
        <v>61.602400000000003</v>
      </c>
      <c r="E9820">
        <v>-6.9606000000000003</v>
      </c>
      <c r="F9820" t="s">
        <v>9175</v>
      </c>
      <c r="G9820" t="s">
        <v>9176</v>
      </c>
      <c r="H9820" t="s">
        <v>9177</v>
      </c>
      <c r="J9820" t="s">
        <v>378</v>
      </c>
      <c r="L9820">
        <v>1234381324</v>
      </c>
    </row>
    <row r="9821" spans="1:12" x14ac:dyDescent="0.45">
      <c r="A9821" t="str">
        <f t="shared" si="153"/>
        <v>Hvannasund, , Faroe Islands</v>
      </c>
      <c r="B9821" t="s">
        <v>12743</v>
      </c>
      <c r="C9821" t="s">
        <v>12743</v>
      </c>
      <c r="D9821">
        <v>62.296199999999999</v>
      </c>
      <c r="E9821">
        <v>-6.5204000000000004</v>
      </c>
      <c r="F9821" t="s">
        <v>9175</v>
      </c>
      <c r="G9821" t="s">
        <v>9176</v>
      </c>
      <c r="H9821" t="s">
        <v>9177</v>
      </c>
      <c r="J9821" t="s">
        <v>378</v>
      </c>
      <c r="L9821">
        <v>1234436400</v>
      </c>
    </row>
    <row r="9822" spans="1:12" x14ac:dyDescent="0.45">
      <c r="A9822" t="str">
        <f t="shared" si="153"/>
        <v>Hwange, Matabeleland North, Zimbabwe</v>
      </c>
      <c r="B9822" t="s">
        <v>12744</v>
      </c>
      <c r="C9822" t="s">
        <v>12744</v>
      </c>
      <c r="D9822">
        <v>-18.364699999999999</v>
      </c>
      <c r="E9822">
        <v>26.5</v>
      </c>
      <c r="F9822" t="s">
        <v>3965</v>
      </c>
      <c r="G9822" t="s">
        <v>3966</v>
      </c>
      <c r="H9822" t="s">
        <v>3967</v>
      </c>
      <c r="I9822" t="s">
        <v>12745</v>
      </c>
      <c r="K9822">
        <v>42581</v>
      </c>
      <c r="L9822">
        <v>1716416748</v>
      </c>
    </row>
    <row r="9823" spans="1:12" x14ac:dyDescent="0.45">
      <c r="A9823" t="str">
        <f t="shared" si="153"/>
        <v>Hwasu-dong, Gyeonggi, Korea, South</v>
      </c>
      <c r="B9823" t="s">
        <v>12746</v>
      </c>
      <c r="C9823" t="s">
        <v>12746</v>
      </c>
      <c r="D9823">
        <v>37.200000000000003</v>
      </c>
      <c r="E9823">
        <v>126.7667</v>
      </c>
      <c r="F9823" t="s">
        <v>1978</v>
      </c>
      <c r="G9823" t="s">
        <v>1979</v>
      </c>
      <c r="H9823" t="s">
        <v>1980</v>
      </c>
      <c r="I9823" t="s">
        <v>2096</v>
      </c>
      <c r="K9823">
        <v>655350</v>
      </c>
      <c r="L9823">
        <v>1410037247</v>
      </c>
    </row>
    <row r="9824" spans="1:12" x14ac:dyDescent="0.45">
      <c r="A9824" t="str">
        <f t="shared" si="153"/>
        <v>Hwlffordd, Pembrokeshire, United Kingdom</v>
      </c>
      <c r="B9824" t="s">
        <v>12747</v>
      </c>
      <c r="C9824" t="s">
        <v>12747</v>
      </c>
      <c r="D9824">
        <v>51.8</v>
      </c>
      <c r="E9824">
        <v>-4.97</v>
      </c>
      <c r="F9824" t="s">
        <v>536</v>
      </c>
      <c r="G9824" t="s">
        <v>537</v>
      </c>
      <c r="H9824" t="s">
        <v>538</v>
      </c>
      <c r="I9824" t="s">
        <v>9910</v>
      </c>
      <c r="K9824">
        <v>12042</v>
      </c>
      <c r="L9824">
        <v>1826514766</v>
      </c>
    </row>
    <row r="9825" spans="1:12" x14ac:dyDescent="0.45">
      <c r="A9825" t="str">
        <f t="shared" si="153"/>
        <v>Hyattsville, Maryland, United States</v>
      </c>
      <c r="B9825" t="s">
        <v>12748</v>
      </c>
      <c r="C9825" t="s">
        <v>12748</v>
      </c>
      <c r="D9825">
        <v>38.961199999999998</v>
      </c>
      <c r="E9825">
        <v>-76.954800000000006</v>
      </c>
      <c r="F9825" t="s">
        <v>530</v>
      </c>
      <c r="G9825" t="s">
        <v>531</v>
      </c>
      <c r="H9825" t="s">
        <v>532</v>
      </c>
      <c r="I9825" t="s">
        <v>588</v>
      </c>
      <c r="K9825">
        <v>18230</v>
      </c>
      <c r="L9825">
        <v>1840005975</v>
      </c>
    </row>
    <row r="9826" spans="1:12" x14ac:dyDescent="0.45">
      <c r="A9826" t="str">
        <f t="shared" si="153"/>
        <v>Hybla Valley, Virginia, United States</v>
      </c>
      <c r="B9826" t="s">
        <v>12749</v>
      </c>
      <c r="C9826" t="s">
        <v>12749</v>
      </c>
      <c r="D9826">
        <v>38.7485</v>
      </c>
      <c r="E9826">
        <v>-77.0822</v>
      </c>
      <c r="F9826" t="s">
        <v>530</v>
      </c>
      <c r="G9826" t="s">
        <v>531</v>
      </c>
      <c r="H9826" t="s">
        <v>532</v>
      </c>
      <c r="I9826" t="s">
        <v>618</v>
      </c>
      <c r="K9826">
        <v>16325</v>
      </c>
      <c r="L9826">
        <v>1840006031</v>
      </c>
    </row>
    <row r="9827" spans="1:12" x14ac:dyDescent="0.45">
      <c r="A9827" t="str">
        <f t="shared" si="153"/>
        <v>Hyde, Tameside, United Kingdom</v>
      </c>
      <c r="B9827" t="s">
        <v>12750</v>
      </c>
      <c r="C9827" t="s">
        <v>12750</v>
      </c>
      <c r="D9827">
        <v>53.447400000000002</v>
      </c>
      <c r="E9827">
        <v>-2.0819999999999999</v>
      </c>
      <c r="F9827" t="s">
        <v>536</v>
      </c>
      <c r="G9827" t="s">
        <v>537</v>
      </c>
      <c r="H9827" t="s">
        <v>538</v>
      </c>
      <c r="I9827" t="s">
        <v>2579</v>
      </c>
      <c r="K9827">
        <v>34003</v>
      </c>
      <c r="L9827">
        <v>1826480324</v>
      </c>
    </row>
    <row r="9828" spans="1:12" x14ac:dyDescent="0.45">
      <c r="A9828" t="str">
        <f t="shared" si="153"/>
        <v>Hyde Park, New York, United States</v>
      </c>
      <c r="B9828" t="s">
        <v>12751</v>
      </c>
      <c r="C9828" t="s">
        <v>12751</v>
      </c>
      <c r="D9828">
        <v>41.801099999999998</v>
      </c>
      <c r="E9828">
        <v>-73.906000000000006</v>
      </c>
      <c r="F9828" t="s">
        <v>530</v>
      </c>
      <c r="G9828" t="s">
        <v>531</v>
      </c>
      <c r="H9828" t="s">
        <v>532</v>
      </c>
      <c r="I9828" t="s">
        <v>803</v>
      </c>
      <c r="K9828">
        <v>21040</v>
      </c>
      <c r="L9828">
        <v>1840058196</v>
      </c>
    </row>
    <row r="9829" spans="1:12" x14ac:dyDescent="0.45">
      <c r="A9829" t="str">
        <f t="shared" si="153"/>
        <v>Hyderābād, Telangana, India</v>
      </c>
      <c r="B9829" t="s">
        <v>12752</v>
      </c>
      <c r="C9829" t="s">
        <v>12753</v>
      </c>
      <c r="D9829">
        <v>17.366700000000002</v>
      </c>
      <c r="E9829">
        <v>78.466700000000003</v>
      </c>
      <c r="F9829" t="s">
        <v>626</v>
      </c>
      <c r="G9829" t="s">
        <v>627</v>
      </c>
      <c r="H9829" t="s">
        <v>628</v>
      </c>
      <c r="I9829" t="s">
        <v>853</v>
      </c>
      <c r="J9829" t="s">
        <v>378</v>
      </c>
      <c r="K9829">
        <v>9746000</v>
      </c>
      <c r="L9829">
        <v>1356871768</v>
      </c>
    </row>
    <row r="9830" spans="1:12" x14ac:dyDescent="0.45">
      <c r="A9830" t="str">
        <f t="shared" si="153"/>
        <v>Hyères, Provence-Alpes-Côte d’Azur, France</v>
      </c>
      <c r="B9830" t="s">
        <v>12754</v>
      </c>
      <c r="C9830" t="s">
        <v>12755</v>
      </c>
      <c r="D9830">
        <v>43.119900000000001</v>
      </c>
      <c r="E9830">
        <v>6.1315999999999997</v>
      </c>
      <c r="F9830" t="s">
        <v>526</v>
      </c>
      <c r="G9830" t="s">
        <v>527</v>
      </c>
      <c r="H9830" t="s">
        <v>528</v>
      </c>
      <c r="I9830" t="s">
        <v>1081</v>
      </c>
      <c r="K9830">
        <v>55588</v>
      </c>
      <c r="L9830">
        <v>1250566198</v>
      </c>
    </row>
    <row r="9831" spans="1:12" x14ac:dyDescent="0.45">
      <c r="A9831" t="str">
        <f t="shared" si="153"/>
        <v>Hyesan, Yanggang, Korea, North</v>
      </c>
      <c r="B9831" t="s">
        <v>12756</v>
      </c>
      <c r="C9831" t="s">
        <v>12756</v>
      </c>
      <c r="D9831">
        <v>41.4</v>
      </c>
      <c r="E9831">
        <v>128.1833</v>
      </c>
      <c r="F9831" t="s">
        <v>2047</v>
      </c>
      <c r="G9831" t="s">
        <v>2048</v>
      </c>
      <c r="H9831" t="s">
        <v>2049</v>
      </c>
      <c r="I9831" t="s">
        <v>12757</v>
      </c>
      <c r="J9831" t="s">
        <v>366</v>
      </c>
      <c r="K9831">
        <v>192680</v>
      </c>
      <c r="L9831">
        <v>1408642146</v>
      </c>
    </row>
    <row r="9832" spans="1:12" x14ac:dyDescent="0.45">
      <c r="A9832" t="str">
        <f t="shared" si="153"/>
        <v>Hyrum, Utah, United States</v>
      </c>
      <c r="B9832" t="s">
        <v>12758</v>
      </c>
      <c r="C9832" t="s">
        <v>12758</v>
      </c>
      <c r="D9832">
        <v>41.631100000000004</v>
      </c>
      <c r="E9832">
        <v>-111.84180000000001</v>
      </c>
      <c r="F9832" t="s">
        <v>530</v>
      </c>
      <c r="G9832" t="s">
        <v>531</v>
      </c>
      <c r="H9832" t="s">
        <v>532</v>
      </c>
      <c r="I9832" t="s">
        <v>1667</v>
      </c>
      <c r="K9832">
        <v>8619</v>
      </c>
      <c r="L9832">
        <v>1840018699</v>
      </c>
    </row>
    <row r="9833" spans="1:12" x14ac:dyDescent="0.45">
      <c r="A9833" t="str">
        <f t="shared" si="153"/>
        <v>Hythe, Kent, United Kingdom</v>
      </c>
      <c r="B9833" t="s">
        <v>12759</v>
      </c>
      <c r="C9833" t="s">
        <v>12759</v>
      </c>
      <c r="D9833">
        <v>51.071599999999997</v>
      </c>
      <c r="E9833">
        <v>1.0840000000000001</v>
      </c>
      <c r="F9833" t="s">
        <v>536</v>
      </c>
      <c r="G9833" t="s">
        <v>537</v>
      </c>
      <c r="H9833" t="s">
        <v>538</v>
      </c>
      <c r="I9833" t="s">
        <v>1606</v>
      </c>
      <c r="K9833">
        <v>14516</v>
      </c>
      <c r="L9833">
        <v>1826972409</v>
      </c>
    </row>
    <row r="9834" spans="1:12" x14ac:dyDescent="0.45">
      <c r="A9834" t="str">
        <f t="shared" si="153"/>
        <v>Hythe, Hampshire, United Kingdom</v>
      </c>
      <c r="B9834" t="s">
        <v>12759</v>
      </c>
      <c r="C9834" t="s">
        <v>12759</v>
      </c>
      <c r="D9834">
        <v>50.869</v>
      </c>
      <c r="E9834">
        <v>-1.399</v>
      </c>
      <c r="F9834" t="s">
        <v>536</v>
      </c>
      <c r="G9834" t="s">
        <v>537</v>
      </c>
      <c r="H9834" t="s">
        <v>538</v>
      </c>
      <c r="I9834" t="s">
        <v>1474</v>
      </c>
      <c r="K9834">
        <v>20526</v>
      </c>
      <c r="L9834">
        <v>1826893817</v>
      </c>
    </row>
    <row r="9835" spans="1:12" x14ac:dyDescent="0.45">
      <c r="A9835" t="str">
        <f t="shared" si="153"/>
        <v>Hyvinkää, Uusimaa, Finland</v>
      </c>
      <c r="B9835" t="s">
        <v>12760</v>
      </c>
      <c r="C9835" t="s">
        <v>12761</v>
      </c>
      <c r="D9835">
        <v>60.630600000000001</v>
      </c>
      <c r="E9835">
        <v>24.8597</v>
      </c>
      <c r="F9835" t="s">
        <v>459</v>
      </c>
      <c r="G9835" t="s">
        <v>460</v>
      </c>
      <c r="H9835" t="s">
        <v>461</v>
      </c>
      <c r="I9835" t="s">
        <v>9199</v>
      </c>
      <c r="J9835" t="s">
        <v>366</v>
      </c>
      <c r="K9835">
        <v>46463</v>
      </c>
      <c r="L9835">
        <v>1246789945</v>
      </c>
    </row>
    <row r="9836" spans="1:12" x14ac:dyDescent="0.45">
      <c r="A9836" t="str">
        <f t="shared" si="153"/>
        <v>I‘zāz, Ḩalab, Syria</v>
      </c>
      <c r="B9836" t="s">
        <v>12762</v>
      </c>
      <c r="C9836" t="s">
        <v>12763</v>
      </c>
      <c r="D9836">
        <v>36.588799999999999</v>
      </c>
      <c r="E9836">
        <v>37.0441</v>
      </c>
      <c r="F9836" t="s">
        <v>362</v>
      </c>
      <c r="G9836" t="s">
        <v>363</v>
      </c>
      <c r="H9836" t="s">
        <v>364</v>
      </c>
      <c r="I9836" t="s">
        <v>365</v>
      </c>
      <c r="J9836" t="s">
        <v>366</v>
      </c>
      <c r="K9836">
        <v>31534</v>
      </c>
      <c r="L9836">
        <v>1760669569</v>
      </c>
    </row>
    <row r="9837" spans="1:12" x14ac:dyDescent="0.45">
      <c r="A9837" t="str">
        <f t="shared" si="153"/>
        <v>Iacanga, São Paulo, Brazil</v>
      </c>
      <c r="B9837" t="s">
        <v>12764</v>
      </c>
      <c r="C9837" t="s">
        <v>12764</v>
      </c>
      <c r="D9837">
        <v>-21.89</v>
      </c>
      <c r="E9837">
        <v>-49.024700000000003</v>
      </c>
      <c r="F9837" t="s">
        <v>491</v>
      </c>
      <c r="G9837" t="s">
        <v>492</v>
      </c>
      <c r="H9837" t="s">
        <v>493</v>
      </c>
      <c r="I9837" t="s">
        <v>801</v>
      </c>
      <c r="K9837">
        <v>11066</v>
      </c>
      <c r="L9837">
        <v>1076775071</v>
      </c>
    </row>
    <row r="9838" spans="1:12" x14ac:dyDescent="0.45">
      <c r="A9838" t="str">
        <f t="shared" si="153"/>
        <v>Iacri, São Paulo, Brazil</v>
      </c>
      <c r="B9838" t="s">
        <v>12765</v>
      </c>
      <c r="C9838" t="s">
        <v>12765</v>
      </c>
      <c r="D9838">
        <v>-21.8583</v>
      </c>
      <c r="E9838">
        <v>-50.689399999999999</v>
      </c>
      <c r="F9838" t="s">
        <v>491</v>
      </c>
      <c r="G9838" t="s">
        <v>492</v>
      </c>
      <c r="H9838" t="s">
        <v>493</v>
      </c>
      <c r="I9838" t="s">
        <v>801</v>
      </c>
      <c r="K9838">
        <v>6481</v>
      </c>
      <c r="L9838">
        <v>1076477503</v>
      </c>
    </row>
    <row r="9839" spans="1:12" x14ac:dyDescent="0.45">
      <c r="A9839" t="str">
        <f t="shared" si="153"/>
        <v>Ialoveni, Ialoveni, Moldova</v>
      </c>
      <c r="B9839" t="s">
        <v>12766</v>
      </c>
      <c r="C9839" t="s">
        <v>12766</v>
      </c>
      <c r="D9839">
        <v>46.943100000000001</v>
      </c>
      <c r="E9839">
        <v>28.777799999999999</v>
      </c>
      <c r="F9839" t="s">
        <v>2003</v>
      </c>
      <c r="G9839" t="s">
        <v>2004</v>
      </c>
      <c r="H9839" t="s">
        <v>2005</v>
      </c>
      <c r="I9839" t="s">
        <v>12766</v>
      </c>
      <c r="J9839" t="s">
        <v>378</v>
      </c>
      <c r="K9839">
        <v>12515</v>
      </c>
      <c r="L9839">
        <v>1498897259</v>
      </c>
    </row>
    <row r="9840" spans="1:12" x14ac:dyDescent="0.45">
      <c r="A9840" t="str">
        <f t="shared" si="153"/>
        <v>Ianca, Brăila, Romania</v>
      </c>
      <c r="B9840" t="s">
        <v>12767</v>
      </c>
      <c r="C9840" t="s">
        <v>12767</v>
      </c>
      <c r="D9840">
        <v>45.134999999999998</v>
      </c>
      <c r="E9840">
        <v>27.474699999999999</v>
      </c>
      <c r="F9840" t="s">
        <v>665</v>
      </c>
      <c r="G9840" t="s">
        <v>666</v>
      </c>
      <c r="H9840" t="s">
        <v>667</v>
      </c>
      <c r="I9840" t="s">
        <v>5128</v>
      </c>
      <c r="K9840">
        <v>10343</v>
      </c>
      <c r="L9840">
        <v>1642741254</v>
      </c>
    </row>
    <row r="9841" spans="1:12" x14ac:dyDescent="0.45">
      <c r="A9841" t="str">
        <f t="shared" si="153"/>
        <v>Iaras, São Paulo, Brazil</v>
      </c>
      <c r="B9841" t="s">
        <v>12768</v>
      </c>
      <c r="C9841" t="s">
        <v>12768</v>
      </c>
      <c r="D9841">
        <v>-22.866700000000002</v>
      </c>
      <c r="E9841">
        <v>-49.166699999999999</v>
      </c>
      <c r="F9841" t="s">
        <v>491</v>
      </c>
      <c r="G9841" t="s">
        <v>492</v>
      </c>
      <c r="H9841" t="s">
        <v>493</v>
      </c>
      <c r="I9841" t="s">
        <v>801</v>
      </c>
      <c r="K9841">
        <v>7970</v>
      </c>
      <c r="L9841">
        <v>1076892374</v>
      </c>
    </row>
    <row r="9842" spans="1:12" x14ac:dyDescent="0.45">
      <c r="A9842" t="str">
        <f t="shared" si="153"/>
        <v>Iaşi, Iaşi, Romania</v>
      </c>
      <c r="B9842" t="s">
        <v>11840</v>
      </c>
      <c r="C9842" t="s">
        <v>12769</v>
      </c>
      <c r="D9842">
        <v>47.162199999999999</v>
      </c>
      <c r="E9842">
        <v>27.588899999999999</v>
      </c>
      <c r="F9842" t="s">
        <v>665</v>
      </c>
      <c r="G9842" t="s">
        <v>666</v>
      </c>
      <c r="H9842" t="s">
        <v>667</v>
      </c>
      <c r="I9842" t="s">
        <v>11840</v>
      </c>
      <c r="J9842" t="s">
        <v>378</v>
      </c>
      <c r="K9842">
        <v>290422</v>
      </c>
      <c r="L9842">
        <v>1642367695</v>
      </c>
    </row>
    <row r="9843" spans="1:12" x14ac:dyDescent="0.45">
      <c r="A9843" t="str">
        <f t="shared" si="153"/>
        <v>Iba, Zambales, Philippines</v>
      </c>
      <c r="B9843" t="s">
        <v>12770</v>
      </c>
      <c r="C9843" t="s">
        <v>12770</v>
      </c>
      <c r="D9843">
        <v>15.3276</v>
      </c>
      <c r="E9843">
        <v>119.97799999999999</v>
      </c>
      <c r="F9843" t="s">
        <v>1373</v>
      </c>
      <c r="G9843" t="s">
        <v>1374</v>
      </c>
      <c r="H9843" t="s">
        <v>1375</v>
      </c>
      <c r="I9843" t="s">
        <v>12771</v>
      </c>
      <c r="J9843" t="s">
        <v>378</v>
      </c>
      <c r="L9843">
        <v>1608986957</v>
      </c>
    </row>
    <row r="9844" spans="1:12" x14ac:dyDescent="0.45">
      <c r="A9844" t="str">
        <f t="shared" si="153"/>
        <v>Ibadan, Oyo, Nigeria</v>
      </c>
      <c r="B9844" t="s">
        <v>12772</v>
      </c>
      <c r="C9844" t="s">
        <v>12772</v>
      </c>
      <c r="D9844">
        <v>7.3963999999999999</v>
      </c>
      <c r="E9844">
        <v>3.9167000000000001</v>
      </c>
      <c r="F9844" t="s">
        <v>476</v>
      </c>
      <c r="G9844" t="s">
        <v>477</v>
      </c>
      <c r="H9844" t="s">
        <v>478</v>
      </c>
      <c r="I9844" t="s">
        <v>12773</v>
      </c>
      <c r="J9844" t="s">
        <v>378</v>
      </c>
      <c r="K9844">
        <v>2628000</v>
      </c>
      <c r="L9844">
        <v>1566366407</v>
      </c>
    </row>
    <row r="9845" spans="1:12" x14ac:dyDescent="0.45">
      <c r="A9845" t="str">
        <f t="shared" si="153"/>
        <v>Ibagué, Tolima, Colombia</v>
      </c>
      <c r="B9845" t="s">
        <v>12774</v>
      </c>
      <c r="C9845" t="s">
        <v>12775</v>
      </c>
      <c r="D9845">
        <v>4.4378000000000002</v>
      </c>
      <c r="E9845">
        <v>-75.200599999999994</v>
      </c>
      <c r="F9845" t="s">
        <v>2294</v>
      </c>
      <c r="G9845" t="s">
        <v>2295</v>
      </c>
      <c r="H9845" t="s">
        <v>2296</v>
      </c>
      <c r="I9845" t="s">
        <v>12445</v>
      </c>
      <c r="J9845" t="s">
        <v>378</v>
      </c>
      <c r="K9845">
        <v>541101</v>
      </c>
      <c r="L9845">
        <v>1170245063</v>
      </c>
    </row>
    <row r="9846" spans="1:12" x14ac:dyDescent="0.45">
      <c r="A9846" t="str">
        <f t="shared" si="153"/>
        <v>Ibanda, Ibanda, Uganda</v>
      </c>
      <c r="B9846" t="s">
        <v>12776</v>
      </c>
      <c r="C9846" t="s">
        <v>12776</v>
      </c>
      <c r="D9846">
        <v>-0.15390000000000001</v>
      </c>
      <c r="E9846">
        <v>30.5319</v>
      </c>
      <c r="F9846" t="s">
        <v>613</v>
      </c>
      <c r="G9846" t="s">
        <v>614</v>
      </c>
      <c r="H9846" t="s">
        <v>615</v>
      </c>
      <c r="I9846" t="s">
        <v>12776</v>
      </c>
      <c r="J9846" t="s">
        <v>378</v>
      </c>
      <c r="L9846">
        <v>1800636734</v>
      </c>
    </row>
    <row r="9847" spans="1:12" x14ac:dyDescent="0.45">
      <c r="A9847" t="str">
        <f t="shared" si="153"/>
        <v>Ibara, Okayama, Japan</v>
      </c>
      <c r="B9847" t="s">
        <v>12777</v>
      </c>
      <c r="C9847" t="s">
        <v>12777</v>
      </c>
      <c r="D9847">
        <v>34.597799999999999</v>
      </c>
      <c r="E9847">
        <v>133.4639</v>
      </c>
      <c r="F9847" t="s">
        <v>514</v>
      </c>
      <c r="G9847" t="s">
        <v>515</v>
      </c>
      <c r="H9847" t="s">
        <v>516</v>
      </c>
      <c r="I9847" t="s">
        <v>11967</v>
      </c>
      <c r="K9847">
        <v>39172</v>
      </c>
      <c r="L9847">
        <v>1392000586</v>
      </c>
    </row>
    <row r="9848" spans="1:12" x14ac:dyDescent="0.45">
      <c r="A9848" t="str">
        <f t="shared" si="153"/>
        <v>Ibarra, Imbabura, Ecuador</v>
      </c>
      <c r="B9848" t="s">
        <v>12778</v>
      </c>
      <c r="C9848" t="s">
        <v>12778</v>
      </c>
      <c r="D9848">
        <v>0.36280000000000001</v>
      </c>
      <c r="E9848">
        <v>-78.13</v>
      </c>
      <c r="F9848" t="s">
        <v>1415</v>
      </c>
      <c r="G9848" t="s">
        <v>1416</v>
      </c>
      <c r="H9848" t="s">
        <v>1417</v>
      </c>
      <c r="I9848" t="s">
        <v>2712</v>
      </c>
      <c r="J9848" t="s">
        <v>378</v>
      </c>
      <c r="K9848">
        <v>131856</v>
      </c>
      <c r="L9848">
        <v>1218479054</v>
      </c>
    </row>
    <row r="9849" spans="1:12" x14ac:dyDescent="0.45">
      <c r="A9849" t="str">
        <f t="shared" si="153"/>
        <v>Ibaté, São Paulo, Brazil</v>
      </c>
      <c r="B9849" t="s">
        <v>12779</v>
      </c>
      <c r="C9849" t="s">
        <v>12780</v>
      </c>
      <c r="D9849">
        <v>-21.954999999999998</v>
      </c>
      <c r="E9849">
        <v>-47.996899999999997</v>
      </c>
      <c r="F9849" t="s">
        <v>491</v>
      </c>
      <c r="G9849" t="s">
        <v>492</v>
      </c>
      <c r="H9849" t="s">
        <v>493</v>
      </c>
      <c r="I9849" t="s">
        <v>801</v>
      </c>
      <c r="K9849">
        <v>33535</v>
      </c>
      <c r="L9849">
        <v>1076395966</v>
      </c>
    </row>
    <row r="9850" spans="1:12" x14ac:dyDescent="0.45">
      <c r="A9850" t="str">
        <f t="shared" si="153"/>
        <v>Ibb, Ibb, Yemen</v>
      </c>
      <c r="B9850" t="s">
        <v>1340</v>
      </c>
      <c r="C9850" t="s">
        <v>1340</v>
      </c>
      <c r="D9850">
        <v>13.975899999999999</v>
      </c>
      <c r="E9850">
        <v>44.170900000000003</v>
      </c>
      <c r="F9850" t="s">
        <v>394</v>
      </c>
      <c r="G9850" t="s">
        <v>395</v>
      </c>
      <c r="H9850" t="s">
        <v>396</v>
      </c>
      <c r="I9850" t="s">
        <v>1340</v>
      </c>
      <c r="K9850">
        <v>234837</v>
      </c>
      <c r="L9850">
        <v>1887036494</v>
      </c>
    </row>
    <row r="9851" spans="1:12" x14ac:dyDescent="0.45">
      <c r="A9851" t="str">
        <f t="shared" si="153"/>
        <v>Ibb, Ibb, Yemen</v>
      </c>
      <c r="B9851" t="s">
        <v>1340</v>
      </c>
      <c r="C9851" t="s">
        <v>1340</v>
      </c>
      <c r="D9851">
        <v>13.966699999999999</v>
      </c>
      <c r="E9851">
        <v>44.166699999999999</v>
      </c>
      <c r="F9851" t="s">
        <v>394</v>
      </c>
      <c r="G9851" t="s">
        <v>395</v>
      </c>
      <c r="H9851" t="s">
        <v>396</v>
      </c>
      <c r="I9851" t="s">
        <v>1340</v>
      </c>
      <c r="J9851" t="s">
        <v>378</v>
      </c>
      <c r="K9851">
        <v>225611</v>
      </c>
      <c r="L9851">
        <v>1887321491</v>
      </c>
    </row>
    <row r="9852" spans="1:12" x14ac:dyDescent="0.45">
      <c r="A9852" t="str">
        <f t="shared" si="153"/>
        <v>Ibbenbüren, North Rhine-Westphalia, Germany</v>
      </c>
      <c r="B9852" t="s">
        <v>12781</v>
      </c>
      <c r="C9852" t="s">
        <v>12782</v>
      </c>
      <c r="D9852">
        <v>52.277799999999999</v>
      </c>
      <c r="E9852">
        <v>7.7167000000000003</v>
      </c>
      <c r="F9852" t="s">
        <v>441</v>
      </c>
      <c r="G9852" t="s">
        <v>442</v>
      </c>
      <c r="H9852" t="s">
        <v>443</v>
      </c>
      <c r="I9852" t="s">
        <v>444</v>
      </c>
      <c r="K9852">
        <v>51904</v>
      </c>
      <c r="L9852">
        <v>1276476330</v>
      </c>
    </row>
    <row r="9853" spans="1:12" x14ac:dyDescent="0.45">
      <c r="A9853" t="str">
        <f t="shared" si="153"/>
        <v>Ibikon, Zug, Switzerland</v>
      </c>
      <c r="B9853" t="s">
        <v>12783</v>
      </c>
      <c r="C9853" t="s">
        <v>12783</v>
      </c>
      <c r="D9853">
        <v>47.0839</v>
      </c>
      <c r="E9853">
        <v>8.3430999999999997</v>
      </c>
      <c r="F9853" t="s">
        <v>464</v>
      </c>
      <c r="G9853" t="s">
        <v>465</v>
      </c>
      <c r="H9853" t="s">
        <v>466</v>
      </c>
      <c r="I9853" t="s">
        <v>2904</v>
      </c>
      <c r="K9853">
        <v>13610</v>
      </c>
      <c r="L9853">
        <v>1756006757</v>
      </c>
    </row>
    <row r="9854" spans="1:12" x14ac:dyDescent="0.45">
      <c r="A9854" t="str">
        <f t="shared" si="153"/>
        <v>Ibirá, São Paulo, Brazil</v>
      </c>
      <c r="B9854" t="s">
        <v>12784</v>
      </c>
      <c r="C9854" t="s">
        <v>12785</v>
      </c>
      <c r="D9854">
        <v>-21.08</v>
      </c>
      <c r="E9854">
        <v>-49.2408</v>
      </c>
      <c r="F9854" t="s">
        <v>491</v>
      </c>
      <c r="G9854" t="s">
        <v>492</v>
      </c>
      <c r="H9854" t="s">
        <v>493</v>
      </c>
      <c r="I9854" t="s">
        <v>801</v>
      </c>
      <c r="K9854">
        <v>11861</v>
      </c>
      <c r="L9854">
        <v>1076713231</v>
      </c>
    </row>
    <row r="9855" spans="1:12" x14ac:dyDescent="0.45">
      <c r="A9855" t="str">
        <f t="shared" si="153"/>
        <v>Ibirarema, São Paulo, Brazil</v>
      </c>
      <c r="B9855" t="s">
        <v>12786</v>
      </c>
      <c r="C9855" t="s">
        <v>12786</v>
      </c>
      <c r="D9855">
        <v>-22.817499999999999</v>
      </c>
      <c r="E9855">
        <v>-50.072499999999998</v>
      </c>
      <c r="F9855" t="s">
        <v>491</v>
      </c>
      <c r="G9855" t="s">
        <v>492</v>
      </c>
      <c r="H9855" t="s">
        <v>493</v>
      </c>
      <c r="I9855" t="s">
        <v>801</v>
      </c>
      <c r="K9855">
        <v>7376</v>
      </c>
      <c r="L9855">
        <v>1076430861</v>
      </c>
    </row>
    <row r="9856" spans="1:12" x14ac:dyDescent="0.45">
      <c r="A9856" t="str">
        <f t="shared" si="153"/>
        <v>Ibitinga, São Paulo, Brazil</v>
      </c>
      <c r="B9856" t="s">
        <v>12787</v>
      </c>
      <c r="C9856" t="s">
        <v>12787</v>
      </c>
      <c r="D9856">
        <v>-21.7578</v>
      </c>
      <c r="E9856">
        <v>-48.828899999999997</v>
      </c>
      <c r="F9856" t="s">
        <v>491</v>
      </c>
      <c r="G9856" t="s">
        <v>492</v>
      </c>
      <c r="H9856" t="s">
        <v>493</v>
      </c>
      <c r="I9856" t="s">
        <v>801</v>
      </c>
      <c r="K9856">
        <v>57649</v>
      </c>
      <c r="L9856">
        <v>1076462788</v>
      </c>
    </row>
    <row r="9857" spans="1:12" x14ac:dyDescent="0.45">
      <c r="A9857" t="str">
        <f t="shared" si="153"/>
        <v>Ibiúna, São Paulo, Brazil</v>
      </c>
      <c r="B9857" t="s">
        <v>12788</v>
      </c>
      <c r="C9857" t="s">
        <v>12789</v>
      </c>
      <c r="D9857">
        <v>-23.656400000000001</v>
      </c>
      <c r="E9857">
        <v>-47.222499999999997</v>
      </c>
      <c r="F9857" t="s">
        <v>491</v>
      </c>
      <c r="G9857" t="s">
        <v>492</v>
      </c>
      <c r="H9857" t="s">
        <v>493</v>
      </c>
      <c r="I9857" t="s">
        <v>801</v>
      </c>
      <c r="K9857">
        <v>76432</v>
      </c>
      <c r="L9857">
        <v>1076173752</v>
      </c>
    </row>
    <row r="9858" spans="1:12" x14ac:dyDescent="0.45">
      <c r="A9858" t="str">
        <f t="shared" si="153"/>
        <v>Ibiza, Balearic Islands, Spain</v>
      </c>
      <c r="B9858" t="s">
        <v>12790</v>
      </c>
      <c r="C9858" t="s">
        <v>12790</v>
      </c>
      <c r="D9858">
        <v>38.908900000000003</v>
      </c>
      <c r="E9858">
        <v>1.4328000000000001</v>
      </c>
      <c r="F9858" t="s">
        <v>436</v>
      </c>
      <c r="G9858" t="s">
        <v>437</v>
      </c>
      <c r="H9858" t="s">
        <v>438</v>
      </c>
      <c r="I9858" t="s">
        <v>12791</v>
      </c>
      <c r="K9858">
        <v>49783</v>
      </c>
      <c r="L9858">
        <v>1724123244</v>
      </c>
    </row>
    <row r="9859" spans="1:12" x14ac:dyDescent="0.45">
      <c r="A9859" t="str">
        <f t="shared" ref="A9859:A9922" si="154">CONCATENATE(B9859,", ",I9859,", ",F9859)</f>
        <v>Ibrā’, Shamāl ash Sharqīyah, Oman</v>
      </c>
      <c r="B9859" t="s">
        <v>12792</v>
      </c>
      <c r="C9859" t="s">
        <v>12793</v>
      </c>
      <c r="D9859">
        <v>22.6906</v>
      </c>
      <c r="E9859">
        <v>58.5334</v>
      </c>
      <c r="F9859" t="s">
        <v>417</v>
      </c>
      <c r="G9859" t="s">
        <v>418</v>
      </c>
      <c r="H9859" t="s">
        <v>419</v>
      </c>
      <c r="I9859" t="s">
        <v>12794</v>
      </c>
      <c r="J9859" t="s">
        <v>378</v>
      </c>
      <c r="L9859">
        <v>1512341564</v>
      </c>
    </row>
    <row r="9860" spans="1:12" x14ac:dyDescent="0.45">
      <c r="A9860" t="str">
        <f t="shared" si="154"/>
        <v>Ibrány, Szabolcs-Szatmár-Bereg, Hungary</v>
      </c>
      <c r="B9860" t="s">
        <v>12795</v>
      </c>
      <c r="C9860" t="s">
        <v>12796</v>
      </c>
      <c r="D9860">
        <v>48.1282</v>
      </c>
      <c r="E9860">
        <v>21.7135</v>
      </c>
      <c r="F9860" t="s">
        <v>641</v>
      </c>
      <c r="G9860" t="s">
        <v>642</v>
      </c>
      <c r="H9860" t="s">
        <v>643</v>
      </c>
      <c r="I9860" t="s">
        <v>3269</v>
      </c>
      <c r="J9860" t="s">
        <v>366</v>
      </c>
      <c r="K9860">
        <v>6648</v>
      </c>
      <c r="L9860">
        <v>1348097537</v>
      </c>
    </row>
    <row r="9861" spans="1:12" x14ac:dyDescent="0.45">
      <c r="A9861" t="str">
        <f t="shared" si="154"/>
        <v>Ibstock, Leicestershire, United Kingdom</v>
      </c>
      <c r="B9861" t="s">
        <v>12797</v>
      </c>
      <c r="C9861" t="s">
        <v>12797</v>
      </c>
      <c r="D9861">
        <v>52.686999999999998</v>
      </c>
      <c r="E9861">
        <v>-1.401</v>
      </c>
      <c r="F9861" t="s">
        <v>536</v>
      </c>
      <c r="G9861" t="s">
        <v>537</v>
      </c>
      <c r="H9861" t="s">
        <v>538</v>
      </c>
      <c r="I9861" t="s">
        <v>2111</v>
      </c>
      <c r="K9861">
        <v>5760</v>
      </c>
      <c r="L9861">
        <v>1826330058</v>
      </c>
    </row>
    <row r="9862" spans="1:12" x14ac:dyDescent="0.45">
      <c r="A9862" t="str">
        <f t="shared" si="154"/>
        <v>Ica, Ica, Peru</v>
      </c>
      <c r="B9862" t="s">
        <v>6907</v>
      </c>
      <c r="C9862" t="s">
        <v>6907</v>
      </c>
      <c r="D9862">
        <v>-14.066700000000001</v>
      </c>
      <c r="E9862">
        <v>-75.7333</v>
      </c>
      <c r="F9862" t="s">
        <v>509</v>
      </c>
      <c r="G9862" t="s">
        <v>510</v>
      </c>
      <c r="H9862" t="s">
        <v>511</v>
      </c>
      <c r="I9862" t="s">
        <v>6907</v>
      </c>
      <c r="J9862" t="s">
        <v>378</v>
      </c>
      <c r="K9862">
        <v>282407</v>
      </c>
      <c r="L9862">
        <v>1604607907</v>
      </c>
    </row>
    <row r="9863" spans="1:12" x14ac:dyDescent="0.45">
      <c r="A9863" t="str">
        <f t="shared" si="154"/>
        <v>Icém, São Paulo, Brazil</v>
      </c>
      <c r="B9863" t="s">
        <v>12798</v>
      </c>
      <c r="C9863" t="s">
        <v>12799</v>
      </c>
      <c r="D9863">
        <v>-20.333300000000001</v>
      </c>
      <c r="E9863">
        <v>-49.183300000000003</v>
      </c>
      <c r="F9863" t="s">
        <v>491</v>
      </c>
      <c r="G9863" t="s">
        <v>492</v>
      </c>
      <c r="H9863" t="s">
        <v>493</v>
      </c>
      <c r="I9863" t="s">
        <v>801</v>
      </c>
      <c r="K9863">
        <v>7997</v>
      </c>
      <c r="L9863">
        <v>1076303473</v>
      </c>
    </row>
    <row r="9864" spans="1:12" x14ac:dyDescent="0.45">
      <c r="A9864" t="str">
        <f t="shared" si="154"/>
        <v>Ich’ŏn, Gyeonggi, Korea, South</v>
      </c>
      <c r="B9864" t="s">
        <v>12800</v>
      </c>
      <c r="C9864" t="s">
        <v>12801</v>
      </c>
      <c r="D9864">
        <v>37.279200000000003</v>
      </c>
      <c r="E9864">
        <v>127.4425</v>
      </c>
      <c r="F9864" t="s">
        <v>1978</v>
      </c>
      <c r="G9864" t="s">
        <v>1979</v>
      </c>
      <c r="H9864" t="s">
        <v>1980</v>
      </c>
      <c r="I9864" t="s">
        <v>2096</v>
      </c>
      <c r="K9864">
        <v>209003</v>
      </c>
      <c r="L9864">
        <v>1410736435</v>
      </c>
    </row>
    <row r="9865" spans="1:12" x14ac:dyDescent="0.45">
      <c r="A9865" t="str">
        <f t="shared" si="154"/>
        <v>Ichalkaranji, Mahārāshtra, India</v>
      </c>
      <c r="B9865" t="s">
        <v>12802</v>
      </c>
      <c r="C9865" t="s">
        <v>12802</v>
      </c>
      <c r="D9865">
        <v>16.7</v>
      </c>
      <c r="E9865">
        <v>74.47</v>
      </c>
      <c r="F9865" t="s">
        <v>626</v>
      </c>
      <c r="G9865" t="s">
        <v>627</v>
      </c>
      <c r="H9865" t="s">
        <v>628</v>
      </c>
      <c r="I9865" t="s">
        <v>993</v>
      </c>
      <c r="K9865">
        <v>287570</v>
      </c>
      <c r="L9865">
        <v>1356651502</v>
      </c>
    </row>
    <row r="9866" spans="1:12" x14ac:dyDescent="0.45">
      <c r="A9866" t="str">
        <f t="shared" si="154"/>
        <v>Ichenhausen, Bavaria, Germany</v>
      </c>
      <c r="B9866" t="s">
        <v>12803</v>
      </c>
      <c r="C9866" t="s">
        <v>12803</v>
      </c>
      <c r="D9866">
        <v>48.371200000000002</v>
      </c>
      <c r="E9866">
        <v>10.3071</v>
      </c>
      <c r="F9866" t="s">
        <v>441</v>
      </c>
      <c r="G9866" t="s">
        <v>442</v>
      </c>
      <c r="H9866" t="s">
        <v>443</v>
      </c>
      <c r="I9866" t="s">
        <v>567</v>
      </c>
      <c r="K9866">
        <v>9148</v>
      </c>
      <c r="L9866">
        <v>1276943409</v>
      </c>
    </row>
    <row r="9867" spans="1:12" x14ac:dyDescent="0.45">
      <c r="A9867" t="str">
        <f t="shared" si="154"/>
        <v>Ichihara, Chiba, Japan</v>
      </c>
      <c r="B9867" t="s">
        <v>12804</v>
      </c>
      <c r="C9867" t="s">
        <v>12804</v>
      </c>
      <c r="D9867">
        <v>35.498100000000001</v>
      </c>
      <c r="E9867">
        <v>140.1156</v>
      </c>
      <c r="F9867" t="s">
        <v>514</v>
      </c>
      <c r="G9867" t="s">
        <v>515</v>
      </c>
      <c r="H9867" t="s">
        <v>516</v>
      </c>
      <c r="I9867" t="s">
        <v>608</v>
      </c>
      <c r="K9867">
        <v>270478</v>
      </c>
      <c r="L9867">
        <v>1392167256</v>
      </c>
    </row>
    <row r="9868" spans="1:12" x14ac:dyDescent="0.45">
      <c r="A9868" t="str">
        <f t="shared" si="154"/>
        <v>Ichikawa, Chiba, Japan</v>
      </c>
      <c r="B9868" t="s">
        <v>12805</v>
      </c>
      <c r="C9868" t="s">
        <v>12805</v>
      </c>
      <c r="D9868">
        <v>35.721899999999998</v>
      </c>
      <c r="E9868">
        <v>139.93109999999999</v>
      </c>
      <c r="F9868" t="s">
        <v>514</v>
      </c>
      <c r="G9868" t="s">
        <v>515</v>
      </c>
      <c r="H9868" t="s">
        <v>516</v>
      </c>
      <c r="I9868" t="s">
        <v>608</v>
      </c>
      <c r="K9868">
        <v>495592</v>
      </c>
      <c r="L9868">
        <v>1392076347</v>
      </c>
    </row>
    <row r="9869" spans="1:12" x14ac:dyDescent="0.45">
      <c r="A9869" t="str">
        <f t="shared" si="154"/>
        <v>Ichikawadaimon, Yamanashi, Japan</v>
      </c>
      <c r="B9869" t="s">
        <v>12806</v>
      </c>
      <c r="C9869" t="s">
        <v>12806</v>
      </c>
      <c r="D9869">
        <v>35.565300000000001</v>
      </c>
      <c r="E9869">
        <v>138.50219999999999</v>
      </c>
      <c r="F9869" t="s">
        <v>514</v>
      </c>
      <c r="G9869" t="s">
        <v>515</v>
      </c>
      <c r="H9869" t="s">
        <v>516</v>
      </c>
      <c r="I9869" t="s">
        <v>12807</v>
      </c>
      <c r="K9869">
        <v>14770</v>
      </c>
      <c r="L9869">
        <v>1392952559</v>
      </c>
    </row>
    <row r="9870" spans="1:12" x14ac:dyDescent="0.45">
      <c r="A9870" t="str">
        <f t="shared" si="154"/>
        <v>Ichinohe, Iwate, Japan</v>
      </c>
      <c r="B9870" t="s">
        <v>12808</v>
      </c>
      <c r="C9870" t="s">
        <v>12808</v>
      </c>
      <c r="D9870">
        <v>40.213099999999997</v>
      </c>
      <c r="E9870">
        <v>141.2953</v>
      </c>
      <c r="F9870" t="s">
        <v>514</v>
      </c>
      <c r="G9870" t="s">
        <v>515</v>
      </c>
      <c r="H9870" t="s">
        <v>516</v>
      </c>
      <c r="I9870" t="s">
        <v>11570</v>
      </c>
      <c r="K9870">
        <v>11708</v>
      </c>
      <c r="L9870">
        <v>1392741013</v>
      </c>
    </row>
    <row r="9871" spans="1:12" x14ac:dyDescent="0.45">
      <c r="A9871" t="str">
        <f t="shared" si="154"/>
        <v>Ichinomiya, Aichi, Japan</v>
      </c>
      <c r="B9871" t="s">
        <v>12809</v>
      </c>
      <c r="C9871" t="s">
        <v>12809</v>
      </c>
      <c r="D9871">
        <v>35.303899999999999</v>
      </c>
      <c r="E9871">
        <v>136.8031</v>
      </c>
      <c r="F9871" t="s">
        <v>514</v>
      </c>
      <c r="G9871" t="s">
        <v>515</v>
      </c>
      <c r="H9871" t="s">
        <v>516</v>
      </c>
      <c r="I9871" t="s">
        <v>1078</v>
      </c>
      <c r="K9871">
        <v>379689</v>
      </c>
      <c r="L9871">
        <v>1392379530</v>
      </c>
    </row>
    <row r="9872" spans="1:12" x14ac:dyDescent="0.45">
      <c r="A9872" t="str">
        <f t="shared" si="154"/>
        <v>Ichinomiya, Chiba, Japan</v>
      </c>
      <c r="B9872" t="s">
        <v>12809</v>
      </c>
      <c r="C9872" t="s">
        <v>12809</v>
      </c>
      <c r="D9872">
        <v>35.372799999999998</v>
      </c>
      <c r="E9872">
        <v>140.3689</v>
      </c>
      <c r="F9872" t="s">
        <v>514</v>
      </c>
      <c r="G9872" t="s">
        <v>515</v>
      </c>
      <c r="H9872" t="s">
        <v>516</v>
      </c>
      <c r="I9872" t="s">
        <v>608</v>
      </c>
      <c r="K9872">
        <v>11780</v>
      </c>
      <c r="L9872">
        <v>1392597662</v>
      </c>
    </row>
    <row r="9873" spans="1:12" x14ac:dyDescent="0.45">
      <c r="A9873" t="str">
        <f t="shared" si="154"/>
        <v>Ickenham, Hillingdon, United Kingdom</v>
      </c>
      <c r="B9873" t="s">
        <v>12810</v>
      </c>
      <c r="C9873" t="s">
        <v>12810</v>
      </c>
      <c r="D9873">
        <v>51.558</v>
      </c>
      <c r="E9873">
        <v>-0.44840000000000002</v>
      </c>
      <c r="F9873" t="s">
        <v>536</v>
      </c>
      <c r="G9873" t="s">
        <v>537</v>
      </c>
      <c r="H9873" t="s">
        <v>538</v>
      </c>
      <c r="I9873" t="s">
        <v>7716</v>
      </c>
      <c r="K9873">
        <v>10387</v>
      </c>
      <c r="L9873">
        <v>1826334339</v>
      </c>
    </row>
    <row r="9874" spans="1:12" x14ac:dyDescent="0.45">
      <c r="A9874" t="str">
        <f t="shared" si="154"/>
        <v>Icó, Ceará, Brazil</v>
      </c>
      <c r="B9874" t="s">
        <v>12811</v>
      </c>
      <c r="C9874" t="s">
        <v>12812</v>
      </c>
      <c r="D9874">
        <v>-6.4</v>
      </c>
      <c r="E9874">
        <v>-38.85</v>
      </c>
      <c r="F9874" t="s">
        <v>491</v>
      </c>
      <c r="G9874" t="s">
        <v>492</v>
      </c>
      <c r="H9874" t="s">
        <v>493</v>
      </c>
      <c r="I9874" t="s">
        <v>700</v>
      </c>
      <c r="K9874">
        <v>28323</v>
      </c>
      <c r="L9874">
        <v>1076569458</v>
      </c>
    </row>
    <row r="9875" spans="1:12" x14ac:dyDescent="0.45">
      <c r="A9875" t="str">
        <f t="shared" si="154"/>
        <v>Ictar Budinţi, Timiş, Romania</v>
      </c>
      <c r="B9875" t="s">
        <v>12813</v>
      </c>
      <c r="C9875" t="s">
        <v>12814</v>
      </c>
      <c r="D9875">
        <v>45.801400000000001</v>
      </c>
      <c r="E9875">
        <v>21.513300000000001</v>
      </c>
      <c r="F9875" t="s">
        <v>665</v>
      </c>
      <c r="G9875" t="s">
        <v>666</v>
      </c>
      <c r="H9875" t="s">
        <v>667</v>
      </c>
      <c r="I9875" t="s">
        <v>5740</v>
      </c>
      <c r="K9875">
        <v>8336</v>
      </c>
      <c r="L9875">
        <v>1642096588</v>
      </c>
    </row>
    <row r="9876" spans="1:12" x14ac:dyDescent="0.45">
      <c r="A9876" t="str">
        <f t="shared" si="154"/>
        <v>Idabel, Oklahoma, United States</v>
      </c>
      <c r="B9876" t="s">
        <v>12815</v>
      </c>
      <c r="C9876" t="s">
        <v>12815</v>
      </c>
      <c r="D9876">
        <v>33.9041</v>
      </c>
      <c r="E9876">
        <v>-94.829400000000007</v>
      </c>
      <c r="F9876" t="s">
        <v>530</v>
      </c>
      <c r="G9876" t="s">
        <v>531</v>
      </c>
      <c r="H9876" t="s">
        <v>532</v>
      </c>
      <c r="I9876" t="s">
        <v>798</v>
      </c>
      <c r="K9876">
        <v>5798</v>
      </c>
      <c r="L9876">
        <v>1840019260</v>
      </c>
    </row>
    <row r="9877" spans="1:12" x14ac:dyDescent="0.45">
      <c r="A9877" t="str">
        <f t="shared" si="154"/>
        <v>Idah, Kogi, Nigeria</v>
      </c>
      <c r="B9877" t="s">
        <v>12816</v>
      </c>
      <c r="C9877" t="s">
        <v>12816</v>
      </c>
      <c r="D9877">
        <v>7.1104000000000003</v>
      </c>
      <c r="E9877">
        <v>6.7398999999999996</v>
      </c>
      <c r="F9877" t="s">
        <v>476</v>
      </c>
      <c r="G9877" t="s">
        <v>477</v>
      </c>
      <c r="H9877" t="s">
        <v>478</v>
      </c>
      <c r="I9877" t="s">
        <v>12817</v>
      </c>
      <c r="J9877" t="s">
        <v>366</v>
      </c>
      <c r="K9877">
        <v>75087</v>
      </c>
      <c r="L9877">
        <v>1566566689</v>
      </c>
    </row>
    <row r="9878" spans="1:12" x14ac:dyDescent="0.45">
      <c r="A9878" t="str">
        <f t="shared" si="154"/>
        <v>Idaho Falls, Idaho, United States</v>
      </c>
      <c r="B9878" t="s">
        <v>12818</v>
      </c>
      <c r="C9878" t="s">
        <v>12818</v>
      </c>
      <c r="D9878">
        <v>43.487200000000001</v>
      </c>
      <c r="E9878">
        <v>-112.03619999999999</v>
      </c>
      <c r="F9878" t="s">
        <v>530</v>
      </c>
      <c r="G9878" t="s">
        <v>531</v>
      </c>
      <c r="H9878" t="s">
        <v>532</v>
      </c>
      <c r="I9878" t="s">
        <v>1862</v>
      </c>
      <c r="K9878">
        <v>100442</v>
      </c>
      <c r="L9878">
        <v>1840018644</v>
      </c>
    </row>
    <row r="9879" spans="1:12" x14ac:dyDescent="0.45">
      <c r="A9879" t="str">
        <f t="shared" si="154"/>
        <v>Idanha-a-Nova, Castelo Branco, Portugal</v>
      </c>
      <c r="B9879" t="s">
        <v>12819</v>
      </c>
      <c r="C9879" t="s">
        <v>12819</v>
      </c>
      <c r="D9879">
        <v>39.916699999999999</v>
      </c>
      <c r="E9879">
        <v>-7.2332999999999998</v>
      </c>
      <c r="F9879" t="s">
        <v>967</v>
      </c>
      <c r="G9879" t="s">
        <v>968</v>
      </c>
      <c r="H9879" t="s">
        <v>969</v>
      </c>
      <c r="I9879" t="s">
        <v>6274</v>
      </c>
      <c r="J9879" t="s">
        <v>366</v>
      </c>
      <c r="K9879">
        <v>9716</v>
      </c>
      <c r="L9879">
        <v>1620152186</v>
      </c>
    </row>
    <row r="9880" spans="1:12" x14ac:dyDescent="0.45">
      <c r="A9880" t="str">
        <f t="shared" si="154"/>
        <v>Idar-Oberstein, Rhineland-Palatinate, Germany</v>
      </c>
      <c r="B9880" t="s">
        <v>12820</v>
      </c>
      <c r="C9880" t="s">
        <v>12820</v>
      </c>
      <c r="D9880">
        <v>49.701900000000002</v>
      </c>
      <c r="E9880">
        <v>7.3253000000000004</v>
      </c>
      <c r="F9880" t="s">
        <v>441</v>
      </c>
      <c r="G9880" t="s">
        <v>442</v>
      </c>
      <c r="H9880" t="s">
        <v>443</v>
      </c>
      <c r="I9880" t="s">
        <v>1712</v>
      </c>
      <c r="K9880">
        <v>28323</v>
      </c>
      <c r="L9880">
        <v>1276902522</v>
      </c>
    </row>
    <row r="9881" spans="1:12" x14ac:dyDescent="0.45">
      <c r="A9881" t="str">
        <f t="shared" si="154"/>
        <v>Ide, Kyōto, Japan</v>
      </c>
      <c r="B9881" t="s">
        <v>12821</v>
      </c>
      <c r="C9881" t="s">
        <v>12821</v>
      </c>
      <c r="D9881">
        <v>34.7986</v>
      </c>
      <c r="E9881">
        <v>135.80330000000001</v>
      </c>
      <c r="F9881" t="s">
        <v>514</v>
      </c>
      <c r="G9881" t="s">
        <v>515</v>
      </c>
      <c r="H9881" t="s">
        <v>516</v>
      </c>
      <c r="I9881" t="s">
        <v>2813</v>
      </c>
      <c r="K9881">
        <v>7553</v>
      </c>
      <c r="L9881">
        <v>1392428784</v>
      </c>
    </row>
    <row r="9882" spans="1:12" x14ac:dyDescent="0.45">
      <c r="A9882" t="str">
        <f t="shared" si="154"/>
        <v>Idfū, Aswān, Egypt</v>
      </c>
      <c r="B9882" t="s">
        <v>12822</v>
      </c>
      <c r="C9882" t="s">
        <v>12823</v>
      </c>
      <c r="D9882">
        <v>24.978100000000001</v>
      </c>
      <c r="E9882">
        <v>32.878900000000002</v>
      </c>
      <c r="F9882" t="s">
        <v>676</v>
      </c>
      <c r="G9882" t="s">
        <v>677</v>
      </c>
      <c r="H9882" t="s">
        <v>678</v>
      </c>
      <c r="I9882" t="s">
        <v>2627</v>
      </c>
      <c r="K9882">
        <v>133772</v>
      </c>
      <c r="L9882">
        <v>1818755693</v>
      </c>
    </row>
    <row r="9883" spans="1:12" x14ac:dyDescent="0.45">
      <c r="A9883" t="str">
        <f t="shared" si="154"/>
        <v>Idiofa, Kwilu, Congo (Kinshasa)</v>
      </c>
      <c r="B9883" t="s">
        <v>12824</v>
      </c>
      <c r="C9883" t="s">
        <v>12824</v>
      </c>
      <c r="D9883">
        <v>-4.9596</v>
      </c>
      <c r="E9883">
        <v>19.598600000000001</v>
      </c>
      <c r="F9883" t="s">
        <v>1127</v>
      </c>
      <c r="G9883" t="s">
        <v>1128</v>
      </c>
      <c r="H9883" t="s">
        <v>1129</v>
      </c>
      <c r="I9883" t="s">
        <v>3434</v>
      </c>
      <c r="K9883">
        <v>61056</v>
      </c>
      <c r="L9883">
        <v>1180986517</v>
      </c>
    </row>
    <row r="9884" spans="1:12" x14ac:dyDescent="0.45">
      <c r="A9884" t="str">
        <f t="shared" si="154"/>
        <v>Idlib, Idlib, Syria</v>
      </c>
      <c r="B9884" t="s">
        <v>11831</v>
      </c>
      <c r="C9884" t="s">
        <v>11831</v>
      </c>
      <c r="D9884">
        <v>35.933300000000003</v>
      </c>
      <c r="E9884">
        <v>36.633299999999998</v>
      </c>
      <c r="F9884" t="s">
        <v>362</v>
      </c>
      <c r="G9884" t="s">
        <v>363</v>
      </c>
      <c r="H9884" t="s">
        <v>364</v>
      </c>
      <c r="I9884" t="s">
        <v>11831</v>
      </c>
      <c r="J9884" t="s">
        <v>378</v>
      </c>
      <c r="K9884">
        <v>165000</v>
      </c>
      <c r="L9884">
        <v>1760305230</v>
      </c>
    </row>
    <row r="9885" spans="1:12" x14ac:dyDescent="0.45">
      <c r="A9885" t="str">
        <f t="shared" si="154"/>
        <v>Idrī, Wādī ash Shāţi’, Libya</v>
      </c>
      <c r="B9885" t="s">
        <v>12825</v>
      </c>
      <c r="C9885" t="s">
        <v>12826</v>
      </c>
      <c r="D9885">
        <v>27.447099999999999</v>
      </c>
      <c r="E9885">
        <v>13.0517</v>
      </c>
      <c r="F9885" t="s">
        <v>1103</v>
      </c>
      <c r="G9885" t="s">
        <v>1104</v>
      </c>
      <c r="H9885" t="s">
        <v>1105</v>
      </c>
      <c r="I9885" t="s">
        <v>4553</v>
      </c>
      <c r="J9885" t="s">
        <v>378</v>
      </c>
      <c r="L9885">
        <v>1434443323</v>
      </c>
    </row>
    <row r="9886" spans="1:12" x14ac:dyDescent="0.45">
      <c r="A9886" t="str">
        <f t="shared" si="154"/>
        <v>Idrija, Idrija, Slovenia</v>
      </c>
      <c r="B9886" t="s">
        <v>12827</v>
      </c>
      <c r="C9886" t="s">
        <v>12827</v>
      </c>
      <c r="D9886">
        <v>46.002499999999998</v>
      </c>
      <c r="E9886">
        <v>14.0275</v>
      </c>
      <c r="F9886" t="s">
        <v>1111</v>
      </c>
      <c r="G9886" t="s">
        <v>1112</v>
      </c>
      <c r="H9886" t="s">
        <v>1113</v>
      </c>
      <c r="I9886" t="s">
        <v>12827</v>
      </c>
      <c r="J9886" t="s">
        <v>378</v>
      </c>
      <c r="K9886">
        <v>5843</v>
      </c>
      <c r="L9886">
        <v>1705472042</v>
      </c>
    </row>
    <row r="9887" spans="1:12" x14ac:dyDescent="0.45">
      <c r="A9887" t="str">
        <f t="shared" si="154"/>
        <v>Idstein, Hesse, Germany</v>
      </c>
      <c r="B9887" t="s">
        <v>12828</v>
      </c>
      <c r="C9887" t="s">
        <v>12828</v>
      </c>
      <c r="D9887">
        <v>50.220599999999997</v>
      </c>
      <c r="E9887">
        <v>8.2691999999999997</v>
      </c>
      <c r="F9887" t="s">
        <v>441</v>
      </c>
      <c r="G9887" t="s">
        <v>442</v>
      </c>
      <c r="H9887" t="s">
        <v>443</v>
      </c>
      <c r="I9887" t="s">
        <v>1676</v>
      </c>
      <c r="K9887">
        <v>24897</v>
      </c>
      <c r="L9887">
        <v>1276320507</v>
      </c>
    </row>
    <row r="9888" spans="1:12" x14ac:dyDescent="0.45">
      <c r="A9888" t="str">
        <f t="shared" si="154"/>
        <v>Idylwood, Virginia, United States</v>
      </c>
      <c r="B9888" t="s">
        <v>12829</v>
      </c>
      <c r="C9888" t="s">
        <v>12829</v>
      </c>
      <c r="D9888">
        <v>38.889600000000002</v>
      </c>
      <c r="E9888">
        <v>-77.205500000000001</v>
      </c>
      <c r="F9888" t="s">
        <v>530</v>
      </c>
      <c r="G9888" t="s">
        <v>531</v>
      </c>
      <c r="H9888" t="s">
        <v>532</v>
      </c>
      <c r="I9888" t="s">
        <v>618</v>
      </c>
      <c r="K9888">
        <v>18431</v>
      </c>
      <c r="L9888">
        <v>1840006032</v>
      </c>
    </row>
    <row r="9889" spans="1:12" x14ac:dyDescent="0.45">
      <c r="A9889" t="str">
        <f t="shared" si="154"/>
        <v>Iecava, Iecavas Novads, Latvia</v>
      </c>
      <c r="B9889" t="s">
        <v>12830</v>
      </c>
      <c r="C9889" t="s">
        <v>12830</v>
      </c>
      <c r="D9889">
        <v>56.597700000000003</v>
      </c>
      <c r="E9889">
        <v>24.207599999999999</v>
      </c>
      <c r="F9889" t="s">
        <v>811</v>
      </c>
      <c r="G9889" t="s">
        <v>812</v>
      </c>
      <c r="H9889" t="s">
        <v>813</v>
      </c>
      <c r="I9889" t="s">
        <v>12831</v>
      </c>
      <c r="J9889" t="s">
        <v>378</v>
      </c>
      <c r="L9889">
        <v>1428743931</v>
      </c>
    </row>
    <row r="9890" spans="1:12" x14ac:dyDescent="0.45">
      <c r="A9890" t="str">
        <f t="shared" si="154"/>
        <v>Iepê, São Paulo, Brazil</v>
      </c>
      <c r="B9890" t="s">
        <v>12832</v>
      </c>
      <c r="C9890" t="s">
        <v>12833</v>
      </c>
      <c r="D9890">
        <v>-22.660599999999999</v>
      </c>
      <c r="E9890">
        <v>-51.076099999999997</v>
      </c>
      <c r="F9890" t="s">
        <v>491</v>
      </c>
      <c r="G9890" t="s">
        <v>492</v>
      </c>
      <c r="H9890" t="s">
        <v>493</v>
      </c>
      <c r="I9890" t="s">
        <v>801</v>
      </c>
      <c r="K9890">
        <v>8036</v>
      </c>
      <c r="L9890">
        <v>1076650411</v>
      </c>
    </row>
    <row r="9891" spans="1:12" x14ac:dyDescent="0.45">
      <c r="A9891" t="str">
        <f t="shared" si="154"/>
        <v>Ieper, Flanders, Belgium</v>
      </c>
      <c r="B9891" t="s">
        <v>12834</v>
      </c>
      <c r="C9891" t="s">
        <v>12834</v>
      </c>
      <c r="D9891">
        <v>50.85</v>
      </c>
      <c r="E9891">
        <v>2.8833000000000002</v>
      </c>
      <c r="F9891" t="s">
        <v>453</v>
      </c>
      <c r="G9891" t="s">
        <v>454</v>
      </c>
      <c r="H9891" t="s">
        <v>455</v>
      </c>
      <c r="I9891" t="s">
        <v>456</v>
      </c>
      <c r="J9891" t="s">
        <v>366</v>
      </c>
      <c r="K9891">
        <v>34964</v>
      </c>
      <c r="L9891">
        <v>1056744519</v>
      </c>
    </row>
    <row r="9892" spans="1:12" x14ac:dyDescent="0.45">
      <c r="A9892" t="str">
        <f t="shared" si="154"/>
        <v>Iernut, Mureş, Romania</v>
      </c>
      <c r="B9892" t="s">
        <v>12835</v>
      </c>
      <c r="C9892" t="s">
        <v>12835</v>
      </c>
      <c r="D9892">
        <v>46.453299999999999</v>
      </c>
      <c r="E9892">
        <v>24.2333</v>
      </c>
      <c r="F9892" t="s">
        <v>665</v>
      </c>
      <c r="G9892" t="s">
        <v>666</v>
      </c>
      <c r="H9892" t="s">
        <v>667</v>
      </c>
      <c r="I9892" t="s">
        <v>12836</v>
      </c>
      <c r="K9892">
        <v>8705</v>
      </c>
      <c r="L9892">
        <v>1642578622</v>
      </c>
    </row>
    <row r="9893" spans="1:12" x14ac:dyDescent="0.45">
      <c r="A9893" t="str">
        <f t="shared" si="154"/>
        <v>Ifakara, Morogoro, Tanzania</v>
      </c>
      <c r="B9893" t="s">
        <v>12837</v>
      </c>
      <c r="C9893" t="s">
        <v>12837</v>
      </c>
      <c r="D9893">
        <v>-8.1295999999999999</v>
      </c>
      <c r="E9893">
        <v>36.68</v>
      </c>
      <c r="F9893" t="s">
        <v>2466</v>
      </c>
      <c r="G9893" t="s">
        <v>2467</v>
      </c>
      <c r="H9893" t="s">
        <v>2468</v>
      </c>
      <c r="I9893" t="s">
        <v>12838</v>
      </c>
      <c r="K9893">
        <v>49528</v>
      </c>
      <c r="L9893">
        <v>1834456222</v>
      </c>
    </row>
    <row r="9894" spans="1:12" x14ac:dyDescent="0.45">
      <c r="A9894" t="str">
        <f t="shared" si="154"/>
        <v>Ifield, West Sussex, United Kingdom</v>
      </c>
      <c r="B9894" t="s">
        <v>12839</v>
      </c>
      <c r="C9894" t="s">
        <v>12839</v>
      </c>
      <c r="D9894">
        <v>51.123399999999997</v>
      </c>
      <c r="E9894">
        <v>-0.20730000000000001</v>
      </c>
      <c r="F9894" t="s">
        <v>536</v>
      </c>
      <c r="G9894" t="s">
        <v>537</v>
      </c>
      <c r="H9894" t="s">
        <v>538</v>
      </c>
      <c r="I9894" t="s">
        <v>2025</v>
      </c>
      <c r="K9894">
        <v>8882</v>
      </c>
      <c r="L9894">
        <v>1826269195</v>
      </c>
    </row>
    <row r="9895" spans="1:12" x14ac:dyDescent="0.45">
      <c r="A9895" t="str">
        <f t="shared" si="154"/>
        <v>Ifrane, Fès-Meknès, Morocco</v>
      </c>
      <c r="B9895" t="s">
        <v>12840</v>
      </c>
      <c r="C9895" t="s">
        <v>12840</v>
      </c>
      <c r="D9895">
        <v>33.533299999999997</v>
      </c>
      <c r="E9895">
        <v>-5.1166999999999998</v>
      </c>
      <c r="F9895" t="s">
        <v>893</v>
      </c>
      <c r="G9895" t="s">
        <v>894</v>
      </c>
      <c r="H9895" t="s">
        <v>895</v>
      </c>
      <c r="I9895" t="s">
        <v>9854</v>
      </c>
      <c r="K9895">
        <v>14659</v>
      </c>
      <c r="L9895">
        <v>1504656119</v>
      </c>
    </row>
    <row r="9896" spans="1:12" x14ac:dyDescent="0.45">
      <c r="A9896" t="str">
        <f t="shared" si="154"/>
        <v>Ig, Ig, Slovenia</v>
      </c>
      <c r="B9896" t="s">
        <v>12841</v>
      </c>
      <c r="C9896" t="s">
        <v>12841</v>
      </c>
      <c r="D9896">
        <v>45.960299999999997</v>
      </c>
      <c r="E9896">
        <v>14.5289</v>
      </c>
      <c r="F9896" t="s">
        <v>1111</v>
      </c>
      <c r="G9896" t="s">
        <v>1112</v>
      </c>
      <c r="H9896" t="s">
        <v>1113</v>
      </c>
      <c r="I9896" t="s">
        <v>12841</v>
      </c>
      <c r="J9896" t="s">
        <v>378</v>
      </c>
      <c r="L9896">
        <v>1705409266</v>
      </c>
    </row>
    <row r="9897" spans="1:12" x14ac:dyDescent="0.45">
      <c r="A9897" t="str">
        <f t="shared" si="154"/>
        <v>Iganga, Iganga, Uganda</v>
      </c>
      <c r="B9897" t="s">
        <v>5679</v>
      </c>
      <c r="C9897" t="s">
        <v>5679</v>
      </c>
      <c r="D9897">
        <v>0.60919999999999996</v>
      </c>
      <c r="E9897">
        <v>33.468600000000002</v>
      </c>
      <c r="F9897" t="s">
        <v>613</v>
      </c>
      <c r="G9897" t="s">
        <v>614</v>
      </c>
      <c r="H9897" t="s">
        <v>615</v>
      </c>
      <c r="I9897" t="s">
        <v>5679</v>
      </c>
      <c r="J9897" t="s">
        <v>378</v>
      </c>
      <c r="K9897">
        <v>45024</v>
      </c>
      <c r="L9897">
        <v>1800987671</v>
      </c>
    </row>
    <row r="9898" spans="1:12" x14ac:dyDescent="0.45">
      <c r="A9898" t="str">
        <f t="shared" si="154"/>
        <v>Igaraçu do Tietê, São Paulo, Brazil</v>
      </c>
      <c r="B9898" t="s">
        <v>12842</v>
      </c>
      <c r="C9898" t="s">
        <v>12843</v>
      </c>
      <c r="D9898">
        <v>-22.5092</v>
      </c>
      <c r="E9898">
        <v>-48.5578</v>
      </c>
      <c r="F9898" t="s">
        <v>491</v>
      </c>
      <c r="G9898" t="s">
        <v>492</v>
      </c>
      <c r="H9898" t="s">
        <v>493</v>
      </c>
      <c r="I9898" t="s">
        <v>801</v>
      </c>
      <c r="K9898">
        <v>24451</v>
      </c>
      <c r="L9898">
        <v>1076166440</v>
      </c>
    </row>
    <row r="9899" spans="1:12" x14ac:dyDescent="0.45">
      <c r="A9899" t="str">
        <f t="shared" si="154"/>
        <v>Igarapava, São Paulo, Brazil</v>
      </c>
      <c r="B9899" t="s">
        <v>12844</v>
      </c>
      <c r="C9899" t="s">
        <v>12844</v>
      </c>
      <c r="D9899">
        <v>-20.0383</v>
      </c>
      <c r="E9899">
        <v>-47.746899999999997</v>
      </c>
      <c r="F9899" t="s">
        <v>491</v>
      </c>
      <c r="G9899" t="s">
        <v>492</v>
      </c>
      <c r="H9899" t="s">
        <v>493</v>
      </c>
      <c r="I9899" t="s">
        <v>801</v>
      </c>
      <c r="K9899">
        <v>29727</v>
      </c>
      <c r="L9899">
        <v>1076928991</v>
      </c>
    </row>
    <row r="9900" spans="1:12" x14ac:dyDescent="0.45">
      <c r="A9900" t="str">
        <f t="shared" si="154"/>
        <v>Igaratá, São Paulo, Brazil</v>
      </c>
      <c r="B9900" t="s">
        <v>12845</v>
      </c>
      <c r="C9900" t="s">
        <v>12846</v>
      </c>
      <c r="D9900">
        <v>-23.2044</v>
      </c>
      <c r="E9900">
        <v>-46.156100000000002</v>
      </c>
      <c r="F9900" t="s">
        <v>491</v>
      </c>
      <c r="G9900" t="s">
        <v>492</v>
      </c>
      <c r="H9900" t="s">
        <v>493</v>
      </c>
      <c r="I9900" t="s">
        <v>801</v>
      </c>
      <c r="K9900">
        <v>9349</v>
      </c>
      <c r="L9900">
        <v>1076600029</v>
      </c>
    </row>
    <row r="9901" spans="1:12" x14ac:dyDescent="0.45">
      <c r="A9901" t="str">
        <f t="shared" si="154"/>
        <v>Igarka, Krasnoyarskiy Kray, Russia</v>
      </c>
      <c r="B9901" t="s">
        <v>12847</v>
      </c>
      <c r="C9901" t="s">
        <v>12847</v>
      </c>
      <c r="D9901">
        <v>67.466700000000003</v>
      </c>
      <c r="E9901">
        <v>86.566699999999997</v>
      </c>
      <c r="F9901" t="s">
        <v>504</v>
      </c>
      <c r="G9901" t="s">
        <v>505</v>
      </c>
      <c r="H9901" t="s">
        <v>506</v>
      </c>
      <c r="I9901" t="s">
        <v>737</v>
      </c>
      <c r="K9901">
        <v>4975</v>
      </c>
      <c r="L9901">
        <v>1643125542</v>
      </c>
    </row>
    <row r="9902" spans="1:12" x14ac:dyDescent="0.45">
      <c r="A9902" t="str">
        <f t="shared" si="154"/>
        <v>Iğdır, Iğdır, Turkey</v>
      </c>
      <c r="B9902" t="s">
        <v>12848</v>
      </c>
      <c r="C9902" t="s">
        <v>12849</v>
      </c>
      <c r="D9902">
        <v>39.916699999999999</v>
      </c>
      <c r="E9902">
        <v>44.033299999999997</v>
      </c>
      <c r="F9902" t="s">
        <v>806</v>
      </c>
      <c r="G9902" t="s">
        <v>807</v>
      </c>
      <c r="H9902" t="s">
        <v>808</v>
      </c>
      <c r="I9902" t="s">
        <v>12848</v>
      </c>
      <c r="J9902" t="s">
        <v>378</v>
      </c>
      <c r="K9902">
        <v>137613</v>
      </c>
      <c r="L9902">
        <v>1792813007</v>
      </c>
    </row>
    <row r="9903" spans="1:12" x14ac:dyDescent="0.45">
      <c r="A9903" t="str">
        <f t="shared" si="154"/>
        <v>Ignalina, Ignalina, Lithuania</v>
      </c>
      <c r="B9903" t="s">
        <v>12850</v>
      </c>
      <c r="C9903" t="s">
        <v>12850</v>
      </c>
      <c r="D9903">
        <v>55.340600000000002</v>
      </c>
      <c r="E9903">
        <v>26.160499999999999</v>
      </c>
      <c r="F9903" t="s">
        <v>1155</v>
      </c>
      <c r="G9903" t="s">
        <v>1156</v>
      </c>
      <c r="H9903" t="s">
        <v>1157</v>
      </c>
      <c r="I9903" t="s">
        <v>12850</v>
      </c>
      <c r="J9903" t="s">
        <v>378</v>
      </c>
      <c r="L9903">
        <v>1440789779</v>
      </c>
    </row>
    <row r="9904" spans="1:12" x14ac:dyDescent="0.45">
      <c r="A9904" t="str">
        <f t="shared" si="154"/>
        <v>Igreja, Mosteiros, Cabo Verde</v>
      </c>
      <c r="B9904" t="s">
        <v>12851</v>
      </c>
      <c r="C9904" t="s">
        <v>12851</v>
      </c>
      <c r="D9904">
        <v>15.033899999999999</v>
      </c>
      <c r="E9904">
        <v>-24.324999999999999</v>
      </c>
      <c r="F9904" t="s">
        <v>2610</v>
      </c>
      <c r="G9904" t="s">
        <v>2611</v>
      </c>
      <c r="H9904" t="s">
        <v>2612</v>
      </c>
      <c r="I9904" t="s">
        <v>12852</v>
      </c>
      <c r="J9904" t="s">
        <v>378</v>
      </c>
      <c r="L9904">
        <v>1132174768</v>
      </c>
    </row>
    <row r="9905" spans="1:12" x14ac:dyDescent="0.45">
      <c r="A9905" t="str">
        <f t="shared" si="154"/>
        <v>Igrim, Khanty-Mansiyskiy Avtonomnyy Okrug-Yugra, Russia</v>
      </c>
      <c r="B9905" t="s">
        <v>12853</v>
      </c>
      <c r="C9905" t="s">
        <v>12853</v>
      </c>
      <c r="D9905">
        <v>63.193300000000001</v>
      </c>
      <c r="E9905">
        <v>64.419399999999996</v>
      </c>
      <c r="F9905" t="s">
        <v>504</v>
      </c>
      <c r="G9905" t="s">
        <v>505</v>
      </c>
      <c r="H9905" t="s">
        <v>506</v>
      </c>
      <c r="I9905" t="s">
        <v>4097</v>
      </c>
      <c r="K9905">
        <v>9545</v>
      </c>
      <c r="L9905">
        <v>1643468393</v>
      </c>
    </row>
    <row r="9906" spans="1:12" x14ac:dyDescent="0.45">
      <c r="A9906" t="str">
        <f t="shared" si="154"/>
        <v>Iguaçu, Rio de Janeiro, Brazil</v>
      </c>
      <c r="B9906" t="s">
        <v>12854</v>
      </c>
      <c r="C9906" t="s">
        <v>12855</v>
      </c>
      <c r="D9906">
        <v>-22.74</v>
      </c>
      <c r="E9906">
        <v>-43.47</v>
      </c>
      <c r="F9906" t="s">
        <v>491</v>
      </c>
      <c r="G9906" t="s">
        <v>492</v>
      </c>
      <c r="H9906" t="s">
        <v>493</v>
      </c>
      <c r="I9906" t="s">
        <v>3643</v>
      </c>
      <c r="K9906">
        <v>844583</v>
      </c>
      <c r="L9906">
        <v>1076339714</v>
      </c>
    </row>
    <row r="9907" spans="1:12" x14ac:dyDescent="0.45">
      <c r="A9907" t="str">
        <f t="shared" si="154"/>
        <v>Iguala de la Independencia, Guerrero, Mexico</v>
      </c>
      <c r="B9907" t="s">
        <v>12856</v>
      </c>
      <c r="C9907" t="s">
        <v>12856</v>
      </c>
      <c r="D9907">
        <v>18.350000000000001</v>
      </c>
      <c r="E9907">
        <v>-99.533299999999997</v>
      </c>
      <c r="F9907" t="s">
        <v>519</v>
      </c>
      <c r="G9907" t="s">
        <v>520</v>
      </c>
      <c r="H9907" t="s">
        <v>521</v>
      </c>
      <c r="I9907" t="s">
        <v>697</v>
      </c>
      <c r="J9907" t="s">
        <v>366</v>
      </c>
      <c r="K9907">
        <v>110390</v>
      </c>
      <c r="L9907">
        <v>1484280781</v>
      </c>
    </row>
    <row r="9908" spans="1:12" x14ac:dyDescent="0.45">
      <c r="A9908" t="str">
        <f t="shared" si="154"/>
        <v>Iguape, São Paulo, Brazil</v>
      </c>
      <c r="B9908" t="s">
        <v>12857</v>
      </c>
      <c r="C9908" t="s">
        <v>12857</v>
      </c>
      <c r="D9908">
        <v>-24.708100000000002</v>
      </c>
      <c r="E9908">
        <v>-47.555300000000003</v>
      </c>
      <c r="F9908" t="s">
        <v>491</v>
      </c>
      <c r="G9908" t="s">
        <v>492</v>
      </c>
      <c r="H9908" t="s">
        <v>493</v>
      </c>
      <c r="I9908" t="s">
        <v>801</v>
      </c>
      <c r="K9908">
        <v>30390</v>
      </c>
      <c r="L9908">
        <v>1076144584</v>
      </c>
    </row>
    <row r="9909" spans="1:12" x14ac:dyDescent="0.45">
      <c r="A9909" t="str">
        <f t="shared" si="154"/>
        <v>Iguatu, Ceará, Brazil</v>
      </c>
      <c r="B9909" t="s">
        <v>12858</v>
      </c>
      <c r="C9909" t="s">
        <v>12858</v>
      </c>
      <c r="D9909">
        <v>-6.3593999999999999</v>
      </c>
      <c r="E9909">
        <v>-39.2986</v>
      </c>
      <c r="F9909" t="s">
        <v>491</v>
      </c>
      <c r="G9909" t="s">
        <v>492</v>
      </c>
      <c r="H9909" t="s">
        <v>493</v>
      </c>
      <c r="I9909" t="s">
        <v>700</v>
      </c>
      <c r="K9909">
        <v>70380</v>
      </c>
      <c r="L9909">
        <v>1076734026</v>
      </c>
    </row>
    <row r="9910" spans="1:12" x14ac:dyDescent="0.45">
      <c r="A9910" t="str">
        <f t="shared" si="154"/>
        <v>Iharan̈a, Antsiranana, Madagascar</v>
      </c>
      <c r="B9910" t="s">
        <v>12859</v>
      </c>
      <c r="C9910" t="s">
        <v>12860</v>
      </c>
      <c r="D9910">
        <v>-13.375</v>
      </c>
      <c r="E9910">
        <v>50.01</v>
      </c>
      <c r="F9910" t="s">
        <v>1792</v>
      </c>
      <c r="G9910" t="s">
        <v>1793</v>
      </c>
      <c r="H9910" t="s">
        <v>1794</v>
      </c>
      <c r="I9910" t="s">
        <v>1795</v>
      </c>
      <c r="K9910">
        <v>15000</v>
      </c>
      <c r="L9910">
        <v>1450849551</v>
      </c>
    </row>
    <row r="9911" spans="1:12" x14ac:dyDescent="0.45">
      <c r="A9911" t="str">
        <f t="shared" si="154"/>
        <v>Ihnāsyā al Madīnah, Banī Suwayf, Egypt</v>
      </c>
      <c r="B9911" t="s">
        <v>12861</v>
      </c>
      <c r="C9911" t="s">
        <v>12862</v>
      </c>
      <c r="D9911">
        <v>29.085599999999999</v>
      </c>
      <c r="E9911">
        <v>30.9344</v>
      </c>
      <c r="F9911" t="s">
        <v>676</v>
      </c>
      <c r="G9911" t="s">
        <v>677</v>
      </c>
      <c r="H9911" t="s">
        <v>678</v>
      </c>
      <c r="I9911" t="s">
        <v>3480</v>
      </c>
      <c r="K9911">
        <v>40001</v>
      </c>
      <c r="L9911">
        <v>1818108314</v>
      </c>
    </row>
    <row r="9912" spans="1:12" x14ac:dyDescent="0.45">
      <c r="A9912" t="str">
        <f t="shared" si="154"/>
        <v>Ihosy, Fianarantsoa, Madagascar</v>
      </c>
      <c r="B9912" t="s">
        <v>12863</v>
      </c>
      <c r="C9912" t="s">
        <v>12863</v>
      </c>
      <c r="D9912">
        <v>-22.3996</v>
      </c>
      <c r="E9912">
        <v>46.116700000000002</v>
      </c>
      <c r="F9912" t="s">
        <v>1792</v>
      </c>
      <c r="G9912" t="s">
        <v>1793</v>
      </c>
      <c r="H9912" t="s">
        <v>1794</v>
      </c>
      <c r="I9912" t="s">
        <v>9725</v>
      </c>
      <c r="J9912" t="s">
        <v>366</v>
      </c>
      <c r="K9912">
        <v>16990</v>
      </c>
      <c r="L9912">
        <v>1450600411</v>
      </c>
    </row>
    <row r="9913" spans="1:12" x14ac:dyDescent="0.45">
      <c r="A9913" t="str">
        <f t="shared" si="154"/>
        <v>Ihtiman, Sofia, Bulgaria</v>
      </c>
      <c r="B9913" t="s">
        <v>12864</v>
      </c>
      <c r="C9913" t="s">
        <v>12864</v>
      </c>
      <c r="D9913">
        <v>42.433300000000003</v>
      </c>
      <c r="E9913">
        <v>23.816700000000001</v>
      </c>
      <c r="F9913" t="s">
        <v>1175</v>
      </c>
      <c r="G9913" t="s">
        <v>1176</v>
      </c>
      <c r="H9913" t="s">
        <v>1177</v>
      </c>
      <c r="I9913" t="s">
        <v>5023</v>
      </c>
      <c r="K9913">
        <v>14656</v>
      </c>
      <c r="L9913">
        <v>1100416856</v>
      </c>
    </row>
    <row r="9914" spans="1:12" x14ac:dyDescent="0.45">
      <c r="A9914" t="str">
        <f t="shared" si="154"/>
        <v>Iida, Nagano, Japan</v>
      </c>
      <c r="B9914" t="s">
        <v>12865</v>
      </c>
      <c r="C9914" t="s">
        <v>12865</v>
      </c>
      <c r="D9914">
        <v>35.514699999999998</v>
      </c>
      <c r="E9914">
        <v>137.8219</v>
      </c>
      <c r="F9914" t="s">
        <v>514</v>
      </c>
      <c r="G9914" t="s">
        <v>515</v>
      </c>
      <c r="H9914" t="s">
        <v>516</v>
      </c>
      <c r="I9914" t="s">
        <v>2890</v>
      </c>
      <c r="K9914">
        <v>98129</v>
      </c>
      <c r="L9914">
        <v>1392226730</v>
      </c>
    </row>
    <row r="9915" spans="1:12" x14ac:dyDescent="0.45">
      <c r="A9915" t="str">
        <f t="shared" si="154"/>
        <v>Iijima, Nagano, Japan</v>
      </c>
      <c r="B9915" t="s">
        <v>12866</v>
      </c>
      <c r="C9915" t="s">
        <v>12866</v>
      </c>
      <c r="D9915">
        <v>35.676400000000001</v>
      </c>
      <c r="E9915">
        <v>137.9194</v>
      </c>
      <c r="F9915" t="s">
        <v>514</v>
      </c>
      <c r="G9915" t="s">
        <v>515</v>
      </c>
      <c r="H9915" t="s">
        <v>516</v>
      </c>
      <c r="I9915" t="s">
        <v>2890</v>
      </c>
      <c r="K9915">
        <v>9104</v>
      </c>
      <c r="L9915">
        <v>1392103734</v>
      </c>
    </row>
    <row r="9916" spans="1:12" x14ac:dyDescent="0.45">
      <c r="A9916" t="str">
        <f t="shared" si="154"/>
        <v>Iisalmi, Pohjois-Savo, Finland</v>
      </c>
      <c r="B9916" t="s">
        <v>12867</v>
      </c>
      <c r="C9916" t="s">
        <v>12867</v>
      </c>
      <c r="D9916">
        <v>63.561100000000003</v>
      </c>
      <c r="E9916">
        <v>27.1889</v>
      </c>
      <c r="F9916" t="s">
        <v>459</v>
      </c>
      <c r="G9916" t="s">
        <v>460</v>
      </c>
      <c r="H9916" t="s">
        <v>461</v>
      </c>
      <c r="I9916" t="s">
        <v>12868</v>
      </c>
      <c r="J9916" t="s">
        <v>366</v>
      </c>
      <c r="K9916">
        <v>21945</v>
      </c>
      <c r="L9916">
        <v>1246230947</v>
      </c>
    </row>
    <row r="9917" spans="1:12" x14ac:dyDescent="0.45">
      <c r="A9917" t="str">
        <f t="shared" si="154"/>
        <v>Iiyama, Nagano, Japan</v>
      </c>
      <c r="B9917" t="s">
        <v>12869</v>
      </c>
      <c r="C9917" t="s">
        <v>12869</v>
      </c>
      <c r="D9917">
        <v>36.851700000000001</v>
      </c>
      <c r="E9917">
        <v>138.3656</v>
      </c>
      <c r="F9917" t="s">
        <v>514</v>
      </c>
      <c r="G9917" t="s">
        <v>515</v>
      </c>
      <c r="H9917" t="s">
        <v>516</v>
      </c>
      <c r="I9917" t="s">
        <v>2890</v>
      </c>
      <c r="K9917">
        <v>19800</v>
      </c>
      <c r="L9917">
        <v>1392890981</v>
      </c>
    </row>
    <row r="9918" spans="1:12" x14ac:dyDescent="0.45">
      <c r="A9918" t="str">
        <f t="shared" si="154"/>
        <v>Iizuka, Fukuoka, Japan</v>
      </c>
      <c r="B9918" t="s">
        <v>12870</v>
      </c>
      <c r="C9918" t="s">
        <v>12870</v>
      </c>
      <c r="D9918">
        <v>33.645800000000001</v>
      </c>
      <c r="E9918">
        <v>130.69139999999999</v>
      </c>
      <c r="F9918" t="s">
        <v>514</v>
      </c>
      <c r="G9918" t="s">
        <v>515</v>
      </c>
      <c r="H9918" t="s">
        <v>516</v>
      </c>
      <c r="I9918" t="s">
        <v>2570</v>
      </c>
      <c r="K9918">
        <v>126715</v>
      </c>
      <c r="L9918">
        <v>1392365784</v>
      </c>
    </row>
    <row r="9919" spans="1:12" x14ac:dyDescent="0.45">
      <c r="A9919" t="str">
        <f t="shared" si="154"/>
        <v>Ijebu-Ode, Ogun, Nigeria</v>
      </c>
      <c r="B9919" t="s">
        <v>12871</v>
      </c>
      <c r="C9919" t="s">
        <v>12871</v>
      </c>
      <c r="D9919">
        <v>6.8204000000000002</v>
      </c>
      <c r="E9919">
        <v>3.92</v>
      </c>
      <c r="F9919" t="s">
        <v>476</v>
      </c>
      <c r="G9919" t="s">
        <v>477</v>
      </c>
      <c r="H9919" t="s">
        <v>478</v>
      </c>
      <c r="I9919" t="s">
        <v>575</v>
      </c>
      <c r="J9919" t="s">
        <v>366</v>
      </c>
      <c r="K9919">
        <v>209175</v>
      </c>
      <c r="L9919">
        <v>1566495747</v>
      </c>
    </row>
    <row r="9920" spans="1:12" x14ac:dyDescent="0.45">
      <c r="A9920" t="str">
        <f t="shared" si="154"/>
        <v>Ijevan, Tavush, Armenia</v>
      </c>
      <c r="B9920" t="s">
        <v>12872</v>
      </c>
      <c r="C9920" t="s">
        <v>12872</v>
      </c>
      <c r="D9920">
        <v>40.878799999999998</v>
      </c>
      <c r="E9920">
        <v>45.148499999999999</v>
      </c>
      <c r="F9920" t="s">
        <v>646</v>
      </c>
      <c r="G9920" t="s">
        <v>647</v>
      </c>
      <c r="H9920" t="s">
        <v>648</v>
      </c>
      <c r="I9920" t="s">
        <v>4201</v>
      </c>
      <c r="J9920" t="s">
        <v>378</v>
      </c>
      <c r="L9920">
        <v>1051007129</v>
      </c>
    </row>
    <row r="9921" spans="1:12" x14ac:dyDescent="0.45">
      <c r="A9921" t="str">
        <f t="shared" si="154"/>
        <v>Ijuí, Rio Grande do Sul, Brazil</v>
      </c>
      <c r="B9921" t="s">
        <v>12873</v>
      </c>
      <c r="C9921" t="s">
        <v>12874</v>
      </c>
      <c r="D9921">
        <v>-28.387799999999999</v>
      </c>
      <c r="E9921">
        <v>-53.914700000000003</v>
      </c>
      <c r="F9921" t="s">
        <v>491</v>
      </c>
      <c r="G9921" t="s">
        <v>492</v>
      </c>
      <c r="H9921" t="s">
        <v>493</v>
      </c>
      <c r="I9921" t="s">
        <v>3101</v>
      </c>
      <c r="K9921">
        <v>71202</v>
      </c>
      <c r="L9921">
        <v>1076683915</v>
      </c>
    </row>
    <row r="9922" spans="1:12" x14ac:dyDescent="0.45">
      <c r="A9922" t="str">
        <f t="shared" si="154"/>
        <v>Ikaalinen, Pirkanmaa, Finland</v>
      </c>
      <c r="B9922" t="s">
        <v>12875</v>
      </c>
      <c r="C9922" t="s">
        <v>12875</v>
      </c>
      <c r="D9922">
        <v>61.769399999999997</v>
      </c>
      <c r="E9922">
        <v>23.068100000000001</v>
      </c>
      <c r="F9922" t="s">
        <v>459</v>
      </c>
      <c r="G9922" t="s">
        <v>460</v>
      </c>
      <c r="H9922" t="s">
        <v>461</v>
      </c>
      <c r="I9922" t="s">
        <v>12876</v>
      </c>
      <c r="J9922" t="s">
        <v>366</v>
      </c>
      <c r="K9922">
        <v>7207</v>
      </c>
      <c r="L9922">
        <v>1246676169</v>
      </c>
    </row>
    <row r="9923" spans="1:12" x14ac:dyDescent="0.45">
      <c r="A9923" t="str">
        <f t="shared" ref="A9923:A9986" si="155">CONCATENATE(B9923,", ",I9923,", ",F9923)</f>
        <v>Ikare, Ondo, Nigeria</v>
      </c>
      <c r="B9923" t="s">
        <v>12877</v>
      </c>
      <c r="C9923" t="s">
        <v>12877</v>
      </c>
      <c r="D9923">
        <v>7.5304000000000002</v>
      </c>
      <c r="E9923">
        <v>5.76</v>
      </c>
      <c r="F9923" t="s">
        <v>476</v>
      </c>
      <c r="G9923" t="s">
        <v>477</v>
      </c>
      <c r="H9923" t="s">
        <v>478</v>
      </c>
      <c r="I9923" t="s">
        <v>1190</v>
      </c>
      <c r="J9923" t="s">
        <v>366</v>
      </c>
      <c r="K9923">
        <v>1099931</v>
      </c>
      <c r="L9923">
        <v>1566683694</v>
      </c>
    </row>
    <row r="9924" spans="1:12" x14ac:dyDescent="0.45">
      <c r="A9924" t="str">
        <f t="shared" si="155"/>
        <v>Ikata-chō, Ehime, Japan</v>
      </c>
      <c r="B9924" t="s">
        <v>12878</v>
      </c>
      <c r="C9924" t="s">
        <v>12879</v>
      </c>
      <c r="D9924">
        <v>33.488300000000002</v>
      </c>
      <c r="E9924">
        <v>132.35419999999999</v>
      </c>
      <c r="F9924" t="s">
        <v>514</v>
      </c>
      <c r="G9924" t="s">
        <v>515</v>
      </c>
      <c r="H9924" t="s">
        <v>516</v>
      </c>
      <c r="I9924" t="s">
        <v>12880</v>
      </c>
      <c r="J9924" t="s">
        <v>366</v>
      </c>
      <c r="K9924">
        <v>8540</v>
      </c>
      <c r="L9924">
        <v>1392208267</v>
      </c>
    </row>
    <row r="9925" spans="1:12" x14ac:dyDescent="0.45">
      <c r="A9925" t="str">
        <f t="shared" si="155"/>
        <v>Ikeda, Ōsaka, Japan</v>
      </c>
      <c r="B9925" t="s">
        <v>12881</v>
      </c>
      <c r="C9925" t="s">
        <v>12881</v>
      </c>
      <c r="D9925">
        <v>34.816699999999997</v>
      </c>
      <c r="E9925">
        <v>135.4333</v>
      </c>
      <c r="F9925" t="s">
        <v>514</v>
      </c>
      <c r="G9925" t="s">
        <v>515</v>
      </c>
      <c r="H9925" t="s">
        <v>516</v>
      </c>
      <c r="I9925" t="s">
        <v>7986</v>
      </c>
      <c r="K9925">
        <v>104169</v>
      </c>
      <c r="L9925">
        <v>1392188564</v>
      </c>
    </row>
    <row r="9926" spans="1:12" x14ac:dyDescent="0.45">
      <c r="A9926" t="str">
        <f t="shared" si="155"/>
        <v>Ikeda, Nagano, Japan</v>
      </c>
      <c r="B9926" t="s">
        <v>12881</v>
      </c>
      <c r="C9926" t="s">
        <v>12881</v>
      </c>
      <c r="D9926">
        <v>36.421399999999998</v>
      </c>
      <c r="E9926">
        <v>137.87469999999999</v>
      </c>
      <c r="F9926" t="s">
        <v>514</v>
      </c>
      <c r="G9926" t="s">
        <v>515</v>
      </c>
      <c r="H9926" t="s">
        <v>516</v>
      </c>
      <c r="I9926" t="s">
        <v>2890</v>
      </c>
      <c r="K9926">
        <v>9417</v>
      </c>
      <c r="L9926">
        <v>1392276481</v>
      </c>
    </row>
    <row r="9927" spans="1:12" x14ac:dyDescent="0.45">
      <c r="A9927" t="str">
        <f t="shared" si="155"/>
        <v>Ikeja, Lagos, Nigeria</v>
      </c>
      <c r="B9927" t="s">
        <v>12882</v>
      </c>
      <c r="C9927" t="s">
        <v>12882</v>
      </c>
      <c r="D9927">
        <v>6.5964999999999998</v>
      </c>
      <c r="E9927">
        <v>3.3420999999999998</v>
      </c>
      <c r="F9927" t="s">
        <v>476</v>
      </c>
      <c r="G9927" t="s">
        <v>477</v>
      </c>
      <c r="H9927" t="s">
        <v>478</v>
      </c>
      <c r="I9927" t="s">
        <v>2173</v>
      </c>
      <c r="J9927" t="s">
        <v>378</v>
      </c>
      <c r="L9927">
        <v>1566486388</v>
      </c>
    </row>
    <row r="9928" spans="1:12" x14ac:dyDescent="0.45">
      <c r="A9928" t="str">
        <f t="shared" si="155"/>
        <v>Ikela, Tshuapa, Congo (Kinshasa)</v>
      </c>
      <c r="B9928" t="s">
        <v>12883</v>
      </c>
      <c r="C9928" t="s">
        <v>12883</v>
      </c>
      <c r="D9928">
        <v>-1.1833</v>
      </c>
      <c r="E9928">
        <v>23.2667</v>
      </c>
      <c r="F9928" t="s">
        <v>1127</v>
      </c>
      <c r="G9928" t="s">
        <v>1128</v>
      </c>
      <c r="H9928" t="s">
        <v>1129</v>
      </c>
      <c r="I9928" t="s">
        <v>4793</v>
      </c>
      <c r="K9928">
        <v>291</v>
      </c>
      <c r="L9928">
        <v>1180365335</v>
      </c>
    </row>
    <row r="9929" spans="1:12" x14ac:dyDescent="0.45">
      <c r="A9929" t="str">
        <f t="shared" si="155"/>
        <v>Iklin, Iklin, Malta</v>
      </c>
      <c r="B9929" t="s">
        <v>12884</v>
      </c>
      <c r="C9929" t="s">
        <v>12884</v>
      </c>
      <c r="D9929">
        <v>35.909199999999998</v>
      </c>
      <c r="E9929">
        <v>14.452199999999999</v>
      </c>
      <c r="F9929" t="s">
        <v>2704</v>
      </c>
      <c r="G9929" t="s">
        <v>2705</v>
      </c>
      <c r="H9929" t="s">
        <v>2706</v>
      </c>
      <c r="I9929" t="s">
        <v>12884</v>
      </c>
      <c r="J9929" t="s">
        <v>378</v>
      </c>
      <c r="L9929">
        <v>1470330332</v>
      </c>
    </row>
    <row r="9930" spans="1:12" x14ac:dyDescent="0.45">
      <c r="A9930" t="str">
        <f t="shared" si="155"/>
        <v>Ikoma, Nara, Japan</v>
      </c>
      <c r="B9930" t="s">
        <v>12885</v>
      </c>
      <c r="C9930" t="s">
        <v>12885</v>
      </c>
      <c r="D9930">
        <v>34.691899999999997</v>
      </c>
      <c r="E9930">
        <v>135.70060000000001</v>
      </c>
      <c r="F9930" t="s">
        <v>514</v>
      </c>
      <c r="G9930" t="s">
        <v>515</v>
      </c>
      <c r="H9930" t="s">
        <v>516</v>
      </c>
      <c r="I9930" t="s">
        <v>10885</v>
      </c>
      <c r="K9930">
        <v>116816</v>
      </c>
      <c r="L9930">
        <v>1392390581</v>
      </c>
    </row>
    <row r="9931" spans="1:12" x14ac:dyDescent="0.45">
      <c r="A9931" t="str">
        <f t="shared" si="155"/>
        <v>Ikot Abasi, Akwa Ibom, Nigeria</v>
      </c>
      <c r="B9931" t="s">
        <v>12886</v>
      </c>
      <c r="C9931" t="s">
        <v>12886</v>
      </c>
      <c r="D9931">
        <v>4.5704000000000002</v>
      </c>
      <c r="E9931">
        <v>7.56</v>
      </c>
      <c r="F9931" t="s">
        <v>476</v>
      </c>
      <c r="G9931" t="s">
        <v>477</v>
      </c>
      <c r="H9931" t="s">
        <v>478</v>
      </c>
      <c r="I9931" t="s">
        <v>12887</v>
      </c>
      <c r="J9931" t="s">
        <v>366</v>
      </c>
      <c r="K9931">
        <v>34911</v>
      </c>
      <c r="L9931">
        <v>1566812706</v>
      </c>
    </row>
    <row r="9932" spans="1:12" x14ac:dyDescent="0.45">
      <c r="A9932" t="str">
        <f t="shared" si="155"/>
        <v>Iksan, Jeonbuk, Korea, South</v>
      </c>
      <c r="B9932" t="s">
        <v>12888</v>
      </c>
      <c r="C9932" t="s">
        <v>12888</v>
      </c>
      <c r="D9932">
        <v>35.943899999999999</v>
      </c>
      <c r="E9932">
        <v>126.95440000000001</v>
      </c>
      <c r="F9932" t="s">
        <v>1978</v>
      </c>
      <c r="G9932" t="s">
        <v>1979</v>
      </c>
      <c r="H9932" t="s">
        <v>1980</v>
      </c>
      <c r="I9932" t="s">
        <v>12889</v>
      </c>
      <c r="K9932">
        <v>302310</v>
      </c>
      <c r="L9932">
        <v>1410134391</v>
      </c>
    </row>
    <row r="9933" spans="1:12" x14ac:dyDescent="0.45">
      <c r="A9933" t="str">
        <f t="shared" si="155"/>
        <v>Ikšķile, Ikšķiles Novads, Latvia</v>
      </c>
      <c r="B9933" t="s">
        <v>12890</v>
      </c>
      <c r="C9933" t="s">
        <v>12891</v>
      </c>
      <c r="D9933">
        <v>56.8367</v>
      </c>
      <c r="E9933">
        <v>24.496400000000001</v>
      </c>
      <c r="F9933" t="s">
        <v>811</v>
      </c>
      <c r="G9933" t="s">
        <v>812</v>
      </c>
      <c r="H9933" t="s">
        <v>813</v>
      </c>
      <c r="I9933" t="s">
        <v>12892</v>
      </c>
      <c r="J9933" t="s">
        <v>378</v>
      </c>
      <c r="K9933">
        <v>6597</v>
      </c>
      <c r="L9933">
        <v>1428284061</v>
      </c>
    </row>
    <row r="9934" spans="1:12" x14ac:dyDescent="0.45">
      <c r="A9934" t="str">
        <f t="shared" si="155"/>
        <v>Il’pyrskiy, Kamchatskiy Kray, Russia</v>
      </c>
      <c r="B9934" t="s">
        <v>12893</v>
      </c>
      <c r="C9934" t="s">
        <v>12894</v>
      </c>
      <c r="D9934">
        <v>59.967399999999998</v>
      </c>
      <c r="E9934">
        <v>164.172</v>
      </c>
      <c r="F9934" t="s">
        <v>504</v>
      </c>
      <c r="G9934" t="s">
        <v>505</v>
      </c>
      <c r="H9934" t="s">
        <v>506</v>
      </c>
      <c r="I9934" t="s">
        <v>4849</v>
      </c>
      <c r="K9934">
        <v>10</v>
      </c>
      <c r="L9934">
        <v>1643660854</v>
      </c>
    </row>
    <row r="9935" spans="1:12" x14ac:dyDescent="0.45">
      <c r="A9935" t="str">
        <f t="shared" si="155"/>
        <v>Ilagan, Isabela, Philippines</v>
      </c>
      <c r="B9935" t="s">
        <v>12895</v>
      </c>
      <c r="C9935" t="s">
        <v>12895</v>
      </c>
      <c r="D9935">
        <v>17.133299999999998</v>
      </c>
      <c r="E9935">
        <v>121.88330000000001</v>
      </c>
      <c r="F9935" t="s">
        <v>1373</v>
      </c>
      <c r="G9935" t="s">
        <v>1374</v>
      </c>
      <c r="H9935" t="s">
        <v>1375</v>
      </c>
      <c r="I9935" t="s">
        <v>5879</v>
      </c>
      <c r="J9935" t="s">
        <v>378</v>
      </c>
      <c r="K9935">
        <v>145568</v>
      </c>
      <c r="L9935">
        <v>1608190610</v>
      </c>
    </row>
    <row r="9936" spans="1:12" x14ac:dyDescent="0.45">
      <c r="A9936" t="str">
        <f t="shared" si="155"/>
        <v>Īlām, Īlām, Iran</v>
      </c>
      <c r="B9936" t="s">
        <v>10910</v>
      </c>
      <c r="C9936" t="s">
        <v>12896</v>
      </c>
      <c r="D9936">
        <v>33.6374</v>
      </c>
      <c r="E9936">
        <v>46.422699999999999</v>
      </c>
      <c r="F9936" t="s">
        <v>388</v>
      </c>
      <c r="G9936" t="s">
        <v>389</v>
      </c>
      <c r="H9936" t="s">
        <v>390</v>
      </c>
      <c r="I9936" t="s">
        <v>10910</v>
      </c>
      <c r="J9936" t="s">
        <v>378</v>
      </c>
      <c r="L9936">
        <v>1364655025</v>
      </c>
    </row>
    <row r="9937" spans="1:12" x14ac:dyDescent="0.45">
      <c r="A9937" t="str">
        <f t="shared" si="155"/>
        <v>Īlām, Mechī, Nepal</v>
      </c>
      <c r="B9937" t="s">
        <v>10910</v>
      </c>
      <c r="C9937" t="s">
        <v>12896</v>
      </c>
      <c r="D9937">
        <v>26.908000000000001</v>
      </c>
      <c r="E9937">
        <v>87.926000000000002</v>
      </c>
      <c r="F9937" t="s">
        <v>3108</v>
      </c>
      <c r="G9937" t="s">
        <v>3109</v>
      </c>
      <c r="H9937" t="s">
        <v>3110</v>
      </c>
      <c r="I9937" t="s">
        <v>12897</v>
      </c>
      <c r="K9937">
        <v>17491</v>
      </c>
      <c r="L9937">
        <v>1524034598</v>
      </c>
    </row>
    <row r="9938" spans="1:12" x14ac:dyDescent="0.45">
      <c r="A9938" t="str">
        <f t="shared" si="155"/>
        <v>Ilava, Nitriansky, Slovakia</v>
      </c>
      <c r="B9938" t="s">
        <v>12898</v>
      </c>
      <c r="C9938" t="s">
        <v>12898</v>
      </c>
      <c r="D9938">
        <v>48.999400000000001</v>
      </c>
      <c r="E9938">
        <v>18.2361</v>
      </c>
      <c r="F9938" t="s">
        <v>3518</v>
      </c>
      <c r="G9938" t="s">
        <v>3519</v>
      </c>
      <c r="H9938" t="s">
        <v>3520</v>
      </c>
      <c r="I9938" t="s">
        <v>3521</v>
      </c>
      <c r="J9938" t="s">
        <v>366</v>
      </c>
      <c r="K9938">
        <v>5485</v>
      </c>
      <c r="L9938">
        <v>1703643289</v>
      </c>
    </row>
    <row r="9939" spans="1:12" x14ac:dyDescent="0.45">
      <c r="A9939" t="str">
        <f t="shared" si="155"/>
        <v>Ilave, Puno, Peru</v>
      </c>
      <c r="B9939" t="s">
        <v>12899</v>
      </c>
      <c r="C9939" t="s">
        <v>12899</v>
      </c>
      <c r="D9939">
        <v>-16.086600000000001</v>
      </c>
      <c r="E9939">
        <v>-69.635400000000004</v>
      </c>
      <c r="F9939" t="s">
        <v>509</v>
      </c>
      <c r="G9939" t="s">
        <v>510</v>
      </c>
      <c r="H9939" t="s">
        <v>511</v>
      </c>
      <c r="I9939" t="s">
        <v>2825</v>
      </c>
      <c r="K9939">
        <v>16033</v>
      </c>
      <c r="L9939">
        <v>1604815838</v>
      </c>
    </row>
    <row r="9940" spans="1:12" x14ac:dyDescent="0.45">
      <c r="A9940" t="str">
        <f t="shared" si="155"/>
        <v>Ilchester, Maryland, United States</v>
      </c>
      <c r="B9940" t="s">
        <v>12900</v>
      </c>
      <c r="C9940" t="s">
        <v>12900</v>
      </c>
      <c r="D9940">
        <v>39.218699999999998</v>
      </c>
      <c r="E9940">
        <v>-76.7684</v>
      </c>
      <c r="F9940" t="s">
        <v>530</v>
      </c>
      <c r="G9940" t="s">
        <v>531</v>
      </c>
      <c r="H9940" t="s">
        <v>532</v>
      </c>
      <c r="I9940" t="s">
        <v>588</v>
      </c>
      <c r="K9940">
        <v>26647</v>
      </c>
      <c r="L9940">
        <v>1840024482</v>
      </c>
    </row>
    <row r="9941" spans="1:12" x14ac:dyDescent="0.45">
      <c r="A9941" t="str">
        <f t="shared" si="155"/>
        <v>Ilebo, Kasaï, Congo (Kinshasa)</v>
      </c>
      <c r="B9941" t="s">
        <v>12901</v>
      </c>
      <c r="C9941" t="s">
        <v>12901</v>
      </c>
      <c r="D9941">
        <v>-4.3167</v>
      </c>
      <c r="E9941">
        <v>20.6</v>
      </c>
      <c r="F9941" t="s">
        <v>1127</v>
      </c>
      <c r="G9941" t="s">
        <v>1128</v>
      </c>
      <c r="H9941" t="s">
        <v>1129</v>
      </c>
      <c r="I9941" t="s">
        <v>12902</v>
      </c>
      <c r="K9941">
        <v>107093</v>
      </c>
      <c r="L9941">
        <v>1180788280</v>
      </c>
    </row>
    <row r="9942" spans="1:12" x14ac:dyDescent="0.45">
      <c r="A9942" t="str">
        <f t="shared" si="155"/>
        <v>Ile-Ife, Osun, Nigeria</v>
      </c>
      <c r="B9942" t="s">
        <v>12903</v>
      </c>
      <c r="C9942" t="s">
        <v>12903</v>
      </c>
      <c r="D9942">
        <v>7.4667000000000003</v>
      </c>
      <c r="E9942">
        <v>4.5667</v>
      </c>
      <c r="F9942" t="s">
        <v>476</v>
      </c>
      <c r="G9942" t="s">
        <v>477</v>
      </c>
      <c r="H9942" t="s">
        <v>478</v>
      </c>
      <c r="I9942" t="s">
        <v>12904</v>
      </c>
      <c r="J9942" t="s">
        <v>366</v>
      </c>
      <c r="K9942">
        <v>501952</v>
      </c>
      <c r="L9942">
        <v>1566756897</v>
      </c>
    </row>
    <row r="9943" spans="1:12" x14ac:dyDescent="0.45">
      <c r="A9943" t="str">
        <f t="shared" si="155"/>
        <v>Ilford, Redbridge, United Kingdom</v>
      </c>
      <c r="B9943" t="s">
        <v>12905</v>
      </c>
      <c r="C9943" t="s">
        <v>12905</v>
      </c>
      <c r="D9943">
        <v>51.558799999999998</v>
      </c>
      <c r="E9943">
        <v>8.5500000000000007E-2</v>
      </c>
      <c r="F9943" t="s">
        <v>536</v>
      </c>
      <c r="G9943" t="s">
        <v>537</v>
      </c>
      <c r="H9943" t="s">
        <v>538</v>
      </c>
      <c r="I9943" t="s">
        <v>10944</v>
      </c>
      <c r="K9943">
        <v>168168</v>
      </c>
      <c r="L9943">
        <v>1826381000</v>
      </c>
    </row>
    <row r="9944" spans="1:12" x14ac:dyDescent="0.45">
      <c r="A9944" t="str">
        <f t="shared" si="155"/>
        <v>Ilfracombe, Devon, United Kingdom</v>
      </c>
      <c r="B9944" t="s">
        <v>12906</v>
      </c>
      <c r="C9944" t="s">
        <v>12906</v>
      </c>
      <c r="D9944">
        <v>51.207999999999998</v>
      </c>
      <c r="E9944">
        <v>-4.12</v>
      </c>
      <c r="F9944" t="s">
        <v>536</v>
      </c>
      <c r="G9944" t="s">
        <v>537</v>
      </c>
      <c r="H9944" t="s">
        <v>538</v>
      </c>
      <c r="I9944" t="s">
        <v>2809</v>
      </c>
      <c r="K9944">
        <v>11184</v>
      </c>
      <c r="L9944">
        <v>1826182553</v>
      </c>
    </row>
    <row r="9945" spans="1:12" x14ac:dyDescent="0.45">
      <c r="A9945" t="str">
        <f t="shared" si="155"/>
        <v>Ilha de Moçambique, Nampula, Mozambique</v>
      </c>
      <c r="B9945" t="s">
        <v>12907</v>
      </c>
      <c r="C9945" t="s">
        <v>12908</v>
      </c>
      <c r="D9945">
        <v>-15.0367</v>
      </c>
      <c r="E9945">
        <v>40.732799999999997</v>
      </c>
      <c r="F9945" t="s">
        <v>2135</v>
      </c>
      <c r="G9945" t="s">
        <v>2136</v>
      </c>
      <c r="H9945" t="s">
        <v>2137</v>
      </c>
      <c r="I9945" t="s">
        <v>2138</v>
      </c>
      <c r="K9945">
        <v>14000</v>
      </c>
      <c r="L9945">
        <v>1508063712</v>
      </c>
    </row>
    <row r="9946" spans="1:12" x14ac:dyDescent="0.45">
      <c r="A9946" t="str">
        <f t="shared" si="155"/>
        <v>Ilha Solteira, São Paulo, Brazil</v>
      </c>
      <c r="B9946" t="s">
        <v>12909</v>
      </c>
      <c r="C9946" t="s">
        <v>12909</v>
      </c>
      <c r="D9946">
        <v>-20.427199999999999</v>
      </c>
      <c r="E9946">
        <v>-51.343600000000002</v>
      </c>
      <c r="F9946" t="s">
        <v>491</v>
      </c>
      <c r="G9946" t="s">
        <v>492</v>
      </c>
      <c r="H9946" t="s">
        <v>493</v>
      </c>
      <c r="I9946" t="s">
        <v>801</v>
      </c>
      <c r="K9946">
        <v>26344</v>
      </c>
      <c r="L9946">
        <v>1076272168</v>
      </c>
    </row>
    <row r="9947" spans="1:12" x14ac:dyDescent="0.45">
      <c r="A9947" t="str">
        <f t="shared" si="155"/>
        <v>Ilhabela, São Paulo, Brazil</v>
      </c>
      <c r="B9947" t="s">
        <v>12910</v>
      </c>
      <c r="C9947" t="s">
        <v>12910</v>
      </c>
      <c r="D9947">
        <v>-23.777799999999999</v>
      </c>
      <c r="E9947">
        <v>-45.357799999999997</v>
      </c>
      <c r="F9947" t="s">
        <v>491</v>
      </c>
      <c r="G9947" t="s">
        <v>492</v>
      </c>
      <c r="H9947" t="s">
        <v>493</v>
      </c>
      <c r="I9947" t="s">
        <v>801</v>
      </c>
      <c r="K9947">
        <v>32197</v>
      </c>
      <c r="L9947">
        <v>1076323267</v>
      </c>
    </row>
    <row r="9948" spans="1:12" x14ac:dyDescent="0.45">
      <c r="A9948" t="str">
        <f t="shared" si="155"/>
        <v>Ílhavo, Aveiro, Portugal</v>
      </c>
      <c r="B9948" t="s">
        <v>12911</v>
      </c>
      <c r="C9948" t="s">
        <v>12912</v>
      </c>
      <c r="D9948">
        <v>40.6</v>
      </c>
      <c r="E9948">
        <v>-8.6667000000000005</v>
      </c>
      <c r="F9948" t="s">
        <v>967</v>
      </c>
      <c r="G9948" t="s">
        <v>968</v>
      </c>
      <c r="H9948" t="s">
        <v>969</v>
      </c>
      <c r="I9948" t="s">
        <v>1431</v>
      </c>
      <c r="J9948" t="s">
        <v>366</v>
      </c>
      <c r="K9948">
        <v>40349</v>
      </c>
      <c r="L9948">
        <v>1620545975</v>
      </c>
    </row>
    <row r="9949" spans="1:12" x14ac:dyDescent="0.45">
      <c r="A9949" t="str">
        <f t="shared" si="155"/>
        <v>Ilhéus, Bahia, Brazil</v>
      </c>
      <c r="B9949" t="s">
        <v>12913</v>
      </c>
      <c r="C9949" t="s">
        <v>12914</v>
      </c>
      <c r="D9949">
        <v>-14.7936</v>
      </c>
      <c r="E9949">
        <v>-39.039499999999997</v>
      </c>
      <c r="F9949" t="s">
        <v>491</v>
      </c>
      <c r="G9949" t="s">
        <v>492</v>
      </c>
      <c r="H9949" t="s">
        <v>493</v>
      </c>
      <c r="I9949" t="s">
        <v>1382</v>
      </c>
      <c r="K9949">
        <v>230622</v>
      </c>
      <c r="L9949">
        <v>1076021121</v>
      </c>
    </row>
    <row r="9950" spans="1:12" x14ac:dyDescent="0.45">
      <c r="A9950" t="str">
        <f t="shared" si="155"/>
        <v>Iligan, Iligan, Philippines</v>
      </c>
      <c r="B9950" t="s">
        <v>12915</v>
      </c>
      <c r="C9950" t="s">
        <v>12915</v>
      </c>
      <c r="D9950">
        <v>8.2332999999999998</v>
      </c>
      <c r="E9950">
        <v>124.25</v>
      </c>
      <c r="F9950" t="s">
        <v>1373</v>
      </c>
      <c r="G9950" t="s">
        <v>1374</v>
      </c>
      <c r="H9950" t="s">
        <v>1375</v>
      </c>
      <c r="I9950" t="s">
        <v>12915</v>
      </c>
      <c r="J9950" t="s">
        <v>378</v>
      </c>
      <c r="K9950">
        <v>342618</v>
      </c>
      <c r="L9950">
        <v>1608000268</v>
      </c>
    </row>
    <row r="9951" spans="1:12" x14ac:dyDescent="0.45">
      <c r="A9951" t="str">
        <f t="shared" si="155"/>
        <v>Ilinden, Ilinden, Macedonia</v>
      </c>
      <c r="B9951" t="s">
        <v>12916</v>
      </c>
      <c r="C9951" t="s">
        <v>12916</v>
      </c>
      <c r="D9951">
        <v>41.994500000000002</v>
      </c>
      <c r="E9951">
        <v>21.58</v>
      </c>
      <c r="F9951" t="s">
        <v>2246</v>
      </c>
      <c r="G9951" t="s">
        <v>2247</v>
      </c>
      <c r="H9951" t="s">
        <v>2248</v>
      </c>
      <c r="I9951" t="s">
        <v>12916</v>
      </c>
      <c r="J9951" t="s">
        <v>378</v>
      </c>
      <c r="L9951">
        <v>1807767601</v>
      </c>
    </row>
    <row r="9952" spans="1:12" x14ac:dyDescent="0.45">
      <c r="A9952" t="str">
        <f t="shared" si="155"/>
        <v>Ilion, New York, United States</v>
      </c>
      <c r="B9952" t="s">
        <v>12917</v>
      </c>
      <c r="C9952" t="s">
        <v>12917</v>
      </c>
      <c r="D9952">
        <v>43.011400000000002</v>
      </c>
      <c r="E9952">
        <v>-75.039599999999993</v>
      </c>
      <c r="F9952" t="s">
        <v>530</v>
      </c>
      <c r="G9952" t="s">
        <v>531</v>
      </c>
      <c r="H9952" t="s">
        <v>532</v>
      </c>
      <c r="I9952" t="s">
        <v>803</v>
      </c>
      <c r="K9952">
        <v>23608</v>
      </c>
      <c r="L9952">
        <v>1840004149</v>
      </c>
    </row>
    <row r="9953" spans="1:12" x14ac:dyDescent="0.45">
      <c r="A9953" t="str">
        <f t="shared" si="155"/>
        <v>Ilirska Bistrica, Ilirska Bistrica, Slovenia</v>
      </c>
      <c r="B9953" t="s">
        <v>12918</v>
      </c>
      <c r="C9953" t="s">
        <v>12918</v>
      </c>
      <c r="D9953">
        <v>45.565100000000001</v>
      </c>
      <c r="E9953">
        <v>14.2493</v>
      </c>
      <c r="F9953" t="s">
        <v>1111</v>
      </c>
      <c r="G9953" t="s">
        <v>1112</v>
      </c>
      <c r="H9953" t="s">
        <v>1113</v>
      </c>
      <c r="I9953" t="s">
        <v>12918</v>
      </c>
      <c r="J9953" t="s">
        <v>378</v>
      </c>
      <c r="L9953">
        <v>1705031705</v>
      </c>
    </row>
    <row r="9954" spans="1:12" x14ac:dyDescent="0.45">
      <c r="A9954" t="str">
        <f t="shared" si="155"/>
        <v>Ilkeston, Derbyshire, United Kingdom</v>
      </c>
      <c r="B9954" t="s">
        <v>12919</v>
      </c>
      <c r="C9954" t="s">
        <v>12919</v>
      </c>
      <c r="D9954">
        <v>52.970999999999997</v>
      </c>
      <c r="E9954">
        <v>-1.3089999999999999</v>
      </c>
      <c r="F9954" t="s">
        <v>536</v>
      </c>
      <c r="G9954" t="s">
        <v>537</v>
      </c>
      <c r="H9954" t="s">
        <v>538</v>
      </c>
      <c r="I9954" t="s">
        <v>1542</v>
      </c>
      <c r="K9954">
        <v>38640</v>
      </c>
      <c r="L9954">
        <v>1826289943</v>
      </c>
    </row>
    <row r="9955" spans="1:12" x14ac:dyDescent="0.45">
      <c r="A9955" t="str">
        <f t="shared" si="155"/>
        <v>Ilkley, Bradford, United Kingdom</v>
      </c>
      <c r="B9955" t="s">
        <v>12920</v>
      </c>
      <c r="C9955" t="s">
        <v>12920</v>
      </c>
      <c r="D9955">
        <v>53.924999999999997</v>
      </c>
      <c r="E9955">
        <v>-1.8220000000000001</v>
      </c>
      <c r="F9955" t="s">
        <v>536</v>
      </c>
      <c r="G9955" t="s">
        <v>537</v>
      </c>
      <c r="H9955" t="s">
        <v>538</v>
      </c>
      <c r="I9955" t="s">
        <v>3164</v>
      </c>
      <c r="K9955">
        <v>14809</v>
      </c>
      <c r="L9955">
        <v>1826221289</v>
      </c>
    </row>
    <row r="9956" spans="1:12" x14ac:dyDescent="0.45">
      <c r="A9956" t="str">
        <f t="shared" si="155"/>
        <v>Illapel, Coquimbo, Chile</v>
      </c>
      <c r="B9956" t="s">
        <v>12921</v>
      </c>
      <c r="C9956" t="s">
        <v>12921</v>
      </c>
      <c r="D9956">
        <v>-31.6327</v>
      </c>
      <c r="E9956">
        <v>-71.168300000000002</v>
      </c>
      <c r="F9956" t="s">
        <v>1502</v>
      </c>
      <c r="G9956" t="s">
        <v>1503</v>
      </c>
      <c r="H9956" t="s">
        <v>1504</v>
      </c>
      <c r="I9956" t="s">
        <v>7468</v>
      </c>
      <c r="J9956" t="s">
        <v>366</v>
      </c>
      <c r="K9956">
        <v>20751</v>
      </c>
      <c r="L9956">
        <v>1152446656</v>
      </c>
    </row>
    <row r="9957" spans="1:12" x14ac:dyDescent="0.45">
      <c r="A9957" t="str">
        <f t="shared" si="155"/>
        <v>Illertissen, Bavaria, Germany</v>
      </c>
      <c r="B9957" t="s">
        <v>12922</v>
      </c>
      <c r="C9957" t="s">
        <v>12922</v>
      </c>
      <c r="D9957">
        <v>48.216700000000003</v>
      </c>
      <c r="E9957">
        <v>10.083299999999999</v>
      </c>
      <c r="F9957" t="s">
        <v>441</v>
      </c>
      <c r="G9957" t="s">
        <v>442</v>
      </c>
      <c r="H9957" t="s">
        <v>443</v>
      </c>
      <c r="I9957" t="s">
        <v>567</v>
      </c>
      <c r="K9957">
        <v>17473</v>
      </c>
      <c r="L9957">
        <v>1276593057</v>
      </c>
    </row>
    <row r="9958" spans="1:12" x14ac:dyDescent="0.45">
      <c r="A9958" t="str">
        <f t="shared" si="155"/>
        <v>Illingen, Saarland, Germany</v>
      </c>
      <c r="B9958" t="s">
        <v>12923</v>
      </c>
      <c r="C9958" t="s">
        <v>12923</v>
      </c>
      <c r="D9958">
        <v>49.376399999999997</v>
      </c>
      <c r="E9958">
        <v>7.0525000000000002</v>
      </c>
      <c r="F9958" t="s">
        <v>441</v>
      </c>
      <c r="G9958" t="s">
        <v>442</v>
      </c>
      <c r="H9958" t="s">
        <v>443</v>
      </c>
      <c r="I9958" t="s">
        <v>4323</v>
      </c>
      <c r="K9958">
        <v>16262</v>
      </c>
      <c r="L9958">
        <v>1276359675</v>
      </c>
    </row>
    <row r="9959" spans="1:12" x14ac:dyDescent="0.45">
      <c r="A9959" t="str">
        <f t="shared" si="155"/>
        <v>Illintsi, Vinnyts’ka Oblast’, Ukraine</v>
      </c>
      <c r="B9959" t="s">
        <v>12924</v>
      </c>
      <c r="C9959" t="s">
        <v>12924</v>
      </c>
      <c r="D9959">
        <v>49.1</v>
      </c>
      <c r="E9959">
        <v>29.2</v>
      </c>
      <c r="F9959" t="s">
        <v>1461</v>
      </c>
      <c r="G9959" t="s">
        <v>1462</v>
      </c>
      <c r="H9959" t="s">
        <v>1463</v>
      </c>
      <c r="I9959" t="s">
        <v>3547</v>
      </c>
      <c r="J9959" t="s">
        <v>366</v>
      </c>
      <c r="K9959">
        <v>11270</v>
      </c>
      <c r="L9959">
        <v>1804230677</v>
      </c>
    </row>
    <row r="9960" spans="1:12" x14ac:dyDescent="0.45">
      <c r="A9960" t="str">
        <f t="shared" si="155"/>
        <v>Illizi, Illizi, Algeria</v>
      </c>
      <c r="B9960" t="s">
        <v>8498</v>
      </c>
      <c r="C9960" t="s">
        <v>8498</v>
      </c>
      <c r="D9960">
        <v>26.4834</v>
      </c>
      <c r="E9960">
        <v>8.4665999999999997</v>
      </c>
      <c r="F9960" t="s">
        <v>486</v>
      </c>
      <c r="G9960" t="s">
        <v>487</v>
      </c>
      <c r="H9960" t="s">
        <v>488</v>
      </c>
      <c r="I9960" t="s">
        <v>8498</v>
      </c>
      <c r="J9960" t="s">
        <v>378</v>
      </c>
      <c r="K9960">
        <v>7957</v>
      </c>
      <c r="L9960">
        <v>1012499058</v>
      </c>
    </row>
    <row r="9961" spans="1:12" x14ac:dyDescent="0.45">
      <c r="A9961" t="str">
        <f t="shared" si="155"/>
        <v>Illkirch-Graffenstaden, Grand Est, France</v>
      </c>
      <c r="B9961" t="s">
        <v>12925</v>
      </c>
      <c r="C9961" t="s">
        <v>12925</v>
      </c>
      <c r="D9961">
        <v>48.53</v>
      </c>
      <c r="E9961">
        <v>7.72</v>
      </c>
      <c r="F9961" t="s">
        <v>526</v>
      </c>
      <c r="G9961" t="s">
        <v>527</v>
      </c>
      <c r="H9961" t="s">
        <v>528</v>
      </c>
      <c r="I9961" t="s">
        <v>6561</v>
      </c>
      <c r="K9961">
        <v>26780</v>
      </c>
      <c r="L9961">
        <v>1250689150</v>
      </c>
    </row>
    <row r="9962" spans="1:12" x14ac:dyDescent="0.45">
      <c r="A9962" t="str">
        <f t="shared" si="155"/>
        <v>Illogan, Cornwall, United Kingdom</v>
      </c>
      <c r="B9962" t="s">
        <v>12926</v>
      </c>
      <c r="C9962" t="s">
        <v>12926</v>
      </c>
      <c r="D9962">
        <v>50.25</v>
      </c>
      <c r="E9962">
        <v>-5.2679999999999998</v>
      </c>
      <c r="F9962" t="s">
        <v>536</v>
      </c>
      <c r="G9962" t="s">
        <v>537</v>
      </c>
      <c r="H9962" t="s">
        <v>538</v>
      </c>
      <c r="I9962" t="s">
        <v>4786</v>
      </c>
      <c r="K9962">
        <v>5404</v>
      </c>
      <c r="L9962">
        <v>1826961434</v>
      </c>
    </row>
    <row r="9963" spans="1:12" x14ac:dyDescent="0.45">
      <c r="A9963" t="str">
        <f t="shared" si="155"/>
        <v>Ilmenau, Thuringia, Germany</v>
      </c>
      <c r="B9963" t="s">
        <v>12927</v>
      </c>
      <c r="C9963" t="s">
        <v>12927</v>
      </c>
      <c r="D9963">
        <v>50.687199999999997</v>
      </c>
      <c r="E9963">
        <v>10.914199999999999</v>
      </c>
      <c r="F9963" t="s">
        <v>441</v>
      </c>
      <c r="G9963" t="s">
        <v>442</v>
      </c>
      <c r="H9963" t="s">
        <v>443</v>
      </c>
      <c r="I9963" t="s">
        <v>1709</v>
      </c>
      <c r="K9963">
        <v>39017</v>
      </c>
      <c r="L9963">
        <v>1276541405</v>
      </c>
    </row>
    <row r="9964" spans="1:12" x14ac:dyDescent="0.45">
      <c r="A9964" t="str">
        <f t="shared" si="155"/>
        <v>Ilminster, Somerset, United Kingdom</v>
      </c>
      <c r="B9964" t="s">
        <v>12928</v>
      </c>
      <c r="C9964" t="s">
        <v>12928</v>
      </c>
      <c r="D9964">
        <v>50.926200000000001</v>
      </c>
      <c r="E9964">
        <v>-2.9114</v>
      </c>
      <c r="F9964" t="s">
        <v>536</v>
      </c>
      <c r="G9964" t="s">
        <v>537</v>
      </c>
      <c r="H9964" t="s">
        <v>538</v>
      </c>
      <c r="I9964" t="s">
        <v>5267</v>
      </c>
      <c r="K9964">
        <v>5808</v>
      </c>
      <c r="L9964">
        <v>1826606309</v>
      </c>
    </row>
    <row r="9965" spans="1:12" x14ac:dyDescent="0.45">
      <c r="A9965" t="str">
        <f t="shared" si="155"/>
        <v>Ilo, Moquegua, Peru</v>
      </c>
      <c r="B9965" t="s">
        <v>12929</v>
      </c>
      <c r="C9965" t="s">
        <v>12929</v>
      </c>
      <c r="D9965">
        <v>-17.648599999999998</v>
      </c>
      <c r="E9965">
        <v>-71.330600000000004</v>
      </c>
      <c r="F9965" t="s">
        <v>509</v>
      </c>
      <c r="G9965" t="s">
        <v>510</v>
      </c>
      <c r="H9965" t="s">
        <v>511</v>
      </c>
      <c r="I9965" t="s">
        <v>12930</v>
      </c>
      <c r="K9965">
        <v>66118</v>
      </c>
      <c r="L9965">
        <v>1604886582</v>
      </c>
    </row>
    <row r="9966" spans="1:12" x14ac:dyDescent="0.45">
      <c r="A9966" t="str">
        <f t="shared" si="155"/>
        <v>Iloilo, Iloilo, Philippines</v>
      </c>
      <c r="B9966" t="s">
        <v>12931</v>
      </c>
      <c r="C9966" t="s">
        <v>12931</v>
      </c>
      <c r="D9966">
        <v>10.716699999999999</v>
      </c>
      <c r="E9966">
        <v>122.5667</v>
      </c>
      <c r="F9966" t="s">
        <v>1373</v>
      </c>
      <c r="G9966" t="s">
        <v>1374</v>
      </c>
      <c r="H9966" t="s">
        <v>1375</v>
      </c>
      <c r="I9966" t="s">
        <v>12931</v>
      </c>
      <c r="J9966" t="s">
        <v>378</v>
      </c>
      <c r="K9966">
        <v>447992</v>
      </c>
      <c r="L9966">
        <v>1608875987</v>
      </c>
    </row>
    <row r="9967" spans="1:12" x14ac:dyDescent="0.45">
      <c r="A9967" t="str">
        <f t="shared" si="155"/>
        <v>Ilok, Vukovarsko-Srijemska Županija, Croatia</v>
      </c>
      <c r="B9967" t="s">
        <v>12932</v>
      </c>
      <c r="C9967" t="s">
        <v>12932</v>
      </c>
      <c r="D9967">
        <v>45.222499999999997</v>
      </c>
      <c r="E9967">
        <v>19.372800000000002</v>
      </c>
      <c r="F9967" t="s">
        <v>4026</v>
      </c>
      <c r="G9967" t="s">
        <v>4027</v>
      </c>
      <c r="H9967" t="s">
        <v>4028</v>
      </c>
      <c r="I9967" t="s">
        <v>12933</v>
      </c>
      <c r="J9967" t="s">
        <v>366</v>
      </c>
      <c r="K9967">
        <v>5072</v>
      </c>
      <c r="L9967">
        <v>1191635605</v>
      </c>
    </row>
    <row r="9968" spans="1:12" x14ac:dyDescent="0.45">
      <c r="A9968" t="str">
        <f t="shared" si="155"/>
        <v>Ilorin, Kwara, Nigeria</v>
      </c>
      <c r="B9968" t="s">
        <v>12934</v>
      </c>
      <c r="C9968" t="s">
        <v>12934</v>
      </c>
      <c r="D9968">
        <v>8.5</v>
      </c>
      <c r="E9968">
        <v>4.55</v>
      </c>
      <c r="F9968" t="s">
        <v>476</v>
      </c>
      <c r="G9968" t="s">
        <v>477</v>
      </c>
      <c r="H9968" t="s">
        <v>478</v>
      </c>
      <c r="I9968" t="s">
        <v>12935</v>
      </c>
      <c r="J9968" t="s">
        <v>378</v>
      </c>
      <c r="K9968">
        <v>847582</v>
      </c>
      <c r="L9968">
        <v>1566480168</v>
      </c>
    </row>
    <row r="9969" spans="1:12" x14ac:dyDescent="0.45">
      <c r="A9969" t="str">
        <f t="shared" si="155"/>
        <v>Ilsenburg, Saxony-Anhalt, Germany</v>
      </c>
      <c r="B9969" t="s">
        <v>12936</v>
      </c>
      <c r="C9969" t="s">
        <v>12936</v>
      </c>
      <c r="D9969">
        <v>51.866700000000002</v>
      </c>
      <c r="E9969">
        <v>10.683299999999999</v>
      </c>
      <c r="F9969" t="s">
        <v>441</v>
      </c>
      <c r="G9969" t="s">
        <v>442</v>
      </c>
      <c r="H9969" t="s">
        <v>443</v>
      </c>
      <c r="I9969" t="s">
        <v>1614</v>
      </c>
      <c r="K9969">
        <v>9526</v>
      </c>
      <c r="L9969">
        <v>1276193551</v>
      </c>
    </row>
    <row r="9970" spans="1:12" x14ac:dyDescent="0.45">
      <c r="A9970" t="str">
        <f t="shared" si="155"/>
        <v>Ilshofen, Baden-Württemberg, Germany</v>
      </c>
      <c r="B9970" t="s">
        <v>12937</v>
      </c>
      <c r="C9970" t="s">
        <v>12937</v>
      </c>
      <c r="D9970">
        <v>49.170299999999997</v>
      </c>
      <c r="E9970">
        <v>9.9202999999999992</v>
      </c>
      <c r="F9970" t="s">
        <v>441</v>
      </c>
      <c r="G9970" t="s">
        <v>442</v>
      </c>
      <c r="H9970" t="s">
        <v>443</v>
      </c>
      <c r="I9970" t="s">
        <v>451</v>
      </c>
      <c r="K9970">
        <v>6584</v>
      </c>
      <c r="L9970">
        <v>1276896546</v>
      </c>
    </row>
    <row r="9971" spans="1:12" x14ac:dyDescent="0.45">
      <c r="A9971" t="str">
        <f t="shared" si="155"/>
        <v>Ilūkste, Ilūkstes Novads, Latvia</v>
      </c>
      <c r="B9971" t="s">
        <v>12938</v>
      </c>
      <c r="C9971" t="s">
        <v>12939</v>
      </c>
      <c r="D9971">
        <v>55.978099999999998</v>
      </c>
      <c r="E9971">
        <v>26.296700000000001</v>
      </c>
      <c r="F9971" t="s">
        <v>811</v>
      </c>
      <c r="G9971" t="s">
        <v>812</v>
      </c>
      <c r="H9971" t="s">
        <v>813</v>
      </c>
      <c r="I9971" t="s">
        <v>12940</v>
      </c>
      <c r="J9971" t="s">
        <v>378</v>
      </c>
      <c r="K9971">
        <v>2365</v>
      </c>
      <c r="L9971">
        <v>1428832647</v>
      </c>
    </row>
    <row r="9972" spans="1:12" x14ac:dyDescent="0.45">
      <c r="A9972" t="str">
        <f t="shared" si="155"/>
        <v>Ilulissat, Qaasuitsup, Greenland</v>
      </c>
      <c r="B9972" t="s">
        <v>12941</v>
      </c>
      <c r="C9972" t="s">
        <v>12941</v>
      </c>
      <c r="D9972">
        <v>69.216700000000003</v>
      </c>
      <c r="E9972">
        <v>-51.1</v>
      </c>
      <c r="F9972" t="s">
        <v>471</v>
      </c>
      <c r="G9972" t="s">
        <v>472</v>
      </c>
      <c r="H9972" t="s">
        <v>473</v>
      </c>
      <c r="I9972" t="s">
        <v>474</v>
      </c>
      <c r="J9972" t="s">
        <v>378</v>
      </c>
      <c r="K9972">
        <v>4670</v>
      </c>
      <c r="L9972">
        <v>1304656747</v>
      </c>
    </row>
    <row r="9973" spans="1:12" x14ac:dyDescent="0.45">
      <c r="A9973" t="str">
        <f t="shared" si="155"/>
        <v>Imabari, Ehime, Japan</v>
      </c>
      <c r="B9973" t="s">
        <v>12942</v>
      </c>
      <c r="C9973" t="s">
        <v>12942</v>
      </c>
      <c r="D9973">
        <v>34.066099999999999</v>
      </c>
      <c r="E9973">
        <v>132.99780000000001</v>
      </c>
      <c r="F9973" t="s">
        <v>514</v>
      </c>
      <c r="G9973" t="s">
        <v>515</v>
      </c>
      <c r="H9973" t="s">
        <v>516</v>
      </c>
      <c r="I9973" t="s">
        <v>12880</v>
      </c>
      <c r="K9973">
        <v>151956</v>
      </c>
      <c r="L9973">
        <v>1392801732</v>
      </c>
    </row>
    <row r="9974" spans="1:12" x14ac:dyDescent="0.45">
      <c r="A9974" t="str">
        <f t="shared" si="155"/>
        <v>Imagane, Hokkaidō, Japan</v>
      </c>
      <c r="B9974" t="s">
        <v>12943</v>
      </c>
      <c r="C9974" t="s">
        <v>12943</v>
      </c>
      <c r="D9974">
        <v>42.429400000000001</v>
      </c>
      <c r="E9974">
        <v>140.0086</v>
      </c>
      <c r="F9974" t="s">
        <v>514</v>
      </c>
      <c r="G9974" t="s">
        <v>515</v>
      </c>
      <c r="H9974" t="s">
        <v>516</v>
      </c>
      <c r="I9974" t="s">
        <v>517</v>
      </c>
      <c r="K9974">
        <v>5218</v>
      </c>
      <c r="L9974">
        <v>1392052641</v>
      </c>
    </row>
    <row r="9975" spans="1:12" x14ac:dyDescent="0.45">
      <c r="A9975" t="str">
        <f t="shared" si="155"/>
        <v>Imarichō-kō, Saga, Japan</v>
      </c>
      <c r="B9975" t="s">
        <v>12944</v>
      </c>
      <c r="C9975" t="s">
        <v>12945</v>
      </c>
      <c r="D9975">
        <v>33.264699999999998</v>
      </c>
      <c r="E9975">
        <v>129.88079999999999</v>
      </c>
      <c r="F9975" t="s">
        <v>514</v>
      </c>
      <c r="G9975" t="s">
        <v>515</v>
      </c>
      <c r="H9975" t="s">
        <v>516</v>
      </c>
      <c r="I9975" t="s">
        <v>12946</v>
      </c>
      <c r="K9975">
        <v>53483</v>
      </c>
      <c r="L9975">
        <v>1392532933</v>
      </c>
    </row>
    <row r="9976" spans="1:12" x14ac:dyDescent="0.45">
      <c r="A9976" t="str">
        <f t="shared" si="155"/>
        <v>Imatra, Etelä-Karjala, Finland</v>
      </c>
      <c r="B9976" t="s">
        <v>12947</v>
      </c>
      <c r="C9976" t="s">
        <v>12947</v>
      </c>
      <c r="D9976">
        <v>61.193100000000001</v>
      </c>
      <c r="E9976">
        <v>28.776399999999999</v>
      </c>
      <c r="F9976" t="s">
        <v>459</v>
      </c>
      <c r="G9976" t="s">
        <v>460</v>
      </c>
      <c r="H9976" t="s">
        <v>461</v>
      </c>
      <c r="I9976" t="s">
        <v>12948</v>
      </c>
      <c r="J9976" t="s">
        <v>366</v>
      </c>
      <c r="K9976">
        <v>27835</v>
      </c>
      <c r="L9976">
        <v>1246114111</v>
      </c>
    </row>
    <row r="9977" spans="1:12" x14ac:dyDescent="0.45">
      <c r="A9977" t="str">
        <f t="shared" si="155"/>
        <v>Imbituba, Santa Catarina, Brazil</v>
      </c>
      <c r="B9977" t="s">
        <v>12949</v>
      </c>
      <c r="C9977" t="s">
        <v>12949</v>
      </c>
      <c r="D9977">
        <v>-28.229600000000001</v>
      </c>
      <c r="E9977">
        <v>-48.66</v>
      </c>
      <c r="F9977" t="s">
        <v>491</v>
      </c>
      <c r="G9977" t="s">
        <v>492</v>
      </c>
      <c r="H9977" t="s">
        <v>493</v>
      </c>
      <c r="I9977" t="s">
        <v>2288</v>
      </c>
      <c r="K9977">
        <v>43450</v>
      </c>
      <c r="L9977">
        <v>1076391605</v>
      </c>
    </row>
    <row r="9978" spans="1:12" x14ac:dyDescent="0.45">
      <c r="A9978" t="str">
        <f t="shared" si="155"/>
        <v>Imdina, Imdina, Malta</v>
      </c>
      <c r="B9978" t="s">
        <v>12950</v>
      </c>
      <c r="C9978" t="s">
        <v>12950</v>
      </c>
      <c r="D9978">
        <v>35.886899999999997</v>
      </c>
      <c r="E9978">
        <v>14.4025</v>
      </c>
      <c r="F9978" t="s">
        <v>2704</v>
      </c>
      <c r="G9978" t="s">
        <v>2705</v>
      </c>
      <c r="H9978" t="s">
        <v>2706</v>
      </c>
      <c r="I9978" t="s">
        <v>12950</v>
      </c>
      <c r="J9978" t="s">
        <v>378</v>
      </c>
      <c r="L9978">
        <v>1470959100</v>
      </c>
    </row>
    <row r="9979" spans="1:12" x14ac:dyDescent="0.45">
      <c r="A9979" t="str">
        <f t="shared" si="155"/>
        <v>Imġarr, Imġarr, Malta</v>
      </c>
      <c r="B9979" t="s">
        <v>12951</v>
      </c>
      <c r="C9979" t="s">
        <v>12952</v>
      </c>
      <c r="D9979">
        <v>35.9206</v>
      </c>
      <c r="E9979">
        <v>14.366400000000001</v>
      </c>
      <c r="F9979" t="s">
        <v>2704</v>
      </c>
      <c r="G9979" t="s">
        <v>2705</v>
      </c>
      <c r="H9979" t="s">
        <v>2706</v>
      </c>
      <c r="I9979" t="s">
        <v>12951</v>
      </c>
      <c r="J9979" t="s">
        <v>378</v>
      </c>
      <c r="L9979">
        <v>1470038163</v>
      </c>
    </row>
    <row r="9980" spans="1:12" x14ac:dyDescent="0.45">
      <c r="A9980" t="str">
        <f t="shared" si="155"/>
        <v>Imías, Guantánamo, Cuba</v>
      </c>
      <c r="B9980" t="s">
        <v>12953</v>
      </c>
      <c r="C9980" t="s">
        <v>12954</v>
      </c>
      <c r="D9980">
        <v>20.076699999999999</v>
      </c>
      <c r="E9980">
        <v>-74.651899999999998</v>
      </c>
      <c r="F9980" t="s">
        <v>658</v>
      </c>
      <c r="G9980" t="s">
        <v>659</v>
      </c>
      <c r="H9980" t="s">
        <v>660</v>
      </c>
      <c r="I9980" t="s">
        <v>3555</v>
      </c>
      <c r="J9980" t="s">
        <v>366</v>
      </c>
      <c r="K9980">
        <v>9699</v>
      </c>
      <c r="L9980">
        <v>1192551385</v>
      </c>
    </row>
    <row r="9981" spans="1:12" x14ac:dyDescent="0.45">
      <c r="A9981" t="str">
        <f t="shared" si="155"/>
        <v>İmişli, İmişli, Azerbaijan</v>
      </c>
      <c r="B9981" t="s">
        <v>12955</v>
      </c>
      <c r="C9981" t="s">
        <v>12956</v>
      </c>
      <c r="D9981">
        <v>39.869700000000002</v>
      </c>
      <c r="E9981">
        <v>48.06</v>
      </c>
      <c r="F9981" t="s">
        <v>906</v>
      </c>
      <c r="G9981" t="s">
        <v>907</v>
      </c>
      <c r="H9981" t="s">
        <v>908</v>
      </c>
      <c r="I9981" t="s">
        <v>12955</v>
      </c>
      <c r="J9981" t="s">
        <v>378</v>
      </c>
      <c r="K9981">
        <v>31310</v>
      </c>
      <c r="L9981">
        <v>1031686599</v>
      </c>
    </row>
    <row r="9982" spans="1:12" x14ac:dyDescent="0.45">
      <c r="A9982" t="str">
        <f t="shared" si="155"/>
        <v>Imizuchō, Toyama, Japan</v>
      </c>
      <c r="B9982" t="s">
        <v>12957</v>
      </c>
      <c r="C9982" t="s">
        <v>12958</v>
      </c>
      <c r="D9982">
        <v>36.712499999999999</v>
      </c>
      <c r="E9982">
        <v>137.0994</v>
      </c>
      <c r="F9982" t="s">
        <v>514</v>
      </c>
      <c r="G9982" t="s">
        <v>515</v>
      </c>
      <c r="H9982" t="s">
        <v>516</v>
      </c>
      <c r="I9982" t="s">
        <v>12250</v>
      </c>
      <c r="K9982">
        <v>90877</v>
      </c>
      <c r="L9982">
        <v>1392059150</v>
      </c>
    </row>
    <row r="9983" spans="1:12" x14ac:dyDescent="0.45">
      <c r="A9983" t="str">
        <f t="shared" si="155"/>
        <v>Immenhausen, Hesse, Germany</v>
      </c>
      <c r="B9983" t="s">
        <v>12959</v>
      </c>
      <c r="C9983" t="s">
        <v>12959</v>
      </c>
      <c r="D9983">
        <v>51.416699999999999</v>
      </c>
      <c r="E9983">
        <v>9.5</v>
      </c>
      <c r="F9983" t="s">
        <v>441</v>
      </c>
      <c r="G9983" t="s">
        <v>442</v>
      </c>
      <c r="H9983" t="s">
        <v>443</v>
      </c>
      <c r="I9983" t="s">
        <v>1676</v>
      </c>
      <c r="K9983">
        <v>7068</v>
      </c>
      <c r="L9983">
        <v>1276548462</v>
      </c>
    </row>
    <row r="9984" spans="1:12" x14ac:dyDescent="0.45">
      <c r="A9984" t="str">
        <f t="shared" si="155"/>
        <v>Immenstadt im Allgäu, Bavaria, Germany</v>
      </c>
      <c r="B9984" t="s">
        <v>12960</v>
      </c>
      <c r="C9984" t="s">
        <v>12961</v>
      </c>
      <c r="D9984">
        <v>47.566699999999997</v>
      </c>
      <c r="E9984">
        <v>10.216699999999999</v>
      </c>
      <c r="F9984" t="s">
        <v>441</v>
      </c>
      <c r="G9984" t="s">
        <v>442</v>
      </c>
      <c r="H9984" t="s">
        <v>443</v>
      </c>
      <c r="I9984" t="s">
        <v>567</v>
      </c>
      <c r="K9984">
        <v>14271</v>
      </c>
      <c r="L9984">
        <v>1276627298</v>
      </c>
    </row>
    <row r="9985" spans="1:12" x14ac:dyDescent="0.45">
      <c r="A9985" t="str">
        <f t="shared" si="155"/>
        <v>Immingham, North East Lincolnshire, United Kingdom</v>
      </c>
      <c r="B9985" t="s">
        <v>12962</v>
      </c>
      <c r="C9985" t="s">
        <v>12962</v>
      </c>
      <c r="D9985">
        <v>53.613900000000001</v>
      </c>
      <c r="E9985">
        <v>-0.21829999999999999</v>
      </c>
      <c r="F9985" t="s">
        <v>536</v>
      </c>
      <c r="G9985" t="s">
        <v>537</v>
      </c>
      <c r="H9985" t="s">
        <v>538</v>
      </c>
      <c r="I9985" t="s">
        <v>7268</v>
      </c>
      <c r="K9985">
        <v>9642</v>
      </c>
      <c r="L9985">
        <v>1826538121</v>
      </c>
    </row>
    <row r="9986" spans="1:12" x14ac:dyDescent="0.45">
      <c r="A9986" t="str">
        <f t="shared" si="155"/>
        <v>Immokalee, Florida, United States</v>
      </c>
      <c r="B9986" t="s">
        <v>12963</v>
      </c>
      <c r="C9986" t="s">
        <v>12963</v>
      </c>
      <c r="D9986">
        <v>26.4253</v>
      </c>
      <c r="E9986">
        <v>-81.4251</v>
      </c>
      <c r="F9986" t="s">
        <v>530</v>
      </c>
      <c r="G9986" t="s">
        <v>531</v>
      </c>
      <c r="H9986" t="s">
        <v>532</v>
      </c>
      <c r="I9986" t="s">
        <v>1378</v>
      </c>
      <c r="K9986">
        <v>26773</v>
      </c>
      <c r="L9986">
        <v>1840014230</v>
      </c>
    </row>
    <row r="9987" spans="1:12" x14ac:dyDescent="0.45">
      <c r="A9987" t="str">
        <f t="shared" ref="A9987:A10050" si="156">CONCATENATE(B9987,", ",I9987,", ",F9987)</f>
        <v>Imperatriz, Maranhão, Brazil</v>
      </c>
      <c r="B9987" t="s">
        <v>12964</v>
      </c>
      <c r="C9987" t="s">
        <v>12964</v>
      </c>
      <c r="D9987">
        <v>-5.52</v>
      </c>
      <c r="E9987">
        <v>-47.49</v>
      </c>
      <c r="F9987" t="s">
        <v>491</v>
      </c>
      <c r="G9987" t="s">
        <v>492</v>
      </c>
      <c r="H9987" t="s">
        <v>493</v>
      </c>
      <c r="I9987" t="s">
        <v>2941</v>
      </c>
      <c r="K9987">
        <v>218106</v>
      </c>
      <c r="L9987">
        <v>1076486025</v>
      </c>
    </row>
    <row r="9988" spans="1:12" x14ac:dyDescent="0.45">
      <c r="A9988" t="str">
        <f t="shared" si="156"/>
        <v>Imperial, California, United States</v>
      </c>
      <c r="B9988" t="s">
        <v>12965</v>
      </c>
      <c r="C9988" t="s">
        <v>12965</v>
      </c>
      <c r="D9988">
        <v>32.838999999999999</v>
      </c>
      <c r="E9988">
        <v>-115.5719</v>
      </c>
      <c r="F9988" t="s">
        <v>530</v>
      </c>
      <c r="G9988" t="s">
        <v>531</v>
      </c>
      <c r="H9988" t="s">
        <v>532</v>
      </c>
      <c r="I9988" t="s">
        <v>754</v>
      </c>
      <c r="K9988">
        <v>18120</v>
      </c>
      <c r="L9988">
        <v>1840019381</v>
      </c>
    </row>
    <row r="9989" spans="1:12" x14ac:dyDescent="0.45">
      <c r="A9989" t="str">
        <f t="shared" si="156"/>
        <v>Imperial Beach, California, United States</v>
      </c>
      <c r="B9989" t="s">
        <v>12966</v>
      </c>
      <c r="C9989" t="s">
        <v>12966</v>
      </c>
      <c r="D9989">
        <v>32.568899999999999</v>
      </c>
      <c r="E9989">
        <v>-117.11839999999999</v>
      </c>
      <c r="F9989" t="s">
        <v>530</v>
      </c>
      <c r="G9989" t="s">
        <v>531</v>
      </c>
      <c r="H9989" t="s">
        <v>532</v>
      </c>
      <c r="I9989" t="s">
        <v>754</v>
      </c>
      <c r="K9989">
        <v>27440</v>
      </c>
      <c r="L9989">
        <v>1840019353</v>
      </c>
    </row>
    <row r="9990" spans="1:12" x14ac:dyDescent="0.45">
      <c r="A9990" t="str">
        <f t="shared" si="156"/>
        <v>Impfondo, Likouala, Congo (Brazzaville)</v>
      </c>
      <c r="B9990" t="s">
        <v>12967</v>
      </c>
      <c r="C9990" t="s">
        <v>12967</v>
      </c>
      <c r="D9990">
        <v>1.6333</v>
      </c>
      <c r="E9990">
        <v>18.066700000000001</v>
      </c>
      <c r="F9990" t="s">
        <v>4888</v>
      </c>
      <c r="G9990" t="s">
        <v>4889</v>
      </c>
      <c r="H9990" t="s">
        <v>4890</v>
      </c>
      <c r="I9990" t="s">
        <v>12968</v>
      </c>
      <c r="J9990" t="s">
        <v>378</v>
      </c>
      <c r="K9990">
        <v>20859</v>
      </c>
      <c r="L9990">
        <v>1178021926</v>
      </c>
    </row>
    <row r="9991" spans="1:12" x14ac:dyDescent="0.45">
      <c r="A9991" t="str">
        <f t="shared" si="156"/>
        <v>Imphāl, Manipur, India</v>
      </c>
      <c r="B9991" t="s">
        <v>12969</v>
      </c>
      <c r="C9991" t="s">
        <v>12970</v>
      </c>
      <c r="D9991">
        <v>24.82</v>
      </c>
      <c r="E9991">
        <v>93.95</v>
      </c>
      <c r="F9991" t="s">
        <v>626</v>
      </c>
      <c r="G9991" t="s">
        <v>627</v>
      </c>
      <c r="H9991" t="s">
        <v>628</v>
      </c>
      <c r="I9991" t="s">
        <v>12971</v>
      </c>
      <c r="J9991" t="s">
        <v>378</v>
      </c>
      <c r="K9991">
        <v>268243</v>
      </c>
      <c r="L9991">
        <v>1356107172</v>
      </c>
    </row>
    <row r="9992" spans="1:12" x14ac:dyDescent="0.45">
      <c r="A9992" t="str">
        <f t="shared" si="156"/>
        <v>Imqabba, Imqabba, Malta</v>
      </c>
      <c r="B9992" t="s">
        <v>12972</v>
      </c>
      <c r="C9992" t="s">
        <v>12972</v>
      </c>
      <c r="D9992">
        <v>35.8461</v>
      </c>
      <c r="E9992">
        <v>14.4672</v>
      </c>
      <c r="F9992" t="s">
        <v>2704</v>
      </c>
      <c r="G9992" t="s">
        <v>2705</v>
      </c>
      <c r="H9992" t="s">
        <v>2706</v>
      </c>
      <c r="I9992" t="s">
        <v>12972</v>
      </c>
      <c r="J9992" t="s">
        <v>378</v>
      </c>
      <c r="L9992">
        <v>1470934982</v>
      </c>
    </row>
    <row r="9993" spans="1:12" x14ac:dyDescent="0.45">
      <c r="A9993" t="str">
        <f t="shared" si="156"/>
        <v>Imsida, Imsida, Malta</v>
      </c>
      <c r="B9993" t="s">
        <v>12973</v>
      </c>
      <c r="C9993" t="s">
        <v>12973</v>
      </c>
      <c r="D9993">
        <v>35.892499999999998</v>
      </c>
      <c r="E9993">
        <v>14.482799999999999</v>
      </c>
      <c r="F9993" t="s">
        <v>2704</v>
      </c>
      <c r="G9993" t="s">
        <v>2705</v>
      </c>
      <c r="H9993" t="s">
        <v>2706</v>
      </c>
      <c r="I9993" t="s">
        <v>12973</v>
      </c>
      <c r="J9993" t="s">
        <v>378</v>
      </c>
      <c r="L9993">
        <v>1470395922</v>
      </c>
    </row>
    <row r="9994" spans="1:12" x14ac:dyDescent="0.45">
      <c r="A9994" t="str">
        <f t="shared" si="156"/>
        <v>Imst, Tirol, Austria</v>
      </c>
      <c r="B9994" t="s">
        <v>12974</v>
      </c>
      <c r="C9994" t="s">
        <v>12974</v>
      </c>
      <c r="D9994">
        <v>47.239400000000003</v>
      </c>
      <c r="E9994">
        <v>10.738099999999999</v>
      </c>
      <c r="F9994" t="s">
        <v>1889</v>
      </c>
      <c r="G9994" t="s">
        <v>1890</v>
      </c>
      <c r="H9994" t="s">
        <v>1891</v>
      </c>
      <c r="I9994" t="s">
        <v>11696</v>
      </c>
      <c r="J9994" t="s">
        <v>366</v>
      </c>
      <c r="K9994">
        <v>10504</v>
      </c>
      <c r="L9994">
        <v>1040504243</v>
      </c>
    </row>
    <row r="9995" spans="1:12" x14ac:dyDescent="0.45">
      <c r="A9995" t="str">
        <f t="shared" si="156"/>
        <v>Imtarfa, Imtarfa, Malta</v>
      </c>
      <c r="B9995" t="s">
        <v>12975</v>
      </c>
      <c r="C9995" t="s">
        <v>12975</v>
      </c>
      <c r="D9995">
        <v>35.893300000000004</v>
      </c>
      <c r="E9995">
        <v>14.398899999999999</v>
      </c>
      <c r="F9995" t="s">
        <v>2704</v>
      </c>
      <c r="G9995" t="s">
        <v>2705</v>
      </c>
      <c r="H9995" t="s">
        <v>2706</v>
      </c>
      <c r="I9995" t="s">
        <v>12975</v>
      </c>
      <c r="J9995" t="s">
        <v>378</v>
      </c>
      <c r="L9995">
        <v>1470946814</v>
      </c>
    </row>
    <row r="9996" spans="1:12" x14ac:dyDescent="0.45">
      <c r="A9996" t="str">
        <f t="shared" si="156"/>
        <v>Imuris, Sonora, Mexico</v>
      </c>
      <c r="B9996" t="s">
        <v>12976</v>
      </c>
      <c r="C9996" t="s">
        <v>12976</v>
      </c>
      <c r="D9996">
        <v>30.7667</v>
      </c>
      <c r="E9996">
        <v>-110.83329999999999</v>
      </c>
      <c r="F9996" t="s">
        <v>519</v>
      </c>
      <c r="G9996" t="s">
        <v>520</v>
      </c>
      <c r="H9996" t="s">
        <v>521</v>
      </c>
      <c r="I9996" t="s">
        <v>959</v>
      </c>
      <c r="J9996" t="s">
        <v>366</v>
      </c>
      <c r="K9996">
        <v>9921</v>
      </c>
      <c r="L9996">
        <v>1484234881</v>
      </c>
    </row>
    <row r="9997" spans="1:12" x14ac:dyDescent="0.45">
      <c r="A9997" t="str">
        <f t="shared" si="156"/>
        <v>Imus, Cavite, Philippines</v>
      </c>
      <c r="B9997" t="s">
        <v>12977</v>
      </c>
      <c r="C9997" t="s">
        <v>12977</v>
      </c>
      <c r="D9997">
        <v>14.4297</v>
      </c>
      <c r="E9997">
        <v>120.9367</v>
      </c>
      <c r="F9997" t="s">
        <v>1373</v>
      </c>
      <c r="G9997" t="s">
        <v>1374</v>
      </c>
      <c r="H9997" t="s">
        <v>1375</v>
      </c>
      <c r="I9997" t="s">
        <v>2957</v>
      </c>
      <c r="K9997">
        <v>403785</v>
      </c>
      <c r="L9997">
        <v>1608802508</v>
      </c>
    </row>
    <row r="9998" spans="1:12" x14ac:dyDescent="0.45">
      <c r="A9998" t="str">
        <f t="shared" si="156"/>
        <v>In Guezzam, Tamanrasset, Algeria</v>
      </c>
      <c r="B9998" t="s">
        <v>12978</v>
      </c>
      <c r="C9998" t="s">
        <v>12978</v>
      </c>
      <c r="D9998">
        <v>19.5686</v>
      </c>
      <c r="E9998">
        <v>5.7721999999999998</v>
      </c>
      <c r="F9998" t="s">
        <v>486</v>
      </c>
      <c r="G9998" t="s">
        <v>487</v>
      </c>
      <c r="H9998" t="s">
        <v>488</v>
      </c>
      <c r="I9998" t="s">
        <v>12979</v>
      </c>
      <c r="K9998">
        <v>7045</v>
      </c>
      <c r="L9998">
        <v>1012000031</v>
      </c>
    </row>
    <row r="9999" spans="1:12" x14ac:dyDescent="0.45">
      <c r="A9999" t="str">
        <f t="shared" si="156"/>
        <v>Ina, Nagano, Japan</v>
      </c>
      <c r="B9999" t="s">
        <v>12980</v>
      </c>
      <c r="C9999" t="s">
        <v>12980</v>
      </c>
      <c r="D9999">
        <v>35.827500000000001</v>
      </c>
      <c r="E9999">
        <v>137.9539</v>
      </c>
      <c r="F9999" t="s">
        <v>514</v>
      </c>
      <c r="G9999" t="s">
        <v>515</v>
      </c>
      <c r="H9999" t="s">
        <v>516</v>
      </c>
      <c r="I9999" t="s">
        <v>2890</v>
      </c>
      <c r="K9999">
        <v>66641</v>
      </c>
      <c r="L9999">
        <v>1392422546</v>
      </c>
    </row>
    <row r="10000" spans="1:12" x14ac:dyDescent="0.45">
      <c r="A10000" t="str">
        <f t="shared" si="156"/>
        <v>Inabe, Mie, Japan</v>
      </c>
      <c r="B10000" t="s">
        <v>12981</v>
      </c>
      <c r="C10000" t="s">
        <v>12981</v>
      </c>
      <c r="D10000">
        <v>35.1158</v>
      </c>
      <c r="E10000">
        <v>136.56139999999999</v>
      </c>
      <c r="F10000" t="s">
        <v>514</v>
      </c>
      <c r="G10000" t="s">
        <v>515</v>
      </c>
      <c r="H10000" t="s">
        <v>516</v>
      </c>
      <c r="I10000" t="s">
        <v>12982</v>
      </c>
      <c r="K10000">
        <v>45454</v>
      </c>
      <c r="L10000">
        <v>1392110591</v>
      </c>
    </row>
    <row r="10001" spans="1:12" x14ac:dyDescent="0.45">
      <c r="A10001" t="str">
        <f t="shared" si="156"/>
        <v>I-n-Amenas, Illizi, Algeria</v>
      </c>
      <c r="B10001" t="s">
        <v>12983</v>
      </c>
      <c r="C10001" t="s">
        <v>12983</v>
      </c>
      <c r="D10001">
        <v>28.0503</v>
      </c>
      <c r="E10001">
        <v>9.5500000000000007</v>
      </c>
      <c r="F10001" t="s">
        <v>486</v>
      </c>
      <c r="G10001" t="s">
        <v>487</v>
      </c>
      <c r="H10001" t="s">
        <v>488</v>
      </c>
      <c r="I10001" t="s">
        <v>8498</v>
      </c>
      <c r="K10001">
        <v>216</v>
      </c>
      <c r="L10001">
        <v>1012221429</v>
      </c>
    </row>
    <row r="10002" spans="1:12" x14ac:dyDescent="0.45">
      <c r="A10002" t="str">
        <f t="shared" si="156"/>
        <v>I-n-Amguel, Tamanrasset, Algeria</v>
      </c>
      <c r="B10002" t="s">
        <v>12984</v>
      </c>
      <c r="C10002" t="s">
        <v>12984</v>
      </c>
      <c r="D10002">
        <v>23.693899999999999</v>
      </c>
      <c r="E10002">
        <v>5.1646999999999998</v>
      </c>
      <c r="F10002" t="s">
        <v>486</v>
      </c>
      <c r="G10002" t="s">
        <v>487</v>
      </c>
      <c r="H10002" t="s">
        <v>488</v>
      </c>
      <c r="I10002" t="s">
        <v>12979</v>
      </c>
      <c r="K10002">
        <v>3030</v>
      </c>
      <c r="L10002">
        <v>1012162135</v>
      </c>
    </row>
    <row r="10003" spans="1:12" x14ac:dyDescent="0.45">
      <c r="A10003" t="str">
        <f t="shared" si="156"/>
        <v>Inami, Wakayama, Japan</v>
      </c>
      <c r="B10003" t="s">
        <v>12985</v>
      </c>
      <c r="C10003" t="s">
        <v>12985</v>
      </c>
      <c r="D10003">
        <v>33.818300000000001</v>
      </c>
      <c r="E10003">
        <v>135.21809999999999</v>
      </c>
      <c r="F10003" t="s">
        <v>514</v>
      </c>
      <c r="G10003" t="s">
        <v>515</v>
      </c>
      <c r="H10003" t="s">
        <v>516</v>
      </c>
      <c r="I10003" t="s">
        <v>10315</v>
      </c>
      <c r="K10003">
        <v>7626</v>
      </c>
      <c r="L10003">
        <v>1392294652</v>
      </c>
    </row>
    <row r="10004" spans="1:12" x14ac:dyDescent="0.45">
      <c r="A10004" t="str">
        <f t="shared" si="156"/>
        <v>Inashiki, Ibaraki, Japan</v>
      </c>
      <c r="B10004" t="s">
        <v>12986</v>
      </c>
      <c r="C10004" t="s">
        <v>12986</v>
      </c>
      <c r="D10004">
        <v>35.956699999999998</v>
      </c>
      <c r="E10004">
        <v>140.32390000000001</v>
      </c>
      <c r="F10004" t="s">
        <v>514</v>
      </c>
      <c r="G10004" t="s">
        <v>515</v>
      </c>
      <c r="H10004" t="s">
        <v>516</v>
      </c>
      <c r="I10004" t="s">
        <v>1844</v>
      </c>
      <c r="K10004">
        <v>39854</v>
      </c>
      <c r="L10004">
        <v>1392230730</v>
      </c>
    </row>
    <row r="10005" spans="1:12" x14ac:dyDescent="0.45">
      <c r="A10005" t="str">
        <f t="shared" si="156"/>
        <v>Inazawa, Aichi, Japan</v>
      </c>
      <c r="B10005" t="s">
        <v>12987</v>
      </c>
      <c r="C10005" t="s">
        <v>12987</v>
      </c>
      <c r="D10005">
        <v>35.25</v>
      </c>
      <c r="E10005">
        <v>136.7833</v>
      </c>
      <c r="F10005" t="s">
        <v>514</v>
      </c>
      <c r="G10005" t="s">
        <v>515</v>
      </c>
      <c r="H10005" t="s">
        <v>516</v>
      </c>
      <c r="I10005" t="s">
        <v>1078</v>
      </c>
      <c r="K10005">
        <v>135676</v>
      </c>
      <c r="L10005">
        <v>1392019493</v>
      </c>
    </row>
    <row r="10006" spans="1:12" x14ac:dyDescent="0.45">
      <c r="A10006" t="str">
        <f t="shared" si="156"/>
        <v>Ince-in-Makerfield, Wigan, United Kingdom</v>
      </c>
      <c r="B10006" t="s">
        <v>12988</v>
      </c>
      <c r="C10006" t="s">
        <v>12988</v>
      </c>
      <c r="D10006">
        <v>53.540199999999999</v>
      </c>
      <c r="E10006">
        <v>-2.5990000000000002</v>
      </c>
      <c r="F10006" t="s">
        <v>536</v>
      </c>
      <c r="G10006" t="s">
        <v>537</v>
      </c>
      <c r="H10006" t="s">
        <v>538</v>
      </c>
      <c r="I10006" t="s">
        <v>656</v>
      </c>
      <c r="K10006">
        <v>15664</v>
      </c>
      <c r="L10006">
        <v>1826328021</v>
      </c>
    </row>
    <row r="10007" spans="1:12" x14ac:dyDescent="0.45">
      <c r="A10007" t="str">
        <f t="shared" si="156"/>
        <v>Incheon, Incheon, Korea, South</v>
      </c>
      <c r="B10007" t="s">
        <v>12989</v>
      </c>
      <c r="C10007" t="s">
        <v>12989</v>
      </c>
      <c r="D10007">
        <v>37.463900000000002</v>
      </c>
      <c r="E10007">
        <v>126.6486</v>
      </c>
      <c r="F10007" t="s">
        <v>1978</v>
      </c>
      <c r="G10007" t="s">
        <v>1979</v>
      </c>
      <c r="H10007" t="s">
        <v>1980</v>
      </c>
      <c r="I10007" t="s">
        <v>12989</v>
      </c>
      <c r="J10007" t="s">
        <v>378</v>
      </c>
      <c r="K10007">
        <v>2913024</v>
      </c>
      <c r="L10007">
        <v>1410160313</v>
      </c>
    </row>
    <row r="10008" spans="1:12" x14ac:dyDescent="0.45">
      <c r="A10008" t="str">
        <f t="shared" si="156"/>
        <v>Incline Village, Nevada, United States</v>
      </c>
      <c r="B10008" t="s">
        <v>12990</v>
      </c>
      <c r="C10008" t="s">
        <v>12990</v>
      </c>
      <c r="D10008">
        <v>39.2639</v>
      </c>
      <c r="E10008">
        <v>-119.9453</v>
      </c>
      <c r="F10008" t="s">
        <v>530</v>
      </c>
      <c r="G10008" t="s">
        <v>531</v>
      </c>
      <c r="H10008" t="s">
        <v>532</v>
      </c>
      <c r="I10008" t="s">
        <v>5052</v>
      </c>
      <c r="K10008">
        <v>8491</v>
      </c>
      <c r="L10008">
        <v>1840033809</v>
      </c>
    </row>
    <row r="10009" spans="1:12" x14ac:dyDescent="0.45">
      <c r="A10009" t="str">
        <f t="shared" si="156"/>
        <v>Inčukalns, Inčukalna Novads, Latvia</v>
      </c>
      <c r="B10009" t="s">
        <v>12991</v>
      </c>
      <c r="C10009" t="s">
        <v>12992</v>
      </c>
      <c r="D10009">
        <v>57.098700000000001</v>
      </c>
      <c r="E10009">
        <v>24.686299999999999</v>
      </c>
      <c r="F10009" t="s">
        <v>811</v>
      </c>
      <c r="G10009" t="s">
        <v>812</v>
      </c>
      <c r="H10009" t="s">
        <v>813</v>
      </c>
      <c r="I10009" t="s">
        <v>12993</v>
      </c>
      <c r="J10009" t="s">
        <v>378</v>
      </c>
      <c r="L10009">
        <v>1428675819</v>
      </c>
    </row>
    <row r="10010" spans="1:12" x14ac:dyDescent="0.45">
      <c r="A10010" t="str">
        <f t="shared" si="156"/>
        <v>Indaiatuba, São Paulo, Brazil</v>
      </c>
      <c r="B10010" t="s">
        <v>12994</v>
      </c>
      <c r="C10010" t="s">
        <v>12994</v>
      </c>
      <c r="D10010">
        <v>-23.090299999999999</v>
      </c>
      <c r="E10010">
        <v>-47.2181</v>
      </c>
      <c r="F10010" t="s">
        <v>491</v>
      </c>
      <c r="G10010" t="s">
        <v>492</v>
      </c>
      <c r="H10010" t="s">
        <v>493</v>
      </c>
      <c r="I10010" t="s">
        <v>801</v>
      </c>
      <c r="K10010">
        <v>231033</v>
      </c>
      <c r="L10010">
        <v>1076347789</v>
      </c>
    </row>
    <row r="10011" spans="1:12" x14ac:dyDescent="0.45">
      <c r="A10011" t="str">
        <f t="shared" si="156"/>
        <v>Independence, Missouri, United States</v>
      </c>
      <c r="B10011" t="s">
        <v>12995</v>
      </c>
      <c r="C10011" t="s">
        <v>12995</v>
      </c>
      <c r="D10011">
        <v>39.0871</v>
      </c>
      <c r="E10011">
        <v>-94.350099999999998</v>
      </c>
      <c r="F10011" t="s">
        <v>530</v>
      </c>
      <c r="G10011" t="s">
        <v>531</v>
      </c>
      <c r="H10011" t="s">
        <v>532</v>
      </c>
      <c r="I10011" t="s">
        <v>884</v>
      </c>
      <c r="K10011">
        <v>116672</v>
      </c>
      <c r="L10011">
        <v>1840008534</v>
      </c>
    </row>
    <row r="10012" spans="1:12" x14ac:dyDescent="0.45">
      <c r="A10012" t="str">
        <f t="shared" si="156"/>
        <v>Independence, Kentucky, United States</v>
      </c>
      <c r="B10012" t="s">
        <v>12995</v>
      </c>
      <c r="C10012" t="s">
        <v>12995</v>
      </c>
      <c r="D10012">
        <v>38.951000000000001</v>
      </c>
      <c r="E10012">
        <v>-84.549199999999999</v>
      </c>
      <c r="F10012" t="s">
        <v>530</v>
      </c>
      <c r="G10012" t="s">
        <v>531</v>
      </c>
      <c r="H10012" t="s">
        <v>532</v>
      </c>
      <c r="I10012" t="s">
        <v>1528</v>
      </c>
      <c r="K10012">
        <v>28521</v>
      </c>
      <c r="L10012">
        <v>1840014267</v>
      </c>
    </row>
    <row r="10013" spans="1:12" x14ac:dyDescent="0.45">
      <c r="A10013" t="str">
        <f t="shared" si="156"/>
        <v>Independence, Oregon, United States</v>
      </c>
      <c r="B10013" t="s">
        <v>12995</v>
      </c>
      <c r="C10013" t="s">
        <v>12995</v>
      </c>
      <c r="D10013">
        <v>44.8551</v>
      </c>
      <c r="E10013">
        <v>-123.1948</v>
      </c>
      <c r="F10013" t="s">
        <v>530</v>
      </c>
      <c r="G10013" t="s">
        <v>531</v>
      </c>
      <c r="H10013" t="s">
        <v>532</v>
      </c>
      <c r="I10013" t="s">
        <v>1426</v>
      </c>
      <c r="K10013">
        <v>10272</v>
      </c>
      <c r="L10013">
        <v>1840018589</v>
      </c>
    </row>
    <row r="10014" spans="1:12" x14ac:dyDescent="0.45">
      <c r="A10014" t="str">
        <f t="shared" si="156"/>
        <v>Independence, Kansas, United States</v>
      </c>
      <c r="B10014" t="s">
        <v>12995</v>
      </c>
      <c r="C10014" t="s">
        <v>12995</v>
      </c>
      <c r="D10014">
        <v>37.211799999999997</v>
      </c>
      <c r="E10014">
        <v>-95.732799999999997</v>
      </c>
      <c r="F10014" t="s">
        <v>530</v>
      </c>
      <c r="G10014" t="s">
        <v>531</v>
      </c>
      <c r="H10014" t="s">
        <v>532</v>
      </c>
      <c r="I10014" t="s">
        <v>611</v>
      </c>
      <c r="K10014">
        <v>8931</v>
      </c>
      <c r="L10014">
        <v>1840001708</v>
      </c>
    </row>
    <row r="10015" spans="1:12" x14ac:dyDescent="0.45">
      <c r="A10015" t="str">
        <f t="shared" si="156"/>
        <v>Independence, Ohio, United States</v>
      </c>
      <c r="B10015" t="s">
        <v>12995</v>
      </c>
      <c r="C10015" t="s">
        <v>12995</v>
      </c>
      <c r="D10015">
        <v>41.378</v>
      </c>
      <c r="E10015">
        <v>-81.638499999999993</v>
      </c>
      <c r="F10015" t="s">
        <v>530</v>
      </c>
      <c r="G10015" t="s">
        <v>531</v>
      </c>
      <c r="H10015" t="s">
        <v>532</v>
      </c>
      <c r="I10015" t="s">
        <v>799</v>
      </c>
      <c r="K10015">
        <v>7175</v>
      </c>
      <c r="L10015">
        <v>1840000607</v>
      </c>
    </row>
    <row r="10016" spans="1:12" x14ac:dyDescent="0.45">
      <c r="A10016" t="str">
        <f t="shared" si="156"/>
        <v>Independence, Iowa, United States</v>
      </c>
      <c r="B10016" t="s">
        <v>12995</v>
      </c>
      <c r="C10016" t="s">
        <v>12995</v>
      </c>
      <c r="D10016">
        <v>42.462200000000003</v>
      </c>
      <c r="E10016">
        <v>-91.902699999999996</v>
      </c>
      <c r="F10016" t="s">
        <v>530</v>
      </c>
      <c r="G10016" t="s">
        <v>531</v>
      </c>
      <c r="H10016" t="s">
        <v>532</v>
      </c>
      <c r="I10016" t="s">
        <v>1552</v>
      </c>
      <c r="K10016">
        <v>5895</v>
      </c>
      <c r="L10016">
        <v>1840008058</v>
      </c>
    </row>
    <row r="10017" spans="1:12" x14ac:dyDescent="0.45">
      <c r="A10017" t="str">
        <f t="shared" si="156"/>
        <v>Independence, New Jersey, United States</v>
      </c>
      <c r="B10017" t="s">
        <v>12995</v>
      </c>
      <c r="C10017" t="s">
        <v>12995</v>
      </c>
      <c r="D10017">
        <v>40.880099999999999</v>
      </c>
      <c r="E10017">
        <v>-74.878799999999998</v>
      </c>
      <c r="F10017" t="s">
        <v>530</v>
      </c>
      <c r="G10017" t="s">
        <v>531</v>
      </c>
      <c r="H10017" t="s">
        <v>532</v>
      </c>
      <c r="I10017" t="s">
        <v>587</v>
      </c>
      <c r="K10017">
        <v>5488</v>
      </c>
      <c r="L10017">
        <v>1840081763</v>
      </c>
    </row>
    <row r="10018" spans="1:12" x14ac:dyDescent="0.45">
      <c r="A10018" t="str">
        <f t="shared" si="156"/>
        <v>Independent Hill, Virginia, United States</v>
      </c>
      <c r="B10018" t="s">
        <v>12996</v>
      </c>
      <c r="C10018" t="s">
        <v>12996</v>
      </c>
      <c r="D10018">
        <v>38.6404</v>
      </c>
      <c r="E10018">
        <v>-77.409000000000006</v>
      </c>
      <c r="F10018" t="s">
        <v>530</v>
      </c>
      <c r="G10018" t="s">
        <v>531</v>
      </c>
      <c r="H10018" t="s">
        <v>532</v>
      </c>
      <c r="I10018" t="s">
        <v>618</v>
      </c>
      <c r="K10018">
        <v>9499</v>
      </c>
      <c r="L10018">
        <v>1840026708</v>
      </c>
    </row>
    <row r="10019" spans="1:12" x14ac:dyDescent="0.45">
      <c r="A10019" t="str">
        <f t="shared" si="156"/>
        <v>Indian Harbour Beach, Florida, United States</v>
      </c>
      <c r="B10019" t="s">
        <v>12997</v>
      </c>
      <c r="C10019" t="s">
        <v>12997</v>
      </c>
      <c r="D10019">
        <v>28.152999999999999</v>
      </c>
      <c r="E10019">
        <v>-80.5976</v>
      </c>
      <c r="F10019" t="s">
        <v>530</v>
      </c>
      <c r="G10019" t="s">
        <v>531</v>
      </c>
      <c r="H10019" t="s">
        <v>532</v>
      </c>
      <c r="I10019" t="s">
        <v>1378</v>
      </c>
      <c r="K10019">
        <v>8557</v>
      </c>
      <c r="L10019">
        <v>1840015096</v>
      </c>
    </row>
    <row r="10020" spans="1:12" x14ac:dyDescent="0.45">
      <c r="A10020" t="str">
        <f t="shared" si="156"/>
        <v>Indian Hills, Nevada, United States</v>
      </c>
      <c r="B10020" t="s">
        <v>12998</v>
      </c>
      <c r="C10020" t="s">
        <v>12998</v>
      </c>
      <c r="D10020">
        <v>39.089399999999998</v>
      </c>
      <c r="E10020">
        <v>-119.79770000000001</v>
      </c>
      <c r="F10020" t="s">
        <v>530</v>
      </c>
      <c r="G10020" t="s">
        <v>531</v>
      </c>
      <c r="H10020" t="s">
        <v>532</v>
      </c>
      <c r="I10020" t="s">
        <v>5052</v>
      </c>
      <c r="K10020">
        <v>6054</v>
      </c>
      <c r="L10020">
        <v>1840033829</v>
      </c>
    </row>
    <row r="10021" spans="1:12" x14ac:dyDescent="0.45">
      <c r="A10021" t="str">
        <f t="shared" si="156"/>
        <v>Indian River Estates, Florida, United States</v>
      </c>
      <c r="B10021" t="s">
        <v>12999</v>
      </c>
      <c r="C10021" t="s">
        <v>12999</v>
      </c>
      <c r="D10021">
        <v>27.356400000000001</v>
      </c>
      <c r="E10021">
        <v>-80.298299999999998</v>
      </c>
      <c r="F10021" t="s">
        <v>530</v>
      </c>
      <c r="G10021" t="s">
        <v>531</v>
      </c>
      <c r="H10021" t="s">
        <v>532</v>
      </c>
      <c r="I10021" t="s">
        <v>1378</v>
      </c>
      <c r="K10021">
        <v>6902</v>
      </c>
      <c r="L10021">
        <v>1840029044</v>
      </c>
    </row>
    <row r="10022" spans="1:12" x14ac:dyDescent="0.45">
      <c r="A10022" t="str">
        <f t="shared" si="156"/>
        <v>Indian Trail, North Carolina, United States</v>
      </c>
      <c r="B10022" t="s">
        <v>13000</v>
      </c>
      <c r="C10022" t="s">
        <v>13000</v>
      </c>
      <c r="D10022">
        <v>35.069800000000001</v>
      </c>
      <c r="E10022">
        <v>-80.645700000000005</v>
      </c>
      <c r="F10022" t="s">
        <v>530</v>
      </c>
      <c r="G10022" t="s">
        <v>531</v>
      </c>
      <c r="H10022" t="s">
        <v>532</v>
      </c>
      <c r="I10022" t="s">
        <v>589</v>
      </c>
      <c r="K10022">
        <v>40252</v>
      </c>
      <c r="L10022">
        <v>1840016453</v>
      </c>
    </row>
    <row r="10023" spans="1:12" x14ac:dyDescent="0.45">
      <c r="A10023" t="str">
        <f t="shared" si="156"/>
        <v>Indian Wells, California, United States</v>
      </c>
      <c r="B10023" t="s">
        <v>13001</v>
      </c>
      <c r="C10023" t="s">
        <v>13001</v>
      </c>
      <c r="D10023">
        <v>33.703600000000002</v>
      </c>
      <c r="E10023">
        <v>-116.3396</v>
      </c>
      <c r="F10023" t="s">
        <v>530</v>
      </c>
      <c r="G10023" t="s">
        <v>531</v>
      </c>
      <c r="H10023" t="s">
        <v>532</v>
      </c>
      <c r="I10023" t="s">
        <v>754</v>
      </c>
      <c r="K10023">
        <v>5470</v>
      </c>
      <c r="L10023">
        <v>1840019303</v>
      </c>
    </row>
    <row r="10024" spans="1:12" x14ac:dyDescent="0.45">
      <c r="A10024" t="str">
        <f t="shared" si="156"/>
        <v>Indiana, Pennsylvania, United States</v>
      </c>
      <c r="B10024" t="s">
        <v>1964</v>
      </c>
      <c r="C10024" t="s">
        <v>1964</v>
      </c>
      <c r="D10024">
        <v>40.622</v>
      </c>
      <c r="E10024">
        <v>-79.155199999999994</v>
      </c>
      <c r="F10024" t="s">
        <v>530</v>
      </c>
      <c r="G10024" t="s">
        <v>531</v>
      </c>
      <c r="H10024" t="s">
        <v>532</v>
      </c>
      <c r="I10024" t="s">
        <v>620</v>
      </c>
      <c r="K10024">
        <v>27142</v>
      </c>
      <c r="L10024">
        <v>1840000997</v>
      </c>
    </row>
    <row r="10025" spans="1:12" x14ac:dyDescent="0.45">
      <c r="A10025" t="str">
        <f t="shared" si="156"/>
        <v>Indianapolis, Indiana, United States</v>
      </c>
      <c r="B10025" t="s">
        <v>13002</v>
      </c>
      <c r="C10025" t="s">
        <v>13002</v>
      </c>
      <c r="D10025">
        <v>39.777099999999997</v>
      </c>
      <c r="E10025">
        <v>-86.145799999999994</v>
      </c>
      <c r="F10025" t="s">
        <v>530</v>
      </c>
      <c r="G10025" t="s">
        <v>531</v>
      </c>
      <c r="H10025" t="s">
        <v>532</v>
      </c>
      <c r="I10025" t="s">
        <v>1964</v>
      </c>
      <c r="J10025" t="s">
        <v>378</v>
      </c>
      <c r="K10025">
        <v>1588961</v>
      </c>
      <c r="L10025">
        <v>1840030084</v>
      </c>
    </row>
    <row r="10026" spans="1:12" x14ac:dyDescent="0.45">
      <c r="A10026" t="str">
        <f t="shared" si="156"/>
        <v>Indianola, Iowa, United States</v>
      </c>
      <c r="B10026" t="s">
        <v>13003</v>
      </c>
      <c r="C10026" t="s">
        <v>13003</v>
      </c>
      <c r="D10026">
        <v>41.362900000000003</v>
      </c>
      <c r="E10026">
        <v>-93.565200000000004</v>
      </c>
      <c r="F10026" t="s">
        <v>530</v>
      </c>
      <c r="G10026" t="s">
        <v>531</v>
      </c>
      <c r="H10026" t="s">
        <v>532</v>
      </c>
      <c r="I10026" t="s">
        <v>1552</v>
      </c>
      <c r="K10026">
        <v>15471</v>
      </c>
      <c r="L10026">
        <v>1840000648</v>
      </c>
    </row>
    <row r="10027" spans="1:12" x14ac:dyDescent="0.45">
      <c r="A10027" t="str">
        <f t="shared" si="156"/>
        <v>Indianola, Mississippi, United States</v>
      </c>
      <c r="B10027" t="s">
        <v>13003</v>
      </c>
      <c r="C10027" t="s">
        <v>13003</v>
      </c>
      <c r="D10027">
        <v>33.449199999999998</v>
      </c>
      <c r="E10027">
        <v>-90.6447</v>
      </c>
      <c r="F10027" t="s">
        <v>530</v>
      </c>
      <c r="G10027" t="s">
        <v>531</v>
      </c>
      <c r="H10027" t="s">
        <v>532</v>
      </c>
      <c r="I10027" t="s">
        <v>1875</v>
      </c>
      <c r="K10027">
        <v>8804</v>
      </c>
      <c r="L10027">
        <v>1840014774</v>
      </c>
    </row>
    <row r="10028" spans="1:12" x14ac:dyDescent="0.45">
      <c r="A10028" t="str">
        <f t="shared" si="156"/>
        <v>Indiantown, Florida, United States</v>
      </c>
      <c r="B10028" t="s">
        <v>13004</v>
      </c>
      <c r="C10028" t="s">
        <v>13004</v>
      </c>
      <c r="D10028">
        <v>27.037500000000001</v>
      </c>
      <c r="E10028">
        <v>-80.491299999999995</v>
      </c>
      <c r="F10028" t="s">
        <v>530</v>
      </c>
      <c r="G10028" t="s">
        <v>531</v>
      </c>
      <c r="H10028" t="s">
        <v>532</v>
      </c>
      <c r="I10028" t="s">
        <v>1378</v>
      </c>
      <c r="K10028">
        <v>7669</v>
      </c>
      <c r="L10028">
        <v>1840014189</v>
      </c>
    </row>
    <row r="10029" spans="1:12" x14ac:dyDescent="0.45">
      <c r="A10029" t="str">
        <f t="shared" si="156"/>
        <v>Indiga, Nenetskiy Avtonomnyy Okrug, Russia</v>
      </c>
      <c r="B10029" t="s">
        <v>13005</v>
      </c>
      <c r="C10029" t="s">
        <v>13005</v>
      </c>
      <c r="D10029">
        <v>67.689800000000005</v>
      </c>
      <c r="E10029">
        <v>49.016599999999997</v>
      </c>
      <c r="F10029" t="s">
        <v>504</v>
      </c>
      <c r="G10029" t="s">
        <v>505</v>
      </c>
      <c r="H10029" t="s">
        <v>506</v>
      </c>
      <c r="I10029" t="s">
        <v>1816</v>
      </c>
      <c r="K10029">
        <v>10</v>
      </c>
      <c r="L10029">
        <v>1643522900</v>
      </c>
    </row>
    <row r="10030" spans="1:12" x14ac:dyDescent="0.45">
      <c r="A10030" t="str">
        <f t="shared" si="156"/>
        <v>Inđija, Inđija, Serbia</v>
      </c>
      <c r="B10030" t="s">
        <v>13006</v>
      </c>
      <c r="C10030" t="s">
        <v>13007</v>
      </c>
      <c r="D10030">
        <v>45.049199999999999</v>
      </c>
      <c r="E10030">
        <v>20.0792</v>
      </c>
      <c r="F10030" t="s">
        <v>795</v>
      </c>
      <c r="G10030" t="s">
        <v>796</v>
      </c>
      <c r="H10030" t="s">
        <v>797</v>
      </c>
      <c r="I10030" t="s">
        <v>13006</v>
      </c>
      <c r="J10030" t="s">
        <v>378</v>
      </c>
      <c r="L10030">
        <v>1688349740</v>
      </c>
    </row>
    <row r="10031" spans="1:12" x14ac:dyDescent="0.45">
      <c r="A10031" t="str">
        <f t="shared" si="156"/>
        <v>Indio, California, United States</v>
      </c>
      <c r="B10031" t="s">
        <v>13008</v>
      </c>
      <c r="C10031" t="s">
        <v>13008</v>
      </c>
      <c r="D10031">
        <v>33.7346</v>
      </c>
      <c r="E10031">
        <v>-116.2346</v>
      </c>
      <c r="F10031" t="s">
        <v>530</v>
      </c>
      <c r="G10031" t="s">
        <v>531</v>
      </c>
      <c r="H10031" t="s">
        <v>532</v>
      </c>
      <c r="I10031" t="s">
        <v>754</v>
      </c>
      <c r="K10031">
        <v>417059</v>
      </c>
      <c r="L10031">
        <v>1840019304</v>
      </c>
    </row>
    <row r="10032" spans="1:12" x14ac:dyDescent="0.45">
      <c r="A10032" t="str">
        <f t="shared" si="156"/>
        <v>Indore, Madhya Pradesh, India</v>
      </c>
      <c r="B10032" t="s">
        <v>13009</v>
      </c>
      <c r="C10032" t="s">
        <v>13009</v>
      </c>
      <c r="D10032">
        <v>22.720600000000001</v>
      </c>
      <c r="E10032">
        <v>75.847200000000001</v>
      </c>
      <c r="F10032" t="s">
        <v>626</v>
      </c>
      <c r="G10032" t="s">
        <v>627</v>
      </c>
      <c r="H10032" t="s">
        <v>628</v>
      </c>
      <c r="I10032" t="s">
        <v>4310</v>
      </c>
      <c r="K10032">
        <v>2201927</v>
      </c>
      <c r="L10032">
        <v>1356402812</v>
      </c>
    </row>
    <row r="10033" spans="1:12" x14ac:dyDescent="0.45">
      <c r="A10033" t="str">
        <f t="shared" si="156"/>
        <v>Indramayu, Jawa Barat, Indonesia</v>
      </c>
      <c r="B10033" t="s">
        <v>13010</v>
      </c>
      <c r="C10033" t="s">
        <v>13010</v>
      </c>
      <c r="D10033">
        <v>-6.3356000000000003</v>
      </c>
      <c r="E10033">
        <v>108.319</v>
      </c>
      <c r="F10033" t="s">
        <v>1763</v>
      </c>
      <c r="G10033" t="s">
        <v>1764</v>
      </c>
      <c r="H10033" t="s">
        <v>1765</v>
      </c>
      <c r="I10033" t="s">
        <v>3436</v>
      </c>
      <c r="J10033" t="s">
        <v>366</v>
      </c>
      <c r="K10033">
        <v>123263</v>
      </c>
      <c r="L10033">
        <v>1360004807</v>
      </c>
    </row>
    <row r="10034" spans="1:12" x14ac:dyDescent="0.45">
      <c r="A10034" t="str">
        <f t="shared" si="156"/>
        <v>İnegöl, Bursa, Turkey</v>
      </c>
      <c r="B10034" t="s">
        <v>13011</v>
      </c>
      <c r="C10034" t="s">
        <v>13012</v>
      </c>
      <c r="D10034">
        <v>40.080599999999997</v>
      </c>
      <c r="E10034">
        <v>29.509699999999999</v>
      </c>
      <c r="F10034" t="s">
        <v>806</v>
      </c>
      <c r="G10034" t="s">
        <v>807</v>
      </c>
      <c r="H10034" t="s">
        <v>808</v>
      </c>
      <c r="I10034" t="s">
        <v>5651</v>
      </c>
      <c r="J10034" t="s">
        <v>366</v>
      </c>
      <c r="K10034">
        <v>268155</v>
      </c>
      <c r="L10034">
        <v>1792592205</v>
      </c>
    </row>
    <row r="10035" spans="1:12" x14ac:dyDescent="0.45">
      <c r="A10035" t="str">
        <f t="shared" si="156"/>
        <v>Ineu, Arad, Romania</v>
      </c>
      <c r="B10035" t="s">
        <v>13013</v>
      </c>
      <c r="C10035" t="s">
        <v>13013</v>
      </c>
      <c r="D10035">
        <v>46.425800000000002</v>
      </c>
      <c r="E10035">
        <v>21.8369</v>
      </c>
      <c r="F10035" t="s">
        <v>665</v>
      </c>
      <c r="G10035" t="s">
        <v>666</v>
      </c>
      <c r="H10035" t="s">
        <v>667</v>
      </c>
      <c r="I10035" t="s">
        <v>2253</v>
      </c>
      <c r="K10035">
        <v>9260</v>
      </c>
      <c r="L10035">
        <v>1642186469</v>
      </c>
    </row>
    <row r="10036" spans="1:12" x14ac:dyDescent="0.45">
      <c r="A10036" t="str">
        <f t="shared" si="156"/>
        <v>Ingelfingen, Baden-Württemberg, Germany</v>
      </c>
      <c r="B10036" t="s">
        <v>13014</v>
      </c>
      <c r="C10036" t="s">
        <v>13014</v>
      </c>
      <c r="D10036">
        <v>49.3</v>
      </c>
      <c r="E10036">
        <v>9.65</v>
      </c>
      <c r="F10036" t="s">
        <v>441</v>
      </c>
      <c r="G10036" t="s">
        <v>442</v>
      </c>
      <c r="H10036" t="s">
        <v>443</v>
      </c>
      <c r="I10036" t="s">
        <v>451</v>
      </c>
      <c r="K10036">
        <v>5480</v>
      </c>
      <c r="L10036">
        <v>1276752846</v>
      </c>
    </row>
    <row r="10037" spans="1:12" x14ac:dyDescent="0.45">
      <c r="A10037" t="str">
        <f t="shared" si="156"/>
        <v>Ingelheim, Rhineland-Palatinate, Germany</v>
      </c>
      <c r="B10037" t="s">
        <v>13015</v>
      </c>
      <c r="C10037" t="s">
        <v>13015</v>
      </c>
      <c r="D10037">
        <v>49.974699999999999</v>
      </c>
      <c r="E10037">
        <v>8.0564</v>
      </c>
      <c r="F10037" t="s">
        <v>441</v>
      </c>
      <c r="G10037" t="s">
        <v>442</v>
      </c>
      <c r="H10037" t="s">
        <v>443</v>
      </c>
      <c r="I10037" t="s">
        <v>1712</v>
      </c>
      <c r="J10037" t="s">
        <v>366</v>
      </c>
      <c r="K10037">
        <v>35146</v>
      </c>
      <c r="L10037">
        <v>1276699130</v>
      </c>
    </row>
    <row r="10038" spans="1:12" x14ac:dyDescent="0.45">
      <c r="A10038" t="str">
        <f t="shared" si="156"/>
        <v>Ingeniero Guillermo N. Juárez, Formosa, Argentina</v>
      </c>
      <c r="B10038" t="s">
        <v>13016</v>
      </c>
      <c r="C10038" t="s">
        <v>13017</v>
      </c>
      <c r="D10038">
        <v>-23.9</v>
      </c>
      <c r="E10038">
        <v>-61.85</v>
      </c>
      <c r="F10038" t="s">
        <v>651</v>
      </c>
      <c r="G10038" t="s">
        <v>652</v>
      </c>
      <c r="H10038" t="s">
        <v>653</v>
      </c>
      <c r="I10038" t="s">
        <v>7456</v>
      </c>
      <c r="J10038" t="s">
        <v>366</v>
      </c>
      <c r="K10038">
        <v>6453</v>
      </c>
      <c r="L10038">
        <v>1032585569</v>
      </c>
    </row>
    <row r="10039" spans="1:12" x14ac:dyDescent="0.45">
      <c r="A10039" t="str">
        <f t="shared" si="156"/>
        <v>Ingeniero Jacobacci, Río Negro, Argentina</v>
      </c>
      <c r="B10039" t="s">
        <v>13018</v>
      </c>
      <c r="C10039" t="s">
        <v>13018</v>
      </c>
      <c r="D10039">
        <v>-41.3</v>
      </c>
      <c r="E10039">
        <v>-69.583299999999994</v>
      </c>
      <c r="F10039" t="s">
        <v>651</v>
      </c>
      <c r="G10039" t="s">
        <v>652</v>
      </c>
      <c r="H10039" t="s">
        <v>653</v>
      </c>
      <c r="I10039" t="s">
        <v>1593</v>
      </c>
      <c r="K10039">
        <v>6261</v>
      </c>
      <c r="L10039">
        <v>1032402027</v>
      </c>
    </row>
    <row r="10040" spans="1:12" x14ac:dyDescent="0.45">
      <c r="A10040" t="str">
        <f t="shared" si="156"/>
        <v>Ingersoll, Ontario, Canada</v>
      </c>
      <c r="B10040" t="s">
        <v>13019</v>
      </c>
      <c r="C10040" t="s">
        <v>13019</v>
      </c>
      <c r="D10040">
        <v>43.039200000000001</v>
      </c>
      <c r="E10040">
        <v>-80.883600000000001</v>
      </c>
      <c r="F10040" t="s">
        <v>541</v>
      </c>
      <c r="G10040" t="s">
        <v>542</v>
      </c>
      <c r="H10040" t="s">
        <v>543</v>
      </c>
      <c r="I10040" t="s">
        <v>857</v>
      </c>
      <c r="K10040">
        <v>12757</v>
      </c>
      <c r="L10040">
        <v>1124716784</v>
      </c>
    </row>
    <row r="10041" spans="1:12" x14ac:dyDescent="0.45">
      <c r="A10041" t="str">
        <f t="shared" si="156"/>
        <v>Ingham, Queensland, Australia</v>
      </c>
      <c r="B10041" t="s">
        <v>13020</v>
      </c>
      <c r="C10041" t="s">
        <v>13020</v>
      </c>
      <c r="D10041">
        <v>-18.649999999999999</v>
      </c>
      <c r="E10041">
        <v>146.16669999999999</v>
      </c>
      <c r="F10041" t="s">
        <v>830</v>
      </c>
      <c r="G10041" t="s">
        <v>831</v>
      </c>
      <c r="H10041" t="s">
        <v>832</v>
      </c>
      <c r="I10041" t="s">
        <v>1959</v>
      </c>
      <c r="K10041">
        <v>4357</v>
      </c>
      <c r="L10041">
        <v>1036238542</v>
      </c>
    </row>
    <row r="10042" spans="1:12" x14ac:dyDescent="0.45">
      <c r="A10042" t="str">
        <f t="shared" si="156"/>
        <v>Ingleside, Texas, United States</v>
      </c>
      <c r="B10042" t="s">
        <v>13021</v>
      </c>
      <c r="C10042" t="s">
        <v>13021</v>
      </c>
      <c r="D10042">
        <v>27.87</v>
      </c>
      <c r="E10042">
        <v>-97.207700000000003</v>
      </c>
      <c r="F10042" t="s">
        <v>530</v>
      </c>
      <c r="G10042" t="s">
        <v>531</v>
      </c>
      <c r="H10042" t="s">
        <v>532</v>
      </c>
      <c r="I10042" t="s">
        <v>610</v>
      </c>
      <c r="K10042">
        <v>17940</v>
      </c>
      <c r="L10042">
        <v>1840019709</v>
      </c>
    </row>
    <row r="10043" spans="1:12" x14ac:dyDescent="0.45">
      <c r="A10043" t="str">
        <f t="shared" si="156"/>
        <v>Inglewood, California, United States</v>
      </c>
      <c r="B10043" t="s">
        <v>13022</v>
      </c>
      <c r="C10043" t="s">
        <v>13022</v>
      </c>
      <c r="D10043">
        <v>33.956600000000002</v>
      </c>
      <c r="E10043">
        <v>-118.34439999999999</v>
      </c>
      <c r="F10043" t="s">
        <v>530</v>
      </c>
      <c r="G10043" t="s">
        <v>531</v>
      </c>
      <c r="H10043" t="s">
        <v>532</v>
      </c>
      <c r="I10043" t="s">
        <v>754</v>
      </c>
      <c r="K10043">
        <v>108151</v>
      </c>
      <c r="L10043">
        <v>1840019237</v>
      </c>
    </row>
    <row r="10044" spans="1:12" x14ac:dyDescent="0.45">
      <c r="A10044" t="str">
        <f t="shared" si="156"/>
        <v>Ingolstadt, Bavaria, Germany</v>
      </c>
      <c r="B10044" t="s">
        <v>13023</v>
      </c>
      <c r="C10044" t="s">
        <v>13023</v>
      </c>
      <c r="D10044">
        <v>48.763599999999997</v>
      </c>
      <c r="E10044">
        <v>11.4261</v>
      </c>
      <c r="F10044" t="s">
        <v>441</v>
      </c>
      <c r="G10044" t="s">
        <v>442</v>
      </c>
      <c r="H10044" t="s">
        <v>443</v>
      </c>
      <c r="I10044" t="s">
        <v>567</v>
      </c>
      <c r="J10044" t="s">
        <v>366</v>
      </c>
      <c r="K10044">
        <v>136981</v>
      </c>
      <c r="L10044">
        <v>1276803150</v>
      </c>
    </row>
    <row r="10045" spans="1:12" x14ac:dyDescent="0.45">
      <c r="A10045" t="str">
        <f t="shared" si="156"/>
        <v>Ingrāj Bāzār, West Bengal, India</v>
      </c>
      <c r="B10045" t="s">
        <v>13024</v>
      </c>
      <c r="C10045" t="s">
        <v>13025</v>
      </c>
      <c r="D10045">
        <v>25</v>
      </c>
      <c r="E10045">
        <v>88.15</v>
      </c>
      <c r="F10045" t="s">
        <v>626</v>
      </c>
      <c r="G10045" t="s">
        <v>627</v>
      </c>
      <c r="H10045" t="s">
        <v>628</v>
      </c>
      <c r="I10045" t="s">
        <v>1574</v>
      </c>
      <c r="K10045">
        <v>205521</v>
      </c>
      <c r="L10045">
        <v>1356142829</v>
      </c>
    </row>
    <row r="10046" spans="1:12" x14ac:dyDescent="0.45">
      <c r="A10046" t="str">
        <f t="shared" si="156"/>
        <v>Inhambane, Inhambane, Mozambique</v>
      </c>
      <c r="B10046" t="s">
        <v>13026</v>
      </c>
      <c r="C10046" t="s">
        <v>13026</v>
      </c>
      <c r="D10046">
        <v>-23.864999999999998</v>
      </c>
      <c r="E10046">
        <v>35.383299999999998</v>
      </c>
      <c r="F10046" t="s">
        <v>2135</v>
      </c>
      <c r="G10046" t="s">
        <v>2136</v>
      </c>
      <c r="H10046" t="s">
        <v>2137</v>
      </c>
      <c r="I10046" t="s">
        <v>13026</v>
      </c>
      <c r="J10046" t="s">
        <v>378</v>
      </c>
      <c r="K10046">
        <v>63837</v>
      </c>
      <c r="L10046">
        <v>1508945412</v>
      </c>
    </row>
    <row r="10047" spans="1:12" x14ac:dyDescent="0.45">
      <c r="A10047" t="str">
        <f t="shared" si="156"/>
        <v>Inhumas, Goiás, Brazil</v>
      </c>
      <c r="B10047" t="s">
        <v>13027</v>
      </c>
      <c r="C10047" t="s">
        <v>13027</v>
      </c>
      <c r="D10047">
        <v>-16.357800000000001</v>
      </c>
      <c r="E10047">
        <v>-49.496099999999998</v>
      </c>
      <c r="F10047" t="s">
        <v>491</v>
      </c>
      <c r="G10047" t="s">
        <v>492</v>
      </c>
      <c r="H10047" t="s">
        <v>493</v>
      </c>
      <c r="I10047" t="s">
        <v>1935</v>
      </c>
      <c r="K10047">
        <v>44058</v>
      </c>
      <c r="L10047">
        <v>1076130930</v>
      </c>
    </row>
    <row r="10048" spans="1:12" x14ac:dyDescent="0.45">
      <c r="A10048" t="str">
        <f t="shared" si="156"/>
        <v>Inírida, Guainía, Colombia</v>
      </c>
      <c r="B10048" t="s">
        <v>13028</v>
      </c>
      <c r="C10048" t="s">
        <v>13029</v>
      </c>
      <c r="D10048">
        <v>3.8540000000000001</v>
      </c>
      <c r="E10048">
        <v>-67.906099999999995</v>
      </c>
      <c r="F10048" t="s">
        <v>2294</v>
      </c>
      <c r="G10048" t="s">
        <v>2295</v>
      </c>
      <c r="H10048" t="s">
        <v>2296</v>
      </c>
      <c r="I10048" t="s">
        <v>13030</v>
      </c>
      <c r="J10048" t="s">
        <v>378</v>
      </c>
      <c r="K10048">
        <v>9065</v>
      </c>
      <c r="L10048">
        <v>1170563591</v>
      </c>
    </row>
    <row r="10049" spans="1:12" x14ac:dyDescent="0.45">
      <c r="A10049" t="str">
        <f t="shared" si="156"/>
        <v>Inkerman, Sevastopol’, Misto, Ukraine</v>
      </c>
      <c r="B10049" t="s">
        <v>13031</v>
      </c>
      <c r="C10049" t="s">
        <v>13031</v>
      </c>
      <c r="D10049">
        <v>44.614199999999997</v>
      </c>
      <c r="E10049">
        <v>33.6083</v>
      </c>
      <c r="F10049" t="s">
        <v>1461</v>
      </c>
      <c r="G10049" t="s">
        <v>1462</v>
      </c>
      <c r="H10049" t="s">
        <v>1463</v>
      </c>
      <c r="I10049" t="s">
        <v>13032</v>
      </c>
      <c r="K10049">
        <v>10196</v>
      </c>
      <c r="L10049">
        <v>1804447396</v>
      </c>
    </row>
    <row r="10050" spans="1:12" x14ac:dyDescent="0.45">
      <c r="A10050" t="str">
        <f t="shared" si="156"/>
        <v>Inkster, Michigan, United States</v>
      </c>
      <c r="B10050" t="s">
        <v>13033</v>
      </c>
      <c r="C10050" t="s">
        <v>13033</v>
      </c>
      <c r="D10050">
        <v>42.293500000000002</v>
      </c>
      <c r="E10050">
        <v>-83.314800000000005</v>
      </c>
      <c r="F10050" t="s">
        <v>530</v>
      </c>
      <c r="G10050" t="s">
        <v>531</v>
      </c>
      <c r="H10050" t="s">
        <v>532</v>
      </c>
      <c r="I10050" t="s">
        <v>868</v>
      </c>
      <c r="K10050">
        <v>24284</v>
      </c>
      <c r="L10050">
        <v>1840003983</v>
      </c>
    </row>
    <row r="10051" spans="1:12" x14ac:dyDescent="0.45">
      <c r="A10051" t="str">
        <f t="shared" ref="A10051:A10114" si="157">CONCATENATE(B10051,", ",I10051,", ",F10051)</f>
        <v>Innisfail, Queensland, Australia</v>
      </c>
      <c r="B10051" t="s">
        <v>13034</v>
      </c>
      <c r="C10051" t="s">
        <v>13034</v>
      </c>
      <c r="D10051">
        <v>-17.523599999999998</v>
      </c>
      <c r="E10051">
        <v>146.0292</v>
      </c>
      <c r="F10051" t="s">
        <v>830</v>
      </c>
      <c r="G10051" t="s">
        <v>831</v>
      </c>
      <c r="H10051" t="s">
        <v>832</v>
      </c>
      <c r="I10051" t="s">
        <v>1959</v>
      </c>
      <c r="K10051">
        <v>7236</v>
      </c>
      <c r="L10051">
        <v>1036930229</v>
      </c>
    </row>
    <row r="10052" spans="1:12" x14ac:dyDescent="0.45">
      <c r="A10052" t="str">
        <f t="shared" si="157"/>
        <v>Innisfail, Alberta, Canada</v>
      </c>
      <c r="B10052" t="s">
        <v>13034</v>
      </c>
      <c r="C10052" t="s">
        <v>13034</v>
      </c>
      <c r="D10052">
        <v>52.033299999999997</v>
      </c>
      <c r="E10052">
        <v>-113.95</v>
      </c>
      <c r="F10052" t="s">
        <v>541</v>
      </c>
      <c r="G10052" t="s">
        <v>542</v>
      </c>
      <c r="H10052" t="s">
        <v>543</v>
      </c>
      <c r="I10052" t="s">
        <v>1073</v>
      </c>
      <c r="K10052">
        <v>7847</v>
      </c>
      <c r="L10052">
        <v>1124612670</v>
      </c>
    </row>
    <row r="10053" spans="1:12" x14ac:dyDescent="0.45">
      <c r="A10053" t="str">
        <f t="shared" si="157"/>
        <v>Innisfil, Ontario, Canada</v>
      </c>
      <c r="B10053" t="s">
        <v>13035</v>
      </c>
      <c r="C10053" t="s">
        <v>13035</v>
      </c>
      <c r="D10053">
        <v>44.3</v>
      </c>
      <c r="E10053">
        <v>-79.583299999999994</v>
      </c>
      <c r="F10053" t="s">
        <v>541</v>
      </c>
      <c r="G10053" t="s">
        <v>542</v>
      </c>
      <c r="H10053" t="s">
        <v>543</v>
      </c>
      <c r="I10053" t="s">
        <v>857</v>
      </c>
      <c r="K10053">
        <v>36566</v>
      </c>
      <c r="L10053">
        <v>1124001408</v>
      </c>
    </row>
    <row r="10054" spans="1:12" x14ac:dyDescent="0.45">
      <c r="A10054" t="str">
        <f t="shared" si="157"/>
        <v>Inniswold, Louisiana, United States</v>
      </c>
      <c r="B10054" t="s">
        <v>13036</v>
      </c>
      <c r="C10054" t="s">
        <v>13036</v>
      </c>
      <c r="D10054">
        <v>30.398199999999999</v>
      </c>
      <c r="E10054">
        <v>-91.070999999999998</v>
      </c>
      <c r="F10054" t="s">
        <v>530</v>
      </c>
      <c r="G10054" t="s">
        <v>531</v>
      </c>
      <c r="H10054" t="s">
        <v>532</v>
      </c>
      <c r="I10054" t="s">
        <v>533</v>
      </c>
      <c r="K10054">
        <v>6777</v>
      </c>
      <c r="L10054">
        <v>1840031059</v>
      </c>
    </row>
    <row r="10055" spans="1:12" x14ac:dyDescent="0.45">
      <c r="A10055" t="str">
        <f t="shared" si="157"/>
        <v>Innsbrook, Virginia, United States</v>
      </c>
      <c r="B10055" t="s">
        <v>13037</v>
      </c>
      <c r="C10055" t="s">
        <v>13037</v>
      </c>
      <c r="D10055">
        <v>37.655200000000001</v>
      </c>
      <c r="E10055">
        <v>-77.577500000000001</v>
      </c>
      <c r="F10055" t="s">
        <v>530</v>
      </c>
      <c r="G10055" t="s">
        <v>531</v>
      </c>
      <c r="H10055" t="s">
        <v>532</v>
      </c>
      <c r="I10055" t="s">
        <v>618</v>
      </c>
      <c r="K10055">
        <v>8549</v>
      </c>
      <c r="L10055">
        <v>1840042829</v>
      </c>
    </row>
    <row r="10056" spans="1:12" x14ac:dyDescent="0.45">
      <c r="A10056" t="str">
        <f t="shared" si="157"/>
        <v>Innsbruck, Tirol, Austria</v>
      </c>
      <c r="B10056" t="s">
        <v>13038</v>
      </c>
      <c r="C10056" t="s">
        <v>13038</v>
      </c>
      <c r="D10056">
        <v>47.268300000000004</v>
      </c>
      <c r="E10056">
        <v>11.3933</v>
      </c>
      <c r="F10056" t="s">
        <v>1889</v>
      </c>
      <c r="G10056" t="s">
        <v>1890</v>
      </c>
      <c r="H10056" t="s">
        <v>1891</v>
      </c>
      <c r="I10056" t="s">
        <v>11696</v>
      </c>
      <c r="J10056" t="s">
        <v>378</v>
      </c>
      <c r="K10056">
        <v>132493</v>
      </c>
      <c r="L10056">
        <v>1040038924</v>
      </c>
    </row>
    <row r="10057" spans="1:12" x14ac:dyDescent="0.45">
      <c r="A10057" t="str">
        <f t="shared" si="157"/>
        <v>Ino, Kōchi, Japan</v>
      </c>
      <c r="B10057" t="s">
        <v>13039</v>
      </c>
      <c r="C10057" t="s">
        <v>13039</v>
      </c>
      <c r="D10057">
        <v>33.5486</v>
      </c>
      <c r="E10057">
        <v>133.42779999999999</v>
      </c>
      <c r="F10057" t="s">
        <v>514</v>
      </c>
      <c r="G10057" t="s">
        <v>515</v>
      </c>
      <c r="H10057" t="s">
        <v>516</v>
      </c>
      <c r="I10057" t="s">
        <v>1145</v>
      </c>
      <c r="K10057">
        <v>21223</v>
      </c>
      <c r="L10057">
        <v>1392013071</v>
      </c>
    </row>
    <row r="10058" spans="1:12" x14ac:dyDescent="0.45">
      <c r="A10058" t="str">
        <f t="shared" si="157"/>
        <v>Inongo, Mai-Ndombe, Congo (Kinshasa)</v>
      </c>
      <c r="B10058" t="s">
        <v>13040</v>
      </c>
      <c r="C10058" t="s">
        <v>13040</v>
      </c>
      <c r="D10058">
        <v>-1.94</v>
      </c>
      <c r="E10058">
        <v>18.28</v>
      </c>
      <c r="F10058" t="s">
        <v>1127</v>
      </c>
      <c r="G10058" t="s">
        <v>1128</v>
      </c>
      <c r="H10058" t="s">
        <v>1129</v>
      </c>
      <c r="I10058" t="s">
        <v>4882</v>
      </c>
      <c r="J10058" t="s">
        <v>378</v>
      </c>
      <c r="K10058">
        <v>40113</v>
      </c>
      <c r="L10058">
        <v>1180194164</v>
      </c>
    </row>
    <row r="10059" spans="1:12" x14ac:dyDescent="0.45">
      <c r="A10059" t="str">
        <f t="shared" si="157"/>
        <v>Inowrocław, Kujawsko-Pomorskie, Poland</v>
      </c>
      <c r="B10059" t="s">
        <v>13041</v>
      </c>
      <c r="C10059" t="s">
        <v>13042</v>
      </c>
      <c r="D10059">
        <v>52.7958</v>
      </c>
      <c r="E10059">
        <v>18.261099999999999</v>
      </c>
      <c r="F10059" t="s">
        <v>3993</v>
      </c>
      <c r="G10059" t="s">
        <v>3994</v>
      </c>
      <c r="H10059" t="s">
        <v>3995</v>
      </c>
      <c r="I10059" t="s">
        <v>5749</v>
      </c>
      <c r="J10059" t="s">
        <v>366</v>
      </c>
      <c r="K10059">
        <v>76086</v>
      </c>
      <c r="L10059">
        <v>1616606592</v>
      </c>
    </row>
    <row r="10060" spans="1:12" x14ac:dyDescent="0.45">
      <c r="A10060" t="str">
        <f t="shared" si="157"/>
        <v>I-n-Salah, Tamanrasset, Algeria</v>
      </c>
      <c r="B10060" t="s">
        <v>13043</v>
      </c>
      <c r="C10060" t="s">
        <v>13043</v>
      </c>
      <c r="D10060">
        <v>27.2166</v>
      </c>
      <c r="E10060">
        <v>2.4666000000000001</v>
      </c>
      <c r="F10060" t="s">
        <v>486</v>
      </c>
      <c r="G10060" t="s">
        <v>487</v>
      </c>
      <c r="H10060" t="s">
        <v>488</v>
      </c>
      <c r="I10060" t="s">
        <v>12979</v>
      </c>
      <c r="K10060">
        <v>49223</v>
      </c>
      <c r="L10060">
        <v>1012201146</v>
      </c>
    </row>
    <row r="10061" spans="1:12" x14ac:dyDescent="0.45">
      <c r="A10061" t="str">
        <f t="shared" si="157"/>
        <v>Insar, Mordoviya, Russia</v>
      </c>
      <c r="B10061" t="s">
        <v>13044</v>
      </c>
      <c r="C10061" t="s">
        <v>13044</v>
      </c>
      <c r="D10061">
        <v>53.866700000000002</v>
      </c>
      <c r="E10061">
        <v>44.366700000000002</v>
      </c>
      <c r="F10061" t="s">
        <v>504</v>
      </c>
      <c r="G10061" t="s">
        <v>505</v>
      </c>
      <c r="H10061" t="s">
        <v>506</v>
      </c>
      <c r="I10061" t="s">
        <v>13045</v>
      </c>
      <c r="K10061">
        <v>8010</v>
      </c>
      <c r="L10061">
        <v>1643619919</v>
      </c>
    </row>
    <row r="10062" spans="1:12" x14ac:dyDescent="0.45">
      <c r="A10062" t="str">
        <f t="shared" si="157"/>
        <v>Însurăţei, Brăila, Romania</v>
      </c>
      <c r="B10062" t="s">
        <v>13046</v>
      </c>
      <c r="C10062" t="s">
        <v>13047</v>
      </c>
      <c r="D10062">
        <v>44.916699999999999</v>
      </c>
      <c r="E10062">
        <v>27.6</v>
      </c>
      <c r="F10062" t="s">
        <v>665</v>
      </c>
      <c r="G10062" t="s">
        <v>666</v>
      </c>
      <c r="H10062" t="s">
        <v>667</v>
      </c>
      <c r="I10062" t="s">
        <v>5128</v>
      </c>
      <c r="K10062">
        <v>6528</v>
      </c>
      <c r="L10062">
        <v>1642422424</v>
      </c>
    </row>
    <row r="10063" spans="1:12" x14ac:dyDescent="0.45">
      <c r="A10063" t="str">
        <f t="shared" si="157"/>
        <v>Inta, Komi, Russia</v>
      </c>
      <c r="B10063" t="s">
        <v>13048</v>
      </c>
      <c r="C10063" t="s">
        <v>13048</v>
      </c>
      <c r="D10063">
        <v>66.0398</v>
      </c>
      <c r="E10063">
        <v>60.131500000000003</v>
      </c>
      <c r="F10063" t="s">
        <v>504</v>
      </c>
      <c r="G10063" t="s">
        <v>505</v>
      </c>
      <c r="H10063" t="s">
        <v>506</v>
      </c>
      <c r="I10063" t="s">
        <v>13049</v>
      </c>
      <c r="K10063">
        <v>25444</v>
      </c>
      <c r="L10063">
        <v>1643587482</v>
      </c>
    </row>
    <row r="10064" spans="1:12" x14ac:dyDescent="0.45">
      <c r="A10064" t="str">
        <f t="shared" si="157"/>
        <v>Interlaken, California, United States</v>
      </c>
      <c r="B10064" t="s">
        <v>13050</v>
      </c>
      <c r="C10064" t="s">
        <v>13050</v>
      </c>
      <c r="D10064">
        <v>36.950499999999998</v>
      </c>
      <c r="E10064">
        <v>-121.7363</v>
      </c>
      <c r="F10064" t="s">
        <v>530</v>
      </c>
      <c r="G10064" t="s">
        <v>531</v>
      </c>
      <c r="H10064" t="s">
        <v>532</v>
      </c>
      <c r="I10064" t="s">
        <v>754</v>
      </c>
      <c r="K10064">
        <v>7191</v>
      </c>
      <c r="L10064">
        <v>1840017653</v>
      </c>
    </row>
    <row r="10065" spans="1:12" x14ac:dyDescent="0.45">
      <c r="A10065" t="str">
        <f t="shared" si="157"/>
        <v>Interlaken, Bern, Switzerland</v>
      </c>
      <c r="B10065" t="s">
        <v>13050</v>
      </c>
      <c r="C10065" t="s">
        <v>13050</v>
      </c>
      <c r="D10065">
        <v>46.688099999999999</v>
      </c>
      <c r="E10065">
        <v>7.8646000000000003</v>
      </c>
      <c r="F10065" t="s">
        <v>464</v>
      </c>
      <c r="G10065" t="s">
        <v>465</v>
      </c>
      <c r="H10065" t="s">
        <v>466</v>
      </c>
      <c r="I10065" t="s">
        <v>4102</v>
      </c>
      <c r="J10065" t="s">
        <v>366</v>
      </c>
      <c r="K10065">
        <v>5592</v>
      </c>
      <c r="L10065">
        <v>1756062861</v>
      </c>
    </row>
    <row r="10066" spans="1:12" x14ac:dyDescent="0.45">
      <c r="A10066" t="str">
        <f t="shared" si="157"/>
        <v>International Falls, Minnesota, United States</v>
      </c>
      <c r="B10066" t="s">
        <v>13051</v>
      </c>
      <c r="C10066" t="s">
        <v>13051</v>
      </c>
      <c r="D10066">
        <v>48.5884</v>
      </c>
      <c r="E10066">
        <v>-93.408299999999997</v>
      </c>
      <c r="F10066" t="s">
        <v>530</v>
      </c>
      <c r="G10066" t="s">
        <v>531</v>
      </c>
      <c r="H10066" t="s">
        <v>532</v>
      </c>
      <c r="I10066" t="s">
        <v>1433</v>
      </c>
      <c r="K10066">
        <v>6382</v>
      </c>
      <c r="L10066">
        <v>1840007684</v>
      </c>
    </row>
    <row r="10067" spans="1:12" x14ac:dyDescent="0.45">
      <c r="A10067" t="str">
        <f t="shared" si="157"/>
        <v>Întorsura Buzăului, Covasna, Romania</v>
      </c>
      <c r="B10067" t="s">
        <v>13052</v>
      </c>
      <c r="C10067" t="s">
        <v>13053</v>
      </c>
      <c r="D10067">
        <v>45.672800000000002</v>
      </c>
      <c r="E10067">
        <v>26.034199999999998</v>
      </c>
      <c r="F10067" t="s">
        <v>665</v>
      </c>
      <c r="G10067" t="s">
        <v>666</v>
      </c>
      <c r="H10067" t="s">
        <v>667</v>
      </c>
      <c r="I10067" t="s">
        <v>3574</v>
      </c>
      <c r="K10067">
        <v>7528</v>
      </c>
      <c r="L10067">
        <v>1642148572</v>
      </c>
    </row>
    <row r="10068" spans="1:12" x14ac:dyDescent="0.45">
      <c r="A10068" t="str">
        <f t="shared" si="157"/>
        <v>Inuma, Saitama, Japan</v>
      </c>
      <c r="B10068" t="s">
        <v>13054</v>
      </c>
      <c r="C10068" t="s">
        <v>13054</v>
      </c>
      <c r="D10068">
        <v>36</v>
      </c>
      <c r="E10068">
        <v>139.62389999999999</v>
      </c>
      <c r="F10068" t="s">
        <v>514</v>
      </c>
      <c r="G10068" t="s">
        <v>515</v>
      </c>
      <c r="H10068" t="s">
        <v>516</v>
      </c>
      <c r="I10068" t="s">
        <v>919</v>
      </c>
      <c r="K10068">
        <v>44977</v>
      </c>
      <c r="L10068">
        <v>1392163993</v>
      </c>
    </row>
    <row r="10069" spans="1:12" x14ac:dyDescent="0.45">
      <c r="A10069" t="str">
        <f t="shared" si="157"/>
        <v>Inuyama, Aichi, Japan</v>
      </c>
      <c r="B10069" t="s">
        <v>13055</v>
      </c>
      <c r="C10069" t="s">
        <v>13055</v>
      </c>
      <c r="D10069">
        <v>35.383299999999998</v>
      </c>
      <c r="E10069">
        <v>136.94999999999999</v>
      </c>
      <c r="F10069" t="s">
        <v>514</v>
      </c>
      <c r="G10069" t="s">
        <v>515</v>
      </c>
      <c r="H10069" t="s">
        <v>516</v>
      </c>
      <c r="I10069" t="s">
        <v>1078</v>
      </c>
      <c r="K10069">
        <v>73541</v>
      </c>
      <c r="L10069">
        <v>1392393169</v>
      </c>
    </row>
    <row r="10070" spans="1:12" x14ac:dyDescent="0.45">
      <c r="A10070" t="str">
        <f t="shared" si="157"/>
        <v>Inver Grove Heights, Minnesota, United States</v>
      </c>
      <c r="B10070" t="s">
        <v>13056</v>
      </c>
      <c r="C10070" t="s">
        <v>13056</v>
      </c>
      <c r="D10070">
        <v>44.8247</v>
      </c>
      <c r="E10070">
        <v>-93.059600000000003</v>
      </c>
      <c r="F10070" t="s">
        <v>530</v>
      </c>
      <c r="G10070" t="s">
        <v>531</v>
      </c>
      <c r="H10070" t="s">
        <v>532</v>
      </c>
      <c r="I10070" t="s">
        <v>1433</v>
      </c>
      <c r="K10070">
        <v>35672</v>
      </c>
      <c r="L10070">
        <v>1840007858</v>
      </c>
    </row>
    <row r="10071" spans="1:12" x14ac:dyDescent="0.45">
      <c r="A10071" t="str">
        <f t="shared" si="157"/>
        <v>Invercargill, Southland, New Zealand</v>
      </c>
      <c r="B10071" t="s">
        <v>13057</v>
      </c>
      <c r="C10071" t="s">
        <v>13057</v>
      </c>
      <c r="D10071">
        <v>-46.429000000000002</v>
      </c>
      <c r="E10071">
        <v>168.36199999999999</v>
      </c>
      <c r="F10071" t="s">
        <v>1518</v>
      </c>
      <c r="G10071" t="s">
        <v>1519</v>
      </c>
      <c r="H10071" t="s">
        <v>1520</v>
      </c>
      <c r="I10071" t="s">
        <v>10789</v>
      </c>
      <c r="J10071" t="s">
        <v>378</v>
      </c>
      <c r="K10071">
        <v>48700</v>
      </c>
      <c r="L10071">
        <v>1554148942</v>
      </c>
    </row>
    <row r="10072" spans="1:12" x14ac:dyDescent="0.45">
      <c r="A10072" t="str">
        <f t="shared" si="157"/>
        <v>Inverell, New South Wales, Australia</v>
      </c>
      <c r="B10072" t="s">
        <v>13058</v>
      </c>
      <c r="C10072" t="s">
        <v>13058</v>
      </c>
      <c r="D10072">
        <v>-29.781700000000001</v>
      </c>
      <c r="E10072">
        <v>151.11779999999999</v>
      </c>
      <c r="F10072" t="s">
        <v>830</v>
      </c>
      <c r="G10072" t="s">
        <v>831</v>
      </c>
      <c r="H10072" t="s">
        <v>832</v>
      </c>
      <c r="I10072" t="s">
        <v>1454</v>
      </c>
      <c r="K10072">
        <v>11660</v>
      </c>
      <c r="L10072">
        <v>1036652902</v>
      </c>
    </row>
    <row r="10073" spans="1:12" x14ac:dyDescent="0.45">
      <c r="A10073" t="str">
        <f t="shared" si="157"/>
        <v>Inverloch, Victoria, Australia</v>
      </c>
      <c r="B10073" t="s">
        <v>13059</v>
      </c>
      <c r="C10073" t="s">
        <v>13059</v>
      </c>
      <c r="D10073">
        <v>-38.633400000000002</v>
      </c>
      <c r="E10073">
        <v>145.7278</v>
      </c>
      <c r="F10073" t="s">
        <v>830</v>
      </c>
      <c r="G10073" t="s">
        <v>831</v>
      </c>
      <c r="H10073" t="s">
        <v>832</v>
      </c>
      <c r="I10073" t="s">
        <v>2292</v>
      </c>
      <c r="K10073">
        <v>5437</v>
      </c>
      <c r="L10073">
        <v>1036393902</v>
      </c>
    </row>
    <row r="10074" spans="1:12" x14ac:dyDescent="0.45">
      <c r="A10074" t="str">
        <f t="shared" si="157"/>
        <v>Inverness, Highland, United Kingdom</v>
      </c>
      <c r="B10074" t="s">
        <v>13060</v>
      </c>
      <c r="C10074" t="s">
        <v>13060</v>
      </c>
      <c r="D10074">
        <v>57.478099999999998</v>
      </c>
      <c r="E10074">
        <v>-4.2233000000000001</v>
      </c>
      <c r="F10074" t="s">
        <v>536</v>
      </c>
      <c r="G10074" t="s">
        <v>537</v>
      </c>
      <c r="H10074" t="s">
        <v>538</v>
      </c>
      <c r="I10074" t="s">
        <v>1644</v>
      </c>
      <c r="K10074">
        <v>70000</v>
      </c>
      <c r="L10074">
        <v>1826161019</v>
      </c>
    </row>
    <row r="10075" spans="1:12" x14ac:dyDescent="0.45">
      <c r="A10075" t="str">
        <f t="shared" si="157"/>
        <v>Inverness, Nova Scotia, Canada</v>
      </c>
      <c r="B10075" t="s">
        <v>13060</v>
      </c>
      <c r="C10075" t="s">
        <v>13060</v>
      </c>
      <c r="D10075">
        <v>46.2</v>
      </c>
      <c r="E10075">
        <v>-61.1</v>
      </c>
      <c r="F10075" t="s">
        <v>541</v>
      </c>
      <c r="G10075" t="s">
        <v>542</v>
      </c>
      <c r="H10075" t="s">
        <v>543</v>
      </c>
      <c r="I10075" t="s">
        <v>1840</v>
      </c>
      <c r="K10075">
        <v>17235</v>
      </c>
      <c r="L10075">
        <v>1124840965</v>
      </c>
    </row>
    <row r="10076" spans="1:12" x14ac:dyDescent="0.45">
      <c r="A10076" t="str">
        <f t="shared" si="157"/>
        <v>Inverness, Florida, United States</v>
      </c>
      <c r="B10076" t="s">
        <v>13060</v>
      </c>
      <c r="C10076" t="s">
        <v>13060</v>
      </c>
      <c r="D10076">
        <v>28.839700000000001</v>
      </c>
      <c r="E10076">
        <v>-82.343699999999998</v>
      </c>
      <c r="F10076" t="s">
        <v>530</v>
      </c>
      <c r="G10076" t="s">
        <v>531</v>
      </c>
      <c r="H10076" t="s">
        <v>532</v>
      </c>
      <c r="I10076" t="s">
        <v>1378</v>
      </c>
      <c r="K10076">
        <v>7414</v>
      </c>
      <c r="L10076">
        <v>1840015085</v>
      </c>
    </row>
    <row r="10077" spans="1:12" x14ac:dyDescent="0.45">
      <c r="A10077" t="str">
        <f t="shared" si="157"/>
        <v>Inverness, Illinois, United States</v>
      </c>
      <c r="B10077" t="s">
        <v>13060</v>
      </c>
      <c r="C10077" t="s">
        <v>13060</v>
      </c>
      <c r="D10077">
        <v>42.115200000000002</v>
      </c>
      <c r="E10077">
        <v>-88.101900000000001</v>
      </c>
      <c r="F10077" t="s">
        <v>530</v>
      </c>
      <c r="G10077" t="s">
        <v>531</v>
      </c>
      <c r="H10077" t="s">
        <v>532</v>
      </c>
      <c r="I10077" t="s">
        <v>824</v>
      </c>
      <c r="K10077">
        <v>7376</v>
      </c>
      <c r="L10077">
        <v>1840011266</v>
      </c>
    </row>
    <row r="10078" spans="1:12" x14ac:dyDescent="0.45">
      <c r="A10078" t="str">
        <f t="shared" si="157"/>
        <v>Inverness Highlands South, Florida, United States</v>
      </c>
      <c r="B10078" t="s">
        <v>13061</v>
      </c>
      <c r="C10078" t="s">
        <v>13061</v>
      </c>
      <c r="D10078">
        <v>28.800699999999999</v>
      </c>
      <c r="E10078">
        <v>-82.337100000000007</v>
      </c>
      <c r="F10078" t="s">
        <v>530</v>
      </c>
      <c r="G10078" t="s">
        <v>531</v>
      </c>
      <c r="H10078" t="s">
        <v>532</v>
      </c>
      <c r="I10078" t="s">
        <v>1378</v>
      </c>
      <c r="K10078">
        <v>6288</v>
      </c>
      <c r="L10078">
        <v>1840073844</v>
      </c>
    </row>
    <row r="10079" spans="1:12" x14ac:dyDescent="0.45">
      <c r="A10079" t="str">
        <f t="shared" si="157"/>
        <v>Inverurie, Aberdeenshire, United Kingdom</v>
      </c>
      <c r="B10079" t="s">
        <v>13062</v>
      </c>
      <c r="C10079" t="s">
        <v>13062</v>
      </c>
      <c r="D10079">
        <v>57.28</v>
      </c>
      <c r="E10079">
        <v>-2.38</v>
      </c>
      <c r="F10079" t="s">
        <v>536</v>
      </c>
      <c r="G10079" t="s">
        <v>537</v>
      </c>
      <c r="H10079" t="s">
        <v>538</v>
      </c>
      <c r="I10079" t="s">
        <v>3404</v>
      </c>
      <c r="K10079">
        <v>10885</v>
      </c>
      <c r="L10079">
        <v>1826552358</v>
      </c>
    </row>
    <row r="10080" spans="1:12" x14ac:dyDescent="0.45">
      <c r="A10080" t="str">
        <f t="shared" si="157"/>
        <v>Inwood, New York, United States</v>
      </c>
      <c r="B10080" t="s">
        <v>13063</v>
      </c>
      <c r="C10080" t="s">
        <v>13063</v>
      </c>
      <c r="D10080">
        <v>40.6218</v>
      </c>
      <c r="E10080">
        <v>-73.750699999999995</v>
      </c>
      <c r="F10080" t="s">
        <v>530</v>
      </c>
      <c r="G10080" t="s">
        <v>531</v>
      </c>
      <c r="H10080" t="s">
        <v>532</v>
      </c>
      <c r="I10080" t="s">
        <v>803</v>
      </c>
      <c r="K10080">
        <v>9804</v>
      </c>
      <c r="L10080">
        <v>1840005267</v>
      </c>
    </row>
    <row r="10081" spans="1:12" x14ac:dyDescent="0.45">
      <c r="A10081" t="str">
        <f t="shared" si="157"/>
        <v>Inwood, Florida, United States</v>
      </c>
      <c r="B10081" t="s">
        <v>13063</v>
      </c>
      <c r="C10081" t="s">
        <v>13063</v>
      </c>
      <c r="D10081">
        <v>28.039100000000001</v>
      </c>
      <c r="E10081">
        <v>-81.767700000000005</v>
      </c>
      <c r="F10081" t="s">
        <v>530</v>
      </c>
      <c r="G10081" t="s">
        <v>531</v>
      </c>
      <c r="H10081" t="s">
        <v>532</v>
      </c>
      <c r="I10081" t="s">
        <v>1378</v>
      </c>
      <c r="K10081">
        <v>7651</v>
      </c>
      <c r="L10081">
        <v>1840014123</v>
      </c>
    </row>
    <row r="10082" spans="1:12" x14ac:dyDescent="0.45">
      <c r="A10082" t="str">
        <f t="shared" si="157"/>
        <v>Inza, Ul’yanovskaya Oblast’, Russia</v>
      </c>
      <c r="B10082" t="s">
        <v>13064</v>
      </c>
      <c r="C10082" t="s">
        <v>13064</v>
      </c>
      <c r="D10082">
        <v>53.85</v>
      </c>
      <c r="E10082">
        <v>46.35</v>
      </c>
      <c r="F10082" t="s">
        <v>504</v>
      </c>
      <c r="G10082" t="s">
        <v>505</v>
      </c>
      <c r="H10082" t="s">
        <v>506</v>
      </c>
      <c r="I10082" t="s">
        <v>3697</v>
      </c>
      <c r="K10082">
        <v>17630</v>
      </c>
      <c r="L10082">
        <v>1643770166</v>
      </c>
    </row>
    <row r="10083" spans="1:12" x14ac:dyDescent="0.45">
      <c r="A10083" t="str">
        <f t="shared" si="157"/>
        <v>Inzai, Chiba, Japan</v>
      </c>
      <c r="B10083" t="s">
        <v>13065</v>
      </c>
      <c r="C10083" t="s">
        <v>13065</v>
      </c>
      <c r="D10083">
        <v>35.8322</v>
      </c>
      <c r="E10083">
        <v>140.14580000000001</v>
      </c>
      <c r="F10083" t="s">
        <v>514</v>
      </c>
      <c r="G10083" t="s">
        <v>515</v>
      </c>
      <c r="H10083" t="s">
        <v>516</v>
      </c>
      <c r="I10083" t="s">
        <v>608</v>
      </c>
      <c r="K10083">
        <v>100907</v>
      </c>
      <c r="L10083">
        <v>1392272573</v>
      </c>
    </row>
    <row r="10084" spans="1:12" x14ac:dyDescent="0.45">
      <c r="A10084" t="str">
        <f t="shared" si="157"/>
        <v>Ioánnina, Ípeiros, Greece</v>
      </c>
      <c r="B10084" t="s">
        <v>13066</v>
      </c>
      <c r="C10084" t="s">
        <v>13067</v>
      </c>
      <c r="D10084">
        <v>39.664700000000003</v>
      </c>
      <c r="E10084">
        <v>20.851900000000001</v>
      </c>
      <c r="F10084" t="s">
        <v>928</v>
      </c>
      <c r="G10084" t="s">
        <v>929</v>
      </c>
      <c r="H10084" t="s">
        <v>930</v>
      </c>
      <c r="I10084" t="s">
        <v>1940</v>
      </c>
      <c r="J10084" t="s">
        <v>378</v>
      </c>
      <c r="K10084">
        <v>65574</v>
      </c>
      <c r="L10084">
        <v>1300317204</v>
      </c>
    </row>
    <row r="10085" spans="1:12" x14ac:dyDescent="0.45">
      <c r="A10085" t="str">
        <f t="shared" si="157"/>
        <v>Iola, Kansas, United States</v>
      </c>
      <c r="B10085" t="s">
        <v>13068</v>
      </c>
      <c r="C10085" t="s">
        <v>13068</v>
      </c>
      <c r="D10085">
        <v>37.927399999999999</v>
      </c>
      <c r="E10085">
        <v>-95.400599999999997</v>
      </c>
      <c r="F10085" t="s">
        <v>530</v>
      </c>
      <c r="G10085" t="s">
        <v>531</v>
      </c>
      <c r="H10085" t="s">
        <v>532</v>
      </c>
      <c r="I10085" t="s">
        <v>611</v>
      </c>
      <c r="K10085">
        <v>5288</v>
      </c>
      <c r="L10085">
        <v>1840001681</v>
      </c>
    </row>
    <row r="10086" spans="1:12" x14ac:dyDescent="0.45">
      <c r="A10086" t="str">
        <f t="shared" si="157"/>
        <v>Iona, Florida, United States</v>
      </c>
      <c r="B10086" t="s">
        <v>13069</v>
      </c>
      <c r="C10086" t="s">
        <v>13069</v>
      </c>
      <c r="D10086">
        <v>26.515999999999998</v>
      </c>
      <c r="E10086">
        <v>-81.960099999999997</v>
      </c>
      <c r="F10086" t="s">
        <v>530</v>
      </c>
      <c r="G10086" t="s">
        <v>531</v>
      </c>
      <c r="H10086" t="s">
        <v>532</v>
      </c>
      <c r="I10086" t="s">
        <v>1378</v>
      </c>
      <c r="K10086">
        <v>14385</v>
      </c>
      <c r="L10086">
        <v>1840028702</v>
      </c>
    </row>
    <row r="10087" spans="1:12" x14ac:dyDescent="0.45">
      <c r="A10087" t="str">
        <f t="shared" si="157"/>
        <v>Ione, California, United States</v>
      </c>
      <c r="B10087" t="s">
        <v>13070</v>
      </c>
      <c r="C10087" t="s">
        <v>13070</v>
      </c>
      <c r="D10087">
        <v>38.3613</v>
      </c>
      <c r="E10087">
        <v>-120.9422</v>
      </c>
      <c r="F10087" t="s">
        <v>530</v>
      </c>
      <c r="G10087" t="s">
        <v>531</v>
      </c>
      <c r="H10087" t="s">
        <v>532</v>
      </c>
      <c r="I10087" t="s">
        <v>754</v>
      </c>
      <c r="K10087">
        <v>8462</v>
      </c>
      <c r="L10087">
        <v>1840018851</v>
      </c>
    </row>
    <row r="10088" spans="1:12" x14ac:dyDescent="0.45">
      <c r="A10088" t="str">
        <f t="shared" si="157"/>
        <v>Ionia, Michigan, United States</v>
      </c>
      <c r="B10088" t="s">
        <v>13071</v>
      </c>
      <c r="C10088" t="s">
        <v>13071</v>
      </c>
      <c r="D10088">
        <v>42.977200000000003</v>
      </c>
      <c r="E10088">
        <v>-85.072699999999998</v>
      </c>
      <c r="F10088" t="s">
        <v>530</v>
      </c>
      <c r="G10088" t="s">
        <v>531</v>
      </c>
      <c r="H10088" t="s">
        <v>532</v>
      </c>
      <c r="I10088" t="s">
        <v>868</v>
      </c>
      <c r="K10088">
        <v>14122</v>
      </c>
      <c r="L10088">
        <v>1840003075</v>
      </c>
    </row>
    <row r="10089" spans="1:12" x14ac:dyDescent="0.45">
      <c r="A10089" t="str">
        <f t="shared" si="157"/>
        <v>Iowa City, Iowa, United States</v>
      </c>
      <c r="B10089" t="s">
        <v>13072</v>
      </c>
      <c r="C10089" t="s">
        <v>13072</v>
      </c>
      <c r="D10089">
        <v>41.655900000000003</v>
      </c>
      <c r="E10089">
        <v>-91.530299999999997</v>
      </c>
      <c r="F10089" t="s">
        <v>530</v>
      </c>
      <c r="G10089" t="s">
        <v>531</v>
      </c>
      <c r="H10089" t="s">
        <v>532</v>
      </c>
      <c r="I10089" t="s">
        <v>1552</v>
      </c>
      <c r="K10089">
        <v>118041</v>
      </c>
      <c r="L10089">
        <v>1840000532</v>
      </c>
    </row>
    <row r="10090" spans="1:12" x14ac:dyDescent="0.45">
      <c r="A10090" t="str">
        <f t="shared" si="157"/>
        <v>Iowa Park, Texas, United States</v>
      </c>
      <c r="B10090" t="s">
        <v>13073</v>
      </c>
      <c r="C10090" t="s">
        <v>13073</v>
      </c>
      <c r="D10090">
        <v>33.962200000000003</v>
      </c>
      <c r="E10090">
        <v>-98.681899999999999</v>
      </c>
      <c r="F10090" t="s">
        <v>530</v>
      </c>
      <c r="G10090" t="s">
        <v>531</v>
      </c>
      <c r="H10090" t="s">
        <v>532</v>
      </c>
      <c r="I10090" t="s">
        <v>610</v>
      </c>
      <c r="K10090">
        <v>6268</v>
      </c>
      <c r="L10090">
        <v>1840019279</v>
      </c>
    </row>
    <row r="10091" spans="1:12" x14ac:dyDescent="0.45">
      <c r="A10091" t="str">
        <f t="shared" si="157"/>
        <v>Ipatinga, Minas Gerais, Brazil</v>
      </c>
      <c r="B10091" t="s">
        <v>13074</v>
      </c>
      <c r="C10091" t="s">
        <v>13074</v>
      </c>
      <c r="D10091">
        <v>-19.479600000000001</v>
      </c>
      <c r="E10091">
        <v>-42.52</v>
      </c>
      <c r="F10091" t="s">
        <v>491</v>
      </c>
      <c r="G10091" t="s">
        <v>492</v>
      </c>
      <c r="H10091" t="s">
        <v>493</v>
      </c>
      <c r="I10091" t="s">
        <v>1623</v>
      </c>
      <c r="K10091">
        <v>407894</v>
      </c>
      <c r="L10091">
        <v>1076484921</v>
      </c>
    </row>
    <row r="10092" spans="1:12" x14ac:dyDescent="0.45">
      <c r="A10092" t="str">
        <f t="shared" si="157"/>
        <v>Ipatovo, Stavropol’skiy Kray, Russia</v>
      </c>
      <c r="B10092" t="s">
        <v>13075</v>
      </c>
      <c r="C10092" t="s">
        <v>13075</v>
      </c>
      <c r="D10092">
        <v>45.716700000000003</v>
      </c>
      <c r="E10092">
        <v>42.9</v>
      </c>
      <c r="F10092" t="s">
        <v>504</v>
      </c>
      <c r="G10092" t="s">
        <v>505</v>
      </c>
      <c r="H10092" t="s">
        <v>506</v>
      </c>
      <c r="I10092" t="s">
        <v>4665</v>
      </c>
      <c r="K10092">
        <v>23579</v>
      </c>
      <c r="L10092">
        <v>1643097291</v>
      </c>
    </row>
    <row r="10093" spans="1:12" x14ac:dyDescent="0.45">
      <c r="A10093" t="str">
        <f t="shared" si="157"/>
        <v>Ipauçu, São Paulo, Brazil</v>
      </c>
      <c r="B10093" t="s">
        <v>13076</v>
      </c>
      <c r="C10093" t="s">
        <v>13077</v>
      </c>
      <c r="D10093">
        <v>-23.056899999999999</v>
      </c>
      <c r="E10093">
        <v>-49.6267</v>
      </c>
      <c r="F10093" t="s">
        <v>491</v>
      </c>
      <c r="G10093" t="s">
        <v>492</v>
      </c>
      <c r="H10093" t="s">
        <v>493</v>
      </c>
      <c r="I10093" t="s">
        <v>801</v>
      </c>
      <c r="K10093">
        <v>14579</v>
      </c>
      <c r="L10093">
        <v>1076000796</v>
      </c>
    </row>
    <row r="10094" spans="1:12" x14ac:dyDescent="0.45">
      <c r="A10094" t="str">
        <f t="shared" si="157"/>
        <v>Iperó, São Paulo, Brazil</v>
      </c>
      <c r="B10094" t="s">
        <v>13078</v>
      </c>
      <c r="C10094" t="s">
        <v>13079</v>
      </c>
      <c r="D10094">
        <v>-23.350300000000001</v>
      </c>
      <c r="E10094">
        <v>-47.688600000000001</v>
      </c>
      <c r="F10094" t="s">
        <v>491</v>
      </c>
      <c r="G10094" t="s">
        <v>492</v>
      </c>
      <c r="H10094" t="s">
        <v>493</v>
      </c>
      <c r="I10094" t="s">
        <v>801</v>
      </c>
      <c r="K10094">
        <v>33367</v>
      </c>
      <c r="L10094">
        <v>1076747973</v>
      </c>
    </row>
    <row r="10095" spans="1:12" x14ac:dyDescent="0.45">
      <c r="A10095" t="str">
        <f t="shared" si="157"/>
        <v>Ipeúna, São Paulo, Brazil</v>
      </c>
      <c r="B10095" t="s">
        <v>13080</v>
      </c>
      <c r="C10095" t="s">
        <v>13081</v>
      </c>
      <c r="D10095">
        <v>-22.433299999999999</v>
      </c>
      <c r="E10095">
        <v>-47.716700000000003</v>
      </c>
      <c r="F10095" t="s">
        <v>491</v>
      </c>
      <c r="G10095" t="s">
        <v>492</v>
      </c>
      <c r="H10095" t="s">
        <v>493</v>
      </c>
      <c r="I10095" t="s">
        <v>801</v>
      </c>
      <c r="K10095">
        <v>6914</v>
      </c>
      <c r="L10095">
        <v>1076773773</v>
      </c>
    </row>
    <row r="10096" spans="1:12" x14ac:dyDescent="0.45">
      <c r="A10096" t="str">
        <f t="shared" si="157"/>
        <v>Ipiales, Nariño, Colombia</v>
      </c>
      <c r="B10096" t="s">
        <v>13082</v>
      </c>
      <c r="C10096" t="s">
        <v>13082</v>
      </c>
      <c r="D10096">
        <v>0.82889999999999997</v>
      </c>
      <c r="E10096">
        <v>-77.640600000000006</v>
      </c>
      <c r="F10096" t="s">
        <v>2294</v>
      </c>
      <c r="G10096" t="s">
        <v>2295</v>
      </c>
      <c r="H10096" t="s">
        <v>2296</v>
      </c>
      <c r="I10096" t="s">
        <v>13083</v>
      </c>
      <c r="J10096" t="s">
        <v>366</v>
      </c>
      <c r="K10096">
        <v>109116</v>
      </c>
      <c r="L10096">
        <v>1170309931</v>
      </c>
    </row>
    <row r="10097" spans="1:12" x14ac:dyDescent="0.45">
      <c r="A10097" t="str">
        <f t="shared" si="157"/>
        <v>Ipiguá, São Paulo, Brazil</v>
      </c>
      <c r="B10097" t="s">
        <v>13084</v>
      </c>
      <c r="C10097" t="s">
        <v>13085</v>
      </c>
      <c r="D10097">
        <v>-20.6569</v>
      </c>
      <c r="E10097">
        <v>-49.386899999999997</v>
      </c>
      <c r="F10097" t="s">
        <v>491</v>
      </c>
      <c r="G10097" t="s">
        <v>492</v>
      </c>
      <c r="H10097" t="s">
        <v>493</v>
      </c>
      <c r="I10097" t="s">
        <v>801</v>
      </c>
      <c r="K10097">
        <v>5022</v>
      </c>
      <c r="L10097">
        <v>1076348289</v>
      </c>
    </row>
    <row r="10098" spans="1:12" x14ac:dyDescent="0.45">
      <c r="A10098" t="str">
        <f t="shared" si="157"/>
        <v>Ipil, Zamboanga Sibugay, Philippines</v>
      </c>
      <c r="B10098" t="s">
        <v>13086</v>
      </c>
      <c r="C10098" t="s">
        <v>13086</v>
      </c>
      <c r="D10098">
        <v>7.7843999999999998</v>
      </c>
      <c r="E10098">
        <v>122.5861</v>
      </c>
      <c r="F10098" t="s">
        <v>1373</v>
      </c>
      <c r="G10098" t="s">
        <v>1374</v>
      </c>
      <c r="H10098" t="s">
        <v>1375</v>
      </c>
      <c r="I10098" t="s">
        <v>13087</v>
      </c>
      <c r="J10098" t="s">
        <v>378</v>
      </c>
      <c r="L10098">
        <v>1608307222</v>
      </c>
    </row>
    <row r="10099" spans="1:12" x14ac:dyDescent="0.45">
      <c r="A10099" t="str">
        <f t="shared" si="157"/>
        <v>Ipoh, Perak, Malaysia</v>
      </c>
      <c r="B10099" t="s">
        <v>13088</v>
      </c>
      <c r="C10099" t="s">
        <v>13088</v>
      </c>
      <c r="D10099">
        <v>4.5999999999999996</v>
      </c>
      <c r="E10099">
        <v>101.07</v>
      </c>
      <c r="F10099" t="s">
        <v>1653</v>
      </c>
      <c r="G10099" t="s">
        <v>1654</v>
      </c>
      <c r="H10099" t="s">
        <v>1655</v>
      </c>
      <c r="I10099" t="s">
        <v>13089</v>
      </c>
      <c r="J10099" t="s">
        <v>378</v>
      </c>
      <c r="K10099">
        <v>866772</v>
      </c>
      <c r="L10099">
        <v>1458423505</v>
      </c>
    </row>
    <row r="10100" spans="1:12" x14ac:dyDescent="0.45">
      <c r="A10100" t="str">
        <f t="shared" si="157"/>
        <v>Iporá, Goiás, Brazil</v>
      </c>
      <c r="B10100" t="s">
        <v>13090</v>
      </c>
      <c r="C10100" t="s">
        <v>13091</v>
      </c>
      <c r="D10100">
        <v>-16.45</v>
      </c>
      <c r="E10100">
        <v>-51.13</v>
      </c>
      <c r="F10100" t="s">
        <v>491</v>
      </c>
      <c r="G10100" t="s">
        <v>492</v>
      </c>
      <c r="H10100" t="s">
        <v>493</v>
      </c>
      <c r="I10100" t="s">
        <v>1935</v>
      </c>
      <c r="K10100">
        <v>28254</v>
      </c>
      <c r="L10100">
        <v>1076392298</v>
      </c>
    </row>
    <row r="10101" spans="1:12" x14ac:dyDescent="0.45">
      <c r="A10101" t="str">
        <f t="shared" si="157"/>
        <v>İpsala, Edirne, Turkey</v>
      </c>
      <c r="B10101" t="s">
        <v>13092</v>
      </c>
      <c r="C10101" t="s">
        <v>13093</v>
      </c>
      <c r="D10101">
        <v>40.918100000000003</v>
      </c>
      <c r="E10101">
        <v>26.383099999999999</v>
      </c>
      <c r="F10101" t="s">
        <v>806</v>
      </c>
      <c r="G10101" t="s">
        <v>807</v>
      </c>
      <c r="H10101" t="s">
        <v>808</v>
      </c>
      <c r="I10101" t="s">
        <v>9131</v>
      </c>
      <c r="J10101" t="s">
        <v>366</v>
      </c>
      <c r="K10101">
        <v>27498</v>
      </c>
      <c r="L10101">
        <v>1792000511</v>
      </c>
    </row>
    <row r="10102" spans="1:12" x14ac:dyDescent="0.45">
      <c r="A10102" t="str">
        <f t="shared" si="157"/>
        <v>Ipswich, Suffolk, United Kingdom</v>
      </c>
      <c r="B10102" t="s">
        <v>13094</v>
      </c>
      <c r="C10102" t="s">
        <v>13094</v>
      </c>
      <c r="D10102">
        <v>52.059399999999997</v>
      </c>
      <c r="E10102">
        <v>1.1556</v>
      </c>
      <c r="F10102" t="s">
        <v>536</v>
      </c>
      <c r="G10102" t="s">
        <v>537</v>
      </c>
      <c r="H10102" t="s">
        <v>538</v>
      </c>
      <c r="I10102" t="s">
        <v>3904</v>
      </c>
      <c r="K10102">
        <v>180000</v>
      </c>
      <c r="L10102">
        <v>1826629486</v>
      </c>
    </row>
    <row r="10103" spans="1:12" x14ac:dyDescent="0.45">
      <c r="A10103" t="str">
        <f t="shared" si="157"/>
        <v>Ipswich, Queensland, Australia</v>
      </c>
      <c r="B10103" t="s">
        <v>13094</v>
      </c>
      <c r="C10103" t="s">
        <v>13094</v>
      </c>
      <c r="D10103">
        <v>-27.616700000000002</v>
      </c>
      <c r="E10103">
        <v>152.76669999999999</v>
      </c>
      <c r="F10103" t="s">
        <v>830</v>
      </c>
      <c r="G10103" t="s">
        <v>831</v>
      </c>
      <c r="H10103" t="s">
        <v>832</v>
      </c>
      <c r="I10103" t="s">
        <v>1959</v>
      </c>
      <c r="K10103">
        <v>163000</v>
      </c>
      <c r="L10103">
        <v>1036244388</v>
      </c>
    </row>
    <row r="10104" spans="1:12" x14ac:dyDescent="0.45">
      <c r="A10104" t="str">
        <f t="shared" si="157"/>
        <v>Ipswich, Massachusetts, United States</v>
      </c>
      <c r="B10104" t="s">
        <v>13094</v>
      </c>
      <c r="C10104" t="s">
        <v>13094</v>
      </c>
      <c r="D10104">
        <v>42.685699999999997</v>
      </c>
      <c r="E10104">
        <v>-70.8399</v>
      </c>
      <c r="F10104" t="s">
        <v>530</v>
      </c>
      <c r="G10104" t="s">
        <v>531</v>
      </c>
      <c r="H10104" t="s">
        <v>532</v>
      </c>
      <c r="I10104" t="s">
        <v>621</v>
      </c>
      <c r="K10104">
        <v>13901</v>
      </c>
      <c r="L10104">
        <v>1840053668</v>
      </c>
    </row>
    <row r="10105" spans="1:12" x14ac:dyDescent="0.45">
      <c r="A10105" t="str">
        <f t="shared" si="157"/>
        <v>Ipu, Ceará, Brazil</v>
      </c>
      <c r="B10105" t="s">
        <v>13095</v>
      </c>
      <c r="C10105" t="s">
        <v>13095</v>
      </c>
      <c r="D10105">
        <v>-4.3196000000000003</v>
      </c>
      <c r="E10105">
        <v>-40.720100000000002</v>
      </c>
      <c r="F10105" t="s">
        <v>491</v>
      </c>
      <c r="G10105" t="s">
        <v>492</v>
      </c>
      <c r="H10105" t="s">
        <v>493</v>
      </c>
      <c r="I10105" t="s">
        <v>700</v>
      </c>
      <c r="K10105">
        <v>26678</v>
      </c>
      <c r="L10105">
        <v>1076972725</v>
      </c>
    </row>
    <row r="10106" spans="1:12" x14ac:dyDescent="0.45">
      <c r="A10106" t="str">
        <f t="shared" si="157"/>
        <v>Ipuã, São Paulo, Brazil</v>
      </c>
      <c r="B10106" t="s">
        <v>13096</v>
      </c>
      <c r="C10106" t="s">
        <v>13097</v>
      </c>
      <c r="D10106">
        <v>-20.438099999999999</v>
      </c>
      <c r="E10106">
        <v>-48.0122</v>
      </c>
      <c r="F10106" t="s">
        <v>491</v>
      </c>
      <c r="G10106" t="s">
        <v>492</v>
      </c>
      <c r="H10106" t="s">
        <v>493</v>
      </c>
      <c r="I10106" t="s">
        <v>801</v>
      </c>
      <c r="K10106">
        <v>15567</v>
      </c>
      <c r="L10106">
        <v>1076410935</v>
      </c>
    </row>
    <row r="10107" spans="1:12" x14ac:dyDescent="0.45">
      <c r="A10107" t="str">
        <f t="shared" si="157"/>
        <v>Iqaluit, Nunavut, Canada</v>
      </c>
      <c r="B10107" t="s">
        <v>13098</v>
      </c>
      <c r="C10107" t="s">
        <v>13098</v>
      </c>
      <c r="D10107">
        <v>63.759799999999998</v>
      </c>
      <c r="E10107">
        <v>-68.5107</v>
      </c>
      <c r="F10107" t="s">
        <v>541</v>
      </c>
      <c r="G10107" t="s">
        <v>542</v>
      </c>
      <c r="H10107" t="s">
        <v>543</v>
      </c>
      <c r="I10107" t="s">
        <v>13099</v>
      </c>
      <c r="K10107">
        <v>7740</v>
      </c>
      <c r="L10107">
        <v>1124379539</v>
      </c>
    </row>
    <row r="10108" spans="1:12" x14ac:dyDescent="0.45">
      <c r="A10108" t="str">
        <f t="shared" si="157"/>
        <v>Iquique, Tarapacá, Chile</v>
      </c>
      <c r="B10108" t="s">
        <v>13100</v>
      </c>
      <c r="C10108" t="s">
        <v>13100</v>
      </c>
      <c r="D10108">
        <v>-20.214099999999998</v>
      </c>
      <c r="E10108">
        <v>-70.1524</v>
      </c>
      <c r="F10108" t="s">
        <v>1502</v>
      </c>
      <c r="G10108" t="s">
        <v>1503</v>
      </c>
      <c r="H10108" t="s">
        <v>1504</v>
      </c>
      <c r="I10108" t="s">
        <v>13101</v>
      </c>
      <c r="J10108" t="s">
        <v>378</v>
      </c>
      <c r="K10108">
        <v>188003</v>
      </c>
      <c r="L10108">
        <v>1152234625</v>
      </c>
    </row>
    <row r="10109" spans="1:12" x14ac:dyDescent="0.45">
      <c r="A10109" t="str">
        <f t="shared" si="157"/>
        <v>Iquitos, Loreto, Peru</v>
      </c>
      <c r="B10109" t="s">
        <v>13102</v>
      </c>
      <c r="C10109" t="s">
        <v>13102</v>
      </c>
      <c r="D10109">
        <v>-3.7332999999999998</v>
      </c>
      <c r="E10109">
        <v>-73.25</v>
      </c>
      <c r="F10109" t="s">
        <v>509</v>
      </c>
      <c r="G10109" t="s">
        <v>510</v>
      </c>
      <c r="H10109" t="s">
        <v>511</v>
      </c>
      <c r="I10109" t="s">
        <v>1976</v>
      </c>
      <c r="J10109" t="s">
        <v>378</v>
      </c>
      <c r="K10109">
        <v>377609</v>
      </c>
      <c r="L10109">
        <v>1604493809</v>
      </c>
    </row>
    <row r="10110" spans="1:12" x14ac:dyDescent="0.45">
      <c r="A10110" t="str">
        <f t="shared" si="157"/>
        <v>Iracemápolis, São Paulo, Brazil</v>
      </c>
      <c r="B10110" t="s">
        <v>13103</v>
      </c>
      <c r="C10110" t="s">
        <v>13104</v>
      </c>
      <c r="D10110">
        <v>-22.5808</v>
      </c>
      <c r="E10110">
        <v>-47.518900000000002</v>
      </c>
      <c r="F10110" t="s">
        <v>491</v>
      </c>
      <c r="G10110" t="s">
        <v>492</v>
      </c>
      <c r="H10110" t="s">
        <v>493</v>
      </c>
      <c r="I10110" t="s">
        <v>801</v>
      </c>
      <c r="K10110">
        <v>22557</v>
      </c>
      <c r="L10110">
        <v>1076095020</v>
      </c>
    </row>
    <row r="10111" spans="1:12" x14ac:dyDescent="0.45">
      <c r="A10111" t="str">
        <f t="shared" si="157"/>
        <v>Iracoubo, , French Guiana</v>
      </c>
      <c r="B10111" t="s">
        <v>13105</v>
      </c>
      <c r="C10111" t="s">
        <v>13105</v>
      </c>
      <c r="D10111">
        <v>5.4804000000000004</v>
      </c>
      <c r="E10111">
        <v>-53.22</v>
      </c>
      <c r="F10111" t="s">
        <v>6362</v>
      </c>
      <c r="G10111" t="s">
        <v>6363</v>
      </c>
      <c r="H10111" t="s">
        <v>6364</v>
      </c>
      <c r="J10111" t="s">
        <v>366</v>
      </c>
      <c r="K10111">
        <v>1536</v>
      </c>
      <c r="L10111">
        <v>1254480447</v>
      </c>
    </row>
    <row r="10112" spans="1:12" x14ac:dyDescent="0.45">
      <c r="A10112" t="str">
        <f t="shared" si="157"/>
        <v>Irákleio, Kríti, Greece</v>
      </c>
      <c r="B10112" t="s">
        <v>13106</v>
      </c>
      <c r="C10112" t="s">
        <v>13107</v>
      </c>
      <c r="D10112">
        <v>35.333300000000001</v>
      </c>
      <c r="E10112">
        <v>25.133299999999998</v>
      </c>
      <c r="F10112" t="s">
        <v>928</v>
      </c>
      <c r="G10112" t="s">
        <v>929</v>
      </c>
      <c r="H10112" t="s">
        <v>930</v>
      </c>
      <c r="I10112" t="s">
        <v>931</v>
      </c>
      <c r="J10112" t="s">
        <v>378</v>
      </c>
      <c r="K10112">
        <v>140730</v>
      </c>
      <c r="L10112">
        <v>1300777854</v>
      </c>
    </row>
    <row r="10113" spans="1:12" x14ac:dyDescent="0.45">
      <c r="A10113" t="str">
        <f t="shared" si="157"/>
        <v>Īrānshahr, Sīstān va Balūchestān, Iran</v>
      </c>
      <c r="B10113" t="s">
        <v>13108</v>
      </c>
      <c r="C10113" t="s">
        <v>13109</v>
      </c>
      <c r="D10113">
        <v>27.202500000000001</v>
      </c>
      <c r="E10113">
        <v>60.684699999999999</v>
      </c>
      <c r="F10113" t="s">
        <v>388</v>
      </c>
      <c r="G10113" t="s">
        <v>389</v>
      </c>
      <c r="H10113" t="s">
        <v>390</v>
      </c>
      <c r="I10113" t="s">
        <v>6518</v>
      </c>
      <c r="J10113" t="s">
        <v>366</v>
      </c>
      <c r="K10113">
        <v>113750</v>
      </c>
      <c r="L10113">
        <v>1364413748</v>
      </c>
    </row>
    <row r="10114" spans="1:12" x14ac:dyDescent="0.45">
      <c r="A10114" t="str">
        <f t="shared" si="157"/>
        <v>Irapuã, São Paulo, Brazil</v>
      </c>
      <c r="B10114" t="s">
        <v>13110</v>
      </c>
      <c r="C10114" t="s">
        <v>13111</v>
      </c>
      <c r="D10114">
        <v>-21.279399999999999</v>
      </c>
      <c r="E10114">
        <v>-49.408900000000003</v>
      </c>
      <c r="F10114" t="s">
        <v>491</v>
      </c>
      <c r="G10114" t="s">
        <v>492</v>
      </c>
      <c r="H10114" t="s">
        <v>493</v>
      </c>
      <c r="I10114" t="s">
        <v>801</v>
      </c>
      <c r="K10114">
        <v>7774</v>
      </c>
      <c r="L10114">
        <v>1076875397</v>
      </c>
    </row>
    <row r="10115" spans="1:12" x14ac:dyDescent="0.45">
      <c r="A10115" t="str">
        <f t="shared" ref="A10115:A10178" si="158">CONCATENATE(B10115,", ",I10115,", ",F10115)</f>
        <v>Irapuato, Guanajuato, Mexico</v>
      </c>
      <c r="B10115" t="s">
        <v>13112</v>
      </c>
      <c r="C10115" t="s">
        <v>13112</v>
      </c>
      <c r="D10115">
        <v>20.666699999999999</v>
      </c>
      <c r="E10115">
        <v>-101.35</v>
      </c>
      <c r="F10115" t="s">
        <v>519</v>
      </c>
      <c r="G10115" t="s">
        <v>520</v>
      </c>
      <c r="H10115" t="s">
        <v>521</v>
      </c>
      <c r="I10115" t="s">
        <v>522</v>
      </c>
      <c r="J10115" t="s">
        <v>366</v>
      </c>
      <c r="K10115">
        <v>380941</v>
      </c>
      <c r="L10115">
        <v>1484625454</v>
      </c>
    </row>
    <row r="10116" spans="1:12" x14ac:dyDescent="0.45">
      <c r="A10116" t="str">
        <f t="shared" si="158"/>
        <v>Irapuru, São Paulo, Brazil</v>
      </c>
      <c r="B10116" t="s">
        <v>13113</v>
      </c>
      <c r="C10116" t="s">
        <v>13113</v>
      </c>
      <c r="D10116">
        <v>-21.570799999999998</v>
      </c>
      <c r="E10116">
        <v>-51.344999999999999</v>
      </c>
      <c r="F10116" t="s">
        <v>491</v>
      </c>
      <c r="G10116" t="s">
        <v>492</v>
      </c>
      <c r="H10116" t="s">
        <v>493</v>
      </c>
      <c r="I10116" t="s">
        <v>801</v>
      </c>
      <c r="K10116">
        <v>8187</v>
      </c>
      <c r="L10116">
        <v>1076696803</v>
      </c>
    </row>
    <row r="10117" spans="1:12" x14ac:dyDescent="0.45">
      <c r="A10117" t="str">
        <f t="shared" si="158"/>
        <v>Irati, Paraná, Brazil</v>
      </c>
      <c r="B10117" t="s">
        <v>13114</v>
      </c>
      <c r="C10117" t="s">
        <v>13114</v>
      </c>
      <c r="D10117">
        <v>-25.467199999999998</v>
      </c>
      <c r="E10117">
        <v>-50.6511</v>
      </c>
      <c r="F10117" t="s">
        <v>491</v>
      </c>
      <c r="G10117" t="s">
        <v>492</v>
      </c>
      <c r="H10117" t="s">
        <v>493</v>
      </c>
      <c r="I10117" t="s">
        <v>2206</v>
      </c>
      <c r="K10117">
        <v>45830</v>
      </c>
      <c r="L10117">
        <v>1076276918</v>
      </c>
    </row>
    <row r="10118" spans="1:12" x14ac:dyDescent="0.45">
      <c r="A10118" t="str">
        <f t="shared" si="158"/>
        <v>Irbid, Irbid, Jordan</v>
      </c>
      <c r="B10118" t="s">
        <v>2642</v>
      </c>
      <c r="C10118" t="s">
        <v>2642</v>
      </c>
      <c r="D10118">
        <v>32.555599999999998</v>
      </c>
      <c r="E10118">
        <v>35.85</v>
      </c>
      <c r="F10118" t="s">
        <v>375</v>
      </c>
      <c r="G10118" t="s">
        <v>376</v>
      </c>
      <c r="H10118" t="s">
        <v>377</v>
      </c>
      <c r="I10118" t="s">
        <v>2642</v>
      </c>
      <c r="J10118" t="s">
        <v>378</v>
      </c>
      <c r="K10118">
        <v>1088100</v>
      </c>
      <c r="L10118">
        <v>1400221568</v>
      </c>
    </row>
    <row r="10119" spans="1:12" x14ac:dyDescent="0.45">
      <c r="A10119" t="str">
        <f t="shared" si="158"/>
        <v>Irbit, Sverdlovskaya Oblast’, Russia</v>
      </c>
      <c r="B10119" t="s">
        <v>13115</v>
      </c>
      <c r="C10119" t="s">
        <v>13115</v>
      </c>
      <c r="D10119">
        <v>57.666699999999999</v>
      </c>
      <c r="E10119">
        <v>63.066699999999997</v>
      </c>
      <c r="F10119" t="s">
        <v>504</v>
      </c>
      <c r="G10119" t="s">
        <v>505</v>
      </c>
      <c r="H10119" t="s">
        <v>506</v>
      </c>
      <c r="I10119" t="s">
        <v>1409</v>
      </c>
      <c r="K10119">
        <v>36668</v>
      </c>
      <c r="L10119">
        <v>1643949941</v>
      </c>
    </row>
    <row r="10120" spans="1:12" x14ac:dyDescent="0.45">
      <c r="A10120" t="str">
        <f t="shared" si="158"/>
        <v>Irecê, Bahia, Brazil</v>
      </c>
      <c r="B10120" t="s">
        <v>13116</v>
      </c>
      <c r="C10120" t="s">
        <v>13117</v>
      </c>
      <c r="D10120">
        <v>-11.3042</v>
      </c>
      <c r="E10120">
        <v>-41.855800000000002</v>
      </c>
      <c r="F10120" t="s">
        <v>491</v>
      </c>
      <c r="G10120" t="s">
        <v>492</v>
      </c>
      <c r="H10120" t="s">
        <v>493</v>
      </c>
      <c r="I10120" t="s">
        <v>1382</v>
      </c>
      <c r="K10120">
        <v>63626</v>
      </c>
      <c r="L10120">
        <v>1076348562</v>
      </c>
    </row>
    <row r="10121" spans="1:12" x14ac:dyDescent="0.45">
      <c r="A10121" t="str">
        <f t="shared" si="158"/>
        <v>Irig, Irig, Serbia</v>
      </c>
      <c r="B10121" t="s">
        <v>13118</v>
      </c>
      <c r="C10121" t="s">
        <v>13118</v>
      </c>
      <c r="D10121">
        <v>45.101100000000002</v>
      </c>
      <c r="E10121">
        <v>19.8583</v>
      </c>
      <c r="F10121" t="s">
        <v>795</v>
      </c>
      <c r="G10121" t="s">
        <v>796</v>
      </c>
      <c r="H10121" t="s">
        <v>797</v>
      </c>
      <c r="I10121" t="s">
        <v>13118</v>
      </c>
      <c r="J10121" t="s">
        <v>378</v>
      </c>
      <c r="K10121">
        <v>4848</v>
      </c>
      <c r="L10121">
        <v>1688660485</v>
      </c>
    </row>
    <row r="10122" spans="1:12" x14ac:dyDescent="0.45">
      <c r="A10122" t="str">
        <f t="shared" si="158"/>
        <v>Iriga City, Camarines Sur, Philippines</v>
      </c>
      <c r="B10122" t="s">
        <v>13119</v>
      </c>
      <c r="C10122" t="s">
        <v>13119</v>
      </c>
      <c r="D10122">
        <v>13.416700000000001</v>
      </c>
      <c r="E10122">
        <v>123.41670000000001</v>
      </c>
      <c r="F10122" t="s">
        <v>1373</v>
      </c>
      <c r="G10122" t="s">
        <v>1374</v>
      </c>
      <c r="H10122" t="s">
        <v>1375</v>
      </c>
      <c r="I10122" t="s">
        <v>13120</v>
      </c>
      <c r="K10122">
        <v>111757</v>
      </c>
      <c r="L10122">
        <v>1608112592</v>
      </c>
    </row>
    <row r="10123" spans="1:12" x14ac:dyDescent="0.45">
      <c r="A10123" t="str">
        <f t="shared" si="158"/>
        <v>Iringa, Iringa, Tanzania</v>
      </c>
      <c r="B10123" t="s">
        <v>13121</v>
      </c>
      <c r="C10123" t="s">
        <v>13121</v>
      </c>
      <c r="D10123">
        <v>-7.77</v>
      </c>
      <c r="E10123">
        <v>35.69</v>
      </c>
      <c r="F10123" t="s">
        <v>2466</v>
      </c>
      <c r="G10123" t="s">
        <v>2467</v>
      </c>
      <c r="H10123" t="s">
        <v>2468</v>
      </c>
      <c r="I10123" t="s">
        <v>13121</v>
      </c>
      <c r="J10123" t="s">
        <v>378</v>
      </c>
      <c r="K10123">
        <v>111820</v>
      </c>
      <c r="L10123">
        <v>1834453478</v>
      </c>
    </row>
    <row r="10124" spans="1:12" x14ac:dyDescent="0.45">
      <c r="A10124" t="str">
        <f t="shared" si="158"/>
        <v>Irkutsk, Irkutskaya Oblast’, Russia</v>
      </c>
      <c r="B10124" t="s">
        <v>13122</v>
      </c>
      <c r="C10124" t="s">
        <v>13122</v>
      </c>
      <c r="D10124">
        <v>52.283299999999997</v>
      </c>
      <c r="E10124">
        <v>104.3</v>
      </c>
      <c r="F10124" t="s">
        <v>504</v>
      </c>
      <c r="G10124" t="s">
        <v>505</v>
      </c>
      <c r="H10124" t="s">
        <v>506</v>
      </c>
      <c r="I10124" t="s">
        <v>1756</v>
      </c>
      <c r="J10124" t="s">
        <v>378</v>
      </c>
      <c r="K10124">
        <v>623736</v>
      </c>
      <c r="L10124">
        <v>1643439037</v>
      </c>
    </row>
    <row r="10125" spans="1:12" x14ac:dyDescent="0.45">
      <c r="A10125" t="str">
        <f t="shared" si="158"/>
        <v>Irlam, Salford, United Kingdom</v>
      </c>
      <c r="B10125" t="s">
        <v>13123</v>
      </c>
      <c r="C10125" t="s">
        <v>13123</v>
      </c>
      <c r="D10125">
        <v>53.445</v>
      </c>
      <c r="E10125">
        <v>-2.4220000000000002</v>
      </c>
      <c r="F10125" t="s">
        <v>536</v>
      </c>
      <c r="G10125" t="s">
        <v>537</v>
      </c>
      <c r="H10125" t="s">
        <v>538</v>
      </c>
      <c r="I10125" t="s">
        <v>3687</v>
      </c>
      <c r="K10125">
        <v>19933</v>
      </c>
      <c r="L10125">
        <v>1826561547</v>
      </c>
    </row>
    <row r="10126" spans="1:12" x14ac:dyDescent="0.45">
      <c r="A10126" t="str">
        <f t="shared" si="158"/>
        <v>Irmo, South Carolina, United States</v>
      </c>
      <c r="B10126" t="s">
        <v>13124</v>
      </c>
      <c r="C10126" t="s">
        <v>13124</v>
      </c>
      <c r="D10126">
        <v>34.101799999999997</v>
      </c>
      <c r="E10126">
        <v>-81.195700000000002</v>
      </c>
      <c r="F10126" t="s">
        <v>530</v>
      </c>
      <c r="G10126" t="s">
        <v>531</v>
      </c>
      <c r="H10126" t="s">
        <v>532</v>
      </c>
      <c r="I10126" t="s">
        <v>534</v>
      </c>
      <c r="K10126">
        <v>12483</v>
      </c>
      <c r="L10126">
        <v>1840016723</v>
      </c>
    </row>
    <row r="10127" spans="1:12" x14ac:dyDescent="0.45">
      <c r="A10127" t="str">
        <f t="shared" si="158"/>
        <v>Iron Mountain, Michigan, United States</v>
      </c>
      <c r="B10127" t="s">
        <v>13125</v>
      </c>
      <c r="C10127" t="s">
        <v>13125</v>
      </c>
      <c r="D10127">
        <v>45.827500000000001</v>
      </c>
      <c r="E10127">
        <v>-88.059899999999999</v>
      </c>
      <c r="F10127" t="s">
        <v>530</v>
      </c>
      <c r="G10127" t="s">
        <v>531</v>
      </c>
      <c r="H10127" t="s">
        <v>532</v>
      </c>
      <c r="I10127" t="s">
        <v>868</v>
      </c>
      <c r="K10127">
        <v>18432</v>
      </c>
      <c r="L10127">
        <v>1840001991</v>
      </c>
    </row>
    <row r="10128" spans="1:12" x14ac:dyDescent="0.45">
      <c r="A10128" t="str">
        <f t="shared" si="158"/>
        <v>Irondale, Alabama, United States</v>
      </c>
      <c r="B10128" t="s">
        <v>13126</v>
      </c>
      <c r="C10128" t="s">
        <v>13126</v>
      </c>
      <c r="D10128">
        <v>33.543999999999997</v>
      </c>
      <c r="E10128">
        <v>-86.659899999999993</v>
      </c>
      <c r="F10128" t="s">
        <v>530</v>
      </c>
      <c r="G10128" t="s">
        <v>531</v>
      </c>
      <c r="H10128" t="s">
        <v>532</v>
      </c>
      <c r="I10128" t="s">
        <v>1371</v>
      </c>
      <c r="K10128">
        <v>12893</v>
      </c>
      <c r="L10128">
        <v>1840014797</v>
      </c>
    </row>
    <row r="10129" spans="1:12" x14ac:dyDescent="0.45">
      <c r="A10129" t="str">
        <f t="shared" si="158"/>
        <v>Irondale, Georgia, United States</v>
      </c>
      <c r="B10129" t="s">
        <v>13126</v>
      </c>
      <c r="C10129" t="s">
        <v>13126</v>
      </c>
      <c r="D10129">
        <v>33.4773</v>
      </c>
      <c r="E10129">
        <v>-84.36</v>
      </c>
      <c r="F10129" t="s">
        <v>530</v>
      </c>
      <c r="G10129" t="s">
        <v>531</v>
      </c>
      <c r="H10129" t="s">
        <v>532</v>
      </c>
      <c r="I10129" t="s">
        <v>763</v>
      </c>
      <c r="K10129">
        <v>8578</v>
      </c>
      <c r="L10129">
        <v>1840029456</v>
      </c>
    </row>
    <row r="10130" spans="1:12" x14ac:dyDescent="0.45">
      <c r="A10130" t="str">
        <f t="shared" si="158"/>
        <v>Irondequoit, New York, United States</v>
      </c>
      <c r="B10130" t="s">
        <v>13127</v>
      </c>
      <c r="C10130" t="s">
        <v>13127</v>
      </c>
      <c r="D10130">
        <v>43.209600000000002</v>
      </c>
      <c r="E10130">
        <v>-77.570499999999996</v>
      </c>
      <c r="F10130" t="s">
        <v>530</v>
      </c>
      <c r="G10130" t="s">
        <v>531</v>
      </c>
      <c r="H10130" t="s">
        <v>532</v>
      </c>
      <c r="I10130" t="s">
        <v>803</v>
      </c>
      <c r="K10130">
        <v>50427</v>
      </c>
      <c r="L10130">
        <v>1840058201</v>
      </c>
    </row>
    <row r="10131" spans="1:12" x14ac:dyDescent="0.45">
      <c r="A10131" t="str">
        <f t="shared" si="158"/>
        <v>Ironton, Ohio, United States</v>
      </c>
      <c r="B10131" t="s">
        <v>13128</v>
      </c>
      <c r="C10131" t="s">
        <v>13128</v>
      </c>
      <c r="D10131">
        <v>38.5319</v>
      </c>
      <c r="E10131">
        <v>-82.677700000000002</v>
      </c>
      <c r="F10131" t="s">
        <v>530</v>
      </c>
      <c r="G10131" t="s">
        <v>531</v>
      </c>
      <c r="H10131" t="s">
        <v>532</v>
      </c>
      <c r="I10131" t="s">
        <v>799</v>
      </c>
      <c r="K10131">
        <v>10532</v>
      </c>
      <c r="L10131">
        <v>1840008607</v>
      </c>
    </row>
    <row r="10132" spans="1:12" x14ac:dyDescent="0.45">
      <c r="A10132" t="str">
        <f t="shared" si="158"/>
        <v>Ironwood, Michigan, United States</v>
      </c>
      <c r="B10132" t="s">
        <v>13129</v>
      </c>
      <c r="C10132" t="s">
        <v>13129</v>
      </c>
      <c r="D10132">
        <v>46.452199999999998</v>
      </c>
      <c r="E10132">
        <v>-90.150499999999994</v>
      </c>
      <c r="F10132" t="s">
        <v>530</v>
      </c>
      <c r="G10132" t="s">
        <v>531</v>
      </c>
      <c r="H10132" t="s">
        <v>532</v>
      </c>
      <c r="I10132" t="s">
        <v>868</v>
      </c>
      <c r="K10132">
        <v>6448</v>
      </c>
      <c r="L10132">
        <v>1840001942</v>
      </c>
    </row>
    <row r="10133" spans="1:12" x14ac:dyDescent="0.45">
      <c r="A10133" t="str">
        <f t="shared" si="158"/>
        <v>Irpin’, Kyyivs’ka Oblast’, Ukraine</v>
      </c>
      <c r="B10133" t="s">
        <v>13130</v>
      </c>
      <c r="C10133" t="s">
        <v>13131</v>
      </c>
      <c r="D10133">
        <v>50.5167</v>
      </c>
      <c r="E10133">
        <v>30.25</v>
      </c>
      <c r="F10133" t="s">
        <v>1461</v>
      </c>
      <c r="G10133" t="s">
        <v>1462</v>
      </c>
      <c r="H10133" t="s">
        <v>1463</v>
      </c>
      <c r="I10133" t="s">
        <v>4219</v>
      </c>
      <c r="K10133">
        <v>56806</v>
      </c>
      <c r="L10133">
        <v>1804919448</v>
      </c>
    </row>
    <row r="10134" spans="1:12" x14ac:dyDescent="0.45">
      <c r="A10134" t="str">
        <f t="shared" si="158"/>
        <v>Irshava, Zakarpats’ka Oblast’, Ukraine</v>
      </c>
      <c r="B10134" t="s">
        <v>13132</v>
      </c>
      <c r="C10134" t="s">
        <v>13132</v>
      </c>
      <c r="D10134">
        <v>48.3172</v>
      </c>
      <c r="E10134">
        <v>23.037500000000001</v>
      </c>
      <c r="F10134" t="s">
        <v>1461</v>
      </c>
      <c r="G10134" t="s">
        <v>1462</v>
      </c>
      <c r="H10134" t="s">
        <v>1463</v>
      </c>
      <c r="I10134" t="s">
        <v>4211</v>
      </c>
      <c r="J10134" t="s">
        <v>366</v>
      </c>
      <c r="K10134">
        <v>9276</v>
      </c>
      <c r="L10134">
        <v>1804188148</v>
      </c>
    </row>
    <row r="10135" spans="1:12" x14ac:dyDescent="0.45">
      <c r="A10135" t="str">
        <f t="shared" si="158"/>
        <v>Irthlingborough, Northamptonshire, United Kingdom</v>
      </c>
      <c r="B10135" t="s">
        <v>13133</v>
      </c>
      <c r="C10135" t="s">
        <v>13133</v>
      </c>
      <c r="D10135">
        <v>52.323999999999998</v>
      </c>
      <c r="E10135">
        <v>-0.61399999999999999</v>
      </c>
      <c r="F10135" t="s">
        <v>536</v>
      </c>
      <c r="G10135" t="s">
        <v>537</v>
      </c>
      <c r="H10135" t="s">
        <v>538</v>
      </c>
      <c r="I10135" t="s">
        <v>5106</v>
      </c>
      <c r="K10135">
        <v>8900</v>
      </c>
      <c r="L10135">
        <v>1826205713</v>
      </c>
    </row>
    <row r="10136" spans="1:12" x14ac:dyDescent="0.45">
      <c r="A10136" t="str">
        <f t="shared" si="158"/>
        <v>Iruma, Saitama, Japan</v>
      </c>
      <c r="B10136" t="s">
        <v>13134</v>
      </c>
      <c r="C10136" t="s">
        <v>13134</v>
      </c>
      <c r="D10136">
        <v>35.835799999999999</v>
      </c>
      <c r="E10136">
        <v>139.39109999999999</v>
      </c>
      <c r="F10136" t="s">
        <v>514</v>
      </c>
      <c r="G10136" t="s">
        <v>515</v>
      </c>
      <c r="H10136" t="s">
        <v>516</v>
      </c>
      <c r="I10136" t="s">
        <v>919</v>
      </c>
      <c r="K10136">
        <v>146802</v>
      </c>
      <c r="L10136">
        <v>1392661533</v>
      </c>
    </row>
    <row r="10137" spans="1:12" x14ac:dyDescent="0.45">
      <c r="A10137" t="str">
        <f t="shared" si="158"/>
        <v>Irvine, California, United States</v>
      </c>
      <c r="B10137" t="s">
        <v>13135</v>
      </c>
      <c r="C10137" t="s">
        <v>13135</v>
      </c>
      <c r="D10137">
        <v>33.677199999999999</v>
      </c>
      <c r="E10137">
        <v>-117.77379999999999</v>
      </c>
      <c r="F10137" t="s">
        <v>530</v>
      </c>
      <c r="G10137" t="s">
        <v>531</v>
      </c>
      <c r="H10137" t="s">
        <v>532</v>
      </c>
      <c r="I10137" t="s">
        <v>754</v>
      </c>
      <c r="K10137">
        <v>287401</v>
      </c>
      <c r="L10137">
        <v>1840019325</v>
      </c>
    </row>
    <row r="10138" spans="1:12" x14ac:dyDescent="0.45">
      <c r="A10138" t="str">
        <f t="shared" si="158"/>
        <v>Irvine, North Ayrshire, United Kingdom</v>
      </c>
      <c r="B10138" t="s">
        <v>13135</v>
      </c>
      <c r="C10138" t="s">
        <v>13135</v>
      </c>
      <c r="D10138">
        <v>55.620100000000001</v>
      </c>
      <c r="E10138">
        <v>-4.6614000000000004</v>
      </c>
      <c r="F10138" t="s">
        <v>536</v>
      </c>
      <c r="G10138" t="s">
        <v>537</v>
      </c>
      <c r="H10138" t="s">
        <v>538</v>
      </c>
      <c r="I10138" t="s">
        <v>2339</v>
      </c>
      <c r="K10138">
        <v>34010</v>
      </c>
      <c r="L10138">
        <v>1826965925</v>
      </c>
    </row>
    <row r="10139" spans="1:12" x14ac:dyDescent="0.45">
      <c r="A10139" t="str">
        <f t="shared" si="158"/>
        <v>Irving, Texas, United States</v>
      </c>
      <c r="B10139" t="s">
        <v>13136</v>
      </c>
      <c r="C10139" t="s">
        <v>13136</v>
      </c>
      <c r="D10139">
        <v>32.858400000000003</v>
      </c>
      <c r="E10139">
        <v>-96.970200000000006</v>
      </c>
      <c r="F10139" t="s">
        <v>530</v>
      </c>
      <c r="G10139" t="s">
        <v>531</v>
      </c>
      <c r="H10139" t="s">
        <v>532</v>
      </c>
      <c r="I10139" t="s">
        <v>610</v>
      </c>
      <c r="K10139">
        <v>239798</v>
      </c>
      <c r="L10139">
        <v>1840019438</v>
      </c>
    </row>
    <row r="10140" spans="1:12" x14ac:dyDescent="0.45">
      <c r="A10140" t="str">
        <f t="shared" si="158"/>
        <v>Irvington, New Jersey, United States</v>
      </c>
      <c r="B10140" t="s">
        <v>13137</v>
      </c>
      <c r="C10140" t="s">
        <v>13137</v>
      </c>
      <c r="D10140">
        <v>40.724200000000003</v>
      </c>
      <c r="E10140">
        <v>-74.231800000000007</v>
      </c>
      <c r="F10140" t="s">
        <v>530</v>
      </c>
      <c r="G10140" t="s">
        <v>531</v>
      </c>
      <c r="H10140" t="s">
        <v>532</v>
      </c>
      <c r="I10140" t="s">
        <v>587</v>
      </c>
      <c r="K10140">
        <v>54035</v>
      </c>
      <c r="L10140">
        <v>1840080906</v>
      </c>
    </row>
    <row r="10141" spans="1:12" x14ac:dyDescent="0.45">
      <c r="A10141" t="str">
        <f t="shared" si="158"/>
        <v>Irvington, New York, United States</v>
      </c>
      <c r="B10141" t="s">
        <v>13137</v>
      </c>
      <c r="C10141" t="s">
        <v>13137</v>
      </c>
      <c r="D10141">
        <v>41.0349</v>
      </c>
      <c r="E10141">
        <v>-73.866100000000003</v>
      </c>
      <c r="F10141" t="s">
        <v>530</v>
      </c>
      <c r="G10141" t="s">
        <v>531</v>
      </c>
      <c r="H10141" t="s">
        <v>532</v>
      </c>
      <c r="I10141" t="s">
        <v>803</v>
      </c>
      <c r="K10141">
        <v>6473</v>
      </c>
      <c r="L10141">
        <v>1840004933</v>
      </c>
    </row>
    <row r="10142" spans="1:12" x14ac:dyDescent="0.45">
      <c r="A10142" t="str">
        <f t="shared" si="158"/>
        <v>Irymple, Victoria, Australia</v>
      </c>
      <c r="B10142" t="s">
        <v>13138</v>
      </c>
      <c r="C10142" t="s">
        <v>13138</v>
      </c>
      <c r="D10142">
        <v>-34.2333</v>
      </c>
      <c r="E10142">
        <v>142.16669999999999</v>
      </c>
      <c r="F10142" t="s">
        <v>830</v>
      </c>
      <c r="G10142" t="s">
        <v>831</v>
      </c>
      <c r="H10142" t="s">
        <v>832</v>
      </c>
      <c r="I10142" t="s">
        <v>2292</v>
      </c>
      <c r="K10142">
        <v>5325</v>
      </c>
      <c r="L10142">
        <v>1036990765</v>
      </c>
    </row>
    <row r="10143" spans="1:12" x14ac:dyDescent="0.45">
      <c r="A10143" t="str">
        <f t="shared" si="158"/>
        <v>Isabela, Puerto Rico, Puerto Rico</v>
      </c>
      <c r="B10143" t="s">
        <v>5879</v>
      </c>
      <c r="C10143" t="s">
        <v>5879</v>
      </c>
      <c r="D10143">
        <v>18.499099999999999</v>
      </c>
      <c r="E10143">
        <v>-67.022000000000006</v>
      </c>
      <c r="F10143" t="s">
        <v>961</v>
      </c>
      <c r="G10143" t="s">
        <v>962</v>
      </c>
      <c r="H10143" t="s">
        <v>963</v>
      </c>
      <c r="I10143" t="s">
        <v>961</v>
      </c>
      <c r="K10143">
        <v>10708</v>
      </c>
      <c r="L10143">
        <v>1630023674</v>
      </c>
    </row>
    <row r="10144" spans="1:12" x14ac:dyDescent="0.45">
      <c r="A10144" t="str">
        <f t="shared" si="158"/>
        <v>Isaccea, Tulcea, Romania</v>
      </c>
      <c r="B10144" t="s">
        <v>13139</v>
      </c>
      <c r="C10144" t="s">
        <v>13139</v>
      </c>
      <c r="D10144">
        <v>45.2697</v>
      </c>
      <c r="E10144">
        <v>28.459700000000002</v>
      </c>
      <c r="F10144" t="s">
        <v>665</v>
      </c>
      <c r="G10144" t="s">
        <v>666</v>
      </c>
      <c r="H10144" t="s">
        <v>667</v>
      </c>
      <c r="I10144" t="s">
        <v>2906</v>
      </c>
      <c r="K10144">
        <v>5026</v>
      </c>
      <c r="L10144">
        <v>1642847805</v>
      </c>
    </row>
    <row r="10145" spans="1:12" x14ac:dyDescent="0.45">
      <c r="A10145" t="str">
        <f t="shared" si="158"/>
        <v>Ísafjörður, Vestfirðir, Iceland</v>
      </c>
      <c r="B10145" t="s">
        <v>13140</v>
      </c>
      <c r="C10145" t="s">
        <v>13141</v>
      </c>
      <c r="D10145">
        <v>66.073800000000006</v>
      </c>
      <c r="E10145">
        <v>-23.1417</v>
      </c>
      <c r="F10145" t="s">
        <v>1163</v>
      </c>
      <c r="G10145" t="s">
        <v>1164</v>
      </c>
      <c r="H10145" t="s">
        <v>1165</v>
      </c>
      <c r="I10145" t="s">
        <v>13142</v>
      </c>
      <c r="K10145">
        <v>2620</v>
      </c>
      <c r="L10145">
        <v>1352563432</v>
      </c>
    </row>
    <row r="10146" spans="1:12" x14ac:dyDescent="0.45">
      <c r="A10146" t="str">
        <f t="shared" si="158"/>
        <v>Isahaya, Nagasaki, Japan</v>
      </c>
      <c r="B10146" t="s">
        <v>13143</v>
      </c>
      <c r="C10146" t="s">
        <v>13143</v>
      </c>
      <c r="D10146">
        <v>32.844200000000001</v>
      </c>
      <c r="E10146">
        <v>130.05359999999999</v>
      </c>
      <c r="F10146" t="s">
        <v>514</v>
      </c>
      <c r="G10146" t="s">
        <v>515</v>
      </c>
      <c r="H10146" t="s">
        <v>516</v>
      </c>
      <c r="I10146" t="s">
        <v>10342</v>
      </c>
      <c r="K10146">
        <v>134503</v>
      </c>
      <c r="L10146">
        <v>1392443480</v>
      </c>
    </row>
    <row r="10147" spans="1:12" x14ac:dyDescent="0.45">
      <c r="A10147" t="str">
        <f t="shared" si="158"/>
        <v>Isale, Bujumbura Rural, Burundi</v>
      </c>
      <c r="B10147" t="s">
        <v>13144</v>
      </c>
      <c r="C10147" t="s">
        <v>13144</v>
      </c>
      <c r="D10147">
        <v>-3.3443999999999998</v>
      </c>
      <c r="E10147">
        <v>29.4833</v>
      </c>
      <c r="F10147" t="s">
        <v>5443</v>
      </c>
      <c r="G10147" t="s">
        <v>5444</v>
      </c>
      <c r="H10147" t="s">
        <v>5445</v>
      </c>
      <c r="I10147" t="s">
        <v>10535</v>
      </c>
      <c r="J10147" t="s">
        <v>378</v>
      </c>
      <c r="L10147">
        <v>1108407022</v>
      </c>
    </row>
    <row r="10148" spans="1:12" x14ac:dyDescent="0.45">
      <c r="A10148" t="str">
        <f t="shared" si="158"/>
        <v>Isangel, Tafea, Vanuatu</v>
      </c>
      <c r="B10148" t="s">
        <v>13145</v>
      </c>
      <c r="C10148" t="s">
        <v>13145</v>
      </c>
      <c r="D10148">
        <v>-19.541699999999999</v>
      </c>
      <c r="E10148">
        <v>169.2817</v>
      </c>
      <c r="F10148" t="s">
        <v>13146</v>
      </c>
      <c r="G10148" t="s">
        <v>13147</v>
      </c>
      <c r="H10148" t="s">
        <v>13148</v>
      </c>
      <c r="I10148" t="s">
        <v>13149</v>
      </c>
      <c r="J10148" t="s">
        <v>378</v>
      </c>
      <c r="L10148">
        <v>1548941443</v>
      </c>
    </row>
    <row r="10149" spans="1:12" x14ac:dyDescent="0.45">
      <c r="A10149" t="str">
        <f t="shared" si="158"/>
        <v>Isanti, Minnesota, United States</v>
      </c>
      <c r="B10149" t="s">
        <v>13150</v>
      </c>
      <c r="C10149" t="s">
        <v>13150</v>
      </c>
      <c r="D10149">
        <v>45.492800000000003</v>
      </c>
      <c r="E10149">
        <v>-93.240700000000004</v>
      </c>
      <c r="F10149" t="s">
        <v>530</v>
      </c>
      <c r="G10149" t="s">
        <v>531</v>
      </c>
      <c r="H10149" t="s">
        <v>532</v>
      </c>
      <c r="I10149" t="s">
        <v>1433</v>
      </c>
      <c r="K10149">
        <v>6120</v>
      </c>
      <c r="L10149">
        <v>1840007789</v>
      </c>
    </row>
    <row r="10150" spans="1:12" x14ac:dyDescent="0.45">
      <c r="A10150" t="str">
        <f t="shared" si="158"/>
        <v>Ise, Mie, Japan</v>
      </c>
      <c r="B10150" t="s">
        <v>13151</v>
      </c>
      <c r="C10150" t="s">
        <v>13151</v>
      </c>
      <c r="D10150">
        <v>34.4833</v>
      </c>
      <c r="E10150">
        <v>136.7167</v>
      </c>
      <c r="F10150" t="s">
        <v>514</v>
      </c>
      <c r="G10150" t="s">
        <v>515</v>
      </c>
      <c r="H10150" t="s">
        <v>516</v>
      </c>
      <c r="I10150" t="s">
        <v>12982</v>
      </c>
      <c r="K10150">
        <v>123783</v>
      </c>
      <c r="L10150">
        <v>1392000398</v>
      </c>
    </row>
    <row r="10151" spans="1:12" x14ac:dyDescent="0.45">
      <c r="A10151" t="str">
        <f t="shared" si="158"/>
        <v>Isehara, Kanagawa, Japan</v>
      </c>
      <c r="B10151" t="s">
        <v>13152</v>
      </c>
      <c r="C10151" t="s">
        <v>13152</v>
      </c>
      <c r="D10151">
        <v>35.402799999999999</v>
      </c>
      <c r="E10151">
        <v>139.315</v>
      </c>
      <c r="F10151" t="s">
        <v>514</v>
      </c>
      <c r="G10151" t="s">
        <v>515</v>
      </c>
      <c r="H10151" t="s">
        <v>516</v>
      </c>
      <c r="I10151" t="s">
        <v>1087</v>
      </c>
      <c r="K10151">
        <v>102137</v>
      </c>
      <c r="L10151">
        <v>1392928065</v>
      </c>
    </row>
    <row r="10152" spans="1:12" x14ac:dyDescent="0.45">
      <c r="A10152" t="str">
        <f t="shared" si="158"/>
        <v>Iselin, New Jersey, United States</v>
      </c>
      <c r="B10152" t="s">
        <v>13153</v>
      </c>
      <c r="C10152" t="s">
        <v>13153</v>
      </c>
      <c r="D10152">
        <v>40.5702</v>
      </c>
      <c r="E10152">
        <v>-74.316999999999993</v>
      </c>
      <c r="F10152" t="s">
        <v>530</v>
      </c>
      <c r="G10152" t="s">
        <v>531</v>
      </c>
      <c r="H10152" t="s">
        <v>532</v>
      </c>
      <c r="I10152" t="s">
        <v>587</v>
      </c>
      <c r="K10152">
        <v>18274</v>
      </c>
      <c r="L10152">
        <v>1840005418</v>
      </c>
    </row>
    <row r="10153" spans="1:12" x14ac:dyDescent="0.45">
      <c r="A10153" t="str">
        <f t="shared" si="158"/>
        <v>Isen, Kagoshima, Japan</v>
      </c>
      <c r="B10153" t="s">
        <v>13154</v>
      </c>
      <c r="C10153" t="s">
        <v>13154</v>
      </c>
      <c r="D10153">
        <v>27.6736</v>
      </c>
      <c r="E10153">
        <v>128.9375</v>
      </c>
      <c r="F10153" t="s">
        <v>514</v>
      </c>
      <c r="G10153" t="s">
        <v>515</v>
      </c>
      <c r="H10153" t="s">
        <v>516</v>
      </c>
      <c r="I10153" t="s">
        <v>1761</v>
      </c>
      <c r="K10153">
        <v>6476</v>
      </c>
      <c r="L10153">
        <v>1392971525</v>
      </c>
    </row>
    <row r="10154" spans="1:12" x14ac:dyDescent="0.45">
      <c r="A10154" t="str">
        <f t="shared" si="158"/>
        <v>Iserlohn, North Rhine-Westphalia, Germany</v>
      </c>
      <c r="B10154" t="s">
        <v>13155</v>
      </c>
      <c r="C10154" t="s">
        <v>13155</v>
      </c>
      <c r="D10154">
        <v>51.383299999999998</v>
      </c>
      <c r="E10154">
        <v>7.6666999999999996</v>
      </c>
      <c r="F10154" t="s">
        <v>441</v>
      </c>
      <c r="G10154" t="s">
        <v>442</v>
      </c>
      <c r="H10154" t="s">
        <v>443</v>
      </c>
      <c r="I10154" t="s">
        <v>444</v>
      </c>
      <c r="K10154">
        <v>92666</v>
      </c>
      <c r="L10154">
        <v>1276837267</v>
      </c>
    </row>
    <row r="10155" spans="1:12" x14ac:dyDescent="0.45">
      <c r="A10155" t="str">
        <f t="shared" si="158"/>
        <v>Iseyin, Oyo, Nigeria</v>
      </c>
      <c r="B10155" t="s">
        <v>13156</v>
      </c>
      <c r="C10155" t="s">
        <v>13156</v>
      </c>
      <c r="D10155">
        <v>7.9667000000000003</v>
      </c>
      <c r="E10155">
        <v>3.6</v>
      </c>
      <c r="F10155" t="s">
        <v>476</v>
      </c>
      <c r="G10155" t="s">
        <v>477</v>
      </c>
      <c r="H10155" t="s">
        <v>478</v>
      </c>
      <c r="I10155" t="s">
        <v>12773</v>
      </c>
      <c r="J10155" t="s">
        <v>366</v>
      </c>
      <c r="K10155">
        <v>98071</v>
      </c>
      <c r="L10155">
        <v>1566714777</v>
      </c>
    </row>
    <row r="10156" spans="1:12" x14ac:dyDescent="0.45">
      <c r="A10156" t="str">
        <f t="shared" si="158"/>
        <v>Isfana, Batken, Kyrgyzstan</v>
      </c>
      <c r="B10156" t="s">
        <v>13157</v>
      </c>
      <c r="C10156" t="s">
        <v>13157</v>
      </c>
      <c r="D10156">
        <v>39.833300000000001</v>
      </c>
      <c r="E10156">
        <v>69.5167</v>
      </c>
      <c r="F10156" t="s">
        <v>1392</v>
      </c>
      <c r="G10156" t="s">
        <v>1393</v>
      </c>
      <c r="H10156" t="s">
        <v>1394</v>
      </c>
      <c r="I10156" t="s">
        <v>2827</v>
      </c>
      <c r="J10156" t="s">
        <v>366</v>
      </c>
      <c r="K10156">
        <v>18244</v>
      </c>
      <c r="L10156">
        <v>1417781894</v>
      </c>
    </row>
    <row r="10157" spans="1:12" x14ac:dyDescent="0.45">
      <c r="A10157" t="str">
        <f t="shared" si="158"/>
        <v>Isfara, Sughd, Tajikistan</v>
      </c>
      <c r="B10157" t="s">
        <v>13158</v>
      </c>
      <c r="C10157" t="s">
        <v>13158</v>
      </c>
      <c r="D10157">
        <v>40.116700000000002</v>
      </c>
      <c r="E10157">
        <v>70.633300000000006</v>
      </c>
      <c r="F10157" t="s">
        <v>556</v>
      </c>
      <c r="G10157" t="s">
        <v>557</v>
      </c>
      <c r="H10157" t="s">
        <v>558</v>
      </c>
      <c r="I10157" t="s">
        <v>6987</v>
      </c>
      <c r="J10157" t="s">
        <v>366</v>
      </c>
      <c r="K10157">
        <v>40000</v>
      </c>
      <c r="L10157">
        <v>1762121684</v>
      </c>
    </row>
    <row r="10158" spans="1:12" x14ac:dyDescent="0.45">
      <c r="A10158" t="str">
        <f t="shared" si="158"/>
        <v>Ishigaki, Okinawa, Japan</v>
      </c>
      <c r="B10158" t="s">
        <v>13159</v>
      </c>
      <c r="C10158" t="s">
        <v>13159</v>
      </c>
      <c r="D10158">
        <v>24.333300000000001</v>
      </c>
      <c r="E10158">
        <v>124.15</v>
      </c>
      <c r="F10158" t="s">
        <v>514</v>
      </c>
      <c r="G10158" t="s">
        <v>515</v>
      </c>
      <c r="H10158" t="s">
        <v>516</v>
      </c>
      <c r="I10158" t="s">
        <v>6697</v>
      </c>
      <c r="K10158">
        <v>48132</v>
      </c>
      <c r="L10158">
        <v>1392462580</v>
      </c>
    </row>
    <row r="10159" spans="1:12" x14ac:dyDescent="0.45">
      <c r="A10159" t="str">
        <f t="shared" si="158"/>
        <v>Ishii, Tokushima, Japan</v>
      </c>
      <c r="B10159" t="s">
        <v>13160</v>
      </c>
      <c r="C10159" t="s">
        <v>13160</v>
      </c>
      <c r="D10159">
        <v>34.0747</v>
      </c>
      <c r="E10159">
        <v>134.44059999999999</v>
      </c>
      <c r="F10159" t="s">
        <v>514</v>
      </c>
      <c r="G10159" t="s">
        <v>515</v>
      </c>
      <c r="H10159" t="s">
        <v>516</v>
      </c>
      <c r="I10159" t="s">
        <v>13161</v>
      </c>
      <c r="K10159">
        <v>25066</v>
      </c>
      <c r="L10159">
        <v>1392141128</v>
      </c>
    </row>
    <row r="10160" spans="1:12" x14ac:dyDescent="0.45">
      <c r="A10160" t="str">
        <f t="shared" si="158"/>
        <v>Ishikari, Hokkaidō, Japan</v>
      </c>
      <c r="B10160" t="s">
        <v>13162</v>
      </c>
      <c r="C10160" t="s">
        <v>13162</v>
      </c>
      <c r="D10160">
        <v>43.1783</v>
      </c>
      <c r="E10160">
        <v>141.30670000000001</v>
      </c>
      <c r="F10160" t="s">
        <v>514</v>
      </c>
      <c r="G10160" t="s">
        <v>515</v>
      </c>
      <c r="H10160" t="s">
        <v>516</v>
      </c>
      <c r="I10160" t="s">
        <v>517</v>
      </c>
      <c r="K10160">
        <v>58277</v>
      </c>
      <c r="L10160">
        <v>1392382929</v>
      </c>
    </row>
    <row r="10161" spans="1:12" x14ac:dyDescent="0.45">
      <c r="A10161" t="str">
        <f t="shared" si="158"/>
        <v>Ishikida, Kumamoto, Japan</v>
      </c>
      <c r="B10161" t="s">
        <v>13163</v>
      </c>
      <c r="C10161" t="s">
        <v>13163</v>
      </c>
      <c r="D10161">
        <v>32.298900000000003</v>
      </c>
      <c r="E10161">
        <v>130.4931</v>
      </c>
      <c r="F10161" t="s">
        <v>514</v>
      </c>
      <c r="G10161" t="s">
        <v>515</v>
      </c>
      <c r="H10161" t="s">
        <v>516</v>
      </c>
      <c r="I10161" t="s">
        <v>2280</v>
      </c>
      <c r="K10161">
        <v>16189</v>
      </c>
      <c r="L10161">
        <v>1392038092</v>
      </c>
    </row>
    <row r="10162" spans="1:12" x14ac:dyDescent="0.45">
      <c r="A10162" t="str">
        <f t="shared" si="158"/>
        <v>Ishim, Tyumenskaya Oblast’, Russia</v>
      </c>
      <c r="B10162" t="s">
        <v>13164</v>
      </c>
      <c r="C10162" t="s">
        <v>13164</v>
      </c>
      <c r="D10162">
        <v>56.116700000000002</v>
      </c>
      <c r="E10162">
        <v>69.5</v>
      </c>
      <c r="F10162" t="s">
        <v>504</v>
      </c>
      <c r="G10162" t="s">
        <v>505</v>
      </c>
      <c r="H10162" t="s">
        <v>506</v>
      </c>
      <c r="I10162" t="s">
        <v>10917</v>
      </c>
      <c r="K10162">
        <v>65142</v>
      </c>
      <c r="L10162">
        <v>1643798395</v>
      </c>
    </row>
    <row r="10163" spans="1:12" x14ac:dyDescent="0.45">
      <c r="A10163" t="str">
        <f t="shared" si="158"/>
        <v>Ishimbay, Bashkortostan, Russia</v>
      </c>
      <c r="B10163" t="s">
        <v>13165</v>
      </c>
      <c r="C10163" t="s">
        <v>13165</v>
      </c>
      <c r="D10163">
        <v>53.45</v>
      </c>
      <c r="E10163">
        <v>56.033299999999997</v>
      </c>
      <c r="F10163" t="s">
        <v>504</v>
      </c>
      <c r="G10163" t="s">
        <v>505</v>
      </c>
      <c r="H10163" t="s">
        <v>506</v>
      </c>
      <c r="I10163" t="s">
        <v>923</v>
      </c>
      <c r="K10163">
        <v>65422</v>
      </c>
      <c r="L10163">
        <v>1643130656</v>
      </c>
    </row>
    <row r="10164" spans="1:12" x14ac:dyDescent="0.45">
      <c r="A10164" t="str">
        <f t="shared" si="158"/>
        <v>Ishinari, Saga, Japan</v>
      </c>
      <c r="B10164" t="s">
        <v>13166</v>
      </c>
      <c r="C10164" t="s">
        <v>13166</v>
      </c>
      <c r="D10164">
        <v>33.321100000000001</v>
      </c>
      <c r="E10164">
        <v>130.3989</v>
      </c>
      <c r="F10164" t="s">
        <v>514</v>
      </c>
      <c r="G10164" t="s">
        <v>515</v>
      </c>
      <c r="H10164" t="s">
        <v>516</v>
      </c>
      <c r="I10164" t="s">
        <v>12946</v>
      </c>
      <c r="K10164">
        <v>16328</v>
      </c>
      <c r="L10164">
        <v>1392473342</v>
      </c>
    </row>
    <row r="10165" spans="1:12" x14ac:dyDescent="0.45">
      <c r="A10165" t="str">
        <f t="shared" si="158"/>
        <v>Ishioka, Ibaraki, Japan</v>
      </c>
      <c r="B10165" t="s">
        <v>13167</v>
      </c>
      <c r="C10165" t="s">
        <v>13167</v>
      </c>
      <c r="D10165">
        <v>36.183300000000003</v>
      </c>
      <c r="E10165">
        <v>140.2833</v>
      </c>
      <c r="F10165" t="s">
        <v>514</v>
      </c>
      <c r="G10165" t="s">
        <v>515</v>
      </c>
      <c r="H10165" t="s">
        <v>516</v>
      </c>
      <c r="I10165" t="s">
        <v>1844</v>
      </c>
      <c r="K10165">
        <v>73110</v>
      </c>
      <c r="L10165">
        <v>1392188897</v>
      </c>
    </row>
    <row r="10166" spans="1:12" x14ac:dyDescent="0.45">
      <c r="A10166" t="str">
        <f t="shared" si="158"/>
        <v>Ishizaki, Miyagi, Japan</v>
      </c>
      <c r="B10166" t="s">
        <v>13168</v>
      </c>
      <c r="C10166" t="s">
        <v>13168</v>
      </c>
      <c r="D10166">
        <v>38.428100000000001</v>
      </c>
      <c r="E10166">
        <v>141.30609999999999</v>
      </c>
      <c r="F10166" t="s">
        <v>514</v>
      </c>
      <c r="G10166" t="s">
        <v>515</v>
      </c>
      <c r="H10166" t="s">
        <v>516</v>
      </c>
      <c r="I10166" t="s">
        <v>12185</v>
      </c>
      <c r="K10166">
        <v>141293</v>
      </c>
      <c r="L10166">
        <v>1392384377</v>
      </c>
    </row>
    <row r="10167" spans="1:12" x14ac:dyDescent="0.45">
      <c r="A10167" t="str">
        <f t="shared" si="158"/>
        <v>Ishpeming, Michigan, United States</v>
      </c>
      <c r="B10167" t="s">
        <v>13169</v>
      </c>
      <c r="C10167" t="s">
        <v>13169</v>
      </c>
      <c r="D10167">
        <v>46.486199999999997</v>
      </c>
      <c r="E10167">
        <v>-87.665800000000004</v>
      </c>
      <c r="F10167" t="s">
        <v>530</v>
      </c>
      <c r="G10167" t="s">
        <v>531</v>
      </c>
      <c r="H10167" t="s">
        <v>532</v>
      </c>
      <c r="I10167" t="s">
        <v>868</v>
      </c>
      <c r="K10167">
        <v>12198</v>
      </c>
      <c r="L10167">
        <v>1840003922</v>
      </c>
    </row>
    <row r="10168" spans="1:12" x14ac:dyDescent="0.45">
      <c r="A10168" t="str">
        <f t="shared" si="158"/>
        <v>Ishqoshim, Kŭhistoni Badakhshon, Tajikistan</v>
      </c>
      <c r="B10168" t="s">
        <v>13170</v>
      </c>
      <c r="C10168" t="s">
        <v>13170</v>
      </c>
      <c r="D10168">
        <v>36.727200000000003</v>
      </c>
      <c r="E10168">
        <v>71.611699999999999</v>
      </c>
      <c r="F10168" t="s">
        <v>556</v>
      </c>
      <c r="G10168" t="s">
        <v>557</v>
      </c>
      <c r="H10168" t="s">
        <v>558</v>
      </c>
      <c r="I10168" t="s">
        <v>13171</v>
      </c>
      <c r="J10168" t="s">
        <v>366</v>
      </c>
      <c r="K10168">
        <v>6567</v>
      </c>
      <c r="L10168">
        <v>1762005667</v>
      </c>
    </row>
    <row r="10169" spans="1:12" x14ac:dyDescent="0.45">
      <c r="A10169" t="str">
        <f t="shared" si="158"/>
        <v>Isidro Casanova, Buenos Aires, Argentina</v>
      </c>
      <c r="B10169" t="s">
        <v>13172</v>
      </c>
      <c r="C10169" t="s">
        <v>13172</v>
      </c>
      <c r="D10169">
        <v>-34.700000000000003</v>
      </c>
      <c r="E10169">
        <v>-58.583300000000001</v>
      </c>
      <c r="F10169" t="s">
        <v>651</v>
      </c>
      <c r="G10169" t="s">
        <v>652</v>
      </c>
      <c r="H10169" t="s">
        <v>653</v>
      </c>
      <c r="I10169" t="s">
        <v>870</v>
      </c>
      <c r="K10169">
        <v>190696</v>
      </c>
      <c r="L10169">
        <v>1032715964</v>
      </c>
    </row>
    <row r="10170" spans="1:12" x14ac:dyDescent="0.45">
      <c r="A10170" t="str">
        <f t="shared" si="158"/>
        <v>Isilkul, Omskaya Oblast’, Russia</v>
      </c>
      <c r="B10170" t="s">
        <v>13173</v>
      </c>
      <c r="C10170" t="s">
        <v>13173</v>
      </c>
      <c r="D10170">
        <v>54.908900000000003</v>
      </c>
      <c r="E10170">
        <v>71.260599999999997</v>
      </c>
      <c r="F10170" t="s">
        <v>504</v>
      </c>
      <c r="G10170" t="s">
        <v>505</v>
      </c>
      <c r="H10170" t="s">
        <v>506</v>
      </c>
      <c r="I10170" t="s">
        <v>6792</v>
      </c>
      <c r="K10170">
        <v>22903</v>
      </c>
      <c r="L10170">
        <v>1643502986</v>
      </c>
    </row>
    <row r="10171" spans="1:12" x14ac:dyDescent="0.45">
      <c r="A10171" t="str">
        <f t="shared" si="158"/>
        <v>Isingiro, Isingiro, Uganda</v>
      </c>
      <c r="B10171" t="s">
        <v>13174</v>
      </c>
      <c r="C10171" t="s">
        <v>13174</v>
      </c>
      <c r="D10171">
        <v>-0.86860000000000004</v>
      </c>
      <c r="E10171">
        <v>30.830200000000001</v>
      </c>
      <c r="F10171" t="s">
        <v>613</v>
      </c>
      <c r="G10171" t="s">
        <v>614</v>
      </c>
      <c r="H10171" t="s">
        <v>615</v>
      </c>
      <c r="I10171" t="s">
        <v>13174</v>
      </c>
      <c r="J10171" t="s">
        <v>378</v>
      </c>
      <c r="L10171">
        <v>1800843586</v>
      </c>
    </row>
    <row r="10172" spans="1:12" x14ac:dyDescent="0.45">
      <c r="A10172" t="str">
        <f t="shared" si="158"/>
        <v>Isiolo, Isiolo, Kenya</v>
      </c>
      <c r="B10172" t="s">
        <v>13175</v>
      </c>
      <c r="C10172" t="s">
        <v>13175</v>
      </c>
      <c r="D10172">
        <v>0.35</v>
      </c>
      <c r="E10172">
        <v>37.583300000000001</v>
      </c>
      <c r="F10172" t="s">
        <v>2672</v>
      </c>
      <c r="G10172" t="s">
        <v>2673</v>
      </c>
      <c r="H10172" t="s">
        <v>2674</v>
      </c>
      <c r="I10172" t="s">
        <v>13175</v>
      </c>
      <c r="J10172" t="s">
        <v>378</v>
      </c>
      <c r="K10172">
        <v>45989</v>
      </c>
      <c r="L10172">
        <v>1404771203</v>
      </c>
    </row>
    <row r="10173" spans="1:12" x14ac:dyDescent="0.45">
      <c r="A10173" t="str">
        <f t="shared" si="158"/>
        <v>Isiro, Haut-Uélé, Congo (Kinshasa)</v>
      </c>
      <c r="B10173" t="s">
        <v>13176</v>
      </c>
      <c r="C10173" t="s">
        <v>13176</v>
      </c>
      <c r="D10173">
        <v>2.7833000000000001</v>
      </c>
      <c r="E10173">
        <v>27.616700000000002</v>
      </c>
      <c r="F10173" t="s">
        <v>1127</v>
      </c>
      <c r="G10173" t="s">
        <v>1128</v>
      </c>
      <c r="H10173" t="s">
        <v>1129</v>
      </c>
      <c r="I10173" t="s">
        <v>13177</v>
      </c>
      <c r="J10173" t="s">
        <v>378</v>
      </c>
      <c r="K10173">
        <v>157196</v>
      </c>
      <c r="L10173">
        <v>1180183850</v>
      </c>
    </row>
    <row r="10174" spans="1:12" x14ac:dyDescent="0.45">
      <c r="A10174" t="str">
        <f t="shared" si="158"/>
        <v>Iskandar, Toshkent, Uzbekistan</v>
      </c>
      <c r="B10174" t="s">
        <v>13178</v>
      </c>
      <c r="C10174" t="s">
        <v>13178</v>
      </c>
      <c r="D10174">
        <v>41.550699999999999</v>
      </c>
      <c r="E10174">
        <v>69.680700000000002</v>
      </c>
      <c r="F10174" t="s">
        <v>1966</v>
      </c>
      <c r="G10174" t="s">
        <v>1967</v>
      </c>
      <c r="H10174" t="s">
        <v>1968</v>
      </c>
      <c r="I10174" t="s">
        <v>2035</v>
      </c>
      <c r="K10174">
        <v>195633</v>
      </c>
      <c r="L10174">
        <v>1860285858</v>
      </c>
    </row>
    <row r="10175" spans="1:12" x14ac:dyDescent="0.45">
      <c r="A10175" t="str">
        <f t="shared" si="158"/>
        <v>İskenderun, Hatay, Turkey</v>
      </c>
      <c r="B10175" t="s">
        <v>13179</v>
      </c>
      <c r="C10175" t="s">
        <v>13180</v>
      </c>
      <c r="D10175">
        <v>36.580399999999997</v>
      </c>
      <c r="E10175">
        <v>36.17</v>
      </c>
      <c r="F10175" t="s">
        <v>806</v>
      </c>
      <c r="G10175" t="s">
        <v>807</v>
      </c>
      <c r="H10175" t="s">
        <v>808</v>
      </c>
      <c r="I10175" t="s">
        <v>4008</v>
      </c>
      <c r="J10175" t="s">
        <v>366</v>
      </c>
      <c r="K10175">
        <v>297943</v>
      </c>
      <c r="L10175">
        <v>1792962911</v>
      </c>
    </row>
    <row r="10176" spans="1:12" x14ac:dyDescent="0.45">
      <c r="A10176" t="str">
        <f t="shared" si="158"/>
        <v>Iskitim, Novosibirskaya Oblast’, Russia</v>
      </c>
      <c r="B10176" t="s">
        <v>13181</v>
      </c>
      <c r="C10176" t="s">
        <v>13181</v>
      </c>
      <c r="D10176">
        <v>54.633299999999998</v>
      </c>
      <c r="E10176">
        <v>83.3</v>
      </c>
      <c r="F10176" t="s">
        <v>504</v>
      </c>
      <c r="G10176" t="s">
        <v>505</v>
      </c>
      <c r="H10176" t="s">
        <v>506</v>
      </c>
      <c r="I10176" t="s">
        <v>3552</v>
      </c>
      <c r="K10176">
        <v>56602</v>
      </c>
      <c r="L10176">
        <v>1643924276</v>
      </c>
    </row>
    <row r="10177" spans="1:12" x14ac:dyDescent="0.45">
      <c r="A10177" t="str">
        <f t="shared" si="158"/>
        <v>Isla Mujeres, Quintana Roo, Mexico</v>
      </c>
      <c r="B10177" t="s">
        <v>13182</v>
      </c>
      <c r="C10177" t="s">
        <v>13182</v>
      </c>
      <c r="D10177">
        <v>21.208400000000001</v>
      </c>
      <c r="E10177">
        <v>-86.711500000000001</v>
      </c>
      <c r="F10177" t="s">
        <v>519</v>
      </c>
      <c r="G10177" t="s">
        <v>520</v>
      </c>
      <c r="H10177" t="s">
        <v>521</v>
      </c>
      <c r="I10177" t="s">
        <v>2943</v>
      </c>
      <c r="J10177" t="s">
        <v>366</v>
      </c>
      <c r="K10177">
        <v>12491</v>
      </c>
      <c r="L10177">
        <v>1484856745</v>
      </c>
    </row>
    <row r="10178" spans="1:12" x14ac:dyDescent="0.45">
      <c r="A10178" t="str">
        <f t="shared" si="158"/>
        <v>Isla Vista, California, United States</v>
      </c>
      <c r="B10178" t="s">
        <v>13183</v>
      </c>
      <c r="C10178" t="s">
        <v>13183</v>
      </c>
      <c r="D10178">
        <v>34.414400000000001</v>
      </c>
      <c r="E10178">
        <v>-119.85809999999999</v>
      </c>
      <c r="F10178" t="s">
        <v>530</v>
      </c>
      <c r="G10178" t="s">
        <v>531</v>
      </c>
      <c r="H10178" t="s">
        <v>532</v>
      </c>
      <c r="I10178" t="s">
        <v>754</v>
      </c>
      <c r="K10178">
        <v>27690</v>
      </c>
      <c r="L10178">
        <v>1840017887</v>
      </c>
    </row>
    <row r="10179" spans="1:12" x14ac:dyDescent="0.45">
      <c r="A10179" t="str">
        <f t="shared" ref="A10179:A10242" si="159">CONCATENATE(B10179,", ",I10179,", ",F10179)</f>
        <v>İslahiye, Gaziantep, Turkey</v>
      </c>
      <c r="B10179" t="s">
        <v>13184</v>
      </c>
      <c r="C10179" t="s">
        <v>13185</v>
      </c>
      <c r="D10179">
        <v>37.026400000000002</v>
      </c>
      <c r="E10179">
        <v>36.632199999999997</v>
      </c>
      <c r="F10179" t="s">
        <v>806</v>
      </c>
      <c r="G10179" t="s">
        <v>807</v>
      </c>
      <c r="H10179" t="s">
        <v>808</v>
      </c>
      <c r="I10179" t="s">
        <v>10549</v>
      </c>
      <c r="J10179" t="s">
        <v>366</v>
      </c>
      <c r="K10179">
        <v>67674</v>
      </c>
      <c r="L10179">
        <v>1792369096</v>
      </c>
    </row>
    <row r="10180" spans="1:12" x14ac:dyDescent="0.45">
      <c r="A10180" t="str">
        <f t="shared" si="159"/>
        <v>Islamabad, Islāmābād, Pakistan</v>
      </c>
      <c r="B10180" t="s">
        <v>13186</v>
      </c>
      <c r="C10180" t="s">
        <v>13186</v>
      </c>
      <c r="D10180">
        <v>33.698900000000002</v>
      </c>
      <c r="E10180">
        <v>73.036900000000003</v>
      </c>
      <c r="F10180" t="s">
        <v>546</v>
      </c>
      <c r="G10180" t="s">
        <v>547</v>
      </c>
      <c r="H10180" t="s">
        <v>548</v>
      </c>
      <c r="I10180" t="s">
        <v>13187</v>
      </c>
      <c r="J10180" t="s">
        <v>606</v>
      </c>
      <c r="K10180">
        <v>1365000</v>
      </c>
      <c r="L10180">
        <v>1586306717</v>
      </c>
    </row>
    <row r="10181" spans="1:12" x14ac:dyDescent="0.45">
      <c r="A10181" t="str">
        <f t="shared" si="159"/>
        <v>Islamorada, Village of Islands, Florida, United States</v>
      </c>
      <c r="B10181" t="s">
        <v>13188</v>
      </c>
      <c r="C10181" t="s">
        <v>13188</v>
      </c>
      <c r="D10181">
        <v>24.940799999999999</v>
      </c>
      <c r="E10181">
        <v>-80.609700000000004</v>
      </c>
      <c r="F10181" t="s">
        <v>530</v>
      </c>
      <c r="G10181" t="s">
        <v>531</v>
      </c>
      <c r="H10181" t="s">
        <v>532</v>
      </c>
      <c r="I10181" t="s">
        <v>1378</v>
      </c>
      <c r="K10181">
        <v>6317</v>
      </c>
      <c r="L10181">
        <v>1840073890</v>
      </c>
    </row>
    <row r="10182" spans="1:12" x14ac:dyDescent="0.45">
      <c r="A10182" t="str">
        <f t="shared" si="159"/>
        <v>Island Lake, Illinois, United States</v>
      </c>
      <c r="B10182" t="s">
        <v>13189</v>
      </c>
      <c r="C10182" t="s">
        <v>13189</v>
      </c>
      <c r="D10182">
        <v>42.278300000000002</v>
      </c>
      <c r="E10182">
        <v>-88.1999</v>
      </c>
      <c r="F10182" t="s">
        <v>530</v>
      </c>
      <c r="G10182" t="s">
        <v>531</v>
      </c>
      <c r="H10182" t="s">
        <v>532</v>
      </c>
      <c r="I10182" t="s">
        <v>824</v>
      </c>
      <c r="K10182">
        <v>8020</v>
      </c>
      <c r="L10182">
        <v>1840011155</v>
      </c>
    </row>
    <row r="10183" spans="1:12" x14ac:dyDescent="0.45">
      <c r="A10183" t="str">
        <f t="shared" si="159"/>
        <v>Islington, Islington, United Kingdom</v>
      </c>
      <c r="B10183" t="s">
        <v>12203</v>
      </c>
      <c r="C10183" t="s">
        <v>12203</v>
      </c>
      <c r="D10183">
        <v>51.543999999999997</v>
      </c>
      <c r="E10183">
        <v>-0.1027</v>
      </c>
      <c r="F10183" t="s">
        <v>536</v>
      </c>
      <c r="G10183" t="s">
        <v>537</v>
      </c>
      <c r="H10183" t="s">
        <v>538</v>
      </c>
      <c r="I10183" t="s">
        <v>12203</v>
      </c>
      <c r="K10183">
        <v>206125</v>
      </c>
      <c r="L10183">
        <v>1826267810</v>
      </c>
    </row>
    <row r="10184" spans="1:12" x14ac:dyDescent="0.45">
      <c r="A10184" t="str">
        <f t="shared" si="159"/>
        <v>Islip, New York, United States</v>
      </c>
      <c r="B10184" t="s">
        <v>13190</v>
      </c>
      <c r="C10184" t="s">
        <v>13190</v>
      </c>
      <c r="D10184">
        <v>40.738399999999999</v>
      </c>
      <c r="E10184">
        <v>-73.188699999999997</v>
      </c>
      <c r="F10184" t="s">
        <v>530</v>
      </c>
      <c r="G10184" t="s">
        <v>531</v>
      </c>
      <c r="H10184" t="s">
        <v>532</v>
      </c>
      <c r="I10184" t="s">
        <v>803</v>
      </c>
      <c r="K10184">
        <v>332862</v>
      </c>
      <c r="L10184">
        <v>1840058203</v>
      </c>
    </row>
    <row r="10185" spans="1:12" x14ac:dyDescent="0.45">
      <c r="A10185" t="str">
        <f t="shared" si="159"/>
        <v>Islip Terrace, New York, United States</v>
      </c>
      <c r="B10185" t="s">
        <v>13191</v>
      </c>
      <c r="C10185" t="s">
        <v>13191</v>
      </c>
      <c r="D10185">
        <v>40.750599999999999</v>
      </c>
      <c r="E10185">
        <v>-73.187200000000004</v>
      </c>
      <c r="F10185" t="s">
        <v>530</v>
      </c>
      <c r="G10185" t="s">
        <v>531</v>
      </c>
      <c r="H10185" t="s">
        <v>532</v>
      </c>
      <c r="I10185" t="s">
        <v>803</v>
      </c>
      <c r="K10185">
        <v>5529</v>
      </c>
      <c r="L10185">
        <v>1840005083</v>
      </c>
    </row>
    <row r="10186" spans="1:12" x14ac:dyDescent="0.45">
      <c r="A10186" t="str">
        <f t="shared" si="159"/>
        <v>Ismailia, Al Ismā‘īlīyah, Egypt</v>
      </c>
      <c r="B10186" t="s">
        <v>13192</v>
      </c>
      <c r="C10186" t="s">
        <v>13192</v>
      </c>
      <c r="D10186">
        <v>30.583300000000001</v>
      </c>
      <c r="E10186">
        <v>32.2667</v>
      </c>
      <c r="F10186" t="s">
        <v>676</v>
      </c>
      <c r="G10186" t="s">
        <v>677</v>
      </c>
      <c r="H10186" t="s">
        <v>678</v>
      </c>
      <c r="I10186" t="s">
        <v>9778</v>
      </c>
      <c r="J10186" t="s">
        <v>378</v>
      </c>
      <c r="K10186">
        <v>293184</v>
      </c>
      <c r="L10186">
        <v>1818532766</v>
      </c>
    </row>
    <row r="10187" spans="1:12" x14ac:dyDescent="0.45">
      <c r="A10187" t="str">
        <f t="shared" si="159"/>
        <v>İsmayıllı, İsmayıllı, Azerbaijan</v>
      </c>
      <c r="B10187" t="s">
        <v>13193</v>
      </c>
      <c r="C10187" t="s">
        <v>13194</v>
      </c>
      <c r="D10187">
        <v>40.783900000000003</v>
      </c>
      <c r="E10187">
        <v>48.143900000000002</v>
      </c>
      <c r="F10187" t="s">
        <v>906</v>
      </c>
      <c r="G10187" t="s">
        <v>907</v>
      </c>
      <c r="H10187" t="s">
        <v>908</v>
      </c>
      <c r="I10187" t="s">
        <v>13193</v>
      </c>
      <c r="J10187" t="s">
        <v>378</v>
      </c>
      <c r="K10187">
        <v>20660</v>
      </c>
      <c r="L10187">
        <v>1031380246</v>
      </c>
    </row>
    <row r="10188" spans="1:12" x14ac:dyDescent="0.45">
      <c r="A10188" t="str">
        <f t="shared" si="159"/>
        <v>Isnā, Qinā, Egypt</v>
      </c>
      <c r="B10188" t="s">
        <v>13195</v>
      </c>
      <c r="C10188" t="s">
        <v>13196</v>
      </c>
      <c r="D10188">
        <v>25.293299999999999</v>
      </c>
      <c r="E10188">
        <v>32.556399999999996</v>
      </c>
      <c r="F10188" t="s">
        <v>676</v>
      </c>
      <c r="G10188" t="s">
        <v>677</v>
      </c>
      <c r="H10188" t="s">
        <v>678</v>
      </c>
      <c r="I10188" t="s">
        <v>2406</v>
      </c>
      <c r="K10188">
        <v>68656</v>
      </c>
      <c r="L10188">
        <v>1818782058</v>
      </c>
    </row>
    <row r="10189" spans="1:12" x14ac:dyDescent="0.45">
      <c r="A10189" t="str">
        <f t="shared" si="159"/>
        <v>Isny im Allgäu, Baden-Württemberg, Germany</v>
      </c>
      <c r="B10189" t="s">
        <v>13197</v>
      </c>
      <c r="C10189" t="s">
        <v>13198</v>
      </c>
      <c r="D10189">
        <v>47.691899999999997</v>
      </c>
      <c r="E10189">
        <v>10.039400000000001</v>
      </c>
      <c r="F10189" t="s">
        <v>441</v>
      </c>
      <c r="G10189" t="s">
        <v>442</v>
      </c>
      <c r="H10189" t="s">
        <v>443</v>
      </c>
      <c r="I10189" t="s">
        <v>451</v>
      </c>
      <c r="K10189">
        <v>14018</v>
      </c>
      <c r="L10189">
        <v>1276817029</v>
      </c>
    </row>
    <row r="10190" spans="1:12" x14ac:dyDescent="0.45">
      <c r="A10190" t="str">
        <f t="shared" si="159"/>
        <v>Isparta, Isparta, Turkey</v>
      </c>
      <c r="B10190" t="s">
        <v>13199</v>
      </c>
      <c r="C10190" t="s">
        <v>13199</v>
      </c>
      <c r="D10190">
        <v>37.7667</v>
      </c>
      <c r="E10190">
        <v>30.55</v>
      </c>
      <c r="F10190" t="s">
        <v>806</v>
      </c>
      <c r="G10190" t="s">
        <v>807</v>
      </c>
      <c r="H10190" t="s">
        <v>808</v>
      </c>
      <c r="I10190" t="s">
        <v>13199</v>
      </c>
      <c r="J10190" t="s">
        <v>378</v>
      </c>
      <c r="K10190">
        <v>258375</v>
      </c>
      <c r="L10190">
        <v>1792105249</v>
      </c>
    </row>
    <row r="10191" spans="1:12" x14ac:dyDescent="0.45">
      <c r="A10191" t="str">
        <f t="shared" si="159"/>
        <v>Isperih, Razgrad, Bulgaria</v>
      </c>
      <c r="B10191" t="s">
        <v>13200</v>
      </c>
      <c r="C10191" t="s">
        <v>13200</v>
      </c>
      <c r="D10191">
        <v>43.715600000000002</v>
      </c>
      <c r="E10191">
        <v>26.827500000000001</v>
      </c>
      <c r="F10191" t="s">
        <v>1175</v>
      </c>
      <c r="G10191" t="s">
        <v>1176</v>
      </c>
      <c r="H10191" t="s">
        <v>1177</v>
      </c>
      <c r="I10191" t="s">
        <v>13201</v>
      </c>
      <c r="K10191">
        <v>11797</v>
      </c>
      <c r="L10191">
        <v>1100443393</v>
      </c>
    </row>
    <row r="10192" spans="1:12" x14ac:dyDescent="0.45">
      <c r="A10192" t="str">
        <f t="shared" si="159"/>
        <v>Issaquah, Washington, United States</v>
      </c>
      <c r="B10192" t="s">
        <v>13202</v>
      </c>
      <c r="C10192" t="s">
        <v>13202</v>
      </c>
      <c r="D10192">
        <v>47.543999999999997</v>
      </c>
      <c r="E10192">
        <v>-122.0471</v>
      </c>
      <c r="F10192" t="s">
        <v>530</v>
      </c>
      <c r="G10192" t="s">
        <v>531</v>
      </c>
      <c r="H10192" t="s">
        <v>532</v>
      </c>
      <c r="I10192" t="s">
        <v>585</v>
      </c>
      <c r="K10192">
        <v>39509</v>
      </c>
      <c r="L10192">
        <v>1840018422</v>
      </c>
    </row>
    <row r="10193" spans="1:12" x14ac:dyDescent="0.45">
      <c r="A10193" t="str">
        <f t="shared" si="159"/>
        <v>Isselburg, North Rhine-Westphalia, Germany</v>
      </c>
      <c r="B10193" t="s">
        <v>13203</v>
      </c>
      <c r="C10193" t="s">
        <v>13203</v>
      </c>
      <c r="D10193">
        <v>51.833100000000002</v>
      </c>
      <c r="E10193">
        <v>6.4667000000000003</v>
      </c>
      <c r="F10193" t="s">
        <v>441</v>
      </c>
      <c r="G10193" t="s">
        <v>442</v>
      </c>
      <c r="H10193" t="s">
        <v>443</v>
      </c>
      <c r="I10193" t="s">
        <v>444</v>
      </c>
      <c r="K10193">
        <v>10692</v>
      </c>
      <c r="L10193">
        <v>1276291183</v>
      </c>
    </row>
    <row r="10194" spans="1:12" x14ac:dyDescent="0.45">
      <c r="A10194" t="str">
        <f t="shared" si="159"/>
        <v>Issy-les-Moulineaux, Île-de-France, France</v>
      </c>
      <c r="B10194" t="s">
        <v>13204</v>
      </c>
      <c r="C10194" t="s">
        <v>13204</v>
      </c>
      <c r="D10194">
        <v>48.823900000000002</v>
      </c>
      <c r="E10194">
        <v>2.27</v>
      </c>
      <c r="F10194" t="s">
        <v>526</v>
      </c>
      <c r="G10194" t="s">
        <v>527</v>
      </c>
      <c r="H10194" t="s">
        <v>528</v>
      </c>
      <c r="I10194" t="s">
        <v>732</v>
      </c>
      <c r="K10194">
        <v>68451</v>
      </c>
      <c r="L10194">
        <v>1250923546</v>
      </c>
    </row>
    <row r="10195" spans="1:12" x14ac:dyDescent="0.45">
      <c r="A10195" t="str">
        <f t="shared" si="159"/>
        <v>Istanbul, İstanbul, Turkey</v>
      </c>
      <c r="B10195" t="s">
        <v>13205</v>
      </c>
      <c r="C10195" t="s">
        <v>13205</v>
      </c>
      <c r="D10195">
        <v>41.01</v>
      </c>
      <c r="E10195">
        <v>28.9603</v>
      </c>
      <c r="F10195" t="s">
        <v>806</v>
      </c>
      <c r="G10195" t="s">
        <v>807</v>
      </c>
      <c r="H10195" t="s">
        <v>808</v>
      </c>
      <c r="I10195" t="s">
        <v>13206</v>
      </c>
      <c r="J10195" t="s">
        <v>378</v>
      </c>
      <c r="K10195">
        <v>15154000</v>
      </c>
      <c r="L10195">
        <v>1792756324</v>
      </c>
    </row>
    <row r="10196" spans="1:12" x14ac:dyDescent="0.45">
      <c r="A10196" t="str">
        <f t="shared" si="159"/>
        <v>Istaravshan, Sughd, Tajikistan</v>
      </c>
      <c r="B10196" t="s">
        <v>13207</v>
      </c>
      <c r="C10196" t="s">
        <v>13207</v>
      </c>
      <c r="D10196">
        <v>39.910800000000002</v>
      </c>
      <c r="E10196">
        <v>69.006399999999999</v>
      </c>
      <c r="F10196" t="s">
        <v>556</v>
      </c>
      <c r="G10196" t="s">
        <v>557</v>
      </c>
      <c r="H10196" t="s">
        <v>558</v>
      </c>
      <c r="I10196" t="s">
        <v>6987</v>
      </c>
      <c r="J10196" t="s">
        <v>366</v>
      </c>
      <c r="K10196">
        <v>57400</v>
      </c>
      <c r="L10196">
        <v>1762380072</v>
      </c>
    </row>
    <row r="10197" spans="1:12" x14ac:dyDescent="0.45">
      <c r="A10197" t="str">
        <f t="shared" si="159"/>
        <v>Istog, Istog, Kosovo</v>
      </c>
      <c r="B10197" t="s">
        <v>13208</v>
      </c>
      <c r="C10197" t="s">
        <v>13208</v>
      </c>
      <c r="D10197">
        <v>42.783299999999997</v>
      </c>
      <c r="E10197">
        <v>20.4833</v>
      </c>
      <c r="F10197" t="s">
        <v>5224</v>
      </c>
      <c r="G10197" t="s">
        <v>5225</v>
      </c>
      <c r="H10197" t="s">
        <v>5226</v>
      </c>
      <c r="I10197" t="s">
        <v>13208</v>
      </c>
      <c r="J10197" t="s">
        <v>378</v>
      </c>
      <c r="K10197">
        <v>39289</v>
      </c>
      <c r="L10197">
        <v>1901248770</v>
      </c>
    </row>
    <row r="10198" spans="1:12" x14ac:dyDescent="0.45">
      <c r="A10198" t="str">
        <f t="shared" si="159"/>
        <v>Istres, Provence-Alpes-Côte d’Azur, France</v>
      </c>
      <c r="B10198" t="s">
        <v>13209</v>
      </c>
      <c r="C10198" t="s">
        <v>13209</v>
      </c>
      <c r="D10198">
        <v>43.515099999999997</v>
      </c>
      <c r="E10198">
        <v>4.9894999999999996</v>
      </c>
      <c r="F10198" t="s">
        <v>526</v>
      </c>
      <c r="G10198" t="s">
        <v>527</v>
      </c>
      <c r="H10198" t="s">
        <v>528</v>
      </c>
      <c r="I10198" t="s">
        <v>1081</v>
      </c>
      <c r="J10198" t="s">
        <v>366</v>
      </c>
      <c r="K10198">
        <v>43133</v>
      </c>
      <c r="L10198">
        <v>1250932353</v>
      </c>
    </row>
    <row r="10199" spans="1:12" x14ac:dyDescent="0.45">
      <c r="A10199" t="str">
        <f t="shared" si="159"/>
        <v>Isulan, Sultan Kudarat, Philippines</v>
      </c>
      <c r="B10199" t="s">
        <v>13210</v>
      </c>
      <c r="C10199" t="s">
        <v>13210</v>
      </c>
      <c r="D10199">
        <v>6.6294000000000004</v>
      </c>
      <c r="E10199">
        <v>124.60509999999999</v>
      </c>
      <c r="F10199" t="s">
        <v>1373</v>
      </c>
      <c r="G10199" t="s">
        <v>1374</v>
      </c>
      <c r="H10199" t="s">
        <v>1375</v>
      </c>
      <c r="I10199" t="s">
        <v>13211</v>
      </c>
      <c r="J10199" t="s">
        <v>378</v>
      </c>
      <c r="L10199">
        <v>1608085930</v>
      </c>
    </row>
    <row r="10200" spans="1:12" x14ac:dyDescent="0.45">
      <c r="A10200" t="str">
        <f t="shared" si="159"/>
        <v>Ita, Fukuoka, Japan</v>
      </c>
      <c r="B10200" t="s">
        <v>13212</v>
      </c>
      <c r="C10200" t="s">
        <v>13212</v>
      </c>
      <c r="D10200">
        <v>33.652799999999999</v>
      </c>
      <c r="E10200">
        <v>130.7792</v>
      </c>
      <c r="F10200" t="s">
        <v>514</v>
      </c>
      <c r="G10200" t="s">
        <v>515</v>
      </c>
      <c r="H10200" t="s">
        <v>516</v>
      </c>
      <c r="I10200" t="s">
        <v>2570</v>
      </c>
      <c r="K10200">
        <v>8598</v>
      </c>
      <c r="L10200">
        <v>1392811051</v>
      </c>
    </row>
    <row r="10201" spans="1:12" x14ac:dyDescent="0.45">
      <c r="A10201" t="str">
        <f t="shared" si="159"/>
        <v>Itá, Central, Paraguay</v>
      </c>
      <c r="B10201" t="s">
        <v>13213</v>
      </c>
      <c r="C10201" t="s">
        <v>13212</v>
      </c>
      <c r="D10201">
        <v>-25.509599999999999</v>
      </c>
      <c r="E10201">
        <v>-57.36</v>
      </c>
      <c r="F10201" t="s">
        <v>497</v>
      </c>
      <c r="G10201" t="s">
        <v>498</v>
      </c>
      <c r="H10201" t="s">
        <v>499</v>
      </c>
      <c r="I10201" t="s">
        <v>1787</v>
      </c>
      <c r="K10201">
        <v>41090</v>
      </c>
      <c r="L10201">
        <v>1600969782</v>
      </c>
    </row>
    <row r="10202" spans="1:12" x14ac:dyDescent="0.45">
      <c r="A10202" t="str">
        <f t="shared" si="159"/>
        <v>Itaberá, São Paulo, Brazil</v>
      </c>
      <c r="B10202" t="s">
        <v>13214</v>
      </c>
      <c r="C10202" t="s">
        <v>13215</v>
      </c>
      <c r="D10202">
        <v>-23.861899999999999</v>
      </c>
      <c r="E10202">
        <v>-49.1372</v>
      </c>
      <c r="F10202" t="s">
        <v>491</v>
      </c>
      <c r="G10202" t="s">
        <v>492</v>
      </c>
      <c r="H10202" t="s">
        <v>493</v>
      </c>
      <c r="I10202" t="s">
        <v>801</v>
      </c>
      <c r="K10202">
        <v>18015</v>
      </c>
      <c r="L10202">
        <v>1076280626</v>
      </c>
    </row>
    <row r="10203" spans="1:12" x14ac:dyDescent="0.45">
      <c r="A10203" t="str">
        <f t="shared" si="159"/>
        <v>Itaberaba, Bahia, Brazil</v>
      </c>
      <c r="B10203" t="s">
        <v>13216</v>
      </c>
      <c r="C10203" t="s">
        <v>13216</v>
      </c>
      <c r="D10203">
        <v>-12.5275</v>
      </c>
      <c r="E10203">
        <v>-40.306899999999999</v>
      </c>
      <c r="F10203" t="s">
        <v>491</v>
      </c>
      <c r="G10203" t="s">
        <v>492</v>
      </c>
      <c r="H10203" t="s">
        <v>493</v>
      </c>
      <c r="I10203" t="s">
        <v>1382</v>
      </c>
      <c r="K10203">
        <v>47301</v>
      </c>
      <c r="L10203">
        <v>1076160849</v>
      </c>
    </row>
    <row r="10204" spans="1:12" x14ac:dyDescent="0.45">
      <c r="A10204" t="str">
        <f t="shared" si="159"/>
        <v>Itaberaí, Goiás, Brazil</v>
      </c>
      <c r="B10204" t="s">
        <v>13217</v>
      </c>
      <c r="C10204" t="s">
        <v>13218</v>
      </c>
      <c r="D10204">
        <v>-16.02</v>
      </c>
      <c r="E10204">
        <v>-49.81</v>
      </c>
      <c r="F10204" t="s">
        <v>491</v>
      </c>
      <c r="G10204" t="s">
        <v>492</v>
      </c>
      <c r="H10204" t="s">
        <v>493</v>
      </c>
      <c r="I10204" t="s">
        <v>1935</v>
      </c>
      <c r="K10204">
        <v>22129</v>
      </c>
      <c r="L10204">
        <v>1076044452</v>
      </c>
    </row>
    <row r="10205" spans="1:12" x14ac:dyDescent="0.45">
      <c r="A10205" t="str">
        <f t="shared" si="159"/>
        <v>Itabuna, Bahia, Brazil</v>
      </c>
      <c r="B10205" t="s">
        <v>13219</v>
      </c>
      <c r="C10205" t="s">
        <v>13219</v>
      </c>
      <c r="D10205">
        <v>-14.7896</v>
      </c>
      <c r="E10205">
        <v>-39.28</v>
      </c>
      <c r="F10205" t="s">
        <v>491</v>
      </c>
      <c r="G10205" t="s">
        <v>492</v>
      </c>
      <c r="H10205" t="s">
        <v>493</v>
      </c>
      <c r="I10205" t="s">
        <v>1382</v>
      </c>
      <c r="K10205">
        <v>221938</v>
      </c>
      <c r="L10205">
        <v>1076003792</v>
      </c>
    </row>
    <row r="10206" spans="1:12" x14ac:dyDescent="0.45">
      <c r="A10206" t="str">
        <f t="shared" si="159"/>
        <v>Itacoatiara, Amazonas, Brazil</v>
      </c>
      <c r="B10206" t="s">
        <v>13220</v>
      </c>
      <c r="C10206" t="s">
        <v>13220</v>
      </c>
      <c r="D10206">
        <v>-3.1431</v>
      </c>
      <c r="E10206">
        <v>-58.444200000000002</v>
      </c>
      <c r="F10206" t="s">
        <v>491</v>
      </c>
      <c r="G10206" t="s">
        <v>492</v>
      </c>
      <c r="H10206" t="s">
        <v>493</v>
      </c>
      <c r="I10206" t="s">
        <v>3120</v>
      </c>
      <c r="K10206">
        <v>51509</v>
      </c>
      <c r="L10206">
        <v>1076759384</v>
      </c>
    </row>
    <row r="10207" spans="1:12" x14ac:dyDescent="0.45">
      <c r="A10207" t="str">
        <f t="shared" si="159"/>
        <v>Īṭahari̇̄, Kosī, Nepal</v>
      </c>
      <c r="B10207" t="s">
        <v>13221</v>
      </c>
      <c r="C10207" t="s">
        <v>13222</v>
      </c>
      <c r="D10207">
        <v>26.666699999999999</v>
      </c>
      <c r="E10207">
        <v>87.283299999999997</v>
      </c>
      <c r="F10207" t="s">
        <v>3108</v>
      </c>
      <c r="G10207" t="s">
        <v>3109</v>
      </c>
      <c r="H10207" t="s">
        <v>3110</v>
      </c>
      <c r="I10207" t="s">
        <v>4558</v>
      </c>
      <c r="K10207">
        <v>74501</v>
      </c>
      <c r="L10207">
        <v>1524696654</v>
      </c>
    </row>
    <row r="10208" spans="1:12" x14ac:dyDescent="0.45">
      <c r="A10208" t="str">
        <f t="shared" si="159"/>
        <v>Itaí, São Paulo, Brazil</v>
      </c>
      <c r="B10208" t="s">
        <v>13223</v>
      </c>
      <c r="C10208" t="s">
        <v>13224</v>
      </c>
      <c r="D10208">
        <v>-23.4178</v>
      </c>
      <c r="E10208">
        <v>-49.090600000000002</v>
      </c>
      <c r="F10208" t="s">
        <v>491</v>
      </c>
      <c r="G10208" t="s">
        <v>492</v>
      </c>
      <c r="H10208" t="s">
        <v>493</v>
      </c>
      <c r="I10208" t="s">
        <v>801</v>
      </c>
      <c r="K10208">
        <v>26042</v>
      </c>
      <c r="L10208">
        <v>1076144804</v>
      </c>
    </row>
    <row r="10209" spans="1:12" x14ac:dyDescent="0.45">
      <c r="A10209" t="str">
        <f t="shared" si="159"/>
        <v>Itaituba, Pará, Brazil</v>
      </c>
      <c r="B10209" t="s">
        <v>13225</v>
      </c>
      <c r="C10209" t="s">
        <v>13225</v>
      </c>
      <c r="D10209">
        <v>-4.2760999999999996</v>
      </c>
      <c r="E10209">
        <v>-55.983600000000003</v>
      </c>
      <c r="F10209" t="s">
        <v>491</v>
      </c>
      <c r="G10209" t="s">
        <v>492</v>
      </c>
      <c r="H10209" t="s">
        <v>493</v>
      </c>
      <c r="I10209" t="s">
        <v>494</v>
      </c>
      <c r="K10209">
        <v>92308</v>
      </c>
      <c r="L10209">
        <v>1076849673</v>
      </c>
    </row>
    <row r="10210" spans="1:12" x14ac:dyDescent="0.45">
      <c r="A10210" t="str">
        <f t="shared" si="159"/>
        <v>Itajaí, Santa Catarina, Brazil</v>
      </c>
      <c r="B10210" t="s">
        <v>13226</v>
      </c>
      <c r="C10210" t="s">
        <v>13227</v>
      </c>
      <c r="D10210">
        <v>-26.8996</v>
      </c>
      <c r="E10210">
        <v>-48.68</v>
      </c>
      <c r="F10210" t="s">
        <v>491</v>
      </c>
      <c r="G10210" t="s">
        <v>492</v>
      </c>
      <c r="H10210" t="s">
        <v>493</v>
      </c>
      <c r="I10210" t="s">
        <v>2288</v>
      </c>
      <c r="K10210">
        <v>327126</v>
      </c>
      <c r="L10210">
        <v>1076348188</v>
      </c>
    </row>
    <row r="10211" spans="1:12" x14ac:dyDescent="0.45">
      <c r="A10211" t="str">
        <f t="shared" si="159"/>
        <v>Itajobi, São Paulo, Brazil</v>
      </c>
      <c r="B10211" t="s">
        <v>13228</v>
      </c>
      <c r="C10211" t="s">
        <v>13228</v>
      </c>
      <c r="D10211">
        <v>-21.317799999999998</v>
      </c>
      <c r="E10211">
        <v>-49.053899999999999</v>
      </c>
      <c r="F10211" t="s">
        <v>491</v>
      </c>
      <c r="G10211" t="s">
        <v>492</v>
      </c>
      <c r="H10211" t="s">
        <v>493</v>
      </c>
      <c r="I10211" t="s">
        <v>801</v>
      </c>
      <c r="K10211">
        <v>15177</v>
      </c>
      <c r="L10211">
        <v>1076185056</v>
      </c>
    </row>
    <row r="10212" spans="1:12" x14ac:dyDescent="0.45">
      <c r="A10212" t="str">
        <f t="shared" si="159"/>
        <v>Itako, Ibaraki, Japan</v>
      </c>
      <c r="B10212" t="s">
        <v>13229</v>
      </c>
      <c r="C10212" t="s">
        <v>13229</v>
      </c>
      <c r="D10212">
        <v>35.947200000000002</v>
      </c>
      <c r="E10212">
        <v>140.55529999999999</v>
      </c>
      <c r="F10212" t="s">
        <v>514</v>
      </c>
      <c r="G10212" t="s">
        <v>515</v>
      </c>
      <c r="H10212" t="s">
        <v>516</v>
      </c>
      <c r="I10212" t="s">
        <v>1844</v>
      </c>
      <c r="K10212">
        <v>27807</v>
      </c>
      <c r="L10212">
        <v>1392908453</v>
      </c>
    </row>
    <row r="10213" spans="1:12" x14ac:dyDescent="0.45">
      <c r="A10213" t="str">
        <f t="shared" si="159"/>
        <v>Itamaraju, Bahia, Brazil</v>
      </c>
      <c r="B10213" t="s">
        <v>13230</v>
      </c>
      <c r="C10213" t="s">
        <v>13230</v>
      </c>
      <c r="D10213">
        <v>-17.039200000000001</v>
      </c>
      <c r="E10213">
        <v>-39.531100000000002</v>
      </c>
      <c r="F10213" t="s">
        <v>491</v>
      </c>
      <c r="G10213" t="s">
        <v>492</v>
      </c>
      <c r="H10213" t="s">
        <v>493</v>
      </c>
      <c r="I10213" t="s">
        <v>1382</v>
      </c>
      <c r="K10213">
        <v>47628</v>
      </c>
      <c r="L10213">
        <v>1076241282</v>
      </c>
    </row>
    <row r="10214" spans="1:12" x14ac:dyDescent="0.45">
      <c r="A10214" t="str">
        <f t="shared" si="159"/>
        <v>Itambé, Bahia, Brazil</v>
      </c>
      <c r="B10214" t="s">
        <v>13231</v>
      </c>
      <c r="C10214" t="s">
        <v>13232</v>
      </c>
      <c r="D10214">
        <v>-15.239599999999999</v>
      </c>
      <c r="E10214">
        <v>-40.630000000000003</v>
      </c>
      <c r="F10214" t="s">
        <v>491</v>
      </c>
      <c r="G10214" t="s">
        <v>492</v>
      </c>
      <c r="H10214" t="s">
        <v>493</v>
      </c>
      <c r="I10214" t="s">
        <v>1382</v>
      </c>
      <c r="K10214">
        <v>23558</v>
      </c>
      <c r="L10214">
        <v>1076307665</v>
      </c>
    </row>
    <row r="10215" spans="1:12" x14ac:dyDescent="0.45">
      <c r="A10215" t="str">
        <f t="shared" si="159"/>
        <v>Itami, Hyōgo, Japan</v>
      </c>
      <c r="B10215" t="s">
        <v>13233</v>
      </c>
      <c r="C10215" t="s">
        <v>13233</v>
      </c>
      <c r="D10215">
        <v>34.786700000000003</v>
      </c>
      <c r="E10215">
        <v>135.40559999999999</v>
      </c>
      <c r="F10215" t="s">
        <v>514</v>
      </c>
      <c r="G10215" t="s">
        <v>515</v>
      </c>
      <c r="H10215" t="s">
        <v>516</v>
      </c>
      <c r="I10215" t="s">
        <v>1062</v>
      </c>
      <c r="K10215">
        <v>198395</v>
      </c>
      <c r="L10215">
        <v>1392384479</v>
      </c>
    </row>
    <row r="10216" spans="1:12" x14ac:dyDescent="0.45">
      <c r="A10216" t="str">
        <f t="shared" si="159"/>
        <v>Itānagar, Arunāchal Pradesh, India</v>
      </c>
      <c r="B10216" t="s">
        <v>13234</v>
      </c>
      <c r="C10216" t="s">
        <v>13235</v>
      </c>
      <c r="D10216">
        <v>27.1</v>
      </c>
      <c r="E10216">
        <v>93.62</v>
      </c>
      <c r="F10216" t="s">
        <v>626</v>
      </c>
      <c r="G10216" t="s">
        <v>627</v>
      </c>
      <c r="H10216" t="s">
        <v>628</v>
      </c>
      <c r="I10216" t="s">
        <v>13236</v>
      </c>
      <c r="J10216" t="s">
        <v>378</v>
      </c>
      <c r="K10216">
        <v>59490</v>
      </c>
      <c r="L10216">
        <v>1356023817</v>
      </c>
    </row>
    <row r="10217" spans="1:12" x14ac:dyDescent="0.45">
      <c r="A10217" t="str">
        <f t="shared" si="159"/>
        <v>Itanhaém, São Paulo, Brazil</v>
      </c>
      <c r="B10217" t="s">
        <v>13237</v>
      </c>
      <c r="C10217" t="s">
        <v>13238</v>
      </c>
      <c r="D10217">
        <v>-24.1831</v>
      </c>
      <c r="E10217">
        <v>-46.788899999999998</v>
      </c>
      <c r="F10217" t="s">
        <v>491</v>
      </c>
      <c r="G10217" t="s">
        <v>492</v>
      </c>
      <c r="H10217" t="s">
        <v>493</v>
      </c>
      <c r="I10217" t="s">
        <v>801</v>
      </c>
      <c r="K10217">
        <v>90385</v>
      </c>
      <c r="L10217">
        <v>1076274068</v>
      </c>
    </row>
    <row r="10218" spans="1:12" x14ac:dyDescent="0.45">
      <c r="A10218" t="str">
        <f t="shared" si="159"/>
        <v>Itapecerica da Serra, São Paulo, Brazil</v>
      </c>
      <c r="B10218" t="s">
        <v>13239</v>
      </c>
      <c r="C10218" t="s">
        <v>13239</v>
      </c>
      <c r="D10218">
        <v>-23.717199999999998</v>
      </c>
      <c r="E10218">
        <v>-46.849400000000003</v>
      </c>
      <c r="F10218" t="s">
        <v>491</v>
      </c>
      <c r="G10218" t="s">
        <v>492</v>
      </c>
      <c r="H10218" t="s">
        <v>493</v>
      </c>
      <c r="I10218" t="s">
        <v>801</v>
      </c>
      <c r="K10218">
        <v>167236</v>
      </c>
      <c r="L10218">
        <v>1076163359</v>
      </c>
    </row>
    <row r="10219" spans="1:12" x14ac:dyDescent="0.45">
      <c r="A10219" t="str">
        <f t="shared" si="159"/>
        <v>Itapecuru Mirim, Maranhão, Brazil</v>
      </c>
      <c r="B10219" t="s">
        <v>13240</v>
      </c>
      <c r="C10219" t="s">
        <v>13240</v>
      </c>
      <c r="D10219">
        <v>-3.3925000000000001</v>
      </c>
      <c r="E10219">
        <v>-44.358600000000003</v>
      </c>
      <c r="F10219" t="s">
        <v>491</v>
      </c>
      <c r="G10219" t="s">
        <v>492</v>
      </c>
      <c r="H10219" t="s">
        <v>493</v>
      </c>
      <c r="I10219" t="s">
        <v>2941</v>
      </c>
      <c r="K10219">
        <v>34943</v>
      </c>
      <c r="L10219">
        <v>1076422017</v>
      </c>
    </row>
    <row r="10220" spans="1:12" x14ac:dyDescent="0.45">
      <c r="A10220" t="str">
        <f t="shared" si="159"/>
        <v>Itapetinga, Bahia, Brazil</v>
      </c>
      <c r="B10220" t="s">
        <v>13241</v>
      </c>
      <c r="C10220" t="s">
        <v>13241</v>
      </c>
      <c r="D10220">
        <v>-15.248900000000001</v>
      </c>
      <c r="E10220">
        <v>-40.247799999999998</v>
      </c>
      <c r="F10220" t="s">
        <v>491</v>
      </c>
      <c r="G10220" t="s">
        <v>492</v>
      </c>
      <c r="H10220" t="s">
        <v>493</v>
      </c>
      <c r="I10220" t="s">
        <v>1382</v>
      </c>
      <c r="K10220">
        <v>59721</v>
      </c>
      <c r="L10220">
        <v>1076005350</v>
      </c>
    </row>
    <row r="10221" spans="1:12" x14ac:dyDescent="0.45">
      <c r="A10221" t="str">
        <f t="shared" si="159"/>
        <v>Itapetininga, São Paulo, Brazil</v>
      </c>
      <c r="B10221" t="s">
        <v>13242</v>
      </c>
      <c r="C10221" t="s">
        <v>13242</v>
      </c>
      <c r="D10221">
        <v>-23.591699999999999</v>
      </c>
      <c r="E10221">
        <v>-48.053100000000001</v>
      </c>
      <c r="F10221" t="s">
        <v>491</v>
      </c>
      <c r="G10221" t="s">
        <v>492</v>
      </c>
      <c r="H10221" t="s">
        <v>493</v>
      </c>
      <c r="I10221" t="s">
        <v>801</v>
      </c>
      <c r="K10221">
        <v>157016</v>
      </c>
      <c r="L10221">
        <v>1076425970</v>
      </c>
    </row>
    <row r="10222" spans="1:12" x14ac:dyDescent="0.45">
      <c r="A10222" t="str">
        <f t="shared" si="159"/>
        <v>Itapeva, São Paulo, Brazil</v>
      </c>
      <c r="B10222" t="s">
        <v>13243</v>
      </c>
      <c r="C10222" t="s">
        <v>13243</v>
      </c>
      <c r="D10222">
        <v>-23.982199999999999</v>
      </c>
      <c r="E10222">
        <v>-48.875599999999999</v>
      </c>
      <c r="F10222" t="s">
        <v>491</v>
      </c>
      <c r="G10222" t="s">
        <v>492</v>
      </c>
      <c r="H10222" t="s">
        <v>493</v>
      </c>
      <c r="I10222" t="s">
        <v>801</v>
      </c>
      <c r="K10222">
        <v>62957</v>
      </c>
      <c r="L10222">
        <v>1076767110</v>
      </c>
    </row>
    <row r="10223" spans="1:12" x14ac:dyDescent="0.45">
      <c r="A10223" t="str">
        <f t="shared" si="159"/>
        <v>Itapevi, São Paulo, Brazil</v>
      </c>
      <c r="B10223" t="s">
        <v>13244</v>
      </c>
      <c r="C10223" t="s">
        <v>13244</v>
      </c>
      <c r="D10223">
        <v>-23.5489</v>
      </c>
      <c r="E10223">
        <v>-46.934199999999997</v>
      </c>
      <c r="F10223" t="s">
        <v>491</v>
      </c>
      <c r="G10223" t="s">
        <v>492</v>
      </c>
      <c r="H10223" t="s">
        <v>493</v>
      </c>
      <c r="I10223" t="s">
        <v>801</v>
      </c>
      <c r="K10223">
        <v>223404</v>
      </c>
      <c r="L10223">
        <v>1076008789</v>
      </c>
    </row>
    <row r="10224" spans="1:12" x14ac:dyDescent="0.45">
      <c r="A10224" t="str">
        <f t="shared" si="159"/>
        <v>Itapipoca, Ceará, Brazil</v>
      </c>
      <c r="B10224" t="s">
        <v>13245</v>
      </c>
      <c r="C10224" t="s">
        <v>13245</v>
      </c>
      <c r="D10224">
        <v>-3.4994999999999998</v>
      </c>
      <c r="E10224">
        <v>-39.58</v>
      </c>
      <c r="F10224" t="s">
        <v>491</v>
      </c>
      <c r="G10224" t="s">
        <v>492</v>
      </c>
      <c r="H10224" t="s">
        <v>493</v>
      </c>
      <c r="I10224" t="s">
        <v>700</v>
      </c>
      <c r="K10224">
        <v>55784</v>
      </c>
      <c r="L10224">
        <v>1076980375</v>
      </c>
    </row>
    <row r="10225" spans="1:12" x14ac:dyDescent="0.45">
      <c r="A10225" t="str">
        <f t="shared" si="159"/>
        <v>Itapira, São Paulo, Brazil</v>
      </c>
      <c r="B10225" t="s">
        <v>13246</v>
      </c>
      <c r="C10225" t="s">
        <v>13246</v>
      </c>
      <c r="D10225">
        <v>-22.4361</v>
      </c>
      <c r="E10225">
        <v>-46.8217</v>
      </c>
      <c r="F10225" t="s">
        <v>491</v>
      </c>
      <c r="G10225" t="s">
        <v>492</v>
      </c>
      <c r="H10225" t="s">
        <v>493</v>
      </c>
      <c r="I10225" t="s">
        <v>801</v>
      </c>
      <c r="K10225">
        <v>72967</v>
      </c>
      <c r="L10225">
        <v>1076706166</v>
      </c>
    </row>
    <row r="10226" spans="1:12" x14ac:dyDescent="0.45">
      <c r="A10226" t="str">
        <f t="shared" si="159"/>
        <v>Itápolis, São Paulo, Brazil</v>
      </c>
      <c r="B10226" t="s">
        <v>13247</v>
      </c>
      <c r="C10226" t="s">
        <v>13248</v>
      </c>
      <c r="D10226">
        <v>-21.595800000000001</v>
      </c>
      <c r="E10226">
        <v>-48.812800000000003</v>
      </c>
      <c r="F10226" t="s">
        <v>491</v>
      </c>
      <c r="G10226" t="s">
        <v>492</v>
      </c>
      <c r="H10226" t="s">
        <v>493</v>
      </c>
      <c r="I10226" t="s">
        <v>801</v>
      </c>
      <c r="K10226">
        <v>42343</v>
      </c>
      <c r="L10226">
        <v>1076174719</v>
      </c>
    </row>
    <row r="10227" spans="1:12" x14ac:dyDescent="0.45">
      <c r="A10227" t="str">
        <f t="shared" si="159"/>
        <v>Itapuí, São Paulo, Brazil</v>
      </c>
      <c r="B10227" t="s">
        <v>13249</v>
      </c>
      <c r="C10227" t="s">
        <v>13250</v>
      </c>
      <c r="D10227">
        <v>-22.2333</v>
      </c>
      <c r="E10227">
        <v>-48.719200000000001</v>
      </c>
      <c r="F10227" t="s">
        <v>491</v>
      </c>
      <c r="G10227" t="s">
        <v>492</v>
      </c>
      <c r="H10227" t="s">
        <v>493</v>
      </c>
      <c r="I10227" t="s">
        <v>801</v>
      </c>
      <c r="K10227">
        <v>13328</v>
      </c>
      <c r="L10227">
        <v>1076494773</v>
      </c>
    </row>
    <row r="10228" spans="1:12" x14ac:dyDescent="0.45">
      <c r="A10228" t="str">
        <f t="shared" si="159"/>
        <v>Itaquaquecetuba, São Paulo, Brazil</v>
      </c>
      <c r="B10228" t="s">
        <v>13251</v>
      </c>
      <c r="C10228" t="s">
        <v>13251</v>
      </c>
      <c r="D10228">
        <v>-23.4864</v>
      </c>
      <c r="E10228">
        <v>-46.348599999999998</v>
      </c>
      <c r="F10228" t="s">
        <v>491</v>
      </c>
      <c r="G10228" t="s">
        <v>492</v>
      </c>
      <c r="H10228" t="s">
        <v>493</v>
      </c>
      <c r="I10228" t="s">
        <v>801</v>
      </c>
      <c r="K10228">
        <v>352801</v>
      </c>
      <c r="L10228">
        <v>1076942224</v>
      </c>
    </row>
    <row r="10229" spans="1:12" x14ac:dyDescent="0.45">
      <c r="A10229" t="str">
        <f t="shared" si="159"/>
        <v>Itararé, São Paulo, Brazil</v>
      </c>
      <c r="B10229" t="s">
        <v>13252</v>
      </c>
      <c r="C10229" t="s">
        <v>13253</v>
      </c>
      <c r="D10229">
        <v>-24.112500000000001</v>
      </c>
      <c r="E10229">
        <v>-49.331699999999998</v>
      </c>
      <c r="F10229" t="s">
        <v>491</v>
      </c>
      <c r="G10229" t="s">
        <v>492</v>
      </c>
      <c r="H10229" t="s">
        <v>493</v>
      </c>
      <c r="I10229" t="s">
        <v>801</v>
      </c>
      <c r="K10229">
        <v>50105</v>
      </c>
      <c r="L10229">
        <v>1076167358</v>
      </c>
    </row>
    <row r="10230" spans="1:12" x14ac:dyDescent="0.45">
      <c r="A10230" t="str">
        <f t="shared" si="159"/>
        <v>Itariri, São Paulo, Brazil</v>
      </c>
      <c r="B10230" t="s">
        <v>13254</v>
      </c>
      <c r="C10230" t="s">
        <v>13254</v>
      </c>
      <c r="D10230">
        <v>-24.288799999999998</v>
      </c>
      <c r="E10230">
        <v>-47.133200000000002</v>
      </c>
      <c r="F10230" t="s">
        <v>491</v>
      </c>
      <c r="G10230" t="s">
        <v>492</v>
      </c>
      <c r="H10230" t="s">
        <v>493</v>
      </c>
      <c r="I10230" t="s">
        <v>801</v>
      </c>
      <c r="K10230">
        <v>16759</v>
      </c>
      <c r="L10230">
        <v>1076020953</v>
      </c>
    </row>
    <row r="10231" spans="1:12" x14ac:dyDescent="0.45">
      <c r="A10231" t="str">
        <f t="shared" si="159"/>
        <v>Itasca, Illinois, United States</v>
      </c>
      <c r="B10231" t="s">
        <v>13255</v>
      </c>
      <c r="C10231" t="s">
        <v>13255</v>
      </c>
      <c r="D10231">
        <v>41.9773</v>
      </c>
      <c r="E10231">
        <v>-88.018199999999993</v>
      </c>
      <c r="F10231" t="s">
        <v>530</v>
      </c>
      <c r="G10231" t="s">
        <v>531</v>
      </c>
      <c r="H10231" t="s">
        <v>532</v>
      </c>
      <c r="I10231" t="s">
        <v>824</v>
      </c>
      <c r="K10231">
        <v>9805</v>
      </c>
      <c r="L10231">
        <v>1840011400</v>
      </c>
    </row>
    <row r="10232" spans="1:12" x14ac:dyDescent="0.45">
      <c r="A10232" t="str">
        <f t="shared" si="159"/>
        <v>Itatiba, São Paulo, Brazil</v>
      </c>
      <c r="B10232" t="s">
        <v>13256</v>
      </c>
      <c r="C10232" t="s">
        <v>13256</v>
      </c>
      <c r="D10232">
        <v>-23.005800000000001</v>
      </c>
      <c r="E10232">
        <v>-46.838900000000002</v>
      </c>
      <c r="F10232" t="s">
        <v>491</v>
      </c>
      <c r="G10232" t="s">
        <v>492</v>
      </c>
      <c r="H10232" t="s">
        <v>493</v>
      </c>
      <c r="I10232" t="s">
        <v>801</v>
      </c>
      <c r="K10232">
        <v>113284</v>
      </c>
      <c r="L10232">
        <v>1076747401</v>
      </c>
    </row>
    <row r="10233" spans="1:12" x14ac:dyDescent="0.45">
      <c r="A10233" t="str">
        <f t="shared" si="159"/>
        <v>Itaúna, Minas Gerais, Brazil</v>
      </c>
      <c r="B10233" t="s">
        <v>13257</v>
      </c>
      <c r="C10233" t="s">
        <v>13258</v>
      </c>
      <c r="D10233">
        <v>-20.075299999999999</v>
      </c>
      <c r="E10233">
        <v>-44.5764</v>
      </c>
      <c r="F10233" t="s">
        <v>491</v>
      </c>
      <c r="G10233" t="s">
        <v>492</v>
      </c>
      <c r="H10233" t="s">
        <v>493</v>
      </c>
      <c r="I10233" t="s">
        <v>1623</v>
      </c>
      <c r="K10233">
        <v>77400</v>
      </c>
      <c r="L10233">
        <v>1076321811</v>
      </c>
    </row>
    <row r="10234" spans="1:12" x14ac:dyDescent="0.45">
      <c r="A10234" t="str">
        <f t="shared" si="159"/>
        <v>Itayanagi, Aomori, Japan</v>
      </c>
      <c r="B10234" t="s">
        <v>13259</v>
      </c>
      <c r="C10234" t="s">
        <v>13259</v>
      </c>
      <c r="D10234">
        <v>40.696100000000001</v>
      </c>
      <c r="E10234">
        <v>140.45750000000001</v>
      </c>
      <c r="F10234" t="s">
        <v>514</v>
      </c>
      <c r="G10234" t="s">
        <v>515</v>
      </c>
      <c r="H10234" t="s">
        <v>516</v>
      </c>
      <c r="I10234" t="s">
        <v>2158</v>
      </c>
      <c r="K10234">
        <v>13064</v>
      </c>
      <c r="L10234">
        <v>1392658620</v>
      </c>
    </row>
    <row r="10235" spans="1:12" x14ac:dyDescent="0.45">
      <c r="A10235" t="str">
        <f t="shared" si="159"/>
        <v>Iten, Elgeyo/Marakwet, Kenya</v>
      </c>
      <c r="B10235" t="s">
        <v>13260</v>
      </c>
      <c r="C10235" t="s">
        <v>13260</v>
      </c>
      <c r="D10235">
        <v>0.67030000000000001</v>
      </c>
      <c r="E10235">
        <v>35.508099999999999</v>
      </c>
      <c r="F10235" t="s">
        <v>2672</v>
      </c>
      <c r="G10235" t="s">
        <v>2673</v>
      </c>
      <c r="H10235" t="s">
        <v>2674</v>
      </c>
      <c r="I10235" t="s">
        <v>13261</v>
      </c>
      <c r="J10235" t="s">
        <v>378</v>
      </c>
      <c r="L10235">
        <v>1404000102</v>
      </c>
    </row>
    <row r="10236" spans="1:12" x14ac:dyDescent="0.45">
      <c r="A10236" t="str">
        <f t="shared" si="159"/>
        <v>Ithaca, New York, United States</v>
      </c>
      <c r="B10236" t="s">
        <v>13262</v>
      </c>
      <c r="C10236" t="s">
        <v>13262</v>
      </c>
      <c r="D10236">
        <v>42.444200000000002</v>
      </c>
      <c r="E10236">
        <v>-76.503200000000007</v>
      </c>
      <c r="F10236" t="s">
        <v>530</v>
      </c>
      <c r="G10236" t="s">
        <v>531</v>
      </c>
      <c r="H10236" t="s">
        <v>532</v>
      </c>
      <c r="I10236" t="s">
        <v>803</v>
      </c>
      <c r="K10236">
        <v>55137</v>
      </c>
      <c r="L10236">
        <v>1840000442</v>
      </c>
    </row>
    <row r="10237" spans="1:12" x14ac:dyDescent="0.45">
      <c r="A10237" t="str">
        <f t="shared" si="159"/>
        <v>Itigi, Singida, Tanzania</v>
      </c>
      <c r="B10237" t="s">
        <v>13263</v>
      </c>
      <c r="C10237" t="s">
        <v>13263</v>
      </c>
      <c r="D10237">
        <v>-5.6996000000000002</v>
      </c>
      <c r="E10237">
        <v>34.479999999999997</v>
      </c>
      <c r="F10237" t="s">
        <v>2466</v>
      </c>
      <c r="G10237" t="s">
        <v>2467</v>
      </c>
      <c r="H10237" t="s">
        <v>2468</v>
      </c>
      <c r="I10237" t="s">
        <v>13264</v>
      </c>
      <c r="K10237">
        <v>19711</v>
      </c>
      <c r="L10237">
        <v>1834524806</v>
      </c>
    </row>
    <row r="10238" spans="1:12" x14ac:dyDescent="0.45">
      <c r="A10238" t="str">
        <f t="shared" si="159"/>
        <v>Itirapina, São Paulo, Brazil</v>
      </c>
      <c r="B10238" t="s">
        <v>13265</v>
      </c>
      <c r="C10238" t="s">
        <v>13265</v>
      </c>
      <c r="D10238">
        <v>-22.252800000000001</v>
      </c>
      <c r="E10238">
        <v>-47.822800000000001</v>
      </c>
      <c r="F10238" t="s">
        <v>491</v>
      </c>
      <c r="G10238" t="s">
        <v>492</v>
      </c>
      <c r="H10238" t="s">
        <v>493</v>
      </c>
      <c r="I10238" t="s">
        <v>801</v>
      </c>
      <c r="K10238">
        <v>17160</v>
      </c>
      <c r="L10238">
        <v>1076964066</v>
      </c>
    </row>
    <row r="10239" spans="1:12" x14ac:dyDescent="0.45">
      <c r="A10239" t="str">
        <f t="shared" si="159"/>
        <v>Itirapuã, São Paulo, Brazil</v>
      </c>
      <c r="B10239" t="s">
        <v>13266</v>
      </c>
      <c r="C10239" t="s">
        <v>13267</v>
      </c>
      <c r="D10239">
        <v>-20.640799999999999</v>
      </c>
      <c r="E10239">
        <v>-47.219200000000001</v>
      </c>
      <c r="F10239" t="s">
        <v>491</v>
      </c>
      <c r="G10239" t="s">
        <v>492</v>
      </c>
      <c r="H10239" t="s">
        <v>493</v>
      </c>
      <c r="I10239" t="s">
        <v>801</v>
      </c>
      <c r="K10239">
        <v>6321</v>
      </c>
      <c r="L10239">
        <v>1076640162</v>
      </c>
    </row>
    <row r="10240" spans="1:12" x14ac:dyDescent="0.45">
      <c r="A10240" t="str">
        <f t="shared" si="159"/>
        <v>Itobi, São Paulo, Brazil</v>
      </c>
      <c r="B10240" t="s">
        <v>13268</v>
      </c>
      <c r="C10240" t="s">
        <v>13268</v>
      </c>
      <c r="D10240">
        <v>-21.736899999999999</v>
      </c>
      <c r="E10240">
        <v>-46.975000000000001</v>
      </c>
      <c r="F10240" t="s">
        <v>491</v>
      </c>
      <c r="G10240" t="s">
        <v>492</v>
      </c>
      <c r="H10240" t="s">
        <v>493</v>
      </c>
      <c r="I10240" t="s">
        <v>801</v>
      </c>
      <c r="K10240">
        <v>7831</v>
      </c>
      <c r="L10240">
        <v>1076452986</v>
      </c>
    </row>
    <row r="10241" spans="1:12" x14ac:dyDescent="0.45">
      <c r="A10241" t="str">
        <f t="shared" si="159"/>
        <v>Itoigawa, Niigata, Japan</v>
      </c>
      <c r="B10241" t="s">
        <v>13269</v>
      </c>
      <c r="C10241" t="s">
        <v>13269</v>
      </c>
      <c r="D10241">
        <v>37.033299999999997</v>
      </c>
      <c r="E10241">
        <v>137.85</v>
      </c>
      <c r="F10241" t="s">
        <v>514</v>
      </c>
      <c r="G10241" t="s">
        <v>515</v>
      </c>
      <c r="H10241" t="s">
        <v>516</v>
      </c>
      <c r="I10241" t="s">
        <v>11001</v>
      </c>
      <c r="K10241">
        <v>41325</v>
      </c>
      <c r="L10241">
        <v>1392314083</v>
      </c>
    </row>
    <row r="10242" spans="1:12" x14ac:dyDescent="0.45">
      <c r="A10242" t="str">
        <f t="shared" si="159"/>
        <v>Itoman, Okinawa, Japan</v>
      </c>
      <c r="B10242" t="s">
        <v>13270</v>
      </c>
      <c r="C10242" t="s">
        <v>13270</v>
      </c>
      <c r="D10242">
        <v>26.1236</v>
      </c>
      <c r="E10242">
        <v>127.6658</v>
      </c>
      <c r="F10242" t="s">
        <v>514</v>
      </c>
      <c r="G10242" t="s">
        <v>515</v>
      </c>
      <c r="H10242" t="s">
        <v>516</v>
      </c>
      <c r="I10242" t="s">
        <v>6697</v>
      </c>
      <c r="K10242">
        <v>60546</v>
      </c>
      <c r="L10242">
        <v>1392029438</v>
      </c>
    </row>
    <row r="10243" spans="1:12" x14ac:dyDescent="0.45">
      <c r="A10243" t="str">
        <f t="shared" ref="A10243:A10306" si="160">CONCATENATE(B10243,", ",I10243,", ",F10243)</f>
        <v>Itu, São Paulo, Brazil</v>
      </c>
      <c r="B10243" t="s">
        <v>13271</v>
      </c>
      <c r="C10243" t="s">
        <v>13271</v>
      </c>
      <c r="D10243">
        <v>-23.264199999999999</v>
      </c>
      <c r="E10243">
        <v>-47.299199999999999</v>
      </c>
      <c r="F10243" t="s">
        <v>491</v>
      </c>
      <c r="G10243" t="s">
        <v>492</v>
      </c>
      <c r="H10243" t="s">
        <v>493</v>
      </c>
      <c r="I10243" t="s">
        <v>801</v>
      </c>
      <c r="K10243">
        <v>167095</v>
      </c>
      <c r="L10243">
        <v>1076622789</v>
      </c>
    </row>
    <row r="10244" spans="1:12" x14ac:dyDescent="0.45">
      <c r="A10244" t="str">
        <f t="shared" si="160"/>
        <v>Ituiutaba, Minas Gerais, Brazil</v>
      </c>
      <c r="B10244" t="s">
        <v>13272</v>
      </c>
      <c r="C10244" t="s">
        <v>13272</v>
      </c>
      <c r="D10244">
        <v>-19.0151</v>
      </c>
      <c r="E10244">
        <v>-49.550400000000003</v>
      </c>
      <c r="F10244" t="s">
        <v>491</v>
      </c>
      <c r="G10244" t="s">
        <v>492</v>
      </c>
      <c r="H10244" t="s">
        <v>493</v>
      </c>
      <c r="I10244" t="s">
        <v>1623</v>
      </c>
      <c r="K10244">
        <v>97171</v>
      </c>
      <c r="L10244">
        <v>1076873111</v>
      </c>
    </row>
    <row r="10245" spans="1:12" x14ac:dyDescent="0.45">
      <c r="A10245" t="str">
        <f t="shared" si="160"/>
        <v>Itumbiara, Goiás, Brazil</v>
      </c>
      <c r="B10245" t="s">
        <v>13273</v>
      </c>
      <c r="C10245" t="s">
        <v>13273</v>
      </c>
      <c r="D10245">
        <v>-18.3996</v>
      </c>
      <c r="E10245">
        <v>-49.21</v>
      </c>
      <c r="F10245" t="s">
        <v>491</v>
      </c>
      <c r="G10245" t="s">
        <v>492</v>
      </c>
      <c r="H10245" t="s">
        <v>493</v>
      </c>
      <c r="I10245" t="s">
        <v>1935</v>
      </c>
      <c r="K10245">
        <v>79582</v>
      </c>
      <c r="L10245">
        <v>1076693747</v>
      </c>
    </row>
    <row r="10246" spans="1:12" x14ac:dyDescent="0.45">
      <c r="A10246" t="str">
        <f t="shared" si="160"/>
        <v>Ituni, Upper Demerara-Berbice, Guyana</v>
      </c>
      <c r="B10246" t="s">
        <v>13274</v>
      </c>
      <c r="C10246" t="s">
        <v>13274</v>
      </c>
      <c r="D10246">
        <v>5.5332999999999997</v>
      </c>
      <c r="E10246">
        <v>-58.25</v>
      </c>
      <c r="F10246" t="s">
        <v>2062</v>
      </c>
      <c r="G10246" t="s">
        <v>2063</v>
      </c>
      <c r="H10246" t="s">
        <v>2064</v>
      </c>
      <c r="I10246" t="s">
        <v>13275</v>
      </c>
      <c r="K10246">
        <v>100</v>
      </c>
      <c r="L10246">
        <v>1328501744</v>
      </c>
    </row>
    <row r="10247" spans="1:12" x14ac:dyDescent="0.45">
      <c r="A10247" t="str">
        <f t="shared" si="160"/>
        <v>Itupeva, São Paulo, Brazil</v>
      </c>
      <c r="B10247" t="s">
        <v>13276</v>
      </c>
      <c r="C10247" t="s">
        <v>13276</v>
      </c>
      <c r="D10247">
        <v>-23.153099999999998</v>
      </c>
      <c r="E10247">
        <v>-47.0578</v>
      </c>
      <c r="F10247" t="s">
        <v>491</v>
      </c>
      <c r="G10247" t="s">
        <v>492</v>
      </c>
      <c r="H10247" t="s">
        <v>493</v>
      </c>
      <c r="I10247" t="s">
        <v>801</v>
      </c>
      <c r="K10247">
        <v>54128</v>
      </c>
      <c r="L10247">
        <v>1076387390</v>
      </c>
    </row>
    <row r="10248" spans="1:12" x14ac:dyDescent="0.45">
      <c r="A10248" t="str">
        <f t="shared" si="160"/>
        <v>Itupiranga, Pará, Brazil</v>
      </c>
      <c r="B10248" t="s">
        <v>13277</v>
      </c>
      <c r="C10248" t="s">
        <v>13277</v>
      </c>
      <c r="D10248">
        <v>-5.12</v>
      </c>
      <c r="E10248">
        <v>-49.3</v>
      </c>
      <c r="F10248" t="s">
        <v>491</v>
      </c>
      <c r="G10248" t="s">
        <v>492</v>
      </c>
      <c r="H10248" t="s">
        <v>493</v>
      </c>
      <c r="I10248" t="s">
        <v>494</v>
      </c>
      <c r="K10248">
        <v>21301</v>
      </c>
      <c r="L10248">
        <v>1076086545</v>
      </c>
    </row>
    <row r="10249" spans="1:12" x14ac:dyDescent="0.45">
      <c r="A10249" t="str">
        <f t="shared" si="160"/>
        <v>Iturama, Minas Gerais, Brazil</v>
      </c>
      <c r="B10249" t="s">
        <v>13278</v>
      </c>
      <c r="C10249" t="s">
        <v>13278</v>
      </c>
      <c r="D10249">
        <v>-19.73</v>
      </c>
      <c r="E10249">
        <v>-50.2</v>
      </c>
      <c r="F10249" t="s">
        <v>491</v>
      </c>
      <c r="G10249" t="s">
        <v>492</v>
      </c>
      <c r="H10249" t="s">
        <v>493</v>
      </c>
      <c r="I10249" t="s">
        <v>1623</v>
      </c>
      <c r="K10249">
        <v>29805</v>
      </c>
      <c r="L10249">
        <v>1076049375</v>
      </c>
    </row>
    <row r="10250" spans="1:12" x14ac:dyDescent="0.45">
      <c r="A10250" t="str">
        <f t="shared" si="160"/>
        <v>Itzehoe, Schleswig-Holstein, Germany</v>
      </c>
      <c r="B10250" t="s">
        <v>13279</v>
      </c>
      <c r="C10250" t="s">
        <v>13279</v>
      </c>
      <c r="D10250">
        <v>53.924999999999997</v>
      </c>
      <c r="E10250">
        <v>9.5164000000000009</v>
      </c>
      <c r="F10250" t="s">
        <v>441</v>
      </c>
      <c r="G10250" t="s">
        <v>442</v>
      </c>
      <c r="H10250" t="s">
        <v>443</v>
      </c>
      <c r="I10250" t="s">
        <v>997</v>
      </c>
      <c r="J10250" t="s">
        <v>366</v>
      </c>
      <c r="K10250">
        <v>31879</v>
      </c>
      <c r="L10250">
        <v>1276277285</v>
      </c>
    </row>
    <row r="10251" spans="1:12" x14ac:dyDescent="0.45">
      <c r="A10251" t="str">
        <f t="shared" si="160"/>
        <v>Ivanava, Brestskaya Voblasts’, Belarus</v>
      </c>
      <c r="B10251" t="s">
        <v>13280</v>
      </c>
      <c r="C10251" t="s">
        <v>13280</v>
      </c>
      <c r="D10251">
        <v>52.133299999999998</v>
      </c>
      <c r="E10251">
        <v>25.55</v>
      </c>
      <c r="F10251" t="s">
        <v>2588</v>
      </c>
      <c r="G10251" t="s">
        <v>2589</v>
      </c>
      <c r="H10251" t="s">
        <v>2590</v>
      </c>
      <c r="I10251" t="s">
        <v>3571</v>
      </c>
      <c r="J10251" t="s">
        <v>366</v>
      </c>
      <c r="K10251">
        <v>16600</v>
      </c>
      <c r="L10251">
        <v>1112507447</v>
      </c>
    </row>
    <row r="10252" spans="1:12" x14ac:dyDescent="0.45">
      <c r="A10252" t="str">
        <f t="shared" si="160"/>
        <v>Ivančice, Jihomoravský Kraj, Czechia</v>
      </c>
      <c r="B10252" t="s">
        <v>13281</v>
      </c>
      <c r="C10252" t="s">
        <v>13282</v>
      </c>
      <c r="D10252">
        <v>49.101500000000001</v>
      </c>
      <c r="E10252">
        <v>16.377500000000001</v>
      </c>
      <c r="F10252" t="s">
        <v>2480</v>
      </c>
      <c r="G10252" t="s">
        <v>2481</v>
      </c>
      <c r="H10252" t="s">
        <v>2482</v>
      </c>
      <c r="I10252" t="s">
        <v>4683</v>
      </c>
      <c r="K10252">
        <v>9760</v>
      </c>
      <c r="L10252">
        <v>1203249406</v>
      </c>
    </row>
    <row r="10253" spans="1:12" x14ac:dyDescent="0.45">
      <c r="A10253" t="str">
        <f t="shared" si="160"/>
        <v>Ivančna Gorica, Ivančna Gorica, Slovenia</v>
      </c>
      <c r="B10253" t="s">
        <v>13283</v>
      </c>
      <c r="C10253" t="s">
        <v>13284</v>
      </c>
      <c r="D10253">
        <v>45.938299999999998</v>
      </c>
      <c r="E10253">
        <v>14.804399999999999</v>
      </c>
      <c r="F10253" t="s">
        <v>1111</v>
      </c>
      <c r="G10253" t="s">
        <v>1112</v>
      </c>
      <c r="H10253" t="s">
        <v>1113</v>
      </c>
      <c r="I10253" t="s">
        <v>13283</v>
      </c>
      <c r="J10253" t="s">
        <v>378</v>
      </c>
      <c r="L10253">
        <v>1705930549</v>
      </c>
    </row>
    <row r="10254" spans="1:12" x14ac:dyDescent="0.45">
      <c r="A10254" t="str">
        <f t="shared" si="160"/>
        <v>Ivangorod, Leningradskaya Oblast’, Russia</v>
      </c>
      <c r="B10254" t="s">
        <v>13285</v>
      </c>
      <c r="C10254" t="s">
        <v>13285</v>
      </c>
      <c r="D10254">
        <v>59.375</v>
      </c>
      <c r="E10254">
        <v>28.205300000000001</v>
      </c>
      <c r="F10254" t="s">
        <v>504</v>
      </c>
      <c r="G10254" t="s">
        <v>505</v>
      </c>
      <c r="H10254" t="s">
        <v>506</v>
      </c>
      <c r="I10254" t="s">
        <v>4844</v>
      </c>
      <c r="K10254">
        <v>10453</v>
      </c>
      <c r="L10254">
        <v>1643468545</v>
      </c>
    </row>
    <row r="10255" spans="1:12" x14ac:dyDescent="0.45">
      <c r="A10255" t="str">
        <f t="shared" si="160"/>
        <v>Ivanhoe, New South Wales, Australia</v>
      </c>
      <c r="B10255" t="s">
        <v>13286</v>
      </c>
      <c r="C10255" t="s">
        <v>13286</v>
      </c>
      <c r="D10255">
        <v>-32.898299999999999</v>
      </c>
      <c r="E10255">
        <v>144.30000000000001</v>
      </c>
      <c r="F10255" t="s">
        <v>830</v>
      </c>
      <c r="G10255" t="s">
        <v>831</v>
      </c>
      <c r="H10255" t="s">
        <v>832</v>
      </c>
      <c r="I10255" t="s">
        <v>1454</v>
      </c>
      <c r="K10255">
        <v>327</v>
      </c>
      <c r="L10255">
        <v>1036571526</v>
      </c>
    </row>
    <row r="10256" spans="1:12" x14ac:dyDescent="0.45">
      <c r="A10256" t="str">
        <f t="shared" si="160"/>
        <v>Ivanić-Grad, Zagrebačka Županija, Croatia</v>
      </c>
      <c r="B10256" t="s">
        <v>13287</v>
      </c>
      <c r="C10256" t="s">
        <v>13288</v>
      </c>
      <c r="D10256">
        <v>45.708100000000002</v>
      </c>
      <c r="E10256">
        <v>16.3947</v>
      </c>
      <c r="F10256" t="s">
        <v>4026</v>
      </c>
      <c r="G10256" t="s">
        <v>4027</v>
      </c>
      <c r="H10256" t="s">
        <v>4028</v>
      </c>
      <c r="I10256" t="s">
        <v>13289</v>
      </c>
      <c r="J10256" t="s">
        <v>366</v>
      </c>
      <c r="K10256">
        <v>14723</v>
      </c>
      <c r="L10256">
        <v>1191909415</v>
      </c>
    </row>
    <row r="10257" spans="1:12" x14ac:dyDescent="0.45">
      <c r="A10257" t="str">
        <f t="shared" si="160"/>
        <v>Ivanjica, Ivanjica, Serbia</v>
      </c>
      <c r="B10257" t="s">
        <v>13290</v>
      </c>
      <c r="C10257" t="s">
        <v>13290</v>
      </c>
      <c r="D10257">
        <v>43.581099999999999</v>
      </c>
      <c r="E10257">
        <v>20.229700000000001</v>
      </c>
      <c r="F10257" t="s">
        <v>795</v>
      </c>
      <c r="G10257" t="s">
        <v>796</v>
      </c>
      <c r="H10257" t="s">
        <v>797</v>
      </c>
      <c r="I10257" t="s">
        <v>13290</v>
      </c>
      <c r="J10257" t="s">
        <v>378</v>
      </c>
      <c r="L10257">
        <v>1688450536</v>
      </c>
    </row>
    <row r="10258" spans="1:12" x14ac:dyDescent="0.45">
      <c r="A10258" t="str">
        <f t="shared" si="160"/>
        <v>Ivano-Frankivsk, Ivano-Frankivs’ka Oblast’, Ukraine</v>
      </c>
      <c r="B10258" t="s">
        <v>13291</v>
      </c>
      <c r="C10258" t="s">
        <v>13291</v>
      </c>
      <c r="D10258">
        <v>48.922800000000002</v>
      </c>
      <c r="E10258">
        <v>24.710599999999999</v>
      </c>
      <c r="F10258" t="s">
        <v>1461</v>
      </c>
      <c r="G10258" t="s">
        <v>1462</v>
      </c>
      <c r="H10258" t="s">
        <v>1463</v>
      </c>
      <c r="I10258" t="s">
        <v>4858</v>
      </c>
      <c r="J10258" t="s">
        <v>378</v>
      </c>
      <c r="K10258">
        <v>236602</v>
      </c>
      <c r="L10258">
        <v>1804208152</v>
      </c>
    </row>
    <row r="10259" spans="1:12" x14ac:dyDescent="0.45">
      <c r="A10259" t="str">
        <f t="shared" si="160"/>
        <v>Ivanovo, Ivanovskaya Oblast’, Russia</v>
      </c>
      <c r="B10259" t="s">
        <v>13292</v>
      </c>
      <c r="C10259" t="s">
        <v>13292</v>
      </c>
      <c r="D10259">
        <v>57</v>
      </c>
      <c r="E10259">
        <v>41</v>
      </c>
      <c r="F10259" t="s">
        <v>504</v>
      </c>
      <c r="G10259" t="s">
        <v>505</v>
      </c>
      <c r="H10259" t="s">
        <v>506</v>
      </c>
      <c r="I10259" t="s">
        <v>10325</v>
      </c>
      <c r="J10259" t="s">
        <v>378</v>
      </c>
      <c r="K10259">
        <v>406933</v>
      </c>
      <c r="L10259">
        <v>1643297945</v>
      </c>
    </row>
    <row r="10260" spans="1:12" x14ac:dyDescent="0.45">
      <c r="A10260" t="str">
        <f t="shared" si="160"/>
        <v>Ivanteyevka, Moskovskaya Oblast’, Russia</v>
      </c>
      <c r="B10260" t="s">
        <v>13293</v>
      </c>
      <c r="C10260" t="s">
        <v>13293</v>
      </c>
      <c r="D10260">
        <v>55.97</v>
      </c>
      <c r="E10260">
        <v>37.92</v>
      </c>
      <c r="F10260" t="s">
        <v>504</v>
      </c>
      <c r="G10260" t="s">
        <v>505</v>
      </c>
      <c r="H10260" t="s">
        <v>506</v>
      </c>
      <c r="I10260" t="s">
        <v>3224</v>
      </c>
      <c r="K10260">
        <v>79346</v>
      </c>
      <c r="L10260">
        <v>1643986494</v>
      </c>
    </row>
    <row r="10261" spans="1:12" x14ac:dyDescent="0.45">
      <c r="A10261" t="str">
        <f t="shared" si="160"/>
        <v>Ivdel, Sverdlovskaya Oblast’, Russia</v>
      </c>
      <c r="B10261" t="s">
        <v>13294</v>
      </c>
      <c r="C10261" t="s">
        <v>13294</v>
      </c>
      <c r="D10261">
        <v>60.683300000000003</v>
      </c>
      <c r="E10261">
        <v>60.433300000000003</v>
      </c>
      <c r="F10261" t="s">
        <v>504</v>
      </c>
      <c r="G10261" t="s">
        <v>505</v>
      </c>
      <c r="H10261" t="s">
        <v>506</v>
      </c>
      <c r="I10261" t="s">
        <v>1409</v>
      </c>
      <c r="K10261">
        <v>15888</v>
      </c>
      <c r="L10261">
        <v>1643246085</v>
      </c>
    </row>
    <row r="10262" spans="1:12" x14ac:dyDescent="0.45">
      <c r="A10262" t="str">
        <f t="shared" si="160"/>
        <v>Iver, Buckinghamshire, United Kingdom</v>
      </c>
      <c r="B10262" t="s">
        <v>13295</v>
      </c>
      <c r="C10262" t="s">
        <v>13295</v>
      </c>
      <c r="D10262">
        <v>51.521000000000001</v>
      </c>
      <c r="E10262">
        <v>-0.50700000000000001</v>
      </c>
      <c r="F10262" t="s">
        <v>536</v>
      </c>
      <c r="G10262" t="s">
        <v>537</v>
      </c>
      <c r="H10262" t="s">
        <v>538</v>
      </c>
      <c r="I10262" t="s">
        <v>1832</v>
      </c>
      <c r="K10262">
        <v>11119</v>
      </c>
      <c r="L10262">
        <v>1826636637</v>
      </c>
    </row>
    <row r="10263" spans="1:12" x14ac:dyDescent="0.45">
      <c r="A10263" t="str">
        <f t="shared" si="160"/>
        <v>Ives Estates, Florida, United States</v>
      </c>
      <c r="B10263" t="s">
        <v>13296</v>
      </c>
      <c r="C10263" t="s">
        <v>13296</v>
      </c>
      <c r="D10263">
        <v>25.963200000000001</v>
      </c>
      <c r="E10263">
        <v>-80.183000000000007</v>
      </c>
      <c r="F10263" t="s">
        <v>530</v>
      </c>
      <c r="G10263" t="s">
        <v>531</v>
      </c>
      <c r="H10263" t="s">
        <v>532</v>
      </c>
      <c r="I10263" t="s">
        <v>1378</v>
      </c>
      <c r="K10263">
        <v>22682</v>
      </c>
      <c r="L10263">
        <v>1840028705</v>
      </c>
    </row>
    <row r="10264" spans="1:12" x14ac:dyDescent="0.45">
      <c r="A10264" t="str">
        <f t="shared" si="160"/>
        <v>Ivins, Utah, United States</v>
      </c>
      <c r="B10264" t="s">
        <v>13297</v>
      </c>
      <c r="C10264" t="s">
        <v>13297</v>
      </c>
      <c r="D10264">
        <v>37.174199999999999</v>
      </c>
      <c r="E10264">
        <v>-113.68089999999999</v>
      </c>
      <c r="F10264" t="s">
        <v>530</v>
      </c>
      <c r="G10264" t="s">
        <v>531</v>
      </c>
      <c r="H10264" t="s">
        <v>532</v>
      </c>
      <c r="I10264" t="s">
        <v>1667</v>
      </c>
      <c r="K10264">
        <v>9192</v>
      </c>
      <c r="L10264">
        <v>1840018937</v>
      </c>
    </row>
    <row r="10265" spans="1:12" x14ac:dyDescent="0.45">
      <c r="A10265" t="str">
        <f t="shared" si="160"/>
        <v>Ivry-sur-Seine, Île-de-France, France</v>
      </c>
      <c r="B10265" t="s">
        <v>13298</v>
      </c>
      <c r="C10265" t="s">
        <v>13298</v>
      </c>
      <c r="D10265">
        <v>48.8078</v>
      </c>
      <c r="E10265">
        <v>2.3746999999999998</v>
      </c>
      <c r="F10265" t="s">
        <v>526</v>
      </c>
      <c r="G10265" t="s">
        <v>527</v>
      </c>
      <c r="H10265" t="s">
        <v>528</v>
      </c>
      <c r="I10265" t="s">
        <v>732</v>
      </c>
      <c r="K10265">
        <v>62052</v>
      </c>
      <c r="L10265">
        <v>1250904640</v>
      </c>
    </row>
    <row r="10266" spans="1:12" x14ac:dyDescent="0.45">
      <c r="A10266" t="str">
        <f t="shared" si="160"/>
        <v>Ivybridge, Devon, United Kingdom</v>
      </c>
      <c r="B10266" t="s">
        <v>13299</v>
      </c>
      <c r="C10266" t="s">
        <v>13299</v>
      </c>
      <c r="D10266">
        <v>50.389000000000003</v>
      </c>
      <c r="E10266">
        <v>-3.9209999999999998</v>
      </c>
      <c r="F10266" t="s">
        <v>536</v>
      </c>
      <c r="G10266" t="s">
        <v>537</v>
      </c>
      <c r="H10266" t="s">
        <v>538</v>
      </c>
      <c r="I10266" t="s">
        <v>2809</v>
      </c>
      <c r="K10266">
        <v>11851</v>
      </c>
      <c r="L10266">
        <v>1826566747</v>
      </c>
    </row>
    <row r="10267" spans="1:12" x14ac:dyDescent="0.45">
      <c r="A10267" t="str">
        <f t="shared" si="160"/>
        <v>Iwai, Tottori, Japan</v>
      </c>
      <c r="B10267" t="s">
        <v>13300</v>
      </c>
      <c r="C10267" t="s">
        <v>13300</v>
      </c>
      <c r="D10267">
        <v>35.575800000000001</v>
      </c>
      <c r="E10267">
        <v>134.33189999999999</v>
      </c>
      <c r="F10267" t="s">
        <v>514</v>
      </c>
      <c r="G10267" t="s">
        <v>515</v>
      </c>
      <c r="H10267" t="s">
        <v>516</v>
      </c>
      <c r="I10267" t="s">
        <v>6985</v>
      </c>
      <c r="K10267">
        <v>10919</v>
      </c>
      <c r="L10267">
        <v>1392109528</v>
      </c>
    </row>
    <row r="10268" spans="1:12" x14ac:dyDescent="0.45">
      <c r="A10268" t="str">
        <f t="shared" si="160"/>
        <v>Iwaizumi, Iwate, Japan</v>
      </c>
      <c r="B10268" t="s">
        <v>13301</v>
      </c>
      <c r="C10268" t="s">
        <v>13301</v>
      </c>
      <c r="D10268">
        <v>39.8431</v>
      </c>
      <c r="E10268">
        <v>141.79669999999999</v>
      </c>
      <c r="F10268" t="s">
        <v>514</v>
      </c>
      <c r="G10268" t="s">
        <v>515</v>
      </c>
      <c r="H10268" t="s">
        <v>516</v>
      </c>
      <c r="I10268" t="s">
        <v>11570</v>
      </c>
      <c r="K10268">
        <v>8949</v>
      </c>
      <c r="L10268">
        <v>1392666013</v>
      </c>
    </row>
    <row r="10269" spans="1:12" x14ac:dyDescent="0.45">
      <c r="A10269" t="str">
        <f t="shared" si="160"/>
        <v>Iwaki, Fukushima, Japan</v>
      </c>
      <c r="B10269" t="s">
        <v>13302</v>
      </c>
      <c r="C10269" t="s">
        <v>13302</v>
      </c>
      <c r="D10269">
        <v>37.033299999999997</v>
      </c>
      <c r="E10269">
        <v>140.88329999999999</v>
      </c>
      <c r="F10269" t="s">
        <v>514</v>
      </c>
      <c r="G10269" t="s">
        <v>515</v>
      </c>
      <c r="H10269" t="s">
        <v>516</v>
      </c>
      <c r="I10269" t="s">
        <v>2521</v>
      </c>
      <c r="K10269">
        <v>340231</v>
      </c>
      <c r="L10269">
        <v>1392158088</v>
      </c>
    </row>
    <row r="10270" spans="1:12" x14ac:dyDescent="0.45">
      <c r="A10270" t="str">
        <f t="shared" si="160"/>
        <v>Iwakuni, Yamaguchi, Japan</v>
      </c>
      <c r="B10270" t="s">
        <v>13303</v>
      </c>
      <c r="C10270" t="s">
        <v>13303</v>
      </c>
      <c r="D10270">
        <v>34.166899999999998</v>
      </c>
      <c r="E10270">
        <v>132.21969999999999</v>
      </c>
      <c r="F10270" t="s">
        <v>514</v>
      </c>
      <c r="G10270" t="s">
        <v>515</v>
      </c>
      <c r="H10270" t="s">
        <v>516</v>
      </c>
      <c r="I10270" t="s">
        <v>11619</v>
      </c>
      <c r="K10270">
        <v>130372</v>
      </c>
      <c r="L10270">
        <v>1392032573</v>
      </c>
    </row>
    <row r="10271" spans="1:12" x14ac:dyDescent="0.45">
      <c r="A10271" t="str">
        <f t="shared" si="160"/>
        <v>Iwakura, Aichi, Japan</v>
      </c>
      <c r="B10271" t="s">
        <v>13304</v>
      </c>
      <c r="C10271" t="s">
        <v>13304</v>
      </c>
      <c r="D10271">
        <v>35.283299999999997</v>
      </c>
      <c r="E10271">
        <v>136.86670000000001</v>
      </c>
      <c r="F10271" t="s">
        <v>514</v>
      </c>
      <c r="G10271" t="s">
        <v>515</v>
      </c>
      <c r="H10271" t="s">
        <v>516</v>
      </c>
      <c r="I10271" t="s">
        <v>1078</v>
      </c>
      <c r="K10271">
        <v>47839</v>
      </c>
      <c r="L10271">
        <v>1392765544</v>
      </c>
    </row>
    <row r="10272" spans="1:12" x14ac:dyDescent="0.45">
      <c r="A10272" t="str">
        <f t="shared" si="160"/>
        <v>Iwamizawa, Hokkaidō, Japan</v>
      </c>
      <c r="B10272" t="s">
        <v>13305</v>
      </c>
      <c r="C10272" t="s">
        <v>13305</v>
      </c>
      <c r="D10272">
        <v>43.196100000000001</v>
      </c>
      <c r="E10272">
        <v>141.7758</v>
      </c>
      <c r="F10272" t="s">
        <v>514</v>
      </c>
      <c r="G10272" t="s">
        <v>515</v>
      </c>
      <c r="H10272" t="s">
        <v>516</v>
      </c>
      <c r="I10272" t="s">
        <v>517</v>
      </c>
      <c r="K10272">
        <v>80753</v>
      </c>
      <c r="L10272">
        <v>1392277310</v>
      </c>
    </row>
    <row r="10273" spans="1:12" x14ac:dyDescent="0.45">
      <c r="A10273" t="str">
        <f t="shared" si="160"/>
        <v>Iwashita, Kumamoto, Japan</v>
      </c>
      <c r="B10273" t="s">
        <v>13306</v>
      </c>
      <c r="C10273" t="s">
        <v>13306</v>
      </c>
      <c r="D10273">
        <v>32.651400000000002</v>
      </c>
      <c r="E10273">
        <v>130.8117</v>
      </c>
      <c r="F10273" t="s">
        <v>514</v>
      </c>
      <c r="G10273" t="s">
        <v>515</v>
      </c>
      <c r="H10273" t="s">
        <v>516</v>
      </c>
      <c r="I10273" t="s">
        <v>2280</v>
      </c>
      <c r="K10273">
        <v>10152</v>
      </c>
      <c r="L10273">
        <v>1392528224</v>
      </c>
    </row>
    <row r="10274" spans="1:12" x14ac:dyDescent="0.45">
      <c r="A10274" t="str">
        <f t="shared" si="160"/>
        <v>Iwata, Shizuoka, Japan</v>
      </c>
      <c r="B10274" t="s">
        <v>13307</v>
      </c>
      <c r="C10274" t="s">
        <v>13307</v>
      </c>
      <c r="D10274">
        <v>34.717799999999997</v>
      </c>
      <c r="E10274">
        <v>137.85140000000001</v>
      </c>
      <c r="F10274" t="s">
        <v>514</v>
      </c>
      <c r="G10274" t="s">
        <v>515</v>
      </c>
      <c r="H10274" t="s">
        <v>516</v>
      </c>
      <c r="I10274" t="s">
        <v>2652</v>
      </c>
      <c r="K10274">
        <v>166393</v>
      </c>
      <c r="L10274">
        <v>1392088261</v>
      </c>
    </row>
    <row r="10275" spans="1:12" x14ac:dyDescent="0.45">
      <c r="A10275" t="str">
        <f t="shared" si="160"/>
        <v>Iwo, Osun, Nigeria</v>
      </c>
      <c r="B10275" t="s">
        <v>13308</v>
      </c>
      <c r="C10275" t="s">
        <v>13308</v>
      </c>
      <c r="D10275">
        <v>7.63</v>
      </c>
      <c r="E10275">
        <v>4.18</v>
      </c>
      <c r="F10275" t="s">
        <v>476</v>
      </c>
      <c r="G10275" t="s">
        <v>477</v>
      </c>
      <c r="H10275" t="s">
        <v>478</v>
      </c>
      <c r="I10275" t="s">
        <v>12904</v>
      </c>
      <c r="J10275" t="s">
        <v>366</v>
      </c>
      <c r="K10275">
        <v>250443</v>
      </c>
      <c r="L10275">
        <v>1566462707</v>
      </c>
    </row>
    <row r="10276" spans="1:12" x14ac:dyDescent="0.45">
      <c r="A10276" t="str">
        <f t="shared" si="160"/>
        <v>Iwye, Hrodzyenskaya Voblasts’, Belarus</v>
      </c>
      <c r="B10276" t="s">
        <v>13309</v>
      </c>
      <c r="C10276" t="s">
        <v>13309</v>
      </c>
      <c r="D10276">
        <v>53.930700000000002</v>
      </c>
      <c r="E10276">
        <v>25.770299999999999</v>
      </c>
      <c r="F10276" t="s">
        <v>2588</v>
      </c>
      <c r="G10276" t="s">
        <v>2589</v>
      </c>
      <c r="H10276" t="s">
        <v>2590</v>
      </c>
      <c r="I10276" t="s">
        <v>2621</v>
      </c>
      <c r="K10276">
        <v>7400</v>
      </c>
      <c r="L10276">
        <v>1112135629</v>
      </c>
    </row>
    <row r="10277" spans="1:12" x14ac:dyDescent="0.45">
      <c r="A10277" t="str">
        <f t="shared" si="160"/>
        <v>Ixcateopan de Cuauhtémoc, Guerrero, Mexico</v>
      </c>
      <c r="B10277" t="s">
        <v>13310</v>
      </c>
      <c r="C10277" t="s">
        <v>13311</v>
      </c>
      <c r="D10277">
        <v>18.5</v>
      </c>
      <c r="E10277">
        <v>-99.793300000000002</v>
      </c>
      <c r="F10277" t="s">
        <v>519</v>
      </c>
      <c r="G10277" t="s">
        <v>520</v>
      </c>
      <c r="H10277" t="s">
        <v>521</v>
      </c>
      <c r="I10277" t="s">
        <v>697</v>
      </c>
      <c r="J10277" t="s">
        <v>366</v>
      </c>
      <c r="K10277">
        <v>6104</v>
      </c>
      <c r="L10277">
        <v>1484181453</v>
      </c>
    </row>
    <row r="10278" spans="1:12" x14ac:dyDescent="0.45">
      <c r="A10278" t="str">
        <f t="shared" si="160"/>
        <v>Ixmiquilpan, Hidalgo, Mexico</v>
      </c>
      <c r="B10278" t="s">
        <v>13312</v>
      </c>
      <c r="C10278" t="s">
        <v>13312</v>
      </c>
      <c r="D10278">
        <v>20.4861</v>
      </c>
      <c r="E10278">
        <v>-99.258899999999997</v>
      </c>
      <c r="F10278" t="s">
        <v>519</v>
      </c>
      <c r="G10278" t="s">
        <v>520</v>
      </c>
      <c r="H10278" t="s">
        <v>521</v>
      </c>
      <c r="I10278" t="s">
        <v>708</v>
      </c>
      <c r="J10278" t="s">
        <v>366</v>
      </c>
      <c r="K10278">
        <v>73903</v>
      </c>
      <c r="L10278">
        <v>1484683374</v>
      </c>
    </row>
    <row r="10279" spans="1:12" x14ac:dyDescent="0.45">
      <c r="A10279" t="str">
        <f t="shared" si="160"/>
        <v>Ixtapa Zihuatanejo, Guerrero, Mexico</v>
      </c>
      <c r="B10279" t="s">
        <v>13313</v>
      </c>
      <c r="C10279" t="s">
        <v>13313</v>
      </c>
      <c r="D10279">
        <v>17.636700000000001</v>
      </c>
      <c r="E10279">
        <v>-101.5514</v>
      </c>
      <c r="F10279" t="s">
        <v>519</v>
      </c>
      <c r="G10279" t="s">
        <v>520</v>
      </c>
      <c r="H10279" t="s">
        <v>521</v>
      </c>
      <c r="I10279" t="s">
        <v>697</v>
      </c>
      <c r="K10279">
        <v>8992</v>
      </c>
      <c r="L10279">
        <v>1484980277</v>
      </c>
    </row>
    <row r="10280" spans="1:12" x14ac:dyDescent="0.45">
      <c r="A10280" t="str">
        <f t="shared" si="160"/>
        <v>Ixtapaluca, México, Mexico</v>
      </c>
      <c r="B10280" t="s">
        <v>13314</v>
      </c>
      <c r="C10280" t="s">
        <v>13314</v>
      </c>
      <c r="D10280">
        <v>19.3186</v>
      </c>
      <c r="E10280">
        <v>-98.882199999999997</v>
      </c>
      <c r="F10280" t="s">
        <v>519</v>
      </c>
      <c r="G10280" t="s">
        <v>520</v>
      </c>
      <c r="H10280" t="s">
        <v>521</v>
      </c>
      <c r="I10280" t="s">
        <v>692</v>
      </c>
      <c r="J10280" t="s">
        <v>366</v>
      </c>
      <c r="K10280">
        <v>495563</v>
      </c>
      <c r="L10280">
        <v>1484452937</v>
      </c>
    </row>
    <row r="10281" spans="1:12" x14ac:dyDescent="0.45">
      <c r="A10281" t="str">
        <f t="shared" si="160"/>
        <v>Ixtapan de la Sal, México, Mexico</v>
      </c>
      <c r="B10281" t="s">
        <v>13315</v>
      </c>
      <c r="C10281" t="s">
        <v>13315</v>
      </c>
      <c r="D10281">
        <v>18.833300000000001</v>
      </c>
      <c r="E10281">
        <v>-99.683300000000003</v>
      </c>
      <c r="F10281" t="s">
        <v>519</v>
      </c>
      <c r="G10281" t="s">
        <v>520</v>
      </c>
      <c r="H10281" t="s">
        <v>521</v>
      </c>
      <c r="I10281" t="s">
        <v>692</v>
      </c>
      <c r="J10281" t="s">
        <v>366</v>
      </c>
      <c r="K10281">
        <v>30073</v>
      </c>
      <c r="L10281">
        <v>1484821151</v>
      </c>
    </row>
    <row r="10282" spans="1:12" x14ac:dyDescent="0.45">
      <c r="A10282" t="str">
        <f t="shared" si="160"/>
        <v>Ixtapan del Oro, México, Mexico</v>
      </c>
      <c r="B10282" t="s">
        <v>13316</v>
      </c>
      <c r="C10282" t="s">
        <v>13316</v>
      </c>
      <c r="D10282">
        <v>19.261399999999998</v>
      </c>
      <c r="E10282">
        <v>-100.2628</v>
      </c>
      <c r="F10282" t="s">
        <v>519</v>
      </c>
      <c r="G10282" t="s">
        <v>520</v>
      </c>
      <c r="H10282" t="s">
        <v>521</v>
      </c>
      <c r="I10282" t="s">
        <v>692</v>
      </c>
      <c r="J10282" t="s">
        <v>366</v>
      </c>
      <c r="K10282">
        <v>6349</v>
      </c>
      <c r="L10282">
        <v>1484137881</v>
      </c>
    </row>
    <row r="10283" spans="1:12" x14ac:dyDescent="0.45">
      <c r="A10283" t="str">
        <f t="shared" si="160"/>
        <v>Ixtenco, Tlaxcala, Mexico</v>
      </c>
      <c r="B10283" t="s">
        <v>13317</v>
      </c>
      <c r="C10283" t="s">
        <v>13317</v>
      </c>
      <c r="D10283">
        <v>19.2514</v>
      </c>
      <c r="E10283">
        <v>-97.894199999999998</v>
      </c>
      <c r="F10283" t="s">
        <v>519</v>
      </c>
      <c r="G10283" t="s">
        <v>520</v>
      </c>
      <c r="H10283" t="s">
        <v>521</v>
      </c>
      <c r="I10283" t="s">
        <v>2188</v>
      </c>
      <c r="J10283" t="s">
        <v>366</v>
      </c>
      <c r="K10283">
        <v>6791</v>
      </c>
      <c r="L10283">
        <v>1484538100</v>
      </c>
    </row>
    <row r="10284" spans="1:12" x14ac:dyDescent="0.45">
      <c r="A10284" t="str">
        <f t="shared" si="160"/>
        <v>Ixtlahuaca, México, Mexico</v>
      </c>
      <c r="B10284" t="s">
        <v>13318</v>
      </c>
      <c r="C10284" t="s">
        <v>13318</v>
      </c>
      <c r="D10284">
        <v>19.568899999999999</v>
      </c>
      <c r="E10284">
        <v>-99.766900000000007</v>
      </c>
      <c r="F10284" t="s">
        <v>519</v>
      </c>
      <c r="G10284" t="s">
        <v>520</v>
      </c>
      <c r="H10284" t="s">
        <v>521</v>
      </c>
      <c r="I10284" t="s">
        <v>692</v>
      </c>
      <c r="J10284" t="s">
        <v>366</v>
      </c>
      <c r="K10284">
        <v>126505</v>
      </c>
      <c r="L10284">
        <v>1484837068</v>
      </c>
    </row>
    <row r="10285" spans="1:12" x14ac:dyDescent="0.45">
      <c r="A10285" t="str">
        <f t="shared" si="160"/>
        <v>Iyo, Ehime, Japan</v>
      </c>
      <c r="B10285" t="s">
        <v>13319</v>
      </c>
      <c r="C10285" t="s">
        <v>13319</v>
      </c>
      <c r="D10285">
        <v>33.7575</v>
      </c>
      <c r="E10285">
        <v>132.7039</v>
      </c>
      <c r="F10285" t="s">
        <v>514</v>
      </c>
      <c r="G10285" t="s">
        <v>515</v>
      </c>
      <c r="H10285" t="s">
        <v>516</v>
      </c>
      <c r="I10285" t="s">
        <v>12880</v>
      </c>
      <c r="K10285">
        <v>35508</v>
      </c>
      <c r="L10285">
        <v>1392849626</v>
      </c>
    </row>
    <row r="10286" spans="1:12" x14ac:dyDescent="0.45">
      <c r="A10286" t="str">
        <f t="shared" si="160"/>
        <v>Izamal, Yucatán, Mexico</v>
      </c>
      <c r="B10286" t="s">
        <v>13320</v>
      </c>
      <c r="C10286" t="s">
        <v>13320</v>
      </c>
      <c r="D10286">
        <v>20.9314</v>
      </c>
      <c r="E10286">
        <v>-89.017799999999994</v>
      </c>
      <c r="F10286" t="s">
        <v>519</v>
      </c>
      <c r="G10286" t="s">
        <v>520</v>
      </c>
      <c r="H10286" t="s">
        <v>521</v>
      </c>
      <c r="I10286" t="s">
        <v>694</v>
      </c>
      <c r="K10286">
        <v>15101</v>
      </c>
      <c r="L10286">
        <v>1484567751</v>
      </c>
    </row>
    <row r="10287" spans="1:12" x14ac:dyDescent="0.45">
      <c r="A10287" t="str">
        <f t="shared" si="160"/>
        <v>Izberbash, Dagestan, Russia</v>
      </c>
      <c r="B10287" t="s">
        <v>13321</v>
      </c>
      <c r="C10287" t="s">
        <v>13321</v>
      </c>
      <c r="D10287">
        <v>42.566699999999997</v>
      </c>
      <c r="E10287">
        <v>47.866700000000002</v>
      </c>
      <c r="F10287" t="s">
        <v>504</v>
      </c>
      <c r="G10287" t="s">
        <v>505</v>
      </c>
      <c r="H10287" t="s">
        <v>506</v>
      </c>
      <c r="I10287" t="s">
        <v>5735</v>
      </c>
      <c r="K10287">
        <v>58690</v>
      </c>
      <c r="L10287">
        <v>1643417777</v>
      </c>
    </row>
    <row r="10288" spans="1:12" x14ac:dyDescent="0.45">
      <c r="A10288" t="str">
        <f t="shared" si="160"/>
        <v>Izhevsk, Udmurtiya, Russia</v>
      </c>
      <c r="B10288" t="s">
        <v>13322</v>
      </c>
      <c r="C10288" t="s">
        <v>13322</v>
      </c>
      <c r="D10288">
        <v>56.85</v>
      </c>
      <c r="E10288">
        <v>53.216700000000003</v>
      </c>
      <c r="F10288" t="s">
        <v>504</v>
      </c>
      <c r="G10288" t="s">
        <v>505</v>
      </c>
      <c r="H10288" t="s">
        <v>506</v>
      </c>
      <c r="I10288" t="s">
        <v>10775</v>
      </c>
      <c r="J10288" t="s">
        <v>378</v>
      </c>
      <c r="K10288">
        <v>646277</v>
      </c>
      <c r="L10288">
        <v>1643983138</v>
      </c>
    </row>
    <row r="10289" spans="1:12" x14ac:dyDescent="0.45">
      <c r="A10289" t="str">
        <f t="shared" si="160"/>
        <v>Izmayil, Odes’ka Oblast’, Ukraine</v>
      </c>
      <c r="B10289" t="s">
        <v>13323</v>
      </c>
      <c r="C10289" t="s">
        <v>13323</v>
      </c>
      <c r="D10289">
        <v>45.35</v>
      </c>
      <c r="E10289">
        <v>28.833300000000001</v>
      </c>
      <c r="F10289" t="s">
        <v>1461</v>
      </c>
      <c r="G10289" t="s">
        <v>1462</v>
      </c>
      <c r="H10289" t="s">
        <v>1463</v>
      </c>
      <c r="I10289" t="s">
        <v>3297</v>
      </c>
      <c r="J10289" t="s">
        <v>366</v>
      </c>
      <c r="K10289">
        <v>71594</v>
      </c>
      <c r="L10289">
        <v>1804652754</v>
      </c>
    </row>
    <row r="10290" spans="1:12" x14ac:dyDescent="0.45">
      <c r="A10290" t="str">
        <f t="shared" si="160"/>
        <v>İzmir, İzmir, Turkey</v>
      </c>
      <c r="B10290" t="s">
        <v>1561</v>
      </c>
      <c r="C10290" t="s">
        <v>13324</v>
      </c>
      <c r="D10290">
        <v>38.412700000000001</v>
      </c>
      <c r="E10290">
        <v>27.138400000000001</v>
      </c>
      <c r="F10290" t="s">
        <v>806</v>
      </c>
      <c r="G10290" t="s">
        <v>807</v>
      </c>
      <c r="H10290" t="s">
        <v>808</v>
      </c>
      <c r="I10290" t="s">
        <v>1561</v>
      </c>
      <c r="J10290" t="s">
        <v>378</v>
      </c>
      <c r="K10290">
        <v>4320519</v>
      </c>
      <c r="L10290">
        <v>1792725579</v>
      </c>
    </row>
    <row r="10291" spans="1:12" x14ac:dyDescent="0.45">
      <c r="A10291" t="str">
        <f t="shared" si="160"/>
        <v>Izobil’nyy, Stavropol’skiy Kray, Russia</v>
      </c>
      <c r="B10291" t="s">
        <v>13325</v>
      </c>
      <c r="C10291" t="s">
        <v>13326</v>
      </c>
      <c r="D10291">
        <v>45.366700000000002</v>
      </c>
      <c r="E10291">
        <v>41.716700000000003</v>
      </c>
      <c r="F10291" t="s">
        <v>504</v>
      </c>
      <c r="G10291" t="s">
        <v>505</v>
      </c>
      <c r="H10291" t="s">
        <v>506</v>
      </c>
      <c r="I10291" t="s">
        <v>4665</v>
      </c>
      <c r="K10291">
        <v>38100</v>
      </c>
      <c r="L10291">
        <v>1643012152</v>
      </c>
    </row>
    <row r="10292" spans="1:12" x14ac:dyDescent="0.45">
      <c r="A10292" t="str">
        <f t="shared" si="160"/>
        <v>Izola, Izola, Slovenia</v>
      </c>
      <c r="B10292" t="s">
        <v>13327</v>
      </c>
      <c r="C10292" t="s">
        <v>13327</v>
      </c>
      <c r="D10292">
        <v>45.539499999999997</v>
      </c>
      <c r="E10292">
        <v>13.660399999999999</v>
      </c>
      <c r="F10292" t="s">
        <v>1111</v>
      </c>
      <c r="G10292" t="s">
        <v>1112</v>
      </c>
      <c r="H10292" t="s">
        <v>1113</v>
      </c>
      <c r="I10292" t="s">
        <v>13327</v>
      </c>
      <c r="J10292" t="s">
        <v>378</v>
      </c>
      <c r="K10292">
        <v>10381</v>
      </c>
      <c r="L10292">
        <v>1705476087</v>
      </c>
    </row>
    <row r="10293" spans="1:12" x14ac:dyDescent="0.45">
      <c r="A10293" t="str">
        <f t="shared" si="160"/>
        <v>Izra‘, Dar‘ā, Syria</v>
      </c>
      <c r="B10293" t="s">
        <v>13328</v>
      </c>
      <c r="C10293" t="s">
        <v>13329</v>
      </c>
      <c r="D10293">
        <v>32.856699999999996</v>
      </c>
      <c r="E10293">
        <v>36.246899999999997</v>
      </c>
      <c r="F10293" t="s">
        <v>362</v>
      </c>
      <c r="G10293" t="s">
        <v>363</v>
      </c>
      <c r="H10293" t="s">
        <v>364</v>
      </c>
      <c r="I10293" t="s">
        <v>2497</v>
      </c>
      <c r="J10293" t="s">
        <v>366</v>
      </c>
      <c r="K10293">
        <v>19158</v>
      </c>
      <c r="L10293">
        <v>1760987853</v>
      </c>
    </row>
    <row r="10294" spans="1:12" x14ac:dyDescent="0.45">
      <c r="A10294" t="str">
        <f t="shared" si="160"/>
        <v>Izsák, Bács-Kiskun, Hungary</v>
      </c>
      <c r="B10294" t="s">
        <v>13330</v>
      </c>
      <c r="C10294" t="s">
        <v>13331</v>
      </c>
      <c r="D10294">
        <v>46.801400000000001</v>
      </c>
      <c r="E10294">
        <v>19.358699999999999</v>
      </c>
      <c r="F10294" t="s">
        <v>641</v>
      </c>
      <c r="G10294" t="s">
        <v>642</v>
      </c>
      <c r="H10294" t="s">
        <v>643</v>
      </c>
      <c r="I10294" t="s">
        <v>2960</v>
      </c>
      <c r="K10294">
        <v>5567</v>
      </c>
      <c r="L10294">
        <v>1348579870</v>
      </c>
    </row>
    <row r="10295" spans="1:12" x14ac:dyDescent="0.45">
      <c r="A10295" t="str">
        <f t="shared" si="160"/>
        <v>Izu, Shizuoka, Japan</v>
      </c>
      <c r="B10295" t="s">
        <v>13332</v>
      </c>
      <c r="C10295" t="s">
        <v>13332</v>
      </c>
      <c r="D10295">
        <v>34.976700000000001</v>
      </c>
      <c r="E10295">
        <v>138.9469</v>
      </c>
      <c r="F10295" t="s">
        <v>514</v>
      </c>
      <c r="G10295" t="s">
        <v>515</v>
      </c>
      <c r="H10295" t="s">
        <v>516</v>
      </c>
      <c r="I10295" t="s">
        <v>2652</v>
      </c>
      <c r="K10295">
        <v>29262</v>
      </c>
      <c r="L10295">
        <v>1392453323</v>
      </c>
    </row>
    <row r="10296" spans="1:12" x14ac:dyDescent="0.45">
      <c r="A10296" t="str">
        <f t="shared" si="160"/>
        <v>Izúcar de Matamoros, Puebla, Mexico</v>
      </c>
      <c r="B10296" t="s">
        <v>13333</v>
      </c>
      <c r="C10296" t="s">
        <v>13334</v>
      </c>
      <c r="D10296">
        <v>18.600000000000001</v>
      </c>
      <c r="E10296">
        <v>-98.466700000000003</v>
      </c>
      <c r="F10296" t="s">
        <v>519</v>
      </c>
      <c r="G10296" t="s">
        <v>520</v>
      </c>
      <c r="H10296" t="s">
        <v>521</v>
      </c>
      <c r="I10296" t="s">
        <v>711</v>
      </c>
      <c r="J10296" t="s">
        <v>366</v>
      </c>
      <c r="K10296">
        <v>41042</v>
      </c>
      <c r="L10296">
        <v>1484858520</v>
      </c>
    </row>
    <row r="10297" spans="1:12" x14ac:dyDescent="0.45">
      <c r="A10297" t="str">
        <f t="shared" si="160"/>
        <v>Izumo, Shimane, Japan</v>
      </c>
      <c r="B10297" t="s">
        <v>13335</v>
      </c>
      <c r="C10297" t="s">
        <v>13335</v>
      </c>
      <c r="D10297">
        <v>35.368099999999998</v>
      </c>
      <c r="E10297">
        <v>132.755</v>
      </c>
      <c r="F10297" t="s">
        <v>514</v>
      </c>
      <c r="G10297" t="s">
        <v>515</v>
      </c>
      <c r="H10297" t="s">
        <v>516</v>
      </c>
      <c r="I10297" t="s">
        <v>11019</v>
      </c>
      <c r="K10297">
        <v>172784</v>
      </c>
      <c r="L10297">
        <v>1392299364</v>
      </c>
    </row>
    <row r="10298" spans="1:12" x14ac:dyDescent="0.45">
      <c r="A10298" t="str">
        <f t="shared" si="160"/>
        <v>Izuo, Ōsaka, Japan</v>
      </c>
      <c r="B10298" t="s">
        <v>13336</v>
      </c>
      <c r="C10298" t="s">
        <v>13336</v>
      </c>
      <c r="D10298">
        <v>34.483600000000003</v>
      </c>
      <c r="E10298">
        <v>135.42359999999999</v>
      </c>
      <c r="F10298" t="s">
        <v>514</v>
      </c>
      <c r="G10298" t="s">
        <v>515</v>
      </c>
      <c r="H10298" t="s">
        <v>516</v>
      </c>
      <c r="I10298" t="s">
        <v>7986</v>
      </c>
      <c r="K10298">
        <v>185208</v>
      </c>
      <c r="L10298">
        <v>1392291253</v>
      </c>
    </row>
    <row r="10299" spans="1:12" x14ac:dyDescent="0.45">
      <c r="A10299" t="str">
        <f t="shared" si="160"/>
        <v>Izyaslav, Khmel’nyts’ka Oblast’, Ukraine</v>
      </c>
      <c r="B10299" t="s">
        <v>13337</v>
      </c>
      <c r="C10299" t="s">
        <v>13337</v>
      </c>
      <c r="D10299">
        <v>50.116700000000002</v>
      </c>
      <c r="E10299">
        <v>26.8</v>
      </c>
      <c r="F10299" t="s">
        <v>1461</v>
      </c>
      <c r="G10299" t="s">
        <v>1462</v>
      </c>
      <c r="H10299" t="s">
        <v>1463</v>
      </c>
      <c r="I10299" t="s">
        <v>12524</v>
      </c>
      <c r="J10299" t="s">
        <v>366</v>
      </c>
      <c r="K10299">
        <v>16901</v>
      </c>
      <c r="L10299">
        <v>1804060657</v>
      </c>
    </row>
    <row r="10300" spans="1:12" x14ac:dyDescent="0.45">
      <c r="A10300" t="str">
        <f t="shared" si="160"/>
        <v>Izyum, Kharkivs’ka Oblast’, Ukraine</v>
      </c>
      <c r="B10300" t="s">
        <v>13338</v>
      </c>
      <c r="C10300" t="s">
        <v>13338</v>
      </c>
      <c r="D10300">
        <v>49.223799999999997</v>
      </c>
      <c r="E10300">
        <v>37.291499999999999</v>
      </c>
      <c r="F10300" t="s">
        <v>1461</v>
      </c>
      <c r="G10300" t="s">
        <v>1462</v>
      </c>
      <c r="H10300" t="s">
        <v>1463</v>
      </c>
      <c r="I10300" t="s">
        <v>3213</v>
      </c>
      <c r="J10300" t="s">
        <v>366</v>
      </c>
      <c r="K10300">
        <v>13108</v>
      </c>
      <c r="L10300">
        <v>1804385952</v>
      </c>
    </row>
    <row r="10301" spans="1:12" x14ac:dyDescent="0.45">
      <c r="A10301" t="str">
        <f t="shared" si="160"/>
        <v>Ja‘ār, Abyan, Yemen</v>
      </c>
      <c r="B10301" t="s">
        <v>13339</v>
      </c>
      <c r="C10301" t="s">
        <v>13340</v>
      </c>
      <c r="D10301">
        <v>13.216699999999999</v>
      </c>
      <c r="E10301">
        <v>45.3</v>
      </c>
      <c r="F10301" t="s">
        <v>394</v>
      </c>
      <c r="G10301" t="s">
        <v>395</v>
      </c>
      <c r="H10301" t="s">
        <v>396</v>
      </c>
      <c r="I10301" t="s">
        <v>13341</v>
      </c>
      <c r="J10301" t="s">
        <v>366</v>
      </c>
      <c r="K10301">
        <v>29495</v>
      </c>
      <c r="L10301">
        <v>1887726452</v>
      </c>
    </row>
    <row r="10302" spans="1:12" x14ac:dyDescent="0.45">
      <c r="A10302" t="str">
        <f t="shared" si="160"/>
        <v>Jabalpur, Madhya Pradesh, India</v>
      </c>
      <c r="B10302" t="s">
        <v>13342</v>
      </c>
      <c r="C10302" t="s">
        <v>13342</v>
      </c>
      <c r="D10302">
        <v>23.166699999999999</v>
      </c>
      <c r="E10302">
        <v>79.933300000000003</v>
      </c>
      <c r="F10302" t="s">
        <v>626</v>
      </c>
      <c r="G10302" t="s">
        <v>627</v>
      </c>
      <c r="H10302" t="s">
        <v>628</v>
      </c>
      <c r="I10302" t="s">
        <v>4310</v>
      </c>
      <c r="K10302">
        <v>1267564</v>
      </c>
      <c r="L10302">
        <v>1356115460</v>
      </c>
    </row>
    <row r="10303" spans="1:12" x14ac:dyDescent="0.45">
      <c r="A10303" t="str">
        <f t="shared" si="160"/>
        <v>Jablah, Al Lādhiqīyah, Syria</v>
      </c>
      <c r="B10303" t="s">
        <v>13343</v>
      </c>
      <c r="C10303" t="s">
        <v>13343</v>
      </c>
      <c r="D10303">
        <v>35.359699999999997</v>
      </c>
      <c r="E10303">
        <v>35.921399999999998</v>
      </c>
      <c r="F10303" t="s">
        <v>362</v>
      </c>
      <c r="G10303" t="s">
        <v>363</v>
      </c>
      <c r="H10303" t="s">
        <v>364</v>
      </c>
      <c r="I10303" t="s">
        <v>13344</v>
      </c>
      <c r="J10303" t="s">
        <v>366</v>
      </c>
      <c r="K10303">
        <v>75505</v>
      </c>
      <c r="L10303">
        <v>1760685267</v>
      </c>
    </row>
    <row r="10304" spans="1:12" x14ac:dyDescent="0.45">
      <c r="A10304" t="str">
        <f t="shared" si="160"/>
        <v>Jablanica, Bosnia and Herzegovina, Federation of, Bosnia And Herzegovina</v>
      </c>
      <c r="B10304" t="s">
        <v>13345</v>
      </c>
      <c r="C10304" t="s">
        <v>13345</v>
      </c>
      <c r="D10304">
        <v>43.658299999999997</v>
      </c>
      <c r="E10304">
        <v>17.758299999999998</v>
      </c>
      <c r="F10304" t="s">
        <v>3488</v>
      </c>
      <c r="G10304" t="s">
        <v>3489</v>
      </c>
      <c r="H10304" t="s">
        <v>3490</v>
      </c>
      <c r="I10304" t="s">
        <v>4454</v>
      </c>
      <c r="J10304" t="s">
        <v>366</v>
      </c>
      <c r="K10304">
        <v>10580</v>
      </c>
      <c r="L10304">
        <v>1070524039</v>
      </c>
    </row>
    <row r="10305" spans="1:12" x14ac:dyDescent="0.45">
      <c r="A10305" t="str">
        <f t="shared" si="160"/>
        <v>Jablonec nad Nisou, Liberecký Kraj, Czechia</v>
      </c>
      <c r="B10305" t="s">
        <v>13346</v>
      </c>
      <c r="C10305" t="s">
        <v>13346</v>
      </c>
      <c r="D10305">
        <v>50.727800000000002</v>
      </c>
      <c r="E10305">
        <v>15.17</v>
      </c>
      <c r="F10305" t="s">
        <v>2480</v>
      </c>
      <c r="G10305" t="s">
        <v>2481</v>
      </c>
      <c r="H10305" t="s">
        <v>2482</v>
      </c>
      <c r="I10305" t="s">
        <v>6474</v>
      </c>
      <c r="K10305">
        <v>45773</v>
      </c>
      <c r="L10305">
        <v>1203127047</v>
      </c>
    </row>
    <row r="10306" spans="1:12" x14ac:dyDescent="0.45">
      <c r="A10306" t="str">
        <f t="shared" si="160"/>
        <v>Jablunkov, Moravskoslezský Kraj, Czechia</v>
      </c>
      <c r="B10306" t="s">
        <v>13347</v>
      </c>
      <c r="C10306" t="s">
        <v>13347</v>
      </c>
      <c r="D10306">
        <v>49.576700000000002</v>
      </c>
      <c r="E10306">
        <v>18.764600000000002</v>
      </c>
      <c r="F10306" t="s">
        <v>2480</v>
      </c>
      <c r="G10306" t="s">
        <v>2481</v>
      </c>
      <c r="H10306" t="s">
        <v>2482</v>
      </c>
      <c r="I10306" t="s">
        <v>4502</v>
      </c>
      <c r="K10306">
        <v>5474</v>
      </c>
      <c r="L10306">
        <v>1203326680</v>
      </c>
    </row>
    <row r="10307" spans="1:12" x14ac:dyDescent="0.45">
      <c r="A10307" t="str">
        <f t="shared" ref="A10307:A10370" si="161">CONCATENATE(B10307,", ",I10307,", ",F10307)</f>
        <v>Jaboatão, Pernambuco, Brazil</v>
      </c>
      <c r="B10307" t="s">
        <v>13348</v>
      </c>
      <c r="C10307" t="s">
        <v>13349</v>
      </c>
      <c r="D10307">
        <v>-8.1803000000000008</v>
      </c>
      <c r="E10307">
        <v>-35.001399999999997</v>
      </c>
      <c r="F10307" t="s">
        <v>491</v>
      </c>
      <c r="G10307" t="s">
        <v>492</v>
      </c>
      <c r="H10307" t="s">
        <v>493</v>
      </c>
      <c r="I10307" t="s">
        <v>2321</v>
      </c>
      <c r="K10307">
        <v>702621</v>
      </c>
      <c r="L10307">
        <v>1076000699</v>
      </c>
    </row>
    <row r="10308" spans="1:12" x14ac:dyDescent="0.45">
      <c r="A10308" t="str">
        <f t="shared" si="161"/>
        <v>Jabuticabal, São Paulo, Brazil</v>
      </c>
      <c r="B10308" t="s">
        <v>13350</v>
      </c>
      <c r="C10308" t="s">
        <v>13350</v>
      </c>
      <c r="D10308">
        <v>-21.254999999999999</v>
      </c>
      <c r="E10308">
        <v>-48.321899999999999</v>
      </c>
      <c r="F10308" t="s">
        <v>491</v>
      </c>
      <c r="G10308" t="s">
        <v>492</v>
      </c>
      <c r="H10308" t="s">
        <v>493</v>
      </c>
      <c r="I10308" t="s">
        <v>801</v>
      </c>
      <c r="K10308">
        <v>75820</v>
      </c>
      <c r="L10308">
        <v>1076368201</v>
      </c>
    </row>
    <row r="10309" spans="1:12" x14ac:dyDescent="0.45">
      <c r="A10309" t="str">
        <f t="shared" si="161"/>
        <v>Jacala, Hidalgo, Mexico</v>
      </c>
      <c r="B10309" t="s">
        <v>13351</v>
      </c>
      <c r="C10309" t="s">
        <v>13351</v>
      </c>
      <c r="D10309">
        <v>21.005299999999998</v>
      </c>
      <c r="E10309">
        <v>-99.171899999999994</v>
      </c>
      <c r="F10309" t="s">
        <v>519</v>
      </c>
      <c r="G10309" t="s">
        <v>520</v>
      </c>
      <c r="H10309" t="s">
        <v>521</v>
      </c>
      <c r="I10309" t="s">
        <v>708</v>
      </c>
      <c r="K10309">
        <v>12057</v>
      </c>
      <c r="L10309">
        <v>1484527650</v>
      </c>
    </row>
    <row r="10310" spans="1:12" x14ac:dyDescent="0.45">
      <c r="A10310" t="str">
        <f t="shared" si="161"/>
        <v>Jacareacanga, Pará, Brazil</v>
      </c>
      <c r="B10310" t="s">
        <v>13352</v>
      </c>
      <c r="C10310" t="s">
        <v>13352</v>
      </c>
      <c r="D10310">
        <v>-6.2222</v>
      </c>
      <c r="E10310">
        <v>-57.752800000000001</v>
      </c>
      <c r="F10310" t="s">
        <v>491</v>
      </c>
      <c r="G10310" t="s">
        <v>492</v>
      </c>
      <c r="H10310" t="s">
        <v>493</v>
      </c>
      <c r="I10310" t="s">
        <v>494</v>
      </c>
      <c r="K10310">
        <v>31661</v>
      </c>
      <c r="L10310">
        <v>1076980493</v>
      </c>
    </row>
    <row r="10311" spans="1:12" x14ac:dyDescent="0.45">
      <c r="A10311" t="str">
        <f t="shared" si="161"/>
        <v>Jacareí, São Paulo, Brazil</v>
      </c>
      <c r="B10311" t="s">
        <v>13353</v>
      </c>
      <c r="C10311" t="s">
        <v>13354</v>
      </c>
      <c r="D10311">
        <v>-23.305</v>
      </c>
      <c r="E10311">
        <v>-45.965800000000002</v>
      </c>
      <c r="F10311" t="s">
        <v>491</v>
      </c>
      <c r="G10311" t="s">
        <v>492</v>
      </c>
      <c r="H10311" t="s">
        <v>493</v>
      </c>
      <c r="I10311" t="s">
        <v>801</v>
      </c>
      <c r="K10311">
        <v>226539</v>
      </c>
      <c r="L10311">
        <v>1076592769</v>
      </c>
    </row>
    <row r="10312" spans="1:12" x14ac:dyDescent="0.45">
      <c r="A10312" t="str">
        <f t="shared" si="161"/>
        <v>Jacarèzinho, Paraná, Brazil</v>
      </c>
      <c r="B10312" t="s">
        <v>13355</v>
      </c>
      <c r="C10312" t="s">
        <v>13356</v>
      </c>
      <c r="D10312">
        <v>-23.160599999999999</v>
      </c>
      <c r="E10312">
        <v>-49.9694</v>
      </c>
      <c r="F10312" t="s">
        <v>491</v>
      </c>
      <c r="G10312" t="s">
        <v>492</v>
      </c>
      <c r="H10312" t="s">
        <v>493</v>
      </c>
      <c r="I10312" t="s">
        <v>2206</v>
      </c>
      <c r="K10312">
        <v>35090</v>
      </c>
      <c r="L10312">
        <v>1076955757</v>
      </c>
    </row>
    <row r="10313" spans="1:12" x14ac:dyDescent="0.45">
      <c r="A10313" t="str">
        <f t="shared" si="161"/>
        <v>Jacinto City, Texas, United States</v>
      </c>
      <c r="B10313" t="s">
        <v>13357</v>
      </c>
      <c r="C10313" t="s">
        <v>13357</v>
      </c>
      <c r="D10313">
        <v>29.766300000000001</v>
      </c>
      <c r="E10313">
        <v>-95.241</v>
      </c>
      <c r="F10313" t="s">
        <v>530</v>
      </c>
      <c r="G10313" t="s">
        <v>531</v>
      </c>
      <c r="H10313" t="s">
        <v>532</v>
      </c>
      <c r="I10313" t="s">
        <v>610</v>
      </c>
      <c r="K10313">
        <v>10466</v>
      </c>
      <c r="L10313">
        <v>1840019619</v>
      </c>
    </row>
    <row r="10314" spans="1:12" x14ac:dyDescent="0.45">
      <c r="A10314" t="str">
        <f t="shared" si="161"/>
        <v>Jackson, Mississippi, United States</v>
      </c>
      <c r="B10314" t="s">
        <v>13358</v>
      </c>
      <c r="C10314" t="s">
        <v>13358</v>
      </c>
      <c r="D10314">
        <v>32.316299999999998</v>
      </c>
      <c r="E10314">
        <v>-90.212400000000002</v>
      </c>
      <c r="F10314" t="s">
        <v>530</v>
      </c>
      <c r="G10314" t="s">
        <v>531</v>
      </c>
      <c r="H10314" t="s">
        <v>532</v>
      </c>
      <c r="I10314" t="s">
        <v>1875</v>
      </c>
      <c r="J10314" t="s">
        <v>378</v>
      </c>
      <c r="K10314">
        <v>325350</v>
      </c>
      <c r="L10314">
        <v>1840014895</v>
      </c>
    </row>
    <row r="10315" spans="1:12" x14ac:dyDescent="0.45">
      <c r="A10315" t="str">
        <f t="shared" si="161"/>
        <v>Jackson, Michigan, United States</v>
      </c>
      <c r="B10315" t="s">
        <v>13358</v>
      </c>
      <c r="C10315" t="s">
        <v>13358</v>
      </c>
      <c r="D10315">
        <v>42.243099999999998</v>
      </c>
      <c r="E10315">
        <v>-84.403700000000001</v>
      </c>
      <c r="F10315" t="s">
        <v>530</v>
      </c>
      <c r="G10315" t="s">
        <v>531</v>
      </c>
      <c r="H10315" t="s">
        <v>532</v>
      </c>
      <c r="I10315" t="s">
        <v>868</v>
      </c>
      <c r="K10315">
        <v>87110</v>
      </c>
      <c r="L10315">
        <v>1840003173</v>
      </c>
    </row>
    <row r="10316" spans="1:12" x14ac:dyDescent="0.45">
      <c r="A10316" t="str">
        <f t="shared" si="161"/>
        <v>Jackson, Tennessee, United States</v>
      </c>
      <c r="B10316" t="s">
        <v>13358</v>
      </c>
      <c r="C10316" t="s">
        <v>13358</v>
      </c>
      <c r="D10316">
        <v>35.653500000000001</v>
      </c>
      <c r="E10316">
        <v>-88.835300000000004</v>
      </c>
      <c r="F10316" t="s">
        <v>530</v>
      </c>
      <c r="G10316" t="s">
        <v>531</v>
      </c>
      <c r="H10316" t="s">
        <v>532</v>
      </c>
      <c r="I10316" t="s">
        <v>1466</v>
      </c>
      <c r="K10316">
        <v>74065</v>
      </c>
      <c r="L10316">
        <v>1840014528</v>
      </c>
    </row>
    <row r="10317" spans="1:12" x14ac:dyDescent="0.45">
      <c r="A10317" t="str">
        <f t="shared" si="161"/>
        <v>Jackson, New Jersey, United States</v>
      </c>
      <c r="B10317" t="s">
        <v>13358</v>
      </c>
      <c r="C10317" t="s">
        <v>13358</v>
      </c>
      <c r="D10317">
        <v>40.097999999999999</v>
      </c>
      <c r="E10317">
        <v>-74.357900000000001</v>
      </c>
      <c r="F10317" t="s">
        <v>530</v>
      </c>
      <c r="G10317" t="s">
        <v>531</v>
      </c>
      <c r="H10317" t="s">
        <v>532</v>
      </c>
      <c r="I10317" t="s">
        <v>587</v>
      </c>
      <c r="K10317">
        <v>56614</v>
      </c>
      <c r="L10317">
        <v>1840081610</v>
      </c>
    </row>
    <row r="10318" spans="1:12" x14ac:dyDescent="0.45">
      <c r="A10318" t="str">
        <f t="shared" si="161"/>
        <v>Jackson, Missouri, United States</v>
      </c>
      <c r="B10318" t="s">
        <v>13358</v>
      </c>
      <c r="C10318" t="s">
        <v>13358</v>
      </c>
      <c r="D10318">
        <v>37.379199999999997</v>
      </c>
      <c r="E10318">
        <v>-89.652100000000004</v>
      </c>
      <c r="F10318" t="s">
        <v>530</v>
      </c>
      <c r="G10318" t="s">
        <v>531</v>
      </c>
      <c r="H10318" t="s">
        <v>532</v>
      </c>
      <c r="I10318" t="s">
        <v>884</v>
      </c>
      <c r="K10318">
        <v>14836</v>
      </c>
      <c r="L10318">
        <v>1840008735</v>
      </c>
    </row>
    <row r="10319" spans="1:12" x14ac:dyDescent="0.45">
      <c r="A10319" t="str">
        <f t="shared" si="161"/>
        <v>Jackson, Wyoming, United States</v>
      </c>
      <c r="B10319" t="s">
        <v>13358</v>
      </c>
      <c r="C10319" t="s">
        <v>13358</v>
      </c>
      <c r="D10319">
        <v>43.472099999999998</v>
      </c>
      <c r="E10319">
        <v>-110.7745</v>
      </c>
      <c r="F10319" t="s">
        <v>530</v>
      </c>
      <c r="G10319" t="s">
        <v>531</v>
      </c>
      <c r="H10319" t="s">
        <v>532</v>
      </c>
      <c r="I10319" t="s">
        <v>6261</v>
      </c>
      <c r="K10319">
        <v>12576</v>
      </c>
      <c r="L10319">
        <v>1840021258</v>
      </c>
    </row>
    <row r="10320" spans="1:12" x14ac:dyDescent="0.45">
      <c r="A10320" t="str">
        <f t="shared" si="161"/>
        <v>Jackson, Ohio, United States</v>
      </c>
      <c r="B10320" t="s">
        <v>13358</v>
      </c>
      <c r="C10320" t="s">
        <v>13358</v>
      </c>
      <c r="D10320">
        <v>39.045999999999999</v>
      </c>
      <c r="E10320">
        <v>-82.649199999999993</v>
      </c>
      <c r="F10320" t="s">
        <v>530</v>
      </c>
      <c r="G10320" t="s">
        <v>531</v>
      </c>
      <c r="H10320" t="s">
        <v>532</v>
      </c>
      <c r="I10320" t="s">
        <v>799</v>
      </c>
      <c r="K10320">
        <v>11462</v>
      </c>
      <c r="L10320">
        <v>1840008548</v>
      </c>
    </row>
    <row r="10321" spans="1:12" x14ac:dyDescent="0.45">
      <c r="A10321" t="str">
        <f t="shared" si="161"/>
        <v>Jackson, California, United States</v>
      </c>
      <c r="B10321" t="s">
        <v>13358</v>
      </c>
      <c r="C10321" t="s">
        <v>13358</v>
      </c>
      <c r="D10321">
        <v>38.348500000000001</v>
      </c>
      <c r="E10321">
        <v>-120.7728</v>
      </c>
      <c r="F10321" t="s">
        <v>530</v>
      </c>
      <c r="G10321" t="s">
        <v>531</v>
      </c>
      <c r="H10321" t="s">
        <v>532</v>
      </c>
      <c r="I10321" t="s">
        <v>754</v>
      </c>
      <c r="K10321">
        <v>7550</v>
      </c>
      <c r="L10321">
        <v>1840018852</v>
      </c>
    </row>
    <row r="10322" spans="1:12" x14ac:dyDescent="0.45">
      <c r="A10322" t="str">
        <f t="shared" si="161"/>
        <v>Jackson, Wisconsin, United States</v>
      </c>
      <c r="B10322" t="s">
        <v>13358</v>
      </c>
      <c r="C10322" t="s">
        <v>13358</v>
      </c>
      <c r="D10322">
        <v>43.323700000000002</v>
      </c>
      <c r="E10322">
        <v>-88.165999999999997</v>
      </c>
      <c r="F10322" t="s">
        <v>530</v>
      </c>
      <c r="G10322" t="s">
        <v>531</v>
      </c>
      <c r="H10322" t="s">
        <v>532</v>
      </c>
      <c r="I10322" t="s">
        <v>1611</v>
      </c>
      <c r="K10322">
        <v>7200</v>
      </c>
      <c r="L10322">
        <v>1840002832</v>
      </c>
    </row>
    <row r="10323" spans="1:12" x14ac:dyDescent="0.45">
      <c r="A10323" t="str">
        <f t="shared" si="161"/>
        <v>Jackson, Georgia, United States</v>
      </c>
      <c r="B10323" t="s">
        <v>13358</v>
      </c>
      <c r="C10323" t="s">
        <v>13358</v>
      </c>
      <c r="D10323">
        <v>33.292000000000002</v>
      </c>
      <c r="E10323">
        <v>-83.967799999999997</v>
      </c>
      <c r="F10323" t="s">
        <v>530</v>
      </c>
      <c r="G10323" t="s">
        <v>531</v>
      </c>
      <c r="H10323" t="s">
        <v>532</v>
      </c>
      <c r="I10323" t="s">
        <v>763</v>
      </c>
      <c r="K10323">
        <v>5418</v>
      </c>
      <c r="L10323">
        <v>1840014836</v>
      </c>
    </row>
    <row r="10324" spans="1:12" x14ac:dyDescent="0.45">
      <c r="A10324" t="str">
        <f t="shared" si="161"/>
        <v>Jackson Township, Pennsylvania, United States</v>
      </c>
      <c r="B10324" t="s">
        <v>13359</v>
      </c>
      <c r="C10324" t="s">
        <v>13359</v>
      </c>
      <c r="D10324">
        <v>40.377400000000002</v>
      </c>
      <c r="E10324">
        <v>-76.3142</v>
      </c>
      <c r="F10324" t="s">
        <v>530</v>
      </c>
      <c r="G10324" t="s">
        <v>531</v>
      </c>
      <c r="H10324" t="s">
        <v>532</v>
      </c>
      <c r="I10324" t="s">
        <v>620</v>
      </c>
      <c r="K10324">
        <v>8760</v>
      </c>
      <c r="L10324">
        <v>1840143432</v>
      </c>
    </row>
    <row r="10325" spans="1:12" x14ac:dyDescent="0.45">
      <c r="A10325" t="str">
        <f t="shared" si="161"/>
        <v>Jackson Township, Pennsylvania, United States</v>
      </c>
      <c r="B10325" t="s">
        <v>13359</v>
      </c>
      <c r="C10325" t="s">
        <v>13359</v>
      </c>
      <c r="D10325">
        <v>39.905700000000003</v>
      </c>
      <c r="E10325">
        <v>-76.879599999999996</v>
      </c>
      <c r="F10325" t="s">
        <v>530</v>
      </c>
      <c r="G10325" t="s">
        <v>531</v>
      </c>
      <c r="H10325" t="s">
        <v>532</v>
      </c>
      <c r="I10325" t="s">
        <v>620</v>
      </c>
      <c r="K10325">
        <v>7976</v>
      </c>
      <c r="L10325">
        <v>1840151964</v>
      </c>
    </row>
    <row r="10326" spans="1:12" x14ac:dyDescent="0.45">
      <c r="A10326" t="str">
        <f t="shared" si="161"/>
        <v>Jackson Township, Pennsylvania, United States</v>
      </c>
      <c r="B10326" t="s">
        <v>13359</v>
      </c>
      <c r="C10326" t="s">
        <v>13359</v>
      </c>
      <c r="D10326">
        <v>41.008000000000003</v>
      </c>
      <c r="E10326">
        <v>-75.357799999999997</v>
      </c>
      <c r="F10326" t="s">
        <v>530</v>
      </c>
      <c r="G10326" t="s">
        <v>531</v>
      </c>
      <c r="H10326" t="s">
        <v>532</v>
      </c>
      <c r="I10326" t="s">
        <v>620</v>
      </c>
      <c r="K10326">
        <v>6860</v>
      </c>
      <c r="L10326">
        <v>1840145221</v>
      </c>
    </row>
    <row r="10327" spans="1:12" x14ac:dyDescent="0.45">
      <c r="A10327" t="str">
        <f t="shared" si="161"/>
        <v>Jacksonville, Florida, United States</v>
      </c>
      <c r="B10327" t="s">
        <v>13360</v>
      </c>
      <c r="C10327" t="s">
        <v>13360</v>
      </c>
      <c r="D10327">
        <v>30.3322</v>
      </c>
      <c r="E10327">
        <v>-81.674899999999994</v>
      </c>
      <c r="F10327" t="s">
        <v>530</v>
      </c>
      <c r="G10327" t="s">
        <v>531</v>
      </c>
      <c r="H10327" t="s">
        <v>532</v>
      </c>
      <c r="I10327" t="s">
        <v>1378</v>
      </c>
      <c r="K10327">
        <v>1181496</v>
      </c>
      <c r="L10327">
        <v>1840015031</v>
      </c>
    </row>
    <row r="10328" spans="1:12" x14ac:dyDescent="0.45">
      <c r="A10328" t="str">
        <f t="shared" si="161"/>
        <v>Jacksonville, North Carolina, United States</v>
      </c>
      <c r="B10328" t="s">
        <v>13360</v>
      </c>
      <c r="C10328" t="s">
        <v>13360</v>
      </c>
      <c r="D10328">
        <v>34.7288</v>
      </c>
      <c r="E10328">
        <v>-77.394099999999995</v>
      </c>
      <c r="F10328" t="s">
        <v>530</v>
      </c>
      <c r="G10328" t="s">
        <v>531</v>
      </c>
      <c r="H10328" t="s">
        <v>532</v>
      </c>
      <c r="I10328" t="s">
        <v>589</v>
      </c>
      <c r="K10328">
        <v>108856</v>
      </c>
      <c r="L10328">
        <v>1840014653</v>
      </c>
    </row>
    <row r="10329" spans="1:12" x14ac:dyDescent="0.45">
      <c r="A10329" t="str">
        <f t="shared" si="161"/>
        <v>Jacksonville, Arkansas, United States</v>
      </c>
      <c r="B10329" t="s">
        <v>13360</v>
      </c>
      <c r="C10329" t="s">
        <v>13360</v>
      </c>
      <c r="D10329">
        <v>34.880699999999997</v>
      </c>
      <c r="E10329">
        <v>-92.130200000000002</v>
      </c>
      <c r="F10329" t="s">
        <v>530</v>
      </c>
      <c r="G10329" t="s">
        <v>531</v>
      </c>
      <c r="H10329" t="s">
        <v>532</v>
      </c>
      <c r="I10329" t="s">
        <v>1616</v>
      </c>
      <c r="K10329">
        <v>28235</v>
      </c>
      <c r="L10329">
        <v>1840014633</v>
      </c>
    </row>
    <row r="10330" spans="1:12" x14ac:dyDescent="0.45">
      <c r="A10330" t="str">
        <f t="shared" si="161"/>
        <v>Jacksonville, Illinois, United States</v>
      </c>
      <c r="B10330" t="s">
        <v>13360</v>
      </c>
      <c r="C10330" t="s">
        <v>13360</v>
      </c>
      <c r="D10330">
        <v>39.729199999999999</v>
      </c>
      <c r="E10330">
        <v>-90.231800000000007</v>
      </c>
      <c r="F10330" t="s">
        <v>530</v>
      </c>
      <c r="G10330" t="s">
        <v>531</v>
      </c>
      <c r="H10330" t="s">
        <v>532</v>
      </c>
      <c r="I10330" t="s">
        <v>824</v>
      </c>
      <c r="K10330">
        <v>21685</v>
      </c>
      <c r="L10330">
        <v>1840008438</v>
      </c>
    </row>
    <row r="10331" spans="1:12" x14ac:dyDescent="0.45">
      <c r="A10331" t="str">
        <f t="shared" si="161"/>
        <v>Jacksonville, Texas, United States</v>
      </c>
      <c r="B10331" t="s">
        <v>13360</v>
      </c>
      <c r="C10331" t="s">
        <v>13360</v>
      </c>
      <c r="D10331">
        <v>31.964200000000002</v>
      </c>
      <c r="E10331">
        <v>-95.261700000000005</v>
      </c>
      <c r="F10331" t="s">
        <v>530</v>
      </c>
      <c r="G10331" t="s">
        <v>531</v>
      </c>
      <c r="H10331" t="s">
        <v>532</v>
      </c>
      <c r="I10331" t="s">
        <v>610</v>
      </c>
      <c r="K10331">
        <v>14337</v>
      </c>
      <c r="L10331">
        <v>1840019515</v>
      </c>
    </row>
    <row r="10332" spans="1:12" x14ac:dyDescent="0.45">
      <c r="A10332" t="str">
        <f t="shared" si="161"/>
        <v>Jacksonville, Alabama, United States</v>
      </c>
      <c r="B10332" t="s">
        <v>13360</v>
      </c>
      <c r="C10332" t="s">
        <v>13360</v>
      </c>
      <c r="D10332">
        <v>33.808799999999998</v>
      </c>
      <c r="E10332">
        <v>-85.754499999999993</v>
      </c>
      <c r="F10332" t="s">
        <v>530</v>
      </c>
      <c r="G10332" t="s">
        <v>531</v>
      </c>
      <c r="H10332" t="s">
        <v>532</v>
      </c>
      <c r="I10332" t="s">
        <v>1371</v>
      </c>
      <c r="K10332">
        <v>12544</v>
      </c>
      <c r="L10332">
        <v>1840007433</v>
      </c>
    </row>
    <row r="10333" spans="1:12" x14ac:dyDescent="0.45">
      <c r="A10333" t="str">
        <f t="shared" si="161"/>
        <v>Jacksonville Beach, Florida, United States</v>
      </c>
      <c r="B10333" t="s">
        <v>13361</v>
      </c>
      <c r="C10333" t="s">
        <v>13361</v>
      </c>
      <c r="D10333">
        <v>30.278199999999998</v>
      </c>
      <c r="E10333">
        <v>-81.404499999999999</v>
      </c>
      <c r="F10333" t="s">
        <v>530</v>
      </c>
      <c r="G10333" t="s">
        <v>531</v>
      </c>
      <c r="H10333" t="s">
        <v>532</v>
      </c>
      <c r="I10333" t="s">
        <v>1378</v>
      </c>
      <c r="K10333">
        <v>23628</v>
      </c>
      <c r="L10333">
        <v>1840015032</v>
      </c>
    </row>
    <row r="10334" spans="1:12" x14ac:dyDescent="0.45">
      <c r="A10334" t="str">
        <f t="shared" si="161"/>
        <v>Jacmel, Sud-Est, Haiti</v>
      </c>
      <c r="B10334" t="s">
        <v>13362</v>
      </c>
      <c r="C10334" t="s">
        <v>13362</v>
      </c>
      <c r="D10334">
        <v>18.234999999999999</v>
      </c>
      <c r="E10334">
        <v>-72.537000000000006</v>
      </c>
      <c r="F10334" t="s">
        <v>4043</v>
      </c>
      <c r="G10334" t="s">
        <v>4044</v>
      </c>
      <c r="H10334" t="s">
        <v>4045</v>
      </c>
      <c r="I10334" t="s">
        <v>13363</v>
      </c>
      <c r="J10334" t="s">
        <v>378</v>
      </c>
      <c r="K10334">
        <v>33563</v>
      </c>
      <c r="L10334">
        <v>1332314393</v>
      </c>
    </row>
    <row r="10335" spans="1:12" x14ac:dyDescent="0.45">
      <c r="A10335" t="str">
        <f t="shared" si="161"/>
        <v>Jacobabad, Sindh, Pakistan</v>
      </c>
      <c r="B10335" t="s">
        <v>13364</v>
      </c>
      <c r="C10335" t="s">
        <v>13364</v>
      </c>
      <c r="D10335">
        <v>28.276900000000001</v>
      </c>
      <c r="E10335">
        <v>68.451400000000007</v>
      </c>
      <c r="F10335" t="s">
        <v>546</v>
      </c>
      <c r="G10335" t="s">
        <v>547</v>
      </c>
      <c r="H10335" t="s">
        <v>548</v>
      </c>
      <c r="I10335" t="s">
        <v>7961</v>
      </c>
      <c r="J10335" t="s">
        <v>366</v>
      </c>
      <c r="K10335">
        <v>200815</v>
      </c>
      <c r="L10335">
        <v>1586964444</v>
      </c>
    </row>
    <row r="10336" spans="1:12" x14ac:dyDescent="0.45">
      <c r="A10336" t="str">
        <f t="shared" si="161"/>
        <v>Jacupiranga, São Paulo, Brazil</v>
      </c>
      <c r="B10336" t="s">
        <v>13365</v>
      </c>
      <c r="C10336" t="s">
        <v>13365</v>
      </c>
      <c r="D10336">
        <v>-24.692499999999999</v>
      </c>
      <c r="E10336">
        <v>-48.002200000000002</v>
      </c>
      <c r="F10336" t="s">
        <v>491</v>
      </c>
      <c r="G10336" t="s">
        <v>492</v>
      </c>
      <c r="H10336" t="s">
        <v>493</v>
      </c>
      <c r="I10336" t="s">
        <v>801</v>
      </c>
      <c r="K10336">
        <v>17851</v>
      </c>
      <c r="L10336">
        <v>1076127392</v>
      </c>
    </row>
    <row r="10337" spans="1:12" x14ac:dyDescent="0.45">
      <c r="A10337" t="str">
        <f t="shared" si="161"/>
        <v>Jaén, Andalusia, Spain</v>
      </c>
      <c r="B10337" t="s">
        <v>13366</v>
      </c>
      <c r="C10337" t="s">
        <v>13367</v>
      </c>
      <c r="D10337">
        <v>37.7697</v>
      </c>
      <c r="E10337">
        <v>-3.7888999999999999</v>
      </c>
      <c r="F10337" t="s">
        <v>436</v>
      </c>
      <c r="G10337" t="s">
        <v>437</v>
      </c>
      <c r="H10337" t="s">
        <v>438</v>
      </c>
      <c r="I10337" t="s">
        <v>1546</v>
      </c>
      <c r="J10337" t="s">
        <v>366</v>
      </c>
      <c r="K10337">
        <v>112999</v>
      </c>
      <c r="L10337">
        <v>1724699771</v>
      </c>
    </row>
    <row r="10338" spans="1:12" x14ac:dyDescent="0.45">
      <c r="A10338" t="str">
        <f t="shared" si="161"/>
        <v>Jaén, Cajamarca, Peru</v>
      </c>
      <c r="B10338" t="s">
        <v>13366</v>
      </c>
      <c r="C10338" t="s">
        <v>13367</v>
      </c>
      <c r="D10338">
        <v>-5.6992000000000003</v>
      </c>
      <c r="E10338">
        <v>-78.800899999999999</v>
      </c>
      <c r="F10338" t="s">
        <v>509</v>
      </c>
      <c r="G10338" t="s">
        <v>510</v>
      </c>
      <c r="H10338" t="s">
        <v>511</v>
      </c>
      <c r="I10338" t="s">
        <v>5865</v>
      </c>
      <c r="K10338">
        <v>52493</v>
      </c>
      <c r="L10338">
        <v>1604707495</v>
      </c>
    </row>
    <row r="10339" spans="1:12" x14ac:dyDescent="0.45">
      <c r="A10339" t="str">
        <f t="shared" si="161"/>
        <v>Jaffna, Northern, Sri Lanka</v>
      </c>
      <c r="B10339" t="s">
        <v>13368</v>
      </c>
      <c r="C10339" t="s">
        <v>13368</v>
      </c>
      <c r="D10339">
        <v>9.6646999999999998</v>
      </c>
      <c r="E10339">
        <v>80.0167</v>
      </c>
      <c r="F10339" t="s">
        <v>2149</v>
      </c>
      <c r="G10339" t="s">
        <v>2150</v>
      </c>
      <c r="H10339" t="s">
        <v>2151</v>
      </c>
      <c r="I10339" t="s">
        <v>372</v>
      </c>
      <c r="J10339" t="s">
        <v>378</v>
      </c>
      <c r="K10339">
        <v>88138</v>
      </c>
      <c r="L10339">
        <v>1144005506</v>
      </c>
    </row>
    <row r="10340" spans="1:12" x14ac:dyDescent="0.45">
      <c r="A10340" t="str">
        <f t="shared" si="161"/>
        <v>Jaffrey, New Hampshire, United States</v>
      </c>
      <c r="B10340" t="s">
        <v>13369</v>
      </c>
      <c r="C10340" t="s">
        <v>13369</v>
      </c>
      <c r="D10340">
        <v>42.8294</v>
      </c>
      <c r="E10340">
        <v>-72.059700000000007</v>
      </c>
      <c r="F10340" t="s">
        <v>530</v>
      </c>
      <c r="G10340" t="s">
        <v>531</v>
      </c>
      <c r="H10340" t="s">
        <v>532</v>
      </c>
      <c r="I10340" t="s">
        <v>1728</v>
      </c>
      <c r="K10340">
        <v>5307</v>
      </c>
      <c r="L10340">
        <v>1840055042</v>
      </c>
    </row>
    <row r="10341" spans="1:12" x14ac:dyDescent="0.45">
      <c r="A10341" t="str">
        <f t="shared" si="161"/>
        <v>Jaggayyapeta, Telangana, India</v>
      </c>
      <c r="B10341" t="s">
        <v>13370</v>
      </c>
      <c r="C10341" t="s">
        <v>13370</v>
      </c>
      <c r="D10341">
        <v>16.891999999999999</v>
      </c>
      <c r="E10341">
        <v>80.0976</v>
      </c>
      <c r="F10341" t="s">
        <v>626</v>
      </c>
      <c r="G10341" t="s">
        <v>627</v>
      </c>
      <c r="H10341" t="s">
        <v>628</v>
      </c>
      <c r="I10341" t="s">
        <v>853</v>
      </c>
      <c r="K10341">
        <v>53530</v>
      </c>
      <c r="L10341">
        <v>1356537421</v>
      </c>
    </row>
    <row r="10342" spans="1:12" x14ac:dyDescent="0.45">
      <c r="A10342" t="str">
        <f t="shared" si="161"/>
        <v>Jagodina, Jagodina, Serbia</v>
      </c>
      <c r="B10342" t="s">
        <v>13371</v>
      </c>
      <c r="C10342" t="s">
        <v>13371</v>
      </c>
      <c r="D10342">
        <v>43.975000000000001</v>
      </c>
      <c r="E10342">
        <v>21.256399999999999</v>
      </c>
      <c r="F10342" t="s">
        <v>795</v>
      </c>
      <c r="G10342" t="s">
        <v>796</v>
      </c>
      <c r="H10342" t="s">
        <v>797</v>
      </c>
      <c r="I10342" t="s">
        <v>13371</v>
      </c>
      <c r="J10342" t="s">
        <v>378</v>
      </c>
      <c r="L10342">
        <v>1688452613</v>
      </c>
    </row>
    <row r="10343" spans="1:12" x14ac:dyDescent="0.45">
      <c r="A10343" t="str">
        <f t="shared" si="161"/>
        <v>Jagtiāl, Telangana, India</v>
      </c>
      <c r="B10343" t="s">
        <v>13372</v>
      </c>
      <c r="C10343" t="s">
        <v>13373</v>
      </c>
      <c r="D10343">
        <v>18.8</v>
      </c>
      <c r="E10343">
        <v>78.930000000000007</v>
      </c>
      <c r="F10343" t="s">
        <v>626</v>
      </c>
      <c r="G10343" t="s">
        <v>627</v>
      </c>
      <c r="H10343" t="s">
        <v>628</v>
      </c>
      <c r="I10343" t="s">
        <v>853</v>
      </c>
      <c r="K10343">
        <v>53213</v>
      </c>
      <c r="L10343">
        <v>1356225238</v>
      </c>
    </row>
    <row r="10344" spans="1:12" x14ac:dyDescent="0.45">
      <c r="A10344" t="str">
        <f t="shared" si="161"/>
        <v>Jaguaquara, Bahia, Brazil</v>
      </c>
      <c r="B10344" t="s">
        <v>13374</v>
      </c>
      <c r="C10344" t="s">
        <v>13374</v>
      </c>
      <c r="D10344">
        <v>-13.53</v>
      </c>
      <c r="E10344">
        <v>-39.97</v>
      </c>
      <c r="F10344" t="s">
        <v>491</v>
      </c>
      <c r="G10344" t="s">
        <v>492</v>
      </c>
      <c r="H10344" t="s">
        <v>493</v>
      </c>
      <c r="I10344" t="s">
        <v>1382</v>
      </c>
      <c r="K10344">
        <v>41498</v>
      </c>
      <c r="L10344">
        <v>1076420862</v>
      </c>
    </row>
    <row r="10345" spans="1:12" x14ac:dyDescent="0.45">
      <c r="A10345" t="str">
        <f t="shared" si="161"/>
        <v>Jaguarão, Rio Grande do Sul, Brazil</v>
      </c>
      <c r="B10345" t="s">
        <v>13375</v>
      </c>
      <c r="C10345" t="s">
        <v>13376</v>
      </c>
      <c r="D10345">
        <v>-32.565800000000003</v>
      </c>
      <c r="E10345">
        <v>-53.375799999999998</v>
      </c>
      <c r="F10345" t="s">
        <v>491</v>
      </c>
      <c r="G10345" t="s">
        <v>492</v>
      </c>
      <c r="H10345" t="s">
        <v>493</v>
      </c>
      <c r="I10345" t="s">
        <v>3101</v>
      </c>
      <c r="K10345">
        <v>27931</v>
      </c>
      <c r="L10345">
        <v>1076878261</v>
      </c>
    </row>
    <row r="10346" spans="1:12" x14ac:dyDescent="0.45">
      <c r="A10346" t="str">
        <f t="shared" si="161"/>
        <v>Jaguariúna, São Paulo, Brazil</v>
      </c>
      <c r="B10346" t="s">
        <v>13377</v>
      </c>
      <c r="C10346" t="s">
        <v>13378</v>
      </c>
      <c r="D10346">
        <v>-22.68</v>
      </c>
      <c r="E10346">
        <v>-46.99</v>
      </c>
      <c r="F10346" t="s">
        <v>491</v>
      </c>
      <c r="G10346" t="s">
        <v>492</v>
      </c>
      <c r="H10346" t="s">
        <v>493</v>
      </c>
      <c r="I10346" t="s">
        <v>801</v>
      </c>
      <c r="K10346">
        <v>51907</v>
      </c>
      <c r="L10346">
        <v>1076822145</v>
      </c>
    </row>
    <row r="10347" spans="1:12" x14ac:dyDescent="0.45">
      <c r="A10347" t="str">
        <f t="shared" si="161"/>
        <v>Jagüey Grande, Matanzas, Cuba</v>
      </c>
      <c r="B10347" t="s">
        <v>13379</v>
      </c>
      <c r="C10347" t="s">
        <v>13380</v>
      </c>
      <c r="D10347">
        <v>22.529199999999999</v>
      </c>
      <c r="E10347">
        <v>-81.132499999999993</v>
      </c>
      <c r="F10347" t="s">
        <v>658</v>
      </c>
      <c r="G10347" t="s">
        <v>659</v>
      </c>
      <c r="H10347" t="s">
        <v>660</v>
      </c>
      <c r="I10347" t="s">
        <v>6163</v>
      </c>
      <c r="J10347" t="s">
        <v>366</v>
      </c>
      <c r="K10347">
        <v>87771</v>
      </c>
      <c r="L10347">
        <v>1192977963</v>
      </c>
    </row>
    <row r="10348" spans="1:12" x14ac:dyDescent="0.45">
      <c r="A10348" t="str">
        <f t="shared" si="161"/>
        <v>Jahrom, Fārs, Iran</v>
      </c>
      <c r="B10348" t="s">
        <v>13381</v>
      </c>
      <c r="C10348" t="s">
        <v>13381</v>
      </c>
      <c r="D10348">
        <v>28.5</v>
      </c>
      <c r="E10348">
        <v>53.56</v>
      </c>
      <c r="F10348" t="s">
        <v>388</v>
      </c>
      <c r="G10348" t="s">
        <v>389</v>
      </c>
      <c r="H10348" t="s">
        <v>390</v>
      </c>
      <c r="I10348" t="s">
        <v>3136</v>
      </c>
      <c r="J10348" t="s">
        <v>366</v>
      </c>
      <c r="K10348">
        <v>141634</v>
      </c>
      <c r="L10348">
        <v>1364271412</v>
      </c>
    </row>
    <row r="10349" spans="1:12" x14ac:dyDescent="0.45">
      <c r="A10349" t="str">
        <f t="shared" si="161"/>
        <v>Jaipur, Rājasthān, India</v>
      </c>
      <c r="B10349" t="s">
        <v>13382</v>
      </c>
      <c r="C10349" t="s">
        <v>13382</v>
      </c>
      <c r="D10349">
        <v>26.916699999999999</v>
      </c>
      <c r="E10349">
        <v>75.866699999999994</v>
      </c>
      <c r="F10349" t="s">
        <v>626</v>
      </c>
      <c r="G10349" t="s">
        <v>627</v>
      </c>
      <c r="H10349" t="s">
        <v>628</v>
      </c>
      <c r="I10349" t="s">
        <v>671</v>
      </c>
      <c r="J10349" t="s">
        <v>378</v>
      </c>
      <c r="K10349">
        <v>3073350</v>
      </c>
      <c r="L10349">
        <v>1356293537</v>
      </c>
    </row>
    <row r="10350" spans="1:12" x14ac:dyDescent="0.45">
      <c r="A10350" t="str">
        <f t="shared" si="161"/>
        <v>Jaisalmer, Rājasthān, India</v>
      </c>
      <c r="B10350" t="s">
        <v>13383</v>
      </c>
      <c r="C10350" t="s">
        <v>13383</v>
      </c>
      <c r="D10350">
        <v>26.916699999999999</v>
      </c>
      <c r="E10350">
        <v>70.916700000000006</v>
      </c>
      <c r="F10350" t="s">
        <v>626</v>
      </c>
      <c r="G10350" t="s">
        <v>627</v>
      </c>
      <c r="H10350" t="s">
        <v>628</v>
      </c>
      <c r="I10350" t="s">
        <v>671</v>
      </c>
      <c r="K10350">
        <v>65471</v>
      </c>
      <c r="L10350">
        <v>1356575402</v>
      </c>
    </row>
    <row r="10351" spans="1:12" x14ac:dyDescent="0.45">
      <c r="A10351" t="str">
        <f t="shared" si="161"/>
        <v>Jakar, Bumthang, Bhutan</v>
      </c>
      <c r="B10351" t="s">
        <v>13384</v>
      </c>
      <c r="C10351" t="s">
        <v>13384</v>
      </c>
      <c r="D10351">
        <v>27.549199999999999</v>
      </c>
      <c r="E10351">
        <v>90.752499999999998</v>
      </c>
      <c r="F10351" t="s">
        <v>7968</v>
      </c>
      <c r="G10351" t="s">
        <v>7969</v>
      </c>
      <c r="H10351" t="s">
        <v>7970</v>
      </c>
      <c r="I10351" t="s">
        <v>13385</v>
      </c>
      <c r="J10351" t="s">
        <v>378</v>
      </c>
      <c r="L10351">
        <v>1064194738</v>
      </c>
    </row>
    <row r="10352" spans="1:12" x14ac:dyDescent="0.45">
      <c r="A10352" t="str">
        <f t="shared" si="161"/>
        <v>Jakarta, Jakarta, Indonesia</v>
      </c>
      <c r="B10352" t="s">
        <v>13386</v>
      </c>
      <c r="C10352" t="s">
        <v>13386</v>
      </c>
      <c r="D10352">
        <v>-6.2145999999999999</v>
      </c>
      <c r="E10352">
        <v>106.8451</v>
      </c>
      <c r="F10352" t="s">
        <v>1763</v>
      </c>
      <c r="G10352" t="s">
        <v>1764</v>
      </c>
      <c r="H10352" t="s">
        <v>1765</v>
      </c>
      <c r="I10352" t="s">
        <v>13386</v>
      </c>
      <c r="J10352" t="s">
        <v>606</v>
      </c>
      <c r="K10352">
        <v>34540000</v>
      </c>
      <c r="L10352">
        <v>1360771077</v>
      </c>
    </row>
    <row r="10353" spans="1:12" x14ac:dyDescent="0.45">
      <c r="A10353" t="str">
        <f t="shared" si="161"/>
        <v>Jakobstad, Pohjanmaa, Finland</v>
      </c>
      <c r="B10353" t="s">
        <v>13387</v>
      </c>
      <c r="C10353" t="s">
        <v>13387</v>
      </c>
      <c r="D10353">
        <v>63.666699999999999</v>
      </c>
      <c r="E10353">
        <v>22.7</v>
      </c>
      <c r="F10353" t="s">
        <v>459</v>
      </c>
      <c r="G10353" t="s">
        <v>460</v>
      </c>
      <c r="H10353" t="s">
        <v>461</v>
      </c>
      <c r="I10353" t="s">
        <v>13388</v>
      </c>
      <c r="J10353" t="s">
        <v>366</v>
      </c>
      <c r="K10353">
        <v>19436</v>
      </c>
      <c r="L10353">
        <v>1246775062</v>
      </c>
    </row>
    <row r="10354" spans="1:12" x14ac:dyDescent="0.45">
      <c r="A10354" t="str">
        <f t="shared" si="161"/>
        <v>Jalal-Abad, Jalal-Abad, Kyrgyzstan</v>
      </c>
      <c r="B10354" t="s">
        <v>13389</v>
      </c>
      <c r="C10354" t="s">
        <v>13389</v>
      </c>
      <c r="D10354">
        <v>40.9375</v>
      </c>
      <c r="E10354">
        <v>72.986099999999993</v>
      </c>
      <c r="F10354" t="s">
        <v>1392</v>
      </c>
      <c r="G10354" t="s">
        <v>1393</v>
      </c>
      <c r="H10354" t="s">
        <v>1394</v>
      </c>
      <c r="I10354" t="s">
        <v>13389</v>
      </c>
      <c r="J10354" t="s">
        <v>378</v>
      </c>
      <c r="K10354">
        <v>89004</v>
      </c>
      <c r="L10354">
        <v>1417653652</v>
      </c>
    </row>
    <row r="10355" spans="1:12" x14ac:dyDescent="0.45">
      <c r="A10355" t="str">
        <f t="shared" si="161"/>
        <v>Jalālābād, Nangarhār, Afghanistan</v>
      </c>
      <c r="B10355" t="s">
        <v>13390</v>
      </c>
      <c r="C10355" t="s">
        <v>13391</v>
      </c>
      <c r="D10355">
        <v>34.430300000000003</v>
      </c>
      <c r="E10355">
        <v>70.452799999999996</v>
      </c>
      <c r="F10355" t="s">
        <v>1018</v>
      </c>
      <c r="G10355" t="s">
        <v>1019</v>
      </c>
      <c r="H10355" t="s">
        <v>1020</v>
      </c>
      <c r="I10355" t="s">
        <v>13392</v>
      </c>
      <c r="J10355" t="s">
        <v>378</v>
      </c>
      <c r="K10355">
        <v>205423</v>
      </c>
      <c r="L10355">
        <v>1004315012</v>
      </c>
    </row>
    <row r="10356" spans="1:12" x14ac:dyDescent="0.45">
      <c r="A10356" t="str">
        <f t="shared" si="161"/>
        <v>Jalalpur Jattan, Punjab, Pakistan</v>
      </c>
      <c r="B10356" t="s">
        <v>13393</v>
      </c>
      <c r="C10356" t="s">
        <v>13393</v>
      </c>
      <c r="D10356">
        <v>32.7667</v>
      </c>
      <c r="E10356">
        <v>74.216700000000003</v>
      </c>
      <c r="F10356" t="s">
        <v>546</v>
      </c>
      <c r="G10356" t="s">
        <v>547</v>
      </c>
      <c r="H10356" t="s">
        <v>548</v>
      </c>
      <c r="I10356" t="s">
        <v>551</v>
      </c>
      <c r="K10356">
        <v>90130</v>
      </c>
      <c r="L10356">
        <v>1586822268</v>
      </c>
    </row>
    <row r="10357" spans="1:12" x14ac:dyDescent="0.45">
      <c r="A10357" t="str">
        <f t="shared" si="161"/>
        <v>Jalandhar, Punjab, India</v>
      </c>
      <c r="B10357" t="s">
        <v>13394</v>
      </c>
      <c r="C10357" t="s">
        <v>13394</v>
      </c>
      <c r="D10357">
        <v>31.325600000000001</v>
      </c>
      <c r="E10357">
        <v>75.5792</v>
      </c>
      <c r="F10357" t="s">
        <v>626</v>
      </c>
      <c r="G10357" t="s">
        <v>627</v>
      </c>
      <c r="H10357" t="s">
        <v>628</v>
      </c>
      <c r="I10357" t="s">
        <v>551</v>
      </c>
      <c r="K10357">
        <v>873725</v>
      </c>
      <c r="L10357">
        <v>1356494816</v>
      </c>
    </row>
    <row r="10358" spans="1:12" x14ac:dyDescent="0.45">
      <c r="A10358" t="str">
        <f t="shared" si="161"/>
        <v>Jalapa, Jalapa, Guatemala</v>
      </c>
      <c r="B10358" t="s">
        <v>13395</v>
      </c>
      <c r="C10358" t="s">
        <v>13395</v>
      </c>
      <c r="D10358">
        <v>14.6379</v>
      </c>
      <c r="E10358">
        <v>-89.990399999999994</v>
      </c>
      <c r="F10358" t="s">
        <v>2123</v>
      </c>
      <c r="G10358" t="s">
        <v>2124</v>
      </c>
      <c r="H10358" t="s">
        <v>2125</v>
      </c>
      <c r="I10358" t="s">
        <v>13395</v>
      </c>
      <c r="J10358" t="s">
        <v>378</v>
      </c>
      <c r="K10358">
        <v>122483</v>
      </c>
      <c r="L10358">
        <v>1320108089</v>
      </c>
    </row>
    <row r="10359" spans="1:12" x14ac:dyDescent="0.45">
      <c r="A10359" t="str">
        <f t="shared" si="161"/>
        <v>Jales, São Paulo, Brazil</v>
      </c>
      <c r="B10359" t="s">
        <v>13396</v>
      </c>
      <c r="C10359" t="s">
        <v>13396</v>
      </c>
      <c r="D10359">
        <v>-20.268899999999999</v>
      </c>
      <c r="E10359">
        <v>-50.5458</v>
      </c>
      <c r="F10359" t="s">
        <v>491</v>
      </c>
      <c r="G10359" t="s">
        <v>492</v>
      </c>
      <c r="H10359" t="s">
        <v>493</v>
      </c>
      <c r="I10359" t="s">
        <v>801</v>
      </c>
      <c r="K10359">
        <v>48922</v>
      </c>
      <c r="L10359">
        <v>1076132660</v>
      </c>
    </row>
    <row r="10360" spans="1:12" x14ac:dyDescent="0.45">
      <c r="A10360" t="str">
        <f t="shared" si="161"/>
        <v>Jaleshwar, Janakpur, Nepal</v>
      </c>
      <c r="B10360" t="s">
        <v>13397</v>
      </c>
      <c r="C10360" t="s">
        <v>13397</v>
      </c>
      <c r="D10360">
        <v>26.633299999999998</v>
      </c>
      <c r="E10360">
        <v>85.8</v>
      </c>
      <c r="F10360" t="s">
        <v>3108</v>
      </c>
      <c r="G10360" t="s">
        <v>3109</v>
      </c>
      <c r="H10360" t="s">
        <v>3110</v>
      </c>
      <c r="I10360" t="s">
        <v>6669</v>
      </c>
      <c r="K10360">
        <v>23533</v>
      </c>
      <c r="L10360">
        <v>1524945108</v>
      </c>
    </row>
    <row r="10361" spans="1:12" x14ac:dyDescent="0.45">
      <c r="A10361" t="str">
        <f t="shared" si="161"/>
        <v>Jalgaon, Mahārāshtra, India</v>
      </c>
      <c r="B10361" t="s">
        <v>13398</v>
      </c>
      <c r="C10361" t="s">
        <v>13398</v>
      </c>
      <c r="D10361">
        <v>21.0167</v>
      </c>
      <c r="E10361">
        <v>75.566699999999997</v>
      </c>
      <c r="F10361" t="s">
        <v>626</v>
      </c>
      <c r="G10361" t="s">
        <v>627</v>
      </c>
      <c r="H10361" t="s">
        <v>628</v>
      </c>
      <c r="I10361" t="s">
        <v>993</v>
      </c>
      <c r="K10361">
        <v>460468</v>
      </c>
      <c r="L10361">
        <v>1356734842</v>
      </c>
    </row>
    <row r="10362" spans="1:12" x14ac:dyDescent="0.45">
      <c r="A10362" t="str">
        <f t="shared" si="161"/>
        <v>Jalingo, Taraba, Nigeria</v>
      </c>
      <c r="B10362" t="s">
        <v>13399</v>
      </c>
      <c r="C10362" t="s">
        <v>13399</v>
      </c>
      <c r="D10362">
        <v>8.9003999999999994</v>
      </c>
      <c r="E10362">
        <v>11.36</v>
      </c>
      <c r="F10362" t="s">
        <v>476</v>
      </c>
      <c r="G10362" t="s">
        <v>477</v>
      </c>
      <c r="H10362" t="s">
        <v>478</v>
      </c>
      <c r="I10362" t="s">
        <v>13400</v>
      </c>
      <c r="J10362" t="s">
        <v>378</v>
      </c>
      <c r="K10362">
        <v>117757</v>
      </c>
      <c r="L10362">
        <v>1566732241</v>
      </c>
    </row>
    <row r="10363" spans="1:12" x14ac:dyDescent="0.45">
      <c r="A10363" t="str">
        <f t="shared" si="161"/>
        <v>Jalor, Rājasthān, India</v>
      </c>
      <c r="B10363" t="s">
        <v>13401</v>
      </c>
      <c r="C10363" t="s">
        <v>13401</v>
      </c>
      <c r="D10363">
        <v>25.35</v>
      </c>
      <c r="E10363">
        <v>72.616699999999994</v>
      </c>
      <c r="F10363" t="s">
        <v>626</v>
      </c>
      <c r="G10363" t="s">
        <v>627</v>
      </c>
      <c r="H10363" t="s">
        <v>628</v>
      </c>
      <c r="I10363" t="s">
        <v>671</v>
      </c>
      <c r="K10363">
        <v>54081</v>
      </c>
      <c r="L10363">
        <v>1356488284</v>
      </c>
    </row>
    <row r="10364" spans="1:12" x14ac:dyDescent="0.45">
      <c r="A10364" t="str">
        <f t="shared" si="161"/>
        <v>Jalpa de Méndez, Tabasco, Mexico</v>
      </c>
      <c r="B10364" t="s">
        <v>13402</v>
      </c>
      <c r="C10364" t="s">
        <v>13403</v>
      </c>
      <c r="D10364">
        <v>18.176400000000001</v>
      </c>
      <c r="E10364">
        <v>-93.063100000000006</v>
      </c>
      <c r="F10364" t="s">
        <v>519</v>
      </c>
      <c r="G10364" t="s">
        <v>520</v>
      </c>
      <c r="H10364" t="s">
        <v>521</v>
      </c>
      <c r="I10364" t="s">
        <v>3220</v>
      </c>
      <c r="J10364" t="s">
        <v>366</v>
      </c>
      <c r="K10364">
        <v>83356</v>
      </c>
      <c r="L10364">
        <v>1484768624</v>
      </c>
    </row>
    <row r="10365" spans="1:12" x14ac:dyDescent="0.45">
      <c r="A10365" t="str">
        <f t="shared" si="161"/>
        <v>Jalpāiguri, West Bengal, India</v>
      </c>
      <c r="B10365" t="s">
        <v>13404</v>
      </c>
      <c r="C10365" t="s">
        <v>13405</v>
      </c>
      <c r="D10365">
        <v>26.5167</v>
      </c>
      <c r="E10365">
        <v>88.7333</v>
      </c>
      <c r="F10365" t="s">
        <v>626</v>
      </c>
      <c r="G10365" t="s">
        <v>627</v>
      </c>
      <c r="H10365" t="s">
        <v>628</v>
      </c>
      <c r="I10365" t="s">
        <v>1574</v>
      </c>
      <c r="K10365">
        <v>107341</v>
      </c>
      <c r="L10365">
        <v>1356763479</v>
      </c>
    </row>
    <row r="10366" spans="1:12" x14ac:dyDescent="0.45">
      <c r="A10366" t="str">
        <f t="shared" si="161"/>
        <v>Jalpan, Querétaro, Mexico</v>
      </c>
      <c r="B10366" t="s">
        <v>13406</v>
      </c>
      <c r="C10366" t="s">
        <v>13406</v>
      </c>
      <c r="D10366">
        <v>21.216699999999999</v>
      </c>
      <c r="E10366">
        <v>-99.472499999999997</v>
      </c>
      <c r="F10366" t="s">
        <v>519</v>
      </c>
      <c r="G10366" t="s">
        <v>520</v>
      </c>
      <c r="H10366" t="s">
        <v>521</v>
      </c>
      <c r="I10366" t="s">
        <v>1820</v>
      </c>
      <c r="J10366" t="s">
        <v>366</v>
      </c>
      <c r="K10366">
        <v>22025</v>
      </c>
      <c r="L10366">
        <v>1484214957</v>
      </c>
    </row>
    <row r="10367" spans="1:12" x14ac:dyDescent="0.45">
      <c r="A10367" t="str">
        <f t="shared" si="161"/>
        <v>Jaltenango, Chiapas, Mexico</v>
      </c>
      <c r="B10367" t="s">
        <v>13407</v>
      </c>
      <c r="C10367" t="s">
        <v>13407</v>
      </c>
      <c r="D10367">
        <v>15.8725</v>
      </c>
      <c r="E10367">
        <v>-92.724999999999994</v>
      </c>
      <c r="F10367" t="s">
        <v>519</v>
      </c>
      <c r="G10367" t="s">
        <v>520</v>
      </c>
      <c r="H10367" t="s">
        <v>521</v>
      </c>
      <c r="I10367" t="s">
        <v>688</v>
      </c>
      <c r="J10367" t="s">
        <v>366</v>
      </c>
      <c r="K10367">
        <v>10427</v>
      </c>
      <c r="L10367">
        <v>1484260963</v>
      </c>
    </row>
    <row r="10368" spans="1:12" x14ac:dyDescent="0.45">
      <c r="A10368" t="str">
        <f t="shared" si="161"/>
        <v>Jaltenco, México, Mexico</v>
      </c>
      <c r="B10368" t="s">
        <v>13408</v>
      </c>
      <c r="C10368" t="s">
        <v>13408</v>
      </c>
      <c r="D10368">
        <v>19.751100000000001</v>
      </c>
      <c r="E10368">
        <v>-99.093100000000007</v>
      </c>
      <c r="F10368" t="s">
        <v>519</v>
      </c>
      <c r="G10368" t="s">
        <v>520</v>
      </c>
      <c r="H10368" t="s">
        <v>521</v>
      </c>
      <c r="I10368" t="s">
        <v>692</v>
      </c>
      <c r="J10368" t="s">
        <v>366</v>
      </c>
      <c r="K10368">
        <v>26359</v>
      </c>
      <c r="L10368">
        <v>1484504076</v>
      </c>
    </row>
    <row r="10369" spans="1:12" x14ac:dyDescent="0.45">
      <c r="A10369" t="str">
        <f t="shared" si="161"/>
        <v>Jáltipan de Morelos, Veracruz, Mexico</v>
      </c>
      <c r="B10369" t="s">
        <v>13409</v>
      </c>
      <c r="C10369" t="s">
        <v>13410</v>
      </c>
      <c r="D10369">
        <v>17.970300000000002</v>
      </c>
      <c r="E10369">
        <v>-94.714399999999998</v>
      </c>
      <c r="F10369" t="s">
        <v>519</v>
      </c>
      <c r="G10369" t="s">
        <v>520</v>
      </c>
      <c r="H10369" t="s">
        <v>521</v>
      </c>
      <c r="I10369" t="s">
        <v>716</v>
      </c>
      <c r="J10369" t="s">
        <v>366</v>
      </c>
      <c r="K10369">
        <v>41644</v>
      </c>
      <c r="L10369">
        <v>1484054405</v>
      </c>
    </row>
    <row r="10370" spans="1:12" x14ac:dyDescent="0.45">
      <c r="A10370" t="str">
        <f t="shared" si="161"/>
        <v>Jaltocan, Hidalgo, Mexico</v>
      </c>
      <c r="B10370" t="s">
        <v>13411</v>
      </c>
      <c r="C10370" t="s">
        <v>13411</v>
      </c>
      <c r="D10370">
        <v>21.133299999999998</v>
      </c>
      <c r="E10370">
        <v>-98.538300000000007</v>
      </c>
      <c r="F10370" t="s">
        <v>519</v>
      </c>
      <c r="G10370" t="s">
        <v>520</v>
      </c>
      <c r="H10370" t="s">
        <v>521</v>
      </c>
      <c r="I10370" t="s">
        <v>708</v>
      </c>
      <c r="K10370">
        <v>10265</v>
      </c>
      <c r="L10370">
        <v>1484352270</v>
      </c>
    </row>
    <row r="10371" spans="1:12" x14ac:dyDescent="0.45">
      <c r="A10371" t="str">
        <f t="shared" ref="A10371:A10434" si="162">CONCATENATE(B10371,", ",I10371,", ",F10371)</f>
        <v>Jamaame, Jubbada Hoose, Somalia</v>
      </c>
      <c r="B10371" t="s">
        <v>13412</v>
      </c>
      <c r="C10371" t="s">
        <v>13412</v>
      </c>
      <c r="D10371">
        <v>7.22E-2</v>
      </c>
      <c r="E10371">
        <v>42.750599999999999</v>
      </c>
      <c r="F10371" t="s">
        <v>3153</v>
      </c>
      <c r="G10371" t="s">
        <v>3154</v>
      </c>
      <c r="H10371" t="s">
        <v>3155</v>
      </c>
      <c r="I10371" t="s">
        <v>5727</v>
      </c>
      <c r="K10371">
        <v>185270</v>
      </c>
      <c r="L10371">
        <v>1706288768</v>
      </c>
    </row>
    <row r="10372" spans="1:12" x14ac:dyDescent="0.45">
      <c r="A10372" t="str">
        <f t="shared" si="162"/>
        <v>Jamālpur, Mymensingh, Bangladesh</v>
      </c>
      <c r="B10372" t="s">
        <v>13413</v>
      </c>
      <c r="C10372" t="s">
        <v>13414</v>
      </c>
      <c r="D10372">
        <v>24.900400000000001</v>
      </c>
      <c r="E10372">
        <v>89.95</v>
      </c>
      <c r="F10372" t="s">
        <v>3611</v>
      </c>
      <c r="G10372" t="s">
        <v>3612</v>
      </c>
      <c r="H10372" t="s">
        <v>3613</v>
      </c>
      <c r="I10372" t="s">
        <v>13415</v>
      </c>
      <c r="K10372">
        <v>167900</v>
      </c>
      <c r="L10372">
        <v>1050233680</v>
      </c>
    </row>
    <row r="10373" spans="1:12" x14ac:dyDescent="0.45">
      <c r="A10373" t="str">
        <f t="shared" si="162"/>
        <v>Jamapa, Veracruz, Mexico</v>
      </c>
      <c r="B10373" t="s">
        <v>13416</v>
      </c>
      <c r="C10373" t="s">
        <v>13416</v>
      </c>
      <c r="D10373">
        <v>19.04</v>
      </c>
      <c r="E10373">
        <v>-96.24</v>
      </c>
      <c r="F10373" t="s">
        <v>519</v>
      </c>
      <c r="G10373" t="s">
        <v>520</v>
      </c>
      <c r="H10373" t="s">
        <v>521</v>
      </c>
      <c r="I10373" t="s">
        <v>716</v>
      </c>
      <c r="J10373" t="s">
        <v>366</v>
      </c>
      <c r="K10373">
        <v>9772</v>
      </c>
      <c r="L10373">
        <v>1484467927</v>
      </c>
    </row>
    <row r="10374" spans="1:12" x14ac:dyDescent="0.45">
      <c r="A10374" t="str">
        <f t="shared" si="162"/>
        <v>Jamay, Jalisco, Mexico</v>
      </c>
      <c r="B10374" t="s">
        <v>13417</v>
      </c>
      <c r="C10374" t="s">
        <v>13417</v>
      </c>
      <c r="D10374">
        <v>20.2944</v>
      </c>
      <c r="E10374">
        <v>-102.7097</v>
      </c>
      <c r="F10374" t="s">
        <v>519</v>
      </c>
      <c r="G10374" t="s">
        <v>520</v>
      </c>
      <c r="H10374" t="s">
        <v>521</v>
      </c>
      <c r="I10374" t="s">
        <v>1783</v>
      </c>
      <c r="J10374" t="s">
        <v>366</v>
      </c>
      <c r="K10374">
        <v>24753</v>
      </c>
      <c r="L10374">
        <v>1484510036</v>
      </c>
    </row>
    <row r="10375" spans="1:12" x14ac:dyDescent="0.45">
      <c r="A10375" t="str">
        <f t="shared" si="162"/>
        <v>Jambeiro, São Paulo, Brazil</v>
      </c>
      <c r="B10375" t="s">
        <v>13418</v>
      </c>
      <c r="C10375" t="s">
        <v>13418</v>
      </c>
      <c r="D10375">
        <v>-23.253599999999999</v>
      </c>
      <c r="E10375">
        <v>-45.687800000000003</v>
      </c>
      <c r="F10375" t="s">
        <v>491</v>
      </c>
      <c r="G10375" t="s">
        <v>492</v>
      </c>
      <c r="H10375" t="s">
        <v>493</v>
      </c>
      <c r="I10375" t="s">
        <v>801</v>
      </c>
      <c r="K10375">
        <v>6092</v>
      </c>
      <c r="L10375">
        <v>1076856953</v>
      </c>
    </row>
    <row r="10376" spans="1:12" x14ac:dyDescent="0.45">
      <c r="A10376" t="str">
        <f t="shared" si="162"/>
        <v>Jambi, Jambi, Indonesia</v>
      </c>
      <c r="B10376" t="s">
        <v>13419</v>
      </c>
      <c r="C10376" t="s">
        <v>13419</v>
      </c>
      <c r="D10376">
        <v>-1.59</v>
      </c>
      <c r="E10376">
        <v>103.61</v>
      </c>
      <c r="F10376" t="s">
        <v>1763</v>
      </c>
      <c r="G10376" t="s">
        <v>1764</v>
      </c>
      <c r="H10376" t="s">
        <v>1765</v>
      </c>
      <c r="I10376" t="s">
        <v>13419</v>
      </c>
      <c r="J10376" t="s">
        <v>378</v>
      </c>
      <c r="K10376">
        <v>602187</v>
      </c>
      <c r="L10376">
        <v>1360645580</v>
      </c>
    </row>
    <row r="10377" spans="1:12" x14ac:dyDescent="0.45">
      <c r="A10377" t="str">
        <f t="shared" si="162"/>
        <v>James City, North Carolina, United States</v>
      </c>
      <c r="B10377" t="s">
        <v>13420</v>
      </c>
      <c r="C10377" t="s">
        <v>13420</v>
      </c>
      <c r="D10377">
        <v>35.059199999999997</v>
      </c>
      <c r="E10377">
        <v>-77.02</v>
      </c>
      <c r="F10377" t="s">
        <v>530</v>
      </c>
      <c r="G10377" t="s">
        <v>531</v>
      </c>
      <c r="H10377" t="s">
        <v>532</v>
      </c>
      <c r="I10377" t="s">
        <v>589</v>
      </c>
      <c r="K10377">
        <v>5684</v>
      </c>
      <c r="L10377">
        <v>1840013471</v>
      </c>
    </row>
    <row r="10378" spans="1:12" x14ac:dyDescent="0.45">
      <c r="A10378" t="str">
        <f t="shared" si="162"/>
        <v>James Island, South Carolina, United States</v>
      </c>
      <c r="B10378" t="s">
        <v>13421</v>
      </c>
      <c r="C10378" t="s">
        <v>13421</v>
      </c>
      <c r="D10378">
        <v>32.735300000000002</v>
      </c>
      <c r="E10378">
        <v>-79.939599999999999</v>
      </c>
      <c r="F10378" t="s">
        <v>530</v>
      </c>
      <c r="G10378" t="s">
        <v>531</v>
      </c>
      <c r="H10378" t="s">
        <v>532</v>
      </c>
      <c r="I10378" t="s">
        <v>534</v>
      </c>
      <c r="K10378">
        <v>12109</v>
      </c>
      <c r="L10378">
        <v>1840043446</v>
      </c>
    </row>
    <row r="10379" spans="1:12" x14ac:dyDescent="0.45">
      <c r="A10379" t="str">
        <f t="shared" si="162"/>
        <v>Jamesburg, New Jersey, United States</v>
      </c>
      <c r="B10379" t="s">
        <v>13422</v>
      </c>
      <c r="C10379" t="s">
        <v>13422</v>
      </c>
      <c r="D10379">
        <v>40.349400000000003</v>
      </c>
      <c r="E10379">
        <v>-74.44</v>
      </c>
      <c r="F10379" t="s">
        <v>530</v>
      </c>
      <c r="G10379" t="s">
        <v>531</v>
      </c>
      <c r="H10379" t="s">
        <v>532</v>
      </c>
      <c r="I10379" t="s">
        <v>587</v>
      </c>
      <c r="K10379">
        <v>5885</v>
      </c>
      <c r="L10379">
        <v>1840003637</v>
      </c>
    </row>
    <row r="10380" spans="1:12" x14ac:dyDescent="0.45">
      <c r="A10380" t="str">
        <f t="shared" si="162"/>
        <v>Jamestown, New York, United States</v>
      </c>
      <c r="B10380" t="s">
        <v>13423</v>
      </c>
      <c r="C10380" t="s">
        <v>13423</v>
      </c>
      <c r="D10380">
        <v>42.097499999999997</v>
      </c>
      <c r="E10380">
        <v>-79.236599999999996</v>
      </c>
      <c r="F10380" t="s">
        <v>530</v>
      </c>
      <c r="G10380" t="s">
        <v>531</v>
      </c>
      <c r="H10380" t="s">
        <v>532</v>
      </c>
      <c r="I10380" t="s">
        <v>803</v>
      </c>
      <c r="K10380">
        <v>40493</v>
      </c>
      <c r="L10380">
        <v>1840000446</v>
      </c>
    </row>
    <row r="10381" spans="1:12" x14ac:dyDescent="0.45">
      <c r="A10381" t="str">
        <f t="shared" si="162"/>
        <v>Jamestown, North Dakota, United States</v>
      </c>
      <c r="B10381" t="s">
        <v>13423</v>
      </c>
      <c r="C10381" t="s">
        <v>13423</v>
      </c>
      <c r="D10381">
        <v>46.906300000000002</v>
      </c>
      <c r="E10381">
        <v>-98.693600000000004</v>
      </c>
      <c r="F10381" t="s">
        <v>530</v>
      </c>
      <c r="G10381" t="s">
        <v>531</v>
      </c>
      <c r="H10381" t="s">
        <v>532</v>
      </c>
      <c r="I10381" t="s">
        <v>4615</v>
      </c>
      <c r="K10381">
        <v>14944</v>
      </c>
      <c r="L10381">
        <v>1840000153</v>
      </c>
    </row>
    <row r="10382" spans="1:12" x14ac:dyDescent="0.45">
      <c r="A10382" t="str">
        <f t="shared" si="162"/>
        <v>Jamestown, Rhode Island, United States</v>
      </c>
      <c r="B10382" t="s">
        <v>13423</v>
      </c>
      <c r="C10382" t="s">
        <v>13423</v>
      </c>
      <c r="D10382">
        <v>41.514899999999997</v>
      </c>
      <c r="E10382">
        <v>-71.376999999999995</v>
      </c>
      <c r="F10382" t="s">
        <v>530</v>
      </c>
      <c r="G10382" t="s">
        <v>531</v>
      </c>
      <c r="H10382" t="s">
        <v>532</v>
      </c>
      <c r="I10382" t="s">
        <v>3666</v>
      </c>
      <c r="K10382">
        <v>5496</v>
      </c>
      <c r="L10382">
        <v>1840066118</v>
      </c>
    </row>
    <row r="10383" spans="1:12" x14ac:dyDescent="0.45">
      <c r="A10383" t="str">
        <f t="shared" si="162"/>
        <v>Jammalamadugu, Andhra Pradesh, India</v>
      </c>
      <c r="B10383" t="s">
        <v>13424</v>
      </c>
      <c r="C10383" t="s">
        <v>13424</v>
      </c>
      <c r="D10383">
        <v>14.85</v>
      </c>
      <c r="E10383">
        <v>78.38</v>
      </c>
      <c r="F10383" t="s">
        <v>626</v>
      </c>
      <c r="G10383" t="s">
        <v>627</v>
      </c>
      <c r="H10383" t="s">
        <v>628</v>
      </c>
      <c r="I10383" t="s">
        <v>816</v>
      </c>
      <c r="K10383">
        <v>46069</v>
      </c>
      <c r="L10383">
        <v>1356030028</v>
      </c>
    </row>
    <row r="10384" spans="1:12" x14ac:dyDescent="0.45">
      <c r="A10384" t="str">
        <f t="shared" si="162"/>
        <v>Jammu, Jammu and Kashmīr, India</v>
      </c>
      <c r="B10384" t="s">
        <v>13425</v>
      </c>
      <c r="C10384" t="s">
        <v>13425</v>
      </c>
      <c r="D10384">
        <v>32.7333</v>
      </c>
      <c r="E10384">
        <v>74.849999999999994</v>
      </c>
      <c r="F10384" t="s">
        <v>626</v>
      </c>
      <c r="G10384" t="s">
        <v>627</v>
      </c>
      <c r="H10384" t="s">
        <v>628</v>
      </c>
      <c r="I10384" t="s">
        <v>3428</v>
      </c>
      <c r="K10384">
        <v>502197</v>
      </c>
      <c r="L10384">
        <v>1356491738</v>
      </c>
    </row>
    <row r="10385" spans="1:12" x14ac:dyDescent="0.45">
      <c r="A10385" t="str">
        <f t="shared" si="162"/>
        <v>Jāmnagar, Gujarāt, India</v>
      </c>
      <c r="B10385" t="s">
        <v>13426</v>
      </c>
      <c r="C10385" t="s">
        <v>13427</v>
      </c>
      <c r="D10385">
        <v>22.47</v>
      </c>
      <c r="E10385">
        <v>70.069999999999993</v>
      </c>
      <c r="F10385" t="s">
        <v>626</v>
      </c>
      <c r="G10385" t="s">
        <v>627</v>
      </c>
      <c r="H10385" t="s">
        <v>628</v>
      </c>
      <c r="I10385" t="s">
        <v>991</v>
      </c>
      <c r="K10385">
        <v>479920</v>
      </c>
      <c r="L10385">
        <v>1356104995</v>
      </c>
    </row>
    <row r="10386" spans="1:12" x14ac:dyDescent="0.45">
      <c r="A10386" t="str">
        <f t="shared" si="162"/>
        <v>Jämsä, Keski-Suomi, Finland</v>
      </c>
      <c r="B10386" t="s">
        <v>13428</v>
      </c>
      <c r="C10386" t="s">
        <v>13429</v>
      </c>
      <c r="D10386">
        <v>61.863900000000001</v>
      </c>
      <c r="E10386">
        <v>25.190300000000001</v>
      </c>
      <c r="F10386" t="s">
        <v>459</v>
      </c>
      <c r="G10386" t="s">
        <v>460</v>
      </c>
      <c r="H10386" t="s">
        <v>461</v>
      </c>
      <c r="I10386" t="s">
        <v>462</v>
      </c>
      <c r="J10386" t="s">
        <v>366</v>
      </c>
      <c r="K10386">
        <v>21542</v>
      </c>
      <c r="L10386">
        <v>1246902464</v>
      </c>
    </row>
    <row r="10387" spans="1:12" x14ac:dyDescent="0.45">
      <c r="A10387" t="str">
        <f t="shared" si="162"/>
        <v>Jamshedpur, Jharkhand, India</v>
      </c>
      <c r="B10387" t="s">
        <v>13430</v>
      </c>
      <c r="C10387" t="s">
        <v>13430</v>
      </c>
      <c r="D10387">
        <v>22.8</v>
      </c>
      <c r="E10387">
        <v>86.183300000000003</v>
      </c>
      <c r="F10387" t="s">
        <v>626</v>
      </c>
      <c r="G10387" t="s">
        <v>627</v>
      </c>
      <c r="H10387" t="s">
        <v>628</v>
      </c>
      <c r="I10387" t="s">
        <v>6543</v>
      </c>
      <c r="K10387">
        <v>1558000</v>
      </c>
      <c r="L10387">
        <v>1356501259</v>
      </c>
    </row>
    <row r="10388" spans="1:12" x14ac:dyDescent="0.45">
      <c r="A10388" t="str">
        <f t="shared" si="162"/>
        <v>Jamshoro, Sindh, Pakistan</v>
      </c>
      <c r="B10388" t="s">
        <v>13431</v>
      </c>
      <c r="C10388" t="s">
        <v>13431</v>
      </c>
      <c r="D10388">
        <v>25.4283</v>
      </c>
      <c r="E10388">
        <v>68.282200000000003</v>
      </c>
      <c r="F10388" t="s">
        <v>546</v>
      </c>
      <c r="G10388" t="s">
        <v>547</v>
      </c>
      <c r="H10388" t="s">
        <v>548</v>
      </c>
      <c r="I10388" t="s">
        <v>7961</v>
      </c>
      <c r="J10388" t="s">
        <v>366</v>
      </c>
      <c r="K10388">
        <v>80000</v>
      </c>
      <c r="L10388">
        <v>1586889028</v>
      </c>
    </row>
    <row r="10389" spans="1:12" x14ac:dyDescent="0.45">
      <c r="A10389" t="str">
        <f t="shared" si="162"/>
        <v>Jamul, California, United States</v>
      </c>
      <c r="B10389" t="s">
        <v>13432</v>
      </c>
      <c r="C10389" t="s">
        <v>13432</v>
      </c>
      <c r="D10389">
        <v>32.718400000000003</v>
      </c>
      <c r="E10389">
        <v>-116.87090000000001</v>
      </c>
      <c r="F10389" t="s">
        <v>530</v>
      </c>
      <c r="G10389" t="s">
        <v>531</v>
      </c>
      <c r="H10389" t="s">
        <v>532</v>
      </c>
      <c r="I10389" t="s">
        <v>754</v>
      </c>
      <c r="K10389">
        <v>5384</v>
      </c>
      <c r="L10389">
        <v>1840018021</v>
      </c>
    </row>
    <row r="10390" spans="1:12" x14ac:dyDescent="0.45">
      <c r="A10390" t="str">
        <f t="shared" si="162"/>
        <v>Jāmuria, West Bengal, India</v>
      </c>
      <c r="B10390" t="s">
        <v>13433</v>
      </c>
      <c r="C10390" t="s">
        <v>13434</v>
      </c>
      <c r="D10390">
        <v>23.7</v>
      </c>
      <c r="E10390">
        <v>87.08</v>
      </c>
      <c r="F10390" t="s">
        <v>626</v>
      </c>
      <c r="G10390" t="s">
        <v>627</v>
      </c>
      <c r="H10390" t="s">
        <v>628</v>
      </c>
      <c r="I10390" t="s">
        <v>1574</v>
      </c>
      <c r="K10390">
        <v>149220</v>
      </c>
      <c r="L10390">
        <v>1356777057</v>
      </c>
    </row>
    <row r="10391" spans="1:12" x14ac:dyDescent="0.45">
      <c r="A10391" t="str">
        <f t="shared" si="162"/>
        <v>Jan Phyl Village, Florida, United States</v>
      </c>
      <c r="B10391" t="s">
        <v>13435</v>
      </c>
      <c r="C10391" t="s">
        <v>13435</v>
      </c>
      <c r="D10391">
        <v>28.020099999999999</v>
      </c>
      <c r="E10391">
        <v>-81.793300000000002</v>
      </c>
      <c r="F10391" t="s">
        <v>530</v>
      </c>
      <c r="G10391" t="s">
        <v>531</v>
      </c>
      <c r="H10391" t="s">
        <v>532</v>
      </c>
      <c r="I10391" t="s">
        <v>1378</v>
      </c>
      <c r="K10391">
        <v>6467</v>
      </c>
      <c r="L10391">
        <v>1840028708</v>
      </c>
    </row>
    <row r="10392" spans="1:12" x14ac:dyDescent="0.45">
      <c r="A10392" t="str">
        <f t="shared" si="162"/>
        <v>Janakpur, Janakpur, Nepal</v>
      </c>
      <c r="B10392" t="s">
        <v>6669</v>
      </c>
      <c r="C10392" t="s">
        <v>6669</v>
      </c>
      <c r="D10392">
        <v>26.712199999999999</v>
      </c>
      <c r="E10392">
        <v>85.921700000000001</v>
      </c>
      <c r="F10392" t="s">
        <v>3108</v>
      </c>
      <c r="G10392" t="s">
        <v>3109</v>
      </c>
      <c r="H10392" t="s">
        <v>3110</v>
      </c>
      <c r="I10392" t="s">
        <v>6669</v>
      </c>
      <c r="J10392" t="s">
        <v>378</v>
      </c>
      <c r="K10392">
        <v>97776</v>
      </c>
      <c r="L10392">
        <v>1524563587</v>
      </c>
    </row>
    <row r="10393" spans="1:12" x14ac:dyDescent="0.45">
      <c r="A10393" t="str">
        <f t="shared" si="162"/>
        <v>Janaúba, Minas Gerais, Brazil</v>
      </c>
      <c r="B10393" t="s">
        <v>13436</v>
      </c>
      <c r="C10393" t="s">
        <v>13437</v>
      </c>
      <c r="D10393">
        <v>-15.8025</v>
      </c>
      <c r="E10393">
        <v>-43.308900000000001</v>
      </c>
      <c r="F10393" t="s">
        <v>491</v>
      </c>
      <c r="G10393" t="s">
        <v>492</v>
      </c>
      <c r="H10393" t="s">
        <v>493</v>
      </c>
      <c r="I10393" t="s">
        <v>1623</v>
      </c>
      <c r="K10393">
        <v>56572</v>
      </c>
      <c r="L10393">
        <v>1076293809</v>
      </c>
    </row>
    <row r="10394" spans="1:12" x14ac:dyDescent="0.45">
      <c r="A10394" t="str">
        <f t="shared" si="162"/>
        <v>Jandira, São Paulo, Brazil</v>
      </c>
      <c r="B10394" t="s">
        <v>13438</v>
      </c>
      <c r="C10394" t="s">
        <v>13438</v>
      </c>
      <c r="D10394">
        <v>-23.527799999999999</v>
      </c>
      <c r="E10394">
        <v>-46.902799999999999</v>
      </c>
      <c r="F10394" t="s">
        <v>491</v>
      </c>
      <c r="G10394" t="s">
        <v>492</v>
      </c>
      <c r="H10394" t="s">
        <v>493</v>
      </c>
      <c r="I10394" t="s">
        <v>801</v>
      </c>
      <c r="K10394">
        <v>118832</v>
      </c>
      <c r="L10394">
        <v>1076873964</v>
      </c>
    </row>
    <row r="10395" spans="1:12" x14ac:dyDescent="0.45">
      <c r="A10395" t="str">
        <f t="shared" si="162"/>
        <v>Janesville, Wisconsin, United States</v>
      </c>
      <c r="B10395" t="s">
        <v>13439</v>
      </c>
      <c r="C10395" t="s">
        <v>13439</v>
      </c>
      <c r="D10395">
        <v>42.685499999999998</v>
      </c>
      <c r="E10395">
        <v>-89.013599999999997</v>
      </c>
      <c r="F10395" t="s">
        <v>530</v>
      </c>
      <c r="G10395" t="s">
        <v>531</v>
      </c>
      <c r="H10395" t="s">
        <v>532</v>
      </c>
      <c r="I10395" t="s">
        <v>1611</v>
      </c>
      <c r="K10395">
        <v>70755</v>
      </c>
      <c r="L10395">
        <v>1840002467</v>
      </c>
    </row>
    <row r="10396" spans="1:12" x14ac:dyDescent="0.45">
      <c r="A10396" t="str">
        <f t="shared" si="162"/>
        <v>Jangaon, Telangana, India</v>
      </c>
      <c r="B10396" t="s">
        <v>13440</v>
      </c>
      <c r="C10396" t="s">
        <v>13440</v>
      </c>
      <c r="D10396">
        <v>17.72</v>
      </c>
      <c r="E10396">
        <v>79.180000000000007</v>
      </c>
      <c r="F10396" t="s">
        <v>626</v>
      </c>
      <c r="G10396" t="s">
        <v>627</v>
      </c>
      <c r="H10396" t="s">
        <v>628</v>
      </c>
      <c r="I10396" t="s">
        <v>853</v>
      </c>
      <c r="K10396">
        <v>52394</v>
      </c>
      <c r="L10396">
        <v>1356403400</v>
      </c>
    </row>
    <row r="10397" spans="1:12" x14ac:dyDescent="0.45">
      <c r="A10397" t="str">
        <f t="shared" si="162"/>
        <v>Janjanbureh, Central River, Gambia, The</v>
      </c>
      <c r="B10397" t="s">
        <v>13441</v>
      </c>
      <c r="C10397" t="s">
        <v>13441</v>
      </c>
      <c r="D10397">
        <v>13.551</v>
      </c>
      <c r="E10397">
        <v>-14.766999999999999</v>
      </c>
      <c r="F10397" t="s">
        <v>3497</v>
      </c>
      <c r="G10397" t="s">
        <v>3498</v>
      </c>
      <c r="H10397" t="s">
        <v>3499</v>
      </c>
      <c r="I10397" t="s">
        <v>3525</v>
      </c>
      <c r="J10397" t="s">
        <v>378</v>
      </c>
      <c r="K10397">
        <v>3584</v>
      </c>
      <c r="L10397">
        <v>1270430701</v>
      </c>
    </row>
    <row r="10398" spans="1:12" x14ac:dyDescent="0.45">
      <c r="A10398" t="str">
        <f t="shared" si="162"/>
        <v>Jánoshalma, Bács-Kiskun, Hungary</v>
      </c>
      <c r="B10398" t="s">
        <v>13442</v>
      </c>
      <c r="C10398" t="s">
        <v>13443</v>
      </c>
      <c r="D10398">
        <v>46.296700000000001</v>
      </c>
      <c r="E10398">
        <v>19.322800000000001</v>
      </c>
      <c r="F10398" t="s">
        <v>641</v>
      </c>
      <c r="G10398" t="s">
        <v>642</v>
      </c>
      <c r="H10398" t="s">
        <v>643</v>
      </c>
      <c r="I10398" t="s">
        <v>2960</v>
      </c>
      <c r="J10398" t="s">
        <v>366</v>
      </c>
      <c r="K10398">
        <v>8336</v>
      </c>
      <c r="L10398">
        <v>1348268788</v>
      </c>
    </row>
    <row r="10399" spans="1:12" x14ac:dyDescent="0.45">
      <c r="A10399" t="str">
        <f t="shared" si="162"/>
        <v>Jánossomorja, Győr-Moson-Sopron, Hungary</v>
      </c>
      <c r="B10399" t="s">
        <v>13444</v>
      </c>
      <c r="C10399" t="s">
        <v>13445</v>
      </c>
      <c r="D10399">
        <v>47.785200000000003</v>
      </c>
      <c r="E10399">
        <v>17.135899999999999</v>
      </c>
      <c r="F10399" t="s">
        <v>641</v>
      </c>
      <c r="G10399" t="s">
        <v>642</v>
      </c>
      <c r="H10399" t="s">
        <v>643</v>
      </c>
      <c r="I10399" t="s">
        <v>7814</v>
      </c>
      <c r="K10399">
        <v>6052</v>
      </c>
      <c r="L10399">
        <v>1348090856</v>
      </c>
    </row>
    <row r="10400" spans="1:12" x14ac:dyDescent="0.45">
      <c r="A10400" t="str">
        <f t="shared" si="162"/>
        <v>Januária, Minas Gerais, Brazil</v>
      </c>
      <c r="B10400" t="s">
        <v>13446</v>
      </c>
      <c r="C10400" t="s">
        <v>13447</v>
      </c>
      <c r="D10400">
        <v>-15.4886</v>
      </c>
      <c r="E10400">
        <v>-44.36</v>
      </c>
      <c r="F10400" t="s">
        <v>491</v>
      </c>
      <c r="G10400" t="s">
        <v>492</v>
      </c>
      <c r="H10400" t="s">
        <v>493</v>
      </c>
      <c r="I10400" t="s">
        <v>1623</v>
      </c>
      <c r="K10400">
        <v>34811</v>
      </c>
      <c r="L10400">
        <v>1076924780</v>
      </c>
    </row>
    <row r="10401" spans="1:12" x14ac:dyDescent="0.45">
      <c r="A10401" t="str">
        <f t="shared" si="162"/>
        <v>Jaqué, Darién, Panama</v>
      </c>
      <c r="B10401" t="s">
        <v>13448</v>
      </c>
      <c r="C10401" t="s">
        <v>13449</v>
      </c>
      <c r="D10401">
        <v>7.5190000000000001</v>
      </c>
      <c r="E10401">
        <v>-78.165999999999997</v>
      </c>
      <c r="F10401" t="s">
        <v>1629</v>
      </c>
      <c r="G10401" t="s">
        <v>1630</v>
      </c>
      <c r="H10401" t="s">
        <v>1631</v>
      </c>
      <c r="I10401" t="s">
        <v>13450</v>
      </c>
      <c r="J10401" t="s">
        <v>366</v>
      </c>
      <c r="K10401">
        <v>1357</v>
      </c>
      <c r="L10401">
        <v>1591579329</v>
      </c>
    </row>
    <row r="10402" spans="1:12" x14ac:dyDescent="0.45">
      <c r="A10402" t="str">
        <f t="shared" si="162"/>
        <v>Jarābulus, Ḩalab, Syria</v>
      </c>
      <c r="B10402" t="s">
        <v>13451</v>
      </c>
      <c r="C10402" t="s">
        <v>13452</v>
      </c>
      <c r="D10402">
        <v>36.817500000000003</v>
      </c>
      <c r="E10402">
        <v>38.011099999999999</v>
      </c>
      <c r="F10402" t="s">
        <v>362</v>
      </c>
      <c r="G10402" t="s">
        <v>363</v>
      </c>
      <c r="H10402" t="s">
        <v>364</v>
      </c>
      <c r="I10402" t="s">
        <v>365</v>
      </c>
      <c r="J10402" t="s">
        <v>366</v>
      </c>
      <c r="K10402">
        <v>11570</v>
      </c>
      <c r="L10402">
        <v>1760404681</v>
      </c>
    </row>
    <row r="10403" spans="1:12" x14ac:dyDescent="0.45">
      <c r="A10403" t="str">
        <f t="shared" si="162"/>
        <v>Jaraguá do Sul, Santa Catarina, Brazil</v>
      </c>
      <c r="B10403" t="s">
        <v>13453</v>
      </c>
      <c r="C10403" t="s">
        <v>13454</v>
      </c>
      <c r="D10403">
        <v>-26.48</v>
      </c>
      <c r="E10403">
        <v>-49.1</v>
      </c>
      <c r="F10403" t="s">
        <v>491</v>
      </c>
      <c r="G10403" t="s">
        <v>492</v>
      </c>
      <c r="H10403" t="s">
        <v>493</v>
      </c>
      <c r="I10403" t="s">
        <v>2288</v>
      </c>
      <c r="K10403">
        <v>130130</v>
      </c>
      <c r="L10403">
        <v>1076588128</v>
      </c>
    </row>
    <row r="10404" spans="1:12" x14ac:dyDescent="0.45">
      <c r="A10404" t="str">
        <f t="shared" si="162"/>
        <v>Jaral del Progreso, Guanajuato, Mexico</v>
      </c>
      <c r="B10404" t="s">
        <v>13455</v>
      </c>
      <c r="C10404" t="s">
        <v>13455</v>
      </c>
      <c r="D10404">
        <v>20.366700000000002</v>
      </c>
      <c r="E10404">
        <v>-101.0667</v>
      </c>
      <c r="F10404" t="s">
        <v>519</v>
      </c>
      <c r="G10404" t="s">
        <v>520</v>
      </c>
      <c r="H10404" t="s">
        <v>521</v>
      </c>
      <c r="I10404" t="s">
        <v>522</v>
      </c>
      <c r="J10404" t="s">
        <v>366</v>
      </c>
      <c r="K10404">
        <v>31780</v>
      </c>
      <c r="L10404">
        <v>1484182390</v>
      </c>
    </row>
    <row r="10405" spans="1:12" x14ac:dyDescent="0.45">
      <c r="A10405" t="str">
        <f t="shared" si="162"/>
        <v>Jaramānā, Rīf Dimashq, Syria</v>
      </c>
      <c r="B10405" t="s">
        <v>13456</v>
      </c>
      <c r="C10405" t="s">
        <v>13457</v>
      </c>
      <c r="D10405">
        <v>33.4833</v>
      </c>
      <c r="E10405">
        <v>36.35</v>
      </c>
      <c r="F10405" t="s">
        <v>362</v>
      </c>
      <c r="G10405" t="s">
        <v>363</v>
      </c>
      <c r="H10405" t="s">
        <v>364</v>
      </c>
      <c r="I10405" t="s">
        <v>1253</v>
      </c>
      <c r="J10405" t="s">
        <v>366</v>
      </c>
      <c r="K10405">
        <v>114363</v>
      </c>
      <c r="L10405">
        <v>1760709370</v>
      </c>
    </row>
    <row r="10406" spans="1:12" x14ac:dyDescent="0.45">
      <c r="A10406" t="str">
        <f t="shared" si="162"/>
        <v>Jaranwala, Punjab, Pakistan</v>
      </c>
      <c r="B10406" t="s">
        <v>13458</v>
      </c>
      <c r="C10406" t="s">
        <v>13458</v>
      </c>
      <c r="D10406">
        <v>31.334199999999999</v>
      </c>
      <c r="E10406">
        <v>73.419399999999996</v>
      </c>
      <c r="F10406" t="s">
        <v>546</v>
      </c>
      <c r="G10406" t="s">
        <v>547</v>
      </c>
      <c r="H10406" t="s">
        <v>548</v>
      </c>
      <c r="I10406" t="s">
        <v>551</v>
      </c>
      <c r="K10406">
        <v>127973</v>
      </c>
      <c r="L10406">
        <v>1586829520</v>
      </c>
    </row>
    <row r="10407" spans="1:12" x14ac:dyDescent="0.45">
      <c r="A10407" t="str">
        <f t="shared" si="162"/>
        <v>Jarash, Jarash, Jordan</v>
      </c>
      <c r="B10407" t="s">
        <v>13459</v>
      </c>
      <c r="C10407" t="s">
        <v>13459</v>
      </c>
      <c r="D10407">
        <v>32.272300000000001</v>
      </c>
      <c r="E10407">
        <v>35.891399999999997</v>
      </c>
      <c r="F10407" t="s">
        <v>375</v>
      </c>
      <c r="G10407" t="s">
        <v>376</v>
      </c>
      <c r="H10407" t="s">
        <v>377</v>
      </c>
      <c r="I10407" t="s">
        <v>13459</v>
      </c>
      <c r="J10407" t="s">
        <v>378</v>
      </c>
      <c r="K10407">
        <v>50745</v>
      </c>
      <c r="L10407">
        <v>1400505859</v>
      </c>
    </row>
    <row r="10408" spans="1:12" x14ac:dyDescent="0.45">
      <c r="A10408" t="str">
        <f t="shared" si="162"/>
        <v>Jardim, Mato Grosso do Sul, Brazil</v>
      </c>
      <c r="B10408" t="s">
        <v>13460</v>
      </c>
      <c r="C10408" t="s">
        <v>13460</v>
      </c>
      <c r="D10408">
        <v>-21.479900000000001</v>
      </c>
      <c r="E10408">
        <v>-56.15</v>
      </c>
      <c r="F10408" t="s">
        <v>491</v>
      </c>
      <c r="G10408" t="s">
        <v>492</v>
      </c>
      <c r="H10408" t="s">
        <v>493</v>
      </c>
      <c r="I10408" t="s">
        <v>2219</v>
      </c>
      <c r="K10408">
        <v>23780</v>
      </c>
      <c r="L10408">
        <v>1076077588</v>
      </c>
    </row>
    <row r="10409" spans="1:12" x14ac:dyDescent="0.45">
      <c r="A10409" t="str">
        <f t="shared" si="162"/>
        <v>Jardinópolis, São Paulo, Brazil</v>
      </c>
      <c r="B10409" t="s">
        <v>13461</v>
      </c>
      <c r="C10409" t="s">
        <v>13462</v>
      </c>
      <c r="D10409">
        <v>-21.017800000000001</v>
      </c>
      <c r="E10409">
        <v>-47.7639</v>
      </c>
      <c r="F10409" t="s">
        <v>491</v>
      </c>
      <c r="G10409" t="s">
        <v>492</v>
      </c>
      <c r="H10409" t="s">
        <v>493</v>
      </c>
      <c r="I10409" t="s">
        <v>801</v>
      </c>
      <c r="K10409">
        <v>41799</v>
      </c>
      <c r="L10409">
        <v>1076497660</v>
      </c>
    </row>
    <row r="10410" spans="1:12" x14ac:dyDescent="0.45">
      <c r="A10410" t="str">
        <f t="shared" si="162"/>
        <v>Jarinu, São Paulo, Brazil</v>
      </c>
      <c r="B10410" t="s">
        <v>13463</v>
      </c>
      <c r="C10410" t="s">
        <v>13463</v>
      </c>
      <c r="D10410">
        <v>-23.101400000000002</v>
      </c>
      <c r="E10410">
        <v>-46.728299999999997</v>
      </c>
      <c r="F10410" t="s">
        <v>491</v>
      </c>
      <c r="G10410" t="s">
        <v>492</v>
      </c>
      <c r="H10410" t="s">
        <v>493</v>
      </c>
      <c r="I10410" t="s">
        <v>801</v>
      </c>
      <c r="K10410">
        <v>27473</v>
      </c>
      <c r="L10410">
        <v>1076915802</v>
      </c>
    </row>
    <row r="10411" spans="1:12" x14ac:dyDescent="0.45">
      <c r="A10411" t="str">
        <f t="shared" si="162"/>
        <v>Jaroměř, Královéhradecký Kraj, Czechia</v>
      </c>
      <c r="B10411" t="s">
        <v>13464</v>
      </c>
      <c r="C10411" t="s">
        <v>13465</v>
      </c>
      <c r="D10411">
        <v>50.356200000000001</v>
      </c>
      <c r="E10411">
        <v>15.9214</v>
      </c>
      <c r="F10411" t="s">
        <v>2480</v>
      </c>
      <c r="G10411" t="s">
        <v>2481</v>
      </c>
      <c r="H10411" t="s">
        <v>2482</v>
      </c>
      <c r="I10411" t="s">
        <v>5369</v>
      </c>
      <c r="K10411">
        <v>12378</v>
      </c>
      <c r="L10411">
        <v>1203124128</v>
      </c>
    </row>
    <row r="10412" spans="1:12" x14ac:dyDescent="0.45">
      <c r="A10412" t="str">
        <f t="shared" si="162"/>
        <v>Jarosław, Podkarpackie, Poland</v>
      </c>
      <c r="B10412" t="s">
        <v>13466</v>
      </c>
      <c r="C10412" t="s">
        <v>13467</v>
      </c>
      <c r="D10412">
        <v>50.016199999999998</v>
      </c>
      <c r="E10412">
        <v>22.677800000000001</v>
      </c>
      <c r="F10412" t="s">
        <v>3993</v>
      </c>
      <c r="G10412" t="s">
        <v>3994</v>
      </c>
      <c r="H10412" t="s">
        <v>3995</v>
      </c>
      <c r="I10412" t="s">
        <v>5430</v>
      </c>
      <c r="J10412" t="s">
        <v>366</v>
      </c>
      <c r="K10412">
        <v>38796</v>
      </c>
      <c r="L10412">
        <v>1616590558</v>
      </c>
    </row>
    <row r="10413" spans="1:12" x14ac:dyDescent="0.45">
      <c r="A10413" t="str">
        <f t="shared" si="162"/>
        <v>Jarrow, South Tyneside, United Kingdom</v>
      </c>
      <c r="B10413" t="s">
        <v>13468</v>
      </c>
      <c r="C10413" t="s">
        <v>13468</v>
      </c>
      <c r="D10413">
        <v>54.979700000000001</v>
      </c>
      <c r="E10413">
        <v>-1.4803999999999999</v>
      </c>
      <c r="F10413" t="s">
        <v>536</v>
      </c>
      <c r="G10413" t="s">
        <v>537</v>
      </c>
      <c r="H10413" t="s">
        <v>538</v>
      </c>
      <c r="I10413" t="s">
        <v>12002</v>
      </c>
      <c r="K10413">
        <v>27526</v>
      </c>
      <c r="L10413">
        <v>1826615056</v>
      </c>
    </row>
    <row r="10414" spans="1:12" x14ac:dyDescent="0.45">
      <c r="A10414" t="str">
        <f t="shared" si="162"/>
        <v>Järvenpää, Uusimaa, Finland</v>
      </c>
      <c r="B10414" t="s">
        <v>13469</v>
      </c>
      <c r="C10414" t="s">
        <v>13470</v>
      </c>
      <c r="D10414">
        <v>60.472200000000001</v>
      </c>
      <c r="E10414">
        <v>25.088899999999999</v>
      </c>
      <c r="F10414" t="s">
        <v>459</v>
      </c>
      <c r="G10414" t="s">
        <v>460</v>
      </c>
      <c r="H10414" t="s">
        <v>461</v>
      </c>
      <c r="I10414" t="s">
        <v>9199</v>
      </c>
      <c r="J10414" t="s">
        <v>366</v>
      </c>
      <c r="K10414">
        <v>40106</v>
      </c>
      <c r="L10414">
        <v>1246825863</v>
      </c>
    </row>
    <row r="10415" spans="1:12" x14ac:dyDescent="0.45">
      <c r="A10415" t="str">
        <f t="shared" si="162"/>
        <v>Jasdan, Gujarāt, India</v>
      </c>
      <c r="B10415" t="s">
        <v>13471</v>
      </c>
      <c r="C10415" t="s">
        <v>13471</v>
      </c>
      <c r="D10415">
        <v>22.03</v>
      </c>
      <c r="E10415">
        <v>71.2</v>
      </c>
      <c r="F10415" t="s">
        <v>626</v>
      </c>
      <c r="G10415" t="s">
        <v>627</v>
      </c>
      <c r="H10415" t="s">
        <v>628</v>
      </c>
      <c r="I10415" t="s">
        <v>991</v>
      </c>
      <c r="K10415">
        <v>48483</v>
      </c>
      <c r="L10415">
        <v>1356284058</v>
      </c>
    </row>
    <row r="10416" spans="1:12" x14ac:dyDescent="0.45">
      <c r="A10416" t="str">
        <f t="shared" si="162"/>
        <v>Jasmine Estates, Florida, United States</v>
      </c>
      <c r="B10416" t="s">
        <v>13472</v>
      </c>
      <c r="C10416" t="s">
        <v>13472</v>
      </c>
      <c r="D10416">
        <v>28.292999999999999</v>
      </c>
      <c r="E10416">
        <v>-82.690700000000007</v>
      </c>
      <c r="F10416" t="s">
        <v>530</v>
      </c>
      <c r="G10416" t="s">
        <v>531</v>
      </c>
      <c r="H10416" t="s">
        <v>532</v>
      </c>
      <c r="I10416" t="s">
        <v>1378</v>
      </c>
      <c r="K10416">
        <v>21772</v>
      </c>
      <c r="L10416">
        <v>1840014116</v>
      </c>
    </row>
    <row r="10417" spans="1:12" x14ac:dyDescent="0.45">
      <c r="A10417" t="str">
        <f t="shared" si="162"/>
        <v>Jasper, Indiana, United States</v>
      </c>
      <c r="B10417" t="s">
        <v>13473</v>
      </c>
      <c r="C10417" t="s">
        <v>13473</v>
      </c>
      <c r="D10417">
        <v>38.393300000000004</v>
      </c>
      <c r="E10417">
        <v>-86.940200000000004</v>
      </c>
      <c r="F10417" t="s">
        <v>530</v>
      </c>
      <c r="G10417" t="s">
        <v>531</v>
      </c>
      <c r="H10417" t="s">
        <v>532</v>
      </c>
      <c r="I10417" t="s">
        <v>1964</v>
      </c>
      <c r="K10417">
        <v>16477</v>
      </c>
      <c r="L10417">
        <v>1840008646</v>
      </c>
    </row>
    <row r="10418" spans="1:12" x14ac:dyDescent="0.45">
      <c r="A10418" t="str">
        <f t="shared" si="162"/>
        <v>Jasper, Alabama, United States</v>
      </c>
      <c r="B10418" t="s">
        <v>13473</v>
      </c>
      <c r="C10418" t="s">
        <v>13473</v>
      </c>
      <c r="D10418">
        <v>33.850299999999997</v>
      </c>
      <c r="E10418">
        <v>-87.270799999999994</v>
      </c>
      <c r="F10418" t="s">
        <v>530</v>
      </c>
      <c r="G10418" t="s">
        <v>531</v>
      </c>
      <c r="H10418" t="s">
        <v>532</v>
      </c>
      <c r="I10418" t="s">
        <v>1371</v>
      </c>
      <c r="K10418">
        <v>13248</v>
      </c>
      <c r="L10418">
        <v>1840003778</v>
      </c>
    </row>
    <row r="10419" spans="1:12" x14ac:dyDescent="0.45">
      <c r="A10419" t="str">
        <f t="shared" si="162"/>
        <v>Jasper, Texas, United States</v>
      </c>
      <c r="B10419" t="s">
        <v>13473</v>
      </c>
      <c r="C10419" t="s">
        <v>13473</v>
      </c>
      <c r="D10419">
        <v>30.9221</v>
      </c>
      <c r="E10419">
        <v>-93.994699999999995</v>
      </c>
      <c r="F10419" t="s">
        <v>530</v>
      </c>
      <c r="G10419" t="s">
        <v>531</v>
      </c>
      <c r="H10419" t="s">
        <v>532</v>
      </c>
      <c r="I10419" t="s">
        <v>610</v>
      </c>
      <c r="K10419">
        <v>7750</v>
      </c>
      <c r="L10419">
        <v>1840019560</v>
      </c>
    </row>
    <row r="10420" spans="1:12" x14ac:dyDescent="0.45">
      <c r="A10420" t="str">
        <f t="shared" si="162"/>
        <v>Jasper, Georgia, United States</v>
      </c>
      <c r="B10420" t="s">
        <v>13473</v>
      </c>
      <c r="C10420" t="s">
        <v>13473</v>
      </c>
      <c r="D10420">
        <v>34.470999999999997</v>
      </c>
      <c r="E10420">
        <v>-84.449600000000004</v>
      </c>
      <c r="F10420" t="s">
        <v>530</v>
      </c>
      <c r="G10420" t="s">
        <v>531</v>
      </c>
      <c r="H10420" t="s">
        <v>532</v>
      </c>
      <c r="I10420" t="s">
        <v>763</v>
      </c>
      <c r="K10420">
        <v>6374</v>
      </c>
      <c r="L10420">
        <v>1840014687</v>
      </c>
    </row>
    <row r="10421" spans="1:12" x14ac:dyDescent="0.45">
      <c r="A10421" t="str">
        <f t="shared" si="162"/>
        <v>Jászapáti, Jász-Nagykun-Szolnok, Hungary</v>
      </c>
      <c r="B10421" t="s">
        <v>13474</v>
      </c>
      <c r="C10421" t="s">
        <v>13475</v>
      </c>
      <c r="D10421">
        <v>47.512500000000003</v>
      </c>
      <c r="E10421">
        <v>20.1417</v>
      </c>
      <c r="F10421" t="s">
        <v>641</v>
      </c>
      <c r="G10421" t="s">
        <v>642</v>
      </c>
      <c r="H10421" t="s">
        <v>643</v>
      </c>
      <c r="I10421" t="s">
        <v>9789</v>
      </c>
      <c r="K10421">
        <v>8313</v>
      </c>
      <c r="L10421">
        <v>1348332602</v>
      </c>
    </row>
    <row r="10422" spans="1:12" x14ac:dyDescent="0.45">
      <c r="A10422" t="str">
        <f t="shared" si="162"/>
        <v>Jászárokszállás, Jász-Nagykun-Szolnok, Hungary</v>
      </c>
      <c r="B10422" t="s">
        <v>13476</v>
      </c>
      <c r="C10422" t="s">
        <v>13477</v>
      </c>
      <c r="D10422">
        <v>47.633299999999998</v>
      </c>
      <c r="E10422">
        <v>19.9833</v>
      </c>
      <c r="F10422" t="s">
        <v>641</v>
      </c>
      <c r="G10422" t="s">
        <v>642</v>
      </c>
      <c r="H10422" t="s">
        <v>643</v>
      </c>
      <c r="I10422" t="s">
        <v>9789</v>
      </c>
      <c r="K10422">
        <v>7691</v>
      </c>
      <c r="L10422">
        <v>1348936950</v>
      </c>
    </row>
    <row r="10423" spans="1:12" x14ac:dyDescent="0.45">
      <c r="A10423" t="str">
        <f t="shared" si="162"/>
        <v>Jászberény, Jász-Nagykun-Szolnok, Hungary</v>
      </c>
      <c r="B10423" t="s">
        <v>13478</v>
      </c>
      <c r="C10423" t="s">
        <v>13479</v>
      </c>
      <c r="D10423">
        <v>47.5</v>
      </c>
      <c r="E10423">
        <v>19.916699999999999</v>
      </c>
      <c r="F10423" t="s">
        <v>641</v>
      </c>
      <c r="G10423" t="s">
        <v>642</v>
      </c>
      <c r="H10423" t="s">
        <v>643</v>
      </c>
      <c r="I10423" t="s">
        <v>9789</v>
      </c>
      <c r="J10423" t="s">
        <v>366</v>
      </c>
      <c r="K10423">
        <v>27439</v>
      </c>
      <c r="L10423">
        <v>1348347095</v>
      </c>
    </row>
    <row r="10424" spans="1:12" x14ac:dyDescent="0.45">
      <c r="A10424" t="str">
        <f t="shared" si="162"/>
        <v>Jászfényszaru, Jász-Nagykun-Szolnok, Hungary</v>
      </c>
      <c r="B10424" t="s">
        <v>13480</v>
      </c>
      <c r="C10424" t="s">
        <v>13481</v>
      </c>
      <c r="D10424">
        <v>47.566699999999997</v>
      </c>
      <c r="E10424">
        <v>19.716699999999999</v>
      </c>
      <c r="F10424" t="s">
        <v>641</v>
      </c>
      <c r="G10424" t="s">
        <v>642</v>
      </c>
      <c r="H10424" t="s">
        <v>643</v>
      </c>
      <c r="I10424" t="s">
        <v>9789</v>
      </c>
      <c r="K10424">
        <v>5757</v>
      </c>
      <c r="L10424">
        <v>1348708347</v>
      </c>
    </row>
    <row r="10425" spans="1:12" x14ac:dyDescent="0.45">
      <c r="A10425" t="str">
        <f t="shared" si="162"/>
        <v>Jataí, Goiás, Brazil</v>
      </c>
      <c r="B10425" t="s">
        <v>13482</v>
      </c>
      <c r="C10425" t="s">
        <v>13483</v>
      </c>
      <c r="D10425">
        <v>-17.8794</v>
      </c>
      <c r="E10425">
        <v>-51.721699999999998</v>
      </c>
      <c r="F10425" t="s">
        <v>491</v>
      </c>
      <c r="G10425" t="s">
        <v>492</v>
      </c>
      <c r="H10425" t="s">
        <v>493</v>
      </c>
      <c r="I10425" t="s">
        <v>1935</v>
      </c>
      <c r="K10425">
        <v>76547</v>
      </c>
      <c r="L10425">
        <v>1076908960</v>
      </c>
    </row>
    <row r="10426" spans="1:12" x14ac:dyDescent="0.45">
      <c r="A10426" t="str">
        <f t="shared" si="162"/>
        <v>Jatani, Odisha, India</v>
      </c>
      <c r="B10426" t="s">
        <v>13484</v>
      </c>
      <c r="C10426" t="s">
        <v>13484</v>
      </c>
      <c r="D10426">
        <v>20.170000000000002</v>
      </c>
      <c r="E10426">
        <v>85.7</v>
      </c>
      <c r="F10426" t="s">
        <v>626</v>
      </c>
      <c r="G10426" t="s">
        <v>627</v>
      </c>
      <c r="H10426" t="s">
        <v>628</v>
      </c>
      <c r="I10426" t="s">
        <v>4379</v>
      </c>
      <c r="K10426">
        <v>63697</v>
      </c>
      <c r="L10426">
        <v>1356087327</v>
      </c>
    </row>
    <row r="10427" spans="1:12" x14ac:dyDescent="0.45">
      <c r="A10427" t="str">
        <f t="shared" si="162"/>
        <v>Jaú, São Paulo, Brazil</v>
      </c>
      <c r="B10427" t="s">
        <v>13485</v>
      </c>
      <c r="C10427" t="s">
        <v>13486</v>
      </c>
      <c r="D10427">
        <v>-22.2958</v>
      </c>
      <c r="E10427">
        <v>-48.5578</v>
      </c>
      <c r="F10427" t="s">
        <v>491</v>
      </c>
      <c r="G10427" t="s">
        <v>492</v>
      </c>
      <c r="H10427" t="s">
        <v>493</v>
      </c>
      <c r="I10427" t="s">
        <v>801</v>
      </c>
      <c r="K10427">
        <v>143283</v>
      </c>
      <c r="L10427">
        <v>1076312559</v>
      </c>
    </row>
    <row r="10428" spans="1:12" x14ac:dyDescent="0.45">
      <c r="A10428" t="str">
        <f t="shared" si="162"/>
        <v>Jauja, Junín, Peru</v>
      </c>
      <c r="B10428" t="s">
        <v>13487</v>
      </c>
      <c r="C10428" t="s">
        <v>13487</v>
      </c>
      <c r="D10428">
        <v>-11.775</v>
      </c>
      <c r="E10428">
        <v>-75.5</v>
      </c>
      <c r="F10428" t="s">
        <v>509</v>
      </c>
      <c r="G10428" t="s">
        <v>510</v>
      </c>
      <c r="H10428" t="s">
        <v>511</v>
      </c>
      <c r="I10428" t="s">
        <v>10000</v>
      </c>
      <c r="K10428">
        <v>16424</v>
      </c>
      <c r="L10428">
        <v>1604948232</v>
      </c>
    </row>
    <row r="10429" spans="1:12" x14ac:dyDescent="0.45">
      <c r="A10429" t="str">
        <f t="shared" si="162"/>
        <v>Jaunjelgava, Jaunjelgavas Novads, Latvia</v>
      </c>
      <c r="B10429" t="s">
        <v>13488</v>
      </c>
      <c r="C10429" t="s">
        <v>13488</v>
      </c>
      <c r="D10429">
        <v>56.6175</v>
      </c>
      <c r="E10429">
        <v>25.081399999999999</v>
      </c>
      <c r="F10429" t="s">
        <v>811</v>
      </c>
      <c r="G10429" t="s">
        <v>812</v>
      </c>
      <c r="H10429" t="s">
        <v>813</v>
      </c>
      <c r="I10429" t="s">
        <v>13489</v>
      </c>
      <c r="J10429" t="s">
        <v>378</v>
      </c>
      <c r="K10429">
        <v>1890</v>
      </c>
      <c r="L10429">
        <v>1428755180</v>
      </c>
    </row>
    <row r="10430" spans="1:12" x14ac:dyDescent="0.45">
      <c r="A10430" t="str">
        <f t="shared" si="162"/>
        <v>Jaunpiebalga, Jaunpiebalgas Novads, Latvia</v>
      </c>
      <c r="B10430" t="s">
        <v>13490</v>
      </c>
      <c r="C10430" t="s">
        <v>13490</v>
      </c>
      <c r="D10430">
        <v>57.177500000000002</v>
      </c>
      <c r="E10430">
        <v>26.028400000000001</v>
      </c>
      <c r="F10430" t="s">
        <v>811</v>
      </c>
      <c r="G10430" t="s">
        <v>812</v>
      </c>
      <c r="H10430" t="s">
        <v>813</v>
      </c>
      <c r="I10430" t="s">
        <v>13491</v>
      </c>
      <c r="J10430" t="s">
        <v>378</v>
      </c>
      <c r="L10430">
        <v>1428003359</v>
      </c>
    </row>
    <row r="10431" spans="1:12" x14ac:dyDescent="0.45">
      <c r="A10431" t="str">
        <f t="shared" si="162"/>
        <v>Jaunpils, Jaunpils Novads, Latvia</v>
      </c>
      <c r="B10431" t="s">
        <v>13492</v>
      </c>
      <c r="C10431" t="s">
        <v>13492</v>
      </c>
      <c r="D10431">
        <v>56.731400000000001</v>
      </c>
      <c r="E10431">
        <v>23.012499999999999</v>
      </c>
      <c r="F10431" t="s">
        <v>811</v>
      </c>
      <c r="G10431" t="s">
        <v>812</v>
      </c>
      <c r="H10431" t="s">
        <v>813</v>
      </c>
      <c r="I10431" t="s">
        <v>13493</v>
      </c>
      <c r="J10431" t="s">
        <v>378</v>
      </c>
      <c r="L10431">
        <v>1428617492</v>
      </c>
    </row>
    <row r="10432" spans="1:12" x14ac:dyDescent="0.45">
      <c r="A10432" t="str">
        <f t="shared" si="162"/>
        <v>Jaunpur, Uttar Pradesh, India</v>
      </c>
      <c r="B10432" t="s">
        <v>13494</v>
      </c>
      <c r="C10432" t="s">
        <v>13494</v>
      </c>
      <c r="D10432">
        <v>25.7333</v>
      </c>
      <c r="E10432">
        <v>82.683300000000003</v>
      </c>
      <c r="F10432" t="s">
        <v>626</v>
      </c>
      <c r="G10432" t="s">
        <v>627</v>
      </c>
      <c r="H10432" t="s">
        <v>628</v>
      </c>
      <c r="I10432" t="s">
        <v>939</v>
      </c>
      <c r="K10432">
        <v>180362</v>
      </c>
      <c r="L10432">
        <v>1356646586</v>
      </c>
    </row>
    <row r="10433" spans="1:12" x14ac:dyDescent="0.45">
      <c r="A10433" t="str">
        <f t="shared" si="162"/>
        <v>Jawhar, Shabeellaha Dhexe, Somalia</v>
      </c>
      <c r="B10433" t="s">
        <v>13495</v>
      </c>
      <c r="C10433" t="s">
        <v>13495</v>
      </c>
      <c r="D10433">
        <v>2.7669999999999999</v>
      </c>
      <c r="E10433">
        <v>45.516599999999997</v>
      </c>
      <c r="F10433" t="s">
        <v>3153</v>
      </c>
      <c r="G10433" t="s">
        <v>3154</v>
      </c>
      <c r="H10433" t="s">
        <v>3155</v>
      </c>
      <c r="I10433" t="s">
        <v>13496</v>
      </c>
      <c r="J10433" t="s">
        <v>378</v>
      </c>
      <c r="K10433">
        <v>111308</v>
      </c>
      <c r="L10433">
        <v>1706737655</v>
      </c>
    </row>
    <row r="10434" spans="1:12" x14ac:dyDescent="0.45">
      <c r="A10434" t="str">
        <f t="shared" si="162"/>
        <v>Jawor, Dolnośląskie, Poland</v>
      </c>
      <c r="B10434" t="s">
        <v>13497</v>
      </c>
      <c r="C10434" t="s">
        <v>13497</v>
      </c>
      <c r="D10434">
        <v>51.05</v>
      </c>
      <c r="E10434">
        <v>16.183299999999999</v>
      </c>
      <c r="F10434" t="s">
        <v>3993</v>
      </c>
      <c r="G10434" t="s">
        <v>3994</v>
      </c>
      <c r="H10434" t="s">
        <v>3995</v>
      </c>
      <c r="I10434" t="s">
        <v>4423</v>
      </c>
      <c r="J10434" t="s">
        <v>366</v>
      </c>
      <c r="K10434">
        <v>24070</v>
      </c>
      <c r="L10434">
        <v>1616434559</v>
      </c>
    </row>
    <row r="10435" spans="1:12" x14ac:dyDescent="0.45">
      <c r="A10435" t="str">
        <f t="shared" ref="A10435:A10498" si="163">CONCATENATE(B10435,", ",I10435,", ",F10435)</f>
        <v>Jaworzno, Śląskie, Poland</v>
      </c>
      <c r="B10435" t="s">
        <v>13498</v>
      </c>
      <c r="C10435" t="s">
        <v>13498</v>
      </c>
      <c r="D10435">
        <v>50.2</v>
      </c>
      <c r="E10435">
        <v>19.274999999999999</v>
      </c>
      <c r="F10435" t="s">
        <v>3993</v>
      </c>
      <c r="G10435" t="s">
        <v>3994</v>
      </c>
      <c r="H10435" t="s">
        <v>3995</v>
      </c>
      <c r="I10435" t="s">
        <v>4429</v>
      </c>
      <c r="J10435" t="s">
        <v>366</v>
      </c>
      <c r="K10435">
        <v>94305</v>
      </c>
      <c r="L10435">
        <v>1616134743</v>
      </c>
    </row>
    <row r="10436" spans="1:12" x14ac:dyDescent="0.45">
      <c r="A10436" t="str">
        <f t="shared" si="163"/>
        <v>Jayapura, Papua, Indonesia</v>
      </c>
      <c r="B10436" t="s">
        <v>13499</v>
      </c>
      <c r="C10436" t="s">
        <v>13499</v>
      </c>
      <c r="D10436">
        <v>-2.5333000000000001</v>
      </c>
      <c r="E10436">
        <v>140.7167</v>
      </c>
      <c r="F10436" t="s">
        <v>1763</v>
      </c>
      <c r="G10436" t="s">
        <v>1764</v>
      </c>
      <c r="H10436" t="s">
        <v>1765</v>
      </c>
      <c r="I10436" t="s">
        <v>4384</v>
      </c>
      <c r="J10436" t="s">
        <v>378</v>
      </c>
      <c r="K10436">
        <v>413283</v>
      </c>
      <c r="L10436">
        <v>1360517692</v>
      </c>
    </row>
    <row r="10437" spans="1:12" x14ac:dyDescent="0.45">
      <c r="A10437" t="str">
        <f t="shared" si="163"/>
        <v>Jaynagar-Majilpur, West Bengal, India</v>
      </c>
      <c r="B10437" t="s">
        <v>13500</v>
      </c>
      <c r="C10437" t="s">
        <v>13500</v>
      </c>
      <c r="D10437">
        <v>22.177199999999999</v>
      </c>
      <c r="E10437">
        <v>88.425799999999995</v>
      </c>
      <c r="F10437" t="s">
        <v>626</v>
      </c>
      <c r="G10437" t="s">
        <v>627</v>
      </c>
      <c r="H10437" t="s">
        <v>628</v>
      </c>
      <c r="I10437" t="s">
        <v>1574</v>
      </c>
      <c r="K10437">
        <v>25922</v>
      </c>
      <c r="L10437">
        <v>1356557030</v>
      </c>
    </row>
    <row r="10438" spans="1:12" x14ac:dyDescent="0.45">
      <c r="A10438" t="str">
        <f t="shared" si="163"/>
        <v>Jayrūd, Rīf Dimashq, Syria</v>
      </c>
      <c r="B10438" t="s">
        <v>13501</v>
      </c>
      <c r="C10438" t="s">
        <v>13502</v>
      </c>
      <c r="D10438">
        <v>33.807200000000002</v>
      </c>
      <c r="E10438">
        <v>36.740299999999998</v>
      </c>
      <c r="F10438" t="s">
        <v>362</v>
      </c>
      <c r="G10438" t="s">
        <v>363</v>
      </c>
      <c r="H10438" t="s">
        <v>364</v>
      </c>
      <c r="I10438" t="s">
        <v>1253</v>
      </c>
      <c r="J10438" t="s">
        <v>366</v>
      </c>
      <c r="K10438">
        <v>39903</v>
      </c>
      <c r="L10438">
        <v>1760101368</v>
      </c>
    </row>
    <row r="10439" spans="1:12" x14ac:dyDescent="0.45">
      <c r="A10439" t="str">
        <f t="shared" si="163"/>
        <v>Jāzān, Jāzān, Saudi Arabia</v>
      </c>
      <c r="B10439" t="s">
        <v>13503</v>
      </c>
      <c r="C10439" t="s">
        <v>13504</v>
      </c>
      <c r="D10439">
        <v>16.889199999999999</v>
      </c>
      <c r="E10439">
        <v>42.561100000000003</v>
      </c>
      <c r="F10439" t="s">
        <v>402</v>
      </c>
      <c r="G10439" t="s">
        <v>403</v>
      </c>
      <c r="H10439" t="s">
        <v>404</v>
      </c>
      <c r="I10439" t="s">
        <v>13503</v>
      </c>
      <c r="J10439" t="s">
        <v>378</v>
      </c>
      <c r="K10439">
        <v>127743</v>
      </c>
      <c r="L10439">
        <v>1682515652</v>
      </c>
    </row>
    <row r="10440" spans="1:12" x14ac:dyDescent="0.45">
      <c r="A10440" t="str">
        <f t="shared" si="163"/>
        <v>Jeanerette, Louisiana, United States</v>
      </c>
      <c r="B10440" t="s">
        <v>13505</v>
      </c>
      <c r="C10440" t="s">
        <v>13505</v>
      </c>
      <c r="D10440">
        <v>29.915700000000001</v>
      </c>
      <c r="E10440">
        <v>-91.675799999999995</v>
      </c>
      <c r="F10440" t="s">
        <v>530</v>
      </c>
      <c r="G10440" t="s">
        <v>531</v>
      </c>
      <c r="H10440" t="s">
        <v>532</v>
      </c>
      <c r="I10440" t="s">
        <v>533</v>
      </c>
      <c r="K10440">
        <v>6303</v>
      </c>
      <c r="L10440">
        <v>1840015054</v>
      </c>
    </row>
    <row r="10441" spans="1:12" x14ac:dyDescent="0.45">
      <c r="A10441" t="str">
        <f t="shared" si="163"/>
        <v>Jeannette, Pennsylvania, United States</v>
      </c>
      <c r="B10441" t="s">
        <v>13506</v>
      </c>
      <c r="C10441" t="s">
        <v>13506</v>
      </c>
      <c r="D10441">
        <v>40.3277</v>
      </c>
      <c r="E10441">
        <v>-79.613900000000001</v>
      </c>
      <c r="F10441" t="s">
        <v>530</v>
      </c>
      <c r="G10441" t="s">
        <v>531</v>
      </c>
      <c r="H10441" t="s">
        <v>532</v>
      </c>
      <c r="I10441" t="s">
        <v>620</v>
      </c>
      <c r="K10441">
        <v>9074</v>
      </c>
      <c r="L10441">
        <v>1840001141</v>
      </c>
    </row>
    <row r="10442" spans="1:12" x14ac:dyDescent="0.45">
      <c r="A10442" t="str">
        <f t="shared" si="163"/>
        <v>Jeddah, Makkah al Mukarramah, Saudi Arabia</v>
      </c>
      <c r="B10442" t="s">
        <v>13507</v>
      </c>
      <c r="C10442" t="s">
        <v>13507</v>
      </c>
      <c r="D10442">
        <v>21.5428</v>
      </c>
      <c r="E10442">
        <v>39.172800000000002</v>
      </c>
      <c r="F10442" t="s">
        <v>402</v>
      </c>
      <c r="G10442" t="s">
        <v>403</v>
      </c>
      <c r="H10442" t="s">
        <v>404</v>
      </c>
      <c r="I10442" t="s">
        <v>1257</v>
      </c>
      <c r="K10442">
        <v>3976000</v>
      </c>
      <c r="L10442">
        <v>1682926944</v>
      </c>
    </row>
    <row r="10443" spans="1:12" x14ac:dyDescent="0.45">
      <c r="A10443" t="str">
        <f t="shared" si="163"/>
        <v>Jedlicze, Podkarpackie, Poland</v>
      </c>
      <c r="B10443" t="s">
        <v>13508</v>
      </c>
      <c r="C10443" t="s">
        <v>13508</v>
      </c>
      <c r="D10443">
        <v>49.7164</v>
      </c>
      <c r="E10443">
        <v>21.645600000000002</v>
      </c>
      <c r="F10443" t="s">
        <v>3993</v>
      </c>
      <c r="G10443" t="s">
        <v>3994</v>
      </c>
      <c r="H10443" t="s">
        <v>3995</v>
      </c>
      <c r="I10443" t="s">
        <v>5430</v>
      </c>
      <c r="K10443">
        <v>5766</v>
      </c>
      <c r="L10443">
        <v>1616854672</v>
      </c>
    </row>
    <row r="10444" spans="1:12" x14ac:dyDescent="0.45">
      <c r="A10444" t="str">
        <f t="shared" si="163"/>
        <v>Jefferson, New Jersey, United States</v>
      </c>
      <c r="B10444" t="s">
        <v>13509</v>
      </c>
      <c r="C10444" t="s">
        <v>13509</v>
      </c>
      <c r="D10444">
        <v>41.000300000000003</v>
      </c>
      <c r="E10444">
        <v>-74.553100000000001</v>
      </c>
      <c r="F10444" t="s">
        <v>530</v>
      </c>
      <c r="G10444" t="s">
        <v>531</v>
      </c>
      <c r="H10444" t="s">
        <v>532</v>
      </c>
      <c r="I10444" t="s">
        <v>587</v>
      </c>
      <c r="K10444">
        <v>21191</v>
      </c>
      <c r="L10444">
        <v>1840081740</v>
      </c>
    </row>
    <row r="10445" spans="1:12" x14ac:dyDescent="0.45">
      <c r="A10445" t="str">
        <f t="shared" si="163"/>
        <v>Jefferson, Georgia, United States</v>
      </c>
      <c r="B10445" t="s">
        <v>13509</v>
      </c>
      <c r="C10445" t="s">
        <v>13509</v>
      </c>
      <c r="D10445">
        <v>34.137300000000003</v>
      </c>
      <c r="E10445">
        <v>-83.602099999999993</v>
      </c>
      <c r="F10445" t="s">
        <v>530</v>
      </c>
      <c r="G10445" t="s">
        <v>531</v>
      </c>
      <c r="H10445" t="s">
        <v>532</v>
      </c>
      <c r="I10445" t="s">
        <v>763</v>
      </c>
      <c r="K10445">
        <v>13322</v>
      </c>
      <c r="L10445">
        <v>1840014723</v>
      </c>
    </row>
    <row r="10446" spans="1:12" x14ac:dyDescent="0.45">
      <c r="A10446" t="str">
        <f t="shared" si="163"/>
        <v>Jefferson, Louisiana, United States</v>
      </c>
      <c r="B10446" t="s">
        <v>13509</v>
      </c>
      <c r="C10446" t="s">
        <v>13509</v>
      </c>
      <c r="D10446">
        <v>29.960899999999999</v>
      </c>
      <c r="E10446">
        <v>-90.1554</v>
      </c>
      <c r="F10446" t="s">
        <v>530</v>
      </c>
      <c r="G10446" t="s">
        <v>531</v>
      </c>
      <c r="H10446" t="s">
        <v>532</v>
      </c>
      <c r="I10446" t="s">
        <v>533</v>
      </c>
      <c r="K10446">
        <v>10341</v>
      </c>
      <c r="L10446">
        <v>1840013986</v>
      </c>
    </row>
    <row r="10447" spans="1:12" x14ac:dyDescent="0.45">
      <c r="A10447" t="str">
        <f t="shared" si="163"/>
        <v>Jefferson, Wisconsin, United States</v>
      </c>
      <c r="B10447" t="s">
        <v>13509</v>
      </c>
      <c r="C10447" t="s">
        <v>13509</v>
      </c>
      <c r="D10447">
        <v>43.004399999999997</v>
      </c>
      <c r="E10447">
        <v>-88.808400000000006</v>
      </c>
      <c r="F10447" t="s">
        <v>530</v>
      </c>
      <c r="G10447" t="s">
        <v>531</v>
      </c>
      <c r="H10447" t="s">
        <v>532</v>
      </c>
      <c r="I10447" t="s">
        <v>1611</v>
      </c>
      <c r="K10447">
        <v>7986</v>
      </c>
      <c r="L10447">
        <v>1840003001</v>
      </c>
    </row>
    <row r="10448" spans="1:12" x14ac:dyDescent="0.45">
      <c r="A10448" t="str">
        <f t="shared" si="163"/>
        <v>Jefferson City, Missouri, United States</v>
      </c>
      <c r="B10448" t="s">
        <v>13510</v>
      </c>
      <c r="C10448" t="s">
        <v>13510</v>
      </c>
      <c r="D10448">
        <v>38.567599999999999</v>
      </c>
      <c r="E10448">
        <v>-92.175899999999999</v>
      </c>
      <c r="F10448" t="s">
        <v>530</v>
      </c>
      <c r="G10448" t="s">
        <v>531</v>
      </c>
      <c r="H10448" t="s">
        <v>532</v>
      </c>
      <c r="I10448" t="s">
        <v>884</v>
      </c>
      <c r="J10448" t="s">
        <v>378</v>
      </c>
      <c r="K10448">
        <v>58025</v>
      </c>
      <c r="L10448">
        <v>1840008615</v>
      </c>
    </row>
    <row r="10449" spans="1:12" x14ac:dyDescent="0.45">
      <c r="A10449" t="str">
        <f t="shared" si="163"/>
        <v>Jefferson City, Tennessee, United States</v>
      </c>
      <c r="B10449" t="s">
        <v>13510</v>
      </c>
      <c r="C10449" t="s">
        <v>13510</v>
      </c>
      <c r="D10449">
        <v>36.119700000000002</v>
      </c>
      <c r="E10449">
        <v>-83.483800000000002</v>
      </c>
      <c r="F10449" t="s">
        <v>530</v>
      </c>
      <c r="G10449" t="s">
        <v>531</v>
      </c>
      <c r="H10449" t="s">
        <v>532</v>
      </c>
      <c r="I10449" t="s">
        <v>1466</v>
      </c>
      <c r="K10449">
        <v>8194</v>
      </c>
      <c r="L10449">
        <v>1840014485</v>
      </c>
    </row>
    <row r="10450" spans="1:12" x14ac:dyDescent="0.45">
      <c r="A10450" t="str">
        <f t="shared" si="163"/>
        <v>Jefferson Hills, Pennsylvania, United States</v>
      </c>
      <c r="B10450" t="s">
        <v>13511</v>
      </c>
      <c r="C10450" t="s">
        <v>13511</v>
      </c>
      <c r="D10450">
        <v>40.292700000000004</v>
      </c>
      <c r="E10450">
        <v>-79.932900000000004</v>
      </c>
      <c r="F10450" t="s">
        <v>530</v>
      </c>
      <c r="G10450" t="s">
        <v>531</v>
      </c>
      <c r="H10450" t="s">
        <v>532</v>
      </c>
      <c r="I10450" t="s">
        <v>620</v>
      </c>
      <c r="K10450">
        <v>11101</v>
      </c>
      <c r="L10450">
        <v>1840001280</v>
      </c>
    </row>
    <row r="10451" spans="1:12" x14ac:dyDescent="0.45">
      <c r="A10451" t="str">
        <f t="shared" si="163"/>
        <v>Jefferson Township, Pennsylvania, United States</v>
      </c>
      <c r="B10451" t="s">
        <v>13512</v>
      </c>
      <c r="C10451" t="s">
        <v>13512</v>
      </c>
      <c r="D10451">
        <v>40.780299999999997</v>
      </c>
      <c r="E10451">
        <v>-79.830399999999997</v>
      </c>
      <c r="F10451" t="s">
        <v>530</v>
      </c>
      <c r="G10451" t="s">
        <v>531</v>
      </c>
      <c r="H10451" t="s">
        <v>532</v>
      </c>
      <c r="I10451" t="s">
        <v>620</v>
      </c>
      <c r="K10451">
        <v>5325</v>
      </c>
      <c r="L10451">
        <v>1840147944</v>
      </c>
    </row>
    <row r="10452" spans="1:12" x14ac:dyDescent="0.45">
      <c r="A10452" t="str">
        <f t="shared" si="163"/>
        <v>Jefferson Valley-Yorktown, New York, United States</v>
      </c>
      <c r="B10452" t="s">
        <v>13513</v>
      </c>
      <c r="C10452" t="s">
        <v>13513</v>
      </c>
      <c r="D10452">
        <v>41.317900000000002</v>
      </c>
      <c r="E10452">
        <v>-73.800700000000006</v>
      </c>
      <c r="F10452" t="s">
        <v>530</v>
      </c>
      <c r="G10452" t="s">
        <v>531</v>
      </c>
      <c r="H10452" t="s">
        <v>532</v>
      </c>
      <c r="I10452" t="s">
        <v>803</v>
      </c>
      <c r="K10452">
        <v>14441</v>
      </c>
      <c r="L10452">
        <v>1840073699</v>
      </c>
    </row>
    <row r="10453" spans="1:12" x14ac:dyDescent="0.45">
      <c r="A10453" t="str">
        <f t="shared" si="163"/>
        <v>Jeffersontown, Kentucky, United States</v>
      </c>
      <c r="B10453" t="s">
        <v>13514</v>
      </c>
      <c r="C10453" t="s">
        <v>13514</v>
      </c>
      <c r="D10453">
        <v>38.204799999999999</v>
      </c>
      <c r="E10453">
        <v>-85.570099999999996</v>
      </c>
      <c r="F10453" t="s">
        <v>530</v>
      </c>
      <c r="G10453" t="s">
        <v>531</v>
      </c>
      <c r="H10453" t="s">
        <v>532</v>
      </c>
      <c r="I10453" t="s">
        <v>1528</v>
      </c>
      <c r="K10453">
        <v>27715</v>
      </c>
      <c r="L10453">
        <v>1840014311</v>
      </c>
    </row>
    <row r="10454" spans="1:12" x14ac:dyDescent="0.45">
      <c r="A10454" t="str">
        <f t="shared" si="163"/>
        <v>Jeffersonville, Indiana, United States</v>
      </c>
      <c r="B10454" t="s">
        <v>13515</v>
      </c>
      <c r="C10454" t="s">
        <v>13515</v>
      </c>
      <c r="D10454">
        <v>38.337600000000002</v>
      </c>
      <c r="E10454">
        <v>-85.702600000000004</v>
      </c>
      <c r="F10454" t="s">
        <v>530</v>
      </c>
      <c r="G10454" t="s">
        <v>531</v>
      </c>
      <c r="H10454" t="s">
        <v>532</v>
      </c>
      <c r="I10454" t="s">
        <v>1964</v>
      </c>
      <c r="K10454">
        <v>48126</v>
      </c>
      <c r="L10454">
        <v>1840008642</v>
      </c>
    </row>
    <row r="10455" spans="1:12" x14ac:dyDescent="0.45">
      <c r="A10455" t="str">
        <f t="shared" si="163"/>
        <v>Jeffrey’s Bay, Eastern Cape, South Africa</v>
      </c>
      <c r="B10455" t="s">
        <v>13516</v>
      </c>
      <c r="C10455" t="s">
        <v>13517</v>
      </c>
      <c r="D10455">
        <v>-34.033299999999997</v>
      </c>
      <c r="E10455">
        <v>24.916699999999999</v>
      </c>
      <c r="F10455" t="s">
        <v>1436</v>
      </c>
      <c r="G10455" t="s">
        <v>1437</v>
      </c>
      <c r="H10455" t="s">
        <v>1438</v>
      </c>
      <c r="I10455" t="s">
        <v>1578</v>
      </c>
      <c r="K10455">
        <v>27107</v>
      </c>
      <c r="L10455">
        <v>1710277177</v>
      </c>
    </row>
    <row r="10456" spans="1:12" x14ac:dyDescent="0.45">
      <c r="A10456" t="str">
        <f t="shared" si="163"/>
        <v>Jegunovce, Jegunovce, Macedonia</v>
      </c>
      <c r="B10456" t="s">
        <v>13518</v>
      </c>
      <c r="C10456" t="s">
        <v>13518</v>
      </c>
      <c r="D10456">
        <v>42.072400000000002</v>
      </c>
      <c r="E10456">
        <v>21.123699999999999</v>
      </c>
      <c r="F10456" t="s">
        <v>2246</v>
      </c>
      <c r="G10456" t="s">
        <v>2247</v>
      </c>
      <c r="H10456" t="s">
        <v>2248</v>
      </c>
      <c r="I10456" t="s">
        <v>13518</v>
      </c>
      <c r="J10456" t="s">
        <v>378</v>
      </c>
      <c r="L10456">
        <v>1807040114</v>
      </c>
    </row>
    <row r="10457" spans="1:12" x14ac:dyDescent="0.45">
      <c r="A10457" t="str">
        <f t="shared" si="163"/>
        <v>Jeju, Jeju, Korea, South</v>
      </c>
      <c r="B10457" t="s">
        <v>13519</v>
      </c>
      <c r="C10457" t="s">
        <v>13519</v>
      </c>
      <c r="D10457">
        <v>33.509700000000002</v>
      </c>
      <c r="E10457">
        <v>126.5219</v>
      </c>
      <c r="F10457" t="s">
        <v>1978</v>
      </c>
      <c r="G10457" t="s">
        <v>1979</v>
      </c>
      <c r="H10457" t="s">
        <v>1980</v>
      </c>
      <c r="I10457" t="s">
        <v>13519</v>
      </c>
      <c r="J10457" t="s">
        <v>378</v>
      </c>
      <c r="K10457">
        <v>435413</v>
      </c>
      <c r="L10457">
        <v>1410364424</v>
      </c>
    </row>
    <row r="10458" spans="1:12" x14ac:dyDescent="0.45">
      <c r="A10458" t="str">
        <f t="shared" si="163"/>
        <v>Jēkabpils, Jēkabpils Novads, Latvia</v>
      </c>
      <c r="B10458" t="s">
        <v>13520</v>
      </c>
      <c r="C10458" t="s">
        <v>13521</v>
      </c>
      <c r="D10458">
        <v>56.497500000000002</v>
      </c>
      <c r="E10458">
        <v>25.866399999999999</v>
      </c>
      <c r="F10458" t="s">
        <v>811</v>
      </c>
      <c r="G10458" t="s">
        <v>812</v>
      </c>
      <c r="H10458" t="s">
        <v>813</v>
      </c>
      <c r="I10458" t="s">
        <v>13522</v>
      </c>
      <c r="J10458" t="s">
        <v>378</v>
      </c>
      <c r="K10458">
        <v>22412</v>
      </c>
      <c r="L10458">
        <v>1428885452</v>
      </c>
    </row>
    <row r="10459" spans="1:12" x14ac:dyDescent="0.45">
      <c r="A10459" t="str">
        <f t="shared" si="163"/>
        <v>Jelcz-Laskowice, Dolnośląskie, Poland</v>
      </c>
      <c r="B10459" t="s">
        <v>13523</v>
      </c>
      <c r="C10459" t="s">
        <v>13523</v>
      </c>
      <c r="D10459">
        <v>51.033299999999997</v>
      </c>
      <c r="E10459">
        <v>17.333300000000001</v>
      </c>
      <c r="F10459" t="s">
        <v>3993</v>
      </c>
      <c r="G10459" t="s">
        <v>3994</v>
      </c>
      <c r="H10459" t="s">
        <v>3995</v>
      </c>
      <c r="I10459" t="s">
        <v>4423</v>
      </c>
      <c r="K10459">
        <v>15340</v>
      </c>
      <c r="L10459">
        <v>1616808157</v>
      </c>
    </row>
    <row r="10460" spans="1:12" x14ac:dyDescent="0.45">
      <c r="A10460" t="str">
        <f t="shared" si="163"/>
        <v>Jelenia Góra, Dolnośląskie, Poland</v>
      </c>
      <c r="B10460" t="s">
        <v>13524</v>
      </c>
      <c r="C10460" t="s">
        <v>13525</v>
      </c>
      <c r="D10460">
        <v>50.9</v>
      </c>
      <c r="E10460">
        <v>15.7333</v>
      </c>
      <c r="F10460" t="s">
        <v>3993</v>
      </c>
      <c r="G10460" t="s">
        <v>3994</v>
      </c>
      <c r="H10460" t="s">
        <v>3995</v>
      </c>
      <c r="I10460" t="s">
        <v>4423</v>
      </c>
      <c r="J10460" t="s">
        <v>366</v>
      </c>
      <c r="K10460">
        <v>84306</v>
      </c>
      <c r="L10460">
        <v>1616105652</v>
      </c>
    </row>
    <row r="10461" spans="1:12" x14ac:dyDescent="0.45">
      <c r="A10461" t="str">
        <f t="shared" si="163"/>
        <v>Jelgava, Jelgavas Novads, Latvia</v>
      </c>
      <c r="B10461" t="s">
        <v>13526</v>
      </c>
      <c r="C10461" t="s">
        <v>13526</v>
      </c>
      <c r="D10461">
        <v>56.652200000000001</v>
      </c>
      <c r="E10461">
        <v>23.724399999999999</v>
      </c>
      <c r="F10461" t="s">
        <v>811</v>
      </c>
      <c r="G10461" t="s">
        <v>812</v>
      </c>
      <c r="H10461" t="s">
        <v>813</v>
      </c>
      <c r="I10461" t="s">
        <v>13527</v>
      </c>
      <c r="J10461" t="s">
        <v>378</v>
      </c>
      <c r="K10461">
        <v>55972</v>
      </c>
      <c r="L10461">
        <v>1428370571</v>
      </c>
    </row>
    <row r="10462" spans="1:12" x14ac:dyDescent="0.45">
      <c r="A10462" t="str">
        <f t="shared" si="163"/>
        <v>Jember, Jawa Timur, Indonesia</v>
      </c>
      <c r="B10462" t="s">
        <v>13528</v>
      </c>
      <c r="C10462" t="s">
        <v>13528</v>
      </c>
      <c r="D10462">
        <v>-8.1727000000000007</v>
      </c>
      <c r="E10462">
        <v>113.68729999999999</v>
      </c>
      <c r="F10462" t="s">
        <v>1763</v>
      </c>
      <c r="G10462" t="s">
        <v>1764</v>
      </c>
      <c r="H10462" t="s">
        <v>1765</v>
      </c>
      <c r="I10462" t="s">
        <v>3537</v>
      </c>
      <c r="J10462" t="s">
        <v>366</v>
      </c>
      <c r="K10462">
        <v>298585</v>
      </c>
      <c r="L10462">
        <v>1360316553</v>
      </c>
    </row>
    <row r="10463" spans="1:12" x14ac:dyDescent="0.45">
      <c r="A10463" t="str">
        <f t="shared" si="163"/>
        <v>Jena, Thuringia, Germany</v>
      </c>
      <c r="B10463" t="s">
        <v>13529</v>
      </c>
      <c r="C10463" t="s">
        <v>13529</v>
      </c>
      <c r="D10463">
        <v>50.927199999999999</v>
      </c>
      <c r="E10463">
        <v>11.586399999999999</v>
      </c>
      <c r="F10463" t="s">
        <v>441</v>
      </c>
      <c r="G10463" t="s">
        <v>442</v>
      </c>
      <c r="H10463" t="s">
        <v>443</v>
      </c>
      <c r="I10463" t="s">
        <v>1709</v>
      </c>
      <c r="J10463" t="s">
        <v>366</v>
      </c>
      <c r="K10463">
        <v>111407</v>
      </c>
      <c r="L10463">
        <v>1276659978</v>
      </c>
    </row>
    <row r="10464" spans="1:12" x14ac:dyDescent="0.45">
      <c r="A10464" t="str">
        <f t="shared" si="163"/>
        <v>Jendouba, Jendouba, Tunisia</v>
      </c>
      <c r="B10464" t="s">
        <v>13530</v>
      </c>
      <c r="C10464" t="s">
        <v>13530</v>
      </c>
      <c r="D10464">
        <v>36.5</v>
      </c>
      <c r="E10464">
        <v>8.75</v>
      </c>
      <c r="F10464" t="s">
        <v>2368</v>
      </c>
      <c r="G10464" t="s">
        <v>2369</v>
      </c>
      <c r="H10464" t="s">
        <v>2370</v>
      </c>
      <c r="I10464" t="s">
        <v>13530</v>
      </c>
      <c r="J10464" t="s">
        <v>378</v>
      </c>
      <c r="K10464">
        <v>51408</v>
      </c>
      <c r="L10464">
        <v>1788952846</v>
      </c>
    </row>
    <row r="10465" spans="1:12" x14ac:dyDescent="0.45">
      <c r="A10465" t="str">
        <f t="shared" si="163"/>
        <v>Jenison, Michigan, United States</v>
      </c>
      <c r="B10465" t="s">
        <v>13531</v>
      </c>
      <c r="C10465" t="s">
        <v>13531</v>
      </c>
      <c r="D10465">
        <v>42.906300000000002</v>
      </c>
      <c r="E10465">
        <v>-85.826899999999995</v>
      </c>
      <c r="F10465" t="s">
        <v>530</v>
      </c>
      <c r="G10465" t="s">
        <v>531</v>
      </c>
      <c r="H10465" t="s">
        <v>532</v>
      </c>
      <c r="I10465" t="s">
        <v>868</v>
      </c>
      <c r="K10465">
        <v>17794</v>
      </c>
      <c r="L10465">
        <v>1840004344</v>
      </c>
    </row>
    <row r="10466" spans="1:12" x14ac:dyDescent="0.45">
      <c r="A10466" t="str">
        <f t="shared" si="163"/>
        <v>Jenks, Oklahoma, United States</v>
      </c>
      <c r="B10466" t="s">
        <v>13532</v>
      </c>
      <c r="C10466" t="s">
        <v>13532</v>
      </c>
      <c r="D10466">
        <v>35.998100000000001</v>
      </c>
      <c r="E10466">
        <v>-95.973699999999994</v>
      </c>
      <c r="F10466" t="s">
        <v>530</v>
      </c>
      <c r="G10466" t="s">
        <v>531</v>
      </c>
      <c r="H10466" t="s">
        <v>532</v>
      </c>
      <c r="I10466" t="s">
        <v>798</v>
      </c>
      <c r="K10466">
        <v>23767</v>
      </c>
      <c r="L10466">
        <v>1840019060</v>
      </c>
    </row>
    <row r="10467" spans="1:12" x14ac:dyDescent="0.45">
      <c r="A10467" t="str">
        <f t="shared" si="163"/>
        <v>Jennings, Missouri, United States</v>
      </c>
      <c r="B10467" t="s">
        <v>13533</v>
      </c>
      <c r="C10467" t="s">
        <v>13533</v>
      </c>
      <c r="D10467">
        <v>38.722999999999999</v>
      </c>
      <c r="E10467">
        <v>-90.264399999999995</v>
      </c>
      <c r="F10467" t="s">
        <v>530</v>
      </c>
      <c r="G10467" t="s">
        <v>531</v>
      </c>
      <c r="H10467" t="s">
        <v>532</v>
      </c>
      <c r="I10467" t="s">
        <v>884</v>
      </c>
      <c r="K10467">
        <v>14575</v>
      </c>
      <c r="L10467">
        <v>1840008596</v>
      </c>
    </row>
    <row r="10468" spans="1:12" x14ac:dyDescent="0.45">
      <c r="A10468" t="str">
        <f t="shared" si="163"/>
        <v>Jennings, Louisiana, United States</v>
      </c>
      <c r="B10468" t="s">
        <v>13533</v>
      </c>
      <c r="C10468" t="s">
        <v>13533</v>
      </c>
      <c r="D10468">
        <v>30.223299999999998</v>
      </c>
      <c r="E10468">
        <v>-92.658199999999994</v>
      </c>
      <c r="F10468" t="s">
        <v>530</v>
      </c>
      <c r="G10468" t="s">
        <v>531</v>
      </c>
      <c r="H10468" t="s">
        <v>532</v>
      </c>
      <c r="I10468" t="s">
        <v>533</v>
      </c>
      <c r="K10468">
        <v>9315</v>
      </c>
      <c r="L10468">
        <v>1840015040</v>
      </c>
    </row>
    <row r="10469" spans="1:12" x14ac:dyDescent="0.45">
      <c r="A10469" t="str">
        <f t="shared" si="163"/>
        <v>Jennings Lodge, Oregon, United States</v>
      </c>
      <c r="B10469" t="s">
        <v>13534</v>
      </c>
      <c r="C10469" t="s">
        <v>13534</v>
      </c>
      <c r="D10469">
        <v>45.392600000000002</v>
      </c>
      <c r="E10469">
        <v>-122.6153</v>
      </c>
      <c r="F10469" t="s">
        <v>530</v>
      </c>
      <c r="G10469" t="s">
        <v>531</v>
      </c>
      <c r="H10469" t="s">
        <v>532</v>
      </c>
      <c r="I10469" t="s">
        <v>1426</v>
      </c>
      <c r="K10469">
        <v>8138</v>
      </c>
      <c r="L10469">
        <v>1840017419</v>
      </c>
    </row>
    <row r="10470" spans="1:12" x14ac:dyDescent="0.45">
      <c r="A10470" t="str">
        <f t="shared" si="163"/>
        <v>Jensen Beach, Florida, United States</v>
      </c>
      <c r="B10470" t="s">
        <v>13535</v>
      </c>
      <c r="C10470" t="s">
        <v>13535</v>
      </c>
      <c r="D10470">
        <v>27.2438</v>
      </c>
      <c r="E10470">
        <v>-80.2423</v>
      </c>
      <c r="F10470" t="s">
        <v>530</v>
      </c>
      <c r="G10470" t="s">
        <v>531</v>
      </c>
      <c r="H10470" t="s">
        <v>532</v>
      </c>
      <c r="I10470" t="s">
        <v>1378</v>
      </c>
      <c r="K10470">
        <v>13477</v>
      </c>
      <c r="L10470">
        <v>1840014190</v>
      </c>
    </row>
    <row r="10471" spans="1:12" x14ac:dyDescent="0.45">
      <c r="A10471" t="str">
        <f t="shared" si="163"/>
        <v>Jeonghae, Jeonbuk, Korea, South</v>
      </c>
      <c r="B10471" t="s">
        <v>13536</v>
      </c>
      <c r="C10471" t="s">
        <v>13536</v>
      </c>
      <c r="D10471">
        <v>35.565300000000001</v>
      </c>
      <c r="E10471">
        <v>126.8561</v>
      </c>
      <c r="F10471" t="s">
        <v>1978</v>
      </c>
      <c r="G10471" t="s">
        <v>1979</v>
      </c>
      <c r="H10471" t="s">
        <v>1980</v>
      </c>
      <c r="I10471" t="s">
        <v>12889</v>
      </c>
      <c r="K10471">
        <v>110194</v>
      </c>
      <c r="L10471">
        <v>1410005963</v>
      </c>
    </row>
    <row r="10472" spans="1:12" x14ac:dyDescent="0.45">
      <c r="A10472" t="str">
        <f t="shared" si="163"/>
        <v>Jeonju, Jeonbuk, Korea, South</v>
      </c>
      <c r="B10472" t="s">
        <v>13537</v>
      </c>
      <c r="C10472" t="s">
        <v>13537</v>
      </c>
      <c r="D10472">
        <v>35.821899999999999</v>
      </c>
      <c r="E10472">
        <v>127.1489</v>
      </c>
      <c r="F10472" t="s">
        <v>1978</v>
      </c>
      <c r="G10472" t="s">
        <v>1979</v>
      </c>
      <c r="H10472" t="s">
        <v>1980</v>
      </c>
      <c r="I10472" t="s">
        <v>12889</v>
      </c>
      <c r="J10472" t="s">
        <v>366</v>
      </c>
      <c r="K10472">
        <v>653055</v>
      </c>
      <c r="L10472">
        <v>1410494847</v>
      </c>
    </row>
    <row r="10473" spans="1:12" x14ac:dyDescent="0.45">
      <c r="A10473" t="str">
        <f t="shared" si="163"/>
        <v>Jequié, Bahia, Brazil</v>
      </c>
      <c r="B10473" t="s">
        <v>13538</v>
      </c>
      <c r="C10473" t="s">
        <v>13539</v>
      </c>
      <c r="D10473">
        <v>-13.85</v>
      </c>
      <c r="E10473">
        <v>-40.08</v>
      </c>
      <c r="F10473" t="s">
        <v>491</v>
      </c>
      <c r="G10473" t="s">
        <v>492</v>
      </c>
      <c r="H10473" t="s">
        <v>493</v>
      </c>
      <c r="I10473" t="s">
        <v>1382</v>
      </c>
      <c r="K10473">
        <v>135574</v>
      </c>
      <c r="L10473">
        <v>1076558785</v>
      </c>
    </row>
    <row r="10474" spans="1:12" x14ac:dyDescent="0.45">
      <c r="A10474" t="str">
        <f t="shared" si="163"/>
        <v>Jerada, Oriental, Morocco</v>
      </c>
      <c r="B10474" t="s">
        <v>13540</v>
      </c>
      <c r="C10474" t="s">
        <v>13540</v>
      </c>
      <c r="D10474">
        <v>34.31</v>
      </c>
      <c r="E10474">
        <v>-2.16</v>
      </c>
      <c r="F10474" t="s">
        <v>893</v>
      </c>
      <c r="G10474" t="s">
        <v>894</v>
      </c>
      <c r="H10474" t="s">
        <v>895</v>
      </c>
      <c r="I10474" t="s">
        <v>921</v>
      </c>
      <c r="K10474">
        <v>43506</v>
      </c>
      <c r="L10474">
        <v>1504230609</v>
      </c>
    </row>
    <row r="10475" spans="1:12" x14ac:dyDescent="0.45">
      <c r="A10475" t="str">
        <f t="shared" si="163"/>
        <v>Jérémie, Grand’Anse, Haiti</v>
      </c>
      <c r="B10475" t="s">
        <v>13541</v>
      </c>
      <c r="C10475" t="s">
        <v>13542</v>
      </c>
      <c r="D10475">
        <v>18.633900000000001</v>
      </c>
      <c r="E10475">
        <v>-74.118399999999994</v>
      </c>
      <c r="F10475" t="s">
        <v>4043</v>
      </c>
      <c r="G10475" t="s">
        <v>4044</v>
      </c>
      <c r="H10475" t="s">
        <v>4045</v>
      </c>
      <c r="I10475" t="s">
        <v>13543</v>
      </c>
      <c r="J10475" t="s">
        <v>378</v>
      </c>
      <c r="K10475">
        <v>30917</v>
      </c>
      <c r="L10475">
        <v>1332612037</v>
      </c>
    </row>
    <row r="10476" spans="1:12" x14ac:dyDescent="0.45">
      <c r="A10476" t="str">
        <f t="shared" si="163"/>
        <v>Jerez de García Salinas, Zacatecas, Mexico</v>
      </c>
      <c r="B10476" t="s">
        <v>13544</v>
      </c>
      <c r="C10476" t="s">
        <v>13545</v>
      </c>
      <c r="D10476">
        <v>22.648099999999999</v>
      </c>
      <c r="E10476">
        <v>-102.9903</v>
      </c>
      <c r="F10476" t="s">
        <v>519</v>
      </c>
      <c r="G10476" t="s">
        <v>520</v>
      </c>
      <c r="H10476" t="s">
        <v>521</v>
      </c>
      <c r="I10476" t="s">
        <v>10209</v>
      </c>
      <c r="J10476" t="s">
        <v>366</v>
      </c>
      <c r="K10476">
        <v>57610</v>
      </c>
      <c r="L10476">
        <v>1484361423</v>
      </c>
    </row>
    <row r="10477" spans="1:12" x14ac:dyDescent="0.45">
      <c r="A10477" t="str">
        <f t="shared" si="163"/>
        <v>Jerez de la Frontera, Andalusia, Spain</v>
      </c>
      <c r="B10477" t="s">
        <v>13546</v>
      </c>
      <c r="C10477" t="s">
        <v>13546</v>
      </c>
      <c r="D10477">
        <v>36.700000000000003</v>
      </c>
      <c r="E10477">
        <v>-6.1166999999999998</v>
      </c>
      <c r="F10477" t="s">
        <v>436</v>
      </c>
      <c r="G10477" t="s">
        <v>437</v>
      </c>
      <c r="H10477" t="s">
        <v>438</v>
      </c>
      <c r="I10477" t="s">
        <v>1546</v>
      </c>
      <c r="K10477">
        <v>212749</v>
      </c>
      <c r="L10477">
        <v>1724866806</v>
      </c>
    </row>
    <row r="10478" spans="1:12" x14ac:dyDescent="0.45">
      <c r="A10478" t="str">
        <f t="shared" si="163"/>
        <v>Jericho, New York, United States</v>
      </c>
      <c r="B10478" t="s">
        <v>13547</v>
      </c>
      <c r="C10478" t="s">
        <v>13547</v>
      </c>
      <c r="D10478">
        <v>40.787500000000001</v>
      </c>
      <c r="E10478">
        <v>-73.541600000000003</v>
      </c>
      <c r="F10478" t="s">
        <v>530</v>
      </c>
      <c r="G10478" t="s">
        <v>531</v>
      </c>
      <c r="H10478" t="s">
        <v>532</v>
      </c>
      <c r="I10478" t="s">
        <v>803</v>
      </c>
      <c r="K10478">
        <v>13827</v>
      </c>
      <c r="L10478">
        <v>1840005268</v>
      </c>
    </row>
    <row r="10479" spans="1:12" x14ac:dyDescent="0.45">
      <c r="A10479" t="str">
        <f t="shared" si="163"/>
        <v>Jericho, Vermont, United States</v>
      </c>
      <c r="B10479" t="s">
        <v>13547</v>
      </c>
      <c r="C10479" t="s">
        <v>13547</v>
      </c>
      <c r="D10479">
        <v>44.476399999999998</v>
      </c>
      <c r="E10479">
        <v>-72.962900000000005</v>
      </c>
      <c r="F10479" t="s">
        <v>530</v>
      </c>
      <c r="G10479" t="s">
        <v>531</v>
      </c>
      <c r="H10479" t="s">
        <v>532</v>
      </c>
      <c r="I10479" t="s">
        <v>3653</v>
      </c>
      <c r="K10479">
        <v>5055</v>
      </c>
      <c r="L10479">
        <v>1840004084</v>
      </c>
    </row>
    <row r="10480" spans="1:12" x14ac:dyDescent="0.45">
      <c r="A10480" t="str">
        <f t="shared" si="163"/>
        <v>Jerichow, Saxony-Anhalt, Germany</v>
      </c>
      <c r="B10480" t="s">
        <v>13548</v>
      </c>
      <c r="C10480" t="s">
        <v>13548</v>
      </c>
      <c r="D10480">
        <v>52.499499999999998</v>
      </c>
      <c r="E10480">
        <v>12.028</v>
      </c>
      <c r="F10480" t="s">
        <v>441</v>
      </c>
      <c r="G10480" t="s">
        <v>442</v>
      </c>
      <c r="H10480" t="s">
        <v>443</v>
      </c>
      <c r="I10480" t="s">
        <v>1614</v>
      </c>
      <c r="K10480">
        <v>6858</v>
      </c>
      <c r="L10480">
        <v>1276882856</v>
      </c>
    </row>
    <row r="10481" spans="1:12" x14ac:dyDescent="0.45">
      <c r="A10481" t="str">
        <f t="shared" si="163"/>
        <v>Jerome, Idaho, United States</v>
      </c>
      <c r="B10481" t="s">
        <v>13549</v>
      </c>
      <c r="C10481" t="s">
        <v>13549</v>
      </c>
      <c r="D10481">
        <v>42.718299999999999</v>
      </c>
      <c r="E10481">
        <v>-114.5159</v>
      </c>
      <c r="F10481" t="s">
        <v>530</v>
      </c>
      <c r="G10481" t="s">
        <v>531</v>
      </c>
      <c r="H10481" t="s">
        <v>532</v>
      </c>
      <c r="I10481" t="s">
        <v>1862</v>
      </c>
      <c r="K10481">
        <v>11996</v>
      </c>
      <c r="L10481">
        <v>1840018680</v>
      </c>
    </row>
    <row r="10482" spans="1:12" x14ac:dyDescent="0.45">
      <c r="A10482" t="str">
        <f t="shared" si="163"/>
        <v>Jersey City, New Jersey, United States</v>
      </c>
      <c r="B10482" t="s">
        <v>13550</v>
      </c>
      <c r="C10482" t="s">
        <v>13550</v>
      </c>
      <c r="D10482">
        <v>40.716099999999997</v>
      </c>
      <c r="E10482">
        <v>-74.068200000000004</v>
      </c>
      <c r="F10482" t="s">
        <v>530</v>
      </c>
      <c r="G10482" t="s">
        <v>531</v>
      </c>
      <c r="H10482" t="s">
        <v>532</v>
      </c>
      <c r="I10482" t="s">
        <v>587</v>
      </c>
      <c r="K10482">
        <v>262075</v>
      </c>
      <c r="L10482">
        <v>1840003600</v>
      </c>
    </row>
    <row r="10483" spans="1:12" x14ac:dyDescent="0.45">
      <c r="A10483" t="str">
        <f t="shared" si="163"/>
        <v>Jersey Shore, Pennsylvania, United States</v>
      </c>
      <c r="B10483" t="s">
        <v>13551</v>
      </c>
      <c r="C10483" t="s">
        <v>13551</v>
      </c>
      <c r="D10483">
        <v>41.2012</v>
      </c>
      <c r="E10483">
        <v>-77.266599999999997</v>
      </c>
      <c r="F10483" t="s">
        <v>530</v>
      </c>
      <c r="G10483" t="s">
        <v>531</v>
      </c>
      <c r="H10483" t="s">
        <v>532</v>
      </c>
      <c r="I10483" t="s">
        <v>620</v>
      </c>
      <c r="K10483">
        <v>9116</v>
      </c>
      <c r="L10483">
        <v>1840000630</v>
      </c>
    </row>
    <row r="10484" spans="1:12" x14ac:dyDescent="0.45">
      <c r="A10484" t="str">
        <f t="shared" si="163"/>
        <v>Jersey Village, Texas, United States</v>
      </c>
      <c r="B10484" t="s">
        <v>13552</v>
      </c>
      <c r="C10484" t="s">
        <v>13552</v>
      </c>
      <c r="D10484">
        <v>29.8903</v>
      </c>
      <c r="E10484">
        <v>-95.572100000000006</v>
      </c>
      <c r="F10484" t="s">
        <v>530</v>
      </c>
      <c r="G10484" t="s">
        <v>531</v>
      </c>
      <c r="H10484" t="s">
        <v>532</v>
      </c>
      <c r="I10484" t="s">
        <v>610</v>
      </c>
      <c r="K10484">
        <v>7890</v>
      </c>
      <c r="L10484">
        <v>1840019620</v>
      </c>
    </row>
    <row r="10485" spans="1:12" x14ac:dyDescent="0.45">
      <c r="A10485" t="str">
        <f t="shared" si="163"/>
        <v>Jerseyville, Illinois, United States</v>
      </c>
      <c r="B10485" t="s">
        <v>13553</v>
      </c>
      <c r="C10485" t="s">
        <v>13553</v>
      </c>
      <c r="D10485">
        <v>39.1175</v>
      </c>
      <c r="E10485">
        <v>-90.327100000000002</v>
      </c>
      <c r="F10485" t="s">
        <v>530</v>
      </c>
      <c r="G10485" t="s">
        <v>531</v>
      </c>
      <c r="H10485" t="s">
        <v>532</v>
      </c>
      <c r="I10485" t="s">
        <v>824</v>
      </c>
      <c r="K10485">
        <v>8708</v>
      </c>
      <c r="L10485">
        <v>1840008530</v>
      </c>
    </row>
    <row r="10486" spans="1:12" x14ac:dyDescent="0.45">
      <c r="A10486" t="str">
        <f t="shared" si="163"/>
        <v>Jerusalem, Southern, Israel</v>
      </c>
      <c r="B10486" t="s">
        <v>4288</v>
      </c>
      <c r="C10486" t="s">
        <v>4288</v>
      </c>
      <c r="D10486">
        <v>31.783300000000001</v>
      </c>
      <c r="E10486">
        <v>35.216700000000003</v>
      </c>
      <c r="F10486" t="s">
        <v>369</v>
      </c>
      <c r="G10486" t="s">
        <v>370</v>
      </c>
      <c r="H10486" t="s">
        <v>371</v>
      </c>
      <c r="I10486" t="s">
        <v>408</v>
      </c>
      <c r="J10486" t="s">
        <v>606</v>
      </c>
      <c r="K10486">
        <v>919438</v>
      </c>
      <c r="L10486">
        <v>1376261644</v>
      </c>
    </row>
    <row r="10487" spans="1:12" x14ac:dyDescent="0.45">
      <c r="A10487" t="str">
        <f t="shared" si="163"/>
        <v>Jesenice, Jesenice, Slovenia</v>
      </c>
      <c r="B10487" t="s">
        <v>13554</v>
      </c>
      <c r="C10487" t="s">
        <v>13554</v>
      </c>
      <c r="D10487">
        <v>46.436599999999999</v>
      </c>
      <c r="E10487">
        <v>14.0602</v>
      </c>
      <c r="F10487" t="s">
        <v>1111</v>
      </c>
      <c r="G10487" t="s">
        <v>1112</v>
      </c>
      <c r="H10487" t="s">
        <v>1113</v>
      </c>
      <c r="I10487" t="s">
        <v>13554</v>
      </c>
      <c r="J10487" t="s">
        <v>378</v>
      </c>
      <c r="L10487">
        <v>1705471403</v>
      </c>
    </row>
    <row r="10488" spans="1:12" x14ac:dyDescent="0.45">
      <c r="A10488" t="str">
        <f t="shared" si="163"/>
        <v>Jesenice, Středočeský Kraj, Czechia</v>
      </c>
      <c r="B10488" t="s">
        <v>13554</v>
      </c>
      <c r="C10488" t="s">
        <v>13554</v>
      </c>
      <c r="D10488">
        <v>49.968200000000003</v>
      </c>
      <c r="E10488">
        <v>14.5136</v>
      </c>
      <c r="F10488" t="s">
        <v>2480</v>
      </c>
      <c r="G10488" t="s">
        <v>2481</v>
      </c>
      <c r="H10488" t="s">
        <v>2482</v>
      </c>
      <c r="I10488" t="s">
        <v>3197</v>
      </c>
      <c r="K10488">
        <v>9682</v>
      </c>
      <c r="L10488">
        <v>1203216192</v>
      </c>
    </row>
    <row r="10489" spans="1:12" x14ac:dyDescent="0.45">
      <c r="A10489" t="str">
        <f t="shared" si="163"/>
        <v>Jeseník, Olomoucký Kraj, Czechia</v>
      </c>
      <c r="B10489" t="s">
        <v>13555</v>
      </c>
      <c r="C10489" t="s">
        <v>13556</v>
      </c>
      <c r="D10489">
        <v>50.229399999999998</v>
      </c>
      <c r="E10489">
        <v>17.204699999999999</v>
      </c>
      <c r="F10489" t="s">
        <v>2480</v>
      </c>
      <c r="G10489" t="s">
        <v>2481</v>
      </c>
      <c r="H10489" t="s">
        <v>2482</v>
      </c>
      <c r="I10489" t="s">
        <v>12585</v>
      </c>
      <c r="K10489">
        <v>11081</v>
      </c>
      <c r="L10489">
        <v>1203267061</v>
      </c>
    </row>
    <row r="10490" spans="1:12" x14ac:dyDescent="0.45">
      <c r="A10490" t="str">
        <f t="shared" si="163"/>
        <v>Jessore, Khulna, Bangladesh</v>
      </c>
      <c r="B10490" t="s">
        <v>13557</v>
      </c>
      <c r="C10490" t="s">
        <v>13557</v>
      </c>
      <c r="D10490">
        <v>23.170400000000001</v>
      </c>
      <c r="E10490">
        <v>89.2</v>
      </c>
      <c r="F10490" t="s">
        <v>3611</v>
      </c>
      <c r="G10490" t="s">
        <v>3612</v>
      </c>
      <c r="H10490" t="s">
        <v>3613</v>
      </c>
      <c r="I10490" t="s">
        <v>13558</v>
      </c>
      <c r="K10490">
        <v>243987</v>
      </c>
      <c r="L10490">
        <v>1050244487</v>
      </c>
    </row>
    <row r="10491" spans="1:12" x14ac:dyDescent="0.45">
      <c r="A10491" t="str">
        <f t="shared" si="163"/>
        <v>Jessup, Maryland, United States</v>
      </c>
      <c r="B10491" t="s">
        <v>13559</v>
      </c>
      <c r="C10491" t="s">
        <v>13559</v>
      </c>
      <c r="D10491">
        <v>39.145699999999998</v>
      </c>
      <c r="E10491">
        <v>-76.774500000000003</v>
      </c>
      <c r="F10491" t="s">
        <v>530</v>
      </c>
      <c r="G10491" t="s">
        <v>531</v>
      </c>
      <c r="H10491" t="s">
        <v>532</v>
      </c>
      <c r="I10491" t="s">
        <v>588</v>
      </c>
      <c r="K10491">
        <v>8359</v>
      </c>
      <c r="L10491">
        <v>1840005919</v>
      </c>
    </row>
    <row r="10492" spans="1:12" x14ac:dyDescent="0.45">
      <c r="A10492" t="str">
        <f t="shared" si="163"/>
        <v>Jestetten, Baden-Württemberg, Germany</v>
      </c>
      <c r="B10492" t="s">
        <v>13560</v>
      </c>
      <c r="C10492" t="s">
        <v>13560</v>
      </c>
      <c r="D10492">
        <v>47.652200000000001</v>
      </c>
      <c r="E10492">
        <v>8.5708000000000002</v>
      </c>
      <c r="F10492" t="s">
        <v>441</v>
      </c>
      <c r="G10492" t="s">
        <v>442</v>
      </c>
      <c r="H10492" t="s">
        <v>443</v>
      </c>
      <c r="I10492" t="s">
        <v>451</v>
      </c>
      <c r="K10492">
        <v>5276</v>
      </c>
      <c r="L10492">
        <v>1276717681</v>
      </c>
    </row>
    <row r="10493" spans="1:12" x14ac:dyDescent="0.45">
      <c r="A10493" t="str">
        <f t="shared" si="163"/>
        <v>Jesup, Georgia, United States</v>
      </c>
      <c r="B10493" t="s">
        <v>13561</v>
      </c>
      <c r="C10493" t="s">
        <v>13561</v>
      </c>
      <c r="D10493">
        <v>31.5992</v>
      </c>
      <c r="E10493">
        <v>-81.889499999999998</v>
      </c>
      <c r="F10493" t="s">
        <v>530</v>
      </c>
      <c r="G10493" t="s">
        <v>531</v>
      </c>
      <c r="H10493" t="s">
        <v>532</v>
      </c>
      <c r="I10493" t="s">
        <v>763</v>
      </c>
      <c r="K10493">
        <v>12198</v>
      </c>
      <c r="L10493">
        <v>1840014943</v>
      </c>
    </row>
    <row r="10494" spans="1:12" x14ac:dyDescent="0.45">
      <c r="A10494" t="str">
        <f t="shared" si="163"/>
        <v>Jesús María, Aguascalientes, Mexico</v>
      </c>
      <c r="B10494" t="s">
        <v>13562</v>
      </c>
      <c r="C10494" t="s">
        <v>13563</v>
      </c>
      <c r="D10494">
        <v>21.966699999999999</v>
      </c>
      <c r="E10494">
        <v>-102.35</v>
      </c>
      <c r="F10494" t="s">
        <v>519</v>
      </c>
      <c r="G10494" t="s">
        <v>520</v>
      </c>
      <c r="H10494" t="s">
        <v>521</v>
      </c>
      <c r="I10494" t="s">
        <v>975</v>
      </c>
      <c r="J10494" t="s">
        <v>366</v>
      </c>
      <c r="K10494">
        <v>43012</v>
      </c>
      <c r="L10494">
        <v>1484096692</v>
      </c>
    </row>
    <row r="10495" spans="1:12" x14ac:dyDescent="0.45">
      <c r="A10495" t="str">
        <f t="shared" si="163"/>
        <v>Jesús María, Córdoba, Argentina</v>
      </c>
      <c r="B10495" t="s">
        <v>13562</v>
      </c>
      <c r="C10495" t="s">
        <v>13563</v>
      </c>
      <c r="D10495">
        <v>-30.9817</v>
      </c>
      <c r="E10495">
        <v>-64.094200000000001</v>
      </c>
      <c r="F10495" t="s">
        <v>651</v>
      </c>
      <c r="G10495" t="s">
        <v>652</v>
      </c>
      <c r="H10495" t="s">
        <v>653</v>
      </c>
      <c r="I10495" t="s">
        <v>1686</v>
      </c>
      <c r="J10495" t="s">
        <v>366</v>
      </c>
      <c r="K10495">
        <v>31602</v>
      </c>
      <c r="L10495">
        <v>1032875104</v>
      </c>
    </row>
    <row r="10496" spans="1:12" x14ac:dyDescent="0.45">
      <c r="A10496" t="str">
        <f t="shared" si="163"/>
        <v>Jesús Nazareno, Mendoza, Argentina</v>
      </c>
      <c r="B10496" t="s">
        <v>13564</v>
      </c>
      <c r="C10496" t="s">
        <v>13565</v>
      </c>
      <c r="D10496">
        <v>-32.911099999999998</v>
      </c>
      <c r="E10496">
        <v>-68.790000000000006</v>
      </c>
      <c r="F10496" t="s">
        <v>651</v>
      </c>
      <c r="G10496" t="s">
        <v>652</v>
      </c>
      <c r="H10496" t="s">
        <v>653</v>
      </c>
      <c r="I10496" t="s">
        <v>10871</v>
      </c>
      <c r="K10496">
        <v>6875</v>
      </c>
      <c r="L10496">
        <v>1032795161</v>
      </c>
    </row>
    <row r="10497" spans="1:12" x14ac:dyDescent="0.45">
      <c r="A10497" t="str">
        <f t="shared" si="163"/>
        <v>Jeumont, Hauts-de-France, France</v>
      </c>
      <c r="B10497" t="s">
        <v>13566</v>
      </c>
      <c r="C10497" t="s">
        <v>13566</v>
      </c>
      <c r="D10497">
        <v>50.294400000000003</v>
      </c>
      <c r="E10497">
        <v>4.1013999999999999</v>
      </c>
      <c r="F10497" t="s">
        <v>526</v>
      </c>
      <c r="G10497" t="s">
        <v>527</v>
      </c>
      <c r="H10497" t="s">
        <v>528</v>
      </c>
      <c r="I10497" t="s">
        <v>529</v>
      </c>
      <c r="K10497">
        <v>10159</v>
      </c>
      <c r="L10497">
        <v>1250978042</v>
      </c>
    </row>
    <row r="10498" spans="1:12" x14ac:dyDescent="0.45">
      <c r="A10498" t="str">
        <f t="shared" si="163"/>
        <v>Jever, Lower Saxony, Germany</v>
      </c>
      <c r="B10498" t="s">
        <v>13567</v>
      </c>
      <c r="C10498" t="s">
        <v>13567</v>
      </c>
      <c r="D10498">
        <v>53.574399999999997</v>
      </c>
      <c r="E10498">
        <v>7.9008000000000003</v>
      </c>
      <c r="F10498" t="s">
        <v>441</v>
      </c>
      <c r="G10498" t="s">
        <v>442</v>
      </c>
      <c r="H10498" t="s">
        <v>443</v>
      </c>
      <c r="I10498" t="s">
        <v>735</v>
      </c>
      <c r="J10498" t="s">
        <v>366</v>
      </c>
      <c r="K10498">
        <v>14301</v>
      </c>
      <c r="L10498">
        <v>1276105413</v>
      </c>
    </row>
    <row r="10499" spans="1:12" x14ac:dyDescent="0.45">
      <c r="A10499" t="str">
        <f t="shared" ref="A10499:A10562" si="164">CONCATENATE(B10499,", ",I10499,", ",F10499)</f>
        <v>Jewett City, Connecticut, United States</v>
      </c>
      <c r="B10499" t="s">
        <v>13568</v>
      </c>
      <c r="C10499" t="s">
        <v>13568</v>
      </c>
      <c r="D10499">
        <v>41.606999999999999</v>
      </c>
      <c r="E10499">
        <v>-71.980699999999999</v>
      </c>
      <c r="F10499" t="s">
        <v>530</v>
      </c>
      <c r="G10499" t="s">
        <v>531</v>
      </c>
      <c r="H10499" t="s">
        <v>532</v>
      </c>
      <c r="I10499" t="s">
        <v>2109</v>
      </c>
      <c r="K10499">
        <v>9749</v>
      </c>
      <c r="L10499">
        <v>1840004826</v>
      </c>
    </row>
    <row r="10500" spans="1:12" x14ac:dyDescent="0.45">
      <c r="A10500" t="str">
        <f t="shared" si="164"/>
        <v>Jhang City, Punjab, Pakistan</v>
      </c>
      <c r="B10500" t="s">
        <v>13569</v>
      </c>
      <c r="C10500" t="s">
        <v>13569</v>
      </c>
      <c r="D10500">
        <v>31.2681</v>
      </c>
      <c r="E10500">
        <v>72.318100000000001</v>
      </c>
      <c r="F10500" t="s">
        <v>546</v>
      </c>
      <c r="G10500" t="s">
        <v>547</v>
      </c>
      <c r="H10500" t="s">
        <v>548</v>
      </c>
      <c r="I10500" t="s">
        <v>551</v>
      </c>
      <c r="J10500" t="s">
        <v>366</v>
      </c>
      <c r="K10500">
        <v>365198</v>
      </c>
      <c r="L10500">
        <v>1586288677</v>
      </c>
    </row>
    <row r="10501" spans="1:12" x14ac:dyDescent="0.45">
      <c r="A10501" t="str">
        <f t="shared" si="164"/>
        <v>Jhānsi, Uttar Pradesh, India</v>
      </c>
      <c r="B10501" t="s">
        <v>13570</v>
      </c>
      <c r="C10501" t="s">
        <v>13571</v>
      </c>
      <c r="D10501">
        <v>25.448599999999999</v>
      </c>
      <c r="E10501">
        <v>78.569599999999994</v>
      </c>
      <c r="F10501" t="s">
        <v>626</v>
      </c>
      <c r="G10501" t="s">
        <v>627</v>
      </c>
      <c r="H10501" t="s">
        <v>628</v>
      </c>
      <c r="I10501" t="s">
        <v>939</v>
      </c>
      <c r="K10501">
        <v>507000</v>
      </c>
      <c r="L10501">
        <v>1356712664</v>
      </c>
    </row>
    <row r="10502" spans="1:12" x14ac:dyDescent="0.45">
      <c r="A10502" t="str">
        <f t="shared" si="164"/>
        <v>Ji’an, Jiangxi, China</v>
      </c>
      <c r="B10502" t="s">
        <v>13572</v>
      </c>
      <c r="C10502" t="s">
        <v>13573</v>
      </c>
      <c r="D10502">
        <v>27.1172</v>
      </c>
      <c r="E10502">
        <v>114.97929999999999</v>
      </c>
      <c r="F10502" t="s">
        <v>1039</v>
      </c>
      <c r="G10502" t="s">
        <v>1040</v>
      </c>
      <c r="H10502" t="s">
        <v>1041</v>
      </c>
      <c r="I10502" t="s">
        <v>10360</v>
      </c>
      <c r="J10502" t="s">
        <v>366</v>
      </c>
      <c r="K10502">
        <v>4956600</v>
      </c>
      <c r="L10502">
        <v>1156278215</v>
      </c>
    </row>
    <row r="10503" spans="1:12" x14ac:dyDescent="0.45">
      <c r="A10503" t="str">
        <f t="shared" si="164"/>
        <v>Ji’an Shi, Jilin, China</v>
      </c>
      <c r="B10503" t="s">
        <v>13574</v>
      </c>
      <c r="C10503" t="s">
        <v>13575</v>
      </c>
      <c r="D10503">
        <v>41.123100000000001</v>
      </c>
      <c r="E10503">
        <v>126.1815</v>
      </c>
      <c r="F10503" t="s">
        <v>1039</v>
      </c>
      <c r="G10503" t="s">
        <v>1040</v>
      </c>
      <c r="H10503" t="s">
        <v>1041</v>
      </c>
      <c r="I10503" t="s">
        <v>3148</v>
      </c>
      <c r="J10503" t="s">
        <v>366</v>
      </c>
      <c r="K10503">
        <v>222938</v>
      </c>
      <c r="L10503">
        <v>1156207117</v>
      </c>
    </row>
    <row r="10504" spans="1:12" x14ac:dyDescent="0.45">
      <c r="A10504" t="str">
        <f t="shared" si="164"/>
        <v>Jiaji, Hainan, China</v>
      </c>
      <c r="B10504" t="s">
        <v>13576</v>
      </c>
      <c r="C10504" t="s">
        <v>13576</v>
      </c>
      <c r="D10504">
        <v>19.243099999999998</v>
      </c>
      <c r="E10504">
        <v>110.46420000000001</v>
      </c>
      <c r="F10504" t="s">
        <v>1039</v>
      </c>
      <c r="G10504" t="s">
        <v>1040</v>
      </c>
      <c r="H10504" t="s">
        <v>1041</v>
      </c>
      <c r="I10504" t="s">
        <v>3736</v>
      </c>
      <c r="J10504" t="s">
        <v>366</v>
      </c>
      <c r="K10504">
        <v>483217</v>
      </c>
      <c r="L10504">
        <v>1156658217</v>
      </c>
    </row>
    <row r="10505" spans="1:12" x14ac:dyDescent="0.45">
      <c r="A10505" t="str">
        <f t="shared" si="164"/>
        <v>Jiamusi, Heilongjiang, China</v>
      </c>
      <c r="B10505" t="s">
        <v>13577</v>
      </c>
      <c r="C10505" t="s">
        <v>13577</v>
      </c>
      <c r="D10505">
        <v>46.808100000000003</v>
      </c>
      <c r="E10505">
        <v>130.36529999999999</v>
      </c>
      <c r="F10505" t="s">
        <v>1039</v>
      </c>
      <c r="G10505" t="s">
        <v>1040</v>
      </c>
      <c r="H10505" t="s">
        <v>1041</v>
      </c>
      <c r="I10505" t="s">
        <v>1953</v>
      </c>
      <c r="J10505" t="s">
        <v>366</v>
      </c>
      <c r="K10505">
        <v>2360000</v>
      </c>
      <c r="L10505">
        <v>1156350864</v>
      </c>
    </row>
    <row r="10506" spans="1:12" x14ac:dyDescent="0.45">
      <c r="A10506" t="str">
        <f t="shared" si="164"/>
        <v>Jian’ou, Fujian, China</v>
      </c>
      <c r="B10506" t="s">
        <v>13578</v>
      </c>
      <c r="C10506" t="s">
        <v>13579</v>
      </c>
      <c r="D10506">
        <v>27.038699999999999</v>
      </c>
      <c r="E10506">
        <v>118.3215</v>
      </c>
      <c r="F10506" t="s">
        <v>1039</v>
      </c>
      <c r="G10506" t="s">
        <v>1040</v>
      </c>
      <c r="H10506" t="s">
        <v>1041</v>
      </c>
      <c r="I10506" t="s">
        <v>6616</v>
      </c>
      <c r="J10506" t="s">
        <v>366</v>
      </c>
      <c r="K10506">
        <v>456000</v>
      </c>
      <c r="L10506">
        <v>1156278784</v>
      </c>
    </row>
    <row r="10507" spans="1:12" x14ac:dyDescent="0.45">
      <c r="A10507" t="str">
        <f t="shared" si="164"/>
        <v>Jiangguanchi, Henan, China</v>
      </c>
      <c r="B10507" t="s">
        <v>13580</v>
      </c>
      <c r="C10507" t="s">
        <v>13580</v>
      </c>
      <c r="D10507">
        <v>34.0244</v>
      </c>
      <c r="E10507">
        <v>113.8201</v>
      </c>
      <c r="F10507" t="s">
        <v>1039</v>
      </c>
      <c r="G10507" t="s">
        <v>1040</v>
      </c>
      <c r="H10507" t="s">
        <v>1041</v>
      </c>
      <c r="I10507" t="s">
        <v>6768</v>
      </c>
      <c r="J10507" t="s">
        <v>366</v>
      </c>
      <c r="K10507">
        <v>4289000</v>
      </c>
      <c r="L10507">
        <v>1156235735</v>
      </c>
    </row>
    <row r="10508" spans="1:12" x14ac:dyDescent="0.45">
      <c r="A10508" t="str">
        <f t="shared" si="164"/>
        <v>Jiangjiafan, Hubei, China</v>
      </c>
      <c r="B10508" t="s">
        <v>13581</v>
      </c>
      <c r="C10508" t="s">
        <v>13581</v>
      </c>
      <c r="D10508">
        <v>31.0304</v>
      </c>
      <c r="E10508">
        <v>112.1</v>
      </c>
      <c r="F10508" t="s">
        <v>1039</v>
      </c>
      <c r="G10508" t="s">
        <v>1040</v>
      </c>
      <c r="H10508" t="s">
        <v>1041</v>
      </c>
      <c r="I10508" t="s">
        <v>2058</v>
      </c>
      <c r="K10508">
        <v>400000</v>
      </c>
      <c r="L10508">
        <v>1156352568</v>
      </c>
    </row>
    <row r="10509" spans="1:12" x14ac:dyDescent="0.45">
      <c r="A10509" t="str">
        <f t="shared" si="164"/>
        <v>Jiangmen, Guangdong, China</v>
      </c>
      <c r="B10509" t="s">
        <v>13582</v>
      </c>
      <c r="C10509" t="s">
        <v>13582</v>
      </c>
      <c r="D10509">
        <v>22.583300000000001</v>
      </c>
      <c r="E10509">
        <v>113.08329999999999</v>
      </c>
      <c r="F10509" t="s">
        <v>1039</v>
      </c>
      <c r="G10509" t="s">
        <v>1040</v>
      </c>
      <c r="H10509" t="s">
        <v>1041</v>
      </c>
      <c r="I10509" t="s">
        <v>6611</v>
      </c>
      <c r="J10509" t="s">
        <v>366</v>
      </c>
      <c r="K10509">
        <v>4448871</v>
      </c>
      <c r="L10509">
        <v>1156105613</v>
      </c>
    </row>
    <row r="10510" spans="1:12" x14ac:dyDescent="0.45">
      <c r="A10510" t="str">
        <f t="shared" si="164"/>
        <v>Jiangshan, Zhejiang, China</v>
      </c>
      <c r="B10510" t="s">
        <v>13583</v>
      </c>
      <c r="C10510" t="s">
        <v>13583</v>
      </c>
      <c r="D10510">
        <v>28.741199999999999</v>
      </c>
      <c r="E10510">
        <v>118.6225</v>
      </c>
      <c r="F10510" t="s">
        <v>1039</v>
      </c>
      <c r="G10510" t="s">
        <v>1040</v>
      </c>
      <c r="H10510" t="s">
        <v>1041</v>
      </c>
      <c r="I10510" t="s">
        <v>3175</v>
      </c>
      <c r="K10510">
        <v>467862</v>
      </c>
      <c r="L10510">
        <v>1156346497</v>
      </c>
    </row>
    <row r="10511" spans="1:12" x14ac:dyDescent="0.45">
      <c r="A10511" t="str">
        <f t="shared" si="164"/>
        <v>Jianguang, Jiangxi, China</v>
      </c>
      <c r="B10511" t="s">
        <v>13584</v>
      </c>
      <c r="C10511" t="s">
        <v>13584</v>
      </c>
      <c r="D10511">
        <v>28.195799999999998</v>
      </c>
      <c r="E10511">
        <v>115.7833</v>
      </c>
      <c r="F10511" t="s">
        <v>1039</v>
      </c>
      <c r="G10511" t="s">
        <v>1040</v>
      </c>
      <c r="H10511" t="s">
        <v>1041</v>
      </c>
      <c r="I10511" t="s">
        <v>10360</v>
      </c>
      <c r="K10511">
        <v>1507402</v>
      </c>
      <c r="L10511">
        <v>1156545200</v>
      </c>
    </row>
    <row r="10512" spans="1:12" x14ac:dyDescent="0.45">
      <c r="A10512" t="str">
        <f t="shared" si="164"/>
        <v>Jiangyin, Jiangsu, China</v>
      </c>
      <c r="B10512" t="s">
        <v>13585</v>
      </c>
      <c r="C10512" t="s">
        <v>13585</v>
      </c>
      <c r="D10512">
        <v>31.9087</v>
      </c>
      <c r="E10512">
        <v>120.2653</v>
      </c>
      <c r="F10512" t="s">
        <v>1039</v>
      </c>
      <c r="G10512" t="s">
        <v>1040</v>
      </c>
      <c r="H10512" t="s">
        <v>1041</v>
      </c>
      <c r="I10512" t="s">
        <v>6613</v>
      </c>
      <c r="K10512">
        <v>1241045</v>
      </c>
      <c r="L10512">
        <v>1156033234</v>
      </c>
    </row>
    <row r="10513" spans="1:12" x14ac:dyDescent="0.45">
      <c r="A10513" t="str">
        <f t="shared" si="164"/>
        <v>Jiannan, Sichuan, China</v>
      </c>
      <c r="B10513" t="s">
        <v>13586</v>
      </c>
      <c r="C10513" t="s">
        <v>13586</v>
      </c>
      <c r="D10513">
        <v>31.3446</v>
      </c>
      <c r="E10513">
        <v>104.1994</v>
      </c>
      <c r="F10513" t="s">
        <v>1039</v>
      </c>
      <c r="G10513" t="s">
        <v>1040</v>
      </c>
      <c r="H10513" t="s">
        <v>1041</v>
      </c>
      <c r="I10513" t="s">
        <v>3865</v>
      </c>
      <c r="J10513" t="s">
        <v>366</v>
      </c>
      <c r="K10513">
        <v>477868</v>
      </c>
      <c r="L10513">
        <v>1156155414</v>
      </c>
    </row>
    <row r="10514" spans="1:12" x14ac:dyDescent="0.45">
      <c r="A10514" t="str">
        <f t="shared" si="164"/>
        <v>Jianshe, Henan, China</v>
      </c>
      <c r="B10514" t="s">
        <v>13587</v>
      </c>
      <c r="C10514" t="s">
        <v>13587</v>
      </c>
      <c r="D10514">
        <v>34.218899999999998</v>
      </c>
      <c r="E10514">
        <v>113.7693</v>
      </c>
      <c r="F10514" t="s">
        <v>1039</v>
      </c>
      <c r="G10514" t="s">
        <v>1040</v>
      </c>
      <c r="H10514" t="s">
        <v>1041</v>
      </c>
      <c r="I10514" t="s">
        <v>6768</v>
      </c>
      <c r="J10514" t="s">
        <v>366</v>
      </c>
      <c r="K10514">
        <v>687130</v>
      </c>
      <c r="L10514">
        <v>1156444449</v>
      </c>
    </row>
    <row r="10515" spans="1:12" x14ac:dyDescent="0.45">
      <c r="A10515" t="str">
        <f t="shared" si="164"/>
        <v>Jiaojiangcun, Zhejiang, China</v>
      </c>
      <c r="B10515" t="s">
        <v>13588</v>
      </c>
      <c r="C10515" t="s">
        <v>13588</v>
      </c>
      <c r="D10515">
        <v>28.680399999999999</v>
      </c>
      <c r="E10515">
        <v>121.45</v>
      </c>
      <c r="F10515" t="s">
        <v>1039</v>
      </c>
      <c r="G10515" t="s">
        <v>1040</v>
      </c>
      <c r="H10515" t="s">
        <v>1041</v>
      </c>
      <c r="I10515" t="s">
        <v>3175</v>
      </c>
      <c r="K10515">
        <v>471500</v>
      </c>
      <c r="L10515">
        <v>1156812073</v>
      </c>
    </row>
    <row r="10516" spans="1:12" x14ac:dyDescent="0.45">
      <c r="A10516" t="str">
        <f t="shared" si="164"/>
        <v>Jiaozhou, Shandong, China</v>
      </c>
      <c r="B10516" t="s">
        <v>13589</v>
      </c>
      <c r="C10516" t="s">
        <v>13589</v>
      </c>
      <c r="D10516">
        <v>36.248100000000001</v>
      </c>
      <c r="E10516">
        <v>119.96250000000001</v>
      </c>
      <c r="F10516" t="s">
        <v>1039</v>
      </c>
      <c r="G10516" t="s">
        <v>1040</v>
      </c>
      <c r="H10516" t="s">
        <v>1041</v>
      </c>
      <c r="I10516" t="s">
        <v>2094</v>
      </c>
      <c r="K10516">
        <v>900500</v>
      </c>
      <c r="L10516">
        <v>1156752602</v>
      </c>
    </row>
    <row r="10517" spans="1:12" x14ac:dyDescent="0.45">
      <c r="A10517" t="str">
        <f t="shared" si="164"/>
        <v>Jiaozuo, Henan, China</v>
      </c>
      <c r="B10517" t="s">
        <v>13590</v>
      </c>
      <c r="C10517" t="s">
        <v>13590</v>
      </c>
      <c r="D10517">
        <v>35.228999999999999</v>
      </c>
      <c r="E10517">
        <v>113.2304</v>
      </c>
      <c r="F10517" t="s">
        <v>1039</v>
      </c>
      <c r="G10517" t="s">
        <v>1040</v>
      </c>
      <c r="H10517" t="s">
        <v>1041</v>
      </c>
      <c r="I10517" t="s">
        <v>6768</v>
      </c>
      <c r="K10517">
        <v>3540101</v>
      </c>
      <c r="L10517">
        <v>1156157854</v>
      </c>
    </row>
    <row r="10518" spans="1:12" x14ac:dyDescent="0.45">
      <c r="A10518" t="str">
        <f t="shared" si="164"/>
        <v>Jiaxing, Zhejiang, China</v>
      </c>
      <c r="B10518" t="s">
        <v>13591</v>
      </c>
      <c r="C10518" t="s">
        <v>13591</v>
      </c>
      <c r="D10518">
        <v>30.752199999999998</v>
      </c>
      <c r="E10518">
        <v>120.75</v>
      </c>
      <c r="F10518" t="s">
        <v>1039</v>
      </c>
      <c r="G10518" t="s">
        <v>1040</v>
      </c>
      <c r="H10518" t="s">
        <v>1041</v>
      </c>
      <c r="I10518" t="s">
        <v>3175</v>
      </c>
      <c r="J10518" t="s">
        <v>366</v>
      </c>
      <c r="K10518">
        <v>4501657</v>
      </c>
      <c r="L10518">
        <v>1156491661</v>
      </c>
    </row>
    <row r="10519" spans="1:12" x14ac:dyDescent="0.45">
      <c r="A10519" t="str">
        <f t="shared" si="164"/>
        <v>Jiayuguan, Gansu, China</v>
      </c>
      <c r="B10519" t="s">
        <v>13592</v>
      </c>
      <c r="C10519" t="s">
        <v>13592</v>
      </c>
      <c r="D10519">
        <v>39.811199999999999</v>
      </c>
      <c r="E10519">
        <v>98.286199999999994</v>
      </c>
      <c r="F10519" t="s">
        <v>1039</v>
      </c>
      <c r="G10519" t="s">
        <v>1040</v>
      </c>
      <c r="H10519" t="s">
        <v>1041</v>
      </c>
      <c r="I10519" t="s">
        <v>3178</v>
      </c>
      <c r="J10519" t="s">
        <v>366</v>
      </c>
      <c r="K10519">
        <v>231853</v>
      </c>
      <c r="L10519">
        <v>1156177210</v>
      </c>
    </row>
    <row r="10520" spans="1:12" x14ac:dyDescent="0.45">
      <c r="A10520" t="str">
        <f t="shared" si="164"/>
        <v>Jiblah, Ibb, Yemen</v>
      </c>
      <c r="B10520" t="s">
        <v>13593</v>
      </c>
      <c r="C10520" t="s">
        <v>13593</v>
      </c>
      <c r="D10520">
        <v>13.916700000000001</v>
      </c>
      <c r="E10520">
        <v>44.15</v>
      </c>
      <c r="F10520" t="s">
        <v>394</v>
      </c>
      <c r="G10520" t="s">
        <v>395</v>
      </c>
      <c r="H10520" t="s">
        <v>396</v>
      </c>
      <c r="I10520" t="s">
        <v>1340</v>
      </c>
      <c r="J10520" t="s">
        <v>366</v>
      </c>
      <c r="K10520">
        <v>15431</v>
      </c>
      <c r="L10520">
        <v>1887050093</v>
      </c>
    </row>
    <row r="10521" spans="1:12" x14ac:dyDescent="0.45">
      <c r="A10521" t="str">
        <f t="shared" si="164"/>
        <v>Jibou, Sălaj, Romania</v>
      </c>
      <c r="B10521" t="s">
        <v>13594</v>
      </c>
      <c r="C10521" t="s">
        <v>13594</v>
      </c>
      <c r="D10521">
        <v>47.258299999999998</v>
      </c>
      <c r="E10521">
        <v>23.258299999999998</v>
      </c>
      <c r="F10521" t="s">
        <v>665</v>
      </c>
      <c r="G10521" t="s">
        <v>666</v>
      </c>
      <c r="H10521" t="s">
        <v>667</v>
      </c>
      <c r="I10521" t="s">
        <v>6397</v>
      </c>
      <c r="K10521">
        <v>10407</v>
      </c>
      <c r="L10521">
        <v>1642643434</v>
      </c>
    </row>
    <row r="10522" spans="1:12" x14ac:dyDescent="0.45">
      <c r="A10522" t="str">
        <f t="shared" si="164"/>
        <v>Jicheon, Gyeongbuk, Korea, South</v>
      </c>
      <c r="B10522" t="s">
        <v>13595</v>
      </c>
      <c r="C10522" t="s">
        <v>13595</v>
      </c>
      <c r="D10522">
        <v>36.119199999999999</v>
      </c>
      <c r="E10522">
        <v>128.11529999999999</v>
      </c>
      <c r="F10522" t="s">
        <v>1978</v>
      </c>
      <c r="G10522" t="s">
        <v>1979</v>
      </c>
      <c r="H10522" t="s">
        <v>1980</v>
      </c>
      <c r="I10522" t="s">
        <v>1981</v>
      </c>
      <c r="K10522">
        <v>137540</v>
      </c>
      <c r="L10522">
        <v>1410269252</v>
      </c>
    </row>
    <row r="10523" spans="1:12" x14ac:dyDescent="0.45">
      <c r="A10523" t="str">
        <f t="shared" si="164"/>
        <v>Jičín, Královéhradecký Kraj, Czechia</v>
      </c>
      <c r="B10523" t="s">
        <v>13596</v>
      </c>
      <c r="C10523" t="s">
        <v>13597</v>
      </c>
      <c r="D10523">
        <v>50.4373</v>
      </c>
      <c r="E10523">
        <v>15.351699999999999</v>
      </c>
      <c r="F10523" t="s">
        <v>2480</v>
      </c>
      <c r="G10523" t="s">
        <v>2481</v>
      </c>
      <c r="H10523" t="s">
        <v>2482</v>
      </c>
      <c r="I10523" t="s">
        <v>5369</v>
      </c>
      <c r="K10523">
        <v>16717</v>
      </c>
      <c r="L10523">
        <v>1203562586</v>
      </c>
    </row>
    <row r="10524" spans="1:12" x14ac:dyDescent="0.45">
      <c r="A10524" t="str">
        <f t="shared" si="164"/>
        <v>Jieshou, Anhui, China</v>
      </c>
      <c r="B10524" t="s">
        <v>13598</v>
      </c>
      <c r="C10524" t="s">
        <v>13598</v>
      </c>
      <c r="D10524">
        <v>33.2605</v>
      </c>
      <c r="E10524">
        <v>115.3618</v>
      </c>
      <c r="F10524" t="s">
        <v>1039</v>
      </c>
      <c r="G10524" t="s">
        <v>1040</v>
      </c>
      <c r="H10524" t="s">
        <v>1041</v>
      </c>
      <c r="I10524" t="s">
        <v>2092</v>
      </c>
      <c r="K10524">
        <v>561956</v>
      </c>
      <c r="L10524">
        <v>1156304827</v>
      </c>
    </row>
    <row r="10525" spans="1:12" x14ac:dyDescent="0.45">
      <c r="A10525" t="str">
        <f t="shared" si="164"/>
        <v>Jiexiu, Shanxi, China</v>
      </c>
      <c r="B10525" t="s">
        <v>13599</v>
      </c>
      <c r="C10525" t="s">
        <v>13599</v>
      </c>
      <c r="D10525">
        <v>37.028199999999998</v>
      </c>
      <c r="E10525">
        <v>111.91030000000001</v>
      </c>
      <c r="F10525" t="s">
        <v>1039</v>
      </c>
      <c r="G10525" t="s">
        <v>1040</v>
      </c>
      <c r="H10525" t="s">
        <v>1041</v>
      </c>
      <c r="I10525" t="s">
        <v>6621</v>
      </c>
      <c r="K10525">
        <v>406517</v>
      </c>
      <c r="L10525">
        <v>1156275703</v>
      </c>
    </row>
    <row r="10526" spans="1:12" x14ac:dyDescent="0.45">
      <c r="A10526" t="str">
        <f t="shared" si="164"/>
        <v>Jieyang, Guangdong, China</v>
      </c>
      <c r="B10526" t="s">
        <v>13600</v>
      </c>
      <c r="C10526" t="s">
        <v>13600</v>
      </c>
      <c r="D10526">
        <v>23.5533</v>
      </c>
      <c r="E10526">
        <v>116.36490000000001</v>
      </c>
      <c r="F10526" t="s">
        <v>1039</v>
      </c>
      <c r="G10526" t="s">
        <v>1040</v>
      </c>
      <c r="H10526" t="s">
        <v>1041</v>
      </c>
      <c r="I10526" t="s">
        <v>6611</v>
      </c>
      <c r="J10526" t="s">
        <v>366</v>
      </c>
      <c r="K10526">
        <v>5634000</v>
      </c>
      <c r="L10526">
        <v>1156260378</v>
      </c>
    </row>
    <row r="10527" spans="1:12" x14ac:dyDescent="0.45">
      <c r="A10527" t="str">
        <f t="shared" si="164"/>
        <v>Jihlava, Vysočina, Czechia</v>
      </c>
      <c r="B10527" t="s">
        <v>13601</v>
      </c>
      <c r="C10527" t="s">
        <v>13601</v>
      </c>
      <c r="D10527">
        <v>49.400300000000001</v>
      </c>
      <c r="E10527">
        <v>15.5906</v>
      </c>
      <c r="F10527" t="s">
        <v>2480</v>
      </c>
      <c r="G10527" t="s">
        <v>2481</v>
      </c>
      <c r="H10527" t="s">
        <v>2482</v>
      </c>
      <c r="I10527" t="s">
        <v>5760</v>
      </c>
      <c r="J10527" t="s">
        <v>378</v>
      </c>
      <c r="K10527">
        <v>51216</v>
      </c>
      <c r="L10527">
        <v>1203810604</v>
      </c>
    </row>
    <row r="10528" spans="1:12" x14ac:dyDescent="0.45">
      <c r="A10528" t="str">
        <f t="shared" si="164"/>
        <v>Jijel, Jijel, Algeria</v>
      </c>
      <c r="B10528" t="s">
        <v>13602</v>
      </c>
      <c r="C10528" t="s">
        <v>13602</v>
      </c>
      <c r="D10528">
        <v>36.822000000000003</v>
      </c>
      <c r="E10528">
        <v>5.766</v>
      </c>
      <c r="F10528" t="s">
        <v>486</v>
      </c>
      <c r="G10528" t="s">
        <v>487</v>
      </c>
      <c r="H10528" t="s">
        <v>488</v>
      </c>
      <c r="I10528" t="s">
        <v>13602</v>
      </c>
      <c r="J10528" t="s">
        <v>378</v>
      </c>
      <c r="K10528">
        <v>148000</v>
      </c>
      <c r="L10528">
        <v>1012782547</v>
      </c>
    </row>
    <row r="10529" spans="1:12" x14ac:dyDescent="0.45">
      <c r="A10529" t="str">
        <f t="shared" si="164"/>
        <v>Jijiga, Sumalē, Ethiopia</v>
      </c>
      <c r="B10529" t="s">
        <v>13603</v>
      </c>
      <c r="C10529" t="s">
        <v>13603</v>
      </c>
      <c r="D10529">
        <v>9.35</v>
      </c>
      <c r="E10529">
        <v>42.8</v>
      </c>
      <c r="F10529" t="s">
        <v>819</v>
      </c>
      <c r="G10529" t="s">
        <v>820</v>
      </c>
      <c r="H10529" t="s">
        <v>821</v>
      </c>
      <c r="I10529" t="s">
        <v>8585</v>
      </c>
      <c r="J10529" t="s">
        <v>378</v>
      </c>
      <c r="K10529">
        <v>159300</v>
      </c>
      <c r="L10529">
        <v>1231737909</v>
      </c>
    </row>
    <row r="10530" spans="1:12" x14ac:dyDescent="0.45">
      <c r="A10530" t="str">
        <f t="shared" si="164"/>
        <v>Jilemnice, Liberecký Kraj, Czechia</v>
      </c>
      <c r="B10530" t="s">
        <v>13604</v>
      </c>
      <c r="C10530" t="s">
        <v>13604</v>
      </c>
      <c r="D10530">
        <v>50.608899999999998</v>
      </c>
      <c r="E10530">
        <v>15.506600000000001</v>
      </c>
      <c r="F10530" t="s">
        <v>2480</v>
      </c>
      <c r="G10530" t="s">
        <v>2481</v>
      </c>
      <c r="H10530" t="s">
        <v>2482</v>
      </c>
      <c r="I10530" t="s">
        <v>6474</v>
      </c>
      <c r="K10530">
        <v>5401</v>
      </c>
      <c r="L10530">
        <v>1203130081</v>
      </c>
    </row>
    <row r="10531" spans="1:12" x14ac:dyDescent="0.45">
      <c r="A10531" t="str">
        <f t="shared" si="164"/>
        <v>Jilin, Jilin, China</v>
      </c>
      <c r="B10531" t="s">
        <v>3148</v>
      </c>
      <c r="C10531" t="s">
        <v>3148</v>
      </c>
      <c r="D10531">
        <v>43.85</v>
      </c>
      <c r="E10531">
        <v>126.55</v>
      </c>
      <c r="F10531" t="s">
        <v>1039</v>
      </c>
      <c r="G10531" t="s">
        <v>1040</v>
      </c>
      <c r="H10531" t="s">
        <v>1041</v>
      </c>
      <c r="I10531" t="s">
        <v>3148</v>
      </c>
      <c r="K10531">
        <v>2396000</v>
      </c>
      <c r="L10531">
        <v>1156646448</v>
      </c>
    </row>
    <row r="10532" spans="1:12" x14ac:dyDescent="0.45">
      <c r="A10532" t="str">
        <f t="shared" si="164"/>
        <v>Jilotepec, México, Mexico</v>
      </c>
      <c r="B10532" t="s">
        <v>13605</v>
      </c>
      <c r="C10532" t="s">
        <v>13605</v>
      </c>
      <c r="D10532">
        <v>19.951899999999998</v>
      </c>
      <c r="E10532">
        <v>-99.532799999999995</v>
      </c>
      <c r="F10532" t="s">
        <v>519</v>
      </c>
      <c r="G10532" t="s">
        <v>520</v>
      </c>
      <c r="H10532" t="s">
        <v>521</v>
      </c>
      <c r="I10532" t="s">
        <v>692</v>
      </c>
      <c r="J10532" t="s">
        <v>366</v>
      </c>
      <c r="K10532">
        <v>100808</v>
      </c>
      <c r="L10532">
        <v>1484789785</v>
      </c>
    </row>
    <row r="10533" spans="1:12" x14ac:dyDescent="0.45">
      <c r="A10533" t="str">
        <f t="shared" si="164"/>
        <v>Jilotlán de los Dolores, Jalisco, Mexico</v>
      </c>
      <c r="B10533" t="s">
        <v>13606</v>
      </c>
      <c r="C10533" t="s">
        <v>13607</v>
      </c>
      <c r="D10533">
        <v>19.370799999999999</v>
      </c>
      <c r="E10533">
        <v>-103.0197</v>
      </c>
      <c r="F10533" t="s">
        <v>519</v>
      </c>
      <c r="G10533" t="s">
        <v>520</v>
      </c>
      <c r="H10533" t="s">
        <v>521</v>
      </c>
      <c r="I10533" t="s">
        <v>1783</v>
      </c>
      <c r="J10533" t="s">
        <v>366</v>
      </c>
      <c r="K10533">
        <v>9917</v>
      </c>
      <c r="L10533">
        <v>1484298923</v>
      </c>
    </row>
    <row r="10534" spans="1:12" x14ac:dyDescent="0.45">
      <c r="A10534" t="str">
        <f t="shared" si="164"/>
        <v>Jílové, Ústecký Kraj, Czechia</v>
      </c>
      <c r="B10534" t="s">
        <v>13608</v>
      </c>
      <c r="C10534" t="s">
        <v>13609</v>
      </c>
      <c r="D10534">
        <v>50.760899999999999</v>
      </c>
      <c r="E10534">
        <v>14.103899999999999</v>
      </c>
      <c r="F10534" t="s">
        <v>2480</v>
      </c>
      <c r="G10534" t="s">
        <v>2481</v>
      </c>
      <c r="H10534" t="s">
        <v>2482</v>
      </c>
      <c r="I10534" t="s">
        <v>4483</v>
      </c>
      <c r="K10534">
        <v>5162</v>
      </c>
      <c r="L10534">
        <v>1203832138</v>
      </c>
    </row>
    <row r="10535" spans="1:12" x14ac:dyDescent="0.45">
      <c r="A10535" t="str">
        <f t="shared" si="164"/>
        <v>Jim Thorpe, Pennsylvania, United States</v>
      </c>
      <c r="B10535" t="s">
        <v>13610</v>
      </c>
      <c r="C10535" t="s">
        <v>13610</v>
      </c>
      <c r="D10535">
        <v>40.871200000000002</v>
      </c>
      <c r="E10535">
        <v>-75.743300000000005</v>
      </c>
      <c r="F10535" t="s">
        <v>530</v>
      </c>
      <c r="G10535" t="s">
        <v>531</v>
      </c>
      <c r="H10535" t="s">
        <v>532</v>
      </c>
      <c r="I10535" t="s">
        <v>620</v>
      </c>
      <c r="K10535">
        <v>5449</v>
      </c>
      <c r="L10535">
        <v>1840000931</v>
      </c>
    </row>
    <row r="10536" spans="1:12" x14ac:dyDescent="0.45">
      <c r="A10536" t="str">
        <f t="shared" si="164"/>
        <v>Jīma, Oromīya, Ethiopia</v>
      </c>
      <c r="B10536" t="s">
        <v>13611</v>
      </c>
      <c r="C10536" t="s">
        <v>13612</v>
      </c>
      <c r="D10536">
        <v>7.6666999999999996</v>
      </c>
      <c r="E10536">
        <v>36.833300000000001</v>
      </c>
      <c r="F10536" t="s">
        <v>819</v>
      </c>
      <c r="G10536" t="s">
        <v>820</v>
      </c>
      <c r="H10536" t="s">
        <v>821</v>
      </c>
      <c r="I10536" t="s">
        <v>2542</v>
      </c>
      <c r="K10536">
        <v>177900</v>
      </c>
      <c r="L10536">
        <v>1231214366</v>
      </c>
    </row>
    <row r="10537" spans="1:12" x14ac:dyDescent="0.45">
      <c r="A10537" t="str">
        <f t="shared" si="164"/>
        <v>Jimaní, Enriquillo, Dominican Republic</v>
      </c>
      <c r="B10537" t="s">
        <v>13613</v>
      </c>
      <c r="C10537" t="s">
        <v>13614</v>
      </c>
      <c r="D10537">
        <v>18.4833</v>
      </c>
      <c r="E10537">
        <v>-71.849999999999994</v>
      </c>
      <c r="F10537" t="s">
        <v>2884</v>
      </c>
      <c r="G10537" t="s">
        <v>2885</v>
      </c>
      <c r="H10537" t="s">
        <v>2886</v>
      </c>
      <c r="I10537" t="s">
        <v>3561</v>
      </c>
      <c r="J10537" t="s">
        <v>366</v>
      </c>
      <c r="K10537">
        <v>11414</v>
      </c>
      <c r="L10537">
        <v>1214388193</v>
      </c>
    </row>
    <row r="10538" spans="1:12" x14ac:dyDescent="0.45">
      <c r="A10538" t="str">
        <f t="shared" si="164"/>
        <v>Jimbolia, Timiş, Romania</v>
      </c>
      <c r="B10538" t="s">
        <v>13615</v>
      </c>
      <c r="C10538" t="s">
        <v>13615</v>
      </c>
      <c r="D10538">
        <v>45.791699999999999</v>
      </c>
      <c r="E10538">
        <v>20.722200000000001</v>
      </c>
      <c r="F10538" t="s">
        <v>665</v>
      </c>
      <c r="G10538" t="s">
        <v>666</v>
      </c>
      <c r="H10538" t="s">
        <v>667</v>
      </c>
      <c r="I10538" t="s">
        <v>5740</v>
      </c>
      <c r="K10538">
        <v>13597</v>
      </c>
      <c r="L10538">
        <v>1642376521</v>
      </c>
    </row>
    <row r="10539" spans="1:12" x14ac:dyDescent="0.45">
      <c r="A10539" t="str">
        <f t="shared" si="164"/>
        <v>Jimboomba, Queensland, Australia</v>
      </c>
      <c r="B10539" t="s">
        <v>13616</v>
      </c>
      <c r="C10539" t="s">
        <v>13616</v>
      </c>
      <c r="D10539">
        <v>-27.833300000000001</v>
      </c>
      <c r="E10539">
        <v>153.0333</v>
      </c>
      <c r="F10539" t="s">
        <v>830</v>
      </c>
      <c r="G10539" t="s">
        <v>831</v>
      </c>
      <c r="H10539" t="s">
        <v>832</v>
      </c>
      <c r="I10539" t="s">
        <v>1959</v>
      </c>
      <c r="K10539">
        <v>13201</v>
      </c>
      <c r="L10539">
        <v>1036214142</v>
      </c>
    </row>
    <row r="10540" spans="1:12" x14ac:dyDescent="0.45">
      <c r="A10540" t="str">
        <f t="shared" si="164"/>
        <v>Jiménez, Chihuahua, Mexico</v>
      </c>
      <c r="B10540" t="s">
        <v>13617</v>
      </c>
      <c r="C10540" t="s">
        <v>13618</v>
      </c>
      <c r="D10540">
        <v>27.13</v>
      </c>
      <c r="E10540">
        <v>-104.9067</v>
      </c>
      <c r="F10540" t="s">
        <v>519</v>
      </c>
      <c r="G10540" t="s">
        <v>520</v>
      </c>
      <c r="H10540" t="s">
        <v>521</v>
      </c>
      <c r="I10540" t="s">
        <v>1012</v>
      </c>
      <c r="J10540" t="s">
        <v>366</v>
      </c>
      <c r="K10540">
        <v>34281</v>
      </c>
      <c r="L10540">
        <v>1484452730</v>
      </c>
    </row>
    <row r="10541" spans="1:12" x14ac:dyDescent="0.45">
      <c r="A10541" t="str">
        <f t="shared" si="164"/>
        <v>Jin’e, Sichuan, China</v>
      </c>
      <c r="B10541" t="s">
        <v>13619</v>
      </c>
      <c r="C10541" t="s">
        <v>13620</v>
      </c>
      <c r="D10541">
        <v>29.339500000000001</v>
      </c>
      <c r="E10541">
        <v>105.2868</v>
      </c>
      <c r="F10541" t="s">
        <v>1039</v>
      </c>
      <c r="G10541" t="s">
        <v>1040</v>
      </c>
      <c r="H10541" t="s">
        <v>1041</v>
      </c>
      <c r="I10541" t="s">
        <v>3865</v>
      </c>
      <c r="J10541" t="s">
        <v>366</v>
      </c>
      <c r="K10541">
        <v>633210</v>
      </c>
      <c r="L10541">
        <v>1156661253</v>
      </c>
    </row>
    <row r="10542" spans="1:12" x14ac:dyDescent="0.45">
      <c r="A10542" t="str">
        <f t="shared" si="164"/>
        <v>Jinan, Shandong, China</v>
      </c>
      <c r="B10542" t="s">
        <v>13621</v>
      </c>
      <c r="C10542" t="s">
        <v>13621</v>
      </c>
      <c r="D10542">
        <v>36.666699999999999</v>
      </c>
      <c r="E10542">
        <v>116.9833</v>
      </c>
      <c r="F10542" t="s">
        <v>1039</v>
      </c>
      <c r="G10542" t="s">
        <v>1040</v>
      </c>
      <c r="H10542" t="s">
        <v>1041</v>
      </c>
      <c r="I10542" t="s">
        <v>2094</v>
      </c>
      <c r="J10542" t="s">
        <v>378</v>
      </c>
      <c r="K10542">
        <v>3250000</v>
      </c>
      <c r="L10542">
        <v>1156972469</v>
      </c>
    </row>
    <row r="10543" spans="1:12" x14ac:dyDescent="0.45">
      <c r="A10543" t="str">
        <f t="shared" si="164"/>
        <v>Jinchang, Gansu, China</v>
      </c>
      <c r="B10543" t="s">
        <v>13622</v>
      </c>
      <c r="C10543" t="s">
        <v>13622</v>
      </c>
      <c r="D10543">
        <v>38.516800000000003</v>
      </c>
      <c r="E10543">
        <v>102.1866</v>
      </c>
      <c r="F10543" t="s">
        <v>1039</v>
      </c>
      <c r="G10543" t="s">
        <v>1040</v>
      </c>
      <c r="H10543" t="s">
        <v>1041</v>
      </c>
      <c r="I10543" t="s">
        <v>3178</v>
      </c>
      <c r="J10543" t="s">
        <v>366</v>
      </c>
      <c r="K10543">
        <v>464200</v>
      </c>
      <c r="L10543">
        <v>1156184861</v>
      </c>
    </row>
    <row r="10544" spans="1:12" x14ac:dyDescent="0.45">
      <c r="A10544" t="str">
        <f t="shared" si="164"/>
        <v>Jincheng, Shanxi, China</v>
      </c>
      <c r="B10544" t="s">
        <v>13623</v>
      </c>
      <c r="C10544" t="s">
        <v>13623</v>
      </c>
      <c r="D10544">
        <v>35.490600000000001</v>
      </c>
      <c r="E10544">
        <v>112.84829999999999</v>
      </c>
      <c r="F10544" t="s">
        <v>1039</v>
      </c>
      <c r="G10544" t="s">
        <v>1040</v>
      </c>
      <c r="H10544" t="s">
        <v>1041</v>
      </c>
      <c r="I10544" t="s">
        <v>6621</v>
      </c>
      <c r="J10544" t="s">
        <v>366</v>
      </c>
      <c r="K10544">
        <v>2120000</v>
      </c>
      <c r="L10544">
        <v>1156163376</v>
      </c>
    </row>
    <row r="10545" spans="1:12" x14ac:dyDescent="0.45">
      <c r="A10545" t="str">
        <f t="shared" si="164"/>
        <v>Jincheng, Kinmen, Taiwan</v>
      </c>
      <c r="B10545" t="s">
        <v>13623</v>
      </c>
      <c r="C10545" t="s">
        <v>13623</v>
      </c>
      <c r="D10545">
        <v>24.436699999999998</v>
      </c>
      <c r="E10545">
        <v>118.31829999999999</v>
      </c>
      <c r="F10545" t="s">
        <v>3063</v>
      </c>
      <c r="G10545" t="s">
        <v>3064</v>
      </c>
      <c r="H10545" t="s">
        <v>3065</v>
      </c>
      <c r="I10545" t="s">
        <v>13624</v>
      </c>
      <c r="J10545" t="s">
        <v>378</v>
      </c>
      <c r="L10545">
        <v>1158376441</v>
      </c>
    </row>
    <row r="10546" spans="1:12" x14ac:dyDescent="0.45">
      <c r="A10546" t="str">
        <f t="shared" si="164"/>
        <v>Jindayris, Ḩalab, Syria</v>
      </c>
      <c r="B10546" t="s">
        <v>13625</v>
      </c>
      <c r="C10546" t="s">
        <v>13625</v>
      </c>
      <c r="D10546">
        <v>36.3947</v>
      </c>
      <c r="E10546">
        <v>36.688899999999997</v>
      </c>
      <c r="F10546" t="s">
        <v>362</v>
      </c>
      <c r="G10546" t="s">
        <v>363</v>
      </c>
      <c r="H10546" t="s">
        <v>364</v>
      </c>
      <c r="I10546" t="s">
        <v>365</v>
      </c>
      <c r="J10546" t="s">
        <v>366</v>
      </c>
      <c r="K10546">
        <v>13661</v>
      </c>
      <c r="L10546">
        <v>1760063267</v>
      </c>
    </row>
    <row r="10547" spans="1:12" x14ac:dyDescent="0.45">
      <c r="A10547" t="str">
        <f t="shared" si="164"/>
        <v>Jindřichŭv Hradec, Jihočeský Kraj, Czechia</v>
      </c>
      <c r="B10547" t="s">
        <v>13626</v>
      </c>
      <c r="C10547" t="s">
        <v>13627</v>
      </c>
      <c r="D10547">
        <v>49.144100000000002</v>
      </c>
      <c r="E10547">
        <v>15.003</v>
      </c>
      <c r="F10547" t="s">
        <v>2480</v>
      </c>
      <c r="G10547" t="s">
        <v>2481</v>
      </c>
      <c r="H10547" t="s">
        <v>2482</v>
      </c>
      <c r="I10547" t="s">
        <v>3910</v>
      </c>
      <c r="K10547">
        <v>21419</v>
      </c>
      <c r="L10547">
        <v>1203413811</v>
      </c>
    </row>
    <row r="10548" spans="1:12" x14ac:dyDescent="0.45">
      <c r="A10548" t="str">
        <f t="shared" si="164"/>
        <v>Jingcheng, Jiangsu, China</v>
      </c>
      <c r="B10548" t="s">
        <v>13628</v>
      </c>
      <c r="C10548" t="s">
        <v>13628</v>
      </c>
      <c r="D10548">
        <v>32.005800000000001</v>
      </c>
      <c r="E10548">
        <v>120.2547</v>
      </c>
      <c r="F10548" t="s">
        <v>1039</v>
      </c>
      <c r="G10548" t="s">
        <v>1040</v>
      </c>
      <c r="H10548" t="s">
        <v>1041</v>
      </c>
      <c r="I10548" t="s">
        <v>6613</v>
      </c>
      <c r="J10548" t="s">
        <v>366</v>
      </c>
      <c r="K10548">
        <v>684360</v>
      </c>
      <c r="L10548">
        <v>1156033208</v>
      </c>
    </row>
    <row r="10549" spans="1:12" x14ac:dyDescent="0.45">
      <c r="A10549" t="str">
        <f t="shared" si="164"/>
        <v>Jingdezhen, Jiangxi, China</v>
      </c>
      <c r="B10549" t="s">
        <v>13629</v>
      </c>
      <c r="C10549" t="s">
        <v>13629</v>
      </c>
      <c r="D10549">
        <v>29.2942</v>
      </c>
      <c r="E10549">
        <v>117.20359999999999</v>
      </c>
      <c r="F10549" t="s">
        <v>1039</v>
      </c>
      <c r="G10549" t="s">
        <v>1040</v>
      </c>
      <c r="H10549" t="s">
        <v>1041</v>
      </c>
      <c r="I10549" t="s">
        <v>10360</v>
      </c>
      <c r="J10549" t="s">
        <v>366</v>
      </c>
      <c r="K10549">
        <v>1587477</v>
      </c>
      <c r="L10549">
        <v>1156038165</v>
      </c>
    </row>
    <row r="10550" spans="1:12" x14ac:dyDescent="0.45">
      <c r="A10550" t="str">
        <f t="shared" si="164"/>
        <v>Jinggangshan, Jiangxi, China</v>
      </c>
      <c r="B10550" t="s">
        <v>13630</v>
      </c>
      <c r="C10550" t="s">
        <v>13630</v>
      </c>
      <c r="D10550">
        <v>26.573599999999999</v>
      </c>
      <c r="E10550">
        <v>114.1639</v>
      </c>
      <c r="F10550" t="s">
        <v>1039</v>
      </c>
      <c r="G10550" t="s">
        <v>1040</v>
      </c>
      <c r="H10550" t="s">
        <v>1041</v>
      </c>
      <c r="I10550" t="s">
        <v>10360</v>
      </c>
      <c r="K10550">
        <v>157000</v>
      </c>
      <c r="L10550">
        <v>1156451783</v>
      </c>
    </row>
    <row r="10551" spans="1:12" x14ac:dyDescent="0.45">
      <c r="A10551" t="str">
        <f t="shared" si="164"/>
        <v>Jinghong, Yunnan, China</v>
      </c>
      <c r="B10551" t="s">
        <v>13631</v>
      </c>
      <c r="C10551" t="s">
        <v>13631</v>
      </c>
      <c r="D10551">
        <v>22.005700000000001</v>
      </c>
      <c r="E10551">
        <v>100.7948</v>
      </c>
      <c r="F10551" t="s">
        <v>1039</v>
      </c>
      <c r="G10551" t="s">
        <v>1040</v>
      </c>
      <c r="H10551" t="s">
        <v>1041</v>
      </c>
      <c r="I10551" t="s">
        <v>3541</v>
      </c>
      <c r="K10551">
        <v>519935</v>
      </c>
      <c r="L10551">
        <v>1156181533</v>
      </c>
    </row>
    <row r="10552" spans="1:12" x14ac:dyDescent="0.45">
      <c r="A10552" t="str">
        <f t="shared" si="164"/>
        <v>Jingling, Hubei, China</v>
      </c>
      <c r="B10552" t="s">
        <v>13632</v>
      </c>
      <c r="C10552" t="s">
        <v>13632</v>
      </c>
      <c r="D10552">
        <v>30.666699999999999</v>
      </c>
      <c r="E10552">
        <v>113.16670000000001</v>
      </c>
      <c r="F10552" t="s">
        <v>1039</v>
      </c>
      <c r="G10552" t="s">
        <v>1040</v>
      </c>
      <c r="H10552" t="s">
        <v>1041</v>
      </c>
      <c r="I10552" t="s">
        <v>2058</v>
      </c>
      <c r="K10552">
        <v>1418913</v>
      </c>
      <c r="L10552">
        <v>1156060544</v>
      </c>
    </row>
    <row r="10553" spans="1:12" x14ac:dyDescent="0.45">
      <c r="A10553" t="str">
        <f t="shared" si="164"/>
        <v>Jinhua, Zhejiang, China</v>
      </c>
      <c r="B10553" t="s">
        <v>13633</v>
      </c>
      <c r="C10553" t="s">
        <v>13633</v>
      </c>
      <c r="D10553">
        <v>29.104600000000001</v>
      </c>
      <c r="E10553">
        <v>119.6494</v>
      </c>
      <c r="F10553" t="s">
        <v>1039</v>
      </c>
      <c r="G10553" t="s">
        <v>1040</v>
      </c>
      <c r="H10553" t="s">
        <v>1041</v>
      </c>
      <c r="I10553" t="s">
        <v>3175</v>
      </c>
      <c r="J10553" t="s">
        <v>366</v>
      </c>
      <c r="K10553">
        <v>5361572</v>
      </c>
      <c r="L10553">
        <v>1156547188</v>
      </c>
    </row>
    <row r="10554" spans="1:12" x14ac:dyDescent="0.45">
      <c r="A10554" t="str">
        <f t="shared" si="164"/>
        <v>Jining, Shandong, China</v>
      </c>
      <c r="B10554" t="s">
        <v>13634</v>
      </c>
      <c r="C10554" t="s">
        <v>13634</v>
      </c>
      <c r="D10554">
        <v>35.4</v>
      </c>
      <c r="E10554">
        <v>116.5667</v>
      </c>
      <c r="F10554" t="s">
        <v>1039</v>
      </c>
      <c r="G10554" t="s">
        <v>1040</v>
      </c>
      <c r="H10554" t="s">
        <v>1041</v>
      </c>
      <c r="I10554" t="s">
        <v>2094</v>
      </c>
      <c r="K10554">
        <v>8023000</v>
      </c>
      <c r="L10554">
        <v>1156504601</v>
      </c>
    </row>
    <row r="10555" spans="1:12" x14ac:dyDescent="0.45">
      <c r="A10555" t="str">
        <f t="shared" si="164"/>
        <v>Jining, Inner Mongolia, China</v>
      </c>
      <c r="B10555" t="s">
        <v>13634</v>
      </c>
      <c r="C10555" t="s">
        <v>13634</v>
      </c>
      <c r="D10555">
        <v>41.03</v>
      </c>
      <c r="E10555">
        <v>113.08</v>
      </c>
      <c r="F10555" t="s">
        <v>1039</v>
      </c>
      <c r="G10555" t="s">
        <v>1040</v>
      </c>
      <c r="H10555" t="s">
        <v>1041</v>
      </c>
      <c r="I10555" t="s">
        <v>3543</v>
      </c>
      <c r="K10555">
        <v>281716</v>
      </c>
      <c r="L10555">
        <v>1156261326</v>
      </c>
    </row>
    <row r="10556" spans="1:12" x14ac:dyDescent="0.45">
      <c r="A10556" t="str">
        <f t="shared" si="164"/>
        <v>Jinja, Jinja, Uganda</v>
      </c>
      <c r="B10556" t="s">
        <v>13635</v>
      </c>
      <c r="C10556" t="s">
        <v>13635</v>
      </c>
      <c r="D10556">
        <v>0.44309999999999999</v>
      </c>
      <c r="E10556">
        <v>33.212800000000001</v>
      </c>
      <c r="F10556" t="s">
        <v>613</v>
      </c>
      <c r="G10556" t="s">
        <v>614</v>
      </c>
      <c r="H10556" t="s">
        <v>615</v>
      </c>
      <c r="I10556" t="s">
        <v>13635</v>
      </c>
      <c r="J10556" t="s">
        <v>378</v>
      </c>
      <c r="K10556">
        <v>72931</v>
      </c>
      <c r="L10556">
        <v>1800632405</v>
      </c>
    </row>
    <row r="10557" spans="1:12" x14ac:dyDescent="0.45">
      <c r="A10557" t="str">
        <f t="shared" si="164"/>
        <v>Jinotega, Jinotega, Nicaragua</v>
      </c>
      <c r="B10557" t="s">
        <v>13636</v>
      </c>
      <c r="C10557" t="s">
        <v>13636</v>
      </c>
      <c r="D10557">
        <v>13.083299999999999</v>
      </c>
      <c r="E10557">
        <v>-86</v>
      </c>
      <c r="F10557" t="s">
        <v>4511</v>
      </c>
      <c r="G10557" t="s">
        <v>4512</v>
      </c>
      <c r="H10557" t="s">
        <v>4513</v>
      </c>
      <c r="I10557" t="s">
        <v>13636</v>
      </c>
      <c r="J10557" t="s">
        <v>378</v>
      </c>
      <c r="K10557">
        <v>136342</v>
      </c>
      <c r="L10557">
        <v>1558697688</v>
      </c>
    </row>
    <row r="10558" spans="1:12" x14ac:dyDescent="0.45">
      <c r="A10558" t="str">
        <f t="shared" si="164"/>
        <v>Jinotepe, Carazo, Nicaragua</v>
      </c>
      <c r="B10558" t="s">
        <v>13637</v>
      </c>
      <c r="C10558" t="s">
        <v>13637</v>
      </c>
      <c r="D10558">
        <v>11.85</v>
      </c>
      <c r="E10558">
        <v>-86.2</v>
      </c>
      <c r="F10558" t="s">
        <v>4511</v>
      </c>
      <c r="G10558" t="s">
        <v>4512</v>
      </c>
      <c r="H10558" t="s">
        <v>4513</v>
      </c>
      <c r="I10558" t="s">
        <v>8465</v>
      </c>
      <c r="J10558" t="s">
        <v>378</v>
      </c>
      <c r="K10558">
        <v>52175</v>
      </c>
      <c r="L10558">
        <v>1558246417</v>
      </c>
    </row>
    <row r="10559" spans="1:12" x14ac:dyDescent="0.45">
      <c r="A10559" t="str">
        <f t="shared" si="164"/>
        <v>Jinshi, Hunan, China</v>
      </c>
      <c r="B10559" t="s">
        <v>13638</v>
      </c>
      <c r="C10559" t="s">
        <v>13638</v>
      </c>
      <c r="D10559">
        <v>29.633400000000002</v>
      </c>
      <c r="E10559">
        <v>111.8746</v>
      </c>
      <c r="F10559" t="s">
        <v>1039</v>
      </c>
      <c r="G10559" t="s">
        <v>1040</v>
      </c>
      <c r="H10559" t="s">
        <v>1041</v>
      </c>
      <c r="I10559" t="s">
        <v>6604</v>
      </c>
      <c r="J10559" t="s">
        <v>366</v>
      </c>
      <c r="K10559">
        <v>251064</v>
      </c>
      <c r="L10559">
        <v>1156062960</v>
      </c>
    </row>
    <row r="10560" spans="1:12" x14ac:dyDescent="0.45">
      <c r="A10560" t="str">
        <f t="shared" si="164"/>
        <v>Jinzhong, Yunnan, China</v>
      </c>
      <c r="B10560" t="s">
        <v>13639</v>
      </c>
      <c r="C10560" t="s">
        <v>13639</v>
      </c>
      <c r="D10560">
        <v>26.3504</v>
      </c>
      <c r="E10560">
        <v>103.41670000000001</v>
      </c>
      <c r="F10560" t="s">
        <v>1039</v>
      </c>
      <c r="G10560" t="s">
        <v>1040</v>
      </c>
      <c r="H10560" t="s">
        <v>1041</v>
      </c>
      <c r="I10560" t="s">
        <v>3541</v>
      </c>
      <c r="J10560" t="s">
        <v>366</v>
      </c>
      <c r="K10560">
        <v>5170</v>
      </c>
      <c r="L10560">
        <v>1156252749</v>
      </c>
    </row>
    <row r="10561" spans="1:12" x14ac:dyDescent="0.45">
      <c r="A10561" t="str">
        <f t="shared" si="164"/>
        <v>Jinzhou, Liaoning, China</v>
      </c>
      <c r="B10561" t="s">
        <v>13640</v>
      </c>
      <c r="C10561" t="s">
        <v>13640</v>
      </c>
      <c r="D10561">
        <v>41.114400000000003</v>
      </c>
      <c r="E10561">
        <v>121.1292</v>
      </c>
      <c r="F10561" t="s">
        <v>1039</v>
      </c>
      <c r="G10561" t="s">
        <v>1040</v>
      </c>
      <c r="H10561" t="s">
        <v>1041</v>
      </c>
      <c r="I10561" t="s">
        <v>2102</v>
      </c>
      <c r="K10561">
        <v>3000000</v>
      </c>
      <c r="L10561">
        <v>1156157151</v>
      </c>
    </row>
    <row r="10562" spans="1:12" x14ac:dyDescent="0.45">
      <c r="A10562" t="str">
        <f t="shared" si="164"/>
        <v>Ji-Paraná, Rondônia, Brazil</v>
      </c>
      <c r="B10562" t="s">
        <v>13641</v>
      </c>
      <c r="C10562" t="s">
        <v>13642</v>
      </c>
      <c r="D10562">
        <v>-10.833299999999999</v>
      </c>
      <c r="E10562">
        <v>-61.966999999999999</v>
      </c>
      <c r="F10562" t="s">
        <v>491</v>
      </c>
      <c r="G10562" t="s">
        <v>492</v>
      </c>
      <c r="H10562" t="s">
        <v>493</v>
      </c>
      <c r="I10562" t="s">
        <v>684</v>
      </c>
      <c r="K10562">
        <v>65016</v>
      </c>
      <c r="L10562">
        <v>1076313540</v>
      </c>
    </row>
    <row r="10563" spans="1:12" x14ac:dyDescent="0.45">
      <c r="A10563" t="str">
        <f t="shared" ref="A10563:A10626" si="165">CONCATENATE(B10563,", ",I10563,", ",F10563)</f>
        <v>Jipijapa, Manabí, Ecuador</v>
      </c>
      <c r="B10563" t="s">
        <v>13643</v>
      </c>
      <c r="C10563" t="s">
        <v>13643</v>
      </c>
      <c r="D10563">
        <v>-1.3486</v>
      </c>
      <c r="E10563">
        <v>-80.578599999999994</v>
      </c>
      <c r="F10563" t="s">
        <v>1415</v>
      </c>
      <c r="G10563" t="s">
        <v>1416</v>
      </c>
      <c r="H10563" t="s">
        <v>1417</v>
      </c>
      <c r="I10563" t="s">
        <v>3131</v>
      </c>
      <c r="K10563">
        <v>40232</v>
      </c>
      <c r="L10563">
        <v>1218962184</v>
      </c>
    </row>
    <row r="10564" spans="1:12" x14ac:dyDescent="0.45">
      <c r="A10564" t="str">
        <f t="shared" si="165"/>
        <v>Jirjā, Sūhāj, Egypt</v>
      </c>
      <c r="B10564" t="s">
        <v>13644</v>
      </c>
      <c r="C10564" t="s">
        <v>13645</v>
      </c>
      <c r="D10564">
        <v>26.341899999999999</v>
      </c>
      <c r="E10564">
        <v>31.889399999999998</v>
      </c>
      <c r="F10564" t="s">
        <v>676</v>
      </c>
      <c r="G10564" t="s">
        <v>677</v>
      </c>
      <c r="H10564" t="s">
        <v>678</v>
      </c>
      <c r="I10564" t="s">
        <v>1141</v>
      </c>
      <c r="K10564">
        <v>102597</v>
      </c>
      <c r="L10564">
        <v>1818327836</v>
      </c>
    </row>
    <row r="10565" spans="1:12" x14ac:dyDescent="0.45">
      <c r="A10565" t="str">
        <f t="shared" si="165"/>
        <v>Jirkov, Ústecký Kraj, Czechia</v>
      </c>
      <c r="B10565" t="s">
        <v>13646</v>
      </c>
      <c r="C10565" t="s">
        <v>13646</v>
      </c>
      <c r="D10565">
        <v>50.499899999999997</v>
      </c>
      <c r="E10565">
        <v>13.447800000000001</v>
      </c>
      <c r="F10565" t="s">
        <v>2480</v>
      </c>
      <c r="G10565" t="s">
        <v>2481</v>
      </c>
      <c r="H10565" t="s">
        <v>2482</v>
      </c>
      <c r="I10565" t="s">
        <v>4483</v>
      </c>
      <c r="K10565">
        <v>19241</v>
      </c>
      <c r="L10565">
        <v>1203484786</v>
      </c>
    </row>
    <row r="10566" spans="1:12" x14ac:dyDescent="0.45">
      <c r="A10566" t="str">
        <f t="shared" si="165"/>
        <v>Jīroft, Kermān, Iran</v>
      </c>
      <c r="B10566" t="s">
        <v>13647</v>
      </c>
      <c r="C10566" t="s">
        <v>13648</v>
      </c>
      <c r="D10566">
        <v>28.678100000000001</v>
      </c>
      <c r="E10566">
        <v>57.740600000000001</v>
      </c>
      <c r="F10566" t="s">
        <v>388</v>
      </c>
      <c r="G10566" t="s">
        <v>389</v>
      </c>
      <c r="H10566" t="s">
        <v>390</v>
      </c>
      <c r="I10566" t="s">
        <v>3092</v>
      </c>
      <c r="J10566" t="s">
        <v>366</v>
      </c>
      <c r="K10566">
        <v>130429</v>
      </c>
      <c r="L10566">
        <v>1364826721</v>
      </c>
    </row>
    <row r="10567" spans="1:12" x14ac:dyDescent="0.45">
      <c r="A10567" t="str">
        <f t="shared" si="165"/>
        <v>Jisr ash Shughūr, Idlib, Syria</v>
      </c>
      <c r="B10567" t="s">
        <v>13649</v>
      </c>
      <c r="C10567" t="s">
        <v>13650</v>
      </c>
      <c r="D10567">
        <v>35.799999999999997</v>
      </c>
      <c r="E10567">
        <v>36.316699999999997</v>
      </c>
      <c r="F10567" t="s">
        <v>362</v>
      </c>
      <c r="G10567" t="s">
        <v>363</v>
      </c>
      <c r="H10567" t="s">
        <v>364</v>
      </c>
      <c r="I10567" t="s">
        <v>11831</v>
      </c>
      <c r="J10567" t="s">
        <v>366</v>
      </c>
      <c r="K10567">
        <v>44322</v>
      </c>
      <c r="L10567">
        <v>1760389710</v>
      </c>
    </row>
    <row r="10568" spans="1:12" x14ac:dyDescent="0.45">
      <c r="A10568" t="str">
        <f t="shared" si="165"/>
        <v>Jisr ez Zarqā, Haifa, Israel</v>
      </c>
      <c r="B10568" t="s">
        <v>13651</v>
      </c>
      <c r="C10568" t="s">
        <v>13652</v>
      </c>
      <c r="D10568">
        <v>32.5379</v>
      </c>
      <c r="E10568">
        <v>34.912199999999999</v>
      </c>
      <c r="F10568" t="s">
        <v>369</v>
      </c>
      <c r="G10568" t="s">
        <v>370</v>
      </c>
      <c r="H10568" t="s">
        <v>371</v>
      </c>
      <c r="I10568" t="s">
        <v>11591</v>
      </c>
      <c r="K10568">
        <v>13962</v>
      </c>
      <c r="L10568">
        <v>1376963985</v>
      </c>
    </row>
    <row r="10569" spans="1:12" x14ac:dyDescent="0.45">
      <c r="A10569" t="str">
        <f t="shared" si="165"/>
        <v>Jitpur, Bāgmatī, Nepal</v>
      </c>
      <c r="B10569" t="s">
        <v>13653</v>
      </c>
      <c r="C10569" t="s">
        <v>13653</v>
      </c>
      <c r="D10569">
        <v>27.666599999999999</v>
      </c>
      <c r="E10569">
        <v>85.333299999999994</v>
      </c>
      <c r="F10569" t="s">
        <v>3108</v>
      </c>
      <c r="G10569" t="s">
        <v>3109</v>
      </c>
      <c r="H10569" t="s">
        <v>3110</v>
      </c>
      <c r="I10569" t="s">
        <v>4418</v>
      </c>
      <c r="K10569">
        <v>337785</v>
      </c>
      <c r="L10569">
        <v>1524593184</v>
      </c>
    </row>
    <row r="10570" spans="1:12" x14ac:dyDescent="0.45">
      <c r="A10570" t="str">
        <f t="shared" si="165"/>
        <v>Jiujiang, Jiangxi, China</v>
      </c>
      <c r="B10570" t="s">
        <v>13654</v>
      </c>
      <c r="C10570" t="s">
        <v>13654</v>
      </c>
      <c r="D10570">
        <v>29.704799999999999</v>
      </c>
      <c r="E10570">
        <v>116.0021</v>
      </c>
      <c r="F10570" t="s">
        <v>1039</v>
      </c>
      <c r="G10570" t="s">
        <v>1040</v>
      </c>
      <c r="H10570" t="s">
        <v>1041</v>
      </c>
      <c r="I10570" t="s">
        <v>10360</v>
      </c>
      <c r="J10570" t="s">
        <v>366</v>
      </c>
      <c r="K10570">
        <v>4728778</v>
      </c>
      <c r="L10570">
        <v>1156206041</v>
      </c>
    </row>
    <row r="10571" spans="1:12" x14ac:dyDescent="0.45">
      <c r="A10571" t="str">
        <f t="shared" si="165"/>
        <v>Jiutai, Jilin, China</v>
      </c>
      <c r="B10571" t="s">
        <v>13655</v>
      </c>
      <c r="C10571" t="s">
        <v>13655</v>
      </c>
      <c r="D10571">
        <v>44.1447</v>
      </c>
      <c r="E10571">
        <v>125.8443</v>
      </c>
      <c r="F10571" t="s">
        <v>1039</v>
      </c>
      <c r="G10571" t="s">
        <v>1040</v>
      </c>
      <c r="H10571" t="s">
        <v>1041</v>
      </c>
      <c r="I10571" t="s">
        <v>3148</v>
      </c>
      <c r="K10571">
        <v>205399</v>
      </c>
      <c r="L10571">
        <v>1156061722</v>
      </c>
    </row>
    <row r="10572" spans="1:12" x14ac:dyDescent="0.45">
      <c r="A10572" t="str">
        <f t="shared" si="165"/>
        <v>Jiutepec, Morelos, Mexico</v>
      </c>
      <c r="B10572" t="s">
        <v>13656</v>
      </c>
      <c r="C10572" t="s">
        <v>13656</v>
      </c>
      <c r="D10572">
        <v>18.883299999999998</v>
      </c>
      <c r="E10572">
        <v>-99.166700000000006</v>
      </c>
      <c r="F10572" t="s">
        <v>519</v>
      </c>
      <c r="G10572" t="s">
        <v>520</v>
      </c>
      <c r="H10572" t="s">
        <v>521</v>
      </c>
      <c r="I10572" t="s">
        <v>1637</v>
      </c>
      <c r="J10572" t="s">
        <v>366</v>
      </c>
      <c r="K10572">
        <v>153704</v>
      </c>
      <c r="L10572">
        <v>1484001709</v>
      </c>
    </row>
    <row r="10573" spans="1:12" x14ac:dyDescent="0.45">
      <c r="A10573" t="str">
        <f t="shared" si="165"/>
        <v>Jixi, Heilongjiang, China</v>
      </c>
      <c r="B10573" t="s">
        <v>13657</v>
      </c>
      <c r="C10573" t="s">
        <v>13657</v>
      </c>
      <c r="D10573">
        <v>45.293700000000001</v>
      </c>
      <c r="E10573">
        <v>130.965</v>
      </c>
      <c r="F10573" t="s">
        <v>1039</v>
      </c>
      <c r="G10573" t="s">
        <v>1040</v>
      </c>
      <c r="H10573" t="s">
        <v>1041</v>
      </c>
      <c r="I10573" t="s">
        <v>1953</v>
      </c>
      <c r="J10573" t="s">
        <v>366</v>
      </c>
      <c r="K10573">
        <v>1950000</v>
      </c>
      <c r="L10573">
        <v>1156393765</v>
      </c>
    </row>
    <row r="10574" spans="1:12" x14ac:dyDescent="0.45">
      <c r="A10574" t="str">
        <f t="shared" si="165"/>
        <v>Jizzax, Jizzax, Uzbekistan</v>
      </c>
      <c r="B10574" t="s">
        <v>13658</v>
      </c>
      <c r="C10574" t="s">
        <v>13658</v>
      </c>
      <c r="D10574">
        <v>40.116700000000002</v>
      </c>
      <c r="E10574">
        <v>67.849999999999994</v>
      </c>
      <c r="F10574" t="s">
        <v>1966</v>
      </c>
      <c r="G10574" t="s">
        <v>1967</v>
      </c>
      <c r="H10574" t="s">
        <v>1968</v>
      </c>
      <c r="I10574" t="s">
        <v>13658</v>
      </c>
      <c r="J10574" t="s">
        <v>378</v>
      </c>
      <c r="K10574">
        <v>163200</v>
      </c>
      <c r="L10574">
        <v>1860218891</v>
      </c>
    </row>
    <row r="10575" spans="1:12" x14ac:dyDescent="0.45">
      <c r="A10575" t="str">
        <f t="shared" si="165"/>
        <v>Joaçaba, Santa Catarina, Brazil</v>
      </c>
      <c r="B10575" t="s">
        <v>13659</v>
      </c>
      <c r="C10575" t="s">
        <v>13660</v>
      </c>
      <c r="D10575">
        <v>-27.17</v>
      </c>
      <c r="E10575">
        <v>-51.5</v>
      </c>
      <c r="F10575" t="s">
        <v>491</v>
      </c>
      <c r="G10575" t="s">
        <v>492</v>
      </c>
      <c r="H10575" t="s">
        <v>493</v>
      </c>
      <c r="I10575" t="s">
        <v>2288</v>
      </c>
      <c r="K10575">
        <v>38876</v>
      </c>
      <c r="L10575">
        <v>1076899882</v>
      </c>
    </row>
    <row r="10576" spans="1:12" x14ac:dyDescent="0.45">
      <c r="A10576" t="str">
        <f t="shared" si="165"/>
        <v>Joane, Braga, Portugal</v>
      </c>
      <c r="B10576" t="s">
        <v>13661</v>
      </c>
      <c r="C10576" t="s">
        <v>13661</v>
      </c>
      <c r="D10576">
        <v>41.433300000000003</v>
      </c>
      <c r="E10576">
        <v>-8.4167000000000005</v>
      </c>
      <c r="F10576" t="s">
        <v>967</v>
      </c>
      <c r="G10576" t="s">
        <v>968</v>
      </c>
      <c r="H10576" t="s">
        <v>969</v>
      </c>
      <c r="I10576" t="s">
        <v>5115</v>
      </c>
      <c r="K10576">
        <v>7528</v>
      </c>
      <c r="L10576">
        <v>1620704080</v>
      </c>
    </row>
    <row r="10577" spans="1:12" x14ac:dyDescent="0.45">
      <c r="A10577" t="str">
        <f t="shared" si="165"/>
        <v>Joanópolis, São Paulo, Brazil</v>
      </c>
      <c r="B10577" t="s">
        <v>13662</v>
      </c>
      <c r="C10577" t="s">
        <v>13663</v>
      </c>
      <c r="D10577">
        <v>-22.930299999999999</v>
      </c>
      <c r="E10577">
        <v>-46.275599999999997</v>
      </c>
      <c r="F10577" t="s">
        <v>491</v>
      </c>
      <c r="G10577" t="s">
        <v>492</v>
      </c>
      <c r="H10577" t="s">
        <v>493</v>
      </c>
      <c r="I10577" t="s">
        <v>801</v>
      </c>
      <c r="K10577">
        <v>12725</v>
      </c>
      <c r="L10577">
        <v>1076442097</v>
      </c>
    </row>
    <row r="10578" spans="1:12" x14ac:dyDescent="0.45">
      <c r="A10578" t="str">
        <f t="shared" si="165"/>
        <v>João Pessoa, Paraíba, Brazil</v>
      </c>
      <c r="B10578" t="s">
        <v>13664</v>
      </c>
      <c r="C10578" t="s">
        <v>13665</v>
      </c>
      <c r="D10578">
        <v>-7.0833000000000004</v>
      </c>
      <c r="E10578">
        <v>-34.833300000000001</v>
      </c>
      <c r="F10578" t="s">
        <v>491</v>
      </c>
      <c r="G10578" t="s">
        <v>492</v>
      </c>
      <c r="H10578" t="s">
        <v>493</v>
      </c>
      <c r="I10578" t="s">
        <v>5213</v>
      </c>
      <c r="J10578" t="s">
        <v>378</v>
      </c>
      <c r="K10578">
        <v>801718</v>
      </c>
      <c r="L10578">
        <v>1076922014</v>
      </c>
    </row>
    <row r="10579" spans="1:12" x14ac:dyDescent="0.45">
      <c r="A10579" t="str">
        <f t="shared" si="165"/>
        <v>João Teves, São Lourenço dos Órgãos, Cabo Verde</v>
      </c>
      <c r="B10579" t="s">
        <v>13666</v>
      </c>
      <c r="C10579" t="s">
        <v>13667</v>
      </c>
      <c r="D10579">
        <v>15.0669</v>
      </c>
      <c r="E10579">
        <v>-23.589200000000002</v>
      </c>
      <c r="F10579" t="s">
        <v>2610</v>
      </c>
      <c r="G10579" t="s">
        <v>2611</v>
      </c>
      <c r="H10579" t="s">
        <v>2612</v>
      </c>
      <c r="I10579" t="s">
        <v>13668</v>
      </c>
      <c r="J10579" t="s">
        <v>378</v>
      </c>
      <c r="L10579">
        <v>1132758433</v>
      </c>
    </row>
    <row r="10580" spans="1:12" x14ac:dyDescent="0.45">
      <c r="A10580" t="str">
        <f t="shared" si="165"/>
        <v>Joaquín V. González, Salta, Argentina</v>
      </c>
      <c r="B10580" t="s">
        <v>13669</v>
      </c>
      <c r="C10580" t="s">
        <v>13670</v>
      </c>
      <c r="D10580">
        <v>-25.083300000000001</v>
      </c>
      <c r="E10580">
        <v>-64.183400000000006</v>
      </c>
      <c r="F10580" t="s">
        <v>651</v>
      </c>
      <c r="G10580" t="s">
        <v>652</v>
      </c>
      <c r="H10580" t="s">
        <v>653</v>
      </c>
      <c r="I10580" t="s">
        <v>5839</v>
      </c>
      <c r="J10580" t="s">
        <v>366</v>
      </c>
      <c r="K10580">
        <v>13376</v>
      </c>
      <c r="L10580">
        <v>1032690861</v>
      </c>
    </row>
    <row r="10581" spans="1:12" x14ac:dyDescent="0.45">
      <c r="A10581" t="str">
        <f t="shared" si="165"/>
        <v>Jobabo, Las Tunas, Cuba</v>
      </c>
      <c r="B10581" t="s">
        <v>13671</v>
      </c>
      <c r="C10581" t="s">
        <v>13671</v>
      </c>
      <c r="D10581">
        <v>20.907800000000002</v>
      </c>
      <c r="E10581">
        <v>-77.283100000000005</v>
      </c>
      <c r="F10581" t="s">
        <v>658</v>
      </c>
      <c r="G10581" t="s">
        <v>659</v>
      </c>
      <c r="H10581" t="s">
        <v>660</v>
      </c>
      <c r="I10581" t="s">
        <v>13672</v>
      </c>
      <c r="J10581" t="s">
        <v>366</v>
      </c>
      <c r="K10581">
        <v>47350</v>
      </c>
      <c r="L10581">
        <v>1192342239</v>
      </c>
    </row>
    <row r="10582" spans="1:12" x14ac:dyDescent="0.45">
      <c r="A10582" t="str">
        <f t="shared" si="165"/>
        <v>Jocotitlán, México, Mexico</v>
      </c>
      <c r="B10582" t="s">
        <v>13673</v>
      </c>
      <c r="C10582" t="s">
        <v>13674</v>
      </c>
      <c r="D10582">
        <v>19.7072</v>
      </c>
      <c r="E10582">
        <v>-99.786699999999996</v>
      </c>
      <c r="F10582" t="s">
        <v>519</v>
      </c>
      <c r="G10582" t="s">
        <v>520</v>
      </c>
      <c r="H10582" t="s">
        <v>521</v>
      </c>
      <c r="I10582" t="s">
        <v>692</v>
      </c>
      <c r="J10582" t="s">
        <v>366</v>
      </c>
      <c r="K10582">
        <v>55403</v>
      </c>
      <c r="L10582">
        <v>1484167307</v>
      </c>
    </row>
    <row r="10583" spans="1:12" x14ac:dyDescent="0.45">
      <c r="A10583" t="str">
        <f t="shared" si="165"/>
        <v>Jodhpur, Rājasthān, India</v>
      </c>
      <c r="B10583" t="s">
        <v>13675</v>
      </c>
      <c r="C10583" t="s">
        <v>13675</v>
      </c>
      <c r="D10583">
        <v>26.291799999999999</v>
      </c>
      <c r="E10583">
        <v>73.016800000000003</v>
      </c>
      <c r="F10583" t="s">
        <v>626</v>
      </c>
      <c r="G10583" t="s">
        <v>627</v>
      </c>
      <c r="H10583" t="s">
        <v>628</v>
      </c>
      <c r="I10583" t="s">
        <v>671</v>
      </c>
      <c r="K10583">
        <v>995000</v>
      </c>
      <c r="L10583">
        <v>1356727084</v>
      </c>
    </row>
    <row r="10584" spans="1:12" x14ac:dyDescent="0.45">
      <c r="A10584" t="str">
        <f t="shared" si="165"/>
        <v>Joensuu, Pohjois-Karjala, Finland</v>
      </c>
      <c r="B10584" t="s">
        <v>13676</v>
      </c>
      <c r="C10584" t="s">
        <v>13676</v>
      </c>
      <c r="D10584">
        <v>62.6</v>
      </c>
      <c r="E10584">
        <v>29.7639</v>
      </c>
      <c r="F10584" t="s">
        <v>459</v>
      </c>
      <c r="G10584" t="s">
        <v>460</v>
      </c>
      <c r="H10584" t="s">
        <v>461</v>
      </c>
      <c r="I10584" t="s">
        <v>13677</v>
      </c>
      <c r="J10584" t="s">
        <v>378</v>
      </c>
      <c r="K10584">
        <v>75514</v>
      </c>
      <c r="L10584">
        <v>1246489056</v>
      </c>
    </row>
    <row r="10585" spans="1:12" x14ac:dyDescent="0.45">
      <c r="A10585" t="str">
        <f t="shared" si="165"/>
        <v>Jōetsu, Niigata, Japan</v>
      </c>
      <c r="B10585" t="s">
        <v>13678</v>
      </c>
      <c r="C10585" t="s">
        <v>13679</v>
      </c>
      <c r="D10585">
        <v>37.15</v>
      </c>
      <c r="E10585">
        <v>138.23330000000001</v>
      </c>
      <c r="F10585" t="s">
        <v>514</v>
      </c>
      <c r="G10585" t="s">
        <v>515</v>
      </c>
      <c r="H10585" t="s">
        <v>516</v>
      </c>
      <c r="I10585" t="s">
        <v>11001</v>
      </c>
      <c r="K10585">
        <v>189881</v>
      </c>
      <c r="L10585">
        <v>1392040772</v>
      </c>
    </row>
    <row r="10586" spans="1:12" x14ac:dyDescent="0.45">
      <c r="A10586" t="str">
        <f t="shared" si="165"/>
        <v>Jõgeva, Jõgevamaa, Estonia</v>
      </c>
      <c r="B10586" t="s">
        <v>13680</v>
      </c>
      <c r="C10586" t="s">
        <v>13681</v>
      </c>
      <c r="D10586">
        <v>58.746099999999998</v>
      </c>
      <c r="E10586">
        <v>26.395600000000002</v>
      </c>
      <c r="F10586" t="s">
        <v>9361</v>
      </c>
      <c r="G10586" t="s">
        <v>9362</v>
      </c>
      <c r="H10586" t="s">
        <v>9363</v>
      </c>
      <c r="I10586" t="s">
        <v>13682</v>
      </c>
      <c r="J10586" t="s">
        <v>378</v>
      </c>
      <c r="K10586">
        <v>5073</v>
      </c>
      <c r="L10586">
        <v>1233192849</v>
      </c>
    </row>
    <row r="10587" spans="1:12" x14ac:dyDescent="0.45">
      <c r="A10587" t="str">
        <f t="shared" si="165"/>
        <v>Johannesburg, Gauteng, South Africa</v>
      </c>
      <c r="B10587" t="s">
        <v>13683</v>
      </c>
      <c r="C10587" t="s">
        <v>13683</v>
      </c>
      <c r="D10587">
        <v>-26.2044</v>
      </c>
      <c r="E10587">
        <v>28.041599999999999</v>
      </c>
      <c r="F10587" t="s">
        <v>1436</v>
      </c>
      <c r="G10587" t="s">
        <v>1437</v>
      </c>
      <c r="H10587" t="s">
        <v>1438</v>
      </c>
      <c r="I10587" t="s">
        <v>1439</v>
      </c>
      <c r="J10587" t="s">
        <v>378</v>
      </c>
      <c r="K10587">
        <v>4434827</v>
      </c>
      <c r="L10587">
        <v>1710550792</v>
      </c>
    </row>
    <row r="10588" spans="1:12" x14ac:dyDescent="0.45">
      <c r="A10588" t="str">
        <f t="shared" si="165"/>
        <v>Johns Creek, Georgia, United States</v>
      </c>
      <c r="B10588" t="s">
        <v>13684</v>
      </c>
      <c r="C10588" t="s">
        <v>13684</v>
      </c>
      <c r="D10588">
        <v>34.033299999999997</v>
      </c>
      <c r="E10588">
        <v>-84.202699999999993</v>
      </c>
      <c r="F10588" t="s">
        <v>530</v>
      </c>
      <c r="G10588" t="s">
        <v>531</v>
      </c>
      <c r="H10588" t="s">
        <v>532</v>
      </c>
      <c r="I10588" t="s">
        <v>763</v>
      </c>
      <c r="K10588">
        <v>84579</v>
      </c>
      <c r="L10588">
        <v>1840014742</v>
      </c>
    </row>
    <row r="10589" spans="1:12" x14ac:dyDescent="0.45">
      <c r="A10589" t="str">
        <f t="shared" si="165"/>
        <v>Johnsburg, Illinois, United States</v>
      </c>
      <c r="B10589" t="s">
        <v>13685</v>
      </c>
      <c r="C10589" t="s">
        <v>13685</v>
      </c>
      <c r="D10589">
        <v>42.383000000000003</v>
      </c>
      <c r="E10589">
        <v>-88.247600000000006</v>
      </c>
      <c r="F10589" t="s">
        <v>530</v>
      </c>
      <c r="G10589" t="s">
        <v>531</v>
      </c>
      <c r="H10589" t="s">
        <v>532</v>
      </c>
      <c r="I10589" t="s">
        <v>824</v>
      </c>
      <c r="K10589">
        <v>6368</v>
      </c>
      <c r="L10589">
        <v>1840011128</v>
      </c>
    </row>
    <row r="10590" spans="1:12" x14ac:dyDescent="0.45">
      <c r="A10590" t="str">
        <f t="shared" si="165"/>
        <v>Johnson City, Tennessee, United States</v>
      </c>
      <c r="B10590" t="s">
        <v>13686</v>
      </c>
      <c r="C10590" t="s">
        <v>13686</v>
      </c>
      <c r="D10590">
        <v>36.340600000000002</v>
      </c>
      <c r="E10590">
        <v>-82.380300000000005</v>
      </c>
      <c r="F10590" t="s">
        <v>530</v>
      </c>
      <c r="G10590" t="s">
        <v>531</v>
      </c>
      <c r="H10590" t="s">
        <v>532</v>
      </c>
      <c r="I10590" t="s">
        <v>1466</v>
      </c>
      <c r="K10590">
        <v>127571</v>
      </c>
      <c r="L10590">
        <v>1840014462</v>
      </c>
    </row>
    <row r="10591" spans="1:12" x14ac:dyDescent="0.45">
      <c r="A10591" t="str">
        <f t="shared" si="165"/>
        <v>Johnson City, New York, United States</v>
      </c>
      <c r="B10591" t="s">
        <v>13686</v>
      </c>
      <c r="C10591" t="s">
        <v>13686</v>
      </c>
      <c r="D10591">
        <v>42.122999999999998</v>
      </c>
      <c r="E10591">
        <v>-75.962400000000002</v>
      </c>
      <c r="F10591" t="s">
        <v>530</v>
      </c>
      <c r="G10591" t="s">
        <v>531</v>
      </c>
      <c r="H10591" t="s">
        <v>532</v>
      </c>
      <c r="I10591" t="s">
        <v>803</v>
      </c>
      <c r="K10591">
        <v>14161</v>
      </c>
      <c r="L10591">
        <v>1840004658</v>
      </c>
    </row>
    <row r="10592" spans="1:12" x14ac:dyDescent="0.45">
      <c r="A10592" t="str">
        <f t="shared" si="165"/>
        <v>Johnson Lane, Nevada, United States</v>
      </c>
      <c r="B10592" t="s">
        <v>13687</v>
      </c>
      <c r="C10592" t="s">
        <v>13687</v>
      </c>
      <c r="D10592">
        <v>39.048900000000003</v>
      </c>
      <c r="E10592">
        <v>-119.72450000000001</v>
      </c>
      <c r="F10592" t="s">
        <v>530</v>
      </c>
      <c r="G10592" t="s">
        <v>531</v>
      </c>
      <c r="H10592" t="s">
        <v>532</v>
      </c>
      <c r="I10592" t="s">
        <v>5052</v>
      </c>
      <c r="K10592">
        <v>6065</v>
      </c>
      <c r="L10592">
        <v>1840033830</v>
      </c>
    </row>
    <row r="10593" spans="1:12" x14ac:dyDescent="0.45">
      <c r="A10593" t="str">
        <f t="shared" si="165"/>
        <v>Johnston, Rhode Island, United States</v>
      </c>
      <c r="B10593" t="s">
        <v>13688</v>
      </c>
      <c r="C10593" t="s">
        <v>13688</v>
      </c>
      <c r="D10593">
        <v>41.827399999999997</v>
      </c>
      <c r="E10593">
        <v>-71.520200000000003</v>
      </c>
      <c r="F10593" t="s">
        <v>530</v>
      </c>
      <c r="G10593" t="s">
        <v>531</v>
      </c>
      <c r="H10593" t="s">
        <v>532</v>
      </c>
      <c r="I10593" t="s">
        <v>3666</v>
      </c>
      <c r="K10593">
        <v>29235</v>
      </c>
      <c r="L10593">
        <v>1840106232</v>
      </c>
    </row>
    <row r="10594" spans="1:12" x14ac:dyDescent="0.45">
      <c r="A10594" t="str">
        <f t="shared" si="165"/>
        <v>Johnston, Iowa, United States</v>
      </c>
      <c r="B10594" t="s">
        <v>13688</v>
      </c>
      <c r="C10594" t="s">
        <v>13688</v>
      </c>
      <c r="D10594">
        <v>41.685699999999997</v>
      </c>
      <c r="E10594">
        <v>-93.717299999999994</v>
      </c>
      <c r="F10594" t="s">
        <v>530</v>
      </c>
      <c r="G10594" t="s">
        <v>531</v>
      </c>
      <c r="H10594" t="s">
        <v>532</v>
      </c>
      <c r="I10594" t="s">
        <v>1552</v>
      </c>
      <c r="K10594">
        <v>22582</v>
      </c>
      <c r="L10594">
        <v>1840008170</v>
      </c>
    </row>
    <row r="10595" spans="1:12" x14ac:dyDescent="0.45">
      <c r="A10595" t="str">
        <f t="shared" si="165"/>
        <v>Johnstone, Renfrewshire, United Kingdom</v>
      </c>
      <c r="B10595" t="s">
        <v>13689</v>
      </c>
      <c r="C10595" t="s">
        <v>13689</v>
      </c>
      <c r="D10595">
        <v>55.834600000000002</v>
      </c>
      <c r="E10595">
        <v>-4.5026999999999999</v>
      </c>
      <c r="F10595" t="s">
        <v>536</v>
      </c>
      <c r="G10595" t="s">
        <v>537</v>
      </c>
      <c r="H10595" t="s">
        <v>538</v>
      </c>
      <c r="I10595" t="s">
        <v>5087</v>
      </c>
      <c r="K10595">
        <v>16625</v>
      </c>
      <c r="L10595">
        <v>1826315811</v>
      </c>
    </row>
    <row r="10596" spans="1:12" x14ac:dyDescent="0.45">
      <c r="A10596" t="str">
        <f t="shared" si="165"/>
        <v>Johnstown, Pennsylvania, United States</v>
      </c>
      <c r="B10596" t="s">
        <v>13690</v>
      </c>
      <c r="C10596" t="s">
        <v>13690</v>
      </c>
      <c r="D10596">
        <v>40.325800000000001</v>
      </c>
      <c r="E10596">
        <v>-78.919300000000007</v>
      </c>
      <c r="F10596" t="s">
        <v>530</v>
      </c>
      <c r="G10596" t="s">
        <v>531</v>
      </c>
      <c r="H10596" t="s">
        <v>532</v>
      </c>
      <c r="I10596" t="s">
        <v>620</v>
      </c>
      <c r="K10596">
        <v>63141</v>
      </c>
      <c r="L10596">
        <v>1840001116</v>
      </c>
    </row>
    <row r="10597" spans="1:12" x14ac:dyDescent="0.45">
      <c r="A10597" t="str">
        <f t="shared" si="165"/>
        <v>Johnstown, Colorado, United States</v>
      </c>
      <c r="B10597" t="s">
        <v>13690</v>
      </c>
      <c r="C10597" t="s">
        <v>13690</v>
      </c>
      <c r="D10597">
        <v>40.349899999999998</v>
      </c>
      <c r="E10597">
        <v>-104.9481</v>
      </c>
      <c r="F10597" t="s">
        <v>530</v>
      </c>
      <c r="G10597" t="s">
        <v>531</v>
      </c>
      <c r="H10597" t="s">
        <v>532</v>
      </c>
      <c r="I10597" t="s">
        <v>1071</v>
      </c>
      <c r="K10597">
        <v>21048</v>
      </c>
      <c r="L10597">
        <v>1840021369</v>
      </c>
    </row>
    <row r="10598" spans="1:12" x14ac:dyDescent="0.45">
      <c r="A10598" t="str">
        <f t="shared" si="165"/>
        <v>Johnstown, New York, United States</v>
      </c>
      <c r="B10598" t="s">
        <v>13690</v>
      </c>
      <c r="C10598" t="s">
        <v>13690</v>
      </c>
      <c r="D10598">
        <v>43.007300000000001</v>
      </c>
      <c r="E10598">
        <v>-74.375500000000002</v>
      </c>
      <c r="F10598" t="s">
        <v>530</v>
      </c>
      <c r="G10598" t="s">
        <v>531</v>
      </c>
      <c r="H10598" t="s">
        <v>532</v>
      </c>
      <c r="I10598" t="s">
        <v>803</v>
      </c>
      <c r="K10598">
        <v>8230</v>
      </c>
      <c r="L10598">
        <v>1840000376</v>
      </c>
    </row>
    <row r="10599" spans="1:12" x14ac:dyDescent="0.45">
      <c r="A10599" t="str">
        <f t="shared" si="165"/>
        <v>Johor Bahru, Johor, Malaysia</v>
      </c>
      <c r="B10599" t="s">
        <v>13691</v>
      </c>
      <c r="C10599" t="s">
        <v>13691</v>
      </c>
      <c r="D10599">
        <v>1.4556</v>
      </c>
      <c r="E10599">
        <v>103.7611</v>
      </c>
      <c r="F10599" t="s">
        <v>1653</v>
      </c>
      <c r="G10599" t="s">
        <v>1654</v>
      </c>
      <c r="H10599" t="s">
        <v>1655</v>
      </c>
      <c r="I10599" t="s">
        <v>3785</v>
      </c>
      <c r="J10599" t="s">
        <v>378</v>
      </c>
      <c r="K10599">
        <v>497097</v>
      </c>
      <c r="L10599">
        <v>1458747615</v>
      </c>
    </row>
    <row r="10600" spans="1:12" x14ac:dyDescent="0.45">
      <c r="A10600" t="str">
        <f t="shared" si="165"/>
        <v>Jõhvi, Ida-Virumaa, Estonia</v>
      </c>
      <c r="B10600" t="s">
        <v>13692</v>
      </c>
      <c r="C10600" t="s">
        <v>13693</v>
      </c>
      <c r="D10600">
        <v>59.357500000000002</v>
      </c>
      <c r="E10600">
        <v>27.412199999999999</v>
      </c>
      <c r="F10600" t="s">
        <v>9361</v>
      </c>
      <c r="G10600" t="s">
        <v>9362</v>
      </c>
      <c r="H10600" t="s">
        <v>9363</v>
      </c>
      <c r="I10600" t="s">
        <v>13694</v>
      </c>
      <c r="J10600" t="s">
        <v>378</v>
      </c>
      <c r="K10600">
        <v>10541</v>
      </c>
      <c r="L10600">
        <v>1233731045</v>
      </c>
    </row>
    <row r="10601" spans="1:12" x14ac:dyDescent="0.45">
      <c r="A10601" t="str">
        <f t="shared" si="165"/>
        <v>Joinvile, Santa Catarina, Brazil</v>
      </c>
      <c r="B10601" t="s">
        <v>13695</v>
      </c>
      <c r="C10601" t="s">
        <v>13695</v>
      </c>
      <c r="D10601">
        <v>-26.32</v>
      </c>
      <c r="E10601">
        <v>-48.8399</v>
      </c>
      <c r="F10601" t="s">
        <v>491</v>
      </c>
      <c r="G10601" t="s">
        <v>492</v>
      </c>
      <c r="H10601" t="s">
        <v>493</v>
      </c>
      <c r="I10601" t="s">
        <v>2288</v>
      </c>
      <c r="K10601">
        <v>988000</v>
      </c>
      <c r="L10601">
        <v>1076050637</v>
      </c>
    </row>
    <row r="10602" spans="1:12" x14ac:dyDescent="0.45">
      <c r="A10602" t="str">
        <f t="shared" si="165"/>
        <v>Joliet, Illinois, United States</v>
      </c>
      <c r="B10602" t="s">
        <v>13696</v>
      </c>
      <c r="C10602" t="s">
        <v>13696</v>
      </c>
      <c r="D10602">
        <v>41.518900000000002</v>
      </c>
      <c r="E10602">
        <v>-88.149900000000002</v>
      </c>
      <c r="F10602" t="s">
        <v>530</v>
      </c>
      <c r="G10602" t="s">
        <v>531</v>
      </c>
      <c r="H10602" t="s">
        <v>532</v>
      </c>
      <c r="I10602" t="s">
        <v>824</v>
      </c>
      <c r="K10602">
        <v>147344</v>
      </c>
      <c r="L10602">
        <v>1840008192</v>
      </c>
    </row>
    <row r="10603" spans="1:12" x14ac:dyDescent="0.45">
      <c r="A10603" t="str">
        <f t="shared" si="165"/>
        <v>Joliette, Quebec, Canada</v>
      </c>
      <c r="B10603" t="s">
        <v>13697</v>
      </c>
      <c r="C10603" t="s">
        <v>13697</v>
      </c>
      <c r="D10603">
        <v>46.0167</v>
      </c>
      <c r="E10603">
        <v>-73.45</v>
      </c>
      <c r="F10603" t="s">
        <v>541</v>
      </c>
      <c r="G10603" t="s">
        <v>542</v>
      </c>
      <c r="H10603" t="s">
        <v>543</v>
      </c>
      <c r="I10603" t="s">
        <v>756</v>
      </c>
      <c r="K10603">
        <v>19621</v>
      </c>
      <c r="L10603">
        <v>1124841554</v>
      </c>
    </row>
    <row r="10604" spans="1:12" x14ac:dyDescent="0.45">
      <c r="A10604" t="str">
        <f t="shared" si="165"/>
        <v>Jolo, Sulu, Philippines</v>
      </c>
      <c r="B10604" t="s">
        <v>13698</v>
      </c>
      <c r="C10604" t="s">
        <v>13698</v>
      </c>
      <c r="D10604">
        <v>6.0522</v>
      </c>
      <c r="E10604">
        <v>121.0022</v>
      </c>
      <c r="F10604" t="s">
        <v>1373</v>
      </c>
      <c r="G10604" t="s">
        <v>1374</v>
      </c>
      <c r="H10604" t="s">
        <v>1375</v>
      </c>
      <c r="I10604" t="s">
        <v>13699</v>
      </c>
      <c r="J10604" t="s">
        <v>378</v>
      </c>
      <c r="L10604">
        <v>1608685440</v>
      </c>
    </row>
    <row r="10605" spans="1:12" x14ac:dyDescent="0.45">
      <c r="A10605" t="str">
        <f t="shared" si="165"/>
        <v>Jonava, Jonava, Lithuania</v>
      </c>
      <c r="B10605" t="s">
        <v>13700</v>
      </c>
      <c r="C10605" t="s">
        <v>13700</v>
      </c>
      <c r="D10605">
        <v>55.072200000000002</v>
      </c>
      <c r="E10605">
        <v>24.2806</v>
      </c>
      <c r="F10605" t="s">
        <v>1155</v>
      </c>
      <c r="G10605" t="s">
        <v>1156</v>
      </c>
      <c r="H10605" t="s">
        <v>1157</v>
      </c>
      <c r="I10605" t="s">
        <v>13700</v>
      </c>
      <c r="J10605" t="s">
        <v>378</v>
      </c>
      <c r="K10605">
        <v>27804</v>
      </c>
      <c r="L10605">
        <v>1440040612</v>
      </c>
    </row>
    <row r="10606" spans="1:12" x14ac:dyDescent="0.45">
      <c r="A10606" t="str">
        <f t="shared" si="165"/>
        <v>Jonesboro, Arkansas, United States</v>
      </c>
      <c r="B10606" t="s">
        <v>13701</v>
      </c>
      <c r="C10606" t="s">
        <v>13701</v>
      </c>
      <c r="D10606">
        <v>35.821199999999997</v>
      </c>
      <c r="E10606">
        <v>-90.679100000000005</v>
      </c>
      <c r="F10606" t="s">
        <v>530</v>
      </c>
      <c r="G10606" t="s">
        <v>531</v>
      </c>
      <c r="H10606" t="s">
        <v>532</v>
      </c>
      <c r="I10606" t="s">
        <v>1616</v>
      </c>
      <c r="K10606">
        <v>76247</v>
      </c>
      <c r="L10606">
        <v>1840014507</v>
      </c>
    </row>
    <row r="10607" spans="1:12" x14ac:dyDescent="0.45">
      <c r="A10607" t="str">
        <f t="shared" si="165"/>
        <v>Jonesboro, Louisiana, United States</v>
      </c>
      <c r="B10607" t="s">
        <v>13701</v>
      </c>
      <c r="C10607" t="s">
        <v>13701</v>
      </c>
      <c r="D10607">
        <v>32.2348</v>
      </c>
      <c r="E10607">
        <v>-92.709800000000001</v>
      </c>
      <c r="F10607" t="s">
        <v>530</v>
      </c>
      <c r="G10607" t="s">
        <v>531</v>
      </c>
      <c r="H10607" t="s">
        <v>532</v>
      </c>
      <c r="I10607" t="s">
        <v>533</v>
      </c>
      <c r="K10607">
        <v>5333</v>
      </c>
      <c r="L10607">
        <v>1840017001</v>
      </c>
    </row>
    <row r="10608" spans="1:12" x14ac:dyDescent="0.45">
      <c r="A10608" t="str">
        <f t="shared" si="165"/>
        <v>Jonesborough, Tennessee, United States</v>
      </c>
      <c r="B10608" t="s">
        <v>13702</v>
      </c>
      <c r="C10608" t="s">
        <v>13702</v>
      </c>
      <c r="D10608">
        <v>36.295900000000003</v>
      </c>
      <c r="E10608">
        <v>-82.476600000000005</v>
      </c>
      <c r="F10608" t="s">
        <v>530</v>
      </c>
      <c r="G10608" t="s">
        <v>531</v>
      </c>
      <c r="H10608" t="s">
        <v>532</v>
      </c>
      <c r="I10608" t="s">
        <v>1466</v>
      </c>
      <c r="K10608">
        <v>5611</v>
      </c>
      <c r="L10608">
        <v>1840016092</v>
      </c>
    </row>
    <row r="10609" spans="1:12" x14ac:dyDescent="0.45">
      <c r="A10609" t="str">
        <f t="shared" si="165"/>
        <v>Joniškis, Joniškis, Lithuania</v>
      </c>
      <c r="B10609" t="s">
        <v>13703</v>
      </c>
      <c r="C10609" t="s">
        <v>13704</v>
      </c>
      <c r="D10609">
        <v>56.243299999999998</v>
      </c>
      <c r="E10609">
        <v>23.617899999999999</v>
      </c>
      <c r="F10609" t="s">
        <v>1155</v>
      </c>
      <c r="G10609" t="s">
        <v>1156</v>
      </c>
      <c r="H10609" t="s">
        <v>1157</v>
      </c>
      <c r="I10609" t="s">
        <v>13703</v>
      </c>
      <c r="J10609" t="s">
        <v>378</v>
      </c>
      <c r="K10609">
        <v>8757</v>
      </c>
      <c r="L10609">
        <v>1440592411</v>
      </c>
    </row>
    <row r="10610" spans="1:12" x14ac:dyDescent="0.45">
      <c r="A10610" t="str">
        <f t="shared" si="165"/>
        <v>Jönköping, Jönköping, Sweden</v>
      </c>
      <c r="B10610" t="s">
        <v>11563</v>
      </c>
      <c r="C10610" t="s">
        <v>13705</v>
      </c>
      <c r="D10610">
        <v>57.771299999999997</v>
      </c>
      <c r="E10610">
        <v>14.164999999999999</v>
      </c>
      <c r="F10610" t="s">
        <v>4875</v>
      </c>
      <c r="G10610" t="s">
        <v>4876</v>
      </c>
      <c r="H10610" t="s">
        <v>4877</v>
      </c>
      <c r="I10610" t="s">
        <v>11563</v>
      </c>
      <c r="J10610" t="s">
        <v>378</v>
      </c>
      <c r="K10610">
        <v>89780</v>
      </c>
      <c r="L10610">
        <v>1752079041</v>
      </c>
    </row>
    <row r="10611" spans="1:12" x14ac:dyDescent="0.45">
      <c r="A10611" t="str">
        <f t="shared" si="165"/>
        <v>Joplin, Missouri, United States</v>
      </c>
      <c r="B10611" t="s">
        <v>13706</v>
      </c>
      <c r="C10611" t="s">
        <v>13706</v>
      </c>
      <c r="D10611">
        <v>37.075800000000001</v>
      </c>
      <c r="E10611">
        <v>-94.501800000000003</v>
      </c>
      <c r="F10611" t="s">
        <v>530</v>
      </c>
      <c r="G10611" t="s">
        <v>531</v>
      </c>
      <c r="H10611" t="s">
        <v>532</v>
      </c>
      <c r="I10611" t="s">
        <v>884</v>
      </c>
      <c r="K10611">
        <v>84048</v>
      </c>
      <c r="L10611">
        <v>1840008771</v>
      </c>
    </row>
    <row r="10612" spans="1:12" x14ac:dyDescent="0.45">
      <c r="A10612" t="str">
        <f t="shared" si="165"/>
        <v>Joppatowne, Maryland, United States</v>
      </c>
      <c r="B10612" t="s">
        <v>13707</v>
      </c>
      <c r="C10612" t="s">
        <v>13707</v>
      </c>
      <c r="D10612">
        <v>39.418100000000003</v>
      </c>
      <c r="E10612">
        <v>-76.351600000000005</v>
      </c>
      <c r="F10612" t="s">
        <v>530</v>
      </c>
      <c r="G10612" t="s">
        <v>531</v>
      </c>
      <c r="H10612" t="s">
        <v>532</v>
      </c>
      <c r="I10612" t="s">
        <v>588</v>
      </c>
      <c r="K10612">
        <v>12560</v>
      </c>
      <c r="L10612">
        <v>1840005665</v>
      </c>
    </row>
    <row r="10613" spans="1:12" x14ac:dyDescent="0.45">
      <c r="A10613" t="str">
        <f t="shared" si="165"/>
        <v>Joquicingo, México, Mexico</v>
      </c>
      <c r="B10613" t="s">
        <v>13708</v>
      </c>
      <c r="C10613" t="s">
        <v>13708</v>
      </c>
      <c r="D10613">
        <v>19.055599999999998</v>
      </c>
      <c r="E10613">
        <v>-99.546700000000001</v>
      </c>
      <c r="F10613" t="s">
        <v>519</v>
      </c>
      <c r="G10613" t="s">
        <v>520</v>
      </c>
      <c r="H10613" t="s">
        <v>521</v>
      </c>
      <c r="I10613" t="s">
        <v>692</v>
      </c>
      <c r="J10613" t="s">
        <v>366</v>
      </c>
      <c r="K10613">
        <v>11042</v>
      </c>
      <c r="L10613">
        <v>1484561507</v>
      </c>
    </row>
    <row r="10614" spans="1:12" x14ac:dyDescent="0.45">
      <c r="A10614" t="str">
        <f t="shared" si="165"/>
        <v>Jordan, Guimaras, Philippines</v>
      </c>
      <c r="B10614" t="s">
        <v>375</v>
      </c>
      <c r="C10614" t="s">
        <v>375</v>
      </c>
      <c r="D10614">
        <v>10.6584</v>
      </c>
      <c r="E10614">
        <v>122.5963</v>
      </c>
      <c r="F10614" t="s">
        <v>1373</v>
      </c>
      <c r="G10614" t="s">
        <v>1374</v>
      </c>
      <c r="H10614" t="s">
        <v>1375</v>
      </c>
      <c r="I10614" t="s">
        <v>13709</v>
      </c>
      <c r="J10614" t="s">
        <v>378</v>
      </c>
      <c r="L10614">
        <v>1608769914</v>
      </c>
    </row>
    <row r="10615" spans="1:12" x14ac:dyDescent="0.45">
      <c r="A10615" t="str">
        <f t="shared" si="165"/>
        <v>Jordan, Minnesota, United States</v>
      </c>
      <c r="B10615" t="s">
        <v>375</v>
      </c>
      <c r="C10615" t="s">
        <v>375</v>
      </c>
      <c r="D10615">
        <v>44.665199999999999</v>
      </c>
      <c r="E10615">
        <v>-93.635099999999994</v>
      </c>
      <c r="F10615" t="s">
        <v>530</v>
      </c>
      <c r="G10615" t="s">
        <v>531</v>
      </c>
      <c r="H10615" t="s">
        <v>532</v>
      </c>
      <c r="I10615" t="s">
        <v>1433</v>
      </c>
      <c r="K10615">
        <v>6094</v>
      </c>
      <c r="L10615">
        <v>1840007864</v>
      </c>
    </row>
    <row r="10616" spans="1:12" x14ac:dyDescent="0.45">
      <c r="A10616" t="str">
        <f t="shared" si="165"/>
        <v>Jorhāt, Assam, India</v>
      </c>
      <c r="B10616" t="s">
        <v>13710</v>
      </c>
      <c r="C10616" t="s">
        <v>13711</v>
      </c>
      <c r="D10616">
        <v>26.75</v>
      </c>
      <c r="E10616">
        <v>94.216700000000003</v>
      </c>
      <c r="F10616" t="s">
        <v>626</v>
      </c>
      <c r="G10616" t="s">
        <v>627</v>
      </c>
      <c r="H10616" t="s">
        <v>628</v>
      </c>
      <c r="I10616" t="s">
        <v>8389</v>
      </c>
      <c r="K10616">
        <v>69033</v>
      </c>
      <c r="L10616">
        <v>1356638741</v>
      </c>
    </row>
    <row r="10617" spans="1:12" x14ac:dyDescent="0.45">
      <c r="A10617" t="str">
        <f t="shared" si="165"/>
        <v>Jos, Plateau, Nigeria</v>
      </c>
      <c r="B10617" t="s">
        <v>13712</v>
      </c>
      <c r="C10617" t="s">
        <v>13712</v>
      </c>
      <c r="D10617">
        <v>9.9332999999999991</v>
      </c>
      <c r="E10617">
        <v>8.8833000000000002</v>
      </c>
      <c r="F10617" t="s">
        <v>476</v>
      </c>
      <c r="G10617" t="s">
        <v>477</v>
      </c>
      <c r="H10617" t="s">
        <v>478</v>
      </c>
      <c r="I10617" t="s">
        <v>13713</v>
      </c>
      <c r="J10617" t="s">
        <v>378</v>
      </c>
      <c r="K10617">
        <v>873943</v>
      </c>
      <c r="L10617">
        <v>1566773679</v>
      </c>
    </row>
    <row r="10618" spans="1:12" x14ac:dyDescent="0.45">
      <c r="A10618" t="str">
        <f t="shared" si="165"/>
        <v>José Batlle y Ordóñez, Lavalleja, Uruguay</v>
      </c>
      <c r="B10618" t="s">
        <v>13714</v>
      </c>
      <c r="C10618" t="s">
        <v>13715</v>
      </c>
      <c r="D10618">
        <v>-33.47</v>
      </c>
      <c r="E10618">
        <v>-55.12</v>
      </c>
      <c r="F10618" t="s">
        <v>1033</v>
      </c>
      <c r="G10618" t="s">
        <v>1034</v>
      </c>
      <c r="H10618" t="s">
        <v>1035</v>
      </c>
      <c r="I10618" t="s">
        <v>13716</v>
      </c>
      <c r="K10618">
        <v>2438</v>
      </c>
      <c r="L10618">
        <v>1858852252</v>
      </c>
    </row>
    <row r="10619" spans="1:12" x14ac:dyDescent="0.45">
      <c r="A10619" t="str">
        <f t="shared" si="165"/>
        <v>José Bonifácio, São Paulo, Brazil</v>
      </c>
      <c r="B10619" t="s">
        <v>13717</v>
      </c>
      <c r="C10619" t="s">
        <v>13718</v>
      </c>
      <c r="D10619">
        <v>-21.052800000000001</v>
      </c>
      <c r="E10619">
        <v>-49.687800000000003</v>
      </c>
      <c r="F10619" t="s">
        <v>491</v>
      </c>
      <c r="G10619" t="s">
        <v>492</v>
      </c>
      <c r="H10619" t="s">
        <v>493</v>
      </c>
      <c r="I10619" t="s">
        <v>801</v>
      </c>
      <c r="K10619">
        <v>35538</v>
      </c>
      <c r="L10619">
        <v>1076809600</v>
      </c>
    </row>
    <row r="10620" spans="1:12" x14ac:dyDescent="0.45">
      <c r="A10620" t="str">
        <f t="shared" si="165"/>
        <v>José C. Paz, Buenos Aires, Argentina</v>
      </c>
      <c r="B10620" t="s">
        <v>13719</v>
      </c>
      <c r="C10620" t="s">
        <v>13720</v>
      </c>
      <c r="D10620">
        <v>-34.5167</v>
      </c>
      <c r="E10620">
        <v>-58.7667</v>
      </c>
      <c r="F10620" t="s">
        <v>651</v>
      </c>
      <c r="G10620" t="s">
        <v>652</v>
      </c>
      <c r="H10620" t="s">
        <v>653</v>
      </c>
      <c r="I10620" t="s">
        <v>870</v>
      </c>
      <c r="J10620" t="s">
        <v>366</v>
      </c>
      <c r="K10620">
        <v>216637</v>
      </c>
      <c r="L10620">
        <v>1032741145</v>
      </c>
    </row>
    <row r="10621" spans="1:12" x14ac:dyDescent="0.45">
      <c r="A10621" t="str">
        <f t="shared" si="165"/>
        <v>José María Ezeiza, Buenos Aires, Argentina</v>
      </c>
      <c r="B10621" t="s">
        <v>13721</v>
      </c>
      <c r="C10621" t="s">
        <v>13722</v>
      </c>
      <c r="D10621">
        <v>-34.833300000000001</v>
      </c>
      <c r="E10621">
        <v>-58.5167</v>
      </c>
      <c r="F10621" t="s">
        <v>651</v>
      </c>
      <c r="G10621" t="s">
        <v>652</v>
      </c>
      <c r="H10621" t="s">
        <v>653</v>
      </c>
      <c r="I10621" t="s">
        <v>870</v>
      </c>
      <c r="J10621" t="s">
        <v>366</v>
      </c>
      <c r="K10621">
        <v>160219</v>
      </c>
      <c r="L10621">
        <v>1032337881</v>
      </c>
    </row>
    <row r="10622" spans="1:12" x14ac:dyDescent="0.45">
      <c r="A10622" t="str">
        <f t="shared" si="165"/>
        <v>José María Morelos, Quintana Roo, Mexico</v>
      </c>
      <c r="B10622" t="s">
        <v>13723</v>
      </c>
      <c r="C10622" t="s">
        <v>13724</v>
      </c>
      <c r="D10622">
        <v>19.75</v>
      </c>
      <c r="E10622">
        <v>-88.7</v>
      </c>
      <c r="F10622" t="s">
        <v>519</v>
      </c>
      <c r="G10622" t="s">
        <v>520</v>
      </c>
      <c r="H10622" t="s">
        <v>521</v>
      </c>
      <c r="I10622" t="s">
        <v>2943</v>
      </c>
      <c r="J10622" t="s">
        <v>366</v>
      </c>
      <c r="K10622">
        <v>11750</v>
      </c>
      <c r="L10622">
        <v>1484872600</v>
      </c>
    </row>
    <row r="10623" spans="1:12" x14ac:dyDescent="0.45">
      <c r="A10623" t="str">
        <f t="shared" si="165"/>
        <v>José Mármol, Buenos Aires, Argentina</v>
      </c>
      <c r="B10623" t="s">
        <v>13725</v>
      </c>
      <c r="C10623" t="s">
        <v>13726</v>
      </c>
      <c r="D10623">
        <v>-34.783299999999997</v>
      </c>
      <c r="E10623">
        <v>-58.366700000000002</v>
      </c>
      <c r="F10623" t="s">
        <v>651</v>
      </c>
      <c r="G10623" t="s">
        <v>652</v>
      </c>
      <c r="H10623" t="s">
        <v>653</v>
      </c>
      <c r="I10623" t="s">
        <v>870</v>
      </c>
      <c r="K10623">
        <v>41109</v>
      </c>
      <c r="L10623">
        <v>1032126414</v>
      </c>
    </row>
    <row r="10624" spans="1:12" x14ac:dyDescent="0.45">
      <c r="A10624" t="str">
        <f t="shared" si="165"/>
        <v>José Pedro Varela, Lavalleja, Uruguay</v>
      </c>
      <c r="B10624" t="s">
        <v>13727</v>
      </c>
      <c r="C10624" t="s">
        <v>13728</v>
      </c>
      <c r="D10624">
        <v>-33.450000000000003</v>
      </c>
      <c r="E10624">
        <v>-54.533299999999997</v>
      </c>
      <c r="F10624" t="s">
        <v>1033</v>
      </c>
      <c r="G10624" t="s">
        <v>1034</v>
      </c>
      <c r="H10624" t="s">
        <v>1035</v>
      </c>
      <c r="I10624" t="s">
        <v>13716</v>
      </c>
      <c r="K10624">
        <v>5118</v>
      </c>
      <c r="L10624">
        <v>1858511994</v>
      </c>
    </row>
    <row r="10625" spans="1:12" x14ac:dyDescent="0.45">
      <c r="A10625" t="str">
        <f t="shared" si="165"/>
        <v>Joshua, Texas, United States</v>
      </c>
      <c r="B10625" t="s">
        <v>13729</v>
      </c>
      <c r="C10625" t="s">
        <v>13729</v>
      </c>
      <c r="D10625">
        <v>32.457999999999998</v>
      </c>
      <c r="E10625">
        <v>-97.384900000000002</v>
      </c>
      <c r="F10625" t="s">
        <v>530</v>
      </c>
      <c r="G10625" t="s">
        <v>531</v>
      </c>
      <c r="H10625" t="s">
        <v>532</v>
      </c>
      <c r="I10625" t="s">
        <v>610</v>
      </c>
      <c r="K10625">
        <v>8101</v>
      </c>
      <c r="L10625">
        <v>1840019468</v>
      </c>
    </row>
    <row r="10626" spans="1:12" x14ac:dyDescent="0.45">
      <c r="A10626" t="str">
        <f t="shared" si="165"/>
        <v>Joshua Tree, California, United States</v>
      </c>
      <c r="B10626" t="s">
        <v>13730</v>
      </c>
      <c r="C10626" t="s">
        <v>13730</v>
      </c>
      <c r="D10626">
        <v>34.123600000000003</v>
      </c>
      <c r="E10626">
        <v>-116.3128</v>
      </c>
      <c r="F10626" t="s">
        <v>530</v>
      </c>
      <c r="G10626" t="s">
        <v>531</v>
      </c>
      <c r="H10626" t="s">
        <v>532</v>
      </c>
      <c r="I10626" t="s">
        <v>754</v>
      </c>
      <c r="K10626">
        <v>6980</v>
      </c>
      <c r="L10626">
        <v>1840017802</v>
      </c>
    </row>
    <row r="10627" spans="1:12" x14ac:dyDescent="0.45">
      <c r="A10627" t="str">
        <f t="shared" ref="A10627:A10690" si="166">CONCATENATE(B10627,", ",I10627,", ",F10627)</f>
        <v>Jōsō, Ibaraki, Japan</v>
      </c>
      <c r="B10627" t="s">
        <v>13731</v>
      </c>
      <c r="C10627" t="s">
        <v>13732</v>
      </c>
      <c r="D10627">
        <v>36.023600000000002</v>
      </c>
      <c r="E10627">
        <v>139.9939</v>
      </c>
      <c r="F10627" t="s">
        <v>514</v>
      </c>
      <c r="G10627" t="s">
        <v>515</v>
      </c>
      <c r="H10627" t="s">
        <v>516</v>
      </c>
      <c r="I10627" t="s">
        <v>1844</v>
      </c>
      <c r="K10627">
        <v>59647</v>
      </c>
      <c r="L10627">
        <v>1392553484</v>
      </c>
    </row>
    <row r="10628" spans="1:12" x14ac:dyDescent="0.45">
      <c r="A10628" t="str">
        <f t="shared" si="166"/>
        <v>Joué-lés-Tours, Centre-Val de Loire, France</v>
      </c>
      <c r="B10628" t="s">
        <v>13733</v>
      </c>
      <c r="C10628" t="s">
        <v>13734</v>
      </c>
      <c r="D10628">
        <v>47.351399999999998</v>
      </c>
      <c r="E10628">
        <v>0.66249999999999998</v>
      </c>
      <c r="F10628" t="s">
        <v>526</v>
      </c>
      <c r="G10628" t="s">
        <v>527</v>
      </c>
      <c r="H10628" t="s">
        <v>528</v>
      </c>
      <c r="I10628" t="s">
        <v>4707</v>
      </c>
      <c r="K10628">
        <v>37893</v>
      </c>
      <c r="L10628">
        <v>1250289965</v>
      </c>
    </row>
    <row r="10629" spans="1:12" x14ac:dyDescent="0.45">
      <c r="A10629" t="str">
        <f t="shared" si="166"/>
        <v>Joünié, Mont-Liban, Lebanon</v>
      </c>
      <c r="B10629" t="s">
        <v>13735</v>
      </c>
      <c r="C10629" t="s">
        <v>13736</v>
      </c>
      <c r="D10629">
        <v>33.969700000000003</v>
      </c>
      <c r="E10629">
        <v>35.615600000000001</v>
      </c>
      <c r="F10629" t="s">
        <v>1848</v>
      </c>
      <c r="G10629" t="s">
        <v>1849</v>
      </c>
      <c r="H10629" t="s">
        <v>1850</v>
      </c>
      <c r="I10629" t="s">
        <v>2900</v>
      </c>
      <c r="J10629" t="s">
        <v>366</v>
      </c>
      <c r="K10629">
        <v>102221</v>
      </c>
      <c r="L10629">
        <v>1422032780</v>
      </c>
    </row>
    <row r="10630" spans="1:12" x14ac:dyDescent="0.45">
      <c r="A10630" t="str">
        <f t="shared" si="166"/>
        <v>Jovellanos, Matanzas, Cuba</v>
      </c>
      <c r="B10630" t="s">
        <v>13737</v>
      </c>
      <c r="C10630" t="s">
        <v>13737</v>
      </c>
      <c r="D10630">
        <v>22.810600000000001</v>
      </c>
      <c r="E10630">
        <v>-81.198099999999997</v>
      </c>
      <c r="F10630" t="s">
        <v>658</v>
      </c>
      <c r="G10630" t="s">
        <v>659</v>
      </c>
      <c r="H10630" t="s">
        <v>660</v>
      </c>
      <c r="I10630" t="s">
        <v>6163</v>
      </c>
      <c r="J10630" t="s">
        <v>366</v>
      </c>
      <c r="K10630">
        <v>58685</v>
      </c>
      <c r="L10630">
        <v>1192643668</v>
      </c>
    </row>
    <row r="10631" spans="1:12" x14ac:dyDescent="0.45">
      <c r="A10631" t="str">
        <f t="shared" si="166"/>
        <v>Jowzdān, Eşfahān, Iran</v>
      </c>
      <c r="B10631" t="s">
        <v>13738</v>
      </c>
      <c r="C10631" t="s">
        <v>13739</v>
      </c>
      <c r="D10631">
        <v>32.556699999999999</v>
      </c>
      <c r="E10631">
        <v>51.372500000000002</v>
      </c>
      <c r="F10631" t="s">
        <v>388</v>
      </c>
      <c r="G10631" t="s">
        <v>389</v>
      </c>
      <c r="H10631" t="s">
        <v>390</v>
      </c>
      <c r="I10631" t="s">
        <v>391</v>
      </c>
      <c r="K10631">
        <v>6393</v>
      </c>
      <c r="L10631">
        <v>1364010380</v>
      </c>
    </row>
    <row r="10632" spans="1:12" x14ac:dyDescent="0.45">
      <c r="A10632" t="str">
        <f t="shared" si="166"/>
        <v>Juan Aldama, Zacatecas, Mexico</v>
      </c>
      <c r="B10632" t="s">
        <v>13740</v>
      </c>
      <c r="C10632" t="s">
        <v>13740</v>
      </c>
      <c r="D10632">
        <v>24.291</v>
      </c>
      <c r="E10632">
        <v>-103.39400000000001</v>
      </c>
      <c r="F10632" t="s">
        <v>519</v>
      </c>
      <c r="G10632" t="s">
        <v>520</v>
      </c>
      <c r="H10632" t="s">
        <v>521</v>
      </c>
      <c r="I10632" t="s">
        <v>10209</v>
      </c>
      <c r="J10632" t="s">
        <v>366</v>
      </c>
      <c r="K10632">
        <v>14162</v>
      </c>
      <c r="L10632">
        <v>1484898373</v>
      </c>
    </row>
    <row r="10633" spans="1:12" x14ac:dyDescent="0.45">
      <c r="A10633" t="str">
        <f t="shared" si="166"/>
        <v>Juana Díaz, Puerto Rico, Puerto Rico</v>
      </c>
      <c r="B10633" t="s">
        <v>13741</v>
      </c>
      <c r="C10633" t="s">
        <v>13742</v>
      </c>
      <c r="D10633">
        <v>18.0532</v>
      </c>
      <c r="E10633">
        <v>-66.5047</v>
      </c>
      <c r="F10633" t="s">
        <v>961</v>
      </c>
      <c r="G10633" t="s">
        <v>962</v>
      </c>
      <c r="H10633" t="s">
        <v>963</v>
      </c>
      <c r="I10633" t="s">
        <v>961</v>
      </c>
      <c r="K10633">
        <v>7095</v>
      </c>
      <c r="L10633">
        <v>1630023583</v>
      </c>
    </row>
    <row r="10634" spans="1:12" x14ac:dyDescent="0.45">
      <c r="A10634" t="str">
        <f t="shared" si="166"/>
        <v>Juanjuí, San Martín, Peru</v>
      </c>
      <c r="B10634" t="s">
        <v>13743</v>
      </c>
      <c r="C10634" t="s">
        <v>13744</v>
      </c>
      <c r="D10634">
        <v>-7.1802000000000001</v>
      </c>
      <c r="E10634">
        <v>-76.726500000000001</v>
      </c>
      <c r="F10634" t="s">
        <v>509</v>
      </c>
      <c r="G10634" t="s">
        <v>510</v>
      </c>
      <c r="H10634" t="s">
        <v>511</v>
      </c>
      <c r="I10634" t="s">
        <v>13745</v>
      </c>
      <c r="K10634">
        <v>37715</v>
      </c>
      <c r="L10634">
        <v>1604229756</v>
      </c>
    </row>
    <row r="10635" spans="1:12" x14ac:dyDescent="0.45">
      <c r="A10635" t="str">
        <f t="shared" si="166"/>
        <v>Juárez, Chihuahua, Mexico</v>
      </c>
      <c r="B10635" t="s">
        <v>13746</v>
      </c>
      <c r="C10635" t="s">
        <v>13747</v>
      </c>
      <c r="D10635">
        <v>31.738600000000002</v>
      </c>
      <c r="E10635">
        <v>-106.48699999999999</v>
      </c>
      <c r="F10635" t="s">
        <v>519</v>
      </c>
      <c r="G10635" t="s">
        <v>520</v>
      </c>
      <c r="H10635" t="s">
        <v>521</v>
      </c>
      <c r="I10635" t="s">
        <v>1012</v>
      </c>
      <c r="J10635" t="s">
        <v>366</v>
      </c>
      <c r="K10635">
        <v>1321004</v>
      </c>
      <c r="L10635">
        <v>1484840083</v>
      </c>
    </row>
    <row r="10636" spans="1:12" x14ac:dyDescent="0.45">
      <c r="A10636" t="str">
        <f t="shared" si="166"/>
        <v>Juazeiro, Bahia, Brazil</v>
      </c>
      <c r="B10636" t="s">
        <v>13748</v>
      </c>
      <c r="C10636" t="s">
        <v>13748</v>
      </c>
      <c r="D10636">
        <v>-9.42</v>
      </c>
      <c r="E10636">
        <v>-40.5</v>
      </c>
      <c r="F10636" t="s">
        <v>491</v>
      </c>
      <c r="G10636" t="s">
        <v>492</v>
      </c>
      <c r="H10636" t="s">
        <v>493</v>
      </c>
      <c r="I10636" t="s">
        <v>1382</v>
      </c>
      <c r="K10636">
        <v>95132</v>
      </c>
      <c r="L10636">
        <v>1076632040</v>
      </c>
    </row>
    <row r="10637" spans="1:12" x14ac:dyDescent="0.45">
      <c r="A10637" t="str">
        <f t="shared" si="166"/>
        <v>Juazeiro do Norte, Ceará, Brazil</v>
      </c>
      <c r="B10637" t="s">
        <v>13749</v>
      </c>
      <c r="C10637" t="s">
        <v>13749</v>
      </c>
      <c r="D10637">
        <v>-7.21</v>
      </c>
      <c r="E10637">
        <v>-39.32</v>
      </c>
      <c r="F10637" t="s">
        <v>491</v>
      </c>
      <c r="G10637" t="s">
        <v>492</v>
      </c>
      <c r="H10637" t="s">
        <v>493</v>
      </c>
      <c r="I10637" t="s">
        <v>700</v>
      </c>
      <c r="K10637">
        <v>225230</v>
      </c>
      <c r="L10637">
        <v>1076912078</v>
      </c>
    </row>
    <row r="10638" spans="1:12" x14ac:dyDescent="0.45">
      <c r="A10638" t="str">
        <f t="shared" si="166"/>
        <v>Juba, Central Equatoria, South Sudan</v>
      </c>
      <c r="B10638" t="s">
        <v>13750</v>
      </c>
      <c r="C10638" t="s">
        <v>13750</v>
      </c>
      <c r="D10638">
        <v>4.8499999999999996</v>
      </c>
      <c r="E10638">
        <v>31.6</v>
      </c>
      <c r="F10638" t="s">
        <v>2800</v>
      </c>
      <c r="G10638" t="s">
        <v>2801</v>
      </c>
      <c r="H10638" t="s">
        <v>2802</v>
      </c>
      <c r="I10638" t="s">
        <v>13751</v>
      </c>
      <c r="J10638" t="s">
        <v>606</v>
      </c>
      <c r="K10638">
        <v>372410</v>
      </c>
      <c r="L10638">
        <v>1728444337</v>
      </c>
    </row>
    <row r="10639" spans="1:12" x14ac:dyDescent="0.45">
      <c r="A10639" t="str">
        <f t="shared" si="166"/>
        <v>Jüchen, North Rhine-Westphalia, Germany</v>
      </c>
      <c r="B10639" t="s">
        <v>13752</v>
      </c>
      <c r="C10639" t="s">
        <v>13753</v>
      </c>
      <c r="D10639">
        <v>51.101100000000002</v>
      </c>
      <c r="E10639">
        <v>6.5016999999999996</v>
      </c>
      <c r="F10639" t="s">
        <v>441</v>
      </c>
      <c r="G10639" t="s">
        <v>442</v>
      </c>
      <c r="H10639" t="s">
        <v>443</v>
      </c>
      <c r="I10639" t="s">
        <v>444</v>
      </c>
      <c r="K10639">
        <v>23337</v>
      </c>
      <c r="L10639">
        <v>1276318248</v>
      </c>
    </row>
    <row r="10640" spans="1:12" x14ac:dyDescent="0.45">
      <c r="A10640" t="str">
        <f t="shared" si="166"/>
        <v>Juchitán de Zaragoza, Oaxaca, Mexico</v>
      </c>
      <c r="B10640" t="s">
        <v>13754</v>
      </c>
      <c r="C10640" t="s">
        <v>13755</v>
      </c>
      <c r="D10640">
        <v>16.433299999999999</v>
      </c>
      <c r="E10640">
        <v>-95.019400000000005</v>
      </c>
      <c r="F10640" t="s">
        <v>519</v>
      </c>
      <c r="G10640" t="s">
        <v>520</v>
      </c>
      <c r="H10640" t="s">
        <v>521</v>
      </c>
      <c r="I10640" t="s">
        <v>2626</v>
      </c>
      <c r="J10640" t="s">
        <v>366</v>
      </c>
      <c r="K10640">
        <v>74825</v>
      </c>
      <c r="L10640">
        <v>1484386317</v>
      </c>
    </row>
    <row r="10641" spans="1:12" x14ac:dyDescent="0.45">
      <c r="A10641" t="str">
        <f t="shared" si="166"/>
        <v>Juchitepec, México, Mexico</v>
      </c>
      <c r="B10641" t="s">
        <v>13756</v>
      </c>
      <c r="C10641" t="s">
        <v>13756</v>
      </c>
      <c r="D10641">
        <v>19.099699999999999</v>
      </c>
      <c r="E10641">
        <v>-98.879199999999997</v>
      </c>
      <c r="F10641" t="s">
        <v>519</v>
      </c>
      <c r="G10641" t="s">
        <v>520</v>
      </c>
      <c r="H10641" t="s">
        <v>521</v>
      </c>
      <c r="I10641" t="s">
        <v>692</v>
      </c>
      <c r="J10641" t="s">
        <v>366</v>
      </c>
      <c r="K10641">
        <v>23497</v>
      </c>
      <c r="L10641">
        <v>1484007934</v>
      </c>
    </row>
    <row r="10642" spans="1:12" x14ac:dyDescent="0.45">
      <c r="A10642" t="str">
        <f t="shared" si="166"/>
        <v>Judenburg, Steiermark, Austria</v>
      </c>
      <c r="B10642" t="s">
        <v>13757</v>
      </c>
      <c r="C10642" t="s">
        <v>13757</v>
      </c>
      <c r="D10642">
        <v>47.172499999999999</v>
      </c>
      <c r="E10642">
        <v>14.660299999999999</v>
      </c>
      <c r="F10642" t="s">
        <v>1889</v>
      </c>
      <c r="G10642" t="s">
        <v>1890</v>
      </c>
      <c r="H10642" t="s">
        <v>1891</v>
      </c>
      <c r="I10642" t="s">
        <v>5389</v>
      </c>
      <c r="J10642" t="s">
        <v>366</v>
      </c>
      <c r="K10642">
        <v>9960</v>
      </c>
      <c r="L10642">
        <v>1040723538</v>
      </c>
    </row>
    <row r="10643" spans="1:12" x14ac:dyDescent="0.45">
      <c r="A10643" t="str">
        <f t="shared" si="166"/>
        <v>Juigalpa, Chontales, Nicaragua</v>
      </c>
      <c r="B10643" t="s">
        <v>13758</v>
      </c>
      <c r="C10643" t="s">
        <v>13758</v>
      </c>
      <c r="D10643">
        <v>12.083299999999999</v>
      </c>
      <c r="E10643">
        <v>-85.4</v>
      </c>
      <c r="F10643" t="s">
        <v>4511</v>
      </c>
      <c r="G10643" t="s">
        <v>4512</v>
      </c>
      <c r="H10643" t="s">
        <v>4513</v>
      </c>
      <c r="I10643" t="s">
        <v>13759</v>
      </c>
      <c r="J10643" t="s">
        <v>378</v>
      </c>
      <c r="K10643">
        <v>60583</v>
      </c>
      <c r="L10643">
        <v>1558986603</v>
      </c>
    </row>
    <row r="10644" spans="1:12" x14ac:dyDescent="0.45">
      <c r="A10644" t="str">
        <f t="shared" si="166"/>
        <v>Juiz de Fora, Minas Gerais, Brazil</v>
      </c>
      <c r="B10644" t="s">
        <v>13760</v>
      </c>
      <c r="C10644" t="s">
        <v>13760</v>
      </c>
      <c r="D10644">
        <v>-21.764199999999999</v>
      </c>
      <c r="E10644">
        <v>-43.350299999999997</v>
      </c>
      <c r="F10644" t="s">
        <v>491</v>
      </c>
      <c r="G10644" t="s">
        <v>492</v>
      </c>
      <c r="H10644" t="s">
        <v>493</v>
      </c>
      <c r="I10644" t="s">
        <v>1623</v>
      </c>
      <c r="K10644">
        <v>470193</v>
      </c>
      <c r="L10644">
        <v>1076006144</v>
      </c>
    </row>
    <row r="10645" spans="1:12" x14ac:dyDescent="0.45">
      <c r="A10645" t="str">
        <f t="shared" si="166"/>
        <v>Juli, Puno, Peru</v>
      </c>
      <c r="B10645" t="s">
        <v>13761</v>
      </c>
      <c r="C10645" t="s">
        <v>13761</v>
      </c>
      <c r="D10645">
        <v>-16.212499999999999</v>
      </c>
      <c r="E10645">
        <v>-69.460300000000004</v>
      </c>
      <c r="F10645" t="s">
        <v>509</v>
      </c>
      <c r="G10645" t="s">
        <v>510</v>
      </c>
      <c r="H10645" t="s">
        <v>511</v>
      </c>
      <c r="I10645" t="s">
        <v>2825</v>
      </c>
      <c r="K10645">
        <v>21462</v>
      </c>
      <c r="L10645">
        <v>1604693505</v>
      </c>
    </row>
    <row r="10646" spans="1:12" x14ac:dyDescent="0.45">
      <c r="A10646" t="str">
        <f t="shared" si="166"/>
        <v>Juliaca, Puno, Peru</v>
      </c>
      <c r="B10646" t="s">
        <v>13762</v>
      </c>
      <c r="C10646" t="s">
        <v>13762</v>
      </c>
      <c r="D10646">
        <v>-15.4908</v>
      </c>
      <c r="E10646">
        <v>-70.126900000000006</v>
      </c>
      <c r="F10646" t="s">
        <v>509</v>
      </c>
      <c r="G10646" t="s">
        <v>510</v>
      </c>
      <c r="H10646" t="s">
        <v>511</v>
      </c>
      <c r="I10646" t="s">
        <v>2825</v>
      </c>
      <c r="K10646">
        <v>291189</v>
      </c>
      <c r="L10646">
        <v>1604174464</v>
      </c>
    </row>
    <row r="10647" spans="1:12" x14ac:dyDescent="0.45">
      <c r="A10647" t="str">
        <f t="shared" si="166"/>
        <v>Jülich, North Rhine-Westphalia, Germany</v>
      </c>
      <c r="B10647" t="s">
        <v>13763</v>
      </c>
      <c r="C10647" t="s">
        <v>13764</v>
      </c>
      <c r="D10647">
        <v>50.922199999999997</v>
      </c>
      <c r="E10647">
        <v>6.3582999999999998</v>
      </c>
      <c r="F10647" t="s">
        <v>441</v>
      </c>
      <c r="G10647" t="s">
        <v>442</v>
      </c>
      <c r="H10647" t="s">
        <v>443</v>
      </c>
      <c r="I10647" t="s">
        <v>444</v>
      </c>
      <c r="K10647">
        <v>32632</v>
      </c>
      <c r="L10647">
        <v>1276891190</v>
      </c>
    </row>
    <row r="10648" spans="1:12" x14ac:dyDescent="0.45">
      <c r="A10648" t="str">
        <f t="shared" si="166"/>
        <v>Juma Shahri, Samarqand, Uzbekistan</v>
      </c>
      <c r="B10648" t="s">
        <v>13765</v>
      </c>
      <c r="C10648" t="s">
        <v>13765</v>
      </c>
      <c r="D10648">
        <v>39.709400000000002</v>
      </c>
      <c r="E10648">
        <v>66.6614</v>
      </c>
      <c r="F10648" t="s">
        <v>1966</v>
      </c>
      <c r="G10648" t="s">
        <v>1967</v>
      </c>
      <c r="H10648" t="s">
        <v>1968</v>
      </c>
      <c r="I10648" t="s">
        <v>13766</v>
      </c>
      <c r="J10648" t="s">
        <v>366</v>
      </c>
      <c r="K10648">
        <v>15571</v>
      </c>
      <c r="L10648">
        <v>1860861355</v>
      </c>
    </row>
    <row r="10649" spans="1:12" x14ac:dyDescent="0.45">
      <c r="A10649" t="str">
        <f t="shared" si="166"/>
        <v>Jumilla, Murcia, Spain</v>
      </c>
      <c r="B10649" t="s">
        <v>13767</v>
      </c>
      <c r="C10649" t="s">
        <v>13767</v>
      </c>
      <c r="D10649">
        <v>38.479199999999999</v>
      </c>
      <c r="E10649">
        <v>-1.325</v>
      </c>
      <c r="F10649" t="s">
        <v>436</v>
      </c>
      <c r="G10649" t="s">
        <v>437</v>
      </c>
      <c r="H10649" t="s">
        <v>438</v>
      </c>
      <c r="I10649" t="s">
        <v>6090</v>
      </c>
      <c r="K10649">
        <v>25600</v>
      </c>
      <c r="L10649">
        <v>1724151562</v>
      </c>
    </row>
    <row r="10650" spans="1:12" x14ac:dyDescent="0.45">
      <c r="A10650" t="str">
        <f t="shared" si="166"/>
        <v>Jumlā, Karnālī, Nepal</v>
      </c>
      <c r="B10650" t="s">
        <v>13768</v>
      </c>
      <c r="C10650" t="s">
        <v>13769</v>
      </c>
      <c r="D10650">
        <v>29.25</v>
      </c>
      <c r="E10650">
        <v>82.216700000000003</v>
      </c>
      <c r="F10650" t="s">
        <v>3108</v>
      </c>
      <c r="G10650" t="s">
        <v>3109</v>
      </c>
      <c r="H10650" t="s">
        <v>3110</v>
      </c>
      <c r="I10650" t="s">
        <v>13770</v>
      </c>
      <c r="K10650">
        <v>9073</v>
      </c>
      <c r="L10650">
        <v>1524473131</v>
      </c>
    </row>
    <row r="10651" spans="1:12" x14ac:dyDescent="0.45">
      <c r="A10651" t="str">
        <f t="shared" si="166"/>
        <v>Juncos, Puerto Rico, Puerto Rico</v>
      </c>
      <c r="B10651" t="s">
        <v>13771</v>
      </c>
      <c r="C10651" t="s">
        <v>13771</v>
      </c>
      <c r="D10651">
        <v>18.226400000000002</v>
      </c>
      <c r="E10651">
        <v>-65.916300000000007</v>
      </c>
      <c r="F10651" t="s">
        <v>961</v>
      </c>
      <c r="G10651" t="s">
        <v>962</v>
      </c>
      <c r="H10651" t="s">
        <v>963</v>
      </c>
      <c r="I10651" t="s">
        <v>961</v>
      </c>
      <c r="K10651">
        <v>7970</v>
      </c>
      <c r="L10651">
        <v>1630023721</v>
      </c>
    </row>
    <row r="10652" spans="1:12" x14ac:dyDescent="0.45">
      <c r="A10652" t="str">
        <f t="shared" si="166"/>
        <v>Junction City, Kansas, United States</v>
      </c>
      <c r="B10652" t="s">
        <v>13772</v>
      </c>
      <c r="C10652" t="s">
        <v>13772</v>
      </c>
      <c r="D10652">
        <v>39.027099999999997</v>
      </c>
      <c r="E10652">
        <v>-96.849599999999995</v>
      </c>
      <c r="F10652" t="s">
        <v>530</v>
      </c>
      <c r="G10652" t="s">
        <v>531</v>
      </c>
      <c r="H10652" t="s">
        <v>532</v>
      </c>
      <c r="I10652" t="s">
        <v>611</v>
      </c>
      <c r="K10652">
        <v>35677</v>
      </c>
      <c r="L10652">
        <v>1840001620</v>
      </c>
    </row>
    <row r="10653" spans="1:12" x14ac:dyDescent="0.45">
      <c r="A10653" t="str">
        <f t="shared" si="166"/>
        <v>Junction City, Oregon, United States</v>
      </c>
      <c r="B10653" t="s">
        <v>13772</v>
      </c>
      <c r="C10653" t="s">
        <v>13772</v>
      </c>
      <c r="D10653">
        <v>44.206699999999998</v>
      </c>
      <c r="E10653">
        <v>-123.2101</v>
      </c>
      <c r="F10653" t="s">
        <v>530</v>
      </c>
      <c r="G10653" t="s">
        <v>531</v>
      </c>
      <c r="H10653" t="s">
        <v>532</v>
      </c>
      <c r="I10653" t="s">
        <v>1426</v>
      </c>
      <c r="K10653">
        <v>6891</v>
      </c>
      <c r="L10653">
        <v>1840018623</v>
      </c>
    </row>
    <row r="10654" spans="1:12" x14ac:dyDescent="0.45">
      <c r="A10654" t="str">
        <f t="shared" si="166"/>
        <v>Jundiaí, São Paulo, Brazil</v>
      </c>
      <c r="B10654" t="s">
        <v>13773</v>
      </c>
      <c r="C10654" t="s">
        <v>13774</v>
      </c>
      <c r="D10654">
        <v>-23.186399999999999</v>
      </c>
      <c r="E10654">
        <v>-46.8842</v>
      </c>
      <c r="F10654" t="s">
        <v>491</v>
      </c>
      <c r="G10654" t="s">
        <v>492</v>
      </c>
      <c r="H10654" t="s">
        <v>493</v>
      </c>
      <c r="I10654" t="s">
        <v>801</v>
      </c>
      <c r="K10654">
        <v>401896</v>
      </c>
      <c r="L10654">
        <v>1076998392</v>
      </c>
    </row>
    <row r="10655" spans="1:12" x14ac:dyDescent="0.45">
      <c r="A10655" t="str">
        <f t="shared" si="166"/>
        <v>Juneau, Alaska, United States</v>
      </c>
      <c r="B10655" t="s">
        <v>13775</v>
      </c>
      <c r="C10655" t="s">
        <v>13775</v>
      </c>
      <c r="D10655">
        <v>58.454599999999999</v>
      </c>
      <c r="E10655">
        <v>-134.1739</v>
      </c>
      <c r="F10655" t="s">
        <v>530</v>
      </c>
      <c r="G10655" t="s">
        <v>531</v>
      </c>
      <c r="H10655" t="s">
        <v>532</v>
      </c>
      <c r="I10655" t="s">
        <v>1947</v>
      </c>
      <c r="J10655" t="s">
        <v>378</v>
      </c>
      <c r="K10655">
        <v>25085</v>
      </c>
      <c r="L10655">
        <v>1840023306</v>
      </c>
    </row>
    <row r="10656" spans="1:12" x14ac:dyDescent="0.45">
      <c r="A10656" t="str">
        <f t="shared" si="166"/>
        <v>Junik, Junik, Kosovo</v>
      </c>
      <c r="B10656" t="s">
        <v>13776</v>
      </c>
      <c r="C10656" t="s">
        <v>13776</v>
      </c>
      <c r="D10656">
        <v>42.476100000000002</v>
      </c>
      <c r="E10656">
        <v>20.2775</v>
      </c>
      <c r="F10656" t="s">
        <v>5224</v>
      </c>
      <c r="G10656" t="s">
        <v>5225</v>
      </c>
      <c r="H10656" t="s">
        <v>5226</v>
      </c>
      <c r="I10656" t="s">
        <v>13776</v>
      </c>
      <c r="J10656" t="s">
        <v>378</v>
      </c>
      <c r="K10656">
        <v>6084</v>
      </c>
      <c r="L10656">
        <v>1901930204</v>
      </c>
    </row>
    <row r="10657" spans="1:12" x14ac:dyDescent="0.45">
      <c r="A10657" t="str">
        <f t="shared" si="166"/>
        <v>Junín, Buenos Aires, Argentina</v>
      </c>
      <c r="B10657" t="s">
        <v>10000</v>
      </c>
      <c r="C10657" t="s">
        <v>13777</v>
      </c>
      <c r="D10657">
        <v>-34.593899999999998</v>
      </c>
      <c r="E10657">
        <v>-60.946399999999997</v>
      </c>
      <c r="F10657" t="s">
        <v>651</v>
      </c>
      <c r="G10657" t="s">
        <v>652</v>
      </c>
      <c r="H10657" t="s">
        <v>653</v>
      </c>
      <c r="I10657" t="s">
        <v>870</v>
      </c>
      <c r="J10657" t="s">
        <v>366</v>
      </c>
      <c r="K10657">
        <v>85007</v>
      </c>
      <c r="L10657">
        <v>1032976047</v>
      </c>
    </row>
    <row r="10658" spans="1:12" x14ac:dyDescent="0.45">
      <c r="A10658" t="str">
        <f t="shared" si="166"/>
        <v>Junín, Junín, Peru</v>
      </c>
      <c r="B10658" t="s">
        <v>10000</v>
      </c>
      <c r="C10658" t="s">
        <v>13777</v>
      </c>
      <c r="D10658">
        <v>-11.15</v>
      </c>
      <c r="E10658">
        <v>-75.9833</v>
      </c>
      <c r="F10658" t="s">
        <v>509</v>
      </c>
      <c r="G10658" t="s">
        <v>510</v>
      </c>
      <c r="H10658" t="s">
        <v>511</v>
      </c>
      <c r="I10658" t="s">
        <v>10000</v>
      </c>
      <c r="K10658">
        <v>15320</v>
      </c>
      <c r="L10658">
        <v>1604997443</v>
      </c>
    </row>
    <row r="10659" spans="1:12" x14ac:dyDescent="0.45">
      <c r="A10659" t="str">
        <f t="shared" si="166"/>
        <v>Junnar, Mahārāshtra, India</v>
      </c>
      <c r="B10659" t="s">
        <v>13778</v>
      </c>
      <c r="C10659" t="s">
        <v>13778</v>
      </c>
      <c r="D10659">
        <v>19.2</v>
      </c>
      <c r="E10659">
        <v>73.88</v>
      </c>
      <c r="F10659" t="s">
        <v>626</v>
      </c>
      <c r="G10659" t="s">
        <v>627</v>
      </c>
      <c r="H10659" t="s">
        <v>628</v>
      </c>
      <c r="I10659" t="s">
        <v>993</v>
      </c>
      <c r="K10659">
        <v>40000</v>
      </c>
      <c r="L10659">
        <v>1356521815</v>
      </c>
    </row>
    <row r="10660" spans="1:12" x14ac:dyDescent="0.45">
      <c r="A10660" t="str">
        <f t="shared" si="166"/>
        <v>Junqueirópolis, São Paulo, Brazil</v>
      </c>
      <c r="B10660" t="s">
        <v>13779</v>
      </c>
      <c r="C10660" t="s">
        <v>13780</v>
      </c>
      <c r="D10660">
        <v>-21.514700000000001</v>
      </c>
      <c r="E10660">
        <v>-51.433599999999998</v>
      </c>
      <c r="F10660" t="s">
        <v>491</v>
      </c>
      <c r="G10660" t="s">
        <v>492</v>
      </c>
      <c r="H10660" t="s">
        <v>493</v>
      </c>
      <c r="I10660" t="s">
        <v>801</v>
      </c>
      <c r="K10660">
        <v>20066</v>
      </c>
      <c r="L10660">
        <v>1076673647</v>
      </c>
    </row>
    <row r="10661" spans="1:12" x14ac:dyDescent="0.45">
      <c r="A10661" t="str">
        <f t="shared" si="166"/>
        <v>Jupiter, Florida, United States</v>
      </c>
      <c r="B10661" t="s">
        <v>13781</v>
      </c>
      <c r="C10661" t="s">
        <v>13781</v>
      </c>
      <c r="D10661">
        <v>26.919899999999998</v>
      </c>
      <c r="E10661">
        <v>-80.112799999999993</v>
      </c>
      <c r="F10661" t="s">
        <v>530</v>
      </c>
      <c r="G10661" t="s">
        <v>531</v>
      </c>
      <c r="H10661" t="s">
        <v>532</v>
      </c>
      <c r="I10661" t="s">
        <v>1378</v>
      </c>
      <c r="K10661">
        <v>65791</v>
      </c>
      <c r="L10661">
        <v>1840017255</v>
      </c>
    </row>
    <row r="10662" spans="1:12" x14ac:dyDescent="0.45">
      <c r="A10662" t="str">
        <f t="shared" si="166"/>
        <v>Jupiter Farms, Florida, United States</v>
      </c>
      <c r="B10662" t="s">
        <v>13782</v>
      </c>
      <c r="C10662" t="s">
        <v>13782</v>
      </c>
      <c r="D10662">
        <v>26.9224</v>
      </c>
      <c r="E10662">
        <v>-80.218699999999998</v>
      </c>
      <c r="F10662" t="s">
        <v>530</v>
      </c>
      <c r="G10662" t="s">
        <v>531</v>
      </c>
      <c r="H10662" t="s">
        <v>532</v>
      </c>
      <c r="I10662" t="s">
        <v>1378</v>
      </c>
      <c r="K10662">
        <v>12032</v>
      </c>
      <c r="L10662">
        <v>1840042432</v>
      </c>
    </row>
    <row r="10663" spans="1:12" x14ac:dyDescent="0.45">
      <c r="A10663" t="str">
        <f t="shared" si="166"/>
        <v>Juquiá, São Paulo, Brazil</v>
      </c>
      <c r="B10663" t="s">
        <v>13783</v>
      </c>
      <c r="C10663" t="s">
        <v>13784</v>
      </c>
      <c r="D10663">
        <v>-24.320799999999998</v>
      </c>
      <c r="E10663">
        <v>-47.634700000000002</v>
      </c>
      <c r="F10663" t="s">
        <v>491</v>
      </c>
      <c r="G10663" t="s">
        <v>492</v>
      </c>
      <c r="H10663" t="s">
        <v>493</v>
      </c>
      <c r="I10663" t="s">
        <v>801</v>
      </c>
      <c r="K10663">
        <v>19359</v>
      </c>
      <c r="L10663">
        <v>1076000755</v>
      </c>
    </row>
    <row r="10664" spans="1:12" x14ac:dyDescent="0.45">
      <c r="A10664" t="str">
        <f t="shared" si="166"/>
        <v>Juquitiba, São Paulo, Brazil</v>
      </c>
      <c r="B10664" t="s">
        <v>13785</v>
      </c>
      <c r="C10664" t="s">
        <v>13785</v>
      </c>
      <c r="D10664">
        <v>-23.931899999999999</v>
      </c>
      <c r="E10664">
        <v>-47.068600000000004</v>
      </c>
      <c r="F10664" t="s">
        <v>491</v>
      </c>
      <c r="G10664" t="s">
        <v>492</v>
      </c>
      <c r="H10664" t="s">
        <v>493</v>
      </c>
      <c r="I10664" t="s">
        <v>801</v>
      </c>
      <c r="K10664">
        <v>30642</v>
      </c>
      <c r="L10664">
        <v>1076231410</v>
      </c>
    </row>
    <row r="10665" spans="1:12" x14ac:dyDescent="0.45">
      <c r="A10665" t="str">
        <f t="shared" si="166"/>
        <v>Juradó, Chocó, Colombia</v>
      </c>
      <c r="B10665" t="s">
        <v>13786</v>
      </c>
      <c r="C10665" t="s">
        <v>13787</v>
      </c>
      <c r="D10665">
        <v>7.1113999999999997</v>
      </c>
      <c r="E10665">
        <v>-77.7714</v>
      </c>
      <c r="F10665" t="s">
        <v>2294</v>
      </c>
      <c r="G10665" t="s">
        <v>2295</v>
      </c>
      <c r="H10665" t="s">
        <v>2296</v>
      </c>
      <c r="I10665" t="s">
        <v>13788</v>
      </c>
      <c r="J10665" t="s">
        <v>366</v>
      </c>
      <c r="K10665">
        <v>2351</v>
      </c>
      <c r="L10665">
        <v>1170520604</v>
      </c>
    </row>
    <row r="10666" spans="1:12" x14ac:dyDescent="0.45">
      <c r="A10666" t="str">
        <f t="shared" si="166"/>
        <v>Jurbarkas, Jurbarkas, Lithuania</v>
      </c>
      <c r="B10666" t="s">
        <v>13789</v>
      </c>
      <c r="C10666" t="s">
        <v>13789</v>
      </c>
      <c r="D10666">
        <v>55.082500000000003</v>
      </c>
      <c r="E10666">
        <v>22.7714</v>
      </c>
      <c r="F10666" t="s">
        <v>1155</v>
      </c>
      <c r="G10666" t="s">
        <v>1156</v>
      </c>
      <c r="H10666" t="s">
        <v>1157</v>
      </c>
      <c r="I10666" t="s">
        <v>13789</v>
      </c>
      <c r="J10666" t="s">
        <v>378</v>
      </c>
      <c r="K10666">
        <v>10376</v>
      </c>
      <c r="L10666">
        <v>1440845969</v>
      </c>
    </row>
    <row r="10667" spans="1:12" x14ac:dyDescent="0.45">
      <c r="A10667" t="str">
        <f t="shared" si="166"/>
        <v>Jūrmala, Jūrmala, Latvia</v>
      </c>
      <c r="B10667" t="s">
        <v>13790</v>
      </c>
      <c r="C10667" t="s">
        <v>13791</v>
      </c>
      <c r="D10667">
        <v>56.968000000000004</v>
      </c>
      <c r="E10667">
        <v>23.770399999999999</v>
      </c>
      <c r="F10667" t="s">
        <v>811</v>
      </c>
      <c r="G10667" t="s">
        <v>812</v>
      </c>
      <c r="H10667" t="s">
        <v>813</v>
      </c>
      <c r="I10667" t="s">
        <v>13790</v>
      </c>
      <c r="J10667" t="s">
        <v>378</v>
      </c>
      <c r="K10667">
        <v>48606</v>
      </c>
      <c r="L10667">
        <v>1428952300</v>
      </c>
    </row>
    <row r="10668" spans="1:12" x14ac:dyDescent="0.45">
      <c r="A10668" t="str">
        <f t="shared" si="166"/>
        <v>Jurong, Jiangsu, China</v>
      </c>
      <c r="B10668" t="s">
        <v>13792</v>
      </c>
      <c r="C10668" t="s">
        <v>13792</v>
      </c>
      <c r="D10668">
        <v>31.957899999999999</v>
      </c>
      <c r="E10668">
        <v>119.15949999999999</v>
      </c>
      <c r="F10668" t="s">
        <v>1039</v>
      </c>
      <c r="G10668" t="s">
        <v>1040</v>
      </c>
      <c r="H10668" t="s">
        <v>1041</v>
      </c>
      <c r="I10668" t="s">
        <v>6613</v>
      </c>
      <c r="K10668">
        <v>617706</v>
      </c>
      <c r="L10668">
        <v>1156897463</v>
      </c>
    </row>
    <row r="10669" spans="1:12" x14ac:dyDescent="0.45">
      <c r="A10669" t="str">
        <f t="shared" si="166"/>
        <v>Jurovski Dol, Sveti Jurij v Slovenskih Goricah, Slovenia</v>
      </c>
      <c r="B10669" t="s">
        <v>13793</v>
      </c>
      <c r="C10669" t="s">
        <v>13793</v>
      </c>
      <c r="D10669">
        <v>46.606400000000001</v>
      </c>
      <c r="E10669">
        <v>15.784700000000001</v>
      </c>
      <c r="F10669" t="s">
        <v>1111</v>
      </c>
      <c r="G10669" t="s">
        <v>1112</v>
      </c>
      <c r="H10669" t="s">
        <v>1113</v>
      </c>
      <c r="I10669" t="s">
        <v>13794</v>
      </c>
      <c r="J10669" t="s">
        <v>378</v>
      </c>
      <c r="L10669">
        <v>1705288408</v>
      </c>
    </row>
    <row r="10670" spans="1:12" x14ac:dyDescent="0.45">
      <c r="A10670" t="str">
        <f t="shared" si="166"/>
        <v>Juršinci, Juršinci, Slovenia</v>
      </c>
      <c r="B10670" t="s">
        <v>13795</v>
      </c>
      <c r="C10670" t="s">
        <v>13796</v>
      </c>
      <c r="D10670">
        <v>46.484699999999997</v>
      </c>
      <c r="E10670">
        <v>15.971399999999999</v>
      </c>
      <c r="F10670" t="s">
        <v>1111</v>
      </c>
      <c r="G10670" t="s">
        <v>1112</v>
      </c>
      <c r="H10670" t="s">
        <v>1113</v>
      </c>
      <c r="I10670" t="s">
        <v>13795</v>
      </c>
      <c r="J10670" t="s">
        <v>378</v>
      </c>
      <c r="L10670">
        <v>1705262198</v>
      </c>
    </row>
    <row r="10671" spans="1:12" x14ac:dyDescent="0.45">
      <c r="A10671" t="str">
        <f t="shared" si="166"/>
        <v>Jurupa Valley, California, United States</v>
      </c>
      <c r="B10671" t="s">
        <v>13797</v>
      </c>
      <c r="C10671" t="s">
        <v>13797</v>
      </c>
      <c r="D10671">
        <v>34.000999999999998</v>
      </c>
      <c r="E10671">
        <v>-117.4705</v>
      </c>
      <c r="F10671" t="s">
        <v>530</v>
      </c>
      <c r="G10671" t="s">
        <v>531</v>
      </c>
      <c r="H10671" t="s">
        <v>532</v>
      </c>
      <c r="I10671" t="s">
        <v>754</v>
      </c>
      <c r="K10671">
        <v>109527</v>
      </c>
      <c r="L10671">
        <v>1840043419</v>
      </c>
    </row>
    <row r="10672" spans="1:12" x14ac:dyDescent="0.45">
      <c r="A10672" t="str">
        <f t="shared" si="166"/>
        <v>Justice, Illinois, United States</v>
      </c>
      <c r="B10672" t="s">
        <v>13798</v>
      </c>
      <c r="C10672" t="s">
        <v>13798</v>
      </c>
      <c r="D10672">
        <v>41.749499999999998</v>
      </c>
      <c r="E10672">
        <v>-87.834500000000006</v>
      </c>
      <c r="F10672" t="s">
        <v>530</v>
      </c>
      <c r="G10672" t="s">
        <v>531</v>
      </c>
      <c r="H10672" t="s">
        <v>532</v>
      </c>
      <c r="I10672" t="s">
        <v>824</v>
      </c>
      <c r="K10672">
        <v>12608</v>
      </c>
      <c r="L10672">
        <v>1840011253</v>
      </c>
    </row>
    <row r="10673" spans="1:12" x14ac:dyDescent="0.45">
      <c r="A10673" t="str">
        <f t="shared" si="166"/>
        <v>Jüterbog, Brandenburg, Germany</v>
      </c>
      <c r="B10673" t="s">
        <v>13799</v>
      </c>
      <c r="C10673" t="s">
        <v>13800</v>
      </c>
      <c r="D10673">
        <v>51.993299999999998</v>
      </c>
      <c r="E10673">
        <v>13.072800000000001</v>
      </c>
      <c r="F10673" t="s">
        <v>441</v>
      </c>
      <c r="G10673" t="s">
        <v>442</v>
      </c>
      <c r="H10673" t="s">
        <v>443</v>
      </c>
      <c r="I10673" t="s">
        <v>1719</v>
      </c>
      <c r="K10673">
        <v>12311</v>
      </c>
      <c r="L10673">
        <v>1276769458</v>
      </c>
    </row>
    <row r="10674" spans="1:12" x14ac:dyDescent="0.45">
      <c r="A10674" t="str">
        <f t="shared" si="166"/>
        <v>Jutiapa, Jutiapa, Guatemala</v>
      </c>
      <c r="B10674" t="s">
        <v>13801</v>
      </c>
      <c r="C10674" t="s">
        <v>13801</v>
      </c>
      <c r="D10674">
        <v>14.29</v>
      </c>
      <c r="E10674">
        <v>-89.9</v>
      </c>
      <c r="F10674" t="s">
        <v>2123</v>
      </c>
      <c r="G10674" t="s">
        <v>2124</v>
      </c>
      <c r="H10674" t="s">
        <v>2125</v>
      </c>
      <c r="I10674" t="s">
        <v>13801</v>
      </c>
      <c r="J10674" t="s">
        <v>378</v>
      </c>
      <c r="K10674">
        <v>50681</v>
      </c>
      <c r="L10674">
        <v>1320264119</v>
      </c>
    </row>
    <row r="10675" spans="1:12" x14ac:dyDescent="0.45">
      <c r="A10675" t="str">
        <f t="shared" si="166"/>
        <v>Juticalpa, Olancho, Honduras</v>
      </c>
      <c r="B10675" t="s">
        <v>13802</v>
      </c>
      <c r="C10675" t="s">
        <v>13802</v>
      </c>
      <c r="D10675">
        <v>14.666399999999999</v>
      </c>
      <c r="E10675">
        <v>-86.218599999999995</v>
      </c>
      <c r="F10675" t="s">
        <v>5403</v>
      </c>
      <c r="G10675" t="s">
        <v>5404</v>
      </c>
      <c r="H10675" t="s">
        <v>5405</v>
      </c>
      <c r="I10675" t="s">
        <v>6308</v>
      </c>
      <c r="J10675" t="s">
        <v>378</v>
      </c>
      <c r="K10675">
        <v>33260</v>
      </c>
      <c r="L10675">
        <v>1340411203</v>
      </c>
    </row>
    <row r="10676" spans="1:12" x14ac:dyDescent="0.45">
      <c r="A10676" t="str">
        <f t="shared" si="166"/>
        <v>Juventino Rosas, Guanajuato, Mexico</v>
      </c>
      <c r="B10676" t="s">
        <v>13803</v>
      </c>
      <c r="C10676" t="s">
        <v>13803</v>
      </c>
      <c r="D10676">
        <v>20.65</v>
      </c>
      <c r="E10676">
        <v>-101</v>
      </c>
      <c r="F10676" t="s">
        <v>519</v>
      </c>
      <c r="G10676" t="s">
        <v>520</v>
      </c>
      <c r="H10676" t="s">
        <v>521</v>
      </c>
      <c r="I10676" t="s">
        <v>522</v>
      </c>
      <c r="J10676" t="s">
        <v>366</v>
      </c>
      <c r="K10676">
        <v>65479</v>
      </c>
      <c r="L10676">
        <v>1484008596</v>
      </c>
    </row>
    <row r="10677" spans="1:12" x14ac:dyDescent="0.45">
      <c r="A10677" t="str">
        <f t="shared" si="166"/>
        <v>Jwaneng, Jwaneng, Botswana</v>
      </c>
      <c r="B10677" t="s">
        <v>13804</v>
      </c>
      <c r="C10677" t="s">
        <v>13804</v>
      </c>
      <c r="D10677">
        <v>-24.601700000000001</v>
      </c>
      <c r="E10677">
        <v>24.728100000000001</v>
      </c>
      <c r="F10677" t="s">
        <v>10141</v>
      </c>
      <c r="G10677" t="s">
        <v>10142</v>
      </c>
      <c r="H10677" t="s">
        <v>10143</v>
      </c>
      <c r="I10677" t="s">
        <v>13804</v>
      </c>
      <c r="J10677" t="s">
        <v>378</v>
      </c>
      <c r="L10677">
        <v>1072118187</v>
      </c>
    </row>
    <row r="10678" spans="1:12" x14ac:dyDescent="0.45">
      <c r="A10678" t="str">
        <f t="shared" si="166"/>
        <v>Jyväskylä, Keski-Suomi, Finland</v>
      </c>
      <c r="B10678" t="s">
        <v>13805</v>
      </c>
      <c r="C10678" t="s">
        <v>13806</v>
      </c>
      <c r="D10678">
        <v>62.2333</v>
      </c>
      <c r="E10678">
        <v>25.7333</v>
      </c>
      <c r="F10678" t="s">
        <v>459</v>
      </c>
      <c r="G10678" t="s">
        <v>460</v>
      </c>
      <c r="H10678" t="s">
        <v>461</v>
      </c>
      <c r="I10678" t="s">
        <v>462</v>
      </c>
      <c r="J10678" t="s">
        <v>378</v>
      </c>
      <c r="K10678">
        <v>137368</v>
      </c>
      <c r="L10678">
        <v>1246938345</v>
      </c>
    </row>
    <row r="10679" spans="1:12" x14ac:dyDescent="0.45">
      <c r="A10679" t="str">
        <f t="shared" si="166"/>
        <v>K’ajaran, Syunik’, Armenia</v>
      </c>
      <c r="B10679" t="s">
        <v>13807</v>
      </c>
      <c r="C10679" t="s">
        <v>13808</v>
      </c>
      <c r="D10679">
        <v>39.1511</v>
      </c>
      <c r="E10679">
        <v>46.16</v>
      </c>
      <c r="F10679" t="s">
        <v>646</v>
      </c>
      <c r="G10679" t="s">
        <v>647</v>
      </c>
      <c r="H10679" t="s">
        <v>648</v>
      </c>
      <c r="I10679" t="s">
        <v>10970</v>
      </c>
      <c r="K10679">
        <v>7163</v>
      </c>
      <c r="L10679">
        <v>1051149529</v>
      </c>
    </row>
    <row r="10680" spans="1:12" x14ac:dyDescent="0.45">
      <c r="A10680" t="str">
        <f t="shared" si="166"/>
        <v>K’asp’i, Shida Kartli, Georgia</v>
      </c>
      <c r="B10680" t="s">
        <v>13809</v>
      </c>
      <c r="C10680" t="s">
        <v>13810</v>
      </c>
      <c r="D10680">
        <v>41.916699999999999</v>
      </c>
      <c r="E10680">
        <v>44.416699999999999</v>
      </c>
      <c r="F10680" t="s">
        <v>763</v>
      </c>
      <c r="G10680" t="s">
        <v>1132</v>
      </c>
      <c r="H10680" t="s">
        <v>1133</v>
      </c>
      <c r="I10680" t="s">
        <v>10967</v>
      </c>
      <c r="J10680" t="s">
        <v>366</v>
      </c>
      <c r="K10680">
        <v>13423</v>
      </c>
      <c r="L10680">
        <v>1268997310</v>
      </c>
    </row>
    <row r="10681" spans="1:12" x14ac:dyDescent="0.45">
      <c r="A10681" t="str">
        <f t="shared" si="166"/>
        <v>Kaabong, Kaabong, Uganda</v>
      </c>
      <c r="B10681" t="s">
        <v>13811</v>
      </c>
      <c r="C10681" t="s">
        <v>13811</v>
      </c>
      <c r="D10681">
        <v>3.5204</v>
      </c>
      <c r="E10681">
        <v>34.119999999999997</v>
      </c>
      <c r="F10681" t="s">
        <v>613</v>
      </c>
      <c r="G10681" t="s">
        <v>614</v>
      </c>
      <c r="H10681" t="s">
        <v>615</v>
      </c>
      <c r="I10681" t="s">
        <v>13811</v>
      </c>
      <c r="J10681" t="s">
        <v>378</v>
      </c>
      <c r="K10681">
        <v>1137</v>
      </c>
      <c r="L10681">
        <v>1800299361</v>
      </c>
    </row>
    <row r="10682" spans="1:12" x14ac:dyDescent="0.45">
      <c r="A10682" t="str">
        <f t="shared" si="166"/>
        <v>Kaarina, Varsinais-Suomi, Finland</v>
      </c>
      <c r="B10682" t="s">
        <v>13812</v>
      </c>
      <c r="C10682" t="s">
        <v>13812</v>
      </c>
      <c r="D10682">
        <v>60.4069</v>
      </c>
      <c r="E10682">
        <v>22.372199999999999</v>
      </c>
      <c r="F10682" t="s">
        <v>459</v>
      </c>
      <c r="G10682" t="s">
        <v>460</v>
      </c>
      <c r="H10682" t="s">
        <v>461</v>
      </c>
      <c r="I10682" t="s">
        <v>13813</v>
      </c>
      <c r="J10682" t="s">
        <v>366</v>
      </c>
      <c r="K10682">
        <v>32590</v>
      </c>
      <c r="L10682">
        <v>1246381646</v>
      </c>
    </row>
    <row r="10683" spans="1:12" x14ac:dyDescent="0.45">
      <c r="A10683" t="str">
        <f t="shared" si="166"/>
        <v>Kaarst, North Rhine-Westphalia, Germany</v>
      </c>
      <c r="B10683" t="s">
        <v>13814</v>
      </c>
      <c r="C10683" t="s">
        <v>13814</v>
      </c>
      <c r="D10683">
        <v>51.227800000000002</v>
      </c>
      <c r="E10683">
        <v>6.6273</v>
      </c>
      <c r="F10683" t="s">
        <v>441</v>
      </c>
      <c r="G10683" t="s">
        <v>442</v>
      </c>
      <c r="H10683" t="s">
        <v>443</v>
      </c>
      <c r="I10683" t="s">
        <v>444</v>
      </c>
      <c r="K10683">
        <v>43433</v>
      </c>
      <c r="L10683">
        <v>1276322915</v>
      </c>
    </row>
    <row r="10684" spans="1:12" x14ac:dyDescent="0.45">
      <c r="A10684" t="str">
        <f t="shared" si="166"/>
        <v>Kaba, Hajdú-Bihar, Hungary</v>
      </c>
      <c r="B10684" t="s">
        <v>13815</v>
      </c>
      <c r="C10684" t="s">
        <v>13815</v>
      </c>
      <c r="D10684">
        <v>47.355699999999999</v>
      </c>
      <c r="E10684">
        <v>21.2742</v>
      </c>
      <c r="F10684" t="s">
        <v>641</v>
      </c>
      <c r="G10684" t="s">
        <v>642</v>
      </c>
      <c r="H10684" t="s">
        <v>643</v>
      </c>
      <c r="I10684" t="s">
        <v>3282</v>
      </c>
      <c r="K10684">
        <v>5878</v>
      </c>
      <c r="L10684">
        <v>1348576656</v>
      </c>
    </row>
    <row r="10685" spans="1:12" x14ac:dyDescent="0.45">
      <c r="A10685" t="str">
        <f t="shared" si="166"/>
        <v>Kabale, Kabale, Uganda</v>
      </c>
      <c r="B10685" t="s">
        <v>13816</v>
      </c>
      <c r="C10685" t="s">
        <v>13816</v>
      </c>
      <c r="D10685">
        <v>-1.2496</v>
      </c>
      <c r="E10685">
        <v>29.98</v>
      </c>
      <c r="F10685" t="s">
        <v>613</v>
      </c>
      <c r="G10685" t="s">
        <v>614</v>
      </c>
      <c r="H10685" t="s">
        <v>615</v>
      </c>
      <c r="I10685" t="s">
        <v>13816</v>
      </c>
      <c r="J10685" t="s">
        <v>378</v>
      </c>
      <c r="K10685">
        <v>44600</v>
      </c>
      <c r="L10685">
        <v>1800408751</v>
      </c>
    </row>
    <row r="10686" spans="1:12" x14ac:dyDescent="0.45">
      <c r="A10686" t="str">
        <f t="shared" si="166"/>
        <v>Kabalo, Tanganyika, Congo (Kinshasa)</v>
      </c>
      <c r="B10686" t="s">
        <v>13817</v>
      </c>
      <c r="C10686" t="s">
        <v>13817</v>
      </c>
      <c r="D10686">
        <v>-6.05</v>
      </c>
      <c r="E10686">
        <v>26.91</v>
      </c>
      <c r="F10686" t="s">
        <v>1127</v>
      </c>
      <c r="G10686" t="s">
        <v>1128</v>
      </c>
      <c r="H10686" t="s">
        <v>1129</v>
      </c>
      <c r="I10686" t="s">
        <v>13818</v>
      </c>
      <c r="K10686">
        <v>29833</v>
      </c>
      <c r="L10686">
        <v>1180905835</v>
      </c>
    </row>
    <row r="10687" spans="1:12" x14ac:dyDescent="0.45">
      <c r="A10687" t="str">
        <f t="shared" si="166"/>
        <v>Kabankalan, Negros Occidental, Philippines</v>
      </c>
      <c r="B10687" t="s">
        <v>13819</v>
      </c>
      <c r="C10687" t="s">
        <v>13819</v>
      </c>
      <c r="D10687">
        <v>9.9832999999999998</v>
      </c>
      <c r="E10687">
        <v>122.8167</v>
      </c>
      <c r="F10687" t="s">
        <v>1373</v>
      </c>
      <c r="G10687" t="s">
        <v>1374</v>
      </c>
      <c r="H10687" t="s">
        <v>1375</v>
      </c>
      <c r="I10687" t="s">
        <v>3115</v>
      </c>
      <c r="K10687">
        <v>181977</v>
      </c>
      <c r="L10687">
        <v>1608697923</v>
      </c>
    </row>
    <row r="10688" spans="1:12" x14ac:dyDescent="0.45">
      <c r="A10688" t="str">
        <f t="shared" si="166"/>
        <v>Kabarnet, Baringo, Kenya</v>
      </c>
      <c r="B10688" t="s">
        <v>13820</v>
      </c>
      <c r="C10688" t="s">
        <v>13820</v>
      </c>
      <c r="D10688">
        <v>0.4919</v>
      </c>
      <c r="E10688">
        <v>35.743000000000002</v>
      </c>
      <c r="F10688" t="s">
        <v>2672</v>
      </c>
      <c r="G10688" t="s">
        <v>2673</v>
      </c>
      <c r="H10688" t="s">
        <v>2674</v>
      </c>
      <c r="I10688" t="s">
        <v>9278</v>
      </c>
      <c r="J10688" t="s">
        <v>378</v>
      </c>
      <c r="L10688">
        <v>1404620707</v>
      </c>
    </row>
    <row r="10689" spans="1:12" x14ac:dyDescent="0.45">
      <c r="A10689" t="str">
        <f t="shared" si="166"/>
        <v>Kaberamaido, Kaberamaido, Uganda</v>
      </c>
      <c r="B10689" t="s">
        <v>13821</v>
      </c>
      <c r="C10689" t="s">
        <v>13821</v>
      </c>
      <c r="D10689">
        <v>1.7388999999999999</v>
      </c>
      <c r="E10689">
        <v>33.159399999999998</v>
      </c>
      <c r="F10689" t="s">
        <v>613</v>
      </c>
      <c r="G10689" t="s">
        <v>614</v>
      </c>
      <c r="H10689" t="s">
        <v>615</v>
      </c>
      <c r="I10689" t="s">
        <v>13821</v>
      </c>
      <c r="J10689" t="s">
        <v>378</v>
      </c>
      <c r="K10689">
        <v>3400</v>
      </c>
      <c r="L10689">
        <v>1800845749</v>
      </c>
    </row>
    <row r="10690" spans="1:12" x14ac:dyDescent="0.45">
      <c r="A10690" t="str">
        <f t="shared" si="166"/>
        <v>Kabinda, Lomami, Congo (Kinshasa)</v>
      </c>
      <c r="B10690" t="s">
        <v>13822</v>
      </c>
      <c r="C10690" t="s">
        <v>13822</v>
      </c>
      <c r="D10690">
        <v>-6.1295999999999999</v>
      </c>
      <c r="E10690">
        <v>24.48</v>
      </c>
      <c r="F10690" t="s">
        <v>1127</v>
      </c>
      <c r="G10690" t="s">
        <v>1128</v>
      </c>
      <c r="H10690" t="s">
        <v>1129</v>
      </c>
      <c r="I10690" t="s">
        <v>10437</v>
      </c>
      <c r="J10690" t="s">
        <v>378</v>
      </c>
      <c r="K10690">
        <v>59004</v>
      </c>
      <c r="L10690">
        <v>1180751831</v>
      </c>
    </row>
    <row r="10691" spans="1:12" x14ac:dyDescent="0.45">
      <c r="A10691" t="str">
        <f t="shared" ref="A10691:A10754" si="167">CONCATENATE(B10691,", ",I10691,", ",F10691)</f>
        <v>Kabirwala, Punjab, Pakistan</v>
      </c>
      <c r="B10691" t="s">
        <v>13823</v>
      </c>
      <c r="C10691" t="s">
        <v>13823</v>
      </c>
      <c r="D10691">
        <v>30.4068</v>
      </c>
      <c r="E10691">
        <v>71.866699999999994</v>
      </c>
      <c r="F10691" t="s">
        <v>546</v>
      </c>
      <c r="G10691" t="s">
        <v>547</v>
      </c>
      <c r="H10691" t="s">
        <v>548</v>
      </c>
      <c r="I10691" t="s">
        <v>551</v>
      </c>
      <c r="K10691">
        <v>70123</v>
      </c>
      <c r="L10691">
        <v>1586254267</v>
      </c>
    </row>
    <row r="10692" spans="1:12" x14ac:dyDescent="0.45">
      <c r="A10692" t="str">
        <f t="shared" si="167"/>
        <v>Kabo, Ouham, Central African Republic</v>
      </c>
      <c r="B10692" t="s">
        <v>13824</v>
      </c>
      <c r="C10692" t="s">
        <v>13824</v>
      </c>
      <c r="D10692">
        <v>7.6993999999999998</v>
      </c>
      <c r="E10692">
        <v>18.629200000000001</v>
      </c>
      <c r="F10692" t="s">
        <v>2922</v>
      </c>
      <c r="G10692" t="s">
        <v>2923</v>
      </c>
      <c r="H10692" t="s">
        <v>2924</v>
      </c>
      <c r="I10692" t="s">
        <v>5016</v>
      </c>
      <c r="K10692">
        <v>16279</v>
      </c>
      <c r="L10692">
        <v>1140386370</v>
      </c>
    </row>
    <row r="10693" spans="1:12" x14ac:dyDescent="0.45">
      <c r="A10693" t="str">
        <f t="shared" si="167"/>
        <v>Kabūdarāhang, Hamadān, Iran</v>
      </c>
      <c r="B10693" t="s">
        <v>13825</v>
      </c>
      <c r="C10693" t="s">
        <v>13826</v>
      </c>
      <c r="D10693">
        <v>35.208300000000001</v>
      </c>
      <c r="E10693">
        <v>48.7239</v>
      </c>
      <c r="F10693" t="s">
        <v>388</v>
      </c>
      <c r="G10693" t="s">
        <v>389</v>
      </c>
      <c r="H10693" t="s">
        <v>390</v>
      </c>
      <c r="I10693" t="s">
        <v>2870</v>
      </c>
      <c r="J10693" t="s">
        <v>366</v>
      </c>
      <c r="K10693">
        <v>19216</v>
      </c>
      <c r="L10693">
        <v>1364143684</v>
      </c>
    </row>
    <row r="10694" spans="1:12" x14ac:dyDescent="0.45">
      <c r="A10694" t="str">
        <f t="shared" si="167"/>
        <v>Kabuga, Kigali, Rwanda</v>
      </c>
      <c r="B10694" t="s">
        <v>13827</v>
      </c>
      <c r="C10694" t="s">
        <v>13827</v>
      </c>
      <c r="D10694">
        <v>-1.9764999999999999</v>
      </c>
      <c r="E10694">
        <v>30.224699999999999</v>
      </c>
      <c r="F10694" t="s">
        <v>5699</v>
      </c>
      <c r="G10694" t="s">
        <v>5700</v>
      </c>
      <c r="H10694" t="s">
        <v>5701</v>
      </c>
      <c r="I10694" t="s">
        <v>13828</v>
      </c>
      <c r="K10694">
        <v>40202</v>
      </c>
      <c r="L10694">
        <v>1646271073</v>
      </c>
    </row>
    <row r="10695" spans="1:12" x14ac:dyDescent="0.45">
      <c r="A10695" t="str">
        <f t="shared" si="167"/>
        <v>Kabugao, Apayao, Philippines</v>
      </c>
      <c r="B10695" t="s">
        <v>13829</v>
      </c>
      <c r="C10695" t="s">
        <v>13829</v>
      </c>
      <c r="D10695">
        <v>18.023099999999999</v>
      </c>
      <c r="E10695">
        <v>121.184</v>
      </c>
      <c r="F10695" t="s">
        <v>1373</v>
      </c>
      <c r="G10695" t="s">
        <v>1374</v>
      </c>
      <c r="H10695" t="s">
        <v>1375</v>
      </c>
      <c r="I10695" t="s">
        <v>13830</v>
      </c>
      <c r="J10695" t="s">
        <v>378</v>
      </c>
      <c r="L10695">
        <v>1608841504</v>
      </c>
    </row>
    <row r="10696" spans="1:12" x14ac:dyDescent="0.45">
      <c r="A10696" t="str">
        <f t="shared" si="167"/>
        <v>Kabul, Kābul, Afghanistan</v>
      </c>
      <c r="B10696" t="s">
        <v>13831</v>
      </c>
      <c r="C10696" t="s">
        <v>13831</v>
      </c>
      <c r="D10696">
        <v>34.532800000000002</v>
      </c>
      <c r="E10696">
        <v>69.165800000000004</v>
      </c>
      <c r="F10696" t="s">
        <v>1018</v>
      </c>
      <c r="G10696" t="s">
        <v>1019</v>
      </c>
      <c r="H10696" t="s">
        <v>1020</v>
      </c>
      <c r="I10696" t="s">
        <v>13832</v>
      </c>
      <c r="J10696" t="s">
        <v>606</v>
      </c>
      <c r="K10696">
        <v>3678034</v>
      </c>
      <c r="L10696">
        <v>1004993580</v>
      </c>
    </row>
    <row r="10697" spans="1:12" x14ac:dyDescent="0.45">
      <c r="A10697" t="str">
        <f t="shared" si="167"/>
        <v>Kabwe, Central, Zambia</v>
      </c>
      <c r="B10697" t="s">
        <v>13833</v>
      </c>
      <c r="C10697" t="s">
        <v>13833</v>
      </c>
      <c r="D10697">
        <v>-14.433299999999999</v>
      </c>
      <c r="E10697">
        <v>28.45</v>
      </c>
      <c r="F10697" t="s">
        <v>6881</v>
      </c>
      <c r="G10697" t="s">
        <v>6882</v>
      </c>
      <c r="H10697" t="s">
        <v>6883</v>
      </c>
      <c r="I10697" t="s">
        <v>1787</v>
      </c>
      <c r="J10697" t="s">
        <v>378</v>
      </c>
      <c r="K10697">
        <v>117517</v>
      </c>
      <c r="L10697">
        <v>1894711746</v>
      </c>
    </row>
    <row r="10698" spans="1:12" x14ac:dyDescent="0.45">
      <c r="A10698" t="str">
        <f t="shared" si="167"/>
        <v>Kaçanik, Kaçanik, Kosovo</v>
      </c>
      <c r="B10698" t="s">
        <v>13834</v>
      </c>
      <c r="C10698" t="s">
        <v>13835</v>
      </c>
      <c r="D10698">
        <v>42.246699999999997</v>
      </c>
      <c r="E10698">
        <v>21.255299999999998</v>
      </c>
      <c r="F10698" t="s">
        <v>5224</v>
      </c>
      <c r="G10698" t="s">
        <v>5225</v>
      </c>
      <c r="H10698" t="s">
        <v>5226</v>
      </c>
      <c r="I10698" t="s">
        <v>13834</v>
      </c>
      <c r="J10698" t="s">
        <v>378</v>
      </c>
      <c r="K10698">
        <v>33409</v>
      </c>
      <c r="L10698">
        <v>1901200321</v>
      </c>
    </row>
    <row r="10699" spans="1:12" x14ac:dyDescent="0.45">
      <c r="A10699" t="str">
        <f t="shared" si="167"/>
        <v>Kachkanar, Sverdlovskaya Oblast’, Russia</v>
      </c>
      <c r="B10699" t="s">
        <v>13836</v>
      </c>
      <c r="C10699" t="s">
        <v>13836</v>
      </c>
      <c r="D10699">
        <v>58.7</v>
      </c>
      <c r="E10699">
        <v>59.4833</v>
      </c>
      <c r="F10699" t="s">
        <v>504</v>
      </c>
      <c r="G10699" t="s">
        <v>505</v>
      </c>
      <c r="H10699" t="s">
        <v>506</v>
      </c>
      <c r="I10699" t="s">
        <v>1409</v>
      </c>
      <c r="K10699">
        <v>38996</v>
      </c>
      <c r="L10699">
        <v>1643014299</v>
      </c>
    </row>
    <row r="10700" spans="1:12" x14ac:dyDescent="0.45">
      <c r="A10700" t="str">
        <f t="shared" si="167"/>
        <v>Kadaň, Ústecký Kraj, Czechia</v>
      </c>
      <c r="B10700" t="s">
        <v>13837</v>
      </c>
      <c r="C10700" t="s">
        <v>13838</v>
      </c>
      <c r="D10700">
        <v>50.376100000000001</v>
      </c>
      <c r="E10700">
        <v>13.2714</v>
      </c>
      <c r="F10700" t="s">
        <v>2480</v>
      </c>
      <c r="G10700" t="s">
        <v>2481</v>
      </c>
      <c r="H10700" t="s">
        <v>2482</v>
      </c>
      <c r="I10700" t="s">
        <v>4483</v>
      </c>
      <c r="K10700">
        <v>18246</v>
      </c>
      <c r="L10700">
        <v>1203388944</v>
      </c>
    </row>
    <row r="10701" spans="1:12" x14ac:dyDescent="0.45">
      <c r="A10701" t="str">
        <f t="shared" si="167"/>
        <v>Kadena, Okinawa, Japan</v>
      </c>
      <c r="B10701" t="s">
        <v>13839</v>
      </c>
      <c r="C10701" t="s">
        <v>13839</v>
      </c>
      <c r="D10701">
        <v>26.361699999999999</v>
      </c>
      <c r="E10701">
        <v>127.75530000000001</v>
      </c>
      <c r="F10701" t="s">
        <v>514</v>
      </c>
      <c r="G10701" t="s">
        <v>515</v>
      </c>
      <c r="H10701" t="s">
        <v>516</v>
      </c>
      <c r="I10701" t="s">
        <v>6697</v>
      </c>
      <c r="K10701">
        <v>13471</v>
      </c>
      <c r="L10701">
        <v>1392320952</v>
      </c>
    </row>
    <row r="10702" spans="1:12" x14ac:dyDescent="0.45">
      <c r="A10702" t="str">
        <f t="shared" si="167"/>
        <v>Kadiri, Andhra Pradesh, India</v>
      </c>
      <c r="B10702" t="s">
        <v>13840</v>
      </c>
      <c r="C10702" t="s">
        <v>13840</v>
      </c>
      <c r="D10702">
        <v>14.12</v>
      </c>
      <c r="E10702">
        <v>78.17</v>
      </c>
      <c r="F10702" t="s">
        <v>626</v>
      </c>
      <c r="G10702" t="s">
        <v>627</v>
      </c>
      <c r="H10702" t="s">
        <v>628</v>
      </c>
      <c r="I10702" t="s">
        <v>816</v>
      </c>
      <c r="K10702">
        <v>89429</v>
      </c>
      <c r="L10702">
        <v>1356308559</v>
      </c>
    </row>
    <row r="10703" spans="1:12" x14ac:dyDescent="0.45">
      <c r="A10703" t="str">
        <f t="shared" si="167"/>
        <v>Kadirli, Osmaniye, Turkey</v>
      </c>
      <c r="B10703" t="s">
        <v>13841</v>
      </c>
      <c r="C10703" t="s">
        <v>13841</v>
      </c>
      <c r="D10703">
        <v>37.373899999999999</v>
      </c>
      <c r="E10703">
        <v>36.0961</v>
      </c>
      <c r="F10703" t="s">
        <v>806</v>
      </c>
      <c r="G10703" t="s">
        <v>807</v>
      </c>
      <c r="H10703" t="s">
        <v>808</v>
      </c>
      <c r="I10703" t="s">
        <v>13842</v>
      </c>
      <c r="J10703" t="s">
        <v>366</v>
      </c>
      <c r="K10703">
        <v>124053</v>
      </c>
      <c r="L10703">
        <v>1792113133</v>
      </c>
    </row>
    <row r="10704" spans="1:12" x14ac:dyDescent="0.45">
      <c r="A10704" t="str">
        <f t="shared" si="167"/>
        <v>Kadogawa, Miyazaki, Japan</v>
      </c>
      <c r="B10704" t="s">
        <v>13843</v>
      </c>
      <c r="C10704" t="s">
        <v>13843</v>
      </c>
      <c r="D10704">
        <v>32.469700000000003</v>
      </c>
      <c r="E10704">
        <v>131.6489</v>
      </c>
      <c r="F10704" t="s">
        <v>514</v>
      </c>
      <c r="G10704" t="s">
        <v>515</v>
      </c>
      <c r="H10704" t="s">
        <v>516</v>
      </c>
      <c r="I10704" t="s">
        <v>2811</v>
      </c>
      <c r="K10704">
        <v>17526</v>
      </c>
      <c r="L10704">
        <v>1392290615</v>
      </c>
    </row>
    <row r="10705" spans="1:12" x14ac:dyDescent="0.45">
      <c r="A10705" t="str">
        <f t="shared" si="167"/>
        <v>Kadoma, Ōsaka, Japan</v>
      </c>
      <c r="B10705" t="s">
        <v>13844</v>
      </c>
      <c r="C10705" t="s">
        <v>13844</v>
      </c>
      <c r="D10705">
        <v>34.7333</v>
      </c>
      <c r="E10705">
        <v>135.58330000000001</v>
      </c>
      <c r="F10705" t="s">
        <v>514</v>
      </c>
      <c r="G10705" t="s">
        <v>515</v>
      </c>
      <c r="H10705" t="s">
        <v>516</v>
      </c>
      <c r="I10705" t="s">
        <v>7986</v>
      </c>
      <c r="K10705">
        <v>119692</v>
      </c>
      <c r="L10705">
        <v>1392702415</v>
      </c>
    </row>
    <row r="10706" spans="1:12" x14ac:dyDescent="0.45">
      <c r="A10706" t="str">
        <f t="shared" si="167"/>
        <v>Kadoma, Mashonaland West, Zimbabwe</v>
      </c>
      <c r="B10706" t="s">
        <v>13844</v>
      </c>
      <c r="C10706" t="s">
        <v>13844</v>
      </c>
      <c r="D10706">
        <v>-18.350000000000001</v>
      </c>
      <c r="E10706">
        <v>29.916699999999999</v>
      </c>
      <c r="F10706" t="s">
        <v>3965</v>
      </c>
      <c r="G10706" t="s">
        <v>3966</v>
      </c>
      <c r="H10706" t="s">
        <v>3967</v>
      </c>
      <c r="I10706" t="s">
        <v>6916</v>
      </c>
      <c r="K10706">
        <v>79174</v>
      </c>
      <c r="L10706">
        <v>1716398005</v>
      </c>
    </row>
    <row r="10707" spans="1:12" x14ac:dyDescent="0.45">
      <c r="A10707" t="str">
        <f t="shared" si="167"/>
        <v>Kadugli, South Kordofan, Sudan</v>
      </c>
      <c r="B10707" t="s">
        <v>13845</v>
      </c>
      <c r="C10707" t="s">
        <v>13845</v>
      </c>
      <c r="D10707">
        <v>11.01</v>
      </c>
      <c r="E10707">
        <v>29.7</v>
      </c>
      <c r="F10707" t="s">
        <v>787</v>
      </c>
      <c r="G10707" t="s">
        <v>788</v>
      </c>
      <c r="H10707" t="s">
        <v>789</v>
      </c>
      <c r="I10707" t="s">
        <v>13846</v>
      </c>
      <c r="J10707" t="s">
        <v>378</v>
      </c>
      <c r="K10707">
        <v>176931</v>
      </c>
      <c r="L10707">
        <v>1729757472</v>
      </c>
    </row>
    <row r="10708" spans="1:12" x14ac:dyDescent="0.45">
      <c r="A10708" t="str">
        <f t="shared" si="167"/>
        <v>Kaduna, Kaduna, Nigeria</v>
      </c>
      <c r="B10708" t="s">
        <v>13847</v>
      </c>
      <c r="C10708" t="s">
        <v>13847</v>
      </c>
      <c r="D10708">
        <v>10.523099999999999</v>
      </c>
      <c r="E10708">
        <v>7.4402999999999997</v>
      </c>
      <c r="F10708" t="s">
        <v>476</v>
      </c>
      <c r="G10708" t="s">
        <v>477</v>
      </c>
      <c r="H10708" t="s">
        <v>478</v>
      </c>
      <c r="I10708" t="s">
        <v>13847</v>
      </c>
      <c r="J10708" t="s">
        <v>378</v>
      </c>
      <c r="K10708">
        <v>760084</v>
      </c>
      <c r="L10708">
        <v>1566368729</v>
      </c>
    </row>
    <row r="10709" spans="1:12" x14ac:dyDescent="0.45">
      <c r="A10709" t="str">
        <f t="shared" si="167"/>
        <v>Kaech’ŏn, P’yŏngnam, Korea, North</v>
      </c>
      <c r="B10709" t="s">
        <v>13848</v>
      </c>
      <c r="C10709" t="s">
        <v>13849</v>
      </c>
      <c r="D10709">
        <v>39.698599999999999</v>
      </c>
      <c r="E10709">
        <v>125.9061</v>
      </c>
      <c r="F10709" t="s">
        <v>2047</v>
      </c>
      <c r="G10709" t="s">
        <v>2048</v>
      </c>
      <c r="H10709" t="s">
        <v>2049</v>
      </c>
      <c r="I10709" t="s">
        <v>2050</v>
      </c>
      <c r="K10709">
        <v>319554</v>
      </c>
      <c r="L10709">
        <v>1408781295</v>
      </c>
    </row>
    <row r="10710" spans="1:12" x14ac:dyDescent="0.45">
      <c r="A10710" t="str">
        <f t="shared" si="167"/>
        <v>Kaédi, Gorgol, Mauritania</v>
      </c>
      <c r="B10710" t="s">
        <v>13850</v>
      </c>
      <c r="C10710" t="s">
        <v>13851</v>
      </c>
      <c r="D10710">
        <v>16.150300000000001</v>
      </c>
      <c r="E10710">
        <v>-13.5037</v>
      </c>
      <c r="F10710" t="s">
        <v>1064</v>
      </c>
      <c r="G10710" t="s">
        <v>1065</v>
      </c>
      <c r="H10710" t="s">
        <v>1066</v>
      </c>
      <c r="I10710" t="s">
        <v>13852</v>
      </c>
      <c r="J10710" t="s">
        <v>378</v>
      </c>
      <c r="L10710">
        <v>1478607377</v>
      </c>
    </row>
    <row r="10711" spans="1:12" x14ac:dyDescent="0.45">
      <c r="A10711" t="str">
        <f t="shared" si="167"/>
        <v>Kaeng Khoi, Sara Buri, Thailand</v>
      </c>
      <c r="B10711" t="s">
        <v>13853</v>
      </c>
      <c r="C10711" t="s">
        <v>13853</v>
      </c>
      <c r="D10711">
        <v>14.586399999999999</v>
      </c>
      <c r="E10711">
        <v>100.9967</v>
      </c>
      <c r="F10711" t="s">
        <v>1864</v>
      </c>
      <c r="G10711" t="s">
        <v>1865</v>
      </c>
      <c r="H10711" t="s">
        <v>1866</v>
      </c>
      <c r="I10711" t="s">
        <v>13854</v>
      </c>
      <c r="J10711" t="s">
        <v>366</v>
      </c>
      <c r="K10711">
        <v>12752</v>
      </c>
      <c r="L10711">
        <v>1764167813</v>
      </c>
    </row>
    <row r="10712" spans="1:12" x14ac:dyDescent="0.45">
      <c r="A10712" t="str">
        <f t="shared" si="167"/>
        <v>Kaesŏng, Hwangnam, Korea, North</v>
      </c>
      <c r="B10712" t="s">
        <v>13855</v>
      </c>
      <c r="C10712" t="s">
        <v>13856</v>
      </c>
      <c r="D10712">
        <v>37.963999999999999</v>
      </c>
      <c r="E10712">
        <v>126.56440000000001</v>
      </c>
      <c r="F10712" t="s">
        <v>2047</v>
      </c>
      <c r="G10712" t="s">
        <v>2048</v>
      </c>
      <c r="H10712" t="s">
        <v>2049</v>
      </c>
      <c r="I10712" t="s">
        <v>6619</v>
      </c>
      <c r="J10712" t="s">
        <v>366</v>
      </c>
      <c r="K10712">
        <v>338155</v>
      </c>
      <c r="L10712">
        <v>1408725697</v>
      </c>
    </row>
    <row r="10713" spans="1:12" x14ac:dyDescent="0.45">
      <c r="A10713" t="str">
        <f t="shared" si="167"/>
        <v>Kaffrine, Kaffrine, Senegal</v>
      </c>
      <c r="B10713" t="s">
        <v>13857</v>
      </c>
      <c r="C10713" t="s">
        <v>13857</v>
      </c>
      <c r="D10713">
        <v>14.101599999999999</v>
      </c>
      <c r="E10713">
        <v>-15.5467</v>
      </c>
      <c r="F10713" t="s">
        <v>7992</v>
      </c>
      <c r="G10713" t="s">
        <v>7993</v>
      </c>
      <c r="H10713" t="s">
        <v>7994</v>
      </c>
      <c r="I10713" t="s">
        <v>13857</v>
      </c>
      <c r="J10713" t="s">
        <v>378</v>
      </c>
      <c r="L10713">
        <v>1686807341</v>
      </c>
    </row>
    <row r="10714" spans="1:12" x14ac:dyDescent="0.45">
      <c r="A10714" t="str">
        <f t="shared" si="167"/>
        <v>Kafr ad Dawwār, Al Buḩayrah, Egypt</v>
      </c>
      <c r="B10714" t="s">
        <v>13858</v>
      </c>
      <c r="C10714" t="s">
        <v>13859</v>
      </c>
      <c r="D10714">
        <v>31.1417</v>
      </c>
      <c r="E10714">
        <v>30.127199999999998</v>
      </c>
      <c r="F10714" t="s">
        <v>676</v>
      </c>
      <c r="G10714" t="s">
        <v>677</v>
      </c>
      <c r="H10714" t="s">
        <v>678</v>
      </c>
      <c r="I10714" t="s">
        <v>2222</v>
      </c>
      <c r="K10714">
        <v>262748</v>
      </c>
      <c r="L10714">
        <v>1818347704</v>
      </c>
    </row>
    <row r="10715" spans="1:12" x14ac:dyDescent="0.45">
      <c r="A10715" t="str">
        <f t="shared" si="167"/>
        <v>Kafr ash Shaykh, Kafr ash Shaykh, Egypt</v>
      </c>
      <c r="B10715" t="s">
        <v>8472</v>
      </c>
      <c r="C10715" t="s">
        <v>8472</v>
      </c>
      <c r="D10715">
        <v>31.1</v>
      </c>
      <c r="E10715">
        <v>30.95</v>
      </c>
      <c r="F10715" t="s">
        <v>676</v>
      </c>
      <c r="G10715" t="s">
        <v>677</v>
      </c>
      <c r="H10715" t="s">
        <v>678</v>
      </c>
      <c r="I10715" t="s">
        <v>8472</v>
      </c>
      <c r="J10715" t="s">
        <v>378</v>
      </c>
      <c r="K10715">
        <v>147393</v>
      </c>
      <c r="L10715">
        <v>1818743040</v>
      </c>
    </row>
    <row r="10716" spans="1:12" x14ac:dyDescent="0.45">
      <c r="A10716" t="str">
        <f t="shared" si="167"/>
        <v>Kafr Qāsim, Central, Israel</v>
      </c>
      <c r="B10716" t="s">
        <v>13860</v>
      </c>
      <c r="C10716" t="s">
        <v>13861</v>
      </c>
      <c r="D10716">
        <v>32.114199999999997</v>
      </c>
      <c r="E10716">
        <v>34.977200000000003</v>
      </c>
      <c r="F10716" t="s">
        <v>369</v>
      </c>
      <c r="G10716" t="s">
        <v>370</v>
      </c>
      <c r="H10716" t="s">
        <v>371</v>
      </c>
      <c r="I10716" t="s">
        <v>1787</v>
      </c>
      <c r="K10716">
        <v>22743</v>
      </c>
      <c r="L10716">
        <v>1376925215</v>
      </c>
    </row>
    <row r="10717" spans="1:12" x14ac:dyDescent="0.45">
      <c r="A10717" t="str">
        <f t="shared" si="167"/>
        <v>Kafr Sa‘d, Dumyāţ, Egypt</v>
      </c>
      <c r="B10717" t="s">
        <v>13862</v>
      </c>
      <c r="C10717" t="s">
        <v>13863</v>
      </c>
      <c r="D10717">
        <v>31.355699999999999</v>
      </c>
      <c r="E10717">
        <v>31.684799999999999</v>
      </c>
      <c r="F10717" t="s">
        <v>676</v>
      </c>
      <c r="G10717" t="s">
        <v>677</v>
      </c>
      <c r="H10717" t="s">
        <v>678</v>
      </c>
      <c r="I10717" t="s">
        <v>8036</v>
      </c>
      <c r="K10717">
        <v>22500</v>
      </c>
      <c r="L10717">
        <v>1818266119</v>
      </c>
    </row>
    <row r="10718" spans="1:12" x14ac:dyDescent="0.45">
      <c r="A10718" t="str">
        <f t="shared" si="167"/>
        <v>Kafr Shukr, Al Minūfīyah, Egypt</v>
      </c>
      <c r="B10718" t="s">
        <v>13864</v>
      </c>
      <c r="C10718" t="s">
        <v>13864</v>
      </c>
      <c r="D10718">
        <v>30.547000000000001</v>
      </c>
      <c r="E10718">
        <v>31.267299999999999</v>
      </c>
      <c r="F10718" t="s">
        <v>676</v>
      </c>
      <c r="G10718" t="s">
        <v>677</v>
      </c>
      <c r="H10718" t="s">
        <v>678</v>
      </c>
      <c r="I10718" t="s">
        <v>13865</v>
      </c>
      <c r="K10718">
        <v>23390</v>
      </c>
      <c r="L10718">
        <v>1818036288</v>
      </c>
    </row>
    <row r="10719" spans="1:12" x14ac:dyDescent="0.45">
      <c r="A10719" t="str">
        <f t="shared" si="167"/>
        <v>Kafue, Lusaka, Zambia</v>
      </c>
      <c r="B10719" t="s">
        <v>13866</v>
      </c>
      <c r="C10719" t="s">
        <v>13866</v>
      </c>
      <c r="D10719">
        <v>-15.78</v>
      </c>
      <c r="E10719">
        <v>28.18</v>
      </c>
      <c r="F10719" t="s">
        <v>6881</v>
      </c>
      <c r="G10719" t="s">
        <v>6882</v>
      </c>
      <c r="H10719" t="s">
        <v>6883</v>
      </c>
      <c r="I10719" t="s">
        <v>13867</v>
      </c>
      <c r="K10719">
        <v>47554</v>
      </c>
      <c r="L10719">
        <v>1894930695</v>
      </c>
    </row>
    <row r="10720" spans="1:12" x14ac:dyDescent="0.45">
      <c r="A10720" t="str">
        <f t="shared" si="167"/>
        <v>Kaga Bandoro, Nana-Grébizi, Central African Republic</v>
      </c>
      <c r="B10720" t="s">
        <v>13868</v>
      </c>
      <c r="C10720" t="s">
        <v>13868</v>
      </c>
      <c r="D10720">
        <v>7.0006000000000004</v>
      </c>
      <c r="E10720">
        <v>19.180800000000001</v>
      </c>
      <c r="F10720" t="s">
        <v>2922</v>
      </c>
      <c r="G10720" t="s">
        <v>2923</v>
      </c>
      <c r="H10720" t="s">
        <v>2924</v>
      </c>
      <c r="I10720" t="s">
        <v>13869</v>
      </c>
      <c r="J10720" t="s">
        <v>378</v>
      </c>
      <c r="K10720">
        <v>24661</v>
      </c>
      <c r="L10720">
        <v>1140658026</v>
      </c>
    </row>
    <row r="10721" spans="1:12" x14ac:dyDescent="0.45">
      <c r="A10721" t="str">
        <f t="shared" si="167"/>
        <v>Kagadi, Kibaale, Uganda</v>
      </c>
      <c r="B10721" t="s">
        <v>13870</v>
      </c>
      <c r="C10721" t="s">
        <v>13870</v>
      </c>
      <c r="D10721">
        <v>0.93779999999999997</v>
      </c>
      <c r="E10721">
        <v>30.808900000000001</v>
      </c>
      <c r="F10721" t="s">
        <v>613</v>
      </c>
      <c r="G10721" t="s">
        <v>614</v>
      </c>
      <c r="H10721" t="s">
        <v>615</v>
      </c>
      <c r="I10721" t="s">
        <v>13871</v>
      </c>
      <c r="J10721" t="s">
        <v>378</v>
      </c>
      <c r="L10721">
        <v>1800935733</v>
      </c>
    </row>
    <row r="10722" spans="1:12" x14ac:dyDescent="0.45">
      <c r="A10722" t="str">
        <f t="shared" si="167"/>
        <v>Kagoshima, Kagoshima, Japan</v>
      </c>
      <c r="B10722" t="s">
        <v>1761</v>
      </c>
      <c r="C10722" t="s">
        <v>1761</v>
      </c>
      <c r="D10722">
        <v>31.58</v>
      </c>
      <c r="E10722">
        <v>130.52809999999999</v>
      </c>
      <c r="F10722" t="s">
        <v>514</v>
      </c>
      <c r="G10722" t="s">
        <v>515</v>
      </c>
      <c r="H10722" t="s">
        <v>516</v>
      </c>
      <c r="I10722" t="s">
        <v>1761</v>
      </c>
      <c r="J10722" t="s">
        <v>378</v>
      </c>
      <c r="K10722">
        <v>595319</v>
      </c>
      <c r="L10722">
        <v>1392120675</v>
      </c>
    </row>
    <row r="10723" spans="1:12" x14ac:dyDescent="0.45">
      <c r="A10723" t="str">
        <f t="shared" si="167"/>
        <v>Kahama, Shinyanga, Tanzania</v>
      </c>
      <c r="B10723" t="s">
        <v>13872</v>
      </c>
      <c r="C10723" t="s">
        <v>13872</v>
      </c>
      <c r="D10723">
        <v>-3.84</v>
      </c>
      <c r="E10723">
        <v>32.6</v>
      </c>
      <c r="F10723" t="s">
        <v>2466</v>
      </c>
      <c r="G10723" t="s">
        <v>2467</v>
      </c>
      <c r="H10723" t="s">
        <v>2468</v>
      </c>
      <c r="I10723" t="s">
        <v>13873</v>
      </c>
      <c r="K10723">
        <v>36014</v>
      </c>
      <c r="L10723">
        <v>1834043034</v>
      </c>
    </row>
    <row r="10724" spans="1:12" x14ac:dyDescent="0.45">
      <c r="A10724" t="str">
        <f t="shared" si="167"/>
        <v>Kaharlyk, Kyyivs’ka Oblast’, Ukraine</v>
      </c>
      <c r="B10724" t="s">
        <v>13874</v>
      </c>
      <c r="C10724" t="s">
        <v>13874</v>
      </c>
      <c r="D10724">
        <v>49.852200000000003</v>
      </c>
      <c r="E10724">
        <v>30.809200000000001</v>
      </c>
      <c r="F10724" t="s">
        <v>1461</v>
      </c>
      <c r="G10724" t="s">
        <v>1462</v>
      </c>
      <c r="H10724" t="s">
        <v>1463</v>
      </c>
      <c r="I10724" t="s">
        <v>4219</v>
      </c>
      <c r="J10724" t="s">
        <v>366</v>
      </c>
      <c r="K10724">
        <v>13544</v>
      </c>
      <c r="L10724">
        <v>1804596715</v>
      </c>
    </row>
    <row r="10725" spans="1:12" x14ac:dyDescent="0.45">
      <c r="A10725" t="str">
        <f t="shared" si="167"/>
        <v>Kahemba, Kwango, Congo (Kinshasa)</v>
      </c>
      <c r="B10725" t="s">
        <v>13875</v>
      </c>
      <c r="C10725" t="s">
        <v>13875</v>
      </c>
      <c r="D10725">
        <v>-7.2828999999999997</v>
      </c>
      <c r="E10725">
        <v>19</v>
      </c>
      <c r="F10725" t="s">
        <v>1127</v>
      </c>
      <c r="G10725" t="s">
        <v>1128</v>
      </c>
      <c r="H10725" t="s">
        <v>1129</v>
      </c>
      <c r="I10725" t="s">
        <v>13876</v>
      </c>
      <c r="K10725">
        <v>50000</v>
      </c>
      <c r="L10725">
        <v>1180689417</v>
      </c>
    </row>
    <row r="10726" spans="1:12" x14ac:dyDescent="0.45">
      <c r="A10726" t="str">
        <f t="shared" si="167"/>
        <v>Kahla, Thuringia, Germany</v>
      </c>
      <c r="B10726" t="s">
        <v>13877</v>
      </c>
      <c r="C10726" t="s">
        <v>13877</v>
      </c>
      <c r="D10726">
        <v>50.800800000000002</v>
      </c>
      <c r="E10726">
        <v>11.5875</v>
      </c>
      <c r="F10726" t="s">
        <v>441</v>
      </c>
      <c r="G10726" t="s">
        <v>442</v>
      </c>
      <c r="H10726" t="s">
        <v>443</v>
      </c>
      <c r="I10726" t="s">
        <v>1709</v>
      </c>
      <c r="K10726">
        <v>6822</v>
      </c>
      <c r="L10726">
        <v>1276126902</v>
      </c>
    </row>
    <row r="10727" spans="1:12" x14ac:dyDescent="0.45">
      <c r="A10727" t="str">
        <f t="shared" si="167"/>
        <v>Kahoku, Ishikawa, Japan</v>
      </c>
      <c r="B10727" t="s">
        <v>13878</v>
      </c>
      <c r="C10727" t="s">
        <v>13878</v>
      </c>
      <c r="D10727">
        <v>36.72</v>
      </c>
      <c r="E10727">
        <v>136.70670000000001</v>
      </c>
      <c r="F10727" t="s">
        <v>514</v>
      </c>
      <c r="G10727" t="s">
        <v>515</v>
      </c>
      <c r="H10727" t="s">
        <v>516</v>
      </c>
      <c r="I10727" t="s">
        <v>11666</v>
      </c>
      <c r="K10727">
        <v>34792</v>
      </c>
      <c r="L10727">
        <v>1392426434</v>
      </c>
    </row>
    <row r="10728" spans="1:12" x14ac:dyDescent="0.45">
      <c r="A10728" t="str">
        <f t="shared" si="167"/>
        <v>Kahramanmaraş, Kahramanmaraş, Turkey</v>
      </c>
      <c r="B10728" t="s">
        <v>13879</v>
      </c>
      <c r="C10728" t="s">
        <v>13880</v>
      </c>
      <c r="D10728">
        <v>37.587499999999999</v>
      </c>
      <c r="E10728">
        <v>36.945300000000003</v>
      </c>
      <c r="F10728" t="s">
        <v>806</v>
      </c>
      <c r="G10728" t="s">
        <v>807</v>
      </c>
      <c r="H10728" t="s">
        <v>808</v>
      </c>
      <c r="I10728" t="s">
        <v>13879</v>
      </c>
      <c r="J10728" t="s">
        <v>378</v>
      </c>
      <c r="K10728">
        <v>443575</v>
      </c>
      <c r="L10728">
        <v>1792726797</v>
      </c>
    </row>
    <row r="10729" spans="1:12" x14ac:dyDescent="0.45">
      <c r="A10729" t="str">
        <f t="shared" si="167"/>
        <v>Kahrīz Sang, Eşfahān, Iran</v>
      </c>
      <c r="B10729" t="s">
        <v>13881</v>
      </c>
      <c r="C10729" t="s">
        <v>13882</v>
      </c>
      <c r="D10729">
        <v>32.6267</v>
      </c>
      <c r="E10729">
        <v>51.480800000000002</v>
      </c>
      <c r="F10729" t="s">
        <v>388</v>
      </c>
      <c r="G10729" t="s">
        <v>389</v>
      </c>
      <c r="H10729" t="s">
        <v>390</v>
      </c>
      <c r="I10729" t="s">
        <v>391</v>
      </c>
      <c r="K10729">
        <v>8267</v>
      </c>
      <c r="L10729">
        <v>1364628620</v>
      </c>
    </row>
    <row r="10730" spans="1:12" x14ac:dyDescent="0.45">
      <c r="A10730" t="str">
        <f t="shared" si="167"/>
        <v>Kahului, Hawaii, United States</v>
      </c>
      <c r="B10730" t="s">
        <v>13883</v>
      </c>
      <c r="C10730" t="s">
        <v>13883</v>
      </c>
      <c r="D10730">
        <v>20.871500000000001</v>
      </c>
      <c r="E10730">
        <v>-156.46029999999999</v>
      </c>
      <c r="F10730" t="s">
        <v>530</v>
      </c>
      <c r="G10730" t="s">
        <v>531</v>
      </c>
      <c r="H10730" t="s">
        <v>532</v>
      </c>
      <c r="I10730" t="s">
        <v>1010</v>
      </c>
      <c r="K10730">
        <v>32312</v>
      </c>
      <c r="L10730">
        <v>1840023232</v>
      </c>
    </row>
    <row r="10731" spans="1:12" x14ac:dyDescent="0.45">
      <c r="A10731" t="str">
        <f t="shared" si="167"/>
        <v>Kaifeng Chengguanzhen, Henan, China</v>
      </c>
      <c r="B10731" t="s">
        <v>13884</v>
      </c>
      <c r="C10731" t="s">
        <v>13884</v>
      </c>
      <c r="D10731">
        <v>34.85</v>
      </c>
      <c r="E10731">
        <v>114.35</v>
      </c>
      <c r="F10731" t="s">
        <v>1039</v>
      </c>
      <c r="G10731" t="s">
        <v>1040</v>
      </c>
      <c r="H10731" t="s">
        <v>1041</v>
      </c>
      <c r="I10731" t="s">
        <v>6768</v>
      </c>
      <c r="J10731" t="s">
        <v>366</v>
      </c>
      <c r="K10731">
        <v>872000</v>
      </c>
      <c r="L10731">
        <v>1156686574</v>
      </c>
    </row>
    <row r="10732" spans="1:12" x14ac:dyDescent="0.45">
      <c r="A10732" t="str">
        <f t="shared" si="167"/>
        <v>Kaihua, Yunnan, China</v>
      </c>
      <c r="B10732" t="s">
        <v>13885</v>
      </c>
      <c r="C10732" t="s">
        <v>13885</v>
      </c>
      <c r="D10732">
        <v>23.371500000000001</v>
      </c>
      <c r="E10732">
        <v>104.2437</v>
      </c>
      <c r="F10732" t="s">
        <v>1039</v>
      </c>
      <c r="G10732" t="s">
        <v>1040</v>
      </c>
      <c r="H10732" t="s">
        <v>1041</v>
      </c>
      <c r="I10732" t="s">
        <v>3541</v>
      </c>
      <c r="J10732" t="s">
        <v>366</v>
      </c>
      <c r="K10732">
        <v>481505</v>
      </c>
      <c r="L10732">
        <v>1156017759</v>
      </c>
    </row>
    <row r="10733" spans="1:12" x14ac:dyDescent="0.45">
      <c r="A10733" t="str">
        <f t="shared" si="167"/>
        <v>Kaikoura, Canterbury, New Zealand</v>
      </c>
      <c r="B10733" t="s">
        <v>13886</v>
      </c>
      <c r="C10733" t="s">
        <v>13886</v>
      </c>
      <c r="D10733">
        <v>-42.4</v>
      </c>
      <c r="E10733">
        <v>173.6814</v>
      </c>
      <c r="F10733" t="s">
        <v>1518</v>
      </c>
      <c r="G10733" t="s">
        <v>1519</v>
      </c>
      <c r="H10733" t="s">
        <v>1520</v>
      </c>
      <c r="I10733" t="s">
        <v>2580</v>
      </c>
      <c r="K10733">
        <v>2210</v>
      </c>
      <c r="L10733">
        <v>1554578431</v>
      </c>
    </row>
    <row r="10734" spans="1:12" x14ac:dyDescent="0.45">
      <c r="A10734" t="str">
        <f t="shared" si="167"/>
        <v>Kailu, Inner Mongolia, China</v>
      </c>
      <c r="B10734" t="s">
        <v>13887</v>
      </c>
      <c r="C10734" t="s">
        <v>13887</v>
      </c>
      <c r="D10734">
        <v>43.5837</v>
      </c>
      <c r="E10734">
        <v>121.2</v>
      </c>
      <c r="F10734" t="s">
        <v>1039</v>
      </c>
      <c r="G10734" t="s">
        <v>1040</v>
      </c>
      <c r="H10734" t="s">
        <v>1041</v>
      </c>
      <c r="I10734" t="s">
        <v>3543</v>
      </c>
      <c r="J10734" t="s">
        <v>366</v>
      </c>
      <c r="K10734">
        <v>2809</v>
      </c>
      <c r="L10734">
        <v>1156813834</v>
      </c>
    </row>
    <row r="10735" spans="1:12" x14ac:dyDescent="0.45">
      <c r="A10735" t="str">
        <f t="shared" si="167"/>
        <v>Kailua, Hawaii, United States</v>
      </c>
      <c r="B10735" t="s">
        <v>13888</v>
      </c>
      <c r="C10735" t="s">
        <v>13888</v>
      </c>
      <c r="D10735">
        <v>21.391999999999999</v>
      </c>
      <c r="E10735">
        <v>-157.7396</v>
      </c>
      <c r="F10735" t="s">
        <v>530</v>
      </c>
      <c r="G10735" t="s">
        <v>531</v>
      </c>
      <c r="H10735" t="s">
        <v>532</v>
      </c>
      <c r="I10735" t="s">
        <v>1010</v>
      </c>
      <c r="K10735">
        <v>36662</v>
      </c>
      <c r="L10735">
        <v>1840023244</v>
      </c>
    </row>
    <row r="10736" spans="1:12" x14ac:dyDescent="0.45">
      <c r="A10736" t="str">
        <f t="shared" si="167"/>
        <v>Kairaki, Canterbury, New Zealand</v>
      </c>
      <c r="B10736" t="s">
        <v>13889</v>
      </c>
      <c r="C10736" t="s">
        <v>13889</v>
      </c>
      <c r="D10736">
        <v>-43.384999999999998</v>
      </c>
      <c r="E10736">
        <v>172.703</v>
      </c>
      <c r="F10736" t="s">
        <v>1518</v>
      </c>
      <c r="G10736" t="s">
        <v>1519</v>
      </c>
      <c r="H10736" t="s">
        <v>1520</v>
      </c>
      <c r="I10736" t="s">
        <v>2580</v>
      </c>
      <c r="K10736">
        <v>225</v>
      </c>
      <c r="L10736">
        <v>1554001309</v>
      </c>
    </row>
    <row r="10737" spans="1:12" x14ac:dyDescent="0.45">
      <c r="A10737" t="str">
        <f t="shared" si="167"/>
        <v>Kairāna, Uttar Pradesh, India</v>
      </c>
      <c r="B10737" t="s">
        <v>13890</v>
      </c>
      <c r="C10737" t="s">
        <v>13891</v>
      </c>
      <c r="D10737">
        <v>29.4</v>
      </c>
      <c r="E10737">
        <v>77.2</v>
      </c>
      <c r="F10737" t="s">
        <v>626</v>
      </c>
      <c r="G10737" t="s">
        <v>627</v>
      </c>
      <c r="H10737" t="s">
        <v>628</v>
      </c>
      <c r="I10737" t="s">
        <v>939</v>
      </c>
      <c r="K10737">
        <v>73046</v>
      </c>
      <c r="L10737">
        <v>1356768694</v>
      </c>
    </row>
    <row r="10738" spans="1:12" x14ac:dyDescent="0.45">
      <c r="A10738" t="str">
        <f t="shared" si="167"/>
        <v>Kairouan, Kairouan, Tunisia</v>
      </c>
      <c r="B10738" t="s">
        <v>13892</v>
      </c>
      <c r="C10738" t="s">
        <v>13892</v>
      </c>
      <c r="D10738">
        <v>35.680399999999999</v>
      </c>
      <c r="E10738">
        <v>10.1</v>
      </c>
      <c r="F10738" t="s">
        <v>2368</v>
      </c>
      <c r="G10738" t="s">
        <v>2369</v>
      </c>
      <c r="H10738" t="s">
        <v>2370</v>
      </c>
      <c r="I10738" t="s">
        <v>13892</v>
      </c>
      <c r="J10738" t="s">
        <v>378</v>
      </c>
      <c r="K10738">
        <v>144522</v>
      </c>
      <c r="L10738">
        <v>1788844707</v>
      </c>
    </row>
    <row r="10739" spans="1:12" x14ac:dyDescent="0.45">
      <c r="A10739" t="str">
        <f t="shared" si="167"/>
        <v>Kaiserslautern, Rhineland-Palatinate, Germany</v>
      </c>
      <c r="B10739" t="s">
        <v>13893</v>
      </c>
      <c r="C10739" t="s">
        <v>13893</v>
      </c>
      <c r="D10739">
        <v>49.444699999999997</v>
      </c>
      <c r="E10739">
        <v>7.7689000000000004</v>
      </c>
      <c r="F10739" t="s">
        <v>441</v>
      </c>
      <c r="G10739" t="s">
        <v>442</v>
      </c>
      <c r="H10739" t="s">
        <v>443</v>
      </c>
      <c r="I10739" t="s">
        <v>1712</v>
      </c>
      <c r="J10739" t="s">
        <v>366</v>
      </c>
      <c r="K10739">
        <v>100030</v>
      </c>
      <c r="L10739">
        <v>1276674534</v>
      </c>
    </row>
    <row r="10740" spans="1:12" x14ac:dyDescent="0.45">
      <c r="A10740" t="str">
        <f t="shared" si="167"/>
        <v>Kaišiadorys, Kaišiadorys, Lithuania</v>
      </c>
      <c r="B10740" t="s">
        <v>13894</v>
      </c>
      <c r="C10740" t="s">
        <v>13895</v>
      </c>
      <c r="D10740">
        <v>54.865299999999998</v>
      </c>
      <c r="E10740">
        <v>24.4682</v>
      </c>
      <c r="F10740" t="s">
        <v>1155</v>
      </c>
      <c r="G10740" t="s">
        <v>1156</v>
      </c>
      <c r="H10740" t="s">
        <v>1157</v>
      </c>
      <c r="I10740" t="s">
        <v>13894</v>
      </c>
      <c r="J10740" t="s">
        <v>378</v>
      </c>
      <c r="L10740">
        <v>1440257941</v>
      </c>
    </row>
    <row r="10741" spans="1:12" x14ac:dyDescent="0.45">
      <c r="A10741" t="str">
        <f t="shared" si="167"/>
        <v>Kaita, Hiroshima, Japan</v>
      </c>
      <c r="B10741" t="s">
        <v>13896</v>
      </c>
      <c r="C10741" t="s">
        <v>13896</v>
      </c>
      <c r="D10741">
        <v>34.372199999999999</v>
      </c>
      <c r="E10741">
        <v>132.5361</v>
      </c>
      <c r="F10741" t="s">
        <v>514</v>
      </c>
      <c r="G10741" t="s">
        <v>515</v>
      </c>
      <c r="H10741" t="s">
        <v>516</v>
      </c>
      <c r="I10741" t="s">
        <v>10270</v>
      </c>
      <c r="K10741">
        <v>29431</v>
      </c>
      <c r="L10741">
        <v>1392868298</v>
      </c>
    </row>
    <row r="10742" spans="1:12" x14ac:dyDescent="0.45">
      <c r="A10742" t="str">
        <f t="shared" si="167"/>
        <v>Kaitaia, Northland, New Zealand</v>
      </c>
      <c r="B10742" t="s">
        <v>13897</v>
      </c>
      <c r="C10742" t="s">
        <v>13897</v>
      </c>
      <c r="D10742">
        <v>-35.112499999999997</v>
      </c>
      <c r="E10742">
        <v>173.2628</v>
      </c>
      <c r="F10742" t="s">
        <v>1518</v>
      </c>
      <c r="G10742" t="s">
        <v>1519</v>
      </c>
      <c r="H10742" t="s">
        <v>1520</v>
      </c>
      <c r="I10742" t="s">
        <v>8085</v>
      </c>
      <c r="K10742">
        <v>5870</v>
      </c>
      <c r="L10742">
        <v>1554000934</v>
      </c>
    </row>
    <row r="10743" spans="1:12" x14ac:dyDescent="0.45">
      <c r="A10743" t="str">
        <f t="shared" si="167"/>
        <v>Kaiyuan, Henan, China</v>
      </c>
      <c r="B10743" t="s">
        <v>13898</v>
      </c>
      <c r="C10743" t="s">
        <v>13898</v>
      </c>
      <c r="D10743">
        <v>36.065600000000003</v>
      </c>
      <c r="E10743">
        <v>113.81529999999999</v>
      </c>
      <c r="F10743" t="s">
        <v>1039</v>
      </c>
      <c r="G10743" t="s">
        <v>1040</v>
      </c>
      <c r="H10743" t="s">
        <v>1041</v>
      </c>
      <c r="I10743" t="s">
        <v>6768</v>
      </c>
      <c r="J10743" t="s">
        <v>366</v>
      </c>
      <c r="K10743">
        <v>1160000</v>
      </c>
      <c r="L10743">
        <v>1156441554</v>
      </c>
    </row>
    <row r="10744" spans="1:12" x14ac:dyDescent="0.45">
      <c r="A10744" t="str">
        <f t="shared" si="167"/>
        <v>Kaiyuan, Liaoning, China</v>
      </c>
      <c r="B10744" t="s">
        <v>13898</v>
      </c>
      <c r="C10744" t="s">
        <v>13898</v>
      </c>
      <c r="D10744">
        <v>42.537999999999997</v>
      </c>
      <c r="E10744">
        <v>124.0371</v>
      </c>
      <c r="F10744" t="s">
        <v>1039</v>
      </c>
      <c r="G10744" t="s">
        <v>1040</v>
      </c>
      <c r="H10744" t="s">
        <v>1041</v>
      </c>
      <c r="I10744" t="s">
        <v>2102</v>
      </c>
      <c r="K10744">
        <v>545624</v>
      </c>
      <c r="L10744">
        <v>1156081841</v>
      </c>
    </row>
    <row r="10745" spans="1:12" x14ac:dyDescent="0.45">
      <c r="A10745" t="str">
        <f t="shared" si="167"/>
        <v>Kaiyuan, Yunnan, China</v>
      </c>
      <c r="B10745" t="s">
        <v>13898</v>
      </c>
      <c r="C10745" t="s">
        <v>13898</v>
      </c>
      <c r="D10745">
        <v>23.714700000000001</v>
      </c>
      <c r="E10745">
        <v>103.2585</v>
      </c>
      <c r="F10745" t="s">
        <v>1039</v>
      </c>
      <c r="G10745" t="s">
        <v>1040</v>
      </c>
      <c r="H10745" t="s">
        <v>1041</v>
      </c>
      <c r="I10745" t="s">
        <v>3541</v>
      </c>
      <c r="K10745">
        <v>322693</v>
      </c>
      <c r="L10745">
        <v>1156888008</v>
      </c>
    </row>
    <row r="10746" spans="1:12" x14ac:dyDescent="0.45">
      <c r="A10746" t="str">
        <f t="shared" si="167"/>
        <v>Kaizu, Gifu, Japan</v>
      </c>
      <c r="B10746" t="s">
        <v>13899</v>
      </c>
      <c r="C10746" t="s">
        <v>13899</v>
      </c>
      <c r="D10746">
        <v>35.220599999999997</v>
      </c>
      <c r="E10746">
        <v>136.63669999999999</v>
      </c>
      <c r="F10746" t="s">
        <v>514</v>
      </c>
      <c r="G10746" t="s">
        <v>515</v>
      </c>
      <c r="H10746" t="s">
        <v>516</v>
      </c>
      <c r="I10746" t="s">
        <v>9401</v>
      </c>
      <c r="K10746">
        <v>33178</v>
      </c>
      <c r="L10746">
        <v>1392269681</v>
      </c>
    </row>
    <row r="10747" spans="1:12" x14ac:dyDescent="0.45">
      <c r="A10747" t="str">
        <f t="shared" si="167"/>
        <v>Kajaani, Kainuu, Finland</v>
      </c>
      <c r="B10747" t="s">
        <v>13900</v>
      </c>
      <c r="C10747" t="s">
        <v>13900</v>
      </c>
      <c r="D10747">
        <v>64.224999999999994</v>
      </c>
      <c r="E10747">
        <v>27.7333</v>
      </c>
      <c r="F10747" t="s">
        <v>459</v>
      </c>
      <c r="G10747" t="s">
        <v>460</v>
      </c>
      <c r="H10747" t="s">
        <v>461</v>
      </c>
      <c r="I10747" t="s">
        <v>13901</v>
      </c>
      <c r="J10747" t="s">
        <v>378</v>
      </c>
      <c r="K10747">
        <v>37622</v>
      </c>
      <c r="L10747">
        <v>1246377765</v>
      </c>
    </row>
    <row r="10748" spans="1:12" x14ac:dyDescent="0.45">
      <c r="A10748" t="str">
        <f t="shared" si="167"/>
        <v>Kajiado, Kajiado, Kenya</v>
      </c>
      <c r="B10748" t="s">
        <v>13902</v>
      </c>
      <c r="C10748" t="s">
        <v>13902</v>
      </c>
      <c r="D10748">
        <v>-1.85</v>
      </c>
      <c r="E10748">
        <v>36.783299999999997</v>
      </c>
      <c r="F10748" t="s">
        <v>2672</v>
      </c>
      <c r="G10748" t="s">
        <v>2673</v>
      </c>
      <c r="H10748" t="s">
        <v>2674</v>
      </c>
      <c r="I10748" t="s">
        <v>13902</v>
      </c>
      <c r="J10748" t="s">
        <v>378</v>
      </c>
      <c r="L10748">
        <v>1404265412</v>
      </c>
    </row>
    <row r="10749" spans="1:12" x14ac:dyDescent="0.45">
      <c r="A10749" t="str">
        <f t="shared" si="167"/>
        <v>Kaka, Ahal, Turkmenistan</v>
      </c>
      <c r="B10749" t="s">
        <v>13903</v>
      </c>
      <c r="C10749" t="s">
        <v>13903</v>
      </c>
      <c r="D10749">
        <v>37.350299999999997</v>
      </c>
      <c r="E10749">
        <v>59.6</v>
      </c>
      <c r="F10749" t="s">
        <v>481</v>
      </c>
      <c r="G10749" t="s">
        <v>482</v>
      </c>
      <c r="H10749" t="s">
        <v>483</v>
      </c>
      <c r="I10749" t="s">
        <v>484</v>
      </c>
      <c r="K10749">
        <v>38381</v>
      </c>
      <c r="L10749">
        <v>1795223342</v>
      </c>
    </row>
    <row r="10750" spans="1:12" x14ac:dyDescent="0.45">
      <c r="A10750" t="str">
        <f t="shared" si="167"/>
        <v>Kakamega, Kakamega, Kenya</v>
      </c>
      <c r="B10750" t="s">
        <v>13904</v>
      </c>
      <c r="C10750" t="s">
        <v>13904</v>
      </c>
      <c r="D10750">
        <v>0.2833</v>
      </c>
      <c r="E10750">
        <v>34.75</v>
      </c>
      <c r="F10750" t="s">
        <v>2672</v>
      </c>
      <c r="G10750" t="s">
        <v>2673</v>
      </c>
      <c r="H10750" t="s">
        <v>2674</v>
      </c>
      <c r="I10750" t="s">
        <v>13904</v>
      </c>
      <c r="J10750" t="s">
        <v>378</v>
      </c>
      <c r="K10750">
        <v>91778</v>
      </c>
      <c r="L10750">
        <v>1404614327</v>
      </c>
    </row>
    <row r="10751" spans="1:12" x14ac:dyDescent="0.45">
      <c r="A10751" t="str">
        <f t="shared" si="167"/>
        <v>Kakamigahara, Gifu, Japan</v>
      </c>
      <c r="B10751" t="s">
        <v>13905</v>
      </c>
      <c r="C10751" t="s">
        <v>13905</v>
      </c>
      <c r="D10751">
        <v>35.398899999999998</v>
      </c>
      <c r="E10751">
        <v>136.8486</v>
      </c>
      <c r="F10751" t="s">
        <v>514</v>
      </c>
      <c r="G10751" t="s">
        <v>515</v>
      </c>
      <c r="H10751" t="s">
        <v>516</v>
      </c>
      <c r="I10751" t="s">
        <v>9401</v>
      </c>
      <c r="K10751">
        <v>144335</v>
      </c>
      <c r="L10751">
        <v>1392578597</v>
      </c>
    </row>
    <row r="10752" spans="1:12" x14ac:dyDescent="0.45">
      <c r="A10752" t="str">
        <f t="shared" si="167"/>
        <v>Kakata, Margibi, Liberia</v>
      </c>
      <c r="B10752" t="s">
        <v>13906</v>
      </c>
      <c r="C10752" t="s">
        <v>13906</v>
      </c>
      <c r="D10752">
        <v>6.53</v>
      </c>
      <c r="E10752">
        <v>-10.351699999999999</v>
      </c>
      <c r="F10752" t="s">
        <v>3585</v>
      </c>
      <c r="G10752" t="s">
        <v>3586</v>
      </c>
      <c r="H10752" t="s">
        <v>3587</v>
      </c>
      <c r="I10752" t="s">
        <v>13907</v>
      </c>
      <c r="J10752" t="s">
        <v>378</v>
      </c>
      <c r="K10752">
        <v>33945</v>
      </c>
      <c r="L10752">
        <v>1430656307</v>
      </c>
    </row>
    <row r="10753" spans="1:12" x14ac:dyDescent="0.45">
      <c r="A10753" t="str">
        <f t="shared" si="167"/>
        <v>Kākināda, Andhra Pradesh, India</v>
      </c>
      <c r="B10753" t="s">
        <v>13908</v>
      </c>
      <c r="C10753" t="s">
        <v>13909</v>
      </c>
      <c r="D10753">
        <v>16.933299999999999</v>
      </c>
      <c r="E10753">
        <v>82.216700000000003</v>
      </c>
      <c r="F10753" t="s">
        <v>626</v>
      </c>
      <c r="G10753" t="s">
        <v>627</v>
      </c>
      <c r="H10753" t="s">
        <v>628</v>
      </c>
      <c r="I10753" t="s">
        <v>816</v>
      </c>
      <c r="K10753">
        <v>384182</v>
      </c>
      <c r="L10753">
        <v>1356573609</v>
      </c>
    </row>
    <row r="10754" spans="1:12" x14ac:dyDescent="0.45">
      <c r="A10754" t="str">
        <f t="shared" si="167"/>
        <v>Kakogawachō-honmachi, Hyōgo, Japan</v>
      </c>
      <c r="B10754" t="s">
        <v>13910</v>
      </c>
      <c r="C10754" t="s">
        <v>13911</v>
      </c>
      <c r="D10754">
        <v>34.756900000000002</v>
      </c>
      <c r="E10754">
        <v>134.84139999999999</v>
      </c>
      <c r="F10754" t="s">
        <v>514</v>
      </c>
      <c r="G10754" t="s">
        <v>515</v>
      </c>
      <c r="H10754" t="s">
        <v>516</v>
      </c>
      <c r="I10754" t="s">
        <v>1062</v>
      </c>
      <c r="K10754">
        <v>262308</v>
      </c>
      <c r="L10754">
        <v>1392189230</v>
      </c>
    </row>
    <row r="10755" spans="1:12" x14ac:dyDescent="0.45">
      <c r="A10755" t="str">
        <f t="shared" ref="A10755:A10818" si="168">CONCATENATE(B10755,", ",I10755,", ",F10755)</f>
        <v>Kakonko, Kigoma, Tanzania</v>
      </c>
      <c r="B10755" t="s">
        <v>13912</v>
      </c>
      <c r="C10755" t="s">
        <v>13912</v>
      </c>
      <c r="D10755">
        <v>-3.2795999999999998</v>
      </c>
      <c r="E10755">
        <v>30.96</v>
      </c>
      <c r="F10755" t="s">
        <v>2466</v>
      </c>
      <c r="G10755" t="s">
        <v>2467</v>
      </c>
      <c r="H10755" t="s">
        <v>2468</v>
      </c>
      <c r="I10755" t="s">
        <v>13913</v>
      </c>
      <c r="K10755">
        <v>24688</v>
      </c>
      <c r="L10755">
        <v>1834778373</v>
      </c>
    </row>
    <row r="10756" spans="1:12" x14ac:dyDescent="0.45">
      <c r="A10756" t="str">
        <f t="shared" si="168"/>
        <v>Kakuda, Miyagi, Japan</v>
      </c>
      <c r="B10756" t="s">
        <v>13914</v>
      </c>
      <c r="C10756" t="s">
        <v>13914</v>
      </c>
      <c r="D10756">
        <v>37.977200000000003</v>
      </c>
      <c r="E10756">
        <v>140.78190000000001</v>
      </c>
      <c r="F10756" t="s">
        <v>514</v>
      </c>
      <c r="G10756" t="s">
        <v>515</v>
      </c>
      <c r="H10756" t="s">
        <v>516</v>
      </c>
      <c r="I10756" t="s">
        <v>12185</v>
      </c>
      <c r="K10756">
        <v>28623</v>
      </c>
      <c r="L10756">
        <v>1392278934</v>
      </c>
    </row>
    <row r="10757" spans="1:12" x14ac:dyDescent="0.45">
      <c r="A10757" t="str">
        <f t="shared" si="168"/>
        <v>Kakumiro, Kibaale, Uganda</v>
      </c>
      <c r="B10757" t="s">
        <v>13915</v>
      </c>
      <c r="C10757" t="s">
        <v>13915</v>
      </c>
      <c r="D10757">
        <v>0.78059999999999996</v>
      </c>
      <c r="E10757">
        <v>31.323599999999999</v>
      </c>
      <c r="F10757" t="s">
        <v>613</v>
      </c>
      <c r="G10757" t="s">
        <v>614</v>
      </c>
      <c r="H10757" t="s">
        <v>615</v>
      </c>
      <c r="I10757" t="s">
        <v>13871</v>
      </c>
      <c r="J10757" t="s">
        <v>378</v>
      </c>
      <c r="L10757">
        <v>1800894285</v>
      </c>
    </row>
    <row r="10758" spans="1:12" x14ac:dyDescent="0.45">
      <c r="A10758" t="str">
        <f t="shared" si="168"/>
        <v>Kalabo, Western, Zambia</v>
      </c>
      <c r="B10758" t="s">
        <v>13916</v>
      </c>
      <c r="C10758" t="s">
        <v>13916</v>
      </c>
      <c r="D10758">
        <v>-14.989599999999999</v>
      </c>
      <c r="E10758">
        <v>22.68</v>
      </c>
      <c r="F10758" t="s">
        <v>6881</v>
      </c>
      <c r="G10758" t="s">
        <v>6882</v>
      </c>
      <c r="H10758" t="s">
        <v>6883</v>
      </c>
      <c r="I10758" t="s">
        <v>5285</v>
      </c>
      <c r="K10758">
        <v>7731</v>
      </c>
      <c r="L10758">
        <v>1894966417</v>
      </c>
    </row>
    <row r="10759" spans="1:12" x14ac:dyDescent="0.45">
      <c r="A10759" t="str">
        <f t="shared" si="168"/>
        <v>Kalach, Voronezhskaya Oblast’, Russia</v>
      </c>
      <c r="B10759" t="s">
        <v>13917</v>
      </c>
      <c r="C10759" t="s">
        <v>13917</v>
      </c>
      <c r="D10759">
        <v>50.425800000000002</v>
      </c>
      <c r="E10759">
        <v>41.015599999999999</v>
      </c>
      <c r="F10759" t="s">
        <v>504</v>
      </c>
      <c r="G10759" t="s">
        <v>505</v>
      </c>
      <c r="H10759" t="s">
        <v>506</v>
      </c>
      <c r="I10759" t="s">
        <v>4767</v>
      </c>
      <c r="K10759">
        <v>18834</v>
      </c>
      <c r="L10759">
        <v>1643931782</v>
      </c>
    </row>
    <row r="10760" spans="1:12" x14ac:dyDescent="0.45">
      <c r="A10760" t="str">
        <f t="shared" si="168"/>
        <v>Kalachinsk, Omskaya Oblast’, Russia</v>
      </c>
      <c r="B10760" t="s">
        <v>13918</v>
      </c>
      <c r="C10760" t="s">
        <v>13918</v>
      </c>
      <c r="D10760">
        <v>55.05</v>
      </c>
      <c r="E10760">
        <v>74.583299999999994</v>
      </c>
      <c r="F10760" t="s">
        <v>504</v>
      </c>
      <c r="G10760" t="s">
        <v>505</v>
      </c>
      <c r="H10760" t="s">
        <v>506</v>
      </c>
      <c r="I10760" t="s">
        <v>6792</v>
      </c>
      <c r="K10760">
        <v>22737</v>
      </c>
      <c r="L10760">
        <v>1643894191</v>
      </c>
    </row>
    <row r="10761" spans="1:12" x14ac:dyDescent="0.45">
      <c r="A10761" t="str">
        <f t="shared" si="168"/>
        <v>Kalach-na-Donu, Volgogradskaya Oblast’, Russia</v>
      </c>
      <c r="B10761" t="s">
        <v>13919</v>
      </c>
      <c r="C10761" t="s">
        <v>13919</v>
      </c>
      <c r="D10761">
        <v>48.683300000000003</v>
      </c>
      <c r="E10761">
        <v>43.533299999999997</v>
      </c>
      <c r="F10761" t="s">
        <v>504</v>
      </c>
      <c r="G10761" t="s">
        <v>505</v>
      </c>
      <c r="H10761" t="s">
        <v>506</v>
      </c>
      <c r="I10761" t="s">
        <v>8777</v>
      </c>
      <c r="K10761">
        <v>23947</v>
      </c>
      <c r="L10761">
        <v>1643990894</v>
      </c>
    </row>
    <row r="10762" spans="1:12" x14ac:dyDescent="0.45">
      <c r="A10762" t="str">
        <f t="shared" si="168"/>
        <v>Kalaheo, Hawaii, United States</v>
      </c>
      <c r="B10762" t="s">
        <v>13920</v>
      </c>
      <c r="C10762" t="s">
        <v>13920</v>
      </c>
      <c r="D10762">
        <v>21.915900000000001</v>
      </c>
      <c r="E10762">
        <v>-159.52359999999999</v>
      </c>
      <c r="F10762" t="s">
        <v>530</v>
      </c>
      <c r="G10762" t="s">
        <v>531</v>
      </c>
      <c r="H10762" t="s">
        <v>532</v>
      </c>
      <c r="I10762" t="s">
        <v>1010</v>
      </c>
      <c r="K10762">
        <v>5224</v>
      </c>
      <c r="L10762">
        <v>1840029492</v>
      </c>
    </row>
    <row r="10763" spans="1:12" x14ac:dyDescent="0.45">
      <c r="A10763" t="str">
        <f t="shared" si="168"/>
        <v>Kalajoki, Pohjois-Pohjanmaa, Finland</v>
      </c>
      <c r="B10763" t="s">
        <v>13921</v>
      </c>
      <c r="C10763" t="s">
        <v>13921</v>
      </c>
      <c r="D10763">
        <v>64.259699999999995</v>
      </c>
      <c r="E10763">
        <v>23.948599999999999</v>
      </c>
      <c r="F10763" t="s">
        <v>459</v>
      </c>
      <c r="G10763" t="s">
        <v>460</v>
      </c>
      <c r="H10763" t="s">
        <v>461</v>
      </c>
      <c r="I10763" t="s">
        <v>11556</v>
      </c>
      <c r="J10763" t="s">
        <v>366</v>
      </c>
      <c r="K10763">
        <v>12621</v>
      </c>
      <c r="L10763">
        <v>1246746115</v>
      </c>
    </row>
    <row r="10764" spans="1:12" x14ac:dyDescent="0.45">
      <c r="A10764" t="str">
        <f t="shared" si="168"/>
        <v>Kalaki, Kaberamaido, Uganda</v>
      </c>
      <c r="B10764" t="s">
        <v>13922</v>
      </c>
      <c r="C10764" t="s">
        <v>13922</v>
      </c>
      <c r="D10764">
        <v>1.8160000000000001</v>
      </c>
      <c r="E10764">
        <v>33.337000000000003</v>
      </c>
      <c r="F10764" t="s">
        <v>613</v>
      </c>
      <c r="G10764" t="s">
        <v>614</v>
      </c>
      <c r="H10764" t="s">
        <v>615</v>
      </c>
      <c r="I10764" t="s">
        <v>13821</v>
      </c>
      <c r="J10764" t="s">
        <v>378</v>
      </c>
      <c r="L10764">
        <v>1800972565</v>
      </c>
    </row>
    <row r="10765" spans="1:12" x14ac:dyDescent="0.45">
      <c r="A10765" t="str">
        <f t="shared" si="168"/>
        <v>Kalamáta, Peloponnísos, Greece</v>
      </c>
      <c r="B10765" t="s">
        <v>13923</v>
      </c>
      <c r="C10765" t="s">
        <v>13924</v>
      </c>
      <c r="D10765">
        <v>37.038899999999998</v>
      </c>
      <c r="E10765">
        <v>22.1142</v>
      </c>
      <c r="F10765" t="s">
        <v>928</v>
      </c>
      <c r="G10765" t="s">
        <v>929</v>
      </c>
      <c r="H10765" t="s">
        <v>930</v>
      </c>
      <c r="I10765" t="s">
        <v>9878</v>
      </c>
      <c r="J10765" t="s">
        <v>366</v>
      </c>
      <c r="K10765">
        <v>71823</v>
      </c>
      <c r="L10765">
        <v>1300638148</v>
      </c>
    </row>
    <row r="10766" spans="1:12" x14ac:dyDescent="0.45">
      <c r="A10766" t="str">
        <f t="shared" si="168"/>
        <v>Kalamazoo, Michigan, United States</v>
      </c>
      <c r="B10766" t="s">
        <v>13925</v>
      </c>
      <c r="C10766" t="s">
        <v>13925</v>
      </c>
      <c r="D10766">
        <v>42.274900000000002</v>
      </c>
      <c r="E10766">
        <v>-85.588200000000001</v>
      </c>
      <c r="F10766" t="s">
        <v>530</v>
      </c>
      <c r="G10766" t="s">
        <v>531</v>
      </c>
      <c r="H10766" t="s">
        <v>532</v>
      </c>
      <c r="I10766" t="s">
        <v>868</v>
      </c>
      <c r="K10766">
        <v>215193</v>
      </c>
      <c r="L10766">
        <v>1840003185</v>
      </c>
    </row>
    <row r="10767" spans="1:12" x14ac:dyDescent="0.45">
      <c r="A10767" t="str">
        <f t="shared" si="168"/>
        <v>Kalampáka, Thessalía, Greece</v>
      </c>
      <c r="B10767" t="s">
        <v>13926</v>
      </c>
      <c r="C10767" t="s">
        <v>13927</v>
      </c>
      <c r="D10767">
        <v>39.7044</v>
      </c>
      <c r="E10767">
        <v>21.626899999999999</v>
      </c>
      <c r="F10767" t="s">
        <v>928</v>
      </c>
      <c r="G10767" t="s">
        <v>929</v>
      </c>
      <c r="H10767" t="s">
        <v>930</v>
      </c>
      <c r="I10767" t="s">
        <v>944</v>
      </c>
      <c r="J10767" t="s">
        <v>366</v>
      </c>
      <c r="K10767">
        <v>8330</v>
      </c>
      <c r="L10767">
        <v>1300028482</v>
      </c>
    </row>
    <row r="10768" spans="1:12" x14ac:dyDescent="0.45">
      <c r="A10768" t="str">
        <f t="shared" si="168"/>
        <v>Kalanchak, Khersons’ka Oblast’, Ukraine</v>
      </c>
      <c r="B10768" t="s">
        <v>13928</v>
      </c>
      <c r="C10768" t="s">
        <v>13928</v>
      </c>
      <c r="D10768">
        <v>46.255000000000003</v>
      </c>
      <c r="E10768">
        <v>33.290599999999998</v>
      </c>
      <c r="F10768" t="s">
        <v>1461</v>
      </c>
      <c r="G10768" t="s">
        <v>1462</v>
      </c>
      <c r="H10768" t="s">
        <v>1463</v>
      </c>
      <c r="I10768" t="s">
        <v>4275</v>
      </c>
      <c r="J10768" t="s">
        <v>366</v>
      </c>
      <c r="K10768">
        <v>9224</v>
      </c>
      <c r="L10768">
        <v>1804573757</v>
      </c>
    </row>
    <row r="10769" spans="1:12" x14ac:dyDescent="0.45">
      <c r="A10769" t="str">
        <f t="shared" si="168"/>
        <v>Kalangala, Kalangala, Uganda</v>
      </c>
      <c r="B10769" t="s">
        <v>13929</v>
      </c>
      <c r="C10769" t="s">
        <v>13929</v>
      </c>
      <c r="D10769">
        <v>-0.30890000000000001</v>
      </c>
      <c r="E10769">
        <v>32.225000000000001</v>
      </c>
      <c r="F10769" t="s">
        <v>613</v>
      </c>
      <c r="G10769" t="s">
        <v>614</v>
      </c>
      <c r="H10769" t="s">
        <v>615</v>
      </c>
      <c r="I10769" t="s">
        <v>13929</v>
      </c>
      <c r="J10769" t="s">
        <v>378</v>
      </c>
      <c r="K10769">
        <v>5200</v>
      </c>
      <c r="L10769">
        <v>1800446257</v>
      </c>
    </row>
    <row r="10770" spans="1:12" x14ac:dyDescent="0.45">
      <c r="A10770" t="str">
        <f t="shared" si="168"/>
        <v>Kalaoa, Hawaii, United States</v>
      </c>
      <c r="B10770" t="s">
        <v>13930</v>
      </c>
      <c r="C10770" t="s">
        <v>13930</v>
      </c>
      <c r="D10770">
        <v>19.736899999999999</v>
      </c>
      <c r="E10770">
        <v>-156.01220000000001</v>
      </c>
      <c r="F10770" t="s">
        <v>530</v>
      </c>
      <c r="G10770" t="s">
        <v>531</v>
      </c>
      <c r="H10770" t="s">
        <v>532</v>
      </c>
      <c r="I10770" t="s">
        <v>1010</v>
      </c>
      <c r="K10770">
        <v>11604</v>
      </c>
      <c r="L10770">
        <v>1840029493</v>
      </c>
    </row>
    <row r="10771" spans="1:12" x14ac:dyDescent="0.45">
      <c r="A10771" t="str">
        <f t="shared" si="168"/>
        <v>Kalasin, Kalasin, Thailand</v>
      </c>
      <c r="B10771" t="s">
        <v>13931</v>
      </c>
      <c r="C10771" t="s">
        <v>13931</v>
      </c>
      <c r="D10771">
        <v>16.433299999999999</v>
      </c>
      <c r="E10771">
        <v>103.5</v>
      </c>
      <c r="F10771" t="s">
        <v>1864</v>
      </c>
      <c r="G10771" t="s">
        <v>1865</v>
      </c>
      <c r="H10771" t="s">
        <v>1866</v>
      </c>
      <c r="I10771" t="s">
        <v>13931</v>
      </c>
      <c r="J10771" t="s">
        <v>378</v>
      </c>
      <c r="K10771">
        <v>34437</v>
      </c>
      <c r="L10771">
        <v>1764060973</v>
      </c>
    </row>
    <row r="10772" spans="1:12" x14ac:dyDescent="0.45">
      <c r="A10772" t="str">
        <f t="shared" si="168"/>
        <v>Kalbarri, Western Australia, Australia</v>
      </c>
      <c r="B10772" t="s">
        <v>13932</v>
      </c>
      <c r="C10772" t="s">
        <v>13932</v>
      </c>
      <c r="D10772">
        <v>-27.71</v>
      </c>
      <c r="E10772">
        <v>114.16</v>
      </c>
      <c r="F10772" t="s">
        <v>830</v>
      </c>
      <c r="G10772" t="s">
        <v>831</v>
      </c>
      <c r="H10772" t="s">
        <v>832</v>
      </c>
      <c r="I10772" t="s">
        <v>1427</v>
      </c>
      <c r="K10772">
        <v>1349</v>
      </c>
      <c r="L10772">
        <v>1036429141</v>
      </c>
    </row>
    <row r="10773" spans="1:12" x14ac:dyDescent="0.45">
      <c r="A10773" t="str">
        <f t="shared" si="168"/>
        <v>Kalemie, Tanganyika, Congo (Kinshasa)</v>
      </c>
      <c r="B10773" t="s">
        <v>13933</v>
      </c>
      <c r="C10773" t="s">
        <v>13933</v>
      </c>
      <c r="D10773">
        <v>-5.9146999999999998</v>
      </c>
      <c r="E10773">
        <v>29.193899999999999</v>
      </c>
      <c r="F10773" t="s">
        <v>1127</v>
      </c>
      <c r="G10773" t="s">
        <v>1128</v>
      </c>
      <c r="H10773" t="s">
        <v>1129</v>
      </c>
      <c r="I10773" t="s">
        <v>13818</v>
      </c>
      <c r="J10773" t="s">
        <v>378</v>
      </c>
      <c r="K10773">
        <v>206257</v>
      </c>
      <c r="L10773">
        <v>1180574233</v>
      </c>
    </row>
    <row r="10774" spans="1:12" x14ac:dyDescent="0.45">
      <c r="A10774" t="str">
        <f t="shared" si="168"/>
        <v>Kalfou, Extrême-Nord, Cameroon</v>
      </c>
      <c r="B10774" t="s">
        <v>13934</v>
      </c>
      <c r="C10774" t="s">
        <v>13934</v>
      </c>
      <c r="D10774">
        <v>10.284000000000001</v>
      </c>
      <c r="E10774">
        <v>14.9298</v>
      </c>
      <c r="F10774" t="s">
        <v>636</v>
      </c>
      <c r="G10774" t="s">
        <v>637</v>
      </c>
      <c r="H10774" t="s">
        <v>638</v>
      </c>
      <c r="I10774" t="s">
        <v>4808</v>
      </c>
      <c r="K10774">
        <v>26223</v>
      </c>
      <c r="L10774">
        <v>1120297396</v>
      </c>
    </row>
    <row r="10775" spans="1:12" x14ac:dyDescent="0.45">
      <c r="A10775" t="str">
        <f t="shared" si="168"/>
        <v>Kalgoorlie, Western Australia, Australia</v>
      </c>
      <c r="B10775" t="s">
        <v>13935</v>
      </c>
      <c r="C10775" t="s">
        <v>13935</v>
      </c>
      <c r="D10775">
        <v>-30.748899999999999</v>
      </c>
      <c r="E10775">
        <v>121.4658</v>
      </c>
      <c r="F10775" t="s">
        <v>830</v>
      </c>
      <c r="G10775" t="s">
        <v>831</v>
      </c>
      <c r="H10775" t="s">
        <v>832</v>
      </c>
      <c r="I10775" t="s">
        <v>1427</v>
      </c>
      <c r="K10775">
        <v>29849</v>
      </c>
      <c r="L10775">
        <v>1036087904</v>
      </c>
    </row>
    <row r="10776" spans="1:12" x14ac:dyDescent="0.45">
      <c r="A10776" t="str">
        <f t="shared" si="168"/>
        <v>Kalibo, Aklan, Philippines</v>
      </c>
      <c r="B10776" t="s">
        <v>13936</v>
      </c>
      <c r="C10776" t="s">
        <v>13936</v>
      </c>
      <c r="D10776">
        <v>11.708600000000001</v>
      </c>
      <c r="E10776">
        <v>122.3648</v>
      </c>
      <c r="F10776" t="s">
        <v>1373</v>
      </c>
      <c r="G10776" t="s">
        <v>1374</v>
      </c>
      <c r="H10776" t="s">
        <v>1375</v>
      </c>
      <c r="I10776" t="s">
        <v>13937</v>
      </c>
      <c r="J10776" t="s">
        <v>378</v>
      </c>
      <c r="L10776">
        <v>1608268539</v>
      </c>
    </row>
    <row r="10777" spans="1:12" x14ac:dyDescent="0.45">
      <c r="A10777" t="str">
        <f t="shared" si="168"/>
        <v>Kalifornsky, Alaska, United States</v>
      </c>
      <c r="B10777" t="s">
        <v>13938</v>
      </c>
      <c r="C10777" t="s">
        <v>13938</v>
      </c>
      <c r="D10777">
        <v>60.441699999999997</v>
      </c>
      <c r="E10777">
        <v>-151.19720000000001</v>
      </c>
      <c r="F10777" t="s">
        <v>530</v>
      </c>
      <c r="G10777" t="s">
        <v>531</v>
      </c>
      <c r="H10777" t="s">
        <v>532</v>
      </c>
      <c r="I10777" t="s">
        <v>1947</v>
      </c>
      <c r="K10777">
        <v>8134</v>
      </c>
      <c r="L10777">
        <v>1840023406</v>
      </c>
    </row>
    <row r="10778" spans="1:12" x14ac:dyDescent="0.45">
      <c r="A10778" t="str">
        <f t="shared" si="168"/>
        <v>Kalima, Maniema, Congo (Kinshasa)</v>
      </c>
      <c r="B10778" t="s">
        <v>13939</v>
      </c>
      <c r="C10778" t="s">
        <v>13939</v>
      </c>
      <c r="D10778">
        <v>-2.5095999999999998</v>
      </c>
      <c r="E10778">
        <v>26.43</v>
      </c>
      <c r="F10778" t="s">
        <v>1127</v>
      </c>
      <c r="G10778" t="s">
        <v>1128</v>
      </c>
      <c r="H10778" t="s">
        <v>1129</v>
      </c>
      <c r="I10778" t="s">
        <v>13940</v>
      </c>
      <c r="K10778">
        <v>194</v>
      </c>
      <c r="L10778">
        <v>1180335450</v>
      </c>
    </row>
    <row r="10779" spans="1:12" x14ac:dyDescent="0.45">
      <c r="A10779" t="str">
        <f t="shared" si="168"/>
        <v>Kaliningrad, Kaliningradskaya Oblast’, Russia</v>
      </c>
      <c r="B10779" t="s">
        <v>13941</v>
      </c>
      <c r="C10779" t="s">
        <v>13941</v>
      </c>
      <c r="D10779">
        <v>54.716700000000003</v>
      </c>
      <c r="E10779">
        <v>20.5</v>
      </c>
      <c r="F10779" t="s">
        <v>504</v>
      </c>
      <c r="G10779" t="s">
        <v>505</v>
      </c>
      <c r="H10779" t="s">
        <v>506</v>
      </c>
      <c r="I10779" t="s">
        <v>3117</v>
      </c>
      <c r="J10779" t="s">
        <v>378</v>
      </c>
      <c r="K10779">
        <v>475056</v>
      </c>
      <c r="L10779">
        <v>1643178106</v>
      </c>
    </row>
    <row r="10780" spans="1:12" x14ac:dyDescent="0.45">
      <c r="A10780" t="str">
        <f t="shared" si="168"/>
        <v>Kalininsk, Saratovskaya Oblast’, Russia</v>
      </c>
      <c r="B10780" t="s">
        <v>13942</v>
      </c>
      <c r="C10780" t="s">
        <v>13942</v>
      </c>
      <c r="D10780">
        <v>51.5</v>
      </c>
      <c r="E10780">
        <v>44.45</v>
      </c>
      <c r="F10780" t="s">
        <v>504</v>
      </c>
      <c r="G10780" t="s">
        <v>505</v>
      </c>
      <c r="H10780" t="s">
        <v>506</v>
      </c>
      <c r="I10780" t="s">
        <v>2389</v>
      </c>
      <c r="K10780">
        <v>15821</v>
      </c>
      <c r="L10780">
        <v>1643016449</v>
      </c>
    </row>
    <row r="10781" spans="1:12" x14ac:dyDescent="0.45">
      <c r="A10781" t="str">
        <f t="shared" si="168"/>
        <v>Kalinkavichy, Homyel’skaya Voblasts’, Belarus</v>
      </c>
      <c r="B10781" t="s">
        <v>13943</v>
      </c>
      <c r="C10781" t="s">
        <v>13943</v>
      </c>
      <c r="D10781">
        <v>52.133299999999998</v>
      </c>
      <c r="E10781">
        <v>29.333300000000001</v>
      </c>
      <c r="F10781" t="s">
        <v>2588</v>
      </c>
      <c r="G10781" t="s">
        <v>2589</v>
      </c>
      <c r="H10781" t="s">
        <v>2590</v>
      </c>
      <c r="I10781" t="s">
        <v>5483</v>
      </c>
      <c r="J10781" t="s">
        <v>366</v>
      </c>
      <c r="K10781">
        <v>37700</v>
      </c>
      <c r="L10781">
        <v>1112264242</v>
      </c>
    </row>
    <row r="10782" spans="1:12" x14ac:dyDescent="0.45">
      <c r="A10782" t="str">
        <f t="shared" si="168"/>
        <v>Kaliro, Kaliro, Uganda</v>
      </c>
      <c r="B10782" t="s">
        <v>13944</v>
      </c>
      <c r="C10782" t="s">
        <v>13944</v>
      </c>
      <c r="D10782">
        <v>0.89490000000000003</v>
      </c>
      <c r="E10782">
        <v>33.504800000000003</v>
      </c>
      <c r="F10782" t="s">
        <v>613</v>
      </c>
      <c r="G10782" t="s">
        <v>614</v>
      </c>
      <c r="H10782" t="s">
        <v>615</v>
      </c>
      <c r="I10782" t="s">
        <v>13944</v>
      </c>
      <c r="J10782" t="s">
        <v>378</v>
      </c>
      <c r="L10782">
        <v>1800764757</v>
      </c>
    </row>
    <row r="10783" spans="1:12" x14ac:dyDescent="0.45">
      <c r="A10783" t="str">
        <f t="shared" si="168"/>
        <v>Kalispell, Montana, United States</v>
      </c>
      <c r="B10783" t="s">
        <v>13945</v>
      </c>
      <c r="C10783" t="s">
        <v>13945</v>
      </c>
      <c r="D10783">
        <v>48.215600000000002</v>
      </c>
      <c r="E10783">
        <v>-114.3262</v>
      </c>
      <c r="F10783" t="s">
        <v>530</v>
      </c>
      <c r="G10783" t="s">
        <v>531</v>
      </c>
      <c r="H10783" t="s">
        <v>532</v>
      </c>
      <c r="I10783" t="s">
        <v>1919</v>
      </c>
      <c r="K10783">
        <v>39182</v>
      </c>
      <c r="L10783">
        <v>1840018350</v>
      </c>
    </row>
    <row r="10784" spans="1:12" x14ac:dyDescent="0.45">
      <c r="A10784" t="str">
        <f t="shared" si="168"/>
        <v>Kalisz, Wielkopolskie, Poland</v>
      </c>
      <c r="B10784" t="s">
        <v>13946</v>
      </c>
      <c r="C10784" t="s">
        <v>13946</v>
      </c>
      <c r="D10784">
        <v>51.756999999999998</v>
      </c>
      <c r="E10784">
        <v>18.082999999999998</v>
      </c>
      <c r="F10784" t="s">
        <v>3993</v>
      </c>
      <c r="G10784" t="s">
        <v>3994</v>
      </c>
      <c r="H10784" t="s">
        <v>3995</v>
      </c>
      <c r="I10784" t="s">
        <v>10843</v>
      </c>
      <c r="J10784" t="s">
        <v>366</v>
      </c>
      <c r="K10784">
        <v>103738</v>
      </c>
      <c r="L10784">
        <v>1616861321</v>
      </c>
    </row>
    <row r="10785" spans="1:12" x14ac:dyDescent="0.45">
      <c r="A10785" t="str">
        <f t="shared" si="168"/>
        <v>Kalkar, North Rhine-Westphalia, Germany</v>
      </c>
      <c r="B10785" t="s">
        <v>13947</v>
      </c>
      <c r="C10785" t="s">
        <v>13947</v>
      </c>
      <c r="D10785">
        <v>51.738900000000001</v>
      </c>
      <c r="E10785">
        <v>6.2925000000000004</v>
      </c>
      <c r="F10785" t="s">
        <v>441</v>
      </c>
      <c r="G10785" t="s">
        <v>442</v>
      </c>
      <c r="H10785" t="s">
        <v>443</v>
      </c>
      <c r="I10785" t="s">
        <v>444</v>
      </c>
      <c r="K10785">
        <v>13902</v>
      </c>
      <c r="L10785">
        <v>1276383703</v>
      </c>
    </row>
    <row r="10786" spans="1:12" x14ac:dyDescent="0.45">
      <c r="A10786" t="str">
        <f t="shared" si="168"/>
        <v>Kalkara, Kalkara, Malta</v>
      </c>
      <c r="B10786" t="s">
        <v>13948</v>
      </c>
      <c r="C10786" t="s">
        <v>13948</v>
      </c>
      <c r="D10786">
        <v>35.889200000000002</v>
      </c>
      <c r="E10786">
        <v>14.5328</v>
      </c>
      <c r="F10786" t="s">
        <v>2704</v>
      </c>
      <c r="G10786" t="s">
        <v>2705</v>
      </c>
      <c r="H10786" t="s">
        <v>2706</v>
      </c>
      <c r="I10786" t="s">
        <v>13948</v>
      </c>
      <c r="J10786" t="s">
        <v>378</v>
      </c>
      <c r="L10786">
        <v>1470563392</v>
      </c>
    </row>
    <row r="10787" spans="1:12" x14ac:dyDescent="0.45">
      <c r="A10787" t="str">
        <f t="shared" si="168"/>
        <v>Kallithéa, Attikí, Greece</v>
      </c>
      <c r="B10787" t="s">
        <v>13949</v>
      </c>
      <c r="C10787" t="s">
        <v>13950</v>
      </c>
      <c r="D10787">
        <v>37.950000000000003</v>
      </c>
      <c r="E10787">
        <v>23.7</v>
      </c>
      <c r="F10787" t="s">
        <v>928</v>
      </c>
      <c r="G10787" t="s">
        <v>929</v>
      </c>
      <c r="H10787" t="s">
        <v>930</v>
      </c>
      <c r="I10787" t="s">
        <v>1028</v>
      </c>
      <c r="J10787" t="s">
        <v>366</v>
      </c>
      <c r="K10787">
        <v>100641</v>
      </c>
      <c r="L10787">
        <v>1300675902</v>
      </c>
    </row>
    <row r="10788" spans="1:12" x14ac:dyDescent="0.45">
      <c r="A10788" t="str">
        <f t="shared" si="168"/>
        <v>Kalmar, Kalmar, Sweden</v>
      </c>
      <c r="B10788" t="s">
        <v>13951</v>
      </c>
      <c r="C10788" t="s">
        <v>13951</v>
      </c>
      <c r="D10788">
        <v>56.669400000000003</v>
      </c>
      <c r="E10788">
        <v>16.3218</v>
      </c>
      <c r="F10788" t="s">
        <v>4875</v>
      </c>
      <c r="G10788" t="s">
        <v>4876</v>
      </c>
      <c r="H10788" t="s">
        <v>4877</v>
      </c>
      <c r="I10788" t="s">
        <v>13951</v>
      </c>
      <c r="J10788" t="s">
        <v>378</v>
      </c>
      <c r="K10788">
        <v>41110</v>
      </c>
      <c r="L10788">
        <v>1752640618</v>
      </c>
    </row>
    <row r="10789" spans="1:12" x14ac:dyDescent="0.45">
      <c r="A10789" t="str">
        <f t="shared" si="168"/>
        <v>Kalmiuske, Donets’ka Oblast’, Ukraine</v>
      </c>
      <c r="B10789" t="s">
        <v>13952</v>
      </c>
      <c r="C10789" t="s">
        <v>13952</v>
      </c>
      <c r="D10789">
        <v>47.666699999999999</v>
      </c>
      <c r="E10789">
        <v>38.066699999999997</v>
      </c>
      <c r="F10789" t="s">
        <v>1461</v>
      </c>
      <c r="G10789" t="s">
        <v>1462</v>
      </c>
      <c r="H10789" t="s">
        <v>1463</v>
      </c>
      <c r="I10789" t="s">
        <v>1903</v>
      </c>
      <c r="K10789">
        <v>11603</v>
      </c>
      <c r="L10789">
        <v>1804369480</v>
      </c>
    </row>
    <row r="10790" spans="1:12" x14ac:dyDescent="0.45">
      <c r="A10790" t="str">
        <f t="shared" si="168"/>
        <v>Kalocsa, Bács-Kiskun, Hungary</v>
      </c>
      <c r="B10790" t="s">
        <v>13953</v>
      </c>
      <c r="C10790" t="s">
        <v>13953</v>
      </c>
      <c r="D10790">
        <v>46.533299999999997</v>
      </c>
      <c r="E10790">
        <v>18.985600000000002</v>
      </c>
      <c r="F10790" t="s">
        <v>641</v>
      </c>
      <c r="G10790" t="s">
        <v>642</v>
      </c>
      <c r="H10790" t="s">
        <v>643</v>
      </c>
      <c r="I10790" t="s">
        <v>2960</v>
      </c>
      <c r="J10790" t="s">
        <v>366</v>
      </c>
      <c r="K10790">
        <v>15490</v>
      </c>
      <c r="L10790">
        <v>1348222203</v>
      </c>
    </row>
    <row r="10791" spans="1:12" x14ac:dyDescent="0.45">
      <c r="A10791" t="str">
        <f t="shared" si="168"/>
        <v>Kaltan, Kemerovskaya Oblast’, Russia</v>
      </c>
      <c r="B10791" t="s">
        <v>13954</v>
      </c>
      <c r="C10791" t="s">
        <v>13954</v>
      </c>
      <c r="D10791">
        <v>53.5167</v>
      </c>
      <c r="E10791">
        <v>87.2667</v>
      </c>
      <c r="F10791" t="s">
        <v>504</v>
      </c>
      <c r="G10791" t="s">
        <v>505</v>
      </c>
      <c r="H10791" t="s">
        <v>506</v>
      </c>
      <c r="I10791" t="s">
        <v>2157</v>
      </c>
      <c r="K10791">
        <v>20841</v>
      </c>
      <c r="L10791">
        <v>1643027336</v>
      </c>
    </row>
    <row r="10792" spans="1:12" x14ac:dyDescent="0.45">
      <c r="A10792" t="str">
        <f t="shared" si="168"/>
        <v>Kaltenkirchen, Schleswig-Holstein, Germany</v>
      </c>
      <c r="B10792" t="s">
        <v>13955</v>
      </c>
      <c r="C10792" t="s">
        <v>13955</v>
      </c>
      <c r="D10792">
        <v>53.839700000000001</v>
      </c>
      <c r="E10792">
        <v>9.9603000000000002</v>
      </c>
      <c r="F10792" t="s">
        <v>441</v>
      </c>
      <c r="G10792" t="s">
        <v>442</v>
      </c>
      <c r="H10792" t="s">
        <v>443</v>
      </c>
      <c r="I10792" t="s">
        <v>997</v>
      </c>
      <c r="K10792">
        <v>21813</v>
      </c>
      <c r="L10792">
        <v>1276286164</v>
      </c>
    </row>
    <row r="10793" spans="1:12" x14ac:dyDescent="0.45">
      <c r="A10793" t="str">
        <f t="shared" si="168"/>
        <v>Kaltennordheim, Thuringia, Germany</v>
      </c>
      <c r="B10793" t="s">
        <v>13956</v>
      </c>
      <c r="C10793" t="s">
        <v>13956</v>
      </c>
      <c r="D10793">
        <v>50.633299999999998</v>
      </c>
      <c r="E10793">
        <v>10.166700000000001</v>
      </c>
      <c r="F10793" t="s">
        <v>441</v>
      </c>
      <c r="G10793" t="s">
        <v>442</v>
      </c>
      <c r="H10793" t="s">
        <v>443</v>
      </c>
      <c r="I10793" t="s">
        <v>1709</v>
      </c>
      <c r="K10793">
        <v>5853</v>
      </c>
      <c r="L10793">
        <v>1276694949</v>
      </c>
    </row>
    <row r="10794" spans="1:12" x14ac:dyDescent="0.45">
      <c r="A10794" t="str">
        <f t="shared" si="168"/>
        <v>Kaluga, Kaluzhskaya Oblast’, Russia</v>
      </c>
      <c r="B10794" t="s">
        <v>13957</v>
      </c>
      <c r="C10794" t="s">
        <v>13957</v>
      </c>
      <c r="D10794">
        <v>54.533299999999997</v>
      </c>
      <c r="E10794">
        <v>36.2667</v>
      </c>
      <c r="F10794" t="s">
        <v>504</v>
      </c>
      <c r="G10794" t="s">
        <v>505</v>
      </c>
      <c r="H10794" t="s">
        <v>506</v>
      </c>
      <c r="I10794" t="s">
        <v>3203</v>
      </c>
      <c r="J10794" t="s">
        <v>378</v>
      </c>
      <c r="K10794">
        <v>341892</v>
      </c>
      <c r="L10794">
        <v>1643161747</v>
      </c>
    </row>
    <row r="10795" spans="1:12" x14ac:dyDescent="0.45">
      <c r="A10795" t="str">
        <f t="shared" si="168"/>
        <v>Kalungu, Kalungu, Uganda</v>
      </c>
      <c r="B10795" t="s">
        <v>13958</v>
      </c>
      <c r="C10795" t="s">
        <v>13958</v>
      </c>
      <c r="D10795">
        <v>-0.16669999999999999</v>
      </c>
      <c r="E10795">
        <v>31.756900000000002</v>
      </c>
      <c r="F10795" t="s">
        <v>613</v>
      </c>
      <c r="G10795" t="s">
        <v>614</v>
      </c>
      <c r="H10795" t="s">
        <v>615</v>
      </c>
      <c r="I10795" t="s">
        <v>13958</v>
      </c>
      <c r="J10795" t="s">
        <v>378</v>
      </c>
      <c r="L10795">
        <v>1800770335</v>
      </c>
    </row>
    <row r="10796" spans="1:12" x14ac:dyDescent="0.45">
      <c r="A10796" t="str">
        <f t="shared" si="168"/>
        <v>Kalush, Ivano-Frankivs’ka Oblast’, Ukraine</v>
      </c>
      <c r="B10796" t="s">
        <v>13959</v>
      </c>
      <c r="C10796" t="s">
        <v>13959</v>
      </c>
      <c r="D10796">
        <v>49.044199999999996</v>
      </c>
      <c r="E10796">
        <v>24.3597</v>
      </c>
      <c r="F10796" t="s">
        <v>1461</v>
      </c>
      <c r="G10796" t="s">
        <v>1462</v>
      </c>
      <c r="H10796" t="s">
        <v>1463</v>
      </c>
      <c r="I10796" t="s">
        <v>4858</v>
      </c>
      <c r="J10796" t="s">
        <v>366</v>
      </c>
      <c r="K10796">
        <v>66406</v>
      </c>
      <c r="L10796">
        <v>1804375295</v>
      </c>
    </row>
    <row r="10797" spans="1:12" x14ac:dyDescent="0.45">
      <c r="A10797" t="str">
        <f t="shared" si="168"/>
        <v>Kalvarija, Kalvarijos, Lithuania</v>
      </c>
      <c r="B10797" t="s">
        <v>13960</v>
      </c>
      <c r="C10797" t="s">
        <v>13960</v>
      </c>
      <c r="D10797">
        <v>54.414700000000003</v>
      </c>
      <c r="E10797">
        <v>23.228100000000001</v>
      </c>
      <c r="F10797" t="s">
        <v>1155</v>
      </c>
      <c r="G10797" t="s">
        <v>1156</v>
      </c>
      <c r="H10797" t="s">
        <v>1157</v>
      </c>
      <c r="I10797" t="s">
        <v>13961</v>
      </c>
      <c r="J10797" t="s">
        <v>378</v>
      </c>
      <c r="K10797">
        <v>4100</v>
      </c>
      <c r="L10797">
        <v>1440799248</v>
      </c>
    </row>
    <row r="10798" spans="1:12" x14ac:dyDescent="0.45">
      <c r="A10798" t="str">
        <f t="shared" si="168"/>
        <v>Kalyān, Mahārāshtra, India</v>
      </c>
      <c r="B10798" t="s">
        <v>13962</v>
      </c>
      <c r="C10798" t="s">
        <v>13963</v>
      </c>
      <c r="D10798">
        <v>19.2502</v>
      </c>
      <c r="E10798">
        <v>73.160200000000003</v>
      </c>
      <c r="F10798" t="s">
        <v>626</v>
      </c>
      <c r="G10798" t="s">
        <v>627</v>
      </c>
      <c r="H10798" t="s">
        <v>628</v>
      </c>
      <c r="I10798" t="s">
        <v>993</v>
      </c>
      <c r="K10798">
        <v>1576614</v>
      </c>
      <c r="L10798">
        <v>1356172246</v>
      </c>
    </row>
    <row r="10799" spans="1:12" x14ac:dyDescent="0.45">
      <c r="A10799" t="str">
        <f t="shared" si="168"/>
        <v>Kalyani, West Bengal, India</v>
      </c>
      <c r="B10799" t="s">
        <v>13964</v>
      </c>
      <c r="C10799" t="s">
        <v>13964</v>
      </c>
      <c r="D10799">
        <v>22.975000000000001</v>
      </c>
      <c r="E10799">
        <v>88.434399999999997</v>
      </c>
      <c r="F10799" t="s">
        <v>626</v>
      </c>
      <c r="G10799" t="s">
        <v>627</v>
      </c>
      <c r="H10799" t="s">
        <v>628</v>
      </c>
      <c r="I10799" t="s">
        <v>1574</v>
      </c>
      <c r="K10799">
        <v>100575</v>
      </c>
      <c r="L10799">
        <v>1356108133</v>
      </c>
    </row>
    <row r="10800" spans="1:12" x14ac:dyDescent="0.45">
      <c r="A10800" t="str">
        <f t="shared" si="168"/>
        <v>Kalyazin, Tverskaya Oblast’, Russia</v>
      </c>
      <c r="B10800" t="s">
        <v>13965</v>
      </c>
      <c r="C10800" t="s">
        <v>13965</v>
      </c>
      <c r="D10800">
        <v>57.2333</v>
      </c>
      <c r="E10800">
        <v>37.85</v>
      </c>
      <c r="F10800" t="s">
        <v>504</v>
      </c>
      <c r="G10800" t="s">
        <v>505</v>
      </c>
      <c r="H10800" t="s">
        <v>506</v>
      </c>
      <c r="I10800" t="s">
        <v>1989</v>
      </c>
      <c r="K10800">
        <v>12770</v>
      </c>
      <c r="L10800">
        <v>1643298637</v>
      </c>
    </row>
    <row r="10801" spans="1:12" x14ac:dyDescent="0.45">
      <c r="A10801" t="str">
        <f t="shared" si="168"/>
        <v>Kálymnos, Notío Aigaío, Greece</v>
      </c>
      <c r="B10801" t="s">
        <v>13966</v>
      </c>
      <c r="C10801" t="s">
        <v>13967</v>
      </c>
      <c r="D10801">
        <v>36.9512</v>
      </c>
      <c r="E10801">
        <v>26.9832</v>
      </c>
      <c r="F10801" t="s">
        <v>928</v>
      </c>
      <c r="G10801" t="s">
        <v>929</v>
      </c>
      <c r="H10801" t="s">
        <v>930</v>
      </c>
      <c r="I10801" t="s">
        <v>2315</v>
      </c>
      <c r="J10801" t="s">
        <v>366</v>
      </c>
      <c r="K10801">
        <v>12324</v>
      </c>
      <c r="L10801">
        <v>1300286595</v>
      </c>
    </row>
    <row r="10802" spans="1:12" x14ac:dyDescent="0.45">
      <c r="A10802" t="str">
        <f t="shared" si="168"/>
        <v>Kalynivka, Vinnyts’ka Oblast’, Ukraine</v>
      </c>
      <c r="B10802" t="s">
        <v>13968</v>
      </c>
      <c r="C10802" t="s">
        <v>13968</v>
      </c>
      <c r="D10802">
        <v>49.447200000000002</v>
      </c>
      <c r="E10802">
        <v>28.523099999999999</v>
      </c>
      <c r="F10802" t="s">
        <v>1461</v>
      </c>
      <c r="G10802" t="s">
        <v>1462</v>
      </c>
      <c r="H10802" t="s">
        <v>1463</v>
      </c>
      <c r="I10802" t="s">
        <v>3547</v>
      </c>
      <c r="J10802" t="s">
        <v>366</v>
      </c>
      <c r="K10802">
        <v>18906</v>
      </c>
      <c r="L10802">
        <v>1804606611</v>
      </c>
    </row>
    <row r="10803" spans="1:12" x14ac:dyDescent="0.45">
      <c r="A10803" t="str">
        <f t="shared" si="168"/>
        <v>Kam”yanets’-Podil’s’kyy, Khmel’nyts’ka Oblast’, Ukraine</v>
      </c>
      <c r="B10803" t="s">
        <v>13969</v>
      </c>
      <c r="C10803" t="s">
        <v>13970</v>
      </c>
      <c r="D10803">
        <v>48.680599999999998</v>
      </c>
      <c r="E10803">
        <v>26.5806</v>
      </c>
      <c r="F10803" t="s">
        <v>1461</v>
      </c>
      <c r="G10803" t="s">
        <v>1462</v>
      </c>
      <c r="H10803" t="s">
        <v>1463</v>
      </c>
      <c r="I10803" t="s">
        <v>12524</v>
      </c>
      <c r="J10803" t="s">
        <v>366</v>
      </c>
      <c r="K10803">
        <v>100462</v>
      </c>
      <c r="L10803">
        <v>1804779341</v>
      </c>
    </row>
    <row r="10804" spans="1:12" x14ac:dyDescent="0.45">
      <c r="A10804" t="str">
        <f t="shared" si="168"/>
        <v>Kam”yanka-Dniprovs’ka, Zaporiz’ka Oblast’, Ukraine</v>
      </c>
      <c r="B10804" t="s">
        <v>13971</v>
      </c>
      <c r="C10804" t="s">
        <v>13972</v>
      </c>
      <c r="D10804">
        <v>47.479199999999999</v>
      </c>
      <c r="E10804">
        <v>34.423200000000001</v>
      </c>
      <c r="F10804" t="s">
        <v>1461</v>
      </c>
      <c r="G10804" t="s">
        <v>1462</v>
      </c>
      <c r="H10804" t="s">
        <v>1463</v>
      </c>
      <c r="I10804" t="s">
        <v>4207</v>
      </c>
      <c r="J10804" t="s">
        <v>366</v>
      </c>
      <c r="K10804">
        <v>12638</v>
      </c>
      <c r="L10804">
        <v>1804716389</v>
      </c>
    </row>
    <row r="10805" spans="1:12" x14ac:dyDescent="0.45">
      <c r="A10805" t="str">
        <f t="shared" si="168"/>
        <v>Kamagaya, Chiba, Japan</v>
      </c>
      <c r="B10805" t="s">
        <v>13973</v>
      </c>
      <c r="C10805" t="s">
        <v>13973</v>
      </c>
      <c r="D10805">
        <v>35.776899999999998</v>
      </c>
      <c r="E10805">
        <v>140.0008</v>
      </c>
      <c r="F10805" t="s">
        <v>514</v>
      </c>
      <c r="G10805" t="s">
        <v>515</v>
      </c>
      <c r="H10805" t="s">
        <v>516</v>
      </c>
      <c r="I10805" t="s">
        <v>608</v>
      </c>
      <c r="K10805">
        <v>109525</v>
      </c>
      <c r="L10805">
        <v>1392541992</v>
      </c>
    </row>
    <row r="10806" spans="1:12" x14ac:dyDescent="0.45">
      <c r="A10806" t="str">
        <f t="shared" si="168"/>
        <v>Kamaishi, Iwate, Japan</v>
      </c>
      <c r="B10806" t="s">
        <v>13974</v>
      </c>
      <c r="C10806" t="s">
        <v>13974</v>
      </c>
      <c r="D10806">
        <v>39.275799999999997</v>
      </c>
      <c r="E10806">
        <v>141.88560000000001</v>
      </c>
      <c r="F10806" t="s">
        <v>514</v>
      </c>
      <c r="G10806" t="s">
        <v>515</v>
      </c>
      <c r="H10806" t="s">
        <v>516</v>
      </c>
      <c r="I10806" t="s">
        <v>11570</v>
      </c>
      <c r="K10806">
        <v>34118</v>
      </c>
      <c r="L10806">
        <v>1392589485</v>
      </c>
    </row>
    <row r="10807" spans="1:12" x14ac:dyDescent="0.45">
      <c r="A10807" t="str">
        <f t="shared" si="168"/>
        <v>Kamakurayama, Kanagawa, Japan</v>
      </c>
      <c r="B10807" t="s">
        <v>13975</v>
      </c>
      <c r="C10807" t="s">
        <v>13975</v>
      </c>
      <c r="D10807">
        <v>35.319699999999997</v>
      </c>
      <c r="E10807">
        <v>139.55250000000001</v>
      </c>
      <c r="F10807" t="s">
        <v>514</v>
      </c>
      <c r="G10807" t="s">
        <v>515</v>
      </c>
      <c r="H10807" t="s">
        <v>516</v>
      </c>
      <c r="I10807" t="s">
        <v>1087</v>
      </c>
      <c r="K10807">
        <v>172262</v>
      </c>
      <c r="L10807">
        <v>1392220561</v>
      </c>
    </row>
    <row r="10808" spans="1:12" x14ac:dyDescent="0.45">
      <c r="A10808" t="str">
        <f t="shared" si="168"/>
        <v>Kamalia, Punjab, Pakistan</v>
      </c>
      <c r="B10808" t="s">
        <v>13976</v>
      </c>
      <c r="C10808" t="s">
        <v>13976</v>
      </c>
      <c r="D10808">
        <v>30.7258</v>
      </c>
      <c r="E10808">
        <v>72.6447</v>
      </c>
      <c r="F10808" t="s">
        <v>546</v>
      </c>
      <c r="G10808" t="s">
        <v>547</v>
      </c>
      <c r="H10808" t="s">
        <v>548</v>
      </c>
      <c r="I10808" t="s">
        <v>551</v>
      </c>
      <c r="K10808">
        <v>121401</v>
      </c>
      <c r="L10808">
        <v>1586927428</v>
      </c>
    </row>
    <row r="10809" spans="1:12" x14ac:dyDescent="0.45">
      <c r="A10809" t="str">
        <f t="shared" si="168"/>
        <v>Kamālshahr, Alborz, Iran</v>
      </c>
      <c r="B10809" t="s">
        <v>13977</v>
      </c>
      <c r="C10809" t="s">
        <v>13978</v>
      </c>
      <c r="D10809">
        <v>35.862200000000001</v>
      </c>
      <c r="E10809">
        <v>50.871699999999997</v>
      </c>
      <c r="F10809" t="s">
        <v>388</v>
      </c>
      <c r="G10809" t="s">
        <v>389</v>
      </c>
      <c r="H10809" t="s">
        <v>390</v>
      </c>
      <c r="I10809" t="s">
        <v>13979</v>
      </c>
      <c r="K10809">
        <v>141166</v>
      </c>
      <c r="L10809">
        <v>1364102350</v>
      </c>
    </row>
    <row r="10810" spans="1:12" x14ac:dyDescent="0.45">
      <c r="A10810" t="str">
        <f t="shared" si="168"/>
        <v>Kāmāreddipet, Telangana, India</v>
      </c>
      <c r="B10810" t="s">
        <v>13980</v>
      </c>
      <c r="C10810" t="s">
        <v>13981</v>
      </c>
      <c r="D10810">
        <v>18.316700000000001</v>
      </c>
      <c r="E10810">
        <v>78.349999999999994</v>
      </c>
      <c r="F10810" t="s">
        <v>626</v>
      </c>
      <c r="G10810" t="s">
        <v>627</v>
      </c>
      <c r="H10810" t="s">
        <v>628</v>
      </c>
      <c r="I10810" t="s">
        <v>853</v>
      </c>
      <c r="K10810">
        <v>80315</v>
      </c>
      <c r="L10810">
        <v>1356010343</v>
      </c>
    </row>
    <row r="10811" spans="1:12" x14ac:dyDescent="0.45">
      <c r="A10811" t="str">
        <f t="shared" si="168"/>
        <v>Kāmārhāti, West Bengal, India</v>
      </c>
      <c r="B10811" t="s">
        <v>13982</v>
      </c>
      <c r="C10811" t="s">
        <v>13983</v>
      </c>
      <c r="D10811">
        <v>22.67</v>
      </c>
      <c r="E10811">
        <v>88.37</v>
      </c>
      <c r="F10811" t="s">
        <v>626</v>
      </c>
      <c r="G10811" t="s">
        <v>627</v>
      </c>
      <c r="H10811" t="s">
        <v>628</v>
      </c>
      <c r="I10811" t="s">
        <v>1574</v>
      </c>
      <c r="K10811">
        <v>330211</v>
      </c>
      <c r="L10811">
        <v>1356676559</v>
      </c>
    </row>
    <row r="10812" spans="1:12" x14ac:dyDescent="0.45">
      <c r="A10812" t="str">
        <f t="shared" si="168"/>
        <v>Kamata, Fukuoka, Japan</v>
      </c>
      <c r="B10812" t="s">
        <v>13984</v>
      </c>
      <c r="C10812" t="s">
        <v>13984</v>
      </c>
      <c r="D10812">
        <v>33.563299999999998</v>
      </c>
      <c r="E10812">
        <v>130.71170000000001</v>
      </c>
      <c r="F10812" t="s">
        <v>514</v>
      </c>
      <c r="G10812" t="s">
        <v>515</v>
      </c>
      <c r="H10812" t="s">
        <v>516</v>
      </c>
      <c r="I10812" t="s">
        <v>2570</v>
      </c>
      <c r="K10812">
        <v>35929</v>
      </c>
      <c r="L10812">
        <v>1392357723</v>
      </c>
    </row>
    <row r="10813" spans="1:12" x14ac:dyDescent="0.45">
      <c r="A10813" t="str">
        <f t="shared" si="168"/>
        <v>Kambarka, Udmurtiya, Russia</v>
      </c>
      <c r="B10813" t="s">
        <v>13985</v>
      </c>
      <c r="C10813" t="s">
        <v>13985</v>
      </c>
      <c r="D10813">
        <v>56.2667</v>
      </c>
      <c r="E10813">
        <v>54.2</v>
      </c>
      <c r="F10813" t="s">
        <v>504</v>
      </c>
      <c r="G10813" t="s">
        <v>505</v>
      </c>
      <c r="H10813" t="s">
        <v>506</v>
      </c>
      <c r="I10813" t="s">
        <v>10775</v>
      </c>
      <c r="K10813">
        <v>10276</v>
      </c>
      <c r="L10813">
        <v>1643279946</v>
      </c>
    </row>
    <row r="10814" spans="1:12" x14ac:dyDescent="0.45">
      <c r="A10814" t="str">
        <f t="shared" si="168"/>
        <v>Kambove, Haut-Katanga, Congo (Kinshasa)</v>
      </c>
      <c r="B10814" t="s">
        <v>13986</v>
      </c>
      <c r="C10814" t="s">
        <v>13986</v>
      </c>
      <c r="D10814">
        <v>-10.87</v>
      </c>
      <c r="E10814">
        <v>26.6</v>
      </c>
      <c r="F10814" t="s">
        <v>1127</v>
      </c>
      <c r="G10814" t="s">
        <v>1128</v>
      </c>
      <c r="H10814" t="s">
        <v>1129</v>
      </c>
      <c r="I10814" t="s">
        <v>13987</v>
      </c>
      <c r="K10814">
        <v>36702</v>
      </c>
      <c r="L10814">
        <v>1180986023</v>
      </c>
    </row>
    <row r="10815" spans="1:12" x14ac:dyDescent="0.45">
      <c r="A10815" t="str">
        <f t="shared" si="168"/>
        <v>Kamen, North Rhine-Westphalia, Germany</v>
      </c>
      <c r="B10815" t="s">
        <v>13988</v>
      </c>
      <c r="C10815" t="s">
        <v>13988</v>
      </c>
      <c r="D10815">
        <v>51.591700000000003</v>
      </c>
      <c r="E10815">
        <v>7.6653000000000002</v>
      </c>
      <c r="F10815" t="s">
        <v>441</v>
      </c>
      <c r="G10815" t="s">
        <v>442</v>
      </c>
      <c r="H10815" t="s">
        <v>443</v>
      </c>
      <c r="I10815" t="s">
        <v>444</v>
      </c>
      <c r="K10815">
        <v>42971</v>
      </c>
      <c r="L10815">
        <v>1276465116</v>
      </c>
    </row>
    <row r="10816" spans="1:12" x14ac:dyDescent="0.45">
      <c r="A10816" t="str">
        <f t="shared" si="168"/>
        <v>Kamen’-na-Obi, Altayskiy Kray, Russia</v>
      </c>
      <c r="B10816" t="s">
        <v>13989</v>
      </c>
      <c r="C10816" t="s">
        <v>13990</v>
      </c>
      <c r="D10816">
        <v>53.791899999999998</v>
      </c>
      <c r="E10816">
        <v>81.348600000000005</v>
      </c>
      <c r="F10816" t="s">
        <v>504</v>
      </c>
      <c r="G10816" t="s">
        <v>505</v>
      </c>
      <c r="H10816" t="s">
        <v>506</v>
      </c>
      <c r="I10816" t="s">
        <v>1533</v>
      </c>
      <c r="K10816">
        <v>44564</v>
      </c>
      <c r="L10816">
        <v>1643009870</v>
      </c>
    </row>
    <row r="10817" spans="1:12" x14ac:dyDescent="0.45">
      <c r="A10817" t="str">
        <f t="shared" si="168"/>
        <v>Kamenicë, Kamenicë, Kosovo</v>
      </c>
      <c r="B10817" t="s">
        <v>13991</v>
      </c>
      <c r="C10817" t="s">
        <v>13992</v>
      </c>
      <c r="D10817">
        <v>42.5839</v>
      </c>
      <c r="E10817">
        <v>21.574999999999999</v>
      </c>
      <c r="F10817" t="s">
        <v>5224</v>
      </c>
      <c r="G10817" t="s">
        <v>5225</v>
      </c>
      <c r="H10817" t="s">
        <v>5226</v>
      </c>
      <c r="I10817" t="s">
        <v>13991</v>
      </c>
      <c r="J10817" t="s">
        <v>378</v>
      </c>
      <c r="K10817">
        <v>36085</v>
      </c>
      <c r="L10817">
        <v>1901851592</v>
      </c>
    </row>
    <row r="10818" spans="1:12" x14ac:dyDescent="0.45">
      <c r="A10818" t="str">
        <f t="shared" si="168"/>
        <v>Kamenka, Penzenskaya Oblast’, Russia</v>
      </c>
      <c r="B10818" t="s">
        <v>13993</v>
      </c>
      <c r="C10818" t="s">
        <v>13993</v>
      </c>
      <c r="D10818">
        <v>53.183300000000003</v>
      </c>
      <c r="E10818">
        <v>44.05</v>
      </c>
      <c r="F10818" t="s">
        <v>504</v>
      </c>
      <c r="G10818" t="s">
        <v>505</v>
      </c>
      <c r="H10818" t="s">
        <v>506</v>
      </c>
      <c r="I10818" t="s">
        <v>3928</v>
      </c>
      <c r="K10818">
        <v>35929</v>
      </c>
      <c r="L10818">
        <v>1643795205</v>
      </c>
    </row>
    <row r="10819" spans="1:12" x14ac:dyDescent="0.45">
      <c r="A10819" t="str">
        <f t="shared" ref="A10819:A10882" si="169">CONCATENATE(B10819,", ",I10819,", ",F10819)</f>
        <v>Kamennogorsk, Leningradskaya Oblast’, Russia</v>
      </c>
      <c r="B10819" t="s">
        <v>13994</v>
      </c>
      <c r="C10819" t="s">
        <v>13994</v>
      </c>
      <c r="D10819">
        <v>60.95</v>
      </c>
      <c r="E10819">
        <v>29.133299999999998</v>
      </c>
      <c r="F10819" t="s">
        <v>504</v>
      </c>
      <c r="G10819" t="s">
        <v>505</v>
      </c>
      <c r="H10819" t="s">
        <v>506</v>
      </c>
      <c r="I10819" t="s">
        <v>4844</v>
      </c>
      <c r="K10819">
        <v>6696</v>
      </c>
      <c r="L10819">
        <v>1643097170</v>
      </c>
    </row>
    <row r="10820" spans="1:12" x14ac:dyDescent="0.45">
      <c r="A10820" t="str">
        <f t="shared" si="169"/>
        <v>Kameno, Burgas, Bulgaria</v>
      </c>
      <c r="B10820" t="s">
        <v>13995</v>
      </c>
      <c r="C10820" t="s">
        <v>13995</v>
      </c>
      <c r="D10820">
        <v>42.566699999999997</v>
      </c>
      <c r="E10820">
        <v>27.3</v>
      </c>
      <c r="F10820" t="s">
        <v>1175</v>
      </c>
      <c r="G10820" t="s">
        <v>1176</v>
      </c>
      <c r="H10820" t="s">
        <v>1177</v>
      </c>
      <c r="I10820" t="s">
        <v>2847</v>
      </c>
      <c r="K10820">
        <v>5788</v>
      </c>
      <c r="L10820">
        <v>1100253032</v>
      </c>
    </row>
    <row r="10821" spans="1:12" x14ac:dyDescent="0.45">
      <c r="A10821" t="str">
        <f t="shared" si="169"/>
        <v>Kamensk-Shakhtinskiy, Rostovskaya Oblast’, Russia</v>
      </c>
      <c r="B10821" t="s">
        <v>13996</v>
      </c>
      <c r="C10821" t="s">
        <v>13996</v>
      </c>
      <c r="D10821">
        <v>48.316699999999997</v>
      </c>
      <c r="E10821">
        <v>40.2667</v>
      </c>
      <c r="F10821" t="s">
        <v>504</v>
      </c>
      <c r="G10821" t="s">
        <v>505</v>
      </c>
      <c r="H10821" t="s">
        <v>506</v>
      </c>
      <c r="I10821" t="s">
        <v>1181</v>
      </c>
      <c r="J10821" t="s">
        <v>366</v>
      </c>
      <c r="K10821">
        <v>88997</v>
      </c>
      <c r="L10821">
        <v>1643408575</v>
      </c>
    </row>
    <row r="10822" spans="1:12" x14ac:dyDescent="0.45">
      <c r="A10822" t="str">
        <f t="shared" si="169"/>
        <v>Kamensk-Ural’skiy, Sverdlovskaya Oblast’, Russia</v>
      </c>
      <c r="B10822" t="s">
        <v>13997</v>
      </c>
      <c r="C10822" t="s">
        <v>13998</v>
      </c>
      <c r="D10822">
        <v>56.4</v>
      </c>
      <c r="E10822">
        <v>61.933300000000003</v>
      </c>
      <c r="F10822" t="s">
        <v>504</v>
      </c>
      <c r="G10822" t="s">
        <v>505</v>
      </c>
      <c r="H10822" t="s">
        <v>506</v>
      </c>
      <c r="I10822" t="s">
        <v>1409</v>
      </c>
      <c r="K10822">
        <v>169929</v>
      </c>
      <c r="L10822">
        <v>1643640451</v>
      </c>
    </row>
    <row r="10823" spans="1:12" x14ac:dyDescent="0.45">
      <c r="A10823" t="str">
        <f t="shared" si="169"/>
        <v>Kamenz, Saxony, Germany</v>
      </c>
      <c r="B10823" t="s">
        <v>13999</v>
      </c>
      <c r="C10823" t="s">
        <v>13999</v>
      </c>
      <c r="D10823">
        <v>51.2667</v>
      </c>
      <c r="E10823">
        <v>14.1</v>
      </c>
      <c r="F10823" t="s">
        <v>441</v>
      </c>
      <c r="G10823" t="s">
        <v>442</v>
      </c>
      <c r="H10823" t="s">
        <v>443</v>
      </c>
      <c r="I10823" t="s">
        <v>1707</v>
      </c>
      <c r="K10823">
        <v>16975</v>
      </c>
      <c r="L10823">
        <v>1276558710</v>
      </c>
    </row>
    <row r="10824" spans="1:12" x14ac:dyDescent="0.45">
      <c r="A10824" t="str">
        <f t="shared" si="169"/>
        <v>Kameshkovo, Vladimirskaya Oblast’, Russia</v>
      </c>
      <c r="B10824" t="s">
        <v>14000</v>
      </c>
      <c r="C10824" t="s">
        <v>14000</v>
      </c>
      <c r="D10824">
        <v>56.349200000000003</v>
      </c>
      <c r="E10824">
        <v>40.997799999999998</v>
      </c>
      <c r="F10824" t="s">
        <v>504</v>
      </c>
      <c r="G10824" t="s">
        <v>505</v>
      </c>
      <c r="H10824" t="s">
        <v>506</v>
      </c>
      <c r="I10824" t="s">
        <v>1485</v>
      </c>
      <c r="K10824">
        <v>12496</v>
      </c>
      <c r="L10824">
        <v>1643012226</v>
      </c>
    </row>
    <row r="10825" spans="1:12" x14ac:dyDescent="0.45">
      <c r="A10825" t="str">
        <f t="shared" si="169"/>
        <v>Kamëz, Tiranë, Albania</v>
      </c>
      <c r="B10825" t="s">
        <v>14001</v>
      </c>
      <c r="C10825" t="s">
        <v>14002</v>
      </c>
      <c r="D10825">
        <v>41.383299999999998</v>
      </c>
      <c r="E10825">
        <v>19.7667</v>
      </c>
      <c r="F10825" t="s">
        <v>3185</v>
      </c>
      <c r="G10825" t="s">
        <v>3186</v>
      </c>
      <c r="H10825" t="s">
        <v>3187</v>
      </c>
      <c r="I10825" t="s">
        <v>14003</v>
      </c>
      <c r="K10825">
        <v>126777</v>
      </c>
      <c r="L10825">
        <v>1008148968</v>
      </c>
    </row>
    <row r="10826" spans="1:12" x14ac:dyDescent="0.45">
      <c r="A10826" t="str">
        <f t="shared" si="169"/>
        <v>Kamianske, Dnipropetrovs’ka Oblast’, Ukraine</v>
      </c>
      <c r="B10826" t="s">
        <v>14004</v>
      </c>
      <c r="C10826" t="s">
        <v>14004</v>
      </c>
      <c r="D10826">
        <v>48.507599999999996</v>
      </c>
      <c r="E10826">
        <v>34.613199999999999</v>
      </c>
      <c r="F10826" t="s">
        <v>1461</v>
      </c>
      <c r="G10826" t="s">
        <v>1462</v>
      </c>
      <c r="H10826" t="s">
        <v>1463</v>
      </c>
      <c r="I10826" t="s">
        <v>2195</v>
      </c>
      <c r="K10826">
        <v>235066</v>
      </c>
      <c r="L10826">
        <v>1804033242</v>
      </c>
    </row>
    <row r="10827" spans="1:12" x14ac:dyDescent="0.45">
      <c r="A10827" t="str">
        <f t="shared" si="169"/>
        <v>Kamień Pomorski, Zachodniopomorskie, Poland</v>
      </c>
      <c r="B10827" t="s">
        <v>14005</v>
      </c>
      <c r="C10827" t="s">
        <v>14006</v>
      </c>
      <c r="D10827">
        <v>53.969700000000003</v>
      </c>
      <c r="E10827">
        <v>14.7858</v>
      </c>
      <c r="F10827" t="s">
        <v>3993</v>
      </c>
      <c r="G10827" t="s">
        <v>3994</v>
      </c>
      <c r="H10827" t="s">
        <v>3995</v>
      </c>
      <c r="I10827" t="s">
        <v>4389</v>
      </c>
      <c r="J10827" t="s">
        <v>366</v>
      </c>
      <c r="K10827">
        <v>9144</v>
      </c>
      <c r="L10827">
        <v>1616000112</v>
      </c>
    </row>
    <row r="10828" spans="1:12" x14ac:dyDescent="0.45">
      <c r="A10828" t="str">
        <f t="shared" si="169"/>
        <v>Kami-furano, Hokkaidō, Japan</v>
      </c>
      <c r="B10828" t="s">
        <v>14007</v>
      </c>
      <c r="C10828" t="s">
        <v>14007</v>
      </c>
      <c r="D10828">
        <v>43.455599999999997</v>
      </c>
      <c r="E10828">
        <v>142.46719999999999</v>
      </c>
      <c r="F10828" t="s">
        <v>514</v>
      </c>
      <c r="G10828" t="s">
        <v>515</v>
      </c>
      <c r="H10828" t="s">
        <v>516</v>
      </c>
      <c r="I10828" t="s">
        <v>517</v>
      </c>
      <c r="K10828">
        <v>10709</v>
      </c>
      <c r="L10828">
        <v>1392709435</v>
      </c>
    </row>
    <row r="10829" spans="1:12" x14ac:dyDescent="0.45">
      <c r="A10829" t="str">
        <f t="shared" si="169"/>
        <v>Kamigōri, Hyōgo, Japan</v>
      </c>
      <c r="B10829" t="s">
        <v>14008</v>
      </c>
      <c r="C10829" t="s">
        <v>14009</v>
      </c>
      <c r="D10829">
        <v>34.873600000000003</v>
      </c>
      <c r="E10829">
        <v>134.3561</v>
      </c>
      <c r="F10829" t="s">
        <v>514</v>
      </c>
      <c r="G10829" t="s">
        <v>515</v>
      </c>
      <c r="H10829" t="s">
        <v>516</v>
      </c>
      <c r="I10829" t="s">
        <v>1062</v>
      </c>
      <c r="K10829">
        <v>14146</v>
      </c>
      <c r="L10829">
        <v>1392000469</v>
      </c>
    </row>
    <row r="10830" spans="1:12" x14ac:dyDescent="0.45">
      <c r="A10830" t="str">
        <f t="shared" si="169"/>
        <v>Kamigotō, Nagasaki, Japan</v>
      </c>
      <c r="B10830" t="s">
        <v>14010</v>
      </c>
      <c r="C10830" t="s">
        <v>14011</v>
      </c>
      <c r="D10830">
        <v>32.984400000000001</v>
      </c>
      <c r="E10830">
        <v>129.07329999999999</v>
      </c>
      <c r="F10830" t="s">
        <v>514</v>
      </c>
      <c r="G10830" t="s">
        <v>515</v>
      </c>
      <c r="H10830" t="s">
        <v>516</v>
      </c>
      <c r="I10830" t="s">
        <v>10342</v>
      </c>
      <c r="K10830">
        <v>18008</v>
      </c>
      <c r="L10830">
        <v>1392897224</v>
      </c>
    </row>
    <row r="10831" spans="1:12" x14ac:dyDescent="0.45">
      <c r="A10831" t="str">
        <f t="shared" si="169"/>
        <v>Kamihonbetsu, Hokkaidō, Japan</v>
      </c>
      <c r="B10831" t="s">
        <v>14012</v>
      </c>
      <c r="C10831" t="s">
        <v>14012</v>
      </c>
      <c r="D10831">
        <v>43.124400000000001</v>
      </c>
      <c r="E10831">
        <v>143.61060000000001</v>
      </c>
      <c r="F10831" t="s">
        <v>514</v>
      </c>
      <c r="G10831" t="s">
        <v>515</v>
      </c>
      <c r="H10831" t="s">
        <v>516</v>
      </c>
      <c r="I10831" t="s">
        <v>517</v>
      </c>
      <c r="K10831">
        <v>6948</v>
      </c>
      <c r="L10831">
        <v>1392608478</v>
      </c>
    </row>
    <row r="10832" spans="1:12" x14ac:dyDescent="0.45">
      <c r="A10832" t="str">
        <f t="shared" si="169"/>
        <v>Kamiichi, Toyama, Japan</v>
      </c>
      <c r="B10832" t="s">
        <v>14013</v>
      </c>
      <c r="C10832" t="s">
        <v>14013</v>
      </c>
      <c r="D10832">
        <v>36.700000000000003</v>
      </c>
      <c r="E10832">
        <v>137.36670000000001</v>
      </c>
      <c r="F10832" t="s">
        <v>514</v>
      </c>
      <c r="G10832" t="s">
        <v>515</v>
      </c>
      <c r="H10832" t="s">
        <v>516</v>
      </c>
      <c r="I10832" t="s">
        <v>12250</v>
      </c>
      <c r="K10832">
        <v>19805</v>
      </c>
      <c r="L10832">
        <v>1392722248</v>
      </c>
    </row>
    <row r="10833" spans="1:12" x14ac:dyDescent="0.45">
      <c r="A10833" t="str">
        <f t="shared" si="169"/>
        <v>Kami-kawabe, Gifu, Japan</v>
      </c>
      <c r="B10833" t="s">
        <v>14014</v>
      </c>
      <c r="C10833" t="s">
        <v>14014</v>
      </c>
      <c r="D10833">
        <v>35.486699999999999</v>
      </c>
      <c r="E10833">
        <v>137.07060000000001</v>
      </c>
      <c r="F10833" t="s">
        <v>514</v>
      </c>
      <c r="G10833" t="s">
        <v>515</v>
      </c>
      <c r="H10833" t="s">
        <v>516</v>
      </c>
      <c r="I10833" t="s">
        <v>9401</v>
      </c>
      <c r="K10833">
        <v>9902</v>
      </c>
      <c r="L10833">
        <v>1392777604</v>
      </c>
    </row>
    <row r="10834" spans="1:12" x14ac:dyDescent="0.45">
      <c r="A10834" t="str">
        <f t="shared" si="169"/>
        <v>Kamin’-Kashyrs’kyy, Volyns’ka Oblast’, Ukraine</v>
      </c>
      <c r="B10834" t="s">
        <v>14015</v>
      </c>
      <c r="C10834" t="s">
        <v>14016</v>
      </c>
      <c r="D10834">
        <v>51.624200000000002</v>
      </c>
      <c r="E10834">
        <v>24.960599999999999</v>
      </c>
      <c r="F10834" t="s">
        <v>1461</v>
      </c>
      <c r="G10834" t="s">
        <v>1462</v>
      </c>
      <c r="H10834" t="s">
        <v>1463</v>
      </c>
      <c r="I10834" t="s">
        <v>12527</v>
      </c>
      <c r="J10834" t="s">
        <v>366</v>
      </c>
      <c r="K10834">
        <v>12489</v>
      </c>
      <c r="L10834">
        <v>1804718360</v>
      </c>
    </row>
    <row r="10835" spans="1:12" x14ac:dyDescent="0.45">
      <c r="A10835" t="str">
        <f t="shared" si="169"/>
        <v>Kamina, Haut-Lomami, Congo (Kinshasa)</v>
      </c>
      <c r="B10835" t="s">
        <v>14017</v>
      </c>
      <c r="C10835" t="s">
        <v>14017</v>
      </c>
      <c r="D10835">
        <v>-8.73</v>
      </c>
      <c r="E10835">
        <v>25.01</v>
      </c>
      <c r="F10835" t="s">
        <v>1127</v>
      </c>
      <c r="G10835" t="s">
        <v>1128</v>
      </c>
      <c r="H10835" t="s">
        <v>1129</v>
      </c>
      <c r="I10835" t="s">
        <v>5540</v>
      </c>
      <c r="J10835" t="s">
        <v>378</v>
      </c>
      <c r="K10835">
        <v>128803</v>
      </c>
      <c r="L10835">
        <v>1180363197</v>
      </c>
    </row>
    <row r="10836" spans="1:12" x14ac:dyDescent="0.45">
      <c r="A10836" t="str">
        <f t="shared" si="169"/>
        <v>Kaminokawa, Tochigi, Japan</v>
      </c>
      <c r="B10836" t="s">
        <v>14018</v>
      </c>
      <c r="C10836" t="s">
        <v>14018</v>
      </c>
      <c r="D10836">
        <v>36.4392</v>
      </c>
      <c r="E10836">
        <v>139.91</v>
      </c>
      <c r="F10836" t="s">
        <v>514</v>
      </c>
      <c r="G10836" t="s">
        <v>515</v>
      </c>
      <c r="H10836" t="s">
        <v>516</v>
      </c>
      <c r="I10836" t="s">
        <v>14019</v>
      </c>
      <c r="K10836">
        <v>30964</v>
      </c>
      <c r="L10836">
        <v>1392906156</v>
      </c>
    </row>
    <row r="10837" spans="1:12" x14ac:dyDescent="0.45">
      <c r="A10837" t="str">
        <f t="shared" si="169"/>
        <v>Kamirenjaku, Tōkyō, Japan</v>
      </c>
      <c r="B10837" t="s">
        <v>14020</v>
      </c>
      <c r="C10837" t="s">
        <v>14020</v>
      </c>
      <c r="D10837">
        <v>35.683300000000003</v>
      </c>
      <c r="E10837">
        <v>139.55940000000001</v>
      </c>
      <c r="F10837" t="s">
        <v>514</v>
      </c>
      <c r="G10837" t="s">
        <v>515</v>
      </c>
      <c r="H10837" t="s">
        <v>516</v>
      </c>
      <c r="I10837" t="s">
        <v>1148</v>
      </c>
      <c r="K10837">
        <v>192489</v>
      </c>
      <c r="L10837">
        <v>1392889022</v>
      </c>
    </row>
    <row r="10838" spans="1:12" x14ac:dyDescent="0.45">
      <c r="A10838" t="str">
        <f t="shared" si="169"/>
        <v>Kamisu, Ibaraki, Japan</v>
      </c>
      <c r="B10838" t="s">
        <v>14021</v>
      </c>
      <c r="C10838" t="s">
        <v>14021</v>
      </c>
      <c r="D10838">
        <v>35.89</v>
      </c>
      <c r="E10838">
        <v>140.66470000000001</v>
      </c>
      <c r="F10838" t="s">
        <v>514</v>
      </c>
      <c r="G10838" t="s">
        <v>515</v>
      </c>
      <c r="H10838" t="s">
        <v>516</v>
      </c>
      <c r="I10838" t="s">
        <v>1844</v>
      </c>
      <c r="K10838">
        <v>95370</v>
      </c>
      <c r="L10838">
        <v>1392634524</v>
      </c>
    </row>
    <row r="10839" spans="1:12" x14ac:dyDescent="0.45">
      <c r="A10839" t="str">
        <f t="shared" si="169"/>
        <v>Kamitakeshi, Nagano, Japan</v>
      </c>
      <c r="B10839" t="s">
        <v>14022</v>
      </c>
      <c r="C10839" t="s">
        <v>14022</v>
      </c>
      <c r="D10839">
        <v>36.271900000000002</v>
      </c>
      <c r="E10839">
        <v>138.31610000000001</v>
      </c>
      <c r="F10839" t="s">
        <v>514</v>
      </c>
      <c r="G10839" t="s">
        <v>515</v>
      </c>
      <c r="H10839" t="s">
        <v>516</v>
      </c>
      <c r="I10839" t="s">
        <v>2890</v>
      </c>
      <c r="K10839">
        <v>6847</v>
      </c>
      <c r="L10839">
        <v>1392154343</v>
      </c>
    </row>
    <row r="10840" spans="1:12" x14ac:dyDescent="0.45">
      <c r="A10840" t="str">
        <f t="shared" si="169"/>
        <v>Kamiyoshida, Yamanashi, Japan</v>
      </c>
      <c r="B10840" t="s">
        <v>14023</v>
      </c>
      <c r="C10840" t="s">
        <v>14023</v>
      </c>
      <c r="D10840">
        <v>35.487499999999997</v>
      </c>
      <c r="E10840">
        <v>138.8081</v>
      </c>
      <c r="F10840" t="s">
        <v>514</v>
      </c>
      <c r="G10840" t="s">
        <v>515</v>
      </c>
      <c r="H10840" t="s">
        <v>516</v>
      </c>
      <c r="I10840" t="s">
        <v>12807</v>
      </c>
      <c r="K10840">
        <v>47211</v>
      </c>
      <c r="L10840">
        <v>1392697533</v>
      </c>
    </row>
    <row r="10841" spans="1:12" x14ac:dyDescent="0.45">
      <c r="A10841" t="str">
        <f t="shared" si="169"/>
        <v>Kamloops, British Columbia, Canada</v>
      </c>
      <c r="B10841" t="s">
        <v>14024</v>
      </c>
      <c r="C10841" t="s">
        <v>14024</v>
      </c>
      <c r="D10841">
        <v>50.676099999999998</v>
      </c>
      <c r="E10841">
        <v>-120.3408</v>
      </c>
      <c r="F10841" t="s">
        <v>541</v>
      </c>
      <c r="G10841" t="s">
        <v>542</v>
      </c>
      <c r="H10841" t="s">
        <v>543</v>
      </c>
      <c r="I10841" t="s">
        <v>544</v>
      </c>
      <c r="K10841">
        <v>100046</v>
      </c>
      <c r="L10841">
        <v>1124735582</v>
      </c>
    </row>
    <row r="10842" spans="1:12" x14ac:dyDescent="0.45">
      <c r="A10842" t="str">
        <f t="shared" si="169"/>
        <v>Kamnik, Kamnik, Slovenia</v>
      </c>
      <c r="B10842" t="s">
        <v>14025</v>
      </c>
      <c r="C10842" t="s">
        <v>14025</v>
      </c>
      <c r="D10842">
        <v>46.225000000000001</v>
      </c>
      <c r="E10842">
        <v>14.6097</v>
      </c>
      <c r="F10842" t="s">
        <v>1111</v>
      </c>
      <c r="G10842" t="s">
        <v>1112</v>
      </c>
      <c r="H10842" t="s">
        <v>1113</v>
      </c>
      <c r="I10842" t="s">
        <v>14025</v>
      </c>
      <c r="J10842" t="s">
        <v>378</v>
      </c>
      <c r="L10842">
        <v>1705864078</v>
      </c>
    </row>
    <row r="10843" spans="1:12" x14ac:dyDescent="0.45">
      <c r="A10843" t="str">
        <f t="shared" si="169"/>
        <v>Kamo, Niigata, Japan</v>
      </c>
      <c r="B10843" t="s">
        <v>14026</v>
      </c>
      <c r="C10843" t="s">
        <v>14026</v>
      </c>
      <c r="D10843">
        <v>37.666699999999999</v>
      </c>
      <c r="E10843">
        <v>139.0333</v>
      </c>
      <c r="F10843" t="s">
        <v>514</v>
      </c>
      <c r="G10843" t="s">
        <v>515</v>
      </c>
      <c r="H10843" t="s">
        <v>516</v>
      </c>
      <c r="I10843" t="s">
        <v>11001</v>
      </c>
      <c r="K10843">
        <v>25855</v>
      </c>
      <c r="L10843">
        <v>1392480203</v>
      </c>
    </row>
    <row r="10844" spans="1:12" x14ac:dyDescent="0.45">
      <c r="A10844" t="str">
        <f t="shared" si="169"/>
        <v>Kampala, Kampala, Uganda</v>
      </c>
      <c r="B10844" t="s">
        <v>14027</v>
      </c>
      <c r="C10844" t="s">
        <v>14027</v>
      </c>
      <c r="D10844">
        <v>0.31359999999999999</v>
      </c>
      <c r="E10844">
        <v>32.581099999999999</v>
      </c>
      <c r="F10844" t="s">
        <v>613</v>
      </c>
      <c r="G10844" t="s">
        <v>614</v>
      </c>
      <c r="H10844" t="s">
        <v>615</v>
      </c>
      <c r="I10844" t="s">
        <v>14027</v>
      </c>
      <c r="J10844" t="s">
        <v>606</v>
      </c>
      <c r="K10844">
        <v>1659600</v>
      </c>
      <c r="L10844">
        <v>1800406299</v>
      </c>
    </row>
    <row r="10845" spans="1:12" x14ac:dyDescent="0.45">
      <c r="A10845" t="str">
        <f t="shared" si="169"/>
        <v>Kampene, Maniema, Congo (Kinshasa)</v>
      </c>
      <c r="B10845" t="s">
        <v>14028</v>
      </c>
      <c r="C10845" t="s">
        <v>14028</v>
      </c>
      <c r="D10845">
        <v>-3.5968</v>
      </c>
      <c r="E10845">
        <v>26.667100000000001</v>
      </c>
      <c r="F10845" t="s">
        <v>1127</v>
      </c>
      <c r="G10845" t="s">
        <v>1128</v>
      </c>
      <c r="H10845" t="s">
        <v>1129</v>
      </c>
      <c r="I10845" t="s">
        <v>13940</v>
      </c>
      <c r="K10845">
        <v>37034</v>
      </c>
      <c r="L10845">
        <v>1180064621</v>
      </c>
    </row>
    <row r="10846" spans="1:12" x14ac:dyDescent="0.45">
      <c r="A10846" t="str">
        <f t="shared" si="169"/>
        <v>Kamphaeng Phet, Kamphaeng Phet, Thailand</v>
      </c>
      <c r="B10846" t="s">
        <v>14029</v>
      </c>
      <c r="C10846" t="s">
        <v>14029</v>
      </c>
      <c r="D10846">
        <v>16.481100000000001</v>
      </c>
      <c r="E10846">
        <v>99.522199999999998</v>
      </c>
      <c r="F10846" t="s">
        <v>1864</v>
      </c>
      <c r="G10846" t="s">
        <v>1865</v>
      </c>
      <c r="H10846" t="s">
        <v>1866</v>
      </c>
      <c r="I10846" t="s">
        <v>14029</v>
      </c>
      <c r="J10846" t="s">
        <v>378</v>
      </c>
      <c r="K10846">
        <v>29178</v>
      </c>
      <c r="L10846">
        <v>1764367755</v>
      </c>
    </row>
    <row r="10847" spans="1:12" x14ac:dyDescent="0.45">
      <c r="A10847" t="str">
        <f t="shared" si="169"/>
        <v>Kamp-Lintfort, North Rhine-Westphalia, Germany</v>
      </c>
      <c r="B10847" t="s">
        <v>14030</v>
      </c>
      <c r="C10847" t="s">
        <v>14030</v>
      </c>
      <c r="D10847">
        <v>51.5</v>
      </c>
      <c r="E10847">
        <v>6.5332999999999997</v>
      </c>
      <c r="F10847" t="s">
        <v>441</v>
      </c>
      <c r="G10847" t="s">
        <v>442</v>
      </c>
      <c r="H10847" t="s">
        <v>443</v>
      </c>
      <c r="I10847" t="s">
        <v>444</v>
      </c>
      <c r="K10847">
        <v>37391</v>
      </c>
      <c r="L10847">
        <v>1276081102</v>
      </c>
    </row>
    <row r="10848" spans="1:12" x14ac:dyDescent="0.45">
      <c r="A10848" t="str">
        <f t="shared" si="169"/>
        <v>Kampong Cham, Kampong Cham, Cambodia</v>
      </c>
      <c r="B10848" t="s">
        <v>14031</v>
      </c>
      <c r="C10848" t="s">
        <v>14031</v>
      </c>
      <c r="D10848">
        <v>12</v>
      </c>
      <c r="E10848">
        <v>105.45</v>
      </c>
      <c r="F10848" t="s">
        <v>3505</v>
      </c>
      <c r="G10848" t="s">
        <v>3506</v>
      </c>
      <c r="H10848" t="s">
        <v>3507</v>
      </c>
      <c r="I10848" t="s">
        <v>14031</v>
      </c>
      <c r="J10848" t="s">
        <v>378</v>
      </c>
      <c r="K10848">
        <v>118242</v>
      </c>
      <c r="L10848">
        <v>1116115849</v>
      </c>
    </row>
    <row r="10849" spans="1:12" x14ac:dyDescent="0.45">
      <c r="A10849" t="str">
        <f t="shared" si="169"/>
        <v>Kampong Chhnang, Kampong Chhnang, Cambodia</v>
      </c>
      <c r="B10849" t="s">
        <v>14032</v>
      </c>
      <c r="C10849" t="s">
        <v>14032</v>
      </c>
      <c r="D10849">
        <v>12.25</v>
      </c>
      <c r="E10849">
        <v>104.66670000000001</v>
      </c>
      <c r="F10849" t="s">
        <v>3505</v>
      </c>
      <c r="G10849" t="s">
        <v>3506</v>
      </c>
      <c r="H10849" t="s">
        <v>3507</v>
      </c>
      <c r="I10849" t="s">
        <v>14032</v>
      </c>
      <c r="J10849" t="s">
        <v>378</v>
      </c>
      <c r="K10849">
        <v>41700</v>
      </c>
      <c r="L10849">
        <v>1116735270</v>
      </c>
    </row>
    <row r="10850" spans="1:12" x14ac:dyDescent="0.45">
      <c r="A10850" t="str">
        <f t="shared" si="169"/>
        <v>Kampong Speu, Kampong Speu, Cambodia</v>
      </c>
      <c r="B10850" t="s">
        <v>14033</v>
      </c>
      <c r="C10850" t="s">
        <v>14033</v>
      </c>
      <c r="D10850">
        <v>11.45</v>
      </c>
      <c r="E10850">
        <v>104.5333</v>
      </c>
      <c r="F10850" t="s">
        <v>3505</v>
      </c>
      <c r="G10850" t="s">
        <v>3506</v>
      </c>
      <c r="H10850" t="s">
        <v>3507</v>
      </c>
      <c r="I10850" t="s">
        <v>14033</v>
      </c>
      <c r="J10850" t="s">
        <v>378</v>
      </c>
      <c r="K10850">
        <v>33231</v>
      </c>
      <c r="L10850">
        <v>1116446492</v>
      </c>
    </row>
    <row r="10851" spans="1:12" x14ac:dyDescent="0.45">
      <c r="A10851" t="str">
        <f t="shared" si="169"/>
        <v>Kampong Thom, Kampong Thom, Cambodia</v>
      </c>
      <c r="B10851" t="s">
        <v>14034</v>
      </c>
      <c r="C10851" t="s">
        <v>14034</v>
      </c>
      <c r="D10851">
        <v>12.7111</v>
      </c>
      <c r="E10851">
        <v>104.8886</v>
      </c>
      <c r="F10851" t="s">
        <v>3505</v>
      </c>
      <c r="G10851" t="s">
        <v>3506</v>
      </c>
      <c r="H10851" t="s">
        <v>3507</v>
      </c>
      <c r="I10851" t="s">
        <v>14034</v>
      </c>
      <c r="J10851" t="s">
        <v>378</v>
      </c>
      <c r="K10851">
        <v>31871</v>
      </c>
      <c r="L10851">
        <v>1116471297</v>
      </c>
    </row>
    <row r="10852" spans="1:12" x14ac:dyDescent="0.45">
      <c r="A10852" t="str">
        <f t="shared" si="169"/>
        <v>Kampong Thum, Kampong Thom, Cambodia</v>
      </c>
      <c r="B10852" t="s">
        <v>14035</v>
      </c>
      <c r="C10852" t="s">
        <v>14035</v>
      </c>
      <c r="D10852">
        <v>12.712</v>
      </c>
      <c r="E10852">
        <v>104.889</v>
      </c>
      <c r="F10852" t="s">
        <v>3505</v>
      </c>
      <c r="G10852" t="s">
        <v>3506</v>
      </c>
      <c r="H10852" t="s">
        <v>3507</v>
      </c>
      <c r="I10852" t="s">
        <v>14034</v>
      </c>
      <c r="K10852">
        <v>19951</v>
      </c>
      <c r="L10852">
        <v>1116000326</v>
      </c>
    </row>
    <row r="10853" spans="1:12" x14ac:dyDescent="0.45">
      <c r="A10853" t="str">
        <f t="shared" si="169"/>
        <v>Kampot, Kampot, Cambodia</v>
      </c>
      <c r="B10853" t="s">
        <v>14036</v>
      </c>
      <c r="C10853" t="s">
        <v>14036</v>
      </c>
      <c r="D10853">
        <v>10.6</v>
      </c>
      <c r="E10853">
        <v>104.16670000000001</v>
      </c>
      <c r="F10853" t="s">
        <v>3505</v>
      </c>
      <c r="G10853" t="s">
        <v>3506</v>
      </c>
      <c r="H10853" t="s">
        <v>3507</v>
      </c>
      <c r="I10853" t="s">
        <v>14036</v>
      </c>
      <c r="J10853" t="s">
        <v>378</v>
      </c>
      <c r="K10853">
        <v>39186</v>
      </c>
      <c r="L10853">
        <v>1116966757</v>
      </c>
    </row>
    <row r="10854" spans="1:12" x14ac:dyDescent="0.45">
      <c r="A10854" t="str">
        <f t="shared" si="169"/>
        <v>Kamsar, Boké, Guinea</v>
      </c>
      <c r="B10854" t="s">
        <v>14037</v>
      </c>
      <c r="C10854" t="s">
        <v>14037</v>
      </c>
      <c r="D10854">
        <v>10.65</v>
      </c>
      <c r="E10854">
        <v>-14.6167</v>
      </c>
      <c r="F10854" t="s">
        <v>4331</v>
      </c>
      <c r="G10854" t="s">
        <v>4332</v>
      </c>
      <c r="H10854" t="s">
        <v>4333</v>
      </c>
      <c r="I10854" t="s">
        <v>4797</v>
      </c>
      <c r="K10854">
        <v>34973</v>
      </c>
      <c r="L10854">
        <v>1324075393</v>
      </c>
    </row>
    <row r="10855" spans="1:12" x14ac:dyDescent="0.45">
      <c r="A10855" t="str">
        <f t="shared" si="169"/>
        <v>Kamuli, Kamuli, Uganda</v>
      </c>
      <c r="B10855" t="s">
        <v>14038</v>
      </c>
      <c r="C10855" t="s">
        <v>14038</v>
      </c>
      <c r="D10855">
        <v>0.94720000000000004</v>
      </c>
      <c r="E10855">
        <v>33.119700000000002</v>
      </c>
      <c r="F10855" t="s">
        <v>613</v>
      </c>
      <c r="G10855" t="s">
        <v>614</v>
      </c>
      <c r="H10855" t="s">
        <v>615</v>
      </c>
      <c r="I10855" t="s">
        <v>14038</v>
      </c>
      <c r="J10855" t="s">
        <v>378</v>
      </c>
      <c r="K10855">
        <v>12764</v>
      </c>
      <c r="L10855">
        <v>1800849421</v>
      </c>
    </row>
    <row r="10856" spans="1:12" x14ac:dyDescent="0.45">
      <c r="A10856" t="str">
        <f t="shared" si="169"/>
        <v>Kamwenge, Kamwenge, Uganda</v>
      </c>
      <c r="B10856" t="s">
        <v>14039</v>
      </c>
      <c r="C10856" t="s">
        <v>14039</v>
      </c>
      <c r="D10856">
        <v>0.21110000000000001</v>
      </c>
      <c r="E10856">
        <v>30.4208</v>
      </c>
      <c r="F10856" t="s">
        <v>613</v>
      </c>
      <c r="G10856" t="s">
        <v>614</v>
      </c>
      <c r="H10856" t="s">
        <v>615</v>
      </c>
      <c r="I10856" t="s">
        <v>14039</v>
      </c>
      <c r="J10856" t="s">
        <v>378</v>
      </c>
      <c r="L10856">
        <v>1800010095</v>
      </c>
    </row>
    <row r="10857" spans="1:12" x14ac:dyDescent="0.45">
      <c r="A10857" t="str">
        <f t="shared" si="169"/>
        <v>Kamyanyets, Brestskaya Voblasts’, Belarus</v>
      </c>
      <c r="B10857" t="s">
        <v>14040</v>
      </c>
      <c r="C10857" t="s">
        <v>14040</v>
      </c>
      <c r="D10857">
        <v>52.402799999999999</v>
      </c>
      <c r="E10857">
        <v>23.808299999999999</v>
      </c>
      <c r="F10857" t="s">
        <v>2588</v>
      </c>
      <c r="G10857" t="s">
        <v>2589</v>
      </c>
      <c r="H10857" t="s">
        <v>2590</v>
      </c>
      <c r="I10857" t="s">
        <v>3571</v>
      </c>
      <c r="K10857">
        <v>8400</v>
      </c>
      <c r="L10857">
        <v>1112796625</v>
      </c>
    </row>
    <row r="10858" spans="1:12" x14ac:dyDescent="0.45">
      <c r="A10858" t="str">
        <f t="shared" si="169"/>
        <v>Kamyshin, Volgogradskaya Oblast’, Russia</v>
      </c>
      <c r="B10858" t="s">
        <v>14041</v>
      </c>
      <c r="C10858" t="s">
        <v>14041</v>
      </c>
      <c r="D10858">
        <v>50.083300000000001</v>
      </c>
      <c r="E10858">
        <v>45.4</v>
      </c>
      <c r="F10858" t="s">
        <v>504</v>
      </c>
      <c r="G10858" t="s">
        <v>505</v>
      </c>
      <c r="H10858" t="s">
        <v>506</v>
      </c>
      <c r="I10858" t="s">
        <v>8777</v>
      </c>
      <c r="K10858">
        <v>111100</v>
      </c>
      <c r="L10858">
        <v>1643117920</v>
      </c>
    </row>
    <row r="10859" spans="1:12" x14ac:dyDescent="0.45">
      <c r="A10859" t="str">
        <f t="shared" si="169"/>
        <v>Kamyshlov, Sverdlovskaya Oblast’, Russia</v>
      </c>
      <c r="B10859" t="s">
        <v>14042</v>
      </c>
      <c r="C10859" t="s">
        <v>14042</v>
      </c>
      <c r="D10859">
        <v>56.85</v>
      </c>
      <c r="E10859">
        <v>62.716700000000003</v>
      </c>
      <c r="F10859" t="s">
        <v>504</v>
      </c>
      <c r="G10859" t="s">
        <v>505</v>
      </c>
      <c r="H10859" t="s">
        <v>506</v>
      </c>
      <c r="I10859" t="s">
        <v>1409</v>
      </c>
      <c r="K10859">
        <v>26444</v>
      </c>
      <c r="L10859">
        <v>1643094029</v>
      </c>
    </row>
    <row r="10860" spans="1:12" x14ac:dyDescent="0.45">
      <c r="A10860" t="str">
        <f t="shared" si="169"/>
        <v>Kamyzyak, Astrakhanskaya Oblast’, Russia</v>
      </c>
      <c r="B10860" t="s">
        <v>14043</v>
      </c>
      <c r="C10860" t="s">
        <v>14043</v>
      </c>
      <c r="D10860">
        <v>46.116700000000002</v>
      </c>
      <c r="E10860">
        <v>48.083300000000001</v>
      </c>
      <c r="F10860" t="s">
        <v>504</v>
      </c>
      <c r="G10860" t="s">
        <v>505</v>
      </c>
      <c r="H10860" t="s">
        <v>506</v>
      </c>
      <c r="I10860" t="s">
        <v>1143</v>
      </c>
      <c r="K10860">
        <v>15984</v>
      </c>
      <c r="L10860">
        <v>1643101212</v>
      </c>
    </row>
    <row r="10861" spans="1:12" x14ac:dyDescent="0.45">
      <c r="A10861" t="str">
        <f t="shared" si="169"/>
        <v>Kan’onjichō, Kagawa, Japan</v>
      </c>
      <c r="B10861" t="s">
        <v>14044</v>
      </c>
      <c r="C10861" t="s">
        <v>14045</v>
      </c>
      <c r="D10861">
        <v>34.128300000000003</v>
      </c>
      <c r="E10861">
        <v>133.6628</v>
      </c>
      <c r="F10861" t="s">
        <v>514</v>
      </c>
      <c r="G10861" t="s">
        <v>515</v>
      </c>
      <c r="H10861" t="s">
        <v>516</v>
      </c>
      <c r="I10861" t="s">
        <v>14046</v>
      </c>
      <c r="K10861">
        <v>57333</v>
      </c>
      <c r="L10861">
        <v>1392669247</v>
      </c>
    </row>
    <row r="10862" spans="1:12" x14ac:dyDescent="0.45">
      <c r="A10862" t="str">
        <f t="shared" si="169"/>
        <v>Kanada, Fukuoka, Japan</v>
      </c>
      <c r="B10862" t="s">
        <v>14047</v>
      </c>
      <c r="C10862" t="s">
        <v>14047</v>
      </c>
      <c r="D10862">
        <v>33.7761</v>
      </c>
      <c r="E10862">
        <v>130.98060000000001</v>
      </c>
      <c r="F10862" t="s">
        <v>514</v>
      </c>
      <c r="G10862" t="s">
        <v>515</v>
      </c>
      <c r="H10862" t="s">
        <v>516</v>
      </c>
      <c r="I10862" t="s">
        <v>2570</v>
      </c>
      <c r="K10862">
        <v>36280</v>
      </c>
      <c r="L10862">
        <v>1392483747</v>
      </c>
    </row>
    <row r="10863" spans="1:12" x14ac:dyDescent="0.45">
      <c r="A10863" t="str">
        <f t="shared" si="169"/>
        <v>Kanal, Kanal, Slovenia</v>
      </c>
      <c r="B10863" t="s">
        <v>14048</v>
      </c>
      <c r="C10863" t="s">
        <v>14048</v>
      </c>
      <c r="D10863">
        <v>46.0886</v>
      </c>
      <c r="E10863">
        <v>13.639699999999999</v>
      </c>
      <c r="F10863" t="s">
        <v>1111</v>
      </c>
      <c r="G10863" t="s">
        <v>1112</v>
      </c>
      <c r="H10863" t="s">
        <v>1113</v>
      </c>
      <c r="I10863" t="s">
        <v>14048</v>
      </c>
      <c r="J10863" t="s">
        <v>378</v>
      </c>
      <c r="L10863">
        <v>1705955833</v>
      </c>
    </row>
    <row r="10864" spans="1:12" x14ac:dyDescent="0.45">
      <c r="A10864" t="str">
        <f t="shared" si="169"/>
        <v>Kananga, Kasaï Central, Congo (Kinshasa)</v>
      </c>
      <c r="B10864" t="s">
        <v>14049</v>
      </c>
      <c r="C10864" t="s">
        <v>14049</v>
      </c>
      <c r="D10864">
        <v>-5.8970000000000002</v>
      </c>
      <c r="E10864">
        <v>22.448799999999999</v>
      </c>
      <c r="F10864" t="s">
        <v>1127</v>
      </c>
      <c r="G10864" t="s">
        <v>1128</v>
      </c>
      <c r="H10864" t="s">
        <v>1129</v>
      </c>
      <c r="I10864" t="s">
        <v>8253</v>
      </c>
      <c r="J10864" t="s">
        <v>378</v>
      </c>
      <c r="K10864">
        <v>1971704</v>
      </c>
      <c r="L10864">
        <v>1180172460</v>
      </c>
    </row>
    <row r="10865" spans="1:12" x14ac:dyDescent="0.45">
      <c r="A10865" t="str">
        <f t="shared" si="169"/>
        <v>Kanash, Chuvashiya, Russia</v>
      </c>
      <c r="B10865" t="s">
        <v>14050</v>
      </c>
      <c r="C10865" t="s">
        <v>14050</v>
      </c>
      <c r="D10865">
        <v>55.5167</v>
      </c>
      <c r="E10865">
        <v>47.5</v>
      </c>
      <c r="F10865" t="s">
        <v>504</v>
      </c>
      <c r="G10865" t="s">
        <v>505</v>
      </c>
      <c r="H10865" t="s">
        <v>506</v>
      </c>
      <c r="I10865" t="s">
        <v>1412</v>
      </c>
      <c r="K10865">
        <v>45482</v>
      </c>
      <c r="L10865">
        <v>1643340791</v>
      </c>
    </row>
    <row r="10866" spans="1:12" x14ac:dyDescent="0.45">
      <c r="A10866" t="str">
        <f t="shared" si="169"/>
        <v>Kanasín, Yucatán, Mexico</v>
      </c>
      <c r="B10866" t="s">
        <v>14051</v>
      </c>
      <c r="C10866" t="s">
        <v>14052</v>
      </c>
      <c r="D10866">
        <v>20.9344</v>
      </c>
      <c r="E10866">
        <v>-89.5578</v>
      </c>
      <c r="F10866" t="s">
        <v>519</v>
      </c>
      <c r="G10866" t="s">
        <v>520</v>
      </c>
      <c r="H10866" t="s">
        <v>521</v>
      </c>
      <c r="I10866" t="s">
        <v>694</v>
      </c>
      <c r="J10866" t="s">
        <v>366</v>
      </c>
      <c r="K10866">
        <v>77240</v>
      </c>
      <c r="L10866">
        <v>1484390572</v>
      </c>
    </row>
    <row r="10867" spans="1:12" x14ac:dyDescent="0.45">
      <c r="A10867" t="str">
        <f t="shared" si="169"/>
        <v>Kanazawa, Ishikawa, Japan</v>
      </c>
      <c r="B10867" t="s">
        <v>14053</v>
      </c>
      <c r="C10867" t="s">
        <v>14053</v>
      </c>
      <c r="D10867">
        <v>36.566699999999997</v>
      </c>
      <c r="E10867">
        <v>136.65</v>
      </c>
      <c r="F10867" t="s">
        <v>514</v>
      </c>
      <c r="G10867" t="s">
        <v>515</v>
      </c>
      <c r="H10867" t="s">
        <v>516</v>
      </c>
      <c r="I10867" t="s">
        <v>11666</v>
      </c>
      <c r="J10867" t="s">
        <v>378</v>
      </c>
      <c r="K10867">
        <v>463873</v>
      </c>
      <c r="L10867">
        <v>1392684679</v>
      </c>
    </row>
    <row r="10868" spans="1:12" x14ac:dyDescent="0.45">
      <c r="A10868" t="str">
        <f t="shared" si="169"/>
        <v>Kanchanaburi, Kanchanaburi, Thailand</v>
      </c>
      <c r="B10868" t="s">
        <v>14054</v>
      </c>
      <c r="C10868" t="s">
        <v>14054</v>
      </c>
      <c r="D10868">
        <v>14.019399999999999</v>
      </c>
      <c r="E10868">
        <v>99.531099999999995</v>
      </c>
      <c r="F10868" t="s">
        <v>1864</v>
      </c>
      <c r="G10868" t="s">
        <v>1865</v>
      </c>
      <c r="H10868" t="s">
        <v>1866</v>
      </c>
      <c r="I10868" t="s">
        <v>14054</v>
      </c>
      <c r="J10868" t="s">
        <v>378</v>
      </c>
      <c r="K10868">
        <v>29581</v>
      </c>
      <c r="L10868">
        <v>1764455558</v>
      </c>
    </row>
    <row r="10869" spans="1:12" x14ac:dyDescent="0.45">
      <c r="A10869" t="str">
        <f t="shared" si="169"/>
        <v>Kānchrāpāra, West Bengal, India</v>
      </c>
      <c r="B10869" t="s">
        <v>14055</v>
      </c>
      <c r="C10869" t="s">
        <v>14056</v>
      </c>
      <c r="D10869">
        <v>22.97</v>
      </c>
      <c r="E10869">
        <v>88.43</v>
      </c>
      <c r="F10869" t="s">
        <v>626</v>
      </c>
      <c r="G10869" t="s">
        <v>627</v>
      </c>
      <c r="H10869" t="s">
        <v>628</v>
      </c>
      <c r="I10869" t="s">
        <v>1574</v>
      </c>
      <c r="K10869">
        <v>129576</v>
      </c>
      <c r="L10869">
        <v>1356022687</v>
      </c>
    </row>
    <row r="10870" spans="1:12" x14ac:dyDescent="0.45">
      <c r="A10870" t="str">
        <f t="shared" si="169"/>
        <v>Kandahār, Kandahār, Afghanistan</v>
      </c>
      <c r="B10870" t="s">
        <v>14057</v>
      </c>
      <c r="C10870" t="s">
        <v>14058</v>
      </c>
      <c r="D10870">
        <v>31.607800000000001</v>
      </c>
      <c r="E10870">
        <v>65.705299999999994</v>
      </c>
      <c r="F10870" t="s">
        <v>1018</v>
      </c>
      <c r="G10870" t="s">
        <v>1019</v>
      </c>
      <c r="H10870" t="s">
        <v>1020</v>
      </c>
      <c r="I10870" t="s">
        <v>14057</v>
      </c>
      <c r="J10870" t="s">
        <v>378</v>
      </c>
      <c r="K10870">
        <v>491500</v>
      </c>
      <c r="L10870">
        <v>1004003059</v>
      </c>
    </row>
    <row r="10871" spans="1:12" x14ac:dyDescent="0.45">
      <c r="A10871" t="str">
        <f t="shared" si="169"/>
        <v>Kandalaksha, Murmanskaya Oblast’, Russia</v>
      </c>
      <c r="B10871" t="s">
        <v>14059</v>
      </c>
      <c r="C10871" t="s">
        <v>14059</v>
      </c>
      <c r="D10871">
        <v>67.156899999999993</v>
      </c>
      <c r="E10871">
        <v>32.411700000000003</v>
      </c>
      <c r="F10871" t="s">
        <v>504</v>
      </c>
      <c r="G10871" t="s">
        <v>505</v>
      </c>
      <c r="H10871" t="s">
        <v>506</v>
      </c>
      <c r="I10871" t="s">
        <v>2177</v>
      </c>
      <c r="K10871">
        <v>31329</v>
      </c>
      <c r="L10871">
        <v>1643555433</v>
      </c>
    </row>
    <row r="10872" spans="1:12" x14ac:dyDescent="0.45">
      <c r="A10872" t="str">
        <f t="shared" si="169"/>
        <v>Kandava, Kandavas Novads, Latvia</v>
      </c>
      <c r="B10872" t="s">
        <v>14060</v>
      </c>
      <c r="C10872" t="s">
        <v>14060</v>
      </c>
      <c r="D10872">
        <v>57.0364</v>
      </c>
      <c r="E10872">
        <v>22.7761</v>
      </c>
      <c r="F10872" t="s">
        <v>811</v>
      </c>
      <c r="G10872" t="s">
        <v>812</v>
      </c>
      <c r="H10872" t="s">
        <v>813</v>
      </c>
      <c r="I10872" t="s">
        <v>14061</v>
      </c>
      <c r="J10872" t="s">
        <v>378</v>
      </c>
      <c r="K10872">
        <v>3651</v>
      </c>
      <c r="L10872">
        <v>1428964284</v>
      </c>
    </row>
    <row r="10873" spans="1:12" x14ac:dyDescent="0.45">
      <c r="A10873" t="str">
        <f t="shared" si="169"/>
        <v>Kandel, Rhineland-Palatinate, Germany</v>
      </c>
      <c r="B10873" t="s">
        <v>14062</v>
      </c>
      <c r="C10873" t="s">
        <v>14062</v>
      </c>
      <c r="D10873">
        <v>49.082799999999999</v>
      </c>
      <c r="E10873">
        <v>8.1964000000000006</v>
      </c>
      <c r="F10873" t="s">
        <v>441</v>
      </c>
      <c r="G10873" t="s">
        <v>442</v>
      </c>
      <c r="H10873" t="s">
        <v>443</v>
      </c>
      <c r="I10873" t="s">
        <v>1712</v>
      </c>
      <c r="K10873">
        <v>9061</v>
      </c>
      <c r="L10873">
        <v>1276402753</v>
      </c>
    </row>
    <row r="10874" spans="1:12" x14ac:dyDescent="0.45">
      <c r="A10874" t="str">
        <f t="shared" si="169"/>
        <v>Kandern, Baden-Württemberg, Germany</v>
      </c>
      <c r="B10874" t="s">
        <v>14063</v>
      </c>
      <c r="C10874" t="s">
        <v>14063</v>
      </c>
      <c r="D10874">
        <v>47.714399999999998</v>
      </c>
      <c r="E10874">
        <v>7.6608000000000001</v>
      </c>
      <c r="F10874" t="s">
        <v>441</v>
      </c>
      <c r="G10874" t="s">
        <v>442</v>
      </c>
      <c r="H10874" t="s">
        <v>443</v>
      </c>
      <c r="I10874" t="s">
        <v>451</v>
      </c>
      <c r="K10874">
        <v>8249</v>
      </c>
      <c r="L10874">
        <v>1276847947</v>
      </c>
    </row>
    <row r="10875" spans="1:12" x14ac:dyDescent="0.45">
      <c r="A10875" t="str">
        <f t="shared" si="169"/>
        <v>Kandhkot, Sindh, Pakistan</v>
      </c>
      <c r="B10875" t="s">
        <v>14064</v>
      </c>
      <c r="C10875" t="s">
        <v>14064</v>
      </c>
      <c r="D10875">
        <v>28.4</v>
      </c>
      <c r="E10875">
        <v>69.3</v>
      </c>
      <c r="F10875" t="s">
        <v>546</v>
      </c>
      <c r="G10875" t="s">
        <v>547</v>
      </c>
      <c r="H10875" t="s">
        <v>548</v>
      </c>
      <c r="I10875" t="s">
        <v>7961</v>
      </c>
      <c r="K10875">
        <v>105011</v>
      </c>
      <c r="L10875">
        <v>1586311788</v>
      </c>
    </row>
    <row r="10876" spans="1:12" x14ac:dyDescent="0.45">
      <c r="A10876" t="str">
        <f t="shared" si="169"/>
        <v>Kandi, Alibori, Benin</v>
      </c>
      <c r="B10876" t="s">
        <v>14065</v>
      </c>
      <c r="C10876" t="s">
        <v>14065</v>
      </c>
      <c r="D10876">
        <v>11.1304</v>
      </c>
      <c r="E10876">
        <v>2.94</v>
      </c>
      <c r="F10876" t="s">
        <v>631</v>
      </c>
      <c r="G10876" t="s">
        <v>632</v>
      </c>
      <c r="H10876" t="s">
        <v>633</v>
      </c>
      <c r="I10876" t="s">
        <v>14066</v>
      </c>
      <c r="J10876" t="s">
        <v>378</v>
      </c>
      <c r="K10876">
        <v>109701</v>
      </c>
      <c r="L10876">
        <v>1204875413</v>
      </c>
    </row>
    <row r="10877" spans="1:12" x14ac:dyDescent="0.45">
      <c r="A10877" t="str">
        <f t="shared" si="169"/>
        <v>Kandukūr, Andhra Pradesh, India</v>
      </c>
      <c r="B10877" t="s">
        <v>14067</v>
      </c>
      <c r="C10877" t="s">
        <v>14068</v>
      </c>
      <c r="D10877">
        <v>15.2165</v>
      </c>
      <c r="E10877">
        <v>79.904200000000003</v>
      </c>
      <c r="F10877" t="s">
        <v>626</v>
      </c>
      <c r="G10877" t="s">
        <v>627</v>
      </c>
      <c r="H10877" t="s">
        <v>628</v>
      </c>
      <c r="I10877" t="s">
        <v>816</v>
      </c>
      <c r="K10877">
        <v>57246</v>
      </c>
      <c r="L10877">
        <v>1356179414</v>
      </c>
    </row>
    <row r="10878" spans="1:12" x14ac:dyDescent="0.45">
      <c r="A10878" t="str">
        <f t="shared" si="169"/>
        <v>Kandy, Central, Sri Lanka</v>
      </c>
      <c r="B10878" t="s">
        <v>14069</v>
      </c>
      <c r="C10878" t="s">
        <v>14069</v>
      </c>
      <c r="D10878">
        <v>7.2969999999999997</v>
      </c>
      <c r="E10878">
        <v>80.638499999999993</v>
      </c>
      <c r="F10878" t="s">
        <v>2149</v>
      </c>
      <c r="G10878" t="s">
        <v>2150</v>
      </c>
      <c r="H10878" t="s">
        <v>2151</v>
      </c>
      <c r="I10878" t="s">
        <v>1787</v>
      </c>
      <c r="J10878" t="s">
        <v>378</v>
      </c>
      <c r="K10878">
        <v>111701</v>
      </c>
      <c r="L10878">
        <v>1144308408</v>
      </c>
    </row>
    <row r="10879" spans="1:12" x14ac:dyDescent="0.45">
      <c r="A10879" t="str">
        <f t="shared" si="169"/>
        <v>Kanegasaki, Iwate, Japan</v>
      </c>
      <c r="B10879" t="s">
        <v>14070</v>
      </c>
      <c r="C10879" t="s">
        <v>14070</v>
      </c>
      <c r="D10879">
        <v>39.195599999999999</v>
      </c>
      <c r="E10879">
        <v>141.11609999999999</v>
      </c>
      <c r="F10879" t="s">
        <v>514</v>
      </c>
      <c r="G10879" t="s">
        <v>515</v>
      </c>
      <c r="H10879" t="s">
        <v>516</v>
      </c>
      <c r="I10879" t="s">
        <v>11570</v>
      </c>
      <c r="K10879">
        <v>15410</v>
      </c>
      <c r="L10879">
        <v>1392073512</v>
      </c>
    </row>
    <row r="10880" spans="1:12" x14ac:dyDescent="0.45">
      <c r="A10880" t="str">
        <f t="shared" si="169"/>
        <v>Kanel, Matam, Senegal</v>
      </c>
      <c r="B10880" t="s">
        <v>14071</v>
      </c>
      <c r="C10880" t="s">
        <v>14071</v>
      </c>
      <c r="D10880">
        <v>15.4833</v>
      </c>
      <c r="E10880">
        <v>-13.166700000000001</v>
      </c>
      <c r="F10880" t="s">
        <v>7992</v>
      </c>
      <c r="G10880" t="s">
        <v>7993</v>
      </c>
      <c r="H10880" t="s">
        <v>7994</v>
      </c>
      <c r="I10880" t="s">
        <v>14072</v>
      </c>
      <c r="K10880">
        <v>12975</v>
      </c>
      <c r="L10880">
        <v>1686649291</v>
      </c>
    </row>
    <row r="10881" spans="1:12" x14ac:dyDescent="0.45">
      <c r="A10881" t="str">
        <f t="shared" si="169"/>
        <v>Kaneohe, Hawaii, United States</v>
      </c>
      <c r="B10881" t="s">
        <v>14073</v>
      </c>
      <c r="C10881" t="s">
        <v>14073</v>
      </c>
      <c r="D10881">
        <v>21.406199999999998</v>
      </c>
      <c r="E10881">
        <v>-157.79040000000001</v>
      </c>
      <c r="F10881" t="s">
        <v>530</v>
      </c>
      <c r="G10881" t="s">
        <v>531</v>
      </c>
      <c r="H10881" t="s">
        <v>532</v>
      </c>
      <c r="I10881" t="s">
        <v>1010</v>
      </c>
      <c r="K10881">
        <v>33739</v>
      </c>
      <c r="L10881">
        <v>1840029498</v>
      </c>
    </row>
    <row r="10882" spans="1:12" x14ac:dyDescent="0.45">
      <c r="A10882" t="str">
        <f t="shared" si="169"/>
        <v>Kaneohe Station, Hawaii, United States</v>
      </c>
      <c r="B10882" t="s">
        <v>14074</v>
      </c>
      <c r="C10882" t="s">
        <v>14074</v>
      </c>
      <c r="D10882">
        <v>21.4451</v>
      </c>
      <c r="E10882">
        <v>-157.75149999999999</v>
      </c>
      <c r="F10882" t="s">
        <v>530</v>
      </c>
      <c r="G10882" t="s">
        <v>531</v>
      </c>
      <c r="H10882" t="s">
        <v>532</v>
      </c>
      <c r="I10882" t="s">
        <v>1010</v>
      </c>
      <c r="K10882">
        <v>11075</v>
      </c>
      <c r="L10882">
        <v>1840075025</v>
      </c>
    </row>
    <row r="10883" spans="1:12" x14ac:dyDescent="0.45">
      <c r="A10883" t="str">
        <f t="shared" ref="A10883:A10946" si="170">CONCATENATE(B10883,", ",I10883,", ",F10883)</f>
        <v>Kaneyama, Kagoshima, Japan</v>
      </c>
      <c r="B10883" t="s">
        <v>14075</v>
      </c>
      <c r="C10883" t="s">
        <v>14075</v>
      </c>
      <c r="D10883">
        <v>31.383299999999998</v>
      </c>
      <c r="E10883">
        <v>130.85</v>
      </c>
      <c r="F10883" t="s">
        <v>514</v>
      </c>
      <c r="G10883" t="s">
        <v>515</v>
      </c>
      <c r="H10883" t="s">
        <v>516</v>
      </c>
      <c r="I10883" t="s">
        <v>1761</v>
      </c>
      <c r="K10883">
        <v>82335</v>
      </c>
      <c r="L10883">
        <v>1392748014</v>
      </c>
    </row>
    <row r="10884" spans="1:12" x14ac:dyDescent="0.45">
      <c r="A10884" t="str">
        <f t="shared" si="170"/>
        <v>Kaneyama, Yamagata, Japan</v>
      </c>
      <c r="B10884" t="s">
        <v>14075</v>
      </c>
      <c r="C10884" t="s">
        <v>14075</v>
      </c>
      <c r="D10884">
        <v>38.883299999999998</v>
      </c>
      <c r="E10884">
        <v>140.33940000000001</v>
      </c>
      <c r="F10884" t="s">
        <v>514</v>
      </c>
      <c r="G10884" t="s">
        <v>515</v>
      </c>
      <c r="H10884" t="s">
        <v>516</v>
      </c>
      <c r="I10884" t="s">
        <v>10313</v>
      </c>
      <c r="K10884">
        <v>5225</v>
      </c>
      <c r="L10884">
        <v>1392255901</v>
      </c>
    </row>
    <row r="10885" spans="1:12" x14ac:dyDescent="0.45">
      <c r="A10885" t="str">
        <f t="shared" si="170"/>
        <v>Kangaba, Koulikoro, Mali</v>
      </c>
      <c r="B10885" t="s">
        <v>14076</v>
      </c>
      <c r="C10885" t="s">
        <v>14076</v>
      </c>
      <c r="D10885">
        <v>11.933299999999999</v>
      </c>
      <c r="E10885">
        <v>-8.4167000000000005</v>
      </c>
      <c r="F10885" t="s">
        <v>978</v>
      </c>
      <c r="G10885" t="s">
        <v>979</v>
      </c>
      <c r="H10885" t="s">
        <v>980</v>
      </c>
      <c r="I10885" t="s">
        <v>3394</v>
      </c>
      <c r="J10885" t="s">
        <v>366</v>
      </c>
      <c r="K10885">
        <v>17232</v>
      </c>
      <c r="L10885">
        <v>1466770326</v>
      </c>
    </row>
    <row r="10886" spans="1:12" x14ac:dyDescent="0.45">
      <c r="A10886" t="str">
        <f t="shared" si="170"/>
        <v>Kangar, Perlis, Malaysia</v>
      </c>
      <c r="B10886" t="s">
        <v>14077</v>
      </c>
      <c r="C10886" t="s">
        <v>14077</v>
      </c>
      <c r="D10886">
        <v>6.4413999999999998</v>
      </c>
      <c r="E10886">
        <v>100.1986</v>
      </c>
      <c r="F10886" t="s">
        <v>1653</v>
      </c>
      <c r="G10886" t="s">
        <v>1654</v>
      </c>
      <c r="H10886" t="s">
        <v>1655</v>
      </c>
      <c r="I10886" t="s">
        <v>14078</v>
      </c>
      <c r="J10886" t="s">
        <v>378</v>
      </c>
      <c r="K10886">
        <v>48898</v>
      </c>
      <c r="L10886">
        <v>1458939333</v>
      </c>
    </row>
    <row r="10887" spans="1:12" x14ac:dyDescent="0.45">
      <c r="A10887" t="str">
        <f t="shared" si="170"/>
        <v>Kangaroo Flat, Victoria, Australia</v>
      </c>
      <c r="B10887" t="s">
        <v>14079</v>
      </c>
      <c r="C10887" t="s">
        <v>14079</v>
      </c>
      <c r="D10887">
        <v>-36.799999999999997</v>
      </c>
      <c r="E10887">
        <v>144.25</v>
      </c>
      <c r="F10887" t="s">
        <v>830</v>
      </c>
      <c r="G10887" t="s">
        <v>831</v>
      </c>
      <c r="H10887" t="s">
        <v>832</v>
      </c>
      <c r="I10887" t="s">
        <v>2292</v>
      </c>
      <c r="K10887">
        <v>10394</v>
      </c>
      <c r="L10887">
        <v>1036769935</v>
      </c>
    </row>
    <row r="10888" spans="1:12" x14ac:dyDescent="0.45">
      <c r="A10888" t="str">
        <f t="shared" si="170"/>
        <v>Kangersuatsiaq, Qaasuitsup, Greenland</v>
      </c>
      <c r="B10888" t="s">
        <v>14080</v>
      </c>
      <c r="C10888" t="s">
        <v>14080</v>
      </c>
      <c r="D10888">
        <v>72.379599999999996</v>
      </c>
      <c r="E10888">
        <v>-55.549100000000003</v>
      </c>
      <c r="F10888" t="s">
        <v>471</v>
      </c>
      <c r="G10888" t="s">
        <v>472</v>
      </c>
      <c r="H10888" t="s">
        <v>473</v>
      </c>
      <c r="I10888" t="s">
        <v>474</v>
      </c>
      <c r="K10888">
        <v>200</v>
      </c>
      <c r="L10888">
        <v>1304939198</v>
      </c>
    </row>
    <row r="10889" spans="1:12" x14ac:dyDescent="0.45">
      <c r="A10889" t="str">
        <f t="shared" si="170"/>
        <v>Kanggye, Chagang, Korea, North</v>
      </c>
      <c r="B10889" t="s">
        <v>14081</v>
      </c>
      <c r="C10889" t="s">
        <v>14081</v>
      </c>
      <c r="D10889">
        <v>40.966700000000003</v>
      </c>
      <c r="E10889">
        <v>126.6</v>
      </c>
      <c r="F10889" t="s">
        <v>2047</v>
      </c>
      <c r="G10889" t="s">
        <v>2048</v>
      </c>
      <c r="H10889" t="s">
        <v>2049</v>
      </c>
      <c r="I10889" t="s">
        <v>6510</v>
      </c>
      <c r="J10889" t="s">
        <v>378</v>
      </c>
      <c r="K10889">
        <v>251971</v>
      </c>
      <c r="L10889">
        <v>1408728939</v>
      </c>
    </row>
    <row r="10890" spans="1:12" x14ac:dyDescent="0.45">
      <c r="A10890" t="str">
        <f t="shared" si="170"/>
        <v>Kani, Gifu, Japan</v>
      </c>
      <c r="B10890" t="s">
        <v>14082</v>
      </c>
      <c r="C10890" t="s">
        <v>14082</v>
      </c>
      <c r="D10890">
        <v>35.425800000000002</v>
      </c>
      <c r="E10890">
        <v>137.06110000000001</v>
      </c>
      <c r="F10890" t="s">
        <v>514</v>
      </c>
      <c r="G10890" t="s">
        <v>515</v>
      </c>
      <c r="H10890" t="s">
        <v>516</v>
      </c>
      <c r="I10890" t="s">
        <v>9401</v>
      </c>
      <c r="K10890">
        <v>100031</v>
      </c>
      <c r="L10890">
        <v>1392198191</v>
      </c>
    </row>
    <row r="10891" spans="1:12" x14ac:dyDescent="0.45">
      <c r="A10891" t="str">
        <f t="shared" si="170"/>
        <v>Kaniama, Haut-Lomami, Congo (Kinshasa)</v>
      </c>
      <c r="B10891" t="s">
        <v>14083</v>
      </c>
      <c r="C10891" t="s">
        <v>14083</v>
      </c>
      <c r="D10891">
        <v>-7.5696000000000003</v>
      </c>
      <c r="E10891">
        <v>24.17</v>
      </c>
      <c r="F10891" t="s">
        <v>1127</v>
      </c>
      <c r="G10891" t="s">
        <v>1128</v>
      </c>
      <c r="H10891" t="s">
        <v>1129</v>
      </c>
      <c r="I10891" t="s">
        <v>5540</v>
      </c>
      <c r="K10891">
        <v>36481</v>
      </c>
      <c r="L10891">
        <v>1180770775</v>
      </c>
    </row>
    <row r="10892" spans="1:12" x14ac:dyDescent="0.45">
      <c r="A10892" t="str">
        <f t="shared" si="170"/>
        <v>Kanie, Aichi, Japan</v>
      </c>
      <c r="B10892" t="s">
        <v>14084</v>
      </c>
      <c r="C10892" t="s">
        <v>14084</v>
      </c>
      <c r="D10892">
        <v>35.132199999999997</v>
      </c>
      <c r="E10892">
        <v>136.7869</v>
      </c>
      <c r="F10892" t="s">
        <v>514</v>
      </c>
      <c r="G10892" t="s">
        <v>515</v>
      </c>
      <c r="H10892" t="s">
        <v>516</v>
      </c>
      <c r="I10892" t="s">
        <v>1078</v>
      </c>
      <c r="K10892">
        <v>37048</v>
      </c>
      <c r="L10892">
        <v>1392146454</v>
      </c>
    </row>
    <row r="10893" spans="1:12" x14ac:dyDescent="0.45">
      <c r="A10893" t="str">
        <f t="shared" si="170"/>
        <v>Kanifing, Banjul, Gambia, The</v>
      </c>
      <c r="B10893" t="s">
        <v>14085</v>
      </c>
      <c r="C10893" t="s">
        <v>14085</v>
      </c>
      <c r="D10893">
        <v>13.446400000000001</v>
      </c>
      <c r="E10893">
        <v>-16.674399999999999</v>
      </c>
      <c r="F10893" t="s">
        <v>3497</v>
      </c>
      <c r="G10893" t="s">
        <v>3498</v>
      </c>
      <c r="H10893" t="s">
        <v>3499</v>
      </c>
      <c r="I10893" t="s">
        <v>3496</v>
      </c>
      <c r="J10893" t="s">
        <v>378</v>
      </c>
      <c r="L10893">
        <v>1270000000</v>
      </c>
    </row>
    <row r="10894" spans="1:12" x14ac:dyDescent="0.45">
      <c r="A10894" t="str">
        <f t="shared" si="170"/>
        <v>Kaniv, Cherkas’ka Oblast’, Ukraine</v>
      </c>
      <c r="B10894" t="s">
        <v>14086</v>
      </c>
      <c r="C10894" t="s">
        <v>14086</v>
      </c>
      <c r="D10894">
        <v>49.744700000000002</v>
      </c>
      <c r="E10894">
        <v>31.4558</v>
      </c>
      <c r="F10894" t="s">
        <v>1461</v>
      </c>
      <c r="G10894" t="s">
        <v>1462</v>
      </c>
      <c r="H10894" t="s">
        <v>1463</v>
      </c>
      <c r="I10894" t="s">
        <v>6788</v>
      </c>
      <c r="J10894" t="s">
        <v>366</v>
      </c>
      <c r="K10894">
        <v>24532</v>
      </c>
      <c r="L10894">
        <v>1804910839</v>
      </c>
    </row>
    <row r="10895" spans="1:12" x14ac:dyDescent="0.45">
      <c r="A10895" t="str">
        <f t="shared" si="170"/>
        <v>Kanjiža, Kanjiža, Serbia</v>
      </c>
      <c r="B10895" t="s">
        <v>14087</v>
      </c>
      <c r="C10895" t="s">
        <v>14088</v>
      </c>
      <c r="D10895">
        <v>46.066699999999997</v>
      </c>
      <c r="E10895">
        <v>20.05</v>
      </c>
      <c r="F10895" t="s">
        <v>795</v>
      </c>
      <c r="G10895" t="s">
        <v>796</v>
      </c>
      <c r="H10895" t="s">
        <v>797</v>
      </c>
      <c r="I10895" t="s">
        <v>14087</v>
      </c>
      <c r="J10895" t="s">
        <v>378</v>
      </c>
      <c r="K10895">
        <v>10200</v>
      </c>
      <c r="L10895">
        <v>1688731968</v>
      </c>
    </row>
    <row r="10896" spans="1:12" x14ac:dyDescent="0.45">
      <c r="A10896" t="str">
        <f t="shared" si="170"/>
        <v>Kankaanpää, Satakunta, Finland</v>
      </c>
      <c r="B10896" t="s">
        <v>14089</v>
      </c>
      <c r="C10896" t="s">
        <v>14090</v>
      </c>
      <c r="D10896">
        <v>61.804200000000002</v>
      </c>
      <c r="E10896">
        <v>22.394400000000001</v>
      </c>
      <c r="F10896" t="s">
        <v>459</v>
      </c>
      <c r="G10896" t="s">
        <v>460</v>
      </c>
      <c r="H10896" t="s">
        <v>461</v>
      </c>
      <c r="I10896" t="s">
        <v>11835</v>
      </c>
      <c r="J10896" t="s">
        <v>366</v>
      </c>
      <c r="K10896">
        <v>11769</v>
      </c>
      <c r="L10896">
        <v>1246054276</v>
      </c>
    </row>
    <row r="10897" spans="1:12" x14ac:dyDescent="0.45">
      <c r="A10897" t="str">
        <f t="shared" si="170"/>
        <v>Kankakee, Illinois, United States</v>
      </c>
      <c r="B10897" t="s">
        <v>14091</v>
      </c>
      <c r="C10897" t="s">
        <v>14091</v>
      </c>
      <c r="D10897">
        <v>41.101900000000001</v>
      </c>
      <c r="E10897">
        <v>-87.8643</v>
      </c>
      <c r="F10897" t="s">
        <v>530</v>
      </c>
      <c r="G10897" t="s">
        <v>531</v>
      </c>
      <c r="H10897" t="s">
        <v>532</v>
      </c>
      <c r="I10897" t="s">
        <v>824</v>
      </c>
      <c r="K10897">
        <v>77429</v>
      </c>
      <c r="L10897">
        <v>1840008260</v>
      </c>
    </row>
    <row r="10898" spans="1:12" x14ac:dyDescent="0.45">
      <c r="A10898" t="str">
        <f t="shared" si="170"/>
        <v>Kankan, Kankan, Guinea</v>
      </c>
      <c r="B10898" t="s">
        <v>14092</v>
      </c>
      <c r="C10898" t="s">
        <v>14092</v>
      </c>
      <c r="D10898">
        <v>10.39</v>
      </c>
      <c r="E10898">
        <v>-9.31</v>
      </c>
      <c r="F10898" t="s">
        <v>4331</v>
      </c>
      <c r="G10898" t="s">
        <v>4332</v>
      </c>
      <c r="H10898" t="s">
        <v>4333</v>
      </c>
      <c r="I10898" t="s">
        <v>14092</v>
      </c>
      <c r="J10898" t="s">
        <v>378</v>
      </c>
      <c r="K10898">
        <v>114009</v>
      </c>
      <c r="L10898">
        <v>1324495325</v>
      </c>
    </row>
    <row r="10899" spans="1:12" x14ac:dyDescent="0.45">
      <c r="A10899" t="str">
        <f t="shared" si="170"/>
        <v>Kanmaki, Nara, Japan</v>
      </c>
      <c r="B10899" t="s">
        <v>14093</v>
      </c>
      <c r="C10899" t="s">
        <v>14093</v>
      </c>
      <c r="D10899">
        <v>34.562800000000003</v>
      </c>
      <c r="E10899">
        <v>135.7167</v>
      </c>
      <c r="F10899" t="s">
        <v>514</v>
      </c>
      <c r="G10899" t="s">
        <v>515</v>
      </c>
      <c r="H10899" t="s">
        <v>516</v>
      </c>
      <c r="I10899" t="s">
        <v>10885</v>
      </c>
      <c r="K10899">
        <v>21318</v>
      </c>
      <c r="L10899">
        <v>1392530261</v>
      </c>
    </row>
    <row r="10900" spans="1:12" x14ac:dyDescent="0.45">
      <c r="A10900" t="str">
        <f t="shared" si="170"/>
        <v>Kannan, Shizuoka, Japan</v>
      </c>
      <c r="B10900" t="s">
        <v>14094</v>
      </c>
      <c r="C10900" t="s">
        <v>14094</v>
      </c>
      <c r="D10900">
        <v>35.089399999999998</v>
      </c>
      <c r="E10900">
        <v>138.9453</v>
      </c>
      <c r="F10900" t="s">
        <v>514</v>
      </c>
      <c r="G10900" t="s">
        <v>515</v>
      </c>
      <c r="H10900" t="s">
        <v>516</v>
      </c>
      <c r="I10900" t="s">
        <v>2652</v>
      </c>
      <c r="K10900">
        <v>36908</v>
      </c>
      <c r="L10900">
        <v>1392155353</v>
      </c>
    </row>
    <row r="10901" spans="1:12" x14ac:dyDescent="0.45">
      <c r="A10901" t="str">
        <f t="shared" si="170"/>
        <v>Kannapolis, North Carolina, United States</v>
      </c>
      <c r="B10901" t="s">
        <v>14095</v>
      </c>
      <c r="C10901" t="s">
        <v>14095</v>
      </c>
      <c r="D10901">
        <v>35.476399999999998</v>
      </c>
      <c r="E10901">
        <v>-80.640299999999996</v>
      </c>
      <c r="F10901" t="s">
        <v>530</v>
      </c>
      <c r="G10901" t="s">
        <v>531</v>
      </c>
      <c r="H10901" t="s">
        <v>532</v>
      </c>
      <c r="I10901" t="s">
        <v>589</v>
      </c>
      <c r="K10901">
        <v>50841</v>
      </c>
      <c r="L10901">
        <v>1840014560</v>
      </c>
    </row>
    <row r="10902" spans="1:12" x14ac:dyDescent="0.45">
      <c r="A10902" t="str">
        <f t="shared" si="170"/>
        <v>Kannus, Keski-Pohjanmaa, Finland</v>
      </c>
      <c r="B10902" t="s">
        <v>14096</v>
      </c>
      <c r="C10902" t="s">
        <v>14096</v>
      </c>
      <c r="D10902">
        <v>63.9</v>
      </c>
      <c r="E10902">
        <v>23.916699999999999</v>
      </c>
      <c r="F10902" t="s">
        <v>459</v>
      </c>
      <c r="G10902" t="s">
        <v>460</v>
      </c>
      <c r="H10902" t="s">
        <v>461</v>
      </c>
      <c r="I10902" t="s">
        <v>14097</v>
      </c>
      <c r="J10902" t="s">
        <v>366</v>
      </c>
      <c r="K10902">
        <v>5520</v>
      </c>
      <c r="L10902">
        <v>1246529130</v>
      </c>
    </row>
    <row r="10903" spans="1:12" x14ac:dyDescent="0.45">
      <c r="A10903" t="str">
        <f t="shared" si="170"/>
        <v>Kano, Kano, Nigeria</v>
      </c>
      <c r="B10903" t="s">
        <v>14098</v>
      </c>
      <c r="C10903" t="s">
        <v>14098</v>
      </c>
      <c r="D10903">
        <v>12</v>
      </c>
      <c r="E10903">
        <v>8.5167000000000002</v>
      </c>
      <c r="F10903" t="s">
        <v>476</v>
      </c>
      <c r="G10903" t="s">
        <v>477</v>
      </c>
      <c r="H10903" t="s">
        <v>478</v>
      </c>
      <c r="I10903" t="s">
        <v>14098</v>
      </c>
      <c r="J10903" t="s">
        <v>378</v>
      </c>
      <c r="K10903">
        <v>2828861</v>
      </c>
      <c r="L10903">
        <v>1566422868</v>
      </c>
    </row>
    <row r="10904" spans="1:12" x14ac:dyDescent="0.45">
      <c r="A10904" t="str">
        <f t="shared" si="170"/>
        <v>Kanoni, Gomba, Uganda</v>
      </c>
      <c r="B10904" t="s">
        <v>14099</v>
      </c>
      <c r="C10904" t="s">
        <v>14099</v>
      </c>
      <c r="D10904">
        <v>0.1772</v>
      </c>
      <c r="E10904">
        <v>31.8811</v>
      </c>
      <c r="F10904" t="s">
        <v>613</v>
      </c>
      <c r="G10904" t="s">
        <v>614</v>
      </c>
      <c r="H10904" t="s">
        <v>615</v>
      </c>
      <c r="I10904" t="s">
        <v>14100</v>
      </c>
      <c r="J10904" t="s">
        <v>378</v>
      </c>
      <c r="L10904">
        <v>1800973979</v>
      </c>
    </row>
    <row r="10905" spans="1:12" x14ac:dyDescent="0.45">
      <c r="A10905" t="str">
        <f t="shared" si="170"/>
        <v>Kansas City, Missouri, United States</v>
      </c>
      <c r="B10905" t="s">
        <v>14101</v>
      </c>
      <c r="C10905" t="s">
        <v>14101</v>
      </c>
      <c r="D10905">
        <v>39.123899999999999</v>
      </c>
      <c r="E10905">
        <v>-94.554100000000005</v>
      </c>
      <c r="F10905" t="s">
        <v>530</v>
      </c>
      <c r="G10905" t="s">
        <v>531</v>
      </c>
      <c r="H10905" t="s">
        <v>532</v>
      </c>
      <c r="I10905" t="s">
        <v>884</v>
      </c>
      <c r="K10905">
        <v>1636715</v>
      </c>
      <c r="L10905">
        <v>1840008535</v>
      </c>
    </row>
    <row r="10906" spans="1:12" x14ac:dyDescent="0.45">
      <c r="A10906" t="str">
        <f t="shared" si="170"/>
        <v>Kansas City, Kansas, United States</v>
      </c>
      <c r="B10906" t="s">
        <v>14101</v>
      </c>
      <c r="C10906" t="s">
        <v>14101</v>
      </c>
      <c r="D10906">
        <v>39.123399999999997</v>
      </c>
      <c r="E10906">
        <v>-94.744299999999996</v>
      </c>
      <c r="F10906" t="s">
        <v>530</v>
      </c>
      <c r="G10906" t="s">
        <v>531</v>
      </c>
      <c r="H10906" t="s">
        <v>532</v>
      </c>
      <c r="I10906" t="s">
        <v>611</v>
      </c>
      <c r="K10906">
        <v>152960</v>
      </c>
      <c r="L10906">
        <v>1840001626</v>
      </c>
    </row>
    <row r="10907" spans="1:12" x14ac:dyDescent="0.45">
      <c r="A10907" t="str">
        <f t="shared" si="170"/>
        <v>Kansk, Krasnoyarskiy Kray, Russia</v>
      </c>
      <c r="B10907" t="s">
        <v>14102</v>
      </c>
      <c r="C10907" t="s">
        <v>14102</v>
      </c>
      <c r="D10907">
        <v>56.2</v>
      </c>
      <c r="E10907">
        <v>95.7</v>
      </c>
      <c r="F10907" t="s">
        <v>504</v>
      </c>
      <c r="G10907" t="s">
        <v>505</v>
      </c>
      <c r="H10907" t="s">
        <v>506</v>
      </c>
      <c r="I10907" t="s">
        <v>737</v>
      </c>
      <c r="K10907">
        <v>89508</v>
      </c>
      <c r="L10907">
        <v>1643874419</v>
      </c>
    </row>
    <row r="10908" spans="1:12" x14ac:dyDescent="0.45">
      <c r="A10908" t="str">
        <f t="shared" si="170"/>
        <v>Kant, Chüy, Kyrgyzstan</v>
      </c>
      <c r="B10908" t="s">
        <v>14103</v>
      </c>
      <c r="C10908" t="s">
        <v>14103</v>
      </c>
      <c r="D10908">
        <v>42.883299999999998</v>
      </c>
      <c r="E10908">
        <v>74.849999999999994</v>
      </c>
      <c r="F10908" t="s">
        <v>1392</v>
      </c>
      <c r="G10908" t="s">
        <v>1393</v>
      </c>
      <c r="H10908" t="s">
        <v>1394</v>
      </c>
      <c r="I10908" t="s">
        <v>1395</v>
      </c>
      <c r="J10908" t="s">
        <v>366</v>
      </c>
      <c r="K10908">
        <v>21589</v>
      </c>
      <c r="L10908">
        <v>1417254104</v>
      </c>
    </row>
    <row r="10909" spans="1:12" x14ac:dyDescent="0.45">
      <c r="A10909" t="str">
        <f t="shared" si="170"/>
        <v>Kantang, Trang, Thailand</v>
      </c>
      <c r="B10909" t="s">
        <v>14104</v>
      </c>
      <c r="C10909" t="s">
        <v>14104</v>
      </c>
      <c r="D10909">
        <v>7.4066999999999998</v>
      </c>
      <c r="E10909">
        <v>99.515000000000001</v>
      </c>
      <c r="F10909" t="s">
        <v>1864</v>
      </c>
      <c r="G10909" t="s">
        <v>1865</v>
      </c>
      <c r="H10909" t="s">
        <v>1866</v>
      </c>
      <c r="I10909" t="s">
        <v>14105</v>
      </c>
      <c r="J10909" t="s">
        <v>366</v>
      </c>
      <c r="K10909">
        <v>12533</v>
      </c>
      <c r="L10909">
        <v>1764372106</v>
      </c>
    </row>
    <row r="10910" spans="1:12" x14ac:dyDescent="0.45">
      <c r="A10910" t="str">
        <f t="shared" si="170"/>
        <v>Kantharalak, Sisaket, Thailand</v>
      </c>
      <c r="B10910" t="s">
        <v>14106</v>
      </c>
      <c r="C10910" t="s">
        <v>14106</v>
      </c>
      <c r="D10910">
        <v>14.653600000000001</v>
      </c>
      <c r="E10910">
        <v>104.62779999999999</v>
      </c>
      <c r="F10910" t="s">
        <v>1864</v>
      </c>
      <c r="G10910" t="s">
        <v>1865</v>
      </c>
      <c r="H10910" t="s">
        <v>1866</v>
      </c>
      <c r="I10910" t="s">
        <v>14107</v>
      </c>
      <c r="J10910" t="s">
        <v>366</v>
      </c>
      <c r="K10910">
        <v>19392</v>
      </c>
      <c r="L10910">
        <v>1764009547</v>
      </c>
    </row>
    <row r="10911" spans="1:12" x14ac:dyDescent="0.45">
      <c r="A10911" t="str">
        <f t="shared" si="170"/>
        <v>Kantunilkín, Quintana Roo, Mexico</v>
      </c>
      <c r="B10911" t="s">
        <v>14108</v>
      </c>
      <c r="C10911" t="s">
        <v>14109</v>
      </c>
      <c r="D10911">
        <v>21.1</v>
      </c>
      <c r="E10911">
        <v>-87.4833</v>
      </c>
      <c r="F10911" t="s">
        <v>519</v>
      </c>
      <c r="G10911" t="s">
        <v>520</v>
      </c>
      <c r="H10911" t="s">
        <v>521</v>
      </c>
      <c r="I10911" t="s">
        <v>2943</v>
      </c>
      <c r="J10911" t="s">
        <v>366</v>
      </c>
      <c r="K10911">
        <v>7150</v>
      </c>
      <c r="L10911">
        <v>1484008816</v>
      </c>
    </row>
    <row r="10912" spans="1:12" x14ac:dyDescent="0.45">
      <c r="A10912" t="str">
        <f t="shared" si="170"/>
        <v>Kanuma, Tochigi, Japan</v>
      </c>
      <c r="B10912" t="s">
        <v>14110</v>
      </c>
      <c r="C10912" t="s">
        <v>14110</v>
      </c>
      <c r="D10912">
        <v>36.5672</v>
      </c>
      <c r="E10912">
        <v>139.745</v>
      </c>
      <c r="F10912" t="s">
        <v>514</v>
      </c>
      <c r="G10912" t="s">
        <v>515</v>
      </c>
      <c r="H10912" t="s">
        <v>516</v>
      </c>
      <c r="I10912" t="s">
        <v>14019</v>
      </c>
      <c r="K10912">
        <v>95812</v>
      </c>
      <c r="L10912">
        <v>1392653831</v>
      </c>
    </row>
    <row r="10913" spans="1:12" x14ac:dyDescent="0.45">
      <c r="A10913" t="str">
        <f t="shared" si="170"/>
        <v>Kanungu, Kanungu, Uganda</v>
      </c>
      <c r="B10913" t="s">
        <v>14111</v>
      </c>
      <c r="C10913" t="s">
        <v>14111</v>
      </c>
      <c r="D10913">
        <v>-0.95750000000000002</v>
      </c>
      <c r="E10913">
        <v>29.7897</v>
      </c>
      <c r="F10913" t="s">
        <v>613</v>
      </c>
      <c r="G10913" t="s">
        <v>614</v>
      </c>
      <c r="H10913" t="s">
        <v>615</v>
      </c>
      <c r="I10913" t="s">
        <v>14111</v>
      </c>
      <c r="J10913" t="s">
        <v>378</v>
      </c>
      <c r="L10913">
        <v>1800715667</v>
      </c>
    </row>
    <row r="10914" spans="1:12" x14ac:dyDescent="0.45">
      <c r="A10914" t="str">
        <f t="shared" si="170"/>
        <v>Kanyato, Kigoma, Tanzania</v>
      </c>
      <c r="B10914" t="s">
        <v>14112</v>
      </c>
      <c r="C10914" t="s">
        <v>14112</v>
      </c>
      <c r="D10914">
        <v>-4.4565000000000001</v>
      </c>
      <c r="E10914">
        <v>30.261399999999998</v>
      </c>
      <c r="F10914" t="s">
        <v>2466</v>
      </c>
      <c r="G10914" t="s">
        <v>2467</v>
      </c>
      <c r="H10914" t="s">
        <v>2468</v>
      </c>
      <c r="I10914" t="s">
        <v>13913</v>
      </c>
      <c r="K10914">
        <v>232</v>
      </c>
      <c r="L10914">
        <v>1834158031</v>
      </c>
    </row>
    <row r="10915" spans="1:12" x14ac:dyDescent="0.45">
      <c r="A10915" t="str">
        <f t="shared" si="170"/>
        <v>Kanye, Southern, Botswana</v>
      </c>
      <c r="B10915" t="s">
        <v>14113</v>
      </c>
      <c r="C10915" t="s">
        <v>14113</v>
      </c>
      <c r="D10915">
        <v>-24.9833</v>
      </c>
      <c r="E10915">
        <v>25.35</v>
      </c>
      <c r="F10915" t="s">
        <v>10141</v>
      </c>
      <c r="G10915" t="s">
        <v>10142</v>
      </c>
      <c r="H10915" t="s">
        <v>10143</v>
      </c>
      <c r="I10915" t="s">
        <v>408</v>
      </c>
      <c r="J10915" t="s">
        <v>378</v>
      </c>
      <c r="K10915">
        <v>46831</v>
      </c>
      <c r="L10915">
        <v>1072506645</v>
      </c>
    </row>
    <row r="10916" spans="1:12" x14ac:dyDescent="0.45">
      <c r="A10916" t="str">
        <f t="shared" si="170"/>
        <v>Kanzakimachi-kanzaki, Saga, Japan</v>
      </c>
      <c r="B10916" t="s">
        <v>14114</v>
      </c>
      <c r="C10916" t="s">
        <v>14114</v>
      </c>
      <c r="D10916">
        <v>33.3108</v>
      </c>
      <c r="E10916">
        <v>130.37309999999999</v>
      </c>
      <c r="F10916" t="s">
        <v>514</v>
      </c>
      <c r="G10916" t="s">
        <v>515</v>
      </c>
      <c r="H10916" t="s">
        <v>516</v>
      </c>
      <c r="I10916" t="s">
        <v>12946</v>
      </c>
      <c r="K10916">
        <v>31365</v>
      </c>
      <c r="L10916">
        <v>1392684338</v>
      </c>
    </row>
    <row r="10917" spans="1:12" x14ac:dyDescent="0.45">
      <c r="A10917" t="str">
        <f t="shared" si="170"/>
        <v>Kaohsiung, Kaohsiung, Taiwan</v>
      </c>
      <c r="B10917" t="s">
        <v>14115</v>
      </c>
      <c r="C10917" t="s">
        <v>14115</v>
      </c>
      <c r="D10917">
        <v>22.616700000000002</v>
      </c>
      <c r="E10917">
        <v>120.3</v>
      </c>
      <c r="F10917" t="s">
        <v>3063</v>
      </c>
      <c r="G10917" t="s">
        <v>3064</v>
      </c>
      <c r="H10917" t="s">
        <v>3065</v>
      </c>
      <c r="I10917" t="s">
        <v>14115</v>
      </c>
      <c r="J10917" t="s">
        <v>378</v>
      </c>
      <c r="K10917">
        <v>2773533</v>
      </c>
      <c r="L10917">
        <v>1158331334</v>
      </c>
    </row>
    <row r="10918" spans="1:12" x14ac:dyDescent="0.45">
      <c r="A10918" t="str">
        <f t="shared" si="170"/>
        <v>Kaolack, Kaolack, Senegal</v>
      </c>
      <c r="B10918" t="s">
        <v>14116</v>
      </c>
      <c r="C10918" t="s">
        <v>14116</v>
      </c>
      <c r="D10918">
        <v>14.151999999999999</v>
      </c>
      <c r="E10918">
        <v>-16.072600000000001</v>
      </c>
      <c r="F10918" t="s">
        <v>7992</v>
      </c>
      <c r="G10918" t="s">
        <v>7993</v>
      </c>
      <c r="H10918" t="s">
        <v>7994</v>
      </c>
      <c r="I10918" t="s">
        <v>14116</v>
      </c>
      <c r="J10918" t="s">
        <v>378</v>
      </c>
      <c r="K10918">
        <v>172305</v>
      </c>
      <c r="L10918">
        <v>1686256343</v>
      </c>
    </row>
    <row r="10919" spans="1:12" x14ac:dyDescent="0.45">
      <c r="A10919" t="str">
        <f t="shared" si="170"/>
        <v>Kaoma, Western, Zambia</v>
      </c>
      <c r="B10919" t="s">
        <v>14117</v>
      </c>
      <c r="C10919" t="s">
        <v>14117</v>
      </c>
      <c r="D10919">
        <v>-14.7796</v>
      </c>
      <c r="E10919">
        <v>24.8</v>
      </c>
      <c r="F10919" t="s">
        <v>6881</v>
      </c>
      <c r="G10919" t="s">
        <v>6882</v>
      </c>
      <c r="H10919" t="s">
        <v>6883</v>
      </c>
      <c r="I10919" t="s">
        <v>5285</v>
      </c>
      <c r="K10919">
        <v>14212</v>
      </c>
      <c r="L10919">
        <v>1894846267</v>
      </c>
    </row>
    <row r="10920" spans="1:12" x14ac:dyDescent="0.45">
      <c r="A10920" t="str">
        <f t="shared" si="170"/>
        <v>Kapaa, Hawaii, United States</v>
      </c>
      <c r="B10920" t="s">
        <v>14118</v>
      </c>
      <c r="C10920" t="s">
        <v>14118</v>
      </c>
      <c r="D10920">
        <v>22.091000000000001</v>
      </c>
      <c r="E10920">
        <v>-159.352</v>
      </c>
      <c r="F10920" t="s">
        <v>530</v>
      </c>
      <c r="G10920" t="s">
        <v>531</v>
      </c>
      <c r="H10920" t="s">
        <v>532</v>
      </c>
      <c r="I10920" t="s">
        <v>1010</v>
      </c>
      <c r="K10920">
        <v>10544</v>
      </c>
      <c r="L10920">
        <v>1840029499</v>
      </c>
    </row>
    <row r="10921" spans="1:12" x14ac:dyDescent="0.45">
      <c r="A10921" t="str">
        <f t="shared" si="170"/>
        <v>Kapaklı, Tekirdağ, Turkey</v>
      </c>
      <c r="B10921" t="s">
        <v>14119</v>
      </c>
      <c r="C10921" t="s">
        <v>14120</v>
      </c>
      <c r="D10921">
        <v>41.333300000000001</v>
      </c>
      <c r="E10921">
        <v>27.966699999999999</v>
      </c>
      <c r="F10921" t="s">
        <v>806</v>
      </c>
      <c r="G10921" t="s">
        <v>807</v>
      </c>
      <c r="H10921" t="s">
        <v>808</v>
      </c>
      <c r="I10921" t="s">
        <v>7586</v>
      </c>
      <c r="J10921" t="s">
        <v>366</v>
      </c>
      <c r="K10921">
        <v>116882</v>
      </c>
      <c r="L10921">
        <v>1792061507</v>
      </c>
    </row>
    <row r="10922" spans="1:12" x14ac:dyDescent="0.45">
      <c r="A10922" t="str">
        <f t="shared" si="170"/>
        <v>Kapan, Syunik’, Armenia</v>
      </c>
      <c r="B10922" t="s">
        <v>14121</v>
      </c>
      <c r="C10922" t="s">
        <v>14121</v>
      </c>
      <c r="D10922">
        <v>39.201099999999997</v>
      </c>
      <c r="E10922">
        <v>46.414999999999999</v>
      </c>
      <c r="F10922" t="s">
        <v>646</v>
      </c>
      <c r="G10922" t="s">
        <v>647</v>
      </c>
      <c r="H10922" t="s">
        <v>648</v>
      </c>
      <c r="I10922" t="s">
        <v>10970</v>
      </c>
      <c r="J10922" t="s">
        <v>378</v>
      </c>
      <c r="K10922">
        <v>43190</v>
      </c>
      <c r="L10922">
        <v>1051527958</v>
      </c>
    </row>
    <row r="10923" spans="1:12" x14ac:dyDescent="0.45">
      <c r="A10923" t="str">
        <f t="shared" si="170"/>
        <v>Kapchagay, Almaty, Kazakhstan</v>
      </c>
      <c r="B10923" t="s">
        <v>14122</v>
      </c>
      <c r="C10923" t="s">
        <v>14122</v>
      </c>
      <c r="D10923">
        <v>43.883299999999998</v>
      </c>
      <c r="E10923">
        <v>77.083299999999994</v>
      </c>
      <c r="F10923" t="s">
        <v>1182</v>
      </c>
      <c r="G10923" t="s">
        <v>1183</v>
      </c>
      <c r="H10923" t="s">
        <v>1184</v>
      </c>
      <c r="I10923" t="s">
        <v>1619</v>
      </c>
      <c r="K10923">
        <v>60100</v>
      </c>
      <c r="L10923">
        <v>1398649394</v>
      </c>
    </row>
    <row r="10924" spans="1:12" x14ac:dyDescent="0.45">
      <c r="A10924" t="str">
        <f t="shared" si="170"/>
        <v>Kapchorwa, Kapchorwa, Uganda</v>
      </c>
      <c r="B10924" t="s">
        <v>14123</v>
      </c>
      <c r="C10924" t="s">
        <v>14123</v>
      </c>
      <c r="D10924">
        <v>1.3965000000000001</v>
      </c>
      <c r="E10924">
        <v>34.450899999999997</v>
      </c>
      <c r="F10924" t="s">
        <v>613</v>
      </c>
      <c r="G10924" t="s">
        <v>614</v>
      </c>
      <c r="H10924" t="s">
        <v>615</v>
      </c>
      <c r="I10924" t="s">
        <v>14123</v>
      </c>
      <c r="J10924" t="s">
        <v>378</v>
      </c>
      <c r="L10924">
        <v>1800170407</v>
      </c>
    </row>
    <row r="10925" spans="1:12" x14ac:dyDescent="0.45">
      <c r="A10925" t="str">
        <f t="shared" si="170"/>
        <v>Kapenguria, West Pokot, Kenya</v>
      </c>
      <c r="B10925" t="s">
        <v>14124</v>
      </c>
      <c r="C10925" t="s">
        <v>14124</v>
      </c>
      <c r="D10925">
        <v>1.2388999999999999</v>
      </c>
      <c r="E10925">
        <v>35.111899999999999</v>
      </c>
      <c r="F10925" t="s">
        <v>2672</v>
      </c>
      <c r="G10925" t="s">
        <v>2673</v>
      </c>
      <c r="H10925" t="s">
        <v>2674</v>
      </c>
      <c r="I10925" t="s">
        <v>14125</v>
      </c>
      <c r="J10925" t="s">
        <v>378</v>
      </c>
      <c r="L10925">
        <v>1404228137</v>
      </c>
    </row>
    <row r="10926" spans="1:12" x14ac:dyDescent="0.45">
      <c r="A10926" t="str">
        <f t="shared" si="170"/>
        <v>Kapfenberg, Steiermark, Austria</v>
      </c>
      <c r="B10926" t="s">
        <v>14126</v>
      </c>
      <c r="C10926" t="s">
        <v>14126</v>
      </c>
      <c r="D10926">
        <v>47.439399999999999</v>
      </c>
      <c r="E10926">
        <v>15.289400000000001</v>
      </c>
      <c r="F10926" t="s">
        <v>1889</v>
      </c>
      <c r="G10926" t="s">
        <v>1890</v>
      </c>
      <c r="H10926" t="s">
        <v>1891</v>
      </c>
      <c r="I10926" t="s">
        <v>5389</v>
      </c>
      <c r="K10926">
        <v>22798</v>
      </c>
      <c r="L10926">
        <v>1040864298</v>
      </c>
    </row>
    <row r="10927" spans="1:12" x14ac:dyDescent="0.45">
      <c r="A10927" t="str">
        <f t="shared" si="170"/>
        <v>Kapiri Mposhi, Central, Zambia</v>
      </c>
      <c r="B10927" t="s">
        <v>14127</v>
      </c>
      <c r="C10927" t="s">
        <v>14127</v>
      </c>
      <c r="D10927">
        <v>-13.9696</v>
      </c>
      <c r="E10927">
        <v>28.66</v>
      </c>
      <c r="F10927" t="s">
        <v>6881</v>
      </c>
      <c r="G10927" t="s">
        <v>6882</v>
      </c>
      <c r="H10927" t="s">
        <v>6883</v>
      </c>
      <c r="I10927" t="s">
        <v>1787</v>
      </c>
      <c r="K10927">
        <v>37942</v>
      </c>
      <c r="L10927">
        <v>1894676779</v>
      </c>
    </row>
    <row r="10928" spans="1:12" x14ac:dyDescent="0.45">
      <c r="A10928" t="str">
        <f t="shared" si="170"/>
        <v>Kaplice, Jihočeský Kraj, Czechia</v>
      </c>
      <c r="B10928" t="s">
        <v>14128</v>
      </c>
      <c r="C10928" t="s">
        <v>14128</v>
      </c>
      <c r="D10928">
        <v>48.738599999999998</v>
      </c>
      <c r="E10928">
        <v>14.4963</v>
      </c>
      <c r="F10928" t="s">
        <v>2480</v>
      </c>
      <c r="G10928" t="s">
        <v>2481</v>
      </c>
      <c r="H10928" t="s">
        <v>2482</v>
      </c>
      <c r="I10928" t="s">
        <v>3910</v>
      </c>
      <c r="K10928">
        <v>7282</v>
      </c>
      <c r="L10928">
        <v>1203715170</v>
      </c>
    </row>
    <row r="10929" spans="1:12" x14ac:dyDescent="0.45">
      <c r="A10929" t="str">
        <f t="shared" si="170"/>
        <v>Kapoeta, Eastern Equatoria, South Sudan</v>
      </c>
      <c r="B10929" t="s">
        <v>14129</v>
      </c>
      <c r="C10929" t="s">
        <v>14129</v>
      </c>
      <c r="D10929">
        <v>4.7721</v>
      </c>
      <c r="E10929">
        <v>33.590200000000003</v>
      </c>
      <c r="F10929" t="s">
        <v>2800</v>
      </c>
      <c r="G10929" t="s">
        <v>2801</v>
      </c>
      <c r="H10929" t="s">
        <v>2802</v>
      </c>
      <c r="I10929" t="s">
        <v>14130</v>
      </c>
      <c r="K10929">
        <v>7042</v>
      </c>
      <c r="L10929">
        <v>1728483282</v>
      </c>
    </row>
    <row r="10930" spans="1:12" x14ac:dyDescent="0.45">
      <c r="A10930" t="str">
        <f t="shared" si="170"/>
        <v>Kapolei, Hawaii, United States</v>
      </c>
      <c r="B10930" t="s">
        <v>14131</v>
      </c>
      <c r="C10930" t="s">
        <v>14131</v>
      </c>
      <c r="D10930">
        <v>21.340299999999999</v>
      </c>
      <c r="E10930">
        <v>-158.06649999999999</v>
      </c>
      <c r="F10930" t="s">
        <v>530</v>
      </c>
      <c r="G10930" t="s">
        <v>531</v>
      </c>
      <c r="H10930" t="s">
        <v>532</v>
      </c>
      <c r="I10930" t="s">
        <v>1010</v>
      </c>
      <c r="K10930">
        <v>21474</v>
      </c>
      <c r="L10930">
        <v>1840025211</v>
      </c>
    </row>
    <row r="10931" spans="1:12" x14ac:dyDescent="0.45">
      <c r="A10931" t="str">
        <f t="shared" si="170"/>
        <v>Kaposvár, Somogy, Hungary</v>
      </c>
      <c r="B10931" t="s">
        <v>14132</v>
      </c>
      <c r="C10931" t="s">
        <v>14133</v>
      </c>
      <c r="D10931">
        <v>46.366700000000002</v>
      </c>
      <c r="E10931">
        <v>17.783300000000001</v>
      </c>
      <c r="F10931" t="s">
        <v>641</v>
      </c>
      <c r="G10931" t="s">
        <v>642</v>
      </c>
      <c r="H10931" t="s">
        <v>643</v>
      </c>
      <c r="I10931" t="s">
        <v>3232</v>
      </c>
      <c r="J10931" t="s">
        <v>378</v>
      </c>
      <c r="K10931">
        <v>61441</v>
      </c>
      <c r="L10931">
        <v>1348114190</v>
      </c>
    </row>
    <row r="10932" spans="1:12" x14ac:dyDescent="0.45">
      <c r="A10932" t="str">
        <f t="shared" si="170"/>
        <v>Kappeln, Schleswig-Holstein, Germany</v>
      </c>
      <c r="B10932" t="s">
        <v>14134</v>
      </c>
      <c r="C10932" t="s">
        <v>14134</v>
      </c>
      <c r="D10932">
        <v>54.6614</v>
      </c>
      <c r="E10932">
        <v>9.9311000000000007</v>
      </c>
      <c r="F10932" t="s">
        <v>441</v>
      </c>
      <c r="G10932" t="s">
        <v>442</v>
      </c>
      <c r="H10932" t="s">
        <v>443</v>
      </c>
      <c r="I10932" t="s">
        <v>997</v>
      </c>
      <c r="K10932">
        <v>8619</v>
      </c>
      <c r="L10932">
        <v>1276715573</v>
      </c>
    </row>
    <row r="10933" spans="1:12" x14ac:dyDescent="0.45">
      <c r="A10933" t="str">
        <f t="shared" si="170"/>
        <v>Kapsabet, Nandi, Kenya</v>
      </c>
      <c r="B10933" t="s">
        <v>14135</v>
      </c>
      <c r="C10933" t="s">
        <v>14135</v>
      </c>
      <c r="D10933">
        <v>0.2</v>
      </c>
      <c r="E10933">
        <v>35.1</v>
      </c>
      <c r="F10933" t="s">
        <v>2672</v>
      </c>
      <c r="G10933" t="s">
        <v>2673</v>
      </c>
      <c r="H10933" t="s">
        <v>2674</v>
      </c>
      <c r="I10933" t="s">
        <v>14136</v>
      </c>
      <c r="J10933" t="s">
        <v>378</v>
      </c>
      <c r="L10933">
        <v>1404814363</v>
      </c>
    </row>
    <row r="10934" spans="1:12" x14ac:dyDescent="0.45">
      <c r="A10934" t="str">
        <f t="shared" si="170"/>
        <v>Kapuskasing, Ontario, Canada</v>
      </c>
      <c r="B10934" t="s">
        <v>14137</v>
      </c>
      <c r="C10934" t="s">
        <v>14137</v>
      </c>
      <c r="D10934">
        <v>49.416699999999999</v>
      </c>
      <c r="E10934">
        <v>-82.433300000000003</v>
      </c>
      <c r="F10934" t="s">
        <v>541</v>
      </c>
      <c r="G10934" t="s">
        <v>542</v>
      </c>
      <c r="H10934" t="s">
        <v>543</v>
      </c>
      <c r="I10934" t="s">
        <v>857</v>
      </c>
      <c r="K10934">
        <v>8292</v>
      </c>
      <c r="L10934">
        <v>1124764245</v>
      </c>
    </row>
    <row r="10935" spans="1:12" x14ac:dyDescent="0.45">
      <c r="A10935" t="str">
        <f t="shared" si="170"/>
        <v>Kapuvár, Győr-Moson-Sopron, Hungary</v>
      </c>
      <c r="B10935" t="s">
        <v>14138</v>
      </c>
      <c r="C10935" t="s">
        <v>14139</v>
      </c>
      <c r="D10935">
        <v>47.6</v>
      </c>
      <c r="E10935">
        <v>17.033100000000001</v>
      </c>
      <c r="F10935" t="s">
        <v>641</v>
      </c>
      <c r="G10935" t="s">
        <v>642</v>
      </c>
      <c r="H10935" t="s">
        <v>643</v>
      </c>
      <c r="I10935" t="s">
        <v>7814</v>
      </c>
      <c r="J10935" t="s">
        <v>366</v>
      </c>
      <c r="K10935">
        <v>10281</v>
      </c>
      <c r="L10935">
        <v>1348249118</v>
      </c>
    </row>
    <row r="10936" spans="1:12" x14ac:dyDescent="0.45">
      <c r="A10936" t="str">
        <f t="shared" si="170"/>
        <v>Kapyl’, Minskaya Voblasts’, Belarus</v>
      </c>
      <c r="B10936" t="s">
        <v>14140</v>
      </c>
      <c r="C10936" t="s">
        <v>14141</v>
      </c>
      <c r="D10936">
        <v>53.15</v>
      </c>
      <c r="E10936">
        <v>27.091699999999999</v>
      </c>
      <c r="F10936" t="s">
        <v>2588</v>
      </c>
      <c r="G10936" t="s">
        <v>2589</v>
      </c>
      <c r="H10936" t="s">
        <v>2590</v>
      </c>
      <c r="I10936" t="s">
        <v>5752</v>
      </c>
      <c r="J10936" t="s">
        <v>366</v>
      </c>
      <c r="K10936">
        <v>10400</v>
      </c>
      <c r="L10936">
        <v>1112976876</v>
      </c>
    </row>
    <row r="10937" spans="1:12" x14ac:dyDescent="0.45">
      <c r="A10937" t="str">
        <f t="shared" si="170"/>
        <v>Kara, Kara, Togo</v>
      </c>
      <c r="B10937" t="s">
        <v>3717</v>
      </c>
      <c r="C10937" t="s">
        <v>3717</v>
      </c>
      <c r="D10937">
        <v>9.5510999999999999</v>
      </c>
      <c r="E10937">
        <v>1.1860999999999999</v>
      </c>
      <c r="F10937" t="s">
        <v>2647</v>
      </c>
      <c r="G10937" t="s">
        <v>2648</v>
      </c>
      <c r="H10937" t="s">
        <v>2649</v>
      </c>
      <c r="I10937" t="s">
        <v>3717</v>
      </c>
      <c r="J10937" t="s">
        <v>378</v>
      </c>
      <c r="L10937">
        <v>1768768827</v>
      </c>
    </row>
    <row r="10938" spans="1:12" x14ac:dyDescent="0.45">
      <c r="A10938" t="str">
        <f t="shared" si="170"/>
        <v>Kara-Balta, Chüy, Kyrgyzstan</v>
      </c>
      <c r="B10938" t="s">
        <v>14142</v>
      </c>
      <c r="C10938" t="s">
        <v>14142</v>
      </c>
      <c r="D10938">
        <v>42.830599999999997</v>
      </c>
      <c r="E10938">
        <v>73.8857</v>
      </c>
      <c r="F10938" t="s">
        <v>1392</v>
      </c>
      <c r="G10938" t="s">
        <v>1393</v>
      </c>
      <c r="H10938" t="s">
        <v>1394</v>
      </c>
      <c r="I10938" t="s">
        <v>1395</v>
      </c>
      <c r="J10938" t="s">
        <v>366</v>
      </c>
      <c r="K10938">
        <v>74133</v>
      </c>
      <c r="L10938">
        <v>1417201811</v>
      </c>
    </row>
    <row r="10939" spans="1:12" x14ac:dyDescent="0.45">
      <c r="A10939" t="str">
        <f t="shared" si="170"/>
        <v>Karabanovo, Vladimirskaya Oblast’, Russia</v>
      </c>
      <c r="B10939" t="s">
        <v>14143</v>
      </c>
      <c r="C10939" t="s">
        <v>14143</v>
      </c>
      <c r="D10939">
        <v>56.308900000000001</v>
      </c>
      <c r="E10939">
        <v>38.7014</v>
      </c>
      <c r="F10939" t="s">
        <v>504</v>
      </c>
      <c r="G10939" t="s">
        <v>505</v>
      </c>
      <c r="H10939" t="s">
        <v>506</v>
      </c>
      <c r="I10939" t="s">
        <v>1485</v>
      </c>
      <c r="K10939">
        <v>14786</v>
      </c>
      <c r="L10939">
        <v>1643955513</v>
      </c>
    </row>
    <row r="10940" spans="1:12" x14ac:dyDescent="0.45">
      <c r="A10940" t="str">
        <f t="shared" si="170"/>
        <v>Karabash, Chelyabinskaya Oblast’, Russia</v>
      </c>
      <c r="B10940" t="s">
        <v>14144</v>
      </c>
      <c r="C10940" t="s">
        <v>14144</v>
      </c>
      <c r="D10940">
        <v>55.4833</v>
      </c>
      <c r="E10940">
        <v>60.2</v>
      </c>
      <c r="F10940" t="s">
        <v>504</v>
      </c>
      <c r="G10940" t="s">
        <v>505</v>
      </c>
      <c r="H10940" t="s">
        <v>506</v>
      </c>
      <c r="I10940" t="s">
        <v>2555</v>
      </c>
      <c r="K10940">
        <v>10999</v>
      </c>
      <c r="L10940">
        <v>1643422680</v>
      </c>
    </row>
    <row r="10941" spans="1:12" x14ac:dyDescent="0.45">
      <c r="A10941" t="str">
        <f t="shared" si="170"/>
        <v>Karabogaz, Balkan, Turkmenistan</v>
      </c>
      <c r="B10941" t="s">
        <v>14145</v>
      </c>
      <c r="C10941" t="s">
        <v>14145</v>
      </c>
      <c r="D10941">
        <v>41.539700000000003</v>
      </c>
      <c r="E10941">
        <v>52.57</v>
      </c>
      <c r="F10941" t="s">
        <v>481</v>
      </c>
      <c r="G10941" t="s">
        <v>482</v>
      </c>
      <c r="H10941" t="s">
        <v>483</v>
      </c>
      <c r="I10941" t="s">
        <v>3266</v>
      </c>
      <c r="K10941">
        <v>6895</v>
      </c>
      <c r="L10941">
        <v>1795203659</v>
      </c>
    </row>
    <row r="10942" spans="1:12" x14ac:dyDescent="0.45">
      <c r="A10942" t="str">
        <f t="shared" si="170"/>
        <v>Karabük, Karabük, Turkey</v>
      </c>
      <c r="B10942" t="s">
        <v>14146</v>
      </c>
      <c r="C10942" t="s">
        <v>14147</v>
      </c>
      <c r="D10942">
        <v>41.2</v>
      </c>
      <c r="E10942">
        <v>32.633299999999998</v>
      </c>
      <c r="F10942" t="s">
        <v>806</v>
      </c>
      <c r="G10942" t="s">
        <v>807</v>
      </c>
      <c r="H10942" t="s">
        <v>808</v>
      </c>
      <c r="I10942" t="s">
        <v>14146</v>
      </c>
      <c r="J10942" t="s">
        <v>378</v>
      </c>
      <c r="K10942">
        <v>131989</v>
      </c>
      <c r="L10942">
        <v>1792834766</v>
      </c>
    </row>
    <row r="10943" spans="1:12" x14ac:dyDescent="0.45">
      <c r="A10943" t="str">
        <f t="shared" si="170"/>
        <v>Karabulak, Ingushetiya, Russia</v>
      </c>
      <c r="B10943" t="s">
        <v>14148</v>
      </c>
      <c r="C10943" t="s">
        <v>14148</v>
      </c>
      <c r="D10943">
        <v>43.3</v>
      </c>
      <c r="E10943">
        <v>44.9</v>
      </c>
      <c r="F10943" t="s">
        <v>504</v>
      </c>
      <c r="G10943" t="s">
        <v>505</v>
      </c>
      <c r="H10943" t="s">
        <v>506</v>
      </c>
      <c r="I10943" t="s">
        <v>14149</v>
      </c>
      <c r="K10943">
        <v>41469</v>
      </c>
      <c r="L10943">
        <v>1643010318</v>
      </c>
    </row>
    <row r="10944" spans="1:12" x14ac:dyDescent="0.45">
      <c r="A10944" t="str">
        <f t="shared" si="170"/>
        <v>Karachayevsk, Karachayevo-Cherkesiya, Russia</v>
      </c>
      <c r="B10944" t="s">
        <v>14150</v>
      </c>
      <c r="C10944" t="s">
        <v>14150</v>
      </c>
      <c r="D10944">
        <v>43.7667</v>
      </c>
      <c r="E10944">
        <v>41.9</v>
      </c>
      <c r="F10944" t="s">
        <v>504</v>
      </c>
      <c r="G10944" t="s">
        <v>505</v>
      </c>
      <c r="H10944" t="s">
        <v>506</v>
      </c>
      <c r="I10944" t="s">
        <v>6790</v>
      </c>
      <c r="K10944">
        <v>21067</v>
      </c>
      <c r="L10944">
        <v>1643606721</v>
      </c>
    </row>
    <row r="10945" spans="1:12" x14ac:dyDescent="0.45">
      <c r="A10945" t="str">
        <f t="shared" si="170"/>
        <v>Karachev, Bryanskaya Oblast’, Russia</v>
      </c>
      <c r="B10945" t="s">
        <v>14151</v>
      </c>
      <c r="C10945" t="s">
        <v>14151</v>
      </c>
      <c r="D10945">
        <v>53.116700000000002</v>
      </c>
      <c r="E10945">
        <v>34.9833</v>
      </c>
      <c r="F10945" t="s">
        <v>504</v>
      </c>
      <c r="G10945" t="s">
        <v>505</v>
      </c>
      <c r="H10945" t="s">
        <v>506</v>
      </c>
      <c r="I10945" t="s">
        <v>5418</v>
      </c>
      <c r="K10945">
        <v>17466</v>
      </c>
      <c r="L10945">
        <v>1643019084</v>
      </c>
    </row>
    <row r="10946" spans="1:12" x14ac:dyDescent="0.45">
      <c r="A10946" t="str">
        <f t="shared" si="170"/>
        <v>Karachi, Sindh, Pakistan</v>
      </c>
      <c r="B10946" t="s">
        <v>14152</v>
      </c>
      <c r="C10946" t="s">
        <v>14152</v>
      </c>
      <c r="D10946">
        <v>24.86</v>
      </c>
      <c r="E10946">
        <v>67.010000000000005</v>
      </c>
      <c r="F10946" t="s">
        <v>546</v>
      </c>
      <c r="G10946" t="s">
        <v>547</v>
      </c>
      <c r="H10946" t="s">
        <v>548</v>
      </c>
      <c r="I10946" t="s">
        <v>7961</v>
      </c>
      <c r="J10946" t="s">
        <v>378</v>
      </c>
      <c r="K10946">
        <v>14835000</v>
      </c>
      <c r="L10946">
        <v>1586129469</v>
      </c>
    </row>
    <row r="10947" spans="1:12" x14ac:dyDescent="0.45">
      <c r="A10947" t="str">
        <f t="shared" ref="A10947:A11010" si="171">CONCATENATE(B10947,", ",I10947,", ",F10947)</f>
        <v>Karaj, Alborz, Iran</v>
      </c>
      <c r="B10947" t="s">
        <v>14153</v>
      </c>
      <c r="C10947" t="s">
        <v>14153</v>
      </c>
      <c r="D10947">
        <v>35.832700000000003</v>
      </c>
      <c r="E10947">
        <v>50.991500000000002</v>
      </c>
      <c r="F10947" t="s">
        <v>388</v>
      </c>
      <c r="G10947" t="s">
        <v>389</v>
      </c>
      <c r="H10947" t="s">
        <v>390</v>
      </c>
      <c r="I10947" t="s">
        <v>13979</v>
      </c>
      <c r="J10947" t="s">
        <v>378</v>
      </c>
      <c r="K10947">
        <v>1592492</v>
      </c>
      <c r="L10947">
        <v>1364258511</v>
      </c>
    </row>
    <row r="10948" spans="1:12" x14ac:dyDescent="0.45">
      <c r="A10948" t="str">
        <f t="shared" si="171"/>
        <v>Karak, Khyber Pakhtunkhwa, Pakistan</v>
      </c>
      <c r="B10948" t="s">
        <v>14154</v>
      </c>
      <c r="C10948" t="s">
        <v>14154</v>
      </c>
      <c r="D10948">
        <v>33.116700000000002</v>
      </c>
      <c r="E10948">
        <v>71.083299999999994</v>
      </c>
      <c r="F10948" t="s">
        <v>546</v>
      </c>
      <c r="G10948" t="s">
        <v>547</v>
      </c>
      <c r="H10948" t="s">
        <v>548</v>
      </c>
      <c r="I10948" t="s">
        <v>549</v>
      </c>
      <c r="J10948" t="s">
        <v>366</v>
      </c>
      <c r="K10948">
        <v>35844</v>
      </c>
      <c r="L10948">
        <v>1586491871</v>
      </c>
    </row>
    <row r="10949" spans="1:12" x14ac:dyDescent="0.45">
      <c r="A10949" t="str">
        <f t="shared" si="171"/>
        <v>Karakol, Ysyk-Köl, Kyrgyzstan</v>
      </c>
      <c r="B10949" t="s">
        <v>14155</v>
      </c>
      <c r="C10949" t="s">
        <v>14155</v>
      </c>
      <c r="D10949">
        <v>42.5</v>
      </c>
      <c r="E10949">
        <v>78.383300000000006</v>
      </c>
      <c r="F10949" t="s">
        <v>1392</v>
      </c>
      <c r="G10949" t="s">
        <v>1393</v>
      </c>
      <c r="H10949" t="s">
        <v>1394</v>
      </c>
      <c r="I10949" t="s">
        <v>3312</v>
      </c>
      <c r="J10949" t="s">
        <v>378</v>
      </c>
      <c r="K10949">
        <v>63377</v>
      </c>
      <c r="L10949">
        <v>1417269527</v>
      </c>
    </row>
    <row r="10950" spans="1:12" x14ac:dyDescent="0.45">
      <c r="A10950" t="str">
        <f t="shared" si="171"/>
        <v>Kara-Köl, Jalal-Abad, Kyrgyzstan</v>
      </c>
      <c r="B10950" t="s">
        <v>14156</v>
      </c>
      <c r="C10950" t="s">
        <v>14157</v>
      </c>
      <c r="D10950">
        <v>41.628300000000003</v>
      </c>
      <c r="E10950">
        <v>72.670299999999997</v>
      </c>
      <c r="F10950" t="s">
        <v>1392</v>
      </c>
      <c r="G10950" t="s">
        <v>1393</v>
      </c>
      <c r="H10950" t="s">
        <v>1394</v>
      </c>
      <c r="I10950" t="s">
        <v>13389</v>
      </c>
      <c r="K10950">
        <v>18843</v>
      </c>
      <c r="L10950">
        <v>1417090900</v>
      </c>
    </row>
    <row r="10951" spans="1:12" x14ac:dyDescent="0.45">
      <c r="A10951" t="str">
        <f t="shared" si="171"/>
        <v>Karaman, Karaman, Turkey</v>
      </c>
      <c r="B10951" t="s">
        <v>14158</v>
      </c>
      <c r="C10951" t="s">
        <v>14158</v>
      </c>
      <c r="D10951">
        <v>37.183300000000003</v>
      </c>
      <c r="E10951">
        <v>33.216700000000003</v>
      </c>
      <c r="F10951" t="s">
        <v>806</v>
      </c>
      <c r="G10951" t="s">
        <v>807</v>
      </c>
      <c r="H10951" t="s">
        <v>808</v>
      </c>
      <c r="I10951" t="s">
        <v>14158</v>
      </c>
      <c r="J10951" t="s">
        <v>378</v>
      </c>
      <c r="K10951">
        <v>194018</v>
      </c>
      <c r="L10951">
        <v>1792285496</v>
      </c>
    </row>
    <row r="10952" spans="1:12" x14ac:dyDescent="0.45">
      <c r="A10952" t="str">
        <f t="shared" si="171"/>
        <v>Karamay, Xinjiang, China</v>
      </c>
      <c r="B10952" t="s">
        <v>14159</v>
      </c>
      <c r="C10952" t="s">
        <v>14159</v>
      </c>
      <c r="D10952">
        <v>45.592799999999997</v>
      </c>
      <c r="E10952">
        <v>84.871099999999998</v>
      </c>
      <c r="F10952" t="s">
        <v>1039</v>
      </c>
      <c r="G10952" t="s">
        <v>1040</v>
      </c>
      <c r="H10952" t="s">
        <v>1041</v>
      </c>
      <c r="I10952" t="s">
        <v>1042</v>
      </c>
      <c r="J10952" t="s">
        <v>366</v>
      </c>
      <c r="K10952">
        <v>391008</v>
      </c>
      <c r="L10952">
        <v>1156892128</v>
      </c>
    </row>
    <row r="10953" spans="1:12" x14ac:dyDescent="0.45">
      <c r="A10953" t="str">
        <f t="shared" si="171"/>
        <v>Karamken, Magadanskaya Oblast’, Russia</v>
      </c>
      <c r="B10953" t="s">
        <v>14160</v>
      </c>
      <c r="C10953" t="s">
        <v>14160</v>
      </c>
      <c r="D10953">
        <v>60.200400000000002</v>
      </c>
      <c r="E10953">
        <v>151.16659999999999</v>
      </c>
      <c r="F10953" t="s">
        <v>504</v>
      </c>
      <c r="G10953" t="s">
        <v>505</v>
      </c>
      <c r="H10953" t="s">
        <v>506</v>
      </c>
      <c r="I10953" t="s">
        <v>9613</v>
      </c>
      <c r="K10953">
        <v>10</v>
      </c>
      <c r="L10953">
        <v>1643511192</v>
      </c>
    </row>
    <row r="10954" spans="1:12" x14ac:dyDescent="0.45">
      <c r="A10954" t="str">
        <f t="shared" si="171"/>
        <v>Karasburg, //Karas, Namibia</v>
      </c>
      <c r="B10954" t="s">
        <v>14161</v>
      </c>
      <c r="C10954" t="s">
        <v>14161</v>
      </c>
      <c r="D10954">
        <v>-28.017199999999999</v>
      </c>
      <c r="E10954">
        <v>18.747800000000002</v>
      </c>
      <c r="F10954" t="s">
        <v>4295</v>
      </c>
      <c r="G10954" t="s">
        <v>4296</v>
      </c>
      <c r="H10954" t="s">
        <v>4297</v>
      </c>
      <c r="I10954" t="s">
        <v>4298</v>
      </c>
      <c r="K10954">
        <v>6054</v>
      </c>
      <c r="L10954">
        <v>1516005938</v>
      </c>
    </row>
    <row r="10955" spans="1:12" x14ac:dyDescent="0.45">
      <c r="A10955" t="str">
        <f t="shared" si="171"/>
        <v>Karasuk, Novosibirskaya Oblast’, Russia</v>
      </c>
      <c r="B10955" t="s">
        <v>14162</v>
      </c>
      <c r="C10955" t="s">
        <v>14162</v>
      </c>
      <c r="D10955">
        <v>53.7333</v>
      </c>
      <c r="E10955">
        <v>78.033299999999997</v>
      </c>
      <c r="F10955" t="s">
        <v>504</v>
      </c>
      <c r="G10955" t="s">
        <v>505</v>
      </c>
      <c r="H10955" t="s">
        <v>506</v>
      </c>
      <c r="I10955" t="s">
        <v>3552</v>
      </c>
      <c r="K10955">
        <v>26902</v>
      </c>
      <c r="L10955">
        <v>1643416504</v>
      </c>
    </row>
    <row r="10956" spans="1:12" x14ac:dyDescent="0.45">
      <c r="A10956" t="str">
        <f t="shared" si="171"/>
        <v>Kara-Suu, Osh, Kyrgyzstan</v>
      </c>
      <c r="B10956" t="s">
        <v>14163</v>
      </c>
      <c r="C10956" t="s">
        <v>14163</v>
      </c>
      <c r="D10956">
        <v>40.700000000000003</v>
      </c>
      <c r="E10956">
        <v>72.883300000000006</v>
      </c>
      <c r="F10956" t="s">
        <v>1392</v>
      </c>
      <c r="G10956" t="s">
        <v>1393</v>
      </c>
      <c r="H10956" t="s">
        <v>1394</v>
      </c>
      <c r="I10956" t="s">
        <v>14164</v>
      </c>
      <c r="J10956" t="s">
        <v>366</v>
      </c>
      <c r="K10956">
        <v>20862</v>
      </c>
      <c r="L10956">
        <v>1417321617</v>
      </c>
    </row>
    <row r="10957" spans="1:12" x14ac:dyDescent="0.45">
      <c r="A10957" t="str">
        <f t="shared" si="171"/>
        <v>Karatepe, Kocaeli, Turkey</v>
      </c>
      <c r="B10957" t="s">
        <v>14165</v>
      </c>
      <c r="C10957" t="s">
        <v>14165</v>
      </c>
      <c r="D10957">
        <v>40.688299999999998</v>
      </c>
      <c r="E10957">
        <v>30.014399999999998</v>
      </c>
      <c r="F10957" t="s">
        <v>806</v>
      </c>
      <c r="G10957" t="s">
        <v>807</v>
      </c>
      <c r="H10957" t="s">
        <v>808</v>
      </c>
      <c r="I10957" t="s">
        <v>6368</v>
      </c>
      <c r="K10957">
        <v>118066</v>
      </c>
      <c r="L10957">
        <v>1792291745</v>
      </c>
    </row>
    <row r="10958" spans="1:12" x14ac:dyDescent="0.45">
      <c r="A10958" t="str">
        <f t="shared" si="171"/>
        <v>Karbalā’, Karbalā’, Iraq</v>
      </c>
      <c r="B10958" t="s">
        <v>14166</v>
      </c>
      <c r="C10958" t="s">
        <v>14167</v>
      </c>
      <c r="D10958">
        <v>32.616700000000002</v>
      </c>
      <c r="E10958">
        <v>44.033299999999997</v>
      </c>
      <c r="F10958" t="s">
        <v>782</v>
      </c>
      <c r="G10958" t="s">
        <v>783</v>
      </c>
      <c r="H10958" t="s">
        <v>784</v>
      </c>
      <c r="I10958" t="s">
        <v>14166</v>
      </c>
      <c r="J10958" t="s">
        <v>378</v>
      </c>
      <c r="K10958">
        <v>690100</v>
      </c>
      <c r="L10958">
        <v>1368597794</v>
      </c>
    </row>
    <row r="10959" spans="1:12" x14ac:dyDescent="0.45">
      <c r="A10959" t="str">
        <f t="shared" si="171"/>
        <v>Karben, Hesse, Germany</v>
      </c>
      <c r="B10959" t="s">
        <v>14168</v>
      </c>
      <c r="C10959" t="s">
        <v>14168</v>
      </c>
      <c r="D10959">
        <v>50.232199999999999</v>
      </c>
      <c r="E10959">
        <v>8.7681000000000004</v>
      </c>
      <c r="F10959" t="s">
        <v>441</v>
      </c>
      <c r="G10959" t="s">
        <v>442</v>
      </c>
      <c r="H10959" t="s">
        <v>443</v>
      </c>
      <c r="I10959" t="s">
        <v>1676</v>
      </c>
      <c r="K10959">
        <v>22127</v>
      </c>
      <c r="L10959">
        <v>1276723734</v>
      </c>
    </row>
    <row r="10960" spans="1:12" x14ac:dyDescent="0.45">
      <c r="A10960" t="str">
        <f t="shared" si="171"/>
        <v>Karbinci, Karbinci, Macedonia</v>
      </c>
      <c r="B10960" t="s">
        <v>14169</v>
      </c>
      <c r="C10960" t="s">
        <v>14169</v>
      </c>
      <c r="D10960">
        <v>41.817599999999999</v>
      </c>
      <c r="E10960">
        <v>22.235299999999999</v>
      </c>
      <c r="F10960" t="s">
        <v>2246</v>
      </c>
      <c r="G10960" t="s">
        <v>2247</v>
      </c>
      <c r="H10960" t="s">
        <v>2248</v>
      </c>
      <c r="I10960" t="s">
        <v>14169</v>
      </c>
      <c r="J10960" t="s">
        <v>378</v>
      </c>
      <c r="L10960">
        <v>1807568669</v>
      </c>
    </row>
    <row r="10961" spans="1:12" x14ac:dyDescent="0.45">
      <c r="A10961" t="str">
        <f t="shared" si="171"/>
        <v>Karcag, Jász-Nagykun-Szolnok, Hungary</v>
      </c>
      <c r="B10961" t="s">
        <v>14170</v>
      </c>
      <c r="C10961" t="s">
        <v>14170</v>
      </c>
      <c r="D10961">
        <v>47.316699999999997</v>
      </c>
      <c r="E10961">
        <v>20.933299999999999</v>
      </c>
      <c r="F10961" t="s">
        <v>641</v>
      </c>
      <c r="G10961" t="s">
        <v>642</v>
      </c>
      <c r="H10961" t="s">
        <v>643</v>
      </c>
      <c r="I10961" t="s">
        <v>9789</v>
      </c>
      <c r="J10961" t="s">
        <v>366</v>
      </c>
      <c r="K10961">
        <v>19732</v>
      </c>
      <c r="L10961">
        <v>1348514059</v>
      </c>
    </row>
    <row r="10962" spans="1:12" x14ac:dyDescent="0.45">
      <c r="A10962" t="str">
        <f t="shared" si="171"/>
        <v>Kardítsa, Thessalía, Greece</v>
      </c>
      <c r="B10962" t="s">
        <v>14171</v>
      </c>
      <c r="C10962" t="s">
        <v>14172</v>
      </c>
      <c r="D10962">
        <v>39.364699999999999</v>
      </c>
      <c r="E10962">
        <v>21.921900000000001</v>
      </c>
      <c r="F10962" t="s">
        <v>928</v>
      </c>
      <c r="G10962" t="s">
        <v>929</v>
      </c>
      <c r="H10962" t="s">
        <v>930</v>
      </c>
      <c r="I10962" t="s">
        <v>944</v>
      </c>
      <c r="J10962" t="s">
        <v>366</v>
      </c>
      <c r="K10962">
        <v>38554</v>
      </c>
      <c r="L10962">
        <v>1300471729</v>
      </c>
    </row>
    <row r="10963" spans="1:12" x14ac:dyDescent="0.45">
      <c r="A10963" t="str">
        <f t="shared" si="171"/>
        <v>Kärdla, Hiiumaa, Estonia</v>
      </c>
      <c r="B10963" t="s">
        <v>14173</v>
      </c>
      <c r="C10963" t="s">
        <v>14174</v>
      </c>
      <c r="D10963">
        <v>58.994399999999999</v>
      </c>
      <c r="E10963">
        <v>22.75</v>
      </c>
      <c r="F10963" t="s">
        <v>9361</v>
      </c>
      <c r="G10963" t="s">
        <v>9362</v>
      </c>
      <c r="H10963" t="s">
        <v>9363</v>
      </c>
      <c r="I10963" t="s">
        <v>14175</v>
      </c>
      <c r="J10963" t="s">
        <v>378</v>
      </c>
      <c r="K10963">
        <v>3230</v>
      </c>
      <c r="L10963">
        <v>1233977488</v>
      </c>
    </row>
    <row r="10964" spans="1:12" x14ac:dyDescent="0.45">
      <c r="A10964" t="str">
        <f t="shared" si="171"/>
        <v>Kardzhali, Kardzhali, Bulgaria</v>
      </c>
      <c r="B10964" t="s">
        <v>2335</v>
      </c>
      <c r="C10964" t="s">
        <v>2335</v>
      </c>
      <c r="D10964">
        <v>41.64</v>
      </c>
      <c r="E10964">
        <v>25.370799999999999</v>
      </c>
      <c r="F10964" t="s">
        <v>1175</v>
      </c>
      <c r="G10964" t="s">
        <v>1176</v>
      </c>
      <c r="H10964" t="s">
        <v>1177</v>
      </c>
      <c r="I10964" t="s">
        <v>2335</v>
      </c>
      <c r="J10964" t="s">
        <v>378</v>
      </c>
      <c r="K10964">
        <v>66128</v>
      </c>
      <c r="L10964">
        <v>1100473094</v>
      </c>
    </row>
    <row r="10965" spans="1:12" x14ac:dyDescent="0.45">
      <c r="A10965" t="str">
        <f t="shared" si="171"/>
        <v>Karema, Katavi, Tanzania</v>
      </c>
      <c r="B10965" t="s">
        <v>14176</v>
      </c>
      <c r="C10965" t="s">
        <v>14176</v>
      </c>
      <c r="D10965">
        <v>-6.8162000000000003</v>
      </c>
      <c r="E10965">
        <v>30.433299999999999</v>
      </c>
      <c r="F10965" t="s">
        <v>2466</v>
      </c>
      <c r="G10965" t="s">
        <v>2467</v>
      </c>
      <c r="H10965" t="s">
        <v>2468</v>
      </c>
      <c r="I10965" t="s">
        <v>14177</v>
      </c>
      <c r="K10965">
        <v>16385</v>
      </c>
      <c r="L10965">
        <v>1834711465</v>
      </c>
    </row>
    <row r="10966" spans="1:12" x14ac:dyDescent="0.45">
      <c r="A10966" t="str">
        <f t="shared" si="171"/>
        <v>Kargat, Novosibirskaya Oblast’, Russia</v>
      </c>
      <c r="B10966" t="s">
        <v>14178</v>
      </c>
      <c r="C10966" t="s">
        <v>14178</v>
      </c>
      <c r="D10966">
        <v>55.2</v>
      </c>
      <c r="E10966">
        <v>80.283299999999997</v>
      </c>
      <c r="F10966" t="s">
        <v>504</v>
      </c>
      <c r="G10966" t="s">
        <v>505</v>
      </c>
      <c r="H10966" t="s">
        <v>506</v>
      </c>
      <c r="I10966" t="s">
        <v>3552</v>
      </c>
      <c r="K10966">
        <v>9370</v>
      </c>
      <c r="L10966">
        <v>1643914194</v>
      </c>
    </row>
    <row r="10967" spans="1:12" x14ac:dyDescent="0.45">
      <c r="A10967" t="str">
        <f t="shared" si="171"/>
        <v>Kargopol, Arkhangel’skaya Oblast’, Russia</v>
      </c>
      <c r="B10967" t="s">
        <v>14179</v>
      </c>
      <c r="C10967" t="s">
        <v>14179</v>
      </c>
      <c r="D10967">
        <v>61.5</v>
      </c>
      <c r="E10967">
        <v>38.933300000000003</v>
      </c>
      <c r="F10967" t="s">
        <v>504</v>
      </c>
      <c r="G10967" t="s">
        <v>505</v>
      </c>
      <c r="H10967" t="s">
        <v>506</v>
      </c>
      <c r="I10967" t="s">
        <v>2393</v>
      </c>
      <c r="K10967">
        <v>10055</v>
      </c>
      <c r="L10967">
        <v>1643025947</v>
      </c>
    </row>
    <row r="10968" spans="1:12" x14ac:dyDescent="0.45">
      <c r="A10968" t="str">
        <f t="shared" si="171"/>
        <v>Kariba, Mashonaland West, Zimbabwe</v>
      </c>
      <c r="B10968" t="s">
        <v>14180</v>
      </c>
      <c r="C10968" t="s">
        <v>14180</v>
      </c>
      <c r="D10968">
        <v>-16.533300000000001</v>
      </c>
      <c r="E10968">
        <v>28.8</v>
      </c>
      <c r="F10968" t="s">
        <v>3965</v>
      </c>
      <c r="G10968" t="s">
        <v>3966</v>
      </c>
      <c r="H10968" t="s">
        <v>3967</v>
      </c>
      <c r="I10968" t="s">
        <v>6916</v>
      </c>
      <c r="K10968">
        <v>24210</v>
      </c>
      <c r="L10968">
        <v>1716563536</v>
      </c>
    </row>
    <row r="10969" spans="1:12" x14ac:dyDescent="0.45">
      <c r="A10969" t="str">
        <f t="shared" si="171"/>
        <v>Karibib, Erongo, Namibia</v>
      </c>
      <c r="B10969" t="s">
        <v>14181</v>
      </c>
      <c r="C10969" t="s">
        <v>14181</v>
      </c>
      <c r="D10969">
        <v>-21.939</v>
      </c>
      <c r="E10969">
        <v>15.853</v>
      </c>
      <c r="F10969" t="s">
        <v>4295</v>
      </c>
      <c r="G10969" t="s">
        <v>4296</v>
      </c>
      <c r="H10969" t="s">
        <v>4297</v>
      </c>
      <c r="I10969" t="s">
        <v>14182</v>
      </c>
      <c r="K10969">
        <v>6898</v>
      </c>
      <c r="L10969">
        <v>1516472073</v>
      </c>
    </row>
    <row r="10970" spans="1:12" x14ac:dyDescent="0.45">
      <c r="A10970" t="str">
        <f t="shared" si="171"/>
        <v>Karīmnagar, Telangana, India</v>
      </c>
      <c r="B10970" t="s">
        <v>14183</v>
      </c>
      <c r="C10970" t="s">
        <v>14184</v>
      </c>
      <c r="D10970">
        <v>18.433299999999999</v>
      </c>
      <c r="E10970">
        <v>79.150000000000006</v>
      </c>
      <c r="F10970" t="s">
        <v>626</v>
      </c>
      <c r="G10970" t="s">
        <v>627</v>
      </c>
      <c r="H10970" t="s">
        <v>628</v>
      </c>
      <c r="I10970" t="s">
        <v>853</v>
      </c>
      <c r="K10970">
        <v>289821</v>
      </c>
      <c r="L10970">
        <v>1356578937</v>
      </c>
    </row>
    <row r="10971" spans="1:12" x14ac:dyDescent="0.45">
      <c r="A10971" t="str">
        <f t="shared" si="171"/>
        <v>Kariya, Aichi, Japan</v>
      </c>
      <c r="B10971" t="s">
        <v>14185</v>
      </c>
      <c r="C10971" t="s">
        <v>14185</v>
      </c>
      <c r="D10971">
        <v>34.9833</v>
      </c>
      <c r="E10971">
        <v>137</v>
      </c>
      <c r="F10971" t="s">
        <v>514</v>
      </c>
      <c r="G10971" t="s">
        <v>515</v>
      </c>
      <c r="H10971" t="s">
        <v>516</v>
      </c>
      <c r="I10971" t="s">
        <v>1078</v>
      </c>
      <c r="K10971">
        <v>153190</v>
      </c>
      <c r="L10971">
        <v>1392620119</v>
      </c>
    </row>
    <row r="10972" spans="1:12" x14ac:dyDescent="0.45">
      <c r="A10972" t="str">
        <f t="shared" si="171"/>
        <v>Kariya, Hyōgo, Japan</v>
      </c>
      <c r="B10972" t="s">
        <v>14185</v>
      </c>
      <c r="C10972" t="s">
        <v>14185</v>
      </c>
      <c r="D10972">
        <v>34.788899999999998</v>
      </c>
      <c r="E10972">
        <v>134.3724</v>
      </c>
      <c r="F10972" t="s">
        <v>514</v>
      </c>
      <c r="G10972" t="s">
        <v>515</v>
      </c>
      <c r="H10972" t="s">
        <v>516</v>
      </c>
      <c r="I10972" t="s">
        <v>1062</v>
      </c>
      <c r="K10972">
        <v>46347</v>
      </c>
      <c r="L10972">
        <v>1392896537</v>
      </c>
    </row>
    <row r="10973" spans="1:12" x14ac:dyDescent="0.45">
      <c r="A10973" t="str">
        <f t="shared" si="171"/>
        <v>Karkamış, Gaziantep, Turkey</v>
      </c>
      <c r="B10973" t="s">
        <v>14186</v>
      </c>
      <c r="C10973" t="s">
        <v>14187</v>
      </c>
      <c r="D10973">
        <v>36.834499999999998</v>
      </c>
      <c r="E10973">
        <v>37.9983</v>
      </c>
      <c r="F10973" t="s">
        <v>806</v>
      </c>
      <c r="G10973" t="s">
        <v>807</v>
      </c>
      <c r="H10973" t="s">
        <v>808</v>
      </c>
      <c r="I10973" t="s">
        <v>10549</v>
      </c>
      <c r="J10973" t="s">
        <v>366</v>
      </c>
      <c r="K10973">
        <v>10436</v>
      </c>
      <c r="L10973">
        <v>1792055477</v>
      </c>
    </row>
    <row r="10974" spans="1:12" x14ac:dyDescent="0.45">
      <c r="A10974" t="str">
        <f t="shared" si="171"/>
        <v>Karkkila, Uusimaa, Finland</v>
      </c>
      <c r="B10974" t="s">
        <v>14188</v>
      </c>
      <c r="C10974" t="s">
        <v>14188</v>
      </c>
      <c r="D10974">
        <v>60.534700000000001</v>
      </c>
      <c r="E10974">
        <v>24.209700000000002</v>
      </c>
      <c r="F10974" t="s">
        <v>459</v>
      </c>
      <c r="G10974" t="s">
        <v>460</v>
      </c>
      <c r="H10974" t="s">
        <v>461</v>
      </c>
      <c r="I10974" t="s">
        <v>9199</v>
      </c>
      <c r="J10974" t="s">
        <v>366</v>
      </c>
      <c r="K10974">
        <v>8969</v>
      </c>
      <c r="L10974">
        <v>1246261386</v>
      </c>
    </row>
    <row r="10975" spans="1:12" x14ac:dyDescent="0.45">
      <c r="A10975" t="str">
        <f t="shared" si="171"/>
        <v>Karlovac, Karlovačka Županija, Croatia</v>
      </c>
      <c r="B10975" t="s">
        <v>14189</v>
      </c>
      <c r="C10975" t="s">
        <v>14189</v>
      </c>
      <c r="D10975">
        <v>45.493099999999998</v>
      </c>
      <c r="E10975">
        <v>15.5558</v>
      </c>
      <c r="F10975" t="s">
        <v>4026</v>
      </c>
      <c r="G10975" t="s">
        <v>4027</v>
      </c>
      <c r="H10975" t="s">
        <v>4028</v>
      </c>
      <c r="I10975" t="s">
        <v>14190</v>
      </c>
      <c r="K10975">
        <v>53134</v>
      </c>
      <c r="L10975">
        <v>1191000040</v>
      </c>
    </row>
    <row r="10976" spans="1:12" x14ac:dyDescent="0.45">
      <c r="A10976" t="str">
        <f t="shared" si="171"/>
        <v>Karlovo, Plovdiv, Bulgaria</v>
      </c>
      <c r="B10976" t="s">
        <v>14191</v>
      </c>
      <c r="C10976" t="s">
        <v>14191</v>
      </c>
      <c r="D10976">
        <v>42.643000000000001</v>
      </c>
      <c r="E10976">
        <v>24.805299999999999</v>
      </c>
      <c r="F10976" t="s">
        <v>1175</v>
      </c>
      <c r="G10976" t="s">
        <v>1176</v>
      </c>
      <c r="H10976" t="s">
        <v>1177</v>
      </c>
      <c r="I10976" t="s">
        <v>2544</v>
      </c>
      <c r="K10976">
        <v>25919</v>
      </c>
      <c r="L10976">
        <v>1100780442</v>
      </c>
    </row>
    <row r="10977" spans="1:12" x14ac:dyDescent="0.45">
      <c r="A10977" t="str">
        <f t="shared" si="171"/>
        <v>Karlovy Vary, Karlovarský Kraj, Czechia</v>
      </c>
      <c r="B10977" t="s">
        <v>14192</v>
      </c>
      <c r="C10977" t="s">
        <v>14192</v>
      </c>
      <c r="D10977">
        <v>50.230600000000003</v>
      </c>
      <c r="E10977">
        <v>12.8725</v>
      </c>
      <c r="F10977" t="s">
        <v>2480</v>
      </c>
      <c r="G10977" t="s">
        <v>2481</v>
      </c>
      <c r="H10977" t="s">
        <v>2482</v>
      </c>
      <c r="I10977" t="s">
        <v>2483</v>
      </c>
      <c r="J10977" t="s">
        <v>378</v>
      </c>
      <c r="K10977">
        <v>48479</v>
      </c>
      <c r="L10977">
        <v>1203518899</v>
      </c>
    </row>
    <row r="10978" spans="1:12" x14ac:dyDescent="0.45">
      <c r="A10978" t="str">
        <f t="shared" si="171"/>
        <v>Karlskrona, Blekinge, Sweden</v>
      </c>
      <c r="B10978" t="s">
        <v>14193</v>
      </c>
      <c r="C10978" t="s">
        <v>14193</v>
      </c>
      <c r="D10978">
        <v>56.203000000000003</v>
      </c>
      <c r="E10978">
        <v>15.295999999999999</v>
      </c>
      <c r="F10978" t="s">
        <v>4875</v>
      </c>
      <c r="G10978" t="s">
        <v>4876</v>
      </c>
      <c r="H10978" t="s">
        <v>4877</v>
      </c>
      <c r="I10978" t="s">
        <v>14194</v>
      </c>
      <c r="J10978" t="s">
        <v>378</v>
      </c>
      <c r="K10978">
        <v>35212</v>
      </c>
      <c r="L10978">
        <v>1752316086</v>
      </c>
    </row>
    <row r="10979" spans="1:12" x14ac:dyDescent="0.45">
      <c r="A10979" t="str">
        <f t="shared" si="171"/>
        <v>Karlsruhe, Baden-Württemberg, Germany</v>
      </c>
      <c r="B10979" t="s">
        <v>14195</v>
      </c>
      <c r="C10979" t="s">
        <v>14195</v>
      </c>
      <c r="D10979">
        <v>49.0167</v>
      </c>
      <c r="E10979">
        <v>8.4</v>
      </c>
      <c r="F10979" t="s">
        <v>441</v>
      </c>
      <c r="G10979" t="s">
        <v>442</v>
      </c>
      <c r="H10979" t="s">
        <v>443</v>
      </c>
      <c r="I10979" t="s">
        <v>451</v>
      </c>
      <c r="J10979" t="s">
        <v>366</v>
      </c>
      <c r="K10979">
        <v>313092</v>
      </c>
      <c r="L10979">
        <v>1276923210</v>
      </c>
    </row>
    <row r="10980" spans="1:12" x14ac:dyDescent="0.45">
      <c r="A10980" t="str">
        <f t="shared" si="171"/>
        <v>Karlstad, Värmland, Sweden</v>
      </c>
      <c r="B10980" t="s">
        <v>14196</v>
      </c>
      <c r="C10980" t="s">
        <v>14196</v>
      </c>
      <c r="D10980">
        <v>59.367100000000001</v>
      </c>
      <c r="E10980">
        <v>13.4999</v>
      </c>
      <c r="F10980" t="s">
        <v>4875</v>
      </c>
      <c r="G10980" t="s">
        <v>4876</v>
      </c>
      <c r="H10980" t="s">
        <v>4877</v>
      </c>
      <c r="I10980" t="s">
        <v>14197</v>
      </c>
      <c r="J10980" t="s">
        <v>378</v>
      </c>
      <c r="K10980">
        <v>74141</v>
      </c>
      <c r="L10980">
        <v>1752502445</v>
      </c>
    </row>
    <row r="10981" spans="1:12" x14ac:dyDescent="0.45">
      <c r="A10981" t="str">
        <f t="shared" si="171"/>
        <v>Karmah an Nuzul, Northern, Sudan</v>
      </c>
      <c r="B10981" t="s">
        <v>14198</v>
      </c>
      <c r="C10981" t="s">
        <v>14198</v>
      </c>
      <c r="D10981">
        <v>19.633700000000001</v>
      </c>
      <c r="E10981">
        <v>30.416599999999999</v>
      </c>
      <c r="F10981" t="s">
        <v>787</v>
      </c>
      <c r="G10981" t="s">
        <v>788</v>
      </c>
      <c r="H10981" t="s">
        <v>789</v>
      </c>
      <c r="I10981" t="s">
        <v>372</v>
      </c>
      <c r="K10981">
        <v>3928</v>
      </c>
      <c r="L10981">
        <v>1729918529</v>
      </c>
    </row>
    <row r="10982" spans="1:12" x14ac:dyDescent="0.45">
      <c r="A10982" t="str">
        <f t="shared" si="171"/>
        <v>Karmi’el, Northern, Israel</v>
      </c>
      <c r="B10982" t="s">
        <v>14199</v>
      </c>
      <c r="C10982" t="s">
        <v>14200</v>
      </c>
      <c r="D10982">
        <v>32.9</v>
      </c>
      <c r="E10982">
        <v>35.283299999999997</v>
      </c>
      <c r="F10982" t="s">
        <v>369</v>
      </c>
      <c r="G10982" t="s">
        <v>370</v>
      </c>
      <c r="H10982" t="s">
        <v>371</v>
      </c>
      <c r="I10982" t="s">
        <v>372</v>
      </c>
      <c r="K10982">
        <v>45300</v>
      </c>
      <c r="L10982">
        <v>1376615005</v>
      </c>
    </row>
    <row r="10983" spans="1:12" x14ac:dyDescent="0.45">
      <c r="A10983" t="str">
        <f t="shared" si="171"/>
        <v>Karnāl, Haryāna, India</v>
      </c>
      <c r="B10983" t="s">
        <v>14201</v>
      </c>
      <c r="C10983" t="s">
        <v>14202</v>
      </c>
      <c r="D10983">
        <v>29.680399999999999</v>
      </c>
      <c r="E10983">
        <v>76.97</v>
      </c>
      <c r="F10983" t="s">
        <v>626</v>
      </c>
      <c r="G10983" t="s">
        <v>627</v>
      </c>
      <c r="H10983" t="s">
        <v>628</v>
      </c>
      <c r="I10983" t="s">
        <v>1790</v>
      </c>
      <c r="K10983">
        <v>225049</v>
      </c>
      <c r="L10983">
        <v>1356145204</v>
      </c>
    </row>
    <row r="10984" spans="1:12" x14ac:dyDescent="0.45">
      <c r="A10984" t="str">
        <f t="shared" si="171"/>
        <v>Karnobat, Burgas, Bulgaria</v>
      </c>
      <c r="B10984" t="s">
        <v>14203</v>
      </c>
      <c r="C10984" t="s">
        <v>14203</v>
      </c>
      <c r="D10984">
        <v>42.65</v>
      </c>
      <c r="E10984">
        <v>26.9833</v>
      </c>
      <c r="F10984" t="s">
        <v>1175</v>
      </c>
      <c r="G10984" t="s">
        <v>1176</v>
      </c>
      <c r="H10984" t="s">
        <v>1177</v>
      </c>
      <c r="I10984" t="s">
        <v>2847</v>
      </c>
      <c r="K10984">
        <v>20411</v>
      </c>
      <c r="L10984">
        <v>1100484520</v>
      </c>
    </row>
    <row r="10985" spans="1:12" x14ac:dyDescent="0.45">
      <c r="A10985" t="str">
        <f t="shared" si="171"/>
        <v>Karoi, Mashonaland West, Zimbabwe</v>
      </c>
      <c r="B10985" t="s">
        <v>14204</v>
      </c>
      <c r="C10985" t="s">
        <v>14204</v>
      </c>
      <c r="D10985">
        <v>-16.819600000000001</v>
      </c>
      <c r="E10985">
        <v>29.68</v>
      </c>
      <c r="F10985" t="s">
        <v>3965</v>
      </c>
      <c r="G10985" t="s">
        <v>3966</v>
      </c>
      <c r="H10985" t="s">
        <v>3967</v>
      </c>
      <c r="I10985" t="s">
        <v>6916</v>
      </c>
      <c r="K10985">
        <v>25030</v>
      </c>
      <c r="L10985">
        <v>1716627056</v>
      </c>
    </row>
    <row r="10986" spans="1:12" x14ac:dyDescent="0.45">
      <c r="A10986" t="str">
        <f t="shared" si="171"/>
        <v>Karonga, Karonga, Malawi</v>
      </c>
      <c r="B10986" t="s">
        <v>14205</v>
      </c>
      <c r="C10986" t="s">
        <v>14205</v>
      </c>
      <c r="D10986">
        <v>-9.9329000000000001</v>
      </c>
      <c r="E10986">
        <v>33.933300000000003</v>
      </c>
      <c r="F10986" t="s">
        <v>3207</v>
      </c>
      <c r="G10986" t="s">
        <v>3208</v>
      </c>
      <c r="H10986" t="s">
        <v>3209</v>
      </c>
      <c r="I10986" t="s">
        <v>14205</v>
      </c>
      <c r="J10986" t="s">
        <v>378</v>
      </c>
      <c r="K10986">
        <v>34207</v>
      </c>
      <c r="L10986">
        <v>1454358935</v>
      </c>
    </row>
    <row r="10987" spans="1:12" x14ac:dyDescent="0.45">
      <c r="A10987" t="str">
        <f t="shared" si="171"/>
        <v>Karpenísi, Stereá Elláda, Greece</v>
      </c>
      <c r="B10987" t="s">
        <v>14206</v>
      </c>
      <c r="C10987" t="s">
        <v>14207</v>
      </c>
      <c r="D10987">
        <v>38.920299999999997</v>
      </c>
      <c r="E10987">
        <v>21.783300000000001</v>
      </c>
      <c r="F10987" t="s">
        <v>928</v>
      </c>
      <c r="G10987" t="s">
        <v>929</v>
      </c>
      <c r="H10987" t="s">
        <v>930</v>
      </c>
      <c r="I10987" t="s">
        <v>1838</v>
      </c>
      <c r="J10987" t="s">
        <v>366</v>
      </c>
      <c r="K10987">
        <v>7183</v>
      </c>
      <c r="L10987">
        <v>1300819795</v>
      </c>
    </row>
    <row r="10988" spans="1:12" x14ac:dyDescent="0.45">
      <c r="A10988" t="str">
        <f t="shared" si="171"/>
        <v>Karpinsk, Sverdlovskaya Oblast’, Russia</v>
      </c>
      <c r="B10988" t="s">
        <v>14208</v>
      </c>
      <c r="C10988" t="s">
        <v>14208</v>
      </c>
      <c r="D10988">
        <v>59.7667</v>
      </c>
      <c r="E10988">
        <v>60</v>
      </c>
      <c r="F10988" t="s">
        <v>504</v>
      </c>
      <c r="G10988" t="s">
        <v>505</v>
      </c>
      <c r="H10988" t="s">
        <v>506</v>
      </c>
      <c r="I10988" t="s">
        <v>1409</v>
      </c>
      <c r="K10988">
        <v>26957</v>
      </c>
      <c r="L10988">
        <v>1643966398</v>
      </c>
    </row>
    <row r="10989" spans="1:12" x14ac:dyDescent="0.45">
      <c r="A10989" t="str">
        <f t="shared" si="171"/>
        <v>Karratha, Western Australia, Australia</v>
      </c>
      <c r="B10989" t="s">
        <v>14209</v>
      </c>
      <c r="C10989" t="s">
        <v>14209</v>
      </c>
      <c r="D10989">
        <v>-20.7364</v>
      </c>
      <c r="E10989">
        <v>116.8464</v>
      </c>
      <c r="F10989" t="s">
        <v>830</v>
      </c>
      <c r="G10989" t="s">
        <v>831</v>
      </c>
      <c r="H10989" t="s">
        <v>832</v>
      </c>
      <c r="I10989" t="s">
        <v>1427</v>
      </c>
      <c r="K10989">
        <v>16708</v>
      </c>
      <c r="L10989">
        <v>1036951388</v>
      </c>
    </row>
    <row r="10990" spans="1:12" x14ac:dyDescent="0.45">
      <c r="A10990" t="str">
        <f t="shared" si="171"/>
        <v>Kars, Kars, Turkey</v>
      </c>
      <c r="B10990" t="s">
        <v>1194</v>
      </c>
      <c r="C10990" t="s">
        <v>1194</v>
      </c>
      <c r="D10990">
        <v>40.606900000000003</v>
      </c>
      <c r="E10990">
        <v>43.0931</v>
      </c>
      <c r="F10990" t="s">
        <v>806</v>
      </c>
      <c r="G10990" t="s">
        <v>807</v>
      </c>
      <c r="H10990" t="s">
        <v>808</v>
      </c>
      <c r="I10990" t="s">
        <v>1194</v>
      </c>
      <c r="J10990" t="s">
        <v>378</v>
      </c>
      <c r="K10990">
        <v>112260</v>
      </c>
      <c r="L10990">
        <v>1792000464</v>
      </c>
    </row>
    <row r="10991" spans="1:12" x14ac:dyDescent="0.45">
      <c r="A10991" t="str">
        <f t="shared" si="171"/>
        <v>Kārsava, Kārsavas Novads, Latvia</v>
      </c>
      <c r="B10991" t="s">
        <v>14210</v>
      </c>
      <c r="C10991" t="s">
        <v>14211</v>
      </c>
      <c r="D10991">
        <v>56.786700000000003</v>
      </c>
      <c r="E10991">
        <v>27.6739</v>
      </c>
      <c r="F10991" t="s">
        <v>811</v>
      </c>
      <c r="G10991" t="s">
        <v>812</v>
      </c>
      <c r="H10991" t="s">
        <v>813</v>
      </c>
      <c r="I10991" t="s">
        <v>14212</v>
      </c>
      <c r="J10991" t="s">
        <v>378</v>
      </c>
      <c r="K10991">
        <v>2003</v>
      </c>
      <c r="L10991">
        <v>1428849607</v>
      </c>
    </row>
    <row r="10992" spans="1:12" x14ac:dyDescent="0.45">
      <c r="A10992" t="str">
        <f t="shared" si="171"/>
        <v>Kartaly, Chelyabinskaya Oblast’, Russia</v>
      </c>
      <c r="B10992" t="s">
        <v>14213</v>
      </c>
      <c r="C10992" t="s">
        <v>14213</v>
      </c>
      <c r="D10992">
        <v>53.05</v>
      </c>
      <c r="E10992">
        <v>60.65</v>
      </c>
      <c r="F10992" t="s">
        <v>504</v>
      </c>
      <c r="G10992" t="s">
        <v>505</v>
      </c>
      <c r="H10992" t="s">
        <v>506</v>
      </c>
      <c r="I10992" t="s">
        <v>2555</v>
      </c>
      <c r="K10992">
        <v>28607</v>
      </c>
      <c r="L10992">
        <v>1643181186</v>
      </c>
    </row>
    <row r="10993" spans="1:12" x14ac:dyDescent="0.45">
      <c r="A10993" t="str">
        <f t="shared" si="171"/>
        <v>Karuizawa, Gunma, Japan</v>
      </c>
      <c r="B10993" t="s">
        <v>14214</v>
      </c>
      <c r="C10993" t="s">
        <v>14214</v>
      </c>
      <c r="D10993">
        <v>36.348300000000002</v>
      </c>
      <c r="E10993">
        <v>138.59690000000001</v>
      </c>
      <c r="F10993" t="s">
        <v>514</v>
      </c>
      <c r="G10993" t="s">
        <v>515</v>
      </c>
      <c r="H10993" t="s">
        <v>516</v>
      </c>
      <c r="I10993" t="s">
        <v>2070</v>
      </c>
      <c r="K10993">
        <v>19234</v>
      </c>
      <c r="L10993">
        <v>1392706783</v>
      </c>
    </row>
    <row r="10994" spans="1:12" x14ac:dyDescent="0.45">
      <c r="A10994" t="str">
        <f t="shared" si="171"/>
        <v>Karukh, Herāt, Afghanistan</v>
      </c>
      <c r="B10994" t="s">
        <v>14215</v>
      </c>
      <c r="C10994" t="s">
        <v>14215</v>
      </c>
      <c r="D10994">
        <v>34.486800000000002</v>
      </c>
      <c r="E10994">
        <v>62.591799999999999</v>
      </c>
      <c r="F10994" t="s">
        <v>1018</v>
      </c>
      <c r="G10994" t="s">
        <v>1019</v>
      </c>
      <c r="H10994" t="s">
        <v>1020</v>
      </c>
      <c r="I10994" t="s">
        <v>12081</v>
      </c>
      <c r="J10994" t="s">
        <v>366</v>
      </c>
      <c r="K10994">
        <v>17484</v>
      </c>
      <c r="L10994">
        <v>1004546127</v>
      </c>
    </row>
    <row r="10995" spans="1:12" x14ac:dyDescent="0.45">
      <c r="A10995" t="str">
        <f t="shared" si="171"/>
        <v>Karumai, Iwate, Japan</v>
      </c>
      <c r="B10995" t="s">
        <v>14216</v>
      </c>
      <c r="C10995" t="s">
        <v>14216</v>
      </c>
      <c r="D10995">
        <v>40.326700000000002</v>
      </c>
      <c r="E10995">
        <v>141.4606</v>
      </c>
      <c r="F10995" t="s">
        <v>514</v>
      </c>
      <c r="G10995" t="s">
        <v>515</v>
      </c>
      <c r="H10995" t="s">
        <v>516</v>
      </c>
      <c r="I10995" t="s">
        <v>11570</v>
      </c>
      <c r="K10995">
        <v>8536</v>
      </c>
      <c r="L10995">
        <v>1392014962</v>
      </c>
    </row>
    <row r="10996" spans="1:12" x14ac:dyDescent="0.45">
      <c r="A10996" t="str">
        <f t="shared" si="171"/>
        <v>Karumba, Queensland, Australia</v>
      </c>
      <c r="B10996" t="s">
        <v>14217</v>
      </c>
      <c r="C10996" t="s">
        <v>14217</v>
      </c>
      <c r="D10996">
        <v>-17.483799999999999</v>
      </c>
      <c r="E10996">
        <v>140.83969999999999</v>
      </c>
      <c r="F10996" t="s">
        <v>830</v>
      </c>
      <c r="G10996" t="s">
        <v>831</v>
      </c>
      <c r="H10996" t="s">
        <v>832</v>
      </c>
      <c r="I10996" t="s">
        <v>1959</v>
      </c>
      <c r="K10996">
        <v>531</v>
      </c>
      <c r="L10996">
        <v>1036926106</v>
      </c>
    </row>
    <row r="10997" spans="1:12" x14ac:dyDescent="0.45">
      <c r="A10997" t="str">
        <f t="shared" si="171"/>
        <v>Karungu, Migori, Kenya</v>
      </c>
      <c r="B10997" t="s">
        <v>14218</v>
      </c>
      <c r="C10997" t="s">
        <v>14218</v>
      </c>
      <c r="D10997">
        <v>-0.84960000000000002</v>
      </c>
      <c r="E10997">
        <v>34.15</v>
      </c>
      <c r="F10997" t="s">
        <v>2672</v>
      </c>
      <c r="G10997" t="s">
        <v>2673</v>
      </c>
      <c r="H10997" t="s">
        <v>2674</v>
      </c>
      <c r="I10997" t="s">
        <v>14219</v>
      </c>
      <c r="K10997">
        <v>2376</v>
      </c>
      <c r="L10997">
        <v>1404796412</v>
      </c>
    </row>
    <row r="10998" spans="1:12" x14ac:dyDescent="0.45">
      <c r="A10998" t="str">
        <f t="shared" si="171"/>
        <v>Karūr, Tamil Nādu, India</v>
      </c>
      <c r="B10998" t="s">
        <v>14220</v>
      </c>
      <c r="C10998" t="s">
        <v>14221</v>
      </c>
      <c r="D10998">
        <v>10.9504</v>
      </c>
      <c r="E10998">
        <v>78.083299999999994</v>
      </c>
      <c r="F10998" t="s">
        <v>626</v>
      </c>
      <c r="G10998" t="s">
        <v>627</v>
      </c>
      <c r="H10998" t="s">
        <v>628</v>
      </c>
      <c r="I10998" t="s">
        <v>6774</v>
      </c>
      <c r="K10998">
        <v>76915</v>
      </c>
      <c r="L10998">
        <v>1356837900</v>
      </c>
    </row>
    <row r="10999" spans="1:12" x14ac:dyDescent="0.45">
      <c r="A10999" t="str">
        <f t="shared" si="171"/>
        <v>Karuzi, Karuzi, Burundi</v>
      </c>
      <c r="B10999" t="s">
        <v>14222</v>
      </c>
      <c r="C10999" t="s">
        <v>14222</v>
      </c>
      <c r="D10999">
        <v>-3.1</v>
      </c>
      <c r="E10999">
        <v>30.163</v>
      </c>
      <c r="F10999" t="s">
        <v>5443</v>
      </c>
      <c r="G10999" t="s">
        <v>5444</v>
      </c>
      <c r="H10999" t="s">
        <v>5445</v>
      </c>
      <c r="I10999" t="s">
        <v>14222</v>
      </c>
      <c r="J10999" t="s">
        <v>378</v>
      </c>
      <c r="K10999">
        <v>10705</v>
      </c>
      <c r="L10999">
        <v>1108619045</v>
      </c>
    </row>
    <row r="11000" spans="1:12" x14ac:dyDescent="0.45">
      <c r="A11000" t="str">
        <f t="shared" si="171"/>
        <v>Karviná, Moravskoslezský Kraj, Czechia</v>
      </c>
      <c r="B11000" t="s">
        <v>14223</v>
      </c>
      <c r="C11000" t="s">
        <v>14224</v>
      </c>
      <c r="D11000">
        <v>49.854199999999999</v>
      </c>
      <c r="E11000">
        <v>18.5428</v>
      </c>
      <c r="F11000" t="s">
        <v>2480</v>
      </c>
      <c r="G11000" t="s">
        <v>2481</v>
      </c>
      <c r="H11000" t="s">
        <v>2482</v>
      </c>
      <c r="I11000" t="s">
        <v>4502</v>
      </c>
      <c r="K11000">
        <v>52128</v>
      </c>
      <c r="L11000">
        <v>1203738904</v>
      </c>
    </row>
    <row r="11001" spans="1:12" x14ac:dyDescent="0.45">
      <c r="A11001" t="str">
        <f t="shared" si="171"/>
        <v>Kaş, Antalya, Turkey</v>
      </c>
      <c r="B11001" t="s">
        <v>14225</v>
      </c>
      <c r="C11001" t="s">
        <v>14226</v>
      </c>
      <c r="D11001">
        <v>36.201799999999999</v>
      </c>
      <c r="E11001">
        <v>29.637699999999999</v>
      </c>
      <c r="F11001" t="s">
        <v>806</v>
      </c>
      <c r="G11001" t="s">
        <v>807</v>
      </c>
      <c r="H11001" t="s">
        <v>808</v>
      </c>
      <c r="I11001" t="s">
        <v>1407</v>
      </c>
      <c r="J11001" t="s">
        <v>366</v>
      </c>
      <c r="K11001">
        <v>58600</v>
      </c>
      <c r="L11001">
        <v>1792585060</v>
      </c>
    </row>
    <row r="11002" spans="1:12" x14ac:dyDescent="0.45">
      <c r="A11002" t="str">
        <f t="shared" si="171"/>
        <v>Kasaali, Rakai, Uganda</v>
      </c>
      <c r="B11002" t="s">
        <v>14227</v>
      </c>
      <c r="C11002" t="s">
        <v>14227</v>
      </c>
      <c r="D11002">
        <v>-0.61670000000000003</v>
      </c>
      <c r="E11002">
        <v>31.55</v>
      </c>
      <c r="F11002" t="s">
        <v>613</v>
      </c>
      <c r="G11002" t="s">
        <v>614</v>
      </c>
      <c r="H11002" t="s">
        <v>615</v>
      </c>
      <c r="I11002" t="s">
        <v>14228</v>
      </c>
      <c r="J11002" t="s">
        <v>378</v>
      </c>
      <c r="L11002">
        <v>1800217765</v>
      </c>
    </row>
    <row r="11003" spans="1:12" x14ac:dyDescent="0.45">
      <c r="A11003" t="str">
        <f t="shared" si="171"/>
        <v>Kasagi, Wakayama, Japan</v>
      </c>
      <c r="B11003" t="s">
        <v>14229</v>
      </c>
      <c r="C11003" t="s">
        <v>14229</v>
      </c>
      <c r="D11003">
        <v>34.296399999999998</v>
      </c>
      <c r="E11003">
        <v>135.5042</v>
      </c>
      <c r="F11003" t="s">
        <v>514</v>
      </c>
      <c r="G11003" t="s">
        <v>515</v>
      </c>
      <c r="H11003" t="s">
        <v>516</v>
      </c>
      <c r="I11003" t="s">
        <v>10315</v>
      </c>
      <c r="K11003">
        <v>15961</v>
      </c>
      <c r="L11003">
        <v>1392507322</v>
      </c>
    </row>
    <row r="11004" spans="1:12" x14ac:dyDescent="0.45">
      <c r="A11004" t="str">
        <f t="shared" si="171"/>
        <v>Kasaishi, Fukushima, Japan</v>
      </c>
      <c r="B11004" t="s">
        <v>14230</v>
      </c>
      <c r="C11004" t="s">
        <v>14230</v>
      </c>
      <c r="D11004">
        <v>37.252800000000001</v>
      </c>
      <c r="E11004">
        <v>140.34360000000001</v>
      </c>
      <c r="F11004" t="s">
        <v>514</v>
      </c>
      <c r="G11004" t="s">
        <v>515</v>
      </c>
      <c r="H11004" t="s">
        <v>516</v>
      </c>
      <c r="I11004" t="s">
        <v>2521</v>
      </c>
      <c r="K11004">
        <v>12266</v>
      </c>
      <c r="L11004">
        <v>1392964767</v>
      </c>
    </row>
    <row r="11005" spans="1:12" x14ac:dyDescent="0.45">
      <c r="A11005" t="str">
        <f t="shared" si="171"/>
        <v>Kasaji, Lualaba, Congo (Kinshasa)</v>
      </c>
      <c r="B11005" t="s">
        <v>14231</v>
      </c>
      <c r="C11005" t="s">
        <v>14231</v>
      </c>
      <c r="D11005">
        <v>-10.366199999999999</v>
      </c>
      <c r="E11005">
        <v>23.45</v>
      </c>
      <c r="F11005" t="s">
        <v>1127</v>
      </c>
      <c r="G11005" t="s">
        <v>1128</v>
      </c>
      <c r="H11005" t="s">
        <v>1129</v>
      </c>
      <c r="I11005" t="s">
        <v>8433</v>
      </c>
      <c r="K11005">
        <v>11969</v>
      </c>
      <c r="L11005">
        <v>1180795640</v>
      </c>
    </row>
    <row r="11006" spans="1:12" x14ac:dyDescent="0.45">
      <c r="A11006" t="str">
        <f t="shared" si="171"/>
        <v>Kasama, Northern, Zambia</v>
      </c>
      <c r="B11006" t="s">
        <v>14232</v>
      </c>
      <c r="C11006" t="s">
        <v>14232</v>
      </c>
      <c r="D11006">
        <v>-10.1996</v>
      </c>
      <c r="E11006">
        <v>31.1799</v>
      </c>
      <c r="F11006" t="s">
        <v>6881</v>
      </c>
      <c r="G11006" t="s">
        <v>6882</v>
      </c>
      <c r="H11006" t="s">
        <v>6883</v>
      </c>
      <c r="I11006" t="s">
        <v>372</v>
      </c>
      <c r="J11006" t="s">
        <v>378</v>
      </c>
      <c r="K11006">
        <v>200000</v>
      </c>
      <c r="L11006">
        <v>1894305215</v>
      </c>
    </row>
    <row r="11007" spans="1:12" x14ac:dyDescent="0.45">
      <c r="A11007" t="str">
        <f t="shared" si="171"/>
        <v>Kasama, Ibaraki, Japan</v>
      </c>
      <c r="B11007" t="s">
        <v>14232</v>
      </c>
      <c r="C11007" t="s">
        <v>14232</v>
      </c>
      <c r="D11007">
        <v>36.344999999999999</v>
      </c>
      <c r="E11007">
        <v>140.30420000000001</v>
      </c>
      <c r="F11007" t="s">
        <v>514</v>
      </c>
      <c r="G11007" t="s">
        <v>515</v>
      </c>
      <c r="H11007" t="s">
        <v>516</v>
      </c>
      <c r="I11007" t="s">
        <v>1844</v>
      </c>
      <c r="K11007">
        <v>74334</v>
      </c>
      <c r="L11007">
        <v>1392308767</v>
      </c>
    </row>
    <row r="11008" spans="1:12" x14ac:dyDescent="0.45">
      <c r="A11008" t="str">
        <f t="shared" si="171"/>
        <v>Kasamatsuchō, Gifu, Japan</v>
      </c>
      <c r="B11008" t="s">
        <v>14233</v>
      </c>
      <c r="C11008" t="s">
        <v>14234</v>
      </c>
      <c r="D11008">
        <v>35.367199999999997</v>
      </c>
      <c r="E11008">
        <v>136.76329999999999</v>
      </c>
      <c r="F11008" t="s">
        <v>514</v>
      </c>
      <c r="G11008" t="s">
        <v>515</v>
      </c>
      <c r="H11008" t="s">
        <v>516</v>
      </c>
      <c r="I11008" t="s">
        <v>9401</v>
      </c>
      <c r="K11008">
        <v>22513</v>
      </c>
      <c r="L11008">
        <v>1392337002</v>
      </c>
    </row>
    <row r="11009" spans="1:12" x14ac:dyDescent="0.45">
      <c r="A11009" t="str">
        <f t="shared" si="171"/>
        <v>Kasanda, Mubende, Uganda</v>
      </c>
      <c r="B11009" t="s">
        <v>14235</v>
      </c>
      <c r="C11009" t="s">
        <v>14235</v>
      </c>
      <c r="D11009">
        <v>0.55669999999999997</v>
      </c>
      <c r="E11009">
        <v>31.802199999999999</v>
      </c>
      <c r="F11009" t="s">
        <v>613</v>
      </c>
      <c r="G11009" t="s">
        <v>614</v>
      </c>
      <c r="H11009" t="s">
        <v>615</v>
      </c>
      <c r="I11009" t="s">
        <v>14236</v>
      </c>
      <c r="J11009" t="s">
        <v>378</v>
      </c>
      <c r="L11009">
        <v>1800794590</v>
      </c>
    </row>
    <row r="11010" spans="1:12" x14ac:dyDescent="0.45">
      <c r="A11010" t="str">
        <f t="shared" si="171"/>
        <v>Kasane, Chobe, Botswana</v>
      </c>
      <c r="B11010" t="s">
        <v>14237</v>
      </c>
      <c r="C11010" t="s">
        <v>14237</v>
      </c>
      <c r="D11010">
        <v>-17.798300000000001</v>
      </c>
      <c r="E11010">
        <v>25.153600000000001</v>
      </c>
      <c r="F11010" t="s">
        <v>10141</v>
      </c>
      <c r="G11010" t="s">
        <v>10142</v>
      </c>
      <c r="H11010" t="s">
        <v>10143</v>
      </c>
      <c r="I11010" t="s">
        <v>14238</v>
      </c>
      <c r="J11010" t="s">
        <v>378</v>
      </c>
      <c r="K11010">
        <v>9250</v>
      </c>
      <c r="L11010">
        <v>1072217316</v>
      </c>
    </row>
    <row r="11011" spans="1:12" x14ac:dyDescent="0.45">
      <c r="A11011" t="str">
        <f t="shared" ref="A11011:A11074" si="172">CONCATENATE(B11011,", ",I11011,", ",F11011)</f>
        <v>Kasangulu, Kongo Central, Congo (Kinshasa)</v>
      </c>
      <c r="B11011" t="s">
        <v>14239</v>
      </c>
      <c r="C11011" t="s">
        <v>14239</v>
      </c>
      <c r="D11011">
        <v>-4.5796000000000001</v>
      </c>
      <c r="E11011">
        <v>15.18</v>
      </c>
      <c r="F11011" t="s">
        <v>1127</v>
      </c>
      <c r="G11011" t="s">
        <v>1128</v>
      </c>
      <c r="H11011" t="s">
        <v>1129</v>
      </c>
      <c r="I11011" t="s">
        <v>4902</v>
      </c>
      <c r="K11011">
        <v>27961</v>
      </c>
      <c r="L11011">
        <v>1180582533</v>
      </c>
    </row>
    <row r="11012" spans="1:12" x14ac:dyDescent="0.45">
      <c r="A11012" t="str">
        <f t="shared" si="172"/>
        <v>Kasaoka, Okayama, Japan</v>
      </c>
      <c r="B11012" t="s">
        <v>14240</v>
      </c>
      <c r="C11012" t="s">
        <v>14240</v>
      </c>
      <c r="D11012">
        <v>34.507199999999997</v>
      </c>
      <c r="E11012">
        <v>133.50720000000001</v>
      </c>
      <c r="F11012" t="s">
        <v>514</v>
      </c>
      <c r="G11012" t="s">
        <v>515</v>
      </c>
      <c r="H11012" t="s">
        <v>516</v>
      </c>
      <c r="I11012" t="s">
        <v>11967</v>
      </c>
      <c r="K11012">
        <v>47097</v>
      </c>
      <c r="L11012">
        <v>1392085500</v>
      </c>
    </row>
    <row r="11013" spans="1:12" x14ac:dyDescent="0.45">
      <c r="A11013" t="str">
        <f t="shared" si="172"/>
        <v>Kasempa, North-Western, Zambia</v>
      </c>
      <c r="B11013" t="s">
        <v>14241</v>
      </c>
      <c r="C11013" t="s">
        <v>14241</v>
      </c>
      <c r="D11013">
        <v>-13.4596</v>
      </c>
      <c r="E11013">
        <v>25.82</v>
      </c>
      <c r="F11013" t="s">
        <v>6881</v>
      </c>
      <c r="G11013" t="s">
        <v>6882</v>
      </c>
      <c r="H11013" t="s">
        <v>6883</v>
      </c>
      <c r="I11013" t="s">
        <v>14242</v>
      </c>
      <c r="K11013">
        <v>5622</v>
      </c>
      <c r="L11013">
        <v>1894152710</v>
      </c>
    </row>
    <row r="11014" spans="1:12" x14ac:dyDescent="0.45">
      <c r="A11014" t="str">
        <f t="shared" si="172"/>
        <v>Kaser, New York, United States</v>
      </c>
      <c r="B11014" t="s">
        <v>14243</v>
      </c>
      <c r="C11014" t="s">
        <v>14243</v>
      </c>
      <c r="D11014">
        <v>41.121400000000001</v>
      </c>
      <c r="E11014">
        <v>-74.068600000000004</v>
      </c>
      <c r="F11014" t="s">
        <v>530</v>
      </c>
      <c r="G11014" t="s">
        <v>531</v>
      </c>
      <c r="H11014" t="s">
        <v>532</v>
      </c>
      <c r="I11014" t="s">
        <v>803</v>
      </c>
      <c r="K11014">
        <v>5368</v>
      </c>
      <c r="L11014">
        <v>1840004977</v>
      </c>
    </row>
    <row r="11015" spans="1:12" x14ac:dyDescent="0.45">
      <c r="A11015" t="str">
        <f t="shared" si="172"/>
        <v>Kasese, Kasese, Uganda</v>
      </c>
      <c r="B11015" t="s">
        <v>14244</v>
      </c>
      <c r="C11015" t="s">
        <v>14244</v>
      </c>
      <c r="D11015">
        <v>0.23</v>
      </c>
      <c r="E11015">
        <v>29.988299999999999</v>
      </c>
      <c r="F11015" t="s">
        <v>613</v>
      </c>
      <c r="G11015" t="s">
        <v>614</v>
      </c>
      <c r="H11015" t="s">
        <v>615</v>
      </c>
      <c r="I11015" t="s">
        <v>14244</v>
      </c>
      <c r="J11015" t="s">
        <v>378</v>
      </c>
      <c r="K11015">
        <v>67269</v>
      </c>
      <c r="L11015">
        <v>1800924936</v>
      </c>
    </row>
    <row r="11016" spans="1:12" x14ac:dyDescent="0.45">
      <c r="A11016" t="str">
        <f t="shared" si="172"/>
        <v>Kāshān, Eşfahān, Iran</v>
      </c>
      <c r="B11016" t="s">
        <v>14245</v>
      </c>
      <c r="C11016" t="s">
        <v>14246</v>
      </c>
      <c r="D11016">
        <v>33.9833</v>
      </c>
      <c r="E11016">
        <v>51.433300000000003</v>
      </c>
      <c r="F11016" t="s">
        <v>388</v>
      </c>
      <c r="G11016" t="s">
        <v>389</v>
      </c>
      <c r="H11016" t="s">
        <v>390</v>
      </c>
      <c r="I11016" t="s">
        <v>391</v>
      </c>
      <c r="J11016" t="s">
        <v>366</v>
      </c>
      <c r="K11016">
        <v>432557</v>
      </c>
      <c r="L11016">
        <v>1364006067</v>
      </c>
    </row>
    <row r="11017" spans="1:12" x14ac:dyDescent="0.45">
      <c r="A11017" t="str">
        <f t="shared" si="172"/>
        <v>Kashgar, Xinjiang, China</v>
      </c>
      <c r="B11017" t="s">
        <v>14247</v>
      </c>
      <c r="C11017" t="s">
        <v>14247</v>
      </c>
      <c r="D11017">
        <v>39.450000000000003</v>
      </c>
      <c r="E11017">
        <v>75.9833</v>
      </c>
      <c r="F11017" t="s">
        <v>1039</v>
      </c>
      <c r="G11017" t="s">
        <v>1040</v>
      </c>
      <c r="H11017" t="s">
        <v>1041</v>
      </c>
      <c r="I11017" t="s">
        <v>1042</v>
      </c>
      <c r="J11017" t="s">
        <v>366</v>
      </c>
      <c r="K11017">
        <v>506640</v>
      </c>
      <c r="L11017">
        <v>1156113193</v>
      </c>
    </row>
    <row r="11018" spans="1:12" x14ac:dyDescent="0.45">
      <c r="A11018" t="str">
        <f t="shared" si="172"/>
        <v>Kashikishi, Luapula, Zambia</v>
      </c>
      <c r="B11018" t="s">
        <v>14248</v>
      </c>
      <c r="C11018" t="s">
        <v>14248</v>
      </c>
      <c r="D11018">
        <v>-9.3171999999999997</v>
      </c>
      <c r="E11018">
        <v>28.7331</v>
      </c>
      <c r="F11018" t="s">
        <v>6881</v>
      </c>
      <c r="G11018" t="s">
        <v>6882</v>
      </c>
      <c r="H11018" t="s">
        <v>6883</v>
      </c>
      <c r="I11018" t="s">
        <v>14249</v>
      </c>
      <c r="K11018">
        <v>150000</v>
      </c>
      <c r="L11018">
        <v>1894795016</v>
      </c>
    </row>
    <row r="11019" spans="1:12" x14ac:dyDescent="0.45">
      <c r="A11019" t="str">
        <f t="shared" si="172"/>
        <v>Kashima, Ibaraki, Japan</v>
      </c>
      <c r="B11019" t="s">
        <v>14250</v>
      </c>
      <c r="C11019" t="s">
        <v>14250</v>
      </c>
      <c r="D11019">
        <v>35.965800000000002</v>
      </c>
      <c r="E11019">
        <v>140.64500000000001</v>
      </c>
      <c r="F11019" t="s">
        <v>514</v>
      </c>
      <c r="G11019" t="s">
        <v>515</v>
      </c>
      <c r="H11019" t="s">
        <v>516</v>
      </c>
      <c r="I11019" t="s">
        <v>1844</v>
      </c>
      <c r="K11019">
        <v>67448</v>
      </c>
      <c r="L11019">
        <v>1392346235</v>
      </c>
    </row>
    <row r="11020" spans="1:12" x14ac:dyDescent="0.45">
      <c r="A11020" t="str">
        <f t="shared" si="172"/>
        <v>Kashin, Tverskaya Oblast’, Russia</v>
      </c>
      <c r="B11020" t="s">
        <v>14251</v>
      </c>
      <c r="C11020" t="s">
        <v>14251</v>
      </c>
      <c r="D11020">
        <v>57.36</v>
      </c>
      <c r="E11020">
        <v>37.603900000000003</v>
      </c>
      <c r="F11020" t="s">
        <v>504</v>
      </c>
      <c r="G11020" t="s">
        <v>505</v>
      </c>
      <c r="H11020" t="s">
        <v>506</v>
      </c>
      <c r="I11020" t="s">
        <v>1989</v>
      </c>
      <c r="K11020">
        <v>14287</v>
      </c>
      <c r="L11020">
        <v>1643719450</v>
      </c>
    </row>
    <row r="11021" spans="1:12" x14ac:dyDescent="0.45">
      <c r="A11021" t="str">
        <f t="shared" si="172"/>
        <v>Kashira, Moskovskaya Oblast’, Russia</v>
      </c>
      <c r="B11021" t="s">
        <v>14252</v>
      </c>
      <c r="C11021" t="s">
        <v>14252</v>
      </c>
      <c r="D11021">
        <v>54.833300000000001</v>
      </c>
      <c r="E11021">
        <v>38.15</v>
      </c>
      <c r="F11021" t="s">
        <v>504</v>
      </c>
      <c r="G11021" t="s">
        <v>505</v>
      </c>
      <c r="H11021" t="s">
        <v>506</v>
      </c>
      <c r="I11021" t="s">
        <v>3224</v>
      </c>
      <c r="K11021">
        <v>48016</v>
      </c>
      <c r="L11021">
        <v>1643003266</v>
      </c>
    </row>
    <row r="11022" spans="1:12" x14ac:dyDescent="0.45">
      <c r="A11022" t="str">
        <f t="shared" si="172"/>
        <v>Kashiwa, Chiba, Japan</v>
      </c>
      <c r="B11022" t="s">
        <v>14253</v>
      </c>
      <c r="C11022" t="s">
        <v>14253</v>
      </c>
      <c r="D11022">
        <v>35.854399999999998</v>
      </c>
      <c r="E11022">
        <v>139.96889999999999</v>
      </c>
      <c r="F11022" t="s">
        <v>514</v>
      </c>
      <c r="G11022" t="s">
        <v>515</v>
      </c>
      <c r="H11022" t="s">
        <v>516</v>
      </c>
      <c r="I11022" t="s">
        <v>608</v>
      </c>
      <c r="K11022">
        <v>429070</v>
      </c>
      <c r="L11022">
        <v>1392133166</v>
      </c>
    </row>
    <row r="11023" spans="1:12" x14ac:dyDescent="0.45">
      <c r="A11023" t="str">
        <f t="shared" si="172"/>
        <v>Kashiwara, Nara, Japan</v>
      </c>
      <c r="B11023" t="s">
        <v>14254</v>
      </c>
      <c r="C11023" t="s">
        <v>14254</v>
      </c>
      <c r="D11023">
        <v>34.509399999999999</v>
      </c>
      <c r="E11023">
        <v>135.79249999999999</v>
      </c>
      <c r="F11023" t="s">
        <v>514</v>
      </c>
      <c r="G11023" t="s">
        <v>515</v>
      </c>
      <c r="H11023" t="s">
        <v>516</v>
      </c>
      <c r="I11023" t="s">
        <v>10885</v>
      </c>
      <c r="K11023">
        <v>122003</v>
      </c>
      <c r="L11023">
        <v>1392686221</v>
      </c>
    </row>
    <row r="11024" spans="1:12" x14ac:dyDescent="0.45">
      <c r="A11024" t="str">
        <f t="shared" si="172"/>
        <v>Kāshmar, Khorāsān-e Raẕavī, Iran</v>
      </c>
      <c r="B11024" t="s">
        <v>14255</v>
      </c>
      <c r="C11024" t="s">
        <v>14256</v>
      </c>
      <c r="D11024">
        <v>35.238300000000002</v>
      </c>
      <c r="E11024">
        <v>58.465600000000002</v>
      </c>
      <c r="F11024" t="s">
        <v>388</v>
      </c>
      <c r="G11024" t="s">
        <v>389</v>
      </c>
      <c r="H11024" t="s">
        <v>390</v>
      </c>
      <c r="I11024" t="s">
        <v>14257</v>
      </c>
      <c r="J11024" t="s">
        <v>366</v>
      </c>
      <c r="K11024">
        <v>102282</v>
      </c>
      <c r="L11024">
        <v>1364144807</v>
      </c>
    </row>
    <row r="11025" spans="1:12" x14ac:dyDescent="0.45">
      <c r="A11025" t="str">
        <f t="shared" si="172"/>
        <v>Kasimov, Ryazanskaya Oblast’, Russia</v>
      </c>
      <c r="B11025" t="s">
        <v>14258</v>
      </c>
      <c r="C11025" t="s">
        <v>14258</v>
      </c>
      <c r="D11025">
        <v>54.958300000000001</v>
      </c>
      <c r="E11025">
        <v>41.397199999999998</v>
      </c>
      <c r="F11025" t="s">
        <v>504</v>
      </c>
      <c r="G11025" t="s">
        <v>505</v>
      </c>
      <c r="H11025" t="s">
        <v>506</v>
      </c>
      <c r="I11025" t="s">
        <v>14259</v>
      </c>
      <c r="K11025">
        <v>30243</v>
      </c>
      <c r="L11025">
        <v>1643283044</v>
      </c>
    </row>
    <row r="11026" spans="1:12" x14ac:dyDescent="0.45">
      <c r="A11026" t="str">
        <f t="shared" si="172"/>
        <v>Kasli, Chelyabinskaya Oblast’, Russia</v>
      </c>
      <c r="B11026" t="s">
        <v>14260</v>
      </c>
      <c r="C11026" t="s">
        <v>14260</v>
      </c>
      <c r="D11026">
        <v>55.883299999999998</v>
      </c>
      <c r="E11026">
        <v>60.75</v>
      </c>
      <c r="F11026" t="s">
        <v>504</v>
      </c>
      <c r="G11026" t="s">
        <v>505</v>
      </c>
      <c r="H11026" t="s">
        <v>506</v>
      </c>
      <c r="I11026" t="s">
        <v>2555</v>
      </c>
      <c r="K11026">
        <v>16013</v>
      </c>
      <c r="L11026">
        <v>1643483987</v>
      </c>
    </row>
    <row r="11027" spans="1:12" x14ac:dyDescent="0.45">
      <c r="A11027" t="str">
        <f t="shared" si="172"/>
        <v>Kasongo, Maniema, Congo (Kinshasa)</v>
      </c>
      <c r="B11027" t="s">
        <v>14261</v>
      </c>
      <c r="C11027" t="s">
        <v>14261</v>
      </c>
      <c r="D11027">
        <v>-4.45</v>
      </c>
      <c r="E11027">
        <v>26.66</v>
      </c>
      <c r="F11027" t="s">
        <v>1127</v>
      </c>
      <c r="G11027" t="s">
        <v>1128</v>
      </c>
      <c r="H11027" t="s">
        <v>1129</v>
      </c>
      <c r="I11027" t="s">
        <v>13940</v>
      </c>
      <c r="K11027">
        <v>63000</v>
      </c>
      <c r="L11027">
        <v>1180000473</v>
      </c>
    </row>
    <row r="11028" spans="1:12" x14ac:dyDescent="0.45">
      <c r="A11028" t="str">
        <f t="shared" si="172"/>
        <v>Kasongo-Lunda, Kwango, Congo (Kinshasa)</v>
      </c>
      <c r="B11028" t="s">
        <v>14262</v>
      </c>
      <c r="C11028" t="s">
        <v>14262</v>
      </c>
      <c r="D11028">
        <v>-6.4795999999999996</v>
      </c>
      <c r="E11028">
        <v>16.829999999999998</v>
      </c>
      <c r="F11028" t="s">
        <v>1127</v>
      </c>
      <c r="G11028" t="s">
        <v>1128</v>
      </c>
      <c r="H11028" t="s">
        <v>1129</v>
      </c>
      <c r="I11028" t="s">
        <v>13876</v>
      </c>
      <c r="K11028">
        <v>20060</v>
      </c>
      <c r="L11028">
        <v>1180706751</v>
      </c>
    </row>
    <row r="11029" spans="1:12" x14ac:dyDescent="0.45">
      <c r="A11029" t="str">
        <f t="shared" si="172"/>
        <v>Kaspiysk, Dagestan, Russia</v>
      </c>
      <c r="B11029" t="s">
        <v>14263</v>
      </c>
      <c r="C11029" t="s">
        <v>14263</v>
      </c>
      <c r="D11029">
        <v>42.883299999999998</v>
      </c>
      <c r="E11029">
        <v>47.633299999999998</v>
      </c>
      <c r="F11029" t="s">
        <v>504</v>
      </c>
      <c r="G11029" t="s">
        <v>505</v>
      </c>
      <c r="H11029" t="s">
        <v>506</v>
      </c>
      <c r="I11029" t="s">
        <v>5735</v>
      </c>
      <c r="K11029">
        <v>116340</v>
      </c>
      <c r="L11029">
        <v>1643020514</v>
      </c>
    </row>
    <row r="11030" spans="1:12" x14ac:dyDescent="0.45">
      <c r="A11030" t="str">
        <f t="shared" si="172"/>
        <v>Kaspiyskiy, Kalmykiya, Russia</v>
      </c>
      <c r="B11030" t="s">
        <v>14264</v>
      </c>
      <c r="C11030" t="s">
        <v>14264</v>
      </c>
      <c r="D11030">
        <v>45.383299999999998</v>
      </c>
      <c r="E11030">
        <v>47.366700000000002</v>
      </c>
      <c r="F11030" t="s">
        <v>504</v>
      </c>
      <c r="G11030" t="s">
        <v>505</v>
      </c>
      <c r="H11030" t="s">
        <v>506</v>
      </c>
      <c r="I11030" t="s">
        <v>9305</v>
      </c>
      <c r="K11030">
        <v>13125</v>
      </c>
      <c r="L11030">
        <v>1643395852</v>
      </c>
    </row>
    <row r="11031" spans="1:12" x14ac:dyDescent="0.45">
      <c r="A11031" t="str">
        <f t="shared" si="172"/>
        <v>Kassala, Kassala, Sudan</v>
      </c>
      <c r="B11031" t="s">
        <v>14265</v>
      </c>
      <c r="C11031" t="s">
        <v>14265</v>
      </c>
      <c r="D11031">
        <v>15.45</v>
      </c>
      <c r="E11031">
        <v>36.4</v>
      </c>
      <c r="F11031" t="s">
        <v>787</v>
      </c>
      <c r="G11031" t="s">
        <v>788</v>
      </c>
      <c r="H11031" t="s">
        <v>789</v>
      </c>
      <c r="I11031" t="s">
        <v>14265</v>
      </c>
      <c r="J11031" t="s">
        <v>378</v>
      </c>
      <c r="K11031">
        <v>536009</v>
      </c>
      <c r="L11031">
        <v>1729157224</v>
      </c>
    </row>
    <row r="11032" spans="1:12" x14ac:dyDescent="0.45">
      <c r="A11032" t="str">
        <f t="shared" si="172"/>
        <v>Kassel, Hesse, Germany</v>
      </c>
      <c r="B11032" t="s">
        <v>14266</v>
      </c>
      <c r="C11032" t="s">
        <v>14266</v>
      </c>
      <c r="D11032">
        <v>51.315800000000003</v>
      </c>
      <c r="E11032">
        <v>9.4978999999999996</v>
      </c>
      <c r="F11032" t="s">
        <v>441</v>
      </c>
      <c r="G11032" t="s">
        <v>442</v>
      </c>
      <c r="H11032" t="s">
        <v>443</v>
      </c>
      <c r="I11032" t="s">
        <v>1676</v>
      </c>
      <c r="J11032" t="s">
        <v>366</v>
      </c>
      <c r="K11032">
        <v>201585</v>
      </c>
      <c r="L11032">
        <v>1276791686</v>
      </c>
    </row>
    <row r="11033" spans="1:12" x14ac:dyDescent="0.45">
      <c r="A11033" t="str">
        <f t="shared" si="172"/>
        <v>Kasserine, Kasserine, Tunisia</v>
      </c>
      <c r="B11033" t="s">
        <v>14267</v>
      </c>
      <c r="C11033" t="s">
        <v>14267</v>
      </c>
      <c r="D11033">
        <v>35.180399999999999</v>
      </c>
      <c r="E11033">
        <v>8.83</v>
      </c>
      <c r="F11033" t="s">
        <v>2368</v>
      </c>
      <c r="G11033" t="s">
        <v>2369</v>
      </c>
      <c r="H11033" t="s">
        <v>2370</v>
      </c>
      <c r="I11033" t="s">
        <v>14267</v>
      </c>
      <c r="J11033" t="s">
        <v>378</v>
      </c>
      <c r="K11033">
        <v>81987</v>
      </c>
      <c r="L11033">
        <v>1788047794</v>
      </c>
    </row>
    <row r="11034" spans="1:12" x14ac:dyDescent="0.45">
      <c r="A11034" t="str">
        <f t="shared" si="172"/>
        <v>Kasson, Minnesota, United States</v>
      </c>
      <c r="B11034" t="s">
        <v>14268</v>
      </c>
      <c r="C11034" t="s">
        <v>14268</v>
      </c>
      <c r="D11034">
        <v>44.033299999999997</v>
      </c>
      <c r="E11034">
        <v>-92.748199999999997</v>
      </c>
      <c r="F11034" t="s">
        <v>530</v>
      </c>
      <c r="G11034" t="s">
        <v>531</v>
      </c>
      <c r="H11034" t="s">
        <v>532</v>
      </c>
      <c r="I11034" t="s">
        <v>1433</v>
      </c>
      <c r="K11034">
        <v>7715</v>
      </c>
      <c r="L11034">
        <v>1840007913</v>
      </c>
    </row>
    <row r="11035" spans="1:12" x14ac:dyDescent="0.45">
      <c r="A11035" t="str">
        <f t="shared" si="172"/>
        <v>Kastamonu, Kastamonu, Turkey</v>
      </c>
      <c r="B11035" t="s">
        <v>14269</v>
      </c>
      <c r="C11035" t="s">
        <v>14269</v>
      </c>
      <c r="D11035">
        <v>41.383299999999998</v>
      </c>
      <c r="E11035">
        <v>33.783299999999997</v>
      </c>
      <c r="F11035" t="s">
        <v>806</v>
      </c>
      <c r="G11035" t="s">
        <v>807</v>
      </c>
      <c r="H11035" t="s">
        <v>808</v>
      </c>
      <c r="I11035" t="s">
        <v>14269</v>
      </c>
      <c r="J11035" t="s">
        <v>378</v>
      </c>
      <c r="K11035">
        <v>148931</v>
      </c>
      <c r="L11035">
        <v>1792386602</v>
      </c>
    </row>
    <row r="11036" spans="1:12" x14ac:dyDescent="0.45">
      <c r="A11036" t="str">
        <f t="shared" si="172"/>
        <v>Kastav, Primorsko-Goranska Županija, Croatia</v>
      </c>
      <c r="B11036" t="s">
        <v>14270</v>
      </c>
      <c r="C11036" t="s">
        <v>14270</v>
      </c>
      <c r="D11036">
        <v>45.372599999999998</v>
      </c>
      <c r="E11036">
        <v>14.349</v>
      </c>
      <c r="F11036" t="s">
        <v>4026</v>
      </c>
      <c r="G11036" t="s">
        <v>4027</v>
      </c>
      <c r="H11036" t="s">
        <v>4028</v>
      </c>
      <c r="I11036" t="s">
        <v>7772</v>
      </c>
      <c r="J11036" t="s">
        <v>366</v>
      </c>
      <c r="K11036">
        <v>10472</v>
      </c>
      <c r="L11036">
        <v>1191243923</v>
      </c>
    </row>
    <row r="11037" spans="1:12" x14ac:dyDescent="0.45">
      <c r="A11037" t="str">
        <f t="shared" si="172"/>
        <v>Kaštel Stari, Splitsko-Dalmatinska Županija, Croatia</v>
      </c>
      <c r="B11037" t="s">
        <v>14271</v>
      </c>
      <c r="C11037" t="s">
        <v>14272</v>
      </c>
      <c r="D11037">
        <v>43.548299999999998</v>
      </c>
      <c r="E11037">
        <v>16.3383</v>
      </c>
      <c r="F11037" t="s">
        <v>4026</v>
      </c>
      <c r="G11037" t="s">
        <v>4027</v>
      </c>
      <c r="H11037" t="s">
        <v>4028</v>
      </c>
      <c r="I11037" t="s">
        <v>14273</v>
      </c>
      <c r="K11037">
        <v>43349</v>
      </c>
      <c r="L11037">
        <v>1191355987</v>
      </c>
    </row>
    <row r="11038" spans="1:12" x14ac:dyDescent="0.45">
      <c r="A11038" t="str">
        <f t="shared" si="172"/>
        <v>Kastellaun, Rhineland-Palatinate, Germany</v>
      </c>
      <c r="B11038" t="s">
        <v>14274</v>
      </c>
      <c r="C11038" t="s">
        <v>14274</v>
      </c>
      <c r="D11038">
        <v>50.069400000000002</v>
      </c>
      <c r="E11038">
        <v>7.4431000000000003</v>
      </c>
      <c r="F11038" t="s">
        <v>441</v>
      </c>
      <c r="G11038" t="s">
        <v>442</v>
      </c>
      <c r="H11038" t="s">
        <v>443</v>
      </c>
      <c r="I11038" t="s">
        <v>1712</v>
      </c>
      <c r="K11038">
        <v>5410</v>
      </c>
      <c r="L11038">
        <v>1276355232</v>
      </c>
    </row>
    <row r="11039" spans="1:12" x14ac:dyDescent="0.45">
      <c r="A11039" t="str">
        <f t="shared" si="172"/>
        <v>Kastoriá, Dytikí Makedonía, Greece</v>
      </c>
      <c r="B11039" t="s">
        <v>14275</v>
      </c>
      <c r="C11039" t="s">
        <v>14276</v>
      </c>
      <c r="D11039">
        <v>40.518099999999997</v>
      </c>
      <c r="E11039">
        <v>21.268799999999999</v>
      </c>
      <c r="F11039" t="s">
        <v>928</v>
      </c>
      <c r="G11039" t="s">
        <v>929</v>
      </c>
      <c r="H11039" t="s">
        <v>930</v>
      </c>
      <c r="I11039" t="s">
        <v>2359</v>
      </c>
      <c r="J11039" t="s">
        <v>366</v>
      </c>
      <c r="K11039">
        <v>13387</v>
      </c>
      <c r="L11039">
        <v>1300839562</v>
      </c>
    </row>
    <row r="11040" spans="1:12" x14ac:dyDescent="0.45">
      <c r="A11040" t="str">
        <f t="shared" si="172"/>
        <v>Kasuga, Fukuoka, Japan</v>
      </c>
      <c r="B11040" t="s">
        <v>14277</v>
      </c>
      <c r="C11040" t="s">
        <v>14277</v>
      </c>
      <c r="D11040">
        <v>33.610799999999998</v>
      </c>
      <c r="E11040">
        <v>130.48060000000001</v>
      </c>
      <c r="F11040" t="s">
        <v>514</v>
      </c>
      <c r="G11040" t="s">
        <v>515</v>
      </c>
      <c r="H11040" t="s">
        <v>516</v>
      </c>
      <c r="I11040" t="s">
        <v>2570</v>
      </c>
      <c r="K11040">
        <v>47554</v>
      </c>
      <c r="L11040">
        <v>1392971052</v>
      </c>
    </row>
    <row r="11041" spans="1:12" x14ac:dyDescent="0.45">
      <c r="A11041" t="str">
        <f t="shared" si="172"/>
        <v>Kasugai, Aichi, Japan</v>
      </c>
      <c r="B11041" t="s">
        <v>14278</v>
      </c>
      <c r="C11041" t="s">
        <v>14278</v>
      </c>
      <c r="D11041">
        <v>35.25</v>
      </c>
      <c r="E11041">
        <v>136.9667</v>
      </c>
      <c r="F11041" t="s">
        <v>514</v>
      </c>
      <c r="G11041" t="s">
        <v>515</v>
      </c>
      <c r="H11041" t="s">
        <v>516</v>
      </c>
      <c r="I11041" t="s">
        <v>1078</v>
      </c>
      <c r="K11041">
        <v>306876</v>
      </c>
      <c r="L11041">
        <v>1392431449</v>
      </c>
    </row>
    <row r="11042" spans="1:12" x14ac:dyDescent="0.45">
      <c r="A11042" t="str">
        <f t="shared" si="172"/>
        <v>Kasukabe, Saitama, Japan</v>
      </c>
      <c r="B11042" t="s">
        <v>14279</v>
      </c>
      <c r="C11042" t="s">
        <v>14279</v>
      </c>
      <c r="D11042">
        <v>35.975299999999997</v>
      </c>
      <c r="E11042">
        <v>139.7525</v>
      </c>
      <c r="F11042" t="s">
        <v>514</v>
      </c>
      <c r="G11042" t="s">
        <v>515</v>
      </c>
      <c r="H11042" t="s">
        <v>516</v>
      </c>
      <c r="I11042" t="s">
        <v>919</v>
      </c>
      <c r="K11042">
        <v>229932</v>
      </c>
      <c r="L11042">
        <v>1392430282</v>
      </c>
    </row>
    <row r="11043" spans="1:12" x14ac:dyDescent="0.45">
      <c r="A11043" t="str">
        <f t="shared" si="172"/>
        <v>Kasulu, Kigoma, Tanzania</v>
      </c>
      <c r="B11043" t="s">
        <v>14280</v>
      </c>
      <c r="C11043" t="s">
        <v>14280</v>
      </c>
      <c r="D11043">
        <v>-4.5766999999999998</v>
      </c>
      <c r="E11043">
        <v>30.102499999999999</v>
      </c>
      <c r="F11043" t="s">
        <v>2466</v>
      </c>
      <c r="G11043" t="s">
        <v>2467</v>
      </c>
      <c r="H11043" t="s">
        <v>2468</v>
      </c>
      <c r="I11043" t="s">
        <v>13913</v>
      </c>
      <c r="K11043">
        <v>33452</v>
      </c>
      <c r="L11043">
        <v>1834918111</v>
      </c>
    </row>
    <row r="11044" spans="1:12" x14ac:dyDescent="0.45">
      <c r="A11044" t="str">
        <f t="shared" si="172"/>
        <v>Kasumi, Hyōgo, Japan</v>
      </c>
      <c r="B11044" t="s">
        <v>14281</v>
      </c>
      <c r="C11044" t="s">
        <v>14281</v>
      </c>
      <c r="D11044">
        <v>35.632199999999997</v>
      </c>
      <c r="E11044">
        <v>134.6292</v>
      </c>
      <c r="F11044" t="s">
        <v>514</v>
      </c>
      <c r="G11044" t="s">
        <v>515</v>
      </c>
      <c r="H11044" t="s">
        <v>516</v>
      </c>
      <c r="I11044" t="s">
        <v>1062</v>
      </c>
      <c r="K11044">
        <v>16321</v>
      </c>
      <c r="L11044">
        <v>1392645167</v>
      </c>
    </row>
    <row r="11045" spans="1:12" x14ac:dyDescent="0.45">
      <c r="A11045" t="str">
        <f t="shared" si="172"/>
        <v>Kasumigaura, Ibaraki, Japan</v>
      </c>
      <c r="B11045" t="s">
        <v>14282</v>
      </c>
      <c r="C11045" t="s">
        <v>14282</v>
      </c>
      <c r="D11045">
        <v>36.151899999999998</v>
      </c>
      <c r="E11045">
        <v>140.2372</v>
      </c>
      <c r="F11045" t="s">
        <v>514</v>
      </c>
      <c r="G11045" t="s">
        <v>515</v>
      </c>
      <c r="H11045" t="s">
        <v>516</v>
      </c>
      <c r="I11045" t="s">
        <v>1844</v>
      </c>
      <c r="K11045">
        <v>40833</v>
      </c>
      <c r="L11045">
        <v>1392054909</v>
      </c>
    </row>
    <row r="11046" spans="1:12" x14ac:dyDescent="0.45">
      <c r="A11046" t="str">
        <f t="shared" si="172"/>
        <v>Kasungu, Kasungu, Malawi</v>
      </c>
      <c r="B11046" t="s">
        <v>14283</v>
      </c>
      <c r="C11046" t="s">
        <v>14283</v>
      </c>
      <c r="D11046">
        <v>-13.0364</v>
      </c>
      <c r="E11046">
        <v>33.482199999999999</v>
      </c>
      <c r="F11046" t="s">
        <v>3207</v>
      </c>
      <c r="G11046" t="s">
        <v>3208</v>
      </c>
      <c r="H11046" t="s">
        <v>3209</v>
      </c>
      <c r="I11046" t="s">
        <v>14283</v>
      </c>
      <c r="J11046" t="s">
        <v>378</v>
      </c>
      <c r="L11046">
        <v>1454117674</v>
      </c>
    </row>
    <row r="11047" spans="1:12" x14ac:dyDescent="0.45">
      <c r="A11047" t="str">
        <f t="shared" si="172"/>
        <v>Kasur, Punjab, Pakistan</v>
      </c>
      <c r="B11047" t="s">
        <v>14284</v>
      </c>
      <c r="C11047" t="s">
        <v>14284</v>
      </c>
      <c r="D11047">
        <v>31.116700000000002</v>
      </c>
      <c r="E11047">
        <v>74.45</v>
      </c>
      <c r="F11047" t="s">
        <v>546</v>
      </c>
      <c r="G11047" t="s">
        <v>547</v>
      </c>
      <c r="H11047" t="s">
        <v>548</v>
      </c>
      <c r="I11047" t="s">
        <v>551</v>
      </c>
      <c r="J11047" t="s">
        <v>366</v>
      </c>
      <c r="K11047">
        <v>314617</v>
      </c>
      <c r="L11047">
        <v>1586858135</v>
      </c>
    </row>
    <row r="11048" spans="1:12" x14ac:dyDescent="0.45">
      <c r="A11048" t="str">
        <f t="shared" si="172"/>
        <v>Katagami, Akita, Japan</v>
      </c>
      <c r="B11048" t="s">
        <v>14285</v>
      </c>
      <c r="C11048" t="s">
        <v>14285</v>
      </c>
      <c r="D11048">
        <v>39.883299999999998</v>
      </c>
      <c r="E11048">
        <v>139.9889</v>
      </c>
      <c r="F11048" t="s">
        <v>514</v>
      </c>
      <c r="G11048" t="s">
        <v>515</v>
      </c>
      <c r="H11048" t="s">
        <v>516</v>
      </c>
      <c r="I11048" t="s">
        <v>1150</v>
      </c>
      <c r="K11048">
        <v>31923</v>
      </c>
      <c r="L11048">
        <v>1392973238</v>
      </c>
    </row>
    <row r="11049" spans="1:12" x14ac:dyDescent="0.45">
      <c r="A11049" t="str">
        <f t="shared" si="172"/>
        <v>Katakwi, Katakwi, Uganda</v>
      </c>
      <c r="B11049" t="s">
        <v>14286</v>
      </c>
      <c r="C11049" t="s">
        <v>14286</v>
      </c>
      <c r="D11049">
        <v>1.8911</v>
      </c>
      <c r="E11049">
        <v>33.966099999999997</v>
      </c>
      <c r="F11049" t="s">
        <v>613</v>
      </c>
      <c r="G11049" t="s">
        <v>614</v>
      </c>
      <c r="H11049" t="s">
        <v>615</v>
      </c>
      <c r="I11049" t="s">
        <v>14286</v>
      </c>
      <c r="J11049" t="s">
        <v>378</v>
      </c>
      <c r="K11049">
        <v>8400</v>
      </c>
      <c r="L11049">
        <v>1800303827</v>
      </c>
    </row>
    <row r="11050" spans="1:12" x14ac:dyDescent="0.45">
      <c r="A11050" t="str">
        <f t="shared" si="172"/>
        <v>Katanning, Western Australia, Australia</v>
      </c>
      <c r="B11050" t="s">
        <v>14287</v>
      </c>
      <c r="C11050" t="s">
        <v>14287</v>
      </c>
      <c r="D11050">
        <v>-33.690800000000003</v>
      </c>
      <c r="E11050">
        <v>117.5553</v>
      </c>
      <c r="F11050" t="s">
        <v>830</v>
      </c>
      <c r="G11050" t="s">
        <v>831</v>
      </c>
      <c r="H11050" t="s">
        <v>832</v>
      </c>
      <c r="I11050" t="s">
        <v>1427</v>
      </c>
      <c r="K11050">
        <v>3687</v>
      </c>
      <c r="L11050">
        <v>1036411379</v>
      </c>
    </row>
    <row r="11051" spans="1:12" x14ac:dyDescent="0.45">
      <c r="A11051" t="str">
        <f t="shared" si="172"/>
        <v>Katav-Ivanovsk, Chelyabinskaya Oblast’, Russia</v>
      </c>
      <c r="B11051" t="s">
        <v>14288</v>
      </c>
      <c r="C11051" t="s">
        <v>14288</v>
      </c>
      <c r="D11051">
        <v>54.75</v>
      </c>
      <c r="E11051">
        <v>58.2</v>
      </c>
      <c r="F11051" t="s">
        <v>504</v>
      </c>
      <c r="G11051" t="s">
        <v>505</v>
      </c>
      <c r="H11051" t="s">
        <v>506</v>
      </c>
      <c r="I11051" t="s">
        <v>2555</v>
      </c>
      <c r="K11051">
        <v>15872</v>
      </c>
      <c r="L11051">
        <v>1643848436</v>
      </c>
    </row>
    <row r="11052" spans="1:12" x14ac:dyDescent="0.45">
      <c r="A11052" t="str">
        <f t="shared" si="172"/>
        <v>Kataysk, Kurganskaya Oblast’, Russia</v>
      </c>
      <c r="B11052" t="s">
        <v>14289</v>
      </c>
      <c r="C11052" t="s">
        <v>14289</v>
      </c>
      <c r="D11052">
        <v>56.3</v>
      </c>
      <c r="E11052">
        <v>62.566699999999997</v>
      </c>
      <c r="F11052" t="s">
        <v>504</v>
      </c>
      <c r="G11052" t="s">
        <v>505</v>
      </c>
      <c r="H11052" t="s">
        <v>506</v>
      </c>
      <c r="I11052" t="s">
        <v>8014</v>
      </c>
      <c r="K11052">
        <v>12565</v>
      </c>
      <c r="L11052">
        <v>1643869391</v>
      </c>
    </row>
    <row r="11053" spans="1:12" x14ac:dyDescent="0.45">
      <c r="A11053" t="str">
        <f t="shared" si="172"/>
        <v>Kateríni, Kentrikí Makedonía, Greece</v>
      </c>
      <c r="B11053" t="s">
        <v>14290</v>
      </c>
      <c r="C11053" t="s">
        <v>14291</v>
      </c>
      <c r="D11053">
        <v>40.2667</v>
      </c>
      <c r="E11053">
        <v>22.5</v>
      </c>
      <c r="F11053" t="s">
        <v>928</v>
      </c>
      <c r="G11053" t="s">
        <v>929</v>
      </c>
      <c r="H11053" t="s">
        <v>930</v>
      </c>
      <c r="I11053" t="s">
        <v>1524</v>
      </c>
      <c r="J11053" t="s">
        <v>366</v>
      </c>
      <c r="K11053">
        <v>55997</v>
      </c>
      <c r="L11053">
        <v>1300524464</v>
      </c>
    </row>
    <row r="11054" spans="1:12" x14ac:dyDescent="0.45">
      <c r="A11054" t="str">
        <f t="shared" si="172"/>
        <v>Katherine, Northern Territory, Australia</v>
      </c>
      <c r="B11054" t="s">
        <v>14292</v>
      </c>
      <c r="C11054" t="s">
        <v>14292</v>
      </c>
      <c r="D11054">
        <v>-14.466699999999999</v>
      </c>
      <c r="E11054">
        <v>132.26669999999999</v>
      </c>
      <c r="F11054" t="s">
        <v>830</v>
      </c>
      <c r="G11054" t="s">
        <v>831</v>
      </c>
      <c r="H11054" t="s">
        <v>832</v>
      </c>
      <c r="I11054" t="s">
        <v>835</v>
      </c>
      <c r="K11054">
        <v>1488</v>
      </c>
      <c r="L11054">
        <v>1036323110</v>
      </c>
    </row>
    <row r="11055" spans="1:12" x14ac:dyDescent="0.45">
      <c r="A11055" t="str">
        <f t="shared" si="172"/>
        <v>Kathleen, Florida, United States</v>
      </c>
      <c r="B11055" t="s">
        <v>14293</v>
      </c>
      <c r="C11055" t="s">
        <v>14293</v>
      </c>
      <c r="D11055">
        <v>28.122399999999999</v>
      </c>
      <c r="E11055">
        <v>-82.038700000000006</v>
      </c>
      <c r="F11055" t="s">
        <v>530</v>
      </c>
      <c r="G11055" t="s">
        <v>531</v>
      </c>
      <c r="H11055" t="s">
        <v>532</v>
      </c>
      <c r="I11055" t="s">
        <v>1378</v>
      </c>
      <c r="K11055">
        <v>6546</v>
      </c>
      <c r="L11055">
        <v>1840014129</v>
      </c>
    </row>
    <row r="11056" spans="1:12" x14ac:dyDescent="0.45">
      <c r="A11056" t="str">
        <f t="shared" si="172"/>
        <v>Kathmandu, Bāgmatī, Nepal</v>
      </c>
      <c r="B11056" t="s">
        <v>14294</v>
      </c>
      <c r="C11056" t="s">
        <v>14294</v>
      </c>
      <c r="D11056">
        <v>27.716699999999999</v>
      </c>
      <c r="E11056">
        <v>85.366699999999994</v>
      </c>
      <c r="F11056" t="s">
        <v>3108</v>
      </c>
      <c r="G11056" t="s">
        <v>3109</v>
      </c>
      <c r="H11056" t="s">
        <v>3110</v>
      </c>
      <c r="I11056" t="s">
        <v>4418</v>
      </c>
      <c r="J11056" t="s">
        <v>606</v>
      </c>
      <c r="K11056">
        <v>975453</v>
      </c>
      <c r="L11056">
        <v>1524589448</v>
      </c>
    </row>
    <row r="11057" spans="1:12" x14ac:dyDescent="0.45">
      <c r="A11057" t="str">
        <f t="shared" si="172"/>
        <v>Kathu, Phuket, Thailand</v>
      </c>
      <c r="B11057" t="s">
        <v>14295</v>
      </c>
      <c r="C11057" t="s">
        <v>14295</v>
      </c>
      <c r="D11057">
        <v>7.9112</v>
      </c>
      <c r="E11057">
        <v>98.347499999999997</v>
      </c>
      <c r="F11057" t="s">
        <v>1864</v>
      </c>
      <c r="G11057" t="s">
        <v>1865</v>
      </c>
      <c r="H11057" t="s">
        <v>1866</v>
      </c>
      <c r="I11057" t="s">
        <v>3373</v>
      </c>
      <c r="J11057" t="s">
        <v>366</v>
      </c>
      <c r="K11057">
        <v>26078</v>
      </c>
      <c r="L11057">
        <v>1764733770</v>
      </c>
    </row>
    <row r="11058" spans="1:12" x14ac:dyDescent="0.45">
      <c r="A11058" t="str">
        <f t="shared" si="172"/>
        <v>Kati, Koulikoro, Mali</v>
      </c>
      <c r="B11058" t="s">
        <v>14296</v>
      </c>
      <c r="C11058" t="s">
        <v>14296</v>
      </c>
      <c r="D11058">
        <v>12.750400000000001</v>
      </c>
      <c r="E11058">
        <v>-8.08</v>
      </c>
      <c r="F11058" t="s">
        <v>978</v>
      </c>
      <c r="G11058" t="s">
        <v>979</v>
      </c>
      <c r="H11058" t="s">
        <v>980</v>
      </c>
      <c r="I11058" t="s">
        <v>3394</v>
      </c>
      <c r="J11058" t="s">
        <v>366</v>
      </c>
      <c r="K11058">
        <v>66895</v>
      </c>
      <c r="L11058">
        <v>1466006801</v>
      </c>
    </row>
    <row r="11059" spans="1:12" x14ac:dyDescent="0.45">
      <c r="A11059" t="str">
        <f t="shared" si="172"/>
        <v>Katima Mulilo, Zambezi, Namibia</v>
      </c>
      <c r="B11059" t="s">
        <v>14297</v>
      </c>
      <c r="C11059" t="s">
        <v>14297</v>
      </c>
      <c r="D11059">
        <v>-17.503900000000002</v>
      </c>
      <c r="E11059">
        <v>24.274999999999999</v>
      </c>
      <c r="F11059" t="s">
        <v>4295</v>
      </c>
      <c r="G11059" t="s">
        <v>4296</v>
      </c>
      <c r="H11059" t="s">
        <v>4297</v>
      </c>
      <c r="I11059" t="s">
        <v>14298</v>
      </c>
      <c r="J11059" t="s">
        <v>378</v>
      </c>
      <c r="K11059">
        <v>28699</v>
      </c>
      <c r="L11059">
        <v>1516068788</v>
      </c>
    </row>
    <row r="11060" spans="1:12" x14ac:dyDescent="0.45">
      <c r="A11060" t="str">
        <f t="shared" si="172"/>
        <v>Káto Achaḯa, Dytikí Elláda, Greece</v>
      </c>
      <c r="B11060" t="s">
        <v>14299</v>
      </c>
      <c r="C11060" t="s">
        <v>14300</v>
      </c>
      <c r="D11060">
        <v>38.15</v>
      </c>
      <c r="E11060">
        <v>21.55</v>
      </c>
      <c r="F11060" t="s">
        <v>928</v>
      </c>
      <c r="G11060" t="s">
        <v>929</v>
      </c>
      <c r="H11060" t="s">
        <v>930</v>
      </c>
      <c r="I11060" t="s">
        <v>952</v>
      </c>
      <c r="J11060" t="s">
        <v>366</v>
      </c>
      <c r="K11060">
        <v>6618</v>
      </c>
      <c r="L11060">
        <v>1300115086</v>
      </c>
    </row>
    <row r="11061" spans="1:12" x14ac:dyDescent="0.45">
      <c r="A11061" t="str">
        <f t="shared" si="172"/>
        <v>Katoomba, New South Wales, Australia</v>
      </c>
      <c r="B11061" t="s">
        <v>14301</v>
      </c>
      <c r="C11061" t="s">
        <v>14301</v>
      </c>
      <c r="D11061">
        <v>-33.715000000000003</v>
      </c>
      <c r="E11061">
        <v>150.31280000000001</v>
      </c>
      <c r="F11061" t="s">
        <v>830</v>
      </c>
      <c r="G11061" t="s">
        <v>831</v>
      </c>
      <c r="H11061" t="s">
        <v>832</v>
      </c>
      <c r="I11061" t="s">
        <v>1454</v>
      </c>
      <c r="K11061">
        <v>7964</v>
      </c>
      <c r="L11061">
        <v>1036674004</v>
      </c>
    </row>
    <row r="11062" spans="1:12" x14ac:dyDescent="0.45">
      <c r="A11062" t="str">
        <f t="shared" si="172"/>
        <v>Katori, Chiba, Japan</v>
      </c>
      <c r="B11062" t="s">
        <v>14302</v>
      </c>
      <c r="C11062" t="s">
        <v>14302</v>
      </c>
      <c r="D11062">
        <v>35.897799999999997</v>
      </c>
      <c r="E11062">
        <v>140.4992</v>
      </c>
      <c r="F11062" t="s">
        <v>514</v>
      </c>
      <c r="G11062" t="s">
        <v>515</v>
      </c>
      <c r="H11062" t="s">
        <v>516</v>
      </c>
      <c r="I11062" t="s">
        <v>608</v>
      </c>
      <c r="K11062">
        <v>73110</v>
      </c>
      <c r="L11062">
        <v>1392702737</v>
      </c>
    </row>
    <row r="11063" spans="1:12" x14ac:dyDescent="0.45">
      <c r="A11063" t="str">
        <f t="shared" si="172"/>
        <v>Katowice, Śląskie, Poland</v>
      </c>
      <c r="B11063" t="s">
        <v>14303</v>
      </c>
      <c r="C11063" t="s">
        <v>14303</v>
      </c>
      <c r="D11063">
        <v>50.25</v>
      </c>
      <c r="E11063">
        <v>19</v>
      </c>
      <c r="F11063" t="s">
        <v>3993</v>
      </c>
      <c r="G11063" t="s">
        <v>3994</v>
      </c>
      <c r="H11063" t="s">
        <v>3995</v>
      </c>
      <c r="I11063" t="s">
        <v>4429</v>
      </c>
      <c r="J11063" t="s">
        <v>378</v>
      </c>
      <c r="K11063">
        <v>276499</v>
      </c>
      <c r="L11063">
        <v>1616798495</v>
      </c>
    </row>
    <row r="11064" spans="1:12" x14ac:dyDescent="0.45">
      <c r="A11064" t="str">
        <f t="shared" si="172"/>
        <v>Katsina, Katsina, Nigeria</v>
      </c>
      <c r="B11064" t="s">
        <v>10319</v>
      </c>
      <c r="C11064" t="s">
        <v>10319</v>
      </c>
      <c r="D11064">
        <v>12.9908</v>
      </c>
      <c r="E11064">
        <v>7.6017000000000001</v>
      </c>
      <c r="F11064" t="s">
        <v>476</v>
      </c>
      <c r="G11064" t="s">
        <v>477</v>
      </c>
      <c r="H11064" t="s">
        <v>478</v>
      </c>
      <c r="I11064" t="s">
        <v>10319</v>
      </c>
      <c r="J11064" t="s">
        <v>378</v>
      </c>
      <c r="K11064">
        <v>432149</v>
      </c>
      <c r="L11064">
        <v>1566777297</v>
      </c>
    </row>
    <row r="11065" spans="1:12" x14ac:dyDescent="0.45">
      <c r="A11065" t="str">
        <f t="shared" si="172"/>
        <v>Katsuragi, Nara, Japan</v>
      </c>
      <c r="B11065" t="s">
        <v>14304</v>
      </c>
      <c r="C11065" t="s">
        <v>14304</v>
      </c>
      <c r="D11065">
        <v>34.489199999999997</v>
      </c>
      <c r="E11065">
        <v>135.72669999999999</v>
      </c>
      <c r="F11065" t="s">
        <v>514</v>
      </c>
      <c r="G11065" t="s">
        <v>515</v>
      </c>
      <c r="H11065" t="s">
        <v>516</v>
      </c>
      <c r="I11065" t="s">
        <v>10885</v>
      </c>
      <c r="K11065">
        <v>37004</v>
      </c>
      <c r="L11065">
        <v>1392516369</v>
      </c>
    </row>
    <row r="11066" spans="1:12" x14ac:dyDescent="0.45">
      <c r="A11066" t="str">
        <f t="shared" si="172"/>
        <v>Katsuura, Chiba, Japan</v>
      </c>
      <c r="B11066" t="s">
        <v>14305</v>
      </c>
      <c r="C11066" t="s">
        <v>14305</v>
      </c>
      <c r="D11066">
        <v>35.152500000000003</v>
      </c>
      <c r="E11066">
        <v>140.3211</v>
      </c>
      <c r="F11066" t="s">
        <v>514</v>
      </c>
      <c r="G11066" t="s">
        <v>515</v>
      </c>
      <c r="H11066" t="s">
        <v>516</v>
      </c>
      <c r="I11066" t="s">
        <v>608</v>
      </c>
      <c r="K11066">
        <v>17324</v>
      </c>
      <c r="L11066">
        <v>1392044206</v>
      </c>
    </row>
    <row r="11067" spans="1:12" x14ac:dyDescent="0.45">
      <c r="A11067" t="str">
        <f t="shared" si="172"/>
        <v>Kattagan, Navoiy, Uzbekistan</v>
      </c>
      <c r="B11067" t="s">
        <v>14306</v>
      </c>
      <c r="C11067" t="s">
        <v>14306</v>
      </c>
      <c r="D11067">
        <v>40.200000000000003</v>
      </c>
      <c r="E11067">
        <v>64.916700000000006</v>
      </c>
      <c r="F11067" t="s">
        <v>1966</v>
      </c>
      <c r="G11067" t="s">
        <v>1967</v>
      </c>
      <c r="H11067" t="s">
        <v>1968</v>
      </c>
      <c r="I11067" t="s">
        <v>14307</v>
      </c>
      <c r="K11067">
        <v>86745</v>
      </c>
      <c r="L11067">
        <v>1860782136</v>
      </c>
    </row>
    <row r="11068" spans="1:12" x14ac:dyDescent="0.45">
      <c r="A11068" t="str">
        <f t="shared" si="172"/>
        <v>Kattaqo’rg’on Shahri, Samarqand, Uzbekistan</v>
      </c>
      <c r="B11068" t="s">
        <v>14308</v>
      </c>
      <c r="C11068" t="s">
        <v>14309</v>
      </c>
      <c r="D11068">
        <v>39.895800000000001</v>
      </c>
      <c r="E11068">
        <v>66.265600000000006</v>
      </c>
      <c r="F11068" t="s">
        <v>1966</v>
      </c>
      <c r="G11068" t="s">
        <v>1967</v>
      </c>
      <c r="H11068" t="s">
        <v>1968</v>
      </c>
      <c r="I11068" t="s">
        <v>13766</v>
      </c>
      <c r="J11068" t="s">
        <v>366</v>
      </c>
      <c r="K11068">
        <v>58950</v>
      </c>
      <c r="L11068">
        <v>1860871064</v>
      </c>
    </row>
    <row r="11069" spans="1:12" x14ac:dyDescent="0.45">
      <c r="A11069" t="str">
        <f t="shared" si="172"/>
        <v>Katwe, Kasese, Uganda</v>
      </c>
      <c r="B11069" t="s">
        <v>14310</v>
      </c>
      <c r="C11069" t="s">
        <v>14310</v>
      </c>
      <c r="D11069">
        <v>-0.12959999999999999</v>
      </c>
      <c r="E11069">
        <v>29.92</v>
      </c>
      <c r="F11069" t="s">
        <v>613</v>
      </c>
      <c r="G11069" t="s">
        <v>614</v>
      </c>
      <c r="H11069" t="s">
        <v>615</v>
      </c>
      <c r="I11069" t="s">
        <v>14244</v>
      </c>
      <c r="K11069">
        <v>1957</v>
      </c>
      <c r="L11069">
        <v>1800329579</v>
      </c>
    </row>
    <row r="11070" spans="1:12" x14ac:dyDescent="0.45">
      <c r="A11070" t="str">
        <f t="shared" si="172"/>
        <v>Katy, Texas, United States</v>
      </c>
      <c r="B11070" t="s">
        <v>14311</v>
      </c>
      <c r="C11070" t="s">
        <v>14311</v>
      </c>
      <c r="D11070">
        <v>29.790400000000002</v>
      </c>
      <c r="E11070">
        <v>-95.835300000000004</v>
      </c>
      <c r="F11070" t="s">
        <v>530</v>
      </c>
      <c r="G11070" t="s">
        <v>531</v>
      </c>
      <c r="H11070" t="s">
        <v>532</v>
      </c>
      <c r="I11070" t="s">
        <v>610</v>
      </c>
      <c r="K11070">
        <v>21729</v>
      </c>
      <c r="L11070">
        <v>1840019648</v>
      </c>
    </row>
    <row r="11071" spans="1:12" x14ac:dyDescent="0.45">
      <c r="A11071" t="str">
        <f t="shared" si="172"/>
        <v>Kaufbeuren, Bavaria, Germany</v>
      </c>
      <c r="B11071" t="s">
        <v>14312</v>
      </c>
      <c r="C11071" t="s">
        <v>14312</v>
      </c>
      <c r="D11071">
        <v>47.88</v>
      </c>
      <c r="E11071">
        <v>10.6225</v>
      </c>
      <c r="F11071" t="s">
        <v>441</v>
      </c>
      <c r="G11071" t="s">
        <v>442</v>
      </c>
      <c r="H11071" t="s">
        <v>443</v>
      </c>
      <c r="I11071" t="s">
        <v>567</v>
      </c>
      <c r="J11071" t="s">
        <v>366</v>
      </c>
      <c r="K11071">
        <v>43893</v>
      </c>
      <c r="L11071">
        <v>1276496301</v>
      </c>
    </row>
    <row r="11072" spans="1:12" x14ac:dyDescent="0.45">
      <c r="A11072" t="str">
        <f t="shared" si="172"/>
        <v>Kaufman, Texas, United States</v>
      </c>
      <c r="B11072" t="s">
        <v>14313</v>
      </c>
      <c r="C11072" t="s">
        <v>14313</v>
      </c>
      <c r="D11072">
        <v>32.576900000000002</v>
      </c>
      <c r="E11072">
        <v>-96.316000000000003</v>
      </c>
      <c r="F11072" t="s">
        <v>530</v>
      </c>
      <c r="G11072" t="s">
        <v>531</v>
      </c>
      <c r="H11072" t="s">
        <v>532</v>
      </c>
      <c r="I11072" t="s">
        <v>610</v>
      </c>
      <c r="K11072">
        <v>7281</v>
      </c>
      <c r="L11072">
        <v>1840019450</v>
      </c>
    </row>
    <row r="11073" spans="1:12" x14ac:dyDescent="0.45">
      <c r="A11073" t="str">
        <f t="shared" si="172"/>
        <v>Kauhajoki, Etelä-Pohjanmaa, Finland</v>
      </c>
      <c r="B11073" t="s">
        <v>14314</v>
      </c>
      <c r="C11073" t="s">
        <v>14314</v>
      </c>
      <c r="D11073">
        <v>62.431899999999999</v>
      </c>
      <c r="E11073">
        <v>22.179400000000001</v>
      </c>
      <c r="F11073" t="s">
        <v>459</v>
      </c>
      <c r="G11073" t="s">
        <v>460</v>
      </c>
      <c r="H11073" t="s">
        <v>461</v>
      </c>
      <c r="I11073" t="s">
        <v>1000</v>
      </c>
      <c r="J11073" t="s">
        <v>366</v>
      </c>
      <c r="K11073">
        <v>13875</v>
      </c>
      <c r="L11073">
        <v>1246101648</v>
      </c>
    </row>
    <row r="11074" spans="1:12" x14ac:dyDescent="0.45">
      <c r="A11074" t="str">
        <f t="shared" si="172"/>
        <v>Kauhava, Etelä-Pohjanmaa, Finland</v>
      </c>
      <c r="B11074" t="s">
        <v>14315</v>
      </c>
      <c r="C11074" t="s">
        <v>14315</v>
      </c>
      <c r="D11074">
        <v>63.101399999999998</v>
      </c>
      <c r="E11074">
        <v>23.0639</v>
      </c>
      <c r="F11074" t="s">
        <v>459</v>
      </c>
      <c r="G11074" t="s">
        <v>460</v>
      </c>
      <c r="H11074" t="s">
        <v>461</v>
      </c>
      <c r="I11074" t="s">
        <v>1000</v>
      </c>
      <c r="J11074" t="s">
        <v>366</v>
      </c>
      <c r="K11074">
        <v>16784</v>
      </c>
      <c r="L11074">
        <v>1246180633</v>
      </c>
    </row>
    <row r="11075" spans="1:12" x14ac:dyDescent="0.45">
      <c r="A11075" t="str">
        <f t="shared" ref="A11075:A11138" si="173">CONCATENATE(B11075,", ",I11075,", ",F11075)</f>
        <v>Kaukauna, Wisconsin, United States</v>
      </c>
      <c r="B11075" t="s">
        <v>14316</v>
      </c>
      <c r="C11075" t="s">
        <v>14316</v>
      </c>
      <c r="D11075">
        <v>44.2776</v>
      </c>
      <c r="E11075">
        <v>-88.264499999999998</v>
      </c>
      <c r="F11075" t="s">
        <v>530</v>
      </c>
      <c r="G11075" t="s">
        <v>531</v>
      </c>
      <c r="H11075" t="s">
        <v>532</v>
      </c>
      <c r="I11075" t="s">
        <v>1611</v>
      </c>
      <c r="K11075">
        <v>16270</v>
      </c>
      <c r="L11075">
        <v>1840002403</v>
      </c>
    </row>
    <row r="11076" spans="1:12" x14ac:dyDescent="0.45">
      <c r="A11076" t="str">
        <f t="shared" si="173"/>
        <v>Kaunas, Kauno Miestas, Lithuania</v>
      </c>
      <c r="B11076" t="s">
        <v>10507</v>
      </c>
      <c r="C11076" t="s">
        <v>10507</v>
      </c>
      <c r="D11076">
        <v>54.9</v>
      </c>
      <c r="E11076">
        <v>23.933299999999999</v>
      </c>
      <c r="F11076" t="s">
        <v>1155</v>
      </c>
      <c r="G11076" t="s">
        <v>1156</v>
      </c>
      <c r="H11076" t="s">
        <v>1157</v>
      </c>
      <c r="I11076" t="s">
        <v>14317</v>
      </c>
      <c r="J11076" t="s">
        <v>378</v>
      </c>
      <c r="K11076">
        <v>288466</v>
      </c>
      <c r="L11076">
        <v>1440302852</v>
      </c>
    </row>
    <row r="11077" spans="1:12" x14ac:dyDescent="0.45">
      <c r="A11077" t="str">
        <f t="shared" si="173"/>
        <v>Kauniainen, Uusimaa, Finland</v>
      </c>
      <c r="B11077" t="s">
        <v>14318</v>
      </c>
      <c r="C11077" t="s">
        <v>14318</v>
      </c>
      <c r="D11077">
        <v>60.209699999999998</v>
      </c>
      <c r="E11077">
        <v>24.726400000000002</v>
      </c>
      <c r="F11077" t="s">
        <v>459</v>
      </c>
      <c r="G11077" t="s">
        <v>460</v>
      </c>
      <c r="H11077" t="s">
        <v>461</v>
      </c>
      <c r="I11077" t="s">
        <v>9199</v>
      </c>
      <c r="J11077" t="s">
        <v>366</v>
      </c>
      <c r="K11077">
        <v>9486</v>
      </c>
      <c r="L11077">
        <v>1246749773</v>
      </c>
    </row>
    <row r="11078" spans="1:12" x14ac:dyDescent="0.45">
      <c r="A11078" t="str">
        <f t="shared" si="173"/>
        <v>Kaupanger, Sogn og Fjordane, Norway</v>
      </c>
      <c r="B11078" t="s">
        <v>14319</v>
      </c>
      <c r="C11078" t="s">
        <v>14319</v>
      </c>
      <c r="D11078">
        <v>61.183300000000003</v>
      </c>
      <c r="E11078">
        <v>6.85</v>
      </c>
      <c r="F11078" t="s">
        <v>1169</v>
      </c>
      <c r="G11078" t="s">
        <v>1170</v>
      </c>
      <c r="H11078" t="s">
        <v>1171</v>
      </c>
      <c r="I11078" t="s">
        <v>9960</v>
      </c>
      <c r="K11078">
        <v>1965</v>
      </c>
      <c r="L11078">
        <v>1578815332</v>
      </c>
    </row>
    <row r="11079" spans="1:12" x14ac:dyDescent="0.45">
      <c r="A11079" t="str">
        <f t="shared" si="173"/>
        <v>Kavadarci, Kavadarci, Macedonia</v>
      </c>
      <c r="B11079" t="s">
        <v>14320</v>
      </c>
      <c r="C11079" t="s">
        <v>14320</v>
      </c>
      <c r="D11079">
        <v>41.4328</v>
      </c>
      <c r="E11079">
        <v>22.011700000000001</v>
      </c>
      <c r="F11079" t="s">
        <v>2246</v>
      </c>
      <c r="G11079" t="s">
        <v>2247</v>
      </c>
      <c r="H11079" t="s">
        <v>2248</v>
      </c>
      <c r="I11079" t="s">
        <v>14320</v>
      </c>
      <c r="J11079" t="s">
        <v>378</v>
      </c>
      <c r="K11079">
        <v>38741</v>
      </c>
      <c r="L11079">
        <v>1807183974</v>
      </c>
    </row>
    <row r="11080" spans="1:12" x14ac:dyDescent="0.45">
      <c r="A11080" t="str">
        <f t="shared" si="173"/>
        <v>Kavajë, Tiranë, Albania</v>
      </c>
      <c r="B11080" t="s">
        <v>14321</v>
      </c>
      <c r="C11080" t="s">
        <v>14322</v>
      </c>
      <c r="D11080">
        <v>41.183300000000003</v>
      </c>
      <c r="E11080">
        <v>19.55</v>
      </c>
      <c r="F11080" t="s">
        <v>3185</v>
      </c>
      <c r="G11080" t="s">
        <v>3186</v>
      </c>
      <c r="H11080" t="s">
        <v>3187</v>
      </c>
      <c r="I11080" t="s">
        <v>14003</v>
      </c>
      <c r="K11080">
        <v>29354</v>
      </c>
      <c r="L11080">
        <v>1008475617</v>
      </c>
    </row>
    <row r="11081" spans="1:12" x14ac:dyDescent="0.45">
      <c r="A11081" t="str">
        <f t="shared" si="173"/>
        <v>Kavála, Anatolikí Makedonía kai Thráki, Greece</v>
      </c>
      <c r="B11081" t="s">
        <v>14323</v>
      </c>
      <c r="C11081" t="s">
        <v>14324</v>
      </c>
      <c r="D11081">
        <v>40.939599999999999</v>
      </c>
      <c r="E11081">
        <v>24.4069</v>
      </c>
      <c r="F11081" t="s">
        <v>928</v>
      </c>
      <c r="G11081" t="s">
        <v>929</v>
      </c>
      <c r="H11081" t="s">
        <v>930</v>
      </c>
      <c r="I11081" t="s">
        <v>1531</v>
      </c>
      <c r="J11081" t="s">
        <v>366</v>
      </c>
      <c r="K11081">
        <v>54027</v>
      </c>
      <c r="L11081">
        <v>1300398756</v>
      </c>
    </row>
    <row r="11082" spans="1:12" x14ac:dyDescent="0.45">
      <c r="A11082" t="str">
        <f t="shared" si="173"/>
        <v>Kavalerovo, Primorskiy Kray, Russia</v>
      </c>
      <c r="B11082" t="s">
        <v>14325</v>
      </c>
      <c r="C11082" t="s">
        <v>14325</v>
      </c>
      <c r="D11082">
        <v>44.270200000000003</v>
      </c>
      <c r="E11082">
        <v>135.0498</v>
      </c>
      <c r="F11082" t="s">
        <v>504</v>
      </c>
      <c r="G11082" t="s">
        <v>505</v>
      </c>
      <c r="H11082" t="s">
        <v>506</v>
      </c>
      <c r="I11082" t="s">
        <v>2444</v>
      </c>
      <c r="K11082">
        <v>18657</v>
      </c>
      <c r="L11082">
        <v>1643093138</v>
      </c>
    </row>
    <row r="11083" spans="1:12" x14ac:dyDescent="0.45">
      <c r="A11083" t="str">
        <f t="shared" si="173"/>
        <v>Kāvali, Andhra Pradesh, India</v>
      </c>
      <c r="B11083" t="s">
        <v>14326</v>
      </c>
      <c r="C11083" t="s">
        <v>14327</v>
      </c>
      <c r="D11083">
        <v>14.9123</v>
      </c>
      <c r="E11083">
        <v>79.994399999999999</v>
      </c>
      <c r="F11083" t="s">
        <v>626</v>
      </c>
      <c r="G11083" t="s">
        <v>627</v>
      </c>
      <c r="H11083" t="s">
        <v>628</v>
      </c>
      <c r="I11083" t="s">
        <v>816</v>
      </c>
      <c r="K11083">
        <v>90099</v>
      </c>
      <c r="L11083">
        <v>1356816305</v>
      </c>
    </row>
    <row r="11084" spans="1:12" x14ac:dyDescent="0.45">
      <c r="A11084" t="str">
        <f t="shared" si="173"/>
        <v>Kavaratti, Lakshadweep, India</v>
      </c>
      <c r="B11084" t="s">
        <v>14328</v>
      </c>
      <c r="C11084" t="s">
        <v>14328</v>
      </c>
      <c r="D11084">
        <v>10.5626</v>
      </c>
      <c r="E11084">
        <v>72.636899999999997</v>
      </c>
      <c r="F11084" t="s">
        <v>626</v>
      </c>
      <c r="G11084" t="s">
        <v>627</v>
      </c>
      <c r="H11084" t="s">
        <v>628</v>
      </c>
      <c r="I11084" t="s">
        <v>14329</v>
      </c>
      <c r="J11084" t="s">
        <v>378</v>
      </c>
      <c r="K11084">
        <v>10688</v>
      </c>
      <c r="L11084">
        <v>1356089869</v>
      </c>
    </row>
    <row r="11085" spans="1:12" x14ac:dyDescent="0.45">
      <c r="A11085" t="str">
        <f t="shared" si="173"/>
        <v>Kavarna, Dobrich, Bulgaria</v>
      </c>
      <c r="B11085" t="s">
        <v>14330</v>
      </c>
      <c r="C11085" t="s">
        <v>14330</v>
      </c>
      <c r="D11085">
        <v>43.433300000000003</v>
      </c>
      <c r="E11085">
        <v>28.338899999999999</v>
      </c>
      <c r="F11085" t="s">
        <v>1175</v>
      </c>
      <c r="G11085" t="s">
        <v>1176</v>
      </c>
      <c r="H11085" t="s">
        <v>1177</v>
      </c>
      <c r="I11085" t="s">
        <v>3241</v>
      </c>
      <c r="J11085" t="s">
        <v>366</v>
      </c>
      <c r="K11085">
        <v>12369</v>
      </c>
      <c r="L11085">
        <v>1100727601</v>
      </c>
    </row>
    <row r="11086" spans="1:12" x14ac:dyDescent="0.45">
      <c r="A11086" t="str">
        <f t="shared" si="173"/>
        <v>Kavieng, New Ireland, Papua New Guinea</v>
      </c>
      <c r="B11086" t="s">
        <v>14331</v>
      </c>
      <c r="C11086" t="s">
        <v>14331</v>
      </c>
      <c r="D11086">
        <v>-2.5667</v>
      </c>
      <c r="E11086">
        <v>150.80000000000001</v>
      </c>
      <c r="F11086" t="s">
        <v>1658</v>
      </c>
      <c r="G11086" t="s">
        <v>1659</v>
      </c>
      <c r="H11086" t="s">
        <v>1660</v>
      </c>
      <c r="I11086" t="s">
        <v>14332</v>
      </c>
      <c r="J11086" t="s">
        <v>378</v>
      </c>
      <c r="K11086">
        <v>19728</v>
      </c>
      <c r="L11086">
        <v>1598946326</v>
      </c>
    </row>
    <row r="11087" spans="1:12" x14ac:dyDescent="0.45">
      <c r="A11087" t="str">
        <f t="shared" si="173"/>
        <v>Kawachichō, Ōsaka, Japan</v>
      </c>
      <c r="B11087" t="s">
        <v>14333</v>
      </c>
      <c r="C11087" t="s">
        <v>14334</v>
      </c>
      <c r="D11087">
        <v>34.578299999999999</v>
      </c>
      <c r="E11087">
        <v>135.73670000000001</v>
      </c>
      <c r="F11087" t="s">
        <v>514</v>
      </c>
      <c r="G11087" t="s">
        <v>515</v>
      </c>
      <c r="H11087" t="s">
        <v>516</v>
      </c>
      <c r="I11087" t="s">
        <v>7986</v>
      </c>
      <c r="K11087">
        <v>17216</v>
      </c>
      <c r="L11087">
        <v>1392309686</v>
      </c>
    </row>
    <row r="11088" spans="1:12" x14ac:dyDescent="0.45">
      <c r="A11088" t="str">
        <f t="shared" si="173"/>
        <v>Kawagoe, Saitama, Japan</v>
      </c>
      <c r="B11088" t="s">
        <v>14335</v>
      </c>
      <c r="C11088" t="s">
        <v>14335</v>
      </c>
      <c r="D11088">
        <v>35.917700000000004</v>
      </c>
      <c r="E11088">
        <v>139.49109999999999</v>
      </c>
      <c r="F11088" t="s">
        <v>514</v>
      </c>
      <c r="G11088" t="s">
        <v>515</v>
      </c>
      <c r="H11088" t="s">
        <v>516</v>
      </c>
      <c r="I11088" t="s">
        <v>919</v>
      </c>
      <c r="K11088">
        <v>337931</v>
      </c>
      <c r="L11088">
        <v>1392825080</v>
      </c>
    </row>
    <row r="11089" spans="1:12" x14ac:dyDescent="0.45">
      <c r="A11089" t="str">
        <f t="shared" si="173"/>
        <v>Kawaguchi, Saitama, Japan</v>
      </c>
      <c r="B11089" t="s">
        <v>14336</v>
      </c>
      <c r="C11089" t="s">
        <v>14336</v>
      </c>
      <c r="D11089">
        <v>35.8078</v>
      </c>
      <c r="E11089">
        <v>139.7242</v>
      </c>
      <c r="F11089" t="s">
        <v>514</v>
      </c>
      <c r="G11089" t="s">
        <v>515</v>
      </c>
      <c r="H11089" t="s">
        <v>516</v>
      </c>
      <c r="I11089" t="s">
        <v>919</v>
      </c>
      <c r="K11089">
        <v>592373</v>
      </c>
      <c r="L11089">
        <v>1392975133</v>
      </c>
    </row>
    <row r="11090" spans="1:12" x14ac:dyDescent="0.45">
      <c r="A11090" t="str">
        <f t="shared" si="173"/>
        <v>Kawaii, Yamagata, Japan</v>
      </c>
      <c r="B11090" t="s">
        <v>14337</v>
      </c>
      <c r="C11090" t="s">
        <v>14337</v>
      </c>
      <c r="D11090">
        <v>38.004399999999997</v>
      </c>
      <c r="E11090">
        <v>140.04580000000001</v>
      </c>
      <c r="F11090" t="s">
        <v>514</v>
      </c>
      <c r="G11090" t="s">
        <v>515</v>
      </c>
      <c r="H11090" t="s">
        <v>516</v>
      </c>
      <c r="I11090" t="s">
        <v>10313</v>
      </c>
      <c r="K11090">
        <v>14582</v>
      </c>
      <c r="L11090">
        <v>1392919858</v>
      </c>
    </row>
    <row r="11091" spans="1:12" x14ac:dyDescent="0.45">
      <c r="A11091" t="str">
        <f t="shared" si="173"/>
        <v>Kawambwa, Luapula, Zambia</v>
      </c>
      <c r="B11091" t="s">
        <v>14338</v>
      </c>
      <c r="C11091" t="s">
        <v>14338</v>
      </c>
      <c r="D11091">
        <v>-9.7795000000000005</v>
      </c>
      <c r="E11091">
        <v>29.08</v>
      </c>
      <c r="F11091" t="s">
        <v>6881</v>
      </c>
      <c r="G11091" t="s">
        <v>6882</v>
      </c>
      <c r="H11091" t="s">
        <v>6883</v>
      </c>
      <c r="I11091" t="s">
        <v>14249</v>
      </c>
      <c r="K11091">
        <v>20589</v>
      </c>
      <c r="L11091">
        <v>1894964184</v>
      </c>
    </row>
    <row r="11092" spans="1:12" x14ac:dyDescent="0.45">
      <c r="A11092" t="str">
        <f t="shared" si="173"/>
        <v>Kawaminami, Miyazaki, Japan</v>
      </c>
      <c r="B11092" t="s">
        <v>14339</v>
      </c>
      <c r="C11092" t="s">
        <v>14339</v>
      </c>
      <c r="D11092">
        <v>32.191899999999997</v>
      </c>
      <c r="E11092">
        <v>131.5258</v>
      </c>
      <c r="F11092" t="s">
        <v>514</v>
      </c>
      <c r="G11092" t="s">
        <v>515</v>
      </c>
      <c r="H11092" t="s">
        <v>516</v>
      </c>
      <c r="I11092" t="s">
        <v>2811</v>
      </c>
      <c r="K11092">
        <v>15372</v>
      </c>
      <c r="L11092">
        <v>1392313930</v>
      </c>
    </row>
    <row r="11093" spans="1:12" x14ac:dyDescent="0.45">
      <c r="A11093" t="str">
        <f t="shared" si="173"/>
        <v>Kawanakajima, Kanagawa, Japan</v>
      </c>
      <c r="B11093" t="s">
        <v>14340</v>
      </c>
      <c r="C11093" t="s">
        <v>14340</v>
      </c>
      <c r="D11093">
        <v>35.53</v>
      </c>
      <c r="E11093">
        <v>139.70500000000001</v>
      </c>
      <c r="F11093" t="s">
        <v>514</v>
      </c>
      <c r="G11093" t="s">
        <v>515</v>
      </c>
      <c r="H11093" t="s">
        <v>516</v>
      </c>
      <c r="I11093" t="s">
        <v>1087</v>
      </c>
      <c r="K11093">
        <v>1437266</v>
      </c>
      <c r="L11093">
        <v>1392879600</v>
      </c>
    </row>
    <row r="11094" spans="1:12" x14ac:dyDescent="0.45">
      <c r="A11094" t="str">
        <f t="shared" si="173"/>
        <v>Kawanishichō, Nara, Japan</v>
      </c>
      <c r="B11094" t="s">
        <v>14341</v>
      </c>
      <c r="C11094" t="s">
        <v>14342</v>
      </c>
      <c r="D11094">
        <v>34.584400000000002</v>
      </c>
      <c r="E11094">
        <v>135.77420000000001</v>
      </c>
      <c r="F11094" t="s">
        <v>514</v>
      </c>
      <c r="G11094" t="s">
        <v>515</v>
      </c>
      <c r="H11094" t="s">
        <v>516</v>
      </c>
      <c r="I11094" t="s">
        <v>10885</v>
      </c>
      <c r="K11094">
        <v>8442</v>
      </c>
      <c r="L11094">
        <v>1392711904</v>
      </c>
    </row>
    <row r="11095" spans="1:12" x14ac:dyDescent="0.45">
      <c r="A11095" t="str">
        <f t="shared" si="173"/>
        <v>Kawara, Kanagawa, Japan</v>
      </c>
      <c r="B11095" t="s">
        <v>14343</v>
      </c>
      <c r="C11095" t="s">
        <v>14343</v>
      </c>
      <c r="D11095">
        <v>35.264699999999998</v>
      </c>
      <c r="E11095">
        <v>139.15219999999999</v>
      </c>
      <c r="F11095" t="s">
        <v>514</v>
      </c>
      <c r="G11095" t="s">
        <v>515</v>
      </c>
      <c r="H11095" t="s">
        <v>516</v>
      </c>
      <c r="I11095" t="s">
        <v>1087</v>
      </c>
      <c r="K11095">
        <v>190109</v>
      </c>
      <c r="L11095">
        <v>1392427702</v>
      </c>
    </row>
    <row r="11096" spans="1:12" x14ac:dyDescent="0.45">
      <c r="A11096" t="str">
        <f t="shared" si="173"/>
        <v>Kawara, Fukuoka, Japan</v>
      </c>
      <c r="B11096" t="s">
        <v>14343</v>
      </c>
      <c r="C11096" t="s">
        <v>14343</v>
      </c>
      <c r="D11096">
        <v>33.668100000000003</v>
      </c>
      <c r="E11096">
        <v>130.84719999999999</v>
      </c>
      <c r="F11096" t="s">
        <v>514</v>
      </c>
      <c r="G11096" t="s">
        <v>515</v>
      </c>
      <c r="H11096" t="s">
        <v>516</v>
      </c>
      <c r="I11096" t="s">
        <v>2570</v>
      </c>
      <c r="K11096">
        <v>10099</v>
      </c>
      <c r="L11096">
        <v>1392191099</v>
      </c>
    </row>
    <row r="11097" spans="1:12" x14ac:dyDescent="0.45">
      <c r="A11097" t="str">
        <f t="shared" si="173"/>
        <v>Kawartha Lakes, Ontario, Canada</v>
      </c>
      <c r="B11097" t="s">
        <v>14344</v>
      </c>
      <c r="C11097" t="s">
        <v>14344</v>
      </c>
      <c r="D11097">
        <v>44.35</v>
      </c>
      <c r="E11097">
        <v>-78.75</v>
      </c>
      <c r="F11097" t="s">
        <v>541</v>
      </c>
      <c r="G11097" t="s">
        <v>542</v>
      </c>
      <c r="H11097" t="s">
        <v>543</v>
      </c>
      <c r="I11097" t="s">
        <v>857</v>
      </c>
      <c r="K11097">
        <v>75423</v>
      </c>
      <c r="L11097">
        <v>1124000852</v>
      </c>
    </row>
    <row r="11098" spans="1:12" x14ac:dyDescent="0.45">
      <c r="A11098" t="str">
        <f t="shared" si="173"/>
        <v>Kawasaki, Fukuoka, Japan</v>
      </c>
      <c r="B11098" t="s">
        <v>14345</v>
      </c>
      <c r="C11098" t="s">
        <v>14345</v>
      </c>
      <c r="D11098">
        <v>33.6</v>
      </c>
      <c r="E11098">
        <v>130.81530000000001</v>
      </c>
      <c r="F11098" t="s">
        <v>514</v>
      </c>
      <c r="G11098" t="s">
        <v>515</v>
      </c>
      <c r="H11098" t="s">
        <v>516</v>
      </c>
      <c r="I11098" t="s">
        <v>2570</v>
      </c>
      <c r="K11098">
        <v>15370</v>
      </c>
      <c r="L11098">
        <v>1392730705</v>
      </c>
    </row>
    <row r="11099" spans="1:12" x14ac:dyDescent="0.45">
      <c r="A11099" t="str">
        <f t="shared" si="173"/>
        <v>Kawerau, Bay of Plenty, New Zealand</v>
      </c>
      <c r="B11099" t="s">
        <v>14346</v>
      </c>
      <c r="C11099" t="s">
        <v>14346</v>
      </c>
      <c r="D11099">
        <v>-38.084699999999998</v>
      </c>
      <c r="E11099">
        <v>176.6996</v>
      </c>
      <c r="F11099" t="s">
        <v>1518</v>
      </c>
      <c r="G11099" t="s">
        <v>1519</v>
      </c>
      <c r="H11099" t="s">
        <v>1520</v>
      </c>
      <c r="I11099" t="s">
        <v>14347</v>
      </c>
      <c r="K11099">
        <v>7080</v>
      </c>
      <c r="L11099">
        <v>1554460221</v>
      </c>
    </row>
    <row r="11100" spans="1:12" x14ac:dyDescent="0.45">
      <c r="A11100" t="str">
        <f t="shared" si="173"/>
        <v>Kawm Umbū, Aswān, Egypt</v>
      </c>
      <c r="B11100" t="s">
        <v>14348</v>
      </c>
      <c r="C11100" t="s">
        <v>14349</v>
      </c>
      <c r="D11100">
        <v>24.466699999999999</v>
      </c>
      <c r="E11100">
        <v>32.950000000000003</v>
      </c>
      <c r="F11100" t="s">
        <v>676</v>
      </c>
      <c r="G11100" t="s">
        <v>677</v>
      </c>
      <c r="H11100" t="s">
        <v>678</v>
      </c>
      <c r="I11100" t="s">
        <v>2627</v>
      </c>
      <c r="K11100">
        <v>71596</v>
      </c>
      <c r="L11100">
        <v>1818527731</v>
      </c>
    </row>
    <row r="11101" spans="1:12" x14ac:dyDescent="0.45">
      <c r="A11101" t="str">
        <f t="shared" si="173"/>
        <v>Kaya, Centre-Nord, Burkina Faso</v>
      </c>
      <c r="B11101" t="s">
        <v>14350</v>
      </c>
      <c r="C11101" t="s">
        <v>14350</v>
      </c>
      <c r="D11101">
        <v>13.090400000000001</v>
      </c>
      <c r="E11101">
        <v>-1.0900000000000001</v>
      </c>
      <c r="F11101" t="s">
        <v>3444</v>
      </c>
      <c r="G11101" t="s">
        <v>3445</v>
      </c>
      <c r="H11101" t="s">
        <v>3446</v>
      </c>
      <c r="I11101" t="s">
        <v>5058</v>
      </c>
      <c r="J11101" t="s">
        <v>378</v>
      </c>
      <c r="K11101">
        <v>40017</v>
      </c>
      <c r="L11101">
        <v>1854170035</v>
      </c>
    </row>
    <row r="11102" spans="1:12" x14ac:dyDescent="0.45">
      <c r="A11102" t="str">
        <f t="shared" si="173"/>
        <v>Kayanza, Kayanza, Burundi</v>
      </c>
      <c r="B11102" t="s">
        <v>14351</v>
      </c>
      <c r="C11102" t="s">
        <v>14351</v>
      </c>
      <c r="D11102">
        <v>-2.9220999999999999</v>
      </c>
      <c r="E11102">
        <v>29.629300000000001</v>
      </c>
      <c r="F11102" t="s">
        <v>5443</v>
      </c>
      <c r="G11102" t="s">
        <v>5444</v>
      </c>
      <c r="H11102" t="s">
        <v>5445</v>
      </c>
      <c r="I11102" t="s">
        <v>14351</v>
      </c>
      <c r="J11102" t="s">
        <v>378</v>
      </c>
      <c r="K11102">
        <v>21767</v>
      </c>
      <c r="L11102">
        <v>1108413426</v>
      </c>
    </row>
    <row r="11103" spans="1:12" x14ac:dyDescent="0.45">
      <c r="A11103" t="str">
        <f t="shared" si="173"/>
        <v>Kayes, Kayes, Mali</v>
      </c>
      <c r="B11103" t="s">
        <v>3086</v>
      </c>
      <c r="C11103" t="s">
        <v>3086</v>
      </c>
      <c r="D11103">
        <v>14.45</v>
      </c>
      <c r="E11103">
        <v>-11.416700000000001</v>
      </c>
      <c r="F11103" t="s">
        <v>978</v>
      </c>
      <c r="G11103" t="s">
        <v>979</v>
      </c>
      <c r="H11103" t="s">
        <v>980</v>
      </c>
      <c r="I11103" t="s">
        <v>3086</v>
      </c>
      <c r="J11103" t="s">
        <v>378</v>
      </c>
      <c r="K11103">
        <v>77207</v>
      </c>
      <c r="L11103">
        <v>1466546429</v>
      </c>
    </row>
    <row r="11104" spans="1:12" x14ac:dyDescent="0.45">
      <c r="A11104" t="str">
        <f t="shared" si="173"/>
        <v>Kayes, Bouenza, Congo (Brazzaville)</v>
      </c>
      <c r="B11104" t="s">
        <v>3086</v>
      </c>
      <c r="C11104" t="s">
        <v>3086</v>
      </c>
      <c r="D11104">
        <v>-4.1806000000000001</v>
      </c>
      <c r="E11104">
        <v>13.2889</v>
      </c>
      <c r="F11104" t="s">
        <v>4888</v>
      </c>
      <c r="G11104" t="s">
        <v>4889</v>
      </c>
      <c r="H11104" t="s">
        <v>4890</v>
      </c>
      <c r="I11104" t="s">
        <v>14352</v>
      </c>
      <c r="K11104">
        <v>62521</v>
      </c>
      <c r="L11104">
        <v>1178012015</v>
      </c>
    </row>
    <row r="11105" spans="1:12" x14ac:dyDescent="0.45">
      <c r="A11105" t="str">
        <f t="shared" si="173"/>
        <v>Kayseri, Kayseri, Turkey</v>
      </c>
      <c r="B11105" t="s">
        <v>4329</v>
      </c>
      <c r="C11105" t="s">
        <v>4329</v>
      </c>
      <c r="D11105">
        <v>38.7333</v>
      </c>
      <c r="E11105">
        <v>35.4833</v>
      </c>
      <c r="F11105" t="s">
        <v>806</v>
      </c>
      <c r="G11105" t="s">
        <v>807</v>
      </c>
      <c r="H11105" t="s">
        <v>808</v>
      </c>
      <c r="I11105" t="s">
        <v>4329</v>
      </c>
      <c r="J11105" t="s">
        <v>378</v>
      </c>
      <c r="K11105">
        <v>1389680</v>
      </c>
      <c r="L11105">
        <v>1792945815</v>
      </c>
    </row>
    <row r="11106" spans="1:12" x14ac:dyDescent="0.45">
      <c r="A11106" t="str">
        <f t="shared" si="173"/>
        <v>Kaysville, Utah, United States</v>
      </c>
      <c r="B11106" t="s">
        <v>14353</v>
      </c>
      <c r="C11106" t="s">
        <v>14353</v>
      </c>
      <c r="D11106">
        <v>41.029000000000003</v>
      </c>
      <c r="E11106">
        <v>-111.9456</v>
      </c>
      <c r="F11106" t="s">
        <v>530</v>
      </c>
      <c r="G11106" t="s">
        <v>531</v>
      </c>
      <c r="H11106" t="s">
        <v>532</v>
      </c>
      <c r="I11106" t="s">
        <v>1667</v>
      </c>
      <c r="K11106">
        <v>32390</v>
      </c>
      <c r="L11106">
        <v>1840018738</v>
      </c>
    </row>
    <row r="11107" spans="1:12" x14ac:dyDescent="0.45">
      <c r="A11107" t="str">
        <f t="shared" si="173"/>
        <v>Kayunga, Kayunga, Uganda</v>
      </c>
      <c r="B11107" t="s">
        <v>14354</v>
      </c>
      <c r="C11107" t="s">
        <v>14354</v>
      </c>
      <c r="D11107">
        <v>0.70250000000000001</v>
      </c>
      <c r="E11107">
        <v>32.888599999999997</v>
      </c>
      <c r="F11107" t="s">
        <v>613</v>
      </c>
      <c r="G11107" t="s">
        <v>614</v>
      </c>
      <c r="H11107" t="s">
        <v>615</v>
      </c>
      <c r="I11107" t="s">
        <v>14354</v>
      </c>
      <c r="J11107" t="s">
        <v>378</v>
      </c>
      <c r="K11107">
        <v>21704</v>
      </c>
      <c r="L11107">
        <v>1800678001</v>
      </c>
    </row>
    <row r="11108" spans="1:12" x14ac:dyDescent="0.45">
      <c r="A11108" t="str">
        <f t="shared" si="173"/>
        <v>Kazan, Tatarstan, Russia</v>
      </c>
      <c r="B11108" t="s">
        <v>14355</v>
      </c>
      <c r="C11108" t="s">
        <v>14355</v>
      </c>
      <c r="D11108">
        <v>55.790799999999997</v>
      </c>
      <c r="E11108">
        <v>49.114400000000003</v>
      </c>
      <c r="F11108" t="s">
        <v>504</v>
      </c>
      <c r="G11108" t="s">
        <v>505</v>
      </c>
      <c r="H11108" t="s">
        <v>506</v>
      </c>
      <c r="I11108" t="s">
        <v>1627</v>
      </c>
      <c r="J11108" t="s">
        <v>378</v>
      </c>
      <c r="K11108">
        <v>1243500</v>
      </c>
      <c r="L11108">
        <v>1643101260</v>
      </c>
    </row>
    <row r="11109" spans="1:12" x14ac:dyDescent="0.45">
      <c r="A11109" t="str">
        <f t="shared" si="173"/>
        <v>Kazanlak, Stara Zagora, Bulgaria</v>
      </c>
      <c r="B11109" t="s">
        <v>14356</v>
      </c>
      <c r="C11109" t="s">
        <v>14356</v>
      </c>
      <c r="D11109">
        <v>42.616700000000002</v>
      </c>
      <c r="E11109">
        <v>25.4</v>
      </c>
      <c r="F11109" t="s">
        <v>1175</v>
      </c>
      <c r="G11109" t="s">
        <v>1176</v>
      </c>
      <c r="H11109" t="s">
        <v>1177</v>
      </c>
      <c r="I11109" t="s">
        <v>6956</v>
      </c>
      <c r="K11109">
        <v>56047</v>
      </c>
      <c r="L11109">
        <v>1100673552</v>
      </c>
    </row>
    <row r="11110" spans="1:12" x14ac:dyDescent="0.45">
      <c r="A11110" t="str">
        <f t="shared" si="173"/>
        <v>Kāzerūn, Fārs, Iran</v>
      </c>
      <c r="B11110" t="s">
        <v>14357</v>
      </c>
      <c r="C11110" t="s">
        <v>14358</v>
      </c>
      <c r="D11110">
        <v>29.616700000000002</v>
      </c>
      <c r="E11110">
        <v>51.65</v>
      </c>
      <c r="F11110" t="s">
        <v>388</v>
      </c>
      <c r="G11110" t="s">
        <v>389</v>
      </c>
      <c r="H11110" t="s">
        <v>390</v>
      </c>
      <c r="I11110" t="s">
        <v>3136</v>
      </c>
      <c r="J11110" t="s">
        <v>366</v>
      </c>
      <c r="K11110">
        <v>96683</v>
      </c>
      <c r="L11110">
        <v>1364311345</v>
      </c>
    </row>
    <row r="11111" spans="1:12" x14ac:dyDescent="0.45">
      <c r="A11111" t="str">
        <f t="shared" si="173"/>
        <v>Kazimierza Wielka, Świętokrzyskie, Poland</v>
      </c>
      <c r="B11111" t="s">
        <v>14359</v>
      </c>
      <c r="C11111" t="s">
        <v>14359</v>
      </c>
      <c r="D11111">
        <v>50.265599999999999</v>
      </c>
      <c r="E11111">
        <v>20.493600000000001</v>
      </c>
      <c r="F11111" t="s">
        <v>3993</v>
      </c>
      <c r="G11111" t="s">
        <v>3994</v>
      </c>
      <c r="H11111" t="s">
        <v>3995</v>
      </c>
      <c r="I11111" t="s">
        <v>14360</v>
      </c>
      <c r="J11111" t="s">
        <v>366</v>
      </c>
      <c r="K11111">
        <v>5848</v>
      </c>
      <c r="L11111">
        <v>1616505351</v>
      </c>
    </row>
    <row r="11112" spans="1:12" x14ac:dyDescent="0.45">
      <c r="A11112" t="str">
        <f t="shared" si="173"/>
        <v>Kazincbarcika, Borsod-Abaúj-Zemplén, Hungary</v>
      </c>
      <c r="B11112" t="s">
        <v>14361</v>
      </c>
      <c r="C11112" t="s">
        <v>14361</v>
      </c>
      <c r="D11112">
        <v>48.253100000000003</v>
      </c>
      <c r="E11112">
        <v>20.645600000000002</v>
      </c>
      <c r="F11112" t="s">
        <v>641</v>
      </c>
      <c r="G11112" t="s">
        <v>642</v>
      </c>
      <c r="H11112" t="s">
        <v>643</v>
      </c>
      <c r="I11112" t="s">
        <v>9106</v>
      </c>
      <c r="J11112" t="s">
        <v>366</v>
      </c>
      <c r="K11112">
        <v>26337</v>
      </c>
      <c r="L11112">
        <v>1348628122</v>
      </c>
    </row>
    <row r="11113" spans="1:12" x14ac:dyDescent="0.45">
      <c r="A11113" t="str">
        <f t="shared" si="173"/>
        <v>Kazlų Rūda, Kazlų Rūdos, Lithuania</v>
      </c>
      <c r="B11113" t="s">
        <v>14362</v>
      </c>
      <c r="C11113" t="s">
        <v>14363</v>
      </c>
      <c r="D11113">
        <v>54.749200000000002</v>
      </c>
      <c r="E11113">
        <v>23.486499999999999</v>
      </c>
      <c r="F11113" t="s">
        <v>1155</v>
      </c>
      <c r="G11113" t="s">
        <v>1156</v>
      </c>
      <c r="H11113" t="s">
        <v>1157</v>
      </c>
      <c r="I11113" t="s">
        <v>14364</v>
      </c>
      <c r="J11113" t="s">
        <v>378</v>
      </c>
      <c r="K11113">
        <v>6018</v>
      </c>
      <c r="L11113">
        <v>1440371651</v>
      </c>
    </row>
    <row r="11114" spans="1:12" x14ac:dyDescent="0.45">
      <c r="A11114" t="str">
        <f t="shared" si="173"/>
        <v>Kazo, Saitama, Japan</v>
      </c>
      <c r="B11114" t="s">
        <v>14365</v>
      </c>
      <c r="C11114" t="s">
        <v>14365</v>
      </c>
      <c r="D11114">
        <v>36.131399999999999</v>
      </c>
      <c r="E11114">
        <v>139.6019</v>
      </c>
      <c r="F11114" t="s">
        <v>514</v>
      </c>
      <c r="G11114" t="s">
        <v>515</v>
      </c>
      <c r="H11114" t="s">
        <v>516</v>
      </c>
      <c r="I11114" t="s">
        <v>919</v>
      </c>
      <c r="K11114">
        <v>110921</v>
      </c>
      <c r="L11114">
        <v>1392384497</v>
      </c>
    </row>
    <row r="11115" spans="1:12" x14ac:dyDescent="0.45">
      <c r="A11115" t="str">
        <f t="shared" si="173"/>
        <v>Kdyně, Plzeňský Kraj, Czechia</v>
      </c>
      <c r="B11115" t="s">
        <v>14366</v>
      </c>
      <c r="C11115" t="s">
        <v>14367</v>
      </c>
      <c r="D11115">
        <v>49.390900000000002</v>
      </c>
      <c r="E11115">
        <v>13.0397</v>
      </c>
      <c r="F11115" t="s">
        <v>2480</v>
      </c>
      <c r="G11115" t="s">
        <v>2481</v>
      </c>
      <c r="H11115" t="s">
        <v>2482</v>
      </c>
      <c r="I11115" t="s">
        <v>8530</v>
      </c>
      <c r="K11115">
        <v>5183</v>
      </c>
      <c r="L11115">
        <v>1203239267</v>
      </c>
    </row>
    <row r="11116" spans="1:12" x14ac:dyDescent="0.45">
      <c r="A11116" t="str">
        <f t="shared" si="173"/>
        <v>Keansburg, New Jersey, United States</v>
      </c>
      <c r="B11116" t="s">
        <v>14368</v>
      </c>
      <c r="C11116" t="s">
        <v>14368</v>
      </c>
      <c r="D11116">
        <v>40.447099999999999</v>
      </c>
      <c r="E11116">
        <v>-74.131600000000006</v>
      </c>
      <c r="F11116" t="s">
        <v>530</v>
      </c>
      <c r="G11116" t="s">
        <v>531</v>
      </c>
      <c r="H11116" t="s">
        <v>532</v>
      </c>
      <c r="I11116" t="s">
        <v>587</v>
      </c>
      <c r="K11116">
        <v>9632</v>
      </c>
      <c r="L11116">
        <v>1840003690</v>
      </c>
    </row>
    <row r="11117" spans="1:12" x14ac:dyDescent="0.45">
      <c r="A11117" t="str">
        <f t="shared" si="173"/>
        <v>Kearney, Nebraska, United States</v>
      </c>
      <c r="B11117" t="s">
        <v>14369</v>
      </c>
      <c r="C11117" t="s">
        <v>14369</v>
      </c>
      <c r="D11117">
        <v>40.701000000000001</v>
      </c>
      <c r="E11117">
        <v>-99.083399999999997</v>
      </c>
      <c r="F11117" t="s">
        <v>530</v>
      </c>
      <c r="G11117" t="s">
        <v>531</v>
      </c>
      <c r="H11117" t="s">
        <v>532</v>
      </c>
      <c r="I11117" t="s">
        <v>1604</v>
      </c>
      <c r="K11117">
        <v>34418</v>
      </c>
      <c r="L11117">
        <v>1840000957</v>
      </c>
    </row>
    <row r="11118" spans="1:12" x14ac:dyDescent="0.45">
      <c r="A11118" t="str">
        <f t="shared" si="173"/>
        <v>Kearney, Missouri, United States</v>
      </c>
      <c r="B11118" t="s">
        <v>14369</v>
      </c>
      <c r="C11118" t="s">
        <v>14369</v>
      </c>
      <c r="D11118">
        <v>39.354999999999997</v>
      </c>
      <c r="E11118">
        <v>-94.359800000000007</v>
      </c>
      <c r="F11118" t="s">
        <v>530</v>
      </c>
      <c r="G11118" t="s">
        <v>531</v>
      </c>
      <c r="H11118" t="s">
        <v>532</v>
      </c>
      <c r="I11118" t="s">
        <v>884</v>
      </c>
      <c r="K11118">
        <v>9546</v>
      </c>
      <c r="L11118">
        <v>1840008501</v>
      </c>
    </row>
    <row r="11119" spans="1:12" x14ac:dyDescent="0.45">
      <c r="A11119" t="str">
        <f t="shared" si="173"/>
        <v>Kearns, Utah, United States</v>
      </c>
      <c r="B11119" t="s">
        <v>14370</v>
      </c>
      <c r="C11119" t="s">
        <v>14370</v>
      </c>
      <c r="D11119">
        <v>40.652000000000001</v>
      </c>
      <c r="E11119">
        <v>-112.0093</v>
      </c>
      <c r="F11119" t="s">
        <v>530</v>
      </c>
      <c r="G11119" t="s">
        <v>531</v>
      </c>
      <c r="H11119" t="s">
        <v>532</v>
      </c>
      <c r="I11119" t="s">
        <v>1667</v>
      </c>
      <c r="K11119">
        <v>36330</v>
      </c>
      <c r="L11119">
        <v>1840017500</v>
      </c>
    </row>
    <row r="11120" spans="1:12" x14ac:dyDescent="0.45">
      <c r="A11120" t="str">
        <f t="shared" si="173"/>
        <v>Kearny, New Jersey, United States</v>
      </c>
      <c r="B11120" t="s">
        <v>14371</v>
      </c>
      <c r="C11120" t="s">
        <v>14371</v>
      </c>
      <c r="D11120">
        <v>40.752800000000001</v>
      </c>
      <c r="E11120">
        <v>-74.120199999999997</v>
      </c>
      <c r="F11120" t="s">
        <v>530</v>
      </c>
      <c r="G11120" t="s">
        <v>531</v>
      </c>
      <c r="H11120" t="s">
        <v>532</v>
      </c>
      <c r="I11120" t="s">
        <v>587</v>
      </c>
      <c r="K11120">
        <v>41058</v>
      </c>
      <c r="L11120">
        <v>1840003601</v>
      </c>
    </row>
    <row r="11121" spans="1:12" x14ac:dyDescent="0.45">
      <c r="A11121" t="str">
        <f t="shared" si="173"/>
        <v>Kearsley, Bolton, United Kingdom</v>
      </c>
      <c r="B11121" t="s">
        <v>14372</v>
      </c>
      <c r="C11121" t="s">
        <v>14372</v>
      </c>
      <c r="D11121">
        <v>53.53</v>
      </c>
      <c r="E11121">
        <v>-2.37</v>
      </c>
      <c r="F11121" t="s">
        <v>536</v>
      </c>
      <c r="G11121" t="s">
        <v>537</v>
      </c>
      <c r="H11121" t="s">
        <v>538</v>
      </c>
      <c r="I11121" t="s">
        <v>4656</v>
      </c>
      <c r="K11121">
        <v>14212</v>
      </c>
      <c r="L11121">
        <v>1826981144</v>
      </c>
    </row>
    <row r="11122" spans="1:12" x14ac:dyDescent="0.45">
      <c r="A11122" t="str">
        <f t="shared" si="173"/>
        <v>Kebili, Kébili, Tunisia</v>
      </c>
      <c r="B11122" t="s">
        <v>14373</v>
      </c>
      <c r="C11122" t="s">
        <v>14373</v>
      </c>
      <c r="D11122">
        <v>33.69</v>
      </c>
      <c r="E11122">
        <v>8.9710000000000001</v>
      </c>
      <c r="F11122" t="s">
        <v>2368</v>
      </c>
      <c r="G11122" t="s">
        <v>2369</v>
      </c>
      <c r="H11122" t="s">
        <v>2370</v>
      </c>
      <c r="I11122" t="s">
        <v>14374</v>
      </c>
      <c r="J11122" t="s">
        <v>378</v>
      </c>
      <c r="K11122">
        <v>19875</v>
      </c>
      <c r="L11122">
        <v>1788285135</v>
      </c>
    </row>
    <row r="11123" spans="1:12" x14ac:dyDescent="0.45">
      <c r="A11123" t="str">
        <f t="shared" si="173"/>
        <v>Kecel, Bács-Kiskun, Hungary</v>
      </c>
      <c r="B11123" t="s">
        <v>14375</v>
      </c>
      <c r="C11123" t="s">
        <v>14375</v>
      </c>
      <c r="D11123">
        <v>46.524999999999999</v>
      </c>
      <c r="E11123">
        <v>19.2547</v>
      </c>
      <c r="F11123" t="s">
        <v>641</v>
      </c>
      <c r="G11123" t="s">
        <v>642</v>
      </c>
      <c r="H11123" t="s">
        <v>643</v>
      </c>
      <c r="I11123" t="s">
        <v>2960</v>
      </c>
      <c r="K11123">
        <v>8406</v>
      </c>
      <c r="L11123">
        <v>1348688027</v>
      </c>
    </row>
    <row r="11124" spans="1:12" x14ac:dyDescent="0.45">
      <c r="A11124" t="str">
        <f t="shared" si="173"/>
        <v>Kecskemét, Bács-Kiskun, Hungary</v>
      </c>
      <c r="B11124" t="s">
        <v>14376</v>
      </c>
      <c r="C11124" t="s">
        <v>14377</v>
      </c>
      <c r="D11124">
        <v>46.907400000000003</v>
      </c>
      <c r="E11124">
        <v>19.691700000000001</v>
      </c>
      <c r="F11124" t="s">
        <v>641</v>
      </c>
      <c r="G11124" t="s">
        <v>642</v>
      </c>
      <c r="H11124" t="s">
        <v>643</v>
      </c>
      <c r="I11124" t="s">
        <v>2960</v>
      </c>
      <c r="J11124" t="s">
        <v>378</v>
      </c>
      <c r="K11124">
        <v>110687</v>
      </c>
      <c r="L11124">
        <v>1348900171</v>
      </c>
    </row>
    <row r="11125" spans="1:12" x14ac:dyDescent="0.45">
      <c r="A11125" t="str">
        <f t="shared" si="173"/>
        <v>Kėdainiai, Kėdainiai, Lithuania</v>
      </c>
      <c r="B11125" t="s">
        <v>14378</v>
      </c>
      <c r="C11125" t="s">
        <v>14379</v>
      </c>
      <c r="D11125">
        <v>55.283299999999997</v>
      </c>
      <c r="E11125">
        <v>23.966699999999999</v>
      </c>
      <c r="F11125" t="s">
        <v>1155</v>
      </c>
      <c r="G11125" t="s">
        <v>1156</v>
      </c>
      <c r="H11125" t="s">
        <v>1157</v>
      </c>
      <c r="I11125" t="s">
        <v>14378</v>
      </c>
      <c r="J11125" t="s">
        <v>378</v>
      </c>
      <c r="K11125">
        <v>24177</v>
      </c>
      <c r="L11125">
        <v>1440351434</v>
      </c>
    </row>
    <row r="11126" spans="1:12" x14ac:dyDescent="0.45">
      <c r="A11126" t="str">
        <f t="shared" si="173"/>
        <v>Kediri, Jawa Timur, Indonesia</v>
      </c>
      <c r="B11126" t="s">
        <v>14380</v>
      </c>
      <c r="C11126" t="s">
        <v>14380</v>
      </c>
      <c r="D11126">
        <v>-7.8166000000000002</v>
      </c>
      <c r="E11126">
        <v>112.0119</v>
      </c>
      <c r="F11126" t="s">
        <v>1763</v>
      </c>
      <c r="G11126" t="s">
        <v>1764</v>
      </c>
      <c r="H11126" t="s">
        <v>1765</v>
      </c>
      <c r="I11126" t="s">
        <v>3537</v>
      </c>
      <c r="K11126">
        <v>252000</v>
      </c>
      <c r="L11126">
        <v>1360498846</v>
      </c>
    </row>
    <row r="11127" spans="1:12" x14ac:dyDescent="0.45">
      <c r="A11127" t="str">
        <f t="shared" si="173"/>
        <v>Kédougou, Kédougou, Senegal</v>
      </c>
      <c r="B11127" t="s">
        <v>14381</v>
      </c>
      <c r="C11127" t="s">
        <v>14382</v>
      </c>
      <c r="D11127">
        <v>12.5556</v>
      </c>
      <c r="E11127">
        <v>-12.1807</v>
      </c>
      <c r="F11127" t="s">
        <v>7992</v>
      </c>
      <c r="G11127" t="s">
        <v>7993</v>
      </c>
      <c r="H11127" t="s">
        <v>7994</v>
      </c>
      <c r="I11127" t="s">
        <v>14381</v>
      </c>
      <c r="J11127" t="s">
        <v>378</v>
      </c>
      <c r="K11127">
        <v>18226</v>
      </c>
      <c r="L11127">
        <v>1686320341</v>
      </c>
    </row>
    <row r="11128" spans="1:12" x14ac:dyDescent="0.45">
      <c r="A11128" t="str">
        <f t="shared" si="173"/>
        <v>Keelung, Keelung, Taiwan</v>
      </c>
      <c r="B11128" t="s">
        <v>14383</v>
      </c>
      <c r="C11128" t="s">
        <v>14383</v>
      </c>
      <c r="D11128">
        <v>25.128299999999999</v>
      </c>
      <c r="E11128">
        <v>121.7419</v>
      </c>
      <c r="F11128" t="s">
        <v>3063</v>
      </c>
      <c r="G11128" t="s">
        <v>3064</v>
      </c>
      <c r="H11128" t="s">
        <v>3065</v>
      </c>
      <c r="I11128" t="s">
        <v>14383</v>
      </c>
      <c r="J11128" t="s">
        <v>378</v>
      </c>
      <c r="K11128">
        <v>370155</v>
      </c>
      <c r="L11128">
        <v>1158820647</v>
      </c>
    </row>
    <row r="11129" spans="1:12" x14ac:dyDescent="0.45">
      <c r="A11129" t="str">
        <f t="shared" si="173"/>
        <v>Keene, New Hampshire, United States</v>
      </c>
      <c r="B11129" t="s">
        <v>14384</v>
      </c>
      <c r="C11129" t="s">
        <v>14384</v>
      </c>
      <c r="D11129">
        <v>42.949399999999997</v>
      </c>
      <c r="E11129">
        <v>-72.299700000000001</v>
      </c>
      <c r="F11129" t="s">
        <v>530</v>
      </c>
      <c r="G11129" t="s">
        <v>531</v>
      </c>
      <c r="H11129" t="s">
        <v>532</v>
      </c>
      <c r="I11129" t="s">
        <v>1728</v>
      </c>
      <c r="K11129">
        <v>21911</v>
      </c>
      <c r="L11129">
        <v>1840003050</v>
      </c>
    </row>
    <row r="11130" spans="1:12" x14ac:dyDescent="0.45">
      <c r="A11130" t="str">
        <f t="shared" si="173"/>
        <v>Keene, Texas, United States</v>
      </c>
      <c r="B11130" t="s">
        <v>14384</v>
      </c>
      <c r="C11130" t="s">
        <v>14384</v>
      </c>
      <c r="D11130">
        <v>32.395499999999998</v>
      </c>
      <c r="E11130">
        <v>-97.322599999999994</v>
      </c>
      <c r="F11130" t="s">
        <v>530</v>
      </c>
      <c r="G11130" t="s">
        <v>531</v>
      </c>
      <c r="H11130" t="s">
        <v>532</v>
      </c>
      <c r="I11130" t="s">
        <v>610</v>
      </c>
      <c r="K11130">
        <v>6568</v>
      </c>
      <c r="L11130">
        <v>1840019469</v>
      </c>
    </row>
    <row r="11131" spans="1:12" x14ac:dyDescent="0.45">
      <c r="A11131" t="str">
        <f t="shared" si="173"/>
        <v>Keetmanshoop, //Karas, Namibia</v>
      </c>
      <c r="B11131" t="s">
        <v>14385</v>
      </c>
      <c r="C11131" t="s">
        <v>14385</v>
      </c>
      <c r="D11131">
        <v>-26.583300000000001</v>
      </c>
      <c r="E11131">
        <v>18.133299999999998</v>
      </c>
      <c r="F11131" t="s">
        <v>4295</v>
      </c>
      <c r="G11131" t="s">
        <v>4296</v>
      </c>
      <c r="H11131" t="s">
        <v>4297</v>
      </c>
      <c r="I11131" t="s">
        <v>4298</v>
      </c>
      <c r="J11131" t="s">
        <v>378</v>
      </c>
      <c r="K11131">
        <v>18900</v>
      </c>
      <c r="L11131">
        <v>1516607376</v>
      </c>
    </row>
    <row r="11132" spans="1:12" x14ac:dyDescent="0.45">
      <c r="A11132" t="str">
        <f t="shared" si="173"/>
        <v>Kefar Sava, Central, Israel</v>
      </c>
      <c r="B11132" t="s">
        <v>14386</v>
      </c>
      <c r="C11132" t="s">
        <v>14386</v>
      </c>
      <c r="D11132">
        <v>32.1858</v>
      </c>
      <c r="E11132">
        <v>34.907699999999998</v>
      </c>
      <c r="F11132" t="s">
        <v>369</v>
      </c>
      <c r="G11132" t="s">
        <v>370</v>
      </c>
      <c r="H11132" t="s">
        <v>371</v>
      </c>
      <c r="I11132" t="s">
        <v>1787</v>
      </c>
      <c r="K11132">
        <v>100800</v>
      </c>
      <c r="L11132">
        <v>1376008883</v>
      </c>
    </row>
    <row r="11133" spans="1:12" x14ac:dyDescent="0.45">
      <c r="A11133" t="str">
        <f t="shared" si="173"/>
        <v>Keffi, Nasarawa, Nigeria</v>
      </c>
      <c r="B11133" t="s">
        <v>14387</v>
      </c>
      <c r="C11133" t="s">
        <v>14387</v>
      </c>
      <c r="D11133">
        <v>8.8490000000000002</v>
      </c>
      <c r="E11133">
        <v>7.8735999999999997</v>
      </c>
      <c r="F11133" t="s">
        <v>476</v>
      </c>
      <c r="G11133" t="s">
        <v>477</v>
      </c>
      <c r="H11133" t="s">
        <v>478</v>
      </c>
      <c r="I11133" t="s">
        <v>14388</v>
      </c>
      <c r="J11133" t="s">
        <v>366</v>
      </c>
      <c r="K11133">
        <v>85911</v>
      </c>
      <c r="L11133">
        <v>1566364417</v>
      </c>
    </row>
    <row r="11134" spans="1:12" x14ac:dyDescent="0.45">
      <c r="A11134" t="str">
        <f t="shared" si="173"/>
        <v>Keflavík, Suðurnes, Iceland</v>
      </c>
      <c r="B11134" t="s">
        <v>14389</v>
      </c>
      <c r="C11134" t="s">
        <v>14390</v>
      </c>
      <c r="D11134">
        <v>64</v>
      </c>
      <c r="E11134">
        <v>-22.581900000000001</v>
      </c>
      <c r="F11134" t="s">
        <v>1163</v>
      </c>
      <c r="G11134" t="s">
        <v>1164</v>
      </c>
      <c r="H11134" t="s">
        <v>1165</v>
      </c>
      <c r="I11134" t="s">
        <v>14391</v>
      </c>
      <c r="K11134">
        <v>16463</v>
      </c>
      <c r="L11134">
        <v>1352901945</v>
      </c>
    </row>
    <row r="11135" spans="1:12" x14ac:dyDescent="0.45">
      <c r="A11135" t="str">
        <f t="shared" si="173"/>
        <v>Kegalle, Sabaragamuwa, Sri Lanka</v>
      </c>
      <c r="B11135" t="s">
        <v>14392</v>
      </c>
      <c r="C11135" t="s">
        <v>14392</v>
      </c>
      <c r="D11135">
        <v>7.2530999999999999</v>
      </c>
      <c r="E11135">
        <v>80.345299999999995</v>
      </c>
      <c r="F11135" t="s">
        <v>2149</v>
      </c>
      <c r="G11135" t="s">
        <v>2150</v>
      </c>
      <c r="H11135" t="s">
        <v>2151</v>
      </c>
      <c r="I11135" t="s">
        <v>14393</v>
      </c>
      <c r="K11135">
        <v>17962</v>
      </c>
      <c r="L11135">
        <v>1144224835</v>
      </c>
    </row>
    <row r="11136" spans="1:12" x14ac:dyDescent="0.45">
      <c r="A11136" t="str">
        <f t="shared" si="173"/>
        <v>Ķegums, Ķeguma Novads, Latvia</v>
      </c>
      <c r="B11136" t="s">
        <v>14394</v>
      </c>
      <c r="C11136" t="s">
        <v>14395</v>
      </c>
      <c r="D11136">
        <v>56.744399999999999</v>
      </c>
      <c r="E11136">
        <v>24.721399999999999</v>
      </c>
      <c r="F11136" t="s">
        <v>811</v>
      </c>
      <c r="G11136" t="s">
        <v>812</v>
      </c>
      <c r="H11136" t="s">
        <v>813</v>
      </c>
      <c r="I11136" t="s">
        <v>14396</v>
      </c>
      <c r="J11136" t="s">
        <v>378</v>
      </c>
      <c r="K11136">
        <v>2159</v>
      </c>
      <c r="L11136">
        <v>1428359846</v>
      </c>
    </row>
    <row r="11137" spans="1:12" x14ac:dyDescent="0.45">
      <c r="A11137" t="str">
        <f t="shared" si="173"/>
        <v>Kehl, Baden-Württemberg, Germany</v>
      </c>
      <c r="B11137" t="s">
        <v>14397</v>
      </c>
      <c r="C11137" t="s">
        <v>14397</v>
      </c>
      <c r="D11137">
        <v>48.571100000000001</v>
      </c>
      <c r="E11137">
        <v>7.8089000000000004</v>
      </c>
      <c r="F11137" t="s">
        <v>441</v>
      </c>
      <c r="G11137" t="s">
        <v>442</v>
      </c>
      <c r="H11137" t="s">
        <v>443</v>
      </c>
      <c r="I11137" t="s">
        <v>451</v>
      </c>
      <c r="K11137">
        <v>36089</v>
      </c>
      <c r="L11137">
        <v>1276615908</v>
      </c>
    </row>
    <row r="11138" spans="1:12" x14ac:dyDescent="0.45">
      <c r="A11138" t="str">
        <f t="shared" si="173"/>
        <v>Keighley, Bradford, United Kingdom</v>
      </c>
      <c r="B11138" t="s">
        <v>14398</v>
      </c>
      <c r="C11138" t="s">
        <v>14398</v>
      </c>
      <c r="D11138">
        <v>53.866999999999997</v>
      </c>
      <c r="E11138">
        <v>-1.911</v>
      </c>
      <c r="F11138" t="s">
        <v>536</v>
      </c>
      <c r="G11138" t="s">
        <v>537</v>
      </c>
      <c r="H11138" t="s">
        <v>538</v>
      </c>
      <c r="I11138" t="s">
        <v>3164</v>
      </c>
      <c r="K11138">
        <v>70000</v>
      </c>
      <c r="L11138">
        <v>1826638204</v>
      </c>
    </row>
    <row r="11139" spans="1:12" x14ac:dyDescent="0.45">
      <c r="A11139" t="str">
        <f t="shared" ref="A11139:A11202" si="174">CONCATENATE(B11139,", ",I11139,", ",F11139)</f>
        <v>Keila, Harjumaa, Estonia</v>
      </c>
      <c r="B11139" t="s">
        <v>14399</v>
      </c>
      <c r="C11139" t="s">
        <v>14399</v>
      </c>
      <c r="D11139">
        <v>59.308100000000003</v>
      </c>
      <c r="E11139">
        <v>24.426400000000001</v>
      </c>
      <c r="F11139" t="s">
        <v>9361</v>
      </c>
      <c r="G11139" t="s">
        <v>9362</v>
      </c>
      <c r="H11139" t="s">
        <v>9363</v>
      </c>
      <c r="I11139" t="s">
        <v>14400</v>
      </c>
      <c r="J11139" t="s">
        <v>366</v>
      </c>
      <c r="K11139">
        <v>9758</v>
      </c>
      <c r="L11139">
        <v>1233230839</v>
      </c>
    </row>
    <row r="11140" spans="1:12" x14ac:dyDescent="0.45">
      <c r="A11140" t="str">
        <f t="shared" si="174"/>
        <v>Keizer, Oregon, United States</v>
      </c>
      <c r="B11140" t="s">
        <v>14401</v>
      </c>
      <c r="C11140" t="s">
        <v>14401</v>
      </c>
      <c r="D11140">
        <v>45.002899999999997</v>
      </c>
      <c r="E11140">
        <v>-123.0241</v>
      </c>
      <c r="F11140" t="s">
        <v>530</v>
      </c>
      <c r="G11140" t="s">
        <v>531</v>
      </c>
      <c r="H11140" t="s">
        <v>532</v>
      </c>
      <c r="I11140" t="s">
        <v>1426</v>
      </c>
      <c r="K11140">
        <v>39713</v>
      </c>
      <c r="L11140">
        <v>1840018581</v>
      </c>
    </row>
    <row r="11141" spans="1:12" x14ac:dyDescent="0.45">
      <c r="A11141" t="str">
        <f t="shared" si="174"/>
        <v>Ķekava, Ķekavas Novads, Latvia</v>
      </c>
      <c r="B11141" t="s">
        <v>14402</v>
      </c>
      <c r="C11141" t="s">
        <v>14403</v>
      </c>
      <c r="D11141">
        <v>56.829599999999999</v>
      </c>
      <c r="E11141">
        <v>24.2318</v>
      </c>
      <c r="F11141" t="s">
        <v>811</v>
      </c>
      <c r="G11141" t="s">
        <v>812</v>
      </c>
      <c r="H11141" t="s">
        <v>813</v>
      </c>
      <c r="I11141" t="s">
        <v>3285</v>
      </c>
      <c r="J11141" t="s">
        <v>378</v>
      </c>
      <c r="L11141">
        <v>1428331173</v>
      </c>
    </row>
    <row r="11142" spans="1:12" x14ac:dyDescent="0.45">
      <c r="A11142" t="str">
        <f t="shared" si="174"/>
        <v>Kəlbəcər, Kəlbəcər, Azerbaijan</v>
      </c>
      <c r="B11142" t="s">
        <v>14404</v>
      </c>
      <c r="C11142" t="s">
        <v>14405</v>
      </c>
      <c r="D11142">
        <v>40.1098</v>
      </c>
      <c r="E11142">
        <v>46.044499999999999</v>
      </c>
      <c r="F11142" t="s">
        <v>906</v>
      </c>
      <c r="G11142" t="s">
        <v>907</v>
      </c>
      <c r="H11142" t="s">
        <v>908</v>
      </c>
      <c r="I11142" t="s">
        <v>14404</v>
      </c>
      <c r="J11142" t="s">
        <v>378</v>
      </c>
      <c r="L11142">
        <v>1031212922</v>
      </c>
    </row>
    <row r="11143" spans="1:12" x14ac:dyDescent="0.45">
      <c r="A11143" t="str">
        <f t="shared" si="174"/>
        <v>Kelheim, Bavaria, Germany</v>
      </c>
      <c r="B11143" t="s">
        <v>14406</v>
      </c>
      <c r="C11143" t="s">
        <v>14406</v>
      </c>
      <c r="D11143">
        <v>48.916699999999999</v>
      </c>
      <c r="E11143">
        <v>11.8667</v>
      </c>
      <c r="F11143" t="s">
        <v>441</v>
      </c>
      <c r="G11143" t="s">
        <v>442</v>
      </c>
      <c r="H11143" t="s">
        <v>443</v>
      </c>
      <c r="I11143" t="s">
        <v>567</v>
      </c>
      <c r="J11143" t="s">
        <v>366</v>
      </c>
      <c r="K11143">
        <v>16714</v>
      </c>
      <c r="L11143">
        <v>1276123640</v>
      </c>
    </row>
    <row r="11144" spans="1:12" x14ac:dyDescent="0.45">
      <c r="A11144" t="str">
        <f t="shared" si="174"/>
        <v>Kelīshād va Sūdarjān, Eşfahān, Iran</v>
      </c>
      <c r="B11144" t="s">
        <v>14407</v>
      </c>
      <c r="C11144" t="s">
        <v>14408</v>
      </c>
      <c r="D11144">
        <v>32.554200000000002</v>
      </c>
      <c r="E11144">
        <v>51.524999999999999</v>
      </c>
      <c r="F11144" t="s">
        <v>388</v>
      </c>
      <c r="G11144" t="s">
        <v>389</v>
      </c>
      <c r="H11144" t="s">
        <v>390</v>
      </c>
      <c r="I11144" t="s">
        <v>391</v>
      </c>
      <c r="K11144">
        <v>23203</v>
      </c>
      <c r="L11144">
        <v>1364528827</v>
      </c>
    </row>
    <row r="11145" spans="1:12" x14ac:dyDescent="0.45">
      <c r="A11145" t="str">
        <f t="shared" si="174"/>
        <v>Kelkheim (Taunus), Hesse, Germany</v>
      </c>
      <c r="B11145" t="s">
        <v>14409</v>
      </c>
      <c r="C11145" t="s">
        <v>14409</v>
      </c>
      <c r="D11145">
        <v>50.137999999999998</v>
      </c>
      <c r="E11145">
        <v>8.4525000000000006</v>
      </c>
      <c r="F11145" t="s">
        <v>441</v>
      </c>
      <c r="G11145" t="s">
        <v>442</v>
      </c>
      <c r="H11145" t="s">
        <v>443</v>
      </c>
      <c r="I11145" t="s">
        <v>1676</v>
      </c>
      <c r="K11145">
        <v>29055</v>
      </c>
      <c r="L11145">
        <v>1276386467</v>
      </c>
    </row>
    <row r="11146" spans="1:12" x14ac:dyDescent="0.45">
      <c r="A11146" t="str">
        <f t="shared" si="174"/>
        <v>Keller, Texas, United States</v>
      </c>
      <c r="B11146" t="s">
        <v>14410</v>
      </c>
      <c r="C11146" t="s">
        <v>14410</v>
      </c>
      <c r="D11146">
        <v>32.933700000000002</v>
      </c>
      <c r="E11146">
        <v>-97.225499999999997</v>
      </c>
      <c r="F11146" t="s">
        <v>530</v>
      </c>
      <c r="G11146" t="s">
        <v>531</v>
      </c>
      <c r="H11146" t="s">
        <v>532</v>
      </c>
      <c r="I11146" t="s">
        <v>610</v>
      </c>
      <c r="K11146">
        <v>47213</v>
      </c>
      <c r="L11146">
        <v>1840019428</v>
      </c>
    </row>
    <row r="11147" spans="1:12" x14ac:dyDescent="0.45">
      <c r="A11147" t="str">
        <f t="shared" si="174"/>
        <v>Kellinghusen, Schleswig-Holstein, Germany</v>
      </c>
      <c r="B11147" t="s">
        <v>14411</v>
      </c>
      <c r="C11147" t="s">
        <v>14411</v>
      </c>
      <c r="D11147">
        <v>53.95</v>
      </c>
      <c r="E11147">
        <v>9.7166999999999994</v>
      </c>
      <c r="F11147" t="s">
        <v>441</v>
      </c>
      <c r="G11147" t="s">
        <v>442</v>
      </c>
      <c r="H11147" t="s">
        <v>443</v>
      </c>
      <c r="I11147" t="s">
        <v>997</v>
      </c>
      <c r="K11147">
        <v>8142</v>
      </c>
      <c r="L11147">
        <v>1276296041</v>
      </c>
    </row>
    <row r="11148" spans="1:12" x14ac:dyDescent="0.45">
      <c r="A11148" t="str">
        <f t="shared" si="174"/>
        <v>Kelly, Pennsylvania, United States</v>
      </c>
      <c r="B11148" t="s">
        <v>14412</v>
      </c>
      <c r="C11148" t="s">
        <v>14412</v>
      </c>
      <c r="D11148">
        <v>40.998399999999997</v>
      </c>
      <c r="E11148">
        <v>-76.924499999999995</v>
      </c>
      <c r="F11148" t="s">
        <v>530</v>
      </c>
      <c r="G11148" t="s">
        <v>531</v>
      </c>
      <c r="H11148" t="s">
        <v>532</v>
      </c>
      <c r="I11148" t="s">
        <v>620</v>
      </c>
      <c r="K11148">
        <v>5219</v>
      </c>
      <c r="L11148">
        <v>1840149929</v>
      </c>
    </row>
    <row r="11149" spans="1:12" x14ac:dyDescent="0.45">
      <c r="A11149" t="str">
        <f t="shared" si="174"/>
        <v>Kelmė, Kelmė, Lithuania</v>
      </c>
      <c r="B11149" t="s">
        <v>14413</v>
      </c>
      <c r="C11149" t="s">
        <v>14414</v>
      </c>
      <c r="D11149">
        <v>55.633299999999998</v>
      </c>
      <c r="E11149">
        <v>22.933299999999999</v>
      </c>
      <c r="F11149" t="s">
        <v>1155</v>
      </c>
      <c r="G11149" t="s">
        <v>1156</v>
      </c>
      <c r="H11149" t="s">
        <v>1157</v>
      </c>
      <c r="I11149" t="s">
        <v>14413</v>
      </c>
      <c r="J11149" t="s">
        <v>378</v>
      </c>
      <c r="K11149">
        <v>8206</v>
      </c>
      <c r="L11149">
        <v>1440476751</v>
      </c>
    </row>
    <row r="11150" spans="1:12" x14ac:dyDescent="0.45">
      <c r="A11150" t="str">
        <f t="shared" si="174"/>
        <v>Kelo, Tandjilé, Chad</v>
      </c>
      <c r="B11150" t="s">
        <v>14415</v>
      </c>
      <c r="C11150" t="s">
        <v>14415</v>
      </c>
      <c r="D11150">
        <v>9.3170999999999999</v>
      </c>
      <c r="E11150">
        <v>15.8</v>
      </c>
      <c r="F11150" t="s">
        <v>562</v>
      </c>
      <c r="G11150" t="s">
        <v>563</v>
      </c>
      <c r="H11150" t="s">
        <v>564</v>
      </c>
      <c r="I11150" t="s">
        <v>14416</v>
      </c>
      <c r="K11150">
        <v>96224</v>
      </c>
      <c r="L11150">
        <v>1148149571</v>
      </c>
    </row>
    <row r="11151" spans="1:12" x14ac:dyDescent="0.45">
      <c r="A11151" t="str">
        <f t="shared" si="174"/>
        <v>Kelowna, British Columbia, Canada</v>
      </c>
      <c r="B11151" t="s">
        <v>14417</v>
      </c>
      <c r="C11151" t="s">
        <v>14417</v>
      </c>
      <c r="D11151">
        <v>49.888100000000001</v>
      </c>
      <c r="E11151">
        <v>-119.4956</v>
      </c>
      <c r="F11151" t="s">
        <v>541</v>
      </c>
      <c r="G11151" t="s">
        <v>542</v>
      </c>
      <c r="H11151" t="s">
        <v>543</v>
      </c>
      <c r="I11151" t="s">
        <v>544</v>
      </c>
      <c r="K11151">
        <v>142146</v>
      </c>
      <c r="L11151">
        <v>1124080626</v>
      </c>
    </row>
    <row r="11152" spans="1:12" x14ac:dyDescent="0.45">
      <c r="A11152" t="str">
        <f t="shared" si="174"/>
        <v>Kelso, Washington, United States</v>
      </c>
      <c r="B11152" t="s">
        <v>14418</v>
      </c>
      <c r="C11152" t="s">
        <v>14418</v>
      </c>
      <c r="D11152">
        <v>46.123600000000003</v>
      </c>
      <c r="E11152">
        <v>-122.89100000000001</v>
      </c>
      <c r="F11152" t="s">
        <v>530</v>
      </c>
      <c r="G11152" t="s">
        <v>531</v>
      </c>
      <c r="H11152" t="s">
        <v>532</v>
      </c>
      <c r="I11152" t="s">
        <v>585</v>
      </c>
      <c r="K11152">
        <v>12417</v>
      </c>
      <c r="L11152">
        <v>1840018503</v>
      </c>
    </row>
    <row r="11153" spans="1:12" x14ac:dyDescent="0.45">
      <c r="A11153" t="str">
        <f t="shared" si="174"/>
        <v>Kelso, New South Wales, Australia</v>
      </c>
      <c r="B11153" t="s">
        <v>14418</v>
      </c>
      <c r="C11153" t="s">
        <v>14418</v>
      </c>
      <c r="D11153">
        <v>-33.418599999999998</v>
      </c>
      <c r="E11153">
        <v>149.60560000000001</v>
      </c>
      <c r="F11153" t="s">
        <v>830</v>
      </c>
      <c r="G11153" t="s">
        <v>831</v>
      </c>
      <c r="H11153" t="s">
        <v>832</v>
      </c>
      <c r="I11153" t="s">
        <v>1454</v>
      </c>
      <c r="K11153">
        <v>8968</v>
      </c>
      <c r="L11153">
        <v>1036270756</v>
      </c>
    </row>
    <row r="11154" spans="1:12" x14ac:dyDescent="0.45">
      <c r="A11154" t="str">
        <f t="shared" si="174"/>
        <v>Kelso, Scottish Borders, The, United Kingdom</v>
      </c>
      <c r="B11154" t="s">
        <v>14418</v>
      </c>
      <c r="C11154" t="s">
        <v>14418</v>
      </c>
      <c r="D11154">
        <v>55.598500000000001</v>
      </c>
      <c r="E11154">
        <v>-2.4336000000000002</v>
      </c>
      <c r="F11154" t="s">
        <v>536</v>
      </c>
      <c r="G11154" t="s">
        <v>537</v>
      </c>
      <c r="H11154" t="s">
        <v>538</v>
      </c>
      <c r="I11154" t="s">
        <v>10404</v>
      </c>
      <c r="K11154">
        <v>5639</v>
      </c>
      <c r="L11154">
        <v>1826201607</v>
      </c>
    </row>
    <row r="11155" spans="1:12" x14ac:dyDescent="0.45">
      <c r="A11155" t="str">
        <f t="shared" si="174"/>
        <v>Kelsterbach, Hesse, Germany</v>
      </c>
      <c r="B11155" t="s">
        <v>14419</v>
      </c>
      <c r="C11155" t="s">
        <v>14419</v>
      </c>
      <c r="D11155">
        <v>50.068800000000003</v>
      </c>
      <c r="E11155">
        <v>8.5300999999999991</v>
      </c>
      <c r="F11155" t="s">
        <v>441</v>
      </c>
      <c r="G11155" t="s">
        <v>442</v>
      </c>
      <c r="H11155" t="s">
        <v>443</v>
      </c>
      <c r="I11155" t="s">
        <v>1676</v>
      </c>
      <c r="K11155">
        <v>16936</v>
      </c>
      <c r="L11155">
        <v>1276996005</v>
      </c>
    </row>
    <row r="11156" spans="1:12" x14ac:dyDescent="0.45">
      <c r="A11156" t="str">
        <f t="shared" si="174"/>
        <v>Kelty, Fife, United Kingdom</v>
      </c>
      <c r="B11156" t="s">
        <v>14420</v>
      </c>
      <c r="C11156" t="s">
        <v>14420</v>
      </c>
      <c r="D11156">
        <v>56.133000000000003</v>
      </c>
      <c r="E11156">
        <v>-3.38</v>
      </c>
      <c r="F11156" t="s">
        <v>536</v>
      </c>
      <c r="G11156" t="s">
        <v>537</v>
      </c>
      <c r="H11156" t="s">
        <v>538</v>
      </c>
      <c r="I11156" t="s">
        <v>5467</v>
      </c>
      <c r="K11156">
        <v>6529</v>
      </c>
      <c r="L11156">
        <v>1826679593</v>
      </c>
    </row>
    <row r="11157" spans="1:12" x14ac:dyDescent="0.45">
      <c r="A11157" t="str">
        <f t="shared" si="174"/>
        <v>Kem, Kareliya, Russia</v>
      </c>
      <c r="B11157" t="s">
        <v>14421</v>
      </c>
      <c r="C11157" t="s">
        <v>14421</v>
      </c>
      <c r="D11157">
        <v>64.95</v>
      </c>
      <c r="E11157">
        <v>34.6</v>
      </c>
      <c r="F11157" t="s">
        <v>504</v>
      </c>
      <c r="G11157" t="s">
        <v>505</v>
      </c>
      <c r="H11157" t="s">
        <v>506</v>
      </c>
      <c r="I11157" t="s">
        <v>4088</v>
      </c>
      <c r="K11157">
        <v>11604</v>
      </c>
      <c r="L11157">
        <v>1643304829</v>
      </c>
    </row>
    <row r="11158" spans="1:12" x14ac:dyDescent="0.45">
      <c r="A11158" t="str">
        <f t="shared" si="174"/>
        <v>Kemalpaşa, İzmir, Turkey</v>
      </c>
      <c r="B11158" t="s">
        <v>14422</v>
      </c>
      <c r="C11158" t="s">
        <v>14423</v>
      </c>
      <c r="D11158">
        <v>38.426099999999998</v>
      </c>
      <c r="E11158">
        <v>27.417200000000001</v>
      </c>
      <c r="F11158" t="s">
        <v>806</v>
      </c>
      <c r="G11158" t="s">
        <v>807</v>
      </c>
      <c r="H11158" t="s">
        <v>808</v>
      </c>
      <c r="I11158" t="s">
        <v>1561</v>
      </c>
      <c r="J11158" t="s">
        <v>366</v>
      </c>
      <c r="K11158">
        <v>106298</v>
      </c>
      <c r="L11158">
        <v>1792611875</v>
      </c>
    </row>
    <row r="11159" spans="1:12" x14ac:dyDescent="0.45">
      <c r="A11159" t="str">
        <f t="shared" si="174"/>
        <v>Kemberg, Saxony-Anhalt, Germany</v>
      </c>
      <c r="B11159" t="s">
        <v>14424</v>
      </c>
      <c r="C11159" t="s">
        <v>14424</v>
      </c>
      <c r="D11159">
        <v>51.773600000000002</v>
      </c>
      <c r="E11159">
        <v>12.635899999999999</v>
      </c>
      <c r="F11159" t="s">
        <v>441</v>
      </c>
      <c r="G11159" t="s">
        <v>442</v>
      </c>
      <c r="H11159" t="s">
        <v>443</v>
      </c>
      <c r="I11159" t="s">
        <v>1614</v>
      </c>
      <c r="K11159">
        <v>9737</v>
      </c>
      <c r="L11159">
        <v>1276029857</v>
      </c>
    </row>
    <row r="11160" spans="1:12" x14ac:dyDescent="0.45">
      <c r="A11160" t="str">
        <f t="shared" si="174"/>
        <v>Kemer, Antalya, Turkey</v>
      </c>
      <c r="B11160" t="s">
        <v>14425</v>
      </c>
      <c r="C11160" t="s">
        <v>14425</v>
      </c>
      <c r="D11160">
        <v>36.6</v>
      </c>
      <c r="E11160">
        <v>30.55</v>
      </c>
      <c r="F11160" t="s">
        <v>806</v>
      </c>
      <c r="G11160" t="s">
        <v>807</v>
      </c>
      <c r="H11160" t="s">
        <v>808</v>
      </c>
      <c r="I11160" t="s">
        <v>1407</v>
      </c>
      <c r="J11160" t="s">
        <v>366</v>
      </c>
      <c r="K11160">
        <v>43226</v>
      </c>
      <c r="L11160">
        <v>1792680664</v>
      </c>
    </row>
    <row r="11161" spans="1:12" x14ac:dyDescent="0.45">
      <c r="A11161" t="str">
        <f t="shared" si="174"/>
        <v>Kemerovo, Kemerovskaya Oblast’, Russia</v>
      </c>
      <c r="B11161" t="s">
        <v>14426</v>
      </c>
      <c r="C11161" t="s">
        <v>14426</v>
      </c>
      <c r="D11161">
        <v>55.333300000000001</v>
      </c>
      <c r="E11161">
        <v>86.066699999999997</v>
      </c>
      <c r="F11161" t="s">
        <v>504</v>
      </c>
      <c r="G11161" t="s">
        <v>505</v>
      </c>
      <c r="H11161" t="s">
        <v>506</v>
      </c>
      <c r="I11161" t="s">
        <v>2157</v>
      </c>
      <c r="J11161" t="s">
        <v>378</v>
      </c>
      <c r="K11161">
        <v>556920</v>
      </c>
      <c r="L11161">
        <v>1643216311</v>
      </c>
    </row>
    <row r="11162" spans="1:12" x14ac:dyDescent="0.45">
      <c r="A11162" t="str">
        <f t="shared" si="174"/>
        <v>Kemi, Lappi, Finland</v>
      </c>
      <c r="B11162" t="s">
        <v>14427</v>
      </c>
      <c r="C11162" t="s">
        <v>14427</v>
      </c>
      <c r="D11162">
        <v>65.736099999999993</v>
      </c>
      <c r="E11162">
        <v>24.5639</v>
      </c>
      <c r="F11162" t="s">
        <v>459</v>
      </c>
      <c r="G11162" t="s">
        <v>460</v>
      </c>
      <c r="H11162" t="s">
        <v>461</v>
      </c>
      <c r="I11162" t="s">
        <v>14428</v>
      </c>
      <c r="J11162" t="s">
        <v>366</v>
      </c>
      <c r="K11162">
        <v>21758</v>
      </c>
      <c r="L11162">
        <v>1246411843</v>
      </c>
    </row>
    <row r="11163" spans="1:12" x14ac:dyDescent="0.45">
      <c r="A11163" t="str">
        <f t="shared" si="174"/>
        <v>Kemijärvi, Lappi, Finland</v>
      </c>
      <c r="B11163" t="s">
        <v>14429</v>
      </c>
      <c r="C11163" t="s">
        <v>14430</v>
      </c>
      <c r="D11163">
        <v>66.716700000000003</v>
      </c>
      <c r="E11163">
        <v>27.433299999999999</v>
      </c>
      <c r="F11163" t="s">
        <v>459</v>
      </c>
      <c r="G11163" t="s">
        <v>460</v>
      </c>
      <c r="H11163" t="s">
        <v>461</v>
      </c>
      <c r="I11163" t="s">
        <v>14428</v>
      </c>
      <c r="J11163" t="s">
        <v>366</v>
      </c>
      <c r="K11163">
        <v>7766</v>
      </c>
      <c r="L11163">
        <v>1246358285</v>
      </c>
    </row>
    <row r="11164" spans="1:12" x14ac:dyDescent="0.45">
      <c r="A11164" t="str">
        <f t="shared" si="174"/>
        <v>Kemnath, Bavaria, Germany</v>
      </c>
      <c r="B11164" t="s">
        <v>14431</v>
      </c>
      <c r="C11164" t="s">
        <v>14431</v>
      </c>
      <c r="D11164">
        <v>49.866700000000002</v>
      </c>
      <c r="E11164">
        <v>11.8833</v>
      </c>
      <c r="F11164" t="s">
        <v>441</v>
      </c>
      <c r="G11164" t="s">
        <v>442</v>
      </c>
      <c r="H11164" t="s">
        <v>443</v>
      </c>
      <c r="I11164" t="s">
        <v>567</v>
      </c>
      <c r="K11164">
        <v>5508</v>
      </c>
      <c r="L11164">
        <v>1276456872</v>
      </c>
    </row>
    <row r="11165" spans="1:12" x14ac:dyDescent="0.45">
      <c r="A11165" t="str">
        <f t="shared" si="174"/>
        <v>Kemp Mill, Maryland, United States</v>
      </c>
      <c r="B11165" t="s">
        <v>14432</v>
      </c>
      <c r="C11165" t="s">
        <v>14432</v>
      </c>
      <c r="D11165">
        <v>39.041200000000003</v>
      </c>
      <c r="E11165">
        <v>-77.021500000000003</v>
      </c>
      <c r="F11165" t="s">
        <v>530</v>
      </c>
      <c r="G11165" t="s">
        <v>531</v>
      </c>
      <c r="H11165" t="s">
        <v>532</v>
      </c>
      <c r="I11165" t="s">
        <v>588</v>
      </c>
      <c r="K11165">
        <v>13838</v>
      </c>
      <c r="L11165">
        <v>1840005842</v>
      </c>
    </row>
    <row r="11166" spans="1:12" x14ac:dyDescent="0.45">
      <c r="A11166" t="str">
        <f t="shared" si="174"/>
        <v>Kempen, North Rhine-Westphalia, Germany</v>
      </c>
      <c r="B11166" t="s">
        <v>14433</v>
      </c>
      <c r="C11166" t="s">
        <v>14433</v>
      </c>
      <c r="D11166">
        <v>51.3658</v>
      </c>
      <c r="E11166">
        <v>6.4194000000000004</v>
      </c>
      <c r="F11166" t="s">
        <v>441</v>
      </c>
      <c r="G11166" t="s">
        <v>442</v>
      </c>
      <c r="H11166" t="s">
        <v>443</v>
      </c>
      <c r="I11166" t="s">
        <v>444</v>
      </c>
      <c r="K11166">
        <v>34597</v>
      </c>
      <c r="L11166">
        <v>1276967592</v>
      </c>
    </row>
    <row r="11167" spans="1:12" x14ac:dyDescent="0.45">
      <c r="A11167" t="str">
        <f t="shared" si="174"/>
        <v>Kempsey, New South Wales, Australia</v>
      </c>
      <c r="B11167" t="s">
        <v>14434</v>
      </c>
      <c r="C11167" t="s">
        <v>14434</v>
      </c>
      <c r="D11167">
        <v>-31.083300000000001</v>
      </c>
      <c r="E11167">
        <v>152.83330000000001</v>
      </c>
      <c r="F11167" t="s">
        <v>830</v>
      </c>
      <c r="G11167" t="s">
        <v>831</v>
      </c>
      <c r="H11167" t="s">
        <v>832</v>
      </c>
      <c r="I11167" t="s">
        <v>1454</v>
      </c>
      <c r="K11167">
        <v>15309</v>
      </c>
      <c r="L11167">
        <v>1036897003</v>
      </c>
    </row>
    <row r="11168" spans="1:12" x14ac:dyDescent="0.45">
      <c r="A11168" t="str">
        <f t="shared" si="174"/>
        <v>Kempston, Bedford, United Kingdom</v>
      </c>
      <c r="B11168" t="s">
        <v>14435</v>
      </c>
      <c r="C11168" t="s">
        <v>14435</v>
      </c>
      <c r="D11168">
        <v>52.113999999999997</v>
      </c>
      <c r="E11168">
        <v>-0.497</v>
      </c>
      <c r="F11168" t="s">
        <v>536</v>
      </c>
      <c r="G11168" t="s">
        <v>537</v>
      </c>
      <c r="H11168" t="s">
        <v>538</v>
      </c>
      <c r="I11168" t="s">
        <v>3922</v>
      </c>
      <c r="K11168">
        <v>19440</v>
      </c>
      <c r="L11168">
        <v>1826007274</v>
      </c>
    </row>
    <row r="11169" spans="1:12" x14ac:dyDescent="0.45">
      <c r="A11169" t="str">
        <f t="shared" si="174"/>
        <v>Kempten, Bavaria, Germany</v>
      </c>
      <c r="B11169" t="s">
        <v>14436</v>
      </c>
      <c r="C11169" t="s">
        <v>14436</v>
      </c>
      <c r="D11169">
        <v>47.7333</v>
      </c>
      <c r="E11169">
        <v>10.316700000000001</v>
      </c>
      <c r="F11169" t="s">
        <v>441</v>
      </c>
      <c r="G11169" t="s">
        <v>442</v>
      </c>
      <c r="H11169" t="s">
        <v>443</v>
      </c>
      <c r="I11169" t="s">
        <v>567</v>
      </c>
      <c r="J11169" t="s">
        <v>366</v>
      </c>
      <c r="K11169">
        <v>68907</v>
      </c>
      <c r="L11169">
        <v>1276008842</v>
      </c>
    </row>
    <row r="11170" spans="1:12" x14ac:dyDescent="0.45">
      <c r="A11170" t="str">
        <f t="shared" si="174"/>
        <v>Ken Caryl, Colorado, United States</v>
      </c>
      <c r="B11170" t="s">
        <v>14437</v>
      </c>
      <c r="C11170" t="s">
        <v>14437</v>
      </c>
      <c r="D11170">
        <v>39.576999999999998</v>
      </c>
      <c r="E11170">
        <v>-105.1144</v>
      </c>
      <c r="F11170" t="s">
        <v>530</v>
      </c>
      <c r="G11170" t="s">
        <v>531</v>
      </c>
      <c r="H11170" t="s">
        <v>532</v>
      </c>
      <c r="I11170" t="s">
        <v>1071</v>
      </c>
      <c r="K11170">
        <v>33804</v>
      </c>
      <c r="L11170">
        <v>1840028580</v>
      </c>
    </row>
    <row r="11171" spans="1:12" x14ac:dyDescent="0.45">
      <c r="A11171" t="str">
        <f t="shared" si="174"/>
        <v>Kenai, Alaska, United States</v>
      </c>
      <c r="B11171" t="s">
        <v>14438</v>
      </c>
      <c r="C11171" t="s">
        <v>14438</v>
      </c>
      <c r="D11171">
        <v>60.561900000000001</v>
      </c>
      <c r="E11171">
        <v>-151.1985</v>
      </c>
      <c r="F11171" t="s">
        <v>530</v>
      </c>
      <c r="G11171" t="s">
        <v>531</v>
      </c>
      <c r="H11171" t="s">
        <v>532</v>
      </c>
      <c r="I11171" t="s">
        <v>1947</v>
      </c>
      <c r="K11171">
        <v>5411</v>
      </c>
      <c r="L11171">
        <v>1840023421</v>
      </c>
    </row>
    <row r="11172" spans="1:12" x14ac:dyDescent="0.45">
      <c r="A11172" t="str">
        <f t="shared" si="174"/>
        <v>Kendal, Cumbria, United Kingdom</v>
      </c>
      <c r="B11172" t="s">
        <v>14439</v>
      </c>
      <c r="C11172" t="s">
        <v>14439</v>
      </c>
      <c r="D11172">
        <v>54.326000000000001</v>
      </c>
      <c r="E11172">
        <v>-2.7450000000000001</v>
      </c>
      <c r="F11172" t="s">
        <v>536</v>
      </c>
      <c r="G11172" t="s">
        <v>537</v>
      </c>
      <c r="H11172" t="s">
        <v>538</v>
      </c>
      <c r="I11172" t="s">
        <v>3670</v>
      </c>
      <c r="K11172">
        <v>28586</v>
      </c>
      <c r="L11172">
        <v>1826195534</v>
      </c>
    </row>
    <row r="11173" spans="1:12" x14ac:dyDescent="0.45">
      <c r="A11173" t="str">
        <f t="shared" si="174"/>
        <v>Kendale Lakes, Florida, United States</v>
      </c>
      <c r="B11173" t="s">
        <v>14440</v>
      </c>
      <c r="C11173" t="s">
        <v>14440</v>
      </c>
      <c r="D11173">
        <v>25.708100000000002</v>
      </c>
      <c r="E11173">
        <v>-80.407799999999995</v>
      </c>
      <c r="F11173" t="s">
        <v>530</v>
      </c>
      <c r="G11173" t="s">
        <v>531</v>
      </c>
      <c r="H11173" t="s">
        <v>532</v>
      </c>
      <c r="I11173" t="s">
        <v>1378</v>
      </c>
      <c r="K11173">
        <v>58395</v>
      </c>
      <c r="L11173">
        <v>1840029045</v>
      </c>
    </row>
    <row r="11174" spans="1:12" x14ac:dyDescent="0.45">
      <c r="A11174" t="str">
        <f t="shared" si="174"/>
        <v>Kendall, Florida, United States</v>
      </c>
      <c r="B11174" t="s">
        <v>14441</v>
      </c>
      <c r="C11174" t="s">
        <v>14441</v>
      </c>
      <c r="D11174">
        <v>25.669699999999999</v>
      </c>
      <c r="E11174">
        <v>-80.355599999999995</v>
      </c>
      <c r="F11174" t="s">
        <v>530</v>
      </c>
      <c r="G11174" t="s">
        <v>531</v>
      </c>
      <c r="H11174" t="s">
        <v>532</v>
      </c>
      <c r="I11174" t="s">
        <v>1378</v>
      </c>
      <c r="K11174">
        <v>74631</v>
      </c>
      <c r="L11174">
        <v>1840014244</v>
      </c>
    </row>
    <row r="11175" spans="1:12" x14ac:dyDescent="0.45">
      <c r="A11175" t="str">
        <f t="shared" si="174"/>
        <v>Kendall Park, New Jersey, United States</v>
      </c>
      <c r="B11175" t="s">
        <v>14442</v>
      </c>
      <c r="C11175" t="s">
        <v>14442</v>
      </c>
      <c r="D11175">
        <v>40.413800000000002</v>
      </c>
      <c r="E11175">
        <v>-74.562600000000003</v>
      </c>
      <c r="F11175" t="s">
        <v>530</v>
      </c>
      <c r="G11175" t="s">
        <v>531</v>
      </c>
      <c r="H11175" t="s">
        <v>532</v>
      </c>
      <c r="I11175" t="s">
        <v>587</v>
      </c>
      <c r="K11175">
        <v>9346</v>
      </c>
      <c r="L11175">
        <v>1840005419</v>
      </c>
    </row>
    <row r="11176" spans="1:12" x14ac:dyDescent="0.45">
      <c r="A11176" t="str">
        <f t="shared" si="174"/>
        <v>Kendall West, Florida, United States</v>
      </c>
      <c r="B11176" t="s">
        <v>14443</v>
      </c>
      <c r="C11176" t="s">
        <v>14443</v>
      </c>
      <c r="D11176">
        <v>25.706499999999998</v>
      </c>
      <c r="E11176">
        <v>-80.438800000000001</v>
      </c>
      <c r="F11176" t="s">
        <v>530</v>
      </c>
      <c r="G11176" t="s">
        <v>531</v>
      </c>
      <c r="H11176" t="s">
        <v>532</v>
      </c>
      <c r="I11176" t="s">
        <v>1378</v>
      </c>
      <c r="K11176">
        <v>39491</v>
      </c>
      <c r="L11176">
        <v>1840035805</v>
      </c>
    </row>
    <row r="11177" spans="1:12" x14ac:dyDescent="0.45">
      <c r="A11177" t="str">
        <f t="shared" si="174"/>
        <v>Kendallville, Indiana, United States</v>
      </c>
      <c r="B11177" t="s">
        <v>14444</v>
      </c>
      <c r="C11177" t="s">
        <v>14444</v>
      </c>
      <c r="D11177">
        <v>41.444099999999999</v>
      </c>
      <c r="E11177">
        <v>-85.257800000000003</v>
      </c>
      <c r="F11177" t="s">
        <v>530</v>
      </c>
      <c r="G11177" t="s">
        <v>531</v>
      </c>
      <c r="H11177" t="s">
        <v>532</v>
      </c>
      <c r="I11177" t="s">
        <v>1964</v>
      </c>
      <c r="K11177">
        <v>10432</v>
      </c>
      <c r="L11177">
        <v>1840008208</v>
      </c>
    </row>
    <row r="11178" spans="1:12" x14ac:dyDescent="0.45">
      <c r="A11178" t="str">
        <f t="shared" si="174"/>
        <v>Kendari, Sulawesi Tenggara, Indonesia</v>
      </c>
      <c r="B11178" t="s">
        <v>14445</v>
      </c>
      <c r="C11178" t="s">
        <v>14445</v>
      </c>
      <c r="D11178">
        <v>-3.9674999999999998</v>
      </c>
      <c r="E11178">
        <v>122.5947</v>
      </c>
      <c r="F11178" t="s">
        <v>1763</v>
      </c>
      <c r="G11178" t="s">
        <v>1764</v>
      </c>
      <c r="H11178" t="s">
        <v>1765</v>
      </c>
      <c r="I11178" t="s">
        <v>3793</v>
      </c>
      <c r="J11178" t="s">
        <v>378</v>
      </c>
      <c r="K11178">
        <v>331013</v>
      </c>
      <c r="L11178">
        <v>1360992102</v>
      </c>
    </row>
    <row r="11179" spans="1:12" x14ac:dyDescent="0.45">
      <c r="A11179" t="str">
        <f t="shared" si="174"/>
        <v>Kendu Bay, Homa Bay, Kenya</v>
      </c>
      <c r="B11179" t="s">
        <v>14446</v>
      </c>
      <c r="C11179" t="s">
        <v>14446</v>
      </c>
      <c r="D11179">
        <v>-0.35959999999999998</v>
      </c>
      <c r="E11179">
        <v>34.64</v>
      </c>
      <c r="F11179" t="s">
        <v>2672</v>
      </c>
      <c r="G11179" t="s">
        <v>2673</v>
      </c>
      <c r="H11179" t="s">
        <v>2674</v>
      </c>
      <c r="I11179" t="s">
        <v>12424</v>
      </c>
      <c r="K11179">
        <v>91248</v>
      </c>
      <c r="L11179">
        <v>1404600696</v>
      </c>
    </row>
    <row r="11180" spans="1:12" x14ac:dyDescent="0.45">
      <c r="A11180" t="str">
        <f t="shared" si="174"/>
        <v>Kenedy, Texas, United States</v>
      </c>
      <c r="B11180" t="s">
        <v>14447</v>
      </c>
      <c r="C11180" t="s">
        <v>14447</v>
      </c>
      <c r="D11180">
        <v>28.817599999999999</v>
      </c>
      <c r="E11180">
        <v>-97.851799999999997</v>
      </c>
      <c r="F11180" t="s">
        <v>530</v>
      </c>
      <c r="G11180" t="s">
        <v>531</v>
      </c>
      <c r="H11180" t="s">
        <v>532</v>
      </c>
      <c r="I11180" t="s">
        <v>610</v>
      </c>
      <c r="K11180">
        <v>6223</v>
      </c>
      <c r="L11180">
        <v>1840019684</v>
      </c>
    </row>
    <row r="11181" spans="1:12" x14ac:dyDescent="0.45">
      <c r="A11181" t="str">
        <f t="shared" si="174"/>
        <v>Kenema, Eastern, Sierra Leone</v>
      </c>
      <c r="B11181" t="s">
        <v>14448</v>
      </c>
      <c r="C11181" t="s">
        <v>14448</v>
      </c>
      <c r="D11181">
        <v>7.8833000000000002</v>
      </c>
      <c r="E11181">
        <v>-11.183299999999999</v>
      </c>
      <c r="F11181" t="s">
        <v>4738</v>
      </c>
      <c r="G11181" t="s">
        <v>4739</v>
      </c>
      <c r="H11181" t="s">
        <v>4740</v>
      </c>
      <c r="I11181" t="s">
        <v>3775</v>
      </c>
      <c r="J11181" t="s">
        <v>378</v>
      </c>
      <c r="K11181">
        <v>188463</v>
      </c>
      <c r="L11181">
        <v>1694780903</v>
      </c>
    </row>
    <row r="11182" spans="1:12" x14ac:dyDescent="0.45">
      <c r="A11182" t="str">
        <f t="shared" si="174"/>
        <v>Kenge, Kwango, Congo (Kinshasa)</v>
      </c>
      <c r="B11182" t="s">
        <v>14449</v>
      </c>
      <c r="C11182" t="s">
        <v>14449</v>
      </c>
      <c r="D11182">
        <v>-4.8296000000000001</v>
      </c>
      <c r="E11182">
        <v>16.899899999999999</v>
      </c>
      <c r="F11182" t="s">
        <v>1127</v>
      </c>
      <c r="G11182" t="s">
        <v>1128</v>
      </c>
      <c r="H11182" t="s">
        <v>1129</v>
      </c>
      <c r="I11182" t="s">
        <v>13876</v>
      </c>
      <c r="J11182" t="s">
        <v>378</v>
      </c>
      <c r="K11182">
        <v>241</v>
      </c>
      <c r="L11182">
        <v>1180158365</v>
      </c>
    </row>
    <row r="11183" spans="1:12" x14ac:dyDescent="0.45">
      <c r="A11183" t="str">
        <f t="shared" si="174"/>
        <v>Kengtung, Shan State, Burma</v>
      </c>
      <c r="B11183" t="s">
        <v>14450</v>
      </c>
      <c r="C11183" t="s">
        <v>14450</v>
      </c>
      <c r="D11183">
        <v>21.291399999999999</v>
      </c>
      <c r="E11183">
        <v>99.603899999999996</v>
      </c>
      <c r="F11183" t="s">
        <v>1584</v>
      </c>
      <c r="G11183" t="s">
        <v>1585</v>
      </c>
      <c r="H11183" t="s">
        <v>1586</v>
      </c>
      <c r="I11183" t="s">
        <v>14451</v>
      </c>
      <c r="K11183">
        <v>75865</v>
      </c>
      <c r="L11183">
        <v>1104395820</v>
      </c>
    </row>
    <row r="11184" spans="1:12" x14ac:dyDescent="0.45">
      <c r="A11184" t="str">
        <f t="shared" si="174"/>
        <v>Kenilworth, Warwickshire, United Kingdom</v>
      </c>
      <c r="B11184" t="s">
        <v>14452</v>
      </c>
      <c r="C11184" t="s">
        <v>14452</v>
      </c>
      <c r="D11184">
        <v>52.341000000000001</v>
      </c>
      <c r="E11184">
        <v>-1.5660000000000001</v>
      </c>
      <c r="F11184" t="s">
        <v>536</v>
      </c>
      <c r="G11184" t="s">
        <v>537</v>
      </c>
      <c r="H11184" t="s">
        <v>538</v>
      </c>
      <c r="I11184" t="s">
        <v>1459</v>
      </c>
      <c r="K11184">
        <v>22413</v>
      </c>
      <c r="L11184">
        <v>1826857178</v>
      </c>
    </row>
    <row r="11185" spans="1:12" x14ac:dyDescent="0.45">
      <c r="A11185" t="str">
        <f t="shared" si="174"/>
        <v>Kenilworth, New Jersey, United States</v>
      </c>
      <c r="B11185" t="s">
        <v>14452</v>
      </c>
      <c r="C11185" t="s">
        <v>14452</v>
      </c>
      <c r="D11185">
        <v>40.678100000000001</v>
      </c>
      <c r="E11185">
        <v>-74.288899999999998</v>
      </c>
      <c r="F11185" t="s">
        <v>530</v>
      </c>
      <c r="G11185" t="s">
        <v>531</v>
      </c>
      <c r="H11185" t="s">
        <v>532</v>
      </c>
      <c r="I11185" t="s">
        <v>587</v>
      </c>
      <c r="K11185">
        <v>8191</v>
      </c>
      <c r="L11185">
        <v>1840003616</v>
      </c>
    </row>
    <row r="11186" spans="1:12" x14ac:dyDescent="0.45">
      <c r="A11186" t="str">
        <f t="shared" si="174"/>
        <v>Kenitra, Rabat-Salé-Kénitra, Morocco</v>
      </c>
      <c r="B11186" t="s">
        <v>14453</v>
      </c>
      <c r="C11186" t="s">
        <v>14453</v>
      </c>
      <c r="D11186">
        <v>34.25</v>
      </c>
      <c r="E11186">
        <v>-6.5833000000000004</v>
      </c>
      <c r="F11186" t="s">
        <v>893</v>
      </c>
      <c r="G11186" t="s">
        <v>894</v>
      </c>
      <c r="H11186" t="s">
        <v>895</v>
      </c>
      <c r="I11186" t="s">
        <v>1050</v>
      </c>
      <c r="K11186">
        <v>431282</v>
      </c>
      <c r="L11186">
        <v>1504534876</v>
      </c>
    </row>
    <row r="11187" spans="1:12" x14ac:dyDescent="0.45">
      <c r="A11187" t="str">
        <f t="shared" si="174"/>
        <v>Kenmore, New York, United States</v>
      </c>
      <c r="B11187" t="s">
        <v>14454</v>
      </c>
      <c r="C11187" t="s">
        <v>14454</v>
      </c>
      <c r="D11187">
        <v>42.964599999999997</v>
      </c>
      <c r="E11187">
        <v>-78.871300000000005</v>
      </c>
      <c r="F11187" t="s">
        <v>530</v>
      </c>
      <c r="G11187" t="s">
        <v>531</v>
      </c>
      <c r="H11187" t="s">
        <v>532</v>
      </c>
      <c r="I11187" t="s">
        <v>803</v>
      </c>
      <c r="K11187">
        <v>15020</v>
      </c>
      <c r="L11187">
        <v>1840004386</v>
      </c>
    </row>
    <row r="11188" spans="1:12" x14ac:dyDescent="0.45">
      <c r="A11188" t="str">
        <f t="shared" si="174"/>
        <v>Kenmore, Washington, United States</v>
      </c>
      <c r="B11188" t="s">
        <v>14454</v>
      </c>
      <c r="C11188" t="s">
        <v>14454</v>
      </c>
      <c r="D11188">
        <v>47.751600000000003</v>
      </c>
      <c r="E11188">
        <v>-122.24890000000001</v>
      </c>
      <c r="F11188" t="s">
        <v>530</v>
      </c>
      <c r="G11188" t="s">
        <v>531</v>
      </c>
      <c r="H11188" t="s">
        <v>532</v>
      </c>
      <c r="I11188" t="s">
        <v>585</v>
      </c>
      <c r="K11188">
        <v>23097</v>
      </c>
      <c r="L11188">
        <v>1840018423</v>
      </c>
    </row>
    <row r="11189" spans="1:12" x14ac:dyDescent="0.45">
      <c r="A11189" t="str">
        <f t="shared" si="174"/>
        <v>Kennebunk, Maine, United States</v>
      </c>
      <c r="B11189" t="s">
        <v>14455</v>
      </c>
      <c r="C11189" t="s">
        <v>14455</v>
      </c>
      <c r="D11189">
        <v>43.397199999999998</v>
      </c>
      <c r="E11189">
        <v>-70.570700000000002</v>
      </c>
      <c r="F11189" t="s">
        <v>530</v>
      </c>
      <c r="G11189" t="s">
        <v>531</v>
      </c>
      <c r="H11189" t="s">
        <v>532</v>
      </c>
      <c r="I11189" t="s">
        <v>2721</v>
      </c>
      <c r="K11189">
        <v>11343</v>
      </c>
      <c r="L11189">
        <v>1840052870</v>
      </c>
    </row>
    <row r="11190" spans="1:12" x14ac:dyDescent="0.45">
      <c r="A11190" t="str">
        <f t="shared" si="174"/>
        <v>Kennedale, Texas, United States</v>
      </c>
      <c r="B11190" t="s">
        <v>14456</v>
      </c>
      <c r="C11190" t="s">
        <v>14456</v>
      </c>
      <c r="D11190">
        <v>32.6434</v>
      </c>
      <c r="E11190">
        <v>-97.217299999999994</v>
      </c>
      <c r="F11190" t="s">
        <v>530</v>
      </c>
      <c r="G11190" t="s">
        <v>531</v>
      </c>
      <c r="H11190" t="s">
        <v>532</v>
      </c>
      <c r="I11190" t="s">
        <v>610</v>
      </c>
      <c r="K11190">
        <v>8645</v>
      </c>
      <c r="L11190">
        <v>1840019429</v>
      </c>
    </row>
    <row r="11191" spans="1:12" x14ac:dyDescent="0.45">
      <c r="A11191" t="str">
        <f t="shared" si="174"/>
        <v>Kennedy, Pennsylvania, United States</v>
      </c>
      <c r="B11191" t="s">
        <v>14457</v>
      </c>
      <c r="C11191" t="s">
        <v>14457</v>
      </c>
      <c r="D11191">
        <v>40.476700000000001</v>
      </c>
      <c r="E11191">
        <v>-80.102800000000002</v>
      </c>
      <c r="F11191" t="s">
        <v>530</v>
      </c>
      <c r="G11191" t="s">
        <v>531</v>
      </c>
      <c r="H11191" t="s">
        <v>532</v>
      </c>
      <c r="I11191" t="s">
        <v>620</v>
      </c>
      <c r="K11191">
        <v>8105</v>
      </c>
      <c r="L11191">
        <v>1840146792</v>
      </c>
    </row>
    <row r="11192" spans="1:12" x14ac:dyDescent="0.45">
      <c r="A11192" t="str">
        <f t="shared" si="174"/>
        <v>Kenner, Louisiana, United States</v>
      </c>
      <c r="B11192" t="s">
        <v>14458</v>
      </c>
      <c r="C11192" t="s">
        <v>14458</v>
      </c>
      <c r="D11192">
        <v>30.010899999999999</v>
      </c>
      <c r="E11192">
        <v>-90.254900000000006</v>
      </c>
      <c r="F11192" t="s">
        <v>530</v>
      </c>
      <c r="G11192" t="s">
        <v>531</v>
      </c>
      <c r="H11192" t="s">
        <v>532</v>
      </c>
      <c r="I11192" t="s">
        <v>533</v>
      </c>
      <c r="K11192">
        <v>66340</v>
      </c>
      <c r="L11192">
        <v>1840015047</v>
      </c>
    </row>
    <row r="11193" spans="1:12" x14ac:dyDescent="0.45">
      <c r="A11193" t="str">
        <f t="shared" si="174"/>
        <v>Kennesaw, Georgia, United States</v>
      </c>
      <c r="B11193" t="s">
        <v>14459</v>
      </c>
      <c r="C11193" t="s">
        <v>14459</v>
      </c>
      <c r="D11193">
        <v>34.026000000000003</v>
      </c>
      <c r="E11193">
        <v>-84.617699999999999</v>
      </c>
      <c r="F11193" t="s">
        <v>530</v>
      </c>
      <c r="G11193" t="s">
        <v>531</v>
      </c>
      <c r="H11193" t="s">
        <v>532</v>
      </c>
      <c r="I11193" t="s">
        <v>763</v>
      </c>
      <c r="K11193">
        <v>34077</v>
      </c>
      <c r="L11193">
        <v>1840014756</v>
      </c>
    </row>
    <row r="11194" spans="1:12" x14ac:dyDescent="0.45">
      <c r="A11194" t="str">
        <f t="shared" si="174"/>
        <v>Kenneth City, Florida, United States</v>
      </c>
      <c r="B11194" t="s">
        <v>14460</v>
      </c>
      <c r="C11194" t="s">
        <v>14460</v>
      </c>
      <c r="D11194">
        <v>27.8155</v>
      </c>
      <c r="E11194">
        <v>-82.716200000000001</v>
      </c>
      <c r="F11194" t="s">
        <v>530</v>
      </c>
      <c r="G11194" t="s">
        <v>531</v>
      </c>
      <c r="H11194" t="s">
        <v>532</v>
      </c>
      <c r="I11194" t="s">
        <v>1378</v>
      </c>
      <c r="K11194">
        <v>5121</v>
      </c>
      <c r="L11194">
        <v>1840017244</v>
      </c>
    </row>
    <row r="11195" spans="1:12" x14ac:dyDescent="0.45">
      <c r="A11195" t="str">
        <f t="shared" si="174"/>
        <v>Kennett, Missouri, United States</v>
      </c>
      <c r="B11195" t="s">
        <v>14461</v>
      </c>
      <c r="C11195" t="s">
        <v>14461</v>
      </c>
      <c r="D11195">
        <v>36.240299999999998</v>
      </c>
      <c r="E11195">
        <v>-90.048100000000005</v>
      </c>
      <c r="F11195" t="s">
        <v>530</v>
      </c>
      <c r="G11195" t="s">
        <v>531</v>
      </c>
      <c r="H11195" t="s">
        <v>532</v>
      </c>
      <c r="I11195" t="s">
        <v>884</v>
      </c>
      <c r="K11195">
        <v>10379</v>
      </c>
      <c r="L11195">
        <v>1840008809</v>
      </c>
    </row>
    <row r="11196" spans="1:12" x14ac:dyDescent="0.45">
      <c r="A11196" t="str">
        <f t="shared" si="174"/>
        <v>Kennett, Pennsylvania, United States</v>
      </c>
      <c r="B11196" t="s">
        <v>14461</v>
      </c>
      <c r="C11196" t="s">
        <v>14461</v>
      </c>
      <c r="D11196">
        <v>39.837400000000002</v>
      </c>
      <c r="E11196">
        <v>-75.680800000000005</v>
      </c>
      <c r="F11196" t="s">
        <v>530</v>
      </c>
      <c r="G11196" t="s">
        <v>531</v>
      </c>
      <c r="H11196" t="s">
        <v>532</v>
      </c>
      <c r="I11196" t="s">
        <v>620</v>
      </c>
      <c r="K11196">
        <v>8177</v>
      </c>
      <c r="L11196">
        <v>1840151978</v>
      </c>
    </row>
    <row r="11197" spans="1:12" x14ac:dyDescent="0.45">
      <c r="A11197" t="str">
        <f t="shared" si="174"/>
        <v>Kennett Square, Pennsylvania, United States</v>
      </c>
      <c r="B11197" t="s">
        <v>14462</v>
      </c>
      <c r="C11197" t="s">
        <v>14462</v>
      </c>
      <c r="D11197">
        <v>39.843800000000002</v>
      </c>
      <c r="E11197">
        <v>-75.711299999999994</v>
      </c>
      <c r="F11197" t="s">
        <v>530</v>
      </c>
      <c r="G11197" t="s">
        <v>531</v>
      </c>
      <c r="H11197" t="s">
        <v>532</v>
      </c>
      <c r="I11197" t="s">
        <v>620</v>
      </c>
      <c r="K11197">
        <v>6202</v>
      </c>
      <c r="L11197">
        <v>1840001428</v>
      </c>
    </row>
    <row r="11198" spans="1:12" x14ac:dyDescent="0.45">
      <c r="A11198" t="str">
        <f t="shared" si="174"/>
        <v>Kennewick, Washington, United States</v>
      </c>
      <c r="B11198" t="s">
        <v>14463</v>
      </c>
      <c r="C11198" t="s">
        <v>14463</v>
      </c>
      <c r="D11198">
        <v>46.197800000000001</v>
      </c>
      <c r="E11198">
        <v>-119.17319999999999</v>
      </c>
      <c r="F11198" t="s">
        <v>530</v>
      </c>
      <c r="G11198" t="s">
        <v>531</v>
      </c>
      <c r="H11198" t="s">
        <v>532</v>
      </c>
      <c r="I11198" t="s">
        <v>585</v>
      </c>
      <c r="K11198">
        <v>240735</v>
      </c>
      <c r="L11198">
        <v>1840018481</v>
      </c>
    </row>
    <row r="11199" spans="1:12" x14ac:dyDescent="0.45">
      <c r="A11199" t="str">
        <f t="shared" si="174"/>
        <v>Kenora, Ontario, Canada</v>
      </c>
      <c r="B11199" t="s">
        <v>14464</v>
      </c>
      <c r="C11199" t="s">
        <v>14464</v>
      </c>
      <c r="D11199">
        <v>49.7667</v>
      </c>
      <c r="E11199">
        <v>-94.4833</v>
      </c>
      <c r="F11199" t="s">
        <v>541</v>
      </c>
      <c r="G11199" t="s">
        <v>542</v>
      </c>
      <c r="H11199" t="s">
        <v>543</v>
      </c>
      <c r="I11199" t="s">
        <v>857</v>
      </c>
      <c r="K11199">
        <v>15096</v>
      </c>
      <c r="L11199">
        <v>1124844807</v>
      </c>
    </row>
    <row r="11200" spans="1:12" x14ac:dyDescent="0.45">
      <c r="A11200" t="str">
        <f t="shared" si="174"/>
        <v>Kenosha, Wisconsin, United States</v>
      </c>
      <c r="B11200" t="s">
        <v>14465</v>
      </c>
      <c r="C11200" t="s">
        <v>14465</v>
      </c>
      <c r="D11200">
        <v>42.586399999999998</v>
      </c>
      <c r="E11200">
        <v>-87.876499999999993</v>
      </c>
      <c r="F11200" t="s">
        <v>530</v>
      </c>
      <c r="G11200" t="s">
        <v>531</v>
      </c>
      <c r="H11200" t="s">
        <v>532</v>
      </c>
      <c r="I11200" t="s">
        <v>1611</v>
      </c>
      <c r="K11200">
        <v>124972</v>
      </c>
      <c r="L11200">
        <v>1840003160</v>
      </c>
    </row>
    <row r="11201" spans="1:12" x14ac:dyDescent="0.45">
      <c r="A11201" t="str">
        <f t="shared" si="174"/>
        <v>Kensington, Kensington and Chelsea, United Kingdom</v>
      </c>
      <c r="B11201" t="s">
        <v>14466</v>
      </c>
      <c r="C11201" t="s">
        <v>14466</v>
      </c>
      <c r="D11201">
        <v>51.5</v>
      </c>
      <c r="E11201">
        <v>-0.19</v>
      </c>
      <c r="F11201" t="s">
        <v>536</v>
      </c>
      <c r="G11201" t="s">
        <v>537</v>
      </c>
      <c r="H11201" t="s">
        <v>538</v>
      </c>
      <c r="I11201" t="s">
        <v>14467</v>
      </c>
      <c r="K11201">
        <v>64681</v>
      </c>
      <c r="L11201">
        <v>1826583042</v>
      </c>
    </row>
    <row r="11202" spans="1:12" x14ac:dyDescent="0.45">
      <c r="A11202" t="str">
        <f t="shared" si="174"/>
        <v>Kensington, California, United States</v>
      </c>
      <c r="B11202" t="s">
        <v>14466</v>
      </c>
      <c r="C11202" t="s">
        <v>14466</v>
      </c>
      <c r="D11202">
        <v>37.9084</v>
      </c>
      <c r="E11202">
        <v>-122.2805</v>
      </c>
      <c r="F11202" t="s">
        <v>530</v>
      </c>
      <c r="G11202" t="s">
        <v>531</v>
      </c>
      <c r="H11202" t="s">
        <v>532</v>
      </c>
      <c r="I11202" t="s">
        <v>754</v>
      </c>
      <c r="K11202">
        <v>5415</v>
      </c>
      <c r="L11202">
        <v>1840017613</v>
      </c>
    </row>
    <row r="11203" spans="1:12" x14ac:dyDescent="0.45">
      <c r="A11203" t="str">
        <f t="shared" ref="A11203:A11266" si="175">CONCATENATE(B11203,", ",I11203,", ",F11203)</f>
        <v>Kensington, Connecticut, United States</v>
      </c>
      <c r="B11203" t="s">
        <v>14466</v>
      </c>
      <c r="C11203" t="s">
        <v>14466</v>
      </c>
      <c r="D11203">
        <v>41.629800000000003</v>
      </c>
      <c r="E11203">
        <v>-72.7714</v>
      </c>
      <c r="F11203" t="s">
        <v>530</v>
      </c>
      <c r="G11203" t="s">
        <v>531</v>
      </c>
      <c r="H11203" t="s">
        <v>532</v>
      </c>
      <c r="I11203" t="s">
        <v>2109</v>
      </c>
      <c r="K11203">
        <v>8190</v>
      </c>
      <c r="L11203">
        <v>1840000505</v>
      </c>
    </row>
    <row r="11204" spans="1:12" x14ac:dyDescent="0.45">
      <c r="A11204" t="str">
        <f t="shared" si="175"/>
        <v>Kent, Washington, United States</v>
      </c>
      <c r="B11204" t="s">
        <v>1606</v>
      </c>
      <c r="C11204" t="s">
        <v>1606</v>
      </c>
      <c r="D11204">
        <v>47.3887</v>
      </c>
      <c r="E11204">
        <v>-122.2129</v>
      </c>
      <c r="F11204" t="s">
        <v>530</v>
      </c>
      <c r="G11204" t="s">
        <v>531</v>
      </c>
      <c r="H11204" t="s">
        <v>532</v>
      </c>
      <c r="I11204" t="s">
        <v>585</v>
      </c>
      <c r="K11204">
        <v>132319</v>
      </c>
      <c r="L11204">
        <v>1840018424</v>
      </c>
    </row>
    <row r="11205" spans="1:12" x14ac:dyDescent="0.45">
      <c r="A11205" t="str">
        <f t="shared" si="175"/>
        <v>Kent, Ohio, United States</v>
      </c>
      <c r="B11205" t="s">
        <v>1606</v>
      </c>
      <c r="C11205" t="s">
        <v>1606</v>
      </c>
      <c r="D11205">
        <v>41.149000000000001</v>
      </c>
      <c r="E11205">
        <v>-81.361000000000004</v>
      </c>
      <c r="F11205" t="s">
        <v>530</v>
      </c>
      <c r="G11205" t="s">
        <v>531</v>
      </c>
      <c r="H11205" t="s">
        <v>532</v>
      </c>
      <c r="I11205" t="s">
        <v>799</v>
      </c>
      <c r="K11205">
        <v>29646</v>
      </c>
      <c r="L11205">
        <v>1840008256</v>
      </c>
    </row>
    <row r="11206" spans="1:12" x14ac:dyDescent="0.45">
      <c r="A11206" t="str">
        <f t="shared" si="175"/>
        <v>Kent, New York, United States</v>
      </c>
      <c r="B11206" t="s">
        <v>1606</v>
      </c>
      <c r="C11206" t="s">
        <v>1606</v>
      </c>
      <c r="D11206">
        <v>41.473500000000001</v>
      </c>
      <c r="E11206">
        <v>-73.731899999999996</v>
      </c>
      <c r="F11206" t="s">
        <v>530</v>
      </c>
      <c r="G11206" t="s">
        <v>531</v>
      </c>
      <c r="H11206" t="s">
        <v>532</v>
      </c>
      <c r="I11206" t="s">
        <v>803</v>
      </c>
      <c r="K11206">
        <v>13325</v>
      </c>
      <c r="L11206">
        <v>1840058632</v>
      </c>
    </row>
    <row r="11207" spans="1:12" x14ac:dyDescent="0.45">
      <c r="A11207" t="str">
        <f t="shared" si="175"/>
        <v>Kent, British Columbia, Canada</v>
      </c>
      <c r="B11207" t="s">
        <v>1606</v>
      </c>
      <c r="C11207" t="s">
        <v>1606</v>
      </c>
      <c r="D11207">
        <v>49.283299999999997</v>
      </c>
      <c r="E11207">
        <v>-121.75</v>
      </c>
      <c r="F11207" t="s">
        <v>541</v>
      </c>
      <c r="G11207" t="s">
        <v>542</v>
      </c>
      <c r="H11207" t="s">
        <v>543</v>
      </c>
      <c r="I11207" t="s">
        <v>544</v>
      </c>
      <c r="K11207">
        <v>6067</v>
      </c>
      <c r="L11207">
        <v>1124001999</v>
      </c>
    </row>
    <row r="11208" spans="1:12" x14ac:dyDescent="0.45">
      <c r="A11208" t="str">
        <f t="shared" si="175"/>
        <v>Kentaū, Ongtüstik Qazaqstan, Kazakhstan</v>
      </c>
      <c r="B11208" t="s">
        <v>14468</v>
      </c>
      <c r="C11208" t="s">
        <v>14469</v>
      </c>
      <c r="D11208">
        <v>43.5169</v>
      </c>
      <c r="E11208">
        <v>68.504400000000004</v>
      </c>
      <c r="F11208" t="s">
        <v>1182</v>
      </c>
      <c r="G11208" t="s">
        <v>1183</v>
      </c>
      <c r="H11208" t="s">
        <v>1184</v>
      </c>
      <c r="I11208" t="s">
        <v>2474</v>
      </c>
      <c r="K11208">
        <v>81484</v>
      </c>
      <c r="L11208">
        <v>1398997742</v>
      </c>
    </row>
    <row r="11209" spans="1:12" x14ac:dyDescent="0.45">
      <c r="A11209" t="str">
        <f t="shared" si="175"/>
        <v>Kentfield, California, United States</v>
      </c>
      <c r="B11209" t="s">
        <v>14470</v>
      </c>
      <c r="C11209" t="s">
        <v>14470</v>
      </c>
      <c r="D11209">
        <v>37.948099999999997</v>
      </c>
      <c r="E11209">
        <v>-122.5496</v>
      </c>
      <c r="F11209" t="s">
        <v>530</v>
      </c>
      <c r="G11209" t="s">
        <v>531</v>
      </c>
      <c r="H11209" t="s">
        <v>532</v>
      </c>
      <c r="I11209" t="s">
        <v>754</v>
      </c>
      <c r="K11209">
        <v>6930</v>
      </c>
      <c r="L11209">
        <v>1840017603</v>
      </c>
    </row>
    <row r="11210" spans="1:12" x14ac:dyDescent="0.45">
      <c r="A11210" t="str">
        <f t="shared" si="175"/>
        <v>Kenton, Brent, United Kingdom</v>
      </c>
      <c r="B11210" t="s">
        <v>14471</v>
      </c>
      <c r="C11210" t="s">
        <v>14471</v>
      </c>
      <c r="D11210">
        <v>51.587800000000001</v>
      </c>
      <c r="E11210">
        <v>-0.30859999999999999</v>
      </c>
      <c r="F11210" t="s">
        <v>536</v>
      </c>
      <c r="G11210" t="s">
        <v>537</v>
      </c>
      <c r="H11210" t="s">
        <v>538</v>
      </c>
      <c r="I11210" t="s">
        <v>5220</v>
      </c>
      <c r="K11210">
        <v>35600</v>
      </c>
      <c r="L11210">
        <v>1826411445</v>
      </c>
    </row>
    <row r="11211" spans="1:12" x14ac:dyDescent="0.45">
      <c r="A11211" t="str">
        <f t="shared" si="175"/>
        <v>Kenton, Ohio, United States</v>
      </c>
      <c r="B11211" t="s">
        <v>14471</v>
      </c>
      <c r="C11211" t="s">
        <v>14471</v>
      </c>
      <c r="D11211">
        <v>40.644799999999996</v>
      </c>
      <c r="E11211">
        <v>-83.609499999999997</v>
      </c>
      <c r="F11211" t="s">
        <v>530</v>
      </c>
      <c r="G11211" t="s">
        <v>531</v>
      </c>
      <c r="H11211" t="s">
        <v>532</v>
      </c>
      <c r="I11211" t="s">
        <v>799</v>
      </c>
      <c r="K11211">
        <v>8276</v>
      </c>
      <c r="L11211">
        <v>1840008320</v>
      </c>
    </row>
    <row r="11212" spans="1:12" x14ac:dyDescent="0.45">
      <c r="A11212" t="str">
        <f t="shared" si="175"/>
        <v>Kentville, Nova Scotia, Canada</v>
      </c>
      <c r="B11212" t="s">
        <v>14472</v>
      </c>
      <c r="C11212" t="s">
        <v>14472</v>
      </c>
      <c r="D11212">
        <v>45.077500000000001</v>
      </c>
      <c r="E11212">
        <v>-64.495800000000003</v>
      </c>
      <c r="F11212" t="s">
        <v>541</v>
      </c>
      <c r="G11212" t="s">
        <v>542</v>
      </c>
      <c r="H11212" t="s">
        <v>543</v>
      </c>
      <c r="I11212" t="s">
        <v>1840</v>
      </c>
      <c r="K11212">
        <v>12088</v>
      </c>
      <c r="L11212">
        <v>1124530137</v>
      </c>
    </row>
    <row r="11213" spans="1:12" x14ac:dyDescent="0.45">
      <c r="A11213" t="str">
        <f t="shared" si="175"/>
        <v>Kentwood, Michigan, United States</v>
      </c>
      <c r="B11213" t="s">
        <v>14473</v>
      </c>
      <c r="C11213" t="s">
        <v>14473</v>
      </c>
      <c r="D11213">
        <v>42.885199999999998</v>
      </c>
      <c r="E11213">
        <v>-85.592500000000001</v>
      </c>
      <c r="F11213" t="s">
        <v>530</v>
      </c>
      <c r="G11213" t="s">
        <v>531</v>
      </c>
      <c r="H11213" t="s">
        <v>532</v>
      </c>
      <c r="I11213" t="s">
        <v>868</v>
      </c>
      <c r="K11213">
        <v>51898</v>
      </c>
      <c r="L11213">
        <v>1840002930</v>
      </c>
    </row>
    <row r="11214" spans="1:12" x14ac:dyDescent="0.45">
      <c r="A11214" t="str">
        <f t="shared" si="175"/>
        <v>Kenwood, Ohio, United States</v>
      </c>
      <c r="B11214" t="s">
        <v>14474</v>
      </c>
      <c r="C11214" t="s">
        <v>14474</v>
      </c>
      <c r="D11214">
        <v>39.206699999999998</v>
      </c>
      <c r="E11214">
        <v>-84.374600000000001</v>
      </c>
      <c r="F11214" t="s">
        <v>530</v>
      </c>
      <c r="G11214" t="s">
        <v>531</v>
      </c>
      <c r="H11214" t="s">
        <v>532</v>
      </c>
      <c r="I11214" t="s">
        <v>799</v>
      </c>
      <c r="K11214">
        <v>7244</v>
      </c>
      <c r="L11214">
        <v>1840034154</v>
      </c>
    </row>
    <row r="11215" spans="1:12" x14ac:dyDescent="0.45">
      <c r="A11215" t="str">
        <f t="shared" si="175"/>
        <v>Kenzingen, Baden-Württemberg, Germany</v>
      </c>
      <c r="B11215" t="s">
        <v>14475</v>
      </c>
      <c r="C11215" t="s">
        <v>14475</v>
      </c>
      <c r="D11215">
        <v>48.191699999999997</v>
      </c>
      <c r="E11215">
        <v>7.7683</v>
      </c>
      <c r="F11215" t="s">
        <v>441</v>
      </c>
      <c r="G11215" t="s">
        <v>442</v>
      </c>
      <c r="H11215" t="s">
        <v>443</v>
      </c>
      <c r="I11215" t="s">
        <v>451</v>
      </c>
      <c r="K11215">
        <v>10089</v>
      </c>
      <c r="L11215">
        <v>1276334266</v>
      </c>
    </row>
    <row r="11216" spans="1:12" x14ac:dyDescent="0.45">
      <c r="A11216" t="str">
        <f t="shared" si="175"/>
        <v>Keokuk, Iowa, United States</v>
      </c>
      <c r="B11216" t="s">
        <v>14476</v>
      </c>
      <c r="C11216" t="s">
        <v>14476</v>
      </c>
      <c r="D11216">
        <v>40.409500000000001</v>
      </c>
      <c r="E11216">
        <v>-91.403000000000006</v>
      </c>
      <c r="F11216" t="s">
        <v>530</v>
      </c>
      <c r="G11216" t="s">
        <v>531</v>
      </c>
      <c r="H11216" t="s">
        <v>532</v>
      </c>
      <c r="I11216" t="s">
        <v>1552</v>
      </c>
      <c r="K11216">
        <v>12635</v>
      </c>
      <c r="L11216">
        <v>1840001036</v>
      </c>
    </row>
    <row r="11217" spans="1:12" x14ac:dyDescent="0.45">
      <c r="A11217" t="str">
        <f t="shared" si="175"/>
        <v>Kerava, Uusimaa, Finland</v>
      </c>
      <c r="B11217" t="s">
        <v>14477</v>
      </c>
      <c r="C11217" t="s">
        <v>14477</v>
      </c>
      <c r="D11217">
        <v>60.402799999999999</v>
      </c>
      <c r="E11217">
        <v>25.1</v>
      </c>
      <c r="F11217" t="s">
        <v>459</v>
      </c>
      <c r="G11217" t="s">
        <v>460</v>
      </c>
      <c r="H11217" t="s">
        <v>461</v>
      </c>
      <c r="I11217" t="s">
        <v>9199</v>
      </c>
      <c r="J11217" t="s">
        <v>366</v>
      </c>
      <c r="K11217">
        <v>35293</v>
      </c>
      <c r="L11217">
        <v>1246221274</v>
      </c>
    </row>
    <row r="11218" spans="1:12" x14ac:dyDescent="0.45">
      <c r="A11218" t="str">
        <f t="shared" si="175"/>
        <v>Kerben, Jalal-Abad, Kyrgyzstan</v>
      </c>
      <c r="B11218" t="s">
        <v>14478</v>
      </c>
      <c r="C11218" t="s">
        <v>14478</v>
      </c>
      <c r="D11218">
        <v>41.5</v>
      </c>
      <c r="E11218">
        <v>71.75</v>
      </c>
      <c r="F11218" t="s">
        <v>1392</v>
      </c>
      <c r="G11218" t="s">
        <v>1393</v>
      </c>
      <c r="H11218" t="s">
        <v>1394</v>
      </c>
      <c r="I11218" t="s">
        <v>13389</v>
      </c>
      <c r="J11218" t="s">
        <v>366</v>
      </c>
      <c r="K11218">
        <v>14141</v>
      </c>
      <c r="L11218">
        <v>1417321910</v>
      </c>
    </row>
    <row r="11219" spans="1:12" x14ac:dyDescent="0.45">
      <c r="A11219" t="str">
        <f t="shared" si="175"/>
        <v>Kerċem, Kerċem, Malta</v>
      </c>
      <c r="B11219" t="s">
        <v>14479</v>
      </c>
      <c r="C11219" t="s">
        <v>14480</v>
      </c>
      <c r="D11219">
        <v>36.041899999999998</v>
      </c>
      <c r="E11219">
        <v>14.226699999999999</v>
      </c>
      <c r="F11219" t="s">
        <v>2704</v>
      </c>
      <c r="G11219" t="s">
        <v>2705</v>
      </c>
      <c r="H11219" t="s">
        <v>2706</v>
      </c>
      <c r="I11219" t="s">
        <v>14479</v>
      </c>
      <c r="J11219" t="s">
        <v>378</v>
      </c>
      <c r="L11219">
        <v>1470847062</v>
      </c>
    </row>
    <row r="11220" spans="1:12" x14ac:dyDescent="0.45">
      <c r="A11220" t="str">
        <f t="shared" si="175"/>
        <v>Kerch, Krym, Avtonomna Respublika, Ukraine</v>
      </c>
      <c r="B11220" t="s">
        <v>14481</v>
      </c>
      <c r="C11220" t="s">
        <v>14481</v>
      </c>
      <c r="D11220">
        <v>45.3386</v>
      </c>
      <c r="E11220">
        <v>36.4681</v>
      </c>
      <c r="F11220" t="s">
        <v>1461</v>
      </c>
      <c r="G11220" t="s">
        <v>1462</v>
      </c>
      <c r="H11220" t="s">
        <v>1463</v>
      </c>
      <c r="I11220" t="s">
        <v>1740</v>
      </c>
      <c r="K11220">
        <v>149566</v>
      </c>
      <c r="L11220">
        <v>1804437456</v>
      </c>
    </row>
    <row r="11221" spans="1:12" x14ac:dyDescent="0.45">
      <c r="A11221" t="str">
        <f t="shared" si="175"/>
        <v>Kerekegyháza, Bács-Kiskun, Hungary</v>
      </c>
      <c r="B11221" t="s">
        <v>14482</v>
      </c>
      <c r="C11221" t="s">
        <v>14483</v>
      </c>
      <c r="D11221">
        <v>46.936900000000001</v>
      </c>
      <c r="E11221">
        <v>19.476900000000001</v>
      </c>
      <c r="F11221" t="s">
        <v>641</v>
      </c>
      <c r="G11221" t="s">
        <v>642</v>
      </c>
      <c r="H11221" t="s">
        <v>643</v>
      </c>
      <c r="I11221" t="s">
        <v>2960</v>
      </c>
      <c r="K11221">
        <v>6509</v>
      </c>
      <c r="L11221">
        <v>1348633823</v>
      </c>
    </row>
    <row r="11222" spans="1:12" x14ac:dyDescent="0.45">
      <c r="A11222" t="str">
        <f t="shared" si="175"/>
        <v>Kerema, Gulf, Papua New Guinea</v>
      </c>
      <c r="B11222" t="s">
        <v>14484</v>
      </c>
      <c r="C11222" t="s">
        <v>14484</v>
      </c>
      <c r="D11222">
        <v>-7.9269999999999996</v>
      </c>
      <c r="E11222">
        <v>145.83799999999999</v>
      </c>
      <c r="F11222" t="s">
        <v>1658</v>
      </c>
      <c r="G11222" t="s">
        <v>1659</v>
      </c>
      <c r="H11222" t="s">
        <v>1660</v>
      </c>
      <c r="I11222" t="s">
        <v>14485</v>
      </c>
      <c r="J11222" t="s">
        <v>378</v>
      </c>
      <c r="K11222">
        <v>5646</v>
      </c>
      <c r="L11222">
        <v>1598925932</v>
      </c>
    </row>
    <row r="11223" spans="1:12" x14ac:dyDescent="0.45">
      <c r="A11223" t="str">
        <f t="shared" si="175"/>
        <v>Keren, Ānseba, Eritrea</v>
      </c>
      <c r="B11223" t="s">
        <v>14486</v>
      </c>
      <c r="C11223" t="s">
        <v>14486</v>
      </c>
      <c r="D11223">
        <v>15.680400000000001</v>
      </c>
      <c r="E11223">
        <v>38.450000000000003</v>
      </c>
      <c r="F11223" t="s">
        <v>844</v>
      </c>
      <c r="G11223" t="s">
        <v>845</v>
      </c>
      <c r="H11223" t="s">
        <v>846</v>
      </c>
      <c r="I11223" t="s">
        <v>14487</v>
      </c>
      <c r="J11223" t="s">
        <v>378</v>
      </c>
      <c r="K11223">
        <v>150000</v>
      </c>
      <c r="L11223">
        <v>1232693598</v>
      </c>
    </row>
    <row r="11224" spans="1:12" x14ac:dyDescent="0.45">
      <c r="A11224" t="str">
        <f t="shared" si="175"/>
        <v>Kerepestarcsa, Pest, Hungary</v>
      </c>
      <c r="B11224" t="s">
        <v>14488</v>
      </c>
      <c r="C11224" t="s">
        <v>14488</v>
      </c>
      <c r="D11224">
        <v>47.547800000000002</v>
      </c>
      <c r="E11224">
        <v>19.263300000000001</v>
      </c>
      <c r="F11224" t="s">
        <v>641</v>
      </c>
      <c r="G11224" t="s">
        <v>642</v>
      </c>
      <c r="H11224" t="s">
        <v>643</v>
      </c>
      <c r="I11224" t="s">
        <v>644</v>
      </c>
      <c r="K11224">
        <v>12212</v>
      </c>
      <c r="L11224">
        <v>1348751669</v>
      </c>
    </row>
    <row r="11225" spans="1:12" x14ac:dyDescent="0.45">
      <c r="A11225" t="str">
        <f t="shared" si="175"/>
        <v>Kerewan, North Bank, Gambia, The</v>
      </c>
      <c r="B11225" t="s">
        <v>14489</v>
      </c>
      <c r="C11225" t="s">
        <v>14489</v>
      </c>
      <c r="D11225">
        <v>13.494</v>
      </c>
      <c r="E11225">
        <v>-16.094999999999999</v>
      </c>
      <c r="F11225" t="s">
        <v>3497</v>
      </c>
      <c r="G11225" t="s">
        <v>3498</v>
      </c>
      <c r="H11225" t="s">
        <v>3499</v>
      </c>
      <c r="I11225" t="s">
        <v>9727</v>
      </c>
      <c r="J11225" t="s">
        <v>378</v>
      </c>
      <c r="K11225">
        <v>2751</v>
      </c>
      <c r="L11225">
        <v>1270976260</v>
      </c>
    </row>
    <row r="11226" spans="1:12" x14ac:dyDescent="0.45">
      <c r="A11226" t="str">
        <f t="shared" si="175"/>
        <v>Kericho, Kericho, Kenya</v>
      </c>
      <c r="B11226" t="s">
        <v>14490</v>
      </c>
      <c r="C11226" t="s">
        <v>14490</v>
      </c>
      <c r="D11226">
        <v>-0.36919999999999997</v>
      </c>
      <c r="E11226">
        <v>35.283900000000003</v>
      </c>
      <c r="F11226" t="s">
        <v>2672</v>
      </c>
      <c r="G11226" t="s">
        <v>2673</v>
      </c>
      <c r="H11226" t="s">
        <v>2674</v>
      </c>
      <c r="I11226" t="s">
        <v>14490</v>
      </c>
      <c r="J11226" t="s">
        <v>378</v>
      </c>
      <c r="K11226">
        <v>30023</v>
      </c>
      <c r="L11226">
        <v>1404338562</v>
      </c>
    </row>
    <row r="11227" spans="1:12" x14ac:dyDescent="0.45">
      <c r="A11227" t="str">
        <f t="shared" si="175"/>
        <v>Kerikeri, Northland, New Zealand</v>
      </c>
      <c r="B11227" t="s">
        <v>14491</v>
      </c>
      <c r="C11227" t="s">
        <v>14491</v>
      </c>
      <c r="D11227">
        <v>-35.224400000000003</v>
      </c>
      <c r="E11227">
        <v>173.95140000000001</v>
      </c>
      <c r="F11227" t="s">
        <v>1518</v>
      </c>
      <c r="G11227" t="s">
        <v>1519</v>
      </c>
      <c r="H11227" t="s">
        <v>1520</v>
      </c>
      <c r="I11227" t="s">
        <v>8085</v>
      </c>
      <c r="K11227">
        <v>6960</v>
      </c>
      <c r="L11227">
        <v>1554530676</v>
      </c>
    </row>
    <row r="11228" spans="1:12" x14ac:dyDescent="0.45">
      <c r="A11228" t="str">
        <f t="shared" si="175"/>
        <v>Kérkyra, Ionía Nísia, Greece</v>
      </c>
      <c r="B11228" t="s">
        <v>14492</v>
      </c>
      <c r="C11228" t="s">
        <v>14493</v>
      </c>
      <c r="D11228">
        <v>39.623899999999999</v>
      </c>
      <c r="E11228">
        <v>19.921399999999998</v>
      </c>
      <c r="F11228" t="s">
        <v>928</v>
      </c>
      <c r="G11228" t="s">
        <v>929</v>
      </c>
      <c r="H11228" t="s">
        <v>930</v>
      </c>
      <c r="I11228" t="s">
        <v>2362</v>
      </c>
      <c r="J11228" t="s">
        <v>378</v>
      </c>
      <c r="K11228">
        <v>24838</v>
      </c>
      <c r="L11228">
        <v>1300093403</v>
      </c>
    </row>
    <row r="11229" spans="1:12" x14ac:dyDescent="0.45">
      <c r="A11229" t="str">
        <f t="shared" si="175"/>
        <v>Kerman, California, United States</v>
      </c>
      <c r="B11229" t="s">
        <v>14494</v>
      </c>
      <c r="C11229" t="s">
        <v>14494</v>
      </c>
      <c r="D11229">
        <v>36.724899999999998</v>
      </c>
      <c r="E11229">
        <v>-120.0625</v>
      </c>
      <c r="F11229" t="s">
        <v>530</v>
      </c>
      <c r="G11229" t="s">
        <v>531</v>
      </c>
      <c r="H11229" t="s">
        <v>532</v>
      </c>
      <c r="I11229" t="s">
        <v>754</v>
      </c>
      <c r="K11229">
        <v>15218</v>
      </c>
      <c r="L11229">
        <v>1840020324</v>
      </c>
    </row>
    <row r="11230" spans="1:12" x14ac:dyDescent="0.45">
      <c r="A11230" t="str">
        <f t="shared" si="175"/>
        <v>Kermān, Kermān, Iran</v>
      </c>
      <c r="B11230" t="s">
        <v>3092</v>
      </c>
      <c r="C11230" t="s">
        <v>14494</v>
      </c>
      <c r="D11230">
        <v>30.283300000000001</v>
      </c>
      <c r="E11230">
        <v>57.066699999999997</v>
      </c>
      <c r="F11230" t="s">
        <v>388</v>
      </c>
      <c r="G11230" t="s">
        <v>389</v>
      </c>
      <c r="H11230" t="s">
        <v>390</v>
      </c>
      <c r="I11230" t="s">
        <v>3092</v>
      </c>
      <c r="J11230" t="s">
        <v>378</v>
      </c>
      <c r="K11230">
        <v>573449</v>
      </c>
      <c r="L11230">
        <v>1364554896</v>
      </c>
    </row>
    <row r="11231" spans="1:12" x14ac:dyDescent="0.45">
      <c r="A11231" t="str">
        <f t="shared" si="175"/>
        <v>Kermānshāh, Kermānshāh, Iran</v>
      </c>
      <c r="B11231" t="s">
        <v>14495</v>
      </c>
      <c r="C11231" t="s">
        <v>14496</v>
      </c>
      <c r="D11231">
        <v>34.316699999999997</v>
      </c>
      <c r="E11231">
        <v>47.068600000000004</v>
      </c>
      <c r="F11231" t="s">
        <v>388</v>
      </c>
      <c r="G11231" t="s">
        <v>389</v>
      </c>
      <c r="H11231" t="s">
        <v>390</v>
      </c>
      <c r="I11231" t="s">
        <v>14495</v>
      </c>
      <c r="J11231" t="s">
        <v>378</v>
      </c>
      <c r="K11231">
        <v>851405</v>
      </c>
      <c r="L11231">
        <v>1364535690</v>
      </c>
    </row>
    <row r="11232" spans="1:12" x14ac:dyDescent="0.45">
      <c r="A11232" t="str">
        <f t="shared" si="175"/>
        <v>Kermit, Texas, United States</v>
      </c>
      <c r="B11232" t="s">
        <v>14497</v>
      </c>
      <c r="C11232" t="s">
        <v>14497</v>
      </c>
      <c r="D11232">
        <v>31.853999999999999</v>
      </c>
      <c r="E11232">
        <v>-103.0924</v>
      </c>
      <c r="F11232" t="s">
        <v>530</v>
      </c>
      <c r="G11232" t="s">
        <v>531</v>
      </c>
      <c r="H11232" t="s">
        <v>532</v>
      </c>
      <c r="I11232" t="s">
        <v>610</v>
      </c>
      <c r="K11232">
        <v>6613</v>
      </c>
      <c r="L11232">
        <v>1840020796</v>
      </c>
    </row>
    <row r="11233" spans="1:12" x14ac:dyDescent="0.45">
      <c r="A11233" t="str">
        <f t="shared" si="175"/>
        <v>Kernersville, North Carolina, United States</v>
      </c>
      <c r="B11233" t="s">
        <v>14498</v>
      </c>
      <c r="C11233" t="s">
        <v>14498</v>
      </c>
      <c r="D11233">
        <v>36.1066</v>
      </c>
      <c r="E11233">
        <v>-80.084400000000002</v>
      </c>
      <c r="F11233" t="s">
        <v>530</v>
      </c>
      <c r="G11233" t="s">
        <v>531</v>
      </c>
      <c r="H11233" t="s">
        <v>532</v>
      </c>
      <c r="I11233" t="s">
        <v>589</v>
      </c>
      <c r="K11233">
        <v>24660</v>
      </c>
      <c r="L11233">
        <v>1840016123</v>
      </c>
    </row>
    <row r="11234" spans="1:12" x14ac:dyDescent="0.45">
      <c r="A11234" t="str">
        <f t="shared" si="175"/>
        <v>Kérouané, Kankan, Guinea</v>
      </c>
      <c r="B11234" t="s">
        <v>14499</v>
      </c>
      <c r="C11234" t="s">
        <v>14500</v>
      </c>
      <c r="D11234">
        <v>9.2704000000000004</v>
      </c>
      <c r="E11234">
        <v>-9.02</v>
      </c>
      <c r="F11234" t="s">
        <v>4331</v>
      </c>
      <c r="G11234" t="s">
        <v>4332</v>
      </c>
      <c r="H11234" t="s">
        <v>4333</v>
      </c>
      <c r="I11234" t="s">
        <v>14092</v>
      </c>
      <c r="J11234" t="s">
        <v>366</v>
      </c>
      <c r="K11234">
        <v>15406</v>
      </c>
      <c r="L11234">
        <v>1324580549</v>
      </c>
    </row>
    <row r="11235" spans="1:12" x14ac:dyDescent="0.45">
      <c r="A11235" t="str">
        <f t="shared" si="175"/>
        <v>Kerpen, North Rhine-Westphalia, Germany</v>
      </c>
      <c r="B11235" t="s">
        <v>14501</v>
      </c>
      <c r="C11235" t="s">
        <v>14501</v>
      </c>
      <c r="D11235">
        <v>50.871899999999997</v>
      </c>
      <c r="E11235">
        <v>6.6961000000000004</v>
      </c>
      <c r="F11235" t="s">
        <v>441</v>
      </c>
      <c r="G11235" t="s">
        <v>442</v>
      </c>
      <c r="H11235" t="s">
        <v>443</v>
      </c>
      <c r="I11235" t="s">
        <v>444</v>
      </c>
      <c r="K11235">
        <v>66206</v>
      </c>
      <c r="L11235">
        <v>1276675138</v>
      </c>
    </row>
    <row r="11236" spans="1:12" x14ac:dyDescent="0.45">
      <c r="A11236" t="str">
        <f t="shared" si="175"/>
        <v>Kerrville, Texas, United States</v>
      </c>
      <c r="B11236" t="s">
        <v>14502</v>
      </c>
      <c r="C11236" t="s">
        <v>14502</v>
      </c>
      <c r="D11236">
        <v>30.0398</v>
      </c>
      <c r="E11236">
        <v>-99.132000000000005</v>
      </c>
      <c r="F11236" t="s">
        <v>530</v>
      </c>
      <c r="G11236" t="s">
        <v>531</v>
      </c>
      <c r="H11236" t="s">
        <v>532</v>
      </c>
      <c r="I11236" t="s">
        <v>610</v>
      </c>
      <c r="K11236">
        <v>30623</v>
      </c>
      <c r="L11236">
        <v>1840020908</v>
      </c>
    </row>
    <row r="11237" spans="1:12" x14ac:dyDescent="0.45">
      <c r="A11237" t="str">
        <f t="shared" si="175"/>
        <v>Kerugoya, Kirinyaga, Kenya</v>
      </c>
      <c r="B11237" t="s">
        <v>14503</v>
      </c>
      <c r="C11237" t="s">
        <v>14503</v>
      </c>
      <c r="D11237">
        <v>-0.49890000000000001</v>
      </c>
      <c r="E11237">
        <v>37.280299999999997</v>
      </c>
      <c r="F11237" t="s">
        <v>2672</v>
      </c>
      <c r="G11237" t="s">
        <v>2673</v>
      </c>
      <c r="H11237" t="s">
        <v>2674</v>
      </c>
      <c r="I11237" t="s">
        <v>14504</v>
      </c>
      <c r="J11237" t="s">
        <v>378</v>
      </c>
      <c r="L11237">
        <v>1404597807</v>
      </c>
    </row>
    <row r="11238" spans="1:12" x14ac:dyDescent="0.45">
      <c r="A11238" t="str">
        <f t="shared" si="175"/>
        <v>Keshan, Heilongjiang, China</v>
      </c>
      <c r="B11238" t="s">
        <v>14505</v>
      </c>
      <c r="C11238" t="s">
        <v>14505</v>
      </c>
      <c r="D11238">
        <v>48.026299999999999</v>
      </c>
      <c r="E11238">
        <v>125.866</v>
      </c>
      <c r="F11238" t="s">
        <v>1039</v>
      </c>
      <c r="G11238" t="s">
        <v>1040</v>
      </c>
      <c r="H11238" t="s">
        <v>1041</v>
      </c>
      <c r="I11238" t="s">
        <v>1953</v>
      </c>
      <c r="K11238">
        <v>72403</v>
      </c>
      <c r="L11238">
        <v>1156775094</v>
      </c>
    </row>
    <row r="11239" spans="1:12" x14ac:dyDescent="0.45">
      <c r="A11239" t="str">
        <f t="shared" si="175"/>
        <v>Keswick, Cumbria, United Kingdom</v>
      </c>
      <c r="B11239" t="s">
        <v>14506</v>
      </c>
      <c r="C11239" t="s">
        <v>14506</v>
      </c>
      <c r="D11239">
        <v>54.599899999999998</v>
      </c>
      <c r="E11239">
        <v>-3.1293000000000002</v>
      </c>
      <c r="F11239" t="s">
        <v>536</v>
      </c>
      <c r="G11239" t="s">
        <v>537</v>
      </c>
      <c r="H11239" t="s">
        <v>538</v>
      </c>
      <c r="I11239" t="s">
        <v>3670</v>
      </c>
      <c r="K11239">
        <v>5243</v>
      </c>
      <c r="L11239">
        <v>1826014502</v>
      </c>
    </row>
    <row r="11240" spans="1:12" x14ac:dyDescent="0.45">
      <c r="A11240" t="str">
        <f t="shared" si="175"/>
        <v>Keszthely, Zala, Hungary</v>
      </c>
      <c r="B11240" t="s">
        <v>14507</v>
      </c>
      <c r="C11240" t="s">
        <v>14507</v>
      </c>
      <c r="D11240">
        <v>46.767499999999998</v>
      </c>
      <c r="E11240">
        <v>17.246300000000002</v>
      </c>
      <c r="F11240" t="s">
        <v>641</v>
      </c>
      <c r="G11240" t="s">
        <v>642</v>
      </c>
      <c r="H11240" t="s">
        <v>643</v>
      </c>
      <c r="I11240" t="s">
        <v>14508</v>
      </c>
      <c r="J11240" t="s">
        <v>366</v>
      </c>
      <c r="K11240">
        <v>19387</v>
      </c>
      <c r="L11240">
        <v>1348430852</v>
      </c>
    </row>
    <row r="11241" spans="1:12" x14ac:dyDescent="0.45">
      <c r="A11241" t="str">
        <f t="shared" si="175"/>
        <v>Ketchikan, Alaska, United States</v>
      </c>
      <c r="B11241" t="s">
        <v>14509</v>
      </c>
      <c r="C11241" t="s">
        <v>14509</v>
      </c>
      <c r="D11241">
        <v>55.355600000000003</v>
      </c>
      <c r="E11241">
        <v>-131.66980000000001</v>
      </c>
      <c r="F11241" t="s">
        <v>530</v>
      </c>
      <c r="G11241" t="s">
        <v>531</v>
      </c>
      <c r="H11241" t="s">
        <v>532</v>
      </c>
      <c r="I11241" t="s">
        <v>1947</v>
      </c>
      <c r="K11241">
        <v>10652</v>
      </c>
      <c r="L11241">
        <v>1840023270</v>
      </c>
    </row>
    <row r="11242" spans="1:12" x14ac:dyDescent="0.45">
      <c r="A11242" t="str">
        <f t="shared" si="175"/>
        <v>Kętrzyn, Warmińsko-Mazurskie, Poland</v>
      </c>
      <c r="B11242" t="s">
        <v>14510</v>
      </c>
      <c r="C11242" t="s">
        <v>14511</v>
      </c>
      <c r="D11242">
        <v>54.083300000000001</v>
      </c>
      <c r="E11242">
        <v>21.383299999999998</v>
      </c>
      <c r="F11242" t="s">
        <v>3993</v>
      </c>
      <c r="G11242" t="s">
        <v>3994</v>
      </c>
      <c r="H11242" t="s">
        <v>3995</v>
      </c>
      <c r="I11242" t="s">
        <v>4611</v>
      </c>
      <c r="J11242" t="s">
        <v>366</v>
      </c>
      <c r="K11242">
        <v>27827</v>
      </c>
      <c r="L11242">
        <v>1616659048</v>
      </c>
    </row>
    <row r="11243" spans="1:12" x14ac:dyDescent="0.45">
      <c r="A11243" t="str">
        <f t="shared" si="175"/>
        <v>Kettering, Northamptonshire, United Kingdom</v>
      </c>
      <c r="B11243" t="s">
        <v>14512</v>
      </c>
      <c r="C11243" t="s">
        <v>14512</v>
      </c>
      <c r="D11243">
        <v>52.393099999999997</v>
      </c>
      <c r="E11243">
        <v>-0.72289999999999999</v>
      </c>
      <c r="F11243" t="s">
        <v>536</v>
      </c>
      <c r="G11243" t="s">
        <v>537</v>
      </c>
      <c r="H11243" t="s">
        <v>538</v>
      </c>
      <c r="I11243" t="s">
        <v>5106</v>
      </c>
      <c r="K11243">
        <v>93475</v>
      </c>
      <c r="L11243">
        <v>1826968679</v>
      </c>
    </row>
    <row r="11244" spans="1:12" x14ac:dyDescent="0.45">
      <c r="A11244" t="str">
        <f t="shared" si="175"/>
        <v>Kettering, Ohio, United States</v>
      </c>
      <c r="B11244" t="s">
        <v>14512</v>
      </c>
      <c r="C11244" t="s">
        <v>14512</v>
      </c>
      <c r="D11244">
        <v>39.695700000000002</v>
      </c>
      <c r="E11244">
        <v>-84.149500000000003</v>
      </c>
      <c r="F11244" t="s">
        <v>530</v>
      </c>
      <c r="G11244" t="s">
        <v>531</v>
      </c>
      <c r="H11244" t="s">
        <v>532</v>
      </c>
      <c r="I11244" t="s">
        <v>799</v>
      </c>
      <c r="K11244">
        <v>54855</v>
      </c>
      <c r="L11244">
        <v>1840003783</v>
      </c>
    </row>
    <row r="11245" spans="1:12" x14ac:dyDescent="0.45">
      <c r="A11245" t="str">
        <f t="shared" si="175"/>
        <v>Kettering, Maryland, United States</v>
      </c>
      <c r="B11245" t="s">
        <v>14512</v>
      </c>
      <c r="C11245" t="s">
        <v>14512</v>
      </c>
      <c r="D11245">
        <v>38.888800000000003</v>
      </c>
      <c r="E11245">
        <v>-76.789000000000001</v>
      </c>
      <c r="F11245" t="s">
        <v>530</v>
      </c>
      <c r="G11245" t="s">
        <v>531</v>
      </c>
      <c r="H11245" t="s">
        <v>532</v>
      </c>
      <c r="I11245" t="s">
        <v>588</v>
      </c>
      <c r="K11245">
        <v>13637</v>
      </c>
      <c r="L11245">
        <v>1840005958</v>
      </c>
    </row>
    <row r="11246" spans="1:12" x14ac:dyDescent="0.45">
      <c r="A11246" t="str">
        <f t="shared" si="175"/>
        <v>Kęty, Małopolskie, Poland</v>
      </c>
      <c r="B11246" t="s">
        <v>14513</v>
      </c>
      <c r="C11246" t="s">
        <v>14514</v>
      </c>
      <c r="D11246">
        <v>49.882100000000001</v>
      </c>
      <c r="E11246">
        <v>19.223299999999998</v>
      </c>
      <c r="F11246" t="s">
        <v>3993</v>
      </c>
      <c r="G11246" t="s">
        <v>3994</v>
      </c>
      <c r="H11246" t="s">
        <v>3995</v>
      </c>
      <c r="I11246" t="s">
        <v>4776</v>
      </c>
      <c r="K11246">
        <v>19428</v>
      </c>
      <c r="L11246">
        <v>1616742375</v>
      </c>
    </row>
    <row r="11247" spans="1:12" x14ac:dyDescent="0.45">
      <c r="A11247" t="str">
        <f t="shared" si="175"/>
        <v>Keuruu, Keski-Suomi, Finland</v>
      </c>
      <c r="B11247" t="s">
        <v>14515</v>
      </c>
      <c r="C11247" t="s">
        <v>14515</v>
      </c>
      <c r="D11247">
        <v>62.259700000000002</v>
      </c>
      <c r="E11247">
        <v>24.706900000000001</v>
      </c>
      <c r="F11247" t="s">
        <v>459</v>
      </c>
      <c r="G11247" t="s">
        <v>460</v>
      </c>
      <c r="H11247" t="s">
        <v>461</v>
      </c>
      <c r="I11247" t="s">
        <v>462</v>
      </c>
      <c r="J11247" t="s">
        <v>366</v>
      </c>
      <c r="K11247">
        <v>10117</v>
      </c>
      <c r="L11247">
        <v>1246102142</v>
      </c>
    </row>
    <row r="11248" spans="1:12" x14ac:dyDescent="0.45">
      <c r="A11248" t="str">
        <f t="shared" si="175"/>
        <v>Kevelaer, North Rhine-Westphalia, Germany</v>
      </c>
      <c r="B11248" t="s">
        <v>14516</v>
      </c>
      <c r="C11248" t="s">
        <v>14516</v>
      </c>
      <c r="D11248">
        <v>51.583300000000001</v>
      </c>
      <c r="E11248">
        <v>6.25</v>
      </c>
      <c r="F11248" t="s">
        <v>441</v>
      </c>
      <c r="G11248" t="s">
        <v>442</v>
      </c>
      <c r="H11248" t="s">
        <v>443</v>
      </c>
      <c r="I11248" t="s">
        <v>444</v>
      </c>
      <c r="K11248">
        <v>28021</v>
      </c>
      <c r="L11248">
        <v>1276753170</v>
      </c>
    </row>
    <row r="11249" spans="1:12" x14ac:dyDescent="0.45">
      <c r="A11249" t="str">
        <f t="shared" si="175"/>
        <v>Kew Green, Richmond upon Thames, United Kingdom</v>
      </c>
      <c r="B11249" t="s">
        <v>14517</v>
      </c>
      <c r="C11249" t="s">
        <v>14517</v>
      </c>
      <c r="D11249">
        <v>51.530799999999999</v>
      </c>
      <c r="E11249">
        <v>-0.2248</v>
      </c>
      <c r="F11249" t="s">
        <v>536</v>
      </c>
      <c r="G11249" t="s">
        <v>537</v>
      </c>
      <c r="H11249" t="s">
        <v>538</v>
      </c>
      <c r="I11249" t="s">
        <v>11751</v>
      </c>
      <c r="K11249">
        <v>14915</v>
      </c>
      <c r="L11249">
        <v>1826123345</v>
      </c>
    </row>
    <row r="11250" spans="1:12" x14ac:dyDescent="0.45">
      <c r="A11250" t="str">
        <f t="shared" si="175"/>
        <v>Kewanee, Illinois, United States</v>
      </c>
      <c r="B11250" t="s">
        <v>14518</v>
      </c>
      <c r="C11250" t="s">
        <v>14518</v>
      </c>
      <c r="D11250">
        <v>41.239899999999999</v>
      </c>
      <c r="E11250">
        <v>-89.926299999999998</v>
      </c>
      <c r="F11250" t="s">
        <v>530</v>
      </c>
      <c r="G11250" t="s">
        <v>531</v>
      </c>
      <c r="H11250" t="s">
        <v>532</v>
      </c>
      <c r="I11250" t="s">
        <v>824</v>
      </c>
      <c r="K11250">
        <v>12283</v>
      </c>
      <c r="L11250">
        <v>1840008206</v>
      </c>
    </row>
    <row r="11251" spans="1:12" x14ac:dyDescent="0.45">
      <c r="A11251" t="str">
        <f t="shared" si="175"/>
        <v>Key Biscayne, Florida, United States</v>
      </c>
      <c r="B11251" t="s">
        <v>14519</v>
      </c>
      <c r="C11251" t="s">
        <v>14519</v>
      </c>
      <c r="D11251">
        <v>25.690799999999999</v>
      </c>
      <c r="E11251">
        <v>-80.165300000000002</v>
      </c>
      <c r="F11251" t="s">
        <v>530</v>
      </c>
      <c r="G11251" t="s">
        <v>531</v>
      </c>
      <c r="H11251" t="s">
        <v>532</v>
      </c>
      <c r="I11251" t="s">
        <v>1378</v>
      </c>
      <c r="K11251">
        <v>12846</v>
      </c>
      <c r="L11251">
        <v>1840018333</v>
      </c>
    </row>
    <row r="11252" spans="1:12" x14ac:dyDescent="0.45">
      <c r="A11252" t="str">
        <f t="shared" si="175"/>
        <v>Key Largo, Florida, United States</v>
      </c>
      <c r="B11252" t="s">
        <v>14520</v>
      </c>
      <c r="C11252" t="s">
        <v>14520</v>
      </c>
      <c r="D11252">
        <v>25.122399999999999</v>
      </c>
      <c r="E11252">
        <v>-80.412000000000006</v>
      </c>
      <c r="F11252" t="s">
        <v>530</v>
      </c>
      <c r="G11252" t="s">
        <v>531</v>
      </c>
      <c r="H11252" t="s">
        <v>532</v>
      </c>
      <c r="I11252" t="s">
        <v>1378</v>
      </c>
      <c r="K11252">
        <v>9954</v>
      </c>
      <c r="L11252">
        <v>1840014253</v>
      </c>
    </row>
    <row r="11253" spans="1:12" x14ac:dyDescent="0.45">
      <c r="A11253" t="str">
        <f t="shared" si="175"/>
        <v>Key West, Florida, United States</v>
      </c>
      <c r="B11253" t="s">
        <v>14521</v>
      </c>
      <c r="C11253" t="s">
        <v>14521</v>
      </c>
      <c r="D11253">
        <v>24.563700000000001</v>
      </c>
      <c r="E11253">
        <v>-81.776799999999994</v>
      </c>
      <c r="F11253" t="s">
        <v>530</v>
      </c>
      <c r="G11253" t="s">
        <v>531</v>
      </c>
      <c r="H11253" t="s">
        <v>532</v>
      </c>
      <c r="I11253" t="s">
        <v>1378</v>
      </c>
      <c r="K11253">
        <v>31401</v>
      </c>
      <c r="L11253">
        <v>1840015161</v>
      </c>
    </row>
    <row r="11254" spans="1:12" x14ac:dyDescent="0.45">
      <c r="A11254" t="str">
        <f t="shared" si="175"/>
        <v>Keyes, California, United States</v>
      </c>
      <c r="B11254" t="s">
        <v>14522</v>
      </c>
      <c r="C11254" t="s">
        <v>14522</v>
      </c>
      <c r="D11254">
        <v>37.561799999999998</v>
      </c>
      <c r="E11254">
        <v>-120.9088</v>
      </c>
      <c r="F11254" t="s">
        <v>530</v>
      </c>
      <c r="G11254" t="s">
        <v>531</v>
      </c>
      <c r="H11254" t="s">
        <v>532</v>
      </c>
      <c r="I11254" t="s">
        <v>754</v>
      </c>
      <c r="K11254">
        <v>6185</v>
      </c>
      <c r="L11254">
        <v>1840017618</v>
      </c>
    </row>
    <row r="11255" spans="1:12" x14ac:dyDescent="0.45">
      <c r="A11255" t="str">
        <f t="shared" si="175"/>
        <v>Keynsham, Bath and North East Somerset, United Kingdom</v>
      </c>
      <c r="B11255" t="s">
        <v>14523</v>
      </c>
      <c r="C11255" t="s">
        <v>14523</v>
      </c>
      <c r="D11255">
        <v>51.413499999999999</v>
      </c>
      <c r="E11255">
        <v>-2.4967999999999999</v>
      </c>
      <c r="F11255" t="s">
        <v>536</v>
      </c>
      <c r="G11255" t="s">
        <v>537</v>
      </c>
      <c r="H11255" t="s">
        <v>538</v>
      </c>
      <c r="I11255" t="s">
        <v>3757</v>
      </c>
      <c r="K11255">
        <v>16641</v>
      </c>
      <c r="L11255">
        <v>1826380949</v>
      </c>
    </row>
    <row r="11256" spans="1:12" x14ac:dyDescent="0.45">
      <c r="A11256" t="str">
        <f t="shared" si="175"/>
        <v>Keyport, New Jersey, United States</v>
      </c>
      <c r="B11256" t="s">
        <v>14524</v>
      </c>
      <c r="C11256" t="s">
        <v>14524</v>
      </c>
      <c r="D11256">
        <v>40.432699999999997</v>
      </c>
      <c r="E11256">
        <v>-74.201099999999997</v>
      </c>
      <c r="F11256" t="s">
        <v>530</v>
      </c>
      <c r="G11256" t="s">
        <v>531</v>
      </c>
      <c r="H11256" t="s">
        <v>532</v>
      </c>
      <c r="I11256" t="s">
        <v>587</v>
      </c>
      <c r="K11256">
        <v>6977</v>
      </c>
      <c r="L11256">
        <v>1840003691</v>
      </c>
    </row>
    <row r="11257" spans="1:12" x14ac:dyDescent="0.45">
      <c r="A11257" t="str">
        <f t="shared" si="175"/>
        <v>Keyser, West Virginia, United States</v>
      </c>
      <c r="B11257" t="s">
        <v>14525</v>
      </c>
      <c r="C11257" t="s">
        <v>14525</v>
      </c>
      <c r="D11257">
        <v>39.439399999999999</v>
      </c>
      <c r="E11257">
        <v>-78.982200000000006</v>
      </c>
      <c r="F11257" t="s">
        <v>530</v>
      </c>
      <c r="G11257" t="s">
        <v>531</v>
      </c>
      <c r="H11257" t="s">
        <v>532</v>
      </c>
      <c r="I11257" t="s">
        <v>3915</v>
      </c>
      <c r="K11257">
        <v>6361</v>
      </c>
      <c r="L11257">
        <v>1840005723</v>
      </c>
    </row>
    <row r="11258" spans="1:12" x14ac:dyDescent="0.45">
      <c r="A11258" t="str">
        <f t="shared" si="175"/>
        <v>Keystone, Florida, United States</v>
      </c>
      <c r="B11258" t="s">
        <v>14526</v>
      </c>
      <c r="C11258" t="s">
        <v>14526</v>
      </c>
      <c r="D11258">
        <v>28.1312</v>
      </c>
      <c r="E11258">
        <v>-82.599900000000005</v>
      </c>
      <c r="F11258" t="s">
        <v>530</v>
      </c>
      <c r="G11258" t="s">
        <v>531</v>
      </c>
      <c r="H11258" t="s">
        <v>532</v>
      </c>
      <c r="I11258" t="s">
        <v>1378</v>
      </c>
      <c r="K11258">
        <v>24632</v>
      </c>
      <c r="L11258">
        <v>1840028914</v>
      </c>
    </row>
    <row r="11259" spans="1:12" x14ac:dyDescent="0.45">
      <c r="A11259" t="str">
        <f t="shared" si="175"/>
        <v>Keystone Heights, Florida, United States</v>
      </c>
      <c r="B11259" t="s">
        <v>14527</v>
      </c>
      <c r="C11259" t="s">
        <v>14527</v>
      </c>
      <c r="D11259">
        <v>29.781199999999998</v>
      </c>
      <c r="E11259">
        <v>-82.034000000000006</v>
      </c>
      <c r="F11259" t="s">
        <v>530</v>
      </c>
      <c r="G11259" t="s">
        <v>531</v>
      </c>
      <c r="H11259" t="s">
        <v>532</v>
      </c>
      <c r="I11259" t="s">
        <v>1378</v>
      </c>
      <c r="K11259">
        <v>7449</v>
      </c>
      <c r="L11259">
        <v>1840015049</v>
      </c>
    </row>
    <row r="11260" spans="1:12" x14ac:dyDescent="0.45">
      <c r="A11260" t="str">
        <f t="shared" si="175"/>
        <v>Kežmarok, Prešovský, Slovakia</v>
      </c>
      <c r="B11260" t="s">
        <v>14528</v>
      </c>
      <c r="C11260" t="s">
        <v>14529</v>
      </c>
      <c r="D11260">
        <v>49.138300000000001</v>
      </c>
      <c r="E11260">
        <v>20.429200000000002</v>
      </c>
      <c r="F11260" t="s">
        <v>3518</v>
      </c>
      <c r="G11260" t="s">
        <v>3519</v>
      </c>
      <c r="H11260" t="s">
        <v>3520</v>
      </c>
      <c r="I11260" t="s">
        <v>3596</v>
      </c>
      <c r="J11260" t="s">
        <v>366</v>
      </c>
      <c r="K11260">
        <v>16481</v>
      </c>
      <c r="L11260">
        <v>1703214180</v>
      </c>
    </row>
    <row r="11261" spans="1:12" x14ac:dyDescent="0.45">
      <c r="A11261" t="str">
        <f t="shared" si="175"/>
        <v>Khabarovsk, Khabarovskiy Kray, Russia</v>
      </c>
      <c r="B11261" t="s">
        <v>14530</v>
      </c>
      <c r="C11261" t="s">
        <v>14530</v>
      </c>
      <c r="D11261">
        <v>48.4833</v>
      </c>
      <c r="E11261">
        <v>135.0667</v>
      </c>
      <c r="F11261" t="s">
        <v>504</v>
      </c>
      <c r="G11261" t="s">
        <v>505</v>
      </c>
      <c r="H11261" t="s">
        <v>506</v>
      </c>
      <c r="I11261" t="s">
        <v>1900</v>
      </c>
      <c r="J11261" t="s">
        <v>378</v>
      </c>
      <c r="K11261">
        <v>616242</v>
      </c>
      <c r="L11261">
        <v>1643175363</v>
      </c>
    </row>
    <row r="11262" spans="1:12" x14ac:dyDescent="0.45">
      <c r="A11262" t="str">
        <f t="shared" si="175"/>
        <v>Khā̃dbāri̇̄, Kosī, Nepal</v>
      </c>
      <c r="B11262" t="s">
        <v>14531</v>
      </c>
      <c r="C11262" t="s">
        <v>14532</v>
      </c>
      <c r="D11262">
        <v>27.366700000000002</v>
      </c>
      <c r="E11262">
        <v>87.216700000000003</v>
      </c>
      <c r="F11262" t="s">
        <v>3108</v>
      </c>
      <c r="G11262" t="s">
        <v>3109</v>
      </c>
      <c r="H11262" t="s">
        <v>3110</v>
      </c>
      <c r="I11262" t="s">
        <v>4558</v>
      </c>
      <c r="K11262">
        <v>26301</v>
      </c>
      <c r="L11262">
        <v>1524504106</v>
      </c>
    </row>
    <row r="11263" spans="1:12" x14ac:dyDescent="0.45">
      <c r="A11263" t="str">
        <f t="shared" si="175"/>
        <v>Khadyzhensk, Krasnodarskiy Kray, Russia</v>
      </c>
      <c r="B11263" t="s">
        <v>14533</v>
      </c>
      <c r="C11263" t="s">
        <v>14533</v>
      </c>
      <c r="D11263">
        <v>44.423900000000003</v>
      </c>
      <c r="E11263">
        <v>39.537199999999999</v>
      </c>
      <c r="F11263" t="s">
        <v>504</v>
      </c>
      <c r="G11263" t="s">
        <v>505</v>
      </c>
      <c r="H11263" t="s">
        <v>506</v>
      </c>
      <c r="I11263" t="s">
        <v>623</v>
      </c>
      <c r="K11263">
        <v>22468</v>
      </c>
      <c r="L11263">
        <v>1643592689</v>
      </c>
    </row>
    <row r="11264" spans="1:12" x14ac:dyDescent="0.45">
      <c r="A11264" t="str">
        <f t="shared" si="175"/>
        <v>Khajurāho, Madhya Pradesh, India</v>
      </c>
      <c r="B11264" t="s">
        <v>14534</v>
      </c>
      <c r="C11264" t="s">
        <v>14535</v>
      </c>
      <c r="D11264">
        <v>24.85</v>
      </c>
      <c r="E11264">
        <v>79.933300000000003</v>
      </c>
      <c r="F11264" t="s">
        <v>626</v>
      </c>
      <c r="G11264" t="s">
        <v>627</v>
      </c>
      <c r="H11264" t="s">
        <v>628</v>
      </c>
      <c r="I11264" t="s">
        <v>4310</v>
      </c>
      <c r="K11264">
        <v>24481</v>
      </c>
      <c r="L11264">
        <v>1356993147</v>
      </c>
    </row>
    <row r="11265" spans="1:12" x14ac:dyDescent="0.45">
      <c r="A11265" t="str">
        <f t="shared" si="175"/>
        <v>Khāk-e ‘Alī, Qazvīn, Iran</v>
      </c>
      <c r="B11265" t="s">
        <v>14536</v>
      </c>
      <c r="C11265" t="s">
        <v>14537</v>
      </c>
      <c r="D11265">
        <v>36.128300000000003</v>
      </c>
      <c r="E11265">
        <v>50.176400000000001</v>
      </c>
      <c r="F11265" t="s">
        <v>388</v>
      </c>
      <c r="G11265" t="s">
        <v>389</v>
      </c>
      <c r="H11265" t="s">
        <v>390</v>
      </c>
      <c r="I11265" t="s">
        <v>14538</v>
      </c>
      <c r="K11265">
        <v>104417</v>
      </c>
      <c r="L11265">
        <v>1364217752</v>
      </c>
    </row>
    <row r="11266" spans="1:12" x14ac:dyDescent="0.45">
      <c r="A11266" t="str">
        <f t="shared" si="175"/>
        <v>Khakhar, Khabarovskiy Kray, Russia</v>
      </c>
      <c r="B11266" t="s">
        <v>14539</v>
      </c>
      <c r="C11266" t="s">
        <v>14539</v>
      </c>
      <c r="D11266">
        <v>57.666600000000003</v>
      </c>
      <c r="E11266">
        <v>135.43</v>
      </c>
      <c r="F11266" t="s">
        <v>504</v>
      </c>
      <c r="G11266" t="s">
        <v>505</v>
      </c>
      <c r="H11266" t="s">
        <v>506</v>
      </c>
      <c r="I11266" t="s">
        <v>1900</v>
      </c>
      <c r="K11266">
        <v>10</v>
      </c>
      <c r="L11266">
        <v>1643315253</v>
      </c>
    </row>
    <row r="11267" spans="1:12" x14ac:dyDescent="0.45">
      <c r="A11267" t="str">
        <f t="shared" ref="A11267:A11330" si="176">CONCATENATE(B11267,", ",I11267,", ",F11267)</f>
        <v>Khalkhāl, Ardabīl, Iran</v>
      </c>
      <c r="B11267" t="s">
        <v>14540</v>
      </c>
      <c r="C11267" t="s">
        <v>14541</v>
      </c>
      <c r="D11267">
        <v>37.618899999999996</v>
      </c>
      <c r="E11267">
        <v>48.525799999999997</v>
      </c>
      <c r="F11267" t="s">
        <v>388</v>
      </c>
      <c r="G11267" t="s">
        <v>389</v>
      </c>
      <c r="H11267" t="s">
        <v>390</v>
      </c>
      <c r="I11267" t="s">
        <v>2324</v>
      </c>
      <c r="J11267" t="s">
        <v>366</v>
      </c>
      <c r="K11267">
        <v>38521</v>
      </c>
      <c r="L11267">
        <v>1364932128</v>
      </c>
    </row>
    <row r="11268" spans="1:12" x14ac:dyDescent="0.45">
      <c r="A11268" t="str">
        <f t="shared" si="176"/>
        <v>Khambhāt, Gujarāt, India</v>
      </c>
      <c r="B11268" t="s">
        <v>14542</v>
      </c>
      <c r="C11268" t="s">
        <v>14543</v>
      </c>
      <c r="D11268">
        <v>22.313099999999999</v>
      </c>
      <c r="E11268">
        <v>72.619399999999999</v>
      </c>
      <c r="F11268" t="s">
        <v>626</v>
      </c>
      <c r="G11268" t="s">
        <v>627</v>
      </c>
      <c r="H11268" t="s">
        <v>628</v>
      </c>
      <c r="I11268" t="s">
        <v>991</v>
      </c>
      <c r="K11268">
        <v>98700</v>
      </c>
      <c r="L11268">
        <v>1356354348</v>
      </c>
    </row>
    <row r="11269" spans="1:12" x14ac:dyDescent="0.45">
      <c r="A11269" t="str">
        <f t="shared" si="176"/>
        <v>Khamir, ‘Amrān, Yemen</v>
      </c>
      <c r="B11269" t="s">
        <v>14544</v>
      </c>
      <c r="C11269" t="s">
        <v>14544</v>
      </c>
      <c r="D11269">
        <v>15.99</v>
      </c>
      <c r="E11269">
        <v>43.95</v>
      </c>
      <c r="F11269" t="s">
        <v>394</v>
      </c>
      <c r="G11269" t="s">
        <v>395</v>
      </c>
      <c r="H11269" t="s">
        <v>396</v>
      </c>
      <c r="I11269" t="s">
        <v>392</v>
      </c>
      <c r="J11269" t="s">
        <v>366</v>
      </c>
      <c r="K11269">
        <v>15333</v>
      </c>
      <c r="L11269">
        <v>1887000562</v>
      </c>
    </row>
    <row r="11270" spans="1:12" x14ac:dyDescent="0.45">
      <c r="A11270" t="str">
        <f t="shared" si="176"/>
        <v>Khamīs Mushayţ, ‘Asīr, Saudi Arabia</v>
      </c>
      <c r="B11270" t="s">
        <v>14545</v>
      </c>
      <c r="C11270" t="s">
        <v>14546</v>
      </c>
      <c r="D11270">
        <v>18.3</v>
      </c>
      <c r="E11270">
        <v>42.7333</v>
      </c>
      <c r="F11270" t="s">
        <v>402</v>
      </c>
      <c r="G11270" t="s">
        <v>403</v>
      </c>
      <c r="H11270" t="s">
        <v>404</v>
      </c>
      <c r="I11270" t="s">
        <v>604</v>
      </c>
      <c r="K11270">
        <v>430828</v>
      </c>
      <c r="L11270">
        <v>1682497044</v>
      </c>
    </row>
    <row r="11271" spans="1:12" x14ac:dyDescent="0.45">
      <c r="A11271" t="str">
        <f t="shared" si="176"/>
        <v>Khammam, Telangana, India</v>
      </c>
      <c r="B11271" t="s">
        <v>14547</v>
      </c>
      <c r="C11271" t="s">
        <v>14547</v>
      </c>
      <c r="D11271">
        <v>17.25</v>
      </c>
      <c r="E11271">
        <v>80.150000000000006</v>
      </c>
      <c r="F11271" t="s">
        <v>626</v>
      </c>
      <c r="G11271" t="s">
        <v>627</v>
      </c>
      <c r="H11271" t="s">
        <v>628</v>
      </c>
      <c r="I11271" t="s">
        <v>853</v>
      </c>
      <c r="K11271">
        <v>196283</v>
      </c>
      <c r="L11271">
        <v>1356007170</v>
      </c>
    </row>
    <row r="11272" spans="1:12" x14ac:dyDescent="0.45">
      <c r="A11272" t="str">
        <f t="shared" si="176"/>
        <v>Khān Shaykhūn, Idlib, Syria</v>
      </c>
      <c r="B11272" t="s">
        <v>14548</v>
      </c>
      <c r="C11272" t="s">
        <v>14549</v>
      </c>
      <c r="D11272">
        <v>35.441899999999997</v>
      </c>
      <c r="E11272">
        <v>36.650799999999997</v>
      </c>
      <c r="F11272" t="s">
        <v>362</v>
      </c>
      <c r="G11272" t="s">
        <v>363</v>
      </c>
      <c r="H11272" t="s">
        <v>364</v>
      </c>
      <c r="I11272" t="s">
        <v>11831</v>
      </c>
      <c r="J11272" t="s">
        <v>366</v>
      </c>
      <c r="K11272">
        <v>55843</v>
      </c>
      <c r="L11272">
        <v>1760049407</v>
      </c>
    </row>
    <row r="11273" spans="1:12" x14ac:dyDescent="0.45">
      <c r="A11273" t="str">
        <f t="shared" si="176"/>
        <v>Khānābād, Kunduz, Afghanistan</v>
      </c>
      <c r="B11273" t="s">
        <v>14550</v>
      </c>
      <c r="C11273" t="s">
        <v>14551</v>
      </c>
      <c r="D11273">
        <v>36.683100000000003</v>
      </c>
      <c r="E11273">
        <v>69.163600000000002</v>
      </c>
      <c r="F11273" t="s">
        <v>1018</v>
      </c>
      <c r="G11273" t="s">
        <v>1019</v>
      </c>
      <c r="H11273" t="s">
        <v>1020</v>
      </c>
      <c r="I11273" t="s">
        <v>14552</v>
      </c>
      <c r="J11273" t="s">
        <v>366</v>
      </c>
      <c r="K11273">
        <v>26803</v>
      </c>
      <c r="L11273">
        <v>1004931539</v>
      </c>
    </row>
    <row r="11274" spans="1:12" x14ac:dyDescent="0.45">
      <c r="A11274" t="str">
        <f t="shared" si="176"/>
        <v>Khandyga, Sakha (Yakutiya), Russia</v>
      </c>
      <c r="B11274" t="s">
        <v>14553</v>
      </c>
      <c r="C11274" t="s">
        <v>14553</v>
      </c>
      <c r="D11274">
        <v>62.665999999999997</v>
      </c>
      <c r="E11274">
        <v>135.6</v>
      </c>
      <c r="F11274" t="s">
        <v>504</v>
      </c>
      <c r="G11274" t="s">
        <v>505</v>
      </c>
      <c r="H11274" t="s">
        <v>506</v>
      </c>
      <c r="I11274" t="s">
        <v>1470</v>
      </c>
      <c r="K11274">
        <v>6796</v>
      </c>
      <c r="L11274">
        <v>1643340100</v>
      </c>
    </row>
    <row r="11275" spans="1:12" x14ac:dyDescent="0.45">
      <c r="A11275" t="str">
        <f t="shared" si="176"/>
        <v>Khanpur, Punjab, Pakistan</v>
      </c>
      <c r="B11275" t="s">
        <v>14554</v>
      </c>
      <c r="C11275" t="s">
        <v>14554</v>
      </c>
      <c r="D11275">
        <v>28.647099999999998</v>
      </c>
      <c r="E11275">
        <v>70.662000000000006</v>
      </c>
      <c r="F11275" t="s">
        <v>546</v>
      </c>
      <c r="G11275" t="s">
        <v>547</v>
      </c>
      <c r="H11275" t="s">
        <v>548</v>
      </c>
      <c r="I11275" t="s">
        <v>551</v>
      </c>
      <c r="K11275">
        <v>160308</v>
      </c>
      <c r="L11275">
        <v>1586169401</v>
      </c>
    </row>
    <row r="11276" spans="1:12" x14ac:dyDescent="0.45">
      <c r="A11276" t="str">
        <f t="shared" si="176"/>
        <v>Khanty-Mansiysk, Khanty-Mansiyskiy Avtonomnyy Okrug-Yugra, Russia</v>
      </c>
      <c r="B11276" t="s">
        <v>14555</v>
      </c>
      <c r="C11276" t="s">
        <v>14555</v>
      </c>
      <c r="D11276">
        <v>61</v>
      </c>
      <c r="E11276">
        <v>69</v>
      </c>
      <c r="F11276" t="s">
        <v>504</v>
      </c>
      <c r="G11276" t="s">
        <v>505</v>
      </c>
      <c r="H11276" t="s">
        <v>506</v>
      </c>
      <c r="I11276" t="s">
        <v>4097</v>
      </c>
      <c r="J11276" t="s">
        <v>378</v>
      </c>
      <c r="K11276">
        <v>98692</v>
      </c>
      <c r="L11276">
        <v>1643001221</v>
      </c>
    </row>
    <row r="11277" spans="1:12" x14ac:dyDescent="0.45">
      <c r="A11277" t="str">
        <f t="shared" si="176"/>
        <v>Kharabali, Astrakhanskaya Oblast’, Russia</v>
      </c>
      <c r="B11277" t="s">
        <v>14556</v>
      </c>
      <c r="C11277" t="s">
        <v>14556</v>
      </c>
      <c r="D11277">
        <v>47.4</v>
      </c>
      <c r="E11277">
        <v>47.25</v>
      </c>
      <c r="F11277" t="s">
        <v>504</v>
      </c>
      <c r="G11277" t="s">
        <v>505</v>
      </c>
      <c r="H11277" t="s">
        <v>506</v>
      </c>
      <c r="I11277" t="s">
        <v>1143</v>
      </c>
      <c r="K11277">
        <v>17968</v>
      </c>
      <c r="L11277">
        <v>1643134744</v>
      </c>
    </row>
    <row r="11278" spans="1:12" x14ac:dyDescent="0.45">
      <c r="A11278" t="str">
        <f t="shared" si="176"/>
        <v>Kharagpur, West Bengal, India</v>
      </c>
      <c r="B11278" t="s">
        <v>14557</v>
      </c>
      <c r="C11278" t="s">
        <v>14557</v>
      </c>
      <c r="D11278">
        <v>22.330200000000001</v>
      </c>
      <c r="E11278">
        <v>87.323700000000002</v>
      </c>
      <c r="F11278" t="s">
        <v>626</v>
      </c>
      <c r="G11278" t="s">
        <v>627</v>
      </c>
      <c r="H11278" t="s">
        <v>628</v>
      </c>
      <c r="I11278" t="s">
        <v>1574</v>
      </c>
      <c r="K11278">
        <v>207604</v>
      </c>
      <c r="L11278">
        <v>1356305803</v>
      </c>
    </row>
    <row r="11279" spans="1:12" x14ac:dyDescent="0.45">
      <c r="A11279" t="str">
        <f t="shared" si="176"/>
        <v>Khardah, West Bengal, India</v>
      </c>
      <c r="B11279" t="s">
        <v>14558</v>
      </c>
      <c r="C11279" t="s">
        <v>14558</v>
      </c>
      <c r="D11279">
        <v>22.72</v>
      </c>
      <c r="E11279">
        <v>88.38</v>
      </c>
      <c r="F11279" t="s">
        <v>626</v>
      </c>
      <c r="G11279" t="s">
        <v>627</v>
      </c>
      <c r="H11279" t="s">
        <v>628</v>
      </c>
      <c r="I11279" t="s">
        <v>1574</v>
      </c>
      <c r="K11279">
        <v>108496</v>
      </c>
      <c r="L11279">
        <v>1356765227</v>
      </c>
    </row>
    <row r="11280" spans="1:12" x14ac:dyDescent="0.45">
      <c r="A11280" t="str">
        <f t="shared" si="176"/>
        <v>Kharian, Punjab, Pakistan</v>
      </c>
      <c r="B11280" t="s">
        <v>14559</v>
      </c>
      <c r="C11280" t="s">
        <v>14559</v>
      </c>
      <c r="D11280">
        <v>32.811</v>
      </c>
      <c r="E11280">
        <v>73.864999999999995</v>
      </c>
      <c r="F11280" t="s">
        <v>546</v>
      </c>
      <c r="G11280" t="s">
        <v>547</v>
      </c>
      <c r="H11280" t="s">
        <v>548</v>
      </c>
      <c r="I11280" t="s">
        <v>551</v>
      </c>
      <c r="K11280">
        <v>85765</v>
      </c>
      <c r="L11280">
        <v>1586004203</v>
      </c>
    </row>
    <row r="11281" spans="1:12" x14ac:dyDescent="0.45">
      <c r="A11281" t="str">
        <f t="shared" si="176"/>
        <v>Kharkiv, Kharkivs’ka Oblast’, Ukraine</v>
      </c>
      <c r="B11281" t="s">
        <v>14560</v>
      </c>
      <c r="C11281" t="s">
        <v>14560</v>
      </c>
      <c r="D11281">
        <v>50</v>
      </c>
      <c r="E11281">
        <v>36.229199999999999</v>
      </c>
      <c r="F11281" t="s">
        <v>1461</v>
      </c>
      <c r="G11281" t="s">
        <v>1462</v>
      </c>
      <c r="H11281" t="s">
        <v>1463</v>
      </c>
      <c r="I11281" t="s">
        <v>3213</v>
      </c>
      <c r="J11281" t="s">
        <v>378</v>
      </c>
      <c r="K11281">
        <v>1446107</v>
      </c>
      <c r="L11281">
        <v>1804588111</v>
      </c>
    </row>
    <row r="11282" spans="1:12" x14ac:dyDescent="0.45">
      <c r="A11282" t="str">
        <f t="shared" si="176"/>
        <v>Kharovsk, Vologodskaya Oblast’, Russia</v>
      </c>
      <c r="B11282" t="s">
        <v>14561</v>
      </c>
      <c r="C11282" t="s">
        <v>14561</v>
      </c>
      <c r="D11282">
        <v>59.964199999999998</v>
      </c>
      <c r="E11282">
        <v>40.191200000000002</v>
      </c>
      <c r="F11282" t="s">
        <v>504</v>
      </c>
      <c r="G11282" t="s">
        <v>505</v>
      </c>
      <c r="H11282" t="s">
        <v>506</v>
      </c>
      <c r="I11282" t="s">
        <v>4100</v>
      </c>
      <c r="K11282">
        <v>9099</v>
      </c>
      <c r="L11282">
        <v>1643046840</v>
      </c>
    </row>
    <row r="11283" spans="1:12" x14ac:dyDescent="0.45">
      <c r="A11283" t="str">
        <f t="shared" si="176"/>
        <v>Khartoum, Khartoum, Sudan</v>
      </c>
      <c r="B11283" t="s">
        <v>14562</v>
      </c>
      <c r="C11283" t="s">
        <v>14562</v>
      </c>
      <c r="D11283">
        <v>15.6031</v>
      </c>
      <c r="E11283">
        <v>32.526499999999999</v>
      </c>
      <c r="F11283" t="s">
        <v>787</v>
      </c>
      <c r="G11283" t="s">
        <v>788</v>
      </c>
      <c r="H11283" t="s">
        <v>789</v>
      </c>
      <c r="I11283" t="s">
        <v>14562</v>
      </c>
      <c r="J11283" t="s">
        <v>606</v>
      </c>
      <c r="K11283">
        <v>7282000</v>
      </c>
      <c r="L11283">
        <v>1729268475</v>
      </c>
    </row>
    <row r="11284" spans="1:12" x14ac:dyDescent="0.45">
      <c r="A11284" t="str">
        <f t="shared" si="176"/>
        <v>Khartoum North, Khartoum, Sudan</v>
      </c>
      <c r="B11284" t="s">
        <v>14563</v>
      </c>
      <c r="C11284" t="s">
        <v>14563</v>
      </c>
      <c r="D11284">
        <v>15.6333</v>
      </c>
      <c r="E11284">
        <v>32.633299999999998</v>
      </c>
      <c r="F11284" t="s">
        <v>787</v>
      </c>
      <c r="G11284" t="s">
        <v>788</v>
      </c>
      <c r="H11284" t="s">
        <v>789</v>
      </c>
      <c r="I11284" t="s">
        <v>14562</v>
      </c>
      <c r="K11284">
        <v>936349</v>
      </c>
      <c r="L11284">
        <v>1729318628</v>
      </c>
    </row>
    <row r="11285" spans="1:12" x14ac:dyDescent="0.45">
      <c r="A11285" t="str">
        <f t="shared" si="176"/>
        <v>Khartsyzk, Donets’ka Oblast’, Ukraine</v>
      </c>
      <c r="B11285" t="s">
        <v>14564</v>
      </c>
      <c r="C11285" t="s">
        <v>14564</v>
      </c>
      <c r="D11285">
        <v>48.033299999999997</v>
      </c>
      <c r="E11285">
        <v>38.15</v>
      </c>
      <c r="F11285" t="s">
        <v>1461</v>
      </c>
      <c r="G11285" t="s">
        <v>1462</v>
      </c>
      <c r="H11285" t="s">
        <v>1463</v>
      </c>
      <c r="I11285" t="s">
        <v>1903</v>
      </c>
      <c r="K11285">
        <v>59763</v>
      </c>
      <c r="L11285">
        <v>1804780082</v>
      </c>
    </row>
    <row r="11286" spans="1:12" x14ac:dyDescent="0.45">
      <c r="A11286" t="str">
        <f t="shared" si="176"/>
        <v>Khaşab, Musandam, Oman</v>
      </c>
      <c r="B11286" t="s">
        <v>14565</v>
      </c>
      <c r="C11286" t="s">
        <v>14566</v>
      </c>
      <c r="D11286">
        <v>26.183299999999999</v>
      </c>
      <c r="E11286">
        <v>56.25</v>
      </c>
      <c r="F11286" t="s">
        <v>417</v>
      </c>
      <c r="G11286" t="s">
        <v>418</v>
      </c>
      <c r="H11286" t="s">
        <v>419</v>
      </c>
      <c r="I11286" t="s">
        <v>14567</v>
      </c>
      <c r="J11286" t="s">
        <v>378</v>
      </c>
      <c r="K11286">
        <v>17777</v>
      </c>
      <c r="L11286">
        <v>1512236141</v>
      </c>
    </row>
    <row r="11287" spans="1:12" x14ac:dyDescent="0.45">
      <c r="A11287" t="str">
        <f t="shared" si="176"/>
        <v>Khasavyurt, Dagestan, Russia</v>
      </c>
      <c r="B11287" t="s">
        <v>14568</v>
      </c>
      <c r="C11287" t="s">
        <v>14568</v>
      </c>
      <c r="D11287">
        <v>43.25</v>
      </c>
      <c r="E11287">
        <v>46.583300000000001</v>
      </c>
      <c r="F11287" t="s">
        <v>504</v>
      </c>
      <c r="G11287" t="s">
        <v>505</v>
      </c>
      <c r="H11287" t="s">
        <v>506</v>
      </c>
      <c r="I11287" t="s">
        <v>5735</v>
      </c>
      <c r="J11287" t="s">
        <v>366</v>
      </c>
      <c r="K11287">
        <v>141259</v>
      </c>
      <c r="L11287">
        <v>1643734694</v>
      </c>
    </row>
    <row r="11288" spans="1:12" x14ac:dyDescent="0.45">
      <c r="A11288" t="str">
        <f t="shared" si="176"/>
        <v>Khashuri, Shida Kartli, Georgia</v>
      </c>
      <c r="B11288" t="s">
        <v>14569</v>
      </c>
      <c r="C11288" t="s">
        <v>14569</v>
      </c>
      <c r="D11288">
        <v>41.989699999999999</v>
      </c>
      <c r="E11288">
        <v>43.59</v>
      </c>
      <c r="F11288" t="s">
        <v>763</v>
      </c>
      <c r="G11288" t="s">
        <v>1132</v>
      </c>
      <c r="H11288" t="s">
        <v>1133</v>
      </c>
      <c r="I11288" t="s">
        <v>10967</v>
      </c>
      <c r="J11288" t="s">
        <v>366</v>
      </c>
      <c r="K11288">
        <v>28500</v>
      </c>
      <c r="L11288">
        <v>1268805813</v>
      </c>
    </row>
    <row r="11289" spans="1:12" x14ac:dyDescent="0.45">
      <c r="A11289" t="str">
        <f t="shared" si="176"/>
        <v>Khatanga, Krasnoyarskiy Kray, Russia</v>
      </c>
      <c r="B11289" t="s">
        <v>14570</v>
      </c>
      <c r="C11289" t="s">
        <v>14570</v>
      </c>
      <c r="D11289">
        <v>72.0411</v>
      </c>
      <c r="E11289">
        <v>102.465</v>
      </c>
      <c r="F11289" t="s">
        <v>504</v>
      </c>
      <c r="G11289" t="s">
        <v>505</v>
      </c>
      <c r="H11289" t="s">
        <v>506</v>
      </c>
      <c r="I11289" t="s">
        <v>737</v>
      </c>
      <c r="K11289">
        <v>3205</v>
      </c>
      <c r="L11289">
        <v>1643018667</v>
      </c>
    </row>
    <row r="11290" spans="1:12" x14ac:dyDescent="0.45">
      <c r="A11290" t="str">
        <f t="shared" si="176"/>
        <v>Khed, Mahārāshtra, India</v>
      </c>
      <c r="B11290" t="s">
        <v>14571</v>
      </c>
      <c r="C11290" t="s">
        <v>14571</v>
      </c>
      <c r="D11290">
        <v>17.72</v>
      </c>
      <c r="E11290">
        <v>73.38</v>
      </c>
      <c r="F11290" t="s">
        <v>626</v>
      </c>
      <c r="G11290" t="s">
        <v>627</v>
      </c>
      <c r="H11290" t="s">
        <v>628</v>
      </c>
      <c r="I11290" t="s">
        <v>993</v>
      </c>
      <c r="K11290">
        <v>16892</v>
      </c>
      <c r="L11290">
        <v>1356073622</v>
      </c>
    </row>
    <row r="11291" spans="1:12" x14ac:dyDescent="0.45">
      <c r="A11291" t="str">
        <f t="shared" si="176"/>
        <v>Khed Brahma, Gujarāt, India</v>
      </c>
      <c r="B11291" t="s">
        <v>14572</v>
      </c>
      <c r="C11291" t="s">
        <v>14572</v>
      </c>
      <c r="D11291">
        <v>24.029900000000001</v>
      </c>
      <c r="E11291">
        <v>73.046300000000002</v>
      </c>
      <c r="F11291" t="s">
        <v>626</v>
      </c>
      <c r="G11291" t="s">
        <v>627</v>
      </c>
      <c r="H11291" t="s">
        <v>628</v>
      </c>
      <c r="I11291" t="s">
        <v>991</v>
      </c>
      <c r="K11291">
        <v>25001</v>
      </c>
      <c r="L11291">
        <v>1356775137</v>
      </c>
    </row>
    <row r="11292" spans="1:12" x14ac:dyDescent="0.45">
      <c r="A11292" t="str">
        <f t="shared" si="176"/>
        <v>Khem Karan, Punjab, India</v>
      </c>
      <c r="B11292" t="s">
        <v>14573</v>
      </c>
      <c r="C11292" t="s">
        <v>14573</v>
      </c>
      <c r="D11292">
        <v>31.16</v>
      </c>
      <c r="E11292">
        <v>74.66</v>
      </c>
      <c r="F11292" t="s">
        <v>626</v>
      </c>
      <c r="G11292" t="s">
        <v>627</v>
      </c>
      <c r="H11292" t="s">
        <v>628</v>
      </c>
      <c r="I11292" t="s">
        <v>551</v>
      </c>
      <c r="K11292">
        <v>11938</v>
      </c>
      <c r="L11292">
        <v>1356049560</v>
      </c>
    </row>
    <row r="11293" spans="1:12" x14ac:dyDescent="0.45">
      <c r="A11293" t="str">
        <f t="shared" si="176"/>
        <v>Khenchela, Khenchela, Algeria</v>
      </c>
      <c r="B11293" t="s">
        <v>14574</v>
      </c>
      <c r="C11293" t="s">
        <v>14574</v>
      </c>
      <c r="D11293">
        <v>35.416699999999999</v>
      </c>
      <c r="E11293">
        <v>7.1333000000000002</v>
      </c>
      <c r="F11293" t="s">
        <v>486</v>
      </c>
      <c r="G11293" t="s">
        <v>487</v>
      </c>
      <c r="H11293" t="s">
        <v>488</v>
      </c>
      <c r="I11293" t="s">
        <v>14574</v>
      </c>
      <c r="J11293" t="s">
        <v>378</v>
      </c>
      <c r="K11293">
        <v>108580</v>
      </c>
      <c r="L11293">
        <v>1012495148</v>
      </c>
    </row>
    <row r="11294" spans="1:12" x14ac:dyDescent="0.45">
      <c r="A11294" t="str">
        <f t="shared" si="176"/>
        <v>Khénifra, Béni Mellal-Khénifra, Morocco</v>
      </c>
      <c r="B11294" t="s">
        <v>14575</v>
      </c>
      <c r="C11294" t="s">
        <v>14576</v>
      </c>
      <c r="D11294">
        <v>32.93</v>
      </c>
      <c r="E11294">
        <v>-5.66</v>
      </c>
      <c r="F11294" t="s">
        <v>893</v>
      </c>
      <c r="G11294" t="s">
        <v>894</v>
      </c>
      <c r="H11294" t="s">
        <v>895</v>
      </c>
      <c r="I11294" t="s">
        <v>4154</v>
      </c>
      <c r="K11294">
        <v>117510</v>
      </c>
      <c r="L11294">
        <v>1504143530</v>
      </c>
    </row>
    <row r="11295" spans="1:12" x14ac:dyDescent="0.45">
      <c r="A11295" t="str">
        <f t="shared" si="176"/>
        <v>Kherson, Khersons’ka Oblast’, Ukraine</v>
      </c>
      <c r="B11295" t="s">
        <v>14577</v>
      </c>
      <c r="C11295" t="s">
        <v>14577</v>
      </c>
      <c r="D11295">
        <v>46.633299999999998</v>
      </c>
      <c r="E11295">
        <v>32.6</v>
      </c>
      <c r="F11295" t="s">
        <v>1461</v>
      </c>
      <c r="G11295" t="s">
        <v>1462</v>
      </c>
      <c r="H11295" t="s">
        <v>1463</v>
      </c>
      <c r="I11295" t="s">
        <v>4275</v>
      </c>
      <c r="J11295" t="s">
        <v>378</v>
      </c>
      <c r="K11295">
        <v>291428</v>
      </c>
      <c r="L11295">
        <v>1804514036</v>
      </c>
    </row>
    <row r="11296" spans="1:12" x14ac:dyDescent="0.45">
      <c r="A11296" t="str">
        <f t="shared" si="176"/>
        <v>Khilok, Zabaykal’skiy Kray, Russia</v>
      </c>
      <c r="B11296" t="s">
        <v>14578</v>
      </c>
      <c r="C11296" t="s">
        <v>14578</v>
      </c>
      <c r="D11296">
        <v>51.35</v>
      </c>
      <c r="E11296">
        <v>110.45</v>
      </c>
      <c r="F11296" t="s">
        <v>504</v>
      </c>
      <c r="G11296" t="s">
        <v>505</v>
      </c>
      <c r="H11296" t="s">
        <v>506</v>
      </c>
      <c r="I11296" t="s">
        <v>925</v>
      </c>
      <c r="K11296">
        <v>10607</v>
      </c>
      <c r="L11296">
        <v>1643397911</v>
      </c>
    </row>
    <row r="11297" spans="1:12" x14ac:dyDescent="0.45">
      <c r="A11297" t="str">
        <f t="shared" si="176"/>
        <v>Khimki, Moskva, Russia</v>
      </c>
      <c r="B11297" t="s">
        <v>14579</v>
      </c>
      <c r="C11297" t="s">
        <v>14579</v>
      </c>
      <c r="D11297">
        <v>55.889200000000002</v>
      </c>
      <c r="E11297">
        <v>37.445</v>
      </c>
      <c r="F11297" t="s">
        <v>504</v>
      </c>
      <c r="G11297" t="s">
        <v>505</v>
      </c>
      <c r="H11297" t="s">
        <v>506</v>
      </c>
      <c r="I11297" t="s">
        <v>14580</v>
      </c>
      <c r="K11297">
        <v>244668</v>
      </c>
      <c r="L11297">
        <v>1643601857</v>
      </c>
    </row>
    <row r="11298" spans="1:12" x14ac:dyDescent="0.45">
      <c r="A11298" t="str">
        <f t="shared" si="176"/>
        <v>Khlong Luang, Pathum Thani, Thailand</v>
      </c>
      <c r="B11298" t="s">
        <v>14581</v>
      </c>
      <c r="C11298" t="s">
        <v>14581</v>
      </c>
      <c r="D11298">
        <v>14.0649</v>
      </c>
      <c r="E11298">
        <v>100.6447</v>
      </c>
      <c r="F11298" t="s">
        <v>1864</v>
      </c>
      <c r="G11298" t="s">
        <v>1865</v>
      </c>
      <c r="H11298" t="s">
        <v>1866</v>
      </c>
      <c r="I11298" t="s">
        <v>3358</v>
      </c>
      <c r="J11298" t="s">
        <v>366</v>
      </c>
      <c r="K11298">
        <v>56128</v>
      </c>
      <c r="L11298">
        <v>1764560763</v>
      </c>
    </row>
    <row r="11299" spans="1:12" x14ac:dyDescent="0.45">
      <c r="A11299" t="str">
        <f t="shared" si="176"/>
        <v>Khlung, Chanthaburi, Thailand</v>
      </c>
      <c r="B11299" t="s">
        <v>14582</v>
      </c>
      <c r="C11299" t="s">
        <v>14582</v>
      </c>
      <c r="D11299">
        <v>12.454700000000001</v>
      </c>
      <c r="E11299">
        <v>102.2214</v>
      </c>
      <c r="F11299" t="s">
        <v>1864</v>
      </c>
      <c r="G11299" t="s">
        <v>1865</v>
      </c>
      <c r="H11299" t="s">
        <v>1866</v>
      </c>
      <c r="I11299" t="s">
        <v>6630</v>
      </c>
      <c r="J11299" t="s">
        <v>366</v>
      </c>
      <c r="K11299">
        <v>11073</v>
      </c>
      <c r="L11299">
        <v>1764654331</v>
      </c>
    </row>
    <row r="11300" spans="1:12" x14ac:dyDescent="0.45">
      <c r="A11300" t="str">
        <f t="shared" si="176"/>
        <v>Khmelnytskyi, Khmel’nyts’ka Oblast’, Ukraine</v>
      </c>
      <c r="B11300" t="s">
        <v>14583</v>
      </c>
      <c r="C11300" t="s">
        <v>14583</v>
      </c>
      <c r="D11300">
        <v>49.42</v>
      </c>
      <c r="E11300">
        <v>27</v>
      </c>
      <c r="F11300" t="s">
        <v>1461</v>
      </c>
      <c r="G11300" t="s">
        <v>1462</v>
      </c>
      <c r="H11300" t="s">
        <v>1463</v>
      </c>
      <c r="I11300" t="s">
        <v>12524</v>
      </c>
      <c r="J11300" t="s">
        <v>378</v>
      </c>
      <c r="K11300">
        <v>274176</v>
      </c>
      <c r="L11300">
        <v>1804347108</v>
      </c>
    </row>
    <row r="11301" spans="1:12" x14ac:dyDescent="0.45">
      <c r="A11301" t="str">
        <f t="shared" si="176"/>
        <v>Khmil’nyk, Vinnyts’ka Oblast’, Ukraine</v>
      </c>
      <c r="B11301" t="s">
        <v>14584</v>
      </c>
      <c r="C11301" t="s">
        <v>14585</v>
      </c>
      <c r="D11301">
        <v>49.55</v>
      </c>
      <c r="E11301">
        <v>27.966699999999999</v>
      </c>
      <c r="F11301" t="s">
        <v>1461</v>
      </c>
      <c r="G11301" t="s">
        <v>1462</v>
      </c>
      <c r="H11301" t="s">
        <v>1463</v>
      </c>
      <c r="I11301" t="s">
        <v>3547</v>
      </c>
      <c r="J11301" t="s">
        <v>366</v>
      </c>
      <c r="K11301">
        <v>27941</v>
      </c>
      <c r="L11301">
        <v>1804424011</v>
      </c>
    </row>
    <row r="11302" spans="1:12" x14ac:dyDescent="0.45">
      <c r="A11302" t="str">
        <f t="shared" si="176"/>
        <v>Khobi, Samegrelo-Zemo Svaneti, Georgia</v>
      </c>
      <c r="B11302" t="s">
        <v>14586</v>
      </c>
      <c r="C11302" t="s">
        <v>14586</v>
      </c>
      <c r="D11302">
        <v>42.316699999999997</v>
      </c>
      <c r="E11302">
        <v>41.9</v>
      </c>
      <c r="F11302" t="s">
        <v>763</v>
      </c>
      <c r="G11302" t="s">
        <v>1132</v>
      </c>
      <c r="H11302" t="s">
        <v>1133</v>
      </c>
      <c r="I11302" t="s">
        <v>14587</v>
      </c>
      <c r="J11302" t="s">
        <v>366</v>
      </c>
      <c r="K11302">
        <v>5600</v>
      </c>
      <c r="L11302">
        <v>1268453710</v>
      </c>
    </row>
    <row r="11303" spans="1:12" x14ac:dyDescent="0.45">
      <c r="A11303" t="str">
        <f t="shared" si="176"/>
        <v>Khodoriv, L’vivs’ka Oblast’, Ukraine</v>
      </c>
      <c r="B11303" t="s">
        <v>14588</v>
      </c>
      <c r="C11303" t="s">
        <v>14588</v>
      </c>
      <c r="D11303">
        <v>49.41</v>
      </c>
      <c r="E11303">
        <v>24.3094</v>
      </c>
      <c r="F11303" t="s">
        <v>1461</v>
      </c>
      <c r="G11303" t="s">
        <v>1462</v>
      </c>
      <c r="H11303" t="s">
        <v>1463</v>
      </c>
      <c r="I11303" t="s">
        <v>5000</v>
      </c>
      <c r="K11303">
        <v>9605</v>
      </c>
      <c r="L11303">
        <v>1804664914</v>
      </c>
    </row>
    <row r="11304" spans="1:12" x14ac:dyDescent="0.45">
      <c r="A11304" t="str">
        <f t="shared" si="176"/>
        <v>Kholmsk, Sakhalinskaya Oblast’, Russia</v>
      </c>
      <c r="B11304" t="s">
        <v>14589</v>
      </c>
      <c r="C11304" t="s">
        <v>14589</v>
      </c>
      <c r="D11304">
        <v>47.040300000000002</v>
      </c>
      <c r="E11304">
        <v>142.04310000000001</v>
      </c>
      <c r="F11304" t="s">
        <v>504</v>
      </c>
      <c r="G11304" t="s">
        <v>505</v>
      </c>
      <c r="H11304" t="s">
        <v>506</v>
      </c>
      <c r="I11304" t="s">
        <v>1490</v>
      </c>
      <c r="K11304">
        <v>27954</v>
      </c>
      <c r="L11304">
        <v>1643364292</v>
      </c>
    </row>
    <row r="11305" spans="1:12" x14ac:dyDescent="0.45">
      <c r="A11305" t="str">
        <f t="shared" si="176"/>
        <v>Khomām, Gīlān, Iran</v>
      </c>
      <c r="B11305" t="s">
        <v>14590</v>
      </c>
      <c r="C11305" t="s">
        <v>14591</v>
      </c>
      <c r="D11305">
        <v>37.4</v>
      </c>
      <c r="E11305">
        <v>49.666699999999999</v>
      </c>
      <c r="F11305" t="s">
        <v>388</v>
      </c>
      <c r="G11305" t="s">
        <v>389</v>
      </c>
      <c r="H11305" t="s">
        <v>390</v>
      </c>
      <c r="I11305" t="s">
        <v>1856</v>
      </c>
      <c r="K11305">
        <v>12901</v>
      </c>
      <c r="L11305">
        <v>1364567758</v>
      </c>
    </row>
    <row r="11306" spans="1:12" x14ac:dyDescent="0.45">
      <c r="A11306" t="str">
        <f t="shared" si="176"/>
        <v>Khomeynī Shahr, Eşfahān, Iran</v>
      </c>
      <c r="B11306" t="s">
        <v>14592</v>
      </c>
      <c r="C11306" t="s">
        <v>14593</v>
      </c>
      <c r="D11306">
        <v>32.700000000000003</v>
      </c>
      <c r="E11306">
        <v>51.521099999999997</v>
      </c>
      <c r="F11306" t="s">
        <v>388</v>
      </c>
      <c r="G11306" t="s">
        <v>389</v>
      </c>
      <c r="H11306" t="s">
        <v>390</v>
      </c>
      <c r="I11306" t="s">
        <v>391</v>
      </c>
      <c r="J11306" t="s">
        <v>366</v>
      </c>
      <c r="K11306">
        <v>218737</v>
      </c>
      <c r="L11306">
        <v>1364403465</v>
      </c>
    </row>
    <row r="11307" spans="1:12" x14ac:dyDescent="0.45">
      <c r="A11307" t="str">
        <f t="shared" si="176"/>
        <v>Khon Kaen, Khon Kaen, Thailand</v>
      </c>
      <c r="B11307" t="s">
        <v>3375</v>
      </c>
      <c r="C11307" t="s">
        <v>3375</v>
      </c>
      <c r="D11307">
        <v>16.4297</v>
      </c>
      <c r="E11307">
        <v>102.8297</v>
      </c>
      <c r="F11307" t="s">
        <v>1864</v>
      </c>
      <c r="G11307" t="s">
        <v>1865</v>
      </c>
      <c r="H11307" t="s">
        <v>1866</v>
      </c>
      <c r="I11307" t="s">
        <v>3375</v>
      </c>
      <c r="J11307" t="s">
        <v>378</v>
      </c>
      <c r="K11307">
        <v>115928</v>
      </c>
      <c r="L11307">
        <v>1764003406</v>
      </c>
    </row>
    <row r="11308" spans="1:12" x14ac:dyDescent="0.45">
      <c r="A11308" t="str">
        <f t="shared" si="176"/>
        <v>Khoni, Imereti, Georgia</v>
      </c>
      <c r="B11308" t="s">
        <v>14594</v>
      </c>
      <c r="C11308" t="s">
        <v>14594</v>
      </c>
      <c r="D11308">
        <v>42.316699999999997</v>
      </c>
      <c r="E11308">
        <v>42.433300000000003</v>
      </c>
      <c r="F11308" t="s">
        <v>763</v>
      </c>
      <c r="G11308" t="s">
        <v>1132</v>
      </c>
      <c r="H11308" t="s">
        <v>1133</v>
      </c>
      <c r="I11308" t="s">
        <v>6502</v>
      </c>
      <c r="K11308">
        <v>8987</v>
      </c>
      <c r="L11308">
        <v>1268451521</v>
      </c>
    </row>
    <row r="11309" spans="1:12" x14ac:dyDescent="0.45">
      <c r="A11309" t="str">
        <f t="shared" si="176"/>
        <v>Khorgo, Sakha (Yakutiya), Russia</v>
      </c>
      <c r="B11309" t="s">
        <v>14595</v>
      </c>
      <c r="C11309" t="s">
        <v>14595</v>
      </c>
      <c r="D11309">
        <v>73.4833</v>
      </c>
      <c r="E11309">
        <v>113.63</v>
      </c>
      <c r="F11309" t="s">
        <v>504</v>
      </c>
      <c r="G11309" t="s">
        <v>505</v>
      </c>
      <c r="H11309" t="s">
        <v>506</v>
      </c>
      <c r="I11309" t="s">
        <v>1470</v>
      </c>
      <c r="K11309">
        <v>10</v>
      </c>
      <c r="L11309">
        <v>1643550363</v>
      </c>
    </row>
    <row r="11310" spans="1:12" x14ac:dyDescent="0.45">
      <c r="A11310" t="str">
        <f t="shared" si="176"/>
        <v>Khorramābād, Lorestān, Iran</v>
      </c>
      <c r="B11310" t="s">
        <v>14596</v>
      </c>
      <c r="C11310" t="s">
        <v>14597</v>
      </c>
      <c r="D11310">
        <v>33.466700000000003</v>
      </c>
      <c r="E11310">
        <v>48.35</v>
      </c>
      <c r="F11310" t="s">
        <v>388</v>
      </c>
      <c r="G11310" t="s">
        <v>389</v>
      </c>
      <c r="H11310" t="s">
        <v>390</v>
      </c>
      <c r="I11310" t="s">
        <v>1571</v>
      </c>
      <c r="J11310" t="s">
        <v>378</v>
      </c>
      <c r="K11310">
        <v>348216</v>
      </c>
      <c r="L11310">
        <v>1364548806</v>
      </c>
    </row>
    <row r="11311" spans="1:12" x14ac:dyDescent="0.45">
      <c r="A11311" t="str">
        <f t="shared" si="176"/>
        <v>Khorramshahr, Khūzestān, Iran</v>
      </c>
      <c r="B11311" t="s">
        <v>14598</v>
      </c>
      <c r="C11311" t="s">
        <v>14598</v>
      </c>
      <c r="D11311">
        <v>30.433299999999999</v>
      </c>
      <c r="E11311">
        <v>48.183300000000003</v>
      </c>
      <c r="F11311" t="s">
        <v>388</v>
      </c>
      <c r="G11311" t="s">
        <v>389</v>
      </c>
      <c r="H11311" t="s">
        <v>390</v>
      </c>
      <c r="I11311" t="s">
        <v>1015</v>
      </c>
      <c r="J11311" t="s">
        <v>366</v>
      </c>
      <c r="K11311">
        <v>133097</v>
      </c>
      <c r="L11311">
        <v>1364111149</v>
      </c>
    </row>
    <row r="11312" spans="1:12" x14ac:dyDescent="0.45">
      <c r="A11312" t="str">
        <f t="shared" si="176"/>
        <v>Khorugh, Kŭhistoni Badakhshon, Tajikistan</v>
      </c>
      <c r="B11312" t="s">
        <v>14599</v>
      </c>
      <c r="C11312" t="s">
        <v>14599</v>
      </c>
      <c r="D11312">
        <v>37.491700000000002</v>
      </c>
      <c r="E11312">
        <v>71.557500000000005</v>
      </c>
      <c r="F11312" t="s">
        <v>556</v>
      </c>
      <c r="G11312" t="s">
        <v>557</v>
      </c>
      <c r="H11312" t="s">
        <v>558</v>
      </c>
      <c r="I11312" t="s">
        <v>13171</v>
      </c>
      <c r="J11312" t="s">
        <v>378</v>
      </c>
      <c r="K11312">
        <v>28098</v>
      </c>
      <c r="L11312">
        <v>1762114045</v>
      </c>
    </row>
    <row r="11313" spans="1:12" x14ac:dyDescent="0.45">
      <c r="A11313" t="str">
        <f t="shared" si="176"/>
        <v>Khoshk Bījār, Gīlān, Iran</v>
      </c>
      <c r="B11313" t="s">
        <v>14600</v>
      </c>
      <c r="C11313" t="s">
        <v>14601</v>
      </c>
      <c r="D11313">
        <v>37.374699999999997</v>
      </c>
      <c r="E11313">
        <v>49.7575</v>
      </c>
      <c r="F11313" t="s">
        <v>388</v>
      </c>
      <c r="G11313" t="s">
        <v>389</v>
      </c>
      <c r="H11313" t="s">
        <v>390</v>
      </c>
      <c r="I11313" t="s">
        <v>1856</v>
      </c>
      <c r="K11313">
        <v>7478</v>
      </c>
      <c r="L11313">
        <v>1364288944</v>
      </c>
    </row>
    <row r="11314" spans="1:12" x14ac:dyDescent="0.45">
      <c r="A11314" t="str">
        <f t="shared" si="176"/>
        <v>Khōst, Khōst, Afghanistan</v>
      </c>
      <c r="B11314" t="s">
        <v>14602</v>
      </c>
      <c r="C11314" t="s">
        <v>14603</v>
      </c>
      <c r="D11314">
        <v>33.333300000000001</v>
      </c>
      <c r="E11314">
        <v>69.916700000000006</v>
      </c>
      <c r="F11314" t="s">
        <v>1018</v>
      </c>
      <c r="G11314" t="s">
        <v>1019</v>
      </c>
      <c r="H11314" t="s">
        <v>1020</v>
      </c>
      <c r="I11314" t="s">
        <v>14602</v>
      </c>
      <c r="J11314" t="s">
        <v>378</v>
      </c>
      <c r="K11314">
        <v>160214</v>
      </c>
      <c r="L11314">
        <v>1004919977</v>
      </c>
    </row>
    <row r="11315" spans="1:12" x14ac:dyDescent="0.45">
      <c r="A11315" t="str">
        <f t="shared" si="176"/>
        <v>Khotkovo, Moskovskaya Oblast’, Russia</v>
      </c>
      <c r="B11315" t="s">
        <v>14604</v>
      </c>
      <c r="C11315" t="s">
        <v>14604</v>
      </c>
      <c r="D11315">
        <v>56.25</v>
      </c>
      <c r="E11315">
        <v>37.9833</v>
      </c>
      <c r="F11315" t="s">
        <v>504</v>
      </c>
      <c r="G11315" t="s">
        <v>505</v>
      </c>
      <c r="H11315" t="s">
        <v>506</v>
      </c>
      <c r="I11315" t="s">
        <v>3224</v>
      </c>
      <c r="K11315">
        <v>21349</v>
      </c>
      <c r="L11315">
        <v>1643642751</v>
      </c>
    </row>
    <row r="11316" spans="1:12" x14ac:dyDescent="0.45">
      <c r="A11316" t="str">
        <f t="shared" si="176"/>
        <v>Khotyn, Chernivets’ka Oblast’, Ukraine</v>
      </c>
      <c r="B11316" t="s">
        <v>14605</v>
      </c>
      <c r="C11316" t="s">
        <v>14605</v>
      </c>
      <c r="D11316">
        <v>48.5</v>
      </c>
      <c r="E11316">
        <v>26.5</v>
      </c>
      <c r="F11316" t="s">
        <v>1461</v>
      </c>
      <c r="G11316" t="s">
        <v>1462</v>
      </c>
      <c r="H11316" t="s">
        <v>1463</v>
      </c>
      <c r="I11316" t="s">
        <v>6795</v>
      </c>
      <c r="J11316" t="s">
        <v>366</v>
      </c>
      <c r="K11316">
        <v>9262</v>
      </c>
      <c r="L11316">
        <v>1804000263</v>
      </c>
    </row>
    <row r="11317" spans="1:12" x14ac:dyDescent="0.45">
      <c r="A11317" t="str">
        <f t="shared" si="176"/>
        <v>Khowrzūq, Eşfahān, Iran</v>
      </c>
      <c r="B11317" t="s">
        <v>14606</v>
      </c>
      <c r="C11317" t="s">
        <v>14607</v>
      </c>
      <c r="D11317">
        <v>32.778100000000002</v>
      </c>
      <c r="E11317">
        <v>51.645800000000001</v>
      </c>
      <c r="F11317" t="s">
        <v>388</v>
      </c>
      <c r="G11317" t="s">
        <v>389</v>
      </c>
      <c r="H11317" t="s">
        <v>390</v>
      </c>
      <c r="I11317" t="s">
        <v>391</v>
      </c>
      <c r="K11317">
        <v>20301</v>
      </c>
      <c r="L11317">
        <v>1364753903</v>
      </c>
    </row>
    <row r="11318" spans="1:12" x14ac:dyDescent="0.45">
      <c r="A11318" t="str">
        <f t="shared" si="176"/>
        <v>Khowy, Āz̄arbāyjān-e Gharbī, Iran</v>
      </c>
      <c r="B11318" t="s">
        <v>14608</v>
      </c>
      <c r="C11318" t="s">
        <v>14608</v>
      </c>
      <c r="D11318">
        <v>38.5503</v>
      </c>
      <c r="E11318">
        <v>44.951900000000002</v>
      </c>
      <c r="F11318" t="s">
        <v>388</v>
      </c>
      <c r="G11318" t="s">
        <v>389</v>
      </c>
      <c r="H11318" t="s">
        <v>390</v>
      </c>
      <c r="I11318" t="s">
        <v>3863</v>
      </c>
      <c r="J11318" t="s">
        <v>366</v>
      </c>
      <c r="K11318">
        <v>182000</v>
      </c>
      <c r="L11318">
        <v>1364186788</v>
      </c>
    </row>
    <row r="11319" spans="1:12" x14ac:dyDescent="0.45">
      <c r="A11319" t="str">
        <f t="shared" si="176"/>
        <v>Khoyniki, Homyel’skaya Voblasts’, Belarus</v>
      </c>
      <c r="B11319" t="s">
        <v>14609</v>
      </c>
      <c r="C11319" t="s">
        <v>14609</v>
      </c>
      <c r="D11319">
        <v>51.9</v>
      </c>
      <c r="E11319">
        <v>29.966699999999999</v>
      </c>
      <c r="F11319" t="s">
        <v>2588</v>
      </c>
      <c r="G11319" t="s">
        <v>2589</v>
      </c>
      <c r="H11319" t="s">
        <v>2590</v>
      </c>
      <c r="I11319" t="s">
        <v>5483</v>
      </c>
      <c r="J11319" t="s">
        <v>366</v>
      </c>
      <c r="K11319">
        <v>13400</v>
      </c>
      <c r="L11319">
        <v>1112972491</v>
      </c>
    </row>
    <row r="11320" spans="1:12" x14ac:dyDescent="0.45">
      <c r="A11320" t="str">
        <f t="shared" si="176"/>
        <v>Khrestivka, Donets’ka Oblast’, Ukraine</v>
      </c>
      <c r="B11320" t="s">
        <v>14610</v>
      </c>
      <c r="C11320" t="s">
        <v>14610</v>
      </c>
      <c r="D11320">
        <v>48.15</v>
      </c>
      <c r="E11320">
        <v>38.366700000000002</v>
      </c>
      <c r="F11320" t="s">
        <v>1461</v>
      </c>
      <c r="G11320" t="s">
        <v>1462</v>
      </c>
      <c r="H11320" t="s">
        <v>1463</v>
      </c>
      <c r="I11320" t="s">
        <v>1903</v>
      </c>
      <c r="K11320">
        <v>28149</v>
      </c>
      <c r="L11320">
        <v>1804952819</v>
      </c>
    </row>
    <row r="11321" spans="1:12" x14ac:dyDescent="0.45">
      <c r="A11321" t="str">
        <f t="shared" si="176"/>
        <v>Khromtaū, Aqtöbe, Kazakhstan</v>
      </c>
      <c r="B11321" t="s">
        <v>14611</v>
      </c>
      <c r="C11321" t="s">
        <v>14612</v>
      </c>
      <c r="D11321">
        <v>50.2699</v>
      </c>
      <c r="E11321">
        <v>58.45</v>
      </c>
      <c r="F11321" t="s">
        <v>1182</v>
      </c>
      <c r="G11321" t="s">
        <v>1183</v>
      </c>
      <c r="H11321" t="s">
        <v>1184</v>
      </c>
      <c r="I11321" t="s">
        <v>1544</v>
      </c>
      <c r="K11321">
        <v>23715</v>
      </c>
      <c r="L11321">
        <v>1398766984</v>
      </c>
    </row>
    <row r="11322" spans="1:12" x14ac:dyDescent="0.45">
      <c r="A11322" t="str">
        <f t="shared" si="176"/>
        <v>Khrustalnyi, Luhans’ka Oblast’, Ukraine</v>
      </c>
      <c r="B11322" t="s">
        <v>14613</v>
      </c>
      <c r="C11322" t="s">
        <v>14613</v>
      </c>
      <c r="D11322">
        <v>48.121400000000001</v>
      </c>
      <c r="E11322">
        <v>38.945300000000003</v>
      </c>
      <c r="F11322" t="s">
        <v>1461</v>
      </c>
      <c r="G11322" t="s">
        <v>1462</v>
      </c>
      <c r="H11322" t="s">
        <v>1463</v>
      </c>
      <c r="I11322" t="s">
        <v>1464</v>
      </c>
      <c r="K11322">
        <v>124000</v>
      </c>
      <c r="L11322">
        <v>1804368412</v>
      </c>
    </row>
    <row r="11323" spans="1:12" x14ac:dyDescent="0.45">
      <c r="A11323" t="str">
        <f t="shared" si="176"/>
        <v>Khrystynivka, Cherkas’ka Oblast’, Ukraine</v>
      </c>
      <c r="B11323" t="s">
        <v>14614</v>
      </c>
      <c r="C11323" t="s">
        <v>14614</v>
      </c>
      <c r="D11323">
        <v>48.833300000000001</v>
      </c>
      <c r="E11323">
        <v>29.966699999999999</v>
      </c>
      <c r="F11323" t="s">
        <v>1461</v>
      </c>
      <c r="G11323" t="s">
        <v>1462</v>
      </c>
      <c r="H11323" t="s">
        <v>1463</v>
      </c>
      <c r="I11323" t="s">
        <v>6788</v>
      </c>
      <c r="J11323" t="s">
        <v>366</v>
      </c>
      <c r="K11323">
        <v>10762</v>
      </c>
      <c r="L11323">
        <v>1804529706</v>
      </c>
    </row>
    <row r="11324" spans="1:12" x14ac:dyDescent="0.45">
      <c r="A11324" t="str">
        <f t="shared" si="176"/>
        <v>Khŭjand, Sughd, Tajikistan</v>
      </c>
      <c r="B11324" t="s">
        <v>14615</v>
      </c>
      <c r="C11324" t="s">
        <v>14616</v>
      </c>
      <c r="D11324">
        <v>40.283299999999997</v>
      </c>
      <c r="E11324">
        <v>69.616699999999994</v>
      </c>
      <c r="F11324" t="s">
        <v>556</v>
      </c>
      <c r="G11324" t="s">
        <v>557</v>
      </c>
      <c r="H11324" t="s">
        <v>558</v>
      </c>
      <c r="I11324" t="s">
        <v>6987</v>
      </c>
      <c r="J11324" t="s">
        <v>378</v>
      </c>
      <c r="K11324">
        <v>181600</v>
      </c>
      <c r="L11324">
        <v>1762372787</v>
      </c>
    </row>
    <row r="11325" spans="1:12" x14ac:dyDescent="0.45">
      <c r="A11325" t="str">
        <f t="shared" si="176"/>
        <v>Khulm, Balkh, Afghanistan</v>
      </c>
      <c r="B11325" t="s">
        <v>14617</v>
      </c>
      <c r="C11325" t="s">
        <v>14617</v>
      </c>
      <c r="D11325">
        <v>36.683300000000003</v>
      </c>
      <c r="E11325">
        <v>67.683300000000003</v>
      </c>
      <c r="F11325" t="s">
        <v>1018</v>
      </c>
      <c r="G11325" t="s">
        <v>1019</v>
      </c>
      <c r="H11325" t="s">
        <v>1020</v>
      </c>
      <c r="I11325" t="s">
        <v>3270</v>
      </c>
      <c r="J11325" t="s">
        <v>366</v>
      </c>
      <c r="K11325">
        <v>28078</v>
      </c>
      <c r="L11325">
        <v>1004486677</v>
      </c>
    </row>
    <row r="11326" spans="1:12" x14ac:dyDescent="0.45">
      <c r="A11326" t="str">
        <f t="shared" si="176"/>
        <v>Khulna, Khulna, Bangladesh</v>
      </c>
      <c r="B11326" t="s">
        <v>13558</v>
      </c>
      <c r="C11326" t="s">
        <v>13558</v>
      </c>
      <c r="D11326">
        <v>22.816700000000001</v>
      </c>
      <c r="E11326">
        <v>89.55</v>
      </c>
      <c r="F11326" t="s">
        <v>3611</v>
      </c>
      <c r="G11326" t="s">
        <v>3612</v>
      </c>
      <c r="H11326" t="s">
        <v>3613</v>
      </c>
      <c r="I11326" t="s">
        <v>13558</v>
      </c>
      <c r="J11326" t="s">
        <v>378</v>
      </c>
      <c r="K11326">
        <v>1311100</v>
      </c>
      <c r="L11326">
        <v>1050667339</v>
      </c>
    </row>
    <row r="11327" spans="1:12" x14ac:dyDescent="0.45">
      <c r="A11327" t="str">
        <f t="shared" si="176"/>
        <v>Khūr, Eşfahān, Iran</v>
      </c>
      <c r="B11327" t="s">
        <v>14618</v>
      </c>
      <c r="C11327" t="s">
        <v>14619</v>
      </c>
      <c r="D11327">
        <v>33.774999999999999</v>
      </c>
      <c r="E11327">
        <v>55.083100000000002</v>
      </c>
      <c r="F11327" t="s">
        <v>388</v>
      </c>
      <c r="G11327" t="s">
        <v>389</v>
      </c>
      <c r="H11327" t="s">
        <v>390</v>
      </c>
      <c r="I11327" t="s">
        <v>391</v>
      </c>
      <c r="J11327" t="s">
        <v>366</v>
      </c>
      <c r="K11327">
        <v>6216</v>
      </c>
      <c r="L11327">
        <v>1364503570</v>
      </c>
    </row>
    <row r="11328" spans="1:12" x14ac:dyDescent="0.45">
      <c r="A11328" t="str">
        <f t="shared" si="176"/>
        <v>Khust, Zakarpats’ka Oblast’, Ukraine</v>
      </c>
      <c r="B11328" t="s">
        <v>14620</v>
      </c>
      <c r="C11328" t="s">
        <v>14620</v>
      </c>
      <c r="D11328">
        <v>48.181399999999996</v>
      </c>
      <c r="E11328">
        <v>23.297799999999999</v>
      </c>
      <c r="F11328" t="s">
        <v>1461</v>
      </c>
      <c r="G11328" t="s">
        <v>1462</v>
      </c>
      <c r="H11328" t="s">
        <v>1463</v>
      </c>
      <c r="I11328" t="s">
        <v>4211</v>
      </c>
      <c r="J11328" t="s">
        <v>366</v>
      </c>
      <c r="K11328">
        <v>28424</v>
      </c>
      <c r="L11328">
        <v>1804836391</v>
      </c>
    </row>
    <row r="11329" spans="1:12" x14ac:dyDescent="0.45">
      <c r="A11329" t="str">
        <f t="shared" si="176"/>
        <v>Khuzdar, Balochistān, Pakistan</v>
      </c>
      <c r="B11329" t="s">
        <v>14621</v>
      </c>
      <c r="C11329" t="s">
        <v>14621</v>
      </c>
      <c r="D11329">
        <v>27.8</v>
      </c>
      <c r="E11329">
        <v>66.616699999999994</v>
      </c>
      <c r="F11329" t="s">
        <v>546</v>
      </c>
      <c r="G11329" t="s">
        <v>547</v>
      </c>
      <c r="H11329" t="s">
        <v>548</v>
      </c>
      <c r="I11329" t="s">
        <v>6566</v>
      </c>
      <c r="K11329">
        <v>141395</v>
      </c>
      <c r="L11329">
        <v>1586530458</v>
      </c>
    </row>
    <row r="11330" spans="1:12" x14ac:dyDescent="0.45">
      <c r="A11330" t="str">
        <f t="shared" si="176"/>
        <v>Khvalynsk, Saratovskaya Oblast’, Russia</v>
      </c>
      <c r="B11330" t="s">
        <v>14622</v>
      </c>
      <c r="C11330" t="s">
        <v>14622</v>
      </c>
      <c r="D11330">
        <v>52.4833</v>
      </c>
      <c r="E11330">
        <v>48.1</v>
      </c>
      <c r="F11330" t="s">
        <v>504</v>
      </c>
      <c r="G11330" t="s">
        <v>505</v>
      </c>
      <c r="H11330" t="s">
        <v>506</v>
      </c>
      <c r="I11330" t="s">
        <v>2389</v>
      </c>
      <c r="K11330">
        <v>12391</v>
      </c>
      <c r="L11330">
        <v>1643012410</v>
      </c>
    </row>
    <row r="11331" spans="1:12" x14ac:dyDescent="0.45">
      <c r="A11331" t="str">
        <f t="shared" ref="A11331:A11394" si="177">CONCATENATE(B11331,", ",I11331,", ",F11331)</f>
        <v>Khvānsār, Eşfahān, Iran</v>
      </c>
      <c r="B11331" t="s">
        <v>14623</v>
      </c>
      <c r="C11331" t="s">
        <v>14624</v>
      </c>
      <c r="D11331">
        <v>33.220599999999997</v>
      </c>
      <c r="E11331">
        <v>50.314999999999998</v>
      </c>
      <c r="F11331" t="s">
        <v>388</v>
      </c>
      <c r="G11331" t="s">
        <v>389</v>
      </c>
      <c r="H11331" t="s">
        <v>390</v>
      </c>
      <c r="I11331" t="s">
        <v>391</v>
      </c>
      <c r="J11331" t="s">
        <v>366</v>
      </c>
      <c r="K11331">
        <v>20490</v>
      </c>
      <c r="L11331">
        <v>1364250256</v>
      </c>
    </row>
    <row r="11332" spans="1:12" x14ac:dyDescent="0.45">
      <c r="A11332" t="str">
        <f t="shared" si="177"/>
        <v>Kiama, New South Wales, Australia</v>
      </c>
      <c r="B11332" t="s">
        <v>14625</v>
      </c>
      <c r="C11332" t="s">
        <v>14625</v>
      </c>
      <c r="D11332">
        <v>-34.6708</v>
      </c>
      <c r="E11332">
        <v>150.85419999999999</v>
      </c>
      <c r="F11332" t="s">
        <v>830</v>
      </c>
      <c r="G11332" t="s">
        <v>831</v>
      </c>
      <c r="H11332" t="s">
        <v>832</v>
      </c>
      <c r="I11332" t="s">
        <v>1454</v>
      </c>
      <c r="K11332">
        <v>7700</v>
      </c>
      <c r="L11332">
        <v>1036754695</v>
      </c>
    </row>
    <row r="11333" spans="1:12" x14ac:dyDescent="0.45">
      <c r="A11333" t="str">
        <f t="shared" si="177"/>
        <v>Kiama Downs, New South Wales, Australia</v>
      </c>
      <c r="B11333" t="s">
        <v>14626</v>
      </c>
      <c r="C11333" t="s">
        <v>14626</v>
      </c>
      <c r="D11333">
        <v>-34.631700000000002</v>
      </c>
      <c r="E11333">
        <v>150.8511</v>
      </c>
      <c r="F11333" t="s">
        <v>830</v>
      </c>
      <c r="G11333" t="s">
        <v>831</v>
      </c>
      <c r="H11333" t="s">
        <v>832</v>
      </c>
      <c r="I11333" t="s">
        <v>1454</v>
      </c>
      <c r="K11333">
        <v>5004</v>
      </c>
      <c r="L11333">
        <v>1036560277</v>
      </c>
    </row>
    <row r="11334" spans="1:12" x14ac:dyDescent="0.45">
      <c r="A11334" t="str">
        <f t="shared" si="177"/>
        <v>Kiambu, Kiambu, Kenya</v>
      </c>
      <c r="B11334" t="s">
        <v>14627</v>
      </c>
      <c r="C11334" t="s">
        <v>14627</v>
      </c>
      <c r="D11334">
        <v>-1.1714</v>
      </c>
      <c r="E11334">
        <v>36.835599999999999</v>
      </c>
      <c r="F11334" t="s">
        <v>2672</v>
      </c>
      <c r="G11334" t="s">
        <v>2673</v>
      </c>
      <c r="H11334" t="s">
        <v>2674</v>
      </c>
      <c r="I11334" t="s">
        <v>14627</v>
      </c>
      <c r="J11334" t="s">
        <v>378</v>
      </c>
      <c r="L11334">
        <v>1404390868</v>
      </c>
    </row>
    <row r="11335" spans="1:12" x14ac:dyDescent="0.45">
      <c r="A11335" t="str">
        <f t="shared" si="177"/>
        <v>Kiáto, Peloponnísos, Greece</v>
      </c>
      <c r="B11335" t="s">
        <v>14628</v>
      </c>
      <c r="C11335" t="s">
        <v>14629</v>
      </c>
      <c r="D11335">
        <v>38.011699999999998</v>
      </c>
      <c r="E11335">
        <v>22.746700000000001</v>
      </c>
      <c r="F11335" t="s">
        <v>928</v>
      </c>
      <c r="G11335" t="s">
        <v>929</v>
      </c>
      <c r="H11335" t="s">
        <v>930</v>
      </c>
      <c r="I11335" t="s">
        <v>9878</v>
      </c>
      <c r="J11335" t="s">
        <v>366</v>
      </c>
      <c r="K11335">
        <v>9812</v>
      </c>
      <c r="L11335">
        <v>1300543493</v>
      </c>
    </row>
    <row r="11336" spans="1:12" x14ac:dyDescent="0.45">
      <c r="A11336" t="str">
        <f t="shared" si="177"/>
        <v>Kibaha, Coast, Tanzania</v>
      </c>
      <c r="B11336" t="s">
        <v>14630</v>
      </c>
      <c r="C11336" t="s">
        <v>14630</v>
      </c>
      <c r="D11336">
        <v>-6.7586000000000004</v>
      </c>
      <c r="E11336">
        <v>38.928899999999999</v>
      </c>
      <c r="F11336" t="s">
        <v>2466</v>
      </c>
      <c r="G11336" t="s">
        <v>2467</v>
      </c>
      <c r="H11336" t="s">
        <v>2468</v>
      </c>
      <c r="I11336" t="s">
        <v>3096</v>
      </c>
      <c r="J11336" t="s">
        <v>378</v>
      </c>
      <c r="K11336">
        <v>23050</v>
      </c>
      <c r="L11336">
        <v>1834065400</v>
      </c>
    </row>
    <row r="11337" spans="1:12" x14ac:dyDescent="0.45">
      <c r="A11337" t="str">
        <f t="shared" si="177"/>
        <v>Kibiito, Kabarole, Uganda</v>
      </c>
      <c r="B11337" t="s">
        <v>14631</v>
      </c>
      <c r="C11337" t="s">
        <v>14631</v>
      </c>
      <c r="D11337">
        <v>0.47720000000000001</v>
      </c>
      <c r="E11337">
        <v>30.192499999999999</v>
      </c>
      <c r="F11337" t="s">
        <v>613</v>
      </c>
      <c r="G11337" t="s">
        <v>614</v>
      </c>
      <c r="H11337" t="s">
        <v>615</v>
      </c>
      <c r="I11337" t="s">
        <v>10079</v>
      </c>
      <c r="J11337" t="s">
        <v>378</v>
      </c>
      <c r="L11337">
        <v>1800035606</v>
      </c>
    </row>
    <row r="11338" spans="1:12" x14ac:dyDescent="0.45">
      <c r="A11338" t="str">
        <f t="shared" si="177"/>
        <v>Kibingo, Sheema, Uganda</v>
      </c>
      <c r="B11338" t="s">
        <v>14632</v>
      </c>
      <c r="C11338" t="s">
        <v>14632</v>
      </c>
      <c r="D11338">
        <v>-0.626</v>
      </c>
      <c r="E11338">
        <v>30.4359</v>
      </c>
      <c r="F11338" t="s">
        <v>613</v>
      </c>
      <c r="G11338" t="s">
        <v>614</v>
      </c>
      <c r="H11338" t="s">
        <v>615</v>
      </c>
      <c r="I11338" t="s">
        <v>14633</v>
      </c>
      <c r="J11338" t="s">
        <v>378</v>
      </c>
      <c r="L11338">
        <v>1800484853</v>
      </c>
    </row>
    <row r="11339" spans="1:12" x14ac:dyDescent="0.45">
      <c r="A11339" t="str">
        <f t="shared" si="177"/>
        <v>Kibiti, Coast, Tanzania</v>
      </c>
      <c r="B11339" t="s">
        <v>14634</v>
      </c>
      <c r="C11339" t="s">
        <v>14634</v>
      </c>
      <c r="D11339">
        <v>-7.7295999999999996</v>
      </c>
      <c r="E11339">
        <v>38.950000000000003</v>
      </c>
      <c r="F11339" t="s">
        <v>2466</v>
      </c>
      <c r="G11339" t="s">
        <v>2467</v>
      </c>
      <c r="H11339" t="s">
        <v>2468</v>
      </c>
      <c r="I11339" t="s">
        <v>3096</v>
      </c>
      <c r="K11339">
        <v>30163</v>
      </c>
      <c r="L11339">
        <v>1834522080</v>
      </c>
    </row>
    <row r="11340" spans="1:12" x14ac:dyDescent="0.45">
      <c r="A11340" t="str">
        <f t="shared" si="177"/>
        <v>Kiboga, Kiboga, Uganda</v>
      </c>
      <c r="B11340" t="s">
        <v>14635</v>
      </c>
      <c r="C11340" t="s">
        <v>14635</v>
      </c>
      <c r="D11340">
        <v>0.91610000000000003</v>
      </c>
      <c r="E11340">
        <v>31.7742</v>
      </c>
      <c r="F11340" t="s">
        <v>613</v>
      </c>
      <c r="G11340" t="s">
        <v>614</v>
      </c>
      <c r="H11340" t="s">
        <v>615</v>
      </c>
      <c r="I11340" t="s">
        <v>14635</v>
      </c>
      <c r="J11340" t="s">
        <v>378</v>
      </c>
      <c r="K11340">
        <v>14512</v>
      </c>
      <c r="L11340">
        <v>1800749650</v>
      </c>
    </row>
    <row r="11341" spans="1:12" x14ac:dyDescent="0.45">
      <c r="A11341" t="str">
        <f t="shared" si="177"/>
        <v>Kibuku, Kibuku, Uganda</v>
      </c>
      <c r="B11341" t="s">
        <v>14636</v>
      </c>
      <c r="C11341" t="s">
        <v>14636</v>
      </c>
      <c r="D11341">
        <v>1.0432999999999999</v>
      </c>
      <c r="E11341">
        <v>33.797499999999999</v>
      </c>
      <c r="F11341" t="s">
        <v>613</v>
      </c>
      <c r="G11341" t="s">
        <v>614</v>
      </c>
      <c r="H11341" t="s">
        <v>615</v>
      </c>
      <c r="I11341" t="s">
        <v>14636</v>
      </c>
      <c r="J11341" t="s">
        <v>378</v>
      </c>
      <c r="L11341">
        <v>1800098358</v>
      </c>
    </row>
    <row r="11342" spans="1:12" x14ac:dyDescent="0.45">
      <c r="A11342" t="str">
        <f t="shared" si="177"/>
        <v>Kibungo, Eastern Province, Rwanda</v>
      </c>
      <c r="B11342" t="s">
        <v>14637</v>
      </c>
      <c r="C11342" t="s">
        <v>14637</v>
      </c>
      <c r="D11342">
        <v>-2.1608000000000001</v>
      </c>
      <c r="E11342">
        <v>30.5442</v>
      </c>
      <c r="F11342" t="s">
        <v>5699</v>
      </c>
      <c r="G11342" t="s">
        <v>5700</v>
      </c>
      <c r="H11342" t="s">
        <v>5701</v>
      </c>
      <c r="I11342" t="s">
        <v>14638</v>
      </c>
      <c r="K11342">
        <v>11537</v>
      </c>
      <c r="L11342">
        <v>1646746155</v>
      </c>
    </row>
    <row r="11343" spans="1:12" x14ac:dyDescent="0.45">
      <c r="A11343" t="str">
        <f t="shared" si="177"/>
        <v>Kibuye, Western Province, Rwanda</v>
      </c>
      <c r="B11343" t="s">
        <v>14639</v>
      </c>
      <c r="C11343" t="s">
        <v>14639</v>
      </c>
      <c r="D11343">
        <v>-2.0594000000000001</v>
      </c>
      <c r="E11343">
        <v>29.348099999999999</v>
      </c>
      <c r="F11343" t="s">
        <v>5699</v>
      </c>
      <c r="G11343" t="s">
        <v>5700</v>
      </c>
      <c r="H11343" t="s">
        <v>5701</v>
      </c>
      <c r="I11343" t="s">
        <v>7924</v>
      </c>
      <c r="J11343" t="s">
        <v>378</v>
      </c>
      <c r="K11343">
        <v>12325</v>
      </c>
      <c r="L11343">
        <v>1646264461</v>
      </c>
    </row>
    <row r="11344" spans="1:12" x14ac:dyDescent="0.45">
      <c r="A11344" t="str">
        <f t="shared" si="177"/>
        <v>Kičevo, Kičevo, Macedonia</v>
      </c>
      <c r="B11344" t="s">
        <v>14640</v>
      </c>
      <c r="C11344" t="s">
        <v>14641</v>
      </c>
      <c r="D11344">
        <v>41.514200000000002</v>
      </c>
      <c r="E11344">
        <v>20.963100000000001</v>
      </c>
      <c r="F11344" t="s">
        <v>2246</v>
      </c>
      <c r="G11344" t="s">
        <v>2247</v>
      </c>
      <c r="H11344" t="s">
        <v>2248</v>
      </c>
      <c r="I11344" t="s">
        <v>14640</v>
      </c>
      <c r="J11344" t="s">
        <v>378</v>
      </c>
      <c r="K11344">
        <v>27067</v>
      </c>
      <c r="L11344">
        <v>1807895120</v>
      </c>
    </row>
    <row r="11345" spans="1:12" x14ac:dyDescent="0.45">
      <c r="A11345" t="str">
        <f t="shared" si="177"/>
        <v>Kidal, Kidal, Mali</v>
      </c>
      <c r="B11345" t="s">
        <v>981</v>
      </c>
      <c r="C11345" t="s">
        <v>981</v>
      </c>
      <c r="D11345">
        <v>18.441099999999999</v>
      </c>
      <c r="E11345">
        <v>1.4077999999999999</v>
      </c>
      <c r="F11345" t="s">
        <v>978</v>
      </c>
      <c r="G11345" t="s">
        <v>979</v>
      </c>
      <c r="H11345" t="s">
        <v>980</v>
      </c>
      <c r="I11345" t="s">
        <v>981</v>
      </c>
      <c r="J11345" t="s">
        <v>378</v>
      </c>
      <c r="L11345">
        <v>1466444510</v>
      </c>
    </row>
    <row r="11346" spans="1:12" x14ac:dyDescent="0.45">
      <c r="A11346" t="str">
        <f t="shared" si="177"/>
        <v>Kidapawan, Cotabato, Philippines</v>
      </c>
      <c r="B11346" t="s">
        <v>14642</v>
      </c>
      <c r="C11346" t="s">
        <v>14642</v>
      </c>
      <c r="D11346">
        <v>7.0083000000000002</v>
      </c>
      <c r="E11346">
        <v>125.0894</v>
      </c>
      <c r="F11346" t="s">
        <v>1373</v>
      </c>
      <c r="G11346" t="s">
        <v>1374</v>
      </c>
      <c r="H11346" t="s">
        <v>1375</v>
      </c>
      <c r="I11346" t="s">
        <v>7653</v>
      </c>
      <c r="J11346" t="s">
        <v>378</v>
      </c>
      <c r="K11346">
        <v>140195</v>
      </c>
      <c r="L11346">
        <v>1608883158</v>
      </c>
    </row>
    <row r="11347" spans="1:12" x14ac:dyDescent="0.45">
      <c r="A11347" t="str">
        <f t="shared" si="177"/>
        <v>Kidbrooke, Greenwich, United Kingdom</v>
      </c>
      <c r="B11347" t="s">
        <v>14643</v>
      </c>
      <c r="C11347" t="s">
        <v>14643</v>
      </c>
      <c r="D11347">
        <v>51.465000000000003</v>
      </c>
      <c r="E11347">
        <v>3.3000000000000002E-2</v>
      </c>
      <c r="F11347" t="s">
        <v>536</v>
      </c>
      <c r="G11347" t="s">
        <v>537</v>
      </c>
      <c r="H11347" t="s">
        <v>538</v>
      </c>
      <c r="I11347" t="s">
        <v>9358</v>
      </c>
      <c r="K11347">
        <v>14300</v>
      </c>
      <c r="L11347">
        <v>1826659843</v>
      </c>
    </row>
    <row r="11348" spans="1:12" x14ac:dyDescent="0.45">
      <c r="A11348" t="str">
        <f t="shared" si="177"/>
        <v>Kidderminster, Worcestershire, United Kingdom</v>
      </c>
      <c r="B11348" t="s">
        <v>14644</v>
      </c>
      <c r="C11348" t="s">
        <v>14644</v>
      </c>
      <c r="D11348">
        <v>52.388500000000001</v>
      </c>
      <c r="E11348">
        <v>-2.2490000000000001</v>
      </c>
      <c r="F11348" t="s">
        <v>536</v>
      </c>
      <c r="G11348" t="s">
        <v>537</v>
      </c>
      <c r="H11348" t="s">
        <v>538</v>
      </c>
      <c r="I11348" t="s">
        <v>1748</v>
      </c>
      <c r="K11348">
        <v>55530</v>
      </c>
      <c r="L11348">
        <v>1826052030</v>
      </c>
    </row>
    <row r="11349" spans="1:12" x14ac:dyDescent="0.45">
      <c r="A11349" t="str">
        <f t="shared" si="177"/>
        <v>Kidlington, Oxfordshire, United Kingdom</v>
      </c>
      <c r="B11349" t="s">
        <v>14645</v>
      </c>
      <c r="C11349" t="s">
        <v>14645</v>
      </c>
      <c r="D11349">
        <v>51.823</v>
      </c>
      <c r="E11349">
        <v>-1.2909999999999999</v>
      </c>
      <c r="F11349" t="s">
        <v>536</v>
      </c>
      <c r="G11349" t="s">
        <v>537</v>
      </c>
      <c r="H11349" t="s">
        <v>538</v>
      </c>
      <c r="I11349" t="s">
        <v>617</v>
      </c>
      <c r="K11349">
        <v>13723</v>
      </c>
      <c r="L11349">
        <v>1826182197</v>
      </c>
    </row>
    <row r="11350" spans="1:12" x14ac:dyDescent="0.45">
      <c r="A11350" t="str">
        <f t="shared" si="177"/>
        <v>Kidričevo, Kidričevo, Slovenia</v>
      </c>
      <c r="B11350" t="s">
        <v>14646</v>
      </c>
      <c r="C11350" t="s">
        <v>14647</v>
      </c>
      <c r="D11350">
        <v>46.403599999999997</v>
      </c>
      <c r="E11350">
        <v>15.7911</v>
      </c>
      <c r="F11350" t="s">
        <v>1111</v>
      </c>
      <c r="G11350" t="s">
        <v>1112</v>
      </c>
      <c r="H11350" t="s">
        <v>1113</v>
      </c>
      <c r="I11350" t="s">
        <v>14646</v>
      </c>
      <c r="J11350" t="s">
        <v>378</v>
      </c>
      <c r="L11350">
        <v>1705321982</v>
      </c>
    </row>
    <row r="11351" spans="1:12" x14ac:dyDescent="0.45">
      <c r="A11351" t="str">
        <f t="shared" si="177"/>
        <v>Kidsgrove, Staffordshire, United Kingdom</v>
      </c>
      <c r="B11351" t="s">
        <v>14648</v>
      </c>
      <c r="C11351" t="s">
        <v>14648</v>
      </c>
      <c r="D11351">
        <v>53.087400000000002</v>
      </c>
      <c r="E11351">
        <v>-2.2477999999999998</v>
      </c>
      <c r="F11351" t="s">
        <v>536</v>
      </c>
      <c r="G11351" t="s">
        <v>537</v>
      </c>
      <c r="H11351" t="s">
        <v>538</v>
      </c>
      <c r="I11351" t="s">
        <v>2729</v>
      </c>
      <c r="K11351">
        <v>23756</v>
      </c>
      <c r="L11351">
        <v>1826529951</v>
      </c>
    </row>
    <row r="11352" spans="1:12" x14ac:dyDescent="0.45">
      <c r="A11352" t="str">
        <f t="shared" si="177"/>
        <v>Kiel, Schleswig-Holstein, Germany</v>
      </c>
      <c r="B11352" t="s">
        <v>14649</v>
      </c>
      <c r="C11352" t="s">
        <v>14649</v>
      </c>
      <c r="D11352">
        <v>54.323300000000003</v>
      </c>
      <c r="E11352">
        <v>10.1394</v>
      </c>
      <c r="F11352" t="s">
        <v>441</v>
      </c>
      <c r="G11352" t="s">
        <v>442</v>
      </c>
      <c r="H11352" t="s">
        <v>443</v>
      </c>
      <c r="I11352" t="s">
        <v>997</v>
      </c>
      <c r="J11352" t="s">
        <v>378</v>
      </c>
      <c r="K11352">
        <v>247548</v>
      </c>
      <c r="L11352">
        <v>1276305306</v>
      </c>
    </row>
    <row r="11353" spans="1:12" x14ac:dyDescent="0.45">
      <c r="A11353" t="str">
        <f t="shared" si="177"/>
        <v>Kiel, Wisconsin, United States</v>
      </c>
      <c r="B11353" t="s">
        <v>14649</v>
      </c>
      <c r="C11353" t="s">
        <v>14649</v>
      </c>
      <c r="D11353">
        <v>43.916699999999999</v>
      </c>
      <c r="E11353">
        <v>-88.026600000000002</v>
      </c>
      <c r="F11353" t="s">
        <v>530</v>
      </c>
      <c r="G11353" t="s">
        <v>531</v>
      </c>
      <c r="H11353" t="s">
        <v>532</v>
      </c>
      <c r="I11353" t="s">
        <v>1611</v>
      </c>
      <c r="K11353">
        <v>7018</v>
      </c>
      <c r="L11353">
        <v>1840002210</v>
      </c>
    </row>
    <row r="11354" spans="1:12" x14ac:dyDescent="0.45">
      <c r="A11354" t="str">
        <f t="shared" si="177"/>
        <v>Kielce, Świętokrzyskie, Poland</v>
      </c>
      <c r="B11354" t="s">
        <v>14650</v>
      </c>
      <c r="C11354" t="s">
        <v>14650</v>
      </c>
      <c r="D11354">
        <v>50.872500000000002</v>
      </c>
      <c r="E11354">
        <v>20.631900000000002</v>
      </c>
      <c r="F11354" t="s">
        <v>3993</v>
      </c>
      <c r="G11354" t="s">
        <v>3994</v>
      </c>
      <c r="H11354" t="s">
        <v>3995</v>
      </c>
      <c r="I11354" t="s">
        <v>14360</v>
      </c>
      <c r="J11354" t="s">
        <v>378</v>
      </c>
      <c r="K11354">
        <v>191605</v>
      </c>
      <c r="L11354">
        <v>1616176351</v>
      </c>
    </row>
    <row r="11355" spans="1:12" x14ac:dyDescent="0.45">
      <c r="A11355" t="str">
        <f t="shared" si="177"/>
        <v>Kierspe, North Rhine-Westphalia, Germany</v>
      </c>
      <c r="B11355" t="s">
        <v>14651</v>
      </c>
      <c r="C11355" t="s">
        <v>14651</v>
      </c>
      <c r="D11355">
        <v>51.133299999999998</v>
      </c>
      <c r="E11355">
        <v>7.5667</v>
      </c>
      <c r="F11355" t="s">
        <v>441</v>
      </c>
      <c r="G11355" t="s">
        <v>442</v>
      </c>
      <c r="H11355" t="s">
        <v>443</v>
      </c>
      <c r="I11355" t="s">
        <v>444</v>
      </c>
      <c r="K11355">
        <v>16137</v>
      </c>
      <c r="L11355">
        <v>1276256169</v>
      </c>
    </row>
    <row r="11356" spans="1:12" x14ac:dyDescent="0.45">
      <c r="A11356" t="str">
        <f t="shared" si="177"/>
        <v>Kieta, Bougainville, Papua New Guinea</v>
      </c>
      <c r="B11356" t="s">
        <v>14652</v>
      </c>
      <c r="C11356" t="s">
        <v>14652</v>
      </c>
      <c r="D11356">
        <v>-6.2058</v>
      </c>
      <c r="E11356">
        <v>155.62270000000001</v>
      </c>
      <c r="F11356" t="s">
        <v>1658</v>
      </c>
      <c r="G11356" t="s">
        <v>1659</v>
      </c>
      <c r="H11356" t="s">
        <v>1660</v>
      </c>
      <c r="I11356" t="s">
        <v>2301</v>
      </c>
      <c r="K11356">
        <v>6958</v>
      </c>
      <c r="L11356">
        <v>1598490894</v>
      </c>
    </row>
    <row r="11357" spans="1:12" x14ac:dyDescent="0.45">
      <c r="A11357" t="str">
        <f t="shared" si="177"/>
        <v>Kiffa, Assaba, Mauritania</v>
      </c>
      <c r="B11357" t="s">
        <v>14653</v>
      </c>
      <c r="C11357" t="s">
        <v>14653</v>
      </c>
      <c r="D11357">
        <v>16.616399999999999</v>
      </c>
      <c r="E11357">
        <v>-11.404400000000001</v>
      </c>
      <c r="F11357" t="s">
        <v>1064</v>
      </c>
      <c r="G11357" t="s">
        <v>1065</v>
      </c>
      <c r="H11357" t="s">
        <v>1066</v>
      </c>
      <c r="I11357" t="s">
        <v>14654</v>
      </c>
      <c r="J11357" t="s">
        <v>378</v>
      </c>
      <c r="K11357">
        <v>110714</v>
      </c>
      <c r="L11357">
        <v>1478465771</v>
      </c>
    </row>
    <row r="11358" spans="1:12" x14ac:dyDescent="0.45">
      <c r="A11358" t="str">
        <f t="shared" si="177"/>
        <v>Kigali, Kigali, Rwanda</v>
      </c>
      <c r="B11358" t="s">
        <v>13828</v>
      </c>
      <c r="C11358" t="s">
        <v>13828</v>
      </c>
      <c r="D11358">
        <v>-1.9536</v>
      </c>
      <c r="E11358">
        <v>30.060600000000001</v>
      </c>
      <c r="F11358" t="s">
        <v>5699</v>
      </c>
      <c r="G11358" t="s">
        <v>5700</v>
      </c>
      <c r="H11358" t="s">
        <v>5701</v>
      </c>
      <c r="I11358" t="s">
        <v>13828</v>
      </c>
      <c r="J11358" t="s">
        <v>606</v>
      </c>
      <c r="K11358">
        <v>745261</v>
      </c>
      <c r="L11358">
        <v>1646923541</v>
      </c>
    </row>
    <row r="11359" spans="1:12" x14ac:dyDescent="0.45">
      <c r="A11359" t="str">
        <f t="shared" si="177"/>
        <v>Kigoma, Kigoma, Tanzania</v>
      </c>
      <c r="B11359" t="s">
        <v>13913</v>
      </c>
      <c r="C11359" t="s">
        <v>13913</v>
      </c>
      <c r="D11359">
        <v>-4.8833000000000002</v>
      </c>
      <c r="E11359">
        <v>29.633299999999998</v>
      </c>
      <c r="F11359" t="s">
        <v>2466</v>
      </c>
      <c r="G11359" t="s">
        <v>2467</v>
      </c>
      <c r="H11359" t="s">
        <v>2468</v>
      </c>
      <c r="I11359" t="s">
        <v>13913</v>
      </c>
      <c r="J11359" t="s">
        <v>378</v>
      </c>
      <c r="K11359">
        <v>130142</v>
      </c>
      <c r="L11359">
        <v>1834583327</v>
      </c>
    </row>
    <row r="11360" spans="1:12" x14ac:dyDescent="0.45">
      <c r="A11360" t="str">
        <f t="shared" si="177"/>
        <v>Kihei, Hawaii, United States</v>
      </c>
      <c r="B11360" t="s">
        <v>14655</v>
      </c>
      <c r="C11360" t="s">
        <v>14655</v>
      </c>
      <c r="D11360">
        <v>20.7653</v>
      </c>
      <c r="E11360">
        <v>-156.44540000000001</v>
      </c>
      <c r="F11360" t="s">
        <v>530</v>
      </c>
      <c r="G11360" t="s">
        <v>531</v>
      </c>
      <c r="H11360" t="s">
        <v>532</v>
      </c>
      <c r="I11360" t="s">
        <v>1010</v>
      </c>
      <c r="K11360">
        <v>21879</v>
      </c>
      <c r="L11360">
        <v>1840029507</v>
      </c>
    </row>
    <row r="11361" spans="1:12" x14ac:dyDescent="0.45">
      <c r="A11361" t="str">
        <f t="shared" si="177"/>
        <v>Kihŭng, Gyeonggi, Korea, South</v>
      </c>
      <c r="B11361" t="s">
        <v>14656</v>
      </c>
      <c r="C11361" t="s">
        <v>14657</v>
      </c>
      <c r="D11361">
        <v>37.416699999999999</v>
      </c>
      <c r="E11361">
        <v>127.11669999999999</v>
      </c>
      <c r="F11361" t="s">
        <v>1978</v>
      </c>
      <c r="G11361" t="s">
        <v>1979</v>
      </c>
      <c r="H11361" t="s">
        <v>1980</v>
      </c>
      <c r="I11361" t="s">
        <v>2096</v>
      </c>
      <c r="K11361">
        <v>425184</v>
      </c>
      <c r="L11361">
        <v>1410396744</v>
      </c>
    </row>
    <row r="11362" spans="1:12" x14ac:dyDescent="0.45">
      <c r="A11362" t="str">
        <f t="shared" si="177"/>
        <v>Kikinda, Kikinda, Serbia</v>
      </c>
      <c r="B11362" t="s">
        <v>14658</v>
      </c>
      <c r="C11362" t="s">
        <v>14658</v>
      </c>
      <c r="D11362">
        <v>45.824399999999997</v>
      </c>
      <c r="E11362">
        <v>20.459199999999999</v>
      </c>
      <c r="F11362" t="s">
        <v>795</v>
      </c>
      <c r="G11362" t="s">
        <v>796</v>
      </c>
      <c r="H11362" t="s">
        <v>797</v>
      </c>
      <c r="I11362" t="s">
        <v>14658</v>
      </c>
      <c r="J11362" t="s">
        <v>378</v>
      </c>
      <c r="K11362">
        <v>38065</v>
      </c>
      <c r="L11362">
        <v>1688358284</v>
      </c>
    </row>
    <row r="11363" spans="1:12" x14ac:dyDescent="0.45">
      <c r="A11363" t="str">
        <f t="shared" si="177"/>
        <v>Kikugawa, Shizuoka, Japan</v>
      </c>
      <c r="B11363" t="s">
        <v>14659</v>
      </c>
      <c r="C11363" t="s">
        <v>14659</v>
      </c>
      <c r="D11363">
        <v>34.757800000000003</v>
      </c>
      <c r="E11363">
        <v>138.08420000000001</v>
      </c>
      <c r="F11363" t="s">
        <v>514</v>
      </c>
      <c r="G11363" t="s">
        <v>515</v>
      </c>
      <c r="H11363" t="s">
        <v>516</v>
      </c>
      <c r="I11363" t="s">
        <v>2652</v>
      </c>
      <c r="K11363">
        <v>47547</v>
      </c>
      <c r="L11363">
        <v>1392787606</v>
      </c>
    </row>
    <row r="11364" spans="1:12" x14ac:dyDescent="0.45">
      <c r="A11364" t="str">
        <f t="shared" si="177"/>
        <v>Kikwit, Kwilu, Congo (Kinshasa)</v>
      </c>
      <c r="B11364" t="s">
        <v>14660</v>
      </c>
      <c r="C11364" t="s">
        <v>14660</v>
      </c>
      <c r="D11364">
        <v>-5.0332999999999997</v>
      </c>
      <c r="E11364">
        <v>18.816700000000001</v>
      </c>
      <c r="F11364" t="s">
        <v>1127</v>
      </c>
      <c r="G11364" t="s">
        <v>1128</v>
      </c>
      <c r="H11364" t="s">
        <v>1129</v>
      </c>
      <c r="I11364" t="s">
        <v>3434</v>
      </c>
      <c r="J11364" t="s">
        <v>378</v>
      </c>
      <c r="K11364">
        <v>637736</v>
      </c>
      <c r="L11364">
        <v>1180518247</v>
      </c>
    </row>
    <row r="11365" spans="1:12" x14ac:dyDescent="0.45">
      <c r="A11365" t="str">
        <f t="shared" si="177"/>
        <v>Kilbirnie, North Ayrshire, United Kingdom</v>
      </c>
      <c r="B11365" t="s">
        <v>14661</v>
      </c>
      <c r="C11365" t="s">
        <v>14661</v>
      </c>
      <c r="D11365">
        <v>55.755000000000003</v>
      </c>
      <c r="E11365">
        <v>-4.6859999999999999</v>
      </c>
      <c r="F11365" t="s">
        <v>536</v>
      </c>
      <c r="G11365" t="s">
        <v>537</v>
      </c>
      <c r="H11365" t="s">
        <v>538</v>
      </c>
      <c r="I11365" t="s">
        <v>2339</v>
      </c>
      <c r="K11365">
        <v>18829</v>
      </c>
      <c r="L11365">
        <v>1826853483</v>
      </c>
    </row>
    <row r="11366" spans="1:12" x14ac:dyDescent="0.45">
      <c r="A11366" t="str">
        <f t="shared" si="177"/>
        <v>Kildare, Kildare, Ireland</v>
      </c>
      <c r="B11366" t="s">
        <v>14662</v>
      </c>
      <c r="C11366" t="s">
        <v>14662</v>
      </c>
      <c r="D11366">
        <v>53.1569</v>
      </c>
      <c r="E11366">
        <v>-6.9089999999999998</v>
      </c>
      <c r="F11366" t="s">
        <v>1906</v>
      </c>
      <c r="G11366" t="s">
        <v>1907</v>
      </c>
      <c r="H11366" t="s">
        <v>1908</v>
      </c>
      <c r="I11366" t="s">
        <v>14662</v>
      </c>
      <c r="K11366">
        <v>7538</v>
      </c>
      <c r="L11366">
        <v>1372940357</v>
      </c>
    </row>
    <row r="11367" spans="1:12" x14ac:dyDescent="0.45">
      <c r="A11367" t="str">
        <f t="shared" si="177"/>
        <v>Kilgore, Texas, United States</v>
      </c>
      <c r="B11367" t="s">
        <v>14663</v>
      </c>
      <c r="C11367" t="s">
        <v>14663</v>
      </c>
      <c r="D11367">
        <v>32.3979</v>
      </c>
      <c r="E11367">
        <v>-94.860299999999995</v>
      </c>
      <c r="F11367" t="s">
        <v>530</v>
      </c>
      <c r="G11367" t="s">
        <v>531</v>
      </c>
      <c r="H11367" t="s">
        <v>532</v>
      </c>
      <c r="I11367" t="s">
        <v>610</v>
      </c>
      <c r="K11367">
        <v>18265</v>
      </c>
      <c r="L11367">
        <v>1840020747</v>
      </c>
    </row>
    <row r="11368" spans="1:12" x14ac:dyDescent="0.45">
      <c r="A11368" t="str">
        <f t="shared" si="177"/>
        <v>Kilimli, Zonguldak, Turkey</v>
      </c>
      <c r="B11368" t="s">
        <v>14664</v>
      </c>
      <c r="C11368" t="s">
        <v>14664</v>
      </c>
      <c r="D11368">
        <v>41.4833</v>
      </c>
      <c r="E11368">
        <v>31.833300000000001</v>
      </c>
      <c r="F11368" t="s">
        <v>806</v>
      </c>
      <c r="G11368" t="s">
        <v>807</v>
      </c>
      <c r="H11368" t="s">
        <v>808</v>
      </c>
      <c r="I11368" t="s">
        <v>9472</v>
      </c>
      <c r="J11368" t="s">
        <v>366</v>
      </c>
      <c r="K11368">
        <v>35323</v>
      </c>
      <c r="L11368">
        <v>1792892281</v>
      </c>
    </row>
    <row r="11369" spans="1:12" x14ac:dyDescent="0.45">
      <c r="A11369" t="str">
        <f t="shared" si="177"/>
        <v>Kilindoni, Coast, Tanzania</v>
      </c>
      <c r="B11369" t="s">
        <v>14665</v>
      </c>
      <c r="C11369" t="s">
        <v>14665</v>
      </c>
      <c r="D11369">
        <v>-7.9162999999999997</v>
      </c>
      <c r="E11369">
        <v>39.65</v>
      </c>
      <c r="F11369" t="s">
        <v>2466</v>
      </c>
      <c r="G11369" t="s">
        <v>2467</v>
      </c>
      <c r="H11369" t="s">
        <v>2468</v>
      </c>
      <c r="I11369" t="s">
        <v>3096</v>
      </c>
      <c r="K11369">
        <v>12409</v>
      </c>
      <c r="L11369">
        <v>1834982666</v>
      </c>
    </row>
    <row r="11370" spans="1:12" x14ac:dyDescent="0.45">
      <c r="A11370" t="str">
        <f t="shared" si="177"/>
        <v>Kilinochchi, Northern, Sri Lanka</v>
      </c>
      <c r="B11370" t="s">
        <v>14666</v>
      </c>
      <c r="C11370" t="s">
        <v>14666</v>
      </c>
      <c r="D11370">
        <v>9.4003999999999994</v>
      </c>
      <c r="E11370">
        <v>80.399900000000002</v>
      </c>
      <c r="F11370" t="s">
        <v>2149</v>
      </c>
      <c r="G11370" t="s">
        <v>2150</v>
      </c>
      <c r="H11370" t="s">
        <v>2151</v>
      </c>
      <c r="I11370" t="s">
        <v>372</v>
      </c>
      <c r="K11370">
        <v>103717</v>
      </c>
      <c r="L11370">
        <v>1144468936</v>
      </c>
    </row>
    <row r="11371" spans="1:12" x14ac:dyDescent="0.45">
      <c r="A11371" t="str">
        <f t="shared" si="177"/>
        <v>Kilis, Kilis, Turkey</v>
      </c>
      <c r="B11371" t="s">
        <v>14667</v>
      </c>
      <c r="C11371" t="s">
        <v>14667</v>
      </c>
      <c r="D11371">
        <v>36.716700000000003</v>
      </c>
      <c r="E11371">
        <v>37.116700000000002</v>
      </c>
      <c r="F11371" t="s">
        <v>806</v>
      </c>
      <c r="G11371" t="s">
        <v>807</v>
      </c>
      <c r="H11371" t="s">
        <v>808</v>
      </c>
      <c r="I11371" t="s">
        <v>14667</v>
      </c>
      <c r="J11371" t="s">
        <v>378</v>
      </c>
      <c r="K11371">
        <v>116034</v>
      </c>
      <c r="L11371">
        <v>1792866362</v>
      </c>
    </row>
    <row r="11372" spans="1:12" x14ac:dyDescent="0.45">
      <c r="A11372" t="str">
        <f t="shared" si="177"/>
        <v>Kilkenny, Kilkenny, Ireland</v>
      </c>
      <c r="B11372" t="s">
        <v>14668</v>
      </c>
      <c r="C11372" t="s">
        <v>14668</v>
      </c>
      <c r="D11372">
        <v>52.6477</v>
      </c>
      <c r="E11372">
        <v>-7.2561</v>
      </c>
      <c r="F11372" t="s">
        <v>1906</v>
      </c>
      <c r="G11372" t="s">
        <v>1907</v>
      </c>
      <c r="H11372" t="s">
        <v>1908</v>
      </c>
      <c r="I11372" t="s">
        <v>14668</v>
      </c>
      <c r="J11372" t="s">
        <v>378</v>
      </c>
      <c r="K11372">
        <v>22179</v>
      </c>
      <c r="L11372">
        <v>1372926521</v>
      </c>
    </row>
    <row r="11373" spans="1:12" x14ac:dyDescent="0.45">
      <c r="A11373" t="str">
        <f t="shared" si="177"/>
        <v>Kilkís, Kentrikí Makedonía, Greece</v>
      </c>
      <c r="B11373" t="s">
        <v>14669</v>
      </c>
      <c r="C11373" t="s">
        <v>14670</v>
      </c>
      <c r="D11373">
        <v>40.995399999999997</v>
      </c>
      <c r="E11373">
        <v>22.8765</v>
      </c>
      <c r="F11373" t="s">
        <v>928</v>
      </c>
      <c r="G11373" t="s">
        <v>929</v>
      </c>
      <c r="H11373" t="s">
        <v>930</v>
      </c>
      <c r="I11373" t="s">
        <v>1524</v>
      </c>
      <c r="J11373" t="s">
        <v>366</v>
      </c>
      <c r="K11373">
        <v>22914</v>
      </c>
      <c r="L11373">
        <v>1300726797</v>
      </c>
    </row>
    <row r="11374" spans="1:12" x14ac:dyDescent="0.45">
      <c r="A11374" t="str">
        <f t="shared" si="177"/>
        <v>Kilkunda, Tamil Nādu, India</v>
      </c>
      <c r="B11374" t="s">
        <v>14671</v>
      </c>
      <c r="C11374" t="s">
        <v>14671</v>
      </c>
      <c r="D11374">
        <v>11.2569</v>
      </c>
      <c r="E11374">
        <v>76.669700000000006</v>
      </c>
      <c r="F11374" t="s">
        <v>626</v>
      </c>
      <c r="G11374" t="s">
        <v>627</v>
      </c>
      <c r="H11374" t="s">
        <v>628</v>
      </c>
      <c r="I11374" t="s">
        <v>6774</v>
      </c>
      <c r="K11374">
        <v>10150</v>
      </c>
      <c r="L11374">
        <v>1356523989</v>
      </c>
    </row>
    <row r="11375" spans="1:12" x14ac:dyDescent="0.45">
      <c r="A11375" t="str">
        <f t="shared" si="177"/>
        <v>Kill Devil Hills, North Carolina, United States</v>
      </c>
      <c r="B11375" t="s">
        <v>14672</v>
      </c>
      <c r="C11375" t="s">
        <v>14672</v>
      </c>
      <c r="D11375">
        <v>36.0167</v>
      </c>
      <c r="E11375">
        <v>-75.669899999999998</v>
      </c>
      <c r="F11375" t="s">
        <v>530</v>
      </c>
      <c r="G11375" t="s">
        <v>531</v>
      </c>
      <c r="H11375" t="s">
        <v>532</v>
      </c>
      <c r="I11375" t="s">
        <v>589</v>
      </c>
      <c r="K11375">
        <v>20951</v>
      </c>
      <c r="L11375">
        <v>1840016154</v>
      </c>
    </row>
    <row r="11376" spans="1:12" x14ac:dyDescent="0.45">
      <c r="A11376" t="str">
        <f t="shared" si="177"/>
        <v>Killamarsh, Derbyshire, United Kingdom</v>
      </c>
      <c r="B11376" t="s">
        <v>14673</v>
      </c>
      <c r="C11376" t="s">
        <v>14673</v>
      </c>
      <c r="D11376">
        <v>53.320500000000003</v>
      </c>
      <c r="E11376">
        <v>-1.3116000000000001</v>
      </c>
      <c r="F11376" t="s">
        <v>536</v>
      </c>
      <c r="G11376" t="s">
        <v>537</v>
      </c>
      <c r="H11376" t="s">
        <v>538</v>
      </c>
      <c r="I11376" t="s">
        <v>1542</v>
      </c>
      <c r="K11376">
        <v>9445</v>
      </c>
      <c r="L11376">
        <v>1826000850</v>
      </c>
    </row>
    <row r="11377" spans="1:12" x14ac:dyDescent="0.45">
      <c r="A11377" t="str">
        <f t="shared" si="177"/>
        <v>Killarney, Kerry, Ireland</v>
      </c>
      <c r="B11377" t="s">
        <v>14674</v>
      </c>
      <c r="C11377" t="s">
        <v>14674</v>
      </c>
      <c r="D11377">
        <v>52.058799999999998</v>
      </c>
      <c r="E11377">
        <v>-9.5071999999999992</v>
      </c>
      <c r="F11377" t="s">
        <v>1906</v>
      </c>
      <c r="G11377" t="s">
        <v>1907</v>
      </c>
      <c r="H11377" t="s">
        <v>1908</v>
      </c>
      <c r="I11377" t="s">
        <v>14675</v>
      </c>
      <c r="K11377">
        <v>11902</v>
      </c>
      <c r="L11377">
        <v>1372916792</v>
      </c>
    </row>
    <row r="11378" spans="1:12" x14ac:dyDescent="0.45">
      <c r="A11378" t="str">
        <f t="shared" si="177"/>
        <v>Killeen, Texas, United States</v>
      </c>
      <c r="B11378" t="s">
        <v>14676</v>
      </c>
      <c r="C11378" t="s">
        <v>14676</v>
      </c>
      <c r="D11378">
        <v>31.075399999999998</v>
      </c>
      <c r="E11378">
        <v>-97.729600000000005</v>
      </c>
      <c r="F11378" t="s">
        <v>530</v>
      </c>
      <c r="G11378" t="s">
        <v>531</v>
      </c>
      <c r="H11378" t="s">
        <v>532</v>
      </c>
      <c r="I11378" t="s">
        <v>610</v>
      </c>
      <c r="K11378">
        <v>258009</v>
      </c>
      <c r="L11378">
        <v>1840020854</v>
      </c>
    </row>
    <row r="11379" spans="1:12" x14ac:dyDescent="0.45">
      <c r="A11379" t="str">
        <f t="shared" si="177"/>
        <v>Killingly, Connecticut, United States</v>
      </c>
      <c r="B11379" t="s">
        <v>14677</v>
      </c>
      <c r="C11379" t="s">
        <v>14677</v>
      </c>
      <c r="D11379">
        <v>41.831099999999999</v>
      </c>
      <c r="E11379">
        <v>-71.849900000000005</v>
      </c>
      <c r="F11379" t="s">
        <v>530</v>
      </c>
      <c r="G11379" t="s">
        <v>531</v>
      </c>
      <c r="H11379" t="s">
        <v>532</v>
      </c>
      <c r="I11379" t="s">
        <v>2109</v>
      </c>
      <c r="K11379">
        <v>17170</v>
      </c>
      <c r="L11379">
        <v>1840045031</v>
      </c>
    </row>
    <row r="11380" spans="1:12" x14ac:dyDescent="0.45">
      <c r="A11380" t="str">
        <f t="shared" si="177"/>
        <v>Killingworth, North Tyneside, United Kingdom</v>
      </c>
      <c r="B11380" t="s">
        <v>14678</v>
      </c>
      <c r="C11380" t="s">
        <v>14678</v>
      </c>
      <c r="D11380">
        <v>55.031799999999997</v>
      </c>
      <c r="E11380">
        <v>-1.5557000000000001</v>
      </c>
      <c r="F11380" t="s">
        <v>536</v>
      </c>
      <c r="G11380" t="s">
        <v>537</v>
      </c>
      <c r="H11380" t="s">
        <v>538</v>
      </c>
      <c r="I11380" t="s">
        <v>7868</v>
      </c>
      <c r="K11380">
        <v>20079</v>
      </c>
      <c r="L11380">
        <v>1826551869</v>
      </c>
    </row>
    <row r="11381" spans="1:12" x14ac:dyDescent="0.45">
      <c r="A11381" t="str">
        <f t="shared" si="177"/>
        <v>Killingworth, Connecticut, United States</v>
      </c>
      <c r="B11381" t="s">
        <v>14678</v>
      </c>
      <c r="C11381" t="s">
        <v>14678</v>
      </c>
      <c r="D11381">
        <v>41.379199999999997</v>
      </c>
      <c r="E11381">
        <v>-72.578500000000005</v>
      </c>
      <c r="F11381" t="s">
        <v>530</v>
      </c>
      <c r="G11381" t="s">
        <v>531</v>
      </c>
      <c r="H11381" t="s">
        <v>532</v>
      </c>
      <c r="I11381" t="s">
        <v>2109</v>
      </c>
      <c r="K11381">
        <v>6414</v>
      </c>
      <c r="L11381">
        <v>1840004858</v>
      </c>
    </row>
    <row r="11382" spans="1:12" x14ac:dyDescent="0.45">
      <c r="A11382" t="str">
        <f t="shared" si="177"/>
        <v>Kilmarnock, East Ayrshire, United Kingdom</v>
      </c>
      <c r="B11382" t="s">
        <v>14679</v>
      </c>
      <c r="C11382" t="s">
        <v>14679</v>
      </c>
      <c r="D11382">
        <v>55.6111</v>
      </c>
      <c r="E11382">
        <v>-4.4957000000000003</v>
      </c>
      <c r="F11382" t="s">
        <v>536</v>
      </c>
      <c r="G11382" t="s">
        <v>537</v>
      </c>
      <c r="H11382" t="s">
        <v>538</v>
      </c>
      <c r="I11382" t="s">
        <v>7881</v>
      </c>
      <c r="K11382">
        <v>46450</v>
      </c>
      <c r="L11382">
        <v>1826595229</v>
      </c>
    </row>
    <row r="11383" spans="1:12" x14ac:dyDescent="0.45">
      <c r="A11383" t="str">
        <f t="shared" si="177"/>
        <v>Kilmore, Victoria, Australia</v>
      </c>
      <c r="B11383" t="s">
        <v>14680</v>
      </c>
      <c r="C11383" t="s">
        <v>14680</v>
      </c>
      <c r="D11383">
        <v>-37.283299999999997</v>
      </c>
      <c r="E11383">
        <v>144.94999999999999</v>
      </c>
      <c r="F11383" t="s">
        <v>830</v>
      </c>
      <c r="G11383" t="s">
        <v>831</v>
      </c>
      <c r="H11383" t="s">
        <v>832</v>
      </c>
      <c r="I11383" t="s">
        <v>2292</v>
      </c>
      <c r="K11383">
        <v>7958</v>
      </c>
      <c r="L11383">
        <v>1036740563</v>
      </c>
    </row>
    <row r="11384" spans="1:12" x14ac:dyDescent="0.45">
      <c r="A11384" t="str">
        <f t="shared" si="177"/>
        <v>Kilosa, Morogoro, Tanzania</v>
      </c>
      <c r="B11384" t="s">
        <v>14681</v>
      </c>
      <c r="C11384" t="s">
        <v>14681</v>
      </c>
      <c r="D11384">
        <v>-6.8395999999999999</v>
      </c>
      <c r="E11384">
        <v>36.99</v>
      </c>
      <c r="F11384" t="s">
        <v>2466</v>
      </c>
      <c r="G11384" t="s">
        <v>2467</v>
      </c>
      <c r="H11384" t="s">
        <v>2468</v>
      </c>
      <c r="I11384" t="s">
        <v>12838</v>
      </c>
      <c r="K11384">
        <v>91889</v>
      </c>
      <c r="L11384">
        <v>1834242035</v>
      </c>
    </row>
    <row r="11385" spans="1:12" x14ac:dyDescent="0.45">
      <c r="A11385" t="str">
        <f t="shared" si="177"/>
        <v>Kilsyth, North Lanarkshire, United Kingdom</v>
      </c>
      <c r="B11385" t="s">
        <v>14682</v>
      </c>
      <c r="C11385" t="s">
        <v>14682</v>
      </c>
      <c r="D11385">
        <v>55.98</v>
      </c>
      <c r="E11385">
        <v>-4.0599999999999996</v>
      </c>
      <c r="F11385" t="s">
        <v>536</v>
      </c>
      <c r="G11385" t="s">
        <v>537</v>
      </c>
      <c r="H11385" t="s">
        <v>538</v>
      </c>
      <c r="I11385" t="s">
        <v>1074</v>
      </c>
      <c r="K11385">
        <v>9860</v>
      </c>
      <c r="L11385">
        <v>1826765912</v>
      </c>
    </row>
    <row r="11386" spans="1:12" x14ac:dyDescent="0.45">
      <c r="A11386" t="str">
        <f t="shared" si="177"/>
        <v>Kilwinning, North Ayrshire, United Kingdom</v>
      </c>
      <c r="B11386" t="s">
        <v>14683</v>
      </c>
      <c r="C11386" t="s">
        <v>14683</v>
      </c>
      <c r="D11386">
        <v>55.655000000000001</v>
      </c>
      <c r="E11386">
        <v>-4.7030000000000003</v>
      </c>
      <c r="F11386" t="s">
        <v>536</v>
      </c>
      <c r="G11386" t="s">
        <v>537</v>
      </c>
      <c r="H11386" t="s">
        <v>538</v>
      </c>
      <c r="I11386" t="s">
        <v>2339</v>
      </c>
      <c r="K11386">
        <v>21693</v>
      </c>
      <c r="L11386">
        <v>1826458707</v>
      </c>
    </row>
    <row r="11387" spans="1:12" x14ac:dyDescent="0.45">
      <c r="A11387" t="str">
        <f t="shared" si="177"/>
        <v>Kimba, South Australia, Australia</v>
      </c>
      <c r="B11387" t="s">
        <v>14684</v>
      </c>
      <c r="C11387" t="s">
        <v>14684</v>
      </c>
      <c r="D11387">
        <v>-33.133299999999998</v>
      </c>
      <c r="E11387">
        <v>136.417</v>
      </c>
      <c r="F11387" t="s">
        <v>830</v>
      </c>
      <c r="G11387" t="s">
        <v>831</v>
      </c>
      <c r="H11387" t="s">
        <v>832</v>
      </c>
      <c r="I11387" t="s">
        <v>833</v>
      </c>
      <c r="K11387">
        <v>629</v>
      </c>
      <c r="L11387">
        <v>1036035341</v>
      </c>
    </row>
    <row r="11388" spans="1:12" x14ac:dyDescent="0.45">
      <c r="A11388" t="str">
        <f t="shared" si="177"/>
        <v>Kimbe, West New Britain, Papua New Guinea</v>
      </c>
      <c r="B11388" t="s">
        <v>14685</v>
      </c>
      <c r="C11388" t="s">
        <v>14685</v>
      </c>
      <c r="D11388">
        <v>-5.55</v>
      </c>
      <c r="E11388">
        <v>150.143</v>
      </c>
      <c r="F11388" t="s">
        <v>1658</v>
      </c>
      <c r="G11388" t="s">
        <v>1659</v>
      </c>
      <c r="H11388" t="s">
        <v>1660</v>
      </c>
      <c r="I11388" t="s">
        <v>12549</v>
      </c>
      <c r="J11388" t="s">
        <v>378</v>
      </c>
      <c r="K11388">
        <v>18847</v>
      </c>
      <c r="L11388">
        <v>1598372456</v>
      </c>
    </row>
    <row r="11389" spans="1:12" x14ac:dyDescent="0.45">
      <c r="A11389" t="str">
        <f t="shared" si="177"/>
        <v>Kimberley, Northern Cape, South Africa</v>
      </c>
      <c r="B11389" t="s">
        <v>14686</v>
      </c>
      <c r="C11389" t="s">
        <v>14686</v>
      </c>
      <c r="D11389">
        <v>-28.738600000000002</v>
      </c>
      <c r="E11389">
        <v>24.758600000000001</v>
      </c>
      <c r="F11389" t="s">
        <v>1436</v>
      </c>
      <c r="G11389" t="s">
        <v>1437</v>
      </c>
      <c r="H11389" t="s">
        <v>1438</v>
      </c>
      <c r="I11389" t="s">
        <v>1515</v>
      </c>
      <c r="J11389" t="s">
        <v>378</v>
      </c>
      <c r="K11389">
        <v>165264</v>
      </c>
      <c r="L11389">
        <v>1710282622</v>
      </c>
    </row>
    <row r="11390" spans="1:12" x14ac:dyDescent="0.45">
      <c r="A11390" t="str">
        <f t="shared" si="177"/>
        <v>Kimberley, British Columbia, Canada</v>
      </c>
      <c r="B11390" t="s">
        <v>14686</v>
      </c>
      <c r="C11390" t="s">
        <v>14686</v>
      </c>
      <c r="D11390">
        <v>49.669699999999999</v>
      </c>
      <c r="E11390">
        <v>-115.97750000000001</v>
      </c>
      <c r="F11390" t="s">
        <v>541</v>
      </c>
      <c r="G11390" t="s">
        <v>542</v>
      </c>
      <c r="H11390" t="s">
        <v>543</v>
      </c>
      <c r="I11390" t="s">
        <v>544</v>
      </c>
      <c r="K11390">
        <v>7425</v>
      </c>
      <c r="L11390">
        <v>1124170837</v>
      </c>
    </row>
    <row r="11391" spans="1:12" x14ac:dyDescent="0.45">
      <c r="A11391" t="str">
        <f t="shared" si="177"/>
        <v>Kimberley, Nottinghamshire, United Kingdom</v>
      </c>
      <c r="B11391" t="s">
        <v>14686</v>
      </c>
      <c r="C11391" t="s">
        <v>14686</v>
      </c>
      <c r="D11391">
        <v>52.997</v>
      </c>
      <c r="E11391">
        <v>-1.2549999999999999</v>
      </c>
      <c r="F11391" t="s">
        <v>536</v>
      </c>
      <c r="G11391" t="s">
        <v>537</v>
      </c>
      <c r="H11391" t="s">
        <v>538</v>
      </c>
      <c r="I11391" t="s">
        <v>2420</v>
      </c>
      <c r="K11391">
        <v>6659</v>
      </c>
      <c r="L11391">
        <v>1826282994</v>
      </c>
    </row>
    <row r="11392" spans="1:12" x14ac:dyDescent="0.45">
      <c r="A11392" t="str">
        <f t="shared" si="177"/>
        <v>Kimberly, Wisconsin, United States</v>
      </c>
      <c r="B11392" t="s">
        <v>14687</v>
      </c>
      <c r="C11392" t="s">
        <v>14687</v>
      </c>
      <c r="D11392">
        <v>44.267000000000003</v>
      </c>
      <c r="E11392">
        <v>-88.337699999999998</v>
      </c>
      <c r="F11392" t="s">
        <v>530</v>
      </c>
      <c r="G11392" t="s">
        <v>531</v>
      </c>
      <c r="H11392" t="s">
        <v>532</v>
      </c>
      <c r="I11392" t="s">
        <v>1611</v>
      </c>
      <c r="K11392">
        <v>6802</v>
      </c>
      <c r="L11392">
        <v>1840002404</v>
      </c>
    </row>
    <row r="11393" spans="1:12" x14ac:dyDescent="0.45">
      <c r="A11393" t="str">
        <f t="shared" si="177"/>
        <v>Kimhae, Gyeongnam, Korea, South</v>
      </c>
      <c r="B11393" t="s">
        <v>14688</v>
      </c>
      <c r="C11393" t="s">
        <v>14688</v>
      </c>
      <c r="D11393">
        <v>35.234200000000001</v>
      </c>
      <c r="E11393">
        <v>128.8811</v>
      </c>
      <c r="F11393" t="s">
        <v>1978</v>
      </c>
      <c r="G11393" t="s">
        <v>1979</v>
      </c>
      <c r="H11393" t="s">
        <v>1980</v>
      </c>
      <c r="I11393" t="s">
        <v>6513</v>
      </c>
      <c r="K11393">
        <v>534124</v>
      </c>
      <c r="L11393">
        <v>1410836094</v>
      </c>
    </row>
    <row r="11394" spans="1:12" x14ac:dyDescent="0.45">
      <c r="A11394" t="str">
        <f t="shared" si="177"/>
        <v>Kimitsu, Chiba, Japan</v>
      </c>
      <c r="B11394" t="s">
        <v>14689</v>
      </c>
      <c r="C11394" t="s">
        <v>14689</v>
      </c>
      <c r="D11394">
        <v>35.330599999999997</v>
      </c>
      <c r="E11394">
        <v>139.9025</v>
      </c>
      <c r="F11394" t="s">
        <v>514</v>
      </c>
      <c r="G11394" t="s">
        <v>515</v>
      </c>
      <c r="H11394" t="s">
        <v>516</v>
      </c>
      <c r="I11394" t="s">
        <v>608</v>
      </c>
      <c r="K11394">
        <v>82548</v>
      </c>
      <c r="L11394">
        <v>1392801760</v>
      </c>
    </row>
    <row r="11395" spans="1:12" x14ac:dyDescent="0.45">
      <c r="A11395" t="str">
        <f t="shared" ref="A11395:A11458" si="178">CONCATENATE(B11395,", ",I11395,", ",F11395)</f>
        <v>Kimje, Jeonbuk, Korea, South</v>
      </c>
      <c r="B11395" t="s">
        <v>14690</v>
      </c>
      <c r="C11395" t="s">
        <v>14690</v>
      </c>
      <c r="D11395">
        <v>35.801699999999997</v>
      </c>
      <c r="E11395">
        <v>126.88890000000001</v>
      </c>
      <c r="F11395" t="s">
        <v>1978</v>
      </c>
      <c r="G11395" t="s">
        <v>1979</v>
      </c>
      <c r="H11395" t="s">
        <v>1980</v>
      </c>
      <c r="I11395" t="s">
        <v>12889</v>
      </c>
      <c r="K11395">
        <v>84269</v>
      </c>
      <c r="L11395">
        <v>1410051393</v>
      </c>
    </row>
    <row r="11396" spans="1:12" x14ac:dyDescent="0.45">
      <c r="A11396" t="str">
        <f t="shared" si="178"/>
        <v>Kimovsk, Tul’skaya Oblast’, Russia</v>
      </c>
      <c r="B11396" t="s">
        <v>14691</v>
      </c>
      <c r="C11396" t="s">
        <v>14691</v>
      </c>
      <c r="D11396">
        <v>53.966700000000003</v>
      </c>
      <c r="E11396">
        <v>38.533299999999997</v>
      </c>
      <c r="F11396" t="s">
        <v>504</v>
      </c>
      <c r="G11396" t="s">
        <v>505</v>
      </c>
      <c r="H11396" t="s">
        <v>506</v>
      </c>
      <c r="I11396" t="s">
        <v>1494</v>
      </c>
      <c r="K11396">
        <v>25951</v>
      </c>
      <c r="L11396">
        <v>1643483377</v>
      </c>
    </row>
    <row r="11397" spans="1:12" x14ac:dyDescent="0.45">
      <c r="A11397" t="str">
        <f t="shared" si="178"/>
        <v>Kimpese, Kongo Central, Congo (Kinshasa)</v>
      </c>
      <c r="B11397" t="s">
        <v>14692</v>
      </c>
      <c r="C11397" t="s">
        <v>14692</v>
      </c>
      <c r="D11397">
        <v>-5.55</v>
      </c>
      <c r="E11397">
        <v>14.43</v>
      </c>
      <c r="F11397" t="s">
        <v>1127</v>
      </c>
      <c r="G11397" t="s">
        <v>1128</v>
      </c>
      <c r="H11397" t="s">
        <v>1129</v>
      </c>
      <c r="I11397" t="s">
        <v>4902</v>
      </c>
      <c r="K11397">
        <v>10578</v>
      </c>
      <c r="L11397">
        <v>1180273961</v>
      </c>
    </row>
    <row r="11398" spans="1:12" x14ac:dyDescent="0.45">
      <c r="A11398" t="str">
        <f t="shared" si="178"/>
        <v>Kimry, Tverskaya Oblast’, Russia</v>
      </c>
      <c r="B11398" t="s">
        <v>14693</v>
      </c>
      <c r="C11398" t="s">
        <v>14693</v>
      </c>
      <c r="D11398">
        <v>56.866700000000002</v>
      </c>
      <c r="E11398">
        <v>37.35</v>
      </c>
      <c r="F11398" t="s">
        <v>504</v>
      </c>
      <c r="G11398" t="s">
        <v>505</v>
      </c>
      <c r="H11398" t="s">
        <v>506</v>
      </c>
      <c r="I11398" t="s">
        <v>1989</v>
      </c>
      <c r="K11398">
        <v>44743</v>
      </c>
      <c r="L11398">
        <v>1643056082</v>
      </c>
    </row>
    <row r="11399" spans="1:12" x14ac:dyDescent="0.45">
      <c r="A11399" t="str">
        <f t="shared" si="178"/>
        <v>Kin, Okinawa, Japan</v>
      </c>
      <c r="B11399" t="s">
        <v>14694</v>
      </c>
      <c r="C11399" t="s">
        <v>14694</v>
      </c>
      <c r="D11399">
        <v>26.456099999999999</v>
      </c>
      <c r="E11399">
        <v>127.92610000000001</v>
      </c>
      <c r="F11399" t="s">
        <v>514</v>
      </c>
      <c r="G11399" t="s">
        <v>515</v>
      </c>
      <c r="H11399" t="s">
        <v>516</v>
      </c>
      <c r="I11399" t="s">
        <v>6697</v>
      </c>
      <c r="K11399">
        <v>11270</v>
      </c>
      <c r="L11399">
        <v>1392554480</v>
      </c>
    </row>
    <row r="11400" spans="1:12" x14ac:dyDescent="0.45">
      <c r="A11400" t="str">
        <f t="shared" si="178"/>
        <v>Kincardine, Ontario, Canada</v>
      </c>
      <c r="B11400" t="s">
        <v>14695</v>
      </c>
      <c r="C11400" t="s">
        <v>14695</v>
      </c>
      <c r="D11400">
        <v>44.166699999999999</v>
      </c>
      <c r="E11400">
        <v>-81.633300000000006</v>
      </c>
      <c r="F11400" t="s">
        <v>541</v>
      </c>
      <c r="G11400" t="s">
        <v>542</v>
      </c>
      <c r="H11400" t="s">
        <v>543</v>
      </c>
      <c r="I11400" t="s">
        <v>857</v>
      </c>
      <c r="K11400">
        <v>11389</v>
      </c>
      <c r="L11400">
        <v>1124781881</v>
      </c>
    </row>
    <row r="11401" spans="1:12" x14ac:dyDescent="0.45">
      <c r="A11401" t="str">
        <f t="shared" si="178"/>
        <v>Kinchil, Yucatán, Mexico</v>
      </c>
      <c r="B11401" t="s">
        <v>14696</v>
      </c>
      <c r="C11401" t="s">
        <v>14696</v>
      </c>
      <c r="D11401">
        <v>20.9161</v>
      </c>
      <c r="E11401">
        <v>-89.946899999999999</v>
      </c>
      <c r="F11401" t="s">
        <v>519</v>
      </c>
      <c r="G11401" t="s">
        <v>520</v>
      </c>
      <c r="H11401" t="s">
        <v>521</v>
      </c>
      <c r="I11401" t="s">
        <v>694</v>
      </c>
      <c r="K11401">
        <v>6307</v>
      </c>
      <c r="L11401">
        <v>1484602892</v>
      </c>
    </row>
    <row r="11402" spans="1:12" x14ac:dyDescent="0.45">
      <c r="A11402" t="str">
        <f t="shared" si="178"/>
        <v>Kindberg, Steiermark, Austria</v>
      </c>
      <c r="B11402" t="s">
        <v>14697</v>
      </c>
      <c r="C11402" t="s">
        <v>14697</v>
      </c>
      <c r="D11402">
        <v>47.504399999999997</v>
      </c>
      <c r="E11402">
        <v>15.4489</v>
      </c>
      <c r="F11402" t="s">
        <v>1889</v>
      </c>
      <c r="G11402" t="s">
        <v>1890</v>
      </c>
      <c r="H11402" t="s">
        <v>1891</v>
      </c>
      <c r="I11402" t="s">
        <v>5389</v>
      </c>
      <c r="K11402">
        <v>8047</v>
      </c>
      <c r="L11402">
        <v>1040311420</v>
      </c>
    </row>
    <row r="11403" spans="1:12" x14ac:dyDescent="0.45">
      <c r="A11403" t="str">
        <f t="shared" si="178"/>
        <v>Kinderhook, New York, United States</v>
      </c>
      <c r="B11403" t="s">
        <v>14698</v>
      </c>
      <c r="C11403" t="s">
        <v>14698</v>
      </c>
      <c r="D11403">
        <v>42.4116</v>
      </c>
      <c r="E11403">
        <v>-73.682299999999998</v>
      </c>
      <c r="F11403" t="s">
        <v>530</v>
      </c>
      <c r="G11403" t="s">
        <v>531</v>
      </c>
      <c r="H11403" t="s">
        <v>532</v>
      </c>
      <c r="I11403" t="s">
        <v>803</v>
      </c>
      <c r="K11403">
        <v>8357</v>
      </c>
      <c r="L11403">
        <v>1840004630</v>
      </c>
    </row>
    <row r="11404" spans="1:12" x14ac:dyDescent="0.45">
      <c r="A11404" t="str">
        <f t="shared" si="178"/>
        <v>Kindia, Kindia, Guinea</v>
      </c>
      <c r="B11404" t="s">
        <v>10010</v>
      </c>
      <c r="C11404" t="s">
        <v>10010</v>
      </c>
      <c r="D11404">
        <v>10.06</v>
      </c>
      <c r="E11404">
        <v>-12.87</v>
      </c>
      <c r="F11404" t="s">
        <v>4331</v>
      </c>
      <c r="G11404" t="s">
        <v>4332</v>
      </c>
      <c r="H11404" t="s">
        <v>4333</v>
      </c>
      <c r="I11404" t="s">
        <v>10010</v>
      </c>
      <c r="J11404" t="s">
        <v>378</v>
      </c>
      <c r="K11404">
        <v>117062</v>
      </c>
      <c r="L11404">
        <v>1324348910</v>
      </c>
    </row>
    <row r="11405" spans="1:12" x14ac:dyDescent="0.45">
      <c r="A11405" t="str">
        <f t="shared" si="178"/>
        <v>Kindu, Maniema, Congo (Kinshasa)</v>
      </c>
      <c r="B11405" t="s">
        <v>14699</v>
      </c>
      <c r="C11405" t="s">
        <v>14699</v>
      </c>
      <c r="D11405">
        <v>-2.95</v>
      </c>
      <c r="E11405">
        <v>25.916699999999999</v>
      </c>
      <c r="F11405" t="s">
        <v>1127</v>
      </c>
      <c r="G11405" t="s">
        <v>1128</v>
      </c>
      <c r="H11405" t="s">
        <v>1129</v>
      </c>
      <c r="I11405" t="s">
        <v>13940</v>
      </c>
      <c r="J11405" t="s">
        <v>378</v>
      </c>
      <c r="K11405">
        <v>262914</v>
      </c>
      <c r="L11405">
        <v>1180106925</v>
      </c>
    </row>
    <row r="11406" spans="1:12" x14ac:dyDescent="0.45">
      <c r="A11406" t="str">
        <f t="shared" si="178"/>
        <v>Kinel, Samarskaya Oblast’, Russia</v>
      </c>
      <c r="B11406" t="s">
        <v>14700</v>
      </c>
      <c r="C11406" t="s">
        <v>14700</v>
      </c>
      <c r="D11406">
        <v>53.2333</v>
      </c>
      <c r="E11406">
        <v>50.616700000000002</v>
      </c>
      <c r="F11406" t="s">
        <v>504</v>
      </c>
      <c r="G11406" t="s">
        <v>505</v>
      </c>
      <c r="H11406" t="s">
        <v>506</v>
      </c>
      <c r="I11406" t="s">
        <v>6643</v>
      </c>
      <c r="K11406">
        <v>35675</v>
      </c>
      <c r="L11406">
        <v>1643467753</v>
      </c>
    </row>
    <row r="11407" spans="1:12" x14ac:dyDescent="0.45">
      <c r="A11407" t="str">
        <f t="shared" si="178"/>
        <v>Kineshma, Ivanovskaya Oblast’, Russia</v>
      </c>
      <c r="B11407" t="s">
        <v>14701</v>
      </c>
      <c r="C11407" t="s">
        <v>14701</v>
      </c>
      <c r="D11407">
        <v>57.45</v>
      </c>
      <c r="E11407">
        <v>42.15</v>
      </c>
      <c r="F11407" t="s">
        <v>504</v>
      </c>
      <c r="G11407" t="s">
        <v>505</v>
      </c>
      <c r="H11407" t="s">
        <v>506</v>
      </c>
      <c r="I11407" t="s">
        <v>10325</v>
      </c>
      <c r="K11407">
        <v>83871</v>
      </c>
      <c r="L11407">
        <v>1643014487</v>
      </c>
    </row>
    <row r="11408" spans="1:12" x14ac:dyDescent="0.45">
      <c r="A11408" t="str">
        <f t="shared" si="178"/>
        <v>King, North Carolina, United States</v>
      </c>
      <c r="B11408" t="s">
        <v>14702</v>
      </c>
      <c r="C11408" t="s">
        <v>14702</v>
      </c>
      <c r="D11408">
        <v>36.276600000000002</v>
      </c>
      <c r="E11408">
        <v>-80.356399999999994</v>
      </c>
      <c r="F11408" t="s">
        <v>530</v>
      </c>
      <c r="G11408" t="s">
        <v>531</v>
      </c>
      <c r="H11408" t="s">
        <v>532</v>
      </c>
      <c r="I11408" t="s">
        <v>589</v>
      </c>
      <c r="K11408">
        <v>6861</v>
      </c>
      <c r="L11408">
        <v>1840014431</v>
      </c>
    </row>
    <row r="11409" spans="1:12" x14ac:dyDescent="0.45">
      <c r="A11409" t="str">
        <f t="shared" si="178"/>
        <v>King City, California, United States</v>
      </c>
      <c r="B11409" t="s">
        <v>14703</v>
      </c>
      <c r="C11409" t="s">
        <v>14703</v>
      </c>
      <c r="D11409">
        <v>36.2166</v>
      </c>
      <c r="E11409">
        <v>-121.133</v>
      </c>
      <c r="F11409" t="s">
        <v>530</v>
      </c>
      <c r="G11409" t="s">
        <v>531</v>
      </c>
      <c r="H11409" t="s">
        <v>532</v>
      </c>
      <c r="I11409" t="s">
        <v>754</v>
      </c>
      <c r="K11409">
        <v>15887</v>
      </c>
      <c r="L11409">
        <v>1840020360</v>
      </c>
    </row>
    <row r="11410" spans="1:12" x14ac:dyDescent="0.45">
      <c r="A11410" t="str">
        <f t="shared" si="178"/>
        <v>King George, Virginia, United States</v>
      </c>
      <c r="B11410" t="s">
        <v>14704</v>
      </c>
      <c r="C11410" t="s">
        <v>14704</v>
      </c>
      <c r="D11410">
        <v>38.280700000000003</v>
      </c>
      <c r="E11410">
        <v>-77.189599999999999</v>
      </c>
      <c r="F11410" t="s">
        <v>530</v>
      </c>
      <c r="G11410" t="s">
        <v>531</v>
      </c>
      <c r="H11410" t="s">
        <v>532</v>
      </c>
      <c r="I11410" t="s">
        <v>618</v>
      </c>
      <c r="K11410">
        <v>5028</v>
      </c>
      <c r="L11410">
        <v>1840026758</v>
      </c>
    </row>
    <row r="11411" spans="1:12" x14ac:dyDescent="0.45">
      <c r="A11411" t="str">
        <f t="shared" si="178"/>
        <v>King of Prussia, Pennsylvania, United States</v>
      </c>
      <c r="B11411" t="s">
        <v>14705</v>
      </c>
      <c r="C11411" t="s">
        <v>14705</v>
      </c>
      <c r="D11411">
        <v>40.096299999999999</v>
      </c>
      <c r="E11411">
        <v>-75.382000000000005</v>
      </c>
      <c r="F11411" t="s">
        <v>530</v>
      </c>
      <c r="G11411" t="s">
        <v>531</v>
      </c>
      <c r="H11411" t="s">
        <v>532</v>
      </c>
      <c r="I11411" t="s">
        <v>620</v>
      </c>
      <c r="K11411">
        <v>20428</v>
      </c>
      <c r="L11411">
        <v>1840005464</v>
      </c>
    </row>
    <row r="11412" spans="1:12" x14ac:dyDescent="0.45">
      <c r="A11412" t="str">
        <f t="shared" si="178"/>
        <v>King’s Lynn, Norfolk, United Kingdom</v>
      </c>
      <c r="B11412" t="s">
        <v>14706</v>
      </c>
      <c r="C11412" t="s">
        <v>14707</v>
      </c>
      <c r="D11412">
        <v>52.754300000000001</v>
      </c>
      <c r="E11412">
        <v>0.39760000000000001</v>
      </c>
      <c r="F11412" t="s">
        <v>536</v>
      </c>
      <c r="G11412" t="s">
        <v>537</v>
      </c>
      <c r="H11412" t="s">
        <v>538</v>
      </c>
      <c r="I11412" t="s">
        <v>2841</v>
      </c>
      <c r="K11412">
        <v>42800</v>
      </c>
      <c r="L11412">
        <v>1826126366</v>
      </c>
    </row>
    <row r="11413" spans="1:12" x14ac:dyDescent="0.45">
      <c r="A11413" t="str">
        <f t="shared" si="178"/>
        <v>Kingaroy, Queensland, Australia</v>
      </c>
      <c r="B11413" t="s">
        <v>14708</v>
      </c>
      <c r="C11413" t="s">
        <v>14708</v>
      </c>
      <c r="D11413">
        <v>-26.533300000000001</v>
      </c>
      <c r="E11413">
        <v>151.83330000000001</v>
      </c>
      <c r="F11413" t="s">
        <v>830</v>
      </c>
      <c r="G11413" t="s">
        <v>831</v>
      </c>
      <c r="H11413" t="s">
        <v>832</v>
      </c>
      <c r="I11413" t="s">
        <v>1959</v>
      </c>
      <c r="K11413">
        <v>10398</v>
      </c>
      <c r="L11413">
        <v>1036463308</v>
      </c>
    </row>
    <row r="11414" spans="1:12" x14ac:dyDescent="0.45">
      <c r="A11414" t="str">
        <f t="shared" si="178"/>
        <v>Kingisepp, Leningradskaya Oblast’, Russia</v>
      </c>
      <c r="B11414" t="s">
        <v>14709</v>
      </c>
      <c r="C11414" t="s">
        <v>14709</v>
      </c>
      <c r="D11414">
        <v>59.366700000000002</v>
      </c>
      <c r="E11414">
        <v>28.6</v>
      </c>
      <c r="F11414" t="s">
        <v>504</v>
      </c>
      <c r="G11414" t="s">
        <v>505</v>
      </c>
      <c r="H11414" t="s">
        <v>506</v>
      </c>
      <c r="I11414" t="s">
        <v>4844</v>
      </c>
      <c r="J11414" t="s">
        <v>366</v>
      </c>
      <c r="K11414">
        <v>47313</v>
      </c>
      <c r="L11414">
        <v>1643712718</v>
      </c>
    </row>
    <row r="11415" spans="1:12" x14ac:dyDescent="0.45">
      <c r="A11415" t="str">
        <f t="shared" si="178"/>
        <v>Kingman, Arizona, United States</v>
      </c>
      <c r="B11415" t="s">
        <v>14710</v>
      </c>
      <c r="C11415" t="s">
        <v>14710</v>
      </c>
      <c r="D11415">
        <v>35.216999999999999</v>
      </c>
      <c r="E11415">
        <v>-114.01049999999999</v>
      </c>
      <c r="F11415" t="s">
        <v>530</v>
      </c>
      <c r="G11415" t="s">
        <v>531</v>
      </c>
      <c r="H11415" t="s">
        <v>532</v>
      </c>
      <c r="I11415" t="s">
        <v>2117</v>
      </c>
      <c r="K11415">
        <v>46524</v>
      </c>
      <c r="L11415">
        <v>1840021043</v>
      </c>
    </row>
    <row r="11416" spans="1:12" x14ac:dyDescent="0.45">
      <c r="A11416" t="str">
        <f t="shared" si="178"/>
        <v>Kingoonya, South Australia, Australia</v>
      </c>
      <c r="B11416" t="s">
        <v>14711</v>
      </c>
      <c r="C11416" t="s">
        <v>14711</v>
      </c>
      <c r="D11416">
        <v>-30.9</v>
      </c>
      <c r="E11416">
        <v>135.30000000000001</v>
      </c>
      <c r="F11416" t="s">
        <v>830</v>
      </c>
      <c r="G11416" t="s">
        <v>831</v>
      </c>
      <c r="H11416" t="s">
        <v>832</v>
      </c>
      <c r="I11416" t="s">
        <v>833</v>
      </c>
      <c r="K11416">
        <v>13</v>
      </c>
      <c r="L11416">
        <v>1036942792</v>
      </c>
    </row>
    <row r="11417" spans="1:12" x14ac:dyDescent="0.45">
      <c r="A11417" t="str">
        <f t="shared" si="178"/>
        <v>Kings Grant, North Carolina, United States</v>
      </c>
      <c r="B11417" t="s">
        <v>14712</v>
      </c>
      <c r="C11417" t="s">
        <v>14712</v>
      </c>
      <c r="D11417">
        <v>34.266500000000001</v>
      </c>
      <c r="E11417">
        <v>-77.865899999999996</v>
      </c>
      <c r="F11417" t="s">
        <v>530</v>
      </c>
      <c r="G11417" t="s">
        <v>531</v>
      </c>
      <c r="H11417" t="s">
        <v>532</v>
      </c>
      <c r="I11417" t="s">
        <v>589</v>
      </c>
      <c r="K11417">
        <v>9051</v>
      </c>
      <c r="L11417">
        <v>1840032902</v>
      </c>
    </row>
    <row r="11418" spans="1:12" x14ac:dyDescent="0.45">
      <c r="A11418" t="str">
        <f t="shared" si="178"/>
        <v>Kings Langley, Hertfordshire, United Kingdom</v>
      </c>
      <c r="B11418" t="s">
        <v>14713</v>
      </c>
      <c r="C11418" t="s">
        <v>14713</v>
      </c>
      <c r="D11418">
        <v>51.715600000000002</v>
      </c>
      <c r="E11418">
        <v>-0.45689999999999997</v>
      </c>
      <c r="F11418" t="s">
        <v>536</v>
      </c>
      <c r="G11418" t="s">
        <v>537</v>
      </c>
      <c r="H11418" t="s">
        <v>538</v>
      </c>
      <c r="I11418" t="s">
        <v>539</v>
      </c>
      <c r="K11418">
        <v>5072</v>
      </c>
      <c r="L11418">
        <v>1826435089</v>
      </c>
    </row>
    <row r="11419" spans="1:12" x14ac:dyDescent="0.45">
      <c r="A11419" t="str">
        <f t="shared" si="178"/>
        <v>Kings Mountain, North Carolina, United States</v>
      </c>
      <c r="B11419" t="s">
        <v>14714</v>
      </c>
      <c r="C11419" t="s">
        <v>14714</v>
      </c>
      <c r="D11419">
        <v>35.2348</v>
      </c>
      <c r="E11419">
        <v>-81.350099999999998</v>
      </c>
      <c r="F11419" t="s">
        <v>530</v>
      </c>
      <c r="G11419" t="s">
        <v>531</v>
      </c>
      <c r="H11419" t="s">
        <v>532</v>
      </c>
      <c r="I11419" t="s">
        <v>589</v>
      </c>
      <c r="K11419">
        <v>10982</v>
      </c>
      <c r="L11419">
        <v>1840014552</v>
      </c>
    </row>
    <row r="11420" spans="1:12" x14ac:dyDescent="0.45">
      <c r="A11420" t="str">
        <f t="shared" si="178"/>
        <v>Kings Norton, Birmingham, United Kingdom</v>
      </c>
      <c r="B11420" t="s">
        <v>14715</v>
      </c>
      <c r="C11420" t="s">
        <v>14715</v>
      </c>
      <c r="D11420">
        <v>52.407200000000003</v>
      </c>
      <c r="E11420">
        <v>-1.9272</v>
      </c>
      <c r="F11420" t="s">
        <v>536</v>
      </c>
      <c r="G11420" t="s">
        <v>537</v>
      </c>
      <c r="H11420" t="s">
        <v>538</v>
      </c>
      <c r="I11420" t="s">
        <v>4575</v>
      </c>
      <c r="K11420">
        <v>24380</v>
      </c>
      <c r="L11420">
        <v>1826743792</v>
      </c>
    </row>
    <row r="11421" spans="1:12" x14ac:dyDescent="0.45">
      <c r="A11421" t="str">
        <f t="shared" si="178"/>
        <v>Kings Park, New York, United States</v>
      </c>
      <c r="B11421" t="s">
        <v>14716</v>
      </c>
      <c r="C11421" t="s">
        <v>14716</v>
      </c>
      <c r="D11421">
        <v>40.8887</v>
      </c>
      <c r="E11421">
        <v>-73.245199999999997</v>
      </c>
      <c r="F11421" t="s">
        <v>530</v>
      </c>
      <c r="G11421" t="s">
        <v>531</v>
      </c>
      <c r="H11421" t="s">
        <v>532</v>
      </c>
      <c r="I11421" t="s">
        <v>803</v>
      </c>
      <c r="K11421">
        <v>16707</v>
      </c>
      <c r="L11421">
        <v>1840005085</v>
      </c>
    </row>
    <row r="11422" spans="1:12" x14ac:dyDescent="0.45">
      <c r="A11422" t="str">
        <f t="shared" si="178"/>
        <v>Kings Park, Virginia, United States</v>
      </c>
      <c r="B11422" t="s">
        <v>14716</v>
      </c>
      <c r="C11422" t="s">
        <v>14716</v>
      </c>
      <c r="D11422">
        <v>38.802599999999998</v>
      </c>
      <c r="E11422">
        <v>-77.239599999999996</v>
      </c>
      <c r="F11422" t="s">
        <v>530</v>
      </c>
      <c r="G11422" t="s">
        <v>531</v>
      </c>
      <c r="H11422" t="s">
        <v>532</v>
      </c>
      <c r="I11422" t="s">
        <v>618</v>
      </c>
      <c r="K11422">
        <v>5064</v>
      </c>
      <c r="L11422">
        <v>1840024574</v>
      </c>
    </row>
    <row r="11423" spans="1:12" x14ac:dyDescent="0.45">
      <c r="A11423" t="str">
        <f t="shared" si="178"/>
        <v>Kings Park West, Virginia, United States</v>
      </c>
      <c r="B11423" t="s">
        <v>14717</v>
      </c>
      <c r="C11423" t="s">
        <v>14717</v>
      </c>
      <c r="D11423">
        <v>38.815100000000001</v>
      </c>
      <c r="E11423">
        <v>-77.296000000000006</v>
      </c>
      <c r="F11423" t="s">
        <v>530</v>
      </c>
      <c r="G11423" t="s">
        <v>531</v>
      </c>
      <c r="H11423" t="s">
        <v>532</v>
      </c>
      <c r="I11423" t="s">
        <v>618</v>
      </c>
      <c r="K11423">
        <v>14077</v>
      </c>
      <c r="L11423">
        <v>1840041769</v>
      </c>
    </row>
    <row r="11424" spans="1:12" x14ac:dyDescent="0.45">
      <c r="A11424" t="str">
        <f t="shared" si="178"/>
        <v>Kings Point, New York, United States</v>
      </c>
      <c r="B11424" t="s">
        <v>14718</v>
      </c>
      <c r="C11424" t="s">
        <v>14718</v>
      </c>
      <c r="D11424">
        <v>40.816200000000002</v>
      </c>
      <c r="E11424">
        <v>-73.740700000000004</v>
      </c>
      <c r="F11424" t="s">
        <v>530</v>
      </c>
      <c r="G11424" t="s">
        <v>531</v>
      </c>
      <c r="H11424" t="s">
        <v>532</v>
      </c>
      <c r="I11424" t="s">
        <v>803</v>
      </c>
      <c r="K11424">
        <v>5292</v>
      </c>
      <c r="L11424">
        <v>1840005299</v>
      </c>
    </row>
    <row r="11425" spans="1:12" x14ac:dyDescent="0.45">
      <c r="A11425" t="str">
        <f t="shared" si="178"/>
        <v>Kingsbridge, Devon, United Kingdom</v>
      </c>
      <c r="B11425" t="s">
        <v>14719</v>
      </c>
      <c r="C11425" t="s">
        <v>14719</v>
      </c>
      <c r="D11425">
        <v>50.283299999999997</v>
      </c>
      <c r="E11425">
        <v>-3.7765</v>
      </c>
      <c r="F11425" t="s">
        <v>536</v>
      </c>
      <c r="G11425" t="s">
        <v>537</v>
      </c>
      <c r="H11425" t="s">
        <v>538</v>
      </c>
      <c r="I11425" t="s">
        <v>2809</v>
      </c>
      <c r="K11425">
        <v>6116</v>
      </c>
      <c r="L11425">
        <v>1826155303</v>
      </c>
    </row>
    <row r="11426" spans="1:12" x14ac:dyDescent="0.45">
      <c r="A11426" t="str">
        <f t="shared" si="178"/>
        <v>Kingsburg, California, United States</v>
      </c>
      <c r="B11426" t="s">
        <v>14720</v>
      </c>
      <c r="C11426" t="s">
        <v>14720</v>
      </c>
      <c r="D11426">
        <v>36.524500000000003</v>
      </c>
      <c r="E11426">
        <v>-119.56019999999999</v>
      </c>
      <c r="F11426" t="s">
        <v>530</v>
      </c>
      <c r="G11426" t="s">
        <v>531</v>
      </c>
      <c r="H11426" t="s">
        <v>532</v>
      </c>
      <c r="I11426" t="s">
        <v>754</v>
      </c>
      <c r="K11426">
        <v>12108</v>
      </c>
      <c r="L11426">
        <v>1840020325</v>
      </c>
    </row>
    <row r="11427" spans="1:12" x14ac:dyDescent="0.45">
      <c r="A11427" t="str">
        <f t="shared" si="178"/>
        <v>Kingsbury, New York, United States</v>
      </c>
      <c r="B11427" t="s">
        <v>14721</v>
      </c>
      <c r="C11427" t="s">
        <v>14721</v>
      </c>
      <c r="D11427">
        <v>43.344000000000001</v>
      </c>
      <c r="E11427">
        <v>-73.539500000000004</v>
      </c>
      <c r="F11427" t="s">
        <v>530</v>
      </c>
      <c r="G11427" t="s">
        <v>531</v>
      </c>
      <c r="H11427" t="s">
        <v>532</v>
      </c>
      <c r="I11427" t="s">
        <v>803</v>
      </c>
      <c r="K11427">
        <v>12471</v>
      </c>
      <c r="L11427">
        <v>1840058216</v>
      </c>
    </row>
    <row r="11428" spans="1:12" x14ac:dyDescent="0.45">
      <c r="A11428" t="str">
        <f t="shared" si="178"/>
        <v>Kingsbury, Warwickshire, United Kingdom</v>
      </c>
      <c r="B11428" t="s">
        <v>14721</v>
      </c>
      <c r="C11428" t="s">
        <v>14721</v>
      </c>
      <c r="D11428">
        <v>52.561399999999999</v>
      </c>
      <c r="E11428">
        <v>-1.6917</v>
      </c>
      <c r="F11428" t="s">
        <v>536</v>
      </c>
      <c r="G11428" t="s">
        <v>537</v>
      </c>
      <c r="H11428" t="s">
        <v>538</v>
      </c>
      <c r="I11428" t="s">
        <v>1459</v>
      </c>
      <c r="K11428">
        <v>7652</v>
      </c>
      <c r="L11428">
        <v>1826749677</v>
      </c>
    </row>
    <row r="11429" spans="1:12" x14ac:dyDescent="0.45">
      <c r="A11429" t="str">
        <f t="shared" si="178"/>
        <v>Kingscliff, New South Wales, Australia</v>
      </c>
      <c r="B11429" t="s">
        <v>14722</v>
      </c>
      <c r="C11429" t="s">
        <v>14722</v>
      </c>
      <c r="D11429">
        <v>-28.256399999999999</v>
      </c>
      <c r="E11429">
        <v>153.57810000000001</v>
      </c>
      <c r="F11429" t="s">
        <v>830</v>
      </c>
      <c r="G11429" t="s">
        <v>831</v>
      </c>
      <c r="H11429" t="s">
        <v>832</v>
      </c>
      <c r="I11429" t="s">
        <v>1454</v>
      </c>
      <c r="K11429">
        <v>7464</v>
      </c>
      <c r="L11429">
        <v>1036796141</v>
      </c>
    </row>
    <row r="11430" spans="1:12" x14ac:dyDescent="0.45">
      <c r="A11430" t="str">
        <f t="shared" si="178"/>
        <v>Kingsland, Georgia, United States</v>
      </c>
      <c r="B11430" t="s">
        <v>14723</v>
      </c>
      <c r="C11430" t="s">
        <v>14723</v>
      </c>
      <c r="D11430">
        <v>30.819400000000002</v>
      </c>
      <c r="E11430">
        <v>-81.721699999999998</v>
      </c>
      <c r="F11430" t="s">
        <v>530</v>
      </c>
      <c r="G11430" t="s">
        <v>531</v>
      </c>
      <c r="H11430" t="s">
        <v>532</v>
      </c>
      <c r="I11430" t="s">
        <v>763</v>
      </c>
      <c r="K11430">
        <v>17949</v>
      </c>
      <c r="L11430">
        <v>1840014991</v>
      </c>
    </row>
    <row r="11431" spans="1:12" x14ac:dyDescent="0.45">
      <c r="A11431" t="str">
        <f t="shared" si="178"/>
        <v>Kingsland, Texas, United States</v>
      </c>
      <c r="B11431" t="s">
        <v>14723</v>
      </c>
      <c r="C11431" t="s">
        <v>14723</v>
      </c>
      <c r="D11431">
        <v>30.665099999999999</v>
      </c>
      <c r="E11431">
        <v>-98.454499999999996</v>
      </c>
      <c r="F11431" t="s">
        <v>530</v>
      </c>
      <c r="G11431" t="s">
        <v>531</v>
      </c>
      <c r="H11431" t="s">
        <v>532</v>
      </c>
      <c r="I11431" t="s">
        <v>610</v>
      </c>
      <c r="K11431">
        <v>6853</v>
      </c>
      <c r="L11431">
        <v>1840018217</v>
      </c>
    </row>
    <row r="11432" spans="1:12" x14ac:dyDescent="0.45">
      <c r="A11432" t="str">
        <f t="shared" si="178"/>
        <v>Kingsnorth, Kent, United Kingdom</v>
      </c>
      <c r="B11432" t="s">
        <v>14724</v>
      </c>
      <c r="C11432" t="s">
        <v>14724</v>
      </c>
      <c r="D11432">
        <v>51.117800000000003</v>
      </c>
      <c r="E11432">
        <v>0.86150000000000004</v>
      </c>
      <c r="F11432" t="s">
        <v>536</v>
      </c>
      <c r="G11432" t="s">
        <v>537</v>
      </c>
      <c r="H11432" t="s">
        <v>538</v>
      </c>
      <c r="I11432" t="s">
        <v>1606</v>
      </c>
      <c r="K11432">
        <v>11243</v>
      </c>
      <c r="L11432">
        <v>1826823710</v>
      </c>
    </row>
    <row r="11433" spans="1:12" x14ac:dyDescent="0.45">
      <c r="A11433" t="str">
        <f t="shared" si="178"/>
        <v>Kingsport, Tennessee, United States</v>
      </c>
      <c r="B11433" t="s">
        <v>14725</v>
      </c>
      <c r="C11433" t="s">
        <v>14725</v>
      </c>
      <c r="D11433">
        <v>36.522399999999998</v>
      </c>
      <c r="E11433">
        <v>-82.545299999999997</v>
      </c>
      <c r="F11433" t="s">
        <v>530</v>
      </c>
      <c r="G11433" t="s">
        <v>531</v>
      </c>
      <c r="H11433" t="s">
        <v>532</v>
      </c>
      <c r="I11433" t="s">
        <v>1466</v>
      </c>
      <c r="K11433">
        <v>119666</v>
      </c>
      <c r="L11433">
        <v>1840014425</v>
      </c>
    </row>
    <row r="11434" spans="1:12" x14ac:dyDescent="0.45">
      <c r="A11434" t="str">
        <f t="shared" si="178"/>
        <v>Kingsteignton, Devon, United Kingdom</v>
      </c>
      <c r="B11434" t="s">
        <v>14726</v>
      </c>
      <c r="C11434" t="s">
        <v>14726</v>
      </c>
      <c r="D11434">
        <v>50.5458</v>
      </c>
      <c r="E11434">
        <v>-3.5962000000000001</v>
      </c>
      <c r="F11434" t="s">
        <v>536</v>
      </c>
      <c r="G11434" t="s">
        <v>537</v>
      </c>
      <c r="H11434" t="s">
        <v>538</v>
      </c>
      <c r="I11434" t="s">
        <v>2809</v>
      </c>
      <c r="K11434">
        <v>10600</v>
      </c>
      <c r="L11434">
        <v>1826679607</v>
      </c>
    </row>
    <row r="11435" spans="1:12" x14ac:dyDescent="0.45">
      <c r="A11435" t="str">
        <f t="shared" si="178"/>
        <v>Kingston, Kingston, Jamaica</v>
      </c>
      <c r="B11435" t="s">
        <v>14727</v>
      </c>
      <c r="C11435" t="s">
        <v>14727</v>
      </c>
      <c r="D11435">
        <v>17.971399999999999</v>
      </c>
      <c r="E11435">
        <v>-76.793099999999995</v>
      </c>
      <c r="F11435" t="s">
        <v>4644</v>
      </c>
      <c r="G11435" t="s">
        <v>4645</v>
      </c>
      <c r="H11435" t="s">
        <v>4646</v>
      </c>
      <c r="I11435" t="s">
        <v>14727</v>
      </c>
      <c r="J11435" t="s">
        <v>606</v>
      </c>
      <c r="K11435">
        <v>580000</v>
      </c>
      <c r="L11435">
        <v>1388709177</v>
      </c>
    </row>
    <row r="11436" spans="1:12" x14ac:dyDescent="0.45">
      <c r="A11436" t="str">
        <f t="shared" si="178"/>
        <v>Kingston, Pennsylvania, United States</v>
      </c>
      <c r="B11436" t="s">
        <v>14727</v>
      </c>
      <c r="C11436" t="s">
        <v>14727</v>
      </c>
      <c r="D11436">
        <v>41.2652</v>
      </c>
      <c r="E11436">
        <v>-75.887500000000003</v>
      </c>
      <c r="F11436" t="s">
        <v>530</v>
      </c>
      <c r="G11436" t="s">
        <v>531</v>
      </c>
      <c r="H11436" t="s">
        <v>532</v>
      </c>
      <c r="I11436" t="s">
        <v>620</v>
      </c>
      <c r="K11436">
        <v>12812</v>
      </c>
      <c r="L11436">
        <v>1840000756</v>
      </c>
    </row>
    <row r="11437" spans="1:12" x14ac:dyDescent="0.45">
      <c r="A11437" t="str">
        <f t="shared" si="178"/>
        <v>Kingston, New York, United States</v>
      </c>
      <c r="B11437" t="s">
        <v>14727</v>
      </c>
      <c r="C11437" t="s">
        <v>14727</v>
      </c>
      <c r="D11437">
        <v>41.929499999999997</v>
      </c>
      <c r="E11437">
        <v>-73.996799999999993</v>
      </c>
      <c r="F11437" t="s">
        <v>530</v>
      </c>
      <c r="G11437" t="s">
        <v>531</v>
      </c>
      <c r="H11437" t="s">
        <v>532</v>
      </c>
      <c r="I11437" t="s">
        <v>803</v>
      </c>
      <c r="K11437">
        <v>54791</v>
      </c>
      <c r="L11437">
        <v>1840000493</v>
      </c>
    </row>
    <row r="11438" spans="1:12" x14ac:dyDescent="0.45">
      <c r="A11438" t="str">
        <f t="shared" si="178"/>
        <v>Kingston, Massachusetts, United States</v>
      </c>
      <c r="B11438" t="s">
        <v>14727</v>
      </c>
      <c r="C11438" t="s">
        <v>14727</v>
      </c>
      <c r="D11438">
        <v>41.986199999999997</v>
      </c>
      <c r="E11438">
        <v>-70.748199999999997</v>
      </c>
      <c r="F11438" t="s">
        <v>530</v>
      </c>
      <c r="G11438" t="s">
        <v>531</v>
      </c>
      <c r="H11438" t="s">
        <v>532</v>
      </c>
      <c r="I11438" t="s">
        <v>621</v>
      </c>
      <c r="K11438">
        <v>13381</v>
      </c>
      <c r="L11438">
        <v>1840053680</v>
      </c>
    </row>
    <row r="11439" spans="1:12" x14ac:dyDescent="0.45">
      <c r="A11439" t="str">
        <f t="shared" si="178"/>
        <v>Kingston, Tasmania, Australia</v>
      </c>
      <c r="B11439" t="s">
        <v>14727</v>
      </c>
      <c r="C11439" t="s">
        <v>14727</v>
      </c>
      <c r="D11439">
        <v>-42.976900000000001</v>
      </c>
      <c r="E11439">
        <v>147.3083</v>
      </c>
      <c r="F11439" t="s">
        <v>830</v>
      </c>
      <c r="G11439" t="s">
        <v>831</v>
      </c>
      <c r="H11439" t="s">
        <v>832</v>
      </c>
      <c r="I11439" t="s">
        <v>4403</v>
      </c>
      <c r="K11439">
        <v>10409</v>
      </c>
      <c r="L11439">
        <v>1036297213</v>
      </c>
    </row>
    <row r="11440" spans="1:12" x14ac:dyDescent="0.45">
      <c r="A11440" t="str">
        <f t="shared" si="178"/>
        <v>Kingston, Rhode Island, United States</v>
      </c>
      <c r="B11440" t="s">
        <v>14727</v>
      </c>
      <c r="C11440" t="s">
        <v>14727</v>
      </c>
      <c r="D11440">
        <v>41.473799999999997</v>
      </c>
      <c r="E11440">
        <v>-71.523600000000002</v>
      </c>
      <c r="F11440" t="s">
        <v>530</v>
      </c>
      <c r="G11440" t="s">
        <v>531</v>
      </c>
      <c r="H11440" t="s">
        <v>532</v>
      </c>
      <c r="I11440" t="s">
        <v>3666</v>
      </c>
      <c r="K11440">
        <v>6789</v>
      </c>
      <c r="L11440">
        <v>1840003365</v>
      </c>
    </row>
    <row r="11441" spans="1:12" x14ac:dyDescent="0.45">
      <c r="A11441" t="str">
        <f t="shared" si="178"/>
        <v>Kingston, New Hampshire, United States</v>
      </c>
      <c r="B11441" t="s">
        <v>14727</v>
      </c>
      <c r="C11441" t="s">
        <v>14727</v>
      </c>
      <c r="D11441">
        <v>42.915599999999998</v>
      </c>
      <c r="E11441">
        <v>-71.066500000000005</v>
      </c>
      <c r="F11441" t="s">
        <v>530</v>
      </c>
      <c r="G11441" t="s">
        <v>531</v>
      </c>
      <c r="H11441" t="s">
        <v>532</v>
      </c>
      <c r="I11441" t="s">
        <v>1728</v>
      </c>
      <c r="K11441">
        <v>6210</v>
      </c>
      <c r="L11441">
        <v>1840055052</v>
      </c>
    </row>
    <row r="11442" spans="1:12" x14ac:dyDescent="0.45">
      <c r="A11442" t="str">
        <f t="shared" si="178"/>
        <v>Kingston, Tennessee, United States</v>
      </c>
      <c r="B11442" t="s">
        <v>14727</v>
      </c>
      <c r="C11442" t="s">
        <v>14727</v>
      </c>
      <c r="D11442">
        <v>35.871299999999998</v>
      </c>
      <c r="E11442">
        <v>-84.495900000000006</v>
      </c>
      <c r="F11442" t="s">
        <v>530</v>
      </c>
      <c r="G11442" t="s">
        <v>531</v>
      </c>
      <c r="H11442" t="s">
        <v>532</v>
      </c>
      <c r="I11442" t="s">
        <v>1466</v>
      </c>
      <c r="K11442">
        <v>5994</v>
      </c>
      <c r="L11442">
        <v>1840014499</v>
      </c>
    </row>
    <row r="11443" spans="1:12" x14ac:dyDescent="0.45">
      <c r="A11443" t="str">
        <f t="shared" si="178"/>
        <v>Kingston Estates, New Jersey, United States</v>
      </c>
      <c r="B11443" t="s">
        <v>14728</v>
      </c>
      <c r="C11443" t="s">
        <v>14728</v>
      </c>
      <c r="D11443">
        <v>39.918799999999997</v>
      </c>
      <c r="E11443">
        <v>-74.989800000000002</v>
      </c>
      <c r="F11443" t="s">
        <v>530</v>
      </c>
      <c r="G11443" t="s">
        <v>531</v>
      </c>
      <c r="H11443" t="s">
        <v>532</v>
      </c>
      <c r="I11443" t="s">
        <v>587</v>
      </c>
      <c r="K11443">
        <v>6346</v>
      </c>
      <c r="L11443">
        <v>1840033314</v>
      </c>
    </row>
    <row r="11444" spans="1:12" x14ac:dyDescent="0.45">
      <c r="A11444" t="str">
        <f t="shared" si="178"/>
        <v>Kingston South East, South Australia, Australia</v>
      </c>
      <c r="B11444" t="s">
        <v>14729</v>
      </c>
      <c r="C11444" t="s">
        <v>14729</v>
      </c>
      <c r="D11444">
        <v>-36.816699999999997</v>
      </c>
      <c r="E11444">
        <v>139.85</v>
      </c>
      <c r="F11444" t="s">
        <v>830</v>
      </c>
      <c r="G11444" t="s">
        <v>831</v>
      </c>
      <c r="H11444" t="s">
        <v>832</v>
      </c>
      <c r="I11444" t="s">
        <v>833</v>
      </c>
      <c r="K11444">
        <v>1648</v>
      </c>
      <c r="L11444">
        <v>1036261175</v>
      </c>
    </row>
    <row r="11445" spans="1:12" x14ac:dyDescent="0.45">
      <c r="A11445" t="str">
        <f t="shared" si="178"/>
        <v>Kingston upon Hull, Kingston upon Hull, City of, United Kingdom</v>
      </c>
      <c r="B11445" t="s">
        <v>14730</v>
      </c>
      <c r="C11445" t="s">
        <v>14730</v>
      </c>
      <c r="D11445">
        <v>53.744399999999999</v>
      </c>
      <c r="E11445">
        <v>-0.33250000000000002</v>
      </c>
      <c r="F11445" t="s">
        <v>536</v>
      </c>
      <c r="G11445" t="s">
        <v>537</v>
      </c>
      <c r="H11445" t="s">
        <v>538</v>
      </c>
      <c r="I11445" t="s">
        <v>7671</v>
      </c>
      <c r="K11445">
        <v>573300</v>
      </c>
      <c r="L11445">
        <v>1826028894</v>
      </c>
    </row>
    <row r="11446" spans="1:12" x14ac:dyDescent="0.45">
      <c r="A11446" t="str">
        <f t="shared" si="178"/>
        <v>Kingston upon Thames, Kingston upon Thames, United Kingdom</v>
      </c>
      <c r="B11446" t="s">
        <v>14731</v>
      </c>
      <c r="C11446" t="s">
        <v>14731</v>
      </c>
      <c r="D11446">
        <v>51.410299999999999</v>
      </c>
      <c r="E11446">
        <v>-0.29949999999999999</v>
      </c>
      <c r="F11446" t="s">
        <v>536</v>
      </c>
      <c r="G11446" t="s">
        <v>537</v>
      </c>
      <c r="H11446" t="s">
        <v>538</v>
      </c>
      <c r="I11446" t="s">
        <v>14731</v>
      </c>
      <c r="K11446">
        <v>43013</v>
      </c>
      <c r="L11446">
        <v>1826345299</v>
      </c>
    </row>
    <row r="11447" spans="1:12" x14ac:dyDescent="0.45">
      <c r="A11447" t="str">
        <f t="shared" si="178"/>
        <v>Kingstown, Saint George, Saint Vincent And The Grenadines</v>
      </c>
      <c r="B11447" t="s">
        <v>14732</v>
      </c>
      <c r="C11447" t="s">
        <v>14732</v>
      </c>
      <c r="D11447">
        <v>13.166700000000001</v>
      </c>
      <c r="E11447">
        <v>-61.2333</v>
      </c>
      <c r="F11447" t="s">
        <v>14733</v>
      </c>
      <c r="G11447" t="s">
        <v>14734</v>
      </c>
      <c r="H11447" t="s">
        <v>14735</v>
      </c>
      <c r="I11447" t="s">
        <v>14736</v>
      </c>
      <c r="J11447" t="s">
        <v>606</v>
      </c>
      <c r="K11447">
        <v>25418</v>
      </c>
      <c r="L11447">
        <v>1670376659</v>
      </c>
    </row>
    <row r="11448" spans="1:12" x14ac:dyDescent="0.45">
      <c r="A11448" t="str">
        <f t="shared" si="178"/>
        <v>Kingstowne, Virginia, United States</v>
      </c>
      <c r="B11448" t="s">
        <v>14737</v>
      </c>
      <c r="C11448" t="s">
        <v>14737</v>
      </c>
      <c r="D11448">
        <v>38.762500000000003</v>
      </c>
      <c r="E11448">
        <v>-77.144499999999994</v>
      </c>
      <c r="F11448" t="s">
        <v>530</v>
      </c>
      <c r="G11448" t="s">
        <v>531</v>
      </c>
      <c r="H11448" t="s">
        <v>532</v>
      </c>
      <c r="I11448" t="s">
        <v>618</v>
      </c>
      <c r="K11448">
        <v>17172</v>
      </c>
      <c r="L11448">
        <v>1840041770</v>
      </c>
    </row>
    <row r="11449" spans="1:12" x14ac:dyDescent="0.45">
      <c r="A11449" t="str">
        <f t="shared" si="178"/>
        <v>Kingstree, South Carolina, United States</v>
      </c>
      <c r="B11449" t="s">
        <v>14738</v>
      </c>
      <c r="C11449" t="s">
        <v>14738</v>
      </c>
      <c r="D11449">
        <v>33.666499999999999</v>
      </c>
      <c r="E11449">
        <v>-79.8292</v>
      </c>
      <c r="F11449" t="s">
        <v>530</v>
      </c>
      <c r="G11449" t="s">
        <v>531</v>
      </c>
      <c r="H11449" t="s">
        <v>532</v>
      </c>
      <c r="I11449" t="s">
        <v>534</v>
      </c>
      <c r="K11449">
        <v>5610</v>
      </c>
      <c r="L11449">
        <v>1840016790</v>
      </c>
    </row>
    <row r="11450" spans="1:12" x14ac:dyDescent="0.45">
      <c r="A11450" t="str">
        <f t="shared" si="178"/>
        <v>Kingsville, Texas, United States</v>
      </c>
      <c r="B11450" t="s">
        <v>14739</v>
      </c>
      <c r="C11450" t="s">
        <v>14739</v>
      </c>
      <c r="D11450">
        <v>27.509399999999999</v>
      </c>
      <c r="E11450">
        <v>-97.861099999999993</v>
      </c>
      <c r="F11450" t="s">
        <v>530</v>
      </c>
      <c r="G11450" t="s">
        <v>531</v>
      </c>
      <c r="H11450" t="s">
        <v>532</v>
      </c>
      <c r="I11450" t="s">
        <v>610</v>
      </c>
      <c r="K11450">
        <v>25120</v>
      </c>
      <c r="L11450">
        <v>1840021013</v>
      </c>
    </row>
    <row r="11451" spans="1:12" x14ac:dyDescent="0.45">
      <c r="A11451" t="str">
        <f t="shared" si="178"/>
        <v>Kingsville, Ontario, Canada</v>
      </c>
      <c r="B11451" t="s">
        <v>14739</v>
      </c>
      <c r="C11451" t="s">
        <v>14739</v>
      </c>
      <c r="D11451">
        <v>42.1</v>
      </c>
      <c r="E11451">
        <v>-82.716700000000003</v>
      </c>
      <c r="F11451" t="s">
        <v>541</v>
      </c>
      <c r="G11451" t="s">
        <v>542</v>
      </c>
      <c r="H11451" t="s">
        <v>543</v>
      </c>
      <c r="I11451" t="s">
        <v>857</v>
      </c>
      <c r="K11451">
        <v>21552</v>
      </c>
      <c r="L11451">
        <v>1124616034</v>
      </c>
    </row>
    <row r="11452" spans="1:12" x14ac:dyDescent="0.45">
      <c r="A11452" t="str">
        <f t="shared" si="178"/>
        <v>Kingswinford, Staffordshire, United Kingdom</v>
      </c>
      <c r="B11452" t="s">
        <v>14740</v>
      </c>
      <c r="C11452" t="s">
        <v>14740</v>
      </c>
      <c r="D11452">
        <v>52.498100000000001</v>
      </c>
      <c r="E11452">
        <v>-2.1657000000000002</v>
      </c>
      <c r="F11452" t="s">
        <v>536</v>
      </c>
      <c r="G11452" t="s">
        <v>537</v>
      </c>
      <c r="H11452" t="s">
        <v>538</v>
      </c>
      <c r="I11452" t="s">
        <v>2729</v>
      </c>
      <c r="K11452">
        <v>25191</v>
      </c>
      <c r="L11452">
        <v>1826547485</v>
      </c>
    </row>
    <row r="11453" spans="1:12" x14ac:dyDescent="0.45">
      <c r="A11453" t="str">
        <f t="shared" si="178"/>
        <v>Kingswood, South Gloucestershire, United Kingdom</v>
      </c>
      <c r="B11453" t="s">
        <v>14741</v>
      </c>
      <c r="C11453" t="s">
        <v>14741</v>
      </c>
      <c r="D11453">
        <v>51.46</v>
      </c>
      <c r="E11453">
        <v>-2.5049999999999999</v>
      </c>
      <c r="F11453" t="s">
        <v>536</v>
      </c>
      <c r="G11453" t="s">
        <v>537</v>
      </c>
      <c r="H11453" t="s">
        <v>538</v>
      </c>
      <c r="I11453" t="s">
        <v>6937</v>
      </c>
      <c r="K11453">
        <v>40734</v>
      </c>
      <c r="L11453">
        <v>1826616515</v>
      </c>
    </row>
    <row r="11454" spans="1:12" x14ac:dyDescent="0.45">
      <c r="A11454" t="str">
        <f t="shared" si="178"/>
        <v>Kingswood, Surrey, United Kingdom</v>
      </c>
      <c r="B11454" t="s">
        <v>14741</v>
      </c>
      <c r="C11454" t="s">
        <v>14741</v>
      </c>
      <c r="D11454">
        <v>51.293100000000003</v>
      </c>
      <c r="E11454">
        <v>-0.20860000000000001</v>
      </c>
      <c r="F11454" t="s">
        <v>536</v>
      </c>
      <c r="G11454" t="s">
        <v>537</v>
      </c>
      <c r="H11454" t="s">
        <v>538</v>
      </c>
      <c r="I11454" t="s">
        <v>826</v>
      </c>
      <c r="K11454">
        <v>6891</v>
      </c>
      <c r="L11454">
        <v>1826912606</v>
      </c>
    </row>
    <row r="11455" spans="1:12" x14ac:dyDescent="0.45">
      <c r="A11455" t="str">
        <f t="shared" si="178"/>
        <v>Kınık, İzmir, Turkey</v>
      </c>
      <c r="B11455" t="s">
        <v>14742</v>
      </c>
      <c r="C11455" t="s">
        <v>14743</v>
      </c>
      <c r="D11455">
        <v>39.087200000000003</v>
      </c>
      <c r="E11455">
        <v>27.383299999999998</v>
      </c>
      <c r="F11455" t="s">
        <v>806</v>
      </c>
      <c r="G11455" t="s">
        <v>807</v>
      </c>
      <c r="H11455" t="s">
        <v>808</v>
      </c>
      <c r="I11455" t="s">
        <v>1561</v>
      </c>
      <c r="J11455" t="s">
        <v>366</v>
      </c>
      <c r="K11455">
        <v>29803</v>
      </c>
      <c r="L11455">
        <v>1792776515</v>
      </c>
    </row>
    <row r="11456" spans="1:12" x14ac:dyDescent="0.45">
      <c r="A11456" t="str">
        <f t="shared" si="178"/>
        <v>Kinkala, Pool, Congo (Brazzaville)</v>
      </c>
      <c r="B11456" t="s">
        <v>14744</v>
      </c>
      <c r="C11456" t="s">
        <v>14744</v>
      </c>
      <c r="D11456">
        <v>-4.3499999999999996</v>
      </c>
      <c r="E11456">
        <v>14.76</v>
      </c>
      <c r="F11456" t="s">
        <v>4888</v>
      </c>
      <c r="G11456" t="s">
        <v>4889</v>
      </c>
      <c r="H11456" t="s">
        <v>4890</v>
      </c>
      <c r="I11456" t="s">
        <v>14745</v>
      </c>
      <c r="J11456" t="s">
        <v>378</v>
      </c>
      <c r="K11456">
        <v>13882</v>
      </c>
      <c r="L11456">
        <v>1178867565</v>
      </c>
    </row>
    <row r="11457" spans="1:12" x14ac:dyDescent="0.45">
      <c r="A11457" t="str">
        <f t="shared" si="178"/>
        <v>Kinmel, Denbighshire, United Kingdom</v>
      </c>
      <c r="B11457" t="s">
        <v>14746</v>
      </c>
      <c r="C11457" t="s">
        <v>14746</v>
      </c>
      <c r="D11457">
        <v>53.31</v>
      </c>
      <c r="E11457">
        <v>-3.5190000000000001</v>
      </c>
      <c r="F11457" t="s">
        <v>536</v>
      </c>
      <c r="G11457" t="s">
        <v>537</v>
      </c>
      <c r="H11457" t="s">
        <v>538</v>
      </c>
      <c r="I11457" t="s">
        <v>14747</v>
      </c>
      <c r="K11457">
        <v>7864</v>
      </c>
      <c r="L11457">
        <v>1826173712</v>
      </c>
    </row>
    <row r="11458" spans="1:12" x14ac:dyDescent="0.45">
      <c r="A11458" t="str">
        <f t="shared" si="178"/>
        <v>Kinna, Västra Götaland, Sweden</v>
      </c>
      <c r="B11458" t="s">
        <v>14748</v>
      </c>
      <c r="C11458" t="s">
        <v>14748</v>
      </c>
      <c r="D11458">
        <v>57.495399999999997</v>
      </c>
      <c r="E11458">
        <v>12.6805</v>
      </c>
      <c r="F11458" t="s">
        <v>4875</v>
      </c>
      <c r="G11458" t="s">
        <v>4876</v>
      </c>
      <c r="H11458" t="s">
        <v>4877</v>
      </c>
      <c r="I11458" t="s">
        <v>4961</v>
      </c>
      <c r="J11458" t="s">
        <v>366</v>
      </c>
      <c r="K11458">
        <v>15373</v>
      </c>
      <c r="L11458">
        <v>1752953604</v>
      </c>
    </row>
    <row r="11459" spans="1:12" x14ac:dyDescent="0.45">
      <c r="A11459" t="str">
        <f t="shared" ref="A11459:A11522" si="179">CONCATENATE(B11459,", ",I11459,", ",F11459)</f>
        <v>Kinnelon, New Jersey, United States</v>
      </c>
      <c r="B11459" t="s">
        <v>14749</v>
      </c>
      <c r="C11459" t="s">
        <v>14749</v>
      </c>
      <c r="D11459">
        <v>40.984699999999997</v>
      </c>
      <c r="E11459">
        <v>-74.386200000000002</v>
      </c>
      <c r="F11459" t="s">
        <v>530</v>
      </c>
      <c r="G11459" t="s">
        <v>531</v>
      </c>
      <c r="H11459" t="s">
        <v>532</v>
      </c>
      <c r="I11459" t="s">
        <v>587</v>
      </c>
      <c r="K11459">
        <v>9896</v>
      </c>
      <c r="L11459">
        <v>1840000952</v>
      </c>
    </row>
    <row r="11460" spans="1:12" x14ac:dyDescent="0.45">
      <c r="A11460" t="str">
        <f t="shared" si="179"/>
        <v>Kinoni, Sheema, Uganda</v>
      </c>
      <c r="B11460" t="s">
        <v>14750</v>
      </c>
      <c r="C11460" t="s">
        <v>14750</v>
      </c>
      <c r="D11460">
        <v>-0.6583</v>
      </c>
      <c r="E11460">
        <v>30.458100000000002</v>
      </c>
      <c r="F11460" t="s">
        <v>613</v>
      </c>
      <c r="G11460" t="s">
        <v>614</v>
      </c>
      <c r="H11460" t="s">
        <v>615</v>
      </c>
      <c r="I11460" t="s">
        <v>14633</v>
      </c>
      <c r="J11460" t="s">
        <v>378</v>
      </c>
      <c r="L11460">
        <v>1800009674</v>
      </c>
    </row>
    <row r="11461" spans="1:12" x14ac:dyDescent="0.45">
      <c r="A11461" t="str">
        <f t="shared" si="179"/>
        <v>Kinross, Perth and Kinross, United Kingdom</v>
      </c>
      <c r="B11461" t="s">
        <v>14751</v>
      </c>
      <c r="C11461" t="s">
        <v>14751</v>
      </c>
      <c r="D11461">
        <v>56.204999999999998</v>
      </c>
      <c r="E11461">
        <v>-3.423</v>
      </c>
      <c r="F11461" t="s">
        <v>536</v>
      </c>
      <c r="G11461" t="s">
        <v>537</v>
      </c>
      <c r="H11461" t="s">
        <v>538</v>
      </c>
      <c r="I11461" t="s">
        <v>7769</v>
      </c>
      <c r="K11461">
        <v>5120</v>
      </c>
      <c r="L11461">
        <v>1826912793</v>
      </c>
    </row>
    <row r="11462" spans="1:12" x14ac:dyDescent="0.45">
      <c r="A11462" t="str">
        <f t="shared" si="179"/>
        <v>Kinshasa, Kinshasa, Congo (Kinshasa)</v>
      </c>
      <c r="B11462" t="s">
        <v>14752</v>
      </c>
      <c r="C11462" t="s">
        <v>14752</v>
      </c>
      <c r="D11462">
        <v>-4.3316999999999997</v>
      </c>
      <c r="E11462">
        <v>15.3139</v>
      </c>
      <c r="F11462" t="s">
        <v>1127</v>
      </c>
      <c r="G11462" t="s">
        <v>1128</v>
      </c>
      <c r="H11462" t="s">
        <v>1129</v>
      </c>
      <c r="I11462" t="s">
        <v>14752</v>
      </c>
      <c r="J11462" t="s">
        <v>606</v>
      </c>
      <c r="K11462">
        <v>13528000</v>
      </c>
      <c r="L11462">
        <v>1180000363</v>
      </c>
    </row>
    <row r="11463" spans="1:12" x14ac:dyDescent="0.45">
      <c r="A11463" t="str">
        <f t="shared" si="179"/>
        <v>Kinston, North Carolina, United States</v>
      </c>
      <c r="B11463" t="s">
        <v>14753</v>
      </c>
      <c r="C11463" t="s">
        <v>14753</v>
      </c>
      <c r="D11463">
        <v>35.274799999999999</v>
      </c>
      <c r="E11463">
        <v>-77.593599999999995</v>
      </c>
      <c r="F11463" t="s">
        <v>530</v>
      </c>
      <c r="G11463" t="s">
        <v>531</v>
      </c>
      <c r="H11463" t="s">
        <v>532</v>
      </c>
      <c r="I11463" t="s">
        <v>589</v>
      </c>
      <c r="K11463">
        <v>26889</v>
      </c>
      <c r="L11463">
        <v>1840014585</v>
      </c>
    </row>
    <row r="11464" spans="1:12" x14ac:dyDescent="0.45">
      <c r="A11464" t="str">
        <f t="shared" si="179"/>
        <v>Kinvere, Staffordshire, United Kingdom</v>
      </c>
      <c r="B11464" t="s">
        <v>14754</v>
      </c>
      <c r="C11464" t="s">
        <v>14754</v>
      </c>
      <c r="D11464">
        <v>52.448799999999999</v>
      </c>
      <c r="E11464">
        <v>-2.2280000000000002</v>
      </c>
      <c r="F11464" t="s">
        <v>536</v>
      </c>
      <c r="G11464" t="s">
        <v>537</v>
      </c>
      <c r="H11464" t="s">
        <v>538</v>
      </c>
      <c r="I11464" t="s">
        <v>2729</v>
      </c>
      <c r="K11464">
        <v>7225</v>
      </c>
      <c r="L11464">
        <v>1826047283</v>
      </c>
    </row>
    <row r="11465" spans="1:12" x14ac:dyDescent="0.45">
      <c r="A11465" t="str">
        <f t="shared" si="179"/>
        <v>Kipili, Rukwa, Tanzania</v>
      </c>
      <c r="B11465" t="s">
        <v>14755</v>
      </c>
      <c r="C11465" t="s">
        <v>14755</v>
      </c>
      <c r="D11465">
        <v>-7.4329000000000001</v>
      </c>
      <c r="E11465">
        <v>30.6</v>
      </c>
      <c r="F11465" t="s">
        <v>2466</v>
      </c>
      <c r="G11465" t="s">
        <v>2467</v>
      </c>
      <c r="H11465" t="s">
        <v>2468</v>
      </c>
      <c r="I11465" t="s">
        <v>14756</v>
      </c>
      <c r="K11465">
        <v>1533</v>
      </c>
      <c r="L11465">
        <v>1834589411</v>
      </c>
    </row>
    <row r="11466" spans="1:12" x14ac:dyDescent="0.45">
      <c r="A11466" t="str">
        <f t="shared" si="179"/>
        <v>Kippax, Leeds, United Kingdom</v>
      </c>
      <c r="B11466" t="s">
        <v>14757</v>
      </c>
      <c r="C11466" t="s">
        <v>14757</v>
      </c>
      <c r="D11466">
        <v>53.7669</v>
      </c>
      <c r="E11466">
        <v>-1.3705000000000001</v>
      </c>
      <c r="F11466" t="s">
        <v>536</v>
      </c>
      <c r="G11466" t="s">
        <v>537</v>
      </c>
      <c r="H11466" t="s">
        <v>538</v>
      </c>
      <c r="I11466" t="s">
        <v>828</v>
      </c>
      <c r="K11466">
        <v>9785</v>
      </c>
      <c r="L11466">
        <v>1826981453</v>
      </c>
    </row>
    <row r="11467" spans="1:12" x14ac:dyDescent="0.45">
      <c r="A11467" t="str">
        <f t="shared" si="179"/>
        <v>Kipushi, Haut-Katanga, Congo (Kinshasa)</v>
      </c>
      <c r="B11467" t="s">
        <v>14758</v>
      </c>
      <c r="C11467" t="s">
        <v>14758</v>
      </c>
      <c r="D11467">
        <v>-11.76</v>
      </c>
      <c r="E11467">
        <v>27.25</v>
      </c>
      <c r="F11467" t="s">
        <v>1127</v>
      </c>
      <c r="G11467" t="s">
        <v>1128</v>
      </c>
      <c r="H11467" t="s">
        <v>1129</v>
      </c>
      <c r="I11467" t="s">
        <v>13987</v>
      </c>
      <c r="K11467">
        <v>113347</v>
      </c>
      <c r="L11467">
        <v>1180810333</v>
      </c>
    </row>
    <row r="11468" spans="1:12" x14ac:dyDescent="0.45">
      <c r="A11468" t="str">
        <f t="shared" si="179"/>
        <v>Kirakira, Makira and Ulawa, Solomon Islands</v>
      </c>
      <c r="B11468" t="s">
        <v>14759</v>
      </c>
      <c r="C11468" t="s">
        <v>14759</v>
      </c>
      <c r="D11468">
        <v>-10.4544</v>
      </c>
      <c r="E11468">
        <v>161.9205</v>
      </c>
      <c r="F11468" t="s">
        <v>2738</v>
      </c>
      <c r="G11468" t="s">
        <v>2739</v>
      </c>
      <c r="H11468" t="s">
        <v>2740</v>
      </c>
      <c r="I11468" t="s">
        <v>14760</v>
      </c>
      <c r="J11468" t="s">
        <v>378</v>
      </c>
      <c r="L11468">
        <v>1090349580</v>
      </c>
    </row>
    <row r="11469" spans="1:12" x14ac:dyDescent="0.45">
      <c r="A11469" t="str">
        <f t="shared" si="179"/>
        <v>Kirawsk, Mahilyowskaya Voblasts’, Belarus</v>
      </c>
      <c r="B11469" t="s">
        <v>14761</v>
      </c>
      <c r="C11469" t="s">
        <v>14761</v>
      </c>
      <c r="D11469">
        <v>53.268599999999999</v>
      </c>
      <c r="E11469">
        <v>29.473600000000001</v>
      </c>
      <c r="F11469" t="s">
        <v>2588</v>
      </c>
      <c r="G11469" t="s">
        <v>2589</v>
      </c>
      <c r="H11469" t="s">
        <v>2590</v>
      </c>
      <c r="I11469" t="s">
        <v>2591</v>
      </c>
      <c r="J11469" t="s">
        <v>366</v>
      </c>
      <c r="K11469">
        <v>8200</v>
      </c>
      <c r="L11469">
        <v>1112908122</v>
      </c>
    </row>
    <row r="11470" spans="1:12" x14ac:dyDescent="0.45">
      <c r="A11470" t="str">
        <f t="shared" si="179"/>
        <v>Kirby, Texas, United States</v>
      </c>
      <c r="B11470" t="s">
        <v>14762</v>
      </c>
      <c r="C11470" t="s">
        <v>14762</v>
      </c>
      <c r="D11470">
        <v>29.461099999999998</v>
      </c>
      <c r="E11470">
        <v>-98.386099999999999</v>
      </c>
      <c r="F11470" t="s">
        <v>530</v>
      </c>
      <c r="G11470" t="s">
        <v>531</v>
      </c>
      <c r="H11470" t="s">
        <v>532</v>
      </c>
      <c r="I11470" t="s">
        <v>610</v>
      </c>
      <c r="K11470">
        <v>8723</v>
      </c>
      <c r="L11470">
        <v>1840020962</v>
      </c>
    </row>
    <row r="11471" spans="1:12" x14ac:dyDescent="0.45">
      <c r="A11471" t="str">
        <f t="shared" si="179"/>
        <v>Kirchberg, Saxony, Germany</v>
      </c>
      <c r="B11471" t="s">
        <v>14763</v>
      </c>
      <c r="C11471" t="s">
        <v>14763</v>
      </c>
      <c r="D11471">
        <v>50.622199999999999</v>
      </c>
      <c r="E11471">
        <v>12.525600000000001</v>
      </c>
      <c r="F11471" t="s">
        <v>441</v>
      </c>
      <c r="G11471" t="s">
        <v>442</v>
      </c>
      <c r="H11471" t="s">
        <v>443</v>
      </c>
      <c r="I11471" t="s">
        <v>1707</v>
      </c>
      <c r="K11471">
        <v>8242</v>
      </c>
      <c r="L11471">
        <v>1276566241</v>
      </c>
    </row>
    <row r="11472" spans="1:12" x14ac:dyDescent="0.45">
      <c r="A11472" t="str">
        <f t="shared" si="179"/>
        <v>Kirchen, Rhineland-Palatinate, Germany</v>
      </c>
      <c r="B11472" t="s">
        <v>14764</v>
      </c>
      <c r="C11472" t="s">
        <v>14764</v>
      </c>
      <c r="D11472">
        <v>50.808599999999998</v>
      </c>
      <c r="E11472">
        <v>7.8833000000000002</v>
      </c>
      <c r="F11472" t="s">
        <v>441</v>
      </c>
      <c r="G11472" t="s">
        <v>442</v>
      </c>
      <c r="H11472" t="s">
        <v>443</v>
      </c>
      <c r="I11472" t="s">
        <v>1712</v>
      </c>
      <c r="K11472">
        <v>8498</v>
      </c>
      <c r="L11472">
        <v>1276153112</v>
      </c>
    </row>
    <row r="11473" spans="1:12" x14ac:dyDescent="0.45">
      <c r="A11473" t="str">
        <f t="shared" si="179"/>
        <v>Kirchhain, Hesse, Germany</v>
      </c>
      <c r="B11473" t="s">
        <v>14765</v>
      </c>
      <c r="C11473" t="s">
        <v>14765</v>
      </c>
      <c r="D11473">
        <v>50.816699999999997</v>
      </c>
      <c r="E11473">
        <v>8.9167000000000005</v>
      </c>
      <c r="F11473" t="s">
        <v>441</v>
      </c>
      <c r="G11473" t="s">
        <v>442</v>
      </c>
      <c r="H11473" t="s">
        <v>443</v>
      </c>
      <c r="I11473" t="s">
        <v>1676</v>
      </c>
      <c r="K11473">
        <v>16298</v>
      </c>
      <c r="L11473">
        <v>1276056692</v>
      </c>
    </row>
    <row r="11474" spans="1:12" x14ac:dyDescent="0.45">
      <c r="A11474" t="str">
        <f t="shared" si="179"/>
        <v>Kirchheim unter Teck, Baden-Württemberg, Germany</v>
      </c>
      <c r="B11474" t="s">
        <v>14766</v>
      </c>
      <c r="C11474" t="s">
        <v>14766</v>
      </c>
      <c r="D11474">
        <v>48.648299999999999</v>
      </c>
      <c r="E11474">
        <v>9.4511000000000003</v>
      </c>
      <c r="F11474" t="s">
        <v>441</v>
      </c>
      <c r="G11474" t="s">
        <v>442</v>
      </c>
      <c r="H11474" t="s">
        <v>443</v>
      </c>
      <c r="I11474" t="s">
        <v>451</v>
      </c>
      <c r="K11474">
        <v>40523</v>
      </c>
      <c r="L11474">
        <v>1276389368</v>
      </c>
    </row>
    <row r="11475" spans="1:12" x14ac:dyDescent="0.45">
      <c r="A11475" t="str">
        <f t="shared" si="179"/>
        <v>Kirchheimbolanden, Rhineland-Palatinate, Germany</v>
      </c>
      <c r="B11475" t="s">
        <v>14767</v>
      </c>
      <c r="C11475" t="s">
        <v>14767</v>
      </c>
      <c r="D11475">
        <v>49.666400000000003</v>
      </c>
      <c r="E11475">
        <v>8.0116999999999994</v>
      </c>
      <c r="F11475" t="s">
        <v>441</v>
      </c>
      <c r="G11475" t="s">
        <v>442</v>
      </c>
      <c r="H11475" t="s">
        <v>443</v>
      </c>
      <c r="I11475" t="s">
        <v>1712</v>
      </c>
      <c r="J11475" t="s">
        <v>366</v>
      </c>
      <c r="K11475">
        <v>7802</v>
      </c>
      <c r="L11475">
        <v>1276494609</v>
      </c>
    </row>
    <row r="11476" spans="1:12" x14ac:dyDescent="0.45">
      <c r="A11476" t="str">
        <f t="shared" si="179"/>
        <v>Kirensk, Irkutskaya Oblast’, Russia</v>
      </c>
      <c r="B11476" t="s">
        <v>14768</v>
      </c>
      <c r="C11476" t="s">
        <v>14768</v>
      </c>
      <c r="D11476">
        <v>57.783299999999997</v>
      </c>
      <c r="E11476">
        <v>108.1</v>
      </c>
      <c r="F11476" t="s">
        <v>504</v>
      </c>
      <c r="G11476" t="s">
        <v>505</v>
      </c>
      <c r="H11476" t="s">
        <v>506</v>
      </c>
      <c r="I11476" t="s">
        <v>1756</v>
      </c>
      <c r="K11476">
        <v>11139</v>
      </c>
      <c r="L11476">
        <v>1643494440</v>
      </c>
    </row>
    <row r="11477" spans="1:12" x14ac:dyDescent="0.45">
      <c r="A11477" t="str">
        <f t="shared" si="179"/>
        <v>Kireyevsk, Tul’skaya Oblast’, Russia</v>
      </c>
      <c r="B11477" t="s">
        <v>14769</v>
      </c>
      <c r="C11477" t="s">
        <v>14769</v>
      </c>
      <c r="D11477">
        <v>53.933300000000003</v>
      </c>
      <c r="E11477">
        <v>37.933300000000003</v>
      </c>
      <c r="F11477" t="s">
        <v>504</v>
      </c>
      <c r="G11477" t="s">
        <v>505</v>
      </c>
      <c r="H11477" t="s">
        <v>506</v>
      </c>
      <c r="I11477" t="s">
        <v>1494</v>
      </c>
      <c r="K11477">
        <v>25741</v>
      </c>
      <c r="L11477">
        <v>1643694623</v>
      </c>
    </row>
    <row r="11478" spans="1:12" x14ac:dyDescent="0.45">
      <c r="A11478" t="str">
        <f t="shared" si="179"/>
        <v>Kırıkkale, Kırıkkale, Turkey</v>
      </c>
      <c r="B11478" t="s">
        <v>14770</v>
      </c>
      <c r="C11478" t="s">
        <v>14771</v>
      </c>
      <c r="D11478">
        <v>39.841700000000003</v>
      </c>
      <c r="E11478">
        <v>33.5139</v>
      </c>
      <c r="F11478" t="s">
        <v>806</v>
      </c>
      <c r="G11478" t="s">
        <v>807</v>
      </c>
      <c r="H11478" t="s">
        <v>808</v>
      </c>
      <c r="I11478" t="s">
        <v>14770</v>
      </c>
      <c r="J11478" t="s">
        <v>378</v>
      </c>
      <c r="K11478">
        <v>196645</v>
      </c>
      <c r="L11478">
        <v>1792859558</v>
      </c>
    </row>
    <row r="11479" spans="1:12" x14ac:dyDescent="0.45">
      <c r="A11479" t="str">
        <f t="shared" si="179"/>
        <v>Kirillov, Vologodskaya Oblast’, Russia</v>
      </c>
      <c r="B11479" t="s">
        <v>14772</v>
      </c>
      <c r="C11479" t="s">
        <v>14772</v>
      </c>
      <c r="D11479">
        <v>59.866700000000002</v>
      </c>
      <c r="E11479">
        <v>38.383299999999998</v>
      </c>
      <c r="F11479" t="s">
        <v>504</v>
      </c>
      <c r="G11479" t="s">
        <v>505</v>
      </c>
      <c r="H11479" t="s">
        <v>506</v>
      </c>
      <c r="I11479" t="s">
        <v>4100</v>
      </c>
      <c r="K11479">
        <v>7468</v>
      </c>
      <c r="L11479">
        <v>1643527169</v>
      </c>
    </row>
    <row r="11480" spans="1:12" x14ac:dyDescent="0.45">
      <c r="A11480" t="str">
        <f t="shared" si="179"/>
        <v>Kirishi, Leningradskaya Oblast’, Russia</v>
      </c>
      <c r="B11480" t="s">
        <v>14773</v>
      </c>
      <c r="C11480" t="s">
        <v>14773</v>
      </c>
      <c r="D11480">
        <v>59.45</v>
      </c>
      <c r="E11480">
        <v>32.0167</v>
      </c>
      <c r="F11480" t="s">
        <v>504</v>
      </c>
      <c r="G11480" t="s">
        <v>505</v>
      </c>
      <c r="H11480" t="s">
        <v>506</v>
      </c>
      <c r="I11480" t="s">
        <v>4844</v>
      </c>
      <c r="K11480">
        <v>50885</v>
      </c>
      <c r="L11480">
        <v>1643837695</v>
      </c>
    </row>
    <row r="11481" spans="1:12" x14ac:dyDescent="0.45">
      <c r="A11481" t="str">
        <f t="shared" si="179"/>
        <v>Kirk of Shotts, North Lanarkshire, United Kingdom</v>
      </c>
      <c r="B11481" t="s">
        <v>14774</v>
      </c>
      <c r="C11481" t="s">
        <v>14774</v>
      </c>
      <c r="D11481">
        <v>55.823</v>
      </c>
      <c r="E11481">
        <v>-3.8039999999999998</v>
      </c>
      <c r="F11481" t="s">
        <v>536</v>
      </c>
      <c r="G11481" t="s">
        <v>537</v>
      </c>
      <c r="H11481" t="s">
        <v>538</v>
      </c>
      <c r="I11481" t="s">
        <v>1074</v>
      </c>
      <c r="K11481">
        <v>8840</v>
      </c>
      <c r="L11481">
        <v>1826280322</v>
      </c>
    </row>
    <row r="11482" spans="1:12" x14ac:dyDescent="0.45">
      <c r="A11482" t="str">
        <f t="shared" si="179"/>
        <v>Kirkby, Knowsley, United Kingdom</v>
      </c>
      <c r="B11482" t="s">
        <v>14775</v>
      </c>
      <c r="C11482" t="s">
        <v>14775</v>
      </c>
      <c r="D11482">
        <v>53.482599999999998</v>
      </c>
      <c r="E11482">
        <v>-2.8919999999999999</v>
      </c>
      <c r="F11482" t="s">
        <v>536</v>
      </c>
      <c r="G11482" t="s">
        <v>537</v>
      </c>
      <c r="H11482" t="s">
        <v>538</v>
      </c>
      <c r="I11482" t="s">
        <v>11684</v>
      </c>
      <c r="K11482">
        <v>40472</v>
      </c>
      <c r="L11482">
        <v>1826773530</v>
      </c>
    </row>
    <row r="11483" spans="1:12" x14ac:dyDescent="0.45">
      <c r="A11483" t="str">
        <f t="shared" si="179"/>
        <v>Kirkby in Ashfield, Nottinghamshire, United Kingdom</v>
      </c>
      <c r="B11483" t="s">
        <v>14776</v>
      </c>
      <c r="C11483" t="s">
        <v>14776</v>
      </c>
      <c r="D11483">
        <v>53.098999999999997</v>
      </c>
      <c r="E11483">
        <v>-1.2450000000000001</v>
      </c>
      <c r="F11483" t="s">
        <v>536</v>
      </c>
      <c r="G11483" t="s">
        <v>537</v>
      </c>
      <c r="H11483" t="s">
        <v>538</v>
      </c>
      <c r="I11483" t="s">
        <v>2420</v>
      </c>
      <c r="K11483">
        <v>20672</v>
      </c>
      <c r="L11483">
        <v>1826272364</v>
      </c>
    </row>
    <row r="11484" spans="1:12" x14ac:dyDescent="0.45">
      <c r="A11484" t="str">
        <f t="shared" si="179"/>
        <v>Kirkcaldy, Fife, United Kingdom</v>
      </c>
      <c r="B11484" t="s">
        <v>14777</v>
      </c>
      <c r="C11484" t="s">
        <v>14777</v>
      </c>
      <c r="D11484">
        <v>56.110700000000001</v>
      </c>
      <c r="E11484">
        <v>-3.1674000000000002</v>
      </c>
      <c r="F11484" t="s">
        <v>536</v>
      </c>
      <c r="G11484" t="s">
        <v>537</v>
      </c>
      <c r="H11484" t="s">
        <v>538</v>
      </c>
      <c r="I11484" t="s">
        <v>5467</v>
      </c>
      <c r="K11484">
        <v>50180</v>
      </c>
      <c r="L11484">
        <v>1826174957</v>
      </c>
    </row>
    <row r="11485" spans="1:12" x14ac:dyDescent="0.45">
      <c r="A11485" t="str">
        <f t="shared" si="179"/>
        <v>Kirkenes, Finnmark, Norway</v>
      </c>
      <c r="B11485" t="s">
        <v>14778</v>
      </c>
      <c r="C11485" t="s">
        <v>14778</v>
      </c>
      <c r="D11485">
        <v>69.724999999999994</v>
      </c>
      <c r="E11485">
        <v>30.0517</v>
      </c>
      <c r="F11485" t="s">
        <v>1169</v>
      </c>
      <c r="G11485" t="s">
        <v>1170</v>
      </c>
      <c r="H11485" t="s">
        <v>1171</v>
      </c>
      <c r="I11485" t="s">
        <v>1682</v>
      </c>
      <c r="J11485" t="s">
        <v>366</v>
      </c>
      <c r="K11485">
        <v>3529</v>
      </c>
      <c r="L11485">
        <v>1578657312</v>
      </c>
    </row>
    <row r="11486" spans="1:12" x14ac:dyDescent="0.45">
      <c r="A11486" t="str">
        <f t="shared" si="179"/>
        <v>Kirkham, Lancashire, United Kingdom</v>
      </c>
      <c r="B11486" t="s">
        <v>14779</v>
      </c>
      <c r="C11486" t="s">
        <v>14779</v>
      </c>
      <c r="D11486">
        <v>53.781999999999996</v>
      </c>
      <c r="E11486">
        <v>-2.87</v>
      </c>
      <c r="F11486" t="s">
        <v>536</v>
      </c>
      <c r="G11486" t="s">
        <v>537</v>
      </c>
      <c r="H11486" t="s">
        <v>538</v>
      </c>
      <c r="I11486" t="s">
        <v>724</v>
      </c>
      <c r="K11486">
        <v>7194</v>
      </c>
      <c r="L11486">
        <v>1826899292</v>
      </c>
    </row>
    <row r="11487" spans="1:12" x14ac:dyDescent="0.45">
      <c r="A11487" t="str">
        <f t="shared" si="179"/>
        <v>Kirkintilloch, East Dunbartonshire, United Kingdom</v>
      </c>
      <c r="B11487" t="s">
        <v>14780</v>
      </c>
      <c r="C11487" t="s">
        <v>14780</v>
      </c>
      <c r="D11487">
        <v>55.935699999999997</v>
      </c>
      <c r="E11487">
        <v>-4.1547000000000001</v>
      </c>
      <c r="F11487" t="s">
        <v>536</v>
      </c>
      <c r="G11487" t="s">
        <v>537</v>
      </c>
      <c r="H11487" t="s">
        <v>538</v>
      </c>
      <c r="I11487" t="s">
        <v>4603</v>
      </c>
      <c r="K11487">
        <v>19700</v>
      </c>
      <c r="L11487">
        <v>1826571447</v>
      </c>
    </row>
    <row r="11488" spans="1:12" x14ac:dyDescent="0.45">
      <c r="A11488" t="str">
        <f t="shared" si="179"/>
        <v>Kirkja, , Faroe Islands</v>
      </c>
      <c r="B11488" t="s">
        <v>14781</v>
      </c>
      <c r="C11488" t="s">
        <v>14781</v>
      </c>
      <c r="D11488">
        <v>62.326300000000003</v>
      </c>
      <c r="E11488">
        <v>-6.3238000000000003</v>
      </c>
      <c r="F11488" t="s">
        <v>9175</v>
      </c>
      <c r="G11488" t="s">
        <v>9176</v>
      </c>
      <c r="H11488" t="s">
        <v>9177</v>
      </c>
      <c r="J11488" t="s">
        <v>378</v>
      </c>
      <c r="L11488">
        <v>1234508245</v>
      </c>
    </row>
    <row r="11489" spans="1:12" x14ac:dyDescent="0.45">
      <c r="A11489" t="str">
        <f t="shared" si="179"/>
        <v>Kirkland, Washington, United States</v>
      </c>
      <c r="B11489" t="s">
        <v>14782</v>
      </c>
      <c r="C11489" t="s">
        <v>14782</v>
      </c>
      <c r="D11489">
        <v>47.697400000000002</v>
      </c>
      <c r="E11489">
        <v>-122.2054</v>
      </c>
      <c r="F11489" t="s">
        <v>530</v>
      </c>
      <c r="G11489" t="s">
        <v>531</v>
      </c>
      <c r="H11489" t="s">
        <v>532</v>
      </c>
      <c r="I11489" t="s">
        <v>585</v>
      </c>
      <c r="K11489">
        <v>93010</v>
      </c>
      <c r="L11489">
        <v>1840019836</v>
      </c>
    </row>
    <row r="11490" spans="1:12" x14ac:dyDescent="0.45">
      <c r="A11490" t="str">
        <f t="shared" si="179"/>
        <v>Kirkland, Quebec, Canada</v>
      </c>
      <c r="B11490" t="s">
        <v>14782</v>
      </c>
      <c r="C11490" t="s">
        <v>14782</v>
      </c>
      <c r="D11490">
        <v>45.45</v>
      </c>
      <c r="E11490">
        <v>-73.866699999999994</v>
      </c>
      <c r="F11490" t="s">
        <v>541</v>
      </c>
      <c r="G11490" t="s">
        <v>542</v>
      </c>
      <c r="H11490" t="s">
        <v>543</v>
      </c>
      <c r="I11490" t="s">
        <v>756</v>
      </c>
      <c r="K11490">
        <v>20151</v>
      </c>
      <c r="L11490">
        <v>1124000941</v>
      </c>
    </row>
    <row r="11491" spans="1:12" x14ac:dyDescent="0.45">
      <c r="A11491" t="str">
        <f t="shared" si="179"/>
        <v>Kirkland, New York, United States</v>
      </c>
      <c r="B11491" t="s">
        <v>14782</v>
      </c>
      <c r="C11491" t="s">
        <v>14782</v>
      </c>
      <c r="D11491">
        <v>43.036799999999999</v>
      </c>
      <c r="E11491">
        <v>-75.386499999999998</v>
      </c>
      <c r="F11491" t="s">
        <v>530</v>
      </c>
      <c r="G11491" t="s">
        <v>531</v>
      </c>
      <c r="H11491" t="s">
        <v>532</v>
      </c>
      <c r="I11491" t="s">
        <v>803</v>
      </c>
      <c r="K11491">
        <v>10121</v>
      </c>
      <c r="L11491">
        <v>1840058218</v>
      </c>
    </row>
    <row r="11492" spans="1:12" x14ac:dyDescent="0.45">
      <c r="A11492" t="str">
        <f t="shared" si="179"/>
        <v>Kirkland Lake, Ontario, Canada</v>
      </c>
      <c r="B11492" t="s">
        <v>14783</v>
      </c>
      <c r="C11492" t="s">
        <v>14783</v>
      </c>
      <c r="D11492">
        <v>48.15</v>
      </c>
      <c r="E11492">
        <v>-80.033299999999997</v>
      </c>
      <c r="F11492" t="s">
        <v>541</v>
      </c>
      <c r="G11492" t="s">
        <v>542</v>
      </c>
      <c r="H11492" t="s">
        <v>543</v>
      </c>
      <c r="I11492" t="s">
        <v>857</v>
      </c>
      <c r="K11492">
        <v>7981</v>
      </c>
      <c r="L11492">
        <v>1124683504</v>
      </c>
    </row>
    <row r="11493" spans="1:12" x14ac:dyDescent="0.45">
      <c r="A11493" t="str">
        <f t="shared" si="179"/>
        <v>Kırklareli, Kırklareli, Turkey</v>
      </c>
      <c r="B11493" t="s">
        <v>14784</v>
      </c>
      <c r="C11493" t="s">
        <v>14785</v>
      </c>
      <c r="D11493">
        <v>41.734699999999997</v>
      </c>
      <c r="E11493">
        <v>27.225300000000001</v>
      </c>
      <c r="F11493" t="s">
        <v>806</v>
      </c>
      <c r="G11493" t="s">
        <v>807</v>
      </c>
      <c r="H11493" t="s">
        <v>808</v>
      </c>
      <c r="I11493" t="s">
        <v>14784</v>
      </c>
      <c r="J11493" t="s">
        <v>378</v>
      </c>
      <c r="K11493">
        <v>102909</v>
      </c>
      <c r="L11493">
        <v>1792182918</v>
      </c>
    </row>
    <row r="11494" spans="1:12" x14ac:dyDescent="0.45">
      <c r="A11494" t="str">
        <f t="shared" si="179"/>
        <v>Kirkleatham, Redcar and Cleveland, United Kingdom</v>
      </c>
      <c r="B11494" t="s">
        <v>14786</v>
      </c>
      <c r="C11494" t="s">
        <v>14786</v>
      </c>
      <c r="D11494">
        <v>54.583300000000001</v>
      </c>
      <c r="E11494">
        <v>-1.0832999999999999</v>
      </c>
      <c r="F11494" t="s">
        <v>536</v>
      </c>
      <c r="G11494" t="s">
        <v>537</v>
      </c>
      <c r="H11494" t="s">
        <v>538</v>
      </c>
      <c r="I11494" t="s">
        <v>5362</v>
      </c>
      <c r="K11494">
        <v>7045</v>
      </c>
      <c r="L11494">
        <v>1826350336</v>
      </c>
    </row>
    <row r="11495" spans="1:12" x14ac:dyDescent="0.45">
      <c r="A11495" t="str">
        <f t="shared" si="179"/>
        <v>Kirkop, Kirkop, Malta</v>
      </c>
      <c r="B11495" t="s">
        <v>14787</v>
      </c>
      <c r="C11495" t="s">
        <v>14787</v>
      </c>
      <c r="D11495">
        <v>35.842199999999998</v>
      </c>
      <c r="E11495">
        <v>14.485300000000001</v>
      </c>
      <c r="F11495" t="s">
        <v>2704</v>
      </c>
      <c r="G11495" t="s">
        <v>2705</v>
      </c>
      <c r="H11495" t="s">
        <v>2706</v>
      </c>
      <c r="I11495" t="s">
        <v>14787</v>
      </c>
      <c r="J11495" t="s">
        <v>378</v>
      </c>
      <c r="L11495">
        <v>1470075119</v>
      </c>
    </row>
    <row r="11496" spans="1:12" x14ac:dyDescent="0.45">
      <c r="A11496" t="str">
        <f t="shared" si="179"/>
        <v>Kirkstall, Leeds, United Kingdom</v>
      </c>
      <c r="B11496" t="s">
        <v>14788</v>
      </c>
      <c r="C11496" t="s">
        <v>14788</v>
      </c>
      <c r="D11496">
        <v>53.816000000000003</v>
      </c>
      <c r="E11496">
        <v>-1.6020000000000001</v>
      </c>
      <c r="F11496" t="s">
        <v>536</v>
      </c>
      <c r="G11496" t="s">
        <v>537</v>
      </c>
      <c r="H11496" t="s">
        <v>538</v>
      </c>
      <c r="I11496" t="s">
        <v>828</v>
      </c>
      <c r="K11496">
        <v>20673</v>
      </c>
      <c r="L11496">
        <v>1826151628</v>
      </c>
    </row>
    <row r="11497" spans="1:12" x14ac:dyDescent="0.45">
      <c r="A11497" t="str">
        <f t="shared" si="179"/>
        <v>Kirksville, Missouri, United States</v>
      </c>
      <c r="B11497" t="s">
        <v>14789</v>
      </c>
      <c r="C11497" t="s">
        <v>14789</v>
      </c>
      <c r="D11497">
        <v>40.198599999999999</v>
      </c>
      <c r="E11497">
        <v>-92.575299999999999</v>
      </c>
      <c r="F11497" t="s">
        <v>530</v>
      </c>
      <c r="G11497" t="s">
        <v>531</v>
      </c>
      <c r="H11497" t="s">
        <v>532</v>
      </c>
      <c r="I11497" t="s">
        <v>884</v>
      </c>
      <c r="K11497">
        <v>16002</v>
      </c>
      <c r="L11497">
        <v>1840008372</v>
      </c>
    </row>
    <row r="11498" spans="1:12" x14ac:dyDescent="0.45">
      <c r="A11498" t="str">
        <f t="shared" si="179"/>
        <v>Kirkuk, Kirkūk, Iraq</v>
      </c>
      <c r="B11498" t="s">
        <v>14790</v>
      </c>
      <c r="C11498" t="s">
        <v>14790</v>
      </c>
      <c r="D11498">
        <v>35.466700000000003</v>
      </c>
      <c r="E11498">
        <v>44.4</v>
      </c>
      <c r="F11498" t="s">
        <v>782</v>
      </c>
      <c r="G11498" t="s">
        <v>783</v>
      </c>
      <c r="H11498" t="s">
        <v>784</v>
      </c>
      <c r="I11498" t="s">
        <v>14791</v>
      </c>
      <c r="J11498" t="s">
        <v>378</v>
      </c>
      <c r="K11498">
        <v>975000</v>
      </c>
      <c r="L11498">
        <v>1368344172</v>
      </c>
    </row>
    <row r="11499" spans="1:12" x14ac:dyDescent="0.45">
      <c r="A11499" t="str">
        <f t="shared" si="179"/>
        <v>Kirkwall, Orkney Islands, United Kingdom</v>
      </c>
      <c r="B11499" t="s">
        <v>14792</v>
      </c>
      <c r="C11499" t="s">
        <v>14792</v>
      </c>
      <c r="D11499">
        <v>58.981000000000002</v>
      </c>
      <c r="E11499">
        <v>-2.96</v>
      </c>
      <c r="F11499" t="s">
        <v>536</v>
      </c>
      <c r="G11499" t="s">
        <v>537</v>
      </c>
      <c r="H11499" t="s">
        <v>538</v>
      </c>
      <c r="I11499" t="s">
        <v>14793</v>
      </c>
      <c r="K11499">
        <v>9293</v>
      </c>
      <c r="L11499">
        <v>1826208698</v>
      </c>
    </row>
    <row r="11500" spans="1:12" x14ac:dyDescent="0.45">
      <c r="A11500" t="str">
        <f t="shared" si="179"/>
        <v>Kirkwood, Missouri, United States</v>
      </c>
      <c r="B11500" t="s">
        <v>14794</v>
      </c>
      <c r="C11500" t="s">
        <v>14794</v>
      </c>
      <c r="D11500">
        <v>38.578800000000001</v>
      </c>
      <c r="E11500">
        <v>-90.420299999999997</v>
      </c>
      <c r="F11500" t="s">
        <v>530</v>
      </c>
      <c r="G11500" t="s">
        <v>531</v>
      </c>
      <c r="H11500" t="s">
        <v>532</v>
      </c>
      <c r="I11500" t="s">
        <v>884</v>
      </c>
      <c r="K11500">
        <v>27807</v>
      </c>
      <c r="L11500">
        <v>1840008598</v>
      </c>
    </row>
    <row r="11501" spans="1:12" x14ac:dyDescent="0.45">
      <c r="A11501" t="str">
        <f t="shared" si="179"/>
        <v>Kirkwood, New York, United States</v>
      </c>
      <c r="B11501" t="s">
        <v>14794</v>
      </c>
      <c r="C11501" t="s">
        <v>14794</v>
      </c>
      <c r="D11501">
        <v>42.088900000000002</v>
      </c>
      <c r="E11501">
        <v>-75.803299999999993</v>
      </c>
      <c r="F11501" t="s">
        <v>530</v>
      </c>
      <c r="G11501" t="s">
        <v>531</v>
      </c>
      <c r="H11501" t="s">
        <v>532</v>
      </c>
      <c r="I11501" t="s">
        <v>803</v>
      </c>
      <c r="K11501">
        <v>5638</v>
      </c>
      <c r="L11501">
        <v>1840058219</v>
      </c>
    </row>
    <row r="11502" spans="1:12" x14ac:dyDescent="0.45">
      <c r="A11502" t="str">
        <f t="shared" si="179"/>
        <v>Kirn, Rhineland-Palatinate, Germany</v>
      </c>
      <c r="B11502" t="s">
        <v>14795</v>
      </c>
      <c r="C11502" t="s">
        <v>14795</v>
      </c>
      <c r="D11502">
        <v>49.7881</v>
      </c>
      <c r="E11502">
        <v>7.4572000000000003</v>
      </c>
      <c r="F11502" t="s">
        <v>441</v>
      </c>
      <c r="G11502" t="s">
        <v>442</v>
      </c>
      <c r="H11502" t="s">
        <v>443</v>
      </c>
      <c r="I11502" t="s">
        <v>1712</v>
      </c>
      <c r="K11502">
        <v>8193</v>
      </c>
      <c r="L11502">
        <v>1276119778</v>
      </c>
    </row>
    <row r="11503" spans="1:12" x14ac:dyDescent="0.45">
      <c r="A11503" t="str">
        <f t="shared" si="179"/>
        <v>Kirov, Kirovskaya Oblast’, Russia</v>
      </c>
      <c r="B11503" t="s">
        <v>14796</v>
      </c>
      <c r="C11503" t="s">
        <v>14796</v>
      </c>
      <c r="D11503">
        <v>58.6</v>
      </c>
      <c r="E11503">
        <v>49.65</v>
      </c>
      <c r="F11503" t="s">
        <v>504</v>
      </c>
      <c r="G11503" t="s">
        <v>505</v>
      </c>
      <c r="H11503" t="s">
        <v>506</v>
      </c>
      <c r="I11503" t="s">
        <v>3990</v>
      </c>
      <c r="J11503" t="s">
        <v>378</v>
      </c>
      <c r="K11503">
        <v>501468</v>
      </c>
      <c r="L11503">
        <v>1643106064</v>
      </c>
    </row>
    <row r="11504" spans="1:12" x14ac:dyDescent="0.45">
      <c r="A11504" t="str">
        <f t="shared" si="179"/>
        <v>Kirov, Kaluzhskaya Oblast’, Russia</v>
      </c>
      <c r="B11504" t="s">
        <v>14796</v>
      </c>
      <c r="C11504" t="s">
        <v>14796</v>
      </c>
      <c r="D11504">
        <v>54.083300000000001</v>
      </c>
      <c r="E11504">
        <v>34.299999999999997</v>
      </c>
      <c r="F11504" t="s">
        <v>504</v>
      </c>
      <c r="G11504" t="s">
        <v>505</v>
      </c>
      <c r="H11504" t="s">
        <v>506</v>
      </c>
      <c r="I11504" t="s">
        <v>3203</v>
      </c>
      <c r="K11504">
        <v>30520</v>
      </c>
      <c r="L11504">
        <v>1643587873</v>
      </c>
    </row>
    <row r="11505" spans="1:12" x14ac:dyDescent="0.45">
      <c r="A11505" t="str">
        <f t="shared" si="179"/>
        <v>Kirovgrad, Sverdlovskaya Oblast’, Russia</v>
      </c>
      <c r="B11505" t="s">
        <v>14797</v>
      </c>
      <c r="C11505" t="s">
        <v>14797</v>
      </c>
      <c r="D11505">
        <v>57.433300000000003</v>
      </c>
      <c r="E11505">
        <v>60.066699999999997</v>
      </c>
      <c r="F11505" t="s">
        <v>504</v>
      </c>
      <c r="G11505" t="s">
        <v>505</v>
      </c>
      <c r="H11505" t="s">
        <v>506</v>
      </c>
      <c r="I11505" t="s">
        <v>1409</v>
      </c>
      <c r="K11505">
        <v>19277</v>
      </c>
      <c r="L11505">
        <v>1643253740</v>
      </c>
    </row>
    <row r="11506" spans="1:12" x14ac:dyDescent="0.45">
      <c r="A11506" t="str">
        <f t="shared" si="179"/>
        <v>Kirovo-Chepetsk, Kirovskaya Oblast’, Russia</v>
      </c>
      <c r="B11506" t="s">
        <v>14798</v>
      </c>
      <c r="C11506" t="s">
        <v>14798</v>
      </c>
      <c r="D11506">
        <v>58.55</v>
      </c>
      <c r="E11506">
        <v>50.0167</v>
      </c>
      <c r="F11506" t="s">
        <v>504</v>
      </c>
      <c r="G11506" t="s">
        <v>505</v>
      </c>
      <c r="H11506" t="s">
        <v>506</v>
      </c>
      <c r="I11506" t="s">
        <v>3990</v>
      </c>
      <c r="K11506">
        <v>72071</v>
      </c>
      <c r="L11506">
        <v>1643630912</v>
      </c>
    </row>
    <row r="11507" spans="1:12" x14ac:dyDescent="0.45">
      <c r="A11507" t="str">
        <f t="shared" si="179"/>
        <v>Kirovsk, Murmanskaya Oblast’, Russia</v>
      </c>
      <c r="B11507" t="s">
        <v>14799</v>
      </c>
      <c r="C11507" t="s">
        <v>14799</v>
      </c>
      <c r="D11507">
        <v>67.614199999999997</v>
      </c>
      <c r="E11507">
        <v>33.671700000000001</v>
      </c>
      <c r="F11507" t="s">
        <v>504</v>
      </c>
      <c r="G11507" t="s">
        <v>505</v>
      </c>
      <c r="H11507" t="s">
        <v>506</v>
      </c>
      <c r="I11507" t="s">
        <v>2177</v>
      </c>
      <c r="K11507">
        <v>26581</v>
      </c>
      <c r="L11507">
        <v>1643433043</v>
      </c>
    </row>
    <row r="11508" spans="1:12" x14ac:dyDescent="0.45">
      <c r="A11508" t="str">
        <f t="shared" si="179"/>
        <v>Kirovsk, Leningradskaya Oblast’, Russia</v>
      </c>
      <c r="B11508" t="s">
        <v>14799</v>
      </c>
      <c r="C11508" t="s">
        <v>14799</v>
      </c>
      <c r="D11508">
        <v>59.866700000000002</v>
      </c>
      <c r="E11508">
        <v>30.9833</v>
      </c>
      <c r="F11508" t="s">
        <v>504</v>
      </c>
      <c r="G11508" t="s">
        <v>505</v>
      </c>
      <c r="H11508" t="s">
        <v>506</v>
      </c>
      <c r="I11508" t="s">
        <v>4844</v>
      </c>
      <c r="K11508">
        <v>26387</v>
      </c>
      <c r="L11508">
        <v>1643936101</v>
      </c>
    </row>
    <row r="11509" spans="1:12" x14ac:dyDescent="0.45">
      <c r="A11509" t="str">
        <f t="shared" si="179"/>
        <v>Kirriemuir, Angus, United Kingdom</v>
      </c>
      <c r="B11509" t="s">
        <v>14800</v>
      </c>
      <c r="C11509" t="s">
        <v>14800</v>
      </c>
      <c r="D11509">
        <v>56.669199999999996</v>
      </c>
      <c r="E11509">
        <v>-3.0051000000000001</v>
      </c>
      <c r="F11509" t="s">
        <v>536</v>
      </c>
      <c r="G11509" t="s">
        <v>537</v>
      </c>
      <c r="H11509" t="s">
        <v>538</v>
      </c>
      <c r="I11509" t="s">
        <v>2309</v>
      </c>
      <c r="K11509">
        <v>6061</v>
      </c>
      <c r="L11509">
        <v>1826096014</v>
      </c>
    </row>
    <row r="11510" spans="1:12" x14ac:dyDescent="0.45">
      <c r="A11510" t="str">
        <f t="shared" si="179"/>
        <v>Kirs, Kirovskaya Oblast’, Russia</v>
      </c>
      <c r="B11510" t="s">
        <v>14801</v>
      </c>
      <c r="C11510" t="s">
        <v>14801</v>
      </c>
      <c r="D11510">
        <v>59.337200000000003</v>
      </c>
      <c r="E11510">
        <v>52.2455</v>
      </c>
      <c r="F11510" t="s">
        <v>504</v>
      </c>
      <c r="G11510" t="s">
        <v>505</v>
      </c>
      <c r="H11510" t="s">
        <v>506</v>
      </c>
      <c r="I11510" t="s">
        <v>3990</v>
      </c>
      <c r="K11510">
        <v>9453</v>
      </c>
      <c r="L11510">
        <v>1643457660</v>
      </c>
    </row>
    <row r="11511" spans="1:12" x14ac:dyDescent="0.45">
      <c r="A11511" t="str">
        <f t="shared" si="179"/>
        <v>Kirsanov, Tambovskaya Oblast’, Russia</v>
      </c>
      <c r="B11511" t="s">
        <v>14802</v>
      </c>
      <c r="C11511" t="s">
        <v>14802</v>
      </c>
      <c r="D11511">
        <v>52.65</v>
      </c>
      <c r="E11511">
        <v>42.7333</v>
      </c>
      <c r="F11511" t="s">
        <v>504</v>
      </c>
      <c r="G11511" t="s">
        <v>505</v>
      </c>
      <c r="H11511" t="s">
        <v>506</v>
      </c>
      <c r="I11511" t="s">
        <v>14803</v>
      </c>
      <c r="K11511">
        <v>16409</v>
      </c>
      <c r="L11511">
        <v>1643643425</v>
      </c>
    </row>
    <row r="11512" spans="1:12" x14ac:dyDescent="0.45">
      <c r="A11512" t="str">
        <f t="shared" si="179"/>
        <v>Kırşehir, Kırşehir, Turkey</v>
      </c>
      <c r="B11512" t="s">
        <v>7091</v>
      </c>
      <c r="C11512" t="s">
        <v>14804</v>
      </c>
      <c r="D11512">
        <v>39.145000000000003</v>
      </c>
      <c r="E11512">
        <v>34.160800000000002</v>
      </c>
      <c r="F11512" t="s">
        <v>806</v>
      </c>
      <c r="G11512" t="s">
        <v>807</v>
      </c>
      <c r="H11512" t="s">
        <v>808</v>
      </c>
      <c r="I11512" t="s">
        <v>7091</v>
      </c>
      <c r="J11512" t="s">
        <v>378</v>
      </c>
      <c r="K11512">
        <v>153511</v>
      </c>
      <c r="L11512">
        <v>1792825471</v>
      </c>
    </row>
    <row r="11513" spans="1:12" x14ac:dyDescent="0.45">
      <c r="A11513" t="str">
        <f t="shared" si="179"/>
        <v>Kirtipur, Bāgmatī, Nepal</v>
      </c>
      <c r="B11513" t="s">
        <v>14805</v>
      </c>
      <c r="C11513" t="s">
        <v>14805</v>
      </c>
      <c r="D11513">
        <v>27.666699999999999</v>
      </c>
      <c r="E11513">
        <v>85.283299999999997</v>
      </c>
      <c r="F11513" t="s">
        <v>3108</v>
      </c>
      <c r="G11513" t="s">
        <v>3109</v>
      </c>
      <c r="H11513" t="s">
        <v>3110</v>
      </c>
      <c r="I11513" t="s">
        <v>4418</v>
      </c>
      <c r="K11513">
        <v>65602</v>
      </c>
      <c r="L11513">
        <v>1524402867</v>
      </c>
    </row>
    <row r="11514" spans="1:12" x14ac:dyDescent="0.45">
      <c r="A11514" t="str">
        <f t="shared" si="179"/>
        <v>Kirtland, Ohio, United States</v>
      </c>
      <c r="B11514" t="s">
        <v>14806</v>
      </c>
      <c r="C11514" t="s">
        <v>14806</v>
      </c>
      <c r="D11514">
        <v>41.596899999999998</v>
      </c>
      <c r="E11514">
        <v>-81.340599999999995</v>
      </c>
      <c r="F11514" t="s">
        <v>530</v>
      </c>
      <c r="G11514" t="s">
        <v>531</v>
      </c>
      <c r="H11514" t="s">
        <v>532</v>
      </c>
      <c r="I11514" t="s">
        <v>799</v>
      </c>
      <c r="K11514">
        <v>6812</v>
      </c>
      <c r="L11514">
        <v>1840000535</v>
      </c>
    </row>
    <row r="11515" spans="1:12" x14ac:dyDescent="0.45">
      <c r="A11515" t="str">
        <f t="shared" si="179"/>
        <v>Kirton, Lincolnshire, United Kingdom</v>
      </c>
      <c r="B11515" t="s">
        <v>14807</v>
      </c>
      <c r="C11515" t="s">
        <v>14807</v>
      </c>
      <c r="D11515">
        <v>52.927799999999998</v>
      </c>
      <c r="E11515">
        <v>-5.9799999999999999E-2</v>
      </c>
      <c r="F11515" t="s">
        <v>536</v>
      </c>
      <c r="G11515" t="s">
        <v>537</v>
      </c>
      <c r="H11515" t="s">
        <v>538</v>
      </c>
      <c r="I11515" t="s">
        <v>5020</v>
      </c>
      <c r="K11515">
        <v>5371</v>
      </c>
      <c r="L11515">
        <v>1826587031</v>
      </c>
    </row>
    <row r="11516" spans="1:12" x14ac:dyDescent="0.45">
      <c r="A11516" t="str">
        <f t="shared" si="179"/>
        <v>Kiruhura, Kiruhura, Uganda</v>
      </c>
      <c r="B11516" t="s">
        <v>14808</v>
      </c>
      <c r="C11516" t="s">
        <v>14808</v>
      </c>
      <c r="D11516">
        <v>-0.2356</v>
      </c>
      <c r="E11516">
        <v>30.872499999999999</v>
      </c>
      <c r="F11516" t="s">
        <v>613</v>
      </c>
      <c r="G11516" t="s">
        <v>614</v>
      </c>
      <c r="H11516" t="s">
        <v>615</v>
      </c>
      <c r="I11516" t="s">
        <v>14808</v>
      </c>
      <c r="J11516" t="s">
        <v>378</v>
      </c>
      <c r="L11516">
        <v>1800198933</v>
      </c>
    </row>
    <row r="11517" spans="1:12" x14ac:dyDescent="0.45">
      <c r="A11517" t="str">
        <f t="shared" si="179"/>
        <v>Kiruna, Norrbotten, Sweden</v>
      </c>
      <c r="B11517" t="s">
        <v>14809</v>
      </c>
      <c r="C11517" t="s">
        <v>14809</v>
      </c>
      <c r="D11517">
        <v>67.849999999999994</v>
      </c>
      <c r="E11517">
        <v>20.2166</v>
      </c>
      <c r="F11517" t="s">
        <v>4875</v>
      </c>
      <c r="G11517" t="s">
        <v>4876</v>
      </c>
      <c r="H11517" t="s">
        <v>4877</v>
      </c>
      <c r="I11517" t="s">
        <v>11806</v>
      </c>
      <c r="J11517" t="s">
        <v>366</v>
      </c>
      <c r="K11517">
        <v>18154</v>
      </c>
      <c r="L11517">
        <v>1752001526</v>
      </c>
    </row>
    <row r="11518" spans="1:12" x14ac:dyDescent="0.45">
      <c r="A11518" t="str">
        <f t="shared" si="179"/>
        <v>Kirundo, Kirundo, Burundi</v>
      </c>
      <c r="B11518" t="s">
        <v>14810</v>
      </c>
      <c r="C11518" t="s">
        <v>14810</v>
      </c>
      <c r="D11518">
        <v>-2.5832999999999999</v>
      </c>
      <c r="E11518">
        <v>30.1</v>
      </c>
      <c r="F11518" t="s">
        <v>5443</v>
      </c>
      <c r="G11518" t="s">
        <v>5444</v>
      </c>
      <c r="H11518" t="s">
        <v>5445</v>
      </c>
      <c r="I11518" t="s">
        <v>14810</v>
      </c>
      <c r="J11518" t="s">
        <v>378</v>
      </c>
      <c r="K11518">
        <v>10024</v>
      </c>
      <c r="L11518">
        <v>1108527579</v>
      </c>
    </row>
    <row r="11519" spans="1:12" x14ac:dyDescent="0.45">
      <c r="A11519" t="str">
        <f t="shared" si="179"/>
        <v>Kiryandongo, Kiryandongo, Uganda</v>
      </c>
      <c r="B11519" t="s">
        <v>14811</v>
      </c>
      <c r="C11519" t="s">
        <v>14811</v>
      </c>
      <c r="D11519">
        <v>1.8763000000000001</v>
      </c>
      <c r="E11519">
        <v>32.062199999999997</v>
      </c>
      <c r="F11519" t="s">
        <v>613</v>
      </c>
      <c r="G11519" t="s">
        <v>614</v>
      </c>
      <c r="H11519" t="s">
        <v>615</v>
      </c>
      <c r="I11519" t="s">
        <v>14811</v>
      </c>
      <c r="J11519" t="s">
        <v>378</v>
      </c>
      <c r="L11519">
        <v>1800154303</v>
      </c>
    </row>
    <row r="11520" spans="1:12" x14ac:dyDescent="0.45">
      <c r="A11520" t="str">
        <f t="shared" si="179"/>
        <v>Kiryas Joel, New York, United States</v>
      </c>
      <c r="B11520" t="s">
        <v>14812</v>
      </c>
      <c r="C11520" t="s">
        <v>14812</v>
      </c>
      <c r="D11520">
        <v>41.340600000000002</v>
      </c>
      <c r="E11520">
        <v>-74.165999999999997</v>
      </c>
      <c r="F11520" t="s">
        <v>530</v>
      </c>
      <c r="G11520" t="s">
        <v>531</v>
      </c>
      <c r="H11520" t="s">
        <v>532</v>
      </c>
      <c r="I11520" t="s">
        <v>803</v>
      </c>
      <c r="K11520">
        <v>26813</v>
      </c>
      <c r="L11520">
        <v>1840004872</v>
      </c>
    </row>
    <row r="11521" spans="1:12" x14ac:dyDescent="0.45">
      <c r="A11521" t="str">
        <f t="shared" si="179"/>
        <v>Kirzhach, Vladimirskaya Oblast’, Russia</v>
      </c>
      <c r="B11521" t="s">
        <v>14813</v>
      </c>
      <c r="C11521" t="s">
        <v>14813</v>
      </c>
      <c r="D11521">
        <v>56.15</v>
      </c>
      <c r="E11521">
        <v>38.866700000000002</v>
      </c>
      <c r="F11521" t="s">
        <v>504</v>
      </c>
      <c r="G11521" t="s">
        <v>505</v>
      </c>
      <c r="H11521" t="s">
        <v>506</v>
      </c>
      <c r="I11521" t="s">
        <v>1485</v>
      </c>
      <c r="K11521">
        <v>26676</v>
      </c>
      <c r="L11521">
        <v>1643096892</v>
      </c>
    </row>
    <row r="11522" spans="1:12" x14ac:dyDescent="0.45">
      <c r="A11522" t="str">
        <f t="shared" si="179"/>
        <v>Kisangani, Tshopo, Congo (Kinshasa)</v>
      </c>
      <c r="B11522" t="s">
        <v>14814</v>
      </c>
      <c r="C11522" t="s">
        <v>14814</v>
      </c>
      <c r="D11522">
        <v>0.51529999999999998</v>
      </c>
      <c r="E11522">
        <v>25.191099999999999</v>
      </c>
      <c r="F11522" t="s">
        <v>1127</v>
      </c>
      <c r="G11522" t="s">
        <v>1128</v>
      </c>
      <c r="H11522" t="s">
        <v>1129</v>
      </c>
      <c r="I11522" t="s">
        <v>3094</v>
      </c>
      <c r="J11522" t="s">
        <v>378</v>
      </c>
      <c r="K11522">
        <v>935977</v>
      </c>
      <c r="L11522">
        <v>1180478201</v>
      </c>
    </row>
    <row r="11523" spans="1:12" x14ac:dyDescent="0.45">
      <c r="A11523" t="str">
        <f t="shared" ref="A11523:A11586" si="180">CONCATENATE(B11523,", ",I11523,", ",F11523)</f>
        <v>Kisanuki, Kagoshima, Japan</v>
      </c>
      <c r="B11523" t="s">
        <v>14815</v>
      </c>
      <c r="C11523" t="s">
        <v>14815</v>
      </c>
      <c r="D11523">
        <v>31.3447</v>
      </c>
      <c r="E11523">
        <v>130.9453</v>
      </c>
      <c r="F11523" t="s">
        <v>514</v>
      </c>
      <c r="G11523" t="s">
        <v>515</v>
      </c>
      <c r="H11523" t="s">
        <v>516</v>
      </c>
      <c r="I11523" t="s">
        <v>1761</v>
      </c>
      <c r="K11523">
        <v>14495</v>
      </c>
      <c r="L11523">
        <v>1392204633</v>
      </c>
    </row>
    <row r="11524" spans="1:12" x14ac:dyDescent="0.45">
      <c r="A11524" t="str">
        <f t="shared" si="180"/>
        <v>Kisarazu, Chiba, Japan</v>
      </c>
      <c r="B11524" t="s">
        <v>14816</v>
      </c>
      <c r="C11524" t="s">
        <v>14816</v>
      </c>
      <c r="D11524">
        <v>35.376100000000001</v>
      </c>
      <c r="E11524">
        <v>139.9169</v>
      </c>
      <c r="F11524" t="s">
        <v>514</v>
      </c>
      <c r="G11524" t="s">
        <v>515</v>
      </c>
      <c r="H11524" t="s">
        <v>516</v>
      </c>
      <c r="I11524" t="s">
        <v>608</v>
      </c>
      <c r="K11524">
        <v>135765</v>
      </c>
      <c r="L11524">
        <v>1392821453</v>
      </c>
    </row>
    <row r="11525" spans="1:12" x14ac:dyDescent="0.45">
      <c r="A11525" t="str">
        <f t="shared" si="180"/>
        <v>Kisbér, Komárom-Esztergom, Hungary</v>
      </c>
      <c r="B11525" t="s">
        <v>14817</v>
      </c>
      <c r="C11525" t="s">
        <v>14818</v>
      </c>
      <c r="D11525">
        <v>47.5017</v>
      </c>
      <c r="E11525">
        <v>18.026700000000002</v>
      </c>
      <c r="F11525" t="s">
        <v>641</v>
      </c>
      <c r="G11525" t="s">
        <v>642</v>
      </c>
      <c r="H11525" t="s">
        <v>643</v>
      </c>
      <c r="I11525" t="s">
        <v>751</v>
      </c>
      <c r="J11525" t="s">
        <v>366</v>
      </c>
      <c r="K11525">
        <v>5336</v>
      </c>
      <c r="L11525">
        <v>1348318587</v>
      </c>
    </row>
    <row r="11526" spans="1:12" x14ac:dyDescent="0.45">
      <c r="A11526" t="str">
        <f t="shared" si="180"/>
        <v>Kiselëvsk, Kemerovskaya Oblast’, Russia</v>
      </c>
      <c r="B11526" t="s">
        <v>14819</v>
      </c>
      <c r="C11526" t="s">
        <v>14820</v>
      </c>
      <c r="D11526">
        <v>53.9833</v>
      </c>
      <c r="E11526">
        <v>86.7</v>
      </c>
      <c r="F11526" t="s">
        <v>504</v>
      </c>
      <c r="G11526" t="s">
        <v>505</v>
      </c>
      <c r="H11526" t="s">
        <v>506</v>
      </c>
      <c r="I11526" t="s">
        <v>2157</v>
      </c>
      <c r="K11526">
        <v>89867</v>
      </c>
      <c r="L11526">
        <v>1643153158</v>
      </c>
    </row>
    <row r="11527" spans="1:12" x14ac:dyDescent="0.45">
      <c r="A11527" t="str">
        <f t="shared" si="180"/>
        <v>Kishi, Kanagawa, Japan</v>
      </c>
      <c r="B11527" t="s">
        <v>14821</v>
      </c>
      <c r="C11527" t="s">
        <v>14821</v>
      </c>
      <c r="D11527">
        <v>35.336399999999998</v>
      </c>
      <c r="E11527">
        <v>139.1233</v>
      </c>
      <c r="F11527" t="s">
        <v>514</v>
      </c>
      <c r="G11527" t="s">
        <v>515</v>
      </c>
      <c r="H11527" t="s">
        <v>516</v>
      </c>
      <c r="I11527" t="s">
        <v>1087</v>
      </c>
      <c r="K11527">
        <v>18010</v>
      </c>
      <c r="L11527">
        <v>1392295769</v>
      </c>
    </row>
    <row r="11528" spans="1:12" x14ac:dyDescent="0.45">
      <c r="A11528" t="str">
        <f t="shared" si="180"/>
        <v>Kishkeneköl, Soltüstik Qazaqstan, Kazakhstan</v>
      </c>
      <c r="B11528" t="s">
        <v>14822</v>
      </c>
      <c r="C11528" t="s">
        <v>14823</v>
      </c>
      <c r="D11528">
        <v>53.639400000000002</v>
      </c>
      <c r="E11528">
        <v>72.343900000000005</v>
      </c>
      <c r="F11528" t="s">
        <v>1182</v>
      </c>
      <c r="G11528" t="s">
        <v>1183</v>
      </c>
      <c r="H11528" t="s">
        <v>1184</v>
      </c>
      <c r="I11528" t="s">
        <v>5560</v>
      </c>
      <c r="K11528">
        <v>6779</v>
      </c>
      <c r="L11528">
        <v>1398061261</v>
      </c>
    </row>
    <row r="11529" spans="1:12" x14ac:dyDescent="0.45">
      <c r="A11529" t="str">
        <f t="shared" si="180"/>
        <v>Kisii, Kisii, Kenya</v>
      </c>
      <c r="B11529" t="s">
        <v>14824</v>
      </c>
      <c r="C11529" t="s">
        <v>14824</v>
      </c>
      <c r="D11529">
        <v>-0.68169999999999997</v>
      </c>
      <c r="E11529">
        <v>34.7667</v>
      </c>
      <c r="F11529" t="s">
        <v>2672</v>
      </c>
      <c r="G11529" t="s">
        <v>2673</v>
      </c>
      <c r="H11529" t="s">
        <v>2674</v>
      </c>
      <c r="I11529" t="s">
        <v>14824</v>
      </c>
      <c r="J11529" t="s">
        <v>378</v>
      </c>
      <c r="K11529">
        <v>37531</v>
      </c>
      <c r="L11529">
        <v>1404617601</v>
      </c>
    </row>
    <row r="11530" spans="1:12" x14ac:dyDescent="0.45">
      <c r="A11530" t="str">
        <f t="shared" si="180"/>
        <v>Kiskőrös, Bács-Kiskun, Hungary</v>
      </c>
      <c r="B11530" t="s">
        <v>14825</v>
      </c>
      <c r="C11530" t="s">
        <v>14826</v>
      </c>
      <c r="D11530">
        <v>46.6203</v>
      </c>
      <c r="E11530">
        <v>19.2836</v>
      </c>
      <c r="F11530" t="s">
        <v>641</v>
      </c>
      <c r="G11530" t="s">
        <v>642</v>
      </c>
      <c r="H11530" t="s">
        <v>643</v>
      </c>
      <c r="I11530" t="s">
        <v>2960</v>
      </c>
      <c r="J11530" t="s">
        <v>366</v>
      </c>
      <c r="K11530">
        <v>13833</v>
      </c>
      <c r="L11530">
        <v>1348641106</v>
      </c>
    </row>
    <row r="11531" spans="1:12" x14ac:dyDescent="0.45">
      <c r="A11531" t="str">
        <f t="shared" si="180"/>
        <v>Kiskunfélegyháza, Bács-Kiskun, Hungary</v>
      </c>
      <c r="B11531" t="s">
        <v>14827</v>
      </c>
      <c r="C11531" t="s">
        <v>14828</v>
      </c>
      <c r="D11531">
        <v>46.704999999999998</v>
      </c>
      <c r="E11531">
        <v>19.850000000000001</v>
      </c>
      <c r="F11531" t="s">
        <v>641</v>
      </c>
      <c r="G11531" t="s">
        <v>642</v>
      </c>
      <c r="H11531" t="s">
        <v>643</v>
      </c>
      <c r="I11531" t="s">
        <v>2960</v>
      </c>
      <c r="J11531" t="s">
        <v>366</v>
      </c>
      <c r="K11531">
        <v>29306</v>
      </c>
      <c r="L11531">
        <v>1348638728</v>
      </c>
    </row>
    <row r="11532" spans="1:12" x14ac:dyDescent="0.45">
      <c r="A11532" t="str">
        <f t="shared" si="180"/>
        <v>Kiskunhalas, Bács-Kiskun, Hungary</v>
      </c>
      <c r="B11532" t="s">
        <v>14829</v>
      </c>
      <c r="C11532" t="s">
        <v>14829</v>
      </c>
      <c r="D11532">
        <v>46.431899999999999</v>
      </c>
      <c r="E11532">
        <v>19.488299999999999</v>
      </c>
      <c r="F11532" t="s">
        <v>641</v>
      </c>
      <c r="G11532" t="s">
        <v>642</v>
      </c>
      <c r="H11532" t="s">
        <v>643</v>
      </c>
      <c r="I11532" t="s">
        <v>2960</v>
      </c>
      <c r="J11532" t="s">
        <v>366</v>
      </c>
      <c r="K11532">
        <v>27017</v>
      </c>
      <c r="L11532">
        <v>1348184980</v>
      </c>
    </row>
    <row r="11533" spans="1:12" x14ac:dyDescent="0.45">
      <c r="A11533" t="str">
        <f t="shared" si="180"/>
        <v>Kiskunmajsa, Bács-Kiskun, Hungary</v>
      </c>
      <c r="B11533" t="s">
        <v>14830</v>
      </c>
      <c r="C11533" t="s">
        <v>14830</v>
      </c>
      <c r="D11533">
        <v>46.492199999999997</v>
      </c>
      <c r="E11533">
        <v>19.736699999999999</v>
      </c>
      <c r="F11533" t="s">
        <v>641</v>
      </c>
      <c r="G11533" t="s">
        <v>642</v>
      </c>
      <c r="H11533" t="s">
        <v>643</v>
      </c>
      <c r="I11533" t="s">
        <v>2960</v>
      </c>
      <c r="J11533" t="s">
        <v>366</v>
      </c>
      <c r="K11533">
        <v>10968</v>
      </c>
      <c r="L11533">
        <v>1348210119</v>
      </c>
    </row>
    <row r="11534" spans="1:12" x14ac:dyDescent="0.45">
      <c r="A11534" t="str">
        <f t="shared" si="180"/>
        <v>Kislovodsk, Stavropol’skiy Kray, Russia</v>
      </c>
      <c r="B11534" t="s">
        <v>14831</v>
      </c>
      <c r="C11534" t="s">
        <v>14831</v>
      </c>
      <c r="D11534">
        <v>43.91</v>
      </c>
      <c r="E11534">
        <v>42.72</v>
      </c>
      <c r="F11534" t="s">
        <v>504</v>
      </c>
      <c r="G11534" t="s">
        <v>505</v>
      </c>
      <c r="H11534" t="s">
        <v>506</v>
      </c>
      <c r="I11534" t="s">
        <v>4665</v>
      </c>
      <c r="K11534">
        <v>129593</v>
      </c>
      <c r="L11534">
        <v>1643705192</v>
      </c>
    </row>
    <row r="11535" spans="1:12" x14ac:dyDescent="0.45">
      <c r="A11535" t="str">
        <f t="shared" si="180"/>
        <v>Kismaayo, Jubbada Hoose, Somalia</v>
      </c>
      <c r="B11535" t="s">
        <v>14832</v>
      </c>
      <c r="C11535" t="s">
        <v>14832</v>
      </c>
      <c r="D11535">
        <v>-0.36030000000000001</v>
      </c>
      <c r="E11535">
        <v>42.548900000000003</v>
      </c>
      <c r="F11535" t="s">
        <v>3153</v>
      </c>
      <c r="G11535" t="s">
        <v>3154</v>
      </c>
      <c r="H11535" t="s">
        <v>3155</v>
      </c>
      <c r="I11535" t="s">
        <v>5727</v>
      </c>
      <c r="J11535" t="s">
        <v>378</v>
      </c>
      <c r="K11535">
        <v>73300</v>
      </c>
      <c r="L11535">
        <v>1706091701</v>
      </c>
    </row>
    <row r="11536" spans="1:12" x14ac:dyDescent="0.45">
      <c r="A11536" t="str">
        <f t="shared" si="180"/>
        <v>Kisoro, Kisoro, Uganda</v>
      </c>
      <c r="B11536" t="s">
        <v>14833</v>
      </c>
      <c r="C11536" t="s">
        <v>14833</v>
      </c>
      <c r="D11536">
        <v>-1.3539000000000001</v>
      </c>
      <c r="E11536">
        <v>29.6983</v>
      </c>
      <c r="F11536" t="s">
        <v>613</v>
      </c>
      <c r="G11536" t="s">
        <v>614</v>
      </c>
      <c r="H11536" t="s">
        <v>615</v>
      </c>
      <c r="I11536" t="s">
        <v>14833</v>
      </c>
      <c r="J11536" t="s">
        <v>378</v>
      </c>
      <c r="K11536">
        <v>12900</v>
      </c>
      <c r="L11536">
        <v>1800685460</v>
      </c>
    </row>
    <row r="11537" spans="1:12" x14ac:dyDescent="0.45">
      <c r="A11537" t="str">
        <f t="shared" si="180"/>
        <v>Kissidougou, Faranah, Guinea</v>
      </c>
      <c r="B11537" t="s">
        <v>14834</v>
      </c>
      <c r="C11537" t="s">
        <v>14834</v>
      </c>
      <c r="D11537">
        <v>9.1905000000000001</v>
      </c>
      <c r="E11537">
        <v>-10.119999999999999</v>
      </c>
      <c r="F11537" t="s">
        <v>4331</v>
      </c>
      <c r="G11537" t="s">
        <v>4332</v>
      </c>
      <c r="H11537" t="s">
        <v>4333</v>
      </c>
      <c r="I11537" t="s">
        <v>7941</v>
      </c>
      <c r="J11537" t="s">
        <v>366</v>
      </c>
      <c r="K11537">
        <v>66815</v>
      </c>
      <c r="L11537">
        <v>1324750427</v>
      </c>
    </row>
    <row r="11538" spans="1:12" x14ac:dyDescent="0.45">
      <c r="A11538" t="str">
        <f t="shared" si="180"/>
        <v>Kissimmee, Florida, United States</v>
      </c>
      <c r="B11538" t="s">
        <v>14835</v>
      </c>
      <c r="C11538" t="s">
        <v>14835</v>
      </c>
      <c r="D11538">
        <v>28.304200000000002</v>
      </c>
      <c r="E11538">
        <v>-81.416399999999996</v>
      </c>
      <c r="F11538" t="s">
        <v>530</v>
      </c>
      <c r="G11538" t="s">
        <v>531</v>
      </c>
      <c r="H11538" t="s">
        <v>532</v>
      </c>
      <c r="I11538" t="s">
        <v>1378</v>
      </c>
      <c r="K11538">
        <v>382720</v>
      </c>
      <c r="L11538">
        <v>1840015109</v>
      </c>
    </row>
    <row r="11539" spans="1:12" x14ac:dyDescent="0.45">
      <c r="A11539" t="str">
        <f t="shared" si="180"/>
        <v>Kistelek, Csongrád, Hungary</v>
      </c>
      <c r="B11539" t="s">
        <v>14836</v>
      </c>
      <c r="C11539" t="s">
        <v>14836</v>
      </c>
      <c r="D11539">
        <v>46.473100000000002</v>
      </c>
      <c r="E11539">
        <v>19.98</v>
      </c>
      <c r="F11539" t="s">
        <v>641</v>
      </c>
      <c r="G11539" t="s">
        <v>642</v>
      </c>
      <c r="H11539" t="s">
        <v>643</v>
      </c>
      <c r="I11539" t="s">
        <v>7811</v>
      </c>
      <c r="J11539" t="s">
        <v>366</v>
      </c>
      <c r="K11539">
        <v>6917</v>
      </c>
      <c r="L11539">
        <v>1348641696</v>
      </c>
    </row>
    <row r="11540" spans="1:12" x14ac:dyDescent="0.45">
      <c r="A11540" t="str">
        <f t="shared" si="180"/>
        <v>Kisújszállás, Jász-Nagykun-Szolnok, Hungary</v>
      </c>
      <c r="B11540" t="s">
        <v>14837</v>
      </c>
      <c r="C11540" t="s">
        <v>14838</v>
      </c>
      <c r="D11540">
        <v>47.216700000000003</v>
      </c>
      <c r="E11540">
        <v>20.7667</v>
      </c>
      <c r="F11540" t="s">
        <v>641</v>
      </c>
      <c r="G11540" t="s">
        <v>642</v>
      </c>
      <c r="H11540" t="s">
        <v>643</v>
      </c>
      <c r="I11540" t="s">
        <v>9789</v>
      </c>
      <c r="K11540">
        <v>10870</v>
      </c>
      <c r="L11540">
        <v>1348563920</v>
      </c>
    </row>
    <row r="11541" spans="1:12" x14ac:dyDescent="0.45">
      <c r="A11541" t="str">
        <f t="shared" si="180"/>
        <v>Kisumu, Kisumu, Kenya</v>
      </c>
      <c r="B11541" t="s">
        <v>14839</v>
      </c>
      <c r="C11541" t="s">
        <v>14839</v>
      </c>
      <c r="D11541">
        <v>-0.1</v>
      </c>
      <c r="E11541">
        <v>34.75</v>
      </c>
      <c r="F11541" t="s">
        <v>2672</v>
      </c>
      <c r="G11541" t="s">
        <v>2673</v>
      </c>
      <c r="H11541" t="s">
        <v>2674</v>
      </c>
      <c r="I11541" t="s">
        <v>14839</v>
      </c>
      <c r="J11541" t="s">
        <v>378</v>
      </c>
      <c r="K11541">
        <v>409928</v>
      </c>
      <c r="L11541">
        <v>1404511920</v>
      </c>
    </row>
    <row r="11542" spans="1:12" x14ac:dyDescent="0.45">
      <c r="A11542" t="str">
        <f t="shared" si="180"/>
        <v>Kisvárda, Szabolcs-Szatmár-Bereg, Hungary</v>
      </c>
      <c r="B11542" t="s">
        <v>14840</v>
      </c>
      <c r="C11542" t="s">
        <v>14841</v>
      </c>
      <c r="D11542">
        <v>48.226399999999998</v>
      </c>
      <c r="E11542">
        <v>22.084399999999999</v>
      </c>
      <c r="F11542" t="s">
        <v>641</v>
      </c>
      <c r="G11542" t="s">
        <v>642</v>
      </c>
      <c r="H11542" t="s">
        <v>643</v>
      </c>
      <c r="I11542" t="s">
        <v>3269</v>
      </c>
      <c r="J11542" t="s">
        <v>366</v>
      </c>
      <c r="K11542">
        <v>16084</v>
      </c>
      <c r="L11542">
        <v>1348590811</v>
      </c>
    </row>
    <row r="11543" spans="1:12" x14ac:dyDescent="0.45">
      <c r="A11543" t="str">
        <f t="shared" si="180"/>
        <v>Kita, Kayes, Mali</v>
      </c>
      <c r="B11543" t="s">
        <v>14842</v>
      </c>
      <c r="C11543" t="s">
        <v>14842</v>
      </c>
      <c r="D11543">
        <v>13.0504</v>
      </c>
      <c r="E11543">
        <v>-9.4832999999999998</v>
      </c>
      <c r="F11543" t="s">
        <v>978</v>
      </c>
      <c r="G11543" t="s">
        <v>979</v>
      </c>
      <c r="H11543" t="s">
        <v>980</v>
      </c>
      <c r="I11543" t="s">
        <v>3086</v>
      </c>
      <c r="J11543" t="s">
        <v>366</v>
      </c>
      <c r="K11543">
        <v>46435</v>
      </c>
      <c r="L11543">
        <v>1466078415</v>
      </c>
    </row>
    <row r="11544" spans="1:12" x14ac:dyDescent="0.45">
      <c r="A11544" t="str">
        <f t="shared" si="180"/>
        <v>Kitagata, Gifu, Japan</v>
      </c>
      <c r="B11544" t="s">
        <v>14843</v>
      </c>
      <c r="C11544" t="s">
        <v>14843</v>
      </c>
      <c r="D11544">
        <v>35.436900000000001</v>
      </c>
      <c r="E11544">
        <v>136.68610000000001</v>
      </c>
      <c r="F11544" t="s">
        <v>514</v>
      </c>
      <c r="G11544" t="s">
        <v>515</v>
      </c>
      <c r="H11544" t="s">
        <v>516</v>
      </c>
      <c r="I11544" t="s">
        <v>9401</v>
      </c>
      <c r="K11544">
        <v>18271</v>
      </c>
      <c r="L11544">
        <v>1392622247</v>
      </c>
    </row>
    <row r="11545" spans="1:12" x14ac:dyDescent="0.45">
      <c r="A11545" t="str">
        <f t="shared" si="180"/>
        <v>Kitaibaraki, Ibaraki, Japan</v>
      </c>
      <c r="B11545" t="s">
        <v>14844</v>
      </c>
      <c r="C11545" t="s">
        <v>14844</v>
      </c>
      <c r="D11545">
        <v>36.801900000000003</v>
      </c>
      <c r="E11545">
        <v>140.75110000000001</v>
      </c>
      <c r="F11545" t="s">
        <v>514</v>
      </c>
      <c r="G11545" t="s">
        <v>515</v>
      </c>
      <c r="H11545" t="s">
        <v>516</v>
      </c>
      <c r="I11545" t="s">
        <v>1844</v>
      </c>
      <c r="K11545">
        <v>42122</v>
      </c>
      <c r="L11545">
        <v>1392092741</v>
      </c>
    </row>
    <row r="11546" spans="1:12" x14ac:dyDescent="0.45">
      <c r="A11546" t="str">
        <f t="shared" si="180"/>
        <v>Kitakami, Iwate, Japan</v>
      </c>
      <c r="B11546" t="s">
        <v>14845</v>
      </c>
      <c r="C11546" t="s">
        <v>14845</v>
      </c>
      <c r="D11546">
        <v>39.286700000000003</v>
      </c>
      <c r="E11546">
        <v>141.1131</v>
      </c>
      <c r="F11546" t="s">
        <v>514</v>
      </c>
      <c r="G11546" t="s">
        <v>515</v>
      </c>
      <c r="H11546" t="s">
        <v>516</v>
      </c>
      <c r="I11546" t="s">
        <v>11570</v>
      </c>
      <c r="K11546">
        <v>92447</v>
      </c>
      <c r="L11546">
        <v>1392905802</v>
      </c>
    </row>
    <row r="11547" spans="1:12" x14ac:dyDescent="0.45">
      <c r="A11547" t="str">
        <f t="shared" si="180"/>
        <v>Kitakōriyamachō, Nara, Japan</v>
      </c>
      <c r="B11547" t="s">
        <v>14846</v>
      </c>
      <c r="C11547" t="s">
        <v>14847</v>
      </c>
      <c r="D11547">
        <v>34.6494</v>
      </c>
      <c r="E11547">
        <v>135.78280000000001</v>
      </c>
      <c r="F11547" t="s">
        <v>514</v>
      </c>
      <c r="G11547" t="s">
        <v>515</v>
      </c>
      <c r="H11547" t="s">
        <v>516</v>
      </c>
      <c r="I11547" t="s">
        <v>10885</v>
      </c>
      <c r="K11547">
        <v>84820</v>
      </c>
      <c r="L11547">
        <v>1392178653</v>
      </c>
    </row>
    <row r="11548" spans="1:12" x14ac:dyDescent="0.45">
      <c r="A11548" t="str">
        <f t="shared" si="180"/>
        <v>Kitaku, Fukuoka, Japan</v>
      </c>
      <c r="B11548" t="s">
        <v>14848</v>
      </c>
      <c r="C11548" t="s">
        <v>14848</v>
      </c>
      <c r="D11548">
        <v>33.870399999999997</v>
      </c>
      <c r="E11548">
        <v>130.82</v>
      </c>
      <c r="F11548" t="s">
        <v>514</v>
      </c>
      <c r="G11548" t="s">
        <v>515</v>
      </c>
      <c r="H11548" t="s">
        <v>516</v>
      </c>
      <c r="I11548" t="s">
        <v>2570</v>
      </c>
      <c r="K11548">
        <v>997536</v>
      </c>
      <c r="L11548">
        <v>1392129541</v>
      </c>
    </row>
    <row r="11549" spans="1:12" x14ac:dyDescent="0.45">
      <c r="A11549" t="str">
        <f t="shared" si="180"/>
        <v>Kitale, Trans Nzoia, Kenya</v>
      </c>
      <c r="B11549" t="s">
        <v>14849</v>
      </c>
      <c r="C11549" t="s">
        <v>14849</v>
      </c>
      <c r="D11549">
        <v>1.0166999999999999</v>
      </c>
      <c r="E11549">
        <v>35</v>
      </c>
      <c r="F11549" t="s">
        <v>2672</v>
      </c>
      <c r="G11549" t="s">
        <v>2673</v>
      </c>
      <c r="H11549" t="s">
        <v>2674</v>
      </c>
      <c r="I11549" t="s">
        <v>14850</v>
      </c>
      <c r="J11549" t="s">
        <v>378</v>
      </c>
      <c r="K11549">
        <v>63245</v>
      </c>
      <c r="L11549">
        <v>1404890081</v>
      </c>
    </row>
    <row r="11550" spans="1:12" x14ac:dyDescent="0.45">
      <c r="A11550" t="str">
        <f t="shared" si="180"/>
        <v>Kitamilo, Buvuma, Uganda</v>
      </c>
      <c r="B11550" t="s">
        <v>14851</v>
      </c>
      <c r="C11550" t="s">
        <v>14851</v>
      </c>
      <c r="D11550">
        <v>0.22220000000000001</v>
      </c>
      <c r="E11550">
        <v>33.206099999999999</v>
      </c>
      <c r="F11550" t="s">
        <v>613</v>
      </c>
      <c r="G11550" t="s">
        <v>614</v>
      </c>
      <c r="H11550" t="s">
        <v>615</v>
      </c>
      <c r="I11550" t="s">
        <v>14852</v>
      </c>
      <c r="J11550" t="s">
        <v>378</v>
      </c>
      <c r="L11550">
        <v>1800610172</v>
      </c>
    </row>
    <row r="11551" spans="1:12" x14ac:dyDescent="0.45">
      <c r="A11551" t="str">
        <f t="shared" si="180"/>
        <v>Kitamoto, Saitama, Japan</v>
      </c>
      <c r="B11551" t="s">
        <v>14853</v>
      </c>
      <c r="C11551" t="s">
        <v>14853</v>
      </c>
      <c r="D11551">
        <v>36.026899999999998</v>
      </c>
      <c r="E11551">
        <v>139.53</v>
      </c>
      <c r="F11551" t="s">
        <v>514</v>
      </c>
      <c r="G11551" t="s">
        <v>515</v>
      </c>
      <c r="H11551" t="s">
        <v>516</v>
      </c>
      <c r="I11551" t="s">
        <v>919</v>
      </c>
      <c r="K11551">
        <v>65478</v>
      </c>
      <c r="L11551">
        <v>1392754858</v>
      </c>
    </row>
    <row r="11552" spans="1:12" x14ac:dyDescent="0.45">
      <c r="A11552" t="str">
        <f t="shared" si="180"/>
        <v>Kitanagoya, Aichi, Japan</v>
      </c>
      <c r="B11552" t="s">
        <v>14854</v>
      </c>
      <c r="C11552" t="s">
        <v>14854</v>
      </c>
      <c r="D11552">
        <v>35.25</v>
      </c>
      <c r="E11552">
        <v>136.86670000000001</v>
      </c>
      <c r="F11552" t="s">
        <v>514</v>
      </c>
      <c r="G11552" t="s">
        <v>515</v>
      </c>
      <c r="H11552" t="s">
        <v>516</v>
      </c>
      <c r="I11552" t="s">
        <v>1078</v>
      </c>
      <c r="K11552">
        <v>85899</v>
      </c>
      <c r="L11552">
        <v>1392360419</v>
      </c>
    </row>
    <row r="11553" spans="1:12" x14ac:dyDescent="0.45">
      <c r="A11553" t="str">
        <f t="shared" si="180"/>
        <v>Kitatajima, Saitama, Japan</v>
      </c>
      <c r="B11553" t="s">
        <v>14855</v>
      </c>
      <c r="C11553" t="s">
        <v>14855</v>
      </c>
      <c r="D11553">
        <v>35.981400000000001</v>
      </c>
      <c r="E11553">
        <v>139.48169999999999</v>
      </c>
      <c r="F11553" t="s">
        <v>514</v>
      </c>
      <c r="G11553" t="s">
        <v>515</v>
      </c>
      <c r="H11553" t="s">
        <v>516</v>
      </c>
      <c r="I11553" t="s">
        <v>919</v>
      </c>
      <c r="K11553">
        <v>19758</v>
      </c>
      <c r="L11553">
        <v>1392425295</v>
      </c>
    </row>
    <row r="11554" spans="1:12" x14ac:dyDescent="0.45">
      <c r="A11554" t="str">
        <f t="shared" si="180"/>
        <v>Kitchener, Ontario, Canada</v>
      </c>
      <c r="B11554" t="s">
        <v>14856</v>
      </c>
      <c r="C11554" t="s">
        <v>14856</v>
      </c>
      <c r="D11554">
        <v>43.418599999999998</v>
      </c>
      <c r="E11554">
        <v>-80.472800000000007</v>
      </c>
      <c r="F11554" t="s">
        <v>541</v>
      </c>
      <c r="G11554" t="s">
        <v>542</v>
      </c>
      <c r="H11554" t="s">
        <v>543</v>
      </c>
      <c r="I11554" t="s">
        <v>857</v>
      </c>
      <c r="K11554">
        <v>470015</v>
      </c>
      <c r="L11554">
        <v>1124158530</v>
      </c>
    </row>
    <row r="11555" spans="1:12" x14ac:dyDescent="0.45">
      <c r="A11555" t="str">
        <f t="shared" si="180"/>
        <v>Kitee, Pohjois-Karjala, Finland</v>
      </c>
      <c r="B11555" t="s">
        <v>14857</v>
      </c>
      <c r="C11555" t="s">
        <v>14857</v>
      </c>
      <c r="D11555">
        <v>62.098599999999998</v>
      </c>
      <c r="E11555">
        <v>30.137499999999999</v>
      </c>
      <c r="F11555" t="s">
        <v>459</v>
      </c>
      <c r="G11555" t="s">
        <v>460</v>
      </c>
      <c r="H11555" t="s">
        <v>461</v>
      </c>
      <c r="I11555" t="s">
        <v>13677</v>
      </c>
      <c r="J11555" t="s">
        <v>366</v>
      </c>
      <c r="K11555">
        <v>10832</v>
      </c>
      <c r="L11555">
        <v>1246458844</v>
      </c>
    </row>
    <row r="11556" spans="1:12" x14ac:dyDescent="0.45">
      <c r="A11556" t="str">
        <f t="shared" si="180"/>
        <v>Kitgum, Kitgum, Uganda</v>
      </c>
      <c r="B11556" t="s">
        <v>14858</v>
      </c>
      <c r="C11556" t="s">
        <v>14858</v>
      </c>
      <c r="D11556">
        <v>3.3003999999999998</v>
      </c>
      <c r="E11556">
        <v>32.869999999999997</v>
      </c>
      <c r="F11556" t="s">
        <v>613</v>
      </c>
      <c r="G11556" t="s">
        <v>614</v>
      </c>
      <c r="H11556" t="s">
        <v>615</v>
      </c>
      <c r="I11556" t="s">
        <v>14858</v>
      </c>
      <c r="J11556" t="s">
        <v>378</v>
      </c>
      <c r="K11556">
        <v>56891</v>
      </c>
      <c r="L11556">
        <v>1800380883</v>
      </c>
    </row>
    <row r="11557" spans="1:12" x14ac:dyDescent="0.45">
      <c r="A11557" t="str">
        <f t="shared" si="180"/>
        <v>Kitimat, British Columbia, Canada</v>
      </c>
      <c r="B11557" t="s">
        <v>14859</v>
      </c>
      <c r="C11557" t="s">
        <v>14859</v>
      </c>
      <c r="D11557">
        <v>54</v>
      </c>
      <c r="E11557">
        <v>-128.69999999999999</v>
      </c>
      <c r="F11557" t="s">
        <v>541</v>
      </c>
      <c r="G11557" t="s">
        <v>542</v>
      </c>
      <c r="H11557" t="s">
        <v>543</v>
      </c>
      <c r="I11557" t="s">
        <v>544</v>
      </c>
      <c r="K11557">
        <v>8131</v>
      </c>
      <c r="L11557">
        <v>1124198272</v>
      </c>
    </row>
    <row r="11558" spans="1:12" x14ac:dyDescent="0.45">
      <c r="A11558" t="str">
        <f t="shared" si="180"/>
        <v>Kitsuki, Ōita, Japan</v>
      </c>
      <c r="B11558" t="s">
        <v>14860</v>
      </c>
      <c r="C11558" t="s">
        <v>14860</v>
      </c>
      <c r="D11558">
        <v>33.416899999999998</v>
      </c>
      <c r="E11558">
        <v>131.61609999999999</v>
      </c>
      <c r="F11558" t="s">
        <v>514</v>
      </c>
      <c r="G11558" t="s">
        <v>515</v>
      </c>
      <c r="H11558" t="s">
        <v>516</v>
      </c>
      <c r="I11558" t="s">
        <v>4188</v>
      </c>
      <c r="K11558">
        <v>28476</v>
      </c>
      <c r="L11558">
        <v>1392339287</v>
      </c>
    </row>
    <row r="11559" spans="1:12" x14ac:dyDescent="0.45">
      <c r="A11559" t="str">
        <f t="shared" si="180"/>
        <v>Kittanning, Pennsylvania, United States</v>
      </c>
      <c r="B11559" t="s">
        <v>14861</v>
      </c>
      <c r="C11559" t="s">
        <v>14861</v>
      </c>
      <c r="D11559">
        <v>40.8279</v>
      </c>
      <c r="E11559">
        <v>-79.523300000000006</v>
      </c>
      <c r="F11559" t="s">
        <v>530</v>
      </c>
      <c r="G11559" t="s">
        <v>531</v>
      </c>
      <c r="H11559" t="s">
        <v>532</v>
      </c>
      <c r="I11559" t="s">
        <v>620</v>
      </c>
      <c r="K11559">
        <v>12950</v>
      </c>
      <c r="L11559">
        <v>1840003519</v>
      </c>
    </row>
    <row r="11560" spans="1:12" x14ac:dyDescent="0.45">
      <c r="A11560" t="str">
        <f t="shared" si="180"/>
        <v>Kittery, Maine, United States</v>
      </c>
      <c r="B11560" t="s">
        <v>14862</v>
      </c>
      <c r="C11560" t="s">
        <v>14862</v>
      </c>
      <c r="D11560">
        <v>43.099800000000002</v>
      </c>
      <c r="E11560">
        <v>-70.712599999999995</v>
      </c>
      <c r="F11560" t="s">
        <v>530</v>
      </c>
      <c r="G11560" t="s">
        <v>531</v>
      </c>
      <c r="H11560" t="s">
        <v>532</v>
      </c>
      <c r="I11560" t="s">
        <v>2721</v>
      </c>
      <c r="K11560">
        <v>9726</v>
      </c>
      <c r="L11560">
        <v>1840052873</v>
      </c>
    </row>
    <row r="11561" spans="1:12" x14ac:dyDescent="0.45">
      <c r="A11561" t="str">
        <f t="shared" si="180"/>
        <v>Kitui, Kitui, Kenya</v>
      </c>
      <c r="B11561" t="s">
        <v>14863</v>
      </c>
      <c r="C11561" t="s">
        <v>14863</v>
      </c>
      <c r="D11561">
        <v>-1.3667</v>
      </c>
      <c r="E11561">
        <v>38.0167</v>
      </c>
      <c r="F11561" t="s">
        <v>2672</v>
      </c>
      <c r="G11561" t="s">
        <v>2673</v>
      </c>
      <c r="H11561" t="s">
        <v>2674</v>
      </c>
      <c r="I11561" t="s">
        <v>14863</v>
      </c>
      <c r="J11561" t="s">
        <v>378</v>
      </c>
      <c r="K11561">
        <v>13244</v>
      </c>
      <c r="L11561">
        <v>1404548296</v>
      </c>
    </row>
    <row r="11562" spans="1:12" x14ac:dyDescent="0.45">
      <c r="A11562" t="str">
        <f t="shared" si="180"/>
        <v>Kitwe, Copperbelt, Zambia</v>
      </c>
      <c r="B11562" t="s">
        <v>14864</v>
      </c>
      <c r="C11562" t="s">
        <v>14864</v>
      </c>
      <c r="D11562">
        <v>-12.8208</v>
      </c>
      <c r="E11562">
        <v>28.2119</v>
      </c>
      <c r="F11562" t="s">
        <v>6881</v>
      </c>
      <c r="G11562" t="s">
        <v>6882</v>
      </c>
      <c r="H11562" t="s">
        <v>6883</v>
      </c>
      <c r="I11562" t="s">
        <v>6884</v>
      </c>
      <c r="K11562">
        <v>504194</v>
      </c>
      <c r="L11562">
        <v>1894321752</v>
      </c>
    </row>
    <row r="11563" spans="1:12" x14ac:dyDescent="0.45">
      <c r="A11563" t="str">
        <f t="shared" si="180"/>
        <v>Kitzbühel, Tirol, Austria</v>
      </c>
      <c r="B11563" t="s">
        <v>14865</v>
      </c>
      <c r="C11563" t="s">
        <v>14866</v>
      </c>
      <c r="D11563">
        <v>47.446399999999997</v>
      </c>
      <c r="E11563">
        <v>12.3919</v>
      </c>
      <c r="F11563" t="s">
        <v>1889</v>
      </c>
      <c r="G11563" t="s">
        <v>1890</v>
      </c>
      <c r="H11563" t="s">
        <v>1891</v>
      </c>
      <c r="I11563" t="s">
        <v>11696</v>
      </c>
      <c r="J11563" t="s">
        <v>366</v>
      </c>
      <c r="K11563">
        <v>8272</v>
      </c>
      <c r="L11563">
        <v>1040301739</v>
      </c>
    </row>
    <row r="11564" spans="1:12" x14ac:dyDescent="0.45">
      <c r="A11564" t="str">
        <f t="shared" si="180"/>
        <v>Kitzingen, Bavaria, Germany</v>
      </c>
      <c r="B11564" t="s">
        <v>14867</v>
      </c>
      <c r="C11564" t="s">
        <v>14867</v>
      </c>
      <c r="D11564">
        <v>49.7333</v>
      </c>
      <c r="E11564">
        <v>10.166700000000001</v>
      </c>
      <c r="F11564" t="s">
        <v>441</v>
      </c>
      <c r="G11564" t="s">
        <v>442</v>
      </c>
      <c r="H11564" t="s">
        <v>443</v>
      </c>
      <c r="I11564" t="s">
        <v>567</v>
      </c>
      <c r="J11564" t="s">
        <v>366</v>
      </c>
      <c r="K11564">
        <v>21704</v>
      </c>
      <c r="L11564">
        <v>1276000007</v>
      </c>
    </row>
    <row r="11565" spans="1:12" x14ac:dyDescent="0.45">
      <c r="A11565" t="str">
        <f t="shared" si="180"/>
        <v>Kiunga, Western, Papua New Guinea</v>
      </c>
      <c r="B11565" t="s">
        <v>14868</v>
      </c>
      <c r="C11565" t="s">
        <v>14868</v>
      </c>
      <c r="D11565">
        <v>-6.1166999999999998</v>
      </c>
      <c r="E11565">
        <v>141.30000000000001</v>
      </c>
      <c r="F11565" t="s">
        <v>1658</v>
      </c>
      <c r="G11565" t="s">
        <v>1659</v>
      </c>
      <c r="H11565" t="s">
        <v>1660</v>
      </c>
      <c r="I11565" t="s">
        <v>5285</v>
      </c>
      <c r="K11565">
        <v>8265</v>
      </c>
      <c r="L11565">
        <v>1598534040</v>
      </c>
    </row>
    <row r="11566" spans="1:12" x14ac:dyDescent="0.45">
      <c r="A11566" t="str">
        <f t="shared" si="180"/>
        <v>Kiuruvesi, Pohjois-Savo, Finland</v>
      </c>
      <c r="B11566" t="s">
        <v>14869</v>
      </c>
      <c r="C11566" t="s">
        <v>14869</v>
      </c>
      <c r="D11566">
        <v>63.652799999999999</v>
      </c>
      <c r="E11566">
        <v>26.619399999999999</v>
      </c>
      <c r="F11566" t="s">
        <v>459</v>
      </c>
      <c r="G11566" t="s">
        <v>460</v>
      </c>
      <c r="H11566" t="s">
        <v>461</v>
      </c>
      <c r="I11566" t="s">
        <v>12868</v>
      </c>
      <c r="J11566" t="s">
        <v>366</v>
      </c>
      <c r="K11566">
        <v>8600</v>
      </c>
      <c r="L11566">
        <v>1246969515</v>
      </c>
    </row>
    <row r="11567" spans="1:12" x14ac:dyDescent="0.45">
      <c r="A11567" t="str">
        <f t="shared" si="180"/>
        <v>Kivertsi, Volyns’ka Oblast’, Ukraine</v>
      </c>
      <c r="B11567" t="s">
        <v>14870</v>
      </c>
      <c r="C11567" t="s">
        <v>14870</v>
      </c>
      <c r="D11567">
        <v>50.833100000000002</v>
      </c>
      <c r="E11567">
        <v>25.461400000000001</v>
      </c>
      <c r="F11567" t="s">
        <v>1461</v>
      </c>
      <c r="G11567" t="s">
        <v>1462</v>
      </c>
      <c r="H11567" t="s">
        <v>1463</v>
      </c>
      <c r="I11567" t="s">
        <v>12527</v>
      </c>
      <c r="J11567" t="s">
        <v>366</v>
      </c>
      <c r="K11567">
        <v>14195</v>
      </c>
      <c r="L11567">
        <v>1804112302</v>
      </c>
    </row>
    <row r="11568" spans="1:12" x14ac:dyDescent="0.45">
      <c r="A11568" t="str">
        <f t="shared" si="180"/>
        <v>Kiviõli, Ida-Virumaa, Estonia</v>
      </c>
      <c r="B11568" t="s">
        <v>14871</v>
      </c>
      <c r="C11568" t="s">
        <v>14872</v>
      </c>
      <c r="D11568">
        <v>59.351700000000001</v>
      </c>
      <c r="E11568">
        <v>26.961099999999998</v>
      </c>
      <c r="F11568" t="s">
        <v>9361</v>
      </c>
      <c r="G11568" t="s">
        <v>9362</v>
      </c>
      <c r="H11568" t="s">
        <v>9363</v>
      </c>
      <c r="I11568" t="s">
        <v>13694</v>
      </c>
      <c r="J11568" t="s">
        <v>366</v>
      </c>
      <c r="K11568">
        <v>5504</v>
      </c>
      <c r="L11568">
        <v>1233298951</v>
      </c>
    </row>
    <row r="11569" spans="1:12" x14ac:dyDescent="0.45">
      <c r="A11569" t="str">
        <f t="shared" si="180"/>
        <v>Kiyosu, Aichi, Japan</v>
      </c>
      <c r="B11569" t="s">
        <v>14873</v>
      </c>
      <c r="C11569" t="s">
        <v>14873</v>
      </c>
      <c r="D11569">
        <v>35.200000000000003</v>
      </c>
      <c r="E11569">
        <v>136.85</v>
      </c>
      <c r="F11569" t="s">
        <v>514</v>
      </c>
      <c r="G11569" t="s">
        <v>515</v>
      </c>
      <c r="H11569" t="s">
        <v>516</v>
      </c>
      <c r="I11569" t="s">
        <v>1078</v>
      </c>
      <c r="K11569">
        <v>69680</v>
      </c>
      <c r="L11569">
        <v>1392439011</v>
      </c>
    </row>
    <row r="11570" spans="1:12" x14ac:dyDescent="0.45">
      <c r="A11570" t="str">
        <f t="shared" si="180"/>
        <v>Kizel, Permskiy Kray, Russia</v>
      </c>
      <c r="B11570" t="s">
        <v>14874</v>
      </c>
      <c r="C11570" t="s">
        <v>14874</v>
      </c>
      <c r="D11570">
        <v>59.05</v>
      </c>
      <c r="E11570">
        <v>57.65</v>
      </c>
      <c r="F11570" t="s">
        <v>504</v>
      </c>
      <c r="G11570" t="s">
        <v>505</v>
      </c>
      <c r="H11570" t="s">
        <v>506</v>
      </c>
      <c r="I11570" t="s">
        <v>1488</v>
      </c>
      <c r="K11570">
        <v>14883</v>
      </c>
      <c r="L11570">
        <v>1643267536</v>
      </c>
    </row>
    <row r="11571" spans="1:12" x14ac:dyDescent="0.45">
      <c r="A11571" t="str">
        <f t="shared" si="180"/>
        <v>Kızıltepe, Mardin, Turkey</v>
      </c>
      <c r="B11571" t="s">
        <v>14875</v>
      </c>
      <c r="C11571" t="s">
        <v>14876</v>
      </c>
      <c r="D11571">
        <v>37.193899999999999</v>
      </c>
      <c r="E11571">
        <v>40.586100000000002</v>
      </c>
      <c r="F11571" t="s">
        <v>806</v>
      </c>
      <c r="G11571" t="s">
        <v>807</v>
      </c>
      <c r="H11571" t="s">
        <v>808</v>
      </c>
      <c r="I11571" t="s">
        <v>8294</v>
      </c>
      <c r="J11571" t="s">
        <v>366</v>
      </c>
      <c r="K11571">
        <v>252656</v>
      </c>
      <c r="L11571">
        <v>1792229490</v>
      </c>
    </row>
    <row r="11572" spans="1:12" x14ac:dyDescent="0.45">
      <c r="A11572" t="str">
        <f t="shared" si="180"/>
        <v>Kizilyurt, Dagestan, Russia</v>
      </c>
      <c r="B11572" t="s">
        <v>14877</v>
      </c>
      <c r="C11572" t="s">
        <v>14877</v>
      </c>
      <c r="D11572">
        <v>43.2</v>
      </c>
      <c r="E11572">
        <v>46.866700000000002</v>
      </c>
      <c r="F11572" t="s">
        <v>504</v>
      </c>
      <c r="G11572" t="s">
        <v>505</v>
      </c>
      <c r="H11572" t="s">
        <v>506</v>
      </c>
      <c r="I11572" t="s">
        <v>5735</v>
      </c>
      <c r="J11572" t="s">
        <v>366</v>
      </c>
      <c r="K11572">
        <v>37171</v>
      </c>
      <c r="L11572">
        <v>1643796605</v>
      </c>
    </row>
    <row r="11573" spans="1:12" x14ac:dyDescent="0.45">
      <c r="A11573" t="str">
        <f t="shared" si="180"/>
        <v>Kizlyar, Dagestan, Russia</v>
      </c>
      <c r="B11573" t="s">
        <v>14878</v>
      </c>
      <c r="C11573" t="s">
        <v>14878</v>
      </c>
      <c r="D11573">
        <v>43.85</v>
      </c>
      <c r="E11573">
        <v>46.716700000000003</v>
      </c>
      <c r="F11573" t="s">
        <v>504</v>
      </c>
      <c r="G11573" t="s">
        <v>505</v>
      </c>
      <c r="H11573" t="s">
        <v>506</v>
      </c>
      <c r="I11573" t="s">
        <v>5735</v>
      </c>
      <c r="J11573" t="s">
        <v>366</v>
      </c>
      <c r="K11573">
        <v>49247</v>
      </c>
      <c r="L11573">
        <v>1643912106</v>
      </c>
    </row>
    <row r="11574" spans="1:12" x14ac:dyDescent="0.45">
      <c r="A11574" t="str">
        <f t="shared" si="180"/>
        <v>Kizuki, Fukuoka, Japan</v>
      </c>
      <c r="B11574" t="s">
        <v>14879</v>
      </c>
      <c r="C11574" t="s">
        <v>14879</v>
      </c>
      <c r="D11574">
        <v>33.85</v>
      </c>
      <c r="E11574">
        <v>130.69999999999999</v>
      </c>
      <c r="F11574" t="s">
        <v>514</v>
      </c>
      <c r="G11574" t="s">
        <v>515</v>
      </c>
      <c r="H11574" t="s">
        <v>516</v>
      </c>
      <c r="I11574" t="s">
        <v>2570</v>
      </c>
      <c r="K11574">
        <v>28002</v>
      </c>
      <c r="L11574">
        <v>1392671399</v>
      </c>
    </row>
    <row r="11575" spans="1:12" x14ac:dyDescent="0.45">
      <c r="A11575" t="str">
        <f t="shared" si="180"/>
        <v>Kladno, Středočeský Kraj, Czechia</v>
      </c>
      <c r="B11575" t="s">
        <v>14880</v>
      </c>
      <c r="C11575" t="s">
        <v>14880</v>
      </c>
      <c r="D11575">
        <v>50.143099999999997</v>
      </c>
      <c r="E11575">
        <v>14.1053</v>
      </c>
      <c r="F11575" t="s">
        <v>2480</v>
      </c>
      <c r="G11575" t="s">
        <v>2481</v>
      </c>
      <c r="H11575" t="s">
        <v>2482</v>
      </c>
      <c r="I11575" t="s">
        <v>3197</v>
      </c>
      <c r="K11575">
        <v>69337</v>
      </c>
      <c r="L11575">
        <v>1203557079</v>
      </c>
    </row>
    <row r="11576" spans="1:12" x14ac:dyDescent="0.45">
      <c r="A11576" t="str">
        <f t="shared" si="180"/>
        <v>Kladovo, Kladovo, Serbia</v>
      </c>
      <c r="B11576" t="s">
        <v>14881</v>
      </c>
      <c r="C11576" t="s">
        <v>14881</v>
      </c>
      <c r="D11576">
        <v>44.603900000000003</v>
      </c>
      <c r="E11576">
        <v>22.607199999999999</v>
      </c>
      <c r="F11576" t="s">
        <v>795</v>
      </c>
      <c r="G11576" t="s">
        <v>796</v>
      </c>
      <c r="H11576" t="s">
        <v>797</v>
      </c>
      <c r="I11576" t="s">
        <v>14881</v>
      </c>
      <c r="J11576" t="s">
        <v>378</v>
      </c>
      <c r="L11576">
        <v>1688823592</v>
      </c>
    </row>
    <row r="11577" spans="1:12" x14ac:dyDescent="0.45">
      <c r="A11577" t="str">
        <f t="shared" si="180"/>
        <v>Klagenfurt, Kärnten, Austria</v>
      </c>
      <c r="B11577" t="s">
        <v>14882</v>
      </c>
      <c r="C11577" t="s">
        <v>14882</v>
      </c>
      <c r="D11577">
        <v>46.616700000000002</v>
      </c>
      <c r="E11577">
        <v>14.3</v>
      </c>
      <c r="F11577" t="s">
        <v>1889</v>
      </c>
      <c r="G11577" t="s">
        <v>1890</v>
      </c>
      <c r="H11577" t="s">
        <v>1891</v>
      </c>
      <c r="I11577" t="s">
        <v>9800</v>
      </c>
      <c r="J11577" t="s">
        <v>378</v>
      </c>
      <c r="K11577">
        <v>101403</v>
      </c>
      <c r="L11577">
        <v>1040149651</v>
      </c>
    </row>
    <row r="11578" spans="1:12" x14ac:dyDescent="0.45">
      <c r="A11578" t="str">
        <f t="shared" si="180"/>
        <v>Klaipėda, Klaipėdos Miestas, Lithuania</v>
      </c>
      <c r="B11578" t="s">
        <v>10502</v>
      </c>
      <c r="C11578" t="s">
        <v>14883</v>
      </c>
      <c r="D11578">
        <v>55.707500000000003</v>
      </c>
      <c r="E11578">
        <v>21.142800000000001</v>
      </c>
      <c r="F11578" t="s">
        <v>1155</v>
      </c>
      <c r="G11578" t="s">
        <v>1156</v>
      </c>
      <c r="H11578" t="s">
        <v>1157</v>
      </c>
      <c r="I11578" t="s">
        <v>14884</v>
      </c>
      <c r="J11578" t="s">
        <v>378</v>
      </c>
      <c r="K11578">
        <v>164310</v>
      </c>
      <c r="L11578">
        <v>1440897790</v>
      </c>
    </row>
    <row r="11579" spans="1:12" x14ac:dyDescent="0.45">
      <c r="A11579" t="str">
        <f t="shared" si="180"/>
        <v>Klaksvík, , Faroe Islands</v>
      </c>
      <c r="B11579" t="s">
        <v>14885</v>
      </c>
      <c r="C11579" t="s">
        <v>14886</v>
      </c>
      <c r="D11579">
        <v>62.237499999999997</v>
      </c>
      <c r="E11579">
        <v>-6.5389999999999997</v>
      </c>
      <c r="F11579" t="s">
        <v>9175</v>
      </c>
      <c r="G11579" t="s">
        <v>9176</v>
      </c>
      <c r="H11579" t="s">
        <v>9177</v>
      </c>
      <c r="J11579" t="s">
        <v>378</v>
      </c>
      <c r="K11579">
        <v>4664</v>
      </c>
      <c r="L11579">
        <v>1234149995</v>
      </c>
    </row>
    <row r="11580" spans="1:12" x14ac:dyDescent="0.45">
      <c r="A11580" t="str">
        <f t="shared" si="180"/>
        <v>Klamath Falls, Oregon, United States</v>
      </c>
      <c r="B11580" t="s">
        <v>14887</v>
      </c>
      <c r="C11580" t="s">
        <v>14887</v>
      </c>
      <c r="D11580">
        <v>42.219099999999997</v>
      </c>
      <c r="E11580">
        <v>-121.7754</v>
      </c>
      <c r="F11580" t="s">
        <v>530</v>
      </c>
      <c r="G11580" t="s">
        <v>531</v>
      </c>
      <c r="H11580" t="s">
        <v>532</v>
      </c>
      <c r="I11580" t="s">
        <v>1426</v>
      </c>
      <c r="K11580">
        <v>43246</v>
      </c>
      <c r="L11580">
        <v>1840020054</v>
      </c>
    </row>
    <row r="11581" spans="1:12" x14ac:dyDescent="0.45">
      <c r="A11581" t="str">
        <f t="shared" si="180"/>
        <v>Klang, Selangor, Malaysia</v>
      </c>
      <c r="B11581" t="s">
        <v>14888</v>
      </c>
      <c r="C11581" t="s">
        <v>14888</v>
      </c>
      <c r="D11581">
        <v>3.0333000000000001</v>
      </c>
      <c r="E11581">
        <v>101.45</v>
      </c>
      <c r="F11581" t="s">
        <v>1653</v>
      </c>
      <c r="G11581" t="s">
        <v>1654</v>
      </c>
      <c r="H11581" t="s">
        <v>1655</v>
      </c>
      <c r="I11581" t="s">
        <v>14889</v>
      </c>
      <c r="K11581">
        <v>878000</v>
      </c>
      <c r="L11581">
        <v>1458509635</v>
      </c>
    </row>
    <row r="11582" spans="1:12" x14ac:dyDescent="0.45">
      <c r="A11582" t="str">
        <f t="shared" si="180"/>
        <v>Klášterec nad Ohří, Ústecký Kraj, Czechia</v>
      </c>
      <c r="B11582" t="s">
        <v>14890</v>
      </c>
      <c r="C11582" t="s">
        <v>14891</v>
      </c>
      <c r="D11582">
        <v>50.384599999999999</v>
      </c>
      <c r="E11582">
        <v>13.1714</v>
      </c>
      <c r="F11582" t="s">
        <v>2480</v>
      </c>
      <c r="G11582" t="s">
        <v>2481</v>
      </c>
      <c r="H11582" t="s">
        <v>2482</v>
      </c>
      <c r="I11582" t="s">
        <v>4483</v>
      </c>
      <c r="K11582">
        <v>14526</v>
      </c>
      <c r="L11582">
        <v>1203315809</v>
      </c>
    </row>
    <row r="11583" spans="1:12" x14ac:dyDescent="0.45">
      <c r="A11583" t="str">
        <f t="shared" si="180"/>
        <v>Klatovy, Plzeňský Kraj, Czechia</v>
      </c>
      <c r="B11583" t="s">
        <v>14892</v>
      </c>
      <c r="C11583" t="s">
        <v>14892</v>
      </c>
      <c r="D11583">
        <v>49.395600000000002</v>
      </c>
      <c r="E11583">
        <v>13.2951</v>
      </c>
      <c r="F11583" t="s">
        <v>2480</v>
      </c>
      <c r="G11583" t="s">
        <v>2481</v>
      </c>
      <c r="H11583" t="s">
        <v>2482</v>
      </c>
      <c r="I11583" t="s">
        <v>8530</v>
      </c>
      <c r="K11583">
        <v>22257</v>
      </c>
      <c r="L11583">
        <v>1203400126</v>
      </c>
    </row>
    <row r="11584" spans="1:12" x14ac:dyDescent="0.45">
      <c r="A11584" t="str">
        <f t="shared" si="180"/>
        <v>Klawer, Western Cape, South Africa</v>
      </c>
      <c r="B11584" t="s">
        <v>14893</v>
      </c>
      <c r="C11584" t="s">
        <v>14893</v>
      </c>
      <c r="D11584">
        <v>-31.783300000000001</v>
      </c>
      <c r="E11584">
        <v>18.616700000000002</v>
      </c>
      <c r="F11584" t="s">
        <v>1436</v>
      </c>
      <c r="G11584" t="s">
        <v>1437</v>
      </c>
      <c r="H11584" t="s">
        <v>1438</v>
      </c>
      <c r="I11584" t="s">
        <v>3883</v>
      </c>
      <c r="K11584">
        <v>6234</v>
      </c>
      <c r="L11584">
        <v>1710292909</v>
      </c>
    </row>
    <row r="11585" spans="1:12" x14ac:dyDescent="0.45">
      <c r="A11585" t="str">
        <f t="shared" si="180"/>
        <v>Kleinmond, Western Cape, South Africa</v>
      </c>
      <c r="B11585" t="s">
        <v>14894</v>
      </c>
      <c r="C11585" t="s">
        <v>14894</v>
      </c>
      <c r="D11585">
        <v>-34.35</v>
      </c>
      <c r="E11585">
        <v>19.033300000000001</v>
      </c>
      <c r="F11585" t="s">
        <v>1436</v>
      </c>
      <c r="G11585" t="s">
        <v>1437</v>
      </c>
      <c r="H11585" t="s">
        <v>1438</v>
      </c>
      <c r="I11585" t="s">
        <v>3883</v>
      </c>
      <c r="K11585">
        <v>6634</v>
      </c>
      <c r="L11585">
        <v>1710397289</v>
      </c>
    </row>
    <row r="11586" spans="1:12" x14ac:dyDescent="0.45">
      <c r="A11586" t="str">
        <f t="shared" si="180"/>
        <v>Kleinsachsenheim, Baden-Württemberg, Germany</v>
      </c>
      <c r="B11586" t="s">
        <v>14895</v>
      </c>
      <c r="C11586" t="s">
        <v>14895</v>
      </c>
      <c r="D11586">
        <v>48.96</v>
      </c>
      <c r="E11586">
        <v>9.0647000000000002</v>
      </c>
      <c r="F11586" t="s">
        <v>441</v>
      </c>
      <c r="G11586" t="s">
        <v>442</v>
      </c>
      <c r="H11586" t="s">
        <v>443</v>
      </c>
      <c r="I11586" t="s">
        <v>451</v>
      </c>
      <c r="K11586">
        <v>18794</v>
      </c>
      <c r="L11586">
        <v>1276375444</v>
      </c>
    </row>
    <row r="11587" spans="1:12" x14ac:dyDescent="0.45">
      <c r="A11587" t="str">
        <f t="shared" ref="A11587:A11650" si="181">CONCATENATE(B11587,", ",I11587,", ",F11587)</f>
        <v>Klerksdorp, North West, South Africa</v>
      </c>
      <c r="B11587" t="s">
        <v>14896</v>
      </c>
      <c r="C11587" t="s">
        <v>14896</v>
      </c>
      <c r="D11587">
        <v>-26.866700000000002</v>
      </c>
      <c r="E11587">
        <v>26.666699999999999</v>
      </c>
      <c r="F11587" t="s">
        <v>1436</v>
      </c>
      <c r="G11587" t="s">
        <v>1437</v>
      </c>
      <c r="H11587" t="s">
        <v>1438</v>
      </c>
      <c r="I11587" t="s">
        <v>4705</v>
      </c>
      <c r="K11587">
        <v>178921</v>
      </c>
      <c r="L11587">
        <v>1710416691</v>
      </c>
    </row>
    <row r="11588" spans="1:12" x14ac:dyDescent="0.45">
      <c r="A11588" t="str">
        <f t="shared" si="181"/>
        <v>Kleve, North Rhine-Westphalia, Germany</v>
      </c>
      <c r="B11588" t="s">
        <v>14897</v>
      </c>
      <c r="C11588" t="s">
        <v>14897</v>
      </c>
      <c r="D11588">
        <v>51.79</v>
      </c>
      <c r="E11588">
        <v>6.14</v>
      </c>
      <c r="F11588" t="s">
        <v>441</v>
      </c>
      <c r="G11588" t="s">
        <v>442</v>
      </c>
      <c r="H11588" t="s">
        <v>443</v>
      </c>
      <c r="I11588" t="s">
        <v>444</v>
      </c>
      <c r="J11588" t="s">
        <v>366</v>
      </c>
      <c r="K11588">
        <v>51845</v>
      </c>
      <c r="L11588">
        <v>1276674243</v>
      </c>
    </row>
    <row r="11589" spans="1:12" x14ac:dyDescent="0.45">
      <c r="A11589" t="str">
        <f t="shared" si="181"/>
        <v>Klichaw, Mahilyowskaya Voblasts’, Belarus</v>
      </c>
      <c r="B11589" t="s">
        <v>14898</v>
      </c>
      <c r="C11589" t="s">
        <v>14898</v>
      </c>
      <c r="D11589">
        <v>53.482799999999997</v>
      </c>
      <c r="E11589">
        <v>29.341100000000001</v>
      </c>
      <c r="F11589" t="s">
        <v>2588</v>
      </c>
      <c r="G11589" t="s">
        <v>2589</v>
      </c>
      <c r="H11589" t="s">
        <v>2590</v>
      </c>
      <c r="I11589" t="s">
        <v>2591</v>
      </c>
      <c r="J11589" t="s">
        <v>366</v>
      </c>
      <c r="K11589">
        <v>7200</v>
      </c>
      <c r="L11589">
        <v>1112059828</v>
      </c>
    </row>
    <row r="11590" spans="1:12" x14ac:dyDescent="0.45">
      <c r="A11590" t="str">
        <f t="shared" si="181"/>
        <v>Klimavichy, Mahilyowskaya Voblasts’, Belarus</v>
      </c>
      <c r="B11590" t="s">
        <v>14899</v>
      </c>
      <c r="C11590" t="s">
        <v>14899</v>
      </c>
      <c r="D11590">
        <v>53.616700000000002</v>
      </c>
      <c r="E11590">
        <v>31.95</v>
      </c>
      <c r="F11590" t="s">
        <v>2588</v>
      </c>
      <c r="G11590" t="s">
        <v>2589</v>
      </c>
      <c r="H11590" t="s">
        <v>2590</v>
      </c>
      <c r="I11590" t="s">
        <v>2591</v>
      </c>
      <c r="J11590" t="s">
        <v>366</v>
      </c>
      <c r="K11590">
        <v>15600</v>
      </c>
      <c r="L11590">
        <v>1112437772</v>
      </c>
    </row>
    <row r="11591" spans="1:12" x14ac:dyDescent="0.45">
      <c r="A11591" t="str">
        <f t="shared" si="181"/>
        <v>Klimovsk, Moskovskaya Oblast’, Russia</v>
      </c>
      <c r="B11591" t="s">
        <v>14900</v>
      </c>
      <c r="C11591" t="s">
        <v>14900</v>
      </c>
      <c r="D11591">
        <v>55.366700000000002</v>
      </c>
      <c r="E11591">
        <v>37.533299999999997</v>
      </c>
      <c r="F11591" t="s">
        <v>504</v>
      </c>
      <c r="G11591" t="s">
        <v>505</v>
      </c>
      <c r="H11591" t="s">
        <v>506</v>
      </c>
      <c r="I11591" t="s">
        <v>3224</v>
      </c>
      <c r="K11591">
        <v>56239</v>
      </c>
      <c r="L11591">
        <v>1643385248</v>
      </c>
    </row>
    <row r="11592" spans="1:12" x14ac:dyDescent="0.45">
      <c r="A11592" t="str">
        <f t="shared" si="181"/>
        <v>Klin, Moskovskaya Oblast’, Russia</v>
      </c>
      <c r="B11592" t="s">
        <v>14901</v>
      </c>
      <c r="C11592" t="s">
        <v>14901</v>
      </c>
      <c r="D11592">
        <v>56.3339</v>
      </c>
      <c r="E11592">
        <v>36.712499999999999</v>
      </c>
      <c r="F11592" t="s">
        <v>504</v>
      </c>
      <c r="G11592" t="s">
        <v>505</v>
      </c>
      <c r="H11592" t="s">
        <v>506</v>
      </c>
      <c r="I11592" t="s">
        <v>3224</v>
      </c>
      <c r="K11592">
        <v>79387</v>
      </c>
      <c r="L11592">
        <v>1643730409</v>
      </c>
    </row>
    <row r="11593" spans="1:12" x14ac:dyDescent="0.45">
      <c r="A11593" t="str">
        <f t="shared" si="181"/>
        <v>Klinë, Klinë, Kosovo</v>
      </c>
      <c r="B11593" t="s">
        <v>14902</v>
      </c>
      <c r="C11593" t="s">
        <v>14903</v>
      </c>
      <c r="D11593">
        <v>42.621699999999997</v>
      </c>
      <c r="E11593">
        <v>20.5778</v>
      </c>
      <c r="F11593" t="s">
        <v>5224</v>
      </c>
      <c r="G11593" t="s">
        <v>5225</v>
      </c>
      <c r="H11593" t="s">
        <v>5226</v>
      </c>
      <c r="I11593" t="s">
        <v>14902</v>
      </c>
      <c r="J11593" t="s">
        <v>378</v>
      </c>
      <c r="K11593">
        <v>38496</v>
      </c>
      <c r="L11593">
        <v>1901230162</v>
      </c>
    </row>
    <row r="11594" spans="1:12" x14ac:dyDescent="0.45">
      <c r="A11594" t="str">
        <f t="shared" si="181"/>
        <v>Klingenberg am Main, Bavaria, Germany</v>
      </c>
      <c r="B11594" t="s">
        <v>14904</v>
      </c>
      <c r="C11594" t="s">
        <v>14904</v>
      </c>
      <c r="D11594">
        <v>49.783299999999997</v>
      </c>
      <c r="E11594">
        <v>9.1832999999999991</v>
      </c>
      <c r="F11594" t="s">
        <v>441</v>
      </c>
      <c r="G11594" t="s">
        <v>442</v>
      </c>
      <c r="H11594" t="s">
        <v>443</v>
      </c>
      <c r="I11594" t="s">
        <v>567</v>
      </c>
      <c r="K11594">
        <v>6160</v>
      </c>
      <c r="L11594">
        <v>1276868883</v>
      </c>
    </row>
    <row r="11595" spans="1:12" x14ac:dyDescent="0.45">
      <c r="A11595" t="str">
        <f t="shared" si="181"/>
        <v>Klingenthal, Saxony, Germany</v>
      </c>
      <c r="B11595" t="s">
        <v>14905</v>
      </c>
      <c r="C11595" t="s">
        <v>14905</v>
      </c>
      <c r="D11595">
        <v>50.366900000000001</v>
      </c>
      <c r="E11595">
        <v>12.4686</v>
      </c>
      <c r="F11595" t="s">
        <v>441</v>
      </c>
      <c r="G11595" t="s">
        <v>442</v>
      </c>
      <c r="H11595" t="s">
        <v>443</v>
      </c>
      <c r="I11595" t="s">
        <v>1707</v>
      </c>
      <c r="K11595">
        <v>8365</v>
      </c>
      <c r="L11595">
        <v>1276346594</v>
      </c>
    </row>
    <row r="11596" spans="1:12" x14ac:dyDescent="0.45">
      <c r="A11596" t="str">
        <f t="shared" si="181"/>
        <v>Klintsy, Bryanskaya Oblast’, Russia</v>
      </c>
      <c r="B11596" t="s">
        <v>14906</v>
      </c>
      <c r="C11596" t="s">
        <v>14906</v>
      </c>
      <c r="D11596">
        <v>52.752800000000001</v>
      </c>
      <c r="E11596">
        <v>32.2361</v>
      </c>
      <c r="F11596" t="s">
        <v>504</v>
      </c>
      <c r="G11596" t="s">
        <v>505</v>
      </c>
      <c r="H11596" t="s">
        <v>506</v>
      </c>
      <c r="I11596" t="s">
        <v>5418</v>
      </c>
      <c r="K11596">
        <v>62936</v>
      </c>
      <c r="L11596">
        <v>1643620360</v>
      </c>
    </row>
    <row r="11597" spans="1:12" x14ac:dyDescent="0.45">
      <c r="A11597" t="str">
        <f t="shared" si="181"/>
        <v>Kllokot, Kllokot, Kosovo</v>
      </c>
      <c r="B11597" t="s">
        <v>14907</v>
      </c>
      <c r="C11597" t="s">
        <v>14907</v>
      </c>
      <c r="D11597">
        <v>42.366700000000002</v>
      </c>
      <c r="E11597">
        <v>21.383299999999998</v>
      </c>
      <c r="F11597" t="s">
        <v>5224</v>
      </c>
      <c r="G11597" t="s">
        <v>5225</v>
      </c>
      <c r="H11597" t="s">
        <v>5226</v>
      </c>
      <c r="I11597" t="s">
        <v>14907</v>
      </c>
      <c r="J11597" t="s">
        <v>378</v>
      </c>
      <c r="K11597">
        <v>2556</v>
      </c>
      <c r="L11597">
        <v>1901445768</v>
      </c>
    </row>
    <row r="11598" spans="1:12" x14ac:dyDescent="0.45">
      <c r="A11598" t="str">
        <f t="shared" si="181"/>
        <v>Kłodzko, Dolnośląskie, Poland</v>
      </c>
      <c r="B11598" t="s">
        <v>14908</v>
      </c>
      <c r="C11598" t="s">
        <v>14909</v>
      </c>
      <c r="D11598">
        <v>50.437800000000003</v>
      </c>
      <c r="E11598">
        <v>16.652799999999999</v>
      </c>
      <c r="F11598" t="s">
        <v>3993</v>
      </c>
      <c r="G11598" t="s">
        <v>3994</v>
      </c>
      <c r="H11598" t="s">
        <v>3995</v>
      </c>
      <c r="I11598" t="s">
        <v>4423</v>
      </c>
      <c r="J11598" t="s">
        <v>366</v>
      </c>
      <c r="K11598">
        <v>27193</v>
      </c>
      <c r="L11598">
        <v>1616824014</v>
      </c>
    </row>
    <row r="11599" spans="1:12" x14ac:dyDescent="0.45">
      <c r="A11599" t="str">
        <f t="shared" si="181"/>
        <v>Klosterneuburg, Niederösterreich, Austria</v>
      </c>
      <c r="B11599" t="s">
        <v>14910</v>
      </c>
      <c r="C11599" t="s">
        <v>14910</v>
      </c>
      <c r="D11599">
        <v>48.304200000000002</v>
      </c>
      <c r="E11599">
        <v>16.316700000000001</v>
      </c>
      <c r="F11599" t="s">
        <v>1889</v>
      </c>
      <c r="G11599" t="s">
        <v>1890</v>
      </c>
      <c r="H11599" t="s">
        <v>1891</v>
      </c>
      <c r="I11599" t="s">
        <v>1892</v>
      </c>
      <c r="J11599" t="s">
        <v>366</v>
      </c>
      <c r="K11599">
        <v>27058</v>
      </c>
      <c r="L11599">
        <v>1040735965</v>
      </c>
    </row>
    <row r="11600" spans="1:12" x14ac:dyDescent="0.45">
      <c r="A11600" t="str">
        <f t="shared" si="181"/>
        <v>Kloten, Zürich, Switzerland</v>
      </c>
      <c r="B11600" t="s">
        <v>14911</v>
      </c>
      <c r="C11600" t="s">
        <v>14911</v>
      </c>
      <c r="D11600">
        <v>47.448099999999997</v>
      </c>
      <c r="E11600">
        <v>8.5828000000000007</v>
      </c>
      <c r="F11600" t="s">
        <v>464</v>
      </c>
      <c r="G11600" t="s">
        <v>465</v>
      </c>
      <c r="H11600" t="s">
        <v>466</v>
      </c>
      <c r="I11600" t="s">
        <v>861</v>
      </c>
      <c r="K11600">
        <v>19362</v>
      </c>
      <c r="L11600">
        <v>1756844710</v>
      </c>
    </row>
    <row r="11601" spans="1:12" x14ac:dyDescent="0.45">
      <c r="A11601" t="str">
        <f t="shared" si="181"/>
        <v>Klötze, Saxony-Anhalt, Germany</v>
      </c>
      <c r="B11601" t="s">
        <v>14912</v>
      </c>
      <c r="C11601" t="s">
        <v>14913</v>
      </c>
      <c r="D11601">
        <v>52.627200000000002</v>
      </c>
      <c r="E11601">
        <v>11.164199999999999</v>
      </c>
      <c r="F11601" t="s">
        <v>441</v>
      </c>
      <c r="G11601" t="s">
        <v>442</v>
      </c>
      <c r="H11601" t="s">
        <v>443</v>
      </c>
      <c r="I11601" t="s">
        <v>1614</v>
      </c>
      <c r="K11601">
        <v>10077</v>
      </c>
      <c r="L11601">
        <v>1276729835</v>
      </c>
    </row>
    <row r="11602" spans="1:12" x14ac:dyDescent="0.45">
      <c r="A11602" t="str">
        <f t="shared" si="181"/>
        <v>Kluang, Johor, Malaysia</v>
      </c>
      <c r="B11602" t="s">
        <v>14914</v>
      </c>
      <c r="C11602" t="s">
        <v>14914</v>
      </c>
      <c r="D11602">
        <v>2.0383</v>
      </c>
      <c r="E11602">
        <v>103.31789999999999</v>
      </c>
      <c r="F11602" t="s">
        <v>1653</v>
      </c>
      <c r="G11602" t="s">
        <v>1654</v>
      </c>
      <c r="H11602" t="s">
        <v>1655</v>
      </c>
      <c r="I11602" t="s">
        <v>3785</v>
      </c>
      <c r="K11602">
        <v>169828</v>
      </c>
      <c r="L11602">
        <v>1458692921</v>
      </c>
    </row>
    <row r="11603" spans="1:12" x14ac:dyDescent="0.45">
      <c r="A11603" t="str">
        <f t="shared" si="181"/>
        <v>Kluczbork, Opolskie, Poland</v>
      </c>
      <c r="B11603" t="s">
        <v>14915</v>
      </c>
      <c r="C11603" t="s">
        <v>14915</v>
      </c>
      <c r="D11603">
        <v>50.9833</v>
      </c>
      <c r="E11603">
        <v>18.216699999999999</v>
      </c>
      <c r="F11603" t="s">
        <v>3993</v>
      </c>
      <c r="G11603" t="s">
        <v>3994</v>
      </c>
      <c r="H11603" t="s">
        <v>3995</v>
      </c>
      <c r="I11603" t="s">
        <v>5424</v>
      </c>
      <c r="J11603" t="s">
        <v>366</v>
      </c>
      <c r="K11603">
        <v>26164</v>
      </c>
      <c r="L11603">
        <v>1616259508</v>
      </c>
    </row>
    <row r="11604" spans="1:12" x14ac:dyDescent="0.45">
      <c r="A11604" t="str">
        <f t="shared" si="181"/>
        <v>Klyetsk, Minskaya Voblasts’, Belarus</v>
      </c>
      <c r="B11604" t="s">
        <v>14916</v>
      </c>
      <c r="C11604" t="s">
        <v>14916</v>
      </c>
      <c r="D11604">
        <v>53.063600000000001</v>
      </c>
      <c r="E11604">
        <v>26.6372</v>
      </c>
      <c r="F11604" t="s">
        <v>2588</v>
      </c>
      <c r="G11604" t="s">
        <v>2589</v>
      </c>
      <c r="H11604" t="s">
        <v>2590</v>
      </c>
      <c r="I11604" t="s">
        <v>5752</v>
      </c>
      <c r="J11604" t="s">
        <v>366</v>
      </c>
      <c r="K11604">
        <v>11400</v>
      </c>
      <c r="L11604">
        <v>1112054647</v>
      </c>
    </row>
    <row r="11605" spans="1:12" x14ac:dyDescent="0.45">
      <c r="A11605" t="str">
        <f t="shared" si="181"/>
        <v>Klyuchi, Kamchatskiy Kray, Russia</v>
      </c>
      <c r="B11605" t="s">
        <v>14917</v>
      </c>
      <c r="C11605" t="s">
        <v>14917</v>
      </c>
      <c r="D11605">
        <v>56.3</v>
      </c>
      <c r="E11605">
        <v>160.85</v>
      </c>
      <c r="F11605" t="s">
        <v>504</v>
      </c>
      <c r="G11605" t="s">
        <v>505</v>
      </c>
      <c r="H11605" t="s">
        <v>506</v>
      </c>
      <c r="I11605" t="s">
        <v>4849</v>
      </c>
      <c r="K11605">
        <v>1089</v>
      </c>
      <c r="L11605">
        <v>1643863467</v>
      </c>
    </row>
    <row r="11606" spans="1:12" x14ac:dyDescent="0.45">
      <c r="A11606" t="str">
        <f t="shared" si="181"/>
        <v>Knaresborough, North Yorkshire, United Kingdom</v>
      </c>
      <c r="B11606" t="s">
        <v>14918</v>
      </c>
      <c r="C11606" t="s">
        <v>14918</v>
      </c>
      <c r="D11606">
        <v>54.008400000000002</v>
      </c>
      <c r="E11606">
        <v>-1.4670000000000001</v>
      </c>
      <c r="F11606" t="s">
        <v>536</v>
      </c>
      <c r="G11606" t="s">
        <v>537</v>
      </c>
      <c r="H11606" t="s">
        <v>538</v>
      </c>
      <c r="I11606" t="s">
        <v>4509</v>
      </c>
      <c r="K11606">
        <v>15441</v>
      </c>
      <c r="L11606">
        <v>1826000526</v>
      </c>
    </row>
    <row r="11607" spans="1:12" x14ac:dyDescent="0.45">
      <c r="A11607" t="str">
        <f t="shared" si="181"/>
        <v>Knezha, Vratsa, Bulgaria</v>
      </c>
      <c r="B11607" t="s">
        <v>14919</v>
      </c>
      <c r="C11607" t="s">
        <v>14919</v>
      </c>
      <c r="D11607">
        <v>43.5</v>
      </c>
      <c r="E11607">
        <v>24.083300000000001</v>
      </c>
      <c r="F11607" t="s">
        <v>1175</v>
      </c>
      <c r="G11607" t="s">
        <v>1176</v>
      </c>
      <c r="H11607" t="s">
        <v>1177</v>
      </c>
      <c r="I11607" t="s">
        <v>5744</v>
      </c>
      <c r="J11607" t="s">
        <v>366</v>
      </c>
      <c r="K11607">
        <v>11124</v>
      </c>
      <c r="L11607">
        <v>1100486510</v>
      </c>
    </row>
    <row r="11608" spans="1:12" x14ac:dyDescent="0.45">
      <c r="A11608" t="str">
        <f t="shared" si="181"/>
        <v>Knić, Knić, Serbia</v>
      </c>
      <c r="B11608" t="s">
        <v>14920</v>
      </c>
      <c r="C11608" t="s">
        <v>14921</v>
      </c>
      <c r="D11608">
        <v>43.916699999999999</v>
      </c>
      <c r="E11608">
        <v>20.716699999999999</v>
      </c>
      <c r="F11608" t="s">
        <v>795</v>
      </c>
      <c r="G11608" t="s">
        <v>796</v>
      </c>
      <c r="H11608" t="s">
        <v>797</v>
      </c>
      <c r="I11608" t="s">
        <v>14920</v>
      </c>
      <c r="J11608" t="s">
        <v>378</v>
      </c>
      <c r="L11608">
        <v>1688545619</v>
      </c>
    </row>
    <row r="11609" spans="1:12" x14ac:dyDescent="0.45">
      <c r="A11609" t="str">
        <f t="shared" si="181"/>
        <v>Knightdale, North Carolina, United States</v>
      </c>
      <c r="B11609" t="s">
        <v>14922</v>
      </c>
      <c r="C11609" t="s">
        <v>14922</v>
      </c>
      <c r="D11609">
        <v>35.791800000000002</v>
      </c>
      <c r="E11609">
        <v>-78.495500000000007</v>
      </c>
      <c r="F11609" t="s">
        <v>530</v>
      </c>
      <c r="G11609" t="s">
        <v>531</v>
      </c>
      <c r="H11609" t="s">
        <v>532</v>
      </c>
      <c r="I11609" t="s">
        <v>589</v>
      </c>
      <c r="K11609">
        <v>17843</v>
      </c>
      <c r="L11609">
        <v>1840016194</v>
      </c>
    </row>
    <row r="11610" spans="1:12" x14ac:dyDescent="0.45">
      <c r="A11610" t="str">
        <f t="shared" si="181"/>
        <v>Knik-Fairview, Alaska, United States</v>
      </c>
      <c r="B11610" t="s">
        <v>14923</v>
      </c>
      <c r="C11610" t="s">
        <v>14923</v>
      </c>
      <c r="D11610">
        <v>61.496400000000001</v>
      </c>
      <c r="E11610">
        <v>-149.65350000000001</v>
      </c>
      <c r="F11610" t="s">
        <v>530</v>
      </c>
      <c r="G11610" t="s">
        <v>531</v>
      </c>
      <c r="H11610" t="s">
        <v>532</v>
      </c>
      <c r="I11610" t="s">
        <v>1947</v>
      </c>
      <c r="K11610">
        <v>17513</v>
      </c>
      <c r="L11610">
        <v>1840075080</v>
      </c>
    </row>
    <row r="11611" spans="1:12" x14ac:dyDescent="0.45">
      <c r="A11611" t="str">
        <f t="shared" si="181"/>
        <v>Knin, Šibensko-Kninska Županija, Croatia</v>
      </c>
      <c r="B11611" t="s">
        <v>14924</v>
      </c>
      <c r="C11611" t="s">
        <v>14924</v>
      </c>
      <c r="D11611">
        <v>44.033299999999997</v>
      </c>
      <c r="E11611">
        <v>16.183299999999999</v>
      </c>
      <c r="F11611" t="s">
        <v>4026</v>
      </c>
      <c r="G11611" t="s">
        <v>4027</v>
      </c>
      <c r="H11611" t="s">
        <v>4028</v>
      </c>
      <c r="I11611" t="s">
        <v>14925</v>
      </c>
      <c r="J11611" t="s">
        <v>366</v>
      </c>
      <c r="K11611">
        <v>10633</v>
      </c>
      <c r="L11611">
        <v>1191313799</v>
      </c>
    </row>
    <row r="11612" spans="1:12" x14ac:dyDescent="0.45">
      <c r="A11612" t="str">
        <f t="shared" si="181"/>
        <v>Knittelfeld, Steiermark, Austria</v>
      </c>
      <c r="B11612" t="s">
        <v>14926</v>
      </c>
      <c r="C11612" t="s">
        <v>14926</v>
      </c>
      <c r="D11612">
        <v>47.215000000000003</v>
      </c>
      <c r="E11612">
        <v>14.8294</v>
      </c>
      <c r="F11612" t="s">
        <v>1889</v>
      </c>
      <c r="G11612" t="s">
        <v>1890</v>
      </c>
      <c r="H11612" t="s">
        <v>1891</v>
      </c>
      <c r="I11612" t="s">
        <v>5389</v>
      </c>
      <c r="K11612">
        <v>12626</v>
      </c>
      <c r="L11612">
        <v>1040186382</v>
      </c>
    </row>
    <row r="11613" spans="1:12" x14ac:dyDescent="0.45">
      <c r="A11613" t="str">
        <f t="shared" si="181"/>
        <v>Knittlingen, Baden-Württemberg, Germany</v>
      </c>
      <c r="B11613" t="s">
        <v>14927</v>
      </c>
      <c r="C11613" t="s">
        <v>14927</v>
      </c>
      <c r="D11613">
        <v>49.023899999999998</v>
      </c>
      <c r="E11613">
        <v>8.7568999999999999</v>
      </c>
      <c r="F11613" t="s">
        <v>441</v>
      </c>
      <c r="G11613" t="s">
        <v>442</v>
      </c>
      <c r="H11613" t="s">
        <v>443</v>
      </c>
      <c r="I11613" t="s">
        <v>451</v>
      </c>
      <c r="K11613">
        <v>8048</v>
      </c>
      <c r="L11613">
        <v>1276093094</v>
      </c>
    </row>
    <row r="11614" spans="1:12" x14ac:dyDescent="0.45">
      <c r="A11614" t="str">
        <f t="shared" si="181"/>
        <v>Knjaževac, Knjaževac, Serbia</v>
      </c>
      <c r="B11614" t="s">
        <v>14928</v>
      </c>
      <c r="C11614" t="s">
        <v>14929</v>
      </c>
      <c r="D11614">
        <v>43.5</v>
      </c>
      <c r="E11614">
        <v>22.433299999999999</v>
      </c>
      <c r="F11614" t="s">
        <v>795</v>
      </c>
      <c r="G11614" t="s">
        <v>796</v>
      </c>
      <c r="H11614" t="s">
        <v>797</v>
      </c>
      <c r="I11614" t="s">
        <v>14928</v>
      </c>
      <c r="J11614" t="s">
        <v>378</v>
      </c>
      <c r="L11614">
        <v>1688849183</v>
      </c>
    </row>
    <row r="11615" spans="1:12" x14ac:dyDescent="0.45">
      <c r="A11615" t="str">
        <f t="shared" si="181"/>
        <v>Knottingley, Wakefield, United Kingdom</v>
      </c>
      <c r="B11615" t="s">
        <v>14930</v>
      </c>
      <c r="C11615" t="s">
        <v>14930</v>
      </c>
      <c r="D11615">
        <v>53.704999999999998</v>
      </c>
      <c r="E11615">
        <v>-1.2490000000000001</v>
      </c>
      <c r="F11615" t="s">
        <v>536</v>
      </c>
      <c r="G11615" t="s">
        <v>537</v>
      </c>
      <c r="H11615" t="s">
        <v>538</v>
      </c>
      <c r="I11615" t="s">
        <v>1724</v>
      </c>
      <c r="K11615">
        <v>13710</v>
      </c>
      <c r="L11615">
        <v>1826742978</v>
      </c>
    </row>
    <row r="11616" spans="1:12" x14ac:dyDescent="0.45">
      <c r="A11616" t="str">
        <f t="shared" si="181"/>
        <v>Knowle, Solihull, United Kingdom</v>
      </c>
      <c r="B11616" t="s">
        <v>14931</v>
      </c>
      <c r="C11616" t="s">
        <v>14931</v>
      </c>
      <c r="D11616">
        <v>52.388100000000001</v>
      </c>
      <c r="E11616">
        <v>-1.7318</v>
      </c>
      <c r="F11616" t="s">
        <v>536</v>
      </c>
      <c r="G11616" t="s">
        <v>537</v>
      </c>
      <c r="H11616" t="s">
        <v>538</v>
      </c>
      <c r="I11616" t="s">
        <v>4405</v>
      </c>
      <c r="K11616">
        <v>10678</v>
      </c>
      <c r="L11616">
        <v>1826087458</v>
      </c>
    </row>
    <row r="11617" spans="1:12" x14ac:dyDescent="0.45">
      <c r="A11617" t="str">
        <f t="shared" si="181"/>
        <v>Knowsley, Knowsley, United Kingdom</v>
      </c>
      <c r="B11617" t="s">
        <v>11684</v>
      </c>
      <c r="C11617" t="s">
        <v>11684</v>
      </c>
      <c r="D11617">
        <v>53.449800000000003</v>
      </c>
      <c r="E11617">
        <v>-2.8500999999999999</v>
      </c>
      <c r="F11617" t="s">
        <v>536</v>
      </c>
      <c r="G11617" t="s">
        <v>537</v>
      </c>
      <c r="H11617" t="s">
        <v>538</v>
      </c>
      <c r="I11617" t="s">
        <v>11684</v>
      </c>
      <c r="K11617">
        <v>11343</v>
      </c>
      <c r="L11617">
        <v>1826568900</v>
      </c>
    </row>
    <row r="11618" spans="1:12" x14ac:dyDescent="0.45">
      <c r="A11618" t="str">
        <f t="shared" si="181"/>
        <v>Knoxville, Tennessee, United States</v>
      </c>
      <c r="B11618" t="s">
        <v>14932</v>
      </c>
      <c r="C11618" t="s">
        <v>14932</v>
      </c>
      <c r="D11618">
        <v>35.969200000000001</v>
      </c>
      <c r="E11618">
        <v>-83.949600000000004</v>
      </c>
      <c r="F11618" t="s">
        <v>530</v>
      </c>
      <c r="G11618" t="s">
        <v>531</v>
      </c>
      <c r="H11618" t="s">
        <v>532</v>
      </c>
      <c r="I11618" t="s">
        <v>1466</v>
      </c>
      <c r="K11618">
        <v>586048</v>
      </c>
      <c r="L11618">
        <v>1840014486</v>
      </c>
    </row>
    <row r="11619" spans="1:12" x14ac:dyDescent="0.45">
      <c r="A11619" t="str">
        <f t="shared" si="181"/>
        <v>Knoxville, Iowa, United States</v>
      </c>
      <c r="B11619" t="s">
        <v>14932</v>
      </c>
      <c r="C11619" t="s">
        <v>14932</v>
      </c>
      <c r="D11619">
        <v>41.318800000000003</v>
      </c>
      <c r="E11619">
        <v>-93.102400000000003</v>
      </c>
      <c r="F11619" t="s">
        <v>530</v>
      </c>
      <c r="G11619" t="s">
        <v>531</v>
      </c>
      <c r="H11619" t="s">
        <v>532</v>
      </c>
      <c r="I11619" t="s">
        <v>1552</v>
      </c>
      <c r="K11619">
        <v>7199</v>
      </c>
      <c r="L11619">
        <v>1840008229</v>
      </c>
    </row>
    <row r="11620" spans="1:12" x14ac:dyDescent="0.45">
      <c r="A11620" t="str">
        <f t="shared" si="181"/>
        <v>Knutsford, Cheshire East, United Kingdom</v>
      </c>
      <c r="B11620" t="s">
        <v>14933</v>
      </c>
      <c r="C11620" t="s">
        <v>14933</v>
      </c>
      <c r="D11620">
        <v>53.302500000000002</v>
      </c>
      <c r="E11620">
        <v>-2.3708</v>
      </c>
      <c r="F11620" t="s">
        <v>536</v>
      </c>
      <c r="G11620" t="s">
        <v>537</v>
      </c>
      <c r="H11620" t="s">
        <v>538</v>
      </c>
      <c r="I11620" t="s">
        <v>1673</v>
      </c>
      <c r="K11620">
        <v>13191</v>
      </c>
      <c r="L11620">
        <v>1826240471</v>
      </c>
    </row>
    <row r="11621" spans="1:12" x14ac:dyDescent="0.45">
      <c r="A11621" t="str">
        <f t="shared" si="181"/>
        <v>Knyaginino, Nizhegorodskaya Oblast’, Russia</v>
      </c>
      <c r="B11621" t="s">
        <v>14934</v>
      </c>
      <c r="C11621" t="s">
        <v>14934</v>
      </c>
      <c r="D11621">
        <v>55.816699999999997</v>
      </c>
      <c r="E11621">
        <v>45.033299999999997</v>
      </c>
      <c r="F11621" t="s">
        <v>504</v>
      </c>
      <c r="G11621" t="s">
        <v>505</v>
      </c>
      <c r="H11621" t="s">
        <v>506</v>
      </c>
      <c r="I11621" t="s">
        <v>2476</v>
      </c>
      <c r="K11621">
        <v>6804</v>
      </c>
      <c r="L11621">
        <v>1643925479</v>
      </c>
    </row>
    <row r="11622" spans="1:12" x14ac:dyDescent="0.45">
      <c r="A11622" t="str">
        <f t="shared" si="181"/>
        <v>Knysna, Western Cape, South Africa</v>
      </c>
      <c r="B11622" t="s">
        <v>14935</v>
      </c>
      <c r="C11622" t="s">
        <v>14935</v>
      </c>
      <c r="D11622">
        <v>-34.035600000000002</v>
      </c>
      <c r="E11622">
        <v>23.0489</v>
      </c>
      <c r="F11622" t="s">
        <v>1436</v>
      </c>
      <c r="G11622" t="s">
        <v>1437</v>
      </c>
      <c r="H11622" t="s">
        <v>1438</v>
      </c>
      <c r="I11622" t="s">
        <v>3883</v>
      </c>
      <c r="K11622">
        <v>51078</v>
      </c>
      <c r="L11622">
        <v>1710311704</v>
      </c>
    </row>
    <row r="11623" spans="1:12" x14ac:dyDescent="0.45">
      <c r="A11623" t="str">
        <f t="shared" si="181"/>
        <v>Ko Samui, Surat Thani, Thailand</v>
      </c>
      <c r="B11623" t="s">
        <v>14936</v>
      </c>
      <c r="C11623" t="s">
        <v>14936</v>
      </c>
      <c r="D11623">
        <v>9.5157000000000007</v>
      </c>
      <c r="E11623">
        <v>99.943600000000004</v>
      </c>
      <c r="F11623" t="s">
        <v>1864</v>
      </c>
      <c r="G11623" t="s">
        <v>1865</v>
      </c>
      <c r="H11623" t="s">
        <v>1866</v>
      </c>
      <c r="I11623" t="s">
        <v>3366</v>
      </c>
      <c r="J11623" t="s">
        <v>366</v>
      </c>
      <c r="K11623">
        <v>67265</v>
      </c>
      <c r="L11623">
        <v>1764771934</v>
      </c>
    </row>
    <row r="11624" spans="1:12" x14ac:dyDescent="0.45">
      <c r="A11624" t="str">
        <f t="shared" si="181"/>
        <v>Koani, Zanzibar Central/South, Tanzania</v>
      </c>
      <c r="B11624" t="s">
        <v>14937</v>
      </c>
      <c r="C11624" t="s">
        <v>14937</v>
      </c>
      <c r="D11624">
        <v>-6.1333000000000002</v>
      </c>
      <c r="E11624">
        <v>39.283299999999997</v>
      </c>
      <c r="F11624" t="s">
        <v>2466</v>
      </c>
      <c r="G11624" t="s">
        <v>2467</v>
      </c>
      <c r="H11624" t="s">
        <v>2468</v>
      </c>
      <c r="I11624" t="s">
        <v>14938</v>
      </c>
      <c r="J11624" t="s">
        <v>378</v>
      </c>
      <c r="L11624">
        <v>1834376215</v>
      </c>
    </row>
    <row r="11625" spans="1:12" x14ac:dyDescent="0.45">
      <c r="A11625" t="str">
        <f t="shared" si="181"/>
        <v>Kobarid, Kobarid, Slovenia</v>
      </c>
      <c r="B11625" t="s">
        <v>14939</v>
      </c>
      <c r="C11625" t="s">
        <v>14939</v>
      </c>
      <c r="D11625">
        <v>46.247100000000003</v>
      </c>
      <c r="E11625">
        <v>13.579599999999999</v>
      </c>
      <c r="F11625" t="s">
        <v>1111</v>
      </c>
      <c r="G11625" t="s">
        <v>1112</v>
      </c>
      <c r="H11625" t="s">
        <v>1113</v>
      </c>
      <c r="I11625" t="s">
        <v>14939</v>
      </c>
      <c r="J11625" t="s">
        <v>378</v>
      </c>
      <c r="K11625">
        <v>4.4720000000000004</v>
      </c>
      <c r="L11625">
        <v>1705651680</v>
      </c>
    </row>
    <row r="11626" spans="1:12" x14ac:dyDescent="0.45">
      <c r="A11626" t="str">
        <f t="shared" si="181"/>
        <v>Kobayashi, Miyazaki, Japan</v>
      </c>
      <c r="B11626" t="s">
        <v>14940</v>
      </c>
      <c r="C11626" t="s">
        <v>14940</v>
      </c>
      <c r="D11626">
        <v>31.996700000000001</v>
      </c>
      <c r="E11626">
        <v>130.97280000000001</v>
      </c>
      <c r="F11626" t="s">
        <v>514</v>
      </c>
      <c r="G11626" t="s">
        <v>515</v>
      </c>
      <c r="H11626" t="s">
        <v>516</v>
      </c>
      <c r="I11626" t="s">
        <v>2811</v>
      </c>
      <c r="K11626">
        <v>44034</v>
      </c>
      <c r="L11626">
        <v>1392148091</v>
      </c>
    </row>
    <row r="11627" spans="1:12" x14ac:dyDescent="0.45">
      <c r="A11627" t="str">
        <f t="shared" si="181"/>
        <v>Kōbe, Hyōgo, Japan</v>
      </c>
      <c r="B11627" t="s">
        <v>14941</v>
      </c>
      <c r="C11627" t="s">
        <v>14942</v>
      </c>
      <c r="D11627">
        <v>34.691299999999998</v>
      </c>
      <c r="E11627">
        <v>135.18299999999999</v>
      </c>
      <c r="F11627" t="s">
        <v>514</v>
      </c>
      <c r="G11627" t="s">
        <v>515</v>
      </c>
      <c r="H11627" t="s">
        <v>516</v>
      </c>
      <c r="I11627" t="s">
        <v>1062</v>
      </c>
      <c r="J11627" t="s">
        <v>378</v>
      </c>
      <c r="K11627">
        <v>1522944</v>
      </c>
      <c r="L11627">
        <v>1392978082</v>
      </c>
    </row>
    <row r="11628" spans="1:12" x14ac:dyDescent="0.45">
      <c r="A11628" t="str">
        <f t="shared" si="181"/>
        <v>Kobelyaky, Poltavs’ka Oblast’, Ukraine</v>
      </c>
      <c r="B11628" t="s">
        <v>14943</v>
      </c>
      <c r="C11628" t="s">
        <v>14943</v>
      </c>
      <c r="D11628">
        <v>49.147399999999998</v>
      </c>
      <c r="E11628">
        <v>34.199300000000001</v>
      </c>
      <c r="F11628" t="s">
        <v>1461</v>
      </c>
      <c r="G11628" t="s">
        <v>1462</v>
      </c>
      <c r="H11628" t="s">
        <v>1463</v>
      </c>
      <c r="I11628" t="s">
        <v>12500</v>
      </c>
      <c r="J11628" t="s">
        <v>366</v>
      </c>
      <c r="K11628">
        <v>9841</v>
      </c>
      <c r="L11628">
        <v>1804297105</v>
      </c>
    </row>
    <row r="11629" spans="1:12" x14ac:dyDescent="0.45">
      <c r="A11629" t="str">
        <f t="shared" si="181"/>
        <v>Kobilje, Kobilje, Slovenia</v>
      </c>
      <c r="B11629" t="s">
        <v>14944</v>
      </c>
      <c r="C11629" t="s">
        <v>14944</v>
      </c>
      <c r="D11629">
        <v>46.684699999999999</v>
      </c>
      <c r="E11629">
        <v>16.3978</v>
      </c>
      <c r="F11629" t="s">
        <v>1111</v>
      </c>
      <c r="G11629" t="s">
        <v>1112</v>
      </c>
      <c r="H11629" t="s">
        <v>1113</v>
      </c>
      <c r="I11629" t="s">
        <v>14944</v>
      </c>
      <c r="J11629" t="s">
        <v>378</v>
      </c>
      <c r="L11629">
        <v>1705965317</v>
      </c>
    </row>
    <row r="11630" spans="1:12" x14ac:dyDescent="0.45">
      <c r="A11630" t="str">
        <f t="shared" si="181"/>
        <v>Kobilo, Matam, Senegal</v>
      </c>
      <c r="B11630" t="s">
        <v>14945</v>
      </c>
      <c r="C11630" t="s">
        <v>14945</v>
      </c>
      <c r="D11630">
        <v>16.149999999999999</v>
      </c>
      <c r="E11630">
        <v>-13.5</v>
      </c>
      <c r="F11630" t="s">
        <v>7992</v>
      </c>
      <c r="G11630" t="s">
        <v>7993</v>
      </c>
      <c r="H11630" t="s">
        <v>7994</v>
      </c>
      <c r="I11630" t="s">
        <v>14072</v>
      </c>
      <c r="K11630">
        <v>21656</v>
      </c>
      <c r="L11630">
        <v>1686275678</v>
      </c>
    </row>
    <row r="11631" spans="1:12" x14ac:dyDescent="0.45">
      <c r="A11631" t="str">
        <f t="shared" si="181"/>
        <v>Koblenz, Rhineland-Palatinate, Germany</v>
      </c>
      <c r="B11631" t="s">
        <v>14946</v>
      </c>
      <c r="C11631" t="s">
        <v>14946</v>
      </c>
      <c r="D11631">
        <v>50.359699999999997</v>
      </c>
      <c r="E11631">
        <v>7.5978000000000003</v>
      </c>
      <c r="F11631" t="s">
        <v>441</v>
      </c>
      <c r="G11631" t="s">
        <v>442</v>
      </c>
      <c r="H11631" t="s">
        <v>443</v>
      </c>
      <c r="I11631" t="s">
        <v>1712</v>
      </c>
      <c r="J11631" t="s">
        <v>366</v>
      </c>
      <c r="K11631">
        <v>114024</v>
      </c>
      <c r="L11631">
        <v>1276605495</v>
      </c>
    </row>
    <row r="11632" spans="1:12" x14ac:dyDescent="0.45">
      <c r="A11632" t="str">
        <f t="shared" si="181"/>
        <v>Koboko, Koboko, Uganda</v>
      </c>
      <c r="B11632" t="s">
        <v>14947</v>
      </c>
      <c r="C11632" t="s">
        <v>14947</v>
      </c>
      <c r="D11632">
        <v>3.4136000000000002</v>
      </c>
      <c r="E11632">
        <v>30.959900000000001</v>
      </c>
      <c r="F11632" t="s">
        <v>613</v>
      </c>
      <c r="G11632" t="s">
        <v>614</v>
      </c>
      <c r="H11632" t="s">
        <v>615</v>
      </c>
      <c r="I11632" t="s">
        <v>14947</v>
      </c>
      <c r="J11632" t="s">
        <v>378</v>
      </c>
      <c r="L11632">
        <v>1800307801</v>
      </c>
    </row>
    <row r="11633" spans="1:12" x14ac:dyDescent="0.45">
      <c r="A11633" t="str">
        <f t="shared" si="181"/>
        <v>Kobryn, Brestskaya Voblasts’, Belarus</v>
      </c>
      <c r="B11633" t="s">
        <v>14948</v>
      </c>
      <c r="C11633" t="s">
        <v>14948</v>
      </c>
      <c r="D11633">
        <v>52.216700000000003</v>
      </c>
      <c r="E11633">
        <v>24.366700000000002</v>
      </c>
      <c r="F11633" t="s">
        <v>2588</v>
      </c>
      <c r="G11633" t="s">
        <v>2589</v>
      </c>
      <c r="H11633" t="s">
        <v>2590</v>
      </c>
      <c r="I11633" t="s">
        <v>3571</v>
      </c>
      <c r="J11633" t="s">
        <v>366</v>
      </c>
      <c r="K11633">
        <v>52600</v>
      </c>
      <c r="L11633">
        <v>1112806145</v>
      </c>
    </row>
    <row r="11634" spans="1:12" x14ac:dyDescent="0.45">
      <c r="A11634" t="str">
        <f t="shared" si="181"/>
        <v>Kobyłka, Mazowieckie, Poland</v>
      </c>
      <c r="B11634" t="s">
        <v>14949</v>
      </c>
      <c r="C11634" t="s">
        <v>14950</v>
      </c>
      <c r="D11634">
        <v>52.339500000000001</v>
      </c>
      <c r="E11634">
        <v>21.195900000000002</v>
      </c>
      <c r="F11634" t="s">
        <v>3993</v>
      </c>
      <c r="G11634" t="s">
        <v>3994</v>
      </c>
      <c r="H11634" t="s">
        <v>3995</v>
      </c>
      <c r="I11634" t="s">
        <v>5414</v>
      </c>
      <c r="K11634">
        <v>17586</v>
      </c>
      <c r="L11634">
        <v>1616520686</v>
      </c>
    </row>
    <row r="11635" spans="1:12" x14ac:dyDescent="0.45">
      <c r="A11635" t="str">
        <f t="shared" si="181"/>
        <v>Kocaeli, Kocaeli, Turkey</v>
      </c>
      <c r="B11635" t="s">
        <v>6368</v>
      </c>
      <c r="C11635" t="s">
        <v>6368</v>
      </c>
      <c r="D11635">
        <v>40.765599999999999</v>
      </c>
      <c r="E11635">
        <v>29.9406</v>
      </c>
      <c r="F11635" t="s">
        <v>806</v>
      </c>
      <c r="G11635" t="s">
        <v>807</v>
      </c>
      <c r="H11635" t="s">
        <v>808</v>
      </c>
      <c r="I11635" t="s">
        <v>6368</v>
      </c>
      <c r="J11635" t="s">
        <v>378</v>
      </c>
      <c r="K11635">
        <v>363416</v>
      </c>
      <c r="L11635">
        <v>1792965114</v>
      </c>
    </row>
    <row r="11636" spans="1:12" x14ac:dyDescent="0.45">
      <c r="A11636" t="str">
        <f t="shared" si="181"/>
        <v>Kočani, Kočani, Macedonia</v>
      </c>
      <c r="B11636" t="s">
        <v>14951</v>
      </c>
      <c r="C11636" t="s">
        <v>14952</v>
      </c>
      <c r="D11636">
        <v>41.916699999999999</v>
      </c>
      <c r="E11636">
        <v>22.412500000000001</v>
      </c>
      <c r="F11636" t="s">
        <v>2246</v>
      </c>
      <c r="G11636" t="s">
        <v>2247</v>
      </c>
      <c r="H11636" t="s">
        <v>2248</v>
      </c>
      <c r="I11636" t="s">
        <v>14951</v>
      </c>
      <c r="J11636" t="s">
        <v>378</v>
      </c>
      <c r="K11636">
        <v>28330</v>
      </c>
      <c r="L11636">
        <v>1807422302</v>
      </c>
    </row>
    <row r="11637" spans="1:12" x14ac:dyDescent="0.45">
      <c r="A11637" t="str">
        <f t="shared" si="181"/>
        <v>Koceljeva, Koceljeva, Serbia</v>
      </c>
      <c r="B11637" t="s">
        <v>14953</v>
      </c>
      <c r="C11637" t="s">
        <v>14953</v>
      </c>
      <c r="D11637">
        <v>44.468699999999998</v>
      </c>
      <c r="E11637">
        <v>19.821400000000001</v>
      </c>
      <c r="F11637" t="s">
        <v>795</v>
      </c>
      <c r="G11637" t="s">
        <v>796</v>
      </c>
      <c r="H11637" t="s">
        <v>797</v>
      </c>
      <c r="I11637" t="s">
        <v>14953</v>
      </c>
      <c r="J11637" t="s">
        <v>378</v>
      </c>
      <c r="L11637">
        <v>1688585119</v>
      </c>
    </row>
    <row r="11638" spans="1:12" x14ac:dyDescent="0.45">
      <c r="A11638" t="str">
        <f t="shared" si="181"/>
        <v>Kocēni, Kocēnu Novads, Latvia</v>
      </c>
      <c r="B11638" t="s">
        <v>14954</v>
      </c>
      <c r="C11638" t="s">
        <v>14955</v>
      </c>
      <c r="D11638">
        <v>57.519799999999996</v>
      </c>
      <c r="E11638">
        <v>25.340399999999999</v>
      </c>
      <c r="F11638" t="s">
        <v>811</v>
      </c>
      <c r="G11638" t="s">
        <v>812</v>
      </c>
      <c r="H11638" t="s">
        <v>813</v>
      </c>
      <c r="I11638" t="s">
        <v>14956</v>
      </c>
      <c r="J11638" t="s">
        <v>378</v>
      </c>
      <c r="L11638">
        <v>1428151958</v>
      </c>
    </row>
    <row r="11639" spans="1:12" x14ac:dyDescent="0.45">
      <c r="A11639" t="str">
        <f t="shared" si="181"/>
        <v>Kočevje, Kočevje, Slovenia</v>
      </c>
      <c r="B11639" t="s">
        <v>14957</v>
      </c>
      <c r="C11639" t="s">
        <v>14958</v>
      </c>
      <c r="D11639">
        <v>45.643000000000001</v>
      </c>
      <c r="E11639">
        <v>14.859400000000001</v>
      </c>
      <c r="F11639" t="s">
        <v>1111</v>
      </c>
      <c r="G11639" t="s">
        <v>1112</v>
      </c>
      <c r="H11639" t="s">
        <v>1113</v>
      </c>
      <c r="I11639" t="s">
        <v>14957</v>
      </c>
      <c r="J11639" t="s">
        <v>378</v>
      </c>
      <c r="L11639">
        <v>1705859832</v>
      </c>
    </row>
    <row r="11640" spans="1:12" x14ac:dyDescent="0.45">
      <c r="A11640" t="str">
        <f t="shared" si="181"/>
        <v>Kochi, Kerala, India</v>
      </c>
      <c r="B11640" t="s">
        <v>14959</v>
      </c>
      <c r="C11640" t="s">
        <v>14959</v>
      </c>
      <c r="D11640">
        <v>9.9666999999999994</v>
      </c>
      <c r="E11640">
        <v>76.283299999999997</v>
      </c>
      <c r="F11640" t="s">
        <v>626</v>
      </c>
      <c r="G11640" t="s">
        <v>627</v>
      </c>
      <c r="H11640" t="s">
        <v>628</v>
      </c>
      <c r="I11640" t="s">
        <v>1600</v>
      </c>
      <c r="K11640">
        <v>677381</v>
      </c>
      <c r="L11640">
        <v>1356707865</v>
      </c>
    </row>
    <row r="11641" spans="1:12" x14ac:dyDescent="0.45">
      <c r="A11641" t="str">
        <f t="shared" si="181"/>
        <v>Kōchi, Kōchi, Japan</v>
      </c>
      <c r="B11641" t="s">
        <v>1145</v>
      </c>
      <c r="C11641" t="s">
        <v>14959</v>
      </c>
      <c r="D11641">
        <v>33.566699999999997</v>
      </c>
      <c r="E11641">
        <v>133.5333</v>
      </c>
      <c r="F11641" t="s">
        <v>514</v>
      </c>
      <c r="G11641" t="s">
        <v>515</v>
      </c>
      <c r="H11641" t="s">
        <v>516</v>
      </c>
      <c r="I11641" t="s">
        <v>1145</v>
      </c>
      <c r="J11641" t="s">
        <v>378</v>
      </c>
      <c r="K11641">
        <v>328930</v>
      </c>
      <c r="L11641">
        <v>1392086071</v>
      </c>
    </row>
    <row r="11642" spans="1:12" x14ac:dyDescent="0.45">
      <c r="A11642" t="str">
        <f t="shared" si="181"/>
        <v>Kōchi, Shizuoka, Japan</v>
      </c>
      <c r="B11642" t="s">
        <v>1145</v>
      </c>
      <c r="C11642" t="s">
        <v>14959</v>
      </c>
      <c r="D11642">
        <v>34.757199999999997</v>
      </c>
      <c r="E11642">
        <v>138.98750000000001</v>
      </c>
      <c r="F11642" t="s">
        <v>514</v>
      </c>
      <c r="G11642" t="s">
        <v>515</v>
      </c>
      <c r="H11642" t="s">
        <v>516</v>
      </c>
      <c r="I11642" t="s">
        <v>2652</v>
      </c>
      <c r="K11642">
        <v>6874</v>
      </c>
      <c r="L11642">
        <v>1392567991</v>
      </c>
    </row>
    <row r="11643" spans="1:12" x14ac:dyDescent="0.45">
      <c r="A11643" t="str">
        <f t="shared" si="181"/>
        <v>Kochkor-Ata, Jalal-Abad, Kyrgyzstan</v>
      </c>
      <c r="B11643" t="s">
        <v>14960</v>
      </c>
      <c r="C11643" t="s">
        <v>14960</v>
      </c>
      <c r="D11643">
        <v>41.035800000000002</v>
      </c>
      <c r="E11643">
        <v>72.481399999999994</v>
      </c>
      <c r="F11643" t="s">
        <v>1392</v>
      </c>
      <c r="G11643" t="s">
        <v>1393</v>
      </c>
      <c r="H11643" t="s">
        <v>1394</v>
      </c>
      <c r="I11643" t="s">
        <v>13389</v>
      </c>
      <c r="K11643">
        <v>14814</v>
      </c>
      <c r="L11643">
        <v>1417211654</v>
      </c>
    </row>
    <row r="11644" spans="1:12" x14ac:dyDescent="0.45">
      <c r="A11644" t="str">
        <f t="shared" si="181"/>
        <v>Kodaikānal, Tamil Nādu, India</v>
      </c>
      <c r="B11644" t="s">
        <v>14961</v>
      </c>
      <c r="C11644" t="s">
        <v>14962</v>
      </c>
      <c r="D11644">
        <v>10.23</v>
      </c>
      <c r="E11644">
        <v>77.48</v>
      </c>
      <c r="F11644" t="s">
        <v>626</v>
      </c>
      <c r="G11644" t="s">
        <v>627</v>
      </c>
      <c r="H11644" t="s">
        <v>628</v>
      </c>
      <c r="I11644" t="s">
        <v>6774</v>
      </c>
      <c r="K11644">
        <v>36501</v>
      </c>
      <c r="L11644">
        <v>1356350123</v>
      </c>
    </row>
    <row r="11645" spans="1:12" x14ac:dyDescent="0.45">
      <c r="A11645" t="str">
        <f t="shared" si="181"/>
        <v>Kodiak, Alaska, United States</v>
      </c>
      <c r="B11645" t="s">
        <v>14963</v>
      </c>
      <c r="C11645" t="s">
        <v>14963</v>
      </c>
      <c r="D11645">
        <v>57.793399999999998</v>
      </c>
      <c r="E11645">
        <v>-152.40600000000001</v>
      </c>
      <c r="F11645" t="s">
        <v>530</v>
      </c>
      <c r="G11645" t="s">
        <v>531</v>
      </c>
      <c r="H11645" t="s">
        <v>532</v>
      </c>
      <c r="I11645" t="s">
        <v>1947</v>
      </c>
      <c r="K11645">
        <v>8851</v>
      </c>
      <c r="L11645">
        <v>1840023301</v>
      </c>
    </row>
    <row r="11646" spans="1:12" x14ac:dyDescent="0.45">
      <c r="A11646" t="str">
        <f t="shared" si="181"/>
        <v>Kodinsk, Krasnoyarskiy Kray, Russia</v>
      </c>
      <c r="B11646" t="s">
        <v>14964</v>
      </c>
      <c r="C11646" t="s">
        <v>14964</v>
      </c>
      <c r="D11646">
        <v>58.6</v>
      </c>
      <c r="E11646">
        <v>99.183300000000003</v>
      </c>
      <c r="F11646" t="s">
        <v>504</v>
      </c>
      <c r="G11646" t="s">
        <v>505</v>
      </c>
      <c r="H11646" t="s">
        <v>506</v>
      </c>
      <c r="I11646" t="s">
        <v>737</v>
      </c>
      <c r="K11646">
        <v>16116</v>
      </c>
      <c r="L11646">
        <v>1643232820</v>
      </c>
    </row>
    <row r="11647" spans="1:12" x14ac:dyDescent="0.45">
      <c r="A11647" t="str">
        <f t="shared" si="181"/>
        <v>Kōenchō, Hokkaidō, Japan</v>
      </c>
      <c r="B11647" t="s">
        <v>14965</v>
      </c>
      <c r="C11647" t="s">
        <v>14966</v>
      </c>
      <c r="D11647">
        <v>43.808100000000003</v>
      </c>
      <c r="E11647">
        <v>143.89420000000001</v>
      </c>
      <c r="F11647" t="s">
        <v>514</v>
      </c>
      <c r="G11647" t="s">
        <v>515</v>
      </c>
      <c r="H11647" t="s">
        <v>516</v>
      </c>
      <c r="I11647" t="s">
        <v>517</v>
      </c>
      <c r="K11647">
        <v>116848</v>
      </c>
      <c r="L11647">
        <v>1392099278</v>
      </c>
    </row>
    <row r="11648" spans="1:12" x14ac:dyDescent="0.45">
      <c r="A11648" t="str">
        <f t="shared" si="181"/>
        <v>Köflach, Steiermark, Austria</v>
      </c>
      <c r="B11648" t="s">
        <v>14967</v>
      </c>
      <c r="C11648" t="s">
        <v>14968</v>
      </c>
      <c r="D11648">
        <v>47.063899999999997</v>
      </c>
      <c r="E11648">
        <v>15.088900000000001</v>
      </c>
      <c r="F11648" t="s">
        <v>1889</v>
      </c>
      <c r="G11648" t="s">
        <v>1890</v>
      </c>
      <c r="H11648" t="s">
        <v>1891</v>
      </c>
      <c r="I11648" t="s">
        <v>5389</v>
      </c>
      <c r="K11648">
        <v>9888</v>
      </c>
      <c r="L11648">
        <v>1040578038</v>
      </c>
    </row>
    <row r="11649" spans="1:12" x14ac:dyDescent="0.45">
      <c r="A11649" t="str">
        <f t="shared" si="181"/>
        <v>Koforidua, Eastern, Ghana</v>
      </c>
      <c r="B11649" t="s">
        <v>14969</v>
      </c>
      <c r="C11649" t="s">
        <v>14969</v>
      </c>
      <c r="D11649">
        <v>6.1</v>
      </c>
      <c r="E11649">
        <v>-0.26669999999999999</v>
      </c>
      <c r="F11649" t="s">
        <v>719</v>
      </c>
      <c r="G11649" t="s">
        <v>720</v>
      </c>
      <c r="H11649" t="s">
        <v>721</v>
      </c>
      <c r="I11649" t="s">
        <v>3775</v>
      </c>
      <c r="J11649" t="s">
        <v>378</v>
      </c>
      <c r="K11649">
        <v>127334</v>
      </c>
      <c r="L11649">
        <v>1288961962</v>
      </c>
    </row>
    <row r="11650" spans="1:12" x14ac:dyDescent="0.45">
      <c r="A11650" t="str">
        <f t="shared" si="181"/>
        <v>Kōfu, Yamanashi, Japan</v>
      </c>
      <c r="B11650" t="s">
        <v>14970</v>
      </c>
      <c r="C11650" t="s">
        <v>14971</v>
      </c>
      <c r="D11650">
        <v>35.666699999999999</v>
      </c>
      <c r="E11650">
        <v>138.5667</v>
      </c>
      <c r="F11650" t="s">
        <v>514</v>
      </c>
      <c r="G11650" t="s">
        <v>515</v>
      </c>
      <c r="H11650" t="s">
        <v>516</v>
      </c>
      <c r="I11650" t="s">
        <v>12807</v>
      </c>
      <c r="J11650" t="s">
        <v>378</v>
      </c>
      <c r="K11650">
        <v>188406</v>
      </c>
      <c r="L11650">
        <v>1392307565</v>
      </c>
    </row>
    <row r="11651" spans="1:12" x14ac:dyDescent="0.45">
      <c r="A11651" t="str">
        <f t="shared" ref="A11651:A11714" si="182">CONCATENATE(B11651,", ",I11651,", ",F11651)</f>
        <v>Koga, Ibaraki, Japan</v>
      </c>
      <c r="B11651" t="s">
        <v>14972</v>
      </c>
      <c r="C11651" t="s">
        <v>14972</v>
      </c>
      <c r="D11651">
        <v>36.183300000000003</v>
      </c>
      <c r="E11651">
        <v>139.69999999999999</v>
      </c>
      <c r="F11651" t="s">
        <v>514</v>
      </c>
      <c r="G11651" t="s">
        <v>515</v>
      </c>
      <c r="H11651" t="s">
        <v>516</v>
      </c>
      <c r="I11651" t="s">
        <v>1844</v>
      </c>
      <c r="K11651">
        <v>139274</v>
      </c>
      <c r="L11651">
        <v>1392720735</v>
      </c>
    </row>
    <row r="11652" spans="1:12" x14ac:dyDescent="0.45">
      <c r="A11652" t="str">
        <f t="shared" si="182"/>
        <v>Koga, Fukuoka, Japan</v>
      </c>
      <c r="B11652" t="s">
        <v>14972</v>
      </c>
      <c r="C11652" t="s">
        <v>14972</v>
      </c>
      <c r="D11652">
        <v>33.7333</v>
      </c>
      <c r="E11652">
        <v>130.4667</v>
      </c>
      <c r="F11652" t="s">
        <v>514</v>
      </c>
      <c r="G11652" t="s">
        <v>515</v>
      </c>
      <c r="H11652" t="s">
        <v>516</v>
      </c>
      <c r="I11652" t="s">
        <v>2570</v>
      </c>
      <c r="K11652">
        <v>59111</v>
      </c>
      <c r="L11652">
        <v>1392503917</v>
      </c>
    </row>
    <row r="11653" spans="1:12" x14ac:dyDescent="0.45">
      <c r="A11653" t="str">
        <f t="shared" si="182"/>
        <v>Kogon Shahri, Buxoro, Uzbekistan</v>
      </c>
      <c r="B11653" t="s">
        <v>14973</v>
      </c>
      <c r="C11653" t="s">
        <v>14973</v>
      </c>
      <c r="D11653">
        <v>39.7211</v>
      </c>
      <c r="E11653">
        <v>64.5458</v>
      </c>
      <c r="F11653" t="s">
        <v>1966</v>
      </c>
      <c r="G11653" t="s">
        <v>1967</v>
      </c>
      <c r="H11653" t="s">
        <v>1968</v>
      </c>
      <c r="I11653" t="s">
        <v>5547</v>
      </c>
      <c r="J11653" t="s">
        <v>366</v>
      </c>
      <c r="K11653">
        <v>107566</v>
      </c>
      <c r="L11653">
        <v>1860234026</v>
      </c>
    </row>
    <row r="11654" spans="1:12" x14ac:dyDescent="0.45">
      <c r="A11654" t="str">
        <f t="shared" si="182"/>
        <v>Koh Kong, Koh Kong, Cambodia</v>
      </c>
      <c r="B11654" t="s">
        <v>14974</v>
      </c>
      <c r="C11654" t="s">
        <v>14974</v>
      </c>
      <c r="D11654">
        <v>11.6167</v>
      </c>
      <c r="E11654">
        <v>102.9833</v>
      </c>
      <c r="F11654" t="s">
        <v>3505</v>
      </c>
      <c r="G11654" t="s">
        <v>3506</v>
      </c>
      <c r="H11654" t="s">
        <v>3507</v>
      </c>
      <c r="I11654" t="s">
        <v>14974</v>
      </c>
      <c r="J11654" t="s">
        <v>378</v>
      </c>
      <c r="K11654">
        <v>33134</v>
      </c>
      <c r="L11654">
        <v>1116924669</v>
      </c>
    </row>
    <row r="11655" spans="1:12" x14ac:dyDescent="0.45">
      <c r="A11655" t="str">
        <f t="shared" si="182"/>
        <v>Kohat, Khyber Pakhtunkhwa, Pakistan</v>
      </c>
      <c r="B11655" t="s">
        <v>14975</v>
      </c>
      <c r="C11655" t="s">
        <v>14975</v>
      </c>
      <c r="D11655">
        <v>33.5869</v>
      </c>
      <c r="E11655">
        <v>71.441400000000002</v>
      </c>
      <c r="F11655" t="s">
        <v>546</v>
      </c>
      <c r="G11655" t="s">
        <v>547</v>
      </c>
      <c r="H11655" t="s">
        <v>548</v>
      </c>
      <c r="I11655" t="s">
        <v>549</v>
      </c>
      <c r="J11655" t="s">
        <v>366</v>
      </c>
      <c r="K11655">
        <v>170800</v>
      </c>
      <c r="L11655">
        <v>1586349992</v>
      </c>
    </row>
    <row r="11656" spans="1:12" x14ac:dyDescent="0.45">
      <c r="A11656" t="str">
        <f t="shared" si="182"/>
        <v>Kohīma, Nāgāland, India</v>
      </c>
      <c r="B11656" t="s">
        <v>14976</v>
      </c>
      <c r="C11656" t="s">
        <v>14977</v>
      </c>
      <c r="D11656">
        <v>25.666699999999999</v>
      </c>
      <c r="E11656">
        <v>94.119399999999999</v>
      </c>
      <c r="F11656" t="s">
        <v>626</v>
      </c>
      <c r="G11656" t="s">
        <v>627</v>
      </c>
      <c r="H11656" t="s">
        <v>628</v>
      </c>
      <c r="I11656" t="s">
        <v>14978</v>
      </c>
      <c r="J11656" t="s">
        <v>378</v>
      </c>
      <c r="K11656">
        <v>99039</v>
      </c>
      <c r="L11656">
        <v>1356332206</v>
      </c>
    </row>
    <row r="11657" spans="1:12" x14ac:dyDescent="0.45">
      <c r="A11657" t="str">
        <f t="shared" si="182"/>
        <v>Kohtla-Järve, Ida-Virumaa, Estonia</v>
      </c>
      <c r="B11657" t="s">
        <v>14979</v>
      </c>
      <c r="C11657" t="s">
        <v>14980</v>
      </c>
      <c r="D11657">
        <v>59.4</v>
      </c>
      <c r="E11657">
        <v>27.283300000000001</v>
      </c>
      <c r="F11657" t="s">
        <v>9361</v>
      </c>
      <c r="G11657" t="s">
        <v>9362</v>
      </c>
      <c r="H11657" t="s">
        <v>9363</v>
      </c>
      <c r="I11657" t="s">
        <v>13694</v>
      </c>
      <c r="J11657" t="s">
        <v>366</v>
      </c>
      <c r="K11657">
        <v>35928</v>
      </c>
      <c r="L11657">
        <v>1233016348</v>
      </c>
    </row>
    <row r="11658" spans="1:12" x14ac:dyDescent="0.45">
      <c r="A11658" t="str">
        <f t="shared" si="182"/>
        <v>Koidu-Bulma, Eastern, Sierra Leone</v>
      </c>
      <c r="B11658" t="s">
        <v>14981</v>
      </c>
      <c r="C11658" t="s">
        <v>14981</v>
      </c>
      <c r="D11658">
        <v>8.4405000000000001</v>
      </c>
      <c r="E11658">
        <v>-10.85</v>
      </c>
      <c r="F11658" t="s">
        <v>4738</v>
      </c>
      <c r="G11658" t="s">
        <v>4739</v>
      </c>
      <c r="H11658" t="s">
        <v>4740</v>
      </c>
      <c r="I11658" t="s">
        <v>3775</v>
      </c>
      <c r="K11658">
        <v>87539</v>
      </c>
      <c r="L11658">
        <v>1694104584</v>
      </c>
    </row>
    <row r="11659" spans="1:12" x14ac:dyDescent="0.45">
      <c r="A11659" t="str">
        <f t="shared" si="182"/>
        <v>Koilkuntla, Andhra Pradesh, India</v>
      </c>
      <c r="B11659" t="s">
        <v>14982</v>
      </c>
      <c r="C11659" t="s">
        <v>14982</v>
      </c>
      <c r="D11659">
        <v>15.2333</v>
      </c>
      <c r="E11659">
        <v>78.316699999999997</v>
      </c>
      <c r="F11659" t="s">
        <v>626</v>
      </c>
      <c r="G11659" t="s">
        <v>627</v>
      </c>
      <c r="H11659" t="s">
        <v>628</v>
      </c>
      <c r="I11659" t="s">
        <v>816</v>
      </c>
      <c r="K11659">
        <v>23859</v>
      </c>
      <c r="L11659">
        <v>1356024299</v>
      </c>
    </row>
    <row r="11660" spans="1:12" x14ac:dyDescent="0.45">
      <c r="A11660" t="str">
        <f t="shared" si="182"/>
        <v>Koja, Okinawa, Japan</v>
      </c>
      <c r="B11660" t="s">
        <v>14983</v>
      </c>
      <c r="C11660" t="s">
        <v>14983</v>
      </c>
      <c r="D11660">
        <v>26.3643</v>
      </c>
      <c r="E11660">
        <v>127.83280000000001</v>
      </c>
      <c r="F11660" t="s">
        <v>514</v>
      </c>
      <c r="G11660" t="s">
        <v>515</v>
      </c>
      <c r="H11660" t="s">
        <v>516</v>
      </c>
      <c r="I11660" t="s">
        <v>6697</v>
      </c>
      <c r="K11660">
        <v>58658</v>
      </c>
      <c r="L11660">
        <v>1392299085</v>
      </c>
    </row>
    <row r="11661" spans="1:12" x14ac:dyDescent="0.45">
      <c r="A11661" t="str">
        <f t="shared" si="182"/>
        <v>Kojetín, Olomoucký Kraj, Czechia</v>
      </c>
      <c r="B11661" t="s">
        <v>14984</v>
      </c>
      <c r="C11661" t="s">
        <v>14985</v>
      </c>
      <c r="D11661">
        <v>49.351799999999997</v>
      </c>
      <c r="E11661">
        <v>17.302099999999999</v>
      </c>
      <c r="F11661" t="s">
        <v>2480</v>
      </c>
      <c r="G11661" t="s">
        <v>2481</v>
      </c>
      <c r="H11661" t="s">
        <v>2482</v>
      </c>
      <c r="I11661" t="s">
        <v>12585</v>
      </c>
      <c r="K11661">
        <v>6078</v>
      </c>
      <c r="L11661">
        <v>1203221005</v>
      </c>
    </row>
    <row r="11662" spans="1:12" x14ac:dyDescent="0.45">
      <c r="A11662" t="str">
        <f t="shared" si="182"/>
        <v>Kojskë, Lipjan, Kosovo</v>
      </c>
      <c r="B11662" t="s">
        <v>14986</v>
      </c>
      <c r="C11662" t="s">
        <v>14987</v>
      </c>
      <c r="D11662">
        <v>42.53</v>
      </c>
      <c r="E11662">
        <v>21.1386</v>
      </c>
      <c r="F11662" t="s">
        <v>5224</v>
      </c>
      <c r="G11662" t="s">
        <v>5225</v>
      </c>
      <c r="H11662" t="s">
        <v>5226</v>
      </c>
      <c r="I11662" t="s">
        <v>14988</v>
      </c>
      <c r="K11662">
        <v>57605</v>
      </c>
      <c r="L11662">
        <v>1901791413</v>
      </c>
    </row>
    <row r="11663" spans="1:12" x14ac:dyDescent="0.45">
      <c r="A11663" t="str">
        <f t="shared" si="182"/>
        <v>Kokawa, Wakayama, Japan</v>
      </c>
      <c r="B11663" t="s">
        <v>14989</v>
      </c>
      <c r="C11663" t="s">
        <v>14989</v>
      </c>
      <c r="D11663">
        <v>34.2697</v>
      </c>
      <c r="E11663">
        <v>135.36250000000001</v>
      </c>
      <c r="F11663" t="s">
        <v>514</v>
      </c>
      <c r="G11663" t="s">
        <v>515</v>
      </c>
      <c r="H11663" t="s">
        <v>516</v>
      </c>
      <c r="I11663" t="s">
        <v>10315</v>
      </c>
      <c r="K11663">
        <v>59208</v>
      </c>
      <c r="L11663">
        <v>1392193996</v>
      </c>
    </row>
    <row r="11664" spans="1:12" x14ac:dyDescent="0.45">
      <c r="A11664" t="str">
        <f t="shared" si="182"/>
        <v>Kokemäki, Satakunta, Finland</v>
      </c>
      <c r="B11664" t="s">
        <v>14990</v>
      </c>
      <c r="C11664" t="s">
        <v>14991</v>
      </c>
      <c r="D11664">
        <v>61.255600000000001</v>
      </c>
      <c r="E11664">
        <v>22.348600000000001</v>
      </c>
      <c r="F11664" t="s">
        <v>459</v>
      </c>
      <c r="G11664" t="s">
        <v>460</v>
      </c>
      <c r="H11664" t="s">
        <v>461</v>
      </c>
      <c r="I11664" t="s">
        <v>11835</v>
      </c>
      <c r="J11664" t="s">
        <v>366</v>
      </c>
      <c r="K11664">
        <v>7591</v>
      </c>
      <c r="L11664">
        <v>1246209483</v>
      </c>
    </row>
    <row r="11665" spans="1:12" x14ac:dyDescent="0.45">
      <c r="A11665" t="str">
        <f t="shared" si="182"/>
        <v>Kokhma, Ivanovskaya Oblast’, Russia</v>
      </c>
      <c r="B11665" t="s">
        <v>14992</v>
      </c>
      <c r="C11665" t="s">
        <v>14992</v>
      </c>
      <c r="D11665">
        <v>56.933300000000003</v>
      </c>
      <c r="E11665">
        <v>41.083300000000001</v>
      </c>
      <c r="F11665" t="s">
        <v>504</v>
      </c>
      <c r="G11665" t="s">
        <v>505</v>
      </c>
      <c r="H11665" t="s">
        <v>506</v>
      </c>
      <c r="I11665" t="s">
        <v>10325</v>
      </c>
      <c r="K11665">
        <v>30500</v>
      </c>
      <c r="L11665">
        <v>1643786528</v>
      </c>
    </row>
    <row r="11666" spans="1:12" x14ac:dyDescent="0.45">
      <c r="A11666" t="str">
        <f t="shared" si="182"/>
        <v>Kök-Janggak, Jalal-Abad, Kyrgyzstan</v>
      </c>
      <c r="B11666" t="s">
        <v>14993</v>
      </c>
      <c r="C11666" t="s">
        <v>14994</v>
      </c>
      <c r="D11666">
        <v>41.030700000000003</v>
      </c>
      <c r="E11666">
        <v>73.205799999999996</v>
      </c>
      <c r="F11666" t="s">
        <v>1392</v>
      </c>
      <c r="G11666" t="s">
        <v>1393</v>
      </c>
      <c r="H11666" t="s">
        <v>1394</v>
      </c>
      <c r="I11666" t="s">
        <v>13389</v>
      </c>
      <c r="K11666">
        <v>15000</v>
      </c>
      <c r="L11666">
        <v>1417546126</v>
      </c>
    </row>
    <row r="11667" spans="1:12" x14ac:dyDescent="0.45">
      <c r="A11667" t="str">
        <f t="shared" si="182"/>
        <v>Kokkola, Keski-Pohjanmaa, Finland</v>
      </c>
      <c r="B11667" t="s">
        <v>14995</v>
      </c>
      <c r="C11667" t="s">
        <v>14995</v>
      </c>
      <c r="D11667">
        <v>63.833300000000001</v>
      </c>
      <c r="E11667">
        <v>23.133299999999998</v>
      </c>
      <c r="F11667" t="s">
        <v>459</v>
      </c>
      <c r="G11667" t="s">
        <v>460</v>
      </c>
      <c r="H11667" t="s">
        <v>461</v>
      </c>
      <c r="I11667" t="s">
        <v>14097</v>
      </c>
      <c r="J11667" t="s">
        <v>378</v>
      </c>
      <c r="K11667">
        <v>47570</v>
      </c>
      <c r="L11667">
        <v>1246041998</v>
      </c>
    </row>
    <row r="11668" spans="1:12" x14ac:dyDescent="0.45">
      <c r="A11668" t="str">
        <f t="shared" si="182"/>
        <v>Koknese, Kokneses Novads, Latvia</v>
      </c>
      <c r="B11668" t="s">
        <v>14996</v>
      </c>
      <c r="C11668" t="s">
        <v>14996</v>
      </c>
      <c r="D11668">
        <v>56.65</v>
      </c>
      <c r="E11668">
        <v>25.433299999999999</v>
      </c>
      <c r="F11668" t="s">
        <v>811</v>
      </c>
      <c r="G11668" t="s">
        <v>812</v>
      </c>
      <c r="H11668" t="s">
        <v>813</v>
      </c>
      <c r="I11668" t="s">
        <v>14997</v>
      </c>
      <c r="J11668" t="s">
        <v>378</v>
      </c>
      <c r="K11668">
        <v>2818</v>
      </c>
      <c r="L11668">
        <v>1428876472</v>
      </c>
    </row>
    <row r="11669" spans="1:12" x14ac:dyDescent="0.45">
      <c r="A11669" t="str">
        <f t="shared" si="182"/>
        <v>Koko, Kebbi, Nigeria</v>
      </c>
      <c r="B11669" t="s">
        <v>14998</v>
      </c>
      <c r="C11669" t="s">
        <v>14998</v>
      </c>
      <c r="D11669">
        <v>11.4232</v>
      </c>
      <c r="E11669">
        <v>4.5170000000000003</v>
      </c>
      <c r="F11669" t="s">
        <v>476</v>
      </c>
      <c r="G11669" t="s">
        <v>477</v>
      </c>
      <c r="H11669" t="s">
        <v>478</v>
      </c>
      <c r="I11669" t="s">
        <v>4577</v>
      </c>
      <c r="K11669">
        <v>25792</v>
      </c>
      <c r="L11669">
        <v>1566646210</v>
      </c>
    </row>
    <row r="11670" spans="1:12" x14ac:dyDescent="0.45">
      <c r="A11670" t="str">
        <f t="shared" si="182"/>
        <v>Kokomo, Indiana, United States</v>
      </c>
      <c r="B11670" t="s">
        <v>14999</v>
      </c>
      <c r="C11670" t="s">
        <v>14999</v>
      </c>
      <c r="D11670">
        <v>40.463999999999999</v>
      </c>
      <c r="E11670">
        <v>-86.127700000000004</v>
      </c>
      <c r="F11670" t="s">
        <v>530</v>
      </c>
      <c r="G11670" t="s">
        <v>531</v>
      </c>
      <c r="H11670" t="s">
        <v>532</v>
      </c>
      <c r="I11670" t="s">
        <v>1964</v>
      </c>
      <c r="K11670">
        <v>79351</v>
      </c>
      <c r="L11670">
        <v>1840013844</v>
      </c>
    </row>
    <row r="11671" spans="1:12" x14ac:dyDescent="0.45">
      <c r="A11671" t="str">
        <f t="shared" si="182"/>
        <v>Kokopo, East New Britain, Papua New Guinea</v>
      </c>
      <c r="B11671" t="s">
        <v>15000</v>
      </c>
      <c r="C11671" t="s">
        <v>15000</v>
      </c>
      <c r="D11671">
        <v>-4.3499999999999996</v>
      </c>
      <c r="E11671">
        <v>152.27359999999999</v>
      </c>
      <c r="F11671" t="s">
        <v>1658</v>
      </c>
      <c r="G11671" t="s">
        <v>1659</v>
      </c>
      <c r="H11671" t="s">
        <v>1660</v>
      </c>
      <c r="I11671" t="s">
        <v>15001</v>
      </c>
      <c r="J11671" t="s">
        <v>378</v>
      </c>
      <c r="L11671">
        <v>1598823962</v>
      </c>
    </row>
    <row r="11672" spans="1:12" x14ac:dyDescent="0.45">
      <c r="A11672" t="str">
        <f t="shared" si="182"/>
        <v>Kökshetaū, Aqmola, Kazakhstan</v>
      </c>
      <c r="B11672" t="s">
        <v>15002</v>
      </c>
      <c r="C11672" t="s">
        <v>15003</v>
      </c>
      <c r="D11672">
        <v>53.282400000000003</v>
      </c>
      <c r="E11672">
        <v>69.396900000000002</v>
      </c>
      <c r="F11672" t="s">
        <v>1182</v>
      </c>
      <c r="G11672" t="s">
        <v>1183</v>
      </c>
      <c r="H11672" t="s">
        <v>1184</v>
      </c>
      <c r="I11672" t="s">
        <v>2212</v>
      </c>
      <c r="J11672" t="s">
        <v>378</v>
      </c>
      <c r="K11672">
        <v>153057</v>
      </c>
      <c r="L11672">
        <v>1398375387</v>
      </c>
    </row>
    <row r="11673" spans="1:12" x14ac:dyDescent="0.45">
      <c r="A11673" t="str">
        <f t="shared" si="182"/>
        <v>Koktokay, Xinjiang, China</v>
      </c>
      <c r="B11673" t="s">
        <v>15004</v>
      </c>
      <c r="C11673" t="s">
        <v>15004</v>
      </c>
      <c r="D11673">
        <v>47.000399999999999</v>
      </c>
      <c r="E11673">
        <v>89.4666</v>
      </c>
      <c r="F11673" t="s">
        <v>1039</v>
      </c>
      <c r="G11673" t="s">
        <v>1040</v>
      </c>
      <c r="H11673" t="s">
        <v>1041</v>
      </c>
      <c r="I11673" t="s">
        <v>1042</v>
      </c>
      <c r="J11673" t="s">
        <v>366</v>
      </c>
      <c r="K11673">
        <v>80000</v>
      </c>
      <c r="L11673">
        <v>1156023872</v>
      </c>
    </row>
    <row r="11674" spans="1:12" x14ac:dyDescent="0.45">
      <c r="A11674" t="str">
        <f t="shared" si="182"/>
        <v>Kokubunji, Tōkyō, Japan</v>
      </c>
      <c r="B11674" t="s">
        <v>15005</v>
      </c>
      <c r="C11674" t="s">
        <v>15005</v>
      </c>
      <c r="D11674">
        <v>35.710799999999999</v>
      </c>
      <c r="E11674">
        <v>139.4622</v>
      </c>
      <c r="F11674" t="s">
        <v>514</v>
      </c>
      <c r="G11674" t="s">
        <v>515</v>
      </c>
      <c r="H11674" t="s">
        <v>516</v>
      </c>
      <c r="I11674" t="s">
        <v>1148</v>
      </c>
      <c r="K11674">
        <v>127790</v>
      </c>
      <c r="L11674">
        <v>1392193917</v>
      </c>
    </row>
    <row r="11675" spans="1:12" x14ac:dyDescent="0.45">
      <c r="A11675" t="str">
        <f t="shared" si="182"/>
        <v>Kola, Murmanskaya Oblast’, Russia</v>
      </c>
      <c r="B11675" t="s">
        <v>15006</v>
      </c>
      <c r="C11675" t="s">
        <v>15006</v>
      </c>
      <c r="D11675">
        <v>68.883099999999999</v>
      </c>
      <c r="E11675">
        <v>33.021900000000002</v>
      </c>
      <c r="F11675" t="s">
        <v>504</v>
      </c>
      <c r="G11675" t="s">
        <v>505</v>
      </c>
      <c r="H11675" t="s">
        <v>506</v>
      </c>
      <c r="I11675" t="s">
        <v>2177</v>
      </c>
      <c r="K11675">
        <v>9691</v>
      </c>
      <c r="L11675">
        <v>1643826849</v>
      </c>
    </row>
    <row r="11676" spans="1:12" x14ac:dyDescent="0.45">
      <c r="A11676" t="str">
        <f t="shared" si="182"/>
        <v>Kolār, Karnātaka, India</v>
      </c>
      <c r="B11676" t="s">
        <v>15007</v>
      </c>
      <c r="C11676" t="s">
        <v>15008</v>
      </c>
      <c r="D11676">
        <v>13.1333</v>
      </c>
      <c r="E11676">
        <v>78.133300000000006</v>
      </c>
      <c r="F11676" t="s">
        <v>626</v>
      </c>
      <c r="G11676" t="s">
        <v>627</v>
      </c>
      <c r="H11676" t="s">
        <v>628</v>
      </c>
      <c r="I11676" t="s">
        <v>3455</v>
      </c>
      <c r="K11676">
        <v>144625</v>
      </c>
      <c r="L11676">
        <v>1356953848</v>
      </c>
    </row>
    <row r="11677" spans="1:12" x14ac:dyDescent="0.45">
      <c r="A11677" t="str">
        <f t="shared" si="182"/>
        <v>Kolárovo, Nitriansky, Slovakia</v>
      </c>
      <c r="B11677" t="s">
        <v>15009</v>
      </c>
      <c r="C11677" t="s">
        <v>15010</v>
      </c>
      <c r="D11677">
        <v>47.915300000000002</v>
      </c>
      <c r="E11677">
        <v>17.997199999999999</v>
      </c>
      <c r="F11677" t="s">
        <v>3518</v>
      </c>
      <c r="G11677" t="s">
        <v>3519</v>
      </c>
      <c r="H11677" t="s">
        <v>3520</v>
      </c>
      <c r="I11677" t="s">
        <v>3521</v>
      </c>
      <c r="K11677">
        <v>10546</v>
      </c>
      <c r="L11677">
        <v>1703541383</v>
      </c>
    </row>
    <row r="11678" spans="1:12" x14ac:dyDescent="0.45">
      <c r="A11678" t="str">
        <f t="shared" si="182"/>
        <v>Kolašin, Kolašin, Montenegro</v>
      </c>
      <c r="B11678" t="s">
        <v>15011</v>
      </c>
      <c r="C11678" t="s">
        <v>15012</v>
      </c>
      <c r="D11678">
        <v>42.825000000000003</v>
      </c>
      <c r="E11678">
        <v>19.518000000000001</v>
      </c>
      <c r="F11678" t="s">
        <v>1994</v>
      </c>
      <c r="G11678" t="s">
        <v>1995</v>
      </c>
      <c r="H11678" t="s">
        <v>1996</v>
      </c>
      <c r="I11678" t="s">
        <v>15011</v>
      </c>
      <c r="J11678" t="s">
        <v>378</v>
      </c>
      <c r="L11678">
        <v>1499083772</v>
      </c>
    </row>
    <row r="11679" spans="1:12" x14ac:dyDescent="0.45">
      <c r="A11679" t="str">
        <f t="shared" si="182"/>
        <v>Kolbermoor, Bavaria, Germany</v>
      </c>
      <c r="B11679" t="s">
        <v>15013</v>
      </c>
      <c r="C11679" t="s">
        <v>15013</v>
      </c>
      <c r="D11679">
        <v>47.85</v>
      </c>
      <c r="E11679">
        <v>12.066700000000001</v>
      </c>
      <c r="F11679" t="s">
        <v>441</v>
      </c>
      <c r="G11679" t="s">
        <v>442</v>
      </c>
      <c r="H11679" t="s">
        <v>443</v>
      </c>
      <c r="I11679" t="s">
        <v>567</v>
      </c>
      <c r="K11679">
        <v>18505</v>
      </c>
      <c r="L11679">
        <v>1276583234</v>
      </c>
    </row>
    <row r="11680" spans="1:12" x14ac:dyDescent="0.45">
      <c r="A11680" t="str">
        <f t="shared" si="182"/>
        <v>Kolchugino, Vladimirskaya Oblast’, Russia</v>
      </c>
      <c r="B11680" t="s">
        <v>15014</v>
      </c>
      <c r="C11680" t="s">
        <v>15014</v>
      </c>
      <c r="D11680">
        <v>56.299199999999999</v>
      </c>
      <c r="E11680">
        <v>39.383099999999999</v>
      </c>
      <c r="F11680" t="s">
        <v>504</v>
      </c>
      <c r="G11680" t="s">
        <v>505</v>
      </c>
      <c r="H11680" t="s">
        <v>506</v>
      </c>
      <c r="I11680" t="s">
        <v>1485</v>
      </c>
      <c r="K11680">
        <v>43089</v>
      </c>
      <c r="L11680">
        <v>1643216490</v>
      </c>
    </row>
    <row r="11681" spans="1:12" x14ac:dyDescent="0.45">
      <c r="A11681" t="str">
        <f t="shared" si="182"/>
        <v>Kolda, Kolda, Senegal</v>
      </c>
      <c r="B11681" t="s">
        <v>15015</v>
      </c>
      <c r="C11681" t="s">
        <v>15015</v>
      </c>
      <c r="D11681">
        <v>12.895799999999999</v>
      </c>
      <c r="E11681">
        <v>-14.940799999999999</v>
      </c>
      <c r="F11681" t="s">
        <v>7992</v>
      </c>
      <c r="G11681" t="s">
        <v>7993</v>
      </c>
      <c r="H11681" t="s">
        <v>7994</v>
      </c>
      <c r="I11681" t="s">
        <v>15015</v>
      </c>
      <c r="J11681" t="s">
        <v>378</v>
      </c>
      <c r="K11681">
        <v>62258</v>
      </c>
      <c r="L11681">
        <v>1686219536</v>
      </c>
    </row>
    <row r="11682" spans="1:12" x14ac:dyDescent="0.45">
      <c r="A11682" t="str">
        <f t="shared" si="182"/>
        <v>Kole, Kole, Uganda</v>
      </c>
      <c r="B11682" t="s">
        <v>15016</v>
      </c>
      <c r="C11682" t="s">
        <v>15016</v>
      </c>
      <c r="D11682">
        <v>2.4001999999999999</v>
      </c>
      <c r="E11682">
        <v>32.8003</v>
      </c>
      <c r="F11682" t="s">
        <v>613</v>
      </c>
      <c r="G11682" t="s">
        <v>614</v>
      </c>
      <c r="H11682" t="s">
        <v>615</v>
      </c>
      <c r="I11682" t="s">
        <v>15016</v>
      </c>
      <c r="J11682" t="s">
        <v>378</v>
      </c>
      <c r="L11682">
        <v>1800826218</v>
      </c>
    </row>
    <row r="11683" spans="1:12" x14ac:dyDescent="0.45">
      <c r="A11683" t="str">
        <f t="shared" si="182"/>
        <v>Kolhāpur, Mahārāshtra, India</v>
      </c>
      <c r="B11683" t="s">
        <v>15017</v>
      </c>
      <c r="C11683" t="s">
        <v>15018</v>
      </c>
      <c r="D11683">
        <v>16.7</v>
      </c>
      <c r="E11683">
        <v>74.2333</v>
      </c>
      <c r="F11683" t="s">
        <v>626</v>
      </c>
      <c r="G11683" t="s">
        <v>627</v>
      </c>
      <c r="H11683" t="s">
        <v>628</v>
      </c>
      <c r="I11683" t="s">
        <v>993</v>
      </c>
      <c r="K11683">
        <v>750000</v>
      </c>
      <c r="L11683">
        <v>1356110593</v>
      </c>
    </row>
    <row r="11684" spans="1:12" x14ac:dyDescent="0.45">
      <c r="A11684" t="str">
        <f t="shared" si="182"/>
        <v>Kolín, Středočeský Kraj, Czechia</v>
      </c>
      <c r="B11684" t="s">
        <v>15019</v>
      </c>
      <c r="C11684" t="s">
        <v>15020</v>
      </c>
      <c r="D11684">
        <v>50.028199999999998</v>
      </c>
      <c r="E11684">
        <v>15.2006</v>
      </c>
      <c r="F11684" t="s">
        <v>2480</v>
      </c>
      <c r="G11684" t="s">
        <v>2481</v>
      </c>
      <c r="H11684" t="s">
        <v>2482</v>
      </c>
      <c r="I11684" t="s">
        <v>3197</v>
      </c>
      <c r="K11684">
        <v>31973</v>
      </c>
      <c r="L11684">
        <v>1203413479</v>
      </c>
    </row>
    <row r="11685" spans="1:12" x14ac:dyDescent="0.45">
      <c r="A11685" t="str">
        <f t="shared" si="182"/>
        <v>Kolkāta, West Bengal, India</v>
      </c>
      <c r="B11685" t="s">
        <v>15021</v>
      </c>
      <c r="C11685" t="s">
        <v>15022</v>
      </c>
      <c r="D11685">
        <v>22.5411</v>
      </c>
      <c r="E11685">
        <v>88.337800000000001</v>
      </c>
      <c r="F11685" t="s">
        <v>626</v>
      </c>
      <c r="G11685" t="s">
        <v>627</v>
      </c>
      <c r="H11685" t="s">
        <v>628</v>
      </c>
      <c r="I11685" t="s">
        <v>1574</v>
      </c>
      <c r="J11685" t="s">
        <v>378</v>
      </c>
      <c r="K11685">
        <v>17560000</v>
      </c>
      <c r="L11685">
        <v>1356060520</v>
      </c>
    </row>
    <row r="11686" spans="1:12" x14ac:dyDescent="0.45">
      <c r="A11686" t="str">
        <f t="shared" si="182"/>
        <v>Kölleda, Thuringia, Germany</v>
      </c>
      <c r="B11686" t="s">
        <v>15023</v>
      </c>
      <c r="C11686" t="s">
        <v>15024</v>
      </c>
      <c r="D11686">
        <v>51.166699999999999</v>
      </c>
      <c r="E11686">
        <v>11.216699999999999</v>
      </c>
      <c r="F11686" t="s">
        <v>441</v>
      </c>
      <c r="G11686" t="s">
        <v>442</v>
      </c>
      <c r="H11686" t="s">
        <v>443</v>
      </c>
      <c r="I11686" t="s">
        <v>1709</v>
      </c>
      <c r="K11686">
        <v>6391</v>
      </c>
      <c r="L11686">
        <v>1276377154</v>
      </c>
    </row>
    <row r="11687" spans="1:12" x14ac:dyDescent="0.45">
      <c r="A11687" t="str">
        <f t="shared" si="182"/>
        <v>Kołobrzeg, Zachodniopomorskie, Poland</v>
      </c>
      <c r="B11687" t="s">
        <v>15025</v>
      </c>
      <c r="C11687" t="s">
        <v>15026</v>
      </c>
      <c r="D11687">
        <v>54.166699999999999</v>
      </c>
      <c r="E11687">
        <v>15.566700000000001</v>
      </c>
      <c r="F11687" t="s">
        <v>3993</v>
      </c>
      <c r="G11687" t="s">
        <v>3994</v>
      </c>
      <c r="H11687" t="s">
        <v>3995</v>
      </c>
      <c r="I11687" t="s">
        <v>4389</v>
      </c>
      <c r="J11687" t="s">
        <v>366</v>
      </c>
      <c r="K11687">
        <v>46716</v>
      </c>
      <c r="L11687">
        <v>1616732501</v>
      </c>
    </row>
    <row r="11688" spans="1:12" x14ac:dyDescent="0.45">
      <c r="A11688" t="str">
        <f t="shared" si="182"/>
        <v>Kolomna, Moskovskaya Oblast’, Russia</v>
      </c>
      <c r="B11688" t="s">
        <v>15027</v>
      </c>
      <c r="C11688" t="s">
        <v>15027</v>
      </c>
      <c r="D11688">
        <v>55.083300000000001</v>
      </c>
      <c r="E11688">
        <v>38.783299999999997</v>
      </c>
      <c r="F11688" t="s">
        <v>504</v>
      </c>
      <c r="G11688" t="s">
        <v>505</v>
      </c>
      <c r="H11688" t="s">
        <v>506</v>
      </c>
      <c r="I11688" t="s">
        <v>3224</v>
      </c>
      <c r="K11688">
        <v>144125</v>
      </c>
      <c r="L11688">
        <v>1643196698</v>
      </c>
    </row>
    <row r="11689" spans="1:12" x14ac:dyDescent="0.45">
      <c r="A11689" t="str">
        <f t="shared" si="182"/>
        <v>Kolomyya, Ivano-Frankivs’ka Oblast’, Ukraine</v>
      </c>
      <c r="B11689" t="s">
        <v>15028</v>
      </c>
      <c r="C11689" t="s">
        <v>15028</v>
      </c>
      <c r="D11689">
        <v>48.5167</v>
      </c>
      <c r="E11689">
        <v>25.033300000000001</v>
      </c>
      <c r="F11689" t="s">
        <v>1461</v>
      </c>
      <c r="G11689" t="s">
        <v>1462</v>
      </c>
      <c r="H11689" t="s">
        <v>1463</v>
      </c>
      <c r="I11689" t="s">
        <v>4858</v>
      </c>
      <c r="J11689" t="s">
        <v>366</v>
      </c>
      <c r="K11689">
        <v>61269</v>
      </c>
      <c r="L11689">
        <v>1804285171</v>
      </c>
    </row>
    <row r="11690" spans="1:12" x14ac:dyDescent="0.45">
      <c r="A11690" t="str">
        <f t="shared" si="182"/>
        <v>Kolonia, Pohnpei, Micronesia, Federated States Of</v>
      </c>
      <c r="B11690" t="s">
        <v>15029</v>
      </c>
      <c r="C11690" t="s">
        <v>15029</v>
      </c>
      <c r="D11690">
        <v>6.9638999999999998</v>
      </c>
      <c r="E11690">
        <v>158.20830000000001</v>
      </c>
      <c r="F11690" t="s">
        <v>7427</v>
      </c>
      <c r="G11690" t="s">
        <v>7428</v>
      </c>
      <c r="H11690" t="s">
        <v>7429</v>
      </c>
      <c r="I11690" t="s">
        <v>15030</v>
      </c>
      <c r="J11690" t="s">
        <v>378</v>
      </c>
      <c r="L11690">
        <v>1583881416</v>
      </c>
    </row>
    <row r="11691" spans="1:12" x14ac:dyDescent="0.45">
      <c r="A11691" t="str">
        <f t="shared" si="182"/>
        <v>Kolpashevo, Tomskaya Oblast’, Russia</v>
      </c>
      <c r="B11691" t="s">
        <v>15031</v>
      </c>
      <c r="C11691" t="s">
        <v>15031</v>
      </c>
      <c r="D11691">
        <v>58.316699999999997</v>
      </c>
      <c r="E11691">
        <v>82.916700000000006</v>
      </c>
      <c r="F11691" t="s">
        <v>504</v>
      </c>
      <c r="G11691" t="s">
        <v>505</v>
      </c>
      <c r="H11691" t="s">
        <v>506</v>
      </c>
      <c r="I11691" t="s">
        <v>2586</v>
      </c>
      <c r="K11691">
        <v>23209</v>
      </c>
      <c r="L11691">
        <v>1643773170</v>
      </c>
    </row>
    <row r="11692" spans="1:12" x14ac:dyDescent="0.45">
      <c r="A11692" t="str">
        <f t="shared" si="182"/>
        <v>Kolpino, Sankt-Peterburg, Russia</v>
      </c>
      <c r="B11692" t="s">
        <v>15032</v>
      </c>
      <c r="C11692" t="s">
        <v>15032</v>
      </c>
      <c r="D11692">
        <v>59.73</v>
      </c>
      <c r="E11692">
        <v>30.65</v>
      </c>
      <c r="F11692" t="s">
        <v>504</v>
      </c>
      <c r="G11692" t="s">
        <v>505</v>
      </c>
      <c r="H11692" t="s">
        <v>506</v>
      </c>
      <c r="I11692" t="s">
        <v>15033</v>
      </c>
      <c r="K11692">
        <v>225801</v>
      </c>
      <c r="L11692">
        <v>1643448070</v>
      </c>
    </row>
    <row r="11693" spans="1:12" x14ac:dyDescent="0.45">
      <c r="A11693" t="str">
        <f t="shared" si="182"/>
        <v>Kolwezi, Lualaba, Congo (Kinshasa)</v>
      </c>
      <c r="B11693" t="s">
        <v>15034</v>
      </c>
      <c r="C11693" t="s">
        <v>15034</v>
      </c>
      <c r="D11693">
        <v>-10.716699999999999</v>
      </c>
      <c r="E11693">
        <v>25.466699999999999</v>
      </c>
      <c r="F11693" t="s">
        <v>1127</v>
      </c>
      <c r="G11693" t="s">
        <v>1128</v>
      </c>
      <c r="H11693" t="s">
        <v>1129</v>
      </c>
      <c r="I11693" t="s">
        <v>8433</v>
      </c>
      <c r="J11693" t="s">
        <v>378</v>
      </c>
      <c r="K11693">
        <v>418000</v>
      </c>
      <c r="L11693">
        <v>1180380965</v>
      </c>
    </row>
    <row r="11694" spans="1:12" x14ac:dyDescent="0.45">
      <c r="A11694" t="str">
        <f t="shared" si="182"/>
        <v>Komádi, Hajdú-Bihar, Hungary</v>
      </c>
      <c r="B11694" t="s">
        <v>15035</v>
      </c>
      <c r="C11694" t="s">
        <v>15036</v>
      </c>
      <c r="D11694">
        <v>47</v>
      </c>
      <c r="E11694">
        <v>21.5</v>
      </c>
      <c r="F11694" t="s">
        <v>641</v>
      </c>
      <c r="G11694" t="s">
        <v>642</v>
      </c>
      <c r="H11694" t="s">
        <v>643</v>
      </c>
      <c r="I11694" t="s">
        <v>3282</v>
      </c>
      <c r="K11694">
        <v>5421</v>
      </c>
      <c r="L11694">
        <v>1348286958</v>
      </c>
    </row>
    <row r="11695" spans="1:12" x14ac:dyDescent="0.45">
      <c r="A11695" t="str">
        <f t="shared" si="182"/>
        <v>Komagane, Nagano, Japan</v>
      </c>
      <c r="B11695" t="s">
        <v>15037</v>
      </c>
      <c r="C11695" t="s">
        <v>15037</v>
      </c>
      <c r="D11695">
        <v>35.728900000000003</v>
      </c>
      <c r="E11695">
        <v>137.93389999999999</v>
      </c>
      <c r="F11695" t="s">
        <v>514</v>
      </c>
      <c r="G11695" t="s">
        <v>515</v>
      </c>
      <c r="H11695" t="s">
        <v>516</v>
      </c>
      <c r="I11695" t="s">
        <v>2890</v>
      </c>
      <c r="K11695">
        <v>32197</v>
      </c>
      <c r="L11695">
        <v>1392438911</v>
      </c>
    </row>
    <row r="11696" spans="1:12" x14ac:dyDescent="0.45">
      <c r="A11696" t="str">
        <f t="shared" si="182"/>
        <v>Komaki, Aichi, Japan</v>
      </c>
      <c r="B11696" t="s">
        <v>15038</v>
      </c>
      <c r="C11696" t="s">
        <v>15038</v>
      </c>
      <c r="D11696">
        <v>35.283299999999997</v>
      </c>
      <c r="E11696">
        <v>136.91669999999999</v>
      </c>
      <c r="F11696" t="s">
        <v>514</v>
      </c>
      <c r="G11696" t="s">
        <v>515</v>
      </c>
      <c r="H11696" t="s">
        <v>516</v>
      </c>
      <c r="I11696" t="s">
        <v>1078</v>
      </c>
      <c r="K11696">
        <v>148709</v>
      </c>
      <c r="L11696">
        <v>1392770958</v>
      </c>
    </row>
    <row r="11697" spans="1:12" x14ac:dyDescent="0.45">
      <c r="A11697" t="str">
        <f t="shared" si="182"/>
        <v>Komárno, Nitriansky, Slovakia</v>
      </c>
      <c r="B11697" t="s">
        <v>15039</v>
      </c>
      <c r="C11697" t="s">
        <v>15040</v>
      </c>
      <c r="D11697">
        <v>47.763300000000001</v>
      </c>
      <c r="E11697">
        <v>18.128299999999999</v>
      </c>
      <c r="F11697" t="s">
        <v>3518</v>
      </c>
      <c r="G11697" t="s">
        <v>3519</v>
      </c>
      <c r="H11697" t="s">
        <v>3520</v>
      </c>
      <c r="I11697" t="s">
        <v>3521</v>
      </c>
      <c r="K11697">
        <v>36596</v>
      </c>
      <c r="L11697">
        <v>1703927453</v>
      </c>
    </row>
    <row r="11698" spans="1:12" x14ac:dyDescent="0.45">
      <c r="A11698" t="str">
        <f t="shared" si="182"/>
        <v>Komárom, Komárom-Esztergom, Hungary</v>
      </c>
      <c r="B11698" t="s">
        <v>15041</v>
      </c>
      <c r="C11698" t="s">
        <v>15042</v>
      </c>
      <c r="D11698">
        <v>47.74</v>
      </c>
      <c r="E11698">
        <v>18.121700000000001</v>
      </c>
      <c r="F11698" t="s">
        <v>641</v>
      </c>
      <c r="G11698" t="s">
        <v>642</v>
      </c>
      <c r="H11698" t="s">
        <v>643</v>
      </c>
      <c r="I11698" t="s">
        <v>751</v>
      </c>
      <c r="J11698" t="s">
        <v>366</v>
      </c>
      <c r="K11698">
        <v>18805</v>
      </c>
      <c r="L11698">
        <v>1348857421</v>
      </c>
    </row>
    <row r="11699" spans="1:12" x14ac:dyDescent="0.45">
      <c r="A11699" t="str">
        <f t="shared" si="182"/>
        <v>Komatipoort, Mpumalanga, South Africa</v>
      </c>
      <c r="B11699" t="s">
        <v>15043</v>
      </c>
      <c r="C11699" t="s">
        <v>15043</v>
      </c>
      <c r="D11699">
        <v>-25.433299999999999</v>
      </c>
      <c r="E11699">
        <v>31.95</v>
      </c>
      <c r="F11699" t="s">
        <v>1436</v>
      </c>
      <c r="G11699" t="s">
        <v>1437</v>
      </c>
      <c r="H11699" t="s">
        <v>1438</v>
      </c>
      <c r="I11699" t="s">
        <v>4292</v>
      </c>
      <c r="K11699">
        <v>20508</v>
      </c>
      <c r="L11699">
        <v>1710137353</v>
      </c>
    </row>
    <row r="11700" spans="1:12" x14ac:dyDescent="0.45">
      <c r="A11700" t="str">
        <f t="shared" si="182"/>
        <v>Komatsushimachō, Tokushima, Japan</v>
      </c>
      <c r="B11700" t="s">
        <v>15044</v>
      </c>
      <c r="C11700" t="s">
        <v>15045</v>
      </c>
      <c r="D11700">
        <v>34.0047</v>
      </c>
      <c r="E11700">
        <v>134.59059999999999</v>
      </c>
      <c r="F11700" t="s">
        <v>514</v>
      </c>
      <c r="G11700" t="s">
        <v>515</v>
      </c>
      <c r="H11700" t="s">
        <v>516</v>
      </c>
      <c r="I11700" t="s">
        <v>13161</v>
      </c>
      <c r="K11700">
        <v>36689</v>
      </c>
      <c r="L11700">
        <v>1392858240</v>
      </c>
    </row>
    <row r="11701" spans="1:12" x14ac:dyDescent="0.45">
      <c r="A11701" t="str">
        <f t="shared" si="182"/>
        <v>Kombissiri, Centre-Sud, Burkina Faso</v>
      </c>
      <c r="B11701" t="s">
        <v>15046</v>
      </c>
      <c r="C11701" t="s">
        <v>15046</v>
      </c>
      <c r="D11701">
        <v>12.064</v>
      </c>
      <c r="E11701">
        <v>-1.3340000000000001</v>
      </c>
      <c r="F11701" t="s">
        <v>3444</v>
      </c>
      <c r="G11701" t="s">
        <v>3445</v>
      </c>
      <c r="H11701" t="s">
        <v>3446</v>
      </c>
      <c r="I11701" t="s">
        <v>15047</v>
      </c>
      <c r="J11701" t="s">
        <v>366</v>
      </c>
      <c r="K11701">
        <v>30137</v>
      </c>
      <c r="L11701">
        <v>1854637161</v>
      </c>
    </row>
    <row r="11702" spans="1:12" x14ac:dyDescent="0.45">
      <c r="A11702" t="str">
        <f t="shared" si="182"/>
        <v>Komen, Komen, Slovenia</v>
      </c>
      <c r="B11702" t="s">
        <v>15048</v>
      </c>
      <c r="C11702" t="s">
        <v>15048</v>
      </c>
      <c r="D11702">
        <v>45.815300000000001</v>
      </c>
      <c r="E11702">
        <v>13.7483</v>
      </c>
      <c r="F11702" t="s">
        <v>1111</v>
      </c>
      <c r="G11702" t="s">
        <v>1112</v>
      </c>
      <c r="H11702" t="s">
        <v>1113</v>
      </c>
      <c r="I11702" t="s">
        <v>15048</v>
      </c>
      <c r="J11702" t="s">
        <v>378</v>
      </c>
      <c r="L11702">
        <v>1705031068</v>
      </c>
    </row>
    <row r="11703" spans="1:12" x14ac:dyDescent="0.45">
      <c r="A11703" t="str">
        <f t="shared" si="182"/>
        <v>Komenda, Komenda, Slovenia</v>
      </c>
      <c r="B11703" t="s">
        <v>15049</v>
      </c>
      <c r="C11703" t="s">
        <v>15049</v>
      </c>
      <c r="D11703">
        <v>46.203800000000001</v>
      </c>
      <c r="E11703">
        <v>14.540699999999999</v>
      </c>
      <c r="F11703" t="s">
        <v>1111</v>
      </c>
      <c r="G11703" t="s">
        <v>1112</v>
      </c>
      <c r="H11703" t="s">
        <v>1113</v>
      </c>
      <c r="I11703" t="s">
        <v>15049</v>
      </c>
      <c r="J11703" t="s">
        <v>378</v>
      </c>
      <c r="L11703">
        <v>1705295612</v>
      </c>
    </row>
    <row r="11704" spans="1:12" x14ac:dyDescent="0.45">
      <c r="A11704" t="str">
        <f t="shared" si="182"/>
        <v>Komījān, Markazī, Iran</v>
      </c>
      <c r="B11704" t="s">
        <v>15050</v>
      </c>
      <c r="C11704" t="s">
        <v>15051</v>
      </c>
      <c r="D11704">
        <v>34.719200000000001</v>
      </c>
      <c r="E11704">
        <v>49.326700000000002</v>
      </c>
      <c r="F11704" t="s">
        <v>388</v>
      </c>
      <c r="G11704" t="s">
        <v>389</v>
      </c>
      <c r="H11704" t="s">
        <v>390</v>
      </c>
      <c r="I11704" t="s">
        <v>2261</v>
      </c>
      <c r="J11704" t="s">
        <v>366</v>
      </c>
      <c r="K11704">
        <v>7358</v>
      </c>
      <c r="L11704">
        <v>1364723077</v>
      </c>
    </row>
    <row r="11705" spans="1:12" x14ac:dyDescent="0.45">
      <c r="A11705" t="str">
        <f t="shared" si="182"/>
        <v>Komló, Baranya, Hungary</v>
      </c>
      <c r="B11705" t="s">
        <v>15052</v>
      </c>
      <c r="C11705" t="s">
        <v>15053</v>
      </c>
      <c r="D11705">
        <v>46.191099999999999</v>
      </c>
      <c r="E11705">
        <v>18.261099999999999</v>
      </c>
      <c r="F11705" t="s">
        <v>641</v>
      </c>
      <c r="G11705" t="s">
        <v>642</v>
      </c>
      <c r="H11705" t="s">
        <v>643</v>
      </c>
      <c r="I11705" t="s">
        <v>15054</v>
      </c>
      <c r="J11705" t="s">
        <v>366</v>
      </c>
      <c r="K11705">
        <v>22635</v>
      </c>
      <c r="L11705">
        <v>1348836400</v>
      </c>
    </row>
    <row r="11706" spans="1:12" x14ac:dyDescent="0.45">
      <c r="A11706" t="str">
        <f t="shared" si="182"/>
        <v>Kommunar, Leningradskaya Oblast’, Russia</v>
      </c>
      <c r="B11706" t="s">
        <v>15055</v>
      </c>
      <c r="C11706" t="s">
        <v>15055</v>
      </c>
      <c r="D11706">
        <v>59.620600000000003</v>
      </c>
      <c r="E11706">
        <v>30.39</v>
      </c>
      <c r="F11706" t="s">
        <v>504</v>
      </c>
      <c r="G11706" t="s">
        <v>505</v>
      </c>
      <c r="H11706" t="s">
        <v>506</v>
      </c>
      <c r="I11706" t="s">
        <v>4844</v>
      </c>
      <c r="K11706">
        <v>22055</v>
      </c>
      <c r="L11706">
        <v>1643122289</v>
      </c>
    </row>
    <row r="11707" spans="1:12" x14ac:dyDescent="0.45">
      <c r="A11707" t="str">
        <f t="shared" si="182"/>
        <v>Komono, Mie, Japan</v>
      </c>
      <c r="B11707" t="s">
        <v>15056</v>
      </c>
      <c r="C11707" t="s">
        <v>15056</v>
      </c>
      <c r="D11707">
        <v>35.020000000000003</v>
      </c>
      <c r="E11707">
        <v>136.50749999999999</v>
      </c>
      <c r="F11707" t="s">
        <v>514</v>
      </c>
      <c r="G11707" t="s">
        <v>515</v>
      </c>
      <c r="H11707" t="s">
        <v>516</v>
      </c>
      <c r="I11707" t="s">
        <v>12982</v>
      </c>
      <c r="K11707">
        <v>40487</v>
      </c>
      <c r="L11707">
        <v>1392136117</v>
      </c>
    </row>
    <row r="11708" spans="1:12" x14ac:dyDescent="0.45">
      <c r="A11708" t="str">
        <f t="shared" si="182"/>
        <v>Komotiní, Anatolikí Makedonía kai Thráki, Greece</v>
      </c>
      <c r="B11708" t="s">
        <v>15057</v>
      </c>
      <c r="C11708" t="s">
        <v>15058</v>
      </c>
      <c r="D11708">
        <v>41.116700000000002</v>
      </c>
      <c r="E11708">
        <v>25.4</v>
      </c>
      <c r="F11708" t="s">
        <v>928</v>
      </c>
      <c r="G11708" t="s">
        <v>929</v>
      </c>
      <c r="H11708" t="s">
        <v>930</v>
      </c>
      <c r="I11708" t="s">
        <v>1531</v>
      </c>
      <c r="J11708" t="s">
        <v>378</v>
      </c>
      <c r="K11708">
        <v>50990</v>
      </c>
      <c r="L11708">
        <v>1300373048</v>
      </c>
    </row>
    <row r="11709" spans="1:12" x14ac:dyDescent="0.45">
      <c r="A11709" t="str">
        <f t="shared" si="182"/>
        <v>Komsa, Krasnoyarskiy Kray, Russia</v>
      </c>
      <c r="B11709" t="s">
        <v>15059</v>
      </c>
      <c r="C11709" t="s">
        <v>15059</v>
      </c>
      <c r="D11709">
        <v>61.868000000000002</v>
      </c>
      <c r="E11709">
        <v>89.2577</v>
      </c>
      <c r="F11709" t="s">
        <v>504</v>
      </c>
      <c r="G11709" t="s">
        <v>505</v>
      </c>
      <c r="H11709" t="s">
        <v>506</v>
      </c>
      <c r="I11709" t="s">
        <v>737</v>
      </c>
      <c r="K11709">
        <v>10</v>
      </c>
      <c r="L11709">
        <v>1643255641</v>
      </c>
    </row>
    <row r="11710" spans="1:12" x14ac:dyDescent="0.45">
      <c r="A11710" t="str">
        <f t="shared" si="182"/>
        <v>Komsomol’sk-na-Amure, Khabarovskiy Kray, Russia</v>
      </c>
      <c r="B11710" t="s">
        <v>15060</v>
      </c>
      <c r="C11710" t="s">
        <v>15061</v>
      </c>
      <c r="D11710">
        <v>50.55</v>
      </c>
      <c r="E11710">
        <v>137</v>
      </c>
      <c r="F11710" t="s">
        <v>504</v>
      </c>
      <c r="G11710" t="s">
        <v>505</v>
      </c>
      <c r="H11710" t="s">
        <v>506</v>
      </c>
      <c r="I11710" t="s">
        <v>1900</v>
      </c>
      <c r="J11710" t="s">
        <v>366</v>
      </c>
      <c r="K11710">
        <v>249810</v>
      </c>
      <c r="L11710">
        <v>1643862307</v>
      </c>
    </row>
    <row r="11711" spans="1:12" x14ac:dyDescent="0.45">
      <c r="A11711" t="str">
        <f t="shared" si="182"/>
        <v>Komsomolsk, Ivanovskaya Oblast’, Russia</v>
      </c>
      <c r="B11711" t="s">
        <v>15062</v>
      </c>
      <c r="C11711" t="s">
        <v>15062</v>
      </c>
      <c r="D11711">
        <v>57.033299999999997</v>
      </c>
      <c r="E11711">
        <v>40.383299999999998</v>
      </c>
      <c r="F11711" t="s">
        <v>504</v>
      </c>
      <c r="G11711" t="s">
        <v>505</v>
      </c>
      <c r="H11711" t="s">
        <v>506</v>
      </c>
      <c r="I11711" t="s">
        <v>10325</v>
      </c>
      <c r="K11711">
        <v>8189</v>
      </c>
      <c r="L11711">
        <v>1643602001</v>
      </c>
    </row>
    <row r="11712" spans="1:12" x14ac:dyDescent="0.45">
      <c r="A11712" t="str">
        <f t="shared" si="182"/>
        <v>Kon Tum, Kon Tum, Vietnam</v>
      </c>
      <c r="B11712" t="s">
        <v>15063</v>
      </c>
      <c r="C11712" t="s">
        <v>15063</v>
      </c>
      <c r="D11712">
        <v>14.341699999999999</v>
      </c>
      <c r="E11712">
        <v>107.97920000000001</v>
      </c>
      <c r="F11712" t="s">
        <v>2163</v>
      </c>
      <c r="G11712" t="s">
        <v>2164</v>
      </c>
      <c r="H11712" t="s">
        <v>2165</v>
      </c>
      <c r="I11712" t="s">
        <v>15063</v>
      </c>
      <c r="J11712" t="s">
        <v>378</v>
      </c>
      <c r="L11712">
        <v>1704988146</v>
      </c>
    </row>
    <row r="11713" spans="1:12" x14ac:dyDescent="0.45">
      <c r="A11713" t="str">
        <f t="shared" si="182"/>
        <v>Konakovo, Tverskaya Oblast’, Russia</v>
      </c>
      <c r="B11713" t="s">
        <v>15064</v>
      </c>
      <c r="C11713" t="s">
        <v>15064</v>
      </c>
      <c r="D11713">
        <v>56.712899999999998</v>
      </c>
      <c r="E11713">
        <v>36.778300000000002</v>
      </c>
      <c r="F11713" t="s">
        <v>504</v>
      </c>
      <c r="G11713" t="s">
        <v>505</v>
      </c>
      <c r="H11713" t="s">
        <v>506</v>
      </c>
      <c r="I11713" t="s">
        <v>1989</v>
      </c>
      <c r="K11713">
        <v>38486</v>
      </c>
      <c r="L11713">
        <v>1643330779</v>
      </c>
    </row>
    <row r="11714" spans="1:12" x14ac:dyDescent="0.45">
      <c r="A11714" t="str">
        <f t="shared" si="182"/>
        <v>Kōnan, Aichi, Japan</v>
      </c>
      <c r="B11714" t="s">
        <v>15065</v>
      </c>
      <c r="C11714" t="s">
        <v>15066</v>
      </c>
      <c r="D11714">
        <v>35.333300000000001</v>
      </c>
      <c r="E11714">
        <v>136.86670000000001</v>
      </c>
      <c r="F11714" t="s">
        <v>514</v>
      </c>
      <c r="G11714" t="s">
        <v>515</v>
      </c>
      <c r="H11714" t="s">
        <v>516</v>
      </c>
      <c r="I11714" t="s">
        <v>1078</v>
      </c>
      <c r="K11714">
        <v>97893</v>
      </c>
      <c r="L11714">
        <v>1392978695</v>
      </c>
    </row>
    <row r="11715" spans="1:12" x14ac:dyDescent="0.45">
      <c r="A11715" t="str">
        <f t="shared" ref="A11715:A11778" si="183">CONCATENATE(B11715,", ",I11715,", ",F11715)</f>
        <v>Konārka, Odisha, India</v>
      </c>
      <c r="B11715" t="s">
        <v>15067</v>
      </c>
      <c r="C11715" t="s">
        <v>15068</v>
      </c>
      <c r="D11715">
        <v>19.887799999999999</v>
      </c>
      <c r="E11715">
        <v>86.094800000000006</v>
      </c>
      <c r="F11715" t="s">
        <v>626</v>
      </c>
      <c r="G11715" t="s">
        <v>627</v>
      </c>
      <c r="H11715" t="s">
        <v>628</v>
      </c>
      <c r="I11715" t="s">
        <v>4379</v>
      </c>
      <c r="K11715">
        <v>15015</v>
      </c>
      <c r="L11715">
        <v>1356415171</v>
      </c>
    </row>
    <row r="11716" spans="1:12" x14ac:dyDescent="0.45">
      <c r="A11716" t="str">
        <f t="shared" si="183"/>
        <v>Konče, Konče, Macedonia</v>
      </c>
      <c r="B11716" t="s">
        <v>15069</v>
      </c>
      <c r="C11716" t="s">
        <v>15070</v>
      </c>
      <c r="D11716">
        <v>41.495100000000001</v>
      </c>
      <c r="E11716">
        <v>22.383600000000001</v>
      </c>
      <c r="F11716" t="s">
        <v>2246</v>
      </c>
      <c r="G11716" t="s">
        <v>2247</v>
      </c>
      <c r="H11716" t="s">
        <v>2248</v>
      </c>
      <c r="I11716" t="s">
        <v>15069</v>
      </c>
      <c r="J11716" t="s">
        <v>378</v>
      </c>
      <c r="L11716">
        <v>1807382770</v>
      </c>
    </row>
    <row r="11717" spans="1:12" x14ac:dyDescent="0.45">
      <c r="A11717" t="str">
        <f t="shared" si="183"/>
        <v>Kondopoga, Kareliya, Russia</v>
      </c>
      <c r="B11717" t="s">
        <v>15071</v>
      </c>
      <c r="C11717" t="s">
        <v>15071</v>
      </c>
      <c r="D11717">
        <v>62.2</v>
      </c>
      <c r="E11717">
        <v>34.2667</v>
      </c>
      <c r="F11717" t="s">
        <v>504</v>
      </c>
      <c r="G11717" t="s">
        <v>505</v>
      </c>
      <c r="H11717" t="s">
        <v>506</v>
      </c>
      <c r="I11717" t="s">
        <v>4088</v>
      </c>
      <c r="K11717">
        <v>30299</v>
      </c>
      <c r="L11717">
        <v>1643955723</v>
      </c>
    </row>
    <row r="11718" spans="1:12" x14ac:dyDescent="0.45">
      <c r="A11718" t="str">
        <f t="shared" si="183"/>
        <v>Kondrovo, Kaluzhskaya Oblast’, Russia</v>
      </c>
      <c r="B11718" t="s">
        <v>15072</v>
      </c>
      <c r="C11718" t="s">
        <v>15072</v>
      </c>
      <c r="D11718">
        <v>54.806399999999996</v>
      </c>
      <c r="E11718">
        <v>35.927799999999998</v>
      </c>
      <c r="F11718" t="s">
        <v>504</v>
      </c>
      <c r="G11718" t="s">
        <v>505</v>
      </c>
      <c r="H11718" t="s">
        <v>506</v>
      </c>
      <c r="I11718" t="s">
        <v>3203</v>
      </c>
      <c r="K11718">
        <v>14857</v>
      </c>
      <c r="L11718">
        <v>1643237880</v>
      </c>
    </row>
    <row r="11719" spans="1:12" x14ac:dyDescent="0.45">
      <c r="A11719" t="str">
        <f t="shared" si="183"/>
        <v>Koné, Province Nord, New Caledonia</v>
      </c>
      <c r="B11719" t="s">
        <v>15073</v>
      </c>
      <c r="C11719" t="s">
        <v>15074</v>
      </c>
      <c r="D11719">
        <v>-21.066700000000001</v>
      </c>
      <c r="E11719">
        <v>164.86670000000001</v>
      </c>
      <c r="F11719" t="s">
        <v>15075</v>
      </c>
      <c r="G11719" t="s">
        <v>15076</v>
      </c>
      <c r="H11719" t="s">
        <v>15077</v>
      </c>
      <c r="I11719" t="s">
        <v>15078</v>
      </c>
      <c r="J11719" t="s">
        <v>378</v>
      </c>
      <c r="L11719">
        <v>1540397627</v>
      </c>
    </row>
    <row r="11720" spans="1:12" x14ac:dyDescent="0.45">
      <c r="A11720" t="str">
        <f t="shared" si="183"/>
        <v>Köneürgench, Daşoguz, Turkmenistan</v>
      </c>
      <c r="B11720" t="s">
        <v>15079</v>
      </c>
      <c r="C11720" t="s">
        <v>15080</v>
      </c>
      <c r="D11720">
        <v>42.316699999999997</v>
      </c>
      <c r="E11720">
        <v>59.1586</v>
      </c>
      <c r="F11720" t="s">
        <v>481</v>
      </c>
      <c r="G11720" t="s">
        <v>482</v>
      </c>
      <c r="H11720" t="s">
        <v>483</v>
      </c>
      <c r="I11720" t="s">
        <v>8114</v>
      </c>
      <c r="K11720">
        <v>36754</v>
      </c>
      <c r="L11720">
        <v>1795588005</v>
      </c>
    </row>
    <row r="11721" spans="1:12" x14ac:dyDescent="0.45">
      <c r="A11721" t="str">
        <f t="shared" si="183"/>
        <v>Kongolo, Tanganyika, Congo (Kinshasa)</v>
      </c>
      <c r="B11721" t="s">
        <v>15081</v>
      </c>
      <c r="C11721" t="s">
        <v>15081</v>
      </c>
      <c r="D11721">
        <v>-5.3795000000000002</v>
      </c>
      <c r="E11721">
        <v>26.98</v>
      </c>
      <c r="F11721" t="s">
        <v>1127</v>
      </c>
      <c r="G11721" t="s">
        <v>1128</v>
      </c>
      <c r="H11721" t="s">
        <v>1129</v>
      </c>
      <c r="I11721" t="s">
        <v>13818</v>
      </c>
      <c r="K11721">
        <v>105202</v>
      </c>
      <c r="L11721">
        <v>1180814807</v>
      </c>
    </row>
    <row r="11722" spans="1:12" x14ac:dyDescent="0.45">
      <c r="A11722" t="str">
        <f t="shared" si="183"/>
        <v>Kongsvinger, Hedmark, Norway</v>
      </c>
      <c r="B11722" t="s">
        <v>15082</v>
      </c>
      <c r="C11722" t="s">
        <v>15082</v>
      </c>
      <c r="D11722">
        <v>60.191200000000002</v>
      </c>
      <c r="E11722">
        <v>11.9992</v>
      </c>
      <c r="F11722" t="s">
        <v>1169</v>
      </c>
      <c r="G11722" t="s">
        <v>1170</v>
      </c>
      <c r="H11722" t="s">
        <v>1171</v>
      </c>
      <c r="I11722" t="s">
        <v>9368</v>
      </c>
      <c r="J11722" t="s">
        <v>366</v>
      </c>
      <c r="K11722">
        <v>17829</v>
      </c>
      <c r="L11722">
        <v>1578097529</v>
      </c>
    </row>
    <row r="11723" spans="1:12" x14ac:dyDescent="0.45">
      <c r="A11723" t="str">
        <f t="shared" si="183"/>
        <v>Konibodom, Sughd, Tajikistan</v>
      </c>
      <c r="B11723" t="s">
        <v>15083</v>
      </c>
      <c r="C11723" t="s">
        <v>15083</v>
      </c>
      <c r="D11723">
        <v>40.283299999999997</v>
      </c>
      <c r="E11723">
        <v>70.416700000000006</v>
      </c>
      <c r="F11723" t="s">
        <v>556</v>
      </c>
      <c r="G11723" t="s">
        <v>557</v>
      </c>
      <c r="H11723" t="s">
        <v>558</v>
      </c>
      <c r="I11723" t="s">
        <v>6987</v>
      </c>
      <c r="J11723" t="s">
        <v>366</v>
      </c>
      <c r="K11723">
        <v>50400</v>
      </c>
      <c r="L11723">
        <v>1762140294</v>
      </c>
    </row>
    <row r="11724" spans="1:12" x14ac:dyDescent="0.45">
      <c r="A11724" t="str">
        <f t="shared" si="183"/>
        <v>Königs Wusterhausen, Brandenburg, Germany</v>
      </c>
      <c r="B11724" t="s">
        <v>15084</v>
      </c>
      <c r="C11724" t="s">
        <v>15085</v>
      </c>
      <c r="D11724">
        <v>52.291699999999999</v>
      </c>
      <c r="E11724">
        <v>13.625</v>
      </c>
      <c r="F11724" t="s">
        <v>441</v>
      </c>
      <c r="G11724" t="s">
        <v>442</v>
      </c>
      <c r="H11724" t="s">
        <v>443</v>
      </c>
      <c r="I11724" t="s">
        <v>1719</v>
      </c>
      <c r="K11724">
        <v>37190</v>
      </c>
      <c r="L11724">
        <v>1276871907</v>
      </c>
    </row>
    <row r="11725" spans="1:12" x14ac:dyDescent="0.45">
      <c r="A11725" t="str">
        <f t="shared" si="183"/>
        <v>Königsbrunn, Bavaria, Germany</v>
      </c>
      <c r="B11725" t="s">
        <v>15086</v>
      </c>
      <c r="C11725" t="s">
        <v>15087</v>
      </c>
      <c r="D11725">
        <v>48.268900000000002</v>
      </c>
      <c r="E11725">
        <v>10.8908</v>
      </c>
      <c r="F11725" t="s">
        <v>441</v>
      </c>
      <c r="G11725" t="s">
        <v>442</v>
      </c>
      <c r="H11725" t="s">
        <v>443</v>
      </c>
      <c r="I11725" t="s">
        <v>567</v>
      </c>
      <c r="K11725">
        <v>28076</v>
      </c>
      <c r="L11725">
        <v>1276917723</v>
      </c>
    </row>
    <row r="11726" spans="1:12" x14ac:dyDescent="0.45">
      <c r="A11726" t="str">
        <f t="shared" si="183"/>
        <v>Königsee, Thuringia, Germany</v>
      </c>
      <c r="B11726" t="s">
        <v>15088</v>
      </c>
      <c r="C11726" t="s">
        <v>15089</v>
      </c>
      <c r="D11726">
        <v>50.661299999999997</v>
      </c>
      <c r="E11726">
        <v>11.0974</v>
      </c>
      <c r="F11726" t="s">
        <v>441</v>
      </c>
      <c r="G11726" t="s">
        <v>442</v>
      </c>
      <c r="H11726" t="s">
        <v>443</v>
      </c>
      <c r="I11726" t="s">
        <v>1709</v>
      </c>
      <c r="K11726">
        <v>7448</v>
      </c>
      <c r="L11726">
        <v>1276823420</v>
      </c>
    </row>
    <row r="11727" spans="1:12" x14ac:dyDescent="0.45">
      <c r="A11727" t="str">
        <f t="shared" si="183"/>
        <v>Königslutter am Elm, Lower Saxony, Germany</v>
      </c>
      <c r="B11727" t="s">
        <v>15090</v>
      </c>
      <c r="C11727" t="s">
        <v>15091</v>
      </c>
      <c r="D11727">
        <v>52.25</v>
      </c>
      <c r="E11727">
        <v>10.816700000000001</v>
      </c>
      <c r="F11727" t="s">
        <v>441</v>
      </c>
      <c r="G11727" t="s">
        <v>442</v>
      </c>
      <c r="H11727" t="s">
        <v>443</v>
      </c>
      <c r="I11727" t="s">
        <v>735</v>
      </c>
      <c r="K11727">
        <v>15704</v>
      </c>
      <c r="L11727">
        <v>1276192101</v>
      </c>
    </row>
    <row r="11728" spans="1:12" x14ac:dyDescent="0.45">
      <c r="A11728" t="str">
        <f t="shared" si="183"/>
        <v>Königstein im Taunus, Hesse, Germany</v>
      </c>
      <c r="B11728" t="s">
        <v>15092</v>
      </c>
      <c r="C11728" t="s">
        <v>15093</v>
      </c>
      <c r="D11728">
        <v>50.183100000000003</v>
      </c>
      <c r="E11728">
        <v>8.4634999999999998</v>
      </c>
      <c r="F11728" t="s">
        <v>441</v>
      </c>
      <c r="G11728" t="s">
        <v>442</v>
      </c>
      <c r="H11728" t="s">
        <v>443</v>
      </c>
      <c r="I11728" t="s">
        <v>1676</v>
      </c>
      <c r="K11728">
        <v>16648</v>
      </c>
      <c r="L11728">
        <v>1276481618</v>
      </c>
    </row>
    <row r="11729" spans="1:12" x14ac:dyDescent="0.45">
      <c r="A11729" t="str">
        <f t="shared" si="183"/>
        <v>Königswinter, North Rhine-Westphalia, Germany</v>
      </c>
      <c r="B11729" t="s">
        <v>15094</v>
      </c>
      <c r="C11729" t="s">
        <v>15095</v>
      </c>
      <c r="D11729">
        <v>50.683300000000003</v>
      </c>
      <c r="E11729">
        <v>7.1833</v>
      </c>
      <c r="F11729" t="s">
        <v>441</v>
      </c>
      <c r="G11729" t="s">
        <v>442</v>
      </c>
      <c r="H11729" t="s">
        <v>443</v>
      </c>
      <c r="I11729" t="s">
        <v>444</v>
      </c>
      <c r="K11729">
        <v>41243</v>
      </c>
      <c r="L11729">
        <v>1276951419</v>
      </c>
    </row>
    <row r="11730" spans="1:12" x14ac:dyDescent="0.45">
      <c r="A11730" t="str">
        <f t="shared" si="183"/>
        <v>Köniz, Bern, Switzerland</v>
      </c>
      <c r="B11730" t="s">
        <v>15096</v>
      </c>
      <c r="C11730" t="s">
        <v>15097</v>
      </c>
      <c r="D11730">
        <v>46.924999999999997</v>
      </c>
      <c r="E11730">
        <v>7.4153000000000002</v>
      </c>
      <c r="F11730" t="s">
        <v>464</v>
      </c>
      <c r="G11730" t="s">
        <v>465</v>
      </c>
      <c r="H11730" t="s">
        <v>466</v>
      </c>
      <c r="I11730" t="s">
        <v>4102</v>
      </c>
      <c r="K11730">
        <v>41507</v>
      </c>
      <c r="L11730">
        <v>1756022220</v>
      </c>
    </row>
    <row r="11731" spans="1:12" x14ac:dyDescent="0.45">
      <c r="A11731" t="str">
        <f t="shared" si="183"/>
        <v>Könnern, Saxony-Anhalt, Germany</v>
      </c>
      <c r="B11731" t="s">
        <v>15098</v>
      </c>
      <c r="C11731" t="s">
        <v>15099</v>
      </c>
      <c r="D11731">
        <v>51.669699999999999</v>
      </c>
      <c r="E11731">
        <v>11.770799999999999</v>
      </c>
      <c r="F11731" t="s">
        <v>441</v>
      </c>
      <c r="G11731" t="s">
        <v>442</v>
      </c>
      <c r="H11731" t="s">
        <v>443</v>
      </c>
      <c r="I11731" t="s">
        <v>1614</v>
      </c>
      <c r="K11731">
        <v>8261</v>
      </c>
      <c r="L11731">
        <v>1276797246</v>
      </c>
    </row>
    <row r="11732" spans="1:12" x14ac:dyDescent="0.45">
      <c r="A11732" t="str">
        <f t="shared" si="183"/>
        <v>Kōnosu, Saitama, Japan</v>
      </c>
      <c r="B11732" t="s">
        <v>15100</v>
      </c>
      <c r="C11732" t="s">
        <v>15101</v>
      </c>
      <c r="D11732">
        <v>36.065800000000003</v>
      </c>
      <c r="E11732">
        <v>139.5222</v>
      </c>
      <c r="F11732" t="s">
        <v>514</v>
      </c>
      <c r="G11732" t="s">
        <v>515</v>
      </c>
      <c r="H11732" t="s">
        <v>516</v>
      </c>
      <c r="I11732" t="s">
        <v>919</v>
      </c>
      <c r="K11732">
        <v>117373</v>
      </c>
      <c r="L11732">
        <v>1392326410</v>
      </c>
    </row>
    <row r="11733" spans="1:12" x14ac:dyDescent="0.45">
      <c r="A11733" t="str">
        <f t="shared" si="183"/>
        <v>Konotop, Sums’ka Oblast’, Ukraine</v>
      </c>
      <c r="B11733" t="s">
        <v>15102</v>
      </c>
      <c r="C11733" t="s">
        <v>15102</v>
      </c>
      <c r="D11733">
        <v>51.236899999999999</v>
      </c>
      <c r="E11733">
        <v>33.2027</v>
      </c>
      <c r="F11733" t="s">
        <v>1461</v>
      </c>
      <c r="G11733" t="s">
        <v>1462</v>
      </c>
      <c r="H11733" t="s">
        <v>1463</v>
      </c>
      <c r="I11733" t="s">
        <v>4499</v>
      </c>
      <c r="J11733" t="s">
        <v>366</v>
      </c>
      <c r="K11733">
        <v>103547</v>
      </c>
      <c r="L11733">
        <v>1804110853</v>
      </c>
    </row>
    <row r="11734" spans="1:12" x14ac:dyDescent="0.45">
      <c r="A11734" t="str">
        <f t="shared" si="183"/>
        <v>Konstancin-Jeziorna, Mazowieckie, Poland</v>
      </c>
      <c r="B11734" t="s">
        <v>15103</v>
      </c>
      <c r="C11734" t="s">
        <v>15103</v>
      </c>
      <c r="D11734">
        <v>52.093800000000002</v>
      </c>
      <c r="E11734">
        <v>21.117599999999999</v>
      </c>
      <c r="F11734" t="s">
        <v>3993</v>
      </c>
      <c r="G11734" t="s">
        <v>3994</v>
      </c>
      <c r="H11734" t="s">
        <v>3995</v>
      </c>
      <c r="I11734" t="s">
        <v>5414</v>
      </c>
      <c r="K11734">
        <v>23694</v>
      </c>
      <c r="L11734">
        <v>1616018861</v>
      </c>
    </row>
    <row r="11735" spans="1:12" x14ac:dyDescent="0.45">
      <c r="A11735" t="str">
        <f t="shared" si="183"/>
        <v>Konstantinovsk, Rostovskaya Oblast’, Russia</v>
      </c>
      <c r="B11735" t="s">
        <v>15104</v>
      </c>
      <c r="C11735" t="s">
        <v>15104</v>
      </c>
      <c r="D11735">
        <v>47.583300000000001</v>
      </c>
      <c r="E11735">
        <v>41.1</v>
      </c>
      <c r="F11735" t="s">
        <v>504</v>
      </c>
      <c r="G11735" t="s">
        <v>505</v>
      </c>
      <c r="H11735" t="s">
        <v>506</v>
      </c>
      <c r="I11735" t="s">
        <v>1181</v>
      </c>
      <c r="J11735" t="s">
        <v>366</v>
      </c>
      <c r="K11735">
        <v>17160</v>
      </c>
      <c r="L11735">
        <v>1643188587</v>
      </c>
    </row>
    <row r="11736" spans="1:12" x14ac:dyDescent="0.45">
      <c r="A11736" t="str">
        <f t="shared" si="183"/>
        <v>Konstanz, Baden-Württemberg, Germany</v>
      </c>
      <c r="B11736" t="s">
        <v>15105</v>
      </c>
      <c r="C11736" t="s">
        <v>15105</v>
      </c>
      <c r="D11736">
        <v>47.6633</v>
      </c>
      <c r="E11736">
        <v>9.1753</v>
      </c>
      <c r="F11736" t="s">
        <v>441</v>
      </c>
      <c r="G11736" t="s">
        <v>442</v>
      </c>
      <c r="H11736" t="s">
        <v>443</v>
      </c>
      <c r="I11736" t="s">
        <v>451</v>
      </c>
      <c r="K11736">
        <v>84760</v>
      </c>
      <c r="L11736">
        <v>1276601373</v>
      </c>
    </row>
    <row r="11737" spans="1:12" x14ac:dyDescent="0.45">
      <c r="A11737" t="str">
        <f t="shared" si="183"/>
        <v>Kontagora, Niger, Nigeria</v>
      </c>
      <c r="B11737" t="s">
        <v>15106</v>
      </c>
      <c r="C11737" t="s">
        <v>15106</v>
      </c>
      <c r="D11737">
        <v>10.400399999999999</v>
      </c>
      <c r="E11737">
        <v>5.4699</v>
      </c>
      <c r="F11737" t="s">
        <v>476</v>
      </c>
      <c r="G11737" t="s">
        <v>477</v>
      </c>
      <c r="H11737" t="s">
        <v>478</v>
      </c>
      <c r="I11737" t="s">
        <v>889</v>
      </c>
      <c r="J11737" t="s">
        <v>366</v>
      </c>
      <c r="K11737">
        <v>98754</v>
      </c>
      <c r="L11737">
        <v>1566599231</v>
      </c>
    </row>
    <row r="11738" spans="1:12" x14ac:dyDescent="0.45">
      <c r="A11738" t="str">
        <f t="shared" si="183"/>
        <v>Kontcha, Adamaoua, Cameroon</v>
      </c>
      <c r="B11738" t="s">
        <v>15107</v>
      </c>
      <c r="C11738" t="s">
        <v>15107</v>
      </c>
      <c r="D11738">
        <v>7.9669999999999996</v>
      </c>
      <c r="E11738">
        <v>12.2333</v>
      </c>
      <c r="F11738" t="s">
        <v>636</v>
      </c>
      <c r="G11738" t="s">
        <v>637</v>
      </c>
      <c r="H11738" t="s">
        <v>638</v>
      </c>
      <c r="I11738" t="s">
        <v>15108</v>
      </c>
      <c r="K11738">
        <v>8018</v>
      </c>
      <c r="L11738">
        <v>1120016766</v>
      </c>
    </row>
    <row r="11739" spans="1:12" x14ac:dyDescent="0.45">
      <c r="A11739" t="str">
        <f t="shared" si="183"/>
        <v>Konya, Konya, Turkey</v>
      </c>
      <c r="B11739" t="s">
        <v>9473</v>
      </c>
      <c r="C11739" t="s">
        <v>9473</v>
      </c>
      <c r="D11739">
        <v>37.871400000000001</v>
      </c>
      <c r="E11739">
        <v>32.484699999999997</v>
      </c>
      <c r="F11739" t="s">
        <v>806</v>
      </c>
      <c r="G11739" t="s">
        <v>807</v>
      </c>
      <c r="H11739" t="s">
        <v>808</v>
      </c>
      <c r="I11739" t="s">
        <v>9473</v>
      </c>
      <c r="J11739" t="s">
        <v>378</v>
      </c>
      <c r="K11739">
        <v>2232374</v>
      </c>
      <c r="L11739">
        <v>1792014004</v>
      </c>
    </row>
    <row r="11740" spans="1:12" x14ac:dyDescent="0.45">
      <c r="A11740" t="str">
        <f t="shared" si="183"/>
        <v>Konz, Rhineland-Palatinate, Germany</v>
      </c>
      <c r="B11740" t="s">
        <v>15109</v>
      </c>
      <c r="C11740" t="s">
        <v>15109</v>
      </c>
      <c r="D11740">
        <v>49.702800000000003</v>
      </c>
      <c r="E11740">
        <v>6.5793999999999997</v>
      </c>
      <c r="F11740" t="s">
        <v>441</v>
      </c>
      <c r="G11740" t="s">
        <v>442</v>
      </c>
      <c r="H11740" t="s">
        <v>443</v>
      </c>
      <c r="I11740" t="s">
        <v>1712</v>
      </c>
      <c r="K11740">
        <v>18348</v>
      </c>
      <c r="L11740">
        <v>1276863750</v>
      </c>
    </row>
    <row r="11741" spans="1:12" x14ac:dyDescent="0.45">
      <c r="A11741" t="str">
        <f t="shared" si="183"/>
        <v>Konza, Machakos, Kenya</v>
      </c>
      <c r="B11741" t="s">
        <v>15110</v>
      </c>
      <c r="C11741" t="s">
        <v>15110</v>
      </c>
      <c r="D11741">
        <v>-1.7496</v>
      </c>
      <c r="E11741">
        <v>37.119999999999997</v>
      </c>
      <c r="F11741" t="s">
        <v>2672</v>
      </c>
      <c r="G11741" t="s">
        <v>2673</v>
      </c>
      <c r="H11741" t="s">
        <v>2674</v>
      </c>
      <c r="I11741" t="s">
        <v>2675</v>
      </c>
      <c r="K11741">
        <v>2004</v>
      </c>
      <c r="L11741">
        <v>1404143289</v>
      </c>
    </row>
    <row r="11742" spans="1:12" x14ac:dyDescent="0.45">
      <c r="A11742" t="str">
        <f t="shared" si="183"/>
        <v>Kópavogur, , Iceland</v>
      </c>
      <c r="B11742" t="s">
        <v>15111</v>
      </c>
      <c r="C11742" t="s">
        <v>15112</v>
      </c>
      <c r="D11742">
        <v>64.116699999999994</v>
      </c>
      <c r="E11742">
        <v>-21.7667</v>
      </c>
      <c r="F11742" t="s">
        <v>1163</v>
      </c>
      <c r="G11742" t="s">
        <v>1164</v>
      </c>
      <c r="H11742" t="s">
        <v>1165</v>
      </c>
      <c r="K11742">
        <v>34140</v>
      </c>
      <c r="L11742">
        <v>1352411842</v>
      </c>
    </row>
    <row r="11743" spans="1:12" x14ac:dyDescent="0.45">
      <c r="A11743" t="str">
        <f t="shared" si="183"/>
        <v>Koper, Koper, Slovenia</v>
      </c>
      <c r="B11743" t="s">
        <v>15113</v>
      </c>
      <c r="C11743" t="s">
        <v>15113</v>
      </c>
      <c r="D11743">
        <v>45.547499999999999</v>
      </c>
      <c r="E11743">
        <v>13.730700000000001</v>
      </c>
      <c r="F11743" t="s">
        <v>1111</v>
      </c>
      <c r="G11743" t="s">
        <v>1112</v>
      </c>
      <c r="H11743" t="s">
        <v>1113</v>
      </c>
      <c r="I11743" t="s">
        <v>15113</v>
      </c>
      <c r="J11743" t="s">
        <v>378</v>
      </c>
      <c r="K11743">
        <v>25611</v>
      </c>
      <c r="L11743">
        <v>1705478862</v>
      </c>
    </row>
    <row r="11744" spans="1:12" x14ac:dyDescent="0.45">
      <c r="A11744" t="str">
        <f t="shared" si="183"/>
        <v>Kopeysk, Chelyabinskaya Oblast’, Russia</v>
      </c>
      <c r="B11744" t="s">
        <v>15114</v>
      </c>
      <c r="C11744" t="s">
        <v>15114</v>
      </c>
      <c r="D11744">
        <v>55.1</v>
      </c>
      <c r="E11744">
        <v>61.616700000000002</v>
      </c>
      <c r="F11744" t="s">
        <v>504</v>
      </c>
      <c r="G11744" t="s">
        <v>505</v>
      </c>
      <c r="H11744" t="s">
        <v>506</v>
      </c>
      <c r="I11744" t="s">
        <v>2555</v>
      </c>
      <c r="K11744">
        <v>147573</v>
      </c>
      <c r="L11744">
        <v>1643343511</v>
      </c>
    </row>
    <row r="11745" spans="1:12" x14ac:dyDescent="0.45">
      <c r="A11745" t="str">
        <f t="shared" si="183"/>
        <v>Koprivnica, Koprivničko-Križevačka Županija, Croatia</v>
      </c>
      <c r="B11745" t="s">
        <v>15115</v>
      </c>
      <c r="C11745" t="s">
        <v>15115</v>
      </c>
      <c r="D11745">
        <v>46.15</v>
      </c>
      <c r="E11745">
        <v>16.816700000000001</v>
      </c>
      <c r="F11745" t="s">
        <v>4026</v>
      </c>
      <c r="G11745" t="s">
        <v>4027</v>
      </c>
      <c r="H11745" t="s">
        <v>4028</v>
      </c>
      <c r="I11745" t="s">
        <v>8860</v>
      </c>
      <c r="J11745" t="s">
        <v>378</v>
      </c>
      <c r="L11745">
        <v>1191924250</v>
      </c>
    </row>
    <row r="11746" spans="1:12" x14ac:dyDescent="0.45">
      <c r="A11746" t="str">
        <f t="shared" si="183"/>
        <v>Kopřivnice, Moravskoslezský Kraj, Czechia</v>
      </c>
      <c r="B11746" t="s">
        <v>15116</v>
      </c>
      <c r="C11746" t="s">
        <v>15117</v>
      </c>
      <c r="D11746">
        <v>49.599499999999999</v>
      </c>
      <c r="E11746">
        <v>18.1448</v>
      </c>
      <c r="F11746" t="s">
        <v>2480</v>
      </c>
      <c r="G11746" t="s">
        <v>2481</v>
      </c>
      <c r="H11746" t="s">
        <v>2482</v>
      </c>
      <c r="I11746" t="s">
        <v>4502</v>
      </c>
      <c r="K11746">
        <v>21851</v>
      </c>
      <c r="L11746">
        <v>1203847096</v>
      </c>
    </row>
    <row r="11747" spans="1:12" x14ac:dyDescent="0.45">
      <c r="A11747" t="str">
        <f t="shared" si="183"/>
        <v>Korablino, Ryazanskaya Oblast’, Russia</v>
      </c>
      <c r="B11747" t="s">
        <v>15118</v>
      </c>
      <c r="C11747" t="s">
        <v>15118</v>
      </c>
      <c r="D11747">
        <v>53.916699999999999</v>
      </c>
      <c r="E11747">
        <v>40.0167</v>
      </c>
      <c r="F11747" t="s">
        <v>504</v>
      </c>
      <c r="G11747" t="s">
        <v>505</v>
      </c>
      <c r="H11747" t="s">
        <v>506</v>
      </c>
      <c r="I11747" t="s">
        <v>14259</v>
      </c>
      <c r="K11747">
        <v>11220</v>
      </c>
      <c r="L11747">
        <v>1643006109</v>
      </c>
    </row>
    <row r="11748" spans="1:12" x14ac:dyDescent="0.45">
      <c r="A11748" t="str">
        <f t="shared" si="183"/>
        <v>Koratla, Telangana, India</v>
      </c>
      <c r="B11748" t="s">
        <v>15119</v>
      </c>
      <c r="C11748" t="s">
        <v>15119</v>
      </c>
      <c r="D11748">
        <v>18.82</v>
      </c>
      <c r="E11748">
        <v>78.72</v>
      </c>
      <c r="F11748" t="s">
        <v>626</v>
      </c>
      <c r="G11748" t="s">
        <v>627</v>
      </c>
      <c r="H11748" t="s">
        <v>628</v>
      </c>
      <c r="I11748" t="s">
        <v>853</v>
      </c>
      <c r="K11748">
        <v>66504</v>
      </c>
      <c r="L11748">
        <v>1356581279</v>
      </c>
    </row>
    <row r="11749" spans="1:12" x14ac:dyDescent="0.45">
      <c r="A11749" t="str">
        <f t="shared" si="183"/>
        <v>Korbach, Hesse, Germany</v>
      </c>
      <c r="B11749" t="s">
        <v>15120</v>
      </c>
      <c r="C11749" t="s">
        <v>15120</v>
      </c>
      <c r="D11749">
        <v>51.271900000000002</v>
      </c>
      <c r="E11749">
        <v>8.8731000000000009</v>
      </c>
      <c r="F11749" t="s">
        <v>441</v>
      </c>
      <c r="G11749" t="s">
        <v>442</v>
      </c>
      <c r="H11749" t="s">
        <v>443</v>
      </c>
      <c r="I11749" t="s">
        <v>1676</v>
      </c>
      <c r="J11749" t="s">
        <v>366</v>
      </c>
      <c r="K11749">
        <v>23581</v>
      </c>
      <c r="L11749">
        <v>1276822678</v>
      </c>
    </row>
    <row r="11750" spans="1:12" x14ac:dyDescent="0.45">
      <c r="A11750" t="str">
        <f t="shared" si="183"/>
        <v>Korçë, Korçë, Albania</v>
      </c>
      <c r="B11750" t="s">
        <v>4485</v>
      </c>
      <c r="C11750" t="s">
        <v>15121</v>
      </c>
      <c r="D11750">
        <v>40.616700000000002</v>
      </c>
      <c r="E11750">
        <v>20.7667</v>
      </c>
      <c r="F11750" t="s">
        <v>3185</v>
      </c>
      <c r="G11750" t="s">
        <v>3186</v>
      </c>
      <c r="H11750" t="s">
        <v>3187</v>
      </c>
      <c r="I11750" t="s">
        <v>4485</v>
      </c>
      <c r="J11750" t="s">
        <v>378</v>
      </c>
      <c r="K11750">
        <v>51152</v>
      </c>
      <c r="L11750">
        <v>1008361921</v>
      </c>
    </row>
    <row r="11751" spans="1:12" x14ac:dyDescent="0.45">
      <c r="A11751" t="str">
        <f t="shared" si="183"/>
        <v>Korenovsk, Krasnodarskiy Kray, Russia</v>
      </c>
      <c r="B11751" t="s">
        <v>15122</v>
      </c>
      <c r="C11751" t="s">
        <v>15122</v>
      </c>
      <c r="D11751">
        <v>45.466700000000003</v>
      </c>
      <c r="E11751">
        <v>39.450000000000003</v>
      </c>
      <c r="F11751" t="s">
        <v>504</v>
      </c>
      <c r="G11751" t="s">
        <v>505</v>
      </c>
      <c r="H11751" t="s">
        <v>506</v>
      </c>
      <c r="I11751" t="s">
        <v>623</v>
      </c>
      <c r="J11751" t="s">
        <v>366</v>
      </c>
      <c r="K11751">
        <v>42019</v>
      </c>
      <c r="L11751">
        <v>1643474762</v>
      </c>
    </row>
    <row r="11752" spans="1:12" x14ac:dyDescent="0.45">
      <c r="A11752" t="str">
        <f t="shared" si="183"/>
        <v>Korf, Kamchatskiy Kray, Russia</v>
      </c>
      <c r="B11752" t="s">
        <v>15123</v>
      </c>
      <c r="C11752" t="s">
        <v>15123</v>
      </c>
      <c r="D11752">
        <v>60.332099999999997</v>
      </c>
      <c r="E11752">
        <v>165.81829999999999</v>
      </c>
      <c r="F11752" t="s">
        <v>504</v>
      </c>
      <c r="G11752" t="s">
        <v>505</v>
      </c>
      <c r="H11752" t="s">
        <v>506</v>
      </c>
      <c r="I11752" t="s">
        <v>4849</v>
      </c>
      <c r="K11752">
        <v>400</v>
      </c>
      <c r="L11752">
        <v>1643630456</v>
      </c>
    </row>
    <row r="11753" spans="1:12" x14ac:dyDescent="0.45">
      <c r="A11753" t="str">
        <f t="shared" si="183"/>
        <v>Körfez, Kocaeli, Turkey</v>
      </c>
      <c r="B11753" t="s">
        <v>15124</v>
      </c>
      <c r="C11753" t="s">
        <v>15125</v>
      </c>
      <c r="D11753">
        <v>40.770600000000002</v>
      </c>
      <c r="E11753">
        <v>29.766100000000002</v>
      </c>
      <c r="F11753" t="s">
        <v>806</v>
      </c>
      <c r="G11753" t="s">
        <v>807</v>
      </c>
      <c r="H11753" t="s">
        <v>808</v>
      </c>
      <c r="I11753" t="s">
        <v>6368</v>
      </c>
      <c r="J11753" t="s">
        <v>366</v>
      </c>
      <c r="K11753">
        <v>165503</v>
      </c>
      <c r="L11753">
        <v>1792917174</v>
      </c>
    </row>
    <row r="11754" spans="1:12" x14ac:dyDescent="0.45">
      <c r="A11754" t="str">
        <f t="shared" si="183"/>
        <v>Korgas, Xinjiang, China</v>
      </c>
      <c r="B11754" t="s">
        <v>15126</v>
      </c>
      <c r="C11754" t="s">
        <v>15126</v>
      </c>
      <c r="D11754">
        <v>44.125599999999999</v>
      </c>
      <c r="E11754">
        <v>80.414400000000001</v>
      </c>
      <c r="F11754" t="s">
        <v>1039</v>
      </c>
      <c r="G11754" t="s">
        <v>1040</v>
      </c>
      <c r="H11754" t="s">
        <v>1041</v>
      </c>
      <c r="I11754" t="s">
        <v>1042</v>
      </c>
      <c r="K11754">
        <v>85000</v>
      </c>
      <c r="L11754">
        <v>1156221385</v>
      </c>
    </row>
    <row r="11755" spans="1:12" x14ac:dyDescent="0.45">
      <c r="A11755" t="str">
        <f t="shared" si="183"/>
        <v>Korhogo, Savanes, Côte D’Ivoire</v>
      </c>
      <c r="B11755" t="s">
        <v>15127</v>
      </c>
      <c r="C11755" t="s">
        <v>15127</v>
      </c>
      <c r="D11755">
        <v>9.4578000000000007</v>
      </c>
      <c r="E11755">
        <v>-5.6294000000000004</v>
      </c>
      <c r="F11755" t="s">
        <v>569</v>
      </c>
      <c r="G11755" t="s">
        <v>570</v>
      </c>
      <c r="H11755" t="s">
        <v>571</v>
      </c>
      <c r="I11755" t="s">
        <v>8063</v>
      </c>
      <c r="J11755" t="s">
        <v>378</v>
      </c>
      <c r="K11755">
        <v>286071</v>
      </c>
      <c r="L11755">
        <v>1384205840</v>
      </c>
    </row>
    <row r="11756" spans="1:12" x14ac:dyDescent="0.45">
      <c r="A11756" t="str">
        <f t="shared" si="183"/>
        <v>Kórinthos, Peloponnísos, Greece</v>
      </c>
      <c r="B11756" t="s">
        <v>15128</v>
      </c>
      <c r="C11756" t="s">
        <v>15129</v>
      </c>
      <c r="D11756">
        <v>37.933300000000003</v>
      </c>
      <c r="E11756">
        <v>22.933299999999999</v>
      </c>
      <c r="F11756" t="s">
        <v>928</v>
      </c>
      <c r="G11756" t="s">
        <v>929</v>
      </c>
      <c r="H11756" t="s">
        <v>930</v>
      </c>
      <c r="I11756" t="s">
        <v>9878</v>
      </c>
      <c r="J11756" t="s">
        <v>366</v>
      </c>
      <c r="K11756">
        <v>30176</v>
      </c>
      <c r="L11756">
        <v>1300348183</v>
      </c>
    </row>
    <row r="11757" spans="1:12" x14ac:dyDescent="0.45">
      <c r="A11757" t="str">
        <f t="shared" si="183"/>
        <v>Korishë, Prizren, Kosovo</v>
      </c>
      <c r="B11757" t="s">
        <v>15130</v>
      </c>
      <c r="C11757" t="s">
        <v>15131</v>
      </c>
      <c r="D11757">
        <v>42.257599999999996</v>
      </c>
      <c r="E11757">
        <v>20.798100000000002</v>
      </c>
      <c r="F11757" t="s">
        <v>5224</v>
      </c>
      <c r="G11757" t="s">
        <v>5225</v>
      </c>
      <c r="H11757" t="s">
        <v>5226</v>
      </c>
      <c r="I11757" t="s">
        <v>8876</v>
      </c>
      <c r="K11757">
        <v>5279</v>
      </c>
      <c r="L11757">
        <v>1901393938</v>
      </c>
    </row>
    <row r="11758" spans="1:12" x14ac:dyDescent="0.45">
      <c r="A11758" t="str">
        <f t="shared" si="183"/>
        <v>Korkino, Chelyabinskaya Oblast’, Russia</v>
      </c>
      <c r="B11758" t="s">
        <v>15132</v>
      </c>
      <c r="C11758" t="s">
        <v>15132</v>
      </c>
      <c r="D11758">
        <v>54.883299999999998</v>
      </c>
      <c r="E11758">
        <v>61.4</v>
      </c>
      <c r="F11758" t="s">
        <v>504</v>
      </c>
      <c r="G11758" t="s">
        <v>505</v>
      </c>
      <c r="H11758" t="s">
        <v>506</v>
      </c>
      <c r="I11758" t="s">
        <v>2555</v>
      </c>
      <c r="K11758">
        <v>34672</v>
      </c>
      <c r="L11758">
        <v>1643383415</v>
      </c>
    </row>
    <row r="11759" spans="1:12" x14ac:dyDescent="0.45">
      <c r="A11759" t="str">
        <f t="shared" si="183"/>
        <v>Korla, Xinjiang, China</v>
      </c>
      <c r="B11759" t="s">
        <v>15133</v>
      </c>
      <c r="C11759" t="s">
        <v>15133</v>
      </c>
      <c r="D11759">
        <v>41.764600000000002</v>
      </c>
      <c r="E11759">
        <v>86.152699999999996</v>
      </c>
      <c r="F11759" t="s">
        <v>1039</v>
      </c>
      <c r="G11759" t="s">
        <v>1040</v>
      </c>
      <c r="H11759" t="s">
        <v>1041</v>
      </c>
      <c r="I11759" t="s">
        <v>1042</v>
      </c>
      <c r="J11759" t="s">
        <v>366</v>
      </c>
      <c r="K11759">
        <v>549324</v>
      </c>
      <c r="L11759">
        <v>1156965620</v>
      </c>
    </row>
    <row r="11760" spans="1:12" x14ac:dyDescent="0.45">
      <c r="A11760" t="str">
        <f t="shared" si="183"/>
        <v>Körmend, Vas, Hungary</v>
      </c>
      <c r="B11760" t="s">
        <v>15134</v>
      </c>
      <c r="C11760" t="s">
        <v>15135</v>
      </c>
      <c r="D11760">
        <v>47.011000000000003</v>
      </c>
      <c r="E11760">
        <v>16.606000000000002</v>
      </c>
      <c r="F11760" t="s">
        <v>641</v>
      </c>
      <c r="G11760" t="s">
        <v>642</v>
      </c>
      <c r="H11760" t="s">
        <v>643</v>
      </c>
      <c r="I11760" t="s">
        <v>6413</v>
      </c>
      <c r="J11760" t="s">
        <v>366</v>
      </c>
      <c r="K11760">
        <v>11236</v>
      </c>
      <c r="L11760">
        <v>1348688701</v>
      </c>
    </row>
    <row r="11761" spans="1:12" x14ac:dyDescent="0.45">
      <c r="A11761" t="str">
        <f t="shared" si="183"/>
        <v>Korneuburg, Niederösterreich, Austria</v>
      </c>
      <c r="B11761" t="s">
        <v>15136</v>
      </c>
      <c r="C11761" t="s">
        <v>15136</v>
      </c>
      <c r="D11761">
        <v>48.345300000000002</v>
      </c>
      <c r="E11761">
        <v>16.333100000000002</v>
      </c>
      <c r="F11761" t="s">
        <v>1889</v>
      </c>
      <c r="G11761" t="s">
        <v>1890</v>
      </c>
      <c r="H11761" t="s">
        <v>1891</v>
      </c>
      <c r="I11761" t="s">
        <v>1892</v>
      </c>
      <c r="J11761" t="s">
        <v>366</v>
      </c>
      <c r="K11761">
        <v>12986</v>
      </c>
      <c r="L11761">
        <v>1040595988</v>
      </c>
    </row>
    <row r="11762" spans="1:12" x14ac:dyDescent="0.45">
      <c r="A11762" t="str">
        <f t="shared" si="183"/>
        <v>Kórnik, Wielkopolskie, Poland</v>
      </c>
      <c r="B11762" t="s">
        <v>15137</v>
      </c>
      <c r="C11762" t="s">
        <v>15138</v>
      </c>
      <c r="D11762">
        <v>52.236699999999999</v>
      </c>
      <c r="E11762">
        <v>17.098600000000001</v>
      </c>
      <c r="F11762" t="s">
        <v>3993</v>
      </c>
      <c r="G11762" t="s">
        <v>3994</v>
      </c>
      <c r="H11762" t="s">
        <v>3995</v>
      </c>
      <c r="I11762" t="s">
        <v>10843</v>
      </c>
      <c r="K11762">
        <v>6807</v>
      </c>
      <c r="L11762">
        <v>1616373679</v>
      </c>
    </row>
    <row r="11763" spans="1:12" x14ac:dyDescent="0.45">
      <c r="A11763" t="str">
        <f t="shared" si="183"/>
        <v>Korntal-Münchingen, Baden-Württemberg, Germany</v>
      </c>
      <c r="B11763" t="s">
        <v>15139</v>
      </c>
      <c r="C11763" t="s">
        <v>15140</v>
      </c>
      <c r="D11763">
        <v>48.830599999999997</v>
      </c>
      <c r="E11763">
        <v>9.1213999999999995</v>
      </c>
      <c r="F11763" t="s">
        <v>441</v>
      </c>
      <c r="G11763" t="s">
        <v>442</v>
      </c>
      <c r="H11763" t="s">
        <v>443</v>
      </c>
      <c r="I11763" t="s">
        <v>451</v>
      </c>
      <c r="K11763">
        <v>19679</v>
      </c>
      <c r="L11763">
        <v>1276087969</v>
      </c>
    </row>
    <row r="11764" spans="1:12" x14ac:dyDescent="0.45">
      <c r="A11764" t="str">
        <f t="shared" si="183"/>
        <v>Kornwestheim, Baden-Württemberg, Germany</v>
      </c>
      <c r="B11764" t="s">
        <v>15141</v>
      </c>
      <c r="C11764" t="s">
        <v>15141</v>
      </c>
      <c r="D11764">
        <v>48.859699999999997</v>
      </c>
      <c r="E11764">
        <v>9.1850000000000005</v>
      </c>
      <c r="F11764" t="s">
        <v>441</v>
      </c>
      <c r="G11764" t="s">
        <v>442</v>
      </c>
      <c r="H11764" t="s">
        <v>443</v>
      </c>
      <c r="I11764" t="s">
        <v>451</v>
      </c>
      <c r="K11764">
        <v>33803</v>
      </c>
      <c r="L11764">
        <v>1276918130</v>
      </c>
    </row>
    <row r="11765" spans="1:12" x14ac:dyDescent="0.45">
      <c r="A11765" t="str">
        <f t="shared" si="183"/>
        <v>Korocha, Belgorodskaya Oblast’, Russia</v>
      </c>
      <c r="B11765" t="s">
        <v>15142</v>
      </c>
      <c r="C11765" t="s">
        <v>15142</v>
      </c>
      <c r="D11765">
        <v>50.816699999999997</v>
      </c>
      <c r="E11765">
        <v>37.200000000000003</v>
      </c>
      <c r="F11765" t="s">
        <v>504</v>
      </c>
      <c r="G11765" t="s">
        <v>505</v>
      </c>
      <c r="H11765" t="s">
        <v>506</v>
      </c>
      <c r="I11765" t="s">
        <v>1492</v>
      </c>
      <c r="K11765">
        <v>5853</v>
      </c>
      <c r="L11765">
        <v>1643723020</v>
      </c>
    </row>
    <row r="11766" spans="1:12" x14ac:dyDescent="0.45">
      <c r="A11766" t="str">
        <f t="shared" si="183"/>
        <v>Korogwe, Tanga, Tanzania</v>
      </c>
      <c r="B11766" t="s">
        <v>15143</v>
      </c>
      <c r="C11766" t="s">
        <v>15143</v>
      </c>
      <c r="D11766">
        <v>-5.1558000000000002</v>
      </c>
      <c r="E11766">
        <v>38.450299999999999</v>
      </c>
      <c r="F11766" t="s">
        <v>2466</v>
      </c>
      <c r="G11766" t="s">
        <v>2467</v>
      </c>
      <c r="H11766" t="s">
        <v>2468</v>
      </c>
      <c r="I11766" t="s">
        <v>15144</v>
      </c>
      <c r="K11766">
        <v>44000</v>
      </c>
      <c r="L11766">
        <v>1834605335</v>
      </c>
    </row>
    <row r="11767" spans="1:12" x14ac:dyDescent="0.45">
      <c r="A11767" t="str">
        <f t="shared" si="183"/>
        <v>Korolëv, Moskovskaya Oblast’, Russia</v>
      </c>
      <c r="B11767" t="s">
        <v>15145</v>
      </c>
      <c r="C11767" t="s">
        <v>15146</v>
      </c>
      <c r="D11767">
        <v>55.916699999999999</v>
      </c>
      <c r="E11767">
        <v>37.816699999999997</v>
      </c>
      <c r="F11767" t="s">
        <v>504</v>
      </c>
      <c r="G11767" t="s">
        <v>505</v>
      </c>
      <c r="H11767" t="s">
        <v>506</v>
      </c>
      <c r="I11767" t="s">
        <v>3224</v>
      </c>
      <c r="K11767">
        <v>221797</v>
      </c>
      <c r="L11767">
        <v>1643323167</v>
      </c>
    </row>
    <row r="11768" spans="1:12" x14ac:dyDescent="0.45">
      <c r="A11768" t="str">
        <f t="shared" si="183"/>
        <v>Koronadal, South Cotabato, Philippines</v>
      </c>
      <c r="B11768" t="s">
        <v>15147</v>
      </c>
      <c r="C11768" t="s">
        <v>15147</v>
      </c>
      <c r="D11768">
        <v>6.5</v>
      </c>
      <c r="E11768">
        <v>124.85</v>
      </c>
      <c r="F11768" t="s">
        <v>1373</v>
      </c>
      <c r="G11768" t="s">
        <v>1374</v>
      </c>
      <c r="H11768" t="s">
        <v>1375</v>
      </c>
      <c r="I11768" t="s">
        <v>15148</v>
      </c>
      <c r="K11768">
        <v>174942</v>
      </c>
      <c r="L11768">
        <v>1608000651</v>
      </c>
    </row>
    <row r="11769" spans="1:12" x14ac:dyDescent="0.45">
      <c r="A11769" t="str">
        <f t="shared" si="183"/>
        <v>Koronadal, South Cotabato, Philippines</v>
      </c>
      <c r="B11769" t="s">
        <v>15147</v>
      </c>
      <c r="C11769" t="s">
        <v>15147</v>
      </c>
      <c r="D11769">
        <v>6.2541000000000002</v>
      </c>
      <c r="E11769">
        <v>124.9922</v>
      </c>
      <c r="F11769" t="s">
        <v>1373</v>
      </c>
      <c r="G11769" t="s">
        <v>1374</v>
      </c>
      <c r="H11769" t="s">
        <v>1375</v>
      </c>
      <c r="I11769" t="s">
        <v>15148</v>
      </c>
      <c r="J11769" t="s">
        <v>378</v>
      </c>
      <c r="L11769">
        <v>1608108139</v>
      </c>
    </row>
    <row r="11770" spans="1:12" x14ac:dyDescent="0.45">
      <c r="A11770" t="str">
        <f t="shared" si="183"/>
        <v>Koronowo, Kujawsko-Pomorskie, Poland</v>
      </c>
      <c r="B11770" t="s">
        <v>15149</v>
      </c>
      <c r="C11770" t="s">
        <v>15149</v>
      </c>
      <c r="D11770">
        <v>53.313699999999997</v>
      </c>
      <c r="E11770">
        <v>17.937000000000001</v>
      </c>
      <c r="F11770" t="s">
        <v>3993</v>
      </c>
      <c r="G11770" t="s">
        <v>3994</v>
      </c>
      <c r="H11770" t="s">
        <v>3995</v>
      </c>
      <c r="I11770" t="s">
        <v>5749</v>
      </c>
      <c r="K11770">
        <v>10818</v>
      </c>
      <c r="L11770">
        <v>1616300116</v>
      </c>
    </row>
    <row r="11771" spans="1:12" x14ac:dyDescent="0.45">
      <c r="A11771" t="str">
        <f t="shared" si="183"/>
        <v>Koror, , Palau</v>
      </c>
      <c r="B11771" t="s">
        <v>15150</v>
      </c>
      <c r="C11771" t="s">
        <v>15150</v>
      </c>
      <c r="D11771">
        <v>7.3433000000000002</v>
      </c>
      <c r="E11771">
        <v>134.4804</v>
      </c>
      <c r="F11771" t="s">
        <v>15151</v>
      </c>
      <c r="G11771" t="s">
        <v>15152</v>
      </c>
      <c r="H11771" t="s">
        <v>15153</v>
      </c>
      <c r="K11771">
        <v>8744</v>
      </c>
      <c r="L11771">
        <v>1585174728</v>
      </c>
    </row>
    <row r="11772" spans="1:12" x14ac:dyDescent="0.45">
      <c r="A11772" t="str">
        <f t="shared" si="183"/>
        <v>Korosten, Zhytomyrs’ka Oblast’, Ukraine</v>
      </c>
      <c r="B11772" t="s">
        <v>15154</v>
      </c>
      <c r="C11772" t="s">
        <v>15154</v>
      </c>
      <c r="D11772">
        <v>50.95</v>
      </c>
      <c r="E11772">
        <v>28.65</v>
      </c>
      <c r="F11772" t="s">
        <v>1461</v>
      </c>
      <c r="G11772" t="s">
        <v>1462</v>
      </c>
      <c r="H11772" t="s">
        <v>1463</v>
      </c>
      <c r="I11772" t="s">
        <v>2000</v>
      </c>
      <c r="J11772" t="s">
        <v>366</v>
      </c>
      <c r="K11772">
        <v>63525</v>
      </c>
      <c r="L11772">
        <v>1804648682</v>
      </c>
    </row>
    <row r="11773" spans="1:12" x14ac:dyDescent="0.45">
      <c r="A11773" t="str">
        <f t="shared" si="183"/>
        <v>Korostyshiv, Zhytomyrs’ka Oblast’, Ukraine</v>
      </c>
      <c r="B11773" t="s">
        <v>15155</v>
      </c>
      <c r="C11773" t="s">
        <v>15155</v>
      </c>
      <c r="D11773">
        <v>50.318600000000004</v>
      </c>
      <c r="E11773">
        <v>29.059200000000001</v>
      </c>
      <c r="F11773" t="s">
        <v>1461</v>
      </c>
      <c r="G11773" t="s">
        <v>1462</v>
      </c>
      <c r="H11773" t="s">
        <v>1463</v>
      </c>
      <c r="I11773" t="s">
        <v>2000</v>
      </c>
      <c r="J11773" t="s">
        <v>366</v>
      </c>
      <c r="K11773">
        <v>25445</v>
      </c>
      <c r="L11773">
        <v>1804003590</v>
      </c>
    </row>
    <row r="11774" spans="1:12" x14ac:dyDescent="0.45">
      <c r="A11774" t="str">
        <f t="shared" si="183"/>
        <v>Korsakov, Sakhalinskaya Oblast’, Russia</v>
      </c>
      <c r="B11774" t="s">
        <v>15156</v>
      </c>
      <c r="C11774" t="s">
        <v>15156</v>
      </c>
      <c r="D11774">
        <v>46.633299999999998</v>
      </c>
      <c r="E11774">
        <v>142.76669999999999</v>
      </c>
      <c r="F11774" t="s">
        <v>504</v>
      </c>
      <c r="G11774" t="s">
        <v>505</v>
      </c>
      <c r="H11774" t="s">
        <v>506</v>
      </c>
      <c r="I11774" t="s">
        <v>1490</v>
      </c>
      <c r="K11774">
        <v>33645</v>
      </c>
      <c r="L11774">
        <v>1643017767</v>
      </c>
    </row>
    <row r="11775" spans="1:12" x14ac:dyDescent="0.45">
      <c r="A11775" t="str">
        <f t="shared" si="183"/>
        <v>Korschenbroich, North Rhine-Westphalia, Germany</v>
      </c>
      <c r="B11775" t="s">
        <v>15157</v>
      </c>
      <c r="C11775" t="s">
        <v>15157</v>
      </c>
      <c r="D11775">
        <v>51.183300000000003</v>
      </c>
      <c r="E11775">
        <v>6.5167000000000002</v>
      </c>
      <c r="F11775" t="s">
        <v>441</v>
      </c>
      <c r="G11775" t="s">
        <v>442</v>
      </c>
      <c r="H11775" t="s">
        <v>443</v>
      </c>
      <c r="I11775" t="s">
        <v>444</v>
      </c>
      <c r="K11775">
        <v>33066</v>
      </c>
      <c r="L11775">
        <v>1276206387</v>
      </c>
    </row>
    <row r="11776" spans="1:12" x14ac:dyDescent="0.45">
      <c r="A11776" t="str">
        <f t="shared" si="183"/>
        <v>Korsun’-Shevchenkivs’kyy, Cherkas’ka Oblast’, Ukraine</v>
      </c>
      <c r="B11776" t="s">
        <v>15158</v>
      </c>
      <c r="C11776" t="s">
        <v>15159</v>
      </c>
      <c r="D11776">
        <v>49.426099999999998</v>
      </c>
      <c r="E11776">
        <v>31.2806</v>
      </c>
      <c r="F11776" t="s">
        <v>1461</v>
      </c>
      <c r="G11776" t="s">
        <v>1462</v>
      </c>
      <c r="H11776" t="s">
        <v>1463</v>
      </c>
      <c r="I11776" t="s">
        <v>6788</v>
      </c>
      <c r="J11776" t="s">
        <v>366</v>
      </c>
      <c r="K11776">
        <v>18401</v>
      </c>
      <c r="L11776">
        <v>1804512301</v>
      </c>
    </row>
    <row r="11777" spans="1:12" x14ac:dyDescent="0.45">
      <c r="A11777" t="str">
        <f t="shared" si="183"/>
        <v>Koryazhma, Arkhangel’skaya Oblast’, Russia</v>
      </c>
      <c r="B11777" t="s">
        <v>15160</v>
      </c>
      <c r="C11777" t="s">
        <v>15160</v>
      </c>
      <c r="D11777">
        <v>61.3</v>
      </c>
      <c r="E11777">
        <v>47.166699999999999</v>
      </c>
      <c r="F11777" t="s">
        <v>504</v>
      </c>
      <c r="G11777" t="s">
        <v>505</v>
      </c>
      <c r="H11777" t="s">
        <v>506</v>
      </c>
      <c r="I11777" t="s">
        <v>2393</v>
      </c>
      <c r="K11777">
        <v>36607</v>
      </c>
      <c r="L11777">
        <v>1643316632</v>
      </c>
    </row>
    <row r="11778" spans="1:12" x14ac:dyDescent="0.45">
      <c r="A11778" t="str">
        <f t="shared" si="183"/>
        <v>Kos, Notío Aigaío, Greece</v>
      </c>
      <c r="B11778" t="s">
        <v>15161</v>
      </c>
      <c r="C11778" t="s">
        <v>15161</v>
      </c>
      <c r="D11778">
        <v>36.844200000000001</v>
      </c>
      <c r="E11778">
        <v>27.1572</v>
      </c>
      <c r="F11778" t="s">
        <v>928</v>
      </c>
      <c r="G11778" t="s">
        <v>929</v>
      </c>
      <c r="H11778" t="s">
        <v>930</v>
      </c>
      <c r="I11778" t="s">
        <v>2315</v>
      </c>
      <c r="J11778" t="s">
        <v>366</v>
      </c>
      <c r="K11778">
        <v>19244</v>
      </c>
      <c r="L11778">
        <v>1300683758</v>
      </c>
    </row>
    <row r="11779" spans="1:12" x14ac:dyDescent="0.45">
      <c r="A11779" t="str">
        <f t="shared" ref="A11779:A11842" si="184">CONCATENATE(B11779,", ",I11779,", ",F11779)</f>
        <v>Kosai, Shizuoka, Japan</v>
      </c>
      <c r="B11779" t="s">
        <v>15162</v>
      </c>
      <c r="C11779" t="s">
        <v>15162</v>
      </c>
      <c r="D11779">
        <v>34.718600000000002</v>
      </c>
      <c r="E11779">
        <v>137.5317</v>
      </c>
      <c r="F11779" t="s">
        <v>514</v>
      </c>
      <c r="G11779" t="s">
        <v>515</v>
      </c>
      <c r="H11779" t="s">
        <v>516</v>
      </c>
      <c r="I11779" t="s">
        <v>2652</v>
      </c>
      <c r="K11779">
        <v>58423</v>
      </c>
      <c r="L11779">
        <v>1392881893</v>
      </c>
    </row>
    <row r="11780" spans="1:12" x14ac:dyDescent="0.45">
      <c r="A11780" t="str">
        <f t="shared" si="184"/>
        <v>Kościan, Wielkopolskie, Poland</v>
      </c>
      <c r="B11780" t="s">
        <v>15163</v>
      </c>
      <c r="C11780" t="s">
        <v>15164</v>
      </c>
      <c r="D11780">
        <v>52.083300000000001</v>
      </c>
      <c r="E11780">
        <v>16.649999999999999</v>
      </c>
      <c r="F11780" t="s">
        <v>3993</v>
      </c>
      <c r="G11780" t="s">
        <v>3994</v>
      </c>
      <c r="H11780" t="s">
        <v>3995</v>
      </c>
      <c r="I11780" t="s">
        <v>10843</v>
      </c>
      <c r="J11780" t="s">
        <v>366</v>
      </c>
      <c r="K11780">
        <v>24086</v>
      </c>
      <c r="L11780">
        <v>1616047191</v>
      </c>
    </row>
    <row r="11781" spans="1:12" x14ac:dyDescent="0.45">
      <c r="A11781" t="str">
        <f t="shared" si="184"/>
        <v>Kosciusko, Mississippi, United States</v>
      </c>
      <c r="B11781" t="s">
        <v>15165</v>
      </c>
      <c r="C11781" t="s">
        <v>15165</v>
      </c>
      <c r="D11781">
        <v>33.058399999999999</v>
      </c>
      <c r="E11781">
        <v>-89.589299999999994</v>
      </c>
      <c r="F11781" t="s">
        <v>530</v>
      </c>
      <c r="G11781" t="s">
        <v>531</v>
      </c>
      <c r="H11781" t="s">
        <v>532</v>
      </c>
      <c r="I11781" t="s">
        <v>1875</v>
      </c>
      <c r="K11781">
        <v>6340</v>
      </c>
      <c r="L11781">
        <v>1840014848</v>
      </c>
    </row>
    <row r="11782" spans="1:12" x14ac:dyDescent="0.45">
      <c r="A11782" t="str">
        <f t="shared" si="184"/>
        <v>Kose, Nara, Japan</v>
      </c>
      <c r="B11782" t="s">
        <v>15166</v>
      </c>
      <c r="C11782" t="s">
        <v>15166</v>
      </c>
      <c r="D11782">
        <v>34.463299999999997</v>
      </c>
      <c r="E11782">
        <v>135.74029999999999</v>
      </c>
      <c r="F11782" t="s">
        <v>514</v>
      </c>
      <c r="G11782" t="s">
        <v>515</v>
      </c>
      <c r="H11782" t="s">
        <v>516</v>
      </c>
      <c r="I11782" t="s">
        <v>10885</v>
      </c>
      <c r="K11782">
        <v>24965</v>
      </c>
      <c r="L11782">
        <v>1392839743</v>
      </c>
    </row>
    <row r="11783" spans="1:12" x14ac:dyDescent="0.45">
      <c r="A11783" t="str">
        <f t="shared" si="184"/>
        <v>Koshigaya, Saitama, Japan</v>
      </c>
      <c r="B11783" t="s">
        <v>15167</v>
      </c>
      <c r="C11783" t="s">
        <v>15167</v>
      </c>
      <c r="D11783">
        <v>35.891100000000002</v>
      </c>
      <c r="E11783">
        <v>139.79079999999999</v>
      </c>
      <c r="F11783" t="s">
        <v>514</v>
      </c>
      <c r="G11783" t="s">
        <v>515</v>
      </c>
      <c r="H11783" t="s">
        <v>516</v>
      </c>
      <c r="I11783" t="s">
        <v>919</v>
      </c>
      <c r="K11783">
        <v>345458</v>
      </c>
      <c r="L11783">
        <v>1392606124</v>
      </c>
    </row>
    <row r="11784" spans="1:12" x14ac:dyDescent="0.45">
      <c r="A11784" t="str">
        <f t="shared" si="184"/>
        <v>Košice, Košický, Slovakia</v>
      </c>
      <c r="B11784" t="s">
        <v>15168</v>
      </c>
      <c r="C11784" t="s">
        <v>15169</v>
      </c>
      <c r="D11784">
        <v>48.716700000000003</v>
      </c>
      <c r="E11784">
        <v>21.25</v>
      </c>
      <c r="F11784" t="s">
        <v>3518</v>
      </c>
      <c r="G11784" t="s">
        <v>3519</v>
      </c>
      <c r="H11784" t="s">
        <v>3520</v>
      </c>
      <c r="I11784" t="s">
        <v>8545</v>
      </c>
      <c r="J11784" t="s">
        <v>378</v>
      </c>
      <c r="K11784">
        <v>238593</v>
      </c>
      <c r="L11784">
        <v>1703452690</v>
      </c>
    </row>
    <row r="11785" spans="1:12" x14ac:dyDescent="0.45">
      <c r="A11785" t="str">
        <f t="shared" si="184"/>
        <v>Kosiv, Ivano-Frankivs’ka Oblast’, Ukraine</v>
      </c>
      <c r="B11785" t="s">
        <v>15170</v>
      </c>
      <c r="C11785" t="s">
        <v>15170</v>
      </c>
      <c r="D11785">
        <v>48.314999999999998</v>
      </c>
      <c r="E11785">
        <v>25.095300000000002</v>
      </c>
      <c r="F11785" t="s">
        <v>1461</v>
      </c>
      <c r="G11785" t="s">
        <v>1462</v>
      </c>
      <c r="H11785" t="s">
        <v>1463</v>
      </c>
      <c r="I11785" t="s">
        <v>4858</v>
      </c>
      <c r="J11785" t="s">
        <v>366</v>
      </c>
      <c r="K11785">
        <v>8522</v>
      </c>
      <c r="L11785">
        <v>1804417553</v>
      </c>
    </row>
    <row r="11786" spans="1:12" x14ac:dyDescent="0.45">
      <c r="A11786" t="str">
        <f t="shared" si="184"/>
        <v>Kosjerić, Kosjerić, Serbia</v>
      </c>
      <c r="B11786" t="s">
        <v>15171</v>
      </c>
      <c r="C11786" t="s">
        <v>15172</v>
      </c>
      <c r="D11786">
        <v>44</v>
      </c>
      <c r="E11786">
        <v>19.916699999999999</v>
      </c>
      <c r="F11786" t="s">
        <v>795</v>
      </c>
      <c r="G11786" t="s">
        <v>796</v>
      </c>
      <c r="H11786" t="s">
        <v>797</v>
      </c>
      <c r="I11786" t="s">
        <v>15171</v>
      </c>
      <c r="J11786" t="s">
        <v>378</v>
      </c>
      <c r="L11786">
        <v>1688365764</v>
      </c>
    </row>
    <row r="11787" spans="1:12" x14ac:dyDescent="0.45">
      <c r="A11787" t="str">
        <f t="shared" si="184"/>
        <v>Kosmonosy, Středočeský Kraj, Czechia</v>
      </c>
      <c r="B11787" t="s">
        <v>15173</v>
      </c>
      <c r="C11787" t="s">
        <v>15173</v>
      </c>
      <c r="D11787">
        <v>50.438600000000001</v>
      </c>
      <c r="E11787">
        <v>14.930099999999999</v>
      </c>
      <c r="F11787" t="s">
        <v>2480</v>
      </c>
      <c r="G11787" t="s">
        <v>2481</v>
      </c>
      <c r="H11787" t="s">
        <v>2482</v>
      </c>
      <c r="I11787" t="s">
        <v>3197</v>
      </c>
      <c r="K11787">
        <v>5233</v>
      </c>
      <c r="L11787">
        <v>1203691834</v>
      </c>
    </row>
    <row r="11788" spans="1:12" x14ac:dyDescent="0.45">
      <c r="A11788" t="str">
        <f t="shared" si="184"/>
        <v>Kosonsoy, Namangan, Uzbekistan</v>
      </c>
      <c r="B11788" t="s">
        <v>15174</v>
      </c>
      <c r="C11788" t="s">
        <v>15174</v>
      </c>
      <c r="D11788">
        <v>41.249200000000002</v>
      </c>
      <c r="E11788">
        <v>71.5458</v>
      </c>
      <c r="F11788" t="s">
        <v>1966</v>
      </c>
      <c r="G11788" t="s">
        <v>1967</v>
      </c>
      <c r="H11788" t="s">
        <v>1968</v>
      </c>
      <c r="I11788" t="s">
        <v>7027</v>
      </c>
      <c r="J11788" t="s">
        <v>366</v>
      </c>
      <c r="K11788">
        <v>31217</v>
      </c>
      <c r="L11788">
        <v>1860234389</v>
      </c>
    </row>
    <row r="11789" spans="1:12" x14ac:dyDescent="0.45">
      <c r="A11789" t="str">
        <f t="shared" si="184"/>
        <v>Kostanjevica na Krki, Kostanjevica na Krki, Slovenia</v>
      </c>
      <c r="B11789" t="s">
        <v>15175</v>
      </c>
      <c r="C11789" t="s">
        <v>15175</v>
      </c>
      <c r="D11789">
        <v>45.846299999999999</v>
      </c>
      <c r="E11789">
        <v>15.424899999999999</v>
      </c>
      <c r="F11789" t="s">
        <v>1111</v>
      </c>
      <c r="G11789" t="s">
        <v>1112</v>
      </c>
      <c r="H11789" t="s">
        <v>1113</v>
      </c>
      <c r="I11789" t="s">
        <v>15175</v>
      </c>
      <c r="J11789" t="s">
        <v>378</v>
      </c>
      <c r="L11789">
        <v>1705796422</v>
      </c>
    </row>
    <row r="11790" spans="1:12" x14ac:dyDescent="0.45">
      <c r="A11790" t="str">
        <f t="shared" si="184"/>
        <v>Kostel, Kostel, Slovenia</v>
      </c>
      <c r="B11790" t="s">
        <v>15176</v>
      </c>
      <c r="C11790" t="s">
        <v>15176</v>
      </c>
      <c r="D11790">
        <v>45.508400000000002</v>
      </c>
      <c r="E11790">
        <v>14.9101</v>
      </c>
      <c r="F11790" t="s">
        <v>1111</v>
      </c>
      <c r="G11790" t="s">
        <v>1112</v>
      </c>
      <c r="H11790" t="s">
        <v>1113</v>
      </c>
      <c r="I11790" t="s">
        <v>15176</v>
      </c>
      <c r="J11790" t="s">
        <v>378</v>
      </c>
      <c r="L11790">
        <v>1705541759</v>
      </c>
    </row>
    <row r="11791" spans="1:12" x14ac:dyDescent="0.45">
      <c r="A11791" t="str">
        <f t="shared" si="184"/>
        <v>Kostelec nad Orlicí, Královéhradecký Kraj, Czechia</v>
      </c>
      <c r="B11791" t="s">
        <v>15177</v>
      </c>
      <c r="C11791" t="s">
        <v>15178</v>
      </c>
      <c r="D11791">
        <v>50.122700000000002</v>
      </c>
      <c r="E11791">
        <v>16.2133</v>
      </c>
      <c r="F11791" t="s">
        <v>2480</v>
      </c>
      <c r="G11791" t="s">
        <v>2481</v>
      </c>
      <c r="H11791" t="s">
        <v>2482</v>
      </c>
      <c r="I11791" t="s">
        <v>5369</v>
      </c>
      <c r="K11791">
        <v>6145</v>
      </c>
      <c r="L11791">
        <v>1203285144</v>
      </c>
    </row>
    <row r="11792" spans="1:12" x14ac:dyDescent="0.45">
      <c r="A11792" t="str">
        <f t="shared" si="184"/>
        <v>Kostenets, Sofia, Bulgaria</v>
      </c>
      <c r="B11792" t="s">
        <v>15179</v>
      </c>
      <c r="C11792" t="s">
        <v>15179</v>
      </c>
      <c r="D11792">
        <v>42.307499999999997</v>
      </c>
      <c r="E11792">
        <v>23.857500000000002</v>
      </c>
      <c r="F11792" t="s">
        <v>1175</v>
      </c>
      <c r="G11792" t="s">
        <v>1176</v>
      </c>
      <c r="H11792" t="s">
        <v>1177</v>
      </c>
      <c r="I11792" t="s">
        <v>5023</v>
      </c>
      <c r="K11792">
        <v>6777</v>
      </c>
      <c r="L11792">
        <v>1100076482</v>
      </c>
    </row>
    <row r="11793" spans="1:12" x14ac:dyDescent="0.45">
      <c r="A11793" t="str">
        <f t="shared" si="184"/>
        <v>Kosterëvo, Vladimirskaya Oblast’, Russia</v>
      </c>
      <c r="B11793" t="s">
        <v>15180</v>
      </c>
      <c r="C11793" t="s">
        <v>15181</v>
      </c>
      <c r="D11793">
        <v>55.933300000000003</v>
      </c>
      <c r="E11793">
        <v>39.633299999999998</v>
      </c>
      <c r="F11793" t="s">
        <v>504</v>
      </c>
      <c r="G11793" t="s">
        <v>505</v>
      </c>
      <c r="H11793" t="s">
        <v>506</v>
      </c>
      <c r="I11793" t="s">
        <v>1485</v>
      </c>
      <c r="K11793">
        <v>8216</v>
      </c>
      <c r="L11793">
        <v>1643771239</v>
      </c>
    </row>
    <row r="11794" spans="1:12" x14ac:dyDescent="0.45">
      <c r="A11794" t="str">
        <f t="shared" si="184"/>
        <v>Kostiantynivka, Donets’ka Oblast’, Ukraine</v>
      </c>
      <c r="B11794" t="s">
        <v>15182</v>
      </c>
      <c r="C11794" t="s">
        <v>15182</v>
      </c>
      <c r="D11794">
        <v>48.533299999999997</v>
      </c>
      <c r="E11794">
        <v>37.716700000000003</v>
      </c>
      <c r="F11794" t="s">
        <v>1461</v>
      </c>
      <c r="G11794" t="s">
        <v>1462</v>
      </c>
      <c r="H11794" t="s">
        <v>1463</v>
      </c>
      <c r="I11794" t="s">
        <v>1903</v>
      </c>
      <c r="J11794" t="s">
        <v>366</v>
      </c>
      <c r="K11794">
        <v>72888</v>
      </c>
      <c r="L11794">
        <v>1804423855</v>
      </c>
    </row>
    <row r="11795" spans="1:12" x14ac:dyDescent="0.45">
      <c r="A11795" t="str">
        <f t="shared" si="184"/>
        <v>Kostinbrod, Sofia, Bulgaria</v>
      </c>
      <c r="B11795" t="s">
        <v>15183</v>
      </c>
      <c r="C11795" t="s">
        <v>15183</v>
      </c>
      <c r="D11795">
        <v>42.816699999999997</v>
      </c>
      <c r="E11795">
        <v>23.216699999999999</v>
      </c>
      <c r="F11795" t="s">
        <v>1175</v>
      </c>
      <c r="G11795" t="s">
        <v>1176</v>
      </c>
      <c r="H11795" t="s">
        <v>1177</v>
      </c>
      <c r="I11795" t="s">
        <v>5023</v>
      </c>
      <c r="K11795">
        <v>11430</v>
      </c>
      <c r="L11795">
        <v>1100892739</v>
      </c>
    </row>
    <row r="11796" spans="1:12" x14ac:dyDescent="0.45">
      <c r="A11796" t="str">
        <f t="shared" si="184"/>
        <v>Kostomuksha, Kareliya, Russia</v>
      </c>
      <c r="B11796" t="s">
        <v>15184</v>
      </c>
      <c r="C11796" t="s">
        <v>15184</v>
      </c>
      <c r="D11796">
        <v>64.583299999999994</v>
      </c>
      <c r="E11796">
        <v>30.6</v>
      </c>
      <c r="F11796" t="s">
        <v>504</v>
      </c>
      <c r="G11796" t="s">
        <v>505</v>
      </c>
      <c r="H11796" t="s">
        <v>506</v>
      </c>
      <c r="I11796" t="s">
        <v>4088</v>
      </c>
      <c r="K11796">
        <v>29381</v>
      </c>
      <c r="L11796">
        <v>1643774276</v>
      </c>
    </row>
    <row r="11797" spans="1:12" x14ac:dyDescent="0.45">
      <c r="A11797" t="str">
        <f t="shared" si="184"/>
        <v>Kostopil’, Rivnens’ka Oblast’, Ukraine</v>
      </c>
      <c r="B11797" t="s">
        <v>15185</v>
      </c>
      <c r="C11797" t="s">
        <v>15186</v>
      </c>
      <c r="D11797">
        <v>50.883299999999998</v>
      </c>
      <c r="E11797">
        <v>26.443100000000001</v>
      </c>
      <c r="F11797" t="s">
        <v>1461</v>
      </c>
      <c r="G11797" t="s">
        <v>1462</v>
      </c>
      <c r="H11797" t="s">
        <v>1463</v>
      </c>
      <c r="I11797" t="s">
        <v>8774</v>
      </c>
      <c r="J11797" t="s">
        <v>366</v>
      </c>
      <c r="K11797">
        <v>31463</v>
      </c>
      <c r="L11797">
        <v>1804484929</v>
      </c>
    </row>
    <row r="11798" spans="1:12" x14ac:dyDescent="0.45">
      <c r="A11798" t="str">
        <f t="shared" si="184"/>
        <v>Kostroma, Kostromskaya Oblast’, Russia</v>
      </c>
      <c r="B11798" t="s">
        <v>15187</v>
      </c>
      <c r="C11798" t="s">
        <v>15187</v>
      </c>
      <c r="D11798">
        <v>57.7667</v>
      </c>
      <c r="E11798">
        <v>40.933300000000003</v>
      </c>
      <c r="F11798" t="s">
        <v>504</v>
      </c>
      <c r="G11798" t="s">
        <v>505</v>
      </c>
      <c r="H11798" t="s">
        <v>506</v>
      </c>
      <c r="I11798" t="s">
        <v>5732</v>
      </c>
      <c r="J11798" t="s">
        <v>378</v>
      </c>
      <c r="K11798">
        <v>277648</v>
      </c>
      <c r="L11798">
        <v>1643869304</v>
      </c>
    </row>
    <row r="11799" spans="1:12" x14ac:dyDescent="0.45">
      <c r="A11799" t="str">
        <f t="shared" si="184"/>
        <v>Kostrzyn nad Odrą, Lubuskie, Poland</v>
      </c>
      <c r="B11799" t="s">
        <v>15188</v>
      </c>
      <c r="C11799" t="s">
        <v>15189</v>
      </c>
      <c r="D11799">
        <v>52.588299999999997</v>
      </c>
      <c r="E11799">
        <v>14.666700000000001</v>
      </c>
      <c r="F11799" t="s">
        <v>3993</v>
      </c>
      <c r="G11799" t="s">
        <v>3994</v>
      </c>
      <c r="H11799" t="s">
        <v>3995</v>
      </c>
      <c r="I11799" t="s">
        <v>10999</v>
      </c>
      <c r="K11799">
        <v>18125</v>
      </c>
      <c r="L11799">
        <v>1616354192</v>
      </c>
    </row>
    <row r="11800" spans="1:12" x14ac:dyDescent="0.45">
      <c r="A11800" t="str">
        <f t="shared" si="184"/>
        <v>Koszalin, Zachodniopomorskie, Poland</v>
      </c>
      <c r="B11800" t="s">
        <v>15190</v>
      </c>
      <c r="C11800" t="s">
        <v>15190</v>
      </c>
      <c r="D11800">
        <v>54.190300000000001</v>
      </c>
      <c r="E11800">
        <v>16.181699999999999</v>
      </c>
      <c r="F11800" t="s">
        <v>3993</v>
      </c>
      <c r="G11800" t="s">
        <v>3994</v>
      </c>
      <c r="H11800" t="s">
        <v>3995</v>
      </c>
      <c r="I11800" t="s">
        <v>4389</v>
      </c>
      <c r="J11800" t="s">
        <v>366</v>
      </c>
      <c r="K11800">
        <v>108576</v>
      </c>
      <c r="L11800">
        <v>1616258002</v>
      </c>
    </row>
    <row r="11801" spans="1:12" x14ac:dyDescent="0.45">
      <c r="A11801" t="str">
        <f t="shared" si="184"/>
        <v>Kőszeg, Vas, Hungary</v>
      </c>
      <c r="B11801" t="s">
        <v>15191</v>
      </c>
      <c r="C11801" t="s">
        <v>15192</v>
      </c>
      <c r="D11801">
        <v>47.381700000000002</v>
      </c>
      <c r="E11801">
        <v>16.5519</v>
      </c>
      <c r="F11801" t="s">
        <v>641</v>
      </c>
      <c r="G11801" t="s">
        <v>642</v>
      </c>
      <c r="H11801" t="s">
        <v>643</v>
      </c>
      <c r="I11801" t="s">
        <v>6413</v>
      </c>
      <c r="J11801" t="s">
        <v>366</v>
      </c>
      <c r="K11801">
        <v>11805</v>
      </c>
      <c r="L11801">
        <v>1348854812</v>
      </c>
    </row>
    <row r="11802" spans="1:12" x14ac:dyDescent="0.45">
      <c r="A11802" t="str">
        <f t="shared" si="184"/>
        <v>Kot Addu, Punjab, Pakistan</v>
      </c>
      <c r="B11802" t="s">
        <v>15193</v>
      </c>
      <c r="C11802" t="s">
        <v>15193</v>
      </c>
      <c r="D11802">
        <v>30.47</v>
      </c>
      <c r="E11802">
        <v>70.964399999999998</v>
      </c>
      <c r="F11802" t="s">
        <v>546</v>
      </c>
      <c r="G11802" t="s">
        <v>547</v>
      </c>
      <c r="H11802" t="s">
        <v>548</v>
      </c>
      <c r="I11802" t="s">
        <v>551</v>
      </c>
      <c r="K11802">
        <v>120479</v>
      </c>
      <c r="L11802">
        <v>1586130042</v>
      </c>
    </row>
    <row r="11803" spans="1:12" x14ac:dyDescent="0.45">
      <c r="A11803" t="str">
        <f t="shared" si="184"/>
        <v>Kota, Rājasthān, India</v>
      </c>
      <c r="B11803" t="s">
        <v>15194</v>
      </c>
      <c r="C11803" t="s">
        <v>15194</v>
      </c>
      <c r="D11803">
        <v>25.18</v>
      </c>
      <c r="E11803">
        <v>75.83</v>
      </c>
      <c r="F11803" t="s">
        <v>626</v>
      </c>
      <c r="G11803" t="s">
        <v>627</v>
      </c>
      <c r="H11803" t="s">
        <v>628</v>
      </c>
      <c r="I11803" t="s">
        <v>671</v>
      </c>
      <c r="K11803">
        <v>1001694</v>
      </c>
      <c r="L11803">
        <v>1356820310</v>
      </c>
    </row>
    <row r="11804" spans="1:12" x14ac:dyDescent="0.45">
      <c r="A11804" t="str">
        <f t="shared" si="184"/>
        <v>Kota Bharu, Kelantan, Malaysia</v>
      </c>
      <c r="B11804" t="s">
        <v>15195</v>
      </c>
      <c r="C11804" t="s">
        <v>15195</v>
      </c>
      <c r="D11804">
        <v>6.1333000000000002</v>
      </c>
      <c r="E11804">
        <v>102.25</v>
      </c>
      <c r="F11804" t="s">
        <v>1653</v>
      </c>
      <c r="G11804" t="s">
        <v>1654</v>
      </c>
      <c r="H11804" t="s">
        <v>1655</v>
      </c>
      <c r="I11804" t="s">
        <v>15196</v>
      </c>
      <c r="J11804" t="s">
        <v>378</v>
      </c>
      <c r="K11804">
        <v>491237</v>
      </c>
      <c r="L11804">
        <v>1458150101</v>
      </c>
    </row>
    <row r="11805" spans="1:12" x14ac:dyDescent="0.45">
      <c r="A11805" t="str">
        <f t="shared" si="184"/>
        <v>Kota Kinabalu, Sabah, Malaysia</v>
      </c>
      <c r="B11805" t="s">
        <v>15197</v>
      </c>
      <c r="C11805" t="s">
        <v>15197</v>
      </c>
      <c r="D11805">
        <v>5.9749999999999996</v>
      </c>
      <c r="E11805">
        <v>116.07250000000001</v>
      </c>
      <c r="F11805" t="s">
        <v>1653</v>
      </c>
      <c r="G11805" t="s">
        <v>1654</v>
      </c>
      <c r="H11805" t="s">
        <v>1655</v>
      </c>
      <c r="I11805" t="s">
        <v>15198</v>
      </c>
      <c r="J11805" t="s">
        <v>378</v>
      </c>
      <c r="K11805">
        <v>452058</v>
      </c>
      <c r="L11805">
        <v>1458441859</v>
      </c>
    </row>
    <row r="11806" spans="1:12" x14ac:dyDescent="0.45">
      <c r="A11806" t="str">
        <f t="shared" si="184"/>
        <v>Kōṯah-ye ‘As̲h̲rō, Wardak, Afghanistan</v>
      </c>
      <c r="B11806" t="s">
        <v>15199</v>
      </c>
      <c r="C11806" t="s">
        <v>15200</v>
      </c>
      <c r="D11806">
        <v>34.450000000000003</v>
      </c>
      <c r="E11806">
        <v>68.8</v>
      </c>
      <c r="F11806" t="s">
        <v>1018</v>
      </c>
      <c r="G11806" t="s">
        <v>1019</v>
      </c>
      <c r="H11806" t="s">
        <v>1020</v>
      </c>
      <c r="I11806" t="s">
        <v>15201</v>
      </c>
      <c r="K11806">
        <v>35008</v>
      </c>
      <c r="L11806">
        <v>1004450357</v>
      </c>
    </row>
    <row r="11807" spans="1:12" x14ac:dyDescent="0.45">
      <c r="A11807" t="str">
        <f t="shared" si="184"/>
        <v>Kotake, Fukuoka, Japan</v>
      </c>
      <c r="B11807" t="s">
        <v>15202</v>
      </c>
      <c r="C11807" t="s">
        <v>15202</v>
      </c>
      <c r="D11807">
        <v>33.692500000000003</v>
      </c>
      <c r="E11807">
        <v>130.71279999999999</v>
      </c>
      <c r="F11807" t="s">
        <v>514</v>
      </c>
      <c r="G11807" t="s">
        <v>515</v>
      </c>
      <c r="H11807" t="s">
        <v>516</v>
      </c>
      <c r="I11807" t="s">
        <v>2570</v>
      </c>
      <c r="K11807">
        <v>7232</v>
      </c>
      <c r="L11807">
        <v>1392026146</v>
      </c>
    </row>
    <row r="11808" spans="1:12" x14ac:dyDescent="0.45">
      <c r="A11808" t="str">
        <f t="shared" si="184"/>
        <v>Kotamobagu, Sulawesi Utara, Indonesia</v>
      </c>
      <c r="B11808" t="s">
        <v>15203</v>
      </c>
      <c r="C11808" t="s">
        <v>15203</v>
      </c>
      <c r="D11808">
        <v>0.73329999999999995</v>
      </c>
      <c r="E11808">
        <v>124.3167</v>
      </c>
      <c r="F11808" t="s">
        <v>1763</v>
      </c>
      <c r="G11808" t="s">
        <v>1764</v>
      </c>
      <c r="H11808" t="s">
        <v>1765</v>
      </c>
      <c r="I11808" t="s">
        <v>4631</v>
      </c>
      <c r="K11808">
        <v>120597</v>
      </c>
      <c r="L11808">
        <v>1360015626</v>
      </c>
    </row>
    <row r="11809" spans="1:12" x14ac:dyDescent="0.45">
      <c r="A11809" t="str">
        <f t="shared" si="184"/>
        <v>Kotel, Sliven, Bulgaria</v>
      </c>
      <c r="B11809" t="s">
        <v>15204</v>
      </c>
      <c r="C11809" t="s">
        <v>15204</v>
      </c>
      <c r="D11809">
        <v>42.889400000000002</v>
      </c>
      <c r="E11809">
        <v>26.446899999999999</v>
      </c>
      <c r="F11809" t="s">
        <v>1175</v>
      </c>
      <c r="G11809" t="s">
        <v>1176</v>
      </c>
      <c r="H11809" t="s">
        <v>1177</v>
      </c>
      <c r="I11809" t="s">
        <v>15205</v>
      </c>
      <c r="K11809">
        <v>6021</v>
      </c>
      <c r="L11809">
        <v>1100910228</v>
      </c>
    </row>
    <row r="11810" spans="1:12" x14ac:dyDescent="0.45">
      <c r="A11810" t="str">
        <f t="shared" si="184"/>
        <v>Kotelnich, Kirovskaya Oblast’, Russia</v>
      </c>
      <c r="B11810" t="s">
        <v>15206</v>
      </c>
      <c r="C11810" t="s">
        <v>15206</v>
      </c>
      <c r="D11810">
        <v>58.308900000000001</v>
      </c>
      <c r="E11810">
        <v>48.348100000000002</v>
      </c>
      <c r="F11810" t="s">
        <v>504</v>
      </c>
      <c r="G11810" t="s">
        <v>505</v>
      </c>
      <c r="H11810" t="s">
        <v>506</v>
      </c>
      <c r="I11810" t="s">
        <v>3990</v>
      </c>
      <c r="K11810">
        <v>23682</v>
      </c>
      <c r="L11810">
        <v>1643742016</v>
      </c>
    </row>
    <row r="11811" spans="1:12" x14ac:dyDescent="0.45">
      <c r="A11811" t="str">
        <f t="shared" si="184"/>
        <v>Kotelniki, Moskovskaya Oblast’, Russia</v>
      </c>
      <c r="B11811" t="s">
        <v>15207</v>
      </c>
      <c r="C11811" t="s">
        <v>15207</v>
      </c>
      <c r="D11811">
        <v>55.65</v>
      </c>
      <c r="E11811">
        <v>37.866700000000002</v>
      </c>
      <c r="F11811" t="s">
        <v>504</v>
      </c>
      <c r="G11811" t="s">
        <v>505</v>
      </c>
      <c r="H11811" t="s">
        <v>506</v>
      </c>
      <c r="I11811" t="s">
        <v>3224</v>
      </c>
      <c r="K11811">
        <v>46763</v>
      </c>
      <c r="L11811">
        <v>1643514399</v>
      </c>
    </row>
    <row r="11812" spans="1:12" x14ac:dyDescent="0.45">
      <c r="A11812" t="str">
        <f t="shared" si="184"/>
        <v>Kotelnikovo, Volgogradskaya Oblast’, Russia</v>
      </c>
      <c r="B11812" t="s">
        <v>15208</v>
      </c>
      <c r="C11812" t="s">
        <v>15208</v>
      </c>
      <c r="D11812">
        <v>47.633299999999998</v>
      </c>
      <c r="E11812">
        <v>43.133299999999998</v>
      </c>
      <c r="F11812" t="s">
        <v>504</v>
      </c>
      <c r="G11812" t="s">
        <v>505</v>
      </c>
      <c r="H11812" t="s">
        <v>506</v>
      </c>
      <c r="I11812" t="s">
        <v>8777</v>
      </c>
      <c r="K11812">
        <v>20172</v>
      </c>
      <c r="L11812">
        <v>1643615512</v>
      </c>
    </row>
    <row r="11813" spans="1:12" x14ac:dyDescent="0.45">
      <c r="A11813" t="str">
        <f t="shared" si="184"/>
        <v>Kothāpet, Telangana, India</v>
      </c>
      <c r="B11813" t="s">
        <v>15209</v>
      </c>
      <c r="C11813" t="s">
        <v>15210</v>
      </c>
      <c r="D11813">
        <v>19.333300000000001</v>
      </c>
      <c r="E11813">
        <v>79.4833</v>
      </c>
      <c r="F11813" t="s">
        <v>626</v>
      </c>
      <c r="G11813" t="s">
        <v>627</v>
      </c>
      <c r="H11813" t="s">
        <v>628</v>
      </c>
      <c r="I11813" t="s">
        <v>853</v>
      </c>
      <c r="K11813">
        <v>57583</v>
      </c>
      <c r="L11813">
        <v>1356072921</v>
      </c>
    </row>
    <row r="11814" spans="1:12" x14ac:dyDescent="0.45">
      <c r="A11814" t="str">
        <f t="shared" si="184"/>
        <v>Kotido, Kotido, Uganda</v>
      </c>
      <c r="B11814" t="s">
        <v>15211</v>
      </c>
      <c r="C11814" t="s">
        <v>15211</v>
      </c>
      <c r="D11814">
        <v>2.9805999999999999</v>
      </c>
      <c r="E11814">
        <v>34.133099999999999</v>
      </c>
      <c r="F11814" t="s">
        <v>613</v>
      </c>
      <c r="G11814" t="s">
        <v>614</v>
      </c>
      <c r="H11814" t="s">
        <v>615</v>
      </c>
      <c r="I11814" t="s">
        <v>15211</v>
      </c>
      <c r="J11814" t="s">
        <v>378</v>
      </c>
      <c r="L11814">
        <v>1800371285</v>
      </c>
    </row>
    <row r="11815" spans="1:12" x14ac:dyDescent="0.45">
      <c r="A11815" t="str">
        <f t="shared" si="184"/>
        <v>Kotka, Kymenlaakso, Finland</v>
      </c>
      <c r="B11815" t="s">
        <v>15212</v>
      </c>
      <c r="C11815" t="s">
        <v>15212</v>
      </c>
      <c r="D11815">
        <v>60.466700000000003</v>
      </c>
      <c r="E11815">
        <v>26.945799999999998</v>
      </c>
      <c r="F11815" t="s">
        <v>459</v>
      </c>
      <c r="G11815" t="s">
        <v>460</v>
      </c>
      <c r="H11815" t="s">
        <v>461</v>
      </c>
      <c r="I11815" t="s">
        <v>11736</v>
      </c>
      <c r="J11815" t="s">
        <v>366</v>
      </c>
      <c r="K11815">
        <v>54319</v>
      </c>
      <c r="L11815">
        <v>1246200320</v>
      </c>
    </row>
    <row r="11816" spans="1:12" x14ac:dyDescent="0.45">
      <c r="A11816" t="str">
        <f t="shared" si="184"/>
        <v>Kotlas, Arkhangel’skaya Oblast’, Russia</v>
      </c>
      <c r="B11816" t="s">
        <v>15213</v>
      </c>
      <c r="C11816" t="s">
        <v>15213</v>
      </c>
      <c r="D11816">
        <v>61.25</v>
      </c>
      <c r="E11816">
        <v>46.65</v>
      </c>
      <c r="F11816" t="s">
        <v>504</v>
      </c>
      <c r="G11816" t="s">
        <v>505</v>
      </c>
      <c r="H11816" t="s">
        <v>506</v>
      </c>
      <c r="I11816" t="s">
        <v>2393</v>
      </c>
      <c r="K11816">
        <v>61805</v>
      </c>
      <c r="L11816">
        <v>1643953441</v>
      </c>
    </row>
    <row r="11817" spans="1:12" x14ac:dyDescent="0.45">
      <c r="A11817" t="str">
        <f t="shared" si="184"/>
        <v>Kotli, Azad Kashmir, Pakistan</v>
      </c>
      <c r="B11817" t="s">
        <v>15214</v>
      </c>
      <c r="C11817" t="s">
        <v>15214</v>
      </c>
      <c r="D11817">
        <v>33.515599999999999</v>
      </c>
      <c r="E11817">
        <v>73.901899999999998</v>
      </c>
      <c r="F11817" t="s">
        <v>546</v>
      </c>
      <c r="G11817" t="s">
        <v>547</v>
      </c>
      <c r="H11817" t="s">
        <v>548</v>
      </c>
      <c r="I11817" t="s">
        <v>15215</v>
      </c>
      <c r="J11817" t="s">
        <v>366</v>
      </c>
      <c r="K11817">
        <v>21462</v>
      </c>
      <c r="L11817">
        <v>1586677063</v>
      </c>
    </row>
    <row r="11818" spans="1:12" x14ac:dyDescent="0.45">
      <c r="A11818" t="str">
        <f t="shared" si="184"/>
        <v>Kotor, Kotor, Montenegro</v>
      </c>
      <c r="B11818" t="s">
        <v>15216</v>
      </c>
      <c r="C11818" t="s">
        <v>15216</v>
      </c>
      <c r="D11818">
        <v>42.425400000000003</v>
      </c>
      <c r="E11818">
        <v>18.7712</v>
      </c>
      <c r="F11818" t="s">
        <v>1994</v>
      </c>
      <c r="G11818" t="s">
        <v>1995</v>
      </c>
      <c r="H11818" t="s">
        <v>1996</v>
      </c>
      <c r="I11818" t="s">
        <v>15216</v>
      </c>
      <c r="J11818" t="s">
        <v>378</v>
      </c>
      <c r="L11818">
        <v>1499573612</v>
      </c>
    </row>
    <row r="11819" spans="1:12" x14ac:dyDescent="0.45">
      <c r="A11819" t="str">
        <f t="shared" si="184"/>
        <v>Kotovo, Volgogradskaya Oblast’, Russia</v>
      </c>
      <c r="B11819" t="s">
        <v>15217</v>
      </c>
      <c r="C11819" t="s">
        <v>15217</v>
      </c>
      <c r="D11819">
        <v>50.316699999999997</v>
      </c>
      <c r="E11819">
        <v>44.8</v>
      </c>
      <c r="F11819" t="s">
        <v>504</v>
      </c>
      <c r="G11819" t="s">
        <v>505</v>
      </c>
      <c r="H11819" t="s">
        <v>506</v>
      </c>
      <c r="I11819" t="s">
        <v>8777</v>
      </c>
      <c r="K11819">
        <v>21990</v>
      </c>
      <c r="L11819">
        <v>1643692011</v>
      </c>
    </row>
    <row r="11820" spans="1:12" x14ac:dyDescent="0.45">
      <c r="A11820" t="str">
        <f t="shared" si="184"/>
        <v>Kotovsk, Tambovskaya Oblast’, Russia</v>
      </c>
      <c r="B11820" t="s">
        <v>15218</v>
      </c>
      <c r="C11820" t="s">
        <v>15218</v>
      </c>
      <c r="D11820">
        <v>52.583300000000001</v>
      </c>
      <c r="E11820">
        <v>41.5</v>
      </c>
      <c r="F11820" t="s">
        <v>504</v>
      </c>
      <c r="G11820" t="s">
        <v>505</v>
      </c>
      <c r="H11820" t="s">
        <v>506</v>
      </c>
      <c r="I11820" t="s">
        <v>14803</v>
      </c>
      <c r="K11820">
        <v>29999</v>
      </c>
      <c r="L11820">
        <v>1643608746</v>
      </c>
    </row>
    <row r="11821" spans="1:12" x14ac:dyDescent="0.45">
      <c r="A11821" t="str">
        <f t="shared" si="184"/>
        <v>Kottagūdem, Telangana, India</v>
      </c>
      <c r="B11821" t="s">
        <v>15219</v>
      </c>
      <c r="C11821" t="s">
        <v>15220</v>
      </c>
      <c r="D11821">
        <v>17.55</v>
      </c>
      <c r="E11821">
        <v>80.63</v>
      </c>
      <c r="F11821" t="s">
        <v>626</v>
      </c>
      <c r="G11821" t="s">
        <v>627</v>
      </c>
      <c r="H11821" t="s">
        <v>628</v>
      </c>
      <c r="I11821" t="s">
        <v>853</v>
      </c>
      <c r="K11821">
        <v>79819</v>
      </c>
      <c r="L11821">
        <v>1356124457</v>
      </c>
    </row>
    <row r="11822" spans="1:12" x14ac:dyDescent="0.45">
      <c r="A11822" t="str">
        <f t="shared" si="184"/>
        <v>Kötzting, Bavaria, Germany</v>
      </c>
      <c r="B11822" t="s">
        <v>15221</v>
      </c>
      <c r="C11822" t="s">
        <v>15222</v>
      </c>
      <c r="D11822">
        <v>49.176900000000003</v>
      </c>
      <c r="E11822">
        <v>12.855</v>
      </c>
      <c r="F11822" t="s">
        <v>441</v>
      </c>
      <c r="G11822" t="s">
        <v>442</v>
      </c>
      <c r="H11822" t="s">
        <v>443</v>
      </c>
      <c r="I11822" t="s">
        <v>567</v>
      </c>
      <c r="K11822">
        <v>7498</v>
      </c>
      <c r="L11822">
        <v>1276036752</v>
      </c>
    </row>
    <row r="11823" spans="1:12" x14ac:dyDescent="0.45">
      <c r="A11823" t="str">
        <f t="shared" si="184"/>
        <v>Kouango, Ouaka, Central African Republic</v>
      </c>
      <c r="B11823" t="s">
        <v>15223</v>
      </c>
      <c r="C11823" t="s">
        <v>15223</v>
      </c>
      <c r="D11823">
        <v>4.9667000000000003</v>
      </c>
      <c r="E11823">
        <v>19.9833</v>
      </c>
      <c r="F11823" t="s">
        <v>2922</v>
      </c>
      <c r="G11823" t="s">
        <v>2923</v>
      </c>
      <c r="H11823" t="s">
        <v>2924</v>
      </c>
      <c r="I11823" t="s">
        <v>3326</v>
      </c>
      <c r="K11823">
        <v>6984</v>
      </c>
      <c r="L11823">
        <v>1140674244</v>
      </c>
    </row>
    <row r="11824" spans="1:12" x14ac:dyDescent="0.45">
      <c r="A11824" t="str">
        <f t="shared" si="184"/>
        <v>Koudougou, Centre-Ouest, Burkina Faso</v>
      </c>
      <c r="B11824" t="s">
        <v>15224</v>
      </c>
      <c r="C11824" t="s">
        <v>15224</v>
      </c>
      <c r="D11824">
        <v>12.25</v>
      </c>
      <c r="E11824">
        <v>-2.3666999999999998</v>
      </c>
      <c r="F11824" t="s">
        <v>3444</v>
      </c>
      <c r="G11824" t="s">
        <v>3445</v>
      </c>
      <c r="H11824" t="s">
        <v>3446</v>
      </c>
      <c r="I11824" t="s">
        <v>15225</v>
      </c>
      <c r="J11824" t="s">
        <v>378</v>
      </c>
      <c r="K11824">
        <v>87347</v>
      </c>
      <c r="L11824">
        <v>1854839075</v>
      </c>
    </row>
    <row r="11825" spans="1:12" x14ac:dyDescent="0.45">
      <c r="A11825" t="str">
        <f t="shared" si="184"/>
        <v>Koufália, Kentrikí Makedonía, Greece</v>
      </c>
      <c r="B11825" t="s">
        <v>15226</v>
      </c>
      <c r="C11825" t="s">
        <v>15227</v>
      </c>
      <c r="D11825">
        <v>40.779200000000003</v>
      </c>
      <c r="E11825">
        <v>22.576699999999999</v>
      </c>
      <c r="F11825" t="s">
        <v>928</v>
      </c>
      <c r="G11825" t="s">
        <v>929</v>
      </c>
      <c r="H11825" t="s">
        <v>930</v>
      </c>
      <c r="I11825" t="s">
        <v>1524</v>
      </c>
      <c r="J11825" t="s">
        <v>366</v>
      </c>
      <c r="K11825">
        <v>7850</v>
      </c>
      <c r="L11825">
        <v>1300114101</v>
      </c>
    </row>
    <row r="11826" spans="1:12" x14ac:dyDescent="0.45">
      <c r="A11826" t="str">
        <f t="shared" si="184"/>
        <v>Koulamoutou, Ogooué-Lolo, Gabon</v>
      </c>
      <c r="B11826" t="s">
        <v>15228</v>
      </c>
      <c r="C11826" t="s">
        <v>15228</v>
      </c>
      <c r="D11826">
        <v>-1.1333</v>
      </c>
      <c r="E11826">
        <v>12.4833</v>
      </c>
      <c r="F11826" t="s">
        <v>4440</v>
      </c>
      <c r="G11826" t="s">
        <v>4441</v>
      </c>
      <c r="H11826" t="s">
        <v>4442</v>
      </c>
      <c r="I11826" t="s">
        <v>15229</v>
      </c>
      <c r="J11826" t="s">
        <v>378</v>
      </c>
      <c r="K11826">
        <v>16222</v>
      </c>
      <c r="L11826">
        <v>1266049565</v>
      </c>
    </row>
    <row r="11827" spans="1:12" x14ac:dyDescent="0.45">
      <c r="A11827" t="str">
        <f t="shared" si="184"/>
        <v>Koulikoro, Koulikoro, Mali</v>
      </c>
      <c r="B11827" t="s">
        <v>3394</v>
      </c>
      <c r="C11827" t="s">
        <v>3394</v>
      </c>
      <c r="D11827">
        <v>12.8833</v>
      </c>
      <c r="E11827">
        <v>-7.55</v>
      </c>
      <c r="F11827" t="s">
        <v>978</v>
      </c>
      <c r="G11827" t="s">
        <v>979</v>
      </c>
      <c r="H11827" t="s">
        <v>980</v>
      </c>
      <c r="I11827" t="s">
        <v>3394</v>
      </c>
      <c r="J11827" t="s">
        <v>378</v>
      </c>
      <c r="K11827">
        <v>23919</v>
      </c>
      <c r="L11827">
        <v>1466411645</v>
      </c>
    </row>
    <row r="11828" spans="1:12" x14ac:dyDescent="0.45">
      <c r="A11828" t="str">
        <f t="shared" si="184"/>
        <v>Koumra, Mandoul, Chad</v>
      </c>
      <c r="B11828" t="s">
        <v>15230</v>
      </c>
      <c r="C11828" t="s">
        <v>15230</v>
      </c>
      <c r="D11828">
        <v>8.9</v>
      </c>
      <c r="E11828">
        <v>17.55</v>
      </c>
      <c r="F11828" t="s">
        <v>562</v>
      </c>
      <c r="G11828" t="s">
        <v>563</v>
      </c>
      <c r="H11828" t="s">
        <v>564</v>
      </c>
      <c r="I11828" t="s">
        <v>15231</v>
      </c>
      <c r="J11828" t="s">
        <v>378</v>
      </c>
      <c r="K11828">
        <v>39852</v>
      </c>
      <c r="L11828">
        <v>1148599298</v>
      </c>
    </row>
    <row r="11829" spans="1:12" x14ac:dyDescent="0.45">
      <c r="A11829" t="str">
        <f t="shared" si="184"/>
        <v>Koundara, Boké, Guinea</v>
      </c>
      <c r="B11829" t="s">
        <v>15232</v>
      </c>
      <c r="C11829" t="s">
        <v>15232</v>
      </c>
      <c r="D11829">
        <v>12.48</v>
      </c>
      <c r="E11829">
        <v>-13.295999999999999</v>
      </c>
      <c r="F11829" t="s">
        <v>4331</v>
      </c>
      <c r="G11829" t="s">
        <v>4332</v>
      </c>
      <c r="H11829" t="s">
        <v>4333</v>
      </c>
      <c r="I11829" t="s">
        <v>4797</v>
      </c>
      <c r="J11829" t="s">
        <v>366</v>
      </c>
      <c r="K11829">
        <v>13990</v>
      </c>
      <c r="L11829">
        <v>1324267190</v>
      </c>
    </row>
    <row r="11830" spans="1:12" x14ac:dyDescent="0.45">
      <c r="A11830" t="str">
        <f t="shared" si="184"/>
        <v>Kounoupidianá, Kríti, Greece</v>
      </c>
      <c r="B11830" t="s">
        <v>15233</v>
      </c>
      <c r="C11830" t="s">
        <v>15234</v>
      </c>
      <c r="D11830">
        <v>35.536000000000001</v>
      </c>
      <c r="E11830">
        <v>24.076000000000001</v>
      </c>
      <c r="F11830" t="s">
        <v>928</v>
      </c>
      <c r="G11830" t="s">
        <v>929</v>
      </c>
      <c r="H11830" t="s">
        <v>930</v>
      </c>
      <c r="I11830" t="s">
        <v>931</v>
      </c>
      <c r="K11830">
        <v>6334</v>
      </c>
      <c r="L11830">
        <v>1300694718</v>
      </c>
    </row>
    <row r="11831" spans="1:12" x14ac:dyDescent="0.45">
      <c r="A11831" t="str">
        <f t="shared" si="184"/>
        <v>Koupéla, Centre-Est, Burkina Faso</v>
      </c>
      <c r="B11831" t="s">
        <v>15235</v>
      </c>
      <c r="C11831" t="s">
        <v>15236</v>
      </c>
      <c r="D11831">
        <v>12.177</v>
      </c>
      <c r="E11831">
        <v>-0.35599999999999998</v>
      </c>
      <c r="F11831" t="s">
        <v>3444</v>
      </c>
      <c r="G11831" t="s">
        <v>3445</v>
      </c>
      <c r="H11831" t="s">
        <v>3446</v>
      </c>
      <c r="I11831" t="s">
        <v>15237</v>
      </c>
      <c r="J11831" t="s">
        <v>366</v>
      </c>
      <c r="K11831">
        <v>32052</v>
      </c>
      <c r="L11831">
        <v>1854841246</v>
      </c>
    </row>
    <row r="11832" spans="1:12" x14ac:dyDescent="0.45">
      <c r="A11832" t="str">
        <f t="shared" si="184"/>
        <v>Kourou, , French Guiana</v>
      </c>
      <c r="B11832" t="s">
        <v>15238</v>
      </c>
      <c r="C11832" t="s">
        <v>15238</v>
      </c>
      <c r="D11832">
        <v>5.16</v>
      </c>
      <c r="E11832">
        <v>-52.649900000000002</v>
      </c>
      <c r="F11832" t="s">
        <v>6362</v>
      </c>
      <c r="G11832" t="s">
        <v>6363</v>
      </c>
      <c r="H11832" t="s">
        <v>6364</v>
      </c>
      <c r="J11832" t="s">
        <v>366</v>
      </c>
      <c r="K11832">
        <v>24029</v>
      </c>
      <c r="L11832">
        <v>1254317561</v>
      </c>
    </row>
    <row r="11833" spans="1:12" x14ac:dyDescent="0.45">
      <c r="A11833" t="str">
        <f t="shared" si="184"/>
        <v>Kouroussa, Kankan, Guinea</v>
      </c>
      <c r="B11833" t="s">
        <v>15239</v>
      </c>
      <c r="C11833" t="s">
        <v>15239</v>
      </c>
      <c r="D11833">
        <v>10.653</v>
      </c>
      <c r="E11833">
        <v>-9.8919999999999995</v>
      </c>
      <c r="F11833" t="s">
        <v>4331</v>
      </c>
      <c r="G11833" t="s">
        <v>4332</v>
      </c>
      <c r="H11833" t="s">
        <v>4333</v>
      </c>
      <c r="I11833" t="s">
        <v>14092</v>
      </c>
      <c r="J11833" t="s">
        <v>366</v>
      </c>
      <c r="K11833">
        <v>14223</v>
      </c>
      <c r="L11833">
        <v>1324187341</v>
      </c>
    </row>
    <row r="11834" spans="1:12" x14ac:dyDescent="0.45">
      <c r="A11834" t="str">
        <f t="shared" si="184"/>
        <v>Koutiala, Sikasso, Mali</v>
      </c>
      <c r="B11834" t="s">
        <v>15240</v>
      </c>
      <c r="C11834" t="s">
        <v>15240</v>
      </c>
      <c r="D11834">
        <v>12.3904</v>
      </c>
      <c r="E11834">
        <v>-5.47</v>
      </c>
      <c r="F11834" t="s">
        <v>978</v>
      </c>
      <c r="G11834" t="s">
        <v>979</v>
      </c>
      <c r="H11834" t="s">
        <v>980</v>
      </c>
      <c r="I11834" t="s">
        <v>5046</v>
      </c>
      <c r="J11834" t="s">
        <v>366</v>
      </c>
      <c r="K11834">
        <v>104927</v>
      </c>
      <c r="L11834">
        <v>1466253368</v>
      </c>
    </row>
    <row r="11835" spans="1:12" x14ac:dyDescent="0.45">
      <c r="A11835" t="str">
        <f t="shared" si="184"/>
        <v>Kouvola, Kymenlaakso, Finland</v>
      </c>
      <c r="B11835" t="s">
        <v>15241</v>
      </c>
      <c r="C11835" t="s">
        <v>15241</v>
      </c>
      <c r="D11835">
        <v>60.868099999999998</v>
      </c>
      <c r="E11835">
        <v>26.7042</v>
      </c>
      <c r="F11835" t="s">
        <v>459</v>
      </c>
      <c r="G11835" t="s">
        <v>460</v>
      </c>
      <c r="H11835" t="s">
        <v>461</v>
      </c>
      <c r="I11835" t="s">
        <v>11736</v>
      </c>
      <c r="J11835" t="s">
        <v>378</v>
      </c>
      <c r="K11835">
        <v>85855</v>
      </c>
      <c r="L11835">
        <v>1246167296</v>
      </c>
    </row>
    <row r="11836" spans="1:12" x14ac:dyDescent="0.45">
      <c r="A11836" t="str">
        <f t="shared" si="184"/>
        <v>Kovačica, Kovačica, Serbia</v>
      </c>
      <c r="B11836" t="s">
        <v>15242</v>
      </c>
      <c r="C11836" t="s">
        <v>15243</v>
      </c>
      <c r="D11836">
        <v>45.111699999999999</v>
      </c>
      <c r="E11836">
        <v>20.621400000000001</v>
      </c>
      <c r="F11836" t="s">
        <v>795</v>
      </c>
      <c r="G11836" t="s">
        <v>796</v>
      </c>
      <c r="H11836" t="s">
        <v>797</v>
      </c>
      <c r="I11836" t="s">
        <v>15242</v>
      </c>
      <c r="J11836" t="s">
        <v>378</v>
      </c>
      <c r="L11836">
        <v>1688530993</v>
      </c>
    </row>
    <row r="11837" spans="1:12" x14ac:dyDescent="0.45">
      <c r="A11837" t="str">
        <f t="shared" si="184"/>
        <v>Kovda, Murmanskaya Oblast’, Russia</v>
      </c>
      <c r="B11837" t="s">
        <v>15244</v>
      </c>
      <c r="C11837" t="s">
        <v>15244</v>
      </c>
      <c r="D11837">
        <v>66.690299999999993</v>
      </c>
      <c r="E11837">
        <v>32.870199999999997</v>
      </c>
      <c r="F11837" t="s">
        <v>504</v>
      </c>
      <c r="G11837" t="s">
        <v>505</v>
      </c>
      <c r="H11837" t="s">
        <v>506</v>
      </c>
      <c r="I11837" t="s">
        <v>2177</v>
      </c>
      <c r="K11837">
        <v>20</v>
      </c>
      <c r="L11837">
        <v>1643959579</v>
      </c>
    </row>
    <row r="11838" spans="1:12" x14ac:dyDescent="0.45">
      <c r="A11838" t="str">
        <f t="shared" si="184"/>
        <v>Kovdor, Murmanskaya Oblast’, Russia</v>
      </c>
      <c r="B11838" t="s">
        <v>15245</v>
      </c>
      <c r="C11838" t="s">
        <v>15245</v>
      </c>
      <c r="D11838">
        <v>67.559399999999997</v>
      </c>
      <c r="E11838">
        <v>30.466699999999999</v>
      </c>
      <c r="F11838" t="s">
        <v>504</v>
      </c>
      <c r="G11838" t="s">
        <v>505</v>
      </c>
      <c r="H11838" t="s">
        <v>506</v>
      </c>
      <c r="I11838" t="s">
        <v>2177</v>
      </c>
      <c r="K11838">
        <v>16623</v>
      </c>
      <c r="L11838">
        <v>1643366927</v>
      </c>
    </row>
    <row r="11839" spans="1:12" x14ac:dyDescent="0.45">
      <c r="A11839" t="str">
        <f t="shared" si="184"/>
        <v>Kovel’, Volyns’ka Oblast’, Ukraine</v>
      </c>
      <c r="B11839" t="s">
        <v>15246</v>
      </c>
      <c r="C11839" t="s">
        <v>15247</v>
      </c>
      <c r="D11839">
        <v>51.216700000000003</v>
      </c>
      <c r="E11839">
        <v>24.716699999999999</v>
      </c>
      <c r="F11839" t="s">
        <v>1461</v>
      </c>
      <c r="G11839" t="s">
        <v>1462</v>
      </c>
      <c r="H11839" t="s">
        <v>1463</v>
      </c>
      <c r="I11839" t="s">
        <v>12527</v>
      </c>
      <c r="J11839" t="s">
        <v>366</v>
      </c>
      <c r="K11839">
        <v>69089</v>
      </c>
      <c r="L11839">
        <v>1804093604</v>
      </c>
    </row>
    <row r="11840" spans="1:12" x14ac:dyDescent="0.45">
      <c r="A11840" t="str">
        <f t="shared" si="184"/>
        <v>Kovin, Kovin, Serbia</v>
      </c>
      <c r="B11840" t="s">
        <v>15248</v>
      </c>
      <c r="C11840" t="s">
        <v>15248</v>
      </c>
      <c r="D11840">
        <v>44.747500000000002</v>
      </c>
      <c r="E11840">
        <v>20.976099999999999</v>
      </c>
      <c r="F11840" t="s">
        <v>795</v>
      </c>
      <c r="G11840" t="s">
        <v>796</v>
      </c>
      <c r="H11840" t="s">
        <v>797</v>
      </c>
      <c r="I11840" t="s">
        <v>15248</v>
      </c>
      <c r="J11840" t="s">
        <v>378</v>
      </c>
      <c r="L11840">
        <v>1688830508</v>
      </c>
    </row>
    <row r="11841" spans="1:12" x14ac:dyDescent="0.45">
      <c r="A11841" t="str">
        <f t="shared" si="184"/>
        <v>Kovrov, Vladimirskaya Oblast’, Russia</v>
      </c>
      <c r="B11841" t="s">
        <v>15249</v>
      </c>
      <c r="C11841" t="s">
        <v>15249</v>
      </c>
      <c r="D11841">
        <v>56.360599999999998</v>
      </c>
      <c r="E11841">
        <v>41.319699999999997</v>
      </c>
      <c r="F11841" t="s">
        <v>504</v>
      </c>
      <c r="G11841" t="s">
        <v>505</v>
      </c>
      <c r="H11841" t="s">
        <v>506</v>
      </c>
      <c r="I11841" t="s">
        <v>1485</v>
      </c>
      <c r="K11841">
        <v>138552</v>
      </c>
      <c r="L11841">
        <v>1643110693</v>
      </c>
    </row>
    <row r="11842" spans="1:12" x14ac:dyDescent="0.45">
      <c r="A11842" t="str">
        <f t="shared" si="184"/>
        <v>Kovvūr, Andhra Pradesh, India</v>
      </c>
      <c r="B11842" t="s">
        <v>15250</v>
      </c>
      <c r="C11842" t="s">
        <v>15251</v>
      </c>
      <c r="D11842">
        <v>17.0167</v>
      </c>
      <c r="E11842">
        <v>81.7333</v>
      </c>
      <c r="F11842" t="s">
        <v>626</v>
      </c>
      <c r="G11842" t="s">
        <v>627</v>
      </c>
      <c r="H11842" t="s">
        <v>628</v>
      </c>
      <c r="I11842" t="s">
        <v>816</v>
      </c>
      <c r="K11842">
        <v>39667</v>
      </c>
      <c r="L11842">
        <v>1356652394</v>
      </c>
    </row>
    <row r="11843" spans="1:12" x14ac:dyDescent="0.45">
      <c r="A11843" t="str">
        <f t="shared" ref="A11843:A11906" si="185">CONCATENATE(B11843,", ",I11843,", ",F11843)</f>
        <v>Kovylkino, Mordoviya, Russia</v>
      </c>
      <c r="B11843" t="s">
        <v>15252</v>
      </c>
      <c r="C11843" t="s">
        <v>15252</v>
      </c>
      <c r="D11843">
        <v>54.033299999999997</v>
      </c>
      <c r="E11843">
        <v>43.916699999999999</v>
      </c>
      <c r="F11843" t="s">
        <v>504</v>
      </c>
      <c r="G11843" t="s">
        <v>505</v>
      </c>
      <c r="H11843" t="s">
        <v>506</v>
      </c>
      <c r="I11843" t="s">
        <v>13045</v>
      </c>
      <c r="K11843">
        <v>19488</v>
      </c>
      <c r="L11843">
        <v>1643328958</v>
      </c>
    </row>
    <row r="11844" spans="1:12" x14ac:dyDescent="0.45">
      <c r="A11844" t="str">
        <f t="shared" si="185"/>
        <v>Kōzaki, Chiba, Japan</v>
      </c>
      <c r="B11844" t="s">
        <v>15253</v>
      </c>
      <c r="C11844" t="s">
        <v>15254</v>
      </c>
      <c r="D11844">
        <v>35.901699999999998</v>
      </c>
      <c r="E11844">
        <v>140.40530000000001</v>
      </c>
      <c r="F11844" t="s">
        <v>514</v>
      </c>
      <c r="G11844" t="s">
        <v>515</v>
      </c>
      <c r="H11844" t="s">
        <v>516</v>
      </c>
      <c r="I11844" t="s">
        <v>608</v>
      </c>
      <c r="K11844">
        <v>5827</v>
      </c>
      <c r="L11844">
        <v>1392568918</v>
      </c>
    </row>
    <row r="11845" spans="1:12" x14ac:dyDescent="0.45">
      <c r="A11845" t="str">
        <f t="shared" si="185"/>
        <v>Kozan, Adana, Turkey</v>
      </c>
      <c r="B11845" t="s">
        <v>15255</v>
      </c>
      <c r="C11845" t="s">
        <v>15255</v>
      </c>
      <c r="D11845">
        <v>37.450699999999998</v>
      </c>
      <c r="E11845">
        <v>35.8123</v>
      </c>
      <c r="F11845" t="s">
        <v>806</v>
      </c>
      <c r="G11845" t="s">
        <v>807</v>
      </c>
      <c r="H11845" t="s">
        <v>808</v>
      </c>
      <c r="I11845" t="s">
        <v>805</v>
      </c>
      <c r="J11845" t="s">
        <v>366</v>
      </c>
      <c r="K11845">
        <v>130495</v>
      </c>
      <c r="L11845">
        <v>1792567030</v>
      </c>
    </row>
    <row r="11846" spans="1:12" x14ac:dyDescent="0.45">
      <c r="A11846" t="str">
        <f t="shared" si="185"/>
        <v>Kozáni, Dytikí Makedonía, Greece</v>
      </c>
      <c r="B11846" t="s">
        <v>15256</v>
      </c>
      <c r="C11846" t="s">
        <v>15257</v>
      </c>
      <c r="D11846">
        <v>40.300699999999999</v>
      </c>
      <c r="E11846">
        <v>21.789000000000001</v>
      </c>
      <c r="F11846" t="s">
        <v>928</v>
      </c>
      <c r="G11846" t="s">
        <v>929</v>
      </c>
      <c r="H11846" t="s">
        <v>930</v>
      </c>
      <c r="I11846" t="s">
        <v>2359</v>
      </c>
      <c r="J11846" t="s">
        <v>378</v>
      </c>
      <c r="K11846">
        <v>41066</v>
      </c>
      <c r="L11846">
        <v>1300407295</v>
      </c>
    </row>
    <row r="11847" spans="1:12" x14ac:dyDescent="0.45">
      <c r="A11847" t="str">
        <f t="shared" si="185"/>
        <v>Kozármisleny, Baranya, Hungary</v>
      </c>
      <c r="B11847" t="s">
        <v>15258</v>
      </c>
      <c r="C11847" t="s">
        <v>15259</v>
      </c>
      <c r="D11847">
        <v>46.0289</v>
      </c>
      <c r="E11847">
        <v>18.2925</v>
      </c>
      <c r="F11847" t="s">
        <v>641</v>
      </c>
      <c r="G11847" t="s">
        <v>642</v>
      </c>
      <c r="H11847" t="s">
        <v>643</v>
      </c>
      <c r="I11847" t="s">
        <v>15054</v>
      </c>
      <c r="K11847">
        <v>6215</v>
      </c>
      <c r="L11847">
        <v>1348357791</v>
      </c>
    </row>
    <row r="11848" spans="1:12" x14ac:dyDescent="0.45">
      <c r="A11848" t="str">
        <f t="shared" si="185"/>
        <v>Kozelsk, Kaluzhskaya Oblast’, Russia</v>
      </c>
      <c r="B11848" t="s">
        <v>15260</v>
      </c>
      <c r="C11848" t="s">
        <v>15260</v>
      </c>
      <c r="D11848">
        <v>54.033299999999997</v>
      </c>
      <c r="E11848">
        <v>35.783299999999997</v>
      </c>
      <c r="F11848" t="s">
        <v>504</v>
      </c>
      <c r="G11848" t="s">
        <v>505</v>
      </c>
      <c r="H11848" t="s">
        <v>506</v>
      </c>
      <c r="I11848" t="s">
        <v>3203</v>
      </c>
      <c r="K11848">
        <v>16443</v>
      </c>
      <c r="L11848">
        <v>1643293500</v>
      </c>
    </row>
    <row r="11849" spans="1:12" x14ac:dyDescent="0.45">
      <c r="A11849" t="str">
        <f t="shared" si="185"/>
        <v>Kozina, Hrpelje-Kozina, Slovenia</v>
      </c>
      <c r="B11849" t="s">
        <v>15261</v>
      </c>
      <c r="C11849" t="s">
        <v>15261</v>
      </c>
      <c r="D11849">
        <v>45.61</v>
      </c>
      <c r="E11849">
        <v>13.935600000000001</v>
      </c>
      <c r="F11849" t="s">
        <v>1111</v>
      </c>
      <c r="G11849" t="s">
        <v>1112</v>
      </c>
      <c r="H11849" t="s">
        <v>1113</v>
      </c>
      <c r="I11849" t="s">
        <v>15262</v>
      </c>
      <c r="J11849" t="s">
        <v>378</v>
      </c>
      <c r="L11849">
        <v>1705465646</v>
      </c>
    </row>
    <row r="11850" spans="1:12" x14ac:dyDescent="0.45">
      <c r="A11850" t="str">
        <f t="shared" si="185"/>
        <v>Kozje, Kozje, Slovenia</v>
      </c>
      <c r="B11850" t="s">
        <v>15263</v>
      </c>
      <c r="C11850" t="s">
        <v>15263</v>
      </c>
      <c r="D11850">
        <v>46.075000000000003</v>
      </c>
      <c r="E11850">
        <v>15.5603</v>
      </c>
      <c r="F11850" t="s">
        <v>1111</v>
      </c>
      <c r="G11850" t="s">
        <v>1112</v>
      </c>
      <c r="H11850" t="s">
        <v>1113</v>
      </c>
      <c r="I11850" t="s">
        <v>15263</v>
      </c>
      <c r="J11850" t="s">
        <v>378</v>
      </c>
      <c r="L11850">
        <v>1705548274</v>
      </c>
    </row>
    <row r="11851" spans="1:12" x14ac:dyDescent="0.45">
      <c r="A11851" t="str">
        <f t="shared" si="185"/>
        <v>Kozloduy, Vratsa, Bulgaria</v>
      </c>
      <c r="B11851" t="s">
        <v>15264</v>
      </c>
      <c r="C11851" t="s">
        <v>15264</v>
      </c>
      <c r="D11851">
        <v>43.778100000000002</v>
      </c>
      <c r="E11851">
        <v>23.727499999999999</v>
      </c>
      <c r="F11851" t="s">
        <v>1175</v>
      </c>
      <c r="G11851" t="s">
        <v>1176</v>
      </c>
      <c r="H11851" t="s">
        <v>1177</v>
      </c>
      <c r="I11851" t="s">
        <v>5744</v>
      </c>
      <c r="J11851" t="s">
        <v>366</v>
      </c>
      <c r="K11851">
        <v>12400</v>
      </c>
      <c r="L11851">
        <v>1100662672</v>
      </c>
    </row>
    <row r="11852" spans="1:12" x14ac:dyDescent="0.45">
      <c r="A11852" t="str">
        <f t="shared" si="185"/>
        <v>Kozlovka, Chuvashiya, Russia</v>
      </c>
      <c r="B11852" t="s">
        <v>15265</v>
      </c>
      <c r="C11852" t="s">
        <v>15265</v>
      </c>
      <c r="D11852">
        <v>55.833300000000001</v>
      </c>
      <c r="E11852">
        <v>48.25</v>
      </c>
      <c r="F11852" t="s">
        <v>504</v>
      </c>
      <c r="G11852" t="s">
        <v>505</v>
      </c>
      <c r="H11852" t="s">
        <v>506</v>
      </c>
      <c r="I11852" t="s">
        <v>1412</v>
      </c>
      <c r="K11852">
        <v>8866</v>
      </c>
      <c r="L11852">
        <v>1643561903</v>
      </c>
    </row>
    <row r="11853" spans="1:12" x14ac:dyDescent="0.45">
      <c r="A11853" t="str">
        <f t="shared" si="185"/>
        <v>Kozlu, Zonguldak, Turkey</v>
      </c>
      <c r="B11853" t="s">
        <v>15266</v>
      </c>
      <c r="C11853" t="s">
        <v>15266</v>
      </c>
      <c r="D11853">
        <v>41.433300000000003</v>
      </c>
      <c r="E11853">
        <v>31.75</v>
      </c>
      <c r="F11853" t="s">
        <v>806</v>
      </c>
      <c r="G11853" t="s">
        <v>807</v>
      </c>
      <c r="H11853" t="s">
        <v>808</v>
      </c>
      <c r="I11853" t="s">
        <v>9472</v>
      </c>
      <c r="J11853" t="s">
        <v>366</v>
      </c>
      <c r="K11853">
        <v>48381</v>
      </c>
      <c r="L11853">
        <v>1792656929</v>
      </c>
    </row>
    <row r="11854" spans="1:12" x14ac:dyDescent="0.45">
      <c r="A11854" t="str">
        <f t="shared" si="185"/>
        <v>Kozmodemyansk, Mariy-El, Russia</v>
      </c>
      <c r="B11854" t="s">
        <v>15267</v>
      </c>
      <c r="C11854" t="s">
        <v>15267</v>
      </c>
      <c r="D11854">
        <v>56.341900000000003</v>
      </c>
      <c r="E11854">
        <v>46.563600000000001</v>
      </c>
      <c r="F11854" t="s">
        <v>504</v>
      </c>
      <c r="G11854" t="s">
        <v>505</v>
      </c>
      <c r="H11854" t="s">
        <v>506</v>
      </c>
      <c r="I11854" t="s">
        <v>15268</v>
      </c>
      <c r="K11854">
        <v>20505</v>
      </c>
      <c r="L11854">
        <v>1643473458</v>
      </c>
    </row>
    <row r="11855" spans="1:12" x14ac:dyDescent="0.45">
      <c r="A11855" t="str">
        <f t="shared" si="185"/>
        <v>Kozyatyn, Vinnyts’ka Oblast’, Ukraine</v>
      </c>
      <c r="B11855" t="s">
        <v>15269</v>
      </c>
      <c r="C11855" t="s">
        <v>15269</v>
      </c>
      <c r="D11855">
        <v>49.716700000000003</v>
      </c>
      <c r="E11855">
        <v>28.833300000000001</v>
      </c>
      <c r="F11855" t="s">
        <v>1461</v>
      </c>
      <c r="G11855" t="s">
        <v>1462</v>
      </c>
      <c r="H11855" t="s">
        <v>1463</v>
      </c>
      <c r="I11855" t="s">
        <v>3547</v>
      </c>
      <c r="J11855" t="s">
        <v>366</v>
      </c>
      <c r="K11855">
        <v>23610</v>
      </c>
      <c r="L11855">
        <v>1804731678</v>
      </c>
    </row>
    <row r="11856" spans="1:12" x14ac:dyDescent="0.45">
      <c r="A11856" t="str">
        <f t="shared" si="185"/>
        <v>Kpalimé, Plateaux, Togo</v>
      </c>
      <c r="B11856" t="s">
        <v>15270</v>
      </c>
      <c r="C11856" t="s">
        <v>15271</v>
      </c>
      <c r="D11856">
        <v>6.91</v>
      </c>
      <c r="E11856">
        <v>0.62809999999999999</v>
      </c>
      <c r="F11856" t="s">
        <v>2647</v>
      </c>
      <c r="G11856" t="s">
        <v>2648</v>
      </c>
      <c r="H11856" t="s">
        <v>2649</v>
      </c>
      <c r="I11856" t="s">
        <v>2650</v>
      </c>
      <c r="K11856">
        <v>100479</v>
      </c>
      <c r="L11856">
        <v>1768253626</v>
      </c>
    </row>
    <row r="11857" spans="1:12" x14ac:dyDescent="0.45">
      <c r="A11857" t="str">
        <f t="shared" si="185"/>
        <v>Krabi, Krabi, Thailand</v>
      </c>
      <c r="B11857" t="s">
        <v>15272</v>
      </c>
      <c r="C11857" t="s">
        <v>15272</v>
      </c>
      <c r="D11857">
        <v>8.0592000000000006</v>
      </c>
      <c r="E11857">
        <v>98.918899999999994</v>
      </c>
      <c r="F11857" t="s">
        <v>1864</v>
      </c>
      <c r="G11857" t="s">
        <v>1865</v>
      </c>
      <c r="H11857" t="s">
        <v>1866</v>
      </c>
      <c r="I11857" t="s">
        <v>15272</v>
      </c>
      <c r="J11857" t="s">
        <v>378</v>
      </c>
      <c r="K11857">
        <v>30499</v>
      </c>
      <c r="L11857">
        <v>1764587855</v>
      </c>
    </row>
    <row r="11858" spans="1:12" x14ac:dyDescent="0.45">
      <c r="A11858" t="str">
        <f t="shared" si="185"/>
        <v>Kragujevac, Kragujevac, Serbia</v>
      </c>
      <c r="B11858" t="s">
        <v>15273</v>
      </c>
      <c r="C11858" t="s">
        <v>15273</v>
      </c>
      <c r="D11858">
        <v>44.014200000000002</v>
      </c>
      <c r="E11858">
        <v>20.939399999999999</v>
      </c>
      <c r="F11858" t="s">
        <v>795</v>
      </c>
      <c r="G11858" t="s">
        <v>796</v>
      </c>
      <c r="H11858" t="s">
        <v>797</v>
      </c>
      <c r="I11858" t="s">
        <v>15273</v>
      </c>
      <c r="J11858" t="s">
        <v>378</v>
      </c>
      <c r="K11858">
        <v>150623</v>
      </c>
      <c r="L11858">
        <v>1688832387</v>
      </c>
    </row>
    <row r="11859" spans="1:12" x14ac:dyDescent="0.45">
      <c r="A11859" t="str">
        <f t="shared" si="185"/>
        <v>Kraków, Małopolskie, Poland</v>
      </c>
      <c r="B11859" t="s">
        <v>15274</v>
      </c>
      <c r="C11859" t="s">
        <v>15275</v>
      </c>
      <c r="D11859">
        <v>50.061399999999999</v>
      </c>
      <c r="E11859">
        <v>19.937200000000001</v>
      </c>
      <c r="F11859" t="s">
        <v>3993</v>
      </c>
      <c r="G11859" t="s">
        <v>3994</v>
      </c>
      <c r="H11859" t="s">
        <v>3995</v>
      </c>
      <c r="I11859" t="s">
        <v>4776</v>
      </c>
      <c r="J11859" t="s">
        <v>378</v>
      </c>
      <c r="K11859">
        <v>766739</v>
      </c>
      <c r="L11859">
        <v>1616172264</v>
      </c>
    </row>
    <row r="11860" spans="1:12" x14ac:dyDescent="0.45">
      <c r="A11860" t="str">
        <f t="shared" si="185"/>
        <v>Kralendijk, , Netherlands</v>
      </c>
      <c r="B11860" t="s">
        <v>15276</v>
      </c>
      <c r="C11860" t="s">
        <v>15276</v>
      </c>
      <c r="D11860">
        <v>12.1508</v>
      </c>
      <c r="E11860">
        <v>-68.276700000000005</v>
      </c>
      <c r="F11860" t="s">
        <v>430</v>
      </c>
      <c r="G11860" t="s">
        <v>431</v>
      </c>
      <c r="H11860" t="s">
        <v>432</v>
      </c>
      <c r="J11860" t="s">
        <v>378</v>
      </c>
      <c r="K11860">
        <v>12531</v>
      </c>
      <c r="L11860">
        <v>1528693863</v>
      </c>
    </row>
    <row r="11861" spans="1:12" x14ac:dyDescent="0.45">
      <c r="A11861" t="str">
        <f t="shared" si="185"/>
        <v>Kraljevo, Kraljevo, Serbia</v>
      </c>
      <c r="B11861" t="s">
        <v>15277</v>
      </c>
      <c r="C11861" t="s">
        <v>15277</v>
      </c>
      <c r="D11861">
        <v>43.723399999999998</v>
      </c>
      <c r="E11861">
        <v>20.687000000000001</v>
      </c>
      <c r="F11861" t="s">
        <v>795</v>
      </c>
      <c r="G11861" t="s">
        <v>796</v>
      </c>
      <c r="H11861" t="s">
        <v>797</v>
      </c>
      <c r="I11861" t="s">
        <v>15277</v>
      </c>
      <c r="J11861" t="s">
        <v>378</v>
      </c>
      <c r="K11861">
        <v>66688</v>
      </c>
      <c r="L11861">
        <v>1688625234</v>
      </c>
    </row>
    <row r="11862" spans="1:12" x14ac:dyDescent="0.45">
      <c r="A11862" t="str">
        <f t="shared" si="185"/>
        <v>Kráľovský Chlmec, Košický, Slovakia</v>
      </c>
      <c r="B11862" t="s">
        <v>15278</v>
      </c>
      <c r="C11862" t="s">
        <v>15279</v>
      </c>
      <c r="D11862">
        <v>48.423299999999998</v>
      </c>
      <c r="E11862">
        <v>21.979700000000001</v>
      </c>
      <c r="F11862" t="s">
        <v>3518</v>
      </c>
      <c r="G11862" t="s">
        <v>3519</v>
      </c>
      <c r="H11862" t="s">
        <v>3520</v>
      </c>
      <c r="I11862" t="s">
        <v>8545</v>
      </c>
      <c r="K11862">
        <v>7505</v>
      </c>
      <c r="L11862">
        <v>1703165368</v>
      </c>
    </row>
    <row r="11863" spans="1:12" x14ac:dyDescent="0.45">
      <c r="A11863" t="str">
        <f t="shared" si="185"/>
        <v>Kralupy nad Vltavou, Středočeský Kraj, Czechia</v>
      </c>
      <c r="B11863" t="s">
        <v>15280</v>
      </c>
      <c r="C11863" t="s">
        <v>15280</v>
      </c>
      <c r="D11863">
        <v>50.241100000000003</v>
      </c>
      <c r="E11863">
        <v>14.3116</v>
      </c>
      <c r="F11863" t="s">
        <v>2480</v>
      </c>
      <c r="G11863" t="s">
        <v>2481</v>
      </c>
      <c r="H11863" t="s">
        <v>2482</v>
      </c>
      <c r="I11863" t="s">
        <v>3197</v>
      </c>
      <c r="K11863">
        <v>18388</v>
      </c>
      <c r="L11863">
        <v>1203317115</v>
      </c>
    </row>
    <row r="11864" spans="1:12" x14ac:dyDescent="0.45">
      <c r="A11864" t="str">
        <f t="shared" si="185"/>
        <v>Králŭv Dvŭr, Středočeský Kraj, Czechia</v>
      </c>
      <c r="B11864" t="s">
        <v>15281</v>
      </c>
      <c r="C11864" t="s">
        <v>15282</v>
      </c>
      <c r="D11864">
        <v>49.9499</v>
      </c>
      <c r="E11864">
        <v>14.0345</v>
      </c>
      <c r="F11864" t="s">
        <v>2480</v>
      </c>
      <c r="G11864" t="s">
        <v>2481</v>
      </c>
      <c r="H11864" t="s">
        <v>2482</v>
      </c>
      <c r="I11864" t="s">
        <v>3197</v>
      </c>
      <c r="K11864">
        <v>9690</v>
      </c>
      <c r="L11864">
        <v>1203703070</v>
      </c>
    </row>
    <row r="11865" spans="1:12" x14ac:dyDescent="0.45">
      <c r="A11865" t="str">
        <f t="shared" si="185"/>
        <v>Kramatorsk, Donets’ka Oblast’, Ukraine</v>
      </c>
      <c r="B11865" t="s">
        <v>15283</v>
      </c>
      <c r="C11865" t="s">
        <v>15283</v>
      </c>
      <c r="D11865">
        <v>48.720799999999997</v>
      </c>
      <c r="E11865">
        <v>37.555599999999998</v>
      </c>
      <c r="F11865" t="s">
        <v>1461</v>
      </c>
      <c r="G11865" t="s">
        <v>1462</v>
      </c>
      <c r="H11865" t="s">
        <v>1463</v>
      </c>
      <c r="I11865" t="s">
        <v>1903</v>
      </c>
      <c r="K11865">
        <v>159445</v>
      </c>
      <c r="L11865">
        <v>1804461469</v>
      </c>
    </row>
    <row r="11866" spans="1:12" x14ac:dyDescent="0.45">
      <c r="A11866" t="str">
        <f t="shared" si="185"/>
        <v>Kranj, Kranj, Slovenia</v>
      </c>
      <c r="B11866" t="s">
        <v>15284</v>
      </c>
      <c r="C11866" t="s">
        <v>15284</v>
      </c>
      <c r="D11866">
        <v>46.238900000000001</v>
      </c>
      <c r="E11866">
        <v>14.355600000000001</v>
      </c>
      <c r="F11866" t="s">
        <v>1111</v>
      </c>
      <c r="G11866" t="s">
        <v>1112</v>
      </c>
      <c r="H11866" t="s">
        <v>1113</v>
      </c>
      <c r="I11866" t="s">
        <v>15284</v>
      </c>
      <c r="J11866" t="s">
        <v>378</v>
      </c>
      <c r="K11866">
        <v>56081</v>
      </c>
      <c r="L11866">
        <v>1705842003</v>
      </c>
    </row>
    <row r="11867" spans="1:12" x14ac:dyDescent="0.45">
      <c r="A11867" t="str">
        <f t="shared" si="185"/>
        <v>Kranjska Gora, Kranjska Gora, Slovenia</v>
      </c>
      <c r="B11867" t="s">
        <v>15285</v>
      </c>
      <c r="C11867" t="s">
        <v>15285</v>
      </c>
      <c r="D11867">
        <v>46.483899999999998</v>
      </c>
      <c r="E11867">
        <v>13.789400000000001</v>
      </c>
      <c r="F11867" t="s">
        <v>1111</v>
      </c>
      <c r="G11867" t="s">
        <v>1112</v>
      </c>
      <c r="H11867" t="s">
        <v>1113</v>
      </c>
      <c r="I11867" t="s">
        <v>15285</v>
      </c>
      <c r="J11867" t="s">
        <v>378</v>
      </c>
      <c r="L11867">
        <v>1705443136</v>
      </c>
    </row>
    <row r="11868" spans="1:12" x14ac:dyDescent="0.45">
      <c r="A11868" t="str">
        <f t="shared" si="185"/>
        <v>Kranuan, Khon Kaen, Thailand</v>
      </c>
      <c r="B11868" t="s">
        <v>15286</v>
      </c>
      <c r="C11868" t="s">
        <v>15286</v>
      </c>
      <c r="D11868">
        <v>16.708100000000002</v>
      </c>
      <c r="E11868">
        <v>103.08110000000001</v>
      </c>
      <c r="F11868" t="s">
        <v>1864</v>
      </c>
      <c r="G11868" t="s">
        <v>1865</v>
      </c>
      <c r="H11868" t="s">
        <v>1866</v>
      </c>
      <c r="I11868" t="s">
        <v>3375</v>
      </c>
      <c r="J11868" t="s">
        <v>366</v>
      </c>
      <c r="K11868">
        <v>10726</v>
      </c>
      <c r="L11868">
        <v>1764256426</v>
      </c>
    </row>
    <row r="11869" spans="1:12" x14ac:dyDescent="0.45">
      <c r="A11869" t="str">
        <f t="shared" si="185"/>
        <v>Krapina, Krapinsko-Zagorska Županija, Croatia</v>
      </c>
      <c r="B11869" t="s">
        <v>15287</v>
      </c>
      <c r="C11869" t="s">
        <v>15287</v>
      </c>
      <c r="D11869">
        <v>46.158900000000003</v>
      </c>
      <c r="E11869">
        <v>15.8744</v>
      </c>
      <c r="F11869" t="s">
        <v>4026</v>
      </c>
      <c r="G11869" t="s">
        <v>4027</v>
      </c>
      <c r="H11869" t="s">
        <v>4028</v>
      </c>
      <c r="I11869" t="s">
        <v>15288</v>
      </c>
      <c r="J11869" t="s">
        <v>378</v>
      </c>
      <c r="L11869">
        <v>1191389404</v>
      </c>
    </row>
    <row r="11870" spans="1:12" x14ac:dyDescent="0.45">
      <c r="A11870" t="str">
        <f t="shared" si="185"/>
        <v>Krapkowice, Opolskie, Poland</v>
      </c>
      <c r="B11870" t="s">
        <v>15289</v>
      </c>
      <c r="C11870" t="s">
        <v>15289</v>
      </c>
      <c r="D11870">
        <v>50.475099999999998</v>
      </c>
      <c r="E11870">
        <v>17.965399999999999</v>
      </c>
      <c r="F11870" t="s">
        <v>3993</v>
      </c>
      <c r="G11870" t="s">
        <v>3994</v>
      </c>
      <c r="H11870" t="s">
        <v>3995</v>
      </c>
      <c r="I11870" t="s">
        <v>5424</v>
      </c>
      <c r="J11870" t="s">
        <v>366</v>
      </c>
      <c r="K11870">
        <v>16721</v>
      </c>
      <c r="L11870">
        <v>1616664766</v>
      </c>
    </row>
    <row r="11871" spans="1:12" x14ac:dyDescent="0.45">
      <c r="A11871" t="str">
        <f t="shared" si="185"/>
        <v>Krasavino, Vologodskaya Oblast’, Russia</v>
      </c>
      <c r="B11871" t="s">
        <v>15290</v>
      </c>
      <c r="C11871" t="s">
        <v>15290</v>
      </c>
      <c r="D11871">
        <v>60.966700000000003</v>
      </c>
      <c r="E11871">
        <v>46.4833</v>
      </c>
      <c r="F11871" t="s">
        <v>504</v>
      </c>
      <c r="G11871" t="s">
        <v>505</v>
      </c>
      <c r="H11871" t="s">
        <v>506</v>
      </c>
      <c r="I11871" t="s">
        <v>4100</v>
      </c>
      <c r="K11871">
        <v>6021</v>
      </c>
      <c r="L11871">
        <v>1643080380</v>
      </c>
    </row>
    <row r="11872" spans="1:12" x14ac:dyDescent="0.45">
      <c r="A11872" t="str">
        <f t="shared" si="185"/>
        <v>Krāslava, Krāslavas Novads, Latvia</v>
      </c>
      <c r="B11872" t="s">
        <v>15291</v>
      </c>
      <c r="C11872" t="s">
        <v>15292</v>
      </c>
      <c r="D11872">
        <v>55.895600000000002</v>
      </c>
      <c r="E11872">
        <v>27.164400000000001</v>
      </c>
      <c r="F11872" t="s">
        <v>811</v>
      </c>
      <c r="G11872" t="s">
        <v>812</v>
      </c>
      <c r="H11872" t="s">
        <v>813</v>
      </c>
      <c r="I11872" t="s">
        <v>15293</v>
      </c>
      <c r="J11872" t="s">
        <v>378</v>
      </c>
      <c r="K11872">
        <v>7978</v>
      </c>
      <c r="L11872">
        <v>1428739484</v>
      </c>
    </row>
    <row r="11873" spans="1:12" x14ac:dyDescent="0.45">
      <c r="A11873" t="str">
        <f t="shared" si="185"/>
        <v>Kraslice, Karlovarský Kraj, Czechia</v>
      </c>
      <c r="B11873" t="s">
        <v>15294</v>
      </c>
      <c r="C11873" t="s">
        <v>15294</v>
      </c>
      <c r="D11873">
        <v>50.323799999999999</v>
      </c>
      <c r="E11873">
        <v>12.5176</v>
      </c>
      <c r="F11873" t="s">
        <v>2480</v>
      </c>
      <c r="G11873" t="s">
        <v>2481</v>
      </c>
      <c r="H11873" t="s">
        <v>2482</v>
      </c>
      <c r="I11873" t="s">
        <v>2483</v>
      </c>
      <c r="K11873">
        <v>6767</v>
      </c>
      <c r="L11873">
        <v>1203123355</v>
      </c>
    </row>
    <row r="11874" spans="1:12" x14ac:dyDescent="0.45">
      <c r="A11874" t="str">
        <f t="shared" si="185"/>
        <v>Krásno nad Kysucou, Žilinský, Slovakia</v>
      </c>
      <c r="B11874" t="s">
        <v>15295</v>
      </c>
      <c r="C11874" t="s">
        <v>15296</v>
      </c>
      <c r="D11874">
        <v>49.397799999999997</v>
      </c>
      <c r="E11874">
        <v>18.836400000000001</v>
      </c>
      <c r="F11874" t="s">
        <v>3518</v>
      </c>
      <c r="G11874" t="s">
        <v>3519</v>
      </c>
      <c r="H11874" t="s">
        <v>3520</v>
      </c>
      <c r="I11874" t="s">
        <v>5766</v>
      </c>
      <c r="K11874">
        <v>6783</v>
      </c>
      <c r="L11874">
        <v>1703284159</v>
      </c>
    </row>
    <row r="11875" spans="1:12" x14ac:dyDescent="0.45">
      <c r="A11875" t="str">
        <f t="shared" si="185"/>
        <v>Krasnoarmeysk, Moskovskaya Oblast’, Russia</v>
      </c>
      <c r="B11875" t="s">
        <v>15297</v>
      </c>
      <c r="C11875" t="s">
        <v>15297</v>
      </c>
      <c r="D11875">
        <v>56.1</v>
      </c>
      <c r="E11875">
        <v>38.133299999999998</v>
      </c>
      <c r="F11875" t="s">
        <v>504</v>
      </c>
      <c r="G11875" t="s">
        <v>505</v>
      </c>
      <c r="H11875" t="s">
        <v>506</v>
      </c>
      <c r="I11875" t="s">
        <v>3224</v>
      </c>
      <c r="K11875">
        <v>26519</v>
      </c>
      <c r="L11875">
        <v>1643779487</v>
      </c>
    </row>
    <row r="11876" spans="1:12" x14ac:dyDescent="0.45">
      <c r="A11876" t="str">
        <f t="shared" si="185"/>
        <v>Krasnoarmeysk, Saratovskaya Oblast’, Russia</v>
      </c>
      <c r="B11876" t="s">
        <v>15297</v>
      </c>
      <c r="C11876" t="s">
        <v>15297</v>
      </c>
      <c r="D11876">
        <v>51.0167</v>
      </c>
      <c r="E11876">
        <v>45.7</v>
      </c>
      <c r="F11876" t="s">
        <v>504</v>
      </c>
      <c r="G11876" t="s">
        <v>505</v>
      </c>
      <c r="H11876" t="s">
        <v>506</v>
      </c>
      <c r="I11876" t="s">
        <v>2389</v>
      </c>
      <c r="K11876">
        <v>22994</v>
      </c>
      <c r="L11876">
        <v>1643504367</v>
      </c>
    </row>
    <row r="11877" spans="1:12" x14ac:dyDescent="0.45">
      <c r="A11877" t="str">
        <f t="shared" si="185"/>
        <v>Krasnodar, Krasnodarskiy Kray, Russia</v>
      </c>
      <c r="B11877" t="s">
        <v>15298</v>
      </c>
      <c r="C11877" t="s">
        <v>15298</v>
      </c>
      <c r="D11877">
        <v>45.033299999999997</v>
      </c>
      <c r="E11877">
        <v>38.9833</v>
      </c>
      <c r="F11877" t="s">
        <v>504</v>
      </c>
      <c r="G11877" t="s">
        <v>505</v>
      </c>
      <c r="H11877" t="s">
        <v>506</v>
      </c>
      <c r="I11877" t="s">
        <v>623</v>
      </c>
      <c r="J11877" t="s">
        <v>378</v>
      </c>
      <c r="K11877">
        <v>881476</v>
      </c>
      <c r="L11877">
        <v>1643438227</v>
      </c>
    </row>
    <row r="11878" spans="1:12" x14ac:dyDescent="0.45">
      <c r="A11878" t="str">
        <f t="shared" si="185"/>
        <v>Krasnodon, Luhans’ka Oblast’, Ukraine</v>
      </c>
      <c r="B11878" t="s">
        <v>15299</v>
      </c>
      <c r="C11878" t="s">
        <v>15299</v>
      </c>
      <c r="D11878">
        <v>48.3</v>
      </c>
      <c r="E11878">
        <v>39.7333</v>
      </c>
      <c r="F11878" t="s">
        <v>1461</v>
      </c>
      <c r="G11878" t="s">
        <v>1462</v>
      </c>
      <c r="H11878" t="s">
        <v>1463</v>
      </c>
      <c r="I11878" t="s">
        <v>1464</v>
      </c>
      <c r="J11878" t="s">
        <v>366</v>
      </c>
      <c r="K11878">
        <v>43683</v>
      </c>
      <c r="L11878">
        <v>1804346804</v>
      </c>
    </row>
    <row r="11879" spans="1:12" x14ac:dyDescent="0.45">
      <c r="A11879" t="str">
        <f t="shared" si="185"/>
        <v>Krasnogorsk, Moskovskaya Oblast’, Russia</v>
      </c>
      <c r="B11879" t="s">
        <v>15300</v>
      </c>
      <c r="C11879" t="s">
        <v>15300</v>
      </c>
      <c r="D11879">
        <v>55.816699999999997</v>
      </c>
      <c r="E11879">
        <v>37.333300000000001</v>
      </c>
      <c r="F11879" t="s">
        <v>504</v>
      </c>
      <c r="G11879" t="s">
        <v>505</v>
      </c>
      <c r="H11879" t="s">
        <v>506</v>
      </c>
      <c r="I11879" t="s">
        <v>3224</v>
      </c>
      <c r="K11879">
        <v>171793</v>
      </c>
      <c r="L11879">
        <v>1643674336</v>
      </c>
    </row>
    <row r="11880" spans="1:12" x14ac:dyDescent="0.45">
      <c r="A11880" t="str">
        <f t="shared" si="185"/>
        <v>Krasnogorsk, Sakhalinskaya Oblast’, Russia</v>
      </c>
      <c r="B11880" t="s">
        <v>15300</v>
      </c>
      <c r="C11880" t="s">
        <v>15300</v>
      </c>
      <c r="D11880">
        <v>48.461500000000001</v>
      </c>
      <c r="E11880">
        <v>142.09</v>
      </c>
      <c r="F11880" t="s">
        <v>504</v>
      </c>
      <c r="G11880" t="s">
        <v>505</v>
      </c>
      <c r="H11880" t="s">
        <v>506</v>
      </c>
      <c r="I11880" t="s">
        <v>1490</v>
      </c>
      <c r="K11880">
        <v>3304</v>
      </c>
      <c r="L11880">
        <v>1643415310</v>
      </c>
    </row>
    <row r="11881" spans="1:12" x14ac:dyDescent="0.45">
      <c r="A11881" t="str">
        <f t="shared" si="185"/>
        <v>Krasnogvardeyskoye, Belgorodskaya Oblast’, Russia</v>
      </c>
      <c r="B11881" t="s">
        <v>15301</v>
      </c>
      <c r="C11881" t="s">
        <v>15301</v>
      </c>
      <c r="D11881">
        <v>50.65</v>
      </c>
      <c r="E11881">
        <v>38.4</v>
      </c>
      <c r="F11881" t="s">
        <v>504</v>
      </c>
      <c r="G11881" t="s">
        <v>505</v>
      </c>
      <c r="H11881" t="s">
        <v>506</v>
      </c>
      <c r="I11881" t="s">
        <v>1492</v>
      </c>
      <c r="K11881">
        <v>7205</v>
      </c>
      <c r="L11881">
        <v>1643183314</v>
      </c>
    </row>
    <row r="11882" spans="1:12" x14ac:dyDescent="0.45">
      <c r="A11882" t="str">
        <f t="shared" si="185"/>
        <v>Krasnokamensk, Zabaykal’skiy Kray, Russia</v>
      </c>
      <c r="B11882" t="s">
        <v>15302</v>
      </c>
      <c r="C11882" t="s">
        <v>15302</v>
      </c>
      <c r="D11882">
        <v>50.1</v>
      </c>
      <c r="E11882">
        <v>118.0333</v>
      </c>
      <c r="F11882" t="s">
        <v>504</v>
      </c>
      <c r="G11882" t="s">
        <v>505</v>
      </c>
      <c r="H11882" t="s">
        <v>506</v>
      </c>
      <c r="I11882" t="s">
        <v>925</v>
      </c>
      <c r="K11882">
        <v>52811</v>
      </c>
      <c r="L11882">
        <v>1643383674</v>
      </c>
    </row>
    <row r="11883" spans="1:12" x14ac:dyDescent="0.45">
      <c r="A11883" t="str">
        <f t="shared" si="185"/>
        <v>Krasnokamsk, Permskiy Kray, Russia</v>
      </c>
      <c r="B11883" t="s">
        <v>15303</v>
      </c>
      <c r="C11883" t="s">
        <v>15303</v>
      </c>
      <c r="D11883">
        <v>58.083300000000001</v>
      </c>
      <c r="E11883">
        <v>55.75</v>
      </c>
      <c r="F11883" t="s">
        <v>504</v>
      </c>
      <c r="G11883" t="s">
        <v>505</v>
      </c>
      <c r="H11883" t="s">
        <v>506</v>
      </c>
      <c r="I11883" t="s">
        <v>1488</v>
      </c>
      <c r="K11883">
        <v>53631</v>
      </c>
      <c r="L11883">
        <v>1643177240</v>
      </c>
    </row>
    <row r="11884" spans="1:12" x14ac:dyDescent="0.45">
      <c r="A11884" t="str">
        <f t="shared" si="185"/>
        <v>Krasnoslobodsk, Volgogradskaya Oblast’, Russia</v>
      </c>
      <c r="B11884" t="s">
        <v>15304</v>
      </c>
      <c r="C11884" t="s">
        <v>15304</v>
      </c>
      <c r="D11884">
        <v>48.7</v>
      </c>
      <c r="E11884">
        <v>44.566699999999997</v>
      </c>
      <c r="F11884" t="s">
        <v>504</v>
      </c>
      <c r="G11884" t="s">
        <v>505</v>
      </c>
      <c r="H11884" t="s">
        <v>506</v>
      </c>
      <c r="I11884" t="s">
        <v>8777</v>
      </c>
      <c r="K11884">
        <v>17327</v>
      </c>
      <c r="L11884">
        <v>1643897251</v>
      </c>
    </row>
    <row r="11885" spans="1:12" x14ac:dyDescent="0.45">
      <c r="A11885" t="str">
        <f t="shared" si="185"/>
        <v>Krasnoslobodsk, Mordoviya, Russia</v>
      </c>
      <c r="B11885" t="s">
        <v>15304</v>
      </c>
      <c r="C11885" t="s">
        <v>15304</v>
      </c>
      <c r="D11885">
        <v>54.433300000000003</v>
      </c>
      <c r="E11885">
        <v>43.783299999999997</v>
      </c>
      <c r="F11885" t="s">
        <v>504</v>
      </c>
      <c r="G11885" t="s">
        <v>505</v>
      </c>
      <c r="H11885" t="s">
        <v>506</v>
      </c>
      <c r="I11885" t="s">
        <v>13045</v>
      </c>
      <c r="K11885">
        <v>9397</v>
      </c>
      <c r="L11885">
        <v>1643898157</v>
      </c>
    </row>
    <row r="11886" spans="1:12" x14ac:dyDescent="0.45">
      <c r="A11886" t="str">
        <f t="shared" si="185"/>
        <v>Krasnotur’insk, Sverdlovskaya Oblast’, Russia</v>
      </c>
      <c r="B11886" t="s">
        <v>15305</v>
      </c>
      <c r="C11886" t="s">
        <v>15306</v>
      </c>
      <c r="D11886">
        <v>59.773299999999999</v>
      </c>
      <c r="E11886">
        <v>60.185299999999998</v>
      </c>
      <c r="F11886" t="s">
        <v>504</v>
      </c>
      <c r="G11886" t="s">
        <v>505</v>
      </c>
      <c r="H11886" t="s">
        <v>506</v>
      </c>
      <c r="I11886" t="s">
        <v>1409</v>
      </c>
      <c r="K11886">
        <v>57514</v>
      </c>
      <c r="L11886">
        <v>1643475253</v>
      </c>
    </row>
    <row r="11887" spans="1:12" x14ac:dyDescent="0.45">
      <c r="A11887" t="str">
        <f t="shared" si="185"/>
        <v>Krasnoufimsk, Sverdlovskaya Oblast’, Russia</v>
      </c>
      <c r="B11887" t="s">
        <v>15307</v>
      </c>
      <c r="C11887" t="s">
        <v>15307</v>
      </c>
      <c r="D11887">
        <v>56.616700000000002</v>
      </c>
      <c r="E11887">
        <v>57.7667</v>
      </c>
      <c r="F11887" t="s">
        <v>504</v>
      </c>
      <c r="G11887" t="s">
        <v>505</v>
      </c>
      <c r="H11887" t="s">
        <v>506</v>
      </c>
      <c r="I11887" t="s">
        <v>1409</v>
      </c>
      <c r="K11887">
        <v>38395</v>
      </c>
      <c r="L11887">
        <v>1643806300</v>
      </c>
    </row>
    <row r="11888" spans="1:12" x14ac:dyDescent="0.45">
      <c r="A11888" t="str">
        <f t="shared" si="185"/>
        <v>Krasnouralsk, Sverdlovskaya Oblast’, Russia</v>
      </c>
      <c r="B11888" t="s">
        <v>15308</v>
      </c>
      <c r="C11888" t="s">
        <v>15308</v>
      </c>
      <c r="D11888">
        <v>58.35</v>
      </c>
      <c r="E11888">
        <v>60.05</v>
      </c>
      <c r="F11888" t="s">
        <v>504</v>
      </c>
      <c r="G11888" t="s">
        <v>505</v>
      </c>
      <c r="H11888" t="s">
        <v>506</v>
      </c>
      <c r="I11888" t="s">
        <v>1409</v>
      </c>
      <c r="K11888">
        <v>22996</v>
      </c>
      <c r="L11888">
        <v>1643663207</v>
      </c>
    </row>
    <row r="11889" spans="1:12" x14ac:dyDescent="0.45">
      <c r="A11889" t="str">
        <f t="shared" si="185"/>
        <v>Krasnovishersk, Permskiy Kray, Russia</v>
      </c>
      <c r="B11889" t="s">
        <v>15309</v>
      </c>
      <c r="C11889" t="s">
        <v>15309</v>
      </c>
      <c r="D11889">
        <v>60.4</v>
      </c>
      <c r="E11889">
        <v>57.066699999999997</v>
      </c>
      <c r="F11889" t="s">
        <v>504</v>
      </c>
      <c r="G11889" t="s">
        <v>505</v>
      </c>
      <c r="H11889" t="s">
        <v>506</v>
      </c>
      <c r="I11889" t="s">
        <v>1488</v>
      </c>
      <c r="K11889">
        <v>15359</v>
      </c>
      <c r="L11889">
        <v>1643010731</v>
      </c>
    </row>
    <row r="11890" spans="1:12" x14ac:dyDescent="0.45">
      <c r="A11890" t="str">
        <f t="shared" si="185"/>
        <v>Krasnoyarsk, Krasnoyarskiy Kray, Russia</v>
      </c>
      <c r="B11890" t="s">
        <v>15310</v>
      </c>
      <c r="C11890" t="s">
        <v>15310</v>
      </c>
      <c r="D11890">
        <v>56.0167</v>
      </c>
      <c r="E11890">
        <v>92.866699999999994</v>
      </c>
      <c r="F11890" t="s">
        <v>504</v>
      </c>
      <c r="G11890" t="s">
        <v>505</v>
      </c>
      <c r="H11890" t="s">
        <v>506</v>
      </c>
      <c r="I11890" t="s">
        <v>737</v>
      </c>
      <c r="J11890" t="s">
        <v>378</v>
      </c>
      <c r="K11890">
        <v>1083865</v>
      </c>
      <c r="L11890">
        <v>1643544975</v>
      </c>
    </row>
    <row r="11891" spans="1:12" x14ac:dyDescent="0.45">
      <c r="A11891" t="str">
        <f t="shared" si="185"/>
        <v>Krasnozavodsk, Moskovskaya Oblast’, Russia</v>
      </c>
      <c r="B11891" t="s">
        <v>15311</v>
      </c>
      <c r="C11891" t="s">
        <v>15311</v>
      </c>
      <c r="D11891">
        <v>56.438099999999999</v>
      </c>
      <c r="E11891">
        <v>38.229399999999998</v>
      </c>
      <c r="F11891" t="s">
        <v>504</v>
      </c>
      <c r="G11891" t="s">
        <v>505</v>
      </c>
      <c r="H11891" t="s">
        <v>506</v>
      </c>
      <c r="I11891" t="s">
        <v>3224</v>
      </c>
      <c r="K11891">
        <v>13076</v>
      </c>
      <c r="L11891">
        <v>1643009707</v>
      </c>
    </row>
    <row r="11892" spans="1:12" x14ac:dyDescent="0.45">
      <c r="A11892" t="str">
        <f t="shared" si="185"/>
        <v>Krasnoznamensk, Moskovskaya Oblast’, Russia</v>
      </c>
      <c r="B11892" t="s">
        <v>15312</v>
      </c>
      <c r="C11892" t="s">
        <v>15312</v>
      </c>
      <c r="D11892">
        <v>55.6</v>
      </c>
      <c r="E11892">
        <v>37.033299999999997</v>
      </c>
      <c r="F11892" t="s">
        <v>504</v>
      </c>
      <c r="G11892" t="s">
        <v>505</v>
      </c>
      <c r="H11892" t="s">
        <v>506</v>
      </c>
      <c r="I11892" t="s">
        <v>3224</v>
      </c>
      <c r="K11892">
        <v>41769</v>
      </c>
      <c r="L11892">
        <v>1643985194</v>
      </c>
    </row>
    <row r="11893" spans="1:12" x14ac:dyDescent="0.45">
      <c r="A11893" t="str">
        <f t="shared" si="185"/>
        <v>Krasnyy Kholm, Tverskaya Oblast’, Russia</v>
      </c>
      <c r="B11893" t="s">
        <v>15313</v>
      </c>
      <c r="C11893" t="s">
        <v>15313</v>
      </c>
      <c r="D11893">
        <v>58.05</v>
      </c>
      <c r="E11893">
        <v>37.0167</v>
      </c>
      <c r="F11893" t="s">
        <v>504</v>
      </c>
      <c r="G11893" t="s">
        <v>505</v>
      </c>
      <c r="H11893" t="s">
        <v>506</v>
      </c>
      <c r="I11893" t="s">
        <v>1989</v>
      </c>
      <c r="K11893">
        <v>5140</v>
      </c>
      <c r="L11893">
        <v>1643698781</v>
      </c>
    </row>
    <row r="11894" spans="1:12" x14ac:dyDescent="0.45">
      <c r="A11894" t="str">
        <f t="shared" si="185"/>
        <v>Krasnyy Kut, Saratovskaya Oblast’, Russia</v>
      </c>
      <c r="B11894" t="s">
        <v>15314</v>
      </c>
      <c r="C11894" t="s">
        <v>15314</v>
      </c>
      <c r="D11894">
        <v>50.95</v>
      </c>
      <c r="E11894">
        <v>46.966700000000003</v>
      </c>
      <c r="F11894" t="s">
        <v>504</v>
      </c>
      <c r="G11894" t="s">
        <v>505</v>
      </c>
      <c r="H11894" t="s">
        <v>506</v>
      </c>
      <c r="I11894" t="s">
        <v>2389</v>
      </c>
      <c r="K11894">
        <v>14483</v>
      </c>
      <c r="L11894">
        <v>1643654009</v>
      </c>
    </row>
    <row r="11895" spans="1:12" x14ac:dyDescent="0.45">
      <c r="A11895" t="str">
        <f t="shared" si="185"/>
        <v>Krasnyy Sulin, Rostovskaya Oblast’, Russia</v>
      </c>
      <c r="B11895" t="s">
        <v>15315</v>
      </c>
      <c r="C11895" t="s">
        <v>15315</v>
      </c>
      <c r="D11895">
        <v>47.883299999999998</v>
      </c>
      <c r="E11895">
        <v>40.066699999999997</v>
      </c>
      <c r="F11895" t="s">
        <v>504</v>
      </c>
      <c r="G11895" t="s">
        <v>505</v>
      </c>
      <c r="H11895" t="s">
        <v>506</v>
      </c>
      <c r="I11895" t="s">
        <v>1181</v>
      </c>
      <c r="J11895" t="s">
        <v>366</v>
      </c>
      <c r="K11895">
        <v>38284</v>
      </c>
      <c r="L11895">
        <v>1643848888</v>
      </c>
    </row>
    <row r="11896" spans="1:12" x14ac:dyDescent="0.45">
      <c r="A11896" t="str">
        <f t="shared" si="185"/>
        <v>Krathum Baen, Samut Sakhon, Thailand</v>
      </c>
      <c r="B11896" t="s">
        <v>15316</v>
      </c>
      <c r="C11896" t="s">
        <v>15316</v>
      </c>
      <c r="D11896">
        <v>13.651899999999999</v>
      </c>
      <c r="E11896">
        <v>100.2572</v>
      </c>
      <c r="F11896" t="s">
        <v>1864</v>
      </c>
      <c r="G11896" t="s">
        <v>1865</v>
      </c>
      <c r="H11896" t="s">
        <v>1866</v>
      </c>
      <c r="I11896" t="s">
        <v>3352</v>
      </c>
      <c r="J11896" t="s">
        <v>366</v>
      </c>
      <c r="K11896">
        <v>21904</v>
      </c>
      <c r="L11896">
        <v>1764425264</v>
      </c>
    </row>
    <row r="11897" spans="1:12" x14ac:dyDescent="0.45">
      <c r="A11897" t="str">
        <f t="shared" si="185"/>
        <v>Kratie, Kratie, Cambodia</v>
      </c>
      <c r="B11897" t="s">
        <v>15317</v>
      </c>
      <c r="C11897" t="s">
        <v>15317</v>
      </c>
      <c r="D11897">
        <v>12.488099999999999</v>
      </c>
      <c r="E11897">
        <v>106.0188</v>
      </c>
      <c r="F11897" t="s">
        <v>3505</v>
      </c>
      <c r="G11897" t="s">
        <v>3506</v>
      </c>
      <c r="H11897" t="s">
        <v>3507</v>
      </c>
      <c r="I11897" t="s">
        <v>15317</v>
      </c>
      <c r="J11897" t="s">
        <v>378</v>
      </c>
      <c r="K11897">
        <v>60000</v>
      </c>
      <c r="L11897">
        <v>1116453792</v>
      </c>
    </row>
    <row r="11898" spans="1:12" x14ac:dyDescent="0.45">
      <c r="A11898" t="str">
        <f t="shared" si="185"/>
        <v>Kratovo, Kratovo, Macedonia</v>
      </c>
      <c r="B11898" t="s">
        <v>15318</v>
      </c>
      <c r="C11898" t="s">
        <v>15318</v>
      </c>
      <c r="D11898">
        <v>42.078299999999999</v>
      </c>
      <c r="E11898">
        <v>22.175000000000001</v>
      </c>
      <c r="F11898" t="s">
        <v>2246</v>
      </c>
      <c r="G11898" t="s">
        <v>2247</v>
      </c>
      <c r="H11898" t="s">
        <v>2248</v>
      </c>
      <c r="I11898" t="s">
        <v>15318</v>
      </c>
      <c r="J11898" t="s">
        <v>378</v>
      </c>
      <c r="K11898">
        <v>6924</v>
      </c>
      <c r="L11898">
        <v>1807262234</v>
      </c>
    </row>
    <row r="11899" spans="1:12" x14ac:dyDescent="0.45">
      <c r="A11899" t="str">
        <f t="shared" si="185"/>
        <v>Kraulshavn, Qaasuitsup, Greenland</v>
      </c>
      <c r="B11899" t="s">
        <v>15319</v>
      </c>
      <c r="C11899" t="s">
        <v>15319</v>
      </c>
      <c r="D11899">
        <v>74.120999999999995</v>
      </c>
      <c r="E11899">
        <v>-57.067399999999999</v>
      </c>
      <c r="F11899" t="s">
        <v>471</v>
      </c>
      <c r="G11899" t="s">
        <v>472</v>
      </c>
      <c r="H11899" t="s">
        <v>473</v>
      </c>
      <c r="I11899" t="s">
        <v>474</v>
      </c>
      <c r="K11899">
        <v>204</v>
      </c>
      <c r="L11899">
        <v>1304966853</v>
      </c>
    </row>
    <row r="11900" spans="1:12" x14ac:dyDescent="0.45">
      <c r="A11900" t="str">
        <f t="shared" si="185"/>
        <v>Kravaře, Moravskoslezský Kraj, Czechia</v>
      </c>
      <c r="B11900" t="s">
        <v>15320</v>
      </c>
      <c r="C11900" t="s">
        <v>15321</v>
      </c>
      <c r="D11900">
        <v>49.932000000000002</v>
      </c>
      <c r="E11900">
        <v>18.004799999999999</v>
      </c>
      <c r="F11900" t="s">
        <v>2480</v>
      </c>
      <c r="G11900" t="s">
        <v>2481</v>
      </c>
      <c r="H11900" t="s">
        <v>2482</v>
      </c>
      <c r="I11900" t="s">
        <v>4502</v>
      </c>
      <c r="K11900">
        <v>6717</v>
      </c>
      <c r="L11900">
        <v>1203621648</v>
      </c>
    </row>
    <row r="11901" spans="1:12" x14ac:dyDescent="0.45">
      <c r="A11901" t="str">
        <f t="shared" si="185"/>
        <v>Krefeld, North Rhine-Westphalia, Germany</v>
      </c>
      <c r="B11901" t="s">
        <v>15322</v>
      </c>
      <c r="C11901" t="s">
        <v>15322</v>
      </c>
      <c r="D11901">
        <v>51.333300000000001</v>
      </c>
      <c r="E11901">
        <v>6.5667</v>
      </c>
      <c r="F11901" t="s">
        <v>441</v>
      </c>
      <c r="G11901" t="s">
        <v>442</v>
      </c>
      <c r="H11901" t="s">
        <v>443</v>
      </c>
      <c r="I11901" t="s">
        <v>444</v>
      </c>
      <c r="J11901" t="s">
        <v>366</v>
      </c>
      <c r="K11901">
        <v>227020</v>
      </c>
      <c r="L11901">
        <v>1276149829</v>
      </c>
    </row>
    <row r="11902" spans="1:12" x14ac:dyDescent="0.45">
      <c r="A11902" t="str">
        <f t="shared" si="185"/>
        <v>Kremastí, Notío Aigaío, Greece</v>
      </c>
      <c r="B11902" t="s">
        <v>15323</v>
      </c>
      <c r="C11902" t="s">
        <v>15324</v>
      </c>
      <c r="D11902">
        <v>36.410499999999999</v>
      </c>
      <c r="E11902">
        <v>28.1191</v>
      </c>
      <c r="F11902" t="s">
        <v>928</v>
      </c>
      <c r="G11902" t="s">
        <v>929</v>
      </c>
      <c r="H11902" t="s">
        <v>930</v>
      </c>
      <c r="I11902" t="s">
        <v>2315</v>
      </c>
      <c r="K11902">
        <v>5363</v>
      </c>
      <c r="L11902">
        <v>1300559185</v>
      </c>
    </row>
    <row r="11903" spans="1:12" x14ac:dyDescent="0.45">
      <c r="A11903" t="str">
        <f t="shared" si="185"/>
        <v>Kremenchuk, Poltavs’ka Oblast’, Ukraine</v>
      </c>
      <c r="B11903" t="s">
        <v>15325</v>
      </c>
      <c r="C11903" t="s">
        <v>15325</v>
      </c>
      <c r="D11903">
        <v>49.077500000000001</v>
      </c>
      <c r="E11903">
        <v>33.423900000000003</v>
      </c>
      <c r="F11903" t="s">
        <v>1461</v>
      </c>
      <c r="G11903" t="s">
        <v>1462</v>
      </c>
      <c r="H11903" t="s">
        <v>1463</v>
      </c>
      <c r="I11903" t="s">
        <v>12500</v>
      </c>
      <c r="J11903" t="s">
        <v>366</v>
      </c>
      <c r="K11903">
        <v>234073</v>
      </c>
      <c r="L11903">
        <v>1804343754</v>
      </c>
    </row>
    <row r="11904" spans="1:12" x14ac:dyDescent="0.45">
      <c r="A11904" t="str">
        <f t="shared" si="185"/>
        <v>Kremenets’, Ternopil’s’ka Oblast’, Ukraine</v>
      </c>
      <c r="B11904" t="s">
        <v>15326</v>
      </c>
      <c r="C11904" t="s">
        <v>15327</v>
      </c>
      <c r="D11904">
        <v>50.1081</v>
      </c>
      <c r="E11904">
        <v>25.727499999999999</v>
      </c>
      <c r="F11904" t="s">
        <v>1461</v>
      </c>
      <c r="G11904" t="s">
        <v>1462</v>
      </c>
      <c r="H11904" t="s">
        <v>1463</v>
      </c>
      <c r="I11904" t="s">
        <v>5451</v>
      </c>
      <c r="J11904" t="s">
        <v>366</v>
      </c>
      <c r="K11904">
        <v>20837</v>
      </c>
      <c r="L11904">
        <v>1804050857</v>
      </c>
    </row>
    <row r="11905" spans="1:12" x14ac:dyDescent="0.45">
      <c r="A11905" t="str">
        <f t="shared" si="185"/>
        <v>Kremmen, Brandenburg, Germany</v>
      </c>
      <c r="B11905" t="s">
        <v>15328</v>
      </c>
      <c r="C11905" t="s">
        <v>15328</v>
      </c>
      <c r="D11905">
        <v>52.7667</v>
      </c>
      <c r="E11905">
        <v>13.033099999999999</v>
      </c>
      <c r="F11905" t="s">
        <v>441</v>
      </c>
      <c r="G11905" t="s">
        <v>442</v>
      </c>
      <c r="H11905" t="s">
        <v>443</v>
      </c>
      <c r="I11905" t="s">
        <v>1719</v>
      </c>
      <c r="K11905">
        <v>7657</v>
      </c>
      <c r="L11905">
        <v>1276977885</v>
      </c>
    </row>
    <row r="11906" spans="1:12" x14ac:dyDescent="0.45">
      <c r="A11906" t="str">
        <f t="shared" si="185"/>
        <v>Kremnica, Banskobystrický, Slovakia</v>
      </c>
      <c r="B11906" t="s">
        <v>15329</v>
      </c>
      <c r="C11906" t="s">
        <v>15329</v>
      </c>
      <c r="D11906">
        <v>48.7044</v>
      </c>
      <c r="E11906">
        <v>18.918299999999999</v>
      </c>
      <c r="F11906" t="s">
        <v>3518</v>
      </c>
      <c r="G11906" t="s">
        <v>3519</v>
      </c>
      <c r="H11906" t="s">
        <v>3520</v>
      </c>
      <c r="I11906" t="s">
        <v>3530</v>
      </c>
      <c r="K11906">
        <v>5358</v>
      </c>
      <c r="L11906">
        <v>1703202488</v>
      </c>
    </row>
    <row r="11907" spans="1:12" x14ac:dyDescent="0.45">
      <c r="A11907" t="str">
        <f t="shared" ref="A11907:A11970" si="186">CONCATENATE(B11907,", ",I11907,", ",F11907)</f>
        <v>Krems an der Donau, Niederösterreich, Austria</v>
      </c>
      <c r="B11907" t="s">
        <v>15330</v>
      </c>
      <c r="C11907" t="s">
        <v>15330</v>
      </c>
      <c r="D11907">
        <v>48.416699999999999</v>
      </c>
      <c r="E11907">
        <v>15.6167</v>
      </c>
      <c r="F11907" t="s">
        <v>1889</v>
      </c>
      <c r="G11907" t="s">
        <v>1890</v>
      </c>
      <c r="H11907" t="s">
        <v>1891</v>
      </c>
      <c r="I11907" t="s">
        <v>1892</v>
      </c>
      <c r="J11907" t="s">
        <v>366</v>
      </c>
      <c r="K11907">
        <v>24610</v>
      </c>
      <c r="L11907">
        <v>1040577668</v>
      </c>
    </row>
    <row r="11908" spans="1:12" x14ac:dyDescent="0.45">
      <c r="A11908" t="str">
        <f t="shared" si="186"/>
        <v>Kretinga, Kretinga, Lithuania</v>
      </c>
      <c r="B11908" t="s">
        <v>15331</v>
      </c>
      <c r="C11908" t="s">
        <v>15331</v>
      </c>
      <c r="D11908">
        <v>55.875799999999998</v>
      </c>
      <c r="E11908">
        <v>21.250800000000002</v>
      </c>
      <c r="F11908" t="s">
        <v>1155</v>
      </c>
      <c r="G11908" t="s">
        <v>1156</v>
      </c>
      <c r="H11908" t="s">
        <v>1157</v>
      </c>
      <c r="I11908" t="s">
        <v>15331</v>
      </c>
      <c r="J11908" t="s">
        <v>378</v>
      </c>
      <c r="K11908">
        <v>17787</v>
      </c>
      <c r="L11908">
        <v>1440720895</v>
      </c>
    </row>
    <row r="11909" spans="1:12" x14ac:dyDescent="0.45">
      <c r="A11909" t="str">
        <f t="shared" si="186"/>
        <v>Kreuzlingen, Thurgau, Switzerland</v>
      </c>
      <c r="B11909" t="s">
        <v>15332</v>
      </c>
      <c r="C11909" t="s">
        <v>15332</v>
      </c>
      <c r="D11909">
        <v>47.645800000000001</v>
      </c>
      <c r="E11909">
        <v>9.1783000000000001</v>
      </c>
      <c r="F11909" t="s">
        <v>464</v>
      </c>
      <c r="G11909" t="s">
        <v>465</v>
      </c>
      <c r="H11909" t="s">
        <v>466</v>
      </c>
      <c r="I11909" t="s">
        <v>1884</v>
      </c>
      <c r="J11909" t="s">
        <v>366</v>
      </c>
      <c r="K11909">
        <v>21801</v>
      </c>
      <c r="L11909">
        <v>1756463563</v>
      </c>
    </row>
    <row r="11910" spans="1:12" x14ac:dyDescent="0.45">
      <c r="A11910" t="str">
        <f t="shared" si="186"/>
        <v>Kreuztal, North Rhine-Westphalia, Germany</v>
      </c>
      <c r="B11910" t="s">
        <v>15333</v>
      </c>
      <c r="C11910" t="s">
        <v>15333</v>
      </c>
      <c r="D11910">
        <v>50.962000000000003</v>
      </c>
      <c r="E11910">
        <v>8.0063999999999993</v>
      </c>
      <c r="F11910" t="s">
        <v>441</v>
      </c>
      <c r="G11910" t="s">
        <v>442</v>
      </c>
      <c r="H11910" t="s">
        <v>443</v>
      </c>
      <c r="I11910" t="s">
        <v>444</v>
      </c>
      <c r="K11910">
        <v>31187</v>
      </c>
      <c r="L11910">
        <v>1276001601</v>
      </c>
    </row>
    <row r="11911" spans="1:12" x14ac:dyDescent="0.45">
      <c r="A11911" t="str">
        <f t="shared" si="186"/>
        <v>Kribi, Sud, Cameroon</v>
      </c>
      <c r="B11911" t="s">
        <v>15334</v>
      </c>
      <c r="C11911" t="s">
        <v>15334</v>
      </c>
      <c r="D11911">
        <v>2.95</v>
      </c>
      <c r="E11911">
        <v>9.9167000000000005</v>
      </c>
      <c r="F11911" t="s">
        <v>636</v>
      </c>
      <c r="G11911" t="s">
        <v>637</v>
      </c>
      <c r="H11911" t="s">
        <v>638</v>
      </c>
      <c r="I11911" t="s">
        <v>9072</v>
      </c>
      <c r="K11911">
        <v>60000</v>
      </c>
      <c r="L11911">
        <v>1120360100</v>
      </c>
    </row>
    <row r="11912" spans="1:12" x14ac:dyDescent="0.45">
      <c r="A11912" t="str">
        <f t="shared" si="186"/>
        <v>Krichim, Plovdiv, Bulgaria</v>
      </c>
      <c r="B11912" t="s">
        <v>15335</v>
      </c>
      <c r="C11912" t="s">
        <v>15335</v>
      </c>
      <c r="D11912">
        <v>42.041400000000003</v>
      </c>
      <c r="E11912">
        <v>24.47</v>
      </c>
      <c r="F11912" t="s">
        <v>1175</v>
      </c>
      <c r="G11912" t="s">
        <v>1176</v>
      </c>
      <c r="H11912" t="s">
        <v>1177</v>
      </c>
      <c r="I11912" t="s">
        <v>2544</v>
      </c>
      <c r="K11912">
        <v>9188</v>
      </c>
      <c r="L11912">
        <v>1100205448</v>
      </c>
    </row>
    <row r="11913" spans="1:12" x14ac:dyDescent="0.45">
      <c r="A11913" t="str">
        <f t="shared" si="186"/>
        <v>Kriens, Luzern, Switzerland</v>
      </c>
      <c r="B11913" t="s">
        <v>15336</v>
      </c>
      <c r="C11913" t="s">
        <v>15336</v>
      </c>
      <c r="D11913">
        <v>47.034399999999998</v>
      </c>
      <c r="E11913">
        <v>8.2799999999999994</v>
      </c>
      <c r="F11913" t="s">
        <v>464</v>
      </c>
      <c r="G11913" t="s">
        <v>465</v>
      </c>
      <c r="H11913" t="s">
        <v>466</v>
      </c>
      <c r="I11913" t="s">
        <v>9389</v>
      </c>
      <c r="K11913">
        <v>26997</v>
      </c>
      <c r="L11913">
        <v>1756901807</v>
      </c>
    </row>
    <row r="11914" spans="1:12" x14ac:dyDescent="0.45">
      <c r="A11914" t="str">
        <f t="shared" si="186"/>
        <v>Krishnanagar, West Bengal, India</v>
      </c>
      <c r="B11914" t="s">
        <v>15337</v>
      </c>
      <c r="C11914" t="s">
        <v>15337</v>
      </c>
      <c r="D11914">
        <v>23.4</v>
      </c>
      <c r="E11914">
        <v>88.5</v>
      </c>
      <c r="F11914" t="s">
        <v>626</v>
      </c>
      <c r="G11914" t="s">
        <v>627</v>
      </c>
      <c r="H11914" t="s">
        <v>628</v>
      </c>
      <c r="I11914" t="s">
        <v>1574</v>
      </c>
      <c r="K11914">
        <v>153062</v>
      </c>
      <c r="L11914">
        <v>1356128689</v>
      </c>
    </row>
    <row r="11915" spans="1:12" x14ac:dyDescent="0.45">
      <c r="A11915" t="str">
        <f t="shared" si="186"/>
        <v>Kristiansand, Vest-Agder, Norway</v>
      </c>
      <c r="B11915" t="s">
        <v>15338</v>
      </c>
      <c r="C11915" t="s">
        <v>15338</v>
      </c>
      <c r="D11915">
        <v>58.146700000000003</v>
      </c>
      <c r="E11915">
        <v>7.9955999999999996</v>
      </c>
      <c r="F11915" t="s">
        <v>1169</v>
      </c>
      <c r="G11915" t="s">
        <v>1170</v>
      </c>
      <c r="H11915" t="s">
        <v>1171</v>
      </c>
      <c r="I11915" t="s">
        <v>15339</v>
      </c>
      <c r="J11915" t="s">
        <v>366</v>
      </c>
      <c r="K11915">
        <v>64057</v>
      </c>
      <c r="L11915">
        <v>1578642977</v>
      </c>
    </row>
    <row r="11916" spans="1:12" x14ac:dyDescent="0.45">
      <c r="A11916" t="str">
        <f t="shared" si="186"/>
        <v>Kristianstad, Skåne, Sweden</v>
      </c>
      <c r="B11916" t="s">
        <v>15340</v>
      </c>
      <c r="C11916" t="s">
        <v>15340</v>
      </c>
      <c r="D11916">
        <v>56.033700000000003</v>
      </c>
      <c r="E11916">
        <v>14.1333</v>
      </c>
      <c r="F11916" t="s">
        <v>4875</v>
      </c>
      <c r="G11916" t="s">
        <v>4876</v>
      </c>
      <c r="H11916" t="s">
        <v>4877</v>
      </c>
      <c r="I11916" t="s">
        <v>12051</v>
      </c>
      <c r="J11916" t="s">
        <v>366</v>
      </c>
      <c r="K11916">
        <v>32188</v>
      </c>
      <c r="L11916">
        <v>1752606470</v>
      </c>
    </row>
    <row r="11917" spans="1:12" x14ac:dyDescent="0.45">
      <c r="A11917" t="str">
        <f t="shared" si="186"/>
        <v>Kristiansund, Møre og Romsdal, Norway</v>
      </c>
      <c r="B11917" t="s">
        <v>15341</v>
      </c>
      <c r="C11917" t="s">
        <v>15341</v>
      </c>
      <c r="D11917">
        <v>63.110500000000002</v>
      </c>
      <c r="E11917">
        <v>7.7279</v>
      </c>
      <c r="F11917" t="s">
        <v>1169</v>
      </c>
      <c r="G11917" t="s">
        <v>1170</v>
      </c>
      <c r="H11917" t="s">
        <v>1171</v>
      </c>
      <c r="I11917" t="s">
        <v>1513</v>
      </c>
      <c r="J11917" t="s">
        <v>366</v>
      </c>
      <c r="K11917">
        <v>18273</v>
      </c>
      <c r="L11917">
        <v>1578717143</v>
      </c>
    </row>
    <row r="11918" spans="1:12" x14ac:dyDescent="0.45">
      <c r="A11918" t="str">
        <f t="shared" si="186"/>
        <v>Kristinestad, Pohjanmaa, Finland</v>
      </c>
      <c r="B11918" t="s">
        <v>15342</v>
      </c>
      <c r="C11918" t="s">
        <v>15342</v>
      </c>
      <c r="D11918">
        <v>62.273600000000002</v>
      </c>
      <c r="E11918">
        <v>21.377800000000001</v>
      </c>
      <c r="F11918" t="s">
        <v>459</v>
      </c>
      <c r="G11918" t="s">
        <v>460</v>
      </c>
      <c r="H11918" t="s">
        <v>461</v>
      </c>
      <c r="I11918" t="s">
        <v>13388</v>
      </c>
      <c r="J11918" t="s">
        <v>366</v>
      </c>
      <c r="K11918">
        <v>6793</v>
      </c>
      <c r="L11918">
        <v>1246079000</v>
      </c>
    </row>
    <row r="11919" spans="1:12" x14ac:dyDescent="0.45">
      <c r="A11919" t="str">
        <f t="shared" si="186"/>
        <v>Kriva Palanka, Kriva Palanka, Macedonia</v>
      </c>
      <c r="B11919" t="s">
        <v>15343</v>
      </c>
      <c r="C11919" t="s">
        <v>15343</v>
      </c>
      <c r="D11919">
        <v>42.201700000000002</v>
      </c>
      <c r="E11919">
        <v>22.331700000000001</v>
      </c>
      <c r="F11919" t="s">
        <v>2246</v>
      </c>
      <c r="G11919" t="s">
        <v>2247</v>
      </c>
      <c r="H11919" t="s">
        <v>2248</v>
      </c>
      <c r="I11919" t="s">
        <v>15343</v>
      </c>
      <c r="J11919" t="s">
        <v>378</v>
      </c>
      <c r="K11919">
        <v>14558</v>
      </c>
      <c r="L11919">
        <v>1807058849</v>
      </c>
    </row>
    <row r="11920" spans="1:12" x14ac:dyDescent="0.45">
      <c r="A11920" t="str">
        <f t="shared" si="186"/>
        <v>Krivogaštani, Krivogaštani, Macedonia</v>
      </c>
      <c r="B11920" t="s">
        <v>15344</v>
      </c>
      <c r="C11920" t="s">
        <v>15345</v>
      </c>
      <c r="D11920">
        <v>41.3369</v>
      </c>
      <c r="E11920">
        <v>21.331099999999999</v>
      </c>
      <c r="F11920" t="s">
        <v>2246</v>
      </c>
      <c r="G11920" t="s">
        <v>2247</v>
      </c>
      <c r="H11920" t="s">
        <v>2248</v>
      </c>
      <c r="I11920" t="s">
        <v>15344</v>
      </c>
      <c r="J11920" t="s">
        <v>378</v>
      </c>
      <c r="L11920">
        <v>1807293579</v>
      </c>
    </row>
    <row r="11921" spans="1:12" x14ac:dyDescent="0.45">
      <c r="A11921" t="str">
        <f t="shared" si="186"/>
        <v>Križevci, Križevci, Slovenia</v>
      </c>
      <c r="B11921" t="s">
        <v>15346</v>
      </c>
      <c r="C11921" t="s">
        <v>15347</v>
      </c>
      <c r="D11921">
        <v>46.568300000000001</v>
      </c>
      <c r="E11921">
        <v>16.1386</v>
      </c>
      <c r="F11921" t="s">
        <v>1111</v>
      </c>
      <c r="G11921" t="s">
        <v>1112</v>
      </c>
      <c r="H11921" t="s">
        <v>1113</v>
      </c>
      <c r="I11921" t="s">
        <v>15346</v>
      </c>
      <c r="J11921" t="s">
        <v>378</v>
      </c>
      <c r="L11921">
        <v>1705138690</v>
      </c>
    </row>
    <row r="11922" spans="1:12" x14ac:dyDescent="0.45">
      <c r="A11922" t="str">
        <f t="shared" si="186"/>
        <v>Križevci, Koprivničko-Križevačka Županija, Croatia</v>
      </c>
      <c r="B11922" t="s">
        <v>15346</v>
      </c>
      <c r="C11922" t="s">
        <v>15347</v>
      </c>
      <c r="D11922">
        <v>46.033299999999997</v>
      </c>
      <c r="E11922">
        <v>16.533300000000001</v>
      </c>
      <c r="F11922" t="s">
        <v>4026</v>
      </c>
      <c r="G11922" t="s">
        <v>4027</v>
      </c>
      <c r="H11922" t="s">
        <v>4028</v>
      </c>
      <c r="I11922" t="s">
        <v>8860</v>
      </c>
      <c r="J11922" t="s">
        <v>366</v>
      </c>
      <c r="K11922">
        <v>11231</v>
      </c>
      <c r="L11922">
        <v>1191282973</v>
      </c>
    </row>
    <row r="11923" spans="1:12" x14ac:dyDescent="0.45">
      <c r="A11923" t="str">
        <f t="shared" si="186"/>
        <v>Krk, Primorsko-Goranska Županija, Croatia</v>
      </c>
      <c r="B11923" t="s">
        <v>15348</v>
      </c>
      <c r="C11923" t="s">
        <v>15348</v>
      </c>
      <c r="D11923">
        <v>45.0261</v>
      </c>
      <c r="E11923">
        <v>14.5756</v>
      </c>
      <c r="F11923" t="s">
        <v>4026</v>
      </c>
      <c r="G11923" t="s">
        <v>4027</v>
      </c>
      <c r="H11923" t="s">
        <v>4028</v>
      </c>
      <c r="I11923" t="s">
        <v>7772</v>
      </c>
      <c r="J11923" t="s">
        <v>366</v>
      </c>
      <c r="K11923">
        <v>6281</v>
      </c>
      <c r="L11923">
        <v>1191228076</v>
      </c>
    </row>
    <row r="11924" spans="1:12" x14ac:dyDescent="0.45">
      <c r="A11924" t="str">
        <f t="shared" si="186"/>
        <v>Krnov, Moravskoslezský Kraj, Czechia</v>
      </c>
      <c r="B11924" t="s">
        <v>15349</v>
      </c>
      <c r="C11924" t="s">
        <v>15349</v>
      </c>
      <c r="D11924">
        <v>50.089700000000001</v>
      </c>
      <c r="E11924">
        <v>17.703900000000001</v>
      </c>
      <c r="F11924" t="s">
        <v>2480</v>
      </c>
      <c r="G11924" t="s">
        <v>2481</v>
      </c>
      <c r="H11924" t="s">
        <v>2482</v>
      </c>
      <c r="I11924" t="s">
        <v>4502</v>
      </c>
      <c r="K11924">
        <v>23257</v>
      </c>
      <c r="L11924">
        <v>1203745289</v>
      </c>
    </row>
    <row r="11925" spans="1:12" x14ac:dyDescent="0.45">
      <c r="A11925" t="str">
        <f t="shared" si="186"/>
        <v>Kroměříž, Zlínský Kraj, Czechia</v>
      </c>
      <c r="B11925" t="s">
        <v>15350</v>
      </c>
      <c r="C11925" t="s">
        <v>15351</v>
      </c>
      <c r="D11925">
        <v>49.297899999999998</v>
      </c>
      <c r="E11925">
        <v>17.3931</v>
      </c>
      <c r="F11925" t="s">
        <v>2480</v>
      </c>
      <c r="G11925" t="s">
        <v>2481</v>
      </c>
      <c r="H11925" t="s">
        <v>2482</v>
      </c>
      <c r="I11925" t="s">
        <v>5763</v>
      </c>
      <c r="K11925">
        <v>28620</v>
      </c>
      <c r="L11925">
        <v>1203995171</v>
      </c>
    </row>
    <row r="11926" spans="1:12" x14ac:dyDescent="0.45">
      <c r="A11926" t="str">
        <f t="shared" si="186"/>
        <v>Krompachy, Košický, Slovakia</v>
      </c>
      <c r="B11926" t="s">
        <v>15352</v>
      </c>
      <c r="C11926" t="s">
        <v>15352</v>
      </c>
      <c r="D11926">
        <v>48.916699999999999</v>
      </c>
      <c r="E11926">
        <v>20.874400000000001</v>
      </c>
      <c r="F11926" t="s">
        <v>3518</v>
      </c>
      <c r="G11926" t="s">
        <v>3519</v>
      </c>
      <c r="H11926" t="s">
        <v>3520</v>
      </c>
      <c r="I11926" t="s">
        <v>8545</v>
      </c>
      <c r="K11926">
        <v>8828</v>
      </c>
      <c r="L11926">
        <v>1703996106</v>
      </c>
    </row>
    <row r="11927" spans="1:12" x14ac:dyDescent="0.45">
      <c r="A11927" t="str">
        <f t="shared" si="186"/>
        <v>Kronach, Bavaria, Germany</v>
      </c>
      <c r="B11927" t="s">
        <v>15353</v>
      </c>
      <c r="C11927" t="s">
        <v>15353</v>
      </c>
      <c r="D11927">
        <v>50.241100000000003</v>
      </c>
      <c r="E11927">
        <v>11.328099999999999</v>
      </c>
      <c r="F11927" t="s">
        <v>441</v>
      </c>
      <c r="G11927" t="s">
        <v>442</v>
      </c>
      <c r="H11927" t="s">
        <v>443</v>
      </c>
      <c r="I11927" t="s">
        <v>567</v>
      </c>
      <c r="J11927" t="s">
        <v>366</v>
      </c>
      <c r="K11927">
        <v>16874</v>
      </c>
      <c r="L11927">
        <v>1276212761</v>
      </c>
    </row>
    <row r="11928" spans="1:12" x14ac:dyDescent="0.45">
      <c r="A11928" t="str">
        <f t="shared" si="186"/>
        <v>Kronberg, Hesse, Germany</v>
      </c>
      <c r="B11928" t="s">
        <v>15354</v>
      </c>
      <c r="C11928" t="s">
        <v>15354</v>
      </c>
      <c r="D11928">
        <v>50.179699999999997</v>
      </c>
      <c r="E11928">
        <v>8.5084999999999997</v>
      </c>
      <c r="F11928" t="s">
        <v>441</v>
      </c>
      <c r="G11928" t="s">
        <v>442</v>
      </c>
      <c r="H11928" t="s">
        <v>443</v>
      </c>
      <c r="I11928" t="s">
        <v>1676</v>
      </c>
      <c r="K11928">
        <v>18311</v>
      </c>
      <c r="L11928">
        <v>1276558702</v>
      </c>
    </row>
    <row r="11929" spans="1:12" x14ac:dyDescent="0.45">
      <c r="A11929" t="str">
        <f t="shared" si="186"/>
        <v>Kronenwetter, Wisconsin, United States</v>
      </c>
      <c r="B11929" t="s">
        <v>15355</v>
      </c>
      <c r="C11929" t="s">
        <v>15355</v>
      </c>
      <c r="D11929">
        <v>44.816400000000002</v>
      </c>
      <c r="E11929">
        <v>-89.580699999999993</v>
      </c>
      <c r="F11929" t="s">
        <v>530</v>
      </c>
      <c r="G11929" t="s">
        <v>531</v>
      </c>
      <c r="H11929" t="s">
        <v>532</v>
      </c>
      <c r="I11929" t="s">
        <v>1611</v>
      </c>
      <c r="K11929">
        <v>8079</v>
      </c>
      <c r="L11929">
        <v>1840038099</v>
      </c>
    </row>
    <row r="11930" spans="1:12" x14ac:dyDescent="0.45">
      <c r="A11930" t="str">
        <f t="shared" si="186"/>
        <v>Krong Kep, Kep, Cambodia</v>
      </c>
      <c r="B11930" t="s">
        <v>15356</v>
      </c>
      <c r="C11930" t="s">
        <v>15356</v>
      </c>
      <c r="D11930">
        <v>10.482799999999999</v>
      </c>
      <c r="E11930">
        <v>104.3167</v>
      </c>
      <c r="F11930" t="s">
        <v>3505</v>
      </c>
      <c r="G11930" t="s">
        <v>3506</v>
      </c>
      <c r="H11930" t="s">
        <v>3507</v>
      </c>
      <c r="I11930" t="s">
        <v>15357</v>
      </c>
      <c r="J11930" t="s">
        <v>378</v>
      </c>
      <c r="K11930">
        <v>35990</v>
      </c>
      <c r="L11930">
        <v>1116392544</v>
      </c>
    </row>
    <row r="11931" spans="1:12" x14ac:dyDescent="0.45">
      <c r="A11931" t="str">
        <f t="shared" si="186"/>
        <v>Kroonstad, Free State, South Africa</v>
      </c>
      <c r="B11931" t="s">
        <v>15358</v>
      </c>
      <c r="C11931" t="s">
        <v>15358</v>
      </c>
      <c r="D11931">
        <v>-27.645600000000002</v>
      </c>
      <c r="E11931">
        <v>27.2317</v>
      </c>
      <c r="F11931" t="s">
        <v>1436</v>
      </c>
      <c r="G11931" t="s">
        <v>1437</v>
      </c>
      <c r="H11931" t="s">
        <v>1438</v>
      </c>
      <c r="I11931" t="s">
        <v>4305</v>
      </c>
      <c r="K11931">
        <v>103992</v>
      </c>
      <c r="L11931">
        <v>1710508288</v>
      </c>
    </row>
    <row r="11932" spans="1:12" x14ac:dyDescent="0.45">
      <c r="A11932" t="str">
        <f t="shared" si="186"/>
        <v>Kropotkin, Krasnodarskiy Kray, Russia</v>
      </c>
      <c r="B11932" t="s">
        <v>15359</v>
      </c>
      <c r="C11932" t="s">
        <v>15359</v>
      </c>
      <c r="D11932">
        <v>45.433300000000003</v>
      </c>
      <c r="E11932">
        <v>40.566699999999997</v>
      </c>
      <c r="F11932" t="s">
        <v>504</v>
      </c>
      <c r="G11932" t="s">
        <v>505</v>
      </c>
      <c r="H11932" t="s">
        <v>506</v>
      </c>
      <c r="I11932" t="s">
        <v>623</v>
      </c>
      <c r="K11932">
        <v>78149</v>
      </c>
      <c r="L11932">
        <v>1643006243</v>
      </c>
    </row>
    <row r="11933" spans="1:12" x14ac:dyDescent="0.45">
      <c r="A11933" t="str">
        <f t="shared" si="186"/>
        <v>Kropyvnytskyi, Kirovohrads’ka Oblast’, Ukraine</v>
      </c>
      <c r="B11933" t="s">
        <v>15360</v>
      </c>
      <c r="C11933" t="s">
        <v>15360</v>
      </c>
      <c r="D11933">
        <v>48.510300000000001</v>
      </c>
      <c r="E11933">
        <v>32.2667</v>
      </c>
      <c r="F11933" t="s">
        <v>1461</v>
      </c>
      <c r="G11933" t="s">
        <v>1462</v>
      </c>
      <c r="H11933" t="s">
        <v>1463</v>
      </c>
      <c r="I11933" t="s">
        <v>4668</v>
      </c>
      <c r="J11933" t="s">
        <v>378</v>
      </c>
      <c r="K11933">
        <v>227413</v>
      </c>
      <c r="L11933">
        <v>1804374492</v>
      </c>
    </row>
    <row r="11934" spans="1:12" x14ac:dyDescent="0.45">
      <c r="A11934" t="str">
        <f t="shared" si="186"/>
        <v>Krotoszyn, Wielkopolskie, Poland</v>
      </c>
      <c r="B11934" t="s">
        <v>15361</v>
      </c>
      <c r="C11934" t="s">
        <v>15361</v>
      </c>
      <c r="D11934">
        <v>51.697000000000003</v>
      </c>
      <c r="E11934">
        <v>17.435700000000001</v>
      </c>
      <c r="F11934" t="s">
        <v>3993</v>
      </c>
      <c r="G11934" t="s">
        <v>3994</v>
      </c>
      <c r="H11934" t="s">
        <v>3995</v>
      </c>
      <c r="I11934" t="s">
        <v>10843</v>
      </c>
      <c r="J11934" t="s">
        <v>366</v>
      </c>
      <c r="K11934">
        <v>29379</v>
      </c>
      <c r="L11934">
        <v>1616105817</v>
      </c>
    </row>
    <row r="11935" spans="1:12" x14ac:dyDescent="0.45">
      <c r="A11935" t="str">
        <f t="shared" si="186"/>
        <v>Krško, Krško, Slovenia</v>
      </c>
      <c r="B11935" t="s">
        <v>15362</v>
      </c>
      <c r="C11935" t="s">
        <v>15363</v>
      </c>
      <c r="D11935">
        <v>45.959000000000003</v>
      </c>
      <c r="E11935">
        <v>15.4922</v>
      </c>
      <c r="F11935" t="s">
        <v>1111</v>
      </c>
      <c r="G11935" t="s">
        <v>1112</v>
      </c>
      <c r="H11935" t="s">
        <v>1113</v>
      </c>
      <c r="I11935" t="s">
        <v>15362</v>
      </c>
      <c r="J11935" t="s">
        <v>378</v>
      </c>
      <c r="L11935">
        <v>1705286396</v>
      </c>
    </row>
    <row r="11936" spans="1:12" x14ac:dyDescent="0.45">
      <c r="A11936" t="str">
        <f t="shared" si="186"/>
        <v>Kruhlaye, Mahilyowskaya Voblasts’, Belarus</v>
      </c>
      <c r="B11936" t="s">
        <v>15364</v>
      </c>
      <c r="C11936" t="s">
        <v>15364</v>
      </c>
      <c r="D11936">
        <v>54.247900000000001</v>
      </c>
      <c r="E11936">
        <v>29.796600000000002</v>
      </c>
      <c r="F11936" t="s">
        <v>2588</v>
      </c>
      <c r="G11936" t="s">
        <v>2589</v>
      </c>
      <c r="H11936" t="s">
        <v>2590</v>
      </c>
      <c r="I11936" t="s">
        <v>2591</v>
      </c>
      <c r="J11936" t="s">
        <v>366</v>
      </c>
      <c r="K11936">
        <v>7600</v>
      </c>
      <c r="L11936">
        <v>1112435342</v>
      </c>
    </row>
    <row r="11937" spans="1:12" x14ac:dyDescent="0.45">
      <c r="A11937" t="str">
        <f t="shared" si="186"/>
        <v>Krujë, Durrës, Albania</v>
      </c>
      <c r="B11937" t="s">
        <v>15365</v>
      </c>
      <c r="C11937" t="s">
        <v>15366</v>
      </c>
      <c r="D11937">
        <v>41.517800000000001</v>
      </c>
      <c r="E11937">
        <v>19.797799999999999</v>
      </c>
      <c r="F11937" t="s">
        <v>3185</v>
      </c>
      <c r="G11937" t="s">
        <v>3186</v>
      </c>
      <c r="H11937" t="s">
        <v>3187</v>
      </c>
      <c r="I11937" t="s">
        <v>8867</v>
      </c>
      <c r="K11937">
        <v>11721</v>
      </c>
      <c r="L11937">
        <v>1008696208</v>
      </c>
    </row>
    <row r="11938" spans="1:12" x14ac:dyDescent="0.45">
      <c r="A11938" t="str">
        <f t="shared" si="186"/>
        <v>Krum, Texas, United States</v>
      </c>
      <c r="B11938" t="s">
        <v>15367</v>
      </c>
      <c r="C11938" t="s">
        <v>15367</v>
      </c>
      <c r="D11938">
        <v>33.2652</v>
      </c>
      <c r="E11938">
        <v>-97.2256</v>
      </c>
      <c r="F11938" t="s">
        <v>530</v>
      </c>
      <c r="G11938" t="s">
        <v>531</v>
      </c>
      <c r="H11938" t="s">
        <v>532</v>
      </c>
      <c r="I11938" t="s">
        <v>610</v>
      </c>
      <c r="K11938">
        <v>5036</v>
      </c>
      <c r="L11938">
        <v>1840020645</v>
      </c>
    </row>
    <row r="11939" spans="1:12" x14ac:dyDescent="0.45">
      <c r="A11939" t="str">
        <f t="shared" si="186"/>
        <v>Krumbach, Bavaria, Germany</v>
      </c>
      <c r="B11939" t="s">
        <v>15368</v>
      </c>
      <c r="C11939" t="s">
        <v>15368</v>
      </c>
      <c r="D11939">
        <v>48.243099999999998</v>
      </c>
      <c r="E11939">
        <v>10.363300000000001</v>
      </c>
      <c r="F11939" t="s">
        <v>441</v>
      </c>
      <c r="G11939" t="s">
        <v>442</v>
      </c>
      <c r="H11939" t="s">
        <v>443</v>
      </c>
      <c r="I11939" t="s">
        <v>567</v>
      </c>
      <c r="K11939">
        <v>13293</v>
      </c>
      <c r="L11939">
        <v>1276275014</v>
      </c>
    </row>
    <row r="11940" spans="1:12" x14ac:dyDescent="0.45">
      <c r="A11940" t="str">
        <f t="shared" si="186"/>
        <v>Krumë, Kukës, Albania</v>
      </c>
      <c r="B11940" t="s">
        <v>15369</v>
      </c>
      <c r="C11940" t="s">
        <v>15370</v>
      </c>
      <c r="D11940">
        <v>42.196100000000001</v>
      </c>
      <c r="E11940">
        <v>20.4146</v>
      </c>
      <c r="F11940" t="s">
        <v>3185</v>
      </c>
      <c r="G11940" t="s">
        <v>3186</v>
      </c>
      <c r="H11940" t="s">
        <v>3187</v>
      </c>
      <c r="I11940" t="s">
        <v>3188</v>
      </c>
      <c r="K11940">
        <v>6006</v>
      </c>
      <c r="L11940">
        <v>1008823158</v>
      </c>
    </row>
    <row r="11941" spans="1:12" x14ac:dyDescent="0.45">
      <c r="A11941" t="str">
        <f t="shared" si="186"/>
        <v>Krumovgrad, Kardzhali, Bulgaria</v>
      </c>
      <c r="B11941" t="s">
        <v>15371</v>
      </c>
      <c r="C11941" t="s">
        <v>15371</v>
      </c>
      <c r="D11941">
        <v>41.471899999999998</v>
      </c>
      <c r="E11941">
        <v>25.652799999999999</v>
      </c>
      <c r="F11941" t="s">
        <v>1175</v>
      </c>
      <c r="G11941" t="s">
        <v>1176</v>
      </c>
      <c r="H11941" t="s">
        <v>1177</v>
      </c>
      <c r="I11941" t="s">
        <v>2335</v>
      </c>
      <c r="J11941" t="s">
        <v>366</v>
      </c>
      <c r="K11941">
        <v>8800</v>
      </c>
      <c r="L11941">
        <v>1100516476</v>
      </c>
    </row>
    <row r="11942" spans="1:12" x14ac:dyDescent="0.45">
      <c r="A11942" t="str">
        <f t="shared" si="186"/>
        <v>Krupanj, Krupanj, Serbia</v>
      </c>
      <c r="B11942" t="s">
        <v>15372</v>
      </c>
      <c r="C11942" t="s">
        <v>15372</v>
      </c>
      <c r="D11942">
        <v>44.365600000000001</v>
      </c>
      <c r="E11942">
        <v>19.361899999999999</v>
      </c>
      <c r="F11942" t="s">
        <v>795</v>
      </c>
      <c r="G11942" t="s">
        <v>796</v>
      </c>
      <c r="H11942" t="s">
        <v>797</v>
      </c>
      <c r="I11942" t="s">
        <v>15372</v>
      </c>
      <c r="J11942" t="s">
        <v>378</v>
      </c>
      <c r="L11942">
        <v>1688954602</v>
      </c>
    </row>
    <row r="11943" spans="1:12" x14ac:dyDescent="0.45">
      <c r="A11943" t="str">
        <f t="shared" si="186"/>
        <v>Krupina, Banskobystrický, Slovakia</v>
      </c>
      <c r="B11943" t="s">
        <v>15373</v>
      </c>
      <c r="C11943" t="s">
        <v>15373</v>
      </c>
      <c r="D11943">
        <v>48.35</v>
      </c>
      <c r="E11943">
        <v>19.0669</v>
      </c>
      <c r="F11943" t="s">
        <v>3518</v>
      </c>
      <c r="G11943" t="s">
        <v>3519</v>
      </c>
      <c r="H11943" t="s">
        <v>3520</v>
      </c>
      <c r="I11943" t="s">
        <v>3530</v>
      </c>
      <c r="J11943" t="s">
        <v>366</v>
      </c>
      <c r="K11943">
        <v>7890</v>
      </c>
      <c r="L11943">
        <v>1703921196</v>
      </c>
    </row>
    <row r="11944" spans="1:12" x14ac:dyDescent="0.45">
      <c r="A11944" t="str">
        <f t="shared" si="186"/>
        <v>Krupka, Ústecký Kraj, Czechia</v>
      </c>
      <c r="B11944" t="s">
        <v>15374</v>
      </c>
      <c r="C11944" t="s">
        <v>15374</v>
      </c>
      <c r="D11944">
        <v>50.684600000000003</v>
      </c>
      <c r="E11944">
        <v>13.8583</v>
      </c>
      <c r="F11944" t="s">
        <v>2480</v>
      </c>
      <c r="G11944" t="s">
        <v>2481</v>
      </c>
      <c r="H11944" t="s">
        <v>2482</v>
      </c>
      <c r="I11944" t="s">
        <v>4483</v>
      </c>
      <c r="K11944">
        <v>12633</v>
      </c>
      <c r="L11944">
        <v>1203244914</v>
      </c>
    </row>
    <row r="11945" spans="1:12" x14ac:dyDescent="0.45">
      <c r="A11945" t="str">
        <f t="shared" si="186"/>
        <v>Krupki, Minskaya Voblasts’, Belarus</v>
      </c>
      <c r="B11945" t="s">
        <v>15375</v>
      </c>
      <c r="C11945" t="s">
        <v>15375</v>
      </c>
      <c r="D11945">
        <v>54.325000000000003</v>
      </c>
      <c r="E11945">
        <v>29.136099999999999</v>
      </c>
      <c r="F11945" t="s">
        <v>2588</v>
      </c>
      <c r="G11945" t="s">
        <v>2589</v>
      </c>
      <c r="H11945" t="s">
        <v>2590</v>
      </c>
      <c r="I11945" t="s">
        <v>5752</v>
      </c>
      <c r="J11945" t="s">
        <v>366</v>
      </c>
      <c r="K11945">
        <v>8500</v>
      </c>
      <c r="L11945">
        <v>1112668114</v>
      </c>
    </row>
    <row r="11946" spans="1:12" x14ac:dyDescent="0.45">
      <c r="A11946" t="str">
        <f t="shared" si="186"/>
        <v>Kruševac, Kruševac, Serbia</v>
      </c>
      <c r="B11946" t="s">
        <v>15376</v>
      </c>
      <c r="C11946" t="s">
        <v>15377</v>
      </c>
      <c r="D11946">
        <v>43.583300000000001</v>
      </c>
      <c r="E11946">
        <v>21.326699999999999</v>
      </c>
      <c r="F11946" t="s">
        <v>795</v>
      </c>
      <c r="G11946" t="s">
        <v>796</v>
      </c>
      <c r="H11946" t="s">
        <v>797</v>
      </c>
      <c r="I11946" t="s">
        <v>15376</v>
      </c>
      <c r="J11946" t="s">
        <v>378</v>
      </c>
      <c r="K11946">
        <v>58745</v>
      </c>
      <c r="L11946">
        <v>1688595236</v>
      </c>
    </row>
    <row r="11947" spans="1:12" x14ac:dyDescent="0.45">
      <c r="A11947" t="str">
        <f t="shared" si="186"/>
        <v>Kruševo, Kruševo, Macedonia</v>
      </c>
      <c r="B11947" t="s">
        <v>15378</v>
      </c>
      <c r="C11947" t="s">
        <v>15379</v>
      </c>
      <c r="D11947">
        <v>41.37</v>
      </c>
      <c r="E11947">
        <v>21.2483</v>
      </c>
      <c r="F11947" t="s">
        <v>2246</v>
      </c>
      <c r="G11947" t="s">
        <v>2247</v>
      </c>
      <c r="H11947" t="s">
        <v>2248</v>
      </c>
      <c r="I11947" t="s">
        <v>15378</v>
      </c>
      <c r="J11947" t="s">
        <v>378</v>
      </c>
      <c r="K11947">
        <v>5507</v>
      </c>
      <c r="L11947">
        <v>1807741715</v>
      </c>
    </row>
    <row r="11948" spans="1:12" x14ac:dyDescent="0.45">
      <c r="A11948" t="str">
        <f t="shared" si="186"/>
        <v>Krychaw, Mahilyowskaya Voblasts’, Belarus</v>
      </c>
      <c r="B11948" t="s">
        <v>15380</v>
      </c>
      <c r="C11948" t="s">
        <v>15380</v>
      </c>
      <c r="D11948">
        <v>53.7194</v>
      </c>
      <c r="E11948">
        <v>31.713899999999999</v>
      </c>
      <c r="F11948" t="s">
        <v>2588</v>
      </c>
      <c r="G11948" t="s">
        <v>2589</v>
      </c>
      <c r="H11948" t="s">
        <v>2590</v>
      </c>
      <c r="I11948" t="s">
        <v>2591</v>
      </c>
      <c r="J11948" t="s">
        <v>366</v>
      </c>
      <c r="K11948">
        <v>24500</v>
      </c>
      <c r="L11948">
        <v>1112203208</v>
      </c>
    </row>
    <row r="11949" spans="1:12" x14ac:dyDescent="0.45">
      <c r="A11949" t="str">
        <f t="shared" si="186"/>
        <v>Krymsk, Krasnodarskiy Kray, Russia</v>
      </c>
      <c r="B11949" t="s">
        <v>15381</v>
      </c>
      <c r="C11949" t="s">
        <v>15381</v>
      </c>
      <c r="D11949">
        <v>44.933300000000003</v>
      </c>
      <c r="E11949">
        <v>38</v>
      </c>
      <c r="F11949" t="s">
        <v>504</v>
      </c>
      <c r="G11949" t="s">
        <v>505</v>
      </c>
      <c r="H11949" t="s">
        <v>506</v>
      </c>
      <c r="I11949" t="s">
        <v>623</v>
      </c>
      <c r="J11949" t="s">
        <v>366</v>
      </c>
      <c r="K11949">
        <v>57229</v>
      </c>
      <c r="L11949">
        <v>1643118471</v>
      </c>
    </row>
    <row r="11950" spans="1:12" x14ac:dyDescent="0.45">
      <c r="A11950" t="str">
        <f t="shared" si="186"/>
        <v>Krynica, Małopolskie, Poland</v>
      </c>
      <c r="B11950" t="s">
        <v>15382</v>
      </c>
      <c r="C11950" t="s">
        <v>15382</v>
      </c>
      <c r="D11950">
        <v>49.422199999999997</v>
      </c>
      <c r="E11950">
        <v>20.959399999999999</v>
      </c>
      <c r="F11950" t="s">
        <v>3993</v>
      </c>
      <c r="G11950" t="s">
        <v>3994</v>
      </c>
      <c r="H11950" t="s">
        <v>3995</v>
      </c>
      <c r="I11950" t="s">
        <v>4776</v>
      </c>
      <c r="K11950">
        <v>11361</v>
      </c>
      <c r="L11950">
        <v>1616638760</v>
      </c>
    </row>
    <row r="11951" spans="1:12" x14ac:dyDescent="0.45">
      <c r="A11951" t="str">
        <f t="shared" si="186"/>
        <v>Kryvyy Rih, Dnipropetrovs’ka Oblast’, Ukraine</v>
      </c>
      <c r="B11951" t="s">
        <v>15383</v>
      </c>
      <c r="C11951" t="s">
        <v>15383</v>
      </c>
      <c r="D11951">
        <v>47.9086</v>
      </c>
      <c r="E11951">
        <v>33.343299999999999</v>
      </c>
      <c r="F11951" t="s">
        <v>1461</v>
      </c>
      <c r="G11951" t="s">
        <v>1462</v>
      </c>
      <c r="H11951" t="s">
        <v>1463</v>
      </c>
      <c r="I11951" t="s">
        <v>2195</v>
      </c>
      <c r="J11951" t="s">
        <v>366</v>
      </c>
      <c r="K11951">
        <v>629695</v>
      </c>
      <c r="L11951">
        <v>1804544901</v>
      </c>
    </row>
    <row r="11952" spans="1:12" x14ac:dyDescent="0.45">
      <c r="A11952" t="str">
        <f t="shared" si="186"/>
        <v>Krzeszowice, Małopolskie, Poland</v>
      </c>
      <c r="B11952" t="s">
        <v>15384</v>
      </c>
      <c r="C11952" t="s">
        <v>15384</v>
      </c>
      <c r="D11952">
        <v>50.133299999999998</v>
      </c>
      <c r="E11952">
        <v>19.633299999999998</v>
      </c>
      <c r="F11952" t="s">
        <v>3993</v>
      </c>
      <c r="G11952" t="s">
        <v>3994</v>
      </c>
      <c r="H11952" t="s">
        <v>3995</v>
      </c>
      <c r="I11952" t="s">
        <v>4776</v>
      </c>
      <c r="K11952">
        <v>10281</v>
      </c>
      <c r="L11952">
        <v>1616471634</v>
      </c>
    </row>
    <row r="11953" spans="1:12" x14ac:dyDescent="0.45">
      <c r="A11953" t="str">
        <f t="shared" si="186"/>
        <v>Ksar El Kebir, Tanger-Tétouan-Al Hoceïma, Morocco</v>
      </c>
      <c r="B11953" t="s">
        <v>15385</v>
      </c>
      <c r="C11953" t="s">
        <v>15385</v>
      </c>
      <c r="D11953">
        <v>35.020400000000002</v>
      </c>
      <c r="E11953">
        <v>-5.91</v>
      </c>
      <c r="F11953" t="s">
        <v>893</v>
      </c>
      <c r="G11953" t="s">
        <v>894</v>
      </c>
      <c r="H11953" t="s">
        <v>895</v>
      </c>
      <c r="I11953" t="s">
        <v>1108</v>
      </c>
      <c r="K11953">
        <v>306600</v>
      </c>
      <c r="L11953">
        <v>1504230428</v>
      </c>
    </row>
    <row r="11954" spans="1:12" x14ac:dyDescent="0.45">
      <c r="A11954" t="str">
        <f t="shared" si="186"/>
        <v>Kstovo, Nizhegorodskaya Oblast’, Russia</v>
      </c>
      <c r="B11954" t="s">
        <v>15386</v>
      </c>
      <c r="C11954" t="s">
        <v>15386</v>
      </c>
      <c r="D11954">
        <v>56.151699999999998</v>
      </c>
      <c r="E11954">
        <v>44.195599999999999</v>
      </c>
      <c r="F11954" t="s">
        <v>504</v>
      </c>
      <c r="G11954" t="s">
        <v>505</v>
      </c>
      <c r="H11954" t="s">
        <v>506</v>
      </c>
      <c r="I11954" t="s">
        <v>2476</v>
      </c>
      <c r="K11954">
        <v>67874</v>
      </c>
      <c r="L11954">
        <v>1643713056</v>
      </c>
    </row>
    <row r="11955" spans="1:12" x14ac:dyDescent="0.45">
      <c r="A11955" t="str">
        <f t="shared" si="186"/>
        <v>Kuacjok, Warrap, South Sudan</v>
      </c>
      <c r="B11955" t="s">
        <v>15387</v>
      </c>
      <c r="C11955" t="s">
        <v>15387</v>
      </c>
      <c r="D11955">
        <v>8.31</v>
      </c>
      <c r="E11955">
        <v>27.99</v>
      </c>
      <c r="F11955" t="s">
        <v>2800</v>
      </c>
      <c r="G11955" t="s">
        <v>2801</v>
      </c>
      <c r="H11955" t="s">
        <v>2802</v>
      </c>
      <c r="I11955" t="s">
        <v>10877</v>
      </c>
      <c r="J11955" t="s">
        <v>378</v>
      </c>
      <c r="L11955">
        <v>1728713745</v>
      </c>
    </row>
    <row r="11956" spans="1:12" x14ac:dyDescent="0.45">
      <c r="A11956" t="str">
        <f t="shared" si="186"/>
        <v>Kuaidamao, Jilin, China</v>
      </c>
      <c r="B11956" t="s">
        <v>15388</v>
      </c>
      <c r="C11956" t="s">
        <v>15388</v>
      </c>
      <c r="D11956">
        <v>41.68</v>
      </c>
      <c r="E11956">
        <v>125.75</v>
      </c>
      <c r="F11956" t="s">
        <v>1039</v>
      </c>
      <c r="G11956" t="s">
        <v>1040</v>
      </c>
      <c r="H11956" t="s">
        <v>1041</v>
      </c>
      <c r="I11956" t="s">
        <v>3148</v>
      </c>
      <c r="J11956" t="s">
        <v>366</v>
      </c>
      <c r="K11956">
        <v>27227</v>
      </c>
      <c r="L11956">
        <v>1156106507</v>
      </c>
    </row>
    <row r="11957" spans="1:12" x14ac:dyDescent="0.45">
      <c r="A11957" t="str">
        <f t="shared" si="186"/>
        <v>Kuala Belait, Belait, Brunei</v>
      </c>
      <c r="B11957" t="s">
        <v>15389</v>
      </c>
      <c r="C11957" t="s">
        <v>15389</v>
      </c>
      <c r="D11957">
        <v>4.5833000000000004</v>
      </c>
      <c r="E11957">
        <v>114.1833</v>
      </c>
      <c r="F11957" t="s">
        <v>3413</v>
      </c>
      <c r="G11957" t="s">
        <v>3414</v>
      </c>
      <c r="H11957" t="s">
        <v>3415</v>
      </c>
      <c r="I11957" t="s">
        <v>15390</v>
      </c>
      <c r="J11957" t="s">
        <v>378</v>
      </c>
      <c r="K11957">
        <v>30267</v>
      </c>
      <c r="L11957">
        <v>1096999548</v>
      </c>
    </row>
    <row r="11958" spans="1:12" x14ac:dyDescent="0.45">
      <c r="A11958" t="str">
        <f t="shared" si="186"/>
        <v>Kuala Kapuas, Kalimantan Tengah, Indonesia</v>
      </c>
      <c r="B11958" t="s">
        <v>15391</v>
      </c>
      <c r="C11958" t="s">
        <v>15391</v>
      </c>
      <c r="D11958">
        <v>-3.0996000000000001</v>
      </c>
      <c r="E11958">
        <v>114.35</v>
      </c>
      <c r="F11958" t="s">
        <v>1763</v>
      </c>
      <c r="G11958" t="s">
        <v>1764</v>
      </c>
      <c r="H11958" t="s">
        <v>1765</v>
      </c>
      <c r="I11958" t="s">
        <v>15392</v>
      </c>
      <c r="J11958" t="s">
        <v>366</v>
      </c>
      <c r="K11958">
        <v>35632</v>
      </c>
      <c r="L11958">
        <v>1360858401</v>
      </c>
    </row>
    <row r="11959" spans="1:12" x14ac:dyDescent="0.45">
      <c r="A11959" t="str">
        <f t="shared" si="186"/>
        <v>Kuala Lipis, Pahang, Malaysia</v>
      </c>
      <c r="B11959" t="s">
        <v>15393</v>
      </c>
      <c r="C11959" t="s">
        <v>15393</v>
      </c>
      <c r="D11959">
        <v>4.1840000000000002</v>
      </c>
      <c r="E11959">
        <v>102.042</v>
      </c>
      <c r="F11959" t="s">
        <v>1653</v>
      </c>
      <c r="G11959" t="s">
        <v>1654</v>
      </c>
      <c r="H11959" t="s">
        <v>1655</v>
      </c>
      <c r="I11959" t="s">
        <v>15394</v>
      </c>
      <c r="K11959">
        <v>15448</v>
      </c>
      <c r="L11959">
        <v>1458124212</v>
      </c>
    </row>
    <row r="11960" spans="1:12" x14ac:dyDescent="0.45">
      <c r="A11960" t="str">
        <f t="shared" si="186"/>
        <v>Kuala Lumpur, Kuala Lumpur, Malaysia</v>
      </c>
      <c r="B11960" t="s">
        <v>15395</v>
      </c>
      <c r="C11960" t="s">
        <v>15395</v>
      </c>
      <c r="D11960">
        <v>3.1478000000000002</v>
      </c>
      <c r="E11960">
        <v>101.6953</v>
      </c>
      <c r="F11960" t="s">
        <v>1653</v>
      </c>
      <c r="G11960" t="s">
        <v>1654</v>
      </c>
      <c r="H11960" t="s">
        <v>1655</v>
      </c>
      <c r="I11960" t="s">
        <v>15395</v>
      </c>
      <c r="J11960" t="s">
        <v>606</v>
      </c>
      <c r="K11960">
        <v>8285000</v>
      </c>
      <c r="L11960">
        <v>1458988644</v>
      </c>
    </row>
    <row r="11961" spans="1:12" x14ac:dyDescent="0.45">
      <c r="A11961" t="str">
        <f t="shared" si="186"/>
        <v>Kuala Terengganu, Terengganu, Malaysia</v>
      </c>
      <c r="B11961" t="s">
        <v>15396</v>
      </c>
      <c r="C11961" t="s">
        <v>15396</v>
      </c>
      <c r="D11961">
        <v>5.3303000000000003</v>
      </c>
      <c r="E11961">
        <v>103.1408</v>
      </c>
      <c r="F11961" t="s">
        <v>1653</v>
      </c>
      <c r="G11961" t="s">
        <v>1654</v>
      </c>
      <c r="H11961" t="s">
        <v>1655</v>
      </c>
      <c r="I11961" t="s">
        <v>7863</v>
      </c>
      <c r="J11961" t="s">
        <v>378</v>
      </c>
      <c r="K11961">
        <v>255109</v>
      </c>
      <c r="L11961">
        <v>1458475563</v>
      </c>
    </row>
    <row r="11962" spans="1:12" x14ac:dyDescent="0.45">
      <c r="A11962" t="str">
        <f t="shared" si="186"/>
        <v>Kuantan, Pahang, Malaysia</v>
      </c>
      <c r="B11962" t="s">
        <v>15397</v>
      </c>
      <c r="C11962" t="s">
        <v>15397</v>
      </c>
      <c r="D11962">
        <v>3.8167</v>
      </c>
      <c r="E11962">
        <v>103.33329999999999</v>
      </c>
      <c r="F11962" t="s">
        <v>1653</v>
      </c>
      <c r="G11962" t="s">
        <v>1654</v>
      </c>
      <c r="H11962" t="s">
        <v>1655</v>
      </c>
      <c r="I11962" t="s">
        <v>15394</v>
      </c>
      <c r="J11962" t="s">
        <v>378</v>
      </c>
      <c r="K11962">
        <v>607778</v>
      </c>
      <c r="L11962">
        <v>1458763489</v>
      </c>
    </row>
    <row r="11963" spans="1:12" x14ac:dyDescent="0.45">
      <c r="A11963" t="str">
        <f t="shared" si="186"/>
        <v>Kubinka, Moskovskaya Oblast’, Russia</v>
      </c>
      <c r="B11963" t="s">
        <v>15398</v>
      </c>
      <c r="C11963" t="s">
        <v>15398</v>
      </c>
      <c r="D11963">
        <v>55.5764</v>
      </c>
      <c r="E11963">
        <v>36.694699999999997</v>
      </c>
      <c r="F11963" t="s">
        <v>504</v>
      </c>
      <c r="G11963" t="s">
        <v>505</v>
      </c>
      <c r="H11963" t="s">
        <v>506</v>
      </c>
      <c r="I11963" t="s">
        <v>3224</v>
      </c>
      <c r="K11963">
        <v>20157</v>
      </c>
      <c r="L11963">
        <v>1643021922</v>
      </c>
    </row>
    <row r="11964" spans="1:12" x14ac:dyDescent="0.45">
      <c r="A11964" t="str">
        <f t="shared" si="186"/>
        <v>Kubrat, Razgrad, Bulgaria</v>
      </c>
      <c r="B11964" t="s">
        <v>15399</v>
      </c>
      <c r="C11964" t="s">
        <v>15399</v>
      </c>
      <c r="D11964">
        <v>43.796700000000001</v>
      </c>
      <c r="E11964">
        <v>26.501100000000001</v>
      </c>
      <c r="F11964" t="s">
        <v>1175</v>
      </c>
      <c r="G11964" t="s">
        <v>1176</v>
      </c>
      <c r="H11964" t="s">
        <v>1177</v>
      </c>
      <c r="I11964" t="s">
        <v>13201</v>
      </c>
      <c r="J11964" t="s">
        <v>366</v>
      </c>
      <c r="K11964">
        <v>10011</v>
      </c>
      <c r="L11964">
        <v>1100746291</v>
      </c>
    </row>
    <row r="11965" spans="1:12" x14ac:dyDescent="0.45">
      <c r="A11965" t="str">
        <f t="shared" si="186"/>
        <v>Kučevo, Kučevo, Serbia</v>
      </c>
      <c r="B11965" t="s">
        <v>15400</v>
      </c>
      <c r="C11965" t="s">
        <v>15401</v>
      </c>
      <c r="D11965">
        <v>44.4833</v>
      </c>
      <c r="E11965">
        <v>21.666699999999999</v>
      </c>
      <c r="F11965" t="s">
        <v>795</v>
      </c>
      <c r="G11965" t="s">
        <v>796</v>
      </c>
      <c r="H11965" t="s">
        <v>797</v>
      </c>
      <c r="I11965" t="s">
        <v>15400</v>
      </c>
      <c r="J11965" t="s">
        <v>378</v>
      </c>
      <c r="L11965">
        <v>1688495771</v>
      </c>
    </row>
    <row r="11966" spans="1:12" x14ac:dyDescent="0.45">
      <c r="A11966" t="str">
        <f t="shared" si="186"/>
        <v>Kuchinarai, Kalasin, Thailand</v>
      </c>
      <c r="B11966" t="s">
        <v>15402</v>
      </c>
      <c r="C11966" t="s">
        <v>15402</v>
      </c>
      <c r="D11966">
        <v>16.5318</v>
      </c>
      <c r="E11966">
        <v>104.044</v>
      </c>
      <c r="F11966" t="s">
        <v>1864</v>
      </c>
      <c r="G11966" t="s">
        <v>1865</v>
      </c>
      <c r="H11966" t="s">
        <v>1866</v>
      </c>
      <c r="I11966" t="s">
        <v>13931</v>
      </c>
      <c r="J11966" t="s">
        <v>366</v>
      </c>
      <c r="K11966">
        <v>11753</v>
      </c>
      <c r="L11966">
        <v>1764821226</v>
      </c>
    </row>
    <row r="11967" spans="1:12" x14ac:dyDescent="0.45">
      <c r="A11967" t="str">
        <f t="shared" si="186"/>
        <v>Kuching, Sarawak, Malaysia</v>
      </c>
      <c r="B11967" t="s">
        <v>15403</v>
      </c>
      <c r="C11967" t="s">
        <v>15403</v>
      </c>
      <c r="D11967">
        <v>1.5397000000000001</v>
      </c>
      <c r="E11967">
        <v>110.35420000000001</v>
      </c>
      <c r="F11967" t="s">
        <v>1653</v>
      </c>
      <c r="G11967" t="s">
        <v>1654</v>
      </c>
      <c r="H11967" t="s">
        <v>1655</v>
      </c>
      <c r="I11967" t="s">
        <v>4543</v>
      </c>
      <c r="J11967" t="s">
        <v>378</v>
      </c>
      <c r="K11967">
        <v>325132</v>
      </c>
      <c r="L11967">
        <v>1458462262</v>
      </c>
    </row>
    <row r="11968" spans="1:12" x14ac:dyDescent="0.45">
      <c r="A11968" t="str">
        <f t="shared" si="186"/>
        <v>Kuçovë, Berat, Albania</v>
      </c>
      <c r="B11968" t="s">
        <v>15404</v>
      </c>
      <c r="C11968" t="s">
        <v>15405</v>
      </c>
      <c r="D11968">
        <v>40.803899999999999</v>
      </c>
      <c r="E11968">
        <v>19.914400000000001</v>
      </c>
      <c r="F11968" t="s">
        <v>3185</v>
      </c>
      <c r="G11968" t="s">
        <v>3186</v>
      </c>
      <c r="H11968" t="s">
        <v>3187</v>
      </c>
      <c r="I11968" t="s">
        <v>4192</v>
      </c>
      <c r="K11968">
        <v>12654</v>
      </c>
      <c r="L11968">
        <v>1008520632</v>
      </c>
    </row>
    <row r="11969" spans="1:12" x14ac:dyDescent="0.45">
      <c r="A11969" t="str">
        <f t="shared" si="186"/>
        <v>Kudahuvadhoo, Nilandhe Atholhu Dhekunuburi, Maldives</v>
      </c>
      <c r="B11969" t="s">
        <v>15406</v>
      </c>
      <c r="C11969" t="s">
        <v>15406</v>
      </c>
      <c r="D11969">
        <v>2.6717</v>
      </c>
      <c r="E11969">
        <v>72.893600000000006</v>
      </c>
      <c r="F11969" t="s">
        <v>8368</v>
      </c>
      <c r="G11969" t="s">
        <v>8369</v>
      </c>
      <c r="H11969" t="s">
        <v>8370</v>
      </c>
      <c r="I11969" t="s">
        <v>15407</v>
      </c>
      <c r="J11969" t="s">
        <v>378</v>
      </c>
      <c r="L11969">
        <v>1462282241</v>
      </c>
    </row>
    <row r="11970" spans="1:12" x14ac:dyDescent="0.45">
      <c r="A11970" t="str">
        <f t="shared" si="186"/>
        <v>Kudamatsu, Yamaguchi, Japan</v>
      </c>
      <c r="B11970" t="s">
        <v>15408</v>
      </c>
      <c r="C11970" t="s">
        <v>15408</v>
      </c>
      <c r="D11970">
        <v>34.015000000000001</v>
      </c>
      <c r="E11970">
        <v>131.87029999999999</v>
      </c>
      <c r="F11970" t="s">
        <v>514</v>
      </c>
      <c r="G11970" t="s">
        <v>515</v>
      </c>
      <c r="H11970" t="s">
        <v>516</v>
      </c>
      <c r="I11970" t="s">
        <v>11619</v>
      </c>
      <c r="K11970">
        <v>56634</v>
      </c>
      <c r="L11970">
        <v>1392936646</v>
      </c>
    </row>
    <row r="11971" spans="1:12" x14ac:dyDescent="0.45">
      <c r="A11971" t="str">
        <f t="shared" ref="A11971:A12034" si="187">CONCATENATE(B11971,", ",I11971,", ",F11971)</f>
        <v>Kudymkar, Permskiy Kray, Russia</v>
      </c>
      <c r="B11971" t="s">
        <v>15409</v>
      </c>
      <c r="C11971" t="s">
        <v>15409</v>
      </c>
      <c r="D11971">
        <v>59.0167</v>
      </c>
      <c r="E11971">
        <v>54.666699999999999</v>
      </c>
      <c r="F11971" t="s">
        <v>504</v>
      </c>
      <c r="G11971" t="s">
        <v>505</v>
      </c>
      <c r="H11971" t="s">
        <v>506</v>
      </c>
      <c r="I11971" t="s">
        <v>1488</v>
      </c>
      <c r="J11971" t="s">
        <v>366</v>
      </c>
      <c r="K11971">
        <v>31370</v>
      </c>
      <c r="L11971">
        <v>1643283582</v>
      </c>
    </row>
    <row r="11972" spans="1:12" x14ac:dyDescent="0.45">
      <c r="A11972" t="str">
        <f t="shared" si="187"/>
        <v>Kufstein, Tirol, Austria</v>
      </c>
      <c r="B11972" t="s">
        <v>15410</v>
      </c>
      <c r="C11972" t="s">
        <v>15410</v>
      </c>
      <c r="D11972">
        <v>47.583300000000001</v>
      </c>
      <c r="E11972">
        <v>12.166700000000001</v>
      </c>
      <c r="F11972" t="s">
        <v>1889</v>
      </c>
      <c r="G11972" t="s">
        <v>1890</v>
      </c>
      <c r="H11972" t="s">
        <v>1891</v>
      </c>
      <c r="I11972" t="s">
        <v>11696</v>
      </c>
      <c r="J11972" t="s">
        <v>366</v>
      </c>
      <c r="K11972">
        <v>19223</v>
      </c>
      <c r="L11972">
        <v>1040156374</v>
      </c>
    </row>
    <row r="11973" spans="1:12" x14ac:dyDescent="0.45">
      <c r="A11973" t="str">
        <f t="shared" si="187"/>
        <v>Kuhmo, Kainuu, Finland</v>
      </c>
      <c r="B11973" t="s">
        <v>15411</v>
      </c>
      <c r="C11973" t="s">
        <v>15411</v>
      </c>
      <c r="D11973">
        <v>64.125</v>
      </c>
      <c r="E11973">
        <v>29.5167</v>
      </c>
      <c r="F11973" t="s">
        <v>459</v>
      </c>
      <c r="G11973" t="s">
        <v>460</v>
      </c>
      <c r="H11973" t="s">
        <v>461</v>
      </c>
      <c r="I11973" t="s">
        <v>13901</v>
      </c>
      <c r="J11973" t="s">
        <v>366</v>
      </c>
      <c r="K11973">
        <v>8806</v>
      </c>
      <c r="L11973">
        <v>1246485252</v>
      </c>
    </row>
    <row r="11974" spans="1:12" x14ac:dyDescent="0.45">
      <c r="A11974" t="str">
        <f t="shared" si="187"/>
        <v>Kuiju, Shandong, China</v>
      </c>
      <c r="B11974" t="s">
        <v>15412</v>
      </c>
      <c r="C11974" t="s">
        <v>15412</v>
      </c>
      <c r="D11974">
        <v>36.852800000000002</v>
      </c>
      <c r="E11974">
        <v>119.3904</v>
      </c>
      <c r="F11974" t="s">
        <v>1039</v>
      </c>
      <c r="G11974" t="s">
        <v>1040</v>
      </c>
      <c r="H11974" t="s">
        <v>1041</v>
      </c>
      <c r="I11974" t="s">
        <v>2094</v>
      </c>
      <c r="J11974" t="s">
        <v>366</v>
      </c>
      <c r="K11974">
        <v>581470</v>
      </c>
      <c r="L11974">
        <v>1156174997</v>
      </c>
    </row>
    <row r="11975" spans="1:12" x14ac:dyDescent="0.45">
      <c r="A11975" t="str">
        <f t="shared" si="187"/>
        <v>Kuji, Iwate, Japan</v>
      </c>
      <c r="B11975" t="s">
        <v>15413</v>
      </c>
      <c r="C11975" t="s">
        <v>15413</v>
      </c>
      <c r="D11975">
        <v>40.190300000000001</v>
      </c>
      <c r="E11975">
        <v>141.77529999999999</v>
      </c>
      <c r="F11975" t="s">
        <v>514</v>
      </c>
      <c r="G11975" t="s">
        <v>515</v>
      </c>
      <c r="H11975" t="s">
        <v>516</v>
      </c>
      <c r="I11975" t="s">
        <v>11570</v>
      </c>
      <c r="K11975">
        <v>33556</v>
      </c>
      <c r="L11975">
        <v>1392882660</v>
      </c>
    </row>
    <row r="11976" spans="1:12" x14ac:dyDescent="0.45">
      <c r="A11976" t="str">
        <f t="shared" si="187"/>
        <v>Kukës, Kukës, Albania</v>
      </c>
      <c r="B11976" t="s">
        <v>3188</v>
      </c>
      <c r="C11976" t="s">
        <v>15414</v>
      </c>
      <c r="D11976">
        <v>42.075800000000001</v>
      </c>
      <c r="E11976">
        <v>20.423100000000002</v>
      </c>
      <c r="F11976" t="s">
        <v>3185</v>
      </c>
      <c r="G11976" t="s">
        <v>3186</v>
      </c>
      <c r="H11976" t="s">
        <v>3187</v>
      </c>
      <c r="I11976" t="s">
        <v>3188</v>
      </c>
      <c r="J11976" t="s">
        <v>378</v>
      </c>
      <c r="K11976">
        <v>16719</v>
      </c>
      <c r="L11976">
        <v>1008649172</v>
      </c>
    </row>
    <row r="11977" spans="1:12" x14ac:dyDescent="0.45">
      <c r="A11977" t="str">
        <f t="shared" si="187"/>
        <v>Kukichūō, Saitama, Japan</v>
      </c>
      <c r="B11977" t="s">
        <v>15415</v>
      </c>
      <c r="C11977" t="s">
        <v>15416</v>
      </c>
      <c r="D11977">
        <v>36.062199999999997</v>
      </c>
      <c r="E11977">
        <v>139.6669</v>
      </c>
      <c r="F11977" t="s">
        <v>514</v>
      </c>
      <c r="G11977" t="s">
        <v>515</v>
      </c>
      <c r="H11977" t="s">
        <v>516</v>
      </c>
      <c r="I11977" t="s">
        <v>919</v>
      </c>
      <c r="K11977">
        <v>151106</v>
      </c>
      <c r="L11977">
        <v>1392642279</v>
      </c>
    </row>
    <row r="11978" spans="1:12" x14ac:dyDescent="0.45">
      <c r="A11978" t="str">
        <f t="shared" si="187"/>
        <v>Kuklen, Plovdiv, Bulgaria</v>
      </c>
      <c r="B11978" t="s">
        <v>15417</v>
      </c>
      <c r="C11978" t="s">
        <v>15417</v>
      </c>
      <c r="D11978">
        <v>42.035299999999999</v>
      </c>
      <c r="E11978">
        <v>24.785299999999999</v>
      </c>
      <c r="F11978" t="s">
        <v>1175</v>
      </c>
      <c r="G11978" t="s">
        <v>1176</v>
      </c>
      <c r="H11978" t="s">
        <v>1177</v>
      </c>
      <c r="I11978" t="s">
        <v>2544</v>
      </c>
      <c r="K11978">
        <v>7331</v>
      </c>
      <c r="L11978">
        <v>1100127749</v>
      </c>
    </row>
    <row r="11979" spans="1:12" x14ac:dyDescent="0.45">
      <c r="A11979" t="str">
        <f t="shared" si="187"/>
        <v>Kukmor, Tatarstan, Russia</v>
      </c>
      <c r="B11979" t="s">
        <v>15418</v>
      </c>
      <c r="C11979" t="s">
        <v>15418</v>
      </c>
      <c r="D11979">
        <v>56.182499999999997</v>
      </c>
      <c r="E11979">
        <v>50.906399999999998</v>
      </c>
      <c r="F11979" t="s">
        <v>504</v>
      </c>
      <c r="G11979" t="s">
        <v>505</v>
      </c>
      <c r="H11979" t="s">
        <v>506</v>
      </c>
      <c r="I11979" t="s">
        <v>1627</v>
      </c>
      <c r="K11979">
        <v>17815</v>
      </c>
      <c r="L11979">
        <v>1643556564</v>
      </c>
    </row>
    <row r="11980" spans="1:12" x14ac:dyDescent="0.45">
      <c r="A11980" t="str">
        <f t="shared" si="187"/>
        <v>Kula, Kula, Serbia</v>
      </c>
      <c r="B11980" t="s">
        <v>15419</v>
      </c>
      <c r="C11980" t="s">
        <v>15419</v>
      </c>
      <c r="D11980">
        <v>45.610900000000001</v>
      </c>
      <c r="E11980">
        <v>19.5274</v>
      </c>
      <c r="F11980" t="s">
        <v>795</v>
      </c>
      <c r="G11980" t="s">
        <v>796</v>
      </c>
      <c r="H11980" t="s">
        <v>797</v>
      </c>
      <c r="I11980" t="s">
        <v>15419</v>
      </c>
      <c r="J11980" t="s">
        <v>378</v>
      </c>
      <c r="L11980">
        <v>1688477275</v>
      </c>
    </row>
    <row r="11981" spans="1:12" x14ac:dyDescent="0.45">
      <c r="A11981" t="str">
        <f t="shared" si="187"/>
        <v>Kula, Hawaii, United States</v>
      </c>
      <c r="B11981" t="s">
        <v>15419</v>
      </c>
      <c r="C11981" t="s">
        <v>15419</v>
      </c>
      <c r="D11981">
        <v>20.770600000000002</v>
      </c>
      <c r="E11981">
        <v>-156.32839999999999</v>
      </c>
      <c r="F11981" t="s">
        <v>530</v>
      </c>
      <c r="G11981" t="s">
        <v>531</v>
      </c>
      <c r="H11981" t="s">
        <v>532</v>
      </c>
      <c r="I11981" t="s">
        <v>1010</v>
      </c>
      <c r="K11981">
        <v>7541</v>
      </c>
      <c r="L11981">
        <v>1840039188</v>
      </c>
    </row>
    <row r="11982" spans="1:12" x14ac:dyDescent="0.45">
      <c r="A11982" t="str">
        <f t="shared" si="187"/>
        <v>Kulachi, Khyber Pakhtunkhwa, Pakistan</v>
      </c>
      <c r="B11982" t="s">
        <v>15420</v>
      </c>
      <c r="C11982" t="s">
        <v>15420</v>
      </c>
      <c r="D11982">
        <v>31.928599999999999</v>
      </c>
      <c r="E11982">
        <v>70.459199999999996</v>
      </c>
      <c r="F11982" t="s">
        <v>546</v>
      </c>
      <c r="G11982" t="s">
        <v>547</v>
      </c>
      <c r="H11982" t="s">
        <v>548</v>
      </c>
      <c r="I11982" t="s">
        <v>549</v>
      </c>
      <c r="K11982">
        <v>24738</v>
      </c>
      <c r="L11982">
        <v>1586015711</v>
      </c>
    </row>
    <row r="11983" spans="1:12" x14ac:dyDescent="0.45">
      <c r="A11983" t="str">
        <f t="shared" si="187"/>
        <v>Kulat, Bali, Indonesia</v>
      </c>
      <c r="B11983" t="s">
        <v>15421</v>
      </c>
      <c r="C11983" t="s">
        <v>15421</v>
      </c>
      <c r="D11983">
        <v>-8.7150999999999996</v>
      </c>
      <c r="E11983">
        <v>115.1841</v>
      </c>
      <c r="F11983" t="s">
        <v>1763</v>
      </c>
      <c r="G11983" t="s">
        <v>1764</v>
      </c>
      <c r="H11983" t="s">
        <v>1765</v>
      </c>
      <c r="I11983" t="s">
        <v>3259</v>
      </c>
      <c r="K11983">
        <v>30012</v>
      </c>
      <c r="L11983">
        <v>1360003468</v>
      </c>
    </row>
    <row r="11984" spans="1:12" x14ac:dyDescent="0.45">
      <c r="A11984" t="str">
        <f t="shared" si="187"/>
        <v>Kuldīga, Kuldīgas Novads, Latvia</v>
      </c>
      <c r="B11984" t="s">
        <v>15422</v>
      </c>
      <c r="C11984" t="s">
        <v>15423</v>
      </c>
      <c r="D11984">
        <v>56.967199999999998</v>
      </c>
      <c r="E11984">
        <v>21.97</v>
      </c>
      <c r="F11984" t="s">
        <v>811</v>
      </c>
      <c r="G11984" t="s">
        <v>812</v>
      </c>
      <c r="H11984" t="s">
        <v>813</v>
      </c>
      <c r="I11984" t="s">
        <v>15424</v>
      </c>
      <c r="J11984" t="s">
        <v>378</v>
      </c>
      <c r="K11984">
        <v>11768</v>
      </c>
      <c r="L11984">
        <v>1428739306</v>
      </c>
    </row>
    <row r="11985" spans="1:12" x14ac:dyDescent="0.45">
      <c r="A11985" t="str">
        <f t="shared" si="187"/>
        <v>Kulebaki, Nizhegorodskaya Oblast’, Russia</v>
      </c>
      <c r="B11985" t="s">
        <v>15425</v>
      </c>
      <c r="C11985" t="s">
        <v>15425</v>
      </c>
      <c r="D11985">
        <v>55.416699999999999</v>
      </c>
      <c r="E11985">
        <v>42.5167</v>
      </c>
      <c r="F11985" t="s">
        <v>504</v>
      </c>
      <c r="G11985" t="s">
        <v>505</v>
      </c>
      <c r="H11985" t="s">
        <v>506</v>
      </c>
      <c r="I11985" t="s">
        <v>2476</v>
      </c>
      <c r="K11985">
        <v>32518</v>
      </c>
      <c r="L11985">
        <v>1643223914</v>
      </c>
    </row>
    <row r="11986" spans="1:12" x14ac:dyDescent="0.45">
      <c r="A11986" t="str">
        <f t="shared" si="187"/>
        <v>Kulgam, Jammu and Kashmīr, India</v>
      </c>
      <c r="B11986" t="s">
        <v>15426</v>
      </c>
      <c r="C11986" t="s">
        <v>15426</v>
      </c>
      <c r="D11986">
        <v>33.64</v>
      </c>
      <c r="E11986">
        <v>75.02</v>
      </c>
      <c r="F11986" t="s">
        <v>626</v>
      </c>
      <c r="G11986" t="s">
        <v>627</v>
      </c>
      <c r="H11986" t="s">
        <v>628</v>
      </c>
      <c r="I11986" t="s">
        <v>3428</v>
      </c>
      <c r="K11986">
        <v>23584</v>
      </c>
      <c r="L11986">
        <v>1356729904</v>
      </c>
    </row>
    <row r="11987" spans="1:12" x14ac:dyDescent="0.45">
      <c r="A11987" t="str">
        <f t="shared" si="187"/>
        <v>Kulhudhuffushi, Thiladhunmathee Dhekunuburi, Maldives</v>
      </c>
      <c r="B11987" t="s">
        <v>15427</v>
      </c>
      <c r="C11987" t="s">
        <v>15427</v>
      </c>
      <c r="D11987">
        <v>6.6223000000000001</v>
      </c>
      <c r="E11987">
        <v>73.0702</v>
      </c>
      <c r="F11987" t="s">
        <v>8368</v>
      </c>
      <c r="G11987" t="s">
        <v>8369</v>
      </c>
      <c r="H11987" t="s">
        <v>8370</v>
      </c>
      <c r="I11987" t="s">
        <v>15428</v>
      </c>
      <c r="J11987" t="s">
        <v>378</v>
      </c>
      <c r="L11987">
        <v>1462969197</v>
      </c>
    </row>
    <row r="11988" spans="1:12" x14ac:dyDescent="0.45">
      <c r="A11988" t="str">
        <f t="shared" si="187"/>
        <v>Kullorsuaq, Qaasuitsup, Greenland</v>
      </c>
      <c r="B11988" t="s">
        <v>15429</v>
      </c>
      <c r="C11988" t="s">
        <v>15429</v>
      </c>
      <c r="D11988">
        <v>74.578100000000006</v>
      </c>
      <c r="E11988">
        <v>-57.225000000000001</v>
      </c>
      <c r="F11988" t="s">
        <v>471</v>
      </c>
      <c r="G11988" t="s">
        <v>472</v>
      </c>
      <c r="H11988" t="s">
        <v>473</v>
      </c>
      <c r="I11988" t="s">
        <v>474</v>
      </c>
      <c r="K11988">
        <v>450</v>
      </c>
      <c r="L11988">
        <v>1304004889</v>
      </c>
    </row>
    <row r="11989" spans="1:12" x14ac:dyDescent="0.45">
      <c r="A11989" t="str">
        <f t="shared" si="187"/>
        <v>Kulmbach, Bavaria, Germany</v>
      </c>
      <c r="B11989" t="s">
        <v>15430</v>
      </c>
      <c r="C11989" t="s">
        <v>15430</v>
      </c>
      <c r="D11989">
        <v>50.1</v>
      </c>
      <c r="E11989">
        <v>11.433299999999999</v>
      </c>
      <c r="F11989" t="s">
        <v>441</v>
      </c>
      <c r="G11989" t="s">
        <v>442</v>
      </c>
      <c r="H11989" t="s">
        <v>443</v>
      </c>
      <c r="I11989" t="s">
        <v>567</v>
      </c>
      <c r="J11989" t="s">
        <v>366</v>
      </c>
      <c r="K11989">
        <v>25915</v>
      </c>
      <c r="L11989">
        <v>1276728110</v>
      </c>
    </row>
    <row r="11990" spans="1:12" x14ac:dyDescent="0.45">
      <c r="A11990" t="str">
        <f t="shared" si="187"/>
        <v>Kŭlob, Khatlon, Tajikistan</v>
      </c>
      <c r="B11990" t="s">
        <v>15431</v>
      </c>
      <c r="C11990" t="s">
        <v>15432</v>
      </c>
      <c r="D11990">
        <v>37.911900000000003</v>
      </c>
      <c r="E11990">
        <v>69.780799999999999</v>
      </c>
      <c r="F11990" t="s">
        <v>556</v>
      </c>
      <c r="G11990" t="s">
        <v>557</v>
      </c>
      <c r="H11990" t="s">
        <v>558</v>
      </c>
      <c r="I11990" t="s">
        <v>559</v>
      </c>
      <c r="J11990" t="s">
        <v>366</v>
      </c>
      <c r="K11990">
        <v>95000</v>
      </c>
      <c r="L11990">
        <v>1762798596</v>
      </c>
    </row>
    <row r="11991" spans="1:12" x14ac:dyDescent="0.45">
      <c r="A11991" t="str">
        <f t="shared" si="187"/>
        <v>Kulpsville, Pennsylvania, United States</v>
      </c>
      <c r="B11991" t="s">
        <v>15433</v>
      </c>
      <c r="C11991" t="s">
        <v>15433</v>
      </c>
      <c r="D11991">
        <v>40.244</v>
      </c>
      <c r="E11991">
        <v>-75.340699999999998</v>
      </c>
      <c r="F11991" t="s">
        <v>530</v>
      </c>
      <c r="G11991" t="s">
        <v>531</v>
      </c>
      <c r="H11991" t="s">
        <v>532</v>
      </c>
      <c r="I11991" t="s">
        <v>620</v>
      </c>
      <c r="K11991">
        <v>8208</v>
      </c>
      <c r="L11991">
        <v>1840005465</v>
      </c>
    </row>
    <row r="11992" spans="1:12" x14ac:dyDescent="0.45">
      <c r="A11992" t="str">
        <f t="shared" si="187"/>
        <v>Külsheim, Baden-Württemberg, Germany</v>
      </c>
      <c r="B11992" t="s">
        <v>15434</v>
      </c>
      <c r="C11992" t="s">
        <v>15435</v>
      </c>
      <c r="D11992">
        <v>49.669400000000003</v>
      </c>
      <c r="E11992">
        <v>9.5206</v>
      </c>
      <c r="F11992" t="s">
        <v>441</v>
      </c>
      <c r="G11992" t="s">
        <v>442</v>
      </c>
      <c r="H11992" t="s">
        <v>443</v>
      </c>
      <c r="I11992" t="s">
        <v>451</v>
      </c>
      <c r="K11992">
        <v>5122</v>
      </c>
      <c r="L11992">
        <v>1276739235</v>
      </c>
    </row>
    <row r="11993" spans="1:12" x14ac:dyDescent="0.45">
      <c r="A11993" t="str">
        <f t="shared" si="187"/>
        <v>Kulti, West Bengal, India</v>
      </c>
      <c r="B11993" t="s">
        <v>15436</v>
      </c>
      <c r="C11993" t="s">
        <v>15436</v>
      </c>
      <c r="D11993">
        <v>23.73</v>
      </c>
      <c r="E11993">
        <v>86.85</v>
      </c>
      <c r="F11993" t="s">
        <v>626</v>
      </c>
      <c r="G11993" t="s">
        <v>627</v>
      </c>
      <c r="H11993" t="s">
        <v>628</v>
      </c>
      <c r="I11993" t="s">
        <v>1574</v>
      </c>
      <c r="K11993">
        <v>313809</v>
      </c>
      <c r="L11993">
        <v>1356058458</v>
      </c>
    </row>
    <row r="11994" spans="1:12" x14ac:dyDescent="0.45">
      <c r="A11994" t="str">
        <f t="shared" si="187"/>
        <v>Kulu, Konya, Turkey</v>
      </c>
      <c r="B11994" t="s">
        <v>15437</v>
      </c>
      <c r="C11994" t="s">
        <v>15437</v>
      </c>
      <c r="D11994">
        <v>39.0901</v>
      </c>
      <c r="E11994">
        <v>33.0807</v>
      </c>
      <c r="F11994" t="s">
        <v>806</v>
      </c>
      <c r="G11994" t="s">
        <v>807</v>
      </c>
      <c r="H11994" t="s">
        <v>808</v>
      </c>
      <c r="I11994" t="s">
        <v>9473</v>
      </c>
      <c r="J11994" t="s">
        <v>366</v>
      </c>
      <c r="K11994">
        <v>50667</v>
      </c>
      <c r="L11994">
        <v>1792739957</v>
      </c>
    </row>
    <row r="11995" spans="1:12" x14ac:dyDescent="0.45">
      <c r="A11995" t="str">
        <f t="shared" si="187"/>
        <v>Kulu, Himāchal Pradesh, India</v>
      </c>
      <c r="B11995" t="s">
        <v>15437</v>
      </c>
      <c r="C11995" t="s">
        <v>15437</v>
      </c>
      <c r="D11995">
        <v>31.96</v>
      </c>
      <c r="E11995">
        <v>77.099999999999994</v>
      </c>
      <c r="F11995" t="s">
        <v>626</v>
      </c>
      <c r="G11995" t="s">
        <v>627</v>
      </c>
      <c r="H11995" t="s">
        <v>628</v>
      </c>
      <c r="I11995" t="s">
        <v>8366</v>
      </c>
      <c r="K11995">
        <v>18536</v>
      </c>
      <c r="L11995">
        <v>1356863384</v>
      </c>
    </row>
    <row r="11996" spans="1:12" x14ac:dyDescent="0.45">
      <c r="A11996" t="str">
        <f t="shared" si="187"/>
        <v>Kulunda, Altayskiy Kray, Russia</v>
      </c>
      <c r="B11996" t="s">
        <v>15438</v>
      </c>
      <c r="C11996" t="s">
        <v>15438</v>
      </c>
      <c r="D11996">
        <v>52.582700000000003</v>
      </c>
      <c r="E11996">
        <v>78.947299999999998</v>
      </c>
      <c r="F11996" t="s">
        <v>504</v>
      </c>
      <c r="G11996" t="s">
        <v>505</v>
      </c>
      <c r="H11996" t="s">
        <v>506</v>
      </c>
      <c r="I11996" t="s">
        <v>1533</v>
      </c>
      <c r="K11996">
        <v>15345</v>
      </c>
      <c r="L11996">
        <v>1643649266</v>
      </c>
    </row>
    <row r="11997" spans="1:12" x14ac:dyDescent="0.45">
      <c r="A11997" t="str">
        <f t="shared" si="187"/>
        <v>Kulusuk, Sermersooq, Greenland</v>
      </c>
      <c r="B11997" t="s">
        <v>15439</v>
      </c>
      <c r="C11997" t="s">
        <v>15439</v>
      </c>
      <c r="D11997">
        <v>65.566599999999994</v>
      </c>
      <c r="E11997">
        <v>-37.183300000000003</v>
      </c>
      <c r="F11997" t="s">
        <v>471</v>
      </c>
      <c r="G11997" t="s">
        <v>472</v>
      </c>
      <c r="H11997" t="s">
        <v>473</v>
      </c>
      <c r="I11997" t="s">
        <v>15440</v>
      </c>
      <c r="K11997">
        <v>286</v>
      </c>
      <c r="L11997">
        <v>1304671891</v>
      </c>
    </row>
    <row r="11998" spans="1:12" x14ac:dyDescent="0.45">
      <c r="A11998" t="str">
        <f t="shared" si="187"/>
        <v>Kumagaya, Saitama, Japan</v>
      </c>
      <c r="B11998" t="s">
        <v>15441</v>
      </c>
      <c r="C11998" t="s">
        <v>15441</v>
      </c>
      <c r="D11998">
        <v>36.147199999999998</v>
      </c>
      <c r="E11998">
        <v>139.3886</v>
      </c>
      <c r="F11998" t="s">
        <v>514</v>
      </c>
      <c r="G11998" t="s">
        <v>515</v>
      </c>
      <c r="H11998" t="s">
        <v>516</v>
      </c>
      <c r="I11998" t="s">
        <v>919</v>
      </c>
      <c r="K11998">
        <v>194959</v>
      </c>
      <c r="L11998">
        <v>1392500750</v>
      </c>
    </row>
    <row r="11999" spans="1:12" x14ac:dyDescent="0.45">
      <c r="A11999" t="str">
        <f t="shared" si="187"/>
        <v>Kumamoto, Kumamoto, Japan</v>
      </c>
      <c r="B11999" t="s">
        <v>2280</v>
      </c>
      <c r="C11999" t="s">
        <v>2280</v>
      </c>
      <c r="D11999">
        <v>32.803100000000001</v>
      </c>
      <c r="E11999">
        <v>130.70779999999999</v>
      </c>
      <c r="F11999" t="s">
        <v>514</v>
      </c>
      <c r="G11999" t="s">
        <v>515</v>
      </c>
      <c r="H11999" t="s">
        <v>516</v>
      </c>
      <c r="I11999" t="s">
        <v>2280</v>
      </c>
      <c r="J11999" t="s">
        <v>378</v>
      </c>
      <c r="K11999">
        <v>739393</v>
      </c>
      <c r="L11999">
        <v>1392106283</v>
      </c>
    </row>
    <row r="12000" spans="1:12" x14ac:dyDescent="0.45">
      <c r="A12000" t="str">
        <f t="shared" si="187"/>
        <v>Kumano, Mie, Japan</v>
      </c>
      <c r="B12000" t="s">
        <v>15442</v>
      </c>
      <c r="C12000" t="s">
        <v>15442</v>
      </c>
      <c r="D12000">
        <v>33.883299999999998</v>
      </c>
      <c r="E12000">
        <v>136.1</v>
      </c>
      <c r="F12000" t="s">
        <v>514</v>
      </c>
      <c r="G12000" t="s">
        <v>515</v>
      </c>
      <c r="H12000" t="s">
        <v>516</v>
      </c>
      <c r="I12000" t="s">
        <v>12982</v>
      </c>
      <c r="K12000">
        <v>16140</v>
      </c>
      <c r="L12000">
        <v>1392123261</v>
      </c>
    </row>
    <row r="12001" spans="1:12" x14ac:dyDescent="0.45">
      <c r="A12001" t="str">
        <f t="shared" si="187"/>
        <v>Kumanovo, Kumanovo, Macedonia</v>
      </c>
      <c r="B12001" t="s">
        <v>15443</v>
      </c>
      <c r="C12001" t="s">
        <v>15443</v>
      </c>
      <c r="D12001">
        <v>42.140300000000003</v>
      </c>
      <c r="E12001">
        <v>21.7136</v>
      </c>
      <c r="F12001" t="s">
        <v>2246</v>
      </c>
      <c r="G12001" t="s">
        <v>2247</v>
      </c>
      <c r="H12001" t="s">
        <v>2248</v>
      </c>
      <c r="I12001" t="s">
        <v>15443</v>
      </c>
      <c r="J12001" t="s">
        <v>378</v>
      </c>
      <c r="K12001">
        <v>70842</v>
      </c>
      <c r="L12001">
        <v>1807301219</v>
      </c>
    </row>
    <row r="12002" spans="1:12" x14ac:dyDescent="0.45">
      <c r="A12002" t="str">
        <f t="shared" si="187"/>
        <v>Kumasi, Ashanti, Ghana</v>
      </c>
      <c r="B12002" t="s">
        <v>15444</v>
      </c>
      <c r="C12002" t="s">
        <v>15444</v>
      </c>
      <c r="D12002">
        <v>6.6833</v>
      </c>
      <c r="E12002">
        <v>-1.6167</v>
      </c>
      <c r="F12002" t="s">
        <v>719</v>
      </c>
      <c r="G12002" t="s">
        <v>720</v>
      </c>
      <c r="H12002" t="s">
        <v>721</v>
      </c>
      <c r="I12002" t="s">
        <v>15445</v>
      </c>
      <c r="J12002" t="s">
        <v>378</v>
      </c>
      <c r="K12002">
        <v>2069350</v>
      </c>
      <c r="L12002">
        <v>1288181103</v>
      </c>
    </row>
    <row r="12003" spans="1:12" x14ac:dyDescent="0.45">
      <c r="A12003" t="str">
        <f t="shared" si="187"/>
        <v>Kumba, South-West, Cameroon</v>
      </c>
      <c r="B12003" t="s">
        <v>15446</v>
      </c>
      <c r="C12003" t="s">
        <v>15446</v>
      </c>
      <c r="D12003">
        <v>4.6333000000000002</v>
      </c>
      <c r="E12003">
        <v>9.4499999999999993</v>
      </c>
      <c r="F12003" t="s">
        <v>636</v>
      </c>
      <c r="G12003" t="s">
        <v>637</v>
      </c>
      <c r="H12003" t="s">
        <v>638</v>
      </c>
      <c r="I12003" t="s">
        <v>1085</v>
      </c>
      <c r="K12003">
        <v>144413</v>
      </c>
      <c r="L12003">
        <v>1120492761</v>
      </c>
    </row>
    <row r="12004" spans="1:12" x14ac:dyDescent="0.45">
      <c r="A12004" t="str">
        <f t="shared" si="187"/>
        <v>Kumbo, North-West, Cameroon</v>
      </c>
      <c r="B12004" t="s">
        <v>15447</v>
      </c>
      <c r="C12004" t="s">
        <v>15447</v>
      </c>
      <c r="D12004">
        <v>6.2</v>
      </c>
      <c r="E12004">
        <v>10.66</v>
      </c>
      <c r="F12004" t="s">
        <v>636</v>
      </c>
      <c r="G12004" t="s">
        <v>637</v>
      </c>
      <c r="H12004" t="s">
        <v>638</v>
      </c>
      <c r="I12004" t="s">
        <v>3330</v>
      </c>
      <c r="K12004">
        <v>125486</v>
      </c>
      <c r="L12004">
        <v>1120679288</v>
      </c>
    </row>
    <row r="12005" spans="1:12" x14ac:dyDescent="0.45">
      <c r="A12005" t="str">
        <f t="shared" si="187"/>
        <v>Kumertau, Bashkortostan, Russia</v>
      </c>
      <c r="B12005" t="s">
        <v>15448</v>
      </c>
      <c r="C12005" t="s">
        <v>15448</v>
      </c>
      <c r="D12005">
        <v>52.7667</v>
      </c>
      <c r="E12005">
        <v>55.783299999999997</v>
      </c>
      <c r="F12005" t="s">
        <v>504</v>
      </c>
      <c r="G12005" t="s">
        <v>505</v>
      </c>
      <c r="H12005" t="s">
        <v>506</v>
      </c>
      <c r="I12005" t="s">
        <v>923</v>
      </c>
      <c r="K12005">
        <v>60164</v>
      </c>
      <c r="L12005">
        <v>1643237908</v>
      </c>
    </row>
    <row r="12006" spans="1:12" x14ac:dyDescent="0.45">
      <c r="A12006" t="str">
        <f t="shared" si="187"/>
        <v>Kumi, Gyeongbuk, Korea, South</v>
      </c>
      <c r="B12006" t="s">
        <v>15449</v>
      </c>
      <c r="C12006" t="s">
        <v>15449</v>
      </c>
      <c r="D12006">
        <v>36.21</v>
      </c>
      <c r="E12006">
        <v>128.3544</v>
      </c>
      <c r="F12006" t="s">
        <v>1978</v>
      </c>
      <c r="G12006" t="s">
        <v>1979</v>
      </c>
      <c r="H12006" t="s">
        <v>1980</v>
      </c>
      <c r="I12006" t="s">
        <v>1981</v>
      </c>
      <c r="K12006">
        <v>421075</v>
      </c>
      <c r="L12006">
        <v>1410638233</v>
      </c>
    </row>
    <row r="12007" spans="1:12" x14ac:dyDescent="0.45">
      <c r="A12007" t="str">
        <f t="shared" si="187"/>
        <v>Kumi, Kumi, Uganda</v>
      </c>
      <c r="B12007" t="s">
        <v>15449</v>
      </c>
      <c r="C12007" t="s">
        <v>15449</v>
      </c>
      <c r="D12007">
        <v>1.4608000000000001</v>
      </c>
      <c r="E12007">
        <v>33.936100000000003</v>
      </c>
      <c r="F12007" t="s">
        <v>613</v>
      </c>
      <c r="G12007" t="s">
        <v>614</v>
      </c>
      <c r="H12007" t="s">
        <v>615</v>
      </c>
      <c r="I12007" t="s">
        <v>15449</v>
      </c>
      <c r="J12007" t="s">
        <v>378</v>
      </c>
      <c r="K12007">
        <v>13000</v>
      </c>
      <c r="L12007">
        <v>1800429770</v>
      </c>
    </row>
    <row r="12008" spans="1:12" x14ac:dyDescent="0.45">
      <c r="A12008" t="str">
        <f t="shared" si="187"/>
        <v>Kumo, Gombe, Nigeria</v>
      </c>
      <c r="B12008" t="s">
        <v>15450</v>
      </c>
      <c r="C12008" t="s">
        <v>15450</v>
      </c>
      <c r="D12008">
        <v>10.043100000000001</v>
      </c>
      <c r="E12008">
        <v>11.218299999999999</v>
      </c>
      <c r="F12008" t="s">
        <v>476</v>
      </c>
      <c r="G12008" t="s">
        <v>477</v>
      </c>
      <c r="H12008" t="s">
        <v>478</v>
      </c>
      <c r="I12008" t="s">
        <v>10919</v>
      </c>
      <c r="J12008" t="s">
        <v>366</v>
      </c>
      <c r="K12008">
        <v>35712</v>
      </c>
      <c r="L12008">
        <v>1566501095</v>
      </c>
    </row>
    <row r="12009" spans="1:12" x14ac:dyDescent="0.45">
      <c r="A12009" t="str">
        <f t="shared" si="187"/>
        <v>Kumul, Xinjiang, China</v>
      </c>
      <c r="B12009" t="s">
        <v>15451</v>
      </c>
      <c r="C12009" t="s">
        <v>15451</v>
      </c>
      <c r="D12009">
        <v>42.826999999999998</v>
      </c>
      <c r="E12009">
        <v>93.515000000000001</v>
      </c>
      <c r="F12009" t="s">
        <v>1039</v>
      </c>
      <c r="G12009" t="s">
        <v>1040</v>
      </c>
      <c r="H12009" t="s">
        <v>1041</v>
      </c>
      <c r="I12009" t="s">
        <v>1042</v>
      </c>
      <c r="J12009" t="s">
        <v>366</v>
      </c>
      <c r="K12009">
        <v>300848</v>
      </c>
      <c r="L12009">
        <v>1156131545</v>
      </c>
    </row>
    <row r="12010" spans="1:12" x14ac:dyDescent="0.45">
      <c r="A12010" t="str">
        <f t="shared" si="187"/>
        <v>Kuna, Idaho, United States</v>
      </c>
      <c r="B12010" t="s">
        <v>15452</v>
      </c>
      <c r="C12010" t="s">
        <v>15452</v>
      </c>
      <c r="D12010">
        <v>43.486899999999999</v>
      </c>
      <c r="E12010">
        <v>-116.3986</v>
      </c>
      <c r="F12010" t="s">
        <v>530</v>
      </c>
      <c r="G12010" t="s">
        <v>531</v>
      </c>
      <c r="H12010" t="s">
        <v>532</v>
      </c>
      <c r="I12010" t="s">
        <v>1862</v>
      </c>
      <c r="K12010">
        <v>22292</v>
      </c>
      <c r="L12010">
        <v>1840020047</v>
      </c>
    </row>
    <row r="12011" spans="1:12" x14ac:dyDescent="0.45">
      <c r="A12011" t="str">
        <f t="shared" si="187"/>
        <v>Kundian, Punjab, Pakistan</v>
      </c>
      <c r="B12011" t="s">
        <v>15453</v>
      </c>
      <c r="C12011" t="s">
        <v>15453</v>
      </c>
      <c r="D12011">
        <v>32.452199999999998</v>
      </c>
      <c r="E12011">
        <v>71.471800000000002</v>
      </c>
      <c r="F12011" t="s">
        <v>546</v>
      </c>
      <c r="G12011" t="s">
        <v>547</v>
      </c>
      <c r="H12011" t="s">
        <v>548</v>
      </c>
      <c r="I12011" t="s">
        <v>551</v>
      </c>
      <c r="K12011">
        <v>35406</v>
      </c>
      <c r="L12011">
        <v>1586180022</v>
      </c>
    </row>
    <row r="12012" spans="1:12" x14ac:dyDescent="0.45">
      <c r="A12012" t="str">
        <f t="shared" si="187"/>
        <v>Kundiawa, Chimbu, Papua New Guinea</v>
      </c>
      <c r="B12012" t="s">
        <v>15454</v>
      </c>
      <c r="C12012" t="s">
        <v>15454</v>
      </c>
      <c r="D12012">
        <v>-6.0229999999999997</v>
      </c>
      <c r="E12012">
        <v>144.96</v>
      </c>
      <c r="F12012" t="s">
        <v>1658</v>
      </c>
      <c r="G12012" t="s">
        <v>1659</v>
      </c>
      <c r="H12012" t="s">
        <v>1660</v>
      </c>
      <c r="I12012" t="s">
        <v>15455</v>
      </c>
      <c r="J12012" t="s">
        <v>378</v>
      </c>
      <c r="K12012">
        <v>9383</v>
      </c>
      <c r="L12012">
        <v>1598730976</v>
      </c>
    </row>
    <row r="12013" spans="1:12" x14ac:dyDescent="0.45">
      <c r="A12013" t="str">
        <f t="shared" si="187"/>
        <v>Kunduz, Kunduz, Afghanistan</v>
      </c>
      <c r="B12013" t="s">
        <v>14552</v>
      </c>
      <c r="C12013" t="s">
        <v>14552</v>
      </c>
      <c r="D12013">
        <v>36.728000000000002</v>
      </c>
      <c r="E12013">
        <v>68.872500000000002</v>
      </c>
      <c r="F12013" t="s">
        <v>1018</v>
      </c>
      <c r="G12013" t="s">
        <v>1019</v>
      </c>
      <c r="H12013" t="s">
        <v>1020</v>
      </c>
      <c r="I12013" t="s">
        <v>14552</v>
      </c>
      <c r="J12013" t="s">
        <v>378</v>
      </c>
      <c r="K12013">
        <v>259809</v>
      </c>
      <c r="L12013">
        <v>1004227517</v>
      </c>
    </row>
    <row r="12014" spans="1:12" x14ac:dyDescent="0.45">
      <c r="A12014" t="str">
        <f t="shared" si="187"/>
        <v>Kungsör, Västmanland, Sweden</v>
      </c>
      <c r="B12014" t="s">
        <v>15456</v>
      </c>
      <c r="C12014" t="s">
        <v>15457</v>
      </c>
      <c r="D12014">
        <v>59.422699999999999</v>
      </c>
      <c r="E12014">
        <v>16.105899999999998</v>
      </c>
      <c r="F12014" t="s">
        <v>4875</v>
      </c>
      <c r="G12014" t="s">
        <v>4876</v>
      </c>
      <c r="H12014" t="s">
        <v>4877</v>
      </c>
      <c r="I12014" t="s">
        <v>15458</v>
      </c>
      <c r="J12014" t="s">
        <v>366</v>
      </c>
      <c r="K12014">
        <v>5898</v>
      </c>
      <c r="L12014">
        <v>1752957577</v>
      </c>
    </row>
    <row r="12015" spans="1:12" x14ac:dyDescent="0.45">
      <c r="A12015" t="str">
        <f t="shared" si="187"/>
        <v>Kungur, Permskiy Kray, Russia</v>
      </c>
      <c r="B12015" t="s">
        <v>15459</v>
      </c>
      <c r="C12015" t="s">
        <v>15459</v>
      </c>
      <c r="D12015">
        <v>57.433300000000003</v>
      </c>
      <c r="E12015">
        <v>56.933300000000003</v>
      </c>
      <c r="F12015" t="s">
        <v>504</v>
      </c>
      <c r="G12015" t="s">
        <v>505</v>
      </c>
      <c r="H12015" t="s">
        <v>506</v>
      </c>
      <c r="I12015" t="s">
        <v>1488</v>
      </c>
      <c r="J12015" t="s">
        <v>366</v>
      </c>
      <c r="K12015">
        <v>65284</v>
      </c>
      <c r="L12015">
        <v>1643194296</v>
      </c>
    </row>
    <row r="12016" spans="1:12" x14ac:dyDescent="0.45">
      <c r="A12016" t="str">
        <f t="shared" si="187"/>
        <v>Kunhegyes, Jász-Nagykun-Szolnok, Hungary</v>
      </c>
      <c r="B12016" t="s">
        <v>15460</v>
      </c>
      <c r="C12016" t="s">
        <v>15460</v>
      </c>
      <c r="D12016">
        <v>47.37</v>
      </c>
      <c r="E12016">
        <v>20.630800000000001</v>
      </c>
      <c r="F12016" t="s">
        <v>641</v>
      </c>
      <c r="G12016" t="s">
        <v>642</v>
      </c>
      <c r="H12016" t="s">
        <v>643</v>
      </c>
      <c r="I12016" t="s">
        <v>9789</v>
      </c>
      <c r="J12016" t="s">
        <v>366</v>
      </c>
      <c r="K12016">
        <v>7521</v>
      </c>
      <c r="L12016">
        <v>1348635256</v>
      </c>
    </row>
    <row r="12017" spans="1:12" x14ac:dyDescent="0.45">
      <c r="A12017" t="str">
        <f t="shared" si="187"/>
        <v>Kunisakimachi-tsurugawa, Ōita, Japan</v>
      </c>
      <c r="B12017" t="s">
        <v>15461</v>
      </c>
      <c r="C12017" t="s">
        <v>15461</v>
      </c>
      <c r="D12017">
        <v>33.565300000000001</v>
      </c>
      <c r="E12017">
        <v>131.73169999999999</v>
      </c>
      <c r="F12017" t="s">
        <v>514</v>
      </c>
      <c r="G12017" t="s">
        <v>515</v>
      </c>
      <c r="H12017" t="s">
        <v>516</v>
      </c>
      <c r="I12017" t="s">
        <v>4188</v>
      </c>
      <c r="K12017">
        <v>26549</v>
      </c>
      <c r="L12017">
        <v>1392098659</v>
      </c>
    </row>
    <row r="12018" spans="1:12" x14ac:dyDescent="0.45">
      <c r="A12018" t="str">
        <f t="shared" si="187"/>
        <v>Kunitachi, Tōkyō, Japan</v>
      </c>
      <c r="B12018" t="s">
        <v>15462</v>
      </c>
      <c r="C12018" t="s">
        <v>15462</v>
      </c>
      <c r="D12018">
        <v>35.683900000000001</v>
      </c>
      <c r="E12018">
        <v>139.44139999999999</v>
      </c>
      <c r="F12018" t="s">
        <v>514</v>
      </c>
      <c r="G12018" t="s">
        <v>515</v>
      </c>
      <c r="H12018" t="s">
        <v>516</v>
      </c>
      <c r="I12018" t="s">
        <v>1148</v>
      </c>
      <c r="K12018">
        <v>75156</v>
      </c>
      <c r="L12018">
        <v>1392309515</v>
      </c>
    </row>
    <row r="12019" spans="1:12" x14ac:dyDescent="0.45">
      <c r="A12019" t="str">
        <f t="shared" si="187"/>
        <v>Kunming, Yunnan, China</v>
      </c>
      <c r="B12019" t="s">
        <v>15463</v>
      </c>
      <c r="C12019" t="s">
        <v>15463</v>
      </c>
      <c r="D12019">
        <v>25.043299999999999</v>
      </c>
      <c r="E12019">
        <v>102.70610000000001</v>
      </c>
      <c r="F12019" t="s">
        <v>1039</v>
      </c>
      <c r="G12019" t="s">
        <v>1040</v>
      </c>
      <c r="H12019" t="s">
        <v>1041</v>
      </c>
      <c r="I12019" t="s">
        <v>3541</v>
      </c>
      <c r="J12019" t="s">
        <v>378</v>
      </c>
      <c r="K12019">
        <v>6250000</v>
      </c>
      <c r="L12019">
        <v>1156477539</v>
      </c>
    </row>
    <row r="12020" spans="1:12" x14ac:dyDescent="0.45">
      <c r="A12020" t="str">
        <f t="shared" si="187"/>
        <v>Kunovice, Zlínský Kraj, Czechia</v>
      </c>
      <c r="B12020" t="s">
        <v>15464</v>
      </c>
      <c r="C12020" t="s">
        <v>15464</v>
      </c>
      <c r="D12020">
        <v>49.045000000000002</v>
      </c>
      <c r="E12020">
        <v>17.470099999999999</v>
      </c>
      <c r="F12020" t="s">
        <v>2480</v>
      </c>
      <c r="G12020" t="s">
        <v>2481</v>
      </c>
      <c r="H12020" t="s">
        <v>2482</v>
      </c>
      <c r="I12020" t="s">
        <v>5763</v>
      </c>
      <c r="K12020">
        <v>5579</v>
      </c>
      <c r="L12020">
        <v>1203763674</v>
      </c>
    </row>
    <row r="12021" spans="1:12" x14ac:dyDescent="0.45">
      <c r="A12021" t="str">
        <f t="shared" si="187"/>
        <v>Kunoy, , Faroe Islands</v>
      </c>
      <c r="B12021" t="s">
        <v>15465</v>
      </c>
      <c r="C12021" t="s">
        <v>15465</v>
      </c>
      <c r="D12021">
        <v>62.291699999999999</v>
      </c>
      <c r="E12021">
        <v>-6.6702000000000004</v>
      </c>
      <c r="F12021" t="s">
        <v>9175</v>
      </c>
      <c r="G12021" t="s">
        <v>9176</v>
      </c>
      <c r="H12021" t="s">
        <v>9177</v>
      </c>
      <c r="J12021" t="s">
        <v>378</v>
      </c>
      <c r="L12021">
        <v>1234932703</v>
      </c>
    </row>
    <row r="12022" spans="1:12" x14ac:dyDescent="0.45">
      <c r="A12022" t="str">
        <f t="shared" si="187"/>
        <v>Kunp’o, Gyeonggi, Korea, South</v>
      </c>
      <c r="B12022" t="s">
        <v>15466</v>
      </c>
      <c r="C12022" t="s">
        <v>15467</v>
      </c>
      <c r="D12022">
        <v>37.3675</v>
      </c>
      <c r="E12022">
        <v>126.9469</v>
      </c>
      <c r="F12022" t="s">
        <v>1978</v>
      </c>
      <c r="G12022" t="s">
        <v>1979</v>
      </c>
      <c r="H12022" t="s">
        <v>1980</v>
      </c>
      <c r="I12022" t="s">
        <v>2096</v>
      </c>
      <c r="K12022">
        <v>285721</v>
      </c>
      <c r="L12022">
        <v>1410672540</v>
      </c>
    </row>
    <row r="12023" spans="1:12" x14ac:dyDescent="0.45">
      <c r="A12023" t="str">
        <f t="shared" si="187"/>
        <v>Kunsan, Jeonbuk, Korea, South</v>
      </c>
      <c r="B12023" t="s">
        <v>15468</v>
      </c>
      <c r="C12023" t="s">
        <v>15468</v>
      </c>
      <c r="D12023">
        <v>35.9786</v>
      </c>
      <c r="E12023">
        <v>126.7114</v>
      </c>
      <c r="F12023" t="s">
        <v>1978</v>
      </c>
      <c r="G12023" t="s">
        <v>1979</v>
      </c>
      <c r="H12023" t="s">
        <v>1980</v>
      </c>
      <c r="I12023" t="s">
        <v>12889</v>
      </c>
      <c r="K12023">
        <v>275155</v>
      </c>
      <c r="L12023">
        <v>1410913202</v>
      </c>
    </row>
    <row r="12024" spans="1:12" x14ac:dyDescent="0.45">
      <c r="A12024" t="str">
        <f t="shared" si="187"/>
        <v>Kunszentmárton, Jász-Nagykun-Szolnok, Hungary</v>
      </c>
      <c r="B12024" t="s">
        <v>15469</v>
      </c>
      <c r="C12024" t="s">
        <v>15470</v>
      </c>
      <c r="D12024">
        <v>46.84</v>
      </c>
      <c r="E12024">
        <v>20.29</v>
      </c>
      <c r="F12024" t="s">
        <v>641</v>
      </c>
      <c r="G12024" t="s">
        <v>642</v>
      </c>
      <c r="H12024" t="s">
        <v>643</v>
      </c>
      <c r="I12024" t="s">
        <v>9789</v>
      </c>
      <c r="J12024" t="s">
        <v>366</v>
      </c>
      <c r="K12024">
        <v>8034</v>
      </c>
      <c r="L12024">
        <v>1348331856</v>
      </c>
    </row>
    <row r="12025" spans="1:12" x14ac:dyDescent="0.45">
      <c r="A12025" t="str">
        <f t="shared" si="187"/>
        <v>Kunszentmiklós, Bács-Kiskun, Hungary</v>
      </c>
      <c r="B12025" t="s">
        <v>15471</v>
      </c>
      <c r="C12025" t="s">
        <v>15472</v>
      </c>
      <c r="D12025">
        <v>47.026400000000002</v>
      </c>
      <c r="E12025">
        <v>19.122800000000002</v>
      </c>
      <c r="F12025" t="s">
        <v>641</v>
      </c>
      <c r="G12025" t="s">
        <v>642</v>
      </c>
      <c r="H12025" t="s">
        <v>643</v>
      </c>
      <c r="I12025" t="s">
        <v>2960</v>
      </c>
      <c r="J12025" t="s">
        <v>366</v>
      </c>
      <c r="K12025">
        <v>8248</v>
      </c>
      <c r="L12025">
        <v>1348358789</v>
      </c>
    </row>
    <row r="12026" spans="1:12" x14ac:dyDescent="0.45">
      <c r="A12026" t="str">
        <f t="shared" si="187"/>
        <v>Kununurra, Western Australia, Australia</v>
      </c>
      <c r="B12026" t="s">
        <v>15473</v>
      </c>
      <c r="C12026" t="s">
        <v>15473</v>
      </c>
      <c r="D12026">
        <v>-15.7736</v>
      </c>
      <c r="E12026">
        <v>128.73859999999999</v>
      </c>
      <c r="F12026" t="s">
        <v>830</v>
      </c>
      <c r="G12026" t="s">
        <v>831</v>
      </c>
      <c r="H12026" t="s">
        <v>832</v>
      </c>
      <c r="I12026" t="s">
        <v>1427</v>
      </c>
      <c r="K12026">
        <v>5308</v>
      </c>
      <c r="L12026">
        <v>1036556231</v>
      </c>
    </row>
    <row r="12027" spans="1:12" x14ac:dyDescent="0.45">
      <c r="A12027" t="str">
        <f t="shared" si="187"/>
        <v>Künzelsau, Baden-Württemberg, Germany</v>
      </c>
      <c r="B12027" t="s">
        <v>15474</v>
      </c>
      <c r="C12027" t="s">
        <v>15475</v>
      </c>
      <c r="D12027">
        <v>49.283299999999997</v>
      </c>
      <c r="E12027">
        <v>9.6832999999999991</v>
      </c>
      <c r="F12027" t="s">
        <v>441</v>
      </c>
      <c r="G12027" t="s">
        <v>442</v>
      </c>
      <c r="H12027" t="s">
        <v>443</v>
      </c>
      <c r="I12027" t="s">
        <v>451</v>
      </c>
      <c r="J12027" t="s">
        <v>366</v>
      </c>
      <c r="K12027">
        <v>15391</v>
      </c>
      <c r="L12027">
        <v>1276563190</v>
      </c>
    </row>
    <row r="12028" spans="1:12" x14ac:dyDescent="0.45">
      <c r="A12028" t="str">
        <f t="shared" si="187"/>
        <v>Kuopio, Pohjois-Savo, Finland</v>
      </c>
      <c r="B12028" t="s">
        <v>15476</v>
      </c>
      <c r="C12028" t="s">
        <v>15476</v>
      </c>
      <c r="D12028">
        <v>62.892499999999998</v>
      </c>
      <c r="E12028">
        <v>27.6783</v>
      </c>
      <c r="F12028" t="s">
        <v>459</v>
      </c>
      <c r="G12028" t="s">
        <v>460</v>
      </c>
      <c r="H12028" t="s">
        <v>461</v>
      </c>
      <c r="I12028" t="s">
        <v>12868</v>
      </c>
      <c r="J12028" t="s">
        <v>378</v>
      </c>
      <c r="K12028">
        <v>112117</v>
      </c>
      <c r="L12028">
        <v>1246334067</v>
      </c>
    </row>
    <row r="12029" spans="1:12" x14ac:dyDescent="0.45">
      <c r="A12029" t="str">
        <f t="shared" si="187"/>
        <v>Kupang, Nusa Tenggara Timur, Indonesia</v>
      </c>
      <c r="B12029" t="s">
        <v>15477</v>
      </c>
      <c r="C12029" t="s">
        <v>15477</v>
      </c>
      <c r="D12029">
        <v>-10.1633</v>
      </c>
      <c r="E12029">
        <v>123.5778</v>
      </c>
      <c r="F12029" t="s">
        <v>1763</v>
      </c>
      <c r="G12029" t="s">
        <v>1764</v>
      </c>
      <c r="H12029" t="s">
        <v>1765</v>
      </c>
      <c r="I12029" t="s">
        <v>9409</v>
      </c>
      <c r="J12029" t="s">
        <v>378</v>
      </c>
      <c r="K12029">
        <v>433970</v>
      </c>
      <c r="L12029">
        <v>1360696757</v>
      </c>
    </row>
    <row r="12030" spans="1:12" x14ac:dyDescent="0.45">
      <c r="A12030" t="str">
        <f t="shared" si="187"/>
        <v>Kupiansk, Kharkivs’ka Oblast’, Ukraine</v>
      </c>
      <c r="B12030" t="s">
        <v>15478</v>
      </c>
      <c r="C12030" t="s">
        <v>15478</v>
      </c>
      <c r="D12030">
        <v>49.706400000000002</v>
      </c>
      <c r="E12030">
        <v>37.616700000000002</v>
      </c>
      <c r="F12030" t="s">
        <v>1461</v>
      </c>
      <c r="G12030" t="s">
        <v>1462</v>
      </c>
      <c r="H12030" t="s">
        <v>1463</v>
      </c>
      <c r="I12030" t="s">
        <v>3213</v>
      </c>
      <c r="J12030" t="s">
        <v>366</v>
      </c>
      <c r="K12030">
        <v>6893</v>
      </c>
      <c r="L12030">
        <v>1804300255</v>
      </c>
    </row>
    <row r="12031" spans="1:12" x14ac:dyDescent="0.45">
      <c r="A12031" t="str">
        <f t="shared" si="187"/>
        <v>Kupino, Novosibirskaya Oblast’, Russia</v>
      </c>
      <c r="B12031" t="s">
        <v>15479</v>
      </c>
      <c r="C12031" t="s">
        <v>15479</v>
      </c>
      <c r="D12031">
        <v>54.366700000000002</v>
      </c>
      <c r="E12031">
        <v>77.3</v>
      </c>
      <c r="F12031" t="s">
        <v>504</v>
      </c>
      <c r="G12031" t="s">
        <v>505</v>
      </c>
      <c r="H12031" t="s">
        <v>506</v>
      </c>
      <c r="I12031" t="s">
        <v>3552</v>
      </c>
      <c r="K12031">
        <v>13777</v>
      </c>
      <c r="L12031">
        <v>1643059736</v>
      </c>
    </row>
    <row r="12032" spans="1:12" x14ac:dyDescent="0.45">
      <c r="A12032" t="str">
        <f t="shared" si="187"/>
        <v>Kupiškis, Kupiškis, Lithuania</v>
      </c>
      <c r="B12032" t="s">
        <v>15480</v>
      </c>
      <c r="C12032" t="s">
        <v>15481</v>
      </c>
      <c r="D12032">
        <v>55.833300000000001</v>
      </c>
      <c r="E12032">
        <v>24.966699999999999</v>
      </c>
      <c r="F12032" t="s">
        <v>1155</v>
      </c>
      <c r="G12032" t="s">
        <v>1156</v>
      </c>
      <c r="H12032" t="s">
        <v>1157</v>
      </c>
      <c r="I12032" t="s">
        <v>15480</v>
      </c>
      <c r="J12032" t="s">
        <v>378</v>
      </c>
      <c r="K12032">
        <v>6321</v>
      </c>
      <c r="L12032">
        <v>1440122297</v>
      </c>
    </row>
    <row r="12033" spans="1:12" x14ac:dyDescent="0.45">
      <c r="A12033" t="str">
        <f t="shared" si="187"/>
        <v>Kuppenheim, Baden-Württemberg, Germany</v>
      </c>
      <c r="B12033" t="s">
        <v>15482</v>
      </c>
      <c r="C12033" t="s">
        <v>15482</v>
      </c>
      <c r="D12033">
        <v>48.827500000000001</v>
      </c>
      <c r="E12033">
        <v>8.2544000000000004</v>
      </c>
      <c r="F12033" t="s">
        <v>441</v>
      </c>
      <c r="G12033" t="s">
        <v>442</v>
      </c>
      <c r="H12033" t="s">
        <v>443</v>
      </c>
      <c r="I12033" t="s">
        <v>451</v>
      </c>
      <c r="K12033">
        <v>8330</v>
      </c>
      <c r="L12033">
        <v>1276892297</v>
      </c>
    </row>
    <row r="12034" spans="1:12" x14ac:dyDescent="0.45">
      <c r="A12034" t="str">
        <f t="shared" si="187"/>
        <v>Kuqa, Xinjiang, China</v>
      </c>
      <c r="B12034" t="s">
        <v>15483</v>
      </c>
      <c r="C12034" t="s">
        <v>15483</v>
      </c>
      <c r="D12034">
        <v>41.727699999999999</v>
      </c>
      <c r="E12034">
        <v>82.936400000000006</v>
      </c>
      <c r="F12034" t="s">
        <v>1039</v>
      </c>
      <c r="G12034" t="s">
        <v>1040</v>
      </c>
      <c r="H12034" t="s">
        <v>1041</v>
      </c>
      <c r="I12034" t="s">
        <v>1042</v>
      </c>
      <c r="J12034" t="s">
        <v>366</v>
      </c>
      <c r="K12034">
        <v>111499</v>
      </c>
      <c r="L12034">
        <v>1156894895</v>
      </c>
    </row>
    <row r="12035" spans="1:12" x14ac:dyDescent="0.45">
      <c r="A12035" t="str">
        <f t="shared" ref="A12035:A12098" si="188">CONCATENATE(B12035,", ",I12035,", ",F12035)</f>
        <v>Kurayoshi, Tottori, Japan</v>
      </c>
      <c r="B12035" t="s">
        <v>15484</v>
      </c>
      <c r="C12035" t="s">
        <v>15484</v>
      </c>
      <c r="D12035">
        <v>35.43</v>
      </c>
      <c r="E12035">
        <v>133.82560000000001</v>
      </c>
      <c r="F12035" t="s">
        <v>514</v>
      </c>
      <c r="G12035" t="s">
        <v>515</v>
      </c>
      <c r="H12035" t="s">
        <v>516</v>
      </c>
      <c r="I12035" t="s">
        <v>6985</v>
      </c>
      <c r="K12035">
        <v>46943</v>
      </c>
      <c r="L12035">
        <v>1392359185</v>
      </c>
    </row>
    <row r="12036" spans="1:12" x14ac:dyDescent="0.45">
      <c r="A12036" t="str">
        <f t="shared" si="188"/>
        <v>Kurchaloy, Chechnya, Russia</v>
      </c>
      <c r="B12036" t="s">
        <v>15485</v>
      </c>
      <c r="C12036" t="s">
        <v>15485</v>
      </c>
      <c r="D12036">
        <v>43.201900000000002</v>
      </c>
      <c r="E12036">
        <v>46.088099999999997</v>
      </c>
      <c r="F12036" t="s">
        <v>504</v>
      </c>
      <c r="G12036" t="s">
        <v>505</v>
      </c>
      <c r="H12036" t="s">
        <v>506</v>
      </c>
      <c r="I12036" t="s">
        <v>2364</v>
      </c>
      <c r="K12036">
        <v>25672</v>
      </c>
      <c r="L12036">
        <v>1643001462</v>
      </c>
    </row>
    <row r="12037" spans="1:12" x14ac:dyDescent="0.45">
      <c r="A12037" t="str">
        <f t="shared" si="188"/>
        <v>Kurchatov, Kurskaya Oblast’, Russia</v>
      </c>
      <c r="B12037" t="s">
        <v>15486</v>
      </c>
      <c r="C12037" t="s">
        <v>15486</v>
      </c>
      <c r="D12037">
        <v>51.666699999999999</v>
      </c>
      <c r="E12037">
        <v>35.65</v>
      </c>
      <c r="F12037" t="s">
        <v>504</v>
      </c>
      <c r="G12037" t="s">
        <v>505</v>
      </c>
      <c r="H12037" t="s">
        <v>506</v>
      </c>
      <c r="I12037" t="s">
        <v>8509</v>
      </c>
      <c r="K12037">
        <v>38344</v>
      </c>
      <c r="L12037">
        <v>1643764083</v>
      </c>
    </row>
    <row r="12038" spans="1:12" x14ac:dyDescent="0.45">
      <c r="A12038" t="str">
        <f t="shared" si="188"/>
        <v>Kürdəmir, Kürdəmir, Azerbaijan</v>
      </c>
      <c r="B12038" t="s">
        <v>15487</v>
      </c>
      <c r="C12038" t="s">
        <v>15488</v>
      </c>
      <c r="D12038">
        <v>40.338299999999997</v>
      </c>
      <c r="E12038">
        <v>48.160800000000002</v>
      </c>
      <c r="F12038" t="s">
        <v>906</v>
      </c>
      <c r="G12038" t="s">
        <v>907</v>
      </c>
      <c r="H12038" t="s">
        <v>908</v>
      </c>
      <c r="I12038" t="s">
        <v>15487</v>
      </c>
      <c r="J12038" t="s">
        <v>378</v>
      </c>
      <c r="K12038">
        <v>15385</v>
      </c>
      <c r="L12038">
        <v>1031160110</v>
      </c>
    </row>
    <row r="12039" spans="1:12" x14ac:dyDescent="0.45">
      <c r="A12039" t="str">
        <f t="shared" si="188"/>
        <v>Kure, Hiroshima, Japan</v>
      </c>
      <c r="B12039" t="s">
        <v>15489</v>
      </c>
      <c r="C12039" t="s">
        <v>15489</v>
      </c>
      <c r="D12039">
        <v>34.249200000000002</v>
      </c>
      <c r="E12039">
        <v>132.5658</v>
      </c>
      <c r="F12039" t="s">
        <v>514</v>
      </c>
      <c r="G12039" t="s">
        <v>515</v>
      </c>
      <c r="H12039" t="s">
        <v>516</v>
      </c>
      <c r="I12039" t="s">
        <v>10270</v>
      </c>
      <c r="K12039">
        <v>218351</v>
      </c>
      <c r="L12039">
        <v>1392991987</v>
      </c>
    </row>
    <row r="12040" spans="1:12" x14ac:dyDescent="0.45">
      <c r="A12040" t="str">
        <f t="shared" si="188"/>
        <v>Kuressaare, Saaremaa, Estonia</v>
      </c>
      <c r="B12040" t="s">
        <v>15490</v>
      </c>
      <c r="C12040" t="s">
        <v>15490</v>
      </c>
      <c r="D12040">
        <v>58.253300000000003</v>
      </c>
      <c r="E12040">
        <v>22.4861</v>
      </c>
      <c r="F12040" t="s">
        <v>9361</v>
      </c>
      <c r="G12040" t="s">
        <v>9362</v>
      </c>
      <c r="H12040" t="s">
        <v>9363</v>
      </c>
      <c r="I12040" t="s">
        <v>15491</v>
      </c>
      <c r="J12040" t="s">
        <v>378</v>
      </c>
      <c r="K12040">
        <v>13097</v>
      </c>
      <c r="L12040">
        <v>1233341219</v>
      </c>
    </row>
    <row r="12041" spans="1:12" x14ac:dyDescent="0.45">
      <c r="A12041" t="str">
        <f t="shared" si="188"/>
        <v>Kurgan, Kurganskaya Oblast’, Russia</v>
      </c>
      <c r="B12041" t="s">
        <v>15492</v>
      </c>
      <c r="C12041" t="s">
        <v>15492</v>
      </c>
      <c r="D12041">
        <v>55.440800000000003</v>
      </c>
      <c r="E12041">
        <v>65.341099999999997</v>
      </c>
      <c r="F12041" t="s">
        <v>504</v>
      </c>
      <c r="G12041" t="s">
        <v>505</v>
      </c>
      <c r="H12041" t="s">
        <v>506</v>
      </c>
      <c r="I12041" t="s">
        <v>8014</v>
      </c>
      <c r="J12041" t="s">
        <v>378</v>
      </c>
      <c r="K12041">
        <v>322042</v>
      </c>
      <c r="L12041">
        <v>1643201853</v>
      </c>
    </row>
    <row r="12042" spans="1:12" x14ac:dyDescent="0.45">
      <c r="A12042" t="str">
        <f t="shared" si="188"/>
        <v>Kurganinsk, Krasnodarskiy Kray, Russia</v>
      </c>
      <c r="B12042" t="s">
        <v>15493</v>
      </c>
      <c r="C12042" t="s">
        <v>15493</v>
      </c>
      <c r="D12042">
        <v>44.883299999999998</v>
      </c>
      <c r="E12042">
        <v>40.6</v>
      </c>
      <c r="F12042" t="s">
        <v>504</v>
      </c>
      <c r="G12042" t="s">
        <v>505</v>
      </c>
      <c r="H12042" t="s">
        <v>506</v>
      </c>
      <c r="I12042" t="s">
        <v>623</v>
      </c>
      <c r="J12042" t="s">
        <v>366</v>
      </c>
      <c r="K12042">
        <v>48439</v>
      </c>
      <c r="L12042">
        <v>1643002399</v>
      </c>
    </row>
    <row r="12043" spans="1:12" x14ac:dyDescent="0.45">
      <c r="A12043" t="str">
        <f t="shared" si="188"/>
        <v>Kurihara, Miyagi, Japan</v>
      </c>
      <c r="B12043" t="s">
        <v>15494</v>
      </c>
      <c r="C12043" t="s">
        <v>15494</v>
      </c>
      <c r="D12043">
        <v>38.7303</v>
      </c>
      <c r="E12043">
        <v>141.0214</v>
      </c>
      <c r="F12043" t="s">
        <v>514</v>
      </c>
      <c r="G12043" t="s">
        <v>515</v>
      </c>
      <c r="H12043" t="s">
        <v>516</v>
      </c>
      <c r="I12043" t="s">
        <v>12185</v>
      </c>
      <c r="K12043">
        <v>65313</v>
      </c>
      <c r="L12043">
        <v>1392698850</v>
      </c>
    </row>
    <row r="12044" spans="1:12" x14ac:dyDescent="0.45">
      <c r="A12044" t="str">
        <f t="shared" si="188"/>
        <v>Kurikka, Etelä-Pohjanmaa, Finland</v>
      </c>
      <c r="B12044" t="s">
        <v>15495</v>
      </c>
      <c r="C12044" t="s">
        <v>15495</v>
      </c>
      <c r="D12044">
        <v>62.616700000000002</v>
      </c>
      <c r="E12044">
        <v>22.4</v>
      </c>
      <c r="F12044" t="s">
        <v>459</v>
      </c>
      <c r="G12044" t="s">
        <v>460</v>
      </c>
      <c r="H12044" t="s">
        <v>461</v>
      </c>
      <c r="I12044" t="s">
        <v>1000</v>
      </c>
      <c r="J12044" t="s">
        <v>366</v>
      </c>
      <c r="K12044">
        <v>21734</v>
      </c>
      <c r="L12044">
        <v>1246688374</v>
      </c>
    </row>
    <row r="12045" spans="1:12" x14ac:dyDescent="0.45">
      <c r="A12045" t="str">
        <f t="shared" si="188"/>
        <v>Kuřim, Jihomoravský Kraj, Czechia</v>
      </c>
      <c r="B12045" t="s">
        <v>15496</v>
      </c>
      <c r="C12045" t="s">
        <v>15497</v>
      </c>
      <c r="D12045">
        <v>49.298499999999997</v>
      </c>
      <c r="E12045">
        <v>16.531500000000001</v>
      </c>
      <c r="F12045" t="s">
        <v>2480</v>
      </c>
      <c r="G12045" t="s">
        <v>2481</v>
      </c>
      <c r="H12045" t="s">
        <v>2482</v>
      </c>
      <c r="I12045" t="s">
        <v>4683</v>
      </c>
      <c r="K12045">
        <v>10993</v>
      </c>
      <c r="L12045">
        <v>1203206546</v>
      </c>
    </row>
    <row r="12046" spans="1:12" x14ac:dyDescent="0.45">
      <c r="A12046" t="str">
        <f t="shared" si="188"/>
        <v>Kuriyama, Hokkaidō, Japan</v>
      </c>
      <c r="B12046" t="s">
        <v>15498</v>
      </c>
      <c r="C12046" t="s">
        <v>15498</v>
      </c>
      <c r="D12046">
        <v>43.056399999999996</v>
      </c>
      <c r="E12046">
        <v>141.7842</v>
      </c>
      <c r="F12046" t="s">
        <v>514</v>
      </c>
      <c r="G12046" t="s">
        <v>515</v>
      </c>
      <c r="H12046" t="s">
        <v>516</v>
      </c>
      <c r="I12046" t="s">
        <v>517</v>
      </c>
      <c r="K12046">
        <v>11687</v>
      </c>
      <c r="L12046">
        <v>1392201076</v>
      </c>
    </row>
    <row r="12047" spans="1:12" x14ac:dyDescent="0.45">
      <c r="A12047" t="str">
        <f t="shared" si="188"/>
        <v>Kurnool, Andhra Pradesh, India</v>
      </c>
      <c r="B12047" t="s">
        <v>15499</v>
      </c>
      <c r="C12047" t="s">
        <v>15499</v>
      </c>
      <c r="D12047">
        <v>15.8222</v>
      </c>
      <c r="E12047">
        <v>78.034999999999997</v>
      </c>
      <c r="F12047" t="s">
        <v>626</v>
      </c>
      <c r="G12047" t="s">
        <v>627</v>
      </c>
      <c r="H12047" t="s">
        <v>628</v>
      </c>
      <c r="I12047" t="s">
        <v>816</v>
      </c>
      <c r="K12047">
        <v>457633</v>
      </c>
      <c r="L12047">
        <v>1356058372</v>
      </c>
    </row>
    <row r="12048" spans="1:12" x14ac:dyDescent="0.45">
      <c r="A12048" t="str">
        <f t="shared" si="188"/>
        <v>Kurobeshin, Toyama, Japan</v>
      </c>
      <c r="B12048" t="s">
        <v>15500</v>
      </c>
      <c r="C12048" t="s">
        <v>15500</v>
      </c>
      <c r="D12048">
        <v>36.866700000000002</v>
      </c>
      <c r="E12048">
        <v>137.44999999999999</v>
      </c>
      <c r="F12048" t="s">
        <v>514</v>
      </c>
      <c r="G12048" t="s">
        <v>515</v>
      </c>
      <c r="H12048" t="s">
        <v>516</v>
      </c>
      <c r="I12048" t="s">
        <v>12250</v>
      </c>
      <c r="K12048">
        <v>40231</v>
      </c>
      <c r="L12048">
        <v>1392968736</v>
      </c>
    </row>
    <row r="12049" spans="1:12" x14ac:dyDescent="0.45">
      <c r="A12049" t="str">
        <f t="shared" si="188"/>
        <v>Kuroishi, Aomori, Japan</v>
      </c>
      <c r="B12049" t="s">
        <v>15501</v>
      </c>
      <c r="C12049" t="s">
        <v>15501</v>
      </c>
      <c r="D12049">
        <v>40.642800000000001</v>
      </c>
      <c r="E12049">
        <v>140.59440000000001</v>
      </c>
      <c r="F12049" t="s">
        <v>514</v>
      </c>
      <c r="G12049" t="s">
        <v>515</v>
      </c>
      <c r="H12049" t="s">
        <v>516</v>
      </c>
      <c r="I12049" t="s">
        <v>2158</v>
      </c>
      <c r="K12049">
        <v>32376</v>
      </c>
      <c r="L12049">
        <v>1392880554</v>
      </c>
    </row>
    <row r="12050" spans="1:12" x14ac:dyDescent="0.45">
      <c r="A12050" t="str">
        <f t="shared" si="188"/>
        <v>Kurort Steinbach-Hallenberg, Thuringia, Germany</v>
      </c>
      <c r="B12050" t="s">
        <v>15502</v>
      </c>
      <c r="C12050" t="s">
        <v>15502</v>
      </c>
      <c r="D12050">
        <v>50.700600000000001</v>
      </c>
      <c r="E12050">
        <v>10.566700000000001</v>
      </c>
      <c r="F12050" t="s">
        <v>441</v>
      </c>
      <c r="G12050" t="s">
        <v>442</v>
      </c>
      <c r="H12050" t="s">
        <v>443</v>
      </c>
      <c r="I12050" t="s">
        <v>1709</v>
      </c>
      <c r="K12050">
        <v>9681</v>
      </c>
      <c r="L12050">
        <v>1276381862</v>
      </c>
    </row>
    <row r="12051" spans="1:12" x14ac:dyDescent="0.45">
      <c r="A12051" t="str">
        <f t="shared" si="188"/>
        <v>Kurovskoye, Moskovskaya Oblast’, Russia</v>
      </c>
      <c r="B12051" t="s">
        <v>15503</v>
      </c>
      <c r="C12051" t="s">
        <v>15503</v>
      </c>
      <c r="D12051">
        <v>55.583300000000001</v>
      </c>
      <c r="E12051">
        <v>38.916699999999999</v>
      </c>
      <c r="F12051" t="s">
        <v>504</v>
      </c>
      <c r="G12051" t="s">
        <v>505</v>
      </c>
      <c r="H12051" t="s">
        <v>506</v>
      </c>
      <c r="I12051" t="s">
        <v>3224</v>
      </c>
      <c r="K12051">
        <v>20844</v>
      </c>
      <c r="L12051">
        <v>1643003596</v>
      </c>
    </row>
    <row r="12052" spans="1:12" x14ac:dyDescent="0.45">
      <c r="A12052" t="str">
        <f t="shared" si="188"/>
        <v>Kurri Kurri, New South Wales, Australia</v>
      </c>
      <c r="B12052" t="s">
        <v>15504</v>
      </c>
      <c r="C12052" t="s">
        <v>15504</v>
      </c>
      <c r="D12052">
        <v>-32.816699999999997</v>
      </c>
      <c r="E12052">
        <v>151.48330000000001</v>
      </c>
      <c r="F12052" t="s">
        <v>830</v>
      </c>
      <c r="G12052" t="s">
        <v>831</v>
      </c>
      <c r="H12052" t="s">
        <v>832</v>
      </c>
      <c r="I12052" t="s">
        <v>1454</v>
      </c>
      <c r="K12052">
        <v>6044</v>
      </c>
      <c r="L12052">
        <v>1036219161</v>
      </c>
    </row>
    <row r="12053" spans="1:12" x14ac:dyDescent="0.45">
      <c r="A12053" t="str">
        <f t="shared" si="188"/>
        <v>Kuršėnai, Šiauliai, Lithuania</v>
      </c>
      <c r="B12053" t="s">
        <v>15505</v>
      </c>
      <c r="C12053" t="s">
        <v>15506</v>
      </c>
      <c r="D12053">
        <v>55.997900000000001</v>
      </c>
      <c r="E12053">
        <v>22.941500000000001</v>
      </c>
      <c r="F12053" t="s">
        <v>1155</v>
      </c>
      <c r="G12053" t="s">
        <v>1156</v>
      </c>
      <c r="H12053" t="s">
        <v>1157</v>
      </c>
      <c r="I12053" t="s">
        <v>15507</v>
      </c>
      <c r="K12053">
        <v>11175</v>
      </c>
      <c r="L12053">
        <v>1440741018</v>
      </c>
    </row>
    <row r="12054" spans="1:12" x14ac:dyDescent="0.45">
      <c r="A12054" t="str">
        <f t="shared" si="188"/>
        <v>Kursk, Kurskaya Oblast’, Russia</v>
      </c>
      <c r="B12054" t="s">
        <v>15508</v>
      </c>
      <c r="C12054" t="s">
        <v>15508</v>
      </c>
      <c r="D12054">
        <v>51.737200000000001</v>
      </c>
      <c r="E12054">
        <v>36.187199999999997</v>
      </c>
      <c r="F12054" t="s">
        <v>504</v>
      </c>
      <c r="G12054" t="s">
        <v>505</v>
      </c>
      <c r="H12054" t="s">
        <v>506</v>
      </c>
      <c r="I12054" t="s">
        <v>8509</v>
      </c>
      <c r="J12054" t="s">
        <v>378</v>
      </c>
      <c r="K12054">
        <v>449063</v>
      </c>
      <c r="L12054">
        <v>1643011077</v>
      </c>
    </row>
    <row r="12055" spans="1:12" x14ac:dyDescent="0.45">
      <c r="A12055" t="str">
        <f t="shared" si="188"/>
        <v>Kuršumlija, Kuršumlija, Serbia</v>
      </c>
      <c r="B12055" t="s">
        <v>15509</v>
      </c>
      <c r="C12055" t="s">
        <v>15510</v>
      </c>
      <c r="D12055">
        <v>43.140799999999999</v>
      </c>
      <c r="E12055">
        <v>21.267800000000001</v>
      </c>
      <c r="F12055" t="s">
        <v>795</v>
      </c>
      <c r="G12055" t="s">
        <v>796</v>
      </c>
      <c r="H12055" t="s">
        <v>797</v>
      </c>
      <c r="I12055" t="s">
        <v>15509</v>
      </c>
      <c r="J12055" t="s">
        <v>378</v>
      </c>
      <c r="L12055">
        <v>1688343996</v>
      </c>
    </row>
    <row r="12056" spans="1:12" x14ac:dyDescent="0.45">
      <c r="A12056" t="str">
        <f t="shared" si="188"/>
        <v>Kurtamysh, Kurganskaya Oblast’, Russia</v>
      </c>
      <c r="B12056" t="s">
        <v>15511</v>
      </c>
      <c r="C12056" t="s">
        <v>15511</v>
      </c>
      <c r="D12056">
        <v>54.9</v>
      </c>
      <c r="E12056">
        <v>64.433300000000003</v>
      </c>
      <c r="F12056" t="s">
        <v>504</v>
      </c>
      <c r="G12056" t="s">
        <v>505</v>
      </c>
      <c r="H12056" t="s">
        <v>506</v>
      </c>
      <c r="I12056" t="s">
        <v>8014</v>
      </c>
      <c r="K12056">
        <v>16579</v>
      </c>
      <c r="L12056">
        <v>1643527477</v>
      </c>
    </row>
    <row r="12057" spans="1:12" x14ac:dyDescent="0.45">
      <c r="A12057" t="str">
        <f t="shared" si="188"/>
        <v>Kuruman, Northern Cape, South Africa</v>
      </c>
      <c r="B12057" t="s">
        <v>15512</v>
      </c>
      <c r="C12057" t="s">
        <v>15512</v>
      </c>
      <c r="D12057">
        <v>-27.459700000000002</v>
      </c>
      <c r="E12057">
        <v>23.412500000000001</v>
      </c>
      <c r="F12057" t="s">
        <v>1436</v>
      </c>
      <c r="G12057" t="s">
        <v>1437</v>
      </c>
      <c r="H12057" t="s">
        <v>1438</v>
      </c>
      <c r="I12057" t="s">
        <v>1515</v>
      </c>
      <c r="K12057">
        <v>10006</v>
      </c>
      <c r="L12057">
        <v>1710332978</v>
      </c>
    </row>
    <row r="12058" spans="1:12" x14ac:dyDescent="0.45">
      <c r="A12058" t="str">
        <f t="shared" si="188"/>
        <v>Kurumul, Jiwaka, Papua New Guinea</v>
      </c>
      <c r="B12058" t="s">
        <v>15513</v>
      </c>
      <c r="C12058" t="s">
        <v>15513</v>
      </c>
      <c r="D12058">
        <v>-5.8550000000000004</v>
      </c>
      <c r="E12058">
        <v>144.6311</v>
      </c>
      <c r="F12058" t="s">
        <v>1658</v>
      </c>
      <c r="G12058" t="s">
        <v>1659</v>
      </c>
      <c r="H12058" t="s">
        <v>1660</v>
      </c>
      <c r="I12058" t="s">
        <v>15514</v>
      </c>
      <c r="J12058" t="s">
        <v>378</v>
      </c>
      <c r="L12058">
        <v>1598000045</v>
      </c>
    </row>
    <row r="12059" spans="1:12" x14ac:dyDescent="0.45">
      <c r="A12059" t="str">
        <f t="shared" si="188"/>
        <v>Kurunegala, North Western, Sri Lanka</v>
      </c>
      <c r="B12059" t="s">
        <v>15515</v>
      </c>
      <c r="C12059" t="s">
        <v>15515</v>
      </c>
      <c r="D12059">
        <v>7.4832999999999998</v>
      </c>
      <c r="E12059">
        <v>80.366699999999994</v>
      </c>
      <c r="F12059" t="s">
        <v>2149</v>
      </c>
      <c r="G12059" t="s">
        <v>2150</v>
      </c>
      <c r="H12059" t="s">
        <v>2151</v>
      </c>
      <c r="I12059" t="s">
        <v>15516</v>
      </c>
      <c r="J12059" t="s">
        <v>378</v>
      </c>
      <c r="L12059">
        <v>1144602660</v>
      </c>
    </row>
    <row r="12060" spans="1:12" x14ac:dyDescent="0.45">
      <c r="A12060" t="str">
        <f t="shared" si="188"/>
        <v>Kusa, Chelyabinskaya Oblast’, Russia</v>
      </c>
      <c r="B12060" t="s">
        <v>15517</v>
      </c>
      <c r="C12060" t="s">
        <v>15517</v>
      </c>
      <c r="D12060">
        <v>55.333300000000001</v>
      </c>
      <c r="E12060">
        <v>59.433300000000003</v>
      </c>
      <c r="F12060" t="s">
        <v>504</v>
      </c>
      <c r="G12060" t="s">
        <v>505</v>
      </c>
      <c r="H12060" t="s">
        <v>506</v>
      </c>
      <c r="I12060" t="s">
        <v>2555</v>
      </c>
      <c r="K12060">
        <v>17136</v>
      </c>
      <c r="L12060">
        <v>1643204008</v>
      </c>
    </row>
    <row r="12061" spans="1:12" x14ac:dyDescent="0.45">
      <c r="A12061" t="str">
        <f t="shared" si="188"/>
        <v>Kuşadası, İzmir, Turkey</v>
      </c>
      <c r="B12061" t="s">
        <v>15518</v>
      </c>
      <c r="C12061" t="s">
        <v>15519</v>
      </c>
      <c r="D12061">
        <v>37.858600000000003</v>
      </c>
      <c r="E12061">
        <v>27.259399999999999</v>
      </c>
      <c r="F12061" t="s">
        <v>806</v>
      </c>
      <c r="G12061" t="s">
        <v>807</v>
      </c>
      <c r="H12061" t="s">
        <v>808</v>
      </c>
      <c r="I12061" t="s">
        <v>1561</v>
      </c>
      <c r="J12061" t="s">
        <v>366</v>
      </c>
      <c r="K12061">
        <v>113580</v>
      </c>
      <c r="L12061">
        <v>1792759260</v>
      </c>
    </row>
    <row r="12062" spans="1:12" x14ac:dyDescent="0.45">
      <c r="A12062" t="str">
        <f t="shared" si="188"/>
        <v>Kusatsu, Shiga, Japan</v>
      </c>
      <c r="B12062" t="s">
        <v>15520</v>
      </c>
      <c r="C12062" t="s">
        <v>15520</v>
      </c>
      <c r="D12062">
        <v>35.0167</v>
      </c>
      <c r="E12062">
        <v>135.9667</v>
      </c>
      <c r="F12062" t="s">
        <v>514</v>
      </c>
      <c r="G12062" t="s">
        <v>515</v>
      </c>
      <c r="H12062" t="s">
        <v>516</v>
      </c>
      <c r="I12062" t="s">
        <v>12191</v>
      </c>
      <c r="K12062">
        <v>141928</v>
      </c>
      <c r="L12062">
        <v>1392082200</v>
      </c>
    </row>
    <row r="12063" spans="1:12" x14ac:dyDescent="0.45">
      <c r="A12063" t="str">
        <f t="shared" si="188"/>
        <v>Kusatsu, Gunma, Japan</v>
      </c>
      <c r="B12063" t="s">
        <v>15520</v>
      </c>
      <c r="C12063" t="s">
        <v>15520</v>
      </c>
      <c r="D12063">
        <v>36.620600000000003</v>
      </c>
      <c r="E12063">
        <v>138.59610000000001</v>
      </c>
      <c r="F12063" t="s">
        <v>514</v>
      </c>
      <c r="G12063" t="s">
        <v>515</v>
      </c>
      <c r="H12063" t="s">
        <v>516</v>
      </c>
      <c r="I12063" t="s">
        <v>2070</v>
      </c>
      <c r="K12063">
        <v>6232</v>
      </c>
      <c r="L12063">
        <v>1392784382</v>
      </c>
    </row>
    <row r="12064" spans="1:12" x14ac:dyDescent="0.45">
      <c r="A12064" t="str">
        <f t="shared" si="188"/>
        <v>Kusel, Rhineland-Palatinate, Germany</v>
      </c>
      <c r="B12064" t="s">
        <v>15521</v>
      </c>
      <c r="C12064" t="s">
        <v>15521</v>
      </c>
      <c r="D12064">
        <v>49.534700000000001</v>
      </c>
      <c r="E12064">
        <v>7.3981000000000003</v>
      </c>
      <c r="F12064" t="s">
        <v>441</v>
      </c>
      <c r="G12064" t="s">
        <v>442</v>
      </c>
      <c r="H12064" t="s">
        <v>443</v>
      </c>
      <c r="I12064" t="s">
        <v>1712</v>
      </c>
      <c r="J12064" t="s">
        <v>366</v>
      </c>
      <c r="K12064">
        <v>5405</v>
      </c>
      <c r="L12064">
        <v>1276922495</v>
      </c>
    </row>
    <row r="12065" spans="1:12" x14ac:dyDescent="0.45">
      <c r="A12065" t="str">
        <f t="shared" si="188"/>
        <v>Kushima, Miyazaki, Japan</v>
      </c>
      <c r="B12065" t="s">
        <v>15522</v>
      </c>
      <c r="C12065" t="s">
        <v>15522</v>
      </c>
      <c r="D12065">
        <v>31.464500000000001</v>
      </c>
      <c r="E12065">
        <v>131.22839999999999</v>
      </c>
      <c r="F12065" t="s">
        <v>514</v>
      </c>
      <c r="G12065" t="s">
        <v>515</v>
      </c>
      <c r="H12065" t="s">
        <v>516</v>
      </c>
      <c r="I12065" t="s">
        <v>2811</v>
      </c>
      <c r="K12065">
        <v>17363</v>
      </c>
      <c r="L12065">
        <v>1392989065</v>
      </c>
    </row>
    <row r="12066" spans="1:12" x14ac:dyDescent="0.45">
      <c r="A12066" t="str">
        <f t="shared" si="188"/>
        <v>Kushimoto, Wakayama, Japan</v>
      </c>
      <c r="B12066" t="s">
        <v>15523</v>
      </c>
      <c r="C12066" t="s">
        <v>15523</v>
      </c>
      <c r="D12066">
        <v>33.472499999999997</v>
      </c>
      <c r="E12066">
        <v>135.78139999999999</v>
      </c>
      <c r="F12066" t="s">
        <v>514</v>
      </c>
      <c r="G12066" t="s">
        <v>515</v>
      </c>
      <c r="H12066" t="s">
        <v>516</v>
      </c>
      <c r="I12066" t="s">
        <v>10315</v>
      </c>
      <c r="K12066">
        <v>15093</v>
      </c>
      <c r="L12066">
        <v>1392703742</v>
      </c>
    </row>
    <row r="12067" spans="1:12" x14ac:dyDescent="0.45">
      <c r="A12067" t="str">
        <f t="shared" si="188"/>
        <v>Kūshk, Eşfahān, Iran</v>
      </c>
      <c r="B12067" t="s">
        <v>15524</v>
      </c>
      <c r="C12067" t="s">
        <v>15525</v>
      </c>
      <c r="D12067">
        <v>32.642499999999998</v>
      </c>
      <c r="E12067">
        <v>51.499699999999997</v>
      </c>
      <c r="F12067" t="s">
        <v>388</v>
      </c>
      <c r="G12067" t="s">
        <v>389</v>
      </c>
      <c r="H12067" t="s">
        <v>390</v>
      </c>
      <c r="I12067" t="s">
        <v>391</v>
      </c>
      <c r="K12067">
        <v>11264</v>
      </c>
      <c r="L12067">
        <v>1364515692</v>
      </c>
    </row>
    <row r="12068" spans="1:12" x14ac:dyDescent="0.45">
      <c r="A12068" t="str">
        <f t="shared" si="188"/>
        <v>Kushva, Sverdlovskaya Oblast’, Russia</v>
      </c>
      <c r="B12068" t="s">
        <v>15526</v>
      </c>
      <c r="C12068" t="s">
        <v>15526</v>
      </c>
      <c r="D12068">
        <v>58.283299999999997</v>
      </c>
      <c r="E12068">
        <v>59.7333</v>
      </c>
      <c r="F12068" t="s">
        <v>504</v>
      </c>
      <c r="G12068" t="s">
        <v>505</v>
      </c>
      <c r="H12068" t="s">
        <v>506</v>
      </c>
      <c r="I12068" t="s">
        <v>1409</v>
      </c>
      <c r="K12068">
        <v>28060</v>
      </c>
      <c r="L12068">
        <v>1643697197</v>
      </c>
    </row>
    <row r="12069" spans="1:12" x14ac:dyDescent="0.45">
      <c r="A12069" t="str">
        <f t="shared" si="188"/>
        <v>Küsnacht, Zürich, Switzerland</v>
      </c>
      <c r="B12069" t="s">
        <v>15527</v>
      </c>
      <c r="C12069" t="s">
        <v>15528</v>
      </c>
      <c r="D12069">
        <v>47.318100000000001</v>
      </c>
      <c r="E12069">
        <v>8.5824999999999996</v>
      </c>
      <c r="F12069" t="s">
        <v>464</v>
      </c>
      <c r="G12069" t="s">
        <v>465</v>
      </c>
      <c r="H12069" t="s">
        <v>466</v>
      </c>
      <c r="I12069" t="s">
        <v>861</v>
      </c>
      <c r="K12069">
        <v>14250</v>
      </c>
      <c r="L12069">
        <v>1756976671</v>
      </c>
    </row>
    <row r="12070" spans="1:12" x14ac:dyDescent="0.45">
      <c r="A12070" t="str">
        <f t="shared" si="188"/>
        <v>Kusŏng, P’yŏngbuk, Korea, North</v>
      </c>
      <c r="B12070" t="s">
        <v>15529</v>
      </c>
      <c r="C12070" t="s">
        <v>15530</v>
      </c>
      <c r="D12070">
        <v>39.966700000000003</v>
      </c>
      <c r="E12070">
        <v>125.16670000000001</v>
      </c>
      <c r="F12070" t="s">
        <v>2047</v>
      </c>
      <c r="G12070" t="s">
        <v>2048</v>
      </c>
      <c r="H12070" t="s">
        <v>2049</v>
      </c>
      <c r="I12070" t="s">
        <v>7015</v>
      </c>
      <c r="K12070">
        <v>196515</v>
      </c>
      <c r="L12070">
        <v>1408227006</v>
      </c>
    </row>
    <row r="12071" spans="1:12" x14ac:dyDescent="0.45">
      <c r="A12071" t="str">
        <f t="shared" si="188"/>
        <v>Kūstī, White Nile, Sudan</v>
      </c>
      <c r="B12071" t="s">
        <v>15531</v>
      </c>
      <c r="C12071" t="s">
        <v>15532</v>
      </c>
      <c r="D12071">
        <v>13.17</v>
      </c>
      <c r="E12071">
        <v>32.659999999999997</v>
      </c>
      <c r="F12071" t="s">
        <v>787</v>
      </c>
      <c r="G12071" t="s">
        <v>788</v>
      </c>
      <c r="H12071" t="s">
        <v>789</v>
      </c>
      <c r="I12071" t="s">
        <v>790</v>
      </c>
      <c r="K12071">
        <v>345068</v>
      </c>
      <c r="L12071">
        <v>1729229371</v>
      </c>
    </row>
    <row r="12072" spans="1:12" x14ac:dyDescent="0.45">
      <c r="A12072" t="str">
        <f t="shared" si="188"/>
        <v>Kütahya, Kütahya, Turkey</v>
      </c>
      <c r="B12072" t="s">
        <v>15533</v>
      </c>
      <c r="C12072" t="s">
        <v>15534</v>
      </c>
      <c r="D12072">
        <v>39.424199999999999</v>
      </c>
      <c r="E12072">
        <v>29.9833</v>
      </c>
      <c r="F12072" t="s">
        <v>806</v>
      </c>
      <c r="G12072" t="s">
        <v>807</v>
      </c>
      <c r="H12072" t="s">
        <v>808</v>
      </c>
      <c r="I12072" t="s">
        <v>15533</v>
      </c>
      <c r="J12072" t="s">
        <v>378</v>
      </c>
      <c r="K12072">
        <v>266784</v>
      </c>
      <c r="L12072">
        <v>1792671735</v>
      </c>
    </row>
    <row r="12073" spans="1:12" x14ac:dyDescent="0.45">
      <c r="A12073" t="str">
        <f t="shared" si="188"/>
        <v>Kutaisi, Imereti, Georgia</v>
      </c>
      <c r="B12073" t="s">
        <v>15535</v>
      </c>
      <c r="C12073" t="s">
        <v>15535</v>
      </c>
      <c r="D12073">
        <v>42.25</v>
      </c>
      <c r="E12073">
        <v>42.7</v>
      </c>
      <c r="F12073" t="s">
        <v>763</v>
      </c>
      <c r="G12073" t="s">
        <v>1132</v>
      </c>
      <c r="H12073" t="s">
        <v>1133</v>
      </c>
      <c r="I12073" t="s">
        <v>6502</v>
      </c>
      <c r="J12073" t="s">
        <v>378</v>
      </c>
      <c r="K12073">
        <v>147900</v>
      </c>
      <c r="L12073">
        <v>1268369835</v>
      </c>
    </row>
    <row r="12074" spans="1:12" x14ac:dyDescent="0.45">
      <c r="A12074" t="str">
        <f t="shared" si="188"/>
        <v>Kutchan, Hokkaidō, Japan</v>
      </c>
      <c r="B12074" t="s">
        <v>15536</v>
      </c>
      <c r="C12074" t="s">
        <v>15536</v>
      </c>
      <c r="D12074">
        <v>42.901699999999998</v>
      </c>
      <c r="E12074">
        <v>140.75919999999999</v>
      </c>
      <c r="F12074" t="s">
        <v>514</v>
      </c>
      <c r="G12074" t="s">
        <v>515</v>
      </c>
      <c r="H12074" t="s">
        <v>516</v>
      </c>
      <c r="I12074" t="s">
        <v>517</v>
      </c>
      <c r="K12074">
        <v>15132</v>
      </c>
      <c r="L12074">
        <v>1392245778</v>
      </c>
    </row>
    <row r="12075" spans="1:12" x14ac:dyDescent="0.45">
      <c r="A12075" t="str">
        <f t="shared" si="188"/>
        <v>Kutná Hora, Středočeský Kraj, Czechia</v>
      </c>
      <c r="B12075" t="s">
        <v>15537</v>
      </c>
      <c r="C12075" t="s">
        <v>15538</v>
      </c>
      <c r="D12075">
        <v>49.948399999999999</v>
      </c>
      <c r="E12075">
        <v>15.2682</v>
      </c>
      <c r="F12075" t="s">
        <v>2480</v>
      </c>
      <c r="G12075" t="s">
        <v>2481</v>
      </c>
      <c r="H12075" t="s">
        <v>2482</v>
      </c>
      <c r="I12075" t="s">
        <v>3197</v>
      </c>
      <c r="K12075">
        <v>20653</v>
      </c>
      <c r="L12075">
        <v>1203692740</v>
      </c>
    </row>
    <row r="12076" spans="1:12" x14ac:dyDescent="0.45">
      <c r="A12076" t="str">
        <f t="shared" si="188"/>
        <v>Kutno, Łódzkie, Poland</v>
      </c>
      <c r="B12076" t="s">
        <v>15539</v>
      </c>
      <c r="C12076" t="s">
        <v>15539</v>
      </c>
      <c r="D12076">
        <v>52.2333</v>
      </c>
      <c r="E12076">
        <v>19.366700000000002</v>
      </c>
      <c r="F12076" t="s">
        <v>3993</v>
      </c>
      <c r="G12076" t="s">
        <v>3994</v>
      </c>
      <c r="H12076" t="s">
        <v>3995</v>
      </c>
      <c r="I12076" t="s">
        <v>3996</v>
      </c>
      <c r="J12076" t="s">
        <v>366</v>
      </c>
      <c r="K12076">
        <v>47557</v>
      </c>
      <c r="L12076">
        <v>1616586955</v>
      </c>
    </row>
    <row r="12077" spans="1:12" x14ac:dyDescent="0.45">
      <c r="A12077" t="str">
        <f t="shared" si="188"/>
        <v>Kutztown, Pennsylvania, United States</v>
      </c>
      <c r="B12077" t="s">
        <v>15540</v>
      </c>
      <c r="C12077" t="s">
        <v>15540</v>
      </c>
      <c r="D12077">
        <v>40.521299999999997</v>
      </c>
      <c r="E12077">
        <v>-75.777199999999993</v>
      </c>
      <c r="F12077" t="s">
        <v>530</v>
      </c>
      <c r="G12077" t="s">
        <v>531</v>
      </c>
      <c r="H12077" t="s">
        <v>532</v>
      </c>
      <c r="I12077" t="s">
        <v>620</v>
      </c>
      <c r="K12077">
        <v>10137</v>
      </c>
      <c r="L12077">
        <v>1840001178</v>
      </c>
    </row>
    <row r="12078" spans="1:12" x14ac:dyDescent="0.45">
      <c r="A12078" t="str">
        <f t="shared" si="188"/>
        <v>Kuusamo, Pohjois-Pohjanmaa, Finland</v>
      </c>
      <c r="B12078" t="s">
        <v>15541</v>
      </c>
      <c r="C12078" t="s">
        <v>15541</v>
      </c>
      <c r="D12078">
        <v>65.966700000000003</v>
      </c>
      <c r="E12078">
        <v>29.166699999999999</v>
      </c>
      <c r="F12078" t="s">
        <v>459</v>
      </c>
      <c r="G12078" t="s">
        <v>460</v>
      </c>
      <c r="H12078" t="s">
        <v>461</v>
      </c>
      <c r="I12078" t="s">
        <v>11556</v>
      </c>
      <c r="J12078" t="s">
        <v>366</v>
      </c>
      <c r="K12078">
        <v>15688</v>
      </c>
      <c r="L12078">
        <v>1246292850</v>
      </c>
    </row>
    <row r="12079" spans="1:12" x14ac:dyDescent="0.45">
      <c r="A12079" t="str">
        <f t="shared" si="188"/>
        <v>Kuvandyk, Orenburgskaya Oblast’, Russia</v>
      </c>
      <c r="B12079" t="s">
        <v>15542</v>
      </c>
      <c r="C12079" t="s">
        <v>15542</v>
      </c>
      <c r="D12079">
        <v>51.4833</v>
      </c>
      <c r="E12079">
        <v>57.35</v>
      </c>
      <c r="F12079" t="s">
        <v>504</v>
      </c>
      <c r="G12079" t="s">
        <v>505</v>
      </c>
      <c r="H12079" t="s">
        <v>506</v>
      </c>
      <c r="I12079" t="s">
        <v>553</v>
      </c>
      <c r="K12079">
        <v>23763</v>
      </c>
      <c r="L12079">
        <v>1643197108</v>
      </c>
    </row>
    <row r="12080" spans="1:12" x14ac:dyDescent="0.45">
      <c r="A12080" t="str">
        <f t="shared" si="188"/>
        <v>Kuvshinovo, Tverskaya Oblast’, Russia</v>
      </c>
      <c r="B12080" t="s">
        <v>15543</v>
      </c>
      <c r="C12080" t="s">
        <v>15543</v>
      </c>
      <c r="D12080">
        <v>57.033299999999997</v>
      </c>
      <c r="E12080">
        <v>34.166699999999999</v>
      </c>
      <c r="F12080" t="s">
        <v>504</v>
      </c>
      <c r="G12080" t="s">
        <v>505</v>
      </c>
      <c r="H12080" t="s">
        <v>506</v>
      </c>
      <c r="I12080" t="s">
        <v>1989</v>
      </c>
      <c r="K12080">
        <v>9068</v>
      </c>
      <c r="L12080">
        <v>1643901783</v>
      </c>
    </row>
    <row r="12081" spans="1:12" x14ac:dyDescent="0.45">
      <c r="A12081" t="str">
        <f t="shared" si="188"/>
        <v>Kuwait City, Al ‘Āşimah, Kuwait</v>
      </c>
      <c r="B12081" t="s">
        <v>15544</v>
      </c>
      <c r="C12081" t="s">
        <v>15544</v>
      </c>
      <c r="D12081">
        <v>29.375</v>
      </c>
      <c r="E12081">
        <v>47.98</v>
      </c>
      <c r="F12081" t="s">
        <v>1218</v>
      </c>
      <c r="G12081" t="s">
        <v>1219</v>
      </c>
      <c r="H12081" t="s">
        <v>1220</v>
      </c>
      <c r="I12081" t="s">
        <v>1858</v>
      </c>
      <c r="J12081" t="s">
        <v>606</v>
      </c>
      <c r="K12081">
        <v>637411</v>
      </c>
      <c r="L12081">
        <v>1414102075</v>
      </c>
    </row>
    <row r="12082" spans="1:12" x14ac:dyDescent="0.45">
      <c r="A12082" t="str">
        <f t="shared" si="188"/>
        <v>Kuwana, Mie, Japan</v>
      </c>
      <c r="B12082" t="s">
        <v>15545</v>
      </c>
      <c r="C12082" t="s">
        <v>15545</v>
      </c>
      <c r="D12082">
        <v>35.062199999999997</v>
      </c>
      <c r="E12082">
        <v>136.68389999999999</v>
      </c>
      <c r="F12082" t="s">
        <v>514</v>
      </c>
      <c r="G12082" t="s">
        <v>515</v>
      </c>
      <c r="H12082" t="s">
        <v>516</v>
      </c>
      <c r="I12082" t="s">
        <v>12982</v>
      </c>
      <c r="K12082">
        <v>139587</v>
      </c>
      <c r="L12082">
        <v>1392018722</v>
      </c>
    </row>
    <row r="12083" spans="1:12" x14ac:dyDescent="0.45">
      <c r="A12083" t="str">
        <f t="shared" si="188"/>
        <v>Kuybyshev, Novosibirskaya Oblast’, Russia</v>
      </c>
      <c r="B12083" t="s">
        <v>15546</v>
      </c>
      <c r="C12083" t="s">
        <v>15546</v>
      </c>
      <c r="D12083">
        <v>55.450299999999999</v>
      </c>
      <c r="E12083">
        <v>78.307500000000005</v>
      </c>
      <c r="F12083" t="s">
        <v>504</v>
      </c>
      <c r="G12083" t="s">
        <v>505</v>
      </c>
      <c r="H12083" t="s">
        <v>506</v>
      </c>
      <c r="I12083" t="s">
        <v>3552</v>
      </c>
      <c r="K12083">
        <v>44170</v>
      </c>
      <c r="L12083">
        <v>1643017442</v>
      </c>
    </row>
    <row r="12084" spans="1:12" x14ac:dyDescent="0.45">
      <c r="A12084" t="str">
        <f t="shared" si="188"/>
        <v>Kūysinjaq, Arbīl, Iraq</v>
      </c>
      <c r="B12084" t="s">
        <v>15547</v>
      </c>
      <c r="C12084" t="s">
        <v>15548</v>
      </c>
      <c r="D12084">
        <v>36.082799999999999</v>
      </c>
      <c r="E12084">
        <v>44.628599999999999</v>
      </c>
      <c r="F12084" t="s">
        <v>782</v>
      </c>
      <c r="G12084" t="s">
        <v>783</v>
      </c>
      <c r="H12084" t="s">
        <v>784</v>
      </c>
      <c r="I12084" t="s">
        <v>9461</v>
      </c>
      <c r="J12084" t="s">
        <v>366</v>
      </c>
      <c r="K12084">
        <v>19878</v>
      </c>
      <c r="L12084">
        <v>1368937180</v>
      </c>
    </row>
    <row r="12085" spans="1:12" x14ac:dyDescent="0.45">
      <c r="A12085" t="str">
        <f t="shared" si="188"/>
        <v>Kuytun, Xinjiang, China</v>
      </c>
      <c r="B12085" t="s">
        <v>15549</v>
      </c>
      <c r="C12085" t="s">
        <v>15549</v>
      </c>
      <c r="D12085">
        <v>44.419600000000003</v>
      </c>
      <c r="E12085">
        <v>84.901200000000003</v>
      </c>
      <c r="F12085" t="s">
        <v>1039</v>
      </c>
      <c r="G12085" t="s">
        <v>1040</v>
      </c>
      <c r="H12085" t="s">
        <v>1041</v>
      </c>
      <c r="I12085" t="s">
        <v>1042</v>
      </c>
      <c r="J12085" t="s">
        <v>366</v>
      </c>
      <c r="K12085">
        <v>166261</v>
      </c>
      <c r="L12085">
        <v>1156287095</v>
      </c>
    </row>
    <row r="12086" spans="1:12" x14ac:dyDescent="0.45">
      <c r="A12086" t="str">
        <f t="shared" si="188"/>
        <v>Kuzma, Kuzma, Slovenia</v>
      </c>
      <c r="B12086" t="s">
        <v>15550</v>
      </c>
      <c r="C12086" t="s">
        <v>15550</v>
      </c>
      <c r="D12086">
        <v>46.8369</v>
      </c>
      <c r="E12086">
        <v>16.083300000000001</v>
      </c>
      <c r="F12086" t="s">
        <v>1111</v>
      </c>
      <c r="G12086" t="s">
        <v>1112</v>
      </c>
      <c r="H12086" t="s">
        <v>1113</v>
      </c>
      <c r="I12086" t="s">
        <v>15550</v>
      </c>
      <c r="J12086" t="s">
        <v>378</v>
      </c>
      <c r="L12086">
        <v>1705411351</v>
      </c>
    </row>
    <row r="12087" spans="1:12" x14ac:dyDescent="0.45">
      <c r="A12087" t="str">
        <f t="shared" si="188"/>
        <v>Kuznetsk, Penzenskaya Oblast’, Russia</v>
      </c>
      <c r="B12087" t="s">
        <v>15551</v>
      </c>
      <c r="C12087" t="s">
        <v>15551</v>
      </c>
      <c r="D12087">
        <v>53.116700000000002</v>
      </c>
      <c r="E12087">
        <v>46.6</v>
      </c>
      <c r="F12087" t="s">
        <v>504</v>
      </c>
      <c r="G12087" t="s">
        <v>505</v>
      </c>
      <c r="H12087" t="s">
        <v>506</v>
      </c>
      <c r="I12087" t="s">
        <v>3928</v>
      </c>
      <c r="K12087">
        <v>82276</v>
      </c>
      <c r="L12087">
        <v>1643787798</v>
      </c>
    </row>
    <row r="12088" spans="1:12" x14ac:dyDescent="0.45">
      <c r="A12088" t="str">
        <f t="shared" si="188"/>
        <v>Kuzumaki, Iwate, Japan</v>
      </c>
      <c r="B12088" t="s">
        <v>15552</v>
      </c>
      <c r="C12088" t="s">
        <v>15552</v>
      </c>
      <c r="D12088">
        <v>40.039700000000003</v>
      </c>
      <c r="E12088">
        <v>141.43639999999999</v>
      </c>
      <c r="F12088" t="s">
        <v>514</v>
      </c>
      <c r="G12088" t="s">
        <v>515</v>
      </c>
      <c r="H12088" t="s">
        <v>516</v>
      </c>
      <c r="I12088" t="s">
        <v>11570</v>
      </c>
      <c r="K12088">
        <v>5671</v>
      </c>
      <c r="L12088">
        <v>1392191294</v>
      </c>
    </row>
    <row r="12089" spans="1:12" x14ac:dyDescent="0.45">
      <c r="A12089" t="str">
        <f t="shared" si="188"/>
        <v>Kvívík, , Faroe Islands</v>
      </c>
      <c r="B12089" t="s">
        <v>15553</v>
      </c>
      <c r="C12089" t="s">
        <v>15554</v>
      </c>
      <c r="D12089">
        <v>62.118600000000001</v>
      </c>
      <c r="E12089">
        <v>-7.0736999999999997</v>
      </c>
      <c r="F12089" t="s">
        <v>9175</v>
      </c>
      <c r="G12089" t="s">
        <v>9176</v>
      </c>
      <c r="H12089" t="s">
        <v>9177</v>
      </c>
      <c r="J12089" t="s">
        <v>378</v>
      </c>
      <c r="L12089">
        <v>1234955585</v>
      </c>
    </row>
    <row r="12090" spans="1:12" x14ac:dyDescent="0.45">
      <c r="A12090" t="str">
        <f t="shared" si="188"/>
        <v>Kwale, Kwale, Kenya</v>
      </c>
      <c r="B12090" t="s">
        <v>15555</v>
      </c>
      <c r="C12090" t="s">
        <v>15555</v>
      </c>
      <c r="D12090">
        <v>-4.1737000000000002</v>
      </c>
      <c r="E12090">
        <v>39.452100000000002</v>
      </c>
      <c r="F12090" t="s">
        <v>2672</v>
      </c>
      <c r="G12090" t="s">
        <v>2673</v>
      </c>
      <c r="H12090" t="s">
        <v>2674</v>
      </c>
      <c r="I12090" t="s">
        <v>15555</v>
      </c>
      <c r="J12090" t="s">
        <v>378</v>
      </c>
      <c r="L12090">
        <v>1404769042</v>
      </c>
    </row>
    <row r="12091" spans="1:12" x14ac:dyDescent="0.45">
      <c r="A12091" t="str">
        <f t="shared" si="188"/>
        <v>Kwekwe, Midlands, Zimbabwe</v>
      </c>
      <c r="B12091" t="s">
        <v>15556</v>
      </c>
      <c r="C12091" t="s">
        <v>15556</v>
      </c>
      <c r="D12091">
        <v>-18.916699999999999</v>
      </c>
      <c r="E12091">
        <v>29.9833</v>
      </c>
      <c r="F12091" t="s">
        <v>3965</v>
      </c>
      <c r="G12091" t="s">
        <v>3966</v>
      </c>
      <c r="H12091" t="s">
        <v>3967</v>
      </c>
      <c r="I12091" t="s">
        <v>11517</v>
      </c>
      <c r="K12091">
        <v>93072</v>
      </c>
      <c r="L12091">
        <v>1716327793</v>
      </c>
    </row>
    <row r="12092" spans="1:12" x14ac:dyDescent="0.45">
      <c r="A12092" t="str">
        <f t="shared" si="188"/>
        <v>Kwidzyn, Pomorskie, Poland</v>
      </c>
      <c r="B12092" t="s">
        <v>15557</v>
      </c>
      <c r="C12092" t="s">
        <v>15557</v>
      </c>
      <c r="D12092">
        <v>53.735799999999998</v>
      </c>
      <c r="E12092">
        <v>18.930800000000001</v>
      </c>
      <c r="F12092" t="s">
        <v>3993</v>
      </c>
      <c r="G12092" t="s">
        <v>3994</v>
      </c>
      <c r="H12092" t="s">
        <v>3995</v>
      </c>
      <c r="I12092" t="s">
        <v>5770</v>
      </c>
      <c r="J12092" t="s">
        <v>366</v>
      </c>
      <c r="K12092">
        <v>40008</v>
      </c>
      <c r="L12092">
        <v>1616851475</v>
      </c>
    </row>
    <row r="12093" spans="1:12" x14ac:dyDescent="0.45">
      <c r="A12093" t="str">
        <f t="shared" si="188"/>
        <v>Kwinana, Western Australia, Australia</v>
      </c>
      <c r="B12093" t="s">
        <v>15558</v>
      </c>
      <c r="C12093" t="s">
        <v>15558</v>
      </c>
      <c r="D12093">
        <v>-32.239400000000003</v>
      </c>
      <c r="E12093">
        <v>115.7702</v>
      </c>
      <c r="F12093" t="s">
        <v>830</v>
      </c>
      <c r="G12093" t="s">
        <v>831</v>
      </c>
      <c r="H12093" t="s">
        <v>832</v>
      </c>
      <c r="I12093" t="s">
        <v>1427</v>
      </c>
      <c r="K12093">
        <v>20086</v>
      </c>
      <c r="L12093">
        <v>1036753478</v>
      </c>
    </row>
    <row r="12094" spans="1:12" x14ac:dyDescent="0.45">
      <c r="A12094" t="str">
        <f t="shared" si="188"/>
        <v>Kyabram, Victoria, Australia</v>
      </c>
      <c r="B12094" t="s">
        <v>15559</v>
      </c>
      <c r="C12094" t="s">
        <v>15559</v>
      </c>
      <c r="D12094">
        <v>-36.316699999999997</v>
      </c>
      <c r="E12094">
        <v>145.05000000000001</v>
      </c>
      <c r="F12094" t="s">
        <v>830</v>
      </c>
      <c r="G12094" t="s">
        <v>831</v>
      </c>
      <c r="H12094" t="s">
        <v>832</v>
      </c>
      <c r="I12094" t="s">
        <v>2292</v>
      </c>
      <c r="K12094">
        <v>7321</v>
      </c>
      <c r="L12094">
        <v>1036000064</v>
      </c>
    </row>
    <row r="12095" spans="1:12" x14ac:dyDescent="0.45">
      <c r="A12095" t="str">
        <f t="shared" si="188"/>
        <v>Kyakhta, Buryatiya, Russia</v>
      </c>
      <c r="B12095" t="s">
        <v>15560</v>
      </c>
      <c r="C12095" t="s">
        <v>15560</v>
      </c>
      <c r="D12095">
        <v>50.35</v>
      </c>
      <c r="E12095">
        <v>106.45</v>
      </c>
      <c r="F12095" t="s">
        <v>504</v>
      </c>
      <c r="G12095" t="s">
        <v>505</v>
      </c>
      <c r="H12095" t="s">
        <v>506</v>
      </c>
      <c r="I12095" t="s">
        <v>3098</v>
      </c>
      <c r="K12095">
        <v>20031</v>
      </c>
      <c r="L12095">
        <v>1643237220</v>
      </c>
    </row>
    <row r="12096" spans="1:12" x14ac:dyDescent="0.45">
      <c r="A12096" t="str">
        <f t="shared" si="188"/>
        <v>Kyankwanzi, Kyankwanzi, Uganda</v>
      </c>
      <c r="B12096" t="s">
        <v>15561</v>
      </c>
      <c r="C12096" t="s">
        <v>15561</v>
      </c>
      <c r="D12096">
        <v>1.1987000000000001</v>
      </c>
      <c r="E12096">
        <v>31.8062</v>
      </c>
      <c r="F12096" t="s">
        <v>613</v>
      </c>
      <c r="G12096" t="s">
        <v>614</v>
      </c>
      <c r="H12096" t="s">
        <v>615</v>
      </c>
      <c r="I12096" t="s">
        <v>15561</v>
      </c>
      <c r="J12096" t="s">
        <v>378</v>
      </c>
      <c r="L12096">
        <v>1800427588</v>
      </c>
    </row>
    <row r="12097" spans="1:12" x14ac:dyDescent="0.45">
      <c r="A12097" t="str">
        <f t="shared" si="188"/>
        <v>Kyaukpyu, Rakhine State, Burma</v>
      </c>
      <c r="B12097" t="s">
        <v>15562</v>
      </c>
      <c r="C12097" t="s">
        <v>15562</v>
      </c>
      <c r="D12097">
        <v>19.433299999999999</v>
      </c>
      <c r="E12097">
        <v>93.55</v>
      </c>
      <c r="F12097" t="s">
        <v>1584</v>
      </c>
      <c r="G12097" t="s">
        <v>1585</v>
      </c>
      <c r="H12097" t="s">
        <v>1586</v>
      </c>
      <c r="I12097" t="s">
        <v>15563</v>
      </c>
      <c r="K12097">
        <v>4261</v>
      </c>
      <c r="L12097">
        <v>1104321745</v>
      </c>
    </row>
    <row r="12098" spans="1:12" x14ac:dyDescent="0.45">
      <c r="A12098" t="str">
        <f t="shared" si="188"/>
        <v>Kyegegwa, Kyegegwa, Uganda</v>
      </c>
      <c r="B12098" t="s">
        <v>15564</v>
      </c>
      <c r="C12098" t="s">
        <v>15564</v>
      </c>
      <c r="D12098">
        <v>0.50219999999999998</v>
      </c>
      <c r="E12098">
        <v>31.041399999999999</v>
      </c>
      <c r="F12098" t="s">
        <v>613</v>
      </c>
      <c r="G12098" t="s">
        <v>614</v>
      </c>
      <c r="H12098" t="s">
        <v>615</v>
      </c>
      <c r="I12098" t="s">
        <v>15564</v>
      </c>
      <c r="J12098" t="s">
        <v>378</v>
      </c>
      <c r="L12098">
        <v>1800719333</v>
      </c>
    </row>
    <row r="12099" spans="1:12" x14ac:dyDescent="0.45">
      <c r="A12099" t="str">
        <f t="shared" ref="A12099:A12162" si="189">CONCATENATE(B12099,", ",I12099,", ",F12099)</f>
        <v>Kyenjojo, Kyenjojo, Uganda</v>
      </c>
      <c r="B12099" t="s">
        <v>15565</v>
      </c>
      <c r="C12099" t="s">
        <v>15565</v>
      </c>
      <c r="D12099">
        <v>0.63280000000000003</v>
      </c>
      <c r="E12099">
        <v>30.621400000000001</v>
      </c>
      <c r="F12099" t="s">
        <v>613</v>
      </c>
      <c r="G12099" t="s">
        <v>614</v>
      </c>
      <c r="H12099" t="s">
        <v>615</v>
      </c>
      <c r="I12099" t="s">
        <v>15565</v>
      </c>
      <c r="J12099" t="s">
        <v>378</v>
      </c>
      <c r="L12099">
        <v>1800420914</v>
      </c>
    </row>
    <row r="12100" spans="1:12" x14ac:dyDescent="0.45">
      <c r="A12100" t="str">
        <f t="shared" si="189"/>
        <v>Kyiv, Kyyiv, Misto, Ukraine</v>
      </c>
      <c r="B12100" t="s">
        <v>15566</v>
      </c>
      <c r="C12100" t="s">
        <v>15566</v>
      </c>
      <c r="D12100">
        <v>50.45</v>
      </c>
      <c r="E12100">
        <v>30.523599999999998</v>
      </c>
      <c r="F12100" t="s">
        <v>1461</v>
      </c>
      <c r="G12100" t="s">
        <v>1462</v>
      </c>
      <c r="H12100" t="s">
        <v>1463</v>
      </c>
      <c r="I12100" t="s">
        <v>15567</v>
      </c>
      <c r="J12100" t="s">
        <v>606</v>
      </c>
      <c r="K12100">
        <v>2967000</v>
      </c>
      <c r="L12100">
        <v>1804382913</v>
      </c>
    </row>
    <row r="12101" spans="1:12" x14ac:dyDescent="0.45">
      <c r="A12101" t="str">
        <f t="shared" si="189"/>
        <v>Kyjov, Jihomoravský Kraj, Czechia</v>
      </c>
      <c r="B12101" t="s">
        <v>15568</v>
      </c>
      <c r="C12101" t="s">
        <v>15568</v>
      </c>
      <c r="D12101">
        <v>49.010199999999998</v>
      </c>
      <c r="E12101">
        <v>17.122499999999999</v>
      </c>
      <c r="F12101" t="s">
        <v>2480</v>
      </c>
      <c r="G12101" t="s">
        <v>2481</v>
      </c>
      <c r="H12101" t="s">
        <v>2482</v>
      </c>
      <c r="I12101" t="s">
        <v>4683</v>
      </c>
      <c r="K12101">
        <v>11185</v>
      </c>
      <c r="L12101">
        <v>1203980144</v>
      </c>
    </row>
    <row r="12102" spans="1:12" x14ac:dyDescent="0.45">
      <c r="A12102" t="str">
        <f t="shared" si="189"/>
        <v>Kyle, Texas, United States</v>
      </c>
      <c r="B12102" t="s">
        <v>15569</v>
      </c>
      <c r="C12102" t="s">
        <v>15569</v>
      </c>
      <c r="D12102">
        <v>29.9937</v>
      </c>
      <c r="E12102">
        <v>-97.885900000000007</v>
      </c>
      <c r="F12102" t="s">
        <v>530</v>
      </c>
      <c r="G12102" t="s">
        <v>531</v>
      </c>
      <c r="H12102" t="s">
        <v>532</v>
      </c>
      <c r="I12102" t="s">
        <v>610</v>
      </c>
      <c r="K12102">
        <v>48393</v>
      </c>
      <c r="L12102">
        <v>1840020907</v>
      </c>
    </row>
    <row r="12103" spans="1:12" x14ac:dyDescent="0.45">
      <c r="A12103" t="str">
        <f t="shared" si="189"/>
        <v>Kyneton, Victoria, Australia</v>
      </c>
      <c r="B12103" t="s">
        <v>15570</v>
      </c>
      <c r="C12103" t="s">
        <v>15570</v>
      </c>
      <c r="D12103">
        <v>-37.2333</v>
      </c>
      <c r="E12103">
        <v>144.44999999999999</v>
      </c>
      <c r="F12103" t="s">
        <v>830</v>
      </c>
      <c r="G12103" t="s">
        <v>831</v>
      </c>
      <c r="H12103" t="s">
        <v>832</v>
      </c>
      <c r="I12103" t="s">
        <v>2292</v>
      </c>
      <c r="K12103">
        <v>6951</v>
      </c>
      <c r="L12103">
        <v>1036250832</v>
      </c>
    </row>
    <row r="12104" spans="1:12" x14ac:dyDescent="0.45">
      <c r="A12104" t="str">
        <f t="shared" si="189"/>
        <v>Kyŏngju, Gyeongbuk, Korea, South</v>
      </c>
      <c r="B12104" t="s">
        <v>15571</v>
      </c>
      <c r="C12104" t="s">
        <v>15572</v>
      </c>
      <c r="D12104">
        <v>35.85</v>
      </c>
      <c r="E12104">
        <v>129.2167</v>
      </c>
      <c r="F12104" t="s">
        <v>1978</v>
      </c>
      <c r="G12104" t="s">
        <v>1979</v>
      </c>
      <c r="H12104" t="s">
        <v>1980</v>
      </c>
      <c r="I12104" t="s">
        <v>1981</v>
      </c>
      <c r="K12104">
        <v>264091</v>
      </c>
      <c r="L12104">
        <v>1410173146</v>
      </c>
    </row>
    <row r="12105" spans="1:12" x14ac:dyDescent="0.45">
      <c r="A12105" t="str">
        <f t="shared" si="189"/>
        <v>Kyōto, Kyōto, Japan</v>
      </c>
      <c r="B12105" t="s">
        <v>2813</v>
      </c>
      <c r="C12105" t="s">
        <v>15573</v>
      </c>
      <c r="D12105">
        <v>35.011099999999999</v>
      </c>
      <c r="E12105">
        <v>135.76689999999999</v>
      </c>
      <c r="F12105" t="s">
        <v>514</v>
      </c>
      <c r="G12105" t="s">
        <v>515</v>
      </c>
      <c r="H12105" t="s">
        <v>516</v>
      </c>
      <c r="I12105" t="s">
        <v>2813</v>
      </c>
      <c r="J12105" t="s">
        <v>378</v>
      </c>
      <c r="K12105">
        <v>1805000</v>
      </c>
      <c r="L12105">
        <v>1392622735</v>
      </c>
    </row>
    <row r="12106" spans="1:12" x14ac:dyDescent="0.45">
      <c r="A12106" t="str">
        <f t="shared" si="189"/>
        <v>Kyparissía, Peloponnísos, Greece</v>
      </c>
      <c r="B12106" t="s">
        <v>15574</v>
      </c>
      <c r="C12106" t="s">
        <v>15575</v>
      </c>
      <c r="D12106">
        <v>37.2333</v>
      </c>
      <c r="E12106">
        <v>21.666699999999999</v>
      </c>
      <c r="F12106" t="s">
        <v>928</v>
      </c>
      <c r="G12106" t="s">
        <v>929</v>
      </c>
      <c r="H12106" t="s">
        <v>930</v>
      </c>
      <c r="I12106" t="s">
        <v>9878</v>
      </c>
      <c r="J12106" t="s">
        <v>366</v>
      </c>
      <c r="K12106">
        <v>5131</v>
      </c>
      <c r="L12106">
        <v>1300616536</v>
      </c>
    </row>
    <row r="12107" spans="1:12" x14ac:dyDescent="0.45">
      <c r="A12107" t="str">
        <f t="shared" si="189"/>
        <v>Kyrenia, Kerýneia, Cyprus</v>
      </c>
      <c r="B12107" t="s">
        <v>15576</v>
      </c>
      <c r="C12107" t="s">
        <v>15576</v>
      </c>
      <c r="D12107">
        <v>35.340299999999999</v>
      </c>
      <c r="E12107">
        <v>33.319200000000002</v>
      </c>
      <c r="F12107" t="s">
        <v>9712</v>
      </c>
      <c r="G12107" t="s">
        <v>9713</v>
      </c>
      <c r="H12107" t="s">
        <v>9714</v>
      </c>
      <c r="I12107" t="s">
        <v>15577</v>
      </c>
      <c r="J12107" t="s">
        <v>378</v>
      </c>
      <c r="K12107">
        <v>33207</v>
      </c>
      <c r="L12107">
        <v>1196334499</v>
      </c>
    </row>
    <row r="12108" spans="1:12" x14ac:dyDescent="0.45">
      <c r="A12108" t="str">
        <f t="shared" si="189"/>
        <v>Kyritz, Brandenburg, Germany</v>
      </c>
      <c r="B12108" t="s">
        <v>15578</v>
      </c>
      <c r="C12108" t="s">
        <v>15578</v>
      </c>
      <c r="D12108">
        <v>52.9422</v>
      </c>
      <c r="E12108">
        <v>12.3972</v>
      </c>
      <c r="F12108" t="s">
        <v>441</v>
      </c>
      <c r="G12108" t="s">
        <v>442</v>
      </c>
      <c r="H12108" t="s">
        <v>443</v>
      </c>
      <c r="I12108" t="s">
        <v>1719</v>
      </c>
      <c r="K12108">
        <v>9303</v>
      </c>
      <c r="L12108">
        <v>1276035237</v>
      </c>
    </row>
    <row r="12109" spans="1:12" x14ac:dyDescent="0.45">
      <c r="A12109" t="str">
        <f t="shared" si="189"/>
        <v>Kyshtym, Chelyabinskaya Oblast’, Russia</v>
      </c>
      <c r="B12109" t="s">
        <v>15579</v>
      </c>
      <c r="C12109" t="s">
        <v>15579</v>
      </c>
      <c r="D12109">
        <v>55.713900000000002</v>
      </c>
      <c r="E12109">
        <v>60.552799999999998</v>
      </c>
      <c r="F12109" t="s">
        <v>504</v>
      </c>
      <c r="G12109" t="s">
        <v>505</v>
      </c>
      <c r="H12109" t="s">
        <v>506</v>
      </c>
      <c r="I12109" t="s">
        <v>2555</v>
      </c>
      <c r="K12109">
        <v>36997</v>
      </c>
      <c r="L12109">
        <v>1643212206</v>
      </c>
    </row>
    <row r="12110" spans="1:12" x14ac:dyDescent="0.45">
      <c r="A12110" t="str">
        <f t="shared" si="189"/>
        <v>Kysucké Nové Mesto, Žilinský, Slovakia</v>
      </c>
      <c r="B12110" t="s">
        <v>15580</v>
      </c>
      <c r="C12110" t="s">
        <v>15581</v>
      </c>
      <c r="D12110">
        <v>49.3</v>
      </c>
      <c r="E12110">
        <v>18.783300000000001</v>
      </c>
      <c r="F12110" t="s">
        <v>3518</v>
      </c>
      <c r="G12110" t="s">
        <v>3519</v>
      </c>
      <c r="H12110" t="s">
        <v>3520</v>
      </c>
      <c r="I12110" t="s">
        <v>5766</v>
      </c>
      <c r="J12110" t="s">
        <v>366</v>
      </c>
      <c r="K12110">
        <v>15132</v>
      </c>
      <c r="L12110">
        <v>1703666551</v>
      </c>
    </row>
    <row r="12111" spans="1:12" x14ac:dyDescent="0.45">
      <c r="A12111" t="str">
        <f t="shared" si="189"/>
        <v>Kyustendil, Kyustendil, Bulgaria</v>
      </c>
      <c r="B12111" t="s">
        <v>4765</v>
      </c>
      <c r="C12111" t="s">
        <v>4765</v>
      </c>
      <c r="D12111">
        <v>42.281100000000002</v>
      </c>
      <c r="E12111">
        <v>22.6889</v>
      </c>
      <c r="F12111" t="s">
        <v>1175</v>
      </c>
      <c r="G12111" t="s">
        <v>1176</v>
      </c>
      <c r="H12111" t="s">
        <v>1177</v>
      </c>
      <c r="I12111" t="s">
        <v>4765</v>
      </c>
      <c r="J12111" t="s">
        <v>378</v>
      </c>
      <c r="K12111">
        <v>63359</v>
      </c>
      <c r="L12111">
        <v>1100543134</v>
      </c>
    </row>
    <row r="12112" spans="1:12" x14ac:dyDescent="0.45">
      <c r="A12112" t="str">
        <f t="shared" si="189"/>
        <v>Kyzyl, Tyva, Russia</v>
      </c>
      <c r="B12112" t="s">
        <v>15582</v>
      </c>
      <c r="C12112" t="s">
        <v>15582</v>
      </c>
      <c r="D12112">
        <v>51.716700000000003</v>
      </c>
      <c r="E12112">
        <v>94.45</v>
      </c>
      <c r="F12112" t="s">
        <v>504</v>
      </c>
      <c r="G12112" t="s">
        <v>505</v>
      </c>
      <c r="H12112" t="s">
        <v>506</v>
      </c>
      <c r="I12112" t="s">
        <v>1125</v>
      </c>
      <c r="J12112" t="s">
        <v>378</v>
      </c>
      <c r="K12112">
        <v>116015</v>
      </c>
      <c r="L12112">
        <v>1643780385</v>
      </c>
    </row>
    <row r="12113" spans="1:12" x14ac:dyDescent="0.45">
      <c r="A12113" t="str">
        <f t="shared" si="189"/>
        <v>Kyzyl-Kyya, Batken, Kyrgyzstan</v>
      </c>
      <c r="B12113" t="s">
        <v>15583</v>
      </c>
      <c r="C12113" t="s">
        <v>15583</v>
      </c>
      <c r="D12113">
        <v>40.25</v>
      </c>
      <c r="E12113">
        <v>72.116699999999994</v>
      </c>
      <c r="F12113" t="s">
        <v>1392</v>
      </c>
      <c r="G12113" t="s">
        <v>1393</v>
      </c>
      <c r="H12113" t="s">
        <v>1394</v>
      </c>
      <c r="I12113" t="s">
        <v>2827</v>
      </c>
      <c r="K12113">
        <v>31727</v>
      </c>
      <c r="L12113">
        <v>1417902733</v>
      </c>
    </row>
    <row r="12114" spans="1:12" x14ac:dyDescent="0.45">
      <c r="A12114" t="str">
        <f t="shared" si="189"/>
        <v>L’Ancienne-Lorette, Quebec, Canada</v>
      </c>
      <c r="B12114" t="s">
        <v>15584</v>
      </c>
      <c r="C12114" t="s">
        <v>15585</v>
      </c>
      <c r="D12114">
        <v>46.8</v>
      </c>
      <c r="E12114">
        <v>-71.349999999999994</v>
      </c>
      <c r="F12114" t="s">
        <v>541</v>
      </c>
      <c r="G12114" t="s">
        <v>542</v>
      </c>
      <c r="H12114" t="s">
        <v>543</v>
      </c>
      <c r="I12114" t="s">
        <v>756</v>
      </c>
      <c r="K12114">
        <v>16745</v>
      </c>
      <c r="L12114">
        <v>1124580674</v>
      </c>
    </row>
    <row r="12115" spans="1:12" x14ac:dyDescent="0.45">
      <c r="A12115" t="str">
        <f t="shared" si="189"/>
        <v>L’Aquila, Abruzzo, Italy</v>
      </c>
      <c r="B12115" t="s">
        <v>15586</v>
      </c>
      <c r="C12115" t="s">
        <v>15587</v>
      </c>
      <c r="D12115">
        <v>42.3504</v>
      </c>
      <c r="E12115">
        <v>13.39</v>
      </c>
      <c r="F12115" t="s">
        <v>946</v>
      </c>
      <c r="G12115" t="s">
        <v>947</v>
      </c>
      <c r="H12115" t="s">
        <v>948</v>
      </c>
      <c r="I12115" t="s">
        <v>15588</v>
      </c>
      <c r="J12115" t="s">
        <v>378</v>
      </c>
      <c r="K12115">
        <v>68503</v>
      </c>
      <c r="L12115">
        <v>1380218474</v>
      </c>
    </row>
    <row r="12116" spans="1:12" x14ac:dyDescent="0.45">
      <c r="A12116" t="str">
        <f t="shared" si="189"/>
        <v>L’Assomption, Quebec, Canada</v>
      </c>
      <c r="B12116" t="s">
        <v>15589</v>
      </c>
      <c r="C12116" t="s">
        <v>15590</v>
      </c>
      <c r="D12116">
        <v>45.833300000000001</v>
      </c>
      <c r="E12116">
        <v>-73.416700000000006</v>
      </c>
      <c r="F12116" t="s">
        <v>541</v>
      </c>
      <c r="G12116" t="s">
        <v>542</v>
      </c>
      <c r="H12116" t="s">
        <v>543</v>
      </c>
      <c r="I12116" t="s">
        <v>756</v>
      </c>
      <c r="K12116">
        <v>20065</v>
      </c>
      <c r="L12116">
        <v>1124500862</v>
      </c>
    </row>
    <row r="12117" spans="1:12" x14ac:dyDescent="0.45">
      <c r="A12117" t="str">
        <f t="shared" si="189"/>
        <v>L’Epiphanie, Quebec, Canada</v>
      </c>
      <c r="B12117" t="s">
        <v>15591</v>
      </c>
      <c r="C12117" t="s">
        <v>15592</v>
      </c>
      <c r="D12117">
        <v>45.85</v>
      </c>
      <c r="E12117">
        <v>-73.4833</v>
      </c>
      <c r="F12117" t="s">
        <v>541</v>
      </c>
      <c r="G12117" t="s">
        <v>542</v>
      </c>
      <c r="H12117" t="s">
        <v>543</v>
      </c>
      <c r="I12117" t="s">
        <v>756</v>
      </c>
      <c r="K12117">
        <v>5353</v>
      </c>
      <c r="L12117">
        <v>1124599436</v>
      </c>
    </row>
    <row r="12118" spans="1:12" x14ac:dyDescent="0.45">
      <c r="A12118" t="str">
        <f t="shared" si="189"/>
        <v>L’Haÿ-les-Roses, Île-de-France, France</v>
      </c>
      <c r="B12118" t="s">
        <v>15593</v>
      </c>
      <c r="C12118" t="s">
        <v>15594</v>
      </c>
      <c r="D12118">
        <v>48.78</v>
      </c>
      <c r="E12118">
        <v>2.3374000000000001</v>
      </c>
      <c r="F12118" t="s">
        <v>526</v>
      </c>
      <c r="G12118" t="s">
        <v>527</v>
      </c>
      <c r="H12118" t="s">
        <v>528</v>
      </c>
      <c r="I12118" t="s">
        <v>732</v>
      </c>
      <c r="J12118" t="s">
        <v>366</v>
      </c>
      <c r="K12118">
        <v>31204</v>
      </c>
      <c r="L12118">
        <v>1250707197</v>
      </c>
    </row>
    <row r="12119" spans="1:12" x14ac:dyDescent="0.45">
      <c r="A12119" t="str">
        <f t="shared" si="189"/>
        <v>L’Île-Perrot, Quebec, Canada</v>
      </c>
      <c r="B12119" t="s">
        <v>15595</v>
      </c>
      <c r="C12119" t="s">
        <v>15596</v>
      </c>
      <c r="D12119">
        <v>45.383299999999998</v>
      </c>
      <c r="E12119">
        <v>-73.95</v>
      </c>
      <c r="F12119" t="s">
        <v>541</v>
      </c>
      <c r="G12119" t="s">
        <v>542</v>
      </c>
      <c r="H12119" t="s">
        <v>543</v>
      </c>
      <c r="I12119" t="s">
        <v>756</v>
      </c>
      <c r="K12119">
        <v>10756</v>
      </c>
      <c r="L12119">
        <v>1124063001</v>
      </c>
    </row>
    <row r="12120" spans="1:12" x14ac:dyDescent="0.45">
      <c r="A12120" t="str">
        <f t="shared" si="189"/>
        <v>La Asunción, Nueva Esparta, Venezuela</v>
      </c>
      <c r="B12120" t="s">
        <v>15597</v>
      </c>
      <c r="C12120" t="s">
        <v>15598</v>
      </c>
      <c r="D12120">
        <v>11.033300000000001</v>
      </c>
      <c r="E12120">
        <v>-63.883299999999998</v>
      </c>
      <c r="F12120" t="s">
        <v>702</v>
      </c>
      <c r="G12120" t="s">
        <v>703</v>
      </c>
      <c r="H12120" t="s">
        <v>704</v>
      </c>
      <c r="I12120" t="s">
        <v>15599</v>
      </c>
      <c r="J12120" t="s">
        <v>378</v>
      </c>
      <c r="K12120">
        <v>35084</v>
      </c>
      <c r="L12120">
        <v>1862490314</v>
      </c>
    </row>
    <row r="12121" spans="1:12" x14ac:dyDescent="0.45">
      <c r="A12121" t="str">
        <f t="shared" si="189"/>
        <v>La Banda, Santiago del Estero, Argentina</v>
      </c>
      <c r="B12121" t="s">
        <v>15600</v>
      </c>
      <c r="C12121" t="s">
        <v>15600</v>
      </c>
      <c r="D12121">
        <v>-27.7333</v>
      </c>
      <c r="E12121">
        <v>-64.25</v>
      </c>
      <c r="F12121" t="s">
        <v>651</v>
      </c>
      <c r="G12121" t="s">
        <v>652</v>
      </c>
      <c r="H12121" t="s">
        <v>653</v>
      </c>
      <c r="I12121" t="s">
        <v>1943</v>
      </c>
      <c r="J12121" t="s">
        <v>366</v>
      </c>
      <c r="K12121">
        <v>106441</v>
      </c>
      <c r="L12121">
        <v>1032317566</v>
      </c>
    </row>
    <row r="12122" spans="1:12" x14ac:dyDescent="0.45">
      <c r="A12122" t="str">
        <f t="shared" si="189"/>
        <v>La Bañeza, Castille-Leon, Spain</v>
      </c>
      <c r="B12122" t="s">
        <v>15601</v>
      </c>
      <c r="C12122" t="s">
        <v>15602</v>
      </c>
      <c r="D12122">
        <v>42.297499999999999</v>
      </c>
      <c r="E12122">
        <v>-5.9016999999999999</v>
      </c>
      <c r="F12122" t="s">
        <v>436</v>
      </c>
      <c r="G12122" t="s">
        <v>437</v>
      </c>
      <c r="H12122" t="s">
        <v>438</v>
      </c>
      <c r="I12122" t="s">
        <v>2781</v>
      </c>
      <c r="K12122">
        <v>10338</v>
      </c>
      <c r="L12122">
        <v>1724574131</v>
      </c>
    </row>
    <row r="12123" spans="1:12" x14ac:dyDescent="0.45">
      <c r="A12123" t="str">
        <f t="shared" si="189"/>
        <v>La Barca, Jalisco, Mexico</v>
      </c>
      <c r="B12123" t="s">
        <v>15603</v>
      </c>
      <c r="C12123" t="s">
        <v>15603</v>
      </c>
      <c r="D12123">
        <v>20.290299999999998</v>
      </c>
      <c r="E12123">
        <v>-102.54559999999999</v>
      </c>
      <c r="F12123" t="s">
        <v>519</v>
      </c>
      <c r="G12123" t="s">
        <v>520</v>
      </c>
      <c r="H12123" t="s">
        <v>521</v>
      </c>
      <c r="I12123" t="s">
        <v>1783</v>
      </c>
      <c r="J12123" t="s">
        <v>366</v>
      </c>
      <c r="K12123">
        <v>35345</v>
      </c>
      <c r="L12123">
        <v>1484900173</v>
      </c>
    </row>
    <row r="12124" spans="1:12" x14ac:dyDescent="0.45">
      <c r="A12124" t="str">
        <f t="shared" si="189"/>
        <v>La Broquerie, Manitoba, Canada</v>
      </c>
      <c r="B12124" t="s">
        <v>15604</v>
      </c>
      <c r="C12124" t="s">
        <v>15604</v>
      </c>
      <c r="D12124">
        <v>49.3994</v>
      </c>
      <c r="E12124">
        <v>-96.510300000000001</v>
      </c>
      <c r="F12124" t="s">
        <v>541</v>
      </c>
      <c r="G12124" t="s">
        <v>542</v>
      </c>
      <c r="H12124" t="s">
        <v>543</v>
      </c>
      <c r="I12124" t="s">
        <v>5149</v>
      </c>
      <c r="K12124">
        <v>6076</v>
      </c>
      <c r="L12124">
        <v>1124000582</v>
      </c>
    </row>
    <row r="12125" spans="1:12" x14ac:dyDescent="0.45">
      <c r="A12125" t="str">
        <f t="shared" si="189"/>
        <v>La Calera, Córdoba, Argentina</v>
      </c>
      <c r="B12125" t="s">
        <v>15605</v>
      </c>
      <c r="C12125" t="s">
        <v>15605</v>
      </c>
      <c r="D12125">
        <v>-31.343900000000001</v>
      </c>
      <c r="E12125">
        <v>-64.335300000000004</v>
      </c>
      <c r="F12125" t="s">
        <v>651</v>
      </c>
      <c r="G12125" t="s">
        <v>652</v>
      </c>
      <c r="H12125" t="s">
        <v>653</v>
      </c>
      <c r="I12125" t="s">
        <v>1686</v>
      </c>
      <c r="K12125">
        <v>32227</v>
      </c>
      <c r="L12125">
        <v>1032927400</v>
      </c>
    </row>
    <row r="12126" spans="1:12" x14ac:dyDescent="0.45">
      <c r="A12126" t="str">
        <f t="shared" si="189"/>
        <v>La Cañada Flintridge, California, United States</v>
      </c>
      <c r="B12126" t="s">
        <v>15606</v>
      </c>
      <c r="C12126" t="s">
        <v>15607</v>
      </c>
      <c r="D12126">
        <v>34.209699999999998</v>
      </c>
      <c r="E12126">
        <v>-118.2002</v>
      </c>
      <c r="F12126" t="s">
        <v>530</v>
      </c>
      <c r="G12126" t="s">
        <v>531</v>
      </c>
      <c r="H12126" t="s">
        <v>532</v>
      </c>
      <c r="I12126" t="s">
        <v>754</v>
      </c>
      <c r="K12126">
        <v>20009</v>
      </c>
      <c r="L12126">
        <v>1840020510</v>
      </c>
    </row>
    <row r="12127" spans="1:12" x14ac:dyDescent="0.45">
      <c r="A12127" t="str">
        <f t="shared" si="189"/>
        <v>La Carlota, Negros Occidental, Philippines</v>
      </c>
      <c r="B12127" t="s">
        <v>15608</v>
      </c>
      <c r="C12127" t="s">
        <v>15608</v>
      </c>
      <c r="D12127">
        <v>10.416700000000001</v>
      </c>
      <c r="E12127">
        <v>122.91670000000001</v>
      </c>
      <c r="F12127" t="s">
        <v>1373</v>
      </c>
      <c r="G12127" t="s">
        <v>1374</v>
      </c>
      <c r="H12127" t="s">
        <v>1375</v>
      </c>
      <c r="I12127" t="s">
        <v>3115</v>
      </c>
      <c r="K12127">
        <v>64469</v>
      </c>
      <c r="L12127">
        <v>1608234277</v>
      </c>
    </row>
    <row r="12128" spans="1:12" x14ac:dyDescent="0.45">
      <c r="A12128" t="str">
        <f t="shared" si="189"/>
        <v>La Ceiba, Atlántida, Honduras</v>
      </c>
      <c r="B12128" t="s">
        <v>15609</v>
      </c>
      <c r="C12128" t="s">
        <v>15609</v>
      </c>
      <c r="D12128">
        <v>15.7631</v>
      </c>
      <c r="E12128">
        <v>-86.796999999999997</v>
      </c>
      <c r="F12128" t="s">
        <v>5403</v>
      </c>
      <c r="G12128" t="s">
        <v>5404</v>
      </c>
      <c r="H12128" t="s">
        <v>5405</v>
      </c>
      <c r="I12128" t="s">
        <v>2688</v>
      </c>
      <c r="J12128" t="s">
        <v>378</v>
      </c>
      <c r="K12128">
        <v>145926</v>
      </c>
      <c r="L12128">
        <v>1340870189</v>
      </c>
    </row>
    <row r="12129" spans="1:12" x14ac:dyDescent="0.45">
      <c r="A12129" t="str">
        <f t="shared" si="189"/>
        <v>La Celle-Saint-Cloud, Île-de-France, France</v>
      </c>
      <c r="B12129" t="s">
        <v>15610</v>
      </c>
      <c r="C12129" t="s">
        <v>15610</v>
      </c>
      <c r="D12129">
        <v>48.841099999999997</v>
      </c>
      <c r="E12129">
        <v>2.1343999999999999</v>
      </c>
      <c r="F12129" t="s">
        <v>526</v>
      </c>
      <c r="G12129" t="s">
        <v>527</v>
      </c>
      <c r="H12129" t="s">
        <v>528</v>
      </c>
      <c r="I12129" t="s">
        <v>732</v>
      </c>
      <c r="K12129">
        <v>20966</v>
      </c>
      <c r="L12129">
        <v>1250819039</v>
      </c>
    </row>
    <row r="12130" spans="1:12" x14ac:dyDescent="0.45">
      <c r="A12130" t="str">
        <f t="shared" si="189"/>
        <v>La Chaux-de-Fonds, Neuchâtel, Switzerland</v>
      </c>
      <c r="B12130" t="s">
        <v>15611</v>
      </c>
      <c r="C12130" t="s">
        <v>15611</v>
      </c>
      <c r="D12130">
        <v>47.099600000000002</v>
      </c>
      <c r="E12130">
        <v>6.8296000000000001</v>
      </c>
      <c r="F12130" t="s">
        <v>464</v>
      </c>
      <c r="G12130" t="s">
        <v>465</v>
      </c>
      <c r="H12130" t="s">
        <v>466</v>
      </c>
      <c r="I12130" t="s">
        <v>7421</v>
      </c>
      <c r="J12130" t="s">
        <v>366</v>
      </c>
      <c r="K12130">
        <v>38965</v>
      </c>
      <c r="L12130">
        <v>1756289727</v>
      </c>
    </row>
    <row r="12131" spans="1:12" x14ac:dyDescent="0.45">
      <c r="A12131" t="str">
        <f t="shared" si="189"/>
        <v>La Chorrera, Panamá Oeste, Panama</v>
      </c>
      <c r="B12131" t="s">
        <v>15612</v>
      </c>
      <c r="C12131" t="s">
        <v>15612</v>
      </c>
      <c r="D12131">
        <v>8.8792000000000009</v>
      </c>
      <c r="E12131">
        <v>-79.782200000000003</v>
      </c>
      <c r="F12131" t="s">
        <v>1629</v>
      </c>
      <c r="G12131" t="s">
        <v>1630</v>
      </c>
      <c r="H12131" t="s">
        <v>1631</v>
      </c>
      <c r="I12131" t="s">
        <v>15613</v>
      </c>
      <c r="J12131" t="s">
        <v>378</v>
      </c>
      <c r="K12131">
        <v>68896</v>
      </c>
      <c r="L12131">
        <v>1591982720</v>
      </c>
    </row>
    <row r="12132" spans="1:12" x14ac:dyDescent="0.45">
      <c r="A12132" t="str">
        <f t="shared" si="189"/>
        <v>La Ciotat, Provence-Alpes-Côte d’Azur, France</v>
      </c>
      <c r="B12132" t="s">
        <v>15614</v>
      </c>
      <c r="C12132" t="s">
        <v>15614</v>
      </c>
      <c r="D12132">
        <v>43.176900000000003</v>
      </c>
      <c r="E12132">
        <v>5.6086</v>
      </c>
      <c r="F12132" t="s">
        <v>526</v>
      </c>
      <c r="G12132" t="s">
        <v>527</v>
      </c>
      <c r="H12132" t="s">
        <v>528</v>
      </c>
      <c r="I12132" t="s">
        <v>1081</v>
      </c>
      <c r="K12132">
        <v>35174</v>
      </c>
      <c r="L12132">
        <v>1250000896</v>
      </c>
    </row>
    <row r="12133" spans="1:12" x14ac:dyDescent="0.45">
      <c r="A12133" t="str">
        <f t="shared" si="189"/>
        <v>La Concordia, Esmeraldas, Ecuador</v>
      </c>
      <c r="B12133" t="s">
        <v>15615</v>
      </c>
      <c r="C12133" t="s">
        <v>15615</v>
      </c>
      <c r="D12133">
        <v>6.8999999999999999E-3</v>
      </c>
      <c r="E12133">
        <v>-79.395799999999994</v>
      </c>
      <c r="F12133" t="s">
        <v>1415</v>
      </c>
      <c r="G12133" t="s">
        <v>1416</v>
      </c>
      <c r="H12133" t="s">
        <v>1417</v>
      </c>
      <c r="I12133" t="s">
        <v>2644</v>
      </c>
      <c r="K12133">
        <v>29003</v>
      </c>
      <c r="L12133">
        <v>1218975936</v>
      </c>
    </row>
    <row r="12134" spans="1:12" x14ac:dyDescent="0.45">
      <c r="A12134" t="str">
        <f t="shared" si="189"/>
        <v>La Courneuve, Île-de-France, France</v>
      </c>
      <c r="B12134" t="s">
        <v>15616</v>
      </c>
      <c r="C12134" t="s">
        <v>15616</v>
      </c>
      <c r="D12134">
        <v>48.932200000000002</v>
      </c>
      <c r="E12134">
        <v>2.3967000000000001</v>
      </c>
      <c r="F12134" t="s">
        <v>526</v>
      </c>
      <c r="G12134" t="s">
        <v>527</v>
      </c>
      <c r="H12134" t="s">
        <v>528</v>
      </c>
      <c r="I12134" t="s">
        <v>732</v>
      </c>
      <c r="K12134">
        <v>43054</v>
      </c>
      <c r="L12134">
        <v>1250362239</v>
      </c>
    </row>
    <row r="12135" spans="1:12" x14ac:dyDescent="0.45">
      <c r="A12135" t="str">
        <f t="shared" si="189"/>
        <v>La Crescent, Minnesota, United States</v>
      </c>
      <c r="B12135" t="s">
        <v>15617</v>
      </c>
      <c r="C12135" t="s">
        <v>15617</v>
      </c>
      <c r="D12135">
        <v>43.829900000000002</v>
      </c>
      <c r="E12135">
        <v>-91.304299999999998</v>
      </c>
      <c r="F12135" t="s">
        <v>530</v>
      </c>
      <c r="G12135" t="s">
        <v>531</v>
      </c>
      <c r="H12135" t="s">
        <v>532</v>
      </c>
      <c r="I12135" t="s">
        <v>1433</v>
      </c>
      <c r="K12135">
        <v>5029</v>
      </c>
      <c r="L12135">
        <v>1840007938</v>
      </c>
    </row>
    <row r="12136" spans="1:12" x14ac:dyDescent="0.45">
      <c r="A12136" t="str">
        <f t="shared" si="189"/>
        <v>La Crescenta-Montrose, California, United States</v>
      </c>
      <c r="B12136" t="s">
        <v>15618</v>
      </c>
      <c r="C12136" t="s">
        <v>15618</v>
      </c>
      <c r="D12136">
        <v>34.232199999999999</v>
      </c>
      <c r="E12136">
        <v>-118.2353</v>
      </c>
      <c r="F12136" t="s">
        <v>530</v>
      </c>
      <c r="G12136" t="s">
        <v>531</v>
      </c>
      <c r="H12136" t="s">
        <v>532</v>
      </c>
      <c r="I12136" t="s">
        <v>754</v>
      </c>
      <c r="K12136">
        <v>19500</v>
      </c>
      <c r="L12136">
        <v>1840074182</v>
      </c>
    </row>
    <row r="12137" spans="1:12" x14ac:dyDescent="0.45">
      <c r="A12137" t="str">
        <f t="shared" si="189"/>
        <v>La Crosse, Wisconsin, United States</v>
      </c>
      <c r="B12137" t="s">
        <v>15619</v>
      </c>
      <c r="C12137" t="s">
        <v>15619</v>
      </c>
      <c r="D12137">
        <v>43.823999999999998</v>
      </c>
      <c r="E12137">
        <v>-91.226799999999997</v>
      </c>
      <c r="F12137" t="s">
        <v>530</v>
      </c>
      <c r="G12137" t="s">
        <v>531</v>
      </c>
      <c r="H12137" t="s">
        <v>532</v>
      </c>
      <c r="I12137" t="s">
        <v>1611</v>
      </c>
      <c r="K12137">
        <v>100693</v>
      </c>
      <c r="L12137">
        <v>1840002577</v>
      </c>
    </row>
    <row r="12138" spans="1:12" x14ac:dyDescent="0.45">
      <c r="A12138" t="str">
        <f t="shared" si="189"/>
        <v>La Crucecita, Oaxaca, Mexico</v>
      </c>
      <c r="B12138" t="s">
        <v>15620</v>
      </c>
      <c r="C12138" t="s">
        <v>15620</v>
      </c>
      <c r="D12138">
        <v>15.7753</v>
      </c>
      <c r="E12138">
        <v>-96.142499999999998</v>
      </c>
      <c r="F12138" t="s">
        <v>519</v>
      </c>
      <c r="G12138" t="s">
        <v>520</v>
      </c>
      <c r="H12138" t="s">
        <v>521</v>
      </c>
      <c r="I12138" t="s">
        <v>2626</v>
      </c>
      <c r="K12138">
        <v>13044</v>
      </c>
      <c r="L12138">
        <v>1484030886</v>
      </c>
    </row>
    <row r="12139" spans="1:12" x14ac:dyDescent="0.45">
      <c r="A12139" t="str">
        <f t="shared" si="189"/>
        <v>La Cruz, Sinaloa, Mexico</v>
      </c>
      <c r="B12139" t="s">
        <v>15621</v>
      </c>
      <c r="C12139" t="s">
        <v>15621</v>
      </c>
      <c r="D12139">
        <v>23.921399999999998</v>
      </c>
      <c r="E12139">
        <v>-106.89190000000001</v>
      </c>
      <c r="F12139" t="s">
        <v>519</v>
      </c>
      <c r="G12139" t="s">
        <v>520</v>
      </c>
      <c r="H12139" t="s">
        <v>521</v>
      </c>
      <c r="I12139" t="s">
        <v>1697</v>
      </c>
      <c r="J12139" t="s">
        <v>366</v>
      </c>
      <c r="K12139">
        <v>15657</v>
      </c>
      <c r="L12139">
        <v>1484243519</v>
      </c>
    </row>
    <row r="12140" spans="1:12" x14ac:dyDescent="0.45">
      <c r="A12140" t="str">
        <f t="shared" si="189"/>
        <v>La Cruz, Guanacaste, Costa Rica</v>
      </c>
      <c r="B12140" t="s">
        <v>15621</v>
      </c>
      <c r="C12140" t="s">
        <v>15621</v>
      </c>
      <c r="D12140">
        <v>11.074199999999999</v>
      </c>
      <c r="E12140">
        <v>-85.629400000000004</v>
      </c>
      <c r="F12140" t="s">
        <v>1386</v>
      </c>
      <c r="G12140" t="s">
        <v>1387</v>
      </c>
      <c r="H12140" t="s">
        <v>1388</v>
      </c>
      <c r="I12140" t="s">
        <v>6041</v>
      </c>
      <c r="K12140">
        <v>9195</v>
      </c>
      <c r="L12140">
        <v>1188840021</v>
      </c>
    </row>
    <row r="12141" spans="1:12" x14ac:dyDescent="0.45">
      <c r="A12141" t="str">
        <f t="shared" si="189"/>
        <v>La Entrada, Copán, Honduras</v>
      </c>
      <c r="B12141" t="s">
        <v>15622</v>
      </c>
      <c r="C12141" t="s">
        <v>15622</v>
      </c>
      <c r="D12141">
        <v>15.05</v>
      </c>
      <c r="E12141">
        <v>-88.7333</v>
      </c>
      <c r="F12141" t="s">
        <v>5403</v>
      </c>
      <c r="G12141" t="s">
        <v>5404</v>
      </c>
      <c r="H12141" t="s">
        <v>5405</v>
      </c>
      <c r="I12141" t="s">
        <v>15623</v>
      </c>
      <c r="K12141">
        <v>13949</v>
      </c>
      <c r="L12141">
        <v>1340911070</v>
      </c>
    </row>
    <row r="12142" spans="1:12" x14ac:dyDescent="0.45">
      <c r="A12142" t="str">
        <f t="shared" si="189"/>
        <v>La Esmeralda, Amazonas, Venezuela</v>
      </c>
      <c r="B12142" t="s">
        <v>15624</v>
      </c>
      <c r="C12142" t="s">
        <v>15624</v>
      </c>
      <c r="D12142">
        <v>3.1738</v>
      </c>
      <c r="E12142">
        <v>-65.546599999999998</v>
      </c>
      <c r="F12142" t="s">
        <v>702</v>
      </c>
      <c r="G12142" t="s">
        <v>703</v>
      </c>
      <c r="H12142" t="s">
        <v>704</v>
      </c>
      <c r="I12142" t="s">
        <v>3120</v>
      </c>
      <c r="J12142" t="s">
        <v>366</v>
      </c>
      <c r="K12142">
        <v>150</v>
      </c>
      <c r="L12142">
        <v>1862255876</v>
      </c>
    </row>
    <row r="12143" spans="1:12" x14ac:dyDescent="0.45">
      <c r="A12143" t="str">
        <f t="shared" si="189"/>
        <v>La Esperanza, Intibucá, Honduras</v>
      </c>
      <c r="B12143" t="s">
        <v>15625</v>
      </c>
      <c r="C12143" t="s">
        <v>15625</v>
      </c>
      <c r="D12143">
        <v>14.3</v>
      </c>
      <c r="E12143">
        <v>-88.183300000000003</v>
      </c>
      <c r="F12143" t="s">
        <v>5403</v>
      </c>
      <c r="G12143" t="s">
        <v>5404</v>
      </c>
      <c r="H12143" t="s">
        <v>5405</v>
      </c>
      <c r="I12143" t="s">
        <v>15626</v>
      </c>
      <c r="J12143" t="s">
        <v>378</v>
      </c>
      <c r="K12143">
        <v>21000</v>
      </c>
      <c r="L12143">
        <v>1340614286</v>
      </c>
    </row>
    <row r="12144" spans="1:12" x14ac:dyDescent="0.45">
      <c r="A12144" t="str">
        <f t="shared" si="189"/>
        <v>La Falda, Córdoba, Argentina</v>
      </c>
      <c r="B12144" t="s">
        <v>15627</v>
      </c>
      <c r="C12144" t="s">
        <v>15627</v>
      </c>
      <c r="D12144">
        <v>-31.083300000000001</v>
      </c>
      <c r="E12144">
        <v>-64.5</v>
      </c>
      <c r="F12144" t="s">
        <v>651</v>
      </c>
      <c r="G12144" t="s">
        <v>652</v>
      </c>
      <c r="H12144" t="s">
        <v>653</v>
      </c>
      <c r="I12144" t="s">
        <v>1686</v>
      </c>
      <c r="K12144">
        <v>16335</v>
      </c>
      <c r="L12144">
        <v>1032413311</v>
      </c>
    </row>
    <row r="12145" spans="1:12" x14ac:dyDescent="0.45">
      <c r="A12145" t="str">
        <f t="shared" si="189"/>
        <v>La Feria, Texas, United States</v>
      </c>
      <c r="B12145" t="s">
        <v>15628</v>
      </c>
      <c r="C12145" t="s">
        <v>15628</v>
      </c>
      <c r="D12145">
        <v>26.154399999999999</v>
      </c>
      <c r="E12145">
        <v>-97.825500000000005</v>
      </c>
      <c r="F12145" t="s">
        <v>530</v>
      </c>
      <c r="G12145" t="s">
        <v>531</v>
      </c>
      <c r="H12145" t="s">
        <v>532</v>
      </c>
      <c r="I12145" t="s">
        <v>610</v>
      </c>
      <c r="K12145">
        <v>7230</v>
      </c>
      <c r="L12145">
        <v>1840021041</v>
      </c>
    </row>
    <row r="12146" spans="1:12" x14ac:dyDescent="0.45">
      <c r="A12146" t="str">
        <f t="shared" si="189"/>
        <v>La Follette, Tennessee, United States</v>
      </c>
      <c r="B12146" t="s">
        <v>15629</v>
      </c>
      <c r="C12146" t="s">
        <v>15629</v>
      </c>
      <c r="D12146">
        <v>36.3718</v>
      </c>
      <c r="E12146">
        <v>-84.125600000000006</v>
      </c>
      <c r="F12146" t="s">
        <v>530</v>
      </c>
      <c r="G12146" t="s">
        <v>531</v>
      </c>
      <c r="H12146" t="s">
        <v>532</v>
      </c>
      <c r="I12146" t="s">
        <v>1466</v>
      </c>
      <c r="K12146">
        <v>18884</v>
      </c>
      <c r="L12146">
        <v>1840036150</v>
      </c>
    </row>
    <row r="12147" spans="1:12" x14ac:dyDescent="0.45">
      <c r="A12147" t="str">
        <f t="shared" si="189"/>
        <v>La Garde, Provence-Alpes-Côte d’Azur, France</v>
      </c>
      <c r="B12147" t="s">
        <v>15630</v>
      </c>
      <c r="C12147" t="s">
        <v>15630</v>
      </c>
      <c r="D12147">
        <v>43.125599999999999</v>
      </c>
      <c r="E12147">
        <v>6.0107999999999997</v>
      </c>
      <c r="F12147" t="s">
        <v>526</v>
      </c>
      <c r="G12147" t="s">
        <v>527</v>
      </c>
      <c r="H12147" t="s">
        <v>528</v>
      </c>
      <c r="I12147" t="s">
        <v>1081</v>
      </c>
      <c r="K12147">
        <v>25126</v>
      </c>
      <c r="L12147">
        <v>1250097779</v>
      </c>
    </row>
    <row r="12148" spans="1:12" x14ac:dyDescent="0.45">
      <c r="A12148" t="str">
        <f t="shared" si="189"/>
        <v>La Garenne-Colombes, Île-de-France, France</v>
      </c>
      <c r="B12148" t="s">
        <v>15631</v>
      </c>
      <c r="C12148" t="s">
        <v>15631</v>
      </c>
      <c r="D12148">
        <v>48.9056</v>
      </c>
      <c r="E12148">
        <v>2.2444999999999999</v>
      </c>
      <c r="F12148" t="s">
        <v>526</v>
      </c>
      <c r="G12148" t="s">
        <v>527</v>
      </c>
      <c r="H12148" t="s">
        <v>528</v>
      </c>
      <c r="I12148" t="s">
        <v>732</v>
      </c>
      <c r="K12148">
        <v>29169</v>
      </c>
      <c r="L12148">
        <v>1250897232</v>
      </c>
    </row>
    <row r="12149" spans="1:12" x14ac:dyDescent="0.45">
      <c r="A12149" t="str">
        <f t="shared" si="189"/>
        <v>La Grande, Oregon, United States</v>
      </c>
      <c r="B12149" t="s">
        <v>15632</v>
      </c>
      <c r="C12149" t="s">
        <v>15632</v>
      </c>
      <c r="D12149">
        <v>45.324300000000001</v>
      </c>
      <c r="E12149">
        <v>-118.0865</v>
      </c>
      <c r="F12149" t="s">
        <v>530</v>
      </c>
      <c r="G12149" t="s">
        <v>531</v>
      </c>
      <c r="H12149" t="s">
        <v>532</v>
      </c>
      <c r="I12149" t="s">
        <v>1426</v>
      </c>
      <c r="K12149">
        <v>15515</v>
      </c>
      <c r="L12149">
        <v>1840019924</v>
      </c>
    </row>
    <row r="12150" spans="1:12" x14ac:dyDescent="0.45">
      <c r="A12150" t="str">
        <f t="shared" si="189"/>
        <v>La Grange, Illinois, United States</v>
      </c>
      <c r="B12150" t="s">
        <v>15633</v>
      </c>
      <c r="C12150" t="s">
        <v>15633</v>
      </c>
      <c r="D12150">
        <v>41.807200000000002</v>
      </c>
      <c r="E12150">
        <v>-87.874099999999999</v>
      </c>
      <c r="F12150" t="s">
        <v>530</v>
      </c>
      <c r="G12150" t="s">
        <v>531</v>
      </c>
      <c r="H12150" t="s">
        <v>532</v>
      </c>
      <c r="I12150" t="s">
        <v>824</v>
      </c>
      <c r="K12150">
        <v>15322</v>
      </c>
      <c r="L12150">
        <v>1840011255</v>
      </c>
    </row>
    <row r="12151" spans="1:12" x14ac:dyDescent="0.45">
      <c r="A12151" t="str">
        <f t="shared" si="189"/>
        <v>La Grange, New York, United States</v>
      </c>
      <c r="B12151" t="s">
        <v>15633</v>
      </c>
      <c r="C12151" t="s">
        <v>15633</v>
      </c>
      <c r="D12151">
        <v>41.678699999999999</v>
      </c>
      <c r="E12151">
        <v>-73.802800000000005</v>
      </c>
      <c r="F12151" t="s">
        <v>530</v>
      </c>
      <c r="G12151" t="s">
        <v>531</v>
      </c>
      <c r="H12151" t="s">
        <v>532</v>
      </c>
      <c r="I12151" t="s">
        <v>803</v>
      </c>
      <c r="K12151">
        <v>15572</v>
      </c>
      <c r="L12151">
        <v>1840087585</v>
      </c>
    </row>
    <row r="12152" spans="1:12" x14ac:dyDescent="0.45">
      <c r="A12152" t="str">
        <f t="shared" si="189"/>
        <v>La Grange, Kentucky, United States</v>
      </c>
      <c r="B12152" t="s">
        <v>15633</v>
      </c>
      <c r="C12152" t="s">
        <v>15633</v>
      </c>
      <c r="D12152">
        <v>38.398699999999998</v>
      </c>
      <c r="E12152">
        <v>-85.375</v>
      </c>
      <c r="F12152" t="s">
        <v>530</v>
      </c>
      <c r="G12152" t="s">
        <v>531</v>
      </c>
      <c r="H12152" t="s">
        <v>532</v>
      </c>
      <c r="I12152" t="s">
        <v>1528</v>
      </c>
      <c r="K12152">
        <v>9031</v>
      </c>
      <c r="L12152">
        <v>1840014287</v>
      </c>
    </row>
    <row r="12153" spans="1:12" x14ac:dyDescent="0.45">
      <c r="A12153" t="str">
        <f t="shared" si="189"/>
        <v>La Grange, Texas, United States</v>
      </c>
      <c r="B12153" t="s">
        <v>15633</v>
      </c>
      <c r="C12153" t="s">
        <v>15633</v>
      </c>
      <c r="D12153">
        <v>29.9129</v>
      </c>
      <c r="E12153">
        <v>-96.8767</v>
      </c>
      <c r="F12153" t="s">
        <v>530</v>
      </c>
      <c r="G12153" t="s">
        <v>531</v>
      </c>
      <c r="H12153" t="s">
        <v>532</v>
      </c>
      <c r="I12153" t="s">
        <v>610</v>
      </c>
      <c r="K12153">
        <v>5384</v>
      </c>
      <c r="L12153">
        <v>1840020934</v>
      </c>
    </row>
    <row r="12154" spans="1:12" x14ac:dyDescent="0.45">
      <c r="A12154" t="str">
        <f t="shared" si="189"/>
        <v>La Grange Park, Illinois, United States</v>
      </c>
      <c r="B12154" t="s">
        <v>15634</v>
      </c>
      <c r="C12154" t="s">
        <v>15634</v>
      </c>
      <c r="D12154">
        <v>41.830800000000004</v>
      </c>
      <c r="E12154">
        <v>-87.872299999999996</v>
      </c>
      <c r="F12154" t="s">
        <v>530</v>
      </c>
      <c r="G12154" t="s">
        <v>531</v>
      </c>
      <c r="H12154" t="s">
        <v>532</v>
      </c>
      <c r="I12154" t="s">
        <v>824</v>
      </c>
      <c r="K12154">
        <v>13178</v>
      </c>
      <c r="L12154">
        <v>1840011256</v>
      </c>
    </row>
    <row r="12155" spans="1:12" x14ac:dyDescent="0.45">
      <c r="A12155" t="str">
        <f t="shared" si="189"/>
        <v>La Grita, Táchira, Venezuela</v>
      </c>
      <c r="B12155" t="s">
        <v>15635</v>
      </c>
      <c r="C12155" t="s">
        <v>15635</v>
      </c>
      <c r="D12155">
        <v>8.1333000000000002</v>
      </c>
      <c r="E12155">
        <v>-71.9833</v>
      </c>
      <c r="F12155" t="s">
        <v>702</v>
      </c>
      <c r="G12155" t="s">
        <v>703</v>
      </c>
      <c r="H12155" t="s">
        <v>704</v>
      </c>
      <c r="I12155" t="s">
        <v>15636</v>
      </c>
      <c r="J12155" t="s">
        <v>366</v>
      </c>
      <c r="K12155">
        <v>88450</v>
      </c>
      <c r="L12155">
        <v>1862682610</v>
      </c>
    </row>
    <row r="12156" spans="1:12" x14ac:dyDescent="0.45">
      <c r="A12156" t="str">
        <f t="shared" si="189"/>
        <v>La Guaira, Vargas, Venezuela</v>
      </c>
      <c r="B12156" t="s">
        <v>15637</v>
      </c>
      <c r="C12156" t="s">
        <v>15637</v>
      </c>
      <c r="D12156">
        <v>10.6</v>
      </c>
      <c r="E12156">
        <v>-66.933099999999996</v>
      </c>
      <c r="F12156" t="s">
        <v>702</v>
      </c>
      <c r="G12156" t="s">
        <v>703</v>
      </c>
      <c r="H12156" t="s">
        <v>704</v>
      </c>
      <c r="I12156" t="s">
        <v>6331</v>
      </c>
      <c r="J12156" t="s">
        <v>378</v>
      </c>
      <c r="K12156">
        <v>275000</v>
      </c>
      <c r="L12156">
        <v>1862282663</v>
      </c>
    </row>
    <row r="12157" spans="1:12" x14ac:dyDescent="0.45">
      <c r="A12157" t="str">
        <f t="shared" si="189"/>
        <v>La Habra, California, United States</v>
      </c>
      <c r="B12157" t="s">
        <v>15638</v>
      </c>
      <c r="C12157" t="s">
        <v>15638</v>
      </c>
      <c r="D12157">
        <v>33.927799999999998</v>
      </c>
      <c r="E12157">
        <v>-117.9513</v>
      </c>
      <c r="F12157" t="s">
        <v>530</v>
      </c>
      <c r="G12157" t="s">
        <v>531</v>
      </c>
      <c r="H12157" t="s">
        <v>532</v>
      </c>
      <c r="I12157" t="s">
        <v>754</v>
      </c>
      <c r="K12157">
        <v>60513</v>
      </c>
      <c r="L12157">
        <v>1840020585</v>
      </c>
    </row>
    <row r="12158" spans="1:12" x14ac:dyDescent="0.45">
      <c r="A12158" t="str">
        <f t="shared" si="189"/>
        <v>La Habra Heights, California, United States</v>
      </c>
      <c r="B12158" t="s">
        <v>15639</v>
      </c>
      <c r="C12158" t="s">
        <v>15639</v>
      </c>
      <c r="D12158">
        <v>33.9602</v>
      </c>
      <c r="E12158">
        <v>-117.95099999999999</v>
      </c>
      <c r="F12158" t="s">
        <v>530</v>
      </c>
      <c r="G12158" t="s">
        <v>531</v>
      </c>
      <c r="H12158" t="s">
        <v>532</v>
      </c>
      <c r="I12158" t="s">
        <v>754</v>
      </c>
      <c r="K12158">
        <v>6492</v>
      </c>
      <c r="L12158">
        <v>1840020511</v>
      </c>
    </row>
    <row r="12159" spans="1:12" x14ac:dyDescent="0.45">
      <c r="A12159" t="str">
        <f t="shared" si="189"/>
        <v>La Herradura, Andalusia, Spain</v>
      </c>
      <c r="B12159" t="s">
        <v>15640</v>
      </c>
      <c r="C12159" t="s">
        <v>15640</v>
      </c>
      <c r="D12159">
        <v>36.734999999999999</v>
      </c>
      <c r="E12159">
        <v>-3.7372000000000001</v>
      </c>
      <c r="F12159" t="s">
        <v>436</v>
      </c>
      <c r="G12159" t="s">
        <v>437</v>
      </c>
      <c r="H12159" t="s">
        <v>438</v>
      </c>
      <c r="I12159" t="s">
        <v>1546</v>
      </c>
      <c r="K12159">
        <v>5133</v>
      </c>
      <c r="L12159">
        <v>1724582411</v>
      </c>
    </row>
    <row r="12160" spans="1:12" x14ac:dyDescent="0.45">
      <c r="A12160" t="str">
        <f t="shared" si="189"/>
        <v>La Homa, Texas, United States</v>
      </c>
      <c r="B12160" t="s">
        <v>15641</v>
      </c>
      <c r="C12160" t="s">
        <v>15641</v>
      </c>
      <c r="D12160">
        <v>26.2773</v>
      </c>
      <c r="E12160">
        <v>-98.357900000000001</v>
      </c>
      <c r="F12160" t="s">
        <v>530</v>
      </c>
      <c r="G12160" t="s">
        <v>531</v>
      </c>
      <c r="H12160" t="s">
        <v>532</v>
      </c>
      <c r="I12160" t="s">
        <v>610</v>
      </c>
      <c r="K12160">
        <v>12054</v>
      </c>
      <c r="L12160">
        <v>1840037093</v>
      </c>
    </row>
    <row r="12161" spans="1:12" x14ac:dyDescent="0.45">
      <c r="A12161" t="str">
        <f t="shared" si="189"/>
        <v>La Huacana, Michoacán de Ocampo, Mexico</v>
      </c>
      <c r="B12161" t="s">
        <v>15642</v>
      </c>
      <c r="C12161" t="s">
        <v>15642</v>
      </c>
      <c r="D12161">
        <v>18.962499999999999</v>
      </c>
      <c r="E12161">
        <v>-101.8069</v>
      </c>
      <c r="F12161" t="s">
        <v>519</v>
      </c>
      <c r="G12161" t="s">
        <v>520</v>
      </c>
      <c r="H12161" t="s">
        <v>521</v>
      </c>
      <c r="I12161" t="s">
        <v>2179</v>
      </c>
      <c r="J12161" t="s">
        <v>366</v>
      </c>
      <c r="K12161">
        <v>9374</v>
      </c>
      <c r="L12161">
        <v>1484078900</v>
      </c>
    </row>
    <row r="12162" spans="1:12" x14ac:dyDescent="0.45">
      <c r="A12162" t="str">
        <f t="shared" si="189"/>
        <v>La Junta, Chihuahua, Mexico</v>
      </c>
      <c r="B12162" t="s">
        <v>15643</v>
      </c>
      <c r="C12162" t="s">
        <v>15643</v>
      </c>
      <c r="D12162">
        <v>28.477799999999998</v>
      </c>
      <c r="E12162">
        <v>-107.3317</v>
      </c>
      <c r="F12162" t="s">
        <v>519</v>
      </c>
      <c r="G12162" t="s">
        <v>520</v>
      </c>
      <c r="H12162" t="s">
        <v>521</v>
      </c>
      <c r="I12162" t="s">
        <v>1012</v>
      </c>
      <c r="K12162">
        <v>8930</v>
      </c>
      <c r="L12162">
        <v>1484913185</v>
      </c>
    </row>
    <row r="12163" spans="1:12" x14ac:dyDescent="0.45">
      <c r="A12163" t="str">
        <f t="shared" ref="A12163:A12226" si="190">CONCATENATE(B12163,", ",I12163,", ",F12163)</f>
        <v>La Junta, Colorado, United States</v>
      </c>
      <c r="B12163" t="s">
        <v>15643</v>
      </c>
      <c r="C12163" t="s">
        <v>15643</v>
      </c>
      <c r="D12163">
        <v>37.979199999999999</v>
      </c>
      <c r="E12163">
        <v>-103.54730000000001</v>
      </c>
      <c r="F12163" t="s">
        <v>530</v>
      </c>
      <c r="G12163" t="s">
        <v>531</v>
      </c>
      <c r="H12163" t="s">
        <v>532</v>
      </c>
      <c r="I12163" t="s">
        <v>1071</v>
      </c>
      <c r="K12163">
        <v>7963</v>
      </c>
      <c r="L12163">
        <v>1840020270</v>
      </c>
    </row>
    <row r="12164" spans="1:12" x14ac:dyDescent="0.45">
      <c r="A12164" t="str">
        <f t="shared" si="190"/>
        <v>La Laguna, Canary Islands, Spain</v>
      </c>
      <c r="B12164" t="s">
        <v>15644</v>
      </c>
      <c r="C12164" t="s">
        <v>15644</v>
      </c>
      <c r="D12164">
        <v>28.48</v>
      </c>
      <c r="E12164">
        <v>-16.32</v>
      </c>
      <c r="F12164" t="s">
        <v>436</v>
      </c>
      <c r="G12164" t="s">
        <v>437</v>
      </c>
      <c r="H12164" t="s">
        <v>438</v>
      </c>
      <c r="I12164" t="s">
        <v>2434</v>
      </c>
      <c r="K12164">
        <v>157503</v>
      </c>
      <c r="L12164">
        <v>1724625025</v>
      </c>
    </row>
    <row r="12165" spans="1:12" x14ac:dyDescent="0.45">
      <c r="A12165" t="str">
        <f t="shared" si="190"/>
        <v>La Libertad, Petén, Guatemala</v>
      </c>
      <c r="B12165" t="s">
        <v>12609</v>
      </c>
      <c r="C12165" t="s">
        <v>12609</v>
      </c>
      <c r="D12165">
        <v>16.7804</v>
      </c>
      <c r="E12165">
        <v>-90.12</v>
      </c>
      <c r="F12165" t="s">
        <v>2123</v>
      </c>
      <c r="G12165" t="s">
        <v>2124</v>
      </c>
      <c r="H12165" t="s">
        <v>2125</v>
      </c>
      <c r="I12165" t="s">
        <v>7200</v>
      </c>
      <c r="J12165" t="s">
        <v>366</v>
      </c>
      <c r="K12165">
        <v>8646</v>
      </c>
      <c r="L12165">
        <v>1320389989</v>
      </c>
    </row>
    <row r="12166" spans="1:12" x14ac:dyDescent="0.45">
      <c r="A12166" t="str">
        <f t="shared" si="190"/>
        <v>La Ligua, Valparaíso, Chile</v>
      </c>
      <c r="B12166" t="s">
        <v>15645</v>
      </c>
      <c r="C12166" t="s">
        <v>15645</v>
      </c>
      <c r="D12166">
        <v>-32.449399999999997</v>
      </c>
      <c r="E12166">
        <v>-71.231700000000004</v>
      </c>
      <c r="F12166" t="s">
        <v>1502</v>
      </c>
      <c r="G12166" t="s">
        <v>1503</v>
      </c>
      <c r="H12166" t="s">
        <v>1504</v>
      </c>
      <c r="I12166" t="s">
        <v>6250</v>
      </c>
      <c r="J12166" t="s">
        <v>366</v>
      </c>
      <c r="K12166">
        <v>19127</v>
      </c>
      <c r="L12166">
        <v>1152826056</v>
      </c>
    </row>
    <row r="12167" spans="1:12" x14ac:dyDescent="0.45">
      <c r="A12167" t="str">
        <f t="shared" si="190"/>
        <v>La Lima, Cortés, Honduras</v>
      </c>
      <c r="B12167" t="s">
        <v>15646</v>
      </c>
      <c r="C12167" t="s">
        <v>15646</v>
      </c>
      <c r="D12167">
        <v>15.433</v>
      </c>
      <c r="E12167">
        <v>-87.917000000000002</v>
      </c>
      <c r="F12167" t="s">
        <v>5403</v>
      </c>
      <c r="G12167" t="s">
        <v>5404</v>
      </c>
      <c r="H12167" t="s">
        <v>5405</v>
      </c>
      <c r="I12167" t="s">
        <v>7368</v>
      </c>
      <c r="K12167">
        <v>53492</v>
      </c>
      <c r="L12167">
        <v>1340766612</v>
      </c>
    </row>
    <row r="12168" spans="1:12" x14ac:dyDescent="0.45">
      <c r="A12168" t="str">
        <f t="shared" si="190"/>
        <v>La Línea de la Concepción, Andalusia, Spain</v>
      </c>
      <c r="B12168" t="s">
        <v>15647</v>
      </c>
      <c r="C12168" t="s">
        <v>15648</v>
      </c>
      <c r="D12168">
        <v>36.161099999999998</v>
      </c>
      <c r="E12168">
        <v>-5.3486000000000002</v>
      </c>
      <c r="F12168" t="s">
        <v>436</v>
      </c>
      <c r="G12168" t="s">
        <v>437</v>
      </c>
      <c r="H12168" t="s">
        <v>438</v>
      </c>
      <c r="I12168" t="s">
        <v>1546</v>
      </c>
      <c r="K12168">
        <v>63147</v>
      </c>
      <c r="L12168">
        <v>1724170346</v>
      </c>
    </row>
    <row r="12169" spans="1:12" x14ac:dyDescent="0.45">
      <c r="A12169" t="str">
        <f t="shared" si="190"/>
        <v>La Louvière, Wallonia, Belgium</v>
      </c>
      <c r="B12169" t="s">
        <v>15649</v>
      </c>
      <c r="C12169" t="s">
        <v>15650</v>
      </c>
      <c r="D12169">
        <v>50.477800000000002</v>
      </c>
      <c r="E12169">
        <v>4.1881000000000004</v>
      </c>
      <c r="F12169" t="s">
        <v>453</v>
      </c>
      <c r="G12169" t="s">
        <v>454</v>
      </c>
      <c r="H12169" t="s">
        <v>455</v>
      </c>
      <c r="I12169" t="s">
        <v>1957</v>
      </c>
      <c r="K12169">
        <v>80986</v>
      </c>
      <c r="L12169">
        <v>1056383929</v>
      </c>
    </row>
    <row r="12170" spans="1:12" x14ac:dyDescent="0.45">
      <c r="A12170" t="str">
        <f t="shared" si="190"/>
        <v>La Madeleine, Hauts-de-France, France</v>
      </c>
      <c r="B12170" t="s">
        <v>15651</v>
      </c>
      <c r="C12170" t="s">
        <v>15651</v>
      </c>
      <c r="D12170">
        <v>50.655799999999999</v>
      </c>
      <c r="E12170">
        <v>3.0710000000000002</v>
      </c>
      <c r="F12170" t="s">
        <v>526</v>
      </c>
      <c r="G12170" t="s">
        <v>527</v>
      </c>
      <c r="H12170" t="s">
        <v>528</v>
      </c>
      <c r="I12170" t="s">
        <v>529</v>
      </c>
      <c r="K12170">
        <v>21173</v>
      </c>
      <c r="L12170">
        <v>1250109731</v>
      </c>
    </row>
    <row r="12171" spans="1:12" x14ac:dyDescent="0.45">
      <c r="A12171" t="str">
        <f t="shared" si="190"/>
        <v>La Magdalena Chichicaspa, México, Mexico</v>
      </c>
      <c r="B12171" t="s">
        <v>15652</v>
      </c>
      <c r="C12171" t="s">
        <v>15652</v>
      </c>
      <c r="D12171">
        <v>19.418099999999999</v>
      </c>
      <c r="E12171">
        <v>-99.322800000000001</v>
      </c>
      <c r="F12171" t="s">
        <v>519</v>
      </c>
      <c r="G12171" t="s">
        <v>520</v>
      </c>
      <c r="H12171" t="s">
        <v>521</v>
      </c>
      <c r="I12171" t="s">
        <v>692</v>
      </c>
      <c r="K12171">
        <v>12193</v>
      </c>
      <c r="L12171">
        <v>1484790302</v>
      </c>
    </row>
    <row r="12172" spans="1:12" x14ac:dyDescent="0.45">
      <c r="A12172" t="str">
        <f t="shared" si="190"/>
        <v>La Malbaie, Quebec, Canada</v>
      </c>
      <c r="B12172" t="s">
        <v>15653</v>
      </c>
      <c r="C12172" t="s">
        <v>15653</v>
      </c>
      <c r="D12172">
        <v>47.65</v>
      </c>
      <c r="E12172">
        <v>-70.150000000000006</v>
      </c>
      <c r="F12172" t="s">
        <v>541</v>
      </c>
      <c r="G12172" t="s">
        <v>542</v>
      </c>
      <c r="H12172" t="s">
        <v>543</v>
      </c>
      <c r="I12172" t="s">
        <v>756</v>
      </c>
      <c r="K12172">
        <v>8271</v>
      </c>
      <c r="L12172">
        <v>1124466004</v>
      </c>
    </row>
    <row r="12173" spans="1:12" x14ac:dyDescent="0.45">
      <c r="A12173" t="str">
        <f t="shared" si="190"/>
        <v>La Maná, Cotopaxi, Ecuador</v>
      </c>
      <c r="B12173" t="s">
        <v>15654</v>
      </c>
      <c r="C12173" t="s">
        <v>15655</v>
      </c>
      <c r="D12173">
        <v>-0.94169999999999998</v>
      </c>
      <c r="E12173">
        <v>-79.234700000000004</v>
      </c>
      <c r="F12173" t="s">
        <v>1415</v>
      </c>
      <c r="G12173" t="s">
        <v>1416</v>
      </c>
      <c r="H12173" t="s">
        <v>1417</v>
      </c>
      <c r="I12173" t="s">
        <v>15656</v>
      </c>
      <c r="K12173">
        <v>23775</v>
      </c>
      <c r="L12173">
        <v>1218200586</v>
      </c>
    </row>
    <row r="12174" spans="1:12" x14ac:dyDescent="0.45">
      <c r="A12174" t="str">
        <f t="shared" si="190"/>
        <v>La Marque, Texas, United States</v>
      </c>
      <c r="B12174" t="s">
        <v>15657</v>
      </c>
      <c r="C12174" t="s">
        <v>15657</v>
      </c>
      <c r="D12174">
        <v>29.369</v>
      </c>
      <c r="E12174">
        <v>-94.995699999999999</v>
      </c>
      <c r="F12174" t="s">
        <v>530</v>
      </c>
      <c r="G12174" t="s">
        <v>531</v>
      </c>
      <c r="H12174" t="s">
        <v>532</v>
      </c>
      <c r="I12174" t="s">
        <v>610</v>
      </c>
      <c r="K12174">
        <v>17319</v>
      </c>
      <c r="L12174">
        <v>1840020972</v>
      </c>
    </row>
    <row r="12175" spans="1:12" x14ac:dyDescent="0.45">
      <c r="A12175" t="str">
        <f t="shared" si="190"/>
        <v>La Massana, La Massana, Andorra</v>
      </c>
      <c r="B12175" t="s">
        <v>15658</v>
      </c>
      <c r="C12175" t="s">
        <v>15658</v>
      </c>
      <c r="D12175">
        <v>42.543399999999998</v>
      </c>
      <c r="E12175">
        <v>1.5147999999999999</v>
      </c>
      <c r="F12175" t="s">
        <v>1983</v>
      </c>
      <c r="G12175" t="s">
        <v>1984</v>
      </c>
      <c r="H12175" t="s">
        <v>1985</v>
      </c>
      <c r="I12175" t="s">
        <v>15658</v>
      </c>
      <c r="J12175" t="s">
        <v>378</v>
      </c>
      <c r="L12175">
        <v>1020543453</v>
      </c>
    </row>
    <row r="12176" spans="1:12" x14ac:dyDescent="0.45">
      <c r="A12176" t="str">
        <f t="shared" si="190"/>
        <v>La Mesa, California, United States</v>
      </c>
      <c r="B12176" t="s">
        <v>15659</v>
      </c>
      <c r="C12176" t="s">
        <v>15659</v>
      </c>
      <c r="D12176">
        <v>32.770299999999999</v>
      </c>
      <c r="E12176">
        <v>-117.0204</v>
      </c>
      <c r="F12176" t="s">
        <v>530</v>
      </c>
      <c r="G12176" t="s">
        <v>531</v>
      </c>
      <c r="H12176" t="s">
        <v>532</v>
      </c>
      <c r="I12176" t="s">
        <v>754</v>
      </c>
      <c r="K12176">
        <v>59249</v>
      </c>
      <c r="L12176">
        <v>1840020625</v>
      </c>
    </row>
    <row r="12177" spans="1:12" x14ac:dyDescent="0.45">
      <c r="A12177" t="str">
        <f t="shared" si="190"/>
        <v>La Mirada, California, United States</v>
      </c>
      <c r="B12177" t="s">
        <v>15660</v>
      </c>
      <c r="C12177" t="s">
        <v>15660</v>
      </c>
      <c r="D12177">
        <v>33.902500000000003</v>
      </c>
      <c r="E12177">
        <v>-118.0093</v>
      </c>
      <c r="F12177" t="s">
        <v>530</v>
      </c>
      <c r="G12177" t="s">
        <v>531</v>
      </c>
      <c r="H12177" t="s">
        <v>532</v>
      </c>
      <c r="I12177" t="s">
        <v>754</v>
      </c>
      <c r="K12177">
        <v>48183</v>
      </c>
      <c r="L12177">
        <v>1840020512</v>
      </c>
    </row>
    <row r="12178" spans="1:12" x14ac:dyDescent="0.45">
      <c r="A12178" t="str">
        <f t="shared" si="190"/>
        <v>La Misión, Hidalgo, Mexico</v>
      </c>
      <c r="B12178" t="s">
        <v>15661</v>
      </c>
      <c r="C12178" t="s">
        <v>15662</v>
      </c>
      <c r="D12178">
        <v>21.1</v>
      </c>
      <c r="E12178">
        <v>-99.133300000000006</v>
      </c>
      <c r="F12178" t="s">
        <v>519</v>
      </c>
      <c r="G12178" t="s">
        <v>520</v>
      </c>
      <c r="H12178" t="s">
        <v>521</v>
      </c>
      <c r="I12178" t="s">
        <v>708</v>
      </c>
      <c r="K12178">
        <v>10096</v>
      </c>
      <c r="L12178">
        <v>1484006779</v>
      </c>
    </row>
    <row r="12179" spans="1:12" x14ac:dyDescent="0.45">
      <c r="A12179" t="str">
        <f t="shared" si="190"/>
        <v>La Moncada, Guanajuato, Mexico</v>
      </c>
      <c r="B12179" t="s">
        <v>15663</v>
      </c>
      <c r="C12179" t="s">
        <v>15663</v>
      </c>
      <c r="D12179">
        <v>20.2667</v>
      </c>
      <c r="E12179">
        <v>-100.8</v>
      </c>
      <c r="F12179" t="s">
        <v>519</v>
      </c>
      <c r="G12179" t="s">
        <v>520</v>
      </c>
      <c r="H12179" t="s">
        <v>521</v>
      </c>
      <c r="I12179" t="s">
        <v>522</v>
      </c>
      <c r="K12179">
        <v>5100</v>
      </c>
      <c r="L12179">
        <v>1484000155</v>
      </c>
    </row>
    <row r="12180" spans="1:12" x14ac:dyDescent="0.45">
      <c r="A12180" t="str">
        <f t="shared" si="190"/>
        <v>La Palma, California, United States</v>
      </c>
      <c r="B12180" t="s">
        <v>15664</v>
      </c>
      <c r="C12180" t="s">
        <v>15664</v>
      </c>
      <c r="D12180">
        <v>33.8504</v>
      </c>
      <c r="E12180">
        <v>-118.0406</v>
      </c>
      <c r="F12180" t="s">
        <v>530</v>
      </c>
      <c r="G12180" t="s">
        <v>531</v>
      </c>
      <c r="H12180" t="s">
        <v>532</v>
      </c>
      <c r="I12180" t="s">
        <v>754</v>
      </c>
      <c r="K12180">
        <v>15428</v>
      </c>
      <c r="L12180">
        <v>1840020586</v>
      </c>
    </row>
    <row r="12181" spans="1:12" x14ac:dyDescent="0.45">
      <c r="A12181" t="str">
        <f t="shared" si="190"/>
        <v>La Palma, Darién, Panama</v>
      </c>
      <c r="B12181" t="s">
        <v>15664</v>
      </c>
      <c r="C12181" t="s">
        <v>15664</v>
      </c>
      <c r="D12181">
        <v>8.3981999999999992</v>
      </c>
      <c r="E12181">
        <v>-78.140199999999993</v>
      </c>
      <c r="F12181" t="s">
        <v>1629</v>
      </c>
      <c r="G12181" t="s">
        <v>1630</v>
      </c>
      <c r="H12181" t="s">
        <v>1631</v>
      </c>
      <c r="I12181" t="s">
        <v>13450</v>
      </c>
      <c r="J12181" t="s">
        <v>378</v>
      </c>
      <c r="K12181">
        <v>1845</v>
      </c>
      <c r="L12181">
        <v>1591177082</v>
      </c>
    </row>
    <row r="12182" spans="1:12" x14ac:dyDescent="0.45">
      <c r="A12182" t="str">
        <f t="shared" si="190"/>
        <v>La Palma, Pinar del Río, Cuba</v>
      </c>
      <c r="B12182" t="s">
        <v>15664</v>
      </c>
      <c r="C12182" t="s">
        <v>15664</v>
      </c>
      <c r="D12182">
        <v>22.747199999999999</v>
      </c>
      <c r="E12182">
        <v>-83.552499999999995</v>
      </c>
      <c r="F12182" t="s">
        <v>658</v>
      </c>
      <c r="G12182" t="s">
        <v>659</v>
      </c>
      <c r="H12182" t="s">
        <v>660</v>
      </c>
      <c r="I12182" t="s">
        <v>15665</v>
      </c>
      <c r="J12182" t="s">
        <v>366</v>
      </c>
      <c r="K12182">
        <v>35346</v>
      </c>
      <c r="L12182">
        <v>1192218029</v>
      </c>
    </row>
    <row r="12183" spans="1:12" x14ac:dyDescent="0.45">
      <c r="A12183" t="str">
        <f t="shared" si="190"/>
        <v>La Paloma, Rocha, Uruguay</v>
      </c>
      <c r="B12183" t="s">
        <v>15666</v>
      </c>
      <c r="C12183" t="s">
        <v>15666</v>
      </c>
      <c r="D12183">
        <v>-34.67</v>
      </c>
      <c r="E12183">
        <v>-54.17</v>
      </c>
      <c r="F12183" t="s">
        <v>1033</v>
      </c>
      <c r="G12183" t="s">
        <v>1034</v>
      </c>
      <c r="H12183" t="s">
        <v>1035</v>
      </c>
      <c r="I12183" t="s">
        <v>6279</v>
      </c>
      <c r="K12183">
        <v>3230</v>
      </c>
      <c r="L12183">
        <v>1858559267</v>
      </c>
    </row>
    <row r="12184" spans="1:12" x14ac:dyDescent="0.45">
      <c r="A12184" t="str">
        <f t="shared" si="190"/>
        <v>La Paz, La Paz, Bolivia</v>
      </c>
      <c r="B12184" t="s">
        <v>729</v>
      </c>
      <c r="C12184" t="s">
        <v>729</v>
      </c>
      <c r="D12184">
        <v>-16.494199999999999</v>
      </c>
      <c r="E12184">
        <v>-68.147499999999994</v>
      </c>
      <c r="F12184" t="s">
        <v>726</v>
      </c>
      <c r="G12184" t="s">
        <v>727</v>
      </c>
      <c r="H12184" t="s">
        <v>728</v>
      </c>
      <c r="I12184" t="s">
        <v>729</v>
      </c>
      <c r="J12184" t="s">
        <v>606</v>
      </c>
      <c r="K12184">
        <v>2867504</v>
      </c>
      <c r="L12184">
        <v>1068000064</v>
      </c>
    </row>
    <row r="12185" spans="1:12" x14ac:dyDescent="0.45">
      <c r="A12185" t="str">
        <f t="shared" si="190"/>
        <v>La Paz, Baja California Sur, Mexico</v>
      </c>
      <c r="B12185" t="s">
        <v>729</v>
      </c>
      <c r="C12185" t="s">
        <v>729</v>
      </c>
      <c r="D12185">
        <v>24.142199999999999</v>
      </c>
      <c r="E12185">
        <v>-110.3108</v>
      </c>
      <c r="F12185" t="s">
        <v>519</v>
      </c>
      <c r="G12185" t="s">
        <v>520</v>
      </c>
      <c r="H12185" t="s">
        <v>521</v>
      </c>
      <c r="I12185" t="s">
        <v>5793</v>
      </c>
      <c r="J12185" t="s">
        <v>378</v>
      </c>
      <c r="K12185">
        <v>244219</v>
      </c>
      <c r="L12185">
        <v>1484005187</v>
      </c>
    </row>
    <row r="12186" spans="1:12" x14ac:dyDescent="0.45">
      <c r="A12186" t="str">
        <f t="shared" si="190"/>
        <v>La Paz, La Paz, Honduras</v>
      </c>
      <c r="B12186" t="s">
        <v>729</v>
      </c>
      <c r="C12186" t="s">
        <v>729</v>
      </c>
      <c r="D12186">
        <v>14.3169</v>
      </c>
      <c r="E12186">
        <v>-87.683099999999996</v>
      </c>
      <c r="F12186" t="s">
        <v>5403</v>
      </c>
      <c r="G12186" t="s">
        <v>5404</v>
      </c>
      <c r="H12186" t="s">
        <v>5405</v>
      </c>
      <c r="I12186" t="s">
        <v>729</v>
      </c>
      <c r="J12186" t="s">
        <v>378</v>
      </c>
      <c r="K12186">
        <v>41250</v>
      </c>
      <c r="L12186">
        <v>1340290947</v>
      </c>
    </row>
    <row r="12187" spans="1:12" x14ac:dyDescent="0.45">
      <c r="A12187" t="str">
        <f t="shared" si="190"/>
        <v>La Paz, Mendoza, Argentina</v>
      </c>
      <c r="B12187" t="s">
        <v>729</v>
      </c>
      <c r="C12187" t="s">
        <v>729</v>
      </c>
      <c r="D12187">
        <v>-33.466099999999997</v>
      </c>
      <c r="E12187">
        <v>-67.55</v>
      </c>
      <c r="F12187" t="s">
        <v>651</v>
      </c>
      <c r="G12187" t="s">
        <v>652</v>
      </c>
      <c r="H12187" t="s">
        <v>653</v>
      </c>
      <c r="I12187" t="s">
        <v>10871</v>
      </c>
      <c r="J12187" t="s">
        <v>366</v>
      </c>
      <c r="K12187">
        <v>4400</v>
      </c>
      <c r="L12187">
        <v>1032294439</v>
      </c>
    </row>
    <row r="12188" spans="1:12" x14ac:dyDescent="0.45">
      <c r="A12188" t="str">
        <f t="shared" si="190"/>
        <v>La Pêche, Quebec, Canada</v>
      </c>
      <c r="B12188" t="s">
        <v>15667</v>
      </c>
      <c r="C12188" t="s">
        <v>15668</v>
      </c>
      <c r="D12188">
        <v>45.683300000000003</v>
      </c>
      <c r="E12188">
        <v>-75.9833</v>
      </c>
      <c r="F12188" t="s">
        <v>541</v>
      </c>
      <c r="G12188" t="s">
        <v>542</v>
      </c>
      <c r="H12188" t="s">
        <v>543</v>
      </c>
      <c r="I12188" t="s">
        <v>756</v>
      </c>
      <c r="K12188">
        <v>7863</v>
      </c>
      <c r="L12188">
        <v>1124001249</v>
      </c>
    </row>
    <row r="12189" spans="1:12" x14ac:dyDescent="0.45">
      <c r="A12189" t="str">
        <f t="shared" si="190"/>
        <v>La Piedad, Michoacán de Ocampo, Mexico</v>
      </c>
      <c r="B12189" t="s">
        <v>15669</v>
      </c>
      <c r="C12189" t="s">
        <v>15669</v>
      </c>
      <c r="D12189">
        <v>20.333300000000001</v>
      </c>
      <c r="E12189">
        <v>-102.0167</v>
      </c>
      <c r="F12189" t="s">
        <v>519</v>
      </c>
      <c r="G12189" t="s">
        <v>520</v>
      </c>
      <c r="H12189" t="s">
        <v>521</v>
      </c>
      <c r="I12189" t="s">
        <v>2179</v>
      </c>
      <c r="J12189" t="s">
        <v>366</v>
      </c>
      <c r="K12189">
        <v>99837</v>
      </c>
      <c r="L12189">
        <v>1484779296</v>
      </c>
    </row>
    <row r="12190" spans="1:12" x14ac:dyDescent="0.45">
      <c r="A12190" t="str">
        <f t="shared" si="190"/>
        <v>La Plata, Buenos Aires, Argentina</v>
      </c>
      <c r="B12190" t="s">
        <v>15670</v>
      </c>
      <c r="C12190" t="s">
        <v>15670</v>
      </c>
      <c r="D12190">
        <v>-34.933300000000003</v>
      </c>
      <c r="E12190">
        <v>-57.95</v>
      </c>
      <c r="F12190" t="s">
        <v>651</v>
      </c>
      <c r="G12190" t="s">
        <v>652</v>
      </c>
      <c r="H12190" t="s">
        <v>653</v>
      </c>
      <c r="I12190" t="s">
        <v>870</v>
      </c>
      <c r="J12190" t="s">
        <v>378</v>
      </c>
      <c r="K12190">
        <v>186527</v>
      </c>
      <c r="L12190">
        <v>1032403831</v>
      </c>
    </row>
    <row r="12191" spans="1:12" x14ac:dyDescent="0.45">
      <c r="A12191" t="str">
        <f t="shared" si="190"/>
        <v>La Plata, Maryland, United States</v>
      </c>
      <c r="B12191" t="s">
        <v>15670</v>
      </c>
      <c r="C12191" t="s">
        <v>15670</v>
      </c>
      <c r="D12191">
        <v>38.535200000000003</v>
      </c>
      <c r="E12191">
        <v>-76.970100000000002</v>
      </c>
      <c r="F12191" t="s">
        <v>530</v>
      </c>
      <c r="G12191" t="s">
        <v>531</v>
      </c>
      <c r="H12191" t="s">
        <v>532</v>
      </c>
      <c r="I12191" t="s">
        <v>588</v>
      </c>
      <c r="K12191">
        <v>9631</v>
      </c>
      <c r="L12191">
        <v>1840006177</v>
      </c>
    </row>
    <row r="12192" spans="1:12" x14ac:dyDescent="0.45">
      <c r="A12192" t="str">
        <f t="shared" si="190"/>
        <v>La Porte, Texas, United States</v>
      </c>
      <c r="B12192" t="s">
        <v>15671</v>
      </c>
      <c r="C12192" t="s">
        <v>15671</v>
      </c>
      <c r="D12192">
        <v>29.668900000000001</v>
      </c>
      <c r="E12192">
        <v>-95.048400000000001</v>
      </c>
      <c r="F12192" t="s">
        <v>530</v>
      </c>
      <c r="G12192" t="s">
        <v>531</v>
      </c>
      <c r="H12192" t="s">
        <v>532</v>
      </c>
      <c r="I12192" t="s">
        <v>610</v>
      </c>
      <c r="K12192">
        <v>34976</v>
      </c>
      <c r="L12192">
        <v>1840020932</v>
      </c>
    </row>
    <row r="12193" spans="1:12" x14ac:dyDescent="0.45">
      <c r="A12193" t="str">
        <f t="shared" si="190"/>
        <v>La Porte, Indiana, United States</v>
      </c>
      <c r="B12193" t="s">
        <v>15671</v>
      </c>
      <c r="C12193" t="s">
        <v>15671</v>
      </c>
      <c r="D12193">
        <v>41.607700000000001</v>
      </c>
      <c r="E12193">
        <v>-86.7136</v>
      </c>
      <c r="F12193" t="s">
        <v>530</v>
      </c>
      <c r="G12193" t="s">
        <v>531</v>
      </c>
      <c r="H12193" t="s">
        <v>532</v>
      </c>
      <c r="I12193" t="s">
        <v>1964</v>
      </c>
      <c r="K12193">
        <v>21569</v>
      </c>
      <c r="L12193">
        <v>1840030063</v>
      </c>
    </row>
    <row r="12194" spans="1:12" x14ac:dyDescent="0.45">
      <c r="A12194" t="str">
        <f t="shared" si="190"/>
        <v>La Prairie, Quebec, Canada</v>
      </c>
      <c r="B12194" t="s">
        <v>15672</v>
      </c>
      <c r="C12194" t="s">
        <v>15672</v>
      </c>
      <c r="D12194">
        <v>45.42</v>
      </c>
      <c r="E12194">
        <v>-73.5</v>
      </c>
      <c r="F12194" t="s">
        <v>541</v>
      </c>
      <c r="G12194" t="s">
        <v>542</v>
      </c>
      <c r="H12194" t="s">
        <v>543</v>
      </c>
      <c r="I12194" t="s">
        <v>756</v>
      </c>
      <c r="K12194">
        <v>23357</v>
      </c>
      <c r="L12194">
        <v>1124956496</v>
      </c>
    </row>
    <row r="12195" spans="1:12" x14ac:dyDescent="0.45">
      <c r="A12195" t="str">
        <f t="shared" si="190"/>
        <v>La Presa, California, United States</v>
      </c>
      <c r="B12195" t="s">
        <v>15673</v>
      </c>
      <c r="C12195" t="s">
        <v>15673</v>
      </c>
      <c r="D12195">
        <v>32.710999999999999</v>
      </c>
      <c r="E12195">
        <v>-117.0027</v>
      </c>
      <c r="F12195" t="s">
        <v>530</v>
      </c>
      <c r="G12195" t="s">
        <v>531</v>
      </c>
      <c r="H12195" t="s">
        <v>532</v>
      </c>
      <c r="I12195" t="s">
        <v>754</v>
      </c>
      <c r="K12195">
        <v>37437</v>
      </c>
      <c r="L12195">
        <v>1840018023</v>
      </c>
    </row>
    <row r="12196" spans="1:12" x14ac:dyDescent="0.45">
      <c r="A12196" t="str">
        <f t="shared" si="190"/>
        <v>La Puente, California, United States</v>
      </c>
      <c r="B12196" t="s">
        <v>15674</v>
      </c>
      <c r="C12196" t="s">
        <v>15674</v>
      </c>
      <c r="D12196">
        <v>34.032299999999999</v>
      </c>
      <c r="E12196">
        <v>-117.9533</v>
      </c>
      <c r="F12196" t="s">
        <v>530</v>
      </c>
      <c r="G12196" t="s">
        <v>531</v>
      </c>
      <c r="H12196" t="s">
        <v>532</v>
      </c>
      <c r="I12196" t="s">
        <v>754</v>
      </c>
      <c r="K12196">
        <v>39614</v>
      </c>
      <c r="L12196">
        <v>1840020513</v>
      </c>
    </row>
    <row r="12197" spans="1:12" x14ac:dyDescent="0.45">
      <c r="A12197" t="str">
        <f t="shared" si="190"/>
        <v>La Quiaca, Jujuy, Argentina</v>
      </c>
      <c r="B12197" t="s">
        <v>15675</v>
      </c>
      <c r="C12197" t="s">
        <v>15675</v>
      </c>
      <c r="D12197">
        <v>-22.105599999999999</v>
      </c>
      <c r="E12197">
        <v>-65.599999999999994</v>
      </c>
      <c r="F12197" t="s">
        <v>651</v>
      </c>
      <c r="G12197" t="s">
        <v>652</v>
      </c>
      <c r="H12197" t="s">
        <v>653</v>
      </c>
      <c r="I12197" t="s">
        <v>654</v>
      </c>
      <c r="J12197" t="s">
        <v>366</v>
      </c>
      <c r="K12197">
        <v>13761</v>
      </c>
      <c r="L12197">
        <v>1032628832</v>
      </c>
    </row>
    <row r="12198" spans="1:12" x14ac:dyDescent="0.45">
      <c r="A12198" t="str">
        <f t="shared" si="190"/>
        <v>La Quinta, California, United States</v>
      </c>
      <c r="B12198" t="s">
        <v>15676</v>
      </c>
      <c r="C12198" t="s">
        <v>15676</v>
      </c>
      <c r="D12198">
        <v>33.653599999999997</v>
      </c>
      <c r="E12198">
        <v>-116.27849999999999</v>
      </c>
      <c r="F12198" t="s">
        <v>530</v>
      </c>
      <c r="G12198" t="s">
        <v>531</v>
      </c>
      <c r="H12198" t="s">
        <v>532</v>
      </c>
      <c r="I12198" t="s">
        <v>754</v>
      </c>
      <c r="K12198">
        <v>41748</v>
      </c>
      <c r="L12198">
        <v>1840020559</v>
      </c>
    </row>
    <row r="12199" spans="1:12" x14ac:dyDescent="0.45">
      <c r="A12199" t="str">
        <f t="shared" si="190"/>
        <v>La Reja, Buenos Aires, Argentina</v>
      </c>
      <c r="B12199" t="s">
        <v>15677</v>
      </c>
      <c r="C12199" t="s">
        <v>15677</v>
      </c>
      <c r="D12199">
        <v>-34.639400000000002</v>
      </c>
      <c r="E12199">
        <v>-58.828299999999999</v>
      </c>
      <c r="F12199" t="s">
        <v>651</v>
      </c>
      <c r="G12199" t="s">
        <v>652</v>
      </c>
      <c r="H12199" t="s">
        <v>653</v>
      </c>
      <c r="I12199" t="s">
        <v>870</v>
      </c>
      <c r="K12199">
        <v>47839</v>
      </c>
      <c r="L12199">
        <v>1032013959</v>
      </c>
    </row>
    <row r="12200" spans="1:12" x14ac:dyDescent="0.45">
      <c r="A12200" t="str">
        <f t="shared" si="190"/>
        <v>La Rioja, La Rioja, Argentina</v>
      </c>
      <c r="B12200" t="s">
        <v>6579</v>
      </c>
      <c r="C12200" t="s">
        <v>6579</v>
      </c>
      <c r="D12200">
        <v>-29.4131</v>
      </c>
      <c r="E12200">
        <v>-66.855800000000002</v>
      </c>
      <c r="F12200" t="s">
        <v>651</v>
      </c>
      <c r="G12200" t="s">
        <v>652</v>
      </c>
      <c r="H12200" t="s">
        <v>653</v>
      </c>
      <c r="I12200" t="s">
        <v>6579</v>
      </c>
      <c r="J12200" t="s">
        <v>378</v>
      </c>
      <c r="K12200">
        <v>180995</v>
      </c>
      <c r="L12200">
        <v>1032864257</v>
      </c>
    </row>
    <row r="12201" spans="1:12" x14ac:dyDescent="0.45">
      <c r="A12201" t="str">
        <f t="shared" si="190"/>
        <v>La Riviera, California, United States</v>
      </c>
      <c r="B12201" t="s">
        <v>15678</v>
      </c>
      <c r="C12201" t="s">
        <v>15678</v>
      </c>
      <c r="D12201">
        <v>38.568300000000001</v>
      </c>
      <c r="E12201">
        <v>-121.3544</v>
      </c>
      <c r="F12201" t="s">
        <v>530</v>
      </c>
      <c r="G12201" t="s">
        <v>531</v>
      </c>
      <c r="H12201" t="s">
        <v>532</v>
      </c>
      <c r="I12201" t="s">
        <v>754</v>
      </c>
      <c r="K12201">
        <v>10851</v>
      </c>
      <c r="L12201">
        <v>1840028382</v>
      </c>
    </row>
    <row r="12202" spans="1:12" x14ac:dyDescent="0.45">
      <c r="A12202" t="str">
        <f t="shared" si="190"/>
        <v>La Rochelle, Nouvelle-Aquitaine, France</v>
      </c>
      <c r="B12202" t="s">
        <v>15679</v>
      </c>
      <c r="C12202" t="s">
        <v>15679</v>
      </c>
      <c r="D12202">
        <v>46.159100000000002</v>
      </c>
      <c r="E12202">
        <v>-1.1516999999999999</v>
      </c>
      <c r="F12202" t="s">
        <v>526</v>
      </c>
      <c r="G12202" t="s">
        <v>527</v>
      </c>
      <c r="H12202" t="s">
        <v>528</v>
      </c>
      <c r="I12202" t="s">
        <v>917</v>
      </c>
      <c r="J12202" t="s">
        <v>366</v>
      </c>
      <c r="K12202">
        <v>75735</v>
      </c>
      <c r="L12202">
        <v>1250623782</v>
      </c>
    </row>
    <row r="12203" spans="1:12" x14ac:dyDescent="0.45">
      <c r="A12203" t="str">
        <f t="shared" si="190"/>
        <v>La Roche-sur-Yon, Pays de la Loire, France</v>
      </c>
      <c r="B12203" t="s">
        <v>15680</v>
      </c>
      <c r="C12203" t="s">
        <v>15680</v>
      </c>
      <c r="D12203">
        <v>46.670499999999997</v>
      </c>
      <c r="E12203">
        <v>-1.4259999999999999</v>
      </c>
      <c r="F12203" t="s">
        <v>526</v>
      </c>
      <c r="G12203" t="s">
        <v>527</v>
      </c>
      <c r="H12203" t="s">
        <v>528</v>
      </c>
      <c r="I12203" t="s">
        <v>2020</v>
      </c>
      <c r="J12203" t="s">
        <v>366</v>
      </c>
      <c r="K12203">
        <v>54372</v>
      </c>
      <c r="L12203">
        <v>1250977109</v>
      </c>
    </row>
    <row r="12204" spans="1:12" x14ac:dyDescent="0.45">
      <c r="A12204" t="str">
        <f t="shared" si="190"/>
        <v>La Romana, Yuma, Dominican Republic</v>
      </c>
      <c r="B12204" t="s">
        <v>15681</v>
      </c>
      <c r="C12204" t="s">
        <v>15681</v>
      </c>
      <c r="D12204">
        <v>18.417000000000002</v>
      </c>
      <c r="E12204">
        <v>-68.9666</v>
      </c>
      <c r="F12204" t="s">
        <v>2884</v>
      </c>
      <c r="G12204" t="s">
        <v>2885</v>
      </c>
      <c r="H12204" t="s">
        <v>2886</v>
      </c>
      <c r="I12204" t="s">
        <v>3805</v>
      </c>
      <c r="J12204" t="s">
        <v>378</v>
      </c>
      <c r="K12204">
        <v>208437</v>
      </c>
      <c r="L12204">
        <v>1214760518</v>
      </c>
    </row>
    <row r="12205" spans="1:12" x14ac:dyDescent="0.45">
      <c r="A12205" t="str">
        <f t="shared" si="190"/>
        <v>La Ronge, Saskatchewan, Canada</v>
      </c>
      <c r="B12205" t="s">
        <v>15682</v>
      </c>
      <c r="C12205" t="s">
        <v>15682</v>
      </c>
      <c r="D12205">
        <v>55.1</v>
      </c>
      <c r="E12205">
        <v>-105.3</v>
      </c>
      <c r="F12205" t="s">
        <v>541</v>
      </c>
      <c r="G12205" t="s">
        <v>542</v>
      </c>
      <c r="H12205" t="s">
        <v>543</v>
      </c>
      <c r="I12205" t="s">
        <v>7588</v>
      </c>
      <c r="K12205">
        <v>5671</v>
      </c>
      <c r="L12205">
        <v>1124763455</v>
      </c>
    </row>
    <row r="12206" spans="1:12" x14ac:dyDescent="0.45">
      <c r="A12206" t="str">
        <f t="shared" si="190"/>
        <v>La Sarre, Quebec, Canada</v>
      </c>
      <c r="B12206" t="s">
        <v>15683</v>
      </c>
      <c r="C12206" t="s">
        <v>15683</v>
      </c>
      <c r="D12206">
        <v>48.8</v>
      </c>
      <c r="E12206">
        <v>-79.2</v>
      </c>
      <c r="F12206" t="s">
        <v>541</v>
      </c>
      <c r="G12206" t="s">
        <v>542</v>
      </c>
      <c r="H12206" t="s">
        <v>543</v>
      </c>
      <c r="I12206" t="s">
        <v>756</v>
      </c>
      <c r="K12206">
        <v>7719</v>
      </c>
      <c r="L12206">
        <v>1124902252</v>
      </c>
    </row>
    <row r="12207" spans="1:12" x14ac:dyDescent="0.45">
      <c r="A12207" t="str">
        <f t="shared" si="190"/>
        <v>La Serena, Coquimbo, Chile</v>
      </c>
      <c r="B12207" t="s">
        <v>15684</v>
      </c>
      <c r="C12207" t="s">
        <v>15684</v>
      </c>
      <c r="D12207">
        <v>-29.902699999999999</v>
      </c>
      <c r="E12207">
        <v>-71.251999999999995</v>
      </c>
      <c r="F12207" t="s">
        <v>1502</v>
      </c>
      <c r="G12207" t="s">
        <v>1503</v>
      </c>
      <c r="H12207" t="s">
        <v>1504</v>
      </c>
      <c r="I12207" t="s">
        <v>7468</v>
      </c>
      <c r="J12207" t="s">
        <v>378</v>
      </c>
      <c r="K12207">
        <v>221054</v>
      </c>
      <c r="L12207">
        <v>1152155065</v>
      </c>
    </row>
    <row r="12208" spans="1:12" x14ac:dyDescent="0.45">
      <c r="A12208" t="str">
        <f t="shared" si="190"/>
        <v>La Seyne-sur-Mer, Provence-Alpes-Côte d’Azur, France</v>
      </c>
      <c r="B12208" t="s">
        <v>15685</v>
      </c>
      <c r="C12208" t="s">
        <v>15685</v>
      </c>
      <c r="D12208">
        <v>43.1</v>
      </c>
      <c r="E12208">
        <v>5.883</v>
      </c>
      <c r="F12208" t="s">
        <v>526</v>
      </c>
      <c r="G12208" t="s">
        <v>527</v>
      </c>
      <c r="H12208" t="s">
        <v>528</v>
      </c>
      <c r="I12208" t="s">
        <v>1081</v>
      </c>
      <c r="K12208">
        <v>63936</v>
      </c>
      <c r="L12208">
        <v>1250392648</v>
      </c>
    </row>
    <row r="12209" spans="1:12" x14ac:dyDescent="0.45">
      <c r="A12209" t="str">
        <f t="shared" si="190"/>
        <v>La Teste-de-Buch, Nouvelle-Aquitaine, France</v>
      </c>
      <c r="B12209" t="s">
        <v>15686</v>
      </c>
      <c r="C12209" t="s">
        <v>15686</v>
      </c>
      <c r="D12209">
        <v>44.62</v>
      </c>
      <c r="E12209">
        <v>-1.1456999999999999</v>
      </c>
      <c r="F12209" t="s">
        <v>526</v>
      </c>
      <c r="G12209" t="s">
        <v>527</v>
      </c>
      <c r="H12209" t="s">
        <v>528</v>
      </c>
      <c r="I12209" t="s">
        <v>917</v>
      </c>
      <c r="K12209">
        <v>26078</v>
      </c>
      <c r="L12209">
        <v>1250666362</v>
      </c>
    </row>
    <row r="12210" spans="1:12" x14ac:dyDescent="0.45">
      <c r="A12210" t="str">
        <f t="shared" si="190"/>
        <v>La Tour-de-Peilz, Vaud, Switzerland</v>
      </c>
      <c r="B12210" t="s">
        <v>15687</v>
      </c>
      <c r="C12210" t="s">
        <v>15687</v>
      </c>
      <c r="D12210">
        <v>46.45</v>
      </c>
      <c r="E12210">
        <v>6.8666999999999998</v>
      </c>
      <c r="F12210" t="s">
        <v>464</v>
      </c>
      <c r="G12210" t="s">
        <v>465</v>
      </c>
      <c r="H12210" t="s">
        <v>466</v>
      </c>
      <c r="I12210" t="s">
        <v>5688</v>
      </c>
      <c r="K12210">
        <v>11829</v>
      </c>
      <c r="L12210">
        <v>1756611497</v>
      </c>
    </row>
    <row r="12211" spans="1:12" x14ac:dyDescent="0.45">
      <c r="A12211" t="str">
        <f t="shared" si="190"/>
        <v>La Trinidad, Benguet, Philippines</v>
      </c>
      <c r="B12211" t="s">
        <v>15688</v>
      </c>
      <c r="C12211" t="s">
        <v>15688</v>
      </c>
      <c r="D12211">
        <v>16.4556</v>
      </c>
      <c r="E12211">
        <v>120.5903</v>
      </c>
      <c r="F12211" t="s">
        <v>1373</v>
      </c>
      <c r="G12211" t="s">
        <v>1374</v>
      </c>
      <c r="H12211" t="s">
        <v>1375</v>
      </c>
      <c r="I12211" t="s">
        <v>15689</v>
      </c>
      <c r="J12211" t="s">
        <v>378</v>
      </c>
      <c r="L12211">
        <v>1608000107</v>
      </c>
    </row>
    <row r="12212" spans="1:12" x14ac:dyDescent="0.45">
      <c r="A12212" t="str">
        <f t="shared" si="190"/>
        <v>La Troncal, Cañar, Ecuador</v>
      </c>
      <c r="B12212" t="s">
        <v>15690</v>
      </c>
      <c r="C12212" t="s">
        <v>15690</v>
      </c>
      <c r="D12212">
        <v>-2.4278</v>
      </c>
      <c r="E12212">
        <v>-79.338899999999995</v>
      </c>
      <c r="F12212" t="s">
        <v>1415</v>
      </c>
      <c r="G12212" t="s">
        <v>1416</v>
      </c>
      <c r="H12212" t="s">
        <v>1417</v>
      </c>
      <c r="I12212" t="s">
        <v>2878</v>
      </c>
      <c r="K12212">
        <v>35259</v>
      </c>
      <c r="L12212">
        <v>1218086252</v>
      </c>
    </row>
    <row r="12213" spans="1:12" x14ac:dyDescent="0.45">
      <c r="A12213" t="str">
        <f t="shared" si="190"/>
        <v>La Tuque, Quebec, Canada</v>
      </c>
      <c r="B12213" t="s">
        <v>15691</v>
      </c>
      <c r="C12213" t="s">
        <v>15691</v>
      </c>
      <c r="D12213">
        <v>48.065199999999997</v>
      </c>
      <c r="E12213">
        <v>-74.052800000000005</v>
      </c>
      <c r="F12213" t="s">
        <v>541</v>
      </c>
      <c r="G12213" t="s">
        <v>542</v>
      </c>
      <c r="H12213" t="s">
        <v>543</v>
      </c>
      <c r="I12213" t="s">
        <v>756</v>
      </c>
      <c r="K12213">
        <v>11001</v>
      </c>
      <c r="L12213">
        <v>1124000430</v>
      </c>
    </row>
    <row r="12214" spans="1:12" x14ac:dyDescent="0.45">
      <c r="A12214" t="str">
        <f t="shared" si="190"/>
        <v>La Unión, La Unión, El Salvador</v>
      </c>
      <c r="B12214" t="s">
        <v>15692</v>
      </c>
      <c r="C12214" t="s">
        <v>15693</v>
      </c>
      <c r="D12214">
        <v>13.332000000000001</v>
      </c>
      <c r="E12214">
        <v>-87.838999999999999</v>
      </c>
      <c r="F12214" t="s">
        <v>1006</v>
      </c>
      <c r="G12214" t="s">
        <v>1007</v>
      </c>
      <c r="H12214" t="s">
        <v>1008</v>
      </c>
      <c r="I12214" t="s">
        <v>15692</v>
      </c>
      <c r="J12214" t="s">
        <v>378</v>
      </c>
      <c r="K12214">
        <v>26807</v>
      </c>
      <c r="L12214">
        <v>1222307415</v>
      </c>
    </row>
    <row r="12215" spans="1:12" x14ac:dyDescent="0.45">
      <c r="A12215" t="str">
        <f t="shared" si="190"/>
        <v>La Unión, Los Ríos, Chile</v>
      </c>
      <c r="B12215" t="s">
        <v>15692</v>
      </c>
      <c r="C12215" t="s">
        <v>15693</v>
      </c>
      <c r="D12215">
        <v>-40.295200000000001</v>
      </c>
      <c r="E12215">
        <v>-73.0822</v>
      </c>
      <c r="F12215" t="s">
        <v>1502</v>
      </c>
      <c r="G12215" t="s">
        <v>1503</v>
      </c>
      <c r="H12215" t="s">
        <v>1504</v>
      </c>
      <c r="I12215" t="s">
        <v>2908</v>
      </c>
      <c r="J12215" t="s">
        <v>366</v>
      </c>
      <c r="K12215">
        <v>26517</v>
      </c>
      <c r="L12215">
        <v>1152649834</v>
      </c>
    </row>
    <row r="12216" spans="1:12" x14ac:dyDescent="0.45">
      <c r="A12216" t="str">
        <f t="shared" si="190"/>
        <v>La Valette-du-Var, Provence-Alpes-Côte d’Azur, France</v>
      </c>
      <c r="B12216" t="s">
        <v>15694</v>
      </c>
      <c r="C12216" t="s">
        <v>15694</v>
      </c>
      <c r="D12216">
        <v>43.138300000000001</v>
      </c>
      <c r="E12216">
        <v>5.9831000000000003</v>
      </c>
      <c r="F12216" t="s">
        <v>526</v>
      </c>
      <c r="G12216" t="s">
        <v>527</v>
      </c>
      <c r="H12216" t="s">
        <v>528</v>
      </c>
      <c r="I12216" t="s">
        <v>1081</v>
      </c>
      <c r="K12216">
        <v>23884</v>
      </c>
      <c r="L12216">
        <v>1250438884</v>
      </c>
    </row>
    <row r="12217" spans="1:12" x14ac:dyDescent="0.45">
      <c r="A12217" t="str">
        <f t="shared" si="190"/>
        <v>La Vega, Cibao Sur, Dominican Republic</v>
      </c>
      <c r="B12217" t="s">
        <v>15695</v>
      </c>
      <c r="C12217" t="s">
        <v>15695</v>
      </c>
      <c r="D12217">
        <v>19.2242</v>
      </c>
      <c r="E12217">
        <v>-70.528300000000002</v>
      </c>
      <c r="F12217" t="s">
        <v>2884</v>
      </c>
      <c r="G12217" t="s">
        <v>2885</v>
      </c>
      <c r="H12217" t="s">
        <v>2886</v>
      </c>
      <c r="I12217" t="s">
        <v>4911</v>
      </c>
      <c r="J12217" t="s">
        <v>378</v>
      </c>
      <c r="K12217">
        <v>220279</v>
      </c>
      <c r="L12217">
        <v>1214691060</v>
      </c>
    </row>
    <row r="12218" spans="1:12" x14ac:dyDescent="0.45">
      <c r="A12218" t="str">
        <f t="shared" si="190"/>
        <v>La Vergne, Tennessee, United States</v>
      </c>
      <c r="B12218" t="s">
        <v>15696</v>
      </c>
      <c r="C12218" t="s">
        <v>15696</v>
      </c>
      <c r="D12218">
        <v>36.020299999999999</v>
      </c>
      <c r="E12218">
        <v>-86.558199999999999</v>
      </c>
      <c r="F12218" t="s">
        <v>530</v>
      </c>
      <c r="G12218" t="s">
        <v>531</v>
      </c>
      <c r="H12218" t="s">
        <v>532</v>
      </c>
      <c r="I12218" t="s">
        <v>1466</v>
      </c>
      <c r="K12218">
        <v>35716</v>
      </c>
      <c r="L12218">
        <v>1840014496</v>
      </c>
    </row>
    <row r="12219" spans="1:12" x14ac:dyDescent="0.45">
      <c r="A12219" t="str">
        <f t="shared" si="190"/>
        <v>La Verne, California, United States</v>
      </c>
      <c r="B12219" t="s">
        <v>15697</v>
      </c>
      <c r="C12219" t="s">
        <v>15697</v>
      </c>
      <c r="D12219">
        <v>34.120800000000003</v>
      </c>
      <c r="E12219">
        <v>-117.7702</v>
      </c>
      <c r="F12219" t="s">
        <v>530</v>
      </c>
      <c r="G12219" t="s">
        <v>531</v>
      </c>
      <c r="H12219" t="s">
        <v>532</v>
      </c>
      <c r="I12219" t="s">
        <v>754</v>
      </c>
      <c r="K12219">
        <v>31974</v>
      </c>
      <c r="L12219">
        <v>1840020514</v>
      </c>
    </row>
    <row r="12220" spans="1:12" x14ac:dyDescent="0.45">
      <c r="A12220" t="str">
        <f t="shared" si="190"/>
        <v>La Victoria, Aragua, Venezuela</v>
      </c>
      <c r="B12220" t="s">
        <v>15698</v>
      </c>
      <c r="C12220" t="s">
        <v>15698</v>
      </c>
      <c r="D12220">
        <v>10.2278</v>
      </c>
      <c r="E12220">
        <v>-67.333600000000004</v>
      </c>
      <c r="F12220" t="s">
        <v>702</v>
      </c>
      <c r="G12220" t="s">
        <v>703</v>
      </c>
      <c r="H12220" t="s">
        <v>704</v>
      </c>
      <c r="I12220" t="s">
        <v>5847</v>
      </c>
      <c r="J12220" t="s">
        <v>366</v>
      </c>
      <c r="K12220">
        <v>214492</v>
      </c>
      <c r="L12220">
        <v>1862054455</v>
      </c>
    </row>
    <row r="12221" spans="1:12" x14ac:dyDescent="0.45">
      <c r="A12221" t="str">
        <f t="shared" si="190"/>
        <v>La Vista, Nebraska, United States</v>
      </c>
      <c r="B12221" t="s">
        <v>15699</v>
      </c>
      <c r="C12221" t="s">
        <v>15699</v>
      </c>
      <c r="D12221">
        <v>41.181600000000003</v>
      </c>
      <c r="E12221">
        <v>-96.066599999999994</v>
      </c>
      <c r="F12221" t="s">
        <v>530</v>
      </c>
      <c r="G12221" t="s">
        <v>531</v>
      </c>
      <c r="H12221" t="s">
        <v>532</v>
      </c>
      <c r="I12221" t="s">
        <v>1604</v>
      </c>
      <c r="K12221">
        <v>17170</v>
      </c>
      <c r="L12221">
        <v>1840008263</v>
      </c>
    </row>
    <row r="12222" spans="1:12" x14ac:dyDescent="0.45">
      <c r="A12222" t="str">
        <f t="shared" si="190"/>
        <v>Laa an der Thaya, Niederösterreich, Austria</v>
      </c>
      <c r="B12222" t="s">
        <v>15700</v>
      </c>
      <c r="C12222" t="s">
        <v>15700</v>
      </c>
      <c r="D12222">
        <v>48.716700000000003</v>
      </c>
      <c r="E12222">
        <v>16.383299999999998</v>
      </c>
      <c r="F12222" t="s">
        <v>1889</v>
      </c>
      <c r="G12222" t="s">
        <v>1890</v>
      </c>
      <c r="H12222" t="s">
        <v>1891</v>
      </c>
      <c r="I12222" t="s">
        <v>1892</v>
      </c>
      <c r="K12222">
        <v>6280</v>
      </c>
      <c r="L12222">
        <v>1040786111</v>
      </c>
    </row>
    <row r="12223" spans="1:12" x14ac:dyDescent="0.45">
      <c r="A12223" t="str">
        <f t="shared" si="190"/>
        <v>Laage, Mecklenburg-Western Pomerania, Germany</v>
      </c>
      <c r="B12223" t="s">
        <v>15701</v>
      </c>
      <c r="C12223" t="s">
        <v>15701</v>
      </c>
      <c r="D12223">
        <v>53.932200000000002</v>
      </c>
      <c r="E12223">
        <v>12.3467</v>
      </c>
      <c r="F12223" t="s">
        <v>441</v>
      </c>
      <c r="G12223" t="s">
        <v>442</v>
      </c>
      <c r="H12223" t="s">
        <v>443</v>
      </c>
      <c r="I12223" t="s">
        <v>1715</v>
      </c>
      <c r="K12223">
        <v>6396</v>
      </c>
      <c r="L12223">
        <v>1276149730</v>
      </c>
    </row>
    <row r="12224" spans="1:12" x14ac:dyDescent="0.45">
      <c r="A12224" t="str">
        <f t="shared" si="190"/>
        <v>Laakirchen, Oberösterreich, Austria</v>
      </c>
      <c r="B12224" t="s">
        <v>15702</v>
      </c>
      <c r="C12224" t="s">
        <v>15702</v>
      </c>
      <c r="D12224">
        <v>47.982799999999997</v>
      </c>
      <c r="E12224">
        <v>13.824199999999999</v>
      </c>
      <c r="F12224" t="s">
        <v>1889</v>
      </c>
      <c r="G12224" t="s">
        <v>1890</v>
      </c>
      <c r="H12224" t="s">
        <v>1891</v>
      </c>
      <c r="I12224" t="s">
        <v>2100</v>
      </c>
      <c r="K12224">
        <v>9861</v>
      </c>
      <c r="L12224">
        <v>1040055619</v>
      </c>
    </row>
    <row r="12225" spans="1:12" x14ac:dyDescent="0.45">
      <c r="A12225" t="str">
        <f t="shared" si="190"/>
        <v>Laascaanood, Sool, Somalia</v>
      </c>
      <c r="B12225" t="s">
        <v>15703</v>
      </c>
      <c r="C12225" t="s">
        <v>15703</v>
      </c>
      <c r="D12225">
        <v>8.4773999999999994</v>
      </c>
      <c r="E12225">
        <v>47.359699999999997</v>
      </c>
      <c r="F12225" t="s">
        <v>3153</v>
      </c>
      <c r="G12225" t="s">
        <v>3154</v>
      </c>
      <c r="H12225" t="s">
        <v>3155</v>
      </c>
      <c r="I12225" t="s">
        <v>15704</v>
      </c>
      <c r="J12225" t="s">
        <v>378</v>
      </c>
      <c r="L12225">
        <v>1706106404</v>
      </c>
    </row>
    <row r="12226" spans="1:12" x14ac:dyDescent="0.45">
      <c r="A12226" t="str">
        <f t="shared" si="190"/>
        <v>Laatzen, Lower Saxony, Germany</v>
      </c>
      <c r="B12226" t="s">
        <v>15705</v>
      </c>
      <c r="C12226" t="s">
        <v>15705</v>
      </c>
      <c r="D12226">
        <v>52.307699999999997</v>
      </c>
      <c r="E12226">
        <v>9.8132999999999999</v>
      </c>
      <c r="F12226" t="s">
        <v>441</v>
      </c>
      <c r="G12226" t="s">
        <v>442</v>
      </c>
      <c r="H12226" t="s">
        <v>443</v>
      </c>
      <c r="I12226" t="s">
        <v>735</v>
      </c>
      <c r="K12226">
        <v>41422</v>
      </c>
      <c r="L12226">
        <v>1276954154</v>
      </c>
    </row>
    <row r="12227" spans="1:12" x14ac:dyDescent="0.45">
      <c r="A12227" t="str">
        <f t="shared" ref="A12227:A12290" si="191">CONCATENATE(B12227,", ",I12227,", ",F12227)</f>
        <v>Labasa, Macuata, Fiji</v>
      </c>
      <c r="B12227" t="s">
        <v>15706</v>
      </c>
      <c r="C12227" t="s">
        <v>15706</v>
      </c>
      <c r="D12227">
        <v>-16.433299999999999</v>
      </c>
      <c r="E12227">
        <v>179.36670000000001</v>
      </c>
      <c r="F12227" t="s">
        <v>2893</v>
      </c>
      <c r="G12227" t="s">
        <v>2894</v>
      </c>
      <c r="H12227" t="s">
        <v>2895</v>
      </c>
      <c r="I12227" t="s">
        <v>15707</v>
      </c>
      <c r="K12227">
        <v>27949</v>
      </c>
      <c r="L12227">
        <v>1242740801</v>
      </c>
    </row>
    <row r="12228" spans="1:12" x14ac:dyDescent="0.45">
      <c r="A12228" t="str">
        <f t="shared" si="191"/>
        <v>Labé, Labé, Guinea</v>
      </c>
      <c r="B12228" t="s">
        <v>15708</v>
      </c>
      <c r="C12228" t="s">
        <v>15709</v>
      </c>
      <c r="D12228">
        <v>11.316700000000001</v>
      </c>
      <c r="E12228">
        <v>-12.283300000000001</v>
      </c>
      <c r="F12228" t="s">
        <v>4331</v>
      </c>
      <c r="G12228" t="s">
        <v>4332</v>
      </c>
      <c r="H12228" t="s">
        <v>4333</v>
      </c>
      <c r="I12228" t="s">
        <v>15708</v>
      </c>
      <c r="J12228" t="s">
        <v>378</v>
      </c>
      <c r="K12228">
        <v>107695</v>
      </c>
      <c r="L12228">
        <v>1324900784</v>
      </c>
    </row>
    <row r="12229" spans="1:12" x14ac:dyDescent="0.45">
      <c r="A12229" t="str">
        <f t="shared" si="191"/>
        <v>LaBelle, Florida, United States</v>
      </c>
      <c r="B12229" t="s">
        <v>15710</v>
      </c>
      <c r="C12229" t="s">
        <v>15710</v>
      </c>
      <c r="D12229">
        <v>26.721900000000002</v>
      </c>
      <c r="E12229">
        <v>-81.450599999999994</v>
      </c>
      <c r="F12229" t="s">
        <v>530</v>
      </c>
      <c r="G12229" t="s">
        <v>531</v>
      </c>
      <c r="H12229" t="s">
        <v>532</v>
      </c>
      <c r="I12229" t="s">
        <v>1378</v>
      </c>
      <c r="K12229">
        <v>13563</v>
      </c>
      <c r="L12229">
        <v>1840015129</v>
      </c>
    </row>
    <row r="12230" spans="1:12" x14ac:dyDescent="0.45">
      <c r="A12230" t="str">
        <f t="shared" si="191"/>
        <v>Labin, Istarska Županija, Croatia</v>
      </c>
      <c r="B12230" t="s">
        <v>15711</v>
      </c>
      <c r="C12230" t="s">
        <v>15711</v>
      </c>
      <c r="D12230">
        <v>45.083300000000001</v>
      </c>
      <c r="E12230">
        <v>14.1167</v>
      </c>
      <c r="F12230" t="s">
        <v>4026</v>
      </c>
      <c r="G12230" t="s">
        <v>4027</v>
      </c>
      <c r="H12230" t="s">
        <v>4028</v>
      </c>
      <c r="I12230" t="s">
        <v>5532</v>
      </c>
      <c r="J12230" t="s">
        <v>366</v>
      </c>
      <c r="K12230">
        <v>11642</v>
      </c>
      <c r="L12230">
        <v>1191000718</v>
      </c>
    </row>
    <row r="12231" spans="1:12" x14ac:dyDescent="0.45">
      <c r="A12231" t="str">
        <f t="shared" si="191"/>
        <v>Labinsk, Krasnodarskiy Kray, Russia</v>
      </c>
      <c r="B12231" t="s">
        <v>15712</v>
      </c>
      <c r="C12231" t="s">
        <v>15712</v>
      </c>
      <c r="D12231">
        <v>44.633299999999998</v>
      </c>
      <c r="E12231">
        <v>40.7333</v>
      </c>
      <c r="F12231" t="s">
        <v>504</v>
      </c>
      <c r="G12231" t="s">
        <v>505</v>
      </c>
      <c r="H12231" t="s">
        <v>506</v>
      </c>
      <c r="I12231" t="s">
        <v>623</v>
      </c>
      <c r="J12231" t="s">
        <v>366</v>
      </c>
      <c r="K12231">
        <v>60164</v>
      </c>
      <c r="L12231">
        <v>1643209545</v>
      </c>
    </row>
    <row r="12232" spans="1:12" x14ac:dyDescent="0.45">
      <c r="A12232" t="str">
        <f t="shared" si="191"/>
        <v>Laboulaye, Córdoba, Argentina</v>
      </c>
      <c r="B12232" t="s">
        <v>15713</v>
      </c>
      <c r="C12232" t="s">
        <v>15713</v>
      </c>
      <c r="D12232">
        <v>-34.1267</v>
      </c>
      <c r="E12232">
        <v>-63.391100000000002</v>
      </c>
      <c r="F12232" t="s">
        <v>651</v>
      </c>
      <c r="G12232" t="s">
        <v>652</v>
      </c>
      <c r="H12232" t="s">
        <v>653</v>
      </c>
      <c r="I12232" t="s">
        <v>1686</v>
      </c>
      <c r="J12232" t="s">
        <v>366</v>
      </c>
      <c r="K12232">
        <v>20534</v>
      </c>
      <c r="L12232">
        <v>1032996866</v>
      </c>
    </row>
    <row r="12233" spans="1:12" x14ac:dyDescent="0.45">
      <c r="A12233" t="str">
        <f t="shared" si="191"/>
        <v>Labrador City, Newfoundland and Labrador, Canada</v>
      </c>
      <c r="B12233" t="s">
        <v>15714</v>
      </c>
      <c r="C12233" t="s">
        <v>15714</v>
      </c>
      <c r="D12233">
        <v>52.95</v>
      </c>
      <c r="E12233">
        <v>-66.916700000000006</v>
      </c>
      <c r="F12233" t="s">
        <v>541</v>
      </c>
      <c r="G12233" t="s">
        <v>542</v>
      </c>
      <c r="H12233" t="s">
        <v>543</v>
      </c>
      <c r="I12233" t="s">
        <v>3817</v>
      </c>
      <c r="K12233">
        <v>7220</v>
      </c>
      <c r="L12233">
        <v>1124000773</v>
      </c>
    </row>
    <row r="12234" spans="1:12" x14ac:dyDescent="0.45">
      <c r="A12234" t="str">
        <f t="shared" si="191"/>
        <v>Labuan, Labuan, Malaysia</v>
      </c>
      <c r="B12234" t="s">
        <v>15715</v>
      </c>
      <c r="C12234" t="s">
        <v>15715</v>
      </c>
      <c r="D12234">
        <v>5.2803000000000004</v>
      </c>
      <c r="E12234">
        <v>115.2475</v>
      </c>
      <c r="F12234" t="s">
        <v>1653</v>
      </c>
      <c r="G12234" t="s">
        <v>1654</v>
      </c>
      <c r="H12234" t="s">
        <v>1655</v>
      </c>
      <c r="I12234" t="s">
        <v>15715</v>
      </c>
      <c r="J12234" t="s">
        <v>378</v>
      </c>
      <c r="L12234">
        <v>1458460967</v>
      </c>
    </row>
    <row r="12235" spans="1:12" x14ac:dyDescent="0.45">
      <c r="A12235" t="str">
        <f t="shared" si="191"/>
        <v>Labutta, Ayeyawady, Burma</v>
      </c>
      <c r="B12235" t="s">
        <v>15716</v>
      </c>
      <c r="C12235" t="s">
        <v>15716</v>
      </c>
      <c r="D12235">
        <v>16.161899999999999</v>
      </c>
      <c r="E12235">
        <v>94.701400000000007</v>
      </c>
      <c r="F12235" t="s">
        <v>1584</v>
      </c>
      <c r="G12235" t="s">
        <v>1585</v>
      </c>
      <c r="H12235" t="s">
        <v>1586</v>
      </c>
      <c r="I12235" t="s">
        <v>12263</v>
      </c>
      <c r="K12235">
        <v>1667</v>
      </c>
      <c r="L12235">
        <v>1104103403</v>
      </c>
    </row>
    <row r="12236" spans="1:12" x14ac:dyDescent="0.45">
      <c r="A12236" t="str">
        <f t="shared" si="191"/>
        <v>Labytnangi, Yamalo-Nenetskiy Avtonomnyy Okrug, Russia</v>
      </c>
      <c r="B12236" t="s">
        <v>15717</v>
      </c>
      <c r="C12236" t="s">
        <v>15717</v>
      </c>
      <c r="D12236">
        <v>66.650000000000006</v>
      </c>
      <c r="E12236">
        <v>66.400000000000006</v>
      </c>
      <c r="F12236" t="s">
        <v>504</v>
      </c>
      <c r="G12236" t="s">
        <v>505</v>
      </c>
      <c r="H12236" t="s">
        <v>506</v>
      </c>
      <c r="I12236" t="s">
        <v>11388</v>
      </c>
      <c r="K12236">
        <v>26281</v>
      </c>
      <c r="L12236">
        <v>1643017504</v>
      </c>
    </row>
    <row r="12237" spans="1:12" x14ac:dyDescent="0.45">
      <c r="A12237" t="str">
        <f t="shared" si="191"/>
        <v>Laç, Lezhë, Albania</v>
      </c>
      <c r="B12237" t="s">
        <v>15718</v>
      </c>
      <c r="C12237" t="s">
        <v>4846</v>
      </c>
      <c r="D12237">
        <v>41.635300000000001</v>
      </c>
      <c r="E12237">
        <v>19.713100000000001</v>
      </c>
      <c r="F12237" t="s">
        <v>3185</v>
      </c>
      <c r="G12237" t="s">
        <v>3186</v>
      </c>
      <c r="H12237" t="s">
        <v>3187</v>
      </c>
      <c r="I12237" t="s">
        <v>15719</v>
      </c>
      <c r="K12237">
        <v>17086</v>
      </c>
      <c r="L12237">
        <v>1008762785</v>
      </c>
    </row>
    <row r="12238" spans="1:12" x14ac:dyDescent="0.45">
      <c r="A12238" t="str">
        <f t="shared" si="191"/>
        <v>Lac-Brome, Quebec, Canada</v>
      </c>
      <c r="B12238" t="s">
        <v>15720</v>
      </c>
      <c r="C12238" t="s">
        <v>15720</v>
      </c>
      <c r="D12238">
        <v>45.216700000000003</v>
      </c>
      <c r="E12238">
        <v>-72.5167</v>
      </c>
      <c r="F12238" t="s">
        <v>541</v>
      </c>
      <c r="G12238" t="s">
        <v>542</v>
      </c>
      <c r="H12238" t="s">
        <v>543</v>
      </c>
      <c r="I12238" t="s">
        <v>756</v>
      </c>
      <c r="K12238">
        <v>58889</v>
      </c>
      <c r="L12238">
        <v>1124000579</v>
      </c>
    </row>
    <row r="12239" spans="1:12" x14ac:dyDescent="0.45">
      <c r="A12239" t="str">
        <f t="shared" si="191"/>
        <v>Lacey, Washington, United States</v>
      </c>
      <c r="B12239" t="s">
        <v>15721</v>
      </c>
      <c r="C12239" t="s">
        <v>15721</v>
      </c>
      <c r="D12239">
        <v>47.045999999999999</v>
      </c>
      <c r="E12239">
        <v>-122.79340000000001</v>
      </c>
      <c r="F12239" t="s">
        <v>530</v>
      </c>
      <c r="G12239" t="s">
        <v>531</v>
      </c>
      <c r="H12239" t="s">
        <v>532</v>
      </c>
      <c r="I12239" t="s">
        <v>585</v>
      </c>
      <c r="K12239">
        <v>52592</v>
      </c>
      <c r="L12239">
        <v>1840019866</v>
      </c>
    </row>
    <row r="12240" spans="1:12" x14ac:dyDescent="0.45">
      <c r="A12240" t="str">
        <f t="shared" si="191"/>
        <v>Lacey, New Jersey, United States</v>
      </c>
      <c r="B12240" t="s">
        <v>15721</v>
      </c>
      <c r="C12240" t="s">
        <v>15721</v>
      </c>
      <c r="D12240">
        <v>39.856400000000001</v>
      </c>
      <c r="E12240">
        <v>-74.2624</v>
      </c>
      <c r="F12240" t="s">
        <v>530</v>
      </c>
      <c r="G12240" t="s">
        <v>531</v>
      </c>
      <c r="H12240" t="s">
        <v>532</v>
      </c>
      <c r="I12240" t="s">
        <v>587</v>
      </c>
      <c r="K12240">
        <v>28580</v>
      </c>
      <c r="L12240">
        <v>1840081603</v>
      </c>
    </row>
    <row r="12241" spans="1:12" x14ac:dyDescent="0.45">
      <c r="A12241" t="str">
        <f t="shared" si="191"/>
        <v>Lachute, Quebec, Canada</v>
      </c>
      <c r="B12241" t="s">
        <v>15722</v>
      </c>
      <c r="C12241" t="s">
        <v>15722</v>
      </c>
      <c r="D12241">
        <v>45.65</v>
      </c>
      <c r="E12241">
        <v>-74.333299999999994</v>
      </c>
      <c r="F12241" t="s">
        <v>541</v>
      </c>
      <c r="G12241" t="s">
        <v>542</v>
      </c>
      <c r="H12241" t="s">
        <v>543</v>
      </c>
      <c r="I12241" t="s">
        <v>756</v>
      </c>
      <c r="K12241">
        <v>12551</v>
      </c>
      <c r="L12241">
        <v>1124217062</v>
      </c>
    </row>
    <row r="12242" spans="1:12" x14ac:dyDescent="0.45">
      <c r="A12242" t="str">
        <f t="shared" si="191"/>
        <v>Laçın, Laçın, Azerbaijan</v>
      </c>
      <c r="B12242" t="s">
        <v>15723</v>
      </c>
      <c r="C12242" t="s">
        <v>15724</v>
      </c>
      <c r="D12242">
        <v>39.640799999999999</v>
      </c>
      <c r="E12242">
        <v>46.546900000000001</v>
      </c>
      <c r="F12242" t="s">
        <v>906</v>
      </c>
      <c r="G12242" t="s">
        <v>907</v>
      </c>
      <c r="H12242" t="s">
        <v>908</v>
      </c>
      <c r="I12242" t="s">
        <v>15723</v>
      </c>
      <c r="J12242" t="s">
        <v>378</v>
      </c>
      <c r="L12242">
        <v>1031245091</v>
      </c>
    </row>
    <row r="12243" spans="1:12" x14ac:dyDescent="0.45">
      <c r="A12243" t="str">
        <f t="shared" si="191"/>
        <v>Lackawanna, New York, United States</v>
      </c>
      <c r="B12243" t="s">
        <v>15725</v>
      </c>
      <c r="C12243" t="s">
        <v>15725</v>
      </c>
      <c r="D12243">
        <v>42.818199999999997</v>
      </c>
      <c r="E12243">
        <v>-78.832599999999999</v>
      </c>
      <c r="F12243" t="s">
        <v>530</v>
      </c>
      <c r="G12243" t="s">
        <v>531</v>
      </c>
      <c r="H12243" t="s">
        <v>532</v>
      </c>
      <c r="I12243" t="s">
        <v>803</v>
      </c>
      <c r="K12243">
        <v>17720</v>
      </c>
      <c r="L12243">
        <v>1840000387</v>
      </c>
    </row>
    <row r="12244" spans="1:12" x14ac:dyDescent="0.45">
      <c r="A12244" t="str">
        <f t="shared" si="191"/>
        <v>Lackland AFB, Texas, United States</v>
      </c>
      <c r="B12244" t="s">
        <v>15726</v>
      </c>
      <c r="C12244" t="s">
        <v>15726</v>
      </c>
      <c r="D12244">
        <v>29.386700000000001</v>
      </c>
      <c r="E12244">
        <v>-98.617900000000006</v>
      </c>
      <c r="F12244" t="s">
        <v>530</v>
      </c>
      <c r="G12244" t="s">
        <v>531</v>
      </c>
      <c r="H12244" t="s">
        <v>532</v>
      </c>
      <c r="I12244" t="s">
        <v>610</v>
      </c>
      <c r="K12244">
        <v>6454</v>
      </c>
      <c r="L12244">
        <v>1840074237</v>
      </c>
    </row>
    <row r="12245" spans="1:12" x14ac:dyDescent="0.45">
      <c r="A12245" t="str">
        <f t="shared" si="191"/>
        <v>Lac-Mégantic, Quebec, Canada</v>
      </c>
      <c r="B12245" t="s">
        <v>15727</v>
      </c>
      <c r="C12245" t="s">
        <v>15728</v>
      </c>
      <c r="D12245">
        <v>45.583300000000001</v>
      </c>
      <c r="E12245">
        <v>-70.883300000000006</v>
      </c>
      <c r="F12245" t="s">
        <v>541</v>
      </c>
      <c r="G12245" t="s">
        <v>542</v>
      </c>
      <c r="H12245" t="s">
        <v>543</v>
      </c>
      <c r="I12245" t="s">
        <v>756</v>
      </c>
      <c r="K12245">
        <v>5932</v>
      </c>
      <c r="L12245">
        <v>1124329615</v>
      </c>
    </row>
    <row r="12246" spans="1:12" x14ac:dyDescent="0.45">
      <c r="A12246" t="str">
        <f t="shared" si="191"/>
        <v>Lacombe, Alberta, Canada</v>
      </c>
      <c r="B12246" t="s">
        <v>15729</v>
      </c>
      <c r="C12246" t="s">
        <v>15729</v>
      </c>
      <c r="D12246">
        <v>52.468299999999999</v>
      </c>
      <c r="E12246">
        <v>-113.73690000000001</v>
      </c>
      <c r="F12246" t="s">
        <v>541</v>
      </c>
      <c r="G12246" t="s">
        <v>542</v>
      </c>
      <c r="H12246" t="s">
        <v>543</v>
      </c>
      <c r="I12246" t="s">
        <v>1073</v>
      </c>
      <c r="K12246">
        <v>13057</v>
      </c>
      <c r="L12246">
        <v>1124057569</v>
      </c>
    </row>
    <row r="12247" spans="1:12" x14ac:dyDescent="0.45">
      <c r="A12247" t="str">
        <f t="shared" si="191"/>
        <v>Lacombe, Louisiana, United States</v>
      </c>
      <c r="B12247" t="s">
        <v>15729</v>
      </c>
      <c r="C12247" t="s">
        <v>15729</v>
      </c>
      <c r="D12247">
        <v>30.3141</v>
      </c>
      <c r="E12247">
        <v>-89.931100000000001</v>
      </c>
      <c r="F12247" t="s">
        <v>530</v>
      </c>
      <c r="G12247" t="s">
        <v>531</v>
      </c>
      <c r="H12247" t="s">
        <v>532</v>
      </c>
      <c r="I12247" t="s">
        <v>533</v>
      </c>
      <c r="K12247">
        <v>8503</v>
      </c>
      <c r="L12247">
        <v>1840013942</v>
      </c>
    </row>
    <row r="12248" spans="1:12" x14ac:dyDescent="0.45">
      <c r="A12248" t="str">
        <f t="shared" si="191"/>
        <v>Laconia, New Hampshire, United States</v>
      </c>
      <c r="B12248" t="s">
        <v>15730</v>
      </c>
      <c r="C12248" t="s">
        <v>15730</v>
      </c>
      <c r="D12248">
        <v>43.572400000000002</v>
      </c>
      <c r="E12248">
        <v>-71.477500000000006</v>
      </c>
      <c r="F12248" t="s">
        <v>530</v>
      </c>
      <c r="G12248" t="s">
        <v>531</v>
      </c>
      <c r="H12248" t="s">
        <v>532</v>
      </c>
      <c r="I12248" t="s">
        <v>1728</v>
      </c>
      <c r="K12248">
        <v>19371</v>
      </c>
      <c r="L12248">
        <v>1840002683</v>
      </c>
    </row>
    <row r="12249" spans="1:12" x14ac:dyDescent="0.45">
      <c r="A12249" t="str">
        <f t="shared" si="191"/>
        <v>Lacy-Lakeview, Texas, United States</v>
      </c>
      <c r="B12249" t="s">
        <v>15731</v>
      </c>
      <c r="C12249" t="s">
        <v>15731</v>
      </c>
      <c r="D12249">
        <v>31.629200000000001</v>
      </c>
      <c r="E12249">
        <v>-97.105199999999996</v>
      </c>
      <c r="F12249" t="s">
        <v>530</v>
      </c>
      <c r="G12249" t="s">
        <v>531</v>
      </c>
      <c r="H12249" t="s">
        <v>532</v>
      </c>
      <c r="I12249" t="s">
        <v>610</v>
      </c>
      <c r="K12249">
        <v>6721</v>
      </c>
      <c r="L12249">
        <v>1840020818</v>
      </c>
    </row>
    <row r="12250" spans="1:12" x14ac:dyDescent="0.45">
      <c r="A12250" t="str">
        <f t="shared" si="191"/>
        <v>Ladenburg, Baden-Württemberg, Germany</v>
      </c>
      <c r="B12250" t="s">
        <v>15732</v>
      </c>
      <c r="C12250" t="s">
        <v>15732</v>
      </c>
      <c r="D12250">
        <v>49.471899999999998</v>
      </c>
      <c r="E12250">
        <v>8.6091999999999995</v>
      </c>
      <c r="F12250" t="s">
        <v>441</v>
      </c>
      <c r="G12250" t="s">
        <v>442</v>
      </c>
      <c r="H12250" t="s">
        <v>443</v>
      </c>
      <c r="I12250" t="s">
        <v>451</v>
      </c>
      <c r="K12250">
        <v>11537</v>
      </c>
      <c r="L12250">
        <v>1276610621</v>
      </c>
    </row>
    <row r="12251" spans="1:12" x14ac:dyDescent="0.45">
      <c r="A12251" t="str">
        <f t="shared" si="191"/>
        <v>Ladera Heights, California, United States</v>
      </c>
      <c r="B12251" t="s">
        <v>15733</v>
      </c>
      <c r="C12251" t="s">
        <v>15733</v>
      </c>
      <c r="D12251">
        <v>33.997199999999999</v>
      </c>
      <c r="E12251">
        <v>-118.374</v>
      </c>
      <c r="F12251" t="s">
        <v>530</v>
      </c>
      <c r="G12251" t="s">
        <v>531</v>
      </c>
      <c r="H12251" t="s">
        <v>532</v>
      </c>
      <c r="I12251" t="s">
        <v>754</v>
      </c>
      <c r="K12251">
        <v>7090</v>
      </c>
      <c r="L12251">
        <v>1840028381</v>
      </c>
    </row>
    <row r="12252" spans="1:12" x14ac:dyDescent="0.45">
      <c r="A12252" t="str">
        <f t="shared" si="191"/>
        <v>Ladera Ranch, California, United States</v>
      </c>
      <c r="B12252" t="s">
        <v>15734</v>
      </c>
      <c r="C12252" t="s">
        <v>15734</v>
      </c>
      <c r="D12252">
        <v>33.549100000000003</v>
      </c>
      <c r="E12252">
        <v>-117.6416</v>
      </c>
      <c r="F12252" t="s">
        <v>530</v>
      </c>
      <c r="G12252" t="s">
        <v>531</v>
      </c>
      <c r="H12252" t="s">
        <v>532</v>
      </c>
      <c r="I12252" t="s">
        <v>754</v>
      </c>
      <c r="K12252">
        <v>30288</v>
      </c>
      <c r="L12252">
        <v>1840028333</v>
      </c>
    </row>
    <row r="12253" spans="1:12" x14ac:dyDescent="0.45">
      <c r="A12253" t="str">
        <f t="shared" si="191"/>
        <v>Ladson, South Carolina, United States</v>
      </c>
      <c r="B12253" t="s">
        <v>15735</v>
      </c>
      <c r="C12253" t="s">
        <v>15735</v>
      </c>
      <c r="D12253">
        <v>33.0092</v>
      </c>
      <c r="E12253">
        <v>-80.107799999999997</v>
      </c>
      <c r="F12253" t="s">
        <v>530</v>
      </c>
      <c r="G12253" t="s">
        <v>531</v>
      </c>
      <c r="H12253" t="s">
        <v>532</v>
      </c>
      <c r="I12253" t="s">
        <v>534</v>
      </c>
      <c r="K12253">
        <v>15383</v>
      </c>
      <c r="L12253">
        <v>1840014254</v>
      </c>
    </row>
    <row r="12254" spans="1:12" x14ac:dyDescent="0.45">
      <c r="A12254" t="str">
        <f t="shared" si="191"/>
        <v>Ladue, Missouri, United States</v>
      </c>
      <c r="B12254" t="s">
        <v>15736</v>
      </c>
      <c r="C12254" t="s">
        <v>15736</v>
      </c>
      <c r="D12254">
        <v>38.637799999999999</v>
      </c>
      <c r="E12254">
        <v>-90.381500000000003</v>
      </c>
      <c r="F12254" t="s">
        <v>530</v>
      </c>
      <c r="G12254" t="s">
        <v>531</v>
      </c>
      <c r="H12254" t="s">
        <v>532</v>
      </c>
      <c r="I12254" t="s">
        <v>884</v>
      </c>
      <c r="K12254">
        <v>8616</v>
      </c>
      <c r="L12254">
        <v>1840008599</v>
      </c>
    </row>
    <row r="12255" spans="1:12" x14ac:dyDescent="0.45">
      <c r="A12255" t="str">
        <f t="shared" si="191"/>
        <v>Lady Lake, Florida, United States</v>
      </c>
      <c r="B12255" t="s">
        <v>15737</v>
      </c>
      <c r="C12255" t="s">
        <v>15737</v>
      </c>
      <c r="D12255">
        <v>28.924099999999999</v>
      </c>
      <c r="E12255">
        <v>-81.929900000000004</v>
      </c>
      <c r="F12255" t="s">
        <v>530</v>
      </c>
      <c r="G12255" t="s">
        <v>531</v>
      </c>
      <c r="H12255" t="s">
        <v>532</v>
      </c>
      <c r="I12255" t="s">
        <v>1378</v>
      </c>
      <c r="K12255">
        <v>16020</v>
      </c>
      <c r="L12255">
        <v>1840017229</v>
      </c>
    </row>
    <row r="12256" spans="1:12" x14ac:dyDescent="0.45">
      <c r="A12256" t="str">
        <f t="shared" si="191"/>
        <v>Ladysmith, KwaZulu-Natal, South Africa</v>
      </c>
      <c r="B12256" t="s">
        <v>15738</v>
      </c>
      <c r="C12256" t="s">
        <v>15738</v>
      </c>
      <c r="D12256">
        <v>-28.553899999999999</v>
      </c>
      <c r="E12256">
        <v>29.782499999999999</v>
      </c>
      <c r="F12256" t="s">
        <v>1436</v>
      </c>
      <c r="G12256" t="s">
        <v>1437</v>
      </c>
      <c r="H12256" t="s">
        <v>1438</v>
      </c>
      <c r="I12256" t="s">
        <v>8857</v>
      </c>
      <c r="K12256">
        <v>47375</v>
      </c>
      <c r="L12256">
        <v>1710998347</v>
      </c>
    </row>
    <row r="12257" spans="1:12" x14ac:dyDescent="0.45">
      <c r="A12257" t="str">
        <f t="shared" si="191"/>
        <v>Ladysmith, British Columbia, Canada</v>
      </c>
      <c r="B12257" t="s">
        <v>15738</v>
      </c>
      <c r="C12257" t="s">
        <v>15738</v>
      </c>
      <c r="D12257">
        <v>48.997500000000002</v>
      </c>
      <c r="E12257">
        <v>-123.8203</v>
      </c>
      <c r="F12257" t="s">
        <v>541</v>
      </c>
      <c r="G12257" t="s">
        <v>542</v>
      </c>
      <c r="H12257" t="s">
        <v>543</v>
      </c>
      <c r="I12257" t="s">
        <v>544</v>
      </c>
      <c r="K12257">
        <v>8537</v>
      </c>
      <c r="L12257">
        <v>1124872385</v>
      </c>
    </row>
    <row r="12258" spans="1:12" x14ac:dyDescent="0.45">
      <c r="A12258" t="str">
        <f t="shared" si="191"/>
        <v>Ladyzhyn, Vinnyts’ka Oblast’, Ukraine</v>
      </c>
      <c r="B12258" t="s">
        <v>15739</v>
      </c>
      <c r="C12258" t="s">
        <v>15739</v>
      </c>
      <c r="D12258">
        <v>48.666699999999999</v>
      </c>
      <c r="E12258">
        <v>29.216699999999999</v>
      </c>
      <c r="F12258" t="s">
        <v>1461</v>
      </c>
      <c r="G12258" t="s">
        <v>1462</v>
      </c>
      <c r="H12258" t="s">
        <v>1463</v>
      </c>
      <c r="I12258" t="s">
        <v>3547</v>
      </c>
      <c r="K12258">
        <v>22682</v>
      </c>
      <c r="L12258">
        <v>1804829324</v>
      </c>
    </row>
    <row r="12259" spans="1:12" x14ac:dyDescent="0.45">
      <c r="A12259" t="str">
        <f t="shared" si="191"/>
        <v>Lae, Morobe, Papua New Guinea</v>
      </c>
      <c r="B12259" t="s">
        <v>15740</v>
      </c>
      <c r="C12259" t="s">
        <v>15740</v>
      </c>
      <c r="D12259">
        <v>-6.7332999999999998</v>
      </c>
      <c r="E12259">
        <v>146.98330000000001</v>
      </c>
      <c r="F12259" t="s">
        <v>1658</v>
      </c>
      <c r="G12259" t="s">
        <v>1659</v>
      </c>
      <c r="H12259" t="s">
        <v>1660</v>
      </c>
      <c r="I12259" t="s">
        <v>15741</v>
      </c>
      <c r="J12259" t="s">
        <v>378</v>
      </c>
      <c r="K12259">
        <v>131052</v>
      </c>
      <c r="L12259">
        <v>1598466091</v>
      </c>
    </row>
    <row r="12260" spans="1:12" x14ac:dyDescent="0.45">
      <c r="A12260" t="str">
        <f t="shared" si="191"/>
        <v>Lafayette, Louisiana, United States</v>
      </c>
      <c r="B12260" t="s">
        <v>15742</v>
      </c>
      <c r="C12260" t="s">
        <v>15742</v>
      </c>
      <c r="D12260">
        <v>30.208400000000001</v>
      </c>
      <c r="E12260">
        <v>-92.032300000000006</v>
      </c>
      <c r="F12260" t="s">
        <v>530</v>
      </c>
      <c r="G12260" t="s">
        <v>531</v>
      </c>
      <c r="H12260" t="s">
        <v>532</v>
      </c>
      <c r="I12260" t="s">
        <v>533</v>
      </c>
      <c r="K12260">
        <v>264357</v>
      </c>
      <c r="L12260">
        <v>1840015044</v>
      </c>
    </row>
    <row r="12261" spans="1:12" x14ac:dyDescent="0.45">
      <c r="A12261" t="str">
        <f t="shared" si="191"/>
        <v>Lafayette, Indiana, United States</v>
      </c>
      <c r="B12261" t="s">
        <v>15742</v>
      </c>
      <c r="C12261" t="s">
        <v>15742</v>
      </c>
      <c r="D12261">
        <v>40.399000000000001</v>
      </c>
      <c r="E12261">
        <v>-86.859399999999994</v>
      </c>
      <c r="F12261" t="s">
        <v>530</v>
      </c>
      <c r="G12261" t="s">
        <v>531</v>
      </c>
      <c r="H12261" t="s">
        <v>532</v>
      </c>
      <c r="I12261" t="s">
        <v>1964</v>
      </c>
      <c r="K12261">
        <v>157820</v>
      </c>
      <c r="L12261">
        <v>1840008354</v>
      </c>
    </row>
    <row r="12262" spans="1:12" x14ac:dyDescent="0.45">
      <c r="A12262" t="str">
        <f t="shared" si="191"/>
        <v>Lafayette, Colorado, United States</v>
      </c>
      <c r="B12262" t="s">
        <v>15742</v>
      </c>
      <c r="C12262" t="s">
        <v>15742</v>
      </c>
      <c r="D12262">
        <v>39.994900000000001</v>
      </c>
      <c r="E12262">
        <v>-105.0997</v>
      </c>
      <c r="F12262" t="s">
        <v>530</v>
      </c>
      <c r="G12262" t="s">
        <v>531</v>
      </c>
      <c r="H12262" t="s">
        <v>532</v>
      </c>
      <c r="I12262" t="s">
        <v>1071</v>
      </c>
      <c r="K12262">
        <v>99645</v>
      </c>
      <c r="L12262">
        <v>1840020180</v>
      </c>
    </row>
    <row r="12263" spans="1:12" x14ac:dyDescent="0.45">
      <c r="A12263" t="str">
        <f t="shared" si="191"/>
        <v>Lafayette, California, United States</v>
      </c>
      <c r="B12263" t="s">
        <v>15742</v>
      </c>
      <c r="C12263" t="s">
        <v>15742</v>
      </c>
      <c r="D12263">
        <v>37.8919</v>
      </c>
      <c r="E12263">
        <v>-122.1189</v>
      </c>
      <c r="F12263" t="s">
        <v>530</v>
      </c>
      <c r="G12263" t="s">
        <v>531</v>
      </c>
      <c r="H12263" t="s">
        <v>532</v>
      </c>
      <c r="I12263" t="s">
        <v>754</v>
      </c>
      <c r="K12263">
        <v>26638</v>
      </c>
      <c r="L12263">
        <v>1840020284</v>
      </c>
    </row>
    <row r="12264" spans="1:12" x14ac:dyDescent="0.45">
      <c r="A12264" t="str">
        <f t="shared" si="191"/>
        <v>LaFayette, Georgia, United States</v>
      </c>
      <c r="B12264" t="s">
        <v>15743</v>
      </c>
      <c r="C12264" t="s">
        <v>15743</v>
      </c>
      <c r="D12264">
        <v>34.708799999999997</v>
      </c>
      <c r="E12264">
        <v>-85.281499999999994</v>
      </c>
      <c r="F12264" t="s">
        <v>530</v>
      </c>
      <c r="G12264" t="s">
        <v>531</v>
      </c>
      <c r="H12264" t="s">
        <v>532</v>
      </c>
      <c r="I12264" t="s">
        <v>763</v>
      </c>
      <c r="K12264">
        <v>7589</v>
      </c>
      <c r="L12264">
        <v>1840014656</v>
      </c>
    </row>
    <row r="12265" spans="1:12" x14ac:dyDescent="0.45">
      <c r="A12265" t="str">
        <f t="shared" si="191"/>
        <v>Lafayette, Tennessee, United States</v>
      </c>
      <c r="B12265" t="s">
        <v>15742</v>
      </c>
      <c r="C12265" t="s">
        <v>15742</v>
      </c>
      <c r="D12265">
        <v>36.5242</v>
      </c>
      <c r="E12265">
        <v>-86.030699999999996</v>
      </c>
      <c r="F12265" t="s">
        <v>530</v>
      </c>
      <c r="G12265" t="s">
        <v>531</v>
      </c>
      <c r="H12265" t="s">
        <v>532</v>
      </c>
      <c r="I12265" t="s">
        <v>1466</v>
      </c>
      <c r="K12265">
        <v>5417</v>
      </c>
      <c r="L12265">
        <v>1840014423</v>
      </c>
    </row>
    <row r="12266" spans="1:12" x14ac:dyDescent="0.45">
      <c r="A12266" t="str">
        <f t="shared" si="191"/>
        <v>Lafia, Nasarawa, Nigeria</v>
      </c>
      <c r="B12266" t="s">
        <v>15744</v>
      </c>
      <c r="C12266" t="s">
        <v>15744</v>
      </c>
      <c r="D12266">
        <v>8.4903999999999993</v>
      </c>
      <c r="E12266">
        <v>8.52</v>
      </c>
      <c r="F12266" t="s">
        <v>476</v>
      </c>
      <c r="G12266" t="s">
        <v>477</v>
      </c>
      <c r="H12266" t="s">
        <v>478</v>
      </c>
      <c r="I12266" t="s">
        <v>14388</v>
      </c>
      <c r="J12266" t="s">
        <v>378</v>
      </c>
      <c r="K12266">
        <v>127236</v>
      </c>
      <c r="L12266">
        <v>1566042542</v>
      </c>
    </row>
    <row r="12267" spans="1:12" x14ac:dyDescent="0.45">
      <c r="A12267" t="str">
        <f t="shared" si="191"/>
        <v>Lafrayta, Marrakech-Safi, Morocco</v>
      </c>
      <c r="B12267" t="s">
        <v>15745</v>
      </c>
      <c r="C12267" t="s">
        <v>15745</v>
      </c>
      <c r="D12267">
        <v>31.931999999999999</v>
      </c>
      <c r="E12267">
        <v>-7.26</v>
      </c>
      <c r="F12267" t="s">
        <v>893</v>
      </c>
      <c r="G12267" t="s">
        <v>894</v>
      </c>
      <c r="H12267" t="s">
        <v>895</v>
      </c>
      <c r="I12267" t="s">
        <v>2595</v>
      </c>
      <c r="K12267">
        <v>11298</v>
      </c>
      <c r="L12267">
        <v>1504011173</v>
      </c>
    </row>
    <row r="12268" spans="1:12" x14ac:dyDescent="0.45">
      <c r="A12268" t="str">
        <f t="shared" si="191"/>
        <v>Lagawe, Ifugao, Philippines</v>
      </c>
      <c r="B12268" t="s">
        <v>15746</v>
      </c>
      <c r="C12268" t="s">
        <v>15746</v>
      </c>
      <c r="D12268">
        <v>16.8</v>
      </c>
      <c r="E12268">
        <v>121.11920000000001</v>
      </c>
      <c r="F12268" t="s">
        <v>1373</v>
      </c>
      <c r="G12268" t="s">
        <v>1374</v>
      </c>
      <c r="H12268" t="s">
        <v>1375</v>
      </c>
      <c r="I12268" t="s">
        <v>15747</v>
      </c>
      <c r="J12268" t="s">
        <v>378</v>
      </c>
      <c r="L12268">
        <v>1608396110</v>
      </c>
    </row>
    <row r="12269" spans="1:12" x14ac:dyDescent="0.45">
      <c r="A12269" t="str">
        <f t="shared" si="191"/>
        <v>Lage, North Rhine-Westphalia, Germany</v>
      </c>
      <c r="B12269" t="s">
        <v>15748</v>
      </c>
      <c r="C12269" t="s">
        <v>15748</v>
      </c>
      <c r="D12269">
        <v>51.9833</v>
      </c>
      <c r="E12269">
        <v>8.8000000000000007</v>
      </c>
      <c r="F12269" t="s">
        <v>441</v>
      </c>
      <c r="G12269" t="s">
        <v>442</v>
      </c>
      <c r="H12269" t="s">
        <v>443</v>
      </c>
      <c r="I12269" t="s">
        <v>444</v>
      </c>
      <c r="K12269">
        <v>35047</v>
      </c>
      <c r="L12269">
        <v>1276243855</v>
      </c>
    </row>
    <row r="12270" spans="1:12" x14ac:dyDescent="0.45">
      <c r="A12270" t="str">
        <f t="shared" si="191"/>
        <v>Laghouat, Laghouat, Algeria</v>
      </c>
      <c r="B12270" t="s">
        <v>15749</v>
      </c>
      <c r="C12270" t="s">
        <v>15749</v>
      </c>
      <c r="D12270">
        <v>33.81</v>
      </c>
      <c r="E12270">
        <v>2.88</v>
      </c>
      <c r="F12270" t="s">
        <v>486</v>
      </c>
      <c r="G12270" t="s">
        <v>487</v>
      </c>
      <c r="H12270" t="s">
        <v>488</v>
      </c>
      <c r="I12270" t="s">
        <v>15749</v>
      </c>
      <c r="J12270" t="s">
        <v>378</v>
      </c>
      <c r="K12270">
        <v>113872</v>
      </c>
      <c r="L12270">
        <v>1012233848</v>
      </c>
    </row>
    <row r="12271" spans="1:12" x14ac:dyDescent="0.45">
      <c r="A12271" t="str">
        <f t="shared" si="191"/>
        <v>Lagkadás, Kentrikí Makedonía, Greece</v>
      </c>
      <c r="B12271" t="s">
        <v>15750</v>
      </c>
      <c r="C12271" t="s">
        <v>15751</v>
      </c>
      <c r="D12271">
        <v>40.75</v>
      </c>
      <c r="E12271">
        <v>23.066700000000001</v>
      </c>
      <c r="F12271" t="s">
        <v>928</v>
      </c>
      <c r="G12271" t="s">
        <v>929</v>
      </c>
      <c r="H12271" t="s">
        <v>930</v>
      </c>
      <c r="I12271" t="s">
        <v>1524</v>
      </c>
      <c r="J12271" t="s">
        <v>366</v>
      </c>
      <c r="K12271">
        <v>7764</v>
      </c>
      <c r="L12271">
        <v>1300163444</v>
      </c>
    </row>
    <row r="12272" spans="1:12" x14ac:dyDescent="0.45">
      <c r="A12272" t="str">
        <f t="shared" si="191"/>
        <v>Lago Vista, Texas, United States</v>
      </c>
      <c r="B12272" t="s">
        <v>15752</v>
      </c>
      <c r="C12272" t="s">
        <v>15752</v>
      </c>
      <c r="D12272">
        <v>30.451899999999998</v>
      </c>
      <c r="E12272">
        <v>-97.990799999999993</v>
      </c>
      <c r="F12272" t="s">
        <v>530</v>
      </c>
      <c r="G12272" t="s">
        <v>531</v>
      </c>
      <c r="H12272" t="s">
        <v>532</v>
      </c>
      <c r="I12272" t="s">
        <v>610</v>
      </c>
      <c r="K12272">
        <v>6604</v>
      </c>
      <c r="L12272">
        <v>1840020893</v>
      </c>
    </row>
    <row r="12273" spans="1:12" x14ac:dyDescent="0.45">
      <c r="A12273" t="str">
        <f t="shared" si="191"/>
        <v>Lagodekhi, K’akheti, Georgia</v>
      </c>
      <c r="B12273" t="s">
        <v>15753</v>
      </c>
      <c r="C12273" t="s">
        <v>15753</v>
      </c>
      <c r="D12273">
        <v>41.816699999999997</v>
      </c>
      <c r="E12273">
        <v>46.283299999999997</v>
      </c>
      <c r="F12273" t="s">
        <v>763</v>
      </c>
      <c r="G12273" t="s">
        <v>1132</v>
      </c>
      <c r="H12273" t="s">
        <v>1133</v>
      </c>
      <c r="I12273" t="s">
        <v>1138</v>
      </c>
      <c r="J12273" t="s">
        <v>366</v>
      </c>
      <c r="K12273">
        <v>5198</v>
      </c>
      <c r="L12273">
        <v>1268532082</v>
      </c>
    </row>
    <row r="12274" spans="1:12" x14ac:dyDescent="0.45">
      <c r="A12274" t="str">
        <f t="shared" si="191"/>
        <v>Lagos, Lagos, Nigeria</v>
      </c>
      <c r="B12274" t="s">
        <v>2173</v>
      </c>
      <c r="C12274" t="s">
        <v>2173</v>
      </c>
      <c r="D12274">
        <v>6.45</v>
      </c>
      <c r="E12274">
        <v>3.4</v>
      </c>
      <c r="F12274" t="s">
        <v>476</v>
      </c>
      <c r="G12274" t="s">
        <v>477</v>
      </c>
      <c r="H12274" t="s">
        <v>478</v>
      </c>
      <c r="I12274" t="s">
        <v>2173</v>
      </c>
      <c r="J12274" t="s">
        <v>366</v>
      </c>
      <c r="K12274">
        <v>15279000</v>
      </c>
      <c r="L12274">
        <v>1566593751</v>
      </c>
    </row>
    <row r="12275" spans="1:12" x14ac:dyDescent="0.45">
      <c r="A12275" t="str">
        <f t="shared" si="191"/>
        <v>Lagos, Faro, Portugal</v>
      </c>
      <c r="B12275" t="s">
        <v>2173</v>
      </c>
      <c r="C12275" t="s">
        <v>2173</v>
      </c>
      <c r="D12275">
        <v>37.1</v>
      </c>
      <c r="E12275">
        <v>-8.6667000000000005</v>
      </c>
      <c r="F12275" t="s">
        <v>967</v>
      </c>
      <c r="G12275" t="s">
        <v>968</v>
      </c>
      <c r="H12275" t="s">
        <v>969</v>
      </c>
      <c r="I12275" t="s">
        <v>6300</v>
      </c>
      <c r="J12275" t="s">
        <v>366</v>
      </c>
      <c r="K12275">
        <v>31049</v>
      </c>
      <c r="L12275">
        <v>1620635530</v>
      </c>
    </row>
    <row r="12276" spans="1:12" x14ac:dyDescent="0.45">
      <c r="A12276" t="str">
        <f t="shared" si="191"/>
        <v>Lagos de Moreno, Jalisco, Mexico</v>
      </c>
      <c r="B12276" t="s">
        <v>15754</v>
      </c>
      <c r="C12276" t="s">
        <v>15754</v>
      </c>
      <c r="D12276">
        <v>21.356400000000001</v>
      </c>
      <c r="E12276">
        <v>-101.92919999999999</v>
      </c>
      <c r="F12276" t="s">
        <v>519</v>
      </c>
      <c r="G12276" t="s">
        <v>520</v>
      </c>
      <c r="H12276" t="s">
        <v>521</v>
      </c>
      <c r="I12276" t="s">
        <v>1783</v>
      </c>
      <c r="J12276" t="s">
        <v>366</v>
      </c>
      <c r="K12276">
        <v>164981</v>
      </c>
      <c r="L12276">
        <v>1484759605</v>
      </c>
    </row>
    <row r="12277" spans="1:12" x14ac:dyDescent="0.45">
      <c r="A12277" t="str">
        <f t="shared" si="191"/>
        <v>LaGrange, Georgia, United States</v>
      </c>
      <c r="B12277" t="s">
        <v>15755</v>
      </c>
      <c r="C12277" t="s">
        <v>15755</v>
      </c>
      <c r="D12277">
        <v>33.0274</v>
      </c>
      <c r="E12277">
        <v>-85.038399999999996</v>
      </c>
      <c r="F12277" t="s">
        <v>530</v>
      </c>
      <c r="G12277" t="s">
        <v>531</v>
      </c>
      <c r="H12277" t="s">
        <v>532</v>
      </c>
      <c r="I12277" t="s">
        <v>763</v>
      </c>
      <c r="K12277">
        <v>35721</v>
      </c>
      <c r="L12277">
        <v>1840029147</v>
      </c>
    </row>
    <row r="12278" spans="1:12" x14ac:dyDescent="0.45">
      <c r="A12278" t="str">
        <f t="shared" si="191"/>
        <v>Laguna, Santa Catarina, Brazil</v>
      </c>
      <c r="B12278" t="s">
        <v>4521</v>
      </c>
      <c r="C12278" t="s">
        <v>4521</v>
      </c>
      <c r="D12278">
        <v>-28.48</v>
      </c>
      <c r="E12278">
        <v>-48.78</v>
      </c>
      <c r="F12278" t="s">
        <v>491</v>
      </c>
      <c r="G12278" t="s">
        <v>492</v>
      </c>
      <c r="H12278" t="s">
        <v>493</v>
      </c>
      <c r="I12278" t="s">
        <v>2288</v>
      </c>
      <c r="K12278">
        <v>39711</v>
      </c>
      <c r="L12278">
        <v>1076025747</v>
      </c>
    </row>
    <row r="12279" spans="1:12" x14ac:dyDescent="0.45">
      <c r="A12279" t="str">
        <f t="shared" si="191"/>
        <v>Laguna Beach, California, United States</v>
      </c>
      <c r="B12279" t="s">
        <v>15756</v>
      </c>
      <c r="C12279" t="s">
        <v>15756</v>
      </c>
      <c r="D12279">
        <v>33.544800000000002</v>
      </c>
      <c r="E12279">
        <v>-117.7612</v>
      </c>
      <c r="F12279" t="s">
        <v>530</v>
      </c>
      <c r="G12279" t="s">
        <v>531</v>
      </c>
      <c r="H12279" t="s">
        <v>532</v>
      </c>
      <c r="I12279" t="s">
        <v>754</v>
      </c>
      <c r="K12279">
        <v>22827</v>
      </c>
      <c r="L12279">
        <v>1840020587</v>
      </c>
    </row>
    <row r="12280" spans="1:12" x14ac:dyDescent="0.45">
      <c r="A12280" t="str">
        <f t="shared" si="191"/>
        <v>Laguna de Duero, Castille-Leon, Spain</v>
      </c>
      <c r="B12280" t="s">
        <v>15757</v>
      </c>
      <c r="C12280" t="s">
        <v>15757</v>
      </c>
      <c r="D12280">
        <v>41.583100000000002</v>
      </c>
      <c r="E12280">
        <v>-4.7167000000000003</v>
      </c>
      <c r="F12280" t="s">
        <v>436</v>
      </c>
      <c r="G12280" t="s">
        <v>437</v>
      </c>
      <c r="H12280" t="s">
        <v>438</v>
      </c>
      <c r="I12280" t="s">
        <v>2781</v>
      </c>
      <c r="K12280">
        <v>22725</v>
      </c>
      <c r="L12280">
        <v>1724571345</v>
      </c>
    </row>
    <row r="12281" spans="1:12" x14ac:dyDescent="0.45">
      <c r="A12281" t="str">
        <f t="shared" si="191"/>
        <v>Laguna Hills, California, United States</v>
      </c>
      <c r="B12281" t="s">
        <v>15758</v>
      </c>
      <c r="C12281" t="s">
        <v>15758</v>
      </c>
      <c r="D12281">
        <v>33.591999999999999</v>
      </c>
      <c r="E12281">
        <v>-117.6992</v>
      </c>
      <c r="F12281" t="s">
        <v>530</v>
      </c>
      <c r="G12281" t="s">
        <v>531</v>
      </c>
      <c r="H12281" t="s">
        <v>532</v>
      </c>
      <c r="I12281" t="s">
        <v>754</v>
      </c>
      <c r="K12281">
        <v>31207</v>
      </c>
      <c r="L12281">
        <v>1840020588</v>
      </c>
    </row>
    <row r="12282" spans="1:12" x14ac:dyDescent="0.45">
      <c r="A12282" t="str">
        <f t="shared" si="191"/>
        <v>Laguna Niguel, California, United States</v>
      </c>
      <c r="B12282" t="s">
        <v>15759</v>
      </c>
      <c r="C12282" t="s">
        <v>15759</v>
      </c>
      <c r="D12282">
        <v>33.527500000000003</v>
      </c>
      <c r="E12282">
        <v>-117.705</v>
      </c>
      <c r="F12282" t="s">
        <v>530</v>
      </c>
      <c r="G12282" t="s">
        <v>531</v>
      </c>
      <c r="H12282" t="s">
        <v>532</v>
      </c>
      <c r="I12282" t="s">
        <v>754</v>
      </c>
      <c r="K12282">
        <v>66385</v>
      </c>
      <c r="L12282">
        <v>1840020589</v>
      </c>
    </row>
    <row r="12283" spans="1:12" x14ac:dyDescent="0.45">
      <c r="A12283" t="str">
        <f t="shared" si="191"/>
        <v>Laguna Woods, California, United States</v>
      </c>
      <c r="B12283" t="s">
        <v>15760</v>
      </c>
      <c r="C12283" t="s">
        <v>15760</v>
      </c>
      <c r="D12283">
        <v>33.6098</v>
      </c>
      <c r="E12283">
        <v>-117.7299</v>
      </c>
      <c r="F12283" t="s">
        <v>530</v>
      </c>
      <c r="G12283" t="s">
        <v>531</v>
      </c>
      <c r="H12283" t="s">
        <v>532</v>
      </c>
      <c r="I12283" t="s">
        <v>754</v>
      </c>
      <c r="K12283">
        <v>15850</v>
      </c>
      <c r="L12283">
        <v>1840020590</v>
      </c>
    </row>
    <row r="12284" spans="1:12" x14ac:dyDescent="0.45">
      <c r="A12284" t="str">
        <f t="shared" si="191"/>
        <v>Lagunas, Tarapacá, Chile</v>
      </c>
      <c r="B12284" t="s">
        <v>15761</v>
      </c>
      <c r="C12284" t="s">
        <v>15761</v>
      </c>
      <c r="D12284">
        <v>-20.982900000000001</v>
      </c>
      <c r="E12284">
        <v>-69.683300000000003</v>
      </c>
      <c r="F12284" t="s">
        <v>1502</v>
      </c>
      <c r="G12284" t="s">
        <v>1503</v>
      </c>
      <c r="H12284" t="s">
        <v>1504</v>
      </c>
      <c r="I12284" t="s">
        <v>13101</v>
      </c>
      <c r="K12284">
        <v>10</v>
      </c>
      <c r="L12284">
        <v>1152360178</v>
      </c>
    </row>
    <row r="12285" spans="1:12" x14ac:dyDescent="0.45">
      <c r="A12285" t="str">
        <f t="shared" si="191"/>
        <v>Lahad Datu, Sabah, Malaysia</v>
      </c>
      <c r="B12285" t="s">
        <v>15762</v>
      </c>
      <c r="C12285" t="s">
        <v>15762</v>
      </c>
      <c r="D12285">
        <v>5.03</v>
      </c>
      <c r="E12285">
        <v>118.34</v>
      </c>
      <c r="F12285" t="s">
        <v>1653</v>
      </c>
      <c r="G12285" t="s">
        <v>1654</v>
      </c>
      <c r="H12285" t="s">
        <v>1655</v>
      </c>
      <c r="I12285" t="s">
        <v>15198</v>
      </c>
      <c r="K12285">
        <v>199830</v>
      </c>
      <c r="L12285">
        <v>1458472057</v>
      </c>
    </row>
    <row r="12286" spans="1:12" x14ac:dyDescent="0.45">
      <c r="A12286" t="str">
        <f t="shared" si="191"/>
        <v>Lahaina, Hawaii, United States</v>
      </c>
      <c r="B12286" t="s">
        <v>15763</v>
      </c>
      <c r="C12286" t="s">
        <v>15763</v>
      </c>
      <c r="D12286">
        <v>20.884799999999998</v>
      </c>
      <c r="E12286">
        <v>-156.6618</v>
      </c>
      <c r="F12286" t="s">
        <v>530</v>
      </c>
      <c r="G12286" t="s">
        <v>531</v>
      </c>
      <c r="H12286" t="s">
        <v>532</v>
      </c>
      <c r="I12286" t="s">
        <v>1010</v>
      </c>
      <c r="K12286">
        <v>13103</v>
      </c>
      <c r="L12286">
        <v>1840023234</v>
      </c>
    </row>
    <row r="12287" spans="1:12" x14ac:dyDescent="0.45">
      <c r="A12287" t="str">
        <f t="shared" si="191"/>
        <v>Lahat, Sumatera Selatan, Indonesia</v>
      </c>
      <c r="B12287" t="s">
        <v>15764</v>
      </c>
      <c r="C12287" t="s">
        <v>15764</v>
      </c>
      <c r="D12287">
        <v>-3.8</v>
      </c>
      <c r="E12287">
        <v>103.5333</v>
      </c>
      <c r="F12287" t="s">
        <v>1763</v>
      </c>
      <c r="G12287" t="s">
        <v>1764</v>
      </c>
      <c r="H12287" t="s">
        <v>1765</v>
      </c>
      <c r="I12287" t="s">
        <v>15765</v>
      </c>
      <c r="J12287" t="s">
        <v>366</v>
      </c>
      <c r="K12287">
        <v>65906</v>
      </c>
      <c r="L12287">
        <v>1360094721</v>
      </c>
    </row>
    <row r="12288" spans="1:12" x14ac:dyDescent="0.45">
      <c r="A12288" t="str">
        <f t="shared" si="191"/>
        <v>Laḩij, Laḩij, Yemen</v>
      </c>
      <c r="B12288" t="s">
        <v>15766</v>
      </c>
      <c r="C12288" t="s">
        <v>15767</v>
      </c>
      <c r="D12288">
        <v>13.05</v>
      </c>
      <c r="E12288">
        <v>44.883299999999998</v>
      </c>
      <c r="F12288" t="s">
        <v>394</v>
      </c>
      <c r="G12288" t="s">
        <v>395</v>
      </c>
      <c r="H12288" t="s">
        <v>396</v>
      </c>
      <c r="I12288" t="s">
        <v>15766</v>
      </c>
      <c r="J12288" t="s">
        <v>378</v>
      </c>
      <c r="K12288">
        <v>30661</v>
      </c>
      <c r="L12288">
        <v>1887871834</v>
      </c>
    </row>
    <row r="12289" spans="1:12" x14ac:dyDescent="0.45">
      <c r="A12289" t="str">
        <f t="shared" si="191"/>
        <v>Lahnstein, Rhineland-Palatinate, Germany</v>
      </c>
      <c r="B12289" t="s">
        <v>15768</v>
      </c>
      <c r="C12289" t="s">
        <v>15768</v>
      </c>
      <c r="D12289">
        <v>50.301099999999998</v>
      </c>
      <c r="E12289">
        <v>7.6055999999999999</v>
      </c>
      <c r="F12289" t="s">
        <v>441</v>
      </c>
      <c r="G12289" t="s">
        <v>442</v>
      </c>
      <c r="H12289" t="s">
        <v>443</v>
      </c>
      <c r="I12289" t="s">
        <v>1712</v>
      </c>
      <c r="K12289">
        <v>18067</v>
      </c>
      <c r="L12289">
        <v>1276335770</v>
      </c>
    </row>
    <row r="12290" spans="1:12" x14ac:dyDescent="0.45">
      <c r="A12290" t="str">
        <f t="shared" si="191"/>
        <v>Lahore, Punjab, Pakistan</v>
      </c>
      <c r="B12290" t="s">
        <v>15769</v>
      </c>
      <c r="C12290" t="s">
        <v>15769</v>
      </c>
      <c r="D12290">
        <v>31.549700000000001</v>
      </c>
      <c r="E12290">
        <v>74.343599999999995</v>
      </c>
      <c r="F12290" t="s">
        <v>546</v>
      </c>
      <c r="G12290" t="s">
        <v>547</v>
      </c>
      <c r="H12290" t="s">
        <v>548</v>
      </c>
      <c r="I12290" t="s">
        <v>551</v>
      </c>
      <c r="J12290" t="s">
        <v>378</v>
      </c>
      <c r="K12290">
        <v>11021000</v>
      </c>
      <c r="L12290">
        <v>1586801463</v>
      </c>
    </row>
    <row r="12291" spans="1:12" x14ac:dyDescent="0.45">
      <c r="A12291" t="str">
        <f t="shared" ref="A12291:A12354" si="192">CONCATENATE(B12291,", ",I12291,", ",F12291)</f>
        <v>Lahoysk, Minskaya Voblasts’, Belarus</v>
      </c>
      <c r="B12291" t="s">
        <v>15770</v>
      </c>
      <c r="C12291" t="s">
        <v>15770</v>
      </c>
      <c r="D12291">
        <v>54.2</v>
      </c>
      <c r="E12291">
        <v>27.85</v>
      </c>
      <c r="F12291" t="s">
        <v>2588</v>
      </c>
      <c r="G12291" t="s">
        <v>2589</v>
      </c>
      <c r="H12291" t="s">
        <v>2590</v>
      </c>
      <c r="I12291" t="s">
        <v>5752</v>
      </c>
      <c r="J12291" t="s">
        <v>366</v>
      </c>
      <c r="K12291">
        <v>15000</v>
      </c>
      <c r="L12291">
        <v>1112489566</v>
      </c>
    </row>
    <row r="12292" spans="1:12" x14ac:dyDescent="0.45">
      <c r="A12292" t="str">
        <f t="shared" si="192"/>
        <v>Lahti, Päijät-Häme, Finland</v>
      </c>
      <c r="B12292" t="s">
        <v>15771</v>
      </c>
      <c r="C12292" t="s">
        <v>15771</v>
      </c>
      <c r="D12292">
        <v>60.9833</v>
      </c>
      <c r="E12292">
        <v>25.6556</v>
      </c>
      <c r="F12292" t="s">
        <v>459</v>
      </c>
      <c r="G12292" t="s">
        <v>460</v>
      </c>
      <c r="H12292" t="s">
        <v>461</v>
      </c>
      <c r="I12292" t="s">
        <v>12030</v>
      </c>
      <c r="J12292" t="s">
        <v>378</v>
      </c>
      <c r="K12292">
        <v>118119</v>
      </c>
      <c r="L12292">
        <v>1246538847</v>
      </c>
    </row>
    <row r="12293" spans="1:12" x14ac:dyDescent="0.45">
      <c r="A12293" t="str">
        <f t="shared" si="192"/>
        <v>Laï, Tandjilé, Chad</v>
      </c>
      <c r="B12293" t="s">
        <v>15772</v>
      </c>
      <c r="C12293" t="s">
        <v>15773</v>
      </c>
      <c r="D12293">
        <v>9.4</v>
      </c>
      <c r="E12293">
        <v>16.3</v>
      </c>
      <c r="F12293" t="s">
        <v>562</v>
      </c>
      <c r="G12293" t="s">
        <v>563</v>
      </c>
      <c r="H12293" t="s">
        <v>564</v>
      </c>
      <c r="I12293" t="s">
        <v>14416</v>
      </c>
      <c r="J12293" t="s">
        <v>378</v>
      </c>
      <c r="K12293">
        <v>19382</v>
      </c>
      <c r="L12293">
        <v>1148360693</v>
      </c>
    </row>
    <row r="12294" spans="1:12" x14ac:dyDescent="0.45">
      <c r="A12294" t="str">
        <f t="shared" si="192"/>
        <v>Lai Châu, Lai Châu, Vietnam</v>
      </c>
      <c r="B12294" t="s">
        <v>15774</v>
      </c>
      <c r="C12294" t="s">
        <v>15775</v>
      </c>
      <c r="D12294">
        <v>22.399100000000001</v>
      </c>
      <c r="E12294">
        <v>103.4393</v>
      </c>
      <c r="F12294" t="s">
        <v>2163</v>
      </c>
      <c r="G12294" t="s">
        <v>2164</v>
      </c>
      <c r="H12294" t="s">
        <v>2165</v>
      </c>
      <c r="I12294" t="s">
        <v>15774</v>
      </c>
      <c r="J12294" t="s">
        <v>378</v>
      </c>
      <c r="L12294">
        <v>1704983526</v>
      </c>
    </row>
    <row r="12295" spans="1:12" x14ac:dyDescent="0.45">
      <c r="A12295" t="str">
        <f t="shared" si="192"/>
        <v>Laibin, Guangxi, China</v>
      </c>
      <c r="B12295" t="s">
        <v>15776</v>
      </c>
      <c r="C12295" t="s">
        <v>15776</v>
      </c>
      <c r="D12295">
        <v>23.7333</v>
      </c>
      <c r="E12295">
        <v>109.2333</v>
      </c>
      <c r="F12295" t="s">
        <v>1039</v>
      </c>
      <c r="G12295" t="s">
        <v>1040</v>
      </c>
      <c r="H12295" t="s">
        <v>1041</v>
      </c>
      <c r="I12295" t="s">
        <v>3147</v>
      </c>
      <c r="K12295">
        <v>2099711</v>
      </c>
      <c r="L12295">
        <v>1156925734</v>
      </c>
    </row>
    <row r="12296" spans="1:12" x14ac:dyDescent="0.45">
      <c r="A12296" t="str">
        <f t="shared" si="192"/>
        <v>Laichingen, Baden-Württemberg, Germany</v>
      </c>
      <c r="B12296" t="s">
        <v>15777</v>
      </c>
      <c r="C12296" t="s">
        <v>15777</v>
      </c>
      <c r="D12296">
        <v>48.489699999999999</v>
      </c>
      <c r="E12296">
        <v>9.6860999999999997</v>
      </c>
      <c r="F12296" t="s">
        <v>441</v>
      </c>
      <c r="G12296" t="s">
        <v>442</v>
      </c>
      <c r="H12296" t="s">
        <v>443</v>
      </c>
      <c r="I12296" t="s">
        <v>451</v>
      </c>
      <c r="K12296">
        <v>11731</v>
      </c>
      <c r="L12296">
        <v>1276291281</v>
      </c>
    </row>
    <row r="12297" spans="1:12" x14ac:dyDescent="0.45">
      <c r="A12297" t="str">
        <f t="shared" si="192"/>
        <v>Laie, Hawaii, United States</v>
      </c>
      <c r="B12297" t="s">
        <v>15778</v>
      </c>
      <c r="C12297" t="s">
        <v>15778</v>
      </c>
      <c r="D12297">
        <v>21.644300000000001</v>
      </c>
      <c r="E12297">
        <v>-157.928</v>
      </c>
      <c r="F12297" t="s">
        <v>530</v>
      </c>
      <c r="G12297" t="s">
        <v>531</v>
      </c>
      <c r="H12297" t="s">
        <v>532</v>
      </c>
      <c r="I12297" t="s">
        <v>1010</v>
      </c>
      <c r="K12297">
        <v>6111</v>
      </c>
      <c r="L12297">
        <v>1840029514</v>
      </c>
    </row>
    <row r="12298" spans="1:12" x14ac:dyDescent="0.45">
      <c r="A12298" t="str">
        <f t="shared" si="192"/>
        <v>Laishevo, Tatarstan, Russia</v>
      </c>
      <c r="B12298" t="s">
        <v>15779</v>
      </c>
      <c r="C12298" t="s">
        <v>15779</v>
      </c>
      <c r="D12298">
        <v>55.4</v>
      </c>
      <c r="E12298">
        <v>49.55</v>
      </c>
      <c r="F12298" t="s">
        <v>504</v>
      </c>
      <c r="G12298" t="s">
        <v>505</v>
      </c>
      <c r="H12298" t="s">
        <v>506</v>
      </c>
      <c r="I12298" t="s">
        <v>1627</v>
      </c>
      <c r="K12298">
        <v>8604</v>
      </c>
      <c r="L12298">
        <v>1643137529</v>
      </c>
    </row>
    <row r="12299" spans="1:12" x14ac:dyDescent="0.45">
      <c r="A12299" t="str">
        <f t="shared" si="192"/>
        <v>Laitila, Varsinais-Suomi, Finland</v>
      </c>
      <c r="B12299" t="s">
        <v>15780</v>
      </c>
      <c r="C12299" t="s">
        <v>15780</v>
      </c>
      <c r="D12299">
        <v>60.879199999999997</v>
      </c>
      <c r="E12299">
        <v>21.693100000000001</v>
      </c>
      <c r="F12299" t="s">
        <v>459</v>
      </c>
      <c r="G12299" t="s">
        <v>460</v>
      </c>
      <c r="H12299" t="s">
        <v>461</v>
      </c>
      <c r="I12299" t="s">
        <v>13813</v>
      </c>
      <c r="J12299" t="s">
        <v>366</v>
      </c>
      <c r="K12299">
        <v>8520</v>
      </c>
      <c r="L12299">
        <v>1246064059</v>
      </c>
    </row>
    <row r="12300" spans="1:12" x14ac:dyDescent="0.45">
      <c r="A12300" t="str">
        <f t="shared" si="192"/>
        <v>Laiwu, Shandong, China</v>
      </c>
      <c r="B12300" t="s">
        <v>15781</v>
      </c>
      <c r="C12300" t="s">
        <v>15781</v>
      </c>
      <c r="D12300">
        <v>36.183300000000003</v>
      </c>
      <c r="E12300">
        <v>117.66670000000001</v>
      </c>
      <c r="F12300" t="s">
        <v>1039</v>
      </c>
      <c r="G12300" t="s">
        <v>1040</v>
      </c>
      <c r="H12300" t="s">
        <v>1041</v>
      </c>
      <c r="I12300" t="s">
        <v>2094</v>
      </c>
      <c r="K12300">
        <v>1248636</v>
      </c>
      <c r="L12300">
        <v>1156207332</v>
      </c>
    </row>
    <row r="12301" spans="1:12" x14ac:dyDescent="0.45">
      <c r="A12301" t="str">
        <f t="shared" si="192"/>
        <v>Laixi, Shandong, China</v>
      </c>
      <c r="B12301" t="s">
        <v>15782</v>
      </c>
      <c r="C12301" t="s">
        <v>15782</v>
      </c>
      <c r="D12301">
        <v>36.866700000000002</v>
      </c>
      <c r="E12301">
        <v>120.5333</v>
      </c>
      <c r="F12301" t="s">
        <v>1039</v>
      </c>
      <c r="G12301" t="s">
        <v>1040</v>
      </c>
      <c r="H12301" t="s">
        <v>1041</v>
      </c>
      <c r="I12301" t="s">
        <v>2094</v>
      </c>
      <c r="K12301">
        <v>762900</v>
      </c>
      <c r="L12301">
        <v>1156973102</v>
      </c>
    </row>
    <row r="12302" spans="1:12" x14ac:dyDescent="0.45">
      <c r="A12302" t="str">
        <f t="shared" si="192"/>
        <v>Laiyang, Shandong, China</v>
      </c>
      <c r="B12302" t="s">
        <v>15783</v>
      </c>
      <c r="C12302" t="s">
        <v>15783</v>
      </c>
      <c r="D12302">
        <v>36.9758</v>
      </c>
      <c r="E12302">
        <v>120.7136</v>
      </c>
      <c r="F12302" t="s">
        <v>1039</v>
      </c>
      <c r="G12302" t="s">
        <v>1040</v>
      </c>
      <c r="H12302" t="s">
        <v>1041</v>
      </c>
      <c r="I12302" t="s">
        <v>2094</v>
      </c>
      <c r="K12302">
        <v>874127</v>
      </c>
      <c r="L12302">
        <v>1156207330</v>
      </c>
    </row>
    <row r="12303" spans="1:12" x14ac:dyDescent="0.45">
      <c r="A12303" t="str">
        <f t="shared" si="192"/>
        <v>Lajas, Cienfuegos, Cuba</v>
      </c>
      <c r="B12303" t="s">
        <v>15784</v>
      </c>
      <c r="C12303" t="s">
        <v>15784</v>
      </c>
      <c r="D12303">
        <v>22.416399999999999</v>
      </c>
      <c r="E12303">
        <v>-80.290599999999998</v>
      </c>
      <c r="F12303" t="s">
        <v>658</v>
      </c>
      <c r="G12303" t="s">
        <v>659</v>
      </c>
      <c r="H12303" t="s">
        <v>660</v>
      </c>
      <c r="I12303" t="s">
        <v>661</v>
      </c>
      <c r="J12303" t="s">
        <v>366</v>
      </c>
      <c r="K12303">
        <v>22602</v>
      </c>
      <c r="L12303">
        <v>1192894974</v>
      </c>
    </row>
    <row r="12304" spans="1:12" x14ac:dyDescent="0.45">
      <c r="A12304" t="str">
        <f t="shared" si="192"/>
        <v>Lajes, Santa Catarina, Brazil</v>
      </c>
      <c r="B12304" t="s">
        <v>15785</v>
      </c>
      <c r="C12304" t="s">
        <v>15785</v>
      </c>
      <c r="D12304">
        <v>-27.815799999999999</v>
      </c>
      <c r="E12304">
        <v>-50.325800000000001</v>
      </c>
      <c r="F12304" t="s">
        <v>491</v>
      </c>
      <c r="G12304" t="s">
        <v>492</v>
      </c>
      <c r="H12304" t="s">
        <v>493</v>
      </c>
      <c r="I12304" t="s">
        <v>2288</v>
      </c>
      <c r="K12304">
        <v>156727</v>
      </c>
      <c r="L12304">
        <v>1076517475</v>
      </c>
    </row>
    <row r="12305" spans="1:12" x14ac:dyDescent="0.45">
      <c r="A12305" t="str">
        <f t="shared" si="192"/>
        <v>Lajkovac, Lajkovac, Serbia</v>
      </c>
      <c r="B12305" t="s">
        <v>15786</v>
      </c>
      <c r="C12305" t="s">
        <v>15786</v>
      </c>
      <c r="D12305">
        <v>44.366700000000002</v>
      </c>
      <c r="E12305">
        <v>20.166699999999999</v>
      </c>
      <c r="F12305" t="s">
        <v>795</v>
      </c>
      <c r="G12305" t="s">
        <v>796</v>
      </c>
      <c r="H12305" t="s">
        <v>797</v>
      </c>
      <c r="I12305" t="s">
        <v>15786</v>
      </c>
      <c r="J12305" t="s">
        <v>378</v>
      </c>
      <c r="L12305">
        <v>1688900219</v>
      </c>
    </row>
    <row r="12306" spans="1:12" x14ac:dyDescent="0.45">
      <c r="A12306" t="str">
        <f t="shared" si="192"/>
        <v>Lajosmizse, Bács-Kiskun, Hungary</v>
      </c>
      <c r="B12306" t="s">
        <v>15787</v>
      </c>
      <c r="C12306" t="s">
        <v>15787</v>
      </c>
      <c r="D12306">
        <v>47.026400000000002</v>
      </c>
      <c r="E12306">
        <v>19.557500000000001</v>
      </c>
      <c r="F12306" t="s">
        <v>641</v>
      </c>
      <c r="G12306" t="s">
        <v>642</v>
      </c>
      <c r="H12306" t="s">
        <v>643</v>
      </c>
      <c r="I12306" t="s">
        <v>2960</v>
      </c>
      <c r="K12306">
        <v>11334</v>
      </c>
      <c r="L12306">
        <v>1348320390</v>
      </c>
    </row>
    <row r="12307" spans="1:12" x14ac:dyDescent="0.45">
      <c r="A12307" t="str">
        <f t="shared" si="192"/>
        <v>Lakatoro, Malampa, Vanuatu</v>
      </c>
      <c r="B12307" t="s">
        <v>15788</v>
      </c>
      <c r="C12307" t="s">
        <v>15788</v>
      </c>
      <c r="D12307">
        <v>-16.1069</v>
      </c>
      <c r="E12307">
        <v>167.42080000000001</v>
      </c>
      <c r="F12307" t="s">
        <v>13146</v>
      </c>
      <c r="G12307" t="s">
        <v>13147</v>
      </c>
      <c r="H12307" t="s">
        <v>13148</v>
      </c>
      <c r="I12307" t="s">
        <v>15789</v>
      </c>
      <c r="J12307" t="s">
        <v>378</v>
      </c>
      <c r="K12307">
        <v>705</v>
      </c>
      <c r="L12307">
        <v>1548761183</v>
      </c>
    </row>
    <row r="12308" spans="1:12" x14ac:dyDescent="0.45">
      <c r="A12308" t="str">
        <f t="shared" si="192"/>
        <v>Lake Alfred, Florida, United States</v>
      </c>
      <c r="B12308" t="s">
        <v>15790</v>
      </c>
      <c r="C12308" t="s">
        <v>15790</v>
      </c>
      <c r="D12308">
        <v>28.104099999999999</v>
      </c>
      <c r="E12308">
        <v>-81.726399999999998</v>
      </c>
      <c r="F12308" t="s">
        <v>530</v>
      </c>
      <c r="G12308" t="s">
        <v>531</v>
      </c>
      <c r="H12308" t="s">
        <v>532</v>
      </c>
      <c r="I12308" t="s">
        <v>1378</v>
      </c>
      <c r="K12308">
        <v>6257</v>
      </c>
      <c r="L12308">
        <v>1840015106</v>
      </c>
    </row>
    <row r="12309" spans="1:12" x14ac:dyDescent="0.45">
      <c r="A12309" t="str">
        <f t="shared" si="192"/>
        <v>Lake Arbor, Maryland, United States</v>
      </c>
      <c r="B12309" t="s">
        <v>15791</v>
      </c>
      <c r="C12309" t="s">
        <v>15791</v>
      </c>
      <c r="D12309">
        <v>38.906999999999996</v>
      </c>
      <c r="E12309">
        <v>-76.829899999999995</v>
      </c>
      <c r="F12309" t="s">
        <v>530</v>
      </c>
      <c r="G12309" t="s">
        <v>531</v>
      </c>
      <c r="H12309" t="s">
        <v>532</v>
      </c>
      <c r="I12309" t="s">
        <v>588</v>
      </c>
      <c r="K12309">
        <v>10456</v>
      </c>
      <c r="L12309">
        <v>1840031485</v>
      </c>
    </row>
    <row r="12310" spans="1:12" x14ac:dyDescent="0.45">
      <c r="A12310" t="str">
        <f t="shared" si="192"/>
        <v>Lake Arrowhead, California, United States</v>
      </c>
      <c r="B12310" t="s">
        <v>15792</v>
      </c>
      <c r="C12310" t="s">
        <v>15792</v>
      </c>
      <c r="D12310">
        <v>34.253100000000003</v>
      </c>
      <c r="E12310">
        <v>-117.19450000000001</v>
      </c>
      <c r="F12310" t="s">
        <v>530</v>
      </c>
      <c r="G12310" t="s">
        <v>531</v>
      </c>
      <c r="H12310" t="s">
        <v>532</v>
      </c>
      <c r="I12310" t="s">
        <v>754</v>
      </c>
      <c r="K12310">
        <v>9765</v>
      </c>
      <c r="L12310">
        <v>1840017803</v>
      </c>
    </row>
    <row r="12311" spans="1:12" x14ac:dyDescent="0.45">
      <c r="A12311" t="str">
        <f t="shared" si="192"/>
        <v>Lake Barcroft, Virginia, United States</v>
      </c>
      <c r="B12311" t="s">
        <v>15793</v>
      </c>
      <c r="C12311" t="s">
        <v>15793</v>
      </c>
      <c r="D12311">
        <v>38.851399999999998</v>
      </c>
      <c r="E12311">
        <v>-77.157899999999998</v>
      </c>
      <c r="F12311" t="s">
        <v>530</v>
      </c>
      <c r="G12311" t="s">
        <v>531</v>
      </c>
      <c r="H12311" t="s">
        <v>532</v>
      </c>
      <c r="I12311" t="s">
        <v>618</v>
      </c>
      <c r="K12311">
        <v>9823</v>
      </c>
      <c r="L12311">
        <v>1840006033</v>
      </c>
    </row>
    <row r="12312" spans="1:12" x14ac:dyDescent="0.45">
      <c r="A12312" t="str">
        <f t="shared" si="192"/>
        <v>Lake Bluff, Illinois, United States</v>
      </c>
      <c r="B12312" t="s">
        <v>15794</v>
      </c>
      <c r="C12312" t="s">
        <v>15794</v>
      </c>
      <c r="D12312">
        <v>42.282600000000002</v>
      </c>
      <c r="E12312">
        <v>-87.850999999999999</v>
      </c>
      <c r="F12312" t="s">
        <v>530</v>
      </c>
      <c r="G12312" t="s">
        <v>531</v>
      </c>
      <c r="H12312" t="s">
        <v>532</v>
      </c>
      <c r="I12312" t="s">
        <v>824</v>
      </c>
      <c r="K12312">
        <v>5562</v>
      </c>
      <c r="L12312">
        <v>1840011158</v>
      </c>
    </row>
    <row r="12313" spans="1:12" x14ac:dyDescent="0.45">
      <c r="A12313" t="str">
        <f t="shared" si="192"/>
        <v>Lake Butler, Florida, United States</v>
      </c>
      <c r="B12313" t="s">
        <v>15795</v>
      </c>
      <c r="C12313" t="s">
        <v>15795</v>
      </c>
      <c r="D12313">
        <v>28.486799999999999</v>
      </c>
      <c r="E12313">
        <v>-81.545299999999997</v>
      </c>
      <c r="F12313" t="s">
        <v>530</v>
      </c>
      <c r="G12313" t="s">
        <v>531</v>
      </c>
      <c r="H12313" t="s">
        <v>532</v>
      </c>
      <c r="I12313" t="s">
        <v>1378</v>
      </c>
      <c r="K12313">
        <v>18917</v>
      </c>
      <c r="L12313">
        <v>1840143771</v>
      </c>
    </row>
    <row r="12314" spans="1:12" x14ac:dyDescent="0.45">
      <c r="A12314" t="str">
        <f t="shared" si="192"/>
        <v>Lake Carmel, New York, United States</v>
      </c>
      <c r="B12314" t="s">
        <v>15796</v>
      </c>
      <c r="C12314" t="s">
        <v>15796</v>
      </c>
      <c r="D12314">
        <v>41.461199999999998</v>
      </c>
      <c r="E12314">
        <v>-73.668099999999995</v>
      </c>
      <c r="F12314" t="s">
        <v>530</v>
      </c>
      <c r="G12314" t="s">
        <v>531</v>
      </c>
      <c r="H12314" t="s">
        <v>532</v>
      </c>
      <c r="I12314" t="s">
        <v>803</v>
      </c>
      <c r="K12314">
        <v>8114</v>
      </c>
      <c r="L12314">
        <v>1840004890</v>
      </c>
    </row>
    <row r="12315" spans="1:12" x14ac:dyDescent="0.45">
      <c r="A12315" t="str">
        <f t="shared" si="192"/>
        <v>Lake Charles, Louisiana, United States</v>
      </c>
      <c r="B12315" t="s">
        <v>15797</v>
      </c>
      <c r="C12315" t="s">
        <v>15797</v>
      </c>
      <c r="D12315">
        <v>30.2012</v>
      </c>
      <c r="E12315">
        <v>-93.212199999999996</v>
      </c>
      <c r="F12315" t="s">
        <v>530</v>
      </c>
      <c r="G12315" t="s">
        <v>531</v>
      </c>
      <c r="H12315" t="s">
        <v>532</v>
      </c>
      <c r="I12315" t="s">
        <v>533</v>
      </c>
      <c r="K12315">
        <v>156181</v>
      </c>
      <c r="L12315">
        <v>1840015039</v>
      </c>
    </row>
    <row r="12316" spans="1:12" x14ac:dyDescent="0.45">
      <c r="A12316" t="str">
        <f t="shared" si="192"/>
        <v>Lake City, Florida, United States</v>
      </c>
      <c r="B12316" t="s">
        <v>15798</v>
      </c>
      <c r="C12316" t="s">
        <v>15798</v>
      </c>
      <c r="D12316">
        <v>30.190100000000001</v>
      </c>
      <c r="E12316">
        <v>-82.647000000000006</v>
      </c>
      <c r="F12316" t="s">
        <v>530</v>
      </c>
      <c r="G12316" t="s">
        <v>531</v>
      </c>
      <c r="H12316" t="s">
        <v>532</v>
      </c>
      <c r="I12316" t="s">
        <v>1378</v>
      </c>
      <c r="K12316">
        <v>26271</v>
      </c>
      <c r="L12316">
        <v>1840015029</v>
      </c>
    </row>
    <row r="12317" spans="1:12" x14ac:dyDescent="0.45">
      <c r="A12317" t="str">
        <f t="shared" si="192"/>
        <v>Lake City, South Carolina, United States</v>
      </c>
      <c r="B12317" t="s">
        <v>15798</v>
      </c>
      <c r="C12317" t="s">
        <v>15798</v>
      </c>
      <c r="D12317">
        <v>33.867600000000003</v>
      </c>
      <c r="E12317">
        <v>-79.753299999999996</v>
      </c>
      <c r="F12317" t="s">
        <v>530</v>
      </c>
      <c r="G12317" t="s">
        <v>531</v>
      </c>
      <c r="H12317" t="s">
        <v>532</v>
      </c>
      <c r="I12317" t="s">
        <v>534</v>
      </c>
      <c r="K12317">
        <v>8268</v>
      </c>
      <c r="L12317">
        <v>1840014715</v>
      </c>
    </row>
    <row r="12318" spans="1:12" x14ac:dyDescent="0.45">
      <c r="A12318" t="str">
        <f t="shared" si="192"/>
        <v>Lake City, Minnesota, United States</v>
      </c>
      <c r="B12318" t="s">
        <v>15798</v>
      </c>
      <c r="C12318" t="s">
        <v>15798</v>
      </c>
      <c r="D12318">
        <v>44.445300000000003</v>
      </c>
      <c r="E12318">
        <v>-92.279600000000002</v>
      </c>
      <c r="F12318" t="s">
        <v>530</v>
      </c>
      <c r="G12318" t="s">
        <v>531</v>
      </c>
      <c r="H12318" t="s">
        <v>532</v>
      </c>
      <c r="I12318" t="s">
        <v>1433</v>
      </c>
      <c r="K12318">
        <v>5162</v>
      </c>
      <c r="L12318">
        <v>1840000321</v>
      </c>
    </row>
    <row r="12319" spans="1:12" x14ac:dyDescent="0.45">
      <c r="A12319" t="str">
        <f t="shared" si="192"/>
        <v>Lake Country, British Columbia, Canada</v>
      </c>
      <c r="B12319" t="s">
        <v>15799</v>
      </c>
      <c r="C12319" t="s">
        <v>15799</v>
      </c>
      <c r="D12319">
        <v>50.083300000000001</v>
      </c>
      <c r="E12319">
        <v>-119.41419999999999</v>
      </c>
      <c r="F12319" t="s">
        <v>541</v>
      </c>
      <c r="G12319" t="s">
        <v>542</v>
      </c>
      <c r="H12319" t="s">
        <v>543</v>
      </c>
      <c r="I12319" t="s">
        <v>544</v>
      </c>
      <c r="K12319">
        <v>12922</v>
      </c>
      <c r="L12319">
        <v>1124001544</v>
      </c>
    </row>
    <row r="12320" spans="1:12" x14ac:dyDescent="0.45">
      <c r="A12320" t="str">
        <f t="shared" si="192"/>
        <v>Lake Dallas, Texas, United States</v>
      </c>
      <c r="B12320" t="s">
        <v>15800</v>
      </c>
      <c r="C12320" t="s">
        <v>15800</v>
      </c>
      <c r="D12320">
        <v>33.127699999999997</v>
      </c>
      <c r="E12320">
        <v>-97.023399999999995</v>
      </c>
      <c r="F12320" t="s">
        <v>530</v>
      </c>
      <c r="G12320" t="s">
        <v>531</v>
      </c>
      <c r="H12320" t="s">
        <v>532</v>
      </c>
      <c r="I12320" t="s">
        <v>610</v>
      </c>
      <c r="K12320">
        <v>8063</v>
      </c>
      <c r="L12320">
        <v>1840020646</v>
      </c>
    </row>
    <row r="12321" spans="1:12" x14ac:dyDescent="0.45">
      <c r="A12321" t="str">
        <f t="shared" si="192"/>
        <v>Lake Delton, Wisconsin, United States</v>
      </c>
      <c r="B12321" t="s">
        <v>15801</v>
      </c>
      <c r="C12321" t="s">
        <v>15801</v>
      </c>
      <c r="D12321">
        <v>43.593200000000003</v>
      </c>
      <c r="E12321">
        <v>-89.784199999999998</v>
      </c>
      <c r="F12321" t="s">
        <v>530</v>
      </c>
      <c r="G12321" t="s">
        <v>531</v>
      </c>
      <c r="H12321" t="s">
        <v>532</v>
      </c>
      <c r="I12321" t="s">
        <v>1611</v>
      </c>
      <c r="K12321">
        <v>5609</v>
      </c>
      <c r="L12321">
        <v>1840002718</v>
      </c>
    </row>
    <row r="12322" spans="1:12" x14ac:dyDescent="0.45">
      <c r="A12322" t="str">
        <f t="shared" si="192"/>
        <v>Lake Elmo, Minnesota, United States</v>
      </c>
      <c r="B12322" t="s">
        <v>15802</v>
      </c>
      <c r="C12322" t="s">
        <v>15802</v>
      </c>
      <c r="D12322">
        <v>44.994399999999999</v>
      </c>
      <c r="E12322">
        <v>-92.903099999999995</v>
      </c>
      <c r="F12322" t="s">
        <v>530</v>
      </c>
      <c r="G12322" t="s">
        <v>531</v>
      </c>
      <c r="H12322" t="s">
        <v>532</v>
      </c>
      <c r="I12322" t="s">
        <v>1433</v>
      </c>
      <c r="K12322">
        <v>9210</v>
      </c>
      <c r="L12322">
        <v>1840007814</v>
      </c>
    </row>
    <row r="12323" spans="1:12" x14ac:dyDescent="0.45">
      <c r="A12323" t="str">
        <f t="shared" si="192"/>
        <v>Lake Elsinore, California, United States</v>
      </c>
      <c r="B12323" t="s">
        <v>15803</v>
      </c>
      <c r="C12323" t="s">
        <v>15803</v>
      </c>
      <c r="D12323">
        <v>33.684699999999999</v>
      </c>
      <c r="E12323">
        <v>-117.3344</v>
      </c>
      <c r="F12323" t="s">
        <v>530</v>
      </c>
      <c r="G12323" t="s">
        <v>531</v>
      </c>
      <c r="H12323" t="s">
        <v>532</v>
      </c>
      <c r="I12323" t="s">
        <v>754</v>
      </c>
      <c r="K12323">
        <v>69283</v>
      </c>
      <c r="L12323">
        <v>1840020560</v>
      </c>
    </row>
    <row r="12324" spans="1:12" x14ac:dyDescent="0.45">
      <c r="A12324" t="str">
        <f t="shared" si="192"/>
        <v>Lake Fenton, Michigan, United States</v>
      </c>
      <c r="B12324" t="s">
        <v>15804</v>
      </c>
      <c r="C12324" t="s">
        <v>15804</v>
      </c>
      <c r="D12324">
        <v>42.845300000000002</v>
      </c>
      <c r="E12324">
        <v>-83.708600000000004</v>
      </c>
      <c r="F12324" t="s">
        <v>530</v>
      </c>
      <c r="G12324" t="s">
        <v>531</v>
      </c>
      <c r="H12324" t="s">
        <v>532</v>
      </c>
      <c r="I12324" t="s">
        <v>868</v>
      </c>
      <c r="K12324">
        <v>5331</v>
      </c>
      <c r="L12324">
        <v>1840004341</v>
      </c>
    </row>
    <row r="12325" spans="1:12" x14ac:dyDescent="0.45">
      <c r="A12325" t="str">
        <f t="shared" si="192"/>
        <v>Lake Forest, California, United States</v>
      </c>
      <c r="B12325" t="s">
        <v>15805</v>
      </c>
      <c r="C12325" t="s">
        <v>15805</v>
      </c>
      <c r="D12325">
        <v>33.660600000000002</v>
      </c>
      <c r="E12325">
        <v>-117.6712</v>
      </c>
      <c r="F12325" t="s">
        <v>530</v>
      </c>
      <c r="G12325" t="s">
        <v>531</v>
      </c>
      <c r="H12325" t="s">
        <v>532</v>
      </c>
      <c r="I12325" t="s">
        <v>754</v>
      </c>
      <c r="K12325">
        <v>85531</v>
      </c>
      <c r="L12325">
        <v>1840020591</v>
      </c>
    </row>
    <row r="12326" spans="1:12" x14ac:dyDescent="0.45">
      <c r="A12326" t="str">
        <f t="shared" si="192"/>
        <v>Lake Forest, Illinois, United States</v>
      </c>
      <c r="B12326" t="s">
        <v>15805</v>
      </c>
      <c r="C12326" t="s">
        <v>15805</v>
      </c>
      <c r="D12326">
        <v>42.238</v>
      </c>
      <c r="E12326">
        <v>-87.8596</v>
      </c>
      <c r="F12326" t="s">
        <v>530</v>
      </c>
      <c r="G12326" t="s">
        <v>531</v>
      </c>
      <c r="H12326" t="s">
        <v>532</v>
      </c>
      <c r="I12326" t="s">
        <v>824</v>
      </c>
      <c r="K12326">
        <v>19446</v>
      </c>
      <c r="L12326">
        <v>1840008087</v>
      </c>
    </row>
    <row r="12327" spans="1:12" x14ac:dyDescent="0.45">
      <c r="A12327" t="str">
        <f t="shared" si="192"/>
        <v>Lake Forest Park, Washington, United States</v>
      </c>
      <c r="B12327" t="s">
        <v>15806</v>
      </c>
      <c r="C12327" t="s">
        <v>15806</v>
      </c>
      <c r="D12327">
        <v>47.757399999999997</v>
      </c>
      <c r="E12327">
        <v>-122.2865</v>
      </c>
      <c r="F12327" t="s">
        <v>530</v>
      </c>
      <c r="G12327" t="s">
        <v>531</v>
      </c>
      <c r="H12327" t="s">
        <v>532</v>
      </c>
      <c r="I12327" t="s">
        <v>585</v>
      </c>
      <c r="K12327">
        <v>13504</v>
      </c>
      <c r="L12327">
        <v>1840019837</v>
      </c>
    </row>
    <row r="12328" spans="1:12" x14ac:dyDescent="0.45">
      <c r="A12328" t="str">
        <f t="shared" si="192"/>
        <v>Lake Geneva, Wisconsin, United States</v>
      </c>
      <c r="B12328" t="s">
        <v>15807</v>
      </c>
      <c r="C12328" t="s">
        <v>15807</v>
      </c>
      <c r="D12328">
        <v>42.5824</v>
      </c>
      <c r="E12328">
        <v>-88.428100000000001</v>
      </c>
      <c r="F12328" t="s">
        <v>530</v>
      </c>
      <c r="G12328" t="s">
        <v>531</v>
      </c>
      <c r="H12328" t="s">
        <v>532</v>
      </c>
      <c r="I12328" t="s">
        <v>1611</v>
      </c>
      <c r="K12328">
        <v>15518</v>
      </c>
      <c r="L12328">
        <v>1840002479</v>
      </c>
    </row>
    <row r="12329" spans="1:12" x14ac:dyDescent="0.45">
      <c r="A12329" t="str">
        <f t="shared" si="192"/>
        <v>Lake Grove, New York, United States</v>
      </c>
      <c r="B12329" t="s">
        <v>15808</v>
      </c>
      <c r="C12329" t="s">
        <v>15808</v>
      </c>
      <c r="D12329">
        <v>40.858600000000003</v>
      </c>
      <c r="E12329">
        <v>-73.116799999999998</v>
      </c>
      <c r="F12329" t="s">
        <v>530</v>
      </c>
      <c r="G12329" t="s">
        <v>531</v>
      </c>
      <c r="H12329" t="s">
        <v>532</v>
      </c>
      <c r="I12329" t="s">
        <v>803</v>
      </c>
      <c r="K12329">
        <v>11056</v>
      </c>
      <c r="L12329">
        <v>1840005121</v>
      </c>
    </row>
    <row r="12330" spans="1:12" x14ac:dyDescent="0.45">
      <c r="A12330" t="str">
        <f t="shared" si="192"/>
        <v>Lake Hallie, Wisconsin, United States</v>
      </c>
      <c r="B12330" t="s">
        <v>15809</v>
      </c>
      <c r="C12330" t="s">
        <v>15809</v>
      </c>
      <c r="D12330">
        <v>44.892099999999999</v>
      </c>
      <c r="E12330">
        <v>-91.419899999999998</v>
      </c>
      <c r="F12330" t="s">
        <v>530</v>
      </c>
      <c r="G12330" t="s">
        <v>531</v>
      </c>
      <c r="H12330" t="s">
        <v>532</v>
      </c>
      <c r="I12330" t="s">
        <v>1611</v>
      </c>
      <c r="K12330">
        <v>6747</v>
      </c>
      <c r="L12330">
        <v>1840000279</v>
      </c>
    </row>
    <row r="12331" spans="1:12" x14ac:dyDescent="0.45">
      <c r="A12331" t="str">
        <f t="shared" si="192"/>
        <v>Lake Havasu City, Arizona, United States</v>
      </c>
      <c r="B12331" t="s">
        <v>15810</v>
      </c>
      <c r="C12331" t="s">
        <v>15810</v>
      </c>
      <c r="D12331">
        <v>34.500599999999999</v>
      </c>
      <c r="E12331">
        <v>-114.3113</v>
      </c>
      <c r="F12331" t="s">
        <v>530</v>
      </c>
      <c r="G12331" t="s">
        <v>531</v>
      </c>
      <c r="H12331" t="s">
        <v>532</v>
      </c>
      <c r="I12331" t="s">
        <v>2117</v>
      </c>
      <c r="K12331">
        <v>56820</v>
      </c>
      <c r="L12331">
        <v>1840021044</v>
      </c>
    </row>
    <row r="12332" spans="1:12" x14ac:dyDescent="0.45">
      <c r="A12332" t="str">
        <f t="shared" si="192"/>
        <v>Lake in the Hills, Illinois, United States</v>
      </c>
      <c r="B12332" t="s">
        <v>15811</v>
      </c>
      <c r="C12332" t="s">
        <v>15811</v>
      </c>
      <c r="D12332">
        <v>42.191299999999998</v>
      </c>
      <c r="E12332">
        <v>-88.3476</v>
      </c>
      <c r="F12332" t="s">
        <v>530</v>
      </c>
      <c r="G12332" t="s">
        <v>531</v>
      </c>
      <c r="H12332" t="s">
        <v>532</v>
      </c>
      <c r="I12332" t="s">
        <v>824</v>
      </c>
      <c r="K12332">
        <v>28634</v>
      </c>
      <c r="L12332">
        <v>1840011129</v>
      </c>
    </row>
    <row r="12333" spans="1:12" x14ac:dyDescent="0.45">
      <c r="A12333" t="str">
        <f t="shared" si="192"/>
        <v>Lake Jackson, Texas, United States</v>
      </c>
      <c r="B12333" t="s">
        <v>15812</v>
      </c>
      <c r="C12333" t="s">
        <v>15812</v>
      </c>
      <c r="D12333">
        <v>29.051600000000001</v>
      </c>
      <c r="E12333">
        <v>-95.452200000000005</v>
      </c>
      <c r="F12333" t="s">
        <v>530</v>
      </c>
      <c r="G12333" t="s">
        <v>531</v>
      </c>
      <c r="H12333" t="s">
        <v>532</v>
      </c>
      <c r="I12333" t="s">
        <v>610</v>
      </c>
      <c r="K12333">
        <v>75860</v>
      </c>
      <c r="L12333">
        <v>1840020980</v>
      </c>
    </row>
    <row r="12334" spans="1:12" x14ac:dyDescent="0.45">
      <c r="A12334" t="str">
        <f t="shared" si="192"/>
        <v>Lake Lorraine, Florida, United States</v>
      </c>
      <c r="B12334" t="s">
        <v>15813</v>
      </c>
      <c r="C12334" t="s">
        <v>15813</v>
      </c>
      <c r="D12334">
        <v>30.4407</v>
      </c>
      <c r="E12334">
        <v>-86.565700000000007</v>
      </c>
      <c r="F12334" t="s">
        <v>530</v>
      </c>
      <c r="G12334" t="s">
        <v>531</v>
      </c>
      <c r="H12334" t="s">
        <v>532</v>
      </c>
      <c r="I12334" t="s">
        <v>1378</v>
      </c>
      <c r="K12334">
        <v>7095</v>
      </c>
      <c r="L12334">
        <v>1840029048</v>
      </c>
    </row>
    <row r="12335" spans="1:12" x14ac:dyDescent="0.45">
      <c r="A12335" t="str">
        <f t="shared" si="192"/>
        <v>Lake Los Angeles, California, United States</v>
      </c>
      <c r="B12335" t="s">
        <v>15814</v>
      </c>
      <c r="C12335" t="s">
        <v>15814</v>
      </c>
      <c r="D12335">
        <v>34.609699999999997</v>
      </c>
      <c r="E12335">
        <v>-117.8339</v>
      </c>
      <c r="F12335" t="s">
        <v>530</v>
      </c>
      <c r="G12335" t="s">
        <v>531</v>
      </c>
      <c r="H12335" t="s">
        <v>532</v>
      </c>
      <c r="I12335" t="s">
        <v>754</v>
      </c>
      <c r="K12335">
        <v>11469</v>
      </c>
      <c r="L12335">
        <v>1840017922</v>
      </c>
    </row>
    <row r="12336" spans="1:12" x14ac:dyDescent="0.45">
      <c r="A12336" t="str">
        <f t="shared" si="192"/>
        <v>Lake Magdalene, Florida, United States</v>
      </c>
      <c r="B12336" t="s">
        <v>15815</v>
      </c>
      <c r="C12336" t="s">
        <v>15815</v>
      </c>
      <c r="D12336">
        <v>28.087499999999999</v>
      </c>
      <c r="E12336">
        <v>-82.479100000000003</v>
      </c>
      <c r="F12336" t="s">
        <v>530</v>
      </c>
      <c r="G12336" t="s">
        <v>531</v>
      </c>
      <c r="H12336" t="s">
        <v>532</v>
      </c>
      <c r="I12336" t="s">
        <v>1378</v>
      </c>
      <c r="K12336">
        <v>29794</v>
      </c>
      <c r="L12336">
        <v>1840029049</v>
      </c>
    </row>
    <row r="12337" spans="1:12" x14ac:dyDescent="0.45">
      <c r="A12337" t="str">
        <f t="shared" si="192"/>
        <v>Lake Mary, Florida, United States</v>
      </c>
      <c r="B12337" t="s">
        <v>15816</v>
      </c>
      <c r="C12337" t="s">
        <v>15816</v>
      </c>
      <c r="D12337">
        <v>28.7592</v>
      </c>
      <c r="E12337">
        <v>-81.335899999999995</v>
      </c>
      <c r="F12337" t="s">
        <v>530</v>
      </c>
      <c r="G12337" t="s">
        <v>531</v>
      </c>
      <c r="H12337" t="s">
        <v>532</v>
      </c>
      <c r="I12337" t="s">
        <v>1378</v>
      </c>
      <c r="K12337">
        <v>17479</v>
      </c>
      <c r="L12337">
        <v>1840015090</v>
      </c>
    </row>
    <row r="12338" spans="1:12" x14ac:dyDescent="0.45">
      <c r="A12338" t="str">
        <f t="shared" si="192"/>
        <v>Lake Mathews, California, United States</v>
      </c>
      <c r="B12338" t="s">
        <v>15817</v>
      </c>
      <c r="C12338" t="s">
        <v>15817</v>
      </c>
      <c r="D12338">
        <v>33.825000000000003</v>
      </c>
      <c r="E12338">
        <v>-117.3683</v>
      </c>
      <c r="F12338" t="s">
        <v>530</v>
      </c>
      <c r="G12338" t="s">
        <v>531</v>
      </c>
      <c r="H12338" t="s">
        <v>532</v>
      </c>
      <c r="I12338" t="s">
        <v>754</v>
      </c>
      <c r="K12338">
        <v>6848</v>
      </c>
      <c r="L12338">
        <v>1840075920</v>
      </c>
    </row>
    <row r="12339" spans="1:12" x14ac:dyDescent="0.45">
      <c r="A12339" t="str">
        <f t="shared" si="192"/>
        <v>Lake Mills, Wisconsin, United States</v>
      </c>
      <c r="B12339" t="s">
        <v>15818</v>
      </c>
      <c r="C12339" t="s">
        <v>15818</v>
      </c>
      <c r="D12339">
        <v>43.077599999999997</v>
      </c>
      <c r="E12339">
        <v>-88.9054</v>
      </c>
      <c r="F12339" t="s">
        <v>530</v>
      </c>
      <c r="G12339" t="s">
        <v>531</v>
      </c>
      <c r="H12339" t="s">
        <v>532</v>
      </c>
      <c r="I12339" t="s">
        <v>1611</v>
      </c>
      <c r="K12339">
        <v>6897</v>
      </c>
      <c r="L12339">
        <v>1840003003</v>
      </c>
    </row>
    <row r="12340" spans="1:12" x14ac:dyDescent="0.45">
      <c r="A12340" t="str">
        <f t="shared" si="192"/>
        <v>Lake Mohawk, New Jersey, United States</v>
      </c>
      <c r="B12340" t="s">
        <v>15819</v>
      </c>
      <c r="C12340" t="s">
        <v>15819</v>
      </c>
      <c r="D12340">
        <v>41.015000000000001</v>
      </c>
      <c r="E12340">
        <v>-74.663899999999998</v>
      </c>
      <c r="F12340" t="s">
        <v>530</v>
      </c>
      <c r="G12340" t="s">
        <v>531</v>
      </c>
      <c r="H12340" t="s">
        <v>532</v>
      </c>
      <c r="I12340" t="s">
        <v>587</v>
      </c>
      <c r="K12340">
        <v>9208</v>
      </c>
      <c r="L12340">
        <v>1840004955</v>
      </c>
    </row>
    <row r="12341" spans="1:12" x14ac:dyDescent="0.45">
      <c r="A12341" t="str">
        <f t="shared" si="192"/>
        <v>Lake Mohegan, New York, United States</v>
      </c>
      <c r="B12341" t="s">
        <v>15820</v>
      </c>
      <c r="C12341" t="s">
        <v>15820</v>
      </c>
      <c r="D12341">
        <v>41.316499999999998</v>
      </c>
      <c r="E12341">
        <v>-73.847499999999997</v>
      </c>
      <c r="F12341" t="s">
        <v>530</v>
      </c>
      <c r="G12341" t="s">
        <v>531</v>
      </c>
      <c r="H12341" t="s">
        <v>532</v>
      </c>
      <c r="I12341" t="s">
        <v>803</v>
      </c>
      <c r="K12341">
        <v>6013</v>
      </c>
      <c r="L12341">
        <v>1840004923</v>
      </c>
    </row>
    <row r="12342" spans="1:12" x14ac:dyDescent="0.45">
      <c r="A12342" t="str">
        <f t="shared" si="192"/>
        <v>Lake Montezuma, Arizona, United States</v>
      </c>
      <c r="B12342" t="s">
        <v>15821</v>
      </c>
      <c r="C12342" t="s">
        <v>15821</v>
      </c>
      <c r="D12342">
        <v>34.641399999999997</v>
      </c>
      <c r="E12342">
        <v>-111.79600000000001</v>
      </c>
      <c r="F12342" t="s">
        <v>530</v>
      </c>
      <c r="G12342" t="s">
        <v>531</v>
      </c>
      <c r="H12342" t="s">
        <v>532</v>
      </c>
      <c r="I12342" t="s">
        <v>2117</v>
      </c>
      <c r="K12342">
        <v>5212</v>
      </c>
      <c r="L12342">
        <v>1840017849</v>
      </c>
    </row>
    <row r="12343" spans="1:12" x14ac:dyDescent="0.45">
      <c r="A12343" t="str">
        <f t="shared" si="192"/>
        <v>Lake Monticello, Virginia, United States</v>
      </c>
      <c r="B12343" t="s">
        <v>15822</v>
      </c>
      <c r="C12343" t="s">
        <v>15822</v>
      </c>
      <c r="D12343">
        <v>37.920999999999999</v>
      </c>
      <c r="E12343">
        <v>-78.329499999999996</v>
      </c>
      <c r="F12343" t="s">
        <v>530</v>
      </c>
      <c r="G12343" t="s">
        <v>531</v>
      </c>
      <c r="H12343" t="s">
        <v>532</v>
      </c>
      <c r="I12343" t="s">
        <v>618</v>
      </c>
      <c r="K12343">
        <v>10210</v>
      </c>
      <c r="L12343">
        <v>1840006342</v>
      </c>
    </row>
    <row r="12344" spans="1:12" x14ac:dyDescent="0.45">
      <c r="A12344" t="str">
        <f t="shared" si="192"/>
        <v>Lake Morton-Berrydale, Washington, United States</v>
      </c>
      <c r="B12344" t="s">
        <v>15823</v>
      </c>
      <c r="C12344" t="s">
        <v>15823</v>
      </c>
      <c r="D12344">
        <v>47.332500000000003</v>
      </c>
      <c r="E12344">
        <v>-122.1032</v>
      </c>
      <c r="F12344" t="s">
        <v>530</v>
      </c>
      <c r="G12344" t="s">
        <v>531</v>
      </c>
      <c r="H12344" t="s">
        <v>532</v>
      </c>
      <c r="I12344" t="s">
        <v>585</v>
      </c>
      <c r="K12344">
        <v>11295</v>
      </c>
      <c r="L12344">
        <v>1840074253</v>
      </c>
    </row>
    <row r="12345" spans="1:12" x14ac:dyDescent="0.45">
      <c r="A12345" t="str">
        <f t="shared" si="192"/>
        <v>Lake Murray of Richland, South Carolina, United States</v>
      </c>
      <c r="B12345" t="s">
        <v>15824</v>
      </c>
      <c r="C12345" t="s">
        <v>15824</v>
      </c>
      <c r="D12345">
        <v>34.120899999999999</v>
      </c>
      <c r="E12345">
        <v>-81.265299999999996</v>
      </c>
      <c r="F12345" t="s">
        <v>530</v>
      </c>
      <c r="G12345" t="s">
        <v>531</v>
      </c>
      <c r="H12345" t="s">
        <v>532</v>
      </c>
      <c r="I12345" t="s">
        <v>534</v>
      </c>
      <c r="K12345">
        <v>6427</v>
      </c>
      <c r="L12345">
        <v>1840073861</v>
      </c>
    </row>
    <row r="12346" spans="1:12" x14ac:dyDescent="0.45">
      <c r="A12346" t="str">
        <f t="shared" si="192"/>
        <v>Lake Norman of Catawba, North Carolina, United States</v>
      </c>
      <c r="B12346" t="s">
        <v>15825</v>
      </c>
      <c r="C12346" t="s">
        <v>15825</v>
      </c>
      <c r="D12346">
        <v>35.599499999999999</v>
      </c>
      <c r="E12346">
        <v>-80.983999999999995</v>
      </c>
      <c r="F12346" t="s">
        <v>530</v>
      </c>
      <c r="G12346" t="s">
        <v>531</v>
      </c>
      <c r="H12346" t="s">
        <v>532</v>
      </c>
      <c r="I12346" t="s">
        <v>589</v>
      </c>
      <c r="K12346">
        <v>8241</v>
      </c>
      <c r="L12346">
        <v>1840073862</v>
      </c>
    </row>
    <row r="12347" spans="1:12" x14ac:dyDescent="0.45">
      <c r="A12347" t="str">
        <f t="shared" si="192"/>
        <v>Lake of the Woods, Virginia, United States</v>
      </c>
      <c r="B12347" t="s">
        <v>15826</v>
      </c>
      <c r="C12347" t="s">
        <v>15826</v>
      </c>
      <c r="D12347">
        <v>38.334200000000003</v>
      </c>
      <c r="E12347">
        <v>-77.759900000000002</v>
      </c>
      <c r="F12347" t="s">
        <v>530</v>
      </c>
      <c r="G12347" t="s">
        <v>531</v>
      </c>
      <c r="H12347" t="s">
        <v>532</v>
      </c>
      <c r="I12347" t="s">
        <v>618</v>
      </c>
      <c r="K12347">
        <v>7649</v>
      </c>
      <c r="L12347">
        <v>1840042948</v>
      </c>
    </row>
    <row r="12348" spans="1:12" x14ac:dyDescent="0.45">
      <c r="A12348" t="str">
        <f t="shared" si="192"/>
        <v>Lake Oswego, Oregon, United States</v>
      </c>
      <c r="B12348" t="s">
        <v>15827</v>
      </c>
      <c r="C12348" t="s">
        <v>15827</v>
      </c>
      <c r="D12348">
        <v>45.412999999999997</v>
      </c>
      <c r="E12348">
        <v>-122.7003</v>
      </c>
      <c r="F12348" t="s">
        <v>530</v>
      </c>
      <c r="G12348" t="s">
        <v>531</v>
      </c>
      <c r="H12348" t="s">
        <v>532</v>
      </c>
      <c r="I12348" t="s">
        <v>1426</v>
      </c>
      <c r="K12348">
        <v>39822</v>
      </c>
      <c r="L12348">
        <v>1840019955</v>
      </c>
    </row>
    <row r="12349" spans="1:12" x14ac:dyDescent="0.45">
      <c r="A12349" t="str">
        <f t="shared" si="192"/>
        <v>Lake Park, Florida, United States</v>
      </c>
      <c r="B12349" t="s">
        <v>15828</v>
      </c>
      <c r="C12349" t="s">
        <v>15828</v>
      </c>
      <c r="D12349">
        <v>26.799800000000001</v>
      </c>
      <c r="E12349">
        <v>-80.067999999999998</v>
      </c>
      <c r="F12349" t="s">
        <v>530</v>
      </c>
      <c r="G12349" t="s">
        <v>531</v>
      </c>
      <c r="H12349" t="s">
        <v>532</v>
      </c>
      <c r="I12349" t="s">
        <v>1378</v>
      </c>
      <c r="K12349">
        <v>8556</v>
      </c>
      <c r="L12349">
        <v>1840017258</v>
      </c>
    </row>
    <row r="12350" spans="1:12" x14ac:dyDescent="0.45">
      <c r="A12350" t="str">
        <f t="shared" si="192"/>
        <v>Lake Park, Georgia, United States</v>
      </c>
      <c r="B12350" t="s">
        <v>15828</v>
      </c>
      <c r="C12350" t="s">
        <v>15828</v>
      </c>
      <c r="D12350">
        <v>30.685199999999998</v>
      </c>
      <c r="E12350">
        <v>-83.1875</v>
      </c>
      <c r="F12350" t="s">
        <v>530</v>
      </c>
      <c r="G12350" t="s">
        <v>531</v>
      </c>
      <c r="H12350" t="s">
        <v>532</v>
      </c>
      <c r="I12350" t="s">
        <v>763</v>
      </c>
      <c r="K12350">
        <v>5544</v>
      </c>
      <c r="L12350">
        <v>1840015000</v>
      </c>
    </row>
    <row r="12351" spans="1:12" x14ac:dyDescent="0.45">
      <c r="A12351" t="str">
        <f t="shared" si="192"/>
        <v>Lake Placid, Florida, United States</v>
      </c>
      <c r="B12351" t="s">
        <v>15829</v>
      </c>
      <c r="C12351" t="s">
        <v>15829</v>
      </c>
      <c r="D12351">
        <v>27.297699999999999</v>
      </c>
      <c r="E12351">
        <v>-81.371499999999997</v>
      </c>
      <c r="F12351" t="s">
        <v>530</v>
      </c>
      <c r="G12351" t="s">
        <v>531</v>
      </c>
      <c r="H12351" t="s">
        <v>532</v>
      </c>
      <c r="I12351" t="s">
        <v>1378</v>
      </c>
      <c r="K12351">
        <v>18227</v>
      </c>
      <c r="L12351">
        <v>1840017248</v>
      </c>
    </row>
    <row r="12352" spans="1:12" x14ac:dyDescent="0.45">
      <c r="A12352" t="str">
        <f t="shared" si="192"/>
        <v>Lake Ridge, Virginia, United States</v>
      </c>
      <c r="B12352" t="s">
        <v>15830</v>
      </c>
      <c r="C12352" t="s">
        <v>15830</v>
      </c>
      <c r="D12352">
        <v>38.6843</v>
      </c>
      <c r="E12352">
        <v>-77.305899999999994</v>
      </c>
      <c r="F12352" t="s">
        <v>530</v>
      </c>
      <c r="G12352" t="s">
        <v>531</v>
      </c>
      <c r="H12352" t="s">
        <v>532</v>
      </c>
      <c r="I12352" t="s">
        <v>618</v>
      </c>
      <c r="K12352">
        <v>44430</v>
      </c>
      <c r="L12352">
        <v>1840006099</v>
      </c>
    </row>
    <row r="12353" spans="1:12" x14ac:dyDescent="0.45">
      <c r="A12353" t="str">
        <f t="shared" si="192"/>
        <v>Lake Ronkonkoma, New York, United States</v>
      </c>
      <c r="B12353" t="s">
        <v>15831</v>
      </c>
      <c r="C12353" t="s">
        <v>15831</v>
      </c>
      <c r="D12353">
        <v>40.830800000000004</v>
      </c>
      <c r="E12353">
        <v>-73.111199999999997</v>
      </c>
      <c r="F12353" t="s">
        <v>530</v>
      </c>
      <c r="G12353" t="s">
        <v>531</v>
      </c>
      <c r="H12353" t="s">
        <v>532</v>
      </c>
      <c r="I12353" t="s">
        <v>803</v>
      </c>
      <c r="K12353">
        <v>20780</v>
      </c>
      <c r="L12353">
        <v>1840005086</v>
      </c>
    </row>
    <row r="12354" spans="1:12" x14ac:dyDescent="0.45">
      <c r="A12354" t="str">
        <f t="shared" si="192"/>
        <v>Lake Shore, Maryland, United States</v>
      </c>
      <c r="B12354" t="s">
        <v>15832</v>
      </c>
      <c r="C12354" t="s">
        <v>15832</v>
      </c>
      <c r="D12354">
        <v>39.102899999999998</v>
      </c>
      <c r="E12354">
        <v>-76.4876</v>
      </c>
      <c r="F12354" t="s">
        <v>530</v>
      </c>
      <c r="G12354" t="s">
        <v>531</v>
      </c>
      <c r="H12354" t="s">
        <v>532</v>
      </c>
      <c r="I12354" t="s">
        <v>588</v>
      </c>
      <c r="K12354">
        <v>20260</v>
      </c>
      <c r="L12354">
        <v>1840005920</v>
      </c>
    </row>
    <row r="12355" spans="1:12" x14ac:dyDescent="0.45">
      <c r="A12355" t="str">
        <f t="shared" ref="A12355:A12418" si="193">CONCATENATE(B12355,", ",I12355,", ",F12355)</f>
        <v>Lake Shore, Washington, United States</v>
      </c>
      <c r="B12355" t="s">
        <v>15832</v>
      </c>
      <c r="C12355" t="s">
        <v>15832</v>
      </c>
      <c r="D12355">
        <v>45.691099999999999</v>
      </c>
      <c r="E12355">
        <v>-122.69110000000001</v>
      </c>
      <c r="F12355" t="s">
        <v>530</v>
      </c>
      <c r="G12355" t="s">
        <v>531</v>
      </c>
      <c r="H12355" t="s">
        <v>532</v>
      </c>
      <c r="I12355" t="s">
        <v>585</v>
      </c>
      <c r="K12355">
        <v>7909</v>
      </c>
      <c r="L12355">
        <v>1840037873</v>
      </c>
    </row>
    <row r="12356" spans="1:12" x14ac:dyDescent="0.45">
      <c r="A12356" t="str">
        <f t="shared" si="193"/>
        <v>Lake St. Louis, Missouri, United States</v>
      </c>
      <c r="B12356" t="s">
        <v>15833</v>
      </c>
      <c r="C12356" t="s">
        <v>15833</v>
      </c>
      <c r="D12356">
        <v>38.784599999999998</v>
      </c>
      <c r="E12356">
        <v>-90.788600000000002</v>
      </c>
      <c r="F12356" t="s">
        <v>530</v>
      </c>
      <c r="G12356" t="s">
        <v>531</v>
      </c>
      <c r="H12356" t="s">
        <v>532</v>
      </c>
      <c r="I12356" t="s">
        <v>884</v>
      </c>
      <c r="K12356">
        <v>16864</v>
      </c>
      <c r="L12356">
        <v>1840008572</v>
      </c>
    </row>
    <row r="12357" spans="1:12" x14ac:dyDescent="0.45">
      <c r="A12357" t="str">
        <f t="shared" si="193"/>
        <v>Lake Station, Indiana, United States</v>
      </c>
      <c r="B12357" t="s">
        <v>15834</v>
      </c>
      <c r="C12357" t="s">
        <v>15834</v>
      </c>
      <c r="D12357">
        <v>41.572899999999997</v>
      </c>
      <c r="E12357">
        <v>-87.259900000000002</v>
      </c>
      <c r="F12357" t="s">
        <v>530</v>
      </c>
      <c r="G12357" t="s">
        <v>531</v>
      </c>
      <c r="H12357" t="s">
        <v>532</v>
      </c>
      <c r="I12357" t="s">
        <v>1964</v>
      </c>
      <c r="K12357">
        <v>11845</v>
      </c>
      <c r="L12357">
        <v>1840008195</v>
      </c>
    </row>
    <row r="12358" spans="1:12" x14ac:dyDescent="0.45">
      <c r="A12358" t="str">
        <f t="shared" si="193"/>
        <v>Lake Stevens, Washington, United States</v>
      </c>
      <c r="B12358" t="s">
        <v>15835</v>
      </c>
      <c r="C12358" t="s">
        <v>15835</v>
      </c>
      <c r="D12358">
        <v>48.002800000000001</v>
      </c>
      <c r="E12358">
        <v>-122.096</v>
      </c>
      <c r="F12358" t="s">
        <v>530</v>
      </c>
      <c r="G12358" t="s">
        <v>531</v>
      </c>
      <c r="H12358" t="s">
        <v>532</v>
      </c>
      <c r="I12358" t="s">
        <v>585</v>
      </c>
      <c r="K12358">
        <v>33911</v>
      </c>
      <c r="L12358">
        <v>1840019794</v>
      </c>
    </row>
    <row r="12359" spans="1:12" x14ac:dyDescent="0.45">
      <c r="A12359" t="str">
        <f t="shared" si="193"/>
        <v>Lake Stickney, Washington, United States</v>
      </c>
      <c r="B12359" t="s">
        <v>15836</v>
      </c>
      <c r="C12359" t="s">
        <v>15836</v>
      </c>
      <c r="D12359">
        <v>47.870899999999999</v>
      </c>
      <c r="E12359">
        <v>-122.25960000000001</v>
      </c>
      <c r="F12359" t="s">
        <v>530</v>
      </c>
      <c r="G12359" t="s">
        <v>531</v>
      </c>
      <c r="H12359" t="s">
        <v>532</v>
      </c>
      <c r="I12359" t="s">
        <v>585</v>
      </c>
      <c r="K12359">
        <v>10584</v>
      </c>
      <c r="L12359">
        <v>1840037894</v>
      </c>
    </row>
    <row r="12360" spans="1:12" x14ac:dyDescent="0.45">
      <c r="A12360" t="str">
        <f t="shared" si="193"/>
        <v>Lake Tapps, Washington, United States</v>
      </c>
      <c r="B12360" t="s">
        <v>15837</v>
      </c>
      <c r="C12360" t="s">
        <v>15837</v>
      </c>
      <c r="D12360">
        <v>47.230699999999999</v>
      </c>
      <c r="E12360">
        <v>-122.1694</v>
      </c>
      <c r="F12360" t="s">
        <v>530</v>
      </c>
      <c r="G12360" t="s">
        <v>531</v>
      </c>
      <c r="H12360" t="s">
        <v>532</v>
      </c>
      <c r="I12360" t="s">
        <v>585</v>
      </c>
      <c r="K12360">
        <v>12771</v>
      </c>
      <c r="L12360">
        <v>1840041971</v>
      </c>
    </row>
    <row r="12361" spans="1:12" x14ac:dyDescent="0.45">
      <c r="A12361" t="str">
        <f t="shared" si="193"/>
        <v>Lake Township, Pennsylvania, United States</v>
      </c>
      <c r="B12361" t="s">
        <v>15838</v>
      </c>
      <c r="C12361" t="s">
        <v>15838</v>
      </c>
      <c r="D12361">
        <v>41.454900000000002</v>
      </c>
      <c r="E12361">
        <v>-75.375399999999999</v>
      </c>
      <c r="F12361" t="s">
        <v>530</v>
      </c>
      <c r="G12361" t="s">
        <v>531</v>
      </c>
      <c r="H12361" t="s">
        <v>532</v>
      </c>
      <c r="I12361" t="s">
        <v>620</v>
      </c>
      <c r="K12361">
        <v>5150</v>
      </c>
      <c r="L12361">
        <v>1840150110</v>
      </c>
    </row>
    <row r="12362" spans="1:12" x14ac:dyDescent="0.45">
      <c r="A12362" t="str">
        <f t="shared" si="193"/>
        <v>Lake Villa, Illinois, United States</v>
      </c>
      <c r="B12362" t="s">
        <v>15839</v>
      </c>
      <c r="C12362" t="s">
        <v>15839</v>
      </c>
      <c r="D12362">
        <v>42.418399999999998</v>
      </c>
      <c r="E12362">
        <v>-88.083600000000004</v>
      </c>
      <c r="F12362" t="s">
        <v>530</v>
      </c>
      <c r="G12362" t="s">
        <v>531</v>
      </c>
      <c r="H12362" t="s">
        <v>532</v>
      </c>
      <c r="I12362" t="s">
        <v>824</v>
      </c>
      <c r="K12362">
        <v>8573</v>
      </c>
      <c r="L12362">
        <v>1840011159</v>
      </c>
    </row>
    <row r="12363" spans="1:12" x14ac:dyDescent="0.45">
      <c r="A12363" t="str">
        <f t="shared" si="193"/>
        <v>Lake Wales, Florida, United States</v>
      </c>
      <c r="B12363" t="s">
        <v>15840</v>
      </c>
      <c r="C12363" t="s">
        <v>15840</v>
      </c>
      <c r="D12363">
        <v>27.919499999999999</v>
      </c>
      <c r="E12363">
        <v>-81.596100000000007</v>
      </c>
      <c r="F12363" t="s">
        <v>530</v>
      </c>
      <c r="G12363" t="s">
        <v>531</v>
      </c>
      <c r="H12363" t="s">
        <v>532</v>
      </c>
      <c r="I12363" t="s">
        <v>1378</v>
      </c>
      <c r="K12363">
        <v>16759</v>
      </c>
      <c r="L12363">
        <v>1840015107</v>
      </c>
    </row>
    <row r="12364" spans="1:12" x14ac:dyDescent="0.45">
      <c r="A12364" t="str">
        <f t="shared" si="193"/>
        <v>Lake Wildwood, California, United States</v>
      </c>
      <c r="B12364" t="s">
        <v>15841</v>
      </c>
      <c r="C12364" t="s">
        <v>15841</v>
      </c>
      <c r="D12364">
        <v>39.234999999999999</v>
      </c>
      <c r="E12364">
        <v>-121.2003</v>
      </c>
      <c r="F12364" t="s">
        <v>530</v>
      </c>
      <c r="G12364" t="s">
        <v>531</v>
      </c>
      <c r="H12364" t="s">
        <v>532</v>
      </c>
      <c r="I12364" t="s">
        <v>754</v>
      </c>
      <c r="K12364">
        <v>5208</v>
      </c>
      <c r="L12364">
        <v>1840028313</v>
      </c>
    </row>
    <row r="12365" spans="1:12" x14ac:dyDescent="0.45">
      <c r="A12365" t="str">
        <f t="shared" si="193"/>
        <v>Lake Worth, Florida, United States</v>
      </c>
      <c r="B12365" t="s">
        <v>15842</v>
      </c>
      <c r="C12365" t="s">
        <v>15842</v>
      </c>
      <c r="D12365">
        <v>26.619599999999998</v>
      </c>
      <c r="E12365">
        <v>-80.059100000000001</v>
      </c>
      <c r="F12365" t="s">
        <v>530</v>
      </c>
      <c r="G12365" t="s">
        <v>531</v>
      </c>
      <c r="H12365" t="s">
        <v>532</v>
      </c>
      <c r="I12365" t="s">
        <v>1378</v>
      </c>
      <c r="K12365">
        <v>38526</v>
      </c>
      <c r="L12365">
        <v>1840015127</v>
      </c>
    </row>
    <row r="12366" spans="1:12" x14ac:dyDescent="0.45">
      <c r="A12366" t="str">
        <f t="shared" si="193"/>
        <v>Lake Wylie, South Carolina, United States</v>
      </c>
      <c r="B12366" t="s">
        <v>15843</v>
      </c>
      <c r="C12366" t="s">
        <v>15843</v>
      </c>
      <c r="D12366">
        <v>35.099699999999999</v>
      </c>
      <c r="E12366">
        <v>-81.067700000000002</v>
      </c>
      <c r="F12366" t="s">
        <v>530</v>
      </c>
      <c r="G12366" t="s">
        <v>531</v>
      </c>
      <c r="H12366" t="s">
        <v>532</v>
      </c>
      <c r="I12366" t="s">
        <v>534</v>
      </c>
      <c r="K12366">
        <v>12569</v>
      </c>
      <c r="L12366">
        <v>1840013518</v>
      </c>
    </row>
    <row r="12367" spans="1:12" x14ac:dyDescent="0.45">
      <c r="A12367" t="str">
        <f t="shared" si="193"/>
        <v>Lake Zurich, Illinois, United States</v>
      </c>
      <c r="B12367" t="s">
        <v>15844</v>
      </c>
      <c r="C12367" t="s">
        <v>15844</v>
      </c>
      <c r="D12367">
        <v>42.195500000000003</v>
      </c>
      <c r="E12367">
        <v>-88.087000000000003</v>
      </c>
      <c r="F12367" t="s">
        <v>530</v>
      </c>
      <c r="G12367" t="s">
        <v>531</v>
      </c>
      <c r="H12367" t="s">
        <v>532</v>
      </c>
      <c r="I12367" t="s">
        <v>824</v>
      </c>
      <c r="K12367">
        <v>19877</v>
      </c>
      <c r="L12367">
        <v>1840011160</v>
      </c>
    </row>
    <row r="12368" spans="1:12" x14ac:dyDescent="0.45">
      <c r="A12368" t="str">
        <f t="shared" si="193"/>
        <v>Lakehills, Texas, United States</v>
      </c>
      <c r="B12368" t="s">
        <v>15845</v>
      </c>
      <c r="C12368" t="s">
        <v>15845</v>
      </c>
      <c r="D12368">
        <v>29.623699999999999</v>
      </c>
      <c r="E12368">
        <v>-98.944800000000001</v>
      </c>
      <c r="F12368" t="s">
        <v>530</v>
      </c>
      <c r="G12368" t="s">
        <v>531</v>
      </c>
      <c r="H12368" t="s">
        <v>532</v>
      </c>
      <c r="I12368" t="s">
        <v>610</v>
      </c>
      <c r="K12368">
        <v>5288</v>
      </c>
      <c r="L12368">
        <v>1840018261</v>
      </c>
    </row>
    <row r="12369" spans="1:12" x14ac:dyDescent="0.45">
      <c r="A12369" t="str">
        <f t="shared" si="193"/>
        <v>Lakeland, Florida, United States</v>
      </c>
      <c r="B12369" t="s">
        <v>15846</v>
      </c>
      <c r="C12369" t="s">
        <v>15846</v>
      </c>
      <c r="D12369">
        <v>28.055599999999998</v>
      </c>
      <c r="E12369">
        <v>-81.954499999999996</v>
      </c>
      <c r="F12369" t="s">
        <v>530</v>
      </c>
      <c r="G12369" t="s">
        <v>531</v>
      </c>
      <c r="H12369" t="s">
        <v>532</v>
      </c>
      <c r="I12369" t="s">
        <v>1378</v>
      </c>
      <c r="K12369">
        <v>302284</v>
      </c>
      <c r="L12369">
        <v>1840015108</v>
      </c>
    </row>
    <row r="12370" spans="1:12" x14ac:dyDescent="0.45">
      <c r="A12370" t="str">
        <f t="shared" si="193"/>
        <v>Lakeland, Tennessee, United States</v>
      </c>
      <c r="B12370" t="s">
        <v>15846</v>
      </c>
      <c r="C12370" t="s">
        <v>15846</v>
      </c>
      <c r="D12370">
        <v>35.258499999999998</v>
      </c>
      <c r="E12370">
        <v>-89.730800000000002</v>
      </c>
      <c r="F12370" t="s">
        <v>530</v>
      </c>
      <c r="G12370" t="s">
        <v>531</v>
      </c>
      <c r="H12370" t="s">
        <v>532</v>
      </c>
      <c r="I12370" t="s">
        <v>1466</v>
      </c>
      <c r="K12370">
        <v>12642</v>
      </c>
      <c r="L12370">
        <v>1840014594</v>
      </c>
    </row>
    <row r="12371" spans="1:12" x14ac:dyDescent="0.45">
      <c r="A12371" t="str">
        <f t="shared" si="193"/>
        <v>Lakeland Highlands, Florida, United States</v>
      </c>
      <c r="B12371" t="s">
        <v>15847</v>
      </c>
      <c r="C12371" t="s">
        <v>15847</v>
      </c>
      <c r="D12371">
        <v>27.9572</v>
      </c>
      <c r="E12371">
        <v>-81.949600000000004</v>
      </c>
      <c r="F12371" t="s">
        <v>530</v>
      </c>
      <c r="G12371" t="s">
        <v>531</v>
      </c>
      <c r="H12371" t="s">
        <v>532</v>
      </c>
      <c r="I12371" t="s">
        <v>1378</v>
      </c>
      <c r="K12371">
        <v>12376</v>
      </c>
      <c r="L12371">
        <v>1840029047</v>
      </c>
    </row>
    <row r="12372" spans="1:12" x14ac:dyDescent="0.45">
      <c r="A12372" t="str">
        <f t="shared" si="193"/>
        <v>Lakeland North, Washington, United States</v>
      </c>
      <c r="B12372" t="s">
        <v>15848</v>
      </c>
      <c r="C12372" t="s">
        <v>15848</v>
      </c>
      <c r="D12372">
        <v>47.337400000000002</v>
      </c>
      <c r="E12372">
        <v>-122.2812</v>
      </c>
      <c r="F12372" t="s">
        <v>530</v>
      </c>
      <c r="G12372" t="s">
        <v>531</v>
      </c>
      <c r="H12372" t="s">
        <v>532</v>
      </c>
      <c r="I12372" t="s">
        <v>585</v>
      </c>
      <c r="K12372">
        <v>12820</v>
      </c>
      <c r="L12372">
        <v>1840074254</v>
      </c>
    </row>
    <row r="12373" spans="1:12" x14ac:dyDescent="0.45">
      <c r="A12373" t="str">
        <f t="shared" si="193"/>
        <v>Lakeland South, Washington, United States</v>
      </c>
      <c r="B12373" t="s">
        <v>15849</v>
      </c>
      <c r="C12373" t="s">
        <v>15849</v>
      </c>
      <c r="D12373">
        <v>47.278399999999998</v>
      </c>
      <c r="E12373">
        <v>-122.283</v>
      </c>
      <c r="F12373" t="s">
        <v>530</v>
      </c>
      <c r="G12373" t="s">
        <v>531</v>
      </c>
      <c r="H12373" t="s">
        <v>532</v>
      </c>
      <c r="I12373" t="s">
        <v>585</v>
      </c>
      <c r="K12373">
        <v>13849</v>
      </c>
      <c r="L12373">
        <v>1840074270</v>
      </c>
    </row>
    <row r="12374" spans="1:12" x14ac:dyDescent="0.45">
      <c r="A12374" t="str">
        <f t="shared" si="193"/>
        <v>Lakeland Village, California, United States</v>
      </c>
      <c r="B12374" t="s">
        <v>15850</v>
      </c>
      <c r="C12374" t="s">
        <v>15850</v>
      </c>
      <c r="D12374">
        <v>33.648000000000003</v>
      </c>
      <c r="E12374">
        <v>-117.3706</v>
      </c>
      <c r="F12374" t="s">
        <v>530</v>
      </c>
      <c r="G12374" t="s">
        <v>531</v>
      </c>
      <c r="H12374" t="s">
        <v>532</v>
      </c>
      <c r="I12374" t="s">
        <v>754</v>
      </c>
      <c r="K12374">
        <v>13170</v>
      </c>
      <c r="L12374">
        <v>1840017989</v>
      </c>
    </row>
    <row r="12375" spans="1:12" x14ac:dyDescent="0.45">
      <c r="A12375" t="str">
        <f t="shared" si="193"/>
        <v>Lakemoor, Illinois, United States</v>
      </c>
      <c r="B12375" t="s">
        <v>15851</v>
      </c>
      <c r="C12375" t="s">
        <v>15851</v>
      </c>
      <c r="D12375">
        <v>42.339599999999997</v>
      </c>
      <c r="E12375">
        <v>-88.203800000000001</v>
      </c>
      <c r="F12375" t="s">
        <v>530</v>
      </c>
      <c r="G12375" t="s">
        <v>531</v>
      </c>
      <c r="H12375" t="s">
        <v>532</v>
      </c>
      <c r="I12375" t="s">
        <v>824</v>
      </c>
      <c r="K12375">
        <v>5967</v>
      </c>
      <c r="L12375">
        <v>1840011130</v>
      </c>
    </row>
    <row r="12376" spans="1:12" x14ac:dyDescent="0.45">
      <c r="A12376" t="str">
        <f t="shared" si="193"/>
        <v>Lakeport, California, United States</v>
      </c>
      <c r="B12376" t="s">
        <v>15852</v>
      </c>
      <c r="C12376" t="s">
        <v>15852</v>
      </c>
      <c r="D12376">
        <v>39.039200000000001</v>
      </c>
      <c r="E12376">
        <v>-122.9218</v>
      </c>
      <c r="F12376" t="s">
        <v>530</v>
      </c>
      <c r="G12376" t="s">
        <v>531</v>
      </c>
      <c r="H12376" t="s">
        <v>532</v>
      </c>
      <c r="I12376" t="s">
        <v>754</v>
      </c>
      <c r="K12376">
        <v>17466</v>
      </c>
      <c r="L12376">
        <v>1840020220</v>
      </c>
    </row>
    <row r="12377" spans="1:12" x14ac:dyDescent="0.45">
      <c r="A12377" t="str">
        <f t="shared" si="193"/>
        <v>Lakes of the Four Seasons, Indiana, United States</v>
      </c>
      <c r="B12377" t="s">
        <v>15853</v>
      </c>
      <c r="C12377" t="s">
        <v>15853</v>
      </c>
      <c r="D12377">
        <v>41.407400000000003</v>
      </c>
      <c r="E12377">
        <v>-87.220299999999995</v>
      </c>
      <c r="F12377" t="s">
        <v>530</v>
      </c>
      <c r="G12377" t="s">
        <v>531</v>
      </c>
      <c r="H12377" t="s">
        <v>532</v>
      </c>
      <c r="I12377" t="s">
        <v>1964</v>
      </c>
      <c r="K12377">
        <v>7243</v>
      </c>
      <c r="L12377">
        <v>1840004833</v>
      </c>
    </row>
    <row r="12378" spans="1:12" x14ac:dyDescent="0.45">
      <c r="A12378" t="str">
        <f t="shared" si="193"/>
        <v>Lakeshore, Ontario, Canada</v>
      </c>
      <c r="B12378" t="s">
        <v>15854</v>
      </c>
      <c r="C12378" t="s">
        <v>15854</v>
      </c>
      <c r="D12378">
        <v>42.239899999999999</v>
      </c>
      <c r="E12378">
        <v>-82.6511</v>
      </c>
      <c r="F12378" t="s">
        <v>541</v>
      </c>
      <c r="G12378" t="s">
        <v>542</v>
      </c>
      <c r="H12378" t="s">
        <v>543</v>
      </c>
      <c r="I12378" t="s">
        <v>857</v>
      </c>
      <c r="K12378">
        <v>36611</v>
      </c>
      <c r="L12378">
        <v>1124001501</v>
      </c>
    </row>
    <row r="12379" spans="1:12" x14ac:dyDescent="0.45">
      <c r="A12379" t="str">
        <f t="shared" si="193"/>
        <v>Lakeside, Florida, United States</v>
      </c>
      <c r="B12379" t="s">
        <v>15855</v>
      </c>
      <c r="C12379" t="s">
        <v>15855</v>
      </c>
      <c r="D12379">
        <v>30.1356</v>
      </c>
      <c r="E12379">
        <v>-81.767399999999995</v>
      </c>
      <c r="F12379" t="s">
        <v>530</v>
      </c>
      <c r="G12379" t="s">
        <v>531</v>
      </c>
      <c r="H12379" t="s">
        <v>532</v>
      </c>
      <c r="I12379" t="s">
        <v>1378</v>
      </c>
      <c r="K12379">
        <v>30890</v>
      </c>
      <c r="L12379">
        <v>1840029051</v>
      </c>
    </row>
    <row r="12380" spans="1:12" x14ac:dyDescent="0.45">
      <c r="A12380" t="str">
        <f t="shared" si="193"/>
        <v>Lakeside, California, United States</v>
      </c>
      <c r="B12380" t="s">
        <v>15855</v>
      </c>
      <c r="C12380" t="s">
        <v>15855</v>
      </c>
      <c r="D12380">
        <v>32.856000000000002</v>
      </c>
      <c r="E12380">
        <v>-116.904</v>
      </c>
      <c r="F12380" t="s">
        <v>530</v>
      </c>
      <c r="G12380" t="s">
        <v>531</v>
      </c>
      <c r="H12380" t="s">
        <v>532</v>
      </c>
      <c r="I12380" t="s">
        <v>754</v>
      </c>
      <c r="K12380">
        <v>22560</v>
      </c>
      <c r="L12380">
        <v>1840018025</v>
      </c>
    </row>
    <row r="12381" spans="1:12" x14ac:dyDescent="0.45">
      <c r="A12381" t="str">
        <f t="shared" si="193"/>
        <v>Lakeside, Virginia, United States</v>
      </c>
      <c r="B12381" t="s">
        <v>15855</v>
      </c>
      <c r="C12381" t="s">
        <v>15855</v>
      </c>
      <c r="D12381">
        <v>37.613300000000002</v>
      </c>
      <c r="E12381">
        <v>-77.476799999999997</v>
      </c>
      <c r="F12381" t="s">
        <v>530</v>
      </c>
      <c r="G12381" t="s">
        <v>531</v>
      </c>
      <c r="H12381" t="s">
        <v>532</v>
      </c>
      <c r="I12381" t="s">
        <v>618</v>
      </c>
      <c r="K12381">
        <v>12180</v>
      </c>
      <c r="L12381">
        <v>1840006392</v>
      </c>
    </row>
    <row r="12382" spans="1:12" x14ac:dyDescent="0.45">
      <c r="A12382" t="str">
        <f t="shared" si="193"/>
        <v>Lakeview, New York, United States</v>
      </c>
      <c r="B12382" t="s">
        <v>15856</v>
      </c>
      <c r="C12382" t="s">
        <v>15856</v>
      </c>
      <c r="D12382">
        <v>40.677500000000002</v>
      </c>
      <c r="E12382">
        <v>-73.649299999999997</v>
      </c>
      <c r="F12382" t="s">
        <v>530</v>
      </c>
      <c r="G12382" t="s">
        <v>531</v>
      </c>
      <c r="H12382" t="s">
        <v>532</v>
      </c>
      <c r="I12382" t="s">
        <v>803</v>
      </c>
      <c r="K12382">
        <v>6317</v>
      </c>
      <c r="L12382">
        <v>1840005269</v>
      </c>
    </row>
    <row r="12383" spans="1:12" x14ac:dyDescent="0.45">
      <c r="A12383" t="str">
        <f t="shared" si="193"/>
        <v>Lakeview, Georgia, United States</v>
      </c>
      <c r="B12383" t="s">
        <v>15856</v>
      </c>
      <c r="C12383" t="s">
        <v>15856</v>
      </c>
      <c r="D12383">
        <v>34.977699999999999</v>
      </c>
      <c r="E12383">
        <v>-85.253900000000002</v>
      </c>
      <c r="F12383" t="s">
        <v>530</v>
      </c>
      <c r="G12383" t="s">
        <v>531</v>
      </c>
      <c r="H12383" t="s">
        <v>532</v>
      </c>
      <c r="I12383" t="s">
        <v>763</v>
      </c>
      <c r="K12383">
        <v>5147</v>
      </c>
      <c r="L12383">
        <v>1840013553</v>
      </c>
    </row>
    <row r="12384" spans="1:12" x14ac:dyDescent="0.45">
      <c r="A12384" t="str">
        <f t="shared" si="193"/>
        <v>Lakeville, Minnesota, United States</v>
      </c>
      <c r="B12384" t="s">
        <v>15857</v>
      </c>
      <c r="C12384" t="s">
        <v>15857</v>
      </c>
      <c r="D12384">
        <v>44.677399999999999</v>
      </c>
      <c r="E12384">
        <v>-93.251999999999995</v>
      </c>
      <c r="F12384" t="s">
        <v>530</v>
      </c>
      <c r="G12384" t="s">
        <v>531</v>
      </c>
      <c r="H12384" t="s">
        <v>532</v>
      </c>
      <c r="I12384" t="s">
        <v>1433</v>
      </c>
      <c r="K12384">
        <v>67317</v>
      </c>
      <c r="L12384">
        <v>1840007859</v>
      </c>
    </row>
    <row r="12385" spans="1:12" x14ac:dyDescent="0.45">
      <c r="A12385" t="str">
        <f t="shared" si="193"/>
        <v>Lakeville, Massachusetts, United States</v>
      </c>
      <c r="B12385" t="s">
        <v>15857</v>
      </c>
      <c r="C12385" t="s">
        <v>15857</v>
      </c>
      <c r="D12385">
        <v>41.831000000000003</v>
      </c>
      <c r="E12385">
        <v>-70.959400000000002</v>
      </c>
      <c r="F12385" t="s">
        <v>530</v>
      </c>
      <c r="G12385" t="s">
        <v>531</v>
      </c>
      <c r="H12385" t="s">
        <v>532</v>
      </c>
      <c r="I12385" t="s">
        <v>621</v>
      </c>
      <c r="K12385">
        <v>11293</v>
      </c>
      <c r="L12385">
        <v>1840053571</v>
      </c>
    </row>
    <row r="12386" spans="1:12" x14ac:dyDescent="0.45">
      <c r="A12386" t="str">
        <f t="shared" si="193"/>
        <v>Lakeway, Texas, United States</v>
      </c>
      <c r="B12386" t="s">
        <v>15858</v>
      </c>
      <c r="C12386" t="s">
        <v>15858</v>
      </c>
      <c r="D12386">
        <v>30.354700000000001</v>
      </c>
      <c r="E12386">
        <v>-97.985399999999998</v>
      </c>
      <c r="F12386" t="s">
        <v>530</v>
      </c>
      <c r="G12386" t="s">
        <v>531</v>
      </c>
      <c r="H12386" t="s">
        <v>532</v>
      </c>
      <c r="I12386" t="s">
        <v>610</v>
      </c>
      <c r="K12386">
        <v>15981</v>
      </c>
      <c r="L12386">
        <v>1840020894</v>
      </c>
    </row>
    <row r="12387" spans="1:12" x14ac:dyDescent="0.45">
      <c r="A12387" t="str">
        <f t="shared" si="193"/>
        <v>Lakewood, Colorado, United States</v>
      </c>
      <c r="B12387" t="s">
        <v>15859</v>
      </c>
      <c r="C12387" t="s">
        <v>15859</v>
      </c>
      <c r="D12387">
        <v>39.697699999999998</v>
      </c>
      <c r="E12387">
        <v>-105.1168</v>
      </c>
      <c r="F12387" t="s">
        <v>530</v>
      </c>
      <c r="G12387" t="s">
        <v>531</v>
      </c>
      <c r="H12387" t="s">
        <v>532</v>
      </c>
      <c r="I12387" t="s">
        <v>1071</v>
      </c>
      <c r="K12387">
        <v>157935</v>
      </c>
      <c r="L12387">
        <v>1840020198</v>
      </c>
    </row>
    <row r="12388" spans="1:12" x14ac:dyDescent="0.45">
      <c r="A12388" t="str">
        <f t="shared" si="193"/>
        <v>Lakewood, New Jersey, United States</v>
      </c>
      <c r="B12388" t="s">
        <v>15859</v>
      </c>
      <c r="C12388" t="s">
        <v>15859</v>
      </c>
      <c r="D12388">
        <v>40.076300000000003</v>
      </c>
      <c r="E12388">
        <v>-74.203100000000006</v>
      </c>
      <c r="F12388" t="s">
        <v>530</v>
      </c>
      <c r="G12388" t="s">
        <v>531</v>
      </c>
      <c r="H12388" t="s">
        <v>532</v>
      </c>
      <c r="I12388" t="s">
        <v>587</v>
      </c>
      <c r="K12388">
        <v>100763</v>
      </c>
      <c r="L12388">
        <v>1840081607</v>
      </c>
    </row>
    <row r="12389" spans="1:12" x14ac:dyDescent="0.45">
      <c r="A12389" t="str">
        <f t="shared" si="193"/>
        <v>Lakewood, California, United States</v>
      </c>
      <c r="B12389" t="s">
        <v>15859</v>
      </c>
      <c r="C12389" t="s">
        <v>15859</v>
      </c>
      <c r="D12389">
        <v>33.847099999999998</v>
      </c>
      <c r="E12389">
        <v>-118.1221</v>
      </c>
      <c r="F12389" t="s">
        <v>530</v>
      </c>
      <c r="G12389" t="s">
        <v>531</v>
      </c>
      <c r="H12389" t="s">
        <v>532</v>
      </c>
      <c r="I12389" t="s">
        <v>754</v>
      </c>
      <c r="K12389">
        <v>79307</v>
      </c>
      <c r="L12389">
        <v>1840020515</v>
      </c>
    </row>
    <row r="12390" spans="1:12" x14ac:dyDescent="0.45">
      <c r="A12390" t="str">
        <f t="shared" si="193"/>
        <v>Lakewood, Ohio, United States</v>
      </c>
      <c r="B12390" t="s">
        <v>15859</v>
      </c>
      <c r="C12390" t="s">
        <v>15859</v>
      </c>
      <c r="D12390">
        <v>41.482399999999998</v>
      </c>
      <c r="E12390">
        <v>-81.800799999999995</v>
      </c>
      <c r="F12390" t="s">
        <v>530</v>
      </c>
      <c r="G12390" t="s">
        <v>531</v>
      </c>
      <c r="H12390" t="s">
        <v>532</v>
      </c>
      <c r="I12390" t="s">
        <v>799</v>
      </c>
      <c r="K12390">
        <v>49678</v>
      </c>
      <c r="L12390">
        <v>1840000608</v>
      </c>
    </row>
    <row r="12391" spans="1:12" x14ac:dyDescent="0.45">
      <c r="A12391" t="str">
        <f t="shared" si="193"/>
        <v>Lakewood, Washington, United States</v>
      </c>
      <c r="B12391" t="s">
        <v>15859</v>
      </c>
      <c r="C12391" t="s">
        <v>15859</v>
      </c>
      <c r="D12391">
        <v>47.162799999999997</v>
      </c>
      <c r="E12391">
        <v>-122.5299</v>
      </c>
      <c r="F12391" t="s">
        <v>530</v>
      </c>
      <c r="G12391" t="s">
        <v>531</v>
      </c>
      <c r="H12391" t="s">
        <v>532</v>
      </c>
      <c r="I12391" t="s">
        <v>585</v>
      </c>
      <c r="K12391">
        <v>61037</v>
      </c>
      <c r="L12391">
        <v>1840019860</v>
      </c>
    </row>
    <row r="12392" spans="1:12" x14ac:dyDescent="0.45">
      <c r="A12392" t="str">
        <f t="shared" si="193"/>
        <v>Lakewood Park, Florida, United States</v>
      </c>
      <c r="B12392" t="s">
        <v>15860</v>
      </c>
      <c r="C12392" t="s">
        <v>15860</v>
      </c>
      <c r="D12392">
        <v>27.539000000000001</v>
      </c>
      <c r="E12392">
        <v>-80.386499999999998</v>
      </c>
      <c r="F12392" t="s">
        <v>530</v>
      </c>
      <c r="G12392" t="s">
        <v>531</v>
      </c>
      <c r="H12392" t="s">
        <v>532</v>
      </c>
      <c r="I12392" t="s">
        <v>1378</v>
      </c>
      <c r="K12392">
        <v>12635</v>
      </c>
      <c r="L12392">
        <v>1840014177</v>
      </c>
    </row>
    <row r="12393" spans="1:12" x14ac:dyDescent="0.45">
      <c r="A12393" t="str">
        <f t="shared" si="193"/>
        <v>Lakhdenpokhya, Kareliya, Russia</v>
      </c>
      <c r="B12393" t="s">
        <v>15861</v>
      </c>
      <c r="C12393" t="s">
        <v>15861</v>
      </c>
      <c r="D12393">
        <v>61.5167</v>
      </c>
      <c r="E12393">
        <v>30.2</v>
      </c>
      <c r="F12393" t="s">
        <v>504</v>
      </c>
      <c r="G12393" t="s">
        <v>505</v>
      </c>
      <c r="H12393" t="s">
        <v>506</v>
      </c>
      <c r="I12393" t="s">
        <v>4088</v>
      </c>
      <c r="K12393">
        <v>7294</v>
      </c>
      <c r="L12393">
        <v>1643105629</v>
      </c>
    </row>
    <row r="12394" spans="1:12" x14ac:dyDescent="0.45">
      <c r="A12394" t="str">
        <f t="shared" si="193"/>
        <v>Lakinsk, Vladimirskaya Oblast’, Russia</v>
      </c>
      <c r="B12394" t="s">
        <v>15862</v>
      </c>
      <c r="C12394" t="s">
        <v>15862</v>
      </c>
      <c r="D12394">
        <v>56.0169</v>
      </c>
      <c r="E12394">
        <v>39.949399999999997</v>
      </c>
      <c r="F12394" t="s">
        <v>504</v>
      </c>
      <c r="G12394" t="s">
        <v>505</v>
      </c>
      <c r="H12394" t="s">
        <v>506</v>
      </c>
      <c r="I12394" t="s">
        <v>1485</v>
      </c>
      <c r="K12394">
        <v>14330</v>
      </c>
      <c r="L12394">
        <v>1643547858</v>
      </c>
    </row>
    <row r="12395" spans="1:12" x14ac:dyDescent="0.45">
      <c r="A12395" t="str">
        <f t="shared" si="193"/>
        <v>Lala Musa, Punjab, Pakistan</v>
      </c>
      <c r="B12395" t="s">
        <v>15863</v>
      </c>
      <c r="C12395" t="s">
        <v>15863</v>
      </c>
      <c r="D12395">
        <v>32.7012</v>
      </c>
      <c r="E12395">
        <v>73.960499999999996</v>
      </c>
      <c r="F12395" t="s">
        <v>546</v>
      </c>
      <c r="G12395" t="s">
        <v>547</v>
      </c>
      <c r="H12395" t="s">
        <v>548</v>
      </c>
      <c r="I12395" t="s">
        <v>551</v>
      </c>
      <c r="K12395">
        <v>67283</v>
      </c>
      <c r="L12395">
        <v>1586484801</v>
      </c>
    </row>
    <row r="12396" spans="1:12" x14ac:dyDescent="0.45">
      <c r="A12396" t="str">
        <f t="shared" si="193"/>
        <v>Lalībela, Āmara, Ethiopia</v>
      </c>
      <c r="B12396" t="s">
        <v>15864</v>
      </c>
      <c r="C12396" t="s">
        <v>15865</v>
      </c>
      <c r="D12396">
        <v>12.032500000000001</v>
      </c>
      <c r="E12396">
        <v>39.043300000000002</v>
      </c>
      <c r="F12396" t="s">
        <v>819</v>
      </c>
      <c r="G12396" t="s">
        <v>820</v>
      </c>
      <c r="H12396" t="s">
        <v>821</v>
      </c>
      <c r="I12396" t="s">
        <v>842</v>
      </c>
      <c r="K12396">
        <v>14668</v>
      </c>
      <c r="L12396">
        <v>1231020267</v>
      </c>
    </row>
    <row r="12397" spans="1:12" x14ac:dyDescent="0.45">
      <c r="A12397" t="str">
        <f t="shared" si="193"/>
        <v>Lamar, Colorado, United States</v>
      </c>
      <c r="B12397" t="s">
        <v>15866</v>
      </c>
      <c r="C12397" t="s">
        <v>15866</v>
      </c>
      <c r="D12397">
        <v>38.073900000000002</v>
      </c>
      <c r="E12397">
        <v>-102.6153</v>
      </c>
      <c r="F12397" t="s">
        <v>530</v>
      </c>
      <c r="G12397" t="s">
        <v>531</v>
      </c>
      <c r="H12397" t="s">
        <v>532</v>
      </c>
      <c r="I12397" t="s">
        <v>1071</v>
      </c>
      <c r="K12397">
        <v>7646</v>
      </c>
      <c r="L12397">
        <v>1840020267</v>
      </c>
    </row>
    <row r="12398" spans="1:12" x14ac:dyDescent="0.45">
      <c r="A12398" t="str">
        <f t="shared" si="193"/>
        <v>Lamas, San Martín, Peru</v>
      </c>
      <c r="B12398" t="s">
        <v>15867</v>
      </c>
      <c r="C12398" t="s">
        <v>15867</v>
      </c>
      <c r="D12398">
        <v>-6.4166999999999996</v>
      </c>
      <c r="E12398">
        <v>-76.533299999999997</v>
      </c>
      <c r="F12398" t="s">
        <v>509</v>
      </c>
      <c r="G12398" t="s">
        <v>510</v>
      </c>
      <c r="H12398" t="s">
        <v>511</v>
      </c>
      <c r="I12398" t="s">
        <v>13745</v>
      </c>
      <c r="K12398">
        <v>13693</v>
      </c>
      <c r="L12398">
        <v>1604035883</v>
      </c>
    </row>
    <row r="12399" spans="1:12" x14ac:dyDescent="0.45">
      <c r="A12399" t="str">
        <f t="shared" si="193"/>
        <v>Lambaréné, Moyen-Ogooué, Gabon</v>
      </c>
      <c r="B12399" t="s">
        <v>15868</v>
      </c>
      <c r="C12399" t="s">
        <v>15869</v>
      </c>
      <c r="D12399">
        <v>-0.68830000000000002</v>
      </c>
      <c r="E12399">
        <v>10.2319</v>
      </c>
      <c r="F12399" t="s">
        <v>4440</v>
      </c>
      <c r="G12399" t="s">
        <v>4441</v>
      </c>
      <c r="H12399" t="s">
        <v>4442</v>
      </c>
      <c r="I12399" t="s">
        <v>4443</v>
      </c>
      <c r="J12399" t="s">
        <v>378</v>
      </c>
      <c r="K12399">
        <v>25310</v>
      </c>
      <c r="L12399">
        <v>1266875472</v>
      </c>
    </row>
    <row r="12400" spans="1:12" x14ac:dyDescent="0.45">
      <c r="A12400" t="str">
        <f t="shared" si="193"/>
        <v>Lambayeque, Lambayeque, Peru</v>
      </c>
      <c r="B12400" t="s">
        <v>6857</v>
      </c>
      <c r="C12400" t="s">
        <v>6857</v>
      </c>
      <c r="D12400">
        <v>-6.7</v>
      </c>
      <c r="E12400">
        <v>-79.900000000000006</v>
      </c>
      <c r="F12400" t="s">
        <v>509</v>
      </c>
      <c r="G12400" t="s">
        <v>510</v>
      </c>
      <c r="H12400" t="s">
        <v>511</v>
      </c>
      <c r="I12400" t="s">
        <v>6857</v>
      </c>
      <c r="K12400">
        <v>58276</v>
      </c>
      <c r="L12400">
        <v>1604253597</v>
      </c>
    </row>
    <row r="12401" spans="1:12" x14ac:dyDescent="0.45">
      <c r="A12401" t="str">
        <f t="shared" si="193"/>
        <v>Lambersart, Hauts-de-France, France</v>
      </c>
      <c r="B12401" t="s">
        <v>15870</v>
      </c>
      <c r="C12401" t="s">
        <v>15870</v>
      </c>
      <c r="D12401">
        <v>50.65</v>
      </c>
      <c r="E12401">
        <v>3.0249999999999999</v>
      </c>
      <c r="F12401" t="s">
        <v>526</v>
      </c>
      <c r="G12401" t="s">
        <v>527</v>
      </c>
      <c r="H12401" t="s">
        <v>528</v>
      </c>
      <c r="I12401" t="s">
        <v>529</v>
      </c>
      <c r="K12401">
        <v>27649</v>
      </c>
      <c r="L12401">
        <v>1250198806</v>
      </c>
    </row>
    <row r="12402" spans="1:12" x14ac:dyDescent="0.45">
      <c r="A12402" t="str">
        <f t="shared" si="193"/>
        <v>Lambert’s Bay, Western Cape, South Africa</v>
      </c>
      <c r="B12402" t="s">
        <v>15871</v>
      </c>
      <c r="C12402" t="s">
        <v>15872</v>
      </c>
      <c r="D12402">
        <v>-32.083300000000001</v>
      </c>
      <c r="E12402">
        <v>18.3</v>
      </c>
      <c r="F12402" t="s">
        <v>1436</v>
      </c>
      <c r="G12402" t="s">
        <v>1437</v>
      </c>
      <c r="H12402" t="s">
        <v>1438</v>
      </c>
      <c r="I12402" t="s">
        <v>3883</v>
      </c>
      <c r="K12402">
        <v>6120</v>
      </c>
      <c r="L12402">
        <v>1710515323</v>
      </c>
    </row>
    <row r="12403" spans="1:12" x14ac:dyDescent="0.45">
      <c r="A12403" t="str">
        <f t="shared" si="193"/>
        <v>Lambertville, Michigan, United States</v>
      </c>
      <c r="B12403" t="s">
        <v>15873</v>
      </c>
      <c r="C12403" t="s">
        <v>15873</v>
      </c>
      <c r="D12403">
        <v>41.7502</v>
      </c>
      <c r="E12403">
        <v>-83.625</v>
      </c>
      <c r="F12403" t="s">
        <v>530</v>
      </c>
      <c r="G12403" t="s">
        <v>531</v>
      </c>
      <c r="H12403" t="s">
        <v>532</v>
      </c>
      <c r="I12403" t="s">
        <v>868</v>
      </c>
      <c r="K12403">
        <v>9394</v>
      </c>
      <c r="L12403">
        <v>1840006576</v>
      </c>
    </row>
    <row r="12404" spans="1:12" x14ac:dyDescent="0.45">
      <c r="A12404" t="str">
        <f t="shared" si="193"/>
        <v>Lambeth, Lambeth, United Kingdom</v>
      </c>
      <c r="B12404" t="s">
        <v>5299</v>
      </c>
      <c r="C12404" t="s">
        <v>5299</v>
      </c>
      <c r="D12404">
        <v>51.490299999999998</v>
      </c>
      <c r="E12404">
        <v>-0.1193</v>
      </c>
      <c r="F12404" t="s">
        <v>536</v>
      </c>
      <c r="G12404" t="s">
        <v>537</v>
      </c>
      <c r="H12404" t="s">
        <v>538</v>
      </c>
      <c r="I12404" t="s">
        <v>5299</v>
      </c>
      <c r="K12404">
        <v>9675</v>
      </c>
      <c r="L12404">
        <v>1826545364</v>
      </c>
    </row>
    <row r="12405" spans="1:12" x14ac:dyDescent="0.45">
      <c r="A12405" t="str">
        <f t="shared" si="193"/>
        <v>Lambton Shores, Ontario, Canada</v>
      </c>
      <c r="B12405" t="s">
        <v>15874</v>
      </c>
      <c r="C12405" t="s">
        <v>15874</v>
      </c>
      <c r="D12405">
        <v>43.183300000000003</v>
      </c>
      <c r="E12405">
        <v>-81.900000000000006</v>
      </c>
      <c r="F12405" t="s">
        <v>541</v>
      </c>
      <c r="G12405" t="s">
        <v>542</v>
      </c>
      <c r="H12405" t="s">
        <v>543</v>
      </c>
      <c r="I12405" t="s">
        <v>857</v>
      </c>
      <c r="K12405">
        <v>10631</v>
      </c>
      <c r="L12405">
        <v>1124001891</v>
      </c>
    </row>
    <row r="12406" spans="1:12" x14ac:dyDescent="0.45">
      <c r="A12406" t="str">
        <f t="shared" si="193"/>
        <v>Lamego, Viseu, Portugal</v>
      </c>
      <c r="B12406" t="s">
        <v>15875</v>
      </c>
      <c r="C12406" t="s">
        <v>15875</v>
      </c>
      <c r="D12406">
        <v>41.083300000000001</v>
      </c>
      <c r="E12406">
        <v>-7.8666999999999998</v>
      </c>
      <c r="F12406" t="s">
        <v>967</v>
      </c>
      <c r="G12406" t="s">
        <v>968</v>
      </c>
      <c r="H12406" t="s">
        <v>969</v>
      </c>
      <c r="I12406" t="s">
        <v>2404</v>
      </c>
      <c r="J12406" t="s">
        <v>366</v>
      </c>
      <c r="K12406">
        <v>26691</v>
      </c>
      <c r="L12406">
        <v>1620221228</v>
      </c>
    </row>
    <row r="12407" spans="1:12" x14ac:dyDescent="0.45">
      <c r="A12407" t="str">
        <f t="shared" si="193"/>
        <v>Lamesa, Texas, United States</v>
      </c>
      <c r="B12407" t="s">
        <v>15876</v>
      </c>
      <c r="C12407" t="s">
        <v>15876</v>
      </c>
      <c r="D12407">
        <v>32.7333</v>
      </c>
      <c r="E12407">
        <v>-101.9542</v>
      </c>
      <c r="F12407" t="s">
        <v>530</v>
      </c>
      <c r="G12407" t="s">
        <v>531</v>
      </c>
      <c r="H12407" t="s">
        <v>532</v>
      </c>
      <c r="I12407" t="s">
        <v>610</v>
      </c>
      <c r="K12407">
        <v>11241</v>
      </c>
      <c r="L12407">
        <v>1840020725</v>
      </c>
    </row>
    <row r="12408" spans="1:12" x14ac:dyDescent="0.45">
      <c r="A12408" t="str">
        <f t="shared" si="193"/>
        <v>Lamía, Stereá Elláda, Greece</v>
      </c>
      <c r="B12408" t="s">
        <v>15877</v>
      </c>
      <c r="C12408" t="s">
        <v>15878</v>
      </c>
      <c r="D12408">
        <v>38.897199999999998</v>
      </c>
      <c r="E12408">
        <v>22.431100000000001</v>
      </c>
      <c r="F12408" t="s">
        <v>928</v>
      </c>
      <c r="G12408" t="s">
        <v>929</v>
      </c>
      <c r="H12408" t="s">
        <v>930</v>
      </c>
      <c r="I12408" t="s">
        <v>1838</v>
      </c>
      <c r="J12408" t="s">
        <v>378</v>
      </c>
      <c r="K12408">
        <v>52006</v>
      </c>
      <c r="L12408">
        <v>1300400935</v>
      </c>
    </row>
    <row r="12409" spans="1:12" x14ac:dyDescent="0.45">
      <c r="A12409" t="str">
        <f t="shared" si="193"/>
        <v>Lamitan, Basilan, Philippines</v>
      </c>
      <c r="B12409" t="s">
        <v>15879</v>
      </c>
      <c r="C12409" t="s">
        <v>15879</v>
      </c>
      <c r="D12409">
        <v>6.65</v>
      </c>
      <c r="E12409">
        <v>122.13330000000001</v>
      </c>
      <c r="F12409" t="s">
        <v>1373</v>
      </c>
      <c r="G12409" t="s">
        <v>1374</v>
      </c>
      <c r="H12409" t="s">
        <v>1375</v>
      </c>
      <c r="I12409" t="s">
        <v>7149</v>
      </c>
      <c r="K12409">
        <v>74782</v>
      </c>
      <c r="L12409">
        <v>1608647250</v>
      </c>
    </row>
    <row r="12410" spans="1:12" x14ac:dyDescent="0.45">
      <c r="A12410" t="str">
        <f t="shared" si="193"/>
        <v>Lamont, California, United States</v>
      </c>
      <c r="B12410" t="s">
        <v>15880</v>
      </c>
      <c r="C12410" t="s">
        <v>15880</v>
      </c>
      <c r="D12410">
        <v>35.265099999999997</v>
      </c>
      <c r="E12410">
        <v>-118.91589999999999</v>
      </c>
      <c r="F12410" t="s">
        <v>530</v>
      </c>
      <c r="G12410" t="s">
        <v>531</v>
      </c>
      <c r="H12410" t="s">
        <v>532</v>
      </c>
      <c r="I12410" t="s">
        <v>754</v>
      </c>
      <c r="K12410">
        <v>15222</v>
      </c>
      <c r="L12410">
        <v>1840017825</v>
      </c>
    </row>
    <row r="12411" spans="1:12" x14ac:dyDescent="0.45">
      <c r="A12411" t="str">
        <f t="shared" si="193"/>
        <v>Lampa, Región Metropolitana, Chile</v>
      </c>
      <c r="B12411" t="s">
        <v>15881</v>
      </c>
      <c r="C12411" t="s">
        <v>15881</v>
      </c>
      <c r="D12411">
        <v>-33.2864</v>
      </c>
      <c r="E12411">
        <v>-70.872900000000001</v>
      </c>
      <c r="F12411" t="s">
        <v>1502</v>
      </c>
      <c r="G12411" t="s">
        <v>1503</v>
      </c>
      <c r="H12411" t="s">
        <v>1504</v>
      </c>
      <c r="I12411" t="s">
        <v>3787</v>
      </c>
      <c r="K12411">
        <v>37599</v>
      </c>
      <c r="L12411">
        <v>1152360918</v>
      </c>
    </row>
    <row r="12412" spans="1:12" x14ac:dyDescent="0.45">
      <c r="A12412" t="str">
        <f t="shared" si="193"/>
        <v>Lampang, Lampang, Thailand</v>
      </c>
      <c r="B12412" t="s">
        <v>15882</v>
      </c>
      <c r="C12412" t="s">
        <v>15882</v>
      </c>
      <c r="D12412">
        <v>18.3</v>
      </c>
      <c r="E12412">
        <v>99.5</v>
      </c>
      <c r="F12412" t="s">
        <v>1864</v>
      </c>
      <c r="G12412" t="s">
        <v>1865</v>
      </c>
      <c r="H12412" t="s">
        <v>1866</v>
      </c>
      <c r="I12412" t="s">
        <v>15882</v>
      </c>
      <c r="J12412" t="s">
        <v>378</v>
      </c>
      <c r="K12412">
        <v>55044</v>
      </c>
      <c r="L12412">
        <v>1764081847</v>
      </c>
    </row>
    <row r="12413" spans="1:12" x14ac:dyDescent="0.45">
      <c r="A12413" t="str">
        <f t="shared" si="193"/>
        <v>Lampasas, Texas, United States</v>
      </c>
      <c r="B12413" t="s">
        <v>15883</v>
      </c>
      <c r="C12413" t="s">
        <v>15883</v>
      </c>
      <c r="D12413">
        <v>31.064</v>
      </c>
      <c r="E12413">
        <v>-98.182400000000001</v>
      </c>
      <c r="F12413" t="s">
        <v>530</v>
      </c>
      <c r="G12413" t="s">
        <v>531</v>
      </c>
      <c r="H12413" t="s">
        <v>532</v>
      </c>
      <c r="I12413" t="s">
        <v>610</v>
      </c>
      <c r="K12413">
        <v>7263</v>
      </c>
      <c r="L12413">
        <v>1840020846</v>
      </c>
    </row>
    <row r="12414" spans="1:12" x14ac:dyDescent="0.45">
      <c r="A12414" t="str">
        <f t="shared" si="193"/>
        <v>Lampazos de Naranjo, Nuevo León, Mexico</v>
      </c>
      <c r="B12414" t="s">
        <v>15884</v>
      </c>
      <c r="C12414" t="s">
        <v>15884</v>
      </c>
      <c r="D12414">
        <v>27.024999999999999</v>
      </c>
      <c r="E12414">
        <v>-100.5056</v>
      </c>
      <c r="F12414" t="s">
        <v>519</v>
      </c>
      <c r="G12414" t="s">
        <v>520</v>
      </c>
      <c r="H12414" t="s">
        <v>521</v>
      </c>
      <c r="I12414" t="s">
        <v>5826</v>
      </c>
      <c r="J12414" t="s">
        <v>366</v>
      </c>
      <c r="K12414">
        <v>5305</v>
      </c>
      <c r="L12414">
        <v>1484271462</v>
      </c>
    </row>
    <row r="12415" spans="1:12" x14ac:dyDescent="0.45">
      <c r="A12415" t="str">
        <f t="shared" si="193"/>
        <v>Lampertheim, Hesse, Germany</v>
      </c>
      <c r="B12415" t="s">
        <v>15885</v>
      </c>
      <c r="C12415" t="s">
        <v>15885</v>
      </c>
      <c r="D12415">
        <v>49.594200000000001</v>
      </c>
      <c r="E12415">
        <v>8.4671000000000003</v>
      </c>
      <c r="F12415" t="s">
        <v>441</v>
      </c>
      <c r="G12415" t="s">
        <v>442</v>
      </c>
      <c r="H12415" t="s">
        <v>443</v>
      </c>
      <c r="I12415" t="s">
        <v>1676</v>
      </c>
      <c r="K12415">
        <v>32537</v>
      </c>
      <c r="L12415">
        <v>1276406891</v>
      </c>
    </row>
    <row r="12416" spans="1:12" x14ac:dyDescent="0.45">
      <c r="A12416" t="str">
        <f t="shared" si="193"/>
        <v>Lamphun, Lamphun, Thailand</v>
      </c>
      <c r="B12416" t="s">
        <v>15886</v>
      </c>
      <c r="C12416" t="s">
        <v>15886</v>
      </c>
      <c r="D12416">
        <v>18.580300000000001</v>
      </c>
      <c r="E12416">
        <v>99.007199999999997</v>
      </c>
      <c r="F12416" t="s">
        <v>1864</v>
      </c>
      <c r="G12416" t="s">
        <v>1865</v>
      </c>
      <c r="H12416" t="s">
        <v>1866</v>
      </c>
      <c r="I12416" t="s">
        <v>15886</v>
      </c>
      <c r="J12416" t="s">
        <v>378</v>
      </c>
      <c r="K12416">
        <v>12595</v>
      </c>
      <c r="L12416">
        <v>1764104264</v>
      </c>
    </row>
    <row r="12417" spans="1:12" x14ac:dyDescent="0.45">
      <c r="A12417" t="str">
        <f t="shared" si="193"/>
        <v>Lamu, Lamu, Kenya</v>
      </c>
      <c r="B12417" t="s">
        <v>15887</v>
      </c>
      <c r="C12417" t="s">
        <v>15887</v>
      </c>
      <c r="D12417">
        <v>-2.2686000000000002</v>
      </c>
      <c r="E12417">
        <v>40.900300000000001</v>
      </c>
      <c r="F12417" t="s">
        <v>2672</v>
      </c>
      <c r="G12417" t="s">
        <v>2673</v>
      </c>
      <c r="H12417" t="s">
        <v>2674</v>
      </c>
      <c r="I12417" t="s">
        <v>15887</v>
      </c>
      <c r="J12417" t="s">
        <v>378</v>
      </c>
      <c r="K12417">
        <v>18382</v>
      </c>
      <c r="L12417">
        <v>1404163131</v>
      </c>
    </row>
    <row r="12418" spans="1:12" x14ac:dyDescent="0.45">
      <c r="A12418" t="str">
        <f t="shared" si="193"/>
        <v>Lamwo, Lamwo, Uganda</v>
      </c>
      <c r="B12418" t="s">
        <v>15888</v>
      </c>
      <c r="C12418" t="s">
        <v>15888</v>
      </c>
      <c r="D12418">
        <v>3.5297000000000001</v>
      </c>
      <c r="E12418">
        <v>32.801600000000001</v>
      </c>
      <c r="F12418" t="s">
        <v>613</v>
      </c>
      <c r="G12418" t="s">
        <v>614</v>
      </c>
      <c r="H12418" t="s">
        <v>615</v>
      </c>
      <c r="I12418" t="s">
        <v>15888</v>
      </c>
      <c r="J12418" t="s">
        <v>378</v>
      </c>
      <c r="L12418">
        <v>1800495740</v>
      </c>
    </row>
    <row r="12419" spans="1:12" x14ac:dyDescent="0.45">
      <c r="A12419" t="str">
        <f t="shared" ref="A12419:A12482" si="194">CONCATENATE(B12419,", ",I12419,", ",F12419)</f>
        <v>Lanark, South Lanarkshire, United Kingdom</v>
      </c>
      <c r="B12419" t="s">
        <v>15889</v>
      </c>
      <c r="C12419" t="s">
        <v>15889</v>
      </c>
      <c r="D12419">
        <v>55.674900000000001</v>
      </c>
      <c r="E12419">
        <v>-3.7770000000000001</v>
      </c>
      <c r="F12419" t="s">
        <v>536</v>
      </c>
      <c r="G12419" t="s">
        <v>537</v>
      </c>
      <c r="H12419" t="s">
        <v>538</v>
      </c>
      <c r="I12419" t="s">
        <v>5028</v>
      </c>
      <c r="K12419">
        <v>8253</v>
      </c>
      <c r="L12419">
        <v>1826114395</v>
      </c>
    </row>
    <row r="12420" spans="1:12" x14ac:dyDescent="0.45">
      <c r="A12420" t="str">
        <f t="shared" si="194"/>
        <v>Lanark Highlands, Ontario, Canada</v>
      </c>
      <c r="B12420" t="s">
        <v>15890</v>
      </c>
      <c r="C12420" t="s">
        <v>15890</v>
      </c>
      <c r="D12420">
        <v>45.088000000000001</v>
      </c>
      <c r="E12420">
        <v>-76.516999999999996</v>
      </c>
      <c r="F12420" t="s">
        <v>541</v>
      </c>
      <c r="G12420" t="s">
        <v>542</v>
      </c>
      <c r="H12420" t="s">
        <v>543</v>
      </c>
      <c r="I12420" t="s">
        <v>857</v>
      </c>
      <c r="K12420">
        <v>5338</v>
      </c>
      <c r="L12420">
        <v>1124000887</v>
      </c>
    </row>
    <row r="12421" spans="1:12" x14ac:dyDescent="0.45">
      <c r="A12421" t="str">
        <f t="shared" si="194"/>
        <v>Lancaster, Pennsylvania, United States</v>
      </c>
      <c r="B12421" t="s">
        <v>15891</v>
      </c>
      <c r="C12421" t="s">
        <v>15891</v>
      </c>
      <c r="D12421">
        <v>40.042099999999998</v>
      </c>
      <c r="E12421">
        <v>-76.301199999999994</v>
      </c>
      <c r="F12421" t="s">
        <v>530</v>
      </c>
      <c r="G12421" t="s">
        <v>531</v>
      </c>
      <c r="H12421" t="s">
        <v>532</v>
      </c>
      <c r="I12421" t="s">
        <v>620</v>
      </c>
      <c r="K12421">
        <v>401524</v>
      </c>
      <c r="L12421">
        <v>1840003718</v>
      </c>
    </row>
    <row r="12422" spans="1:12" x14ac:dyDescent="0.45">
      <c r="A12422" t="str">
        <f t="shared" si="194"/>
        <v>Lancaster, California, United States</v>
      </c>
      <c r="B12422" t="s">
        <v>15891</v>
      </c>
      <c r="C12422" t="s">
        <v>15891</v>
      </c>
      <c r="D12422">
        <v>34.6935</v>
      </c>
      <c r="E12422">
        <v>-118.17529999999999</v>
      </c>
      <c r="F12422" t="s">
        <v>530</v>
      </c>
      <c r="G12422" t="s">
        <v>531</v>
      </c>
      <c r="H12422" t="s">
        <v>532</v>
      </c>
      <c r="I12422" t="s">
        <v>754</v>
      </c>
      <c r="K12422">
        <v>343304</v>
      </c>
      <c r="L12422">
        <v>1840020516</v>
      </c>
    </row>
    <row r="12423" spans="1:12" x14ac:dyDescent="0.45">
      <c r="A12423" t="str">
        <f t="shared" si="194"/>
        <v>Lancaster, Lancashire, United Kingdom</v>
      </c>
      <c r="B12423" t="s">
        <v>15891</v>
      </c>
      <c r="C12423" t="s">
        <v>15891</v>
      </c>
      <c r="D12423">
        <v>54.046999999999997</v>
      </c>
      <c r="E12423">
        <v>-2.8010000000000002</v>
      </c>
      <c r="F12423" t="s">
        <v>536</v>
      </c>
      <c r="G12423" t="s">
        <v>537</v>
      </c>
      <c r="H12423" t="s">
        <v>538</v>
      </c>
      <c r="I12423" t="s">
        <v>724</v>
      </c>
      <c r="K12423">
        <v>52234</v>
      </c>
      <c r="L12423">
        <v>1826197341</v>
      </c>
    </row>
    <row r="12424" spans="1:12" x14ac:dyDescent="0.45">
      <c r="A12424" t="str">
        <f t="shared" si="194"/>
        <v>Lancaster, Ohio, United States</v>
      </c>
      <c r="B12424" t="s">
        <v>15891</v>
      </c>
      <c r="C12424" t="s">
        <v>15891</v>
      </c>
      <c r="D12424">
        <v>39.724899999999998</v>
      </c>
      <c r="E12424">
        <v>-82.604900000000001</v>
      </c>
      <c r="F12424" t="s">
        <v>530</v>
      </c>
      <c r="G12424" t="s">
        <v>531</v>
      </c>
      <c r="H12424" t="s">
        <v>532</v>
      </c>
      <c r="I12424" t="s">
        <v>799</v>
      </c>
      <c r="K12424">
        <v>44447</v>
      </c>
      <c r="L12424">
        <v>1840003781</v>
      </c>
    </row>
    <row r="12425" spans="1:12" x14ac:dyDescent="0.45">
      <c r="A12425" t="str">
        <f t="shared" si="194"/>
        <v>Lancaster, New York, United States</v>
      </c>
      <c r="B12425" t="s">
        <v>15891</v>
      </c>
      <c r="C12425" t="s">
        <v>15891</v>
      </c>
      <c r="D12425">
        <v>42.9099</v>
      </c>
      <c r="E12425">
        <v>-78.637799999999999</v>
      </c>
      <c r="F12425" t="s">
        <v>530</v>
      </c>
      <c r="G12425" t="s">
        <v>531</v>
      </c>
      <c r="H12425" t="s">
        <v>532</v>
      </c>
      <c r="I12425" t="s">
        <v>803</v>
      </c>
      <c r="K12425">
        <v>42948</v>
      </c>
      <c r="L12425">
        <v>1840004387</v>
      </c>
    </row>
    <row r="12426" spans="1:12" x14ac:dyDescent="0.45">
      <c r="A12426" t="str">
        <f t="shared" si="194"/>
        <v>Lancaster, Texas, United States</v>
      </c>
      <c r="B12426" t="s">
        <v>15891</v>
      </c>
      <c r="C12426" t="s">
        <v>15891</v>
      </c>
      <c r="D12426">
        <v>32.592199999999998</v>
      </c>
      <c r="E12426">
        <v>-96.773700000000005</v>
      </c>
      <c r="F12426" t="s">
        <v>530</v>
      </c>
      <c r="G12426" t="s">
        <v>531</v>
      </c>
      <c r="H12426" t="s">
        <v>532</v>
      </c>
      <c r="I12426" t="s">
        <v>610</v>
      </c>
      <c r="K12426">
        <v>39228</v>
      </c>
      <c r="L12426">
        <v>1840020714</v>
      </c>
    </row>
    <row r="12427" spans="1:12" x14ac:dyDescent="0.45">
      <c r="A12427" t="str">
        <f t="shared" si="194"/>
        <v>Lancaster, South Carolina, United States</v>
      </c>
      <c r="B12427" t="s">
        <v>15891</v>
      </c>
      <c r="C12427" t="s">
        <v>15891</v>
      </c>
      <c r="D12427">
        <v>34.724699999999999</v>
      </c>
      <c r="E12427">
        <v>-80.780100000000004</v>
      </c>
      <c r="F12427" t="s">
        <v>530</v>
      </c>
      <c r="G12427" t="s">
        <v>531</v>
      </c>
      <c r="H12427" t="s">
        <v>532</v>
      </c>
      <c r="I12427" t="s">
        <v>534</v>
      </c>
      <c r="K12427">
        <v>25649</v>
      </c>
      <c r="L12427">
        <v>1840014630</v>
      </c>
    </row>
    <row r="12428" spans="1:12" x14ac:dyDescent="0.45">
      <c r="A12428" t="str">
        <f t="shared" si="194"/>
        <v>Lancaster, Massachusetts, United States</v>
      </c>
      <c r="B12428" t="s">
        <v>15891</v>
      </c>
      <c r="C12428" t="s">
        <v>15891</v>
      </c>
      <c r="D12428">
        <v>42.481699999999996</v>
      </c>
      <c r="E12428">
        <v>-71.680800000000005</v>
      </c>
      <c r="F12428" t="s">
        <v>530</v>
      </c>
      <c r="G12428" t="s">
        <v>531</v>
      </c>
      <c r="H12428" t="s">
        <v>532</v>
      </c>
      <c r="I12428" t="s">
        <v>621</v>
      </c>
      <c r="K12428">
        <v>8043</v>
      </c>
      <c r="L12428">
        <v>1840053591</v>
      </c>
    </row>
    <row r="12429" spans="1:12" x14ac:dyDescent="0.45">
      <c r="A12429" t="str">
        <f t="shared" si="194"/>
        <v>Lanchkhuti, Guria, Georgia</v>
      </c>
      <c r="B12429" t="s">
        <v>15892</v>
      </c>
      <c r="C12429" t="s">
        <v>15892</v>
      </c>
      <c r="D12429">
        <v>42.0944</v>
      </c>
      <c r="E12429">
        <v>42.041699999999999</v>
      </c>
      <c r="F12429" t="s">
        <v>763</v>
      </c>
      <c r="G12429" t="s">
        <v>1132</v>
      </c>
      <c r="H12429" t="s">
        <v>1133</v>
      </c>
      <c r="I12429" t="s">
        <v>15893</v>
      </c>
      <c r="J12429" t="s">
        <v>366</v>
      </c>
      <c r="K12429">
        <v>6395</v>
      </c>
      <c r="L12429">
        <v>1268008920</v>
      </c>
    </row>
    <row r="12430" spans="1:12" x14ac:dyDescent="0.45">
      <c r="A12430" t="str">
        <f t="shared" si="194"/>
        <v>Lancing, West Sussex, United Kingdom</v>
      </c>
      <c r="B12430" t="s">
        <v>15894</v>
      </c>
      <c r="C12430" t="s">
        <v>15894</v>
      </c>
      <c r="D12430">
        <v>50.832000000000001</v>
      </c>
      <c r="E12430">
        <v>-0.31900000000000001</v>
      </c>
      <c r="F12430" t="s">
        <v>536</v>
      </c>
      <c r="G12430" t="s">
        <v>537</v>
      </c>
      <c r="H12430" t="s">
        <v>538</v>
      </c>
      <c r="I12430" t="s">
        <v>2025</v>
      </c>
      <c r="K12430">
        <v>18810</v>
      </c>
      <c r="L12430">
        <v>1826909253</v>
      </c>
    </row>
    <row r="12431" spans="1:12" x14ac:dyDescent="0.45">
      <c r="A12431" t="str">
        <f t="shared" si="194"/>
        <v>Lanco, Los Ríos, Chile</v>
      </c>
      <c r="B12431" t="s">
        <v>15895</v>
      </c>
      <c r="C12431" t="s">
        <v>15895</v>
      </c>
      <c r="D12431">
        <v>-39.452300000000001</v>
      </c>
      <c r="E12431">
        <v>-72.775499999999994</v>
      </c>
      <c r="F12431" t="s">
        <v>1502</v>
      </c>
      <c r="G12431" t="s">
        <v>1503</v>
      </c>
      <c r="H12431" t="s">
        <v>1504</v>
      </c>
      <c r="I12431" t="s">
        <v>2908</v>
      </c>
      <c r="K12431">
        <v>8521</v>
      </c>
      <c r="L12431">
        <v>1152703909</v>
      </c>
    </row>
    <row r="12432" spans="1:12" x14ac:dyDescent="0.45">
      <c r="A12432" t="str">
        <f t="shared" si="194"/>
        <v>Łańcut, Podkarpackie, Poland</v>
      </c>
      <c r="B12432" t="s">
        <v>15896</v>
      </c>
      <c r="C12432" t="s">
        <v>15897</v>
      </c>
      <c r="D12432">
        <v>50.0687</v>
      </c>
      <c r="E12432">
        <v>22.229099999999999</v>
      </c>
      <c r="F12432" t="s">
        <v>3993</v>
      </c>
      <c r="G12432" t="s">
        <v>3994</v>
      </c>
      <c r="H12432" t="s">
        <v>3995</v>
      </c>
      <c r="I12432" t="s">
        <v>5430</v>
      </c>
      <c r="J12432" t="s">
        <v>366</v>
      </c>
      <c r="K12432">
        <v>17749</v>
      </c>
      <c r="L12432">
        <v>1616335382</v>
      </c>
    </row>
    <row r="12433" spans="1:12" x14ac:dyDescent="0.45">
      <c r="A12433" t="str">
        <f t="shared" si="194"/>
        <v>Land O' Lakes, Florida, United States</v>
      </c>
      <c r="B12433" t="s">
        <v>15898</v>
      </c>
      <c r="C12433" t="s">
        <v>15898</v>
      </c>
      <c r="D12433">
        <v>28.2075</v>
      </c>
      <c r="E12433">
        <v>-82.447599999999994</v>
      </c>
      <c r="F12433" t="s">
        <v>530</v>
      </c>
      <c r="G12433" t="s">
        <v>531</v>
      </c>
      <c r="H12433" t="s">
        <v>532</v>
      </c>
      <c r="I12433" t="s">
        <v>1378</v>
      </c>
      <c r="K12433">
        <v>37007</v>
      </c>
      <c r="L12433">
        <v>1840014120</v>
      </c>
    </row>
    <row r="12434" spans="1:12" x14ac:dyDescent="0.45">
      <c r="A12434" t="str">
        <f t="shared" si="194"/>
        <v>Landa de Matamoros, Querétaro, Mexico</v>
      </c>
      <c r="B12434" t="s">
        <v>15899</v>
      </c>
      <c r="C12434" t="s">
        <v>15899</v>
      </c>
      <c r="D12434">
        <v>21.181899999999999</v>
      </c>
      <c r="E12434">
        <v>-99.320300000000003</v>
      </c>
      <c r="F12434" t="s">
        <v>519</v>
      </c>
      <c r="G12434" t="s">
        <v>520</v>
      </c>
      <c r="H12434" t="s">
        <v>521</v>
      </c>
      <c r="I12434" t="s">
        <v>1820</v>
      </c>
      <c r="J12434" t="s">
        <v>366</v>
      </c>
      <c r="K12434">
        <v>18905</v>
      </c>
      <c r="L12434">
        <v>1484782726</v>
      </c>
    </row>
    <row r="12435" spans="1:12" x14ac:dyDescent="0.45">
      <c r="A12435" t="str">
        <f t="shared" si="194"/>
        <v>Landau, Rhineland-Palatinate, Germany</v>
      </c>
      <c r="B12435" t="s">
        <v>15900</v>
      </c>
      <c r="C12435" t="s">
        <v>15900</v>
      </c>
      <c r="D12435">
        <v>49.199399999999997</v>
      </c>
      <c r="E12435">
        <v>8.1231000000000009</v>
      </c>
      <c r="F12435" t="s">
        <v>441</v>
      </c>
      <c r="G12435" t="s">
        <v>442</v>
      </c>
      <c r="H12435" t="s">
        <v>443</v>
      </c>
      <c r="I12435" t="s">
        <v>1712</v>
      </c>
      <c r="J12435" t="s">
        <v>366</v>
      </c>
      <c r="K12435">
        <v>46677</v>
      </c>
      <c r="L12435">
        <v>1276000837</v>
      </c>
    </row>
    <row r="12436" spans="1:12" x14ac:dyDescent="0.45">
      <c r="A12436" t="str">
        <f t="shared" si="194"/>
        <v>Landau an der Isar, Bavaria, Germany</v>
      </c>
      <c r="B12436" t="s">
        <v>15901</v>
      </c>
      <c r="C12436" t="s">
        <v>15901</v>
      </c>
      <c r="D12436">
        <v>48.674900000000001</v>
      </c>
      <c r="E12436">
        <v>12.6913</v>
      </c>
      <c r="F12436" t="s">
        <v>441</v>
      </c>
      <c r="G12436" t="s">
        <v>442</v>
      </c>
      <c r="H12436" t="s">
        <v>443</v>
      </c>
      <c r="I12436" t="s">
        <v>567</v>
      </c>
      <c r="K12436">
        <v>13390</v>
      </c>
      <c r="L12436">
        <v>1276797945</v>
      </c>
    </row>
    <row r="12437" spans="1:12" x14ac:dyDescent="0.45">
      <c r="A12437" t="str">
        <f t="shared" si="194"/>
        <v>Landeck, Tirol, Austria</v>
      </c>
      <c r="B12437" t="s">
        <v>15902</v>
      </c>
      <c r="C12437" t="s">
        <v>15902</v>
      </c>
      <c r="D12437">
        <v>47.133299999999998</v>
      </c>
      <c r="E12437">
        <v>10.566700000000001</v>
      </c>
      <c r="F12437" t="s">
        <v>1889</v>
      </c>
      <c r="G12437" t="s">
        <v>1890</v>
      </c>
      <c r="H12437" t="s">
        <v>1891</v>
      </c>
      <c r="I12437" t="s">
        <v>11696</v>
      </c>
      <c r="J12437" t="s">
        <v>366</v>
      </c>
      <c r="K12437">
        <v>7725</v>
      </c>
      <c r="L12437">
        <v>1040988782</v>
      </c>
    </row>
    <row r="12438" spans="1:12" x14ac:dyDescent="0.45">
      <c r="A12438" t="str">
        <f t="shared" si="194"/>
        <v>Landecy, Genève, Switzerland</v>
      </c>
      <c r="B12438" t="s">
        <v>15903</v>
      </c>
      <c r="C12438" t="s">
        <v>15903</v>
      </c>
      <c r="D12438">
        <v>46.189700000000002</v>
      </c>
      <c r="E12438">
        <v>6.1158000000000001</v>
      </c>
      <c r="F12438" t="s">
        <v>464</v>
      </c>
      <c r="G12438" t="s">
        <v>465</v>
      </c>
      <c r="H12438" t="s">
        <v>466</v>
      </c>
      <c r="I12438" t="s">
        <v>6207</v>
      </c>
      <c r="K12438">
        <v>31942</v>
      </c>
      <c r="L12438">
        <v>1756407034</v>
      </c>
    </row>
    <row r="12439" spans="1:12" x14ac:dyDescent="0.45">
      <c r="A12439" t="str">
        <f t="shared" si="194"/>
        <v>Landen, Flanders, Belgium</v>
      </c>
      <c r="B12439" t="s">
        <v>15904</v>
      </c>
      <c r="C12439" t="s">
        <v>15904</v>
      </c>
      <c r="D12439">
        <v>50.7547</v>
      </c>
      <c r="E12439">
        <v>5.0814000000000004</v>
      </c>
      <c r="F12439" t="s">
        <v>453</v>
      </c>
      <c r="G12439" t="s">
        <v>454</v>
      </c>
      <c r="H12439" t="s">
        <v>455</v>
      </c>
      <c r="I12439" t="s">
        <v>456</v>
      </c>
      <c r="K12439">
        <v>15961</v>
      </c>
      <c r="L12439">
        <v>1056582232</v>
      </c>
    </row>
    <row r="12440" spans="1:12" x14ac:dyDescent="0.45">
      <c r="A12440" t="str">
        <f t="shared" si="194"/>
        <v>Landen, Ohio, United States</v>
      </c>
      <c r="B12440" t="s">
        <v>15904</v>
      </c>
      <c r="C12440" t="s">
        <v>15904</v>
      </c>
      <c r="D12440">
        <v>39.315300000000001</v>
      </c>
      <c r="E12440">
        <v>-84.277000000000001</v>
      </c>
      <c r="F12440" t="s">
        <v>530</v>
      </c>
      <c r="G12440" t="s">
        <v>531</v>
      </c>
      <c r="H12440" t="s">
        <v>532</v>
      </c>
      <c r="I12440" t="s">
        <v>799</v>
      </c>
      <c r="K12440">
        <v>7214</v>
      </c>
      <c r="L12440">
        <v>1840034146</v>
      </c>
    </row>
    <row r="12441" spans="1:12" x14ac:dyDescent="0.45">
      <c r="A12441" t="str">
        <f t="shared" si="194"/>
        <v>Lander, Wyoming, United States</v>
      </c>
      <c r="B12441" t="s">
        <v>15905</v>
      </c>
      <c r="C12441" t="s">
        <v>15905</v>
      </c>
      <c r="D12441">
        <v>42.831299999999999</v>
      </c>
      <c r="E12441">
        <v>-108.7599</v>
      </c>
      <c r="F12441" t="s">
        <v>530</v>
      </c>
      <c r="G12441" t="s">
        <v>531</v>
      </c>
      <c r="H12441" t="s">
        <v>532</v>
      </c>
      <c r="I12441" t="s">
        <v>6261</v>
      </c>
      <c r="K12441">
        <v>7197</v>
      </c>
      <c r="L12441">
        <v>1840020027</v>
      </c>
    </row>
    <row r="12442" spans="1:12" x14ac:dyDescent="0.45">
      <c r="A12442" t="str">
        <f t="shared" si="194"/>
        <v>Landore, Swansea, United Kingdom</v>
      </c>
      <c r="B12442" t="s">
        <v>15906</v>
      </c>
      <c r="C12442" t="s">
        <v>15906</v>
      </c>
      <c r="D12442">
        <v>51.64</v>
      </c>
      <c r="E12442">
        <v>-3.94</v>
      </c>
      <c r="F12442" t="s">
        <v>536</v>
      </c>
      <c r="G12442" t="s">
        <v>537</v>
      </c>
      <c r="H12442" t="s">
        <v>538</v>
      </c>
      <c r="I12442" t="s">
        <v>597</v>
      </c>
      <c r="K12442">
        <v>6168</v>
      </c>
      <c r="L12442">
        <v>1826893250</v>
      </c>
    </row>
    <row r="12443" spans="1:12" x14ac:dyDescent="0.45">
      <c r="A12443" t="str">
        <f t="shared" si="194"/>
        <v>Landover, Maryland, United States</v>
      </c>
      <c r="B12443" t="s">
        <v>15907</v>
      </c>
      <c r="C12443" t="s">
        <v>15907</v>
      </c>
      <c r="D12443">
        <v>38.924100000000003</v>
      </c>
      <c r="E12443">
        <v>-76.887500000000003</v>
      </c>
      <c r="F12443" t="s">
        <v>530</v>
      </c>
      <c r="G12443" t="s">
        <v>531</v>
      </c>
      <c r="H12443" t="s">
        <v>532</v>
      </c>
      <c r="I12443" t="s">
        <v>588</v>
      </c>
      <c r="K12443">
        <v>22041</v>
      </c>
      <c r="L12443">
        <v>1840005956</v>
      </c>
    </row>
    <row r="12444" spans="1:12" x14ac:dyDescent="0.45">
      <c r="A12444" t="str">
        <f t="shared" si="194"/>
        <v>Landsberg, Bavaria, Germany</v>
      </c>
      <c r="B12444" t="s">
        <v>15908</v>
      </c>
      <c r="C12444" t="s">
        <v>15908</v>
      </c>
      <c r="D12444">
        <v>48.052799999999998</v>
      </c>
      <c r="E12444">
        <v>10.8689</v>
      </c>
      <c r="F12444" t="s">
        <v>441</v>
      </c>
      <c r="G12444" t="s">
        <v>442</v>
      </c>
      <c r="H12444" t="s">
        <v>443</v>
      </c>
      <c r="I12444" t="s">
        <v>567</v>
      </c>
      <c r="J12444" t="s">
        <v>366</v>
      </c>
      <c r="K12444">
        <v>29132</v>
      </c>
      <c r="L12444">
        <v>1276208782</v>
      </c>
    </row>
    <row r="12445" spans="1:12" x14ac:dyDescent="0.45">
      <c r="A12445" t="str">
        <f t="shared" si="194"/>
        <v>Landsberg, Saxony-Anhalt, Germany</v>
      </c>
      <c r="B12445" t="s">
        <v>15908</v>
      </c>
      <c r="C12445" t="s">
        <v>15908</v>
      </c>
      <c r="D12445">
        <v>51.5246</v>
      </c>
      <c r="E12445">
        <v>12.159599999999999</v>
      </c>
      <c r="F12445" t="s">
        <v>441</v>
      </c>
      <c r="G12445" t="s">
        <v>442</v>
      </c>
      <c r="H12445" t="s">
        <v>443</v>
      </c>
      <c r="I12445" t="s">
        <v>1614</v>
      </c>
      <c r="K12445">
        <v>15054</v>
      </c>
      <c r="L12445">
        <v>1276487466</v>
      </c>
    </row>
    <row r="12446" spans="1:12" x14ac:dyDescent="0.45">
      <c r="A12446" t="str">
        <f t="shared" si="194"/>
        <v>Landshut, Bavaria, Germany</v>
      </c>
      <c r="B12446" t="s">
        <v>15909</v>
      </c>
      <c r="C12446" t="s">
        <v>15909</v>
      </c>
      <c r="D12446">
        <v>48.539700000000003</v>
      </c>
      <c r="E12446">
        <v>12.1508</v>
      </c>
      <c r="F12446" t="s">
        <v>441</v>
      </c>
      <c r="G12446" t="s">
        <v>442</v>
      </c>
      <c r="H12446" t="s">
        <v>443</v>
      </c>
      <c r="I12446" t="s">
        <v>567</v>
      </c>
      <c r="J12446" t="s">
        <v>366</v>
      </c>
      <c r="K12446">
        <v>72404</v>
      </c>
      <c r="L12446">
        <v>1276485277</v>
      </c>
    </row>
    <row r="12447" spans="1:12" x14ac:dyDescent="0.45">
      <c r="A12447" t="str">
        <f t="shared" si="194"/>
        <v>Landstuhl, Rhineland-Palatinate, Germany</v>
      </c>
      <c r="B12447" t="s">
        <v>15910</v>
      </c>
      <c r="C12447" t="s">
        <v>15910</v>
      </c>
      <c r="D12447">
        <v>49.412199999999999</v>
      </c>
      <c r="E12447">
        <v>7.5721999999999996</v>
      </c>
      <c r="F12447" t="s">
        <v>441</v>
      </c>
      <c r="G12447" t="s">
        <v>442</v>
      </c>
      <c r="H12447" t="s">
        <v>443</v>
      </c>
      <c r="I12447" t="s">
        <v>1712</v>
      </c>
      <c r="K12447">
        <v>8348</v>
      </c>
      <c r="L12447">
        <v>1276114618</v>
      </c>
    </row>
    <row r="12448" spans="1:12" x14ac:dyDescent="0.45">
      <c r="A12448" t="str">
        <f t="shared" si="194"/>
        <v>Lanester, Bretagne, France</v>
      </c>
      <c r="B12448" t="s">
        <v>15911</v>
      </c>
      <c r="C12448" t="s">
        <v>15911</v>
      </c>
      <c r="D12448">
        <v>47.764699999999998</v>
      </c>
      <c r="E12448">
        <v>-3.3422000000000001</v>
      </c>
      <c r="F12448" t="s">
        <v>526</v>
      </c>
      <c r="G12448" t="s">
        <v>527</v>
      </c>
      <c r="H12448" t="s">
        <v>528</v>
      </c>
      <c r="I12448" t="s">
        <v>5229</v>
      </c>
      <c r="K12448">
        <v>22728</v>
      </c>
      <c r="L12448">
        <v>1250476491</v>
      </c>
    </row>
    <row r="12449" spans="1:12" x14ac:dyDescent="0.45">
      <c r="A12449" t="str">
        <f t="shared" si="194"/>
        <v>Lanett, Alabama, United States</v>
      </c>
      <c r="B12449" t="s">
        <v>15912</v>
      </c>
      <c r="C12449" t="s">
        <v>15912</v>
      </c>
      <c r="D12449">
        <v>32.857100000000003</v>
      </c>
      <c r="E12449">
        <v>-85.208100000000002</v>
      </c>
      <c r="F12449" t="s">
        <v>530</v>
      </c>
      <c r="G12449" t="s">
        <v>531</v>
      </c>
      <c r="H12449" t="s">
        <v>532</v>
      </c>
      <c r="I12449" t="s">
        <v>1371</v>
      </c>
      <c r="K12449">
        <v>6151</v>
      </c>
      <c r="L12449">
        <v>1840014858</v>
      </c>
    </row>
    <row r="12450" spans="1:12" x14ac:dyDescent="0.45">
      <c r="A12450" t="str">
        <f t="shared" si="194"/>
        <v>Lạng Sơn, Lạng Sơn, Vietnam</v>
      </c>
      <c r="B12450" t="s">
        <v>15913</v>
      </c>
      <c r="C12450" t="s">
        <v>15914</v>
      </c>
      <c r="D12450">
        <v>21.847799999999999</v>
      </c>
      <c r="E12450">
        <v>106.7578</v>
      </c>
      <c r="F12450" t="s">
        <v>2163</v>
      </c>
      <c r="G12450" t="s">
        <v>2164</v>
      </c>
      <c r="H12450" t="s">
        <v>2165</v>
      </c>
      <c r="I12450" t="s">
        <v>15913</v>
      </c>
      <c r="J12450" t="s">
        <v>378</v>
      </c>
      <c r="K12450">
        <v>148000</v>
      </c>
      <c r="L12450">
        <v>1704004349</v>
      </c>
    </row>
    <row r="12451" spans="1:12" x14ac:dyDescent="0.45">
      <c r="A12451" t="str">
        <f t="shared" si="194"/>
        <v>Lang Suan, Chumphon, Thailand</v>
      </c>
      <c r="B12451" t="s">
        <v>15915</v>
      </c>
      <c r="C12451" t="s">
        <v>15915</v>
      </c>
      <c r="D12451">
        <v>9.9519000000000002</v>
      </c>
      <c r="E12451">
        <v>99.081299999999999</v>
      </c>
      <c r="F12451" t="s">
        <v>1864</v>
      </c>
      <c r="G12451" t="s">
        <v>1865</v>
      </c>
      <c r="H12451" t="s">
        <v>1866</v>
      </c>
      <c r="I12451" t="s">
        <v>7065</v>
      </c>
      <c r="J12451" t="s">
        <v>366</v>
      </c>
      <c r="K12451">
        <v>11250</v>
      </c>
      <c r="L12451">
        <v>1764676997</v>
      </c>
    </row>
    <row r="12452" spans="1:12" x14ac:dyDescent="0.45">
      <c r="A12452" t="str">
        <f t="shared" si="194"/>
        <v>L'Ange-Gardien, Quebec, Canada</v>
      </c>
      <c r="B12452" t="s">
        <v>15916</v>
      </c>
      <c r="C12452" t="s">
        <v>15916</v>
      </c>
      <c r="D12452">
        <v>45.583300000000001</v>
      </c>
      <c r="E12452">
        <v>-75.45</v>
      </c>
      <c r="F12452" t="s">
        <v>541</v>
      </c>
      <c r="G12452" t="s">
        <v>542</v>
      </c>
      <c r="H12452" t="s">
        <v>543</v>
      </c>
      <c r="I12452" t="s">
        <v>756</v>
      </c>
      <c r="K12452">
        <v>5464</v>
      </c>
      <c r="L12452">
        <v>1124001197</v>
      </c>
    </row>
    <row r="12453" spans="1:12" x14ac:dyDescent="0.45">
      <c r="A12453" t="str">
        <f t="shared" si="194"/>
        <v>Langelsheim, Lower Saxony, Germany</v>
      </c>
      <c r="B12453" t="s">
        <v>15917</v>
      </c>
      <c r="C12453" t="s">
        <v>15917</v>
      </c>
      <c r="D12453">
        <v>51.938099999999999</v>
      </c>
      <c r="E12453">
        <v>10.335000000000001</v>
      </c>
      <c r="F12453" t="s">
        <v>441</v>
      </c>
      <c r="G12453" t="s">
        <v>442</v>
      </c>
      <c r="H12453" t="s">
        <v>443</v>
      </c>
      <c r="I12453" t="s">
        <v>735</v>
      </c>
      <c r="K12453">
        <v>11361</v>
      </c>
      <c r="L12453">
        <v>1276567894</v>
      </c>
    </row>
    <row r="12454" spans="1:12" x14ac:dyDescent="0.45">
      <c r="A12454" t="str">
        <f t="shared" si="194"/>
        <v>Langen, Hesse, Germany</v>
      </c>
      <c r="B12454" t="s">
        <v>15918</v>
      </c>
      <c r="C12454" t="s">
        <v>15918</v>
      </c>
      <c r="D12454">
        <v>49.9893</v>
      </c>
      <c r="E12454">
        <v>8.6803000000000008</v>
      </c>
      <c r="F12454" t="s">
        <v>441</v>
      </c>
      <c r="G12454" t="s">
        <v>442</v>
      </c>
      <c r="H12454" t="s">
        <v>443</v>
      </c>
      <c r="I12454" t="s">
        <v>1676</v>
      </c>
      <c r="K12454">
        <v>37902</v>
      </c>
      <c r="L12454">
        <v>1276365275</v>
      </c>
    </row>
    <row r="12455" spans="1:12" x14ac:dyDescent="0.45">
      <c r="A12455" t="str">
        <f t="shared" si="194"/>
        <v>Langenau, Baden-Württemberg, Germany</v>
      </c>
      <c r="B12455" t="s">
        <v>15919</v>
      </c>
      <c r="C12455" t="s">
        <v>15919</v>
      </c>
      <c r="D12455">
        <v>48.499400000000001</v>
      </c>
      <c r="E12455">
        <v>10.1211</v>
      </c>
      <c r="F12455" t="s">
        <v>441</v>
      </c>
      <c r="G12455" t="s">
        <v>442</v>
      </c>
      <c r="H12455" t="s">
        <v>443</v>
      </c>
      <c r="I12455" t="s">
        <v>451</v>
      </c>
      <c r="K12455">
        <v>15247</v>
      </c>
      <c r="L12455">
        <v>1276345648</v>
      </c>
    </row>
    <row r="12456" spans="1:12" x14ac:dyDescent="0.45">
      <c r="A12456" t="str">
        <f t="shared" si="194"/>
        <v>Langenfeld, North Rhine-Westphalia, Germany</v>
      </c>
      <c r="B12456" t="s">
        <v>15920</v>
      </c>
      <c r="C12456" t="s">
        <v>15920</v>
      </c>
      <c r="D12456">
        <v>51.116700000000002</v>
      </c>
      <c r="E12456">
        <v>6.95</v>
      </c>
      <c r="F12456" t="s">
        <v>441</v>
      </c>
      <c r="G12456" t="s">
        <v>442</v>
      </c>
      <c r="H12456" t="s">
        <v>443</v>
      </c>
      <c r="I12456" t="s">
        <v>444</v>
      </c>
      <c r="K12456">
        <v>58927</v>
      </c>
      <c r="L12456">
        <v>1276016003</v>
      </c>
    </row>
    <row r="12457" spans="1:12" x14ac:dyDescent="0.45">
      <c r="A12457" t="str">
        <f t="shared" si="194"/>
        <v>Langenhagen, Lower Saxony, Germany</v>
      </c>
      <c r="B12457" t="s">
        <v>15921</v>
      </c>
      <c r="C12457" t="s">
        <v>15921</v>
      </c>
      <c r="D12457">
        <v>52.439399999999999</v>
      </c>
      <c r="E12457">
        <v>9.74</v>
      </c>
      <c r="F12457" t="s">
        <v>441</v>
      </c>
      <c r="G12457" t="s">
        <v>442</v>
      </c>
      <c r="H12457" t="s">
        <v>443</v>
      </c>
      <c r="I12457" t="s">
        <v>735</v>
      </c>
      <c r="K12457">
        <v>54631</v>
      </c>
      <c r="L12457">
        <v>1276031765</v>
      </c>
    </row>
    <row r="12458" spans="1:12" x14ac:dyDescent="0.45">
      <c r="A12458" t="str">
        <f t="shared" si="194"/>
        <v>Langenlois, Niederösterreich, Austria</v>
      </c>
      <c r="B12458" t="s">
        <v>15922</v>
      </c>
      <c r="C12458" t="s">
        <v>15922</v>
      </c>
      <c r="D12458">
        <v>48.466700000000003</v>
      </c>
      <c r="E12458">
        <v>15.683299999999999</v>
      </c>
      <c r="F12458" t="s">
        <v>1889</v>
      </c>
      <c r="G12458" t="s">
        <v>1890</v>
      </c>
      <c r="H12458" t="s">
        <v>1891</v>
      </c>
      <c r="I12458" t="s">
        <v>1892</v>
      </c>
      <c r="K12458">
        <v>7609</v>
      </c>
      <c r="L12458">
        <v>1040567279</v>
      </c>
    </row>
    <row r="12459" spans="1:12" x14ac:dyDescent="0.45">
      <c r="A12459" t="str">
        <f t="shared" si="194"/>
        <v>Langenselbold, Hesse, Germany</v>
      </c>
      <c r="B12459" t="s">
        <v>15923</v>
      </c>
      <c r="C12459" t="s">
        <v>15923</v>
      </c>
      <c r="D12459">
        <v>50.183300000000003</v>
      </c>
      <c r="E12459">
        <v>9.0333000000000006</v>
      </c>
      <c r="F12459" t="s">
        <v>441</v>
      </c>
      <c r="G12459" t="s">
        <v>442</v>
      </c>
      <c r="H12459" t="s">
        <v>443</v>
      </c>
      <c r="I12459" t="s">
        <v>1676</v>
      </c>
      <c r="K12459">
        <v>13979</v>
      </c>
      <c r="L12459">
        <v>1276686360</v>
      </c>
    </row>
    <row r="12460" spans="1:12" x14ac:dyDescent="0.45">
      <c r="A12460" t="str">
        <f t="shared" si="194"/>
        <v>Langenthal, Bern, Switzerland</v>
      </c>
      <c r="B12460" t="s">
        <v>15924</v>
      </c>
      <c r="C12460" t="s">
        <v>15924</v>
      </c>
      <c r="D12460">
        <v>47.215299999999999</v>
      </c>
      <c r="E12460">
        <v>7.7888999999999999</v>
      </c>
      <c r="F12460" t="s">
        <v>464</v>
      </c>
      <c r="G12460" t="s">
        <v>465</v>
      </c>
      <c r="H12460" t="s">
        <v>466</v>
      </c>
      <c r="I12460" t="s">
        <v>4102</v>
      </c>
      <c r="K12460">
        <v>15639</v>
      </c>
      <c r="L12460">
        <v>1756087578</v>
      </c>
    </row>
    <row r="12461" spans="1:12" x14ac:dyDescent="0.45">
      <c r="A12461" t="str">
        <f t="shared" si="194"/>
        <v>Langenzenn, Bavaria, Germany</v>
      </c>
      <c r="B12461" t="s">
        <v>15925</v>
      </c>
      <c r="C12461" t="s">
        <v>15925</v>
      </c>
      <c r="D12461">
        <v>49.494399999999999</v>
      </c>
      <c r="E12461">
        <v>10.794700000000001</v>
      </c>
      <c r="F12461" t="s">
        <v>441</v>
      </c>
      <c r="G12461" t="s">
        <v>442</v>
      </c>
      <c r="H12461" t="s">
        <v>443</v>
      </c>
      <c r="I12461" t="s">
        <v>567</v>
      </c>
      <c r="K12461">
        <v>10665</v>
      </c>
      <c r="L12461">
        <v>1276092377</v>
      </c>
    </row>
    <row r="12462" spans="1:12" x14ac:dyDescent="0.45">
      <c r="A12462" t="str">
        <f t="shared" si="194"/>
        <v>Langfang, Hebei, China</v>
      </c>
      <c r="B12462" t="s">
        <v>15926</v>
      </c>
      <c r="C12462" t="s">
        <v>15926</v>
      </c>
      <c r="D12462">
        <v>39.519599999999997</v>
      </c>
      <c r="E12462">
        <v>116.70059999999999</v>
      </c>
      <c r="F12462" t="s">
        <v>1039</v>
      </c>
      <c r="G12462" t="s">
        <v>1040</v>
      </c>
      <c r="H12462" t="s">
        <v>1041</v>
      </c>
      <c r="I12462" t="s">
        <v>2037</v>
      </c>
      <c r="K12462">
        <v>4358839</v>
      </c>
      <c r="L12462">
        <v>1156109017</v>
      </c>
    </row>
    <row r="12463" spans="1:12" x14ac:dyDescent="0.45">
      <c r="A12463" t="str">
        <f t="shared" si="194"/>
        <v>Langford Station, British Columbia, Canada</v>
      </c>
      <c r="B12463" t="s">
        <v>15927</v>
      </c>
      <c r="C12463" t="s">
        <v>15927</v>
      </c>
      <c r="D12463">
        <v>48.450600000000001</v>
      </c>
      <c r="E12463">
        <v>-123.50579999999999</v>
      </c>
      <c r="F12463" t="s">
        <v>541</v>
      </c>
      <c r="G12463" t="s">
        <v>542</v>
      </c>
      <c r="H12463" t="s">
        <v>543</v>
      </c>
      <c r="I12463" t="s">
        <v>544</v>
      </c>
      <c r="K12463">
        <v>35342</v>
      </c>
      <c r="L12463">
        <v>1124095065</v>
      </c>
    </row>
    <row r="12464" spans="1:12" x14ac:dyDescent="0.45">
      <c r="A12464" t="str">
        <f t="shared" si="194"/>
        <v>Langley, British Columbia, Canada</v>
      </c>
      <c r="B12464" t="s">
        <v>15928</v>
      </c>
      <c r="C12464" t="s">
        <v>15928</v>
      </c>
      <c r="D12464">
        <v>49.104399999999998</v>
      </c>
      <c r="E12464">
        <v>-122.5827</v>
      </c>
      <c r="F12464" t="s">
        <v>541</v>
      </c>
      <c r="G12464" t="s">
        <v>542</v>
      </c>
      <c r="H12464" t="s">
        <v>543</v>
      </c>
      <c r="I12464" t="s">
        <v>544</v>
      </c>
      <c r="K12464">
        <v>117285</v>
      </c>
      <c r="L12464">
        <v>1124000480</v>
      </c>
    </row>
    <row r="12465" spans="1:12" x14ac:dyDescent="0.45">
      <c r="A12465" t="str">
        <f t="shared" si="194"/>
        <v>Langley Park, Maryland, United States</v>
      </c>
      <c r="B12465" t="s">
        <v>15929</v>
      </c>
      <c r="C12465" t="s">
        <v>15929</v>
      </c>
      <c r="D12465">
        <v>38.989699999999999</v>
      </c>
      <c r="E12465">
        <v>-76.980800000000002</v>
      </c>
      <c r="F12465" t="s">
        <v>530</v>
      </c>
      <c r="G12465" t="s">
        <v>531</v>
      </c>
      <c r="H12465" t="s">
        <v>532</v>
      </c>
      <c r="I12465" t="s">
        <v>588</v>
      </c>
      <c r="K12465">
        <v>19278</v>
      </c>
      <c r="L12465">
        <v>1840005959</v>
      </c>
    </row>
    <row r="12466" spans="1:12" x14ac:dyDescent="0.45">
      <c r="A12466" t="str">
        <f t="shared" si="194"/>
        <v>Langsa, Aceh, Indonesia</v>
      </c>
      <c r="B12466" t="s">
        <v>15930</v>
      </c>
      <c r="C12466" t="s">
        <v>15930</v>
      </c>
      <c r="D12466">
        <v>4.4667000000000003</v>
      </c>
      <c r="E12466">
        <v>97.95</v>
      </c>
      <c r="F12466" t="s">
        <v>1763</v>
      </c>
      <c r="G12466" t="s">
        <v>1764</v>
      </c>
      <c r="H12466" t="s">
        <v>1765</v>
      </c>
      <c r="I12466" t="s">
        <v>3406</v>
      </c>
      <c r="K12466">
        <v>178334</v>
      </c>
      <c r="L12466">
        <v>1360337304</v>
      </c>
    </row>
    <row r="12467" spans="1:12" x14ac:dyDescent="0.45">
      <c r="A12467" t="str">
        <f t="shared" si="194"/>
        <v>Langzhong, Sichuan, China</v>
      </c>
      <c r="B12467" t="s">
        <v>15931</v>
      </c>
      <c r="C12467" t="s">
        <v>15931</v>
      </c>
      <c r="D12467">
        <v>31.583300000000001</v>
      </c>
      <c r="E12467">
        <v>105.97199999999999</v>
      </c>
      <c r="F12467" t="s">
        <v>1039</v>
      </c>
      <c r="G12467" t="s">
        <v>1040</v>
      </c>
      <c r="H12467" t="s">
        <v>1041</v>
      </c>
      <c r="I12467" t="s">
        <v>3865</v>
      </c>
      <c r="J12467" t="s">
        <v>366</v>
      </c>
      <c r="K12467">
        <v>728935</v>
      </c>
      <c r="L12467">
        <v>1156930148</v>
      </c>
    </row>
    <row r="12468" spans="1:12" x14ac:dyDescent="0.45">
      <c r="A12468" t="str">
        <f t="shared" si="194"/>
        <v>Lanham, Maryland, United States</v>
      </c>
      <c r="B12468" t="s">
        <v>15932</v>
      </c>
      <c r="C12468" t="s">
        <v>15932</v>
      </c>
      <c r="D12468">
        <v>38.9621</v>
      </c>
      <c r="E12468">
        <v>-76.842100000000002</v>
      </c>
      <c r="F12468" t="s">
        <v>530</v>
      </c>
      <c r="G12468" t="s">
        <v>531</v>
      </c>
      <c r="H12468" t="s">
        <v>532</v>
      </c>
      <c r="I12468" t="s">
        <v>588</v>
      </c>
      <c r="K12468">
        <v>10301</v>
      </c>
      <c r="L12468">
        <v>1840026687</v>
      </c>
    </row>
    <row r="12469" spans="1:12" x14ac:dyDescent="0.45">
      <c r="A12469" t="str">
        <f t="shared" si="194"/>
        <v>Lansdale, Pennsylvania, United States</v>
      </c>
      <c r="B12469" t="s">
        <v>15933</v>
      </c>
      <c r="C12469" t="s">
        <v>15933</v>
      </c>
      <c r="D12469">
        <v>40.241700000000002</v>
      </c>
      <c r="E12469">
        <v>-75.281199999999998</v>
      </c>
      <c r="F12469" t="s">
        <v>530</v>
      </c>
      <c r="G12469" t="s">
        <v>531</v>
      </c>
      <c r="H12469" t="s">
        <v>532</v>
      </c>
      <c r="I12469" t="s">
        <v>620</v>
      </c>
      <c r="K12469">
        <v>17083</v>
      </c>
      <c r="L12469">
        <v>1840003703</v>
      </c>
    </row>
    <row r="12470" spans="1:12" x14ac:dyDescent="0.45">
      <c r="A12470" t="str">
        <f t="shared" si="194"/>
        <v>Lansdowne, Pennsylvania, United States</v>
      </c>
      <c r="B12470" t="s">
        <v>15934</v>
      </c>
      <c r="C12470" t="s">
        <v>15934</v>
      </c>
      <c r="D12470">
        <v>39.940800000000003</v>
      </c>
      <c r="E12470">
        <v>-75.275999999999996</v>
      </c>
      <c r="F12470" t="s">
        <v>530</v>
      </c>
      <c r="G12470" t="s">
        <v>531</v>
      </c>
      <c r="H12470" t="s">
        <v>532</v>
      </c>
      <c r="I12470" t="s">
        <v>620</v>
      </c>
      <c r="K12470">
        <v>10647</v>
      </c>
      <c r="L12470">
        <v>1840000700</v>
      </c>
    </row>
    <row r="12471" spans="1:12" x14ac:dyDescent="0.45">
      <c r="A12471" t="str">
        <f t="shared" si="194"/>
        <v>Lansdowne, Virginia, United States</v>
      </c>
      <c r="B12471" t="s">
        <v>15934</v>
      </c>
      <c r="C12471" t="s">
        <v>15934</v>
      </c>
      <c r="D12471">
        <v>39.084600000000002</v>
      </c>
      <c r="E12471">
        <v>-77.483900000000006</v>
      </c>
      <c r="F12471" t="s">
        <v>530</v>
      </c>
      <c r="G12471" t="s">
        <v>531</v>
      </c>
      <c r="H12471" t="s">
        <v>532</v>
      </c>
      <c r="I12471" t="s">
        <v>618</v>
      </c>
      <c r="K12471">
        <v>12696</v>
      </c>
      <c r="L12471">
        <v>1840041773</v>
      </c>
    </row>
    <row r="12472" spans="1:12" x14ac:dyDescent="0.45">
      <c r="A12472" t="str">
        <f t="shared" si="194"/>
        <v>Lansdowne, Maryland, United States</v>
      </c>
      <c r="B12472" t="s">
        <v>15934</v>
      </c>
      <c r="C12472" t="s">
        <v>15934</v>
      </c>
      <c r="D12472">
        <v>39.236499999999999</v>
      </c>
      <c r="E12472">
        <v>-76.665899999999993</v>
      </c>
      <c r="F12472" t="s">
        <v>530</v>
      </c>
      <c r="G12472" t="s">
        <v>531</v>
      </c>
      <c r="H12472" t="s">
        <v>532</v>
      </c>
      <c r="I12472" t="s">
        <v>588</v>
      </c>
      <c r="K12472">
        <v>8571</v>
      </c>
      <c r="L12472">
        <v>1840026625</v>
      </c>
    </row>
    <row r="12473" spans="1:12" x14ac:dyDescent="0.45">
      <c r="A12473" t="str">
        <f t="shared" si="194"/>
        <v>Lansdowne, Uttarakhand, India</v>
      </c>
      <c r="B12473" t="s">
        <v>15934</v>
      </c>
      <c r="C12473" t="s">
        <v>15934</v>
      </c>
      <c r="D12473">
        <v>29.83</v>
      </c>
      <c r="E12473">
        <v>78.680000000000007</v>
      </c>
      <c r="F12473" t="s">
        <v>626</v>
      </c>
      <c r="G12473" t="s">
        <v>627</v>
      </c>
      <c r="H12473" t="s">
        <v>628</v>
      </c>
      <c r="I12473" t="s">
        <v>8214</v>
      </c>
      <c r="K12473">
        <v>5667</v>
      </c>
      <c r="L12473">
        <v>1356052732</v>
      </c>
    </row>
    <row r="12474" spans="1:12" x14ac:dyDescent="0.45">
      <c r="A12474" t="str">
        <f t="shared" si="194"/>
        <v>Lansing, Michigan, United States</v>
      </c>
      <c r="B12474" t="s">
        <v>15935</v>
      </c>
      <c r="C12474" t="s">
        <v>15935</v>
      </c>
      <c r="D12474">
        <v>42.714199999999998</v>
      </c>
      <c r="E12474">
        <v>-84.560100000000006</v>
      </c>
      <c r="F12474" t="s">
        <v>530</v>
      </c>
      <c r="G12474" t="s">
        <v>531</v>
      </c>
      <c r="H12474" t="s">
        <v>532</v>
      </c>
      <c r="I12474" t="s">
        <v>868</v>
      </c>
      <c r="J12474" t="s">
        <v>378</v>
      </c>
      <c r="K12474">
        <v>324286</v>
      </c>
      <c r="L12474">
        <v>1840003102</v>
      </c>
    </row>
    <row r="12475" spans="1:12" x14ac:dyDescent="0.45">
      <c r="A12475" t="str">
        <f t="shared" si="194"/>
        <v>Lansing, Illinois, United States</v>
      </c>
      <c r="B12475" t="s">
        <v>15935</v>
      </c>
      <c r="C12475" t="s">
        <v>15935</v>
      </c>
      <c r="D12475">
        <v>41.564799999999998</v>
      </c>
      <c r="E12475">
        <v>-87.546199999999999</v>
      </c>
      <c r="F12475" t="s">
        <v>530</v>
      </c>
      <c r="G12475" t="s">
        <v>531</v>
      </c>
      <c r="H12475" t="s">
        <v>532</v>
      </c>
      <c r="I12475" t="s">
        <v>824</v>
      </c>
      <c r="K12475">
        <v>27402</v>
      </c>
      <c r="L12475">
        <v>1840011257</v>
      </c>
    </row>
    <row r="12476" spans="1:12" x14ac:dyDescent="0.45">
      <c r="A12476" t="str">
        <f t="shared" si="194"/>
        <v>Lansing, Kansas, United States</v>
      </c>
      <c r="B12476" t="s">
        <v>15935</v>
      </c>
      <c r="C12476" t="s">
        <v>15935</v>
      </c>
      <c r="D12476">
        <v>39.242800000000003</v>
      </c>
      <c r="E12476">
        <v>-94.897099999999995</v>
      </c>
      <c r="F12476" t="s">
        <v>530</v>
      </c>
      <c r="G12476" t="s">
        <v>531</v>
      </c>
      <c r="H12476" t="s">
        <v>532</v>
      </c>
      <c r="I12476" t="s">
        <v>611</v>
      </c>
      <c r="K12476">
        <v>11949</v>
      </c>
      <c r="L12476">
        <v>1840001590</v>
      </c>
    </row>
    <row r="12477" spans="1:12" x14ac:dyDescent="0.45">
      <c r="A12477" t="str">
        <f t="shared" si="194"/>
        <v>Lansing, New York, United States</v>
      </c>
      <c r="B12477" t="s">
        <v>15935</v>
      </c>
      <c r="C12477" t="s">
        <v>15935</v>
      </c>
      <c r="D12477">
        <v>42.566699999999997</v>
      </c>
      <c r="E12477">
        <v>-76.531599999999997</v>
      </c>
      <c r="F12477" t="s">
        <v>530</v>
      </c>
      <c r="G12477" t="s">
        <v>531</v>
      </c>
      <c r="H12477" t="s">
        <v>532</v>
      </c>
      <c r="I12477" t="s">
        <v>803</v>
      </c>
      <c r="K12477">
        <v>11329</v>
      </c>
      <c r="L12477">
        <v>1840004544</v>
      </c>
    </row>
    <row r="12478" spans="1:12" x14ac:dyDescent="0.45">
      <c r="A12478" t="str">
        <f t="shared" si="194"/>
        <v>Lanškroun, Pardubický Kraj, Czechia</v>
      </c>
      <c r="B12478" t="s">
        <v>15936</v>
      </c>
      <c r="C12478" t="s">
        <v>15937</v>
      </c>
      <c r="D12478">
        <v>49.912199999999999</v>
      </c>
      <c r="E12478">
        <v>16.611999999999998</v>
      </c>
      <c r="F12478" t="s">
        <v>2480</v>
      </c>
      <c r="G12478" t="s">
        <v>2481</v>
      </c>
      <c r="H12478" t="s">
        <v>2482</v>
      </c>
      <c r="I12478" t="s">
        <v>6479</v>
      </c>
      <c r="K12478">
        <v>9906</v>
      </c>
      <c r="L12478">
        <v>1203727130</v>
      </c>
    </row>
    <row r="12479" spans="1:12" x14ac:dyDescent="0.45">
      <c r="A12479" t="str">
        <f t="shared" si="194"/>
        <v>Lantana, Florida, United States</v>
      </c>
      <c r="B12479" t="s">
        <v>15938</v>
      </c>
      <c r="C12479" t="s">
        <v>15938</v>
      </c>
      <c r="D12479">
        <v>26.583400000000001</v>
      </c>
      <c r="E12479">
        <v>-80.056399999999996</v>
      </c>
      <c r="F12479" t="s">
        <v>530</v>
      </c>
      <c r="G12479" t="s">
        <v>531</v>
      </c>
      <c r="H12479" t="s">
        <v>532</v>
      </c>
      <c r="I12479" t="s">
        <v>1378</v>
      </c>
      <c r="K12479">
        <v>12581</v>
      </c>
      <c r="L12479">
        <v>1840017259</v>
      </c>
    </row>
    <row r="12480" spans="1:12" x14ac:dyDescent="0.45">
      <c r="A12480" t="str">
        <f t="shared" si="194"/>
        <v>Lantana, Texas, United States</v>
      </c>
      <c r="B12480" t="s">
        <v>15938</v>
      </c>
      <c r="C12480" t="s">
        <v>15938</v>
      </c>
      <c r="D12480">
        <v>33.091999999999999</v>
      </c>
      <c r="E12480">
        <v>-97.121600000000001</v>
      </c>
      <c r="F12480" t="s">
        <v>530</v>
      </c>
      <c r="G12480" t="s">
        <v>531</v>
      </c>
      <c r="H12480" t="s">
        <v>532</v>
      </c>
      <c r="I12480" t="s">
        <v>610</v>
      </c>
      <c r="K12480">
        <v>9536</v>
      </c>
      <c r="L12480">
        <v>1840025053</v>
      </c>
    </row>
    <row r="12481" spans="1:12" x14ac:dyDescent="0.45">
      <c r="A12481" t="str">
        <f t="shared" si="194"/>
        <v>Lanús, Buenos Aires, Argentina</v>
      </c>
      <c r="B12481" t="s">
        <v>15939</v>
      </c>
      <c r="C12481" t="s">
        <v>15940</v>
      </c>
      <c r="D12481">
        <v>-34.700000000000003</v>
      </c>
      <c r="E12481">
        <v>-58.4</v>
      </c>
      <c r="F12481" t="s">
        <v>651</v>
      </c>
      <c r="G12481" t="s">
        <v>652</v>
      </c>
      <c r="H12481" t="s">
        <v>653</v>
      </c>
      <c r="I12481" t="s">
        <v>870</v>
      </c>
      <c r="J12481" t="s">
        <v>366</v>
      </c>
      <c r="K12481">
        <v>459263</v>
      </c>
      <c r="L12481">
        <v>1032009573</v>
      </c>
    </row>
    <row r="12482" spans="1:12" x14ac:dyDescent="0.45">
      <c r="A12482" t="str">
        <f t="shared" si="194"/>
        <v>Lanxi, Zhejiang, China</v>
      </c>
      <c r="B12482" t="s">
        <v>15941</v>
      </c>
      <c r="C12482" t="s">
        <v>15941</v>
      </c>
      <c r="D12482">
        <v>29.216699999999999</v>
      </c>
      <c r="E12482">
        <v>119.4722</v>
      </c>
      <c r="F12482" t="s">
        <v>1039</v>
      </c>
      <c r="G12482" t="s">
        <v>1040</v>
      </c>
      <c r="H12482" t="s">
        <v>1041</v>
      </c>
      <c r="I12482" t="s">
        <v>3175</v>
      </c>
      <c r="K12482">
        <v>560514</v>
      </c>
      <c r="L12482">
        <v>1156686465</v>
      </c>
    </row>
    <row r="12483" spans="1:12" x14ac:dyDescent="0.45">
      <c r="A12483" t="str">
        <f t="shared" ref="A12483:A12546" si="195">CONCATENATE(B12483,", ",I12483,", ",F12483)</f>
        <v>Lanxi, Heilongjiang, China</v>
      </c>
      <c r="B12483" t="s">
        <v>15941</v>
      </c>
      <c r="C12483" t="s">
        <v>15941</v>
      </c>
      <c r="D12483">
        <v>46.266399999999997</v>
      </c>
      <c r="E12483">
        <v>126.276</v>
      </c>
      <c r="F12483" t="s">
        <v>1039</v>
      </c>
      <c r="G12483" t="s">
        <v>1040</v>
      </c>
      <c r="H12483" t="s">
        <v>1041</v>
      </c>
      <c r="I12483" t="s">
        <v>1953</v>
      </c>
      <c r="J12483" t="s">
        <v>366</v>
      </c>
      <c r="K12483">
        <v>72528</v>
      </c>
      <c r="L12483">
        <v>1156269575</v>
      </c>
    </row>
    <row r="12484" spans="1:12" x14ac:dyDescent="0.45">
      <c r="A12484" t="str">
        <f t="shared" si="195"/>
        <v>Lanzhou, Gansu, China</v>
      </c>
      <c r="B12484" t="s">
        <v>15942</v>
      </c>
      <c r="C12484" t="s">
        <v>15942</v>
      </c>
      <c r="D12484">
        <v>36.061700000000002</v>
      </c>
      <c r="E12484">
        <v>103.8318</v>
      </c>
      <c r="F12484" t="s">
        <v>1039</v>
      </c>
      <c r="G12484" t="s">
        <v>1040</v>
      </c>
      <c r="H12484" t="s">
        <v>1041</v>
      </c>
      <c r="I12484" t="s">
        <v>3178</v>
      </c>
      <c r="J12484" t="s">
        <v>378</v>
      </c>
      <c r="K12484">
        <v>3616163</v>
      </c>
      <c r="L12484">
        <v>1156280566</v>
      </c>
    </row>
    <row r="12485" spans="1:12" x14ac:dyDescent="0.45">
      <c r="A12485" t="str">
        <f t="shared" si="195"/>
        <v>Lào Cai, Lào Cai, Vietnam</v>
      </c>
      <c r="B12485" t="s">
        <v>15943</v>
      </c>
      <c r="C12485" t="s">
        <v>15944</v>
      </c>
      <c r="D12485">
        <v>22.4194</v>
      </c>
      <c r="E12485">
        <v>103.995</v>
      </c>
      <c r="F12485" t="s">
        <v>2163</v>
      </c>
      <c r="G12485" t="s">
        <v>2164</v>
      </c>
      <c r="H12485" t="s">
        <v>2165</v>
      </c>
      <c r="I12485" t="s">
        <v>15943</v>
      </c>
      <c r="J12485" t="s">
        <v>378</v>
      </c>
      <c r="K12485">
        <v>67206</v>
      </c>
      <c r="L12485">
        <v>1704290986</v>
      </c>
    </row>
    <row r="12486" spans="1:12" x14ac:dyDescent="0.45">
      <c r="A12486" t="str">
        <f t="shared" si="195"/>
        <v>Laoag, Ilocos Norte, Philippines</v>
      </c>
      <c r="B12486" t="s">
        <v>15945</v>
      </c>
      <c r="C12486" t="s">
        <v>15945</v>
      </c>
      <c r="D12486">
        <v>18.2</v>
      </c>
      <c r="E12486">
        <v>120.6</v>
      </c>
      <c r="F12486" t="s">
        <v>1373</v>
      </c>
      <c r="G12486" t="s">
        <v>1374</v>
      </c>
      <c r="H12486" t="s">
        <v>1375</v>
      </c>
      <c r="I12486" t="s">
        <v>3743</v>
      </c>
      <c r="J12486" t="s">
        <v>378</v>
      </c>
      <c r="K12486">
        <v>111125</v>
      </c>
      <c r="L12486">
        <v>1608043510</v>
      </c>
    </row>
    <row r="12487" spans="1:12" x14ac:dyDescent="0.45">
      <c r="A12487" t="str">
        <f t="shared" si="195"/>
        <v>Laohekou, Hubei, China</v>
      </c>
      <c r="B12487" t="s">
        <v>15946</v>
      </c>
      <c r="C12487" t="s">
        <v>15946</v>
      </c>
      <c r="D12487">
        <v>32.384900000000002</v>
      </c>
      <c r="E12487">
        <v>111.6695</v>
      </c>
      <c r="F12487" t="s">
        <v>1039</v>
      </c>
      <c r="G12487" t="s">
        <v>1040</v>
      </c>
      <c r="H12487" t="s">
        <v>1041</v>
      </c>
      <c r="I12487" t="s">
        <v>2058</v>
      </c>
      <c r="K12487">
        <v>471482</v>
      </c>
      <c r="L12487">
        <v>1156791804</v>
      </c>
    </row>
    <row r="12488" spans="1:12" x14ac:dyDescent="0.45">
      <c r="A12488" t="str">
        <f t="shared" si="195"/>
        <v>Laon, Hauts-de-France, France</v>
      </c>
      <c r="B12488" t="s">
        <v>15947</v>
      </c>
      <c r="C12488" t="s">
        <v>15947</v>
      </c>
      <c r="D12488">
        <v>49.563899999999997</v>
      </c>
      <c r="E12488">
        <v>3.6244000000000001</v>
      </c>
      <c r="F12488" t="s">
        <v>526</v>
      </c>
      <c r="G12488" t="s">
        <v>527</v>
      </c>
      <c r="H12488" t="s">
        <v>528</v>
      </c>
      <c r="I12488" t="s">
        <v>529</v>
      </c>
      <c r="J12488" t="s">
        <v>366</v>
      </c>
      <c r="K12488">
        <v>24876</v>
      </c>
      <c r="L12488">
        <v>1250552164</v>
      </c>
    </row>
    <row r="12489" spans="1:12" x14ac:dyDescent="0.45">
      <c r="A12489" t="str">
        <f t="shared" si="195"/>
        <v>Lapa, Paraná, Brazil</v>
      </c>
      <c r="B12489" t="s">
        <v>15948</v>
      </c>
      <c r="C12489" t="s">
        <v>15948</v>
      </c>
      <c r="D12489">
        <v>-25.76</v>
      </c>
      <c r="E12489">
        <v>-49.73</v>
      </c>
      <c r="F12489" t="s">
        <v>491</v>
      </c>
      <c r="G12489" t="s">
        <v>492</v>
      </c>
      <c r="H12489" t="s">
        <v>493</v>
      </c>
      <c r="I12489" t="s">
        <v>2206</v>
      </c>
      <c r="K12489">
        <v>25621</v>
      </c>
      <c r="L12489">
        <v>1076904800</v>
      </c>
    </row>
    <row r="12490" spans="1:12" x14ac:dyDescent="0.45">
      <c r="A12490" t="str">
        <f t="shared" si="195"/>
        <v>Lapeer, Michigan, United States</v>
      </c>
      <c r="B12490" t="s">
        <v>15949</v>
      </c>
      <c r="C12490" t="s">
        <v>15949</v>
      </c>
      <c r="D12490">
        <v>43.044699999999999</v>
      </c>
      <c r="E12490">
        <v>-83.325400000000002</v>
      </c>
      <c r="F12490" t="s">
        <v>530</v>
      </c>
      <c r="G12490" t="s">
        <v>531</v>
      </c>
      <c r="H12490" t="s">
        <v>532</v>
      </c>
      <c r="I12490" t="s">
        <v>868</v>
      </c>
      <c r="K12490">
        <v>12959</v>
      </c>
      <c r="L12490">
        <v>1840002896</v>
      </c>
    </row>
    <row r="12491" spans="1:12" x14ac:dyDescent="0.45">
      <c r="A12491" t="str">
        <f t="shared" si="195"/>
        <v>Laplace, Louisiana, United States</v>
      </c>
      <c r="B12491" t="s">
        <v>15950</v>
      </c>
      <c r="C12491" t="s">
        <v>15950</v>
      </c>
      <c r="D12491">
        <v>30.0731</v>
      </c>
      <c r="E12491">
        <v>-90.475800000000007</v>
      </c>
      <c r="F12491" t="s">
        <v>530</v>
      </c>
      <c r="G12491" t="s">
        <v>531</v>
      </c>
      <c r="H12491" t="s">
        <v>532</v>
      </c>
      <c r="I12491" t="s">
        <v>533</v>
      </c>
      <c r="K12491">
        <v>29147</v>
      </c>
      <c r="L12491">
        <v>1840013968</v>
      </c>
    </row>
    <row r="12492" spans="1:12" x14ac:dyDescent="0.45">
      <c r="A12492" t="str">
        <f t="shared" si="195"/>
        <v>Lapovo, Lapovo, Serbia</v>
      </c>
      <c r="B12492" t="s">
        <v>15951</v>
      </c>
      <c r="C12492" t="s">
        <v>15951</v>
      </c>
      <c r="D12492">
        <v>44.184199999999997</v>
      </c>
      <c r="E12492">
        <v>21.097300000000001</v>
      </c>
      <c r="F12492" t="s">
        <v>795</v>
      </c>
      <c r="G12492" t="s">
        <v>796</v>
      </c>
      <c r="H12492" t="s">
        <v>797</v>
      </c>
      <c r="I12492" t="s">
        <v>15951</v>
      </c>
      <c r="J12492" t="s">
        <v>378</v>
      </c>
      <c r="K12492">
        <v>7143</v>
      </c>
      <c r="L12492">
        <v>1688267080</v>
      </c>
    </row>
    <row r="12493" spans="1:12" x14ac:dyDescent="0.45">
      <c r="A12493" t="str">
        <f t="shared" si="195"/>
        <v>Lappeenranta, Etelä-Karjala, Finland</v>
      </c>
      <c r="B12493" t="s">
        <v>15952</v>
      </c>
      <c r="C12493" t="s">
        <v>15952</v>
      </c>
      <c r="D12493">
        <v>61.058300000000003</v>
      </c>
      <c r="E12493">
        <v>28.1861</v>
      </c>
      <c r="F12493" t="s">
        <v>459</v>
      </c>
      <c r="G12493" t="s">
        <v>460</v>
      </c>
      <c r="H12493" t="s">
        <v>461</v>
      </c>
      <c r="I12493" t="s">
        <v>12948</v>
      </c>
      <c r="J12493" t="s">
        <v>378</v>
      </c>
      <c r="K12493">
        <v>72875</v>
      </c>
      <c r="L12493">
        <v>1246492910</v>
      </c>
    </row>
    <row r="12494" spans="1:12" x14ac:dyDescent="0.45">
      <c r="A12494" t="str">
        <f t="shared" si="195"/>
        <v>Laprida, Buenos Aires, Argentina</v>
      </c>
      <c r="B12494" t="s">
        <v>15953</v>
      </c>
      <c r="C12494" t="s">
        <v>15953</v>
      </c>
      <c r="D12494">
        <v>-37.533299999999997</v>
      </c>
      <c r="E12494">
        <v>-60.816699999999997</v>
      </c>
      <c r="F12494" t="s">
        <v>651</v>
      </c>
      <c r="G12494" t="s">
        <v>652</v>
      </c>
      <c r="H12494" t="s">
        <v>653</v>
      </c>
      <c r="I12494" t="s">
        <v>870</v>
      </c>
      <c r="J12494" t="s">
        <v>366</v>
      </c>
      <c r="K12494">
        <v>8178</v>
      </c>
      <c r="L12494">
        <v>1032804706</v>
      </c>
    </row>
    <row r="12495" spans="1:12" x14ac:dyDescent="0.45">
      <c r="A12495" t="str">
        <f t="shared" si="195"/>
        <v>Lapua, Etelä-Pohjanmaa, Finland</v>
      </c>
      <c r="B12495" t="s">
        <v>15954</v>
      </c>
      <c r="C12495" t="s">
        <v>15954</v>
      </c>
      <c r="D12495">
        <v>62.970799999999997</v>
      </c>
      <c r="E12495">
        <v>23.006900000000002</v>
      </c>
      <c r="F12495" t="s">
        <v>459</v>
      </c>
      <c r="G12495" t="s">
        <v>460</v>
      </c>
      <c r="H12495" t="s">
        <v>461</v>
      </c>
      <c r="I12495" t="s">
        <v>1000</v>
      </c>
      <c r="J12495" t="s">
        <v>366</v>
      </c>
      <c r="K12495">
        <v>14609</v>
      </c>
      <c r="L12495">
        <v>1246396654</v>
      </c>
    </row>
    <row r="12496" spans="1:12" x14ac:dyDescent="0.45">
      <c r="A12496" t="str">
        <f t="shared" si="195"/>
        <v>Lapu-Lapu City, Lapu-Lapu, Philippines</v>
      </c>
      <c r="B12496" t="s">
        <v>15955</v>
      </c>
      <c r="C12496" t="s">
        <v>15955</v>
      </c>
      <c r="D12496">
        <v>10.315</v>
      </c>
      <c r="E12496">
        <v>123.9761</v>
      </c>
      <c r="F12496" t="s">
        <v>1373</v>
      </c>
      <c r="G12496" t="s">
        <v>1374</v>
      </c>
      <c r="H12496" t="s">
        <v>1375</v>
      </c>
      <c r="I12496" t="s">
        <v>15956</v>
      </c>
      <c r="J12496" t="s">
        <v>378</v>
      </c>
      <c r="K12496">
        <v>408112</v>
      </c>
      <c r="L12496">
        <v>1608430676</v>
      </c>
    </row>
    <row r="12497" spans="1:12" x14ac:dyDescent="0.45">
      <c r="A12497" t="str">
        <f t="shared" si="195"/>
        <v>Lara, Victoria, Australia</v>
      </c>
      <c r="B12497" t="s">
        <v>3634</v>
      </c>
      <c r="C12497" t="s">
        <v>3634</v>
      </c>
      <c r="D12497">
        <v>-38.0167</v>
      </c>
      <c r="E12497">
        <v>144.41669999999999</v>
      </c>
      <c r="F12497" t="s">
        <v>830</v>
      </c>
      <c r="G12497" t="s">
        <v>831</v>
      </c>
      <c r="H12497" t="s">
        <v>832</v>
      </c>
      <c r="I12497" t="s">
        <v>2292</v>
      </c>
      <c r="K12497">
        <v>16355</v>
      </c>
      <c r="L12497">
        <v>1036754750</v>
      </c>
    </row>
    <row r="12498" spans="1:12" x14ac:dyDescent="0.45">
      <c r="A12498" t="str">
        <f t="shared" si="195"/>
        <v>Larache, Tanger-Tétouan-Al Hoceïma, Morocco</v>
      </c>
      <c r="B12498" t="s">
        <v>15957</v>
      </c>
      <c r="C12498" t="s">
        <v>15957</v>
      </c>
      <c r="D12498">
        <v>35.200400000000002</v>
      </c>
      <c r="E12498">
        <v>-6.16</v>
      </c>
      <c r="F12498" t="s">
        <v>893</v>
      </c>
      <c r="G12498" t="s">
        <v>894</v>
      </c>
      <c r="H12498" t="s">
        <v>895</v>
      </c>
      <c r="I12498" t="s">
        <v>1108</v>
      </c>
      <c r="K12498">
        <v>120082</v>
      </c>
      <c r="L12498">
        <v>1504637172</v>
      </c>
    </row>
    <row r="12499" spans="1:12" x14ac:dyDescent="0.45">
      <c r="A12499" t="str">
        <f t="shared" si="195"/>
        <v>Laramie, Wyoming, United States</v>
      </c>
      <c r="B12499" t="s">
        <v>15958</v>
      </c>
      <c r="C12499" t="s">
        <v>15958</v>
      </c>
      <c r="D12499">
        <v>41.309899999999999</v>
      </c>
      <c r="E12499">
        <v>-105.60850000000001</v>
      </c>
      <c r="F12499" t="s">
        <v>530</v>
      </c>
      <c r="G12499" t="s">
        <v>531</v>
      </c>
      <c r="H12499" t="s">
        <v>532</v>
      </c>
      <c r="I12499" t="s">
        <v>6261</v>
      </c>
      <c r="K12499">
        <v>33929</v>
      </c>
      <c r="L12499">
        <v>1840020096</v>
      </c>
    </row>
    <row r="12500" spans="1:12" x14ac:dyDescent="0.45">
      <c r="A12500" t="str">
        <f t="shared" si="195"/>
        <v>Laranjal Paulista, São Paulo, Brazil</v>
      </c>
      <c r="B12500" t="s">
        <v>15959</v>
      </c>
      <c r="C12500" t="s">
        <v>15959</v>
      </c>
      <c r="D12500">
        <v>-23.050599999999999</v>
      </c>
      <c r="E12500">
        <v>-47.837600000000002</v>
      </c>
      <c r="F12500" t="s">
        <v>491</v>
      </c>
      <c r="G12500" t="s">
        <v>492</v>
      </c>
      <c r="H12500" t="s">
        <v>493</v>
      </c>
      <c r="I12500" t="s">
        <v>801</v>
      </c>
      <c r="K12500">
        <v>27384</v>
      </c>
      <c r="L12500">
        <v>1076357656</v>
      </c>
    </row>
    <row r="12501" spans="1:12" x14ac:dyDescent="0.45">
      <c r="A12501" t="str">
        <f t="shared" si="195"/>
        <v>Laraquete, Biobío, Chile</v>
      </c>
      <c r="B12501" t="s">
        <v>15960</v>
      </c>
      <c r="C12501" t="s">
        <v>15960</v>
      </c>
      <c r="D12501">
        <v>-37.167700000000004</v>
      </c>
      <c r="E12501">
        <v>-73.185900000000004</v>
      </c>
      <c r="F12501" t="s">
        <v>1502</v>
      </c>
      <c r="G12501" t="s">
        <v>1503</v>
      </c>
      <c r="H12501" t="s">
        <v>1504</v>
      </c>
      <c r="I12501" t="s">
        <v>2298</v>
      </c>
      <c r="K12501">
        <v>5014</v>
      </c>
      <c r="L12501">
        <v>1152199352</v>
      </c>
    </row>
    <row r="12502" spans="1:12" x14ac:dyDescent="0.45">
      <c r="A12502" t="str">
        <f t="shared" si="195"/>
        <v>Larbert, Falkirk, United Kingdom</v>
      </c>
      <c r="B12502" t="s">
        <v>15961</v>
      </c>
      <c r="C12502" t="s">
        <v>15961</v>
      </c>
      <c r="D12502">
        <v>56.0229</v>
      </c>
      <c r="E12502">
        <v>-3.8260000000000001</v>
      </c>
      <c r="F12502" t="s">
        <v>536</v>
      </c>
      <c r="G12502" t="s">
        <v>537</v>
      </c>
      <c r="H12502" t="s">
        <v>538</v>
      </c>
      <c r="I12502" t="s">
        <v>4747</v>
      </c>
      <c r="K12502">
        <v>9143</v>
      </c>
      <c r="L12502">
        <v>1826937694</v>
      </c>
    </row>
    <row r="12503" spans="1:12" x14ac:dyDescent="0.45">
      <c r="A12503" t="str">
        <f t="shared" si="195"/>
        <v>Larchmont, New York, United States</v>
      </c>
      <c r="B12503" t="s">
        <v>15962</v>
      </c>
      <c r="C12503" t="s">
        <v>15962</v>
      </c>
      <c r="D12503">
        <v>40.925800000000002</v>
      </c>
      <c r="E12503">
        <v>-73.752899999999997</v>
      </c>
      <c r="F12503" t="s">
        <v>530</v>
      </c>
      <c r="G12503" t="s">
        <v>531</v>
      </c>
      <c r="H12503" t="s">
        <v>532</v>
      </c>
      <c r="I12503" t="s">
        <v>803</v>
      </c>
      <c r="K12503">
        <v>6087</v>
      </c>
      <c r="L12503">
        <v>1840004934</v>
      </c>
    </row>
    <row r="12504" spans="1:12" x14ac:dyDescent="0.45">
      <c r="A12504" t="str">
        <f t="shared" si="195"/>
        <v>Laredo, Texas, United States</v>
      </c>
      <c r="B12504" t="s">
        <v>15963</v>
      </c>
      <c r="C12504" t="s">
        <v>15963</v>
      </c>
      <c r="D12504">
        <v>27.562899999999999</v>
      </c>
      <c r="E12504">
        <v>-99.487499999999997</v>
      </c>
      <c r="F12504" t="s">
        <v>530</v>
      </c>
      <c r="G12504" t="s">
        <v>531</v>
      </c>
      <c r="H12504" t="s">
        <v>532</v>
      </c>
      <c r="I12504" t="s">
        <v>610</v>
      </c>
      <c r="K12504">
        <v>262079</v>
      </c>
      <c r="L12504">
        <v>1840021002</v>
      </c>
    </row>
    <row r="12505" spans="1:12" x14ac:dyDescent="0.45">
      <c r="A12505" t="str">
        <f t="shared" si="195"/>
        <v>Largo, Florida, United States</v>
      </c>
      <c r="B12505" t="s">
        <v>15964</v>
      </c>
      <c r="C12505" t="s">
        <v>15964</v>
      </c>
      <c r="D12505">
        <v>27.908799999999999</v>
      </c>
      <c r="E12505">
        <v>-82.771100000000004</v>
      </c>
      <c r="F12505" t="s">
        <v>530</v>
      </c>
      <c r="G12505" t="s">
        <v>531</v>
      </c>
      <c r="H12505" t="s">
        <v>532</v>
      </c>
      <c r="I12505" t="s">
        <v>1378</v>
      </c>
      <c r="K12505">
        <v>84948</v>
      </c>
      <c r="L12505">
        <v>1840015114</v>
      </c>
    </row>
    <row r="12506" spans="1:12" x14ac:dyDescent="0.45">
      <c r="A12506" t="str">
        <f t="shared" si="195"/>
        <v>Largo, Maryland, United States</v>
      </c>
      <c r="B12506" t="s">
        <v>15964</v>
      </c>
      <c r="C12506" t="s">
        <v>15964</v>
      </c>
      <c r="D12506">
        <v>38.880000000000003</v>
      </c>
      <c r="E12506">
        <v>-76.828900000000004</v>
      </c>
      <c r="F12506" t="s">
        <v>530</v>
      </c>
      <c r="G12506" t="s">
        <v>531</v>
      </c>
      <c r="H12506" t="s">
        <v>532</v>
      </c>
      <c r="I12506" t="s">
        <v>588</v>
      </c>
      <c r="K12506">
        <v>11604</v>
      </c>
      <c r="L12506">
        <v>1840005960</v>
      </c>
    </row>
    <row r="12507" spans="1:12" x14ac:dyDescent="0.45">
      <c r="A12507" t="str">
        <f t="shared" si="195"/>
        <v>Largs, North Ayrshire, United Kingdom</v>
      </c>
      <c r="B12507" t="s">
        <v>15965</v>
      </c>
      <c r="C12507" t="s">
        <v>15965</v>
      </c>
      <c r="D12507">
        <v>55.793999999999997</v>
      </c>
      <c r="E12507">
        <v>-4.867</v>
      </c>
      <c r="F12507" t="s">
        <v>536</v>
      </c>
      <c r="G12507" t="s">
        <v>537</v>
      </c>
      <c r="H12507" t="s">
        <v>538</v>
      </c>
      <c r="I12507" t="s">
        <v>2339</v>
      </c>
      <c r="K12507">
        <v>11241</v>
      </c>
      <c r="L12507">
        <v>1826043639</v>
      </c>
    </row>
    <row r="12508" spans="1:12" x14ac:dyDescent="0.45">
      <c r="A12508" t="str">
        <f t="shared" si="195"/>
        <v>Lárisa, Thessalía, Greece</v>
      </c>
      <c r="B12508" t="s">
        <v>15966</v>
      </c>
      <c r="C12508" t="s">
        <v>15967</v>
      </c>
      <c r="D12508">
        <v>39.638500000000001</v>
      </c>
      <c r="E12508">
        <v>22.4131</v>
      </c>
      <c r="F12508" t="s">
        <v>928</v>
      </c>
      <c r="G12508" t="s">
        <v>929</v>
      </c>
      <c r="H12508" t="s">
        <v>930</v>
      </c>
      <c r="I12508" t="s">
        <v>944</v>
      </c>
      <c r="J12508" t="s">
        <v>378</v>
      </c>
      <c r="K12508">
        <v>144651</v>
      </c>
      <c r="L12508">
        <v>1300003141</v>
      </c>
    </row>
    <row r="12509" spans="1:12" x14ac:dyDescent="0.45">
      <c r="A12509" t="str">
        <f t="shared" si="195"/>
        <v>Larkana, Sindh, Pakistan</v>
      </c>
      <c r="B12509" t="s">
        <v>15968</v>
      </c>
      <c r="C12509" t="s">
        <v>15968</v>
      </c>
      <c r="D12509">
        <v>27.56</v>
      </c>
      <c r="E12509">
        <v>68.226399999999998</v>
      </c>
      <c r="F12509" t="s">
        <v>546</v>
      </c>
      <c r="G12509" t="s">
        <v>547</v>
      </c>
      <c r="H12509" t="s">
        <v>548</v>
      </c>
      <c r="I12509" t="s">
        <v>7961</v>
      </c>
      <c r="J12509" t="s">
        <v>366</v>
      </c>
      <c r="K12509">
        <v>435817</v>
      </c>
      <c r="L12509">
        <v>1586678302</v>
      </c>
    </row>
    <row r="12510" spans="1:12" x14ac:dyDescent="0.45">
      <c r="A12510" t="str">
        <f t="shared" si="195"/>
        <v>Larkfield-Wikiup, California, United States</v>
      </c>
      <c r="B12510" t="s">
        <v>15969</v>
      </c>
      <c r="C12510" t="s">
        <v>15969</v>
      </c>
      <c r="D12510">
        <v>38.512999999999998</v>
      </c>
      <c r="E12510">
        <v>-122.75360000000001</v>
      </c>
      <c r="F12510" t="s">
        <v>530</v>
      </c>
      <c r="G12510" t="s">
        <v>531</v>
      </c>
      <c r="H12510" t="s">
        <v>532</v>
      </c>
      <c r="I12510" t="s">
        <v>754</v>
      </c>
      <c r="K12510">
        <v>8926</v>
      </c>
      <c r="L12510">
        <v>1840074293</v>
      </c>
    </row>
    <row r="12511" spans="1:12" x14ac:dyDescent="0.45">
      <c r="A12511" t="str">
        <f t="shared" si="195"/>
        <v>Larkhall, South Lanarkshire, United Kingdom</v>
      </c>
      <c r="B12511" t="s">
        <v>15970</v>
      </c>
      <c r="C12511" t="s">
        <v>15970</v>
      </c>
      <c r="D12511">
        <v>55.737000000000002</v>
      </c>
      <c r="E12511">
        <v>-3.972</v>
      </c>
      <c r="F12511" t="s">
        <v>536</v>
      </c>
      <c r="G12511" t="s">
        <v>537</v>
      </c>
      <c r="H12511" t="s">
        <v>538</v>
      </c>
      <c r="I12511" t="s">
        <v>5028</v>
      </c>
      <c r="K12511">
        <v>14951</v>
      </c>
      <c r="L12511">
        <v>1826423474</v>
      </c>
    </row>
    <row r="12512" spans="1:12" x14ac:dyDescent="0.45">
      <c r="A12512" t="str">
        <f t="shared" si="195"/>
        <v>Larkspur, California, United States</v>
      </c>
      <c r="B12512" t="s">
        <v>15971</v>
      </c>
      <c r="C12512" t="s">
        <v>15971</v>
      </c>
      <c r="D12512">
        <v>37.939300000000003</v>
      </c>
      <c r="E12512">
        <v>-122.5313</v>
      </c>
      <c r="F12512" t="s">
        <v>530</v>
      </c>
      <c r="G12512" t="s">
        <v>531</v>
      </c>
      <c r="H12512" t="s">
        <v>532</v>
      </c>
      <c r="I12512" t="s">
        <v>754</v>
      </c>
      <c r="K12512">
        <v>12254</v>
      </c>
      <c r="L12512">
        <v>1840020261</v>
      </c>
    </row>
    <row r="12513" spans="1:12" x14ac:dyDescent="0.45">
      <c r="A12513" t="str">
        <f t="shared" si="195"/>
        <v>Larnaca, Lárnaka, Cyprus</v>
      </c>
      <c r="B12513" t="s">
        <v>15972</v>
      </c>
      <c r="C12513" t="s">
        <v>15972</v>
      </c>
      <c r="D12513">
        <v>34.923299999999998</v>
      </c>
      <c r="E12513">
        <v>33.630499999999998</v>
      </c>
      <c r="F12513" t="s">
        <v>9712</v>
      </c>
      <c r="G12513" t="s">
        <v>9713</v>
      </c>
      <c r="H12513" t="s">
        <v>9714</v>
      </c>
      <c r="I12513" t="s">
        <v>15973</v>
      </c>
      <c r="J12513" t="s">
        <v>378</v>
      </c>
      <c r="K12513">
        <v>48947</v>
      </c>
      <c r="L12513">
        <v>1196804795</v>
      </c>
    </row>
    <row r="12514" spans="1:12" x14ac:dyDescent="0.45">
      <c r="A12514" t="str">
        <f t="shared" si="195"/>
        <v>Larose, Louisiana, United States</v>
      </c>
      <c r="B12514" t="s">
        <v>15974</v>
      </c>
      <c r="C12514" t="s">
        <v>15974</v>
      </c>
      <c r="D12514">
        <v>29.5669</v>
      </c>
      <c r="E12514">
        <v>-90.375100000000003</v>
      </c>
      <c r="F12514" t="s">
        <v>530</v>
      </c>
      <c r="G12514" t="s">
        <v>531</v>
      </c>
      <c r="H12514" t="s">
        <v>532</v>
      </c>
      <c r="I12514" t="s">
        <v>533</v>
      </c>
      <c r="K12514">
        <v>7529</v>
      </c>
      <c r="L12514">
        <v>1840014025</v>
      </c>
    </row>
    <row r="12515" spans="1:12" x14ac:dyDescent="0.45">
      <c r="A12515" t="str">
        <f t="shared" si="195"/>
        <v>Larvik, Vestfold, Norway</v>
      </c>
      <c r="B12515" t="s">
        <v>15975</v>
      </c>
      <c r="C12515" t="s">
        <v>15975</v>
      </c>
      <c r="D12515">
        <v>59.053199999999997</v>
      </c>
      <c r="E12515">
        <v>10.027100000000001</v>
      </c>
      <c r="F12515" t="s">
        <v>1169</v>
      </c>
      <c r="G12515" t="s">
        <v>1170</v>
      </c>
      <c r="H12515" t="s">
        <v>1171</v>
      </c>
      <c r="I12515" t="s">
        <v>15976</v>
      </c>
      <c r="K12515">
        <v>24647</v>
      </c>
      <c r="L12515">
        <v>1578938550</v>
      </c>
    </row>
    <row r="12516" spans="1:12" x14ac:dyDescent="0.45">
      <c r="A12516" t="str">
        <f t="shared" si="195"/>
        <v>Laryak, Khanty-Mansiyskiy Avtonomnyy Okrug-Yugra, Russia</v>
      </c>
      <c r="B12516" t="s">
        <v>15977</v>
      </c>
      <c r="C12516" t="s">
        <v>15977</v>
      </c>
      <c r="D12516">
        <v>61.101199999999999</v>
      </c>
      <c r="E12516">
        <v>80.251400000000004</v>
      </c>
      <c r="F12516" t="s">
        <v>504</v>
      </c>
      <c r="G12516" t="s">
        <v>505</v>
      </c>
      <c r="H12516" t="s">
        <v>506</v>
      </c>
      <c r="I12516" t="s">
        <v>4097</v>
      </c>
      <c r="K12516">
        <v>10</v>
      </c>
      <c r="L12516">
        <v>1643861109</v>
      </c>
    </row>
    <row r="12517" spans="1:12" x14ac:dyDescent="0.45">
      <c r="A12517" t="str">
        <f t="shared" si="195"/>
        <v>Las Cruces, New Mexico, United States</v>
      </c>
      <c r="B12517" t="s">
        <v>15978</v>
      </c>
      <c r="C12517" t="s">
        <v>15978</v>
      </c>
      <c r="D12517">
        <v>32.326500000000003</v>
      </c>
      <c r="E12517">
        <v>-106.78919999999999</v>
      </c>
      <c r="F12517" t="s">
        <v>530</v>
      </c>
      <c r="G12517" t="s">
        <v>531</v>
      </c>
      <c r="H12517" t="s">
        <v>532</v>
      </c>
      <c r="I12517" t="s">
        <v>1402</v>
      </c>
      <c r="K12517">
        <v>136254</v>
      </c>
      <c r="L12517">
        <v>1840020683</v>
      </c>
    </row>
    <row r="12518" spans="1:12" x14ac:dyDescent="0.45">
      <c r="A12518" t="str">
        <f t="shared" si="195"/>
        <v>Las Delicias, Chihuahua, Mexico</v>
      </c>
      <c r="B12518" t="s">
        <v>15979</v>
      </c>
      <c r="C12518" t="s">
        <v>15979</v>
      </c>
      <c r="D12518">
        <v>28.2</v>
      </c>
      <c r="E12518">
        <v>-105.5</v>
      </c>
      <c r="F12518" t="s">
        <v>519</v>
      </c>
      <c r="G12518" t="s">
        <v>520</v>
      </c>
      <c r="H12518" t="s">
        <v>521</v>
      </c>
      <c r="I12518" t="s">
        <v>1012</v>
      </c>
      <c r="K12518">
        <v>114783</v>
      </c>
      <c r="L12518">
        <v>1484513329</v>
      </c>
    </row>
    <row r="12519" spans="1:12" x14ac:dyDescent="0.45">
      <c r="A12519" t="str">
        <f t="shared" si="195"/>
        <v>Las Flores, California, United States</v>
      </c>
      <c r="B12519" t="s">
        <v>15980</v>
      </c>
      <c r="C12519" t="s">
        <v>15980</v>
      </c>
      <c r="D12519">
        <v>33.583799999999997</v>
      </c>
      <c r="E12519">
        <v>-117.62350000000001</v>
      </c>
      <c r="F12519" t="s">
        <v>530</v>
      </c>
      <c r="G12519" t="s">
        <v>531</v>
      </c>
      <c r="H12519" t="s">
        <v>532</v>
      </c>
      <c r="I12519" t="s">
        <v>754</v>
      </c>
      <c r="K12519">
        <v>5877</v>
      </c>
      <c r="L12519">
        <v>1840136071</v>
      </c>
    </row>
    <row r="12520" spans="1:12" x14ac:dyDescent="0.45">
      <c r="A12520" t="str">
        <f t="shared" si="195"/>
        <v>Las Heras, Mendoza, Argentina</v>
      </c>
      <c r="B12520" t="s">
        <v>15981</v>
      </c>
      <c r="C12520" t="s">
        <v>15981</v>
      </c>
      <c r="D12520">
        <v>-32.825000000000003</v>
      </c>
      <c r="E12520">
        <v>-68.801699999999997</v>
      </c>
      <c r="F12520" t="s">
        <v>651</v>
      </c>
      <c r="G12520" t="s">
        <v>652</v>
      </c>
      <c r="H12520" t="s">
        <v>653</v>
      </c>
      <c r="I12520" t="s">
        <v>10871</v>
      </c>
      <c r="J12520" t="s">
        <v>366</v>
      </c>
      <c r="K12520">
        <v>66663</v>
      </c>
      <c r="L12520">
        <v>1032781204</v>
      </c>
    </row>
    <row r="12521" spans="1:12" x14ac:dyDescent="0.45">
      <c r="A12521" t="str">
        <f t="shared" si="195"/>
        <v>Las Heras, Santa Cruz, Argentina</v>
      </c>
      <c r="B12521" t="s">
        <v>15981</v>
      </c>
      <c r="C12521" t="s">
        <v>15981</v>
      </c>
      <c r="D12521">
        <v>-46.55</v>
      </c>
      <c r="E12521">
        <v>-68.95</v>
      </c>
      <c r="F12521" t="s">
        <v>651</v>
      </c>
      <c r="G12521" t="s">
        <v>652</v>
      </c>
      <c r="H12521" t="s">
        <v>653</v>
      </c>
      <c r="I12521" t="s">
        <v>2535</v>
      </c>
      <c r="K12521">
        <v>17821</v>
      </c>
      <c r="L12521">
        <v>1032657206</v>
      </c>
    </row>
    <row r="12522" spans="1:12" x14ac:dyDescent="0.45">
      <c r="A12522" t="str">
        <f t="shared" si="195"/>
        <v>Las Lajas, Neuquén, Argentina</v>
      </c>
      <c r="B12522" t="s">
        <v>15982</v>
      </c>
      <c r="C12522" t="s">
        <v>15982</v>
      </c>
      <c r="D12522">
        <v>-38.516300000000001</v>
      </c>
      <c r="E12522">
        <v>-70.366600000000005</v>
      </c>
      <c r="F12522" t="s">
        <v>651</v>
      </c>
      <c r="G12522" t="s">
        <v>652</v>
      </c>
      <c r="H12522" t="s">
        <v>653</v>
      </c>
      <c r="I12522" t="s">
        <v>7031</v>
      </c>
      <c r="J12522" t="s">
        <v>366</v>
      </c>
      <c r="K12522">
        <v>1218</v>
      </c>
      <c r="L12522">
        <v>1032092474</v>
      </c>
    </row>
    <row r="12523" spans="1:12" x14ac:dyDescent="0.45">
      <c r="A12523" t="str">
        <f t="shared" si="195"/>
        <v>Las Lomitas, Formosa, Argentina</v>
      </c>
      <c r="B12523" t="s">
        <v>15983</v>
      </c>
      <c r="C12523" t="s">
        <v>15983</v>
      </c>
      <c r="D12523">
        <v>-24.7072</v>
      </c>
      <c r="E12523">
        <v>-60.5944</v>
      </c>
      <c r="F12523" t="s">
        <v>651</v>
      </c>
      <c r="G12523" t="s">
        <v>652</v>
      </c>
      <c r="H12523" t="s">
        <v>653</v>
      </c>
      <c r="I12523" t="s">
        <v>7456</v>
      </c>
      <c r="K12523">
        <v>7683</v>
      </c>
      <c r="L12523">
        <v>1032153825</v>
      </c>
    </row>
    <row r="12524" spans="1:12" x14ac:dyDescent="0.45">
      <c r="A12524" t="str">
        <f t="shared" si="195"/>
        <v>Las Palmas, Canary Islands, Spain</v>
      </c>
      <c r="B12524" t="s">
        <v>15984</v>
      </c>
      <c r="C12524" t="s">
        <v>15984</v>
      </c>
      <c r="D12524">
        <v>28.127199999999998</v>
      </c>
      <c r="E12524">
        <v>-15.4314</v>
      </c>
      <c r="F12524" t="s">
        <v>436</v>
      </c>
      <c r="G12524" t="s">
        <v>437</v>
      </c>
      <c r="H12524" t="s">
        <v>438</v>
      </c>
      <c r="I12524" t="s">
        <v>2434</v>
      </c>
      <c r="J12524" t="s">
        <v>378</v>
      </c>
      <c r="K12524">
        <v>379925</v>
      </c>
      <c r="L12524">
        <v>1724501748</v>
      </c>
    </row>
    <row r="12525" spans="1:12" x14ac:dyDescent="0.45">
      <c r="A12525" t="str">
        <f t="shared" si="195"/>
        <v>Las Piedras, Canelones, Uruguay</v>
      </c>
      <c r="B12525" t="s">
        <v>15985</v>
      </c>
      <c r="C12525" t="s">
        <v>15985</v>
      </c>
      <c r="D12525">
        <v>-34.716700000000003</v>
      </c>
      <c r="E12525">
        <v>-56.216700000000003</v>
      </c>
      <c r="F12525" t="s">
        <v>1033</v>
      </c>
      <c r="G12525" t="s">
        <v>1034</v>
      </c>
      <c r="H12525" t="s">
        <v>1035</v>
      </c>
      <c r="I12525" t="s">
        <v>2690</v>
      </c>
      <c r="K12525">
        <v>71268</v>
      </c>
      <c r="L12525">
        <v>1858563314</v>
      </c>
    </row>
    <row r="12526" spans="1:12" x14ac:dyDescent="0.45">
      <c r="A12526" t="str">
        <f t="shared" si="195"/>
        <v>Las Piedras, Puerto Rico, Puerto Rico</v>
      </c>
      <c r="B12526" t="s">
        <v>15985</v>
      </c>
      <c r="C12526" t="s">
        <v>15985</v>
      </c>
      <c r="D12526">
        <v>18.1784</v>
      </c>
      <c r="E12526">
        <v>-65.870800000000003</v>
      </c>
      <c r="F12526" t="s">
        <v>961</v>
      </c>
      <c r="G12526" t="s">
        <v>962</v>
      </c>
      <c r="H12526" t="s">
        <v>963</v>
      </c>
      <c r="I12526" t="s">
        <v>961</v>
      </c>
      <c r="K12526">
        <v>6402</v>
      </c>
      <c r="L12526">
        <v>1630023710</v>
      </c>
    </row>
    <row r="12527" spans="1:12" x14ac:dyDescent="0.45">
      <c r="A12527" t="str">
        <f t="shared" si="195"/>
        <v>Las Piñas City, Las Piñas, Philippines</v>
      </c>
      <c r="B12527" t="s">
        <v>15986</v>
      </c>
      <c r="C12527" t="s">
        <v>15987</v>
      </c>
      <c r="D12527">
        <v>14.45</v>
      </c>
      <c r="E12527">
        <v>120.9833</v>
      </c>
      <c r="F12527" t="s">
        <v>1373</v>
      </c>
      <c r="G12527" t="s">
        <v>1374</v>
      </c>
      <c r="H12527" t="s">
        <v>1375</v>
      </c>
      <c r="I12527" t="s">
        <v>15988</v>
      </c>
      <c r="K12527">
        <v>588894</v>
      </c>
      <c r="L12527">
        <v>1608544537</v>
      </c>
    </row>
    <row r="12528" spans="1:12" x14ac:dyDescent="0.45">
      <c r="A12528" t="str">
        <f t="shared" si="195"/>
        <v>Las Tablas, Los Santos, Panama</v>
      </c>
      <c r="B12528" t="s">
        <v>15989</v>
      </c>
      <c r="C12528" t="s">
        <v>15989</v>
      </c>
      <c r="D12528">
        <v>7.7667000000000002</v>
      </c>
      <c r="E12528">
        <v>-80.283299999999997</v>
      </c>
      <c r="F12528" t="s">
        <v>1629</v>
      </c>
      <c r="G12528" t="s">
        <v>1630</v>
      </c>
      <c r="H12528" t="s">
        <v>1631</v>
      </c>
      <c r="I12528" t="s">
        <v>15990</v>
      </c>
      <c r="J12528" t="s">
        <v>378</v>
      </c>
      <c r="K12528">
        <v>9255</v>
      </c>
      <c r="L12528">
        <v>1591472114</v>
      </c>
    </row>
    <row r="12529" spans="1:12" x14ac:dyDescent="0.45">
      <c r="A12529" t="str">
        <f t="shared" si="195"/>
        <v>Las Tunas, Las Tunas, Cuba</v>
      </c>
      <c r="B12529" t="s">
        <v>13672</v>
      </c>
      <c r="C12529" t="s">
        <v>13672</v>
      </c>
      <c r="D12529">
        <v>20.966699999999999</v>
      </c>
      <c r="E12529">
        <v>-76.95</v>
      </c>
      <c r="F12529" t="s">
        <v>658</v>
      </c>
      <c r="G12529" t="s">
        <v>659</v>
      </c>
      <c r="H12529" t="s">
        <v>660</v>
      </c>
      <c r="I12529" t="s">
        <v>13672</v>
      </c>
      <c r="J12529" t="s">
        <v>378</v>
      </c>
      <c r="K12529">
        <v>202105</v>
      </c>
      <c r="L12529">
        <v>1192626319</v>
      </c>
    </row>
    <row r="12530" spans="1:12" x14ac:dyDescent="0.45">
      <c r="A12530" t="str">
        <f t="shared" si="195"/>
        <v>Las Vegas, Nevada, United States</v>
      </c>
      <c r="B12530" t="s">
        <v>15991</v>
      </c>
      <c r="C12530" t="s">
        <v>15991</v>
      </c>
      <c r="D12530">
        <v>36.2333</v>
      </c>
      <c r="E12530">
        <v>-115.2654</v>
      </c>
      <c r="F12530" t="s">
        <v>530</v>
      </c>
      <c r="G12530" t="s">
        <v>531</v>
      </c>
      <c r="H12530" t="s">
        <v>532</v>
      </c>
      <c r="I12530" t="s">
        <v>5052</v>
      </c>
      <c r="K12530">
        <v>2104198</v>
      </c>
      <c r="L12530">
        <v>1840020364</v>
      </c>
    </row>
    <row r="12531" spans="1:12" x14ac:dyDescent="0.45">
      <c r="A12531" t="str">
        <f t="shared" si="195"/>
        <v>Las Vegas, New Mexico, United States</v>
      </c>
      <c r="B12531" t="s">
        <v>15991</v>
      </c>
      <c r="C12531" t="s">
        <v>15991</v>
      </c>
      <c r="D12531">
        <v>35.601100000000002</v>
      </c>
      <c r="E12531">
        <v>-105.2206</v>
      </c>
      <c r="F12531" t="s">
        <v>530</v>
      </c>
      <c r="G12531" t="s">
        <v>531</v>
      </c>
      <c r="H12531" t="s">
        <v>532</v>
      </c>
      <c r="I12531" t="s">
        <v>1402</v>
      </c>
      <c r="K12531">
        <v>14662</v>
      </c>
      <c r="L12531">
        <v>1840020397</v>
      </c>
    </row>
    <row r="12532" spans="1:12" x14ac:dyDescent="0.45">
      <c r="A12532" t="str">
        <f t="shared" si="195"/>
        <v>Las Veredas, Baja California Sur, Mexico</v>
      </c>
      <c r="B12532" t="s">
        <v>15992</v>
      </c>
      <c r="C12532" t="s">
        <v>15992</v>
      </c>
      <c r="D12532">
        <v>23.15</v>
      </c>
      <c r="E12532">
        <v>-109.7</v>
      </c>
      <c r="F12532" t="s">
        <v>519</v>
      </c>
      <c r="G12532" t="s">
        <v>520</v>
      </c>
      <c r="H12532" t="s">
        <v>521</v>
      </c>
      <c r="I12532" t="s">
        <v>5793</v>
      </c>
      <c r="K12532">
        <v>10478</v>
      </c>
      <c r="L12532">
        <v>1484096349</v>
      </c>
    </row>
    <row r="12533" spans="1:12" x14ac:dyDescent="0.45">
      <c r="A12533" t="str">
        <f t="shared" si="195"/>
        <v>LaSalle, Ontario, Canada</v>
      </c>
      <c r="B12533" t="s">
        <v>15993</v>
      </c>
      <c r="C12533" t="s">
        <v>15993</v>
      </c>
      <c r="D12533">
        <v>42.216700000000003</v>
      </c>
      <c r="E12533">
        <v>-83.066699999999997</v>
      </c>
      <c r="F12533" t="s">
        <v>541</v>
      </c>
      <c r="G12533" t="s">
        <v>542</v>
      </c>
      <c r="H12533" t="s">
        <v>543</v>
      </c>
      <c r="I12533" t="s">
        <v>857</v>
      </c>
      <c r="K12533">
        <v>30180</v>
      </c>
      <c r="L12533">
        <v>1124000988</v>
      </c>
    </row>
    <row r="12534" spans="1:12" x14ac:dyDescent="0.45">
      <c r="A12534" t="str">
        <f t="shared" si="195"/>
        <v>LaSalle, Illinois, United States</v>
      </c>
      <c r="B12534" t="s">
        <v>15993</v>
      </c>
      <c r="C12534" t="s">
        <v>15993</v>
      </c>
      <c r="D12534">
        <v>41.357500000000002</v>
      </c>
      <c r="E12534">
        <v>-89.071799999999996</v>
      </c>
      <c r="F12534" t="s">
        <v>530</v>
      </c>
      <c r="G12534" t="s">
        <v>531</v>
      </c>
      <c r="H12534" t="s">
        <v>532</v>
      </c>
      <c r="I12534" t="s">
        <v>824</v>
      </c>
      <c r="K12534">
        <v>8986</v>
      </c>
      <c r="L12534">
        <v>1840029891</v>
      </c>
    </row>
    <row r="12535" spans="1:12" x14ac:dyDescent="0.45">
      <c r="A12535" t="str">
        <f t="shared" si="195"/>
        <v>Lascano, Rocha, Uruguay</v>
      </c>
      <c r="B12535" t="s">
        <v>15994</v>
      </c>
      <c r="C12535" t="s">
        <v>15994</v>
      </c>
      <c r="D12535">
        <v>-33.673099999999998</v>
      </c>
      <c r="E12535">
        <v>-54.207799999999999</v>
      </c>
      <c r="F12535" t="s">
        <v>1033</v>
      </c>
      <c r="G12535" t="s">
        <v>1034</v>
      </c>
      <c r="H12535" t="s">
        <v>1035</v>
      </c>
      <c r="I12535" t="s">
        <v>6279</v>
      </c>
      <c r="K12535">
        <v>7645</v>
      </c>
      <c r="L12535">
        <v>1858593854</v>
      </c>
    </row>
    <row r="12536" spans="1:12" x14ac:dyDescent="0.45">
      <c r="A12536" t="str">
        <f t="shared" si="195"/>
        <v>Lashkar Gāh, Helmand, Afghanistan</v>
      </c>
      <c r="B12536" t="s">
        <v>15995</v>
      </c>
      <c r="C12536" t="s">
        <v>15996</v>
      </c>
      <c r="D12536">
        <v>31.593800000000002</v>
      </c>
      <c r="E12536">
        <v>64.371600000000001</v>
      </c>
      <c r="F12536" t="s">
        <v>1018</v>
      </c>
      <c r="G12536" t="s">
        <v>1019</v>
      </c>
      <c r="H12536" t="s">
        <v>1020</v>
      </c>
      <c r="I12536" t="s">
        <v>15997</v>
      </c>
      <c r="J12536" t="s">
        <v>378</v>
      </c>
      <c r="K12536">
        <v>201546</v>
      </c>
      <c r="L12536">
        <v>1004765445</v>
      </c>
    </row>
    <row r="12537" spans="1:12" x14ac:dyDescent="0.45">
      <c r="A12537" t="str">
        <f t="shared" si="195"/>
        <v>Laško, Laško, Slovenia</v>
      </c>
      <c r="B12537" t="s">
        <v>15998</v>
      </c>
      <c r="C12537" t="s">
        <v>15999</v>
      </c>
      <c r="D12537">
        <v>46.156300000000002</v>
      </c>
      <c r="E12537">
        <v>15.2386</v>
      </c>
      <c r="F12537" t="s">
        <v>1111</v>
      </c>
      <c r="G12537" t="s">
        <v>1112</v>
      </c>
      <c r="H12537" t="s">
        <v>1113</v>
      </c>
      <c r="I12537" t="s">
        <v>15998</v>
      </c>
      <c r="J12537" t="s">
        <v>378</v>
      </c>
      <c r="L12537">
        <v>1705962698</v>
      </c>
    </row>
    <row r="12538" spans="1:12" x14ac:dyDescent="0.45">
      <c r="A12538" t="str">
        <f t="shared" si="195"/>
        <v>Lasserre, , Guadeloupe</v>
      </c>
      <c r="B12538" t="s">
        <v>16000</v>
      </c>
      <c r="C12538" t="s">
        <v>16000</v>
      </c>
      <c r="D12538">
        <v>16.230399999999999</v>
      </c>
      <c r="E12538">
        <v>-61.44</v>
      </c>
      <c r="F12538" t="s">
        <v>3727</v>
      </c>
      <c r="G12538" t="s">
        <v>3728</v>
      </c>
      <c r="H12538" t="s">
        <v>3729</v>
      </c>
      <c r="K12538">
        <v>307</v>
      </c>
      <c r="L12538">
        <v>1312109298</v>
      </c>
    </row>
    <row r="12539" spans="1:12" x14ac:dyDescent="0.45">
      <c r="A12539" t="str">
        <f t="shared" si="195"/>
        <v>Lata, Temotu, Solomon Islands</v>
      </c>
      <c r="B12539" t="s">
        <v>16001</v>
      </c>
      <c r="C12539" t="s">
        <v>16001</v>
      </c>
      <c r="D12539">
        <v>-10.738</v>
      </c>
      <c r="E12539">
        <v>165.85669999999999</v>
      </c>
      <c r="F12539" t="s">
        <v>2738</v>
      </c>
      <c r="G12539" t="s">
        <v>2739</v>
      </c>
      <c r="H12539" t="s">
        <v>2740</v>
      </c>
      <c r="I12539" t="s">
        <v>16002</v>
      </c>
      <c r="J12539" t="s">
        <v>378</v>
      </c>
      <c r="K12539">
        <v>553</v>
      </c>
      <c r="L12539">
        <v>1090442496</v>
      </c>
    </row>
    <row r="12540" spans="1:12" x14ac:dyDescent="0.45">
      <c r="A12540" t="str">
        <f t="shared" si="195"/>
        <v>Latacunga, Cotopaxi, Ecuador</v>
      </c>
      <c r="B12540" t="s">
        <v>16003</v>
      </c>
      <c r="C12540" t="s">
        <v>16003</v>
      </c>
      <c r="D12540">
        <v>-0.93330000000000002</v>
      </c>
      <c r="E12540">
        <v>-78.616699999999994</v>
      </c>
      <c r="F12540" t="s">
        <v>1415</v>
      </c>
      <c r="G12540" t="s">
        <v>1416</v>
      </c>
      <c r="H12540" t="s">
        <v>1417</v>
      </c>
      <c r="I12540" t="s">
        <v>15656</v>
      </c>
      <c r="J12540" t="s">
        <v>378</v>
      </c>
      <c r="K12540">
        <v>63842</v>
      </c>
      <c r="L12540">
        <v>1218947988</v>
      </c>
    </row>
    <row r="12541" spans="1:12" x14ac:dyDescent="0.45">
      <c r="A12541" t="str">
        <f t="shared" si="195"/>
        <v>Latakia, Al Lādhiqīyah, Syria</v>
      </c>
      <c r="B12541" t="s">
        <v>16004</v>
      </c>
      <c r="C12541" t="s">
        <v>16004</v>
      </c>
      <c r="D12541">
        <v>35.523600000000002</v>
      </c>
      <c r="E12541">
        <v>35.791699999999999</v>
      </c>
      <c r="F12541" t="s">
        <v>362</v>
      </c>
      <c r="G12541" t="s">
        <v>363</v>
      </c>
      <c r="H12541" t="s">
        <v>364</v>
      </c>
      <c r="I12541" t="s">
        <v>13344</v>
      </c>
      <c r="J12541" t="s">
        <v>378</v>
      </c>
      <c r="K12541">
        <v>700000</v>
      </c>
      <c r="L12541">
        <v>1760555544</v>
      </c>
    </row>
    <row r="12542" spans="1:12" x14ac:dyDescent="0.45">
      <c r="A12542" t="str">
        <f t="shared" si="195"/>
        <v>Latchford, Warrington, United Kingdom</v>
      </c>
      <c r="B12542" t="s">
        <v>16005</v>
      </c>
      <c r="C12542" t="s">
        <v>16005</v>
      </c>
      <c r="D12542">
        <v>53.379600000000003</v>
      </c>
      <c r="E12542">
        <v>-2.5644999999999998</v>
      </c>
      <c r="F12542" t="s">
        <v>536</v>
      </c>
      <c r="G12542" t="s">
        <v>537</v>
      </c>
      <c r="H12542" t="s">
        <v>538</v>
      </c>
      <c r="I12542" t="s">
        <v>2200</v>
      </c>
      <c r="K12542">
        <v>7856</v>
      </c>
      <c r="L12542">
        <v>1826427560</v>
      </c>
    </row>
    <row r="12543" spans="1:12" x14ac:dyDescent="0.45">
      <c r="A12543" t="str">
        <f t="shared" si="195"/>
        <v>Lathrop, California, United States</v>
      </c>
      <c r="B12543" t="s">
        <v>16006</v>
      </c>
      <c r="C12543" t="s">
        <v>16006</v>
      </c>
      <c r="D12543">
        <v>37.808999999999997</v>
      </c>
      <c r="E12543">
        <v>-121.31310000000001</v>
      </c>
      <c r="F12543" t="s">
        <v>530</v>
      </c>
      <c r="G12543" t="s">
        <v>531</v>
      </c>
      <c r="H12543" t="s">
        <v>532</v>
      </c>
      <c r="I12543" t="s">
        <v>754</v>
      </c>
      <c r="K12543">
        <v>24483</v>
      </c>
      <c r="L12543">
        <v>1840020266</v>
      </c>
    </row>
    <row r="12544" spans="1:12" x14ac:dyDescent="0.45">
      <c r="A12544" t="str">
        <f t="shared" si="195"/>
        <v>Latimer, Mississippi, United States</v>
      </c>
      <c r="B12544" t="s">
        <v>16007</v>
      </c>
      <c r="C12544" t="s">
        <v>16007</v>
      </c>
      <c r="D12544">
        <v>30.497199999999999</v>
      </c>
      <c r="E12544">
        <v>-88.860699999999994</v>
      </c>
      <c r="F12544" t="s">
        <v>530</v>
      </c>
      <c r="G12544" t="s">
        <v>531</v>
      </c>
      <c r="H12544" t="s">
        <v>532</v>
      </c>
      <c r="I12544" t="s">
        <v>1875</v>
      </c>
      <c r="K12544">
        <v>6861</v>
      </c>
      <c r="L12544">
        <v>1840013936</v>
      </c>
    </row>
    <row r="12545" spans="1:12" x14ac:dyDescent="0.45">
      <c r="A12545" t="str">
        <f t="shared" si="195"/>
        <v>Latina, Lazio, Italy</v>
      </c>
      <c r="B12545" t="s">
        <v>16008</v>
      </c>
      <c r="C12545" t="s">
        <v>16008</v>
      </c>
      <c r="D12545">
        <v>41.467599999999997</v>
      </c>
      <c r="E12545">
        <v>12.903700000000001</v>
      </c>
      <c r="F12545" t="s">
        <v>946</v>
      </c>
      <c r="G12545" t="s">
        <v>947</v>
      </c>
      <c r="H12545" t="s">
        <v>948</v>
      </c>
      <c r="I12545" t="s">
        <v>7222</v>
      </c>
      <c r="J12545" t="s">
        <v>366</v>
      </c>
      <c r="K12545">
        <v>126181</v>
      </c>
      <c r="L12545">
        <v>1380947157</v>
      </c>
    </row>
    <row r="12546" spans="1:12" x14ac:dyDescent="0.45">
      <c r="A12546" t="str">
        <f t="shared" si="195"/>
        <v>Latrobe, Pennsylvania, United States</v>
      </c>
      <c r="B12546" t="s">
        <v>16009</v>
      </c>
      <c r="C12546" t="s">
        <v>16009</v>
      </c>
      <c r="D12546">
        <v>40.3125</v>
      </c>
      <c r="E12546">
        <v>-79.382599999999996</v>
      </c>
      <c r="F12546" t="s">
        <v>530</v>
      </c>
      <c r="G12546" t="s">
        <v>531</v>
      </c>
      <c r="H12546" t="s">
        <v>532</v>
      </c>
      <c r="I12546" t="s">
        <v>620</v>
      </c>
      <c r="K12546">
        <v>7830</v>
      </c>
      <c r="L12546">
        <v>1840001142</v>
      </c>
    </row>
    <row r="12547" spans="1:12" x14ac:dyDescent="0.45">
      <c r="A12547" t="str">
        <f t="shared" ref="A12547:A12610" si="196">CONCATENATE(B12547,", ",I12547,", ",F12547)</f>
        <v>Lātūr, Mahārāshtra, India</v>
      </c>
      <c r="B12547" t="s">
        <v>16010</v>
      </c>
      <c r="C12547" t="s">
        <v>16011</v>
      </c>
      <c r="D12547">
        <v>18.400400000000001</v>
      </c>
      <c r="E12547">
        <v>76.569999999999993</v>
      </c>
      <c r="F12547" t="s">
        <v>626</v>
      </c>
      <c r="G12547" t="s">
        <v>627</v>
      </c>
      <c r="H12547" t="s">
        <v>628</v>
      </c>
      <c r="I12547" t="s">
        <v>993</v>
      </c>
      <c r="K12547">
        <v>374394</v>
      </c>
      <c r="L12547">
        <v>1356918265</v>
      </c>
    </row>
    <row r="12548" spans="1:12" x14ac:dyDescent="0.45">
      <c r="A12548" t="str">
        <f t="shared" si="196"/>
        <v>Laubach, Hesse, Germany</v>
      </c>
      <c r="B12548" t="s">
        <v>16012</v>
      </c>
      <c r="C12548" t="s">
        <v>16012</v>
      </c>
      <c r="D12548">
        <v>50.5426</v>
      </c>
      <c r="E12548">
        <v>8.9891000000000005</v>
      </c>
      <c r="F12548" t="s">
        <v>441</v>
      </c>
      <c r="G12548" t="s">
        <v>442</v>
      </c>
      <c r="H12548" t="s">
        <v>443</v>
      </c>
      <c r="I12548" t="s">
        <v>1676</v>
      </c>
      <c r="K12548">
        <v>9583</v>
      </c>
      <c r="L12548">
        <v>1276831355</v>
      </c>
    </row>
    <row r="12549" spans="1:12" x14ac:dyDescent="0.45">
      <c r="A12549" t="str">
        <f t="shared" si="196"/>
        <v>Lauchhammer, Brandenburg, Germany</v>
      </c>
      <c r="B12549" t="s">
        <v>16013</v>
      </c>
      <c r="C12549" t="s">
        <v>16013</v>
      </c>
      <c r="D12549">
        <v>51.5</v>
      </c>
      <c r="E12549">
        <v>13.8</v>
      </c>
      <c r="F12549" t="s">
        <v>441</v>
      </c>
      <c r="G12549" t="s">
        <v>442</v>
      </c>
      <c r="H12549" t="s">
        <v>443</v>
      </c>
      <c r="I12549" t="s">
        <v>1719</v>
      </c>
      <c r="K12549">
        <v>14622</v>
      </c>
      <c r="L12549">
        <v>1276576746</v>
      </c>
    </row>
    <row r="12550" spans="1:12" x14ac:dyDescent="0.45">
      <c r="A12550" t="str">
        <f t="shared" si="196"/>
        <v>Lauda-Königshofen, Baden-Württemberg, Germany</v>
      </c>
      <c r="B12550" t="s">
        <v>16014</v>
      </c>
      <c r="C12550" t="s">
        <v>16015</v>
      </c>
      <c r="D12550">
        <v>49.568600000000004</v>
      </c>
      <c r="E12550">
        <v>9.7039000000000009</v>
      </c>
      <c r="F12550" t="s">
        <v>441</v>
      </c>
      <c r="G12550" t="s">
        <v>442</v>
      </c>
      <c r="H12550" t="s">
        <v>443</v>
      </c>
      <c r="I12550" t="s">
        <v>451</v>
      </c>
      <c r="K12550">
        <v>14542</v>
      </c>
      <c r="L12550">
        <v>1276018769</v>
      </c>
    </row>
    <row r="12551" spans="1:12" x14ac:dyDescent="0.45">
      <c r="A12551" t="str">
        <f t="shared" si="196"/>
        <v>Lauderdale Lakes, Florida, United States</v>
      </c>
      <c r="B12551" t="s">
        <v>16016</v>
      </c>
      <c r="C12551" t="s">
        <v>16016</v>
      </c>
      <c r="D12551">
        <v>26.168199999999999</v>
      </c>
      <c r="E12551">
        <v>-80.201700000000002</v>
      </c>
      <c r="F12551" t="s">
        <v>530</v>
      </c>
      <c r="G12551" t="s">
        <v>531</v>
      </c>
      <c r="H12551" t="s">
        <v>532</v>
      </c>
      <c r="I12551" t="s">
        <v>1378</v>
      </c>
      <c r="K12551">
        <v>36194</v>
      </c>
      <c r="L12551">
        <v>1840015145</v>
      </c>
    </row>
    <row r="12552" spans="1:12" x14ac:dyDescent="0.45">
      <c r="A12552" t="str">
        <f t="shared" si="196"/>
        <v>Lauderdale-by-the-Sea, Florida, United States</v>
      </c>
      <c r="B12552" t="s">
        <v>16017</v>
      </c>
      <c r="C12552" t="s">
        <v>16017</v>
      </c>
      <c r="D12552">
        <v>26.199000000000002</v>
      </c>
      <c r="E12552">
        <v>-80.097200000000001</v>
      </c>
      <c r="F12552" t="s">
        <v>530</v>
      </c>
      <c r="G12552" t="s">
        <v>531</v>
      </c>
      <c r="H12552" t="s">
        <v>532</v>
      </c>
      <c r="I12552" t="s">
        <v>1378</v>
      </c>
      <c r="K12552">
        <v>6664</v>
      </c>
      <c r="L12552">
        <v>1840017271</v>
      </c>
    </row>
    <row r="12553" spans="1:12" x14ac:dyDescent="0.45">
      <c r="A12553" t="str">
        <f t="shared" si="196"/>
        <v>Lauderhill, Florida, United States</v>
      </c>
      <c r="B12553" t="s">
        <v>16018</v>
      </c>
      <c r="C12553" t="s">
        <v>16018</v>
      </c>
      <c r="D12553">
        <v>26.160499999999999</v>
      </c>
      <c r="E12553">
        <v>-80.224199999999996</v>
      </c>
      <c r="F12553" t="s">
        <v>530</v>
      </c>
      <c r="G12553" t="s">
        <v>531</v>
      </c>
      <c r="H12553" t="s">
        <v>532</v>
      </c>
      <c r="I12553" t="s">
        <v>1378</v>
      </c>
      <c r="K12553">
        <v>71868</v>
      </c>
      <c r="L12553">
        <v>1840015146</v>
      </c>
    </row>
    <row r="12554" spans="1:12" x14ac:dyDescent="0.45">
      <c r="A12554" t="str">
        <f t="shared" si="196"/>
        <v>Lauenburg, Schleswig-Holstein, Germany</v>
      </c>
      <c r="B12554" t="s">
        <v>16019</v>
      </c>
      <c r="C12554" t="s">
        <v>16019</v>
      </c>
      <c r="D12554">
        <v>53.375799999999998</v>
      </c>
      <c r="E12554">
        <v>10.5589</v>
      </c>
      <c r="F12554" t="s">
        <v>441</v>
      </c>
      <c r="G12554" t="s">
        <v>442</v>
      </c>
      <c r="H12554" t="s">
        <v>443</v>
      </c>
      <c r="I12554" t="s">
        <v>997</v>
      </c>
      <c r="K12554">
        <v>11444</v>
      </c>
      <c r="L12554">
        <v>1276704232</v>
      </c>
    </row>
    <row r="12555" spans="1:12" x14ac:dyDescent="0.45">
      <c r="A12555" t="str">
        <f t="shared" si="196"/>
        <v>Lauf, Bavaria, Germany</v>
      </c>
      <c r="B12555" t="s">
        <v>16020</v>
      </c>
      <c r="C12555" t="s">
        <v>16020</v>
      </c>
      <c r="D12555">
        <v>49.510300000000001</v>
      </c>
      <c r="E12555">
        <v>11.277200000000001</v>
      </c>
      <c r="F12555" t="s">
        <v>441</v>
      </c>
      <c r="G12555" t="s">
        <v>442</v>
      </c>
      <c r="H12555" t="s">
        <v>443</v>
      </c>
      <c r="I12555" t="s">
        <v>567</v>
      </c>
      <c r="J12555" t="s">
        <v>366</v>
      </c>
      <c r="K12555">
        <v>26515</v>
      </c>
      <c r="L12555">
        <v>1276202337</v>
      </c>
    </row>
    <row r="12556" spans="1:12" x14ac:dyDescent="0.45">
      <c r="A12556" t="str">
        <f t="shared" si="196"/>
        <v>Laufenburg (Baden), Baden-Württemberg, Germany</v>
      </c>
      <c r="B12556" t="s">
        <v>16021</v>
      </c>
      <c r="C12556" t="s">
        <v>16021</v>
      </c>
      <c r="D12556">
        <v>47.565600000000003</v>
      </c>
      <c r="E12556">
        <v>8.0647000000000002</v>
      </c>
      <c r="F12556" t="s">
        <v>441</v>
      </c>
      <c r="G12556" t="s">
        <v>442</v>
      </c>
      <c r="H12556" t="s">
        <v>443</v>
      </c>
      <c r="I12556" t="s">
        <v>451</v>
      </c>
      <c r="K12556">
        <v>9029</v>
      </c>
      <c r="L12556">
        <v>1276283641</v>
      </c>
    </row>
    <row r="12557" spans="1:12" x14ac:dyDescent="0.45">
      <c r="A12557" t="str">
        <f t="shared" si="196"/>
        <v>Lauffen am Neckar, Baden-Württemberg, Germany</v>
      </c>
      <c r="B12557" t="s">
        <v>16022</v>
      </c>
      <c r="C12557" t="s">
        <v>16022</v>
      </c>
      <c r="D12557">
        <v>49.0764</v>
      </c>
      <c r="E12557">
        <v>9.1567000000000007</v>
      </c>
      <c r="F12557" t="s">
        <v>441</v>
      </c>
      <c r="G12557" t="s">
        <v>442</v>
      </c>
      <c r="H12557" t="s">
        <v>443</v>
      </c>
      <c r="I12557" t="s">
        <v>451</v>
      </c>
      <c r="K12557">
        <v>11640</v>
      </c>
      <c r="L12557">
        <v>1276145495</v>
      </c>
    </row>
    <row r="12558" spans="1:12" x14ac:dyDescent="0.45">
      <c r="A12558" t="str">
        <f t="shared" si="196"/>
        <v>Laughlin, Nevada, United States</v>
      </c>
      <c r="B12558" t="s">
        <v>16023</v>
      </c>
      <c r="C12558" t="s">
        <v>16023</v>
      </c>
      <c r="D12558">
        <v>35.131599999999999</v>
      </c>
      <c r="E12558">
        <v>-114.68899999999999</v>
      </c>
      <c r="F12558" t="s">
        <v>530</v>
      </c>
      <c r="G12558" t="s">
        <v>531</v>
      </c>
      <c r="H12558" t="s">
        <v>532</v>
      </c>
      <c r="I12558" t="s">
        <v>5052</v>
      </c>
      <c r="K12558">
        <v>7502</v>
      </c>
      <c r="L12558">
        <v>1840017689</v>
      </c>
    </row>
    <row r="12559" spans="1:12" x14ac:dyDescent="0.45">
      <c r="A12559" t="str">
        <f t="shared" si="196"/>
        <v>Lauingen, Bavaria, Germany</v>
      </c>
      <c r="B12559" t="s">
        <v>16024</v>
      </c>
      <c r="C12559" t="s">
        <v>16024</v>
      </c>
      <c r="D12559">
        <v>48.566699999999997</v>
      </c>
      <c r="E12559">
        <v>10.433299999999999</v>
      </c>
      <c r="F12559" t="s">
        <v>441</v>
      </c>
      <c r="G12559" t="s">
        <v>442</v>
      </c>
      <c r="H12559" t="s">
        <v>443</v>
      </c>
      <c r="I12559" t="s">
        <v>567</v>
      </c>
      <c r="K12559">
        <v>11000</v>
      </c>
      <c r="L12559">
        <v>1276983214</v>
      </c>
    </row>
    <row r="12560" spans="1:12" x14ac:dyDescent="0.45">
      <c r="A12560" t="str">
        <f t="shared" si="196"/>
        <v>Launceston, Cornwall, United Kingdom</v>
      </c>
      <c r="B12560" t="s">
        <v>16025</v>
      </c>
      <c r="C12560" t="s">
        <v>16025</v>
      </c>
      <c r="D12560">
        <v>50.634999999999998</v>
      </c>
      <c r="E12560">
        <v>-4.3540000000000001</v>
      </c>
      <c r="F12560" t="s">
        <v>536</v>
      </c>
      <c r="G12560" t="s">
        <v>537</v>
      </c>
      <c r="H12560" t="s">
        <v>538</v>
      </c>
      <c r="I12560" t="s">
        <v>4786</v>
      </c>
      <c r="K12560">
        <v>9216</v>
      </c>
      <c r="L12560">
        <v>1826388225</v>
      </c>
    </row>
    <row r="12561" spans="1:12" x14ac:dyDescent="0.45">
      <c r="A12561" t="str">
        <f t="shared" si="196"/>
        <v>Launceston, Tasmania, Australia</v>
      </c>
      <c r="B12561" t="s">
        <v>16025</v>
      </c>
      <c r="C12561" t="s">
        <v>16025</v>
      </c>
      <c r="D12561">
        <v>-41.441899999999997</v>
      </c>
      <c r="E12561">
        <v>147.14500000000001</v>
      </c>
      <c r="F12561" t="s">
        <v>830</v>
      </c>
      <c r="G12561" t="s">
        <v>831</v>
      </c>
      <c r="H12561" t="s">
        <v>832</v>
      </c>
      <c r="I12561" t="s">
        <v>4403</v>
      </c>
      <c r="K12561">
        <v>87328</v>
      </c>
      <c r="L12561">
        <v>1036170383</v>
      </c>
    </row>
    <row r="12562" spans="1:12" x14ac:dyDescent="0.45">
      <c r="A12562" t="str">
        <f t="shared" si="196"/>
        <v>Laupheim, Baden-Württemberg, Germany</v>
      </c>
      <c r="B12562" t="s">
        <v>16026</v>
      </c>
      <c r="C12562" t="s">
        <v>16026</v>
      </c>
      <c r="D12562">
        <v>48.228900000000003</v>
      </c>
      <c r="E12562">
        <v>9.8796999999999997</v>
      </c>
      <c r="F12562" t="s">
        <v>441</v>
      </c>
      <c r="G12562" t="s">
        <v>442</v>
      </c>
      <c r="H12562" t="s">
        <v>443</v>
      </c>
      <c r="I12562" t="s">
        <v>451</v>
      </c>
      <c r="K12562">
        <v>22298</v>
      </c>
      <c r="L12562">
        <v>1276003982</v>
      </c>
    </row>
    <row r="12563" spans="1:12" x14ac:dyDescent="0.45">
      <c r="A12563" t="str">
        <f t="shared" si="196"/>
        <v>Laurel, Maryland, United States</v>
      </c>
      <c r="B12563" t="s">
        <v>16027</v>
      </c>
      <c r="C12563" t="s">
        <v>16027</v>
      </c>
      <c r="D12563">
        <v>39.094999999999999</v>
      </c>
      <c r="E12563">
        <v>-76.862200000000001</v>
      </c>
      <c r="F12563" t="s">
        <v>530</v>
      </c>
      <c r="G12563" t="s">
        <v>531</v>
      </c>
      <c r="H12563" t="s">
        <v>532</v>
      </c>
      <c r="I12563" t="s">
        <v>588</v>
      </c>
      <c r="K12563">
        <v>25631</v>
      </c>
      <c r="L12563">
        <v>1840005976</v>
      </c>
    </row>
    <row r="12564" spans="1:12" x14ac:dyDescent="0.45">
      <c r="A12564" t="str">
        <f t="shared" si="196"/>
        <v>Laurel, Mississippi, United States</v>
      </c>
      <c r="B12564" t="s">
        <v>16027</v>
      </c>
      <c r="C12564" t="s">
        <v>16027</v>
      </c>
      <c r="D12564">
        <v>31.695599999999999</v>
      </c>
      <c r="E12564">
        <v>-89.144800000000004</v>
      </c>
      <c r="F12564" t="s">
        <v>530</v>
      </c>
      <c r="G12564" t="s">
        <v>531</v>
      </c>
      <c r="H12564" t="s">
        <v>532</v>
      </c>
      <c r="I12564" t="s">
        <v>1875</v>
      </c>
      <c r="K12564">
        <v>25844</v>
      </c>
      <c r="L12564">
        <v>1840014945</v>
      </c>
    </row>
    <row r="12565" spans="1:12" x14ac:dyDescent="0.45">
      <c r="A12565" t="str">
        <f t="shared" si="196"/>
        <v>Laurel, Virginia, United States</v>
      </c>
      <c r="B12565" t="s">
        <v>16027</v>
      </c>
      <c r="C12565" t="s">
        <v>16027</v>
      </c>
      <c r="D12565">
        <v>37.637500000000003</v>
      </c>
      <c r="E12565">
        <v>-77.506200000000007</v>
      </c>
      <c r="F12565" t="s">
        <v>530</v>
      </c>
      <c r="G12565" t="s">
        <v>531</v>
      </c>
      <c r="H12565" t="s">
        <v>532</v>
      </c>
      <c r="I12565" t="s">
        <v>618</v>
      </c>
      <c r="K12565">
        <v>17470</v>
      </c>
      <c r="L12565">
        <v>1840006393</v>
      </c>
    </row>
    <row r="12566" spans="1:12" x14ac:dyDescent="0.45">
      <c r="A12566" t="str">
        <f t="shared" si="196"/>
        <v>Laurel, Florida, United States</v>
      </c>
      <c r="B12566" t="s">
        <v>16027</v>
      </c>
      <c r="C12566" t="s">
        <v>16027</v>
      </c>
      <c r="D12566">
        <v>27.144600000000001</v>
      </c>
      <c r="E12566">
        <v>-82.461799999999997</v>
      </c>
      <c r="F12566" t="s">
        <v>530</v>
      </c>
      <c r="G12566" t="s">
        <v>531</v>
      </c>
      <c r="H12566" t="s">
        <v>532</v>
      </c>
      <c r="I12566" t="s">
        <v>1378</v>
      </c>
      <c r="K12566">
        <v>9477</v>
      </c>
      <c r="L12566">
        <v>1840014184</v>
      </c>
    </row>
    <row r="12567" spans="1:12" x14ac:dyDescent="0.45">
      <c r="A12567" t="str">
        <f t="shared" si="196"/>
        <v>Laurel, Montana, United States</v>
      </c>
      <c r="B12567" t="s">
        <v>16027</v>
      </c>
      <c r="C12567" t="s">
        <v>16027</v>
      </c>
      <c r="D12567">
        <v>45.673499999999997</v>
      </c>
      <c r="E12567">
        <v>-108.77070000000001</v>
      </c>
      <c r="F12567" t="s">
        <v>530</v>
      </c>
      <c r="G12567" t="s">
        <v>531</v>
      </c>
      <c r="H12567" t="s">
        <v>532</v>
      </c>
      <c r="I12567" t="s">
        <v>1919</v>
      </c>
      <c r="K12567">
        <v>8526</v>
      </c>
      <c r="L12567">
        <v>1840019900</v>
      </c>
    </row>
    <row r="12568" spans="1:12" x14ac:dyDescent="0.45">
      <c r="A12568" t="str">
        <f t="shared" si="196"/>
        <v>Laurel Bay, South Carolina, United States</v>
      </c>
      <c r="B12568" t="s">
        <v>16028</v>
      </c>
      <c r="C12568" t="s">
        <v>16028</v>
      </c>
      <c r="D12568">
        <v>32.459899999999998</v>
      </c>
      <c r="E12568">
        <v>-80.786900000000003</v>
      </c>
      <c r="F12568" t="s">
        <v>530</v>
      </c>
      <c r="G12568" t="s">
        <v>531</v>
      </c>
      <c r="H12568" t="s">
        <v>532</v>
      </c>
      <c r="I12568" t="s">
        <v>534</v>
      </c>
      <c r="K12568">
        <v>6470</v>
      </c>
      <c r="L12568">
        <v>1840013817</v>
      </c>
    </row>
    <row r="12569" spans="1:12" x14ac:dyDescent="0.45">
      <c r="A12569" t="str">
        <f t="shared" si="196"/>
        <v>Laurel Hill, Virginia, United States</v>
      </c>
      <c r="B12569" t="s">
        <v>16029</v>
      </c>
      <c r="C12569" t="s">
        <v>16029</v>
      </c>
      <c r="D12569">
        <v>38.702599999999997</v>
      </c>
      <c r="E12569">
        <v>-77.242199999999997</v>
      </c>
      <c r="F12569" t="s">
        <v>530</v>
      </c>
      <c r="G12569" t="s">
        <v>531</v>
      </c>
      <c r="H12569" t="s">
        <v>532</v>
      </c>
      <c r="I12569" t="s">
        <v>618</v>
      </c>
      <c r="K12569">
        <v>8194</v>
      </c>
      <c r="L12569">
        <v>1840025639</v>
      </c>
    </row>
    <row r="12570" spans="1:12" x14ac:dyDescent="0.45">
      <c r="A12570" t="str">
        <f t="shared" si="196"/>
        <v>Laurence Harbor, New Jersey, United States</v>
      </c>
      <c r="B12570" t="s">
        <v>16030</v>
      </c>
      <c r="C12570" t="s">
        <v>16030</v>
      </c>
      <c r="D12570">
        <v>40.448900000000002</v>
      </c>
      <c r="E12570">
        <v>-74.249399999999994</v>
      </c>
      <c r="F12570" t="s">
        <v>530</v>
      </c>
      <c r="G12570" t="s">
        <v>531</v>
      </c>
      <c r="H12570" t="s">
        <v>532</v>
      </c>
      <c r="I12570" t="s">
        <v>587</v>
      </c>
      <c r="K12570">
        <v>6904</v>
      </c>
      <c r="L12570">
        <v>1840005420</v>
      </c>
    </row>
    <row r="12571" spans="1:12" x14ac:dyDescent="0.45">
      <c r="A12571" t="str">
        <f t="shared" si="196"/>
        <v>Laurens, South Carolina, United States</v>
      </c>
      <c r="B12571" t="s">
        <v>16031</v>
      </c>
      <c r="C12571" t="s">
        <v>16031</v>
      </c>
      <c r="D12571">
        <v>34.502200000000002</v>
      </c>
      <c r="E12571">
        <v>-82.020700000000005</v>
      </c>
      <c r="F12571" t="s">
        <v>530</v>
      </c>
      <c r="G12571" t="s">
        <v>531</v>
      </c>
      <c r="H12571" t="s">
        <v>532</v>
      </c>
      <c r="I12571" t="s">
        <v>534</v>
      </c>
      <c r="K12571">
        <v>10008</v>
      </c>
      <c r="L12571">
        <v>1840014668</v>
      </c>
    </row>
    <row r="12572" spans="1:12" x14ac:dyDescent="0.45">
      <c r="A12572" t="str">
        <f t="shared" si="196"/>
        <v>Laurentian Valley, Ontario, Canada</v>
      </c>
      <c r="B12572" t="s">
        <v>16032</v>
      </c>
      <c r="C12572" t="s">
        <v>16032</v>
      </c>
      <c r="D12572">
        <v>45.768099999999997</v>
      </c>
      <c r="E12572">
        <v>-77.2239</v>
      </c>
      <c r="F12572" t="s">
        <v>541</v>
      </c>
      <c r="G12572" t="s">
        <v>542</v>
      </c>
      <c r="H12572" t="s">
        <v>543</v>
      </c>
      <c r="I12572" t="s">
        <v>857</v>
      </c>
      <c r="K12572">
        <v>9387</v>
      </c>
      <c r="L12572">
        <v>1124000736</v>
      </c>
    </row>
    <row r="12573" spans="1:12" x14ac:dyDescent="0.45">
      <c r="A12573" t="str">
        <f t="shared" si="196"/>
        <v>Laurinburg, North Carolina, United States</v>
      </c>
      <c r="B12573" t="s">
        <v>16033</v>
      </c>
      <c r="C12573" t="s">
        <v>16033</v>
      </c>
      <c r="D12573">
        <v>34.759700000000002</v>
      </c>
      <c r="E12573">
        <v>-79.478099999999998</v>
      </c>
      <c r="F12573" t="s">
        <v>530</v>
      </c>
      <c r="G12573" t="s">
        <v>531</v>
      </c>
      <c r="H12573" t="s">
        <v>532</v>
      </c>
      <c r="I12573" t="s">
        <v>589</v>
      </c>
      <c r="K12573">
        <v>19889</v>
      </c>
      <c r="L12573">
        <v>1840014631</v>
      </c>
    </row>
    <row r="12574" spans="1:12" x14ac:dyDescent="0.45">
      <c r="A12574" t="str">
        <f t="shared" si="196"/>
        <v>Laurium, Michigan, United States</v>
      </c>
      <c r="B12574" t="s">
        <v>16034</v>
      </c>
      <c r="C12574" t="s">
        <v>16034</v>
      </c>
      <c r="D12574">
        <v>47.235100000000003</v>
      </c>
      <c r="E12574">
        <v>-88.438199999999995</v>
      </c>
      <c r="F12574" t="s">
        <v>530</v>
      </c>
      <c r="G12574" t="s">
        <v>531</v>
      </c>
      <c r="H12574" t="s">
        <v>532</v>
      </c>
      <c r="I12574" t="s">
        <v>868</v>
      </c>
      <c r="K12574">
        <v>7032</v>
      </c>
      <c r="L12574">
        <v>1840013133</v>
      </c>
    </row>
    <row r="12575" spans="1:12" x14ac:dyDescent="0.45">
      <c r="A12575" t="str">
        <f t="shared" si="196"/>
        <v>Lausanne, Vaud, Switzerland</v>
      </c>
      <c r="B12575" t="s">
        <v>16035</v>
      </c>
      <c r="C12575" t="s">
        <v>16035</v>
      </c>
      <c r="D12575">
        <v>46.533299999999997</v>
      </c>
      <c r="E12575">
        <v>6.6333000000000002</v>
      </c>
      <c r="F12575" t="s">
        <v>464</v>
      </c>
      <c r="G12575" t="s">
        <v>465</v>
      </c>
      <c r="H12575" t="s">
        <v>466</v>
      </c>
      <c r="I12575" t="s">
        <v>5688</v>
      </c>
      <c r="J12575" t="s">
        <v>378</v>
      </c>
      <c r="K12575">
        <v>138905</v>
      </c>
      <c r="L12575">
        <v>1756055099</v>
      </c>
    </row>
    <row r="12576" spans="1:12" x14ac:dyDescent="0.45">
      <c r="A12576" t="str">
        <f t="shared" si="196"/>
        <v>Lauta, Brandenburg, Germany</v>
      </c>
      <c r="B12576" t="s">
        <v>16036</v>
      </c>
      <c r="C12576" t="s">
        <v>16036</v>
      </c>
      <c r="D12576">
        <v>51.448099999999997</v>
      </c>
      <c r="E12576">
        <v>14.0997</v>
      </c>
      <c r="F12576" t="s">
        <v>441</v>
      </c>
      <c r="G12576" t="s">
        <v>442</v>
      </c>
      <c r="H12576" t="s">
        <v>443</v>
      </c>
      <c r="I12576" t="s">
        <v>1719</v>
      </c>
      <c r="K12576">
        <v>8411</v>
      </c>
      <c r="L12576">
        <v>1276023779</v>
      </c>
    </row>
    <row r="12577" spans="1:12" x14ac:dyDescent="0.45">
      <c r="A12577" t="str">
        <f t="shared" si="196"/>
        <v>Lauterbach, Hesse, Germany</v>
      </c>
      <c r="B12577" t="s">
        <v>16037</v>
      </c>
      <c r="C12577" t="s">
        <v>16037</v>
      </c>
      <c r="D12577">
        <v>50.637799999999999</v>
      </c>
      <c r="E12577">
        <v>9.3943999999999992</v>
      </c>
      <c r="F12577" t="s">
        <v>441</v>
      </c>
      <c r="G12577" t="s">
        <v>442</v>
      </c>
      <c r="H12577" t="s">
        <v>443</v>
      </c>
      <c r="I12577" t="s">
        <v>1676</v>
      </c>
      <c r="J12577" t="s">
        <v>366</v>
      </c>
      <c r="K12577">
        <v>13664</v>
      </c>
      <c r="L12577">
        <v>1276435243</v>
      </c>
    </row>
    <row r="12578" spans="1:12" x14ac:dyDescent="0.45">
      <c r="A12578" t="str">
        <f t="shared" si="196"/>
        <v>Lautoka, Ba, Fiji</v>
      </c>
      <c r="B12578" t="s">
        <v>16038</v>
      </c>
      <c r="C12578" t="s">
        <v>16038</v>
      </c>
      <c r="D12578">
        <v>-17.624199999999998</v>
      </c>
      <c r="E12578">
        <v>177.4528</v>
      </c>
      <c r="F12578" t="s">
        <v>2893</v>
      </c>
      <c r="G12578" t="s">
        <v>2894</v>
      </c>
      <c r="H12578" t="s">
        <v>2895</v>
      </c>
      <c r="I12578" t="s">
        <v>2892</v>
      </c>
      <c r="K12578">
        <v>52220</v>
      </c>
      <c r="L12578">
        <v>1242457077</v>
      </c>
    </row>
    <row r="12579" spans="1:12" x14ac:dyDescent="0.45">
      <c r="A12579" t="str">
        <f t="shared" si="196"/>
        <v>Laval, Quebec, Canada</v>
      </c>
      <c r="B12579" t="s">
        <v>16039</v>
      </c>
      <c r="C12579" t="s">
        <v>16039</v>
      </c>
      <c r="D12579">
        <v>45.583300000000001</v>
      </c>
      <c r="E12579">
        <v>-73.75</v>
      </c>
      <c r="F12579" t="s">
        <v>541</v>
      </c>
      <c r="G12579" t="s">
        <v>542</v>
      </c>
      <c r="H12579" t="s">
        <v>543</v>
      </c>
      <c r="I12579" t="s">
        <v>756</v>
      </c>
      <c r="K12579">
        <v>422993</v>
      </c>
      <c r="L12579">
        <v>1124922301</v>
      </c>
    </row>
    <row r="12580" spans="1:12" x14ac:dyDescent="0.45">
      <c r="A12580" t="str">
        <f t="shared" si="196"/>
        <v>Laval, Pays de la Loire, France</v>
      </c>
      <c r="B12580" t="s">
        <v>16039</v>
      </c>
      <c r="C12580" t="s">
        <v>16039</v>
      </c>
      <c r="D12580">
        <v>48.073300000000003</v>
      </c>
      <c r="E12580">
        <v>-0.76890000000000003</v>
      </c>
      <c r="F12580" t="s">
        <v>526</v>
      </c>
      <c r="G12580" t="s">
        <v>527</v>
      </c>
      <c r="H12580" t="s">
        <v>528</v>
      </c>
      <c r="I12580" t="s">
        <v>2020</v>
      </c>
      <c r="J12580" t="s">
        <v>366</v>
      </c>
      <c r="K12580">
        <v>49492</v>
      </c>
      <c r="L12580">
        <v>1250720617</v>
      </c>
    </row>
    <row r="12581" spans="1:12" x14ac:dyDescent="0.45">
      <c r="A12581" t="str">
        <f t="shared" si="196"/>
        <v>Lavaltrie, Quebec, Canada</v>
      </c>
      <c r="B12581" t="s">
        <v>16040</v>
      </c>
      <c r="C12581" t="s">
        <v>16040</v>
      </c>
      <c r="D12581">
        <v>45.883299999999998</v>
      </c>
      <c r="E12581">
        <v>-73.283299999999997</v>
      </c>
      <c r="F12581" t="s">
        <v>541</v>
      </c>
      <c r="G12581" t="s">
        <v>542</v>
      </c>
      <c r="H12581" t="s">
        <v>543</v>
      </c>
      <c r="I12581" t="s">
        <v>756</v>
      </c>
      <c r="K12581">
        <v>13657</v>
      </c>
      <c r="L12581">
        <v>1124818327</v>
      </c>
    </row>
    <row r="12582" spans="1:12" x14ac:dyDescent="0.45">
      <c r="A12582" t="str">
        <f t="shared" si="196"/>
        <v>Laventille, San Juan/Laventille, Trinidad And Tobago</v>
      </c>
      <c r="B12582" t="s">
        <v>16041</v>
      </c>
      <c r="C12582" t="s">
        <v>16041</v>
      </c>
      <c r="D12582">
        <v>10.65</v>
      </c>
      <c r="E12582">
        <v>-61.4833</v>
      </c>
      <c r="F12582" t="s">
        <v>2272</v>
      </c>
      <c r="G12582" t="s">
        <v>2273</v>
      </c>
      <c r="H12582" t="s">
        <v>2274</v>
      </c>
      <c r="I12582" t="s">
        <v>2275</v>
      </c>
      <c r="K12582">
        <v>21454</v>
      </c>
      <c r="L12582">
        <v>1780201146</v>
      </c>
    </row>
    <row r="12583" spans="1:12" x14ac:dyDescent="0.45">
      <c r="A12583" t="str">
        <f t="shared" si="196"/>
        <v>Laverton, Western Australia, Australia</v>
      </c>
      <c r="B12583" t="s">
        <v>16042</v>
      </c>
      <c r="C12583" t="s">
        <v>16042</v>
      </c>
      <c r="D12583">
        <v>-28.628</v>
      </c>
      <c r="E12583">
        <v>122.40300000000001</v>
      </c>
      <c r="F12583" t="s">
        <v>830</v>
      </c>
      <c r="G12583" t="s">
        <v>831</v>
      </c>
      <c r="H12583" t="s">
        <v>832</v>
      </c>
      <c r="I12583" t="s">
        <v>1427</v>
      </c>
      <c r="K12583">
        <v>871</v>
      </c>
      <c r="L12583">
        <v>1036624366</v>
      </c>
    </row>
    <row r="12584" spans="1:12" x14ac:dyDescent="0.45">
      <c r="A12584" t="str">
        <f t="shared" si="196"/>
        <v>Lavínia, São Paulo, Brazil</v>
      </c>
      <c r="B12584" t="s">
        <v>16043</v>
      </c>
      <c r="C12584" t="s">
        <v>16044</v>
      </c>
      <c r="D12584">
        <v>-21.168299999999999</v>
      </c>
      <c r="E12584">
        <v>-51.039700000000003</v>
      </c>
      <c r="F12584" t="s">
        <v>491</v>
      </c>
      <c r="G12584" t="s">
        <v>492</v>
      </c>
      <c r="H12584" t="s">
        <v>493</v>
      </c>
      <c r="I12584" t="s">
        <v>801</v>
      </c>
      <c r="K12584">
        <v>10590</v>
      </c>
      <c r="L12584">
        <v>1076751331</v>
      </c>
    </row>
    <row r="12585" spans="1:12" x14ac:dyDescent="0.45">
      <c r="A12585" t="str">
        <f t="shared" si="196"/>
        <v>Lavras, Minas Gerais, Brazil</v>
      </c>
      <c r="B12585" t="s">
        <v>16045</v>
      </c>
      <c r="C12585" t="s">
        <v>16045</v>
      </c>
      <c r="D12585">
        <v>-21.2453</v>
      </c>
      <c r="E12585">
        <v>-44.999699999999997</v>
      </c>
      <c r="F12585" t="s">
        <v>491</v>
      </c>
      <c r="G12585" t="s">
        <v>492</v>
      </c>
      <c r="H12585" t="s">
        <v>493</v>
      </c>
      <c r="I12585" t="s">
        <v>1623</v>
      </c>
      <c r="K12585">
        <v>81472</v>
      </c>
      <c r="L12585">
        <v>1076751259</v>
      </c>
    </row>
    <row r="12586" spans="1:12" x14ac:dyDescent="0.45">
      <c r="A12586" t="str">
        <f t="shared" si="196"/>
        <v>Lavrentiya, Chukotskiy Avtonomnyy Okrug, Russia</v>
      </c>
      <c r="B12586" t="s">
        <v>16046</v>
      </c>
      <c r="C12586" t="s">
        <v>16046</v>
      </c>
      <c r="D12586">
        <v>65.583299999999994</v>
      </c>
      <c r="E12586">
        <v>-171.02500000000001</v>
      </c>
      <c r="F12586" t="s">
        <v>504</v>
      </c>
      <c r="G12586" t="s">
        <v>505</v>
      </c>
      <c r="H12586" t="s">
        <v>506</v>
      </c>
      <c r="I12586" t="s">
        <v>1924</v>
      </c>
      <c r="K12586">
        <v>1242</v>
      </c>
      <c r="L12586">
        <v>1643889063</v>
      </c>
    </row>
    <row r="12587" spans="1:12" x14ac:dyDescent="0.45">
      <c r="A12587" t="str">
        <f t="shared" si="196"/>
        <v>Lavrinhas, São Paulo, Brazil</v>
      </c>
      <c r="B12587" t="s">
        <v>16047</v>
      </c>
      <c r="C12587" t="s">
        <v>16047</v>
      </c>
      <c r="D12587">
        <v>-22.570799999999998</v>
      </c>
      <c r="E12587">
        <v>-44.902200000000001</v>
      </c>
      <c r="F12587" t="s">
        <v>491</v>
      </c>
      <c r="G12587" t="s">
        <v>492</v>
      </c>
      <c r="H12587" t="s">
        <v>493</v>
      </c>
      <c r="I12587" t="s">
        <v>801</v>
      </c>
      <c r="K12587">
        <v>7052</v>
      </c>
      <c r="L12587">
        <v>1076708756</v>
      </c>
    </row>
    <row r="12588" spans="1:12" x14ac:dyDescent="0.45">
      <c r="A12588" t="str">
        <f t="shared" si="196"/>
        <v>Lávrio, Attikí, Greece</v>
      </c>
      <c r="B12588" t="s">
        <v>16048</v>
      </c>
      <c r="C12588" t="s">
        <v>16049</v>
      </c>
      <c r="D12588">
        <v>37.700000000000003</v>
      </c>
      <c r="E12588">
        <v>24.05</v>
      </c>
      <c r="F12588" t="s">
        <v>928</v>
      </c>
      <c r="G12588" t="s">
        <v>929</v>
      </c>
      <c r="H12588" t="s">
        <v>930</v>
      </c>
      <c r="I12588" t="s">
        <v>1028</v>
      </c>
      <c r="J12588" t="s">
        <v>366</v>
      </c>
      <c r="K12588">
        <v>7078</v>
      </c>
      <c r="L12588">
        <v>1300335441</v>
      </c>
    </row>
    <row r="12589" spans="1:12" x14ac:dyDescent="0.45">
      <c r="A12589" t="str">
        <f t="shared" si="196"/>
        <v>Lavumisa, Shiselweni, Swaziland</v>
      </c>
      <c r="B12589" t="s">
        <v>16050</v>
      </c>
      <c r="C12589" t="s">
        <v>16050</v>
      </c>
      <c r="D12589">
        <v>-27.316700000000001</v>
      </c>
      <c r="E12589">
        <v>31.9</v>
      </c>
      <c r="F12589" t="s">
        <v>12292</v>
      </c>
      <c r="G12589" t="s">
        <v>12293</v>
      </c>
      <c r="H12589" t="s">
        <v>12294</v>
      </c>
      <c r="I12589" t="s">
        <v>12295</v>
      </c>
      <c r="K12589">
        <v>3695</v>
      </c>
      <c r="L12589">
        <v>1748490870</v>
      </c>
    </row>
    <row r="12590" spans="1:12" x14ac:dyDescent="0.45">
      <c r="A12590" t="str">
        <f t="shared" si="196"/>
        <v>Lawndale, California, United States</v>
      </c>
      <c r="B12590" t="s">
        <v>16051</v>
      </c>
      <c r="C12590" t="s">
        <v>16051</v>
      </c>
      <c r="D12590">
        <v>33.888399999999997</v>
      </c>
      <c r="E12590">
        <v>-118.3531</v>
      </c>
      <c r="F12590" t="s">
        <v>530</v>
      </c>
      <c r="G12590" t="s">
        <v>531</v>
      </c>
      <c r="H12590" t="s">
        <v>532</v>
      </c>
      <c r="I12590" t="s">
        <v>754</v>
      </c>
      <c r="K12590">
        <v>32389</v>
      </c>
      <c r="L12590">
        <v>1840020517</v>
      </c>
    </row>
    <row r="12591" spans="1:12" x14ac:dyDescent="0.45">
      <c r="A12591" t="str">
        <f t="shared" si="196"/>
        <v>Lawrence, Massachusetts, United States</v>
      </c>
      <c r="B12591" t="s">
        <v>16052</v>
      </c>
      <c r="C12591" t="s">
        <v>16052</v>
      </c>
      <c r="D12591">
        <v>42.700299999999999</v>
      </c>
      <c r="E12591">
        <v>-71.162599999999998</v>
      </c>
      <c r="F12591" t="s">
        <v>530</v>
      </c>
      <c r="G12591" t="s">
        <v>531</v>
      </c>
      <c r="H12591" t="s">
        <v>532</v>
      </c>
      <c r="I12591" t="s">
        <v>621</v>
      </c>
      <c r="K12591">
        <v>80028</v>
      </c>
      <c r="L12591">
        <v>1840000408</v>
      </c>
    </row>
    <row r="12592" spans="1:12" x14ac:dyDescent="0.45">
      <c r="A12592" t="str">
        <f t="shared" si="196"/>
        <v>Lawrence, Kansas, United States</v>
      </c>
      <c r="B12592" t="s">
        <v>16052</v>
      </c>
      <c r="C12592" t="s">
        <v>16052</v>
      </c>
      <c r="D12592">
        <v>38.959699999999998</v>
      </c>
      <c r="E12592">
        <v>-95.264099999999999</v>
      </c>
      <c r="F12592" t="s">
        <v>530</v>
      </c>
      <c r="G12592" t="s">
        <v>531</v>
      </c>
      <c r="H12592" t="s">
        <v>532</v>
      </c>
      <c r="I12592" t="s">
        <v>611</v>
      </c>
      <c r="K12592">
        <v>98648</v>
      </c>
      <c r="L12592">
        <v>1840001632</v>
      </c>
    </row>
    <row r="12593" spans="1:12" x14ac:dyDescent="0.45">
      <c r="A12593" t="str">
        <f t="shared" si="196"/>
        <v>Lawrence, Indiana, United States</v>
      </c>
      <c r="B12593" t="s">
        <v>16052</v>
      </c>
      <c r="C12593" t="s">
        <v>16052</v>
      </c>
      <c r="D12593">
        <v>39.867400000000004</v>
      </c>
      <c r="E12593">
        <v>-85.990499999999997</v>
      </c>
      <c r="F12593" t="s">
        <v>530</v>
      </c>
      <c r="G12593" t="s">
        <v>531</v>
      </c>
      <c r="H12593" t="s">
        <v>532</v>
      </c>
      <c r="I12593" t="s">
        <v>1964</v>
      </c>
      <c r="K12593">
        <v>49462</v>
      </c>
      <c r="L12593">
        <v>1840008434</v>
      </c>
    </row>
    <row r="12594" spans="1:12" x14ac:dyDescent="0.45">
      <c r="A12594" t="str">
        <f t="shared" si="196"/>
        <v>Lawrence, New Jersey, United States</v>
      </c>
      <c r="B12594" t="s">
        <v>16052</v>
      </c>
      <c r="C12594" t="s">
        <v>16052</v>
      </c>
      <c r="D12594">
        <v>40.295400000000001</v>
      </c>
      <c r="E12594">
        <v>-74.720500000000001</v>
      </c>
      <c r="F12594" t="s">
        <v>530</v>
      </c>
      <c r="G12594" t="s">
        <v>531</v>
      </c>
      <c r="H12594" t="s">
        <v>532</v>
      </c>
      <c r="I12594" t="s">
        <v>587</v>
      </c>
      <c r="K12594">
        <v>32794</v>
      </c>
      <c r="L12594">
        <v>1840056345</v>
      </c>
    </row>
    <row r="12595" spans="1:12" x14ac:dyDescent="0.45">
      <c r="A12595" t="str">
        <f t="shared" si="196"/>
        <v>Lawrence, New York, United States</v>
      </c>
      <c r="B12595" t="s">
        <v>16052</v>
      </c>
      <c r="C12595" t="s">
        <v>16052</v>
      </c>
      <c r="D12595">
        <v>40.604199999999999</v>
      </c>
      <c r="E12595">
        <v>-73.7149</v>
      </c>
      <c r="F12595" t="s">
        <v>530</v>
      </c>
      <c r="G12595" t="s">
        <v>531</v>
      </c>
      <c r="H12595" t="s">
        <v>532</v>
      </c>
      <c r="I12595" t="s">
        <v>803</v>
      </c>
      <c r="K12595">
        <v>6556</v>
      </c>
      <c r="L12595">
        <v>1840005303</v>
      </c>
    </row>
    <row r="12596" spans="1:12" x14ac:dyDescent="0.45">
      <c r="A12596" t="str">
        <f t="shared" si="196"/>
        <v>Lawrence Township, Pennsylvania, United States</v>
      </c>
      <c r="B12596" t="s">
        <v>16053</v>
      </c>
      <c r="C12596" t="s">
        <v>16053</v>
      </c>
      <c r="D12596">
        <v>41.084299999999999</v>
      </c>
      <c r="E12596">
        <v>-78.4499</v>
      </c>
      <c r="F12596" t="s">
        <v>530</v>
      </c>
      <c r="G12596" t="s">
        <v>531</v>
      </c>
      <c r="H12596" t="s">
        <v>532</v>
      </c>
      <c r="I12596" t="s">
        <v>620</v>
      </c>
      <c r="K12596">
        <v>7562</v>
      </c>
      <c r="L12596">
        <v>1840147812</v>
      </c>
    </row>
    <row r="12597" spans="1:12" x14ac:dyDescent="0.45">
      <c r="A12597" t="str">
        <f t="shared" si="196"/>
        <v>Lawrenceburg, Kentucky, United States</v>
      </c>
      <c r="B12597" t="s">
        <v>16054</v>
      </c>
      <c r="C12597" t="s">
        <v>16054</v>
      </c>
      <c r="D12597">
        <v>38.033200000000001</v>
      </c>
      <c r="E12597">
        <v>-84.903199999999998</v>
      </c>
      <c r="F12597" t="s">
        <v>530</v>
      </c>
      <c r="G12597" t="s">
        <v>531</v>
      </c>
      <c r="H12597" t="s">
        <v>532</v>
      </c>
      <c r="I12597" t="s">
        <v>1528</v>
      </c>
      <c r="K12597">
        <v>13666</v>
      </c>
      <c r="L12597">
        <v>1840014321</v>
      </c>
    </row>
    <row r="12598" spans="1:12" x14ac:dyDescent="0.45">
      <c r="A12598" t="str">
        <f t="shared" si="196"/>
        <v>Lawrenceburg, Indiana, United States</v>
      </c>
      <c r="B12598" t="s">
        <v>16054</v>
      </c>
      <c r="C12598" t="s">
        <v>16054</v>
      </c>
      <c r="D12598">
        <v>39.098599999999998</v>
      </c>
      <c r="E12598">
        <v>-84.871300000000005</v>
      </c>
      <c r="F12598" t="s">
        <v>530</v>
      </c>
      <c r="G12598" t="s">
        <v>531</v>
      </c>
      <c r="H12598" t="s">
        <v>532</v>
      </c>
      <c r="I12598" t="s">
        <v>1964</v>
      </c>
      <c r="K12598">
        <v>12871</v>
      </c>
      <c r="L12598">
        <v>1840008523</v>
      </c>
    </row>
    <row r="12599" spans="1:12" x14ac:dyDescent="0.45">
      <c r="A12599" t="str">
        <f t="shared" si="196"/>
        <v>Lawrenceburg, Tennessee, United States</v>
      </c>
      <c r="B12599" t="s">
        <v>16054</v>
      </c>
      <c r="C12599" t="s">
        <v>16054</v>
      </c>
      <c r="D12599">
        <v>35.249699999999997</v>
      </c>
      <c r="E12599">
        <v>-87.332499999999996</v>
      </c>
      <c r="F12599" t="s">
        <v>530</v>
      </c>
      <c r="G12599" t="s">
        <v>531</v>
      </c>
      <c r="H12599" t="s">
        <v>532</v>
      </c>
      <c r="I12599" t="s">
        <v>1466</v>
      </c>
      <c r="K12599">
        <v>10688</v>
      </c>
      <c r="L12599">
        <v>1840014568</v>
      </c>
    </row>
    <row r="12600" spans="1:12" x14ac:dyDescent="0.45">
      <c r="A12600" t="str">
        <f t="shared" si="196"/>
        <v>Lawrenceville, Georgia, United States</v>
      </c>
      <c r="B12600" t="s">
        <v>16055</v>
      </c>
      <c r="C12600" t="s">
        <v>16055</v>
      </c>
      <c r="D12600">
        <v>33.952300000000001</v>
      </c>
      <c r="E12600">
        <v>-83.993099999999998</v>
      </c>
      <c r="F12600" t="s">
        <v>530</v>
      </c>
      <c r="G12600" t="s">
        <v>531</v>
      </c>
      <c r="H12600" t="s">
        <v>532</v>
      </c>
      <c r="I12600" t="s">
        <v>763</v>
      </c>
      <c r="K12600">
        <v>30834</v>
      </c>
      <c r="L12600">
        <v>1840014745</v>
      </c>
    </row>
    <row r="12601" spans="1:12" x14ac:dyDescent="0.45">
      <c r="A12601" t="str">
        <f t="shared" si="196"/>
        <v>Lawrenceville, Illinois, United States</v>
      </c>
      <c r="B12601" t="s">
        <v>16055</v>
      </c>
      <c r="C12601" t="s">
        <v>16055</v>
      </c>
      <c r="D12601">
        <v>38.726399999999998</v>
      </c>
      <c r="E12601">
        <v>-87.687299999999993</v>
      </c>
      <c r="F12601" t="s">
        <v>530</v>
      </c>
      <c r="G12601" t="s">
        <v>531</v>
      </c>
      <c r="H12601" t="s">
        <v>532</v>
      </c>
      <c r="I12601" t="s">
        <v>824</v>
      </c>
      <c r="K12601">
        <v>7150</v>
      </c>
      <c r="L12601">
        <v>1840008606</v>
      </c>
    </row>
    <row r="12602" spans="1:12" x14ac:dyDescent="0.45">
      <c r="A12602" t="str">
        <f t="shared" si="196"/>
        <v>Lawton, Oklahoma, United States</v>
      </c>
      <c r="B12602" t="s">
        <v>16056</v>
      </c>
      <c r="C12602" t="s">
        <v>16056</v>
      </c>
      <c r="D12602">
        <v>34.617600000000003</v>
      </c>
      <c r="E12602">
        <v>-98.420299999999997</v>
      </c>
      <c r="F12602" t="s">
        <v>530</v>
      </c>
      <c r="G12602" t="s">
        <v>531</v>
      </c>
      <c r="H12602" t="s">
        <v>532</v>
      </c>
      <c r="I12602" t="s">
        <v>798</v>
      </c>
      <c r="K12602">
        <v>90712</v>
      </c>
      <c r="L12602">
        <v>1840020477</v>
      </c>
    </row>
    <row r="12603" spans="1:12" x14ac:dyDescent="0.45">
      <c r="A12603" t="str">
        <f t="shared" si="196"/>
        <v>Laylá, Ar Riyāḑ, Saudi Arabia</v>
      </c>
      <c r="B12603" t="s">
        <v>16057</v>
      </c>
      <c r="C12603" t="s">
        <v>16058</v>
      </c>
      <c r="D12603">
        <v>22.283300000000001</v>
      </c>
      <c r="E12603">
        <v>46.7333</v>
      </c>
      <c r="F12603" t="s">
        <v>402</v>
      </c>
      <c r="G12603" t="s">
        <v>403</v>
      </c>
      <c r="H12603" t="s">
        <v>404</v>
      </c>
      <c r="I12603" t="s">
        <v>774</v>
      </c>
      <c r="K12603">
        <v>30906</v>
      </c>
      <c r="L12603">
        <v>1682438079</v>
      </c>
    </row>
    <row r="12604" spans="1:12" x14ac:dyDescent="0.45">
      <c r="A12604" t="str">
        <f t="shared" si="196"/>
        <v>Layton, Utah, United States</v>
      </c>
      <c r="B12604" t="s">
        <v>16059</v>
      </c>
      <c r="C12604" t="s">
        <v>16059</v>
      </c>
      <c r="D12604">
        <v>41.076900000000002</v>
      </c>
      <c r="E12604">
        <v>-111.96210000000001</v>
      </c>
      <c r="F12604" t="s">
        <v>530</v>
      </c>
      <c r="G12604" t="s">
        <v>531</v>
      </c>
      <c r="H12604" t="s">
        <v>532</v>
      </c>
      <c r="I12604" t="s">
        <v>1667</v>
      </c>
      <c r="K12604">
        <v>78014</v>
      </c>
      <c r="L12604">
        <v>1840020145</v>
      </c>
    </row>
    <row r="12605" spans="1:12" x14ac:dyDescent="0.45">
      <c r="A12605" t="str">
        <f t="shared" si="196"/>
        <v>Lázaro Cárdenas, Chihuahua, Mexico</v>
      </c>
      <c r="B12605" t="s">
        <v>16060</v>
      </c>
      <c r="C12605" t="s">
        <v>16061</v>
      </c>
      <c r="D12605">
        <v>28.389700000000001</v>
      </c>
      <c r="E12605">
        <v>-105.6236</v>
      </c>
      <c r="F12605" t="s">
        <v>519</v>
      </c>
      <c r="G12605" t="s">
        <v>520</v>
      </c>
      <c r="H12605" t="s">
        <v>521</v>
      </c>
      <c r="I12605" t="s">
        <v>1012</v>
      </c>
      <c r="K12605">
        <v>8704</v>
      </c>
      <c r="L12605">
        <v>1484739082</v>
      </c>
    </row>
    <row r="12606" spans="1:12" x14ac:dyDescent="0.45">
      <c r="A12606" t="str">
        <f t="shared" si="196"/>
        <v>Lazdijai, Lazdijai, Lithuania</v>
      </c>
      <c r="B12606" t="s">
        <v>16062</v>
      </c>
      <c r="C12606" t="s">
        <v>16062</v>
      </c>
      <c r="D12606">
        <v>54.231900000000003</v>
      </c>
      <c r="E12606">
        <v>23.516999999999999</v>
      </c>
      <c r="F12606" t="s">
        <v>1155</v>
      </c>
      <c r="G12606" t="s">
        <v>1156</v>
      </c>
      <c r="H12606" t="s">
        <v>1157</v>
      </c>
      <c r="I12606" t="s">
        <v>16062</v>
      </c>
      <c r="J12606" t="s">
        <v>378</v>
      </c>
      <c r="K12606">
        <v>3985</v>
      </c>
      <c r="L12606">
        <v>1440584882</v>
      </c>
    </row>
    <row r="12607" spans="1:12" x14ac:dyDescent="0.45">
      <c r="A12607" t="str">
        <f t="shared" si="196"/>
        <v>Łaziska Górne, Śląskie, Poland</v>
      </c>
      <c r="B12607" t="s">
        <v>16063</v>
      </c>
      <c r="C12607" t="s">
        <v>16064</v>
      </c>
      <c r="D12607">
        <v>50.15</v>
      </c>
      <c r="E12607">
        <v>18.833300000000001</v>
      </c>
      <c r="F12607" t="s">
        <v>3993</v>
      </c>
      <c r="G12607" t="s">
        <v>3994</v>
      </c>
      <c r="H12607" t="s">
        <v>3995</v>
      </c>
      <c r="I12607" t="s">
        <v>4429</v>
      </c>
      <c r="K12607">
        <v>21958</v>
      </c>
      <c r="L12607">
        <v>1616701110</v>
      </c>
    </row>
    <row r="12608" spans="1:12" x14ac:dyDescent="0.45">
      <c r="A12608" t="str">
        <f t="shared" si="196"/>
        <v>Le Blanc-Mesnil, Île-de-France, France</v>
      </c>
      <c r="B12608" t="s">
        <v>16065</v>
      </c>
      <c r="C12608" t="s">
        <v>16065</v>
      </c>
      <c r="D12608">
        <v>48.938699999999997</v>
      </c>
      <c r="E12608">
        <v>2.4613999999999998</v>
      </c>
      <c r="F12608" t="s">
        <v>526</v>
      </c>
      <c r="G12608" t="s">
        <v>527</v>
      </c>
      <c r="H12608" t="s">
        <v>528</v>
      </c>
      <c r="I12608" t="s">
        <v>732</v>
      </c>
      <c r="K12608">
        <v>56783</v>
      </c>
      <c r="L12608">
        <v>1250383006</v>
      </c>
    </row>
    <row r="12609" spans="1:12" x14ac:dyDescent="0.45">
      <c r="A12609" t="str">
        <f t="shared" si="196"/>
        <v>Le Bouscat, Nouvelle-Aquitaine, France</v>
      </c>
      <c r="B12609" t="s">
        <v>16066</v>
      </c>
      <c r="C12609" t="s">
        <v>16066</v>
      </c>
      <c r="D12609">
        <v>44.865099999999998</v>
      </c>
      <c r="E12609">
        <v>-0.59960000000000002</v>
      </c>
      <c r="F12609" t="s">
        <v>526</v>
      </c>
      <c r="G12609" t="s">
        <v>527</v>
      </c>
      <c r="H12609" t="s">
        <v>528</v>
      </c>
      <c r="I12609" t="s">
        <v>917</v>
      </c>
      <c r="K12609">
        <v>23824</v>
      </c>
      <c r="L12609">
        <v>1250100380</v>
      </c>
    </row>
    <row r="12610" spans="1:12" x14ac:dyDescent="0.45">
      <c r="A12610" t="str">
        <f t="shared" si="196"/>
        <v>Le Cannet, Provence-Alpes-Côte d’Azur, France</v>
      </c>
      <c r="B12610" t="s">
        <v>16067</v>
      </c>
      <c r="C12610" t="s">
        <v>16067</v>
      </c>
      <c r="D12610">
        <v>43.576900000000002</v>
      </c>
      <c r="E12610">
        <v>7.0194000000000001</v>
      </c>
      <c r="F12610" t="s">
        <v>526</v>
      </c>
      <c r="G12610" t="s">
        <v>527</v>
      </c>
      <c r="H12610" t="s">
        <v>528</v>
      </c>
      <c r="I12610" t="s">
        <v>1081</v>
      </c>
      <c r="K12610">
        <v>41471</v>
      </c>
      <c r="L12610">
        <v>1250292202</v>
      </c>
    </row>
    <row r="12611" spans="1:12" x14ac:dyDescent="0.45">
      <c r="A12611" t="str">
        <f t="shared" ref="A12611:A12674" si="197">CONCATENATE(B12611,", ",I12611,", ",F12611)</f>
        <v>Le Creusot, Bourgogne-Franche-Comté, France</v>
      </c>
      <c r="B12611" t="s">
        <v>16068</v>
      </c>
      <c r="C12611" t="s">
        <v>16068</v>
      </c>
      <c r="D12611">
        <v>46.801400000000001</v>
      </c>
      <c r="E12611">
        <v>4.4410999999999996</v>
      </c>
      <c r="F12611" t="s">
        <v>526</v>
      </c>
      <c r="G12611" t="s">
        <v>527</v>
      </c>
      <c r="H12611" t="s">
        <v>528</v>
      </c>
      <c r="I12611" t="s">
        <v>2758</v>
      </c>
      <c r="K12611">
        <v>21630</v>
      </c>
      <c r="L12611">
        <v>1250722828</v>
      </c>
    </row>
    <row r="12612" spans="1:12" x14ac:dyDescent="0.45">
      <c r="A12612" t="str">
        <f t="shared" si="197"/>
        <v>Le Grand-Quevilly, Normandie, France</v>
      </c>
      <c r="B12612" t="s">
        <v>16069</v>
      </c>
      <c r="C12612" t="s">
        <v>16069</v>
      </c>
      <c r="D12612">
        <v>49.407200000000003</v>
      </c>
      <c r="E12612">
        <v>1.0530999999999999</v>
      </c>
      <c r="F12612" t="s">
        <v>526</v>
      </c>
      <c r="G12612" t="s">
        <v>527</v>
      </c>
      <c r="H12612" t="s">
        <v>528</v>
      </c>
      <c r="I12612" t="s">
        <v>1498</v>
      </c>
      <c r="K12612">
        <v>25698</v>
      </c>
      <c r="L12612">
        <v>1250398185</v>
      </c>
    </row>
    <row r="12613" spans="1:12" x14ac:dyDescent="0.45">
      <c r="A12613" t="str">
        <f t="shared" si="197"/>
        <v>Le Grand-Saconnex, Genève, Switzerland</v>
      </c>
      <c r="B12613" t="s">
        <v>16070</v>
      </c>
      <c r="C12613" t="s">
        <v>16070</v>
      </c>
      <c r="D12613">
        <v>46.2333</v>
      </c>
      <c r="E12613">
        <v>6.1166999999999998</v>
      </c>
      <c r="F12613" t="s">
        <v>464</v>
      </c>
      <c r="G12613" t="s">
        <v>465</v>
      </c>
      <c r="H12613" t="s">
        <v>466</v>
      </c>
      <c r="I12613" t="s">
        <v>6207</v>
      </c>
      <c r="K12613">
        <v>12162</v>
      </c>
      <c r="L12613">
        <v>1756885352</v>
      </c>
    </row>
    <row r="12614" spans="1:12" x14ac:dyDescent="0.45">
      <c r="A12614" t="str">
        <f t="shared" si="197"/>
        <v>Le Havre, Normandie, France</v>
      </c>
      <c r="B12614" t="s">
        <v>16071</v>
      </c>
      <c r="C12614" t="s">
        <v>16071</v>
      </c>
      <c r="D12614">
        <v>49.49</v>
      </c>
      <c r="E12614">
        <v>0.1</v>
      </c>
      <c r="F12614" t="s">
        <v>526</v>
      </c>
      <c r="G12614" t="s">
        <v>527</v>
      </c>
      <c r="H12614" t="s">
        <v>528</v>
      </c>
      <c r="I12614" t="s">
        <v>1498</v>
      </c>
      <c r="J12614" t="s">
        <v>366</v>
      </c>
      <c r="K12614">
        <v>235218</v>
      </c>
      <c r="L12614">
        <v>1250775297</v>
      </c>
    </row>
    <row r="12615" spans="1:12" x14ac:dyDescent="0.45">
      <c r="A12615" t="str">
        <f t="shared" si="197"/>
        <v>Le Kremlin-Bicêtre, Île-de-France, France</v>
      </c>
      <c r="B12615" t="s">
        <v>16072</v>
      </c>
      <c r="C12615" t="s">
        <v>16073</v>
      </c>
      <c r="D12615">
        <v>48.81</v>
      </c>
      <c r="E12615">
        <v>2.3580999999999999</v>
      </c>
      <c r="F12615" t="s">
        <v>526</v>
      </c>
      <c r="G12615" t="s">
        <v>527</v>
      </c>
      <c r="H12615" t="s">
        <v>528</v>
      </c>
      <c r="I12615" t="s">
        <v>732</v>
      </c>
      <c r="K12615">
        <v>25334</v>
      </c>
      <c r="L12615">
        <v>1250286015</v>
      </c>
    </row>
    <row r="12616" spans="1:12" x14ac:dyDescent="0.45">
      <c r="A12616" t="str">
        <f t="shared" si="197"/>
        <v>Le Locle, Neuchâtel, Switzerland</v>
      </c>
      <c r="B12616" t="s">
        <v>16074</v>
      </c>
      <c r="C12616" t="s">
        <v>16074</v>
      </c>
      <c r="D12616">
        <v>47.053199999999997</v>
      </c>
      <c r="E12616">
        <v>6.7481999999999998</v>
      </c>
      <c r="F12616" t="s">
        <v>464</v>
      </c>
      <c r="G12616" t="s">
        <v>465</v>
      </c>
      <c r="H12616" t="s">
        <v>466</v>
      </c>
      <c r="I12616" t="s">
        <v>7421</v>
      </c>
      <c r="K12616">
        <v>10433</v>
      </c>
      <c r="L12616">
        <v>1756888589</v>
      </c>
    </row>
    <row r="12617" spans="1:12" x14ac:dyDescent="0.45">
      <c r="A12617" t="str">
        <f t="shared" si="197"/>
        <v>Le Mans, Pays de la Loire, France</v>
      </c>
      <c r="B12617" t="s">
        <v>16075</v>
      </c>
      <c r="C12617" t="s">
        <v>16075</v>
      </c>
      <c r="D12617">
        <v>48.0077</v>
      </c>
      <c r="E12617">
        <v>0.19839999999999999</v>
      </c>
      <c r="F12617" t="s">
        <v>526</v>
      </c>
      <c r="G12617" t="s">
        <v>527</v>
      </c>
      <c r="H12617" t="s">
        <v>528</v>
      </c>
      <c r="I12617" t="s">
        <v>2020</v>
      </c>
      <c r="J12617" t="s">
        <v>366</v>
      </c>
      <c r="K12617">
        <v>142946</v>
      </c>
      <c r="L12617">
        <v>1250829671</v>
      </c>
    </row>
    <row r="12618" spans="1:12" x14ac:dyDescent="0.45">
      <c r="A12618" t="str">
        <f t="shared" si="197"/>
        <v>Le Mars, Iowa, United States</v>
      </c>
      <c r="B12618" t="s">
        <v>16076</v>
      </c>
      <c r="C12618" t="s">
        <v>16076</v>
      </c>
      <c r="D12618">
        <v>42.780900000000003</v>
      </c>
      <c r="E12618">
        <v>-96.174300000000002</v>
      </c>
      <c r="F12618" t="s">
        <v>530</v>
      </c>
      <c r="G12618" t="s">
        <v>531</v>
      </c>
      <c r="H12618" t="s">
        <v>532</v>
      </c>
      <c r="I12618" t="s">
        <v>1552</v>
      </c>
      <c r="K12618">
        <v>9477</v>
      </c>
      <c r="L12618">
        <v>1840008022</v>
      </c>
    </row>
    <row r="12619" spans="1:12" x14ac:dyDescent="0.45">
      <c r="A12619" t="str">
        <f t="shared" si="197"/>
        <v>Le Mée-sur-Seine, Île-de-France, France</v>
      </c>
      <c r="B12619" t="s">
        <v>16077</v>
      </c>
      <c r="C12619" t="s">
        <v>16078</v>
      </c>
      <c r="D12619">
        <v>48.533299999999997</v>
      </c>
      <c r="E12619">
        <v>2.6288999999999998</v>
      </c>
      <c r="F12619" t="s">
        <v>526</v>
      </c>
      <c r="G12619" t="s">
        <v>527</v>
      </c>
      <c r="H12619" t="s">
        <v>528</v>
      </c>
      <c r="I12619" t="s">
        <v>732</v>
      </c>
      <c r="K12619">
        <v>20816</v>
      </c>
      <c r="L12619">
        <v>1250420888</v>
      </c>
    </row>
    <row r="12620" spans="1:12" x14ac:dyDescent="0.45">
      <c r="A12620" t="str">
        <f t="shared" si="197"/>
        <v>Le Perreux-Sur-Marne, Île-de-France, France</v>
      </c>
      <c r="B12620" t="s">
        <v>16079</v>
      </c>
      <c r="C12620" t="s">
        <v>16079</v>
      </c>
      <c r="D12620">
        <v>48.842199999999998</v>
      </c>
      <c r="E12620">
        <v>2.5036</v>
      </c>
      <c r="F12620" t="s">
        <v>526</v>
      </c>
      <c r="G12620" t="s">
        <v>527</v>
      </c>
      <c r="H12620" t="s">
        <v>528</v>
      </c>
      <c r="I12620" t="s">
        <v>732</v>
      </c>
      <c r="K12620">
        <v>33879</v>
      </c>
      <c r="L12620">
        <v>1250033970</v>
      </c>
    </row>
    <row r="12621" spans="1:12" x14ac:dyDescent="0.45">
      <c r="A12621" t="str">
        <f t="shared" si="197"/>
        <v>Le Petit-Quevilly, Normandie, France</v>
      </c>
      <c r="B12621" t="s">
        <v>16080</v>
      </c>
      <c r="C12621" t="s">
        <v>16080</v>
      </c>
      <c r="D12621">
        <v>49.431100000000001</v>
      </c>
      <c r="E12621">
        <v>1.0539000000000001</v>
      </c>
      <c r="F12621" t="s">
        <v>526</v>
      </c>
      <c r="G12621" t="s">
        <v>527</v>
      </c>
      <c r="H12621" t="s">
        <v>528</v>
      </c>
      <c r="I12621" t="s">
        <v>1498</v>
      </c>
      <c r="K12621">
        <v>21995</v>
      </c>
      <c r="L12621">
        <v>1250526109</v>
      </c>
    </row>
    <row r="12622" spans="1:12" x14ac:dyDescent="0.45">
      <c r="A12622" t="str">
        <f t="shared" si="197"/>
        <v>Le Plessis-Robinson, Île-de-France, France</v>
      </c>
      <c r="B12622" t="s">
        <v>16081</v>
      </c>
      <c r="C12622" t="s">
        <v>16081</v>
      </c>
      <c r="D12622">
        <v>48.781100000000002</v>
      </c>
      <c r="E12622">
        <v>2.2633000000000001</v>
      </c>
      <c r="F12622" t="s">
        <v>526</v>
      </c>
      <c r="G12622" t="s">
        <v>527</v>
      </c>
      <c r="H12622" t="s">
        <v>528</v>
      </c>
      <c r="I12622" t="s">
        <v>732</v>
      </c>
      <c r="K12622">
        <v>29100</v>
      </c>
      <c r="L12622">
        <v>1250572876</v>
      </c>
    </row>
    <row r="12623" spans="1:12" x14ac:dyDescent="0.45">
      <c r="A12623" t="str">
        <f t="shared" si="197"/>
        <v>Le Plessis-Trévise, Île-de-France, France</v>
      </c>
      <c r="B12623" t="s">
        <v>16082</v>
      </c>
      <c r="C12623" t="s">
        <v>16083</v>
      </c>
      <c r="D12623">
        <v>48.811100000000003</v>
      </c>
      <c r="E12623">
        <v>2.5716999999999999</v>
      </c>
      <c r="F12623" t="s">
        <v>526</v>
      </c>
      <c r="G12623" t="s">
        <v>527</v>
      </c>
      <c r="H12623" t="s">
        <v>528</v>
      </c>
      <c r="I12623" t="s">
        <v>732</v>
      </c>
      <c r="K12623">
        <v>20130</v>
      </c>
      <c r="L12623">
        <v>1250710876</v>
      </c>
    </row>
    <row r="12624" spans="1:12" x14ac:dyDescent="0.45">
      <c r="A12624" t="str">
        <f t="shared" si="197"/>
        <v>Le Ray, New York, United States</v>
      </c>
      <c r="B12624" t="s">
        <v>16084</v>
      </c>
      <c r="C12624" t="s">
        <v>16084</v>
      </c>
      <c r="D12624">
        <v>44.077100000000002</v>
      </c>
      <c r="E12624">
        <v>-75.797499999999999</v>
      </c>
      <c r="F12624" t="s">
        <v>530</v>
      </c>
      <c r="G12624" t="s">
        <v>531</v>
      </c>
      <c r="H12624" t="s">
        <v>532</v>
      </c>
      <c r="I12624" t="s">
        <v>803</v>
      </c>
      <c r="K12624">
        <v>21665</v>
      </c>
      <c r="L12624">
        <v>1840087600</v>
      </c>
    </row>
    <row r="12625" spans="1:12" x14ac:dyDescent="0.45">
      <c r="A12625" t="str">
        <f t="shared" si="197"/>
        <v>Le Roy, New York, United States</v>
      </c>
      <c r="B12625" t="s">
        <v>16085</v>
      </c>
      <c r="C12625" t="s">
        <v>16085</v>
      </c>
      <c r="D12625">
        <v>42.993699999999997</v>
      </c>
      <c r="E12625">
        <v>-77.971999999999994</v>
      </c>
      <c r="F12625" t="s">
        <v>530</v>
      </c>
      <c r="G12625" t="s">
        <v>531</v>
      </c>
      <c r="H12625" t="s">
        <v>532</v>
      </c>
      <c r="I12625" t="s">
        <v>803</v>
      </c>
      <c r="K12625">
        <v>7379</v>
      </c>
      <c r="L12625">
        <v>1840004365</v>
      </c>
    </row>
    <row r="12626" spans="1:12" x14ac:dyDescent="0.45">
      <c r="A12626" t="str">
        <f t="shared" si="197"/>
        <v>Lea Town, Lancashire, United Kingdom</v>
      </c>
      <c r="B12626" t="s">
        <v>16086</v>
      </c>
      <c r="C12626" t="s">
        <v>16086</v>
      </c>
      <c r="D12626">
        <v>53.774000000000001</v>
      </c>
      <c r="E12626">
        <v>-2.7949999999999999</v>
      </c>
      <c r="F12626" t="s">
        <v>536</v>
      </c>
      <c r="G12626" t="s">
        <v>537</v>
      </c>
      <c r="H12626" t="s">
        <v>538</v>
      </c>
      <c r="I12626" t="s">
        <v>724</v>
      </c>
      <c r="K12626">
        <v>5962</v>
      </c>
      <c r="L12626">
        <v>1826551027</v>
      </c>
    </row>
    <row r="12627" spans="1:12" x14ac:dyDescent="0.45">
      <c r="A12627" t="str">
        <f t="shared" si="197"/>
        <v>Leacock, Pennsylvania, United States</v>
      </c>
      <c r="B12627" t="s">
        <v>16087</v>
      </c>
      <c r="C12627" t="s">
        <v>16087</v>
      </c>
      <c r="D12627">
        <v>40.040599999999998</v>
      </c>
      <c r="E12627">
        <v>-76.111699999999999</v>
      </c>
      <c r="F12627" t="s">
        <v>530</v>
      </c>
      <c r="G12627" t="s">
        <v>531</v>
      </c>
      <c r="H12627" t="s">
        <v>532</v>
      </c>
      <c r="I12627" t="s">
        <v>620</v>
      </c>
      <c r="K12627">
        <v>5525</v>
      </c>
      <c r="L12627">
        <v>1840035054</v>
      </c>
    </row>
    <row r="12628" spans="1:12" x14ac:dyDescent="0.45">
      <c r="A12628" t="str">
        <f t="shared" si="197"/>
        <v>Leadville, Colorado, United States</v>
      </c>
      <c r="B12628" t="s">
        <v>16088</v>
      </c>
      <c r="C12628" t="s">
        <v>16088</v>
      </c>
      <c r="D12628">
        <v>39.247300000000003</v>
      </c>
      <c r="E12628">
        <v>-106.29340000000001</v>
      </c>
      <c r="F12628" t="s">
        <v>530</v>
      </c>
      <c r="G12628" t="s">
        <v>531</v>
      </c>
      <c r="H12628" t="s">
        <v>532</v>
      </c>
      <c r="I12628" t="s">
        <v>1071</v>
      </c>
      <c r="K12628">
        <v>5554</v>
      </c>
      <c r="L12628">
        <v>1840020228</v>
      </c>
    </row>
    <row r="12629" spans="1:12" x14ac:dyDescent="0.45">
      <c r="A12629" t="str">
        <f t="shared" si="197"/>
        <v>Leagrave, Luton, United Kingdom</v>
      </c>
      <c r="B12629" t="s">
        <v>16089</v>
      </c>
      <c r="C12629" t="s">
        <v>16089</v>
      </c>
      <c r="D12629">
        <v>51.902999999999999</v>
      </c>
      <c r="E12629">
        <v>-0.46600000000000003</v>
      </c>
      <c r="F12629" t="s">
        <v>536</v>
      </c>
      <c r="G12629" t="s">
        <v>537</v>
      </c>
      <c r="H12629" t="s">
        <v>538</v>
      </c>
      <c r="I12629" t="s">
        <v>16090</v>
      </c>
      <c r="K12629">
        <v>12910</v>
      </c>
      <c r="L12629">
        <v>1826319019</v>
      </c>
    </row>
    <row r="12630" spans="1:12" x14ac:dyDescent="0.45">
      <c r="A12630" t="str">
        <f t="shared" si="197"/>
        <v>League City, Texas, United States</v>
      </c>
      <c r="B12630" t="s">
        <v>16091</v>
      </c>
      <c r="C12630" t="s">
        <v>16091</v>
      </c>
      <c r="D12630">
        <v>29.487300000000001</v>
      </c>
      <c r="E12630">
        <v>-95.108699999999999</v>
      </c>
      <c r="F12630" t="s">
        <v>530</v>
      </c>
      <c r="G12630" t="s">
        <v>531</v>
      </c>
      <c r="H12630" t="s">
        <v>532</v>
      </c>
      <c r="I12630" t="s">
        <v>610</v>
      </c>
      <c r="K12630">
        <v>107536</v>
      </c>
      <c r="L12630">
        <v>1840020973</v>
      </c>
    </row>
    <row r="12631" spans="1:12" x14ac:dyDescent="0.45">
      <c r="A12631" t="str">
        <f t="shared" si="197"/>
        <v>Lealman, Florida, United States</v>
      </c>
      <c r="B12631" t="s">
        <v>16092</v>
      </c>
      <c r="C12631" t="s">
        <v>16092</v>
      </c>
      <c r="D12631">
        <v>27.819700000000001</v>
      </c>
      <c r="E12631">
        <v>-82.684700000000007</v>
      </c>
      <c r="F12631" t="s">
        <v>530</v>
      </c>
      <c r="G12631" t="s">
        <v>531</v>
      </c>
      <c r="H12631" t="s">
        <v>532</v>
      </c>
      <c r="I12631" t="s">
        <v>1378</v>
      </c>
      <c r="K12631">
        <v>21281</v>
      </c>
      <c r="L12631">
        <v>1840025161</v>
      </c>
    </row>
    <row r="12632" spans="1:12" x14ac:dyDescent="0.45">
      <c r="A12632" t="str">
        <f t="shared" si="197"/>
        <v>Leamington, Ontario, Canada</v>
      </c>
      <c r="B12632" t="s">
        <v>16093</v>
      </c>
      <c r="C12632" t="s">
        <v>16093</v>
      </c>
      <c r="D12632">
        <v>42.066699999999997</v>
      </c>
      <c r="E12632">
        <v>-82.583299999999994</v>
      </c>
      <c r="F12632" t="s">
        <v>541</v>
      </c>
      <c r="G12632" t="s">
        <v>542</v>
      </c>
      <c r="H12632" t="s">
        <v>543</v>
      </c>
      <c r="I12632" t="s">
        <v>857</v>
      </c>
      <c r="K12632">
        <v>32991</v>
      </c>
      <c r="L12632">
        <v>1124258797</v>
      </c>
    </row>
    <row r="12633" spans="1:12" x14ac:dyDescent="0.45">
      <c r="A12633" t="str">
        <f t="shared" si="197"/>
        <v>Leander, Texas, United States</v>
      </c>
      <c r="B12633" t="s">
        <v>16094</v>
      </c>
      <c r="C12633" t="s">
        <v>16094</v>
      </c>
      <c r="D12633">
        <v>30.572800000000001</v>
      </c>
      <c r="E12633">
        <v>-97.861800000000002</v>
      </c>
      <c r="F12633" t="s">
        <v>530</v>
      </c>
      <c r="G12633" t="s">
        <v>531</v>
      </c>
      <c r="H12633" t="s">
        <v>532</v>
      </c>
      <c r="I12633" t="s">
        <v>610</v>
      </c>
      <c r="K12633">
        <v>62608</v>
      </c>
      <c r="L12633">
        <v>1840020877</v>
      </c>
    </row>
    <row r="12634" spans="1:12" x14ac:dyDescent="0.45">
      <c r="A12634" t="str">
        <f t="shared" si="197"/>
        <v>Leatherhead, Surrey, United Kingdom</v>
      </c>
      <c r="B12634" t="s">
        <v>16095</v>
      </c>
      <c r="C12634" t="s">
        <v>16095</v>
      </c>
      <c r="D12634">
        <v>51.295000000000002</v>
      </c>
      <c r="E12634">
        <v>-0.32900000000000001</v>
      </c>
      <c r="F12634" t="s">
        <v>536</v>
      </c>
      <c r="G12634" t="s">
        <v>537</v>
      </c>
      <c r="H12634" t="s">
        <v>538</v>
      </c>
      <c r="I12634" t="s">
        <v>826</v>
      </c>
      <c r="K12634">
        <v>11316</v>
      </c>
      <c r="L12634">
        <v>1826812300</v>
      </c>
    </row>
    <row r="12635" spans="1:12" x14ac:dyDescent="0.45">
      <c r="A12635" t="str">
        <f t="shared" si="197"/>
        <v>Leava, Sigave, Wallis And Futuna</v>
      </c>
      <c r="B12635" t="s">
        <v>16096</v>
      </c>
      <c r="C12635" t="s">
        <v>16096</v>
      </c>
      <c r="D12635">
        <v>-14.2933</v>
      </c>
      <c r="E12635">
        <v>-178.1583</v>
      </c>
      <c r="F12635" t="s">
        <v>16097</v>
      </c>
      <c r="G12635" t="s">
        <v>16098</v>
      </c>
      <c r="H12635" t="s">
        <v>16099</v>
      </c>
      <c r="I12635" t="s">
        <v>16100</v>
      </c>
      <c r="J12635" t="s">
        <v>378</v>
      </c>
      <c r="L12635">
        <v>1876731744</v>
      </c>
    </row>
    <row r="12636" spans="1:12" x14ac:dyDescent="0.45">
      <c r="A12636" t="str">
        <f t="shared" si="197"/>
        <v>Leavenworth, Kansas, United States</v>
      </c>
      <c r="B12636" t="s">
        <v>16101</v>
      </c>
      <c r="C12636" t="s">
        <v>16101</v>
      </c>
      <c r="D12636">
        <v>39.323900000000002</v>
      </c>
      <c r="E12636">
        <v>-94.924000000000007</v>
      </c>
      <c r="F12636" t="s">
        <v>530</v>
      </c>
      <c r="G12636" t="s">
        <v>531</v>
      </c>
      <c r="H12636" t="s">
        <v>532</v>
      </c>
      <c r="I12636" t="s">
        <v>611</v>
      </c>
      <c r="K12636">
        <v>46192</v>
      </c>
      <c r="L12636">
        <v>1840001591</v>
      </c>
    </row>
    <row r="12637" spans="1:12" x14ac:dyDescent="0.45">
      <c r="A12637" t="str">
        <f t="shared" si="197"/>
        <v>Leavesden Green, Hertfordshire, United Kingdom</v>
      </c>
      <c r="B12637" t="s">
        <v>16102</v>
      </c>
      <c r="C12637" t="s">
        <v>16102</v>
      </c>
      <c r="D12637">
        <v>51.6967</v>
      </c>
      <c r="E12637">
        <v>-0.39910000000000001</v>
      </c>
      <c r="F12637" t="s">
        <v>536</v>
      </c>
      <c r="G12637" t="s">
        <v>537</v>
      </c>
      <c r="H12637" t="s">
        <v>538</v>
      </c>
      <c r="I12637" t="s">
        <v>539</v>
      </c>
      <c r="K12637">
        <v>5612</v>
      </c>
      <c r="L12637">
        <v>1826090772</v>
      </c>
    </row>
    <row r="12638" spans="1:12" x14ac:dyDescent="0.45">
      <c r="A12638" t="str">
        <f t="shared" si="197"/>
        <v>Leawood, Kansas, United States</v>
      </c>
      <c r="B12638" t="s">
        <v>16103</v>
      </c>
      <c r="C12638" t="s">
        <v>16103</v>
      </c>
      <c r="D12638">
        <v>38.907600000000002</v>
      </c>
      <c r="E12638">
        <v>-94.625799999999998</v>
      </c>
      <c r="F12638" t="s">
        <v>530</v>
      </c>
      <c r="G12638" t="s">
        <v>531</v>
      </c>
      <c r="H12638" t="s">
        <v>532</v>
      </c>
      <c r="I12638" t="s">
        <v>611</v>
      </c>
      <c r="K12638">
        <v>34727</v>
      </c>
      <c r="L12638">
        <v>1840001638</v>
      </c>
    </row>
    <row r="12639" spans="1:12" x14ac:dyDescent="0.45">
      <c r="A12639" t="str">
        <f t="shared" si="197"/>
        <v>Lebach, Saarland, Germany</v>
      </c>
      <c r="B12639" t="s">
        <v>16104</v>
      </c>
      <c r="C12639" t="s">
        <v>16104</v>
      </c>
      <c r="D12639">
        <v>49.41</v>
      </c>
      <c r="E12639">
        <v>6.91</v>
      </c>
      <c r="F12639" t="s">
        <v>441</v>
      </c>
      <c r="G12639" t="s">
        <v>442</v>
      </c>
      <c r="H12639" t="s">
        <v>443</v>
      </c>
      <c r="I12639" t="s">
        <v>4323</v>
      </c>
      <c r="K12639">
        <v>19006</v>
      </c>
      <c r="L12639">
        <v>1276242576</v>
      </c>
    </row>
    <row r="12640" spans="1:12" x14ac:dyDescent="0.45">
      <c r="A12640" t="str">
        <f t="shared" si="197"/>
        <v>Lebane, Lebane, Serbia</v>
      </c>
      <c r="B12640" t="s">
        <v>16105</v>
      </c>
      <c r="C12640" t="s">
        <v>16105</v>
      </c>
      <c r="D12640">
        <v>42.916699999999999</v>
      </c>
      <c r="E12640">
        <v>21.7333</v>
      </c>
      <c r="F12640" t="s">
        <v>795</v>
      </c>
      <c r="G12640" t="s">
        <v>796</v>
      </c>
      <c r="H12640" t="s">
        <v>797</v>
      </c>
      <c r="I12640" t="s">
        <v>16105</v>
      </c>
      <c r="J12640" t="s">
        <v>378</v>
      </c>
      <c r="L12640">
        <v>1688169172</v>
      </c>
    </row>
    <row r="12641" spans="1:12" x14ac:dyDescent="0.45">
      <c r="A12641" t="str">
        <f t="shared" si="197"/>
        <v>Lebanon, Pennsylvania, United States</v>
      </c>
      <c r="B12641" t="s">
        <v>1848</v>
      </c>
      <c r="C12641" t="s">
        <v>1848</v>
      </c>
      <c r="D12641">
        <v>40.341200000000001</v>
      </c>
      <c r="E12641">
        <v>-76.422700000000006</v>
      </c>
      <c r="F12641" t="s">
        <v>530</v>
      </c>
      <c r="G12641" t="s">
        <v>531</v>
      </c>
      <c r="H12641" t="s">
        <v>532</v>
      </c>
      <c r="I12641" t="s">
        <v>620</v>
      </c>
      <c r="K12641">
        <v>78302</v>
      </c>
      <c r="L12641">
        <v>1840001347</v>
      </c>
    </row>
    <row r="12642" spans="1:12" x14ac:dyDescent="0.45">
      <c r="A12642" t="str">
        <f t="shared" si="197"/>
        <v>Lebanon, Tennessee, United States</v>
      </c>
      <c r="B12642" t="s">
        <v>1848</v>
      </c>
      <c r="C12642" t="s">
        <v>1848</v>
      </c>
      <c r="D12642">
        <v>36.204000000000001</v>
      </c>
      <c r="E12642">
        <v>-86.348100000000002</v>
      </c>
      <c r="F12642" t="s">
        <v>530</v>
      </c>
      <c r="G12642" t="s">
        <v>531</v>
      </c>
      <c r="H12642" t="s">
        <v>532</v>
      </c>
      <c r="I12642" t="s">
        <v>1466</v>
      </c>
      <c r="K12642">
        <v>38518</v>
      </c>
      <c r="L12642">
        <v>1840014466</v>
      </c>
    </row>
    <row r="12643" spans="1:12" x14ac:dyDescent="0.45">
      <c r="A12643" t="str">
        <f t="shared" si="197"/>
        <v>Lebanon, New Hampshire, United States</v>
      </c>
      <c r="B12643" t="s">
        <v>1848</v>
      </c>
      <c r="C12643" t="s">
        <v>1848</v>
      </c>
      <c r="D12643">
        <v>43.635300000000001</v>
      </c>
      <c r="E12643">
        <v>-72.253100000000003</v>
      </c>
      <c r="F12643" t="s">
        <v>530</v>
      </c>
      <c r="G12643" t="s">
        <v>531</v>
      </c>
      <c r="H12643" t="s">
        <v>532</v>
      </c>
      <c r="I12643" t="s">
        <v>1728</v>
      </c>
      <c r="K12643">
        <v>26666</v>
      </c>
      <c r="L12643">
        <v>1840002192</v>
      </c>
    </row>
    <row r="12644" spans="1:12" x14ac:dyDescent="0.45">
      <c r="A12644" t="str">
        <f t="shared" si="197"/>
        <v>Lebanon, Oregon, United States</v>
      </c>
      <c r="B12644" t="s">
        <v>1848</v>
      </c>
      <c r="C12644" t="s">
        <v>1848</v>
      </c>
      <c r="D12644">
        <v>44.531700000000001</v>
      </c>
      <c r="E12644">
        <v>-122.9071</v>
      </c>
      <c r="F12644" t="s">
        <v>530</v>
      </c>
      <c r="G12644" t="s">
        <v>531</v>
      </c>
      <c r="H12644" t="s">
        <v>532</v>
      </c>
      <c r="I12644" t="s">
        <v>1426</v>
      </c>
      <c r="K12644">
        <v>22160</v>
      </c>
      <c r="L12644">
        <v>1840019991</v>
      </c>
    </row>
    <row r="12645" spans="1:12" x14ac:dyDescent="0.45">
      <c r="A12645" t="str">
        <f t="shared" si="197"/>
        <v>Lebanon, Ohio, United States</v>
      </c>
      <c r="B12645" t="s">
        <v>1848</v>
      </c>
      <c r="C12645" t="s">
        <v>1848</v>
      </c>
      <c r="D12645">
        <v>39.4251</v>
      </c>
      <c r="E12645">
        <v>-84.213499999999996</v>
      </c>
      <c r="F12645" t="s">
        <v>530</v>
      </c>
      <c r="G12645" t="s">
        <v>531</v>
      </c>
      <c r="H12645" t="s">
        <v>532</v>
      </c>
      <c r="I12645" t="s">
        <v>799</v>
      </c>
      <c r="K12645">
        <v>20659</v>
      </c>
      <c r="L12645">
        <v>1840001546</v>
      </c>
    </row>
    <row r="12646" spans="1:12" x14ac:dyDescent="0.45">
      <c r="A12646" t="str">
        <f t="shared" si="197"/>
        <v>Lebanon, Indiana, United States</v>
      </c>
      <c r="B12646" t="s">
        <v>1848</v>
      </c>
      <c r="C12646" t="s">
        <v>1848</v>
      </c>
      <c r="D12646">
        <v>40.032400000000003</v>
      </c>
      <c r="E12646">
        <v>-86.455100000000002</v>
      </c>
      <c r="F12646" t="s">
        <v>530</v>
      </c>
      <c r="G12646" t="s">
        <v>531</v>
      </c>
      <c r="H12646" t="s">
        <v>532</v>
      </c>
      <c r="I12646" t="s">
        <v>1964</v>
      </c>
      <c r="K12646">
        <v>15680</v>
      </c>
      <c r="L12646">
        <v>1840008387</v>
      </c>
    </row>
    <row r="12647" spans="1:12" x14ac:dyDescent="0.45">
      <c r="A12647" t="str">
        <f t="shared" si="197"/>
        <v>Lebanon, Missouri, United States</v>
      </c>
      <c r="B12647" t="s">
        <v>1848</v>
      </c>
      <c r="C12647" t="s">
        <v>1848</v>
      </c>
      <c r="D12647">
        <v>37.671700000000001</v>
      </c>
      <c r="E12647">
        <v>-92.660300000000007</v>
      </c>
      <c r="F12647" t="s">
        <v>530</v>
      </c>
      <c r="G12647" t="s">
        <v>531</v>
      </c>
      <c r="H12647" t="s">
        <v>532</v>
      </c>
      <c r="I12647" t="s">
        <v>884</v>
      </c>
      <c r="K12647">
        <v>14360</v>
      </c>
      <c r="L12647">
        <v>1840008711</v>
      </c>
    </row>
    <row r="12648" spans="1:12" x14ac:dyDescent="0.45">
      <c r="A12648" t="str">
        <f t="shared" si="197"/>
        <v>Lebanon, Connecticut, United States</v>
      </c>
      <c r="B12648" t="s">
        <v>1848</v>
      </c>
      <c r="C12648" t="s">
        <v>1848</v>
      </c>
      <c r="D12648">
        <v>41.631300000000003</v>
      </c>
      <c r="E12648">
        <v>-72.240200000000002</v>
      </c>
      <c r="F12648" t="s">
        <v>530</v>
      </c>
      <c r="G12648" t="s">
        <v>531</v>
      </c>
      <c r="H12648" t="s">
        <v>532</v>
      </c>
      <c r="I12648" t="s">
        <v>2109</v>
      </c>
      <c r="K12648">
        <v>7256</v>
      </c>
      <c r="L12648">
        <v>1840035207</v>
      </c>
    </row>
    <row r="12649" spans="1:12" x14ac:dyDescent="0.45">
      <c r="A12649" t="str">
        <f t="shared" si="197"/>
        <v>Lebanon, Maine, United States</v>
      </c>
      <c r="B12649" t="s">
        <v>1848</v>
      </c>
      <c r="C12649" t="s">
        <v>1848</v>
      </c>
      <c r="D12649">
        <v>43.403300000000002</v>
      </c>
      <c r="E12649">
        <v>-70.911500000000004</v>
      </c>
      <c r="F12649" t="s">
        <v>530</v>
      </c>
      <c r="G12649" t="s">
        <v>531</v>
      </c>
      <c r="H12649" t="s">
        <v>532</v>
      </c>
      <c r="I12649" t="s">
        <v>2721</v>
      </c>
      <c r="K12649">
        <v>6230</v>
      </c>
      <c r="L12649">
        <v>1840052875</v>
      </c>
    </row>
    <row r="12650" spans="1:12" x14ac:dyDescent="0.45">
      <c r="A12650" t="str">
        <f t="shared" si="197"/>
        <v>Lebanon, New Jersey, United States</v>
      </c>
      <c r="B12650" t="s">
        <v>1848</v>
      </c>
      <c r="C12650" t="s">
        <v>1848</v>
      </c>
      <c r="D12650">
        <v>40.727800000000002</v>
      </c>
      <c r="E12650">
        <v>-74.890299999999996</v>
      </c>
      <c r="F12650" t="s">
        <v>530</v>
      </c>
      <c r="G12650" t="s">
        <v>531</v>
      </c>
      <c r="H12650" t="s">
        <v>532</v>
      </c>
      <c r="I12650" t="s">
        <v>587</v>
      </c>
      <c r="K12650">
        <v>6132</v>
      </c>
      <c r="L12650">
        <v>1840001040</v>
      </c>
    </row>
    <row r="12651" spans="1:12" x14ac:dyDescent="0.45">
      <c r="A12651" t="str">
        <f t="shared" si="197"/>
        <v>Lebanon, Kentucky, United States</v>
      </c>
      <c r="B12651" t="s">
        <v>1848</v>
      </c>
      <c r="C12651" t="s">
        <v>1848</v>
      </c>
      <c r="D12651">
        <v>37.568899999999999</v>
      </c>
      <c r="E12651">
        <v>-85.257800000000003</v>
      </c>
      <c r="F12651" t="s">
        <v>530</v>
      </c>
      <c r="G12651" t="s">
        <v>531</v>
      </c>
      <c r="H12651" t="s">
        <v>532</v>
      </c>
      <c r="I12651" t="s">
        <v>1528</v>
      </c>
      <c r="K12651">
        <v>5817</v>
      </c>
      <c r="L12651">
        <v>1840014353</v>
      </c>
    </row>
    <row r="12652" spans="1:12" x14ac:dyDescent="0.45">
      <c r="A12652" t="str">
        <f t="shared" si="197"/>
        <v>Lebedyan, Lipetskaya Oblast’, Russia</v>
      </c>
      <c r="B12652" t="s">
        <v>16106</v>
      </c>
      <c r="C12652" t="s">
        <v>16106</v>
      </c>
      <c r="D12652">
        <v>53.011600000000001</v>
      </c>
      <c r="E12652">
        <v>39.128100000000003</v>
      </c>
      <c r="F12652" t="s">
        <v>504</v>
      </c>
      <c r="G12652" t="s">
        <v>505</v>
      </c>
      <c r="H12652" t="s">
        <v>506</v>
      </c>
      <c r="I12652" t="s">
        <v>6652</v>
      </c>
      <c r="K12652">
        <v>19288</v>
      </c>
      <c r="L12652">
        <v>1643241295</v>
      </c>
    </row>
    <row r="12653" spans="1:12" x14ac:dyDescent="0.45">
      <c r="A12653" t="str">
        <f t="shared" si="197"/>
        <v>Lebedyn, Sums’ka Oblast’, Ukraine</v>
      </c>
      <c r="B12653" t="s">
        <v>16107</v>
      </c>
      <c r="C12653" t="s">
        <v>16107</v>
      </c>
      <c r="D12653">
        <v>50.583100000000002</v>
      </c>
      <c r="E12653">
        <v>34.482300000000002</v>
      </c>
      <c r="F12653" t="s">
        <v>1461</v>
      </c>
      <c r="G12653" t="s">
        <v>1462</v>
      </c>
      <c r="H12653" t="s">
        <v>1463</v>
      </c>
      <c r="I12653" t="s">
        <v>4499</v>
      </c>
      <c r="J12653" t="s">
        <v>366</v>
      </c>
      <c r="K12653">
        <v>14301</v>
      </c>
      <c r="L12653">
        <v>1804576509</v>
      </c>
    </row>
    <row r="12654" spans="1:12" x14ac:dyDescent="0.45">
      <c r="A12654" t="str">
        <f t="shared" si="197"/>
        <v>Lębork, Pomorskie, Poland</v>
      </c>
      <c r="B12654" t="s">
        <v>16108</v>
      </c>
      <c r="C12654" t="s">
        <v>16109</v>
      </c>
      <c r="D12654">
        <v>54.55</v>
      </c>
      <c r="E12654">
        <v>17.75</v>
      </c>
      <c r="F12654" t="s">
        <v>3993</v>
      </c>
      <c r="G12654" t="s">
        <v>3994</v>
      </c>
      <c r="H12654" t="s">
        <v>3995</v>
      </c>
      <c r="I12654" t="s">
        <v>5770</v>
      </c>
      <c r="J12654" t="s">
        <v>366</v>
      </c>
      <c r="K12654">
        <v>35374</v>
      </c>
      <c r="L12654">
        <v>1616424238</v>
      </c>
    </row>
    <row r="12655" spans="1:12" x14ac:dyDescent="0.45">
      <c r="A12655" t="str">
        <f t="shared" si="197"/>
        <v>Lebowakgomo, Limpopo, South Africa</v>
      </c>
      <c r="B12655" t="s">
        <v>16110</v>
      </c>
      <c r="C12655" t="s">
        <v>16110</v>
      </c>
      <c r="D12655">
        <v>-24.305</v>
      </c>
      <c r="E12655">
        <v>29.565000000000001</v>
      </c>
      <c r="F12655" t="s">
        <v>1436</v>
      </c>
      <c r="G12655" t="s">
        <v>1437</v>
      </c>
      <c r="H12655" t="s">
        <v>1438</v>
      </c>
      <c r="I12655" t="s">
        <v>16111</v>
      </c>
      <c r="K12655">
        <v>33308</v>
      </c>
      <c r="L12655">
        <v>1710999076</v>
      </c>
    </row>
    <row r="12656" spans="1:12" x14ac:dyDescent="0.45">
      <c r="A12656" t="str">
        <f t="shared" si="197"/>
        <v>Lebu, Biobío, Chile</v>
      </c>
      <c r="B12656" t="s">
        <v>16112</v>
      </c>
      <c r="C12656" t="s">
        <v>16112</v>
      </c>
      <c r="D12656">
        <v>-37.610300000000002</v>
      </c>
      <c r="E12656">
        <v>-73.656099999999995</v>
      </c>
      <c r="F12656" t="s">
        <v>1502</v>
      </c>
      <c r="G12656" t="s">
        <v>1503</v>
      </c>
      <c r="H12656" t="s">
        <v>1504</v>
      </c>
      <c r="I12656" t="s">
        <v>2298</v>
      </c>
      <c r="J12656" t="s">
        <v>366</v>
      </c>
      <c r="K12656">
        <v>22345</v>
      </c>
      <c r="L12656">
        <v>1152064207</v>
      </c>
    </row>
    <row r="12657" spans="1:12" x14ac:dyDescent="0.45">
      <c r="A12657" t="str">
        <f t="shared" si="197"/>
        <v>Lecanto, Florida, United States</v>
      </c>
      <c r="B12657" t="s">
        <v>16113</v>
      </c>
      <c r="C12657" t="s">
        <v>16113</v>
      </c>
      <c r="D12657">
        <v>28.835899999999999</v>
      </c>
      <c r="E12657">
        <v>-82.488</v>
      </c>
      <c r="F12657" t="s">
        <v>530</v>
      </c>
      <c r="G12657" t="s">
        <v>531</v>
      </c>
      <c r="H12657" t="s">
        <v>532</v>
      </c>
      <c r="I12657" t="s">
        <v>1378</v>
      </c>
      <c r="K12657">
        <v>6264</v>
      </c>
      <c r="L12657">
        <v>1840014064</v>
      </c>
    </row>
    <row r="12658" spans="1:12" x14ac:dyDescent="0.45">
      <c r="A12658" t="str">
        <f t="shared" si="197"/>
        <v>Lecce, Puglia, Italy</v>
      </c>
      <c r="B12658" t="s">
        <v>16114</v>
      </c>
      <c r="C12658" t="s">
        <v>16114</v>
      </c>
      <c r="D12658">
        <v>40.351999999999997</v>
      </c>
      <c r="E12658">
        <v>18.1691</v>
      </c>
      <c r="F12658" t="s">
        <v>946</v>
      </c>
      <c r="G12658" t="s">
        <v>947</v>
      </c>
      <c r="H12658" t="s">
        <v>948</v>
      </c>
      <c r="I12658" t="s">
        <v>1992</v>
      </c>
      <c r="J12658" t="s">
        <v>366</v>
      </c>
      <c r="K12658">
        <v>94892</v>
      </c>
      <c r="L12658">
        <v>1380057273</v>
      </c>
    </row>
    <row r="12659" spans="1:12" x14ac:dyDescent="0.45">
      <c r="A12659" t="str">
        <f t="shared" si="197"/>
        <v>Lecheng, Guangdong, China</v>
      </c>
      <c r="B12659" t="s">
        <v>16115</v>
      </c>
      <c r="C12659" t="s">
        <v>16115</v>
      </c>
      <c r="D12659">
        <v>25.130700000000001</v>
      </c>
      <c r="E12659">
        <v>113.3472</v>
      </c>
      <c r="F12659" t="s">
        <v>1039</v>
      </c>
      <c r="G12659" t="s">
        <v>1040</v>
      </c>
      <c r="H12659" t="s">
        <v>1041</v>
      </c>
      <c r="I12659" t="s">
        <v>6611</v>
      </c>
      <c r="J12659" t="s">
        <v>366</v>
      </c>
      <c r="K12659">
        <v>419500</v>
      </c>
      <c r="L12659">
        <v>1156612198</v>
      </c>
    </row>
    <row r="12660" spans="1:12" x14ac:dyDescent="0.45">
      <c r="A12660" t="str">
        <f t="shared" si="197"/>
        <v>Lecherías, Anzoátegui, Venezuela</v>
      </c>
      <c r="B12660" t="s">
        <v>16116</v>
      </c>
      <c r="C12660" t="s">
        <v>16117</v>
      </c>
      <c r="D12660">
        <v>10.1889</v>
      </c>
      <c r="E12660">
        <v>-64.695099999999996</v>
      </c>
      <c r="F12660" t="s">
        <v>702</v>
      </c>
      <c r="G12660" t="s">
        <v>703</v>
      </c>
      <c r="H12660" t="s">
        <v>704</v>
      </c>
      <c r="I12660" t="s">
        <v>1917</v>
      </c>
      <c r="J12660" t="s">
        <v>366</v>
      </c>
      <c r="K12660">
        <v>37829</v>
      </c>
      <c r="L12660">
        <v>1862961933</v>
      </c>
    </row>
    <row r="12661" spans="1:12" x14ac:dyDescent="0.45">
      <c r="A12661" t="str">
        <f t="shared" si="197"/>
        <v>Łęczna, Lubelskie, Poland</v>
      </c>
      <c r="B12661" t="s">
        <v>16118</v>
      </c>
      <c r="C12661" t="s">
        <v>16119</v>
      </c>
      <c r="D12661">
        <v>51.3</v>
      </c>
      <c r="E12661">
        <v>22.883299999999998</v>
      </c>
      <c r="F12661" t="s">
        <v>3993</v>
      </c>
      <c r="G12661" t="s">
        <v>3994</v>
      </c>
      <c r="H12661" t="s">
        <v>3995</v>
      </c>
      <c r="I12661" t="s">
        <v>4117</v>
      </c>
      <c r="J12661" t="s">
        <v>366</v>
      </c>
      <c r="K12661">
        <v>21802</v>
      </c>
      <c r="L12661">
        <v>1616600546</v>
      </c>
    </row>
    <row r="12662" spans="1:12" x14ac:dyDescent="0.45">
      <c r="A12662" t="str">
        <f t="shared" si="197"/>
        <v>Łęczyca, Łódzkie, Poland</v>
      </c>
      <c r="B12662" t="s">
        <v>16120</v>
      </c>
      <c r="C12662" t="s">
        <v>16121</v>
      </c>
      <c r="D12662">
        <v>52.058300000000003</v>
      </c>
      <c r="E12662">
        <v>19.2</v>
      </c>
      <c r="F12662" t="s">
        <v>3993</v>
      </c>
      <c r="G12662" t="s">
        <v>3994</v>
      </c>
      <c r="H12662" t="s">
        <v>3995</v>
      </c>
      <c r="I12662" t="s">
        <v>3996</v>
      </c>
      <c r="J12662" t="s">
        <v>366</v>
      </c>
      <c r="K12662">
        <v>15593</v>
      </c>
      <c r="L12662">
        <v>1616649790</v>
      </c>
    </row>
    <row r="12663" spans="1:12" x14ac:dyDescent="0.45">
      <c r="A12663" t="str">
        <f t="shared" si="197"/>
        <v>Ledbury, Herefordshire, United Kingdom</v>
      </c>
      <c r="B12663" t="s">
        <v>16122</v>
      </c>
      <c r="C12663" t="s">
        <v>16122</v>
      </c>
      <c r="D12663">
        <v>52.033900000000003</v>
      </c>
      <c r="E12663">
        <v>-2.4235000000000002</v>
      </c>
      <c r="F12663" t="s">
        <v>536</v>
      </c>
      <c r="G12663" t="s">
        <v>537</v>
      </c>
      <c r="H12663" t="s">
        <v>538</v>
      </c>
      <c r="I12663" t="s">
        <v>12094</v>
      </c>
      <c r="K12663">
        <v>9290</v>
      </c>
      <c r="L12663">
        <v>1826478885</v>
      </c>
    </row>
    <row r="12664" spans="1:12" x14ac:dyDescent="0.45">
      <c r="A12664" t="str">
        <f t="shared" si="197"/>
        <v>Ledeč nad Sázavou, Vysočina, Czechia</v>
      </c>
      <c r="B12664" t="s">
        <v>16123</v>
      </c>
      <c r="C12664" t="s">
        <v>16124</v>
      </c>
      <c r="D12664">
        <v>49.6952</v>
      </c>
      <c r="E12664">
        <v>15.277799999999999</v>
      </c>
      <c r="F12664" t="s">
        <v>2480</v>
      </c>
      <c r="G12664" t="s">
        <v>2481</v>
      </c>
      <c r="H12664" t="s">
        <v>2482</v>
      </c>
      <c r="I12664" t="s">
        <v>5760</v>
      </c>
      <c r="K12664">
        <v>5043</v>
      </c>
      <c r="L12664">
        <v>1203867932</v>
      </c>
    </row>
    <row r="12665" spans="1:12" x14ac:dyDescent="0.45">
      <c r="A12665" t="str">
        <f t="shared" si="197"/>
        <v>Leduc, Alberta, Canada</v>
      </c>
      <c r="B12665" t="s">
        <v>16125</v>
      </c>
      <c r="C12665" t="s">
        <v>16125</v>
      </c>
      <c r="D12665">
        <v>53.259399999999999</v>
      </c>
      <c r="E12665">
        <v>-113.5492</v>
      </c>
      <c r="F12665" t="s">
        <v>541</v>
      </c>
      <c r="G12665" t="s">
        <v>542</v>
      </c>
      <c r="H12665" t="s">
        <v>543</v>
      </c>
      <c r="I12665" t="s">
        <v>1073</v>
      </c>
      <c r="K12665">
        <v>29993</v>
      </c>
      <c r="L12665">
        <v>1124170853</v>
      </c>
    </row>
    <row r="12666" spans="1:12" x14ac:dyDescent="0.45">
      <c r="A12666" t="str">
        <f t="shared" si="197"/>
        <v>Ledyard, Connecticut, United States</v>
      </c>
      <c r="B12666" t="s">
        <v>16126</v>
      </c>
      <c r="C12666" t="s">
        <v>16126</v>
      </c>
      <c r="D12666">
        <v>41.44</v>
      </c>
      <c r="E12666">
        <v>-72.0167</v>
      </c>
      <c r="F12666" t="s">
        <v>530</v>
      </c>
      <c r="G12666" t="s">
        <v>531</v>
      </c>
      <c r="H12666" t="s">
        <v>532</v>
      </c>
      <c r="I12666" t="s">
        <v>2109</v>
      </c>
      <c r="K12666">
        <v>14850</v>
      </c>
      <c r="L12666">
        <v>1840045034</v>
      </c>
    </row>
    <row r="12667" spans="1:12" x14ac:dyDescent="0.45">
      <c r="A12667" t="str">
        <f t="shared" si="197"/>
        <v>Lee, New York, United States</v>
      </c>
      <c r="B12667" t="s">
        <v>16127</v>
      </c>
      <c r="C12667" t="s">
        <v>16127</v>
      </c>
      <c r="D12667">
        <v>43.325699999999998</v>
      </c>
      <c r="E12667">
        <v>-75.517499999999998</v>
      </c>
      <c r="F12667" t="s">
        <v>530</v>
      </c>
      <c r="G12667" t="s">
        <v>531</v>
      </c>
      <c r="H12667" t="s">
        <v>532</v>
      </c>
      <c r="I12667" t="s">
        <v>803</v>
      </c>
      <c r="K12667">
        <v>6441</v>
      </c>
      <c r="L12667">
        <v>1840058235</v>
      </c>
    </row>
    <row r="12668" spans="1:12" x14ac:dyDescent="0.45">
      <c r="A12668" t="str">
        <f t="shared" si="197"/>
        <v>Lee, Massachusetts, United States</v>
      </c>
      <c r="B12668" t="s">
        <v>16127</v>
      </c>
      <c r="C12668" t="s">
        <v>16127</v>
      </c>
      <c r="D12668">
        <v>42.302</v>
      </c>
      <c r="E12668">
        <v>-73.234099999999998</v>
      </c>
      <c r="F12668" t="s">
        <v>530</v>
      </c>
      <c r="G12668" t="s">
        <v>531</v>
      </c>
      <c r="H12668" t="s">
        <v>532</v>
      </c>
      <c r="I12668" t="s">
        <v>621</v>
      </c>
      <c r="K12668">
        <v>5760</v>
      </c>
      <c r="L12668">
        <v>1840053513</v>
      </c>
    </row>
    <row r="12669" spans="1:12" x14ac:dyDescent="0.45">
      <c r="A12669" t="str">
        <f t="shared" si="197"/>
        <v>Lee Acres, New Mexico, United States</v>
      </c>
      <c r="B12669" t="s">
        <v>16128</v>
      </c>
      <c r="C12669" t="s">
        <v>16128</v>
      </c>
      <c r="D12669">
        <v>36.710299999999997</v>
      </c>
      <c r="E12669">
        <v>-108.07250000000001</v>
      </c>
      <c r="F12669" t="s">
        <v>530</v>
      </c>
      <c r="G12669" t="s">
        <v>531</v>
      </c>
      <c r="H12669" t="s">
        <v>532</v>
      </c>
      <c r="I12669" t="s">
        <v>1402</v>
      </c>
      <c r="K12669">
        <v>6084</v>
      </c>
      <c r="L12669">
        <v>1840033565</v>
      </c>
    </row>
    <row r="12670" spans="1:12" x14ac:dyDescent="0.45">
      <c r="A12670" t="str">
        <f t="shared" si="197"/>
        <v>Leeds, Leeds, United Kingdom</v>
      </c>
      <c r="B12670" t="s">
        <v>828</v>
      </c>
      <c r="C12670" t="s">
        <v>828</v>
      </c>
      <c r="D12670">
        <v>53.799700000000001</v>
      </c>
      <c r="E12670">
        <v>-1.5491999999999999</v>
      </c>
      <c r="F12670" t="s">
        <v>536</v>
      </c>
      <c r="G12670" t="s">
        <v>537</v>
      </c>
      <c r="H12670" t="s">
        <v>538</v>
      </c>
      <c r="I12670" t="s">
        <v>828</v>
      </c>
      <c r="K12670">
        <v>1901934</v>
      </c>
      <c r="L12670">
        <v>1826343963</v>
      </c>
    </row>
    <row r="12671" spans="1:12" x14ac:dyDescent="0.45">
      <c r="A12671" t="str">
        <f t="shared" si="197"/>
        <v>Leeds, Alabama, United States</v>
      </c>
      <c r="B12671" t="s">
        <v>828</v>
      </c>
      <c r="C12671" t="s">
        <v>828</v>
      </c>
      <c r="D12671">
        <v>33.542900000000003</v>
      </c>
      <c r="E12671">
        <v>-86.563599999999994</v>
      </c>
      <c r="F12671" t="s">
        <v>530</v>
      </c>
      <c r="G12671" t="s">
        <v>531</v>
      </c>
      <c r="H12671" t="s">
        <v>532</v>
      </c>
      <c r="I12671" t="s">
        <v>1371</v>
      </c>
      <c r="K12671">
        <v>12040</v>
      </c>
      <c r="L12671">
        <v>1840005106</v>
      </c>
    </row>
    <row r="12672" spans="1:12" x14ac:dyDescent="0.45">
      <c r="A12672" t="str">
        <f t="shared" si="197"/>
        <v>Leeds and the Thousand Islands, Ontario, Canada</v>
      </c>
      <c r="B12672" t="s">
        <v>16129</v>
      </c>
      <c r="C12672" t="s">
        <v>16129</v>
      </c>
      <c r="D12672">
        <v>44.45</v>
      </c>
      <c r="E12672">
        <v>-76.08</v>
      </c>
      <c r="F12672" t="s">
        <v>541</v>
      </c>
      <c r="G12672" t="s">
        <v>542</v>
      </c>
      <c r="H12672" t="s">
        <v>543</v>
      </c>
      <c r="I12672" t="s">
        <v>857</v>
      </c>
      <c r="K12672">
        <v>9465</v>
      </c>
      <c r="L12672">
        <v>1124000531</v>
      </c>
    </row>
    <row r="12673" spans="1:12" x14ac:dyDescent="0.45">
      <c r="A12673" t="str">
        <f t="shared" si="197"/>
        <v>Leek, Staffordshire, United Kingdom</v>
      </c>
      <c r="B12673" t="s">
        <v>16130</v>
      </c>
      <c r="C12673" t="s">
        <v>16130</v>
      </c>
      <c r="D12673">
        <v>53.107999999999997</v>
      </c>
      <c r="E12673">
        <v>-2.0234000000000001</v>
      </c>
      <c r="F12673" t="s">
        <v>536</v>
      </c>
      <c r="G12673" t="s">
        <v>537</v>
      </c>
      <c r="H12673" t="s">
        <v>538</v>
      </c>
      <c r="I12673" t="s">
        <v>2729</v>
      </c>
      <c r="K12673">
        <v>20768</v>
      </c>
      <c r="L12673">
        <v>1826058750</v>
      </c>
    </row>
    <row r="12674" spans="1:12" x14ac:dyDescent="0.45">
      <c r="A12674" t="str">
        <f t="shared" si="197"/>
        <v>Leer, Lower Saxony, Germany</v>
      </c>
      <c r="B12674" t="s">
        <v>16131</v>
      </c>
      <c r="C12674" t="s">
        <v>16131</v>
      </c>
      <c r="D12674">
        <v>53.230800000000002</v>
      </c>
      <c r="E12674">
        <v>7.4527999999999999</v>
      </c>
      <c r="F12674" t="s">
        <v>441</v>
      </c>
      <c r="G12674" t="s">
        <v>442</v>
      </c>
      <c r="H12674" t="s">
        <v>443</v>
      </c>
      <c r="I12674" t="s">
        <v>735</v>
      </c>
      <c r="J12674" t="s">
        <v>366</v>
      </c>
      <c r="K12674">
        <v>34486</v>
      </c>
      <c r="L12674">
        <v>1276392695</v>
      </c>
    </row>
    <row r="12675" spans="1:12" x14ac:dyDescent="0.45">
      <c r="A12675" t="str">
        <f t="shared" ref="A12675:A12738" si="198">CONCATENATE(B12675,", ",I12675,", ",F12675)</f>
        <v>Leers, Hauts-de-France, France</v>
      </c>
      <c r="B12675" t="s">
        <v>16132</v>
      </c>
      <c r="C12675" t="s">
        <v>16132</v>
      </c>
      <c r="D12675">
        <v>50.681699999999999</v>
      </c>
      <c r="E12675">
        <v>3.2439</v>
      </c>
      <c r="F12675" t="s">
        <v>526</v>
      </c>
      <c r="G12675" t="s">
        <v>527</v>
      </c>
      <c r="H12675" t="s">
        <v>528</v>
      </c>
      <c r="I12675" t="s">
        <v>529</v>
      </c>
      <c r="K12675">
        <v>9473</v>
      </c>
      <c r="L12675">
        <v>1250179174</v>
      </c>
    </row>
    <row r="12676" spans="1:12" x14ac:dyDescent="0.45">
      <c r="A12676" t="str">
        <f t="shared" si="198"/>
        <v>Lee's Summit, Missouri, United States</v>
      </c>
      <c r="B12676" t="s">
        <v>16133</v>
      </c>
      <c r="C12676" t="s">
        <v>16133</v>
      </c>
      <c r="D12676">
        <v>38.917200000000001</v>
      </c>
      <c r="E12676">
        <v>-94.381600000000006</v>
      </c>
      <c r="F12676" t="s">
        <v>530</v>
      </c>
      <c r="G12676" t="s">
        <v>531</v>
      </c>
      <c r="H12676" t="s">
        <v>532</v>
      </c>
      <c r="I12676" t="s">
        <v>884</v>
      </c>
      <c r="K12676">
        <v>92522</v>
      </c>
      <c r="L12676">
        <v>1840032155</v>
      </c>
    </row>
    <row r="12677" spans="1:12" x14ac:dyDescent="0.45">
      <c r="A12677" t="str">
        <f t="shared" si="198"/>
        <v>Leesburg, Florida, United States</v>
      </c>
      <c r="B12677" t="s">
        <v>16134</v>
      </c>
      <c r="C12677" t="s">
        <v>16134</v>
      </c>
      <c r="D12677">
        <v>28.765699999999999</v>
      </c>
      <c r="E12677">
        <v>-81.899600000000007</v>
      </c>
      <c r="F12677" t="s">
        <v>530</v>
      </c>
      <c r="G12677" t="s">
        <v>531</v>
      </c>
      <c r="H12677" t="s">
        <v>532</v>
      </c>
      <c r="I12677" t="s">
        <v>1378</v>
      </c>
      <c r="K12677">
        <v>154574</v>
      </c>
      <c r="L12677">
        <v>1840015083</v>
      </c>
    </row>
    <row r="12678" spans="1:12" x14ac:dyDescent="0.45">
      <c r="A12678" t="str">
        <f t="shared" si="198"/>
        <v>Leesburg, Virginia, United States</v>
      </c>
      <c r="B12678" t="s">
        <v>16134</v>
      </c>
      <c r="C12678" t="s">
        <v>16134</v>
      </c>
      <c r="D12678">
        <v>39.105800000000002</v>
      </c>
      <c r="E12678">
        <v>-77.554400000000001</v>
      </c>
      <c r="F12678" t="s">
        <v>530</v>
      </c>
      <c r="G12678" t="s">
        <v>531</v>
      </c>
      <c r="H12678" t="s">
        <v>532</v>
      </c>
      <c r="I12678" t="s">
        <v>618</v>
      </c>
      <c r="K12678">
        <v>53727</v>
      </c>
      <c r="L12678">
        <v>1840005872</v>
      </c>
    </row>
    <row r="12679" spans="1:12" x14ac:dyDescent="0.45">
      <c r="A12679" t="str">
        <f t="shared" si="198"/>
        <v>Leesville, Louisiana, United States</v>
      </c>
      <c r="B12679" t="s">
        <v>16135</v>
      </c>
      <c r="C12679" t="s">
        <v>16135</v>
      </c>
      <c r="D12679">
        <v>31.139700000000001</v>
      </c>
      <c r="E12679">
        <v>-93.274100000000004</v>
      </c>
      <c r="F12679" t="s">
        <v>530</v>
      </c>
      <c r="G12679" t="s">
        <v>531</v>
      </c>
      <c r="H12679" t="s">
        <v>532</v>
      </c>
      <c r="I12679" t="s">
        <v>533</v>
      </c>
      <c r="K12679">
        <v>8132</v>
      </c>
      <c r="L12679">
        <v>1840014974</v>
      </c>
    </row>
    <row r="12680" spans="1:12" x14ac:dyDescent="0.45">
      <c r="A12680" t="str">
        <f t="shared" si="198"/>
        <v>Leeton, New South Wales, Australia</v>
      </c>
      <c r="B12680" t="s">
        <v>16136</v>
      </c>
      <c r="C12680" t="s">
        <v>16136</v>
      </c>
      <c r="D12680">
        <v>-34.548299999999998</v>
      </c>
      <c r="E12680">
        <v>146.40110000000001</v>
      </c>
      <c r="F12680" t="s">
        <v>830</v>
      </c>
      <c r="G12680" t="s">
        <v>831</v>
      </c>
      <c r="H12680" t="s">
        <v>832</v>
      </c>
      <c r="I12680" t="s">
        <v>1454</v>
      </c>
      <c r="K12680">
        <v>8623</v>
      </c>
      <c r="L12680">
        <v>1036102538</v>
      </c>
    </row>
    <row r="12681" spans="1:12" x14ac:dyDescent="0.45">
      <c r="A12681" t="str">
        <f t="shared" si="198"/>
        <v>Leeuwarden, Fryslân, Netherlands</v>
      </c>
      <c r="B12681" t="s">
        <v>16137</v>
      </c>
      <c r="C12681" t="s">
        <v>16137</v>
      </c>
      <c r="D12681">
        <v>53.250399999999999</v>
      </c>
      <c r="E12681">
        <v>5.7834000000000003</v>
      </c>
      <c r="F12681" t="s">
        <v>430</v>
      </c>
      <c r="G12681" t="s">
        <v>431</v>
      </c>
      <c r="H12681" t="s">
        <v>432</v>
      </c>
      <c r="I12681" t="s">
        <v>16138</v>
      </c>
      <c r="J12681" t="s">
        <v>378</v>
      </c>
      <c r="K12681">
        <v>125778</v>
      </c>
      <c r="L12681">
        <v>1528992603</v>
      </c>
    </row>
    <row r="12682" spans="1:12" x14ac:dyDescent="0.45">
      <c r="A12682" t="str">
        <f t="shared" si="198"/>
        <v>Legazpi City, Albay, Philippines</v>
      </c>
      <c r="B12682" t="s">
        <v>16139</v>
      </c>
      <c r="C12682" t="s">
        <v>16139</v>
      </c>
      <c r="D12682">
        <v>13.1333</v>
      </c>
      <c r="E12682">
        <v>123.7333</v>
      </c>
      <c r="F12682" t="s">
        <v>1373</v>
      </c>
      <c r="G12682" t="s">
        <v>1374</v>
      </c>
      <c r="H12682" t="s">
        <v>1375</v>
      </c>
      <c r="I12682" t="s">
        <v>16140</v>
      </c>
      <c r="J12682" t="s">
        <v>378</v>
      </c>
      <c r="K12682">
        <v>196639</v>
      </c>
      <c r="L12682">
        <v>1608693683</v>
      </c>
    </row>
    <row r="12683" spans="1:12" x14ac:dyDescent="0.45">
      <c r="A12683" t="str">
        <f t="shared" si="198"/>
        <v>Legnica, Dolnośląskie, Poland</v>
      </c>
      <c r="B12683" t="s">
        <v>16141</v>
      </c>
      <c r="C12683" t="s">
        <v>16141</v>
      </c>
      <c r="D12683">
        <v>51.210099999999997</v>
      </c>
      <c r="E12683">
        <v>16.161899999999999</v>
      </c>
      <c r="F12683" t="s">
        <v>3993</v>
      </c>
      <c r="G12683" t="s">
        <v>3994</v>
      </c>
      <c r="H12683" t="s">
        <v>3995</v>
      </c>
      <c r="I12683" t="s">
        <v>4423</v>
      </c>
      <c r="J12683" t="s">
        <v>366</v>
      </c>
      <c r="K12683">
        <v>101133</v>
      </c>
      <c r="L12683">
        <v>1616578356</v>
      </c>
    </row>
    <row r="12684" spans="1:12" x14ac:dyDescent="0.45">
      <c r="A12684" t="str">
        <f t="shared" si="198"/>
        <v>Lehi, Utah, United States</v>
      </c>
      <c r="B12684" t="s">
        <v>16142</v>
      </c>
      <c r="C12684" t="s">
        <v>16142</v>
      </c>
      <c r="D12684">
        <v>40.413600000000002</v>
      </c>
      <c r="E12684">
        <v>-111.87260000000001</v>
      </c>
      <c r="F12684" t="s">
        <v>530</v>
      </c>
      <c r="G12684" t="s">
        <v>531</v>
      </c>
      <c r="H12684" t="s">
        <v>532</v>
      </c>
      <c r="I12684" t="s">
        <v>1667</v>
      </c>
      <c r="K12684">
        <v>69724</v>
      </c>
      <c r="L12684">
        <v>1840020168</v>
      </c>
    </row>
    <row r="12685" spans="1:12" x14ac:dyDescent="0.45">
      <c r="A12685" t="str">
        <f t="shared" si="198"/>
        <v>Lehigh Acres, Florida, United States</v>
      </c>
      <c r="B12685" t="s">
        <v>16143</v>
      </c>
      <c r="C12685" t="s">
        <v>16143</v>
      </c>
      <c r="D12685">
        <v>26.611999999999998</v>
      </c>
      <c r="E12685">
        <v>-81.638800000000003</v>
      </c>
      <c r="F12685" t="s">
        <v>530</v>
      </c>
      <c r="G12685" t="s">
        <v>531</v>
      </c>
      <c r="H12685" t="s">
        <v>532</v>
      </c>
      <c r="I12685" t="s">
        <v>1378</v>
      </c>
      <c r="K12685">
        <v>119205</v>
      </c>
      <c r="L12685">
        <v>1840014220</v>
      </c>
    </row>
    <row r="12686" spans="1:12" x14ac:dyDescent="0.45">
      <c r="A12686" t="str">
        <f t="shared" si="198"/>
        <v>Lehigh Township, Pennsylvania, United States</v>
      </c>
      <c r="B12686" t="s">
        <v>16144</v>
      </c>
      <c r="C12686" t="s">
        <v>16144</v>
      </c>
      <c r="D12686">
        <v>40.767899999999997</v>
      </c>
      <c r="E12686">
        <v>-75.539400000000001</v>
      </c>
      <c r="F12686" t="s">
        <v>530</v>
      </c>
      <c r="G12686" t="s">
        <v>531</v>
      </c>
      <c r="H12686" t="s">
        <v>532</v>
      </c>
      <c r="I12686" t="s">
        <v>620</v>
      </c>
      <c r="K12686">
        <v>10432</v>
      </c>
      <c r="L12686">
        <v>1840142186</v>
      </c>
    </row>
    <row r="12687" spans="1:12" x14ac:dyDescent="0.45">
      <c r="A12687" t="str">
        <f t="shared" si="198"/>
        <v>Lehighton, Pennsylvania, United States</v>
      </c>
      <c r="B12687" t="s">
        <v>16145</v>
      </c>
      <c r="C12687" t="s">
        <v>16145</v>
      </c>
      <c r="D12687">
        <v>40.830599999999997</v>
      </c>
      <c r="E12687">
        <v>-75.7166</v>
      </c>
      <c r="F12687" t="s">
        <v>530</v>
      </c>
      <c r="G12687" t="s">
        <v>531</v>
      </c>
      <c r="H12687" t="s">
        <v>532</v>
      </c>
      <c r="I12687" t="s">
        <v>620</v>
      </c>
      <c r="K12687">
        <v>5313</v>
      </c>
      <c r="L12687">
        <v>1840000933</v>
      </c>
    </row>
    <row r="12688" spans="1:12" x14ac:dyDescent="0.45">
      <c r="A12688" t="str">
        <f t="shared" si="198"/>
        <v>Lehliu-Gară, Călăraşi, Romania</v>
      </c>
      <c r="B12688" t="s">
        <v>16146</v>
      </c>
      <c r="C12688" t="s">
        <v>16147</v>
      </c>
      <c r="D12688">
        <v>44.438600000000001</v>
      </c>
      <c r="E12688">
        <v>26.853300000000001</v>
      </c>
      <c r="F12688" t="s">
        <v>665</v>
      </c>
      <c r="G12688" t="s">
        <v>666</v>
      </c>
      <c r="H12688" t="s">
        <v>667</v>
      </c>
      <c r="I12688" t="s">
        <v>5497</v>
      </c>
      <c r="K12688">
        <v>6502</v>
      </c>
      <c r="L12688">
        <v>1642561263</v>
      </c>
    </row>
    <row r="12689" spans="1:12" x14ac:dyDescent="0.45">
      <c r="A12689" t="str">
        <f t="shared" si="198"/>
        <v>Lehman, Pennsylvania, United States</v>
      </c>
      <c r="B12689" t="s">
        <v>16148</v>
      </c>
      <c r="C12689" t="s">
        <v>16148</v>
      </c>
      <c r="D12689">
        <v>41.151800000000001</v>
      </c>
      <c r="E12689">
        <v>-74.992400000000004</v>
      </c>
      <c r="F12689" t="s">
        <v>530</v>
      </c>
      <c r="G12689" t="s">
        <v>531</v>
      </c>
      <c r="H12689" t="s">
        <v>532</v>
      </c>
      <c r="I12689" t="s">
        <v>620</v>
      </c>
      <c r="K12689">
        <v>10178</v>
      </c>
      <c r="L12689">
        <v>1840147215</v>
      </c>
    </row>
    <row r="12690" spans="1:12" x14ac:dyDescent="0.45">
      <c r="A12690" t="str">
        <f t="shared" si="198"/>
        <v>Lehrte, Lower Saxony, Germany</v>
      </c>
      <c r="B12690" t="s">
        <v>16149</v>
      </c>
      <c r="C12690" t="s">
        <v>16149</v>
      </c>
      <c r="D12690">
        <v>52.372500000000002</v>
      </c>
      <c r="E12690">
        <v>9.9769000000000005</v>
      </c>
      <c r="F12690" t="s">
        <v>441</v>
      </c>
      <c r="G12690" t="s">
        <v>442</v>
      </c>
      <c r="H12690" t="s">
        <v>443</v>
      </c>
      <c r="I12690" t="s">
        <v>735</v>
      </c>
      <c r="K12690">
        <v>43999</v>
      </c>
      <c r="L12690">
        <v>1276716840</v>
      </c>
    </row>
    <row r="12691" spans="1:12" x14ac:dyDescent="0.45">
      <c r="A12691" t="str">
        <f t="shared" si="198"/>
        <v>Lehututu, Kgalagadi, Botswana</v>
      </c>
      <c r="B12691" t="s">
        <v>16150</v>
      </c>
      <c r="C12691" t="s">
        <v>16150</v>
      </c>
      <c r="D12691">
        <v>-23.9696</v>
      </c>
      <c r="E12691">
        <v>21.87</v>
      </c>
      <c r="F12691" t="s">
        <v>10141</v>
      </c>
      <c r="G12691" t="s">
        <v>10142</v>
      </c>
      <c r="H12691" t="s">
        <v>10143</v>
      </c>
      <c r="I12691" t="s">
        <v>16151</v>
      </c>
      <c r="K12691">
        <v>1942</v>
      </c>
      <c r="L12691">
        <v>1072398415</v>
      </c>
    </row>
    <row r="12692" spans="1:12" x14ac:dyDescent="0.45">
      <c r="A12692" t="str">
        <f t="shared" si="198"/>
        <v>Leibnitz, Steiermark, Austria</v>
      </c>
      <c r="B12692" t="s">
        <v>16152</v>
      </c>
      <c r="C12692" t="s">
        <v>16152</v>
      </c>
      <c r="D12692">
        <v>46.783099999999997</v>
      </c>
      <c r="E12692">
        <v>15.545</v>
      </c>
      <c r="F12692" t="s">
        <v>1889</v>
      </c>
      <c r="G12692" t="s">
        <v>1890</v>
      </c>
      <c r="H12692" t="s">
        <v>1891</v>
      </c>
      <c r="I12692" t="s">
        <v>5389</v>
      </c>
      <c r="J12692" t="s">
        <v>366</v>
      </c>
      <c r="K12692">
        <v>12176</v>
      </c>
      <c r="L12692">
        <v>1040580132</v>
      </c>
    </row>
    <row r="12693" spans="1:12" x14ac:dyDescent="0.45">
      <c r="A12693" t="str">
        <f t="shared" si="198"/>
        <v>Leicester, Leicester, United Kingdom</v>
      </c>
      <c r="B12693" t="s">
        <v>2838</v>
      </c>
      <c r="C12693" t="s">
        <v>2838</v>
      </c>
      <c r="D12693">
        <v>52.633299999999998</v>
      </c>
      <c r="E12693">
        <v>-1.1333</v>
      </c>
      <c r="F12693" t="s">
        <v>536</v>
      </c>
      <c r="G12693" t="s">
        <v>537</v>
      </c>
      <c r="H12693" t="s">
        <v>538</v>
      </c>
      <c r="I12693" t="s">
        <v>2838</v>
      </c>
      <c r="K12693">
        <v>508916</v>
      </c>
      <c r="L12693">
        <v>1826431946</v>
      </c>
    </row>
    <row r="12694" spans="1:12" x14ac:dyDescent="0.45">
      <c r="A12694" t="str">
        <f t="shared" si="198"/>
        <v>Leicester, Massachusetts, United States</v>
      </c>
      <c r="B12694" t="s">
        <v>2838</v>
      </c>
      <c r="C12694" t="s">
        <v>2838</v>
      </c>
      <c r="D12694">
        <v>42.24</v>
      </c>
      <c r="E12694">
        <v>-71.912000000000006</v>
      </c>
      <c r="F12694" t="s">
        <v>530</v>
      </c>
      <c r="G12694" t="s">
        <v>531</v>
      </c>
      <c r="H12694" t="s">
        <v>532</v>
      </c>
      <c r="I12694" t="s">
        <v>621</v>
      </c>
      <c r="K12694">
        <v>11286</v>
      </c>
      <c r="L12694">
        <v>1840053693</v>
      </c>
    </row>
    <row r="12695" spans="1:12" x14ac:dyDescent="0.45">
      <c r="A12695" t="str">
        <f t="shared" si="198"/>
        <v>Leichlingen, North Rhine-Westphalia, Germany</v>
      </c>
      <c r="B12695" t="s">
        <v>16153</v>
      </c>
      <c r="C12695" t="s">
        <v>16153</v>
      </c>
      <c r="D12695">
        <v>51.116700000000002</v>
      </c>
      <c r="E12695">
        <v>7.0167000000000002</v>
      </c>
      <c r="F12695" t="s">
        <v>441</v>
      </c>
      <c r="G12695" t="s">
        <v>442</v>
      </c>
      <c r="H12695" t="s">
        <v>443</v>
      </c>
      <c r="I12695" t="s">
        <v>444</v>
      </c>
      <c r="K12695">
        <v>28031</v>
      </c>
      <c r="L12695">
        <v>1276227302</v>
      </c>
    </row>
    <row r="12696" spans="1:12" x14ac:dyDescent="0.45">
      <c r="A12696" t="str">
        <f t="shared" si="198"/>
        <v>Leigh, Wigan, United Kingdom</v>
      </c>
      <c r="B12696" t="s">
        <v>16154</v>
      </c>
      <c r="C12696" t="s">
        <v>16154</v>
      </c>
      <c r="D12696">
        <v>53.497500000000002</v>
      </c>
      <c r="E12696">
        <v>-2.5150000000000001</v>
      </c>
      <c r="F12696" t="s">
        <v>536</v>
      </c>
      <c r="G12696" t="s">
        <v>537</v>
      </c>
      <c r="H12696" t="s">
        <v>538</v>
      </c>
      <c r="I12696" t="s">
        <v>656</v>
      </c>
      <c r="K12696">
        <v>41275</v>
      </c>
      <c r="L12696">
        <v>1826341448</v>
      </c>
    </row>
    <row r="12697" spans="1:12" x14ac:dyDescent="0.45">
      <c r="A12697" t="str">
        <f t="shared" si="198"/>
        <v>Leigh-on-Sea, Southend-on-Sea, United Kingdom</v>
      </c>
      <c r="B12697" t="s">
        <v>16155</v>
      </c>
      <c r="C12697" t="s">
        <v>16155</v>
      </c>
      <c r="D12697">
        <v>51.542499999999997</v>
      </c>
      <c r="E12697">
        <v>0.65349999999999997</v>
      </c>
      <c r="F12697" t="s">
        <v>536</v>
      </c>
      <c r="G12697" t="s">
        <v>537</v>
      </c>
      <c r="H12697" t="s">
        <v>538</v>
      </c>
      <c r="I12697" t="s">
        <v>11146</v>
      </c>
      <c r="K12697">
        <v>22509</v>
      </c>
      <c r="L12697">
        <v>1826850305</v>
      </c>
    </row>
    <row r="12698" spans="1:12" x14ac:dyDescent="0.45">
      <c r="A12698" t="str">
        <f t="shared" si="198"/>
        <v>Leighton Buzzard, Central Bedfordshire, United Kingdom</v>
      </c>
      <c r="B12698" t="s">
        <v>16156</v>
      </c>
      <c r="C12698" t="s">
        <v>16156</v>
      </c>
      <c r="D12698">
        <v>51.916499999999999</v>
      </c>
      <c r="E12698">
        <v>-0.66169999999999995</v>
      </c>
      <c r="F12698" t="s">
        <v>536</v>
      </c>
      <c r="G12698" t="s">
        <v>537</v>
      </c>
      <c r="H12698" t="s">
        <v>538</v>
      </c>
      <c r="I12698" t="s">
        <v>1879</v>
      </c>
      <c r="K12698">
        <v>37000</v>
      </c>
      <c r="L12698">
        <v>1826486102</v>
      </c>
    </row>
    <row r="12699" spans="1:12" x14ac:dyDescent="0.45">
      <c r="A12699" t="str">
        <f t="shared" si="198"/>
        <v>Leimen, Baden-Württemberg, Germany</v>
      </c>
      <c r="B12699" t="s">
        <v>16157</v>
      </c>
      <c r="C12699" t="s">
        <v>16157</v>
      </c>
      <c r="D12699">
        <v>49.348100000000002</v>
      </c>
      <c r="E12699">
        <v>8.6911000000000005</v>
      </c>
      <c r="F12699" t="s">
        <v>441</v>
      </c>
      <c r="G12699" t="s">
        <v>442</v>
      </c>
      <c r="H12699" t="s">
        <v>443</v>
      </c>
      <c r="I12699" t="s">
        <v>451</v>
      </c>
      <c r="K12699">
        <v>26968</v>
      </c>
      <c r="L12699">
        <v>1276081089</v>
      </c>
    </row>
    <row r="12700" spans="1:12" x14ac:dyDescent="0.45">
      <c r="A12700" t="str">
        <f t="shared" si="198"/>
        <v>Leinefelde, Thuringia, Germany</v>
      </c>
      <c r="B12700" t="s">
        <v>16158</v>
      </c>
      <c r="C12700" t="s">
        <v>16158</v>
      </c>
      <c r="D12700">
        <v>51.383299999999998</v>
      </c>
      <c r="E12700">
        <v>10.333299999999999</v>
      </c>
      <c r="F12700" t="s">
        <v>441</v>
      </c>
      <c r="G12700" t="s">
        <v>442</v>
      </c>
      <c r="H12700" t="s">
        <v>443</v>
      </c>
      <c r="I12700" t="s">
        <v>1709</v>
      </c>
      <c r="K12700">
        <v>20124</v>
      </c>
      <c r="L12700">
        <v>1276779963</v>
      </c>
    </row>
    <row r="12701" spans="1:12" x14ac:dyDescent="0.45">
      <c r="A12701" t="str">
        <f t="shared" si="198"/>
        <v>Leinfelden-Echterdingen, Baden-Württemberg, Germany</v>
      </c>
      <c r="B12701" t="s">
        <v>16159</v>
      </c>
      <c r="C12701" t="s">
        <v>16159</v>
      </c>
      <c r="D12701">
        <v>48.692799999999998</v>
      </c>
      <c r="E12701">
        <v>9.1427999999999994</v>
      </c>
      <c r="F12701" t="s">
        <v>441</v>
      </c>
      <c r="G12701" t="s">
        <v>442</v>
      </c>
      <c r="H12701" t="s">
        <v>443</v>
      </c>
      <c r="I12701" t="s">
        <v>451</v>
      </c>
      <c r="K12701">
        <v>40092</v>
      </c>
      <c r="L12701">
        <v>1276447188</v>
      </c>
    </row>
    <row r="12702" spans="1:12" x14ac:dyDescent="0.45">
      <c r="A12702" t="str">
        <f t="shared" si="198"/>
        <v>Leingarten, Baden-Württemberg, Germany</v>
      </c>
      <c r="B12702" t="s">
        <v>16160</v>
      </c>
      <c r="C12702" t="s">
        <v>16160</v>
      </c>
      <c r="D12702">
        <v>49.15</v>
      </c>
      <c r="E12702">
        <v>9.1166999999999998</v>
      </c>
      <c r="F12702" t="s">
        <v>441</v>
      </c>
      <c r="G12702" t="s">
        <v>442</v>
      </c>
      <c r="H12702" t="s">
        <v>443</v>
      </c>
      <c r="I12702" t="s">
        <v>451</v>
      </c>
      <c r="K12702">
        <v>11633</v>
      </c>
      <c r="L12702">
        <v>1276343480</v>
      </c>
    </row>
    <row r="12703" spans="1:12" x14ac:dyDescent="0.45">
      <c r="A12703" t="str">
        <f t="shared" si="198"/>
        <v>Leipheim, Bavaria, Germany</v>
      </c>
      <c r="B12703" t="s">
        <v>16161</v>
      </c>
      <c r="C12703" t="s">
        <v>16161</v>
      </c>
      <c r="D12703">
        <v>48.448900000000002</v>
      </c>
      <c r="E12703">
        <v>10.220800000000001</v>
      </c>
      <c r="F12703" t="s">
        <v>441</v>
      </c>
      <c r="G12703" t="s">
        <v>442</v>
      </c>
      <c r="H12703" t="s">
        <v>443</v>
      </c>
      <c r="I12703" t="s">
        <v>567</v>
      </c>
      <c r="K12703">
        <v>7209</v>
      </c>
      <c r="L12703">
        <v>1276106198</v>
      </c>
    </row>
    <row r="12704" spans="1:12" x14ac:dyDescent="0.45">
      <c r="A12704" t="str">
        <f t="shared" si="198"/>
        <v>Leipzig, Saxony, Germany</v>
      </c>
      <c r="B12704" t="s">
        <v>16162</v>
      </c>
      <c r="C12704" t="s">
        <v>16162</v>
      </c>
      <c r="D12704">
        <v>51.35</v>
      </c>
      <c r="E12704">
        <v>12.3833</v>
      </c>
      <c r="F12704" t="s">
        <v>441</v>
      </c>
      <c r="G12704" t="s">
        <v>442</v>
      </c>
      <c r="H12704" t="s">
        <v>443</v>
      </c>
      <c r="I12704" t="s">
        <v>1707</v>
      </c>
      <c r="J12704" t="s">
        <v>366</v>
      </c>
      <c r="K12704">
        <v>542529</v>
      </c>
      <c r="L12704">
        <v>1276563678</v>
      </c>
    </row>
    <row r="12705" spans="1:12" x14ac:dyDescent="0.45">
      <c r="A12705" t="str">
        <f t="shared" si="198"/>
        <v>Leiria, Leiria, Portugal</v>
      </c>
      <c r="B12705" t="s">
        <v>2107</v>
      </c>
      <c r="C12705" t="s">
        <v>2107</v>
      </c>
      <c r="D12705">
        <v>39.743099999999998</v>
      </c>
      <c r="E12705">
        <v>-8.8069000000000006</v>
      </c>
      <c r="F12705" t="s">
        <v>967</v>
      </c>
      <c r="G12705" t="s">
        <v>968</v>
      </c>
      <c r="H12705" t="s">
        <v>969</v>
      </c>
      <c r="I12705" t="s">
        <v>2107</v>
      </c>
      <c r="J12705" t="s">
        <v>378</v>
      </c>
      <c r="K12705">
        <v>126897</v>
      </c>
      <c r="L12705">
        <v>1620304777</v>
      </c>
    </row>
    <row r="12706" spans="1:12" x14ac:dyDescent="0.45">
      <c r="A12706" t="str">
        <f t="shared" si="198"/>
        <v>Leisnig, Saxony, Germany</v>
      </c>
      <c r="B12706" t="s">
        <v>16163</v>
      </c>
      <c r="C12706" t="s">
        <v>16163</v>
      </c>
      <c r="D12706">
        <v>51.166699999999999</v>
      </c>
      <c r="E12706">
        <v>12.916700000000001</v>
      </c>
      <c r="F12706" t="s">
        <v>441</v>
      </c>
      <c r="G12706" t="s">
        <v>442</v>
      </c>
      <c r="H12706" t="s">
        <v>443</v>
      </c>
      <c r="I12706" t="s">
        <v>1707</v>
      </c>
      <c r="K12706">
        <v>8257</v>
      </c>
      <c r="L12706">
        <v>1276353533</v>
      </c>
    </row>
    <row r="12707" spans="1:12" x14ac:dyDescent="0.45">
      <c r="A12707" t="str">
        <f t="shared" si="198"/>
        <v>Leiston, Suffolk, United Kingdom</v>
      </c>
      <c r="B12707" t="s">
        <v>16164</v>
      </c>
      <c r="C12707" t="s">
        <v>16164</v>
      </c>
      <c r="D12707">
        <v>52.206000000000003</v>
      </c>
      <c r="E12707">
        <v>1.579</v>
      </c>
      <c r="F12707" t="s">
        <v>536</v>
      </c>
      <c r="G12707" t="s">
        <v>537</v>
      </c>
      <c r="H12707" t="s">
        <v>538</v>
      </c>
      <c r="I12707" t="s">
        <v>3904</v>
      </c>
      <c r="K12707">
        <v>5508</v>
      </c>
      <c r="L12707">
        <v>1826695491</v>
      </c>
    </row>
    <row r="12708" spans="1:12" x14ac:dyDescent="0.45">
      <c r="A12708" t="str">
        <f t="shared" si="198"/>
        <v>Leisure City, Florida, United States</v>
      </c>
      <c r="B12708" t="s">
        <v>16165</v>
      </c>
      <c r="C12708" t="s">
        <v>16165</v>
      </c>
      <c r="D12708">
        <v>25.4937</v>
      </c>
      <c r="E12708">
        <v>-80.436899999999994</v>
      </c>
      <c r="F12708" t="s">
        <v>530</v>
      </c>
      <c r="G12708" t="s">
        <v>531</v>
      </c>
      <c r="H12708" t="s">
        <v>532</v>
      </c>
      <c r="I12708" t="s">
        <v>1378</v>
      </c>
      <c r="K12708">
        <v>26080</v>
      </c>
      <c r="L12708">
        <v>1840014245</v>
      </c>
    </row>
    <row r="12709" spans="1:12" x14ac:dyDescent="0.45">
      <c r="A12709" t="str">
        <f t="shared" si="198"/>
        <v>Leisure World, Maryland, United States</v>
      </c>
      <c r="B12709" t="s">
        <v>16166</v>
      </c>
      <c r="C12709" t="s">
        <v>16166</v>
      </c>
      <c r="D12709">
        <v>39.1023</v>
      </c>
      <c r="E12709">
        <v>-77.069100000000006</v>
      </c>
      <c r="F12709" t="s">
        <v>530</v>
      </c>
      <c r="G12709" t="s">
        <v>531</v>
      </c>
      <c r="H12709" t="s">
        <v>532</v>
      </c>
      <c r="I12709" t="s">
        <v>588</v>
      </c>
      <c r="K12709">
        <v>9321</v>
      </c>
      <c r="L12709">
        <v>1840073671</v>
      </c>
    </row>
    <row r="12710" spans="1:12" x14ac:dyDescent="0.45">
      <c r="A12710" t="str">
        <f t="shared" si="198"/>
        <v>Leitchfield, Kentucky, United States</v>
      </c>
      <c r="B12710" t="s">
        <v>16167</v>
      </c>
      <c r="C12710" t="s">
        <v>16167</v>
      </c>
      <c r="D12710">
        <v>37.486199999999997</v>
      </c>
      <c r="E12710">
        <v>-86.285700000000006</v>
      </c>
      <c r="F12710" t="s">
        <v>530</v>
      </c>
      <c r="G12710" t="s">
        <v>531</v>
      </c>
      <c r="H12710" t="s">
        <v>532</v>
      </c>
      <c r="I12710" t="s">
        <v>1528</v>
      </c>
      <c r="K12710">
        <v>6962</v>
      </c>
      <c r="L12710">
        <v>1840014366</v>
      </c>
    </row>
    <row r="12711" spans="1:12" x14ac:dyDescent="0.45">
      <c r="A12711" t="str">
        <f t="shared" si="198"/>
        <v>Leith, Edinburgh, City of, United Kingdom</v>
      </c>
      <c r="B12711" t="s">
        <v>16168</v>
      </c>
      <c r="C12711" t="s">
        <v>16168</v>
      </c>
      <c r="D12711">
        <v>55.98</v>
      </c>
      <c r="E12711">
        <v>-3.17</v>
      </c>
      <c r="F12711" t="s">
        <v>536</v>
      </c>
      <c r="G12711" t="s">
        <v>537</v>
      </c>
      <c r="H12711" t="s">
        <v>538</v>
      </c>
      <c r="I12711" t="s">
        <v>3252</v>
      </c>
      <c r="K12711">
        <v>50030</v>
      </c>
      <c r="L12711">
        <v>1826964931</v>
      </c>
    </row>
    <row r="12712" spans="1:12" x14ac:dyDescent="0.45">
      <c r="A12712" t="str">
        <f t="shared" si="198"/>
        <v>Leiyang, Hunan, China</v>
      </c>
      <c r="B12712" t="s">
        <v>16169</v>
      </c>
      <c r="C12712" t="s">
        <v>16169</v>
      </c>
      <c r="D12712">
        <v>26.417899999999999</v>
      </c>
      <c r="E12712">
        <v>112.84569999999999</v>
      </c>
      <c r="F12712" t="s">
        <v>1039</v>
      </c>
      <c r="G12712" t="s">
        <v>1040</v>
      </c>
      <c r="H12712" t="s">
        <v>1041</v>
      </c>
      <c r="I12712" t="s">
        <v>6604</v>
      </c>
      <c r="J12712" t="s">
        <v>366</v>
      </c>
      <c r="K12712">
        <v>1151554</v>
      </c>
      <c r="L12712">
        <v>1156057789</v>
      </c>
    </row>
    <row r="12713" spans="1:12" x14ac:dyDescent="0.45">
      <c r="A12713" t="str">
        <f t="shared" si="198"/>
        <v>Leizhou, Guangdong, China</v>
      </c>
      <c r="B12713" t="s">
        <v>16170</v>
      </c>
      <c r="C12713" t="s">
        <v>16170</v>
      </c>
      <c r="D12713">
        <v>20.9147</v>
      </c>
      <c r="E12713">
        <v>110.0806</v>
      </c>
      <c r="F12713" t="s">
        <v>1039</v>
      </c>
      <c r="G12713" t="s">
        <v>1040</v>
      </c>
      <c r="H12713" t="s">
        <v>1041</v>
      </c>
      <c r="I12713" t="s">
        <v>6611</v>
      </c>
      <c r="K12713">
        <v>1427664</v>
      </c>
      <c r="L12713">
        <v>1156863840</v>
      </c>
    </row>
    <row r="12714" spans="1:12" x14ac:dyDescent="0.45">
      <c r="A12714" t="str">
        <f t="shared" si="198"/>
        <v>Leland, North Carolina, United States</v>
      </c>
      <c r="B12714" t="s">
        <v>16171</v>
      </c>
      <c r="C12714" t="s">
        <v>16171</v>
      </c>
      <c r="D12714">
        <v>34.2044</v>
      </c>
      <c r="E12714">
        <v>-78.027699999999996</v>
      </c>
      <c r="F12714" t="s">
        <v>530</v>
      </c>
      <c r="G12714" t="s">
        <v>531</v>
      </c>
      <c r="H12714" t="s">
        <v>532</v>
      </c>
      <c r="I12714" t="s">
        <v>589</v>
      </c>
      <c r="K12714">
        <v>23544</v>
      </c>
      <c r="L12714">
        <v>1840016683</v>
      </c>
    </row>
    <row r="12715" spans="1:12" x14ac:dyDescent="0.45">
      <c r="A12715" t="str">
        <f t="shared" si="198"/>
        <v>Leling, Shandong, China</v>
      </c>
      <c r="B12715" t="s">
        <v>16172</v>
      </c>
      <c r="C12715" t="s">
        <v>16172</v>
      </c>
      <c r="D12715">
        <v>37.7333</v>
      </c>
      <c r="E12715">
        <v>117.2167</v>
      </c>
      <c r="F12715" t="s">
        <v>1039</v>
      </c>
      <c r="G12715" t="s">
        <v>1040</v>
      </c>
      <c r="H12715" t="s">
        <v>1041</v>
      </c>
      <c r="I12715" t="s">
        <v>2094</v>
      </c>
      <c r="J12715" t="s">
        <v>366</v>
      </c>
      <c r="K12715">
        <v>689867</v>
      </c>
      <c r="L12715">
        <v>1156044041</v>
      </c>
    </row>
    <row r="12716" spans="1:12" x14ac:dyDescent="0.45">
      <c r="A12716" t="str">
        <f t="shared" si="198"/>
        <v>Lely Resort, Florida, United States</v>
      </c>
      <c r="B12716" t="s">
        <v>16173</v>
      </c>
      <c r="C12716" t="s">
        <v>16173</v>
      </c>
      <c r="D12716">
        <v>26.088899999999999</v>
      </c>
      <c r="E12716">
        <v>-81.703100000000006</v>
      </c>
      <c r="F12716" t="s">
        <v>530</v>
      </c>
      <c r="G12716" t="s">
        <v>531</v>
      </c>
      <c r="H12716" t="s">
        <v>532</v>
      </c>
      <c r="I12716" t="s">
        <v>1378</v>
      </c>
      <c r="K12716">
        <v>6340</v>
      </c>
      <c r="L12716">
        <v>1840028991</v>
      </c>
    </row>
    <row r="12717" spans="1:12" x14ac:dyDescent="0.45">
      <c r="A12717" t="str">
        <f t="shared" si="198"/>
        <v>Lelydorp, Wanica, Suriname</v>
      </c>
      <c r="B12717" t="s">
        <v>16174</v>
      </c>
      <c r="C12717" t="s">
        <v>16174</v>
      </c>
      <c r="D12717">
        <v>5.7</v>
      </c>
      <c r="E12717">
        <v>-55.2333</v>
      </c>
      <c r="F12717" t="s">
        <v>1444</v>
      </c>
      <c r="G12717" t="s">
        <v>1445</v>
      </c>
      <c r="H12717" t="s">
        <v>1446</v>
      </c>
      <c r="I12717" t="s">
        <v>8600</v>
      </c>
      <c r="J12717" t="s">
        <v>378</v>
      </c>
      <c r="L12717">
        <v>1740222585</v>
      </c>
    </row>
    <row r="12718" spans="1:12" x14ac:dyDescent="0.45">
      <c r="A12718" t="str">
        <f t="shared" si="198"/>
        <v>Lelystad, Flevoland, Netherlands</v>
      </c>
      <c r="B12718" t="s">
        <v>16175</v>
      </c>
      <c r="C12718" t="s">
        <v>16175</v>
      </c>
      <c r="D12718">
        <v>52.517600000000002</v>
      </c>
      <c r="E12718">
        <v>5.4740000000000002</v>
      </c>
      <c r="F12718" t="s">
        <v>430</v>
      </c>
      <c r="G12718" t="s">
        <v>431</v>
      </c>
      <c r="H12718" t="s">
        <v>432</v>
      </c>
      <c r="I12718" t="s">
        <v>16176</v>
      </c>
      <c r="J12718" t="s">
        <v>378</v>
      </c>
      <c r="L12718">
        <v>1528990721</v>
      </c>
    </row>
    <row r="12719" spans="1:12" x14ac:dyDescent="0.45">
      <c r="A12719" t="str">
        <f t="shared" si="198"/>
        <v>Lemay, Missouri, United States</v>
      </c>
      <c r="B12719" t="s">
        <v>16177</v>
      </c>
      <c r="C12719" t="s">
        <v>16177</v>
      </c>
      <c r="D12719">
        <v>38.532499999999999</v>
      </c>
      <c r="E12719">
        <v>-90.284499999999994</v>
      </c>
      <c r="F12719" t="s">
        <v>530</v>
      </c>
      <c r="G12719" t="s">
        <v>531</v>
      </c>
      <c r="H12719" t="s">
        <v>532</v>
      </c>
      <c r="I12719" t="s">
        <v>884</v>
      </c>
      <c r="K12719">
        <v>16814</v>
      </c>
      <c r="L12719">
        <v>1840006119</v>
      </c>
    </row>
    <row r="12720" spans="1:12" x14ac:dyDescent="0.45">
      <c r="A12720" t="str">
        <f t="shared" si="198"/>
        <v>Leme, São Paulo, Brazil</v>
      </c>
      <c r="B12720" t="s">
        <v>16178</v>
      </c>
      <c r="C12720" t="s">
        <v>16178</v>
      </c>
      <c r="D12720">
        <v>-22.1858</v>
      </c>
      <c r="E12720">
        <v>-47.39</v>
      </c>
      <c r="F12720" t="s">
        <v>491</v>
      </c>
      <c r="G12720" t="s">
        <v>492</v>
      </c>
      <c r="H12720" t="s">
        <v>493</v>
      </c>
      <c r="I12720" t="s">
        <v>801</v>
      </c>
      <c r="K12720">
        <v>99388</v>
      </c>
      <c r="L12720">
        <v>1076542731</v>
      </c>
    </row>
    <row r="12721" spans="1:12" x14ac:dyDescent="0.45">
      <c r="A12721" t="str">
        <f t="shared" si="198"/>
        <v>Lemgo, North Rhine-Westphalia, Germany</v>
      </c>
      <c r="B12721" t="s">
        <v>16179</v>
      </c>
      <c r="C12721" t="s">
        <v>16179</v>
      </c>
      <c r="D12721">
        <v>52.027700000000003</v>
      </c>
      <c r="E12721">
        <v>8.9042999999999992</v>
      </c>
      <c r="F12721" t="s">
        <v>441</v>
      </c>
      <c r="G12721" t="s">
        <v>442</v>
      </c>
      <c r="H12721" t="s">
        <v>443</v>
      </c>
      <c r="I12721" t="s">
        <v>444</v>
      </c>
      <c r="K12721">
        <v>40696</v>
      </c>
      <c r="L12721">
        <v>1276164957</v>
      </c>
    </row>
    <row r="12722" spans="1:12" x14ac:dyDescent="0.45">
      <c r="A12722" t="str">
        <f t="shared" si="198"/>
        <v>Lemington, Newcastle upon Tyne, United Kingdom</v>
      </c>
      <c r="B12722" t="s">
        <v>16180</v>
      </c>
      <c r="C12722" t="s">
        <v>16180</v>
      </c>
      <c r="D12722">
        <v>54.972000000000001</v>
      </c>
      <c r="E12722">
        <v>-1.7230000000000001</v>
      </c>
      <c r="F12722" t="s">
        <v>536</v>
      </c>
      <c r="G12722" t="s">
        <v>537</v>
      </c>
      <c r="H12722" t="s">
        <v>538</v>
      </c>
      <c r="I12722" t="s">
        <v>11003</v>
      </c>
      <c r="K12722">
        <v>10228</v>
      </c>
      <c r="L12722">
        <v>1826216570</v>
      </c>
    </row>
    <row r="12723" spans="1:12" x14ac:dyDescent="0.45">
      <c r="A12723" t="str">
        <f t="shared" si="198"/>
        <v>Lemmon Valley, Nevada, United States</v>
      </c>
      <c r="B12723" t="s">
        <v>16181</v>
      </c>
      <c r="C12723" t="s">
        <v>16181</v>
      </c>
      <c r="D12723">
        <v>39.687899999999999</v>
      </c>
      <c r="E12723">
        <v>-119.8364</v>
      </c>
      <c r="F12723" t="s">
        <v>530</v>
      </c>
      <c r="G12723" t="s">
        <v>531</v>
      </c>
      <c r="H12723" t="s">
        <v>532</v>
      </c>
      <c r="I12723" t="s">
        <v>5052</v>
      </c>
      <c r="K12723">
        <v>5469</v>
      </c>
      <c r="L12723">
        <v>1840033785</v>
      </c>
    </row>
    <row r="12724" spans="1:12" x14ac:dyDescent="0.45">
      <c r="A12724" t="str">
        <f t="shared" si="198"/>
        <v>Lemon Grove, California, United States</v>
      </c>
      <c r="B12724" t="s">
        <v>16182</v>
      </c>
      <c r="C12724" t="s">
        <v>16182</v>
      </c>
      <c r="D12724">
        <v>32.7331</v>
      </c>
      <c r="E12724">
        <v>-117.03440000000001</v>
      </c>
      <c r="F12724" t="s">
        <v>530</v>
      </c>
      <c r="G12724" t="s">
        <v>531</v>
      </c>
      <c r="H12724" t="s">
        <v>532</v>
      </c>
      <c r="I12724" t="s">
        <v>754</v>
      </c>
      <c r="K12724">
        <v>26811</v>
      </c>
      <c r="L12724">
        <v>1840020621</v>
      </c>
    </row>
    <row r="12725" spans="1:12" x14ac:dyDescent="0.45">
      <c r="A12725" t="str">
        <f t="shared" si="198"/>
        <v>Lemon Hill, California, United States</v>
      </c>
      <c r="B12725" t="s">
        <v>16183</v>
      </c>
      <c r="C12725" t="s">
        <v>16183</v>
      </c>
      <c r="D12725">
        <v>38.517200000000003</v>
      </c>
      <c r="E12725">
        <v>-121.4573</v>
      </c>
      <c r="F12725" t="s">
        <v>530</v>
      </c>
      <c r="G12725" t="s">
        <v>531</v>
      </c>
      <c r="H12725" t="s">
        <v>532</v>
      </c>
      <c r="I12725" t="s">
        <v>754</v>
      </c>
      <c r="K12725">
        <v>14096</v>
      </c>
      <c r="L12725">
        <v>1840075922</v>
      </c>
    </row>
    <row r="12726" spans="1:12" x14ac:dyDescent="0.45">
      <c r="A12726" t="str">
        <f t="shared" si="198"/>
        <v>Lemont, Illinois, United States</v>
      </c>
      <c r="B12726" t="s">
        <v>16184</v>
      </c>
      <c r="C12726" t="s">
        <v>16184</v>
      </c>
      <c r="D12726">
        <v>41.669499999999999</v>
      </c>
      <c r="E12726">
        <v>-87.983599999999996</v>
      </c>
      <c r="F12726" t="s">
        <v>530</v>
      </c>
      <c r="G12726" t="s">
        <v>531</v>
      </c>
      <c r="H12726" t="s">
        <v>532</v>
      </c>
      <c r="I12726" t="s">
        <v>824</v>
      </c>
      <c r="K12726">
        <v>17291</v>
      </c>
      <c r="L12726">
        <v>1840011258</v>
      </c>
    </row>
    <row r="12727" spans="1:12" x14ac:dyDescent="0.45">
      <c r="A12727" t="str">
        <f t="shared" si="198"/>
        <v>Lemoore, California, United States</v>
      </c>
      <c r="B12727" t="s">
        <v>16185</v>
      </c>
      <c r="C12727" t="s">
        <v>16185</v>
      </c>
      <c r="D12727">
        <v>36.294899999999998</v>
      </c>
      <c r="E12727">
        <v>-119.7983</v>
      </c>
      <c r="F12727" t="s">
        <v>530</v>
      </c>
      <c r="G12727" t="s">
        <v>531</v>
      </c>
      <c r="H12727" t="s">
        <v>532</v>
      </c>
      <c r="I12727" t="s">
        <v>754</v>
      </c>
      <c r="K12727">
        <v>26725</v>
      </c>
      <c r="L12727">
        <v>1840020383</v>
      </c>
    </row>
    <row r="12728" spans="1:12" x14ac:dyDescent="0.45">
      <c r="A12728" t="str">
        <f t="shared" si="198"/>
        <v>Lemoore Station, California, United States</v>
      </c>
      <c r="B12728" t="s">
        <v>16186</v>
      </c>
      <c r="C12728" t="s">
        <v>16186</v>
      </c>
      <c r="D12728">
        <v>36.263300000000001</v>
      </c>
      <c r="E12728">
        <v>-119.9049</v>
      </c>
      <c r="F12728" t="s">
        <v>530</v>
      </c>
      <c r="G12728" t="s">
        <v>531</v>
      </c>
      <c r="H12728" t="s">
        <v>532</v>
      </c>
      <c r="I12728" t="s">
        <v>754</v>
      </c>
      <c r="K12728">
        <v>7063</v>
      </c>
      <c r="L12728">
        <v>1840074319</v>
      </c>
    </row>
    <row r="12729" spans="1:12" x14ac:dyDescent="0.45">
      <c r="A12729" t="str">
        <f t="shared" si="198"/>
        <v>Lenart v Slovenskih Goricah, Lenart, Slovenia</v>
      </c>
      <c r="B12729" t="s">
        <v>16187</v>
      </c>
      <c r="C12729" t="s">
        <v>16187</v>
      </c>
      <c r="D12729">
        <v>46.575499999999998</v>
      </c>
      <c r="E12729">
        <v>15.8306</v>
      </c>
      <c r="F12729" t="s">
        <v>1111</v>
      </c>
      <c r="G12729" t="s">
        <v>1112</v>
      </c>
      <c r="H12729" t="s">
        <v>1113</v>
      </c>
      <c r="I12729" t="s">
        <v>16188</v>
      </c>
      <c r="J12729" t="s">
        <v>378</v>
      </c>
      <c r="L12729">
        <v>1705719159</v>
      </c>
    </row>
    <row r="12730" spans="1:12" x14ac:dyDescent="0.45">
      <c r="A12730" t="str">
        <f t="shared" si="198"/>
        <v>Lençóis Paulista, São Paulo, Brazil</v>
      </c>
      <c r="B12730" t="s">
        <v>16189</v>
      </c>
      <c r="C12730" t="s">
        <v>16190</v>
      </c>
      <c r="D12730">
        <v>-22.598600000000001</v>
      </c>
      <c r="E12730">
        <v>-48.8003</v>
      </c>
      <c r="F12730" t="s">
        <v>491</v>
      </c>
      <c r="G12730" t="s">
        <v>492</v>
      </c>
      <c r="H12730" t="s">
        <v>493</v>
      </c>
      <c r="I12730" t="s">
        <v>801</v>
      </c>
      <c r="K12730">
        <v>66131</v>
      </c>
      <c r="L12730">
        <v>1076632312</v>
      </c>
    </row>
    <row r="12731" spans="1:12" x14ac:dyDescent="0.45">
      <c r="A12731" t="str">
        <f t="shared" si="198"/>
        <v>Lendava, Lendava, Slovenia</v>
      </c>
      <c r="B12731" t="s">
        <v>16191</v>
      </c>
      <c r="C12731" t="s">
        <v>16191</v>
      </c>
      <c r="D12731">
        <v>46.566200000000002</v>
      </c>
      <c r="E12731">
        <v>16.4499</v>
      </c>
      <c r="F12731" t="s">
        <v>1111</v>
      </c>
      <c r="G12731" t="s">
        <v>1112</v>
      </c>
      <c r="H12731" t="s">
        <v>1113</v>
      </c>
      <c r="I12731" t="s">
        <v>16191</v>
      </c>
      <c r="J12731" t="s">
        <v>378</v>
      </c>
      <c r="K12731">
        <v>2919</v>
      </c>
      <c r="L12731">
        <v>1705653525</v>
      </c>
    </row>
    <row r="12732" spans="1:12" x14ac:dyDescent="0.45">
      <c r="A12732" t="str">
        <f t="shared" si="198"/>
        <v>Lenexa, Kansas, United States</v>
      </c>
      <c r="B12732" t="s">
        <v>16192</v>
      </c>
      <c r="C12732" t="s">
        <v>16192</v>
      </c>
      <c r="D12732">
        <v>38.960900000000002</v>
      </c>
      <c r="E12732">
        <v>-94.8018</v>
      </c>
      <c r="F12732" t="s">
        <v>530</v>
      </c>
      <c r="G12732" t="s">
        <v>531</v>
      </c>
      <c r="H12732" t="s">
        <v>532</v>
      </c>
      <c r="I12732" t="s">
        <v>611</v>
      </c>
      <c r="K12732">
        <v>55625</v>
      </c>
      <c r="L12732">
        <v>1840001639</v>
      </c>
    </row>
    <row r="12733" spans="1:12" x14ac:dyDescent="0.45">
      <c r="A12733" t="str">
        <f t="shared" si="198"/>
        <v>Lengefeld, Saxony, Germany</v>
      </c>
      <c r="B12733" t="s">
        <v>16193</v>
      </c>
      <c r="C12733" t="s">
        <v>16193</v>
      </c>
      <c r="D12733">
        <v>50.716700000000003</v>
      </c>
      <c r="E12733">
        <v>13.183299999999999</v>
      </c>
      <c r="F12733" t="s">
        <v>441</v>
      </c>
      <c r="G12733" t="s">
        <v>442</v>
      </c>
      <c r="H12733" t="s">
        <v>443</v>
      </c>
      <c r="I12733" t="s">
        <v>1707</v>
      </c>
      <c r="K12733">
        <v>7634</v>
      </c>
      <c r="L12733">
        <v>1276387084</v>
      </c>
    </row>
    <row r="12734" spans="1:12" x14ac:dyDescent="0.45">
      <c r="A12734" t="str">
        <f t="shared" si="198"/>
        <v>Lengenfeld, Saxony, Germany</v>
      </c>
      <c r="B12734" t="s">
        <v>16194</v>
      </c>
      <c r="C12734" t="s">
        <v>16194</v>
      </c>
      <c r="D12734">
        <v>50.566699999999997</v>
      </c>
      <c r="E12734">
        <v>12.3667</v>
      </c>
      <c r="F12734" t="s">
        <v>441</v>
      </c>
      <c r="G12734" t="s">
        <v>442</v>
      </c>
      <c r="H12734" t="s">
        <v>443</v>
      </c>
      <c r="I12734" t="s">
        <v>1707</v>
      </c>
      <c r="K12734">
        <v>7118</v>
      </c>
      <c r="L12734">
        <v>1276728827</v>
      </c>
    </row>
    <row r="12735" spans="1:12" x14ac:dyDescent="0.45">
      <c r="A12735" t="str">
        <f t="shared" si="198"/>
        <v>Lengerich, North Rhine-Westphalia, Germany</v>
      </c>
      <c r="B12735" t="s">
        <v>16195</v>
      </c>
      <c r="C12735" t="s">
        <v>16195</v>
      </c>
      <c r="D12735">
        <v>52.174999999999997</v>
      </c>
      <c r="E12735">
        <v>7.8666999999999998</v>
      </c>
      <c r="F12735" t="s">
        <v>441</v>
      </c>
      <c r="G12735" t="s">
        <v>442</v>
      </c>
      <c r="H12735" t="s">
        <v>443</v>
      </c>
      <c r="I12735" t="s">
        <v>444</v>
      </c>
      <c r="K12735">
        <v>22641</v>
      </c>
      <c r="L12735">
        <v>1276617854</v>
      </c>
    </row>
    <row r="12736" spans="1:12" x14ac:dyDescent="0.45">
      <c r="A12736" t="str">
        <f t="shared" si="198"/>
        <v>Lengir, Ongtüstik Qazaqstan, Kazakhstan</v>
      </c>
      <c r="B12736" t="s">
        <v>16196</v>
      </c>
      <c r="C12736" t="s">
        <v>16196</v>
      </c>
      <c r="D12736">
        <v>42.189900000000002</v>
      </c>
      <c r="E12736">
        <v>69.879900000000006</v>
      </c>
      <c r="F12736" t="s">
        <v>1182</v>
      </c>
      <c r="G12736" t="s">
        <v>1183</v>
      </c>
      <c r="H12736" t="s">
        <v>1184</v>
      </c>
      <c r="I12736" t="s">
        <v>2474</v>
      </c>
      <c r="K12736">
        <v>23058</v>
      </c>
      <c r="L12736">
        <v>1398031838</v>
      </c>
    </row>
    <row r="12737" spans="1:12" x14ac:dyDescent="0.45">
      <c r="A12737" t="str">
        <f t="shared" si="198"/>
        <v>Lengshuijiang, Hunan, China</v>
      </c>
      <c r="B12737" t="s">
        <v>16197</v>
      </c>
      <c r="C12737" t="s">
        <v>16197</v>
      </c>
      <c r="D12737">
        <v>27.6858</v>
      </c>
      <c r="E12737">
        <v>111.42789999999999</v>
      </c>
      <c r="F12737" t="s">
        <v>1039</v>
      </c>
      <c r="G12737" t="s">
        <v>1040</v>
      </c>
      <c r="H12737" t="s">
        <v>1041</v>
      </c>
      <c r="I12737" t="s">
        <v>6604</v>
      </c>
      <c r="K12737">
        <v>370300</v>
      </c>
      <c r="L12737">
        <v>1156002852</v>
      </c>
    </row>
    <row r="12738" spans="1:12" x14ac:dyDescent="0.45">
      <c r="A12738" t="str">
        <f t="shared" si="198"/>
        <v>Leninogorsk, Tatarstan, Russia</v>
      </c>
      <c r="B12738" t="s">
        <v>16198</v>
      </c>
      <c r="C12738" t="s">
        <v>16198</v>
      </c>
      <c r="D12738">
        <v>54.5989</v>
      </c>
      <c r="E12738">
        <v>52.442300000000003</v>
      </c>
      <c r="F12738" t="s">
        <v>504</v>
      </c>
      <c r="G12738" t="s">
        <v>505</v>
      </c>
      <c r="H12738" t="s">
        <v>506</v>
      </c>
      <c r="I12738" t="s">
        <v>1627</v>
      </c>
      <c r="K12738">
        <v>62531</v>
      </c>
      <c r="L12738">
        <v>1643010350</v>
      </c>
    </row>
    <row r="12739" spans="1:12" x14ac:dyDescent="0.45">
      <c r="A12739" t="str">
        <f t="shared" ref="A12739:A12802" si="199">CONCATENATE(B12739,", ",I12739,", ",F12739)</f>
        <v>Leninsk, Volgogradskaya Oblast’, Russia</v>
      </c>
      <c r="B12739" t="s">
        <v>16199</v>
      </c>
      <c r="C12739" t="s">
        <v>16199</v>
      </c>
      <c r="D12739">
        <v>48.7</v>
      </c>
      <c r="E12739">
        <v>45.2</v>
      </c>
      <c r="F12739" t="s">
        <v>504</v>
      </c>
      <c r="G12739" t="s">
        <v>505</v>
      </c>
      <c r="H12739" t="s">
        <v>506</v>
      </c>
      <c r="I12739" t="s">
        <v>8777</v>
      </c>
      <c r="K12739">
        <v>15064</v>
      </c>
      <c r="L12739">
        <v>1643120939</v>
      </c>
    </row>
    <row r="12740" spans="1:12" x14ac:dyDescent="0.45">
      <c r="A12740" t="str">
        <f t="shared" si="199"/>
        <v>Leninsk-Kuznetskiy, Kemerovskaya Oblast’, Russia</v>
      </c>
      <c r="B12740" t="s">
        <v>16200</v>
      </c>
      <c r="C12740" t="s">
        <v>16200</v>
      </c>
      <c r="D12740">
        <v>54.65</v>
      </c>
      <c r="E12740">
        <v>86.166700000000006</v>
      </c>
      <c r="F12740" t="s">
        <v>504</v>
      </c>
      <c r="G12740" t="s">
        <v>505</v>
      </c>
      <c r="H12740" t="s">
        <v>506</v>
      </c>
      <c r="I12740" t="s">
        <v>2157</v>
      </c>
      <c r="K12740">
        <v>96139</v>
      </c>
      <c r="L12740">
        <v>1643591516</v>
      </c>
    </row>
    <row r="12741" spans="1:12" x14ac:dyDescent="0.45">
      <c r="A12741" t="str">
        <f t="shared" si="199"/>
        <v>Lənkəran, Lənkəran, Azerbaijan</v>
      </c>
      <c r="B12741" t="s">
        <v>16201</v>
      </c>
      <c r="C12741" t="s">
        <v>16202</v>
      </c>
      <c r="D12741">
        <v>38.753599999999999</v>
      </c>
      <c r="E12741">
        <v>48.851100000000002</v>
      </c>
      <c r="F12741" t="s">
        <v>906</v>
      </c>
      <c r="G12741" t="s">
        <v>907</v>
      </c>
      <c r="H12741" t="s">
        <v>908</v>
      </c>
      <c r="I12741" t="s">
        <v>16201</v>
      </c>
      <c r="J12741" t="s">
        <v>378</v>
      </c>
      <c r="K12741">
        <v>51300</v>
      </c>
      <c r="L12741">
        <v>1031218031</v>
      </c>
    </row>
    <row r="12742" spans="1:12" x14ac:dyDescent="0.45">
      <c r="A12742" t="str">
        <f t="shared" si="199"/>
        <v>Lennestadt, North Rhine-Westphalia, Germany</v>
      </c>
      <c r="B12742" t="s">
        <v>16203</v>
      </c>
      <c r="C12742" t="s">
        <v>16203</v>
      </c>
      <c r="D12742">
        <v>51.123600000000003</v>
      </c>
      <c r="E12742">
        <v>8.0680999999999994</v>
      </c>
      <c r="F12742" t="s">
        <v>441</v>
      </c>
      <c r="G12742" t="s">
        <v>442</v>
      </c>
      <c r="H12742" t="s">
        <v>443</v>
      </c>
      <c r="I12742" t="s">
        <v>444</v>
      </c>
      <c r="K12742">
        <v>25503</v>
      </c>
      <c r="L12742">
        <v>1276165009</v>
      </c>
    </row>
    <row r="12743" spans="1:12" x14ac:dyDescent="0.45">
      <c r="A12743" t="str">
        <f t="shared" si="199"/>
        <v>Lennox, California, United States</v>
      </c>
      <c r="B12743" t="s">
        <v>16204</v>
      </c>
      <c r="C12743" t="s">
        <v>16204</v>
      </c>
      <c r="D12743">
        <v>33.938000000000002</v>
      </c>
      <c r="E12743">
        <v>-118.3586</v>
      </c>
      <c r="F12743" t="s">
        <v>530</v>
      </c>
      <c r="G12743" t="s">
        <v>531</v>
      </c>
      <c r="H12743" t="s">
        <v>532</v>
      </c>
      <c r="I12743" t="s">
        <v>754</v>
      </c>
      <c r="K12743">
        <v>21329</v>
      </c>
      <c r="L12743">
        <v>1840017923</v>
      </c>
    </row>
    <row r="12744" spans="1:12" x14ac:dyDescent="0.45">
      <c r="A12744" t="str">
        <f t="shared" si="199"/>
        <v>Lennox Head, New South Wales, Australia</v>
      </c>
      <c r="B12744" t="s">
        <v>16205</v>
      </c>
      <c r="C12744" t="s">
        <v>16205</v>
      </c>
      <c r="D12744">
        <v>-28.798300000000001</v>
      </c>
      <c r="E12744">
        <v>153.58439999999999</v>
      </c>
      <c r="F12744" t="s">
        <v>830</v>
      </c>
      <c r="G12744" t="s">
        <v>831</v>
      </c>
      <c r="H12744" t="s">
        <v>832</v>
      </c>
      <c r="I12744" t="s">
        <v>1454</v>
      </c>
      <c r="K12744">
        <v>6407</v>
      </c>
      <c r="L12744">
        <v>1036688711</v>
      </c>
    </row>
    <row r="12745" spans="1:12" x14ac:dyDescent="0.45">
      <c r="A12745" t="str">
        <f t="shared" si="199"/>
        <v>Lenoir, North Carolina, United States</v>
      </c>
      <c r="B12745" t="s">
        <v>16206</v>
      </c>
      <c r="C12745" t="s">
        <v>16206</v>
      </c>
      <c r="D12745">
        <v>35.909599999999998</v>
      </c>
      <c r="E12745">
        <v>-81.524699999999996</v>
      </c>
      <c r="F12745" t="s">
        <v>530</v>
      </c>
      <c r="G12745" t="s">
        <v>531</v>
      </c>
      <c r="H12745" t="s">
        <v>532</v>
      </c>
      <c r="I12745" t="s">
        <v>589</v>
      </c>
      <c r="K12745">
        <v>17913</v>
      </c>
      <c r="L12745">
        <v>1840014493</v>
      </c>
    </row>
    <row r="12746" spans="1:12" x14ac:dyDescent="0.45">
      <c r="A12746" t="str">
        <f t="shared" si="199"/>
        <v>Lenoir City, Tennessee, United States</v>
      </c>
      <c r="B12746" t="s">
        <v>16207</v>
      </c>
      <c r="C12746" t="s">
        <v>16207</v>
      </c>
      <c r="D12746">
        <v>35.811</v>
      </c>
      <c r="E12746">
        <v>-84.281800000000004</v>
      </c>
      <c r="F12746" t="s">
        <v>530</v>
      </c>
      <c r="G12746" t="s">
        <v>531</v>
      </c>
      <c r="H12746" t="s">
        <v>532</v>
      </c>
      <c r="I12746" t="s">
        <v>1466</v>
      </c>
      <c r="K12746">
        <v>9324</v>
      </c>
      <c r="L12746">
        <v>1840014514</v>
      </c>
    </row>
    <row r="12747" spans="1:12" x14ac:dyDescent="0.45">
      <c r="A12747" t="str">
        <f t="shared" si="199"/>
        <v>Lenox, New York, United States</v>
      </c>
      <c r="B12747" t="s">
        <v>16208</v>
      </c>
      <c r="C12747" t="s">
        <v>16208</v>
      </c>
      <c r="D12747">
        <v>43.1113</v>
      </c>
      <c r="E12747">
        <v>-75.758200000000002</v>
      </c>
      <c r="F12747" t="s">
        <v>530</v>
      </c>
      <c r="G12747" t="s">
        <v>531</v>
      </c>
      <c r="H12747" t="s">
        <v>532</v>
      </c>
      <c r="I12747" t="s">
        <v>803</v>
      </c>
      <c r="K12747">
        <v>8933</v>
      </c>
      <c r="L12747">
        <v>1840058237</v>
      </c>
    </row>
    <row r="12748" spans="1:12" x14ac:dyDescent="0.45">
      <c r="A12748" t="str">
        <f t="shared" si="199"/>
        <v>Lens, Hauts-de-France, France</v>
      </c>
      <c r="B12748" t="s">
        <v>16209</v>
      </c>
      <c r="C12748" t="s">
        <v>16209</v>
      </c>
      <c r="D12748">
        <v>50.432200000000002</v>
      </c>
      <c r="E12748">
        <v>2.8332999999999999</v>
      </c>
      <c r="F12748" t="s">
        <v>526</v>
      </c>
      <c r="G12748" t="s">
        <v>527</v>
      </c>
      <c r="H12748" t="s">
        <v>528</v>
      </c>
      <c r="I12748" t="s">
        <v>529</v>
      </c>
      <c r="J12748" t="s">
        <v>366</v>
      </c>
      <c r="K12748">
        <v>31415</v>
      </c>
      <c r="L12748">
        <v>1250108513</v>
      </c>
    </row>
    <row r="12749" spans="1:12" x14ac:dyDescent="0.45">
      <c r="A12749" t="str">
        <f t="shared" si="199"/>
        <v>Lensk, Sakha (Yakutiya), Russia</v>
      </c>
      <c r="B12749" t="s">
        <v>16210</v>
      </c>
      <c r="C12749" t="s">
        <v>16210</v>
      </c>
      <c r="D12749">
        <v>60.716700000000003</v>
      </c>
      <c r="E12749">
        <v>114.9</v>
      </c>
      <c r="F12749" t="s">
        <v>504</v>
      </c>
      <c r="G12749" t="s">
        <v>505</v>
      </c>
      <c r="H12749" t="s">
        <v>506</v>
      </c>
      <c r="I12749" t="s">
        <v>1470</v>
      </c>
      <c r="K12749">
        <v>23479</v>
      </c>
      <c r="L12749">
        <v>1643009226</v>
      </c>
    </row>
    <row r="12750" spans="1:12" x14ac:dyDescent="0.45">
      <c r="A12750" t="str">
        <f t="shared" si="199"/>
        <v>Lenti, Zala, Hungary</v>
      </c>
      <c r="B12750" t="s">
        <v>16211</v>
      </c>
      <c r="C12750" t="s">
        <v>16211</v>
      </c>
      <c r="D12750">
        <v>46.623600000000003</v>
      </c>
      <c r="E12750">
        <v>16.5458</v>
      </c>
      <c r="F12750" t="s">
        <v>641</v>
      </c>
      <c r="G12750" t="s">
        <v>642</v>
      </c>
      <c r="H12750" t="s">
        <v>643</v>
      </c>
      <c r="I12750" t="s">
        <v>14508</v>
      </c>
      <c r="J12750" t="s">
        <v>366</v>
      </c>
      <c r="K12750">
        <v>7348</v>
      </c>
      <c r="L12750">
        <v>1348130226</v>
      </c>
    </row>
    <row r="12751" spans="1:12" x14ac:dyDescent="0.45">
      <c r="A12751" t="str">
        <f t="shared" si="199"/>
        <v>Lentvaris, Trakai, Lithuania</v>
      </c>
      <c r="B12751" t="s">
        <v>16212</v>
      </c>
      <c r="C12751" t="s">
        <v>16212</v>
      </c>
      <c r="D12751">
        <v>54.643599999999999</v>
      </c>
      <c r="E12751">
        <v>25.0517</v>
      </c>
      <c r="F12751" t="s">
        <v>1155</v>
      </c>
      <c r="G12751" t="s">
        <v>1156</v>
      </c>
      <c r="H12751" t="s">
        <v>1157</v>
      </c>
      <c r="I12751" t="s">
        <v>16213</v>
      </c>
      <c r="K12751">
        <v>10286</v>
      </c>
      <c r="L12751">
        <v>1440638790</v>
      </c>
    </row>
    <row r="12752" spans="1:12" x14ac:dyDescent="0.45">
      <c r="A12752" t="str">
        <f t="shared" si="199"/>
        <v>Lenzburg, Aargau, Switzerland</v>
      </c>
      <c r="B12752" t="s">
        <v>16214</v>
      </c>
      <c r="C12752" t="s">
        <v>16214</v>
      </c>
      <c r="D12752">
        <v>47.387500000000003</v>
      </c>
      <c r="E12752">
        <v>8.1803000000000008</v>
      </c>
      <c r="F12752" t="s">
        <v>464</v>
      </c>
      <c r="G12752" t="s">
        <v>465</v>
      </c>
      <c r="H12752" t="s">
        <v>466</v>
      </c>
      <c r="I12752" t="s">
        <v>467</v>
      </c>
      <c r="K12752">
        <v>10569</v>
      </c>
      <c r="L12752">
        <v>1756304845</v>
      </c>
    </row>
    <row r="12753" spans="1:12" x14ac:dyDescent="0.45">
      <c r="A12753" t="str">
        <f t="shared" si="199"/>
        <v>Léo, Centre-Ouest, Burkina Faso</v>
      </c>
      <c r="B12753" t="s">
        <v>16215</v>
      </c>
      <c r="C12753" t="s">
        <v>16216</v>
      </c>
      <c r="D12753">
        <v>11.093999999999999</v>
      </c>
      <c r="E12753">
        <v>-2.0979999999999999</v>
      </c>
      <c r="F12753" t="s">
        <v>3444</v>
      </c>
      <c r="G12753" t="s">
        <v>3445</v>
      </c>
      <c r="H12753" t="s">
        <v>3446</v>
      </c>
      <c r="I12753" t="s">
        <v>15225</v>
      </c>
      <c r="J12753" t="s">
        <v>366</v>
      </c>
      <c r="K12753">
        <v>26884</v>
      </c>
      <c r="L12753">
        <v>1854225723</v>
      </c>
    </row>
    <row r="12754" spans="1:12" x14ac:dyDescent="0.45">
      <c r="A12754" t="str">
        <f t="shared" si="199"/>
        <v>Leoben, Steiermark, Austria</v>
      </c>
      <c r="B12754" t="s">
        <v>16217</v>
      </c>
      <c r="C12754" t="s">
        <v>16217</v>
      </c>
      <c r="D12754">
        <v>47.381700000000002</v>
      </c>
      <c r="E12754">
        <v>15.097200000000001</v>
      </c>
      <c r="F12754" t="s">
        <v>1889</v>
      </c>
      <c r="G12754" t="s">
        <v>1890</v>
      </c>
      <c r="H12754" t="s">
        <v>1891</v>
      </c>
      <c r="I12754" t="s">
        <v>5389</v>
      </c>
      <c r="J12754" t="s">
        <v>366</v>
      </c>
      <c r="K12754">
        <v>24645</v>
      </c>
      <c r="L12754">
        <v>1040591429</v>
      </c>
    </row>
    <row r="12755" spans="1:12" x14ac:dyDescent="0.45">
      <c r="A12755" t="str">
        <f t="shared" si="199"/>
        <v>Leola, Pennsylvania, United States</v>
      </c>
      <c r="B12755" t="s">
        <v>16218</v>
      </c>
      <c r="C12755" t="s">
        <v>16218</v>
      </c>
      <c r="D12755">
        <v>40.091500000000003</v>
      </c>
      <c r="E12755">
        <v>-76.189099999999996</v>
      </c>
      <c r="F12755" t="s">
        <v>530</v>
      </c>
      <c r="G12755" t="s">
        <v>531</v>
      </c>
      <c r="H12755" t="s">
        <v>532</v>
      </c>
      <c r="I12755" t="s">
        <v>620</v>
      </c>
      <c r="K12755">
        <v>7352</v>
      </c>
      <c r="L12755">
        <v>1840005492</v>
      </c>
    </row>
    <row r="12756" spans="1:12" x14ac:dyDescent="0.45">
      <c r="A12756" t="str">
        <f t="shared" si="199"/>
        <v>Leominster, Massachusetts, United States</v>
      </c>
      <c r="B12756" t="s">
        <v>16219</v>
      </c>
      <c r="C12756" t="s">
        <v>16219</v>
      </c>
      <c r="D12756">
        <v>42.520899999999997</v>
      </c>
      <c r="E12756">
        <v>-71.771699999999996</v>
      </c>
      <c r="F12756" t="s">
        <v>530</v>
      </c>
      <c r="G12756" t="s">
        <v>531</v>
      </c>
      <c r="H12756" t="s">
        <v>532</v>
      </c>
      <c r="I12756" t="s">
        <v>621</v>
      </c>
      <c r="K12756">
        <v>119690</v>
      </c>
      <c r="L12756">
        <v>1840000437</v>
      </c>
    </row>
    <row r="12757" spans="1:12" x14ac:dyDescent="0.45">
      <c r="A12757" t="str">
        <f t="shared" si="199"/>
        <v>Leominster, Herefordshire, United Kingdom</v>
      </c>
      <c r="B12757" t="s">
        <v>16219</v>
      </c>
      <c r="C12757" t="s">
        <v>16219</v>
      </c>
      <c r="D12757">
        <v>52.228200000000001</v>
      </c>
      <c r="E12757">
        <v>-2.7385000000000002</v>
      </c>
      <c r="F12757" t="s">
        <v>536</v>
      </c>
      <c r="G12757" t="s">
        <v>537</v>
      </c>
      <c r="H12757" t="s">
        <v>538</v>
      </c>
      <c r="I12757" t="s">
        <v>12094</v>
      </c>
      <c r="K12757">
        <v>11691</v>
      </c>
      <c r="L12757">
        <v>1826948829</v>
      </c>
    </row>
    <row r="12758" spans="1:12" x14ac:dyDescent="0.45">
      <c r="A12758" t="str">
        <f t="shared" si="199"/>
        <v>León, León, Nicaragua</v>
      </c>
      <c r="B12758" t="s">
        <v>16220</v>
      </c>
      <c r="C12758" t="s">
        <v>16221</v>
      </c>
      <c r="D12758">
        <v>12.433299999999999</v>
      </c>
      <c r="E12758">
        <v>-86.883300000000006</v>
      </c>
      <c r="F12758" t="s">
        <v>4511</v>
      </c>
      <c r="G12758" t="s">
        <v>4512</v>
      </c>
      <c r="H12758" t="s">
        <v>4513</v>
      </c>
      <c r="I12758" t="s">
        <v>16220</v>
      </c>
      <c r="J12758" t="s">
        <v>378</v>
      </c>
      <c r="K12758">
        <v>174051</v>
      </c>
      <c r="L12758">
        <v>1558654236</v>
      </c>
    </row>
    <row r="12759" spans="1:12" x14ac:dyDescent="0.45">
      <c r="A12759" t="str">
        <f t="shared" si="199"/>
        <v>León, Castille-Leon, Spain</v>
      </c>
      <c r="B12759" t="s">
        <v>16220</v>
      </c>
      <c r="C12759" t="s">
        <v>16221</v>
      </c>
      <c r="D12759">
        <v>42.5989</v>
      </c>
      <c r="E12759">
        <v>-5.5669000000000004</v>
      </c>
      <c r="F12759" t="s">
        <v>436</v>
      </c>
      <c r="G12759" t="s">
        <v>437</v>
      </c>
      <c r="H12759" t="s">
        <v>438</v>
      </c>
      <c r="I12759" t="s">
        <v>2781</v>
      </c>
      <c r="J12759" t="s">
        <v>366</v>
      </c>
      <c r="K12759">
        <v>124303</v>
      </c>
      <c r="L12759">
        <v>1724907542</v>
      </c>
    </row>
    <row r="12760" spans="1:12" x14ac:dyDescent="0.45">
      <c r="A12760" t="str">
        <f t="shared" si="199"/>
        <v>León de los Aldama, Guanajuato, Mexico</v>
      </c>
      <c r="B12760" t="s">
        <v>16222</v>
      </c>
      <c r="C12760" t="s">
        <v>16223</v>
      </c>
      <c r="D12760">
        <v>21.116700000000002</v>
      </c>
      <c r="E12760">
        <v>-101.6833</v>
      </c>
      <c r="F12760" t="s">
        <v>519</v>
      </c>
      <c r="G12760" t="s">
        <v>520</v>
      </c>
      <c r="H12760" t="s">
        <v>521</v>
      </c>
      <c r="I12760" t="s">
        <v>522</v>
      </c>
      <c r="J12760" t="s">
        <v>366</v>
      </c>
      <c r="K12760">
        <v>1454793</v>
      </c>
      <c r="L12760">
        <v>1484811199</v>
      </c>
    </row>
    <row r="12761" spans="1:12" x14ac:dyDescent="0.45">
      <c r="A12761" t="str">
        <f t="shared" si="199"/>
        <v>Leon Valley, Texas, United States</v>
      </c>
      <c r="B12761" t="s">
        <v>16224</v>
      </c>
      <c r="C12761" t="s">
        <v>16224</v>
      </c>
      <c r="D12761">
        <v>29.4954</v>
      </c>
      <c r="E12761">
        <v>-98.6143</v>
      </c>
      <c r="F12761" t="s">
        <v>530</v>
      </c>
      <c r="G12761" t="s">
        <v>531</v>
      </c>
      <c r="H12761" t="s">
        <v>532</v>
      </c>
      <c r="I12761" t="s">
        <v>610</v>
      </c>
      <c r="K12761">
        <v>12306</v>
      </c>
      <c r="L12761">
        <v>1840020959</v>
      </c>
    </row>
    <row r="12762" spans="1:12" x14ac:dyDescent="0.45">
      <c r="A12762" t="str">
        <f t="shared" si="199"/>
        <v>Leona Vicario, Quintana Roo, Mexico</v>
      </c>
      <c r="B12762" t="s">
        <v>16225</v>
      </c>
      <c r="C12762" t="s">
        <v>16225</v>
      </c>
      <c r="D12762">
        <v>20.9922</v>
      </c>
      <c r="E12762">
        <v>-87.202799999999996</v>
      </c>
      <c r="F12762" t="s">
        <v>519</v>
      </c>
      <c r="G12762" t="s">
        <v>520</v>
      </c>
      <c r="H12762" t="s">
        <v>521</v>
      </c>
      <c r="I12762" t="s">
        <v>2943</v>
      </c>
      <c r="K12762">
        <v>6517</v>
      </c>
      <c r="L12762">
        <v>1484013873</v>
      </c>
    </row>
    <row r="12763" spans="1:12" x14ac:dyDescent="0.45">
      <c r="A12763" t="str">
        <f t="shared" si="199"/>
        <v>Leonardtown, Maryland, United States</v>
      </c>
      <c r="B12763" t="s">
        <v>16226</v>
      </c>
      <c r="C12763" t="s">
        <v>16226</v>
      </c>
      <c r="D12763">
        <v>38.303899999999999</v>
      </c>
      <c r="E12763">
        <v>-76.639600000000002</v>
      </c>
      <c r="F12763" t="s">
        <v>530</v>
      </c>
      <c r="G12763" t="s">
        <v>531</v>
      </c>
      <c r="H12763" t="s">
        <v>532</v>
      </c>
      <c r="I12763" t="s">
        <v>588</v>
      </c>
      <c r="K12763">
        <v>6182</v>
      </c>
      <c r="L12763">
        <v>1840006232</v>
      </c>
    </row>
    <row r="12764" spans="1:12" x14ac:dyDescent="0.45">
      <c r="A12764" t="str">
        <f t="shared" si="199"/>
        <v>Leonberg, Baden-Württemberg, Germany</v>
      </c>
      <c r="B12764" t="s">
        <v>16227</v>
      </c>
      <c r="C12764" t="s">
        <v>16227</v>
      </c>
      <c r="D12764">
        <v>48.801400000000001</v>
      </c>
      <c r="E12764">
        <v>9.0130999999999997</v>
      </c>
      <c r="F12764" t="s">
        <v>441</v>
      </c>
      <c r="G12764" t="s">
        <v>442</v>
      </c>
      <c r="H12764" t="s">
        <v>443</v>
      </c>
      <c r="I12764" t="s">
        <v>451</v>
      </c>
      <c r="K12764">
        <v>48733</v>
      </c>
      <c r="L12764">
        <v>1276002040</v>
      </c>
    </row>
    <row r="12765" spans="1:12" x14ac:dyDescent="0.45">
      <c r="A12765" t="str">
        <f t="shared" si="199"/>
        <v>Leonding, Oberösterreich, Austria</v>
      </c>
      <c r="B12765" t="s">
        <v>16228</v>
      </c>
      <c r="C12765" t="s">
        <v>16228</v>
      </c>
      <c r="D12765">
        <v>48.279200000000003</v>
      </c>
      <c r="E12765">
        <v>14.252800000000001</v>
      </c>
      <c r="F12765" t="s">
        <v>1889</v>
      </c>
      <c r="G12765" t="s">
        <v>1890</v>
      </c>
      <c r="H12765" t="s">
        <v>1891</v>
      </c>
      <c r="I12765" t="s">
        <v>2100</v>
      </c>
      <c r="K12765">
        <v>28698</v>
      </c>
      <c r="L12765">
        <v>1040991026</v>
      </c>
    </row>
    <row r="12766" spans="1:12" x14ac:dyDescent="0.45">
      <c r="A12766" t="str">
        <f t="shared" si="199"/>
        <v>Leongatha, Victoria, Australia</v>
      </c>
      <c r="B12766" t="s">
        <v>16229</v>
      </c>
      <c r="C12766" t="s">
        <v>16229</v>
      </c>
      <c r="D12766">
        <v>-38.4833</v>
      </c>
      <c r="E12766">
        <v>145.94999999999999</v>
      </c>
      <c r="F12766" t="s">
        <v>830</v>
      </c>
      <c r="G12766" t="s">
        <v>831</v>
      </c>
      <c r="H12766" t="s">
        <v>832</v>
      </c>
      <c r="I12766" t="s">
        <v>2292</v>
      </c>
      <c r="K12766">
        <v>5119</v>
      </c>
      <c r="L12766">
        <v>1036910660</v>
      </c>
    </row>
    <row r="12767" spans="1:12" x14ac:dyDescent="0.45">
      <c r="A12767" t="str">
        <f t="shared" si="199"/>
        <v>Leonia, New Jersey, United States</v>
      </c>
      <c r="B12767" t="s">
        <v>16230</v>
      </c>
      <c r="C12767" t="s">
        <v>16230</v>
      </c>
      <c r="D12767">
        <v>40.863799999999998</v>
      </c>
      <c r="E12767">
        <v>-73.989900000000006</v>
      </c>
      <c r="F12767" t="s">
        <v>530</v>
      </c>
      <c r="G12767" t="s">
        <v>531</v>
      </c>
      <c r="H12767" t="s">
        <v>532</v>
      </c>
      <c r="I12767" t="s">
        <v>587</v>
      </c>
      <c r="K12767">
        <v>9035</v>
      </c>
      <c r="L12767">
        <v>1840000904</v>
      </c>
    </row>
    <row r="12768" spans="1:12" x14ac:dyDescent="0.45">
      <c r="A12768" t="str">
        <f t="shared" si="199"/>
        <v>Leonora, Western Australia, Australia</v>
      </c>
      <c r="B12768" t="s">
        <v>16231</v>
      </c>
      <c r="C12768" t="s">
        <v>16231</v>
      </c>
      <c r="D12768">
        <v>-28.88</v>
      </c>
      <c r="E12768">
        <v>121.33</v>
      </c>
      <c r="F12768" t="s">
        <v>830</v>
      </c>
      <c r="G12768" t="s">
        <v>831</v>
      </c>
      <c r="H12768" t="s">
        <v>832</v>
      </c>
      <c r="I12768" t="s">
        <v>1427</v>
      </c>
      <c r="K12768">
        <v>781</v>
      </c>
      <c r="L12768">
        <v>1036140404</v>
      </c>
    </row>
    <row r="12769" spans="1:12" x14ac:dyDescent="0.45">
      <c r="A12769" t="str">
        <f t="shared" si="199"/>
        <v>Leopold, Victoria, Australia</v>
      </c>
      <c r="B12769" t="s">
        <v>16232</v>
      </c>
      <c r="C12769" t="s">
        <v>16232</v>
      </c>
      <c r="D12769">
        <v>-38.1892</v>
      </c>
      <c r="E12769">
        <v>144.46440000000001</v>
      </c>
      <c r="F12769" t="s">
        <v>830</v>
      </c>
      <c r="G12769" t="s">
        <v>831</v>
      </c>
      <c r="H12769" t="s">
        <v>832</v>
      </c>
      <c r="I12769" t="s">
        <v>2292</v>
      </c>
      <c r="K12769">
        <v>12814</v>
      </c>
      <c r="L12769">
        <v>1036263278</v>
      </c>
    </row>
    <row r="12770" spans="1:12" x14ac:dyDescent="0.45">
      <c r="A12770" t="str">
        <f t="shared" si="199"/>
        <v>Leopoldina, Minas Gerais, Brazil</v>
      </c>
      <c r="B12770" t="s">
        <v>16233</v>
      </c>
      <c r="C12770" t="s">
        <v>16233</v>
      </c>
      <c r="D12770">
        <v>-21.5319</v>
      </c>
      <c r="E12770">
        <v>-42.643099999999997</v>
      </c>
      <c r="F12770" t="s">
        <v>491</v>
      </c>
      <c r="G12770" t="s">
        <v>492</v>
      </c>
      <c r="H12770" t="s">
        <v>493</v>
      </c>
      <c r="I12770" t="s">
        <v>1623</v>
      </c>
      <c r="K12770">
        <v>46742</v>
      </c>
      <c r="L12770">
        <v>1076352077</v>
      </c>
    </row>
    <row r="12771" spans="1:12" x14ac:dyDescent="0.45">
      <c r="A12771" t="str">
        <f t="shared" si="199"/>
        <v>Leova, Leova, Moldova</v>
      </c>
      <c r="B12771" t="s">
        <v>16234</v>
      </c>
      <c r="C12771" t="s">
        <v>16234</v>
      </c>
      <c r="D12771">
        <v>46.4786</v>
      </c>
      <c r="E12771">
        <v>28.255299999999998</v>
      </c>
      <c r="F12771" t="s">
        <v>2003</v>
      </c>
      <c r="G12771" t="s">
        <v>2004</v>
      </c>
      <c r="H12771" t="s">
        <v>2005</v>
      </c>
      <c r="I12771" t="s">
        <v>16234</v>
      </c>
      <c r="J12771" t="s">
        <v>378</v>
      </c>
      <c r="K12771">
        <v>7443</v>
      </c>
      <c r="L12771">
        <v>1498085636</v>
      </c>
    </row>
    <row r="12772" spans="1:12" x14ac:dyDescent="0.45">
      <c r="A12772" t="str">
        <f t="shared" si="199"/>
        <v>Leping, Jiangxi, China</v>
      </c>
      <c r="B12772" t="s">
        <v>16235</v>
      </c>
      <c r="C12772" t="s">
        <v>16235</v>
      </c>
      <c r="D12772">
        <v>28.963200000000001</v>
      </c>
      <c r="E12772">
        <v>117.1203</v>
      </c>
      <c r="F12772" t="s">
        <v>1039</v>
      </c>
      <c r="G12772" t="s">
        <v>1040</v>
      </c>
      <c r="H12772" t="s">
        <v>1041</v>
      </c>
      <c r="I12772" t="s">
        <v>10360</v>
      </c>
      <c r="J12772" t="s">
        <v>366</v>
      </c>
      <c r="K12772">
        <v>852800</v>
      </c>
      <c r="L12772">
        <v>1156705082</v>
      </c>
    </row>
    <row r="12773" spans="1:12" x14ac:dyDescent="0.45">
      <c r="A12773" t="str">
        <f t="shared" si="199"/>
        <v>Leposaviq, Leposaviq, Kosovo</v>
      </c>
      <c r="B12773" t="s">
        <v>16236</v>
      </c>
      <c r="C12773" t="s">
        <v>16236</v>
      </c>
      <c r="D12773">
        <v>43.1</v>
      </c>
      <c r="E12773">
        <v>20.8</v>
      </c>
      <c r="F12773" t="s">
        <v>5224</v>
      </c>
      <c r="G12773" t="s">
        <v>5225</v>
      </c>
      <c r="H12773" t="s">
        <v>5226</v>
      </c>
      <c r="I12773" t="s">
        <v>16236</v>
      </c>
      <c r="J12773" t="s">
        <v>378</v>
      </c>
      <c r="K12773">
        <v>18600</v>
      </c>
      <c r="L12773">
        <v>1901974597</v>
      </c>
    </row>
    <row r="12774" spans="1:12" x14ac:dyDescent="0.45">
      <c r="A12774" t="str">
        <f t="shared" si="199"/>
        <v>Lerdo de Tejada, Veracruz, Mexico</v>
      </c>
      <c r="B12774" t="s">
        <v>16237</v>
      </c>
      <c r="C12774" t="s">
        <v>16237</v>
      </c>
      <c r="D12774">
        <v>18.638000000000002</v>
      </c>
      <c r="E12774">
        <v>-95.508499999999998</v>
      </c>
      <c r="F12774" t="s">
        <v>519</v>
      </c>
      <c r="G12774" t="s">
        <v>520</v>
      </c>
      <c r="H12774" t="s">
        <v>521</v>
      </c>
      <c r="I12774" t="s">
        <v>716</v>
      </c>
      <c r="J12774" t="s">
        <v>366</v>
      </c>
      <c r="K12774">
        <v>19606</v>
      </c>
      <c r="L12774">
        <v>1484800186</v>
      </c>
    </row>
    <row r="12775" spans="1:12" x14ac:dyDescent="0.45">
      <c r="A12775" t="str">
        <f t="shared" si="199"/>
        <v>Leribe, Leribe, Lesotho</v>
      </c>
      <c r="B12775" t="s">
        <v>16238</v>
      </c>
      <c r="C12775" t="s">
        <v>16238</v>
      </c>
      <c r="D12775">
        <v>-28.8734</v>
      </c>
      <c r="E12775">
        <v>28.041599999999999</v>
      </c>
      <c r="F12775" t="s">
        <v>5707</v>
      </c>
      <c r="G12775" t="s">
        <v>5708</v>
      </c>
      <c r="H12775" t="s">
        <v>5709</v>
      </c>
      <c r="I12775" t="s">
        <v>16238</v>
      </c>
      <c r="J12775" t="s">
        <v>378</v>
      </c>
      <c r="K12775">
        <v>47675</v>
      </c>
      <c r="L12775">
        <v>1426721246</v>
      </c>
    </row>
    <row r="12776" spans="1:12" x14ac:dyDescent="0.45">
      <c r="A12776" t="str">
        <f t="shared" si="199"/>
        <v>Lerik, Lerik, Azerbaijan</v>
      </c>
      <c r="B12776" t="s">
        <v>16239</v>
      </c>
      <c r="C12776" t="s">
        <v>16239</v>
      </c>
      <c r="D12776">
        <v>38.775300000000001</v>
      </c>
      <c r="E12776">
        <v>48.415300000000002</v>
      </c>
      <c r="F12776" t="s">
        <v>906</v>
      </c>
      <c r="G12776" t="s">
        <v>907</v>
      </c>
      <c r="H12776" t="s">
        <v>908</v>
      </c>
      <c r="I12776" t="s">
        <v>16239</v>
      </c>
      <c r="J12776" t="s">
        <v>378</v>
      </c>
      <c r="K12776">
        <v>7301</v>
      </c>
      <c r="L12776">
        <v>1031887331</v>
      </c>
    </row>
    <row r="12777" spans="1:12" x14ac:dyDescent="0.45">
      <c r="A12777" t="str">
        <f t="shared" si="199"/>
        <v>Lerma, México, Mexico</v>
      </c>
      <c r="B12777" t="s">
        <v>16240</v>
      </c>
      <c r="C12777" t="s">
        <v>16240</v>
      </c>
      <c r="D12777">
        <v>19.284700000000001</v>
      </c>
      <c r="E12777">
        <v>-99.511899999999997</v>
      </c>
      <c r="F12777" t="s">
        <v>519</v>
      </c>
      <c r="G12777" t="s">
        <v>520</v>
      </c>
      <c r="H12777" t="s">
        <v>521</v>
      </c>
      <c r="I12777" t="s">
        <v>692</v>
      </c>
      <c r="J12777" t="s">
        <v>366</v>
      </c>
      <c r="K12777">
        <v>105578</v>
      </c>
      <c r="L12777">
        <v>1484402392</v>
      </c>
    </row>
    <row r="12778" spans="1:12" x14ac:dyDescent="0.45">
      <c r="A12778" t="str">
        <f t="shared" si="199"/>
        <v>Lerma, Campeche, Mexico</v>
      </c>
      <c r="B12778" t="s">
        <v>16240</v>
      </c>
      <c r="C12778" t="s">
        <v>16240</v>
      </c>
      <c r="D12778">
        <v>19.8</v>
      </c>
      <c r="E12778">
        <v>-90.6</v>
      </c>
      <c r="F12778" t="s">
        <v>519</v>
      </c>
      <c r="G12778" t="s">
        <v>520</v>
      </c>
      <c r="H12778" t="s">
        <v>521</v>
      </c>
      <c r="I12778" t="s">
        <v>3900</v>
      </c>
      <c r="K12778">
        <v>8281</v>
      </c>
      <c r="L12778">
        <v>1484035396</v>
      </c>
    </row>
    <row r="12779" spans="1:12" x14ac:dyDescent="0.45">
      <c r="A12779" t="str">
        <f t="shared" si="199"/>
        <v>Lermontov, Stavropol’skiy Kray, Russia</v>
      </c>
      <c r="B12779" t="s">
        <v>16241</v>
      </c>
      <c r="C12779" t="s">
        <v>16241</v>
      </c>
      <c r="D12779">
        <v>44.1053</v>
      </c>
      <c r="E12779">
        <v>42.971699999999998</v>
      </c>
      <c r="F12779" t="s">
        <v>504</v>
      </c>
      <c r="G12779" t="s">
        <v>505</v>
      </c>
      <c r="H12779" t="s">
        <v>506</v>
      </c>
      <c r="I12779" t="s">
        <v>4665</v>
      </c>
      <c r="K12779">
        <v>22601</v>
      </c>
      <c r="L12779">
        <v>1643313776</v>
      </c>
    </row>
    <row r="12780" spans="1:12" x14ac:dyDescent="0.45">
      <c r="A12780" t="str">
        <f t="shared" si="199"/>
        <v>Lerwick, Shetland Islands, United Kingdom</v>
      </c>
      <c r="B12780" t="s">
        <v>16242</v>
      </c>
      <c r="C12780" t="s">
        <v>16242</v>
      </c>
      <c r="D12780">
        <v>60.155000000000001</v>
      </c>
      <c r="E12780">
        <v>-1.145</v>
      </c>
      <c r="F12780" t="s">
        <v>536</v>
      </c>
      <c r="G12780" t="s">
        <v>537</v>
      </c>
      <c r="H12780" t="s">
        <v>538</v>
      </c>
      <c r="I12780" t="s">
        <v>16243</v>
      </c>
      <c r="K12780">
        <v>6958</v>
      </c>
      <c r="L12780">
        <v>1826896340</v>
      </c>
    </row>
    <row r="12781" spans="1:12" x14ac:dyDescent="0.45">
      <c r="A12781" t="str">
        <f t="shared" si="199"/>
        <v>Les Cayes, Sud, Haiti</v>
      </c>
      <c r="B12781" t="s">
        <v>16244</v>
      </c>
      <c r="C12781" t="s">
        <v>16244</v>
      </c>
      <c r="D12781">
        <v>18.200399999999998</v>
      </c>
      <c r="E12781">
        <v>-73.75</v>
      </c>
      <c r="F12781" t="s">
        <v>4043</v>
      </c>
      <c r="G12781" t="s">
        <v>4044</v>
      </c>
      <c r="H12781" t="s">
        <v>4045</v>
      </c>
      <c r="I12781" t="s">
        <v>9072</v>
      </c>
      <c r="J12781" t="s">
        <v>378</v>
      </c>
      <c r="K12781">
        <v>175457</v>
      </c>
      <c r="L12781">
        <v>1332587854</v>
      </c>
    </row>
    <row r="12782" spans="1:12" x14ac:dyDescent="0.45">
      <c r="A12782" t="str">
        <f t="shared" si="199"/>
        <v>Les Cèdres, Quebec, Canada</v>
      </c>
      <c r="B12782" t="s">
        <v>16245</v>
      </c>
      <c r="C12782" t="s">
        <v>16246</v>
      </c>
      <c r="D12782">
        <v>45.3</v>
      </c>
      <c r="E12782">
        <v>-74.05</v>
      </c>
      <c r="F12782" t="s">
        <v>541</v>
      </c>
      <c r="G12782" t="s">
        <v>542</v>
      </c>
      <c r="H12782" t="s">
        <v>543</v>
      </c>
      <c r="I12782" t="s">
        <v>756</v>
      </c>
      <c r="K12782">
        <v>6079</v>
      </c>
      <c r="L12782">
        <v>1124051098</v>
      </c>
    </row>
    <row r="12783" spans="1:12" x14ac:dyDescent="0.45">
      <c r="A12783" t="str">
        <f t="shared" si="199"/>
        <v>Les Îles-de-la-Madeleine, Quebec, Canada</v>
      </c>
      <c r="B12783" t="s">
        <v>16247</v>
      </c>
      <c r="C12783" t="s">
        <v>16248</v>
      </c>
      <c r="D12783">
        <v>47.383299999999998</v>
      </c>
      <c r="E12783">
        <v>-61.866700000000002</v>
      </c>
      <c r="F12783" t="s">
        <v>541</v>
      </c>
      <c r="G12783" t="s">
        <v>542</v>
      </c>
      <c r="H12783" t="s">
        <v>543</v>
      </c>
      <c r="I12783" t="s">
        <v>756</v>
      </c>
      <c r="K12783">
        <v>12010</v>
      </c>
      <c r="L12783">
        <v>1124000721</v>
      </c>
    </row>
    <row r="12784" spans="1:12" x14ac:dyDescent="0.45">
      <c r="A12784" t="str">
        <f t="shared" si="199"/>
        <v>Les Lilas, Île-de-France, France</v>
      </c>
      <c r="B12784" t="s">
        <v>16249</v>
      </c>
      <c r="C12784" t="s">
        <v>16249</v>
      </c>
      <c r="D12784">
        <v>48.88</v>
      </c>
      <c r="E12784">
        <v>2.42</v>
      </c>
      <c r="F12784" t="s">
        <v>526</v>
      </c>
      <c r="G12784" t="s">
        <v>527</v>
      </c>
      <c r="H12784" t="s">
        <v>528</v>
      </c>
      <c r="I12784" t="s">
        <v>732</v>
      </c>
      <c r="K12784">
        <v>23045</v>
      </c>
      <c r="L12784">
        <v>1250804499</v>
      </c>
    </row>
    <row r="12785" spans="1:12" x14ac:dyDescent="0.45">
      <c r="A12785" t="str">
        <f t="shared" si="199"/>
        <v>Les Mureaux, Île-de-France, France</v>
      </c>
      <c r="B12785" t="s">
        <v>16250</v>
      </c>
      <c r="C12785" t="s">
        <v>16250</v>
      </c>
      <c r="D12785">
        <v>48.987499999999997</v>
      </c>
      <c r="E12785">
        <v>1.9172</v>
      </c>
      <c r="F12785" t="s">
        <v>526</v>
      </c>
      <c r="G12785" t="s">
        <v>527</v>
      </c>
      <c r="H12785" t="s">
        <v>528</v>
      </c>
      <c r="I12785" t="s">
        <v>732</v>
      </c>
      <c r="K12785">
        <v>32792</v>
      </c>
      <c r="L12785">
        <v>1250306722</v>
      </c>
    </row>
    <row r="12786" spans="1:12" x14ac:dyDescent="0.45">
      <c r="A12786" t="str">
        <f t="shared" si="199"/>
        <v>Les Pavillons-sous-Bois, Île-de-France, France</v>
      </c>
      <c r="B12786" t="s">
        <v>16251</v>
      </c>
      <c r="C12786" t="s">
        <v>16251</v>
      </c>
      <c r="D12786">
        <v>48.9</v>
      </c>
      <c r="E12786">
        <v>2.5</v>
      </c>
      <c r="F12786" t="s">
        <v>526</v>
      </c>
      <c r="G12786" t="s">
        <v>527</v>
      </c>
      <c r="H12786" t="s">
        <v>528</v>
      </c>
      <c r="I12786" t="s">
        <v>732</v>
      </c>
      <c r="K12786">
        <v>23962</v>
      </c>
      <c r="L12786">
        <v>1250984996</v>
      </c>
    </row>
    <row r="12787" spans="1:12" x14ac:dyDescent="0.45">
      <c r="A12787" t="str">
        <f t="shared" si="199"/>
        <v>Les Pennes-Mirabeau, Provence-Alpes-Côte d’Azur, France</v>
      </c>
      <c r="B12787" t="s">
        <v>16252</v>
      </c>
      <c r="C12787" t="s">
        <v>16252</v>
      </c>
      <c r="D12787">
        <v>43.410600000000002</v>
      </c>
      <c r="E12787">
        <v>5.3102999999999998</v>
      </c>
      <c r="F12787" t="s">
        <v>526</v>
      </c>
      <c r="G12787" t="s">
        <v>527</v>
      </c>
      <c r="H12787" t="s">
        <v>528</v>
      </c>
      <c r="I12787" t="s">
        <v>1081</v>
      </c>
      <c r="K12787">
        <v>21046</v>
      </c>
      <c r="L12787">
        <v>1250976076</v>
      </c>
    </row>
    <row r="12788" spans="1:12" x14ac:dyDescent="0.45">
      <c r="A12788" t="str">
        <f t="shared" si="199"/>
        <v>Les Sables-d’Olonne, Pays de la Loire, France</v>
      </c>
      <c r="B12788" t="s">
        <v>16253</v>
      </c>
      <c r="C12788" t="s">
        <v>16254</v>
      </c>
      <c r="D12788">
        <v>46.497199999999999</v>
      </c>
      <c r="E12788">
        <v>-1.7833000000000001</v>
      </c>
      <c r="F12788" t="s">
        <v>526</v>
      </c>
      <c r="G12788" t="s">
        <v>527</v>
      </c>
      <c r="H12788" t="s">
        <v>528</v>
      </c>
      <c r="I12788" t="s">
        <v>2020</v>
      </c>
      <c r="J12788" t="s">
        <v>366</v>
      </c>
      <c r="K12788">
        <v>44017</v>
      </c>
      <c r="L12788">
        <v>1250216385</v>
      </c>
    </row>
    <row r="12789" spans="1:12" x14ac:dyDescent="0.45">
      <c r="A12789" t="str">
        <f t="shared" si="199"/>
        <v>Leshan, Sichuan, China</v>
      </c>
      <c r="B12789" t="s">
        <v>16255</v>
      </c>
      <c r="C12789" t="s">
        <v>16255</v>
      </c>
      <c r="D12789">
        <v>29.5854</v>
      </c>
      <c r="E12789">
        <v>103.75749999999999</v>
      </c>
      <c r="F12789" t="s">
        <v>1039</v>
      </c>
      <c r="G12789" t="s">
        <v>1040</v>
      </c>
      <c r="H12789" t="s">
        <v>1041</v>
      </c>
      <c r="I12789" t="s">
        <v>3865</v>
      </c>
      <c r="K12789">
        <v>3364000</v>
      </c>
      <c r="L12789">
        <v>1156203130</v>
      </c>
    </row>
    <row r="12790" spans="1:12" x14ac:dyDescent="0.45">
      <c r="A12790" t="str">
        <f t="shared" si="199"/>
        <v>Leskovac, Leskovac, Serbia</v>
      </c>
      <c r="B12790" t="s">
        <v>16256</v>
      </c>
      <c r="C12790" t="s">
        <v>16256</v>
      </c>
      <c r="D12790">
        <v>42.998100000000001</v>
      </c>
      <c r="E12790">
        <v>21.946100000000001</v>
      </c>
      <c r="F12790" t="s">
        <v>795</v>
      </c>
      <c r="G12790" t="s">
        <v>796</v>
      </c>
      <c r="H12790" t="s">
        <v>797</v>
      </c>
      <c r="I12790" t="s">
        <v>16256</v>
      </c>
      <c r="J12790" t="s">
        <v>378</v>
      </c>
      <c r="K12790">
        <v>60288</v>
      </c>
      <c r="L12790">
        <v>1688752541</v>
      </c>
    </row>
    <row r="12791" spans="1:12" x14ac:dyDescent="0.45">
      <c r="A12791" t="str">
        <f t="shared" si="199"/>
        <v>Lesmurdie, Western Australia, Australia</v>
      </c>
      <c r="B12791" t="s">
        <v>16257</v>
      </c>
      <c r="C12791" t="s">
        <v>16257</v>
      </c>
      <c r="D12791">
        <v>-31.994</v>
      </c>
      <c r="E12791">
        <v>116.05</v>
      </c>
      <c r="F12791" t="s">
        <v>830</v>
      </c>
      <c r="G12791" t="s">
        <v>831</v>
      </c>
      <c r="H12791" t="s">
        <v>832</v>
      </c>
      <c r="I12791" t="s">
        <v>1427</v>
      </c>
      <c r="K12791">
        <v>8437</v>
      </c>
      <c r="L12791">
        <v>1036803976</v>
      </c>
    </row>
    <row r="12792" spans="1:12" x14ac:dyDescent="0.45">
      <c r="A12792" t="str">
        <f t="shared" si="199"/>
        <v>Lesnoy, Sverdlovskaya Oblast’, Russia</v>
      </c>
      <c r="B12792" t="s">
        <v>16258</v>
      </c>
      <c r="C12792" t="s">
        <v>16258</v>
      </c>
      <c r="D12792">
        <v>58.633299999999998</v>
      </c>
      <c r="E12792">
        <v>59.783299999999997</v>
      </c>
      <c r="F12792" t="s">
        <v>504</v>
      </c>
      <c r="G12792" t="s">
        <v>505</v>
      </c>
      <c r="H12792" t="s">
        <v>506</v>
      </c>
      <c r="I12792" t="s">
        <v>1409</v>
      </c>
      <c r="K12792">
        <v>49056</v>
      </c>
      <c r="L12792">
        <v>1643751945</v>
      </c>
    </row>
    <row r="12793" spans="1:12" x14ac:dyDescent="0.45">
      <c r="A12793" t="str">
        <f t="shared" si="199"/>
        <v>Lesosibirsk, Krasnoyarskiy Kray, Russia</v>
      </c>
      <c r="B12793" t="s">
        <v>16259</v>
      </c>
      <c r="C12793" t="s">
        <v>16259</v>
      </c>
      <c r="D12793">
        <v>58.2333</v>
      </c>
      <c r="E12793">
        <v>92.4833</v>
      </c>
      <c r="F12793" t="s">
        <v>504</v>
      </c>
      <c r="G12793" t="s">
        <v>505</v>
      </c>
      <c r="H12793" t="s">
        <v>506</v>
      </c>
      <c r="I12793" t="s">
        <v>737</v>
      </c>
      <c r="K12793">
        <v>59525</v>
      </c>
      <c r="L12793">
        <v>1643351184</v>
      </c>
    </row>
    <row r="12794" spans="1:12" x14ac:dyDescent="0.45">
      <c r="A12794" t="str">
        <f t="shared" si="199"/>
        <v>Lesozavodsk, Primorskiy Kray, Russia</v>
      </c>
      <c r="B12794" t="s">
        <v>16260</v>
      </c>
      <c r="C12794" t="s">
        <v>16260</v>
      </c>
      <c r="D12794">
        <v>45.466700000000003</v>
      </c>
      <c r="E12794">
        <v>133.4</v>
      </c>
      <c r="F12794" t="s">
        <v>504</v>
      </c>
      <c r="G12794" t="s">
        <v>505</v>
      </c>
      <c r="H12794" t="s">
        <v>506</v>
      </c>
      <c r="I12794" t="s">
        <v>2444</v>
      </c>
      <c r="K12794">
        <v>37034</v>
      </c>
      <c r="L12794">
        <v>1643722124</v>
      </c>
    </row>
    <row r="12795" spans="1:12" x14ac:dyDescent="0.45">
      <c r="A12795" t="str">
        <f t="shared" si="199"/>
        <v>Lessines, Wallonia, Belgium</v>
      </c>
      <c r="B12795" t="s">
        <v>16261</v>
      </c>
      <c r="C12795" t="s">
        <v>16261</v>
      </c>
      <c r="D12795">
        <v>50.7117</v>
      </c>
      <c r="E12795">
        <v>3.83</v>
      </c>
      <c r="F12795" t="s">
        <v>453</v>
      </c>
      <c r="G12795" t="s">
        <v>454</v>
      </c>
      <c r="H12795" t="s">
        <v>455</v>
      </c>
      <c r="I12795" t="s">
        <v>1957</v>
      </c>
      <c r="K12795">
        <v>18552</v>
      </c>
      <c r="L12795">
        <v>1056283764</v>
      </c>
    </row>
    <row r="12796" spans="1:12" x14ac:dyDescent="0.45">
      <c r="A12796" t="str">
        <f t="shared" si="199"/>
        <v>Létavértes, Hajdú-Bihar, Hungary</v>
      </c>
      <c r="B12796" t="s">
        <v>16262</v>
      </c>
      <c r="C12796" t="s">
        <v>16263</v>
      </c>
      <c r="D12796">
        <v>47.383299999999998</v>
      </c>
      <c r="E12796">
        <v>21.9</v>
      </c>
      <c r="F12796" t="s">
        <v>641</v>
      </c>
      <c r="G12796" t="s">
        <v>642</v>
      </c>
      <c r="H12796" t="s">
        <v>643</v>
      </c>
      <c r="I12796" t="s">
        <v>3282</v>
      </c>
      <c r="K12796">
        <v>7061</v>
      </c>
      <c r="L12796">
        <v>1348145727</v>
      </c>
    </row>
    <row r="12797" spans="1:12" x14ac:dyDescent="0.45">
      <c r="A12797" t="str">
        <f t="shared" si="199"/>
        <v>Letchworth, Hertfordshire, United Kingdom</v>
      </c>
      <c r="B12797" t="s">
        <v>16264</v>
      </c>
      <c r="C12797" t="s">
        <v>16264</v>
      </c>
      <c r="D12797">
        <v>51.978000000000002</v>
      </c>
      <c r="E12797">
        <v>-0.23</v>
      </c>
      <c r="F12797" t="s">
        <v>536</v>
      </c>
      <c r="G12797" t="s">
        <v>537</v>
      </c>
      <c r="H12797" t="s">
        <v>538</v>
      </c>
      <c r="I12797" t="s">
        <v>539</v>
      </c>
      <c r="K12797">
        <v>33249</v>
      </c>
      <c r="L12797">
        <v>1826971219</v>
      </c>
    </row>
    <row r="12798" spans="1:12" x14ac:dyDescent="0.45">
      <c r="A12798" t="str">
        <f t="shared" si="199"/>
        <v>Lethbridge, Alberta, Canada</v>
      </c>
      <c r="B12798" t="s">
        <v>16265</v>
      </c>
      <c r="C12798" t="s">
        <v>16265</v>
      </c>
      <c r="D12798">
        <v>49.694200000000002</v>
      </c>
      <c r="E12798">
        <v>-112.83280000000001</v>
      </c>
      <c r="F12798" t="s">
        <v>541</v>
      </c>
      <c r="G12798" t="s">
        <v>542</v>
      </c>
      <c r="H12798" t="s">
        <v>543</v>
      </c>
      <c r="I12798" t="s">
        <v>1073</v>
      </c>
      <c r="K12798">
        <v>92729</v>
      </c>
      <c r="L12798">
        <v>1124321200</v>
      </c>
    </row>
    <row r="12799" spans="1:12" x14ac:dyDescent="0.45">
      <c r="A12799" t="str">
        <f t="shared" si="199"/>
        <v>Lethem, Upper Takutu-Upper Essequibo, Guyana</v>
      </c>
      <c r="B12799" t="s">
        <v>16266</v>
      </c>
      <c r="C12799" t="s">
        <v>16266</v>
      </c>
      <c r="D12799">
        <v>3.3833000000000002</v>
      </c>
      <c r="E12799">
        <v>-59.8</v>
      </c>
      <c r="F12799" t="s">
        <v>2062</v>
      </c>
      <c r="G12799" t="s">
        <v>2063</v>
      </c>
      <c r="H12799" t="s">
        <v>2064</v>
      </c>
      <c r="I12799" t="s">
        <v>16267</v>
      </c>
      <c r="J12799" t="s">
        <v>378</v>
      </c>
      <c r="K12799">
        <v>3000</v>
      </c>
      <c r="L12799">
        <v>1328749920</v>
      </c>
    </row>
    <row r="12800" spans="1:12" x14ac:dyDescent="0.45">
      <c r="A12800" t="str">
        <f t="shared" si="199"/>
        <v>Leticia, Amazonas, Colombia</v>
      </c>
      <c r="B12800" t="s">
        <v>16268</v>
      </c>
      <c r="C12800" t="s">
        <v>16268</v>
      </c>
      <c r="D12800">
        <v>-4.2149999999999999</v>
      </c>
      <c r="E12800">
        <v>-69.941100000000006</v>
      </c>
      <c r="F12800" t="s">
        <v>2294</v>
      </c>
      <c r="G12800" t="s">
        <v>2295</v>
      </c>
      <c r="H12800" t="s">
        <v>2296</v>
      </c>
      <c r="I12800" t="s">
        <v>3120</v>
      </c>
      <c r="J12800" t="s">
        <v>378</v>
      </c>
      <c r="K12800">
        <v>32450</v>
      </c>
      <c r="L12800">
        <v>1170548641</v>
      </c>
    </row>
    <row r="12801" spans="1:12" x14ac:dyDescent="0.45">
      <c r="A12801" t="str">
        <f t="shared" si="199"/>
        <v>Letohrad, Pardubický Kraj, Czechia</v>
      </c>
      <c r="B12801" t="s">
        <v>16269</v>
      </c>
      <c r="C12801" t="s">
        <v>16269</v>
      </c>
      <c r="D12801">
        <v>50.035800000000002</v>
      </c>
      <c r="E12801">
        <v>16.498799999999999</v>
      </c>
      <c r="F12801" t="s">
        <v>2480</v>
      </c>
      <c r="G12801" t="s">
        <v>2481</v>
      </c>
      <c r="H12801" t="s">
        <v>2482</v>
      </c>
      <c r="I12801" t="s">
        <v>6479</v>
      </c>
      <c r="K12801">
        <v>6406</v>
      </c>
      <c r="L12801">
        <v>1203689778</v>
      </c>
    </row>
    <row r="12802" spans="1:12" x14ac:dyDescent="0.45">
      <c r="A12802" t="str">
        <f t="shared" si="199"/>
        <v>Letovice, Jihomoravský Kraj, Czechia</v>
      </c>
      <c r="B12802" t="s">
        <v>16270</v>
      </c>
      <c r="C12802" t="s">
        <v>16270</v>
      </c>
      <c r="D12802">
        <v>49.5471</v>
      </c>
      <c r="E12802">
        <v>16.573599999999999</v>
      </c>
      <c r="F12802" t="s">
        <v>2480</v>
      </c>
      <c r="G12802" t="s">
        <v>2481</v>
      </c>
      <c r="H12802" t="s">
        <v>2482</v>
      </c>
      <c r="I12802" t="s">
        <v>4683</v>
      </c>
      <c r="K12802">
        <v>6745</v>
      </c>
      <c r="L12802">
        <v>1203748184</v>
      </c>
    </row>
    <row r="12803" spans="1:12" x14ac:dyDescent="0.45">
      <c r="A12803" t="str">
        <f t="shared" ref="A12803:A12866" si="200">CONCATENATE(B12803,", ",I12803,", ",F12803)</f>
        <v>Letpandan, Bago, Burma</v>
      </c>
      <c r="B12803" t="s">
        <v>16271</v>
      </c>
      <c r="C12803" t="s">
        <v>16271</v>
      </c>
      <c r="D12803">
        <v>17.7866</v>
      </c>
      <c r="E12803">
        <v>95.750699999999995</v>
      </c>
      <c r="F12803" t="s">
        <v>1584</v>
      </c>
      <c r="G12803" t="s">
        <v>1585</v>
      </c>
      <c r="H12803" t="s">
        <v>1586</v>
      </c>
      <c r="I12803" t="s">
        <v>3114</v>
      </c>
      <c r="K12803">
        <v>176571</v>
      </c>
      <c r="L12803">
        <v>1104882792</v>
      </c>
    </row>
    <row r="12804" spans="1:12" x14ac:dyDescent="0.45">
      <c r="A12804" t="str">
        <f t="shared" si="200"/>
        <v>Leulumoega, A‘ana, Samoa</v>
      </c>
      <c r="B12804" t="s">
        <v>16272</v>
      </c>
      <c r="C12804" t="s">
        <v>16272</v>
      </c>
      <c r="D12804">
        <v>-13.823</v>
      </c>
      <c r="E12804">
        <v>-171.96129999999999</v>
      </c>
      <c r="F12804" t="s">
        <v>878</v>
      </c>
      <c r="G12804" t="s">
        <v>879</v>
      </c>
      <c r="H12804" t="s">
        <v>880</v>
      </c>
      <c r="I12804" t="s">
        <v>16273</v>
      </c>
      <c r="J12804" t="s">
        <v>378</v>
      </c>
      <c r="L12804">
        <v>1882782502</v>
      </c>
    </row>
    <row r="12805" spans="1:12" x14ac:dyDescent="0.45">
      <c r="A12805" t="str">
        <f t="shared" si="200"/>
        <v>Leun, Hesse, Germany</v>
      </c>
      <c r="B12805" t="s">
        <v>16274</v>
      </c>
      <c r="C12805" t="s">
        <v>16274</v>
      </c>
      <c r="D12805">
        <v>50.55</v>
      </c>
      <c r="E12805">
        <v>8.3666999999999998</v>
      </c>
      <c r="F12805" t="s">
        <v>441</v>
      </c>
      <c r="G12805" t="s">
        <v>442</v>
      </c>
      <c r="H12805" t="s">
        <v>443</v>
      </c>
      <c r="I12805" t="s">
        <v>1676</v>
      </c>
      <c r="K12805">
        <v>5728</v>
      </c>
      <c r="L12805">
        <v>1276802968</v>
      </c>
    </row>
    <row r="12806" spans="1:12" x14ac:dyDescent="0.45">
      <c r="A12806" t="str">
        <f t="shared" si="200"/>
        <v>Leuna, Saxony-Anhalt, Germany</v>
      </c>
      <c r="B12806" t="s">
        <v>16275</v>
      </c>
      <c r="C12806" t="s">
        <v>16275</v>
      </c>
      <c r="D12806">
        <v>51.316699999999997</v>
      </c>
      <c r="E12806">
        <v>12.0167</v>
      </c>
      <c r="F12806" t="s">
        <v>441</v>
      </c>
      <c r="G12806" t="s">
        <v>442</v>
      </c>
      <c r="H12806" t="s">
        <v>443</v>
      </c>
      <c r="I12806" t="s">
        <v>1614</v>
      </c>
      <c r="K12806">
        <v>13969</v>
      </c>
      <c r="L12806">
        <v>1276318458</v>
      </c>
    </row>
    <row r="12807" spans="1:12" x14ac:dyDescent="0.45">
      <c r="A12807" t="str">
        <f t="shared" si="200"/>
        <v>Leutershausen, Bavaria, Germany</v>
      </c>
      <c r="B12807" t="s">
        <v>16276</v>
      </c>
      <c r="C12807" t="s">
        <v>16276</v>
      </c>
      <c r="D12807">
        <v>49.291899999999998</v>
      </c>
      <c r="E12807">
        <v>10.4162</v>
      </c>
      <c r="F12807" t="s">
        <v>441</v>
      </c>
      <c r="G12807" t="s">
        <v>442</v>
      </c>
      <c r="H12807" t="s">
        <v>443</v>
      </c>
      <c r="I12807" t="s">
        <v>567</v>
      </c>
      <c r="K12807">
        <v>5615</v>
      </c>
      <c r="L12807">
        <v>1276210588</v>
      </c>
    </row>
    <row r="12808" spans="1:12" x14ac:dyDescent="0.45">
      <c r="A12808" t="str">
        <f t="shared" si="200"/>
        <v>Leutkirch im Allgäu, Baden-Württemberg, Germany</v>
      </c>
      <c r="B12808" t="s">
        <v>16277</v>
      </c>
      <c r="C12808" t="s">
        <v>16278</v>
      </c>
      <c r="D12808">
        <v>47.825600000000001</v>
      </c>
      <c r="E12808">
        <v>10.0222</v>
      </c>
      <c r="F12808" t="s">
        <v>441</v>
      </c>
      <c r="G12808" t="s">
        <v>442</v>
      </c>
      <c r="H12808" t="s">
        <v>443</v>
      </c>
      <c r="I12808" t="s">
        <v>451</v>
      </c>
      <c r="K12808">
        <v>22803</v>
      </c>
      <c r="L12808">
        <v>1276589635</v>
      </c>
    </row>
    <row r="12809" spans="1:12" x14ac:dyDescent="0.45">
      <c r="A12809" t="str">
        <f t="shared" si="200"/>
        <v>Levallois-Perret, Île-de-France, France</v>
      </c>
      <c r="B12809" t="s">
        <v>16279</v>
      </c>
      <c r="C12809" t="s">
        <v>16279</v>
      </c>
      <c r="D12809">
        <v>48.895000000000003</v>
      </c>
      <c r="E12809">
        <v>2.2871999999999999</v>
      </c>
      <c r="F12809" t="s">
        <v>526</v>
      </c>
      <c r="G12809" t="s">
        <v>527</v>
      </c>
      <c r="H12809" t="s">
        <v>528</v>
      </c>
      <c r="I12809" t="s">
        <v>732</v>
      </c>
      <c r="K12809">
        <v>64379</v>
      </c>
      <c r="L12809">
        <v>1250809881</v>
      </c>
    </row>
    <row r="12810" spans="1:12" x14ac:dyDescent="0.45">
      <c r="A12810" t="str">
        <f t="shared" si="200"/>
        <v>Levanger, Nord-Trøndelag, Norway</v>
      </c>
      <c r="B12810" t="s">
        <v>16280</v>
      </c>
      <c r="C12810" t="s">
        <v>16280</v>
      </c>
      <c r="D12810">
        <v>63.746400000000001</v>
      </c>
      <c r="E12810">
        <v>11.2996</v>
      </c>
      <c r="F12810" t="s">
        <v>1169</v>
      </c>
      <c r="G12810" t="s">
        <v>1170</v>
      </c>
      <c r="H12810" t="s">
        <v>1171</v>
      </c>
      <c r="I12810" t="s">
        <v>16281</v>
      </c>
      <c r="J12810" t="s">
        <v>366</v>
      </c>
      <c r="K12810">
        <v>10333</v>
      </c>
      <c r="L12810">
        <v>1578010304</v>
      </c>
    </row>
    <row r="12811" spans="1:12" x14ac:dyDescent="0.45">
      <c r="A12811" t="str">
        <f t="shared" si="200"/>
        <v>Levelland, Texas, United States</v>
      </c>
      <c r="B12811" t="s">
        <v>16282</v>
      </c>
      <c r="C12811" t="s">
        <v>16282</v>
      </c>
      <c r="D12811">
        <v>33.580599999999997</v>
      </c>
      <c r="E12811">
        <v>-102.36360000000001</v>
      </c>
      <c r="F12811" t="s">
        <v>530</v>
      </c>
      <c r="G12811" t="s">
        <v>531</v>
      </c>
      <c r="H12811" t="s">
        <v>532</v>
      </c>
      <c r="I12811" t="s">
        <v>610</v>
      </c>
      <c r="K12811">
        <v>13755</v>
      </c>
      <c r="L12811">
        <v>1840020606</v>
      </c>
    </row>
    <row r="12812" spans="1:12" x14ac:dyDescent="0.45">
      <c r="A12812" t="str">
        <f t="shared" si="200"/>
        <v>Leven, Fife, United Kingdom</v>
      </c>
      <c r="B12812" t="s">
        <v>16283</v>
      </c>
      <c r="C12812" t="s">
        <v>16283</v>
      </c>
      <c r="D12812">
        <v>56.195</v>
      </c>
      <c r="E12812">
        <v>-2.9942000000000002</v>
      </c>
      <c r="F12812" t="s">
        <v>536</v>
      </c>
      <c r="G12812" t="s">
        <v>537</v>
      </c>
      <c r="H12812" t="s">
        <v>538</v>
      </c>
      <c r="I12812" t="s">
        <v>5467</v>
      </c>
      <c r="K12812">
        <v>8850</v>
      </c>
      <c r="L12812">
        <v>1826961617</v>
      </c>
    </row>
    <row r="12813" spans="1:12" x14ac:dyDescent="0.45">
      <c r="A12813" t="str">
        <f t="shared" si="200"/>
        <v>Leverkusen, North Rhine-Westphalia, Germany</v>
      </c>
      <c r="B12813" t="s">
        <v>16284</v>
      </c>
      <c r="C12813" t="s">
        <v>16284</v>
      </c>
      <c r="D12813">
        <v>51.033299999999997</v>
      </c>
      <c r="E12813">
        <v>6.9832999999999998</v>
      </c>
      <c r="F12813" t="s">
        <v>441</v>
      </c>
      <c r="G12813" t="s">
        <v>442</v>
      </c>
      <c r="H12813" t="s">
        <v>443</v>
      </c>
      <c r="I12813" t="s">
        <v>444</v>
      </c>
      <c r="J12813" t="s">
        <v>366</v>
      </c>
      <c r="K12813">
        <v>163838</v>
      </c>
      <c r="L12813">
        <v>1276002465</v>
      </c>
    </row>
    <row r="12814" spans="1:12" x14ac:dyDescent="0.45">
      <c r="A12814" t="str">
        <f t="shared" si="200"/>
        <v>Levice, Nitriansky, Slovakia</v>
      </c>
      <c r="B12814" t="s">
        <v>16285</v>
      </c>
      <c r="C12814" t="s">
        <v>16285</v>
      </c>
      <c r="D12814">
        <v>48.2136</v>
      </c>
      <c r="E12814">
        <v>18.6069</v>
      </c>
      <c r="F12814" t="s">
        <v>3518</v>
      </c>
      <c r="G12814" t="s">
        <v>3519</v>
      </c>
      <c r="H12814" t="s">
        <v>3520</v>
      </c>
      <c r="I12814" t="s">
        <v>3521</v>
      </c>
      <c r="J12814" t="s">
        <v>366</v>
      </c>
      <c r="K12814">
        <v>32735</v>
      </c>
      <c r="L12814">
        <v>1703699284</v>
      </c>
    </row>
    <row r="12815" spans="1:12" x14ac:dyDescent="0.45">
      <c r="A12815" t="str">
        <f t="shared" si="200"/>
        <v>Levin, Manawatu-Wanganui, New Zealand</v>
      </c>
      <c r="B12815" t="s">
        <v>16286</v>
      </c>
      <c r="C12815" t="s">
        <v>16286</v>
      </c>
      <c r="D12815">
        <v>-40.625</v>
      </c>
      <c r="E12815">
        <v>175.2833</v>
      </c>
      <c r="F12815" t="s">
        <v>1518</v>
      </c>
      <c r="G12815" t="s">
        <v>1519</v>
      </c>
      <c r="H12815" t="s">
        <v>1520</v>
      </c>
      <c r="I12815" t="s">
        <v>9796</v>
      </c>
      <c r="K12815">
        <v>17700</v>
      </c>
      <c r="L12815">
        <v>1554983635</v>
      </c>
    </row>
    <row r="12816" spans="1:12" x14ac:dyDescent="0.45">
      <c r="A12816" t="str">
        <f t="shared" si="200"/>
        <v>Lévis, Quebec, Canada</v>
      </c>
      <c r="B12816" t="s">
        <v>16287</v>
      </c>
      <c r="C12816" t="s">
        <v>16288</v>
      </c>
      <c r="D12816">
        <v>46.8</v>
      </c>
      <c r="E12816">
        <v>-71.183300000000003</v>
      </c>
      <c r="F12816" t="s">
        <v>541</v>
      </c>
      <c r="G12816" t="s">
        <v>542</v>
      </c>
      <c r="H12816" t="s">
        <v>543</v>
      </c>
      <c r="I12816" t="s">
        <v>756</v>
      </c>
      <c r="K12816">
        <v>143414</v>
      </c>
      <c r="L12816">
        <v>1124958950</v>
      </c>
    </row>
    <row r="12817" spans="1:12" x14ac:dyDescent="0.45">
      <c r="A12817" t="str">
        <f t="shared" si="200"/>
        <v>Levittown, New York, United States</v>
      </c>
      <c r="B12817" t="s">
        <v>16289</v>
      </c>
      <c r="C12817" t="s">
        <v>16289</v>
      </c>
      <c r="D12817">
        <v>40.7241</v>
      </c>
      <c r="E12817">
        <v>-73.512500000000003</v>
      </c>
      <c r="F12817" t="s">
        <v>530</v>
      </c>
      <c r="G12817" t="s">
        <v>531</v>
      </c>
      <c r="H12817" t="s">
        <v>532</v>
      </c>
      <c r="I12817" t="s">
        <v>803</v>
      </c>
      <c r="K12817">
        <v>51539</v>
      </c>
      <c r="L12817">
        <v>1840005270</v>
      </c>
    </row>
    <row r="12818" spans="1:12" x14ac:dyDescent="0.45">
      <c r="A12818" t="str">
        <f t="shared" si="200"/>
        <v>Levittown, Puerto Rico, Puerto Rico</v>
      </c>
      <c r="B12818" t="s">
        <v>16289</v>
      </c>
      <c r="C12818" t="s">
        <v>16289</v>
      </c>
      <c r="D12818">
        <v>18.445399999999999</v>
      </c>
      <c r="E12818">
        <v>-66.175899999999999</v>
      </c>
      <c r="F12818" t="s">
        <v>961</v>
      </c>
      <c r="G12818" t="s">
        <v>962</v>
      </c>
      <c r="H12818" t="s">
        <v>963</v>
      </c>
      <c r="I12818" t="s">
        <v>961</v>
      </c>
      <c r="K12818">
        <v>25225</v>
      </c>
      <c r="L12818">
        <v>1630035506</v>
      </c>
    </row>
    <row r="12819" spans="1:12" x14ac:dyDescent="0.45">
      <c r="A12819" t="str">
        <f t="shared" si="200"/>
        <v>Levittown, Pennsylvania, United States</v>
      </c>
      <c r="B12819" t="s">
        <v>16289</v>
      </c>
      <c r="C12819" t="s">
        <v>16289</v>
      </c>
      <c r="D12819">
        <v>40.153700000000001</v>
      </c>
      <c r="E12819">
        <v>-74.852999999999994</v>
      </c>
      <c r="F12819" t="s">
        <v>530</v>
      </c>
      <c r="G12819" t="s">
        <v>531</v>
      </c>
      <c r="H12819" t="s">
        <v>532</v>
      </c>
      <c r="I12819" t="s">
        <v>620</v>
      </c>
      <c r="K12819">
        <v>51726</v>
      </c>
      <c r="L12819">
        <v>1840005408</v>
      </c>
    </row>
    <row r="12820" spans="1:12" x14ac:dyDescent="0.45">
      <c r="A12820" t="str">
        <f t="shared" si="200"/>
        <v>Levoča, Prešovský, Slovakia</v>
      </c>
      <c r="B12820" t="s">
        <v>16290</v>
      </c>
      <c r="C12820" t="s">
        <v>16291</v>
      </c>
      <c r="D12820">
        <v>49.022799999999997</v>
      </c>
      <c r="E12820">
        <v>20.590599999999998</v>
      </c>
      <c r="F12820" t="s">
        <v>3518</v>
      </c>
      <c r="G12820" t="s">
        <v>3519</v>
      </c>
      <c r="H12820" t="s">
        <v>3520</v>
      </c>
      <c r="I12820" t="s">
        <v>3596</v>
      </c>
      <c r="J12820" t="s">
        <v>366</v>
      </c>
      <c r="K12820">
        <v>14803</v>
      </c>
      <c r="L12820">
        <v>1703381498</v>
      </c>
    </row>
    <row r="12821" spans="1:12" x14ac:dyDescent="0.45">
      <c r="A12821" t="str">
        <f t="shared" si="200"/>
        <v>Lewes, Delaware, United States</v>
      </c>
      <c r="B12821" t="s">
        <v>16292</v>
      </c>
      <c r="C12821" t="s">
        <v>16292</v>
      </c>
      <c r="D12821">
        <v>38.777700000000003</v>
      </c>
      <c r="E12821">
        <v>-75.144800000000004</v>
      </c>
      <c r="F12821" t="s">
        <v>530</v>
      </c>
      <c r="G12821" t="s">
        <v>531</v>
      </c>
      <c r="H12821" t="s">
        <v>532</v>
      </c>
      <c r="I12821" t="s">
        <v>3873</v>
      </c>
      <c r="K12821">
        <v>29187</v>
      </c>
      <c r="L12821">
        <v>1840006068</v>
      </c>
    </row>
    <row r="12822" spans="1:12" x14ac:dyDescent="0.45">
      <c r="A12822" t="str">
        <f t="shared" si="200"/>
        <v>Lewes, East Sussex, United Kingdom</v>
      </c>
      <c r="B12822" t="s">
        <v>16292</v>
      </c>
      <c r="C12822" t="s">
        <v>16292</v>
      </c>
      <c r="D12822">
        <v>50.875599999999999</v>
      </c>
      <c r="E12822">
        <v>1.7899999999999999E-2</v>
      </c>
      <c r="F12822" t="s">
        <v>536</v>
      </c>
      <c r="G12822" t="s">
        <v>537</v>
      </c>
      <c r="H12822" t="s">
        <v>538</v>
      </c>
      <c r="I12822" t="s">
        <v>3777</v>
      </c>
      <c r="K12822">
        <v>17297</v>
      </c>
      <c r="L12822">
        <v>1826774397</v>
      </c>
    </row>
    <row r="12823" spans="1:12" x14ac:dyDescent="0.45">
      <c r="A12823" t="str">
        <f t="shared" si="200"/>
        <v>Lewisboro, New York, United States</v>
      </c>
      <c r="B12823" t="s">
        <v>16293</v>
      </c>
      <c r="C12823" t="s">
        <v>16293</v>
      </c>
      <c r="D12823">
        <v>41.2697</v>
      </c>
      <c r="E12823">
        <v>-73.582700000000003</v>
      </c>
      <c r="F12823" t="s">
        <v>530</v>
      </c>
      <c r="G12823" t="s">
        <v>531</v>
      </c>
      <c r="H12823" t="s">
        <v>532</v>
      </c>
      <c r="I12823" t="s">
        <v>803</v>
      </c>
      <c r="K12823">
        <v>12613</v>
      </c>
      <c r="L12823">
        <v>1840058242</v>
      </c>
    </row>
    <row r="12824" spans="1:12" x14ac:dyDescent="0.45">
      <c r="A12824" t="str">
        <f t="shared" si="200"/>
        <v>Lewisburg, Pennsylvania, United States</v>
      </c>
      <c r="B12824" t="s">
        <v>16294</v>
      </c>
      <c r="C12824" t="s">
        <v>16294</v>
      </c>
      <c r="D12824">
        <v>40.964199999999998</v>
      </c>
      <c r="E12824">
        <v>-76.890100000000004</v>
      </c>
      <c r="F12824" t="s">
        <v>530</v>
      </c>
      <c r="G12824" t="s">
        <v>531</v>
      </c>
      <c r="H12824" t="s">
        <v>532</v>
      </c>
      <c r="I12824" t="s">
        <v>620</v>
      </c>
      <c r="K12824">
        <v>5708</v>
      </c>
      <c r="L12824">
        <v>1840003531</v>
      </c>
    </row>
    <row r="12825" spans="1:12" x14ac:dyDescent="0.45">
      <c r="A12825" t="str">
        <f t="shared" si="200"/>
        <v>Lewisburg, Tennessee, United States</v>
      </c>
      <c r="B12825" t="s">
        <v>16294</v>
      </c>
      <c r="C12825" t="s">
        <v>16294</v>
      </c>
      <c r="D12825">
        <v>35.449399999999997</v>
      </c>
      <c r="E12825">
        <v>-86.789699999999996</v>
      </c>
      <c r="F12825" t="s">
        <v>530</v>
      </c>
      <c r="G12825" t="s">
        <v>531</v>
      </c>
      <c r="H12825" t="s">
        <v>532</v>
      </c>
      <c r="I12825" t="s">
        <v>1466</v>
      </c>
      <c r="K12825">
        <v>11658</v>
      </c>
      <c r="L12825">
        <v>1840014544</v>
      </c>
    </row>
    <row r="12826" spans="1:12" x14ac:dyDescent="0.45">
      <c r="A12826" t="str">
        <f t="shared" si="200"/>
        <v>Lewisburg, West Virginia, United States</v>
      </c>
      <c r="B12826" t="s">
        <v>16294</v>
      </c>
      <c r="C12826" t="s">
        <v>16294</v>
      </c>
      <c r="D12826">
        <v>37.809600000000003</v>
      </c>
      <c r="E12826">
        <v>-80.432699999999997</v>
      </c>
      <c r="F12826" t="s">
        <v>530</v>
      </c>
      <c r="G12826" t="s">
        <v>531</v>
      </c>
      <c r="H12826" t="s">
        <v>532</v>
      </c>
      <c r="I12826" t="s">
        <v>3915</v>
      </c>
      <c r="K12826">
        <v>6917</v>
      </c>
      <c r="L12826">
        <v>1840006285</v>
      </c>
    </row>
    <row r="12827" spans="1:12" x14ac:dyDescent="0.45">
      <c r="A12827" t="str">
        <f t="shared" si="200"/>
        <v>Lewiston, Maine, United States</v>
      </c>
      <c r="B12827" t="s">
        <v>16295</v>
      </c>
      <c r="C12827" t="s">
        <v>16295</v>
      </c>
      <c r="D12827">
        <v>44.091500000000003</v>
      </c>
      <c r="E12827">
        <v>-70.168099999999995</v>
      </c>
      <c r="F12827" t="s">
        <v>530</v>
      </c>
      <c r="G12827" t="s">
        <v>531</v>
      </c>
      <c r="H12827" t="s">
        <v>532</v>
      </c>
      <c r="I12827" t="s">
        <v>2721</v>
      </c>
      <c r="K12827">
        <v>58802</v>
      </c>
      <c r="L12827">
        <v>1840000320</v>
      </c>
    </row>
    <row r="12828" spans="1:12" x14ac:dyDescent="0.45">
      <c r="A12828" t="str">
        <f t="shared" si="200"/>
        <v>Lewiston, Idaho, United States</v>
      </c>
      <c r="B12828" t="s">
        <v>16295</v>
      </c>
      <c r="C12828" t="s">
        <v>16295</v>
      </c>
      <c r="D12828">
        <v>46.3934</v>
      </c>
      <c r="E12828">
        <v>-116.99339999999999</v>
      </c>
      <c r="F12828" t="s">
        <v>530</v>
      </c>
      <c r="G12828" t="s">
        <v>531</v>
      </c>
      <c r="H12828" t="s">
        <v>532</v>
      </c>
      <c r="I12828" t="s">
        <v>1862</v>
      </c>
      <c r="K12828">
        <v>53384</v>
      </c>
      <c r="L12828">
        <v>1840019897</v>
      </c>
    </row>
    <row r="12829" spans="1:12" x14ac:dyDescent="0.45">
      <c r="A12829" t="str">
        <f t="shared" si="200"/>
        <v>Lewiston, New York, United States</v>
      </c>
      <c r="B12829" t="s">
        <v>16295</v>
      </c>
      <c r="C12829" t="s">
        <v>16295</v>
      </c>
      <c r="D12829">
        <v>43.179299999999998</v>
      </c>
      <c r="E12829">
        <v>-78.9709</v>
      </c>
      <c r="F12829" t="s">
        <v>530</v>
      </c>
      <c r="G12829" t="s">
        <v>531</v>
      </c>
      <c r="H12829" t="s">
        <v>532</v>
      </c>
      <c r="I12829" t="s">
        <v>803</v>
      </c>
      <c r="K12829">
        <v>15897</v>
      </c>
      <c r="L12829">
        <v>1840004272</v>
      </c>
    </row>
    <row r="12830" spans="1:12" x14ac:dyDescent="0.45">
      <c r="A12830" t="str">
        <f t="shared" si="200"/>
        <v>Lewistown, Pennsylvania, United States</v>
      </c>
      <c r="B12830" t="s">
        <v>16296</v>
      </c>
      <c r="C12830" t="s">
        <v>16296</v>
      </c>
      <c r="D12830">
        <v>40.596400000000003</v>
      </c>
      <c r="E12830">
        <v>-77.572999999999993</v>
      </c>
      <c r="F12830" t="s">
        <v>530</v>
      </c>
      <c r="G12830" t="s">
        <v>531</v>
      </c>
      <c r="H12830" t="s">
        <v>532</v>
      </c>
      <c r="I12830" t="s">
        <v>620</v>
      </c>
      <c r="K12830">
        <v>21614</v>
      </c>
      <c r="L12830">
        <v>1840003592</v>
      </c>
    </row>
    <row r="12831" spans="1:12" x14ac:dyDescent="0.45">
      <c r="A12831" t="str">
        <f t="shared" si="200"/>
        <v>Lewistown, Montana, United States</v>
      </c>
      <c r="B12831" t="s">
        <v>16296</v>
      </c>
      <c r="C12831" t="s">
        <v>16296</v>
      </c>
      <c r="D12831">
        <v>47.051400000000001</v>
      </c>
      <c r="E12831">
        <v>-109.4524</v>
      </c>
      <c r="F12831" t="s">
        <v>530</v>
      </c>
      <c r="G12831" t="s">
        <v>531</v>
      </c>
      <c r="H12831" t="s">
        <v>532</v>
      </c>
      <c r="I12831" t="s">
        <v>1919</v>
      </c>
      <c r="K12831">
        <v>5987</v>
      </c>
      <c r="L12831">
        <v>1840019823</v>
      </c>
    </row>
    <row r="12832" spans="1:12" x14ac:dyDescent="0.45">
      <c r="A12832" t="str">
        <f t="shared" si="200"/>
        <v>Lewisville, Texas, United States</v>
      </c>
      <c r="B12832" t="s">
        <v>16297</v>
      </c>
      <c r="C12832" t="s">
        <v>16297</v>
      </c>
      <c r="D12832">
        <v>33.045200000000001</v>
      </c>
      <c r="E12832">
        <v>-96.982299999999995</v>
      </c>
      <c r="F12832" t="s">
        <v>530</v>
      </c>
      <c r="G12832" t="s">
        <v>531</v>
      </c>
      <c r="H12832" t="s">
        <v>532</v>
      </c>
      <c r="I12832" t="s">
        <v>610</v>
      </c>
      <c r="K12832">
        <v>109212</v>
      </c>
      <c r="L12832">
        <v>1840020639</v>
      </c>
    </row>
    <row r="12833" spans="1:12" x14ac:dyDescent="0.45">
      <c r="A12833" t="str">
        <f t="shared" si="200"/>
        <v>Lewisville, North Carolina, United States</v>
      </c>
      <c r="B12833" t="s">
        <v>16297</v>
      </c>
      <c r="C12833" t="s">
        <v>16297</v>
      </c>
      <c r="D12833">
        <v>36.103000000000002</v>
      </c>
      <c r="E12833">
        <v>-80.416399999999996</v>
      </c>
      <c r="F12833" t="s">
        <v>530</v>
      </c>
      <c r="G12833" t="s">
        <v>531</v>
      </c>
      <c r="H12833" t="s">
        <v>532</v>
      </c>
      <c r="I12833" t="s">
        <v>589</v>
      </c>
      <c r="K12833">
        <v>14228</v>
      </c>
      <c r="L12833">
        <v>1840016124</v>
      </c>
    </row>
    <row r="12834" spans="1:12" x14ac:dyDescent="0.45">
      <c r="A12834" t="str">
        <f t="shared" si="200"/>
        <v>Lexden, Essex, United Kingdom</v>
      </c>
      <c r="B12834" t="s">
        <v>16298</v>
      </c>
      <c r="C12834" t="s">
        <v>16298</v>
      </c>
      <c r="D12834">
        <v>51.883299999999998</v>
      </c>
      <c r="E12834">
        <v>0.86670000000000003</v>
      </c>
      <c r="F12834" t="s">
        <v>536</v>
      </c>
      <c r="G12834" t="s">
        <v>537</v>
      </c>
      <c r="H12834" t="s">
        <v>538</v>
      </c>
      <c r="I12834" t="s">
        <v>3710</v>
      </c>
      <c r="K12834">
        <v>5549</v>
      </c>
      <c r="L12834">
        <v>1826001135</v>
      </c>
    </row>
    <row r="12835" spans="1:12" x14ac:dyDescent="0.45">
      <c r="A12835" t="str">
        <f t="shared" si="200"/>
        <v>Lexington, Kentucky, United States</v>
      </c>
      <c r="B12835" t="s">
        <v>16299</v>
      </c>
      <c r="C12835" t="s">
        <v>16299</v>
      </c>
      <c r="D12835">
        <v>38.042299999999997</v>
      </c>
      <c r="E12835">
        <v>-84.458699999999993</v>
      </c>
      <c r="F12835" t="s">
        <v>530</v>
      </c>
      <c r="G12835" t="s">
        <v>531</v>
      </c>
      <c r="H12835" t="s">
        <v>532</v>
      </c>
      <c r="I12835" t="s">
        <v>1528</v>
      </c>
      <c r="K12835">
        <v>317110</v>
      </c>
      <c r="L12835">
        <v>1840015211</v>
      </c>
    </row>
    <row r="12836" spans="1:12" x14ac:dyDescent="0.45">
      <c r="A12836" t="str">
        <f t="shared" si="200"/>
        <v>Lexington, Massachusetts, United States</v>
      </c>
      <c r="B12836" t="s">
        <v>16299</v>
      </c>
      <c r="C12836" t="s">
        <v>16299</v>
      </c>
      <c r="D12836">
        <v>42.445599999999999</v>
      </c>
      <c r="E12836">
        <v>-71.230699999999999</v>
      </c>
      <c r="F12836" t="s">
        <v>530</v>
      </c>
      <c r="G12836" t="s">
        <v>531</v>
      </c>
      <c r="H12836" t="s">
        <v>532</v>
      </c>
      <c r="I12836" t="s">
        <v>621</v>
      </c>
      <c r="K12836">
        <v>33480</v>
      </c>
      <c r="L12836">
        <v>1840053638</v>
      </c>
    </row>
    <row r="12837" spans="1:12" x14ac:dyDescent="0.45">
      <c r="A12837" t="str">
        <f t="shared" si="200"/>
        <v>Lexington, South Carolina, United States</v>
      </c>
      <c r="B12837" t="s">
        <v>16299</v>
      </c>
      <c r="C12837" t="s">
        <v>16299</v>
      </c>
      <c r="D12837">
        <v>33.988999999999997</v>
      </c>
      <c r="E12837">
        <v>-81.220200000000006</v>
      </c>
      <c r="F12837" t="s">
        <v>530</v>
      </c>
      <c r="G12837" t="s">
        <v>531</v>
      </c>
      <c r="H12837" t="s">
        <v>532</v>
      </c>
      <c r="I12837" t="s">
        <v>534</v>
      </c>
      <c r="K12837">
        <v>22157</v>
      </c>
      <c r="L12837">
        <v>1840016724</v>
      </c>
    </row>
    <row r="12838" spans="1:12" x14ac:dyDescent="0.45">
      <c r="A12838" t="str">
        <f t="shared" si="200"/>
        <v>Lexington, North Carolina, United States</v>
      </c>
      <c r="B12838" t="s">
        <v>16299</v>
      </c>
      <c r="C12838" t="s">
        <v>16299</v>
      </c>
      <c r="D12838">
        <v>35.801699999999997</v>
      </c>
      <c r="E12838">
        <v>-80.268199999999993</v>
      </c>
      <c r="F12838" t="s">
        <v>530</v>
      </c>
      <c r="G12838" t="s">
        <v>531</v>
      </c>
      <c r="H12838" t="s">
        <v>532</v>
      </c>
      <c r="I12838" t="s">
        <v>589</v>
      </c>
      <c r="K12838">
        <v>18933</v>
      </c>
      <c r="L12838">
        <v>1840015360</v>
      </c>
    </row>
    <row r="12839" spans="1:12" x14ac:dyDescent="0.45">
      <c r="A12839" t="str">
        <f t="shared" si="200"/>
        <v>Lexington, Nebraska, United States</v>
      </c>
      <c r="B12839" t="s">
        <v>16299</v>
      </c>
      <c r="C12839" t="s">
        <v>16299</v>
      </c>
      <c r="D12839">
        <v>40.777900000000002</v>
      </c>
      <c r="E12839">
        <v>-99.746099999999998</v>
      </c>
      <c r="F12839" t="s">
        <v>530</v>
      </c>
      <c r="G12839" t="s">
        <v>531</v>
      </c>
      <c r="H12839" t="s">
        <v>532</v>
      </c>
      <c r="I12839" t="s">
        <v>1604</v>
      </c>
      <c r="K12839">
        <v>10345</v>
      </c>
      <c r="L12839">
        <v>1840008285</v>
      </c>
    </row>
    <row r="12840" spans="1:12" x14ac:dyDescent="0.45">
      <c r="A12840" t="str">
        <f t="shared" si="200"/>
        <v>Lexington, Virginia, United States</v>
      </c>
      <c r="B12840" t="s">
        <v>16299</v>
      </c>
      <c r="C12840" t="s">
        <v>16299</v>
      </c>
      <c r="D12840">
        <v>37.782499999999999</v>
      </c>
      <c r="E12840">
        <v>-79.444000000000003</v>
      </c>
      <c r="F12840" t="s">
        <v>530</v>
      </c>
      <c r="G12840" t="s">
        <v>531</v>
      </c>
      <c r="H12840" t="s">
        <v>532</v>
      </c>
      <c r="I12840" t="s">
        <v>618</v>
      </c>
      <c r="K12840">
        <v>9264</v>
      </c>
      <c r="L12840">
        <v>1840001689</v>
      </c>
    </row>
    <row r="12841" spans="1:12" x14ac:dyDescent="0.45">
      <c r="A12841" t="str">
        <f t="shared" si="200"/>
        <v>Lexington, Tennessee, United States</v>
      </c>
      <c r="B12841" t="s">
        <v>16299</v>
      </c>
      <c r="C12841" t="s">
        <v>16299</v>
      </c>
      <c r="D12841">
        <v>35.661799999999999</v>
      </c>
      <c r="E12841">
        <v>-88.394499999999994</v>
      </c>
      <c r="F12841" t="s">
        <v>530</v>
      </c>
      <c r="G12841" t="s">
        <v>531</v>
      </c>
      <c r="H12841" t="s">
        <v>532</v>
      </c>
      <c r="I12841" t="s">
        <v>1466</v>
      </c>
      <c r="K12841">
        <v>6763</v>
      </c>
      <c r="L12841">
        <v>1840014527</v>
      </c>
    </row>
    <row r="12842" spans="1:12" x14ac:dyDescent="0.45">
      <c r="A12842" t="str">
        <f t="shared" si="200"/>
        <v>Lexington Park, Maryland, United States</v>
      </c>
      <c r="B12842" t="s">
        <v>16300</v>
      </c>
      <c r="C12842" t="s">
        <v>16300</v>
      </c>
      <c r="D12842">
        <v>38.254300000000001</v>
      </c>
      <c r="E12842">
        <v>-76.441500000000005</v>
      </c>
      <c r="F12842" t="s">
        <v>530</v>
      </c>
      <c r="G12842" t="s">
        <v>531</v>
      </c>
      <c r="H12842" t="s">
        <v>532</v>
      </c>
      <c r="I12842" t="s">
        <v>588</v>
      </c>
      <c r="K12842">
        <v>11848</v>
      </c>
      <c r="L12842">
        <v>1840006231</v>
      </c>
    </row>
    <row r="12843" spans="1:12" x14ac:dyDescent="0.45">
      <c r="A12843" t="str">
        <f t="shared" si="200"/>
        <v>Leyland, Lancashire, United Kingdom</v>
      </c>
      <c r="B12843" t="s">
        <v>16301</v>
      </c>
      <c r="C12843" t="s">
        <v>16301</v>
      </c>
      <c r="D12843">
        <v>53.692</v>
      </c>
      <c r="E12843">
        <v>-2.6970000000000001</v>
      </c>
      <c r="F12843" t="s">
        <v>536</v>
      </c>
      <c r="G12843" t="s">
        <v>537</v>
      </c>
      <c r="H12843" t="s">
        <v>538</v>
      </c>
      <c r="I12843" t="s">
        <v>724</v>
      </c>
      <c r="K12843">
        <v>35578</v>
      </c>
      <c r="L12843">
        <v>1826726004</v>
      </c>
    </row>
    <row r="12844" spans="1:12" x14ac:dyDescent="0.45">
      <c r="A12844" t="str">
        <f t="shared" si="200"/>
        <v>Leyton, Waltham Forest, United Kingdom</v>
      </c>
      <c r="B12844" t="s">
        <v>16302</v>
      </c>
      <c r="C12844" t="s">
        <v>16302</v>
      </c>
      <c r="D12844">
        <v>51.560600000000001</v>
      </c>
      <c r="E12844">
        <v>-1.55E-2</v>
      </c>
      <c r="F12844" t="s">
        <v>536</v>
      </c>
      <c r="G12844" t="s">
        <v>537</v>
      </c>
      <c r="H12844" t="s">
        <v>538</v>
      </c>
      <c r="I12844" t="s">
        <v>6913</v>
      </c>
      <c r="K12844">
        <v>14184</v>
      </c>
      <c r="L12844">
        <v>1826843295</v>
      </c>
    </row>
    <row r="12845" spans="1:12" x14ac:dyDescent="0.45">
      <c r="A12845" t="str">
        <f t="shared" si="200"/>
        <v>Lezhë, Lezhë, Albania</v>
      </c>
      <c r="B12845" t="s">
        <v>15719</v>
      </c>
      <c r="C12845" t="s">
        <v>16303</v>
      </c>
      <c r="D12845">
        <v>41.780500000000004</v>
      </c>
      <c r="E12845">
        <v>19.6434</v>
      </c>
      <c r="F12845" t="s">
        <v>3185</v>
      </c>
      <c r="G12845" t="s">
        <v>3186</v>
      </c>
      <c r="H12845" t="s">
        <v>3187</v>
      </c>
      <c r="I12845" t="s">
        <v>15719</v>
      </c>
      <c r="J12845" t="s">
        <v>378</v>
      </c>
      <c r="K12845">
        <v>15510</v>
      </c>
      <c r="L12845">
        <v>1008889153</v>
      </c>
    </row>
    <row r="12846" spans="1:12" x14ac:dyDescent="0.45">
      <c r="A12846" t="str">
        <f t="shared" si="200"/>
        <v>Lgov, Kurskaya Oblast’, Russia</v>
      </c>
      <c r="B12846" t="s">
        <v>16304</v>
      </c>
      <c r="C12846" t="s">
        <v>16304</v>
      </c>
      <c r="D12846">
        <v>51.666699999999999</v>
      </c>
      <c r="E12846">
        <v>35.2667</v>
      </c>
      <c r="F12846" t="s">
        <v>504</v>
      </c>
      <c r="G12846" t="s">
        <v>505</v>
      </c>
      <c r="H12846" t="s">
        <v>506</v>
      </c>
      <c r="I12846" t="s">
        <v>8509</v>
      </c>
      <c r="K12846">
        <v>18774</v>
      </c>
      <c r="L12846">
        <v>1643991928</v>
      </c>
    </row>
    <row r="12847" spans="1:12" x14ac:dyDescent="0.45">
      <c r="A12847" t="str">
        <f t="shared" si="200"/>
        <v>Lhasa, Tibet, China</v>
      </c>
      <c r="B12847" t="s">
        <v>16305</v>
      </c>
      <c r="C12847" t="s">
        <v>16305</v>
      </c>
      <c r="D12847">
        <v>29.65</v>
      </c>
      <c r="E12847">
        <v>91.1</v>
      </c>
      <c r="F12847" t="s">
        <v>1039</v>
      </c>
      <c r="G12847" t="s">
        <v>1040</v>
      </c>
      <c r="H12847" t="s">
        <v>1041</v>
      </c>
      <c r="I12847" t="s">
        <v>10459</v>
      </c>
      <c r="J12847" t="s">
        <v>378</v>
      </c>
      <c r="K12847">
        <v>902500</v>
      </c>
      <c r="L12847">
        <v>1156369972</v>
      </c>
    </row>
    <row r="12848" spans="1:12" x14ac:dyDescent="0.45">
      <c r="A12848" t="str">
        <f t="shared" si="200"/>
        <v>Lhokseumawe, Aceh, Indonesia</v>
      </c>
      <c r="B12848" t="s">
        <v>16306</v>
      </c>
      <c r="C12848" t="s">
        <v>16306</v>
      </c>
      <c r="D12848">
        <v>5.18</v>
      </c>
      <c r="E12848">
        <v>97.150599999999997</v>
      </c>
      <c r="F12848" t="s">
        <v>1763</v>
      </c>
      <c r="G12848" t="s">
        <v>1764</v>
      </c>
      <c r="H12848" t="s">
        <v>1765</v>
      </c>
      <c r="I12848" t="s">
        <v>3406</v>
      </c>
      <c r="K12848">
        <v>180200</v>
      </c>
      <c r="L12848">
        <v>1360418625</v>
      </c>
    </row>
    <row r="12849" spans="1:12" x14ac:dyDescent="0.45">
      <c r="A12849" t="str">
        <f t="shared" si="200"/>
        <v>Lhuentse, Lhuentse, Bhutan</v>
      </c>
      <c r="B12849" t="s">
        <v>16307</v>
      </c>
      <c r="C12849" t="s">
        <v>16307</v>
      </c>
      <c r="D12849">
        <v>27.667899999999999</v>
      </c>
      <c r="E12849">
        <v>91.183899999999994</v>
      </c>
      <c r="F12849" t="s">
        <v>7968</v>
      </c>
      <c r="G12849" t="s">
        <v>7969</v>
      </c>
      <c r="H12849" t="s">
        <v>7970</v>
      </c>
      <c r="I12849" t="s">
        <v>16307</v>
      </c>
      <c r="J12849" t="s">
        <v>378</v>
      </c>
      <c r="L12849">
        <v>1064227529</v>
      </c>
    </row>
    <row r="12850" spans="1:12" x14ac:dyDescent="0.45">
      <c r="A12850" t="str">
        <f t="shared" si="200"/>
        <v>Lianhe, Heilongjiang, China</v>
      </c>
      <c r="B12850" t="s">
        <v>16308</v>
      </c>
      <c r="C12850" t="s">
        <v>16308</v>
      </c>
      <c r="D12850">
        <v>47.136400000000002</v>
      </c>
      <c r="E12850">
        <v>129.2859</v>
      </c>
      <c r="F12850" t="s">
        <v>1039</v>
      </c>
      <c r="G12850" t="s">
        <v>1040</v>
      </c>
      <c r="H12850" t="s">
        <v>1041</v>
      </c>
      <c r="I12850" t="s">
        <v>1953</v>
      </c>
      <c r="J12850" t="s">
        <v>366</v>
      </c>
      <c r="K12850">
        <v>121367</v>
      </c>
      <c r="L12850">
        <v>1156101860</v>
      </c>
    </row>
    <row r="12851" spans="1:12" x14ac:dyDescent="0.45">
      <c r="A12851" t="str">
        <f t="shared" si="200"/>
        <v>Lianjiang, Guangdong, China</v>
      </c>
      <c r="B12851" t="s">
        <v>16309</v>
      </c>
      <c r="C12851" t="s">
        <v>16309</v>
      </c>
      <c r="D12851">
        <v>21.614599999999999</v>
      </c>
      <c r="E12851">
        <v>110.2794</v>
      </c>
      <c r="F12851" t="s">
        <v>1039</v>
      </c>
      <c r="G12851" t="s">
        <v>1040</v>
      </c>
      <c r="H12851" t="s">
        <v>1041</v>
      </c>
      <c r="I12851" t="s">
        <v>6611</v>
      </c>
      <c r="K12851">
        <v>1443099</v>
      </c>
      <c r="L12851">
        <v>1156944106</v>
      </c>
    </row>
    <row r="12852" spans="1:12" x14ac:dyDescent="0.45">
      <c r="A12852" t="str">
        <f t="shared" si="200"/>
        <v>Lianran, Yunnan, China</v>
      </c>
      <c r="B12852" t="s">
        <v>16310</v>
      </c>
      <c r="C12852" t="s">
        <v>16310</v>
      </c>
      <c r="D12852">
        <v>24.921099999999999</v>
      </c>
      <c r="E12852">
        <v>102.4778</v>
      </c>
      <c r="F12852" t="s">
        <v>1039</v>
      </c>
      <c r="G12852" t="s">
        <v>1040</v>
      </c>
      <c r="H12852" t="s">
        <v>1041</v>
      </c>
      <c r="I12852" t="s">
        <v>3541</v>
      </c>
      <c r="J12852" t="s">
        <v>366</v>
      </c>
      <c r="K12852">
        <v>341341</v>
      </c>
      <c r="L12852">
        <v>1156332794</v>
      </c>
    </row>
    <row r="12853" spans="1:12" x14ac:dyDescent="0.45">
      <c r="A12853" t="str">
        <f t="shared" si="200"/>
        <v>Lianshan, Liaoning, China</v>
      </c>
      <c r="B12853" t="s">
        <v>16311</v>
      </c>
      <c r="C12853" t="s">
        <v>16311</v>
      </c>
      <c r="D12853">
        <v>40.750300000000003</v>
      </c>
      <c r="E12853">
        <v>120.83</v>
      </c>
      <c r="F12853" t="s">
        <v>1039</v>
      </c>
      <c r="G12853" t="s">
        <v>1040</v>
      </c>
      <c r="H12853" t="s">
        <v>1041</v>
      </c>
      <c r="I12853" t="s">
        <v>2102</v>
      </c>
      <c r="J12853" t="s">
        <v>366</v>
      </c>
      <c r="K12853">
        <v>2426000</v>
      </c>
      <c r="L12853">
        <v>1156046704</v>
      </c>
    </row>
    <row r="12854" spans="1:12" x14ac:dyDescent="0.45">
      <c r="A12854" t="str">
        <f t="shared" si="200"/>
        <v>Lianyuan, Hunan, China</v>
      </c>
      <c r="B12854" t="s">
        <v>16312</v>
      </c>
      <c r="C12854" t="s">
        <v>16312</v>
      </c>
      <c r="D12854">
        <v>27.696100000000001</v>
      </c>
      <c r="E12854">
        <v>111.66589999999999</v>
      </c>
      <c r="F12854" t="s">
        <v>1039</v>
      </c>
      <c r="G12854" t="s">
        <v>1040</v>
      </c>
      <c r="H12854" t="s">
        <v>1041</v>
      </c>
      <c r="I12854" t="s">
        <v>6604</v>
      </c>
      <c r="J12854" t="s">
        <v>366</v>
      </c>
      <c r="K12854">
        <v>1162928</v>
      </c>
      <c r="L12854">
        <v>1156490109</v>
      </c>
    </row>
    <row r="12855" spans="1:12" x14ac:dyDescent="0.45">
      <c r="A12855" t="str">
        <f t="shared" si="200"/>
        <v>Lianzhou, Guangdong, China</v>
      </c>
      <c r="B12855" t="s">
        <v>16313</v>
      </c>
      <c r="C12855" t="s">
        <v>16313</v>
      </c>
      <c r="D12855">
        <v>24.786799999999999</v>
      </c>
      <c r="E12855">
        <v>112.37350000000001</v>
      </c>
      <c r="F12855" t="s">
        <v>1039</v>
      </c>
      <c r="G12855" t="s">
        <v>1040</v>
      </c>
      <c r="H12855" t="s">
        <v>1041</v>
      </c>
      <c r="I12855" t="s">
        <v>6611</v>
      </c>
      <c r="J12855" t="s">
        <v>366</v>
      </c>
      <c r="K12855">
        <v>384700</v>
      </c>
      <c r="L12855">
        <v>1156020454</v>
      </c>
    </row>
    <row r="12856" spans="1:12" x14ac:dyDescent="0.45">
      <c r="A12856" t="str">
        <f t="shared" si="200"/>
        <v>Liaocheng, Shandong, China</v>
      </c>
      <c r="B12856" t="s">
        <v>16314</v>
      </c>
      <c r="C12856" t="s">
        <v>16314</v>
      </c>
      <c r="D12856">
        <v>36.450000000000003</v>
      </c>
      <c r="E12856">
        <v>115.9833</v>
      </c>
      <c r="F12856" t="s">
        <v>1039</v>
      </c>
      <c r="G12856" t="s">
        <v>1040</v>
      </c>
      <c r="H12856" t="s">
        <v>1041</v>
      </c>
      <c r="I12856" t="s">
        <v>2094</v>
      </c>
      <c r="J12856" t="s">
        <v>366</v>
      </c>
      <c r="K12856">
        <v>5955300</v>
      </c>
      <c r="L12856">
        <v>1156006600</v>
      </c>
    </row>
    <row r="12857" spans="1:12" x14ac:dyDescent="0.45">
      <c r="A12857" t="str">
        <f t="shared" si="200"/>
        <v>Liaoyang, Liaoning, China</v>
      </c>
      <c r="B12857" t="s">
        <v>16315</v>
      </c>
      <c r="C12857" t="s">
        <v>16315</v>
      </c>
      <c r="D12857">
        <v>41.264299999999999</v>
      </c>
      <c r="E12857">
        <v>123.1772</v>
      </c>
      <c r="F12857" t="s">
        <v>1039</v>
      </c>
      <c r="G12857" t="s">
        <v>1040</v>
      </c>
      <c r="H12857" t="s">
        <v>1041</v>
      </c>
      <c r="I12857" t="s">
        <v>2102</v>
      </c>
      <c r="K12857">
        <v>1800000</v>
      </c>
      <c r="L12857">
        <v>1156202749</v>
      </c>
    </row>
    <row r="12858" spans="1:12" x14ac:dyDescent="0.45">
      <c r="A12858" t="str">
        <f t="shared" si="200"/>
        <v>Liaoyuan, Jilin, China</v>
      </c>
      <c r="B12858" t="s">
        <v>16316</v>
      </c>
      <c r="C12858" t="s">
        <v>16316</v>
      </c>
      <c r="D12858">
        <v>42.897599999999997</v>
      </c>
      <c r="E12858">
        <v>125.13809999999999</v>
      </c>
      <c r="F12858" t="s">
        <v>1039</v>
      </c>
      <c r="G12858" t="s">
        <v>1040</v>
      </c>
      <c r="H12858" t="s">
        <v>1041</v>
      </c>
      <c r="I12858" t="s">
        <v>3148</v>
      </c>
      <c r="K12858">
        <v>506548</v>
      </c>
      <c r="L12858">
        <v>1156249772</v>
      </c>
    </row>
    <row r="12859" spans="1:12" x14ac:dyDescent="0.45">
      <c r="A12859" t="str">
        <f t="shared" si="200"/>
        <v>Libenge, Sud-Ubangi, Congo (Kinshasa)</v>
      </c>
      <c r="B12859" t="s">
        <v>16317</v>
      </c>
      <c r="C12859" t="s">
        <v>16317</v>
      </c>
      <c r="D12859">
        <v>3.6604000000000001</v>
      </c>
      <c r="E12859">
        <v>18.62</v>
      </c>
      <c r="F12859" t="s">
        <v>1127</v>
      </c>
      <c r="G12859" t="s">
        <v>1128</v>
      </c>
      <c r="H12859" t="s">
        <v>1129</v>
      </c>
      <c r="I12859" t="s">
        <v>10584</v>
      </c>
      <c r="K12859">
        <v>27053</v>
      </c>
      <c r="L12859">
        <v>1180325896</v>
      </c>
    </row>
    <row r="12860" spans="1:12" x14ac:dyDescent="0.45">
      <c r="A12860" t="str">
        <f t="shared" si="200"/>
        <v>Liberal, Kansas, United States</v>
      </c>
      <c r="B12860" t="s">
        <v>16318</v>
      </c>
      <c r="C12860" t="s">
        <v>16318</v>
      </c>
      <c r="D12860">
        <v>37.046599999999998</v>
      </c>
      <c r="E12860">
        <v>-100.9295</v>
      </c>
      <c r="F12860" t="s">
        <v>530</v>
      </c>
      <c r="G12860" t="s">
        <v>531</v>
      </c>
      <c r="H12860" t="s">
        <v>532</v>
      </c>
      <c r="I12860" t="s">
        <v>611</v>
      </c>
      <c r="K12860">
        <v>18990</v>
      </c>
      <c r="L12860">
        <v>1840001704</v>
      </c>
    </row>
    <row r="12861" spans="1:12" x14ac:dyDescent="0.45">
      <c r="A12861" t="str">
        <f t="shared" si="200"/>
        <v>Liberec, Liberecký Kraj, Czechia</v>
      </c>
      <c r="B12861" t="s">
        <v>16319</v>
      </c>
      <c r="C12861" t="s">
        <v>16319</v>
      </c>
      <c r="D12861">
        <v>50.77</v>
      </c>
      <c r="E12861">
        <v>15.058400000000001</v>
      </c>
      <c r="F12861" t="s">
        <v>2480</v>
      </c>
      <c r="G12861" t="s">
        <v>2481</v>
      </c>
      <c r="H12861" t="s">
        <v>2482</v>
      </c>
      <c r="I12861" t="s">
        <v>6474</v>
      </c>
      <c r="J12861" t="s">
        <v>378</v>
      </c>
      <c r="K12861">
        <v>104802</v>
      </c>
      <c r="L12861">
        <v>1203577727</v>
      </c>
    </row>
    <row r="12862" spans="1:12" x14ac:dyDescent="0.45">
      <c r="A12862" t="str">
        <f t="shared" si="200"/>
        <v>Liberia, Guanacaste, Costa Rica</v>
      </c>
      <c r="B12862" t="s">
        <v>3585</v>
      </c>
      <c r="C12862" t="s">
        <v>3585</v>
      </c>
      <c r="D12862">
        <v>10.633800000000001</v>
      </c>
      <c r="E12862">
        <v>-85.433300000000003</v>
      </c>
      <c r="F12862" t="s">
        <v>1386</v>
      </c>
      <c r="G12862" t="s">
        <v>1387</v>
      </c>
      <c r="H12862" t="s">
        <v>1388</v>
      </c>
      <c r="I12862" t="s">
        <v>6041</v>
      </c>
      <c r="J12862" t="s">
        <v>378</v>
      </c>
      <c r="K12862">
        <v>45380</v>
      </c>
      <c r="L12862">
        <v>1188743090</v>
      </c>
    </row>
    <row r="12863" spans="1:12" x14ac:dyDescent="0.45">
      <c r="A12863" t="str">
        <f t="shared" si="200"/>
        <v>Libertad, Buenos Aires, Argentina</v>
      </c>
      <c r="B12863" t="s">
        <v>16320</v>
      </c>
      <c r="C12863" t="s">
        <v>16320</v>
      </c>
      <c r="D12863">
        <v>-34.683300000000003</v>
      </c>
      <c r="E12863">
        <v>-58.683300000000003</v>
      </c>
      <c r="F12863" t="s">
        <v>651</v>
      </c>
      <c r="G12863" t="s">
        <v>652</v>
      </c>
      <c r="H12863" t="s">
        <v>653</v>
      </c>
      <c r="I12863" t="s">
        <v>870</v>
      </c>
      <c r="K12863">
        <v>100324</v>
      </c>
      <c r="L12863">
        <v>1032241314</v>
      </c>
    </row>
    <row r="12864" spans="1:12" x14ac:dyDescent="0.45">
      <c r="A12864" t="str">
        <f t="shared" si="200"/>
        <v>Libertador General San Martín, Jujuy, Argentina</v>
      </c>
      <c r="B12864" t="s">
        <v>16321</v>
      </c>
      <c r="C12864" t="s">
        <v>16322</v>
      </c>
      <c r="D12864">
        <v>-23.8</v>
      </c>
      <c r="E12864">
        <v>-64.783299999999997</v>
      </c>
      <c r="F12864" t="s">
        <v>651</v>
      </c>
      <c r="G12864" t="s">
        <v>652</v>
      </c>
      <c r="H12864" t="s">
        <v>653</v>
      </c>
      <c r="I12864" t="s">
        <v>654</v>
      </c>
      <c r="J12864" t="s">
        <v>366</v>
      </c>
      <c r="K12864">
        <v>49267</v>
      </c>
      <c r="L12864">
        <v>1032649273</v>
      </c>
    </row>
    <row r="12865" spans="1:12" x14ac:dyDescent="0.45">
      <c r="A12865" t="str">
        <f t="shared" si="200"/>
        <v>Liberty, Missouri, United States</v>
      </c>
      <c r="B12865" t="s">
        <v>16323</v>
      </c>
      <c r="C12865" t="s">
        <v>16323</v>
      </c>
      <c r="D12865">
        <v>39.239400000000003</v>
      </c>
      <c r="E12865">
        <v>-94.4191</v>
      </c>
      <c r="F12865" t="s">
        <v>530</v>
      </c>
      <c r="G12865" t="s">
        <v>531</v>
      </c>
      <c r="H12865" t="s">
        <v>532</v>
      </c>
      <c r="I12865" t="s">
        <v>884</v>
      </c>
      <c r="K12865">
        <v>32100</v>
      </c>
      <c r="L12865">
        <v>1840008502</v>
      </c>
    </row>
    <row r="12866" spans="1:12" x14ac:dyDescent="0.45">
      <c r="A12866" t="str">
        <f t="shared" si="200"/>
        <v>Liberty, New York, United States</v>
      </c>
      <c r="B12866" t="s">
        <v>16323</v>
      </c>
      <c r="C12866" t="s">
        <v>16323</v>
      </c>
      <c r="D12866">
        <v>41.813200000000002</v>
      </c>
      <c r="E12866">
        <v>-74.777500000000003</v>
      </c>
      <c r="F12866" t="s">
        <v>530</v>
      </c>
      <c r="G12866" t="s">
        <v>531</v>
      </c>
      <c r="H12866" t="s">
        <v>532</v>
      </c>
      <c r="I12866" t="s">
        <v>803</v>
      </c>
      <c r="K12866">
        <v>9378</v>
      </c>
      <c r="L12866">
        <v>1840004790</v>
      </c>
    </row>
    <row r="12867" spans="1:12" x14ac:dyDescent="0.45">
      <c r="A12867" t="str">
        <f t="shared" ref="A12867:A12930" si="201">CONCATENATE(B12867,", ",I12867,", ",F12867)</f>
        <v>Liberty, Texas, United States</v>
      </c>
      <c r="B12867" t="s">
        <v>16323</v>
      </c>
      <c r="C12867" t="s">
        <v>16323</v>
      </c>
      <c r="D12867">
        <v>30.0379</v>
      </c>
      <c r="E12867">
        <v>-94.787999999999997</v>
      </c>
      <c r="F12867" t="s">
        <v>530</v>
      </c>
      <c r="G12867" t="s">
        <v>531</v>
      </c>
      <c r="H12867" t="s">
        <v>532</v>
      </c>
      <c r="I12867" t="s">
        <v>610</v>
      </c>
      <c r="K12867">
        <v>6435</v>
      </c>
      <c r="L12867">
        <v>1840020965</v>
      </c>
    </row>
    <row r="12868" spans="1:12" x14ac:dyDescent="0.45">
      <c r="A12868" t="str">
        <f t="shared" si="201"/>
        <v>Liberty Lake, Washington, United States</v>
      </c>
      <c r="B12868" t="s">
        <v>16324</v>
      </c>
      <c r="C12868" t="s">
        <v>16324</v>
      </c>
      <c r="D12868">
        <v>47.668700000000001</v>
      </c>
      <c r="E12868">
        <v>-117.1032</v>
      </c>
      <c r="F12868" t="s">
        <v>530</v>
      </c>
      <c r="G12868" t="s">
        <v>531</v>
      </c>
      <c r="H12868" t="s">
        <v>532</v>
      </c>
      <c r="I12868" t="s">
        <v>585</v>
      </c>
      <c r="K12868">
        <v>10956</v>
      </c>
      <c r="L12868">
        <v>1840037678</v>
      </c>
    </row>
    <row r="12869" spans="1:12" x14ac:dyDescent="0.45">
      <c r="A12869" t="str">
        <f t="shared" si="201"/>
        <v>Libertyville, Illinois, United States</v>
      </c>
      <c r="B12869" t="s">
        <v>16325</v>
      </c>
      <c r="C12869" t="s">
        <v>16325</v>
      </c>
      <c r="D12869">
        <v>42.286999999999999</v>
      </c>
      <c r="E12869">
        <v>-87.966999999999999</v>
      </c>
      <c r="F12869" t="s">
        <v>530</v>
      </c>
      <c r="G12869" t="s">
        <v>531</v>
      </c>
      <c r="H12869" t="s">
        <v>532</v>
      </c>
      <c r="I12869" t="s">
        <v>824</v>
      </c>
      <c r="K12869">
        <v>20205</v>
      </c>
      <c r="L12869">
        <v>1840011161</v>
      </c>
    </row>
    <row r="12870" spans="1:12" x14ac:dyDescent="0.45">
      <c r="A12870" t="str">
        <f t="shared" si="201"/>
        <v>Libourne, Nouvelle-Aquitaine, France</v>
      </c>
      <c r="B12870" t="s">
        <v>16326</v>
      </c>
      <c r="C12870" t="s">
        <v>16326</v>
      </c>
      <c r="D12870">
        <v>44.92</v>
      </c>
      <c r="E12870">
        <v>-0.24</v>
      </c>
      <c r="F12870" t="s">
        <v>526</v>
      </c>
      <c r="G12870" t="s">
        <v>527</v>
      </c>
      <c r="H12870" t="s">
        <v>528</v>
      </c>
      <c r="I12870" t="s">
        <v>917</v>
      </c>
      <c r="J12870" t="s">
        <v>366</v>
      </c>
      <c r="K12870">
        <v>24845</v>
      </c>
      <c r="L12870">
        <v>1250403589</v>
      </c>
    </row>
    <row r="12871" spans="1:12" x14ac:dyDescent="0.45">
      <c r="A12871" t="str">
        <f t="shared" si="201"/>
        <v>Librazhd, Elbasan, Albania</v>
      </c>
      <c r="B12871" t="s">
        <v>16327</v>
      </c>
      <c r="C12871" t="s">
        <v>16327</v>
      </c>
      <c r="D12871">
        <v>41.183300000000003</v>
      </c>
      <c r="E12871">
        <v>20.316700000000001</v>
      </c>
      <c r="F12871" t="s">
        <v>3185</v>
      </c>
      <c r="G12871" t="s">
        <v>3186</v>
      </c>
      <c r="H12871" t="s">
        <v>3187</v>
      </c>
      <c r="I12871" t="s">
        <v>4106</v>
      </c>
      <c r="K12871">
        <v>6937</v>
      </c>
      <c r="L12871">
        <v>1008800835</v>
      </c>
    </row>
    <row r="12872" spans="1:12" x14ac:dyDescent="0.45">
      <c r="A12872" t="str">
        <f t="shared" si="201"/>
        <v>Libreville, Estuaire, Gabon</v>
      </c>
      <c r="B12872" t="s">
        <v>16328</v>
      </c>
      <c r="C12872" t="s">
        <v>16328</v>
      </c>
      <c r="D12872">
        <v>0.3901</v>
      </c>
      <c r="E12872">
        <v>9.4543999999999997</v>
      </c>
      <c r="F12872" t="s">
        <v>4440</v>
      </c>
      <c r="G12872" t="s">
        <v>4441</v>
      </c>
      <c r="H12872" t="s">
        <v>4442</v>
      </c>
      <c r="I12872" t="s">
        <v>16329</v>
      </c>
      <c r="J12872" t="s">
        <v>606</v>
      </c>
      <c r="K12872">
        <v>797003</v>
      </c>
      <c r="L12872">
        <v>1266952885</v>
      </c>
    </row>
    <row r="12873" spans="1:12" x14ac:dyDescent="0.45">
      <c r="A12873" t="str">
        <f t="shared" si="201"/>
        <v>Lice, Diyarbakır, Turkey</v>
      </c>
      <c r="B12873" t="s">
        <v>16330</v>
      </c>
      <c r="C12873" t="s">
        <v>16330</v>
      </c>
      <c r="D12873">
        <v>38.454900000000002</v>
      </c>
      <c r="E12873">
        <v>40.651899999999998</v>
      </c>
      <c r="F12873" t="s">
        <v>806</v>
      </c>
      <c r="G12873" t="s">
        <v>807</v>
      </c>
      <c r="H12873" t="s">
        <v>808</v>
      </c>
      <c r="I12873" t="s">
        <v>7121</v>
      </c>
      <c r="J12873" t="s">
        <v>366</v>
      </c>
      <c r="K12873">
        <v>26163</v>
      </c>
      <c r="L12873">
        <v>1792106480</v>
      </c>
    </row>
    <row r="12874" spans="1:12" x14ac:dyDescent="0.45">
      <c r="A12874" t="str">
        <f t="shared" si="201"/>
        <v>Lich, Hesse, Germany</v>
      </c>
      <c r="B12874" t="s">
        <v>16331</v>
      </c>
      <c r="C12874" t="s">
        <v>16331</v>
      </c>
      <c r="D12874">
        <v>50.521700000000003</v>
      </c>
      <c r="E12874">
        <v>8.8208000000000002</v>
      </c>
      <c r="F12874" t="s">
        <v>441</v>
      </c>
      <c r="G12874" t="s">
        <v>442</v>
      </c>
      <c r="H12874" t="s">
        <v>443</v>
      </c>
      <c r="I12874" t="s">
        <v>1676</v>
      </c>
      <c r="K12874">
        <v>13650</v>
      </c>
      <c r="L12874">
        <v>1276029431</v>
      </c>
    </row>
    <row r="12875" spans="1:12" x14ac:dyDescent="0.45">
      <c r="A12875" t="str">
        <f t="shared" si="201"/>
        <v>Licheng, Jiangsu, China</v>
      </c>
      <c r="B12875" t="s">
        <v>16332</v>
      </c>
      <c r="C12875" t="s">
        <v>16332</v>
      </c>
      <c r="D12875">
        <v>31.417400000000001</v>
      </c>
      <c r="E12875">
        <v>119.4786</v>
      </c>
      <c r="F12875" t="s">
        <v>1039</v>
      </c>
      <c r="G12875" t="s">
        <v>1040</v>
      </c>
      <c r="H12875" t="s">
        <v>1041</v>
      </c>
      <c r="I12875" t="s">
        <v>6613</v>
      </c>
      <c r="J12875" t="s">
        <v>366</v>
      </c>
      <c r="K12875">
        <v>749522</v>
      </c>
      <c r="L12875">
        <v>1156933354</v>
      </c>
    </row>
    <row r="12876" spans="1:12" x14ac:dyDescent="0.45">
      <c r="A12876" t="str">
        <f t="shared" si="201"/>
        <v>Licheng, Guangxi, China</v>
      </c>
      <c r="B12876" t="s">
        <v>16332</v>
      </c>
      <c r="C12876" t="s">
        <v>16332</v>
      </c>
      <c r="D12876">
        <v>24.493500000000001</v>
      </c>
      <c r="E12876">
        <v>110.39019999999999</v>
      </c>
      <c r="F12876" t="s">
        <v>1039</v>
      </c>
      <c r="G12876" t="s">
        <v>1040</v>
      </c>
      <c r="H12876" t="s">
        <v>1041</v>
      </c>
      <c r="I12876" t="s">
        <v>3147</v>
      </c>
      <c r="J12876" t="s">
        <v>366</v>
      </c>
      <c r="K12876">
        <v>352472</v>
      </c>
      <c r="L12876">
        <v>1156208986</v>
      </c>
    </row>
    <row r="12877" spans="1:12" x14ac:dyDescent="0.45">
      <c r="A12877" t="str">
        <f t="shared" si="201"/>
        <v>Lichfield, Staffordshire, United Kingdom</v>
      </c>
      <c r="B12877" t="s">
        <v>16333</v>
      </c>
      <c r="C12877" t="s">
        <v>16333</v>
      </c>
      <c r="D12877">
        <v>52.683500000000002</v>
      </c>
      <c r="E12877">
        <v>-1.8265</v>
      </c>
      <c r="F12877" t="s">
        <v>536</v>
      </c>
      <c r="G12877" t="s">
        <v>537</v>
      </c>
      <c r="H12877" t="s">
        <v>538</v>
      </c>
      <c r="I12877" t="s">
        <v>2729</v>
      </c>
      <c r="K12877">
        <v>33816</v>
      </c>
      <c r="L12877">
        <v>1826803495</v>
      </c>
    </row>
    <row r="12878" spans="1:12" x14ac:dyDescent="0.45">
      <c r="A12878" t="str">
        <f t="shared" si="201"/>
        <v>Lichinga, Niassa, Mozambique</v>
      </c>
      <c r="B12878" t="s">
        <v>16334</v>
      </c>
      <c r="C12878" t="s">
        <v>16334</v>
      </c>
      <c r="D12878">
        <v>-13.3</v>
      </c>
      <c r="E12878">
        <v>35.245600000000003</v>
      </c>
      <c r="F12878" t="s">
        <v>2135</v>
      </c>
      <c r="G12878" t="s">
        <v>2136</v>
      </c>
      <c r="H12878" t="s">
        <v>2137</v>
      </c>
      <c r="I12878" t="s">
        <v>7819</v>
      </c>
      <c r="J12878" t="s">
        <v>378</v>
      </c>
      <c r="K12878">
        <v>142253</v>
      </c>
      <c r="L12878">
        <v>1508041628</v>
      </c>
    </row>
    <row r="12879" spans="1:12" x14ac:dyDescent="0.45">
      <c r="A12879" t="str">
        <f t="shared" si="201"/>
        <v>Lichtenau, North Rhine-Westphalia, Germany</v>
      </c>
      <c r="B12879" t="s">
        <v>16335</v>
      </c>
      <c r="C12879" t="s">
        <v>16335</v>
      </c>
      <c r="D12879">
        <v>51.6</v>
      </c>
      <c r="E12879">
        <v>8.8833000000000002</v>
      </c>
      <c r="F12879" t="s">
        <v>441</v>
      </c>
      <c r="G12879" t="s">
        <v>442</v>
      </c>
      <c r="H12879" t="s">
        <v>443</v>
      </c>
      <c r="I12879" t="s">
        <v>444</v>
      </c>
      <c r="K12879">
        <v>10632</v>
      </c>
      <c r="L12879">
        <v>1276302835</v>
      </c>
    </row>
    <row r="12880" spans="1:12" x14ac:dyDescent="0.45">
      <c r="A12880" t="str">
        <f t="shared" si="201"/>
        <v>Lichtenburg, North West, South Africa</v>
      </c>
      <c r="B12880" t="s">
        <v>16336</v>
      </c>
      <c r="C12880" t="s">
        <v>16336</v>
      </c>
      <c r="D12880">
        <v>-26.15</v>
      </c>
      <c r="E12880">
        <v>26.166699999999999</v>
      </c>
      <c r="F12880" t="s">
        <v>1436</v>
      </c>
      <c r="G12880" t="s">
        <v>1437</v>
      </c>
      <c r="H12880" t="s">
        <v>1438</v>
      </c>
      <c r="I12880" t="s">
        <v>4705</v>
      </c>
      <c r="K12880">
        <v>26338</v>
      </c>
      <c r="L12880">
        <v>1710444843</v>
      </c>
    </row>
    <row r="12881" spans="1:12" x14ac:dyDescent="0.45">
      <c r="A12881" t="str">
        <f t="shared" si="201"/>
        <v>Lichtenfels, Bavaria, Germany</v>
      </c>
      <c r="B12881" t="s">
        <v>16337</v>
      </c>
      <c r="C12881" t="s">
        <v>16337</v>
      </c>
      <c r="D12881">
        <v>50.133299999999998</v>
      </c>
      <c r="E12881">
        <v>11.033300000000001</v>
      </c>
      <c r="F12881" t="s">
        <v>441</v>
      </c>
      <c r="G12881" t="s">
        <v>442</v>
      </c>
      <c r="H12881" t="s">
        <v>443</v>
      </c>
      <c r="I12881" t="s">
        <v>567</v>
      </c>
      <c r="J12881" t="s">
        <v>366</v>
      </c>
      <c r="K12881">
        <v>20133</v>
      </c>
      <c r="L12881">
        <v>1276573026</v>
      </c>
    </row>
    <row r="12882" spans="1:12" x14ac:dyDescent="0.45">
      <c r="A12882" t="str">
        <f t="shared" si="201"/>
        <v>Lichtenstein, Saxony, Germany</v>
      </c>
      <c r="B12882" t="s">
        <v>16338</v>
      </c>
      <c r="C12882" t="s">
        <v>16338</v>
      </c>
      <c r="D12882">
        <v>50.756399999999999</v>
      </c>
      <c r="E12882">
        <v>12.6317</v>
      </c>
      <c r="F12882" t="s">
        <v>441</v>
      </c>
      <c r="G12882" t="s">
        <v>442</v>
      </c>
      <c r="H12882" t="s">
        <v>443</v>
      </c>
      <c r="I12882" t="s">
        <v>1707</v>
      </c>
      <c r="K12882">
        <v>11285</v>
      </c>
      <c r="L12882">
        <v>1276704122</v>
      </c>
    </row>
    <row r="12883" spans="1:12" x14ac:dyDescent="0.45">
      <c r="A12883" t="str">
        <f t="shared" si="201"/>
        <v>Lichuan, Hubei, China</v>
      </c>
      <c r="B12883" t="s">
        <v>16339</v>
      </c>
      <c r="C12883" t="s">
        <v>16339</v>
      </c>
      <c r="D12883">
        <v>30.296500000000002</v>
      </c>
      <c r="E12883">
        <v>108.9378</v>
      </c>
      <c r="F12883" t="s">
        <v>1039</v>
      </c>
      <c r="G12883" t="s">
        <v>1040</v>
      </c>
      <c r="H12883" t="s">
        <v>1041</v>
      </c>
      <c r="I12883" t="s">
        <v>2058</v>
      </c>
      <c r="K12883">
        <v>913700</v>
      </c>
      <c r="L12883">
        <v>1156302762</v>
      </c>
    </row>
    <row r="12884" spans="1:12" x14ac:dyDescent="0.45">
      <c r="A12884" t="str">
        <f t="shared" si="201"/>
        <v>Lida, Hrodzyenskaya Voblasts’, Belarus</v>
      </c>
      <c r="B12884" t="s">
        <v>16340</v>
      </c>
      <c r="C12884" t="s">
        <v>16340</v>
      </c>
      <c r="D12884">
        <v>53.8872</v>
      </c>
      <c r="E12884">
        <v>25.302800000000001</v>
      </c>
      <c r="F12884" t="s">
        <v>2588</v>
      </c>
      <c r="G12884" t="s">
        <v>2589</v>
      </c>
      <c r="H12884" t="s">
        <v>2590</v>
      </c>
      <c r="I12884" t="s">
        <v>2621</v>
      </c>
      <c r="K12884">
        <v>102700</v>
      </c>
      <c r="L12884">
        <v>1112110662</v>
      </c>
    </row>
    <row r="12885" spans="1:12" x14ac:dyDescent="0.45">
      <c r="A12885" t="str">
        <f t="shared" si="201"/>
        <v>Liège, Wallonia, Belgium</v>
      </c>
      <c r="B12885" t="s">
        <v>16341</v>
      </c>
      <c r="C12885" t="s">
        <v>16342</v>
      </c>
      <c r="D12885">
        <v>50.625</v>
      </c>
      <c r="E12885">
        <v>5.5907</v>
      </c>
      <c r="F12885" t="s">
        <v>453</v>
      </c>
      <c r="G12885" t="s">
        <v>454</v>
      </c>
      <c r="H12885" t="s">
        <v>455</v>
      </c>
      <c r="I12885" t="s">
        <v>1957</v>
      </c>
      <c r="J12885" t="s">
        <v>366</v>
      </c>
      <c r="K12885">
        <v>197885</v>
      </c>
      <c r="L12885">
        <v>1056513284</v>
      </c>
    </row>
    <row r="12886" spans="1:12" x14ac:dyDescent="0.45">
      <c r="A12886" t="str">
        <f t="shared" si="201"/>
        <v>Lieģi, Durbes Novads, Latvia</v>
      </c>
      <c r="B12886" t="s">
        <v>16343</v>
      </c>
      <c r="C12886" t="s">
        <v>16344</v>
      </c>
      <c r="D12886">
        <v>56.579700000000003</v>
      </c>
      <c r="E12886">
        <v>21.3338</v>
      </c>
      <c r="F12886" t="s">
        <v>811</v>
      </c>
      <c r="G12886" t="s">
        <v>812</v>
      </c>
      <c r="H12886" t="s">
        <v>813</v>
      </c>
      <c r="I12886" t="s">
        <v>16345</v>
      </c>
      <c r="J12886" t="s">
        <v>378</v>
      </c>
      <c r="L12886">
        <v>1428643853</v>
      </c>
    </row>
    <row r="12887" spans="1:12" x14ac:dyDescent="0.45">
      <c r="A12887" t="str">
        <f t="shared" si="201"/>
        <v>Lieksa, Pohjois-Karjala, Finland</v>
      </c>
      <c r="B12887" t="s">
        <v>16346</v>
      </c>
      <c r="C12887" t="s">
        <v>16346</v>
      </c>
      <c r="D12887">
        <v>63.316699999999997</v>
      </c>
      <c r="E12887">
        <v>30.0167</v>
      </c>
      <c r="F12887" t="s">
        <v>459</v>
      </c>
      <c r="G12887" t="s">
        <v>460</v>
      </c>
      <c r="H12887" t="s">
        <v>461</v>
      </c>
      <c r="I12887" t="s">
        <v>13677</v>
      </c>
      <c r="J12887" t="s">
        <v>366</v>
      </c>
      <c r="K12887">
        <v>11772</v>
      </c>
      <c r="L12887">
        <v>1246128959</v>
      </c>
    </row>
    <row r="12888" spans="1:12" x14ac:dyDescent="0.45">
      <c r="A12888" t="str">
        <f t="shared" si="201"/>
        <v>Lielvārde, Lielvārdes Novads, Latvia</v>
      </c>
      <c r="B12888" t="s">
        <v>16347</v>
      </c>
      <c r="C12888" t="s">
        <v>16348</v>
      </c>
      <c r="D12888">
        <v>56.717500000000001</v>
      </c>
      <c r="E12888">
        <v>24.810600000000001</v>
      </c>
      <c r="F12888" t="s">
        <v>811</v>
      </c>
      <c r="G12888" t="s">
        <v>812</v>
      </c>
      <c r="H12888" t="s">
        <v>813</v>
      </c>
      <c r="I12888" t="s">
        <v>16349</v>
      </c>
      <c r="J12888" t="s">
        <v>378</v>
      </c>
      <c r="K12888">
        <v>5973</v>
      </c>
      <c r="L12888">
        <v>1428614074</v>
      </c>
    </row>
    <row r="12889" spans="1:12" x14ac:dyDescent="0.45">
      <c r="A12889" t="str">
        <f t="shared" si="201"/>
        <v>Lienz, Tirol, Austria</v>
      </c>
      <c r="B12889" t="s">
        <v>16350</v>
      </c>
      <c r="C12889" t="s">
        <v>16350</v>
      </c>
      <c r="D12889">
        <v>46.829700000000003</v>
      </c>
      <c r="E12889">
        <v>12.7697</v>
      </c>
      <c r="F12889" t="s">
        <v>1889</v>
      </c>
      <c r="G12889" t="s">
        <v>1890</v>
      </c>
      <c r="H12889" t="s">
        <v>1891</v>
      </c>
      <c r="I12889" t="s">
        <v>11696</v>
      </c>
      <c r="J12889" t="s">
        <v>366</v>
      </c>
      <c r="K12889">
        <v>11844</v>
      </c>
      <c r="L12889">
        <v>1040923905</v>
      </c>
    </row>
    <row r="12890" spans="1:12" x14ac:dyDescent="0.45">
      <c r="A12890" t="str">
        <f t="shared" si="201"/>
        <v>Liepāja, Liepāja, Latvia</v>
      </c>
      <c r="B12890" t="s">
        <v>16351</v>
      </c>
      <c r="C12890" t="s">
        <v>16352</v>
      </c>
      <c r="D12890">
        <v>56.508299999999998</v>
      </c>
      <c r="E12890">
        <v>21.011099999999999</v>
      </c>
      <c r="F12890" t="s">
        <v>811</v>
      </c>
      <c r="G12890" t="s">
        <v>812</v>
      </c>
      <c r="H12890" t="s">
        <v>813</v>
      </c>
      <c r="I12890" t="s">
        <v>16351</v>
      </c>
      <c r="J12890" t="s">
        <v>378</v>
      </c>
      <c r="K12890">
        <v>69443</v>
      </c>
      <c r="L12890">
        <v>1428511842</v>
      </c>
    </row>
    <row r="12891" spans="1:12" x14ac:dyDescent="0.45">
      <c r="A12891" t="str">
        <f t="shared" si="201"/>
        <v>Lierre, Flanders, Belgium</v>
      </c>
      <c r="B12891" t="s">
        <v>16353</v>
      </c>
      <c r="C12891" t="s">
        <v>16353</v>
      </c>
      <c r="D12891">
        <v>51.131100000000004</v>
      </c>
      <c r="E12891">
        <v>4.5697000000000001</v>
      </c>
      <c r="F12891" t="s">
        <v>453</v>
      </c>
      <c r="G12891" t="s">
        <v>454</v>
      </c>
      <c r="H12891" t="s">
        <v>455</v>
      </c>
      <c r="I12891" t="s">
        <v>456</v>
      </c>
      <c r="K12891">
        <v>36646</v>
      </c>
      <c r="L12891">
        <v>1056505135</v>
      </c>
    </row>
    <row r="12892" spans="1:12" x14ac:dyDescent="0.45">
      <c r="A12892" t="str">
        <f t="shared" si="201"/>
        <v>Liestal, Basel-Landschaft, Switzerland</v>
      </c>
      <c r="B12892" t="s">
        <v>16354</v>
      </c>
      <c r="C12892" t="s">
        <v>16354</v>
      </c>
      <c r="D12892">
        <v>47.483899999999998</v>
      </c>
      <c r="E12892">
        <v>7.7350000000000003</v>
      </c>
      <c r="F12892" t="s">
        <v>464</v>
      </c>
      <c r="G12892" t="s">
        <v>465</v>
      </c>
      <c r="H12892" t="s">
        <v>466</v>
      </c>
      <c r="I12892" t="s">
        <v>876</v>
      </c>
      <c r="J12892" t="s">
        <v>378</v>
      </c>
      <c r="K12892">
        <v>14390</v>
      </c>
      <c r="L12892">
        <v>1756371637</v>
      </c>
    </row>
    <row r="12893" spans="1:12" x14ac:dyDescent="0.45">
      <c r="A12893" t="str">
        <f t="shared" si="201"/>
        <v>Liévin, Hauts-de-France, France</v>
      </c>
      <c r="B12893" t="s">
        <v>16355</v>
      </c>
      <c r="C12893" t="s">
        <v>16356</v>
      </c>
      <c r="D12893">
        <v>50.422800000000002</v>
      </c>
      <c r="E12893">
        <v>2.7786</v>
      </c>
      <c r="F12893" t="s">
        <v>526</v>
      </c>
      <c r="G12893" t="s">
        <v>527</v>
      </c>
      <c r="H12893" t="s">
        <v>528</v>
      </c>
      <c r="I12893" t="s">
        <v>529</v>
      </c>
      <c r="K12893">
        <v>30785</v>
      </c>
      <c r="L12893">
        <v>1250072003</v>
      </c>
    </row>
    <row r="12894" spans="1:12" x14ac:dyDescent="0.45">
      <c r="A12894" t="str">
        <f t="shared" si="201"/>
        <v>Liezen, Steiermark, Austria</v>
      </c>
      <c r="B12894" t="s">
        <v>16357</v>
      </c>
      <c r="C12894" t="s">
        <v>16357</v>
      </c>
      <c r="D12894">
        <v>47.566699999999997</v>
      </c>
      <c r="E12894">
        <v>14.2333</v>
      </c>
      <c r="F12894" t="s">
        <v>1889</v>
      </c>
      <c r="G12894" t="s">
        <v>1890</v>
      </c>
      <c r="H12894" t="s">
        <v>1891</v>
      </c>
      <c r="I12894" t="s">
        <v>5389</v>
      </c>
      <c r="J12894" t="s">
        <v>366</v>
      </c>
      <c r="K12894">
        <v>8191</v>
      </c>
      <c r="L12894">
        <v>1040464860</v>
      </c>
    </row>
    <row r="12895" spans="1:12" x14ac:dyDescent="0.45">
      <c r="A12895" t="str">
        <f t="shared" si="201"/>
        <v>Lifford, Donegal, Ireland</v>
      </c>
      <c r="B12895" t="s">
        <v>16358</v>
      </c>
      <c r="C12895" t="s">
        <v>16358</v>
      </c>
      <c r="D12895">
        <v>54.835599999999999</v>
      </c>
      <c r="E12895">
        <v>-7.4779</v>
      </c>
      <c r="F12895" t="s">
        <v>1906</v>
      </c>
      <c r="G12895" t="s">
        <v>1907</v>
      </c>
      <c r="H12895" t="s">
        <v>1908</v>
      </c>
      <c r="I12895" t="s">
        <v>8613</v>
      </c>
      <c r="J12895" t="s">
        <v>378</v>
      </c>
      <c r="L12895">
        <v>1372149317</v>
      </c>
    </row>
    <row r="12896" spans="1:12" x14ac:dyDescent="0.45">
      <c r="A12896" t="str">
        <f t="shared" si="201"/>
        <v>Ligao, Albay, Philippines</v>
      </c>
      <c r="B12896" t="s">
        <v>16359</v>
      </c>
      <c r="C12896" t="s">
        <v>16359</v>
      </c>
      <c r="D12896">
        <v>13.216699999999999</v>
      </c>
      <c r="E12896">
        <v>123.5167</v>
      </c>
      <c r="F12896" t="s">
        <v>1373</v>
      </c>
      <c r="G12896" t="s">
        <v>1374</v>
      </c>
      <c r="H12896" t="s">
        <v>1375</v>
      </c>
      <c r="I12896" t="s">
        <v>16140</v>
      </c>
      <c r="K12896">
        <v>111399</v>
      </c>
      <c r="L12896">
        <v>1608907106</v>
      </c>
    </row>
    <row r="12897" spans="1:12" x14ac:dyDescent="0.45">
      <c r="A12897" t="str">
        <f t="shared" si="201"/>
        <v>Līgatne, Līgatnes Novads, Latvia</v>
      </c>
      <c r="B12897" t="s">
        <v>16360</v>
      </c>
      <c r="C12897" t="s">
        <v>16361</v>
      </c>
      <c r="D12897">
        <v>57.233600000000003</v>
      </c>
      <c r="E12897">
        <v>25.0397</v>
      </c>
      <c r="F12897" t="s">
        <v>811</v>
      </c>
      <c r="G12897" t="s">
        <v>812</v>
      </c>
      <c r="H12897" t="s">
        <v>813</v>
      </c>
      <c r="I12897" t="s">
        <v>16362</v>
      </c>
      <c r="J12897" t="s">
        <v>378</v>
      </c>
      <c r="K12897">
        <v>1015</v>
      </c>
      <c r="L12897">
        <v>1428643118</v>
      </c>
    </row>
    <row r="12898" spans="1:12" x14ac:dyDescent="0.45">
      <c r="A12898" t="str">
        <f t="shared" si="201"/>
        <v>Lighthouse Point, Florida, United States</v>
      </c>
      <c r="B12898" t="s">
        <v>16363</v>
      </c>
      <c r="C12898" t="s">
        <v>16363</v>
      </c>
      <c r="D12898">
        <v>26.278500000000001</v>
      </c>
      <c r="E12898">
        <v>-80.089100000000002</v>
      </c>
      <c r="F12898" t="s">
        <v>530</v>
      </c>
      <c r="G12898" t="s">
        <v>531</v>
      </c>
      <c r="H12898" t="s">
        <v>532</v>
      </c>
      <c r="I12898" t="s">
        <v>1378</v>
      </c>
      <c r="K12898">
        <v>11270</v>
      </c>
      <c r="L12898">
        <v>1840015998</v>
      </c>
    </row>
    <row r="12899" spans="1:12" x14ac:dyDescent="0.45">
      <c r="A12899" t="str">
        <f t="shared" si="201"/>
        <v>Ligonha, Nampula, Mozambique</v>
      </c>
      <c r="B12899" t="s">
        <v>16364</v>
      </c>
      <c r="C12899" t="s">
        <v>16364</v>
      </c>
      <c r="D12899">
        <v>-15.175700000000001</v>
      </c>
      <c r="E12899">
        <v>37.74</v>
      </c>
      <c r="F12899" t="s">
        <v>2135</v>
      </c>
      <c r="G12899" t="s">
        <v>2136</v>
      </c>
      <c r="H12899" t="s">
        <v>2137</v>
      </c>
      <c r="I12899" t="s">
        <v>2138</v>
      </c>
      <c r="K12899">
        <v>3500</v>
      </c>
      <c r="L12899">
        <v>1508105140</v>
      </c>
    </row>
    <row r="12900" spans="1:12" x14ac:dyDescent="0.45">
      <c r="A12900" t="str">
        <f t="shared" si="201"/>
        <v>Ligonier, Pennsylvania, United States</v>
      </c>
      <c r="B12900" t="s">
        <v>16365</v>
      </c>
      <c r="C12900" t="s">
        <v>16365</v>
      </c>
      <c r="D12900">
        <v>40.2348</v>
      </c>
      <c r="E12900">
        <v>-79.213700000000003</v>
      </c>
      <c r="F12900" t="s">
        <v>530</v>
      </c>
      <c r="G12900" t="s">
        <v>531</v>
      </c>
      <c r="H12900" t="s">
        <v>532</v>
      </c>
      <c r="I12900" t="s">
        <v>620</v>
      </c>
      <c r="K12900">
        <v>6466</v>
      </c>
      <c r="L12900">
        <v>1840001143</v>
      </c>
    </row>
    <row r="12901" spans="1:12" x14ac:dyDescent="0.45">
      <c r="A12901" t="str">
        <f t="shared" si="201"/>
        <v>Lihue, Hawaii, United States</v>
      </c>
      <c r="B12901" t="s">
        <v>16366</v>
      </c>
      <c r="C12901" t="s">
        <v>16366</v>
      </c>
      <c r="D12901">
        <v>21.972799999999999</v>
      </c>
      <c r="E12901">
        <v>-159.35409999999999</v>
      </c>
      <c r="F12901" t="s">
        <v>530</v>
      </c>
      <c r="G12901" t="s">
        <v>531</v>
      </c>
      <c r="H12901" t="s">
        <v>532</v>
      </c>
      <c r="I12901" t="s">
        <v>1010</v>
      </c>
      <c r="K12901">
        <v>7381</v>
      </c>
      <c r="L12901">
        <v>1840029519</v>
      </c>
    </row>
    <row r="12902" spans="1:12" x14ac:dyDescent="0.45">
      <c r="A12902" t="str">
        <f t="shared" si="201"/>
        <v>Lija, Lija, Malta</v>
      </c>
      <c r="B12902" t="s">
        <v>16367</v>
      </c>
      <c r="C12902" t="s">
        <v>16367</v>
      </c>
      <c r="D12902">
        <v>35.900599999999997</v>
      </c>
      <c r="E12902">
        <v>14.446400000000001</v>
      </c>
      <c r="F12902" t="s">
        <v>2704</v>
      </c>
      <c r="G12902" t="s">
        <v>2705</v>
      </c>
      <c r="H12902" t="s">
        <v>2706</v>
      </c>
      <c r="I12902" t="s">
        <v>16367</v>
      </c>
      <c r="J12902" t="s">
        <v>378</v>
      </c>
      <c r="L12902">
        <v>1470862409</v>
      </c>
    </row>
    <row r="12903" spans="1:12" x14ac:dyDescent="0.45">
      <c r="A12903" t="str">
        <f t="shared" si="201"/>
        <v>Likasi, Haut-Katanga, Congo (Kinshasa)</v>
      </c>
      <c r="B12903" t="s">
        <v>16368</v>
      </c>
      <c r="C12903" t="s">
        <v>16368</v>
      </c>
      <c r="D12903">
        <v>-10.9833</v>
      </c>
      <c r="E12903">
        <v>26.7333</v>
      </c>
      <c r="F12903" t="s">
        <v>1127</v>
      </c>
      <c r="G12903" t="s">
        <v>1128</v>
      </c>
      <c r="H12903" t="s">
        <v>1129</v>
      </c>
      <c r="I12903" t="s">
        <v>13987</v>
      </c>
      <c r="K12903">
        <v>422535</v>
      </c>
      <c r="L12903">
        <v>1180978192</v>
      </c>
    </row>
    <row r="12904" spans="1:12" x14ac:dyDescent="0.45">
      <c r="A12904" t="str">
        <f t="shared" si="201"/>
        <v>Likhoslavl, Tverskaya Oblast’, Russia</v>
      </c>
      <c r="B12904" t="s">
        <v>16369</v>
      </c>
      <c r="C12904" t="s">
        <v>16369</v>
      </c>
      <c r="D12904">
        <v>57.116700000000002</v>
      </c>
      <c r="E12904">
        <v>35.466700000000003</v>
      </c>
      <c r="F12904" t="s">
        <v>504</v>
      </c>
      <c r="G12904" t="s">
        <v>505</v>
      </c>
      <c r="H12904" t="s">
        <v>506</v>
      </c>
      <c r="I12904" t="s">
        <v>1989</v>
      </c>
      <c r="K12904">
        <v>11594</v>
      </c>
      <c r="L12904">
        <v>1643616895</v>
      </c>
    </row>
    <row r="12905" spans="1:12" x14ac:dyDescent="0.45">
      <c r="A12905" t="str">
        <f t="shared" si="201"/>
        <v>Likino-Dulevo, Moskovskaya Oblast’, Russia</v>
      </c>
      <c r="B12905" t="s">
        <v>16370</v>
      </c>
      <c r="C12905" t="s">
        <v>16370</v>
      </c>
      <c r="D12905">
        <v>55.7</v>
      </c>
      <c r="E12905">
        <v>38.950000000000003</v>
      </c>
      <c r="F12905" t="s">
        <v>504</v>
      </c>
      <c r="G12905" t="s">
        <v>505</v>
      </c>
      <c r="H12905" t="s">
        <v>506</v>
      </c>
      <c r="I12905" t="s">
        <v>3224</v>
      </c>
      <c r="K12905">
        <v>29376</v>
      </c>
      <c r="L12905">
        <v>1643014243</v>
      </c>
    </row>
    <row r="12906" spans="1:12" x14ac:dyDescent="0.45">
      <c r="A12906" t="str">
        <f t="shared" si="201"/>
        <v>Lilan, Guangxi, China</v>
      </c>
      <c r="B12906" t="s">
        <v>16371</v>
      </c>
      <c r="C12906" t="s">
        <v>16371</v>
      </c>
      <c r="D12906">
        <v>23.816299999999998</v>
      </c>
      <c r="E12906">
        <v>108.8847</v>
      </c>
      <c r="F12906" t="s">
        <v>1039</v>
      </c>
      <c r="G12906" t="s">
        <v>1040</v>
      </c>
      <c r="H12906" t="s">
        <v>1041</v>
      </c>
      <c r="I12906" t="s">
        <v>3147</v>
      </c>
      <c r="K12906">
        <v>114496</v>
      </c>
      <c r="L12906">
        <v>1156060534</v>
      </c>
    </row>
    <row r="12907" spans="1:12" x14ac:dyDescent="0.45">
      <c r="A12907" t="str">
        <f t="shared" si="201"/>
        <v>Lilburn, Georgia, United States</v>
      </c>
      <c r="B12907" t="s">
        <v>16372</v>
      </c>
      <c r="C12907" t="s">
        <v>16372</v>
      </c>
      <c r="D12907">
        <v>33.8887</v>
      </c>
      <c r="E12907">
        <v>-84.137900000000002</v>
      </c>
      <c r="F12907" t="s">
        <v>530</v>
      </c>
      <c r="G12907" t="s">
        <v>531</v>
      </c>
      <c r="H12907" t="s">
        <v>532</v>
      </c>
      <c r="I12907" t="s">
        <v>763</v>
      </c>
      <c r="K12907">
        <v>12810</v>
      </c>
      <c r="L12907">
        <v>1840015613</v>
      </c>
    </row>
    <row r="12908" spans="1:12" x14ac:dyDescent="0.45">
      <c r="A12908" t="str">
        <f t="shared" si="201"/>
        <v>Lille, Hauts-de-France, France</v>
      </c>
      <c r="B12908" t="s">
        <v>16373</v>
      </c>
      <c r="C12908" t="s">
        <v>16373</v>
      </c>
      <c r="D12908">
        <v>50.627800000000001</v>
      </c>
      <c r="E12908">
        <v>3.0583</v>
      </c>
      <c r="F12908" t="s">
        <v>526</v>
      </c>
      <c r="G12908" t="s">
        <v>527</v>
      </c>
      <c r="H12908" t="s">
        <v>528</v>
      </c>
      <c r="I12908" t="s">
        <v>529</v>
      </c>
      <c r="J12908" t="s">
        <v>378</v>
      </c>
      <c r="K12908">
        <v>232787</v>
      </c>
      <c r="L12908">
        <v>1250071961</v>
      </c>
    </row>
    <row r="12909" spans="1:12" x14ac:dyDescent="0.45">
      <c r="A12909" t="str">
        <f t="shared" si="201"/>
        <v>Lillehammer, Oppland, Norway</v>
      </c>
      <c r="B12909" t="s">
        <v>16374</v>
      </c>
      <c r="C12909" t="s">
        <v>16374</v>
      </c>
      <c r="D12909">
        <v>61.116100000000003</v>
      </c>
      <c r="E12909">
        <v>10.457800000000001</v>
      </c>
      <c r="F12909" t="s">
        <v>1169</v>
      </c>
      <c r="G12909" t="s">
        <v>1170</v>
      </c>
      <c r="H12909" t="s">
        <v>1171</v>
      </c>
      <c r="I12909" t="s">
        <v>10756</v>
      </c>
      <c r="J12909" t="s">
        <v>366</v>
      </c>
      <c r="K12909">
        <v>20580</v>
      </c>
      <c r="L12909">
        <v>1578724478</v>
      </c>
    </row>
    <row r="12910" spans="1:12" x14ac:dyDescent="0.45">
      <c r="A12910" t="str">
        <f t="shared" si="201"/>
        <v>Lillesand, Aust-Agder, Norway</v>
      </c>
      <c r="B12910" t="s">
        <v>16375</v>
      </c>
      <c r="C12910" t="s">
        <v>16375</v>
      </c>
      <c r="D12910">
        <v>58.248800000000003</v>
      </c>
      <c r="E12910">
        <v>8.3778000000000006</v>
      </c>
      <c r="F12910" t="s">
        <v>1169</v>
      </c>
      <c r="G12910" t="s">
        <v>1170</v>
      </c>
      <c r="H12910" t="s">
        <v>1171</v>
      </c>
      <c r="I12910" t="s">
        <v>2349</v>
      </c>
      <c r="J12910" t="s">
        <v>366</v>
      </c>
      <c r="K12910">
        <v>7930</v>
      </c>
      <c r="L12910">
        <v>1578656800</v>
      </c>
    </row>
    <row r="12911" spans="1:12" x14ac:dyDescent="0.45">
      <c r="A12911" t="str">
        <f t="shared" si="201"/>
        <v>Lilongwe, Lilongwe, Malawi</v>
      </c>
      <c r="B12911" t="s">
        <v>16376</v>
      </c>
      <c r="C12911" t="s">
        <v>16376</v>
      </c>
      <c r="D12911">
        <v>-13.9833</v>
      </c>
      <c r="E12911">
        <v>33.783299999999997</v>
      </c>
      <c r="F12911" t="s">
        <v>3207</v>
      </c>
      <c r="G12911" t="s">
        <v>3208</v>
      </c>
      <c r="H12911" t="s">
        <v>3209</v>
      </c>
      <c r="I12911" t="s">
        <v>16376</v>
      </c>
      <c r="J12911" t="s">
        <v>606</v>
      </c>
      <c r="K12911">
        <v>781538</v>
      </c>
      <c r="L12911">
        <v>1454688499</v>
      </c>
    </row>
    <row r="12912" spans="1:12" x14ac:dyDescent="0.45">
      <c r="A12912" t="str">
        <f t="shared" si="201"/>
        <v>Lima, Lima, Peru</v>
      </c>
      <c r="B12912" t="s">
        <v>3645</v>
      </c>
      <c r="C12912" t="s">
        <v>3645</v>
      </c>
      <c r="D12912">
        <v>-12.05</v>
      </c>
      <c r="E12912">
        <v>-77.033299999999997</v>
      </c>
      <c r="F12912" t="s">
        <v>509</v>
      </c>
      <c r="G12912" t="s">
        <v>510</v>
      </c>
      <c r="H12912" t="s">
        <v>511</v>
      </c>
      <c r="I12912" t="s">
        <v>3645</v>
      </c>
      <c r="J12912" t="s">
        <v>606</v>
      </c>
      <c r="K12912">
        <v>9848000</v>
      </c>
      <c r="L12912">
        <v>1604728603</v>
      </c>
    </row>
    <row r="12913" spans="1:12" x14ac:dyDescent="0.45">
      <c r="A12913" t="str">
        <f t="shared" si="201"/>
        <v>Lima, Ohio, United States</v>
      </c>
      <c r="B12913" t="s">
        <v>3645</v>
      </c>
      <c r="C12913" t="s">
        <v>3645</v>
      </c>
      <c r="D12913">
        <v>40.741</v>
      </c>
      <c r="E12913">
        <v>-84.112099999999998</v>
      </c>
      <c r="F12913" t="s">
        <v>530</v>
      </c>
      <c r="G12913" t="s">
        <v>531</v>
      </c>
      <c r="H12913" t="s">
        <v>532</v>
      </c>
      <c r="I12913" t="s">
        <v>799</v>
      </c>
      <c r="K12913">
        <v>68878</v>
      </c>
      <c r="L12913">
        <v>1840002785</v>
      </c>
    </row>
    <row r="12914" spans="1:12" x14ac:dyDescent="0.45">
      <c r="A12914" t="str">
        <f t="shared" si="201"/>
        <v>Liman, Lənkəran, Azerbaijan</v>
      </c>
      <c r="B12914" t="s">
        <v>16377</v>
      </c>
      <c r="C12914" t="s">
        <v>16377</v>
      </c>
      <c r="D12914">
        <v>38.8733</v>
      </c>
      <c r="E12914">
        <v>48.813899999999997</v>
      </c>
      <c r="F12914" t="s">
        <v>906</v>
      </c>
      <c r="G12914" t="s">
        <v>907</v>
      </c>
      <c r="H12914" t="s">
        <v>908</v>
      </c>
      <c r="I12914" t="s">
        <v>16201</v>
      </c>
      <c r="K12914">
        <v>8661</v>
      </c>
      <c r="L12914">
        <v>1031959844</v>
      </c>
    </row>
    <row r="12915" spans="1:12" x14ac:dyDescent="0.45">
      <c r="A12915" t="str">
        <f t="shared" si="201"/>
        <v>Limassol, Lemesós, Cyprus</v>
      </c>
      <c r="B12915" t="s">
        <v>16378</v>
      </c>
      <c r="C12915" t="s">
        <v>16378</v>
      </c>
      <c r="D12915">
        <v>34.674999999999997</v>
      </c>
      <c r="E12915">
        <v>33.0443</v>
      </c>
      <c r="F12915" t="s">
        <v>9712</v>
      </c>
      <c r="G12915" t="s">
        <v>9713</v>
      </c>
      <c r="H12915" t="s">
        <v>9714</v>
      </c>
      <c r="I12915" t="s">
        <v>16379</v>
      </c>
      <c r="J12915" t="s">
        <v>378</v>
      </c>
      <c r="K12915">
        <v>235056</v>
      </c>
      <c r="L12915">
        <v>1196136222</v>
      </c>
    </row>
    <row r="12916" spans="1:12" x14ac:dyDescent="0.45">
      <c r="A12916" t="str">
        <f t="shared" si="201"/>
        <v>Limbach-Oberfrohna, Saxony, Germany</v>
      </c>
      <c r="B12916" t="s">
        <v>16380</v>
      </c>
      <c r="C12916" t="s">
        <v>16380</v>
      </c>
      <c r="D12916">
        <v>50.866700000000002</v>
      </c>
      <c r="E12916">
        <v>12.75</v>
      </c>
      <c r="F12916" t="s">
        <v>441</v>
      </c>
      <c r="G12916" t="s">
        <v>442</v>
      </c>
      <c r="H12916" t="s">
        <v>443</v>
      </c>
      <c r="I12916" t="s">
        <v>1707</v>
      </c>
      <c r="K12916">
        <v>24029</v>
      </c>
      <c r="L12916">
        <v>1276772007</v>
      </c>
    </row>
    <row r="12917" spans="1:12" x14ac:dyDescent="0.45">
      <c r="A12917" t="str">
        <f t="shared" si="201"/>
        <v>Limbaži, Limbažu Novads, Latvia</v>
      </c>
      <c r="B12917" t="s">
        <v>16381</v>
      </c>
      <c r="C12917" t="s">
        <v>16382</v>
      </c>
      <c r="D12917">
        <v>57.514699999999998</v>
      </c>
      <c r="E12917">
        <v>24.713100000000001</v>
      </c>
      <c r="F12917" t="s">
        <v>811</v>
      </c>
      <c r="G12917" t="s">
        <v>812</v>
      </c>
      <c r="H12917" t="s">
        <v>813</v>
      </c>
      <c r="I12917" t="s">
        <v>16383</v>
      </c>
      <c r="J12917" t="s">
        <v>378</v>
      </c>
      <c r="K12917">
        <v>7221</v>
      </c>
      <c r="L12917">
        <v>1428920312</v>
      </c>
    </row>
    <row r="12918" spans="1:12" x14ac:dyDescent="0.45">
      <c r="A12918" t="str">
        <f t="shared" si="201"/>
        <v>Limbe, South-West, Cameroon</v>
      </c>
      <c r="B12918" t="s">
        <v>16384</v>
      </c>
      <c r="C12918" t="s">
        <v>16384</v>
      </c>
      <c r="D12918">
        <v>4.0167000000000002</v>
      </c>
      <c r="E12918">
        <v>9.2166999999999994</v>
      </c>
      <c r="F12918" t="s">
        <v>636</v>
      </c>
      <c r="G12918" t="s">
        <v>637</v>
      </c>
      <c r="H12918" t="s">
        <v>638</v>
      </c>
      <c r="I12918" t="s">
        <v>1085</v>
      </c>
      <c r="K12918">
        <v>212474</v>
      </c>
      <c r="L12918">
        <v>1120635273</v>
      </c>
    </row>
    <row r="12919" spans="1:12" x14ac:dyDescent="0.45">
      <c r="A12919" t="str">
        <f t="shared" si="201"/>
        <v>Limbourg, Wallonia, Belgium</v>
      </c>
      <c r="B12919" t="s">
        <v>16385</v>
      </c>
      <c r="C12919" t="s">
        <v>16385</v>
      </c>
      <c r="D12919">
        <v>50.612200000000001</v>
      </c>
      <c r="E12919">
        <v>5.9402999999999997</v>
      </c>
      <c r="F12919" t="s">
        <v>453</v>
      </c>
      <c r="G12919" t="s">
        <v>454</v>
      </c>
      <c r="H12919" t="s">
        <v>455</v>
      </c>
      <c r="I12919" t="s">
        <v>1957</v>
      </c>
      <c r="K12919">
        <v>5939</v>
      </c>
      <c r="L12919">
        <v>1056726615</v>
      </c>
    </row>
    <row r="12920" spans="1:12" x14ac:dyDescent="0.45">
      <c r="A12920" t="str">
        <f t="shared" si="201"/>
        <v>Limburg, Hesse, Germany</v>
      </c>
      <c r="B12920" t="s">
        <v>16386</v>
      </c>
      <c r="C12920" t="s">
        <v>16386</v>
      </c>
      <c r="D12920">
        <v>50.383299999999998</v>
      </c>
      <c r="E12920">
        <v>8.0667000000000009</v>
      </c>
      <c r="F12920" t="s">
        <v>441</v>
      </c>
      <c r="G12920" t="s">
        <v>442</v>
      </c>
      <c r="H12920" t="s">
        <v>443</v>
      </c>
      <c r="I12920" t="s">
        <v>1676</v>
      </c>
      <c r="J12920" t="s">
        <v>366</v>
      </c>
      <c r="K12920">
        <v>35243</v>
      </c>
      <c r="L12920">
        <v>1276188257</v>
      </c>
    </row>
    <row r="12921" spans="1:12" x14ac:dyDescent="0.45">
      <c r="A12921" t="str">
        <f t="shared" si="201"/>
        <v>Limeil-Brévannes, Île-de-France, France</v>
      </c>
      <c r="B12921" t="s">
        <v>16387</v>
      </c>
      <c r="C12921" t="s">
        <v>16388</v>
      </c>
      <c r="D12921">
        <v>48.746400000000001</v>
      </c>
      <c r="E12921">
        <v>2.4883000000000002</v>
      </c>
      <c r="F12921" t="s">
        <v>526</v>
      </c>
      <c r="G12921" t="s">
        <v>527</v>
      </c>
      <c r="H12921" t="s">
        <v>528</v>
      </c>
      <c r="I12921" t="s">
        <v>732</v>
      </c>
      <c r="K12921">
        <v>27228</v>
      </c>
      <c r="L12921">
        <v>1250943881</v>
      </c>
    </row>
    <row r="12922" spans="1:12" x14ac:dyDescent="0.45">
      <c r="A12922" t="str">
        <f t="shared" si="201"/>
        <v>Limeira, São Paulo, Brazil</v>
      </c>
      <c r="B12922" t="s">
        <v>16389</v>
      </c>
      <c r="C12922" t="s">
        <v>16389</v>
      </c>
      <c r="D12922">
        <v>-22.564699999999998</v>
      </c>
      <c r="E12922">
        <v>-47.401699999999998</v>
      </c>
      <c r="F12922" t="s">
        <v>491</v>
      </c>
      <c r="G12922" t="s">
        <v>492</v>
      </c>
      <c r="H12922" t="s">
        <v>493</v>
      </c>
      <c r="I12922" t="s">
        <v>801</v>
      </c>
      <c r="K12922">
        <v>296440</v>
      </c>
      <c r="L12922">
        <v>1076508566</v>
      </c>
    </row>
    <row r="12923" spans="1:12" x14ac:dyDescent="0.45">
      <c r="A12923" t="str">
        <f t="shared" si="201"/>
        <v>Limerick, Limerick, Ireland</v>
      </c>
      <c r="B12923" t="s">
        <v>16390</v>
      </c>
      <c r="C12923" t="s">
        <v>16390</v>
      </c>
      <c r="D12923">
        <v>52.665300000000002</v>
      </c>
      <c r="E12923">
        <v>-8.6237999999999992</v>
      </c>
      <c r="F12923" t="s">
        <v>1906</v>
      </c>
      <c r="G12923" t="s">
        <v>1907</v>
      </c>
      <c r="H12923" t="s">
        <v>1908</v>
      </c>
      <c r="I12923" t="s">
        <v>16390</v>
      </c>
      <c r="J12923" t="s">
        <v>378</v>
      </c>
      <c r="K12923">
        <v>58319</v>
      </c>
      <c r="L12923">
        <v>1372126011</v>
      </c>
    </row>
    <row r="12924" spans="1:12" x14ac:dyDescent="0.45">
      <c r="A12924" t="str">
        <f t="shared" si="201"/>
        <v>Limerick, Pennsylvania, United States</v>
      </c>
      <c r="B12924" t="s">
        <v>16390</v>
      </c>
      <c r="C12924" t="s">
        <v>16390</v>
      </c>
      <c r="D12924">
        <v>40.232300000000002</v>
      </c>
      <c r="E12924">
        <v>-75.534400000000005</v>
      </c>
      <c r="F12924" t="s">
        <v>530</v>
      </c>
      <c r="G12924" t="s">
        <v>531</v>
      </c>
      <c r="H12924" t="s">
        <v>532</v>
      </c>
      <c r="I12924" t="s">
        <v>620</v>
      </c>
      <c r="K12924">
        <v>18874</v>
      </c>
      <c r="L12924">
        <v>1840035062</v>
      </c>
    </row>
    <row r="12925" spans="1:12" x14ac:dyDescent="0.45">
      <c r="A12925" t="str">
        <f t="shared" si="201"/>
        <v>Limoges, Nouvelle-Aquitaine, France</v>
      </c>
      <c r="B12925" t="s">
        <v>16391</v>
      </c>
      <c r="C12925" t="s">
        <v>16391</v>
      </c>
      <c r="D12925">
        <v>45.835299999999997</v>
      </c>
      <c r="E12925">
        <v>1.2625</v>
      </c>
      <c r="F12925" t="s">
        <v>526</v>
      </c>
      <c r="G12925" t="s">
        <v>527</v>
      </c>
      <c r="H12925" t="s">
        <v>528</v>
      </c>
      <c r="I12925" t="s">
        <v>917</v>
      </c>
      <c r="J12925" t="s">
        <v>366</v>
      </c>
      <c r="K12925">
        <v>283823</v>
      </c>
      <c r="L12925">
        <v>1250736774</v>
      </c>
    </row>
    <row r="12926" spans="1:12" x14ac:dyDescent="0.45">
      <c r="A12926" t="str">
        <f t="shared" si="201"/>
        <v>Linares, Nuevo León, Mexico</v>
      </c>
      <c r="B12926" t="s">
        <v>16392</v>
      </c>
      <c r="C12926" t="s">
        <v>16392</v>
      </c>
      <c r="D12926">
        <v>24.8597</v>
      </c>
      <c r="E12926">
        <v>-99.567899999999995</v>
      </c>
      <c r="F12926" t="s">
        <v>519</v>
      </c>
      <c r="G12926" t="s">
        <v>520</v>
      </c>
      <c r="H12926" t="s">
        <v>521</v>
      </c>
      <c r="I12926" t="s">
        <v>5826</v>
      </c>
      <c r="J12926" t="s">
        <v>366</v>
      </c>
      <c r="K12926">
        <v>63104</v>
      </c>
      <c r="L12926">
        <v>1484504671</v>
      </c>
    </row>
    <row r="12927" spans="1:12" x14ac:dyDescent="0.45">
      <c r="A12927" t="str">
        <f t="shared" si="201"/>
        <v>Linares, Maule, Chile</v>
      </c>
      <c r="B12927" t="s">
        <v>16392</v>
      </c>
      <c r="C12927" t="s">
        <v>16392</v>
      </c>
      <c r="D12927">
        <v>-35.845399999999998</v>
      </c>
      <c r="E12927">
        <v>-71.597899999999996</v>
      </c>
      <c r="F12927" t="s">
        <v>1502</v>
      </c>
      <c r="G12927" t="s">
        <v>1503</v>
      </c>
      <c r="H12927" t="s">
        <v>1504</v>
      </c>
      <c r="I12927" t="s">
        <v>6342</v>
      </c>
      <c r="J12927" t="s">
        <v>366</v>
      </c>
      <c r="K12927">
        <v>73602</v>
      </c>
      <c r="L12927">
        <v>1152783281</v>
      </c>
    </row>
    <row r="12928" spans="1:12" x14ac:dyDescent="0.45">
      <c r="A12928" t="str">
        <f t="shared" si="201"/>
        <v>Linares, Andalusia, Spain</v>
      </c>
      <c r="B12928" t="s">
        <v>16392</v>
      </c>
      <c r="C12928" t="s">
        <v>16392</v>
      </c>
      <c r="D12928">
        <v>38.083300000000001</v>
      </c>
      <c r="E12928">
        <v>-3.6334</v>
      </c>
      <c r="F12928" t="s">
        <v>436</v>
      </c>
      <c r="G12928" t="s">
        <v>437</v>
      </c>
      <c r="H12928" t="s">
        <v>438</v>
      </c>
      <c r="I12928" t="s">
        <v>1546</v>
      </c>
      <c r="K12928">
        <v>59761</v>
      </c>
      <c r="L12928">
        <v>1724047784</v>
      </c>
    </row>
    <row r="12929" spans="1:12" x14ac:dyDescent="0.45">
      <c r="A12929" t="str">
        <f t="shared" si="201"/>
        <v>Lincang, Yunnan, China</v>
      </c>
      <c r="B12929" t="s">
        <v>16393</v>
      </c>
      <c r="C12929" t="s">
        <v>16393</v>
      </c>
      <c r="D12929">
        <v>23.886399999999998</v>
      </c>
      <c r="E12929">
        <v>100.08710000000001</v>
      </c>
      <c r="F12929" t="s">
        <v>1039</v>
      </c>
      <c r="G12929" t="s">
        <v>1040</v>
      </c>
      <c r="H12929" t="s">
        <v>1041</v>
      </c>
      <c r="I12929" t="s">
        <v>3541</v>
      </c>
      <c r="K12929">
        <v>2429497</v>
      </c>
      <c r="L12929">
        <v>1156044130</v>
      </c>
    </row>
    <row r="12930" spans="1:12" x14ac:dyDescent="0.45">
      <c r="A12930" t="str">
        <f t="shared" si="201"/>
        <v>Lincoln, Nebraska, United States</v>
      </c>
      <c r="B12930" t="s">
        <v>16394</v>
      </c>
      <c r="C12930" t="s">
        <v>16394</v>
      </c>
      <c r="D12930">
        <v>40.808999999999997</v>
      </c>
      <c r="E12930">
        <v>-96.678799999999995</v>
      </c>
      <c r="F12930" t="s">
        <v>530</v>
      </c>
      <c r="G12930" t="s">
        <v>531</v>
      </c>
      <c r="H12930" t="s">
        <v>532</v>
      </c>
      <c r="I12930" t="s">
        <v>1604</v>
      </c>
      <c r="J12930" t="s">
        <v>378</v>
      </c>
      <c r="K12930">
        <v>289490</v>
      </c>
      <c r="L12930">
        <v>1840009357</v>
      </c>
    </row>
    <row r="12931" spans="1:12" x14ac:dyDescent="0.45">
      <c r="A12931" t="str">
        <f t="shared" ref="A12931:A12994" si="202">CONCATENATE(B12931,", ",I12931,", ",F12931)</f>
        <v>Lincoln, Lincolnshire, United Kingdom</v>
      </c>
      <c r="B12931" t="s">
        <v>16394</v>
      </c>
      <c r="C12931" t="s">
        <v>16394</v>
      </c>
      <c r="D12931">
        <v>53.234400000000001</v>
      </c>
      <c r="E12931">
        <v>-0.53859999999999997</v>
      </c>
      <c r="F12931" t="s">
        <v>536</v>
      </c>
      <c r="G12931" t="s">
        <v>537</v>
      </c>
      <c r="H12931" t="s">
        <v>538</v>
      </c>
      <c r="I12931" t="s">
        <v>5020</v>
      </c>
      <c r="K12931">
        <v>97541</v>
      </c>
      <c r="L12931">
        <v>1826312785</v>
      </c>
    </row>
    <row r="12932" spans="1:12" x14ac:dyDescent="0.45">
      <c r="A12932" t="str">
        <f t="shared" si="202"/>
        <v>Lincoln, California, United States</v>
      </c>
      <c r="B12932" t="s">
        <v>16394</v>
      </c>
      <c r="C12932" t="s">
        <v>16394</v>
      </c>
      <c r="D12932">
        <v>38.875900000000001</v>
      </c>
      <c r="E12932">
        <v>-121.2916</v>
      </c>
      <c r="F12932" t="s">
        <v>530</v>
      </c>
      <c r="G12932" t="s">
        <v>531</v>
      </c>
      <c r="H12932" t="s">
        <v>532</v>
      </c>
      <c r="I12932" t="s">
        <v>754</v>
      </c>
      <c r="K12932">
        <v>48275</v>
      </c>
      <c r="L12932">
        <v>1840020231</v>
      </c>
    </row>
    <row r="12933" spans="1:12" x14ac:dyDescent="0.45">
      <c r="A12933" t="str">
        <f t="shared" si="202"/>
        <v>Lincoln, Buenos Aires, Argentina</v>
      </c>
      <c r="B12933" t="s">
        <v>16394</v>
      </c>
      <c r="C12933" t="s">
        <v>16394</v>
      </c>
      <c r="D12933">
        <v>-34.85</v>
      </c>
      <c r="E12933">
        <v>-61.5167</v>
      </c>
      <c r="F12933" t="s">
        <v>651</v>
      </c>
      <c r="G12933" t="s">
        <v>652</v>
      </c>
      <c r="H12933" t="s">
        <v>653</v>
      </c>
      <c r="I12933" t="s">
        <v>870</v>
      </c>
      <c r="J12933" t="s">
        <v>366</v>
      </c>
      <c r="K12933">
        <v>24798</v>
      </c>
      <c r="L12933">
        <v>1032332688</v>
      </c>
    </row>
    <row r="12934" spans="1:12" x14ac:dyDescent="0.45">
      <c r="A12934" t="str">
        <f t="shared" si="202"/>
        <v>Lincoln, Ontario, Canada</v>
      </c>
      <c r="B12934" t="s">
        <v>16394</v>
      </c>
      <c r="C12934" t="s">
        <v>16394</v>
      </c>
      <c r="D12934">
        <v>43.13</v>
      </c>
      <c r="E12934">
        <v>-79.430000000000007</v>
      </c>
      <c r="F12934" t="s">
        <v>541</v>
      </c>
      <c r="G12934" t="s">
        <v>542</v>
      </c>
      <c r="H12934" t="s">
        <v>543</v>
      </c>
      <c r="I12934" t="s">
        <v>857</v>
      </c>
      <c r="K12934">
        <v>23787</v>
      </c>
      <c r="L12934">
        <v>1124001767</v>
      </c>
    </row>
    <row r="12935" spans="1:12" x14ac:dyDescent="0.45">
      <c r="A12935" t="str">
        <f t="shared" si="202"/>
        <v>Lincoln, Rhode Island, United States</v>
      </c>
      <c r="B12935" t="s">
        <v>16394</v>
      </c>
      <c r="C12935" t="s">
        <v>16394</v>
      </c>
      <c r="D12935">
        <v>41.917099999999998</v>
      </c>
      <c r="E12935">
        <v>-71.450500000000005</v>
      </c>
      <c r="F12935" t="s">
        <v>530</v>
      </c>
      <c r="G12935" t="s">
        <v>531</v>
      </c>
      <c r="H12935" t="s">
        <v>532</v>
      </c>
      <c r="I12935" t="s">
        <v>3666</v>
      </c>
      <c r="K12935">
        <v>21644</v>
      </c>
      <c r="L12935">
        <v>1840106233</v>
      </c>
    </row>
    <row r="12936" spans="1:12" x14ac:dyDescent="0.45">
      <c r="A12936" t="str">
        <f t="shared" si="202"/>
        <v>Lincoln, Illinois, United States</v>
      </c>
      <c r="B12936" t="s">
        <v>16394</v>
      </c>
      <c r="C12936" t="s">
        <v>16394</v>
      </c>
      <c r="D12936">
        <v>40.150799999999997</v>
      </c>
      <c r="E12936">
        <v>-89.372100000000003</v>
      </c>
      <c r="F12936" t="s">
        <v>530</v>
      </c>
      <c r="G12936" t="s">
        <v>531</v>
      </c>
      <c r="H12936" t="s">
        <v>532</v>
      </c>
      <c r="I12936" t="s">
        <v>824</v>
      </c>
      <c r="K12936">
        <v>16993</v>
      </c>
      <c r="L12936">
        <v>1840009447</v>
      </c>
    </row>
    <row r="12937" spans="1:12" x14ac:dyDescent="0.45">
      <c r="A12937" t="str">
        <f t="shared" si="202"/>
        <v>Lincoln, Alabama, United States</v>
      </c>
      <c r="B12937" t="s">
        <v>16394</v>
      </c>
      <c r="C12937" t="s">
        <v>16394</v>
      </c>
      <c r="D12937">
        <v>33.593499999999999</v>
      </c>
      <c r="E12937">
        <v>-86.137100000000004</v>
      </c>
      <c r="F12937" t="s">
        <v>530</v>
      </c>
      <c r="G12937" t="s">
        <v>531</v>
      </c>
      <c r="H12937" t="s">
        <v>532</v>
      </c>
      <c r="I12937" t="s">
        <v>1371</v>
      </c>
      <c r="K12937">
        <v>6781</v>
      </c>
      <c r="L12937">
        <v>1840015698</v>
      </c>
    </row>
    <row r="12938" spans="1:12" x14ac:dyDescent="0.45">
      <c r="A12938" t="str">
        <f t="shared" si="202"/>
        <v>Lincoln, Massachusetts, United States</v>
      </c>
      <c r="B12938" t="s">
        <v>16394</v>
      </c>
      <c r="C12938" t="s">
        <v>16394</v>
      </c>
      <c r="D12938">
        <v>42.426600000000001</v>
      </c>
      <c r="E12938">
        <v>-71.308599999999998</v>
      </c>
      <c r="F12938" t="s">
        <v>530</v>
      </c>
      <c r="G12938" t="s">
        <v>531</v>
      </c>
      <c r="H12938" t="s">
        <v>532</v>
      </c>
      <c r="I12938" t="s">
        <v>621</v>
      </c>
      <c r="K12938">
        <v>6726</v>
      </c>
      <c r="L12938">
        <v>1840053639</v>
      </c>
    </row>
    <row r="12939" spans="1:12" x14ac:dyDescent="0.45">
      <c r="A12939" t="str">
        <f t="shared" si="202"/>
        <v>Lincoln, Canterbury, New Zealand</v>
      </c>
      <c r="B12939" t="s">
        <v>16394</v>
      </c>
      <c r="C12939" t="s">
        <v>16394</v>
      </c>
      <c r="D12939">
        <v>-43.64</v>
      </c>
      <c r="E12939">
        <v>172.48599999999999</v>
      </c>
      <c r="F12939" t="s">
        <v>1518</v>
      </c>
      <c r="G12939" t="s">
        <v>1519</v>
      </c>
      <c r="H12939" t="s">
        <v>1520</v>
      </c>
      <c r="I12939" t="s">
        <v>2580</v>
      </c>
      <c r="K12939">
        <v>6030</v>
      </c>
      <c r="L12939">
        <v>1554645119</v>
      </c>
    </row>
    <row r="12940" spans="1:12" x14ac:dyDescent="0.45">
      <c r="A12940" t="str">
        <f t="shared" si="202"/>
        <v>Lincoln City, Oregon, United States</v>
      </c>
      <c r="B12940" t="s">
        <v>16395</v>
      </c>
      <c r="C12940" t="s">
        <v>16395</v>
      </c>
      <c r="D12940">
        <v>44.975099999999998</v>
      </c>
      <c r="E12940">
        <v>-124.0073</v>
      </c>
      <c r="F12940" t="s">
        <v>530</v>
      </c>
      <c r="G12940" t="s">
        <v>531</v>
      </c>
      <c r="H12940" t="s">
        <v>532</v>
      </c>
      <c r="I12940" t="s">
        <v>1426</v>
      </c>
      <c r="K12940">
        <v>12172</v>
      </c>
      <c r="L12940">
        <v>1840019974</v>
      </c>
    </row>
    <row r="12941" spans="1:12" x14ac:dyDescent="0.45">
      <c r="A12941" t="str">
        <f t="shared" si="202"/>
        <v>Lincoln Park, Michigan, United States</v>
      </c>
      <c r="B12941" t="s">
        <v>16396</v>
      </c>
      <c r="C12941" t="s">
        <v>16396</v>
      </c>
      <c r="D12941">
        <v>42.243200000000002</v>
      </c>
      <c r="E12941">
        <v>-83.181100000000001</v>
      </c>
      <c r="F12941" t="s">
        <v>530</v>
      </c>
      <c r="G12941" t="s">
        <v>531</v>
      </c>
      <c r="H12941" t="s">
        <v>532</v>
      </c>
      <c r="I12941" t="s">
        <v>868</v>
      </c>
      <c r="K12941">
        <v>36321</v>
      </c>
      <c r="L12941">
        <v>1840003984</v>
      </c>
    </row>
    <row r="12942" spans="1:12" x14ac:dyDescent="0.45">
      <c r="A12942" t="str">
        <f t="shared" si="202"/>
        <v>Lincoln Park, New Jersey, United States</v>
      </c>
      <c r="B12942" t="s">
        <v>16396</v>
      </c>
      <c r="C12942" t="s">
        <v>16396</v>
      </c>
      <c r="D12942">
        <v>40.923900000000003</v>
      </c>
      <c r="E12942">
        <v>-74.3035</v>
      </c>
      <c r="F12942" t="s">
        <v>530</v>
      </c>
      <c r="G12942" t="s">
        <v>531</v>
      </c>
      <c r="H12942" t="s">
        <v>532</v>
      </c>
      <c r="I12942" t="s">
        <v>587</v>
      </c>
      <c r="K12942">
        <v>10111</v>
      </c>
      <c r="L12942">
        <v>1840000953</v>
      </c>
    </row>
    <row r="12943" spans="1:12" x14ac:dyDescent="0.45">
      <c r="A12943" t="str">
        <f t="shared" si="202"/>
        <v>Lincoln Village, Ohio, United States</v>
      </c>
      <c r="B12943" t="s">
        <v>16397</v>
      </c>
      <c r="C12943" t="s">
        <v>16397</v>
      </c>
      <c r="D12943">
        <v>39.953200000000002</v>
      </c>
      <c r="E12943">
        <v>-83.131399999999999</v>
      </c>
      <c r="F12943" t="s">
        <v>530</v>
      </c>
      <c r="G12943" t="s">
        <v>531</v>
      </c>
      <c r="H12943" t="s">
        <v>532</v>
      </c>
      <c r="I12943" t="s">
        <v>799</v>
      </c>
      <c r="K12943">
        <v>10071</v>
      </c>
      <c r="L12943">
        <v>1840034388</v>
      </c>
    </row>
    <row r="12944" spans="1:12" x14ac:dyDescent="0.45">
      <c r="A12944" t="str">
        <f t="shared" si="202"/>
        <v>Lincolnia, Virginia, United States</v>
      </c>
      <c r="B12944" t="s">
        <v>16398</v>
      </c>
      <c r="C12944" t="s">
        <v>16398</v>
      </c>
      <c r="D12944">
        <v>38.815800000000003</v>
      </c>
      <c r="E12944">
        <v>-77.154300000000006</v>
      </c>
      <c r="F12944" t="s">
        <v>530</v>
      </c>
      <c r="G12944" t="s">
        <v>531</v>
      </c>
      <c r="H12944" t="s">
        <v>532</v>
      </c>
      <c r="I12944" t="s">
        <v>618</v>
      </c>
      <c r="K12944">
        <v>24808</v>
      </c>
      <c r="L12944">
        <v>1840006034</v>
      </c>
    </row>
    <row r="12945" spans="1:12" x14ac:dyDescent="0.45">
      <c r="A12945" t="str">
        <f t="shared" si="202"/>
        <v>Lincolnshire, Illinois, United States</v>
      </c>
      <c r="B12945" t="s">
        <v>5020</v>
      </c>
      <c r="C12945" t="s">
        <v>5020</v>
      </c>
      <c r="D12945">
        <v>42.195700000000002</v>
      </c>
      <c r="E12945">
        <v>-87.918199999999999</v>
      </c>
      <c r="F12945" t="s">
        <v>530</v>
      </c>
      <c r="G12945" t="s">
        <v>531</v>
      </c>
      <c r="H12945" t="s">
        <v>532</v>
      </c>
      <c r="I12945" t="s">
        <v>824</v>
      </c>
      <c r="K12945">
        <v>7893</v>
      </c>
      <c r="L12945">
        <v>1840011162</v>
      </c>
    </row>
    <row r="12946" spans="1:12" x14ac:dyDescent="0.45">
      <c r="A12946" t="str">
        <f t="shared" si="202"/>
        <v>Lincolnton, North Carolina, United States</v>
      </c>
      <c r="B12946" t="s">
        <v>16399</v>
      </c>
      <c r="C12946" t="s">
        <v>16399</v>
      </c>
      <c r="D12946">
        <v>35.474699999999999</v>
      </c>
      <c r="E12946">
        <v>-81.238500000000002</v>
      </c>
      <c r="F12946" t="s">
        <v>530</v>
      </c>
      <c r="G12946" t="s">
        <v>531</v>
      </c>
      <c r="H12946" t="s">
        <v>532</v>
      </c>
      <c r="I12946" t="s">
        <v>589</v>
      </c>
      <c r="K12946">
        <v>24229</v>
      </c>
      <c r="L12946">
        <v>1840015427</v>
      </c>
    </row>
    <row r="12947" spans="1:12" x14ac:dyDescent="0.45">
      <c r="A12947" t="str">
        <f t="shared" si="202"/>
        <v>Lincolnwood, Illinois, United States</v>
      </c>
      <c r="B12947" t="s">
        <v>16400</v>
      </c>
      <c r="C12947" t="s">
        <v>16400</v>
      </c>
      <c r="D12947">
        <v>42.005400000000002</v>
      </c>
      <c r="E12947">
        <v>-87.732900000000001</v>
      </c>
      <c r="F12947" t="s">
        <v>530</v>
      </c>
      <c r="G12947" t="s">
        <v>531</v>
      </c>
      <c r="H12947" t="s">
        <v>532</v>
      </c>
      <c r="I12947" t="s">
        <v>824</v>
      </c>
      <c r="K12947">
        <v>12245</v>
      </c>
      <c r="L12947">
        <v>1840011259</v>
      </c>
    </row>
    <row r="12948" spans="1:12" x14ac:dyDescent="0.45">
      <c r="A12948" t="str">
        <f t="shared" si="202"/>
        <v>Lincroft, New Jersey, United States</v>
      </c>
      <c r="B12948" t="s">
        <v>16401</v>
      </c>
      <c r="C12948" t="s">
        <v>16401</v>
      </c>
      <c r="D12948">
        <v>40.339100000000002</v>
      </c>
      <c r="E12948">
        <v>-74.128299999999996</v>
      </c>
      <c r="F12948" t="s">
        <v>530</v>
      </c>
      <c r="G12948" t="s">
        <v>531</v>
      </c>
      <c r="H12948" t="s">
        <v>532</v>
      </c>
      <c r="I12948" t="s">
        <v>587</v>
      </c>
      <c r="K12948">
        <v>6348</v>
      </c>
      <c r="L12948">
        <v>1840005449</v>
      </c>
    </row>
    <row r="12949" spans="1:12" x14ac:dyDescent="0.45">
      <c r="A12949" t="str">
        <f t="shared" si="202"/>
        <v>Linda, California, United States</v>
      </c>
      <c r="B12949" t="s">
        <v>16402</v>
      </c>
      <c r="C12949" t="s">
        <v>16402</v>
      </c>
      <c r="D12949">
        <v>39.124099999999999</v>
      </c>
      <c r="E12949">
        <v>-121.5421</v>
      </c>
      <c r="F12949" t="s">
        <v>530</v>
      </c>
      <c r="G12949" t="s">
        <v>531</v>
      </c>
      <c r="H12949" t="s">
        <v>532</v>
      </c>
      <c r="I12949" t="s">
        <v>754</v>
      </c>
      <c r="K12949">
        <v>19314</v>
      </c>
      <c r="L12949">
        <v>1840018800</v>
      </c>
    </row>
    <row r="12950" spans="1:12" x14ac:dyDescent="0.45">
      <c r="A12950" t="str">
        <f t="shared" si="202"/>
        <v>Lindale, Texas, United States</v>
      </c>
      <c r="B12950" t="s">
        <v>16403</v>
      </c>
      <c r="C12950" t="s">
        <v>16403</v>
      </c>
      <c r="D12950">
        <v>32.493400000000001</v>
      </c>
      <c r="E12950">
        <v>-95.406899999999993</v>
      </c>
      <c r="F12950" t="s">
        <v>530</v>
      </c>
      <c r="G12950" t="s">
        <v>531</v>
      </c>
      <c r="H12950" t="s">
        <v>532</v>
      </c>
      <c r="I12950" t="s">
        <v>610</v>
      </c>
      <c r="K12950">
        <v>13442</v>
      </c>
      <c r="L12950">
        <v>1840022078</v>
      </c>
    </row>
    <row r="12951" spans="1:12" x14ac:dyDescent="0.45">
      <c r="A12951" t="str">
        <f t="shared" si="202"/>
        <v>Lindau, Bavaria, Germany</v>
      </c>
      <c r="B12951" t="s">
        <v>16404</v>
      </c>
      <c r="C12951" t="s">
        <v>16404</v>
      </c>
      <c r="D12951">
        <v>47.5458</v>
      </c>
      <c r="E12951">
        <v>9.6838999999999995</v>
      </c>
      <c r="F12951" t="s">
        <v>441</v>
      </c>
      <c r="G12951" t="s">
        <v>442</v>
      </c>
      <c r="H12951" t="s">
        <v>443</v>
      </c>
      <c r="I12951" t="s">
        <v>567</v>
      </c>
      <c r="K12951">
        <v>25490</v>
      </c>
      <c r="L12951">
        <v>1276918139</v>
      </c>
    </row>
    <row r="12952" spans="1:12" x14ac:dyDescent="0.45">
      <c r="A12952" t="str">
        <f t="shared" si="202"/>
        <v>Linden, Upper Demerara-Berbice, Guyana</v>
      </c>
      <c r="B12952" t="s">
        <v>16405</v>
      </c>
      <c r="C12952" t="s">
        <v>16405</v>
      </c>
      <c r="D12952">
        <v>6</v>
      </c>
      <c r="E12952">
        <v>-58.3</v>
      </c>
      <c r="F12952" t="s">
        <v>2062</v>
      </c>
      <c r="G12952" t="s">
        <v>2063</v>
      </c>
      <c r="H12952" t="s">
        <v>2064</v>
      </c>
      <c r="I12952" t="s">
        <v>13275</v>
      </c>
      <c r="J12952" t="s">
        <v>378</v>
      </c>
      <c r="K12952">
        <v>29298</v>
      </c>
      <c r="L12952">
        <v>1328531190</v>
      </c>
    </row>
    <row r="12953" spans="1:12" x14ac:dyDescent="0.45">
      <c r="A12953" t="str">
        <f t="shared" si="202"/>
        <v>Linden, New Jersey, United States</v>
      </c>
      <c r="B12953" t="s">
        <v>16405</v>
      </c>
      <c r="C12953" t="s">
        <v>16405</v>
      </c>
      <c r="D12953">
        <v>40.625100000000003</v>
      </c>
      <c r="E12953">
        <v>-74.238100000000003</v>
      </c>
      <c r="F12953" t="s">
        <v>530</v>
      </c>
      <c r="G12953" t="s">
        <v>531</v>
      </c>
      <c r="H12953" t="s">
        <v>532</v>
      </c>
      <c r="I12953" t="s">
        <v>587</v>
      </c>
      <c r="K12953">
        <v>42361</v>
      </c>
      <c r="L12953">
        <v>1840001094</v>
      </c>
    </row>
    <row r="12954" spans="1:12" x14ac:dyDescent="0.45">
      <c r="A12954" t="str">
        <f t="shared" si="202"/>
        <v>Lindenberg im Allgäu, Bavaria, Germany</v>
      </c>
      <c r="B12954" t="s">
        <v>16406</v>
      </c>
      <c r="C12954" t="s">
        <v>16407</v>
      </c>
      <c r="D12954">
        <v>47.603099999999998</v>
      </c>
      <c r="E12954">
        <v>9.8861000000000008</v>
      </c>
      <c r="F12954" t="s">
        <v>441</v>
      </c>
      <c r="G12954" t="s">
        <v>442</v>
      </c>
      <c r="H12954" t="s">
        <v>443</v>
      </c>
      <c r="I12954" t="s">
        <v>567</v>
      </c>
      <c r="K12954">
        <v>11546</v>
      </c>
      <c r="L12954">
        <v>1276413375</v>
      </c>
    </row>
    <row r="12955" spans="1:12" x14ac:dyDescent="0.45">
      <c r="A12955" t="str">
        <f t="shared" si="202"/>
        <v>Lindenfels, Hesse, Germany</v>
      </c>
      <c r="B12955" t="s">
        <v>16408</v>
      </c>
      <c r="C12955" t="s">
        <v>16408</v>
      </c>
      <c r="D12955">
        <v>49.684899999999999</v>
      </c>
      <c r="E12955">
        <v>8.7803000000000004</v>
      </c>
      <c r="F12955" t="s">
        <v>441</v>
      </c>
      <c r="G12955" t="s">
        <v>442</v>
      </c>
      <c r="H12955" t="s">
        <v>443</v>
      </c>
      <c r="I12955" t="s">
        <v>1676</v>
      </c>
      <c r="K12955">
        <v>5124</v>
      </c>
      <c r="L12955">
        <v>1276003590</v>
      </c>
    </row>
    <row r="12956" spans="1:12" x14ac:dyDescent="0.45">
      <c r="A12956" t="str">
        <f t="shared" si="202"/>
        <v>Lindenhurst, New York, United States</v>
      </c>
      <c r="B12956" t="s">
        <v>16409</v>
      </c>
      <c r="C12956" t="s">
        <v>16409</v>
      </c>
      <c r="D12956">
        <v>40.6858</v>
      </c>
      <c r="E12956">
        <v>-73.370999999999995</v>
      </c>
      <c r="F12956" t="s">
        <v>530</v>
      </c>
      <c r="G12956" t="s">
        <v>531</v>
      </c>
      <c r="H12956" t="s">
        <v>532</v>
      </c>
      <c r="I12956" t="s">
        <v>803</v>
      </c>
      <c r="K12956">
        <v>26801</v>
      </c>
      <c r="L12956">
        <v>1840005122</v>
      </c>
    </row>
    <row r="12957" spans="1:12" x14ac:dyDescent="0.45">
      <c r="A12957" t="str">
        <f t="shared" si="202"/>
        <v>Lindenhurst, Illinois, United States</v>
      </c>
      <c r="B12957" t="s">
        <v>16409</v>
      </c>
      <c r="C12957" t="s">
        <v>16409</v>
      </c>
      <c r="D12957">
        <v>42.417499999999997</v>
      </c>
      <c r="E12957">
        <v>-88.025700000000001</v>
      </c>
      <c r="F12957" t="s">
        <v>530</v>
      </c>
      <c r="G12957" t="s">
        <v>531</v>
      </c>
      <c r="H12957" t="s">
        <v>532</v>
      </c>
      <c r="I12957" t="s">
        <v>824</v>
      </c>
      <c r="K12957">
        <v>14216</v>
      </c>
      <c r="L12957">
        <v>1840011163</v>
      </c>
    </row>
    <row r="12958" spans="1:12" x14ac:dyDescent="0.45">
      <c r="A12958" t="str">
        <f t="shared" si="202"/>
        <v>Lindenwold, New Jersey, United States</v>
      </c>
      <c r="B12958" t="s">
        <v>16410</v>
      </c>
      <c r="C12958" t="s">
        <v>16410</v>
      </c>
      <c r="D12958">
        <v>39.8172</v>
      </c>
      <c r="E12958">
        <v>-74.989800000000002</v>
      </c>
      <c r="F12958" t="s">
        <v>530</v>
      </c>
      <c r="G12958" t="s">
        <v>531</v>
      </c>
      <c r="H12958" t="s">
        <v>532</v>
      </c>
      <c r="I12958" t="s">
        <v>587</v>
      </c>
      <c r="K12958">
        <v>17263</v>
      </c>
      <c r="L12958">
        <v>1840000730</v>
      </c>
    </row>
    <row r="12959" spans="1:12" x14ac:dyDescent="0.45">
      <c r="A12959" t="str">
        <f t="shared" si="202"/>
        <v>Lindfield, West Sussex, United Kingdom</v>
      </c>
      <c r="B12959" t="s">
        <v>16411</v>
      </c>
      <c r="C12959" t="s">
        <v>16411</v>
      </c>
      <c r="D12959">
        <v>51.013500000000001</v>
      </c>
      <c r="E12959">
        <v>-8.3299999999999999E-2</v>
      </c>
      <c r="F12959" t="s">
        <v>536</v>
      </c>
      <c r="G12959" t="s">
        <v>537</v>
      </c>
      <c r="H12959" t="s">
        <v>538</v>
      </c>
      <c r="I12959" t="s">
        <v>2025</v>
      </c>
      <c r="K12959">
        <v>5394</v>
      </c>
      <c r="L12959">
        <v>1826535163</v>
      </c>
    </row>
    <row r="12960" spans="1:12" x14ac:dyDescent="0.45">
      <c r="A12960" t="str">
        <f t="shared" si="202"/>
        <v>Lindi, Lindi, Tanzania</v>
      </c>
      <c r="B12960" t="s">
        <v>16412</v>
      </c>
      <c r="C12960" t="s">
        <v>16412</v>
      </c>
      <c r="D12960">
        <v>-9.9969000000000001</v>
      </c>
      <c r="E12960">
        <v>39.714399999999998</v>
      </c>
      <c r="F12960" t="s">
        <v>2466</v>
      </c>
      <c r="G12960" t="s">
        <v>2467</v>
      </c>
      <c r="H12960" t="s">
        <v>2468</v>
      </c>
      <c r="I12960" t="s">
        <v>16412</v>
      </c>
      <c r="J12960" t="s">
        <v>378</v>
      </c>
      <c r="K12960">
        <v>41549</v>
      </c>
      <c r="L12960">
        <v>1834550750</v>
      </c>
    </row>
    <row r="12961" spans="1:12" x14ac:dyDescent="0.45">
      <c r="A12961" t="str">
        <f t="shared" si="202"/>
        <v>Lindóia, São Paulo, Brazil</v>
      </c>
      <c r="B12961" t="s">
        <v>16413</v>
      </c>
      <c r="C12961" t="s">
        <v>16414</v>
      </c>
      <c r="D12961">
        <v>-22.523099999999999</v>
      </c>
      <c r="E12961">
        <v>-46.65</v>
      </c>
      <c r="F12961" t="s">
        <v>491</v>
      </c>
      <c r="G12961" t="s">
        <v>492</v>
      </c>
      <c r="H12961" t="s">
        <v>493</v>
      </c>
      <c r="I12961" t="s">
        <v>801</v>
      </c>
      <c r="K12961">
        <v>7485</v>
      </c>
      <c r="L12961">
        <v>1076734969</v>
      </c>
    </row>
    <row r="12962" spans="1:12" x14ac:dyDescent="0.45">
      <c r="A12962" t="str">
        <f t="shared" si="202"/>
        <v>Lindon, Utah, United States</v>
      </c>
      <c r="B12962" t="s">
        <v>16415</v>
      </c>
      <c r="C12962" t="s">
        <v>16415</v>
      </c>
      <c r="D12962">
        <v>40.3414</v>
      </c>
      <c r="E12962">
        <v>-111.7187</v>
      </c>
      <c r="F12962" t="s">
        <v>530</v>
      </c>
      <c r="G12962" t="s">
        <v>531</v>
      </c>
      <c r="H12962" t="s">
        <v>532</v>
      </c>
      <c r="I12962" t="s">
        <v>1667</v>
      </c>
      <c r="K12962">
        <v>11100</v>
      </c>
      <c r="L12962">
        <v>1840020169</v>
      </c>
    </row>
    <row r="12963" spans="1:12" x14ac:dyDescent="0.45">
      <c r="A12963" t="str">
        <f t="shared" si="202"/>
        <v>Lindong, Inner Mongolia, China</v>
      </c>
      <c r="B12963" t="s">
        <v>16416</v>
      </c>
      <c r="C12963" t="s">
        <v>16416</v>
      </c>
      <c r="D12963">
        <v>43.983699999999999</v>
      </c>
      <c r="E12963">
        <v>119.18340000000001</v>
      </c>
      <c r="F12963" t="s">
        <v>1039</v>
      </c>
      <c r="G12963" t="s">
        <v>1040</v>
      </c>
      <c r="H12963" t="s">
        <v>1041</v>
      </c>
      <c r="I12963" t="s">
        <v>3543</v>
      </c>
      <c r="J12963" t="s">
        <v>366</v>
      </c>
      <c r="K12963">
        <v>50000</v>
      </c>
      <c r="L12963">
        <v>1156448425</v>
      </c>
    </row>
    <row r="12964" spans="1:12" x14ac:dyDescent="0.45">
      <c r="A12964" t="str">
        <f t="shared" si="202"/>
        <v>Lindsay, California, United States</v>
      </c>
      <c r="B12964" t="s">
        <v>16417</v>
      </c>
      <c r="C12964" t="s">
        <v>16417</v>
      </c>
      <c r="D12964">
        <v>36.208199999999998</v>
      </c>
      <c r="E12964">
        <v>-119.08969999999999</v>
      </c>
      <c r="F12964" t="s">
        <v>530</v>
      </c>
      <c r="G12964" t="s">
        <v>531</v>
      </c>
      <c r="H12964" t="s">
        <v>532</v>
      </c>
      <c r="I12964" t="s">
        <v>754</v>
      </c>
      <c r="K12964">
        <v>16713</v>
      </c>
      <c r="L12964">
        <v>1840020367</v>
      </c>
    </row>
    <row r="12965" spans="1:12" x14ac:dyDescent="0.45">
      <c r="A12965" t="str">
        <f t="shared" si="202"/>
        <v>Lindstrom, Minnesota, United States</v>
      </c>
      <c r="B12965" t="s">
        <v>16418</v>
      </c>
      <c r="C12965" t="s">
        <v>16418</v>
      </c>
      <c r="D12965">
        <v>45.387</v>
      </c>
      <c r="E12965">
        <v>-92.847700000000003</v>
      </c>
      <c r="F12965" t="s">
        <v>530</v>
      </c>
      <c r="G12965" t="s">
        <v>531</v>
      </c>
      <c r="H12965" t="s">
        <v>532</v>
      </c>
      <c r="I12965" t="s">
        <v>1433</v>
      </c>
      <c r="K12965">
        <v>9023</v>
      </c>
      <c r="L12965">
        <v>1840008892</v>
      </c>
    </row>
    <row r="12966" spans="1:12" x14ac:dyDescent="0.45">
      <c r="A12966" t="str">
        <f t="shared" si="202"/>
        <v>Linfen, Shanxi, China</v>
      </c>
      <c r="B12966" t="s">
        <v>16419</v>
      </c>
      <c r="C12966" t="s">
        <v>16419</v>
      </c>
      <c r="D12966">
        <v>36.081200000000003</v>
      </c>
      <c r="E12966">
        <v>111.5087</v>
      </c>
      <c r="F12966" t="s">
        <v>1039</v>
      </c>
      <c r="G12966" t="s">
        <v>1040</v>
      </c>
      <c r="H12966" t="s">
        <v>1041</v>
      </c>
      <c r="I12966" t="s">
        <v>6621</v>
      </c>
      <c r="K12966">
        <v>4316610</v>
      </c>
      <c r="L12966">
        <v>1156416074</v>
      </c>
    </row>
    <row r="12967" spans="1:12" x14ac:dyDescent="0.45">
      <c r="A12967" t="str">
        <f t="shared" si="202"/>
        <v>Linganore, Maryland, United States</v>
      </c>
      <c r="B12967" t="s">
        <v>16420</v>
      </c>
      <c r="C12967" t="s">
        <v>16420</v>
      </c>
      <c r="D12967">
        <v>39.411099999999998</v>
      </c>
      <c r="E12967">
        <v>-77.302599999999998</v>
      </c>
      <c r="F12967" t="s">
        <v>530</v>
      </c>
      <c r="G12967" t="s">
        <v>531</v>
      </c>
      <c r="H12967" t="s">
        <v>532</v>
      </c>
      <c r="I12967" t="s">
        <v>588</v>
      </c>
      <c r="K12967">
        <v>8978</v>
      </c>
      <c r="L12967">
        <v>1840026627</v>
      </c>
    </row>
    <row r="12968" spans="1:12" x14ac:dyDescent="0.45">
      <c r="A12968" t="str">
        <f t="shared" si="202"/>
        <v>Lingayen, Pangasinan, Philippines</v>
      </c>
      <c r="B12968" t="s">
        <v>16421</v>
      </c>
      <c r="C12968" t="s">
        <v>16421</v>
      </c>
      <c r="D12968">
        <v>16.021799999999999</v>
      </c>
      <c r="E12968">
        <v>120.2319</v>
      </c>
      <c r="F12968" t="s">
        <v>1373</v>
      </c>
      <c r="G12968" t="s">
        <v>1374</v>
      </c>
      <c r="H12968" t="s">
        <v>1375</v>
      </c>
      <c r="I12968" t="s">
        <v>1397</v>
      </c>
      <c r="J12968" t="s">
        <v>378</v>
      </c>
      <c r="L12968">
        <v>1608464071</v>
      </c>
    </row>
    <row r="12969" spans="1:12" x14ac:dyDescent="0.45">
      <c r="A12969" t="str">
        <f t="shared" si="202"/>
        <v>Lingbao Chengguanzhen, Henan, China</v>
      </c>
      <c r="B12969" t="s">
        <v>16422</v>
      </c>
      <c r="C12969" t="s">
        <v>16422</v>
      </c>
      <c r="D12969">
        <v>34.522100000000002</v>
      </c>
      <c r="E12969">
        <v>110.87860000000001</v>
      </c>
      <c r="F12969" t="s">
        <v>1039</v>
      </c>
      <c r="G12969" t="s">
        <v>1040</v>
      </c>
      <c r="H12969" t="s">
        <v>1041</v>
      </c>
      <c r="I12969" t="s">
        <v>6768</v>
      </c>
      <c r="J12969" t="s">
        <v>366</v>
      </c>
      <c r="K12969">
        <v>721049</v>
      </c>
      <c r="L12969">
        <v>1156837145</v>
      </c>
    </row>
    <row r="12970" spans="1:12" x14ac:dyDescent="0.45">
      <c r="A12970" t="str">
        <f t="shared" si="202"/>
        <v>Lingen, Lower Saxony, Germany</v>
      </c>
      <c r="B12970" t="s">
        <v>16423</v>
      </c>
      <c r="C12970" t="s">
        <v>16423</v>
      </c>
      <c r="D12970">
        <v>52.523299999999999</v>
      </c>
      <c r="E12970">
        <v>7.3171999999999997</v>
      </c>
      <c r="F12970" t="s">
        <v>441</v>
      </c>
      <c r="G12970" t="s">
        <v>442</v>
      </c>
      <c r="H12970" t="s">
        <v>443</v>
      </c>
      <c r="I12970" t="s">
        <v>735</v>
      </c>
      <c r="K12970">
        <v>54422</v>
      </c>
      <c r="L12970">
        <v>1276978218</v>
      </c>
    </row>
    <row r="12971" spans="1:12" x14ac:dyDescent="0.45">
      <c r="A12971" t="str">
        <f t="shared" si="202"/>
        <v>Linghai, Liaoning, China</v>
      </c>
      <c r="B12971" t="s">
        <v>16424</v>
      </c>
      <c r="C12971" t="s">
        <v>16424</v>
      </c>
      <c r="D12971">
        <v>41.1676</v>
      </c>
      <c r="E12971">
        <v>121.3558</v>
      </c>
      <c r="F12971" t="s">
        <v>1039</v>
      </c>
      <c r="G12971" t="s">
        <v>1040</v>
      </c>
      <c r="H12971" t="s">
        <v>1041</v>
      </c>
      <c r="I12971" t="s">
        <v>2102</v>
      </c>
      <c r="K12971">
        <v>508079</v>
      </c>
      <c r="L12971">
        <v>1156081300</v>
      </c>
    </row>
    <row r="12972" spans="1:12" x14ac:dyDescent="0.45">
      <c r="A12972" t="str">
        <f t="shared" si="202"/>
        <v>Linglestown, Pennsylvania, United States</v>
      </c>
      <c r="B12972" t="s">
        <v>16425</v>
      </c>
      <c r="C12972" t="s">
        <v>16425</v>
      </c>
      <c r="D12972">
        <v>40.344499999999996</v>
      </c>
      <c r="E12972">
        <v>-76.795000000000002</v>
      </c>
      <c r="F12972" t="s">
        <v>530</v>
      </c>
      <c r="G12972" t="s">
        <v>531</v>
      </c>
      <c r="H12972" t="s">
        <v>532</v>
      </c>
      <c r="I12972" t="s">
        <v>620</v>
      </c>
      <c r="K12972">
        <v>5742</v>
      </c>
      <c r="L12972">
        <v>1840005401</v>
      </c>
    </row>
    <row r="12973" spans="1:12" x14ac:dyDescent="0.45">
      <c r="A12973" t="str">
        <f t="shared" si="202"/>
        <v>Linguère, Louga, Senegal</v>
      </c>
      <c r="B12973" t="s">
        <v>16426</v>
      </c>
      <c r="C12973" t="s">
        <v>16427</v>
      </c>
      <c r="D12973">
        <v>15.3833</v>
      </c>
      <c r="E12973">
        <v>-15.216699999999999</v>
      </c>
      <c r="F12973" t="s">
        <v>7992</v>
      </c>
      <c r="G12973" t="s">
        <v>7993</v>
      </c>
      <c r="H12973" t="s">
        <v>7994</v>
      </c>
      <c r="I12973" t="s">
        <v>16428</v>
      </c>
      <c r="K12973">
        <v>15482</v>
      </c>
      <c r="L12973">
        <v>1686531921</v>
      </c>
    </row>
    <row r="12974" spans="1:12" x14ac:dyDescent="0.45">
      <c r="A12974" t="str">
        <f t="shared" si="202"/>
        <v>Lingyuan, Liaoning, China</v>
      </c>
      <c r="B12974" t="s">
        <v>16429</v>
      </c>
      <c r="C12974" t="s">
        <v>16429</v>
      </c>
      <c r="D12974">
        <v>41.240699999999997</v>
      </c>
      <c r="E12974">
        <v>119.39570000000001</v>
      </c>
      <c r="F12974" t="s">
        <v>1039</v>
      </c>
      <c r="G12974" t="s">
        <v>1040</v>
      </c>
      <c r="H12974" t="s">
        <v>1041</v>
      </c>
      <c r="I12974" t="s">
        <v>2102</v>
      </c>
      <c r="K12974">
        <v>570660</v>
      </c>
      <c r="L12974">
        <v>1156184681</v>
      </c>
    </row>
    <row r="12975" spans="1:12" x14ac:dyDescent="0.45">
      <c r="A12975" t="str">
        <f t="shared" si="202"/>
        <v>Linhai, Zhejiang, China</v>
      </c>
      <c r="B12975" t="s">
        <v>16430</v>
      </c>
      <c r="C12975" t="s">
        <v>16430</v>
      </c>
      <c r="D12975">
        <v>28.8523</v>
      </c>
      <c r="E12975">
        <v>121.1409</v>
      </c>
      <c r="F12975" t="s">
        <v>1039</v>
      </c>
      <c r="G12975" t="s">
        <v>1040</v>
      </c>
      <c r="H12975" t="s">
        <v>1041</v>
      </c>
      <c r="I12975" t="s">
        <v>3175</v>
      </c>
      <c r="K12975">
        <v>1028813</v>
      </c>
      <c r="L12975">
        <v>1156451663</v>
      </c>
    </row>
    <row r="12976" spans="1:12" x14ac:dyDescent="0.45">
      <c r="A12976" t="str">
        <f t="shared" si="202"/>
        <v>Linhares, Espírito Santo, Brazil</v>
      </c>
      <c r="B12976" t="s">
        <v>16431</v>
      </c>
      <c r="C12976" t="s">
        <v>16431</v>
      </c>
      <c r="D12976">
        <v>-19.39</v>
      </c>
      <c r="E12976">
        <v>-40.049999999999997</v>
      </c>
      <c r="F12976" t="s">
        <v>491</v>
      </c>
      <c r="G12976" t="s">
        <v>492</v>
      </c>
      <c r="H12976" t="s">
        <v>493</v>
      </c>
      <c r="I12976" t="s">
        <v>5816</v>
      </c>
      <c r="K12976">
        <v>105075</v>
      </c>
      <c r="L12976">
        <v>1076355611</v>
      </c>
    </row>
    <row r="12977" spans="1:12" x14ac:dyDescent="0.45">
      <c r="A12977" t="str">
        <f t="shared" si="202"/>
        <v>Linjiang, Jilin, China</v>
      </c>
      <c r="B12977" t="s">
        <v>16432</v>
      </c>
      <c r="C12977" t="s">
        <v>16432</v>
      </c>
      <c r="D12977">
        <v>41.808199999999999</v>
      </c>
      <c r="E12977">
        <v>126.91370000000001</v>
      </c>
      <c r="F12977" t="s">
        <v>1039</v>
      </c>
      <c r="G12977" t="s">
        <v>1040</v>
      </c>
      <c r="H12977" t="s">
        <v>1041</v>
      </c>
      <c r="I12977" t="s">
        <v>3148</v>
      </c>
      <c r="J12977" t="s">
        <v>366</v>
      </c>
      <c r="K12977">
        <v>173903</v>
      </c>
      <c r="L12977">
        <v>1156357534</v>
      </c>
    </row>
    <row r="12978" spans="1:12" x14ac:dyDescent="0.45">
      <c r="A12978" t="str">
        <f t="shared" si="202"/>
        <v>Linköping, Östergötland, Sweden</v>
      </c>
      <c r="B12978" t="s">
        <v>16433</v>
      </c>
      <c r="C12978" t="s">
        <v>16434</v>
      </c>
      <c r="D12978">
        <v>58.409399999999998</v>
      </c>
      <c r="E12978">
        <v>15.6257</v>
      </c>
      <c r="F12978" t="s">
        <v>4875</v>
      </c>
      <c r="G12978" t="s">
        <v>4876</v>
      </c>
      <c r="H12978" t="s">
        <v>4877</v>
      </c>
      <c r="I12978" t="s">
        <v>16435</v>
      </c>
      <c r="J12978" t="s">
        <v>378</v>
      </c>
      <c r="K12978">
        <v>114582</v>
      </c>
      <c r="L12978">
        <v>1752963378</v>
      </c>
    </row>
    <row r="12979" spans="1:12" x14ac:dyDescent="0.45">
      <c r="A12979" t="str">
        <f t="shared" si="202"/>
        <v>Linkou, Heilongjiang, China</v>
      </c>
      <c r="B12979" t="s">
        <v>16436</v>
      </c>
      <c r="C12979" t="s">
        <v>16436</v>
      </c>
      <c r="D12979">
        <v>45.2819</v>
      </c>
      <c r="E12979">
        <v>130.25190000000001</v>
      </c>
      <c r="F12979" t="s">
        <v>1039</v>
      </c>
      <c r="G12979" t="s">
        <v>1040</v>
      </c>
      <c r="H12979" t="s">
        <v>1041</v>
      </c>
      <c r="I12979" t="s">
        <v>1953</v>
      </c>
      <c r="J12979" t="s">
        <v>366</v>
      </c>
      <c r="K12979">
        <v>77754</v>
      </c>
      <c r="L12979">
        <v>1156383623</v>
      </c>
    </row>
    <row r="12980" spans="1:12" x14ac:dyDescent="0.45">
      <c r="A12980" t="str">
        <f t="shared" si="202"/>
        <v>Linlithgow, West Lothian, United Kingdom</v>
      </c>
      <c r="B12980" t="s">
        <v>16437</v>
      </c>
      <c r="C12980" t="s">
        <v>16437</v>
      </c>
      <c r="D12980">
        <v>55.979100000000003</v>
      </c>
      <c r="E12980">
        <v>-3.6105</v>
      </c>
      <c r="F12980" t="s">
        <v>536</v>
      </c>
      <c r="G12980" t="s">
        <v>537</v>
      </c>
      <c r="H12980" t="s">
        <v>538</v>
      </c>
      <c r="I12980" t="s">
        <v>2402</v>
      </c>
      <c r="K12980">
        <v>19000</v>
      </c>
      <c r="L12980">
        <v>1826000089</v>
      </c>
    </row>
    <row r="12981" spans="1:12" x14ac:dyDescent="0.45">
      <c r="A12981" t="str">
        <f t="shared" si="202"/>
        <v>Linnich, North Rhine-Westphalia, Germany</v>
      </c>
      <c r="B12981" t="s">
        <v>16438</v>
      </c>
      <c r="C12981" t="s">
        <v>16438</v>
      </c>
      <c r="D12981">
        <v>50.978900000000003</v>
      </c>
      <c r="E12981">
        <v>6.2678000000000003</v>
      </c>
      <c r="F12981" t="s">
        <v>441</v>
      </c>
      <c r="G12981" t="s">
        <v>442</v>
      </c>
      <c r="H12981" t="s">
        <v>443</v>
      </c>
      <c r="I12981" t="s">
        <v>444</v>
      </c>
      <c r="K12981">
        <v>12593</v>
      </c>
      <c r="L12981">
        <v>1276427998</v>
      </c>
    </row>
    <row r="12982" spans="1:12" x14ac:dyDescent="0.45">
      <c r="A12982" t="str">
        <f t="shared" si="202"/>
        <v>Lino Lakes, Minnesota, United States</v>
      </c>
      <c r="B12982" t="s">
        <v>16439</v>
      </c>
      <c r="C12982" t="s">
        <v>16439</v>
      </c>
      <c r="D12982">
        <v>45.167900000000003</v>
      </c>
      <c r="E12982">
        <v>-93.082999999999998</v>
      </c>
      <c r="F12982" t="s">
        <v>530</v>
      </c>
      <c r="G12982" t="s">
        <v>531</v>
      </c>
      <c r="H12982" t="s">
        <v>532</v>
      </c>
      <c r="I12982" t="s">
        <v>1433</v>
      </c>
      <c r="K12982">
        <v>22119</v>
      </c>
      <c r="L12982">
        <v>1840008902</v>
      </c>
    </row>
    <row r="12983" spans="1:12" x14ac:dyDescent="0.45">
      <c r="A12983" t="str">
        <f t="shared" si="202"/>
        <v>Lins, São Paulo, Brazil</v>
      </c>
      <c r="B12983" t="s">
        <v>16440</v>
      </c>
      <c r="C12983" t="s">
        <v>16440</v>
      </c>
      <c r="D12983">
        <v>-21.678599999999999</v>
      </c>
      <c r="E12983">
        <v>-49.7425</v>
      </c>
      <c r="F12983" t="s">
        <v>491</v>
      </c>
      <c r="G12983" t="s">
        <v>492</v>
      </c>
      <c r="H12983" t="s">
        <v>493</v>
      </c>
      <c r="I12983" t="s">
        <v>801</v>
      </c>
      <c r="K12983">
        <v>76092</v>
      </c>
      <c r="L12983">
        <v>1076798294</v>
      </c>
    </row>
    <row r="12984" spans="1:12" x14ac:dyDescent="0.45">
      <c r="A12984" t="str">
        <f t="shared" si="202"/>
        <v>Linslade, Central Bedfordshire, United Kingdom</v>
      </c>
      <c r="B12984" t="s">
        <v>16441</v>
      </c>
      <c r="C12984" t="s">
        <v>16441</v>
      </c>
      <c r="D12984">
        <v>51.924300000000002</v>
      </c>
      <c r="E12984">
        <v>-0.6774</v>
      </c>
      <c r="F12984" t="s">
        <v>536</v>
      </c>
      <c r="G12984" t="s">
        <v>537</v>
      </c>
      <c r="H12984" t="s">
        <v>538</v>
      </c>
      <c r="I12984" t="s">
        <v>1879</v>
      </c>
      <c r="K12984">
        <v>21590</v>
      </c>
      <c r="L12984">
        <v>1826448969</v>
      </c>
    </row>
    <row r="12985" spans="1:12" x14ac:dyDescent="0.45">
      <c r="A12985" t="str">
        <f t="shared" si="202"/>
        <v>Linstead, Saint Catherine, Jamaica</v>
      </c>
      <c r="B12985" t="s">
        <v>16442</v>
      </c>
      <c r="C12985" t="s">
        <v>16442</v>
      </c>
      <c r="D12985">
        <v>18.149999999999999</v>
      </c>
      <c r="E12985">
        <v>-77.0167</v>
      </c>
      <c r="F12985" t="s">
        <v>4644</v>
      </c>
      <c r="G12985" t="s">
        <v>4645</v>
      </c>
      <c r="H12985" t="s">
        <v>4646</v>
      </c>
      <c r="I12985" t="s">
        <v>16443</v>
      </c>
      <c r="K12985">
        <v>22757</v>
      </c>
      <c r="L12985">
        <v>1388611853</v>
      </c>
    </row>
    <row r="12986" spans="1:12" x14ac:dyDescent="0.45">
      <c r="A12986" t="str">
        <f t="shared" si="202"/>
        <v>Linthicum, Maryland, United States</v>
      </c>
      <c r="B12986" t="s">
        <v>16444</v>
      </c>
      <c r="C12986" t="s">
        <v>16444</v>
      </c>
      <c r="D12986">
        <v>39.208799999999997</v>
      </c>
      <c r="E12986">
        <v>-76.662499999999994</v>
      </c>
      <c r="F12986" t="s">
        <v>530</v>
      </c>
      <c r="G12986" t="s">
        <v>531</v>
      </c>
      <c r="H12986" t="s">
        <v>532</v>
      </c>
      <c r="I12986" t="s">
        <v>588</v>
      </c>
      <c r="K12986">
        <v>10895</v>
      </c>
      <c r="L12986">
        <v>1840005921</v>
      </c>
    </row>
    <row r="12987" spans="1:12" x14ac:dyDescent="0.45">
      <c r="A12987" t="str">
        <f t="shared" si="202"/>
        <v>Linton, Indiana, United States</v>
      </c>
      <c r="B12987" t="s">
        <v>16445</v>
      </c>
      <c r="C12987" t="s">
        <v>16445</v>
      </c>
      <c r="D12987">
        <v>39.035600000000002</v>
      </c>
      <c r="E12987">
        <v>-87.158600000000007</v>
      </c>
      <c r="F12987" t="s">
        <v>530</v>
      </c>
      <c r="G12987" t="s">
        <v>531</v>
      </c>
      <c r="H12987" t="s">
        <v>532</v>
      </c>
      <c r="I12987" t="s">
        <v>1964</v>
      </c>
      <c r="K12987">
        <v>5596</v>
      </c>
      <c r="L12987">
        <v>1840009692</v>
      </c>
    </row>
    <row r="12988" spans="1:12" x14ac:dyDescent="0.45">
      <c r="A12988" t="str">
        <f t="shared" si="202"/>
        <v>Linton Hall, Virginia, United States</v>
      </c>
      <c r="B12988" t="s">
        <v>16446</v>
      </c>
      <c r="C12988" t="s">
        <v>16446</v>
      </c>
      <c r="D12988">
        <v>38.755099999999999</v>
      </c>
      <c r="E12988">
        <v>-77.575000000000003</v>
      </c>
      <c r="F12988" t="s">
        <v>530</v>
      </c>
      <c r="G12988" t="s">
        <v>531</v>
      </c>
      <c r="H12988" t="s">
        <v>532</v>
      </c>
      <c r="I12988" t="s">
        <v>618</v>
      </c>
      <c r="K12988">
        <v>41088</v>
      </c>
      <c r="L12988">
        <v>1840006100</v>
      </c>
    </row>
    <row r="12989" spans="1:12" x14ac:dyDescent="0.45">
      <c r="A12989" t="str">
        <f t="shared" si="202"/>
        <v>Linwood, New Jersey, United States</v>
      </c>
      <c r="B12989" t="s">
        <v>16447</v>
      </c>
      <c r="C12989" t="s">
        <v>16447</v>
      </c>
      <c r="D12989">
        <v>39.343600000000002</v>
      </c>
      <c r="E12989">
        <v>-74.570800000000006</v>
      </c>
      <c r="F12989" t="s">
        <v>530</v>
      </c>
      <c r="G12989" t="s">
        <v>531</v>
      </c>
      <c r="H12989" t="s">
        <v>532</v>
      </c>
      <c r="I12989" t="s">
        <v>587</v>
      </c>
      <c r="K12989">
        <v>6658</v>
      </c>
      <c r="L12989">
        <v>1840016701</v>
      </c>
    </row>
    <row r="12990" spans="1:12" x14ac:dyDescent="0.45">
      <c r="A12990" t="str">
        <f t="shared" si="202"/>
        <v>Linxi, Inner Mongolia, China</v>
      </c>
      <c r="B12990" t="s">
        <v>16448</v>
      </c>
      <c r="C12990" t="s">
        <v>16448</v>
      </c>
      <c r="D12990">
        <v>43.517099999999999</v>
      </c>
      <c r="E12990">
        <v>118.0333</v>
      </c>
      <c r="F12990" t="s">
        <v>1039</v>
      </c>
      <c r="G12990" t="s">
        <v>1040</v>
      </c>
      <c r="H12990" t="s">
        <v>1041</v>
      </c>
      <c r="I12990" t="s">
        <v>3543</v>
      </c>
      <c r="J12990" t="s">
        <v>366</v>
      </c>
      <c r="K12990">
        <v>679</v>
      </c>
      <c r="L12990">
        <v>1156608652</v>
      </c>
    </row>
    <row r="12991" spans="1:12" x14ac:dyDescent="0.45">
      <c r="A12991" t="str">
        <f t="shared" si="202"/>
        <v>Linxia Chengguanzhen, Gansu, China</v>
      </c>
      <c r="B12991" t="s">
        <v>16449</v>
      </c>
      <c r="C12991" t="s">
        <v>16449</v>
      </c>
      <c r="D12991">
        <v>35.6</v>
      </c>
      <c r="E12991">
        <v>103.2167</v>
      </c>
      <c r="F12991" t="s">
        <v>1039</v>
      </c>
      <c r="G12991" t="s">
        <v>1040</v>
      </c>
      <c r="H12991" t="s">
        <v>1041</v>
      </c>
      <c r="I12991" t="s">
        <v>3178</v>
      </c>
      <c r="J12991" t="s">
        <v>366</v>
      </c>
      <c r="K12991">
        <v>274466</v>
      </c>
      <c r="L12991">
        <v>1156043522</v>
      </c>
    </row>
    <row r="12992" spans="1:12" x14ac:dyDescent="0.45">
      <c r="A12992" t="str">
        <f t="shared" si="202"/>
        <v>Linyi, Shandong, China</v>
      </c>
      <c r="B12992" t="s">
        <v>16450</v>
      </c>
      <c r="C12992" t="s">
        <v>16450</v>
      </c>
      <c r="D12992">
        <v>35.060600000000001</v>
      </c>
      <c r="E12992">
        <v>118.3425</v>
      </c>
      <c r="F12992" t="s">
        <v>1039</v>
      </c>
      <c r="G12992" t="s">
        <v>1040</v>
      </c>
      <c r="H12992" t="s">
        <v>1041</v>
      </c>
      <c r="I12992" t="s">
        <v>2094</v>
      </c>
      <c r="K12992">
        <v>10820000</v>
      </c>
      <c r="L12992">
        <v>1156086320</v>
      </c>
    </row>
    <row r="12993" spans="1:12" x14ac:dyDescent="0.45">
      <c r="A12993" t="str">
        <f t="shared" si="202"/>
        <v>Linz, Oberösterreich, Austria</v>
      </c>
      <c r="B12993" t="s">
        <v>16451</v>
      </c>
      <c r="C12993" t="s">
        <v>16451</v>
      </c>
      <c r="D12993">
        <v>48.3</v>
      </c>
      <c r="E12993">
        <v>14.283300000000001</v>
      </c>
      <c r="F12993" t="s">
        <v>1889</v>
      </c>
      <c r="G12993" t="s">
        <v>1890</v>
      </c>
      <c r="H12993" t="s">
        <v>1891</v>
      </c>
      <c r="I12993" t="s">
        <v>2100</v>
      </c>
      <c r="J12993" t="s">
        <v>378</v>
      </c>
      <c r="K12993">
        <v>204846</v>
      </c>
      <c r="L12993">
        <v>1040261171</v>
      </c>
    </row>
    <row r="12994" spans="1:12" x14ac:dyDescent="0.45">
      <c r="A12994" t="str">
        <f t="shared" si="202"/>
        <v>Linz am Rhein, Rhineland-Palatinate, Germany</v>
      </c>
      <c r="B12994" t="s">
        <v>16452</v>
      </c>
      <c r="C12994" t="s">
        <v>16452</v>
      </c>
      <c r="D12994">
        <v>50.570300000000003</v>
      </c>
      <c r="E12994">
        <v>7.2847</v>
      </c>
      <c r="F12994" t="s">
        <v>441</v>
      </c>
      <c r="G12994" t="s">
        <v>442</v>
      </c>
      <c r="H12994" t="s">
        <v>443</v>
      </c>
      <c r="I12994" t="s">
        <v>1712</v>
      </c>
      <c r="K12994">
        <v>6200</v>
      </c>
      <c r="L12994">
        <v>1276609082</v>
      </c>
    </row>
    <row r="12995" spans="1:12" x14ac:dyDescent="0.45">
      <c r="A12995" t="str">
        <f t="shared" ref="A12995:A13058" si="203">CONCATENATE(B12995,", ",I12995,", ",F12995)</f>
        <v>Lionville, Pennsylvania, United States</v>
      </c>
      <c r="B12995" t="s">
        <v>16453</v>
      </c>
      <c r="C12995" t="s">
        <v>16453</v>
      </c>
      <c r="D12995">
        <v>40.052399999999999</v>
      </c>
      <c r="E12995">
        <v>-75.644000000000005</v>
      </c>
      <c r="F12995" t="s">
        <v>530</v>
      </c>
      <c r="G12995" t="s">
        <v>531</v>
      </c>
      <c r="H12995" t="s">
        <v>532</v>
      </c>
      <c r="I12995" t="s">
        <v>620</v>
      </c>
      <c r="K12995">
        <v>6323</v>
      </c>
      <c r="L12995">
        <v>1840005502</v>
      </c>
    </row>
    <row r="12996" spans="1:12" x14ac:dyDescent="0.45">
      <c r="A12996" t="str">
        <f t="shared" si="203"/>
        <v>Lipa City, Batangas, Philippines</v>
      </c>
      <c r="B12996" t="s">
        <v>16454</v>
      </c>
      <c r="C12996" t="s">
        <v>16454</v>
      </c>
      <c r="D12996">
        <v>13.9411</v>
      </c>
      <c r="E12996">
        <v>121.1622</v>
      </c>
      <c r="F12996" t="s">
        <v>1373</v>
      </c>
      <c r="G12996" t="s">
        <v>1374</v>
      </c>
      <c r="H12996" t="s">
        <v>1375</v>
      </c>
      <c r="I12996" t="s">
        <v>3746</v>
      </c>
      <c r="K12996">
        <v>332386</v>
      </c>
      <c r="L12996">
        <v>1608615113</v>
      </c>
    </row>
    <row r="12997" spans="1:12" x14ac:dyDescent="0.45">
      <c r="A12997" t="str">
        <f t="shared" si="203"/>
        <v>Lipany, Prešovský, Slovakia</v>
      </c>
      <c r="B12997" t="s">
        <v>16455</v>
      </c>
      <c r="C12997" t="s">
        <v>16455</v>
      </c>
      <c r="D12997">
        <v>49.152799999999999</v>
      </c>
      <c r="E12997">
        <v>20.9619</v>
      </c>
      <c r="F12997" t="s">
        <v>3518</v>
      </c>
      <c r="G12997" t="s">
        <v>3519</v>
      </c>
      <c r="H12997" t="s">
        <v>3520</v>
      </c>
      <c r="I12997" t="s">
        <v>3596</v>
      </c>
      <c r="K12997">
        <v>6484</v>
      </c>
      <c r="L12997">
        <v>1703017227</v>
      </c>
    </row>
    <row r="12998" spans="1:12" x14ac:dyDescent="0.45">
      <c r="A12998" t="str">
        <f t="shared" si="203"/>
        <v>Lipcani, Briceni, Moldova</v>
      </c>
      <c r="B12998" t="s">
        <v>16456</v>
      </c>
      <c r="C12998" t="s">
        <v>16456</v>
      </c>
      <c r="D12998">
        <v>48.265300000000003</v>
      </c>
      <c r="E12998">
        <v>26.803899999999999</v>
      </c>
      <c r="F12998" t="s">
        <v>2003</v>
      </c>
      <c r="G12998" t="s">
        <v>2004</v>
      </c>
      <c r="H12998" t="s">
        <v>2005</v>
      </c>
      <c r="I12998" t="s">
        <v>5252</v>
      </c>
      <c r="K12998">
        <v>5500</v>
      </c>
      <c r="L12998">
        <v>1498497733</v>
      </c>
    </row>
    <row r="12999" spans="1:12" x14ac:dyDescent="0.45">
      <c r="A12999" t="str">
        <f t="shared" si="203"/>
        <v>Lipetsk, Lipetskaya Oblast’, Russia</v>
      </c>
      <c r="B12999" t="s">
        <v>16457</v>
      </c>
      <c r="C12999" t="s">
        <v>16457</v>
      </c>
      <c r="D12999">
        <v>52.616700000000002</v>
      </c>
      <c r="E12999">
        <v>39.6</v>
      </c>
      <c r="F12999" t="s">
        <v>504</v>
      </c>
      <c r="G12999" t="s">
        <v>505</v>
      </c>
      <c r="H12999" t="s">
        <v>506</v>
      </c>
      <c r="I12999" t="s">
        <v>6652</v>
      </c>
      <c r="J12999" t="s">
        <v>378</v>
      </c>
      <c r="K12999">
        <v>510439</v>
      </c>
      <c r="L12999">
        <v>1643772906</v>
      </c>
    </row>
    <row r="13000" spans="1:12" x14ac:dyDescent="0.45">
      <c r="A13000" t="str">
        <f t="shared" si="203"/>
        <v>Liphook, Hampshire, United Kingdom</v>
      </c>
      <c r="B13000" t="s">
        <v>16458</v>
      </c>
      <c r="C13000" t="s">
        <v>16458</v>
      </c>
      <c r="D13000">
        <v>51.076000000000001</v>
      </c>
      <c r="E13000">
        <v>-0.80300000000000005</v>
      </c>
      <c r="F13000" t="s">
        <v>536</v>
      </c>
      <c r="G13000" t="s">
        <v>537</v>
      </c>
      <c r="H13000" t="s">
        <v>538</v>
      </c>
      <c r="I13000" t="s">
        <v>1474</v>
      </c>
      <c r="K13000">
        <v>8491</v>
      </c>
      <c r="L13000">
        <v>1826850012</v>
      </c>
    </row>
    <row r="13001" spans="1:12" x14ac:dyDescent="0.45">
      <c r="A13001" t="str">
        <f t="shared" si="203"/>
        <v>Lipjan, Lipjan, Kosovo</v>
      </c>
      <c r="B13001" t="s">
        <v>14988</v>
      </c>
      <c r="C13001" t="s">
        <v>14988</v>
      </c>
      <c r="D13001">
        <v>42.53</v>
      </c>
      <c r="E13001">
        <v>21.1386</v>
      </c>
      <c r="F13001" t="s">
        <v>5224</v>
      </c>
      <c r="G13001" t="s">
        <v>5225</v>
      </c>
      <c r="H13001" t="s">
        <v>5226</v>
      </c>
      <c r="I13001" t="s">
        <v>14988</v>
      </c>
      <c r="J13001" t="s">
        <v>378</v>
      </c>
      <c r="K13001">
        <v>57605</v>
      </c>
      <c r="L13001">
        <v>1901682048</v>
      </c>
    </row>
    <row r="13002" spans="1:12" x14ac:dyDescent="0.45">
      <c r="A13002" t="str">
        <f t="shared" si="203"/>
        <v>Lipki, Tul’skaya Oblast’, Russia</v>
      </c>
      <c r="B13002" t="s">
        <v>16459</v>
      </c>
      <c r="C13002" t="s">
        <v>16459</v>
      </c>
      <c r="D13002">
        <v>53.95</v>
      </c>
      <c r="E13002">
        <v>37.700000000000003</v>
      </c>
      <c r="F13002" t="s">
        <v>504</v>
      </c>
      <c r="G13002" t="s">
        <v>505</v>
      </c>
      <c r="H13002" t="s">
        <v>506</v>
      </c>
      <c r="I13002" t="s">
        <v>1494</v>
      </c>
      <c r="K13002">
        <v>8541</v>
      </c>
      <c r="L13002">
        <v>1643393830</v>
      </c>
    </row>
    <row r="13003" spans="1:12" x14ac:dyDescent="0.45">
      <c r="A13003" t="str">
        <f t="shared" si="203"/>
        <v>Lipkovo, Lipkovo, Macedonia</v>
      </c>
      <c r="B13003" t="s">
        <v>16460</v>
      </c>
      <c r="C13003" t="s">
        <v>16460</v>
      </c>
      <c r="D13003">
        <v>42.156399999999998</v>
      </c>
      <c r="E13003">
        <v>21.5853</v>
      </c>
      <c r="F13003" t="s">
        <v>2246</v>
      </c>
      <c r="G13003" t="s">
        <v>2247</v>
      </c>
      <c r="H13003" t="s">
        <v>2248</v>
      </c>
      <c r="I13003" t="s">
        <v>16460</v>
      </c>
      <c r="J13003" t="s">
        <v>378</v>
      </c>
      <c r="L13003">
        <v>1807754347</v>
      </c>
    </row>
    <row r="13004" spans="1:12" x14ac:dyDescent="0.45">
      <c r="A13004" t="str">
        <f t="shared" si="203"/>
        <v>Lipník nad Bečvou, Olomoucký Kraj, Czechia</v>
      </c>
      <c r="B13004" t="s">
        <v>16461</v>
      </c>
      <c r="C13004" t="s">
        <v>16462</v>
      </c>
      <c r="D13004">
        <v>49.527500000000003</v>
      </c>
      <c r="E13004">
        <v>17.586300000000001</v>
      </c>
      <c r="F13004" t="s">
        <v>2480</v>
      </c>
      <c r="G13004" t="s">
        <v>2481</v>
      </c>
      <c r="H13004" t="s">
        <v>2482</v>
      </c>
      <c r="I13004" t="s">
        <v>12585</v>
      </c>
      <c r="K13004">
        <v>7982</v>
      </c>
      <c r="L13004">
        <v>1203395873</v>
      </c>
    </row>
    <row r="13005" spans="1:12" x14ac:dyDescent="0.45">
      <c r="A13005" t="str">
        <f t="shared" si="203"/>
        <v>Lipova, Arad, Romania</v>
      </c>
      <c r="B13005" t="s">
        <v>16463</v>
      </c>
      <c r="C13005" t="s">
        <v>16463</v>
      </c>
      <c r="D13005">
        <v>46.089399999999998</v>
      </c>
      <c r="E13005">
        <v>21.691400000000002</v>
      </c>
      <c r="F13005" t="s">
        <v>665</v>
      </c>
      <c r="G13005" t="s">
        <v>666</v>
      </c>
      <c r="H13005" t="s">
        <v>667</v>
      </c>
      <c r="I13005" t="s">
        <v>2253</v>
      </c>
      <c r="K13005">
        <v>10313</v>
      </c>
      <c r="L13005">
        <v>1642895162</v>
      </c>
    </row>
    <row r="13006" spans="1:12" x14ac:dyDescent="0.45">
      <c r="A13006" t="str">
        <f t="shared" si="203"/>
        <v>Lippstadt, North Rhine-Westphalia, Germany</v>
      </c>
      <c r="B13006" t="s">
        <v>16464</v>
      </c>
      <c r="C13006" t="s">
        <v>16464</v>
      </c>
      <c r="D13006">
        <v>51.666699999999999</v>
      </c>
      <c r="E13006">
        <v>8.35</v>
      </c>
      <c r="F13006" t="s">
        <v>441</v>
      </c>
      <c r="G13006" t="s">
        <v>442</v>
      </c>
      <c r="H13006" t="s">
        <v>443</v>
      </c>
      <c r="I13006" t="s">
        <v>444</v>
      </c>
      <c r="K13006">
        <v>67901</v>
      </c>
      <c r="L13006">
        <v>1276820778</v>
      </c>
    </row>
    <row r="13007" spans="1:12" x14ac:dyDescent="0.45">
      <c r="A13007" t="str">
        <f t="shared" si="203"/>
        <v>Liptovský Hrádok, Žilinský, Slovakia</v>
      </c>
      <c r="B13007" t="s">
        <v>16465</v>
      </c>
      <c r="C13007" t="s">
        <v>16466</v>
      </c>
      <c r="D13007">
        <v>49.039400000000001</v>
      </c>
      <c r="E13007">
        <v>19.724399999999999</v>
      </c>
      <c r="F13007" t="s">
        <v>3518</v>
      </c>
      <c r="G13007" t="s">
        <v>3519</v>
      </c>
      <c r="H13007" t="s">
        <v>3520</v>
      </c>
      <c r="I13007" t="s">
        <v>5766</v>
      </c>
      <c r="K13007">
        <v>7528</v>
      </c>
      <c r="L13007">
        <v>1703762165</v>
      </c>
    </row>
    <row r="13008" spans="1:12" x14ac:dyDescent="0.45">
      <c r="A13008" t="str">
        <f t="shared" si="203"/>
        <v>Liptovský Mikuláš, Žilinský, Slovakia</v>
      </c>
      <c r="B13008" t="s">
        <v>16467</v>
      </c>
      <c r="C13008" t="s">
        <v>16468</v>
      </c>
      <c r="D13008">
        <v>49.081099999999999</v>
      </c>
      <c r="E13008">
        <v>19.618099999999998</v>
      </c>
      <c r="F13008" t="s">
        <v>3518</v>
      </c>
      <c r="G13008" t="s">
        <v>3519</v>
      </c>
      <c r="H13008" t="s">
        <v>3520</v>
      </c>
      <c r="I13008" t="s">
        <v>5766</v>
      </c>
      <c r="J13008" t="s">
        <v>366</v>
      </c>
      <c r="K13008">
        <v>32593</v>
      </c>
      <c r="L13008">
        <v>1703155005</v>
      </c>
    </row>
    <row r="13009" spans="1:12" x14ac:dyDescent="0.45">
      <c r="A13009" t="str">
        <f t="shared" si="203"/>
        <v>Liquiçá, Liquiçá, Timor-Leste</v>
      </c>
      <c r="B13009" t="s">
        <v>16469</v>
      </c>
      <c r="C13009" t="s">
        <v>16470</v>
      </c>
      <c r="D13009">
        <v>-8.5935000000000006</v>
      </c>
      <c r="E13009">
        <v>125.32729999999999</v>
      </c>
      <c r="F13009" t="s">
        <v>1044</v>
      </c>
      <c r="G13009" t="s">
        <v>1045</v>
      </c>
      <c r="H13009" t="s">
        <v>1046</v>
      </c>
      <c r="I13009" t="s">
        <v>16469</v>
      </c>
      <c r="J13009" t="s">
        <v>378</v>
      </c>
      <c r="K13009">
        <v>5152</v>
      </c>
      <c r="L13009">
        <v>1626054379</v>
      </c>
    </row>
    <row r="13010" spans="1:12" x14ac:dyDescent="0.45">
      <c r="A13010" t="str">
        <f t="shared" si="203"/>
        <v>Lira, Lira, Uganda</v>
      </c>
      <c r="B13010" t="s">
        <v>16471</v>
      </c>
      <c r="C13010" t="s">
        <v>16471</v>
      </c>
      <c r="D13010">
        <v>2.2604000000000002</v>
      </c>
      <c r="E13010">
        <v>32.89</v>
      </c>
      <c r="F13010" t="s">
        <v>613</v>
      </c>
      <c r="G13010" t="s">
        <v>614</v>
      </c>
      <c r="H13010" t="s">
        <v>615</v>
      </c>
      <c r="I13010" t="s">
        <v>16471</v>
      </c>
      <c r="J13010" t="s">
        <v>378</v>
      </c>
      <c r="K13010">
        <v>135445</v>
      </c>
      <c r="L13010">
        <v>1800877735</v>
      </c>
    </row>
    <row r="13011" spans="1:12" x14ac:dyDescent="0.45">
      <c r="A13011" t="str">
        <f t="shared" si="203"/>
        <v>Lisala, Mongala, Congo (Kinshasa)</v>
      </c>
      <c r="B13011" t="s">
        <v>16472</v>
      </c>
      <c r="C13011" t="s">
        <v>16472</v>
      </c>
      <c r="D13011">
        <v>2.14</v>
      </c>
      <c r="E13011">
        <v>21.51</v>
      </c>
      <c r="F13011" t="s">
        <v>1127</v>
      </c>
      <c r="G13011" t="s">
        <v>1128</v>
      </c>
      <c r="H13011" t="s">
        <v>1129</v>
      </c>
      <c r="I13011" t="s">
        <v>4528</v>
      </c>
      <c r="J13011" t="s">
        <v>378</v>
      </c>
      <c r="K13011">
        <v>79235</v>
      </c>
      <c r="L13011">
        <v>1180477995</v>
      </c>
    </row>
    <row r="13012" spans="1:12" x14ac:dyDescent="0.45">
      <c r="A13012" t="str">
        <f t="shared" si="203"/>
        <v>Lisbon, Lisboa, Portugal</v>
      </c>
      <c r="B13012" t="s">
        <v>16473</v>
      </c>
      <c r="C13012" t="s">
        <v>16473</v>
      </c>
      <c r="D13012">
        <v>38.745199999999997</v>
      </c>
      <c r="E13012">
        <v>-9.1603999999999992</v>
      </c>
      <c r="F13012" t="s">
        <v>967</v>
      </c>
      <c r="G13012" t="s">
        <v>968</v>
      </c>
      <c r="H13012" t="s">
        <v>969</v>
      </c>
      <c r="I13012" t="s">
        <v>970</v>
      </c>
      <c r="J13012" t="s">
        <v>606</v>
      </c>
      <c r="K13012">
        <v>506654</v>
      </c>
      <c r="L13012">
        <v>1620619017</v>
      </c>
    </row>
    <row r="13013" spans="1:12" x14ac:dyDescent="0.45">
      <c r="A13013" t="str">
        <f t="shared" si="203"/>
        <v>Lisbon, Maine, United States</v>
      </c>
      <c r="B13013" t="s">
        <v>16473</v>
      </c>
      <c r="C13013" t="s">
        <v>16473</v>
      </c>
      <c r="D13013">
        <v>44.026499999999999</v>
      </c>
      <c r="E13013">
        <v>-70.09</v>
      </c>
      <c r="F13013" t="s">
        <v>530</v>
      </c>
      <c r="G13013" t="s">
        <v>531</v>
      </c>
      <c r="H13013" t="s">
        <v>532</v>
      </c>
      <c r="I13013" t="s">
        <v>2721</v>
      </c>
      <c r="K13013">
        <v>8896</v>
      </c>
      <c r="L13013">
        <v>1840066320</v>
      </c>
    </row>
    <row r="13014" spans="1:12" x14ac:dyDescent="0.45">
      <c r="A13014" t="str">
        <f t="shared" si="203"/>
        <v>Lisbon, Ohio, United States</v>
      </c>
      <c r="B13014" t="s">
        <v>16473</v>
      </c>
      <c r="C13014" t="s">
        <v>16473</v>
      </c>
      <c r="D13014">
        <v>40.775199999999998</v>
      </c>
      <c r="E13014">
        <v>-80.762799999999999</v>
      </c>
      <c r="F13014" t="s">
        <v>530</v>
      </c>
      <c r="G13014" t="s">
        <v>531</v>
      </c>
      <c r="H13014" t="s">
        <v>532</v>
      </c>
      <c r="I13014" t="s">
        <v>799</v>
      </c>
      <c r="K13014">
        <v>5372</v>
      </c>
      <c r="L13014">
        <v>1840011932</v>
      </c>
    </row>
    <row r="13015" spans="1:12" x14ac:dyDescent="0.45">
      <c r="A13015" t="str">
        <f t="shared" si="203"/>
        <v>Lisburn, Lisburn and Castlereagh, United Kingdom</v>
      </c>
      <c r="B13015" t="s">
        <v>16474</v>
      </c>
      <c r="C13015" t="s">
        <v>16474</v>
      </c>
      <c r="D13015">
        <v>54.5167</v>
      </c>
      <c r="E13015">
        <v>-6.0332999999999997</v>
      </c>
      <c r="F13015" t="s">
        <v>536</v>
      </c>
      <c r="G13015" t="s">
        <v>537</v>
      </c>
      <c r="H13015" t="s">
        <v>538</v>
      </c>
      <c r="I13015" t="s">
        <v>16475</v>
      </c>
      <c r="K13015">
        <v>71465</v>
      </c>
      <c r="L13015">
        <v>1826667481</v>
      </c>
    </row>
    <row r="13016" spans="1:12" x14ac:dyDescent="0.45">
      <c r="A13016" t="str">
        <f t="shared" si="203"/>
        <v>Lishui, Zhejiang, China</v>
      </c>
      <c r="B13016" t="s">
        <v>16476</v>
      </c>
      <c r="C13016" t="s">
        <v>16476</v>
      </c>
      <c r="D13016">
        <v>28.45</v>
      </c>
      <c r="E13016">
        <v>119.91670000000001</v>
      </c>
      <c r="F13016" t="s">
        <v>1039</v>
      </c>
      <c r="G13016" t="s">
        <v>1040</v>
      </c>
      <c r="H13016" t="s">
        <v>1041</v>
      </c>
      <c r="I13016" t="s">
        <v>3175</v>
      </c>
      <c r="J13016" t="s">
        <v>366</v>
      </c>
      <c r="K13016">
        <v>2116957</v>
      </c>
      <c r="L13016">
        <v>1156858793</v>
      </c>
    </row>
    <row r="13017" spans="1:12" x14ac:dyDescent="0.45">
      <c r="A13017" t="str">
        <f t="shared" si="203"/>
        <v>Lisieux, Normandie, France</v>
      </c>
      <c r="B13017" t="s">
        <v>16477</v>
      </c>
      <c r="C13017" t="s">
        <v>16477</v>
      </c>
      <c r="D13017">
        <v>49.15</v>
      </c>
      <c r="E13017">
        <v>0.23</v>
      </c>
      <c r="F13017" t="s">
        <v>526</v>
      </c>
      <c r="G13017" t="s">
        <v>527</v>
      </c>
      <c r="H13017" t="s">
        <v>528</v>
      </c>
      <c r="I13017" t="s">
        <v>1498</v>
      </c>
      <c r="J13017" t="s">
        <v>366</v>
      </c>
      <c r="K13017">
        <v>20318</v>
      </c>
      <c r="L13017">
        <v>1250048111</v>
      </c>
    </row>
    <row r="13018" spans="1:12" x14ac:dyDescent="0.45">
      <c r="A13018" t="str">
        <f t="shared" si="203"/>
        <v>Liski, Voronezhskaya Oblast’, Russia</v>
      </c>
      <c r="B13018" t="s">
        <v>16478</v>
      </c>
      <c r="C13018" t="s">
        <v>16478</v>
      </c>
      <c r="D13018">
        <v>50.982199999999999</v>
      </c>
      <c r="E13018">
        <v>39.499400000000001</v>
      </c>
      <c r="F13018" t="s">
        <v>504</v>
      </c>
      <c r="G13018" t="s">
        <v>505</v>
      </c>
      <c r="H13018" t="s">
        <v>506</v>
      </c>
      <c r="I13018" t="s">
        <v>4767</v>
      </c>
      <c r="K13018">
        <v>53897</v>
      </c>
      <c r="L13018">
        <v>1643945171</v>
      </c>
    </row>
    <row r="13019" spans="1:12" x14ac:dyDescent="0.45">
      <c r="A13019" t="str">
        <f t="shared" si="203"/>
        <v>Lisle, Illinois, United States</v>
      </c>
      <c r="B13019" t="s">
        <v>16479</v>
      </c>
      <c r="C13019" t="s">
        <v>16479</v>
      </c>
      <c r="D13019">
        <v>41.791800000000002</v>
      </c>
      <c r="E13019">
        <v>-88.088800000000006</v>
      </c>
      <c r="F13019" t="s">
        <v>530</v>
      </c>
      <c r="G13019" t="s">
        <v>531</v>
      </c>
      <c r="H13019" t="s">
        <v>532</v>
      </c>
      <c r="I13019" t="s">
        <v>824</v>
      </c>
      <c r="K13019">
        <v>23270</v>
      </c>
      <c r="L13019">
        <v>1840011401</v>
      </c>
    </row>
    <row r="13020" spans="1:12" x14ac:dyDescent="0.45">
      <c r="A13020" t="str">
        <f t="shared" si="203"/>
        <v>Lismore, New South Wales, Australia</v>
      </c>
      <c r="B13020" t="s">
        <v>16480</v>
      </c>
      <c r="C13020" t="s">
        <v>16480</v>
      </c>
      <c r="D13020">
        <v>-28.816700000000001</v>
      </c>
      <c r="E13020">
        <v>153.2833</v>
      </c>
      <c r="F13020" t="s">
        <v>830</v>
      </c>
      <c r="G13020" t="s">
        <v>831</v>
      </c>
      <c r="H13020" t="s">
        <v>832</v>
      </c>
      <c r="I13020" t="s">
        <v>1454</v>
      </c>
      <c r="K13020">
        <v>28720</v>
      </c>
      <c r="L13020">
        <v>1036024174</v>
      </c>
    </row>
    <row r="13021" spans="1:12" x14ac:dyDescent="0.45">
      <c r="A13021" t="str">
        <f t="shared" si="203"/>
        <v>Liss, Hampshire, United Kingdom</v>
      </c>
      <c r="B13021" t="s">
        <v>16481</v>
      </c>
      <c r="C13021" t="s">
        <v>16481</v>
      </c>
      <c r="D13021">
        <v>51.042900000000003</v>
      </c>
      <c r="E13021">
        <v>-0.89180000000000004</v>
      </c>
      <c r="F13021" t="s">
        <v>536</v>
      </c>
      <c r="G13021" t="s">
        <v>537</v>
      </c>
      <c r="H13021" t="s">
        <v>538</v>
      </c>
      <c r="I13021" t="s">
        <v>1474</v>
      </c>
      <c r="K13021">
        <v>6291</v>
      </c>
      <c r="L13021">
        <v>1826487395</v>
      </c>
    </row>
    <row r="13022" spans="1:12" x14ac:dyDescent="0.45">
      <c r="A13022" t="str">
        <f t="shared" si="203"/>
        <v>Litchfield, New Hampshire, United States</v>
      </c>
      <c r="B13022" t="s">
        <v>16482</v>
      </c>
      <c r="C13022" t="s">
        <v>16482</v>
      </c>
      <c r="D13022">
        <v>42.843000000000004</v>
      </c>
      <c r="E13022">
        <v>-71.454999999999998</v>
      </c>
      <c r="F13022" t="s">
        <v>530</v>
      </c>
      <c r="G13022" t="s">
        <v>531</v>
      </c>
      <c r="H13022" t="s">
        <v>532</v>
      </c>
      <c r="I13022" t="s">
        <v>1728</v>
      </c>
      <c r="K13022">
        <v>8538</v>
      </c>
      <c r="L13022">
        <v>1840055112</v>
      </c>
    </row>
    <row r="13023" spans="1:12" x14ac:dyDescent="0.45">
      <c r="A13023" t="str">
        <f t="shared" si="203"/>
        <v>Litchfield, Connecticut, United States</v>
      </c>
      <c r="B13023" t="s">
        <v>16482</v>
      </c>
      <c r="C13023" t="s">
        <v>16482</v>
      </c>
      <c r="D13023">
        <v>41.741300000000003</v>
      </c>
      <c r="E13023">
        <v>-73.193100000000001</v>
      </c>
      <c r="F13023" t="s">
        <v>530</v>
      </c>
      <c r="G13023" t="s">
        <v>531</v>
      </c>
      <c r="H13023" t="s">
        <v>532</v>
      </c>
      <c r="I13023" t="s">
        <v>2109</v>
      </c>
      <c r="K13023">
        <v>8198</v>
      </c>
      <c r="L13023">
        <v>1840004769</v>
      </c>
    </row>
    <row r="13024" spans="1:12" x14ac:dyDescent="0.45">
      <c r="A13024" t="str">
        <f t="shared" si="203"/>
        <v>Litchfield, Illinois, United States</v>
      </c>
      <c r="B13024" t="s">
        <v>16482</v>
      </c>
      <c r="C13024" t="s">
        <v>16482</v>
      </c>
      <c r="D13024">
        <v>39.195900000000002</v>
      </c>
      <c r="E13024">
        <v>-89.629499999999993</v>
      </c>
      <c r="F13024" t="s">
        <v>530</v>
      </c>
      <c r="G13024" t="s">
        <v>531</v>
      </c>
      <c r="H13024" t="s">
        <v>532</v>
      </c>
      <c r="I13024" t="s">
        <v>824</v>
      </c>
      <c r="K13024">
        <v>6731</v>
      </c>
      <c r="L13024">
        <v>1840009601</v>
      </c>
    </row>
    <row r="13025" spans="1:12" x14ac:dyDescent="0.45">
      <c r="A13025" t="str">
        <f t="shared" si="203"/>
        <v>Litchfield, Minnesota, United States</v>
      </c>
      <c r="B13025" t="s">
        <v>16482</v>
      </c>
      <c r="C13025" t="s">
        <v>16482</v>
      </c>
      <c r="D13025">
        <v>45.122100000000003</v>
      </c>
      <c r="E13025">
        <v>-94.525499999999994</v>
      </c>
      <c r="F13025" t="s">
        <v>530</v>
      </c>
      <c r="G13025" t="s">
        <v>531</v>
      </c>
      <c r="H13025" t="s">
        <v>532</v>
      </c>
      <c r="I13025" t="s">
        <v>1433</v>
      </c>
      <c r="K13025">
        <v>6549</v>
      </c>
      <c r="L13025">
        <v>1840008912</v>
      </c>
    </row>
    <row r="13026" spans="1:12" x14ac:dyDescent="0.45">
      <c r="A13026" t="str">
        <f t="shared" si="203"/>
        <v>Litchfield Park, Arizona, United States</v>
      </c>
      <c r="B13026" t="s">
        <v>16483</v>
      </c>
      <c r="C13026" t="s">
        <v>16483</v>
      </c>
      <c r="D13026">
        <v>33.502400000000002</v>
      </c>
      <c r="E13026">
        <v>-112.3586</v>
      </c>
      <c r="F13026" t="s">
        <v>530</v>
      </c>
      <c r="G13026" t="s">
        <v>531</v>
      </c>
      <c r="H13026" t="s">
        <v>532</v>
      </c>
      <c r="I13026" t="s">
        <v>2117</v>
      </c>
      <c r="K13026">
        <v>6436</v>
      </c>
      <c r="L13026">
        <v>1840020565</v>
      </c>
    </row>
    <row r="13027" spans="1:12" x14ac:dyDescent="0.45">
      <c r="A13027" t="str">
        <f t="shared" si="203"/>
        <v>Liteni, Suceava, Romania</v>
      </c>
      <c r="B13027" t="s">
        <v>16484</v>
      </c>
      <c r="C13027" t="s">
        <v>16484</v>
      </c>
      <c r="D13027">
        <v>47.52</v>
      </c>
      <c r="E13027">
        <v>26.5319</v>
      </c>
      <c r="F13027" t="s">
        <v>665</v>
      </c>
      <c r="G13027" t="s">
        <v>666</v>
      </c>
      <c r="H13027" t="s">
        <v>667</v>
      </c>
      <c r="I13027" t="s">
        <v>5359</v>
      </c>
      <c r="K13027">
        <v>9596</v>
      </c>
      <c r="L13027">
        <v>1642459185</v>
      </c>
    </row>
    <row r="13028" spans="1:12" x14ac:dyDescent="0.45">
      <c r="A13028" t="str">
        <f t="shared" si="203"/>
        <v>Litherland, Sefton, United Kingdom</v>
      </c>
      <c r="B13028" t="s">
        <v>16485</v>
      </c>
      <c r="C13028" t="s">
        <v>16485</v>
      </c>
      <c r="D13028">
        <v>53.472700000000003</v>
      </c>
      <c r="E13028">
        <v>-2.9990000000000001</v>
      </c>
      <c r="F13028" t="s">
        <v>536</v>
      </c>
      <c r="G13028" t="s">
        <v>537</v>
      </c>
      <c r="H13028" t="s">
        <v>538</v>
      </c>
      <c r="I13028" t="s">
        <v>1058</v>
      </c>
      <c r="K13028">
        <v>22242</v>
      </c>
      <c r="L13028">
        <v>1826594706</v>
      </c>
    </row>
    <row r="13029" spans="1:12" x14ac:dyDescent="0.45">
      <c r="A13029" t="str">
        <f t="shared" si="203"/>
        <v>Lithgow, New South Wales, Australia</v>
      </c>
      <c r="B13029" t="s">
        <v>16486</v>
      </c>
      <c r="C13029" t="s">
        <v>16486</v>
      </c>
      <c r="D13029">
        <v>-33.4833</v>
      </c>
      <c r="E13029">
        <v>150.15</v>
      </c>
      <c r="F13029" t="s">
        <v>830</v>
      </c>
      <c r="G13029" t="s">
        <v>831</v>
      </c>
      <c r="H13029" t="s">
        <v>832</v>
      </c>
      <c r="I13029" t="s">
        <v>1454</v>
      </c>
      <c r="K13029">
        <v>12973</v>
      </c>
      <c r="L13029">
        <v>1036591538</v>
      </c>
    </row>
    <row r="13030" spans="1:12" x14ac:dyDescent="0.45">
      <c r="A13030" t="str">
        <f t="shared" si="203"/>
        <v>Lithia Springs, Georgia, United States</v>
      </c>
      <c r="B13030" t="s">
        <v>16487</v>
      </c>
      <c r="C13030" t="s">
        <v>16487</v>
      </c>
      <c r="D13030">
        <v>33.780999999999999</v>
      </c>
      <c r="E13030">
        <v>-84.648499999999999</v>
      </c>
      <c r="F13030" t="s">
        <v>530</v>
      </c>
      <c r="G13030" t="s">
        <v>531</v>
      </c>
      <c r="H13030" t="s">
        <v>532</v>
      </c>
      <c r="I13030" t="s">
        <v>763</v>
      </c>
      <c r="K13030">
        <v>17216</v>
      </c>
      <c r="L13030">
        <v>1840013740</v>
      </c>
    </row>
    <row r="13031" spans="1:12" x14ac:dyDescent="0.45">
      <c r="A13031" t="str">
        <f t="shared" si="203"/>
        <v>Litija, Litija, Slovenia</v>
      </c>
      <c r="B13031" t="s">
        <v>16488</v>
      </c>
      <c r="C13031" t="s">
        <v>16488</v>
      </c>
      <c r="D13031">
        <v>46.0565</v>
      </c>
      <c r="E13031">
        <v>14.830299999999999</v>
      </c>
      <c r="F13031" t="s">
        <v>1111</v>
      </c>
      <c r="G13031" t="s">
        <v>1112</v>
      </c>
      <c r="H13031" t="s">
        <v>1113</v>
      </c>
      <c r="I13031" t="s">
        <v>16488</v>
      </c>
      <c r="J13031" t="s">
        <v>378</v>
      </c>
      <c r="L13031">
        <v>1705902870</v>
      </c>
    </row>
    <row r="13032" spans="1:12" x14ac:dyDescent="0.45">
      <c r="A13032" t="str">
        <f t="shared" si="203"/>
        <v>Lititz, Pennsylvania, United States</v>
      </c>
      <c r="B13032" t="s">
        <v>16489</v>
      </c>
      <c r="C13032" t="s">
        <v>16489</v>
      </c>
      <c r="D13032">
        <v>40.154000000000003</v>
      </c>
      <c r="E13032">
        <v>-76.304400000000001</v>
      </c>
      <c r="F13032" t="s">
        <v>530</v>
      </c>
      <c r="G13032" t="s">
        <v>531</v>
      </c>
      <c r="H13032" t="s">
        <v>532</v>
      </c>
      <c r="I13032" t="s">
        <v>620</v>
      </c>
      <c r="K13032">
        <v>9465</v>
      </c>
      <c r="L13032">
        <v>1840003719</v>
      </c>
    </row>
    <row r="13033" spans="1:12" x14ac:dyDescent="0.45">
      <c r="A13033" t="str">
        <f t="shared" si="203"/>
        <v>Litóchoro, Kentrikí Makedonía, Greece</v>
      </c>
      <c r="B13033" t="s">
        <v>16490</v>
      </c>
      <c r="C13033" t="s">
        <v>16491</v>
      </c>
      <c r="D13033">
        <v>40.102800000000002</v>
      </c>
      <c r="E13033">
        <v>22.506900000000002</v>
      </c>
      <c r="F13033" t="s">
        <v>928</v>
      </c>
      <c r="G13033" t="s">
        <v>929</v>
      </c>
      <c r="H13033" t="s">
        <v>930</v>
      </c>
      <c r="I13033" t="s">
        <v>1524</v>
      </c>
      <c r="J13033" t="s">
        <v>366</v>
      </c>
      <c r="K13033">
        <v>6995</v>
      </c>
      <c r="L13033">
        <v>1300373052</v>
      </c>
    </row>
    <row r="13034" spans="1:12" x14ac:dyDescent="0.45">
      <c r="A13034" t="str">
        <f t="shared" si="203"/>
        <v>Litoměřice, Ústecký Kraj, Czechia</v>
      </c>
      <c r="B13034" t="s">
        <v>16492</v>
      </c>
      <c r="C13034" t="s">
        <v>16493</v>
      </c>
      <c r="D13034">
        <v>50.5336</v>
      </c>
      <c r="E13034">
        <v>14.1319</v>
      </c>
      <c r="F13034" t="s">
        <v>2480</v>
      </c>
      <c r="G13034" t="s">
        <v>2481</v>
      </c>
      <c r="H13034" t="s">
        <v>2482</v>
      </c>
      <c r="I13034" t="s">
        <v>4483</v>
      </c>
      <c r="K13034">
        <v>23849</v>
      </c>
      <c r="L13034">
        <v>1203149283</v>
      </c>
    </row>
    <row r="13035" spans="1:12" x14ac:dyDescent="0.45">
      <c r="A13035" t="str">
        <f t="shared" si="203"/>
        <v>Litomyšl, Pardubický Kraj, Czechia</v>
      </c>
      <c r="B13035" t="s">
        <v>16494</v>
      </c>
      <c r="C13035" t="s">
        <v>16495</v>
      </c>
      <c r="D13035">
        <v>49.872100000000003</v>
      </c>
      <c r="E13035">
        <v>16.310600000000001</v>
      </c>
      <c r="F13035" t="s">
        <v>2480</v>
      </c>
      <c r="G13035" t="s">
        <v>2481</v>
      </c>
      <c r="H13035" t="s">
        <v>2482</v>
      </c>
      <c r="I13035" t="s">
        <v>6479</v>
      </c>
      <c r="K13035">
        <v>10378</v>
      </c>
      <c r="L13035">
        <v>1203430500</v>
      </c>
    </row>
    <row r="13036" spans="1:12" x14ac:dyDescent="0.45">
      <c r="A13036" t="str">
        <f t="shared" si="203"/>
        <v>Litovel, Olomoucký Kraj, Czechia</v>
      </c>
      <c r="B13036" t="s">
        <v>16496</v>
      </c>
      <c r="C13036" t="s">
        <v>16496</v>
      </c>
      <c r="D13036">
        <v>49.7012</v>
      </c>
      <c r="E13036">
        <v>17.0762</v>
      </c>
      <c r="F13036" t="s">
        <v>2480</v>
      </c>
      <c r="G13036" t="s">
        <v>2481</v>
      </c>
      <c r="H13036" t="s">
        <v>2482</v>
      </c>
      <c r="I13036" t="s">
        <v>12585</v>
      </c>
      <c r="K13036">
        <v>9738</v>
      </c>
      <c r="L13036">
        <v>1203150242</v>
      </c>
    </row>
    <row r="13037" spans="1:12" x14ac:dyDescent="0.45">
      <c r="A13037" t="str">
        <f t="shared" si="203"/>
        <v>Little Canada, Minnesota, United States</v>
      </c>
      <c r="B13037" t="s">
        <v>16497</v>
      </c>
      <c r="C13037" t="s">
        <v>16497</v>
      </c>
      <c r="D13037">
        <v>45.0244</v>
      </c>
      <c r="E13037">
        <v>-93.086299999999994</v>
      </c>
      <c r="F13037" t="s">
        <v>530</v>
      </c>
      <c r="G13037" t="s">
        <v>531</v>
      </c>
      <c r="H13037" t="s">
        <v>532</v>
      </c>
      <c r="I13037" t="s">
        <v>1433</v>
      </c>
      <c r="K13037">
        <v>10501</v>
      </c>
      <c r="L13037">
        <v>1840008936</v>
      </c>
    </row>
    <row r="13038" spans="1:12" x14ac:dyDescent="0.45">
      <c r="A13038" t="str">
        <f t="shared" si="203"/>
        <v>Little Chute, Wisconsin, United States</v>
      </c>
      <c r="B13038" t="s">
        <v>16498</v>
      </c>
      <c r="C13038" t="s">
        <v>16498</v>
      </c>
      <c r="D13038">
        <v>44.290500000000002</v>
      </c>
      <c r="E13038">
        <v>-88.320599999999999</v>
      </c>
      <c r="F13038" t="s">
        <v>530</v>
      </c>
      <c r="G13038" t="s">
        <v>531</v>
      </c>
      <c r="H13038" t="s">
        <v>532</v>
      </c>
      <c r="I13038" t="s">
        <v>1611</v>
      </c>
      <c r="K13038">
        <v>12081</v>
      </c>
      <c r="L13038">
        <v>1840002408</v>
      </c>
    </row>
    <row r="13039" spans="1:12" x14ac:dyDescent="0.45">
      <c r="A13039" t="str">
        <f t="shared" si="203"/>
        <v>Little Egg Harbor, New Jersey, United States</v>
      </c>
      <c r="B13039" t="s">
        <v>16499</v>
      </c>
      <c r="C13039" t="s">
        <v>16499</v>
      </c>
      <c r="D13039">
        <v>39.596899999999998</v>
      </c>
      <c r="E13039">
        <v>-74.345399999999998</v>
      </c>
      <c r="F13039" t="s">
        <v>530</v>
      </c>
      <c r="G13039" t="s">
        <v>531</v>
      </c>
      <c r="H13039" t="s">
        <v>532</v>
      </c>
      <c r="I13039" t="s">
        <v>587</v>
      </c>
      <c r="K13039">
        <v>20848</v>
      </c>
      <c r="L13039">
        <v>1840081598</v>
      </c>
    </row>
    <row r="13040" spans="1:12" x14ac:dyDescent="0.45">
      <c r="A13040" t="str">
        <f t="shared" si="203"/>
        <v>Little Elm, Texas, United States</v>
      </c>
      <c r="B13040" t="s">
        <v>16500</v>
      </c>
      <c r="C13040" t="s">
        <v>16500</v>
      </c>
      <c r="D13040">
        <v>33.185600000000001</v>
      </c>
      <c r="E13040">
        <v>-96.929000000000002</v>
      </c>
      <c r="F13040" t="s">
        <v>530</v>
      </c>
      <c r="G13040" t="s">
        <v>531</v>
      </c>
      <c r="H13040" t="s">
        <v>532</v>
      </c>
      <c r="I13040" t="s">
        <v>610</v>
      </c>
      <c r="K13040">
        <v>53126</v>
      </c>
      <c r="L13040">
        <v>1840020640</v>
      </c>
    </row>
    <row r="13041" spans="1:12" x14ac:dyDescent="0.45">
      <c r="A13041" t="str">
        <f t="shared" si="203"/>
        <v>Little Falls, New Jersey, United States</v>
      </c>
      <c r="B13041" t="s">
        <v>16501</v>
      </c>
      <c r="C13041" t="s">
        <v>16501</v>
      </c>
      <c r="D13041">
        <v>40.876199999999997</v>
      </c>
      <c r="E13041">
        <v>-74.218000000000004</v>
      </c>
      <c r="F13041" t="s">
        <v>530</v>
      </c>
      <c r="G13041" t="s">
        <v>531</v>
      </c>
      <c r="H13041" t="s">
        <v>532</v>
      </c>
      <c r="I13041" t="s">
        <v>587</v>
      </c>
      <c r="K13041">
        <v>14459</v>
      </c>
      <c r="L13041">
        <v>1840081807</v>
      </c>
    </row>
    <row r="13042" spans="1:12" x14ac:dyDescent="0.45">
      <c r="A13042" t="str">
        <f t="shared" si="203"/>
        <v>Little Falls, Minnesota, United States</v>
      </c>
      <c r="B13042" t="s">
        <v>16501</v>
      </c>
      <c r="C13042" t="s">
        <v>16501</v>
      </c>
      <c r="D13042">
        <v>45.9833</v>
      </c>
      <c r="E13042">
        <v>-94.36</v>
      </c>
      <c r="F13042" t="s">
        <v>530</v>
      </c>
      <c r="G13042" t="s">
        <v>531</v>
      </c>
      <c r="H13042" t="s">
        <v>532</v>
      </c>
      <c r="I13042" t="s">
        <v>1433</v>
      </c>
      <c r="K13042">
        <v>9406</v>
      </c>
      <c r="L13042">
        <v>1840008861</v>
      </c>
    </row>
    <row r="13043" spans="1:12" x14ac:dyDescent="0.45">
      <c r="A13043" t="str">
        <f t="shared" si="203"/>
        <v>Little Ferry, New Jersey, United States</v>
      </c>
      <c r="B13043" t="s">
        <v>16502</v>
      </c>
      <c r="C13043" t="s">
        <v>16502</v>
      </c>
      <c r="D13043">
        <v>40.846299999999999</v>
      </c>
      <c r="E13043">
        <v>-74.038799999999995</v>
      </c>
      <c r="F13043" t="s">
        <v>530</v>
      </c>
      <c r="G13043" t="s">
        <v>531</v>
      </c>
      <c r="H13043" t="s">
        <v>532</v>
      </c>
      <c r="I13043" t="s">
        <v>587</v>
      </c>
      <c r="K13043">
        <v>10739</v>
      </c>
      <c r="L13043">
        <v>1840003534</v>
      </c>
    </row>
    <row r="13044" spans="1:12" x14ac:dyDescent="0.45">
      <c r="A13044" t="str">
        <f t="shared" si="203"/>
        <v>Little Hulton, Salford, United Kingdom</v>
      </c>
      <c r="B13044" t="s">
        <v>16503</v>
      </c>
      <c r="C13044" t="s">
        <v>16503</v>
      </c>
      <c r="D13044">
        <v>53.53</v>
      </c>
      <c r="E13044">
        <v>-2.4180000000000001</v>
      </c>
      <c r="F13044" t="s">
        <v>536</v>
      </c>
      <c r="G13044" t="s">
        <v>537</v>
      </c>
      <c r="H13044" t="s">
        <v>538</v>
      </c>
      <c r="I13044" t="s">
        <v>3687</v>
      </c>
      <c r="K13044">
        <v>13469</v>
      </c>
      <c r="L13044">
        <v>1826921143</v>
      </c>
    </row>
    <row r="13045" spans="1:12" x14ac:dyDescent="0.45">
      <c r="A13045" t="str">
        <f t="shared" si="203"/>
        <v>Little Lever, Bolton, United Kingdom</v>
      </c>
      <c r="B13045" t="s">
        <v>16504</v>
      </c>
      <c r="C13045" t="s">
        <v>16504</v>
      </c>
      <c r="D13045">
        <v>53.563000000000002</v>
      </c>
      <c r="E13045">
        <v>-2.3690000000000002</v>
      </c>
      <c r="F13045" t="s">
        <v>536</v>
      </c>
      <c r="G13045" t="s">
        <v>537</v>
      </c>
      <c r="H13045" t="s">
        <v>538</v>
      </c>
      <c r="I13045" t="s">
        <v>4656</v>
      </c>
      <c r="K13045">
        <v>12803</v>
      </c>
      <c r="L13045">
        <v>1826282057</v>
      </c>
    </row>
    <row r="13046" spans="1:12" x14ac:dyDescent="0.45">
      <c r="A13046" t="str">
        <f t="shared" si="203"/>
        <v>Little River, South Carolina, United States</v>
      </c>
      <c r="B13046" t="s">
        <v>16505</v>
      </c>
      <c r="C13046" t="s">
        <v>16505</v>
      </c>
      <c r="D13046">
        <v>33.878700000000002</v>
      </c>
      <c r="E13046">
        <v>-78.639300000000006</v>
      </c>
      <c r="F13046" t="s">
        <v>530</v>
      </c>
      <c r="G13046" t="s">
        <v>531</v>
      </c>
      <c r="H13046" t="s">
        <v>532</v>
      </c>
      <c r="I13046" t="s">
        <v>534</v>
      </c>
      <c r="K13046">
        <v>9523</v>
      </c>
      <c r="L13046">
        <v>1840013648</v>
      </c>
    </row>
    <row r="13047" spans="1:12" x14ac:dyDescent="0.45">
      <c r="A13047" t="str">
        <f t="shared" si="203"/>
        <v>Little Rock, Arkansas, United States</v>
      </c>
      <c r="B13047" t="s">
        <v>16506</v>
      </c>
      <c r="C13047" t="s">
        <v>16506</v>
      </c>
      <c r="D13047">
        <v>34.7256</v>
      </c>
      <c r="E13047">
        <v>-92.357600000000005</v>
      </c>
      <c r="F13047" t="s">
        <v>530</v>
      </c>
      <c r="G13047" t="s">
        <v>531</v>
      </c>
      <c r="H13047" t="s">
        <v>532</v>
      </c>
      <c r="I13047" t="s">
        <v>1616</v>
      </c>
      <c r="J13047" t="s">
        <v>378</v>
      </c>
      <c r="K13047">
        <v>439815</v>
      </c>
      <c r="L13047">
        <v>1840015509</v>
      </c>
    </row>
    <row r="13048" spans="1:12" x14ac:dyDescent="0.45">
      <c r="A13048" t="str">
        <f t="shared" si="203"/>
        <v>Little Silver, New Jersey, United States</v>
      </c>
      <c r="B13048" t="s">
        <v>16507</v>
      </c>
      <c r="C13048" t="s">
        <v>16507</v>
      </c>
      <c r="D13048">
        <v>40.335700000000003</v>
      </c>
      <c r="E13048">
        <v>-74.034599999999998</v>
      </c>
      <c r="F13048" t="s">
        <v>530</v>
      </c>
      <c r="G13048" t="s">
        <v>531</v>
      </c>
      <c r="H13048" t="s">
        <v>532</v>
      </c>
      <c r="I13048" t="s">
        <v>587</v>
      </c>
      <c r="K13048">
        <v>5782</v>
      </c>
      <c r="L13048">
        <v>1840003671</v>
      </c>
    </row>
    <row r="13049" spans="1:12" x14ac:dyDescent="0.45">
      <c r="A13049" t="str">
        <f t="shared" si="203"/>
        <v>Littleborough, Rochdale, United Kingdom</v>
      </c>
      <c r="B13049" t="s">
        <v>16508</v>
      </c>
      <c r="C13049" t="s">
        <v>16508</v>
      </c>
      <c r="D13049">
        <v>53.643999999999998</v>
      </c>
      <c r="E13049">
        <v>-2.0979999999999999</v>
      </c>
      <c r="F13049" t="s">
        <v>536</v>
      </c>
      <c r="G13049" t="s">
        <v>537</v>
      </c>
      <c r="H13049" t="s">
        <v>538</v>
      </c>
      <c r="I13049" t="s">
        <v>6291</v>
      </c>
      <c r="K13049">
        <v>7467</v>
      </c>
      <c r="L13049">
        <v>1826853866</v>
      </c>
    </row>
    <row r="13050" spans="1:12" x14ac:dyDescent="0.45">
      <c r="A13050" t="str">
        <f t="shared" si="203"/>
        <v>Littlefield, Texas, United States</v>
      </c>
      <c r="B13050" t="s">
        <v>16509</v>
      </c>
      <c r="C13050" t="s">
        <v>16509</v>
      </c>
      <c r="D13050">
        <v>33.9191</v>
      </c>
      <c r="E13050">
        <v>-102.3349</v>
      </c>
      <c r="F13050" t="s">
        <v>530</v>
      </c>
      <c r="G13050" t="s">
        <v>531</v>
      </c>
      <c r="H13050" t="s">
        <v>532</v>
      </c>
      <c r="I13050" t="s">
        <v>610</v>
      </c>
      <c r="K13050">
        <v>5423</v>
      </c>
      <c r="L13050">
        <v>1840020539</v>
      </c>
    </row>
    <row r="13051" spans="1:12" x14ac:dyDescent="0.45">
      <c r="A13051" t="str">
        <f t="shared" si="203"/>
        <v>Littlehampton, West Sussex, United Kingdom</v>
      </c>
      <c r="B13051" t="s">
        <v>16510</v>
      </c>
      <c r="C13051" t="s">
        <v>16510</v>
      </c>
      <c r="D13051">
        <v>50.809399999999997</v>
      </c>
      <c r="E13051">
        <v>-0.54090000000000005</v>
      </c>
      <c r="F13051" t="s">
        <v>536</v>
      </c>
      <c r="G13051" t="s">
        <v>537</v>
      </c>
      <c r="H13051" t="s">
        <v>538</v>
      </c>
      <c r="I13051" t="s">
        <v>2025</v>
      </c>
      <c r="K13051">
        <v>27795</v>
      </c>
      <c r="L13051">
        <v>1826096073</v>
      </c>
    </row>
    <row r="13052" spans="1:12" x14ac:dyDescent="0.45">
      <c r="A13052" t="str">
        <f t="shared" si="203"/>
        <v>Littlemore, Oxfordshire, United Kingdom</v>
      </c>
      <c r="B13052" t="s">
        <v>16511</v>
      </c>
      <c r="C13052" t="s">
        <v>16511</v>
      </c>
      <c r="D13052">
        <v>51.72</v>
      </c>
      <c r="E13052">
        <v>-1.2270000000000001</v>
      </c>
      <c r="F13052" t="s">
        <v>536</v>
      </c>
      <c r="G13052" t="s">
        <v>537</v>
      </c>
      <c r="H13052" t="s">
        <v>538</v>
      </c>
      <c r="I13052" t="s">
        <v>617</v>
      </c>
      <c r="K13052">
        <v>5646</v>
      </c>
      <c r="L13052">
        <v>1826684335</v>
      </c>
    </row>
    <row r="13053" spans="1:12" x14ac:dyDescent="0.45">
      <c r="A13053" t="str">
        <f t="shared" si="203"/>
        <v>Littleover, Derby, United Kingdom</v>
      </c>
      <c r="B13053" t="s">
        <v>16512</v>
      </c>
      <c r="C13053" t="s">
        <v>16512</v>
      </c>
      <c r="D13053">
        <v>52.905999999999999</v>
      </c>
      <c r="E13053">
        <v>-1.5049999999999999</v>
      </c>
      <c r="F13053" t="s">
        <v>536</v>
      </c>
      <c r="G13053" t="s">
        <v>537</v>
      </c>
      <c r="H13053" t="s">
        <v>538</v>
      </c>
      <c r="I13053" t="s">
        <v>1602</v>
      </c>
      <c r="K13053">
        <v>23958</v>
      </c>
      <c r="L13053">
        <v>1826553059</v>
      </c>
    </row>
    <row r="13054" spans="1:12" x14ac:dyDescent="0.45">
      <c r="A13054" t="str">
        <f t="shared" si="203"/>
        <v>Littleport, Cambridgeshire, United Kingdom</v>
      </c>
      <c r="B13054" t="s">
        <v>16513</v>
      </c>
      <c r="C13054" t="s">
        <v>16513</v>
      </c>
      <c r="D13054">
        <v>52.456800000000001</v>
      </c>
      <c r="E13054">
        <v>0.30459999999999998</v>
      </c>
      <c r="F13054" t="s">
        <v>536</v>
      </c>
      <c r="G13054" t="s">
        <v>537</v>
      </c>
      <c r="H13054" t="s">
        <v>538</v>
      </c>
      <c r="I13054" t="s">
        <v>5671</v>
      </c>
      <c r="K13054">
        <v>8738</v>
      </c>
      <c r="L13054">
        <v>1826638568</v>
      </c>
    </row>
    <row r="13055" spans="1:12" x14ac:dyDescent="0.45">
      <c r="A13055" t="str">
        <f t="shared" si="203"/>
        <v>Littlestown, Pennsylvania, United States</v>
      </c>
      <c r="B13055" t="s">
        <v>16514</v>
      </c>
      <c r="C13055" t="s">
        <v>16514</v>
      </c>
      <c r="D13055">
        <v>39.745199999999997</v>
      </c>
      <c r="E13055">
        <v>-77.089200000000005</v>
      </c>
      <c r="F13055" t="s">
        <v>530</v>
      </c>
      <c r="G13055" t="s">
        <v>531</v>
      </c>
      <c r="H13055" t="s">
        <v>532</v>
      </c>
      <c r="I13055" t="s">
        <v>620</v>
      </c>
      <c r="K13055">
        <v>6409</v>
      </c>
      <c r="L13055">
        <v>1840000684</v>
      </c>
    </row>
    <row r="13056" spans="1:12" x14ac:dyDescent="0.45">
      <c r="A13056" t="str">
        <f t="shared" si="203"/>
        <v>Littleton, Colorado, United States</v>
      </c>
      <c r="B13056" t="s">
        <v>16515</v>
      </c>
      <c r="C13056" t="s">
        <v>16515</v>
      </c>
      <c r="D13056">
        <v>39.591500000000003</v>
      </c>
      <c r="E13056">
        <v>-105.0188</v>
      </c>
      <c r="F13056" t="s">
        <v>530</v>
      </c>
      <c r="G13056" t="s">
        <v>531</v>
      </c>
      <c r="H13056" t="s">
        <v>532</v>
      </c>
      <c r="I13056" t="s">
        <v>1071</v>
      </c>
      <c r="K13056">
        <v>48065</v>
      </c>
      <c r="L13056">
        <v>1840020213</v>
      </c>
    </row>
    <row r="13057" spans="1:12" x14ac:dyDescent="0.45">
      <c r="A13057" t="str">
        <f t="shared" si="203"/>
        <v>Littleton, Massachusetts, United States</v>
      </c>
      <c r="B13057" t="s">
        <v>16515</v>
      </c>
      <c r="C13057" t="s">
        <v>16515</v>
      </c>
      <c r="D13057">
        <v>42.534999999999997</v>
      </c>
      <c r="E13057">
        <v>-71.489099999999993</v>
      </c>
      <c r="F13057" t="s">
        <v>530</v>
      </c>
      <c r="G13057" t="s">
        <v>531</v>
      </c>
      <c r="H13057" t="s">
        <v>532</v>
      </c>
      <c r="I13057" t="s">
        <v>621</v>
      </c>
      <c r="K13057">
        <v>9935</v>
      </c>
      <c r="L13057">
        <v>1840070362</v>
      </c>
    </row>
    <row r="13058" spans="1:12" x14ac:dyDescent="0.45">
      <c r="A13058" t="str">
        <f t="shared" si="203"/>
        <v>Littleton, New Hampshire, United States</v>
      </c>
      <c r="B13058" t="s">
        <v>16515</v>
      </c>
      <c r="C13058" t="s">
        <v>16515</v>
      </c>
      <c r="D13058">
        <v>44.3322</v>
      </c>
      <c r="E13058">
        <v>-71.809700000000007</v>
      </c>
      <c r="F13058" t="s">
        <v>530</v>
      </c>
      <c r="G13058" t="s">
        <v>531</v>
      </c>
      <c r="H13058" t="s">
        <v>532</v>
      </c>
      <c r="I13058" t="s">
        <v>1728</v>
      </c>
      <c r="K13058">
        <v>5927</v>
      </c>
      <c r="L13058">
        <v>1840055127</v>
      </c>
    </row>
    <row r="13059" spans="1:12" x14ac:dyDescent="0.45">
      <c r="A13059" t="str">
        <f t="shared" ref="A13059:A13122" si="204">CONCATENATE(B13059,", ",I13059,", ",F13059)</f>
        <v>Litvínov, Ústecký Kraj, Czechia</v>
      </c>
      <c r="B13059" t="s">
        <v>16516</v>
      </c>
      <c r="C13059" t="s">
        <v>16517</v>
      </c>
      <c r="D13059">
        <v>50.6008</v>
      </c>
      <c r="E13059">
        <v>13.6112</v>
      </c>
      <c r="F13059" t="s">
        <v>2480</v>
      </c>
      <c r="G13059" t="s">
        <v>2481</v>
      </c>
      <c r="H13059" t="s">
        <v>2482</v>
      </c>
      <c r="I13059" t="s">
        <v>4483</v>
      </c>
      <c r="K13059">
        <v>23661</v>
      </c>
      <c r="L13059">
        <v>1203716170</v>
      </c>
    </row>
    <row r="13060" spans="1:12" x14ac:dyDescent="0.45">
      <c r="A13060" t="str">
        <f t="shared" si="204"/>
        <v>Lityn, Vinnyts’ka Oblast’, Ukraine</v>
      </c>
      <c r="B13060" t="s">
        <v>16518</v>
      </c>
      <c r="C13060" t="s">
        <v>16518</v>
      </c>
      <c r="D13060">
        <v>49.325499999999998</v>
      </c>
      <c r="E13060">
        <v>28.087199999999999</v>
      </c>
      <c r="F13060" t="s">
        <v>1461</v>
      </c>
      <c r="G13060" t="s">
        <v>1462</v>
      </c>
      <c r="H13060" t="s">
        <v>1463</v>
      </c>
      <c r="I13060" t="s">
        <v>3547</v>
      </c>
      <c r="J13060" t="s">
        <v>366</v>
      </c>
      <c r="K13060">
        <v>6658</v>
      </c>
      <c r="L13060">
        <v>1804831001</v>
      </c>
    </row>
    <row r="13061" spans="1:12" x14ac:dyDescent="0.45">
      <c r="A13061" t="str">
        <f t="shared" si="204"/>
        <v>Liubotyn, Kharkivs’ka Oblast’, Ukraine</v>
      </c>
      <c r="B13061" t="s">
        <v>16519</v>
      </c>
      <c r="C13061" t="s">
        <v>16519</v>
      </c>
      <c r="D13061">
        <v>49.948900000000002</v>
      </c>
      <c r="E13061">
        <v>35.930599999999998</v>
      </c>
      <c r="F13061" t="s">
        <v>1461</v>
      </c>
      <c r="G13061" t="s">
        <v>1462</v>
      </c>
      <c r="H13061" t="s">
        <v>1463</v>
      </c>
      <c r="I13061" t="s">
        <v>3213</v>
      </c>
      <c r="K13061">
        <v>20887</v>
      </c>
      <c r="L13061">
        <v>1804620993</v>
      </c>
    </row>
    <row r="13062" spans="1:12" x14ac:dyDescent="0.45">
      <c r="A13062" t="str">
        <f t="shared" si="204"/>
        <v>Liuhe, Jilin, China</v>
      </c>
      <c r="B13062" t="s">
        <v>16520</v>
      </c>
      <c r="C13062" t="s">
        <v>16520</v>
      </c>
      <c r="D13062">
        <v>42.2789</v>
      </c>
      <c r="E13062">
        <v>125.71729999999999</v>
      </c>
      <c r="F13062" t="s">
        <v>1039</v>
      </c>
      <c r="G13062" t="s">
        <v>1040</v>
      </c>
      <c r="H13062" t="s">
        <v>1041</v>
      </c>
      <c r="I13062" t="s">
        <v>3148</v>
      </c>
      <c r="J13062" t="s">
        <v>366</v>
      </c>
      <c r="K13062">
        <v>68938</v>
      </c>
      <c r="L13062">
        <v>1156459313</v>
      </c>
    </row>
    <row r="13063" spans="1:12" x14ac:dyDescent="0.45">
      <c r="A13063" t="str">
        <f t="shared" si="204"/>
        <v>Liuzhou, Guangxi, China</v>
      </c>
      <c r="B13063" t="s">
        <v>16521</v>
      </c>
      <c r="C13063" t="s">
        <v>16521</v>
      </c>
      <c r="D13063">
        <v>24.318100000000001</v>
      </c>
      <c r="E13063">
        <v>109.40689999999999</v>
      </c>
      <c r="F13063" t="s">
        <v>1039</v>
      </c>
      <c r="G13063" t="s">
        <v>1040</v>
      </c>
      <c r="H13063" t="s">
        <v>1041</v>
      </c>
      <c r="I13063" t="s">
        <v>3147</v>
      </c>
      <c r="J13063" t="s">
        <v>366</v>
      </c>
      <c r="K13063">
        <v>3758704</v>
      </c>
      <c r="L13063">
        <v>1156360785</v>
      </c>
    </row>
    <row r="13064" spans="1:12" x14ac:dyDescent="0.45">
      <c r="A13064" t="str">
        <f t="shared" si="204"/>
        <v>Livada, Satu Mare, Romania</v>
      </c>
      <c r="B13064" t="s">
        <v>16522</v>
      </c>
      <c r="C13064" t="s">
        <v>16522</v>
      </c>
      <c r="D13064">
        <v>47.866700000000002</v>
      </c>
      <c r="E13064">
        <v>23.133299999999998</v>
      </c>
      <c r="F13064" t="s">
        <v>665</v>
      </c>
      <c r="G13064" t="s">
        <v>666</v>
      </c>
      <c r="H13064" t="s">
        <v>667</v>
      </c>
      <c r="I13064" t="s">
        <v>2341</v>
      </c>
      <c r="K13064">
        <v>6773</v>
      </c>
      <c r="L13064">
        <v>1642793209</v>
      </c>
    </row>
    <row r="13065" spans="1:12" x14ac:dyDescent="0.45">
      <c r="A13065" t="str">
        <f t="shared" si="204"/>
        <v>Livadeiá, Stereá Elláda, Greece</v>
      </c>
      <c r="B13065" t="s">
        <v>16523</v>
      </c>
      <c r="C13065" t="s">
        <v>16524</v>
      </c>
      <c r="D13065">
        <v>38.433300000000003</v>
      </c>
      <c r="E13065">
        <v>22.866700000000002</v>
      </c>
      <c r="F13065" t="s">
        <v>928</v>
      </c>
      <c r="G13065" t="s">
        <v>929</v>
      </c>
      <c r="H13065" t="s">
        <v>930</v>
      </c>
      <c r="I13065" t="s">
        <v>1838</v>
      </c>
      <c r="J13065" t="s">
        <v>366</v>
      </c>
      <c r="K13065">
        <v>21379</v>
      </c>
      <c r="L13065">
        <v>1300871430</v>
      </c>
    </row>
    <row r="13066" spans="1:12" x14ac:dyDescent="0.45">
      <c r="A13066" t="str">
        <f t="shared" si="204"/>
        <v>Līvāni, Līvānu Novads, Latvia</v>
      </c>
      <c r="B13066" t="s">
        <v>16525</v>
      </c>
      <c r="C13066" t="s">
        <v>16526</v>
      </c>
      <c r="D13066">
        <v>56.353900000000003</v>
      </c>
      <c r="E13066">
        <v>26.176100000000002</v>
      </c>
      <c r="F13066" t="s">
        <v>811</v>
      </c>
      <c r="G13066" t="s">
        <v>812</v>
      </c>
      <c r="H13066" t="s">
        <v>813</v>
      </c>
      <c r="I13066" t="s">
        <v>16527</v>
      </c>
      <c r="J13066" t="s">
        <v>378</v>
      </c>
      <c r="K13066">
        <v>7343</v>
      </c>
      <c r="L13066">
        <v>1428769984</v>
      </c>
    </row>
    <row r="13067" spans="1:12" x14ac:dyDescent="0.45">
      <c r="A13067" t="str">
        <f t="shared" si="204"/>
        <v>Live Oak, California, United States</v>
      </c>
      <c r="B13067" t="s">
        <v>16528</v>
      </c>
      <c r="C13067" t="s">
        <v>16528</v>
      </c>
      <c r="D13067">
        <v>36.985999999999997</v>
      </c>
      <c r="E13067">
        <v>-121.9804</v>
      </c>
      <c r="F13067" t="s">
        <v>530</v>
      </c>
      <c r="G13067" t="s">
        <v>531</v>
      </c>
      <c r="H13067" t="s">
        <v>532</v>
      </c>
      <c r="I13067" t="s">
        <v>754</v>
      </c>
      <c r="K13067">
        <v>17390</v>
      </c>
      <c r="L13067">
        <v>1840144061</v>
      </c>
    </row>
    <row r="13068" spans="1:12" x14ac:dyDescent="0.45">
      <c r="A13068" t="str">
        <f t="shared" si="204"/>
        <v>Live Oak, Texas, United States</v>
      </c>
      <c r="B13068" t="s">
        <v>16528</v>
      </c>
      <c r="C13068" t="s">
        <v>16528</v>
      </c>
      <c r="D13068">
        <v>29.554500000000001</v>
      </c>
      <c r="E13068">
        <v>-98.340400000000002</v>
      </c>
      <c r="F13068" t="s">
        <v>530</v>
      </c>
      <c r="G13068" t="s">
        <v>531</v>
      </c>
      <c r="H13068" t="s">
        <v>532</v>
      </c>
      <c r="I13068" t="s">
        <v>610</v>
      </c>
      <c r="K13068">
        <v>16499</v>
      </c>
      <c r="L13068">
        <v>1840020960</v>
      </c>
    </row>
    <row r="13069" spans="1:12" x14ac:dyDescent="0.45">
      <c r="A13069" t="str">
        <f t="shared" si="204"/>
        <v>Live Oak, Florida, United States</v>
      </c>
      <c r="B13069" t="s">
        <v>16528</v>
      </c>
      <c r="C13069" t="s">
        <v>16528</v>
      </c>
      <c r="D13069">
        <v>30.2956</v>
      </c>
      <c r="E13069">
        <v>-82.984700000000004</v>
      </c>
      <c r="F13069" t="s">
        <v>530</v>
      </c>
      <c r="G13069" t="s">
        <v>531</v>
      </c>
      <c r="H13069" t="s">
        <v>532</v>
      </c>
      <c r="I13069" t="s">
        <v>1378</v>
      </c>
      <c r="K13069">
        <v>7118</v>
      </c>
      <c r="L13069">
        <v>1840015929</v>
      </c>
    </row>
    <row r="13070" spans="1:12" x14ac:dyDescent="0.45">
      <c r="A13070" t="str">
        <f t="shared" si="204"/>
        <v>Livermore, California, United States</v>
      </c>
      <c r="B13070" t="s">
        <v>16529</v>
      </c>
      <c r="C13070" t="s">
        <v>16529</v>
      </c>
      <c r="D13070">
        <v>37.686199999999999</v>
      </c>
      <c r="E13070">
        <v>-121.7608</v>
      </c>
      <c r="F13070" t="s">
        <v>530</v>
      </c>
      <c r="G13070" t="s">
        <v>531</v>
      </c>
      <c r="H13070" t="s">
        <v>532</v>
      </c>
      <c r="I13070" t="s">
        <v>754</v>
      </c>
      <c r="K13070">
        <v>90923</v>
      </c>
      <c r="L13070">
        <v>1840020294</v>
      </c>
    </row>
    <row r="13071" spans="1:12" x14ac:dyDescent="0.45">
      <c r="A13071" t="str">
        <f t="shared" si="204"/>
        <v>Liverpool, Liverpool, United Kingdom</v>
      </c>
      <c r="B13071" t="s">
        <v>1060</v>
      </c>
      <c r="C13071" t="s">
        <v>1060</v>
      </c>
      <c r="D13071">
        <v>53.4</v>
      </c>
      <c r="E13071">
        <v>-2.9832999999999998</v>
      </c>
      <c r="F13071" t="s">
        <v>536</v>
      </c>
      <c r="G13071" t="s">
        <v>537</v>
      </c>
      <c r="H13071" t="s">
        <v>538</v>
      </c>
      <c r="I13071" t="s">
        <v>1060</v>
      </c>
      <c r="K13071">
        <v>864122</v>
      </c>
      <c r="L13071">
        <v>1826558678</v>
      </c>
    </row>
    <row r="13072" spans="1:12" x14ac:dyDescent="0.45">
      <c r="A13072" t="str">
        <f t="shared" si="204"/>
        <v>Liversedge, Kirklees, United Kingdom</v>
      </c>
      <c r="B13072" t="s">
        <v>16530</v>
      </c>
      <c r="C13072" t="s">
        <v>16530</v>
      </c>
      <c r="D13072">
        <v>53.706699999999998</v>
      </c>
      <c r="E13072">
        <v>-1.69</v>
      </c>
      <c r="F13072" t="s">
        <v>536</v>
      </c>
      <c r="G13072" t="s">
        <v>537</v>
      </c>
      <c r="H13072" t="s">
        <v>538</v>
      </c>
      <c r="I13072" t="s">
        <v>1639</v>
      </c>
      <c r="K13072">
        <v>19420</v>
      </c>
      <c r="L13072">
        <v>1826334661</v>
      </c>
    </row>
    <row r="13073" spans="1:12" x14ac:dyDescent="0.45">
      <c r="A13073" t="str">
        <f t="shared" si="204"/>
        <v>Livingston, West Lothian, United Kingdom</v>
      </c>
      <c r="B13073" t="s">
        <v>16531</v>
      </c>
      <c r="C13073" t="s">
        <v>16531</v>
      </c>
      <c r="D13073">
        <v>55.883400000000002</v>
      </c>
      <c r="E13073">
        <v>-3.5156999999999998</v>
      </c>
      <c r="F13073" t="s">
        <v>536</v>
      </c>
      <c r="G13073" t="s">
        <v>537</v>
      </c>
      <c r="H13073" t="s">
        <v>538</v>
      </c>
      <c r="I13073" t="s">
        <v>2402</v>
      </c>
      <c r="K13073">
        <v>57030</v>
      </c>
      <c r="L13073">
        <v>1826286558</v>
      </c>
    </row>
    <row r="13074" spans="1:12" x14ac:dyDescent="0.45">
      <c r="A13074" t="str">
        <f t="shared" si="204"/>
        <v>Livingston, New Jersey, United States</v>
      </c>
      <c r="B13074" t="s">
        <v>16531</v>
      </c>
      <c r="C13074" t="s">
        <v>16531</v>
      </c>
      <c r="D13074">
        <v>40.785499999999999</v>
      </c>
      <c r="E13074">
        <v>-74.329099999999997</v>
      </c>
      <c r="F13074" t="s">
        <v>530</v>
      </c>
      <c r="G13074" t="s">
        <v>531</v>
      </c>
      <c r="H13074" t="s">
        <v>532</v>
      </c>
      <c r="I13074" t="s">
        <v>587</v>
      </c>
      <c r="K13074">
        <v>29698</v>
      </c>
      <c r="L13074">
        <v>1840081749</v>
      </c>
    </row>
    <row r="13075" spans="1:12" x14ac:dyDescent="0.45">
      <c r="A13075" t="str">
        <f t="shared" si="204"/>
        <v>Livingston, California, United States</v>
      </c>
      <c r="B13075" t="s">
        <v>16531</v>
      </c>
      <c r="C13075" t="s">
        <v>16531</v>
      </c>
      <c r="D13075">
        <v>37.387500000000003</v>
      </c>
      <c r="E13075">
        <v>-120.7248</v>
      </c>
      <c r="F13075" t="s">
        <v>530</v>
      </c>
      <c r="G13075" t="s">
        <v>531</v>
      </c>
      <c r="H13075" t="s">
        <v>532</v>
      </c>
      <c r="I13075" t="s">
        <v>754</v>
      </c>
      <c r="K13075">
        <v>14896</v>
      </c>
      <c r="L13075">
        <v>1840020311</v>
      </c>
    </row>
    <row r="13076" spans="1:12" x14ac:dyDescent="0.45">
      <c r="A13076" t="str">
        <f t="shared" si="204"/>
        <v>Livingston, Montana, United States</v>
      </c>
      <c r="B13076" t="s">
        <v>16531</v>
      </c>
      <c r="C13076" t="s">
        <v>16531</v>
      </c>
      <c r="D13076">
        <v>45.666600000000003</v>
      </c>
      <c r="E13076">
        <v>-110.5538</v>
      </c>
      <c r="F13076" t="s">
        <v>530</v>
      </c>
      <c r="G13076" t="s">
        <v>531</v>
      </c>
      <c r="H13076" t="s">
        <v>532</v>
      </c>
      <c r="I13076" t="s">
        <v>1919</v>
      </c>
      <c r="K13076">
        <v>9050</v>
      </c>
      <c r="L13076">
        <v>1840019906</v>
      </c>
    </row>
    <row r="13077" spans="1:12" x14ac:dyDescent="0.45">
      <c r="A13077" t="str">
        <f t="shared" si="204"/>
        <v>Livingston, Texas, United States</v>
      </c>
      <c r="B13077" t="s">
        <v>16531</v>
      </c>
      <c r="C13077" t="s">
        <v>16531</v>
      </c>
      <c r="D13077">
        <v>30.71</v>
      </c>
      <c r="E13077">
        <v>-94.938100000000006</v>
      </c>
      <c r="F13077" t="s">
        <v>530</v>
      </c>
      <c r="G13077" t="s">
        <v>531</v>
      </c>
      <c r="H13077" t="s">
        <v>532</v>
      </c>
      <c r="I13077" t="s">
        <v>610</v>
      </c>
      <c r="K13077">
        <v>5048</v>
      </c>
      <c r="L13077">
        <v>1840022159</v>
      </c>
    </row>
    <row r="13078" spans="1:12" x14ac:dyDescent="0.45">
      <c r="A13078" t="str">
        <f t="shared" si="204"/>
        <v>Lívingston, Izabal, Guatemala</v>
      </c>
      <c r="B13078" t="s">
        <v>16532</v>
      </c>
      <c r="C13078" t="s">
        <v>16531</v>
      </c>
      <c r="D13078">
        <v>15.83</v>
      </c>
      <c r="E13078">
        <v>-88.75</v>
      </c>
      <c r="F13078" t="s">
        <v>2123</v>
      </c>
      <c r="G13078" t="s">
        <v>2124</v>
      </c>
      <c r="H13078" t="s">
        <v>2125</v>
      </c>
      <c r="I13078" t="s">
        <v>16533</v>
      </c>
      <c r="J13078" t="s">
        <v>366</v>
      </c>
      <c r="K13078">
        <v>76310</v>
      </c>
      <c r="L13078">
        <v>1320970605</v>
      </c>
    </row>
    <row r="13079" spans="1:12" x14ac:dyDescent="0.45">
      <c r="A13079" t="str">
        <f t="shared" si="204"/>
        <v>Livingstone, Southern, Zambia</v>
      </c>
      <c r="B13079" t="s">
        <v>16534</v>
      </c>
      <c r="C13079" t="s">
        <v>16534</v>
      </c>
      <c r="D13079">
        <v>-17.850000000000001</v>
      </c>
      <c r="E13079">
        <v>25.866700000000002</v>
      </c>
      <c r="F13079" t="s">
        <v>6881</v>
      </c>
      <c r="G13079" t="s">
        <v>6882</v>
      </c>
      <c r="H13079" t="s">
        <v>6883</v>
      </c>
      <c r="I13079" t="s">
        <v>408</v>
      </c>
      <c r="K13079">
        <v>136897</v>
      </c>
      <c r="L13079">
        <v>1894634581</v>
      </c>
    </row>
    <row r="13080" spans="1:12" x14ac:dyDescent="0.45">
      <c r="A13080" t="str">
        <f t="shared" si="204"/>
        <v>Livno, Bosnia and Herzegovina, Federation of, Bosnia And Herzegovina</v>
      </c>
      <c r="B13080" t="s">
        <v>16535</v>
      </c>
      <c r="C13080" t="s">
        <v>16535</v>
      </c>
      <c r="D13080">
        <v>43.826900000000002</v>
      </c>
      <c r="E13080">
        <v>17.008099999999999</v>
      </c>
      <c r="F13080" t="s">
        <v>3488</v>
      </c>
      <c r="G13080" t="s">
        <v>3489</v>
      </c>
      <c r="H13080" t="s">
        <v>3490</v>
      </c>
      <c r="I13080" t="s">
        <v>4454</v>
      </c>
      <c r="J13080" t="s">
        <v>366</v>
      </c>
      <c r="K13080">
        <v>9045</v>
      </c>
      <c r="L13080">
        <v>1070523528</v>
      </c>
    </row>
    <row r="13081" spans="1:12" x14ac:dyDescent="0.45">
      <c r="A13081" t="str">
        <f t="shared" si="204"/>
        <v>Livny, Orlovskaya Oblast’, Russia</v>
      </c>
      <c r="B13081" t="s">
        <v>16536</v>
      </c>
      <c r="C13081" t="s">
        <v>16536</v>
      </c>
      <c r="D13081">
        <v>52.4253</v>
      </c>
      <c r="E13081">
        <v>37.6083</v>
      </c>
      <c r="F13081" t="s">
        <v>504</v>
      </c>
      <c r="G13081" t="s">
        <v>505</v>
      </c>
      <c r="H13081" t="s">
        <v>506</v>
      </c>
      <c r="I13081" t="s">
        <v>4871</v>
      </c>
      <c r="K13081">
        <v>47221</v>
      </c>
      <c r="L13081">
        <v>1643284653</v>
      </c>
    </row>
    <row r="13082" spans="1:12" x14ac:dyDescent="0.45">
      <c r="A13082" t="str">
        <f t="shared" si="204"/>
        <v>Livonia, Michigan, United States</v>
      </c>
      <c r="B13082" t="s">
        <v>16537</v>
      </c>
      <c r="C13082" t="s">
        <v>16537</v>
      </c>
      <c r="D13082">
        <v>42.397199999999998</v>
      </c>
      <c r="E13082">
        <v>-83.3733</v>
      </c>
      <c r="F13082" t="s">
        <v>530</v>
      </c>
      <c r="G13082" t="s">
        <v>531</v>
      </c>
      <c r="H13082" t="s">
        <v>532</v>
      </c>
      <c r="I13082" t="s">
        <v>868</v>
      </c>
      <c r="K13082">
        <v>93665</v>
      </c>
      <c r="L13082">
        <v>1840003985</v>
      </c>
    </row>
    <row r="13083" spans="1:12" x14ac:dyDescent="0.45">
      <c r="A13083" t="str">
        <f t="shared" si="204"/>
        <v>Livonia, New York, United States</v>
      </c>
      <c r="B13083" t="s">
        <v>16537</v>
      </c>
      <c r="C13083" t="s">
        <v>16537</v>
      </c>
      <c r="D13083">
        <v>42.809100000000001</v>
      </c>
      <c r="E13083">
        <v>-77.652299999999997</v>
      </c>
      <c r="F13083" t="s">
        <v>530</v>
      </c>
      <c r="G13083" t="s">
        <v>531</v>
      </c>
      <c r="H13083" t="s">
        <v>532</v>
      </c>
      <c r="I13083" t="s">
        <v>803</v>
      </c>
      <c r="K13083">
        <v>7601</v>
      </c>
      <c r="L13083">
        <v>1840004425</v>
      </c>
    </row>
    <row r="13084" spans="1:12" x14ac:dyDescent="0.45">
      <c r="A13084" t="str">
        <f t="shared" si="204"/>
        <v>Livorno, Tuscany, Italy</v>
      </c>
      <c r="B13084" t="s">
        <v>16538</v>
      </c>
      <c r="C13084" t="s">
        <v>16538</v>
      </c>
      <c r="D13084">
        <v>43.55</v>
      </c>
      <c r="E13084">
        <v>10.316700000000001</v>
      </c>
      <c r="F13084" t="s">
        <v>946</v>
      </c>
      <c r="G13084" t="s">
        <v>947</v>
      </c>
      <c r="H13084" t="s">
        <v>948</v>
      </c>
      <c r="I13084" t="s">
        <v>2352</v>
      </c>
      <c r="J13084" t="s">
        <v>366</v>
      </c>
      <c r="K13084">
        <v>159020</v>
      </c>
      <c r="L13084">
        <v>1380159305</v>
      </c>
    </row>
    <row r="13085" spans="1:12" x14ac:dyDescent="0.45">
      <c r="A13085" t="str">
        <f t="shared" si="204"/>
        <v>Livry-Gargan, Île-de-France, France</v>
      </c>
      <c r="B13085" t="s">
        <v>16539</v>
      </c>
      <c r="C13085" t="s">
        <v>16539</v>
      </c>
      <c r="D13085">
        <v>48.919199999999996</v>
      </c>
      <c r="E13085">
        <v>2.5360999999999998</v>
      </c>
      <c r="F13085" t="s">
        <v>526</v>
      </c>
      <c r="G13085" t="s">
        <v>527</v>
      </c>
      <c r="H13085" t="s">
        <v>528</v>
      </c>
      <c r="I13085" t="s">
        <v>732</v>
      </c>
      <c r="K13085">
        <v>44437</v>
      </c>
      <c r="L13085">
        <v>1250653520</v>
      </c>
    </row>
    <row r="13086" spans="1:12" x14ac:dyDescent="0.45">
      <c r="A13086" t="str">
        <f t="shared" si="204"/>
        <v>Ljig, Ljig, Serbia</v>
      </c>
      <c r="B13086" t="s">
        <v>16540</v>
      </c>
      <c r="C13086" t="s">
        <v>16540</v>
      </c>
      <c r="D13086">
        <v>44.226599999999998</v>
      </c>
      <c r="E13086">
        <v>20.2394</v>
      </c>
      <c r="F13086" t="s">
        <v>795</v>
      </c>
      <c r="G13086" t="s">
        <v>796</v>
      </c>
      <c r="H13086" t="s">
        <v>797</v>
      </c>
      <c r="I13086" t="s">
        <v>16540</v>
      </c>
      <c r="J13086" t="s">
        <v>378</v>
      </c>
      <c r="L13086">
        <v>1688555007</v>
      </c>
    </row>
    <row r="13087" spans="1:12" x14ac:dyDescent="0.45">
      <c r="A13087" t="str">
        <f t="shared" si="204"/>
        <v>Ljubljana, Ljubljana, Slovenia</v>
      </c>
      <c r="B13087" t="s">
        <v>16541</v>
      </c>
      <c r="C13087" t="s">
        <v>16541</v>
      </c>
      <c r="D13087">
        <v>46.05</v>
      </c>
      <c r="E13087">
        <v>14.5167</v>
      </c>
      <c r="F13087" t="s">
        <v>1111</v>
      </c>
      <c r="G13087" t="s">
        <v>1112</v>
      </c>
      <c r="H13087" t="s">
        <v>1113</v>
      </c>
      <c r="I13087" t="s">
        <v>16541</v>
      </c>
      <c r="J13087" t="s">
        <v>606</v>
      </c>
      <c r="K13087">
        <v>284355</v>
      </c>
      <c r="L13087">
        <v>1705917455</v>
      </c>
    </row>
    <row r="13088" spans="1:12" x14ac:dyDescent="0.45">
      <c r="A13088" t="str">
        <f t="shared" si="204"/>
        <v>Ljubno, Ljubno, Slovenia</v>
      </c>
      <c r="B13088" t="s">
        <v>16542</v>
      </c>
      <c r="C13088" t="s">
        <v>16542</v>
      </c>
      <c r="D13088">
        <v>46.345599999999997</v>
      </c>
      <c r="E13088">
        <v>14.835000000000001</v>
      </c>
      <c r="F13088" t="s">
        <v>1111</v>
      </c>
      <c r="G13088" t="s">
        <v>1112</v>
      </c>
      <c r="H13088" t="s">
        <v>1113</v>
      </c>
      <c r="I13088" t="s">
        <v>16542</v>
      </c>
      <c r="J13088" t="s">
        <v>378</v>
      </c>
      <c r="L13088">
        <v>1705083617</v>
      </c>
    </row>
    <row r="13089" spans="1:12" x14ac:dyDescent="0.45">
      <c r="A13089" t="str">
        <f t="shared" si="204"/>
        <v>Ljubovija, Ljubovija, Serbia</v>
      </c>
      <c r="B13089" t="s">
        <v>16543</v>
      </c>
      <c r="C13089" t="s">
        <v>16543</v>
      </c>
      <c r="D13089">
        <v>44.189599999999999</v>
      </c>
      <c r="E13089">
        <v>19.378499999999999</v>
      </c>
      <c r="F13089" t="s">
        <v>795</v>
      </c>
      <c r="G13089" t="s">
        <v>796</v>
      </c>
      <c r="H13089" t="s">
        <v>797</v>
      </c>
      <c r="I13089" t="s">
        <v>16543</v>
      </c>
      <c r="J13089" t="s">
        <v>378</v>
      </c>
      <c r="L13089">
        <v>1688274240</v>
      </c>
    </row>
    <row r="13090" spans="1:12" x14ac:dyDescent="0.45">
      <c r="A13090" t="str">
        <f t="shared" si="204"/>
        <v>Ljutomer, Ljutomer, Slovenia</v>
      </c>
      <c r="B13090" t="s">
        <v>16544</v>
      </c>
      <c r="C13090" t="s">
        <v>16544</v>
      </c>
      <c r="D13090">
        <v>46.520800000000001</v>
      </c>
      <c r="E13090">
        <v>16.197500000000002</v>
      </c>
      <c r="F13090" t="s">
        <v>1111</v>
      </c>
      <c r="G13090" t="s">
        <v>1112</v>
      </c>
      <c r="H13090" t="s">
        <v>1113</v>
      </c>
      <c r="I13090" t="s">
        <v>16544</v>
      </c>
      <c r="J13090" t="s">
        <v>378</v>
      </c>
      <c r="L13090">
        <v>1705303708</v>
      </c>
    </row>
    <row r="13091" spans="1:12" x14ac:dyDescent="0.45">
      <c r="A13091" t="str">
        <f t="shared" si="204"/>
        <v>Llallagua, Potosí, Bolivia</v>
      </c>
      <c r="B13091" t="s">
        <v>16545</v>
      </c>
      <c r="C13091" t="s">
        <v>16545</v>
      </c>
      <c r="D13091">
        <v>-18.423100000000002</v>
      </c>
      <c r="E13091">
        <v>-66.585599999999999</v>
      </c>
      <c r="F13091" t="s">
        <v>726</v>
      </c>
      <c r="G13091" t="s">
        <v>727</v>
      </c>
      <c r="H13091" t="s">
        <v>728</v>
      </c>
      <c r="I13091" t="s">
        <v>4290</v>
      </c>
      <c r="K13091">
        <v>28069</v>
      </c>
      <c r="L13091">
        <v>1068159509</v>
      </c>
    </row>
    <row r="13092" spans="1:12" x14ac:dyDescent="0.45">
      <c r="A13092" t="str">
        <f t="shared" si="204"/>
        <v>Llandudno, Conwy, United Kingdom</v>
      </c>
      <c r="B13092" t="s">
        <v>16546</v>
      </c>
      <c r="C13092" t="s">
        <v>16546</v>
      </c>
      <c r="D13092">
        <v>53.325000000000003</v>
      </c>
      <c r="E13092">
        <v>-3.8260000000000001</v>
      </c>
      <c r="F13092" t="s">
        <v>536</v>
      </c>
      <c r="G13092" t="s">
        <v>537</v>
      </c>
      <c r="H13092" t="s">
        <v>538</v>
      </c>
      <c r="I13092" t="s">
        <v>593</v>
      </c>
      <c r="K13092">
        <v>20701</v>
      </c>
      <c r="L13092">
        <v>1826130998</v>
      </c>
    </row>
    <row r="13093" spans="1:12" x14ac:dyDescent="0.45">
      <c r="A13093" t="str">
        <f t="shared" si="204"/>
        <v>Llandudno Junction, Conwy, United Kingdom</v>
      </c>
      <c r="B13093" t="s">
        <v>16547</v>
      </c>
      <c r="C13093" t="s">
        <v>16547</v>
      </c>
      <c r="D13093">
        <v>53.283999999999999</v>
      </c>
      <c r="E13093">
        <v>-3.8090000000000002</v>
      </c>
      <c r="F13093" t="s">
        <v>536</v>
      </c>
      <c r="G13093" t="s">
        <v>537</v>
      </c>
      <c r="H13093" t="s">
        <v>538</v>
      </c>
      <c r="I13093" t="s">
        <v>593</v>
      </c>
      <c r="K13093">
        <v>6722</v>
      </c>
      <c r="L13093">
        <v>1826451209</v>
      </c>
    </row>
    <row r="13094" spans="1:12" x14ac:dyDescent="0.45">
      <c r="A13094" t="str">
        <f t="shared" si="204"/>
        <v>Llanelli, Carmarthenshire, United Kingdom</v>
      </c>
      <c r="B13094" t="s">
        <v>16548</v>
      </c>
      <c r="C13094" t="s">
        <v>16548</v>
      </c>
      <c r="D13094">
        <v>51.683999999999997</v>
      </c>
      <c r="E13094">
        <v>-4.1630000000000003</v>
      </c>
      <c r="F13094" t="s">
        <v>536</v>
      </c>
      <c r="G13094" t="s">
        <v>537</v>
      </c>
      <c r="H13094" t="s">
        <v>538</v>
      </c>
      <c r="I13094" t="s">
        <v>1860</v>
      </c>
      <c r="K13094">
        <v>49591</v>
      </c>
      <c r="L13094">
        <v>1826934854</v>
      </c>
    </row>
    <row r="13095" spans="1:12" x14ac:dyDescent="0.45">
      <c r="A13095" t="str">
        <f t="shared" si="204"/>
        <v>Llangefni, Isle of Anglesey, United Kingdom</v>
      </c>
      <c r="B13095" t="s">
        <v>16549</v>
      </c>
      <c r="C13095" t="s">
        <v>16549</v>
      </c>
      <c r="D13095">
        <v>53.256</v>
      </c>
      <c r="E13095">
        <v>-4.3140000000000001</v>
      </c>
      <c r="F13095" t="s">
        <v>536</v>
      </c>
      <c r="G13095" t="s">
        <v>537</v>
      </c>
      <c r="H13095" t="s">
        <v>538</v>
      </c>
      <c r="I13095" t="s">
        <v>3467</v>
      </c>
      <c r="K13095">
        <v>5116</v>
      </c>
      <c r="L13095">
        <v>1826557923</v>
      </c>
    </row>
    <row r="13096" spans="1:12" x14ac:dyDescent="0.45">
      <c r="A13096" t="str">
        <f t="shared" si="204"/>
        <v>Llantrisant, Rhondda Cynon Taff, United Kingdom</v>
      </c>
      <c r="B13096" t="s">
        <v>16550</v>
      </c>
      <c r="C13096" t="s">
        <v>16550</v>
      </c>
      <c r="D13096">
        <v>51.542299999999997</v>
      </c>
      <c r="E13096">
        <v>-3.3784999999999998</v>
      </c>
      <c r="F13096" t="s">
        <v>536</v>
      </c>
      <c r="G13096" t="s">
        <v>537</v>
      </c>
      <c r="H13096" t="s">
        <v>538</v>
      </c>
      <c r="I13096" t="s">
        <v>577</v>
      </c>
      <c r="K13096">
        <v>15313</v>
      </c>
      <c r="L13096">
        <v>1826229863</v>
      </c>
    </row>
    <row r="13097" spans="1:12" x14ac:dyDescent="0.45">
      <c r="A13097" t="str">
        <f t="shared" si="204"/>
        <v>Llantwit Fardre, Rhondda Cynon Taff, United Kingdom</v>
      </c>
      <c r="B13097" t="s">
        <v>16551</v>
      </c>
      <c r="C13097" t="s">
        <v>16551</v>
      </c>
      <c r="D13097">
        <v>51.5578</v>
      </c>
      <c r="E13097">
        <v>-3.3340999999999998</v>
      </c>
      <c r="F13097" t="s">
        <v>536</v>
      </c>
      <c r="G13097" t="s">
        <v>537</v>
      </c>
      <c r="H13097" t="s">
        <v>538</v>
      </c>
      <c r="I13097" t="s">
        <v>577</v>
      </c>
      <c r="K13097">
        <v>6099</v>
      </c>
      <c r="L13097">
        <v>1826473796</v>
      </c>
    </row>
    <row r="13098" spans="1:12" x14ac:dyDescent="0.45">
      <c r="A13098" t="str">
        <f t="shared" si="204"/>
        <v>Llantwit Major, Vale of Glamorgan, The, United Kingdom</v>
      </c>
      <c r="B13098" t="s">
        <v>16552</v>
      </c>
      <c r="C13098" t="s">
        <v>16552</v>
      </c>
      <c r="D13098">
        <v>51.406199999999998</v>
      </c>
      <c r="E13098">
        <v>-3.4750000000000001</v>
      </c>
      <c r="F13098" t="s">
        <v>536</v>
      </c>
      <c r="G13098" t="s">
        <v>537</v>
      </c>
      <c r="H13098" t="s">
        <v>538</v>
      </c>
      <c r="I13098" t="s">
        <v>3663</v>
      </c>
      <c r="K13098">
        <v>9486</v>
      </c>
      <c r="L13098">
        <v>1826528530</v>
      </c>
    </row>
    <row r="13099" spans="1:12" x14ac:dyDescent="0.45">
      <c r="A13099" t="str">
        <f t="shared" si="204"/>
        <v>Llica, Potosí, Bolivia</v>
      </c>
      <c r="B13099" t="s">
        <v>16553</v>
      </c>
      <c r="C13099" t="s">
        <v>16553</v>
      </c>
      <c r="D13099">
        <v>-19.849599999999999</v>
      </c>
      <c r="E13099">
        <v>-68.25</v>
      </c>
      <c r="F13099" t="s">
        <v>726</v>
      </c>
      <c r="G13099" t="s">
        <v>727</v>
      </c>
      <c r="H13099" t="s">
        <v>728</v>
      </c>
      <c r="I13099" t="s">
        <v>4290</v>
      </c>
      <c r="K13099">
        <v>553</v>
      </c>
      <c r="L13099">
        <v>1068053822</v>
      </c>
    </row>
    <row r="13100" spans="1:12" x14ac:dyDescent="0.45">
      <c r="A13100" t="str">
        <f t="shared" si="204"/>
        <v>Lloyd, New York, United States</v>
      </c>
      <c r="B13100" t="s">
        <v>16554</v>
      </c>
      <c r="C13100" t="s">
        <v>16554</v>
      </c>
      <c r="D13100">
        <v>41.7286</v>
      </c>
      <c r="E13100">
        <v>-73.996200000000002</v>
      </c>
      <c r="F13100" t="s">
        <v>530</v>
      </c>
      <c r="G13100" t="s">
        <v>531</v>
      </c>
      <c r="H13100" t="s">
        <v>532</v>
      </c>
      <c r="I13100" t="s">
        <v>803</v>
      </c>
      <c r="K13100">
        <v>10515</v>
      </c>
      <c r="L13100">
        <v>1840058260</v>
      </c>
    </row>
    <row r="13101" spans="1:12" x14ac:dyDescent="0.45">
      <c r="A13101" t="str">
        <f t="shared" si="204"/>
        <v>Lloydminster, Saskatchewan, Canada</v>
      </c>
      <c r="B13101" t="s">
        <v>16555</v>
      </c>
      <c r="C13101" t="s">
        <v>16555</v>
      </c>
      <c r="D13101">
        <v>53.278300000000002</v>
      </c>
      <c r="E13101">
        <v>-110.005</v>
      </c>
      <c r="F13101" t="s">
        <v>541</v>
      </c>
      <c r="G13101" t="s">
        <v>542</v>
      </c>
      <c r="H13101" t="s">
        <v>543</v>
      </c>
      <c r="I13101" t="s">
        <v>7588</v>
      </c>
      <c r="K13101">
        <v>31410</v>
      </c>
      <c r="L13101">
        <v>1124051728</v>
      </c>
    </row>
    <row r="13102" spans="1:12" x14ac:dyDescent="0.45">
      <c r="A13102" t="str">
        <f t="shared" si="204"/>
        <v>Lloydminster, Alberta, Canada</v>
      </c>
      <c r="B13102" t="s">
        <v>16555</v>
      </c>
      <c r="C13102" t="s">
        <v>16555</v>
      </c>
      <c r="D13102">
        <v>53.280700000000003</v>
      </c>
      <c r="E13102">
        <v>-110.035</v>
      </c>
      <c r="F13102" t="s">
        <v>541</v>
      </c>
      <c r="G13102" t="s">
        <v>542</v>
      </c>
      <c r="H13102" t="s">
        <v>543</v>
      </c>
      <c r="I13102" t="s">
        <v>1073</v>
      </c>
      <c r="K13102">
        <v>19645</v>
      </c>
      <c r="L13102">
        <v>1124000858</v>
      </c>
    </row>
    <row r="13103" spans="1:12" x14ac:dyDescent="0.45">
      <c r="A13103" t="str">
        <f t="shared" si="204"/>
        <v>Lo Miranda, Libertador General Bernardo O’Higgins, Chile</v>
      </c>
      <c r="B13103" t="s">
        <v>16556</v>
      </c>
      <c r="C13103" t="s">
        <v>16556</v>
      </c>
      <c r="D13103">
        <v>-34.195700000000002</v>
      </c>
      <c r="E13103">
        <v>-70.889099999999999</v>
      </c>
      <c r="F13103" t="s">
        <v>1502</v>
      </c>
      <c r="G13103" t="s">
        <v>1503</v>
      </c>
      <c r="H13103" t="s">
        <v>1504</v>
      </c>
      <c r="I13103" t="s">
        <v>16557</v>
      </c>
      <c r="K13103">
        <v>9000</v>
      </c>
      <c r="L13103">
        <v>1152468313</v>
      </c>
    </row>
    <row r="13104" spans="1:12" x14ac:dyDescent="0.45">
      <c r="A13104" t="str">
        <f t="shared" si="204"/>
        <v>Loango, Kouilou, Congo (Brazzaville)</v>
      </c>
      <c r="B13104" t="s">
        <v>16558</v>
      </c>
      <c r="C13104" t="s">
        <v>16558</v>
      </c>
      <c r="D13104">
        <v>-4.6519000000000004</v>
      </c>
      <c r="E13104">
        <v>11.8125</v>
      </c>
      <c r="F13104" t="s">
        <v>4888</v>
      </c>
      <c r="G13104" t="s">
        <v>4889</v>
      </c>
      <c r="H13104" t="s">
        <v>4890</v>
      </c>
      <c r="I13104" t="s">
        <v>16559</v>
      </c>
      <c r="J13104" t="s">
        <v>378</v>
      </c>
      <c r="L13104">
        <v>1178836764</v>
      </c>
    </row>
    <row r="13105" spans="1:12" x14ac:dyDescent="0.45">
      <c r="A13105" t="str">
        <f t="shared" si="204"/>
        <v>Lobamba, Hhohho, Swaziland</v>
      </c>
      <c r="B13105" t="s">
        <v>16560</v>
      </c>
      <c r="C13105" t="s">
        <v>16560</v>
      </c>
      <c r="D13105">
        <v>-26.416699999999999</v>
      </c>
      <c r="E13105">
        <v>31.166699999999999</v>
      </c>
      <c r="F13105" t="s">
        <v>12292</v>
      </c>
      <c r="G13105" t="s">
        <v>12293</v>
      </c>
      <c r="H13105" t="s">
        <v>12294</v>
      </c>
      <c r="I13105" t="s">
        <v>16561</v>
      </c>
      <c r="J13105" t="s">
        <v>606</v>
      </c>
      <c r="K13105">
        <v>5800</v>
      </c>
      <c r="L13105">
        <v>1748963140</v>
      </c>
    </row>
    <row r="13106" spans="1:12" x14ac:dyDescent="0.45">
      <c r="A13106" t="str">
        <f t="shared" si="204"/>
        <v>Lobatse, Lobatse, Botswana</v>
      </c>
      <c r="B13106" t="s">
        <v>16562</v>
      </c>
      <c r="C13106" t="s">
        <v>16562</v>
      </c>
      <c r="D13106">
        <v>-25.216699999999999</v>
      </c>
      <c r="E13106">
        <v>25.666699999999999</v>
      </c>
      <c r="F13106" t="s">
        <v>10141</v>
      </c>
      <c r="G13106" t="s">
        <v>10142</v>
      </c>
      <c r="H13106" t="s">
        <v>10143</v>
      </c>
      <c r="I13106" t="s">
        <v>16562</v>
      </c>
      <c r="J13106" t="s">
        <v>378</v>
      </c>
      <c r="K13106">
        <v>29700</v>
      </c>
      <c r="L13106">
        <v>1072740062</v>
      </c>
    </row>
    <row r="13107" spans="1:12" x14ac:dyDescent="0.45">
      <c r="A13107" t="str">
        <f t="shared" si="204"/>
        <v>Löbau, Saxony, Germany</v>
      </c>
      <c r="B13107" t="s">
        <v>16563</v>
      </c>
      <c r="C13107" t="s">
        <v>16564</v>
      </c>
      <c r="D13107">
        <v>51.0944</v>
      </c>
      <c r="E13107">
        <v>14.666700000000001</v>
      </c>
      <c r="F13107" t="s">
        <v>441</v>
      </c>
      <c r="G13107" t="s">
        <v>442</v>
      </c>
      <c r="H13107" t="s">
        <v>443</v>
      </c>
      <c r="I13107" t="s">
        <v>1707</v>
      </c>
      <c r="K13107">
        <v>14643</v>
      </c>
      <c r="L13107">
        <v>1276786301</v>
      </c>
    </row>
    <row r="13108" spans="1:12" x14ac:dyDescent="0.45">
      <c r="A13108" t="str">
        <f t="shared" si="204"/>
        <v>Lobito, Benguela, Angola</v>
      </c>
      <c r="B13108" t="s">
        <v>16565</v>
      </c>
      <c r="C13108" t="s">
        <v>16565</v>
      </c>
      <c r="D13108">
        <v>-12.37</v>
      </c>
      <c r="E13108">
        <v>13.5412</v>
      </c>
      <c r="F13108" t="s">
        <v>1809</v>
      </c>
      <c r="G13108" t="s">
        <v>1810</v>
      </c>
      <c r="H13108" t="s">
        <v>1811</v>
      </c>
      <c r="I13108" t="s">
        <v>4148</v>
      </c>
      <c r="K13108">
        <v>207932</v>
      </c>
      <c r="L13108">
        <v>1024128946</v>
      </c>
    </row>
    <row r="13109" spans="1:12" x14ac:dyDescent="0.45">
      <c r="A13109" t="str">
        <f t="shared" si="204"/>
        <v>Lobnya, Moskovskaya Oblast’, Russia</v>
      </c>
      <c r="B13109" t="s">
        <v>16566</v>
      </c>
      <c r="C13109" t="s">
        <v>16566</v>
      </c>
      <c r="D13109">
        <v>56.0167</v>
      </c>
      <c r="E13109">
        <v>37.4833</v>
      </c>
      <c r="F13109" t="s">
        <v>504</v>
      </c>
      <c r="G13109" t="s">
        <v>505</v>
      </c>
      <c r="H13109" t="s">
        <v>506</v>
      </c>
      <c r="I13109" t="s">
        <v>3224</v>
      </c>
      <c r="K13109">
        <v>88220</v>
      </c>
      <c r="L13109">
        <v>1643040713</v>
      </c>
    </row>
    <row r="13110" spans="1:12" x14ac:dyDescent="0.45">
      <c r="A13110" t="str">
        <f t="shared" si="204"/>
        <v>Lobos, Buenos Aires, Argentina</v>
      </c>
      <c r="B13110" t="s">
        <v>16567</v>
      </c>
      <c r="C13110" t="s">
        <v>16567</v>
      </c>
      <c r="D13110">
        <v>-35.186399999999999</v>
      </c>
      <c r="E13110">
        <v>-59.0961</v>
      </c>
      <c r="F13110" t="s">
        <v>651</v>
      </c>
      <c r="G13110" t="s">
        <v>652</v>
      </c>
      <c r="H13110" t="s">
        <v>653</v>
      </c>
      <c r="I13110" t="s">
        <v>870</v>
      </c>
      <c r="J13110" t="s">
        <v>366</v>
      </c>
      <c r="K13110">
        <v>18278</v>
      </c>
      <c r="L13110">
        <v>1032314483</v>
      </c>
    </row>
    <row r="13111" spans="1:12" x14ac:dyDescent="0.45">
      <c r="A13111" t="str">
        <f t="shared" si="204"/>
        <v>Locarno, Ticino, Switzerland</v>
      </c>
      <c r="B13111" t="s">
        <v>16568</v>
      </c>
      <c r="C13111" t="s">
        <v>16568</v>
      </c>
      <c r="D13111">
        <v>46.166400000000003</v>
      </c>
      <c r="E13111">
        <v>8.7996999999999996</v>
      </c>
      <c r="F13111" t="s">
        <v>464</v>
      </c>
      <c r="G13111" t="s">
        <v>465</v>
      </c>
      <c r="H13111" t="s">
        <v>466</v>
      </c>
      <c r="I13111" t="s">
        <v>4065</v>
      </c>
      <c r="K13111">
        <v>16012</v>
      </c>
      <c r="L13111">
        <v>1756696211</v>
      </c>
    </row>
    <row r="13112" spans="1:12" x14ac:dyDescent="0.45">
      <c r="A13112" t="str">
        <f t="shared" si="204"/>
        <v>Lochbuie, Colorado, United States</v>
      </c>
      <c r="B13112" t="s">
        <v>16569</v>
      </c>
      <c r="C13112" t="s">
        <v>16569</v>
      </c>
      <c r="D13112">
        <v>40.011899999999997</v>
      </c>
      <c r="E13112">
        <v>-104.72709999999999</v>
      </c>
      <c r="F13112" t="s">
        <v>530</v>
      </c>
      <c r="G13112" t="s">
        <v>531</v>
      </c>
      <c r="H13112" t="s">
        <v>532</v>
      </c>
      <c r="I13112" t="s">
        <v>1071</v>
      </c>
      <c r="K13112">
        <v>6366</v>
      </c>
      <c r="L13112">
        <v>1840021373</v>
      </c>
    </row>
    <row r="13113" spans="1:12" x14ac:dyDescent="0.45">
      <c r="A13113" t="str">
        <f t="shared" si="204"/>
        <v>Lochearn, Maryland, United States</v>
      </c>
      <c r="B13113" t="s">
        <v>16570</v>
      </c>
      <c r="C13113" t="s">
        <v>16570</v>
      </c>
      <c r="D13113">
        <v>39.345999999999997</v>
      </c>
      <c r="E13113">
        <v>-76.730699999999999</v>
      </c>
      <c r="F13113" t="s">
        <v>530</v>
      </c>
      <c r="G13113" t="s">
        <v>531</v>
      </c>
      <c r="H13113" t="s">
        <v>532</v>
      </c>
      <c r="I13113" t="s">
        <v>588</v>
      </c>
      <c r="K13113">
        <v>26271</v>
      </c>
      <c r="L13113">
        <v>1840005694</v>
      </c>
    </row>
    <row r="13114" spans="1:12" x14ac:dyDescent="0.45">
      <c r="A13114" t="str">
        <f t="shared" si="204"/>
        <v>Lochgelly, Fife, United Kingdom</v>
      </c>
      <c r="B13114" t="s">
        <v>16571</v>
      </c>
      <c r="C13114" t="s">
        <v>16571</v>
      </c>
      <c r="D13114">
        <v>56.1282</v>
      </c>
      <c r="E13114">
        <v>-3.3111000000000002</v>
      </c>
      <c r="F13114" t="s">
        <v>536</v>
      </c>
      <c r="G13114" t="s">
        <v>537</v>
      </c>
      <c r="H13114" t="s">
        <v>538</v>
      </c>
      <c r="I13114" t="s">
        <v>5467</v>
      </c>
      <c r="K13114">
        <v>6834</v>
      </c>
      <c r="L13114">
        <v>1826860287</v>
      </c>
    </row>
    <row r="13115" spans="1:12" x14ac:dyDescent="0.45">
      <c r="A13115" t="str">
        <f t="shared" si="204"/>
        <v>Lock Haven, Pennsylvania, United States</v>
      </c>
      <c r="B13115" t="s">
        <v>16572</v>
      </c>
      <c r="C13115" t="s">
        <v>16572</v>
      </c>
      <c r="D13115">
        <v>41.136499999999998</v>
      </c>
      <c r="E13115">
        <v>-77.452100000000002</v>
      </c>
      <c r="F13115" t="s">
        <v>530</v>
      </c>
      <c r="G13115" t="s">
        <v>531</v>
      </c>
      <c r="H13115" t="s">
        <v>532</v>
      </c>
      <c r="I13115" t="s">
        <v>620</v>
      </c>
      <c r="K13115">
        <v>16490</v>
      </c>
      <c r="L13115">
        <v>1840003450</v>
      </c>
    </row>
    <row r="13116" spans="1:12" x14ac:dyDescent="0.45">
      <c r="A13116" t="str">
        <f t="shared" si="204"/>
        <v>Lockhart, Florida, United States</v>
      </c>
      <c r="B13116" t="s">
        <v>16573</v>
      </c>
      <c r="C13116" t="s">
        <v>16573</v>
      </c>
      <c r="D13116">
        <v>28.627099999999999</v>
      </c>
      <c r="E13116">
        <v>-81.435400000000001</v>
      </c>
      <c r="F13116" t="s">
        <v>530</v>
      </c>
      <c r="G13116" t="s">
        <v>531</v>
      </c>
      <c r="H13116" t="s">
        <v>532</v>
      </c>
      <c r="I13116" t="s">
        <v>1378</v>
      </c>
      <c r="K13116">
        <v>14775</v>
      </c>
      <c r="L13116">
        <v>1840014095</v>
      </c>
    </row>
    <row r="13117" spans="1:12" x14ac:dyDescent="0.45">
      <c r="A13117" t="str">
        <f t="shared" si="204"/>
        <v>Lockhart, Texas, United States</v>
      </c>
      <c r="B13117" t="s">
        <v>16573</v>
      </c>
      <c r="C13117" t="s">
        <v>16573</v>
      </c>
      <c r="D13117">
        <v>29.878499999999999</v>
      </c>
      <c r="E13117">
        <v>-97.683099999999996</v>
      </c>
      <c r="F13117" t="s">
        <v>530</v>
      </c>
      <c r="G13117" t="s">
        <v>531</v>
      </c>
      <c r="H13117" t="s">
        <v>532</v>
      </c>
      <c r="I13117" t="s">
        <v>610</v>
      </c>
      <c r="K13117">
        <v>13731</v>
      </c>
      <c r="L13117">
        <v>1840020936</v>
      </c>
    </row>
    <row r="13118" spans="1:12" x14ac:dyDescent="0.45">
      <c r="A13118" t="str">
        <f t="shared" si="204"/>
        <v>Lockport, New York, United States</v>
      </c>
      <c r="B13118" t="s">
        <v>16574</v>
      </c>
      <c r="C13118" t="s">
        <v>16574</v>
      </c>
      <c r="D13118">
        <v>43.169800000000002</v>
      </c>
      <c r="E13118">
        <v>-78.695599999999999</v>
      </c>
      <c r="F13118" t="s">
        <v>530</v>
      </c>
      <c r="G13118" t="s">
        <v>531</v>
      </c>
      <c r="H13118" t="s">
        <v>532</v>
      </c>
      <c r="I13118" t="s">
        <v>803</v>
      </c>
      <c r="K13118">
        <v>34561</v>
      </c>
      <c r="L13118">
        <v>1840000370</v>
      </c>
    </row>
    <row r="13119" spans="1:12" x14ac:dyDescent="0.45">
      <c r="A13119" t="str">
        <f t="shared" si="204"/>
        <v>Lockport, Illinois, United States</v>
      </c>
      <c r="B13119" t="s">
        <v>16574</v>
      </c>
      <c r="C13119" t="s">
        <v>16574</v>
      </c>
      <c r="D13119">
        <v>41.590400000000002</v>
      </c>
      <c r="E13119">
        <v>-88.029200000000003</v>
      </c>
      <c r="F13119" t="s">
        <v>530</v>
      </c>
      <c r="G13119" t="s">
        <v>531</v>
      </c>
      <c r="H13119" t="s">
        <v>532</v>
      </c>
      <c r="I13119" t="s">
        <v>824</v>
      </c>
      <c r="K13119">
        <v>25615</v>
      </c>
      <c r="L13119">
        <v>1840009256</v>
      </c>
    </row>
    <row r="13120" spans="1:12" x14ac:dyDescent="0.45">
      <c r="A13120" t="str">
        <f t="shared" si="204"/>
        <v>Lockwood, Montana, United States</v>
      </c>
      <c r="B13120" t="s">
        <v>16575</v>
      </c>
      <c r="C13120" t="s">
        <v>16575</v>
      </c>
      <c r="D13120">
        <v>45.819899999999997</v>
      </c>
      <c r="E13120">
        <v>-108.4072</v>
      </c>
      <c r="F13120" t="s">
        <v>530</v>
      </c>
      <c r="G13120" t="s">
        <v>531</v>
      </c>
      <c r="H13120" t="s">
        <v>532</v>
      </c>
      <c r="I13120" t="s">
        <v>1919</v>
      </c>
      <c r="K13120">
        <v>7479</v>
      </c>
      <c r="L13120">
        <v>1840018492</v>
      </c>
    </row>
    <row r="13121" spans="1:12" x14ac:dyDescent="0.45">
      <c r="A13121" t="str">
        <f t="shared" si="204"/>
        <v>Locust Grove, Georgia, United States</v>
      </c>
      <c r="B13121" t="s">
        <v>16576</v>
      </c>
      <c r="C13121" t="s">
        <v>16576</v>
      </c>
      <c r="D13121">
        <v>33.344200000000001</v>
      </c>
      <c r="E13121">
        <v>-84.107100000000003</v>
      </c>
      <c r="F13121" t="s">
        <v>530</v>
      </c>
      <c r="G13121" t="s">
        <v>531</v>
      </c>
      <c r="H13121" t="s">
        <v>532</v>
      </c>
      <c r="I13121" t="s">
        <v>763</v>
      </c>
      <c r="K13121">
        <v>8243</v>
      </c>
      <c r="L13121">
        <v>1840015705</v>
      </c>
    </row>
    <row r="13122" spans="1:12" x14ac:dyDescent="0.45">
      <c r="A13122" t="str">
        <f t="shared" si="204"/>
        <v>Lod, Central, Israel</v>
      </c>
      <c r="B13122" t="s">
        <v>16577</v>
      </c>
      <c r="C13122" t="s">
        <v>16577</v>
      </c>
      <c r="D13122">
        <v>31.95</v>
      </c>
      <c r="E13122">
        <v>34.9</v>
      </c>
      <c r="F13122" t="s">
        <v>369</v>
      </c>
      <c r="G13122" t="s">
        <v>370</v>
      </c>
      <c r="H13122" t="s">
        <v>371</v>
      </c>
      <c r="I13122" t="s">
        <v>1787</v>
      </c>
      <c r="K13122">
        <v>75700</v>
      </c>
      <c r="L13122">
        <v>1376929543</v>
      </c>
    </row>
    <row r="13123" spans="1:12" x14ac:dyDescent="0.45">
      <c r="A13123" t="str">
        <f t="shared" ref="A13123:A13186" si="205">CONCATENATE(B13123,", ",I13123,", ",F13123)</f>
        <v>Lodeynoye Pole, Leningradskaya Oblast’, Russia</v>
      </c>
      <c r="B13123" t="s">
        <v>16578</v>
      </c>
      <c r="C13123" t="s">
        <v>16578</v>
      </c>
      <c r="D13123">
        <v>60.7333</v>
      </c>
      <c r="E13123">
        <v>33.549999999999997</v>
      </c>
      <c r="F13123" t="s">
        <v>504</v>
      </c>
      <c r="G13123" t="s">
        <v>505</v>
      </c>
      <c r="H13123" t="s">
        <v>506</v>
      </c>
      <c r="I13123" t="s">
        <v>4844</v>
      </c>
      <c r="K13123">
        <v>19458</v>
      </c>
      <c r="L13123">
        <v>1643012084</v>
      </c>
    </row>
    <row r="13124" spans="1:12" x14ac:dyDescent="0.45">
      <c r="A13124" t="str">
        <f t="shared" si="205"/>
        <v>Lodi, New Jersey, United States</v>
      </c>
      <c r="B13124" t="s">
        <v>16579</v>
      </c>
      <c r="C13124" t="s">
        <v>16579</v>
      </c>
      <c r="D13124">
        <v>40.878399999999999</v>
      </c>
      <c r="E13124">
        <v>-74.081400000000002</v>
      </c>
      <c r="F13124" t="s">
        <v>530</v>
      </c>
      <c r="G13124" t="s">
        <v>531</v>
      </c>
      <c r="H13124" t="s">
        <v>532</v>
      </c>
      <c r="I13124" t="s">
        <v>587</v>
      </c>
      <c r="K13124">
        <v>24347</v>
      </c>
      <c r="L13124">
        <v>1840003535</v>
      </c>
    </row>
    <row r="13125" spans="1:12" x14ac:dyDescent="0.45">
      <c r="A13125" t="str">
        <f t="shared" si="205"/>
        <v>Lodi, California, United States</v>
      </c>
      <c r="B13125" t="s">
        <v>16579</v>
      </c>
      <c r="C13125" t="s">
        <v>16579</v>
      </c>
      <c r="D13125">
        <v>38.1218</v>
      </c>
      <c r="E13125">
        <v>-121.2932</v>
      </c>
      <c r="F13125" t="s">
        <v>530</v>
      </c>
      <c r="G13125" t="s">
        <v>531</v>
      </c>
      <c r="H13125" t="s">
        <v>532</v>
      </c>
      <c r="I13125" t="s">
        <v>754</v>
      </c>
      <c r="K13125">
        <v>74773</v>
      </c>
      <c r="L13125">
        <v>1840020263</v>
      </c>
    </row>
    <row r="13126" spans="1:12" x14ac:dyDescent="0.45">
      <c r="A13126" t="str">
        <f t="shared" si="205"/>
        <v>Lodja, Sankuru, Congo (Kinshasa)</v>
      </c>
      <c r="B13126" t="s">
        <v>16580</v>
      </c>
      <c r="C13126" t="s">
        <v>16580</v>
      </c>
      <c r="D13126">
        <v>-3.49</v>
      </c>
      <c r="E13126">
        <v>23.42</v>
      </c>
      <c r="F13126" t="s">
        <v>1127</v>
      </c>
      <c r="G13126" t="s">
        <v>1128</v>
      </c>
      <c r="H13126" t="s">
        <v>1129</v>
      </c>
      <c r="I13126" t="s">
        <v>16581</v>
      </c>
      <c r="K13126">
        <v>68244</v>
      </c>
      <c r="L13126">
        <v>1180001261</v>
      </c>
    </row>
    <row r="13127" spans="1:12" x14ac:dyDescent="0.45">
      <c r="A13127" t="str">
        <f t="shared" si="205"/>
        <v>Lodwar, Turkana, Kenya</v>
      </c>
      <c r="B13127" t="s">
        <v>16582</v>
      </c>
      <c r="C13127" t="s">
        <v>16582</v>
      </c>
      <c r="D13127">
        <v>3.1166999999999998</v>
      </c>
      <c r="E13127">
        <v>35.6</v>
      </c>
      <c r="F13127" t="s">
        <v>2672</v>
      </c>
      <c r="G13127" t="s">
        <v>2673</v>
      </c>
      <c r="H13127" t="s">
        <v>2674</v>
      </c>
      <c r="I13127" t="s">
        <v>16583</v>
      </c>
      <c r="J13127" t="s">
        <v>378</v>
      </c>
      <c r="K13127">
        <v>82970</v>
      </c>
      <c r="L13127">
        <v>1404993573</v>
      </c>
    </row>
    <row r="13128" spans="1:12" x14ac:dyDescent="0.45">
      <c r="A13128" t="str">
        <f t="shared" si="205"/>
        <v>Łódź, Łódzkie, Poland</v>
      </c>
      <c r="B13128" t="s">
        <v>16584</v>
      </c>
      <c r="C13128" t="s">
        <v>16585</v>
      </c>
      <c r="D13128">
        <v>51.776899999999998</v>
      </c>
      <c r="E13128">
        <v>19.454699999999999</v>
      </c>
      <c r="F13128" t="s">
        <v>3993</v>
      </c>
      <c r="G13128" t="s">
        <v>3994</v>
      </c>
      <c r="H13128" t="s">
        <v>3995</v>
      </c>
      <c r="I13128" t="s">
        <v>3996</v>
      </c>
      <c r="J13128" t="s">
        <v>378</v>
      </c>
      <c r="K13128">
        <v>690422</v>
      </c>
      <c r="L13128">
        <v>1616832750</v>
      </c>
    </row>
    <row r="13129" spans="1:12" x14ac:dyDescent="0.45">
      <c r="A13129" t="str">
        <f t="shared" si="205"/>
        <v>Loei, Loei, Thailand</v>
      </c>
      <c r="B13129" t="s">
        <v>16586</v>
      </c>
      <c r="C13129" t="s">
        <v>16586</v>
      </c>
      <c r="D13129">
        <v>17.490300000000001</v>
      </c>
      <c r="E13129">
        <v>101.72499999999999</v>
      </c>
      <c r="F13129" t="s">
        <v>1864</v>
      </c>
      <c r="G13129" t="s">
        <v>1865</v>
      </c>
      <c r="H13129" t="s">
        <v>1866</v>
      </c>
      <c r="I13129" t="s">
        <v>16586</v>
      </c>
      <c r="J13129" t="s">
        <v>378</v>
      </c>
      <c r="K13129">
        <v>22339</v>
      </c>
      <c r="L13129">
        <v>1764996883</v>
      </c>
    </row>
    <row r="13130" spans="1:12" x14ac:dyDescent="0.45">
      <c r="A13130" t="str">
        <f t="shared" si="205"/>
        <v>Löffingen, Baden-Württemberg, Germany</v>
      </c>
      <c r="B13130" t="s">
        <v>16587</v>
      </c>
      <c r="C13130" t="s">
        <v>16588</v>
      </c>
      <c r="D13130">
        <v>47.883899999999997</v>
      </c>
      <c r="E13130">
        <v>8.3436000000000003</v>
      </c>
      <c r="F13130" t="s">
        <v>441</v>
      </c>
      <c r="G13130" t="s">
        <v>442</v>
      </c>
      <c r="H13130" t="s">
        <v>443</v>
      </c>
      <c r="I13130" t="s">
        <v>451</v>
      </c>
      <c r="K13130">
        <v>7676</v>
      </c>
      <c r="L13130">
        <v>1276473515</v>
      </c>
    </row>
    <row r="13131" spans="1:12" x14ac:dyDescent="0.45">
      <c r="A13131" t="str">
        <f t="shared" si="205"/>
        <v>Loftus, Redcar and Cleveland, United Kingdom</v>
      </c>
      <c r="B13131" t="s">
        <v>16589</v>
      </c>
      <c r="C13131" t="s">
        <v>16589</v>
      </c>
      <c r="D13131">
        <v>54.556899999999999</v>
      </c>
      <c r="E13131">
        <v>-0.89190000000000003</v>
      </c>
      <c r="F13131" t="s">
        <v>536</v>
      </c>
      <c r="G13131" t="s">
        <v>537</v>
      </c>
      <c r="H13131" t="s">
        <v>538</v>
      </c>
      <c r="I13131" t="s">
        <v>5362</v>
      </c>
      <c r="K13131">
        <v>7988</v>
      </c>
      <c r="L13131">
        <v>1826443898</v>
      </c>
    </row>
    <row r="13132" spans="1:12" x14ac:dyDescent="0.45">
      <c r="A13132" t="str">
        <f t="shared" si="205"/>
        <v>Log, Log-Dragomer, Slovenia</v>
      </c>
      <c r="B13132" t="s">
        <v>16590</v>
      </c>
      <c r="C13132" t="s">
        <v>16590</v>
      </c>
      <c r="D13132">
        <v>46.0167</v>
      </c>
      <c r="E13132">
        <v>14.3667</v>
      </c>
      <c r="F13132" t="s">
        <v>1111</v>
      </c>
      <c r="G13132" t="s">
        <v>1112</v>
      </c>
      <c r="H13132" t="s">
        <v>1113</v>
      </c>
      <c r="I13132" t="s">
        <v>16591</v>
      </c>
      <c r="J13132" t="s">
        <v>378</v>
      </c>
      <c r="L13132">
        <v>1705822369</v>
      </c>
    </row>
    <row r="13133" spans="1:12" x14ac:dyDescent="0.45">
      <c r="A13133" t="str">
        <f t="shared" si="205"/>
        <v>Logan, Utah, United States</v>
      </c>
      <c r="B13133" t="s">
        <v>16592</v>
      </c>
      <c r="C13133" t="s">
        <v>16592</v>
      </c>
      <c r="D13133">
        <v>41.74</v>
      </c>
      <c r="E13133">
        <v>-111.8419</v>
      </c>
      <c r="F13133" t="s">
        <v>530</v>
      </c>
      <c r="G13133" t="s">
        <v>531</v>
      </c>
      <c r="H13133" t="s">
        <v>532</v>
      </c>
      <c r="I13133" t="s">
        <v>1667</v>
      </c>
      <c r="K13133">
        <v>101616</v>
      </c>
      <c r="L13133">
        <v>1840020108</v>
      </c>
    </row>
    <row r="13134" spans="1:12" x14ac:dyDescent="0.45">
      <c r="A13134" t="str">
        <f t="shared" si="205"/>
        <v>Logan, West Virginia, United States</v>
      </c>
      <c r="B13134" t="s">
        <v>16592</v>
      </c>
      <c r="C13134" t="s">
        <v>16592</v>
      </c>
      <c r="D13134">
        <v>37.850900000000003</v>
      </c>
      <c r="E13134">
        <v>-81.985699999999994</v>
      </c>
      <c r="F13134" t="s">
        <v>530</v>
      </c>
      <c r="G13134" t="s">
        <v>531</v>
      </c>
      <c r="H13134" t="s">
        <v>532</v>
      </c>
      <c r="I13134" t="s">
        <v>3915</v>
      </c>
      <c r="K13134">
        <v>8882</v>
      </c>
      <c r="L13134">
        <v>1840006336</v>
      </c>
    </row>
    <row r="13135" spans="1:12" x14ac:dyDescent="0.45">
      <c r="A13135" t="str">
        <f t="shared" si="205"/>
        <v>Logan, Ohio, United States</v>
      </c>
      <c r="B13135" t="s">
        <v>16592</v>
      </c>
      <c r="C13135" t="s">
        <v>16592</v>
      </c>
      <c r="D13135">
        <v>39.538600000000002</v>
      </c>
      <c r="E13135">
        <v>-82.406300000000002</v>
      </c>
      <c r="F13135" t="s">
        <v>530</v>
      </c>
      <c r="G13135" t="s">
        <v>531</v>
      </c>
      <c r="H13135" t="s">
        <v>532</v>
      </c>
      <c r="I13135" t="s">
        <v>799</v>
      </c>
      <c r="K13135">
        <v>7930</v>
      </c>
      <c r="L13135">
        <v>1840009566</v>
      </c>
    </row>
    <row r="13136" spans="1:12" x14ac:dyDescent="0.45">
      <c r="A13136" t="str">
        <f t="shared" si="205"/>
        <v>Logan, New Jersey, United States</v>
      </c>
      <c r="B13136" t="s">
        <v>16592</v>
      </c>
      <c r="C13136" t="s">
        <v>16592</v>
      </c>
      <c r="D13136">
        <v>39.792299999999997</v>
      </c>
      <c r="E13136">
        <v>-75.355000000000004</v>
      </c>
      <c r="F13136" t="s">
        <v>530</v>
      </c>
      <c r="G13136" t="s">
        <v>531</v>
      </c>
      <c r="H13136" t="s">
        <v>532</v>
      </c>
      <c r="I13136" t="s">
        <v>587</v>
      </c>
      <c r="K13136">
        <v>5949</v>
      </c>
      <c r="L13136">
        <v>1840081673</v>
      </c>
    </row>
    <row r="13137" spans="1:12" x14ac:dyDescent="0.45">
      <c r="A13137" t="str">
        <f t="shared" si="205"/>
        <v>Logan Township, Pennsylvania, United States</v>
      </c>
      <c r="B13137" t="s">
        <v>16593</v>
      </c>
      <c r="C13137" t="s">
        <v>16593</v>
      </c>
      <c r="D13137">
        <v>40.526299999999999</v>
      </c>
      <c r="E13137">
        <v>-78.423500000000004</v>
      </c>
      <c r="F13137" t="s">
        <v>530</v>
      </c>
      <c r="G13137" t="s">
        <v>531</v>
      </c>
      <c r="H13137" t="s">
        <v>532</v>
      </c>
      <c r="I13137" t="s">
        <v>620</v>
      </c>
      <c r="K13137">
        <v>12414</v>
      </c>
      <c r="L13137">
        <v>1840151322</v>
      </c>
    </row>
    <row r="13138" spans="1:12" x14ac:dyDescent="0.45">
      <c r="A13138" t="str">
        <f t="shared" si="205"/>
        <v>Logansport, Indiana, United States</v>
      </c>
      <c r="B13138" t="s">
        <v>16594</v>
      </c>
      <c r="C13138" t="s">
        <v>16594</v>
      </c>
      <c r="D13138">
        <v>40.747199999999999</v>
      </c>
      <c r="E13138">
        <v>-86.351900000000001</v>
      </c>
      <c r="F13138" t="s">
        <v>530</v>
      </c>
      <c r="G13138" t="s">
        <v>531</v>
      </c>
      <c r="H13138" t="s">
        <v>532</v>
      </c>
      <c r="I13138" t="s">
        <v>1964</v>
      </c>
      <c r="K13138">
        <v>20608</v>
      </c>
      <c r="L13138">
        <v>1840013861</v>
      </c>
    </row>
    <row r="13139" spans="1:12" x14ac:dyDescent="0.45">
      <c r="A13139" t="str">
        <f t="shared" si="205"/>
        <v>Loganville, Georgia, United States</v>
      </c>
      <c r="B13139" t="s">
        <v>16595</v>
      </c>
      <c r="C13139" t="s">
        <v>16595</v>
      </c>
      <c r="D13139">
        <v>33.835299999999997</v>
      </c>
      <c r="E13139">
        <v>-83.895700000000005</v>
      </c>
      <c r="F13139" t="s">
        <v>530</v>
      </c>
      <c r="G13139" t="s">
        <v>531</v>
      </c>
      <c r="H13139" t="s">
        <v>532</v>
      </c>
      <c r="I13139" t="s">
        <v>763</v>
      </c>
      <c r="K13139">
        <v>12880</v>
      </c>
      <c r="L13139">
        <v>1840015656</v>
      </c>
    </row>
    <row r="13140" spans="1:12" x14ac:dyDescent="0.45">
      <c r="A13140" t="str">
        <f t="shared" si="205"/>
        <v>Logashkino, Sakha (Yakutiya), Russia</v>
      </c>
      <c r="B13140" t="s">
        <v>16596</v>
      </c>
      <c r="C13140" t="s">
        <v>16596</v>
      </c>
      <c r="D13140">
        <v>70.850399999999993</v>
      </c>
      <c r="E13140">
        <v>153.9</v>
      </c>
      <c r="F13140" t="s">
        <v>504</v>
      </c>
      <c r="G13140" t="s">
        <v>505</v>
      </c>
      <c r="H13140" t="s">
        <v>506</v>
      </c>
      <c r="I13140" t="s">
        <v>1470</v>
      </c>
      <c r="K13140">
        <v>0</v>
      </c>
      <c r="L13140">
        <v>1643050775</v>
      </c>
    </row>
    <row r="13141" spans="1:12" x14ac:dyDescent="0.45">
      <c r="A13141" t="str">
        <f t="shared" si="205"/>
        <v>Logatec, Logatec, Slovenia</v>
      </c>
      <c r="B13141" t="s">
        <v>16597</v>
      </c>
      <c r="C13141" t="s">
        <v>16597</v>
      </c>
      <c r="D13141">
        <v>45.914400000000001</v>
      </c>
      <c r="E13141">
        <v>14.2258</v>
      </c>
      <c r="F13141" t="s">
        <v>1111</v>
      </c>
      <c r="G13141" t="s">
        <v>1112</v>
      </c>
      <c r="H13141" t="s">
        <v>1113</v>
      </c>
      <c r="I13141" t="s">
        <v>16597</v>
      </c>
      <c r="J13141" t="s">
        <v>378</v>
      </c>
      <c r="L13141">
        <v>1705275257</v>
      </c>
    </row>
    <row r="13142" spans="1:12" x14ac:dyDescent="0.45">
      <c r="A13142" t="str">
        <f t="shared" si="205"/>
        <v>Logroño, La Rioja, Spain</v>
      </c>
      <c r="B13142" t="s">
        <v>16598</v>
      </c>
      <c r="C13142" t="s">
        <v>16599</v>
      </c>
      <c r="D13142">
        <v>42.470399999999998</v>
      </c>
      <c r="E13142">
        <v>-2.4300000000000002</v>
      </c>
      <c r="F13142" t="s">
        <v>436</v>
      </c>
      <c r="G13142" t="s">
        <v>437</v>
      </c>
      <c r="H13142" t="s">
        <v>438</v>
      </c>
      <c r="I13142" t="s">
        <v>6579</v>
      </c>
      <c r="J13142" t="s">
        <v>378</v>
      </c>
      <c r="K13142">
        <v>143698</v>
      </c>
      <c r="L13142">
        <v>1724721513</v>
      </c>
    </row>
    <row r="13143" spans="1:12" x14ac:dyDescent="0.45">
      <c r="A13143" t="str">
        <f t="shared" si="205"/>
        <v>Lohja, Uusimaa, Finland</v>
      </c>
      <c r="B13143" t="s">
        <v>16600</v>
      </c>
      <c r="C13143" t="s">
        <v>16600</v>
      </c>
      <c r="D13143">
        <v>60.25</v>
      </c>
      <c r="E13143">
        <v>24.066700000000001</v>
      </c>
      <c r="F13143" t="s">
        <v>459</v>
      </c>
      <c r="G13143" t="s">
        <v>460</v>
      </c>
      <c r="H13143" t="s">
        <v>461</v>
      </c>
      <c r="I13143" t="s">
        <v>9199</v>
      </c>
      <c r="J13143" t="s">
        <v>366</v>
      </c>
      <c r="K13143">
        <v>47353</v>
      </c>
      <c r="L13143">
        <v>1246687472</v>
      </c>
    </row>
    <row r="13144" spans="1:12" x14ac:dyDescent="0.45">
      <c r="A13144" t="str">
        <f t="shared" si="205"/>
        <v>Lohmar, North Rhine-Westphalia, Germany</v>
      </c>
      <c r="B13144" t="s">
        <v>16601</v>
      </c>
      <c r="C13144" t="s">
        <v>16601</v>
      </c>
      <c r="D13144">
        <v>50.841500000000003</v>
      </c>
      <c r="E13144">
        <v>7.2165999999999997</v>
      </c>
      <c r="F13144" t="s">
        <v>441</v>
      </c>
      <c r="G13144" t="s">
        <v>442</v>
      </c>
      <c r="H13144" t="s">
        <v>443</v>
      </c>
      <c r="I13144" t="s">
        <v>444</v>
      </c>
      <c r="K13144">
        <v>30363</v>
      </c>
      <c r="L13144">
        <v>1276535520</v>
      </c>
    </row>
    <row r="13145" spans="1:12" x14ac:dyDescent="0.45">
      <c r="A13145" t="str">
        <f t="shared" si="205"/>
        <v>Lohne, Lower Saxony, Germany</v>
      </c>
      <c r="B13145" t="s">
        <v>16602</v>
      </c>
      <c r="C13145" t="s">
        <v>16602</v>
      </c>
      <c r="D13145">
        <v>52.666699999999999</v>
      </c>
      <c r="E13145">
        <v>8.2385999999999999</v>
      </c>
      <c r="F13145" t="s">
        <v>441</v>
      </c>
      <c r="G13145" t="s">
        <v>442</v>
      </c>
      <c r="H13145" t="s">
        <v>443</v>
      </c>
      <c r="I13145" t="s">
        <v>735</v>
      </c>
      <c r="K13145">
        <v>26762</v>
      </c>
      <c r="L13145">
        <v>1276514079</v>
      </c>
    </row>
    <row r="13146" spans="1:12" x14ac:dyDescent="0.45">
      <c r="A13146" t="str">
        <f t="shared" si="205"/>
        <v>Löhne, North Rhine-Westphalia, Germany</v>
      </c>
      <c r="B13146" t="s">
        <v>16603</v>
      </c>
      <c r="C13146" t="s">
        <v>16602</v>
      </c>
      <c r="D13146">
        <v>52.2</v>
      </c>
      <c r="E13146">
        <v>8.6999999999999993</v>
      </c>
      <c r="F13146" t="s">
        <v>441</v>
      </c>
      <c r="G13146" t="s">
        <v>442</v>
      </c>
      <c r="H13146" t="s">
        <v>443</v>
      </c>
      <c r="I13146" t="s">
        <v>444</v>
      </c>
      <c r="K13146">
        <v>39697</v>
      </c>
      <c r="L13146">
        <v>1276788847</v>
      </c>
    </row>
    <row r="13147" spans="1:12" x14ac:dyDescent="0.45">
      <c r="A13147" t="str">
        <f t="shared" si="205"/>
        <v>Loikaw, Kayah State, Burma</v>
      </c>
      <c r="B13147" t="s">
        <v>16604</v>
      </c>
      <c r="C13147" t="s">
        <v>16604</v>
      </c>
      <c r="D13147">
        <v>19.674199999999999</v>
      </c>
      <c r="E13147">
        <v>97.209199999999996</v>
      </c>
      <c r="F13147" t="s">
        <v>1584</v>
      </c>
      <c r="G13147" t="s">
        <v>1585</v>
      </c>
      <c r="H13147" t="s">
        <v>1586</v>
      </c>
      <c r="I13147" t="s">
        <v>16605</v>
      </c>
      <c r="J13147" t="s">
        <v>378</v>
      </c>
      <c r="K13147">
        <v>11000</v>
      </c>
      <c r="L13147">
        <v>1104542517</v>
      </c>
    </row>
    <row r="13148" spans="1:12" x14ac:dyDescent="0.45">
      <c r="A13148" t="str">
        <f t="shared" si="205"/>
        <v>Loimaa, Varsinais-Suomi, Finland</v>
      </c>
      <c r="B13148" t="s">
        <v>16606</v>
      </c>
      <c r="C13148" t="s">
        <v>16606</v>
      </c>
      <c r="D13148">
        <v>60.851399999999998</v>
      </c>
      <c r="E13148">
        <v>23.058299999999999</v>
      </c>
      <c r="F13148" t="s">
        <v>459</v>
      </c>
      <c r="G13148" t="s">
        <v>460</v>
      </c>
      <c r="H13148" t="s">
        <v>461</v>
      </c>
      <c r="I13148" t="s">
        <v>13813</v>
      </c>
      <c r="J13148" t="s">
        <v>366</v>
      </c>
      <c r="K13148">
        <v>16467</v>
      </c>
      <c r="L13148">
        <v>1246923432</v>
      </c>
    </row>
    <row r="13149" spans="1:12" x14ac:dyDescent="0.45">
      <c r="A13149" t="str">
        <f t="shared" si="205"/>
        <v>Loja, Loja, Ecuador</v>
      </c>
      <c r="B13149" t="s">
        <v>6314</v>
      </c>
      <c r="C13149" t="s">
        <v>6314</v>
      </c>
      <c r="D13149">
        <v>-3.9906000000000001</v>
      </c>
      <c r="E13149">
        <v>-79.204999999999998</v>
      </c>
      <c r="F13149" t="s">
        <v>1415</v>
      </c>
      <c r="G13149" t="s">
        <v>1416</v>
      </c>
      <c r="H13149" t="s">
        <v>1417</v>
      </c>
      <c r="I13149" t="s">
        <v>6314</v>
      </c>
      <c r="J13149" t="s">
        <v>378</v>
      </c>
      <c r="K13149">
        <v>170280</v>
      </c>
      <c r="L13149">
        <v>1218739896</v>
      </c>
    </row>
    <row r="13150" spans="1:12" x14ac:dyDescent="0.45">
      <c r="A13150" t="str">
        <f t="shared" si="205"/>
        <v>Loja, Sējas Novads, Latvia</v>
      </c>
      <c r="B13150" t="s">
        <v>6314</v>
      </c>
      <c r="C13150" t="s">
        <v>6314</v>
      </c>
      <c r="D13150">
        <v>57.153399999999998</v>
      </c>
      <c r="E13150">
        <v>24.6433</v>
      </c>
      <c r="F13150" t="s">
        <v>811</v>
      </c>
      <c r="G13150" t="s">
        <v>812</v>
      </c>
      <c r="H13150" t="s">
        <v>813</v>
      </c>
      <c r="I13150" t="s">
        <v>16607</v>
      </c>
      <c r="J13150" t="s">
        <v>378</v>
      </c>
      <c r="L13150">
        <v>1428831058</v>
      </c>
    </row>
    <row r="13151" spans="1:12" x14ac:dyDescent="0.45">
      <c r="A13151" t="str">
        <f t="shared" si="205"/>
        <v>Loja, Andalusia, Spain</v>
      </c>
      <c r="B13151" t="s">
        <v>6314</v>
      </c>
      <c r="C13151" t="s">
        <v>6314</v>
      </c>
      <c r="D13151">
        <v>37.166699999999999</v>
      </c>
      <c r="E13151">
        <v>-4.1500000000000004</v>
      </c>
      <c r="F13151" t="s">
        <v>436</v>
      </c>
      <c r="G13151" t="s">
        <v>437</v>
      </c>
      <c r="H13151" t="s">
        <v>438</v>
      </c>
      <c r="I13151" t="s">
        <v>1546</v>
      </c>
      <c r="K13151">
        <v>20342</v>
      </c>
      <c r="L13151">
        <v>1724466102</v>
      </c>
    </row>
    <row r="13152" spans="1:12" x14ac:dyDescent="0.45">
      <c r="A13152" t="str">
        <f t="shared" si="205"/>
        <v>Lokeren, Flanders, Belgium</v>
      </c>
      <c r="B13152" t="s">
        <v>16608</v>
      </c>
      <c r="C13152" t="s">
        <v>16608</v>
      </c>
      <c r="D13152">
        <v>51.1</v>
      </c>
      <c r="E13152">
        <v>3.9832999999999998</v>
      </c>
      <c r="F13152" t="s">
        <v>453</v>
      </c>
      <c r="G13152" t="s">
        <v>454</v>
      </c>
      <c r="H13152" t="s">
        <v>455</v>
      </c>
      <c r="I13152" t="s">
        <v>456</v>
      </c>
      <c r="K13152">
        <v>41057</v>
      </c>
      <c r="L13152">
        <v>1056040417</v>
      </c>
    </row>
    <row r="13153" spans="1:12" x14ac:dyDescent="0.45">
      <c r="A13153" t="str">
        <f t="shared" si="205"/>
        <v>Lokhvytsya, Poltavs’ka Oblast’, Ukraine</v>
      </c>
      <c r="B13153" t="s">
        <v>16609</v>
      </c>
      <c r="C13153" t="s">
        <v>16609</v>
      </c>
      <c r="D13153">
        <v>50.360999999999997</v>
      </c>
      <c r="E13153">
        <v>33.2652</v>
      </c>
      <c r="F13153" t="s">
        <v>1461</v>
      </c>
      <c r="G13153" t="s">
        <v>1462</v>
      </c>
      <c r="H13153" t="s">
        <v>1463</v>
      </c>
      <c r="I13153" t="s">
        <v>12500</v>
      </c>
      <c r="J13153" t="s">
        <v>366</v>
      </c>
      <c r="K13153">
        <v>11485</v>
      </c>
      <c r="L13153">
        <v>1804270399</v>
      </c>
    </row>
    <row r="13154" spans="1:12" x14ac:dyDescent="0.45">
      <c r="A13154" t="str">
        <f t="shared" si="205"/>
        <v>Lokoja, Kogi, Nigeria</v>
      </c>
      <c r="B13154" t="s">
        <v>16610</v>
      </c>
      <c r="C13154" t="s">
        <v>16610</v>
      </c>
      <c r="D13154">
        <v>7.8003999999999998</v>
      </c>
      <c r="E13154">
        <v>6.7398999999999996</v>
      </c>
      <c r="F13154" t="s">
        <v>476</v>
      </c>
      <c r="G13154" t="s">
        <v>477</v>
      </c>
      <c r="H13154" t="s">
        <v>478</v>
      </c>
      <c r="I13154" t="s">
        <v>12817</v>
      </c>
      <c r="J13154" t="s">
        <v>378</v>
      </c>
      <c r="K13154">
        <v>60579</v>
      </c>
      <c r="L13154">
        <v>1566772925</v>
      </c>
    </row>
    <row r="13155" spans="1:12" x14ac:dyDescent="0.45">
      <c r="A13155" t="str">
        <f t="shared" si="205"/>
        <v>Lokossa, Mono, Benin</v>
      </c>
      <c r="B13155" t="s">
        <v>16611</v>
      </c>
      <c r="C13155" t="s">
        <v>16611</v>
      </c>
      <c r="D13155">
        <v>6.6150000000000002</v>
      </c>
      <c r="E13155">
        <v>1.7150000000000001</v>
      </c>
      <c r="F13155" t="s">
        <v>631</v>
      </c>
      <c r="G13155" t="s">
        <v>632</v>
      </c>
      <c r="H13155" t="s">
        <v>633</v>
      </c>
      <c r="I13155" t="s">
        <v>16612</v>
      </c>
      <c r="J13155" t="s">
        <v>378</v>
      </c>
      <c r="K13155">
        <v>86971</v>
      </c>
      <c r="L13155">
        <v>1204036358</v>
      </c>
    </row>
    <row r="13156" spans="1:12" x14ac:dyDescent="0.45">
      <c r="A13156" t="str">
        <f t="shared" si="205"/>
        <v>Lokwabe, Kgalagadi, Botswana</v>
      </c>
      <c r="B13156" t="s">
        <v>16613</v>
      </c>
      <c r="C13156" t="s">
        <v>16613</v>
      </c>
      <c r="D13156">
        <v>-24.169599999999999</v>
      </c>
      <c r="E13156">
        <v>21.83</v>
      </c>
      <c r="F13156" t="s">
        <v>10141</v>
      </c>
      <c r="G13156" t="s">
        <v>10142</v>
      </c>
      <c r="H13156" t="s">
        <v>10143</v>
      </c>
      <c r="I13156" t="s">
        <v>16151</v>
      </c>
      <c r="K13156">
        <v>1473</v>
      </c>
      <c r="L13156">
        <v>1072642304</v>
      </c>
    </row>
    <row r="13157" spans="1:12" x14ac:dyDescent="0.45">
      <c r="A13157" t="str">
        <f t="shared" si="205"/>
        <v>Lollar, Hesse, Germany</v>
      </c>
      <c r="B13157" t="s">
        <v>16614</v>
      </c>
      <c r="C13157" t="s">
        <v>16614</v>
      </c>
      <c r="D13157">
        <v>50.649700000000003</v>
      </c>
      <c r="E13157">
        <v>8.7043999999999997</v>
      </c>
      <c r="F13157" t="s">
        <v>441</v>
      </c>
      <c r="G13157" t="s">
        <v>442</v>
      </c>
      <c r="H13157" t="s">
        <v>443</v>
      </c>
      <c r="I13157" t="s">
        <v>1676</v>
      </c>
      <c r="K13157">
        <v>10395</v>
      </c>
      <c r="L13157">
        <v>1276402462</v>
      </c>
    </row>
    <row r="13158" spans="1:12" x14ac:dyDescent="0.45">
      <c r="A13158" t="str">
        <f t="shared" si="205"/>
        <v>Lom, Montana, Bulgaria</v>
      </c>
      <c r="B13158" t="s">
        <v>16615</v>
      </c>
      <c r="C13158" t="s">
        <v>16615</v>
      </c>
      <c r="D13158">
        <v>43.827199999999998</v>
      </c>
      <c r="E13158">
        <v>23.2364</v>
      </c>
      <c r="F13158" t="s">
        <v>1175</v>
      </c>
      <c r="G13158" t="s">
        <v>1176</v>
      </c>
      <c r="H13158" t="s">
        <v>1177</v>
      </c>
      <c r="I13158" t="s">
        <v>1919</v>
      </c>
      <c r="J13158" t="s">
        <v>366</v>
      </c>
      <c r="K13158">
        <v>25172</v>
      </c>
      <c r="L13158">
        <v>1100440040</v>
      </c>
    </row>
    <row r="13159" spans="1:12" x14ac:dyDescent="0.45">
      <c r="A13159" t="str">
        <f t="shared" si="205"/>
        <v>Lom Sak, Phetchabun, Thailand</v>
      </c>
      <c r="B13159" t="s">
        <v>16616</v>
      </c>
      <c r="C13159" t="s">
        <v>16616</v>
      </c>
      <c r="D13159">
        <v>16.7775</v>
      </c>
      <c r="E13159">
        <v>101.24679999999999</v>
      </c>
      <c r="F13159" t="s">
        <v>1864</v>
      </c>
      <c r="G13159" t="s">
        <v>1865</v>
      </c>
      <c r="H13159" t="s">
        <v>1866</v>
      </c>
      <c r="I13159" t="s">
        <v>16617</v>
      </c>
      <c r="J13159" t="s">
        <v>366</v>
      </c>
      <c r="K13159">
        <v>12290</v>
      </c>
      <c r="L13159">
        <v>1764798281</v>
      </c>
    </row>
    <row r="13160" spans="1:12" x14ac:dyDescent="0.45">
      <c r="A13160" t="str">
        <f t="shared" si="205"/>
        <v>Loma Linda, California, United States</v>
      </c>
      <c r="B13160" t="s">
        <v>16618</v>
      </c>
      <c r="C13160" t="s">
        <v>16618</v>
      </c>
      <c r="D13160">
        <v>34.045099999999998</v>
      </c>
      <c r="E13160">
        <v>-117.24979999999999</v>
      </c>
      <c r="F13160" t="s">
        <v>530</v>
      </c>
      <c r="G13160" t="s">
        <v>531</v>
      </c>
      <c r="H13160" t="s">
        <v>532</v>
      </c>
      <c r="I13160" t="s">
        <v>754</v>
      </c>
      <c r="K13160">
        <v>24482</v>
      </c>
      <c r="L13160">
        <v>1840020406</v>
      </c>
    </row>
    <row r="13161" spans="1:12" x14ac:dyDescent="0.45">
      <c r="A13161" t="str">
        <f t="shared" si="205"/>
        <v>Lomas de Sargentillo, Guayas, Ecuador</v>
      </c>
      <c r="B13161" t="s">
        <v>16619</v>
      </c>
      <c r="C13161" t="s">
        <v>16619</v>
      </c>
      <c r="D13161">
        <v>-1.8833</v>
      </c>
      <c r="E13161">
        <v>-80.083299999999994</v>
      </c>
      <c r="F13161" t="s">
        <v>1415</v>
      </c>
      <c r="G13161" t="s">
        <v>1416</v>
      </c>
      <c r="H13161" t="s">
        <v>1417</v>
      </c>
      <c r="I13161" t="s">
        <v>3316</v>
      </c>
      <c r="K13161">
        <v>13775</v>
      </c>
      <c r="L13161">
        <v>1218238536</v>
      </c>
    </row>
    <row r="13162" spans="1:12" x14ac:dyDescent="0.45">
      <c r="A13162" t="str">
        <f t="shared" si="205"/>
        <v>Lomas del Mirador, Buenos Aires, Argentina</v>
      </c>
      <c r="B13162" t="s">
        <v>16620</v>
      </c>
      <c r="C13162" t="s">
        <v>16620</v>
      </c>
      <c r="D13162">
        <v>-34.666699999999999</v>
      </c>
      <c r="E13162">
        <v>-58.529699999999998</v>
      </c>
      <c r="F13162" t="s">
        <v>651</v>
      </c>
      <c r="G13162" t="s">
        <v>652</v>
      </c>
      <c r="H13162" t="s">
        <v>653</v>
      </c>
      <c r="I13162" t="s">
        <v>870</v>
      </c>
      <c r="K13162">
        <v>71479</v>
      </c>
      <c r="L13162">
        <v>1032639381</v>
      </c>
    </row>
    <row r="13163" spans="1:12" x14ac:dyDescent="0.45">
      <c r="A13163" t="str">
        <f t="shared" si="205"/>
        <v>Lombard, Illinois, United States</v>
      </c>
      <c r="B13163" t="s">
        <v>16621</v>
      </c>
      <c r="C13163" t="s">
        <v>16621</v>
      </c>
      <c r="D13163">
        <v>41.874200000000002</v>
      </c>
      <c r="E13163">
        <v>-88.015699999999995</v>
      </c>
      <c r="F13163" t="s">
        <v>530</v>
      </c>
      <c r="G13163" t="s">
        <v>531</v>
      </c>
      <c r="H13163" t="s">
        <v>532</v>
      </c>
      <c r="I13163" t="s">
        <v>824</v>
      </c>
      <c r="K13163">
        <v>44303</v>
      </c>
      <c r="L13163">
        <v>1840011402</v>
      </c>
    </row>
    <row r="13164" spans="1:12" x14ac:dyDescent="0.45">
      <c r="A13164" t="str">
        <f t="shared" si="205"/>
        <v>Lomé, Maritime, Togo</v>
      </c>
      <c r="B13164" t="s">
        <v>16622</v>
      </c>
      <c r="C13164" t="s">
        <v>16623</v>
      </c>
      <c r="D13164">
        <v>6.1318999999999999</v>
      </c>
      <c r="E13164">
        <v>1.2228000000000001</v>
      </c>
      <c r="F13164" t="s">
        <v>2647</v>
      </c>
      <c r="G13164" t="s">
        <v>2648</v>
      </c>
      <c r="H13164" t="s">
        <v>2649</v>
      </c>
      <c r="I13164" t="s">
        <v>16624</v>
      </c>
      <c r="J13164" t="s">
        <v>606</v>
      </c>
      <c r="K13164">
        <v>837437</v>
      </c>
      <c r="L13164">
        <v>1768409132</v>
      </c>
    </row>
    <row r="13165" spans="1:12" x14ac:dyDescent="0.45">
      <c r="A13165" t="str">
        <f t="shared" si="205"/>
        <v>Lomita, California, United States</v>
      </c>
      <c r="B13165" t="s">
        <v>16625</v>
      </c>
      <c r="C13165" t="s">
        <v>16625</v>
      </c>
      <c r="D13165">
        <v>33.793300000000002</v>
      </c>
      <c r="E13165">
        <v>-118.3175</v>
      </c>
      <c r="F13165" t="s">
        <v>530</v>
      </c>
      <c r="G13165" t="s">
        <v>531</v>
      </c>
      <c r="H13165" t="s">
        <v>532</v>
      </c>
      <c r="I13165" t="s">
        <v>754</v>
      </c>
      <c r="K13165">
        <v>20320</v>
      </c>
      <c r="L13165">
        <v>1840020489</v>
      </c>
    </row>
    <row r="13166" spans="1:12" x14ac:dyDescent="0.45">
      <c r="A13166" t="str">
        <f t="shared" si="205"/>
        <v>Lomnice nad Popelkou, Liberecký Kraj, Czechia</v>
      </c>
      <c r="B13166" t="s">
        <v>16626</v>
      </c>
      <c r="C13166" t="s">
        <v>16626</v>
      </c>
      <c r="D13166">
        <v>50.530700000000003</v>
      </c>
      <c r="E13166">
        <v>15.3735</v>
      </c>
      <c r="F13166" t="s">
        <v>2480</v>
      </c>
      <c r="G13166" t="s">
        <v>2481</v>
      </c>
      <c r="H13166" t="s">
        <v>2482</v>
      </c>
      <c r="I13166" t="s">
        <v>6474</v>
      </c>
      <c r="K13166">
        <v>5554</v>
      </c>
      <c r="L13166">
        <v>1203444057</v>
      </c>
    </row>
    <row r="13167" spans="1:12" x14ac:dyDescent="0.45">
      <c r="A13167" t="str">
        <f t="shared" si="205"/>
        <v>Lompoc, California, United States</v>
      </c>
      <c r="B13167" t="s">
        <v>16627</v>
      </c>
      <c r="C13167" t="s">
        <v>16627</v>
      </c>
      <c r="D13167">
        <v>34.661799999999999</v>
      </c>
      <c r="E13167">
        <v>-120.4714</v>
      </c>
      <c r="F13167" t="s">
        <v>530</v>
      </c>
      <c r="G13167" t="s">
        <v>531</v>
      </c>
      <c r="H13167" t="s">
        <v>532</v>
      </c>
      <c r="I13167" t="s">
        <v>754</v>
      </c>
      <c r="K13167">
        <v>52020</v>
      </c>
      <c r="L13167">
        <v>1840020468</v>
      </c>
    </row>
    <row r="13168" spans="1:12" x14ac:dyDescent="0.45">
      <c r="A13168" t="str">
        <f t="shared" si="205"/>
        <v>Łomża, Podlaskie, Poland</v>
      </c>
      <c r="B13168" t="s">
        <v>16628</v>
      </c>
      <c r="C13168" t="s">
        <v>16629</v>
      </c>
      <c r="D13168">
        <v>53.183300000000003</v>
      </c>
      <c r="E13168">
        <v>22.083300000000001</v>
      </c>
      <c r="F13168" t="s">
        <v>3993</v>
      </c>
      <c r="G13168" t="s">
        <v>3994</v>
      </c>
      <c r="H13168" t="s">
        <v>3995</v>
      </c>
      <c r="I13168" t="s">
        <v>4392</v>
      </c>
      <c r="J13168" t="s">
        <v>366</v>
      </c>
      <c r="K13168">
        <v>62700</v>
      </c>
      <c r="L13168">
        <v>1616678952</v>
      </c>
    </row>
    <row r="13169" spans="1:12" x14ac:dyDescent="0.45">
      <c r="A13169" t="str">
        <f t="shared" si="205"/>
        <v>Loncoche, Araucanía, Chile</v>
      </c>
      <c r="B13169" t="s">
        <v>16630</v>
      </c>
      <c r="C13169" t="s">
        <v>16630</v>
      </c>
      <c r="D13169">
        <v>-39.366900000000001</v>
      </c>
      <c r="E13169">
        <v>-72.630799999999994</v>
      </c>
      <c r="F13169" t="s">
        <v>1502</v>
      </c>
      <c r="G13169" t="s">
        <v>1503</v>
      </c>
      <c r="H13169" t="s">
        <v>1504</v>
      </c>
      <c r="I13169" t="s">
        <v>2027</v>
      </c>
      <c r="K13169">
        <v>15590</v>
      </c>
      <c r="L13169">
        <v>1152864736</v>
      </c>
    </row>
    <row r="13170" spans="1:12" x14ac:dyDescent="0.45">
      <c r="A13170" t="str">
        <f t="shared" si="205"/>
        <v>London, London, City of, United Kingdom</v>
      </c>
      <c r="B13170" t="s">
        <v>16631</v>
      </c>
      <c r="C13170" t="s">
        <v>16631</v>
      </c>
      <c r="D13170">
        <v>51.507199999999997</v>
      </c>
      <c r="E13170">
        <v>-0.1275</v>
      </c>
      <c r="F13170" t="s">
        <v>536</v>
      </c>
      <c r="G13170" t="s">
        <v>537</v>
      </c>
      <c r="H13170" t="s">
        <v>538</v>
      </c>
      <c r="I13170" t="s">
        <v>16632</v>
      </c>
      <c r="J13170" t="s">
        <v>606</v>
      </c>
      <c r="K13170">
        <v>10979000</v>
      </c>
      <c r="L13170">
        <v>1826645935</v>
      </c>
    </row>
    <row r="13171" spans="1:12" x14ac:dyDescent="0.45">
      <c r="A13171" t="str">
        <f t="shared" si="205"/>
        <v>London, Ontario, Canada</v>
      </c>
      <c r="B13171" t="s">
        <v>16631</v>
      </c>
      <c r="C13171" t="s">
        <v>16631</v>
      </c>
      <c r="D13171">
        <v>42.983600000000003</v>
      </c>
      <c r="E13171">
        <v>-81.249700000000004</v>
      </c>
      <c r="F13171" t="s">
        <v>541</v>
      </c>
      <c r="G13171" t="s">
        <v>542</v>
      </c>
      <c r="H13171" t="s">
        <v>543</v>
      </c>
      <c r="I13171" t="s">
        <v>857</v>
      </c>
      <c r="K13171">
        <v>383822</v>
      </c>
      <c r="L13171">
        <v>1124469960</v>
      </c>
    </row>
    <row r="13172" spans="1:12" x14ac:dyDescent="0.45">
      <c r="A13172" t="str">
        <f t="shared" si="205"/>
        <v>London, Kentucky, United States</v>
      </c>
      <c r="B13172" t="s">
        <v>16631</v>
      </c>
      <c r="C13172" t="s">
        <v>16631</v>
      </c>
      <c r="D13172">
        <v>37.1175</v>
      </c>
      <c r="E13172">
        <v>-84.076700000000002</v>
      </c>
      <c r="F13172" t="s">
        <v>530</v>
      </c>
      <c r="G13172" t="s">
        <v>531</v>
      </c>
      <c r="H13172" t="s">
        <v>532</v>
      </c>
      <c r="I13172" t="s">
        <v>1528</v>
      </c>
      <c r="K13172">
        <v>37714</v>
      </c>
      <c r="L13172">
        <v>1840015258</v>
      </c>
    </row>
    <row r="13173" spans="1:12" x14ac:dyDescent="0.45">
      <c r="A13173" t="str">
        <f t="shared" si="205"/>
        <v>London, Ohio, United States</v>
      </c>
      <c r="B13173" t="s">
        <v>16631</v>
      </c>
      <c r="C13173" t="s">
        <v>16631</v>
      </c>
      <c r="D13173">
        <v>39.893599999999999</v>
      </c>
      <c r="E13173">
        <v>-83.437600000000003</v>
      </c>
      <c r="F13173" t="s">
        <v>530</v>
      </c>
      <c r="G13173" t="s">
        <v>531</v>
      </c>
      <c r="H13173" t="s">
        <v>532</v>
      </c>
      <c r="I13173" t="s">
        <v>799</v>
      </c>
      <c r="K13173">
        <v>14870</v>
      </c>
      <c r="L13173">
        <v>1840000674</v>
      </c>
    </row>
    <row r="13174" spans="1:12" x14ac:dyDescent="0.45">
      <c r="A13174" t="str">
        <f t="shared" si="205"/>
        <v>London Colney, Hertfordshire, United Kingdom</v>
      </c>
      <c r="B13174" t="s">
        <v>16633</v>
      </c>
      <c r="C13174" t="s">
        <v>16633</v>
      </c>
      <c r="D13174">
        <v>51.725999999999999</v>
      </c>
      <c r="E13174">
        <v>-0.3</v>
      </c>
      <c r="F13174" t="s">
        <v>536</v>
      </c>
      <c r="G13174" t="s">
        <v>537</v>
      </c>
      <c r="H13174" t="s">
        <v>538</v>
      </c>
      <c r="I13174" t="s">
        <v>539</v>
      </c>
      <c r="K13174">
        <v>9507</v>
      </c>
      <c r="L13174">
        <v>1826250958</v>
      </c>
    </row>
    <row r="13175" spans="1:12" x14ac:dyDescent="0.45">
      <c r="A13175" t="str">
        <f t="shared" si="205"/>
        <v>London Grove, Pennsylvania, United States</v>
      </c>
      <c r="B13175" t="s">
        <v>16634</v>
      </c>
      <c r="C13175" t="s">
        <v>16634</v>
      </c>
      <c r="D13175">
        <v>39.832700000000003</v>
      </c>
      <c r="E13175">
        <v>-75.8155</v>
      </c>
      <c r="F13175" t="s">
        <v>530</v>
      </c>
      <c r="G13175" t="s">
        <v>531</v>
      </c>
      <c r="H13175" t="s">
        <v>532</v>
      </c>
      <c r="I13175" t="s">
        <v>620</v>
      </c>
      <c r="K13175">
        <v>8615</v>
      </c>
      <c r="L13175">
        <v>1840151981</v>
      </c>
    </row>
    <row r="13176" spans="1:12" x14ac:dyDescent="0.45">
      <c r="A13176" t="str">
        <f t="shared" si="205"/>
        <v>Londonderry, New Hampshire, United States</v>
      </c>
      <c r="B13176" t="s">
        <v>16635</v>
      </c>
      <c r="C13176" t="s">
        <v>16635</v>
      </c>
      <c r="D13176">
        <v>42.879600000000003</v>
      </c>
      <c r="E13176">
        <v>-71.387299999999996</v>
      </c>
      <c r="F13176" t="s">
        <v>530</v>
      </c>
      <c r="G13176" t="s">
        <v>531</v>
      </c>
      <c r="H13176" t="s">
        <v>532</v>
      </c>
      <c r="I13176" t="s">
        <v>1728</v>
      </c>
      <c r="K13176">
        <v>25529</v>
      </c>
      <c r="L13176">
        <v>1840055138</v>
      </c>
    </row>
    <row r="13177" spans="1:12" x14ac:dyDescent="0.45">
      <c r="A13177" t="str">
        <f t="shared" si="205"/>
        <v>Londonderry Township, Pennsylvania, United States</v>
      </c>
      <c r="B13177" t="s">
        <v>16636</v>
      </c>
      <c r="C13177" t="s">
        <v>16636</v>
      </c>
      <c r="D13177">
        <v>40.181399999999996</v>
      </c>
      <c r="E13177">
        <v>-76.696399999999997</v>
      </c>
      <c r="F13177" t="s">
        <v>530</v>
      </c>
      <c r="G13177" t="s">
        <v>531</v>
      </c>
      <c r="H13177" t="s">
        <v>532</v>
      </c>
      <c r="I13177" t="s">
        <v>620</v>
      </c>
      <c r="K13177">
        <v>5211</v>
      </c>
      <c r="L13177">
        <v>1840152636</v>
      </c>
    </row>
    <row r="13178" spans="1:12" x14ac:dyDescent="0.45">
      <c r="A13178" t="str">
        <f t="shared" si="205"/>
        <v>Londrina, Paraná, Brazil</v>
      </c>
      <c r="B13178" t="s">
        <v>16637</v>
      </c>
      <c r="C13178" t="s">
        <v>16637</v>
      </c>
      <c r="D13178">
        <v>-23.3</v>
      </c>
      <c r="E13178">
        <v>-51.18</v>
      </c>
      <c r="F13178" t="s">
        <v>491</v>
      </c>
      <c r="G13178" t="s">
        <v>492</v>
      </c>
      <c r="H13178" t="s">
        <v>493</v>
      </c>
      <c r="I13178" t="s">
        <v>2206</v>
      </c>
      <c r="K13178">
        <v>520238</v>
      </c>
      <c r="L13178">
        <v>1076723241</v>
      </c>
    </row>
    <row r="13179" spans="1:12" x14ac:dyDescent="0.45">
      <c r="A13179" t="str">
        <f t="shared" si="205"/>
        <v>Lone Grove, Oklahoma, United States</v>
      </c>
      <c r="B13179" t="s">
        <v>16638</v>
      </c>
      <c r="C13179" t="s">
        <v>16638</v>
      </c>
      <c r="D13179">
        <v>34.180900000000001</v>
      </c>
      <c r="E13179">
        <v>-97.255899999999997</v>
      </c>
      <c r="F13179" t="s">
        <v>530</v>
      </c>
      <c r="G13179" t="s">
        <v>531</v>
      </c>
      <c r="H13179" t="s">
        <v>532</v>
      </c>
      <c r="I13179" t="s">
        <v>798</v>
      </c>
      <c r="K13179">
        <v>5121</v>
      </c>
      <c r="L13179">
        <v>1840020532</v>
      </c>
    </row>
    <row r="13180" spans="1:12" x14ac:dyDescent="0.45">
      <c r="A13180" t="str">
        <f t="shared" si="205"/>
        <v>Lone Tree, Colorado, United States</v>
      </c>
      <c r="B13180" t="s">
        <v>16639</v>
      </c>
      <c r="C13180" t="s">
        <v>16639</v>
      </c>
      <c r="D13180">
        <v>39.530900000000003</v>
      </c>
      <c r="E13180">
        <v>-104.871</v>
      </c>
      <c r="F13180" t="s">
        <v>530</v>
      </c>
      <c r="G13180" t="s">
        <v>531</v>
      </c>
      <c r="H13180" t="s">
        <v>532</v>
      </c>
      <c r="I13180" t="s">
        <v>1071</v>
      </c>
      <c r="K13180">
        <v>13082</v>
      </c>
      <c r="L13180">
        <v>1840020222</v>
      </c>
    </row>
    <row r="13181" spans="1:12" x14ac:dyDescent="0.45">
      <c r="A13181" t="str">
        <f t="shared" si="205"/>
        <v>Long Ashton, North Somerset, United Kingdom</v>
      </c>
      <c r="B13181" t="s">
        <v>16640</v>
      </c>
      <c r="C13181" t="s">
        <v>16640</v>
      </c>
      <c r="D13181">
        <v>51.43</v>
      </c>
      <c r="E13181">
        <v>-2.65</v>
      </c>
      <c r="F13181" t="s">
        <v>536</v>
      </c>
      <c r="G13181" t="s">
        <v>537</v>
      </c>
      <c r="H13181" t="s">
        <v>538</v>
      </c>
      <c r="I13181" t="s">
        <v>7276</v>
      </c>
      <c r="K13181">
        <v>6044</v>
      </c>
      <c r="L13181">
        <v>1826120671</v>
      </c>
    </row>
    <row r="13182" spans="1:12" x14ac:dyDescent="0.45">
      <c r="A13182" t="str">
        <f t="shared" si="205"/>
        <v>Long Beach, California, United States</v>
      </c>
      <c r="B13182" t="s">
        <v>16641</v>
      </c>
      <c r="C13182" t="s">
        <v>16641</v>
      </c>
      <c r="D13182">
        <v>33.798099999999998</v>
      </c>
      <c r="E13182">
        <v>-118.1675</v>
      </c>
      <c r="F13182" t="s">
        <v>530</v>
      </c>
      <c r="G13182" t="s">
        <v>531</v>
      </c>
      <c r="H13182" t="s">
        <v>532</v>
      </c>
      <c r="I13182" t="s">
        <v>754</v>
      </c>
      <c r="K13182">
        <v>462628</v>
      </c>
      <c r="L13182">
        <v>1840020490</v>
      </c>
    </row>
    <row r="13183" spans="1:12" x14ac:dyDescent="0.45">
      <c r="A13183" t="str">
        <f t="shared" si="205"/>
        <v>Long Beach, New York, United States</v>
      </c>
      <c r="B13183" t="s">
        <v>16641</v>
      </c>
      <c r="C13183" t="s">
        <v>16641</v>
      </c>
      <c r="D13183">
        <v>40.588700000000003</v>
      </c>
      <c r="E13183">
        <v>-73.665999999999997</v>
      </c>
      <c r="F13183" t="s">
        <v>530</v>
      </c>
      <c r="G13183" t="s">
        <v>531</v>
      </c>
      <c r="H13183" t="s">
        <v>532</v>
      </c>
      <c r="I13183" t="s">
        <v>803</v>
      </c>
      <c r="K13183">
        <v>33454</v>
      </c>
      <c r="L13183">
        <v>1840000988</v>
      </c>
    </row>
    <row r="13184" spans="1:12" x14ac:dyDescent="0.45">
      <c r="A13184" t="str">
        <f t="shared" si="205"/>
        <v>Long Beach, Mississippi, United States</v>
      </c>
      <c r="B13184" t="s">
        <v>16641</v>
      </c>
      <c r="C13184" t="s">
        <v>16641</v>
      </c>
      <c r="D13184">
        <v>30.360800000000001</v>
      </c>
      <c r="E13184">
        <v>-89.165000000000006</v>
      </c>
      <c r="F13184" t="s">
        <v>530</v>
      </c>
      <c r="G13184" t="s">
        <v>531</v>
      </c>
      <c r="H13184" t="s">
        <v>532</v>
      </c>
      <c r="I13184" t="s">
        <v>1875</v>
      </c>
      <c r="K13184">
        <v>16023</v>
      </c>
      <c r="L13184">
        <v>1840015914</v>
      </c>
    </row>
    <row r="13185" spans="1:12" x14ac:dyDescent="0.45">
      <c r="A13185" t="str">
        <f t="shared" si="205"/>
        <v>Long Branch, New Jersey, United States</v>
      </c>
      <c r="B13185" t="s">
        <v>16642</v>
      </c>
      <c r="C13185" t="s">
        <v>16642</v>
      </c>
      <c r="D13185">
        <v>40.296500000000002</v>
      </c>
      <c r="E13185">
        <v>-73.991500000000002</v>
      </c>
      <c r="F13185" t="s">
        <v>530</v>
      </c>
      <c r="G13185" t="s">
        <v>531</v>
      </c>
      <c r="H13185" t="s">
        <v>532</v>
      </c>
      <c r="I13185" t="s">
        <v>587</v>
      </c>
      <c r="K13185">
        <v>30241</v>
      </c>
      <c r="L13185">
        <v>1840003673</v>
      </c>
    </row>
    <row r="13186" spans="1:12" x14ac:dyDescent="0.45">
      <c r="A13186" t="str">
        <f t="shared" si="205"/>
        <v>Long Branch, Virginia, United States</v>
      </c>
      <c r="B13186" t="s">
        <v>16642</v>
      </c>
      <c r="C13186" t="s">
        <v>16642</v>
      </c>
      <c r="D13186">
        <v>38.830199999999998</v>
      </c>
      <c r="E13186">
        <v>-77.271299999999997</v>
      </c>
      <c r="F13186" t="s">
        <v>530</v>
      </c>
      <c r="G13186" t="s">
        <v>531</v>
      </c>
      <c r="H13186" t="s">
        <v>532</v>
      </c>
      <c r="I13186" t="s">
        <v>618</v>
      </c>
      <c r="K13186">
        <v>8225</v>
      </c>
      <c r="L13186">
        <v>1840041774</v>
      </c>
    </row>
    <row r="13187" spans="1:12" x14ac:dyDescent="0.45">
      <c r="A13187" t="str">
        <f t="shared" ref="A13187:A13250" si="206">CONCATENATE(B13187,", ",I13187,", ",F13187)</f>
        <v>Long Ditton, Surrey, United Kingdom</v>
      </c>
      <c r="B13187" t="s">
        <v>16643</v>
      </c>
      <c r="C13187" t="s">
        <v>16643</v>
      </c>
      <c r="D13187">
        <v>51.384999999999998</v>
      </c>
      <c r="E13187">
        <v>-0.32100000000000001</v>
      </c>
      <c r="F13187" t="s">
        <v>536</v>
      </c>
      <c r="G13187" t="s">
        <v>537</v>
      </c>
      <c r="H13187" t="s">
        <v>538</v>
      </c>
      <c r="I13187" t="s">
        <v>826</v>
      </c>
      <c r="K13187">
        <v>6343</v>
      </c>
      <c r="L13187">
        <v>1826840315</v>
      </c>
    </row>
    <row r="13188" spans="1:12" x14ac:dyDescent="0.45">
      <c r="A13188" t="str">
        <f t="shared" si="206"/>
        <v>Long Eaton, Derbyshire, United Kingdom</v>
      </c>
      <c r="B13188" t="s">
        <v>16644</v>
      </c>
      <c r="C13188" t="s">
        <v>16644</v>
      </c>
      <c r="D13188">
        <v>52.898000000000003</v>
      </c>
      <c r="E13188">
        <v>-1.2709999999999999</v>
      </c>
      <c r="F13188" t="s">
        <v>536</v>
      </c>
      <c r="G13188" t="s">
        <v>537</v>
      </c>
      <c r="H13188" t="s">
        <v>538</v>
      </c>
      <c r="I13188" t="s">
        <v>1542</v>
      </c>
      <c r="K13188">
        <v>37760</v>
      </c>
      <c r="L13188">
        <v>1826989609</v>
      </c>
    </row>
    <row r="13189" spans="1:12" x14ac:dyDescent="0.45">
      <c r="A13189" t="str">
        <f t="shared" si="206"/>
        <v>Long Grove, Illinois, United States</v>
      </c>
      <c r="B13189" t="s">
        <v>16645</v>
      </c>
      <c r="C13189" t="s">
        <v>16645</v>
      </c>
      <c r="D13189">
        <v>42.196800000000003</v>
      </c>
      <c r="E13189">
        <v>-88.005700000000004</v>
      </c>
      <c r="F13189" t="s">
        <v>530</v>
      </c>
      <c r="G13189" t="s">
        <v>531</v>
      </c>
      <c r="H13189" t="s">
        <v>532</v>
      </c>
      <c r="I13189" t="s">
        <v>824</v>
      </c>
      <c r="K13189">
        <v>7905</v>
      </c>
      <c r="L13189">
        <v>1840011164</v>
      </c>
    </row>
    <row r="13190" spans="1:12" x14ac:dyDescent="0.45">
      <c r="A13190" t="str">
        <f t="shared" si="206"/>
        <v>Long Hill, New Jersey, United States</v>
      </c>
      <c r="B13190" t="s">
        <v>16646</v>
      </c>
      <c r="C13190" t="s">
        <v>16646</v>
      </c>
      <c r="D13190">
        <v>40.683799999999998</v>
      </c>
      <c r="E13190">
        <v>-74.487799999999993</v>
      </c>
      <c r="F13190" t="s">
        <v>530</v>
      </c>
      <c r="G13190" t="s">
        <v>531</v>
      </c>
      <c r="H13190" t="s">
        <v>532</v>
      </c>
      <c r="I13190" t="s">
        <v>587</v>
      </c>
      <c r="K13190">
        <v>8659</v>
      </c>
      <c r="L13190">
        <v>1840081726</v>
      </c>
    </row>
    <row r="13191" spans="1:12" x14ac:dyDescent="0.45">
      <c r="A13191" t="str">
        <f t="shared" si="206"/>
        <v>Long Xuyên, An Giang, Vietnam</v>
      </c>
      <c r="B13191" t="s">
        <v>16647</v>
      </c>
      <c r="C13191" t="s">
        <v>16648</v>
      </c>
      <c r="D13191">
        <v>10.368600000000001</v>
      </c>
      <c r="E13191">
        <v>105.4234</v>
      </c>
      <c r="F13191" t="s">
        <v>2163</v>
      </c>
      <c r="G13191" t="s">
        <v>2164</v>
      </c>
      <c r="H13191" t="s">
        <v>2165</v>
      </c>
      <c r="I13191" t="s">
        <v>6717</v>
      </c>
      <c r="J13191" t="s">
        <v>378</v>
      </c>
      <c r="K13191">
        <v>278658</v>
      </c>
      <c r="L13191">
        <v>1704453892</v>
      </c>
    </row>
    <row r="13192" spans="1:12" x14ac:dyDescent="0.45">
      <c r="A13192" t="str">
        <f t="shared" si="206"/>
        <v>Longba, Gansu, China</v>
      </c>
      <c r="B13192" t="s">
        <v>16649</v>
      </c>
      <c r="C13192" t="s">
        <v>16649</v>
      </c>
      <c r="D13192">
        <v>33.534999999999997</v>
      </c>
      <c r="E13192">
        <v>105.349</v>
      </c>
      <c r="F13192" t="s">
        <v>1039</v>
      </c>
      <c r="G13192" t="s">
        <v>1040</v>
      </c>
      <c r="H13192" t="s">
        <v>1041</v>
      </c>
      <c r="I13192" t="s">
        <v>3178</v>
      </c>
      <c r="K13192">
        <v>2614000</v>
      </c>
      <c r="L13192">
        <v>1156633259</v>
      </c>
    </row>
    <row r="13193" spans="1:12" x14ac:dyDescent="0.45">
      <c r="A13193" t="str">
        <f t="shared" si="206"/>
        <v>Longbenton, Newcastle upon Tyne, United Kingdom</v>
      </c>
      <c r="B13193" t="s">
        <v>16650</v>
      </c>
      <c r="C13193" t="s">
        <v>16650</v>
      </c>
      <c r="D13193">
        <v>55</v>
      </c>
      <c r="E13193">
        <v>-1.57</v>
      </c>
      <c r="F13193" t="s">
        <v>536</v>
      </c>
      <c r="G13193" t="s">
        <v>537</v>
      </c>
      <c r="H13193" t="s">
        <v>538</v>
      </c>
      <c r="I13193" t="s">
        <v>11003</v>
      </c>
      <c r="K13193">
        <v>10617</v>
      </c>
      <c r="L13193">
        <v>1826725161</v>
      </c>
    </row>
    <row r="13194" spans="1:12" x14ac:dyDescent="0.45">
      <c r="A13194" t="str">
        <f t="shared" si="206"/>
        <v>Longboat Key, Florida, United States</v>
      </c>
      <c r="B13194" t="s">
        <v>16651</v>
      </c>
      <c r="C13194" t="s">
        <v>16651</v>
      </c>
      <c r="D13194">
        <v>27.392600000000002</v>
      </c>
      <c r="E13194">
        <v>-82.634100000000004</v>
      </c>
      <c r="F13194" t="s">
        <v>530</v>
      </c>
      <c r="G13194" t="s">
        <v>531</v>
      </c>
      <c r="H13194" t="s">
        <v>532</v>
      </c>
      <c r="I13194" t="s">
        <v>1378</v>
      </c>
      <c r="K13194">
        <v>7296</v>
      </c>
      <c r="L13194">
        <v>1840017250</v>
      </c>
    </row>
    <row r="13195" spans="1:12" x14ac:dyDescent="0.45">
      <c r="A13195" t="str">
        <f t="shared" si="206"/>
        <v>Longbridge, Birmingham, United Kingdom</v>
      </c>
      <c r="B13195" t="s">
        <v>16652</v>
      </c>
      <c r="C13195" t="s">
        <v>16652</v>
      </c>
      <c r="D13195">
        <v>52.395000000000003</v>
      </c>
      <c r="E13195">
        <v>-1.9790000000000001</v>
      </c>
      <c r="F13195" t="s">
        <v>536</v>
      </c>
      <c r="G13195" t="s">
        <v>537</v>
      </c>
      <c r="H13195" t="s">
        <v>538</v>
      </c>
      <c r="I13195" t="s">
        <v>4575</v>
      </c>
      <c r="K13195">
        <v>25410</v>
      </c>
      <c r="L13195">
        <v>1826461714</v>
      </c>
    </row>
    <row r="13196" spans="1:12" x14ac:dyDescent="0.45">
      <c r="A13196" t="str">
        <f t="shared" si="206"/>
        <v>Longchamps, Buenos Aires, Argentina</v>
      </c>
      <c r="B13196" t="s">
        <v>16653</v>
      </c>
      <c r="C13196" t="s">
        <v>16653</v>
      </c>
      <c r="D13196">
        <v>-34.8596</v>
      </c>
      <c r="E13196">
        <v>-58.387</v>
      </c>
      <c r="F13196" t="s">
        <v>651</v>
      </c>
      <c r="G13196" t="s">
        <v>652</v>
      </c>
      <c r="H13196" t="s">
        <v>653</v>
      </c>
      <c r="I13196" t="s">
        <v>870</v>
      </c>
      <c r="K13196">
        <v>47622</v>
      </c>
      <c r="L13196">
        <v>1032203390</v>
      </c>
    </row>
    <row r="13197" spans="1:12" x14ac:dyDescent="0.45">
      <c r="A13197" t="str">
        <f t="shared" si="206"/>
        <v>Longford, Longford, Ireland</v>
      </c>
      <c r="B13197" t="s">
        <v>16654</v>
      </c>
      <c r="C13197" t="s">
        <v>16654</v>
      </c>
      <c r="D13197">
        <v>53.7333</v>
      </c>
      <c r="E13197">
        <v>-7.8</v>
      </c>
      <c r="F13197" t="s">
        <v>1906</v>
      </c>
      <c r="G13197" t="s">
        <v>1907</v>
      </c>
      <c r="H13197" t="s">
        <v>1908</v>
      </c>
      <c r="I13197" t="s">
        <v>16654</v>
      </c>
      <c r="J13197" t="s">
        <v>378</v>
      </c>
      <c r="L13197">
        <v>1372905339</v>
      </c>
    </row>
    <row r="13198" spans="1:12" x14ac:dyDescent="0.45">
      <c r="A13198" t="str">
        <f t="shared" si="206"/>
        <v>Longjiang, Heilongjiang, China</v>
      </c>
      <c r="B13198" t="s">
        <v>16655</v>
      </c>
      <c r="C13198" t="s">
        <v>16655</v>
      </c>
      <c r="D13198">
        <v>47.340400000000002</v>
      </c>
      <c r="E13198">
        <v>123.18</v>
      </c>
      <c r="F13198" t="s">
        <v>1039</v>
      </c>
      <c r="G13198" t="s">
        <v>1040</v>
      </c>
      <c r="H13198" t="s">
        <v>1041</v>
      </c>
      <c r="I13198" t="s">
        <v>1953</v>
      </c>
      <c r="J13198" t="s">
        <v>366</v>
      </c>
      <c r="K13198">
        <v>106384</v>
      </c>
      <c r="L13198">
        <v>1156263974</v>
      </c>
    </row>
    <row r="13199" spans="1:12" x14ac:dyDescent="0.45">
      <c r="A13199" t="str">
        <f t="shared" si="206"/>
        <v>Longjing, Jilin, China</v>
      </c>
      <c r="B13199" t="s">
        <v>16656</v>
      </c>
      <c r="C13199" t="s">
        <v>16656</v>
      </c>
      <c r="D13199">
        <v>42.77</v>
      </c>
      <c r="E13199">
        <v>129.41970000000001</v>
      </c>
      <c r="F13199" t="s">
        <v>1039</v>
      </c>
      <c r="G13199" t="s">
        <v>1040</v>
      </c>
      <c r="H13199" t="s">
        <v>1041</v>
      </c>
      <c r="I13199" t="s">
        <v>3148</v>
      </c>
      <c r="J13199" t="s">
        <v>366</v>
      </c>
      <c r="K13199">
        <v>180307</v>
      </c>
      <c r="L13199">
        <v>1156772152</v>
      </c>
    </row>
    <row r="13200" spans="1:12" x14ac:dyDescent="0.45">
      <c r="A13200" t="str">
        <f t="shared" si="206"/>
        <v>Longjumeau, Île-de-France, France</v>
      </c>
      <c r="B13200" t="s">
        <v>16657</v>
      </c>
      <c r="C13200" t="s">
        <v>16657</v>
      </c>
      <c r="D13200">
        <v>48.694299999999998</v>
      </c>
      <c r="E13200">
        <v>2.2957999999999998</v>
      </c>
      <c r="F13200" t="s">
        <v>526</v>
      </c>
      <c r="G13200" t="s">
        <v>527</v>
      </c>
      <c r="H13200" t="s">
        <v>528</v>
      </c>
      <c r="I13200" t="s">
        <v>732</v>
      </c>
      <c r="K13200">
        <v>21221</v>
      </c>
      <c r="L13200">
        <v>1250686935</v>
      </c>
    </row>
    <row r="13201" spans="1:12" x14ac:dyDescent="0.45">
      <c r="A13201" t="str">
        <f t="shared" si="206"/>
        <v>Longmeadow, Massachusetts, United States</v>
      </c>
      <c r="B13201" t="s">
        <v>16658</v>
      </c>
      <c r="C13201" t="s">
        <v>16658</v>
      </c>
      <c r="D13201">
        <v>42.047499999999999</v>
      </c>
      <c r="E13201">
        <v>-72.571799999999996</v>
      </c>
      <c r="F13201" t="s">
        <v>530</v>
      </c>
      <c r="G13201" t="s">
        <v>531</v>
      </c>
      <c r="H13201" t="s">
        <v>532</v>
      </c>
      <c r="I13201" t="s">
        <v>621</v>
      </c>
      <c r="K13201">
        <v>15830</v>
      </c>
      <c r="L13201">
        <v>1840053448</v>
      </c>
    </row>
    <row r="13202" spans="1:12" x14ac:dyDescent="0.45">
      <c r="A13202" t="str">
        <f t="shared" si="206"/>
        <v>Longmont, Colorado, United States</v>
      </c>
      <c r="B13202" t="s">
        <v>16659</v>
      </c>
      <c r="C13202" t="s">
        <v>16659</v>
      </c>
      <c r="D13202">
        <v>40.168599999999998</v>
      </c>
      <c r="E13202">
        <v>-105.1005</v>
      </c>
      <c r="F13202" t="s">
        <v>530</v>
      </c>
      <c r="G13202" t="s">
        <v>531</v>
      </c>
      <c r="H13202" t="s">
        <v>532</v>
      </c>
      <c r="I13202" t="s">
        <v>1071</v>
      </c>
      <c r="K13202">
        <v>102474</v>
      </c>
      <c r="L13202">
        <v>1840020178</v>
      </c>
    </row>
    <row r="13203" spans="1:12" x14ac:dyDescent="0.45">
      <c r="A13203" t="str">
        <f t="shared" si="206"/>
        <v>Longquan, Zhejiang, China</v>
      </c>
      <c r="B13203" t="s">
        <v>16660</v>
      </c>
      <c r="C13203" t="s">
        <v>16660</v>
      </c>
      <c r="D13203">
        <v>28.0733</v>
      </c>
      <c r="E13203">
        <v>119.1277</v>
      </c>
      <c r="F13203" t="s">
        <v>1039</v>
      </c>
      <c r="G13203" t="s">
        <v>1040</v>
      </c>
      <c r="H13203" t="s">
        <v>1041</v>
      </c>
      <c r="I13203" t="s">
        <v>3175</v>
      </c>
      <c r="K13203">
        <v>234626</v>
      </c>
      <c r="L13203">
        <v>1156962780</v>
      </c>
    </row>
    <row r="13204" spans="1:12" x14ac:dyDescent="0.45">
      <c r="A13204" t="str">
        <f t="shared" si="206"/>
        <v>Longreach, Queensland, Australia</v>
      </c>
      <c r="B13204" t="s">
        <v>16661</v>
      </c>
      <c r="C13204" t="s">
        <v>16661</v>
      </c>
      <c r="D13204">
        <v>-23.4422</v>
      </c>
      <c r="E13204">
        <v>144.2491</v>
      </c>
      <c r="F13204" t="s">
        <v>830</v>
      </c>
      <c r="G13204" t="s">
        <v>831</v>
      </c>
      <c r="H13204" t="s">
        <v>832</v>
      </c>
      <c r="I13204" t="s">
        <v>1959</v>
      </c>
      <c r="K13204">
        <v>2970</v>
      </c>
      <c r="L13204">
        <v>1036622618</v>
      </c>
    </row>
    <row r="13205" spans="1:12" x14ac:dyDescent="0.45">
      <c r="A13205" t="str">
        <f t="shared" si="206"/>
        <v>Longridge, Lancashire, United Kingdom</v>
      </c>
      <c r="B13205" t="s">
        <v>16662</v>
      </c>
      <c r="C13205" t="s">
        <v>16662</v>
      </c>
      <c r="D13205">
        <v>53.831000000000003</v>
      </c>
      <c r="E13205">
        <v>-2.597</v>
      </c>
      <c r="F13205" t="s">
        <v>536</v>
      </c>
      <c r="G13205" t="s">
        <v>537</v>
      </c>
      <c r="H13205" t="s">
        <v>538</v>
      </c>
      <c r="I13205" t="s">
        <v>724</v>
      </c>
      <c r="K13205">
        <v>7724</v>
      </c>
      <c r="L13205">
        <v>1826067023</v>
      </c>
    </row>
    <row r="13206" spans="1:12" x14ac:dyDescent="0.45">
      <c r="A13206" t="str">
        <f t="shared" si="206"/>
        <v>Longswamp, Pennsylvania, United States</v>
      </c>
      <c r="B13206" t="s">
        <v>16663</v>
      </c>
      <c r="C13206" t="s">
        <v>16663</v>
      </c>
      <c r="D13206">
        <v>40.490699999999997</v>
      </c>
      <c r="E13206">
        <v>-75.6601</v>
      </c>
      <c r="F13206" t="s">
        <v>530</v>
      </c>
      <c r="G13206" t="s">
        <v>531</v>
      </c>
      <c r="H13206" t="s">
        <v>532</v>
      </c>
      <c r="I13206" t="s">
        <v>620</v>
      </c>
      <c r="K13206">
        <v>5703</v>
      </c>
      <c r="L13206">
        <v>1840100169</v>
      </c>
    </row>
    <row r="13207" spans="1:12" x14ac:dyDescent="0.45">
      <c r="A13207" t="str">
        <f t="shared" si="206"/>
        <v>Longton, Stoke-on-Trent, United Kingdom</v>
      </c>
      <c r="B13207" t="s">
        <v>16664</v>
      </c>
      <c r="C13207" t="s">
        <v>16664</v>
      </c>
      <c r="D13207">
        <v>52.987699999999997</v>
      </c>
      <c r="E13207">
        <v>-2.1326999999999998</v>
      </c>
      <c r="F13207" t="s">
        <v>536</v>
      </c>
      <c r="G13207" t="s">
        <v>537</v>
      </c>
      <c r="H13207" t="s">
        <v>538</v>
      </c>
      <c r="I13207" t="s">
        <v>5657</v>
      </c>
      <c r="K13207">
        <v>27214</v>
      </c>
      <c r="L13207">
        <v>1826288054</v>
      </c>
    </row>
    <row r="13208" spans="1:12" x14ac:dyDescent="0.45">
      <c r="A13208" t="str">
        <f t="shared" si="206"/>
        <v>Longton, Lancashire, United Kingdom</v>
      </c>
      <c r="B13208" t="s">
        <v>16664</v>
      </c>
      <c r="C13208" t="s">
        <v>16664</v>
      </c>
      <c r="D13208">
        <v>53.728999999999999</v>
      </c>
      <c r="E13208">
        <v>-2.7970000000000002</v>
      </c>
      <c r="F13208" t="s">
        <v>536</v>
      </c>
      <c r="G13208" t="s">
        <v>537</v>
      </c>
      <c r="H13208" t="s">
        <v>538</v>
      </c>
      <c r="I13208" t="s">
        <v>724</v>
      </c>
      <c r="K13208">
        <v>5500</v>
      </c>
      <c r="L13208">
        <v>1826840641</v>
      </c>
    </row>
    <row r="13209" spans="1:12" x14ac:dyDescent="0.45">
      <c r="A13209" t="str">
        <f t="shared" si="206"/>
        <v>Longueuil, Quebec, Canada</v>
      </c>
      <c r="B13209" t="s">
        <v>16665</v>
      </c>
      <c r="C13209" t="s">
        <v>16665</v>
      </c>
      <c r="D13209">
        <v>45.533299999999997</v>
      </c>
      <c r="E13209">
        <v>-73.5167</v>
      </c>
      <c r="F13209" t="s">
        <v>541</v>
      </c>
      <c r="G13209" t="s">
        <v>542</v>
      </c>
      <c r="H13209" t="s">
        <v>543</v>
      </c>
      <c r="I13209" t="s">
        <v>756</v>
      </c>
      <c r="K13209">
        <v>239700</v>
      </c>
      <c r="L13209">
        <v>1124122753</v>
      </c>
    </row>
    <row r="13210" spans="1:12" x14ac:dyDescent="0.45">
      <c r="A13210" t="str">
        <f t="shared" si="206"/>
        <v>Longview, Texas, United States</v>
      </c>
      <c r="B13210" t="s">
        <v>16666</v>
      </c>
      <c r="C13210" t="s">
        <v>16666</v>
      </c>
      <c r="D13210">
        <v>32.519300000000001</v>
      </c>
      <c r="E13210">
        <v>-94.762100000000004</v>
      </c>
      <c r="F13210" t="s">
        <v>530</v>
      </c>
      <c r="G13210" t="s">
        <v>531</v>
      </c>
      <c r="H13210" t="s">
        <v>532</v>
      </c>
      <c r="I13210" t="s">
        <v>610</v>
      </c>
      <c r="K13210">
        <v>100330</v>
      </c>
      <c r="L13210">
        <v>1840020746</v>
      </c>
    </row>
    <row r="13211" spans="1:12" x14ac:dyDescent="0.45">
      <c r="A13211" t="str">
        <f t="shared" si="206"/>
        <v>Longview, Washington, United States</v>
      </c>
      <c r="B13211" t="s">
        <v>16666</v>
      </c>
      <c r="C13211" t="s">
        <v>16666</v>
      </c>
      <c r="D13211">
        <v>46.146099999999997</v>
      </c>
      <c r="E13211">
        <v>-122.9629</v>
      </c>
      <c r="F13211" t="s">
        <v>530</v>
      </c>
      <c r="G13211" t="s">
        <v>531</v>
      </c>
      <c r="H13211" t="s">
        <v>532</v>
      </c>
      <c r="I13211" t="s">
        <v>585</v>
      </c>
      <c r="K13211">
        <v>67081</v>
      </c>
      <c r="L13211">
        <v>1840019904</v>
      </c>
    </row>
    <row r="13212" spans="1:12" x14ac:dyDescent="0.45">
      <c r="A13212" t="str">
        <f t="shared" si="206"/>
        <v>Longwood, Florida, United States</v>
      </c>
      <c r="B13212" t="s">
        <v>16667</v>
      </c>
      <c r="C13212" t="s">
        <v>16667</v>
      </c>
      <c r="D13212">
        <v>28.7014</v>
      </c>
      <c r="E13212">
        <v>-81.348699999999994</v>
      </c>
      <c r="F13212" t="s">
        <v>530</v>
      </c>
      <c r="G13212" t="s">
        <v>531</v>
      </c>
      <c r="H13212" t="s">
        <v>532</v>
      </c>
      <c r="I13212" t="s">
        <v>1378</v>
      </c>
      <c r="K13212">
        <v>15561</v>
      </c>
      <c r="L13212">
        <v>1840015957</v>
      </c>
    </row>
    <row r="13213" spans="1:12" x14ac:dyDescent="0.45">
      <c r="A13213" t="str">
        <f t="shared" si="206"/>
        <v>Longyan, Fujian, China</v>
      </c>
      <c r="B13213" t="s">
        <v>16668</v>
      </c>
      <c r="C13213" t="s">
        <v>16668</v>
      </c>
      <c r="D13213">
        <v>25.088100000000001</v>
      </c>
      <c r="E13213">
        <v>117.0244</v>
      </c>
      <c r="F13213" t="s">
        <v>1039</v>
      </c>
      <c r="G13213" t="s">
        <v>1040</v>
      </c>
      <c r="H13213" t="s">
        <v>1041</v>
      </c>
      <c r="I13213" t="s">
        <v>6616</v>
      </c>
      <c r="J13213" t="s">
        <v>366</v>
      </c>
      <c r="K13213">
        <v>2640000</v>
      </c>
      <c r="L13213">
        <v>1156012979</v>
      </c>
    </row>
    <row r="13214" spans="1:12" x14ac:dyDescent="0.45">
      <c r="A13214" t="str">
        <f t="shared" si="206"/>
        <v>Löningen, Lower Saxony, Germany</v>
      </c>
      <c r="B13214" t="s">
        <v>16669</v>
      </c>
      <c r="C13214" t="s">
        <v>16670</v>
      </c>
      <c r="D13214">
        <v>52.716700000000003</v>
      </c>
      <c r="E13214">
        <v>7.7667000000000002</v>
      </c>
      <c r="F13214" t="s">
        <v>441</v>
      </c>
      <c r="G13214" t="s">
        <v>442</v>
      </c>
      <c r="H13214" t="s">
        <v>443</v>
      </c>
      <c r="I13214" t="s">
        <v>735</v>
      </c>
      <c r="K13214">
        <v>13441</v>
      </c>
      <c r="L13214">
        <v>1276522371</v>
      </c>
    </row>
    <row r="13215" spans="1:12" x14ac:dyDescent="0.45">
      <c r="A13215" t="str">
        <f t="shared" si="206"/>
        <v>Lonquimay, Araucanía, Chile</v>
      </c>
      <c r="B13215" t="s">
        <v>16671</v>
      </c>
      <c r="C13215" t="s">
        <v>16671</v>
      </c>
      <c r="D13215">
        <v>-38.433300000000003</v>
      </c>
      <c r="E13215">
        <v>-71.2333</v>
      </c>
      <c r="F13215" t="s">
        <v>1502</v>
      </c>
      <c r="G13215" t="s">
        <v>1503</v>
      </c>
      <c r="H13215" t="s">
        <v>1504</v>
      </c>
      <c r="I13215" t="s">
        <v>2027</v>
      </c>
      <c r="K13215">
        <v>10237</v>
      </c>
      <c r="L13215">
        <v>1152602801</v>
      </c>
    </row>
    <row r="13216" spans="1:12" x14ac:dyDescent="0.45">
      <c r="A13216" t="str">
        <f t="shared" si="206"/>
        <v>Looe, Cornwall, United Kingdom</v>
      </c>
      <c r="B13216" t="s">
        <v>16672</v>
      </c>
      <c r="C13216" t="s">
        <v>16672</v>
      </c>
      <c r="D13216">
        <v>50.353999999999999</v>
      </c>
      <c r="E13216">
        <v>-4.4539999999999997</v>
      </c>
      <c r="F13216" t="s">
        <v>536</v>
      </c>
      <c r="G13216" t="s">
        <v>537</v>
      </c>
      <c r="H13216" t="s">
        <v>538</v>
      </c>
      <c r="I13216" t="s">
        <v>4786</v>
      </c>
      <c r="K13216">
        <v>5112</v>
      </c>
      <c r="L13216">
        <v>1826444022</v>
      </c>
    </row>
    <row r="13217" spans="1:12" x14ac:dyDescent="0.45">
      <c r="A13217" t="str">
        <f t="shared" si="206"/>
        <v>Loomis, California, United States</v>
      </c>
      <c r="B13217" t="s">
        <v>16673</v>
      </c>
      <c r="C13217" t="s">
        <v>16673</v>
      </c>
      <c r="D13217">
        <v>38.8093</v>
      </c>
      <c r="E13217">
        <v>-121.1955</v>
      </c>
      <c r="F13217" t="s">
        <v>530</v>
      </c>
      <c r="G13217" t="s">
        <v>531</v>
      </c>
      <c r="H13217" t="s">
        <v>532</v>
      </c>
      <c r="I13217" t="s">
        <v>754</v>
      </c>
      <c r="K13217">
        <v>6866</v>
      </c>
      <c r="L13217">
        <v>1840021462</v>
      </c>
    </row>
    <row r="13218" spans="1:12" x14ac:dyDescent="0.45">
      <c r="A13218" t="str">
        <f t="shared" si="206"/>
        <v>Loos, Hauts-de-France, France</v>
      </c>
      <c r="B13218" t="s">
        <v>16674</v>
      </c>
      <c r="C13218" t="s">
        <v>16674</v>
      </c>
      <c r="D13218">
        <v>50.6128</v>
      </c>
      <c r="E13218">
        <v>3.0144000000000002</v>
      </c>
      <c r="F13218" t="s">
        <v>526</v>
      </c>
      <c r="G13218" t="s">
        <v>527</v>
      </c>
      <c r="H13218" t="s">
        <v>528</v>
      </c>
      <c r="I13218" t="s">
        <v>529</v>
      </c>
      <c r="K13218">
        <v>22233</v>
      </c>
      <c r="L13218">
        <v>1250834480</v>
      </c>
    </row>
    <row r="13219" spans="1:12" x14ac:dyDescent="0.45">
      <c r="A13219" t="str">
        <f t="shared" si="206"/>
        <v>Lop Buri, Lop Buri, Thailand</v>
      </c>
      <c r="B13219" t="s">
        <v>16675</v>
      </c>
      <c r="C13219" t="s">
        <v>16675</v>
      </c>
      <c r="D13219">
        <v>14.8</v>
      </c>
      <c r="E13219">
        <v>100.62690000000001</v>
      </c>
      <c r="F13219" t="s">
        <v>1864</v>
      </c>
      <c r="G13219" t="s">
        <v>1865</v>
      </c>
      <c r="H13219" t="s">
        <v>1866</v>
      </c>
      <c r="I13219" t="s">
        <v>16675</v>
      </c>
      <c r="J13219" t="s">
        <v>378</v>
      </c>
      <c r="K13219">
        <v>24166</v>
      </c>
      <c r="L13219">
        <v>1764574750</v>
      </c>
    </row>
    <row r="13220" spans="1:12" x14ac:dyDescent="0.45">
      <c r="A13220" t="str">
        <f t="shared" si="206"/>
        <v>Lopatcong, New Jersey, United States</v>
      </c>
      <c r="B13220" t="s">
        <v>16676</v>
      </c>
      <c r="C13220" t="s">
        <v>16676</v>
      </c>
      <c r="D13220">
        <v>40.709099999999999</v>
      </c>
      <c r="E13220">
        <v>-75.155199999999994</v>
      </c>
      <c r="F13220" t="s">
        <v>530</v>
      </c>
      <c r="G13220" t="s">
        <v>531</v>
      </c>
      <c r="H13220" t="s">
        <v>532</v>
      </c>
      <c r="I13220" t="s">
        <v>587</v>
      </c>
      <c r="K13220">
        <v>8288</v>
      </c>
      <c r="L13220">
        <v>1840081771</v>
      </c>
    </row>
    <row r="13221" spans="1:12" x14ac:dyDescent="0.45">
      <c r="A13221" t="str">
        <f t="shared" si="206"/>
        <v>Lorain, Ohio, United States</v>
      </c>
      <c r="B13221" t="s">
        <v>16677</v>
      </c>
      <c r="C13221" t="s">
        <v>16677</v>
      </c>
      <c r="D13221">
        <v>41.440899999999999</v>
      </c>
      <c r="E13221">
        <v>-82.183999999999997</v>
      </c>
      <c r="F13221" t="s">
        <v>530</v>
      </c>
      <c r="G13221" t="s">
        <v>531</v>
      </c>
      <c r="H13221" t="s">
        <v>532</v>
      </c>
      <c r="I13221" t="s">
        <v>799</v>
      </c>
      <c r="K13221">
        <v>180279</v>
      </c>
      <c r="L13221">
        <v>1840000644</v>
      </c>
    </row>
    <row r="13222" spans="1:12" x14ac:dyDescent="0.45">
      <c r="A13222" t="str">
        <f t="shared" si="206"/>
        <v>Lorca, Murcia, Spain</v>
      </c>
      <c r="B13222" t="s">
        <v>16678</v>
      </c>
      <c r="C13222" t="s">
        <v>16678</v>
      </c>
      <c r="D13222">
        <v>37.683300000000003</v>
      </c>
      <c r="E13222">
        <v>-1.7</v>
      </c>
      <c r="F13222" t="s">
        <v>436</v>
      </c>
      <c r="G13222" t="s">
        <v>437</v>
      </c>
      <c r="H13222" t="s">
        <v>438</v>
      </c>
      <c r="I13222" t="s">
        <v>6090</v>
      </c>
      <c r="K13222">
        <v>94404</v>
      </c>
      <c r="L13222">
        <v>1724565149</v>
      </c>
    </row>
    <row r="13223" spans="1:12" x14ac:dyDescent="0.45">
      <c r="A13223" t="str">
        <f t="shared" si="206"/>
        <v>Lorch, Baden-Württemberg, Germany</v>
      </c>
      <c r="B13223" t="s">
        <v>16679</v>
      </c>
      <c r="C13223" t="s">
        <v>16679</v>
      </c>
      <c r="D13223">
        <v>48.798299999999998</v>
      </c>
      <c r="E13223">
        <v>9.6882999999999999</v>
      </c>
      <c r="F13223" t="s">
        <v>441</v>
      </c>
      <c r="G13223" t="s">
        <v>442</v>
      </c>
      <c r="H13223" t="s">
        <v>443</v>
      </c>
      <c r="I13223" t="s">
        <v>451</v>
      </c>
      <c r="K13223">
        <v>10885</v>
      </c>
      <c r="L13223">
        <v>1276178171</v>
      </c>
    </row>
    <row r="13224" spans="1:12" x14ac:dyDescent="0.45">
      <c r="A13224" t="str">
        <f t="shared" si="206"/>
        <v>Lorengau, Manus, Papua New Guinea</v>
      </c>
      <c r="B13224" t="s">
        <v>16680</v>
      </c>
      <c r="C13224" t="s">
        <v>16680</v>
      </c>
      <c r="D13224">
        <v>-2.0207999999999999</v>
      </c>
      <c r="E13224">
        <v>147.26669999999999</v>
      </c>
      <c r="F13224" t="s">
        <v>1658</v>
      </c>
      <c r="G13224" t="s">
        <v>1659</v>
      </c>
      <c r="H13224" t="s">
        <v>1660</v>
      </c>
      <c r="I13224" t="s">
        <v>16681</v>
      </c>
      <c r="J13224" t="s">
        <v>378</v>
      </c>
      <c r="K13224">
        <v>5806</v>
      </c>
      <c r="L13224">
        <v>1598571197</v>
      </c>
    </row>
    <row r="13225" spans="1:12" x14ac:dyDescent="0.45">
      <c r="A13225" t="str">
        <f t="shared" si="206"/>
        <v>Loreto, Zacatecas, Mexico</v>
      </c>
      <c r="B13225" t="s">
        <v>1976</v>
      </c>
      <c r="C13225" t="s">
        <v>1976</v>
      </c>
      <c r="D13225">
        <v>22.2667</v>
      </c>
      <c r="E13225">
        <v>-101.9833</v>
      </c>
      <c r="F13225" t="s">
        <v>519</v>
      </c>
      <c r="G13225" t="s">
        <v>520</v>
      </c>
      <c r="H13225" t="s">
        <v>521</v>
      </c>
      <c r="I13225" t="s">
        <v>10209</v>
      </c>
      <c r="J13225" t="s">
        <v>366</v>
      </c>
      <c r="K13225">
        <v>43411</v>
      </c>
      <c r="L13225">
        <v>1484384276</v>
      </c>
    </row>
    <row r="13226" spans="1:12" x14ac:dyDescent="0.45">
      <c r="A13226" t="str">
        <f t="shared" si="206"/>
        <v>Loreto, Baja California Sur, Mexico</v>
      </c>
      <c r="B13226" t="s">
        <v>1976</v>
      </c>
      <c r="C13226" t="s">
        <v>1976</v>
      </c>
      <c r="D13226">
        <v>26.012799999999999</v>
      </c>
      <c r="E13226">
        <v>-111.3433</v>
      </c>
      <c r="F13226" t="s">
        <v>519</v>
      </c>
      <c r="G13226" t="s">
        <v>520</v>
      </c>
      <c r="H13226" t="s">
        <v>521</v>
      </c>
      <c r="I13226" t="s">
        <v>5793</v>
      </c>
      <c r="J13226" t="s">
        <v>366</v>
      </c>
      <c r="K13226">
        <v>20385</v>
      </c>
      <c r="L13226">
        <v>1484876942</v>
      </c>
    </row>
    <row r="13227" spans="1:12" x14ac:dyDescent="0.45">
      <c r="A13227" t="str">
        <f t="shared" si="206"/>
        <v>Loreto, Marche, Italy</v>
      </c>
      <c r="B13227" t="s">
        <v>1976</v>
      </c>
      <c r="C13227" t="s">
        <v>1976</v>
      </c>
      <c r="D13227">
        <v>43.440300000000001</v>
      </c>
      <c r="E13227">
        <v>13.6074</v>
      </c>
      <c r="F13227" t="s">
        <v>946</v>
      </c>
      <c r="G13227" t="s">
        <v>947</v>
      </c>
      <c r="H13227" t="s">
        <v>948</v>
      </c>
      <c r="I13227" t="s">
        <v>1950</v>
      </c>
      <c r="K13227">
        <v>12810</v>
      </c>
      <c r="L13227">
        <v>1380440033</v>
      </c>
    </row>
    <row r="13228" spans="1:12" x14ac:dyDescent="0.45">
      <c r="A13228" t="str">
        <f t="shared" si="206"/>
        <v>Lorica, Córdoba, Colombia</v>
      </c>
      <c r="B13228" t="s">
        <v>16682</v>
      </c>
      <c r="C13228" t="s">
        <v>16682</v>
      </c>
      <c r="D13228">
        <v>9.2418999999999993</v>
      </c>
      <c r="E13228">
        <v>-75.816000000000003</v>
      </c>
      <c r="F13228" t="s">
        <v>2294</v>
      </c>
      <c r="G13228" t="s">
        <v>2295</v>
      </c>
      <c r="H13228" t="s">
        <v>2296</v>
      </c>
      <c r="I13228" t="s">
        <v>1686</v>
      </c>
      <c r="J13228" t="s">
        <v>366</v>
      </c>
      <c r="K13228">
        <v>52771</v>
      </c>
      <c r="L13228">
        <v>1170094504</v>
      </c>
    </row>
    <row r="13229" spans="1:12" x14ac:dyDescent="0.45">
      <c r="A13229" t="str">
        <f t="shared" si="206"/>
        <v>Lorient, Bretagne, France</v>
      </c>
      <c r="B13229" t="s">
        <v>16683</v>
      </c>
      <c r="C13229" t="s">
        <v>16683</v>
      </c>
      <c r="D13229">
        <v>47.75</v>
      </c>
      <c r="E13229">
        <v>-3.36</v>
      </c>
      <c r="F13229" t="s">
        <v>526</v>
      </c>
      <c r="G13229" t="s">
        <v>527</v>
      </c>
      <c r="H13229" t="s">
        <v>528</v>
      </c>
      <c r="I13229" t="s">
        <v>5229</v>
      </c>
      <c r="J13229" t="s">
        <v>366</v>
      </c>
      <c r="K13229">
        <v>57149</v>
      </c>
      <c r="L13229">
        <v>1250615711</v>
      </c>
    </row>
    <row r="13230" spans="1:12" x14ac:dyDescent="0.45">
      <c r="A13230" t="str">
        <f t="shared" si="206"/>
        <v>Lőrinci, Heves, Hungary</v>
      </c>
      <c r="B13230" t="s">
        <v>16684</v>
      </c>
      <c r="C13230" t="s">
        <v>16685</v>
      </c>
      <c r="D13230">
        <v>47.7378</v>
      </c>
      <c r="E13230">
        <v>19.678599999999999</v>
      </c>
      <c r="F13230" t="s">
        <v>641</v>
      </c>
      <c r="G13230" t="s">
        <v>642</v>
      </c>
      <c r="H13230" t="s">
        <v>643</v>
      </c>
      <c r="I13230" t="s">
        <v>9150</v>
      </c>
      <c r="K13230">
        <v>5557</v>
      </c>
      <c r="L13230">
        <v>1348635054</v>
      </c>
    </row>
    <row r="13231" spans="1:12" x14ac:dyDescent="0.45">
      <c r="A13231" t="str">
        <f t="shared" si="206"/>
        <v>Lormont, Nouvelle-Aquitaine, France</v>
      </c>
      <c r="B13231" t="s">
        <v>16686</v>
      </c>
      <c r="C13231" t="s">
        <v>16686</v>
      </c>
      <c r="D13231">
        <v>44.879199999999997</v>
      </c>
      <c r="E13231">
        <v>-0.52170000000000005</v>
      </c>
      <c r="F13231" t="s">
        <v>526</v>
      </c>
      <c r="G13231" t="s">
        <v>527</v>
      </c>
      <c r="H13231" t="s">
        <v>528</v>
      </c>
      <c r="I13231" t="s">
        <v>917</v>
      </c>
      <c r="K13231">
        <v>23538</v>
      </c>
      <c r="L13231">
        <v>1250006251</v>
      </c>
    </row>
    <row r="13232" spans="1:12" x14ac:dyDescent="0.45">
      <c r="A13232" t="str">
        <f t="shared" si="206"/>
        <v>Lörrach, Baden-Württemberg, Germany</v>
      </c>
      <c r="B13232" t="s">
        <v>16687</v>
      </c>
      <c r="C13232" t="s">
        <v>16688</v>
      </c>
      <c r="D13232">
        <v>47.615600000000001</v>
      </c>
      <c r="E13232">
        <v>7.6614000000000004</v>
      </c>
      <c r="F13232" t="s">
        <v>441</v>
      </c>
      <c r="G13232" t="s">
        <v>442</v>
      </c>
      <c r="H13232" t="s">
        <v>443</v>
      </c>
      <c r="I13232" t="s">
        <v>451</v>
      </c>
      <c r="J13232" t="s">
        <v>366</v>
      </c>
      <c r="K13232">
        <v>49347</v>
      </c>
      <c r="L13232">
        <v>1276104619</v>
      </c>
    </row>
    <row r="13233" spans="1:12" x14ac:dyDescent="0.45">
      <c r="A13233" t="str">
        <f t="shared" si="206"/>
        <v>Lorraine, Quebec, Canada</v>
      </c>
      <c r="B13233" t="s">
        <v>16689</v>
      </c>
      <c r="C13233" t="s">
        <v>16689</v>
      </c>
      <c r="D13233">
        <v>45.683300000000003</v>
      </c>
      <c r="E13233">
        <v>-73.783299999999997</v>
      </c>
      <c r="F13233" t="s">
        <v>541</v>
      </c>
      <c r="G13233" t="s">
        <v>542</v>
      </c>
      <c r="H13233" t="s">
        <v>543</v>
      </c>
      <c r="I13233" t="s">
        <v>756</v>
      </c>
      <c r="K13233">
        <v>9352</v>
      </c>
      <c r="L13233">
        <v>1124001859</v>
      </c>
    </row>
    <row r="13234" spans="1:12" x14ac:dyDescent="0.45">
      <c r="A13234" t="str">
        <f t="shared" si="206"/>
        <v>Lorsch, Hesse, Germany</v>
      </c>
      <c r="B13234" t="s">
        <v>16690</v>
      </c>
      <c r="C13234" t="s">
        <v>16690</v>
      </c>
      <c r="D13234">
        <v>49.6539</v>
      </c>
      <c r="E13234">
        <v>8.5675000000000008</v>
      </c>
      <c r="F13234" t="s">
        <v>441</v>
      </c>
      <c r="G13234" t="s">
        <v>442</v>
      </c>
      <c r="H13234" t="s">
        <v>443</v>
      </c>
      <c r="I13234" t="s">
        <v>1676</v>
      </c>
      <c r="K13234">
        <v>13643</v>
      </c>
      <c r="L13234">
        <v>1276723392</v>
      </c>
    </row>
    <row r="13235" spans="1:12" x14ac:dyDescent="0.45">
      <c r="A13235" t="str">
        <f t="shared" si="206"/>
        <v>Lorton, Virginia, United States</v>
      </c>
      <c r="B13235" t="s">
        <v>16691</v>
      </c>
      <c r="C13235" t="s">
        <v>16691</v>
      </c>
      <c r="D13235">
        <v>38.698399999999999</v>
      </c>
      <c r="E13235">
        <v>-77.216300000000004</v>
      </c>
      <c r="F13235" t="s">
        <v>530</v>
      </c>
      <c r="G13235" t="s">
        <v>531</v>
      </c>
      <c r="H13235" t="s">
        <v>532</v>
      </c>
      <c r="I13235" t="s">
        <v>618</v>
      </c>
      <c r="K13235">
        <v>20691</v>
      </c>
      <c r="L13235">
        <v>1840006035</v>
      </c>
    </row>
    <row r="13236" spans="1:12" x14ac:dyDescent="0.45">
      <c r="A13236" t="str">
        <f t="shared" si="206"/>
        <v>Los Alamitos, California, United States</v>
      </c>
      <c r="B13236" t="s">
        <v>16692</v>
      </c>
      <c r="C13236" t="s">
        <v>16692</v>
      </c>
      <c r="D13236">
        <v>33.797199999999997</v>
      </c>
      <c r="E13236">
        <v>-118.0594</v>
      </c>
      <c r="F13236" t="s">
        <v>530</v>
      </c>
      <c r="G13236" t="s">
        <v>531</v>
      </c>
      <c r="H13236" t="s">
        <v>532</v>
      </c>
      <c r="I13236" t="s">
        <v>754</v>
      </c>
      <c r="K13236">
        <v>11399</v>
      </c>
      <c r="L13236">
        <v>1840020579</v>
      </c>
    </row>
    <row r="13237" spans="1:12" x14ac:dyDescent="0.45">
      <c r="A13237" t="str">
        <f t="shared" si="206"/>
        <v>Los Alamos, New Mexico, United States</v>
      </c>
      <c r="B13237" t="s">
        <v>16693</v>
      </c>
      <c r="C13237" t="s">
        <v>16693</v>
      </c>
      <c r="D13237">
        <v>35.892600000000002</v>
      </c>
      <c r="E13237">
        <v>-106.28619999999999</v>
      </c>
      <c r="F13237" t="s">
        <v>530</v>
      </c>
      <c r="G13237" t="s">
        <v>531</v>
      </c>
      <c r="H13237" t="s">
        <v>532</v>
      </c>
      <c r="I13237" t="s">
        <v>1402</v>
      </c>
      <c r="K13237">
        <v>12373</v>
      </c>
      <c r="L13237">
        <v>1840017779</v>
      </c>
    </row>
    <row r="13238" spans="1:12" x14ac:dyDescent="0.45">
      <c r="A13238" t="str">
        <f t="shared" si="206"/>
        <v>Los Altos, California, United States</v>
      </c>
      <c r="B13238" t="s">
        <v>16694</v>
      </c>
      <c r="C13238" t="s">
        <v>16694</v>
      </c>
      <c r="D13238">
        <v>37.368499999999997</v>
      </c>
      <c r="E13238">
        <v>-122.0966</v>
      </c>
      <c r="F13238" t="s">
        <v>530</v>
      </c>
      <c r="G13238" t="s">
        <v>531</v>
      </c>
      <c r="H13238" t="s">
        <v>532</v>
      </c>
      <c r="I13238" t="s">
        <v>754</v>
      </c>
      <c r="K13238">
        <v>30089</v>
      </c>
      <c r="L13238">
        <v>1840020328</v>
      </c>
    </row>
    <row r="13239" spans="1:12" x14ac:dyDescent="0.45">
      <c r="A13239" t="str">
        <f t="shared" si="206"/>
        <v>Los Altos Hills, California, United States</v>
      </c>
      <c r="B13239" t="s">
        <v>16695</v>
      </c>
      <c r="C13239" t="s">
        <v>16695</v>
      </c>
      <c r="D13239">
        <v>37.367100000000001</v>
      </c>
      <c r="E13239">
        <v>-122.139</v>
      </c>
      <c r="F13239" t="s">
        <v>530</v>
      </c>
      <c r="G13239" t="s">
        <v>531</v>
      </c>
      <c r="H13239" t="s">
        <v>532</v>
      </c>
      <c r="I13239" t="s">
        <v>754</v>
      </c>
      <c r="K13239">
        <v>8423</v>
      </c>
      <c r="L13239">
        <v>1840021574</v>
      </c>
    </row>
    <row r="13240" spans="1:12" x14ac:dyDescent="0.45">
      <c r="A13240" t="str">
        <f t="shared" si="206"/>
        <v>Los Andes, Valparaíso, Chile</v>
      </c>
      <c r="B13240" t="s">
        <v>16696</v>
      </c>
      <c r="C13240" t="s">
        <v>16696</v>
      </c>
      <c r="D13240">
        <v>-32.8337</v>
      </c>
      <c r="E13240">
        <v>-70.598200000000006</v>
      </c>
      <c r="F13240" t="s">
        <v>1502</v>
      </c>
      <c r="G13240" t="s">
        <v>1503</v>
      </c>
      <c r="H13240" t="s">
        <v>1504</v>
      </c>
      <c r="I13240" t="s">
        <v>6250</v>
      </c>
      <c r="J13240" t="s">
        <v>366</v>
      </c>
      <c r="K13240">
        <v>68093</v>
      </c>
      <c r="L13240">
        <v>1152833598</v>
      </c>
    </row>
    <row r="13241" spans="1:12" x14ac:dyDescent="0.45">
      <c r="A13241" t="str">
        <f t="shared" si="206"/>
        <v>Los Angeles, California, United States</v>
      </c>
      <c r="B13241" t="s">
        <v>16697</v>
      </c>
      <c r="C13241" t="s">
        <v>16697</v>
      </c>
      <c r="D13241">
        <v>34.113900000000001</v>
      </c>
      <c r="E13241">
        <v>-118.4068</v>
      </c>
      <c r="F13241" t="s">
        <v>530</v>
      </c>
      <c r="G13241" t="s">
        <v>531</v>
      </c>
      <c r="H13241" t="s">
        <v>532</v>
      </c>
      <c r="I13241" t="s">
        <v>754</v>
      </c>
      <c r="K13241">
        <v>12750807</v>
      </c>
      <c r="L13241">
        <v>1840020491</v>
      </c>
    </row>
    <row r="13242" spans="1:12" x14ac:dyDescent="0.45">
      <c r="A13242" t="str">
        <f t="shared" si="206"/>
        <v>Los Ángeles, Biobío, Chile</v>
      </c>
      <c r="B13242" t="s">
        <v>16698</v>
      </c>
      <c r="C13242" t="s">
        <v>16697</v>
      </c>
      <c r="D13242">
        <v>-37.470700000000001</v>
      </c>
      <c r="E13242">
        <v>-72.351699999999994</v>
      </c>
      <c r="F13242" t="s">
        <v>1502</v>
      </c>
      <c r="G13242" t="s">
        <v>1503</v>
      </c>
      <c r="H13242" t="s">
        <v>1504</v>
      </c>
      <c r="I13242" t="s">
        <v>2298</v>
      </c>
      <c r="J13242" t="s">
        <v>366</v>
      </c>
      <c r="K13242">
        <v>218000</v>
      </c>
      <c r="L13242">
        <v>1152810305</v>
      </c>
    </row>
    <row r="13243" spans="1:12" x14ac:dyDescent="0.45">
      <c r="A13243" t="str">
        <f t="shared" si="206"/>
        <v>Los Banos, California, United States</v>
      </c>
      <c r="B13243" t="s">
        <v>16699</v>
      </c>
      <c r="C13243" t="s">
        <v>16699</v>
      </c>
      <c r="D13243">
        <v>37.063000000000002</v>
      </c>
      <c r="E13243">
        <v>-120.84059999999999</v>
      </c>
      <c r="F13243" t="s">
        <v>530</v>
      </c>
      <c r="G13243" t="s">
        <v>531</v>
      </c>
      <c r="H13243" t="s">
        <v>532</v>
      </c>
      <c r="I13243" t="s">
        <v>754</v>
      </c>
      <c r="K13243">
        <v>40972</v>
      </c>
      <c r="L13243">
        <v>1840020312</v>
      </c>
    </row>
    <row r="13244" spans="1:12" x14ac:dyDescent="0.45">
      <c r="A13244" t="str">
        <f t="shared" si="206"/>
        <v>Los Blancos, Salta, Argentina</v>
      </c>
      <c r="B13244" t="s">
        <v>16700</v>
      </c>
      <c r="C13244" t="s">
        <v>16700</v>
      </c>
      <c r="D13244">
        <v>-23.599599999999999</v>
      </c>
      <c r="E13244">
        <v>-62.6</v>
      </c>
      <c r="F13244" t="s">
        <v>651</v>
      </c>
      <c r="G13244" t="s">
        <v>652</v>
      </c>
      <c r="H13244" t="s">
        <v>653</v>
      </c>
      <c r="I13244" t="s">
        <v>5839</v>
      </c>
      <c r="K13244">
        <v>1145</v>
      </c>
      <c r="L13244">
        <v>1032336288</v>
      </c>
    </row>
    <row r="13245" spans="1:12" x14ac:dyDescent="0.45">
      <c r="A13245" t="str">
        <f t="shared" si="206"/>
        <v>Los Chaves, New Mexico, United States</v>
      </c>
      <c r="B13245" t="s">
        <v>16701</v>
      </c>
      <c r="C13245" t="s">
        <v>16701</v>
      </c>
      <c r="D13245">
        <v>34.733199999999997</v>
      </c>
      <c r="E13245">
        <v>-106.76309999999999</v>
      </c>
      <c r="F13245" t="s">
        <v>530</v>
      </c>
      <c r="G13245" t="s">
        <v>531</v>
      </c>
      <c r="H13245" t="s">
        <v>532</v>
      </c>
      <c r="I13245" t="s">
        <v>1402</v>
      </c>
      <c r="K13245">
        <v>5890</v>
      </c>
      <c r="L13245">
        <v>1840017903</v>
      </c>
    </row>
    <row r="13246" spans="1:12" x14ac:dyDescent="0.45">
      <c r="A13246" t="str">
        <f t="shared" si="206"/>
        <v>Los Fresnos, Texas, United States</v>
      </c>
      <c r="B13246" t="s">
        <v>16702</v>
      </c>
      <c r="C13246" t="s">
        <v>16702</v>
      </c>
      <c r="D13246">
        <v>26.074999999999999</v>
      </c>
      <c r="E13246">
        <v>-97.487700000000004</v>
      </c>
      <c r="F13246" t="s">
        <v>530</v>
      </c>
      <c r="G13246" t="s">
        <v>531</v>
      </c>
      <c r="H13246" t="s">
        <v>532</v>
      </c>
      <c r="I13246" t="s">
        <v>610</v>
      </c>
      <c r="K13246">
        <v>7837</v>
      </c>
      <c r="L13246">
        <v>1840021037</v>
      </c>
    </row>
    <row r="13247" spans="1:12" x14ac:dyDescent="0.45">
      <c r="A13247" t="str">
        <f t="shared" si="206"/>
        <v>Los Gatos, California, United States</v>
      </c>
      <c r="B13247" t="s">
        <v>16703</v>
      </c>
      <c r="C13247" t="s">
        <v>16703</v>
      </c>
      <c r="D13247">
        <v>37.2303</v>
      </c>
      <c r="E13247">
        <v>-121.956</v>
      </c>
      <c r="F13247" t="s">
        <v>530</v>
      </c>
      <c r="G13247" t="s">
        <v>531</v>
      </c>
      <c r="H13247" t="s">
        <v>532</v>
      </c>
      <c r="I13247" t="s">
        <v>754</v>
      </c>
      <c r="K13247">
        <v>30222</v>
      </c>
      <c r="L13247">
        <v>1840021575</v>
      </c>
    </row>
    <row r="13248" spans="1:12" x14ac:dyDescent="0.45">
      <c r="A13248" t="str">
        <f t="shared" si="206"/>
        <v>Los Guayos, Carabobo, Venezuela</v>
      </c>
      <c r="B13248" t="s">
        <v>16704</v>
      </c>
      <c r="C13248" t="s">
        <v>16704</v>
      </c>
      <c r="D13248">
        <v>10.183299999999999</v>
      </c>
      <c r="E13248">
        <v>-67.933300000000003</v>
      </c>
      <c r="F13248" t="s">
        <v>702</v>
      </c>
      <c r="G13248" t="s">
        <v>703</v>
      </c>
      <c r="H13248" t="s">
        <v>704</v>
      </c>
      <c r="I13248" t="s">
        <v>11300</v>
      </c>
      <c r="J13248" t="s">
        <v>366</v>
      </c>
      <c r="K13248">
        <v>130345</v>
      </c>
      <c r="L13248">
        <v>1862264170</v>
      </c>
    </row>
    <row r="13249" spans="1:12" x14ac:dyDescent="0.45">
      <c r="A13249" t="str">
        <f t="shared" si="206"/>
        <v>Los Lagos, Los Ríos, Chile</v>
      </c>
      <c r="B13249" t="s">
        <v>1505</v>
      </c>
      <c r="C13249" t="s">
        <v>1505</v>
      </c>
      <c r="D13249">
        <v>-39.849499999999999</v>
      </c>
      <c r="E13249">
        <v>-72.83</v>
      </c>
      <c r="F13249" t="s">
        <v>1502</v>
      </c>
      <c r="G13249" t="s">
        <v>1503</v>
      </c>
      <c r="H13249" t="s">
        <v>1504</v>
      </c>
      <c r="I13249" t="s">
        <v>2908</v>
      </c>
      <c r="K13249">
        <v>12813</v>
      </c>
      <c r="L13249">
        <v>1152340454</v>
      </c>
    </row>
    <row r="13250" spans="1:12" x14ac:dyDescent="0.45">
      <c r="A13250" t="str">
        <f t="shared" si="206"/>
        <v>Los Lunas, New Mexico, United States</v>
      </c>
      <c r="B13250" t="s">
        <v>16705</v>
      </c>
      <c r="C13250" t="s">
        <v>16705</v>
      </c>
      <c r="D13250">
        <v>34.811500000000002</v>
      </c>
      <c r="E13250">
        <v>-106.7803</v>
      </c>
      <c r="F13250" t="s">
        <v>530</v>
      </c>
      <c r="G13250" t="s">
        <v>531</v>
      </c>
      <c r="H13250" t="s">
        <v>532</v>
      </c>
      <c r="I13250" t="s">
        <v>1402</v>
      </c>
      <c r="K13250">
        <v>69020</v>
      </c>
      <c r="L13250">
        <v>1840022814</v>
      </c>
    </row>
    <row r="13251" spans="1:12" x14ac:dyDescent="0.45">
      <c r="A13251" t="str">
        <f t="shared" ref="A13251:A13314" si="207">CONCATENATE(B13251,", ",I13251,", ",F13251)</f>
        <v>Los Mochis, Sinaloa, Mexico</v>
      </c>
      <c r="B13251" t="s">
        <v>16706</v>
      </c>
      <c r="C13251" t="s">
        <v>16706</v>
      </c>
      <c r="D13251">
        <v>25.7835</v>
      </c>
      <c r="E13251">
        <v>-108.9937</v>
      </c>
      <c r="F13251" t="s">
        <v>519</v>
      </c>
      <c r="G13251" t="s">
        <v>520</v>
      </c>
      <c r="H13251" t="s">
        <v>521</v>
      </c>
      <c r="I13251" t="s">
        <v>1697</v>
      </c>
      <c r="J13251" t="s">
        <v>366</v>
      </c>
      <c r="K13251">
        <v>256613</v>
      </c>
      <c r="L13251">
        <v>1484443585</v>
      </c>
    </row>
    <row r="13252" spans="1:12" x14ac:dyDescent="0.45">
      <c r="A13252" t="str">
        <f t="shared" si="207"/>
        <v>Los Osos, California, United States</v>
      </c>
      <c r="B13252" t="s">
        <v>16707</v>
      </c>
      <c r="C13252" t="s">
        <v>16707</v>
      </c>
      <c r="D13252">
        <v>35.306800000000003</v>
      </c>
      <c r="E13252">
        <v>-120.8249</v>
      </c>
      <c r="F13252" t="s">
        <v>530</v>
      </c>
      <c r="G13252" t="s">
        <v>531</v>
      </c>
      <c r="H13252" t="s">
        <v>532</v>
      </c>
      <c r="I13252" t="s">
        <v>754</v>
      </c>
      <c r="K13252">
        <v>16292</v>
      </c>
      <c r="L13252">
        <v>1840017805</v>
      </c>
    </row>
    <row r="13253" spans="1:12" x14ac:dyDescent="0.45">
      <c r="A13253" t="str">
        <f t="shared" si="207"/>
        <v>Los Polvorines, Buenos Aires, Argentina</v>
      </c>
      <c r="B13253" t="s">
        <v>16708</v>
      </c>
      <c r="C13253" t="s">
        <v>16708</v>
      </c>
      <c r="D13253">
        <v>-34.5</v>
      </c>
      <c r="E13253">
        <v>-58.7</v>
      </c>
      <c r="F13253" t="s">
        <v>651</v>
      </c>
      <c r="G13253" t="s">
        <v>652</v>
      </c>
      <c r="H13253" t="s">
        <v>653</v>
      </c>
      <c r="I13253" t="s">
        <v>870</v>
      </c>
      <c r="J13253" t="s">
        <v>366</v>
      </c>
      <c r="K13253">
        <v>60867</v>
      </c>
      <c r="L13253">
        <v>1032236823</v>
      </c>
    </row>
    <row r="13254" spans="1:12" x14ac:dyDescent="0.45">
      <c r="A13254" t="str">
        <f t="shared" si="207"/>
        <v>Los Ranchos de Albuquerque, New Mexico, United States</v>
      </c>
      <c r="B13254" t="s">
        <v>16709</v>
      </c>
      <c r="C13254" t="s">
        <v>16709</v>
      </c>
      <c r="D13254">
        <v>35.162500000000001</v>
      </c>
      <c r="E13254">
        <v>-106.6481</v>
      </c>
      <c r="F13254" t="s">
        <v>530</v>
      </c>
      <c r="G13254" t="s">
        <v>531</v>
      </c>
      <c r="H13254" t="s">
        <v>532</v>
      </c>
      <c r="I13254" t="s">
        <v>1402</v>
      </c>
      <c r="K13254">
        <v>6108</v>
      </c>
      <c r="L13254">
        <v>1840022795</v>
      </c>
    </row>
    <row r="13255" spans="1:12" x14ac:dyDescent="0.45">
      <c r="A13255" t="str">
        <f t="shared" si="207"/>
        <v>Los Teques, Miranda, Venezuela</v>
      </c>
      <c r="B13255" t="s">
        <v>16710</v>
      </c>
      <c r="C13255" t="s">
        <v>16710</v>
      </c>
      <c r="D13255">
        <v>10.341100000000001</v>
      </c>
      <c r="E13255">
        <v>-67.040599999999998</v>
      </c>
      <c r="F13255" t="s">
        <v>702</v>
      </c>
      <c r="G13255" t="s">
        <v>703</v>
      </c>
      <c r="H13255" t="s">
        <v>704</v>
      </c>
      <c r="I13255" t="s">
        <v>6657</v>
      </c>
      <c r="J13255" t="s">
        <v>378</v>
      </c>
      <c r="K13255">
        <v>251200</v>
      </c>
      <c r="L13255">
        <v>1862066931</v>
      </c>
    </row>
    <row r="13256" spans="1:12" x14ac:dyDescent="0.45">
      <c r="A13256" t="str">
        <f t="shared" si="207"/>
        <v>Losino-Petrovskiy, Moskovskaya Oblast’, Russia</v>
      </c>
      <c r="B13256" t="s">
        <v>16711</v>
      </c>
      <c r="C13256" t="s">
        <v>16711</v>
      </c>
      <c r="D13256">
        <v>55.866700000000002</v>
      </c>
      <c r="E13256">
        <v>38.200000000000003</v>
      </c>
      <c r="F13256" t="s">
        <v>504</v>
      </c>
      <c r="G13256" t="s">
        <v>505</v>
      </c>
      <c r="H13256" t="s">
        <v>506</v>
      </c>
      <c r="I13256" t="s">
        <v>3224</v>
      </c>
      <c r="K13256">
        <v>25424</v>
      </c>
      <c r="L13256">
        <v>1643294187</v>
      </c>
    </row>
    <row r="13257" spans="1:12" x14ac:dyDescent="0.45">
      <c r="A13257" t="str">
        <f t="shared" si="207"/>
        <v>Lospalos, Lautém, Timor-Leste</v>
      </c>
      <c r="B13257" t="s">
        <v>16712</v>
      </c>
      <c r="C13257" t="s">
        <v>16712</v>
      </c>
      <c r="D13257">
        <v>-8.5167000000000002</v>
      </c>
      <c r="E13257">
        <v>127.0333</v>
      </c>
      <c r="F13257" t="s">
        <v>1044</v>
      </c>
      <c r="G13257" t="s">
        <v>1045</v>
      </c>
      <c r="H13257" t="s">
        <v>1046</v>
      </c>
      <c r="I13257" t="s">
        <v>16713</v>
      </c>
      <c r="J13257" t="s">
        <v>378</v>
      </c>
      <c r="L13257">
        <v>1626878399</v>
      </c>
    </row>
    <row r="13258" spans="1:12" x14ac:dyDescent="0.45">
      <c r="A13258" t="str">
        <f t="shared" si="207"/>
        <v>Lossiemouth, Moray, United Kingdom</v>
      </c>
      <c r="B13258" t="s">
        <v>16714</v>
      </c>
      <c r="C13258" t="s">
        <v>16714</v>
      </c>
      <c r="D13258">
        <v>57.718899999999998</v>
      </c>
      <c r="E13258">
        <v>-3.2875000000000001</v>
      </c>
      <c r="F13258" t="s">
        <v>536</v>
      </c>
      <c r="G13258" t="s">
        <v>537</v>
      </c>
      <c r="H13258" t="s">
        <v>538</v>
      </c>
      <c r="I13258" t="s">
        <v>5470</v>
      </c>
      <c r="K13258">
        <v>6803</v>
      </c>
      <c r="L13258">
        <v>1826354816</v>
      </c>
    </row>
    <row r="13259" spans="1:12" x14ac:dyDescent="0.45">
      <c r="A13259" t="str">
        <f t="shared" si="207"/>
        <v>Lößnitz, Saxony, Germany</v>
      </c>
      <c r="B13259" t="s">
        <v>16715</v>
      </c>
      <c r="C13259" t="s">
        <v>16716</v>
      </c>
      <c r="D13259">
        <v>50.621400000000001</v>
      </c>
      <c r="E13259">
        <v>12.7317</v>
      </c>
      <c r="F13259" t="s">
        <v>441</v>
      </c>
      <c r="G13259" t="s">
        <v>442</v>
      </c>
      <c r="H13259" t="s">
        <v>443</v>
      </c>
      <c r="I13259" t="s">
        <v>1707</v>
      </c>
      <c r="K13259">
        <v>8267</v>
      </c>
      <c r="L13259">
        <v>1276284686</v>
      </c>
    </row>
    <row r="13260" spans="1:12" x14ac:dyDescent="0.45">
      <c r="A13260" t="str">
        <f t="shared" si="207"/>
        <v>Lota, Biobío, Chile</v>
      </c>
      <c r="B13260" t="s">
        <v>16717</v>
      </c>
      <c r="C13260" t="s">
        <v>16717</v>
      </c>
      <c r="D13260">
        <v>-37.0944</v>
      </c>
      <c r="E13260">
        <v>-73.156300000000002</v>
      </c>
      <c r="F13260" t="s">
        <v>1502</v>
      </c>
      <c r="G13260" t="s">
        <v>1503</v>
      </c>
      <c r="H13260" t="s">
        <v>1504</v>
      </c>
      <c r="I13260" t="s">
        <v>2298</v>
      </c>
      <c r="K13260">
        <v>43272</v>
      </c>
      <c r="L13260">
        <v>1152978276</v>
      </c>
    </row>
    <row r="13261" spans="1:12" x14ac:dyDescent="0.45">
      <c r="A13261" t="str">
        <f t="shared" si="207"/>
        <v>Lototla, Hidalgo, Mexico</v>
      </c>
      <c r="B13261" t="s">
        <v>16718</v>
      </c>
      <c r="C13261" t="s">
        <v>16718</v>
      </c>
      <c r="D13261">
        <v>20.839200000000002</v>
      </c>
      <c r="E13261">
        <v>-98.717799999999997</v>
      </c>
      <c r="F13261" t="s">
        <v>519</v>
      </c>
      <c r="G13261" t="s">
        <v>520</v>
      </c>
      <c r="H13261" t="s">
        <v>521</v>
      </c>
      <c r="I13261" t="s">
        <v>708</v>
      </c>
      <c r="K13261">
        <v>9541</v>
      </c>
      <c r="L13261">
        <v>1484853725</v>
      </c>
    </row>
    <row r="13262" spans="1:12" x14ac:dyDescent="0.45">
      <c r="A13262" t="str">
        <f t="shared" si="207"/>
        <v>Louang Namtha, Louangnamtha, Laos</v>
      </c>
      <c r="B13262" t="s">
        <v>16719</v>
      </c>
      <c r="C13262" t="s">
        <v>16719</v>
      </c>
      <c r="D13262">
        <v>20.95</v>
      </c>
      <c r="E13262">
        <v>101.41670000000001</v>
      </c>
      <c r="F13262" t="s">
        <v>2087</v>
      </c>
      <c r="G13262" t="s">
        <v>2088</v>
      </c>
      <c r="H13262" t="s">
        <v>2089</v>
      </c>
      <c r="I13262" t="s">
        <v>16720</v>
      </c>
      <c r="J13262" t="s">
        <v>378</v>
      </c>
      <c r="K13262">
        <v>3225</v>
      </c>
      <c r="L13262">
        <v>1418920136</v>
      </c>
    </row>
    <row r="13263" spans="1:12" x14ac:dyDescent="0.45">
      <c r="A13263" t="str">
        <f t="shared" si="207"/>
        <v>Louangphabang, Louangphabang, Laos</v>
      </c>
      <c r="B13263" t="s">
        <v>16721</v>
      </c>
      <c r="C13263" t="s">
        <v>16721</v>
      </c>
      <c r="D13263">
        <v>19.8931</v>
      </c>
      <c r="E13263">
        <v>102.13809999999999</v>
      </c>
      <c r="F13263" t="s">
        <v>2087</v>
      </c>
      <c r="G13263" t="s">
        <v>2088</v>
      </c>
      <c r="H13263" t="s">
        <v>2089</v>
      </c>
      <c r="I13263" t="s">
        <v>16721</v>
      </c>
      <c r="J13263" t="s">
        <v>378</v>
      </c>
      <c r="K13263">
        <v>53792</v>
      </c>
      <c r="L13263">
        <v>1418530759</v>
      </c>
    </row>
    <row r="13264" spans="1:12" x14ac:dyDescent="0.45">
      <c r="A13264" t="str">
        <f t="shared" si="207"/>
        <v>Loudi, Hunan, China</v>
      </c>
      <c r="B13264" t="s">
        <v>16722</v>
      </c>
      <c r="C13264" t="s">
        <v>16722</v>
      </c>
      <c r="D13264">
        <v>27.7378</v>
      </c>
      <c r="E13264">
        <v>111.9974</v>
      </c>
      <c r="F13264" t="s">
        <v>1039</v>
      </c>
      <c r="G13264" t="s">
        <v>1040</v>
      </c>
      <c r="H13264" t="s">
        <v>1041</v>
      </c>
      <c r="I13264" t="s">
        <v>6604</v>
      </c>
      <c r="K13264">
        <v>3785627</v>
      </c>
      <c r="L13264">
        <v>1156010654</v>
      </c>
    </row>
    <row r="13265" spans="1:12" x14ac:dyDescent="0.45">
      <c r="A13265" t="str">
        <f t="shared" si="207"/>
        <v>Loudon, Tennessee, United States</v>
      </c>
      <c r="B13265" t="s">
        <v>16723</v>
      </c>
      <c r="C13265" t="s">
        <v>16723</v>
      </c>
      <c r="D13265">
        <v>35.741300000000003</v>
      </c>
      <c r="E13265">
        <v>-84.370400000000004</v>
      </c>
      <c r="F13265" t="s">
        <v>530</v>
      </c>
      <c r="G13265" t="s">
        <v>531</v>
      </c>
      <c r="H13265" t="s">
        <v>532</v>
      </c>
      <c r="I13265" t="s">
        <v>1466</v>
      </c>
      <c r="K13265">
        <v>5890</v>
      </c>
      <c r="L13265">
        <v>1840016254</v>
      </c>
    </row>
    <row r="13266" spans="1:12" x14ac:dyDescent="0.45">
      <c r="A13266" t="str">
        <f t="shared" si="207"/>
        <v>Loudon, New Hampshire, United States</v>
      </c>
      <c r="B13266" t="s">
        <v>16723</v>
      </c>
      <c r="C13266" t="s">
        <v>16723</v>
      </c>
      <c r="D13266">
        <v>43.320999999999998</v>
      </c>
      <c r="E13266">
        <v>-71.441299999999998</v>
      </c>
      <c r="F13266" t="s">
        <v>530</v>
      </c>
      <c r="G13266" t="s">
        <v>531</v>
      </c>
      <c r="H13266" t="s">
        <v>532</v>
      </c>
      <c r="I13266" t="s">
        <v>1728</v>
      </c>
      <c r="K13266">
        <v>5488</v>
      </c>
      <c r="L13266">
        <v>1840055143</v>
      </c>
    </row>
    <row r="13267" spans="1:12" x14ac:dyDescent="0.45">
      <c r="A13267" t="str">
        <f t="shared" si="207"/>
        <v>Loudoun Valley Estates, Virginia, United States</v>
      </c>
      <c r="B13267" t="s">
        <v>16724</v>
      </c>
      <c r="C13267" t="s">
        <v>16724</v>
      </c>
      <c r="D13267">
        <v>38.9801</v>
      </c>
      <c r="E13267">
        <v>-77.508200000000002</v>
      </c>
      <c r="F13267" t="s">
        <v>530</v>
      </c>
      <c r="G13267" t="s">
        <v>531</v>
      </c>
      <c r="H13267" t="s">
        <v>532</v>
      </c>
      <c r="I13267" t="s">
        <v>618</v>
      </c>
      <c r="K13267">
        <v>7528</v>
      </c>
      <c r="L13267">
        <v>1840041775</v>
      </c>
    </row>
    <row r="13268" spans="1:12" x14ac:dyDescent="0.45">
      <c r="A13268" t="str">
        <f t="shared" si="207"/>
        <v>Louga, Louga, Senegal</v>
      </c>
      <c r="B13268" t="s">
        <v>16428</v>
      </c>
      <c r="C13268" t="s">
        <v>16428</v>
      </c>
      <c r="D13268">
        <v>15.6167</v>
      </c>
      <c r="E13268">
        <v>-16.216699999999999</v>
      </c>
      <c r="F13268" t="s">
        <v>7992</v>
      </c>
      <c r="G13268" t="s">
        <v>7993</v>
      </c>
      <c r="H13268" t="s">
        <v>7994</v>
      </c>
      <c r="I13268" t="s">
        <v>16428</v>
      </c>
      <c r="J13268" t="s">
        <v>378</v>
      </c>
      <c r="K13268">
        <v>85075</v>
      </c>
      <c r="L13268">
        <v>1686269931</v>
      </c>
    </row>
    <row r="13269" spans="1:12" x14ac:dyDescent="0.45">
      <c r="A13269" t="str">
        <f t="shared" si="207"/>
        <v>Loughborough, Leicestershire, United Kingdom</v>
      </c>
      <c r="B13269" t="s">
        <v>16725</v>
      </c>
      <c r="C13269" t="s">
        <v>16725</v>
      </c>
      <c r="D13269">
        <v>52.770499999999998</v>
      </c>
      <c r="E13269">
        <v>-1.2045999999999999</v>
      </c>
      <c r="F13269" t="s">
        <v>536</v>
      </c>
      <c r="G13269" t="s">
        <v>537</v>
      </c>
      <c r="H13269" t="s">
        <v>538</v>
      </c>
      <c r="I13269" t="s">
        <v>2111</v>
      </c>
      <c r="K13269">
        <v>66611</v>
      </c>
      <c r="L13269">
        <v>1826194258</v>
      </c>
    </row>
    <row r="13270" spans="1:12" x14ac:dyDescent="0.45">
      <c r="A13270" t="str">
        <f t="shared" si="207"/>
        <v>Loughton, Essex, United Kingdom</v>
      </c>
      <c r="B13270" t="s">
        <v>16726</v>
      </c>
      <c r="C13270" t="s">
        <v>16726</v>
      </c>
      <c r="D13270">
        <v>51.6494</v>
      </c>
      <c r="E13270">
        <v>7.3499999999999996E-2</v>
      </c>
      <c r="F13270" t="s">
        <v>536</v>
      </c>
      <c r="G13270" t="s">
        <v>537</v>
      </c>
      <c r="H13270" t="s">
        <v>538</v>
      </c>
      <c r="I13270" t="s">
        <v>3710</v>
      </c>
      <c r="K13270">
        <v>31106</v>
      </c>
      <c r="L13270">
        <v>1826436728</v>
      </c>
    </row>
    <row r="13271" spans="1:12" x14ac:dyDescent="0.45">
      <c r="A13271" t="str">
        <f t="shared" si="207"/>
        <v>Louiseville, Quebec, Canada</v>
      </c>
      <c r="B13271" t="s">
        <v>16727</v>
      </c>
      <c r="C13271" t="s">
        <v>16727</v>
      </c>
      <c r="D13271">
        <v>46.25</v>
      </c>
      <c r="E13271">
        <v>-72.95</v>
      </c>
      <c r="F13271" t="s">
        <v>541</v>
      </c>
      <c r="G13271" t="s">
        <v>542</v>
      </c>
      <c r="H13271" t="s">
        <v>543</v>
      </c>
      <c r="I13271" t="s">
        <v>756</v>
      </c>
      <c r="K13271">
        <v>7517</v>
      </c>
      <c r="L13271">
        <v>1124866425</v>
      </c>
    </row>
    <row r="13272" spans="1:12" x14ac:dyDescent="0.45">
      <c r="A13272" t="str">
        <f t="shared" si="207"/>
        <v>Louisville, Kentucky, United States</v>
      </c>
      <c r="B13272" t="s">
        <v>16728</v>
      </c>
      <c r="C13272" t="s">
        <v>16728</v>
      </c>
      <c r="D13272">
        <v>38.1663</v>
      </c>
      <c r="E13272">
        <v>-85.648499999999999</v>
      </c>
      <c r="F13272" t="s">
        <v>530</v>
      </c>
      <c r="G13272" t="s">
        <v>531</v>
      </c>
      <c r="H13272" t="s">
        <v>532</v>
      </c>
      <c r="I13272" t="s">
        <v>1528</v>
      </c>
      <c r="K13272">
        <v>1005654</v>
      </c>
      <c r="L13272">
        <v>1840030815</v>
      </c>
    </row>
    <row r="13273" spans="1:12" x14ac:dyDescent="0.45">
      <c r="A13273" t="str">
        <f t="shared" si="207"/>
        <v>Louisville, Colorado, United States</v>
      </c>
      <c r="B13273" t="s">
        <v>16728</v>
      </c>
      <c r="C13273" t="s">
        <v>16728</v>
      </c>
      <c r="D13273">
        <v>39.9709</v>
      </c>
      <c r="E13273">
        <v>-105.14409999999999</v>
      </c>
      <c r="F13273" t="s">
        <v>530</v>
      </c>
      <c r="G13273" t="s">
        <v>531</v>
      </c>
      <c r="H13273" t="s">
        <v>532</v>
      </c>
      <c r="I13273" t="s">
        <v>1071</v>
      </c>
      <c r="K13273">
        <v>20816</v>
      </c>
      <c r="L13273">
        <v>1840020179</v>
      </c>
    </row>
    <row r="13274" spans="1:12" x14ac:dyDescent="0.45">
      <c r="A13274" t="str">
        <f t="shared" si="207"/>
        <v>Louisville, Ohio, United States</v>
      </c>
      <c r="B13274" t="s">
        <v>16728</v>
      </c>
      <c r="C13274" t="s">
        <v>16728</v>
      </c>
      <c r="D13274">
        <v>40.8371</v>
      </c>
      <c r="E13274">
        <v>-81.264300000000006</v>
      </c>
      <c r="F13274" t="s">
        <v>530</v>
      </c>
      <c r="G13274" t="s">
        <v>531</v>
      </c>
      <c r="H13274" t="s">
        <v>532</v>
      </c>
      <c r="I13274" t="s">
        <v>799</v>
      </c>
      <c r="K13274">
        <v>9360</v>
      </c>
      <c r="L13274">
        <v>1840000964</v>
      </c>
    </row>
    <row r="13275" spans="1:12" x14ac:dyDescent="0.45">
      <c r="A13275" t="str">
        <f t="shared" si="207"/>
        <v>Loulé, Faro, Portugal</v>
      </c>
      <c r="B13275" t="s">
        <v>16729</v>
      </c>
      <c r="C13275" t="s">
        <v>16730</v>
      </c>
      <c r="D13275">
        <v>37.143999999999998</v>
      </c>
      <c r="E13275">
        <v>-8.0235000000000003</v>
      </c>
      <c r="F13275" t="s">
        <v>967</v>
      </c>
      <c r="G13275" t="s">
        <v>968</v>
      </c>
      <c r="H13275" t="s">
        <v>969</v>
      </c>
      <c r="I13275" t="s">
        <v>6300</v>
      </c>
      <c r="J13275" t="s">
        <v>366</v>
      </c>
      <c r="K13275">
        <v>70622</v>
      </c>
      <c r="L13275">
        <v>1620028270</v>
      </c>
    </row>
    <row r="13276" spans="1:12" x14ac:dyDescent="0.45">
      <c r="A13276" t="str">
        <f t="shared" si="207"/>
        <v>Louny, Ústecký Kraj, Czechia</v>
      </c>
      <c r="B13276" t="s">
        <v>16731</v>
      </c>
      <c r="C13276" t="s">
        <v>16731</v>
      </c>
      <c r="D13276">
        <v>50.357100000000003</v>
      </c>
      <c r="E13276">
        <v>13.796799999999999</v>
      </c>
      <c r="F13276" t="s">
        <v>2480</v>
      </c>
      <c r="G13276" t="s">
        <v>2481</v>
      </c>
      <c r="H13276" t="s">
        <v>2482</v>
      </c>
      <c r="I13276" t="s">
        <v>4483</v>
      </c>
      <c r="K13276">
        <v>18313</v>
      </c>
      <c r="L13276">
        <v>1203988380</v>
      </c>
    </row>
    <row r="13277" spans="1:12" x14ac:dyDescent="0.45">
      <c r="A13277" t="str">
        <f t="shared" si="207"/>
        <v>Lousã, Coimbra, Portugal</v>
      </c>
      <c r="B13277" t="s">
        <v>16732</v>
      </c>
      <c r="C13277" t="s">
        <v>16733</v>
      </c>
      <c r="D13277">
        <v>40.112499999999997</v>
      </c>
      <c r="E13277">
        <v>-8.2469000000000001</v>
      </c>
      <c r="F13277" t="s">
        <v>967</v>
      </c>
      <c r="G13277" t="s">
        <v>968</v>
      </c>
      <c r="H13277" t="s">
        <v>969</v>
      </c>
      <c r="I13277" t="s">
        <v>2354</v>
      </c>
      <c r="J13277" t="s">
        <v>366</v>
      </c>
      <c r="K13277">
        <v>17604</v>
      </c>
      <c r="L13277">
        <v>1620586922</v>
      </c>
    </row>
    <row r="13278" spans="1:12" x14ac:dyDescent="0.45">
      <c r="A13278" t="str">
        <f t="shared" si="207"/>
        <v>Lousada, Porto, Portugal</v>
      </c>
      <c r="B13278" t="s">
        <v>16734</v>
      </c>
      <c r="C13278" t="s">
        <v>16734</v>
      </c>
      <c r="D13278">
        <v>41.283299999999997</v>
      </c>
      <c r="E13278">
        <v>-8.2833000000000006</v>
      </c>
      <c r="F13278" t="s">
        <v>967</v>
      </c>
      <c r="G13278" t="s">
        <v>968</v>
      </c>
      <c r="H13278" t="s">
        <v>969</v>
      </c>
      <c r="I13278" t="s">
        <v>1537</v>
      </c>
      <c r="J13278" t="s">
        <v>366</v>
      </c>
      <c r="K13278">
        <v>47387</v>
      </c>
      <c r="L13278">
        <v>1620988419</v>
      </c>
    </row>
    <row r="13279" spans="1:12" x14ac:dyDescent="0.45">
      <c r="A13279" t="str">
        <f t="shared" si="207"/>
        <v>Louth, Lincolnshire, United Kingdom</v>
      </c>
      <c r="B13279" t="s">
        <v>8733</v>
      </c>
      <c r="C13279" t="s">
        <v>8733</v>
      </c>
      <c r="D13279">
        <v>53.366900000000001</v>
      </c>
      <c r="E13279">
        <v>-6.1000000000000004E-3</v>
      </c>
      <c r="F13279" t="s">
        <v>536</v>
      </c>
      <c r="G13279" t="s">
        <v>537</v>
      </c>
      <c r="H13279" t="s">
        <v>538</v>
      </c>
      <c r="I13279" t="s">
        <v>5020</v>
      </c>
      <c r="K13279">
        <v>16419</v>
      </c>
      <c r="L13279">
        <v>1826872959</v>
      </c>
    </row>
    <row r="13280" spans="1:12" x14ac:dyDescent="0.45">
      <c r="A13280" t="str">
        <f t="shared" si="207"/>
        <v>Loutolim, Goa, India</v>
      </c>
      <c r="B13280" t="s">
        <v>16735</v>
      </c>
      <c r="C13280" t="s">
        <v>16735</v>
      </c>
      <c r="D13280">
        <v>15.33</v>
      </c>
      <c r="E13280">
        <v>73.98</v>
      </c>
      <c r="F13280" t="s">
        <v>626</v>
      </c>
      <c r="G13280" t="s">
        <v>627</v>
      </c>
      <c r="H13280" t="s">
        <v>628</v>
      </c>
      <c r="I13280" t="s">
        <v>7897</v>
      </c>
      <c r="K13280">
        <v>6121</v>
      </c>
      <c r="L13280">
        <v>1356023315</v>
      </c>
    </row>
    <row r="13281" spans="1:12" x14ac:dyDescent="0.45">
      <c r="A13281" t="str">
        <f t="shared" si="207"/>
        <v>Louvain-la-Neuve, Wallonia, Belgium</v>
      </c>
      <c r="B13281" t="s">
        <v>16736</v>
      </c>
      <c r="C13281" t="s">
        <v>16736</v>
      </c>
      <c r="D13281">
        <v>50.669600000000003</v>
      </c>
      <c r="E13281">
        <v>4.6112000000000002</v>
      </c>
      <c r="F13281" t="s">
        <v>453</v>
      </c>
      <c r="G13281" t="s">
        <v>454</v>
      </c>
      <c r="H13281" t="s">
        <v>455</v>
      </c>
      <c r="I13281" t="s">
        <v>1957</v>
      </c>
      <c r="K13281">
        <v>31551</v>
      </c>
      <c r="L13281">
        <v>1056082103</v>
      </c>
    </row>
    <row r="13282" spans="1:12" x14ac:dyDescent="0.45">
      <c r="A13282" t="str">
        <f t="shared" si="207"/>
        <v>Louveira, São Paulo, Brazil</v>
      </c>
      <c r="B13282" t="s">
        <v>16737</v>
      </c>
      <c r="C13282" t="s">
        <v>16737</v>
      </c>
      <c r="D13282">
        <v>-23.086400000000001</v>
      </c>
      <c r="E13282">
        <v>-46.950600000000001</v>
      </c>
      <c r="F13282" t="s">
        <v>491</v>
      </c>
      <c r="G13282" t="s">
        <v>492</v>
      </c>
      <c r="H13282" t="s">
        <v>493</v>
      </c>
      <c r="I13282" t="s">
        <v>801</v>
      </c>
      <c r="K13282">
        <v>43862</v>
      </c>
      <c r="L13282">
        <v>1076393293</v>
      </c>
    </row>
    <row r="13283" spans="1:12" x14ac:dyDescent="0.45">
      <c r="A13283" t="str">
        <f t="shared" si="207"/>
        <v>Lovech, Lovech, Bulgaria</v>
      </c>
      <c r="B13283" t="s">
        <v>16738</v>
      </c>
      <c r="C13283" t="s">
        <v>16738</v>
      </c>
      <c r="D13283">
        <v>43.1342</v>
      </c>
      <c r="E13283">
        <v>24.717199999999998</v>
      </c>
      <c r="F13283" t="s">
        <v>1175</v>
      </c>
      <c r="G13283" t="s">
        <v>1176</v>
      </c>
      <c r="H13283" t="s">
        <v>1177</v>
      </c>
      <c r="I13283" t="s">
        <v>16738</v>
      </c>
      <c r="J13283" t="s">
        <v>378</v>
      </c>
      <c r="K13283">
        <v>42343</v>
      </c>
      <c r="L13283">
        <v>1100374163</v>
      </c>
    </row>
    <row r="13284" spans="1:12" x14ac:dyDescent="0.45">
      <c r="A13284" t="str">
        <f t="shared" si="207"/>
        <v>Lovejoy, Georgia, United States</v>
      </c>
      <c r="B13284" t="s">
        <v>16739</v>
      </c>
      <c r="C13284" t="s">
        <v>16739</v>
      </c>
      <c r="D13284">
        <v>33.442599999999999</v>
      </c>
      <c r="E13284">
        <v>-84.317599999999999</v>
      </c>
      <c r="F13284" t="s">
        <v>530</v>
      </c>
      <c r="G13284" t="s">
        <v>531</v>
      </c>
      <c r="H13284" t="s">
        <v>532</v>
      </c>
      <c r="I13284" t="s">
        <v>763</v>
      </c>
      <c r="K13284">
        <v>6840</v>
      </c>
      <c r="L13284">
        <v>1840015704</v>
      </c>
    </row>
    <row r="13285" spans="1:12" x14ac:dyDescent="0.45">
      <c r="A13285" t="str">
        <f t="shared" si="207"/>
        <v>Loveland, Colorado, United States</v>
      </c>
      <c r="B13285" t="s">
        <v>16740</v>
      </c>
      <c r="C13285" t="s">
        <v>16740</v>
      </c>
      <c r="D13285">
        <v>40.416600000000003</v>
      </c>
      <c r="E13285">
        <v>-105.06229999999999</v>
      </c>
      <c r="F13285" t="s">
        <v>530</v>
      </c>
      <c r="G13285" t="s">
        <v>531</v>
      </c>
      <c r="H13285" t="s">
        <v>532</v>
      </c>
      <c r="I13285" t="s">
        <v>1071</v>
      </c>
      <c r="K13285">
        <v>78877</v>
      </c>
      <c r="L13285">
        <v>1840020152</v>
      </c>
    </row>
    <row r="13286" spans="1:12" x14ac:dyDescent="0.45">
      <c r="A13286" t="str">
        <f t="shared" si="207"/>
        <v>Loveland, Ohio, United States</v>
      </c>
      <c r="B13286" t="s">
        <v>16740</v>
      </c>
      <c r="C13286" t="s">
        <v>16740</v>
      </c>
      <c r="D13286">
        <v>39.267899999999997</v>
      </c>
      <c r="E13286">
        <v>-84.273099999999999</v>
      </c>
      <c r="F13286" t="s">
        <v>530</v>
      </c>
      <c r="G13286" t="s">
        <v>531</v>
      </c>
      <c r="H13286" t="s">
        <v>532</v>
      </c>
      <c r="I13286" t="s">
        <v>799</v>
      </c>
      <c r="K13286">
        <v>13145</v>
      </c>
      <c r="L13286">
        <v>1840003809</v>
      </c>
    </row>
    <row r="13287" spans="1:12" x14ac:dyDescent="0.45">
      <c r="A13287" t="str">
        <f t="shared" si="207"/>
        <v>Loves Park, Illinois, United States</v>
      </c>
      <c r="B13287" t="s">
        <v>16741</v>
      </c>
      <c r="C13287" t="s">
        <v>16741</v>
      </c>
      <c r="D13287">
        <v>42.336399999999998</v>
      </c>
      <c r="E13287">
        <v>-88.997500000000002</v>
      </c>
      <c r="F13287" t="s">
        <v>530</v>
      </c>
      <c r="G13287" t="s">
        <v>531</v>
      </c>
      <c r="H13287" t="s">
        <v>532</v>
      </c>
      <c r="I13287" t="s">
        <v>824</v>
      </c>
      <c r="K13287">
        <v>23371</v>
      </c>
      <c r="L13287">
        <v>1840009130</v>
      </c>
    </row>
    <row r="13288" spans="1:12" x14ac:dyDescent="0.45">
      <c r="A13288" t="str">
        <f t="shared" si="207"/>
        <v>Lovington, New Mexico, United States</v>
      </c>
      <c r="B13288" t="s">
        <v>16742</v>
      </c>
      <c r="C13288" t="s">
        <v>16742</v>
      </c>
      <c r="D13288">
        <v>32.912500000000001</v>
      </c>
      <c r="E13288">
        <v>-103.32769999999999</v>
      </c>
      <c r="F13288" t="s">
        <v>530</v>
      </c>
      <c r="G13288" t="s">
        <v>531</v>
      </c>
      <c r="H13288" t="s">
        <v>532</v>
      </c>
      <c r="I13288" t="s">
        <v>1402</v>
      </c>
      <c r="K13288">
        <v>12097</v>
      </c>
      <c r="L13288">
        <v>1840020617</v>
      </c>
    </row>
    <row r="13289" spans="1:12" x14ac:dyDescent="0.45">
      <c r="A13289" t="str">
        <f t="shared" si="207"/>
        <v>Lovisa, Uusimaa, Finland</v>
      </c>
      <c r="B13289" t="s">
        <v>16743</v>
      </c>
      <c r="C13289" t="s">
        <v>16743</v>
      </c>
      <c r="D13289">
        <v>60.456899999999997</v>
      </c>
      <c r="E13289">
        <v>26.225000000000001</v>
      </c>
      <c r="F13289" t="s">
        <v>459</v>
      </c>
      <c r="G13289" t="s">
        <v>460</v>
      </c>
      <c r="H13289" t="s">
        <v>461</v>
      </c>
      <c r="I13289" t="s">
        <v>9199</v>
      </c>
      <c r="J13289" t="s">
        <v>366</v>
      </c>
      <c r="K13289">
        <v>15311</v>
      </c>
      <c r="L13289">
        <v>1246944790</v>
      </c>
    </row>
    <row r="13290" spans="1:12" x14ac:dyDescent="0.45">
      <c r="A13290" t="str">
        <f t="shared" si="207"/>
        <v>Lovosice, Ústecký Kraj, Czechia</v>
      </c>
      <c r="B13290" t="s">
        <v>16744</v>
      </c>
      <c r="C13290" t="s">
        <v>16744</v>
      </c>
      <c r="D13290">
        <v>50.515099999999997</v>
      </c>
      <c r="E13290">
        <v>14.0511</v>
      </c>
      <c r="F13290" t="s">
        <v>2480</v>
      </c>
      <c r="G13290" t="s">
        <v>2481</v>
      </c>
      <c r="H13290" t="s">
        <v>2482</v>
      </c>
      <c r="I13290" t="s">
        <v>4483</v>
      </c>
      <c r="K13290">
        <v>8840</v>
      </c>
      <c r="L13290">
        <v>1203138826</v>
      </c>
    </row>
    <row r="13291" spans="1:12" x14ac:dyDescent="0.45">
      <c r="A13291" t="str">
        <f t="shared" si="207"/>
        <v>Lovrenc na Pohorju, Lovrenc na Pohorju, Slovenia</v>
      </c>
      <c r="B13291" t="s">
        <v>16745</v>
      </c>
      <c r="C13291" t="s">
        <v>16745</v>
      </c>
      <c r="D13291">
        <v>46.540599999999998</v>
      </c>
      <c r="E13291">
        <v>15.3931</v>
      </c>
      <c r="F13291" t="s">
        <v>1111</v>
      </c>
      <c r="G13291" t="s">
        <v>1112</v>
      </c>
      <c r="H13291" t="s">
        <v>1113</v>
      </c>
      <c r="I13291" t="s">
        <v>16745</v>
      </c>
      <c r="J13291" t="s">
        <v>378</v>
      </c>
      <c r="L13291">
        <v>1705376318</v>
      </c>
    </row>
    <row r="13292" spans="1:12" x14ac:dyDescent="0.45">
      <c r="A13292" t="str">
        <f t="shared" si="207"/>
        <v>Lowell, Massachusetts, United States</v>
      </c>
      <c r="B13292" t="s">
        <v>16746</v>
      </c>
      <c r="C13292" t="s">
        <v>16746</v>
      </c>
      <c r="D13292">
        <v>42.6389</v>
      </c>
      <c r="E13292">
        <v>-71.321700000000007</v>
      </c>
      <c r="F13292" t="s">
        <v>530</v>
      </c>
      <c r="G13292" t="s">
        <v>531</v>
      </c>
      <c r="H13292" t="s">
        <v>532</v>
      </c>
      <c r="I13292" t="s">
        <v>621</v>
      </c>
      <c r="K13292">
        <v>110997</v>
      </c>
      <c r="L13292">
        <v>1840000426</v>
      </c>
    </row>
    <row r="13293" spans="1:12" x14ac:dyDescent="0.45">
      <c r="A13293" t="str">
        <f t="shared" si="207"/>
        <v>Lowell, Indiana, United States</v>
      </c>
      <c r="B13293" t="s">
        <v>16746</v>
      </c>
      <c r="C13293" t="s">
        <v>16746</v>
      </c>
      <c r="D13293">
        <v>41.292099999999998</v>
      </c>
      <c r="E13293">
        <v>-87.418400000000005</v>
      </c>
      <c r="F13293" t="s">
        <v>530</v>
      </c>
      <c r="G13293" t="s">
        <v>531</v>
      </c>
      <c r="H13293" t="s">
        <v>532</v>
      </c>
      <c r="I13293" t="s">
        <v>1964</v>
      </c>
      <c r="K13293">
        <v>10541</v>
      </c>
      <c r="L13293">
        <v>1840009260</v>
      </c>
    </row>
    <row r="13294" spans="1:12" x14ac:dyDescent="0.45">
      <c r="A13294" t="str">
        <f t="shared" si="207"/>
        <v>Lowell, Arkansas, United States</v>
      </c>
      <c r="B13294" t="s">
        <v>16746</v>
      </c>
      <c r="C13294" t="s">
        <v>16746</v>
      </c>
      <c r="D13294">
        <v>36.256100000000004</v>
      </c>
      <c r="E13294">
        <v>-94.153199999999998</v>
      </c>
      <c r="F13294" t="s">
        <v>530</v>
      </c>
      <c r="G13294" t="s">
        <v>531</v>
      </c>
      <c r="H13294" t="s">
        <v>532</v>
      </c>
      <c r="I13294" t="s">
        <v>1616</v>
      </c>
      <c r="K13294">
        <v>9544</v>
      </c>
      <c r="L13294">
        <v>1840015285</v>
      </c>
    </row>
    <row r="13295" spans="1:12" x14ac:dyDescent="0.45">
      <c r="A13295" t="str">
        <f t="shared" si="207"/>
        <v>Lowell, Michigan, United States</v>
      </c>
      <c r="B13295" t="s">
        <v>16746</v>
      </c>
      <c r="C13295" t="s">
        <v>16746</v>
      </c>
      <c r="D13295">
        <v>42.935099999999998</v>
      </c>
      <c r="E13295">
        <v>-85.345699999999994</v>
      </c>
      <c r="F13295" t="s">
        <v>530</v>
      </c>
      <c r="G13295" t="s">
        <v>531</v>
      </c>
      <c r="H13295" t="s">
        <v>532</v>
      </c>
      <c r="I13295" t="s">
        <v>868</v>
      </c>
      <c r="K13295">
        <v>7501</v>
      </c>
      <c r="L13295">
        <v>1840002931</v>
      </c>
    </row>
    <row r="13296" spans="1:12" x14ac:dyDescent="0.45">
      <c r="A13296" t="str">
        <f t="shared" si="207"/>
        <v>Lower, New Jersey, United States</v>
      </c>
      <c r="B13296" t="s">
        <v>16747</v>
      </c>
      <c r="C13296" t="s">
        <v>16747</v>
      </c>
      <c r="D13296">
        <v>38.981900000000003</v>
      </c>
      <c r="E13296">
        <v>-74.908799999999999</v>
      </c>
      <c r="F13296" t="s">
        <v>530</v>
      </c>
      <c r="G13296" t="s">
        <v>531</v>
      </c>
      <c r="H13296" t="s">
        <v>532</v>
      </c>
      <c r="I13296" t="s">
        <v>587</v>
      </c>
      <c r="K13296">
        <v>21838</v>
      </c>
      <c r="L13296">
        <v>1840081575</v>
      </c>
    </row>
    <row r="13297" spans="1:12" x14ac:dyDescent="0.45">
      <c r="A13297" t="str">
        <f t="shared" si="207"/>
        <v>Lower Allen, Pennsylvania, United States</v>
      </c>
      <c r="B13297" t="s">
        <v>16748</v>
      </c>
      <c r="C13297" t="s">
        <v>16748</v>
      </c>
      <c r="D13297">
        <v>40.208300000000001</v>
      </c>
      <c r="E13297">
        <v>-76.928700000000006</v>
      </c>
      <c r="F13297" t="s">
        <v>530</v>
      </c>
      <c r="G13297" t="s">
        <v>531</v>
      </c>
      <c r="H13297" t="s">
        <v>532</v>
      </c>
      <c r="I13297" t="s">
        <v>620</v>
      </c>
      <c r="K13297">
        <v>19085</v>
      </c>
      <c r="L13297">
        <v>1840035428</v>
      </c>
    </row>
    <row r="13298" spans="1:12" x14ac:dyDescent="0.45">
      <c r="A13298" t="str">
        <f t="shared" si="207"/>
        <v>Lower Burrell, Pennsylvania, United States</v>
      </c>
      <c r="B13298" t="s">
        <v>16749</v>
      </c>
      <c r="C13298" t="s">
        <v>16749</v>
      </c>
      <c r="D13298">
        <v>40.581800000000001</v>
      </c>
      <c r="E13298">
        <v>-79.714100000000002</v>
      </c>
      <c r="F13298" t="s">
        <v>530</v>
      </c>
      <c r="G13298" t="s">
        <v>531</v>
      </c>
      <c r="H13298" t="s">
        <v>532</v>
      </c>
      <c r="I13298" t="s">
        <v>620</v>
      </c>
      <c r="K13298">
        <v>11078</v>
      </c>
      <c r="L13298">
        <v>1840001132</v>
      </c>
    </row>
    <row r="13299" spans="1:12" x14ac:dyDescent="0.45">
      <c r="A13299" t="str">
        <f t="shared" si="207"/>
        <v>Lower Gwynedd, Pennsylvania, United States</v>
      </c>
      <c r="B13299" t="s">
        <v>16750</v>
      </c>
      <c r="C13299" t="s">
        <v>16750</v>
      </c>
      <c r="D13299">
        <v>40.188000000000002</v>
      </c>
      <c r="E13299">
        <v>-75.237300000000005</v>
      </c>
      <c r="F13299" t="s">
        <v>530</v>
      </c>
      <c r="G13299" t="s">
        <v>531</v>
      </c>
      <c r="H13299" t="s">
        <v>532</v>
      </c>
      <c r="I13299" t="s">
        <v>620</v>
      </c>
      <c r="K13299">
        <v>11508</v>
      </c>
      <c r="L13299">
        <v>1840150802</v>
      </c>
    </row>
    <row r="13300" spans="1:12" x14ac:dyDescent="0.45">
      <c r="A13300" t="str">
        <f t="shared" si="207"/>
        <v>Lower Heidelberg, Pennsylvania, United States</v>
      </c>
      <c r="B13300" t="s">
        <v>16751</v>
      </c>
      <c r="C13300" t="s">
        <v>16751</v>
      </c>
      <c r="D13300">
        <v>40.355600000000003</v>
      </c>
      <c r="E13300">
        <v>-76.052800000000005</v>
      </c>
      <c r="F13300" t="s">
        <v>530</v>
      </c>
      <c r="G13300" t="s">
        <v>531</v>
      </c>
      <c r="H13300" t="s">
        <v>532</v>
      </c>
      <c r="I13300" t="s">
        <v>620</v>
      </c>
      <c r="K13300">
        <v>5836</v>
      </c>
      <c r="L13300">
        <v>1840150386</v>
      </c>
    </row>
    <row r="13301" spans="1:12" x14ac:dyDescent="0.45">
      <c r="A13301" t="str">
        <f t="shared" si="207"/>
        <v>Lower Hutt, Wellington, New Zealand</v>
      </c>
      <c r="B13301" t="s">
        <v>16752</v>
      </c>
      <c r="C13301" t="s">
        <v>16752</v>
      </c>
      <c r="D13301">
        <v>-41.216700000000003</v>
      </c>
      <c r="E13301">
        <v>174.91669999999999</v>
      </c>
      <c r="F13301" t="s">
        <v>1518</v>
      </c>
      <c r="G13301" t="s">
        <v>1519</v>
      </c>
      <c r="H13301" t="s">
        <v>1520</v>
      </c>
      <c r="I13301" t="s">
        <v>16753</v>
      </c>
      <c r="K13301">
        <v>103400</v>
      </c>
      <c r="L13301">
        <v>1554623632</v>
      </c>
    </row>
    <row r="13302" spans="1:12" x14ac:dyDescent="0.45">
      <c r="A13302" t="str">
        <f t="shared" si="207"/>
        <v>Lower Macungie, Pennsylvania, United States</v>
      </c>
      <c r="B13302" t="s">
        <v>16754</v>
      </c>
      <c r="C13302" t="s">
        <v>16754</v>
      </c>
      <c r="D13302">
        <v>40.530299999999997</v>
      </c>
      <c r="E13302">
        <v>-75.569999999999993</v>
      </c>
      <c r="F13302" t="s">
        <v>530</v>
      </c>
      <c r="G13302" t="s">
        <v>531</v>
      </c>
      <c r="H13302" t="s">
        <v>532</v>
      </c>
      <c r="I13302" t="s">
        <v>620</v>
      </c>
      <c r="K13302">
        <v>31972</v>
      </c>
      <c r="L13302">
        <v>1840149645</v>
      </c>
    </row>
    <row r="13303" spans="1:12" x14ac:dyDescent="0.45">
      <c r="A13303" t="str">
        <f t="shared" si="207"/>
        <v>Lower Makefield, Pennsylvania, United States</v>
      </c>
      <c r="B13303" t="s">
        <v>16755</v>
      </c>
      <c r="C13303" t="s">
        <v>16755</v>
      </c>
      <c r="D13303">
        <v>40.230899999999998</v>
      </c>
      <c r="E13303">
        <v>-74.855000000000004</v>
      </c>
      <c r="F13303" t="s">
        <v>530</v>
      </c>
      <c r="G13303" t="s">
        <v>531</v>
      </c>
      <c r="H13303" t="s">
        <v>532</v>
      </c>
      <c r="I13303" t="s">
        <v>620</v>
      </c>
      <c r="K13303">
        <v>32622</v>
      </c>
      <c r="L13303">
        <v>1840151114</v>
      </c>
    </row>
    <row r="13304" spans="1:12" x14ac:dyDescent="0.45">
      <c r="A13304" t="str">
        <f t="shared" si="207"/>
        <v>Lower Merion, Pennsylvania, United States</v>
      </c>
      <c r="B13304" t="s">
        <v>16756</v>
      </c>
      <c r="C13304" t="s">
        <v>16756</v>
      </c>
      <c r="D13304">
        <v>40.028199999999998</v>
      </c>
      <c r="E13304">
        <v>-75.280699999999996</v>
      </c>
      <c r="F13304" t="s">
        <v>530</v>
      </c>
      <c r="G13304" t="s">
        <v>531</v>
      </c>
      <c r="H13304" t="s">
        <v>532</v>
      </c>
      <c r="I13304" t="s">
        <v>620</v>
      </c>
      <c r="K13304">
        <v>58735</v>
      </c>
      <c r="L13304">
        <v>1840142131</v>
      </c>
    </row>
    <row r="13305" spans="1:12" x14ac:dyDescent="0.45">
      <c r="A13305" t="str">
        <f t="shared" si="207"/>
        <v>Lower Moreland, Pennsylvania, United States</v>
      </c>
      <c r="B13305" t="s">
        <v>16757</v>
      </c>
      <c r="C13305" t="s">
        <v>16757</v>
      </c>
      <c r="D13305">
        <v>40.134599999999999</v>
      </c>
      <c r="E13305">
        <v>-75.054199999999994</v>
      </c>
      <c r="F13305" t="s">
        <v>530</v>
      </c>
      <c r="G13305" t="s">
        <v>531</v>
      </c>
      <c r="H13305" t="s">
        <v>532</v>
      </c>
      <c r="I13305" t="s">
        <v>620</v>
      </c>
      <c r="K13305">
        <v>13176</v>
      </c>
      <c r="L13305">
        <v>1840142130</v>
      </c>
    </row>
    <row r="13306" spans="1:12" x14ac:dyDescent="0.45">
      <c r="A13306" t="str">
        <f t="shared" si="207"/>
        <v>Lower Nazareth, Pennsylvania, United States</v>
      </c>
      <c r="B13306" t="s">
        <v>16758</v>
      </c>
      <c r="C13306" t="s">
        <v>16758</v>
      </c>
      <c r="D13306">
        <v>40.706699999999998</v>
      </c>
      <c r="E13306">
        <v>-75.325800000000001</v>
      </c>
      <c r="F13306" t="s">
        <v>530</v>
      </c>
      <c r="G13306" t="s">
        <v>531</v>
      </c>
      <c r="H13306" t="s">
        <v>532</v>
      </c>
      <c r="I13306" t="s">
        <v>620</v>
      </c>
      <c r="K13306">
        <v>6125</v>
      </c>
      <c r="L13306">
        <v>1840151267</v>
      </c>
    </row>
    <row r="13307" spans="1:12" x14ac:dyDescent="0.45">
      <c r="A13307" t="str">
        <f t="shared" si="207"/>
        <v>Lower Oxford, Pennsylvania, United States</v>
      </c>
      <c r="B13307" t="s">
        <v>16759</v>
      </c>
      <c r="C13307" t="s">
        <v>16759</v>
      </c>
      <c r="D13307">
        <v>39.805999999999997</v>
      </c>
      <c r="E13307">
        <v>-75.989500000000007</v>
      </c>
      <c r="F13307" t="s">
        <v>530</v>
      </c>
      <c r="G13307" t="s">
        <v>531</v>
      </c>
      <c r="H13307" t="s">
        <v>532</v>
      </c>
      <c r="I13307" t="s">
        <v>620</v>
      </c>
      <c r="K13307">
        <v>5058</v>
      </c>
      <c r="L13307">
        <v>1840151982</v>
      </c>
    </row>
    <row r="13308" spans="1:12" x14ac:dyDescent="0.45">
      <c r="A13308" t="str">
        <f t="shared" si="207"/>
        <v>Lower Paxton, Pennsylvania, United States</v>
      </c>
      <c r="B13308" t="s">
        <v>16760</v>
      </c>
      <c r="C13308" t="s">
        <v>16760</v>
      </c>
      <c r="D13308">
        <v>40.318300000000001</v>
      </c>
      <c r="E13308">
        <v>-76.798299999999998</v>
      </c>
      <c r="F13308" t="s">
        <v>530</v>
      </c>
      <c r="G13308" t="s">
        <v>531</v>
      </c>
      <c r="H13308" t="s">
        <v>532</v>
      </c>
      <c r="I13308" t="s">
        <v>620</v>
      </c>
      <c r="K13308">
        <v>48739</v>
      </c>
      <c r="L13308">
        <v>1840149541</v>
      </c>
    </row>
    <row r="13309" spans="1:12" x14ac:dyDescent="0.45">
      <c r="A13309" t="str">
        <f t="shared" si="207"/>
        <v>Lower Pottsgrove, Pennsylvania, United States</v>
      </c>
      <c r="B13309" t="s">
        <v>16761</v>
      </c>
      <c r="C13309" t="s">
        <v>16761</v>
      </c>
      <c r="D13309">
        <v>40.253799999999998</v>
      </c>
      <c r="E13309">
        <v>-75.597499999999997</v>
      </c>
      <c r="F13309" t="s">
        <v>530</v>
      </c>
      <c r="G13309" t="s">
        <v>531</v>
      </c>
      <c r="H13309" t="s">
        <v>532</v>
      </c>
      <c r="I13309" t="s">
        <v>620</v>
      </c>
      <c r="K13309">
        <v>12140</v>
      </c>
      <c r="L13309">
        <v>1840142133</v>
      </c>
    </row>
    <row r="13310" spans="1:12" x14ac:dyDescent="0.45">
      <c r="A13310" t="str">
        <f t="shared" si="207"/>
        <v>Lower Providence, Pennsylvania, United States</v>
      </c>
      <c r="B13310" t="s">
        <v>16762</v>
      </c>
      <c r="C13310" t="s">
        <v>16762</v>
      </c>
      <c r="D13310">
        <v>40.148499999999999</v>
      </c>
      <c r="E13310">
        <v>-75.426699999999997</v>
      </c>
      <c r="F13310" t="s">
        <v>530</v>
      </c>
      <c r="G13310" t="s">
        <v>531</v>
      </c>
      <c r="H13310" t="s">
        <v>532</v>
      </c>
      <c r="I13310" t="s">
        <v>620</v>
      </c>
      <c r="K13310">
        <v>26418</v>
      </c>
      <c r="L13310">
        <v>1840142132</v>
      </c>
    </row>
    <row r="13311" spans="1:12" x14ac:dyDescent="0.45">
      <c r="A13311" t="str">
        <f t="shared" si="207"/>
        <v>Lower Salford, Pennsylvania, United States</v>
      </c>
      <c r="B13311" t="s">
        <v>16763</v>
      </c>
      <c r="C13311" t="s">
        <v>16763</v>
      </c>
      <c r="D13311">
        <v>40.2639</v>
      </c>
      <c r="E13311">
        <v>-75.392899999999997</v>
      </c>
      <c r="F13311" t="s">
        <v>530</v>
      </c>
      <c r="G13311" t="s">
        <v>531</v>
      </c>
      <c r="H13311" t="s">
        <v>532</v>
      </c>
      <c r="I13311" t="s">
        <v>620</v>
      </c>
      <c r="K13311">
        <v>15318</v>
      </c>
      <c r="L13311">
        <v>1840142128</v>
      </c>
    </row>
    <row r="13312" spans="1:12" x14ac:dyDescent="0.45">
      <c r="A13312" t="str">
        <f t="shared" si="207"/>
        <v>Lower Saucon, Pennsylvania, United States</v>
      </c>
      <c r="B13312" t="s">
        <v>16764</v>
      </c>
      <c r="C13312" t="s">
        <v>16764</v>
      </c>
      <c r="D13312">
        <v>40.588099999999997</v>
      </c>
      <c r="E13312">
        <v>-75.318799999999996</v>
      </c>
      <c r="F13312" t="s">
        <v>530</v>
      </c>
      <c r="G13312" t="s">
        <v>531</v>
      </c>
      <c r="H13312" t="s">
        <v>532</v>
      </c>
      <c r="I13312" t="s">
        <v>620</v>
      </c>
      <c r="K13312">
        <v>10746</v>
      </c>
      <c r="L13312">
        <v>1840142185</v>
      </c>
    </row>
    <row r="13313" spans="1:12" x14ac:dyDescent="0.45">
      <c r="A13313" t="str">
        <f t="shared" si="207"/>
        <v>Lower Southampton, Pennsylvania, United States</v>
      </c>
      <c r="B13313" t="s">
        <v>16765</v>
      </c>
      <c r="C13313" t="s">
        <v>16765</v>
      </c>
      <c r="D13313">
        <v>40.1541</v>
      </c>
      <c r="E13313">
        <v>-74.990300000000005</v>
      </c>
      <c r="F13313" t="s">
        <v>530</v>
      </c>
      <c r="G13313" t="s">
        <v>531</v>
      </c>
      <c r="H13313" t="s">
        <v>532</v>
      </c>
      <c r="I13313" t="s">
        <v>620</v>
      </c>
      <c r="K13313">
        <v>19101</v>
      </c>
      <c r="L13313">
        <v>1840151113</v>
      </c>
    </row>
    <row r="13314" spans="1:12" x14ac:dyDescent="0.45">
      <c r="A13314" t="str">
        <f t="shared" si="207"/>
        <v>Lower Swatara, Pennsylvania, United States</v>
      </c>
      <c r="B13314" t="s">
        <v>16766</v>
      </c>
      <c r="C13314" t="s">
        <v>16766</v>
      </c>
      <c r="D13314">
        <v>40.218800000000002</v>
      </c>
      <c r="E13314">
        <v>-76.760199999999998</v>
      </c>
      <c r="F13314" t="s">
        <v>530</v>
      </c>
      <c r="G13314" t="s">
        <v>531</v>
      </c>
      <c r="H13314" t="s">
        <v>532</v>
      </c>
      <c r="I13314" t="s">
        <v>620</v>
      </c>
      <c r="K13314">
        <v>8788</v>
      </c>
      <c r="L13314">
        <v>1840149542</v>
      </c>
    </row>
    <row r="13315" spans="1:12" x14ac:dyDescent="0.45">
      <c r="A13315" t="str">
        <f t="shared" ref="A13315:A13378" si="208">CONCATENATE(B13315,", ",I13315,", ",F13315)</f>
        <v>Lower Windsor, Pennsylvania, United States</v>
      </c>
      <c r="B13315" t="s">
        <v>16767</v>
      </c>
      <c r="C13315" t="s">
        <v>16767</v>
      </c>
      <c r="D13315">
        <v>39.962000000000003</v>
      </c>
      <c r="E13315">
        <v>-76.536199999999994</v>
      </c>
      <c r="F13315" t="s">
        <v>530</v>
      </c>
      <c r="G13315" t="s">
        <v>531</v>
      </c>
      <c r="H13315" t="s">
        <v>532</v>
      </c>
      <c r="I13315" t="s">
        <v>620</v>
      </c>
      <c r="K13315">
        <v>7514</v>
      </c>
      <c r="L13315">
        <v>1840151965</v>
      </c>
    </row>
    <row r="13316" spans="1:12" x14ac:dyDescent="0.45">
      <c r="A13316" t="str">
        <f t="shared" si="208"/>
        <v>Lowes Island, Virginia, United States</v>
      </c>
      <c r="B13316" t="s">
        <v>16768</v>
      </c>
      <c r="C13316" t="s">
        <v>16768</v>
      </c>
      <c r="D13316">
        <v>39.0471</v>
      </c>
      <c r="E13316">
        <v>-77.352400000000003</v>
      </c>
      <c r="F13316" t="s">
        <v>530</v>
      </c>
      <c r="G13316" t="s">
        <v>531</v>
      </c>
      <c r="H13316" t="s">
        <v>532</v>
      </c>
      <c r="I13316" t="s">
        <v>618</v>
      </c>
      <c r="K13316">
        <v>11111</v>
      </c>
      <c r="L13316">
        <v>1840024504</v>
      </c>
    </row>
    <row r="13317" spans="1:12" x14ac:dyDescent="0.45">
      <c r="A13317" t="str">
        <f t="shared" si="208"/>
        <v>Lowestoft, Suffolk, United Kingdom</v>
      </c>
      <c r="B13317" t="s">
        <v>16769</v>
      </c>
      <c r="C13317" t="s">
        <v>16769</v>
      </c>
      <c r="D13317">
        <v>52.48</v>
      </c>
      <c r="E13317">
        <v>1.75</v>
      </c>
      <c r="F13317" t="s">
        <v>536</v>
      </c>
      <c r="G13317" t="s">
        <v>537</v>
      </c>
      <c r="H13317" t="s">
        <v>538</v>
      </c>
      <c r="I13317" t="s">
        <v>3904</v>
      </c>
      <c r="K13317">
        <v>71010</v>
      </c>
      <c r="L13317">
        <v>1826419858</v>
      </c>
    </row>
    <row r="13318" spans="1:12" x14ac:dyDescent="0.45">
      <c r="A13318" t="str">
        <f t="shared" si="208"/>
        <v>Lowton, Wigan, United Kingdom</v>
      </c>
      <c r="B13318" t="s">
        <v>16770</v>
      </c>
      <c r="C13318" t="s">
        <v>16770</v>
      </c>
      <c r="D13318">
        <v>53.470999999999997</v>
      </c>
      <c r="E13318">
        <v>-2.569</v>
      </c>
      <c r="F13318" t="s">
        <v>536</v>
      </c>
      <c r="G13318" t="s">
        <v>537</v>
      </c>
      <c r="H13318" t="s">
        <v>538</v>
      </c>
      <c r="I13318" t="s">
        <v>656</v>
      </c>
      <c r="K13318">
        <v>14605</v>
      </c>
      <c r="L13318">
        <v>1826374228</v>
      </c>
    </row>
    <row r="13319" spans="1:12" x14ac:dyDescent="0.45">
      <c r="A13319" t="str">
        <f t="shared" si="208"/>
        <v>Loyalist, Ontario, Canada</v>
      </c>
      <c r="B13319" t="s">
        <v>16771</v>
      </c>
      <c r="C13319" t="s">
        <v>16771</v>
      </c>
      <c r="D13319">
        <v>44.25</v>
      </c>
      <c r="E13319">
        <v>-76.75</v>
      </c>
      <c r="F13319" t="s">
        <v>541</v>
      </c>
      <c r="G13319" t="s">
        <v>542</v>
      </c>
      <c r="H13319" t="s">
        <v>543</v>
      </c>
      <c r="I13319" t="s">
        <v>857</v>
      </c>
      <c r="K13319">
        <v>16971</v>
      </c>
      <c r="L13319">
        <v>1124001145</v>
      </c>
    </row>
    <row r="13320" spans="1:12" x14ac:dyDescent="0.45">
      <c r="A13320" t="str">
        <f t="shared" si="208"/>
        <v>Loyalsock, Pennsylvania, United States</v>
      </c>
      <c r="B13320" t="s">
        <v>16772</v>
      </c>
      <c r="C13320" t="s">
        <v>16772</v>
      </c>
      <c r="D13320">
        <v>41.274299999999997</v>
      </c>
      <c r="E13320">
        <v>-76.983999999999995</v>
      </c>
      <c r="F13320" t="s">
        <v>530</v>
      </c>
      <c r="G13320" t="s">
        <v>531</v>
      </c>
      <c r="H13320" t="s">
        <v>532</v>
      </c>
      <c r="I13320" t="s">
        <v>620</v>
      </c>
      <c r="K13320">
        <v>11048</v>
      </c>
      <c r="L13320">
        <v>1840152775</v>
      </c>
    </row>
    <row r="13321" spans="1:12" x14ac:dyDescent="0.45">
      <c r="A13321" t="str">
        <f t="shared" si="208"/>
        <v>Loznica, Loznica, Serbia</v>
      </c>
      <c r="B13321" t="s">
        <v>16773</v>
      </c>
      <c r="C13321" t="s">
        <v>16773</v>
      </c>
      <c r="D13321">
        <v>44.533299999999997</v>
      </c>
      <c r="E13321">
        <v>19.2258</v>
      </c>
      <c r="F13321" t="s">
        <v>795</v>
      </c>
      <c r="G13321" t="s">
        <v>796</v>
      </c>
      <c r="H13321" t="s">
        <v>797</v>
      </c>
      <c r="I13321" t="s">
        <v>16773</v>
      </c>
      <c r="J13321" t="s">
        <v>378</v>
      </c>
      <c r="K13321">
        <v>86413</v>
      </c>
      <c r="L13321">
        <v>1688071221</v>
      </c>
    </row>
    <row r="13322" spans="1:12" x14ac:dyDescent="0.45">
      <c r="A13322" t="str">
        <f t="shared" si="208"/>
        <v>Lozova, Kharkivs’ka Oblast’, Ukraine</v>
      </c>
      <c r="B13322" t="s">
        <v>16774</v>
      </c>
      <c r="C13322" t="s">
        <v>16774</v>
      </c>
      <c r="D13322">
        <v>48.889200000000002</v>
      </c>
      <c r="E13322">
        <v>36.316099999999999</v>
      </c>
      <c r="F13322" t="s">
        <v>1461</v>
      </c>
      <c r="G13322" t="s">
        <v>1462</v>
      </c>
      <c r="H13322" t="s">
        <v>1463</v>
      </c>
      <c r="I13322" t="s">
        <v>3213</v>
      </c>
      <c r="J13322" t="s">
        <v>366</v>
      </c>
      <c r="K13322">
        <v>55827</v>
      </c>
      <c r="L13322">
        <v>1804128755</v>
      </c>
    </row>
    <row r="13323" spans="1:12" x14ac:dyDescent="0.45">
      <c r="A13323" t="str">
        <f t="shared" si="208"/>
        <v>Lozovo, Lozovo, Macedonia</v>
      </c>
      <c r="B13323" t="s">
        <v>16775</v>
      </c>
      <c r="C13323" t="s">
        <v>16775</v>
      </c>
      <c r="D13323">
        <v>41.783900000000003</v>
      </c>
      <c r="E13323">
        <v>21.9056</v>
      </c>
      <c r="F13323" t="s">
        <v>2246</v>
      </c>
      <c r="G13323" t="s">
        <v>2247</v>
      </c>
      <c r="H13323" t="s">
        <v>2248</v>
      </c>
      <c r="I13323" t="s">
        <v>16775</v>
      </c>
      <c r="J13323" t="s">
        <v>378</v>
      </c>
      <c r="L13323">
        <v>1807681577</v>
      </c>
    </row>
    <row r="13324" spans="1:12" x14ac:dyDescent="0.45">
      <c r="A13324" t="str">
        <f t="shared" si="208"/>
        <v>Lqoliaa, Souss-Massa, Morocco</v>
      </c>
      <c r="B13324" t="s">
        <v>16776</v>
      </c>
      <c r="C13324" t="s">
        <v>16776</v>
      </c>
      <c r="D13324">
        <v>30.2942</v>
      </c>
      <c r="E13324">
        <v>-9.4543999999999997</v>
      </c>
      <c r="F13324" t="s">
        <v>893</v>
      </c>
      <c r="G13324" t="s">
        <v>894</v>
      </c>
      <c r="H13324" t="s">
        <v>895</v>
      </c>
      <c r="I13324" t="s">
        <v>896</v>
      </c>
      <c r="K13324">
        <v>83235</v>
      </c>
      <c r="L13324">
        <v>1504675410</v>
      </c>
    </row>
    <row r="13325" spans="1:12" x14ac:dyDescent="0.45">
      <c r="A13325" t="str">
        <f t="shared" si="208"/>
        <v>Lu’an, Anhui, China</v>
      </c>
      <c r="B13325" t="s">
        <v>16777</v>
      </c>
      <c r="C13325" t="s">
        <v>16778</v>
      </c>
      <c r="D13325">
        <v>31.754200000000001</v>
      </c>
      <c r="E13325">
        <v>116.5078</v>
      </c>
      <c r="F13325" t="s">
        <v>1039</v>
      </c>
      <c r="G13325" t="s">
        <v>1040</v>
      </c>
      <c r="H13325" t="s">
        <v>1041</v>
      </c>
      <c r="I13325" t="s">
        <v>2092</v>
      </c>
      <c r="J13325" t="s">
        <v>366</v>
      </c>
      <c r="K13325">
        <v>6090000</v>
      </c>
      <c r="L13325">
        <v>1156499624</v>
      </c>
    </row>
    <row r="13326" spans="1:12" x14ac:dyDescent="0.45">
      <c r="A13326" t="str">
        <f t="shared" si="208"/>
        <v>Luân Châu, Điện Biên, Vietnam</v>
      </c>
      <c r="B13326" t="s">
        <v>16779</v>
      </c>
      <c r="C13326" t="s">
        <v>16780</v>
      </c>
      <c r="D13326">
        <v>21.74</v>
      </c>
      <c r="E13326">
        <v>103.343</v>
      </c>
      <c r="F13326" t="s">
        <v>2163</v>
      </c>
      <c r="G13326" t="s">
        <v>2164</v>
      </c>
      <c r="H13326" t="s">
        <v>2165</v>
      </c>
      <c r="I13326" t="s">
        <v>8406</v>
      </c>
      <c r="K13326">
        <v>7335</v>
      </c>
      <c r="L13326">
        <v>1704201464</v>
      </c>
    </row>
    <row r="13327" spans="1:12" x14ac:dyDescent="0.45">
      <c r="A13327" t="str">
        <f t="shared" si="208"/>
        <v>Luanda, Luanda, Angola</v>
      </c>
      <c r="B13327" t="s">
        <v>16781</v>
      </c>
      <c r="C13327" t="s">
        <v>16781</v>
      </c>
      <c r="D13327">
        <v>-8.8383000000000003</v>
      </c>
      <c r="E13327">
        <v>13.234400000000001</v>
      </c>
      <c r="F13327" t="s">
        <v>1809</v>
      </c>
      <c r="G13327" t="s">
        <v>1810</v>
      </c>
      <c r="H13327" t="s">
        <v>1811</v>
      </c>
      <c r="I13327" t="s">
        <v>16781</v>
      </c>
      <c r="J13327" t="s">
        <v>606</v>
      </c>
      <c r="K13327">
        <v>8417000</v>
      </c>
      <c r="L13327">
        <v>1024949724</v>
      </c>
    </row>
    <row r="13328" spans="1:12" x14ac:dyDescent="0.45">
      <c r="A13328" t="str">
        <f t="shared" si="208"/>
        <v>Luanshya, Copperbelt, Zambia</v>
      </c>
      <c r="B13328" t="s">
        <v>16782</v>
      </c>
      <c r="C13328" t="s">
        <v>16782</v>
      </c>
      <c r="D13328">
        <v>-13.1333</v>
      </c>
      <c r="E13328">
        <v>28.4</v>
      </c>
      <c r="F13328" t="s">
        <v>6881</v>
      </c>
      <c r="G13328" t="s">
        <v>6882</v>
      </c>
      <c r="H13328" t="s">
        <v>6883</v>
      </c>
      <c r="I13328" t="s">
        <v>6884</v>
      </c>
      <c r="K13328">
        <v>117579</v>
      </c>
      <c r="L13328">
        <v>1894410334</v>
      </c>
    </row>
    <row r="13329" spans="1:12" x14ac:dyDescent="0.45">
      <c r="A13329" t="str">
        <f t="shared" si="208"/>
        <v>Luanza, Haut-Katanga, Congo (Kinshasa)</v>
      </c>
      <c r="B13329" t="s">
        <v>16783</v>
      </c>
      <c r="C13329" t="s">
        <v>16783</v>
      </c>
      <c r="D13329">
        <v>-8.6996000000000002</v>
      </c>
      <c r="E13329">
        <v>28.7</v>
      </c>
      <c r="F13329" t="s">
        <v>1127</v>
      </c>
      <c r="G13329" t="s">
        <v>1128</v>
      </c>
      <c r="H13329" t="s">
        <v>1129</v>
      </c>
      <c r="I13329" t="s">
        <v>13987</v>
      </c>
      <c r="K13329">
        <v>861</v>
      </c>
      <c r="L13329">
        <v>1180293709</v>
      </c>
    </row>
    <row r="13330" spans="1:12" x14ac:dyDescent="0.45">
      <c r="A13330" t="str">
        <f t="shared" si="208"/>
        <v>Luanzhou, Hebei, China</v>
      </c>
      <c r="B13330" t="s">
        <v>16784</v>
      </c>
      <c r="C13330" t="s">
        <v>16784</v>
      </c>
      <c r="D13330">
        <v>39.739600000000003</v>
      </c>
      <c r="E13330">
        <v>118.6978</v>
      </c>
      <c r="F13330" t="s">
        <v>1039</v>
      </c>
      <c r="G13330" t="s">
        <v>1040</v>
      </c>
      <c r="H13330" t="s">
        <v>1041</v>
      </c>
      <c r="I13330" t="s">
        <v>2037</v>
      </c>
      <c r="J13330" t="s">
        <v>366</v>
      </c>
      <c r="K13330">
        <v>554315</v>
      </c>
      <c r="L13330">
        <v>1156092104</v>
      </c>
    </row>
    <row r="13331" spans="1:12" x14ac:dyDescent="0.45">
      <c r="A13331" t="str">
        <f t="shared" si="208"/>
        <v>Luau, Moxico, Angola</v>
      </c>
      <c r="B13331" t="s">
        <v>16785</v>
      </c>
      <c r="C13331" t="s">
        <v>16785</v>
      </c>
      <c r="D13331">
        <v>-10.7095</v>
      </c>
      <c r="E13331">
        <v>22.23</v>
      </c>
      <c r="F13331" t="s">
        <v>1809</v>
      </c>
      <c r="G13331" t="s">
        <v>1810</v>
      </c>
      <c r="H13331" t="s">
        <v>1811</v>
      </c>
      <c r="I13331" t="s">
        <v>6063</v>
      </c>
      <c r="K13331">
        <v>18465</v>
      </c>
      <c r="L13331">
        <v>1024699465</v>
      </c>
    </row>
    <row r="13332" spans="1:12" x14ac:dyDescent="0.45">
      <c r="A13332" t="str">
        <f t="shared" si="208"/>
        <v>Luba, Bioko Sur, Equatorial Guinea</v>
      </c>
      <c r="B13332" t="s">
        <v>16786</v>
      </c>
      <c r="C13332" t="s">
        <v>16786</v>
      </c>
      <c r="D13332">
        <v>3.45</v>
      </c>
      <c r="E13332">
        <v>8.5500000000000007</v>
      </c>
      <c r="F13332" t="s">
        <v>741</v>
      </c>
      <c r="G13332" t="s">
        <v>742</v>
      </c>
      <c r="H13332" t="s">
        <v>743</v>
      </c>
      <c r="I13332" t="s">
        <v>16787</v>
      </c>
      <c r="J13332" t="s">
        <v>378</v>
      </c>
      <c r="K13332">
        <v>7739</v>
      </c>
      <c r="L13332">
        <v>1226278217</v>
      </c>
    </row>
    <row r="13333" spans="1:12" x14ac:dyDescent="0.45">
      <c r="A13333" t="str">
        <f t="shared" si="208"/>
        <v>Lubaczów, Podkarpackie, Poland</v>
      </c>
      <c r="B13333" t="s">
        <v>16788</v>
      </c>
      <c r="C13333" t="s">
        <v>16789</v>
      </c>
      <c r="D13333">
        <v>50.1556</v>
      </c>
      <c r="E13333">
        <v>23.123000000000001</v>
      </c>
      <c r="F13333" t="s">
        <v>3993</v>
      </c>
      <c r="G13333" t="s">
        <v>3994</v>
      </c>
      <c r="H13333" t="s">
        <v>3995</v>
      </c>
      <c r="I13333" t="s">
        <v>5430</v>
      </c>
      <c r="J13333" t="s">
        <v>366</v>
      </c>
      <c r="K13333">
        <v>12415</v>
      </c>
      <c r="L13333">
        <v>1616650009</v>
      </c>
    </row>
    <row r="13334" spans="1:12" x14ac:dyDescent="0.45">
      <c r="A13334" t="str">
        <f t="shared" si="208"/>
        <v>Lubāna, Lubānas Novads, Latvia</v>
      </c>
      <c r="B13334" t="s">
        <v>16790</v>
      </c>
      <c r="C13334" t="s">
        <v>16791</v>
      </c>
      <c r="D13334">
        <v>56.901699999999998</v>
      </c>
      <c r="E13334">
        <v>26.722799999999999</v>
      </c>
      <c r="F13334" t="s">
        <v>811</v>
      </c>
      <c r="G13334" t="s">
        <v>812</v>
      </c>
      <c r="H13334" t="s">
        <v>813</v>
      </c>
      <c r="I13334" t="s">
        <v>16792</v>
      </c>
      <c r="J13334" t="s">
        <v>378</v>
      </c>
      <c r="K13334">
        <v>1596</v>
      </c>
      <c r="L13334">
        <v>1428963436</v>
      </c>
    </row>
    <row r="13335" spans="1:12" x14ac:dyDescent="0.45">
      <c r="A13335" t="str">
        <f t="shared" si="208"/>
        <v>Lubango, Huíla, Angola</v>
      </c>
      <c r="B13335" t="s">
        <v>16793</v>
      </c>
      <c r="C13335" t="s">
        <v>16793</v>
      </c>
      <c r="D13335">
        <v>-14.916700000000001</v>
      </c>
      <c r="E13335">
        <v>13.5</v>
      </c>
      <c r="F13335" t="s">
        <v>1809</v>
      </c>
      <c r="G13335" t="s">
        <v>1810</v>
      </c>
      <c r="H13335" t="s">
        <v>1811</v>
      </c>
      <c r="I13335" t="s">
        <v>6840</v>
      </c>
      <c r="J13335" t="s">
        <v>378</v>
      </c>
      <c r="L13335">
        <v>1024669127</v>
      </c>
    </row>
    <row r="13336" spans="1:12" x14ac:dyDescent="0.45">
      <c r="A13336" t="str">
        <f t="shared" si="208"/>
        <v>Lubao, Lomami, Congo (Kinshasa)</v>
      </c>
      <c r="B13336" t="s">
        <v>16794</v>
      </c>
      <c r="C13336" t="s">
        <v>16794</v>
      </c>
      <c r="D13336">
        <v>-5.3895999999999997</v>
      </c>
      <c r="E13336">
        <v>25.75</v>
      </c>
      <c r="F13336" t="s">
        <v>1127</v>
      </c>
      <c r="G13336" t="s">
        <v>1128</v>
      </c>
      <c r="H13336" t="s">
        <v>1129</v>
      </c>
      <c r="I13336" t="s">
        <v>10437</v>
      </c>
      <c r="K13336">
        <v>43068</v>
      </c>
      <c r="L13336">
        <v>1180891619</v>
      </c>
    </row>
    <row r="13337" spans="1:12" x14ac:dyDescent="0.45">
      <c r="A13337" t="str">
        <f t="shared" si="208"/>
        <v>Lubartów, Lubelskie, Poland</v>
      </c>
      <c r="B13337" t="s">
        <v>16795</v>
      </c>
      <c r="C13337" t="s">
        <v>16796</v>
      </c>
      <c r="D13337">
        <v>51.466700000000003</v>
      </c>
      <c r="E13337">
        <v>22.6</v>
      </c>
      <c r="F13337" t="s">
        <v>3993</v>
      </c>
      <c r="G13337" t="s">
        <v>3994</v>
      </c>
      <c r="H13337" t="s">
        <v>3995</v>
      </c>
      <c r="I13337" t="s">
        <v>4117</v>
      </c>
      <c r="J13337" t="s">
        <v>366</v>
      </c>
      <c r="K13337">
        <v>22138</v>
      </c>
      <c r="L13337">
        <v>1616620144</v>
      </c>
    </row>
    <row r="13338" spans="1:12" x14ac:dyDescent="0.45">
      <c r="A13338" t="str">
        <f t="shared" si="208"/>
        <v>Lübbecke, North Rhine-Westphalia, Germany</v>
      </c>
      <c r="B13338" t="s">
        <v>16797</v>
      </c>
      <c r="C13338" t="s">
        <v>16798</v>
      </c>
      <c r="D13338">
        <v>52.308100000000003</v>
      </c>
      <c r="E13338">
        <v>8.6231000000000009</v>
      </c>
      <c r="F13338" t="s">
        <v>441</v>
      </c>
      <c r="G13338" t="s">
        <v>442</v>
      </c>
      <c r="H13338" t="s">
        <v>443</v>
      </c>
      <c r="I13338" t="s">
        <v>444</v>
      </c>
      <c r="K13338">
        <v>25490</v>
      </c>
      <c r="L13338">
        <v>1276934438</v>
      </c>
    </row>
    <row r="13339" spans="1:12" x14ac:dyDescent="0.45">
      <c r="A13339" t="str">
        <f t="shared" si="208"/>
        <v>Lübben, Brandenburg, Germany</v>
      </c>
      <c r="B13339" t="s">
        <v>16799</v>
      </c>
      <c r="C13339" t="s">
        <v>16800</v>
      </c>
      <c r="D13339">
        <v>51.95</v>
      </c>
      <c r="E13339">
        <v>13.9</v>
      </c>
      <c r="F13339" t="s">
        <v>441</v>
      </c>
      <c r="G13339" t="s">
        <v>442</v>
      </c>
      <c r="H13339" t="s">
        <v>443</v>
      </c>
      <c r="I13339" t="s">
        <v>1719</v>
      </c>
      <c r="J13339" t="s">
        <v>366</v>
      </c>
      <c r="K13339">
        <v>14024</v>
      </c>
      <c r="L13339">
        <v>1276964065</v>
      </c>
    </row>
    <row r="13340" spans="1:12" x14ac:dyDescent="0.45">
      <c r="A13340" t="str">
        <f t="shared" si="208"/>
        <v>Lübbenau, Brandenburg, Germany</v>
      </c>
      <c r="B13340" t="s">
        <v>16801</v>
      </c>
      <c r="C13340" t="s">
        <v>16802</v>
      </c>
      <c r="D13340">
        <v>51.866700000000002</v>
      </c>
      <c r="E13340">
        <v>13.966699999999999</v>
      </c>
      <c r="F13340" t="s">
        <v>441</v>
      </c>
      <c r="G13340" t="s">
        <v>442</v>
      </c>
      <c r="H13340" t="s">
        <v>443</v>
      </c>
      <c r="I13340" t="s">
        <v>1719</v>
      </c>
      <c r="K13340">
        <v>16021</v>
      </c>
      <c r="L13340">
        <v>1276392829</v>
      </c>
    </row>
    <row r="13341" spans="1:12" x14ac:dyDescent="0.45">
      <c r="A13341" t="str">
        <f t="shared" si="208"/>
        <v>Lubbock, Texas, United States</v>
      </c>
      <c r="B13341" t="s">
        <v>16803</v>
      </c>
      <c r="C13341" t="s">
        <v>16803</v>
      </c>
      <c r="D13341">
        <v>33.565899999999999</v>
      </c>
      <c r="E13341">
        <v>-101.8878</v>
      </c>
      <c r="F13341" t="s">
        <v>530</v>
      </c>
      <c r="G13341" t="s">
        <v>531</v>
      </c>
      <c r="H13341" t="s">
        <v>532</v>
      </c>
      <c r="I13341" t="s">
        <v>610</v>
      </c>
      <c r="K13341">
        <v>267648</v>
      </c>
      <c r="L13341">
        <v>1840020604</v>
      </c>
    </row>
    <row r="13342" spans="1:12" x14ac:dyDescent="0.45">
      <c r="A13342" t="str">
        <f t="shared" si="208"/>
        <v>Lübeck, Schleswig-Holstein, Germany</v>
      </c>
      <c r="B13342" t="s">
        <v>16804</v>
      </c>
      <c r="C13342" t="s">
        <v>16805</v>
      </c>
      <c r="D13342">
        <v>53.869700000000002</v>
      </c>
      <c r="E13342">
        <v>10.686400000000001</v>
      </c>
      <c r="F13342" t="s">
        <v>441</v>
      </c>
      <c r="G13342" t="s">
        <v>442</v>
      </c>
      <c r="H13342" t="s">
        <v>443</v>
      </c>
      <c r="I13342" t="s">
        <v>997</v>
      </c>
      <c r="J13342" t="s">
        <v>366</v>
      </c>
      <c r="K13342">
        <v>217198</v>
      </c>
      <c r="L13342">
        <v>1276852342</v>
      </c>
    </row>
    <row r="13343" spans="1:12" x14ac:dyDescent="0.45">
      <c r="A13343" t="str">
        <f t="shared" si="208"/>
        <v>Lubizhdë, Prizren, Kosovo</v>
      </c>
      <c r="B13343" t="s">
        <v>16806</v>
      </c>
      <c r="C13343" t="s">
        <v>16807</v>
      </c>
      <c r="D13343">
        <v>42.238</v>
      </c>
      <c r="E13343">
        <v>20.761500000000002</v>
      </c>
      <c r="F13343" t="s">
        <v>5224</v>
      </c>
      <c r="G13343" t="s">
        <v>5225</v>
      </c>
      <c r="H13343" t="s">
        <v>5226</v>
      </c>
      <c r="I13343" t="s">
        <v>8876</v>
      </c>
      <c r="K13343">
        <v>5982</v>
      </c>
      <c r="L13343">
        <v>1901080082</v>
      </c>
    </row>
    <row r="13344" spans="1:12" x14ac:dyDescent="0.45">
      <c r="A13344" t="str">
        <f t="shared" si="208"/>
        <v>Lublin, Lubelskie, Poland</v>
      </c>
      <c r="B13344" t="s">
        <v>16808</v>
      </c>
      <c r="C13344" t="s">
        <v>16808</v>
      </c>
      <c r="D13344">
        <v>51.2333</v>
      </c>
      <c r="E13344">
        <v>22.566700000000001</v>
      </c>
      <c r="F13344" t="s">
        <v>3993</v>
      </c>
      <c r="G13344" t="s">
        <v>3994</v>
      </c>
      <c r="H13344" t="s">
        <v>3995</v>
      </c>
      <c r="I13344" t="s">
        <v>4117</v>
      </c>
      <c r="J13344" t="s">
        <v>378</v>
      </c>
      <c r="K13344">
        <v>339850</v>
      </c>
      <c r="L13344">
        <v>1616953501</v>
      </c>
    </row>
    <row r="13345" spans="1:12" x14ac:dyDescent="0.45">
      <c r="A13345" t="str">
        <f t="shared" si="208"/>
        <v>Lubny, Poltavs’ka Oblast’, Ukraine</v>
      </c>
      <c r="B13345" t="s">
        <v>16809</v>
      </c>
      <c r="C13345" t="s">
        <v>16809</v>
      </c>
      <c r="D13345">
        <v>50.018599999999999</v>
      </c>
      <c r="E13345">
        <v>32.986899999999999</v>
      </c>
      <c r="F13345" t="s">
        <v>1461</v>
      </c>
      <c r="G13345" t="s">
        <v>1462</v>
      </c>
      <c r="H13345" t="s">
        <v>1463</v>
      </c>
      <c r="I13345" t="s">
        <v>12500</v>
      </c>
      <c r="J13345" t="s">
        <v>366</v>
      </c>
      <c r="K13345">
        <v>45786</v>
      </c>
      <c r="L13345">
        <v>1804740843</v>
      </c>
    </row>
    <row r="13346" spans="1:12" x14ac:dyDescent="0.45">
      <c r="A13346" t="str">
        <f t="shared" si="208"/>
        <v>Luboń, Wielkopolskie, Poland</v>
      </c>
      <c r="B13346" t="s">
        <v>16810</v>
      </c>
      <c r="C13346" t="s">
        <v>16811</v>
      </c>
      <c r="D13346">
        <v>52.333300000000001</v>
      </c>
      <c r="E13346">
        <v>16.883299999999998</v>
      </c>
      <c r="F13346" t="s">
        <v>3993</v>
      </c>
      <c r="G13346" t="s">
        <v>3994</v>
      </c>
      <c r="H13346" t="s">
        <v>3995</v>
      </c>
      <c r="I13346" t="s">
        <v>10843</v>
      </c>
      <c r="K13346">
        <v>27000</v>
      </c>
      <c r="L13346">
        <v>1616642403</v>
      </c>
    </row>
    <row r="13347" spans="1:12" x14ac:dyDescent="0.45">
      <c r="A13347" t="str">
        <f t="shared" si="208"/>
        <v>Lubsko, Lubuskie, Poland</v>
      </c>
      <c r="B13347" t="s">
        <v>16812</v>
      </c>
      <c r="C13347" t="s">
        <v>16812</v>
      </c>
      <c r="D13347">
        <v>51.787700000000001</v>
      </c>
      <c r="E13347">
        <v>14.9724</v>
      </c>
      <c r="F13347" t="s">
        <v>3993</v>
      </c>
      <c r="G13347" t="s">
        <v>3994</v>
      </c>
      <c r="H13347" t="s">
        <v>3995</v>
      </c>
      <c r="I13347" t="s">
        <v>10999</v>
      </c>
      <c r="K13347">
        <v>14182</v>
      </c>
      <c r="L13347">
        <v>1616174794</v>
      </c>
    </row>
    <row r="13348" spans="1:12" x14ac:dyDescent="0.45">
      <c r="A13348" t="str">
        <f t="shared" si="208"/>
        <v>Lubuklinggau, Sumatera Selatan, Indonesia</v>
      </c>
      <c r="B13348" t="s">
        <v>16813</v>
      </c>
      <c r="C13348" t="s">
        <v>16813</v>
      </c>
      <c r="D13348">
        <v>-3.2967</v>
      </c>
      <c r="E13348">
        <v>102.8617</v>
      </c>
      <c r="F13348" t="s">
        <v>1763</v>
      </c>
      <c r="G13348" t="s">
        <v>1764</v>
      </c>
      <c r="H13348" t="s">
        <v>1765</v>
      </c>
      <c r="I13348" t="s">
        <v>15765</v>
      </c>
      <c r="K13348">
        <v>208225</v>
      </c>
      <c r="L13348">
        <v>1360359449</v>
      </c>
    </row>
    <row r="13349" spans="1:12" x14ac:dyDescent="0.45">
      <c r="A13349" t="str">
        <f t="shared" si="208"/>
        <v>Lubumbashi, Haut-Katanga, Congo (Kinshasa)</v>
      </c>
      <c r="B13349" t="s">
        <v>16814</v>
      </c>
      <c r="C13349" t="s">
        <v>16814</v>
      </c>
      <c r="D13349">
        <v>-11.669700000000001</v>
      </c>
      <c r="E13349">
        <v>27.458100000000002</v>
      </c>
      <c r="F13349" t="s">
        <v>1127</v>
      </c>
      <c r="G13349" t="s">
        <v>1128</v>
      </c>
      <c r="H13349" t="s">
        <v>1129</v>
      </c>
      <c r="I13349" t="s">
        <v>13987</v>
      </c>
      <c r="J13349" t="s">
        <v>378</v>
      </c>
      <c r="K13349">
        <v>1786397</v>
      </c>
      <c r="L13349">
        <v>1180506234</v>
      </c>
    </row>
    <row r="13350" spans="1:12" x14ac:dyDescent="0.45">
      <c r="A13350" t="str">
        <f t="shared" si="208"/>
        <v>Lubutu, Maniema, Congo (Kinshasa)</v>
      </c>
      <c r="B13350" t="s">
        <v>16815</v>
      </c>
      <c r="C13350" t="s">
        <v>16815</v>
      </c>
      <c r="D13350">
        <v>-0.7329</v>
      </c>
      <c r="E13350">
        <v>26.583300000000001</v>
      </c>
      <c r="F13350" t="s">
        <v>1127</v>
      </c>
      <c r="G13350" t="s">
        <v>1128</v>
      </c>
      <c r="H13350" t="s">
        <v>1129</v>
      </c>
      <c r="I13350" t="s">
        <v>13940</v>
      </c>
      <c r="K13350">
        <v>1313</v>
      </c>
      <c r="L13350">
        <v>1180330836</v>
      </c>
    </row>
    <row r="13351" spans="1:12" x14ac:dyDescent="0.45">
      <c r="A13351" t="str">
        <f t="shared" si="208"/>
        <v>Lübz, Mecklenburg-Western Pomerania, Germany</v>
      </c>
      <c r="B13351" t="s">
        <v>16816</v>
      </c>
      <c r="C13351" t="s">
        <v>16817</v>
      </c>
      <c r="D13351">
        <v>53.463099999999997</v>
      </c>
      <c r="E13351">
        <v>12.0283</v>
      </c>
      <c r="F13351" t="s">
        <v>441</v>
      </c>
      <c r="G13351" t="s">
        <v>442</v>
      </c>
      <c r="H13351" t="s">
        <v>443</v>
      </c>
      <c r="I13351" t="s">
        <v>1715</v>
      </c>
      <c r="K13351">
        <v>6342</v>
      </c>
      <c r="L13351">
        <v>1276808728</v>
      </c>
    </row>
    <row r="13352" spans="1:12" x14ac:dyDescent="0.45">
      <c r="A13352" t="str">
        <f t="shared" si="208"/>
        <v>Lučani, Lučani, Serbia</v>
      </c>
      <c r="B13352" t="s">
        <v>16818</v>
      </c>
      <c r="C13352" t="s">
        <v>16819</v>
      </c>
      <c r="D13352">
        <v>43.866700000000002</v>
      </c>
      <c r="E13352">
        <v>20.133299999999998</v>
      </c>
      <c r="F13352" t="s">
        <v>795</v>
      </c>
      <c r="G13352" t="s">
        <v>796</v>
      </c>
      <c r="H13352" t="s">
        <v>797</v>
      </c>
      <c r="I13352" t="s">
        <v>16818</v>
      </c>
      <c r="J13352" t="s">
        <v>378</v>
      </c>
      <c r="L13352">
        <v>1688437278</v>
      </c>
    </row>
    <row r="13353" spans="1:12" x14ac:dyDescent="0.45">
      <c r="A13353" t="str">
        <f t="shared" si="208"/>
        <v>Lucapa, Lunda Norte, Angola</v>
      </c>
      <c r="B13353" t="s">
        <v>16820</v>
      </c>
      <c r="C13353" t="s">
        <v>16820</v>
      </c>
      <c r="D13353">
        <v>-8.4196000000000009</v>
      </c>
      <c r="E13353">
        <v>20.74</v>
      </c>
      <c r="F13353" t="s">
        <v>1809</v>
      </c>
      <c r="G13353" t="s">
        <v>1810</v>
      </c>
      <c r="H13353" t="s">
        <v>1811</v>
      </c>
      <c r="I13353" t="s">
        <v>6124</v>
      </c>
      <c r="K13353">
        <v>31041</v>
      </c>
      <c r="L13353">
        <v>1024056286</v>
      </c>
    </row>
    <row r="13354" spans="1:12" x14ac:dyDescent="0.45">
      <c r="A13354" t="str">
        <f t="shared" si="208"/>
        <v>Lucas, Texas, United States</v>
      </c>
      <c r="B13354" t="s">
        <v>16821</v>
      </c>
      <c r="C13354" t="s">
        <v>16821</v>
      </c>
      <c r="D13354">
        <v>33.094200000000001</v>
      </c>
      <c r="E13354">
        <v>-96.580299999999994</v>
      </c>
      <c r="F13354" t="s">
        <v>530</v>
      </c>
      <c r="G13354" t="s">
        <v>531</v>
      </c>
      <c r="H13354" t="s">
        <v>532</v>
      </c>
      <c r="I13354" t="s">
        <v>610</v>
      </c>
      <c r="K13354">
        <v>8553</v>
      </c>
      <c r="L13354">
        <v>1840020656</v>
      </c>
    </row>
    <row r="13355" spans="1:12" x14ac:dyDescent="0.45">
      <c r="A13355" t="str">
        <f t="shared" si="208"/>
        <v>Lucas Valley-Marinwood, California, United States</v>
      </c>
      <c r="B13355" t="s">
        <v>16822</v>
      </c>
      <c r="C13355" t="s">
        <v>16822</v>
      </c>
      <c r="D13355">
        <v>38.040500000000002</v>
      </c>
      <c r="E13355">
        <v>-122.5765</v>
      </c>
      <c r="F13355" t="s">
        <v>530</v>
      </c>
      <c r="G13355" t="s">
        <v>531</v>
      </c>
      <c r="H13355" t="s">
        <v>532</v>
      </c>
      <c r="I13355" t="s">
        <v>754</v>
      </c>
      <c r="K13355">
        <v>6841</v>
      </c>
      <c r="L13355">
        <v>1840073922</v>
      </c>
    </row>
    <row r="13356" spans="1:12" x14ac:dyDescent="0.45">
      <c r="A13356" t="str">
        <f t="shared" si="208"/>
        <v>Luče, Luče, Slovenia</v>
      </c>
      <c r="B13356" t="s">
        <v>16823</v>
      </c>
      <c r="C13356" t="s">
        <v>16824</v>
      </c>
      <c r="D13356">
        <v>46.356099999999998</v>
      </c>
      <c r="E13356">
        <v>14.746700000000001</v>
      </c>
      <c r="F13356" t="s">
        <v>1111</v>
      </c>
      <c r="G13356" t="s">
        <v>1112</v>
      </c>
      <c r="H13356" t="s">
        <v>1113</v>
      </c>
      <c r="I13356" t="s">
        <v>16823</v>
      </c>
      <c r="J13356" t="s">
        <v>378</v>
      </c>
      <c r="L13356">
        <v>1705042629</v>
      </c>
    </row>
    <row r="13357" spans="1:12" x14ac:dyDescent="0.45">
      <c r="A13357" t="str">
        <f t="shared" si="208"/>
        <v>Lucea, Hanover, Jamaica</v>
      </c>
      <c r="B13357" t="s">
        <v>16825</v>
      </c>
      <c r="C13357" t="s">
        <v>16825</v>
      </c>
      <c r="D13357">
        <v>18.450900000000001</v>
      </c>
      <c r="E13357">
        <v>-78.173599999999993</v>
      </c>
      <c r="F13357" t="s">
        <v>4644</v>
      </c>
      <c r="G13357" t="s">
        <v>4645</v>
      </c>
      <c r="H13357" t="s">
        <v>4646</v>
      </c>
      <c r="I13357" t="s">
        <v>11792</v>
      </c>
      <c r="J13357" t="s">
        <v>378</v>
      </c>
      <c r="K13357">
        <v>6002</v>
      </c>
      <c r="L13357">
        <v>1388423676</v>
      </c>
    </row>
    <row r="13358" spans="1:12" x14ac:dyDescent="0.45">
      <c r="A13358" t="str">
        <f t="shared" si="208"/>
        <v>Lucélia, São Paulo, Brazil</v>
      </c>
      <c r="B13358" t="s">
        <v>16826</v>
      </c>
      <c r="C13358" t="s">
        <v>16827</v>
      </c>
      <c r="D13358">
        <v>-21.720300000000002</v>
      </c>
      <c r="E13358">
        <v>-51.018900000000002</v>
      </c>
      <c r="F13358" t="s">
        <v>491</v>
      </c>
      <c r="G13358" t="s">
        <v>492</v>
      </c>
      <c r="H13358" t="s">
        <v>493</v>
      </c>
      <c r="I13358" t="s">
        <v>801</v>
      </c>
      <c r="K13358">
        <v>21196</v>
      </c>
      <c r="L13358">
        <v>1076675967</v>
      </c>
    </row>
    <row r="13359" spans="1:12" x14ac:dyDescent="0.45">
      <c r="A13359" t="str">
        <f t="shared" si="208"/>
        <v>Lucena, Lucena, Philippines</v>
      </c>
      <c r="B13359" t="s">
        <v>16828</v>
      </c>
      <c r="C13359" t="s">
        <v>16828</v>
      </c>
      <c r="D13359">
        <v>13.933299999999999</v>
      </c>
      <c r="E13359">
        <v>121.61669999999999</v>
      </c>
      <c r="F13359" t="s">
        <v>1373</v>
      </c>
      <c r="G13359" t="s">
        <v>1374</v>
      </c>
      <c r="H13359" t="s">
        <v>1375</v>
      </c>
      <c r="I13359" t="s">
        <v>16828</v>
      </c>
      <c r="J13359" t="s">
        <v>378</v>
      </c>
      <c r="K13359">
        <v>266248</v>
      </c>
      <c r="L13359">
        <v>1608000461</v>
      </c>
    </row>
    <row r="13360" spans="1:12" x14ac:dyDescent="0.45">
      <c r="A13360" t="str">
        <f t="shared" si="208"/>
        <v>Lučenec, Banskobystrický, Slovakia</v>
      </c>
      <c r="B13360" t="s">
        <v>16829</v>
      </c>
      <c r="C13360" t="s">
        <v>16830</v>
      </c>
      <c r="D13360">
        <v>48.331400000000002</v>
      </c>
      <c r="E13360">
        <v>19.6708</v>
      </c>
      <c r="F13360" t="s">
        <v>3518</v>
      </c>
      <c r="G13360" t="s">
        <v>3519</v>
      </c>
      <c r="H13360" t="s">
        <v>3520</v>
      </c>
      <c r="I13360" t="s">
        <v>3530</v>
      </c>
      <c r="J13360" t="s">
        <v>366</v>
      </c>
      <c r="K13360">
        <v>27991</v>
      </c>
      <c r="L13360">
        <v>1703222138</v>
      </c>
    </row>
    <row r="13361" spans="1:12" x14ac:dyDescent="0.45">
      <c r="A13361" t="str">
        <f t="shared" si="208"/>
        <v>Lucerne, Luzern, Switzerland</v>
      </c>
      <c r="B13361" t="s">
        <v>16831</v>
      </c>
      <c r="C13361" t="s">
        <v>16831</v>
      </c>
      <c r="D13361">
        <v>47.052300000000002</v>
      </c>
      <c r="E13361">
        <v>8.3058999999999994</v>
      </c>
      <c r="F13361" t="s">
        <v>464</v>
      </c>
      <c r="G13361" t="s">
        <v>465</v>
      </c>
      <c r="H13361" t="s">
        <v>466</v>
      </c>
      <c r="I13361" t="s">
        <v>9389</v>
      </c>
      <c r="J13361" t="s">
        <v>378</v>
      </c>
      <c r="K13361">
        <v>81691</v>
      </c>
      <c r="L13361">
        <v>1756544536</v>
      </c>
    </row>
    <row r="13362" spans="1:12" x14ac:dyDescent="0.45">
      <c r="A13362" t="str">
        <f t="shared" si="208"/>
        <v>Lucerne Valley, California, United States</v>
      </c>
      <c r="B13362" t="s">
        <v>16832</v>
      </c>
      <c r="C13362" t="s">
        <v>16832</v>
      </c>
      <c r="D13362">
        <v>34.442700000000002</v>
      </c>
      <c r="E13362">
        <v>-116.9021</v>
      </c>
      <c r="F13362" t="s">
        <v>530</v>
      </c>
      <c r="G13362" t="s">
        <v>531</v>
      </c>
      <c r="H13362" t="s">
        <v>532</v>
      </c>
      <c r="I13362" t="s">
        <v>754</v>
      </c>
      <c r="K13362">
        <v>5423</v>
      </c>
      <c r="L13362">
        <v>1840025800</v>
      </c>
    </row>
    <row r="13363" spans="1:12" x14ac:dyDescent="0.45">
      <c r="A13363" t="str">
        <f t="shared" si="208"/>
        <v>Lucheng, Sichuan, China</v>
      </c>
      <c r="B13363" t="s">
        <v>16833</v>
      </c>
      <c r="C13363" t="s">
        <v>16833</v>
      </c>
      <c r="D13363">
        <v>30.05</v>
      </c>
      <c r="E13363">
        <v>101.9667</v>
      </c>
      <c r="F13363" t="s">
        <v>1039</v>
      </c>
      <c r="G13363" t="s">
        <v>1040</v>
      </c>
      <c r="H13363" t="s">
        <v>1041</v>
      </c>
      <c r="I13363" t="s">
        <v>3865</v>
      </c>
      <c r="J13363" t="s">
        <v>366</v>
      </c>
      <c r="K13363">
        <v>130142</v>
      </c>
      <c r="L13363">
        <v>1156314517</v>
      </c>
    </row>
    <row r="13364" spans="1:12" x14ac:dyDescent="0.45">
      <c r="A13364" t="str">
        <f t="shared" si="208"/>
        <v>Lüchow, Lower Saxony, Germany</v>
      </c>
      <c r="B13364" t="s">
        <v>16834</v>
      </c>
      <c r="C13364" t="s">
        <v>16835</v>
      </c>
      <c r="D13364">
        <v>52.966700000000003</v>
      </c>
      <c r="E13364">
        <v>11.15</v>
      </c>
      <c r="F13364" t="s">
        <v>441</v>
      </c>
      <c r="G13364" t="s">
        <v>442</v>
      </c>
      <c r="H13364" t="s">
        <v>443</v>
      </c>
      <c r="I13364" t="s">
        <v>735</v>
      </c>
      <c r="J13364" t="s">
        <v>366</v>
      </c>
      <c r="K13364">
        <v>9420</v>
      </c>
      <c r="L13364">
        <v>1276197749</v>
      </c>
    </row>
    <row r="13365" spans="1:12" x14ac:dyDescent="0.45">
      <c r="A13365" t="str">
        <f t="shared" si="208"/>
        <v>Luckau, Brandenburg, Germany</v>
      </c>
      <c r="B13365" t="s">
        <v>16836</v>
      </c>
      <c r="C13365" t="s">
        <v>16836</v>
      </c>
      <c r="D13365">
        <v>51.85</v>
      </c>
      <c r="E13365">
        <v>13.716699999999999</v>
      </c>
      <c r="F13365" t="s">
        <v>441</v>
      </c>
      <c r="G13365" t="s">
        <v>442</v>
      </c>
      <c r="H13365" t="s">
        <v>443</v>
      </c>
      <c r="I13365" t="s">
        <v>1719</v>
      </c>
      <c r="K13365">
        <v>9582</v>
      </c>
      <c r="L13365">
        <v>1276191048</v>
      </c>
    </row>
    <row r="13366" spans="1:12" x14ac:dyDescent="0.45">
      <c r="A13366" t="str">
        <f t="shared" si="208"/>
        <v>Luckenwalde, Brandenburg, Germany</v>
      </c>
      <c r="B13366" t="s">
        <v>16837</v>
      </c>
      <c r="C13366" t="s">
        <v>16837</v>
      </c>
      <c r="D13366">
        <v>52.083100000000002</v>
      </c>
      <c r="E13366">
        <v>13.166700000000001</v>
      </c>
      <c r="F13366" t="s">
        <v>441</v>
      </c>
      <c r="G13366" t="s">
        <v>442</v>
      </c>
      <c r="H13366" t="s">
        <v>443</v>
      </c>
      <c r="I13366" t="s">
        <v>1719</v>
      </c>
      <c r="J13366" t="s">
        <v>366</v>
      </c>
      <c r="K13366">
        <v>20522</v>
      </c>
      <c r="L13366">
        <v>1276376363</v>
      </c>
    </row>
    <row r="13367" spans="1:12" x14ac:dyDescent="0.45">
      <c r="A13367" t="str">
        <f t="shared" si="208"/>
        <v>Lucknow, Uttar Pradesh, India</v>
      </c>
      <c r="B13367" t="s">
        <v>16838</v>
      </c>
      <c r="C13367" t="s">
        <v>16838</v>
      </c>
      <c r="D13367">
        <v>26.847000000000001</v>
      </c>
      <c r="E13367">
        <v>80.947000000000003</v>
      </c>
      <c r="F13367" t="s">
        <v>626</v>
      </c>
      <c r="G13367" t="s">
        <v>627</v>
      </c>
      <c r="H13367" t="s">
        <v>628</v>
      </c>
      <c r="I13367" t="s">
        <v>939</v>
      </c>
      <c r="J13367" t="s">
        <v>378</v>
      </c>
      <c r="K13367">
        <v>3382000</v>
      </c>
      <c r="L13367">
        <v>1356891790</v>
      </c>
    </row>
    <row r="13368" spans="1:12" x14ac:dyDescent="0.45">
      <c r="A13368" t="str">
        <f t="shared" si="208"/>
        <v>Lüdenscheid, North Rhine-Westphalia, Germany</v>
      </c>
      <c r="B13368" t="s">
        <v>16839</v>
      </c>
      <c r="C13368" t="s">
        <v>16840</v>
      </c>
      <c r="D13368">
        <v>51.219799999999999</v>
      </c>
      <c r="E13368">
        <v>7.6273</v>
      </c>
      <c r="F13368" t="s">
        <v>441</v>
      </c>
      <c r="G13368" t="s">
        <v>442</v>
      </c>
      <c r="H13368" t="s">
        <v>443</v>
      </c>
      <c r="I13368" t="s">
        <v>444</v>
      </c>
      <c r="J13368" t="s">
        <v>366</v>
      </c>
      <c r="K13368">
        <v>72611</v>
      </c>
      <c r="L13368">
        <v>1276839426</v>
      </c>
    </row>
    <row r="13369" spans="1:12" x14ac:dyDescent="0.45">
      <c r="A13369" t="str">
        <f t="shared" si="208"/>
        <v>Lüderitz, //Karas, Namibia</v>
      </c>
      <c r="B13369" t="s">
        <v>16841</v>
      </c>
      <c r="C13369" t="s">
        <v>16842</v>
      </c>
      <c r="D13369">
        <v>-26.6478</v>
      </c>
      <c r="E13369">
        <v>15.1578</v>
      </c>
      <c r="F13369" t="s">
        <v>4295</v>
      </c>
      <c r="G13369" t="s">
        <v>4296</v>
      </c>
      <c r="H13369" t="s">
        <v>4297</v>
      </c>
      <c r="I13369" t="s">
        <v>4298</v>
      </c>
      <c r="K13369">
        <v>12537</v>
      </c>
      <c r="L13369">
        <v>1516141896</v>
      </c>
    </row>
    <row r="13370" spans="1:12" x14ac:dyDescent="0.45">
      <c r="A13370" t="str">
        <f t="shared" si="208"/>
        <v>Ludhiāna, Punjab, India</v>
      </c>
      <c r="B13370" t="s">
        <v>16843</v>
      </c>
      <c r="C13370" t="s">
        <v>16844</v>
      </c>
      <c r="D13370">
        <v>30.908300000000001</v>
      </c>
      <c r="E13370">
        <v>75.848600000000005</v>
      </c>
      <c r="F13370" t="s">
        <v>626</v>
      </c>
      <c r="G13370" t="s">
        <v>627</v>
      </c>
      <c r="H13370" t="s">
        <v>628</v>
      </c>
      <c r="I13370" t="s">
        <v>551</v>
      </c>
      <c r="K13370">
        <v>1649000</v>
      </c>
      <c r="L13370">
        <v>1356929498</v>
      </c>
    </row>
    <row r="13371" spans="1:12" x14ac:dyDescent="0.45">
      <c r="A13371" t="str">
        <f t="shared" si="208"/>
        <v>Lüdinghausen, North Rhine-Westphalia, Germany</v>
      </c>
      <c r="B13371" t="s">
        <v>16845</v>
      </c>
      <c r="C13371" t="s">
        <v>16846</v>
      </c>
      <c r="D13371">
        <v>51.768099999999997</v>
      </c>
      <c r="E13371">
        <v>7.4443999999999999</v>
      </c>
      <c r="F13371" t="s">
        <v>441</v>
      </c>
      <c r="G13371" t="s">
        <v>442</v>
      </c>
      <c r="H13371" t="s">
        <v>443</v>
      </c>
      <c r="I13371" t="s">
        <v>444</v>
      </c>
      <c r="K13371">
        <v>24590</v>
      </c>
      <c r="L13371">
        <v>1276526583</v>
      </c>
    </row>
    <row r="13372" spans="1:12" x14ac:dyDescent="0.45">
      <c r="A13372" t="str">
        <f t="shared" si="208"/>
        <v>Ludington, Michigan, United States</v>
      </c>
      <c r="B13372" t="s">
        <v>16847</v>
      </c>
      <c r="C13372" t="s">
        <v>16847</v>
      </c>
      <c r="D13372">
        <v>43.957299999999996</v>
      </c>
      <c r="E13372">
        <v>-86.443399999999997</v>
      </c>
      <c r="F13372" t="s">
        <v>530</v>
      </c>
      <c r="G13372" t="s">
        <v>531</v>
      </c>
      <c r="H13372" t="s">
        <v>532</v>
      </c>
      <c r="I13372" t="s">
        <v>868</v>
      </c>
      <c r="K13372">
        <v>10752</v>
      </c>
      <c r="L13372">
        <v>1840002547</v>
      </c>
    </row>
    <row r="13373" spans="1:12" x14ac:dyDescent="0.45">
      <c r="A13373" t="str">
        <f t="shared" si="208"/>
        <v>Ludlow, Massachusetts, United States</v>
      </c>
      <c r="B13373" t="s">
        <v>16848</v>
      </c>
      <c r="C13373" t="s">
        <v>16848</v>
      </c>
      <c r="D13373">
        <v>42.192100000000003</v>
      </c>
      <c r="E13373">
        <v>-72.458100000000002</v>
      </c>
      <c r="F13373" t="s">
        <v>530</v>
      </c>
      <c r="G13373" t="s">
        <v>531</v>
      </c>
      <c r="H13373" t="s">
        <v>532</v>
      </c>
      <c r="I13373" t="s">
        <v>621</v>
      </c>
      <c r="K13373">
        <v>21336</v>
      </c>
      <c r="L13373">
        <v>1840053449</v>
      </c>
    </row>
    <row r="13374" spans="1:12" x14ac:dyDescent="0.45">
      <c r="A13374" t="str">
        <f t="shared" si="208"/>
        <v>Ludlow, Shropshire, United Kingdom</v>
      </c>
      <c r="B13374" t="s">
        <v>16848</v>
      </c>
      <c r="C13374" t="s">
        <v>16848</v>
      </c>
      <c r="D13374">
        <v>52.368000000000002</v>
      </c>
      <c r="E13374">
        <v>-2.718</v>
      </c>
      <c r="F13374" t="s">
        <v>536</v>
      </c>
      <c r="G13374" t="s">
        <v>537</v>
      </c>
      <c r="H13374" t="s">
        <v>538</v>
      </c>
      <c r="I13374" t="s">
        <v>3850</v>
      </c>
      <c r="K13374">
        <v>10266</v>
      </c>
      <c r="L13374">
        <v>1826562344</v>
      </c>
    </row>
    <row r="13375" spans="1:12" x14ac:dyDescent="0.45">
      <c r="A13375" t="str">
        <f t="shared" si="208"/>
        <v>Luduş, Mureş, Romania</v>
      </c>
      <c r="B13375" t="s">
        <v>16849</v>
      </c>
      <c r="C13375" t="s">
        <v>16850</v>
      </c>
      <c r="D13375">
        <v>46.477800000000002</v>
      </c>
      <c r="E13375">
        <v>24.0961</v>
      </c>
      <c r="F13375" t="s">
        <v>665</v>
      </c>
      <c r="G13375" t="s">
        <v>666</v>
      </c>
      <c r="H13375" t="s">
        <v>667</v>
      </c>
      <c r="I13375" t="s">
        <v>12836</v>
      </c>
      <c r="K13375">
        <v>15328</v>
      </c>
      <c r="L13375">
        <v>1642649798</v>
      </c>
    </row>
    <row r="13376" spans="1:12" x14ac:dyDescent="0.45">
      <c r="A13376" t="str">
        <f t="shared" si="208"/>
        <v>Ludwigsburg, Baden-Württemberg, Germany</v>
      </c>
      <c r="B13376" t="s">
        <v>16851</v>
      </c>
      <c r="C13376" t="s">
        <v>16851</v>
      </c>
      <c r="D13376">
        <v>48.897500000000001</v>
      </c>
      <c r="E13376">
        <v>9.1919000000000004</v>
      </c>
      <c r="F13376" t="s">
        <v>441</v>
      </c>
      <c r="G13376" t="s">
        <v>442</v>
      </c>
      <c r="H13376" t="s">
        <v>443</v>
      </c>
      <c r="I13376" t="s">
        <v>451</v>
      </c>
      <c r="J13376" t="s">
        <v>366</v>
      </c>
      <c r="K13376">
        <v>93499</v>
      </c>
      <c r="L13376">
        <v>1276803720</v>
      </c>
    </row>
    <row r="13377" spans="1:12" x14ac:dyDescent="0.45">
      <c r="A13377" t="str">
        <f t="shared" si="208"/>
        <v>Ludwigsfelde, Brandenburg, Germany</v>
      </c>
      <c r="B13377" t="s">
        <v>16852</v>
      </c>
      <c r="C13377" t="s">
        <v>16852</v>
      </c>
      <c r="D13377">
        <v>52.299700000000001</v>
      </c>
      <c r="E13377">
        <v>13.2667</v>
      </c>
      <c r="F13377" t="s">
        <v>441</v>
      </c>
      <c r="G13377" t="s">
        <v>442</v>
      </c>
      <c r="H13377" t="s">
        <v>443</v>
      </c>
      <c r="I13377" t="s">
        <v>1719</v>
      </c>
      <c r="K13377">
        <v>26112</v>
      </c>
      <c r="L13377">
        <v>1276940684</v>
      </c>
    </row>
    <row r="13378" spans="1:12" x14ac:dyDescent="0.45">
      <c r="A13378" t="str">
        <f t="shared" si="208"/>
        <v>Ludwigshafen, Rhineland-Palatinate, Germany</v>
      </c>
      <c r="B13378" t="s">
        <v>16853</v>
      </c>
      <c r="C13378" t="s">
        <v>16853</v>
      </c>
      <c r="D13378">
        <v>49.481099999999998</v>
      </c>
      <c r="E13378">
        <v>8.4352999999999998</v>
      </c>
      <c r="F13378" t="s">
        <v>441</v>
      </c>
      <c r="G13378" t="s">
        <v>442</v>
      </c>
      <c r="H13378" t="s">
        <v>443</v>
      </c>
      <c r="I13378" t="s">
        <v>1712</v>
      </c>
      <c r="J13378" t="s">
        <v>366</v>
      </c>
      <c r="K13378">
        <v>171061</v>
      </c>
      <c r="L13378">
        <v>1276912330</v>
      </c>
    </row>
    <row r="13379" spans="1:12" x14ac:dyDescent="0.45">
      <c r="A13379" t="str">
        <f t="shared" ref="A13379:A13442" si="209">CONCATENATE(B13379,", ",I13379,", ",F13379)</f>
        <v>Ludwigslust, Mecklenburg-Western Pomerania, Germany</v>
      </c>
      <c r="B13379" t="s">
        <v>16854</v>
      </c>
      <c r="C13379" t="s">
        <v>16854</v>
      </c>
      <c r="D13379">
        <v>53.333199999999998</v>
      </c>
      <c r="E13379">
        <v>11.5023</v>
      </c>
      <c r="F13379" t="s">
        <v>441</v>
      </c>
      <c r="G13379" t="s">
        <v>442</v>
      </c>
      <c r="H13379" t="s">
        <v>443</v>
      </c>
      <c r="I13379" t="s">
        <v>1715</v>
      </c>
      <c r="K13379">
        <v>12233</v>
      </c>
      <c r="L13379">
        <v>1276582763</v>
      </c>
    </row>
    <row r="13380" spans="1:12" x14ac:dyDescent="0.45">
      <c r="A13380" t="str">
        <f t="shared" si="209"/>
        <v>Ludza, Ludzas Novads, Latvia</v>
      </c>
      <c r="B13380" t="s">
        <v>16855</v>
      </c>
      <c r="C13380" t="s">
        <v>16855</v>
      </c>
      <c r="D13380">
        <v>56.543900000000001</v>
      </c>
      <c r="E13380">
        <v>27.7211</v>
      </c>
      <c r="F13380" t="s">
        <v>811</v>
      </c>
      <c r="G13380" t="s">
        <v>812</v>
      </c>
      <c r="H13380" t="s">
        <v>813</v>
      </c>
      <c r="I13380" t="s">
        <v>16856</v>
      </c>
      <c r="J13380" t="s">
        <v>378</v>
      </c>
      <c r="K13380">
        <v>8071</v>
      </c>
      <c r="L13380">
        <v>1428976928</v>
      </c>
    </row>
    <row r="13381" spans="1:12" x14ac:dyDescent="0.45">
      <c r="A13381" t="str">
        <f t="shared" si="209"/>
        <v>Luebo, Kasaï, Congo (Kinshasa)</v>
      </c>
      <c r="B13381" t="s">
        <v>16857</v>
      </c>
      <c r="C13381" t="s">
        <v>16857</v>
      </c>
      <c r="D13381">
        <v>-5.3494999999999999</v>
      </c>
      <c r="E13381">
        <v>21.41</v>
      </c>
      <c r="F13381" t="s">
        <v>1127</v>
      </c>
      <c r="G13381" t="s">
        <v>1128</v>
      </c>
      <c r="H13381" t="s">
        <v>1129</v>
      </c>
      <c r="I13381" t="s">
        <v>12902</v>
      </c>
      <c r="J13381" t="s">
        <v>378</v>
      </c>
      <c r="K13381">
        <v>35183</v>
      </c>
      <c r="L13381">
        <v>1180012250</v>
      </c>
    </row>
    <row r="13382" spans="1:12" x14ac:dyDescent="0.45">
      <c r="A13382" t="str">
        <f t="shared" si="209"/>
        <v>Luena, Moxico, Angola</v>
      </c>
      <c r="B13382" t="s">
        <v>16858</v>
      </c>
      <c r="C13382" t="s">
        <v>16858</v>
      </c>
      <c r="D13382">
        <v>-11.79</v>
      </c>
      <c r="E13382">
        <v>19.899999999999999</v>
      </c>
      <c r="F13382" t="s">
        <v>1809</v>
      </c>
      <c r="G13382" t="s">
        <v>1810</v>
      </c>
      <c r="H13382" t="s">
        <v>1811</v>
      </c>
      <c r="I13382" t="s">
        <v>6063</v>
      </c>
      <c r="J13382" t="s">
        <v>378</v>
      </c>
      <c r="K13382">
        <v>21115</v>
      </c>
      <c r="L13382">
        <v>1024283760</v>
      </c>
    </row>
    <row r="13383" spans="1:12" x14ac:dyDescent="0.45">
      <c r="A13383" t="str">
        <f t="shared" si="209"/>
        <v>Lufilufi, Atua, Samoa</v>
      </c>
      <c r="B13383" t="s">
        <v>16859</v>
      </c>
      <c r="C13383" t="s">
        <v>16859</v>
      </c>
      <c r="D13383">
        <v>-13.874499999999999</v>
      </c>
      <c r="E13383">
        <v>-171.5986</v>
      </c>
      <c r="F13383" t="s">
        <v>878</v>
      </c>
      <c r="G13383" t="s">
        <v>879</v>
      </c>
      <c r="H13383" t="s">
        <v>880</v>
      </c>
      <c r="I13383" t="s">
        <v>16860</v>
      </c>
      <c r="J13383" t="s">
        <v>378</v>
      </c>
      <c r="L13383">
        <v>1882092632</v>
      </c>
    </row>
    <row r="13384" spans="1:12" x14ac:dyDescent="0.45">
      <c r="A13384" t="str">
        <f t="shared" si="209"/>
        <v>Lufkin, Texas, United States</v>
      </c>
      <c r="B13384" t="s">
        <v>16861</v>
      </c>
      <c r="C13384" t="s">
        <v>16861</v>
      </c>
      <c r="D13384">
        <v>31.3217</v>
      </c>
      <c r="E13384">
        <v>-94.727699999999999</v>
      </c>
      <c r="F13384" t="s">
        <v>530</v>
      </c>
      <c r="G13384" t="s">
        <v>531</v>
      </c>
      <c r="H13384" t="s">
        <v>532</v>
      </c>
      <c r="I13384" t="s">
        <v>610</v>
      </c>
      <c r="K13384">
        <v>44867</v>
      </c>
      <c r="L13384">
        <v>1840020840</v>
      </c>
    </row>
    <row r="13385" spans="1:12" x14ac:dyDescent="0.45">
      <c r="A13385" t="str">
        <f t="shared" si="209"/>
        <v>Luftkurort Arendsee, Saxony-Anhalt, Germany</v>
      </c>
      <c r="B13385" t="s">
        <v>16862</v>
      </c>
      <c r="C13385" t="s">
        <v>16862</v>
      </c>
      <c r="D13385">
        <v>52.8767</v>
      </c>
      <c r="E13385">
        <v>11.486700000000001</v>
      </c>
      <c r="F13385" t="s">
        <v>441</v>
      </c>
      <c r="G13385" t="s">
        <v>442</v>
      </c>
      <c r="H13385" t="s">
        <v>443</v>
      </c>
      <c r="I13385" t="s">
        <v>1614</v>
      </c>
      <c r="K13385">
        <v>6750</v>
      </c>
      <c r="L13385">
        <v>1276924634</v>
      </c>
    </row>
    <row r="13386" spans="1:12" x14ac:dyDescent="0.45">
      <c r="A13386" t="str">
        <f t="shared" si="209"/>
        <v>Luga, Leningradskaya Oblast’, Russia</v>
      </c>
      <c r="B13386" t="s">
        <v>16863</v>
      </c>
      <c r="C13386" t="s">
        <v>16863</v>
      </c>
      <c r="D13386">
        <v>58.7333</v>
      </c>
      <c r="E13386">
        <v>29.85</v>
      </c>
      <c r="F13386" t="s">
        <v>504</v>
      </c>
      <c r="G13386" t="s">
        <v>505</v>
      </c>
      <c r="H13386" t="s">
        <v>506</v>
      </c>
      <c r="I13386" t="s">
        <v>4844</v>
      </c>
      <c r="K13386">
        <v>35262</v>
      </c>
      <c r="L13386">
        <v>1643463120</v>
      </c>
    </row>
    <row r="13387" spans="1:12" x14ac:dyDescent="0.45">
      <c r="A13387" t="str">
        <f t="shared" si="209"/>
        <v>Lugano, Ticino, Switzerland</v>
      </c>
      <c r="B13387" t="s">
        <v>16864</v>
      </c>
      <c r="C13387" t="s">
        <v>16864</v>
      </c>
      <c r="D13387">
        <v>46.010300000000001</v>
      </c>
      <c r="E13387">
        <v>8.9625000000000004</v>
      </c>
      <c r="F13387" t="s">
        <v>464</v>
      </c>
      <c r="G13387" t="s">
        <v>465</v>
      </c>
      <c r="H13387" t="s">
        <v>466</v>
      </c>
      <c r="I13387" t="s">
        <v>4065</v>
      </c>
      <c r="K13387">
        <v>63185</v>
      </c>
      <c r="L13387">
        <v>1756503816</v>
      </c>
    </row>
    <row r="13388" spans="1:12" x14ac:dyDescent="0.45">
      <c r="A13388" t="str">
        <f t="shared" si="209"/>
        <v>Luganville, Sanma, Vanuatu</v>
      </c>
      <c r="B13388" t="s">
        <v>16865</v>
      </c>
      <c r="C13388" t="s">
        <v>16865</v>
      </c>
      <c r="D13388">
        <v>-15.512600000000001</v>
      </c>
      <c r="E13388">
        <v>167.17660000000001</v>
      </c>
      <c r="F13388" t="s">
        <v>13146</v>
      </c>
      <c r="G13388" t="s">
        <v>13147</v>
      </c>
      <c r="H13388" t="s">
        <v>13148</v>
      </c>
      <c r="I13388" t="s">
        <v>16866</v>
      </c>
      <c r="J13388" t="s">
        <v>378</v>
      </c>
      <c r="K13388">
        <v>13397</v>
      </c>
      <c r="L13388">
        <v>1548569362</v>
      </c>
    </row>
    <row r="13389" spans="1:12" x14ac:dyDescent="0.45">
      <c r="A13389" t="str">
        <f t="shared" si="209"/>
        <v>Lugau, Saxony, Germany</v>
      </c>
      <c r="B13389" t="s">
        <v>16867</v>
      </c>
      <c r="C13389" t="s">
        <v>16867</v>
      </c>
      <c r="D13389">
        <v>50.738300000000002</v>
      </c>
      <c r="E13389">
        <v>12.7464</v>
      </c>
      <c r="F13389" t="s">
        <v>441</v>
      </c>
      <c r="G13389" t="s">
        <v>442</v>
      </c>
      <c r="H13389" t="s">
        <v>443</v>
      </c>
      <c r="I13389" t="s">
        <v>1707</v>
      </c>
      <c r="K13389">
        <v>8013</v>
      </c>
      <c r="L13389">
        <v>1276002866</v>
      </c>
    </row>
    <row r="13390" spans="1:12" x14ac:dyDescent="0.45">
      <c r="A13390" t="str">
        <f t="shared" si="209"/>
        <v>Lügde, North Rhine-Westphalia, Germany</v>
      </c>
      <c r="B13390" t="s">
        <v>16868</v>
      </c>
      <c r="C13390" t="s">
        <v>16869</v>
      </c>
      <c r="D13390">
        <v>51.95</v>
      </c>
      <c r="E13390">
        <v>9.25</v>
      </c>
      <c r="F13390" t="s">
        <v>441</v>
      </c>
      <c r="G13390" t="s">
        <v>442</v>
      </c>
      <c r="H13390" t="s">
        <v>443</v>
      </c>
      <c r="I13390" t="s">
        <v>444</v>
      </c>
      <c r="K13390">
        <v>9448</v>
      </c>
      <c r="L13390">
        <v>1276075848</v>
      </c>
    </row>
    <row r="13391" spans="1:12" x14ac:dyDescent="0.45">
      <c r="A13391" t="str">
        <f t="shared" si="209"/>
        <v>Lugo, Galicia, Spain</v>
      </c>
      <c r="B13391" t="s">
        <v>16870</v>
      </c>
      <c r="C13391" t="s">
        <v>16870</v>
      </c>
      <c r="D13391">
        <v>43.011699999999998</v>
      </c>
      <c r="E13391">
        <v>-7.5571999999999999</v>
      </c>
      <c r="F13391" t="s">
        <v>436</v>
      </c>
      <c r="G13391" t="s">
        <v>437</v>
      </c>
      <c r="H13391" t="s">
        <v>438</v>
      </c>
      <c r="I13391" t="s">
        <v>439</v>
      </c>
      <c r="J13391" t="s">
        <v>366</v>
      </c>
      <c r="K13391">
        <v>98276</v>
      </c>
      <c r="L13391">
        <v>1724547526</v>
      </c>
    </row>
    <row r="13392" spans="1:12" x14ac:dyDescent="0.45">
      <c r="A13392" t="str">
        <f t="shared" si="209"/>
        <v>Lugoff, South Carolina, United States</v>
      </c>
      <c r="B13392" t="s">
        <v>16871</v>
      </c>
      <c r="C13392" t="s">
        <v>16871</v>
      </c>
      <c r="D13392">
        <v>34.221600000000002</v>
      </c>
      <c r="E13392">
        <v>-80.684899999999999</v>
      </c>
      <c r="F13392" t="s">
        <v>530</v>
      </c>
      <c r="G13392" t="s">
        <v>531</v>
      </c>
      <c r="H13392" t="s">
        <v>532</v>
      </c>
      <c r="I13392" t="s">
        <v>534</v>
      </c>
      <c r="K13392">
        <v>8360</v>
      </c>
      <c r="L13392">
        <v>1840013597</v>
      </c>
    </row>
    <row r="13393" spans="1:12" x14ac:dyDescent="0.45">
      <c r="A13393" t="str">
        <f t="shared" si="209"/>
        <v>Luhačovice, Zlínský Kraj, Czechia</v>
      </c>
      <c r="B13393" t="s">
        <v>16872</v>
      </c>
      <c r="C13393" t="s">
        <v>16873</v>
      </c>
      <c r="D13393">
        <v>49.099800000000002</v>
      </c>
      <c r="E13393">
        <v>17.7575</v>
      </c>
      <c r="F13393" t="s">
        <v>2480</v>
      </c>
      <c r="G13393" t="s">
        <v>2481</v>
      </c>
      <c r="H13393" t="s">
        <v>2482</v>
      </c>
      <c r="I13393" t="s">
        <v>5763</v>
      </c>
      <c r="K13393">
        <v>5059</v>
      </c>
      <c r="L13393">
        <v>1203520041</v>
      </c>
    </row>
    <row r="13394" spans="1:12" x14ac:dyDescent="0.45">
      <c r="A13394" t="str">
        <f t="shared" si="209"/>
        <v>Luhansk, Luhans’ka Oblast’, Ukraine</v>
      </c>
      <c r="B13394" t="s">
        <v>16874</v>
      </c>
      <c r="C13394" t="s">
        <v>16874</v>
      </c>
      <c r="D13394">
        <v>48.583300000000001</v>
      </c>
      <c r="E13394">
        <v>39.333300000000001</v>
      </c>
      <c r="F13394" t="s">
        <v>1461</v>
      </c>
      <c r="G13394" t="s">
        <v>1462</v>
      </c>
      <c r="H13394" t="s">
        <v>1463</v>
      </c>
      <c r="I13394" t="s">
        <v>1464</v>
      </c>
      <c r="J13394" t="s">
        <v>378</v>
      </c>
      <c r="K13394">
        <v>417990</v>
      </c>
      <c r="L13394">
        <v>1804688214</v>
      </c>
    </row>
    <row r="13395" spans="1:12" x14ac:dyDescent="0.45">
      <c r="A13395" t="str">
        <f t="shared" si="209"/>
        <v>Luiana, Kuando Kubango, Angola</v>
      </c>
      <c r="B13395" t="s">
        <v>16875</v>
      </c>
      <c r="C13395" t="s">
        <v>16875</v>
      </c>
      <c r="D13395">
        <v>-17.369499999999999</v>
      </c>
      <c r="E13395">
        <v>23</v>
      </c>
      <c r="F13395" t="s">
        <v>1809</v>
      </c>
      <c r="G13395" t="s">
        <v>1810</v>
      </c>
      <c r="H13395" t="s">
        <v>1811</v>
      </c>
      <c r="I13395" t="s">
        <v>7860</v>
      </c>
      <c r="K13395">
        <v>150</v>
      </c>
      <c r="L13395">
        <v>1024455938</v>
      </c>
    </row>
    <row r="13396" spans="1:12" x14ac:dyDescent="0.45">
      <c r="A13396" t="str">
        <f t="shared" si="209"/>
        <v>Luís Antônio, São Paulo, Brazil</v>
      </c>
      <c r="B13396" t="s">
        <v>16876</v>
      </c>
      <c r="C13396" t="s">
        <v>16877</v>
      </c>
      <c r="D13396">
        <v>-21.555</v>
      </c>
      <c r="E13396">
        <v>-47.7044</v>
      </c>
      <c r="F13396" t="s">
        <v>491</v>
      </c>
      <c r="G13396" t="s">
        <v>492</v>
      </c>
      <c r="H13396" t="s">
        <v>493</v>
      </c>
      <c r="I13396" t="s">
        <v>801</v>
      </c>
      <c r="K13396">
        <v>13378</v>
      </c>
      <c r="L13396">
        <v>1076517541</v>
      </c>
    </row>
    <row r="13397" spans="1:12" x14ac:dyDescent="0.45">
      <c r="A13397" t="str">
        <f t="shared" si="209"/>
        <v>Luisiânia, São Paulo, Brazil</v>
      </c>
      <c r="B13397" t="s">
        <v>16878</v>
      </c>
      <c r="C13397" t="s">
        <v>16879</v>
      </c>
      <c r="D13397">
        <v>-21.675799999999999</v>
      </c>
      <c r="E13397">
        <v>-50.326700000000002</v>
      </c>
      <c r="F13397" t="s">
        <v>491</v>
      </c>
      <c r="G13397" t="s">
        <v>492</v>
      </c>
      <c r="H13397" t="s">
        <v>493</v>
      </c>
      <c r="I13397" t="s">
        <v>801</v>
      </c>
      <c r="K13397">
        <v>5511</v>
      </c>
      <c r="L13397">
        <v>1076185494</v>
      </c>
    </row>
    <row r="13398" spans="1:12" x14ac:dyDescent="0.45">
      <c r="A13398" t="str">
        <f t="shared" si="209"/>
        <v>Luján, Buenos Aires, Argentina</v>
      </c>
      <c r="B13398" t="s">
        <v>16880</v>
      </c>
      <c r="C13398" t="s">
        <v>16881</v>
      </c>
      <c r="D13398">
        <v>-34.579599999999999</v>
      </c>
      <c r="E13398">
        <v>-59.11</v>
      </c>
      <c r="F13398" t="s">
        <v>651</v>
      </c>
      <c r="G13398" t="s">
        <v>652</v>
      </c>
      <c r="H13398" t="s">
        <v>653</v>
      </c>
      <c r="I13398" t="s">
        <v>870</v>
      </c>
      <c r="J13398" t="s">
        <v>366</v>
      </c>
      <c r="K13398">
        <v>81749</v>
      </c>
      <c r="L13398">
        <v>1032704827</v>
      </c>
    </row>
    <row r="13399" spans="1:12" x14ac:dyDescent="0.45">
      <c r="A13399" t="str">
        <f t="shared" si="209"/>
        <v>Lukavac, Bosnia and Herzegovina, Federation of, Bosnia And Herzegovina</v>
      </c>
      <c r="B13399" t="s">
        <v>16882</v>
      </c>
      <c r="C13399" t="s">
        <v>16882</v>
      </c>
      <c r="D13399">
        <v>44.533299999999997</v>
      </c>
      <c r="E13399">
        <v>18.533300000000001</v>
      </c>
      <c r="F13399" t="s">
        <v>3488</v>
      </c>
      <c r="G13399" t="s">
        <v>3489</v>
      </c>
      <c r="H13399" t="s">
        <v>3490</v>
      </c>
      <c r="I13399" t="s">
        <v>4454</v>
      </c>
      <c r="J13399" t="s">
        <v>366</v>
      </c>
      <c r="K13399">
        <v>46731</v>
      </c>
      <c r="L13399">
        <v>1070273413</v>
      </c>
    </row>
    <row r="13400" spans="1:12" x14ac:dyDescent="0.45">
      <c r="A13400" t="str">
        <f t="shared" si="209"/>
        <v>Lukovica, Lukovica, Slovenia</v>
      </c>
      <c r="B13400" t="s">
        <v>16883</v>
      </c>
      <c r="C13400" t="s">
        <v>16883</v>
      </c>
      <c r="D13400">
        <v>46.166699999999999</v>
      </c>
      <c r="E13400">
        <v>14.7</v>
      </c>
      <c r="F13400" t="s">
        <v>1111</v>
      </c>
      <c r="G13400" t="s">
        <v>1112</v>
      </c>
      <c r="H13400" t="s">
        <v>1113</v>
      </c>
      <c r="I13400" t="s">
        <v>16883</v>
      </c>
      <c r="J13400" t="s">
        <v>378</v>
      </c>
      <c r="L13400">
        <v>1705829201</v>
      </c>
    </row>
    <row r="13401" spans="1:12" x14ac:dyDescent="0.45">
      <c r="A13401" t="str">
        <f t="shared" si="209"/>
        <v>Lukovit, Lovech, Bulgaria</v>
      </c>
      <c r="B13401" t="s">
        <v>16884</v>
      </c>
      <c r="C13401" t="s">
        <v>16884</v>
      </c>
      <c r="D13401">
        <v>43.206099999999999</v>
      </c>
      <c r="E13401">
        <v>24.1631</v>
      </c>
      <c r="F13401" t="s">
        <v>1175</v>
      </c>
      <c r="G13401" t="s">
        <v>1176</v>
      </c>
      <c r="H13401" t="s">
        <v>1177</v>
      </c>
      <c r="I13401" t="s">
        <v>16738</v>
      </c>
      <c r="K13401">
        <v>10316</v>
      </c>
      <c r="L13401">
        <v>1100460209</v>
      </c>
    </row>
    <row r="13402" spans="1:12" x14ac:dyDescent="0.45">
      <c r="A13402" t="str">
        <f t="shared" si="209"/>
        <v>Łuków, Lubelskie, Poland</v>
      </c>
      <c r="B13402" t="s">
        <v>16885</v>
      </c>
      <c r="C13402" t="s">
        <v>16886</v>
      </c>
      <c r="D13402">
        <v>51.916699999999999</v>
      </c>
      <c r="E13402">
        <v>22.383299999999998</v>
      </c>
      <c r="F13402" t="s">
        <v>3993</v>
      </c>
      <c r="G13402" t="s">
        <v>3994</v>
      </c>
      <c r="H13402" t="s">
        <v>3995</v>
      </c>
      <c r="I13402" t="s">
        <v>4117</v>
      </c>
      <c r="J13402" t="s">
        <v>366</v>
      </c>
      <c r="K13402">
        <v>30381</v>
      </c>
      <c r="L13402">
        <v>1616162700</v>
      </c>
    </row>
    <row r="13403" spans="1:12" x14ac:dyDescent="0.45">
      <c r="A13403" t="str">
        <f t="shared" si="209"/>
        <v>Lukoyanov, Nizhegorodskaya Oblast’, Russia</v>
      </c>
      <c r="B13403" t="s">
        <v>16887</v>
      </c>
      <c r="C13403" t="s">
        <v>16887</v>
      </c>
      <c r="D13403">
        <v>55.0383</v>
      </c>
      <c r="E13403">
        <v>44.497799999999998</v>
      </c>
      <c r="F13403" t="s">
        <v>504</v>
      </c>
      <c r="G13403" t="s">
        <v>505</v>
      </c>
      <c r="H13403" t="s">
        <v>506</v>
      </c>
      <c r="I13403" t="s">
        <v>2476</v>
      </c>
      <c r="K13403">
        <v>14104</v>
      </c>
      <c r="L13403">
        <v>1643123561</v>
      </c>
    </row>
    <row r="13404" spans="1:12" x14ac:dyDescent="0.45">
      <c r="A13404" t="str">
        <f t="shared" si="209"/>
        <v>Lukulu, Western, Zambia</v>
      </c>
      <c r="B13404" t="s">
        <v>16888</v>
      </c>
      <c r="C13404" t="s">
        <v>16888</v>
      </c>
      <c r="D13404">
        <v>-14.3896</v>
      </c>
      <c r="E13404">
        <v>23.24</v>
      </c>
      <c r="F13404" t="s">
        <v>6881</v>
      </c>
      <c r="G13404" t="s">
        <v>6882</v>
      </c>
      <c r="H13404" t="s">
        <v>6883</v>
      </c>
      <c r="I13404" t="s">
        <v>5285</v>
      </c>
      <c r="K13404">
        <v>3349</v>
      </c>
      <c r="L13404">
        <v>1894281443</v>
      </c>
    </row>
    <row r="13405" spans="1:12" x14ac:dyDescent="0.45">
      <c r="A13405" t="str">
        <f t="shared" si="209"/>
        <v>Luleå, Norrbotten, Sweden</v>
      </c>
      <c r="B13405" t="s">
        <v>16889</v>
      </c>
      <c r="C13405" t="s">
        <v>16890</v>
      </c>
      <c r="D13405">
        <v>65.583799999999997</v>
      </c>
      <c r="E13405">
        <v>22.191500000000001</v>
      </c>
      <c r="F13405" t="s">
        <v>4875</v>
      </c>
      <c r="G13405" t="s">
        <v>4876</v>
      </c>
      <c r="H13405" t="s">
        <v>4877</v>
      </c>
      <c r="I13405" t="s">
        <v>11806</v>
      </c>
      <c r="J13405" t="s">
        <v>378</v>
      </c>
      <c r="K13405">
        <v>48749</v>
      </c>
      <c r="L13405">
        <v>1752765449</v>
      </c>
    </row>
    <row r="13406" spans="1:12" x14ac:dyDescent="0.45">
      <c r="A13406" t="str">
        <f t="shared" si="209"/>
        <v>Lüleburgaz, Kırklareli, Turkey</v>
      </c>
      <c r="B13406" t="s">
        <v>16891</v>
      </c>
      <c r="C13406" t="s">
        <v>16892</v>
      </c>
      <c r="D13406">
        <v>41.4056</v>
      </c>
      <c r="E13406">
        <v>27.3569</v>
      </c>
      <c r="F13406" t="s">
        <v>806</v>
      </c>
      <c r="G13406" t="s">
        <v>807</v>
      </c>
      <c r="H13406" t="s">
        <v>808</v>
      </c>
      <c r="I13406" t="s">
        <v>14784</v>
      </c>
      <c r="J13406" t="s">
        <v>366</v>
      </c>
      <c r="K13406">
        <v>148037</v>
      </c>
      <c r="L13406">
        <v>1792000752</v>
      </c>
    </row>
    <row r="13407" spans="1:12" x14ac:dyDescent="0.45">
      <c r="A13407" t="str">
        <f t="shared" si="209"/>
        <v>Luling, Louisiana, United States</v>
      </c>
      <c r="B13407" t="s">
        <v>16893</v>
      </c>
      <c r="C13407" t="s">
        <v>16893</v>
      </c>
      <c r="D13407">
        <v>29.9008</v>
      </c>
      <c r="E13407">
        <v>-90.3523</v>
      </c>
      <c r="F13407" t="s">
        <v>530</v>
      </c>
      <c r="G13407" t="s">
        <v>531</v>
      </c>
      <c r="H13407" t="s">
        <v>532</v>
      </c>
      <c r="I13407" t="s">
        <v>533</v>
      </c>
      <c r="K13407">
        <v>13614</v>
      </c>
      <c r="L13407">
        <v>1840013980</v>
      </c>
    </row>
    <row r="13408" spans="1:12" x14ac:dyDescent="0.45">
      <c r="A13408" t="str">
        <f t="shared" si="209"/>
        <v>Luling, Texas, United States</v>
      </c>
      <c r="B13408" t="s">
        <v>16893</v>
      </c>
      <c r="C13408" t="s">
        <v>16893</v>
      </c>
      <c r="D13408">
        <v>29.6814</v>
      </c>
      <c r="E13408">
        <v>-97.646799999999999</v>
      </c>
      <c r="F13408" t="s">
        <v>530</v>
      </c>
      <c r="G13408" t="s">
        <v>531</v>
      </c>
      <c r="H13408" t="s">
        <v>532</v>
      </c>
      <c r="I13408" t="s">
        <v>610</v>
      </c>
      <c r="K13408">
        <v>5834</v>
      </c>
      <c r="L13408">
        <v>1840020937</v>
      </c>
    </row>
    <row r="13409" spans="1:12" x14ac:dyDescent="0.45">
      <c r="A13409" t="str">
        <f t="shared" si="209"/>
        <v>Lumberton, North Carolina, United States</v>
      </c>
      <c r="B13409" t="s">
        <v>16894</v>
      </c>
      <c r="C13409" t="s">
        <v>16894</v>
      </c>
      <c r="D13409">
        <v>34.6312</v>
      </c>
      <c r="E13409">
        <v>-79.018600000000006</v>
      </c>
      <c r="F13409" t="s">
        <v>530</v>
      </c>
      <c r="G13409" t="s">
        <v>531</v>
      </c>
      <c r="H13409" t="s">
        <v>532</v>
      </c>
      <c r="I13409" t="s">
        <v>589</v>
      </c>
      <c r="K13409">
        <v>28279</v>
      </c>
      <c r="L13409">
        <v>1840015531</v>
      </c>
    </row>
    <row r="13410" spans="1:12" x14ac:dyDescent="0.45">
      <c r="A13410" t="str">
        <f t="shared" si="209"/>
        <v>Lumberton, Texas, United States</v>
      </c>
      <c r="B13410" t="s">
        <v>16894</v>
      </c>
      <c r="C13410" t="s">
        <v>16894</v>
      </c>
      <c r="D13410">
        <v>30.2562</v>
      </c>
      <c r="E13410">
        <v>-94.207099999999997</v>
      </c>
      <c r="F13410" t="s">
        <v>530</v>
      </c>
      <c r="G13410" t="s">
        <v>531</v>
      </c>
      <c r="H13410" t="s">
        <v>532</v>
      </c>
      <c r="I13410" t="s">
        <v>610</v>
      </c>
      <c r="K13410">
        <v>13073</v>
      </c>
      <c r="L13410">
        <v>1840020896</v>
      </c>
    </row>
    <row r="13411" spans="1:12" x14ac:dyDescent="0.45">
      <c r="A13411" t="str">
        <f t="shared" si="209"/>
        <v>Lumberton, New Jersey, United States</v>
      </c>
      <c r="B13411" t="s">
        <v>16894</v>
      </c>
      <c r="C13411" t="s">
        <v>16894</v>
      </c>
      <c r="D13411">
        <v>39.956899999999997</v>
      </c>
      <c r="E13411">
        <v>-74.8035</v>
      </c>
      <c r="F13411" t="s">
        <v>530</v>
      </c>
      <c r="G13411" t="s">
        <v>531</v>
      </c>
      <c r="H13411" t="s">
        <v>532</v>
      </c>
      <c r="I13411" t="s">
        <v>587</v>
      </c>
      <c r="K13411">
        <v>12287</v>
      </c>
      <c r="L13411">
        <v>1840081622</v>
      </c>
    </row>
    <row r="13412" spans="1:12" x14ac:dyDescent="0.45">
      <c r="A13412" t="str">
        <f t="shared" si="209"/>
        <v>Lumphat, Ratanakiri, Cambodia</v>
      </c>
      <c r="B13412" t="s">
        <v>16895</v>
      </c>
      <c r="C13412" t="s">
        <v>16895</v>
      </c>
      <c r="D13412">
        <v>13.507</v>
      </c>
      <c r="E13412">
        <v>106.98099999999999</v>
      </c>
      <c r="F13412" t="s">
        <v>3505</v>
      </c>
      <c r="G13412" t="s">
        <v>3506</v>
      </c>
      <c r="H13412" t="s">
        <v>3507</v>
      </c>
      <c r="I13412" t="s">
        <v>3508</v>
      </c>
      <c r="J13412" t="s">
        <v>366</v>
      </c>
      <c r="K13412">
        <v>19205</v>
      </c>
      <c r="L13412">
        <v>1116149070</v>
      </c>
    </row>
    <row r="13413" spans="1:12" x14ac:dyDescent="0.45">
      <c r="A13413" t="str">
        <f t="shared" si="209"/>
        <v>Lundazi, Eastern, Zambia</v>
      </c>
      <c r="B13413" t="s">
        <v>16896</v>
      </c>
      <c r="C13413" t="s">
        <v>16896</v>
      </c>
      <c r="D13413">
        <v>-12.2895</v>
      </c>
      <c r="E13413">
        <v>33.17</v>
      </c>
      <c r="F13413" t="s">
        <v>6881</v>
      </c>
      <c r="G13413" t="s">
        <v>6882</v>
      </c>
      <c r="H13413" t="s">
        <v>6883</v>
      </c>
      <c r="I13413" t="s">
        <v>3775</v>
      </c>
      <c r="K13413">
        <v>11635</v>
      </c>
      <c r="L13413">
        <v>1894277247</v>
      </c>
    </row>
    <row r="13414" spans="1:12" x14ac:dyDescent="0.45">
      <c r="A13414" t="str">
        <f t="shared" si="209"/>
        <v>Lüneburg, Lower Saxony, Germany</v>
      </c>
      <c r="B13414" t="s">
        <v>16897</v>
      </c>
      <c r="C13414" t="s">
        <v>16898</v>
      </c>
      <c r="D13414">
        <v>53.252499999999998</v>
      </c>
      <c r="E13414">
        <v>10.414400000000001</v>
      </c>
      <c r="F13414" t="s">
        <v>441</v>
      </c>
      <c r="G13414" t="s">
        <v>442</v>
      </c>
      <c r="H13414" t="s">
        <v>443</v>
      </c>
      <c r="I13414" t="s">
        <v>735</v>
      </c>
      <c r="J13414" t="s">
        <v>366</v>
      </c>
      <c r="K13414">
        <v>75351</v>
      </c>
      <c r="L13414">
        <v>1276001423</v>
      </c>
    </row>
    <row r="13415" spans="1:12" x14ac:dyDescent="0.45">
      <c r="A13415" t="str">
        <f t="shared" si="209"/>
        <v>Lunel, Occitanie, France</v>
      </c>
      <c r="B13415" t="s">
        <v>16899</v>
      </c>
      <c r="C13415" t="s">
        <v>16899</v>
      </c>
      <c r="D13415">
        <v>43.677799999999998</v>
      </c>
      <c r="E13415">
        <v>4.1360999999999999</v>
      </c>
      <c r="F13415" t="s">
        <v>526</v>
      </c>
      <c r="G13415" t="s">
        <v>527</v>
      </c>
      <c r="H13415" t="s">
        <v>528</v>
      </c>
      <c r="I13415" t="s">
        <v>915</v>
      </c>
      <c r="K13415">
        <v>26239</v>
      </c>
      <c r="L13415">
        <v>1250801871</v>
      </c>
    </row>
    <row r="13416" spans="1:12" x14ac:dyDescent="0.45">
      <c r="A13416" t="str">
        <f t="shared" si="209"/>
        <v>Lünen, North Rhine-Westphalia, Germany</v>
      </c>
      <c r="B13416" t="s">
        <v>16900</v>
      </c>
      <c r="C13416" t="s">
        <v>16901</v>
      </c>
      <c r="D13416">
        <v>51.616700000000002</v>
      </c>
      <c r="E13416">
        <v>7.5167000000000002</v>
      </c>
      <c r="F13416" t="s">
        <v>441</v>
      </c>
      <c r="G13416" t="s">
        <v>442</v>
      </c>
      <c r="H13416" t="s">
        <v>443</v>
      </c>
      <c r="I13416" t="s">
        <v>444</v>
      </c>
      <c r="K13416">
        <v>86449</v>
      </c>
      <c r="L13416">
        <v>1276959723</v>
      </c>
    </row>
    <row r="13417" spans="1:12" x14ac:dyDescent="0.45">
      <c r="A13417" t="str">
        <f t="shared" si="209"/>
        <v>Lunenburg, Massachusetts, United States</v>
      </c>
      <c r="B13417" t="s">
        <v>16902</v>
      </c>
      <c r="C13417" t="s">
        <v>16902</v>
      </c>
      <c r="D13417">
        <v>42.589700000000001</v>
      </c>
      <c r="E13417">
        <v>-71.719899999999996</v>
      </c>
      <c r="F13417" t="s">
        <v>530</v>
      </c>
      <c r="G13417" t="s">
        <v>531</v>
      </c>
      <c r="H13417" t="s">
        <v>532</v>
      </c>
      <c r="I13417" t="s">
        <v>621</v>
      </c>
      <c r="K13417">
        <v>11271</v>
      </c>
      <c r="L13417">
        <v>1840053592</v>
      </c>
    </row>
    <row r="13418" spans="1:12" x14ac:dyDescent="0.45">
      <c r="A13418" t="str">
        <f t="shared" si="209"/>
        <v>Luninyets, Brestskaya Voblasts’, Belarus</v>
      </c>
      <c r="B13418" t="s">
        <v>16903</v>
      </c>
      <c r="C13418" t="s">
        <v>16903</v>
      </c>
      <c r="D13418">
        <v>52.25</v>
      </c>
      <c r="E13418">
        <v>26.8</v>
      </c>
      <c r="F13418" t="s">
        <v>2588</v>
      </c>
      <c r="G13418" t="s">
        <v>2589</v>
      </c>
      <c r="H13418" t="s">
        <v>2590</v>
      </c>
      <c r="I13418" t="s">
        <v>3571</v>
      </c>
      <c r="J13418" t="s">
        <v>366</v>
      </c>
      <c r="K13418">
        <v>24000</v>
      </c>
      <c r="L13418">
        <v>1112500648</v>
      </c>
    </row>
    <row r="13419" spans="1:12" x14ac:dyDescent="0.45">
      <c r="A13419" t="str">
        <f t="shared" si="209"/>
        <v>Luocheng, Guangdong, China</v>
      </c>
      <c r="B13419" t="s">
        <v>16904</v>
      </c>
      <c r="C13419" t="s">
        <v>16904</v>
      </c>
      <c r="D13419">
        <v>22.764500000000002</v>
      </c>
      <c r="E13419">
        <v>111.5745</v>
      </c>
      <c r="F13419" t="s">
        <v>1039</v>
      </c>
      <c r="G13419" t="s">
        <v>1040</v>
      </c>
      <c r="H13419" t="s">
        <v>1041</v>
      </c>
      <c r="I13419" t="s">
        <v>6611</v>
      </c>
      <c r="J13419" t="s">
        <v>366</v>
      </c>
      <c r="K13419">
        <v>959006</v>
      </c>
      <c r="L13419">
        <v>1156138895</v>
      </c>
    </row>
    <row r="13420" spans="1:12" x14ac:dyDescent="0.45">
      <c r="A13420" t="str">
        <f t="shared" si="209"/>
        <v>Luocheng, Sichuan, China</v>
      </c>
      <c r="B13420" t="s">
        <v>16904</v>
      </c>
      <c r="C13420" t="s">
        <v>16904</v>
      </c>
      <c r="D13420">
        <v>30.979299999999999</v>
      </c>
      <c r="E13420">
        <v>104.28</v>
      </c>
      <c r="F13420" t="s">
        <v>1039</v>
      </c>
      <c r="G13420" t="s">
        <v>1040</v>
      </c>
      <c r="H13420" t="s">
        <v>1041</v>
      </c>
      <c r="I13420" t="s">
        <v>3865</v>
      </c>
      <c r="J13420" t="s">
        <v>366</v>
      </c>
      <c r="K13420">
        <v>591115</v>
      </c>
      <c r="L13420">
        <v>1156180482</v>
      </c>
    </row>
    <row r="13421" spans="1:12" x14ac:dyDescent="0.45">
      <c r="A13421" t="str">
        <f t="shared" si="209"/>
        <v>Luofeng, Shandong, China</v>
      </c>
      <c r="B13421" t="s">
        <v>16905</v>
      </c>
      <c r="C13421" t="s">
        <v>16905</v>
      </c>
      <c r="D13421">
        <v>37.359000000000002</v>
      </c>
      <c r="E13421">
        <v>120.396</v>
      </c>
      <c r="F13421" t="s">
        <v>1039</v>
      </c>
      <c r="G13421" t="s">
        <v>1040</v>
      </c>
      <c r="H13421" t="s">
        <v>1041</v>
      </c>
      <c r="I13421" t="s">
        <v>2094</v>
      </c>
      <c r="J13421" t="s">
        <v>366</v>
      </c>
      <c r="K13421">
        <v>570898</v>
      </c>
      <c r="L13421">
        <v>1156158643</v>
      </c>
    </row>
    <row r="13422" spans="1:12" x14ac:dyDescent="0.45">
      <c r="A13422" t="str">
        <f t="shared" si="209"/>
        <v>Luohe, Henan, China</v>
      </c>
      <c r="B13422" t="s">
        <v>16906</v>
      </c>
      <c r="C13422" t="s">
        <v>16906</v>
      </c>
      <c r="D13422">
        <v>33.582999999999998</v>
      </c>
      <c r="E13422">
        <v>114.01090000000001</v>
      </c>
      <c r="F13422" t="s">
        <v>1039</v>
      </c>
      <c r="G13422" t="s">
        <v>1040</v>
      </c>
      <c r="H13422" t="s">
        <v>1041</v>
      </c>
      <c r="I13422" t="s">
        <v>6768</v>
      </c>
      <c r="J13422" t="s">
        <v>366</v>
      </c>
      <c r="K13422">
        <v>2500000</v>
      </c>
      <c r="L13422">
        <v>1156330876</v>
      </c>
    </row>
    <row r="13423" spans="1:12" x14ac:dyDescent="0.45">
      <c r="A13423" t="str">
        <f t="shared" si="209"/>
        <v>Luoyang, Henan, China</v>
      </c>
      <c r="B13423" t="s">
        <v>16907</v>
      </c>
      <c r="C13423" t="s">
        <v>16907</v>
      </c>
      <c r="D13423">
        <v>34.658700000000003</v>
      </c>
      <c r="E13423">
        <v>112.42449999999999</v>
      </c>
      <c r="F13423" t="s">
        <v>1039</v>
      </c>
      <c r="G13423" t="s">
        <v>1040</v>
      </c>
      <c r="H13423" t="s">
        <v>1041</v>
      </c>
      <c r="I13423" t="s">
        <v>6768</v>
      </c>
      <c r="K13423">
        <v>6549941</v>
      </c>
      <c r="L13423">
        <v>1156069315</v>
      </c>
    </row>
    <row r="13424" spans="1:12" x14ac:dyDescent="0.45">
      <c r="A13424" t="str">
        <f t="shared" si="209"/>
        <v>Lupane, Matabeleland North, Zimbabwe</v>
      </c>
      <c r="B13424" t="s">
        <v>16908</v>
      </c>
      <c r="C13424" t="s">
        <v>16908</v>
      </c>
      <c r="D13424">
        <v>-18.9315</v>
      </c>
      <c r="E13424">
        <v>27.806999999999999</v>
      </c>
      <c r="F13424" t="s">
        <v>3965</v>
      </c>
      <c r="G13424" t="s">
        <v>3966</v>
      </c>
      <c r="H13424" t="s">
        <v>3967</v>
      </c>
      <c r="I13424" t="s">
        <v>12745</v>
      </c>
      <c r="J13424" t="s">
        <v>378</v>
      </c>
      <c r="L13424">
        <v>1716206606</v>
      </c>
    </row>
    <row r="13425" spans="1:12" x14ac:dyDescent="0.45">
      <c r="A13425" t="str">
        <f t="shared" si="209"/>
        <v>Luqa, Luqa, Malta</v>
      </c>
      <c r="B13425" t="s">
        <v>16909</v>
      </c>
      <c r="C13425" t="s">
        <v>16909</v>
      </c>
      <c r="D13425">
        <v>35.858899999999998</v>
      </c>
      <c r="E13425">
        <v>14.4886</v>
      </c>
      <c r="F13425" t="s">
        <v>2704</v>
      </c>
      <c r="G13425" t="s">
        <v>2705</v>
      </c>
      <c r="H13425" t="s">
        <v>2706</v>
      </c>
      <c r="I13425" t="s">
        <v>16909</v>
      </c>
      <c r="J13425" t="s">
        <v>378</v>
      </c>
      <c r="L13425">
        <v>1470901810</v>
      </c>
    </row>
    <row r="13426" spans="1:12" x14ac:dyDescent="0.45">
      <c r="A13426" t="str">
        <f t="shared" si="209"/>
        <v>Luquillo, Puerto Rico, Puerto Rico</v>
      </c>
      <c r="B13426" t="s">
        <v>16910</v>
      </c>
      <c r="C13426" t="s">
        <v>16910</v>
      </c>
      <c r="D13426">
        <v>18.3735</v>
      </c>
      <c r="E13426">
        <v>-65.721800000000002</v>
      </c>
      <c r="F13426" t="s">
        <v>961</v>
      </c>
      <c r="G13426" t="s">
        <v>962</v>
      </c>
      <c r="H13426" t="s">
        <v>963</v>
      </c>
      <c r="I13426" t="s">
        <v>961</v>
      </c>
      <c r="K13426">
        <v>7841</v>
      </c>
      <c r="L13426">
        <v>1630023692</v>
      </c>
    </row>
    <row r="13427" spans="1:12" x14ac:dyDescent="0.45">
      <c r="A13427" t="str">
        <f t="shared" si="209"/>
        <v>Lusaka, Lusaka, Zambia</v>
      </c>
      <c r="B13427" t="s">
        <v>13867</v>
      </c>
      <c r="C13427" t="s">
        <v>13867</v>
      </c>
      <c r="D13427">
        <v>-15.416700000000001</v>
      </c>
      <c r="E13427">
        <v>28.283300000000001</v>
      </c>
      <c r="F13427" t="s">
        <v>6881</v>
      </c>
      <c r="G13427" t="s">
        <v>6882</v>
      </c>
      <c r="H13427" t="s">
        <v>6883</v>
      </c>
      <c r="I13427" t="s">
        <v>13867</v>
      </c>
      <c r="J13427" t="s">
        <v>606</v>
      </c>
      <c r="K13427">
        <v>1742979</v>
      </c>
      <c r="L13427">
        <v>1894157390</v>
      </c>
    </row>
    <row r="13428" spans="1:12" x14ac:dyDescent="0.45">
      <c r="A13428" t="str">
        <f t="shared" si="209"/>
        <v>Lusambo, Sankuru, Congo (Kinshasa)</v>
      </c>
      <c r="B13428" t="s">
        <v>16911</v>
      </c>
      <c r="C13428" t="s">
        <v>16911</v>
      </c>
      <c r="D13428">
        <v>-4.9695999999999998</v>
      </c>
      <c r="E13428">
        <v>23.43</v>
      </c>
      <c r="F13428" t="s">
        <v>1127</v>
      </c>
      <c r="G13428" t="s">
        <v>1128</v>
      </c>
      <c r="H13428" t="s">
        <v>1129</v>
      </c>
      <c r="I13428" t="s">
        <v>16581</v>
      </c>
      <c r="J13428" t="s">
        <v>378</v>
      </c>
      <c r="K13428">
        <v>41416</v>
      </c>
      <c r="L13428">
        <v>1180127290</v>
      </c>
    </row>
    <row r="13429" spans="1:12" x14ac:dyDescent="0.45">
      <c r="A13429" t="str">
        <f t="shared" si="209"/>
        <v>Lusanga, Kwango, Congo (Kinshasa)</v>
      </c>
      <c r="B13429" t="s">
        <v>16912</v>
      </c>
      <c r="C13429" t="s">
        <v>16912</v>
      </c>
      <c r="D13429">
        <v>-5.5829000000000004</v>
      </c>
      <c r="E13429">
        <v>16.5167</v>
      </c>
      <c r="F13429" t="s">
        <v>1127</v>
      </c>
      <c r="G13429" t="s">
        <v>1128</v>
      </c>
      <c r="H13429" t="s">
        <v>1129</v>
      </c>
      <c r="I13429" t="s">
        <v>13876</v>
      </c>
      <c r="K13429">
        <v>177</v>
      </c>
      <c r="L13429">
        <v>1180423801</v>
      </c>
    </row>
    <row r="13430" spans="1:12" x14ac:dyDescent="0.45">
      <c r="A13430" t="str">
        <f t="shared" si="209"/>
        <v>Lushnjë, Fier, Albania</v>
      </c>
      <c r="B13430" t="s">
        <v>16913</v>
      </c>
      <c r="C13430" t="s">
        <v>16914</v>
      </c>
      <c r="D13430">
        <v>40.933300000000003</v>
      </c>
      <c r="E13430">
        <v>19.7</v>
      </c>
      <c r="F13430" t="s">
        <v>3185</v>
      </c>
      <c r="G13430" t="s">
        <v>3186</v>
      </c>
      <c r="H13430" t="s">
        <v>3187</v>
      </c>
      <c r="I13430" t="s">
        <v>3276</v>
      </c>
      <c r="K13430">
        <v>31105</v>
      </c>
      <c r="L13430">
        <v>1008790888</v>
      </c>
    </row>
    <row r="13431" spans="1:12" x14ac:dyDescent="0.45">
      <c r="A13431" t="str">
        <f t="shared" si="209"/>
        <v>Lustenau, Vorarlberg, Austria</v>
      </c>
      <c r="B13431" t="s">
        <v>16915</v>
      </c>
      <c r="C13431" t="s">
        <v>16915</v>
      </c>
      <c r="D13431">
        <v>47.427100000000003</v>
      </c>
      <c r="E13431">
        <v>9.6710999999999991</v>
      </c>
      <c r="F13431" t="s">
        <v>1889</v>
      </c>
      <c r="G13431" t="s">
        <v>1890</v>
      </c>
      <c r="H13431" t="s">
        <v>1891</v>
      </c>
      <c r="I13431" t="s">
        <v>4716</v>
      </c>
      <c r="K13431">
        <v>22821</v>
      </c>
      <c r="L13431">
        <v>1040745157</v>
      </c>
    </row>
    <row r="13432" spans="1:12" x14ac:dyDescent="0.45">
      <c r="A13432" t="str">
        <f t="shared" si="209"/>
        <v>Lutherville, Maryland, United States</v>
      </c>
      <c r="B13432" t="s">
        <v>16916</v>
      </c>
      <c r="C13432" t="s">
        <v>16916</v>
      </c>
      <c r="D13432">
        <v>39.423900000000003</v>
      </c>
      <c r="E13432">
        <v>-76.617599999999996</v>
      </c>
      <c r="F13432" t="s">
        <v>530</v>
      </c>
      <c r="G13432" t="s">
        <v>531</v>
      </c>
      <c r="H13432" t="s">
        <v>532</v>
      </c>
      <c r="I13432" t="s">
        <v>588</v>
      </c>
      <c r="K13432">
        <v>6773</v>
      </c>
      <c r="L13432">
        <v>1840026623</v>
      </c>
    </row>
    <row r="13433" spans="1:12" x14ac:dyDescent="0.45">
      <c r="A13433" t="str">
        <f t="shared" si="209"/>
        <v>Lütjenburg, Schleswig-Holstein, Germany</v>
      </c>
      <c r="B13433" t="s">
        <v>16917</v>
      </c>
      <c r="C13433" t="s">
        <v>16918</v>
      </c>
      <c r="D13433">
        <v>54.294699999999999</v>
      </c>
      <c r="E13433">
        <v>10.5914</v>
      </c>
      <c r="F13433" t="s">
        <v>441</v>
      </c>
      <c r="G13433" t="s">
        <v>442</v>
      </c>
      <c r="H13433" t="s">
        <v>443</v>
      </c>
      <c r="I13433" t="s">
        <v>997</v>
      </c>
      <c r="K13433">
        <v>5322</v>
      </c>
      <c r="L13433">
        <v>1276401269</v>
      </c>
    </row>
    <row r="13434" spans="1:12" x14ac:dyDescent="0.45">
      <c r="A13434" t="str">
        <f t="shared" si="209"/>
        <v>Luton, Luton, United Kingdom</v>
      </c>
      <c r="B13434" t="s">
        <v>16090</v>
      </c>
      <c r="C13434" t="s">
        <v>16090</v>
      </c>
      <c r="D13434">
        <v>51.878300000000003</v>
      </c>
      <c r="E13434">
        <v>-0.41470000000000001</v>
      </c>
      <c r="F13434" t="s">
        <v>536</v>
      </c>
      <c r="G13434" t="s">
        <v>537</v>
      </c>
      <c r="H13434" t="s">
        <v>538</v>
      </c>
      <c r="I13434" t="s">
        <v>16090</v>
      </c>
      <c r="K13434">
        <v>213052</v>
      </c>
      <c r="L13434">
        <v>1826630574</v>
      </c>
    </row>
    <row r="13435" spans="1:12" x14ac:dyDescent="0.45">
      <c r="A13435" t="str">
        <f t="shared" si="209"/>
        <v>Lutsk, Volyns’ka Oblast’, Ukraine</v>
      </c>
      <c r="B13435" t="s">
        <v>16919</v>
      </c>
      <c r="C13435" t="s">
        <v>16919</v>
      </c>
      <c r="D13435">
        <v>50.747799999999998</v>
      </c>
      <c r="E13435">
        <v>25.324400000000001</v>
      </c>
      <c r="F13435" t="s">
        <v>1461</v>
      </c>
      <c r="G13435" t="s">
        <v>1462</v>
      </c>
      <c r="H13435" t="s">
        <v>1463</v>
      </c>
      <c r="I13435" t="s">
        <v>12527</v>
      </c>
      <c r="J13435" t="s">
        <v>378</v>
      </c>
      <c r="K13435">
        <v>216505</v>
      </c>
      <c r="L13435">
        <v>1804014744</v>
      </c>
    </row>
    <row r="13436" spans="1:12" x14ac:dyDescent="0.45">
      <c r="A13436" t="str">
        <f t="shared" si="209"/>
        <v>Lutuhyne, Luhans’ka Oblast’, Ukraine</v>
      </c>
      <c r="B13436" t="s">
        <v>16920</v>
      </c>
      <c r="C13436" t="s">
        <v>16920</v>
      </c>
      <c r="D13436">
        <v>48.401899999999998</v>
      </c>
      <c r="E13436">
        <v>39.210299999999997</v>
      </c>
      <c r="F13436" t="s">
        <v>1461</v>
      </c>
      <c r="G13436" t="s">
        <v>1462</v>
      </c>
      <c r="H13436" t="s">
        <v>1463</v>
      </c>
      <c r="I13436" t="s">
        <v>1464</v>
      </c>
      <c r="J13436" t="s">
        <v>366</v>
      </c>
      <c r="K13436">
        <v>18107</v>
      </c>
      <c r="L13436">
        <v>1804746630</v>
      </c>
    </row>
    <row r="13437" spans="1:12" x14ac:dyDescent="0.45">
      <c r="A13437" t="str">
        <f t="shared" si="209"/>
        <v>Lutz, Florida, United States</v>
      </c>
      <c r="B13437" t="s">
        <v>16921</v>
      </c>
      <c r="C13437" t="s">
        <v>16921</v>
      </c>
      <c r="D13437">
        <v>28.139600000000002</v>
      </c>
      <c r="E13437">
        <v>-82.446700000000007</v>
      </c>
      <c r="F13437" t="s">
        <v>530</v>
      </c>
      <c r="G13437" t="s">
        <v>531</v>
      </c>
      <c r="H13437" t="s">
        <v>532</v>
      </c>
      <c r="I13437" t="s">
        <v>1378</v>
      </c>
      <c r="K13437">
        <v>21456</v>
      </c>
      <c r="L13437">
        <v>1840014156</v>
      </c>
    </row>
    <row r="13438" spans="1:12" x14ac:dyDescent="0.45">
      <c r="A13438" t="str">
        <f t="shared" si="209"/>
        <v>Lützen, Saxony-Anhalt, Germany</v>
      </c>
      <c r="B13438" t="s">
        <v>16922</v>
      </c>
      <c r="C13438" t="s">
        <v>16923</v>
      </c>
      <c r="D13438">
        <v>51.258299999999998</v>
      </c>
      <c r="E13438">
        <v>12.1417</v>
      </c>
      <c r="F13438" t="s">
        <v>441</v>
      </c>
      <c r="G13438" t="s">
        <v>442</v>
      </c>
      <c r="H13438" t="s">
        <v>443</v>
      </c>
      <c r="I13438" t="s">
        <v>1614</v>
      </c>
      <c r="K13438">
        <v>8546</v>
      </c>
      <c r="L13438">
        <v>1276691830</v>
      </c>
    </row>
    <row r="13439" spans="1:12" x14ac:dyDescent="0.45">
      <c r="A13439" t="str">
        <f t="shared" si="209"/>
        <v>Luuka Town, Luuka, Uganda</v>
      </c>
      <c r="B13439" t="s">
        <v>16924</v>
      </c>
      <c r="C13439" t="s">
        <v>16924</v>
      </c>
      <c r="D13439">
        <v>0.70079999999999998</v>
      </c>
      <c r="E13439">
        <v>33.300199999999997</v>
      </c>
      <c r="F13439" t="s">
        <v>613</v>
      </c>
      <c r="G13439" t="s">
        <v>614</v>
      </c>
      <c r="H13439" t="s">
        <v>615</v>
      </c>
      <c r="I13439" t="s">
        <v>16925</v>
      </c>
      <c r="J13439" t="s">
        <v>378</v>
      </c>
      <c r="L13439">
        <v>1800000051</v>
      </c>
    </row>
    <row r="13440" spans="1:12" x14ac:dyDescent="0.45">
      <c r="A13440" t="str">
        <f t="shared" si="209"/>
        <v>Luuq, Gedo, Somalia</v>
      </c>
      <c r="B13440" t="s">
        <v>16926</v>
      </c>
      <c r="C13440" t="s">
        <v>16926</v>
      </c>
      <c r="D13440">
        <v>3.8005</v>
      </c>
      <c r="E13440">
        <v>42.55</v>
      </c>
      <c r="F13440" t="s">
        <v>3153</v>
      </c>
      <c r="G13440" t="s">
        <v>3154</v>
      </c>
      <c r="H13440" t="s">
        <v>3155</v>
      </c>
      <c r="I13440" t="s">
        <v>10462</v>
      </c>
      <c r="K13440">
        <v>33820</v>
      </c>
      <c r="L13440">
        <v>1706505283</v>
      </c>
    </row>
    <row r="13441" spans="1:12" x14ac:dyDescent="0.45">
      <c r="A13441" t="str">
        <f t="shared" si="209"/>
        <v>Luwero, Luwero, Uganda</v>
      </c>
      <c r="B13441" t="s">
        <v>4906</v>
      </c>
      <c r="C13441" t="s">
        <v>4906</v>
      </c>
      <c r="D13441">
        <v>0.84919999999999995</v>
      </c>
      <c r="E13441">
        <v>32.473100000000002</v>
      </c>
      <c r="F13441" t="s">
        <v>613</v>
      </c>
      <c r="G13441" t="s">
        <v>614</v>
      </c>
      <c r="H13441" t="s">
        <v>615</v>
      </c>
      <c r="I13441" t="s">
        <v>4906</v>
      </c>
      <c r="J13441" t="s">
        <v>378</v>
      </c>
      <c r="L13441">
        <v>1800067821</v>
      </c>
    </row>
    <row r="13442" spans="1:12" x14ac:dyDescent="0.45">
      <c r="A13442" t="str">
        <f t="shared" si="209"/>
        <v>Luwuk, Sulawesi Tengah, Indonesia</v>
      </c>
      <c r="B13442" t="s">
        <v>16927</v>
      </c>
      <c r="C13442" t="s">
        <v>16927</v>
      </c>
      <c r="D13442">
        <v>-0.93959999999999999</v>
      </c>
      <c r="E13442">
        <v>122.79</v>
      </c>
      <c r="F13442" t="s">
        <v>1763</v>
      </c>
      <c r="G13442" t="s">
        <v>1764</v>
      </c>
      <c r="H13442" t="s">
        <v>1765</v>
      </c>
      <c r="I13442" t="s">
        <v>16928</v>
      </c>
      <c r="J13442" t="s">
        <v>366</v>
      </c>
      <c r="K13442">
        <v>47778</v>
      </c>
      <c r="L13442">
        <v>1360727028</v>
      </c>
    </row>
    <row r="13443" spans="1:12" x14ac:dyDescent="0.45">
      <c r="A13443" t="str">
        <f t="shared" ref="A13443:A13506" si="210">CONCATENATE(B13443,", ",I13443,", ",F13443)</f>
        <v>Luxembourg, Luxembourg, Luxembourg</v>
      </c>
      <c r="B13443" t="s">
        <v>6120</v>
      </c>
      <c r="C13443" t="s">
        <v>6120</v>
      </c>
      <c r="D13443">
        <v>49.610599999999998</v>
      </c>
      <c r="E13443">
        <v>6.1327999999999996</v>
      </c>
      <c r="F13443" t="s">
        <v>6120</v>
      </c>
      <c r="G13443" t="s">
        <v>6121</v>
      </c>
      <c r="H13443" t="s">
        <v>6122</v>
      </c>
      <c r="I13443" t="s">
        <v>6120</v>
      </c>
      <c r="J13443" t="s">
        <v>606</v>
      </c>
      <c r="K13443">
        <v>122273</v>
      </c>
      <c r="L13443">
        <v>1442262731</v>
      </c>
    </row>
    <row r="13444" spans="1:12" x14ac:dyDescent="0.45">
      <c r="A13444" t="str">
        <f t="shared" si="210"/>
        <v>Luxor, Al Uqşur, Egypt</v>
      </c>
      <c r="B13444" t="s">
        <v>16929</v>
      </c>
      <c r="C13444" t="s">
        <v>16929</v>
      </c>
      <c r="D13444">
        <v>25.696899999999999</v>
      </c>
      <c r="E13444">
        <v>32.642200000000003</v>
      </c>
      <c r="F13444" t="s">
        <v>676</v>
      </c>
      <c r="G13444" t="s">
        <v>677</v>
      </c>
      <c r="H13444" t="s">
        <v>678</v>
      </c>
      <c r="I13444" t="s">
        <v>1287</v>
      </c>
      <c r="J13444" t="s">
        <v>378</v>
      </c>
      <c r="K13444">
        <v>202232</v>
      </c>
      <c r="L13444">
        <v>1818948225</v>
      </c>
    </row>
    <row r="13445" spans="1:12" x14ac:dyDescent="0.45">
      <c r="A13445" t="str">
        <f t="shared" si="210"/>
        <v>Luza, Kirovskaya Oblast’, Russia</v>
      </c>
      <c r="B13445" t="s">
        <v>16930</v>
      </c>
      <c r="C13445" t="s">
        <v>16930</v>
      </c>
      <c r="D13445">
        <v>60.616700000000002</v>
      </c>
      <c r="E13445">
        <v>47.283299999999997</v>
      </c>
      <c r="F13445" t="s">
        <v>504</v>
      </c>
      <c r="G13445" t="s">
        <v>505</v>
      </c>
      <c r="H13445" t="s">
        <v>506</v>
      </c>
      <c r="I13445" t="s">
        <v>3990</v>
      </c>
      <c r="K13445">
        <v>10232</v>
      </c>
      <c r="L13445">
        <v>1643009448</v>
      </c>
    </row>
    <row r="13446" spans="1:12" x14ac:dyDescent="0.45">
      <c r="A13446" t="str">
        <f t="shared" si="210"/>
        <v>Luzerne, Pennsylvania, United States</v>
      </c>
      <c r="B13446" t="s">
        <v>16931</v>
      </c>
      <c r="C13446" t="s">
        <v>16931</v>
      </c>
      <c r="D13446">
        <v>39.971499999999999</v>
      </c>
      <c r="E13446">
        <v>-79.935699999999997</v>
      </c>
      <c r="F13446" t="s">
        <v>530</v>
      </c>
      <c r="G13446" t="s">
        <v>531</v>
      </c>
      <c r="H13446" t="s">
        <v>532</v>
      </c>
      <c r="I13446" t="s">
        <v>620</v>
      </c>
      <c r="K13446">
        <v>5905</v>
      </c>
      <c r="L13446">
        <v>1840142192</v>
      </c>
    </row>
    <row r="13447" spans="1:12" x14ac:dyDescent="0.45">
      <c r="A13447" t="str">
        <f t="shared" si="210"/>
        <v>Luzhang, Yunnan, China</v>
      </c>
      <c r="B13447" t="s">
        <v>16932</v>
      </c>
      <c r="C13447" t="s">
        <v>16932</v>
      </c>
      <c r="D13447">
        <v>25.851900000000001</v>
      </c>
      <c r="E13447">
        <v>98.856200000000001</v>
      </c>
      <c r="F13447" t="s">
        <v>1039</v>
      </c>
      <c r="G13447" t="s">
        <v>1040</v>
      </c>
      <c r="H13447" t="s">
        <v>1041</v>
      </c>
      <c r="I13447" t="s">
        <v>3541</v>
      </c>
      <c r="J13447" t="s">
        <v>366</v>
      </c>
      <c r="K13447">
        <v>184835</v>
      </c>
      <c r="L13447">
        <v>1156305822</v>
      </c>
    </row>
    <row r="13448" spans="1:12" x14ac:dyDescent="0.45">
      <c r="A13448" t="str">
        <f t="shared" si="210"/>
        <v>Luzhou, Sichuan, China</v>
      </c>
      <c r="B13448" t="s">
        <v>16933</v>
      </c>
      <c r="C13448" t="s">
        <v>16933</v>
      </c>
      <c r="D13448">
        <v>28.8918</v>
      </c>
      <c r="E13448">
        <v>105.4409</v>
      </c>
      <c r="F13448" t="s">
        <v>1039</v>
      </c>
      <c r="G13448" t="s">
        <v>1040</v>
      </c>
      <c r="H13448" t="s">
        <v>1041</v>
      </c>
      <c r="I13448" t="s">
        <v>3865</v>
      </c>
      <c r="J13448" t="s">
        <v>366</v>
      </c>
      <c r="K13448">
        <v>4291000</v>
      </c>
      <c r="L13448">
        <v>1156582079</v>
      </c>
    </row>
    <row r="13449" spans="1:12" x14ac:dyDescent="0.45">
      <c r="A13449" t="str">
        <f t="shared" si="210"/>
        <v>Lviv, L’vivs’ka Oblast’, Ukraine</v>
      </c>
      <c r="B13449" t="s">
        <v>16934</v>
      </c>
      <c r="C13449" t="s">
        <v>16934</v>
      </c>
      <c r="D13449">
        <v>49.841900000000003</v>
      </c>
      <c r="E13449">
        <v>24.031500000000001</v>
      </c>
      <c r="F13449" t="s">
        <v>1461</v>
      </c>
      <c r="G13449" t="s">
        <v>1462</v>
      </c>
      <c r="H13449" t="s">
        <v>1463</v>
      </c>
      <c r="I13449" t="s">
        <v>5000</v>
      </c>
      <c r="J13449" t="s">
        <v>378</v>
      </c>
      <c r="K13449">
        <v>724314</v>
      </c>
      <c r="L13449">
        <v>1804939658</v>
      </c>
    </row>
    <row r="13450" spans="1:12" x14ac:dyDescent="0.45">
      <c r="A13450" t="str">
        <f t="shared" si="210"/>
        <v>Lwengo, Lwengo, Uganda</v>
      </c>
      <c r="B13450" t="s">
        <v>16935</v>
      </c>
      <c r="C13450" t="s">
        <v>16935</v>
      </c>
      <c r="D13450">
        <v>-0.41610000000000003</v>
      </c>
      <c r="E13450">
        <v>31.408100000000001</v>
      </c>
      <c r="F13450" t="s">
        <v>613</v>
      </c>
      <c r="G13450" t="s">
        <v>614</v>
      </c>
      <c r="H13450" t="s">
        <v>615</v>
      </c>
      <c r="I13450" t="s">
        <v>16935</v>
      </c>
      <c r="J13450" t="s">
        <v>378</v>
      </c>
      <c r="L13450">
        <v>1800583650</v>
      </c>
    </row>
    <row r="13451" spans="1:12" x14ac:dyDescent="0.45">
      <c r="A13451" t="str">
        <f t="shared" si="210"/>
        <v>Lwówek Śląski, Dolnośląskie, Poland</v>
      </c>
      <c r="B13451" t="s">
        <v>16936</v>
      </c>
      <c r="C13451" t="s">
        <v>16937</v>
      </c>
      <c r="D13451">
        <v>51.116700000000002</v>
      </c>
      <c r="E13451">
        <v>15.583299999999999</v>
      </c>
      <c r="F13451" t="s">
        <v>3993</v>
      </c>
      <c r="G13451" t="s">
        <v>3994</v>
      </c>
      <c r="H13451" t="s">
        <v>3995</v>
      </c>
      <c r="I13451" t="s">
        <v>4423</v>
      </c>
      <c r="J13451" t="s">
        <v>366</v>
      </c>
      <c r="K13451">
        <v>9500</v>
      </c>
      <c r="L13451">
        <v>1616807220</v>
      </c>
    </row>
    <row r="13452" spans="1:12" x14ac:dyDescent="0.45">
      <c r="A13452" t="str">
        <f t="shared" si="210"/>
        <v>Lyantonde, Lyantonde, Uganda</v>
      </c>
      <c r="B13452" t="s">
        <v>16938</v>
      </c>
      <c r="C13452" t="s">
        <v>16938</v>
      </c>
      <c r="D13452">
        <v>-0.40310000000000001</v>
      </c>
      <c r="E13452">
        <v>31.1572</v>
      </c>
      <c r="F13452" t="s">
        <v>613</v>
      </c>
      <c r="G13452" t="s">
        <v>614</v>
      </c>
      <c r="H13452" t="s">
        <v>615</v>
      </c>
      <c r="I13452" t="s">
        <v>16938</v>
      </c>
      <c r="J13452" t="s">
        <v>378</v>
      </c>
      <c r="L13452">
        <v>1800896564</v>
      </c>
    </row>
    <row r="13453" spans="1:12" x14ac:dyDescent="0.45">
      <c r="A13453" t="str">
        <f t="shared" si="210"/>
        <v>Lyaskovets, Veliko Tarnovo, Bulgaria</v>
      </c>
      <c r="B13453" t="s">
        <v>16939</v>
      </c>
      <c r="C13453" t="s">
        <v>16939</v>
      </c>
      <c r="D13453">
        <v>43.106099999999998</v>
      </c>
      <c r="E13453">
        <v>25.715299999999999</v>
      </c>
      <c r="F13453" t="s">
        <v>1175</v>
      </c>
      <c r="G13453" t="s">
        <v>1176</v>
      </c>
      <c r="H13453" t="s">
        <v>1177</v>
      </c>
      <c r="I13453" t="s">
        <v>9296</v>
      </c>
      <c r="K13453">
        <v>8728</v>
      </c>
      <c r="L13453">
        <v>1100739412</v>
      </c>
    </row>
    <row r="13454" spans="1:12" x14ac:dyDescent="0.45">
      <c r="A13454" t="str">
        <f t="shared" si="210"/>
        <v>Lydd, Kent, United Kingdom</v>
      </c>
      <c r="B13454" t="s">
        <v>16940</v>
      </c>
      <c r="C13454" t="s">
        <v>16940</v>
      </c>
      <c r="D13454">
        <v>50.950899999999997</v>
      </c>
      <c r="E13454">
        <v>0.90639999999999998</v>
      </c>
      <c r="F13454" t="s">
        <v>536</v>
      </c>
      <c r="G13454" t="s">
        <v>537</v>
      </c>
      <c r="H13454" t="s">
        <v>538</v>
      </c>
      <c r="I13454" t="s">
        <v>1606</v>
      </c>
      <c r="K13454">
        <v>6567</v>
      </c>
      <c r="L13454">
        <v>1826780016</v>
      </c>
    </row>
    <row r="13455" spans="1:12" x14ac:dyDescent="0.45">
      <c r="A13455" t="str">
        <f t="shared" si="210"/>
        <v>Lydiate, Sefton, United Kingdom</v>
      </c>
      <c r="B13455" t="s">
        <v>16941</v>
      </c>
      <c r="C13455" t="s">
        <v>16941</v>
      </c>
      <c r="D13455">
        <v>53.536000000000001</v>
      </c>
      <c r="E13455">
        <v>-2.9590000000000001</v>
      </c>
      <c r="F13455" t="s">
        <v>536</v>
      </c>
      <c r="G13455" t="s">
        <v>537</v>
      </c>
      <c r="H13455" t="s">
        <v>538</v>
      </c>
      <c r="I13455" t="s">
        <v>1058</v>
      </c>
      <c r="K13455">
        <v>6308</v>
      </c>
      <c r="L13455">
        <v>1826627925</v>
      </c>
    </row>
    <row r="13456" spans="1:12" x14ac:dyDescent="0.45">
      <c r="A13456" t="str">
        <f t="shared" si="210"/>
        <v>Lydney, Gloucestershire, United Kingdom</v>
      </c>
      <c r="B13456" t="s">
        <v>16942</v>
      </c>
      <c r="C13456" t="s">
        <v>16942</v>
      </c>
      <c r="D13456">
        <v>51.7286</v>
      </c>
      <c r="E13456">
        <v>-2.5285000000000002</v>
      </c>
      <c r="F13456" t="s">
        <v>536</v>
      </c>
      <c r="G13456" t="s">
        <v>537</v>
      </c>
      <c r="H13456" t="s">
        <v>538</v>
      </c>
      <c r="I13456" t="s">
        <v>4605</v>
      </c>
      <c r="K13456">
        <v>8766</v>
      </c>
      <c r="L13456">
        <v>1826019580</v>
      </c>
    </row>
    <row r="13457" spans="1:12" x14ac:dyDescent="0.45">
      <c r="A13457" t="str">
        <f t="shared" si="210"/>
        <v>Lye, Dudley, United Kingdom</v>
      </c>
      <c r="B13457" t="s">
        <v>16943</v>
      </c>
      <c r="C13457" t="s">
        <v>16943</v>
      </c>
      <c r="D13457">
        <v>52.459000000000003</v>
      </c>
      <c r="E13457">
        <v>-2.1160000000000001</v>
      </c>
      <c r="F13457" t="s">
        <v>536</v>
      </c>
      <c r="G13457" t="s">
        <v>537</v>
      </c>
      <c r="H13457" t="s">
        <v>538</v>
      </c>
      <c r="I13457" t="s">
        <v>1804</v>
      </c>
      <c r="K13457">
        <v>12346</v>
      </c>
      <c r="L13457">
        <v>1826947385</v>
      </c>
    </row>
    <row r="13458" spans="1:12" x14ac:dyDescent="0.45">
      <c r="A13458" t="str">
        <f t="shared" si="210"/>
        <v>Lykóvrysi, Attikí, Greece</v>
      </c>
      <c r="B13458" t="s">
        <v>16944</v>
      </c>
      <c r="C13458" t="s">
        <v>16945</v>
      </c>
      <c r="D13458">
        <v>38.066699999999997</v>
      </c>
      <c r="E13458">
        <v>23.783300000000001</v>
      </c>
      <c r="F13458" t="s">
        <v>928</v>
      </c>
      <c r="G13458" t="s">
        <v>929</v>
      </c>
      <c r="H13458" t="s">
        <v>930</v>
      </c>
      <c r="I13458" t="s">
        <v>1028</v>
      </c>
      <c r="K13458">
        <v>9738</v>
      </c>
      <c r="L13458">
        <v>1300868556</v>
      </c>
    </row>
    <row r="13459" spans="1:12" x14ac:dyDescent="0.45">
      <c r="A13459" t="str">
        <f t="shared" si="210"/>
        <v>Lyman, Donets’ka Oblast’, Ukraine</v>
      </c>
      <c r="B13459" t="s">
        <v>16946</v>
      </c>
      <c r="C13459" t="s">
        <v>16946</v>
      </c>
      <c r="D13459">
        <v>48.9861</v>
      </c>
      <c r="E13459">
        <v>37.811100000000003</v>
      </c>
      <c r="F13459" t="s">
        <v>1461</v>
      </c>
      <c r="G13459" t="s">
        <v>1462</v>
      </c>
      <c r="H13459" t="s">
        <v>1463</v>
      </c>
      <c r="I13459" t="s">
        <v>1903</v>
      </c>
      <c r="J13459" t="s">
        <v>366</v>
      </c>
      <c r="K13459">
        <v>22315</v>
      </c>
      <c r="L13459">
        <v>1804424570</v>
      </c>
    </row>
    <row r="13460" spans="1:12" x14ac:dyDescent="0.45">
      <c r="A13460" t="str">
        <f t="shared" si="210"/>
        <v>Lymington, Hampshire, United Kingdom</v>
      </c>
      <c r="B13460" t="s">
        <v>16947</v>
      </c>
      <c r="C13460" t="s">
        <v>16947</v>
      </c>
      <c r="D13460">
        <v>50.75</v>
      </c>
      <c r="E13460">
        <v>-1.55</v>
      </c>
      <c r="F13460" t="s">
        <v>536</v>
      </c>
      <c r="G13460" t="s">
        <v>537</v>
      </c>
      <c r="H13460" t="s">
        <v>538</v>
      </c>
      <c r="I13460" t="s">
        <v>1474</v>
      </c>
      <c r="K13460">
        <v>15726</v>
      </c>
      <c r="L13460">
        <v>1826325282</v>
      </c>
    </row>
    <row r="13461" spans="1:12" x14ac:dyDescent="0.45">
      <c r="A13461" t="str">
        <f t="shared" si="210"/>
        <v>Lymm, Cheshire East, United Kingdom</v>
      </c>
      <c r="B13461" t="s">
        <v>16948</v>
      </c>
      <c r="C13461" t="s">
        <v>16948</v>
      </c>
      <c r="D13461">
        <v>53.383400000000002</v>
      </c>
      <c r="E13461">
        <v>-2.4750000000000001</v>
      </c>
      <c r="F13461" t="s">
        <v>536</v>
      </c>
      <c r="G13461" t="s">
        <v>537</v>
      </c>
      <c r="H13461" t="s">
        <v>538</v>
      </c>
      <c r="I13461" t="s">
        <v>1673</v>
      </c>
      <c r="K13461">
        <v>12350</v>
      </c>
      <c r="L13461">
        <v>1826822160</v>
      </c>
    </row>
    <row r="13462" spans="1:12" x14ac:dyDescent="0.45">
      <c r="A13462" t="str">
        <f t="shared" si="210"/>
        <v>Lynbrook, New York, United States</v>
      </c>
      <c r="B13462" t="s">
        <v>16949</v>
      </c>
      <c r="C13462" t="s">
        <v>16949</v>
      </c>
      <c r="D13462">
        <v>40.657899999999998</v>
      </c>
      <c r="E13462">
        <v>-73.674199999999999</v>
      </c>
      <c r="F13462" t="s">
        <v>530</v>
      </c>
      <c r="G13462" t="s">
        <v>531</v>
      </c>
      <c r="H13462" t="s">
        <v>532</v>
      </c>
      <c r="I13462" t="s">
        <v>803</v>
      </c>
      <c r="K13462">
        <v>19448</v>
      </c>
      <c r="L13462">
        <v>1840005304</v>
      </c>
    </row>
    <row r="13463" spans="1:12" x14ac:dyDescent="0.45">
      <c r="A13463" t="str">
        <f t="shared" si="210"/>
        <v>Lynchburg, Virginia, United States</v>
      </c>
      <c r="B13463" t="s">
        <v>16950</v>
      </c>
      <c r="C13463" t="s">
        <v>16950</v>
      </c>
      <c r="D13463">
        <v>37.400300000000001</v>
      </c>
      <c r="E13463">
        <v>-79.190899999999999</v>
      </c>
      <c r="F13463" t="s">
        <v>530</v>
      </c>
      <c r="G13463" t="s">
        <v>531</v>
      </c>
      <c r="H13463" t="s">
        <v>532</v>
      </c>
      <c r="I13463" t="s">
        <v>618</v>
      </c>
      <c r="K13463">
        <v>126814</v>
      </c>
      <c r="L13463">
        <v>1840003855</v>
      </c>
    </row>
    <row r="13464" spans="1:12" x14ac:dyDescent="0.45">
      <c r="A13464" t="str">
        <f t="shared" si="210"/>
        <v>Lynchburg, Tennessee, United States</v>
      </c>
      <c r="B13464" t="s">
        <v>16950</v>
      </c>
      <c r="C13464" t="s">
        <v>16950</v>
      </c>
      <c r="D13464">
        <v>35.284599999999998</v>
      </c>
      <c r="E13464">
        <v>-86.358699999999999</v>
      </c>
      <c r="F13464" t="s">
        <v>530</v>
      </c>
      <c r="G13464" t="s">
        <v>531</v>
      </c>
      <c r="H13464" t="s">
        <v>532</v>
      </c>
      <c r="I13464" t="s">
        <v>1466</v>
      </c>
      <c r="K13464">
        <v>6488</v>
      </c>
      <c r="L13464">
        <v>1840036144</v>
      </c>
    </row>
    <row r="13465" spans="1:12" x14ac:dyDescent="0.45">
      <c r="A13465" t="str">
        <f t="shared" si="210"/>
        <v>Lynden, Washington, United States</v>
      </c>
      <c r="B13465" t="s">
        <v>16951</v>
      </c>
      <c r="C13465" t="s">
        <v>16951</v>
      </c>
      <c r="D13465">
        <v>48.950200000000002</v>
      </c>
      <c r="E13465">
        <v>-122.4545</v>
      </c>
      <c r="F13465" t="s">
        <v>530</v>
      </c>
      <c r="G13465" t="s">
        <v>531</v>
      </c>
      <c r="H13465" t="s">
        <v>532</v>
      </c>
      <c r="I13465" t="s">
        <v>585</v>
      </c>
      <c r="K13465">
        <v>18512</v>
      </c>
      <c r="L13465">
        <v>1840019752</v>
      </c>
    </row>
    <row r="13466" spans="1:12" x14ac:dyDescent="0.45">
      <c r="A13466" t="str">
        <f t="shared" si="210"/>
        <v>Lyndhurst, New Jersey, United States</v>
      </c>
      <c r="B13466" t="s">
        <v>16952</v>
      </c>
      <c r="C13466" t="s">
        <v>16952</v>
      </c>
      <c r="D13466">
        <v>40.796399999999998</v>
      </c>
      <c r="E13466">
        <v>-74.109899999999996</v>
      </c>
      <c r="F13466" t="s">
        <v>530</v>
      </c>
      <c r="G13466" t="s">
        <v>531</v>
      </c>
      <c r="H13466" t="s">
        <v>532</v>
      </c>
      <c r="I13466" t="s">
        <v>587</v>
      </c>
      <c r="K13466">
        <v>22030</v>
      </c>
      <c r="L13466">
        <v>1840081755</v>
      </c>
    </row>
    <row r="13467" spans="1:12" x14ac:dyDescent="0.45">
      <c r="A13467" t="str">
        <f t="shared" si="210"/>
        <v>Lyndhurst, Ohio, United States</v>
      </c>
      <c r="B13467" t="s">
        <v>16952</v>
      </c>
      <c r="C13467" t="s">
        <v>16952</v>
      </c>
      <c r="D13467">
        <v>41.517200000000003</v>
      </c>
      <c r="E13467">
        <v>-81.492199999999997</v>
      </c>
      <c r="F13467" t="s">
        <v>530</v>
      </c>
      <c r="G13467" t="s">
        <v>531</v>
      </c>
      <c r="H13467" t="s">
        <v>532</v>
      </c>
      <c r="I13467" t="s">
        <v>799</v>
      </c>
      <c r="K13467">
        <v>13366</v>
      </c>
      <c r="L13467">
        <v>1840000610</v>
      </c>
    </row>
    <row r="13468" spans="1:12" x14ac:dyDescent="0.45">
      <c r="A13468" t="str">
        <f t="shared" si="210"/>
        <v>Lyndon, Kentucky, United States</v>
      </c>
      <c r="B13468" t="s">
        <v>16953</v>
      </c>
      <c r="C13468" t="s">
        <v>16953</v>
      </c>
      <c r="D13468">
        <v>38.264400000000002</v>
      </c>
      <c r="E13468">
        <v>-85.589100000000002</v>
      </c>
      <c r="F13468" t="s">
        <v>530</v>
      </c>
      <c r="G13468" t="s">
        <v>531</v>
      </c>
      <c r="H13468" t="s">
        <v>532</v>
      </c>
      <c r="I13468" t="s">
        <v>1528</v>
      </c>
      <c r="K13468">
        <v>11423</v>
      </c>
      <c r="L13468">
        <v>1840015191</v>
      </c>
    </row>
    <row r="13469" spans="1:12" x14ac:dyDescent="0.45">
      <c r="A13469" t="str">
        <f t="shared" si="210"/>
        <v>Lyndon, Vermont, United States</v>
      </c>
      <c r="B13469" t="s">
        <v>16953</v>
      </c>
      <c r="C13469" t="s">
        <v>16953</v>
      </c>
      <c r="D13469">
        <v>44.545000000000002</v>
      </c>
      <c r="E13469">
        <v>-72.007599999999996</v>
      </c>
      <c r="F13469" t="s">
        <v>530</v>
      </c>
      <c r="G13469" t="s">
        <v>531</v>
      </c>
      <c r="H13469" t="s">
        <v>532</v>
      </c>
      <c r="I13469" t="s">
        <v>3653</v>
      </c>
      <c r="K13469">
        <v>5845</v>
      </c>
      <c r="L13469">
        <v>1840070820</v>
      </c>
    </row>
    <row r="13470" spans="1:12" x14ac:dyDescent="0.45">
      <c r="A13470" t="str">
        <f t="shared" si="210"/>
        <v>Lynn, Massachusetts, United States</v>
      </c>
      <c r="B13470" t="s">
        <v>16954</v>
      </c>
      <c r="C13470" t="s">
        <v>16954</v>
      </c>
      <c r="D13470">
        <v>42.477899999999998</v>
      </c>
      <c r="E13470">
        <v>-70.966300000000004</v>
      </c>
      <c r="F13470" t="s">
        <v>530</v>
      </c>
      <c r="G13470" t="s">
        <v>531</v>
      </c>
      <c r="H13470" t="s">
        <v>532</v>
      </c>
      <c r="I13470" t="s">
        <v>621</v>
      </c>
      <c r="K13470">
        <v>94299</v>
      </c>
      <c r="L13470">
        <v>1840000409</v>
      </c>
    </row>
    <row r="13471" spans="1:12" x14ac:dyDescent="0.45">
      <c r="A13471" t="str">
        <f t="shared" si="210"/>
        <v>Lynn Haven, Florida, United States</v>
      </c>
      <c r="B13471" t="s">
        <v>16955</v>
      </c>
      <c r="C13471" t="s">
        <v>16955</v>
      </c>
      <c r="D13471">
        <v>30.233699999999999</v>
      </c>
      <c r="E13471">
        <v>-85.637</v>
      </c>
      <c r="F13471" t="s">
        <v>530</v>
      </c>
      <c r="G13471" t="s">
        <v>531</v>
      </c>
      <c r="H13471" t="s">
        <v>532</v>
      </c>
      <c r="I13471" t="s">
        <v>1378</v>
      </c>
      <c r="K13471">
        <v>20525</v>
      </c>
      <c r="L13471">
        <v>1840015922</v>
      </c>
    </row>
    <row r="13472" spans="1:12" x14ac:dyDescent="0.45">
      <c r="A13472" t="str">
        <f t="shared" si="210"/>
        <v>Lynnfield, Massachusetts, United States</v>
      </c>
      <c r="B13472" t="s">
        <v>16956</v>
      </c>
      <c r="C13472" t="s">
        <v>16956</v>
      </c>
      <c r="D13472">
        <v>42.535600000000002</v>
      </c>
      <c r="E13472">
        <v>-71.038200000000003</v>
      </c>
      <c r="F13472" t="s">
        <v>530</v>
      </c>
      <c r="G13472" t="s">
        <v>531</v>
      </c>
      <c r="H13472" t="s">
        <v>532</v>
      </c>
      <c r="I13472" t="s">
        <v>621</v>
      </c>
      <c r="K13472">
        <v>12847</v>
      </c>
      <c r="L13472">
        <v>1840053531</v>
      </c>
    </row>
    <row r="13473" spans="1:12" x14ac:dyDescent="0.45">
      <c r="A13473" t="str">
        <f t="shared" si="210"/>
        <v>Lynnwood, Washington, United States</v>
      </c>
      <c r="B13473" t="s">
        <v>16957</v>
      </c>
      <c r="C13473" t="s">
        <v>16957</v>
      </c>
      <c r="D13473">
        <v>47.828400000000002</v>
      </c>
      <c r="E13473">
        <v>-122.30329999999999</v>
      </c>
      <c r="F13473" t="s">
        <v>530</v>
      </c>
      <c r="G13473" t="s">
        <v>531</v>
      </c>
      <c r="H13473" t="s">
        <v>532</v>
      </c>
      <c r="I13473" t="s">
        <v>585</v>
      </c>
      <c r="K13473">
        <v>39141</v>
      </c>
      <c r="L13473">
        <v>1840019788</v>
      </c>
    </row>
    <row r="13474" spans="1:12" x14ac:dyDescent="0.45">
      <c r="A13474" t="str">
        <f t="shared" si="210"/>
        <v>Lynwood, California, United States</v>
      </c>
      <c r="B13474" t="s">
        <v>16958</v>
      </c>
      <c r="C13474" t="s">
        <v>16958</v>
      </c>
      <c r="D13474">
        <v>33.923999999999999</v>
      </c>
      <c r="E13474">
        <v>-118.2017</v>
      </c>
      <c r="F13474" t="s">
        <v>530</v>
      </c>
      <c r="G13474" t="s">
        <v>531</v>
      </c>
      <c r="H13474" t="s">
        <v>532</v>
      </c>
      <c r="I13474" t="s">
        <v>754</v>
      </c>
      <c r="K13474">
        <v>69887</v>
      </c>
      <c r="L13474">
        <v>1840020492</v>
      </c>
    </row>
    <row r="13475" spans="1:12" x14ac:dyDescent="0.45">
      <c r="A13475" t="str">
        <f t="shared" si="210"/>
        <v>Lynwood, Illinois, United States</v>
      </c>
      <c r="B13475" t="s">
        <v>16958</v>
      </c>
      <c r="C13475" t="s">
        <v>16958</v>
      </c>
      <c r="D13475">
        <v>41.523400000000002</v>
      </c>
      <c r="E13475">
        <v>-87.550799999999995</v>
      </c>
      <c r="F13475" t="s">
        <v>530</v>
      </c>
      <c r="G13475" t="s">
        <v>531</v>
      </c>
      <c r="H13475" t="s">
        <v>532</v>
      </c>
      <c r="I13475" t="s">
        <v>824</v>
      </c>
      <c r="K13475">
        <v>9194</v>
      </c>
      <c r="L13475">
        <v>1840011291</v>
      </c>
    </row>
    <row r="13476" spans="1:12" x14ac:dyDescent="0.45">
      <c r="A13476" t="str">
        <f t="shared" si="210"/>
        <v>Lyon, Auvergne-Rhône-Alpes, France</v>
      </c>
      <c r="B13476" t="s">
        <v>16959</v>
      </c>
      <c r="C13476" t="s">
        <v>16959</v>
      </c>
      <c r="D13476">
        <v>45.76</v>
      </c>
      <c r="E13476">
        <v>4.84</v>
      </c>
      <c r="F13476" t="s">
        <v>526</v>
      </c>
      <c r="G13476" t="s">
        <v>527</v>
      </c>
      <c r="H13476" t="s">
        <v>528</v>
      </c>
      <c r="I13476" t="s">
        <v>1083</v>
      </c>
      <c r="J13476" t="s">
        <v>378</v>
      </c>
      <c r="K13476">
        <v>516092</v>
      </c>
      <c r="L13476">
        <v>1250196189</v>
      </c>
    </row>
    <row r="13477" spans="1:12" x14ac:dyDescent="0.45">
      <c r="A13477" t="str">
        <f t="shared" si="210"/>
        <v>Lyons, Illinois, United States</v>
      </c>
      <c r="B13477" t="s">
        <v>16960</v>
      </c>
      <c r="C13477" t="s">
        <v>16960</v>
      </c>
      <c r="D13477">
        <v>41.812100000000001</v>
      </c>
      <c r="E13477">
        <v>-87.819199999999995</v>
      </c>
      <c r="F13477" t="s">
        <v>530</v>
      </c>
      <c r="G13477" t="s">
        <v>531</v>
      </c>
      <c r="H13477" t="s">
        <v>532</v>
      </c>
      <c r="I13477" t="s">
        <v>824</v>
      </c>
      <c r="K13477">
        <v>10372</v>
      </c>
      <c r="L13477">
        <v>1840011292</v>
      </c>
    </row>
    <row r="13478" spans="1:12" x14ac:dyDescent="0.45">
      <c r="A13478" t="str">
        <f t="shared" si="210"/>
        <v>Lyons, New York, United States</v>
      </c>
      <c r="B13478" t="s">
        <v>16960</v>
      </c>
      <c r="C13478" t="s">
        <v>16960</v>
      </c>
      <c r="D13478">
        <v>43.088200000000001</v>
      </c>
      <c r="E13478">
        <v>-76.999600000000001</v>
      </c>
      <c r="F13478" t="s">
        <v>530</v>
      </c>
      <c r="G13478" t="s">
        <v>531</v>
      </c>
      <c r="H13478" t="s">
        <v>532</v>
      </c>
      <c r="I13478" t="s">
        <v>803</v>
      </c>
      <c r="K13478">
        <v>5479</v>
      </c>
      <c r="L13478">
        <v>1840058270</v>
      </c>
    </row>
    <row r="13479" spans="1:12" x14ac:dyDescent="0.45">
      <c r="A13479" t="str">
        <f t="shared" si="210"/>
        <v>Lypovets’, Vinnyts’ka Oblast’, Ukraine</v>
      </c>
      <c r="B13479" t="s">
        <v>16961</v>
      </c>
      <c r="C13479" t="s">
        <v>16962</v>
      </c>
      <c r="D13479">
        <v>49.216099999999997</v>
      </c>
      <c r="E13479">
        <v>29.056100000000001</v>
      </c>
      <c r="F13479" t="s">
        <v>1461</v>
      </c>
      <c r="G13479" t="s">
        <v>1462</v>
      </c>
      <c r="H13479" t="s">
        <v>1463</v>
      </c>
      <c r="I13479" t="s">
        <v>3547</v>
      </c>
      <c r="J13479" t="s">
        <v>366</v>
      </c>
      <c r="K13479">
        <v>8463</v>
      </c>
      <c r="L13479">
        <v>1804026252</v>
      </c>
    </row>
    <row r="13480" spans="1:12" x14ac:dyDescent="0.45">
      <c r="A13480" t="str">
        <f t="shared" si="210"/>
        <v>Lysá nad Labem, Středočeský Kraj, Czechia</v>
      </c>
      <c r="B13480" t="s">
        <v>16963</v>
      </c>
      <c r="C13480" t="s">
        <v>16964</v>
      </c>
      <c r="D13480">
        <v>50.201500000000003</v>
      </c>
      <c r="E13480">
        <v>14.8329</v>
      </c>
      <c r="F13480" t="s">
        <v>2480</v>
      </c>
      <c r="G13480" t="s">
        <v>2481</v>
      </c>
      <c r="H13480" t="s">
        <v>2482</v>
      </c>
      <c r="I13480" t="s">
        <v>3197</v>
      </c>
      <c r="K13480">
        <v>9795</v>
      </c>
      <c r="L13480">
        <v>1203091035</v>
      </c>
    </row>
    <row r="13481" spans="1:12" x14ac:dyDescent="0.45">
      <c r="A13481" t="str">
        <f t="shared" si="210"/>
        <v>Lysander, New York, United States</v>
      </c>
      <c r="B13481" t="s">
        <v>16965</v>
      </c>
      <c r="C13481" t="s">
        <v>16965</v>
      </c>
      <c r="D13481">
        <v>43.18</v>
      </c>
      <c r="E13481">
        <v>-76.374499999999998</v>
      </c>
      <c r="F13481" t="s">
        <v>530</v>
      </c>
      <c r="G13481" t="s">
        <v>531</v>
      </c>
      <c r="H13481" t="s">
        <v>532</v>
      </c>
      <c r="I13481" t="s">
        <v>803</v>
      </c>
      <c r="K13481">
        <v>22661</v>
      </c>
      <c r="L13481">
        <v>1840058273</v>
      </c>
    </row>
    <row r="13482" spans="1:12" x14ac:dyDescent="0.45">
      <c r="A13482" t="str">
        <f t="shared" si="210"/>
        <v>Lyskovo, Nizhegorodskaya Oblast’, Russia</v>
      </c>
      <c r="B13482" t="s">
        <v>16966</v>
      </c>
      <c r="C13482" t="s">
        <v>16966</v>
      </c>
      <c r="D13482">
        <v>56.012799999999999</v>
      </c>
      <c r="E13482">
        <v>45.025300000000001</v>
      </c>
      <c r="F13482" t="s">
        <v>504</v>
      </c>
      <c r="G13482" t="s">
        <v>505</v>
      </c>
      <c r="H13482" t="s">
        <v>506</v>
      </c>
      <c r="I13482" t="s">
        <v>2476</v>
      </c>
      <c r="K13482">
        <v>21321</v>
      </c>
      <c r="L13482">
        <v>1643597130</v>
      </c>
    </row>
    <row r="13483" spans="1:12" x14ac:dyDescent="0.45">
      <c r="A13483" t="str">
        <f t="shared" si="210"/>
        <v>Lyss, Bern, Switzerland</v>
      </c>
      <c r="B13483" t="s">
        <v>16967</v>
      </c>
      <c r="C13483" t="s">
        <v>16967</v>
      </c>
      <c r="D13483">
        <v>47.075000000000003</v>
      </c>
      <c r="E13483">
        <v>7.3068999999999997</v>
      </c>
      <c r="F13483" t="s">
        <v>464</v>
      </c>
      <c r="G13483" t="s">
        <v>465</v>
      </c>
      <c r="H13483" t="s">
        <v>466</v>
      </c>
      <c r="I13483" t="s">
        <v>4102</v>
      </c>
      <c r="K13483">
        <v>15279</v>
      </c>
      <c r="L13483">
        <v>1756010328</v>
      </c>
    </row>
    <row r="13484" spans="1:12" x14ac:dyDescent="0.45">
      <c r="A13484" t="str">
        <f t="shared" si="210"/>
        <v>Lysterfield, Victoria, Australia</v>
      </c>
      <c r="B13484" t="s">
        <v>16968</v>
      </c>
      <c r="C13484" t="s">
        <v>16968</v>
      </c>
      <c r="D13484">
        <v>-37.933300000000003</v>
      </c>
      <c r="E13484">
        <v>145.30000000000001</v>
      </c>
      <c r="F13484" t="s">
        <v>830</v>
      </c>
      <c r="G13484" t="s">
        <v>831</v>
      </c>
      <c r="H13484" t="s">
        <v>832</v>
      </c>
      <c r="I13484" t="s">
        <v>2292</v>
      </c>
      <c r="K13484">
        <v>6663</v>
      </c>
      <c r="L13484">
        <v>1036662782</v>
      </c>
    </row>
    <row r="13485" spans="1:12" x14ac:dyDescent="0.45">
      <c r="A13485" t="str">
        <f t="shared" si="210"/>
        <v>Lysva, Permskiy Kray, Russia</v>
      </c>
      <c r="B13485" t="s">
        <v>16969</v>
      </c>
      <c r="C13485" t="s">
        <v>16969</v>
      </c>
      <c r="D13485">
        <v>58.108600000000003</v>
      </c>
      <c r="E13485">
        <v>57.805300000000003</v>
      </c>
      <c r="F13485" t="s">
        <v>504</v>
      </c>
      <c r="G13485" t="s">
        <v>505</v>
      </c>
      <c r="H13485" t="s">
        <v>506</v>
      </c>
      <c r="I13485" t="s">
        <v>1488</v>
      </c>
      <c r="K13485">
        <v>61752</v>
      </c>
      <c r="L13485">
        <v>1643566094</v>
      </c>
    </row>
    <row r="13486" spans="1:12" x14ac:dyDescent="0.45">
      <c r="A13486" t="str">
        <f t="shared" si="210"/>
        <v>Lysychansk, Luhans’ka Oblast’, Ukraine</v>
      </c>
      <c r="B13486" t="s">
        <v>16970</v>
      </c>
      <c r="C13486" t="s">
        <v>16970</v>
      </c>
      <c r="D13486">
        <v>48.916899999999998</v>
      </c>
      <c r="E13486">
        <v>38.430599999999998</v>
      </c>
      <c r="F13486" t="s">
        <v>1461</v>
      </c>
      <c r="G13486" t="s">
        <v>1462</v>
      </c>
      <c r="H13486" t="s">
        <v>1463</v>
      </c>
      <c r="I13486" t="s">
        <v>1464</v>
      </c>
      <c r="K13486">
        <v>103459</v>
      </c>
      <c r="L13486">
        <v>1804673535</v>
      </c>
    </row>
    <row r="13487" spans="1:12" x14ac:dyDescent="0.45">
      <c r="A13487" t="str">
        <f t="shared" si="210"/>
        <v>Lytkarino, Moskovskaya Oblast’, Russia</v>
      </c>
      <c r="B13487" t="s">
        <v>16971</v>
      </c>
      <c r="C13487" t="s">
        <v>16971</v>
      </c>
      <c r="D13487">
        <v>55.583300000000001</v>
      </c>
      <c r="E13487">
        <v>37.883299999999998</v>
      </c>
      <c r="F13487" t="s">
        <v>504</v>
      </c>
      <c r="G13487" t="s">
        <v>505</v>
      </c>
      <c r="H13487" t="s">
        <v>506</v>
      </c>
      <c r="I13487" t="s">
        <v>3224</v>
      </c>
      <c r="K13487">
        <v>58606</v>
      </c>
      <c r="L13487">
        <v>1643669152</v>
      </c>
    </row>
    <row r="13488" spans="1:12" x14ac:dyDescent="0.45">
      <c r="A13488" t="str">
        <f t="shared" si="210"/>
        <v>Lyuban’, Minskaya Voblasts’, Belarus</v>
      </c>
      <c r="B13488" t="s">
        <v>16972</v>
      </c>
      <c r="C13488" t="s">
        <v>16973</v>
      </c>
      <c r="D13488">
        <v>52.7819</v>
      </c>
      <c r="E13488">
        <v>28.052499999999998</v>
      </c>
      <c r="F13488" t="s">
        <v>2588</v>
      </c>
      <c r="G13488" t="s">
        <v>2589</v>
      </c>
      <c r="H13488" t="s">
        <v>2590</v>
      </c>
      <c r="I13488" t="s">
        <v>5752</v>
      </c>
      <c r="J13488" t="s">
        <v>366</v>
      </c>
      <c r="K13488">
        <v>11600</v>
      </c>
      <c r="L13488">
        <v>1112654360</v>
      </c>
    </row>
    <row r="13489" spans="1:12" x14ac:dyDescent="0.45">
      <c r="A13489" t="str">
        <f t="shared" si="210"/>
        <v>Lyubertsy, Moskovskaya Oblast’, Russia</v>
      </c>
      <c r="B13489" t="s">
        <v>16974</v>
      </c>
      <c r="C13489" t="s">
        <v>16974</v>
      </c>
      <c r="D13489">
        <v>55.681399999999996</v>
      </c>
      <c r="E13489">
        <v>37.893900000000002</v>
      </c>
      <c r="F13489" t="s">
        <v>504</v>
      </c>
      <c r="G13489" t="s">
        <v>505</v>
      </c>
      <c r="H13489" t="s">
        <v>506</v>
      </c>
      <c r="I13489" t="s">
        <v>3224</v>
      </c>
      <c r="K13489">
        <v>197705</v>
      </c>
      <c r="L13489">
        <v>1643024284</v>
      </c>
    </row>
    <row r="13490" spans="1:12" x14ac:dyDescent="0.45">
      <c r="A13490" t="str">
        <f t="shared" si="210"/>
        <v>Lyubim, Yaroslavskaya Oblast’, Russia</v>
      </c>
      <c r="B13490" t="s">
        <v>16975</v>
      </c>
      <c r="C13490" t="s">
        <v>16975</v>
      </c>
      <c r="D13490">
        <v>58.35</v>
      </c>
      <c r="E13490">
        <v>40.700000000000003</v>
      </c>
      <c r="F13490" t="s">
        <v>504</v>
      </c>
      <c r="G13490" t="s">
        <v>505</v>
      </c>
      <c r="H13490" t="s">
        <v>506</v>
      </c>
      <c r="I13490" t="s">
        <v>8054</v>
      </c>
      <c r="K13490">
        <v>5076</v>
      </c>
      <c r="L13490">
        <v>1643368159</v>
      </c>
    </row>
    <row r="13491" spans="1:12" x14ac:dyDescent="0.45">
      <c r="A13491" t="str">
        <f t="shared" si="210"/>
        <v>Lyubimets, Haskovo, Bulgaria</v>
      </c>
      <c r="B13491" t="s">
        <v>16976</v>
      </c>
      <c r="C13491" t="s">
        <v>16976</v>
      </c>
      <c r="D13491">
        <v>41.833300000000001</v>
      </c>
      <c r="E13491">
        <v>26.083300000000001</v>
      </c>
      <c r="F13491" t="s">
        <v>1175</v>
      </c>
      <c r="G13491" t="s">
        <v>1176</v>
      </c>
      <c r="H13491" t="s">
        <v>1177</v>
      </c>
      <c r="I13491" t="s">
        <v>8437</v>
      </c>
      <c r="K13491">
        <v>7892</v>
      </c>
      <c r="L13491">
        <v>1100823795</v>
      </c>
    </row>
    <row r="13492" spans="1:12" x14ac:dyDescent="0.45">
      <c r="A13492" t="str">
        <f t="shared" si="210"/>
        <v>Lyuboml’, Volyns’ka Oblast’, Ukraine</v>
      </c>
      <c r="B13492" t="s">
        <v>16977</v>
      </c>
      <c r="C13492" t="s">
        <v>16978</v>
      </c>
      <c r="D13492">
        <v>51.215800000000002</v>
      </c>
      <c r="E13492">
        <v>24.040800000000001</v>
      </c>
      <c r="F13492" t="s">
        <v>1461</v>
      </c>
      <c r="G13492" t="s">
        <v>1462</v>
      </c>
      <c r="H13492" t="s">
        <v>1463</v>
      </c>
      <c r="I13492" t="s">
        <v>12527</v>
      </c>
      <c r="J13492" t="s">
        <v>366</v>
      </c>
      <c r="K13492">
        <v>10466</v>
      </c>
      <c r="L13492">
        <v>1804570446</v>
      </c>
    </row>
    <row r="13493" spans="1:12" x14ac:dyDescent="0.45">
      <c r="A13493" t="str">
        <f t="shared" si="210"/>
        <v>Lyudinovo, Kaluzhskaya Oblast’, Russia</v>
      </c>
      <c r="B13493" t="s">
        <v>16979</v>
      </c>
      <c r="C13493" t="s">
        <v>16979</v>
      </c>
      <c r="D13493">
        <v>53.866700000000002</v>
      </c>
      <c r="E13493">
        <v>34.466700000000003</v>
      </c>
      <c r="F13493" t="s">
        <v>504</v>
      </c>
      <c r="G13493" t="s">
        <v>505</v>
      </c>
      <c r="H13493" t="s">
        <v>506</v>
      </c>
      <c r="I13493" t="s">
        <v>3203</v>
      </c>
      <c r="K13493">
        <v>38267</v>
      </c>
      <c r="L13493">
        <v>1643598604</v>
      </c>
    </row>
    <row r="13494" spans="1:12" x14ac:dyDescent="0.45">
      <c r="A13494" t="str">
        <f t="shared" si="210"/>
        <v>M’Sila, M’sila, Algeria</v>
      </c>
      <c r="B13494" t="s">
        <v>16980</v>
      </c>
      <c r="C13494" t="s">
        <v>16981</v>
      </c>
      <c r="D13494">
        <v>35.700000000000003</v>
      </c>
      <c r="E13494">
        <v>4.5449999999999999</v>
      </c>
      <c r="F13494" t="s">
        <v>486</v>
      </c>
      <c r="G13494" t="s">
        <v>487</v>
      </c>
      <c r="H13494" t="s">
        <v>488</v>
      </c>
      <c r="I13494" t="s">
        <v>16982</v>
      </c>
      <c r="J13494" t="s">
        <v>378</v>
      </c>
      <c r="K13494">
        <v>150000</v>
      </c>
      <c r="L13494">
        <v>1012857730</v>
      </c>
    </row>
    <row r="13495" spans="1:12" x14ac:dyDescent="0.45">
      <c r="A13495" t="str">
        <f t="shared" si="210"/>
        <v>Ma‘alot Tarshīḥā, Northern, Israel</v>
      </c>
      <c r="B13495" t="s">
        <v>16983</v>
      </c>
      <c r="C13495" t="s">
        <v>16984</v>
      </c>
      <c r="D13495">
        <v>33.0167</v>
      </c>
      <c r="E13495">
        <v>35.270800000000001</v>
      </c>
      <c r="F13495" t="s">
        <v>369</v>
      </c>
      <c r="G13495" t="s">
        <v>370</v>
      </c>
      <c r="H13495" t="s">
        <v>371</v>
      </c>
      <c r="I13495" t="s">
        <v>372</v>
      </c>
      <c r="K13495">
        <v>36000</v>
      </c>
      <c r="L13495">
        <v>1376992708</v>
      </c>
    </row>
    <row r="13496" spans="1:12" x14ac:dyDescent="0.45">
      <c r="A13496" t="str">
        <f t="shared" si="210"/>
        <v>Ma‘ān, Ma‘ān, Jordan</v>
      </c>
      <c r="B13496" t="s">
        <v>16985</v>
      </c>
      <c r="C13496" t="s">
        <v>16986</v>
      </c>
      <c r="D13496">
        <v>30.192</v>
      </c>
      <c r="E13496">
        <v>35.735999999999997</v>
      </c>
      <c r="F13496" t="s">
        <v>375</v>
      </c>
      <c r="G13496" t="s">
        <v>376</v>
      </c>
      <c r="H13496" t="s">
        <v>377</v>
      </c>
      <c r="I13496" t="s">
        <v>16985</v>
      </c>
      <c r="J13496" t="s">
        <v>378</v>
      </c>
      <c r="K13496">
        <v>50350</v>
      </c>
      <c r="L13496">
        <v>1400670443</v>
      </c>
    </row>
    <row r="13497" spans="1:12" x14ac:dyDescent="0.45">
      <c r="A13497" t="str">
        <f t="shared" si="210"/>
        <v>Ma‘arrat an Nu‘mān, Idlib, Syria</v>
      </c>
      <c r="B13497" t="s">
        <v>16987</v>
      </c>
      <c r="C13497" t="s">
        <v>16988</v>
      </c>
      <c r="D13497">
        <v>35.643300000000004</v>
      </c>
      <c r="E13497">
        <v>36.668300000000002</v>
      </c>
      <c r="F13497" t="s">
        <v>362</v>
      </c>
      <c r="G13497" t="s">
        <v>363</v>
      </c>
      <c r="H13497" t="s">
        <v>364</v>
      </c>
      <c r="I13497" t="s">
        <v>11831</v>
      </c>
      <c r="J13497" t="s">
        <v>366</v>
      </c>
      <c r="K13497">
        <v>90000</v>
      </c>
      <c r="L13497">
        <v>1760482977</v>
      </c>
    </row>
    <row r="13498" spans="1:12" x14ac:dyDescent="0.45">
      <c r="A13498" t="str">
        <f t="shared" si="210"/>
        <v>Ma‘arratmişrīn, Idlib, Syria</v>
      </c>
      <c r="B13498" t="s">
        <v>16989</v>
      </c>
      <c r="C13498" t="s">
        <v>16990</v>
      </c>
      <c r="D13498">
        <v>36.011400000000002</v>
      </c>
      <c r="E13498">
        <v>36.671700000000001</v>
      </c>
      <c r="F13498" t="s">
        <v>362</v>
      </c>
      <c r="G13498" t="s">
        <v>363</v>
      </c>
      <c r="H13498" t="s">
        <v>364</v>
      </c>
      <c r="I13498" t="s">
        <v>11831</v>
      </c>
      <c r="J13498" t="s">
        <v>366</v>
      </c>
      <c r="K13498">
        <v>37490</v>
      </c>
      <c r="L13498">
        <v>1760812215</v>
      </c>
    </row>
    <row r="13499" spans="1:12" x14ac:dyDescent="0.45">
      <c r="A13499" t="str">
        <f t="shared" si="210"/>
        <v>Ma‘bar, Dhamār, Yemen</v>
      </c>
      <c r="B13499" t="s">
        <v>16991</v>
      </c>
      <c r="C13499" t="s">
        <v>16992</v>
      </c>
      <c r="D13499">
        <v>14.793900000000001</v>
      </c>
      <c r="E13499">
        <v>44.293599999999998</v>
      </c>
      <c r="F13499" t="s">
        <v>394</v>
      </c>
      <c r="G13499" t="s">
        <v>395</v>
      </c>
      <c r="H13499" t="s">
        <v>396</v>
      </c>
      <c r="I13499" t="s">
        <v>8144</v>
      </c>
      <c r="J13499" t="s">
        <v>366</v>
      </c>
      <c r="K13499">
        <v>24707</v>
      </c>
      <c r="L13499">
        <v>1887814519</v>
      </c>
    </row>
    <row r="13500" spans="1:12" x14ac:dyDescent="0.45">
      <c r="A13500" t="str">
        <f t="shared" si="210"/>
        <v>Ma’anshan, Anhui, China</v>
      </c>
      <c r="B13500" t="s">
        <v>16993</v>
      </c>
      <c r="C13500" t="s">
        <v>16994</v>
      </c>
      <c r="D13500">
        <v>31.7135</v>
      </c>
      <c r="E13500">
        <v>118.3605</v>
      </c>
      <c r="F13500" t="s">
        <v>1039</v>
      </c>
      <c r="G13500" t="s">
        <v>1040</v>
      </c>
      <c r="H13500" t="s">
        <v>1041</v>
      </c>
      <c r="I13500" t="s">
        <v>2092</v>
      </c>
      <c r="J13500" t="s">
        <v>366</v>
      </c>
      <c r="K13500">
        <v>2202899</v>
      </c>
      <c r="L13500">
        <v>1156847452</v>
      </c>
    </row>
    <row r="13501" spans="1:12" x14ac:dyDescent="0.45">
      <c r="A13501" t="str">
        <f t="shared" si="210"/>
        <v>Ma’erkang, Sichuan, China</v>
      </c>
      <c r="B13501" t="s">
        <v>16995</v>
      </c>
      <c r="C13501" t="s">
        <v>16996</v>
      </c>
      <c r="D13501">
        <v>31.904599999999999</v>
      </c>
      <c r="E13501">
        <v>102.2167</v>
      </c>
      <c r="F13501" t="s">
        <v>1039</v>
      </c>
      <c r="G13501" t="s">
        <v>1040</v>
      </c>
      <c r="H13501" t="s">
        <v>1041</v>
      </c>
      <c r="I13501" t="s">
        <v>3865</v>
      </c>
      <c r="J13501" t="s">
        <v>366</v>
      </c>
      <c r="K13501">
        <v>58437</v>
      </c>
      <c r="L13501">
        <v>1156085323</v>
      </c>
    </row>
    <row r="13502" spans="1:12" x14ac:dyDescent="0.45">
      <c r="A13502" t="str">
        <f t="shared" si="210"/>
        <v>Ma’rib, Ma’rib, Yemen</v>
      </c>
      <c r="B13502" t="s">
        <v>16997</v>
      </c>
      <c r="C13502" t="s">
        <v>16998</v>
      </c>
      <c r="D13502">
        <v>15.422800000000001</v>
      </c>
      <c r="E13502">
        <v>45.337499999999999</v>
      </c>
      <c r="F13502" t="s">
        <v>394</v>
      </c>
      <c r="G13502" t="s">
        <v>395</v>
      </c>
      <c r="H13502" t="s">
        <v>396</v>
      </c>
      <c r="I13502" t="s">
        <v>16997</v>
      </c>
      <c r="J13502" t="s">
        <v>378</v>
      </c>
      <c r="K13502">
        <v>16794</v>
      </c>
      <c r="L13502">
        <v>1887153216</v>
      </c>
    </row>
    <row r="13503" spans="1:12" x14ac:dyDescent="0.45">
      <c r="A13503" t="str">
        <f t="shared" si="210"/>
        <v>Maardu, Harjumaa, Estonia</v>
      </c>
      <c r="B13503" t="s">
        <v>16999</v>
      </c>
      <c r="C13503" t="s">
        <v>16999</v>
      </c>
      <c r="D13503">
        <v>59.478099999999998</v>
      </c>
      <c r="E13503">
        <v>25.016100000000002</v>
      </c>
      <c r="F13503" t="s">
        <v>9361</v>
      </c>
      <c r="G13503" t="s">
        <v>9362</v>
      </c>
      <c r="H13503" t="s">
        <v>9363</v>
      </c>
      <c r="I13503" t="s">
        <v>14400</v>
      </c>
      <c r="J13503" t="s">
        <v>366</v>
      </c>
      <c r="K13503">
        <v>17141</v>
      </c>
      <c r="L13503">
        <v>1233565021</v>
      </c>
    </row>
    <row r="13504" spans="1:12" x14ac:dyDescent="0.45">
      <c r="A13504" t="str">
        <f t="shared" si="210"/>
        <v>Maaseik, Flanders, Belgium</v>
      </c>
      <c r="B13504" t="s">
        <v>17000</v>
      </c>
      <c r="C13504" t="s">
        <v>17000</v>
      </c>
      <c r="D13504">
        <v>51.101900000000001</v>
      </c>
      <c r="E13504">
        <v>5.7855999999999996</v>
      </c>
      <c r="F13504" t="s">
        <v>453</v>
      </c>
      <c r="G13504" t="s">
        <v>454</v>
      </c>
      <c r="H13504" t="s">
        <v>455</v>
      </c>
      <c r="I13504" t="s">
        <v>456</v>
      </c>
      <c r="J13504" t="s">
        <v>366</v>
      </c>
      <c r="K13504">
        <v>25201</v>
      </c>
      <c r="L13504">
        <v>1056459643</v>
      </c>
    </row>
    <row r="13505" spans="1:12" x14ac:dyDescent="0.45">
      <c r="A13505" t="str">
        <f t="shared" si="210"/>
        <v>Maasin, Southern Leyte, Philippines</v>
      </c>
      <c r="B13505" t="s">
        <v>17001</v>
      </c>
      <c r="C13505" t="s">
        <v>17001</v>
      </c>
      <c r="D13505">
        <v>10.1333</v>
      </c>
      <c r="E13505">
        <v>124.85</v>
      </c>
      <c r="F13505" t="s">
        <v>1373</v>
      </c>
      <c r="G13505" t="s">
        <v>1374</v>
      </c>
      <c r="H13505" t="s">
        <v>1375</v>
      </c>
      <c r="I13505" t="s">
        <v>17002</v>
      </c>
      <c r="J13505" t="s">
        <v>378</v>
      </c>
      <c r="K13505">
        <v>85560</v>
      </c>
      <c r="L13505">
        <v>1608244406</v>
      </c>
    </row>
    <row r="13506" spans="1:12" x14ac:dyDescent="0.45">
      <c r="A13506" t="str">
        <f t="shared" si="210"/>
        <v>Maastricht, Limburg, Netherlands</v>
      </c>
      <c r="B13506" t="s">
        <v>17003</v>
      </c>
      <c r="C13506" t="s">
        <v>17003</v>
      </c>
      <c r="D13506">
        <v>50.853000000000002</v>
      </c>
      <c r="E13506">
        <v>5.6769999999999996</v>
      </c>
      <c r="F13506" t="s">
        <v>430</v>
      </c>
      <c r="G13506" t="s">
        <v>431</v>
      </c>
      <c r="H13506" t="s">
        <v>432</v>
      </c>
      <c r="I13506" t="s">
        <v>16386</v>
      </c>
      <c r="J13506" t="s">
        <v>378</v>
      </c>
      <c r="K13506">
        <v>122378</v>
      </c>
      <c r="L13506">
        <v>1528563623</v>
      </c>
    </row>
    <row r="13507" spans="1:12" x14ac:dyDescent="0.45">
      <c r="A13507" t="str">
        <f t="shared" ref="A13507:A13570" si="211">CONCATENATE(B13507,", ",I13507,", ",F13507)</f>
        <v>Mabalacat, Pampanga, Philippines</v>
      </c>
      <c r="B13507" t="s">
        <v>17004</v>
      </c>
      <c r="C13507" t="s">
        <v>17004</v>
      </c>
      <c r="D13507">
        <v>15.216699999999999</v>
      </c>
      <c r="E13507">
        <v>120.58329999999999</v>
      </c>
      <c r="F13507" t="s">
        <v>1373</v>
      </c>
      <c r="G13507" t="s">
        <v>1374</v>
      </c>
      <c r="H13507" t="s">
        <v>1375</v>
      </c>
      <c r="I13507" t="s">
        <v>17005</v>
      </c>
      <c r="K13507">
        <v>250799</v>
      </c>
      <c r="L13507">
        <v>1608402560</v>
      </c>
    </row>
    <row r="13508" spans="1:12" x14ac:dyDescent="0.45">
      <c r="A13508" t="str">
        <f t="shared" si="211"/>
        <v>Mabaruma, Barima-Waini, Guyana</v>
      </c>
      <c r="B13508" t="s">
        <v>17006</v>
      </c>
      <c r="C13508" t="s">
        <v>17006</v>
      </c>
      <c r="D13508">
        <v>8.1999999999999993</v>
      </c>
      <c r="E13508">
        <v>-59.783299999999997</v>
      </c>
      <c r="F13508" t="s">
        <v>2062</v>
      </c>
      <c r="G13508" t="s">
        <v>2063</v>
      </c>
      <c r="H13508" t="s">
        <v>2064</v>
      </c>
      <c r="I13508" t="s">
        <v>17007</v>
      </c>
      <c r="J13508" t="s">
        <v>378</v>
      </c>
      <c r="K13508">
        <v>2972</v>
      </c>
      <c r="L13508">
        <v>1328079873</v>
      </c>
    </row>
    <row r="13509" spans="1:12" x14ac:dyDescent="0.45">
      <c r="A13509" t="str">
        <f t="shared" si="211"/>
        <v>Mablethorpe, Lincolnshire, United Kingdom</v>
      </c>
      <c r="B13509" t="s">
        <v>17008</v>
      </c>
      <c r="C13509" t="s">
        <v>17008</v>
      </c>
      <c r="D13509">
        <v>53.340899999999998</v>
      </c>
      <c r="E13509">
        <v>0.26100000000000001</v>
      </c>
      <c r="F13509" t="s">
        <v>536</v>
      </c>
      <c r="G13509" t="s">
        <v>537</v>
      </c>
      <c r="H13509" t="s">
        <v>538</v>
      </c>
      <c r="I13509" t="s">
        <v>5020</v>
      </c>
      <c r="K13509">
        <v>12531</v>
      </c>
      <c r="L13509">
        <v>1826000615</v>
      </c>
    </row>
    <row r="13510" spans="1:12" x14ac:dyDescent="0.45">
      <c r="A13510" t="str">
        <f t="shared" si="211"/>
        <v>Mableton, Georgia, United States</v>
      </c>
      <c r="B13510" t="s">
        <v>17009</v>
      </c>
      <c r="C13510" t="s">
        <v>17009</v>
      </c>
      <c r="D13510">
        <v>33.813200000000002</v>
      </c>
      <c r="E13510">
        <v>-84.565600000000003</v>
      </c>
      <c r="F13510" t="s">
        <v>530</v>
      </c>
      <c r="G13510" t="s">
        <v>531</v>
      </c>
      <c r="H13510" t="s">
        <v>532</v>
      </c>
      <c r="I13510" t="s">
        <v>763</v>
      </c>
      <c r="K13510">
        <v>40464</v>
      </c>
      <c r="L13510">
        <v>1840013690</v>
      </c>
    </row>
    <row r="13511" spans="1:12" x14ac:dyDescent="0.45">
      <c r="A13511" t="str">
        <f t="shared" si="211"/>
        <v>Macaé, Rio de Janeiro, Brazil</v>
      </c>
      <c r="B13511" t="s">
        <v>17010</v>
      </c>
      <c r="C13511" t="s">
        <v>17011</v>
      </c>
      <c r="D13511">
        <v>-22.38</v>
      </c>
      <c r="E13511">
        <v>-41.79</v>
      </c>
      <c r="F13511" t="s">
        <v>491</v>
      </c>
      <c r="G13511" t="s">
        <v>492</v>
      </c>
      <c r="H13511" t="s">
        <v>493</v>
      </c>
      <c r="I13511" t="s">
        <v>3643</v>
      </c>
      <c r="K13511">
        <v>143029</v>
      </c>
      <c r="L13511">
        <v>1076074287</v>
      </c>
    </row>
    <row r="13512" spans="1:12" x14ac:dyDescent="0.45">
      <c r="A13512" t="str">
        <f t="shared" si="211"/>
        <v>Macapá, Amapá, Brazil</v>
      </c>
      <c r="B13512" t="s">
        <v>17012</v>
      </c>
      <c r="C13512" t="s">
        <v>17013</v>
      </c>
      <c r="D13512">
        <v>3.3000000000000002E-2</v>
      </c>
      <c r="E13512">
        <v>-51.065300000000001</v>
      </c>
      <c r="F13512" t="s">
        <v>491</v>
      </c>
      <c r="G13512" t="s">
        <v>492</v>
      </c>
      <c r="H13512" t="s">
        <v>493</v>
      </c>
      <c r="I13512" t="s">
        <v>1769</v>
      </c>
      <c r="J13512" t="s">
        <v>378</v>
      </c>
      <c r="K13512">
        <v>474706</v>
      </c>
      <c r="L13512">
        <v>1076189884</v>
      </c>
    </row>
    <row r="13513" spans="1:12" x14ac:dyDescent="0.45">
      <c r="A13513" t="str">
        <f t="shared" si="211"/>
        <v>Macará, Loja, Ecuador</v>
      </c>
      <c r="B13513" t="s">
        <v>17014</v>
      </c>
      <c r="C13513" t="s">
        <v>17015</v>
      </c>
      <c r="D13513">
        <v>-4.3833000000000002</v>
      </c>
      <c r="E13513">
        <v>-79.95</v>
      </c>
      <c r="F13513" t="s">
        <v>1415</v>
      </c>
      <c r="G13513" t="s">
        <v>1416</v>
      </c>
      <c r="H13513" t="s">
        <v>1417</v>
      </c>
      <c r="I13513" t="s">
        <v>6314</v>
      </c>
      <c r="K13513">
        <v>13035</v>
      </c>
      <c r="L13513">
        <v>1218426387</v>
      </c>
    </row>
    <row r="13514" spans="1:12" x14ac:dyDescent="0.45">
      <c r="A13514" t="str">
        <f t="shared" si="211"/>
        <v>Macas, Morona-Santiago, Ecuador</v>
      </c>
      <c r="B13514" t="s">
        <v>17016</v>
      </c>
      <c r="C13514" t="s">
        <v>17016</v>
      </c>
      <c r="D13514">
        <v>-2.2999999999999998</v>
      </c>
      <c r="E13514">
        <v>-78.116699999999994</v>
      </c>
      <c r="F13514" t="s">
        <v>1415</v>
      </c>
      <c r="G13514" t="s">
        <v>1416</v>
      </c>
      <c r="H13514" t="s">
        <v>1417</v>
      </c>
      <c r="I13514" t="s">
        <v>17017</v>
      </c>
      <c r="J13514" t="s">
        <v>378</v>
      </c>
      <c r="K13514">
        <v>18984</v>
      </c>
      <c r="L13514">
        <v>1218176372</v>
      </c>
    </row>
    <row r="13515" spans="1:12" x14ac:dyDescent="0.45">
      <c r="A13515" t="str">
        <f t="shared" si="211"/>
        <v>Macatuba, São Paulo, Brazil</v>
      </c>
      <c r="B13515" t="s">
        <v>17018</v>
      </c>
      <c r="C13515" t="s">
        <v>17018</v>
      </c>
      <c r="D13515">
        <v>-22.502199999999998</v>
      </c>
      <c r="E13515">
        <v>-48.711399999999998</v>
      </c>
      <c r="F13515" t="s">
        <v>491</v>
      </c>
      <c r="G13515" t="s">
        <v>492</v>
      </c>
      <c r="H13515" t="s">
        <v>493</v>
      </c>
      <c r="I13515" t="s">
        <v>801</v>
      </c>
      <c r="K13515">
        <v>17013</v>
      </c>
      <c r="L13515">
        <v>1076530289</v>
      </c>
    </row>
    <row r="13516" spans="1:12" x14ac:dyDescent="0.45">
      <c r="A13516" t="str">
        <f t="shared" si="211"/>
        <v>Macau, , Macau</v>
      </c>
      <c r="B13516" t="s">
        <v>17019</v>
      </c>
      <c r="C13516" t="s">
        <v>17019</v>
      </c>
      <c r="D13516">
        <v>22.202999999999999</v>
      </c>
      <c r="E13516">
        <v>113.545</v>
      </c>
      <c r="F13516" t="s">
        <v>17019</v>
      </c>
      <c r="G13516" t="s">
        <v>17020</v>
      </c>
      <c r="H13516" t="s">
        <v>17021</v>
      </c>
      <c r="K13516">
        <v>568700</v>
      </c>
      <c r="L13516">
        <v>1446227359</v>
      </c>
    </row>
    <row r="13517" spans="1:12" x14ac:dyDescent="0.45">
      <c r="A13517" t="str">
        <f t="shared" si="211"/>
        <v>Macaubal, São Paulo, Brazil</v>
      </c>
      <c r="B13517" t="s">
        <v>17022</v>
      </c>
      <c r="C13517" t="s">
        <v>17022</v>
      </c>
      <c r="D13517">
        <v>-20.805800000000001</v>
      </c>
      <c r="E13517">
        <v>-49.963900000000002</v>
      </c>
      <c r="F13517" t="s">
        <v>491</v>
      </c>
      <c r="G13517" t="s">
        <v>492</v>
      </c>
      <c r="H13517" t="s">
        <v>493</v>
      </c>
      <c r="I13517" t="s">
        <v>801</v>
      </c>
      <c r="K13517">
        <v>8033</v>
      </c>
      <c r="L13517">
        <v>1076533042</v>
      </c>
    </row>
    <row r="13518" spans="1:12" x14ac:dyDescent="0.45">
      <c r="A13518" t="str">
        <f t="shared" si="211"/>
        <v>Macclenny, Florida, United States</v>
      </c>
      <c r="B13518" t="s">
        <v>17023</v>
      </c>
      <c r="C13518" t="s">
        <v>17023</v>
      </c>
      <c r="D13518">
        <v>30.280999999999999</v>
      </c>
      <c r="E13518">
        <v>-82.125200000000007</v>
      </c>
      <c r="F13518" t="s">
        <v>530</v>
      </c>
      <c r="G13518" t="s">
        <v>531</v>
      </c>
      <c r="H13518" t="s">
        <v>532</v>
      </c>
      <c r="I13518" t="s">
        <v>1378</v>
      </c>
      <c r="K13518">
        <v>11958</v>
      </c>
      <c r="L13518">
        <v>1840015921</v>
      </c>
    </row>
    <row r="13519" spans="1:12" x14ac:dyDescent="0.45">
      <c r="A13519" t="str">
        <f t="shared" si="211"/>
        <v>Macclesfield, Cheshire East, United Kingdom</v>
      </c>
      <c r="B13519" t="s">
        <v>17024</v>
      </c>
      <c r="C13519" t="s">
        <v>17024</v>
      </c>
      <c r="D13519">
        <v>53.258099999999999</v>
      </c>
      <c r="E13519">
        <v>-2.1274000000000002</v>
      </c>
      <c r="F13519" t="s">
        <v>536</v>
      </c>
      <c r="G13519" t="s">
        <v>537</v>
      </c>
      <c r="H13519" t="s">
        <v>538</v>
      </c>
      <c r="I13519" t="s">
        <v>1673</v>
      </c>
      <c r="K13519">
        <v>51482</v>
      </c>
      <c r="L13519">
        <v>1826522277</v>
      </c>
    </row>
    <row r="13520" spans="1:12" x14ac:dyDescent="0.45">
      <c r="A13520" t="str">
        <f t="shared" si="211"/>
        <v>Macdonald, Manitoba, Canada</v>
      </c>
      <c r="B13520" t="s">
        <v>17025</v>
      </c>
      <c r="C13520" t="s">
        <v>17025</v>
      </c>
      <c r="D13520">
        <v>49.672499999999999</v>
      </c>
      <c r="E13520">
        <v>-97.447199999999995</v>
      </c>
      <c r="F13520" t="s">
        <v>541</v>
      </c>
      <c r="G13520" t="s">
        <v>542</v>
      </c>
      <c r="H13520" t="s">
        <v>543</v>
      </c>
      <c r="I13520" t="s">
        <v>5149</v>
      </c>
      <c r="K13520">
        <v>7162</v>
      </c>
      <c r="L13520">
        <v>1124000633</v>
      </c>
    </row>
    <row r="13521" spans="1:12" x14ac:dyDescent="0.45">
      <c r="A13521" t="str">
        <f t="shared" si="211"/>
        <v>Macedo de Cavaleiros, Bragança, Portugal</v>
      </c>
      <c r="B13521" t="s">
        <v>17026</v>
      </c>
      <c r="C13521" t="s">
        <v>17026</v>
      </c>
      <c r="D13521">
        <v>41.533299999999997</v>
      </c>
      <c r="E13521">
        <v>-6.95</v>
      </c>
      <c r="F13521" t="s">
        <v>967</v>
      </c>
      <c r="G13521" t="s">
        <v>968</v>
      </c>
      <c r="H13521" t="s">
        <v>969</v>
      </c>
      <c r="I13521" t="s">
        <v>5119</v>
      </c>
      <c r="J13521" t="s">
        <v>366</v>
      </c>
      <c r="K13521">
        <v>15776</v>
      </c>
      <c r="L13521">
        <v>1620590215</v>
      </c>
    </row>
    <row r="13522" spans="1:12" x14ac:dyDescent="0.45">
      <c r="A13522" t="str">
        <f t="shared" si="211"/>
        <v>Macedon, New York, United States</v>
      </c>
      <c r="B13522" t="s">
        <v>17027</v>
      </c>
      <c r="C13522" t="s">
        <v>17027</v>
      </c>
      <c r="D13522">
        <v>43.0792</v>
      </c>
      <c r="E13522">
        <v>-77.3095</v>
      </c>
      <c r="F13522" t="s">
        <v>530</v>
      </c>
      <c r="G13522" t="s">
        <v>531</v>
      </c>
      <c r="H13522" t="s">
        <v>532</v>
      </c>
      <c r="I13522" t="s">
        <v>803</v>
      </c>
      <c r="K13522">
        <v>8976</v>
      </c>
      <c r="L13522">
        <v>1840058275</v>
      </c>
    </row>
    <row r="13523" spans="1:12" x14ac:dyDescent="0.45">
      <c r="A13523" t="str">
        <f t="shared" si="211"/>
        <v>Macedonia, Ohio, United States</v>
      </c>
      <c r="B13523" t="s">
        <v>2246</v>
      </c>
      <c r="C13523" t="s">
        <v>2246</v>
      </c>
      <c r="D13523">
        <v>41.314700000000002</v>
      </c>
      <c r="E13523">
        <v>-81.498900000000006</v>
      </c>
      <c r="F13523" t="s">
        <v>530</v>
      </c>
      <c r="G13523" t="s">
        <v>531</v>
      </c>
      <c r="H13523" t="s">
        <v>532</v>
      </c>
      <c r="I13523" t="s">
        <v>799</v>
      </c>
      <c r="K13523">
        <v>12000</v>
      </c>
      <c r="L13523">
        <v>1840000797</v>
      </c>
    </row>
    <row r="13524" spans="1:12" x14ac:dyDescent="0.45">
      <c r="A13524" t="str">
        <f t="shared" si="211"/>
        <v>Maceió, Alagoas, Brazil</v>
      </c>
      <c r="B13524" t="s">
        <v>17028</v>
      </c>
      <c r="C13524" t="s">
        <v>17029</v>
      </c>
      <c r="D13524">
        <v>-9.6658000000000008</v>
      </c>
      <c r="E13524">
        <v>-35.734999999999999</v>
      </c>
      <c r="F13524" t="s">
        <v>491</v>
      </c>
      <c r="G13524" t="s">
        <v>492</v>
      </c>
      <c r="H13524" t="s">
        <v>493</v>
      </c>
      <c r="I13524" t="s">
        <v>2284</v>
      </c>
      <c r="J13524" t="s">
        <v>378</v>
      </c>
      <c r="K13524">
        <v>1029129</v>
      </c>
      <c r="L13524">
        <v>1076440479</v>
      </c>
    </row>
    <row r="13525" spans="1:12" x14ac:dyDescent="0.45">
      <c r="A13525" t="str">
        <f t="shared" si="211"/>
        <v>Macenta, N’Zérékoré, Guinea</v>
      </c>
      <c r="B13525" t="s">
        <v>17030</v>
      </c>
      <c r="C13525" t="s">
        <v>17030</v>
      </c>
      <c r="D13525">
        <v>8.5503999999999998</v>
      </c>
      <c r="E13525">
        <v>-9.48</v>
      </c>
      <c r="F13525" t="s">
        <v>4331</v>
      </c>
      <c r="G13525" t="s">
        <v>4332</v>
      </c>
      <c r="H13525" t="s">
        <v>4333</v>
      </c>
      <c r="I13525" t="s">
        <v>4334</v>
      </c>
      <c r="J13525" t="s">
        <v>366</v>
      </c>
      <c r="K13525">
        <v>43102</v>
      </c>
      <c r="L13525">
        <v>1324817479</v>
      </c>
    </row>
    <row r="13526" spans="1:12" x14ac:dyDescent="0.45">
      <c r="A13526" t="str">
        <f t="shared" si="211"/>
        <v>Macerata, Marche, Italy</v>
      </c>
      <c r="B13526" t="s">
        <v>17031</v>
      </c>
      <c r="C13526" t="s">
        <v>17031</v>
      </c>
      <c r="D13526">
        <v>43.3003</v>
      </c>
      <c r="E13526">
        <v>13.4533</v>
      </c>
      <c r="F13526" t="s">
        <v>946</v>
      </c>
      <c r="G13526" t="s">
        <v>947</v>
      </c>
      <c r="H13526" t="s">
        <v>948</v>
      </c>
      <c r="I13526" t="s">
        <v>1950</v>
      </c>
      <c r="J13526" t="s">
        <v>366</v>
      </c>
      <c r="K13526">
        <v>42209</v>
      </c>
      <c r="L13526">
        <v>1380412139</v>
      </c>
    </row>
    <row r="13527" spans="1:12" x14ac:dyDescent="0.45">
      <c r="A13527" t="str">
        <f t="shared" si="211"/>
        <v>Macetown, Otago, New Zealand</v>
      </c>
      <c r="B13527" t="s">
        <v>17032</v>
      </c>
      <c r="C13527" t="s">
        <v>17032</v>
      </c>
      <c r="D13527">
        <v>-44.865000000000002</v>
      </c>
      <c r="E13527">
        <v>168.81899999999999</v>
      </c>
      <c r="F13527" t="s">
        <v>1518</v>
      </c>
      <c r="G13527" t="s">
        <v>1519</v>
      </c>
      <c r="H13527" t="s">
        <v>1520</v>
      </c>
      <c r="I13527" t="s">
        <v>1521</v>
      </c>
      <c r="K13527">
        <v>16600</v>
      </c>
      <c r="L13527">
        <v>1554582165</v>
      </c>
    </row>
    <row r="13528" spans="1:12" x14ac:dyDescent="0.45">
      <c r="A13528" t="str">
        <f t="shared" si="211"/>
        <v>Machakos, Machakos, Kenya</v>
      </c>
      <c r="B13528" t="s">
        <v>2675</v>
      </c>
      <c r="C13528" t="s">
        <v>2675</v>
      </c>
      <c r="D13528">
        <v>-1.5166999999999999</v>
      </c>
      <c r="E13528">
        <v>37.2667</v>
      </c>
      <c r="F13528" t="s">
        <v>2672</v>
      </c>
      <c r="G13528" t="s">
        <v>2673</v>
      </c>
      <c r="H13528" t="s">
        <v>2674</v>
      </c>
      <c r="I13528" t="s">
        <v>2675</v>
      </c>
      <c r="J13528" t="s">
        <v>378</v>
      </c>
      <c r="K13528">
        <v>114109</v>
      </c>
      <c r="L13528">
        <v>1404746781</v>
      </c>
    </row>
    <row r="13529" spans="1:12" x14ac:dyDescent="0.45">
      <c r="A13529" t="str">
        <f t="shared" si="211"/>
        <v>Machala, El Oro, Ecuador</v>
      </c>
      <c r="B13529" t="s">
        <v>17033</v>
      </c>
      <c r="C13529" t="s">
        <v>17033</v>
      </c>
      <c r="D13529">
        <v>-3.2667000000000002</v>
      </c>
      <c r="E13529">
        <v>-79.966700000000003</v>
      </c>
      <c r="F13529" t="s">
        <v>1415</v>
      </c>
      <c r="G13529" t="s">
        <v>1416</v>
      </c>
      <c r="H13529" t="s">
        <v>1417</v>
      </c>
      <c r="I13529" t="s">
        <v>12628</v>
      </c>
      <c r="J13529" t="s">
        <v>378</v>
      </c>
      <c r="K13529">
        <v>231260</v>
      </c>
      <c r="L13529">
        <v>1218378191</v>
      </c>
    </row>
    <row r="13530" spans="1:12" x14ac:dyDescent="0.45">
      <c r="A13530" t="str">
        <f t="shared" si="211"/>
        <v>Macheng, Hubei, China</v>
      </c>
      <c r="B13530" t="s">
        <v>17034</v>
      </c>
      <c r="C13530" t="s">
        <v>17034</v>
      </c>
      <c r="D13530">
        <v>31.181699999999999</v>
      </c>
      <c r="E13530">
        <v>115.0189</v>
      </c>
      <c r="F13530" t="s">
        <v>1039</v>
      </c>
      <c r="G13530" t="s">
        <v>1040</v>
      </c>
      <c r="H13530" t="s">
        <v>1041</v>
      </c>
      <c r="I13530" t="s">
        <v>2058</v>
      </c>
      <c r="K13530">
        <v>849090</v>
      </c>
      <c r="L13530">
        <v>1156949639</v>
      </c>
    </row>
    <row r="13531" spans="1:12" x14ac:dyDescent="0.45">
      <c r="A13531" t="str">
        <f t="shared" si="211"/>
        <v>Mācherla, Andhra Pradesh, India</v>
      </c>
      <c r="B13531" t="s">
        <v>17035</v>
      </c>
      <c r="C13531" t="s">
        <v>17036</v>
      </c>
      <c r="D13531">
        <v>16.48</v>
      </c>
      <c r="E13531">
        <v>79.430000000000007</v>
      </c>
      <c r="F13531" t="s">
        <v>626</v>
      </c>
      <c r="G13531" t="s">
        <v>627</v>
      </c>
      <c r="H13531" t="s">
        <v>628</v>
      </c>
      <c r="I13531" t="s">
        <v>816</v>
      </c>
      <c r="K13531">
        <v>57290</v>
      </c>
      <c r="L13531">
        <v>1356348515</v>
      </c>
    </row>
    <row r="13532" spans="1:12" x14ac:dyDescent="0.45">
      <c r="A13532" t="str">
        <f t="shared" si="211"/>
        <v>Machesney Park, Illinois, United States</v>
      </c>
      <c r="B13532" t="s">
        <v>17037</v>
      </c>
      <c r="C13532" t="s">
        <v>17037</v>
      </c>
      <c r="D13532">
        <v>42.366599999999998</v>
      </c>
      <c r="E13532">
        <v>-89.026600000000002</v>
      </c>
      <c r="F13532" t="s">
        <v>530</v>
      </c>
      <c r="G13532" t="s">
        <v>531</v>
      </c>
      <c r="H13532" t="s">
        <v>532</v>
      </c>
      <c r="I13532" t="s">
        <v>824</v>
      </c>
      <c r="K13532">
        <v>22677</v>
      </c>
      <c r="L13532">
        <v>1840011123</v>
      </c>
    </row>
    <row r="13533" spans="1:12" x14ac:dyDescent="0.45">
      <c r="A13533" t="str">
        <f t="shared" si="211"/>
        <v>Machida, Tōkyō, Japan</v>
      </c>
      <c r="B13533" t="s">
        <v>17038</v>
      </c>
      <c r="C13533" t="s">
        <v>17038</v>
      </c>
      <c r="D13533">
        <v>35.5486</v>
      </c>
      <c r="E13533">
        <v>139.44669999999999</v>
      </c>
      <c r="F13533" t="s">
        <v>514</v>
      </c>
      <c r="G13533" t="s">
        <v>515</v>
      </c>
      <c r="H13533" t="s">
        <v>516</v>
      </c>
      <c r="I13533" t="s">
        <v>1148</v>
      </c>
      <c r="K13533">
        <v>434407</v>
      </c>
      <c r="L13533">
        <v>1392788615</v>
      </c>
    </row>
    <row r="13534" spans="1:12" x14ac:dyDescent="0.45">
      <c r="A13534" t="str">
        <f t="shared" si="211"/>
        <v>Machilīpatnam, Andhra Pradesh, India</v>
      </c>
      <c r="B13534" t="s">
        <v>17039</v>
      </c>
      <c r="C13534" t="s">
        <v>17040</v>
      </c>
      <c r="D13534">
        <v>16.166699999999999</v>
      </c>
      <c r="E13534">
        <v>81.133300000000006</v>
      </c>
      <c r="F13534" t="s">
        <v>626</v>
      </c>
      <c r="G13534" t="s">
        <v>627</v>
      </c>
      <c r="H13534" t="s">
        <v>628</v>
      </c>
      <c r="I13534" t="s">
        <v>816</v>
      </c>
      <c r="K13534">
        <v>169892</v>
      </c>
      <c r="L13534">
        <v>1356067784</v>
      </c>
    </row>
    <row r="13535" spans="1:12" x14ac:dyDescent="0.45">
      <c r="A13535" t="str">
        <f t="shared" si="211"/>
        <v>Machinga, Machinga, Malawi</v>
      </c>
      <c r="B13535" t="s">
        <v>17041</v>
      </c>
      <c r="C13535" t="s">
        <v>17041</v>
      </c>
      <c r="D13535">
        <v>-14.966699999999999</v>
      </c>
      <c r="E13535">
        <v>35.5167</v>
      </c>
      <c r="F13535" t="s">
        <v>3207</v>
      </c>
      <c r="G13535" t="s">
        <v>3208</v>
      </c>
      <c r="H13535" t="s">
        <v>3209</v>
      </c>
      <c r="I13535" t="s">
        <v>17041</v>
      </c>
      <c r="J13535" t="s">
        <v>378</v>
      </c>
      <c r="K13535">
        <v>1418</v>
      </c>
      <c r="L13535">
        <v>1454566785</v>
      </c>
    </row>
    <row r="13536" spans="1:12" x14ac:dyDescent="0.45">
      <c r="A13536" t="str">
        <f t="shared" si="211"/>
        <v>Machiques, Zulia, Venezuela</v>
      </c>
      <c r="B13536" t="s">
        <v>17042</v>
      </c>
      <c r="C13536" t="s">
        <v>17042</v>
      </c>
      <c r="D13536">
        <v>10.066700000000001</v>
      </c>
      <c r="E13536">
        <v>-72.566699999999997</v>
      </c>
      <c r="F13536" t="s">
        <v>702</v>
      </c>
      <c r="G13536" t="s">
        <v>703</v>
      </c>
      <c r="H13536" t="s">
        <v>704</v>
      </c>
      <c r="I13536" t="s">
        <v>5788</v>
      </c>
      <c r="J13536" t="s">
        <v>366</v>
      </c>
      <c r="K13536">
        <v>122734</v>
      </c>
      <c r="L13536">
        <v>1862003182</v>
      </c>
    </row>
    <row r="13537" spans="1:12" x14ac:dyDescent="0.45">
      <c r="A13537" t="str">
        <f t="shared" si="211"/>
        <v>Macia, Gaza, Mozambique</v>
      </c>
      <c r="B13537" t="s">
        <v>17043</v>
      </c>
      <c r="C13537" t="s">
        <v>17043</v>
      </c>
      <c r="D13537">
        <v>-25.033300000000001</v>
      </c>
      <c r="E13537">
        <v>33.1</v>
      </c>
      <c r="F13537" t="s">
        <v>2135</v>
      </c>
      <c r="G13537" t="s">
        <v>2136</v>
      </c>
      <c r="H13537" t="s">
        <v>2137</v>
      </c>
      <c r="I13537" t="s">
        <v>6844</v>
      </c>
      <c r="K13537">
        <v>23156</v>
      </c>
      <c r="L13537">
        <v>1508558129</v>
      </c>
    </row>
    <row r="13538" spans="1:12" x14ac:dyDescent="0.45">
      <c r="A13538" t="str">
        <f t="shared" si="211"/>
        <v>Măcin, Tulcea, Romania</v>
      </c>
      <c r="B13538" t="s">
        <v>17044</v>
      </c>
      <c r="C13538" t="s">
        <v>17045</v>
      </c>
      <c r="D13538">
        <v>45.245600000000003</v>
      </c>
      <c r="E13538">
        <v>28.123100000000001</v>
      </c>
      <c r="F13538" t="s">
        <v>665</v>
      </c>
      <c r="G13538" t="s">
        <v>666</v>
      </c>
      <c r="H13538" t="s">
        <v>667</v>
      </c>
      <c r="I13538" t="s">
        <v>2906</v>
      </c>
      <c r="K13538">
        <v>8245</v>
      </c>
      <c r="L13538">
        <v>1642034078</v>
      </c>
    </row>
    <row r="13539" spans="1:12" x14ac:dyDescent="0.45">
      <c r="A13539" t="str">
        <f t="shared" si="211"/>
        <v>Mack, Ohio, United States</v>
      </c>
      <c r="B13539" t="s">
        <v>17046</v>
      </c>
      <c r="C13539" t="s">
        <v>17046</v>
      </c>
      <c r="D13539">
        <v>39.150300000000001</v>
      </c>
      <c r="E13539">
        <v>-84.679199999999994</v>
      </c>
      <c r="F13539" t="s">
        <v>530</v>
      </c>
      <c r="G13539" t="s">
        <v>531</v>
      </c>
      <c r="H13539" t="s">
        <v>532</v>
      </c>
      <c r="I13539" t="s">
        <v>799</v>
      </c>
      <c r="K13539">
        <v>11422</v>
      </c>
      <c r="L13539">
        <v>1840034079</v>
      </c>
    </row>
    <row r="13540" spans="1:12" x14ac:dyDescent="0.45">
      <c r="A13540" t="str">
        <f t="shared" si="211"/>
        <v>Maçka, Trabzon, Turkey</v>
      </c>
      <c r="B13540" t="s">
        <v>17047</v>
      </c>
      <c r="C13540" t="s">
        <v>17048</v>
      </c>
      <c r="D13540">
        <v>40.818600000000004</v>
      </c>
      <c r="E13540">
        <v>39.613599999999998</v>
      </c>
      <c r="F13540" t="s">
        <v>806</v>
      </c>
      <c r="G13540" t="s">
        <v>807</v>
      </c>
      <c r="H13540" t="s">
        <v>808</v>
      </c>
      <c r="I13540" t="s">
        <v>17049</v>
      </c>
      <c r="J13540" t="s">
        <v>366</v>
      </c>
      <c r="K13540">
        <v>26626</v>
      </c>
      <c r="L13540">
        <v>1792354178</v>
      </c>
    </row>
    <row r="13541" spans="1:12" x14ac:dyDescent="0.45">
      <c r="A13541" t="str">
        <f t="shared" si="211"/>
        <v>Mackay, Queensland, Australia</v>
      </c>
      <c r="B13541" t="s">
        <v>17050</v>
      </c>
      <c r="C13541" t="s">
        <v>17050</v>
      </c>
      <c r="D13541">
        <v>-21.141100000000002</v>
      </c>
      <c r="E13541">
        <v>149.18610000000001</v>
      </c>
      <c r="F13541" t="s">
        <v>830</v>
      </c>
      <c r="G13541" t="s">
        <v>831</v>
      </c>
      <c r="H13541" t="s">
        <v>832</v>
      </c>
      <c r="I13541" t="s">
        <v>1959</v>
      </c>
      <c r="K13541">
        <v>80148</v>
      </c>
      <c r="L13541">
        <v>1036507374</v>
      </c>
    </row>
    <row r="13542" spans="1:12" x14ac:dyDescent="0.45">
      <c r="A13542" t="str">
        <f t="shared" si="211"/>
        <v>Mackworth, Derby, United Kingdom</v>
      </c>
      <c r="B13542" t="s">
        <v>17051</v>
      </c>
      <c r="C13542" t="s">
        <v>17051</v>
      </c>
      <c r="D13542">
        <v>52.927700000000002</v>
      </c>
      <c r="E13542">
        <v>-1.5373000000000001</v>
      </c>
      <c r="F13542" t="s">
        <v>536</v>
      </c>
      <c r="G13542" t="s">
        <v>537</v>
      </c>
      <c r="H13542" t="s">
        <v>538</v>
      </c>
      <c r="I13542" t="s">
        <v>1602</v>
      </c>
      <c r="K13542">
        <v>14180</v>
      </c>
      <c r="L13542">
        <v>1826657031</v>
      </c>
    </row>
    <row r="13543" spans="1:12" x14ac:dyDescent="0.45">
      <c r="A13543" t="str">
        <f t="shared" si="211"/>
        <v>Macomb, Illinois, United States</v>
      </c>
      <c r="B13543" t="s">
        <v>17052</v>
      </c>
      <c r="C13543" t="s">
        <v>17052</v>
      </c>
      <c r="D13543">
        <v>40.472099999999998</v>
      </c>
      <c r="E13543">
        <v>-90.681600000000003</v>
      </c>
      <c r="F13543" t="s">
        <v>530</v>
      </c>
      <c r="G13543" t="s">
        <v>531</v>
      </c>
      <c r="H13543" t="s">
        <v>532</v>
      </c>
      <c r="I13543" t="s">
        <v>824</v>
      </c>
      <c r="K13543">
        <v>18006</v>
      </c>
      <c r="L13543">
        <v>1840009411</v>
      </c>
    </row>
    <row r="13544" spans="1:12" x14ac:dyDescent="0.45">
      <c r="A13544" t="str">
        <f t="shared" si="211"/>
        <v>Macon, Georgia, United States</v>
      </c>
      <c r="B13544" t="s">
        <v>17053</v>
      </c>
      <c r="C13544" t="s">
        <v>17053</v>
      </c>
      <c r="D13544">
        <v>32.8065</v>
      </c>
      <c r="E13544">
        <v>-83.697400000000002</v>
      </c>
      <c r="F13544" t="s">
        <v>530</v>
      </c>
      <c r="G13544" t="s">
        <v>531</v>
      </c>
      <c r="H13544" t="s">
        <v>532</v>
      </c>
      <c r="I13544" t="s">
        <v>763</v>
      </c>
      <c r="K13544">
        <v>153159</v>
      </c>
      <c r="L13544">
        <v>1840043455</v>
      </c>
    </row>
    <row r="13545" spans="1:12" x14ac:dyDescent="0.45">
      <c r="A13545" t="str">
        <f t="shared" si="211"/>
        <v>Mâcon, Bourgogne-Franche-Comté, France</v>
      </c>
      <c r="B13545" t="s">
        <v>17054</v>
      </c>
      <c r="C13545" t="s">
        <v>17053</v>
      </c>
      <c r="D13545">
        <v>46.3063</v>
      </c>
      <c r="E13545">
        <v>4.8312999999999997</v>
      </c>
      <c r="F13545" t="s">
        <v>526</v>
      </c>
      <c r="G13545" t="s">
        <v>527</v>
      </c>
      <c r="H13545" t="s">
        <v>528</v>
      </c>
      <c r="I13545" t="s">
        <v>2758</v>
      </c>
      <c r="J13545" t="s">
        <v>366</v>
      </c>
      <c r="K13545">
        <v>33638</v>
      </c>
      <c r="L13545">
        <v>1250992809</v>
      </c>
    </row>
    <row r="13546" spans="1:12" x14ac:dyDescent="0.45">
      <c r="A13546" t="str">
        <f t="shared" si="211"/>
        <v>Macuspana, Tabasco, Mexico</v>
      </c>
      <c r="B13546" t="s">
        <v>17055</v>
      </c>
      <c r="C13546" t="s">
        <v>17055</v>
      </c>
      <c r="D13546">
        <v>17.7667</v>
      </c>
      <c r="E13546">
        <v>-92.6</v>
      </c>
      <c r="F13546" t="s">
        <v>519</v>
      </c>
      <c r="G13546" t="s">
        <v>520</v>
      </c>
      <c r="H13546" t="s">
        <v>521</v>
      </c>
      <c r="I13546" t="s">
        <v>3220</v>
      </c>
      <c r="J13546" t="s">
        <v>366</v>
      </c>
      <c r="K13546">
        <v>30661</v>
      </c>
      <c r="L13546">
        <v>1484086926</v>
      </c>
    </row>
    <row r="13547" spans="1:12" x14ac:dyDescent="0.45">
      <c r="A13547" t="str">
        <f t="shared" si="211"/>
        <v>Mādabā, Ma’dabā, Jordan</v>
      </c>
      <c r="B13547" t="s">
        <v>17056</v>
      </c>
      <c r="C13547" t="s">
        <v>17057</v>
      </c>
      <c r="D13547">
        <v>31.716699999999999</v>
      </c>
      <c r="E13547">
        <v>35.799999999999997</v>
      </c>
      <c r="F13547" t="s">
        <v>375</v>
      </c>
      <c r="G13547" t="s">
        <v>376</v>
      </c>
      <c r="H13547" t="s">
        <v>377</v>
      </c>
      <c r="I13547" t="s">
        <v>17058</v>
      </c>
      <c r="J13547" t="s">
        <v>378</v>
      </c>
      <c r="L13547">
        <v>1400962992</v>
      </c>
    </row>
    <row r="13548" spans="1:12" x14ac:dyDescent="0.45">
      <c r="A13548" t="str">
        <f t="shared" si="211"/>
        <v>Madalena, Azores, Portugal</v>
      </c>
      <c r="B13548" t="s">
        <v>17059</v>
      </c>
      <c r="C13548" t="s">
        <v>17059</v>
      </c>
      <c r="D13548">
        <v>38.535600000000002</v>
      </c>
      <c r="E13548">
        <v>-28.523399999999999</v>
      </c>
      <c r="F13548" t="s">
        <v>967</v>
      </c>
      <c r="G13548" t="s">
        <v>968</v>
      </c>
      <c r="H13548" t="s">
        <v>969</v>
      </c>
      <c r="I13548" t="s">
        <v>2033</v>
      </c>
      <c r="K13548">
        <v>6049</v>
      </c>
      <c r="L13548">
        <v>1620872660</v>
      </c>
    </row>
    <row r="13549" spans="1:12" x14ac:dyDescent="0.45">
      <c r="A13549" t="str">
        <f t="shared" si="211"/>
        <v>Madan, Khūzestān, Iran</v>
      </c>
      <c r="B13549" t="s">
        <v>17060</v>
      </c>
      <c r="C13549" t="s">
        <v>17060</v>
      </c>
      <c r="D13549">
        <v>30.339200000000002</v>
      </c>
      <c r="E13549">
        <v>48.304200000000002</v>
      </c>
      <c r="F13549" t="s">
        <v>388</v>
      </c>
      <c r="G13549" t="s">
        <v>389</v>
      </c>
      <c r="H13549" t="s">
        <v>390</v>
      </c>
      <c r="I13549" t="s">
        <v>1015</v>
      </c>
      <c r="K13549">
        <v>231476</v>
      </c>
      <c r="L13549">
        <v>1364708556</v>
      </c>
    </row>
    <row r="13550" spans="1:12" x14ac:dyDescent="0.45">
      <c r="A13550" t="str">
        <f t="shared" si="211"/>
        <v>Madanapalle, Andhra Pradesh, India</v>
      </c>
      <c r="B13550" t="s">
        <v>17061</v>
      </c>
      <c r="C13550" t="s">
        <v>17061</v>
      </c>
      <c r="D13550">
        <v>13.55</v>
      </c>
      <c r="E13550">
        <v>78.5</v>
      </c>
      <c r="F13550" t="s">
        <v>626</v>
      </c>
      <c r="G13550" t="s">
        <v>627</v>
      </c>
      <c r="H13550" t="s">
        <v>628</v>
      </c>
      <c r="I13550" t="s">
        <v>816</v>
      </c>
      <c r="K13550">
        <v>180180</v>
      </c>
      <c r="L13550">
        <v>1356232508</v>
      </c>
    </row>
    <row r="13551" spans="1:12" x14ac:dyDescent="0.45">
      <c r="A13551" t="str">
        <f t="shared" si="211"/>
        <v>Madang, Madang, Papua New Guinea</v>
      </c>
      <c r="B13551" t="s">
        <v>17062</v>
      </c>
      <c r="C13551" t="s">
        <v>17062</v>
      </c>
      <c r="D13551">
        <v>-5.2248000000000001</v>
      </c>
      <c r="E13551">
        <v>145.78530000000001</v>
      </c>
      <c r="F13551" t="s">
        <v>1658</v>
      </c>
      <c r="G13551" t="s">
        <v>1659</v>
      </c>
      <c r="H13551" t="s">
        <v>1660</v>
      </c>
      <c r="I13551" t="s">
        <v>17062</v>
      </c>
      <c r="J13551" t="s">
        <v>378</v>
      </c>
      <c r="K13551">
        <v>62023</v>
      </c>
      <c r="L13551">
        <v>1598116558</v>
      </c>
    </row>
    <row r="13552" spans="1:12" x14ac:dyDescent="0.45">
      <c r="A13552" t="str">
        <f t="shared" si="211"/>
        <v>Madaoua, Tahoua, Niger</v>
      </c>
      <c r="B13552" t="s">
        <v>17063</v>
      </c>
      <c r="C13552" t="s">
        <v>17063</v>
      </c>
      <c r="D13552">
        <v>14.0762</v>
      </c>
      <c r="E13552">
        <v>5.9585999999999997</v>
      </c>
      <c r="F13552" t="s">
        <v>889</v>
      </c>
      <c r="G13552" t="s">
        <v>890</v>
      </c>
      <c r="H13552" t="s">
        <v>891</v>
      </c>
      <c r="I13552" t="s">
        <v>4579</v>
      </c>
      <c r="J13552" t="s">
        <v>366</v>
      </c>
      <c r="K13552">
        <v>24804</v>
      </c>
      <c r="L13552">
        <v>1562237869</v>
      </c>
    </row>
    <row r="13553" spans="1:12" x14ac:dyDescent="0.45">
      <c r="A13553" t="str">
        <f t="shared" si="211"/>
        <v>Madeira, Ohio, United States</v>
      </c>
      <c r="B13553" t="s">
        <v>5915</v>
      </c>
      <c r="C13553" t="s">
        <v>5915</v>
      </c>
      <c r="D13553">
        <v>39.185600000000001</v>
      </c>
      <c r="E13553">
        <v>-84.373400000000004</v>
      </c>
      <c r="F13553" t="s">
        <v>530</v>
      </c>
      <c r="G13553" t="s">
        <v>531</v>
      </c>
      <c r="H13553" t="s">
        <v>532</v>
      </c>
      <c r="I13553" t="s">
        <v>799</v>
      </c>
      <c r="K13553">
        <v>9245</v>
      </c>
      <c r="L13553">
        <v>1840001605</v>
      </c>
    </row>
    <row r="13554" spans="1:12" x14ac:dyDescent="0.45">
      <c r="A13554" t="str">
        <f t="shared" si="211"/>
        <v>Madeley, Telford and Wrekin, United Kingdom</v>
      </c>
      <c r="B13554" t="s">
        <v>17064</v>
      </c>
      <c r="C13554" t="s">
        <v>17064</v>
      </c>
      <c r="D13554">
        <v>52.637</v>
      </c>
      <c r="E13554">
        <v>-2.448</v>
      </c>
      <c r="F13554" t="s">
        <v>536</v>
      </c>
      <c r="G13554" t="s">
        <v>537</v>
      </c>
      <c r="H13554" t="s">
        <v>538</v>
      </c>
      <c r="I13554" t="s">
        <v>17065</v>
      </c>
      <c r="K13554">
        <v>17935</v>
      </c>
      <c r="L13554">
        <v>1826979637</v>
      </c>
    </row>
    <row r="13555" spans="1:12" x14ac:dyDescent="0.45">
      <c r="A13555" t="str">
        <f t="shared" si="211"/>
        <v>Madera, Chihuahua, Mexico</v>
      </c>
      <c r="B13555" t="s">
        <v>17066</v>
      </c>
      <c r="C13555" t="s">
        <v>17066</v>
      </c>
      <c r="D13555">
        <v>29.19</v>
      </c>
      <c r="E13555">
        <v>-108.1414</v>
      </c>
      <c r="F13555" t="s">
        <v>519</v>
      </c>
      <c r="G13555" t="s">
        <v>520</v>
      </c>
      <c r="H13555" t="s">
        <v>521</v>
      </c>
      <c r="I13555" t="s">
        <v>1012</v>
      </c>
      <c r="J13555" t="s">
        <v>366</v>
      </c>
      <c r="K13555">
        <v>15447</v>
      </c>
      <c r="L13555">
        <v>1484958144</v>
      </c>
    </row>
    <row r="13556" spans="1:12" x14ac:dyDescent="0.45">
      <c r="A13556" t="str">
        <f t="shared" si="211"/>
        <v>Madera, California, United States</v>
      </c>
      <c r="B13556" t="s">
        <v>17066</v>
      </c>
      <c r="C13556" t="s">
        <v>17066</v>
      </c>
      <c r="D13556">
        <v>36.963099999999997</v>
      </c>
      <c r="E13556">
        <v>-120.0782</v>
      </c>
      <c r="F13556" t="s">
        <v>530</v>
      </c>
      <c r="G13556" t="s">
        <v>531</v>
      </c>
      <c r="H13556" t="s">
        <v>532</v>
      </c>
      <c r="I13556" t="s">
        <v>754</v>
      </c>
      <c r="K13556">
        <v>84086</v>
      </c>
      <c r="L13556">
        <v>1840020300</v>
      </c>
    </row>
    <row r="13557" spans="1:12" x14ac:dyDescent="0.45">
      <c r="A13557" t="str">
        <f t="shared" si="211"/>
        <v>Madera Acres, California, United States</v>
      </c>
      <c r="B13557" t="s">
        <v>17067</v>
      </c>
      <c r="C13557" t="s">
        <v>17067</v>
      </c>
      <c r="D13557">
        <v>37.012300000000003</v>
      </c>
      <c r="E13557">
        <v>-120.07989999999999</v>
      </c>
      <c r="F13557" t="s">
        <v>530</v>
      </c>
      <c r="G13557" t="s">
        <v>531</v>
      </c>
      <c r="H13557" t="s">
        <v>532</v>
      </c>
      <c r="I13557" t="s">
        <v>754</v>
      </c>
      <c r="K13557">
        <v>9946</v>
      </c>
      <c r="L13557">
        <v>1840028386</v>
      </c>
    </row>
    <row r="13558" spans="1:12" x14ac:dyDescent="0.45">
      <c r="A13558" t="str">
        <f t="shared" si="211"/>
        <v>Madhyamgram, West Bengal, India</v>
      </c>
      <c r="B13558" t="s">
        <v>17068</v>
      </c>
      <c r="C13558" t="s">
        <v>17068</v>
      </c>
      <c r="D13558">
        <v>22.7</v>
      </c>
      <c r="E13558">
        <v>88.45</v>
      </c>
      <c r="F13558" t="s">
        <v>626</v>
      </c>
      <c r="G13558" t="s">
        <v>627</v>
      </c>
      <c r="H13558" t="s">
        <v>628</v>
      </c>
      <c r="I13558" t="s">
        <v>1574</v>
      </c>
      <c r="K13558">
        <v>196127</v>
      </c>
      <c r="L13558">
        <v>1356501701</v>
      </c>
    </row>
    <row r="13559" spans="1:12" x14ac:dyDescent="0.45">
      <c r="A13559" t="str">
        <f t="shared" si="211"/>
        <v>Madīnat ‘Īsá, Al Janūbīyah, Bahrain</v>
      </c>
      <c r="B13559" t="s">
        <v>17069</v>
      </c>
      <c r="C13559" t="s">
        <v>17070</v>
      </c>
      <c r="D13559">
        <v>26.1736</v>
      </c>
      <c r="E13559">
        <v>50.547800000000002</v>
      </c>
      <c r="F13559" t="s">
        <v>1332</v>
      </c>
      <c r="G13559" t="s">
        <v>1333</v>
      </c>
      <c r="H13559" t="s">
        <v>1334</v>
      </c>
      <c r="I13559" t="s">
        <v>17071</v>
      </c>
      <c r="K13559">
        <v>40000</v>
      </c>
      <c r="L13559">
        <v>1048219300</v>
      </c>
    </row>
    <row r="13560" spans="1:12" x14ac:dyDescent="0.45">
      <c r="A13560" t="str">
        <f t="shared" si="211"/>
        <v>Madīnat as Sādis min Uktūbar, Al Jīzah, Egypt</v>
      </c>
      <c r="B13560" t="s">
        <v>17072</v>
      </c>
      <c r="C13560" t="s">
        <v>17073</v>
      </c>
      <c r="D13560">
        <v>29.9361</v>
      </c>
      <c r="E13560">
        <v>30.9269</v>
      </c>
      <c r="F13560" t="s">
        <v>676</v>
      </c>
      <c r="G13560" t="s">
        <v>677</v>
      </c>
      <c r="H13560" t="s">
        <v>678</v>
      </c>
      <c r="I13560" t="s">
        <v>10748</v>
      </c>
      <c r="K13560">
        <v>500000</v>
      </c>
      <c r="L13560">
        <v>1818735651</v>
      </c>
    </row>
    <row r="13561" spans="1:12" x14ac:dyDescent="0.45">
      <c r="A13561" t="str">
        <f t="shared" si="211"/>
        <v>Madīnat ash Shamāl, Ash Shamāl, Qatar</v>
      </c>
      <c r="B13561" t="s">
        <v>17074</v>
      </c>
      <c r="C13561" t="s">
        <v>17075</v>
      </c>
      <c r="D13561">
        <v>26.129300000000001</v>
      </c>
      <c r="E13561">
        <v>51.200899999999997</v>
      </c>
      <c r="F13561" t="s">
        <v>1293</v>
      </c>
      <c r="G13561" t="s">
        <v>1294</v>
      </c>
      <c r="H13561" t="s">
        <v>1295</v>
      </c>
      <c r="I13561" t="s">
        <v>17076</v>
      </c>
      <c r="J13561" t="s">
        <v>378</v>
      </c>
      <c r="L13561">
        <v>1634762661</v>
      </c>
    </row>
    <row r="13562" spans="1:12" x14ac:dyDescent="0.45">
      <c r="A13562" t="str">
        <f t="shared" si="211"/>
        <v>Madīnat Ḩamad, Ash Shamālīyah, Bahrain</v>
      </c>
      <c r="B13562" t="s">
        <v>17077</v>
      </c>
      <c r="C13562" t="s">
        <v>17078</v>
      </c>
      <c r="D13562">
        <v>26.1128</v>
      </c>
      <c r="E13562">
        <v>50.5139</v>
      </c>
      <c r="F13562" t="s">
        <v>1332</v>
      </c>
      <c r="G13562" t="s">
        <v>1333</v>
      </c>
      <c r="H13562" t="s">
        <v>1334</v>
      </c>
      <c r="I13562" t="s">
        <v>17079</v>
      </c>
      <c r="K13562">
        <v>52700</v>
      </c>
      <c r="L13562">
        <v>1048909146</v>
      </c>
    </row>
    <row r="13563" spans="1:12" x14ac:dyDescent="0.45">
      <c r="A13563" t="str">
        <f t="shared" si="211"/>
        <v>Madīnat Zāyid, Abū Z̧aby, United Arab Emirates</v>
      </c>
      <c r="B13563" t="s">
        <v>17080</v>
      </c>
      <c r="C13563" t="s">
        <v>17081</v>
      </c>
      <c r="D13563">
        <v>23.652200000000001</v>
      </c>
      <c r="E13563">
        <v>53.653599999999997</v>
      </c>
      <c r="F13563" t="s">
        <v>381</v>
      </c>
      <c r="G13563" t="s">
        <v>382</v>
      </c>
      <c r="H13563" t="s">
        <v>383</v>
      </c>
      <c r="I13563" t="s">
        <v>673</v>
      </c>
      <c r="K13563">
        <v>29095</v>
      </c>
      <c r="L13563">
        <v>1784810704</v>
      </c>
    </row>
    <row r="13564" spans="1:12" x14ac:dyDescent="0.45">
      <c r="A13564" t="str">
        <f t="shared" si="211"/>
        <v>Madingou, Bouenza, Congo (Brazzaville)</v>
      </c>
      <c r="B13564" t="s">
        <v>17082</v>
      </c>
      <c r="C13564" t="s">
        <v>17082</v>
      </c>
      <c r="D13564">
        <v>-4.1536</v>
      </c>
      <c r="E13564">
        <v>13.55</v>
      </c>
      <c r="F13564" t="s">
        <v>4888</v>
      </c>
      <c r="G13564" t="s">
        <v>4889</v>
      </c>
      <c r="H13564" t="s">
        <v>4890</v>
      </c>
      <c r="I13564" t="s">
        <v>14352</v>
      </c>
      <c r="J13564" t="s">
        <v>378</v>
      </c>
      <c r="K13564">
        <v>22760</v>
      </c>
      <c r="L13564">
        <v>1178057279</v>
      </c>
    </row>
    <row r="13565" spans="1:12" x14ac:dyDescent="0.45">
      <c r="A13565" t="str">
        <f t="shared" si="211"/>
        <v>Madison, Wisconsin, United States</v>
      </c>
      <c r="B13565" t="s">
        <v>17083</v>
      </c>
      <c r="C13565" t="s">
        <v>17083</v>
      </c>
      <c r="D13565">
        <v>43.082599999999999</v>
      </c>
      <c r="E13565">
        <v>-89.393100000000004</v>
      </c>
      <c r="F13565" t="s">
        <v>530</v>
      </c>
      <c r="G13565" t="s">
        <v>531</v>
      </c>
      <c r="H13565" t="s">
        <v>532</v>
      </c>
      <c r="I13565" t="s">
        <v>1611</v>
      </c>
      <c r="J13565" t="s">
        <v>378</v>
      </c>
      <c r="K13565">
        <v>447245</v>
      </c>
      <c r="L13565">
        <v>1840002915</v>
      </c>
    </row>
    <row r="13566" spans="1:12" x14ac:dyDescent="0.45">
      <c r="A13566" t="str">
        <f t="shared" si="211"/>
        <v>Madison, Alabama, United States</v>
      </c>
      <c r="B13566" t="s">
        <v>17083</v>
      </c>
      <c r="C13566" t="s">
        <v>17083</v>
      </c>
      <c r="D13566">
        <v>34.711399999999998</v>
      </c>
      <c r="E13566">
        <v>-86.762600000000006</v>
      </c>
      <c r="F13566" t="s">
        <v>530</v>
      </c>
      <c r="G13566" t="s">
        <v>531</v>
      </c>
      <c r="H13566" t="s">
        <v>532</v>
      </c>
      <c r="I13566" t="s">
        <v>1371</v>
      </c>
      <c r="K13566">
        <v>51593</v>
      </c>
      <c r="L13566">
        <v>1840015524</v>
      </c>
    </row>
    <row r="13567" spans="1:12" x14ac:dyDescent="0.45">
      <c r="A13567" t="str">
        <f t="shared" si="211"/>
        <v>Madison, Mississippi, United States</v>
      </c>
      <c r="B13567" t="s">
        <v>17083</v>
      </c>
      <c r="C13567" t="s">
        <v>17083</v>
      </c>
      <c r="D13567">
        <v>32.473799999999997</v>
      </c>
      <c r="E13567">
        <v>-90.13</v>
      </c>
      <c r="F13567" t="s">
        <v>530</v>
      </c>
      <c r="G13567" t="s">
        <v>531</v>
      </c>
      <c r="H13567" t="s">
        <v>532</v>
      </c>
      <c r="I13567" t="s">
        <v>1875</v>
      </c>
      <c r="K13567">
        <v>25661</v>
      </c>
      <c r="L13567">
        <v>1840015782</v>
      </c>
    </row>
    <row r="13568" spans="1:12" x14ac:dyDescent="0.45">
      <c r="A13568" t="str">
        <f t="shared" si="211"/>
        <v>Madison, Connecticut, United States</v>
      </c>
      <c r="B13568" t="s">
        <v>17083</v>
      </c>
      <c r="C13568" t="s">
        <v>17083</v>
      </c>
      <c r="D13568">
        <v>41.339799999999997</v>
      </c>
      <c r="E13568">
        <v>-72.627799999999993</v>
      </c>
      <c r="F13568" t="s">
        <v>530</v>
      </c>
      <c r="G13568" t="s">
        <v>531</v>
      </c>
      <c r="H13568" t="s">
        <v>532</v>
      </c>
      <c r="I13568" t="s">
        <v>2109</v>
      </c>
      <c r="K13568">
        <v>18183</v>
      </c>
      <c r="L13568">
        <v>1840045038</v>
      </c>
    </row>
    <row r="13569" spans="1:12" x14ac:dyDescent="0.45">
      <c r="A13569" t="str">
        <f t="shared" si="211"/>
        <v>Madison, Indiana, United States</v>
      </c>
      <c r="B13569" t="s">
        <v>17083</v>
      </c>
      <c r="C13569" t="s">
        <v>17083</v>
      </c>
      <c r="D13569">
        <v>38.758099999999999</v>
      </c>
      <c r="E13569">
        <v>-85.397400000000005</v>
      </c>
      <c r="F13569" t="s">
        <v>530</v>
      </c>
      <c r="G13569" t="s">
        <v>531</v>
      </c>
      <c r="H13569" t="s">
        <v>532</v>
      </c>
      <c r="I13569" t="s">
        <v>1964</v>
      </c>
      <c r="K13569">
        <v>18109</v>
      </c>
      <c r="L13569">
        <v>1840009728</v>
      </c>
    </row>
    <row r="13570" spans="1:12" x14ac:dyDescent="0.45">
      <c r="A13570" t="str">
        <f t="shared" si="211"/>
        <v>Madison, New Jersey, United States</v>
      </c>
      <c r="B13570" t="s">
        <v>17083</v>
      </c>
      <c r="C13570" t="s">
        <v>17083</v>
      </c>
      <c r="D13570">
        <v>40.758600000000001</v>
      </c>
      <c r="E13570">
        <v>-74.417000000000002</v>
      </c>
      <c r="F13570" t="s">
        <v>530</v>
      </c>
      <c r="G13570" t="s">
        <v>531</v>
      </c>
      <c r="H13570" t="s">
        <v>532</v>
      </c>
      <c r="I13570" t="s">
        <v>587</v>
      </c>
      <c r="K13570">
        <v>17654</v>
      </c>
      <c r="L13570">
        <v>1840003574</v>
      </c>
    </row>
    <row r="13571" spans="1:12" x14ac:dyDescent="0.45">
      <c r="A13571" t="str">
        <f t="shared" ref="A13571:A13634" si="212">CONCATENATE(B13571,", ",I13571,", ",F13571)</f>
        <v>Madison, South Dakota, United States</v>
      </c>
      <c r="B13571" t="s">
        <v>17083</v>
      </c>
      <c r="C13571" t="s">
        <v>17083</v>
      </c>
      <c r="D13571">
        <v>44.0062</v>
      </c>
      <c r="E13571">
        <v>-97.108400000000003</v>
      </c>
      <c r="F13571" t="s">
        <v>530</v>
      </c>
      <c r="G13571" t="s">
        <v>531</v>
      </c>
      <c r="H13571" t="s">
        <v>532</v>
      </c>
      <c r="I13571" t="s">
        <v>586</v>
      </c>
      <c r="K13571">
        <v>6933</v>
      </c>
      <c r="L13571">
        <v>1840002540</v>
      </c>
    </row>
    <row r="13572" spans="1:12" x14ac:dyDescent="0.45">
      <c r="A13572" t="str">
        <f t="shared" si="212"/>
        <v>Madison Heights, Michigan, United States</v>
      </c>
      <c r="B13572" t="s">
        <v>17084</v>
      </c>
      <c r="C13572" t="s">
        <v>17084</v>
      </c>
      <c r="D13572">
        <v>42.507300000000001</v>
      </c>
      <c r="E13572">
        <v>-83.103399999999993</v>
      </c>
      <c r="F13572" t="s">
        <v>530</v>
      </c>
      <c r="G13572" t="s">
        <v>531</v>
      </c>
      <c r="H13572" t="s">
        <v>532</v>
      </c>
      <c r="I13572" t="s">
        <v>868</v>
      </c>
      <c r="K13572">
        <v>29886</v>
      </c>
      <c r="L13572">
        <v>1840002449</v>
      </c>
    </row>
    <row r="13573" spans="1:12" x14ac:dyDescent="0.45">
      <c r="A13573" t="str">
        <f t="shared" si="212"/>
        <v>Madison Heights, Virginia, United States</v>
      </c>
      <c r="B13573" t="s">
        <v>17084</v>
      </c>
      <c r="C13573" t="s">
        <v>17084</v>
      </c>
      <c r="D13573">
        <v>37.448700000000002</v>
      </c>
      <c r="E13573">
        <v>-79.105699999999999</v>
      </c>
      <c r="F13573" t="s">
        <v>530</v>
      </c>
      <c r="G13573" t="s">
        <v>531</v>
      </c>
      <c r="H13573" t="s">
        <v>532</v>
      </c>
      <c r="I13573" t="s">
        <v>618</v>
      </c>
      <c r="K13573">
        <v>11483</v>
      </c>
      <c r="L13573">
        <v>1840006372</v>
      </c>
    </row>
    <row r="13574" spans="1:12" x14ac:dyDescent="0.45">
      <c r="A13574" t="str">
        <f t="shared" si="212"/>
        <v>Madison Park, New Jersey, United States</v>
      </c>
      <c r="B13574" t="s">
        <v>17085</v>
      </c>
      <c r="C13574" t="s">
        <v>17085</v>
      </c>
      <c r="D13574">
        <v>40.446100000000001</v>
      </c>
      <c r="E13574">
        <v>-74.295900000000003</v>
      </c>
      <c r="F13574" t="s">
        <v>530</v>
      </c>
      <c r="G13574" t="s">
        <v>531</v>
      </c>
      <c r="H13574" t="s">
        <v>532</v>
      </c>
      <c r="I13574" t="s">
        <v>587</v>
      </c>
      <c r="K13574">
        <v>6941</v>
      </c>
      <c r="L13574">
        <v>1840005421</v>
      </c>
    </row>
    <row r="13575" spans="1:12" x14ac:dyDescent="0.45">
      <c r="A13575" t="str">
        <f t="shared" si="212"/>
        <v>Madisonville, Kentucky, United States</v>
      </c>
      <c r="B13575" t="s">
        <v>17086</v>
      </c>
      <c r="C13575" t="s">
        <v>17086</v>
      </c>
      <c r="D13575">
        <v>37.340800000000002</v>
      </c>
      <c r="E13575">
        <v>-87.503399999999999</v>
      </c>
      <c r="F13575" t="s">
        <v>530</v>
      </c>
      <c r="G13575" t="s">
        <v>531</v>
      </c>
      <c r="H13575" t="s">
        <v>532</v>
      </c>
      <c r="I13575" t="s">
        <v>1528</v>
      </c>
      <c r="K13575">
        <v>23580</v>
      </c>
      <c r="L13575">
        <v>1840015244</v>
      </c>
    </row>
    <row r="13576" spans="1:12" x14ac:dyDescent="0.45">
      <c r="A13576" t="str">
        <f t="shared" si="212"/>
        <v>Madisonville, Tennessee, United States</v>
      </c>
      <c r="B13576" t="s">
        <v>17086</v>
      </c>
      <c r="C13576" t="s">
        <v>17086</v>
      </c>
      <c r="D13576">
        <v>35.523299999999999</v>
      </c>
      <c r="E13576">
        <v>-84.363</v>
      </c>
      <c r="F13576" t="s">
        <v>530</v>
      </c>
      <c r="G13576" t="s">
        <v>531</v>
      </c>
      <c r="H13576" t="s">
        <v>532</v>
      </c>
      <c r="I13576" t="s">
        <v>1466</v>
      </c>
      <c r="K13576">
        <v>5890</v>
      </c>
      <c r="L13576">
        <v>1840015414</v>
      </c>
    </row>
    <row r="13577" spans="1:12" x14ac:dyDescent="0.45">
      <c r="A13577" t="str">
        <f t="shared" si="212"/>
        <v>Madiun, Jawa Timur, Indonesia</v>
      </c>
      <c r="B13577" t="s">
        <v>17087</v>
      </c>
      <c r="C13577" t="s">
        <v>17087</v>
      </c>
      <c r="D13577">
        <v>-7.63</v>
      </c>
      <c r="E13577">
        <v>111.5231</v>
      </c>
      <c r="F13577" t="s">
        <v>1763</v>
      </c>
      <c r="G13577" t="s">
        <v>1764</v>
      </c>
      <c r="H13577" t="s">
        <v>1765</v>
      </c>
      <c r="I13577" t="s">
        <v>3537</v>
      </c>
      <c r="K13577">
        <v>186099</v>
      </c>
      <c r="L13577">
        <v>1360921516</v>
      </c>
    </row>
    <row r="13578" spans="1:12" x14ac:dyDescent="0.45">
      <c r="A13578" t="str">
        <f t="shared" si="212"/>
        <v>Madona, Madonas Novads, Latvia</v>
      </c>
      <c r="B13578" t="s">
        <v>17088</v>
      </c>
      <c r="C13578" t="s">
        <v>17088</v>
      </c>
      <c r="D13578">
        <v>56.854199999999999</v>
      </c>
      <c r="E13578">
        <v>26.22</v>
      </c>
      <c r="F13578" t="s">
        <v>811</v>
      </c>
      <c r="G13578" t="s">
        <v>812</v>
      </c>
      <c r="H13578" t="s">
        <v>813</v>
      </c>
      <c r="I13578" t="s">
        <v>17089</v>
      </c>
      <c r="J13578" t="s">
        <v>378</v>
      </c>
      <c r="K13578">
        <v>7206</v>
      </c>
      <c r="L13578">
        <v>1428548117</v>
      </c>
    </row>
    <row r="13579" spans="1:12" x14ac:dyDescent="0.45">
      <c r="A13579" t="str">
        <f t="shared" si="212"/>
        <v>Madras, Oregon, United States</v>
      </c>
      <c r="B13579" t="s">
        <v>17090</v>
      </c>
      <c r="C13579" t="s">
        <v>17090</v>
      </c>
      <c r="D13579">
        <v>44.642499999999998</v>
      </c>
      <c r="E13579">
        <v>-121.1315</v>
      </c>
      <c r="F13579" t="s">
        <v>530</v>
      </c>
      <c r="G13579" t="s">
        <v>531</v>
      </c>
      <c r="H13579" t="s">
        <v>532</v>
      </c>
      <c r="I13579" t="s">
        <v>1426</v>
      </c>
      <c r="K13579">
        <v>9340</v>
      </c>
      <c r="L13579">
        <v>1840019987</v>
      </c>
    </row>
    <row r="13580" spans="1:12" x14ac:dyDescent="0.45">
      <c r="A13580" t="str">
        <f t="shared" si="212"/>
        <v>Madrid, Madrid, Spain</v>
      </c>
      <c r="B13580" t="s">
        <v>17091</v>
      </c>
      <c r="C13580" t="s">
        <v>17091</v>
      </c>
      <c r="D13580">
        <v>40.418900000000001</v>
      </c>
      <c r="E13580">
        <v>-3.6919</v>
      </c>
      <c r="F13580" t="s">
        <v>436</v>
      </c>
      <c r="G13580" t="s">
        <v>437</v>
      </c>
      <c r="H13580" t="s">
        <v>438</v>
      </c>
      <c r="I13580" t="s">
        <v>17091</v>
      </c>
      <c r="J13580" t="s">
        <v>606</v>
      </c>
      <c r="K13580">
        <v>3266126</v>
      </c>
      <c r="L13580">
        <v>1724616994</v>
      </c>
    </row>
    <row r="13581" spans="1:12" x14ac:dyDescent="0.45">
      <c r="A13581" t="str">
        <f t="shared" si="212"/>
        <v>Madruga, Mayabeque, Cuba</v>
      </c>
      <c r="B13581" t="s">
        <v>17092</v>
      </c>
      <c r="C13581" t="s">
        <v>17092</v>
      </c>
      <c r="D13581">
        <v>22.916399999999999</v>
      </c>
      <c r="E13581">
        <v>-81.923900000000003</v>
      </c>
      <c r="F13581" t="s">
        <v>658</v>
      </c>
      <c r="G13581" t="s">
        <v>659</v>
      </c>
      <c r="H13581" t="s">
        <v>660</v>
      </c>
      <c r="I13581" t="s">
        <v>11428</v>
      </c>
      <c r="J13581" t="s">
        <v>366</v>
      </c>
      <c r="K13581">
        <v>30640</v>
      </c>
      <c r="L13581">
        <v>1192001508</v>
      </c>
    </row>
    <row r="13582" spans="1:12" x14ac:dyDescent="0.45">
      <c r="A13582" t="str">
        <f t="shared" si="212"/>
        <v>Madurai, Tamil Nādu, India</v>
      </c>
      <c r="B13582" t="s">
        <v>17093</v>
      </c>
      <c r="C13582" t="s">
        <v>17093</v>
      </c>
      <c r="D13582">
        <v>9.9197000000000006</v>
      </c>
      <c r="E13582">
        <v>78.119399999999999</v>
      </c>
      <c r="F13582" t="s">
        <v>626</v>
      </c>
      <c r="G13582" t="s">
        <v>627</v>
      </c>
      <c r="H13582" t="s">
        <v>628</v>
      </c>
      <c r="I13582" t="s">
        <v>6774</v>
      </c>
      <c r="J13582" t="s">
        <v>366</v>
      </c>
      <c r="K13582">
        <v>1561129</v>
      </c>
      <c r="L13582">
        <v>1356257289</v>
      </c>
    </row>
    <row r="13583" spans="1:12" x14ac:dyDescent="0.45">
      <c r="A13583" t="str">
        <f t="shared" si="212"/>
        <v>Mae Hong Son, Mae Hong Son, Thailand</v>
      </c>
      <c r="B13583" t="s">
        <v>17094</v>
      </c>
      <c r="C13583" t="s">
        <v>17094</v>
      </c>
      <c r="D13583">
        <v>19.301100000000002</v>
      </c>
      <c r="E13583">
        <v>97.97</v>
      </c>
      <c r="F13583" t="s">
        <v>1864</v>
      </c>
      <c r="G13583" t="s">
        <v>1865</v>
      </c>
      <c r="H13583" t="s">
        <v>1866</v>
      </c>
      <c r="I13583" t="s">
        <v>17094</v>
      </c>
      <c r="J13583" t="s">
        <v>378</v>
      </c>
      <c r="K13583">
        <v>6526</v>
      </c>
      <c r="L13583">
        <v>1764090874</v>
      </c>
    </row>
    <row r="13584" spans="1:12" x14ac:dyDescent="0.45">
      <c r="A13584" t="str">
        <f t="shared" si="212"/>
        <v>Mae Sai, Chiang Rai, Thailand</v>
      </c>
      <c r="B13584" t="s">
        <v>17095</v>
      </c>
      <c r="C13584" t="s">
        <v>17095</v>
      </c>
      <c r="D13584">
        <v>20.426600000000001</v>
      </c>
      <c r="E13584">
        <v>99.884100000000004</v>
      </c>
      <c r="F13584" t="s">
        <v>1864</v>
      </c>
      <c r="G13584" t="s">
        <v>1865</v>
      </c>
      <c r="H13584" t="s">
        <v>1866</v>
      </c>
      <c r="I13584" t="s">
        <v>6835</v>
      </c>
      <c r="J13584" t="s">
        <v>366</v>
      </c>
      <c r="K13584">
        <v>20699</v>
      </c>
      <c r="L13584">
        <v>1764624336</v>
      </c>
    </row>
    <row r="13585" spans="1:12" x14ac:dyDescent="0.45">
      <c r="A13585" t="str">
        <f t="shared" si="212"/>
        <v>Mae Sot, Tak, Thailand</v>
      </c>
      <c r="B13585" t="s">
        <v>17096</v>
      </c>
      <c r="C13585" t="s">
        <v>17096</v>
      </c>
      <c r="D13585">
        <v>16.710100000000001</v>
      </c>
      <c r="E13585">
        <v>98.570700000000002</v>
      </c>
      <c r="F13585" t="s">
        <v>1864</v>
      </c>
      <c r="G13585" t="s">
        <v>1865</v>
      </c>
      <c r="H13585" t="s">
        <v>1866</v>
      </c>
      <c r="I13585" t="s">
        <v>17097</v>
      </c>
      <c r="J13585" t="s">
        <v>366</v>
      </c>
      <c r="K13585">
        <v>31530</v>
      </c>
      <c r="L13585">
        <v>1764198529</v>
      </c>
    </row>
    <row r="13586" spans="1:12" x14ac:dyDescent="0.45">
      <c r="A13586" t="str">
        <f t="shared" si="212"/>
        <v>Maebara, Chiba, Japan</v>
      </c>
      <c r="B13586" t="s">
        <v>17098</v>
      </c>
      <c r="C13586" t="s">
        <v>17098</v>
      </c>
      <c r="D13586">
        <v>35.114199999999997</v>
      </c>
      <c r="E13586">
        <v>140.09889999999999</v>
      </c>
      <c r="F13586" t="s">
        <v>514</v>
      </c>
      <c r="G13586" t="s">
        <v>515</v>
      </c>
      <c r="H13586" t="s">
        <v>516</v>
      </c>
      <c r="I13586" t="s">
        <v>608</v>
      </c>
      <c r="K13586">
        <v>32196</v>
      </c>
      <c r="L13586">
        <v>1392895244</v>
      </c>
    </row>
    <row r="13587" spans="1:12" x14ac:dyDescent="0.45">
      <c r="A13587" t="str">
        <f t="shared" si="212"/>
        <v>Maebashi, Gunma, Japan</v>
      </c>
      <c r="B13587" t="s">
        <v>17099</v>
      </c>
      <c r="C13587" t="s">
        <v>17099</v>
      </c>
      <c r="D13587">
        <v>36.383299999999998</v>
      </c>
      <c r="E13587">
        <v>139.0667</v>
      </c>
      <c r="F13587" t="s">
        <v>514</v>
      </c>
      <c r="G13587" t="s">
        <v>515</v>
      </c>
      <c r="H13587" t="s">
        <v>516</v>
      </c>
      <c r="I13587" t="s">
        <v>2070</v>
      </c>
      <c r="J13587" t="s">
        <v>378</v>
      </c>
      <c r="K13587">
        <v>332999</v>
      </c>
      <c r="L13587">
        <v>1392333295</v>
      </c>
    </row>
    <row r="13588" spans="1:12" x14ac:dyDescent="0.45">
      <c r="A13588" t="str">
        <f t="shared" si="212"/>
        <v>Maesteg, Bridgend, United Kingdom</v>
      </c>
      <c r="B13588" t="s">
        <v>17100</v>
      </c>
      <c r="C13588" t="s">
        <v>17100</v>
      </c>
      <c r="D13588">
        <v>51.61</v>
      </c>
      <c r="E13588">
        <v>-3.65</v>
      </c>
      <c r="F13588" t="s">
        <v>536</v>
      </c>
      <c r="G13588" t="s">
        <v>537</v>
      </c>
      <c r="H13588" t="s">
        <v>538</v>
      </c>
      <c r="I13588" t="s">
        <v>17101</v>
      </c>
      <c r="K13588">
        <v>21000</v>
      </c>
      <c r="L13588">
        <v>1826221040</v>
      </c>
    </row>
    <row r="13589" spans="1:12" x14ac:dyDescent="0.45">
      <c r="A13589" t="str">
        <f t="shared" si="212"/>
        <v>Mafeteng, Mafeteng, Lesotho</v>
      </c>
      <c r="B13589" t="s">
        <v>17102</v>
      </c>
      <c r="C13589" t="s">
        <v>17102</v>
      </c>
      <c r="D13589">
        <v>-29.816700000000001</v>
      </c>
      <c r="E13589">
        <v>27.25</v>
      </c>
      <c r="F13589" t="s">
        <v>5707</v>
      </c>
      <c r="G13589" t="s">
        <v>5708</v>
      </c>
      <c r="H13589" t="s">
        <v>5709</v>
      </c>
      <c r="I13589" t="s">
        <v>17102</v>
      </c>
      <c r="J13589" t="s">
        <v>378</v>
      </c>
      <c r="K13589">
        <v>57059</v>
      </c>
      <c r="L13589">
        <v>1426506047</v>
      </c>
    </row>
    <row r="13590" spans="1:12" x14ac:dyDescent="0.45">
      <c r="A13590" t="str">
        <f t="shared" si="212"/>
        <v>Maffra, Victoria, Australia</v>
      </c>
      <c r="B13590" t="s">
        <v>17103</v>
      </c>
      <c r="C13590" t="s">
        <v>17103</v>
      </c>
      <c r="D13590">
        <v>-37.950000000000003</v>
      </c>
      <c r="E13590">
        <v>146.983</v>
      </c>
      <c r="F13590" t="s">
        <v>830</v>
      </c>
      <c r="G13590" t="s">
        <v>831</v>
      </c>
      <c r="H13590" t="s">
        <v>832</v>
      </c>
      <c r="I13590" t="s">
        <v>2292</v>
      </c>
      <c r="K13590">
        <v>5280</v>
      </c>
      <c r="L13590">
        <v>1036194694</v>
      </c>
    </row>
    <row r="13591" spans="1:12" x14ac:dyDescent="0.45">
      <c r="A13591" t="str">
        <f t="shared" si="212"/>
        <v>Mafra, Lisboa, Portugal</v>
      </c>
      <c r="B13591" t="s">
        <v>17104</v>
      </c>
      <c r="C13591" t="s">
        <v>17104</v>
      </c>
      <c r="D13591">
        <v>38.933300000000003</v>
      </c>
      <c r="E13591">
        <v>-9.3332999999999995</v>
      </c>
      <c r="F13591" t="s">
        <v>967</v>
      </c>
      <c r="G13591" t="s">
        <v>968</v>
      </c>
      <c r="H13591" t="s">
        <v>969</v>
      </c>
      <c r="I13591" t="s">
        <v>970</v>
      </c>
      <c r="J13591" t="s">
        <v>366</v>
      </c>
      <c r="K13591">
        <v>76685</v>
      </c>
      <c r="L13591">
        <v>1620095714</v>
      </c>
    </row>
    <row r="13592" spans="1:12" x14ac:dyDescent="0.45">
      <c r="A13592" t="str">
        <f t="shared" si="212"/>
        <v>Magadan, Magadanskaya Oblast’, Russia</v>
      </c>
      <c r="B13592" t="s">
        <v>17105</v>
      </c>
      <c r="C13592" t="s">
        <v>17105</v>
      </c>
      <c r="D13592">
        <v>59.566699999999997</v>
      </c>
      <c r="E13592">
        <v>150.80000000000001</v>
      </c>
      <c r="F13592" t="s">
        <v>504</v>
      </c>
      <c r="G13592" t="s">
        <v>505</v>
      </c>
      <c r="H13592" t="s">
        <v>506</v>
      </c>
      <c r="I13592" t="s">
        <v>9613</v>
      </c>
      <c r="J13592" t="s">
        <v>378</v>
      </c>
      <c r="K13592">
        <v>92782</v>
      </c>
      <c r="L13592">
        <v>1643216966</v>
      </c>
    </row>
    <row r="13593" spans="1:12" x14ac:dyDescent="0.45">
      <c r="A13593" t="str">
        <f t="shared" si="212"/>
        <v>Magalia, California, United States</v>
      </c>
      <c r="B13593" t="s">
        <v>17106</v>
      </c>
      <c r="C13593" t="s">
        <v>17106</v>
      </c>
      <c r="D13593">
        <v>39.822800000000001</v>
      </c>
      <c r="E13593">
        <v>-121.6078</v>
      </c>
      <c r="F13593" t="s">
        <v>530</v>
      </c>
      <c r="G13593" t="s">
        <v>531</v>
      </c>
      <c r="H13593" t="s">
        <v>532</v>
      </c>
      <c r="I13593" t="s">
        <v>754</v>
      </c>
      <c r="K13593">
        <v>12671</v>
      </c>
      <c r="L13593">
        <v>1840017530</v>
      </c>
    </row>
    <row r="13594" spans="1:12" x14ac:dyDescent="0.45">
      <c r="A13594" t="str">
        <f t="shared" si="212"/>
        <v>Magangué, Bolívar, Colombia</v>
      </c>
      <c r="B13594" t="s">
        <v>17107</v>
      </c>
      <c r="C13594" t="s">
        <v>17108</v>
      </c>
      <c r="D13594">
        <v>9.23</v>
      </c>
      <c r="E13594">
        <v>-74.739999999999995</v>
      </c>
      <c r="F13594" t="s">
        <v>2294</v>
      </c>
      <c r="G13594" t="s">
        <v>2295</v>
      </c>
      <c r="H13594" t="s">
        <v>2296</v>
      </c>
      <c r="I13594" t="s">
        <v>2387</v>
      </c>
      <c r="J13594" t="s">
        <v>366</v>
      </c>
      <c r="K13594">
        <v>100313</v>
      </c>
      <c r="L13594">
        <v>1170903510</v>
      </c>
    </row>
    <row r="13595" spans="1:12" x14ac:dyDescent="0.45">
      <c r="A13595" t="str">
        <f t="shared" si="212"/>
        <v>Magas, Ingushetiya, Russia</v>
      </c>
      <c r="B13595" t="s">
        <v>17109</v>
      </c>
      <c r="C13595" t="s">
        <v>17109</v>
      </c>
      <c r="D13595">
        <v>43.166699999999999</v>
      </c>
      <c r="E13595">
        <v>44.816699999999997</v>
      </c>
      <c r="F13595" t="s">
        <v>504</v>
      </c>
      <c r="G13595" t="s">
        <v>505</v>
      </c>
      <c r="H13595" t="s">
        <v>506</v>
      </c>
      <c r="I13595" t="s">
        <v>14149</v>
      </c>
      <c r="J13595" t="s">
        <v>378</v>
      </c>
      <c r="K13595">
        <v>10333</v>
      </c>
      <c r="L13595">
        <v>1643520048</v>
      </c>
    </row>
    <row r="13596" spans="1:12" x14ac:dyDescent="0.45">
      <c r="A13596" t="str">
        <f t="shared" si="212"/>
        <v>Magdagachi, Amurskaya Oblast’, Russia</v>
      </c>
      <c r="B13596" t="s">
        <v>17110</v>
      </c>
      <c r="C13596" t="s">
        <v>17110</v>
      </c>
      <c r="D13596">
        <v>53.45</v>
      </c>
      <c r="E13596">
        <v>125.8</v>
      </c>
      <c r="F13596" t="s">
        <v>504</v>
      </c>
      <c r="G13596" t="s">
        <v>505</v>
      </c>
      <c r="H13596" t="s">
        <v>506</v>
      </c>
      <c r="I13596" t="s">
        <v>4082</v>
      </c>
      <c r="K13596">
        <v>11739</v>
      </c>
      <c r="L13596">
        <v>1643413401</v>
      </c>
    </row>
    <row r="13597" spans="1:12" x14ac:dyDescent="0.45">
      <c r="A13597" t="str">
        <f t="shared" si="212"/>
        <v>Magdalena, El Beni, Bolivia</v>
      </c>
      <c r="B13597" t="s">
        <v>7105</v>
      </c>
      <c r="C13597" t="s">
        <v>7105</v>
      </c>
      <c r="D13597">
        <v>-13.2606</v>
      </c>
      <c r="E13597">
        <v>-64.052800000000005</v>
      </c>
      <c r="F13597" t="s">
        <v>726</v>
      </c>
      <c r="G13597" t="s">
        <v>727</v>
      </c>
      <c r="H13597" t="s">
        <v>728</v>
      </c>
      <c r="I13597" t="s">
        <v>3797</v>
      </c>
      <c r="K13597">
        <v>3445</v>
      </c>
      <c r="L13597">
        <v>1068699781</v>
      </c>
    </row>
    <row r="13598" spans="1:12" x14ac:dyDescent="0.45">
      <c r="A13598" t="str">
        <f t="shared" si="212"/>
        <v>Magdalena de Kino, Sonora, Mexico</v>
      </c>
      <c r="B13598" t="s">
        <v>17111</v>
      </c>
      <c r="C13598" t="s">
        <v>17111</v>
      </c>
      <c r="D13598">
        <v>30.616700000000002</v>
      </c>
      <c r="E13598">
        <v>-111.05</v>
      </c>
      <c r="F13598" t="s">
        <v>519</v>
      </c>
      <c r="G13598" t="s">
        <v>520</v>
      </c>
      <c r="H13598" t="s">
        <v>521</v>
      </c>
      <c r="I13598" t="s">
        <v>959</v>
      </c>
      <c r="J13598" t="s">
        <v>366</v>
      </c>
      <c r="K13598">
        <v>23359</v>
      </c>
      <c r="L13598">
        <v>1484799240</v>
      </c>
    </row>
    <row r="13599" spans="1:12" x14ac:dyDescent="0.45">
      <c r="A13599" t="str">
        <f t="shared" si="212"/>
        <v>Magdeburg, Saxony-Anhalt, Germany</v>
      </c>
      <c r="B13599" t="s">
        <v>17112</v>
      </c>
      <c r="C13599" t="s">
        <v>17112</v>
      </c>
      <c r="D13599">
        <v>52.127800000000001</v>
      </c>
      <c r="E13599">
        <v>11.629200000000001</v>
      </c>
      <c r="F13599" t="s">
        <v>441</v>
      </c>
      <c r="G13599" t="s">
        <v>442</v>
      </c>
      <c r="H13599" t="s">
        <v>443</v>
      </c>
      <c r="I13599" t="s">
        <v>1614</v>
      </c>
      <c r="J13599" t="s">
        <v>378</v>
      </c>
      <c r="K13599">
        <v>238697</v>
      </c>
      <c r="L13599">
        <v>1276418236</v>
      </c>
    </row>
    <row r="13600" spans="1:12" x14ac:dyDescent="0.45">
      <c r="A13600" t="str">
        <f t="shared" si="212"/>
        <v>Magelang, Jawa Tengah, Indonesia</v>
      </c>
      <c r="B13600" t="s">
        <v>17113</v>
      </c>
      <c r="C13600" t="s">
        <v>17113</v>
      </c>
      <c r="D13600">
        <v>-7.4706000000000001</v>
      </c>
      <c r="E13600">
        <v>110.2178</v>
      </c>
      <c r="F13600" t="s">
        <v>1763</v>
      </c>
      <c r="G13600" t="s">
        <v>1764</v>
      </c>
      <c r="H13600" t="s">
        <v>1765</v>
      </c>
      <c r="I13600" t="s">
        <v>7112</v>
      </c>
      <c r="K13600">
        <v>124912</v>
      </c>
      <c r="L13600">
        <v>1360065728</v>
      </c>
    </row>
    <row r="13601" spans="1:12" x14ac:dyDescent="0.45">
      <c r="A13601" t="str">
        <f t="shared" si="212"/>
        <v>Maghāghah, Al Minyā, Egypt</v>
      </c>
      <c r="B13601" t="s">
        <v>17114</v>
      </c>
      <c r="C13601" t="s">
        <v>17115</v>
      </c>
      <c r="D13601">
        <v>28.648299999999999</v>
      </c>
      <c r="E13601">
        <v>30.842199999999998</v>
      </c>
      <c r="F13601" t="s">
        <v>676</v>
      </c>
      <c r="G13601" t="s">
        <v>677</v>
      </c>
      <c r="H13601" t="s">
        <v>678</v>
      </c>
      <c r="I13601" t="s">
        <v>1227</v>
      </c>
      <c r="K13601">
        <v>75657</v>
      </c>
      <c r="L13601">
        <v>1818762526</v>
      </c>
    </row>
    <row r="13602" spans="1:12" x14ac:dyDescent="0.45">
      <c r="A13602" t="str">
        <f t="shared" si="212"/>
        <v>Maghull, Sefton, United Kingdom</v>
      </c>
      <c r="B13602" t="s">
        <v>17116</v>
      </c>
      <c r="C13602" t="s">
        <v>17116</v>
      </c>
      <c r="D13602">
        <v>53.517400000000002</v>
      </c>
      <c r="E13602">
        <v>-2.9449000000000001</v>
      </c>
      <c r="F13602" t="s">
        <v>536</v>
      </c>
      <c r="G13602" t="s">
        <v>537</v>
      </c>
      <c r="H13602" t="s">
        <v>538</v>
      </c>
      <c r="I13602" t="s">
        <v>1058</v>
      </c>
      <c r="K13602">
        <v>20444</v>
      </c>
      <c r="L13602">
        <v>1826082081</v>
      </c>
    </row>
    <row r="13603" spans="1:12" x14ac:dyDescent="0.45">
      <c r="A13603" t="str">
        <f t="shared" si="212"/>
        <v>Maglód, Pest, Hungary</v>
      </c>
      <c r="B13603" t="s">
        <v>17117</v>
      </c>
      <c r="C13603" t="s">
        <v>17118</v>
      </c>
      <c r="D13603">
        <v>47.443899999999999</v>
      </c>
      <c r="E13603">
        <v>19.352499999999999</v>
      </c>
      <c r="F13603" t="s">
        <v>641</v>
      </c>
      <c r="G13603" t="s">
        <v>642</v>
      </c>
      <c r="H13603" t="s">
        <v>643</v>
      </c>
      <c r="I13603" t="s">
        <v>644</v>
      </c>
      <c r="K13603">
        <v>12341</v>
      </c>
      <c r="L13603">
        <v>1348383412</v>
      </c>
    </row>
    <row r="13604" spans="1:12" x14ac:dyDescent="0.45">
      <c r="A13604" t="str">
        <f t="shared" si="212"/>
        <v>Magna, Utah, United States</v>
      </c>
      <c r="B13604" t="s">
        <v>17119</v>
      </c>
      <c r="C13604" t="s">
        <v>17119</v>
      </c>
      <c r="D13604">
        <v>40.763399999999997</v>
      </c>
      <c r="E13604">
        <v>-112.15989999999999</v>
      </c>
      <c r="F13604" t="s">
        <v>530</v>
      </c>
      <c r="G13604" t="s">
        <v>531</v>
      </c>
      <c r="H13604" t="s">
        <v>532</v>
      </c>
      <c r="I13604" t="s">
        <v>1667</v>
      </c>
      <c r="K13604">
        <v>26949</v>
      </c>
      <c r="L13604">
        <v>1840017499</v>
      </c>
    </row>
    <row r="13605" spans="1:12" x14ac:dyDescent="0.45">
      <c r="A13605" t="str">
        <f t="shared" si="212"/>
        <v>Magnitogorsk, Chelyabinskaya Oblast’, Russia</v>
      </c>
      <c r="B13605" t="s">
        <v>17120</v>
      </c>
      <c r="C13605" t="s">
        <v>17120</v>
      </c>
      <c r="D13605">
        <v>53.383299999999998</v>
      </c>
      <c r="E13605">
        <v>59.033299999999997</v>
      </c>
      <c r="F13605" t="s">
        <v>504</v>
      </c>
      <c r="G13605" t="s">
        <v>505</v>
      </c>
      <c r="H13605" t="s">
        <v>506</v>
      </c>
      <c r="I13605" t="s">
        <v>2555</v>
      </c>
      <c r="K13605">
        <v>418241</v>
      </c>
      <c r="L13605">
        <v>1643987830</v>
      </c>
    </row>
    <row r="13606" spans="1:12" x14ac:dyDescent="0.45">
      <c r="A13606" t="str">
        <f t="shared" si="212"/>
        <v>Magnolia, Arkansas, United States</v>
      </c>
      <c r="B13606" t="s">
        <v>17121</v>
      </c>
      <c r="C13606" t="s">
        <v>17121</v>
      </c>
      <c r="D13606">
        <v>33.2774</v>
      </c>
      <c r="E13606">
        <v>-93.226100000000002</v>
      </c>
      <c r="F13606" t="s">
        <v>530</v>
      </c>
      <c r="G13606" t="s">
        <v>531</v>
      </c>
      <c r="H13606" t="s">
        <v>532</v>
      </c>
      <c r="I13606" t="s">
        <v>1616</v>
      </c>
      <c r="K13606">
        <v>10339</v>
      </c>
      <c r="L13606">
        <v>1840015726</v>
      </c>
    </row>
    <row r="13607" spans="1:12" x14ac:dyDescent="0.45">
      <c r="A13607" t="str">
        <f t="shared" si="212"/>
        <v>Magog, Quebec, Canada</v>
      </c>
      <c r="B13607" t="s">
        <v>17122</v>
      </c>
      <c r="C13607" t="s">
        <v>17122</v>
      </c>
      <c r="D13607">
        <v>45.2667</v>
      </c>
      <c r="E13607">
        <v>-72.150000000000006</v>
      </c>
      <c r="F13607" t="s">
        <v>541</v>
      </c>
      <c r="G13607" t="s">
        <v>542</v>
      </c>
      <c r="H13607" t="s">
        <v>543</v>
      </c>
      <c r="I13607" t="s">
        <v>756</v>
      </c>
      <c r="K13607">
        <v>25358</v>
      </c>
      <c r="L13607">
        <v>1124404849</v>
      </c>
    </row>
    <row r="13608" spans="1:12" x14ac:dyDescent="0.45">
      <c r="A13608" t="str">
        <f t="shared" si="212"/>
        <v>Magong, Penghu, Taiwan</v>
      </c>
      <c r="B13608" t="s">
        <v>17123</v>
      </c>
      <c r="C13608" t="s">
        <v>17123</v>
      </c>
      <c r="D13608">
        <v>23.566700000000001</v>
      </c>
      <c r="E13608">
        <v>119.58329999999999</v>
      </c>
      <c r="F13608" t="s">
        <v>3063</v>
      </c>
      <c r="G13608" t="s">
        <v>3064</v>
      </c>
      <c r="H13608" t="s">
        <v>3065</v>
      </c>
      <c r="I13608" t="s">
        <v>17124</v>
      </c>
      <c r="J13608" t="s">
        <v>378</v>
      </c>
      <c r="K13608">
        <v>56435</v>
      </c>
      <c r="L13608">
        <v>1158297836</v>
      </c>
    </row>
    <row r="13609" spans="1:12" x14ac:dyDescent="0.45">
      <c r="A13609" t="str">
        <f t="shared" si="212"/>
        <v>Magor, Monmouthshire, United Kingdom</v>
      </c>
      <c r="B13609" t="s">
        <v>17125</v>
      </c>
      <c r="C13609" t="s">
        <v>17125</v>
      </c>
      <c r="D13609">
        <v>51.579799999999999</v>
      </c>
      <c r="E13609">
        <v>-2.8311999999999999</v>
      </c>
      <c r="F13609" t="s">
        <v>536</v>
      </c>
      <c r="G13609" t="s">
        <v>537</v>
      </c>
      <c r="H13609" t="s">
        <v>538</v>
      </c>
      <c r="I13609" t="s">
        <v>591</v>
      </c>
      <c r="K13609">
        <v>6140</v>
      </c>
      <c r="L13609">
        <v>1826057542</v>
      </c>
    </row>
    <row r="13610" spans="1:12" x14ac:dyDescent="0.45">
      <c r="A13610" t="str">
        <f t="shared" si="212"/>
        <v>Magtymguly, Balkan, Turkmenistan</v>
      </c>
      <c r="B13610" t="s">
        <v>17126</v>
      </c>
      <c r="C13610" t="s">
        <v>17126</v>
      </c>
      <c r="D13610">
        <v>38.433300000000003</v>
      </c>
      <c r="E13610">
        <v>56.283299999999997</v>
      </c>
      <c r="F13610" t="s">
        <v>481</v>
      </c>
      <c r="G13610" t="s">
        <v>482</v>
      </c>
      <c r="H13610" t="s">
        <v>483</v>
      </c>
      <c r="I13610" t="s">
        <v>3266</v>
      </c>
      <c r="J13610" t="s">
        <v>366</v>
      </c>
      <c r="K13610">
        <v>8412</v>
      </c>
      <c r="L13610">
        <v>1795795103</v>
      </c>
    </row>
    <row r="13611" spans="1:12" x14ac:dyDescent="0.45">
      <c r="A13611" t="str">
        <f t="shared" si="212"/>
        <v>Magugpo Poblacion, Davao del Norte, Philippines</v>
      </c>
      <c r="B13611" t="s">
        <v>17127</v>
      </c>
      <c r="C13611" t="s">
        <v>17127</v>
      </c>
      <c r="D13611">
        <v>7.3821000000000003</v>
      </c>
      <c r="E13611">
        <v>125.8017</v>
      </c>
      <c r="F13611" t="s">
        <v>1373</v>
      </c>
      <c r="G13611" t="s">
        <v>1374</v>
      </c>
      <c r="H13611" t="s">
        <v>1375</v>
      </c>
      <c r="I13611" t="s">
        <v>17128</v>
      </c>
      <c r="K13611">
        <v>6726</v>
      </c>
      <c r="L13611">
        <v>1608255342</v>
      </c>
    </row>
    <row r="13612" spans="1:12" x14ac:dyDescent="0.45">
      <c r="A13612" t="str">
        <f t="shared" si="212"/>
        <v>Măgurele, Ilfov, Romania</v>
      </c>
      <c r="B13612" t="s">
        <v>17129</v>
      </c>
      <c r="C13612" t="s">
        <v>17130</v>
      </c>
      <c r="D13612">
        <v>44.3461</v>
      </c>
      <c r="E13612">
        <v>25.9999</v>
      </c>
      <c r="F13612" t="s">
        <v>665</v>
      </c>
      <c r="G13612" t="s">
        <v>666</v>
      </c>
      <c r="H13612" t="s">
        <v>667</v>
      </c>
      <c r="I13612" t="s">
        <v>5117</v>
      </c>
      <c r="K13612">
        <v>11041</v>
      </c>
      <c r="L13612">
        <v>1642420938</v>
      </c>
    </row>
    <row r="13613" spans="1:12" x14ac:dyDescent="0.45">
      <c r="A13613" t="str">
        <f t="shared" si="212"/>
        <v>Magway, Magway, Burma</v>
      </c>
      <c r="B13613" t="s">
        <v>1587</v>
      </c>
      <c r="C13613" t="s">
        <v>1587</v>
      </c>
      <c r="D13613">
        <v>20.149999999999999</v>
      </c>
      <c r="E13613">
        <v>94.95</v>
      </c>
      <c r="F13613" t="s">
        <v>1584</v>
      </c>
      <c r="G13613" t="s">
        <v>1585</v>
      </c>
      <c r="H13613" t="s">
        <v>1586</v>
      </c>
      <c r="I13613" t="s">
        <v>1587</v>
      </c>
      <c r="J13613" t="s">
        <v>378</v>
      </c>
      <c r="K13613">
        <v>125973</v>
      </c>
      <c r="L13613">
        <v>1104246517</v>
      </c>
    </row>
    <row r="13614" spans="1:12" x14ac:dyDescent="0.45">
      <c r="A13614" t="str">
        <f t="shared" si="212"/>
        <v>Maha Sarakham, Maha Sarakham, Thailand</v>
      </c>
      <c r="B13614" t="s">
        <v>17131</v>
      </c>
      <c r="C13614" t="s">
        <v>17131</v>
      </c>
      <c r="D13614">
        <v>16.177199999999999</v>
      </c>
      <c r="E13614">
        <v>103.3008</v>
      </c>
      <c r="F13614" t="s">
        <v>1864</v>
      </c>
      <c r="G13614" t="s">
        <v>1865</v>
      </c>
      <c r="H13614" t="s">
        <v>1866</v>
      </c>
      <c r="I13614" t="s">
        <v>17131</v>
      </c>
      <c r="J13614" t="s">
        <v>378</v>
      </c>
      <c r="K13614">
        <v>52866</v>
      </c>
      <c r="L13614">
        <v>1764568961</v>
      </c>
    </row>
    <row r="13615" spans="1:12" x14ac:dyDescent="0.45">
      <c r="A13615" t="str">
        <f t="shared" si="212"/>
        <v>Mahābād, Āz̄arbāyjān-e Gharbī, Iran</v>
      </c>
      <c r="B13615" t="s">
        <v>17132</v>
      </c>
      <c r="C13615" t="s">
        <v>17133</v>
      </c>
      <c r="D13615">
        <v>36.770400000000002</v>
      </c>
      <c r="E13615">
        <v>45.72</v>
      </c>
      <c r="F13615" t="s">
        <v>388</v>
      </c>
      <c r="G13615" t="s">
        <v>389</v>
      </c>
      <c r="H13615" t="s">
        <v>390</v>
      </c>
      <c r="I13615" t="s">
        <v>3863</v>
      </c>
      <c r="K13615">
        <v>162434</v>
      </c>
      <c r="L13615">
        <v>1364192213</v>
      </c>
    </row>
    <row r="13616" spans="1:12" x14ac:dyDescent="0.45">
      <c r="A13616" t="str">
        <f t="shared" si="212"/>
        <v>Mahadipur, West Bengal, India</v>
      </c>
      <c r="B13616" t="s">
        <v>17134</v>
      </c>
      <c r="C13616" t="s">
        <v>17134</v>
      </c>
      <c r="D13616">
        <v>24.8566</v>
      </c>
      <c r="E13616">
        <v>88.124799999999993</v>
      </c>
      <c r="F13616" t="s">
        <v>626</v>
      </c>
      <c r="G13616" t="s">
        <v>627</v>
      </c>
      <c r="H13616" t="s">
        <v>628</v>
      </c>
      <c r="I13616" t="s">
        <v>1574</v>
      </c>
      <c r="K13616">
        <v>8638</v>
      </c>
      <c r="L13616">
        <v>1356139009</v>
      </c>
    </row>
    <row r="13617" spans="1:12" x14ac:dyDescent="0.45">
      <c r="A13617" t="str">
        <f t="shared" si="212"/>
        <v>Mahajanga, Mahajanga, Madagascar</v>
      </c>
      <c r="B13617" t="s">
        <v>2146</v>
      </c>
      <c r="C13617" t="s">
        <v>2146</v>
      </c>
      <c r="D13617">
        <v>-15.67</v>
      </c>
      <c r="E13617">
        <v>46.344999999999999</v>
      </c>
      <c r="F13617" t="s">
        <v>1792</v>
      </c>
      <c r="G13617" t="s">
        <v>1793</v>
      </c>
      <c r="H13617" t="s">
        <v>1794</v>
      </c>
      <c r="I13617" t="s">
        <v>2146</v>
      </c>
      <c r="J13617" t="s">
        <v>378</v>
      </c>
      <c r="K13617">
        <v>154657</v>
      </c>
      <c r="L13617">
        <v>1450421961</v>
      </c>
    </row>
    <row r="13618" spans="1:12" x14ac:dyDescent="0.45">
      <c r="A13618" t="str">
        <f t="shared" si="212"/>
        <v>Mahalapye, Central, Botswana</v>
      </c>
      <c r="B13618" t="s">
        <v>17135</v>
      </c>
      <c r="C13618" t="s">
        <v>17135</v>
      </c>
      <c r="D13618">
        <v>-23.104099999999999</v>
      </c>
      <c r="E13618">
        <v>26.8142</v>
      </c>
      <c r="F13618" t="s">
        <v>10141</v>
      </c>
      <c r="G13618" t="s">
        <v>10142</v>
      </c>
      <c r="H13618" t="s">
        <v>10143</v>
      </c>
      <c r="I13618" t="s">
        <v>1787</v>
      </c>
      <c r="K13618">
        <v>50744</v>
      </c>
      <c r="L13618">
        <v>1072304817</v>
      </c>
    </row>
    <row r="13619" spans="1:12" x14ac:dyDescent="0.45">
      <c r="A13619" t="str">
        <f t="shared" si="212"/>
        <v>Mahbūbnagar, Telangana, India</v>
      </c>
      <c r="B13619" t="s">
        <v>17136</v>
      </c>
      <c r="C13619" t="s">
        <v>17137</v>
      </c>
      <c r="D13619">
        <v>16.7333</v>
      </c>
      <c r="E13619">
        <v>77.9833</v>
      </c>
      <c r="F13619" t="s">
        <v>626</v>
      </c>
      <c r="G13619" t="s">
        <v>627</v>
      </c>
      <c r="H13619" t="s">
        <v>628</v>
      </c>
      <c r="I13619" t="s">
        <v>853</v>
      </c>
      <c r="K13619">
        <v>190400</v>
      </c>
      <c r="L13619">
        <v>1356014528</v>
      </c>
    </row>
    <row r="13620" spans="1:12" x14ac:dyDescent="0.45">
      <c r="A13620" t="str">
        <f t="shared" si="212"/>
        <v>Mahdia, Mahdia, Tunisia</v>
      </c>
      <c r="B13620" t="s">
        <v>17138</v>
      </c>
      <c r="C13620" t="s">
        <v>17138</v>
      </c>
      <c r="D13620">
        <v>35.483899999999998</v>
      </c>
      <c r="E13620">
        <v>11.040900000000001</v>
      </c>
      <c r="F13620" t="s">
        <v>2368</v>
      </c>
      <c r="G13620" t="s">
        <v>2369</v>
      </c>
      <c r="H13620" t="s">
        <v>2370</v>
      </c>
      <c r="I13620" t="s">
        <v>17138</v>
      </c>
      <c r="J13620" t="s">
        <v>378</v>
      </c>
      <c r="K13620">
        <v>45977</v>
      </c>
      <c r="L13620">
        <v>1788440786</v>
      </c>
    </row>
    <row r="13621" spans="1:12" x14ac:dyDescent="0.45">
      <c r="A13621" t="str">
        <f t="shared" si="212"/>
        <v>Mahdia, Potaro-Siparuni, Guyana</v>
      </c>
      <c r="B13621" t="s">
        <v>17138</v>
      </c>
      <c r="C13621" t="s">
        <v>17138</v>
      </c>
      <c r="D13621">
        <v>5.2667000000000002</v>
      </c>
      <c r="E13621">
        <v>-59.15</v>
      </c>
      <c r="F13621" t="s">
        <v>2062</v>
      </c>
      <c r="G13621" t="s">
        <v>2063</v>
      </c>
      <c r="H13621" t="s">
        <v>2064</v>
      </c>
      <c r="I13621" t="s">
        <v>17139</v>
      </c>
      <c r="J13621" t="s">
        <v>378</v>
      </c>
      <c r="L13621">
        <v>1328358422</v>
      </c>
    </row>
    <row r="13622" spans="1:12" x14ac:dyDescent="0.45">
      <c r="A13622" t="str">
        <f t="shared" si="212"/>
        <v>Mahesāna, Gujarāt, India</v>
      </c>
      <c r="B13622" t="s">
        <v>17140</v>
      </c>
      <c r="C13622" t="s">
        <v>17141</v>
      </c>
      <c r="D13622">
        <v>23.6</v>
      </c>
      <c r="E13622">
        <v>72.400000000000006</v>
      </c>
      <c r="F13622" t="s">
        <v>626</v>
      </c>
      <c r="G13622" t="s">
        <v>627</v>
      </c>
      <c r="H13622" t="s">
        <v>628</v>
      </c>
      <c r="I13622" t="s">
        <v>991</v>
      </c>
      <c r="K13622">
        <v>184991</v>
      </c>
      <c r="L13622">
        <v>1356719082</v>
      </c>
    </row>
    <row r="13623" spans="1:12" x14ac:dyDescent="0.45">
      <c r="A13623" t="str">
        <f t="shared" si="212"/>
        <v>Mahibadhoo, Ari Atholhu Dhekunuburi, Maldives</v>
      </c>
      <c r="B13623" t="s">
        <v>17142</v>
      </c>
      <c r="C13623" t="s">
        <v>17142</v>
      </c>
      <c r="D13623">
        <v>3.7570999999999999</v>
      </c>
      <c r="E13623">
        <v>72.968900000000005</v>
      </c>
      <c r="F13623" t="s">
        <v>8368</v>
      </c>
      <c r="G13623" t="s">
        <v>8369</v>
      </c>
      <c r="H13623" t="s">
        <v>8370</v>
      </c>
      <c r="I13623" t="s">
        <v>17143</v>
      </c>
      <c r="J13623" t="s">
        <v>378</v>
      </c>
      <c r="L13623">
        <v>1462235059</v>
      </c>
    </row>
    <row r="13624" spans="1:12" x14ac:dyDescent="0.45">
      <c r="A13624" t="str">
        <f t="shared" si="212"/>
        <v>Mahikeng, North West, South Africa</v>
      </c>
      <c r="B13624" t="s">
        <v>17144</v>
      </c>
      <c r="C13624" t="s">
        <v>17144</v>
      </c>
      <c r="D13624">
        <v>-25.865300000000001</v>
      </c>
      <c r="E13624">
        <v>25.644200000000001</v>
      </c>
      <c r="F13624" t="s">
        <v>1436</v>
      </c>
      <c r="G13624" t="s">
        <v>1437</v>
      </c>
      <c r="H13624" t="s">
        <v>1438</v>
      </c>
      <c r="I13624" t="s">
        <v>4705</v>
      </c>
      <c r="J13624" t="s">
        <v>378</v>
      </c>
      <c r="K13624">
        <v>15117</v>
      </c>
      <c r="L13624">
        <v>1710965423</v>
      </c>
    </row>
    <row r="13625" spans="1:12" x14ac:dyDescent="0.45">
      <c r="A13625" t="str">
        <f t="shared" si="212"/>
        <v>Mahilyow, Mahilyowskaya Voblasts’, Belarus</v>
      </c>
      <c r="B13625" t="s">
        <v>17145</v>
      </c>
      <c r="C13625" t="s">
        <v>17145</v>
      </c>
      <c r="D13625">
        <v>53.908900000000003</v>
      </c>
      <c r="E13625">
        <v>30.343</v>
      </c>
      <c r="F13625" t="s">
        <v>2588</v>
      </c>
      <c r="G13625" t="s">
        <v>2589</v>
      </c>
      <c r="H13625" t="s">
        <v>2590</v>
      </c>
      <c r="I13625" t="s">
        <v>2591</v>
      </c>
      <c r="J13625" t="s">
        <v>378</v>
      </c>
      <c r="K13625">
        <v>357100</v>
      </c>
      <c r="L13625">
        <v>1112518993</v>
      </c>
    </row>
    <row r="13626" spans="1:12" x14ac:dyDescent="0.45">
      <c r="A13626" t="str">
        <f t="shared" si="212"/>
        <v>Mahlberg, Baden-Württemberg, Germany</v>
      </c>
      <c r="B13626" t="s">
        <v>17146</v>
      </c>
      <c r="C13626" t="s">
        <v>17146</v>
      </c>
      <c r="D13626">
        <v>48.286900000000003</v>
      </c>
      <c r="E13626">
        <v>7.8113999999999999</v>
      </c>
      <c r="F13626" t="s">
        <v>441</v>
      </c>
      <c r="G13626" t="s">
        <v>442</v>
      </c>
      <c r="H13626" t="s">
        <v>443</v>
      </c>
      <c r="I13626" t="s">
        <v>451</v>
      </c>
      <c r="K13626">
        <v>5061</v>
      </c>
      <c r="L13626">
        <v>1276917476</v>
      </c>
    </row>
    <row r="13627" spans="1:12" x14ac:dyDescent="0.45">
      <c r="A13627" t="str">
        <f t="shared" si="212"/>
        <v>Maḩmūdābād Nemūneh, Qazvīn, Iran</v>
      </c>
      <c r="B13627" t="s">
        <v>17147</v>
      </c>
      <c r="C13627" t="s">
        <v>17148</v>
      </c>
      <c r="D13627">
        <v>36.288600000000002</v>
      </c>
      <c r="E13627">
        <v>49.901899999999998</v>
      </c>
      <c r="F13627" t="s">
        <v>388</v>
      </c>
      <c r="G13627" t="s">
        <v>389</v>
      </c>
      <c r="H13627" t="s">
        <v>390</v>
      </c>
      <c r="I13627" t="s">
        <v>14538</v>
      </c>
      <c r="K13627">
        <v>19669</v>
      </c>
      <c r="L13627">
        <v>1364599190</v>
      </c>
    </row>
    <row r="13628" spans="1:12" x14ac:dyDescent="0.45">
      <c r="A13628" t="str">
        <f t="shared" si="212"/>
        <v>Maḩmūd-e Rāqī, Kāpīsā, Afghanistan</v>
      </c>
      <c r="B13628" t="s">
        <v>17149</v>
      </c>
      <c r="C13628" t="s">
        <v>17150</v>
      </c>
      <c r="D13628">
        <v>35.0167</v>
      </c>
      <c r="E13628">
        <v>69.333299999999994</v>
      </c>
      <c r="F13628" t="s">
        <v>1018</v>
      </c>
      <c r="G13628" t="s">
        <v>1019</v>
      </c>
      <c r="H13628" t="s">
        <v>1020</v>
      </c>
      <c r="I13628" t="s">
        <v>17151</v>
      </c>
      <c r="J13628" t="s">
        <v>378</v>
      </c>
      <c r="K13628">
        <v>7407</v>
      </c>
      <c r="L13628">
        <v>1004151943</v>
      </c>
    </row>
    <row r="13629" spans="1:12" x14ac:dyDescent="0.45">
      <c r="A13629" t="str">
        <f t="shared" si="212"/>
        <v>Mahomet, Illinois, United States</v>
      </c>
      <c r="B13629" t="s">
        <v>17152</v>
      </c>
      <c r="C13629" t="s">
        <v>17152</v>
      </c>
      <c r="D13629">
        <v>40.188499999999998</v>
      </c>
      <c r="E13629">
        <v>-88.3904</v>
      </c>
      <c r="F13629" t="s">
        <v>530</v>
      </c>
      <c r="G13629" t="s">
        <v>531</v>
      </c>
      <c r="H13629" t="s">
        <v>532</v>
      </c>
      <c r="I13629" t="s">
        <v>824</v>
      </c>
      <c r="K13629">
        <v>13094</v>
      </c>
      <c r="L13629">
        <v>1840012232</v>
      </c>
    </row>
    <row r="13630" spans="1:12" x14ac:dyDescent="0.45">
      <c r="A13630" t="str">
        <f t="shared" si="212"/>
        <v>Mahón, Balearic Islands, Spain</v>
      </c>
      <c r="B13630" t="s">
        <v>17153</v>
      </c>
      <c r="C13630" t="s">
        <v>17154</v>
      </c>
      <c r="D13630">
        <v>39.889400000000002</v>
      </c>
      <c r="E13630">
        <v>4.2641999999999998</v>
      </c>
      <c r="F13630" t="s">
        <v>436</v>
      </c>
      <c r="G13630" t="s">
        <v>437</v>
      </c>
      <c r="H13630" t="s">
        <v>438</v>
      </c>
      <c r="I13630" t="s">
        <v>12791</v>
      </c>
      <c r="K13630">
        <v>29040</v>
      </c>
      <c r="L13630">
        <v>1724771449</v>
      </c>
    </row>
    <row r="13631" spans="1:12" x14ac:dyDescent="0.45">
      <c r="A13631" t="str">
        <f t="shared" si="212"/>
        <v>Mahonda, Zanzibar North, Tanzania</v>
      </c>
      <c r="B13631" t="s">
        <v>17155</v>
      </c>
      <c r="C13631" t="s">
        <v>17155</v>
      </c>
      <c r="D13631">
        <v>-5.9897</v>
      </c>
      <c r="E13631">
        <v>39.251899999999999</v>
      </c>
      <c r="F13631" t="s">
        <v>2466</v>
      </c>
      <c r="G13631" t="s">
        <v>2467</v>
      </c>
      <c r="H13631" t="s">
        <v>2468</v>
      </c>
      <c r="I13631" t="s">
        <v>17156</v>
      </c>
      <c r="J13631" t="s">
        <v>378</v>
      </c>
      <c r="L13631">
        <v>1834907448</v>
      </c>
    </row>
    <row r="13632" spans="1:12" x14ac:dyDescent="0.45">
      <c r="A13632" t="str">
        <f t="shared" si="212"/>
        <v>Mahopac, New York, United States</v>
      </c>
      <c r="B13632" t="s">
        <v>17157</v>
      </c>
      <c r="C13632" t="s">
        <v>17157</v>
      </c>
      <c r="D13632">
        <v>41.368400000000001</v>
      </c>
      <c r="E13632">
        <v>-73.740099999999998</v>
      </c>
      <c r="F13632" t="s">
        <v>530</v>
      </c>
      <c r="G13632" t="s">
        <v>531</v>
      </c>
      <c r="H13632" t="s">
        <v>532</v>
      </c>
      <c r="I13632" t="s">
        <v>803</v>
      </c>
      <c r="K13632">
        <v>8426</v>
      </c>
      <c r="L13632">
        <v>1840004891</v>
      </c>
    </row>
    <row r="13633" spans="1:12" x14ac:dyDescent="0.45">
      <c r="A13633" t="str">
        <f t="shared" si="212"/>
        <v>Mahtomedi, Minnesota, United States</v>
      </c>
      <c r="B13633" t="s">
        <v>17158</v>
      </c>
      <c r="C13633" t="s">
        <v>17158</v>
      </c>
      <c r="D13633">
        <v>45.061900000000001</v>
      </c>
      <c r="E13633">
        <v>-92.965999999999994</v>
      </c>
      <c r="F13633" t="s">
        <v>530</v>
      </c>
      <c r="G13633" t="s">
        <v>531</v>
      </c>
      <c r="H13633" t="s">
        <v>532</v>
      </c>
      <c r="I13633" t="s">
        <v>1433</v>
      </c>
      <c r="K13633">
        <v>8294</v>
      </c>
      <c r="L13633">
        <v>1840008913</v>
      </c>
    </row>
    <row r="13634" spans="1:12" x14ac:dyDescent="0.45">
      <c r="A13634" t="str">
        <f t="shared" si="212"/>
        <v>Mahwah, New Jersey, United States</v>
      </c>
      <c r="B13634" t="s">
        <v>17159</v>
      </c>
      <c r="C13634" t="s">
        <v>17159</v>
      </c>
      <c r="D13634">
        <v>41.081600000000002</v>
      </c>
      <c r="E13634">
        <v>-74.185599999999994</v>
      </c>
      <c r="F13634" t="s">
        <v>530</v>
      </c>
      <c r="G13634" t="s">
        <v>531</v>
      </c>
      <c r="H13634" t="s">
        <v>532</v>
      </c>
      <c r="I13634" t="s">
        <v>587</v>
      </c>
      <c r="K13634">
        <v>26325</v>
      </c>
      <c r="L13634">
        <v>1840081806</v>
      </c>
    </row>
    <row r="13635" spans="1:12" x14ac:dyDescent="0.45">
      <c r="A13635" t="str">
        <f t="shared" ref="A13635:A13698" si="213">CONCATENATE(B13635,", ",I13635,", ",F13635)</f>
        <v>Maia, Porto, Portugal</v>
      </c>
      <c r="B13635" t="s">
        <v>17160</v>
      </c>
      <c r="C13635" t="s">
        <v>17160</v>
      </c>
      <c r="D13635">
        <v>41.2333</v>
      </c>
      <c r="E13635">
        <v>-8.6166999999999998</v>
      </c>
      <c r="F13635" t="s">
        <v>967</v>
      </c>
      <c r="G13635" t="s">
        <v>968</v>
      </c>
      <c r="H13635" t="s">
        <v>969</v>
      </c>
      <c r="I13635" t="s">
        <v>1537</v>
      </c>
      <c r="J13635" t="s">
        <v>366</v>
      </c>
      <c r="K13635">
        <v>135306</v>
      </c>
      <c r="L13635">
        <v>1620000072</v>
      </c>
    </row>
    <row r="13636" spans="1:12" x14ac:dyDescent="0.45">
      <c r="A13636" t="str">
        <f t="shared" si="213"/>
        <v>Maibara, Shiga, Japan</v>
      </c>
      <c r="B13636" t="s">
        <v>17161</v>
      </c>
      <c r="C13636" t="s">
        <v>17161</v>
      </c>
      <c r="D13636">
        <v>35.315300000000001</v>
      </c>
      <c r="E13636">
        <v>136.28389999999999</v>
      </c>
      <c r="F13636" t="s">
        <v>514</v>
      </c>
      <c r="G13636" t="s">
        <v>515</v>
      </c>
      <c r="H13636" t="s">
        <v>516</v>
      </c>
      <c r="I13636" t="s">
        <v>12191</v>
      </c>
      <c r="K13636">
        <v>37850</v>
      </c>
      <c r="L13636">
        <v>1392812033</v>
      </c>
    </row>
    <row r="13637" spans="1:12" x14ac:dyDescent="0.45">
      <c r="A13637" t="str">
        <f t="shared" si="213"/>
        <v>Maīdān Shahr, Wardak, Afghanistan</v>
      </c>
      <c r="B13637" t="s">
        <v>17162</v>
      </c>
      <c r="C13637" t="s">
        <v>17163</v>
      </c>
      <c r="D13637">
        <v>34.397199999999998</v>
      </c>
      <c r="E13637">
        <v>68.869699999999995</v>
      </c>
      <c r="F13637" t="s">
        <v>1018</v>
      </c>
      <c r="G13637" t="s">
        <v>1019</v>
      </c>
      <c r="H13637" t="s">
        <v>1020</v>
      </c>
      <c r="I13637" t="s">
        <v>15201</v>
      </c>
      <c r="J13637" t="s">
        <v>378</v>
      </c>
      <c r="K13637">
        <v>35008</v>
      </c>
      <c r="L13637">
        <v>1004798735</v>
      </c>
    </row>
    <row r="13638" spans="1:12" x14ac:dyDescent="0.45">
      <c r="A13638" t="str">
        <f t="shared" si="213"/>
        <v>Maidencreek, Pennsylvania, United States</v>
      </c>
      <c r="B13638" t="s">
        <v>17164</v>
      </c>
      <c r="C13638" t="s">
        <v>17164</v>
      </c>
      <c r="D13638">
        <v>40.461799999999997</v>
      </c>
      <c r="E13638">
        <v>-75.892700000000005</v>
      </c>
      <c r="F13638" t="s">
        <v>530</v>
      </c>
      <c r="G13638" t="s">
        <v>531</v>
      </c>
      <c r="H13638" t="s">
        <v>532</v>
      </c>
      <c r="I13638" t="s">
        <v>620</v>
      </c>
      <c r="K13638">
        <v>9402</v>
      </c>
      <c r="L13638">
        <v>1840103346</v>
      </c>
    </row>
    <row r="13639" spans="1:12" x14ac:dyDescent="0.45">
      <c r="A13639" t="str">
        <f t="shared" si="213"/>
        <v>Maidenhead, Windsor and Maidenhead, United Kingdom</v>
      </c>
      <c r="B13639" t="s">
        <v>17165</v>
      </c>
      <c r="C13639" t="s">
        <v>17165</v>
      </c>
      <c r="D13639">
        <v>51.521700000000003</v>
      </c>
      <c r="E13639">
        <v>-0.7177</v>
      </c>
      <c r="F13639" t="s">
        <v>536</v>
      </c>
      <c r="G13639" t="s">
        <v>537</v>
      </c>
      <c r="H13639" t="s">
        <v>538</v>
      </c>
      <c r="I13639" t="s">
        <v>2539</v>
      </c>
      <c r="K13639">
        <v>69309</v>
      </c>
      <c r="L13639">
        <v>1826979451</v>
      </c>
    </row>
    <row r="13640" spans="1:12" x14ac:dyDescent="0.45">
      <c r="A13640" t="str">
        <f t="shared" si="213"/>
        <v>Maidstone, Kent, United Kingdom</v>
      </c>
      <c r="B13640" t="s">
        <v>17166</v>
      </c>
      <c r="C13640" t="s">
        <v>17166</v>
      </c>
      <c r="D13640">
        <v>51.271999999999998</v>
      </c>
      <c r="E13640">
        <v>0.52900000000000003</v>
      </c>
      <c r="F13640" t="s">
        <v>536</v>
      </c>
      <c r="G13640" t="s">
        <v>537</v>
      </c>
      <c r="H13640" t="s">
        <v>538</v>
      </c>
      <c r="I13640" t="s">
        <v>1606</v>
      </c>
      <c r="K13640">
        <v>113137</v>
      </c>
      <c r="L13640">
        <v>1826000009</v>
      </c>
    </row>
    <row r="13641" spans="1:12" x14ac:dyDescent="0.45">
      <c r="A13641" t="str">
        <f t="shared" si="213"/>
        <v>Maiduguri, Borno, Nigeria</v>
      </c>
      <c r="B13641" t="s">
        <v>17167</v>
      </c>
      <c r="C13641" t="s">
        <v>17167</v>
      </c>
      <c r="D13641">
        <v>11.833299999999999</v>
      </c>
      <c r="E13641">
        <v>13.15</v>
      </c>
      <c r="F13641" t="s">
        <v>476</v>
      </c>
      <c r="G13641" t="s">
        <v>477</v>
      </c>
      <c r="H13641" t="s">
        <v>478</v>
      </c>
      <c r="I13641" t="s">
        <v>3323</v>
      </c>
      <c r="J13641" t="s">
        <v>378</v>
      </c>
      <c r="K13641">
        <v>1197497</v>
      </c>
      <c r="L13641">
        <v>1566540296</v>
      </c>
    </row>
    <row r="13642" spans="1:12" x14ac:dyDescent="0.45">
      <c r="A13642" t="str">
        <f t="shared" si="213"/>
        <v>Maihar, Madhya Pradesh, India</v>
      </c>
      <c r="B13642" t="s">
        <v>17168</v>
      </c>
      <c r="C13642" t="s">
        <v>17168</v>
      </c>
      <c r="D13642">
        <v>24.27</v>
      </c>
      <c r="E13642">
        <v>80.75</v>
      </c>
      <c r="F13642" t="s">
        <v>626</v>
      </c>
      <c r="G13642" t="s">
        <v>627</v>
      </c>
      <c r="H13642" t="s">
        <v>628</v>
      </c>
      <c r="I13642" t="s">
        <v>4310</v>
      </c>
      <c r="K13642">
        <v>40192</v>
      </c>
      <c r="L13642">
        <v>1356415420</v>
      </c>
    </row>
    <row r="13643" spans="1:12" x14ac:dyDescent="0.45">
      <c r="A13643" t="str">
        <f t="shared" si="213"/>
        <v>Maili, Hawaii, United States</v>
      </c>
      <c r="B13643" t="s">
        <v>17169</v>
      </c>
      <c r="C13643" t="s">
        <v>17169</v>
      </c>
      <c r="D13643">
        <v>21.413399999999999</v>
      </c>
      <c r="E13643">
        <v>-158.17019999999999</v>
      </c>
      <c r="F13643" t="s">
        <v>530</v>
      </c>
      <c r="G13643" t="s">
        <v>531</v>
      </c>
      <c r="H13643" t="s">
        <v>532</v>
      </c>
      <c r="I13643" t="s">
        <v>1010</v>
      </c>
      <c r="K13643">
        <v>10792</v>
      </c>
      <c r="L13643">
        <v>1840029522</v>
      </c>
    </row>
    <row r="13644" spans="1:12" x14ac:dyDescent="0.45">
      <c r="A13644" t="str">
        <f t="shared" si="213"/>
        <v>Maīmanah, Fāryāb, Afghanistan</v>
      </c>
      <c r="B13644" t="s">
        <v>17170</v>
      </c>
      <c r="C13644" t="s">
        <v>17171</v>
      </c>
      <c r="D13644">
        <v>35.930199999999999</v>
      </c>
      <c r="E13644">
        <v>64.770099999999999</v>
      </c>
      <c r="F13644" t="s">
        <v>1018</v>
      </c>
      <c r="G13644" t="s">
        <v>1019</v>
      </c>
      <c r="H13644" t="s">
        <v>1020</v>
      </c>
      <c r="I13644" t="s">
        <v>1973</v>
      </c>
      <c r="J13644" t="s">
        <v>378</v>
      </c>
      <c r="K13644">
        <v>199795</v>
      </c>
      <c r="L13644">
        <v>1004622920</v>
      </c>
    </row>
    <row r="13645" spans="1:12" x14ac:dyDescent="0.45">
      <c r="A13645" t="str">
        <f t="shared" si="213"/>
        <v>Maina, , Guam</v>
      </c>
      <c r="B13645" t="s">
        <v>17172</v>
      </c>
      <c r="C13645" t="s">
        <v>17172</v>
      </c>
      <c r="D13645">
        <v>13.469200000000001</v>
      </c>
      <c r="E13645">
        <v>144.73320000000001</v>
      </c>
      <c r="F13645" t="s">
        <v>11609</v>
      </c>
      <c r="G13645" t="s">
        <v>11610</v>
      </c>
      <c r="H13645" t="s">
        <v>11611</v>
      </c>
      <c r="K13645">
        <v>122411</v>
      </c>
      <c r="L13645">
        <v>1316874021</v>
      </c>
    </row>
    <row r="13646" spans="1:12" x14ac:dyDescent="0.45">
      <c r="A13646" t="str">
        <f t="shared" si="213"/>
        <v>Mainburg, Bavaria, Germany</v>
      </c>
      <c r="B13646" t="s">
        <v>17173</v>
      </c>
      <c r="C13646" t="s">
        <v>17173</v>
      </c>
      <c r="D13646">
        <v>48.65</v>
      </c>
      <c r="E13646">
        <v>11.783300000000001</v>
      </c>
      <c r="F13646" t="s">
        <v>441</v>
      </c>
      <c r="G13646" t="s">
        <v>442</v>
      </c>
      <c r="H13646" t="s">
        <v>443</v>
      </c>
      <c r="I13646" t="s">
        <v>567</v>
      </c>
      <c r="K13646">
        <v>15241</v>
      </c>
      <c r="L13646">
        <v>1276991073</v>
      </c>
    </row>
    <row r="13647" spans="1:12" x14ac:dyDescent="0.45">
      <c r="A13647" t="str">
        <f t="shared" si="213"/>
        <v>Maine, New York, United States</v>
      </c>
      <c r="B13647" t="s">
        <v>2721</v>
      </c>
      <c r="C13647" t="s">
        <v>2721</v>
      </c>
      <c r="D13647">
        <v>42.2</v>
      </c>
      <c r="E13647">
        <v>-76.031400000000005</v>
      </c>
      <c r="F13647" t="s">
        <v>530</v>
      </c>
      <c r="G13647" t="s">
        <v>531</v>
      </c>
      <c r="H13647" t="s">
        <v>532</v>
      </c>
      <c r="I13647" t="s">
        <v>803</v>
      </c>
      <c r="K13647">
        <v>5212</v>
      </c>
      <c r="L13647">
        <v>1840058278</v>
      </c>
    </row>
    <row r="13648" spans="1:12" x14ac:dyDescent="0.45">
      <c r="A13648" t="str">
        <f t="shared" si="213"/>
        <v>Maintal, Hesse, Germany</v>
      </c>
      <c r="B13648" t="s">
        <v>17174</v>
      </c>
      <c r="C13648" t="s">
        <v>17174</v>
      </c>
      <c r="D13648">
        <v>50.15</v>
      </c>
      <c r="E13648">
        <v>8.8332999999999995</v>
      </c>
      <c r="F13648" t="s">
        <v>441</v>
      </c>
      <c r="G13648" t="s">
        <v>442</v>
      </c>
      <c r="H13648" t="s">
        <v>443</v>
      </c>
      <c r="I13648" t="s">
        <v>1676</v>
      </c>
      <c r="K13648">
        <v>39298</v>
      </c>
      <c r="L13648">
        <v>1276616960</v>
      </c>
    </row>
    <row r="13649" spans="1:12" x14ac:dyDescent="0.45">
      <c r="A13649" t="str">
        <f t="shared" si="213"/>
        <v>Maintirano, Mahajanga, Madagascar</v>
      </c>
      <c r="B13649" t="s">
        <v>17175</v>
      </c>
      <c r="C13649" t="s">
        <v>17175</v>
      </c>
      <c r="D13649">
        <v>-18.066600000000001</v>
      </c>
      <c r="E13649">
        <v>44.0167</v>
      </c>
      <c r="F13649" t="s">
        <v>1792</v>
      </c>
      <c r="G13649" t="s">
        <v>1793</v>
      </c>
      <c r="H13649" t="s">
        <v>1794</v>
      </c>
      <c r="I13649" t="s">
        <v>2146</v>
      </c>
      <c r="J13649" t="s">
        <v>366</v>
      </c>
      <c r="K13649">
        <v>5925</v>
      </c>
      <c r="L13649">
        <v>1450625023</v>
      </c>
    </row>
    <row r="13650" spans="1:12" x14ac:dyDescent="0.45">
      <c r="A13650" t="str">
        <f t="shared" si="213"/>
        <v>Mainz, Rhineland-Palatinate, Germany</v>
      </c>
      <c r="B13650" t="s">
        <v>17176</v>
      </c>
      <c r="C13650" t="s">
        <v>17176</v>
      </c>
      <c r="D13650">
        <v>50</v>
      </c>
      <c r="E13650">
        <v>8.2711000000000006</v>
      </c>
      <c r="F13650" t="s">
        <v>441</v>
      </c>
      <c r="G13650" t="s">
        <v>442</v>
      </c>
      <c r="H13650" t="s">
        <v>443</v>
      </c>
      <c r="I13650" t="s">
        <v>1712</v>
      </c>
      <c r="J13650" t="s">
        <v>378</v>
      </c>
      <c r="K13650">
        <v>184997</v>
      </c>
      <c r="L13650">
        <v>1276801317</v>
      </c>
    </row>
    <row r="13651" spans="1:12" x14ac:dyDescent="0.45">
      <c r="A13651" t="str">
        <f t="shared" si="213"/>
        <v>Maiquetía, Vargas, Venezuela</v>
      </c>
      <c r="B13651" t="s">
        <v>17177</v>
      </c>
      <c r="C13651" t="s">
        <v>17178</v>
      </c>
      <c r="D13651">
        <v>10.595800000000001</v>
      </c>
      <c r="E13651">
        <v>-66.977199999999996</v>
      </c>
      <c r="F13651" t="s">
        <v>702</v>
      </c>
      <c r="G13651" t="s">
        <v>703</v>
      </c>
      <c r="H13651" t="s">
        <v>704</v>
      </c>
      <c r="I13651" t="s">
        <v>6331</v>
      </c>
      <c r="J13651" t="s">
        <v>366</v>
      </c>
      <c r="K13651">
        <v>87909</v>
      </c>
      <c r="L13651">
        <v>1862822831</v>
      </c>
    </row>
    <row r="13652" spans="1:12" x14ac:dyDescent="0.45">
      <c r="A13652" t="str">
        <f t="shared" si="213"/>
        <v>Mairinque, São Paulo, Brazil</v>
      </c>
      <c r="B13652" t="s">
        <v>17179</v>
      </c>
      <c r="C13652" t="s">
        <v>17179</v>
      </c>
      <c r="D13652">
        <v>-23.546399999999998</v>
      </c>
      <c r="E13652">
        <v>-47.183599999999998</v>
      </c>
      <c r="F13652" t="s">
        <v>491</v>
      </c>
      <c r="G13652" t="s">
        <v>492</v>
      </c>
      <c r="H13652" t="s">
        <v>493</v>
      </c>
      <c r="I13652" t="s">
        <v>801</v>
      </c>
      <c r="K13652">
        <v>46015</v>
      </c>
      <c r="L13652">
        <v>1076990000</v>
      </c>
    </row>
    <row r="13653" spans="1:12" x14ac:dyDescent="0.45">
      <c r="A13653" t="str">
        <f t="shared" si="213"/>
        <v>Mairiporã, São Paulo, Brazil</v>
      </c>
      <c r="B13653" t="s">
        <v>17180</v>
      </c>
      <c r="C13653" t="s">
        <v>17181</v>
      </c>
      <c r="D13653">
        <v>-23.318899999999999</v>
      </c>
      <c r="E13653">
        <v>-46.5869</v>
      </c>
      <c r="F13653" t="s">
        <v>491</v>
      </c>
      <c r="G13653" t="s">
        <v>492</v>
      </c>
      <c r="H13653" t="s">
        <v>493</v>
      </c>
      <c r="I13653" t="s">
        <v>801</v>
      </c>
      <c r="K13653">
        <v>100179</v>
      </c>
      <c r="L13653">
        <v>1076161359</v>
      </c>
    </row>
    <row r="13654" spans="1:12" x14ac:dyDescent="0.45">
      <c r="A13654" t="str">
        <f t="shared" si="213"/>
        <v>Maisons-Alfort, Île-de-France, France</v>
      </c>
      <c r="B13654" t="s">
        <v>17182</v>
      </c>
      <c r="C13654" t="s">
        <v>17182</v>
      </c>
      <c r="D13654">
        <v>48.805799999999998</v>
      </c>
      <c r="E13654">
        <v>2.4378000000000002</v>
      </c>
      <c r="F13654" t="s">
        <v>526</v>
      </c>
      <c r="G13654" t="s">
        <v>527</v>
      </c>
      <c r="H13654" t="s">
        <v>528</v>
      </c>
      <c r="I13654" t="s">
        <v>732</v>
      </c>
      <c r="K13654">
        <v>55655</v>
      </c>
      <c r="L13654">
        <v>1250000462</v>
      </c>
    </row>
    <row r="13655" spans="1:12" x14ac:dyDescent="0.45">
      <c r="A13655" t="str">
        <f t="shared" si="213"/>
        <v>Maisons-Laffitte, Île-de-France, France</v>
      </c>
      <c r="B13655" t="s">
        <v>17183</v>
      </c>
      <c r="C13655" t="s">
        <v>17183</v>
      </c>
      <c r="D13655">
        <v>48.946899999999999</v>
      </c>
      <c r="E13655">
        <v>2.1456</v>
      </c>
      <c r="F13655" t="s">
        <v>526</v>
      </c>
      <c r="G13655" t="s">
        <v>527</v>
      </c>
      <c r="H13655" t="s">
        <v>528</v>
      </c>
      <c r="I13655" t="s">
        <v>732</v>
      </c>
      <c r="K13655">
        <v>23669</v>
      </c>
      <c r="L13655">
        <v>1250804380</v>
      </c>
    </row>
    <row r="13656" spans="1:12" x14ac:dyDescent="0.45">
      <c r="A13656" t="str">
        <f t="shared" si="213"/>
        <v>Maitland, New South Wales, Australia</v>
      </c>
      <c r="B13656" t="s">
        <v>17184</v>
      </c>
      <c r="C13656" t="s">
        <v>17184</v>
      </c>
      <c r="D13656">
        <v>-32.716700000000003</v>
      </c>
      <c r="E13656">
        <v>151.55000000000001</v>
      </c>
      <c r="F13656" t="s">
        <v>830</v>
      </c>
      <c r="G13656" t="s">
        <v>831</v>
      </c>
      <c r="H13656" t="s">
        <v>832</v>
      </c>
      <c r="I13656" t="s">
        <v>1454</v>
      </c>
      <c r="K13656">
        <v>78015</v>
      </c>
      <c r="L13656">
        <v>1036034945</v>
      </c>
    </row>
    <row r="13657" spans="1:12" x14ac:dyDescent="0.45">
      <c r="A13657" t="str">
        <f t="shared" si="213"/>
        <v>Maitland, Florida, United States</v>
      </c>
      <c r="B13657" t="s">
        <v>17184</v>
      </c>
      <c r="C13657" t="s">
        <v>17184</v>
      </c>
      <c r="D13657">
        <v>28.6295</v>
      </c>
      <c r="E13657">
        <v>-81.371700000000004</v>
      </c>
      <c r="F13657" t="s">
        <v>530</v>
      </c>
      <c r="G13657" t="s">
        <v>531</v>
      </c>
      <c r="H13657" t="s">
        <v>532</v>
      </c>
      <c r="I13657" t="s">
        <v>1378</v>
      </c>
      <c r="K13657">
        <v>17652</v>
      </c>
      <c r="L13657">
        <v>1840015964</v>
      </c>
    </row>
    <row r="13658" spans="1:12" x14ac:dyDescent="0.45">
      <c r="A13658" t="str">
        <f t="shared" si="213"/>
        <v>Maizuru, Kyōto, Japan</v>
      </c>
      <c r="B13658" t="s">
        <v>17185</v>
      </c>
      <c r="C13658" t="s">
        <v>17185</v>
      </c>
      <c r="D13658">
        <v>35.450000000000003</v>
      </c>
      <c r="E13658">
        <v>135.3167</v>
      </c>
      <c r="F13658" t="s">
        <v>514</v>
      </c>
      <c r="G13658" t="s">
        <v>515</v>
      </c>
      <c r="H13658" t="s">
        <v>516</v>
      </c>
      <c r="I13658" t="s">
        <v>2813</v>
      </c>
      <c r="K13658">
        <v>79886</v>
      </c>
      <c r="L13658">
        <v>1392353780</v>
      </c>
    </row>
    <row r="13659" spans="1:12" x14ac:dyDescent="0.45">
      <c r="A13659" t="str">
        <f t="shared" si="213"/>
        <v>Majdanpek, Majdanpek, Serbia</v>
      </c>
      <c r="B13659" t="s">
        <v>17186</v>
      </c>
      <c r="C13659" t="s">
        <v>17186</v>
      </c>
      <c r="D13659">
        <v>44.416699999999999</v>
      </c>
      <c r="E13659">
        <v>21.933299999999999</v>
      </c>
      <c r="F13659" t="s">
        <v>795</v>
      </c>
      <c r="G13659" t="s">
        <v>796</v>
      </c>
      <c r="H13659" t="s">
        <v>797</v>
      </c>
      <c r="I13659" t="s">
        <v>17186</v>
      </c>
      <c r="J13659" t="s">
        <v>378</v>
      </c>
      <c r="L13659">
        <v>1688109331</v>
      </c>
    </row>
    <row r="13660" spans="1:12" x14ac:dyDescent="0.45">
      <c r="A13660" t="str">
        <f t="shared" si="213"/>
        <v>Majene, Sulawesi Barat, Indonesia</v>
      </c>
      <c r="B13660" t="s">
        <v>17187</v>
      </c>
      <c r="C13660" t="s">
        <v>17187</v>
      </c>
      <c r="D13660">
        <v>-3.5335999999999999</v>
      </c>
      <c r="E13660">
        <v>118.96599999999999</v>
      </c>
      <c r="F13660" t="s">
        <v>1763</v>
      </c>
      <c r="G13660" t="s">
        <v>1764</v>
      </c>
      <c r="H13660" t="s">
        <v>1765</v>
      </c>
      <c r="I13660" t="s">
        <v>17188</v>
      </c>
      <c r="J13660" t="s">
        <v>366</v>
      </c>
      <c r="K13660">
        <v>272377</v>
      </c>
      <c r="L13660">
        <v>1360498576</v>
      </c>
    </row>
    <row r="13661" spans="1:12" x14ac:dyDescent="0.45">
      <c r="A13661" t="str">
        <f t="shared" si="213"/>
        <v>Majšperk, Majšperk, Slovenia</v>
      </c>
      <c r="B13661" t="s">
        <v>17189</v>
      </c>
      <c r="C13661" t="s">
        <v>17190</v>
      </c>
      <c r="D13661">
        <v>46.351700000000001</v>
      </c>
      <c r="E13661">
        <v>15.733599999999999</v>
      </c>
      <c r="F13661" t="s">
        <v>1111</v>
      </c>
      <c r="G13661" t="s">
        <v>1112</v>
      </c>
      <c r="H13661" t="s">
        <v>1113</v>
      </c>
      <c r="I13661" t="s">
        <v>17189</v>
      </c>
      <c r="J13661" t="s">
        <v>378</v>
      </c>
      <c r="L13661">
        <v>1705147774</v>
      </c>
    </row>
    <row r="13662" spans="1:12" x14ac:dyDescent="0.45">
      <c r="A13662" t="str">
        <f t="shared" si="213"/>
        <v>Majuro, Majuro, Marshall Islands</v>
      </c>
      <c r="B13662" t="s">
        <v>17191</v>
      </c>
      <c r="C13662" t="s">
        <v>17191</v>
      </c>
      <c r="D13662">
        <v>7.1166999999999998</v>
      </c>
      <c r="E13662">
        <v>171.36670000000001</v>
      </c>
      <c r="F13662" t="s">
        <v>17192</v>
      </c>
      <c r="G13662" t="s">
        <v>17193</v>
      </c>
      <c r="H13662" t="s">
        <v>17194</v>
      </c>
      <c r="I13662" t="s">
        <v>17191</v>
      </c>
      <c r="J13662" t="s">
        <v>606</v>
      </c>
      <c r="K13662">
        <v>25400</v>
      </c>
      <c r="L13662">
        <v>1584000000</v>
      </c>
    </row>
    <row r="13663" spans="1:12" x14ac:dyDescent="0.45">
      <c r="A13663" t="str">
        <f t="shared" si="213"/>
        <v>Makaha, Hawaii, United States</v>
      </c>
      <c r="B13663" t="s">
        <v>17195</v>
      </c>
      <c r="C13663" t="s">
        <v>17195</v>
      </c>
      <c r="D13663">
        <v>21.473400000000002</v>
      </c>
      <c r="E13663">
        <v>-158.21029999999999</v>
      </c>
      <c r="F13663" t="s">
        <v>530</v>
      </c>
      <c r="G13663" t="s">
        <v>531</v>
      </c>
      <c r="H13663" t="s">
        <v>532</v>
      </c>
      <c r="I13663" t="s">
        <v>1010</v>
      </c>
      <c r="K13663">
        <v>8740</v>
      </c>
      <c r="L13663">
        <v>1840029523</v>
      </c>
    </row>
    <row r="13664" spans="1:12" x14ac:dyDescent="0.45">
      <c r="A13664" t="str">
        <f t="shared" si="213"/>
        <v>Makakilo, Hawaii, United States</v>
      </c>
      <c r="B13664" t="s">
        <v>17196</v>
      </c>
      <c r="C13664" t="s">
        <v>17196</v>
      </c>
      <c r="D13664">
        <v>21.359100000000002</v>
      </c>
      <c r="E13664">
        <v>-158.0813</v>
      </c>
      <c r="F13664" t="s">
        <v>530</v>
      </c>
      <c r="G13664" t="s">
        <v>531</v>
      </c>
      <c r="H13664" t="s">
        <v>532</v>
      </c>
      <c r="I13664" t="s">
        <v>1010</v>
      </c>
      <c r="K13664">
        <v>20920</v>
      </c>
      <c r="L13664">
        <v>1840137080</v>
      </c>
    </row>
    <row r="13665" spans="1:12" x14ac:dyDescent="0.45">
      <c r="A13665" t="str">
        <f t="shared" si="213"/>
        <v>Makale, Sulawesi Selatan, Indonesia</v>
      </c>
      <c r="B13665" t="s">
        <v>17197</v>
      </c>
      <c r="C13665" t="s">
        <v>17197</v>
      </c>
      <c r="D13665">
        <v>-3.0859999999999999</v>
      </c>
      <c r="E13665">
        <v>119.84690000000001</v>
      </c>
      <c r="F13665" t="s">
        <v>1763</v>
      </c>
      <c r="G13665" t="s">
        <v>1764</v>
      </c>
      <c r="H13665" t="s">
        <v>1765</v>
      </c>
      <c r="I13665" t="s">
        <v>17198</v>
      </c>
      <c r="J13665" t="s">
        <v>366</v>
      </c>
      <c r="K13665">
        <v>9960</v>
      </c>
      <c r="L13665">
        <v>1360576738</v>
      </c>
    </row>
    <row r="13666" spans="1:12" x14ac:dyDescent="0.45">
      <c r="A13666" t="str">
        <f t="shared" si="213"/>
        <v>Makamba, Makamba, Burundi</v>
      </c>
      <c r="B13666" t="s">
        <v>17199</v>
      </c>
      <c r="C13666" t="s">
        <v>17199</v>
      </c>
      <c r="D13666">
        <v>-4.1333000000000002</v>
      </c>
      <c r="E13666">
        <v>29.8</v>
      </c>
      <c r="F13666" t="s">
        <v>5443</v>
      </c>
      <c r="G13666" t="s">
        <v>5444</v>
      </c>
      <c r="H13666" t="s">
        <v>5445</v>
      </c>
      <c r="I13666" t="s">
        <v>17199</v>
      </c>
      <c r="J13666" t="s">
        <v>378</v>
      </c>
      <c r="K13666">
        <v>9396</v>
      </c>
      <c r="L13666">
        <v>1108520771</v>
      </c>
    </row>
    <row r="13667" spans="1:12" x14ac:dyDescent="0.45">
      <c r="A13667" t="str">
        <f t="shared" si="213"/>
        <v>Makarov, Sakhalinskaya Oblast’, Russia</v>
      </c>
      <c r="B13667" t="s">
        <v>17200</v>
      </c>
      <c r="C13667" t="s">
        <v>17200</v>
      </c>
      <c r="D13667">
        <v>48.627000000000002</v>
      </c>
      <c r="E13667">
        <v>142.78</v>
      </c>
      <c r="F13667" t="s">
        <v>504</v>
      </c>
      <c r="G13667" t="s">
        <v>505</v>
      </c>
      <c r="H13667" t="s">
        <v>506</v>
      </c>
      <c r="I13667" t="s">
        <v>1490</v>
      </c>
      <c r="K13667">
        <v>6567</v>
      </c>
      <c r="L13667">
        <v>1643711002</v>
      </c>
    </row>
    <row r="13668" spans="1:12" x14ac:dyDescent="0.45">
      <c r="A13668" t="str">
        <f t="shared" si="213"/>
        <v>Makaryev, Kostromskaya Oblast’, Russia</v>
      </c>
      <c r="B13668" t="s">
        <v>17201</v>
      </c>
      <c r="C13668" t="s">
        <v>17201</v>
      </c>
      <c r="D13668">
        <v>57.883299999999998</v>
      </c>
      <c r="E13668">
        <v>43.8</v>
      </c>
      <c r="F13668" t="s">
        <v>504</v>
      </c>
      <c r="G13668" t="s">
        <v>505</v>
      </c>
      <c r="H13668" t="s">
        <v>506</v>
      </c>
      <c r="I13668" t="s">
        <v>5732</v>
      </c>
      <c r="K13668">
        <v>6579</v>
      </c>
      <c r="L13668">
        <v>1643500999</v>
      </c>
    </row>
    <row r="13669" spans="1:12" x14ac:dyDescent="0.45">
      <c r="A13669" t="str">
        <f t="shared" si="213"/>
        <v>Makassar, Sulawesi Selatan, Indonesia</v>
      </c>
      <c r="B13669" t="s">
        <v>17202</v>
      </c>
      <c r="C13669" t="s">
        <v>17202</v>
      </c>
      <c r="D13669">
        <v>-5.1330999999999998</v>
      </c>
      <c r="E13669">
        <v>119.4136</v>
      </c>
      <c r="F13669" t="s">
        <v>1763</v>
      </c>
      <c r="G13669" t="s">
        <v>1764</v>
      </c>
      <c r="H13669" t="s">
        <v>1765</v>
      </c>
      <c r="I13669" t="s">
        <v>17198</v>
      </c>
      <c r="J13669" t="s">
        <v>378</v>
      </c>
      <c r="K13669">
        <v>1651146</v>
      </c>
      <c r="L13669">
        <v>1360051337</v>
      </c>
    </row>
    <row r="13670" spans="1:12" x14ac:dyDescent="0.45">
      <c r="A13670" t="str">
        <f t="shared" si="213"/>
        <v>Makati City, Makati, Philippines</v>
      </c>
      <c r="B13670" t="s">
        <v>17203</v>
      </c>
      <c r="C13670" t="s">
        <v>17203</v>
      </c>
      <c r="D13670">
        <v>14.55</v>
      </c>
      <c r="E13670">
        <v>121.0333</v>
      </c>
      <c r="F13670" t="s">
        <v>1373</v>
      </c>
      <c r="G13670" t="s">
        <v>1374</v>
      </c>
      <c r="H13670" t="s">
        <v>1375</v>
      </c>
      <c r="I13670" t="s">
        <v>17204</v>
      </c>
      <c r="J13670" t="s">
        <v>378</v>
      </c>
      <c r="K13670">
        <v>582602</v>
      </c>
      <c r="L13670">
        <v>1608725647</v>
      </c>
    </row>
    <row r="13671" spans="1:12" x14ac:dyDescent="0.45">
      <c r="A13671" t="str">
        <f t="shared" si="213"/>
        <v>Makawao, Hawaii, United States</v>
      </c>
      <c r="B13671" t="s">
        <v>17205</v>
      </c>
      <c r="C13671" t="s">
        <v>17205</v>
      </c>
      <c r="D13671">
        <v>20.847999999999999</v>
      </c>
      <c r="E13671">
        <v>-156.31899999999999</v>
      </c>
      <c r="F13671" t="s">
        <v>530</v>
      </c>
      <c r="G13671" t="s">
        <v>531</v>
      </c>
      <c r="H13671" t="s">
        <v>532</v>
      </c>
      <c r="I13671" t="s">
        <v>1010</v>
      </c>
      <c r="K13671">
        <v>7570</v>
      </c>
      <c r="L13671">
        <v>1840023236</v>
      </c>
    </row>
    <row r="13672" spans="1:12" x14ac:dyDescent="0.45">
      <c r="A13672" t="str">
        <f t="shared" si="213"/>
        <v>Makedonska Kamenica, Makedonska Kamenica, Macedonia</v>
      </c>
      <c r="B13672" t="s">
        <v>17206</v>
      </c>
      <c r="C13672" t="s">
        <v>17206</v>
      </c>
      <c r="D13672">
        <v>42.020800000000001</v>
      </c>
      <c r="E13672">
        <v>22.587599999999998</v>
      </c>
      <c r="F13672" t="s">
        <v>2246</v>
      </c>
      <c r="G13672" t="s">
        <v>2247</v>
      </c>
      <c r="H13672" t="s">
        <v>2248</v>
      </c>
      <c r="I13672" t="s">
        <v>17206</v>
      </c>
      <c r="J13672" t="s">
        <v>378</v>
      </c>
      <c r="L13672">
        <v>1807768534</v>
      </c>
    </row>
    <row r="13673" spans="1:12" x14ac:dyDescent="0.45">
      <c r="A13673" t="str">
        <f t="shared" si="213"/>
        <v>Makedonski Brod, Makedonski Brod, Macedonia</v>
      </c>
      <c r="B13673" t="s">
        <v>17207</v>
      </c>
      <c r="C13673" t="s">
        <v>17207</v>
      </c>
      <c r="D13673">
        <v>41.513300000000001</v>
      </c>
      <c r="E13673">
        <v>21.215299999999999</v>
      </c>
      <c r="F13673" t="s">
        <v>2246</v>
      </c>
      <c r="G13673" t="s">
        <v>2247</v>
      </c>
      <c r="H13673" t="s">
        <v>2248</v>
      </c>
      <c r="I13673" t="s">
        <v>17207</v>
      </c>
      <c r="J13673" t="s">
        <v>378</v>
      </c>
      <c r="K13673">
        <v>3740</v>
      </c>
      <c r="L13673">
        <v>1807831162</v>
      </c>
    </row>
    <row r="13674" spans="1:12" x14ac:dyDescent="0.45">
      <c r="A13674" t="str">
        <f t="shared" si="213"/>
        <v>Makeni, Northern, Sierra Leone</v>
      </c>
      <c r="B13674" t="s">
        <v>17208</v>
      </c>
      <c r="C13674" t="s">
        <v>17208</v>
      </c>
      <c r="D13674">
        <v>8.8817000000000004</v>
      </c>
      <c r="E13674">
        <v>-12.0442</v>
      </c>
      <c r="F13674" t="s">
        <v>4738</v>
      </c>
      <c r="G13674" t="s">
        <v>4739</v>
      </c>
      <c r="H13674" t="s">
        <v>4740</v>
      </c>
      <c r="I13674" t="s">
        <v>372</v>
      </c>
      <c r="J13674" t="s">
        <v>378</v>
      </c>
      <c r="K13674">
        <v>87679</v>
      </c>
      <c r="L13674">
        <v>1694028641</v>
      </c>
    </row>
    <row r="13675" spans="1:12" x14ac:dyDescent="0.45">
      <c r="A13675" t="str">
        <f t="shared" si="213"/>
        <v>Makhachkala, Dagestan, Russia</v>
      </c>
      <c r="B13675" t="s">
        <v>17209</v>
      </c>
      <c r="C13675" t="s">
        <v>17209</v>
      </c>
      <c r="D13675">
        <v>42.9833</v>
      </c>
      <c r="E13675">
        <v>47.4833</v>
      </c>
      <c r="F13675" t="s">
        <v>504</v>
      </c>
      <c r="G13675" t="s">
        <v>505</v>
      </c>
      <c r="H13675" t="s">
        <v>506</v>
      </c>
      <c r="I13675" t="s">
        <v>5735</v>
      </c>
      <c r="J13675" t="s">
        <v>378</v>
      </c>
      <c r="K13675">
        <v>592976</v>
      </c>
      <c r="L13675">
        <v>1643580480</v>
      </c>
    </row>
    <row r="13676" spans="1:12" x14ac:dyDescent="0.45">
      <c r="A13676" t="str">
        <f t="shared" si="213"/>
        <v>Makhambet, Atyraū, Kazakhstan</v>
      </c>
      <c r="B13676" t="s">
        <v>17210</v>
      </c>
      <c r="C13676" t="s">
        <v>17210</v>
      </c>
      <c r="D13676">
        <v>47.671399999999998</v>
      </c>
      <c r="E13676">
        <v>51.579799999999999</v>
      </c>
      <c r="F13676" t="s">
        <v>1182</v>
      </c>
      <c r="G13676" t="s">
        <v>1183</v>
      </c>
      <c r="H13676" t="s">
        <v>1184</v>
      </c>
      <c r="I13676" t="s">
        <v>2714</v>
      </c>
      <c r="K13676">
        <v>8905</v>
      </c>
      <c r="L13676">
        <v>1398232608</v>
      </c>
    </row>
    <row r="13677" spans="1:12" x14ac:dyDescent="0.45">
      <c r="A13677" t="str">
        <f t="shared" si="213"/>
        <v>Makiivka, Donets’ka Oblast’, Ukraine</v>
      </c>
      <c r="B13677" t="s">
        <v>17211</v>
      </c>
      <c r="C13677" t="s">
        <v>17211</v>
      </c>
      <c r="D13677">
        <v>48.055599999999998</v>
      </c>
      <c r="E13677">
        <v>37.961100000000002</v>
      </c>
      <c r="F13677" t="s">
        <v>1461</v>
      </c>
      <c r="G13677" t="s">
        <v>1462</v>
      </c>
      <c r="H13677" t="s">
        <v>1463</v>
      </c>
      <c r="I13677" t="s">
        <v>1903</v>
      </c>
      <c r="K13677">
        <v>347376</v>
      </c>
      <c r="L13677">
        <v>1804926154</v>
      </c>
    </row>
    <row r="13678" spans="1:12" x14ac:dyDescent="0.45">
      <c r="A13678" t="str">
        <f t="shared" si="213"/>
        <v>Makinohara, Shizuoka, Japan</v>
      </c>
      <c r="B13678" t="s">
        <v>17212</v>
      </c>
      <c r="C13678" t="s">
        <v>17212</v>
      </c>
      <c r="D13678">
        <v>34.74</v>
      </c>
      <c r="E13678">
        <v>138.22470000000001</v>
      </c>
      <c r="F13678" t="s">
        <v>514</v>
      </c>
      <c r="G13678" t="s">
        <v>515</v>
      </c>
      <c r="H13678" t="s">
        <v>516</v>
      </c>
      <c r="I13678" t="s">
        <v>2652</v>
      </c>
      <c r="K13678">
        <v>44111</v>
      </c>
      <c r="L13678">
        <v>1392331994</v>
      </c>
    </row>
    <row r="13679" spans="1:12" x14ac:dyDescent="0.45">
      <c r="A13679" t="str">
        <f t="shared" si="213"/>
        <v>Makīnsk, Aqmola, Kazakhstan</v>
      </c>
      <c r="B13679" t="s">
        <v>17213</v>
      </c>
      <c r="C13679" t="s">
        <v>17214</v>
      </c>
      <c r="D13679">
        <v>52.6404</v>
      </c>
      <c r="E13679">
        <v>70.41</v>
      </c>
      <c r="F13679" t="s">
        <v>1182</v>
      </c>
      <c r="G13679" t="s">
        <v>1183</v>
      </c>
      <c r="H13679" t="s">
        <v>1184</v>
      </c>
      <c r="I13679" t="s">
        <v>2212</v>
      </c>
      <c r="K13679">
        <v>23020</v>
      </c>
      <c r="L13679">
        <v>1398733675</v>
      </c>
    </row>
    <row r="13680" spans="1:12" x14ac:dyDescent="0.45">
      <c r="A13680" t="str">
        <f t="shared" si="213"/>
        <v>Makó, Csongrád, Hungary</v>
      </c>
      <c r="B13680" t="s">
        <v>17215</v>
      </c>
      <c r="C13680" t="s">
        <v>17216</v>
      </c>
      <c r="D13680">
        <v>46.22</v>
      </c>
      <c r="E13680">
        <v>20.478899999999999</v>
      </c>
      <c r="F13680" t="s">
        <v>641</v>
      </c>
      <c r="G13680" t="s">
        <v>642</v>
      </c>
      <c r="H13680" t="s">
        <v>643</v>
      </c>
      <c r="I13680" t="s">
        <v>7811</v>
      </c>
      <c r="J13680" t="s">
        <v>366</v>
      </c>
      <c r="K13680">
        <v>22514</v>
      </c>
      <c r="L13680">
        <v>1348716786</v>
      </c>
    </row>
    <row r="13681" spans="1:12" x14ac:dyDescent="0.45">
      <c r="A13681" t="str">
        <f t="shared" si="213"/>
        <v>Makokou, Ogooué-Ivindo, Gabon</v>
      </c>
      <c r="B13681" t="s">
        <v>17217</v>
      </c>
      <c r="C13681" t="s">
        <v>17217</v>
      </c>
      <c r="D13681">
        <v>0.56669999999999998</v>
      </c>
      <c r="E13681">
        <v>12.8667</v>
      </c>
      <c r="F13681" t="s">
        <v>4440</v>
      </c>
      <c r="G13681" t="s">
        <v>4441</v>
      </c>
      <c r="H13681" t="s">
        <v>4442</v>
      </c>
      <c r="I13681" t="s">
        <v>17218</v>
      </c>
      <c r="J13681" t="s">
        <v>378</v>
      </c>
      <c r="K13681">
        <v>17070</v>
      </c>
      <c r="L13681">
        <v>1266939354</v>
      </c>
    </row>
    <row r="13682" spans="1:12" x14ac:dyDescent="0.45">
      <c r="A13682" t="str">
        <f t="shared" si="213"/>
        <v>Makole, Makole, Slovenia</v>
      </c>
      <c r="B13682" t="s">
        <v>17219</v>
      </c>
      <c r="C13682" t="s">
        <v>17219</v>
      </c>
      <c r="D13682">
        <v>46.3172</v>
      </c>
      <c r="E13682">
        <v>15.667199999999999</v>
      </c>
      <c r="F13682" t="s">
        <v>1111</v>
      </c>
      <c r="G13682" t="s">
        <v>1112</v>
      </c>
      <c r="H13682" t="s">
        <v>1113</v>
      </c>
      <c r="I13682" t="s">
        <v>17219</v>
      </c>
      <c r="J13682" t="s">
        <v>378</v>
      </c>
      <c r="L13682">
        <v>1705304446</v>
      </c>
    </row>
    <row r="13683" spans="1:12" x14ac:dyDescent="0.45">
      <c r="A13683" t="str">
        <f t="shared" si="213"/>
        <v>Makoua, Cuvette, Congo (Brazzaville)</v>
      </c>
      <c r="B13683" t="s">
        <v>17220</v>
      </c>
      <c r="C13683" t="s">
        <v>17220</v>
      </c>
      <c r="D13683">
        <v>-4.7000000000000002E-3</v>
      </c>
      <c r="E13683">
        <v>15.6228</v>
      </c>
      <c r="F13683" t="s">
        <v>4888</v>
      </c>
      <c r="G13683" t="s">
        <v>4889</v>
      </c>
      <c r="H13683" t="s">
        <v>4890</v>
      </c>
      <c r="I13683" t="s">
        <v>17221</v>
      </c>
      <c r="K13683">
        <v>11355</v>
      </c>
      <c r="L13683">
        <v>1178500492</v>
      </c>
    </row>
    <row r="13684" spans="1:12" x14ac:dyDescent="0.45">
      <c r="A13684" t="str">
        <f t="shared" si="213"/>
        <v>Makurdi, Benue, Nigeria</v>
      </c>
      <c r="B13684" t="s">
        <v>17222</v>
      </c>
      <c r="C13684" t="s">
        <v>17222</v>
      </c>
      <c r="D13684">
        <v>7.73</v>
      </c>
      <c r="E13684">
        <v>8.5299999999999994</v>
      </c>
      <c r="F13684" t="s">
        <v>476</v>
      </c>
      <c r="G13684" t="s">
        <v>477</v>
      </c>
      <c r="H13684" t="s">
        <v>478</v>
      </c>
      <c r="I13684" t="s">
        <v>17223</v>
      </c>
      <c r="J13684" t="s">
        <v>378</v>
      </c>
      <c r="K13684">
        <v>292645</v>
      </c>
      <c r="L13684">
        <v>1566873994</v>
      </c>
    </row>
    <row r="13685" spans="1:12" x14ac:dyDescent="0.45">
      <c r="A13685" t="str">
        <f t="shared" si="213"/>
        <v>Makushino, Kurganskaya Oblast’, Russia</v>
      </c>
      <c r="B13685" t="s">
        <v>17224</v>
      </c>
      <c r="C13685" t="s">
        <v>17224</v>
      </c>
      <c r="D13685">
        <v>55.2</v>
      </c>
      <c r="E13685">
        <v>67.25</v>
      </c>
      <c r="F13685" t="s">
        <v>504</v>
      </c>
      <c r="G13685" t="s">
        <v>505</v>
      </c>
      <c r="H13685" t="s">
        <v>506</v>
      </c>
      <c r="I13685" t="s">
        <v>8014</v>
      </c>
      <c r="K13685">
        <v>7811</v>
      </c>
      <c r="L13685">
        <v>1643875963</v>
      </c>
    </row>
    <row r="13686" spans="1:12" x14ac:dyDescent="0.45">
      <c r="A13686" t="str">
        <f t="shared" si="213"/>
        <v>Mala Vyska, Kirovohrads’ka Oblast’, Ukraine</v>
      </c>
      <c r="B13686" t="s">
        <v>17225</v>
      </c>
      <c r="C13686" t="s">
        <v>17225</v>
      </c>
      <c r="D13686">
        <v>48.65</v>
      </c>
      <c r="E13686">
        <v>31.633299999999998</v>
      </c>
      <c r="F13686" t="s">
        <v>1461</v>
      </c>
      <c r="G13686" t="s">
        <v>1462</v>
      </c>
      <c r="H13686" t="s">
        <v>1463</v>
      </c>
      <c r="I13686" t="s">
        <v>4668</v>
      </c>
      <c r="J13686" t="s">
        <v>366</v>
      </c>
      <c r="K13686">
        <v>11614</v>
      </c>
      <c r="L13686">
        <v>1804230769</v>
      </c>
    </row>
    <row r="13687" spans="1:12" x14ac:dyDescent="0.45">
      <c r="A13687" t="str">
        <f t="shared" si="213"/>
        <v>Malabo, Bioko Norte, Equatorial Guinea</v>
      </c>
      <c r="B13687" t="s">
        <v>17226</v>
      </c>
      <c r="C13687" t="s">
        <v>17226</v>
      </c>
      <c r="D13687">
        <v>3.7521</v>
      </c>
      <c r="E13687">
        <v>8.7736999999999998</v>
      </c>
      <c r="F13687" t="s">
        <v>741</v>
      </c>
      <c r="G13687" t="s">
        <v>742</v>
      </c>
      <c r="H13687" t="s">
        <v>743</v>
      </c>
      <c r="I13687" t="s">
        <v>17227</v>
      </c>
      <c r="J13687" t="s">
        <v>606</v>
      </c>
      <c r="K13687">
        <v>187302</v>
      </c>
      <c r="L13687">
        <v>1226861333</v>
      </c>
    </row>
    <row r="13688" spans="1:12" x14ac:dyDescent="0.45">
      <c r="A13688" t="str">
        <f t="shared" si="213"/>
        <v>Malabon, Malabon, Philippines</v>
      </c>
      <c r="B13688" t="s">
        <v>17228</v>
      </c>
      <c r="C13688" t="s">
        <v>17228</v>
      </c>
      <c r="D13688">
        <v>14.6625</v>
      </c>
      <c r="E13688">
        <v>120.9567</v>
      </c>
      <c r="F13688" t="s">
        <v>1373</v>
      </c>
      <c r="G13688" t="s">
        <v>1374</v>
      </c>
      <c r="H13688" t="s">
        <v>1375</v>
      </c>
      <c r="I13688" t="s">
        <v>17228</v>
      </c>
      <c r="J13688" t="s">
        <v>378</v>
      </c>
      <c r="K13688">
        <v>365525</v>
      </c>
      <c r="L13688">
        <v>1608045841</v>
      </c>
    </row>
    <row r="13689" spans="1:12" x14ac:dyDescent="0.45">
      <c r="A13689" t="str">
        <f t="shared" si="213"/>
        <v>Malacky, Bratislavský, Slovakia</v>
      </c>
      <c r="B13689" t="s">
        <v>17229</v>
      </c>
      <c r="C13689" t="s">
        <v>17229</v>
      </c>
      <c r="D13689">
        <v>48.438099999999999</v>
      </c>
      <c r="E13689">
        <v>17.023599999999998</v>
      </c>
      <c r="F13689" t="s">
        <v>3518</v>
      </c>
      <c r="G13689" t="s">
        <v>3519</v>
      </c>
      <c r="H13689" t="s">
        <v>3520</v>
      </c>
      <c r="I13689" t="s">
        <v>5173</v>
      </c>
      <c r="J13689" t="s">
        <v>366</v>
      </c>
      <c r="K13689">
        <v>17430</v>
      </c>
      <c r="L13689">
        <v>1703320479</v>
      </c>
    </row>
    <row r="13690" spans="1:12" x14ac:dyDescent="0.45">
      <c r="A13690" t="str">
        <f t="shared" si="213"/>
        <v>Maladzyechna, Minskaya Voblasts’, Belarus</v>
      </c>
      <c r="B13690" t="s">
        <v>17230</v>
      </c>
      <c r="C13690" t="s">
        <v>17230</v>
      </c>
      <c r="D13690">
        <v>54.313600000000001</v>
      </c>
      <c r="E13690">
        <v>26.851700000000001</v>
      </c>
      <c r="F13690" t="s">
        <v>2588</v>
      </c>
      <c r="G13690" t="s">
        <v>2589</v>
      </c>
      <c r="H13690" t="s">
        <v>2590</v>
      </c>
      <c r="I13690" t="s">
        <v>5752</v>
      </c>
      <c r="J13690" t="s">
        <v>366</v>
      </c>
      <c r="K13690">
        <v>91900</v>
      </c>
      <c r="L13690">
        <v>1112822882</v>
      </c>
    </row>
    <row r="13691" spans="1:12" x14ac:dyDescent="0.45">
      <c r="A13691" t="str">
        <f t="shared" si="213"/>
        <v>Málaga, Andalusia, Spain</v>
      </c>
      <c r="B13691" t="s">
        <v>17231</v>
      </c>
      <c r="C13691" t="s">
        <v>17232</v>
      </c>
      <c r="D13691">
        <v>36.716700000000003</v>
      </c>
      <c r="E13691">
        <v>-4.4166999999999996</v>
      </c>
      <c r="F13691" t="s">
        <v>436</v>
      </c>
      <c r="G13691" t="s">
        <v>437</v>
      </c>
      <c r="H13691" t="s">
        <v>438</v>
      </c>
      <c r="I13691" t="s">
        <v>1546</v>
      </c>
      <c r="J13691" t="s">
        <v>366</v>
      </c>
      <c r="K13691">
        <v>574654</v>
      </c>
      <c r="L13691">
        <v>1724397372</v>
      </c>
    </row>
    <row r="13692" spans="1:12" x14ac:dyDescent="0.45">
      <c r="A13692" t="str">
        <f t="shared" si="213"/>
        <v>Malahide, Ontario, Canada</v>
      </c>
      <c r="B13692" t="s">
        <v>17233</v>
      </c>
      <c r="C13692" t="s">
        <v>17233</v>
      </c>
      <c r="D13692">
        <v>42.7928</v>
      </c>
      <c r="E13692">
        <v>-80.936099999999996</v>
      </c>
      <c r="F13692" t="s">
        <v>541</v>
      </c>
      <c r="G13692" t="s">
        <v>542</v>
      </c>
      <c r="H13692" t="s">
        <v>543</v>
      </c>
      <c r="I13692" t="s">
        <v>857</v>
      </c>
      <c r="K13692">
        <v>9292</v>
      </c>
      <c r="L13692">
        <v>1124001777</v>
      </c>
    </row>
    <row r="13693" spans="1:12" x14ac:dyDescent="0.45">
      <c r="A13693" t="str">
        <f t="shared" si="213"/>
        <v>Malakal, Upper Nile, South Sudan</v>
      </c>
      <c r="B13693" t="s">
        <v>17234</v>
      </c>
      <c r="C13693" t="s">
        <v>17234</v>
      </c>
      <c r="D13693">
        <v>9.5333000000000006</v>
      </c>
      <c r="E13693">
        <v>31.65</v>
      </c>
      <c r="F13693" t="s">
        <v>2800</v>
      </c>
      <c r="G13693" t="s">
        <v>2801</v>
      </c>
      <c r="H13693" t="s">
        <v>2802</v>
      </c>
      <c r="I13693" t="s">
        <v>17235</v>
      </c>
      <c r="J13693" t="s">
        <v>378</v>
      </c>
      <c r="K13693">
        <v>147450</v>
      </c>
      <c r="L13693">
        <v>1728299711</v>
      </c>
    </row>
    <row r="13694" spans="1:12" x14ac:dyDescent="0.45">
      <c r="A13694" t="str">
        <f t="shared" si="213"/>
        <v>Malakoff, Île-de-France, France</v>
      </c>
      <c r="B13694" t="s">
        <v>17236</v>
      </c>
      <c r="C13694" t="s">
        <v>17236</v>
      </c>
      <c r="D13694">
        <v>48.816899999999997</v>
      </c>
      <c r="E13694">
        <v>2.2944</v>
      </c>
      <c r="F13694" t="s">
        <v>526</v>
      </c>
      <c r="G13694" t="s">
        <v>527</v>
      </c>
      <c r="H13694" t="s">
        <v>528</v>
      </c>
      <c r="I13694" t="s">
        <v>732</v>
      </c>
      <c r="K13694">
        <v>30286</v>
      </c>
      <c r="L13694">
        <v>1250358877</v>
      </c>
    </row>
    <row r="13695" spans="1:12" x14ac:dyDescent="0.45">
      <c r="A13695" t="str">
        <f t="shared" si="213"/>
        <v>Malang, Jawa Timur, Indonesia</v>
      </c>
      <c r="B13695" t="s">
        <v>17237</v>
      </c>
      <c r="C13695" t="s">
        <v>17237</v>
      </c>
      <c r="D13695">
        <v>-7.98</v>
      </c>
      <c r="E13695">
        <v>112.62</v>
      </c>
      <c r="F13695" t="s">
        <v>1763</v>
      </c>
      <c r="G13695" t="s">
        <v>1764</v>
      </c>
      <c r="H13695" t="s">
        <v>1765</v>
      </c>
      <c r="I13695" t="s">
        <v>3537</v>
      </c>
      <c r="K13695">
        <v>780000</v>
      </c>
      <c r="L13695">
        <v>1360141408</v>
      </c>
    </row>
    <row r="13696" spans="1:12" x14ac:dyDescent="0.45">
      <c r="A13696" t="str">
        <f t="shared" si="213"/>
        <v>Malaṅgawā, Janakpur, Nepal</v>
      </c>
      <c r="B13696" t="s">
        <v>17238</v>
      </c>
      <c r="C13696" t="s">
        <v>17239</v>
      </c>
      <c r="D13696">
        <v>26.866700000000002</v>
      </c>
      <c r="E13696">
        <v>85.566699999999997</v>
      </c>
      <c r="F13696" t="s">
        <v>3108</v>
      </c>
      <c r="G13696" t="s">
        <v>3109</v>
      </c>
      <c r="H13696" t="s">
        <v>3110</v>
      </c>
      <c r="I13696" t="s">
        <v>6669</v>
      </c>
      <c r="K13696">
        <v>25102</v>
      </c>
      <c r="L13696">
        <v>1524985987</v>
      </c>
    </row>
    <row r="13697" spans="1:12" x14ac:dyDescent="0.45">
      <c r="A13697" t="str">
        <f t="shared" si="213"/>
        <v>Malanje, Malanje, Angola</v>
      </c>
      <c r="B13697" t="s">
        <v>17240</v>
      </c>
      <c r="C13697" t="s">
        <v>17240</v>
      </c>
      <c r="D13697">
        <v>-9.5399999999999991</v>
      </c>
      <c r="E13697">
        <v>16.34</v>
      </c>
      <c r="F13697" t="s">
        <v>1809</v>
      </c>
      <c r="G13697" t="s">
        <v>1810</v>
      </c>
      <c r="H13697" t="s">
        <v>1811</v>
      </c>
      <c r="I13697" t="s">
        <v>17240</v>
      </c>
      <c r="J13697" t="s">
        <v>378</v>
      </c>
      <c r="K13697">
        <v>125856</v>
      </c>
      <c r="L13697">
        <v>1024774947</v>
      </c>
    </row>
    <row r="13698" spans="1:12" x14ac:dyDescent="0.45">
      <c r="A13698" t="str">
        <f t="shared" si="213"/>
        <v>Malārd, Tehrān, Iran</v>
      </c>
      <c r="B13698" t="s">
        <v>17241</v>
      </c>
      <c r="C13698" t="s">
        <v>17242</v>
      </c>
      <c r="D13698">
        <v>35.665799999999997</v>
      </c>
      <c r="E13698">
        <v>50.976700000000001</v>
      </c>
      <c r="F13698" t="s">
        <v>388</v>
      </c>
      <c r="G13698" t="s">
        <v>389</v>
      </c>
      <c r="H13698" t="s">
        <v>390</v>
      </c>
      <c r="I13698" t="s">
        <v>9536</v>
      </c>
      <c r="J13698" t="s">
        <v>366</v>
      </c>
      <c r="K13698">
        <v>281027</v>
      </c>
      <c r="L13698">
        <v>1364376065</v>
      </c>
    </row>
    <row r="13699" spans="1:12" x14ac:dyDescent="0.45">
      <c r="A13699" t="str">
        <f t="shared" ref="A13699:A13762" si="214">CONCATENATE(B13699,", ",I13699,", ",F13699)</f>
        <v>Malargüe, Mendoza, Argentina</v>
      </c>
      <c r="B13699" t="s">
        <v>17243</v>
      </c>
      <c r="C13699" t="s">
        <v>17244</v>
      </c>
      <c r="D13699">
        <v>-35.474499999999999</v>
      </c>
      <c r="E13699">
        <v>-69.585300000000004</v>
      </c>
      <c r="F13699" t="s">
        <v>651</v>
      </c>
      <c r="G13699" t="s">
        <v>652</v>
      </c>
      <c r="H13699" t="s">
        <v>653</v>
      </c>
      <c r="I13699" t="s">
        <v>10871</v>
      </c>
      <c r="J13699" t="s">
        <v>366</v>
      </c>
      <c r="K13699">
        <v>11847</v>
      </c>
      <c r="L13699">
        <v>1032824937</v>
      </c>
    </row>
    <row r="13700" spans="1:12" x14ac:dyDescent="0.45">
      <c r="A13700" t="str">
        <f t="shared" si="214"/>
        <v>Malaryta, Brestskaya Voblasts’, Belarus</v>
      </c>
      <c r="B13700" t="s">
        <v>17245</v>
      </c>
      <c r="C13700" t="s">
        <v>17245</v>
      </c>
      <c r="D13700">
        <v>51.797199999999997</v>
      </c>
      <c r="E13700">
        <v>24.0808</v>
      </c>
      <c r="F13700" t="s">
        <v>2588</v>
      </c>
      <c r="G13700" t="s">
        <v>2589</v>
      </c>
      <c r="H13700" t="s">
        <v>2590</v>
      </c>
      <c r="I13700" t="s">
        <v>3571</v>
      </c>
      <c r="J13700" t="s">
        <v>366</v>
      </c>
      <c r="K13700">
        <v>12800</v>
      </c>
      <c r="L13700">
        <v>1112089191</v>
      </c>
    </row>
    <row r="13701" spans="1:12" x14ac:dyDescent="0.45">
      <c r="A13701" t="str">
        <f t="shared" si="214"/>
        <v>Malatya, Malatya, Turkey</v>
      </c>
      <c r="B13701" t="s">
        <v>17246</v>
      </c>
      <c r="C13701" t="s">
        <v>17246</v>
      </c>
      <c r="D13701">
        <v>38.355400000000003</v>
      </c>
      <c r="E13701">
        <v>38.3337</v>
      </c>
      <c r="F13701" t="s">
        <v>806</v>
      </c>
      <c r="G13701" t="s">
        <v>807</v>
      </c>
      <c r="H13701" t="s">
        <v>808</v>
      </c>
      <c r="I13701" t="s">
        <v>17246</v>
      </c>
      <c r="J13701" t="s">
        <v>378</v>
      </c>
      <c r="K13701">
        <v>461574</v>
      </c>
      <c r="L13701">
        <v>1792485155</v>
      </c>
    </row>
    <row r="13702" spans="1:12" x14ac:dyDescent="0.45">
      <c r="A13702" t="str">
        <f t="shared" si="214"/>
        <v>Malaut, Punjab, India</v>
      </c>
      <c r="B13702" t="s">
        <v>17247</v>
      </c>
      <c r="C13702" t="s">
        <v>17247</v>
      </c>
      <c r="D13702">
        <v>30.19</v>
      </c>
      <c r="E13702">
        <v>74.498999999999995</v>
      </c>
      <c r="F13702" t="s">
        <v>626</v>
      </c>
      <c r="G13702" t="s">
        <v>627</v>
      </c>
      <c r="H13702" t="s">
        <v>628</v>
      </c>
      <c r="I13702" t="s">
        <v>551</v>
      </c>
      <c r="K13702">
        <v>70958</v>
      </c>
      <c r="L13702">
        <v>1356603442</v>
      </c>
    </row>
    <row r="13703" spans="1:12" x14ac:dyDescent="0.45">
      <c r="A13703" t="str">
        <f t="shared" si="214"/>
        <v>Malaya Vishera, Novgorodskaya Oblast’, Russia</v>
      </c>
      <c r="B13703" t="s">
        <v>17248</v>
      </c>
      <c r="C13703" t="s">
        <v>17248</v>
      </c>
      <c r="D13703">
        <v>58.85</v>
      </c>
      <c r="E13703">
        <v>32.216700000000003</v>
      </c>
      <c r="F13703" t="s">
        <v>504</v>
      </c>
      <c r="G13703" t="s">
        <v>505</v>
      </c>
      <c r="H13703" t="s">
        <v>506</v>
      </c>
      <c r="I13703" t="s">
        <v>4991</v>
      </c>
      <c r="K13703">
        <v>10602</v>
      </c>
      <c r="L13703">
        <v>1643002504</v>
      </c>
    </row>
    <row r="13704" spans="1:12" x14ac:dyDescent="0.45">
      <c r="A13704" t="str">
        <f t="shared" si="214"/>
        <v>Malaybalay, Bukidnon, Philippines</v>
      </c>
      <c r="B13704" t="s">
        <v>17249</v>
      </c>
      <c r="C13704" t="s">
        <v>17249</v>
      </c>
      <c r="D13704">
        <v>8.1575000000000006</v>
      </c>
      <c r="E13704">
        <v>125.12779999999999</v>
      </c>
      <c r="F13704" t="s">
        <v>1373</v>
      </c>
      <c r="G13704" t="s">
        <v>1374</v>
      </c>
      <c r="H13704" t="s">
        <v>1375</v>
      </c>
      <c r="I13704" t="s">
        <v>17250</v>
      </c>
      <c r="J13704" t="s">
        <v>378</v>
      </c>
      <c r="K13704">
        <v>174625</v>
      </c>
      <c r="L13704">
        <v>1608859265</v>
      </c>
    </row>
    <row r="13705" spans="1:12" x14ac:dyDescent="0.45">
      <c r="A13705" t="str">
        <f t="shared" si="214"/>
        <v>Malāyer, Hamadān, Iran</v>
      </c>
      <c r="B13705" t="s">
        <v>17251</v>
      </c>
      <c r="C13705" t="s">
        <v>17252</v>
      </c>
      <c r="D13705">
        <v>34.294199999999996</v>
      </c>
      <c r="E13705">
        <v>48.82</v>
      </c>
      <c r="F13705" t="s">
        <v>388</v>
      </c>
      <c r="G13705" t="s">
        <v>389</v>
      </c>
      <c r="H13705" t="s">
        <v>390</v>
      </c>
      <c r="I13705" t="s">
        <v>2870</v>
      </c>
      <c r="J13705" t="s">
        <v>366</v>
      </c>
      <c r="K13705">
        <v>170237</v>
      </c>
      <c r="L13705">
        <v>1364030346</v>
      </c>
    </row>
    <row r="13706" spans="1:12" x14ac:dyDescent="0.45">
      <c r="A13706" t="str">
        <f t="shared" si="214"/>
        <v>Malbork, Pomorskie, Poland</v>
      </c>
      <c r="B13706" t="s">
        <v>17253</v>
      </c>
      <c r="C13706" t="s">
        <v>17253</v>
      </c>
      <c r="D13706">
        <v>54.028500000000001</v>
      </c>
      <c r="E13706">
        <v>19.0444</v>
      </c>
      <c r="F13706" t="s">
        <v>3993</v>
      </c>
      <c r="G13706" t="s">
        <v>3994</v>
      </c>
      <c r="H13706" t="s">
        <v>3995</v>
      </c>
      <c r="I13706" t="s">
        <v>5770</v>
      </c>
      <c r="J13706" t="s">
        <v>366</v>
      </c>
      <c r="K13706">
        <v>38895</v>
      </c>
      <c r="L13706">
        <v>1616964352</v>
      </c>
    </row>
    <row r="13707" spans="1:12" x14ac:dyDescent="0.45">
      <c r="A13707" t="str">
        <f t="shared" si="214"/>
        <v>Malchin, Mecklenburg-Western Pomerania, Germany</v>
      </c>
      <c r="B13707" t="s">
        <v>17254</v>
      </c>
      <c r="C13707" t="s">
        <v>17254</v>
      </c>
      <c r="D13707">
        <v>53.7333</v>
      </c>
      <c r="E13707">
        <v>12.783300000000001</v>
      </c>
      <c r="F13707" t="s">
        <v>441</v>
      </c>
      <c r="G13707" t="s">
        <v>442</v>
      </c>
      <c r="H13707" t="s">
        <v>443</v>
      </c>
      <c r="I13707" t="s">
        <v>1715</v>
      </c>
      <c r="K13707">
        <v>7403</v>
      </c>
      <c r="L13707">
        <v>1276013353</v>
      </c>
    </row>
    <row r="13708" spans="1:12" x14ac:dyDescent="0.45">
      <c r="A13708" t="str">
        <f t="shared" si="214"/>
        <v>Malchow, Mecklenburg-Western Pomerania, Germany</v>
      </c>
      <c r="B13708" t="s">
        <v>17255</v>
      </c>
      <c r="C13708" t="s">
        <v>17255</v>
      </c>
      <c r="D13708">
        <v>53.4833</v>
      </c>
      <c r="E13708">
        <v>12.433299999999999</v>
      </c>
      <c r="F13708" t="s">
        <v>441</v>
      </c>
      <c r="G13708" t="s">
        <v>442</v>
      </c>
      <c r="H13708" t="s">
        <v>443</v>
      </c>
      <c r="I13708" t="s">
        <v>1715</v>
      </c>
      <c r="K13708">
        <v>6627</v>
      </c>
      <c r="L13708">
        <v>1276863765</v>
      </c>
    </row>
    <row r="13709" spans="1:12" x14ac:dyDescent="0.45">
      <c r="A13709" t="str">
        <f t="shared" si="214"/>
        <v>Malden, Massachusetts, United States</v>
      </c>
      <c r="B13709" t="s">
        <v>17256</v>
      </c>
      <c r="C13709" t="s">
        <v>17256</v>
      </c>
      <c r="D13709">
        <v>42.430500000000002</v>
      </c>
      <c r="E13709">
        <v>-71.057599999999994</v>
      </c>
      <c r="F13709" t="s">
        <v>530</v>
      </c>
      <c r="G13709" t="s">
        <v>531</v>
      </c>
      <c r="H13709" t="s">
        <v>532</v>
      </c>
      <c r="I13709" t="s">
        <v>621</v>
      </c>
      <c r="K13709">
        <v>60470</v>
      </c>
      <c r="L13709">
        <v>1840000430</v>
      </c>
    </row>
    <row r="13710" spans="1:12" x14ac:dyDescent="0.45">
      <c r="A13710" t="str">
        <f t="shared" si="214"/>
        <v>Maldon, Essex, United Kingdom</v>
      </c>
      <c r="B13710" t="s">
        <v>17257</v>
      </c>
      <c r="C13710" t="s">
        <v>17257</v>
      </c>
      <c r="D13710">
        <v>51.7318</v>
      </c>
      <c r="E13710">
        <v>0.67579999999999996</v>
      </c>
      <c r="F13710" t="s">
        <v>536</v>
      </c>
      <c r="G13710" t="s">
        <v>537</v>
      </c>
      <c r="H13710" t="s">
        <v>538</v>
      </c>
      <c r="I13710" t="s">
        <v>3710</v>
      </c>
      <c r="K13710">
        <v>14220</v>
      </c>
      <c r="L13710">
        <v>1826363463</v>
      </c>
    </row>
    <row r="13711" spans="1:12" x14ac:dyDescent="0.45">
      <c r="A13711" t="str">
        <f t="shared" si="214"/>
        <v>Maldonado, Maldonado, Uruguay</v>
      </c>
      <c r="B13711" t="s">
        <v>1036</v>
      </c>
      <c r="C13711" t="s">
        <v>1036</v>
      </c>
      <c r="D13711">
        <v>-34.908799999999999</v>
      </c>
      <c r="E13711">
        <v>-54.958100000000002</v>
      </c>
      <c r="F13711" t="s">
        <v>1033</v>
      </c>
      <c r="G13711" t="s">
        <v>1034</v>
      </c>
      <c r="H13711" t="s">
        <v>1035</v>
      </c>
      <c r="I13711" t="s">
        <v>1036</v>
      </c>
      <c r="J13711" t="s">
        <v>378</v>
      </c>
      <c r="K13711">
        <v>62592</v>
      </c>
      <c r="L13711">
        <v>1858958595</v>
      </c>
    </row>
    <row r="13712" spans="1:12" x14ac:dyDescent="0.45">
      <c r="A13712" t="str">
        <f t="shared" si="214"/>
        <v>Male, Maale, Maldives</v>
      </c>
      <c r="B13712" t="s">
        <v>17258</v>
      </c>
      <c r="C13712" t="s">
        <v>17258</v>
      </c>
      <c r="D13712">
        <v>4.1749999999999998</v>
      </c>
      <c r="E13712">
        <v>73.508300000000006</v>
      </c>
      <c r="F13712" t="s">
        <v>8368</v>
      </c>
      <c r="G13712" t="s">
        <v>8369</v>
      </c>
      <c r="H13712" t="s">
        <v>8370</v>
      </c>
      <c r="I13712" t="s">
        <v>17259</v>
      </c>
      <c r="J13712" t="s">
        <v>606</v>
      </c>
      <c r="K13712">
        <v>133019</v>
      </c>
      <c r="L13712">
        <v>1462441685</v>
      </c>
    </row>
    <row r="13713" spans="1:12" x14ac:dyDescent="0.45">
      <c r="A13713" t="str">
        <f t="shared" si="214"/>
        <v>Mālegaon, Mahārāshtra, India</v>
      </c>
      <c r="B13713" t="s">
        <v>17260</v>
      </c>
      <c r="C13713" t="s">
        <v>17261</v>
      </c>
      <c r="D13713">
        <v>20.55</v>
      </c>
      <c r="E13713">
        <v>74.55</v>
      </c>
      <c r="F13713" t="s">
        <v>626</v>
      </c>
      <c r="G13713" t="s">
        <v>627</v>
      </c>
      <c r="H13713" t="s">
        <v>628</v>
      </c>
      <c r="I13713" t="s">
        <v>993</v>
      </c>
      <c r="K13713">
        <v>690844</v>
      </c>
      <c r="L13713">
        <v>1356113556</v>
      </c>
    </row>
    <row r="13714" spans="1:12" x14ac:dyDescent="0.45">
      <c r="A13714" t="str">
        <f t="shared" si="214"/>
        <v>Malgobek, Ingushetiya, Russia</v>
      </c>
      <c r="B13714" t="s">
        <v>17262</v>
      </c>
      <c r="C13714" t="s">
        <v>17262</v>
      </c>
      <c r="D13714">
        <v>43.5167</v>
      </c>
      <c r="E13714">
        <v>44.583300000000001</v>
      </c>
      <c r="F13714" t="s">
        <v>504</v>
      </c>
      <c r="G13714" t="s">
        <v>505</v>
      </c>
      <c r="H13714" t="s">
        <v>506</v>
      </c>
      <c r="I13714" t="s">
        <v>14149</v>
      </c>
      <c r="K13714">
        <v>37442</v>
      </c>
      <c r="L13714">
        <v>1643015431</v>
      </c>
    </row>
    <row r="13715" spans="1:12" x14ac:dyDescent="0.45">
      <c r="A13715" t="str">
        <f t="shared" si="214"/>
        <v>Mali, Labé, Guinea</v>
      </c>
      <c r="B13715" t="s">
        <v>978</v>
      </c>
      <c r="C13715" t="s">
        <v>978</v>
      </c>
      <c r="D13715">
        <v>12.084</v>
      </c>
      <c r="E13715">
        <v>-12.301</v>
      </c>
      <c r="F13715" t="s">
        <v>4331</v>
      </c>
      <c r="G13715" t="s">
        <v>4332</v>
      </c>
      <c r="H13715" t="s">
        <v>4333</v>
      </c>
      <c r="I13715" t="s">
        <v>15708</v>
      </c>
      <c r="J13715" t="s">
        <v>366</v>
      </c>
      <c r="K13715">
        <v>5479</v>
      </c>
      <c r="L13715">
        <v>1324065197</v>
      </c>
    </row>
    <row r="13716" spans="1:12" x14ac:dyDescent="0.45">
      <c r="A13716" t="str">
        <f t="shared" si="214"/>
        <v>Mali Iđoš, Mali Iđoš, Serbia</v>
      </c>
      <c r="B13716" t="s">
        <v>17263</v>
      </c>
      <c r="C13716" t="s">
        <v>17264</v>
      </c>
      <c r="D13716">
        <v>45.709200000000003</v>
      </c>
      <c r="E13716">
        <v>19.6663</v>
      </c>
      <c r="F13716" t="s">
        <v>795</v>
      </c>
      <c r="G13716" t="s">
        <v>796</v>
      </c>
      <c r="H13716" t="s">
        <v>797</v>
      </c>
      <c r="I13716" t="s">
        <v>17263</v>
      </c>
      <c r="J13716" t="s">
        <v>378</v>
      </c>
      <c r="L13716">
        <v>1688501809</v>
      </c>
    </row>
    <row r="13717" spans="1:12" x14ac:dyDescent="0.45">
      <c r="A13717" t="str">
        <f t="shared" si="214"/>
        <v>Mali Zvornik, Mali Zvornik, Serbia</v>
      </c>
      <c r="B13717" t="s">
        <v>17265</v>
      </c>
      <c r="C13717" t="s">
        <v>17265</v>
      </c>
      <c r="D13717">
        <v>44.3992</v>
      </c>
      <c r="E13717">
        <v>19.121400000000001</v>
      </c>
      <c r="F13717" t="s">
        <v>795</v>
      </c>
      <c r="G13717" t="s">
        <v>796</v>
      </c>
      <c r="H13717" t="s">
        <v>797</v>
      </c>
      <c r="I13717" t="s">
        <v>17265</v>
      </c>
      <c r="J13717" t="s">
        <v>378</v>
      </c>
      <c r="L13717">
        <v>1688513998</v>
      </c>
    </row>
    <row r="13718" spans="1:12" x14ac:dyDescent="0.45">
      <c r="A13718" t="str">
        <f t="shared" si="214"/>
        <v>Maliana, Bobonaro, Timor-Leste</v>
      </c>
      <c r="B13718" t="s">
        <v>17266</v>
      </c>
      <c r="C13718" t="s">
        <v>17266</v>
      </c>
      <c r="D13718">
        <v>-8.9916999999999998</v>
      </c>
      <c r="E13718">
        <v>125.2197</v>
      </c>
      <c r="F13718" t="s">
        <v>1044</v>
      </c>
      <c r="G13718" t="s">
        <v>1045</v>
      </c>
      <c r="H13718" t="s">
        <v>1046</v>
      </c>
      <c r="I13718" t="s">
        <v>17267</v>
      </c>
      <c r="J13718" t="s">
        <v>378</v>
      </c>
      <c r="K13718">
        <v>15800</v>
      </c>
      <c r="L13718">
        <v>1626637884</v>
      </c>
    </row>
    <row r="13719" spans="1:12" x14ac:dyDescent="0.45">
      <c r="A13719" t="str">
        <f t="shared" si="214"/>
        <v>Malibu, California, United States</v>
      </c>
      <c r="B13719" t="s">
        <v>17268</v>
      </c>
      <c r="C13719" t="s">
        <v>17268</v>
      </c>
      <c r="D13719">
        <v>34.036799999999999</v>
      </c>
      <c r="E13719">
        <v>-118.78449999999999</v>
      </c>
      <c r="F13719" t="s">
        <v>530</v>
      </c>
      <c r="G13719" t="s">
        <v>531</v>
      </c>
      <c r="H13719" t="s">
        <v>532</v>
      </c>
      <c r="I13719" t="s">
        <v>754</v>
      </c>
      <c r="K13719">
        <v>11820</v>
      </c>
      <c r="L13719">
        <v>1840028310</v>
      </c>
    </row>
    <row r="13720" spans="1:12" x14ac:dyDescent="0.45">
      <c r="A13720" t="str">
        <f t="shared" si="214"/>
        <v>Malinalco, México, Mexico</v>
      </c>
      <c r="B13720" t="s">
        <v>17269</v>
      </c>
      <c r="C13720" t="s">
        <v>17269</v>
      </c>
      <c r="D13720">
        <v>18.9483</v>
      </c>
      <c r="E13720">
        <v>-99.494699999999995</v>
      </c>
      <c r="F13720" t="s">
        <v>519</v>
      </c>
      <c r="G13720" t="s">
        <v>520</v>
      </c>
      <c r="H13720" t="s">
        <v>521</v>
      </c>
      <c r="I13720" t="s">
        <v>692</v>
      </c>
      <c r="J13720" t="s">
        <v>366</v>
      </c>
      <c r="K13720">
        <v>22970</v>
      </c>
      <c r="L13720">
        <v>1484454332</v>
      </c>
    </row>
    <row r="13721" spans="1:12" x14ac:dyDescent="0.45">
      <c r="A13721" t="str">
        <f t="shared" si="214"/>
        <v>Malindi, Kilifi, Kenya</v>
      </c>
      <c r="B13721" t="s">
        <v>17270</v>
      </c>
      <c r="C13721" t="s">
        <v>17270</v>
      </c>
      <c r="D13721">
        <v>-3.21</v>
      </c>
      <c r="E13721">
        <v>40.1</v>
      </c>
      <c r="F13721" t="s">
        <v>2672</v>
      </c>
      <c r="G13721" t="s">
        <v>2673</v>
      </c>
      <c r="H13721" t="s">
        <v>2674</v>
      </c>
      <c r="I13721" t="s">
        <v>17271</v>
      </c>
      <c r="K13721">
        <v>94016</v>
      </c>
      <c r="L13721">
        <v>1404380224</v>
      </c>
    </row>
    <row r="13722" spans="1:12" x14ac:dyDescent="0.45">
      <c r="A13722" t="str">
        <f t="shared" si="214"/>
        <v>Malishevë, Malishevë, Kosovo</v>
      </c>
      <c r="B13722" t="s">
        <v>17272</v>
      </c>
      <c r="C13722" t="s">
        <v>17273</v>
      </c>
      <c r="D13722">
        <v>42.482799999999997</v>
      </c>
      <c r="E13722">
        <v>20.745799999999999</v>
      </c>
      <c r="F13722" t="s">
        <v>5224</v>
      </c>
      <c r="G13722" t="s">
        <v>5225</v>
      </c>
      <c r="H13722" t="s">
        <v>5226</v>
      </c>
      <c r="I13722" t="s">
        <v>17272</v>
      </c>
      <c r="J13722" t="s">
        <v>378</v>
      </c>
      <c r="K13722">
        <v>54613</v>
      </c>
      <c r="L13722">
        <v>1901597212</v>
      </c>
    </row>
    <row r="13723" spans="1:12" x14ac:dyDescent="0.45">
      <c r="A13723" t="str">
        <f t="shared" si="214"/>
        <v>Malita, Davao Occidental, Philippines</v>
      </c>
      <c r="B13723" t="s">
        <v>17274</v>
      </c>
      <c r="C13723" t="s">
        <v>17274</v>
      </c>
      <c r="D13723">
        <v>6.415</v>
      </c>
      <c r="E13723">
        <v>125.6117</v>
      </c>
      <c r="F13723" t="s">
        <v>1373</v>
      </c>
      <c r="G13723" t="s">
        <v>1374</v>
      </c>
      <c r="H13723" t="s">
        <v>1375</v>
      </c>
      <c r="I13723" t="s">
        <v>17275</v>
      </c>
      <c r="J13723" t="s">
        <v>378</v>
      </c>
      <c r="L13723">
        <v>1608802375</v>
      </c>
    </row>
    <row r="13724" spans="1:12" x14ac:dyDescent="0.45">
      <c r="A13724" t="str">
        <f t="shared" si="214"/>
        <v>Mallawī, Al Minyā, Egypt</v>
      </c>
      <c r="B13724" t="s">
        <v>17276</v>
      </c>
      <c r="C13724" t="s">
        <v>17277</v>
      </c>
      <c r="D13724">
        <v>27.730599999999999</v>
      </c>
      <c r="E13724">
        <v>30.842500000000001</v>
      </c>
      <c r="F13724" t="s">
        <v>676</v>
      </c>
      <c r="G13724" t="s">
        <v>677</v>
      </c>
      <c r="H13724" t="s">
        <v>678</v>
      </c>
      <c r="I13724" t="s">
        <v>1227</v>
      </c>
      <c r="K13724">
        <v>139929</v>
      </c>
      <c r="L13724">
        <v>1818284236</v>
      </c>
    </row>
    <row r="13725" spans="1:12" x14ac:dyDescent="0.45">
      <c r="A13725" t="str">
        <f t="shared" si="214"/>
        <v>Malmesbury, Wiltshire, United Kingdom</v>
      </c>
      <c r="B13725" t="s">
        <v>17278</v>
      </c>
      <c r="C13725" t="s">
        <v>17278</v>
      </c>
      <c r="D13725">
        <v>51.584000000000003</v>
      </c>
      <c r="E13725">
        <v>-2.0979999999999999</v>
      </c>
      <c r="F13725" t="s">
        <v>536</v>
      </c>
      <c r="G13725" t="s">
        <v>537</v>
      </c>
      <c r="H13725" t="s">
        <v>538</v>
      </c>
      <c r="I13725" t="s">
        <v>1835</v>
      </c>
      <c r="K13725">
        <v>5380</v>
      </c>
      <c r="L13725">
        <v>1826511945</v>
      </c>
    </row>
    <row r="13726" spans="1:12" x14ac:dyDescent="0.45">
      <c r="A13726" t="str">
        <f t="shared" si="214"/>
        <v>Malmesbury, Western Cape, South Africa</v>
      </c>
      <c r="B13726" t="s">
        <v>17278</v>
      </c>
      <c r="C13726" t="s">
        <v>17278</v>
      </c>
      <c r="D13726">
        <v>-33.450000000000003</v>
      </c>
      <c r="E13726">
        <v>18.7333</v>
      </c>
      <c r="F13726" t="s">
        <v>1436</v>
      </c>
      <c r="G13726" t="s">
        <v>1437</v>
      </c>
      <c r="H13726" t="s">
        <v>1438</v>
      </c>
      <c r="I13726" t="s">
        <v>3883</v>
      </c>
      <c r="K13726">
        <v>35897</v>
      </c>
      <c r="L13726">
        <v>1710868778</v>
      </c>
    </row>
    <row r="13727" spans="1:12" x14ac:dyDescent="0.45">
      <c r="A13727" t="str">
        <f t="shared" si="214"/>
        <v>Malmö, Skåne, Sweden</v>
      </c>
      <c r="B13727" t="s">
        <v>17279</v>
      </c>
      <c r="C13727" t="s">
        <v>17280</v>
      </c>
      <c r="D13727">
        <v>55.593200000000003</v>
      </c>
      <c r="E13727">
        <v>13.0214</v>
      </c>
      <c r="F13727" t="s">
        <v>4875</v>
      </c>
      <c r="G13727" t="s">
        <v>4876</v>
      </c>
      <c r="H13727" t="s">
        <v>4877</v>
      </c>
      <c r="I13727" t="s">
        <v>12051</v>
      </c>
      <c r="J13727" t="s">
        <v>378</v>
      </c>
      <c r="K13727">
        <v>321845</v>
      </c>
      <c r="L13727">
        <v>1752705818</v>
      </c>
    </row>
    <row r="13728" spans="1:12" x14ac:dyDescent="0.45">
      <c r="A13728" t="str">
        <f t="shared" si="214"/>
        <v>Malmyzh, Kirovskaya Oblast’, Russia</v>
      </c>
      <c r="B13728" t="s">
        <v>17281</v>
      </c>
      <c r="C13728" t="s">
        <v>17281</v>
      </c>
      <c r="D13728">
        <v>56.5167</v>
      </c>
      <c r="E13728">
        <v>50.666699999999999</v>
      </c>
      <c r="F13728" t="s">
        <v>504</v>
      </c>
      <c r="G13728" t="s">
        <v>505</v>
      </c>
      <c r="H13728" t="s">
        <v>506</v>
      </c>
      <c r="I13728" t="s">
        <v>3990</v>
      </c>
      <c r="K13728">
        <v>7422</v>
      </c>
      <c r="L13728">
        <v>1643855035</v>
      </c>
    </row>
    <row r="13729" spans="1:12" x14ac:dyDescent="0.45">
      <c r="A13729" t="str">
        <f t="shared" si="214"/>
        <v>Malo Crniće, Malo Crniće, Serbia</v>
      </c>
      <c r="B13729" t="s">
        <v>17282</v>
      </c>
      <c r="C13729" t="s">
        <v>17283</v>
      </c>
      <c r="D13729">
        <v>44.560299999999998</v>
      </c>
      <c r="E13729">
        <v>21.290600000000001</v>
      </c>
      <c r="F13729" t="s">
        <v>795</v>
      </c>
      <c r="G13729" t="s">
        <v>796</v>
      </c>
      <c r="H13729" t="s">
        <v>797</v>
      </c>
      <c r="I13729" t="s">
        <v>17282</v>
      </c>
      <c r="J13729" t="s">
        <v>378</v>
      </c>
      <c r="L13729">
        <v>1688544172</v>
      </c>
    </row>
    <row r="13730" spans="1:12" x14ac:dyDescent="0.45">
      <c r="A13730" t="str">
        <f t="shared" si="214"/>
        <v>Malolos, Bulacan, Philippines</v>
      </c>
      <c r="B13730" t="s">
        <v>17284</v>
      </c>
      <c r="C13730" t="s">
        <v>17284</v>
      </c>
      <c r="D13730">
        <v>14.843299999999999</v>
      </c>
      <c r="E13730">
        <v>120.81140000000001</v>
      </c>
      <c r="F13730" t="s">
        <v>1373</v>
      </c>
      <c r="G13730" t="s">
        <v>1374</v>
      </c>
      <c r="H13730" t="s">
        <v>1375</v>
      </c>
      <c r="I13730" t="s">
        <v>17285</v>
      </c>
      <c r="J13730" t="s">
        <v>378</v>
      </c>
      <c r="K13730">
        <v>252074</v>
      </c>
      <c r="L13730">
        <v>1608358783</v>
      </c>
    </row>
    <row r="13731" spans="1:12" x14ac:dyDescent="0.45">
      <c r="A13731" t="str">
        <f t="shared" si="214"/>
        <v>Malone, New York, United States</v>
      </c>
      <c r="B13731" t="s">
        <v>17286</v>
      </c>
      <c r="C13731" t="s">
        <v>17286</v>
      </c>
      <c r="D13731">
        <v>44.795699999999997</v>
      </c>
      <c r="E13731">
        <v>-74.285700000000006</v>
      </c>
      <c r="F13731" t="s">
        <v>530</v>
      </c>
      <c r="G13731" t="s">
        <v>531</v>
      </c>
      <c r="H13731" t="s">
        <v>532</v>
      </c>
      <c r="I13731" t="s">
        <v>803</v>
      </c>
      <c r="K13731">
        <v>14354</v>
      </c>
      <c r="L13731">
        <v>1840004067</v>
      </c>
    </row>
    <row r="13732" spans="1:12" x14ac:dyDescent="0.45">
      <c r="A13732" t="str">
        <f t="shared" si="214"/>
        <v>Maloyaroslavets, Kaluzhskaya Oblast’, Russia</v>
      </c>
      <c r="B13732" t="s">
        <v>17287</v>
      </c>
      <c r="C13732" t="s">
        <v>17287</v>
      </c>
      <c r="D13732">
        <v>55</v>
      </c>
      <c r="E13732">
        <v>36.466700000000003</v>
      </c>
      <c r="F13732" t="s">
        <v>504</v>
      </c>
      <c r="G13732" t="s">
        <v>505</v>
      </c>
      <c r="H13732" t="s">
        <v>506</v>
      </c>
      <c r="I13732" t="s">
        <v>3203</v>
      </c>
      <c r="K13732">
        <v>27791</v>
      </c>
      <c r="L13732">
        <v>1643014206</v>
      </c>
    </row>
    <row r="13733" spans="1:12" x14ac:dyDescent="0.45">
      <c r="A13733" t="str">
        <f t="shared" si="214"/>
        <v>Mālpils, Mālpils Novads, Latvia</v>
      </c>
      <c r="B13733" t="s">
        <v>17288</v>
      </c>
      <c r="C13733" t="s">
        <v>17289</v>
      </c>
      <c r="D13733">
        <v>57.010100000000001</v>
      </c>
      <c r="E13733">
        <v>24.957799999999999</v>
      </c>
      <c r="F13733" t="s">
        <v>811</v>
      </c>
      <c r="G13733" t="s">
        <v>812</v>
      </c>
      <c r="H13733" t="s">
        <v>813</v>
      </c>
      <c r="I13733" t="s">
        <v>17290</v>
      </c>
      <c r="J13733" t="s">
        <v>378</v>
      </c>
      <c r="L13733">
        <v>1428737728</v>
      </c>
    </row>
    <row r="13734" spans="1:12" x14ac:dyDescent="0.45">
      <c r="A13734" t="str">
        <f t="shared" si="214"/>
        <v>Malta, New York, United States</v>
      </c>
      <c r="B13734" t="s">
        <v>2704</v>
      </c>
      <c r="C13734" t="s">
        <v>2704</v>
      </c>
      <c r="D13734">
        <v>42.985300000000002</v>
      </c>
      <c r="E13734">
        <v>-73.787899999999993</v>
      </c>
      <c r="F13734" t="s">
        <v>530</v>
      </c>
      <c r="G13734" t="s">
        <v>531</v>
      </c>
      <c r="H13734" t="s">
        <v>532</v>
      </c>
      <c r="I13734" t="s">
        <v>803</v>
      </c>
      <c r="K13734">
        <v>15620</v>
      </c>
      <c r="L13734">
        <v>1840058280</v>
      </c>
    </row>
    <row r="13735" spans="1:12" x14ac:dyDescent="0.45">
      <c r="A13735" t="str">
        <f t="shared" si="214"/>
        <v>Maltahöhe, Hardap, Namibia</v>
      </c>
      <c r="B13735" t="s">
        <v>17291</v>
      </c>
      <c r="C13735" t="s">
        <v>17292</v>
      </c>
      <c r="D13735">
        <v>-24.84</v>
      </c>
      <c r="E13735">
        <v>16.940000000000001</v>
      </c>
      <c r="F13735" t="s">
        <v>4295</v>
      </c>
      <c r="G13735" t="s">
        <v>4296</v>
      </c>
      <c r="H13735" t="s">
        <v>4297</v>
      </c>
      <c r="I13735" t="s">
        <v>17293</v>
      </c>
      <c r="K13735">
        <v>2329</v>
      </c>
      <c r="L13735">
        <v>1516195038</v>
      </c>
    </row>
    <row r="13736" spans="1:12" x14ac:dyDescent="0.45">
      <c r="A13736" t="str">
        <f t="shared" si="214"/>
        <v>Maltby, Rotherham, United Kingdom</v>
      </c>
      <c r="B13736" t="s">
        <v>17294</v>
      </c>
      <c r="C13736" t="s">
        <v>17294</v>
      </c>
      <c r="D13736">
        <v>53.426000000000002</v>
      </c>
      <c r="E13736">
        <v>-1.21</v>
      </c>
      <c r="F13736" t="s">
        <v>536</v>
      </c>
      <c r="G13736" t="s">
        <v>537</v>
      </c>
      <c r="H13736" t="s">
        <v>538</v>
      </c>
      <c r="I13736" t="s">
        <v>5140</v>
      </c>
      <c r="K13736">
        <v>16688</v>
      </c>
      <c r="L13736">
        <v>1826798518</v>
      </c>
    </row>
    <row r="13737" spans="1:12" x14ac:dyDescent="0.45">
      <c r="A13737" t="str">
        <f t="shared" si="214"/>
        <v>Maltby, Washington, United States</v>
      </c>
      <c r="B13737" t="s">
        <v>17294</v>
      </c>
      <c r="C13737" t="s">
        <v>17294</v>
      </c>
      <c r="D13737">
        <v>47.802700000000002</v>
      </c>
      <c r="E13737">
        <v>-122.1044</v>
      </c>
      <c r="F13737" t="s">
        <v>530</v>
      </c>
      <c r="G13737" t="s">
        <v>531</v>
      </c>
      <c r="H13737" t="s">
        <v>532</v>
      </c>
      <c r="I13737" t="s">
        <v>585</v>
      </c>
      <c r="K13737">
        <v>12350</v>
      </c>
      <c r="L13737">
        <v>1840017326</v>
      </c>
    </row>
    <row r="13738" spans="1:12" x14ac:dyDescent="0.45">
      <c r="A13738" t="str">
        <f t="shared" si="214"/>
        <v>Malvern, Arkansas, United States</v>
      </c>
      <c r="B13738" t="s">
        <v>17295</v>
      </c>
      <c r="C13738" t="s">
        <v>17295</v>
      </c>
      <c r="D13738">
        <v>34.373399999999997</v>
      </c>
      <c r="E13738">
        <v>-92.820499999999996</v>
      </c>
      <c r="F13738" t="s">
        <v>530</v>
      </c>
      <c r="G13738" t="s">
        <v>531</v>
      </c>
      <c r="H13738" t="s">
        <v>532</v>
      </c>
      <c r="I13738" t="s">
        <v>1616</v>
      </c>
      <c r="K13738">
        <v>11851</v>
      </c>
      <c r="L13738">
        <v>1840015563</v>
      </c>
    </row>
    <row r="13739" spans="1:12" x14ac:dyDescent="0.45">
      <c r="A13739" t="str">
        <f t="shared" si="214"/>
        <v>Malvern Link, Worcestershire, United Kingdom</v>
      </c>
      <c r="B13739" t="s">
        <v>17296</v>
      </c>
      <c r="C13739" t="s">
        <v>17296</v>
      </c>
      <c r="D13739">
        <v>52.125500000000002</v>
      </c>
      <c r="E13739">
        <v>-2.3161</v>
      </c>
      <c r="F13739" t="s">
        <v>536</v>
      </c>
      <c r="G13739" t="s">
        <v>537</v>
      </c>
      <c r="H13739" t="s">
        <v>538</v>
      </c>
      <c r="I13739" t="s">
        <v>1748</v>
      </c>
      <c r="K13739">
        <v>6155</v>
      </c>
      <c r="L13739">
        <v>1826437146</v>
      </c>
    </row>
    <row r="13740" spans="1:12" x14ac:dyDescent="0.45">
      <c r="A13740" t="str">
        <f t="shared" si="214"/>
        <v>Malverne, New York, United States</v>
      </c>
      <c r="B13740" t="s">
        <v>17297</v>
      </c>
      <c r="C13740" t="s">
        <v>17297</v>
      </c>
      <c r="D13740">
        <v>40.674599999999998</v>
      </c>
      <c r="E13740">
        <v>-73.6721</v>
      </c>
      <c r="F13740" t="s">
        <v>530</v>
      </c>
      <c r="G13740" t="s">
        <v>531</v>
      </c>
      <c r="H13740" t="s">
        <v>532</v>
      </c>
      <c r="I13740" t="s">
        <v>803</v>
      </c>
      <c r="K13740">
        <v>8485</v>
      </c>
      <c r="L13740">
        <v>1840005305</v>
      </c>
    </row>
    <row r="13741" spans="1:12" x14ac:dyDescent="0.45">
      <c r="A13741" t="str">
        <f t="shared" si="214"/>
        <v>Malyn, Zhytomyrs’ka Oblast’, Ukraine</v>
      </c>
      <c r="B13741" t="s">
        <v>17298</v>
      </c>
      <c r="C13741" t="s">
        <v>17298</v>
      </c>
      <c r="D13741">
        <v>50.768900000000002</v>
      </c>
      <c r="E13741">
        <v>29.27</v>
      </c>
      <c r="F13741" t="s">
        <v>1461</v>
      </c>
      <c r="G13741" t="s">
        <v>1462</v>
      </c>
      <c r="H13741" t="s">
        <v>1463</v>
      </c>
      <c r="I13741" t="s">
        <v>2000</v>
      </c>
      <c r="J13741" t="s">
        <v>366</v>
      </c>
      <c r="K13741">
        <v>26204</v>
      </c>
      <c r="L13741">
        <v>1804889971</v>
      </c>
    </row>
    <row r="13742" spans="1:12" x14ac:dyDescent="0.45">
      <c r="A13742" t="str">
        <f t="shared" si="214"/>
        <v>Mamadysh, Tatarstan, Russia</v>
      </c>
      <c r="B13742" t="s">
        <v>17299</v>
      </c>
      <c r="C13742" t="s">
        <v>17299</v>
      </c>
      <c r="D13742">
        <v>55.7</v>
      </c>
      <c r="E13742">
        <v>51.4</v>
      </c>
      <c r="F13742" t="s">
        <v>504</v>
      </c>
      <c r="G13742" t="s">
        <v>505</v>
      </c>
      <c r="H13742" t="s">
        <v>506</v>
      </c>
      <c r="I13742" t="s">
        <v>1627</v>
      </c>
      <c r="K13742">
        <v>15806</v>
      </c>
      <c r="L13742">
        <v>1643004821</v>
      </c>
    </row>
    <row r="13743" spans="1:12" x14ac:dyDescent="0.45">
      <c r="A13743" t="str">
        <f t="shared" si="214"/>
        <v>Mamakating, New York, United States</v>
      </c>
      <c r="B13743" t="s">
        <v>17300</v>
      </c>
      <c r="C13743" t="s">
        <v>17300</v>
      </c>
      <c r="D13743">
        <v>41.585999999999999</v>
      </c>
      <c r="E13743">
        <v>-74.495099999999994</v>
      </c>
      <c r="F13743" t="s">
        <v>530</v>
      </c>
      <c r="G13743" t="s">
        <v>531</v>
      </c>
      <c r="H13743" t="s">
        <v>532</v>
      </c>
      <c r="I13743" t="s">
        <v>803</v>
      </c>
      <c r="K13743">
        <v>11513</v>
      </c>
      <c r="L13743">
        <v>1840087643</v>
      </c>
    </row>
    <row r="13744" spans="1:12" x14ac:dyDescent="0.45">
      <c r="A13744" t="str">
        <f t="shared" si="214"/>
        <v>Mamaroneck, New York, United States</v>
      </c>
      <c r="B13744" t="s">
        <v>17301</v>
      </c>
      <c r="C13744" t="s">
        <v>17301</v>
      </c>
      <c r="D13744">
        <v>40.944299999999998</v>
      </c>
      <c r="E13744">
        <v>-73.748699999999999</v>
      </c>
      <c r="F13744" t="s">
        <v>530</v>
      </c>
      <c r="G13744" t="s">
        <v>531</v>
      </c>
      <c r="H13744" t="s">
        <v>532</v>
      </c>
      <c r="I13744" t="s">
        <v>803</v>
      </c>
      <c r="K13744">
        <v>29721</v>
      </c>
      <c r="L13744">
        <v>1840004935</v>
      </c>
    </row>
    <row r="13745" spans="1:12" x14ac:dyDescent="0.45">
      <c r="A13745" t="str">
        <f t="shared" si="214"/>
        <v>Mambajao, Camiguin, Philippines</v>
      </c>
      <c r="B13745" t="s">
        <v>17302</v>
      </c>
      <c r="C13745" t="s">
        <v>17302</v>
      </c>
      <c r="D13745">
        <v>9.2504000000000008</v>
      </c>
      <c r="E13745">
        <v>124.71559999999999</v>
      </c>
      <c r="F13745" t="s">
        <v>1373</v>
      </c>
      <c r="G13745" t="s">
        <v>1374</v>
      </c>
      <c r="H13745" t="s">
        <v>1375</v>
      </c>
      <c r="I13745" t="s">
        <v>17303</v>
      </c>
      <c r="J13745" t="s">
        <v>378</v>
      </c>
      <c r="L13745">
        <v>1608281273</v>
      </c>
    </row>
    <row r="13746" spans="1:12" x14ac:dyDescent="0.45">
      <c r="A13746" t="str">
        <f t="shared" si="214"/>
        <v>Mamburao, Occidental Mindoro, Philippines</v>
      </c>
      <c r="B13746" t="s">
        <v>17304</v>
      </c>
      <c r="C13746" t="s">
        <v>17304</v>
      </c>
      <c r="D13746">
        <v>13.2233</v>
      </c>
      <c r="E13746">
        <v>120.596</v>
      </c>
      <c r="F13746" t="s">
        <v>1373</v>
      </c>
      <c r="G13746" t="s">
        <v>1374</v>
      </c>
      <c r="H13746" t="s">
        <v>1375</v>
      </c>
      <c r="I13746" t="s">
        <v>17305</v>
      </c>
      <c r="J13746" t="s">
        <v>378</v>
      </c>
      <c r="L13746">
        <v>1608912012</v>
      </c>
    </row>
    <row r="13747" spans="1:12" x14ac:dyDescent="0.45">
      <c r="A13747" t="str">
        <f t="shared" si="214"/>
        <v>Mammoth Lakes, California, United States</v>
      </c>
      <c r="B13747" t="s">
        <v>17306</v>
      </c>
      <c r="C13747" t="s">
        <v>17306</v>
      </c>
      <c r="D13747">
        <v>37.627299999999998</v>
      </c>
      <c r="E13747">
        <v>-118.99</v>
      </c>
      <c r="F13747" t="s">
        <v>530</v>
      </c>
      <c r="G13747" t="s">
        <v>531</v>
      </c>
      <c r="H13747" t="s">
        <v>532</v>
      </c>
      <c r="I13747" t="s">
        <v>754</v>
      </c>
      <c r="K13747">
        <v>7694</v>
      </c>
      <c r="L13747">
        <v>1840022493</v>
      </c>
    </row>
    <row r="13748" spans="1:12" x14ac:dyDescent="0.45">
      <c r="A13748" t="str">
        <f t="shared" si="214"/>
        <v>Mamonovo, Kaliningradskaya Oblast’, Russia</v>
      </c>
      <c r="B13748" t="s">
        <v>17307</v>
      </c>
      <c r="C13748" t="s">
        <v>17307</v>
      </c>
      <c r="D13748">
        <v>54.466700000000003</v>
      </c>
      <c r="E13748">
        <v>19.933299999999999</v>
      </c>
      <c r="F13748" t="s">
        <v>504</v>
      </c>
      <c r="G13748" t="s">
        <v>505</v>
      </c>
      <c r="H13748" t="s">
        <v>506</v>
      </c>
      <c r="I13748" t="s">
        <v>3117</v>
      </c>
      <c r="K13748">
        <v>7953</v>
      </c>
      <c r="L13748">
        <v>1643953757</v>
      </c>
    </row>
    <row r="13749" spans="1:12" x14ac:dyDescent="0.45">
      <c r="A13749" t="str">
        <f t="shared" si="214"/>
        <v>Mamou, Mamou, Guinea</v>
      </c>
      <c r="B13749" t="s">
        <v>7999</v>
      </c>
      <c r="C13749" t="s">
        <v>7999</v>
      </c>
      <c r="D13749">
        <v>10.3736</v>
      </c>
      <c r="E13749">
        <v>-12.0847</v>
      </c>
      <c r="F13749" t="s">
        <v>4331</v>
      </c>
      <c r="G13749" t="s">
        <v>4332</v>
      </c>
      <c r="H13749" t="s">
        <v>4333</v>
      </c>
      <c r="I13749" t="s">
        <v>7999</v>
      </c>
      <c r="J13749" t="s">
        <v>378</v>
      </c>
      <c r="K13749">
        <v>71153</v>
      </c>
      <c r="L13749">
        <v>1324990909</v>
      </c>
    </row>
    <row r="13750" spans="1:12" x14ac:dyDescent="0.45">
      <c r="A13750" t="str">
        <f t="shared" si="214"/>
        <v>Mamoudzou, , Mayotte</v>
      </c>
      <c r="B13750" t="s">
        <v>17308</v>
      </c>
      <c r="C13750" t="s">
        <v>17308</v>
      </c>
      <c r="D13750">
        <v>-12.787100000000001</v>
      </c>
      <c r="E13750">
        <v>45.274999999999999</v>
      </c>
      <c r="F13750" t="s">
        <v>17309</v>
      </c>
      <c r="G13750" t="s">
        <v>17310</v>
      </c>
      <c r="H13750" t="s">
        <v>17311</v>
      </c>
      <c r="J13750" t="s">
        <v>378</v>
      </c>
      <c r="K13750">
        <v>32057</v>
      </c>
      <c r="L13750">
        <v>1175099654</v>
      </c>
    </row>
    <row r="13751" spans="1:12" x14ac:dyDescent="0.45">
      <c r="A13751" t="str">
        <f t="shared" si="214"/>
        <v>Mamuju, Sulawesi Barat, Indonesia</v>
      </c>
      <c r="B13751" t="s">
        <v>17312</v>
      </c>
      <c r="C13751" t="s">
        <v>17312</v>
      </c>
      <c r="D13751">
        <v>-2.6806000000000001</v>
      </c>
      <c r="E13751">
        <v>118.8861</v>
      </c>
      <c r="F13751" t="s">
        <v>1763</v>
      </c>
      <c r="G13751" t="s">
        <v>1764</v>
      </c>
      <c r="H13751" t="s">
        <v>1765</v>
      </c>
      <c r="I13751" t="s">
        <v>17188</v>
      </c>
      <c r="J13751" t="s">
        <v>378</v>
      </c>
      <c r="L13751">
        <v>1360687242</v>
      </c>
    </row>
    <row r="13752" spans="1:12" x14ac:dyDescent="0.45">
      <c r="A13752" t="str">
        <f t="shared" si="214"/>
        <v>Mamurras, Lezhë, Albania</v>
      </c>
      <c r="B13752" t="s">
        <v>17313</v>
      </c>
      <c r="C13752" t="s">
        <v>17313</v>
      </c>
      <c r="D13752">
        <v>41.577500000000001</v>
      </c>
      <c r="E13752">
        <v>19.6922</v>
      </c>
      <c r="F13752" t="s">
        <v>3185</v>
      </c>
      <c r="G13752" t="s">
        <v>3186</v>
      </c>
      <c r="H13752" t="s">
        <v>3187</v>
      </c>
      <c r="I13752" t="s">
        <v>15719</v>
      </c>
      <c r="K13752">
        <v>8282</v>
      </c>
      <c r="L13752">
        <v>1008549519</v>
      </c>
    </row>
    <row r="13753" spans="1:12" x14ac:dyDescent="0.45">
      <c r="A13753" t="str">
        <f t="shared" si="214"/>
        <v>Mamushë, Mamushë, Kosovo</v>
      </c>
      <c r="B13753" t="s">
        <v>17314</v>
      </c>
      <c r="C13753" t="s">
        <v>17315</v>
      </c>
      <c r="D13753">
        <v>42.316699999999997</v>
      </c>
      <c r="E13753">
        <v>20.716699999999999</v>
      </c>
      <c r="F13753" t="s">
        <v>5224</v>
      </c>
      <c r="G13753" t="s">
        <v>5225</v>
      </c>
      <c r="H13753" t="s">
        <v>5226</v>
      </c>
      <c r="I13753" t="s">
        <v>17314</v>
      </c>
      <c r="J13753" t="s">
        <v>378</v>
      </c>
      <c r="K13753">
        <v>5507</v>
      </c>
      <c r="L13753">
        <v>1901042958</v>
      </c>
    </row>
    <row r="13754" spans="1:12" x14ac:dyDescent="0.45">
      <c r="A13754" t="str">
        <f t="shared" si="214"/>
        <v>Man, Montagnes, Côte D’Ivoire</v>
      </c>
      <c r="B13754" t="s">
        <v>17316</v>
      </c>
      <c r="C13754" t="s">
        <v>17316</v>
      </c>
      <c r="D13754">
        <v>7.4004000000000003</v>
      </c>
      <c r="E13754">
        <v>-7.55</v>
      </c>
      <c r="F13754" t="s">
        <v>569</v>
      </c>
      <c r="G13754" t="s">
        <v>570</v>
      </c>
      <c r="H13754" t="s">
        <v>571</v>
      </c>
      <c r="I13754" t="s">
        <v>3464</v>
      </c>
      <c r="J13754" t="s">
        <v>378</v>
      </c>
      <c r="K13754">
        <v>146974</v>
      </c>
      <c r="L13754">
        <v>1384112524</v>
      </c>
    </row>
    <row r="13755" spans="1:12" x14ac:dyDescent="0.45">
      <c r="A13755" t="str">
        <f t="shared" si="214"/>
        <v>Manacapuru, Amazonas, Brazil</v>
      </c>
      <c r="B13755" t="s">
        <v>17317</v>
      </c>
      <c r="C13755" t="s">
        <v>17317</v>
      </c>
      <c r="D13755">
        <v>-3.2997000000000001</v>
      </c>
      <c r="E13755">
        <v>-60.620600000000003</v>
      </c>
      <c r="F13755" t="s">
        <v>491</v>
      </c>
      <c r="G13755" t="s">
        <v>492</v>
      </c>
      <c r="H13755" t="s">
        <v>493</v>
      </c>
      <c r="I13755" t="s">
        <v>3120</v>
      </c>
      <c r="K13755">
        <v>59102</v>
      </c>
      <c r="L13755">
        <v>1076484341</v>
      </c>
    </row>
    <row r="13756" spans="1:12" x14ac:dyDescent="0.45">
      <c r="A13756" t="str">
        <f t="shared" si="214"/>
        <v>Manadhoo, Miladhunmadulu Dhekunuburi, Maldives</v>
      </c>
      <c r="B13756" t="s">
        <v>17318</v>
      </c>
      <c r="C13756" t="s">
        <v>17318</v>
      </c>
      <c r="D13756">
        <v>5.7668999999999997</v>
      </c>
      <c r="E13756">
        <v>73.413600000000002</v>
      </c>
      <c r="F13756" t="s">
        <v>8368</v>
      </c>
      <c r="G13756" t="s">
        <v>8369</v>
      </c>
      <c r="H13756" t="s">
        <v>8370</v>
      </c>
      <c r="I13756" t="s">
        <v>17319</v>
      </c>
      <c r="J13756" t="s">
        <v>378</v>
      </c>
      <c r="L13756">
        <v>1462220750</v>
      </c>
    </row>
    <row r="13757" spans="1:12" x14ac:dyDescent="0.45">
      <c r="A13757" t="str">
        <f t="shared" si="214"/>
        <v>Manado, Sulawesi Utara, Indonesia</v>
      </c>
      <c r="B13757" t="s">
        <v>17320</v>
      </c>
      <c r="C13757" t="s">
        <v>17320</v>
      </c>
      <c r="D13757">
        <v>1.4931000000000001</v>
      </c>
      <c r="E13757">
        <v>124.8413</v>
      </c>
      <c r="F13757" t="s">
        <v>1763</v>
      </c>
      <c r="G13757" t="s">
        <v>1764</v>
      </c>
      <c r="H13757" t="s">
        <v>1765</v>
      </c>
      <c r="I13757" t="s">
        <v>4631</v>
      </c>
      <c r="J13757" t="s">
        <v>378</v>
      </c>
      <c r="K13757">
        <v>461636</v>
      </c>
      <c r="L13757">
        <v>1360771278</v>
      </c>
    </row>
    <row r="13758" spans="1:12" x14ac:dyDescent="0.45">
      <c r="A13758" t="str">
        <f t="shared" si="214"/>
        <v>Manafwa, Manafwa, Uganda</v>
      </c>
      <c r="B13758" t="s">
        <v>5599</v>
      </c>
      <c r="C13758" t="s">
        <v>5599</v>
      </c>
      <c r="D13758">
        <v>0.97840000000000005</v>
      </c>
      <c r="E13758">
        <v>34.374299999999998</v>
      </c>
      <c r="F13758" t="s">
        <v>613</v>
      </c>
      <c r="G13758" t="s">
        <v>614</v>
      </c>
      <c r="H13758" t="s">
        <v>615</v>
      </c>
      <c r="I13758" t="s">
        <v>5599</v>
      </c>
      <c r="J13758" t="s">
        <v>378</v>
      </c>
      <c r="L13758">
        <v>1800257696</v>
      </c>
    </row>
    <row r="13759" spans="1:12" x14ac:dyDescent="0.45">
      <c r="A13759" t="str">
        <f t="shared" si="214"/>
        <v>Managua, Managua, Nicaragua</v>
      </c>
      <c r="B13759" t="s">
        <v>17321</v>
      </c>
      <c r="C13759" t="s">
        <v>17321</v>
      </c>
      <c r="D13759">
        <v>12.15</v>
      </c>
      <c r="E13759">
        <v>-86.2667</v>
      </c>
      <c r="F13759" t="s">
        <v>4511</v>
      </c>
      <c r="G13759" t="s">
        <v>4512</v>
      </c>
      <c r="H13759" t="s">
        <v>4513</v>
      </c>
      <c r="I13759" t="s">
        <v>17321</v>
      </c>
      <c r="J13759" t="s">
        <v>606</v>
      </c>
      <c r="K13759">
        <v>1028808</v>
      </c>
      <c r="L13759">
        <v>1558296252</v>
      </c>
    </row>
    <row r="13760" spans="1:12" x14ac:dyDescent="0.45">
      <c r="A13760" t="str">
        <f t="shared" si="214"/>
        <v>Manalapan, New Jersey, United States</v>
      </c>
      <c r="B13760" t="s">
        <v>17322</v>
      </c>
      <c r="C13760" t="s">
        <v>17322</v>
      </c>
      <c r="D13760">
        <v>40.28</v>
      </c>
      <c r="E13760">
        <v>-74.343599999999995</v>
      </c>
      <c r="F13760" t="s">
        <v>530</v>
      </c>
      <c r="G13760" t="s">
        <v>531</v>
      </c>
      <c r="H13760" t="s">
        <v>532</v>
      </c>
      <c r="I13760" t="s">
        <v>587</v>
      </c>
      <c r="K13760">
        <v>39853</v>
      </c>
      <c r="L13760">
        <v>1840081648</v>
      </c>
    </row>
    <row r="13761" spans="1:12" x14ac:dyDescent="0.45">
      <c r="A13761" t="str">
        <f t="shared" si="214"/>
        <v>Manāli, Himāchal Pradesh, India</v>
      </c>
      <c r="B13761" t="s">
        <v>17323</v>
      </c>
      <c r="C13761" t="s">
        <v>17324</v>
      </c>
      <c r="D13761">
        <v>32.2044</v>
      </c>
      <c r="E13761">
        <v>77.17</v>
      </c>
      <c r="F13761" t="s">
        <v>626</v>
      </c>
      <c r="G13761" t="s">
        <v>627</v>
      </c>
      <c r="H13761" t="s">
        <v>628</v>
      </c>
      <c r="I13761" t="s">
        <v>8366</v>
      </c>
      <c r="K13761">
        <v>8096</v>
      </c>
      <c r="L13761">
        <v>1356961623</v>
      </c>
    </row>
    <row r="13762" spans="1:12" x14ac:dyDescent="0.45">
      <c r="A13762" t="str">
        <f t="shared" si="214"/>
        <v>Manama, Al ‘Āşimah, Bahrain</v>
      </c>
      <c r="B13762" t="s">
        <v>17325</v>
      </c>
      <c r="C13762" t="s">
        <v>17325</v>
      </c>
      <c r="D13762">
        <v>26.216699999999999</v>
      </c>
      <c r="E13762">
        <v>50.583100000000002</v>
      </c>
      <c r="F13762" t="s">
        <v>1332</v>
      </c>
      <c r="G13762" t="s">
        <v>1333</v>
      </c>
      <c r="H13762" t="s">
        <v>1334</v>
      </c>
      <c r="I13762" t="s">
        <v>1858</v>
      </c>
      <c r="J13762" t="s">
        <v>606</v>
      </c>
      <c r="K13762">
        <v>157474</v>
      </c>
      <c r="L13762">
        <v>1048989486</v>
      </c>
    </row>
    <row r="13763" spans="1:12" x14ac:dyDescent="0.45">
      <c r="A13763" t="str">
        <f t="shared" ref="A13763:A13826" si="215">CONCATENATE(B13763,", ",I13763,", ",F13763)</f>
        <v>Mananjary, Fianarantsoa, Madagascar</v>
      </c>
      <c r="B13763" t="s">
        <v>17326</v>
      </c>
      <c r="C13763" t="s">
        <v>17326</v>
      </c>
      <c r="D13763">
        <v>-21.216699999999999</v>
      </c>
      <c r="E13763">
        <v>48.333300000000001</v>
      </c>
      <c r="F13763" t="s">
        <v>1792</v>
      </c>
      <c r="G13763" t="s">
        <v>1793</v>
      </c>
      <c r="H13763" t="s">
        <v>1794</v>
      </c>
      <c r="I13763" t="s">
        <v>9725</v>
      </c>
      <c r="K13763">
        <v>27686</v>
      </c>
      <c r="L13763">
        <v>1450681595</v>
      </c>
    </row>
    <row r="13764" spans="1:12" x14ac:dyDescent="0.45">
      <c r="A13764" t="str">
        <f t="shared" si="215"/>
        <v>Manasquan, New Jersey, United States</v>
      </c>
      <c r="B13764" t="s">
        <v>17327</v>
      </c>
      <c r="C13764" t="s">
        <v>17327</v>
      </c>
      <c r="D13764">
        <v>40.118600000000001</v>
      </c>
      <c r="E13764">
        <v>-74.045000000000002</v>
      </c>
      <c r="F13764" t="s">
        <v>530</v>
      </c>
      <c r="G13764" t="s">
        <v>531</v>
      </c>
      <c r="H13764" t="s">
        <v>532</v>
      </c>
      <c r="I13764" t="s">
        <v>587</v>
      </c>
      <c r="K13764">
        <v>5806</v>
      </c>
      <c r="L13764">
        <v>1840003674</v>
      </c>
    </row>
    <row r="13765" spans="1:12" x14ac:dyDescent="0.45">
      <c r="A13765" t="str">
        <f t="shared" si="215"/>
        <v>Manassas, Virginia, United States</v>
      </c>
      <c r="B13765" t="s">
        <v>17328</v>
      </c>
      <c r="C13765" t="s">
        <v>17328</v>
      </c>
      <c r="D13765">
        <v>38.747900000000001</v>
      </c>
      <c r="E13765">
        <v>-77.483900000000006</v>
      </c>
      <c r="F13765" t="s">
        <v>530</v>
      </c>
      <c r="G13765" t="s">
        <v>531</v>
      </c>
      <c r="H13765" t="s">
        <v>532</v>
      </c>
      <c r="I13765" t="s">
        <v>618</v>
      </c>
      <c r="K13765">
        <v>41085</v>
      </c>
      <c r="L13765">
        <v>1840003839</v>
      </c>
    </row>
    <row r="13766" spans="1:12" x14ac:dyDescent="0.45">
      <c r="A13766" t="str">
        <f t="shared" si="215"/>
        <v>Manassas Park, Virginia, United States</v>
      </c>
      <c r="B13766" t="s">
        <v>17329</v>
      </c>
      <c r="C13766" t="s">
        <v>17329</v>
      </c>
      <c r="D13766">
        <v>38.771900000000002</v>
      </c>
      <c r="E13766">
        <v>-77.444999999999993</v>
      </c>
      <c r="F13766" t="s">
        <v>530</v>
      </c>
      <c r="G13766" t="s">
        <v>531</v>
      </c>
      <c r="H13766" t="s">
        <v>532</v>
      </c>
      <c r="I13766" t="s">
        <v>618</v>
      </c>
      <c r="K13766">
        <v>17478</v>
      </c>
      <c r="L13766">
        <v>1840003838</v>
      </c>
    </row>
    <row r="13767" spans="1:12" x14ac:dyDescent="0.45">
      <c r="A13767" t="str">
        <f t="shared" si="215"/>
        <v>Manatí, Puerto Rico, Puerto Rico</v>
      </c>
      <c r="B13767" t="s">
        <v>17330</v>
      </c>
      <c r="C13767" t="s">
        <v>17331</v>
      </c>
      <c r="D13767">
        <v>18.4283</v>
      </c>
      <c r="E13767">
        <v>-66.482299999999995</v>
      </c>
      <c r="F13767" t="s">
        <v>961</v>
      </c>
      <c r="G13767" t="s">
        <v>962</v>
      </c>
      <c r="H13767" t="s">
        <v>963</v>
      </c>
      <c r="I13767" t="s">
        <v>961</v>
      </c>
      <c r="K13767">
        <v>12899</v>
      </c>
      <c r="L13767">
        <v>1630023562</v>
      </c>
    </row>
    <row r="13768" spans="1:12" x14ac:dyDescent="0.45">
      <c r="A13768" t="str">
        <f t="shared" si="215"/>
        <v>Manatuto, Manatuto, Timor-Leste</v>
      </c>
      <c r="B13768" t="s">
        <v>17332</v>
      </c>
      <c r="C13768" t="s">
        <v>17332</v>
      </c>
      <c r="D13768">
        <v>-8.5167000000000002</v>
      </c>
      <c r="E13768">
        <v>126.0167</v>
      </c>
      <c r="F13768" t="s">
        <v>1044</v>
      </c>
      <c r="G13768" t="s">
        <v>1045</v>
      </c>
      <c r="H13768" t="s">
        <v>1046</v>
      </c>
      <c r="I13768" t="s">
        <v>17332</v>
      </c>
      <c r="J13768" t="s">
        <v>378</v>
      </c>
      <c r="K13768">
        <v>9022</v>
      </c>
      <c r="L13768">
        <v>1626115337</v>
      </c>
    </row>
    <row r="13769" spans="1:12" x14ac:dyDescent="0.45">
      <c r="A13769" t="str">
        <f t="shared" si="215"/>
        <v>Manaus, Amazonas, Brazil</v>
      </c>
      <c r="B13769" t="s">
        <v>17333</v>
      </c>
      <c r="C13769" t="s">
        <v>17333</v>
      </c>
      <c r="D13769">
        <v>-3.1</v>
      </c>
      <c r="E13769">
        <v>-60.0167</v>
      </c>
      <c r="F13769" t="s">
        <v>491</v>
      </c>
      <c r="G13769" t="s">
        <v>492</v>
      </c>
      <c r="H13769" t="s">
        <v>493</v>
      </c>
      <c r="I13769" t="s">
        <v>3120</v>
      </c>
      <c r="J13769" t="s">
        <v>378</v>
      </c>
      <c r="K13769">
        <v>1802014</v>
      </c>
      <c r="L13769">
        <v>1076607274</v>
      </c>
    </row>
    <row r="13770" spans="1:12" x14ac:dyDescent="0.45">
      <c r="A13770" t="str">
        <f t="shared" si="215"/>
        <v>Manazuru, Kanagawa, Japan</v>
      </c>
      <c r="B13770" t="s">
        <v>17334</v>
      </c>
      <c r="C13770" t="s">
        <v>17334</v>
      </c>
      <c r="D13770">
        <v>35.158299999999997</v>
      </c>
      <c r="E13770">
        <v>139.13720000000001</v>
      </c>
      <c r="F13770" t="s">
        <v>514</v>
      </c>
      <c r="G13770" t="s">
        <v>515</v>
      </c>
      <c r="H13770" t="s">
        <v>516</v>
      </c>
      <c r="I13770" t="s">
        <v>1087</v>
      </c>
      <c r="K13770">
        <v>6843</v>
      </c>
      <c r="L13770">
        <v>1392192684</v>
      </c>
    </row>
    <row r="13771" spans="1:12" x14ac:dyDescent="0.45">
      <c r="A13771" t="str">
        <f t="shared" si="215"/>
        <v>Manbij, Ḩalab, Syria</v>
      </c>
      <c r="B13771" t="s">
        <v>17335</v>
      </c>
      <c r="C13771" t="s">
        <v>17335</v>
      </c>
      <c r="D13771">
        <v>36.533299999999997</v>
      </c>
      <c r="E13771">
        <v>37.950000000000003</v>
      </c>
      <c r="F13771" t="s">
        <v>362</v>
      </c>
      <c r="G13771" t="s">
        <v>363</v>
      </c>
      <c r="H13771" t="s">
        <v>364</v>
      </c>
      <c r="I13771" t="s">
        <v>365</v>
      </c>
      <c r="J13771" t="s">
        <v>366</v>
      </c>
      <c r="K13771">
        <v>78255</v>
      </c>
      <c r="L13771">
        <v>1760355581</v>
      </c>
    </row>
    <row r="13772" spans="1:12" x14ac:dyDescent="0.45">
      <c r="A13772" t="str">
        <f t="shared" si="215"/>
        <v>Mancherāl, Telangana, India</v>
      </c>
      <c r="B13772" t="s">
        <v>17336</v>
      </c>
      <c r="C13772" t="s">
        <v>17337</v>
      </c>
      <c r="D13772">
        <v>18.867899999999999</v>
      </c>
      <c r="E13772">
        <v>79.463899999999995</v>
      </c>
      <c r="F13772" t="s">
        <v>626</v>
      </c>
      <c r="G13772" t="s">
        <v>627</v>
      </c>
      <c r="H13772" t="s">
        <v>628</v>
      </c>
      <c r="I13772" t="s">
        <v>853</v>
      </c>
      <c r="K13772">
        <v>89935</v>
      </c>
      <c r="L13772">
        <v>1356990383</v>
      </c>
    </row>
    <row r="13773" spans="1:12" x14ac:dyDescent="0.45">
      <c r="A13773" t="str">
        <f t="shared" si="215"/>
        <v>Manchester, Manchester, United Kingdom</v>
      </c>
      <c r="B13773" t="s">
        <v>3124</v>
      </c>
      <c r="C13773" t="s">
        <v>3124</v>
      </c>
      <c r="D13773">
        <v>53.479399999999998</v>
      </c>
      <c r="E13773">
        <v>-2.2452999999999999</v>
      </c>
      <c r="F13773" t="s">
        <v>536</v>
      </c>
      <c r="G13773" t="s">
        <v>537</v>
      </c>
      <c r="H13773" t="s">
        <v>538</v>
      </c>
      <c r="I13773" t="s">
        <v>3124</v>
      </c>
      <c r="K13773">
        <v>2705000</v>
      </c>
      <c r="L13773">
        <v>1826246335</v>
      </c>
    </row>
    <row r="13774" spans="1:12" x14ac:dyDescent="0.45">
      <c r="A13774" t="str">
        <f t="shared" si="215"/>
        <v>Manchester, New Hampshire, United States</v>
      </c>
      <c r="B13774" t="s">
        <v>3124</v>
      </c>
      <c r="C13774" t="s">
        <v>3124</v>
      </c>
      <c r="D13774">
        <v>42.9848</v>
      </c>
      <c r="E13774">
        <v>-71.444699999999997</v>
      </c>
      <c r="F13774" t="s">
        <v>530</v>
      </c>
      <c r="G13774" t="s">
        <v>531</v>
      </c>
      <c r="H13774" t="s">
        <v>532</v>
      </c>
      <c r="I13774" t="s">
        <v>1728</v>
      </c>
      <c r="K13774">
        <v>162877</v>
      </c>
      <c r="L13774">
        <v>1840002983</v>
      </c>
    </row>
    <row r="13775" spans="1:12" x14ac:dyDescent="0.45">
      <c r="A13775" t="str">
        <f t="shared" si="215"/>
        <v>Manchester, Connecticut, United States</v>
      </c>
      <c r="B13775" t="s">
        <v>3124</v>
      </c>
      <c r="C13775" t="s">
        <v>3124</v>
      </c>
      <c r="D13775">
        <v>41.775300000000001</v>
      </c>
      <c r="E13775">
        <v>-72.524199999999993</v>
      </c>
      <c r="F13775" t="s">
        <v>530</v>
      </c>
      <c r="G13775" t="s">
        <v>531</v>
      </c>
      <c r="H13775" t="s">
        <v>532</v>
      </c>
      <c r="I13775" t="s">
        <v>2109</v>
      </c>
      <c r="K13775">
        <v>57955</v>
      </c>
      <c r="L13775">
        <v>1840035273</v>
      </c>
    </row>
    <row r="13776" spans="1:12" x14ac:dyDescent="0.45">
      <c r="A13776" t="str">
        <f t="shared" si="215"/>
        <v>Manchester, New Jersey, United States</v>
      </c>
      <c r="B13776" t="s">
        <v>3124</v>
      </c>
      <c r="C13776" t="s">
        <v>3124</v>
      </c>
      <c r="D13776">
        <v>39.9651</v>
      </c>
      <c r="E13776">
        <v>-74.373800000000003</v>
      </c>
      <c r="F13776" t="s">
        <v>530</v>
      </c>
      <c r="G13776" t="s">
        <v>531</v>
      </c>
      <c r="H13776" t="s">
        <v>532</v>
      </c>
      <c r="I13776" t="s">
        <v>587</v>
      </c>
      <c r="K13776">
        <v>43373</v>
      </c>
      <c r="L13776">
        <v>1840081608</v>
      </c>
    </row>
    <row r="13777" spans="1:12" x14ac:dyDescent="0.45">
      <c r="A13777" t="str">
        <f t="shared" si="215"/>
        <v>Manchester, Missouri, United States</v>
      </c>
      <c r="B13777" t="s">
        <v>3124</v>
      </c>
      <c r="C13777" t="s">
        <v>3124</v>
      </c>
      <c r="D13777">
        <v>38.582999999999998</v>
      </c>
      <c r="E13777">
        <v>-90.506500000000003</v>
      </c>
      <c r="F13777" t="s">
        <v>530</v>
      </c>
      <c r="G13777" t="s">
        <v>531</v>
      </c>
      <c r="H13777" t="s">
        <v>532</v>
      </c>
      <c r="I13777" t="s">
        <v>884</v>
      </c>
      <c r="K13777">
        <v>18073</v>
      </c>
      <c r="L13777">
        <v>1840009739</v>
      </c>
    </row>
    <row r="13778" spans="1:12" x14ac:dyDescent="0.45">
      <c r="A13778" t="str">
        <f t="shared" si="215"/>
        <v>Manchester, Tennessee, United States</v>
      </c>
      <c r="B13778" t="s">
        <v>3124</v>
      </c>
      <c r="C13778" t="s">
        <v>3124</v>
      </c>
      <c r="D13778">
        <v>35.463000000000001</v>
      </c>
      <c r="E13778">
        <v>-86.077399999999997</v>
      </c>
      <c r="F13778" t="s">
        <v>530</v>
      </c>
      <c r="G13778" t="s">
        <v>531</v>
      </c>
      <c r="H13778" t="s">
        <v>532</v>
      </c>
      <c r="I13778" t="s">
        <v>1466</v>
      </c>
      <c r="K13778">
        <v>12433</v>
      </c>
      <c r="L13778">
        <v>1840015409</v>
      </c>
    </row>
    <row r="13779" spans="1:12" x14ac:dyDescent="0.45">
      <c r="A13779" t="str">
        <f t="shared" si="215"/>
        <v>Manchester, Virginia, United States</v>
      </c>
      <c r="B13779" t="s">
        <v>3124</v>
      </c>
      <c r="C13779" t="s">
        <v>3124</v>
      </c>
      <c r="D13779">
        <v>37.490200000000002</v>
      </c>
      <c r="E13779">
        <v>-77.539599999999993</v>
      </c>
      <c r="F13779" t="s">
        <v>530</v>
      </c>
      <c r="G13779" t="s">
        <v>531</v>
      </c>
      <c r="H13779" t="s">
        <v>532</v>
      </c>
      <c r="I13779" t="s">
        <v>618</v>
      </c>
      <c r="K13779">
        <v>10807</v>
      </c>
      <c r="L13779">
        <v>1840024785</v>
      </c>
    </row>
    <row r="13780" spans="1:12" x14ac:dyDescent="0.45">
      <c r="A13780" t="str">
        <f t="shared" si="215"/>
        <v>Manchester, New York, United States</v>
      </c>
      <c r="B13780" t="s">
        <v>3124</v>
      </c>
      <c r="C13780" t="s">
        <v>3124</v>
      </c>
      <c r="D13780">
        <v>42.992100000000001</v>
      </c>
      <c r="E13780">
        <v>-77.189700000000002</v>
      </c>
      <c r="F13780" t="s">
        <v>530</v>
      </c>
      <c r="G13780" t="s">
        <v>531</v>
      </c>
      <c r="H13780" t="s">
        <v>532</v>
      </c>
      <c r="I13780" t="s">
        <v>803</v>
      </c>
      <c r="K13780">
        <v>9300</v>
      </c>
      <c r="L13780">
        <v>1840004410</v>
      </c>
    </row>
    <row r="13781" spans="1:12" x14ac:dyDescent="0.45">
      <c r="A13781" t="str">
        <f t="shared" si="215"/>
        <v>Manchester, Washington, United States</v>
      </c>
      <c r="B13781" t="s">
        <v>3124</v>
      </c>
      <c r="C13781" t="s">
        <v>3124</v>
      </c>
      <c r="D13781">
        <v>47.551900000000003</v>
      </c>
      <c r="E13781">
        <v>-122.5517</v>
      </c>
      <c r="F13781" t="s">
        <v>530</v>
      </c>
      <c r="G13781" t="s">
        <v>531</v>
      </c>
      <c r="H13781" t="s">
        <v>532</v>
      </c>
      <c r="I13781" t="s">
        <v>585</v>
      </c>
      <c r="K13781">
        <v>5471</v>
      </c>
      <c r="L13781">
        <v>1840017336</v>
      </c>
    </row>
    <row r="13782" spans="1:12" x14ac:dyDescent="0.45">
      <c r="A13782" t="str">
        <f t="shared" si="215"/>
        <v>Manchester, Maryland, United States</v>
      </c>
      <c r="B13782" t="s">
        <v>3124</v>
      </c>
      <c r="C13782" t="s">
        <v>3124</v>
      </c>
      <c r="D13782">
        <v>39.6584</v>
      </c>
      <c r="E13782">
        <v>-76.888099999999994</v>
      </c>
      <c r="F13782" t="s">
        <v>530</v>
      </c>
      <c r="G13782" t="s">
        <v>531</v>
      </c>
      <c r="H13782" t="s">
        <v>532</v>
      </c>
      <c r="I13782" t="s">
        <v>588</v>
      </c>
      <c r="K13782">
        <v>5367</v>
      </c>
      <c r="L13782">
        <v>1840005702</v>
      </c>
    </row>
    <row r="13783" spans="1:12" x14ac:dyDescent="0.45">
      <c r="A13783" t="str">
        <f t="shared" si="215"/>
        <v>Manchester-by-the-Sea, Massachusetts, United States</v>
      </c>
      <c r="B13783" t="s">
        <v>17338</v>
      </c>
      <c r="C13783" t="s">
        <v>17338</v>
      </c>
      <c r="D13783">
        <v>42.581499999999998</v>
      </c>
      <c r="E13783">
        <v>-70.768199999999993</v>
      </c>
      <c r="F13783" t="s">
        <v>530</v>
      </c>
      <c r="G13783" t="s">
        <v>531</v>
      </c>
      <c r="H13783" t="s">
        <v>532</v>
      </c>
      <c r="I13783" t="s">
        <v>621</v>
      </c>
      <c r="K13783">
        <v>5370</v>
      </c>
      <c r="L13783">
        <v>1840053669</v>
      </c>
    </row>
    <row r="13784" spans="1:12" x14ac:dyDescent="0.45">
      <c r="A13784" t="str">
        <f t="shared" si="215"/>
        <v>Mandalay, Mandalay, Burma</v>
      </c>
      <c r="B13784" t="s">
        <v>1775</v>
      </c>
      <c r="C13784" t="s">
        <v>1775</v>
      </c>
      <c r="D13784">
        <v>21.976900000000001</v>
      </c>
      <c r="E13784">
        <v>96.0869</v>
      </c>
      <c r="F13784" t="s">
        <v>1584</v>
      </c>
      <c r="G13784" t="s">
        <v>1585</v>
      </c>
      <c r="H13784" t="s">
        <v>1586</v>
      </c>
      <c r="I13784" t="s">
        <v>1775</v>
      </c>
      <c r="J13784" t="s">
        <v>378</v>
      </c>
      <c r="K13784">
        <v>1225546</v>
      </c>
      <c r="L13784">
        <v>1104468217</v>
      </c>
    </row>
    <row r="13785" spans="1:12" x14ac:dyDescent="0.45">
      <c r="A13785" t="str">
        <f t="shared" si="215"/>
        <v>Mandalgovĭ, Dundgovĭ, Mongolia</v>
      </c>
      <c r="B13785" t="s">
        <v>17339</v>
      </c>
      <c r="C13785" t="s">
        <v>17340</v>
      </c>
      <c r="D13785">
        <v>45.7667</v>
      </c>
      <c r="E13785">
        <v>106.27079999999999</v>
      </c>
      <c r="F13785" t="s">
        <v>1699</v>
      </c>
      <c r="G13785" t="s">
        <v>1700</v>
      </c>
      <c r="H13785" t="s">
        <v>1701</v>
      </c>
      <c r="I13785" t="s">
        <v>17341</v>
      </c>
      <c r="J13785" t="s">
        <v>378</v>
      </c>
      <c r="K13785">
        <v>2984</v>
      </c>
      <c r="L13785">
        <v>1496666560</v>
      </c>
    </row>
    <row r="13786" spans="1:12" x14ac:dyDescent="0.45">
      <c r="A13786" t="str">
        <f t="shared" si="215"/>
        <v>Mandalī, Diyālá, Iraq</v>
      </c>
      <c r="B13786" t="s">
        <v>17342</v>
      </c>
      <c r="C13786" t="s">
        <v>17343</v>
      </c>
      <c r="D13786">
        <v>33.743600000000001</v>
      </c>
      <c r="E13786">
        <v>45.546399999999998</v>
      </c>
      <c r="F13786" t="s">
        <v>782</v>
      </c>
      <c r="G13786" t="s">
        <v>783</v>
      </c>
      <c r="H13786" t="s">
        <v>784</v>
      </c>
      <c r="I13786" t="s">
        <v>2898</v>
      </c>
      <c r="K13786">
        <v>29785</v>
      </c>
      <c r="L13786">
        <v>1368763045</v>
      </c>
    </row>
    <row r="13787" spans="1:12" x14ac:dyDescent="0.45">
      <c r="A13787" t="str">
        <f t="shared" si="215"/>
        <v>Mandaluyong City, Mandaluyong, Philippines</v>
      </c>
      <c r="B13787" t="s">
        <v>17344</v>
      </c>
      <c r="C13787" t="s">
        <v>17344</v>
      </c>
      <c r="D13787">
        <v>14.583299999999999</v>
      </c>
      <c r="E13787">
        <v>121.0333</v>
      </c>
      <c r="F13787" t="s">
        <v>1373</v>
      </c>
      <c r="G13787" t="s">
        <v>1374</v>
      </c>
      <c r="H13787" t="s">
        <v>1375</v>
      </c>
      <c r="I13787" t="s">
        <v>17345</v>
      </c>
      <c r="J13787" t="s">
        <v>378</v>
      </c>
      <c r="K13787">
        <v>386276</v>
      </c>
      <c r="L13787">
        <v>1608166320</v>
      </c>
    </row>
    <row r="13788" spans="1:12" x14ac:dyDescent="0.45">
      <c r="A13788" t="str">
        <f t="shared" si="215"/>
        <v>Mandamāri, Telangana, India</v>
      </c>
      <c r="B13788" t="s">
        <v>17346</v>
      </c>
      <c r="C13788" t="s">
        <v>17347</v>
      </c>
      <c r="D13788">
        <v>18.982199999999999</v>
      </c>
      <c r="E13788">
        <v>79.481099999999998</v>
      </c>
      <c r="F13788" t="s">
        <v>626</v>
      </c>
      <c r="G13788" t="s">
        <v>627</v>
      </c>
      <c r="H13788" t="s">
        <v>628</v>
      </c>
      <c r="I13788" t="s">
        <v>853</v>
      </c>
      <c r="K13788">
        <v>52352</v>
      </c>
      <c r="L13788">
        <v>1356193430</v>
      </c>
    </row>
    <row r="13789" spans="1:12" x14ac:dyDescent="0.45">
      <c r="A13789" t="str">
        <f t="shared" si="215"/>
        <v>Mandan, North Dakota, United States</v>
      </c>
      <c r="B13789" t="s">
        <v>17348</v>
      </c>
      <c r="C13789" t="s">
        <v>17348</v>
      </c>
      <c r="D13789">
        <v>46.829000000000001</v>
      </c>
      <c r="E13789">
        <v>-100.887</v>
      </c>
      <c r="F13789" t="s">
        <v>530</v>
      </c>
      <c r="G13789" t="s">
        <v>531</v>
      </c>
      <c r="H13789" t="s">
        <v>532</v>
      </c>
      <c r="I13789" t="s">
        <v>4615</v>
      </c>
      <c r="K13789">
        <v>22752</v>
      </c>
      <c r="L13789">
        <v>1840000199</v>
      </c>
    </row>
    <row r="13790" spans="1:12" x14ac:dyDescent="0.45">
      <c r="A13790" t="str">
        <f t="shared" si="215"/>
        <v>Mandapeta, Andhra Pradesh, India</v>
      </c>
      <c r="B13790" t="s">
        <v>17349</v>
      </c>
      <c r="C13790" t="s">
        <v>17349</v>
      </c>
      <c r="D13790">
        <v>16.87</v>
      </c>
      <c r="E13790">
        <v>81.93</v>
      </c>
      <c r="F13790" t="s">
        <v>626</v>
      </c>
      <c r="G13790" t="s">
        <v>627</v>
      </c>
      <c r="H13790" t="s">
        <v>628</v>
      </c>
      <c r="I13790" t="s">
        <v>816</v>
      </c>
      <c r="K13790">
        <v>56063</v>
      </c>
      <c r="L13790">
        <v>1356648879</v>
      </c>
    </row>
    <row r="13791" spans="1:12" x14ac:dyDescent="0.45">
      <c r="A13791" t="str">
        <f t="shared" si="215"/>
        <v>Mandaue City, Mandaue, Philippines</v>
      </c>
      <c r="B13791" t="s">
        <v>17350</v>
      </c>
      <c r="C13791" t="s">
        <v>17350</v>
      </c>
      <c r="D13791">
        <v>10.333299999999999</v>
      </c>
      <c r="E13791">
        <v>123.9333</v>
      </c>
      <c r="F13791" t="s">
        <v>1373</v>
      </c>
      <c r="G13791" t="s">
        <v>1374</v>
      </c>
      <c r="H13791" t="s">
        <v>1375</v>
      </c>
      <c r="I13791" t="s">
        <v>17351</v>
      </c>
      <c r="J13791" t="s">
        <v>378</v>
      </c>
      <c r="K13791">
        <v>362654</v>
      </c>
      <c r="L13791">
        <v>1608794590</v>
      </c>
    </row>
    <row r="13792" spans="1:12" x14ac:dyDescent="0.45">
      <c r="A13792" t="str">
        <f t="shared" si="215"/>
        <v>Mandelieu-la-Napoule, Provence-Alpes-Côte d’Azur, France</v>
      </c>
      <c r="B13792" t="s">
        <v>17352</v>
      </c>
      <c r="C13792" t="s">
        <v>17352</v>
      </c>
      <c r="D13792">
        <v>43.546399999999998</v>
      </c>
      <c r="E13792">
        <v>6.9381000000000004</v>
      </c>
      <c r="F13792" t="s">
        <v>526</v>
      </c>
      <c r="G13792" t="s">
        <v>527</v>
      </c>
      <c r="H13792" t="s">
        <v>528</v>
      </c>
      <c r="I13792" t="s">
        <v>1081</v>
      </c>
      <c r="K13792">
        <v>22452</v>
      </c>
      <c r="L13792">
        <v>1250852551</v>
      </c>
    </row>
    <row r="13793" spans="1:12" x14ac:dyDescent="0.45">
      <c r="A13793" t="str">
        <f t="shared" si="215"/>
        <v>Mandera, Mandera, Kenya</v>
      </c>
      <c r="B13793" t="s">
        <v>17353</v>
      </c>
      <c r="C13793" t="s">
        <v>17353</v>
      </c>
      <c r="D13793">
        <v>3.9167000000000001</v>
      </c>
      <c r="E13793">
        <v>41.833300000000001</v>
      </c>
      <c r="F13793" t="s">
        <v>2672</v>
      </c>
      <c r="G13793" t="s">
        <v>2673</v>
      </c>
      <c r="H13793" t="s">
        <v>2674</v>
      </c>
      <c r="I13793" t="s">
        <v>17353</v>
      </c>
      <c r="J13793" t="s">
        <v>378</v>
      </c>
      <c r="K13793">
        <v>30433</v>
      </c>
      <c r="L13793">
        <v>1404192737</v>
      </c>
    </row>
    <row r="13794" spans="1:12" x14ac:dyDescent="0.45">
      <c r="A13794" t="str">
        <f t="shared" si="215"/>
        <v>Mandeville, Manchester, Jamaica</v>
      </c>
      <c r="B13794" t="s">
        <v>17354</v>
      </c>
      <c r="C13794" t="s">
        <v>17354</v>
      </c>
      <c r="D13794">
        <v>18.041699999999999</v>
      </c>
      <c r="E13794">
        <v>-77.507199999999997</v>
      </c>
      <c r="F13794" t="s">
        <v>4644</v>
      </c>
      <c r="G13794" t="s">
        <v>4645</v>
      </c>
      <c r="H13794" t="s">
        <v>4646</v>
      </c>
      <c r="I13794" t="s">
        <v>3124</v>
      </c>
      <c r="J13794" t="s">
        <v>378</v>
      </c>
      <c r="K13794">
        <v>48317</v>
      </c>
      <c r="L13794">
        <v>1388493847</v>
      </c>
    </row>
    <row r="13795" spans="1:12" x14ac:dyDescent="0.45">
      <c r="A13795" t="str">
        <f t="shared" si="215"/>
        <v>Mandeville, Louisiana, United States</v>
      </c>
      <c r="B13795" t="s">
        <v>17354</v>
      </c>
      <c r="C13795" t="s">
        <v>17354</v>
      </c>
      <c r="D13795">
        <v>30.3751</v>
      </c>
      <c r="E13795">
        <v>-90.090400000000002</v>
      </c>
      <c r="F13795" t="s">
        <v>530</v>
      </c>
      <c r="G13795" t="s">
        <v>531</v>
      </c>
      <c r="H13795" t="s">
        <v>532</v>
      </c>
      <c r="I13795" t="s">
        <v>533</v>
      </c>
      <c r="K13795">
        <v>95968</v>
      </c>
      <c r="L13795">
        <v>1840015909</v>
      </c>
    </row>
    <row r="13796" spans="1:12" x14ac:dyDescent="0.45">
      <c r="A13796" t="str">
        <f t="shared" si="215"/>
        <v>Mandi Bahauddin, Punjab, Pakistan</v>
      </c>
      <c r="B13796" t="s">
        <v>17355</v>
      </c>
      <c r="C13796" t="s">
        <v>17355</v>
      </c>
      <c r="D13796">
        <v>32.586100000000002</v>
      </c>
      <c r="E13796">
        <v>73.491699999999994</v>
      </c>
      <c r="F13796" t="s">
        <v>546</v>
      </c>
      <c r="G13796" t="s">
        <v>547</v>
      </c>
      <c r="H13796" t="s">
        <v>548</v>
      </c>
      <c r="I13796" t="s">
        <v>551</v>
      </c>
      <c r="J13796" t="s">
        <v>366</v>
      </c>
      <c r="K13796">
        <v>157352</v>
      </c>
      <c r="L13796">
        <v>1586202018</v>
      </c>
    </row>
    <row r="13797" spans="1:12" x14ac:dyDescent="0.45">
      <c r="A13797" t="str">
        <f t="shared" si="215"/>
        <v>Mandi Burewala, Punjab, Pakistan</v>
      </c>
      <c r="B13797" t="s">
        <v>17356</v>
      </c>
      <c r="C13797" t="s">
        <v>17356</v>
      </c>
      <c r="D13797">
        <v>30.15</v>
      </c>
      <c r="E13797">
        <v>72.683300000000003</v>
      </c>
      <c r="F13797" t="s">
        <v>546</v>
      </c>
      <c r="G13797" t="s">
        <v>547</v>
      </c>
      <c r="H13797" t="s">
        <v>548</v>
      </c>
      <c r="I13797" t="s">
        <v>551</v>
      </c>
      <c r="K13797">
        <v>203454</v>
      </c>
      <c r="L13797">
        <v>1586997587</v>
      </c>
    </row>
    <row r="13798" spans="1:12" x14ac:dyDescent="0.45">
      <c r="A13798" t="str">
        <f t="shared" si="215"/>
        <v>Mandritsara, Mahajanga, Madagascar</v>
      </c>
      <c r="B13798" t="s">
        <v>17357</v>
      </c>
      <c r="C13798" t="s">
        <v>17357</v>
      </c>
      <c r="D13798">
        <v>-15.832800000000001</v>
      </c>
      <c r="E13798">
        <v>48.816600000000001</v>
      </c>
      <c r="F13798" t="s">
        <v>1792</v>
      </c>
      <c r="G13798" t="s">
        <v>1793</v>
      </c>
      <c r="H13798" t="s">
        <v>1794</v>
      </c>
      <c r="I13798" t="s">
        <v>2146</v>
      </c>
      <c r="K13798">
        <v>9705</v>
      </c>
      <c r="L13798">
        <v>1450981137</v>
      </c>
    </row>
    <row r="13799" spans="1:12" x14ac:dyDescent="0.45">
      <c r="A13799" t="str">
        <f t="shared" si="215"/>
        <v>Mandsaur, Madhya Pradesh, India</v>
      </c>
      <c r="B13799" t="s">
        <v>17358</v>
      </c>
      <c r="C13799" t="s">
        <v>17358</v>
      </c>
      <c r="D13799">
        <v>24.03</v>
      </c>
      <c r="E13799">
        <v>75.08</v>
      </c>
      <c r="F13799" t="s">
        <v>626</v>
      </c>
      <c r="G13799" t="s">
        <v>627</v>
      </c>
      <c r="H13799" t="s">
        <v>628</v>
      </c>
      <c r="I13799" t="s">
        <v>4310</v>
      </c>
      <c r="K13799">
        <v>141667</v>
      </c>
      <c r="L13799">
        <v>1356467529</v>
      </c>
    </row>
    <row r="13800" spans="1:12" x14ac:dyDescent="0.45">
      <c r="A13800" t="str">
        <f t="shared" si="215"/>
        <v>Mandurah, Western Australia, Australia</v>
      </c>
      <c r="B13800" t="s">
        <v>17359</v>
      </c>
      <c r="C13800" t="s">
        <v>17359</v>
      </c>
      <c r="D13800">
        <v>-32.5289</v>
      </c>
      <c r="E13800">
        <v>115.7231</v>
      </c>
      <c r="F13800" t="s">
        <v>830</v>
      </c>
      <c r="G13800" t="s">
        <v>831</v>
      </c>
      <c r="H13800" t="s">
        <v>832</v>
      </c>
      <c r="I13800" t="s">
        <v>1427</v>
      </c>
      <c r="K13800">
        <v>7837</v>
      </c>
      <c r="L13800">
        <v>1036773118</v>
      </c>
    </row>
    <row r="13801" spans="1:12" x14ac:dyDescent="0.45">
      <c r="A13801" t="str">
        <f t="shared" si="215"/>
        <v>Manduri, São Paulo, Brazil</v>
      </c>
      <c r="B13801" t="s">
        <v>17360</v>
      </c>
      <c r="C13801" t="s">
        <v>17360</v>
      </c>
      <c r="D13801">
        <v>-23.003299999999999</v>
      </c>
      <c r="E13801">
        <v>-49.321899999999999</v>
      </c>
      <c r="F13801" t="s">
        <v>491</v>
      </c>
      <c r="G13801" t="s">
        <v>492</v>
      </c>
      <c r="H13801" t="s">
        <v>493</v>
      </c>
      <c r="I13801" t="s">
        <v>801</v>
      </c>
      <c r="K13801">
        <v>9592</v>
      </c>
      <c r="L13801">
        <v>1076633866</v>
      </c>
    </row>
    <row r="13802" spans="1:12" x14ac:dyDescent="0.45">
      <c r="A13802" t="str">
        <f t="shared" si="215"/>
        <v>Mandya, Karnātaka, India</v>
      </c>
      <c r="B13802" t="s">
        <v>17361</v>
      </c>
      <c r="C13802" t="s">
        <v>17361</v>
      </c>
      <c r="D13802">
        <v>12.5242</v>
      </c>
      <c r="E13802">
        <v>76.895799999999994</v>
      </c>
      <c r="F13802" t="s">
        <v>626</v>
      </c>
      <c r="G13802" t="s">
        <v>627</v>
      </c>
      <c r="H13802" t="s">
        <v>628</v>
      </c>
      <c r="I13802" t="s">
        <v>3455</v>
      </c>
      <c r="K13802">
        <v>137358</v>
      </c>
      <c r="L13802">
        <v>1356039212</v>
      </c>
    </row>
    <row r="13803" spans="1:12" x14ac:dyDescent="0.45">
      <c r="A13803" t="str">
        <f t="shared" si="215"/>
        <v>Manfalūţ, Asyūţ, Egypt</v>
      </c>
      <c r="B13803" t="s">
        <v>17362</v>
      </c>
      <c r="C13803" t="s">
        <v>17363</v>
      </c>
      <c r="D13803">
        <v>27.312799999999999</v>
      </c>
      <c r="E13803">
        <v>30.970300000000002</v>
      </c>
      <c r="F13803" t="s">
        <v>676</v>
      </c>
      <c r="G13803" t="s">
        <v>677</v>
      </c>
      <c r="H13803" t="s">
        <v>678</v>
      </c>
      <c r="I13803" t="s">
        <v>1362</v>
      </c>
      <c r="K13803">
        <v>82585</v>
      </c>
      <c r="L13803">
        <v>1818076217</v>
      </c>
    </row>
    <row r="13804" spans="1:12" x14ac:dyDescent="0.45">
      <c r="A13804" t="str">
        <f t="shared" si="215"/>
        <v>Manga, Centre-Sud, Burkina Faso</v>
      </c>
      <c r="B13804" t="s">
        <v>17364</v>
      </c>
      <c r="C13804" t="s">
        <v>17364</v>
      </c>
      <c r="D13804">
        <v>11.666700000000001</v>
      </c>
      <c r="E13804">
        <v>-1.0667</v>
      </c>
      <c r="F13804" t="s">
        <v>3444</v>
      </c>
      <c r="G13804" t="s">
        <v>3445</v>
      </c>
      <c r="H13804" t="s">
        <v>3446</v>
      </c>
      <c r="I13804" t="s">
        <v>15047</v>
      </c>
      <c r="J13804" t="s">
        <v>378</v>
      </c>
      <c r="K13804">
        <v>15173</v>
      </c>
      <c r="L13804">
        <v>1854485968</v>
      </c>
    </row>
    <row r="13805" spans="1:12" x14ac:dyDescent="0.45">
      <c r="A13805" t="str">
        <f t="shared" si="215"/>
        <v>Mangai, Kwilu, Congo (Kinshasa)</v>
      </c>
      <c r="B13805" t="s">
        <v>17365</v>
      </c>
      <c r="C13805" t="s">
        <v>17365</v>
      </c>
      <c r="D13805">
        <v>-4.0396000000000001</v>
      </c>
      <c r="E13805">
        <v>19.53</v>
      </c>
      <c r="F13805" t="s">
        <v>1127</v>
      </c>
      <c r="G13805" t="s">
        <v>1128</v>
      </c>
      <c r="H13805" t="s">
        <v>1129</v>
      </c>
      <c r="I13805" t="s">
        <v>3434</v>
      </c>
      <c r="K13805">
        <v>37188</v>
      </c>
      <c r="L13805">
        <v>1180224936</v>
      </c>
    </row>
    <row r="13806" spans="1:12" x14ac:dyDescent="0.45">
      <c r="A13806" t="str">
        <f t="shared" si="215"/>
        <v>Mangalagiri, Andhra Pradesh, India</v>
      </c>
      <c r="B13806" t="s">
        <v>17366</v>
      </c>
      <c r="C13806" t="s">
        <v>17366</v>
      </c>
      <c r="D13806">
        <v>16.43</v>
      </c>
      <c r="E13806">
        <v>80.55</v>
      </c>
      <c r="F13806" t="s">
        <v>626</v>
      </c>
      <c r="G13806" t="s">
        <v>627</v>
      </c>
      <c r="H13806" t="s">
        <v>628</v>
      </c>
      <c r="I13806" t="s">
        <v>816</v>
      </c>
      <c r="K13806">
        <v>73613</v>
      </c>
      <c r="L13806">
        <v>1356861607</v>
      </c>
    </row>
    <row r="13807" spans="1:12" x14ac:dyDescent="0.45">
      <c r="A13807" t="str">
        <f t="shared" si="215"/>
        <v>Mangalore, Karnātaka, India</v>
      </c>
      <c r="B13807" t="s">
        <v>17367</v>
      </c>
      <c r="C13807" t="s">
        <v>17367</v>
      </c>
      <c r="D13807">
        <v>12.8703</v>
      </c>
      <c r="E13807">
        <v>74.880600000000001</v>
      </c>
      <c r="F13807" t="s">
        <v>626</v>
      </c>
      <c r="G13807" t="s">
        <v>627</v>
      </c>
      <c r="H13807" t="s">
        <v>628</v>
      </c>
      <c r="I13807" t="s">
        <v>3455</v>
      </c>
      <c r="K13807">
        <v>623841</v>
      </c>
      <c r="L13807">
        <v>1356972351</v>
      </c>
    </row>
    <row r="13808" spans="1:12" x14ac:dyDescent="0.45">
      <c r="A13808" t="str">
        <f t="shared" si="215"/>
        <v>Mangbwalu, Ituri, Congo (Kinshasa)</v>
      </c>
      <c r="B13808" t="s">
        <v>17368</v>
      </c>
      <c r="C13808" t="s">
        <v>17368</v>
      </c>
      <c r="D13808">
        <v>1.9503999999999999</v>
      </c>
      <c r="E13808">
        <v>30.033300000000001</v>
      </c>
      <c r="F13808" t="s">
        <v>1127</v>
      </c>
      <c r="G13808" t="s">
        <v>1128</v>
      </c>
      <c r="H13808" t="s">
        <v>1129</v>
      </c>
      <c r="I13808" t="s">
        <v>5594</v>
      </c>
      <c r="K13808">
        <v>2819</v>
      </c>
      <c r="L13808">
        <v>1180299514</v>
      </c>
    </row>
    <row r="13809" spans="1:12" x14ac:dyDescent="0.45">
      <c r="A13809" t="str">
        <f t="shared" si="215"/>
        <v>Mangghystaū, Mangghystaū, Kazakhstan</v>
      </c>
      <c r="B13809" t="s">
        <v>2215</v>
      </c>
      <c r="C13809" t="s">
        <v>17369</v>
      </c>
      <c r="D13809">
        <v>43.6905</v>
      </c>
      <c r="E13809">
        <v>51.1417</v>
      </c>
      <c r="F13809" t="s">
        <v>1182</v>
      </c>
      <c r="G13809" t="s">
        <v>1183</v>
      </c>
      <c r="H13809" t="s">
        <v>1184</v>
      </c>
      <c r="I13809" t="s">
        <v>2215</v>
      </c>
      <c r="K13809">
        <v>147443</v>
      </c>
      <c r="L13809">
        <v>1398790140</v>
      </c>
    </row>
    <row r="13810" spans="1:12" x14ac:dyDescent="0.45">
      <c r="A13810" t="str">
        <f t="shared" si="215"/>
        <v>Manghit, Qoraqalpog‘iston, Uzbekistan</v>
      </c>
      <c r="B13810" t="s">
        <v>17370</v>
      </c>
      <c r="C13810" t="s">
        <v>17370</v>
      </c>
      <c r="D13810">
        <v>42.123600000000003</v>
      </c>
      <c r="E13810">
        <v>60.058300000000003</v>
      </c>
      <c r="F13810" t="s">
        <v>1966</v>
      </c>
      <c r="G13810" t="s">
        <v>1967</v>
      </c>
      <c r="H13810" t="s">
        <v>1968</v>
      </c>
      <c r="I13810" t="s">
        <v>4270</v>
      </c>
      <c r="K13810">
        <v>22949</v>
      </c>
      <c r="L13810">
        <v>1860400027</v>
      </c>
    </row>
    <row r="13811" spans="1:12" x14ac:dyDescent="0.45">
      <c r="A13811" t="str">
        <f t="shared" si="215"/>
        <v>Mango, Florida, United States</v>
      </c>
      <c r="B13811" t="s">
        <v>17371</v>
      </c>
      <c r="C13811" t="s">
        <v>17371</v>
      </c>
      <c r="D13811">
        <v>27.991499999999998</v>
      </c>
      <c r="E13811">
        <v>-82.307000000000002</v>
      </c>
      <c r="F13811" t="s">
        <v>530</v>
      </c>
      <c r="G13811" t="s">
        <v>531</v>
      </c>
      <c r="H13811" t="s">
        <v>532</v>
      </c>
      <c r="I13811" t="s">
        <v>1378</v>
      </c>
      <c r="K13811">
        <v>11228</v>
      </c>
      <c r="L13811">
        <v>1840014157</v>
      </c>
    </row>
    <row r="13812" spans="1:12" x14ac:dyDescent="0.45">
      <c r="A13812" t="str">
        <f t="shared" si="215"/>
        <v>Mangochi, Mangochi, Malawi</v>
      </c>
      <c r="B13812" t="s">
        <v>17372</v>
      </c>
      <c r="C13812" t="s">
        <v>17372</v>
      </c>
      <c r="D13812">
        <v>-14.4781</v>
      </c>
      <c r="E13812">
        <v>35.264499999999998</v>
      </c>
      <c r="F13812" t="s">
        <v>3207</v>
      </c>
      <c r="G13812" t="s">
        <v>3208</v>
      </c>
      <c r="H13812" t="s">
        <v>3209</v>
      </c>
      <c r="I13812" t="s">
        <v>17372</v>
      </c>
      <c r="J13812" t="s">
        <v>378</v>
      </c>
      <c r="K13812">
        <v>51429</v>
      </c>
      <c r="L13812">
        <v>1454766726</v>
      </c>
    </row>
    <row r="13813" spans="1:12" x14ac:dyDescent="0.45">
      <c r="A13813" t="str">
        <f t="shared" si="215"/>
        <v>Mangūr, Telangana, India</v>
      </c>
      <c r="B13813" t="s">
        <v>17373</v>
      </c>
      <c r="C13813" t="s">
        <v>17374</v>
      </c>
      <c r="D13813">
        <v>17.9373</v>
      </c>
      <c r="E13813">
        <v>80.8185</v>
      </c>
      <c r="F13813" t="s">
        <v>626</v>
      </c>
      <c r="G13813" t="s">
        <v>627</v>
      </c>
      <c r="H13813" t="s">
        <v>628</v>
      </c>
      <c r="I13813" t="s">
        <v>853</v>
      </c>
      <c r="K13813">
        <v>32091</v>
      </c>
      <c r="L13813">
        <v>1356904043</v>
      </c>
    </row>
    <row r="13814" spans="1:12" x14ac:dyDescent="0.45">
      <c r="A13814" t="str">
        <f t="shared" si="215"/>
        <v>Manhasset, New York, United States</v>
      </c>
      <c r="B13814" t="s">
        <v>17375</v>
      </c>
      <c r="C13814" t="s">
        <v>17375</v>
      </c>
      <c r="D13814">
        <v>40.788400000000003</v>
      </c>
      <c r="E13814">
        <v>-73.694299999999998</v>
      </c>
      <c r="F13814" t="s">
        <v>530</v>
      </c>
      <c r="G13814" t="s">
        <v>531</v>
      </c>
      <c r="H13814" t="s">
        <v>532</v>
      </c>
      <c r="I13814" t="s">
        <v>803</v>
      </c>
      <c r="K13814">
        <v>8138</v>
      </c>
      <c r="L13814">
        <v>1840005273</v>
      </c>
    </row>
    <row r="13815" spans="1:12" x14ac:dyDescent="0.45">
      <c r="A13815" t="str">
        <f t="shared" si="215"/>
        <v>Manhattan, New York, United States</v>
      </c>
      <c r="B13815" t="s">
        <v>17376</v>
      </c>
      <c r="C13815" t="s">
        <v>17376</v>
      </c>
      <c r="D13815">
        <v>40.7834</v>
      </c>
      <c r="E13815">
        <v>-73.966200000000001</v>
      </c>
      <c r="F13815" t="s">
        <v>530</v>
      </c>
      <c r="G13815" t="s">
        <v>531</v>
      </c>
      <c r="H13815" t="s">
        <v>532</v>
      </c>
      <c r="I13815" t="s">
        <v>803</v>
      </c>
      <c r="K13815">
        <v>1628706</v>
      </c>
      <c r="L13815">
        <v>1840034000</v>
      </c>
    </row>
    <row r="13816" spans="1:12" x14ac:dyDescent="0.45">
      <c r="A13816" t="str">
        <f t="shared" si="215"/>
        <v>Manhattan, Kansas, United States</v>
      </c>
      <c r="B13816" t="s">
        <v>17376</v>
      </c>
      <c r="C13816" t="s">
        <v>17376</v>
      </c>
      <c r="D13816">
        <v>39.188600000000001</v>
      </c>
      <c r="E13816">
        <v>-96.604600000000005</v>
      </c>
      <c r="F13816" t="s">
        <v>530</v>
      </c>
      <c r="G13816" t="s">
        <v>531</v>
      </c>
      <c r="H13816" t="s">
        <v>532</v>
      </c>
      <c r="I13816" t="s">
        <v>611</v>
      </c>
      <c r="K13816">
        <v>57046</v>
      </c>
      <c r="L13816">
        <v>1840001589</v>
      </c>
    </row>
    <row r="13817" spans="1:12" x14ac:dyDescent="0.45">
      <c r="A13817" t="str">
        <f t="shared" si="215"/>
        <v>Manhattan, Illinois, United States</v>
      </c>
      <c r="B13817" t="s">
        <v>17376</v>
      </c>
      <c r="C13817" t="s">
        <v>17376</v>
      </c>
      <c r="D13817">
        <v>41.427399999999999</v>
      </c>
      <c r="E13817">
        <v>-87.980500000000006</v>
      </c>
      <c r="F13817" t="s">
        <v>530</v>
      </c>
      <c r="G13817" t="s">
        <v>531</v>
      </c>
      <c r="H13817" t="s">
        <v>532</v>
      </c>
      <c r="I13817" t="s">
        <v>824</v>
      </c>
      <c r="K13817">
        <v>8240</v>
      </c>
      <c r="L13817">
        <v>1840011490</v>
      </c>
    </row>
    <row r="13818" spans="1:12" x14ac:dyDescent="0.45">
      <c r="A13818" t="str">
        <f t="shared" si="215"/>
        <v>Manhattan Beach, California, United States</v>
      </c>
      <c r="B13818" t="s">
        <v>17377</v>
      </c>
      <c r="C13818" t="s">
        <v>17377</v>
      </c>
      <c r="D13818">
        <v>33.889499999999998</v>
      </c>
      <c r="E13818">
        <v>-118.3972</v>
      </c>
      <c r="F13818" t="s">
        <v>530</v>
      </c>
      <c r="G13818" t="s">
        <v>531</v>
      </c>
      <c r="H13818" t="s">
        <v>532</v>
      </c>
      <c r="I13818" t="s">
        <v>754</v>
      </c>
      <c r="K13818">
        <v>35183</v>
      </c>
      <c r="L13818">
        <v>1840020496</v>
      </c>
    </row>
    <row r="13819" spans="1:12" x14ac:dyDescent="0.45">
      <c r="A13819" t="str">
        <f t="shared" si="215"/>
        <v>Manhiça, Maputo, Mozambique</v>
      </c>
      <c r="B13819" t="s">
        <v>17378</v>
      </c>
      <c r="C13819" t="s">
        <v>17379</v>
      </c>
      <c r="D13819">
        <v>-25.4</v>
      </c>
      <c r="E13819">
        <v>32.799999999999997</v>
      </c>
      <c r="F13819" t="s">
        <v>2135</v>
      </c>
      <c r="G13819" t="s">
        <v>2136</v>
      </c>
      <c r="H13819" t="s">
        <v>2137</v>
      </c>
      <c r="I13819" t="s">
        <v>17380</v>
      </c>
      <c r="K13819">
        <v>60031</v>
      </c>
      <c r="L13819">
        <v>1508278730</v>
      </c>
    </row>
    <row r="13820" spans="1:12" x14ac:dyDescent="0.45">
      <c r="A13820" t="str">
        <f t="shared" si="215"/>
        <v>Manica, Manica, Mozambique</v>
      </c>
      <c r="B13820" t="s">
        <v>6904</v>
      </c>
      <c r="C13820" t="s">
        <v>6904</v>
      </c>
      <c r="D13820">
        <v>-18.9344</v>
      </c>
      <c r="E13820">
        <v>32.875599999999999</v>
      </c>
      <c r="F13820" t="s">
        <v>2135</v>
      </c>
      <c r="G13820" t="s">
        <v>2136</v>
      </c>
      <c r="H13820" t="s">
        <v>2137</v>
      </c>
      <c r="I13820" t="s">
        <v>6904</v>
      </c>
      <c r="K13820">
        <v>4000</v>
      </c>
      <c r="L13820">
        <v>1508848017</v>
      </c>
    </row>
    <row r="13821" spans="1:12" x14ac:dyDescent="0.45">
      <c r="A13821" t="str">
        <f t="shared" si="215"/>
        <v>Manicoré, Amazonas, Brazil</v>
      </c>
      <c r="B13821" t="s">
        <v>17381</v>
      </c>
      <c r="C13821" t="s">
        <v>17382</v>
      </c>
      <c r="D13821">
        <v>-5.8121999999999998</v>
      </c>
      <c r="E13821">
        <v>-61.297499999999999</v>
      </c>
      <c r="F13821" t="s">
        <v>491</v>
      </c>
      <c r="G13821" t="s">
        <v>492</v>
      </c>
      <c r="H13821" t="s">
        <v>493</v>
      </c>
      <c r="I13821" t="s">
        <v>3120</v>
      </c>
      <c r="K13821">
        <v>21549</v>
      </c>
      <c r="L13821">
        <v>1076657983</v>
      </c>
    </row>
    <row r="13822" spans="1:12" x14ac:dyDescent="0.45">
      <c r="A13822" t="str">
        <f t="shared" si="215"/>
        <v>Manila, Manila, Philippines</v>
      </c>
      <c r="B13822" t="s">
        <v>17383</v>
      </c>
      <c r="C13822" t="s">
        <v>17383</v>
      </c>
      <c r="D13822">
        <v>14.595800000000001</v>
      </c>
      <c r="E13822">
        <v>120.9772</v>
      </c>
      <c r="F13822" t="s">
        <v>1373</v>
      </c>
      <c r="G13822" t="s">
        <v>1374</v>
      </c>
      <c r="H13822" t="s">
        <v>1375</v>
      </c>
      <c r="I13822" t="s">
        <v>17383</v>
      </c>
      <c r="J13822" t="s">
        <v>606</v>
      </c>
      <c r="K13822">
        <v>23088000</v>
      </c>
      <c r="L13822">
        <v>1608618140</v>
      </c>
    </row>
    <row r="13823" spans="1:12" x14ac:dyDescent="0.45">
      <c r="A13823" t="str">
        <f t="shared" si="215"/>
        <v>Manily, Kamchatskiy Kray, Russia</v>
      </c>
      <c r="B13823" t="s">
        <v>17384</v>
      </c>
      <c r="C13823" t="s">
        <v>17384</v>
      </c>
      <c r="D13823">
        <v>62.55</v>
      </c>
      <c r="E13823">
        <v>165.3</v>
      </c>
      <c r="F13823" t="s">
        <v>504</v>
      </c>
      <c r="G13823" t="s">
        <v>505</v>
      </c>
      <c r="H13823" t="s">
        <v>506</v>
      </c>
      <c r="I13823" t="s">
        <v>4849</v>
      </c>
      <c r="K13823">
        <v>10</v>
      </c>
      <c r="L13823">
        <v>1643235167</v>
      </c>
    </row>
    <row r="13824" spans="1:12" x14ac:dyDescent="0.45">
      <c r="A13824" t="str">
        <f t="shared" si="215"/>
        <v>Manisa, Manisa, Turkey</v>
      </c>
      <c r="B13824" t="s">
        <v>17385</v>
      </c>
      <c r="C13824" t="s">
        <v>17385</v>
      </c>
      <c r="D13824">
        <v>38.613100000000003</v>
      </c>
      <c r="E13824">
        <v>27.425799999999999</v>
      </c>
      <c r="F13824" t="s">
        <v>806</v>
      </c>
      <c r="G13824" t="s">
        <v>807</v>
      </c>
      <c r="H13824" t="s">
        <v>808</v>
      </c>
      <c r="I13824" t="s">
        <v>17385</v>
      </c>
      <c r="J13824" t="s">
        <v>378</v>
      </c>
      <c r="K13824">
        <v>243971</v>
      </c>
      <c r="L13824">
        <v>1792804328</v>
      </c>
    </row>
    <row r="13825" spans="1:12" x14ac:dyDescent="0.45">
      <c r="A13825" t="str">
        <f t="shared" si="215"/>
        <v>Manistee, Michigan, United States</v>
      </c>
      <c r="B13825" t="s">
        <v>17386</v>
      </c>
      <c r="C13825" t="s">
        <v>17386</v>
      </c>
      <c r="D13825">
        <v>44.244</v>
      </c>
      <c r="E13825">
        <v>-86.324200000000005</v>
      </c>
      <c r="F13825" t="s">
        <v>530</v>
      </c>
      <c r="G13825" t="s">
        <v>531</v>
      </c>
      <c r="H13825" t="s">
        <v>532</v>
      </c>
      <c r="I13825" t="s">
        <v>868</v>
      </c>
      <c r="K13825">
        <v>9433</v>
      </c>
      <c r="L13825">
        <v>1840002511</v>
      </c>
    </row>
    <row r="13826" spans="1:12" x14ac:dyDescent="0.45">
      <c r="A13826" t="str">
        <f t="shared" si="215"/>
        <v>Manitou Springs, Colorado, United States</v>
      </c>
      <c r="B13826" t="s">
        <v>17387</v>
      </c>
      <c r="C13826" t="s">
        <v>17387</v>
      </c>
      <c r="D13826">
        <v>38.857599999999998</v>
      </c>
      <c r="E13826">
        <v>-104.9128</v>
      </c>
      <c r="F13826" t="s">
        <v>530</v>
      </c>
      <c r="G13826" t="s">
        <v>531</v>
      </c>
      <c r="H13826" t="s">
        <v>532</v>
      </c>
      <c r="I13826" t="s">
        <v>1071</v>
      </c>
      <c r="K13826">
        <v>5390</v>
      </c>
      <c r="L13826">
        <v>1840020237</v>
      </c>
    </row>
    <row r="13827" spans="1:12" x14ac:dyDescent="0.45">
      <c r="A13827" t="str">
        <f t="shared" ref="A13827:A13890" si="216">CONCATENATE(B13827,", ",I13827,", ",F13827)</f>
        <v>Manitowoc, Wisconsin, United States</v>
      </c>
      <c r="B13827" t="s">
        <v>17388</v>
      </c>
      <c r="C13827" t="s">
        <v>17388</v>
      </c>
      <c r="D13827">
        <v>44.0991</v>
      </c>
      <c r="E13827">
        <v>-87.681100000000001</v>
      </c>
      <c r="F13827" t="s">
        <v>530</v>
      </c>
      <c r="G13827" t="s">
        <v>531</v>
      </c>
      <c r="H13827" t="s">
        <v>532</v>
      </c>
      <c r="I13827" t="s">
        <v>1611</v>
      </c>
      <c r="K13827">
        <v>44770</v>
      </c>
      <c r="L13827">
        <v>1840002213</v>
      </c>
    </row>
    <row r="13828" spans="1:12" x14ac:dyDescent="0.45">
      <c r="A13828" t="str">
        <f t="shared" si="216"/>
        <v>Manizales, Caldas, Colombia</v>
      </c>
      <c r="B13828" t="s">
        <v>17389</v>
      </c>
      <c r="C13828" t="s">
        <v>17389</v>
      </c>
      <c r="D13828">
        <v>5.0599999999999996</v>
      </c>
      <c r="E13828">
        <v>-75.52</v>
      </c>
      <c r="F13828" t="s">
        <v>2294</v>
      </c>
      <c r="G13828" t="s">
        <v>2295</v>
      </c>
      <c r="H13828" t="s">
        <v>2296</v>
      </c>
      <c r="I13828" t="s">
        <v>17390</v>
      </c>
      <c r="J13828" t="s">
        <v>378</v>
      </c>
      <c r="K13828">
        <v>375848</v>
      </c>
      <c r="L13828">
        <v>1170930654</v>
      </c>
    </row>
    <row r="13829" spans="1:12" x14ac:dyDescent="0.45">
      <c r="A13829" t="str">
        <f t="shared" si="216"/>
        <v>Manja, Toliara, Madagascar</v>
      </c>
      <c r="B13829" t="s">
        <v>17391</v>
      </c>
      <c r="C13829" t="s">
        <v>17391</v>
      </c>
      <c r="D13829">
        <v>-21.4329</v>
      </c>
      <c r="E13829">
        <v>44.333300000000001</v>
      </c>
      <c r="F13829" t="s">
        <v>1792</v>
      </c>
      <c r="G13829" t="s">
        <v>1793</v>
      </c>
      <c r="H13829" t="s">
        <v>1794</v>
      </c>
      <c r="I13829" t="s">
        <v>1998</v>
      </c>
      <c r="K13829">
        <v>1536</v>
      </c>
      <c r="L13829">
        <v>1450949899</v>
      </c>
    </row>
    <row r="13830" spans="1:12" x14ac:dyDescent="0.45">
      <c r="A13830" t="str">
        <f t="shared" si="216"/>
        <v>Manjimup, Western Australia, Australia</v>
      </c>
      <c r="B13830" t="s">
        <v>17392</v>
      </c>
      <c r="C13830" t="s">
        <v>17392</v>
      </c>
      <c r="D13830">
        <v>-34.241100000000003</v>
      </c>
      <c r="E13830">
        <v>116.1464</v>
      </c>
      <c r="F13830" t="s">
        <v>830</v>
      </c>
      <c r="G13830" t="s">
        <v>831</v>
      </c>
      <c r="H13830" t="s">
        <v>832</v>
      </c>
      <c r="I13830" t="s">
        <v>1427</v>
      </c>
      <c r="K13830">
        <v>4349</v>
      </c>
      <c r="L13830">
        <v>1036022434</v>
      </c>
    </row>
    <row r="13831" spans="1:12" x14ac:dyDescent="0.45">
      <c r="A13831" t="str">
        <f t="shared" si="216"/>
        <v>Mankato, Minnesota, United States</v>
      </c>
      <c r="B13831" t="s">
        <v>17393</v>
      </c>
      <c r="C13831" t="s">
        <v>17393</v>
      </c>
      <c r="D13831">
        <v>44.171199999999999</v>
      </c>
      <c r="E13831">
        <v>-93.9773</v>
      </c>
      <c r="F13831" t="s">
        <v>530</v>
      </c>
      <c r="G13831" t="s">
        <v>531</v>
      </c>
      <c r="H13831" t="s">
        <v>532</v>
      </c>
      <c r="I13831" t="s">
        <v>1433</v>
      </c>
      <c r="K13831">
        <v>62889</v>
      </c>
      <c r="L13831">
        <v>1840008975</v>
      </c>
    </row>
    <row r="13832" spans="1:12" x14ac:dyDescent="0.45">
      <c r="A13832" t="str">
        <f t="shared" si="216"/>
        <v>Manlius, New York, United States</v>
      </c>
      <c r="B13832" t="s">
        <v>17394</v>
      </c>
      <c r="C13832" t="s">
        <v>17394</v>
      </c>
      <c r="D13832">
        <v>43.048999999999999</v>
      </c>
      <c r="E13832">
        <v>-75.979299999999995</v>
      </c>
      <c r="F13832" t="s">
        <v>530</v>
      </c>
      <c r="G13832" t="s">
        <v>531</v>
      </c>
      <c r="H13832" t="s">
        <v>532</v>
      </c>
      <c r="I13832" t="s">
        <v>803</v>
      </c>
      <c r="K13832">
        <v>32002</v>
      </c>
      <c r="L13832">
        <v>1840004323</v>
      </c>
    </row>
    <row r="13833" spans="1:12" x14ac:dyDescent="0.45">
      <c r="A13833" t="str">
        <f t="shared" si="216"/>
        <v>Männedorf, Zürich, Switzerland</v>
      </c>
      <c r="B13833" t="s">
        <v>17395</v>
      </c>
      <c r="C13833" t="s">
        <v>17396</v>
      </c>
      <c r="D13833">
        <v>47.255299999999998</v>
      </c>
      <c r="E13833">
        <v>8.6917000000000009</v>
      </c>
      <c r="F13833" t="s">
        <v>464</v>
      </c>
      <c r="G13833" t="s">
        <v>465</v>
      </c>
      <c r="H13833" t="s">
        <v>466</v>
      </c>
      <c r="I13833" t="s">
        <v>861</v>
      </c>
      <c r="K13833">
        <v>10957</v>
      </c>
      <c r="L13833">
        <v>1756961965</v>
      </c>
    </row>
    <row r="13834" spans="1:12" x14ac:dyDescent="0.45">
      <c r="A13834" t="str">
        <f t="shared" si="216"/>
        <v>Mannheim, Baden-Württemberg, Germany</v>
      </c>
      <c r="B13834" t="s">
        <v>17397</v>
      </c>
      <c r="C13834" t="s">
        <v>17397</v>
      </c>
      <c r="D13834">
        <v>49.4878</v>
      </c>
      <c r="E13834">
        <v>8.4661000000000008</v>
      </c>
      <c r="F13834" t="s">
        <v>441</v>
      </c>
      <c r="G13834" t="s">
        <v>442</v>
      </c>
      <c r="H13834" t="s">
        <v>443</v>
      </c>
      <c r="I13834" t="s">
        <v>451</v>
      </c>
      <c r="J13834" t="s">
        <v>366</v>
      </c>
      <c r="K13834">
        <v>309370</v>
      </c>
      <c r="L13834">
        <v>1276150104</v>
      </c>
    </row>
    <row r="13835" spans="1:12" x14ac:dyDescent="0.45">
      <c r="A13835" t="str">
        <f t="shared" si="216"/>
        <v>Manokwari, Papua Barat, Indonesia</v>
      </c>
      <c r="B13835" t="s">
        <v>17398</v>
      </c>
      <c r="C13835" t="s">
        <v>17398</v>
      </c>
      <c r="D13835">
        <v>-0.87109999999999999</v>
      </c>
      <c r="E13835">
        <v>134.0693</v>
      </c>
      <c r="F13835" t="s">
        <v>1763</v>
      </c>
      <c r="G13835" t="s">
        <v>1764</v>
      </c>
      <c r="H13835" t="s">
        <v>1765</v>
      </c>
      <c r="I13835" t="s">
        <v>17399</v>
      </c>
      <c r="J13835" t="s">
        <v>378</v>
      </c>
      <c r="K13835">
        <v>74504</v>
      </c>
      <c r="L13835">
        <v>1360451991</v>
      </c>
    </row>
    <row r="13836" spans="1:12" x14ac:dyDescent="0.45">
      <c r="A13836" t="str">
        <f t="shared" si="216"/>
        <v>Manono, Tanganyika, Congo (Kinshasa)</v>
      </c>
      <c r="B13836" t="s">
        <v>17400</v>
      </c>
      <c r="C13836" t="s">
        <v>17400</v>
      </c>
      <c r="D13836">
        <v>-7.2946999999999997</v>
      </c>
      <c r="E13836">
        <v>27.454499999999999</v>
      </c>
      <c r="F13836" t="s">
        <v>1127</v>
      </c>
      <c r="G13836" t="s">
        <v>1128</v>
      </c>
      <c r="H13836" t="s">
        <v>1129</v>
      </c>
      <c r="I13836" t="s">
        <v>13818</v>
      </c>
      <c r="K13836">
        <v>46111</v>
      </c>
      <c r="L13836">
        <v>1180968800</v>
      </c>
    </row>
    <row r="13837" spans="1:12" x14ac:dyDescent="0.45">
      <c r="A13837" t="str">
        <f t="shared" si="216"/>
        <v>Manor, Texas, United States</v>
      </c>
      <c r="B13837" t="s">
        <v>17401</v>
      </c>
      <c r="C13837" t="s">
        <v>17401</v>
      </c>
      <c r="D13837">
        <v>30.356200000000001</v>
      </c>
      <c r="E13837">
        <v>-97.522800000000004</v>
      </c>
      <c r="F13837" t="s">
        <v>530</v>
      </c>
      <c r="G13837" t="s">
        <v>531</v>
      </c>
      <c r="H13837" t="s">
        <v>532</v>
      </c>
      <c r="I13837" t="s">
        <v>610</v>
      </c>
      <c r="K13837">
        <v>14642</v>
      </c>
      <c r="L13837">
        <v>1840020890</v>
      </c>
    </row>
    <row r="13838" spans="1:12" x14ac:dyDescent="0.45">
      <c r="A13838" t="str">
        <f t="shared" si="216"/>
        <v>Manor Township, Pennsylvania, United States</v>
      </c>
      <c r="B13838" t="s">
        <v>17402</v>
      </c>
      <c r="C13838" t="s">
        <v>17402</v>
      </c>
      <c r="D13838">
        <v>39.984900000000003</v>
      </c>
      <c r="E13838">
        <v>-76.421599999999998</v>
      </c>
      <c r="F13838" t="s">
        <v>530</v>
      </c>
      <c r="G13838" t="s">
        <v>531</v>
      </c>
      <c r="H13838" t="s">
        <v>532</v>
      </c>
      <c r="I13838" t="s">
        <v>620</v>
      </c>
      <c r="K13838">
        <v>20687</v>
      </c>
      <c r="L13838">
        <v>1840147751</v>
      </c>
    </row>
    <row r="13839" spans="1:12" x14ac:dyDescent="0.45">
      <c r="A13839" t="str">
        <f t="shared" si="216"/>
        <v>Manorhaven, New York, United States</v>
      </c>
      <c r="B13839" t="s">
        <v>17403</v>
      </c>
      <c r="C13839" t="s">
        <v>17403</v>
      </c>
      <c r="D13839">
        <v>40.8399</v>
      </c>
      <c r="E13839">
        <v>-73.712699999999998</v>
      </c>
      <c r="F13839" t="s">
        <v>530</v>
      </c>
      <c r="G13839" t="s">
        <v>531</v>
      </c>
      <c r="H13839" t="s">
        <v>532</v>
      </c>
      <c r="I13839" t="s">
        <v>803</v>
      </c>
      <c r="K13839">
        <v>6627</v>
      </c>
      <c r="L13839">
        <v>1840005306</v>
      </c>
    </row>
    <row r="13840" spans="1:12" x14ac:dyDescent="0.45">
      <c r="A13840" t="str">
        <f t="shared" si="216"/>
        <v>Manorville, New York, United States</v>
      </c>
      <c r="B13840" t="s">
        <v>17404</v>
      </c>
      <c r="C13840" t="s">
        <v>17404</v>
      </c>
      <c r="D13840">
        <v>40.857500000000002</v>
      </c>
      <c r="E13840">
        <v>-72.791499999999999</v>
      </c>
      <c r="F13840" t="s">
        <v>530</v>
      </c>
      <c r="G13840" t="s">
        <v>531</v>
      </c>
      <c r="H13840" t="s">
        <v>532</v>
      </c>
      <c r="I13840" t="s">
        <v>803</v>
      </c>
      <c r="K13840">
        <v>14405</v>
      </c>
      <c r="L13840">
        <v>1840005088</v>
      </c>
    </row>
    <row r="13841" spans="1:12" x14ac:dyDescent="0.45">
      <c r="A13841" t="str">
        <f t="shared" si="216"/>
        <v>Manosque, Provence-Alpes-Côte d’Azur, France</v>
      </c>
      <c r="B13841" t="s">
        <v>17405</v>
      </c>
      <c r="C13841" t="s">
        <v>17405</v>
      </c>
      <c r="D13841">
        <v>43.834200000000003</v>
      </c>
      <c r="E13841">
        <v>5.7839</v>
      </c>
      <c r="F13841" t="s">
        <v>526</v>
      </c>
      <c r="G13841" t="s">
        <v>527</v>
      </c>
      <c r="H13841" t="s">
        <v>528</v>
      </c>
      <c r="I13841" t="s">
        <v>1081</v>
      </c>
      <c r="K13841">
        <v>22333</v>
      </c>
      <c r="L13841">
        <v>1250372631</v>
      </c>
    </row>
    <row r="13842" spans="1:12" x14ac:dyDescent="0.45">
      <c r="A13842" t="str">
        <f t="shared" si="216"/>
        <v>Manouba, Manouba, Tunisia</v>
      </c>
      <c r="B13842" t="s">
        <v>17406</v>
      </c>
      <c r="C13842" t="s">
        <v>17406</v>
      </c>
      <c r="D13842">
        <v>36.810099999999998</v>
      </c>
      <c r="E13842">
        <v>10.095599999999999</v>
      </c>
      <c r="F13842" t="s">
        <v>2368</v>
      </c>
      <c r="G13842" t="s">
        <v>2369</v>
      </c>
      <c r="H13842" t="s">
        <v>2370</v>
      </c>
      <c r="I13842" t="s">
        <v>17406</v>
      </c>
      <c r="J13842" t="s">
        <v>378</v>
      </c>
      <c r="L13842">
        <v>1788608864</v>
      </c>
    </row>
    <row r="13843" spans="1:12" x14ac:dyDescent="0.45">
      <c r="A13843" t="str">
        <f t="shared" si="216"/>
        <v>Manp’o, Chagang, Korea, North</v>
      </c>
      <c r="B13843" t="s">
        <v>17407</v>
      </c>
      <c r="C13843" t="s">
        <v>17408</v>
      </c>
      <c r="D13843">
        <v>41.156999999999996</v>
      </c>
      <c r="E13843">
        <v>126.29</v>
      </c>
      <c r="F13843" t="s">
        <v>2047</v>
      </c>
      <c r="G13843" t="s">
        <v>2048</v>
      </c>
      <c r="H13843" t="s">
        <v>2049</v>
      </c>
      <c r="I13843" t="s">
        <v>6510</v>
      </c>
      <c r="K13843">
        <v>116760</v>
      </c>
      <c r="L13843">
        <v>1408334845</v>
      </c>
    </row>
    <row r="13844" spans="1:12" x14ac:dyDescent="0.45">
      <c r="A13844" t="str">
        <f t="shared" si="216"/>
        <v>Mansa, Luapula, Zambia</v>
      </c>
      <c r="B13844" t="s">
        <v>17409</v>
      </c>
      <c r="C13844" t="s">
        <v>17409</v>
      </c>
      <c r="D13844">
        <v>-11.1822</v>
      </c>
      <c r="E13844">
        <v>28.883299999999998</v>
      </c>
      <c r="F13844" t="s">
        <v>6881</v>
      </c>
      <c r="G13844" t="s">
        <v>6882</v>
      </c>
      <c r="H13844" t="s">
        <v>6883</v>
      </c>
      <c r="I13844" t="s">
        <v>14249</v>
      </c>
      <c r="J13844" t="s">
        <v>378</v>
      </c>
      <c r="K13844">
        <v>129185</v>
      </c>
      <c r="L13844">
        <v>1894038366</v>
      </c>
    </row>
    <row r="13845" spans="1:12" x14ac:dyDescent="0.45">
      <c r="A13845" t="str">
        <f t="shared" si="216"/>
        <v>Mansa Konko, Lower River, Gambia, The</v>
      </c>
      <c r="B13845" t="s">
        <v>17410</v>
      </c>
      <c r="C13845" t="s">
        <v>17410</v>
      </c>
      <c r="D13845">
        <v>13.3773</v>
      </c>
      <c r="E13845">
        <v>-15.678599999999999</v>
      </c>
      <c r="F13845" t="s">
        <v>3497</v>
      </c>
      <c r="G13845" t="s">
        <v>3498</v>
      </c>
      <c r="H13845" t="s">
        <v>3499</v>
      </c>
      <c r="I13845" t="s">
        <v>17411</v>
      </c>
      <c r="J13845" t="s">
        <v>378</v>
      </c>
      <c r="K13845">
        <v>18672</v>
      </c>
      <c r="L13845">
        <v>1270071162</v>
      </c>
    </row>
    <row r="13846" spans="1:12" x14ac:dyDescent="0.45">
      <c r="A13846" t="str">
        <f t="shared" si="216"/>
        <v>Mansehra, Khyber Pakhtunkhwa, Pakistan</v>
      </c>
      <c r="B13846" t="s">
        <v>17412</v>
      </c>
      <c r="C13846" t="s">
        <v>17412</v>
      </c>
      <c r="D13846">
        <v>34.333300000000001</v>
      </c>
      <c r="E13846">
        <v>73.2</v>
      </c>
      <c r="F13846" t="s">
        <v>546</v>
      </c>
      <c r="G13846" t="s">
        <v>547</v>
      </c>
      <c r="H13846" t="s">
        <v>548</v>
      </c>
      <c r="I13846" t="s">
        <v>549</v>
      </c>
      <c r="J13846" t="s">
        <v>366</v>
      </c>
      <c r="K13846">
        <v>69085</v>
      </c>
      <c r="L13846">
        <v>1586902336</v>
      </c>
    </row>
    <row r="13847" spans="1:12" x14ac:dyDescent="0.45">
      <c r="A13847" t="str">
        <f t="shared" si="216"/>
        <v>Mansfeld, Saxony-Anhalt, Germany</v>
      </c>
      <c r="B13847" t="s">
        <v>17413</v>
      </c>
      <c r="C13847" t="s">
        <v>17413</v>
      </c>
      <c r="D13847">
        <v>51.594200000000001</v>
      </c>
      <c r="E13847">
        <v>11.454700000000001</v>
      </c>
      <c r="F13847" t="s">
        <v>441</v>
      </c>
      <c r="G13847" t="s">
        <v>442</v>
      </c>
      <c r="H13847" t="s">
        <v>443</v>
      </c>
      <c r="I13847" t="s">
        <v>1614</v>
      </c>
      <c r="K13847">
        <v>8765</v>
      </c>
      <c r="L13847">
        <v>1276609161</v>
      </c>
    </row>
    <row r="13848" spans="1:12" x14ac:dyDescent="0.45">
      <c r="A13848" t="str">
        <f t="shared" si="216"/>
        <v>Mansfield, Nottinghamshire, United Kingdom</v>
      </c>
      <c r="B13848" t="s">
        <v>17414</v>
      </c>
      <c r="C13848" t="s">
        <v>17414</v>
      </c>
      <c r="D13848">
        <v>53.15</v>
      </c>
      <c r="E13848">
        <v>-1.2</v>
      </c>
      <c r="F13848" t="s">
        <v>536</v>
      </c>
      <c r="G13848" t="s">
        <v>537</v>
      </c>
      <c r="H13848" t="s">
        <v>538</v>
      </c>
      <c r="I13848" t="s">
        <v>2420</v>
      </c>
      <c r="K13848">
        <v>106556</v>
      </c>
      <c r="L13848">
        <v>1826359576</v>
      </c>
    </row>
    <row r="13849" spans="1:12" x14ac:dyDescent="0.45">
      <c r="A13849" t="str">
        <f t="shared" si="216"/>
        <v>Mansfield, Ohio, United States</v>
      </c>
      <c r="B13849" t="s">
        <v>17414</v>
      </c>
      <c r="C13849" t="s">
        <v>17414</v>
      </c>
      <c r="D13849">
        <v>40.765599999999999</v>
      </c>
      <c r="E13849">
        <v>-82.527500000000003</v>
      </c>
      <c r="F13849" t="s">
        <v>530</v>
      </c>
      <c r="G13849" t="s">
        <v>531</v>
      </c>
      <c r="H13849" t="s">
        <v>532</v>
      </c>
      <c r="I13849" t="s">
        <v>799</v>
      </c>
      <c r="K13849">
        <v>73326</v>
      </c>
      <c r="L13849">
        <v>1840000960</v>
      </c>
    </row>
    <row r="13850" spans="1:12" x14ac:dyDescent="0.45">
      <c r="A13850" t="str">
        <f t="shared" si="216"/>
        <v>Mansfield, Texas, United States</v>
      </c>
      <c r="B13850" t="s">
        <v>17414</v>
      </c>
      <c r="C13850" t="s">
        <v>17414</v>
      </c>
      <c r="D13850">
        <v>32.569000000000003</v>
      </c>
      <c r="E13850">
        <v>-97.121099999999998</v>
      </c>
      <c r="F13850" t="s">
        <v>530</v>
      </c>
      <c r="G13850" t="s">
        <v>531</v>
      </c>
      <c r="H13850" t="s">
        <v>532</v>
      </c>
      <c r="I13850" t="s">
        <v>610</v>
      </c>
      <c r="K13850">
        <v>72419</v>
      </c>
      <c r="L13850">
        <v>1840020702</v>
      </c>
    </row>
    <row r="13851" spans="1:12" x14ac:dyDescent="0.45">
      <c r="A13851" t="str">
        <f t="shared" si="216"/>
        <v>Mansfield, Connecticut, United States</v>
      </c>
      <c r="B13851" t="s">
        <v>17414</v>
      </c>
      <c r="C13851" t="s">
        <v>17414</v>
      </c>
      <c r="D13851">
        <v>41.789200000000001</v>
      </c>
      <c r="E13851">
        <v>-72.228700000000003</v>
      </c>
      <c r="F13851" t="s">
        <v>530</v>
      </c>
      <c r="G13851" t="s">
        <v>531</v>
      </c>
      <c r="H13851" t="s">
        <v>532</v>
      </c>
      <c r="I13851" t="s">
        <v>2109</v>
      </c>
      <c r="K13851">
        <v>25977</v>
      </c>
      <c r="L13851">
        <v>1840045040</v>
      </c>
    </row>
    <row r="13852" spans="1:12" x14ac:dyDescent="0.45">
      <c r="A13852" t="str">
        <f t="shared" si="216"/>
        <v>Mansfield, Massachusetts, United States</v>
      </c>
      <c r="B13852" t="s">
        <v>17414</v>
      </c>
      <c r="C13852" t="s">
        <v>17414</v>
      </c>
      <c r="D13852">
        <v>42.016300000000001</v>
      </c>
      <c r="E13852">
        <v>-71.218699999999998</v>
      </c>
      <c r="F13852" t="s">
        <v>530</v>
      </c>
      <c r="G13852" t="s">
        <v>531</v>
      </c>
      <c r="H13852" t="s">
        <v>532</v>
      </c>
      <c r="I13852" t="s">
        <v>621</v>
      </c>
      <c r="K13852">
        <v>23761</v>
      </c>
      <c r="L13852">
        <v>1840070235</v>
      </c>
    </row>
    <row r="13853" spans="1:12" x14ac:dyDescent="0.45">
      <c r="A13853" t="str">
        <f t="shared" si="216"/>
        <v>Mansfield, New Jersey, United States</v>
      </c>
      <c r="B13853" t="s">
        <v>17414</v>
      </c>
      <c r="C13853" t="s">
        <v>17414</v>
      </c>
      <c r="D13853">
        <v>40.0854</v>
      </c>
      <c r="E13853">
        <v>-74.7149</v>
      </c>
      <c r="F13853" t="s">
        <v>530</v>
      </c>
      <c r="G13853" t="s">
        <v>531</v>
      </c>
      <c r="H13853" t="s">
        <v>532</v>
      </c>
      <c r="I13853" t="s">
        <v>587</v>
      </c>
      <c r="K13853">
        <v>8538</v>
      </c>
      <c r="L13853">
        <v>1840081639</v>
      </c>
    </row>
    <row r="13854" spans="1:12" x14ac:dyDescent="0.45">
      <c r="A13854" t="str">
        <f t="shared" si="216"/>
        <v>Mansfield, Louisiana, United States</v>
      </c>
      <c r="B13854" t="s">
        <v>17414</v>
      </c>
      <c r="C13854" t="s">
        <v>17414</v>
      </c>
      <c r="D13854">
        <v>32.035499999999999</v>
      </c>
      <c r="E13854">
        <v>-93.700400000000002</v>
      </c>
      <c r="F13854" t="s">
        <v>530</v>
      </c>
      <c r="G13854" t="s">
        <v>531</v>
      </c>
      <c r="H13854" t="s">
        <v>532</v>
      </c>
      <c r="I13854" t="s">
        <v>533</v>
      </c>
      <c r="K13854">
        <v>5604</v>
      </c>
      <c r="L13854">
        <v>1840015821</v>
      </c>
    </row>
    <row r="13855" spans="1:12" x14ac:dyDescent="0.45">
      <c r="A13855" t="str">
        <f t="shared" si="216"/>
        <v>Mansfield Center, Massachusetts, United States</v>
      </c>
      <c r="B13855" t="s">
        <v>17415</v>
      </c>
      <c r="C13855" t="s">
        <v>17415</v>
      </c>
      <c r="D13855">
        <v>42.022500000000001</v>
      </c>
      <c r="E13855">
        <v>-71.218000000000004</v>
      </c>
      <c r="F13855" t="s">
        <v>530</v>
      </c>
      <c r="G13855" t="s">
        <v>531</v>
      </c>
      <c r="H13855" t="s">
        <v>532</v>
      </c>
      <c r="I13855" t="s">
        <v>621</v>
      </c>
      <c r="K13855">
        <v>7892</v>
      </c>
      <c r="L13855">
        <v>1840073506</v>
      </c>
    </row>
    <row r="13856" spans="1:12" x14ac:dyDescent="0.45">
      <c r="A13856" t="str">
        <f t="shared" si="216"/>
        <v>Mansôa, Oio, Guinea-Bissau</v>
      </c>
      <c r="B13856" t="s">
        <v>17416</v>
      </c>
      <c r="C13856" t="s">
        <v>17417</v>
      </c>
      <c r="D13856">
        <v>12.066700000000001</v>
      </c>
      <c r="E13856">
        <v>-15.316700000000001</v>
      </c>
      <c r="F13856" t="s">
        <v>3079</v>
      </c>
      <c r="G13856" t="s">
        <v>3080</v>
      </c>
      <c r="H13856" t="s">
        <v>3081</v>
      </c>
      <c r="I13856" t="s">
        <v>9742</v>
      </c>
      <c r="K13856">
        <v>7376</v>
      </c>
      <c r="L13856">
        <v>1624108919</v>
      </c>
    </row>
    <row r="13857" spans="1:12" x14ac:dyDescent="0.45">
      <c r="A13857" t="str">
        <f t="shared" si="216"/>
        <v>Manta, Manabí, Ecuador</v>
      </c>
      <c r="B13857" t="s">
        <v>17418</v>
      </c>
      <c r="C13857" t="s">
        <v>17418</v>
      </c>
      <c r="D13857">
        <v>-0.95</v>
      </c>
      <c r="E13857">
        <v>-80.716200000000001</v>
      </c>
      <c r="F13857" t="s">
        <v>1415</v>
      </c>
      <c r="G13857" t="s">
        <v>1416</v>
      </c>
      <c r="H13857" t="s">
        <v>1417</v>
      </c>
      <c r="I13857" t="s">
        <v>3131</v>
      </c>
      <c r="K13857">
        <v>217553</v>
      </c>
      <c r="L13857">
        <v>1218160109</v>
      </c>
    </row>
    <row r="13858" spans="1:12" x14ac:dyDescent="0.45">
      <c r="A13858" t="str">
        <f t="shared" si="216"/>
        <v>Manteca, California, United States</v>
      </c>
      <c r="B13858" t="s">
        <v>17419</v>
      </c>
      <c r="C13858" t="s">
        <v>17419</v>
      </c>
      <c r="D13858">
        <v>37.792700000000004</v>
      </c>
      <c r="E13858">
        <v>-121.2264</v>
      </c>
      <c r="F13858" t="s">
        <v>530</v>
      </c>
      <c r="G13858" t="s">
        <v>531</v>
      </c>
      <c r="H13858" t="s">
        <v>532</v>
      </c>
      <c r="I13858" t="s">
        <v>754</v>
      </c>
      <c r="K13858">
        <v>103420</v>
      </c>
      <c r="L13858">
        <v>1840020265</v>
      </c>
    </row>
    <row r="13859" spans="1:12" x14ac:dyDescent="0.45">
      <c r="A13859" t="str">
        <f t="shared" si="216"/>
        <v>Manteno, Illinois, United States</v>
      </c>
      <c r="B13859" t="s">
        <v>17420</v>
      </c>
      <c r="C13859" t="s">
        <v>17420</v>
      </c>
      <c r="D13859">
        <v>41.247100000000003</v>
      </c>
      <c r="E13859">
        <v>-87.845699999999994</v>
      </c>
      <c r="F13859" t="s">
        <v>530</v>
      </c>
      <c r="G13859" t="s">
        <v>531</v>
      </c>
      <c r="H13859" t="s">
        <v>532</v>
      </c>
      <c r="I13859" t="s">
        <v>824</v>
      </c>
      <c r="K13859">
        <v>9002</v>
      </c>
      <c r="L13859">
        <v>1840011703</v>
      </c>
    </row>
    <row r="13860" spans="1:12" x14ac:dyDescent="0.45">
      <c r="A13860" t="str">
        <f t="shared" si="216"/>
        <v>Manteo, North Carolina, United States</v>
      </c>
      <c r="B13860" t="s">
        <v>17421</v>
      </c>
      <c r="C13860" t="s">
        <v>17421</v>
      </c>
      <c r="D13860">
        <v>35.901299999999999</v>
      </c>
      <c r="E13860">
        <v>-75.661000000000001</v>
      </c>
      <c r="F13860" t="s">
        <v>530</v>
      </c>
      <c r="G13860" t="s">
        <v>531</v>
      </c>
      <c r="H13860" t="s">
        <v>532</v>
      </c>
      <c r="I13860" t="s">
        <v>589</v>
      </c>
      <c r="K13860">
        <v>5482</v>
      </c>
      <c r="L13860">
        <v>1840016156</v>
      </c>
    </row>
    <row r="13861" spans="1:12" x14ac:dyDescent="0.45">
      <c r="A13861" t="str">
        <f t="shared" si="216"/>
        <v>Mantes-la-Jolie, Île-de-France, France</v>
      </c>
      <c r="B13861" t="s">
        <v>17422</v>
      </c>
      <c r="C13861" t="s">
        <v>17422</v>
      </c>
      <c r="D13861">
        <v>48.9908</v>
      </c>
      <c r="E13861">
        <v>1.7172000000000001</v>
      </c>
      <c r="F13861" t="s">
        <v>526</v>
      </c>
      <c r="G13861" t="s">
        <v>527</v>
      </c>
      <c r="H13861" t="s">
        <v>528</v>
      </c>
      <c r="I13861" t="s">
        <v>732</v>
      </c>
      <c r="J13861" t="s">
        <v>366</v>
      </c>
      <c r="K13861">
        <v>44299</v>
      </c>
      <c r="L13861">
        <v>1250666731</v>
      </c>
    </row>
    <row r="13862" spans="1:12" x14ac:dyDescent="0.45">
      <c r="A13862" t="str">
        <f t="shared" si="216"/>
        <v>Mantes-la-Ville, Île-de-France, France</v>
      </c>
      <c r="B13862" t="s">
        <v>17423</v>
      </c>
      <c r="C13862" t="s">
        <v>17423</v>
      </c>
      <c r="D13862">
        <v>48.975000000000001</v>
      </c>
      <c r="E13862">
        <v>1.7117</v>
      </c>
      <c r="F13862" t="s">
        <v>526</v>
      </c>
      <c r="G13862" t="s">
        <v>527</v>
      </c>
      <c r="H13862" t="s">
        <v>528</v>
      </c>
      <c r="I13862" t="s">
        <v>732</v>
      </c>
      <c r="K13862">
        <v>20452</v>
      </c>
      <c r="L13862">
        <v>1250672481</v>
      </c>
    </row>
    <row r="13863" spans="1:12" x14ac:dyDescent="0.45">
      <c r="A13863" t="str">
        <f t="shared" si="216"/>
        <v>Mantua, New Jersey, United States</v>
      </c>
      <c r="B13863" t="s">
        <v>17424</v>
      </c>
      <c r="C13863" t="s">
        <v>17424</v>
      </c>
      <c r="D13863">
        <v>39.761800000000001</v>
      </c>
      <c r="E13863">
        <v>-75.168599999999998</v>
      </c>
      <c r="F13863" t="s">
        <v>530</v>
      </c>
      <c r="G13863" t="s">
        <v>531</v>
      </c>
      <c r="H13863" t="s">
        <v>532</v>
      </c>
      <c r="I13863" t="s">
        <v>587</v>
      </c>
      <c r="K13863">
        <v>14992</v>
      </c>
      <c r="L13863">
        <v>1840081677</v>
      </c>
    </row>
    <row r="13864" spans="1:12" x14ac:dyDescent="0.45">
      <c r="A13864" t="str">
        <f t="shared" si="216"/>
        <v>Mantua, Virginia, United States</v>
      </c>
      <c r="B13864" t="s">
        <v>17424</v>
      </c>
      <c r="C13864" t="s">
        <v>17424</v>
      </c>
      <c r="D13864">
        <v>38.852600000000002</v>
      </c>
      <c r="E13864">
        <v>-77.257099999999994</v>
      </c>
      <c r="F13864" t="s">
        <v>530</v>
      </c>
      <c r="G13864" t="s">
        <v>531</v>
      </c>
      <c r="H13864" t="s">
        <v>532</v>
      </c>
      <c r="I13864" t="s">
        <v>618</v>
      </c>
      <c r="K13864">
        <v>7520</v>
      </c>
      <c r="L13864">
        <v>1840006036</v>
      </c>
    </row>
    <row r="13865" spans="1:12" x14ac:dyDescent="0.45">
      <c r="A13865" t="str">
        <f t="shared" si="216"/>
        <v>Manturovo, Kostromskaya Oblast’, Russia</v>
      </c>
      <c r="B13865" t="s">
        <v>17425</v>
      </c>
      <c r="C13865" t="s">
        <v>17425</v>
      </c>
      <c r="D13865">
        <v>58.333300000000001</v>
      </c>
      <c r="E13865">
        <v>44.7667</v>
      </c>
      <c r="F13865" t="s">
        <v>504</v>
      </c>
      <c r="G13865" t="s">
        <v>505</v>
      </c>
      <c r="H13865" t="s">
        <v>506</v>
      </c>
      <c r="I13865" t="s">
        <v>5732</v>
      </c>
      <c r="K13865">
        <v>15452</v>
      </c>
      <c r="L13865">
        <v>1643951602</v>
      </c>
    </row>
    <row r="13866" spans="1:12" x14ac:dyDescent="0.45">
      <c r="A13866" t="str">
        <f t="shared" si="216"/>
        <v>Manuel Tames, Guantánamo, Cuba</v>
      </c>
      <c r="B13866" t="s">
        <v>17426</v>
      </c>
      <c r="C13866" t="s">
        <v>17426</v>
      </c>
      <c r="D13866">
        <v>20.180299999999999</v>
      </c>
      <c r="E13866">
        <v>-75.051400000000001</v>
      </c>
      <c r="F13866" t="s">
        <v>658</v>
      </c>
      <c r="G13866" t="s">
        <v>659</v>
      </c>
      <c r="H13866" t="s">
        <v>660</v>
      </c>
      <c r="I13866" t="s">
        <v>3555</v>
      </c>
      <c r="K13866">
        <v>21237</v>
      </c>
      <c r="L13866">
        <v>1192473479</v>
      </c>
    </row>
    <row r="13867" spans="1:12" x14ac:dyDescent="0.45">
      <c r="A13867" t="str">
        <f t="shared" si="216"/>
        <v>Manukau City, Auckland, New Zealand</v>
      </c>
      <c r="B13867" t="s">
        <v>17427</v>
      </c>
      <c r="C13867" t="s">
        <v>17427</v>
      </c>
      <c r="D13867">
        <v>-36.9833</v>
      </c>
      <c r="E13867">
        <v>174.88329999999999</v>
      </c>
      <c r="F13867" t="s">
        <v>1518</v>
      </c>
      <c r="G13867" t="s">
        <v>1519</v>
      </c>
      <c r="H13867" t="s">
        <v>1520</v>
      </c>
      <c r="I13867" t="s">
        <v>2727</v>
      </c>
      <c r="K13867">
        <v>375600</v>
      </c>
      <c r="L13867">
        <v>1554797148</v>
      </c>
    </row>
    <row r="13868" spans="1:12" x14ac:dyDescent="0.45">
      <c r="A13868" t="str">
        <f t="shared" si="216"/>
        <v>Manvel, Texas, United States</v>
      </c>
      <c r="B13868" t="s">
        <v>17428</v>
      </c>
      <c r="C13868" t="s">
        <v>17428</v>
      </c>
      <c r="D13868">
        <v>29.479299999999999</v>
      </c>
      <c r="E13868">
        <v>-95.365899999999996</v>
      </c>
      <c r="F13868" t="s">
        <v>530</v>
      </c>
      <c r="G13868" t="s">
        <v>531</v>
      </c>
      <c r="H13868" t="s">
        <v>532</v>
      </c>
      <c r="I13868" t="s">
        <v>610</v>
      </c>
      <c r="K13868">
        <v>12671</v>
      </c>
      <c r="L13868">
        <v>1840020977</v>
      </c>
    </row>
    <row r="13869" spans="1:12" x14ac:dyDescent="0.45">
      <c r="A13869" t="str">
        <f t="shared" si="216"/>
        <v>Manville, New Jersey, United States</v>
      </c>
      <c r="B13869" t="s">
        <v>17429</v>
      </c>
      <c r="C13869" t="s">
        <v>17429</v>
      </c>
      <c r="D13869">
        <v>40.542099999999998</v>
      </c>
      <c r="E13869">
        <v>-74.589200000000005</v>
      </c>
      <c r="F13869" t="s">
        <v>530</v>
      </c>
      <c r="G13869" t="s">
        <v>531</v>
      </c>
      <c r="H13869" t="s">
        <v>532</v>
      </c>
      <c r="I13869" t="s">
        <v>587</v>
      </c>
      <c r="K13869">
        <v>10121</v>
      </c>
      <c r="L13869">
        <v>1840003610</v>
      </c>
    </row>
    <row r="13870" spans="1:12" x14ac:dyDescent="0.45">
      <c r="A13870" t="str">
        <f t="shared" si="216"/>
        <v>Manyoni, Singida, Tanzania</v>
      </c>
      <c r="B13870" t="s">
        <v>17430</v>
      </c>
      <c r="C13870" t="s">
        <v>17430</v>
      </c>
      <c r="D13870">
        <v>-5.7796000000000003</v>
      </c>
      <c r="E13870">
        <v>34.9</v>
      </c>
      <c r="F13870" t="s">
        <v>2466</v>
      </c>
      <c r="G13870" t="s">
        <v>2467</v>
      </c>
      <c r="H13870" t="s">
        <v>2468</v>
      </c>
      <c r="I13870" t="s">
        <v>13264</v>
      </c>
      <c r="K13870">
        <v>310</v>
      </c>
      <c r="L13870">
        <v>1834963293</v>
      </c>
    </row>
    <row r="13871" spans="1:12" x14ac:dyDescent="0.45">
      <c r="A13871" t="str">
        <f t="shared" si="216"/>
        <v>Manzanillo, Colima, Mexico</v>
      </c>
      <c r="B13871" t="s">
        <v>17431</v>
      </c>
      <c r="C13871" t="s">
        <v>17431</v>
      </c>
      <c r="D13871">
        <v>19.052199999999999</v>
      </c>
      <c r="E13871">
        <v>-104.3158</v>
      </c>
      <c r="F13871" t="s">
        <v>519</v>
      </c>
      <c r="G13871" t="s">
        <v>520</v>
      </c>
      <c r="H13871" t="s">
        <v>521</v>
      </c>
      <c r="I13871" t="s">
        <v>7393</v>
      </c>
      <c r="J13871" t="s">
        <v>366</v>
      </c>
      <c r="K13871">
        <v>184541</v>
      </c>
      <c r="L13871">
        <v>1484223913</v>
      </c>
    </row>
    <row r="13872" spans="1:12" x14ac:dyDescent="0.45">
      <c r="A13872" t="str">
        <f t="shared" si="216"/>
        <v>Manzanillo, Granma, Cuba</v>
      </c>
      <c r="B13872" t="s">
        <v>17431</v>
      </c>
      <c r="C13872" t="s">
        <v>17431</v>
      </c>
      <c r="D13872">
        <v>20.339700000000001</v>
      </c>
      <c r="E13872">
        <v>-77.108599999999996</v>
      </c>
      <c r="F13872" t="s">
        <v>658</v>
      </c>
      <c r="G13872" t="s">
        <v>659</v>
      </c>
      <c r="H13872" t="s">
        <v>660</v>
      </c>
      <c r="I13872" t="s">
        <v>3822</v>
      </c>
      <c r="J13872" t="s">
        <v>366</v>
      </c>
      <c r="K13872">
        <v>150999</v>
      </c>
      <c r="L13872">
        <v>1192805452</v>
      </c>
    </row>
    <row r="13873" spans="1:12" x14ac:dyDescent="0.45">
      <c r="A13873" t="str">
        <f t="shared" si="216"/>
        <v>Manz̧arīyeh, Eşfahān, Iran</v>
      </c>
      <c r="B13873" t="s">
        <v>17432</v>
      </c>
      <c r="C13873" t="s">
        <v>17433</v>
      </c>
      <c r="D13873">
        <v>31.945799999999998</v>
      </c>
      <c r="E13873">
        <v>51.871899999999997</v>
      </c>
      <c r="F13873" t="s">
        <v>388</v>
      </c>
      <c r="G13873" t="s">
        <v>389</v>
      </c>
      <c r="H13873" t="s">
        <v>390</v>
      </c>
      <c r="I13873" t="s">
        <v>391</v>
      </c>
      <c r="K13873">
        <v>5617</v>
      </c>
      <c r="L13873">
        <v>1364699308</v>
      </c>
    </row>
    <row r="13874" spans="1:12" x14ac:dyDescent="0.45">
      <c r="A13874" t="str">
        <f t="shared" si="216"/>
        <v>Manzhouli, Inner Mongolia, China</v>
      </c>
      <c r="B13874" t="s">
        <v>17434</v>
      </c>
      <c r="C13874" t="s">
        <v>17434</v>
      </c>
      <c r="D13874">
        <v>49.588099999999997</v>
      </c>
      <c r="E13874">
        <v>117.4525</v>
      </c>
      <c r="F13874" t="s">
        <v>1039</v>
      </c>
      <c r="G13874" t="s">
        <v>1040</v>
      </c>
      <c r="H13874" t="s">
        <v>1041</v>
      </c>
      <c r="I13874" t="s">
        <v>3543</v>
      </c>
      <c r="K13874">
        <v>249472</v>
      </c>
      <c r="L13874">
        <v>1156354568</v>
      </c>
    </row>
    <row r="13875" spans="1:12" x14ac:dyDescent="0.45">
      <c r="A13875" t="str">
        <f t="shared" si="216"/>
        <v>Manzini, Manzini, Swaziland</v>
      </c>
      <c r="B13875" t="s">
        <v>17435</v>
      </c>
      <c r="C13875" t="s">
        <v>17435</v>
      </c>
      <c r="D13875">
        <v>-26.4833</v>
      </c>
      <c r="E13875">
        <v>31.366700000000002</v>
      </c>
      <c r="F13875" t="s">
        <v>12292</v>
      </c>
      <c r="G13875" t="s">
        <v>12293</v>
      </c>
      <c r="H13875" t="s">
        <v>12294</v>
      </c>
      <c r="I13875" t="s">
        <v>17435</v>
      </c>
      <c r="J13875" t="s">
        <v>378</v>
      </c>
      <c r="K13875">
        <v>110508</v>
      </c>
      <c r="L13875">
        <v>1748177431</v>
      </c>
    </row>
    <row r="13876" spans="1:12" x14ac:dyDescent="0.45">
      <c r="A13876" t="str">
        <f t="shared" si="216"/>
        <v>Mao, Cibao Noroeste, Dominican Republic</v>
      </c>
      <c r="B13876" t="s">
        <v>17436</v>
      </c>
      <c r="C13876" t="s">
        <v>17436</v>
      </c>
      <c r="D13876">
        <v>19.552</v>
      </c>
      <c r="E13876">
        <v>-71.075000000000003</v>
      </c>
      <c r="F13876" t="s">
        <v>2884</v>
      </c>
      <c r="G13876" t="s">
        <v>2885</v>
      </c>
      <c r="H13876" t="s">
        <v>2886</v>
      </c>
      <c r="I13876" t="s">
        <v>7990</v>
      </c>
      <c r="J13876" t="s">
        <v>378</v>
      </c>
      <c r="K13876">
        <v>48297</v>
      </c>
      <c r="L13876">
        <v>1214217168</v>
      </c>
    </row>
    <row r="13877" spans="1:12" x14ac:dyDescent="0.45">
      <c r="A13877" t="str">
        <f t="shared" si="216"/>
        <v>Mao, Kanem, Chad</v>
      </c>
      <c r="B13877" t="s">
        <v>17436</v>
      </c>
      <c r="C13877" t="s">
        <v>17436</v>
      </c>
      <c r="D13877">
        <v>14.119400000000001</v>
      </c>
      <c r="E13877">
        <v>15.3133</v>
      </c>
      <c r="F13877" t="s">
        <v>562</v>
      </c>
      <c r="G13877" t="s">
        <v>563</v>
      </c>
      <c r="H13877" t="s">
        <v>564</v>
      </c>
      <c r="I13877" t="s">
        <v>17437</v>
      </c>
      <c r="J13877" t="s">
        <v>378</v>
      </c>
      <c r="K13877">
        <v>19004</v>
      </c>
      <c r="L13877">
        <v>1148740154</v>
      </c>
    </row>
    <row r="13878" spans="1:12" x14ac:dyDescent="0.45">
      <c r="A13878" t="str">
        <f t="shared" si="216"/>
        <v>Maoming, Guangdong, China</v>
      </c>
      <c r="B13878" t="s">
        <v>17438</v>
      </c>
      <c r="C13878" t="s">
        <v>17438</v>
      </c>
      <c r="D13878">
        <v>21.661799999999999</v>
      </c>
      <c r="E13878">
        <v>110.9178</v>
      </c>
      <c r="F13878" t="s">
        <v>1039</v>
      </c>
      <c r="G13878" t="s">
        <v>1040</v>
      </c>
      <c r="H13878" t="s">
        <v>1041</v>
      </c>
      <c r="I13878" t="s">
        <v>6611</v>
      </c>
      <c r="J13878" t="s">
        <v>366</v>
      </c>
      <c r="K13878">
        <v>6706000</v>
      </c>
      <c r="L13878">
        <v>1156568722</v>
      </c>
    </row>
    <row r="13879" spans="1:12" x14ac:dyDescent="0.45">
      <c r="A13879" t="str">
        <f t="shared" si="216"/>
        <v>Mapai, Gaza, Mozambique</v>
      </c>
      <c r="B13879" t="s">
        <v>17439</v>
      </c>
      <c r="C13879" t="s">
        <v>17439</v>
      </c>
      <c r="D13879">
        <v>-22.730599999999999</v>
      </c>
      <c r="E13879">
        <v>32.058300000000003</v>
      </c>
      <c r="F13879" t="s">
        <v>2135</v>
      </c>
      <c r="G13879" t="s">
        <v>2136</v>
      </c>
      <c r="H13879" t="s">
        <v>2137</v>
      </c>
      <c r="I13879" t="s">
        <v>6844</v>
      </c>
      <c r="K13879">
        <v>19932</v>
      </c>
      <c r="L13879">
        <v>1508081096</v>
      </c>
    </row>
    <row r="13880" spans="1:12" x14ac:dyDescent="0.45">
      <c r="A13880" t="str">
        <f t="shared" si="216"/>
        <v>Mapimí, Durango, Mexico</v>
      </c>
      <c r="B13880" t="s">
        <v>17440</v>
      </c>
      <c r="C13880" t="s">
        <v>17441</v>
      </c>
      <c r="D13880">
        <v>25.833100000000002</v>
      </c>
      <c r="E13880">
        <v>-103.84780000000001</v>
      </c>
      <c r="F13880" t="s">
        <v>519</v>
      </c>
      <c r="G13880" t="s">
        <v>520</v>
      </c>
      <c r="H13880" t="s">
        <v>521</v>
      </c>
      <c r="I13880" t="s">
        <v>6044</v>
      </c>
      <c r="J13880" t="s">
        <v>366</v>
      </c>
      <c r="K13880">
        <v>5623</v>
      </c>
      <c r="L13880">
        <v>1484156937</v>
      </c>
    </row>
    <row r="13881" spans="1:12" x14ac:dyDescent="0.45">
      <c r="A13881" t="str">
        <f t="shared" si="216"/>
        <v>Mapire, Anzoátegui, Venezuela</v>
      </c>
      <c r="B13881" t="s">
        <v>17442</v>
      </c>
      <c r="C13881" t="s">
        <v>17442</v>
      </c>
      <c r="D13881">
        <v>7.7411000000000003</v>
      </c>
      <c r="E13881">
        <v>-64.710700000000003</v>
      </c>
      <c r="F13881" t="s">
        <v>702</v>
      </c>
      <c r="G13881" t="s">
        <v>703</v>
      </c>
      <c r="H13881" t="s">
        <v>704</v>
      </c>
      <c r="I13881" t="s">
        <v>1917</v>
      </c>
      <c r="J13881" t="s">
        <v>366</v>
      </c>
      <c r="K13881">
        <v>5326</v>
      </c>
      <c r="L13881">
        <v>1862784124</v>
      </c>
    </row>
    <row r="13882" spans="1:12" x14ac:dyDescent="0.45">
      <c r="A13882" t="str">
        <f t="shared" si="216"/>
        <v>Mapiri, La Paz, Bolivia</v>
      </c>
      <c r="B13882" t="s">
        <v>17443</v>
      </c>
      <c r="C13882" t="s">
        <v>17443</v>
      </c>
      <c r="D13882">
        <v>-15.309699999999999</v>
      </c>
      <c r="E13882">
        <v>-68.216099999999997</v>
      </c>
      <c r="F13882" t="s">
        <v>726</v>
      </c>
      <c r="G13882" t="s">
        <v>727</v>
      </c>
      <c r="H13882" t="s">
        <v>728</v>
      </c>
      <c r="I13882" t="s">
        <v>729</v>
      </c>
      <c r="K13882">
        <v>16520</v>
      </c>
      <c r="L13882">
        <v>1068025834</v>
      </c>
    </row>
    <row r="13883" spans="1:12" x14ac:dyDescent="0.45">
      <c r="A13883" t="str">
        <f t="shared" si="216"/>
        <v>Maple Glen, Pennsylvania, United States</v>
      </c>
      <c r="B13883" t="s">
        <v>17444</v>
      </c>
      <c r="C13883" t="s">
        <v>17444</v>
      </c>
      <c r="D13883">
        <v>40.177799999999998</v>
      </c>
      <c r="E13883">
        <v>-75.179299999999998</v>
      </c>
      <c r="F13883" t="s">
        <v>530</v>
      </c>
      <c r="G13883" t="s">
        <v>531</v>
      </c>
      <c r="H13883" t="s">
        <v>532</v>
      </c>
      <c r="I13883" t="s">
        <v>620</v>
      </c>
      <c r="K13883">
        <v>6614</v>
      </c>
      <c r="L13883">
        <v>1840035082</v>
      </c>
    </row>
    <row r="13884" spans="1:12" x14ac:dyDescent="0.45">
      <c r="A13884" t="str">
        <f t="shared" si="216"/>
        <v>Maple Grove, Minnesota, United States</v>
      </c>
      <c r="B13884" t="s">
        <v>17445</v>
      </c>
      <c r="C13884" t="s">
        <v>17445</v>
      </c>
      <c r="D13884">
        <v>45.108899999999998</v>
      </c>
      <c r="E13884">
        <v>-93.462599999999995</v>
      </c>
      <c r="F13884" t="s">
        <v>530</v>
      </c>
      <c r="G13884" t="s">
        <v>531</v>
      </c>
      <c r="H13884" t="s">
        <v>532</v>
      </c>
      <c r="I13884" t="s">
        <v>1433</v>
      </c>
      <c r="K13884">
        <v>72622</v>
      </c>
      <c r="L13884">
        <v>1840008923</v>
      </c>
    </row>
    <row r="13885" spans="1:12" x14ac:dyDescent="0.45">
      <c r="A13885" t="str">
        <f t="shared" si="216"/>
        <v>Maple Heights, Ohio, United States</v>
      </c>
      <c r="B13885" t="s">
        <v>17446</v>
      </c>
      <c r="C13885" t="s">
        <v>17446</v>
      </c>
      <c r="D13885">
        <v>41.409399999999998</v>
      </c>
      <c r="E13885">
        <v>-81.5625</v>
      </c>
      <c r="F13885" t="s">
        <v>530</v>
      </c>
      <c r="G13885" t="s">
        <v>531</v>
      </c>
      <c r="H13885" t="s">
        <v>532</v>
      </c>
      <c r="I13885" t="s">
        <v>799</v>
      </c>
      <c r="K13885">
        <v>22078</v>
      </c>
      <c r="L13885">
        <v>1840000611</v>
      </c>
    </row>
    <row r="13886" spans="1:12" x14ac:dyDescent="0.45">
      <c r="A13886" t="str">
        <f t="shared" si="216"/>
        <v>Maple Ridge, British Columbia, Canada</v>
      </c>
      <c r="B13886" t="s">
        <v>17447</v>
      </c>
      <c r="C13886" t="s">
        <v>17447</v>
      </c>
      <c r="D13886">
        <v>49.216700000000003</v>
      </c>
      <c r="E13886">
        <v>-122.6</v>
      </c>
      <c r="F13886" t="s">
        <v>541</v>
      </c>
      <c r="G13886" t="s">
        <v>542</v>
      </c>
      <c r="H13886" t="s">
        <v>543</v>
      </c>
      <c r="I13886" t="s">
        <v>544</v>
      </c>
      <c r="K13886">
        <v>82256</v>
      </c>
      <c r="L13886">
        <v>1124001699</v>
      </c>
    </row>
    <row r="13887" spans="1:12" x14ac:dyDescent="0.45">
      <c r="A13887" t="str">
        <f t="shared" si="216"/>
        <v>Maple Shade, New Jersey, United States</v>
      </c>
      <c r="B13887" t="s">
        <v>17448</v>
      </c>
      <c r="C13887" t="s">
        <v>17448</v>
      </c>
      <c r="D13887">
        <v>39.951999999999998</v>
      </c>
      <c r="E13887">
        <v>-74.995000000000005</v>
      </c>
      <c r="F13887" t="s">
        <v>530</v>
      </c>
      <c r="G13887" t="s">
        <v>531</v>
      </c>
      <c r="H13887" t="s">
        <v>532</v>
      </c>
      <c r="I13887" t="s">
        <v>587</v>
      </c>
      <c r="K13887">
        <v>18729</v>
      </c>
      <c r="L13887">
        <v>1840081625</v>
      </c>
    </row>
    <row r="13888" spans="1:12" x14ac:dyDescent="0.45">
      <c r="A13888" t="str">
        <f t="shared" si="216"/>
        <v>Maple Valley, Washington, United States</v>
      </c>
      <c r="B13888" t="s">
        <v>17449</v>
      </c>
      <c r="C13888" t="s">
        <v>17449</v>
      </c>
      <c r="D13888">
        <v>47.365900000000003</v>
      </c>
      <c r="E13888">
        <v>-122.0368</v>
      </c>
      <c r="F13888" t="s">
        <v>530</v>
      </c>
      <c r="G13888" t="s">
        <v>531</v>
      </c>
      <c r="H13888" t="s">
        <v>532</v>
      </c>
      <c r="I13888" t="s">
        <v>585</v>
      </c>
      <c r="K13888">
        <v>27202</v>
      </c>
      <c r="L13888">
        <v>1840019828</v>
      </c>
    </row>
    <row r="13889" spans="1:12" x14ac:dyDescent="0.45">
      <c r="A13889" t="str">
        <f t="shared" si="216"/>
        <v>Mapleton, Utah, United States</v>
      </c>
      <c r="B13889" t="s">
        <v>17450</v>
      </c>
      <c r="C13889" t="s">
        <v>17450</v>
      </c>
      <c r="D13889">
        <v>40.1188</v>
      </c>
      <c r="E13889">
        <v>-111.5742</v>
      </c>
      <c r="F13889" t="s">
        <v>530</v>
      </c>
      <c r="G13889" t="s">
        <v>531</v>
      </c>
      <c r="H13889" t="s">
        <v>532</v>
      </c>
      <c r="I13889" t="s">
        <v>1667</v>
      </c>
      <c r="K13889">
        <v>10731</v>
      </c>
      <c r="L13889">
        <v>1840020170</v>
      </c>
    </row>
    <row r="13890" spans="1:12" x14ac:dyDescent="0.45">
      <c r="A13890" t="str">
        <f t="shared" si="216"/>
        <v>Mapleton, Ontario, Canada</v>
      </c>
      <c r="B13890" t="s">
        <v>17450</v>
      </c>
      <c r="C13890" t="s">
        <v>17450</v>
      </c>
      <c r="D13890">
        <v>43.735799999999998</v>
      </c>
      <c r="E13890">
        <v>-80.668099999999995</v>
      </c>
      <c r="F13890" t="s">
        <v>541</v>
      </c>
      <c r="G13890" t="s">
        <v>542</v>
      </c>
      <c r="H13890" t="s">
        <v>543</v>
      </c>
      <c r="I13890" t="s">
        <v>857</v>
      </c>
      <c r="K13890">
        <v>10527</v>
      </c>
      <c r="L13890">
        <v>1124000835</v>
      </c>
    </row>
    <row r="13891" spans="1:12" x14ac:dyDescent="0.45">
      <c r="A13891" t="str">
        <f t="shared" ref="A13891:A13954" si="217">CONCATENATE(B13891,", ",I13891,", ",F13891)</f>
        <v>Maplewood, New Jersey, United States</v>
      </c>
      <c r="B13891" t="s">
        <v>17451</v>
      </c>
      <c r="C13891" t="s">
        <v>17451</v>
      </c>
      <c r="D13891">
        <v>40.732999999999997</v>
      </c>
      <c r="E13891">
        <v>-74.271100000000004</v>
      </c>
      <c r="F13891" t="s">
        <v>530</v>
      </c>
      <c r="G13891" t="s">
        <v>531</v>
      </c>
      <c r="H13891" t="s">
        <v>532</v>
      </c>
      <c r="I13891" t="s">
        <v>587</v>
      </c>
      <c r="K13891">
        <v>24596</v>
      </c>
      <c r="L13891">
        <v>1840081750</v>
      </c>
    </row>
    <row r="13892" spans="1:12" x14ac:dyDescent="0.45">
      <c r="A13892" t="str">
        <f t="shared" si="217"/>
        <v>Maplewood, Missouri, United States</v>
      </c>
      <c r="B13892" t="s">
        <v>17451</v>
      </c>
      <c r="C13892" t="s">
        <v>17451</v>
      </c>
      <c r="D13892">
        <v>38.612099999999998</v>
      </c>
      <c r="E13892">
        <v>-90.323999999999998</v>
      </c>
      <c r="F13892" t="s">
        <v>530</v>
      </c>
      <c r="G13892" t="s">
        <v>531</v>
      </c>
      <c r="H13892" t="s">
        <v>532</v>
      </c>
      <c r="I13892" t="s">
        <v>884</v>
      </c>
      <c r="K13892">
        <v>8092</v>
      </c>
      <c r="L13892">
        <v>1840009740</v>
      </c>
    </row>
    <row r="13893" spans="1:12" x14ac:dyDescent="0.45">
      <c r="A13893" t="str">
        <f t="shared" si="217"/>
        <v>Maplewood, Minnesota, United States</v>
      </c>
      <c r="B13893" t="s">
        <v>17451</v>
      </c>
      <c r="C13893" t="s">
        <v>17451</v>
      </c>
      <c r="D13893">
        <v>44.984200000000001</v>
      </c>
      <c r="E13893">
        <v>-93.024699999999996</v>
      </c>
      <c r="F13893" t="s">
        <v>530</v>
      </c>
      <c r="G13893" t="s">
        <v>531</v>
      </c>
      <c r="H13893" t="s">
        <v>532</v>
      </c>
      <c r="I13893" t="s">
        <v>1433</v>
      </c>
      <c r="K13893">
        <v>40885</v>
      </c>
      <c r="L13893">
        <v>1840008937</v>
      </c>
    </row>
    <row r="13894" spans="1:12" x14ac:dyDescent="0.45">
      <c r="A13894" t="str">
        <f t="shared" si="217"/>
        <v>Maplewood, Washington, United States</v>
      </c>
      <c r="B13894" t="s">
        <v>17451</v>
      </c>
      <c r="C13894" t="s">
        <v>17451</v>
      </c>
      <c r="D13894">
        <v>47.371600000000001</v>
      </c>
      <c r="E13894">
        <v>-122.5689</v>
      </c>
      <c r="F13894" t="s">
        <v>530</v>
      </c>
      <c r="G13894" t="s">
        <v>531</v>
      </c>
      <c r="H13894" t="s">
        <v>532</v>
      </c>
      <c r="I13894" t="s">
        <v>585</v>
      </c>
      <c r="K13894">
        <v>5163</v>
      </c>
      <c r="L13894">
        <v>1840037569</v>
      </c>
    </row>
    <row r="13895" spans="1:12" x14ac:dyDescent="0.45">
      <c r="A13895" t="str">
        <f t="shared" si="217"/>
        <v>Maputo, Maputo, Mozambique</v>
      </c>
      <c r="B13895" t="s">
        <v>17380</v>
      </c>
      <c r="C13895" t="s">
        <v>17380</v>
      </c>
      <c r="D13895">
        <v>-25.915299999999998</v>
      </c>
      <c r="E13895">
        <v>32.5764</v>
      </c>
      <c r="F13895" t="s">
        <v>2135</v>
      </c>
      <c r="G13895" t="s">
        <v>2136</v>
      </c>
      <c r="H13895" t="s">
        <v>2137</v>
      </c>
      <c r="I13895" t="s">
        <v>17380</v>
      </c>
      <c r="J13895" t="s">
        <v>606</v>
      </c>
      <c r="K13895">
        <v>1191613</v>
      </c>
      <c r="L13895">
        <v>1508074843</v>
      </c>
    </row>
    <row r="13896" spans="1:12" x14ac:dyDescent="0.45">
      <c r="A13896" t="str">
        <f t="shared" si="217"/>
        <v>Maputsoe, Leribe, Lesotho</v>
      </c>
      <c r="B13896" t="s">
        <v>17452</v>
      </c>
      <c r="C13896" t="s">
        <v>17452</v>
      </c>
      <c r="D13896">
        <v>-28.883299999999998</v>
      </c>
      <c r="E13896">
        <v>27.9</v>
      </c>
      <c r="F13896" t="s">
        <v>5707</v>
      </c>
      <c r="G13896" t="s">
        <v>5708</v>
      </c>
      <c r="H13896" t="s">
        <v>5709</v>
      </c>
      <c r="I13896" t="s">
        <v>16238</v>
      </c>
      <c r="K13896">
        <v>32117</v>
      </c>
      <c r="L13896">
        <v>1426999579</v>
      </c>
    </row>
    <row r="13897" spans="1:12" x14ac:dyDescent="0.45">
      <c r="A13897" t="str">
        <f t="shared" si="217"/>
        <v>Maqat, Atyraū, Kazakhstan</v>
      </c>
      <c r="B13897" t="s">
        <v>17453</v>
      </c>
      <c r="C13897" t="s">
        <v>17453</v>
      </c>
      <c r="D13897">
        <v>47.65</v>
      </c>
      <c r="E13897">
        <v>53.316699999999997</v>
      </c>
      <c r="F13897" t="s">
        <v>1182</v>
      </c>
      <c r="G13897" t="s">
        <v>1183</v>
      </c>
      <c r="H13897" t="s">
        <v>1184</v>
      </c>
      <c r="I13897" t="s">
        <v>2714</v>
      </c>
      <c r="K13897">
        <v>14756</v>
      </c>
      <c r="L13897">
        <v>1398887034</v>
      </c>
    </row>
    <row r="13898" spans="1:12" x14ac:dyDescent="0.45">
      <c r="A13898" t="str">
        <f t="shared" si="217"/>
        <v>Maquoketa, Iowa, United States</v>
      </c>
      <c r="B13898" t="s">
        <v>17454</v>
      </c>
      <c r="C13898" t="s">
        <v>17454</v>
      </c>
      <c r="D13898">
        <v>42.059800000000003</v>
      </c>
      <c r="E13898">
        <v>-90.665099999999995</v>
      </c>
      <c r="F13898" t="s">
        <v>530</v>
      </c>
      <c r="G13898" t="s">
        <v>531</v>
      </c>
      <c r="H13898" t="s">
        <v>532</v>
      </c>
      <c r="I13898" t="s">
        <v>1552</v>
      </c>
      <c r="K13898">
        <v>6007</v>
      </c>
      <c r="L13898">
        <v>1840009137</v>
      </c>
    </row>
    <row r="13899" spans="1:12" x14ac:dyDescent="0.45">
      <c r="A13899" t="str">
        <f t="shared" si="217"/>
        <v>Mar de Ajó, Buenos Aires, Argentina</v>
      </c>
      <c r="B13899" t="s">
        <v>17455</v>
      </c>
      <c r="C13899" t="s">
        <v>17456</v>
      </c>
      <c r="D13899">
        <v>-36.716200000000001</v>
      </c>
      <c r="E13899">
        <v>-56.676600000000001</v>
      </c>
      <c r="F13899" t="s">
        <v>651</v>
      </c>
      <c r="G13899" t="s">
        <v>652</v>
      </c>
      <c r="H13899" t="s">
        <v>653</v>
      </c>
      <c r="I13899" t="s">
        <v>870</v>
      </c>
      <c r="K13899">
        <v>13610</v>
      </c>
      <c r="L13899">
        <v>1032066406</v>
      </c>
    </row>
    <row r="13900" spans="1:12" x14ac:dyDescent="0.45">
      <c r="A13900" t="str">
        <f t="shared" si="217"/>
        <v>Mar del Plata, Buenos Aires, Argentina</v>
      </c>
      <c r="B13900" t="s">
        <v>17457</v>
      </c>
      <c r="C13900" t="s">
        <v>17457</v>
      </c>
      <c r="D13900">
        <v>-38</v>
      </c>
      <c r="E13900">
        <v>-57.55</v>
      </c>
      <c r="F13900" t="s">
        <v>651</v>
      </c>
      <c r="G13900" t="s">
        <v>652</v>
      </c>
      <c r="H13900" t="s">
        <v>653</v>
      </c>
      <c r="I13900" t="s">
        <v>870</v>
      </c>
      <c r="J13900" t="s">
        <v>366</v>
      </c>
      <c r="K13900">
        <v>593337</v>
      </c>
      <c r="L13900">
        <v>1032456103</v>
      </c>
    </row>
    <row r="13901" spans="1:12" x14ac:dyDescent="0.45">
      <c r="A13901" t="str">
        <f t="shared" si="217"/>
        <v>Mar’’ina Horka, Minskaya Voblasts’, Belarus</v>
      </c>
      <c r="B13901" t="s">
        <v>17458</v>
      </c>
      <c r="C13901" t="s">
        <v>17459</v>
      </c>
      <c r="D13901">
        <v>53.5167</v>
      </c>
      <c r="E13901">
        <v>28.1417</v>
      </c>
      <c r="F13901" t="s">
        <v>2588</v>
      </c>
      <c r="G13901" t="s">
        <v>2589</v>
      </c>
      <c r="H13901" t="s">
        <v>2590</v>
      </c>
      <c r="I13901" t="s">
        <v>5752</v>
      </c>
      <c r="K13901">
        <v>20800</v>
      </c>
      <c r="L13901">
        <v>1112958819</v>
      </c>
    </row>
    <row r="13902" spans="1:12" x14ac:dyDescent="0.45">
      <c r="A13902" t="str">
        <f t="shared" si="217"/>
        <v>Marabá, Pará, Brazil</v>
      </c>
      <c r="B13902" t="s">
        <v>17460</v>
      </c>
      <c r="C13902" t="s">
        <v>17461</v>
      </c>
      <c r="D13902">
        <v>-5.3689</v>
      </c>
      <c r="E13902">
        <v>-49.117800000000003</v>
      </c>
      <c r="F13902" t="s">
        <v>491</v>
      </c>
      <c r="G13902" t="s">
        <v>492</v>
      </c>
      <c r="H13902" t="s">
        <v>493</v>
      </c>
      <c r="I13902" t="s">
        <v>494</v>
      </c>
      <c r="K13902">
        <v>266932</v>
      </c>
      <c r="L13902">
        <v>1076974144</v>
      </c>
    </row>
    <row r="13903" spans="1:12" x14ac:dyDescent="0.45">
      <c r="A13903" t="str">
        <f t="shared" si="217"/>
        <v>Marabá Paulista, São Paulo, Brazil</v>
      </c>
      <c r="B13903" t="s">
        <v>17462</v>
      </c>
      <c r="C13903" t="s">
        <v>17463</v>
      </c>
      <c r="D13903">
        <v>-22.1081</v>
      </c>
      <c r="E13903">
        <v>-51.962499999999999</v>
      </c>
      <c r="F13903" t="s">
        <v>491</v>
      </c>
      <c r="G13903" t="s">
        <v>492</v>
      </c>
      <c r="H13903" t="s">
        <v>493</v>
      </c>
      <c r="I13903" t="s">
        <v>801</v>
      </c>
      <c r="K13903">
        <v>5435</v>
      </c>
      <c r="L13903">
        <v>1076619249</v>
      </c>
    </row>
    <row r="13904" spans="1:12" x14ac:dyDescent="0.45">
      <c r="A13904" t="str">
        <f t="shared" si="217"/>
        <v>Maracaí, São Paulo, Brazil</v>
      </c>
      <c r="B13904" t="s">
        <v>17464</v>
      </c>
      <c r="C13904" t="s">
        <v>17465</v>
      </c>
      <c r="D13904">
        <v>-22.610600000000002</v>
      </c>
      <c r="E13904">
        <v>-50.667200000000001</v>
      </c>
      <c r="F13904" t="s">
        <v>491</v>
      </c>
      <c r="G13904" t="s">
        <v>492</v>
      </c>
      <c r="H13904" t="s">
        <v>493</v>
      </c>
      <c r="I13904" t="s">
        <v>801</v>
      </c>
      <c r="K13904">
        <v>13913</v>
      </c>
      <c r="L13904">
        <v>1076001252</v>
      </c>
    </row>
    <row r="13905" spans="1:12" x14ac:dyDescent="0.45">
      <c r="A13905" t="str">
        <f t="shared" si="217"/>
        <v>Maracaibo, Zulia, Venezuela</v>
      </c>
      <c r="B13905" t="s">
        <v>17466</v>
      </c>
      <c r="C13905" t="s">
        <v>17466</v>
      </c>
      <c r="D13905">
        <v>10.6333</v>
      </c>
      <c r="E13905">
        <v>-71.633300000000006</v>
      </c>
      <c r="F13905" t="s">
        <v>702</v>
      </c>
      <c r="G13905" t="s">
        <v>703</v>
      </c>
      <c r="H13905" t="s">
        <v>704</v>
      </c>
      <c r="I13905" t="s">
        <v>5788</v>
      </c>
      <c r="J13905" t="s">
        <v>378</v>
      </c>
      <c r="K13905">
        <v>1551539</v>
      </c>
      <c r="L13905">
        <v>1862072711</v>
      </c>
    </row>
    <row r="13906" spans="1:12" x14ac:dyDescent="0.45">
      <c r="A13906" t="str">
        <f t="shared" si="217"/>
        <v>Maracaju, Mato Grosso do Sul, Brazil</v>
      </c>
      <c r="B13906" t="s">
        <v>17467</v>
      </c>
      <c r="C13906" t="s">
        <v>17467</v>
      </c>
      <c r="D13906">
        <v>-21.61</v>
      </c>
      <c r="E13906">
        <v>-55.18</v>
      </c>
      <c r="F13906" t="s">
        <v>491</v>
      </c>
      <c r="G13906" t="s">
        <v>492</v>
      </c>
      <c r="H13906" t="s">
        <v>493</v>
      </c>
      <c r="I13906" t="s">
        <v>2219</v>
      </c>
      <c r="K13906">
        <v>22690</v>
      </c>
      <c r="L13906">
        <v>1076548335</v>
      </c>
    </row>
    <row r="13907" spans="1:12" x14ac:dyDescent="0.45">
      <c r="A13907" t="str">
        <f t="shared" si="217"/>
        <v>Maracay, Aragua, Venezuela</v>
      </c>
      <c r="B13907" t="s">
        <v>17468</v>
      </c>
      <c r="C13907" t="s">
        <v>17468</v>
      </c>
      <c r="D13907">
        <v>10.2469</v>
      </c>
      <c r="E13907">
        <v>-67.595799999999997</v>
      </c>
      <c r="F13907" t="s">
        <v>702</v>
      </c>
      <c r="G13907" t="s">
        <v>703</v>
      </c>
      <c r="H13907" t="s">
        <v>704</v>
      </c>
      <c r="I13907" t="s">
        <v>5847</v>
      </c>
      <c r="J13907" t="s">
        <v>378</v>
      </c>
      <c r="K13907">
        <v>407109</v>
      </c>
      <c r="L13907">
        <v>1862284350</v>
      </c>
    </row>
    <row r="13908" spans="1:12" x14ac:dyDescent="0.45">
      <c r="A13908" t="str">
        <f t="shared" si="217"/>
        <v>Maracha, Maracha, Uganda</v>
      </c>
      <c r="B13908" t="s">
        <v>17469</v>
      </c>
      <c r="C13908" t="s">
        <v>17469</v>
      </c>
      <c r="D13908">
        <v>3.2704</v>
      </c>
      <c r="E13908">
        <v>30.955300000000001</v>
      </c>
      <c r="F13908" t="s">
        <v>613</v>
      </c>
      <c r="G13908" t="s">
        <v>614</v>
      </c>
      <c r="H13908" t="s">
        <v>615</v>
      </c>
      <c r="I13908" t="s">
        <v>17469</v>
      </c>
      <c r="J13908" t="s">
        <v>378</v>
      </c>
      <c r="L13908">
        <v>1800799569</v>
      </c>
    </row>
    <row r="13909" spans="1:12" x14ac:dyDescent="0.45">
      <c r="A13909" t="str">
        <f t="shared" si="217"/>
        <v>Marādah, Al Wāḩāt, Libya</v>
      </c>
      <c r="B13909" t="s">
        <v>17470</v>
      </c>
      <c r="C13909" t="s">
        <v>17471</v>
      </c>
      <c r="D13909">
        <v>29.233699999999999</v>
      </c>
      <c r="E13909">
        <v>19.2166</v>
      </c>
      <c r="F13909" t="s">
        <v>1103</v>
      </c>
      <c r="G13909" t="s">
        <v>1104</v>
      </c>
      <c r="H13909" t="s">
        <v>1105</v>
      </c>
      <c r="I13909" t="s">
        <v>1106</v>
      </c>
      <c r="K13909">
        <v>2500</v>
      </c>
      <c r="L13909">
        <v>1434000794</v>
      </c>
    </row>
    <row r="13910" spans="1:12" x14ac:dyDescent="0.45">
      <c r="A13910" t="str">
        <f t="shared" si="217"/>
        <v>Maradi, Maradi, Niger</v>
      </c>
      <c r="B13910" t="s">
        <v>11413</v>
      </c>
      <c r="C13910" t="s">
        <v>11413</v>
      </c>
      <c r="D13910">
        <v>13.5</v>
      </c>
      <c r="E13910">
        <v>7.1</v>
      </c>
      <c r="F13910" t="s">
        <v>889</v>
      </c>
      <c r="G13910" t="s">
        <v>890</v>
      </c>
      <c r="H13910" t="s">
        <v>891</v>
      </c>
      <c r="I13910" t="s">
        <v>11413</v>
      </c>
      <c r="J13910" t="s">
        <v>378</v>
      </c>
      <c r="K13910">
        <v>267249</v>
      </c>
      <c r="L13910">
        <v>1562200314</v>
      </c>
    </row>
    <row r="13911" spans="1:12" x14ac:dyDescent="0.45">
      <c r="A13911" t="str">
        <f t="shared" si="217"/>
        <v>Marāgheh, Āz̄arbāyjān-e Sharqī, Iran</v>
      </c>
      <c r="B13911" t="s">
        <v>17472</v>
      </c>
      <c r="C13911" t="s">
        <v>17473</v>
      </c>
      <c r="D13911">
        <v>37.383299999999998</v>
      </c>
      <c r="E13911">
        <v>46.2667</v>
      </c>
      <c r="F13911" t="s">
        <v>388</v>
      </c>
      <c r="G13911" t="s">
        <v>389</v>
      </c>
      <c r="H13911" t="s">
        <v>390</v>
      </c>
      <c r="I13911" t="s">
        <v>985</v>
      </c>
      <c r="J13911" t="s">
        <v>366</v>
      </c>
      <c r="K13911">
        <v>175255</v>
      </c>
      <c r="L13911">
        <v>1364532780</v>
      </c>
    </row>
    <row r="13912" spans="1:12" x14ac:dyDescent="0.45">
      <c r="A13912" t="str">
        <f t="shared" si="217"/>
        <v>Maralal, Samburu, Kenya</v>
      </c>
      <c r="B13912" t="s">
        <v>17474</v>
      </c>
      <c r="C13912" t="s">
        <v>17474</v>
      </c>
      <c r="D13912">
        <v>1.1000000000000001</v>
      </c>
      <c r="E13912">
        <v>36.700000000000003</v>
      </c>
      <c r="F13912" t="s">
        <v>2672</v>
      </c>
      <c r="G13912" t="s">
        <v>2673</v>
      </c>
      <c r="H13912" t="s">
        <v>2674</v>
      </c>
      <c r="I13912" t="s">
        <v>17475</v>
      </c>
      <c r="J13912" t="s">
        <v>378</v>
      </c>
      <c r="K13912">
        <v>20841</v>
      </c>
      <c r="L13912">
        <v>1404895664</v>
      </c>
    </row>
    <row r="13913" spans="1:12" x14ac:dyDescent="0.45">
      <c r="A13913" t="str">
        <f t="shared" si="217"/>
        <v>Marana, Arizona, United States</v>
      </c>
      <c r="B13913" t="s">
        <v>17476</v>
      </c>
      <c r="C13913" t="s">
        <v>17476</v>
      </c>
      <c r="D13913">
        <v>32.435499999999998</v>
      </c>
      <c r="E13913">
        <v>-111.1558</v>
      </c>
      <c r="F13913" t="s">
        <v>530</v>
      </c>
      <c r="G13913" t="s">
        <v>531</v>
      </c>
      <c r="H13913" t="s">
        <v>532</v>
      </c>
      <c r="I13913" t="s">
        <v>2117</v>
      </c>
      <c r="K13913">
        <v>49030</v>
      </c>
      <c r="L13913">
        <v>1840023057</v>
      </c>
    </row>
    <row r="13914" spans="1:12" x14ac:dyDescent="0.45">
      <c r="A13914" t="str">
        <f t="shared" si="217"/>
        <v>Marand, Āz̄arbāyjān-e Sharqī, Iran</v>
      </c>
      <c r="B13914" t="s">
        <v>17477</v>
      </c>
      <c r="C13914" t="s">
        <v>17477</v>
      </c>
      <c r="D13914">
        <v>38.416699999999999</v>
      </c>
      <c r="E13914">
        <v>45.7667</v>
      </c>
      <c r="F13914" t="s">
        <v>388</v>
      </c>
      <c r="G13914" t="s">
        <v>389</v>
      </c>
      <c r="H13914" t="s">
        <v>390</v>
      </c>
      <c r="I13914" t="s">
        <v>985</v>
      </c>
      <c r="J13914" t="s">
        <v>366</v>
      </c>
      <c r="K13914">
        <v>130825</v>
      </c>
      <c r="L13914">
        <v>1364567639</v>
      </c>
    </row>
    <row r="13915" spans="1:12" x14ac:dyDescent="0.45">
      <c r="A13915" t="str">
        <f t="shared" si="217"/>
        <v>Mărăşeşti, Vrancea, Romania</v>
      </c>
      <c r="B13915" t="s">
        <v>17478</v>
      </c>
      <c r="C13915" t="s">
        <v>17479</v>
      </c>
      <c r="D13915">
        <v>45.88</v>
      </c>
      <c r="E13915">
        <v>27.23</v>
      </c>
      <c r="F13915" t="s">
        <v>665</v>
      </c>
      <c r="G13915" t="s">
        <v>666</v>
      </c>
      <c r="H13915" t="s">
        <v>667</v>
      </c>
      <c r="I13915" t="s">
        <v>9976</v>
      </c>
      <c r="K13915">
        <v>10671</v>
      </c>
      <c r="L13915">
        <v>1642459723</v>
      </c>
    </row>
    <row r="13916" spans="1:12" x14ac:dyDescent="0.45">
      <c r="A13916" t="str">
        <f t="shared" si="217"/>
        <v>Marathon, Florida, United States</v>
      </c>
      <c r="B13916" t="s">
        <v>17480</v>
      </c>
      <c r="C13916" t="s">
        <v>17480</v>
      </c>
      <c r="D13916">
        <v>24.726199999999999</v>
      </c>
      <c r="E13916">
        <v>-81.037599999999998</v>
      </c>
      <c r="F13916" t="s">
        <v>530</v>
      </c>
      <c r="G13916" t="s">
        <v>531</v>
      </c>
      <c r="H13916" t="s">
        <v>532</v>
      </c>
      <c r="I13916" t="s">
        <v>1378</v>
      </c>
      <c r="K13916">
        <v>9271</v>
      </c>
      <c r="L13916">
        <v>1840016010</v>
      </c>
    </row>
    <row r="13917" spans="1:12" x14ac:dyDescent="0.45">
      <c r="A13917" t="str">
        <f t="shared" si="217"/>
        <v>Marathónas, Attikí, Greece</v>
      </c>
      <c r="B13917" t="s">
        <v>17481</v>
      </c>
      <c r="C13917" t="s">
        <v>17482</v>
      </c>
      <c r="D13917">
        <v>38.155000000000001</v>
      </c>
      <c r="E13917">
        <v>23.9636</v>
      </c>
      <c r="F13917" t="s">
        <v>928</v>
      </c>
      <c r="G13917" t="s">
        <v>929</v>
      </c>
      <c r="H13917" t="s">
        <v>930</v>
      </c>
      <c r="I13917" t="s">
        <v>1028</v>
      </c>
      <c r="J13917" t="s">
        <v>366</v>
      </c>
      <c r="K13917">
        <v>7170</v>
      </c>
      <c r="L13917">
        <v>1300766363</v>
      </c>
    </row>
    <row r="13918" spans="1:12" x14ac:dyDescent="0.45">
      <c r="A13918" t="str">
        <f t="shared" si="217"/>
        <v>Marawī, Northern, Sudan</v>
      </c>
      <c r="B13918" t="s">
        <v>17483</v>
      </c>
      <c r="C13918" t="s">
        <v>17484</v>
      </c>
      <c r="D13918">
        <v>18.4833</v>
      </c>
      <c r="E13918">
        <v>31.816700000000001</v>
      </c>
      <c r="F13918" t="s">
        <v>787</v>
      </c>
      <c r="G13918" t="s">
        <v>788</v>
      </c>
      <c r="H13918" t="s">
        <v>789</v>
      </c>
      <c r="I13918" t="s">
        <v>372</v>
      </c>
      <c r="K13918">
        <v>10234</v>
      </c>
      <c r="L13918">
        <v>1729782394</v>
      </c>
    </row>
    <row r="13919" spans="1:12" x14ac:dyDescent="0.45">
      <c r="A13919" t="str">
        <f t="shared" si="217"/>
        <v>Marawi City, Lanao del Sur, Philippines</v>
      </c>
      <c r="B13919" t="s">
        <v>17485</v>
      </c>
      <c r="C13919" t="s">
        <v>17485</v>
      </c>
      <c r="D13919">
        <v>8</v>
      </c>
      <c r="E13919">
        <v>124.3</v>
      </c>
      <c r="F13919" t="s">
        <v>1373</v>
      </c>
      <c r="G13919" t="s">
        <v>1374</v>
      </c>
      <c r="H13919" t="s">
        <v>1375</v>
      </c>
      <c r="I13919" t="s">
        <v>17486</v>
      </c>
      <c r="J13919" t="s">
        <v>378</v>
      </c>
      <c r="K13919">
        <v>201785</v>
      </c>
      <c r="L13919">
        <v>1608812117</v>
      </c>
    </row>
    <row r="13920" spans="1:12" x14ac:dyDescent="0.45">
      <c r="A13920" t="str">
        <f t="shared" si="217"/>
        <v>Marbach am Neckar, Baden-Württemberg, Germany</v>
      </c>
      <c r="B13920" t="s">
        <v>17487</v>
      </c>
      <c r="C13920" t="s">
        <v>17487</v>
      </c>
      <c r="D13920">
        <v>48.940600000000003</v>
      </c>
      <c r="E13920">
        <v>9.2575000000000003</v>
      </c>
      <c r="F13920" t="s">
        <v>441</v>
      </c>
      <c r="G13920" t="s">
        <v>442</v>
      </c>
      <c r="H13920" t="s">
        <v>443</v>
      </c>
      <c r="I13920" t="s">
        <v>451</v>
      </c>
      <c r="K13920">
        <v>16008</v>
      </c>
      <c r="L13920">
        <v>1276176133</v>
      </c>
    </row>
    <row r="13921" spans="1:12" x14ac:dyDescent="0.45">
      <c r="A13921" t="str">
        <f t="shared" si="217"/>
        <v>Marbella, Andalusia, Spain</v>
      </c>
      <c r="B13921" t="s">
        <v>17488</v>
      </c>
      <c r="C13921" t="s">
        <v>17488</v>
      </c>
      <c r="D13921">
        <v>36.511400000000002</v>
      </c>
      <c r="E13921">
        <v>-4.8834</v>
      </c>
      <c r="F13921" t="s">
        <v>436</v>
      </c>
      <c r="G13921" t="s">
        <v>437</v>
      </c>
      <c r="H13921" t="s">
        <v>438</v>
      </c>
      <c r="I13921" t="s">
        <v>1546</v>
      </c>
      <c r="K13921">
        <v>143386</v>
      </c>
      <c r="L13921">
        <v>1724685705</v>
      </c>
    </row>
    <row r="13922" spans="1:12" x14ac:dyDescent="0.45">
      <c r="A13922" t="str">
        <f t="shared" si="217"/>
        <v>Marble Falls, Texas, United States</v>
      </c>
      <c r="B13922" t="s">
        <v>17489</v>
      </c>
      <c r="C13922" t="s">
        <v>17489</v>
      </c>
      <c r="D13922">
        <v>30.564900000000002</v>
      </c>
      <c r="E13922">
        <v>-98.276799999999994</v>
      </c>
      <c r="F13922" t="s">
        <v>530</v>
      </c>
      <c r="G13922" t="s">
        <v>531</v>
      </c>
      <c r="H13922" t="s">
        <v>532</v>
      </c>
      <c r="I13922" t="s">
        <v>610</v>
      </c>
      <c r="K13922">
        <v>7099</v>
      </c>
      <c r="L13922">
        <v>1840020870</v>
      </c>
    </row>
    <row r="13923" spans="1:12" x14ac:dyDescent="0.45">
      <c r="A13923" t="str">
        <f t="shared" si="217"/>
        <v>Marblehead, Massachusetts, United States</v>
      </c>
      <c r="B13923" t="s">
        <v>17490</v>
      </c>
      <c r="C13923" t="s">
        <v>17490</v>
      </c>
      <c r="D13923">
        <v>42.499099999999999</v>
      </c>
      <c r="E13923">
        <v>-70.863799999999998</v>
      </c>
      <c r="F13923" t="s">
        <v>530</v>
      </c>
      <c r="G13923" t="s">
        <v>531</v>
      </c>
      <c r="H13923" t="s">
        <v>532</v>
      </c>
      <c r="I13923" t="s">
        <v>621</v>
      </c>
      <c r="K13923">
        <v>20488</v>
      </c>
      <c r="L13923">
        <v>1840053532</v>
      </c>
    </row>
    <row r="13924" spans="1:12" x14ac:dyDescent="0.45">
      <c r="A13924" t="str">
        <f t="shared" si="217"/>
        <v>Marbletown, New York, United States</v>
      </c>
      <c r="B13924" t="s">
        <v>17491</v>
      </c>
      <c r="C13924" t="s">
        <v>17491</v>
      </c>
      <c r="D13924">
        <v>41.869900000000001</v>
      </c>
      <c r="E13924">
        <v>-74.162800000000004</v>
      </c>
      <c r="F13924" t="s">
        <v>530</v>
      </c>
      <c r="G13924" t="s">
        <v>531</v>
      </c>
      <c r="H13924" t="s">
        <v>532</v>
      </c>
      <c r="I13924" t="s">
        <v>803</v>
      </c>
      <c r="K13924">
        <v>5509</v>
      </c>
      <c r="L13924">
        <v>1840058285</v>
      </c>
    </row>
    <row r="13925" spans="1:12" x14ac:dyDescent="0.45">
      <c r="A13925" t="str">
        <f t="shared" si="217"/>
        <v>Marburg, Hesse, Germany</v>
      </c>
      <c r="B13925" t="s">
        <v>17492</v>
      </c>
      <c r="C13925" t="s">
        <v>17492</v>
      </c>
      <c r="D13925">
        <v>50.816699999999997</v>
      </c>
      <c r="E13925">
        <v>8.7667000000000002</v>
      </c>
      <c r="F13925" t="s">
        <v>441</v>
      </c>
      <c r="G13925" t="s">
        <v>442</v>
      </c>
      <c r="H13925" t="s">
        <v>443</v>
      </c>
      <c r="I13925" t="s">
        <v>1676</v>
      </c>
      <c r="J13925" t="s">
        <v>366</v>
      </c>
      <c r="K13925">
        <v>76851</v>
      </c>
      <c r="L13925">
        <v>1276012023</v>
      </c>
    </row>
    <row r="13926" spans="1:12" x14ac:dyDescent="0.45">
      <c r="A13926" t="str">
        <f t="shared" si="217"/>
        <v>Marcali, Somogy, Hungary</v>
      </c>
      <c r="B13926" t="s">
        <v>17493</v>
      </c>
      <c r="C13926" t="s">
        <v>17493</v>
      </c>
      <c r="D13926">
        <v>46.583100000000002</v>
      </c>
      <c r="E13926">
        <v>17.406400000000001</v>
      </c>
      <c r="F13926" t="s">
        <v>641</v>
      </c>
      <c r="G13926" t="s">
        <v>642</v>
      </c>
      <c r="H13926" t="s">
        <v>643</v>
      </c>
      <c r="I13926" t="s">
        <v>3232</v>
      </c>
      <c r="J13926" t="s">
        <v>366</v>
      </c>
      <c r="K13926">
        <v>11169</v>
      </c>
      <c r="L13926">
        <v>1348924700</v>
      </c>
    </row>
    <row r="13927" spans="1:12" x14ac:dyDescent="0.45">
      <c r="A13927" t="str">
        <f t="shared" si="217"/>
        <v>Marcellus, New York, United States</v>
      </c>
      <c r="B13927" t="s">
        <v>17494</v>
      </c>
      <c r="C13927" t="s">
        <v>17494</v>
      </c>
      <c r="D13927">
        <v>42.953899999999997</v>
      </c>
      <c r="E13927">
        <v>-76.325500000000005</v>
      </c>
      <c r="F13927" t="s">
        <v>530</v>
      </c>
      <c r="G13927" t="s">
        <v>531</v>
      </c>
      <c r="H13927" t="s">
        <v>532</v>
      </c>
      <c r="I13927" t="s">
        <v>803</v>
      </c>
      <c r="K13927">
        <v>6117</v>
      </c>
      <c r="L13927">
        <v>1840004324</v>
      </c>
    </row>
    <row r="13928" spans="1:12" x14ac:dyDescent="0.45">
      <c r="A13928" t="str">
        <f t="shared" si="217"/>
        <v>March, Cambridgeshire, United Kingdom</v>
      </c>
      <c r="B13928" t="s">
        <v>17495</v>
      </c>
      <c r="C13928" t="s">
        <v>17495</v>
      </c>
      <c r="D13928">
        <v>52.551000000000002</v>
      </c>
      <c r="E13928">
        <v>8.7999999999999995E-2</v>
      </c>
      <c r="F13928" t="s">
        <v>536</v>
      </c>
      <c r="G13928" t="s">
        <v>537</v>
      </c>
      <c r="H13928" t="s">
        <v>538</v>
      </c>
      <c r="I13928" t="s">
        <v>5671</v>
      </c>
      <c r="K13928">
        <v>22298</v>
      </c>
      <c r="L13928">
        <v>1826775634</v>
      </c>
    </row>
    <row r="13929" spans="1:12" x14ac:dyDescent="0.45">
      <c r="A13929" t="str">
        <f t="shared" si="217"/>
        <v>Marchtrenk, Oberösterreich, Austria</v>
      </c>
      <c r="B13929" t="s">
        <v>17496</v>
      </c>
      <c r="C13929" t="s">
        <v>17496</v>
      </c>
      <c r="D13929">
        <v>48.191699999999997</v>
      </c>
      <c r="E13929">
        <v>14.1106</v>
      </c>
      <c r="F13929" t="s">
        <v>1889</v>
      </c>
      <c r="G13929" t="s">
        <v>1890</v>
      </c>
      <c r="H13929" t="s">
        <v>1891</v>
      </c>
      <c r="I13929" t="s">
        <v>2100</v>
      </c>
      <c r="K13929">
        <v>13603</v>
      </c>
      <c r="L13929">
        <v>1040791234</v>
      </c>
    </row>
    <row r="13930" spans="1:12" x14ac:dyDescent="0.45">
      <c r="A13930" t="str">
        <f t="shared" si="217"/>
        <v>Marchwood, Hampshire, United Kingdom</v>
      </c>
      <c r="B13930" t="s">
        <v>17497</v>
      </c>
      <c r="C13930" t="s">
        <v>17497</v>
      </c>
      <c r="D13930">
        <v>50.89</v>
      </c>
      <c r="E13930">
        <v>-1.454</v>
      </c>
      <c r="F13930" t="s">
        <v>536</v>
      </c>
      <c r="G13930" t="s">
        <v>537</v>
      </c>
      <c r="H13930" t="s">
        <v>538</v>
      </c>
      <c r="I13930" t="s">
        <v>1474</v>
      </c>
      <c r="K13930">
        <v>5586</v>
      </c>
      <c r="L13930">
        <v>1826445296</v>
      </c>
    </row>
    <row r="13931" spans="1:12" x14ac:dyDescent="0.45">
      <c r="A13931" t="str">
        <f t="shared" si="217"/>
        <v>Marco de Canavezes, Porto, Portugal</v>
      </c>
      <c r="B13931" t="s">
        <v>17498</v>
      </c>
      <c r="C13931" t="s">
        <v>17498</v>
      </c>
      <c r="D13931">
        <v>41.183300000000003</v>
      </c>
      <c r="E13931">
        <v>-8.15</v>
      </c>
      <c r="F13931" t="s">
        <v>967</v>
      </c>
      <c r="G13931" t="s">
        <v>968</v>
      </c>
      <c r="H13931" t="s">
        <v>969</v>
      </c>
      <c r="I13931" t="s">
        <v>1537</v>
      </c>
      <c r="J13931" t="s">
        <v>366</v>
      </c>
      <c r="K13931">
        <v>53450</v>
      </c>
      <c r="L13931">
        <v>1620534118</v>
      </c>
    </row>
    <row r="13932" spans="1:12" x14ac:dyDescent="0.45">
      <c r="A13932" t="str">
        <f t="shared" si="217"/>
        <v>Marco Island, Florida, United States</v>
      </c>
      <c r="B13932" t="s">
        <v>17499</v>
      </c>
      <c r="C13932" t="s">
        <v>17499</v>
      </c>
      <c r="D13932">
        <v>25.933</v>
      </c>
      <c r="E13932">
        <v>-81.699299999999994</v>
      </c>
      <c r="F13932" t="s">
        <v>530</v>
      </c>
      <c r="G13932" t="s">
        <v>531</v>
      </c>
      <c r="H13932" t="s">
        <v>532</v>
      </c>
      <c r="I13932" t="s">
        <v>1378</v>
      </c>
      <c r="K13932">
        <v>17947</v>
      </c>
      <c r="L13932">
        <v>1840036141</v>
      </c>
    </row>
    <row r="13933" spans="1:12" x14ac:dyDescent="0.45">
      <c r="A13933" t="str">
        <f t="shared" si="217"/>
        <v>Marcos Juárez, Córdoba, Argentina</v>
      </c>
      <c r="B13933" t="s">
        <v>17500</v>
      </c>
      <c r="C13933" t="s">
        <v>17501</v>
      </c>
      <c r="D13933">
        <v>-32.700000000000003</v>
      </c>
      <c r="E13933">
        <v>-62.1</v>
      </c>
      <c r="F13933" t="s">
        <v>651</v>
      </c>
      <c r="G13933" t="s">
        <v>652</v>
      </c>
      <c r="H13933" t="s">
        <v>653</v>
      </c>
      <c r="I13933" t="s">
        <v>1686</v>
      </c>
      <c r="J13933" t="s">
        <v>366</v>
      </c>
      <c r="K13933">
        <v>27004</v>
      </c>
      <c r="L13933">
        <v>1032677394</v>
      </c>
    </row>
    <row r="13934" spans="1:12" x14ac:dyDescent="0.45">
      <c r="A13934" t="str">
        <f t="shared" si="217"/>
        <v>Marcq-en-Baroeul, Hauts-de-France, France</v>
      </c>
      <c r="B13934" t="s">
        <v>17502</v>
      </c>
      <c r="C13934" t="s">
        <v>17502</v>
      </c>
      <c r="D13934">
        <v>50.671100000000003</v>
      </c>
      <c r="E13934">
        <v>3.0972</v>
      </c>
      <c r="F13934" t="s">
        <v>526</v>
      </c>
      <c r="G13934" t="s">
        <v>527</v>
      </c>
      <c r="H13934" t="s">
        <v>528</v>
      </c>
      <c r="I13934" t="s">
        <v>529</v>
      </c>
      <c r="K13934">
        <v>38617</v>
      </c>
      <c r="L13934">
        <v>1250045997</v>
      </c>
    </row>
    <row r="13935" spans="1:12" x14ac:dyDescent="0.45">
      <c r="A13935" t="str">
        <f t="shared" si="217"/>
        <v>Marcy, New York, United States</v>
      </c>
      <c r="B13935" t="s">
        <v>17503</v>
      </c>
      <c r="C13935" t="s">
        <v>17503</v>
      </c>
      <c r="D13935">
        <v>43.173200000000001</v>
      </c>
      <c r="E13935">
        <v>-75.266199999999998</v>
      </c>
      <c r="F13935" t="s">
        <v>530</v>
      </c>
      <c r="G13935" t="s">
        <v>531</v>
      </c>
      <c r="H13935" t="s">
        <v>532</v>
      </c>
      <c r="I13935" t="s">
        <v>803</v>
      </c>
      <c r="K13935">
        <v>9424</v>
      </c>
      <c r="L13935">
        <v>1840058287</v>
      </c>
    </row>
    <row r="13936" spans="1:12" x14ac:dyDescent="0.45">
      <c r="A13936" t="str">
        <f t="shared" si="217"/>
        <v>Mardan, Khyber Pakhtunkhwa, Pakistan</v>
      </c>
      <c r="B13936" t="s">
        <v>17504</v>
      </c>
      <c r="C13936" t="s">
        <v>17504</v>
      </c>
      <c r="D13936">
        <v>34.195799999999998</v>
      </c>
      <c r="E13936">
        <v>72.044700000000006</v>
      </c>
      <c r="F13936" t="s">
        <v>546</v>
      </c>
      <c r="G13936" t="s">
        <v>547</v>
      </c>
      <c r="H13936" t="s">
        <v>548</v>
      </c>
      <c r="I13936" t="s">
        <v>549</v>
      </c>
      <c r="J13936" t="s">
        <v>366</v>
      </c>
      <c r="K13936">
        <v>300424</v>
      </c>
      <c r="L13936">
        <v>1586001546</v>
      </c>
    </row>
    <row r="13937" spans="1:12" x14ac:dyDescent="0.45">
      <c r="A13937" t="str">
        <f t="shared" si="217"/>
        <v>Mardin, Mardin, Turkey</v>
      </c>
      <c r="B13937" t="s">
        <v>8294</v>
      </c>
      <c r="C13937" t="s">
        <v>8294</v>
      </c>
      <c r="D13937">
        <v>37.316699999999997</v>
      </c>
      <c r="E13937">
        <v>40.7378</v>
      </c>
      <c r="F13937" t="s">
        <v>806</v>
      </c>
      <c r="G13937" t="s">
        <v>807</v>
      </c>
      <c r="H13937" t="s">
        <v>808</v>
      </c>
      <c r="I13937" t="s">
        <v>8294</v>
      </c>
      <c r="J13937" t="s">
        <v>378</v>
      </c>
      <c r="K13937">
        <v>86948</v>
      </c>
      <c r="L13937">
        <v>1792546179</v>
      </c>
    </row>
    <row r="13938" spans="1:12" x14ac:dyDescent="0.45">
      <c r="A13938" t="str">
        <f t="shared" si="217"/>
        <v>Mareeba, Queensland, Australia</v>
      </c>
      <c r="B13938" t="s">
        <v>17505</v>
      </c>
      <c r="C13938" t="s">
        <v>17505</v>
      </c>
      <c r="D13938">
        <v>-16.9833</v>
      </c>
      <c r="E13938">
        <v>145.41669999999999</v>
      </c>
      <c r="F13938" t="s">
        <v>830</v>
      </c>
      <c r="G13938" t="s">
        <v>831</v>
      </c>
      <c r="H13938" t="s">
        <v>832</v>
      </c>
      <c r="I13938" t="s">
        <v>1959</v>
      </c>
      <c r="K13938">
        <v>11079</v>
      </c>
      <c r="L13938">
        <v>1036797275</v>
      </c>
    </row>
    <row r="13939" spans="1:12" x14ac:dyDescent="0.45">
      <c r="A13939" t="str">
        <f t="shared" si="217"/>
        <v>Marengo, Illinois, United States</v>
      </c>
      <c r="B13939" t="s">
        <v>17506</v>
      </c>
      <c r="C13939" t="s">
        <v>17506</v>
      </c>
      <c r="D13939">
        <v>42.231200000000001</v>
      </c>
      <c r="E13939">
        <v>-88.615300000000005</v>
      </c>
      <c r="F13939" t="s">
        <v>530</v>
      </c>
      <c r="G13939" t="s">
        <v>531</v>
      </c>
      <c r="H13939" t="s">
        <v>532</v>
      </c>
      <c r="I13939" t="s">
        <v>824</v>
      </c>
      <c r="K13939">
        <v>7517</v>
      </c>
      <c r="L13939">
        <v>1840008084</v>
      </c>
    </row>
    <row r="13940" spans="1:12" x14ac:dyDescent="0.45">
      <c r="A13940" t="str">
        <f t="shared" si="217"/>
        <v>Marg‘ilon, Farg‘ona, Uzbekistan</v>
      </c>
      <c r="B13940" t="s">
        <v>17507</v>
      </c>
      <c r="C13940" t="s">
        <v>17508</v>
      </c>
      <c r="D13940">
        <v>40.466700000000003</v>
      </c>
      <c r="E13940">
        <v>71.716700000000003</v>
      </c>
      <c r="F13940" t="s">
        <v>1966</v>
      </c>
      <c r="G13940" t="s">
        <v>1967</v>
      </c>
      <c r="H13940" t="s">
        <v>1968</v>
      </c>
      <c r="I13940" t="s">
        <v>9735</v>
      </c>
      <c r="K13940">
        <v>215400</v>
      </c>
      <c r="L13940">
        <v>1860419224</v>
      </c>
    </row>
    <row r="13941" spans="1:12" x14ac:dyDescent="0.45">
      <c r="A13941" t="str">
        <f t="shared" si="217"/>
        <v>Margaret, Alabama, United States</v>
      </c>
      <c r="B13941" t="s">
        <v>17509</v>
      </c>
      <c r="C13941" t="s">
        <v>17509</v>
      </c>
      <c r="D13941">
        <v>33.673499999999997</v>
      </c>
      <c r="E13941">
        <v>-86.468000000000004</v>
      </c>
      <c r="F13941" t="s">
        <v>530</v>
      </c>
      <c r="G13941" t="s">
        <v>531</v>
      </c>
      <c r="H13941" t="s">
        <v>532</v>
      </c>
      <c r="I13941" t="s">
        <v>1371</v>
      </c>
      <c r="K13941">
        <v>5137</v>
      </c>
      <c r="L13941">
        <v>1840016772</v>
      </c>
    </row>
    <row r="13942" spans="1:12" x14ac:dyDescent="0.45">
      <c r="A13942" t="str">
        <f t="shared" si="217"/>
        <v>Margaret River, Western Australia, Australia</v>
      </c>
      <c r="B13942" t="s">
        <v>17510</v>
      </c>
      <c r="C13942" t="s">
        <v>17510</v>
      </c>
      <c r="D13942">
        <v>-33.954999999999998</v>
      </c>
      <c r="E13942">
        <v>115.075</v>
      </c>
      <c r="F13942" t="s">
        <v>830</v>
      </c>
      <c r="G13942" t="s">
        <v>831</v>
      </c>
      <c r="H13942" t="s">
        <v>832</v>
      </c>
      <c r="I13942" t="s">
        <v>1427</v>
      </c>
      <c r="K13942">
        <v>6392</v>
      </c>
      <c r="L13942">
        <v>1036193817</v>
      </c>
    </row>
    <row r="13943" spans="1:12" x14ac:dyDescent="0.45">
      <c r="A13943" t="str">
        <f t="shared" si="217"/>
        <v>Margate, Florida, United States</v>
      </c>
      <c r="B13943" t="s">
        <v>17511</v>
      </c>
      <c r="C13943" t="s">
        <v>17511</v>
      </c>
      <c r="D13943">
        <v>26.246600000000001</v>
      </c>
      <c r="E13943">
        <v>-80.2119</v>
      </c>
      <c r="F13943" t="s">
        <v>530</v>
      </c>
      <c r="G13943" t="s">
        <v>531</v>
      </c>
      <c r="H13943" t="s">
        <v>532</v>
      </c>
      <c r="I13943" t="s">
        <v>1378</v>
      </c>
      <c r="K13943">
        <v>58796</v>
      </c>
      <c r="L13943">
        <v>1840015999</v>
      </c>
    </row>
    <row r="13944" spans="1:12" x14ac:dyDescent="0.45">
      <c r="A13944" t="str">
        <f t="shared" si="217"/>
        <v>Margate, Kent, United Kingdom</v>
      </c>
      <c r="B13944" t="s">
        <v>17511</v>
      </c>
      <c r="C13944" t="s">
        <v>17511</v>
      </c>
      <c r="D13944">
        <v>51.384999999999998</v>
      </c>
      <c r="E13944">
        <v>1.3837999999999999</v>
      </c>
      <c r="F13944" t="s">
        <v>536</v>
      </c>
      <c r="G13944" t="s">
        <v>537</v>
      </c>
      <c r="H13944" t="s">
        <v>538</v>
      </c>
      <c r="I13944" t="s">
        <v>1606</v>
      </c>
      <c r="K13944">
        <v>61223</v>
      </c>
      <c r="L13944">
        <v>1826808237</v>
      </c>
    </row>
    <row r="13945" spans="1:12" x14ac:dyDescent="0.45">
      <c r="A13945" t="str">
        <f t="shared" si="217"/>
        <v>Margate City, New Jersey, United States</v>
      </c>
      <c r="B13945" t="s">
        <v>17512</v>
      </c>
      <c r="C13945" t="s">
        <v>17512</v>
      </c>
      <c r="D13945">
        <v>39.3307</v>
      </c>
      <c r="E13945">
        <v>-74.507099999999994</v>
      </c>
      <c r="F13945" t="s">
        <v>530</v>
      </c>
      <c r="G13945" t="s">
        <v>531</v>
      </c>
      <c r="H13945" t="s">
        <v>532</v>
      </c>
      <c r="I13945" t="s">
        <v>587</v>
      </c>
      <c r="K13945">
        <v>5865</v>
      </c>
      <c r="L13945">
        <v>1840003793</v>
      </c>
    </row>
    <row r="13946" spans="1:12" x14ac:dyDescent="0.45">
      <c r="A13946" t="str">
        <f t="shared" si="217"/>
        <v>Marhanets’, Dnipropetrovs’ka Oblast’, Ukraine</v>
      </c>
      <c r="B13946" t="s">
        <v>17513</v>
      </c>
      <c r="C13946" t="s">
        <v>17514</v>
      </c>
      <c r="D13946">
        <v>47.648000000000003</v>
      </c>
      <c r="E13946">
        <v>34.616700000000002</v>
      </c>
      <c r="F13946" t="s">
        <v>1461</v>
      </c>
      <c r="G13946" t="s">
        <v>1462</v>
      </c>
      <c r="H13946" t="s">
        <v>1463</v>
      </c>
      <c r="I13946" t="s">
        <v>2195</v>
      </c>
      <c r="J13946" t="s">
        <v>366</v>
      </c>
      <c r="K13946">
        <v>47141</v>
      </c>
      <c r="L13946">
        <v>1804303283</v>
      </c>
    </row>
    <row r="13947" spans="1:12" x14ac:dyDescent="0.45">
      <c r="A13947" t="str">
        <f t="shared" si="217"/>
        <v>Marianna, Florida, United States</v>
      </c>
      <c r="B13947" t="s">
        <v>17515</v>
      </c>
      <c r="C13947" t="s">
        <v>17515</v>
      </c>
      <c r="D13947">
        <v>30.7943</v>
      </c>
      <c r="E13947">
        <v>-85.225999999999999</v>
      </c>
      <c r="F13947" t="s">
        <v>530</v>
      </c>
      <c r="G13947" t="s">
        <v>531</v>
      </c>
      <c r="H13947" t="s">
        <v>532</v>
      </c>
      <c r="I13947" t="s">
        <v>1378</v>
      </c>
      <c r="K13947">
        <v>5787</v>
      </c>
      <c r="L13947">
        <v>1840015897</v>
      </c>
    </row>
    <row r="13948" spans="1:12" x14ac:dyDescent="0.45">
      <c r="A13948" t="str">
        <f t="shared" si="217"/>
        <v>Mariánské Lázně, Karlovarský Kraj, Czechia</v>
      </c>
      <c r="B13948" t="s">
        <v>17516</v>
      </c>
      <c r="C13948" t="s">
        <v>17517</v>
      </c>
      <c r="D13948">
        <v>49.964700000000001</v>
      </c>
      <c r="E13948">
        <v>12.7012</v>
      </c>
      <c r="F13948" t="s">
        <v>2480</v>
      </c>
      <c r="G13948" t="s">
        <v>2481</v>
      </c>
      <c r="H13948" t="s">
        <v>2482</v>
      </c>
      <c r="I13948" t="s">
        <v>2483</v>
      </c>
      <c r="K13948">
        <v>12795</v>
      </c>
      <c r="L13948">
        <v>1203682983</v>
      </c>
    </row>
    <row r="13949" spans="1:12" x14ac:dyDescent="0.45">
      <c r="A13949" t="str">
        <f t="shared" si="217"/>
        <v>Maribor, Maribor, Slovenia</v>
      </c>
      <c r="B13949" t="s">
        <v>17518</v>
      </c>
      <c r="C13949" t="s">
        <v>17518</v>
      </c>
      <c r="D13949">
        <v>46.55</v>
      </c>
      <c r="E13949">
        <v>15.6333</v>
      </c>
      <c r="F13949" t="s">
        <v>1111</v>
      </c>
      <c r="G13949" t="s">
        <v>1112</v>
      </c>
      <c r="H13949" t="s">
        <v>1113</v>
      </c>
      <c r="I13949" t="s">
        <v>17518</v>
      </c>
      <c r="J13949" t="s">
        <v>378</v>
      </c>
      <c r="K13949">
        <v>112325</v>
      </c>
      <c r="L13949">
        <v>1705454394</v>
      </c>
    </row>
    <row r="13950" spans="1:12" x14ac:dyDescent="0.45">
      <c r="A13950" t="str">
        <f t="shared" si="217"/>
        <v>Maricopa, Arizona, United States</v>
      </c>
      <c r="B13950" t="s">
        <v>17519</v>
      </c>
      <c r="C13950" t="s">
        <v>17519</v>
      </c>
      <c r="D13950">
        <v>33.040399999999998</v>
      </c>
      <c r="E13950">
        <v>-112.00060000000001</v>
      </c>
      <c r="F13950" t="s">
        <v>530</v>
      </c>
      <c r="G13950" t="s">
        <v>531</v>
      </c>
      <c r="H13950" t="s">
        <v>532</v>
      </c>
      <c r="I13950" t="s">
        <v>2117</v>
      </c>
      <c r="K13950">
        <v>50752</v>
      </c>
      <c r="L13950">
        <v>1840020629</v>
      </c>
    </row>
    <row r="13951" spans="1:12" x14ac:dyDescent="0.45">
      <c r="A13951" t="str">
        <f t="shared" si="217"/>
        <v>Maridi, Western Equatoria, South Sudan</v>
      </c>
      <c r="B13951" t="s">
        <v>17520</v>
      </c>
      <c r="C13951" t="s">
        <v>17520</v>
      </c>
      <c r="D13951">
        <v>4.9150999999999998</v>
      </c>
      <c r="E13951">
        <v>29.476900000000001</v>
      </c>
      <c r="F13951" t="s">
        <v>2800</v>
      </c>
      <c r="G13951" t="s">
        <v>2801</v>
      </c>
      <c r="H13951" t="s">
        <v>2802</v>
      </c>
      <c r="I13951" t="s">
        <v>17521</v>
      </c>
      <c r="K13951">
        <v>14224</v>
      </c>
      <c r="L13951">
        <v>1728685965</v>
      </c>
    </row>
    <row r="13952" spans="1:12" x14ac:dyDescent="0.45">
      <c r="A13952" t="str">
        <f t="shared" si="217"/>
        <v>Mariehamn, Åland, Finland</v>
      </c>
      <c r="B13952" t="s">
        <v>17522</v>
      </c>
      <c r="C13952" t="s">
        <v>17522</v>
      </c>
      <c r="D13952">
        <v>60.098599999999998</v>
      </c>
      <c r="E13952">
        <v>19.944400000000002</v>
      </c>
      <c r="F13952" t="s">
        <v>459</v>
      </c>
      <c r="G13952" t="s">
        <v>460</v>
      </c>
      <c r="H13952" t="s">
        <v>461</v>
      </c>
      <c r="I13952" t="s">
        <v>17523</v>
      </c>
      <c r="J13952" t="s">
        <v>378</v>
      </c>
      <c r="K13952">
        <v>11461</v>
      </c>
      <c r="L13952">
        <v>1246614476</v>
      </c>
    </row>
    <row r="13953" spans="1:12" x14ac:dyDescent="0.45">
      <c r="A13953" t="str">
        <f t="shared" si="217"/>
        <v>Mariel, Artemisa, Cuba</v>
      </c>
      <c r="B13953" t="s">
        <v>17524</v>
      </c>
      <c r="C13953" t="s">
        <v>17524</v>
      </c>
      <c r="D13953">
        <v>22.993600000000001</v>
      </c>
      <c r="E13953">
        <v>-82.753900000000002</v>
      </c>
      <c r="F13953" t="s">
        <v>658</v>
      </c>
      <c r="G13953" t="s">
        <v>659</v>
      </c>
      <c r="H13953" t="s">
        <v>660</v>
      </c>
      <c r="I13953" t="s">
        <v>1671</v>
      </c>
      <c r="J13953" t="s">
        <v>366</v>
      </c>
      <c r="K13953">
        <v>42500</v>
      </c>
      <c r="L13953">
        <v>1192227631</v>
      </c>
    </row>
    <row r="13954" spans="1:12" x14ac:dyDescent="0.45">
      <c r="A13954" t="str">
        <f t="shared" si="217"/>
        <v>Marienberg, Saxony, Germany</v>
      </c>
      <c r="B13954" t="s">
        <v>17525</v>
      </c>
      <c r="C13954" t="s">
        <v>17525</v>
      </c>
      <c r="D13954">
        <v>50.650799999999997</v>
      </c>
      <c r="E13954">
        <v>13.1647</v>
      </c>
      <c r="F13954" t="s">
        <v>441</v>
      </c>
      <c r="G13954" t="s">
        <v>442</v>
      </c>
      <c r="H13954" t="s">
        <v>443</v>
      </c>
      <c r="I13954" t="s">
        <v>1707</v>
      </c>
      <c r="K13954">
        <v>17097</v>
      </c>
      <c r="L13954">
        <v>1276662047</v>
      </c>
    </row>
    <row r="13955" spans="1:12" x14ac:dyDescent="0.45">
      <c r="A13955" t="str">
        <f t="shared" ref="A13955:A14018" si="218">CONCATENATE(B13955,", ",I13955,", ",F13955)</f>
        <v>Mariental, Hardap, Namibia</v>
      </c>
      <c r="B13955" t="s">
        <v>17526</v>
      </c>
      <c r="C13955" t="s">
        <v>17526</v>
      </c>
      <c r="D13955">
        <v>-24.633299999999998</v>
      </c>
      <c r="E13955">
        <v>17.966699999999999</v>
      </c>
      <c r="F13955" t="s">
        <v>4295</v>
      </c>
      <c r="G13955" t="s">
        <v>4296</v>
      </c>
      <c r="H13955" t="s">
        <v>4297</v>
      </c>
      <c r="I13955" t="s">
        <v>17293</v>
      </c>
      <c r="J13955" t="s">
        <v>378</v>
      </c>
      <c r="K13955">
        <v>12478</v>
      </c>
      <c r="L13955">
        <v>1516582394</v>
      </c>
    </row>
    <row r="13956" spans="1:12" x14ac:dyDescent="0.45">
      <c r="A13956" t="str">
        <f t="shared" si="218"/>
        <v>Mariestad, Västra Götaland, Sweden</v>
      </c>
      <c r="B13956" t="s">
        <v>17527</v>
      </c>
      <c r="C13956" t="s">
        <v>17527</v>
      </c>
      <c r="D13956">
        <v>58.704999999999998</v>
      </c>
      <c r="E13956">
        <v>13.827999999999999</v>
      </c>
      <c r="F13956" t="s">
        <v>4875</v>
      </c>
      <c r="G13956" t="s">
        <v>4876</v>
      </c>
      <c r="H13956" t="s">
        <v>4877</v>
      </c>
      <c r="I13956" t="s">
        <v>4961</v>
      </c>
      <c r="J13956" t="s">
        <v>366</v>
      </c>
      <c r="K13956">
        <v>14891</v>
      </c>
      <c r="L13956">
        <v>1752879298</v>
      </c>
    </row>
    <row r="13957" spans="1:12" x14ac:dyDescent="0.45">
      <c r="A13957" t="str">
        <f t="shared" si="218"/>
        <v>Marietta, Georgia, United States</v>
      </c>
      <c r="B13957" t="s">
        <v>17528</v>
      </c>
      <c r="C13957" t="s">
        <v>17528</v>
      </c>
      <c r="D13957">
        <v>33.953299999999999</v>
      </c>
      <c r="E13957">
        <v>-84.542199999999994</v>
      </c>
      <c r="F13957" t="s">
        <v>530</v>
      </c>
      <c r="G13957" t="s">
        <v>531</v>
      </c>
      <c r="H13957" t="s">
        <v>532</v>
      </c>
      <c r="I13957" t="s">
        <v>763</v>
      </c>
      <c r="K13957">
        <v>60867</v>
      </c>
      <c r="L13957">
        <v>1840015633</v>
      </c>
    </row>
    <row r="13958" spans="1:12" x14ac:dyDescent="0.45">
      <c r="A13958" t="str">
        <f t="shared" si="218"/>
        <v>Marietta, Ohio, United States</v>
      </c>
      <c r="B13958" t="s">
        <v>17528</v>
      </c>
      <c r="C13958" t="s">
        <v>17528</v>
      </c>
      <c r="D13958">
        <v>39.424100000000003</v>
      </c>
      <c r="E13958">
        <v>-81.4465</v>
      </c>
      <c r="F13958" t="s">
        <v>530</v>
      </c>
      <c r="G13958" t="s">
        <v>531</v>
      </c>
      <c r="H13958" t="s">
        <v>532</v>
      </c>
      <c r="I13958" t="s">
        <v>799</v>
      </c>
      <c r="K13958">
        <v>21267</v>
      </c>
      <c r="L13958">
        <v>1840001545</v>
      </c>
    </row>
    <row r="13959" spans="1:12" x14ac:dyDescent="0.45">
      <c r="A13959" t="str">
        <f t="shared" si="218"/>
        <v>Marieville, Quebec, Canada</v>
      </c>
      <c r="B13959" t="s">
        <v>17529</v>
      </c>
      <c r="C13959" t="s">
        <v>17529</v>
      </c>
      <c r="D13959">
        <v>45.433300000000003</v>
      </c>
      <c r="E13959">
        <v>-73.166700000000006</v>
      </c>
      <c r="F13959" t="s">
        <v>541</v>
      </c>
      <c r="G13959" t="s">
        <v>542</v>
      </c>
      <c r="H13959" t="s">
        <v>543</v>
      </c>
      <c r="I13959" t="s">
        <v>756</v>
      </c>
      <c r="K13959">
        <v>10094</v>
      </c>
      <c r="L13959">
        <v>1124834229</v>
      </c>
    </row>
    <row r="13960" spans="1:12" x14ac:dyDescent="0.45">
      <c r="A13960" t="str">
        <f t="shared" si="218"/>
        <v>Marignane, Provence-Alpes-Côte d’Azur, France</v>
      </c>
      <c r="B13960" t="s">
        <v>17530</v>
      </c>
      <c r="C13960" t="s">
        <v>17530</v>
      </c>
      <c r="D13960">
        <v>43.415999999999997</v>
      </c>
      <c r="E13960">
        <v>5.2145000000000001</v>
      </c>
      <c r="F13960" t="s">
        <v>526</v>
      </c>
      <c r="G13960" t="s">
        <v>527</v>
      </c>
      <c r="H13960" t="s">
        <v>528</v>
      </c>
      <c r="I13960" t="s">
        <v>1081</v>
      </c>
      <c r="K13960">
        <v>32920</v>
      </c>
      <c r="L13960">
        <v>1250764669</v>
      </c>
    </row>
    <row r="13961" spans="1:12" x14ac:dyDescent="0.45">
      <c r="A13961" t="str">
        <f t="shared" si="218"/>
        <v>Mariinsk, Kemerovskaya Oblast’, Russia</v>
      </c>
      <c r="B13961" t="s">
        <v>17531</v>
      </c>
      <c r="C13961" t="s">
        <v>17531</v>
      </c>
      <c r="D13961">
        <v>56.216700000000003</v>
      </c>
      <c r="E13961">
        <v>87.75</v>
      </c>
      <c r="F13961" t="s">
        <v>504</v>
      </c>
      <c r="G13961" t="s">
        <v>505</v>
      </c>
      <c r="H13961" t="s">
        <v>506</v>
      </c>
      <c r="I13961" t="s">
        <v>2157</v>
      </c>
      <c r="K13961">
        <v>38637</v>
      </c>
      <c r="L13961">
        <v>1643015007</v>
      </c>
    </row>
    <row r="13962" spans="1:12" x14ac:dyDescent="0.45">
      <c r="A13962" t="str">
        <f t="shared" si="218"/>
        <v>Mariinskiy Posad, Chuvashiya, Russia</v>
      </c>
      <c r="B13962" t="s">
        <v>17532</v>
      </c>
      <c r="C13962" t="s">
        <v>17532</v>
      </c>
      <c r="D13962">
        <v>56.116700000000002</v>
      </c>
      <c r="E13962">
        <v>47.716700000000003</v>
      </c>
      <c r="F13962" t="s">
        <v>504</v>
      </c>
      <c r="G13962" t="s">
        <v>505</v>
      </c>
      <c r="H13962" t="s">
        <v>506</v>
      </c>
      <c r="I13962" t="s">
        <v>1412</v>
      </c>
      <c r="K13962">
        <v>8755</v>
      </c>
      <c r="L13962">
        <v>1643337574</v>
      </c>
    </row>
    <row r="13963" spans="1:12" x14ac:dyDescent="0.45">
      <c r="A13963" t="str">
        <f t="shared" si="218"/>
        <v>Marijampolė, Marijampolė, Lithuania</v>
      </c>
      <c r="B13963" t="s">
        <v>17533</v>
      </c>
      <c r="C13963" t="s">
        <v>17534</v>
      </c>
      <c r="D13963">
        <v>54.556699999999999</v>
      </c>
      <c r="E13963">
        <v>23.354399999999998</v>
      </c>
      <c r="F13963" t="s">
        <v>1155</v>
      </c>
      <c r="G13963" t="s">
        <v>1156</v>
      </c>
      <c r="H13963" t="s">
        <v>1157</v>
      </c>
      <c r="I13963" t="s">
        <v>17533</v>
      </c>
      <c r="J13963" t="s">
        <v>378</v>
      </c>
      <c r="K13963">
        <v>36602</v>
      </c>
      <c r="L13963">
        <v>1440180524</v>
      </c>
    </row>
    <row r="13964" spans="1:12" x14ac:dyDescent="0.45">
      <c r="A13964" t="str">
        <f t="shared" si="218"/>
        <v>Marikina City, Marikina, Philippines</v>
      </c>
      <c r="B13964" t="s">
        <v>17535</v>
      </c>
      <c r="C13964" t="s">
        <v>17535</v>
      </c>
      <c r="D13964">
        <v>14.65</v>
      </c>
      <c r="E13964">
        <v>121.1</v>
      </c>
      <c r="F13964" t="s">
        <v>1373</v>
      </c>
      <c r="G13964" t="s">
        <v>1374</v>
      </c>
      <c r="H13964" t="s">
        <v>1375</v>
      </c>
      <c r="I13964" t="s">
        <v>17536</v>
      </c>
      <c r="J13964" t="s">
        <v>378</v>
      </c>
      <c r="K13964">
        <v>450741</v>
      </c>
      <c r="L13964">
        <v>1608000077</v>
      </c>
    </row>
    <row r="13965" spans="1:12" x14ac:dyDescent="0.45">
      <c r="A13965" t="str">
        <f t="shared" si="218"/>
        <v>Marília, São Paulo, Brazil</v>
      </c>
      <c r="B13965" t="s">
        <v>17537</v>
      </c>
      <c r="C13965" t="s">
        <v>17538</v>
      </c>
      <c r="D13965">
        <v>-22.213899999999999</v>
      </c>
      <c r="E13965">
        <v>-49.945799999999998</v>
      </c>
      <c r="F13965" t="s">
        <v>491</v>
      </c>
      <c r="G13965" t="s">
        <v>492</v>
      </c>
      <c r="H13965" t="s">
        <v>493</v>
      </c>
      <c r="I13965" t="s">
        <v>801</v>
      </c>
      <c r="K13965">
        <v>232006</v>
      </c>
      <c r="L13965">
        <v>1076042151</v>
      </c>
    </row>
    <row r="13966" spans="1:12" x14ac:dyDescent="0.45">
      <c r="A13966" t="str">
        <f t="shared" si="218"/>
        <v>Marilla, New York, United States</v>
      </c>
      <c r="B13966" t="s">
        <v>17539</v>
      </c>
      <c r="C13966" t="s">
        <v>17539</v>
      </c>
      <c r="D13966">
        <v>42.825099999999999</v>
      </c>
      <c r="E13966">
        <v>-78.532200000000003</v>
      </c>
      <c r="F13966" t="s">
        <v>530</v>
      </c>
      <c r="G13966" t="s">
        <v>531</v>
      </c>
      <c r="H13966" t="s">
        <v>532</v>
      </c>
      <c r="I13966" t="s">
        <v>803</v>
      </c>
      <c r="K13966">
        <v>5373</v>
      </c>
      <c r="L13966">
        <v>1840058288</v>
      </c>
    </row>
    <row r="13967" spans="1:12" x14ac:dyDescent="0.45">
      <c r="A13967" t="str">
        <f t="shared" si="218"/>
        <v>Marina, California, United States</v>
      </c>
      <c r="B13967" t="s">
        <v>17540</v>
      </c>
      <c r="C13967" t="s">
        <v>17540</v>
      </c>
      <c r="D13967">
        <v>36.681199999999997</v>
      </c>
      <c r="E13967">
        <v>-121.7895</v>
      </c>
      <c r="F13967" t="s">
        <v>530</v>
      </c>
      <c r="G13967" t="s">
        <v>531</v>
      </c>
      <c r="H13967" t="s">
        <v>532</v>
      </c>
      <c r="I13967" t="s">
        <v>754</v>
      </c>
      <c r="K13967">
        <v>22781</v>
      </c>
      <c r="L13967">
        <v>1840020357</v>
      </c>
    </row>
    <row r="13968" spans="1:12" x14ac:dyDescent="0.45">
      <c r="A13968" t="str">
        <f t="shared" si="218"/>
        <v>Marina del Rey, California, United States</v>
      </c>
      <c r="B13968" t="s">
        <v>17541</v>
      </c>
      <c r="C13968" t="s">
        <v>17541</v>
      </c>
      <c r="D13968">
        <v>33.976500000000001</v>
      </c>
      <c r="E13968">
        <v>-118.4486</v>
      </c>
      <c r="F13968" t="s">
        <v>530</v>
      </c>
      <c r="G13968" t="s">
        <v>531</v>
      </c>
      <c r="H13968" t="s">
        <v>532</v>
      </c>
      <c r="I13968" t="s">
        <v>754</v>
      </c>
      <c r="K13968">
        <v>9771</v>
      </c>
      <c r="L13968">
        <v>1840017920</v>
      </c>
    </row>
    <row r="13969" spans="1:12" x14ac:dyDescent="0.45">
      <c r="A13969" t="str">
        <f t="shared" si="218"/>
        <v>Marinette, Wisconsin, United States</v>
      </c>
      <c r="B13969" t="s">
        <v>17542</v>
      </c>
      <c r="C13969" t="s">
        <v>17542</v>
      </c>
      <c r="D13969">
        <v>45.087000000000003</v>
      </c>
      <c r="E13969">
        <v>-87.632800000000003</v>
      </c>
      <c r="F13969" t="s">
        <v>530</v>
      </c>
      <c r="G13969" t="s">
        <v>531</v>
      </c>
      <c r="H13969" t="s">
        <v>532</v>
      </c>
      <c r="I13969" t="s">
        <v>1611</v>
      </c>
      <c r="K13969">
        <v>18671</v>
      </c>
      <c r="L13969">
        <v>1840003930</v>
      </c>
    </row>
    <row r="13970" spans="1:12" x14ac:dyDescent="0.45">
      <c r="A13970" t="str">
        <f t="shared" si="218"/>
        <v>Maringá, Paraná, Brazil</v>
      </c>
      <c r="B13970" t="s">
        <v>17543</v>
      </c>
      <c r="C13970" t="s">
        <v>17544</v>
      </c>
      <c r="D13970">
        <v>-23.409500000000001</v>
      </c>
      <c r="E13970">
        <v>-51.93</v>
      </c>
      <c r="F13970" t="s">
        <v>491</v>
      </c>
      <c r="G13970" t="s">
        <v>492</v>
      </c>
      <c r="H13970" t="s">
        <v>493</v>
      </c>
      <c r="I13970" t="s">
        <v>2206</v>
      </c>
      <c r="K13970">
        <v>328335</v>
      </c>
      <c r="L13970">
        <v>1076013378</v>
      </c>
    </row>
    <row r="13971" spans="1:12" x14ac:dyDescent="0.45">
      <c r="A13971" t="str">
        <f t="shared" si="218"/>
        <v>Marinha Grande, Leiria, Portugal</v>
      </c>
      <c r="B13971" t="s">
        <v>17545</v>
      </c>
      <c r="C13971" t="s">
        <v>17545</v>
      </c>
      <c r="D13971">
        <v>39.75</v>
      </c>
      <c r="E13971">
        <v>-8.9332999999999991</v>
      </c>
      <c r="F13971" t="s">
        <v>967</v>
      </c>
      <c r="G13971" t="s">
        <v>968</v>
      </c>
      <c r="H13971" t="s">
        <v>969</v>
      </c>
      <c r="I13971" t="s">
        <v>2107</v>
      </c>
      <c r="J13971" t="s">
        <v>366</v>
      </c>
      <c r="K13971">
        <v>38681</v>
      </c>
      <c r="L13971">
        <v>1620186271</v>
      </c>
    </row>
    <row r="13972" spans="1:12" x14ac:dyDescent="0.45">
      <c r="A13972" t="str">
        <f t="shared" si="218"/>
        <v>Marion, Ohio, United States</v>
      </c>
      <c r="B13972" t="s">
        <v>17546</v>
      </c>
      <c r="C13972" t="s">
        <v>17546</v>
      </c>
      <c r="D13972">
        <v>40.593299999999999</v>
      </c>
      <c r="E13972">
        <v>-83.123699999999999</v>
      </c>
      <c r="F13972" t="s">
        <v>530</v>
      </c>
      <c r="G13972" t="s">
        <v>531</v>
      </c>
      <c r="H13972" t="s">
        <v>532</v>
      </c>
      <c r="I13972" t="s">
        <v>799</v>
      </c>
      <c r="K13972">
        <v>45181</v>
      </c>
      <c r="L13972">
        <v>1840008332</v>
      </c>
    </row>
    <row r="13973" spans="1:12" x14ac:dyDescent="0.45">
      <c r="A13973" t="str">
        <f t="shared" si="218"/>
        <v>Marion, Indiana, United States</v>
      </c>
      <c r="B13973" t="s">
        <v>17546</v>
      </c>
      <c r="C13973" t="s">
        <v>17546</v>
      </c>
      <c r="D13973">
        <v>40.549599999999998</v>
      </c>
      <c r="E13973">
        <v>-85.66</v>
      </c>
      <c r="F13973" t="s">
        <v>530</v>
      </c>
      <c r="G13973" t="s">
        <v>531</v>
      </c>
      <c r="H13973" t="s">
        <v>532</v>
      </c>
      <c r="I13973" t="s">
        <v>1964</v>
      </c>
      <c r="K13973">
        <v>40588</v>
      </c>
      <c r="L13973">
        <v>1840013868</v>
      </c>
    </row>
    <row r="13974" spans="1:12" x14ac:dyDescent="0.45">
      <c r="A13974" t="str">
        <f t="shared" si="218"/>
        <v>Marion, Iowa, United States</v>
      </c>
      <c r="B13974" t="s">
        <v>17546</v>
      </c>
      <c r="C13974" t="s">
        <v>17546</v>
      </c>
      <c r="D13974">
        <v>42.045000000000002</v>
      </c>
      <c r="E13974">
        <v>-91.584599999999995</v>
      </c>
      <c r="F13974" t="s">
        <v>530</v>
      </c>
      <c r="G13974" t="s">
        <v>531</v>
      </c>
      <c r="H13974" t="s">
        <v>532</v>
      </c>
      <c r="I13974" t="s">
        <v>1552</v>
      </c>
      <c r="K13974">
        <v>40359</v>
      </c>
      <c r="L13974">
        <v>1840008099</v>
      </c>
    </row>
    <row r="13975" spans="1:12" x14ac:dyDescent="0.45">
      <c r="A13975" t="str">
        <f t="shared" si="218"/>
        <v>Marion, Illinois, United States</v>
      </c>
      <c r="B13975" t="s">
        <v>17546</v>
      </c>
      <c r="C13975" t="s">
        <v>17546</v>
      </c>
      <c r="D13975">
        <v>37.717300000000002</v>
      </c>
      <c r="E13975">
        <v>-88.927899999999994</v>
      </c>
      <c r="F13975" t="s">
        <v>530</v>
      </c>
      <c r="G13975" t="s">
        <v>531</v>
      </c>
      <c r="H13975" t="s">
        <v>532</v>
      </c>
      <c r="I13975" t="s">
        <v>824</v>
      </c>
      <c r="K13975">
        <v>17520</v>
      </c>
      <c r="L13975">
        <v>1840008712</v>
      </c>
    </row>
    <row r="13976" spans="1:12" x14ac:dyDescent="0.45">
      <c r="A13976" t="str">
        <f t="shared" si="218"/>
        <v>Marion, North Carolina, United States</v>
      </c>
      <c r="B13976" t="s">
        <v>17546</v>
      </c>
      <c r="C13976" t="s">
        <v>17546</v>
      </c>
      <c r="D13976">
        <v>35.677399999999999</v>
      </c>
      <c r="E13976">
        <v>-82.001300000000001</v>
      </c>
      <c r="F13976" t="s">
        <v>530</v>
      </c>
      <c r="G13976" t="s">
        <v>531</v>
      </c>
      <c r="H13976" t="s">
        <v>532</v>
      </c>
      <c r="I13976" t="s">
        <v>589</v>
      </c>
      <c r="K13976">
        <v>13454</v>
      </c>
      <c r="L13976">
        <v>1840015372</v>
      </c>
    </row>
    <row r="13977" spans="1:12" x14ac:dyDescent="0.45">
      <c r="A13977" t="str">
        <f t="shared" si="218"/>
        <v>Marion, Arkansas, United States</v>
      </c>
      <c r="B13977" t="s">
        <v>17546</v>
      </c>
      <c r="C13977" t="s">
        <v>17546</v>
      </c>
      <c r="D13977">
        <v>35.204099999999997</v>
      </c>
      <c r="E13977">
        <v>-90.206100000000006</v>
      </c>
      <c r="F13977" t="s">
        <v>530</v>
      </c>
      <c r="G13977" t="s">
        <v>531</v>
      </c>
      <c r="H13977" t="s">
        <v>532</v>
      </c>
      <c r="I13977" t="s">
        <v>1616</v>
      </c>
      <c r="K13977">
        <v>12310</v>
      </c>
      <c r="L13977">
        <v>1840015445</v>
      </c>
    </row>
    <row r="13978" spans="1:12" x14ac:dyDescent="0.45">
      <c r="A13978" t="str">
        <f t="shared" si="218"/>
        <v>Marion, Virginia, United States</v>
      </c>
      <c r="B13978" t="s">
        <v>17546</v>
      </c>
      <c r="C13978" t="s">
        <v>17546</v>
      </c>
      <c r="D13978">
        <v>36.838900000000002</v>
      </c>
      <c r="E13978">
        <v>-81.513499999999993</v>
      </c>
      <c r="F13978" t="s">
        <v>530</v>
      </c>
      <c r="G13978" t="s">
        <v>531</v>
      </c>
      <c r="H13978" t="s">
        <v>532</v>
      </c>
      <c r="I13978" t="s">
        <v>618</v>
      </c>
      <c r="K13978">
        <v>7414</v>
      </c>
      <c r="L13978">
        <v>1840006515</v>
      </c>
    </row>
    <row r="13979" spans="1:12" x14ac:dyDescent="0.45">
      <c r="A13979" t="str">
        <f t="shared" si="218"/>
        <v>Marion, South Carolina, United States</v>
      </c>
      <c r="B13979" t="s">
        <v>17546</v>
      </c>
      <c r="C13979" t="s">
        <v>17546</v>
      </c>
      <c r="D13979">
        <v>34.178699999999999</v>
      </c>
      <c r="E13979">
        <v>-79.396600000000007</v>
      </c>
      <c r="F13979" t="s">
        <v>530</v>
      </c>
      <c r="G13979" t="s">
        <v>531</v>
      </c>
      <c r="H13979" t="s">
        <v>532</v>
      </c>
      <c r="I13979" t="s">
        <v>534</v>
      </c>
      <c r="K13979">
        <v>6804</v>
      </c>
      <c r="L13979">
        <v>1840015595</v>
      </c>
    </row>
    <row r="13980" spans="1:12" x14ac:dyDescent="0.45">
      <c r="A13980" t="str">
        <f t="shared" si="218"/>
        <v>Marion, Massachusetts, United States</v>
      </c>
      <c r="B13980" t="s">
        <v>17546</v>
      </c>
      <c r="C13980" t="s">
        <v>17546</v>
      </c>
      <c r="D13980">
        <v>41.709099999999999</v>
      </c>
      <c r="E13980">
        <v>-70.763499999999993</v>
      </c>
      <c r="F13980" t="s">
        <v>530</v>
      </c>
      <c r="G13980" t="s">
        <v>531</v>
      </c>
      <c r="H13980" t="s">
        <v>532</v>
      </c>
      <c r="I13980" t="s">
        <v>621</v>
      </c>
      <c r="K13980">
        <v>5100</v>
      </c>
      <c r="L13980">
        <v>1840070287</v>
      </c>
    </row>
    <row r="13981" spans="1:12" x14ac:dyDescent="0.45">
      <c r="A13981" t="str">
        <f t="shared" si="218"/>
        <v>Mariscal José Félix Estigarribia, Boquerón, Paraguay</v>
      </c>
      <c r="B13981" t="s">
        <v>17547</v>
      </c>
      <c r="C13981" t="s">
        <v>17548</v>
      </c>
      <c r="D13981">
        <v>-22.03</v>
      </c>
      <c r="E13981">
        <v>-60.61</v>
      </c>
      <c r="F13981" t="s">
        <v>497</v>
      </c>
      <c r="G13981" t="s">
        <v>498</v>
      </c>
      <c r="H13981" t="s">
        <v>499</v>
      </c>
      <c r="I13981" t="s">
        <v>9869</v>
      </c>
      <c r="K13981">
        <v>2500</v>
      </c>
      <c r="L13981">
        <v>1600781023</v>
      </c>
    </row>
    <row r="13982" spans="1:12" x14ac:dyDescent="0.45">
      <c r="A13982" t="str">
        <f t="shared" si="218"/>
        <v>Mariupol, Donets’ka Oblast’, Ukraine</v>
      </c>
      <c r="B13982" t="s">
        <v>17549</v>
      </c>
      <c r="C13982" t="s">
        <v>17549</v>
      </c>
      <c r="D13982">
        <v>47.130600000000001</v>
      </c>
      <c r="E13982">
        <v>37.563899999999997</v>
      </c>
      <c r="F13982" t="s">
        <v>1461</v>
      </c>
      <c r="G13982" t="s">
        <v>1462</v>
      </c>
      <c r="H13982" t="s">
        <v>1463</v>
      </c>
      <c r="I13982" t="s">
        <v>1903</v>
      </c>
      <c r="K13982">
        <v>449498</v>
      </c>
      <c r="L13982">
        <v>1804630021</v>
      </c>
    </row>
    <row r="13983" spans="1:12" x14ac:dyDescent="0.45">
      <c r="A13983" t="str">
        <f t="shared" si="218"/>
        <v>Marīvān, Kordestān, Iran</v>
      </c>
      <c r="B13983" t="s">
        <v>17550</v>
      </c>
      <c r="C13983" t="s">
        <v>17551</v>
      </c>
      <c r="D13983">
        <v>35.526899999999998</v>
      </c>
      <c r="E13983">
        <v>46.176099999999998</v>
      </c>
      <c r="F13983" t="s">
        <v>388</v>
      </c>
      <c r="G13983" t="s">
        <v>389</v>
      </c>
      <c r="H13983" t="s">
        <v>390</v>
      </c>
      <c r="I13983" t="s">
        <v>3439</v>
      </c>
      <c r="J13983" t="s">
        <v>366</v>
      </c>
      <c r="K13983">
        <v>136654</v>
      </c>
      <c r="L13983">
        <v>1364680490</v>
      </c>
    </row>
    <row r="13984" spans="1:12" x14ac:dyDescent="0.45">
      <c r="A13984" t="str">
        <f t="shared" si="218"/>
        <v>Marka, Shabeellaha Hoose, Somalia</v>
      </c>
      <c r="B13984" t="s">
        <v>17552</v>
      </c>
      <c r="C13984" t="s">
        <v>17552</v>
      </c>
      <c r="D13984">
        <v>1.7156</v>
      </c>
      <c r="E13984">
        <v>44.770299999999999</v>
      </c>
      <c r="F13984" t="s">
        <v>3153</v>
      </c>
      <c r="G13984" t="s">
        <v>3154</v>
      </c>
      <c r="H13984" t="s">
        <v>3155</v>
      </c>
      <c r="I13984" t="s">
        <v>3550</v>
      </c>
      <c r="J13984" t="s">
        <v>378</v>
      </c>
      <c r="K13984">
        <v>1958</v>
      </c>
      <c r="L13984">
        <v>1706165964</v>
      </c>
    </row>
    <row r="13985" spans="1:12" x14ac:dyDescent="0.45">
      <c r="A13985" t="str">
        <f t="shared" si="218"/>
        <v>Markala, Ségou, Mali</v>
      </c>
      <c r="B13985" t="s">
        <v>17553</v>
      </c>
      <c r="C13985" t="s">
        <v>17553</v>
      </c>
      <c r="D13985">
        <v>13.670400000000001</v>
      </c>
      <c r="E13985">
        <v>-6.07</v>
      </c>
      <c r="F13985" t="s">
        <v>978</v>
      </c>
      <c r="G13985" t="s">
        <v>979</v>
      </c>
      <c r="H13985" t="s">
        <v>980</v>
      </c>
      <c r="I13985" t="s">
        <v>17554</v>
      </c>
      <c r="K13985">
        <v>53738</v>
      </c>
      <c r="L13985">
        <v>1466526342</v>
      </c>
    </row>
    <row r="13986" spans="1:12" x14ac:dyDescent="0.45">
      <c r="A13986" t="str">
        <f t="shared" si="218"/>
        <v>Mārkāpur, Andhra Pradesh, India</v>
      </c>
      <c r="B13986" t="s">
        <v>17555</v>
      </c>
      <c r="C13986" t="s">
        <v>17556</v>
      </c>
      <c r="D13986">
        <v>15.734999999999999</v>
      </c>
      <c r="E13986">
        <v>79.27</v>
      </c>
      <c r="F13986" t="s">
        <v>626</v>
      </c>
      <c r="G13986" t="s">
        <v>627</v>
      </c>
      <c r="H13986" t="s">
        <v>628</v>
      </c>
      <c r="I13986" t="s">
        <v>816</v>
      </c>
      <c r="K13986">
        <v>71092</v>
      </c>
      <c r="L13986">
        <v>1356101278</v>
      </c>
    </row>
    <row r="13987" spans="1:12" x14ac:dyDescent="0.45">
      <c r="A13987" t="str">
        <f t="shared" si="218"/>
        <v>Markdorf, Baden-Württemberg, Germany</v>
      </c>
      <c r="B13987" t="s">
        <v>17557</v>
      </c>
      <c r="C13987" t="s">
        <v>17557</v>
      </c>
      <c r="D13987">
        <v>47.720799999999997</v>
      </c>
      <c r="E13987">
        <v>9.3917000000000002</v>
      </c>
      <c r="F13987" t="s">
        <v>441</v>
      </c>
      <c r="G13987" t="s">
        <v>442</v>
      </c>
      <c r="H13987" t="s">
        <v>443</v>
      </c>
      <c r="I13987" t="s">
        <v>451</v>
      </c>
      <c r="K13987">
        <v>14031</v>
      </c>
      <c r="L13987">
        <v>1276086137</v>
      </c>
    </row>
    <row r="13988" spans="1:12" x14ac:dyDescent="0.45">
      <c r="A13988" t="str">
        <f t="shared" si="218"/>
        <v>Market Deeping, Lincolnshire, United Kingdom</v>
      </c>
      <c r="B13988" t="s">
        <v>17558</v>
      </c>
      <c r="C13988" t="s">
        <v>17558</v>
      </c>
      <c r="D13988">
        <v>52.677599999999998</v>
      </c>
      <c r="E13988">
        <v>-0.31730000000000003</v>
      </c>
      <c r="F13988" t="s">
        <v>536</v>
      </c>
      <c r="G13988" t="s">
        <v>537</v>
      </c>
      <c r="H13988" t="s">
        <v>538</v>
      </c>
      <c r="I13988" t="s">
        <v>5020</v>
      </c>
      <c r="K13988">
        <v>6008</v>
      </c>
      <c r="L13988">
        <v>1826725246</v>
      </c>
    </row>
    <row r="13989" spans="1:12" x14ac:dyDescent="0.45">
      <c r="A13989" t="str">
        <f t="shared" si="218"/>
        <v>Market Drayton, Staffordshire, United Kingdom</v>
      </c>
      <c r="B13989" t="s">
        <v>17559</v>
      </c>
      <c r="C13989" t="s">
        <v>17559</v>
      </c>
      <c r="D13989">
        <v>52.904400000000003</v>
      </c>
      <c r="E13989">
        <v>-2.4847999999999999</v>
      </c>
      <c r="F13989" t="s">
        <v>536</v>
      </c>
      <c r="G13989" t="s">
        <v>537</v>
      </c>
      <c r="H13989" t="s">
        <v>538</v>
      </c>
      <c r="I13989" t="s">
        <v>2729</v>
      </c>
      <c r="K13989">
        <v>11773</v>
      </c>
      <c r="L13989">
        <v>1826166610</v>
      </c>
    </row>
    <row r="13990" spans="1:12" x14ac:dyDescent="0.45">
      <c r="A13990" t="str">
        <f t="shared" si="218"/>
        <v>Market Harborough, Leicestershire, United Kingdom</v>
      </c>
      <c r="B13990" t="s">
        <v>17560</v>
      </c>
      <c r="C13990" t="s">
        <v>17560</v>
      </c>
      <c r="D13990">
        <v>52.477499999999999</v>
      </c>
      <c r="E13990">
        <v>-0.92059999999999997</v>
      </c>
      <c r="F13990" t="s">
        <v>536</v>
      </c>
      <c r="G13990" t="s">
        <v>537</v>
      </c>
      <c r="H13990" t="s">
        <v>538</v>
      </c>
      <c r="I13990" t="s">
        <v>2111</v>
      </c>
      <c r="K13990">
        <v>22911</v>
      </c>
      <c r="L13990">
        <v>1826292544</v>
      </c>
    </row>
    <row r="13991" spans="1:12" x14ac:dyDescent="0.45">
      <c r="A13991" t="str">
        <f t="shared" si="218"/>
        <v>Market Weighton, East Riding of Yorkshire, United Kingdom</v>
      </c>
      <c r="B13991" t="s">
        <v>17561</v>
      </c>
      <c r="C13991" t="s">
        <v>17561</v>
      </c>
      <c r="D13991">
        <v>53.864199999999997</v>
      </c>
      <c r="E13991">
        <v>-0.66239999999999999</v>
      </c>
      <c r="F13991" t="s">
        <v>536</v>
      </c>
      <c r="G13991" t="s">
        <v>537</v>
      </c>
      <c r="H13991" t="s">
        <v>538</v>
      </c>
      <c r="I13991" t="s">
        <v>4317</v>
      </c>
      <c r="K13991">
        <v>6429</v>
      </c>
      <c r="L13991">
        <v>1826471742</v>
      </c>
    </row>
    <row r="13992" spans="1:12" x14ac:dyDescent="0.45">
      <c r="A13992" t="str">
        <f t="shared" si="218"/>
        <v>Markfield, Leicestershire, United Kingdom</v>
      </c>
      <c r="B13992" t="s">
        <v>17562</v>
      </c>
      <c r="C13992" t="s">
        <v>17562</v>
      </c>
      <c r="D13992">
        <v>52.687800000000003</v>
      </c>
      <c r="E13992">
        <v>-1.2775000000000001</v>
      </c>
      <c r="F13992" t="s">
        <v>536</v>
      </c>
      <c r="G13992" t="s">
        <v>537</v>
      </c>
      <c r="H13992" t="s">
        <v>538</v>
      </c>
      <c r="I13992" t="s">
        <v>2111</v>
      </c>
      <c r="K13992">
        <v>5681</v>
      </c>
      <c r="L13992">
        <v>1826251524</v>
      </c>
    </row>
    <row r="13993" spans="1:12" x14ac:dyDescent="0.45">
      <c r="A13993" t="str">
        <f t="shared" si="218"/>
        <v>Markgröningen, Baden-Württemberg, Germany</v>
      </c>
      <c r="B13993" t="s">
        <v>17563</v>
      </c>
      <c r="C13993" t="s">
        <v>17564</v>
      </c>
      <c r="D13993">
        <v>48.904699999999998</v>
      </c>
      <c r="E13993">
        <v>9.0808</v>
      </c>
      <c r="F13993" t="s">
        <v>441</v>
      </c>
      <c r="G13993" t="s">
        <v>442</v>
      </c>
      <c r="H13993" t="s">
        <v>443</v>
      </c>
      <c r="I13993" t="s">
        <v>451</v>
      </c>
      <c r="K13993">
        <v>14785</v>
      </c>
      <c r="L13993">
        <v>1276236194</v>
      </c>
    </row>
    <row r="13994" spans="1:12" x14ac:dyDescent="0.45">
      <c r="A13994" t="str">
        <f t="shared" si="218"/>
        <v>Markham, Ontario, Canada</v>
      </c>
      <c r="B13994" t="s">
        <v>17565</v>
      </c>
      <c r="C13994" t="s">
        <v>17565</v>
      </c>
      <c r="D13994">
        <v>43.8767</v>
      </c>
      <c r="E13994">
        <v>-79.263300000000001</v>
      </c>
      <c r="F13994" t="s">
        <v>541</v>
      </c>
      <c r="G13994" t="s">
        <v>542</v>
      </c>
      <c r="H13994" t="s">
        <v>543</v>
      </c>
      <c r="I13994" t="s">
        <v>857</v>
      </c>
      <c r="K13994">
        <v>328966</v>
      </c>
      <c r="L13994">
        <v>1124272698</v>
      </c>
    </row>
    <row r="13995" spans="1:12" x14ac:dyDescent="0.45">
      <c r="A13995" t="str">
        <f t="shared" si="218"/>
        <v>Markham, Illinois, United States</v>
      </c>
      <c r="B13995" t="s">
        <v>17565</v>
      </c>
      <c r="C13995" t="s">
        <v>17565</v>
      </c>
      <c r="D13995">
        <v>41.6</v>
      </c>
      <c r="E13995">
        <v>-87.6905</v>
      </c>
      <c r="F13995" t="s">
        <v>530</v>
      </c>
      <c r="G13995" t="s">
        <v>531</v>
      </c>
      <c r="H13995" t="s">
        <v>532</v>
      </c>
      <c r="I13995" t="s">
        <v>824</v>
      </c>
      <c r="K13995">
        <v>12314</v>
      </c>
      <c r="L13995">
        <v>1840008130</v>
      </c>
    </row>
    <row r="13996" spans="1:12" x14ac:dyDescent="0.45">
      <c r="A13996" t="str">
        <f t="shared" si="218"/>
        <v>Markkleeberg, Saxony, Germany</v>
      </c>
      <c r="B13996" t="s">
        <v>17566</v>
      </c>
      <c r="C13996" t="s">
        <v>17566</v>
      </c>
      <c r="D13996">
        <v>51.277799999999999</v>
      </c>
      <c r="E13996">
        <v>12.3833</v>
      </c>
      <c r="F13996" t="s">
        <v>441</v>
      </c>
      <c r="G13996" t="s">
        <v>442</v>
      </c>
      <c r="H13996" t="s">
        <v>443</v>
      </c>
      <c r="I13996" t="s">
        <v>1707</v>
      </c>
      <c r="K13996">
        <v>24679</v>
      </c>
      <c r="L13996">
        <v>1276805845</v>
      </c>
    </row>
    <row r="13997" spans="1:12" x14ac:dyDescent="0.45">
      <c r="A13997" t="str">
        <f t="shared" si="218"/>
        <v>Markneukirchen, Saxony, Germany</v>
      </c>
      <c r="B13997" t="s">
        <v>17567</v>
      </c>
      <c r="C13997" t="s">
        <v>17567</v>
      </c>
      <c r="D13997">
        <v>50.316699999999997</v>
      </c>
      <c r="E13997">
        <v>12.316700000000001</v>
      </c>
      <c r="F13997" t="s">
        <v>441</v>
      </c>
      <c r="G13997" t="s">
        <v>442</v>
      </c>
      <c r="H13997" t="s">
        <v>443</v>
      </c>
      <c r="I13997" t="s">
        <v>1707</v>
      </c>
      <c r="K13997">
        <v>7583</v>
      </c>
      <c r="L13997">
        <v>1276538158</v>
      </c>
    </row>
    <row r="13998" spans="1:12" x14ac:dyDescent="0.45">
      <c r="A13998" t="str">
        <f t="shared" si="218"/>
        <v>Markovci, Markovci, Slovenia</v>
      </c>
      <c r="B13998" t="s">
        <v>17568</v>
      </c>
      <c r="C13998" t="s">
        <v>17568</v>
      </c>
      <c r="D13998">
        <v>46.383299999999998</v>
      </c>
      <c r="E13998">
        <v>15.95</v>
      </c>
      <c r="F13998" t="s">
        <v>1111</v>
      </c>
      <c r="G13998" t="s">
        <v>1112</v>
      </c>
      <c r="H13998" t="s">
        <v>1113</v>
      </c>
      <c r="I13998" t="s">
        <v>17568</v>
      </c>
      <c r="J13998" t="s">
        <v>378</v>
      </c>
      <c r="L13998">
        <v>1705493301</v>
      </c>
    </row>
    <row r="13999" spans="1:12" x14ac:dyDescent="0.45">
      <c r="A13999" t="str">
        <f t="shared" si="218"/>
        <v>Markranstädt, Saxony, Germany</v>
      </c>
      <c r="B13999" t="s">
        <v>17569</v>
      </c>
      <c r="C13999" t="s">
        <v>17570</v>
      </c>
      <c r="D13999">
        <v>51.301699999999997</v>
      </c>
      <c r="E13999">
        <v>12.2211</v>
      </c>
      <c r="F13999" t="s">
        <v>441</v>
      </c>
      <c r="G13999" t="s">
        <v>442</v>
      </c>
      <c r="H13999" t="s">
        <v>443</v>
      </c>
      <c r="I13999" t="s">
        <v>1707</v>
      </c>
      <c r="K13999">
        <v>15619</v>
      </c>
      <c r="L13999">
        <v>1276832529</v>
      </c>
    </row>
    <row r="14000" spans="1:12" x14ac:dyDescent="0.45">
      <c r="A14000" t="str">
        <f t="shared" si="218"/>
        <v>Marks, Saratovskaya Oblast’, Russia</v>
      </c>
      <c r="B14000" t="s">
        <v>17571</v>
      </c>
      <c r="C14000" t="s">
        <v>17571</v>
      </c>
      <c r="D14000">
        <v>51.7</v>
      </c>
      <c r="E14000">
        <v>46.75</v>
      </c>
      <c r="F14000" t="s">
        <v>504</v>
      </c>
      <c r="G14000" t="s">
        <v>505</v>
      </c>
      <c r="H14000" t="s">
        <v>506</v>
      </c>
      <c r="I14000" t="s">
        <v>2389</v>
      </c>
      <c r="K14000">
        <v>31488</v>
      </c>
      <c r="L14000">
        <v>1643304163</v>
      </c>
    </row>
    <row r="14001" spans="1:12" x14ac:dyDescent="0.45">
      <c r="A14001" t="str">
        <f t="shared" si="218"/>
        <v>Marksville, Louisiana, United States</v>
      </c>
      <c r="B14001" t="s">
        <v>17572</v>
      </c>
      <c r="C14001" t="s">
        <v>17572</v>
      </c>
      <c r="D14001">
        <v>31.124700000000001</v>
      </c>
      <c r="E14001">
        <v>-92.065200000000004</v>
      </c>
      <c r="F14001" t="s">
        <v>530</v>
      </c>
      <c r="G14001" t="s">
        <v>531</v>
      </c>
      <c r="H14001" t="s">
        <v>532</v>
      </c>
      <c r="I14001" t="s">
        <v>533</v>
      </c>
      <c r="K14001">
        <v>7036</v>
      </c>
      <c r="L14001">
        <v>1840015878</v>
      </c>
    </row>
    <row r="14002" spans="1:12" x14ac:dyDescent="0.45">
      <c r="A14002" t="str">
        <f t="shared" si="218"/>
        <v>Marktheidenfeld, Bavaria, Germany</v>
      </c>
      <c r="B14002" t="s">
        <v>17573</v>
      </c>
      <c r="C14002" t="s">
        <v>17573</v>
      </c>
      <c r="D14002">
        <v>49.85</v>
      </c>
      <c r="E14002">
        <v>9.6</v>
      </c>
      <c r="F14002" t="s">
        <v>441</v>
      </c>
      <c r="G14002" t="s">
        <v>442</v>
      </c>
      <c r="H14002" t="s">
        <v>443</v>
      </c>
      <c r="I14002" t="s">
        <v>567</v>
      </c>
      <c r="K14002">
        <v>11194</v>
      </c>
      <c r="L14002">
        <v>1276902218</v>
      </c>
    </row>
    <row r="14003" spans="1:12" x14ac:dyDescent="0.45">
      <c r="A14003" t="str">
        <f t="shared" si="218"/>
        <v>Marktoberdorf, Bavaria, Germany</v>
      </c>
      <c r="B14003" t="s">
        <v>17574</v>
      </c>
      <c r="C14003" t="s">
        <v>17574</v>
      </c>
      <c r="D14003">
        <v>47.7667</v>
      </c>
      <c r="E14003">
        <v>10.6167</v>
      </c>
      <c r="F14003" t="s">
        <v>441</v>
      </c>
      <c r="G14003" t="s">
        <v>442</v>
      </c>
      <c r="H14003" t="s">
        <v>443</v>
      </c>
      <c r="I14003" t="s">
        <v>567</v>
      </c>
      <c r="J14003" t="s">
        <v>366</v>
      </c>
      <c r="K14003">
        <v>18539</v>
      </c>
      <c r="L14003">
        <v>1276720955</v>
      </c>
    </row>
    <row r="14004" spans="1:12" x14ac:dyDescent="0.45">
      <c r="A14004" t="str">
        <f t="shared" si="218"/>
        <v>Marktredwitz, Bavaria, Germany</v>
      </c>
      <c r="B14004" t="s">
        <v>17575</v>
      </c>
      <c r="C14004" t="s">
        <v>17575</v>
      </c>
      <c r="D14004">
        <v>50</v>
      </c>
      <c r="E14004">
        <v>12.066700000000001</v>
      </c>
      <c r="F14004" t="s">
        <v>441</v>
      </c>
      <c r="G14004" t="s">
        <v>442</v>
      </c>
      <c r="H14004" t="s">
        <v>443</v>
      </c>
      <c r="I14004" t="s">
        <v>567</v>
      </c>
      <c r="K14004">
        <v>17217</v>
      </c>
      <c r="L14004">
        <v>1276442185</v>
      </c>
    </row>
    <row r="14005" spans="1:12" x14ac:dyDescent="0.45">
      <c r="A14005" t="str">
        <f t="shared" si="218"/>
        <v>Marl, North Rhine-Westphalia, Germany</v>
      </c>
      <c r="B14005" t="s">
        <v>17576</v>
      </c>
      <c r="C14005" t="s">
        <v>17576</v>
      </c>
      <c r="D14005">
        <v>51.666699999999999</v>
      </c>
      <c r="E14005">
        <v>7.1166999999999998</v>
      </c>
      <c r="F14005" t="s">
        <v>441</v>
      </c>
      <c r="G14005" t="s">
        <v>442</v>
      </c>
      <c r="H14005" t="s">
        <v>443</v>
      </c>
      <c r="I14005" t="s">
        <v>444</v>
      </c>
      <c r="K14005">
        <v>83941</v>
      </c>
      <c r="L14005">
        <v>1276451667</v>
      </c>
    </row>
    <row r="14006" spans="1:12" x14ac:dyDescent="0.45">
      <c r="A14006" t="str">
        <f t="shared" si="218"/>
        <v>Marlboro, New Jersey, United States</v>
      </c>
      <c r="B14006" t="s">
        <v>17577</v>
      </c>
      <c r="C14006" t="s">
        <v>17577</v>
      </c>
      <c r="D14006">
        <v>40.342700000000001</v>
      </c>
      <c r="E14006">
        <v>-74.256699999999995</v>
      </c>
      <c r="F14006" t="s">
        <v>530</v>
      </c>
      <c r="G14006" t="s">
        <v>531</v>
      </c>
      <c r="H14006" t="s">
        <v>532</v>
      </c>
      <c r="I14006" t="s">
        <v>587</v>
      </c>
      <c r="K14006">
        <v>40133</v>
      </c>
      <c r="L14006">
        <v>1840081649</v>
      </c>
    </row>
    <row r="14007" spans="1:12" x14ac:dyDescent="0.45">
      <c r="A14007" t="str">
        <f t="shared" si="218"/>
        <v>Marlboro Village, Maryland, United States</v>
      </c>
      <c r="B14007" t="s">
        <v>17578</v>
      </c>
      <c r="C14007" t="s">
        <v>17578</v>
      </c>
      <c r="D14007">
        <v>38.8307</v>
      </c>
      <c r="E14007">
        <v>-76.769900000000007</v>
      </c>
      <c r="F14007" t="s">
        <v>530</v>
      </c>
      <c r="G14007" t="s">
        <v>531</v>
      </c>
      <c r="H14007" t="s">
        <v>532</v>
      </c>
      <c r="I14007" t="s">
        <v>588</v>
      </c>
      <c r="K14007">
        <v>9803</v>
      </c>
      <c r="L14007">
        <v>1840039492</v>
      </c>
    </row>
    <row r="14008" spans="1:12" x14ac:dyDescent="0.45">
      <c r="A14008" t="str">
        <f t="shared" si="218"/>
        <v>Marlborough, Wiltshire, United Kingdom</v>
      </c>
      <c r="B14008" t="s">
        <v>4695</v>
      </c>
      <c r="C14008" t="s">
        <v>4695</v>
      </c>
      <c r="D14008">
        <v>51.42</v>
      </c>
      <c r="E14008">
        <v>-1.73</v>
      </c>
      <c r="F14008" t="s">
        <v>536</v>
      </c>
      <c r="G14008" t="s">
        <v>537</v>
      </c>
      <c r="H14008" t="s">
        <v>538</v>
      </c>
      <c r="I14008" t="s">
        <v>1835</v>
      </c>
      <c r="K14008">
        <v>8395</v>
      </c>
      <c r="L14008">
        <v>1826128620</v>
      </c>
    </row>
    <row r="14009" spans="1:12" x14ac:dyDescent="0.45">
      <c r="A14009" t="str">
        <f t="shared" si="218"/>
        <v>Marlborough, Massachusetts, United States</v>
      </c>
      <c r="B14009" t="s">
        <v>4695</v>
      </c>
      <c r="C14009" t="s">
        <v>4695</v>
      </c>
      <c r="D14009">
        <v>42.349400000000003</v>
      </c>
      <c r="E14009">
        <v>-71.546800000000005</v>
      </c>
      <c r="F14009" t="s">
        <v>530</v>
      </c>
      <c r="G14009" t="s">
        <v>531</v>
      </c>
      <c r="H14009" t="s">
        <v>532</v>
      </c>
      <c r="I14009" t="s">
        <v>621</v>
      </c>
      <c r="K14009">
        <v>39597</v>
      </c>
      <c r="L14009">
        <v>1840000427</v>
      </c>
    </row>
    <row r="14010" spans="1:12" x14ac:dyDescent="0.45">
      <c r="A14010" t="str">
        <f t="shared" si="218"/>
        <v>Marlborough, New York, United States</v>
      </c>
      <c r="B14010" t="s">
        <v>4695</v>
      </c>
      <c r="C14010" t="s">
        <v>4695</v>
      </c>
      <c r="D14010">
        <v>41.633800000000001</v>
      </c>
      <c r="E14010">
        <v>-73.990300000000005</v>
      </c>
      <c r="F14010" t="s">
        <v>530</v>
      </c>
      <c r="G14010" t="s">
        <v>531</v>
      </c>
      <c r="H14010" t="s">
        <v>532</v>
      </c>
      <c r="I14010" t="s">
        <v>803</v>
      </c>
      <c r="K14010">
        <v>8686</v>
      </c>
      <c r="L14010">
        <v>1840087655</v>
      </c>
    </row>
    <row r="14011" spans="1:12" x14ac:dyDescent="0.45">
      <c r="A14011" t="str">
        <f t="shared" si="218"/>
        <v>Marlborough, Connecticut, United States</v>
      </c>
      <c r="B14011" t="s">
        <v>4695</v>
      </c>
      <c r="C14011" t="s">
        <v>4695</v>
      </c>
      <c r="D14011">
        <v>41.633099999999999</v>
      </c>
      <c r="E14011">
        <v>-72.454700000000003</v>
      </c>
      <c r="F14011" t="s">
        <v>530</v>
      </c>
      <c r="G14011" t="s">
        <v>531</v>
      </c>
      <c r="H14011" t="s">
        <v>532</v>
      </c>
      <c r="I14011" t="s">
        <v>2109</v>
      </c>
      <c r="K14011">
        <v>6394</v>
      </c>
      <c r="L14011">
        <v>1840035317</v>
      </c>
    </row>
    <row r="14012" spans="1:12" x14ac:dyDescent="0.45">
      <c r="A14012" t="str">
        <f t="shared" si="218"/>
        <v>Marlin, Texas, United States</v>
      </c>
      <c r="B14012" t="s">
        <v>17579</v>
      </c>
      <c r="C14012" t="s">
        <v>17579</v>
      </c>
      <c r="D14012">
        <v>31.308499999999999</v>
      </c>
      <c r="E14012">
        <v>-96.8934</v>
      </c>
      <c r="F14012" t="s">
        <v>530</v>
      </c>
      <c r="G14012" t="s">
        <v>531</v>
      </c>
      <c r="H14012" t="s">
        <v>532</v>
      </c>
      <c r="I14012" t="s">
        <v>610</v>
      </c>
      <c r="K14012">
        <v>5454</v>
      </c>
      <c r="L14012">
        <v>1840020844</v>
      </c>
    </row>
    <row r="14013" spans="1:12" x14ac:dyDescent="0.45">
      <c r="A14013" t="str">
        <f t="shared" si="218"/>
        <v>Marlow, Buckinghamshire, United Kingdom</v>
      </c>
      <c r="B14013" t="s">
        <v>17580</v>
      </c>
      <c r="C14013" t="s">
        <v>17580</v>
      </c>
      <c r="D14013">
        <v>51.57</v>
      </c>
      <c r="E14013">
        <v>-0.78</v>
      </c>
      <c r="F14013" t="s">
        <v>536</v>
      </c>
      <c r="G14013" t="s">
        <v>537</v>
      </c>
      <c r="H14013" t="s">
        <v>538</v>
      </c>
      <c r="I14013" t="s">
        <v>1832</v>
      </c>
      <c r="K14013">
        <v>14004</v>
      </c>
      <c r="L14013">
        <v>1826308165</v>
      </c>
    </row>
    <row r="14014" spans="1:12" x14ac:dyDescent="0.45">
      <c r="A14014" t="str">
        <f t="shared" si="218"/>
        <v>Marlow Heights, Maryland, United States</v>
      </c>
      <c r="B14014" t="s">
        <v>17581</v>
      </c>
      <c r="C14014" t="s">
        <v>17581</v>
      </c>
      <c r="D14014">
        <v>38.823700000000002</v>
      </c>
      <c r="E14014">
        <v>-76.948499999999996</v>
      </c>
      <c r="F14014" t="s">
        <v>530</v>
      </c>
      <c r="G14014" t="s">
        <v>531</v>
      </c>
      <c r="H14014" t="s">
        <v>532</v>
      </c>
      <c r="I14014" t="s">
        <v>588</v>
      </c>
      <c r="K14014">
        <v>5869</v>
      </c>
      <c r="L14014">
        <v>1840005961</v>
      </c>
    </row>
    <row r="14015" spans="1:12" x14ac:dyDescent="0.45">
      <c r="A14015" t="str">
        <f t="shared" si="218"/>
        <v>Marlton, New Jersey, United States</v>
      </c>
      <c r="B14015" t="s">
        <v>17582</v>
      </c>
      <c r="C14015" t="s">
        <v>17582</v>
      </c>
      <c r="D14015">
        <v>39.901600000000002</v>
      </c>
      <c r="E14015">
        <v>-74.929699999999997</v>
      </c>
      <c r="F14015" t="s">
        <v>530</v>
      </c>
      <c r="G14015" t="s">
        <v>531</v>
      </c>
      <c r="H14015" t="s">
        <v>532</v>
      </c>
      <c r="I14015" t="s">
        <v>587</v>
      </c>
      <c r="K14015">
        <v>9990</v>
      </c>
      <c r="L14015">
        <v>1840005522</v>
      </c>
    </row>
    <row r="14016" spans="1:12" x14ac:dyDescent="0.45">
      <c r="A14016" t="str">
        <f t="shared" si="218"/>
        <v>Marlton, Maryland, United States</v>
      </c>
      <c r="B14016" t="s">
        <v>17582</v>
      </c>
      <c r="C14016" t="s">
        <v>17582</v>
      </c>
      <c r="D14016">
        <v>38.762</v>
      </c>
      <c r="E14016">
        <v>-76.785700000000006</v>
      </c>
      <c r="F14016" t="s">
        <v>530</v>
      </c>
      <c r="G14016" t="s">
        <v>531</v>
      </c>
      <c r="H14016" t="s">
        <v>532</v>
      </c>
      <c r="I14016" t="s">
        <v>588</v>
      </c>
      <c r="K14016">
        <v>9216</v>
      </c>
      <c r="L14016">
        <v>1840005962</v>
      </c>
    </row>
    <row r="14017" spans="1:12" x14ac:dyDescent="0.45">
      <c r="A14017" t="str">
        <f t="shared" si="218"/>
        <v>Marmara Ereğlisi, Tekirdağ, Turkey</v>
      </c>
      <c r="B14017" t="s">
        <v>17583</v>
      </c>
      <c r="C14017" t="s">
        <v>17584</v>
      </c>
      <c r="D14017">
        <v>40.969700000000003</v>
      </c>
      <c r="E14017">
        <v>27.955300000000001</v>
      </c>
      <c r="F14017" t="s">
        <v>806</v>
      </c>
      <c r="G14017" t="s">
        <v>807</v>
      </c>
      <c r="H14017" t="s">
        <v>808</v>
      </c>
      <c r="I14017" t="s">
        <v>7586</v>
      </c>
      <c r="J14017" t="s">
        <v>366</v>
      </c>
      <c r="K14017">
        <v>25873</v>
      </c>
      <c r="L14017">
        <v>1792522233</v>
      </c>
    </row>
    <row r="14018" spans="1:12" x14ac:dyDescent="0.45">
      <c r="A14018" t="str">
        <f t="shared" si="218"/>
        <v>Marmaris, Muğla, Turkey</v>
      </c>
      <c r="B14018" t="s">
        <v>17585</v>
      </c>
      <c r="C14018" t="s">
        <v>17585</v>
      </c>
      <c r="D14018">
        <v>36.856400000000001</v>
      </c>
      <c r="E14018">
        <v>28.271100000000001</v>
      </c>
      <c r="F14018" t="s">
        <v>806</v>
      </c>
      <c r="G14018" t="s">
        <v>807</v>
      </c>
      <c r="H14018" t="s">
        <v>808</v>
      </c>
      <c r="I14018" t="s">
        <v>9857</v>
      </c>
      <c r="J14018" t="s">
        <v>366</v>
      </c>
      <c r="K14018">
        <v>94247</v>
      </c>
      <c r="L14018">
        <v>1792982553</v>
      </c>
    </row>
    <row r="14019" spans="1:12" x14ac:dyDescent="0.45">
      <c r="A14019" t="str">
        <f t="shared" ref="A14019:A14082" si="219">CONCATENATE(B14019,", ",I14019,", ",F14019)</f>
        <v>Marne, Schleswig-Holstein, Germany</v>
      </c>
      <c r="B14019" t="s">
        <v>17586</v>
      </c>
      <c r="C14019" t="s">
        <v>17586</v>
      </c>
      <c r="D14019">
        <v>53.95</v>
      </c>
      <c r="E14019">
        <v>9</v>
      </c>
      <c r="F14019" t="s">
        <v>441</v>
      </c>
      <c r="G14019" t="s">
        <v>442</v>
      </c>
      <c r="H14019" t="s">
        <v>443</v>
      </c>
      <c r="I14019" t="s">
        <v>997</v>
      </c>
      <c r="K14019">
        <v>5858</v>
      </c>
      <c r="L14019">
        <v>1276479909</v>
      </c>
    </row>
    <row r="14020" spans="1:12" x14ac:dyDescent="0.45">
      <c r="A14020" t="str">
        <f t="shared" si="219"/>
        <v>Marneuli, Kvemo Kartli, Georgia</v>
      </c>
      <c r="B14020" t="s">
        <v>17587</v>
      </c>
      <c r="C14020" t="s">
        <v>17587</v>
      </c>
      <c r="D14020">
        <v>41.496899999999997</v>
      </c>
      <c r="E14020">
        <v>44.8108</v>
      </c>
      <c r="F14020" t="s">
        <v>763</v>
      </c>
      <c r="G14020" t="s">
        <v>1132</v>
      </c>
      <c r="H14020" t="s">
        <v>1133</v>
      </c>
      <c r="I14020" t="s">
        <v>4880</v>
      </c>
      <c r="J14020" t="s">
        <v>366</v>
      </c>
      <c r="K14020">
        <v>20211</v>
      </c>
      <c r="L14020">
        <v>1268246632</v>
      </c>
    </row>
    <row r="14021" spans="1:12" x14ac:dyDescent="0.45">
      <c r="A14021" t="str">
        <f t="shared" si="219"/>
        <v>Maroantsetra, Toamasina, Madagascar</v>
      </c>
      <c r="B14021" t="s">
        <v>17588</v>
      </c>
      <c r="C14021" t="s">
        <v>17588</v>
      </c>
      <c r="D14021">
        <v>-15.433299999999999</v>
      </c>
      <c r="E14021">
        <v>49.7333</v>
      </c>
      <c r="F14021" t="s">
        <v>1792</v>
      </c>
      <c r="G14021" t="s">
        <v>1793</v>
      </c>
      <c r="H14021" t="s">
        <v>1794</v>
      </c>
      <c r="I14021" t="s">
        <v>1800</v>
      </c>
      <c r="K14021">
        <v>38046</v>
      </c>
      <c r="L14021">
        <v>1450485257</v>
      </c>
    </row>
    <row r="14022" spans="1:12" x14ac:dyDescent="0.45">
      <c r="A14022" t="str">
        <f t="shared" si="219"/>
        <v>Marondera, Mashonaland East, Zimbabwe</v>
      </c>
      <c r="B14022" t="s">
        <v>17589</v>
      </c>
      <c r="C14022" t="s">
        <v>17589</v>
      </c>
      <c r="D14022">
        <v>-18.183299999999999</v>
      </c>
      <c r="E14022">
        <v>31.55</v>
      </c>
      <c r="F14022" t="s">
        <v>3965</v>
      </c>
      <c r="G14022" t="s">
        <v>3966</v>
      </c>
      <c r="H14022" t="s">
        <v>3967</v>
      </c>
      <c r="I14022" t="s">
        <v>6981</v>
      </c>
      <c r="J14022" t="s">
        <v>378</v>
      </c>
      <c r="K14022">
        <v>52283</v>
      </c>
      <c r="L14022">
        <v>1716375676</v>
      </c>
    </row>
    <row r="14023" spans="1:12" x14ac:dyDescent="0.45">
      <c r="A14023" t="str">
        <f t="shared" si="219"/>
        <v>Maroua, Extrême-Nord, Cameroon</v>
      </c>
      <c r="B14023" t="s">
        <v>17590</v>
      </c>
      <c r="C14023" t="s">
        <v>17590</v>
      </c>
      <c r="D14023">
        <v>10.5823</v>
      </c>
      <c r="E14023">
        <v>14.327500000000001</v>
      </c>
      <c r="F14023" t="s">
        <v>636</v>
      </c>
      <c r="G14023" t="s">
        <v>637</v>
      </c>
      <c r="H14023" t="s">
        <v>638</v>
      </c>
      <c r="I14023" t="s">
        <v>4808</v>
      </c>
      <c r="J14023" t="s">
        <v>378</v>
      </c>
      <c r="K14023">
        <v>319941</v>
      </c>
      <c r="L14023">
        <v>1120956931</v>
      </c>
    </row>
    <row r="14024" spans="1:12" x14ac:dyDescent="0.45">
      <c r="A14024" t="str">
        <f t="shared" si="219"/>
        <v>Marovoay, Mahajanga, Madagascar</v>
      </c>
      <c r="B14024" t="s">
        <v>17591</v>
      </c>
      <c r="C14024" t="s">
        <v>17591</v>
      </c>
      <c r="D14024">
        <v>-16.099499999999999</v>
      </c>
      <c r="E14024">
        <v>46.633299999999998</v>
      </c>
      <c r="F14024" t="s">
        <v>1792</v>
      </c>
      <c r="G14024" t="s">
        <v>1793</v>
      </c>
      <c r="H14024" t="s">
        <v>1794</v>
      </c>
      <c r="I14024" t="s">
        <v>2146</v>
      </c>
      <c r="K14024">
        <v>31253</v>
      </c>
      <c r="L14024">
        <v>1450283819</v>
      </c>
    </row>
    <row r="14025" spans="1:12" x14ac:dyDescent="0.45">
      <c r="A14025" t="str">
        <f t="shared" si="219"/>
        <v>Marple, Stockport, United Kingdom</v>
      </c>
      <c r="B14025" t="s">
        <v>17592</v>
      </c>
      <c r="C14025" t="s">
        <v>17592</v>
      </c>
      <c r="D14025">
        <v>53.396999999999998</v>
      </c>
      <c r="E14025">
        <v>-2.0609999999999999</v>
      </c>
      <c r="F14025" t="s">
        <v>536</v>
      </c>
      <c r="G14025" t="s">
        <v>537</v>
      </c>
      <c r="H14025" t="s">
        <v>538</v>
      </c>
      <c r="I14025" t="s">
        <v>5138</v>
      </c>
      <c r="K14025">
        <v>23687</v>
      </c>
      <c r="L14025">
        <v>1826000495</v>
      </c>
    </row>
    <row r="14026" spans="1:12" x14ac:dyDescent="0.45">
      <c r="A14026" t="str">
        <f t="shared" si="219"/>
        <v>Marple, Pennsylvania, United States</v>
      </c>
      <c r="B14026" t="s">
        <v>17592</v>
      </c>
      <c r="C14026" t="s">
        <v>17592</v>
      </c>
      <c r="D14026">
        <v>39.965400000000002</v>
      </c>
      <c r="E14026">
        <v>-75.365799999999993</v>
      </c>
      <c r="F14026" t="s">
        <v>530</v>
      </c>
      <c r="G14026" t="s">
        <v>531</v>
      </c>
      <c r="H14026" t="s">
        <v>532</v>
      </c>
      <c r="I14026" t="s">
        <v>620</v>
      </c>
      <c r="K14026">
        <v>23709</v>
      </c>
      <c r="L14026">
        <v>1840100266</v>
      </c>
    </row>
    <row r="14027" spans="1:12" x14ac:dyDescent="0.45">
      <c r="A14027" t="str">
        <f t="shared" si="219"/>
        <v>Marquette, Michigan, United States</v>
      </c>
      <c r="B14027" t="s">
        <v>17593</v>
      </c>
      <c r="C14027" t="s">
        <v>17593</v>
      </c>
      <c r="D14027">
        <v>46.543999999999997</v>
      </c>
      <c r="E14027">
        <v>-87.408199999999994</v>
      </c>
      <c r="F14027" t="s">
        <v>530</v>
      </c>
      <c r="G14027" t="s">
        <v>531</v>
      </c>
      <c r="H14027" t="s">
        <v>532</v>
      </c>
      <c r="I14027" t="s">
        <v>868</v>
      </c>
      <c r="K14027">
        <v>26491</v>
      </c>
      <c r="L14027">
        <v>1840003923</v>
      </c>
    </row>
    <row r="14028" spans="1:12" x14ac:dyDescent="0.45">
      <c r="A14028" t="str">
        <f t="shared" si="219"/>
        <v>Marrakech, Marrakech-Safi, Morocco</v>
      </c>
      <c r="B14028" t="s">
        <v>17594</v>
      </c>
      <c r="C14028" t="s">
        <v>17594</v>
      </c>
      <c r="D14028">
        <v>31.6295</v>
      </c>
      <c r="E14028">
        <v>-7.9810999999999996</v>
      </c>
      <c r="F14028" t="s">
        <v>893</v>
      </c>
      <c r="G14028" t="s">
        <v>894</v>
      </c>
      <c r="H14028" t="s">
        <v>895</v>
      </c>
      <c r="I14028" t="s">
        <v>2595</v>
      </c>
      <c r="J14028" t="s">
        <v>378</v>
      </c>
      <c r="K14028">
        <v>928850</v>
      </c>
      <c r="L14028">
        <v>1504172585</v>
      </c>
    </row>
    <row r="14029" spans="1:12" x14ac:dyDescent="0.45">
      <c r="A14029" t="str">
        <f t="shared" si="219"/>
        <v>Marrero, Louisiana, United States</v>
      </c>
      <c r="B14029" t="s">
        <v>17595</v>
      </c>
      <c r="C14029" t="s">
        <v>17595</v>
      </c>
      <c r="D14029">
        <v>29.8871</v>
      </c>
      <c r="E14029">
        <v>-90.112700000000004</v>
      </c>
      <c r="F14029" t="s">
        <v>530</v>
      </c>
      <c r="G14029" t="s">
        <v>531</v>
      </c>
      <c r="H14029" t="s">
        <v>532</v>
      </c>
      <c r="I14029" t="s">
        <v>533</v>
      </c>
      <c r="K14029">
        <v>32088</v>
      </c>
      <c r="L14029">
        <v>1840013993</v>
      </c>
    </row>
    <row r="14030" spans="1:12" x14ac:dyDescent="0.45">
      <c r="A14030" t="str">
        <f t="shared" si="219"/>
        <v>Marrupa, Niassa, Mozambique</v>
      </c>
      <c r="B14030" t="s">
        <v>17596</v>
      </c>
      <c r="C14030" t="s">
        <v>17596</v>
      </c>
      <c r="D14030">
        <v>-13.183299999999999</v>
      </c>
      <c r="E14030">
        <v>37.5</v>
      </c>
      <c r="F14030" t="s">
        <v>2135</v>
      </c>
      <c r="G14030" t="s">
        <v>2136</v>
      </c>
      <c r="H14030" t="s">
        <v>2137</v>
      </c>
      <c r="I14030" t="s">
        <v>7819</v>
      </c>
      <c r="K14030">
        <v>8762</v>
      </c>
      <c r="L14030">
        <v>1508890063</v>
      </c>
    </row>
    <row r="14031" spans="1:12" x14ac:dyDescent="0.45">
      <c r="A14031" t="str">
        <f t="shared" si="219"/>
        <v>Marsa, Marsa, Malta</v>
      </c>
      <c r="B14031" t="s">
        <v>17597</v>
      </c>
      <c r="C14031" t="s">
        <v>17597</v>
      </c>
      <c r="D14031">
        <v>35.879199999999997</v>
      </c>
      <c r="E14031">
        <v>14.4953</v>
      </c>
      <c r="F14031" t="s">
        <v>2704</v>
      </c>
      <c r="G14031" t="s">
        <v>2705</v>
      </c>
      <c r="H14031" t="s">
        <v>2706</v>
      </c>
      <c r="I14031" t="s">
        <v>17597</v>
      </c>
      <c r="J14031" t="s">
        <v>378</v>
      </c>
      <c r="L14031">
        <v>1470720892</v>
      </c>
    </row>
    <row r="14032" spans="1:12" x14ac:dyDescent="0.45">
      <c r="A14032" t="str">
        <f t="shared" si="219"/>
        <v>Marsá Maţrūḩ, Maţrūḩ, Egypt</v>
      </c>
      <c r="B14032" t="s">
        <v>17598</v>
      </c>
      <c r="C14032" t="s">
        <v>17599</v>
      </c>
      <c r="D14032">
        <v>31.333300000000001</v>
      </c>
      <c r="E14032">
        <v>27.2333</v>
      </c>
      <c r="F14032" t="s">
        <v>676</v>
      </c>
      <c r="G14032" t="s">
        <v>677</v>
      </c>
      <c r="H14032" t="s">
        <v>678</v>
      </c>
      <c r="I14032" t="s">
        <v>766</v>
      </c>
      <c r="J14032" t="s">
        <v>378</v>
      </c>
      <c r="K14032">
        <v>68339</v>
      </c>
      <c r="L14032">
        <v>1818661611</v>
      </c>
    </row>
    <row r="14033" spans="1:12" x14ac:dyDescent="0.45">
      <c r="A14033" t="str">
        <f t="shared" si="219"/>
        <v>Marsabit, Marsabit, Kenya</v>
      </c>
      <c r="B14033" t="s">
        <v>17600</v>
      </c>
      <c r="C14033" t="s">
        <v>17600</v>
      </c>
      <c r="D14033">
        <v>2.3332999999999999</v>
      </c>
      <c r="E14033">
        <v>37.9833</v>
      </c>
      <c r="F14033" t="s">
        <v>2672</v>
      </c>
      <c r="G14033" t="s">
        <v>2673</v>
      </c>
      <c r="H14033" t="s">
        <v>2674</v>
      </c>
      <c r="I14033" t="s">
        <v>17600</v>
      </c>
      <c r="J14033" t="s">
        <v>378</v>
      </c>
      <c r="K14033">
        <v>17127</v>
      </c>
      <c r="L14033">
        <v>1404055253</v>
      </c>
    </row>
    <row r="14034" spans="1:12" x14ac:dyDescent="0.45">
      <c r="A14034" t="str">
        <f t="shared" si="219"/>
        <v>Marsala, Sicilia, Italy</v>
      </c>
      <c r="B14034" t="s">
        <v>17601</v>
      </c>
      <c r="C14034" t="s">
        <v>17601</v>
      </c>
      <c r="D14034">
        <v>37.805399999999999</v>
      </c>
      <c r="E14034">
        <v>12.438700000000001</v>
      </c>
      <c r="F14034" t="s">
        <v>946</v>
      </c>
      <c r="G14034" t="s">
        <v>947</v>
      </c>
      <c r="H14034" t="s">
        <v>948</v>
      </c>
      <c r="I14034" t="s">
        <v>949</v>
      </c>
      <c r="K14034">
        <v>77784</v>
      </c>
      <c r="L14034">
        <v>1380770056</v>
      </c>
    </row>
    <row r="14035" spans="1:12" x14ac:dyDescent="0.45">
      <c r="A14035" t="str">
        <f t="shared" si="219"/>
        <v>Marsaskala, Marsaskala, Malta</v>
      </c>
      <c r="B14035" t="s">
        <v>17602</v>
      </c>
      <c r="C14035" t="s">
        <v>17602</v>
      </c>
      <c r="D14035">
        <v>35.866900000000001</v>
      </c>
      <c r="E14035">
        <v>14.5619</v>
      </c>
      <c r="F14035" t="s">
        <v>2704</v>
      </c>
      <c r="G14035" t="s">
        <v>2705</v>
      </c>
      <c r="H14035" t="s">
        <v>2706</v>
      </c>
      <c r="I14035" t="s">
        <v>17602</v>
      </c>
      <c r="J14035" t="s">
        <v>378</v>
      </c>
      <c r="L14035">
        <v>1470808916</v>
      </c>
    </row>
    <row r="14036" spans="1:12" x14ac:dyDescent="0.45">
      <c r="A14036" t="str">
        <f t="shared" si="219"/>
        <v>Marsaxlokk, Marsaxlokk, Malta</v>
      </c>
      <c r="B14036" t="s">
        <v>17603</v>
      </c>
      <c r="C14036" t="s">
        <v>17603</v>
      </c>
      <c r="D14036">
        <v>35.841900000000003</v>
      </c>
      <c r="E14036">
        <v>14.543100000000001</v>
      </c>
      <c r="F14036" t="s">
        <v>2704</v>
      </c>
      <c r="G14036" t="s">
        <v>2705</v>
      </c>
      <c r="H14036" t="s">
        <v>2706</v>
      </c>
      <c r="I14036" t="s">
        <v>17603</v>
      </c>
      <c r="J14036" t="s">
        <v>378</v>
      </c>
      <c r="L14036">
        <v>1470596833</v>
      </c>
    </row>
    <row r="14037" spans="1:12" x14ac:dyDescent="0.45">
      <c r="A14037" t="str">
        <f t="shared" si="219"/>
        <v>Marsberg, North Rhine-Westphalia, Germany</v>
      </c>
      <c r="B14037" t="s">
        <v>17604</v>
      </c>
      <c r="C14037" t="s">
        <v>17604</v>
      </c>
      <c r="D14037">
        <v>51.45</v>
      </c>
      <c r="E14037">
        <v>8.85</v>
      </c>
      <c r="F14037" t="s">
        <v>441</v>
      </c>
      <c r="G14037" t="s">
        <v>442</v>
      </c>
      <c r="H14037" t="s">
        <v>443</v>
      </c>
      <c r="I14037" t="s">
        <v>444</v>
      </c>
      <c r="K14037">
        <v>19640</v>
      </c>
      <c r="L14037">
        <v>1276309670</v>
      </c>
    </row>
    <row r="14038" spans="1:12" x14ac:dyDescent="0.45">
      <c r="A14038" t="str">
        <f t="shared" si="219"/>
        <v>Marseille, Provence-Alpes-Côte d’Azur, France</v>
      </c>
      <c r="B14038" t="s">
        <v>17605</v>
      </c>
      <c r="C14038" t="s">
        <v>17605</v>
      </c>
      <c r="D14038">
        <v>43.296399999999998</v>
      </c>
      <c r="E14038">
        <v>5.37</v>
      </c>
      <c r="F14038" t="s">
        <v>526</v>
      </c>
      <c r="G14038" t="s">
        <v>527</v>
      </c>
      <c r="H14038" t="s">
        <v>528</v>
      </c>
      <c r="I14038" t="s">
        <v>1081</v>
      </c>
      <c r="J14038" t="s">
        <v>378</v>
      </c>
      <c r="K14038">
        <v>870018</v>
      </c>
      <c r="L14038">
        <v>1250774071</v>
      </c>
    </row>
    <row r="14039" spans="1:12" x14ac:dyDescent="0.45">
      <c r="A14039" t="str">
        <f t="shared" si="219"/>
        <v>Marsh Harbour, Central Abaco, Bahamas, The</v>
      </c>
      <c r="B14039" t="s">
        <v>17606</v>
      </c>
      <c r="C14039" t="s">
        <v>17606</v>
      </c>
      <c r="D14039">
        <v>26.4</v>
      </c>
      <c r="E14039">
        <v>-77.17</v>
      </c>
      <c r="F14039" t="s">
        <v>10183</v>
      </c>
      <c r="G14039" t="s">
        <v>10184</v>
      </c>
      <c r="H14039" t="s">
        <v>10185</v>
      </c>
      <c r="I14039" t="s">
        <v>17607</v>
      </c>
      <c r="K14039">
        <v>6283</v>
      </c>
      <c r="L14039">
        <v>1044773084</v>
      </c>
    </row>
    <row r="14040" spans="1:12" x14ac:dyDescent="0.45">
      <c r="A14040" t="str">
        <f t="shared" si="219"/>
        <v>Marshall, Texas, United States</v>
      </c>
      <c r="B14040" t="s">
        <v>17608</v>
      </c>
      <c r="C14040" t="s">
        <v>17608</v>
      </c>
      <c r="D14040">
        <v>32.536999999999999</v>
      </c>
      <c r="E14040">
        <v>-94.351500000000001</v>
      </c>
      <c r="F14040" t="s">
        <v>530</v>
      </c>
      <c r="G14040" t="s">
        <v>531</v>
      </c>
      <c r="H14040" t="s">
        <v>532</v>
      </c>
      <c r="I14040" t="s">
        <v>610</v>
      </c>
      <c r="K14040">
        <v>21331</v>
      </c>
      <c r="L14040">
        <v>1840020739</v>
      </c>
    </row>
    <row r="14041" spans="1:12" x14ac:dyDescent="0.45">
      <c r="A14041" t="str">
        <f t="shared" si="219"/>
        <v>Marshall, Minnesota, United States</v>
      </c>
      <c r="B14041" t="s">
        <v>17608</v>
      </c>
      <c r="C14041" t="s">
        <v>17608</v>
      </c>
      <c r="D14041">
        <v>44.448799999999999</v>
      </c>
      <c r="E14041">
        <v>-95.789699999999996</v>
      </c>
      <c r="F14041" t="s">
        <v>530</v>
      </c>
      <c r="G14041" t="s">
        <v>531</v>
      </c>
      <c r="H14041" t="s">
        <v>532</v>
      </c>
      <c r="I14041" t="s">
        <v>1433</v>
      </c>
      <c r="K14041">
        <v>13274</v>
      </c>
      <c r="L14041">
        <v>1840007879</v>
      </c>
    </row>
    <row r="14042" spans="1:12" x14ac:dyDescent="0.45">
      <c r="A14042" t="str">
        <f t="shared" si="219"/>
        <v>Marshall, Missouri, United States</v>
      </c>
      <c r="B14042" t="s">
        <v>17608</v>
      </c>
      <c r="C14042" t="s">
        <v>17608</v>
      </c>
      <c r="D14042">
        <v>39.114699999999999</v>
      </c>
      <c r="E14042">
        <v>-93.200999999999993</v>
      </c>
      <c r="F14042" t="s">
        <v>530</v>
      </c>
      <c r="G14042" t="s">
        <v>531</v>
      </c>
      <c r="H14042" t="s">
        <v>532</v>
      </c>
      <c r="I14042" t="s">
        <v>884</v>
      </c>
      <c r="K14042">
        <v>12447</v>
      </c>
      <c r="L14042">
        <v>1840008509</v>
      </c>
    </row>
    <row r="14043" spans="1:12" x14ac:dyDescent="0.45">
      <c r="A14043" t="str">
        <f t="shared" si="219"/>
        <v>Marshall, Pennsylvania, United States</v>
      </c>
      <c r="B14043" t="s">
        <v>17608</v>
      </c>
      <c r="C14043" t="s">
        <v>17608</v>
      </c>
      <c r="D14043">
        <v>40.645299999999999</v>
      </c>
      <c r="E14043">
        <v>-80.11</v>
      </c>
      <c r="F14043" t="s">
        <v>530</v>
      </c>
      <c r="G14043" t="s">
        <v>531</v>
      </c>
      <c r="H14043" t="s">
        <v>532</v>
      </c>
      <c r="I14043" t="s">
        <v>620</v>
      </c>
      <c r="K14043">
        <v>8634</v>
      </c>
      <c r="L14043">
        <v>1840146796</v>
      </c>
    </row>
    <row r="14044" spans="1:12" x14ac:dyDescent="0.45">
      <c r="A14044" t="str">
        <f t="shared" si="219"/>
        <v>Marshall, Michigan, United States</v>
      </c>
      <c r="B14044" t="s">
        <v>17608</v>
      </c>
      <c r="C14044" t="s">
        <v>17608</v>
      </c>
      <c r="D14044">
        <v>42.261699999999998</v>
      </c>
      <c r="E14044">
        <v>-84.959699999999998</v>
      </c>
      <c r="F14044" t="s">
        <v>530</v>
      </c>
      <c r="G14044" t="s">
        <v>531</v>
      </c>
      <c r="H14044" t="s">
        <v>532</v>
      </c>
      <c r="I14044" t="s">
        <v>868</v>
      </c>
      <c r="K14044">
        <v>7548</v>
      </c>
      <c r="L14044">
        <v>1840003177</v>
      </c>
    </row>
    <row r="14045" spans="1:12" x14ac:dyDescent="0.45">
      <c r="A14045" t="str">
        <f t="shared" si="219"/>
        <v>Marshalltown, Iowa, United States</v>
      </c>
      <c r="B14045" t="s">
        <v>17609</v>
      </c>
      <c r="C14045" t="s">
        <v>17609</v>
      </c>
      <c r="D14045">
        <v>42.034100000000002</v>
      </c>
      <c r="E14045">
        <v>-92.906700000000001</v>
      </c>
      <c r="F14045" t="s">
        <v>530</v>
      </c>
      <c r="G14045" t="s">
        <v>531</v>
      </c>
      <c r="H14045" t="s">
        <v>532</v>
      </c>
      <c r="I14045" t="s">
        <v>1552</v>
      </c>
      <c r="K14045">
        <v>25994</v>
      </c>
      <c r="L14045">
        <v>1840008112</v>
      </c>
    </row>
    <row r="14046" spans="1:12" x14ac:dyDescent="0.45">
      <c r="A14046" t="str">
        <f t="shared" si="219"/>
        <v>Marshfield, Massachusetts, United States</v>
      </c>
      <c r="B14046" t="s">
        <v>17610</v>
      </c>
      <c r="C14046" t="s">
        <v>17610</v>
      </c>
      <c r="D14046">
        <v>42.113999999999997</v>
      </c>
      <c r="E14046">
        <v>-70.715000000000003</v>
      </c>
      <c r="F14046" t="s">
        <v>530</v>
      </c>
      <c r="G14046" t="s">
        <v>531</v>
      </c>
      <c r="H14046" t="s">
        <v>532</v>
      </c>
      <c r="I14046" t="s">
        <v>621</v>
      </c>
      <c r="K14046">
        <v>25754</v>
      </c>
      <c r="L14046">
        <v>1840053681</v>
      </c>
    </row>
    <row r="14047" spans="1:12" x14ac:dyDescent="0.45">
      <c r="A14047" t="str">
        <f t="shared" si="219"/>
        <v>Marshfield, Wisconsin, United States</v>
      </c>
      <c r="B14047" t="s">
        <v>17610</v>
      </c>
      <c r="C14047" t="s">
        <v>17610</v>
      </c>
      <c r="D14047">
        <v>44.662700000000001</v>
      </c>
      <c r="E14047">
        <v>-90.172799999999995</v>
      </c>
      <c r="F14047" t="s">
        <v>530</v>
      </c>
      <c r="G14047" t="s">
        <v>531</v>
      </c>
      <c r="H14047" t="s">
        <v>532</v>
      </c>
      <c r="I14047" t="s">
        <v>1611</v>
      </c>
      <c r="K14047">
        <v>18764</v>
      </c>
      <c r="L14047">
        <v>1840002336</v>
      </c>
    </row>
    <row r="14048" spans="1:12" x14ac:dyDescent="0.45">
      <c r="A14048" t="str">
        <f t="shared" si="219"/>
        <v>Marshfield, Missouri, United States</v>
      </c>
      <c r="B14048" t="s">
        <v>17610</v>
      </c>
      <c r="C14048" t="s">
        <v>17610</v>
      </c>
      <c r="D14048">
        <v>37.3414</v>
      </c>
      <c r="E14048">
        <v>-92.911600000000007</v>
      </c>
      <c r="F14048" t="s">
        <v>530</v>
      </c>
      <c r="G14048" t="s">
        <v>531</v>
      </c>
      <c r="H14048" t="s">
        <v>532</v>
      </c>
      <c r="I14048" t="s">
        <v>884</v>
      </c>
      <c r="K14048">
        <v>7638</v>
      </c>
      <c r="L14048">
        <v>1840008742</v>
      </c>
    </row>
    <row r="14049" spans="1:12" x14ac:dyDescent="0.45">
      <c r="A14049" t="str">
        <f t="shared" si="219"/>
        <v>Marshfield, Newport, United Kingdom</v>
      </c>
      <c r="B14049" t="s">
        <v>17610</v>
      </c>
      <c r="C14049" t="s">
        <v>17610</v>
      </c>
      <c r="D14049">
        <v>51.543900000000001</v>
      </c>
      <c r="E14049">
        <v>-3.0468999999999999</v>
      </c>
      <c r="F14049" t="s">
        <v>536</v>
      </c>
      <c r="G14049" t="s">
        <v>537</v>
      </c>
      <c r="H14049" t="s">
        <v>538</v>
      </c>
      <c r="I14049" t="s">
        <v>5835</v>
      </c>
      <c r="K14049">
        <v>6270</v>
      </c>
      <c r="L14049">
        <v>1826384578</v>
      </c>
    </row>
    <row r="14050" spans="1:12" x14ac:dyDescent="0.45">
      <c r="A14050" t="str">
        <f t="shared" si="219"/>
        <v>Martapura, Kalimantan Selatan, Indonesia</v>
      </c>
      <c r="B14050" t="s">
        <v>17611</v>
      </c>
      <c r="C14050" t="s">
        <v>17611</v>
      </c>
      <c r="D14050">
        <v>-3.4135</v>
      </c>
      <c r="E14050">
        <v>114.8365</v>
      </c>
      <c r="F14050" t="s">
        <v>1763</v>
      </c>
      <c r="G14050" t="s">
        <v>1764</v>
      </c>
      <c r="H14050" t="s">
        <v>1765</v>
      </c>
      <c r="I14050" t="s">
        <v>3494</v>
      </c>
      <c r="J14050" t="s">
        <v>366</v>
      </c>
      <c r="K14050">
        <v>198239</v>
      </c>
      <c r="L14050">
        <v>1360139854</v>
      </c>
    </row>
    <row r="14051" spans="1:12" x14ac:dyDescent="0.45">
      <c r="A14051" t="str">
        <f t="shared" si="219"/>
        <v>Martensville, Saskatchewan, Canada</v>
      </c>
      <c r="B14051" t="s">
        <v>17612</v>
      </c>
      <c r="C14051" t="s">
        <v>17612</v>
      </c>
      <c r="D14051">
        <v>52.289700000000003</v>
      </c>
      <c r="E14051">
        <v>-106.66670000000001</v>
      </c>
      <c r="F14051" t="s">
        <v>541</v>
      </c>
      <c r="G14051" t="s">
        <v>542</v>
      </c>
      <c r="H14051" t="s">
        <v>543</v>
      </c>
      <c r="I14051" t="s">
        <v>7588</v>
      </c>
      <c r="K14051">
        <v>9645</v>
      </c>
      <c r="L14051">
        <v>1124000654</v>
      </c>
    </row>
    <row r="14052" spans="1:12" x14ac:dyDescent="0.45">
      <c r="A14052" t="str">
        <f t="shared" si="219"/>
        <v>Martfů, Jász-Nagykun-Szolnok, Hungary</v>
      </c>
      <c r="B14052" t="s">
        <v>17613</v>
      </c>
      <c r="C14052" t="s">
        <v>17614</v>
      </c>
      <c r="D14052">
        <v>47.017000000000003</v>
      </c>
      <c r="E14052">
        <v>20.283999999999999</v>
      </c>
      <c r="F14052" t="s">
        <v>641</v>
      </c>
      <c r="G14052" t="s">
        <v>642</v>
      </c>
      <c r="H14052" t="s">
        <v>643</v>
      </c>
      <c r="I14052" t="s">
        <v>9789</v>
      </c>
      <c r="K14052">
        <v>6169</v>
      </c>
      <c r="L14052">
        <v>1348824135</v>
      </c>
    </row>
    <row r="14053" spans="1:12" x14ac:dyDescent="0.45">
      <c r="A14053" t="str">
        <f t="shared" si="219"/>
        <v>Martha Lake, Washington, United States</v>
      </c>
      <c r="B14053" t="s">
        <v>17615</v>
      </c>
      <c r="C14053" t="s">
        <v>17615</v>
      </c>
      <c r="D14053">
        <v>47.847900000000003</v>
      </c>
      <c r="E14053">
        <v>-122.23269999999999</v>
      </c>
      <c r="F14053" t="s">
        <v>530</v>
      </c>
      <c r="G14053" t="s">
        <v>531</v>
      </c>
      <c r="H14053" t="s">
        <v>532</v>
      </c>
      <c r="I14053" t="s">
        <v>585</v>
      </c>
      <c r="K14053">
        <v>19954</v>
      </c>
      <c r="L14053">
        <v>1840037875</v>
      </c>
    </row>
    <row r="14054" spans="1:12" x14ac:dyDescent="0.45">
      <c r="A14054" t="str">
        <f t="shared" si="219"/>
        <v>Martic, Pennsylvania, United States</v>
      </c>
      <c r="B14054" t="s">
        <v>17616</v>
      </c>
      <c r="C14054" t="s">
        <v>17616</v>
      </c>
      <c r="D14054">
        <v>39.872100000000003</v>
      </c>
      <c r="E14054">
        <v>-76.314400000000006</v>
      </c>
      <c r="F14054" t="s">
        <v>530</v>
      </c>
      <c r="G14054" t="s">
        <v>531</v>
      </c>
      <c r="H14054" t="s">
        <v>532</v>
      </c>
      <c r="I14054" t="s">
        <v>620</v>
      </c>
      <c r="K14054">
        <v>5217</v>
      </c>
      <c r="L14054">
        <v>1840147752</v>
      </c>
    </row>
    <row r="14055" spans="1:12" x14ac:dyDescent="0.45">
      <c r="A14055" t="str">
        <f t="shared" si="219"/>
        <v>Martigny, Valais, Switzerland</v>
      </c>
      <c r="B14055" t="s">
        <v>17617</v>
      </c>
      <c r="C14055" t="s">
        <v>17617</v>
      </c>
      <c r="D14055">
        <v>46.1</v>
      </c>
      <c r="E14055">
        <v>7.0728</v>
      </c>
      <c r="F14055" t="s">
        <v>464</v>
      </c>
      <c r="G14055" t="s">
        <v>465</v>
      </c>
      <c r="H14055" t="s">
        <v>466</v>
      </c>
      <c r="I14055" t="s">
        <v>1030</v>
      </c>
      <c r="K14055">
        <v>17998</v>
      </c>
      <c r="L14055">
        <v>1756450627</v>
      </c>
    </row>
    <row r="14056" spans="1:12" x14ac:dyDescent="0.45">
      <c r="A14056" t="str">
        <f t="shared" si="219"/>
        <v>Martigues, Provence-Alpes-Côte d’Azur, France</v>
      </c>
      <c r="B14056" t="s">
        <v>17618</v>
      </c>
      <c r="C14056" t="s">
        <v>17618</v>
      </c>
      <c r="D14056">
        <v>43.405299999999997</v>
      </c>
      <c r="E14056">
        <v>5.0475000000000003</v>
      </c>
      <c r="F14056" t="s">
        <v>526</v>
      </c>
      <c r="G14056" t="s">
        <v>527</v>
      </c>
      <c r="H14056" t="s">
        <v>528</v>
      </c>
      <c r="I14056" t="s">
        <v>1081</v>
      </c>
      <c r="K14056">
        <v>48188</v>
      </c>
      <c r="L14056">
        <v>1250522318</v>
      </c>
    </row>
    <row r="14057" spans="1:12" x14ac:dyDescent="0.45">
      <c r="A14057" t="str">
        <f t="shared" si="219"/>
        <v>Martin, Žilinský, Slovakia</v>
      </c>
      <c r="B14057" t="s">
        <v>17619</v>
      </c>
      <c r="C14057" t="s">
        <v>17619</v>
      </c>
      <c r="D14057">
        <v>49.063600000000001</v>
      </c>
      <c r="E14057">
        <v>18.921399999999998</v>
      </c>
      <c r="F14057" t="s">
        <v>3518</v>
      </c>
      <c r="G14057" t="s">
        <v>3519</v>
      </c>
      <c r="H14057" t="s">
        <v>3520</v>
      </c>
      <c r="I14057" t="s">
        <v>5766</v>
      </c>
      <c r="J14057" t="s">
        <v>366</v>
      </c>
      <c r="K14057">
        <v>54978</v>
      </c>
      <c r="L14057">
        <v>1703554366</v>
      </c>
    </row>
    <row r="14058" spans="1:12" x14ac:dyDescent="0.45">
      <c r="A14058" t="str">
        <f t="shared" si="219"/>
        <v>Martin, Tennessee, United States</v>
      </c>
      <c r="B14058" t="s">
        <v>17619</v>
      </c>
      <c r="C14058" t="s">
        <v>17619</v>
      </c>
      <c r="D14058">
        <v>36.3386</v>
      </c>
      <c r="E14058">
        <v>-88.851299999999995</v>
      </c>
      <c r="F14058" t="s">
        <v>530</v>
      </c>
      <c r="G14058" t="s">
        <v>531</v>
      </c>
      <c r="H14058" t="s">
        <v>532</v>
      </c>
      <c r="I14058" t="s">
        <v>1466</v>
      </c>
      <c r="K14058">
        <v>10415</v>
      </c>
      <c r="L14058">
        <v>1840015282</v>
      </c>
    </row>
    <row r="14059" spans="1:12" x14ac:dyDescent="0.45">
      <c r="A14059" t="str">
        <f t="shared" si="219"/>
        <v>Martinez, California, United States</v>
      </c>
      <c r="B14059" t="s">
        <v>17620</v>
      </c>
      <c r="C14059" t="s">
        <v>17620</v>
      </c>
      <c r="D14059">
        <v>37.9985</v>
      </c>
      <c r="E14059">
        <v>-122.116</v>
      </c>
      <c r="F14059" t="s">
        <v>530</v>
      </c>
      <c r="G14059" t="s">
        <v>531</v>
      </c>
      <c r="H14059" t="s">
        <v>532</v>
      </c>
      <c r="I14059" t="s">
        <v>754</v>
      </c>
      <c r="K14059">
        <v>38297</v>
      </c>
      <c r="L14059">
        <v>1840020278</v>
      </c>
    </row>
    <row r="14060" spans="1:12" x14ac:dyDescent="0.45">
      <c r="A14060" t="str">
        <f t="shared" si="219"/>
        <v>Martinez, Georgia, United States</v>
      </c>
      <c r="B14060" t="s">
        <v>17620</v>
      </c>
      <c r="C14060" t="s">
        <v>17620</v>
      </c>
      <c r="D14060">
        <v>33.520899999999997</v>
      </c>
      <c r="E14060">
        <v>-82.098500000000001</v>
      </c>
      <c r="F14060" t="s">
        <v>530</v>
      </c>
      <c r="G14060" t="s">
        <v>531</v>
      </c>
      <c r="H14060" t="s">
        <v>532</v>
      </c>
      <c r="I14060" t="s">
        <v>763</v>
      </c>
      <c r="K14060">
        <v>36068</v>
      </c>
      <c r="L14060">
        <v>1840013747</v>
      </c>
    </row>
    <row r="14061" spans="1:12" x14ac:dyDescent="0.45">
      <c r="A14061" t="str">
        <f t="shared" si="219"/>
        <v>Martins Ferry, Ohio, United States</v>
      </c>
      <c r="B14061" t="s">
        <v>17621</v>
      </c>
      <c r="C14061" t="s">
        <v>17621</v>
      </c>
      <c r="D14061">
        <v>40.101399999999998</v>
      </c>
      <c r="E14061">
        <v>-80.725300000000004</v>
      </c>
      <c r="F14061" t="s">
        <v>530</v>
      </c>
      <c r="G14061" t="s">
        <v>531</v>
      </c>
      <c r="H14061" t="s">
        <v>532</v>
      </c>
      <c r="I14061" t="s">
        <v>799</v>
      </c>
      <c r="K14061">
        <v>6517</v>
      </c>
      <c r="L14061">
        <v>1840008388</v>
      </c>
    </row>
    <row r="14062" spans="1:12" x14ac:dyDescent="0.45">
      <c r="A14062" t="str">
        <f t="shared" si="219"/>
        <v>Martinsburg, West Virginia, United States</v>
      </c>
      <c r="B14062" t="s">
        <v>17622</v>
      </c>
      <c r="C14062" t="s">
        <v>17622</v>
      </c>
      <c r="D14062">
        <v>39.458199999999998</v>
      </c>
      <c r="E14062">
        <v>-77.977599999999995</v>
      </c>
      <c r="F14062" t="s">
        <v>530</v>
      </c>
      <c r="G14062" t="s">
        <v>531</v>
      </c>
      <c r="H14062" t="s">
        <v>532</v>
      </c>
      <c r="I14062" t="s">
        <v>3915</v>
      </c>
      <c r="K14062">
        <v>17454</v>
      </c>
      <c r="L14062">
        <v>1840005742</v>
      </c>
    </row>
    <row r="14063" spans="1:12" x14ac:dyDescent="0.45">
      <c r="A14063" t="str">
        <f t="shared" si="219"/>
        <v>Martinsville, Virginia, United States</v>
      </c>
      <c r="B14063" t="s">
        <v>17623</v>
      </c>
      <c r="C14063" t="s">
        <v>17623</v>
      </c>
      <c r="D14063">
        <v>36.682699999999997</v>
      </c>
      <c r="E14063">
        <v>-79.863600000000005</v>
      </c>
      <c r="F14063" t="s">
        <v>530</v>
      </c>
      <c r="G14063" t="s">
        <v>531</v>
      </c>
      <c r="H14063" t="s">
        <v>532</v>
      </c>
      <c r="I14063" t="s">
        <v>618</v>
      </c>
      <c r="K14063">
        <v>31871</v>
      </c>
      <c r="L14063">
        <v>1840001727</v>
      </c>
    </row>
    <row r="14064" spans="1:12" x14ac:dyDescent="0.45">
      <c r="A14064" t="str">
        <f t="shared" si="219"/>
        <v>Martinsville, Indiana, United States</v>
      </c>
      <c r="B14064" t="s">
        <v>17623</v>
      </c>
      <c r="C14064" t="s">
        <v>17623</v>
      </c>
      <c r="D14064">
        <v>39.422800000000002</v>
      </c>
      <c r="E14064">
        <v>-86.4208</v>
      </c>
      <c r="F14064" t="s">
        <v>530</v>
      </c>
      <c r="G14064" t="s">
        <v>531</v>
      </c>
      <c r="H14064" t="s">
        <v>532</v>
      </c>
      <c r="I14064" t="s">
        <v>1964</v>
      </c>
      <c r="K14064">
        <v>13097</v>
      </c>
      <c r="L14064">
        <v>1840008461</v>
      </c>
    </row>
    <row r="14065" spans="1:12" x14ac:dyDescent="0.45">
      <c r="A14065" t="str">
        <f t="shared" si="219"/>
        <v>Martinsville, New Jersey, United States</v>
      </c>
      <c r="B14065" t="s">
        <v>17623</v>
      </c>
      <c r="C14065" t="s">
        <v>17623</v>
      </c>
      <c r="D14065">
        <v>40.603000000000002</v>
      </c>
      <c r="E14065">
        <v>-74.575100000000006</v>
      </c>
      <c r="F14065" t="s">
        <v>530</v>
      </c>
      <c r="G14065" t="s">
        <v>531</v>
      </c>
      <c r="H14065" t="s">
        <v>532</v>
      </c>
      <c r="I14065" t="s">
        <v>587</v>
      </c>
      <c r="K14065">
        <v>11541</v>
      </c>
      <c r="L14065">
        <v>1840024279</v>
      </c>
    </row>
    <row r="14066" spans="1:12" x14ac:dyDescent="0.45">
      <c r="A14066" t="str">
        <f t="shared" si="219"/>
        <v>Martlesham, Suffolk, United Kingdom</v>
      </c>
      <c r="B14066" t="s">
        <v>17624</v>
      </c>
      <c r="C14066" t="s">
        <v>17624</v>
      </c>
      <c r="D14066">
        <v>52.073300000000003</v>
      </c>
      <c r="E14066">
        <v>1.2818000000000001</v>
      </c>
      <c r="F14066" t="s">
        <v>536</v>
      </c>
      <c r="G14066" t="s">
        <v>537</v>
      </c>
      <c r="H14066" t="s">
        <v>538</v>
      </c>
      <c r="I14066" t="s">
        <v>3904</v>
      </c>
      <c r="K14066">
        <v>5478</v>
      </c>
      <c r="L14066">
        <v>1826066956</v>
      </c>
    </row>
    <row r="14067" spans="1:12" x14ac:dyDescent="0.45">
      <c r="A14067" t="str">
        <f t="shared" si="219"/>
        <v>Marton, Middlesbrough, United Kingdom</v>
      </c>
      <c r="B14067" t="s">
        <v>17625</v>
      </c>
      <c r="C14067" t="s">
        <v>17625</v>
      </c>
      <c r="D14067">
        <v>54.540599999999998</v>
      </c>
      <c r="E14067">
        <v>-1.2123999999999999</v>
      </c>
      <c r="F14067" t="s">
        <v>536</v>
      </c>
      <c r="G14067" t="s">
        <v>537</v>
      </c>
      <c r="H14067" t="s">
        <v>538</v>
      </c>
      <c r="I14067" t="s">
        <v>17626</v>
      </c>
      <c r="K14067">
        <v>9990</v>
      </c>
      <c r="L14067">
        <v>1826705697</v>
      </c>
    </row>
    <row r="14068" spans="1:12" x14ac:dyDescent="0.45">
      <c r="A14068" t="str">
        <f t="shared" si="219"/>
        <v>Marton, Manawatu-Wanganui, New Zealand</v>
      </c>
      <c r="B14068" t="s">
        <v>17625</v>
      </c>
      <c r="C14068" t="s">
        <v>17625</v>
      </c>
      <c r="D14068">
        <v>-40.069200000000002</v>
      </c>
      <c r="E14068">
        <v>175.3783</v>
      </c>
      <c r="F14068" t="s">
        <v>1518</v>
      </c>
      <c r="G14068" t="s">
        <v>1519</v>
      </c>
      <c r="H14068" t="s">
        <v>1520</v>
      </c>
      <c r="I14068" t="s">
        <v>9796</v>
      </c>
      <c r="K14068">
        <v>5200</v>
      </c>
      <c r="L14068">
        <v>1554000171</v>
      </c>
    </row>
    <row r="14069" spans="1:12" x14ac:dyDescent="0.45">
      <c r="A14069" t="str">
        <f t="shared" si="219"/>
        <v>Martonvásár, Fejér, Hungary</v>
      </c>
      <c r="B14069" t="s">
        <v>17627</v>
      </c>
      <c r="C14069" t="s">
        <v>17628</v>
      </c>
      <c r="D14069">
        <v>47.314</v>
      </c>
      <c r="E14069">
        <v>18.788499999999999</v>
      </c>
      <c r="F14069" t="s">
        <v>641</v>
      </c>
      <c r="G14069" t="s">
        <v>642</v>
      </c>
      <c r="H14069" t="s">
        <v>643</v>
      </c>
      <c r="I14069" t="s">
        <v>4408</v>
      </c>
      <c r="J14069" t="s">
        <v>366</v>
      </c>
      <c r="K14069">
        <v>5672</v>
      </c>
      <c r="L14069">
        <v>1348618816</v>
      </c>
    </row>
    <row r="14070" spans="1:12" x14ac:dyDescent="0.45">
      <c r="A14070" t="str">
        <f t="shared" si="219"/>
        <v>Martuni, Geghark’unik’, Armenia</v>
      </c>
      <c r="B14070" t="s">
        <v>17629</v>
      </c>
      <c r="C14070" t="s">
        <v>17629</v>
      </c>
      <c r="D14070">
        <v>40.14</v>
      </c>
      <c r="E14070">
        <v>45.306399999999996</v>
      </c>
      <c r="F14070" t="s">
        <v>646</v>
      </c>
      <c r="G14070" t="s">
        <v>647</v>
      </c>
      <c r="H14070" t="s">
        <v>648</v>
      </c>
      <c r="I14070" t="s">
        <v>6568</v>
      </c>
      <c r="K14070">
        <v>11987</v>
      </c>
      <c r="L14070">
        <v>1051260753</v>
      </c>
    </row>
    <row r="14071" spans="1:12" x14ac:dyDescent="0.45">
      <c r="A14071" t="str">
        <f t="shared" si="219"/>
        <v>Marumori, Miyagi, Japan</v>
      </c>
      <c r="B14071" t="s">
        <v>17630</v>
      </c>
      <c r="C14071" t="s">
        <v>17630</v>
      </c>
      <c r="D14071">
        <v>37.9114</v>
      </c>
      <c r="E14071">
        <v>140.76560000000001</v>
      </c>
      <c r="F14071" t="s">
        <v>514</v>
      </c>
      <c r="G14071" t="s">
        <v>515</v>
      </c>
      <c r="H14071" t="s">
        <v>516</v>
      </c>
      <c r="I14071" t="s">
        <v>12185</v>
      </c>
      <c r="K14071">
        <v>12823</v>
      </c>
      <c r="L14071">
        <v>1392129975</v>
      </c>
    </row>
    <row r="14072" spans="1:12" x14ac:dyDescent="0.45">
      <c r="A14072" t="str">
        <f t="shared" si="219"/>
        <v>Mārupe, Mārupes Novads, Latvia</v>
      </c>
      <c r="B14072" t="s">
        <v>17631</v>
      </c>
      <c r="C14072" t="s">
        <v>17632</v>
      </c>
      <c r="D14072">
        <v>56.903199999999998</v>
      </c>
      <c r="E14072">
        <v>24.046700000000001</v>
      </c>
      <c r="F14072" t="s">
        <v>811</v>
      </c>
      <c r="G14072" t="s">
        <v>812</v>
      </c>
      <c r="H14072" t="s">
        <v>813</v>
      </c>
      <c r="I14072" t="s">
        <v>17633</v>
      </c>
      <c r="J14072" t="s">
        <v>378</v>
      </c>
      <c r="L14072">
        <v>1428162714</v>
      </c>
    </row>
    <row r="14073" spans="1:12" x14ac:dyDescent="0.45">
      <c r="A14073" t="str">
        <f t="shared" si="219"/>
        <v>Marvdasht, Fārs, Iran</v>
      </c>
      <c r="B14073" t="s">
        <v>17634</v>
      </c>
      <c r="C14073" t="s">
        <v>17634</v>
      </c>
      <c r="D14073">
        <v>29.874199999999998</v>
      </c>
      <c r="E14073">
        <v>52.802500000000002</v>
      </c>
      <c r="F14073" t="s">
        <v>388</v>
      </c>
      <c r="G14073" t="s">
        <v>389</v>
      </c>
      <c r="H14073" t="s">
        <v>390</v>
      </c>
      <c r="I14073" t="s">
        <v>3136</v>
      </c>
      <c r="J14073" t="s">
        <v>366</v>
      </c>
      <c r="K14073">
        <v>148858</v>
      </c>
      <c r="L14073">
        <v>1364881808</v>
      </c>
    </row>
    <row r="14074" spans="1:12" x14ac:dyDescent="0.45">
      <c r="A14074" t="str">
        <f t="shared" si="219"/>
        <v>Marvin, North Carolina, United States</v>
      </c>
      <c r="B14074" t="s">
        <v>17635</v>
      </c>
      <c r="C14074" t="s">
        <v>17635</v>
      </c>
      <c r="D14074">
        <v>34.988999999999997</v>
      </c>
      <c r="E14074">
        <v>-80.803200000000004</v>
      </c>
      <c r="F14074" t="s">
        <v>530</v>
      </c>
      <c r="G14074" t="s">
        <v>531</v>
      </c>
      <c r="H14074" t="s">
        <v>532</v>
      </c>
      <c r="I14074" t="s">
        <v>589</v>
      </c>
      <c r="K14074">
        <v>6792</v>
      </c>
      <c r="L14074">
        <v>1840017880</v>
      </c>
    </row>
    <row r="14075" spans="1:12" x14ac:dyDescent="0.45">
      <c r="A14075" t="str">
        <f t="shared" si="219"/>
        <v>Mary, Mary, Turkmenistan</v>
      </c>
      <c r="B14075" t="s">
        <v>17636</v>
      </c>
      <c r="C14075" t="s">
        <v>17636</v>
      </c>
      <c r="D14075">
        <v>37.6</v>
      </c>
      <c r="E14075">
        <v>61.833300000000001</v>
      </c>
      <c r="F14075" t="s">
        <v>481</v>
      </c>
      <c r="G14075" t="s">
        <v>482</v>
      </c>
      <c r="H14075" t="s">
        <v>483</v>
      </c>
      <c r="I14075" t="s">
        <v>17636</v>
      </c>
      <c r="J14075" t="s">
        <v>378</v>
      </c>
      <c r="K14075">
        <v>208682</v>
      </c>
      <c r="L14075">
        <v>1795413265</v>
      </c>
    </row>
    <row r="14076" spans="1:12" x14ac:dyDescent="0.45">
      <c r="A14076" t="str">
        <f t="shared" si="219"/>
        <v>Maryborough, Queensland, Australia</v>
      </c>
      <c r="B14076" t="s">
        <v>17637</v>
      </c>
      <c r="C14076" t="s">
        <v>17637</v>
      </c>
      <c r="D14076">
        <v>-25.537500000000001</v>
      </c>
      <c r="E14076">
        <v>152.70189999999999</v>
      </c>
      <c r="F14076" t="s">
        <v>830</v>
      </c>
      <c r="G14076" t="s">
        <v>831</v>
      </c>
      <c r="H14076" t="s">
        <v>832</v>
      </c>
      <c r="I14076" t="s">
        <v>1959</v>
      </c>
      <c r="K14076">
        <v>27282</v>
      </c>
      <c r="L14076">
        <v>1036205623</v>
      </c>
    </row>
    <row r="14077" spans="1:12" x14ac:dyDescent="0.45">
      <c r="A14077" t="str">
        <f t="shared" si="219"/>
        <v>Maryborough, Victoria, Australia</v>
      </c>
      <c r="B14077" t="s">
        <v>17637</v>
      </c>
      <c r="C14077" t="s">
        <v>17637</v>
      </c>
      <c r="D14077">
        <v>-37.049999999999997</v>
      </c>
      <c r="E14077">
        <v>143.73500000000001</v>
      </c>
      <c r="F14077" t="s">
        <v>830</v>
      </c>
      <c r="G14077" t="s">
        <v>831</v>
      </c>
      <c r="H14077" t="s">
        <v>832</v>
      </c>
      <c r="I14077" t="s">
        <v>2292</v>
      </c>
      <c r="K14077">
        <v>7921</v>
      </c>
      <c r="L14077">
        <v>1036781601</v>
      </c>
    </row>
    <row r="14078" spans="1:12" x14ac:dyDescent="0.45">
      <c r="A14078" t="str">
        <f t="shared" si="219"/>
        <v>Maryland City, Maryland, United States</v>
      </c>
      <c r="B14078" t="s">
        <v>17638</v>
      </c>
      <c r="C14078" t="s">
        <v>17638</v>
      </c>
      <c r="D14078">
        <v>39.101599999999998</v>
      </c>
      <c r="E14078">
        <v>-76.805099999999996</v>
      </c>
      <c r="F14078" t="s">
        <v>530</v>
      </c>
      <c r="G14078" t="s">
        <v>531</v>
      </c>
      <c r="H14078" t="s">
        <v>532</v>
      </c>
      <c r="I14078" t="s">
        <v>588</v>
      </c>
      <c r="K14078">
        <v>17736</v>
      </c>
      <c r="L14078">
        <v>1840005922</v>
      </c>
    </row>
    <row r="14079" spans="1:12" x14ac:dyDescent="0.45">
      <c r="A14079" t="str">
        <f t="shared" si="219"/>
        <v>Maryland Heights, Missouri, United States</v>
      </c>
      <c r="B14079" t="s">
        <v>17639</v>
      </c>
      <c r="C14079" t="s">
        <v>17639</v>
      </c>
      <c r="D14079">
        <v>38.718899999999998</v>
      </c>
      <c r="E14079">
        <v>-90.474900000000005</v>
      </c>
      <c r="F14079" t="s">
        <v>530</v>
      </c>
      <c r="G14079" t="s">
        <v>531</v>
      </c>
      <c r="H14079" t="s">
        <v>532</v>
      </c>
      <c r="I14079" t="s">
        <v>884</v>
      </c>
      <c r="K14079">
        <v>26956</v>
      </c>
      <c r="L14079">
        <v>1840008591</v>
      </c>
    </row>
    <row r="14080" spans="1:12" x14ac:dyDescent="0.45">
      <c r="A14080" t="str">
        <f t="shared" si="219"/>
        <v>Maryport, Cumbria, United Kingdom</v>
      </c>
      <c r="B14080" t="s">
        <v>17640</v>
      </c>
      <c r="C14080" t="s">
        <v>17640</v>
      </c>
      <c r="D14080">
        <v>54.712800000000001</v>
      </c>
      <c r="E14080">
        <v>-3.4925999999999999</v>
      </c>
      <c r="F14080" t="s">
        <v>536</v>
      </c>
      <c r="G14080" t="s">
        <v>537</v>
      </c>
      <c r="H14080" t="s">
        <v>538</v>
      </c>
      <c r="I14080" t="s">
        <v>3670</v>
      </c>
      <c r="K14080">
        <v>11262</v>
      </c>
      <c r="L14080">
        <v>1826196892</v>
      </c>
    </row>
    <row r="14081" spans="1:12" x14ac:dyDescent="0.45">
      <c r="A14081" t="str">
        <f t="shared" si="219"/>
        <v>Marystown, Newfoundland and Labrador, Canada</v>
      </c>
      <c r="B14081" t="s">
        <v>17641</v>
      </c>
      <c r="C14081" t="s">
        <v>17641</v>
      </c>
      <c r="D14081">
        <v>47.166699999999999</v>
      </c>
      <c r="E14081">
        <v>-55.166699999999999</v>
      </c>
      <c r="F14081" t="s">
        <v>541</v>
      </c>
      <c r="G14081" t="s">
        <v>542</v>
      </c>
      <c r="H14081" t="s">
        <v>543</v>
      </c>
      <c r="I14081" t="s">
        <v>3817</v>
      </c>
      <c r="K14081">
        <v>5316</v>
      </c>
      <c r="L14081">
        <v>1124408131</v>
      </c>
    </row>
    <row r="14082" spans="1:12" x14ac:dyDescent="0.45">
      <c r="A14082" t="str">
        <f t="shared" si="219"/>
        <v>Marysville, Washington, United States</v>
      </c>
      <c r="B14082" t="s">
        <v>17642</v>
      </c>
      <c r="C14082" t="s">
        <v>17642</v>
      </c>
      <c r="D14082">
        <v>48.0809</v>
      </c>
      <c r="E14082">
        <v>-122.1561</v>
      </c>
      <c r="F14082" t="s">
        <v>530</v>
      </c>
      <c r="G14082" t="s">
        <v>531</v>
      </c>
      <c r="H14082" t="s">
        <v>532</v>
      </c>
      <c r="I14082" t="s">
        <v>585</v>
      </c>
      <c r="K14082">
        <v>170009</v>
      </c>
      <c r="L14082">
        <v>1840019789</v>
      </c>
    </row>
    <row r="14083" spans="1:12" x14ac:dyDescent="0.45">
      <c r="A14083" t="str">
        <f t="shared" ref="A14083:A14146" si="220">CONCATENATE(B14083,", ",I14083,", ",F14083)</f>
        <v>Marysville, Ohio, United States</v>
      </c>
      <c r="B14083" t="s">
        <v>17642</v>
      </c>
      <c r="C14083" t="s">
        <v>17642</v>
      </c>
      <c r="D14083">
        <v>40.227800000000002</v>
      </c>
      <c r="E14083">
        <v>-83.359499999999997</v>
      </c>
      <c r="F14083" t="s">
        <v>530</v>
      </c>
      <c r="G14083" t="s">
        <v>531</v>
      </c>
      <c r="H14083" t="s">
        <v>532</v>
      </c>
      <c r="I14083" t="s">
        <v>799</v>
      </c>
      <c r="K14083">
        <v>24949</v>
      </c>
      <c r="L14083">
        <v>1840008355</v>
      </c>
    </row>
    <row r="14084" spans="1:12" x14ac:dyDescent="0.45">
      <c r="A14084" t="str">
        <f t="shared" si="220"/>
        <v>Marysville, California, United States</v>
      </c>
      <c r="B14084" t="s">
        <v>17642</v>
      </c>
      <c r="C14084" t="s">
        <v>17642</v>
      </c>
      <c r="D14084">
        <v>39.151800000000001</v>
      </c>
      <c r="E14084">
        <v>-121.5835</v>
      </c>
      <c r="F14084" t="s">
        <v>530</v>
      </c>
      <c r="G14084" t="s">
        <v>531</v>
      </c>
      <c r="H14084" t="s">
        <v>532</v>
      </c>
      <c r="I14084" t="s">
        <v>754</v>
      </c>
      <c r="K14084">
        <v>12476</v>
      </c>
      <c r="L14084">
        <v>1840020219</v>
      </c>
    </row>
    <row r="14085" spans="1:12" x14ac:dyDescent="0.45">
      <c r="A14085" t="str">
        <f t="shared" si="220"/>
        <v>Marysville, Michigan, United States</v>
      </c>
      <c r="B14085" t="s">
        <v>17642</v>
      </c>
      <c r="C14085" t="s">
        <v>17642</v>
      </c>
      <c r="D14085">
        <v>42.9084</v>
      </c>
      <c r="E14085">
        <v>-82.480599999999995</v>
      </c>
      <c r="F14085" t="s">
        <v>530</v>
      </c>
      <c r="G14085" t="s">
        <v>531</v>
      </c>
      <c r="H14085" t="s">
        <v>532</v>
      </c>
      <c r="I14085" t="s">
        <v>868</v>
      </c>
      <c r="K14085">
        <v>9672</v>
      </c>
      <c r="L14085">
        <v>1840003957</v>
      </c>
    </row>
    <row r="14086" spans="1:12" x14ac:dyDescent="0.45">
      <c r="A14086" t="str">
        <f t="shared" si="220"/>
        <v>Maryville, Tennessee, United States</v>
      </c>
      <c r="B14086" t="s">
        <v>17643</v>
      </c>
      <c r="C14086" t="s">
        <v>17643</v>
      </c>
      <c r="D14086">
        <v>35.7468</v>
      </c>
      <c r="E14086">
        <v>-83.978899999999996</v>
      </c>
      <c r="F14086" t="s">
        <v>530</v>
      </c>
      <c r="G14086" t="s">
        <v>531</v>
      </c>
      <c r="H14086" t="s">
        <v>532</v>
      </c>
      <c r="I14086" t="s">
        <v>1466</v>
      </c>
      <c r="K14086">
        <v>29742</v>
      </c>
      <c r="L14086">
        <v>1840015380</v>
      </c>
    </row>
    <row r="14087" spans="1:12" x14ac:dyDescent="0.45">
      <c r="A14087" t="str">
        <f t="shared" si="220"/>
        <v>Maryville, Missouri, United States</v>
      </c>
      <c r="B14087" t="s">
        <v>17643</v>
      </c>
      <c r="C14087" t="s">
        <v>17643</v>
      </c>
      <c r="D14087">
        <v>40.342799999999997</v>
      </c>
      <c r="E14087">
        <v>-94.870099999999994</v>
      </c>
      <c r="F14087" t="s">
        <v>530</v>
      </c>
      <c r="G14087" t="s">
        <v>531</v>
      </c>
      <c r="H14087" t="s">
        <v>532</v>
      </c>
      <c r="I14087" t="s">
        <v>884</v>
      </c>
      <c r="K14087">
        <v>12808</v>
      </c>
      <c r="L14087">
        <v>1840008349</v>
      </c>
    </row>
    <row r="14088" spans="1:12" x14ac:dyDescent="0.45">
      <c r="A14088" t="str">
        <f t="shared" si="220"/>
        <v>Maryville, Illinois, United States</v>
      </c>
      <c r="B14088" t="s">
        <v>17643</v>
      </c>
      <c r="C14088" t="s">
        <v>17643</v>
      </c>
      <c r="D14088">
        <v>38.726100000000002</v>
      </c>
      <c r="E14088">
        <v>-89.964600000000004</v>
      </c>
      <c r="F14088" t="s">
        <v>530</v>
      </c>
      <c r="G14088" t="s">
        <v>531</v>
      </c>
      <c r="H14088" t="s">
        <v>532</v>
      </c>
      <c r="I14088" t="s">
        <v>824</v>
      </c>
      <c r="K14088">
        <v>7952</v>
      </c>
      <c r="L14088">
        <v>1840012801</v>
      </c>
    </row>
    <row r="14089" spans="1:12" x14ac:dyDescent="0.45">
      <c r="A14089" t="str">
        <f t="shared" si="220"/>
        <v>Masaka, Masaka, Uganda</v>
      </c>
      <c r="B14089" t="s">
        <v>17644</v>
      </c>
      <c r="C14089" t="s">
        <v>17644</v>
      </c>
      <c r="D14089">
        <v>-0.3296</v>
      </c>
      <c r="E14089">
        <v>31.73</v>
      </c>
      <c r="F14089" t="s">
        <v>613</v>
      </c>
      <c r="G14089" t="s">
        <v>614</v>
      </c>
      <c r="H14089" t="s">
        <v>615</v>
      </c>
      <c r="I14089" t="s">
        <v>17644</v>
      </c>
      <c r="J14089" t="s">
        <v>378</v>
      </c>
      <c r="K14089">
        <v>65373</v>
      </c>
      <c r="L14089">
        <v>1800731885</v>
      </c>
    </row>
    <row r="14090" spans="1:12" x14ac:dyDescent="0.45">
      <c r="A14090" t="str">
        <f t="shared" si="220"/>
        <v>Masaki, Ehime, Japan</v>
      </c>
      <c r="B14090" t="s">
        <v>17645</v>
      </c>
      <c r="C14090" t="s">
        <v>17645</v>
      </c>
      <c r="D14090">
        <v>33.787500000000001</v>
      </c>
      <c r="E14090">
        <v>132.7114</v>
      </c>
      <c r="F14090" t="s">
        <v>514</v>
      </c>
      <c r="G14090" t="s">
        <v>515</v>
      </c>
      <c r="H14090" t="s">
        <v>516</v>
      </c>
      <c r="I14090" t="s">
        <v>12880</v>
      </c>
      <c r="K14090">
        <v>29832</v>
      </c>
      <c r="L14090">
        <v>1392691084</v>
      </c>
    </row>
    <row r="14091" spans="1:12" x14ac:dyDescent="0.45">
      <c r="A14091" t="str">
        <f t="shared" si="220"/>
        <v>Masallı, Masallı, Azerbaijan</v>
      </c>
      <c r="B14091" t="s">
        <v>17646</v>
      </c>
      <c r="C14091" t="s">
        <v>17647</v>
      </c>
      <c r="D14091">
        <v>39.018300000000004</v>
      </c>
      <c r="E14091">
        <v>48.666899999999998</v>
      </c>
      <c r="F14091" t="s">
        <v>906</v>
      </c>
      <c r="G14091" t="s">
        <v>907</v>
      </c>
      <c r="H14091" t="s">
        <v>908</v>
      </c>
      <c r="I14091" t="s">
        <v>17646</v>
      </c>
      <c r="J14091" t="s">
        <v>378</v>
      </c>
      <c r="K14091">
        <v>14746</v>
      </c>
      <c r="L14091">
        <v>1031126416</v>
      </c>
    </row>
    <row r="14092" spans="1:12" x14ac:dyDescent="0.45">
      <c r="A14092" t="str">
        <f t="shared" si="220"/>
        <v>Masan, Gyeongnam, Korea, South</v>
      </c>
      <c r="B14092" t="s">
        <v>17648</v>
      </c>
      <c r="C14092" t="s">
        <v>17648</v>
      </c>
      <c r="D14092">
        <v>35.183300000000003</v>
      </c>
      <c r="E14092">
        <v>128.55000000000001</v>
      </c>
      <c r="F14092" t="s">
        <v>1978</v>
      </c>
      <c r="G14092" t="s">
        <v>1979</v>
      </c>
      <c r="H14092" t="s">
        <v>1980</v>
      </c>
      <c r="I14092" t="s">
        <v>6513</v>
      </c>
      <c r="K14092">
        <v>429612</v>
      </c>
      <c r="L14092">
        <v>1410394650</v>
      </c>
    </row>
    <row r="14093" spans="1:12" x14ac:dyDescent="0.45">
      <c r="A14093" t="str">
        <f t="shared" si="220"/>
        <v>Masasi, Mtwara, Tanzania</v>
      </c>
      <c r="B14093" t="s">
        <v>17649</v>
      </c>
      <c r="C14093" t="s">
        <v>17649</v>
      </c>
      <c r="D14093">
        <v>-10.7296</v>
      </c>
      <c r="E14093">
        <v>38.799900000000001</v>
      </c>
      <c r="F14093" t="s">
        <v>2466</v>
      </c>
      <c r="G14093" t="s">
        <v>2467</v>
      </c>
      <c r="H14093" t="s">
        <v>2468</v>
      </c>
      <c r="I14093" t="s">
        <v>17650</v>
      </c>
      <c r="K14093">
        <v>36032</v>
      </c>
      <c r="L14093">
        <v>1834414126</v>
      </c>
    </row>
    <row r="14094" spans="1:12" x14ac:dyDescent="0.45">
      <c r="A14094" t="str">
        <f t="shared" si="220"/>
        <v>Masaya, Masaya, Nicaragua</v>
      </c>
      <c r="B14094" t="s">
        <v>17651</v>
      </c>
      <c r="C14094" t="s">
        <v>17651</v>
      </c>
      <c r="D14094">
        <v>11.966699999999999</v>
      </c>
      <c r="E14094">
        <v>-86.1</v>
      </c>
      <c r="F14094" t="s">
        <v>4511</v>
      </c>
      <c r="G14094" t="s">
        <v>4512</v>
      </c>
      <c r="H14094" t="s">
        <v>4513</v>
      </c>
      <c r="I14094" t="s">
        <v>17651</v>
      </c>
      <c r="J14094" t="s">
        <v>378</v>
      </c>
      <c r="K14094">
        <v>139582</v>
      </c>
      <c r="L14094">
        <v>1558765329</v>
      </c>
    </row>
    <row r="14095" spans="1:12" x14ac:dyDescent="0.45">
      <c r="A14095" t="str">
        <f t="shared" si="220"/>
        <v>Masbate, Masbate, Philippines</v>
      </c>
      <c r="B14095" t="s">
        <v>17652</v>
      </c>
      <c r="C14095" t="s">
        <v>17652</v>
      </c>
      <c r="D14095">
        <v>12.3667</v>
      </c>
      <c r="E14095">
        <v>123.61669999999999</v>
      </c>
      <c r="F14095" t="s">
        <v>1373</v>
      </c>
      <c r="G14095" t="s">
        <v>1374</v>
      </c>
      <c r="H14095" t="s">
        <v>1375</v>
      </c>
      <c r="I14095" t="s">
        <v>17652</v>
      </c>
      <c r="J14095" t="s">
        <v>378</v>
      </c>
      <c r="K14095">
        <v>95389</v>
      </c>
      <c r="L14095">
        <v>1608802236</v>
      </c>
    </row>
    <row r="14096" spans="1:12" x14ac:dyDescent="0.45">
      <c r="A14096" t="str">
        <f t="shared" si="220"/>
        <v>Mascara, Mascara, Algeria</v>
      </c>
      <c r="B14096" t="s">
        <v>17653</v>
      </c>
      <c r="C14096" t="s">
        <v>17653</v>
      </c>
      <c r="D14096">
        <v>35.4</v>
      </c>
      <c r="E14096">
        <v>0.1333</v>
      </c>
      <c r="F14096" t="s">
        <v>486</v>
      </c>
      <c r="G14096" t="s">
        <v>487</v>
      </c>
      <c r="H14096" t="s">
        <v>488</v>
      </c>
      <c r="I14096" t="s">
        <v>17653</v>
      </c>
      <c r="J14096" t="s">
        <v>378</v>
      </c>
      <c r="K14096">
        <v>108587</v>
      </c>
      <c r="L14096">
        <v>1012738269</v>
      </c>
    </row>
    <row r="14097" spans="1:12" x14ac:dyDescent="0.45">
      <c r="A14097" t="str">
        <f t="shared" si="220"/>
        <v>Mascotte, Florida, United States</v>
      </c>
      <c r="B14097" t="s">
        <v>17654</v>
      </c>
      <c r="C14097" t="s">
        <v>17654</v>
      </c>
      <c r="D14097">
        <v>28.611000000000001</v>
      </c>
      <c r="E14097">
        <v>-81.910700000000006</v>
      </c>
      <c r="F14097" t="s">
        <v>530</v>
      </c>
      <c r="G14097" t="s">
        <v>531</v>
      </c>
      <c r="H14097" t="s">
        <v>532</v>
      </c>
      <c r="I14097" t="s">
        <v>1378</v>
      </c>
      <c r="K14097">
        <v>6315</v>
      </c>
      <c r="L14097">
        <v>1840015951</v>
      </c>
    </row>
    <row r="14098" spans="1:12" x14ac:dyDescent="0.45">
      <c r="A14098" t="str">
        <f t="shared" si="220"/>
        <v>Mascouche, Quebec, Canada</v>
      </c>
      <c r="B14098" t="s">
        <v>17655</v>
      </c>
      <c r="C14098" t="s">
        <v>17655</v>
      </c>
      <c r="D14098">
        <v>45.75</v>
      </c>
      <c r="E14098">
        <v>-73.599999999999994</v>
      </c>
      <c r="F14098" t="s">
        <v>541</v>
      </c>
      <c r="G14098" t="s">
        <v>542</v>
      </c>
      <c r="H14098" t="s">
        <v>543</v>
      </c>
      <c r="I14098" t="s">
        <v>756</v>
      </c>
      <c r="K14098">
        <v>42491</v>
      </c>
      <c r="L14098">
        <v>1124001580</v>
      </c>
    </row>
    <row r="14099" spans="1:12" x14ac:dyDescent="0.45">
      <c r="A14099" t="str">
        <f t="shared" si="220"/>
        <v>Mascoutah, Illinois, United States</v>
      </c>
      <c r="B14099" t="s">
        <v>17656</v>
      </c>
      <c r="C14099" t="s">
        <v>17656</v>
      </c>
      <c r="D14099">
        <v>38.519199999999998</v>
      </c>
      <c r="E14099">
        <v>-89.804400000000001</v>
      </c>
      <c r="F14099" t="s">
        <v>530</v>
      </c>
      <c r="G14099" t="s">
        <v>531</v>
      </c>
      <c r="H14099" t="s">
        <v>532</v>
      </c>
      <c r="I14099" t="s">
        <v>824</v>
      </c>
      <c r="K14099">
        <v>7870</v>
      </c>
      <c r="L14099">
        <v>1840008631</v>
      </c>
    </row>
    <row r="14100" spans="1:12" x14ac:dyDescent="0.45">
      <c r="A14100" t="str">
        <f t="shared" si="220"/>
        <v>Maseru, Maseru, Lesotho</v>
      </c>
      <c r="B14100" t="s">
        <v>17657</v>
      </c>
      <c r="C14100" t="s">
        <v>17657</v>
      </c>
      <c r="D14100">
        <v>-29.31</v>
      </c>
      <c r="E14100">
        <v>27.48</v>
      </c>
      <c r="F14100" t="s">
        <v>5707</v>
      </c>
      <c r="G14100" t="s">
        <v>5708</v>
      </c>
      <c r="H14100" t="s">
        <v>5709</v>
      </c>
      <c r="I14100" t="s">
        <v>17657</v>
      </c>
      <c r="J14100" t="s">
        <v>606</v>
      </c>
      <c r="K14100">
        <v>330790</v>
      </c>
      <c r="L14100">
        <v>1426977668</v>
      </c>
    </row>
    <row r="14101" spans="1:12" x14ac:dyDescent="0.45">
      <c r="A14101" t="str">
        <f t="shared" si="220"/>
        <v>Mashhad, Khorāsān-e Raẕavī, Iran</v>
      </c>
      <c r="B14101" t="s">
        <v>17658</v>
      </c>
      <c r="C14101" t="s">
        <v>17658</v>
      </c>
      <c r="D14101">
        <v>36.306899999999999</v>
      </c>
      <c r="E14101">
        <v>59.604199999999999</v>
      </c>
      <c r="F14101" t="s">
        <v>388</v>
      </c>
      <c r="G14101" t="s">
        <v>389</v>
      </c>
      <c r="H14101" t="s">
        <v>390</v>
      </c>
      <c r="I14101" t="s">
        <v>14257</v>
      </c>
      <c r="J14101" t="s">
        <v>378</v>
      </c>
      <c r="K14101">
        <v>3001184</v>
      </c>
      <c r="L14101">
        <v>1364123206</v>
      </c>
    </row>
    <row r="14102" spans="1:12" x14ac:dyDescent="0.45">
      <c r="A14102" t="str">
        <f t="shared" si="220"/>
        <v>Mashiko, Tochigi, Japan</v>
      </c>
      <c r="B14102" t="s">
        <v>17659</v>
      </c>
      <c r="C14102" t="s">
        <v>17659</v>
      </c>
      <c r="D14102">
        <v>36.467500000000001</v>
      </c>
      <c r="E14102">
        <v>140.09309999999999</v>
      </c>
      <c r="F14102" t="s">
        <v>514</v>
      </c>
      <c r="G14102" t="s">
        <v>515</v>
      </c>
      <c r="H14102" t="s">
        <v>516</v>
      </c>
      <c r="I14102" t="s">
        <v>14019</v>
      </c>
      <c r="K14102">
        <v>22116</v>
      </c>
      <c r="L14102">
        <v>1392280086</v>
      </c>
    </row>
    <row r="14103" spans="1:12" x14ac:dyDescent="0.45">
      <c r="A14103" t="str">
        <f t="shared" si="220"/>
        <v>Mashpee, Massachusetts, United States</v>
      </c>
      <c r="B14103" t="s">
        <v>17660</v>
      </c>
      <c r="C14103" t="s">
        <v>17660</v>
      </c>
      <c r="D14103">
        <v>41.617800000000003</v>
      </c>
      <c r="E14103">
        <v>-70.490799999999993</v>
      </c>
      <c r="F14103" t="s">
        <v>530</v>
      </c>
      <c r="G14103" t="s">
        <v>531</v>
      </c>
      <c r="H14103" t="s">
        <v>532</v>
      </c>
      <c r="I14103" t="s">
        <v>621</v>
      </c>
      <c r="K14103">
        <v>14101</v>
      </c>
      <c r="L14103">
        <v>1840053502</v>
      </c>
    </row>
    <row r="14104" spans="1:12" x14ac:dyDescent="0.45">
      <c r="A14104" t="str">
        <f t="shared" si="220"/>
        <v>Masindi, Masindi, Uganda</v>
      </c>
      <c r="B14104" t="s">
        <v>17661</v>
      </c>
      <c r="C14104" t="s">
        <v>17661</v>
      </c>
      <c r="D14104">
        <v>1.6744000000000001</v>
      </c>
      <c r="E14104">
        <v>31.715</v>
      </c>
      <c r="F14104" t="s">
        <v>613</v>
      </c>
      <c r="G14104" t="s">
        <v>614</v>
      </c>
      <c r="H14104" t="s">
        <v>615</v>
      </c>
      <c r="I14104" t="s">
        <v>17661</v>
      </c>
      <c r="J14104" t="s">
        <v>378</v>
      </c>
      <c r="K14104">
        <v>31486</v>
      </c>
      <c r="L14104">
        <v>1800409287</v>
      </c>
    </row>
    <row r="14105" spans="1:12" x14ac:dyDescent="0.45">
      <c r="A14105" t="str">
        <f t="shared" si="220"/>
        <v>Masindi Port, Kiryandongo, Uganda</v>
      </c>
      <c r="B14105" t="s">
        <v>17662</v>
      </c>
      <c r="C14105" t="s">
        <v>17662</v>
      </c>
      <c r="D14105">
        <v>1.7003999999999999</v>
      </c>
      <c r="E14105">
        <v>32.069899999999997</v>
      </c>
      <c r="F14105" t="s">
        <v>613</v>
      </c>
      <c r="G14105" t="s">
        <v>614</v>
      </c>
      <c r="H14105" t="s">
        <v>615</v>
      </c>
      <c r="I14105" t="s">
        <v>14811</v>
      </c>
      <c r="K14105">
        <v>8319</v>
      </c>
      <c r="L14105">
        <v>1800188907</v>
      </c>
    </row>
    <row r="14106" spans="1:12" x14ac:dyDescent="0.45">
      <c r="A14106" t="str">
        <f t="shared" si="220"/>
        <v>Masjed Soleymān, Khūzestān, Iran</v>
      </c>
      <c r="B14106" t="s">
        <v>17663</v>
      </c>
      <c r="C14106" t="s">
        <v>17664</v>
      </c>
      <c r="D14106">
        <v>31.933299999999999</v>
      </c>
      <c r="E14106">
        <v>49.3</v>
      </c>
      <c r="F14106" t="s">
        <v>388</v>
      </c>
      <c r="G14106" t="s">
        <v>389</v>
      </c>
      <c r="H14106" t="s">
        <v>390</v>
      </c>
      <c r="I14106" t="s">
        <v>1015</v>
      </c>
      <c r="J14106" t="s">
        <v>366</v>
      </c>
      <c r="K14106">
        <v>100497</v>
      </c>
      <c r="L14106">
        <v>1364152430</v>
      </c>
    </row>
    <row r="14107" spans="1:12" x14ac:dyDescent="0.45">
      <c r="A14107" t="str">
        <f t="shared" si="220"/>
        <v>Mason, Ohio, United States</v>
      </c>
      <c r="B14107" t="s">
        <v>17665</v>
      </c>
      <c r="C14107" t="s">
        <v>17665</v>
      </c>
      <c r="D14107">
        <v>39.357100000000003</v>
      </c>
      <c r="E14107">
        <v>-84.302300000000002</v>
      </c>
      <c r="F14107" t="s">
        <v>530</v>
      </c>
      <c r="G14107" t="s">
        <v>531</v>
      </c>
      <c r="H14107" t="s">
        <v>532</v>
      </c>
      <c r="I14107" t="s">
        <v>799</v>
      </c>
      <c r="K14107">
        <v>33870</v>
      </c>
      <c r="L14107">
        <v>1840008467</v>
      </c>
    </row>
    <row r="14108" spans="1:12" x14ac:dyDescent="0.45">
      <c r="A14108" t="str">
        <f t="shared" si="220"/>
        <v>Mason, Michigan, United States</v>
      </c>
      <c r="B14108" t="s">
        <v>17665</v>
      </c>
      <c r="C14108" t="s">
        <v>17665</v>
      </c>
      <c r="D14108">
        <v>42.580599999999997</v>
      </c>
      <c r="E14108">
        <v>-84.442700000000002</v>
      </c>
      <c r="F14108" t="s">
        <v>530</v>
      </c>
      <c r="G14108" t="s">
        <v>531</v>
      </c>
      <c r="H14108" t="s">
        <v>532</v>
      </c>
      <c r="I14108" t="s">
        <v>868</v>
      </c>
      <c r="K14108">
        <v>8458</v>
      </c>
      <c r="L14108">
        <v>1840003104</v>
      </c>
    </row>
    <row r="14109" spans="1:12" x14ac:dyDescent="0.45">
      <c r="A14109" t="str">
        <f t="shared" si="220"/>
        <v>Mason City, Iowa, United States</v>
      </c>
      <c r="B14109" t="s">
        <v>17666</v>
      </c>
      <c r="C14109" t="s">
        <v>17666</v>
      </c>
      <c r="D14109">
        <v>43.148699999999998</v>
      </c>
      <c r="E14109">
        <v>-93.199799999999996</v>
      </c>
      <c r="F14109" t="s">
        <v>530</v>
      </c>
      <c r="G14109" t="s">
        <v>531</v>
      </c>
      <c r="H14109" t="s">
        <v>532</v>
      </c>
      <c r="I14109" t="s">
        <v>1552</v>
      </c>
      <c r="K14109">
        <v>26005</v>
      </c>
      <c r="L14109">
        <v>1840000380</v>
      </c>
    </row>
    <row r="14110" spans="1:12" x14ac:dyDescent="0.45">
      <c r="A14110" t="str">
        <f t="shared" si="220"/>
        <v>Massakory, Hadjer-Lamis, Chad</v>
      </c>
      <c r="B14110" t="s">
        <v>17667</v>
      </c>
      <c r="C14110" t="s">
        <v>17667</v>
      </c>
      <c r="D14110">
        <v>13</v>
      </c>
      <c r="E14110">
        <v>15.7333</v>
      </c>
      <c r="F14110" t="s">
        <v>562</v>
      </c>
      <c r="G14110" t="s">
        <v>563</v>
      </c>
      <c r="H14110" t="s">
        <v>564</v>
      </c>
      <c r="I14110" t="s">
        <v>17668</v>
      </c>
      <c r="J14110" t="s">
        <v>378</v>
      </c>
      <c r="L14110">
        <v>1148908311</v>
      </c>
    </row>
    <row r="14111" spans="1:12" x14ac:dyDescent="0.45">
      <c r="A14111" t="str">
        <f t="shared" si="220"/>
        <v>Massamá, Lisboa, Portugal</v>
      </c>
      <c r="B14111" t="s">
        <v>17669</v>
      </c>
      <c r="C14111" t="s">
        <v>17670</v>
      </c>
      <c r="D14111">
        <v>38.756799999999998</v>
      </c>
      <c r="E14111">
        <v>-9.2748000000000008</v>
      </c>
      <c r="F14111" t="s">
        <v>967</v>
      </c>
      <c r="G14111" t="s">
        <v>968</v>
      </c>
      <c r="H14111" t="s">
        <v>969</v>
      </c>
      <c r="I14111" t="s">
        <v>970</v>
      </c>
      <c r="K14111">
        <v>28112</v>
      </c>
      <c r="L14111">
        <v>1620579552</v>
      </c>
    </row>
    <row r="14112" spans="1:12" x14ac:dyDescent="0.45">
      <c r="A14112" t="str">
        <f t="shared" si="220"/>
        <v>Massanetta Springs, Virginia, United States</v>
      </c>
      <c r="B14112" t="s">
        <v>17671</v>
      </c>
      <c r="C14112" t="s">
        <v>17671</v>
      </c>
      <c r="D14112">
        <v>38.389899999999997</v>
      </c>
      <c r="E14112">
        <v>-78.834000000000003</v>
      </c>
      <c r="F14112" t="s">
        <v>530</v>
      </c>
      <c r="G14112" t="s">
        <v>531</v>
      </c>
      <c r="H14112" t="s">
        <v>532</v>
      </c>
      <c r="I14112" t="s">
        <v>618</v>
      </c>
      <c r="K14112">
        <v>5517</v>
      </c>
      <c r="L14112">
        <v>1840026720</v>
      </c>
    </row>
    <row r="14113" spans="1:12" x14ac:dyDescent="0.45">
      <c r="A14113" t="str">
        <f t="shared" si="220"/>
        <v>Massangena, Gaza, Mozambique</v>
      </c>
      <c r="B14113" t="s">
        <v>17672</v>
      </c>
      <c r="C14113" t="s">
        <v>17672</v>
      </c>
      <c r="D14113">
        <v>-21.537299999999998</v>
      </c>
      <c r="E14113">
        <v>32.956400000000002</v>
      </c>
      <c r="F14113" t="s">
        <v>2135</v>
      </c>
      <c r="G14113" t="s">
        <v>2136</v>
      </c>
      <c r="H14113" t="s">
        <v>2137</v>
      </c>
      <c r="I14113" t="s">
        <v>6844</v>
      </c>
      <c r="K14113">
        <v>650</v>
      </c>
      <c r="L14113">
        <v>1508224482</v>
      </c>
    </row>
    <row r="14114" spans="1:12" x14ac:dyDescent="0.45">
      <c r="A14114" t="str">
        <f t="shared" si="220"/>
        <v>Massapequa, New York, United States</v>
      </c>
      <c r="B14114" t="s">
        <v>17673</v>
      </c>
      <c r="C14114" t="s">
        <v>17673</v>
      </c>
      <c r="D14114">
        <v>40.6676</v>
      </c>
      <c r="E14114">
        <v>-73.470600000000005</v>
      </c>
      <c r="F14114" t="s">
        <v>530</v>
      </c>
      <c r="G14114" t="s">
        <v>531</v>
      </c>
      <c r="H14114" t="s">
        <v>532</v>
      </c>
      <c r="I14114" t="s">
        <v>803</v>
      </c>
      <c r="K14114">
        <v>21861</v>
      </c>
      <c r="L14114">
        <v>1840005274</v>
      </c>
    </row>
    <row r="14115" spans="1:12" x14ac:dyDescent="0.45">
      <c r="A14115" t="str">
        <f t="shared" si="220"/>
        <v>Massapequa Park, New York, United States</v>
      </c>
      <c r="B14115" t="s">
        <v>17674</v>
      </c>
      <c r="C14115" t="s">
        <v>17674</v>
      </c>
      <c r="D14115">
        <v>40.681699999999999</v>
      </c>
      <c r="E14115">
        <v>-73.449600000000004</v>
      </c>
      <c r="F14115" t="s">
        <v>530</v>
      </c>
      <c r="G14115" t="s">
        <v>531</v>
      </c>
      <c r="H14115" t="s">
        <v>532</v>
      </c>
      <c r="I14115" t="s">
        <v>803</v>
      </c>
      <c r="K14115">
        <v>17143</v>
      </c>
      <c r="L14115">
        <v>1840005307</v>
      </c>
    </row>
    <row r="14116" spans="1:12" x14ac:dyDescent="0.45">
      <c r="A14116" t="str">
        <f t="shared" si="220"/>
        <v>Massawa, Semēnawī K’eyih Bahrī, Eritrea</v>
      </c>
      <c r="B14116" t="s">
        <v>17675</v>
      </c>
      <c r="C14116" t="s">
        <v>17675</v>
      </c>
      <c r="D14116">
        <v>15.6</v>
      </c>
      <c r="E14116">
        <v>39.433300000000003</v>
      </c>
      <c r="F14116" t="s">
        <v>844</v>
      </c>
      <c r="G14116" t="s">
        <v>845</v>
      </c>
      <c r="H14116" t="s">
        <v>846</v>
      </c>
      <c r="I14116" t="s">
        <v>10684</v>
      </c>
      <c r="J14116" t="s">
        <v>378</v>
      </c>
      <c r="K14116">
        <v>39758</v>
      </c>
      <c r="L14116">
        <v>1232344222</v>
      </c>
    </row>
    <row r="14117" spans="1:12" x14ac:dyDescent="0.45">
      <c r="A14117" t="str">
        <f t="shared" si="220"/>
        <v>Massena, New York, United States</v>
      </c>
      <c r="B14117" t="s">
        <v>17676</v>
      </c>
      <c r="C14117" t="s">
        <v>17676</v>
      </c>
      <c r="D14117">
        <v>44.960900000000002</v>
      </c>
      <c r="E14117">
        <v>-74.8339</v>
      </c>
      <c r="F14117" t="s">
        <v>530</v>
      </c>
      <c r="G14117" t="s">
        <v>531</v>
      </c>
      <c r="H14117" t="s">
        <v>532</v>
      </c>
      <c r="I14117" t="s">
        <v>803</v>
      </c>
      <c r="K14117">
        <v>12329</v>
      </c>
      <c r="L14117">
        <v>1840004058</v>
      </c>
    </row>
    <row r="14118" spans="1:12" x14ac:dyDescent="0.45">
      <c r="A14118" t="str">
        <f t="shared" si="220"/>
        <v>Massenya, Chari-Baguirmi, Chad</v>
      </c>
      <c r="B14118" t="s">
        <v>17677</v>
      </c>
      <c r="C14118" t="s">
        <v>17677</v>
      </c>
      <c r="D14118">
        <v>11.402799999999999</v>
      </c>
      <c r="E14118">
        <v>16.170000000000002</v>
      </c>
      <c r="F14118" t="s">
        <v>562</v>
      </c>
      <c r="G14118" t="s">
        <v>563</v>
      </c>
      <c r="H14118" t="s">
        <v>564</v>
      </c>
      <c r="I14118" t="s">
        <v>17678</v>
      </c>
      <c r="J14118" t="s">
        <v>378</v>
      </c>
      <c r="K14118">
        <v>3680</v>
      </c>
      <c r="L14118">
        <v>1148928302</v>
      </c>
    </row>
    <row r="14119" spans="1:12" x14ac:dyDescent="0.45">
      <c r="A14119" t="str">
        <f t="shared" si="220"/>
        <v>Massillon, Ohio, United States</v>
      </c>
      <c r="B14119" t="s">
        <v>17679</v>
      </c>
      <c r="C14119" t="s">
        <v>17679</v>
      </c>
      <c r="D14119">
        <v>40.783799999999999</v>
      </c>
      <c r="E14119">
        <v>-81.525400000000005</v>
      </c>
      <c r="F14119" t="s">
        <v>530</v>
      </c>
      <c r="G14119" t="s">
        <v>531</v>
      </c>
      <c r="H14119" t="s">
        <v>532</v>
      </c>
      <c r="I14119" t="s">
        <v>799</v>
      </c>
      <c r="K14119">
        <v>32584</v>
      </c>
      <c r="L14119">
        <v>1840000965</v>
      </c>
    </row>
    <row r="14120" spans="1:12" x14ac:dyDescent="0.45">
      <c r="A14120" t="str">
        <f t="shared" si="220"/>
        <v>Massy, Île-de-France, France</v>
      </c>
      <c r="B14120" t="s">
        <v>17680</v>
      </c>
      <c r="C14120" t="s">
        <v>17680</v>
      </c>
      <c r="D14120">
        <v>48.730899999999998</v>
      </c>
      <c r="E14120">
        <v>2.2713000000000001</v>
      </c>
      <c r="F14120" t="s">
        <v>526</v>
      </c>
      <c r="G14120" t="s">
        <v>527</v>
      </c>
      <c r="H14120" t="s">
        <v>528</v>
      </c>
      <c r="I14120" t="s">
        <v>732</v>
      </c>
      <c r="K14120">
        <v>50833</v>
      </c>
      <c r="L14120">
        <v>1250651220</v>
      </c>
    </row>
    <row r="14121" spans="1:12" x14ac:dyDescent="0.45">
      <c r="A14121" t="str">
        <f t="shared" si="220"/>
        <v>Masterton, Wellington, New Zealand</v>
      </c>
      <c r="B14121" t="s">
        <v>17681</v>
      </c>
      <c r="C14121" t="s">
        <v>17681</v>
      </c>
      <c r="D14121">
        <v>-40.966700000000003</v>
      </c>
      <c r="E14121">
        <v>175.65</v>
      </c>
      <c r="F14121" t="s">
        <v>1518</v>
      </c>
      <c r="G14121" t="s">
        <v>1519</v>
      </c>
      <c r="H14121" t="s">
        <v>1520</v>
      </c>
      <c r="I14121" t="s">
        <v>16753</v>
      </c>
      <c r="K14121">
        <v>20100</v>
      </c>
      <c r="L14121">
        <v>1554641049</v>
      </c>
    </row>
    <row r="14122" spans="1:12" x14ac:dyDescent="0.45">
      <c r="A14122" t="str">
        <f t="shared" si="220"/>
        <v>Mastic, New York, United States</v>
      </c>
      <c r="B14122" t="s">
        <v>17682</v>
      </c>
      <c r="C14122" t="s">
        <v>17682</v>
      </c>
      <c r="D14122">
        <v>40.809800000000003</v>
      </c>
      <c r="E14122">
        <v>-72.847899999999996</v>
      </c>
      <c r="F14122" t="s">
        <v>530</v>
      </c>
      <c r="G14122" t="s">
        <v>531</v>
      </c>
      <c r="H14122" t="s">
        <v>532</v>
      </c>
      <c r="I14122" t="s">
        <v>803</v>
      </c>
      <c r="K14122">
        <v>14678</v>
      </c>
      <c r="L14122">
        <v>1840005090</v>
      </c>
    </row>
    <row r="14123" spans="1:12" x14ac:dyDescent="0.45">
      <c r="A14123" t="str">
        <f t="shared" si="220"/>
        <v>Mastic Beach, New York, United States</v>
      </c>
      <c r="B14123" t="s">
        <v>17683</v>
      </c>
      <c r="C14123" t="s">
        <v>17683</v>
      </c>
      <c r="D14123">
        <v>40.767899999999997</v>
      </c>
      <c r="E14123">
        <v>-72.837500000000006</v>
      </c>
      <c r="F14123" t="s">
        <v>530</v>
      </c>
      <c r="G14123" t="s">
        <v>531</v>
      </c>
      <c r="H14123" t="s">
        <v>532</v>
      </c>
      <c r="I14123" t="s">
        <v>803</v>
      </c>
      <c r="K14123">
        <v>11953</v>
      </c>
      <c r="L14123">
        <v>1840005089</v>
      </c>
    </row>
    <row r="14124" spans="1:12" x14ac:dyDescent="0.45">
      <c r="A14124" t="str">
        <f t="shared" si="220"/>
        <v>Masty, Hrodzyenskaya Voblasts’, Belarus</v>
      </c>
      <c r="B14124" t="s">
        <v>17684</v>
      </c>
      <c r="C14124" t="s">
        <v>17684</v>
      </c>
      <c r="D14124">
        <v>53.4</v>
      </c>
      <c r="E14124">
        <v>24.533300000000001</v>
      </c>
      <c r="F14124" t="s">
        <v>2588</v>
      </c>
      <c r="G14124" t="s">
        <v>2589</v>
      </c>
      <c r="H14124" t="s">
        <v>2590</v>
      </c>
      <c r="I14124" t="s">
        <v>2621</v>
      </c>
      <c r="J14124" t="s">
        <v>366</v>
      </c>
      <c r="K14124">
        <v>15200</v>
      </c>
      <c r="L14124">
        <v>1112000626</v>
      </c>
    </row>
    <row r="14125" spans="1:12" x14ac:dyDescent="0.45">
      <c r="A14125" t="str">
        <f t="shared" si="220"/>
        <v>Masuda, Shimane, Japan</v>
      </c>
      <c r="B14125" t="s">
        <v>17685</v>
      </c>
      <c r="C14125" t="s">
        <v>17685</v>
      </c>
      <c r="D14125">
        <v>34.674999999999997</v>
      </c>
      <c r="E14125">
        <v>131.84280000000001</v>
      </c>
      <c r="F14125" t="s">
        <v>514</v>
      </c>
      <c r="G14125" t="s">
        <v>515</v>
      </c>
      <c r="H14125" t="s">
        <v>516</v>
      </c>
      <c r="I14125" t="s">
        <v>11019</v>
      </c>
      <c r="K14125">
        <v>45291</v>
      </c>
      <c r="L14125">
        <v>1392671725</v>
      </c>
    </row>
    <row r="14126" spans="1:12" x14ac:dyDescent="0.45">
      <c r="A14126" t="str">
        <f t="shared" si="220"/>
        <v>Masunga, North East, Botswana</v>
      </c>
      <c r="B14126" t="s">
        <v>17686</v>
      </c>
      <c r="C14126" t="s">
        <v>17686</v>
      </c>
      <c r="D14126">
        <v>-20.624500000000001</v>
      </c>
      <c r="E14126">
        <v>27.448799999999999</v>
      </c>
      <c r="F14126" t="s">
        <v>10141</v>
      </c>
      <c r="G14126" t="s">
        <v>10142</v>
      </c>
      <c r="H14126" t="s">
        <v>10143</v>
      </c>
      <c r="I14126" t="s">
        <v>17687</v>
      </c>
      <c r="J14126" t="s">
        <v>378</v>
      </c>
      <c r="L14126">
        <v>1072609074</v>
      </c>
    </row>
    <row r="14127" spans="1:12" x14ac:dyDescent="0.45">
      <c r="A14127" t="str">
        <f t="shared" si="220"/>
        <v>Masvingo, Masvingo, Zimbabwe</v>
      </c>
      <c r="B14127" t="s">
        <v>6950</v>
      </c>
      <c r="C14127" t="s">
        <v>6950</v>
      </c>
      <c r="D14127">
        <v>-20.074400000000001</v>
      </c>
      <c r="E14127">
        <v>30.832799999999999</v>
      </c>
      <c r="F14127" t="s">
        <v>3965</v>
      </c>
      <c r="G14127" t="s">
        <v>3966</v>
      </c>
      <c r="H14127" t="s">
        <v>3967</v>
      </c>
      <c r="I14127" t="s">
        <v>6950</v>
      </c>
      <c r="J14127" t="s">
        <v>378</v>
      </c>
      <c r="K14127">
        <v>72527</v>
      </c>
      <c r="L14127">
        <v>1716049475</v>
      </c>
    </row>
    <row r="14128" spans="1:12" x14ac:dyDescent="0.45">
      <c r="A14128" t="str">
        <f t="shared" si="220"/>
        <v>Maşyāf, Ḩamāh, Syria</v>
      </c>
      <c r="B14128" t="s">
        <v>17688</v>
      </c>
      <c r="C14128" t="s">
        <v>17689</v>
      </c>
      <c r="D14128">
        <v>35.065300000000001</v>
      </c>
      <c r="E14128">
        <v>36.342100000000002</v>
      </c>
      <c r="F14128" t="s">
        <v>362</v>
      </c>
      <c r="G14128" t="s">
        <v>363</v>
      </c>
      <c r="H14128" t="s">
        <v>364</v>
      </c>
      <c r="I14128" t="s">
        <v>2486</v>
      </c>
      <c r="J14128" t="s">
        <v>366</v>
      </c>
      <c r="K14128">
        <v>37109</v>
      </c>
      <c r="L14128">
        <v>1760933504</v>
      </c>
    </row>
    <row r="14129" spans="1:12" x14ac:dyDescent="0.45">
      <c r="A14129" t="str">
        <f t="shared" si="220"/>
        <v>Matadi, Kongo Central, Congo (Kinshasa)</v>
      </c>
      <c r="B14129" t="s">
        <v>17690</v>
      </c>
      <c r="C14129" t="s">
        <v>17690</v>
      </c>
      <c r="D14129">
        <v>-5.8167</v>
      </c>
      <c r="E14129">
        <v>13.4833</v>
      </c>
      <c r="F14129" t="s">
        <v>1127</v>
      </c>
      <c r="G14129" t="s">
        <v>1128</v>
      </c>
      <c r="H14129" t="s">
        <v>1129</v>
      </c>
      <c r="I14129" t="s">
        <v>4902</v>
      </c>
      <c r="J14129" t="s">
        <v>378</v>
      </c>
      <c r="K14129">
        <v>306053</v>
      </c>
      <c r="L14129">
        <v>1180529604</v>
      </c>
    </row>
    <row r="14130" spans="1:12" x14ac:dyDescent="0.45">
      <c r="A14130" t="str">
        <f t="shared" si="220"/>
        <v>Matagalpa, Matagalpa, Nicaragua</v>
      </c>
      <c r="B14130" t="s">
        <v>17691</v>
      </c>
      <c r="C14130" t="s">
        <v>17691</v>
      </c>
      <c r="D14130">
        <v>12.916700000000001</v>
      </c>
      <c r="E14130">
        <v>-85.916700000000006</v>
      </c>
      <c r="F14130" t="s">
        <v>4511</v>
      </c>
      <c r="G14130" t="s">
        <v>4512</v>
      </c>
      <c r="H14130" t="s">
        <v>4513</v>
      </c>
      <c r="I14130" t="s">
        <v>17691</v>
      </c>
      <c r="J14130" t="s">
        <v>378</v>
      </c>
      <c r="K14130">
        <v>156218</v>
      </c>
      <c r="L14130">
        <v>1558728443</v>
      </c>
    </row>
    <row r="14131" spans="1:12" x14ac:dyDescent="0.45">
      <c r="A14131" t="str">
        <f t="shared" si="220"/>
        <v>Matam, Matam, Senegal</v>
      </c>
      <c r="B14131" t="s">
        <v>14072</v>
      </c>
      <c r="C14131" t="s">
        <v>14072</v>
      </c>
      <c r="D14131">
        <v>15.6167</v>
      </c>
      <c r="E14131">
        <v>-13.333299999999999</v>
      </c>
      <c r="F14131" t="s">
        <v>7992</v>
      </c>
      <c r="G14131" t="s">
        <v>7993</v>
      </c>
      <c r="H14131" t="s">
        <v>7994</v>
      </c>
      <c r="I14131" t="s">
        <v>14072</v>
      </c>
      <c r="J14131" t="s">
        <v>378</v>
      </c>
      <c r="L14131">
        <v>1686919750</v>
      </c>
    </row>
    <row r="14132" spans="1:12" x14ac:dyDescent="0.45">
      <c r="A14132" t="str">
        <f t="shared" si="220"/>
        <v>Matamata, Waikato, New Zealand</v>
      </c>
      <c r="B14132" t="s">
        <v>17692</v>
      </c>
      <c r="C14132" t="s">
        <v>17692</v>
      </c>
      <c r="D14132">
        <v>-37.809699999999999</v>
      </c>
      <c r="E14132">
        <v>175.77330000000001</v>
      </c>
      <c r="F14132" t="s">
        <v>1518</v>
      </c>
      <c r="G14132" t="s">
        <v>1519</v>
      </c>
      <c r="H14132" t="s">
        <v>1520</v>
      </c>
      <c r="I14132" t="s">
        <v>5979</v>
      </c>
      <c r="K14132">
        <v>7910</v>
      </c>
      <c r="L14132">
        <v>1554001179</v>
      </c>
    </row>
    <row r="14133" spans="1:12" x14ac:dyDescent="0.45">
      <c r="A14133" t="str">
        <f t="shared" si="220"/>
        <v>Matamoros, Coahuila de Zaragoza, Mexico</v>
      </c>
      <c r="B14133" t="s">
        <v>17693</v>
      </c>
      <c r="C14133" t="s">
        <v>17693</v>
      </c>
      <c r="D14133">
        <v>25.533000000000001</v>
      </c>
      <c r="E14133">
        <v>-103.25</v>
      </c>
      <c r="F14133" t="s">
        <v>519</v>
      </c>
      <c r="G14133" t="s">
        <v>520</v>
      </c>
      <c r="H14133" t="s">
        <v>521</v>
      </c>
      <c r="I14133" t="s">
        <v>1597</v>
      </c>
      <c r="J14133" t="s">
        <v>366</v>
      </c>
      <c r="K14133">
        <v>48511</v>
      </c>
      <c r="L14133">
        <v>1484930279</v>
      </c>
    </row>
    <row r="14134" spans="1:12" x14ac:dyDescent="0.45">
      <c r="A14134" t="str">
        <f t="shared" si="220"/>
        <v>Matane, Quebec, Canada</v>
      </c>
      <c r="B14134" t="s">
        <v>17694</v>
      </c>
      <c r="C14134" t="s">
        <v>17694</v>
      </c>
      <c r="D14134">
        <v>48.85</v>
      </c>
      <c r="E14134">
        <v>-67.533299999999997</v>
      </c>
      <c r="F14134" t="s">
        <v>541</v>
      </c>
      <c r="G14134" t="s">
        <v>542</v>
      </c>
      <c r="H14134" t="s">
        <v>543</v>
      </c>
      <c r="I14134" t="s">
        <v>756</v>
      </c>
      <c r="K14134">
        <v>14462</v>
      </c>
      <c r="L14134">
        <v>1124528318</v>
      </c>
    </row>
    <row r="14135" spans="1:12" x14ac:dyDescent="0.45">
      <c r="A14135" t="str">
        <f t="shared" si="220"/>
        <v>Matanzas, Matanzas, Cuba</v>
      </c>
      <c r="B14135" t="s">
        <v>6163</v>
      </c>
      <c r="C14135" t="s">
        <v>6163</v>
      </c>
      <c r="D14135">
        <v>23.049399999999999</v>
      </c>
      <c r="E14135">
        <v>-81.573599999999999</v>
      </c>
      <c r="F14135" t="s">
        <v>658</v>
      </c>
      <c r="G14135" t="s">
        <v>659</v>
      </c>
      <c r="H14135" t="s">
        <v>660</v>
      </c>
      <c r="I14135" t="s">
        <v>6163</v>
      </c>
      <c r="J14135" t="s">
        <v>378</v>
      </c>
      <c r="K14135">
        <v>145246</v>
      </c>
      <c r="L14135">
        <v>1192888416</v>
      </c>
    </row>
    <row r="14136" spans="1:12" x14ac:dyDescent="0.45">
      <c r="A14136" t="str">
        <f t="shared" si="220"/>
        <v>Matão, São Paulo, Brazil</v>
      </c>
      <c r="B14136" t="s">
        <v>17695</v>
      </c>
      <c r="C14136" t="s">
        <v>17696</v>
      </c>
      <c r="D14136">
        <v>-21.603300000000001</v>
      </c>
      <c r="E14136">
        <v>-48.3658</v>
      </c>
      <c r="F14136" t="s">
        <v>491</v>
      </c>
      <c r="G14136" t="s">
        <v>492</v>
      </c>
      <c r="H14136" t="s">
        <v>493</v>
      </c>
      <c r="I14136" t="s">
        <v>801</v>
      </c>
      <c r="K14136">
        <v>81439</v>
      </c>
      <c r="L14136">
        <v>1076497431</v>
      </c>
    </row>
    <row r="14137" spans="1:12" x14ac:dyDescent="0.45">
      <c r="A14137" t="str">
        <f t="shared" si="220"/>
        <v>Matara, Southern, Sri Lanka</v>
      </c>
      <c r="B14137" t="s">
        <v>17697</v>
      </c>
      <c r="C14137" t="s">
        <v>17697</v>
      </c>
      <c r="D14137">
        <v>5.9489999999999998</v>
      </c>
      <c r="E14137">
        <v>80.5428</v>
      </c>
      <c r="F14137" t="s">
        <v>2149</v>
      </c>
      <c r="G14137" t="s">
        <v>2150</v>
      </c>
      <c r="H14137" t="s">
        <v>2151</v>
      </c>
      <c r="I14137" t="s">
        <v>408</v>
      </c>
      <c r="K14137">
        <v>68244</v>
      </c>
      <c r="L14137">
        <v>1144127163</v>
      </c>
    </row>
    <row r="14138" spans="1:12" x14ac:dyDescent="0.45">
      <c r="A14138" t="str">
        <f t="shared" si="220"/>
        <v>Mataram, Nusa Tenggara Barat, Indonesia</v>
      </c>
      <c r="B14138" t="s">
        <v>17698</v>
      </c>
      <c r="C14138" t="s">
        <v>17698</v>
      </c>
      <c r="D14138">
        <v>-8.5832999999999995</v>
      </c>
      <c r="E14138">
        <v>116.11669999999999</v>
      </c>
      <c r="F14138" t="s">
        <v>1763</v>
      </c>
      <c r="G14138" t="s">
        <v>1764</v>
      </c>
      <c r="H14138" t="s">
        <v>1765</v>
      </c>
      <c r="I14138" t="s">
        <v>4516</v>
      </c>
      <c r="J14138" t="s">
        <v>378</v>
      </c>
      <c r="K14138">
        <v>408900</v>
      </c>
      <c r="L14138">
        <v>1360021952</v>
      </c>
    </row>
    <row r="14139" spans="1:12" x14ac:dyDescent="0.45">
      <c r="A14139" t="str">
        <f t="shared" si="220"/>
        <v>Mataró, Catalonia, Spain</v>
      </c>
      <c r="B14139" t="s">
        <v>17699</v>
      </c>
      <c r="C14139" t="s">
        <v>17700</v>
      </c>
      <c r="D14139">
        <v>41.54</v>
      </c>
      <c r="E14139">
        <v>2.4500000000000002</v>
      </c>
      <c r="F14139" t="s">
        <v>436</v>
      </c>
      <c r="G14139" t="s">
        <v>437</v>
      </c>
      <c r="H14139" t="s">
        <v>438</v>
      </c>
      <c r="I14139" t="s">
        <v>3061</v>
      </c>
      <c r="K14139">
        <v>183293</v>
      </c>
      <c r="L14139">
        <v>1724901780</v>
      </c>
    </row>
    <row r="14140" spans="1:12" x14ac:dyDescent="0.45">
      <c r="A14140" t="str">
        <f t="shared" si="220"/>
        <v>Matawan, New Jersey, United States</v>
      </c>
      <c r="B14140" t="s">
        <v>17701</v>
      </c>
      <c r="C14140" t="s">
        <v>17701</v>
      </c>
      <c r="D14140">
        <v>40.412700000000001</v>
      </c>
      <c r="E14140">
        <v>-74.236500000000007</v>
      </c>
      <c r="F14140" t="s">
        <v>530</v>
      </c>
      <c r="G14140" t="s">
        <v>531</v>
      </c>
      <c r="H14140" t="s">
        <v>532</v>
      </c>
      <c r="I14140" t="s">
        <v>587</v>
      </c>
      <c r="K14140">
        <v>8640</v>
      </c>
      <c r="L14140">
        <v>1840003675</v>
      </c>
    </row>
    <row r="14141" spans="1:12" x14ac:dyDescent="0.45">
      <c r="A14141" t="str">
        <f t="shared" si="220"/>
        <v>Maţāy, Al Minyā, Egypt</v>
      </c>
      <c r="B14141" t="s">
        <v>17702</v>
      </c>
      <c r="C14141" t="s">
        <v>17703</v>
      </c>
      <c r="D14141">
        <v>28.416699999999999</v>
      </c>
      <c r="E14141">
        <v>30.783300000000001</v>
      </c>
      <c r="F14141" t="s">
        <v>676</v>
      </c>
      <c r="G14141" t="s">
        <v>677</v>
      </c>
      <c r="H14141" t="s">
        <v>678</v>
      </c>
      <c r="I14141" t="s">
        <v>1227</v>
      </c>
      <c r="K14141">
        <v>46903</v>
      </c>
      <c r="L14141">
        <v>1818679215</v>
      </c>
    </row>
    <row r="14142" spans="1:12" x14ac:dyDescent="0.45">
      <c r="A14142" t="str">
        <f t="shared" si="220"/>
        <v>Matehuala, San Luis Potosí, Mexico</v>
      </c>
      <c r="B14142" t="s">
        <v>17704</v>
      </c>
      <c r="C14142" t="s">
        <v>17704</v>
      </c>
      <c r="D14142">
        <v>23.652799999999999</v>
      </c>
      <c r="E14142">
        <v>-100.6444</v>
      </c>
      <c r="F14142" t="s">
        <v>519</v>
      </c>
      <c r="G14142" t="s">
        <v>520</v>
      </c>
      <c r="H14142" t="s">
        <v>521</v>
      </c>
      <c r="I14142" t="s">
        <v>6162</v>
      </c>
      <c r="J14142" t="s">
        <v>366</v>
      </c>
      <c r="K14142">
        <v>67717</v>
      </c>
      <c r="L14142">
        <v>1484682498</v>
      </c>
    </row>
    <row r="14143" spans="1:12" x14ac:dyDescent="0.45">
      <c r="A14143" t="str">
        <f t="shared" si="220"/>
        <v>Mátészalka, Szabolcs-Szatmár-Bereg, Hungary</v>
      </c>
      <c r="B14143" t="s">
        <v>17705</v>
      </c>
      <c r="C14143" t="s">
        <v>17706</v>
      </c>
      <c r="D14143">
        <v>47.943100000000001</v>
      </c>
      <c r="E14143">
        <v>22.316700000000001</v>
      </c>
      <c r="F14143" t="s">
        <v>641</v>
      </c>
      <c r="G14143" t="s">
        <v>642</v>
      </c>
      <c r="H14143" t="s">
        <v>643</v>
      </c>
      <c r="I14143" t="s">
        <v>3269</v>
      </c>
      <c r="J14143" t="s">
        <v>366</v>
      </c>
      <c r="K14143">
        <v>16576</v>
      </c>
      <c r="L14143">
        <v>1348758097</v>
      </c>
    </row>
    <row r="14144" spans="1:12" x14ac:dyDescent="0.45">
      <c r="A14144" t="str">
        <f t="shared" si="220"/>
        <v>Mathis, Texas, United States</v>
      </c>
      <c r="B14144" t="s">
        <v>17707</v>
      </c>
      <c r="C14144" t="s">
        <v>17707</v>
      </c>
      <c r="D14144">
        <v>28.090900000000001</v>
      </c>
      <c r="E14144">
        <v>-97.816999999999993</v>
      </c>
      <c r="F14144" t="s">
        <v>530</v>
      </c>
      <c r="G14144" t="s">
        <v>531</v>
      </c>
      <c r="H14144" t="s">
        <v>532</v>
      </c>
      <c r="I14144" t="s">
        <v>610</v>
      </c>
      <c r="K14144">
        <v>5662</v>
      </c>
      <c r="L14144">
        <v>1840021004</v>
      </c>
    </row>
    <row r="14145" spans="1:12" x14ac:dyDescent="0.45">
      <c r="A14145" t="str">
        <f t="shared" si="220"/>
        <v>Mathura, Uttar Pradesh, India</v>
      </c>
      <c r="B14145" t="s">
        <v>17708</v>
      </c>
      <c r="C14145" t="s">
        <v>17708</v>
      </c>
      <c r="D14145">
        <v>27.4833</v>
      </c>
      <c r="E14145">
        <v>77.683300000000003</v>
      </c>
      <c r="F14145" t="s">
        <v>626</v>
      </c>
      <c r="G14145" t="s">
        <v>627</v>
      </c>
      <c r="H14145" t="s">
        <v>628</v>
      </c>
      <c r="I14145" t="s">
        <v>939</v>
      </c>
      <c r="K14145">
        <v>330511</v>
      </c>
      <c r="L14145">
        <v>1356066081</v>
      </c>
    </row>
    <row r="14146" spans="1:12" x14ac:dyDescent="0.45">
      <c r="A14146" t="str">
        <f t="shared" si="220"/>
        <v>Mati, Davao Oriental, Philippines</v>
      </c>
      <c r="B14146" t="s">
        <v>17709</v>
      </c>
      <c r="C14146" t="s">
        <v>17709</v>
      </c>
      <c r="D14146">
        <v>6.95</v>
      </c>
      <c r="E14146">
        <v>126.2333</v>
      </c>
      <c r="F14146" t="s">
        <v>1373</v>
      </c>
      <c r="G14146" t="s">
        <v>1374</v>
      </c>
      <c r="H14146" t="s">
        <v>1375</v>
      </c>
      <c r="I14146" t="s">
        <v>17710</v>
      </c>
      <c r="J14146" t="s">
        <v>378</v>
      </c>
      <c r="K14146">
        <v>141141</v>
      </c>
      <c r="L14146">
        <v>1608000731</v>
      </c>
    </row>
    <row r="14147" spans="1:12" x14ac:dyDescent="0.45">
      <c r="A14147" t="str">
        <f t="shared" ref="A14147:A14210" si="221">CONCATENATE(B14147,", ",I14147,", ",F14147)</f>
        <v>Matías Romero, Oaxaca, Mexico</v>
      </c>
      <c r="B14147" t="s">
        <v>17711</v>
      </c>
      <c r="C14147" t="s">
        <v>17712</v>
      </c>
      <c r="D14147">
        <v>16.879799999999999</v>
      </c>
      <c r="E14147">
        <v>-95.039100000000005</v>
      </c>
      <c r="F14147" t="s">
        <v>519</v>
      </c>
      <c r="G14147" t="s">
        <v>520</v>
      </c>
      <c r="H14147" t="s">
        <v>521</v>
      </c>
      <c r="I14147" t="s">
        <v>2626</v>
      </c>
      <c r="K14147">
        <v>39828</v>
      </c>
      <c r="L14147">
        <v>1484296757</v>
      </c>
    </row>
    <row r="14148" spans="1:12" x14ac:dyDescent="0.45">
      <c r="A14148" t="str">
        <f t="shared" si="221"/>
        <v>Matiçan, Prishtinë, Kosovo</v>
      </c>
      <c r="B14148" t="s">
        <v>17713</v>
      </c>
      <c r="C14148" t="s">
        <v>17714</v>
      </c>
      <c r="D14148">
        <v>42.6449</v>
      </c>
      <c r="E14148">
        <v>21.191800000000001</v>
      </c>
      <c r="F14148" t="s">
        <v>5224</v>
      </c>
      <c r="G14148" t="s">
        <v>5225</v>
      </c>
      <c r="H14148" t="s">
        <v>5226</v>
      </c>
      <c r="I14148" t="s">
        <v>17715</v>
      </c>
      <c r="K14148">
        <v>13876</v>
      </c>
      <c r="L14148">
        <v>1901916938</v>
      </c>
    </row>
    <row r="14149" spans="1:12" x14ac:dyDescent="0.45">
      <c r="A14149" t="str">
        <f t="shared" si="221"/>
        <v>Matlock, Derbyshire, United Kingdom</v>
      </c>
      <c r="B14149" t="s">
        <v>17716</v>
      </c>
      <c r="C14149" t="s">
        <v>17716</v>
      </c>
      <c r="D14149">
        <v>53.14</v>
      </c>
      <c r="E14149">
        <v>-1.55</v>
      </c>
      <c r="F14149" t="s">
        <v>536</v>
      </c>
      <c r="G14149" t="s">
        <v>537</v>
      </c>
      <c r="H14149" t="s">
        <v>538</v>
      </c>
      <c r="I14149" t="s">
        <v>1542</v>
      </c>
      <c r="K14149">
        <v>9543</v>
      </c>
      <c r="L14149">
        <v>1826168850</v>
      </c>
    </row>
    <row r="14150" spans="1:12" x14ac:dyDescent="0.45">
      <c r="A14150" t="str">
        <f t="shared" si="221"/>
        <v>Matochkin Shar, Arkhangel’skaya Oblast’, Russia</v>
      </c>
      <c r="B14150" t="s">
        <v>17717</v>
      </c>
      <c r="C14150" t="s">
        <v>17717</v>
      </c>
      <c r="D14150">
        <v>73.27</v>
      </c>
      <c r="E14150">
        <v>56.4497</v>
      </c>
      <c r="F14150" t="s">
        <v>504</v>
      </c>
      <c r="G14150" t="s">
        <v>505</v>
      </c>
      <c r="H14150" t="s">
        <v>506</v>
      </c>
      <c r="I14150" t="s">
        <v>2393</v>
      </c>
      <c r="K14150">
        <v>10</v>
      </c>
      <c r="L14150">
        <v>1643843865</v>
      </c>
    </row>
    <row r="14151" spans="1:12" x14ac:dyDescent="0.45">
      <c r="A14151" t="str">
        <f t="shared" si="221"/>
        <v>Matola, Maputo, Mozambique</v>
      </c>
      <c r="B14151" t="s">
        <v>17718</v>
      </c>
      <c r="C14151" t="s">
        <v>17718</v>
      </c>
      <c r="D14151">
        <v>-25.966699999999999</v>
      </c>
      <c r="E14151">
        <v>32.466700000000003</v>
      </c>
      <c r="F14151" t="s">
        <v>2135</v>
      </c>
      <c r="G14151" t="s">
        <v>2136</v>
      </c>
      <c r="H14151" t="s">
        <v>2137</v>
      </c>
      <c r="I14151" t="s">
        <v>17380</v>
      </c>
      <c r="K14151">
        <v>1032197</v>
      </c>
      <c r="L14151">
        <v>1508768577</v>
      </c>
    </row>
    <row r="14152" spans="1:12" x14ac:dyDescent="0.45">
      <c r="A14152" t="str">
        <f t="shared" si="221"/>
        <v>Matosinhos, Porto, Portugal</v>
      </c>
      <c r="B14152" t="s">
        <v>17719</v>
      </c>
      <c r="C14152" t="s">
        <v>17719</v>
      </c>
      <c r="D14152">
        <v>41.207700000000003</v>
      </c>
      <c r="E14152">
        <v>-8.6674000000000007</v>
      </c>
      <c r="F14152" t="s">
        <v>967</v>
      </c>
      <c r="G14152" t="s">
        <v>968</v>
      </c>
      <c r="H14152" t="s">
        <v>969</v>
      </c>
      <c r="I14152" t="s">
        <v>1537</v>
      </c>
      <c r="J14152" t="s">
        <v>366</v>
      </c>
      <c r="K14152">
        <v>175478</v>
      </c>
      <c r="L14152">
        <v>1620049442</v>
      </c>
    </row>
    <row r="14153" spans="1:12" x14ac:dyDescent="0.45">
      <c r="A14153" t="str">
        <f t="shared" si="221"/>
        <v>Matsubushi, Saitama, Japan</v>
      </c>
      <c r="B14153" t="s">
        <v>17720</v>
      </c>
      <c r="C14153" t="s">
        <v>17720</v>
      </c>
      <c r="D14153">
        <v>35.925800000000002</v>
      </c>
      <c r="E14153">
        <v>139.81530000000001</v>
      </c>
      <c r="F14153" t="s">
        <v>514</v>
      </c>
      <c r="G14153" t="s">
        <v>515</v>
      </c>
      <c r="H14153" t="s">
        <v>516</v>
      </c>
      <c r="I14153" t="s">
        <v>919</v>
      </c>
      <c r="K14153">
        <v>28953</v>
      </c>
      <c r="L14153">
        <v>1392883192</v>
      </c>
    </row>
    <row r="14154" spans="1:12" x14ac:dyDescent="0.45">
      <c r="A14154" t="str">
        <f t="shared" si="221"/>
        <v>Matsuda-sōryō, Kanagawa, Japan</v>
      </c>
      <c r="B14154" t="s">
        <v>17721</v>
      </c>
      <c r="C14154" t="s">
        <v>17722</v>
      </c>
      <c r="D14154">
        <v>35.348300000000002</v>
      </c>
      <c r="E14154">
        <v>139.13939999999999</v>
      </c>
      <c r="F14154" t="s">
        <v>514</v>
      </c>
      <c r="G14154" t="s">
        <v>515</v>
      </c>
      <c r="H14154" t="s">
        <v>516</v>
      </c>
      <c r="I14154" t="s">
        <v>1087</v>
      </c>
      <c r="K14154">
        <v>10884</v>
      </c>
      <c r="L14154">
        <v>1392523691</v>
      </c>
    </row>
    <row r="14155" spans="1:12" x14ac:dyDescent="0.45">
      <c r="A14155" t="str">
        <f t="shared" si="221"/>
        <v>Matsudo, Chiba, Japan</v>
      </c>
      <c r="B14155" t="s">
        <v>17723</v>
      </c>
      <c r="C14155" t="s">
        <v>17723</v>
      </c>
      <c r="D14155">
        <v>35.787799999999997</v>
      </c>
      <c r="E14155">
        <v>139.90309999999999</v>
      </c>
      <c r="F14155" t="s">
        <v>514</v>
      </c>
      <c r="G14155" t="s">
        <v>515</v>
      </c>
      <c r="H14155" t="s">
        <v>516</v>
      </c>
      <c r="I14155" t="s">
        <v>608</v>
      </c>
      <c r="K14155">
        <v>492671</v>
      </c>
      <c r="L14155">
        <v>1392642525</v>
      </c>
    </row>
    <row r="14156" spans="1:12" x14ac:dyDescent="0.45">
      <c r="A14156" t="str">
        <f t="shared" si="221"/>
        <v>Matsue, Shimane, Japan</v>
      </c>
      <c r="B14156" t="s">
        <v>17724</v>
      </c>
      <c r="C14156" t="s">
        <v>17724</v>
      </c>
      <c r="D14156">
        <v>35.4681</v>
      </c>
      <c r="E14156">
        <v>133.04859999999999</v>
      </c>
      <c r="F14156" t="s">
        <v>514</v>
      </c>
      <c r="G14156" t="s">
        <v>515</v>
      </c>
      <c r="H14156" t="s">
        <v>516</v>
      </c>
      <c r="I14156" t="s">
        <v>11019</v>
      </c>
      <c r="J14156" t="s">
        <v>378</v>
      </c>
      <c r="K14156">
        <v>203565</v>
      </c>
      <c r="L14156">
        <v>1392692238</v>
      </c>
    </row>
    <row r="14157" spans="1:12" x14ac:dyDescent="0.45">
      <c r="A14157" t="str">
        <f t="shared" si="221"/>
        <v>Matsushima, Miyagi, Japan</v>
      </c>
      <c r="B14157" t="s">
        <v>17725</v>
      </c>
      <c r="C14157" t="s">
        <v>17725</v>
      </c>
      <c r="D14157">
        <v>38.381399999999999</v>
      </c>
      <c r="E14157">
        <v>141.0692</v>
      </c>
      <c r="F14157" t="s">
        <v>514</v>
      </c>
      <c r="G14157" t="s">
        <v>515</v>
      </c>
      <c r="H14157" t="s">
        <v>516</v>
      </c>
      <c r="I14157" t="s">
        <v>12185</v>
      </c>
      <c r="K14157">
        <v>13468</v>
      </c>
      <c r="L14157">
        <v>1392903558</v>
      </c>
    </row>
    <row r="14158" spans="1:12" x14ac:dyDescent="0.45">
      <c r="A14158" t="str">
        <f t="shared" si="221"/>
        <v>Matsuyama, Ehime, Japan</v>
      </c>
      <c r="B14158" t="s">
        <v>17726</v>
      </c>
      <c r="C14158" t="s">
        <v>17726</v>
      </c>
      <c r="D14158">
        <v>33.833300000000001</v>
      </c>
      <c r="E14158">
        <v>132.76669999999999</v>
      </c>
      <c r="F14158" t="s">
        <v>514</v>
      </c>
      <c r="G14158" t="s">
        <v>515</v>
      </c>
      <c r="H14158" t="s">
        <v>516</v>
      </c>
      <c r="I14158" t="s">
        <v>12880</v>
      </c>
      <c r="J14158" t="s">
        <v>378</v>
      </c>
      <c r="K14158">
        <v>509139</v>
      </c>
      <c r="L14158">
        <v>1392220893</v>
      </c>
    </row>
    <row r="14159" spans="1:12" x14ac:dyDescent="0.45">
      <c r="A14159" t="str">
        <f t="shared" si="221"/>
        <v>Matsuzaka, Mie, Japan</v>
      </c>
      <c r="B14159" t="s">
        <v>17727</v>
      </c>
      <c r="C14159" t="s">
        <v>17727</v>
      </c>
      <c r="D14159">
        <v>34.578099999999999</v>
      </c>
      <c r="E14159">
        <v>136.5275</v>
      </c>
      <c r="F14159" t="s">
        <v>514</v>
      </c>
      <c r="G14159" t="s">
        <v>515</v>
      </c>
      <c r="H14159" t="s">
        <v>516</v>
      </c>
      <c r="I14159" t="s">
        <v>12982</v>
      </c>
      <c r="K14159">
        <v>160080</v>
      </c>
      <c r="L14159">
        <v>1392893621</v>
      </c>
    </row>
    <row r="14160" spans="1:12" x14ac:dyDescent="0.45">
      <c r="A14160" t="str">
        <f t="shared" si="221"/>
        <v>Matsuzaki, Shizuoka, Japan</v>
      </c>
      <c r="B14160" t="s">
        <v>17728</v>
      </c>
      <c r="C14160" t="s">
        <v>17728</v>
      </c>
      <c r="D14160">
        <v>34.753100000000003</v>
      </c>
      <c r="E14160">
        <v>138.77889999999999</v>
      </c>
      <c r="F14160" t="s">
        <v>514</v>
      </c>
      <c r="G14160" t="s">
        <v>515</v>
      </c>
      <c r="H14160" t="s">
        <v>516</v>
      </c>
      <c r="I14160" t="s">
        <v>2652</v>
      </c>
      <c r="K14160">
        <v>6200</v>
      </c>
      <c r="L14160">
        <v>1392566701</v>
      </c>
    </row>
    <row r="14161" spans="1:12" x14ac:dyDescent="0.45">
      <c r="A14161" t="str">
        <f t="shared" si="221"/>
        <v>Mattapoisett, Massachusetts, United States</v>
      </c>
      <c r="B14161" t="s">
        <v>17729</v>
      </c>
      <c r="C14161" t="s">
        <v>17729</v>
      </c>
      <c r="D14161">
        <v>41.668700000000001</v>
      </c>
      <c r="E14161">
        <v>-70.816999999999993</v>
      </c>
      <c r="F14161" t="s">
        <v>530</v>
      </c>
      <c r="G14161" t="s">
        <v>531</v>
      </c>
      <c r="H14161" t="s">
        <v>532</v>
      </c>
      <c r="I14161" t="s">
        <v>621</v>
      </c>
      <c r="K14161">
        <v>6294</v>
      </c>
      <c r="L14161">
        <v>1840070409</v>
      </c>
    </row>
    <row r="14162" spans="1:12" x14ac:dyDescent="0.45">
      <c r="A14162" t="str">
        <f t="shared" si="221"/>
        <v>Mattawa, Washington, United States</v>
      </c>
      <c r="B14162" t="s">
        <v>17730</v>
      </c>
      <c r="C14162" t="s">
        <v>17730</v>
      </c>
      <c r="D14162">
        <v>46.737000000000002</v>
      </c>
      <c r="E14162">
        <v>-119.904</v>
      </c>
      <c r="F14162" t="s">
        <v>530</v>
      </c>
      <c r="G14162" t="s">
        <v>531</v>
      </c>
      <c r="H14162" t="s">
        <v>532</v>
      </c>
      <c r="I14162" t="s">
        <v>585</v>
      </c>
      <c r="K14162">
        <v>5349</v>
      </c>
      <c r="L14162">
        <v>1840022292</v>
      </c>
    </row>
    <row r="14163" spans="1:12" x14ac:dyDescent="0.45">
      <c r="A14163" t="str">
        <f t="shared" si="221"/>
        <v>Mattersburg, Burgenland, Austria</v>
      </c>
      <c r="B14163" t="s">
        <v>17731</v>
      </c>
      <c r="C14163" t="s">
        <v>17731</v>
      </c>
      <c r="D14163">
        <v>47.738100000000003</v>
      </c>
      <c r="E14163">
        <v>16.396899999999999</v>
      </c>
      <c r="F14163" t="s">
        <v>1889</v>
      </c>
      <c r="G14163" t="s">
        <v>1890</v>
      </c>
      <c r="H14163" t="s">
        <v>1891</v>
      </c>
      <c r="I14163" t="s">
        <v>9191</v>
      </c>
      <c r="J14163" t="s">
        <v>366</v>
      </c>
      <c r="K14163">
        <v>7349</v>
      </c>
      <c r="L14163">
        <v>1040428013</v>
      </c>
    </row>
    <row r="14164" spans="1:12" x14ac:dyDescent="0.45">
      <c r="A14164" t="str">
        <f t="shared" si="221"/>
        <v>Matteson, Illinois, United States</v>
      </c>
      <c r="B14164" t="s">
        <v>17732</v>
      </c>
      <c r="C14164" t="s">
        <v>17732</v>
      </c>
      <c r="D14164">
        <v>41.509500000000003</v>
      </c>
      <c r="E14164">
        <v>-87.746799999999993</v>
      </c>
      <c r="F14164" t="s">
        <v>530</v>
      </c>
      <c r="G14164" t="s">
        <v>531</v>
      </c>
      <c r="H14164" t="s">
        <v>532</v>
      </c>
      <c r="I14164" t="s">
        <v>824</v>
      </c>
      <c r="K14164">
        <v>19448</v>
      </c>
      <c r="L14164">
        <v>1840011293</v>
      </c>
    </row>
    <row r="14165" spans="1:12" x14ac:dyDescent="0.45">
      <c r="A14165" t="str">
        <f t="shared" si="221"/>
        <v>Matthews, North Carolina, United States</v>
      </c>
      <c r="B14165" t="s">
        <v>17733</v>
      </c>
      <c r="C14165" t="s">
        <v>17733</v>
      </c>
      <c r="D14165">
        <v>35.119500000000002</v>
      </c>
      <c r="E14165">
        <v>-80.710099999999997</v>
      </c>
      <c r="F14165" t="s">
        <v>530</v>
      </c>
      <c r="G14165" t="s">
        <v>531</v>
      </c>
      <c r="H14165" t="s">
        <v>532</v>
      </c>
      <c r="I14165" t="s">
        <v>589</v>
      </c>
      <c r="K14165">
        <v>33138</v>
      </c>
      <c r="L14165">
        <v>1840016350</v>
      </c>
    </row>
    <row r="14166" spans="1:12" x14ac:dyDescent="0.45">
      <c r="A14166" t="str">
        <f t="shared" si="221"/>
        <v>Mattighofen, Oberösterreich, Austria</v>
      </c>
      <c r="B14166" t="s">
        <v>17734</v>
      </c>
      <c r="C14166" t="s">
        <v>17734</v>
      </c>
      <c r="D14166">
        <v>48.106699999999996</v>
      </c>
      <c r="E14166">
        <v>13.1494</v>
      </c>
      <c r="F14166" t="s">
        <v>1889</v>
      </c>
      <c r="G14166" t="s">
        <v>1890</v>
      </c>
      <c r="H14166" t="s">
        <v>1891</v>
      </c>
      <c r="I14166" t="s">
        <v>2100</v>
      </c>
      <c r="K14166">
        <v>6524</v>
      </c>
      <c r="L14166">
        <v>1040983702</v>
      </c>
    </row>
    <row r="14167" spans="1:12" x14ac:dyDescent="0.45">
      <c r="A14167" t="str">
        <f t="shared" si="221"/>
        <v>Mattoon, Illinois, United States</v>
      </c>
      <c r="B14167" t="s">
        <v>17735</v>
      </c>
      <c r="C14167" t="s">
        <v>17735</v>
      </c>
      <c r="D14167">
        <v>39.477499999999999</v>
      </c>
      <c r="E14167">
        <v>-88.362399999999994</v>
      </c>
      <c r="F14167" t="s">
        <v>530</v>
      </c>
      <c r="G14167" t="s">
        <v>531</v>
      </c>
      <c r="H14167" t="s">
        <v>532</v>
      </c>
      <c r="I14167" t="s">
        <v>824</v>
      </c>
      <c r="K14167">
        <v>18016</v>
      </c>
      <c r="L14167">
        <v>1840008449</v>
      </c>
    </row>
    <row r="14168" spans="1:12" x14ac:dyDescent="0.45">
      <c r="A14168" t="str">
        <f t="shared" si="221"/>
        <v>Mattydale, New York, United States</v>
      </c>
      <c r="B14168" t="s">
        <v>17736</v>
      </c>
      <c r="C14168" t="s">
        <v>17736</v>
      </c>
      <c r="D14168">
        <v>43.099200000000003</v>
      </c>
      <c r="E14168">
        <v>-76.138800000000003</v>
      </c>
      <c r="F14168" t="s">
        <v>530</v>
      </c>
      <c r="G14168" t="s">
        <v>531</v>
      </c>
      <c r="H14168" t="s">
        <v>532</v>
      </c>
      <c r="I14168" t="s">
        <v>803</v>
      </c>
      <c r="K14168">
        <v>6102</v>
      </c>
      <c r="L14168">
        <v>1840004317</v>
      </c>
    </row>
    <row r="14169" spans="1:12" x14ac:dyDescent="0.45">
      <c r="A14169" t="str">
        <f t="shared" si="221"/>
        <v>Maturín, Monagas, Venezuela</v>
      </c>
      <c r="B14169" t="s">
        <v>17737</v>
      </c>
      <c r="C14169" t="s">
        <v>17738</v>
      </c>
      <c r="D14169">
        <v>9.7456999999999994</v>
      </c>
      <c r="E14169">
        <v>-63.183199999999999</v>
      </c>
      <c r="F14169" t="s">
        <v>702</v>
      </c>
      <c r="G14169" t="s">
        <v>703</v>
      </c>
      <c r="H14169" t="s">
        <v>704</v>
      </c>
      <c r="I14169" t="s">
        <v>6172</v>
      </c>
      <c r="J14169" t="s">
        <v>378</v>
      </c>
      <c r="K14169">
        <v>542259</v>
      </c>
      <c r="L14169">
        <v>1862546949</v>
      </c>
    </row>
    <row r="14170" spans="1:12" x14ac:dyDescent="0.45">
      <c r="A14170" t="str">
        <f t="shared" si="221"/>
        <v>Mauá, São Paulo, Brazil</v>
      </c>
      <c r="B14170" t="s">
        <v>17739</v>
      </c>
      <c r="C14170" t="s">
        <v>17740</v>
      </c>
      <c r="D14170">
        <v>-23.6678</v>
      </c>
      <c r="E14170">
        <v>-46.460799999999999</v>
      </c>
      <c r="F14170" t="s">
        <v>491</v>
      </c>
      <c r="G14170" t="s">
        <v>492</v>
      </c>
      <c r="H14170" t="s">
        <v>493</v>
      </c>
      <c r="I14170" t="s">
        <v>801</v>
      </c>
      <c r="K14170">
        <v>453286</v>
      </c>
      <c r="L14170">
        <v>1076477498</v>
      </c>
    </row>
    <row r="14171" spans="1:12" x14ac:dyDescent="0.45">
      <c r="A14171" t="str">
        <f t="shared" si="221"/>
        <v>Maubeuge, Hauts-de-France, France</v>
      </c>
      <c r="B14171" t="s">
        <v>17741</v>
      </c>
      <c r="C14171" t="s">
        <v>17741</v>
      </c>
      <c r="D14171">
        <v>50.277500000000003</v>
      </c>
      <c r="E14171">
        <v>3.9733999999999998</v>
      </c>
      <c r="F14171" t="s">
        <v>526</v>
      </c>
      <c r="G14171" t="s">
        <v>527</v>
      </c>
      <c r="H14171" t="s">
        <v>528</v>
      </c>
      <c r="I14171" t="s">
        <v>529</v>
      </c>
      <c r="K14171">
        <v>29944</v>
      </c>
      <c r="L14171">
        <v>1250099699</v>
      </c>
    </row>
    <row r="14172" spans="1:12" x14ac:dyDescent="0.45">
      <c r="A14172" t="str">
        <f t="shared" si="221"/>
        <v>Maués, Amazonas, Brazil</v>
      </c>
      <c r="B14172" t="s">
        <v>17742</v>
      </c>
      <c r="C14172" t="s">
        <v>17743</v>
      </c>
      <c r="D14172">
        <v>-3.3896000000000002</v>
      </c>
      <c r="E14172">
        <v>-57.72</v>
      </c>
      <c r="F14172" t="s">
        <v>491</v>
      </c>
      <c r="G14172" t="s">
        <v>492</v>
      </c>
      <c r="H14172" t="s">
        <v>493</v>
      </c>
      <c r="I14172" t="s">
        <v>3120</v>
      </c>
      <c r="K14172">
        <v>32561</v>
      </c>
      <c r="L14172">
        <v>1076490155</v>
      </c>
    </row>
    <row r="14173" spans="1:12" x14ac:dyDescent="0.45">
      <c r="A14173" t="str">
        <f t="shared" si="221"/>
        <v>Maulbronn, Baden-Württemberg, Germany</v>
      </c>
      <c r="B14173" t="s">
        <v>17744</v>
      </c>
      <c r="C14173" t="s">
        <v>17744</v>
      </c>
      <c r="D14173">
        <v>49.000300000000003</v>
      </c>
      <c r="E14173">
        <v>8.8108000000000004</v>
      </c>
      <c r="F14173" t="s">
        <v>441</v>
      </c>
      <c r="G14173" t="s">
        <v>442</v>
      </c>
      <c r="H14173" t="s">
        <v>443</v>
      </c>
      <c r="I14173" t="s">
        <v>451</v>
      </c>
      <c r="K14173">
        <v>6588</v>
      </c>
      <c r="L14173">
        <v>1276527728</v>
      </c>
    </row>
    <row r="14174" spans="1:12" x14ac:dyDescent="0.45">
      <c r="A14174" t="str">
        <f t="shared" si="221"/>
        <v>Mauldin, South Carolina, United States</v>
      </c>
      <c r="B14174" t="s">
        <v>17745</v>
      </c>
      <c r="C14174" t="s">
        <v>17745</v>
      </c>
      <c r="D14174">
        <v>34.7849</v>
      </c>
      <c r="E14174">
        <v>-82.3005</v>
      </c>
      <c r="F14174" t="s">
        <v>530</v>
      </c>
      <c r="G14174" t="s">
        <v>531</v>
      </c>
      <c r="H14174" t="s">
        <v>532</v>
      </c>
      <c r="I14174" t="s">
        <v>534</v>
      </c>
      <c r="K14174">
        <v>133872</v>
      </c>
      <c r="L14174">
        <v>1840015476</v>
      </c>
    </row>
    <row r="14175" spans="1:12" x14ac:dyDescent="0.45">
      <c r="A14175" t="str">
        <f t="shared" si="221"/>
        <v>Mauli, Punjab, India</v>
      </c>
      <c r="B14175" t="s">
        <v>17746</v>
      </c>
      <c r="C14175" t="s">
        <v>17746</v>
      </c>
      <c r="D14175">
        <v>30.7194</v>
      </c>
      <c r="E14175">
        <v>76.718100000000007</v>
      </c>
      <c r="F14175" t="s">
        <v>626</v>
      </c>
      <c r="G14175" t="s">
        <v>627</v>
      </c>
      <c r="H14175" t="s">
        <v>628</v>
      </c>
      <c r="I14175" t="s">
        <v>551</v>
      </c>
      <c r="K14175">
        <v>146213</v>
      </c>
      <c r="L14175">
        <v>1356181198</v>
      </c>
    </row>
    <row r="14176" spans="1:12" x14ac:dyDescent="0.45">
      <c r="A14176" t="str">
        <f t="shared" si="221"/>
        <v>Maumee, Ohio, United States</v>
      </c>
      <c r="B14176" t="s">
        <v>17747</v>
      </c>
      <c r="C14176" t="s">
        <v>17747</v>
      </c>
      <c r="D14176">
        <v>41.569600000000001</v>
      </c>
      <c r="E14176">
        <v>-83.663600000000002</v>
      </c>
      <c r="F14176" t="s">
        <v>530</v>
      </c>
      <c r="G14176" t="s">
        <v>531</v>
      </c>
      <c r="H14176" t="s">
        <v>532</v>
      </c>
      <c r="I14176" t="s">
        <v>799</v>
      </c>
      <c r="K14176">
        <v>13669</v>
      </c>
      <c r="L14176">
        <v>1840000569</v>
      </c>
    </row>
    <row r="14177" spans="1:12" x14ac:dyDescent="0.45">
      <c r="A14177" t="str">
        <f t="shared" si="221"/>
        <v>Maumelle, Arkansas, United States</v>
      </c>
      <c r="B14177" t="s">
        <v>17748</v>
      </c>
      <c r="C14177" t="s">
        <v>17748</v>
      </c>
      <c r="D14177">
        <v>34.852200000000003</v>
      </c>
      <c r="E14177">
        <v>-92.4</v>
      </c>
      <c r="F14177" t="s">
        <v>530</v>
      </c>
      <c r="G14177" t="s">
        <v>531</v>
      </c>
      <c r="H14177" t="s">
        <v>532</v>
      </c>
      <c r="I14177" t="s">
        <v>1616</v>
      </c>
      <c r="K14177">
        <v>18199</v>
      </c>
      <c r="L14177">
        <v>1840015510</v>
      </c>
    </row>
    <row r="14178" spans="1:12" x14ac:dyDescent="0.45">
      <c r="A14178" t="str">
        <f t="shared" si="221"/>
        <v>Maumere, Nusa Tenggara Timur, Indonesia</v>
      </c>
      <c r="B14178" t="s">
        <v>17749</v>
      </c>
      <c r="C14178" t="s">
        <v>17749</v>
      </c>
      <c r="D14178">
        <v>-8.6189</v>
      </c>
      <c r="E14178">
        <v>122.2123</v>
      </c>
      <c r="F14178" t="s">
        <v>1763</v>
      </c>
      <c r="G14178" t="s">
        <v>1764</v>
      </c>
      <c r="H14178" t="s">
        <v>1765</v>
      </c>
      <c r="I14178" t="s">
        <v>9409</v>
      </c>
      <c r="J14178" t="s">
        <v>366</v>
      </c>
      <c r="K14178">
        <v>104285</v>
      </c>
      <c r="L14178">
        <v>1360776014</v>
      </c>
    </row>
    <row r="14179" spans="1:12" x14ac:dyDescent="0.45">
      <c r="A14179" t="str">
        <f t="shared" si="221"/>
        <v>Maun, North West, Botswana</v>
      </c>
      <c r="B14179" t="s">
        <v>17750</v>
      </c>
      <c r="C14179" t="s">
        <v>17750</v>
      </c>
      <c r="D14179">
        <v>-19.9833</v>
      </c>
      <c r="E14179">
        <v>23.416699999999999</v>
      </c>
      <c r="F14179" t="s">
        <v>10141</v>
      </c>
      <c r="G14179" t="s">
        <v>10142</v>
      </c>
      <c r="H14179" t="s">
        <v>10143</v>
      </c>
      <c r="I14179" t="s">
        <v>4705</v>
      </c>
      <c r="J14179" t="s">
        <v>378</v>
      </c>
      <c r="K14179">
        <v>49945</v>
      </c>
      <c r="L14179">
        <v>1072985345</v>
      </c>
    </row>
    <row r="14180" spans="1:12" x14ac:dyDescent="0.45">
      <c r="A14180" t="str">
        <f t="shared" si="221"/>
        <v>Mauren, Mauren, Liechtenstein</v>
      </c>
      <c r="B14180" t="s">
        <v>17751</v>
      </c>
      <c r="C14180" t="s">
        <v>17751</v>
      </c>
      <c r="D14180">
        <v>47.219700000000003</v>
      </c>
      <c r="E14180">
        <v>9.5427999999999997</v>
      </c>
      <c r="F14180" t="s">
        <v>3318</v>
      </c>
      <c r="G14180" t="s">
        <v>3319</v>
      </c>
      <c r="H14180" t="s">
        <v>3320</v>
      </c>
      <c r="I14180" t="s">
        <v>17751</v>
      </c>
      <c r="J14180" t="s">
        <v>378</v>
      </c>
      <c r="K14180">
        <v>4268</v>
      </c>
      <c r="L14180">
        <v>1438767966</v>
      </c>
    </row>
    <row r="14181" spans="1:12" x14ac:dyDescent="0.45">
      <c r="A14181" t="str">
        <f t="shared" si="221"/>
        <v>Maurice River, New Jersey, United States</v>
      </c>
      <c r="B14181" t="s">
        <v>17752</v>
      </c>
      <c r="C14181" t="s">
        <v>17752</v>
      </c>
      <c r="D14181">
        <v>39.305700000000002</v>
      </c>
      <c r="E14181">
        <v>-74.934899999999999</v>
      </c>
      <c r="F14181" t="s">
        <v>530</v>
      </c>
      <c r="G14181" t="s">
        <v>531</v>
      </c>
      <c r="H14181" t="s">
        <v>532</v>
      </c>
      <c r="I14181" t="s">
        <v>587</v>
      </c>
      <c r="K14181">
        <v>7704</v>
      </c>
      <c r="L14181">
        <v>1840081594</v>
      </c>
    </row>
    <row r="14182" spans="1:12" x14ac:dyDescent="0.45">
      <c r="A14182" t="str">
        <f t="shared" si="221"/>
        <v>Mavinga, Kuando Kubango, Angola</v>
      </c>
      <c r="B14182" t="s">
        <v>17753</v>
      </c>
      <c r="C14182" t="s">
        <v>17753</v>
      </c>
      <c r="D14182">
        <v>-15.7895</v>
      </c>
      <c r="E14182">
        <v>20.36</v>
      </c>
      <c r="F14182" t="s">
        <v>1809</v>
      </c>
      <c r="G14182" t="s">
        <v>1810</v>
      </c>
      <c r="H14182" t="s">
        <v>1811</v>
      </c>
      <c r="I14182" t="s">
        <v>7860</v>
      </c>
      <c r="K14182">
        <v>30000</v>
      </c>
      <c r="L14182">
        <v>1024585059</v>
      </c>
    </row>
    <row r="14183" spans="1:12" x14ac:dyDescent="0.45">
      <c r="A14183" t="str">
        <f t="shared" si="221"/>
        <v>Mawlamyine, Mon State, Burma</v>
      </c>
      <c r="B14183" t="s">
        <v>17754</v>
      </c>
      <c r="C14183" t="s">
        <v>17754</v>
      </c>
      <c r="D14183">
        <v>16.4847</v>
      </c>
      <c r="E14183">
        <v>97.625799999999998</v>
      </c>
      <c r="F14183" t="s">
        <v>1584</v>
      </c>
      <c r="G14183" t="s">
        <v>1585</v>
      </c>
      <c r="H14183" t="s">
        <v>1586</v>
      </c>
      <c r="I14183" t="s">
        <v>17755</v>
      </c>
      <c r="J14183" t="s">
        <v>378</v>
      </c>
      <c r="K14183">
        <v>253734</v>
      </c>
      <c r="L14183">
        <v>1104530702</v>
      </c>
    </row>
    <row r="14184" spans="1:12" x14ac:dyDescent="0.45">
      <c r="A14184" t="str">
        <f t="shared" si="221"/>
        <v>Maxatawny, Pennsylvania, United States</v>
      </c>
      <c r="B14184" t="s">
        <v>17756</v>
      </c>
      <c r="C14184" t="s">
        <v>17756</v>
      </c>
      <c r="D14184">
        <v>40.526000000000003</v>
      </c>
      <c r="E14184">
        <v>-75.744399999999999</v>
      </c>
      <c r="F14184" t="s">
        <v>530</v>
      </c>
      <c r="G14184" t="s">
        <v>531</v>
      </c>
      <c r="H14184" t="s">
        <v>532</v>
      </c>
      <c r="I14184" t="s">
        <v>620</v>
      </c>
      <c r="K14184">
        <v>7227</v>
      </c>
      <c r="L14184">
        <v>1840100292</v>
      </c>
    </row>
    <row r="14185" spans="1:12" x14ac:dyDescent="0.45">
      <c r="A14185" t="str">
        <f t="shared" si="221"/>
        <v>Maxcanú, Yucatán, Mexico</v>
      </c>
      <c r="B14185" t="s">
        <v>17757</v>
      </c>
      <c r="C14185" t="s">
        <v>17758</v>
      </c>
      <c r="D14185">
        <v>20.583300000000001</v>
      </c>
      <c r="E14185">
        <v>-89.9833</v>
      </c>
      <c r="F14185" t="s">
        <v>519</v>
      </c>
      <c r="G14185" t="s">
        <v>520</v>
      </c>
      <c r="H14185" t="s">
        <v>521</v>
      </c>
      <c r="I14185" t="s">
        <v>694</v>
      </c>
      <c r="J14185" t="s">
        <v>366</v>
      </c>
      <c r="K14185">
        <v>12621</v>
      </c>
      <c r="L14185">
        <v>1484052886</v>
      </c>
    </row>
    <row r="14186" spans="1:12" x14ac:dyDescent="0.45">
      <c r="A14186" t="str">
        <f t="shared" si="221"/>
        <v>Maxhütte-Haidhof, Bavaria, Germany</v>
      </c>
      <c r="B14186" t="s">
        <v>17759</v>
      </c>
      <c r="C14186" t="s">
        <v>17760</v>
      </c>
      <c r="D14186">
        <v>49.2</v>
      </c>
      <c r="E14186">
        <v>12.1</v>
      </c>
      <c r="F14186" t="s">
        <v>441</v>
      </c>
      <c r="G14186" t="s">
        <v>442</v>
      </c>
      <c r="H14186" t="s">
        <v>443</v>
      </c>
      <c r="I14186" t="s">
        <v>567</v>
      </c>
      <c r="K14186">
        <v>11575</v>
      </c>
      <c r="L14186">
        <v>1276703973</v>
      </c>
    </row>
    <row r="14187" spans="1:12" x14ac:dyDescent="0.45">
      <c r="A14187" t="str">
        <f t="shared" si="221"/>
        <v>Maxixe, Inhambane, Mozambique</v>
      </c>
      <c r="B14187" t="s">
        <v>17761</v>
      </c>
      <c r="C14187" t="s">
        <v>17761</v>
      </c>
      <c r="D14187">
        <v>-23.8597</v>
      </c>
      <c r="E14187">
        <v>35.347200000000001</v>
      </c>
      <c r="F14187" t="s">
        <v>2135</v>
      </c>
      <c r="G14187" t="s">
        <v>2136</v>
      </c>
      <c r="H14187" t="s">
        <v>2137</v>
      </c>
      <c r="I14187" t="s">
        <v>13026</v>
      </c>
      <c r="K14187">
        <v>108824</v>
      </c>
      <c r="L14187">
        <v>1508002342</v>
      </c>
    </row>
    <row r="14188" spans="1:12" x14ac:dyDescent="0.45">
      <c r="A14188" t="str">
        <f t="shared" si="221"/>
        <v>May Pen, Clarendon, Jamaica</v>
      </c>
      <c r="B14188" t="s">
        <v>17762</v>
      </c>
      <c r="C14188" t="s">
        <v>17762</v>
      </c>
      <c r="D14188">
        <v>17.95</v>
      </c>
      <c r="E14188">
        <v>-77.25</v>
      </c>
      <c r="F14188" t="s">
        <v>4644</v>
      </c>
      <c r="G14188" t="s">
        <v>4645</v>
      </c>
      <c r="H14188" t="s">
        <v>4646</v>
      </c>
      <c r="I14188" t="s">
        <v>17763</v>
      </c>
      <c r="J14188" t="s">
        <v>378</v>
      </c>
      <c r="K14188">
        <v>135142</v>
      </c>
      <c r="L14188">
        <v>1388671677</v>
      </c>
    </row>
    <row r="14189" spans="1:12" x14ac:dyDescent="0.45">
      <c r="A14189" t="str">
        <f t="shared" si="221"/>
        <v>Mayagüez, Puerto Rico, Puerto Rico</v>
      </c>
      <c r="B14189" t="s">
        <v>17764</v>
      </c>
      <c r="C14189" t="s">
        <v>17765</v>
      </c>
      <c r="D14189">
        <v>18.200299999999999</v>
      </c>
      <c r="E14189">
        <v>-67.139700000000005</v>
      </c>
      <c r="F14189" t="s">
        <v>961</v>
      </c>
      <c r="G14189" t="s">
        <v>962</v>
      </c>
      <c r="H14189" t="s">
        <v>963</v>
      </c>
      <c r="I14189" t="s">
        <v>961</v>
      </c>
      <c r="K14189">
        <v>62579</v>
      </c>
      <c r="L14189">
        <v>1630035520</v>
      </c>
    </row>
    <row r="14190" spans="1:12" x14ac:dyDescent="0.45">
      <c r="A14190" t="str">
        <f t="shared" si="221"/>
        <v>Mayarí, Holguín, Cuba</v>
      </c>
      <c r="B14190" t="s">
        <v>17766</v>
      </c>
      <c r="C14190" t="s">
        <v>17767</v>
      </c>
      <c r="D14190">
        <v>20.659199999999998</v>
      </c>
      <c r="E14190">
        <v>-75.678100000000001</v>
      </c>
      <c r="F14190" t="s">
        <v>658</v>
      </c>
      <c r="G14190" t="s">
        <v>659</v>
      </c>
      <c r="H14190" t="s">
        <v>660</v>
      </c>
      <c r="I14190" t="s">
        <v>3441</v>
      </c>
      <c r="J14190" t="s">
        <v>366</v>
      </c>
      <c r="K14190">
        <v>102354</v>
      </c>
      <c r="L14190">
        <v>1192527369</v>
      </c>
    </row>
    <row r="14191" spans="1:12" x14ac:dyDescent="0.45">
      <c r="A14191" t="str">
        <f t="shared" si="221"/>
        <v>Mayen, Rhineland-Palatinate, Germany</v>
      </c>
      <c r="B14191" t="s">
        <v>17768</v>
      </c>
      <c r="C14191" t="s">
        <v>17768</v>
      </c>
      <c r="D14191">
        <v>50.333300000000001</v>
      </c>
      <c r="E14191">
        <v>7.2167000000000003</v>
      </c>
      <c r="F14191" t="s">
        <v>441</v>
      </c>
      <c r="G14191" t="s">
        <v>442</v>
      </c>
      <c r="H14191" t="s">
        <v>443</v>
      </c>
      <c r="I14191" t="s">
        <v>1712</v>
      </c>
      <c r="K14191">
        <v>19144</v>
      </c>
      <c r="L14191">
        <v>1276174509</v>
      </c>
    </row>
    <row r="14192" spans="1:12" x14ac:dyDescent="0.45">
      <c r="A14192" t="str">
        <f t="shared" si="221"/>
        <v>Mayfair, California, United States</v>
      </c>
      <c r="B14192" t="s">
        <v>17769</v>
      </c>
      <c r="C14192" t="s">
        <v>17769</v>
      </c>
      <c r="D14192">
        <v>36.769300000000001</v>
      </c>
      <c r="E14192">
        <v>-119.7612</v>
      </c>
      <c r="F14192" t="s">
        <v>530</v>
      </c>
      <c r="G14192" t="s">
        <v>531</v>
      </c>
      <c r="H14192" t="s">
        <v>532</v>
      </c>
      <c r="I14192" t="s">
        <v>754</v>
      </c>
      <c r="K14192">
        <v>5091</v>
      </c>
      <c r="L14192">
        <v>1840075970</v>
      </c>
    </row>
    <row r="14193" spans="1:12" x14ac:dyDescent="0.45">
      <c r="A14193" t="str">
        <f t="shared" si="221"/>
        <v>Mayfield, Kentucky, United States</v>
      </c>
      <c r="B14193" t="s">
        <v>17770</v>
      </c>
      <c r="C14193" t="s">
        <v>17770</v>
      </c>
      <c r="D14193">
        <v>36.737000000000002</v>
      </c>
      <c r="E14193">
        <v>-88.644599999999997</v>
      </c>
      <c r="F14193" t="s">
        <v>530</v>
      </c>
      <c r="G14193" t="s">
        <v>531</v>
      </c>
      <c r="H14193" t="s">
        <v>532</v>
      </c>
      <c r="I14193" t="s">
        <v>1528</v>
      </c>
      <c r="K14193">
        <v>11121</v>
      </c>
      <c r="L14193">
        <v>1840015268</v>
      </c>
    </row>
    <row r="14194" spans="1:12" x14ac:dyDescent="0.45">
      <c r="A14194" t="str">
        <f t="shared" si="221"/>
        <v>Mayfield, New York, United States</v>
      </c>
      <c r="B14194" t="s">
        <v>17770</v>
      </c>
      <c r="C14194" t="s">
        <v>17770</v>
      </c>
      <c r="D14194">
        <v>43.1248</v>
      </c>
      <c r="E14194">
        <v>-74.260000000000005</v>
      </c>
      <c r="F14194" t="s">
        <v>530</v>
      </c>
      <c r="G14194" t="s">
        <v>531</v>
      </c>
      <c r="H14194" t="s">
        <v>532</v>
      </c>
      <c r="I14194" t="s">
        <v>803</v>
      </c>
      <c r="K14194">
        <v>6256</v>
      </c>
      <c r="L14194">
        <v>1840004309</v>
      </c>
    </row>
    <row r="14195" spans="1:12" x14ac:dyDescent="0.45">
      <c r="A14195" t="str">
        <f t="shared" si="221"/>
        <v>Mayfield Heights, Ohio, United States</v>
      </c>
      <c r="B14195" t="s">
        <v>17771</v>
      </c>
      <c r="C14195" t="s">
        <v>17771</v>
      </c>
      <c r="D14195">
        <v>41.517499999999998</v>
      </c>
      <c r="E14195">
        <v>-81.453400000000002</v>
      </c>
      <c r="F14195" t="s">
        <v>530</v>
      </c>
      <c r="G14195" t="s">
        <v>531</v>
      </c>
      <c r="H14195" t="s">
        <v>532</v>
      </c>
      <c r="I14195" t="s">
        <v>799</v>
      </c>
      <c r="K14195">
        <v>18487</v>
      </c>
      <c r="L14195">
        <v>1840000613</v>
      </c>
    </row>
    <row r="14196" spans="1:12" x14ac:dyDescent="0.45">
      <c r="A14196" t="str">
        <f t="shared" si="221"/>
        <v>Mayflower Village, California, United States</v>
      </c>
      <c r="B14196" t="s">
        <v>17772</v>
      </c>
      <c r="C14196" t="s">
        <v>17772</v>
      </c>
      <c r="D14196">
        <v>34.116</v>
      </c>
      <c r="E14196">
        <v>-118.00960000000001</v>
      </c>
      <c r="F14196" t="s">
        <v>530</v>
      </c>
      <c r="G14196" t="s">
        <v>531</v>
      </c>
      <c r="H14196" t="s">
        <v>532</v>
      </c>
      <c r="I14196" t="s">
        <v>754</v>
      </c>
      <c r="K14196">
        <v>5822</v>
      </c>
      <c r="L14196">
        <v>1840028387</v>
      </c>
    </row>
    <row r="14197" spans="1:12" x14ac:dyDescent="0.45">
      <c r="A14197" t="str">
        <f t="shared" si="221"/>
        <v>Maykop, Adygeya, Russia</v>
      </c>
      <c r="B14197" t="s">
        <v>17773</v>
      </c>
      <c r="C14197" t="s">
        <v>17773</v>
      </c>
      <c r="D14197">
        <v>44.6</v>
      </c>
      <c r="E14197">
        <v>40.083300000000001</v>
      </c>
      <c r="F14197" t="s">
        <v>504</v>
      </c>
      <c r="G14197" t="s">
        <v>505</v>
      </c>
      <c r="H14197" t="s">
        <v>506</v>
      </c>
      <c r="I14197" t="s">
        <v>874</v>
      </c>
      <c r="J14197" t="s">
        <v>378</v>
      </c>
      <c r="K14197">
        <v>141970</v>
      </c>
      <c r="L14197">
        <v>1643584159</v>
      </c>
    </row>
    <row r="14198" spans="1:12" x14ac:dyDescent="0.45">
      <c r="A14198" t="str">
        <f t="shared" si="221"/>
        <v>Mayluu-Suu, Jalal-Abad, Kyrgyzstan</v>
      </c>
      <c r="B14198" t="s">
        <v>17774</v>
      </c>
      <c r="C14198" t="s">
        <v>17774</v>
      </c>
      <c r="D14198">
        <v>41.2667</v>
      </c>
      <c r="E14198">
        <v>72.45</v>
      </c>
      <c r="F14198" t="s">
        <v>1392</v>
      </c>
      <c r="G14198" t="s">
        <v>1393</v>
      </c>
      <c r="H14198" t="s">
        <v>1394</v>
      </c>
      <c r="I14198" t="s">
        <v>13389</v>
      </c>
      <c r="K14198">
        <v>20200</v>
      </c>
      <c r="L14198">
        <v>1417039122</v>
      </c>
    </row>
    <row r="14199" spans="1:12" x14ac:dyDescent="0.45">
      <c r="A14199" t="str">
        <f t="shared" si="221"/>
        <v>Maynard, Massachusetts, United States</v>
      </c>
      <c r="B14199" t="s">
        <v>17775</v>
      </c>
      <c r="C14199" t="s">
        <v>17775</v>
      </c>
      <c r="D14199">
        <v>42.426400000000001</v>
      </c>
      <c r="E14199">
        <v>-71.456100000000006</v>
      </c>
      <c r="F14199" t="s">
        <v>530</v>
      </c>
      <c r="G14199" t="s">
        <v>531</v>
      </c>
      <c r="H14199" t="s">
        <v>532</v>
      </c>
      <c r="I14199" t="s">
        <v>621</v>
      </c>
      <c r="K14199">
        <v>10600</v>
      </c>
      <c r="L14199">
        <v>1840053481</v>
      </c>
    </row>
    <row r="14200" spans="1:12" x14ac:dyDescent="0.45">
      <c r="A14200" t="str">
        <f t="shared" si="221"/>
        <v>Mayo, Maryland, United States</v>
      </c>
      <c r="B14200" t="s">
        <v>6286</v>
      </c>
      <c r="C14200" t="s">
        <v>6286</v>
      </c>
      <c r="D14200">
        <v>38.9041</v>
      </c>
      <c r="E14200">
        <v>-76.518000000000001</v>
      </c>
      <c r="F14200" t="s">
        <v>530</v>
      </c>
      <c r="G14200" t="s">
        <v>531</v>
      </c>
      <c r="H14200" t="s">
        <v>532</v>
      </c>
      <c r="I14200" t="s">
        <v>588</v>
      </c>
      <c r="K14200">
        <v>8171</v>
      </c>
      <c r="L14200">
        <v>1840005923</v>
      </c>
    </row>
    <row r="14201" spans="1:12" x14ac:dyDescent="0.45">
      <c r="A14201" t="str">
        <f t="shared" si="221"/>
        <v>Mays Chapel, Maryland, United States</v>
      </c>
      <c r="B14201" t="s">
        <v>17776</v>
      </c>
      <c r="C14201" t="s">
        <v>17776</v>
      </c>
      <c r="D14201">
        <v>39.4343</v>
      </c>
      <c r="E14201">
        <v>-76.651600000000002</v>
      </c>
      <c r="F14201" t="s">
        <v>530</v>
      </c>
      <c r="G14201" t="s">
        <v>531</v>
      </c>
      <c r="H14201" t="s">
        <v>532</v>
      </c>
      <c r="I14201" t="s">
        <v>588</v>
      </c>
      <c r="K14201">
        <v>12303</v>
      </c>
      <c r="L14201">
        <v>1840031492</v>
      </c>
    </row>
    <row r="14202" spans="1:12" x14ac:dyDescent="0.45">
      <c r="A14202" t="str">
        <f t="shared" si="221"/>
        <v>Mayskiy, Kabardino-Balkariya, Russia</v>
      </c>
      <c r="B14202" t="s">
        <v>17777</v>
      </c>
      <c r="C14202" t="s">
        <v>17777</v>
      </c>
      <c r="D14202">
        <v>43.633299999999998</v>
      </c>
      <c r="E14202">
        <v>44.066699999999997</v>
      </c>
      <c r="F14202" t="s">
        <v>504</v>
      </c>
      <c r="G14202" t="s">
        <v>505</v>
      </c>
      <c r="H14202" t="s">
        <v>506</v>
      </c>
      <c r="I14202" t="s">
        <v>3199</v>
      </c>
      <c r="J14202" t="s">
        <v>366</v>
      </c>
      <c r="K14202">
        <v>27074</v>
      </c>
      <c r="L14202">
        <v>1643405638</v>
      </c>
    </row>
    <row r="14203" spans="1:12" x14ac:dyDescent="0.45">
      <c r="A14203" t="str">
        <f t="shared" si="221"/>
        <v>Maysville, Kentucky, United States</v>
      </c>
      <c r="B14203" t="s">
        <v>17778</v>
      </c>
      <c r="C14203" t="s">
        <v>17778</v>
      </c>
      <c r="D14203">
        <v>38.645400000000002</v>
      </c>
      <c r="E14203">
        <v>-83.7911</v>
      </c>
      <c r="F14203" t="s">
        <v>530</v>
      </c>
      <c r="G14203" t="s">
        <v>531</v>
      </c>
      <c r="H14203" t="s">
        <v>532</v>
      </c>
      <c r="I14203" t="s">
        <v>1528</v>
      </c>
      <c r="K14203">
        <v>11093</v>
      </c>
      <c r="L14203">
        <v>1840015180</v>
      </c>
    </row>
    <row r="14204" spans="1:12" x14ac:dyDescent="0.45">
      <c r="A14204" t="str">
        <f t="shared" si="221"/>
        <v>Mayuge, Mayuge, Uganda</v>
      </c>
      <c r="B14204" t="s">
        <v>17779</v>
      </c>
      <c r="C14204" t="s">
        <v>17779</v>
      </c>
      <c r="D14204">
        <v>0.45779999999999998</v>
      </c>
      <c r="E14204">
        <v>33.480600000000003</v>
      </c>
      <c r="F14204" t="s">
        <v>613</v>
      </c>
      <c r="G14204" t="s">
        <v>614</v>
      </c>
      <c r="H14204" t="s">
        <v>615</v>
      </c>
      <c r="I14204" t="s">
        <v>17779</v>
      </c>
      <c r="J14204" t="s">
        <v>378</v>
      </c>
      <c r="L14204">
        <v>1800300606</v>
      </c>
    </row>
    <row r="14205" spans="1:12" x14ac:dyDescent="0.45">
      <c r="A14205" t="str">
        <f t="shared" si="221"/>
        <v>Mayumba, Nyanga, Gabon</v>
      </c>
      <c r="B14205" t="s">
        <v>17780</v>
      </c>
      <c r="C14205" t="s">
        <v>17780</v>
      </c>
      <c r="D14205">
        <v>-3.4167000000000001</v>
      </c>
      <c r="E14205">
        <v>10.65</v>
      </c>
      <c r="F14205" t="s">
        <v>4440</v>
      </c>
      <c r="G14205" t="s">
        <v>4441</v>
      </c>
      <c r="H14205" t="s">
        <v>4442</v>
      </c>
      <c r="I14205" t="s">
        <v>17781</v>
      </c>
      <c r="K14205">
        <v>3996</v>
      </c>
      <c r="L14205">
        <v>1266317571</v>
      </c>
    </row>
    <row r="14206" spans="1:12" x14ac:dyDescent="0.45">
      <c r="A14206" t="str">
        <f t="shared" si="221"/>
        <v>Maywood, California, United States</v>
      </c>
      <c r="B14206" t="s">
        <v>17782</v>
      </c>
      <c r="C14206" t="s">
        <v>17782</v>
      </c>
      <c r="D14206">
        <v>33.988500000000002</v>
      </c>
      <c r="E14206">
        <v>-118.18770000000001</v>
      </c>
      <c r="F14206" t="s">
        <v>530</v>
      </c>
      <c r="G14206" t="s">
        <v>531</v>
      </c>
      <c r="H14206" t="s">
        <v>532</v>
      </c>
      <c r="I14206" t="s">
        <v>754</v>
      </c>
      <c r="K14206">
        <v>26973</v>
      </c>
      <c r="L14206">
        <v>1840020497</v>
      </c>
    </row>
    <row r="14207" spans="1:12" x14ac:dyDescent="0.45">
      <c r="A14207" t="str">
        <f t="shared" si="221"/>
        <v>Maywood, Illinois, United States</v>
      </c>
      <c r="B14207" t="s">
        <v>17782</v>
      </c>
      <c r="C14207" t="s">
        <v>17782</v>
      </c>
      <c r="D14207">
        <v>41.879800000000003</v>
      </c>
      <c r="E14207">
        <v>-87.844200000000001</v>
      </c>
      <c r="F14207" t="s">
        <v>530</v>
      </c>
      <c r="G14207" t="s">
        <v>531</v>
      </c>
      <c r="H14207" t="s">
        <v>532</v>
      </c>
      <c r="I14207" t="s">
        <v>824</v>
      </c>
      <c r="K14207">
        <v>23158</v>
      </c>
      <c r="L14207">
        <v>1840011294</v>
      </c>
    </row>
    <row r="14208" spans="1:12" x14ac:dyDescent="0.45">
      <c r="A14208" t="str">
        <f t="shared" si="221"/>
        <v>Maywood, New Jersey, United States</v>
      </c>
      <c r="B14208" t="s">
        <v>17782</v>
      </c>
      <c r="C14208" t="s">
        <v>17782</v>
      </c>
      <c r="D14208">
        <v>40.902500000000003</v>
      </c>
      <c r="E14208">
        <v>-74.063400000000001</v>
      </c>
      <c r="F14208" t="s">
        <v>530</v>
      </c>
      <c r="G14208" t="s">
        <v>531</v>
      </c>
      <c r="H14208" t="s">
        <v>532</v>
      </c>
      <c r="I14208" t="s">
        <v>587</v>
      </c>
      <c r="K14208">
        <v>9614</v>
      </c>
      <c r="L14208">
        <v>1840003536</v>
      </c>
    </row>
    <row r="14209" spans="1:12" x14ac:dyDescent="0.45">
      <c r="A14209" t="str">
        <f t="shared" si="221"/>
        <v>Mazabuka, Southern, Zambia</v>
      </c>
      <c r="B14209" t="s">
        <v>17783</v>
      </c>
      <c r="C14209" t="s">
        <v>17783</v>
      </c>
      <c r="D14209">
        <v>-15.86</v>
      </c>
      <c r="E14209">
        <v>27.76</v>
      </c>
      <c r="F14209" t="s">
        <v>6881</v>
      </c>
      <c r="G14209" t="s">
        <v>6882</v>
      </c>
      <c r="H14209" t="s">
        <v>6883</v>
      </c>
      <c r="I14209" t="s">
        <v>408</v>
      </c>
      <c r="K14209">
        <v>64006</v>
      </c>
      <c r="L14209">
        <v>1894390715</v>
      </c>
    </row>
    <row r="14210" spans="1:12" x14ac:dyDescent="0.45">
      <c r="A14210" t="str">
        <f t="shared" si="221"/>
        <v>Mazār-e Sharīf, Balkh, Afghanistan</v>
      </c>
      <c r="B14210" t="s">
        <v>17784</v>
      </c>
      <c r="C14210" t="s">
        <v>17785</v>
      </c>
      <c r="D14210">
        <v>36.700000000000003</v>
      </c>
      <c r="E14210">
        <v>67.116699999999994</v>
      </c>
      <c r="F14210" t="s">
        <v>1018</v>
      </c>
      <c r="G14210" t="s">
        <v>1019</v>
      </c>
      <c r="H14210" t="s">
        <v>1020</v>
      </c>
      <c r="I14210" t="s">
        <v>3270</v>
      </c>
      <c r="J14210" t="s">
        <v>378</v>
      </c>
      <c r="K14210">
        <v>427600</v>
      </c>
      <c r="L14210">
        <v>1004436363</v>
      </c>
    </row>
    <row r="14211" spans="1:12" x14ac:dyDescent="0.45">
      <c r="A14211" t="str">
        <f t="shared" ref="A14211:A14274" si="222">CONCATENATE(B14211,", ",I14211,", ",F14211)</f>
        <v>Mazatán, Sonora, Mexico</v>
      </c>
      <c r="B14211" t="s">
        <v>17786</v>
      </c>
      <c r="C14211" t="s">
        <v>17787</v>
      </c>
      <c r="D14211">
        <v>29.0167</v>
      </c>
      <c r="E14211">
        <v>-110.13330000000001</v>
      </c>
      <c r="F14211" t="s">
        <v>519</v>
      </c>
      <c r="G14211" t="s">
        <v>520</v>
      </c>
      <c r="H14211" t="s">
        <v>521</v>
      </c>
      <c r="I14211" t="s">
        <v>959</v>
      </c>
      <c r="J14211" t="s">
        <v>366</v>
      </c>
      <c r="K14211">
        <v>500000</v>
      </c>
      <c r="L14211">
        <v>1484350756</v>
      </c>
    </row>
    <row r="14212" spans="1:12" x14ac:dyDescent="0.45">
      <c r="A14212" t="str">
        <f t="shared" si="222"/>
        <v>Mazatenango, Suchitepéquez, Guatemala</v>
      </c>
      <c r="B14212" t="s">
        <v>17788</v>
      </c>
      <c r="C14212" t="s">
        <v>17788</v>
      </c>
      <c r="D14212">
        <v>14.5304</v>
      </c>
      <c r="E14212">
        <v>-91.51</v>
      </c>
      <c r="F14212" t="s">
        <v>2123</v>
      </c>
      <c r="G14212" t="s">
        <v>2124</v>
      </c>
      <c r="H14212" t="s">
        <v>2125</v>
      </c>
      <c r="I14212" t="s">
        <v>17789</v>
      </c>
      <c r="J14212" t="s">
        <v>378</v>
      </c>
      <c r="K14212">
        <v>64652</v>
      </c>
      <c r="L14212">
        <v>1320123250</v>
      </c>
    </row>
    <row r="14213" spans="1:12" x14ac:dyDescent="0.45">
      <c r="A14213" t="str">
        <f t="shared" si="222"/>
        <v>Mazatlán, Sinaloa, Mexico</v>
      </c>
      <c r="B14213" t="s">
        <v>17790</v>
      </c>
      <c r="C14213" t="s">
        <v>17791</v>
      </c>
      <c r="D14213">
        <v>23.22</v>
      </c>
      <c r="E14213">
        <v>-106.42</v>
      </c>
      <c r="F14213" t="s">
        <v>519</v>
      </c>
      <c r="G14213" t="s">
        <v>520</v>
      </c>
      <c r="H14213" t="s">
        <v>521</v>
      </c>
      <c r="I14213" t="s">
        <v>1697</v>
      </c>
      <c r="J14213" t="s">
        <v>366</v>
      </c>
      <c r="K14213">
        <v>502547</v>
      </c>
      <c r="L14213">
        <v>1484841466</v>
      </c>
    </row>
    <row r="14214" spans="1:12" x14ac:dyDescent="0.45">
      <c r="A14214" t="str">
        <f t="shared" si="222"/>
        <v>Mažeikiai, Mažeikiai, Lithuania</v>
      </c>
      <c r="B14214" t="s">
        <v>17792</v>
      </c>
      <c r="C14214" t="s">
        <v>17793</v>
      </c>
      <c r="D14214">
        <v>56.311100000000003</v>
      </c>
      <c r="E14214">
        <v>22.336099999999998</v>
      </c>
      <c r="F14214" t="s">
        <v>1155</v>
      </c>
      <c r="G14214" t="s">
        <v>1156</v>
      </c>
      <c r="H14214" t="s">
        <v>1157</v>
      </c>
      <c r="I14214" t="s">
        <v>17792</v>
      </c>
      <c r="J14214" t="s">
        <v>378</v>
      </c>
      <c r="K14214">
        <v>34152</v>
      </c>
      <c r="L14214">
        <v>1440746512</v>
      </c>
    </row>
    <row r="14215" spans="1:12" x14ac:dyDescent="0.45">
      <c r="A14215" t="str">
        <f t="shared" si="222"/>
        <v>Mazoe, Mashonaland Central, Zimbabwe</v>
      </c>
      <c r="B14215" t="s">
        <v>17794</v>
      </c>
      <c r="C14215" t="s">
        <v>17794</v>
      </c>
      <c r="D14215">
        <v>-17.519600000000001</v>
      </c>
      <c r="E14215">
        <v>30.97</v>
      </c>
      <c r="F14215" t="s">
        <v>3965</v>
      </c>
      <c r="G14215" t="s">
        <v>3966</v>
      </c>
      <c r="H14215" t="s">
        <v>3967</v>
      </c>
      <c r="I14215" t="s">
        <v>4524</v>
      </c>
      <c r="K14215">
        <v>9966</v>
      </c>
      <c r="L14215">
        <v>1716608716</v>
      </c>
    </row>
    <row r="14216" spans="1:12" x14ac:dyDescent="0.45">
      <c r="A14216" t="str">
        <f t="shared" si="222"/>
        <v>Mazsalaca, Mazsalacas Novads, Latvia</v>
      </c>
      <c r="B14216" t="s">
        <v>17795</v>
      </c>
      <c r="C14216" t="s">
        <v>17795</v>
      </c>
      <c r="D14216">
        <v>57.866700000000002</v>
      </c>
      <c r="E14216">
        <v>25.05</v>
      </c>
      <c r="F14216" t="s">
        <v>811</v>
      </c>
      <c r="G14216" t="s">
        <v>812</v>
      </c>
      <c r="H14216" t="s">
        <v>813</v>
      </c>
      <c r="I14216" t="s">
        <v>17796</v>
      </c>
      <c r="J14216" t="s">
        <v>378</v>
      </c>
      <c r="K14216">
        <v>1133</v>
      </c>
      <c r="L14216">
        <v>1428775090</v>
      </c>
    </row>
    <row r="14217" spans="1:12" x14ac:dyDescent="0.45">
      <c r="A14217" t="str">
        <f t="shared" si="222"/>
        <v>Mazyr, Homyel’skaya Voblasts’, Belarus</v>
      </c>
      <c r="B14217" t="s">
        <v>17797</v>
      </c>
      <c r="C14217" t="s">
        <v>17797</v>
      </c>
      <c r="D14217">
        <v>52.05</v>
      </c>
      <c r="E14217">
        <v>29.2333</v>
      </c>
      <c r="F14217" t="s">
        <v>2588</v>
      </c>
      <c r="G14217" t="s">
        <v>2589</v>
      </c>
      <c r="H14217" t="s">
        <v>2590</v>
      </c>
      <c r="I14217" t="s">
        <v>5483</v>
      </c>
      <c r="J14217" t="s">
        <v>366</v>
      </c>
      <c r="K14217">
        <v>105700</v>
      </c>
      <c r="L14217">
        <v>1112704173</v>
      </c>
    </row>
    <row r="14218" spans="1:12" x14ac:dyDescent="0.45">
      <c r="A14218" t="str">
        <f t="shared" si="222"/>
        <v>Mbabane, Hhohho, Swaziland</v>
      </c>
      <c r="B14218" t="s">
        <v>17798</v>
      </c>
      <c r="C14218" t="s">
        <v>17798</v>
      </c>
      <c r="D14218">
        <v>-26.316700000000001</v>
      </c>
      <c r="E14218">
        <v>31.133299999999998</v>
      </c>
      <c r="F14218" t="s">
        <v>12292</v>
      </c>
      <c r="G14218" t="s">
        <v>12293</v>
      </c>
      <c r="H14218" t="s">
        <v>12294</v>
      </c>
      <c r="I14218" t="s">
        <v>16561</v>
      </c>
      <c r="J14218" t="s">
        <v>606</v>
      </c>
      <c r="K14218">
        <v>90138</v>
      </c>
      <c r="L14218">
        <v>1748811945</v>
      </c>
    </row>
    <row r="14219" spans="1:12" x14ac:dyDescent="0.45">
      <c r="A14219" t="str">
        <f t="shared" si="222"/>
        <v>Mbaïki, Lobaye, Central African Republic</v>
      </c>
      <c r="B14219" t="s">
        <v>17799</v>
      </c>
      <c r="C14219" t="s">
        <v>17800</v>
      </c>
      <c r="D14219">
        <v>3.8833000000000002</v>
      </c>
      <c r="E14219">
        <v>18</v>
      </c>
      <c r="F14219" t="s">
        <v>2922</v>
      </c>
      <c r="G14219" t="s">
        <v>2923</v>
      </c>
      <c r="H14219" t="s">
        <v>2924</v>
      </c>
      <c r="I14219" t="s">
        <v>17801</v>
      </c>
      <c r="J14219" t="s">
        <v>378</v>
      </c>
      <c r="K14219">
        <v>22166</v>
      </c>
      <c r="L14219">
        <v>1140040245</v>
      </c>
    </row>
    <row r="14220" spans="1:12" x14ac:dyDescent="0.45">
      <c r="A14220" t="str">
        <f t="shared" si="222"/>
        <v>Mbala, Northern, Zambia</v>
      </c>
      <c r="B14220" t="s">
        <v>17802</v>
      </c>
      <c r="C14220" t="s">
        <v>17802</v>
      </c>
      <c r="D14220">
        <v>-8.84</v>
      </c>
      <c r="E14220">
        <v>31.37</v>
      </c>
      <c r="F14220" t="s">
        <v>6881</v>
      </c>
      <c r="G14220" t="s">
        <v>6882</v>
      </c>
      <c r="H14220" t="s">
        <v>6883</v>
      </c>
      <c r="I14220" t="s">
        <v>372</v>
      </c>
      <c r="K14220">
        <v>20570</v>
      </c>
      <c r="L14220">
        <v>1894671312</v>
      </c>
    </row>
    <row r="14221" spans="1:12" x14ac:dyDescent="0.45">
      <c r="A14221" t="str">
        <f t="shared" si="222"/>
        <v>Mbale, Mbale, Uganda</v>
      </c>
      <c r="B14221" t="s">
        <v>17803</v>
      </c>
      <c r="C14221" t="s">
        <v>17803</v>
      </c>
      <c r="D14221">
        <v>1.0806</v>
      </c>
      <c r="E14221">
        <v>34.174999999999997</v>
      </c>
      <c r="F14221" t="s">
        <v>613</v>
      </c>
      <c r="G14221" t="s">
        <v>614</v>
      </c>
      <c r="H14221" t="s">
        <v>615</v>
      </c>
      <c r="I14221" t="s">
        <v>17803</v>
      </c>
      <c r="J14221" t="s">
        <v>378</v>
      </c>
      <c r="K14221">
        <v>402368</v>
      </c>
      <c r="L14221">
        <v>1800265900</v>
      </c>
    </row>
    <row r="14222" spans="1:12" x14ac:dyDescent="0.45">
      <c r="A14222" t="str">
        <f t="shared" si="222"/>
        <v>Mbalmayo, Centre, Cameroon</v>
      </c>
      <c r="B14222" t="s">
        <v>17804</v>
      </c>
      <c r="C14222" t="s">
        <v>17804</v>
      </c>
      <c r="D14222">
        <v>3.52</v>
      </c>
      <c r="E14222">
        <v>11.5122</v>
      </c>
      <c r="F14222" t="s">
        <v>636</v>
      </c>
      <c r="G14222" t="s">
        <v>637</v>
      </c>
      <c r="H14222" t="s">
        <v>638</v>
      </c>
      <c r="I14222" t="s">
        <v>3083</v>
      </c>
      <c r="K14222">
        <v>80206</v>
      </c>
      <c r="L14222">
        <v>1120049681</v>
      </c>
    </row>
    <row r="14223" spans="1:12" x14ac:dyDescent="0.45">
      <c r="A14223" t="str">
        <f t="shared" si="222"/>
        <v>Mbamba Bay, Ruvuma, Tanzania</v>
      </c>
      <c r="B14223" t="s">
        <v>17805</v>
      </c>
      <c r="C14223" t="s">
        <v>17805</v>
      </c>
      <c r="D14223">
        <v>-11.283300000000001</v>
      </c>
      <c r="E14223">
        <v>34.7667</v>
      </c>
      <c r="F14223" t="s">
        <v>2466</v>
      </c>
      <c r="G14223" t="s">
        <v>2467</v>
      </c>
      <c r="H14223" t="s">
        <v>2468</v>
      </c>
      <c r="I14223" t="s">
        <v>17806</v>
      </c>
      <c r="K14223">
        <v>8997</v>
      </c>
      <c r="L14223">
        <v>1834067294</v>
      </c>
    </row>
    <row r="14224" spans="1:12" x14ac:dyDescent="0.45">
      <c r="A14224" t="str">
        <f t="shared" si="222"/>
        <v>Mbandaka, Équateur, Congo (Kinshasa)</v>
      </c>
      <c r="B14224" t="s">
        <v>17807</v>
      </c>
      <c r="C14224" t="s">
        <v>17807</v>
      </c>
      <c r="D14224">
        <v>4.8599999999999997E-2</v>
      </c>
      <c r="E14224">
        <v>18.260300000000001</v>
      </c>
      <c r="F14224" t="s">
        <v>1127</v>
      </c>
      <c r="G14224" t="s">
        <v>1128</v>
      </c>
      <c r="H14224" t="s">
        <v>1129</v>
      </c>
      <c r="I14224" t="s">
        <v>3700</v>
      </c>
      <c r="J14224" t="s">
        <v>378</v>
      </c>
      <c r="K14224">
        <v>274996</v>
      </c>
      <c r="L14224">
        <v>1180720887</v>
      </c>
    </row>
    <row r="14225" spans="1:12" x14ac:dyDescent="0.45">
      <c r="A14225" t="str">
        <f t="shared" si="222"/>
        <v>Mbanza Kongo, Zaire, Angola</v>
      </c>
      <c r="B14225" t="s">
        <v>17808</v>
      </c>
      <c r="C14225" t="s">
        <v>17808</v>
      </c>
      <c r="D14225">
        <v>-6.2667000000000002</v>
      </c>
      <c r="E14225">
        <v>14.25</v>
      </c>
      <c r="F14225" t="s">
        <v>1809</v>
      </c>
      <c r="G14225" t="s">
        <v>1810</v>
      </c>
      <c r="H14225" t="s">
        <v>1811</v>
      </c>
      <c r="I14225" t="s">
        <v>17809</v>
      </c>
      <c r="J14225" t="s">
        <v>378</v>
      </c>
      <c r="K14225">
        <v>60182</v>
      </c>
      <c r="L14225">
        <v>1024532464</v>
      </c>
    </row>
    <row r="14226" spans="1:12" x14ac:dyDescent="0.45">
      <c r="A14226" t="str">
        <f t="shared" si="222"/>
        <v>Mbanza-Ngungu, Kongo Central, Congo (Kinshasa)</v>
      </c>
      <c r="B14226" t="s">
        <v>17810</v>
      </c>
      <c r="C14226" t="s">
        <v>17810</v>
      </c>
      <c r="D14226">
        <v>-5.2496</v>
      </c>
      <c r="E14226">
        <v>14.86</v>
      </c>
      <c r="F14226" t="s">
        <v>1127</v>
      </c>
      <c r="G14226" t="s">
        <v>1128</v>
      </c>
      <c r="H14226" t="s">
        <v>1129</v>
      </c>
      <c r="I14226" t="s">
        <v>4902</v>
      </c>
      <c r="K14226">
        <v>197545</v>
      </c>
      <c r="L14226">
        <v>1180474388</v>
      </c>
    </row>
    <row r="14227" spans="1:12" x14ac:dyDescent="0.45">
      <c r="A14227" t="str">
        <f t="shared" si="222"/>
        <v>Mbarara, Mbarara, Uganda</v>
      </c>
      <c r="B14227" t="s">
        <v>17811</v>
      </c>
      <c r="C14227" t="s">
        <v>17811</v>
      </c>
      <c r="D14227">
        <v>-0.59960000000000002</v>
      </c>
      <c r="E14227">
        <v>30.65</v>
      </c>
      <c r="F14227" t="s">
        <v>613</v>
      </c>
      <c r="G14227" t="s">
        <v>614</v>
      </c>
      <c r="H14227" t="s">
        <v>615</v>
      </c>
      <c r="I14227" t="s">
        <v>17811</v>
      </c>
      <c r="J14227" t="s">
        <v>378</v>
      </c>
      <c r="K14227">
        <v>83700</v>
      </c>
      <c r="L14227">
        <v>1800554483</v>
      </c>
    </row>
    <row r="14228" spans="1:12" x14ac:dyDescent="0.45">
      <c r="A14228" t="str">
        <f t="shared" si="222"/>
        <v>Mbé, Nord, Cameroon</v>
      </c>
      <c r="B14228" t="s">
        <v>17812</v>
      </c>
      <c r="C14228" t="s">
        <v>17813</v>
      </c>
      <c r="D14228">
        <v>7.8503999999999996</v>
      </c>
      <c r="E14228">
        <v>13.6</v>
      </c>
      <c r="F14228" t="s">
        <v>636</v>
      </c>
      <c r="G14228" t="s">
        <v>637</v>
      </c>
      <c r="H14228" t="s">
        <v>638</v>
      </c>
      <c r="I14228" t="s">
        <v>6127</v>
      </c>
      <c r="K14228">
        <v>3950</v>
      </c>
      <c r="L14228">
        <v>1120400000</v>
      </c>
    </row>
    <row r="14229" spans="1:12" x14ac:dyDescent="0.45">
      <c r="A14229" t="str">
        <f t="shared" si="222"/>
        <v>Mbeya, Mbeya, Tanzania</v>
      </c>
      <c r="B14229" t="s">
        <v>17814</v>
      </c>
      <c r="C14229" t="s">
        <v>17814</v>
      </c>
      <c r="D14229">
        <v>-8.9</v>
      </c>
      <c r="E14229">
        <v>33.450000000000003</v>
      </c>
      <c r="F14229" t="s">
        <v>2466</v>
      </c>
      <c r="G14229" t="s">
        <v>2467</v>
      </c>
      <c r="H14229" t="s">
        <v>2468</v>
      </c>
      <c r="I14229" t="s">
        <v>17814</v>
      </c>
      <c r="J14229" t="s">
        <v>378</v>
      </c>
      <c r="K14229">
        <v>291649</v>
      </c>
      <c r="L14229">
        <v>1834396594</v>
      </c>
    </row>
    <row r="14230" spans="1:12" x14ac:dyDescent="0.45">
      <c r="A14230" t="str">
        <f t="shared" si="222"/>
        <v>Mbini, Litoral, Equatorial Guinea</v>
      </c>
      <c r="B14230" t="s">
        <v>17815</v>
      </c>
      <c r="C14230" t="s">
        <v>17815</v>
      </c>
      <c r="D14230">
        <v>1.5832999999999999</v>
      </c>
      <c r="E14230">
        <v>9.6166999999999998</v>
      </c>
      <c r="F14230" t="s">
        <v>741</v>
      </c>
      <c r="G14230" t="s">
        <v>742</v>
      </c>
      <c r="H14230" t="s">
        <v>743</v>
      </c>
      <c r="I14230" t="s">
        <v>3741</v>
      </c>
      <c r="K14230">
        <v>14034</v>
      </c>
      <c r="L14230">
        <v>1226662822</v>
      </c>
    </row>
    <row r="14231" spans="1:12" x14ac:dyDescent="0.45">
      <c r="A14231" t="str">
        <f t="shared" si="222"/>
        <v>Mbuji-Mayi, Kasaï Oriental, Congo (Kinshasa)</v>
      </c>
      <c r="B14231" t="s">
        <v>17816</v>
      </c>
      <c r="C14231" t="s">
        <v>17816</v>
      </c>
      <c r="D14231">
        <v>-6.1208999999999998</v>
      </c>
      <c r="E14231">
        <v>23.596699999999998</v>
      </c>
      <c r="F14231" t="s">
        <v>1127</v>
      </c>
      <c r="G14231" t="s">
        <v>1128</v>
      </c>
      <c r="H14231" t="s">
        <v>1129</v>
      </c>
      <c r="I14231" t="s">
        <v>17817</v>
      </c>
      <c r="J14231" t="s">
        <v>378</v>
      </c>
      <c r="K14231">
        <v>1295000</v>
      </c>
      <c r="L14231">
        <v>1180399586</v>
      </c>
    </row>
    <row r="14232" spans="1:12" x14ac:dyDescent="0.45">
      <c r="A14232" t="str">
        <f t="shared" si="222"/>
        <v>Mbulu, Manyara, Tanzania</v>
      </c>
      <c r="B14232" t="s">
        <v>17818</v>
      </c>
      <c r="C14232" t="s">
        <v>17818</v>
      </c>
      <c r="D14232">
        <v>-3.8496000000000001</v>
      </c>
      <c r="E14232">
        <v>35.53</v>
      </c>
      <c r="F14232" t="s">
        <v>2466</v>
      </c>
      <c r="G14232" t="s">
        <v>2467</v>
      </c>
      <c r="H14232" t="s">
        <v>2468</v>
      </c>
      <c r="I14232" t="s">
        <v>2912</v>
      </c>
      <c r="K14232">
        <v>13430</v>
      </c>
      <c r="L14232">
        <v>1834497748</v>
      </c>
    </row>
    <row r="14233" spans="1:12" x14ac:dyDescent="0.45">
      <c r="A14233" t="str">
        <f t="shared" si="222"/>
        <v>McAlester, Oklahoma, United States</v>
      </c>
      <c r="B14233" t="s">
        <v>17819</v>
      </c>
      <c r="C14233" t="s">
        <v>17819</v>
      </c>
      <c r="D14233">
        <v>34.926200000000001</v>
      </c>
      <c r="E14233">
        <v>-95.769800000000004</v>
      </c>
      <c r="F14233" t="s">
        <v>530</v>
      </c>
      <c r="G14233" t="s">
        <v>531</v>
      </c>
      <c r="H14233" t="s">
        <v>532</v>
      </c>
      <c r="I14233" t="s">
        <v>798</v>
      </c>
      <c r="K14233">
        <v>18896</v>
      </c>
      <c r="L14233">
        <v>1840020457</v>
      </c>
    </row>
    <row r="14234" spans="1:12" x14ac:dyDescent="0.45">
      <c r="A14234" t="str">
        <f t="shared" si="222"/>
        <v>McAllen, Texas, United States</v>
      </c>
      <c r="B14234" t="s">
        <v>17820</v>
      </c>
      <c r="C14234" t="s">
        <v>17820</v>
      </c>
      <c r="D14234">
        <v>26.2273</v>
      </c>
      <c r="E14234">
        <v>-98.247100000000003</v>
      </c>
      <c r="F14234" t="s">
        <v>530</v>
      </c>
      <c r="G14234" t="s">
        <v>531</v>
      </c>
      <c r="H14234" t="s">
        <v>532</v>
      </c>
      <c r="I14234" t="s">
        <v>610</v>
      </c>
      <c r="K14234">
        <v>804114</v>
      </c>
      <c r="L14234">
        <v>1840021024</v>
      </c>
    </row>
    <row r="14235" spans="1:12" x14ac:dyDescent="0.45">
      <c r="A14235" t="str">
        <f t="shared" si="222"/>
        <v>McCandless, Pennsylvania, United States</v>
      </c>
      <c r="B14235" t="s">
        <v>17821</v>
      </c>
      <c r="C14235" t="s">
        <v>17821</v>
      </c>
      <c r="D14235">
        <v>40.583599999999997</v>
      </c>
      <c r="E14235">
        <v>-80.028300000000002</v>
      </c>
      <c r="F14235" t="s">
        <v>530</v>
      </c>
      <c r="G14235" t="s">
        <v>531</v>
      </c>
      <c r="H14235" t="s">
        <v>532</v>
      </c>
      <c r="I14235" t="s">
        <v>620</v>
      </c>
      <c r="K14235">
        <v>28582</v>
      </c>
      <c r="L14235">
        <v>1840148208</v>
      </c>
    </row>
    <row r="14236" spans="1:12" x14ac:dyDescent="0.45">
      <c r="A14236" t="str">
        <f t="shared" si="222"/>
        <v>McComb, Mississippi, United States</v>
      </c>
      <c r="B14236" t="s">
        <v>17822</v>
      </c>
      <c r="C14236" t="s">
        <v>17822</v>
      </c>
      <c r="D14236">
        <v>31.244199999999999</v>
      </c>
      <c r="E14236">
        <v>-90.471699999999998</v>
      </c>
      <c r="F14236" t="s">
        <v>530</v>
      </c>
      <c r="G14236" t="s">
        <v>531</v>
      </c>
      <c r="H14236" t="s">
        <v>532</v>
      </c>
      <c r="I14236" t="s">
        <v>1875</v>
      </c>
      <c r="K14236">
        <v>16672</v>
      </c>
      <c r="L14236">
        <v>1840015877</v>
      </c>
    </row>
    <row r="14237" spans="1:12" x14ac:dyDescent="0.45">
      <c r="A14237" t="str">
        <f t="shared" si="222"/>
        <v>McCook, Nebraska, United States</v>
      </c>
      <c r="B14237" t="s">
        <v>17823</v>
      </c>
      <c r="C14237" t="s">
        <v>17823</v>
      </c>
      <c r="D14237">
        <v>40.204599999999999</v>
      </c>
      <c r="E14237">
        <v>-100.62139999999999</v>
      </c>
      <c r="F14237" t="s">
        <v>530</v>
      </c>
      <c r="G14237" t="s">
        <v>531</v>
      </c>
      <c r="H14237" t="s">
        <v>532</v>
      </c>
      <c r="I14237" t="s">
        <v>1604</v>
      </c>
      <c r="K14237">
        <v>7426</v>
      </c>
      <c r="L14237">
        <v>1840008369</v>
      </c>
    </row>
    <row r="14238" spans="1:12" x14ac:dyDescent="0.45">
      <c r="A14238" t="str">
        <f t="shared" si="222"/>
        <v>McCordsville, Indiana, United States</v>
      </c>
      <c r="B14238" t="s">
        <v>17824</v>
      </c>
      <c r="C14238" t="s">
        <v>17824</v>
      </c>
      <c r="D14238">
        <v>39.896700000000003</v>
      </c>
      <c r="E14238">
        <v>-85.920900000000003</v>
      </c>
      <c r="F14238" t="s">
        <v>530</v>
      </c>
      <c r="G14238" t="s">
        <v>531</v>
      </c>
      <c r="H14238" t="s">
        <v>532</v>
      </c>
      <c r="I14238" t="s">
        <v>1964</v>
      </c>
      <c r="K14238">
        <v>7479</v>
      </c>
      <c r="L14238">
        <v>1840009526</v>
      </c>
    </row>
    <row r="14239" spans="1:12" x14ac:dyDescent="0.45">
      <c r="A14239" t="str">
        <f t="shared" si="222"/>
        <v>McDonough, Georgia, United States</v>
      </c>
      <c r="B14239" t="s">
        <v>17825</v>
      </c>
      <c r="C14239" t="s">
        <v>17825</v>
      </c>
      <c r="D14239">
        <v>33.439900000000002</v>
      </c>
      <c r="E14239">
        <v>-84.150899999999993</v>
      </c>
      <c r="F14239" t="s">
        <v>530</v>
      </c>
      <c r="G14239" t="s">
        <v>531</v>
      </c>
      <c r="H14239" t="s">
        <v>532</v>
      </c>
      <c r="I14239" t="s">
        <v>763</v>
      </c>
      <c r="K14239">
        <v>26768</v>
      </c>
      <c r="L14239">
        <v>1840015706</v>
      </c>
    </row>
    <row r="14240" spans="1:12" x14ac:dyDescent="0.45">
      <c r="A14240" t="str">
        <f t="shared" si="222"/>
        <v>McFarland, California, United States</v>
      </c>
      <c r="B14240" t="s">
        <v>17826</v>
      </c>
      <c r="C14240" t="s">
        <v>17826</v>
      </c>
      <c r="D14240">
        <v>35.678100000000001</v>
      </c>
      <c r="E14240">
        <v>-119.2414</v>
      </c>
      <c r="F14240" t="s">
        <v>530</v>
      </c>
      <c r="G14240" t="s">
        <v>531</v>
      </c>
      <c r="H14240" t="s">
        <v>532</v>
      </c>
      <c r="I14240" t="s">
        <v>754</v>
      </c>
      <c r="K14240">
        <v>15651</v>
      </c>
      <c r="L14240">
        <v>1840020419</v>
      </c>
    </row>
    <row r="14241" spans="1:12" x14ac:dyDescent="0.45">
      <c r="A14241" t="str">
        <f t="shared" si="222"/>
        <v>McFarland, Wisconsin, United States</v>
      </c>
      <c r="B14241" t="s">
        <v>17826</v>
      </c>
      <c r="C14241" t="s">
        <v>17826</v>
      </c>
      <c r="D14241">
        <v>43.020299999999999</v>
      </c>
      <c r="E14241">
        <v>-89.285799999999995</v>
      </c>
      <c r="F14241" t="s">
        <v>530</v>
      </c>
      <c r="G14241" t="s">
        <v>531</v>
      </c>
      <c r="H14241" t="s">
        <v>532</v>
      </c>
      <c r="I14241" t="s">
        <v>1611</v>
      </c>
      <c r="K14241">
        <v>9031</v>
      </c>
      <c r="L14241">
        <v>1840002914</v>
      </c>
    </row>
    <row r="14242" spans="1:12" x14ac:dyDescent="0.45">
      <c r="A14242" t="str">
        <f t="shared" si="222"/>
        <v>McGregor, Florida, United States</v>
      </c>
      <c r="B14242" t="s">
        <v>17827</v>
      </c>
      <c r="C14242" t="s">
        <v>17827</v>
      </c>
      <c r="D14242">
        <v>26.5611</v>
      </c>
      <c r="E14242">
        <v>-81.913399999999996</v>
      </c>
      <c r="F14242" t="s">
        <v>530</v>
      </c>
      <c r="G14242" t="s">
        <v>531</v>
      </c>
      <c r="H14242" t="s">
        <v>532</v>
      </c>
      <c r="I14242" t="s">
        <v>1378</v>
      </c>
      <c r="K14242">
        <v>8032</v>
      </c>
      <c r="L14242">
        <v>1840029055</v>
      </c>
    </row>
    <row r="14243" spans="1:12" x14ac:dyDescent="0.45">
      <c r="A14243" t="str">
        <f t="shared" si="222"/>
        <v>McGregor, Texas, United States</v>
      </c>
      <c r="B14243" t="s">
        <v>17827</v>
      </c>
      <c r="C14243" t="s">
        <v>17827</v>
      </c>
      <c r="D14243">
        <v>31.418700000000001</v>
      </c>
      <c r="E14243">
        <v>-97.428299999999993</v>
      </c>
      <c r="F14243" t="s">
        <v>530</v>
      </c>
      <c r="G14243" t="s">
        <v>531</v>
      </c>
      <c r="H14243" t="s">
        <v>532</v>
      </c>
      <c r="I14243" t="s">
        <v>610</v>
      </c>
      <c r="K14243">
        <v>5231</v>
      </c>
      <c r="L14243">
        <v>1840020816</v>
      </c>
    </row>
    <row r="14244" spans="1:12" x14ac:dyDescent="0.45">
      <c r="A14244" t="str">
        <f t="shared" si="222"/>
        <v>McGuire AFB, New Jersey, United States</v>
      </c>
      <c r="B14244" t="s">
        <v>17828</v>
      </c>
      <c r="C14244" t="s">
        <v>17828</v>
      </c>
      <c r="D14244">
        <v>40.028500000000001</v>
      </c>
      <c r="E14244">
        <v>-74.588300000000004</v>
      </c>
      <c r="F14244" t="s">
        <v>530</v>
      </c>
      <c r="G14244" t="s">
        <v>531</v>
      </c>
      <c r="H14244" t="s">
        <v>532</v>
      </c>
      <c r="I14244" t="s">
        <v>587</v>
      </c>
      <c r="K14244">
        <v>5246</v>
      </c>
      <c r="L14244">
        <v>1840073621</v>
      </c>
    </row>
    <row r="14245" spans="1:12" x14ac:dyDescent="0.45">
      <c r="A14245" t="str">
        <f t="shared" si="222"/>
        <v>McHenry, Illinois, United States</v>
      </c>
      <c r="B14245" t="s">
        <v>17829</v>
      </c>
      <c r="C14245" t="s">
        <v>17829</v>
      </c>
      <c r="D14245">
        <v>42.338799999999999</v>
      </c>
      <c r="E14245">
        <v>-88.293099999999995</v>
      </c>
      <c r="F14245" t="s">
        <v>530</v>
      </c>
      <c r="G14245" t="s">
        <v>531</v>
      </c>
      <c r="H14245" t="s">
        <v>532</v>
      </c>
      <c r="I14245" t="s">
        <v>824</v>
      </c>
      <c r="K14245">
        <v>27061</v>
      </c>
      <c r="L14245">
        <v>1840008085</v>
      </c>
    </row>
    <row r="14246" spans="1:12" x14ac:dyDescent="0.45">
      <c r="A14246" t="str">
        <f t="shared" si="222"/>
        <v>Mchinji, Mchinji, Malawi</v>
      </c>
      <c r="B14246" t="s">
        <v>17830</v>
      </c>
      <c r="C14246" t="s">
        <v>17830</v>
      </c>
      <c r="D14246">
        <v>-13.816700000000001</v>
      </c>
      <c r="E14246">
        <v>32.9</v>
      </c>
      <c r="F14246" t="s">
        <v>3207</v>
      </c>
      <c r="G14246" t="s">
        <v>3208</v>
      </c>
      <c r="H14246" t="s">
        <v>3209</v>
      </c>
      <c r="I14246" t="s">
        <v>17830</v>
      </c>
      <c r="J14246" t="s">
        <v>378</v>
      </c>
      <c r="K14246">
        <v>18305</v>
      </c>
      <c r="L14246">
        <v>1454607053</v>
      </c>
    </row>
    <row r="14247" spans="1:12" x14ac:dyDescent="0.45">
      <c r="A14247" t="str">
        <f t="shared" si="222"/>
        <v>McKees Rocks, Pennsylvania, United States</v>
      </c>
      <c r="B14247" t="s">
        <v>17831</v>
      </c>
      <c r="C14247" t="s">
        <v>17831</v>
      </c>
      <c r="D14247">
        <v>40.468800000000002</v>
      </c>
      <c r="E14247">
        <v>-80.063000000000002</v>
      </c>
      <c r="F14247" t="s">
        <v>530</v>
      </c>
      <c r="G14247" t="s">
        <v>531</v>
      </c>
      <c r="H14247" t="s">
        <v>532</v>
      </c>
      <c r="I14247" t="s">
        <v>620</v>
      </c>
      <c r="K14247">
        <v>5855</v>
      </c>
      <c r="L14247">
        <v>1840001244</v>
      </c>
    </row>
    <row r="14248" spans="1:12" x14ac:dyDescent="0.45">
      <c r="A14248" t="str">
        <f t="shared" si="222"/>
        <v>McKeesport, Pennsylvania, United States</v>
      </c>
      <c r="B14248" t="s">
        <v>17832</v>
      </c>
      <c r="C14248" t="s">
        <v>17832</v>
      </c>
      <c r="D14248">
        <v>40.341900000000003</v>
      </c>
      <c r="E14248">
        <v>-79.843900000000005</v>
      </c>
      <c r="F14248" t="s">
        <v>530</v>
      </c>
      <c r="G14248" t="s">
        <v>531</v>
      </c>
      <c r="H14248" t="s">
        <v>532</v>
      </c>
      <c r="I14248" t="s">
        <v>620</v>
      </c>
      <c r="K14248">
        <v>19009</v>
      </c>
      <c r="L14248">
        <v>1840001243</v>
      </c>
    </row>
    <row r="14249" spans="1:12" x14ac:dyDescent="0.45">
      <c r="A14249" t="str">
        <f t="shared" si="222"/>
        <v>McKenzie, Tennessee, United States</v>
      </c>
      <c r="B14249" t="s">
        <v>17833</v>
      </c>
      <c r="C14249" t="s">
        <v>17833</v>
      </c>
      <c r="D14249">
        <v>36.137099999999997</v>
      </c>
      <c r="E14249">
        <v>-88.5077</v>
      </c>
      <c r="F14249" t="s">
        <v>530</v>
      </c>
      <c r="G14249" t="s">
        <v>531</v>
      </c>
      <c r="H14249" t="s">
        <v>532</v>
      </c>
      <c r="I14249" t="s">
        <v>1466</v>
      </c>
      <c r="K14249">
        <v>5070</v>
      </c>
      <c r="L14249">
        <v>1840015346</v>
      </c>
    </row>
    <row r="14250" spans="1:12" x14ac:dyDescent="0.45">
      <c r="A14250" t="str">
        <f t="shared" si="222"/>
        <v>McKinleyville, California, United States</v>
      </c>
      <c r="B14250" t="s">
        <v>17834</v>
      </c>
      <c r="C14250" t="s">
        <v>17834</v>
      </c>
      <c r="D14250">
        <v>40.948799999999999</v>
      </c>
      <c r="E14250">
        <v>-124.0857</v>
      </c>
      <c r="F14250" t="s">
        <v>530</v>
      </c>
      <c r="G14250" t="s">
        <v>531</v>
      </c>
      <c r="H14250" t="s">
        <v>532</v>
      </c>
      <c r="I14250" t="s">
        <v>754</v>
      </c>
      <c r="K14250">
        <v>16612</v>
      </c>
      <c r="L14250">
        <v>1840017485</v>
      </c>
    </row>
    <row r="14251" spans="1:12" x14ac:dyDescent="0.45">
      <c r="A14251" t="str">
        <f t="shared" si="222"/>
        <v>McKinney, Texas, United States</v>
      </c>
      <c r="B14251" t="s">
        <v>17835</v>
      </c>
      <c r="C14251" t="s">
        <v>17835</v>
      </c>
      <c r="D14251">
        <v>33.201500000000003</v>
      </c>
      <c r="E14251">
        <v>-96.666899999999998</v>
      </c>
      <c r="F14251" t="s">
        <v>530</v>
      </c>
      <c r="G14251" t="s">
        <v>531</v>
      </c>
      <c r="H14251" t="s">
        <v>532</v>
      </c>
      <c r="I14251" t="s">
        <v>610</v>
      </c>
      <c r="K14251">
        <v>258277</v>
      </c>
      <c r="L14251">
        <v>1840020657</v>
      </c>
    </row>
    <row r="14252" spans="1:12" x14ac:dyDescent="0.45">
      <c r="A14252" t="str">
        <f t="shared" si="222"/>
        <v>McLean, Virginia, United States</v>
      </c>
      <c r="B14252" t="s">
        <v>17836</v>
      </c>
      <c r="C14252" t="s">
        <v>17836</v>
      </c>
      <c r="D14252">
        <v>38.943600000000004</v>
      </c>
      <c r="E14252">
        <v>-77.194299999999998</v>
      </c>
      <c r="F14252" t="s">
        <v>530</v>
      </c>
      <c r="G14252" t="s">
        <v>531</v>
      </c>
      <c r="H14252" t="s">
        <v>532</v>
      </c>
      <c r="I14252" t="s">
        <v>618</v>
      </c>
      <c r="K14252">
        <v>47075</v>
      </c>
      <c r="L14252">
        <v>1840006018</v>
      </c>
    </row>
    <row r="14253" spans="1:12" x14ac:dyDescent="0.45">
      <c r="A14253" t="str">
        <f t="shared" si="222"/>
        <v>McMasterville, Quebec, Canada</v>
      </c>
      <c r="B14253" t="s">
        <v>17837</v>
      </c>
      <c r="C14253" t="s">
        <v>17837</v>
      </c>
      <c r="D14253">
        <v>45.55</v>
      </c>
      <c r="E14253">
        <v>-73.2333</v>
      </c>
      <c r="F14253" t="s">
        <v>541</v>
      </c>
      <c r="G14253" t="s">
        <v>542</v>
      </c>
      <c r="H14253" t="s">
        <v>543</v>
      </c>
      <c r="I14253" t="s">
        <v>756</v>
      </c>
      <c r="K14253">
        <v>5615</v>
      </c>
      <c r="L14253">
        <v>1124000115</v>
      </c>
    </row>
    <row r="14254" spans="1:12" x14ac:dyDescent="0.45">
      <c r="A14254" t="str">
        <f t="shared" si="222"/>
        <v>McMinns Lagoon, Northern Territory, Australia</v>
      </c>
      <c r="B14254" t="s">
        <v>17838</v>
      </c>
      <c r="C14254" t="s">
        <v>17838</v>
      </c>
      <c r="D14254">
        <v>-12.5329</v>
      </c>
      <c r="E14254">
        <v>131.05000000000001</v>
      </c>
      <c r="F14254" t="s">
        <v>830</v>
      </c>
      <c r="G14254" t="s">
        <v>831</v>
      </c>
      <c r="H14254" t="s">
        <v>832</v>
      </c>
      <c r="I14254" t="s">
        <v>835</v>
      </c>
      <c r="K14254">
        <v>5025</v>
      </c>
      <c r="L14254">
        <v>1036673821</v>
      </c>
    </row>
    <row r="14255" spans="1:12" x14ac:dyDescent="0.45">
      <c r="A14255" t="str">
        <f t="shared" si="222"/>
        <v>McMinnville, Oregon, United States</v>
      </c>
      <c r="B14255" t="s">
        <v>17839</v>
      </c>
      <c r="C14255" t="s">
        <v>17839</v>
      </c>
      <c r="D14255">
        <v>45.210999999999999</v>
      </c>
      <c r="E14255">
        <v>-123.1918</v>
      </c>
      <c r="F14255" t="s">
        <v>530</v>
      </c>
      <c r="G14255" t="s">
        <v>531</v>
      </c>
      <c r="H14255" t="s">
        <v>532</v>
      </c>
      <c r="I14255" t="s">
        <v>1426</v>
      </c>
      <c r="K14255">
        <v>42062</v>
      </c>
      <c r="L14255">
        <v>1840019956</v>
      </c>
    </row>
    <row r="14256" spans="1:12" x14ac:dyDescent="0.45">
      <c r="A14256" t="str">
        <f t="shared" si="222"/>
        <v>McMinnville, Tennessee, United States</v>
      </c>
      <c r="B14256" t="s">
        <v>17839</v>
      </c>
      <c r="C14256" t="s">
        <v>17839</v>
      </c>
      <c r="D14256">
        <v>35.686300000000003</v>
      </c>
      <c r="E14256">
        <v>-85.781199999999998</v>
      </c>
      <c r="F14256" t="s">
        <v>530</v>
      </c>
      <c r="G14256" t="s">
        <v>531</v>
      </c>
      <c r="H14256" t="s">
        <v>532</v>
      </c>
      <c r="I14256" t="s">
        <v>1466</v>
      </c>
      <c r="K14256">
        <v>15570</v>
      </c>
      <c r="L14256">
        <v>1840015385</v>
      </c>
    </row>
    <row r="14257" spans="1:12" x14ac:dyDescent="0.45">
      <c r="A14257" t="str">
        <f t="shared" si="222"/>
        <v>McNab/Braeside, Ontario, Canada</v>
      </c>
      <c r="B14257" t="s">
        <v>17840</v>
      </c>
      <c r="C14257" t="s">
        <v>17840</v>
      </c>
      <c r="D14257">
        <v>45.45</v>
      </c>
      <c r="E14257">
        <v>-76.5</v>
      </c>
      <c r="F14257" t="s">
        <v>541</v>
      </c>
      <c r="G14257" t="s">
        <v>542</v>
      </c>
      <c r="H14257" t="s">
        <v>543</v>
      </c>
      <c r="I14257" t="s">
        <v>857</v>
      </c>
      <c r="K14257">
        <v>7178</v>
      </c>
      <c r="L14257">
        <v>1124001458</v>
      </c>
    </row>
    <row r="14258" spans="1:12" x14ac:dyDescent="0.45">
      <c r="A14258" t="str">
        <f t="shared" si="222"/>
        <v>McNair, Virginia, United States</v>
      </c>
      <c r="B14258" t="s">
        <v>17841</v>
      </c>
      <c r="C14258" t="s">
        <v>17841</v>
      </c>
      <c r="D14258">
        <v>38.951300000000003</v>
      </c>
      <c r="E14258">
        <v>-77.411600000000007</v>
      </c>
      <c r="F14258" t="s">
        <v>530</v>
      </c>
      <c r="G14258" t="s">
        <v>531</v>
      </c>
      <c r="H14258" t="s">
        <v>532</v>
      </c>
      <c r="I14258" t="s">
        <v>618</v>
      </c>
      <c r="K14258">
        <v>20771</v>
      </c>
      <c r="L14258">
        <v>1840041794</v>
      </c>
    </row>
    <row r="14259" spans="1:12" x14ac:dyDescent="0.45">
      <c r="A14259" t="str">
        <f t="shared" si="222"/>
        <v>McPherson, Kansas, United States</v>
      </c>
      <c r="B14259" t="s">
        <v>17842</v>
      </c>
      <c r="C14259" t="s">
        <v>17842</v>
      </c>
      <c r="D14259">
        <v>38.371400000000001</v>
      </c>
      <c r="E14259">
        <v>-97.660499999999999</v>
      </c>
      <c r="F14259" t="s">
        <v>530</v>
      </c>
      <c r="G14259" t="s">
        <v>531</v>
      </c>
      <c r="H14259" t="s">
        <v>532</v>
      </c>
      <c r="I14259" t="s">
        <v>611</v>
      </c>
      <c r="K14259">
        <v>12989</v>
      </c>
      <c r="L14259">
        <v>1840001659</v>
      </c>
    </row>
    <row r="14260" spans="1:12" x14ac:dyDescent="0.45">
      <c r="A14260" t="str">
        <f t="shared" si="222"/>
        <v>McRae-Helena, Georgia, United States</v>
      </c>
      <c r="B14260" t="s">
        <v>17843</v>
      </c>
      <c r="C14260" t="s">
        <v>17843</v>
      </c>
      <c r="D14260">
        <v>32.063499999999998</v>
      </c>
      <c r="E14260">
        <v>-82.896799999999999</v>
      </c>
      <c r="F14260" t="s">
        <v>530</v>
      </c>
      <c r="G14260" t="s">
        <v>531</v>
      </c>
      <c r="H14260" t="s">
        <v>532</v>
      </c>
      <c r="I14260" t="s">
        <v>763</v>
      </c>
      <c r="K14260">
        <v>8277</v>
      </c>
      <c r="L14260">
        <v>1840043457</v>
      </c>
    </row>
    <row r="14261" spans="1:12" x14ac:dyDescent="0.45">
      <c r="A14261" t="str">
        <f t="shared" si="222"/>
        <v>Mead, Washington, United States</v>
      </c>
      <c r="B14261" t="s">
        <v>17844</v>
      </c>
      <c r="C14261" t="s">
        <v>17844</v>
      </c>
      <c r="D14261">
        <v>47.779499999999999</v>
      </c>
      <c r="E14261">
        <v>-117.35</v>
      </c>
      <c r="F14261" t="s">
        <v>530</v>
      </c>
      <c r="G14261" t="s">
        <v>531</v>
      </c>
      <c r="H14261" t="s">
        <v>532</v>
      </c>
      <c r="I14261" t="s">
        <v>585</v>
      </c>
      <c r="K14261">
        <v>6870</v>
      </c>
      <c r="L14261">
        <v>1840023786</v>
      </c>
    </row>
    <row r="14262" spans="1:12" x14ac:dyDescent="0.45">
      <c r="A14262" t="str">
        <f t="shared" si="222"/>
        <v>Mead Valley, California, United States</v>
      </c>
      <c r="B14262" t="s">
        <v>17845</v>
      </c>
      <c r="C14262" t="s">
        <v>17845</v>
      </c>
      <c r="D14262">
        <v>33.833300000000001</v>
      </c>
      <c r="E14262">
        <v>-117.2852</v>
      </c>
      <c r="F14262" t="s">
        <v>530</v>
      </c>
      <c r="G14262" t="s">
        <v>531</v>
      </c>
      <c r="H14262" t="s">
        <v>532</v>
      </c>
      <c r="I14262" t="s">
        <v>754</v>
      </c>
      <c r="K14262">
        <v>19925</v>
      </c>
      <c r="L14262">
        <v>1840028331</v>
      </c>
    </row>
    <row r="14263" spans="1:12" x14ac:dyDescent="0.45">
      <c r="A14263" t="str">
        <f t="shared" si="222"/>
        <v>Meadow Lake, Saskatchewan, Canada</v>
      </c>
      <c r="B14263" t="s">
        <v>17846</v>
      </c>
      <c r="C14263" t="s">
        <v>17846</v>
      </c>
      <c r="D14263">
        <v>54.124200000000002</v>
      </c>
      <c r="E14263">
        <v>-108.4358</v>
      </c>
      <c r="F14263" t="s">
        <v>541</v>
      </c>
      <c r="G14263" t="s">
        <v>542</v>
      </c>
      <c r="H14263" t="s">
        <v>543</v>
      </c>
      <c r="I14263" t="s">
        <v>7588</v>
      </c>
      <c r="K14263">
        <v>5344</v>
      </c>
      <c r="L14263">
        <v>1124434578</v>
      </c>
    </row>
    <row r="14264" spans="1:12" x14ac:dyDescent="0.45">
      <c r="A14264" t="str">
        <f t="shared" si="222"/>
        <v>Meadow Lakes, Alaska, United States</v>
      </c>
      <c r="B14264" t="s">
        <v>17847</v>
      </c>
      <c r="C14264" t="s">
        <v>17847</v>
      </c>
      <c r="D14264">
        <v>61.637999999999998</v>
      </c>
      <c r="E14264">
        <v>-149.608</v>
      </c>
      <c r="F14264" t="s">
        <v>530</v>
      </c>
      <c r="G14264" t="s">
        <v>531</v>
      </c>
      <c r="H14264" t="s">
        <v>532</v>
      </c>
      <c r="I14264" t="s">
        <v>1947</v>
      </c>
      <c r="K14264">
        <v>7656</v>
      </c>
      <c r="L14264">
        <v>1840023681</v>
      </c>
    </row>
    <row r="14265" spans="1:12" x14ac:dyDescent="0.45">
      <c r="A14265" t="str">
        <f t="shared" si="222"/>
        <v>Meadow Woods, Florida, United States</v>
      </c>
      <c r="B14265" t="s">
        <v>17848</v>
      </c>
      <c r="C14265" t="s">
        <v>17848</v>
      </c>
      <c r="D14265">
        <v>28.369800000000001</v>
      </c>
      <c r="E14265">
        <v>-81.346699999999998</v>
      </c>
      <c r="F14265" t="s">
        <v>530</v>
      </c>
      <c r="G14265" t="s">
        <v>531</v>
      </c>
      <c r="H14265" t="s">
        <v>532</v>
      </c>
      <c r="I14265" t="s">
        <v>1378</v>
      </c>
      <c r="K14265">
        <v>36190</v>
      </c>
      <c r="L14265">
        <v>1840029057</v>
      </c>
    </row>
    <row r="14266" spans="1:12" x14ac:dyDescent="0.45">
      <c r="A14266" t="str">
        <f t="shared" si="222"/>
        <v>Meadowbrook, Virginia, United States</v>
      </c>
      <c r="B14266" t="s">
        <v>17849</v>
      </c>
      <c r="C14266" t="s">
        <v>17849</v>
      </c>
      <c r="D14266">
        <v>37.430100000000003</v>
      </c>
      <c r="E14266">
        <v>-77.474000000000004</v>
      </c>
      <c r="F14266" t="s">
        <v>530</v>
      </c>
      <c r="G14266" t="s">
        <v>531</v>
      </c>
      <c r="H14266" t="s">
        <v>532</v>
      </c>
      <c r="I14266" t="s">
        <v>618</v>
      </c>
      <c r="K14266">
        <v>19532</v>
      </c>
      <c r="L14266">
        <v>1840024786</v>
      </c>
    </row>
    <row r="14267" spans="1:12" x14ac:dyDescent="0.45">
      <c r="A14267" t="str">
        <f t="shared" si="222"/>
        <v>Meadowbrook, Alabama, United States</v>
      </c>
      <c r="B14267" t="s">
        <v>17849</v>
      </c>
      <c r="C14267" t="s">
        <v>17849</v>
      </c>
      <c r="D14267">
        <v>33.3932</v>
      </c>
      <c r="E14267">
        <v>-86.704099999999997</v>
      </c>
      <c r="F14267" t="s">
        <v>530</v>
      </c>
      <c r="G14267" t="s">
        <v>531</v>
      </c>
      <c r="H14267" t="s">
        <v>532</v>
      </c>
      <c r="I14267" t="s">
        <v>1371</v>
      </c>
      <c r="K14267">
        <v>9387</v>
      </c>
      <c r="L14267">
        <v>1840027633</v>
      </c>
    </row>
    <row r="14268" spans="1:12" x14ac:dyDescent="0.45">
      <c r="A14268" t="str">
        <f t="shared" si="222"/>
        <v>Meadville, Pennsylvania, United States</v>
      </c>
      <c r="B14268" t="s">
        <v>17850</v>
      </c>
      <c r="C14268" t="s">
        <v>17850</v>
      </c>
      <c r="D14268">
        <v>41.647599999999997</v>
      </c>
      <c r="E14268">
        <v>-80.146799999999999</v>
      </c>
      <c r="F14268" t="s">
        <v>530</v>
      </c>
      <c r="G14268" t="s">
        <v>531</v>
      </c>
      <c r="H14268" t="s">
        <v>532</v>
      </c>
      <c r="I14268" t="s">
        <v>620</v>
      </c>
      <c r="K14268">
        <v>22580</v>
      </c>
      <c r="L14268">
        <v>1840000558</v>
      </c>
    </row>
    <row r="14269" spans="1:12" x14ac:dyDescent="0.45">
      <c r="A14269" t="str">
        <f t="shared" si="222"/>
        <v>Meaford, Ontario, Canada</v>
      </c>
      <c r="B14269" t="s">
        <v>17851</v>
      </c>
      <c r="C14269" t="s">
        <v>17851</v>
      </c>
      <c r="D14269">
        <v>44.58</v>
      </c>
      <c r="E14269">
        <v>-80.73</v>
      </c>
      <c r="F14269" t="s">
        <v>541</v>
      </c>
      <c r="G14269" t="s">
        <v>542</v>
      </c>
      <c r="H14269" t="s">
        <v>543</v>
      </c>
      <c r="I14269" t="s">
        <v>857</v>
      </c>
      <c r="K14269">
        <v>10991</v>
      </c>
      <c r="L14269">
        <v>1124445257</v>
      </c>
    </row>
    <row r="14270" spans="1:12" x14ac:dyDescent="0.45">
      <c r="A14270" t="str">
        <f t="shared" si="222"/>
        <v>Measham, Leicestershire, United Kingdom</v>
      </c>
      <c r="B14270" t="s">
        <v>17852</v>
      </c>
      <c r="C14270" t="s">
        <v>17852</v>
      </c>
      <c r="D14270">
        <v>52.706099999999999</v>
      </c>
      <c r="E14270">
        <v>-1.508</v>
      </c>
      <c r="F14270" t="s">
        <v>536</v>
      </c>
      <c r="G14270" t="s">
        <v>537</v>
      </c>
      <c r="H14270" t="s">
        <v>538</v>
      </c>
      <c r="I14270" t="s">
        <v>2111</v>
      </c>
      <c r="K14270">
        <v>5209</v>
      </c>
      <c r="L14270">
        <v>1826926544</v>
      </c>
    </row>
    <row r="14271" spans="1:12" x14ac:dyDescent="0.45">
      <c r="A14271" t="str">
        <f t="shared" si="222"/>
        <v>Meaux, Île-de-France, France</v>
      </c>
      <c r="B14271" t="s">
        <v>17853</v>
      </c>
      <c r="C14271" t="s">
        <v>17853</v>
      </c>
      <c r="D14271">
        <v>48.960299999999997</v>
      </c>
      <c r="E14271">
        <v>2.8883000000000001</v>
      </c>
      <c r="F14271" t="s">
        <v>526</v>
      </c>
      <c r="G14271" t="s">
        <v>527</v>
      </c>
      <c r="H14271" t="s">
        <v>528</v>
      </c>
      <c r="I14271" t="s">
        <v>732</v>
      </c>
      <c r="J14271" t="s">
        <v>366</v>
      </c>
      <c r="K14271">
        <v>54991</v>
      </c>
      <c r="L14271">
        <v>1250827686</v>
      </c>
    </row>
    <row r="14272" spans="1:12" x14ac:dyDescent="0.45">
      <c r="A14272" t="str">
        <f t="shared" si="222"/>
        <v>Mebane, North Carolina, United States</v>
      </c>
      <c r="B14272" t="s">
        <v>17854</v>
      </c>
      <c r="C14272" t="s">
        <v>17854</v>
      </c>
      <c r="D14272">
        <v>36.085700000000003</v>
      </c>
      <c r="E14272">
        <v>-79.276300000000006</v>
      </c>
      <c r="F14272" t="s">
        <v>530</v>
      </c>
      <c r="G14272" t="s">
        <v>531</v>
      </c>
      <c r="H14272" t="s">
        <v>532</v>
      </c>
      <c r="I14272" t="s">
        <v>589</v>
      </c>
      <c r="K14272">
        <v>16262</v>
      </c>
      <c r="L14272">
        <v>1840015328</v>
      </c>
    </row>
    <row r="14273" spans="1:12" x14ac:dyDescent="0.45">
      <c r="A14273" t="str">
        <f t="shared" si="222"/>
        <v>Mecca, Makkah al Mukarramah, Saudi Arabia</v>
      </c>
      <c r="B14273" t="s">
        <v>17855</v>
      </c>
      <c r="C14273" t="s">
        <v>17855</v>
      </c>
      <c r="D14273">
        <v>21.422499999999999</v>
      </c>
      <c r="E14273">
        <v>39.826099999999997</v>
      </c>
      <c r="F14273" t="s">
        <v>402</v>
      </c>
      <c r="G14273" t="s">
        <v>403</v>
      </c>
      <c r="H14273" t="s">
        <v>404</v>
      </c>
      <c r="I14273" t="s">
        <v>1257</v>
      </c>
      <c r="J14273" t="s">
        <v>378</v>
      </c>
      <c r="K14273">
        <v>1700000</v>
      </c>
      <c r="L14273">
        <v>1682169241</v>
      </c>
    </row>
    <row r="14274" spans="1:12" x14ac:dyDescent="0.45">
      <c r="A14274" t="str">
        <f t="shared" si="222"/>
        <v>Mecca, California, United States</v>
      </c>
      <c r="B14274" t="s">
        <v>17855</v>
      </c>
      <c r="C14274" t="s">
        <v>17855</v>
      </c>
      <c r="D14274">
        <v>33.576700000000002</v>
      </c>
      <c r="E14274">
        <v>-116.0645</v>
      </c>
      <c r="F14274" t="s">
        <v>530</v>
      </c>
      <c r="G14274" t="s">
        <v>531</v>
      </c>
      <c r="H14274" t="s">
        <v>532</v>
      </c>
      <c r="I14274" t="s">
        <v>754</v>
      </c>
      <c r="K14274">
        <v>7174</v>
      </c>
      <c r="L14274">
        <v>1840019285</v>
      </c>
    </row>
    <row r="14275" spans="1:12" x14ac:dyDescent="0.45">
      <c r="A14275" t="str">
        <f t="shared" ref="A14275:A14338" si="223">CONCATENATE(B14275,", ",I14275,", ",F14275)</f>
        <v>Mechanicsburg, Pennsylvania, United States</v>
      </c>
      <c r="B14275" t="s">
        <v>17856</v>
      </c>
      <c r="C14275" t="s">
        <v>17856</v>
      </c>
      <c r="D14275">
        <v>40.211500000000001</v>
      </c>
      <c r="E14275">
        <v>-77.006</v>
      </c>
      <c r="F14275" t="s">
        <v>530</v>
      </c>
      <c r="G14275" t="s">
        <v>531</v>
      </c>
      <c r="H14275" t="s">
        <v>532</v>
      </c>
      <c r="I14275" t="s">
        <v>620</v>
      </c>
      <c r="K14275">
        <v>8990</v>
      </c>
      <c r="L14275">
        <v>1840001388</v>
      </c>
    </row>
    <row r="14276" spans="1:12" x14ac:dyDescent="0.45">
      <c r="A14276" t="str">
        <f t="shared" si="223"/>
        <v>Mechanicstown, New York, United States</v>
      </c>
      <c r="B14276" t="s">
        <v>17857</v>
      </c>
      <c r="C14276" t="s">
        <v>17857</v>
      </c>
      <c r="D14276">
        <v>41.447200000000002</v>
      </c>
      <c r="E14276">
        <v>-74.391400000000004</v>
      </c>
      <c r="F14276" t="s">
        <v>530</v>
      </c>
      <c r="G14276" t="s">
        <v>531</v>
      </c>
      <c r="H14276" t="s">
        <v>532</v>
      </c>
      <c r="I14276" t="s">
        <v>803</v>
      </c>
      <c r="K14276">
        <v>6957</v>
      </c>
      <c r="L14276">
        <v>1840004857</v>
      </c>
    </row>
    <row r="14277" spans="1:12" x14ac:dyDescent="0.45">
      <c r="A14277" t="str">
        <f t="shared" si="223"/>
        <v>Mechanicsville, Virginia, United States</v>
      </c>
      <c r="B14277" t="s">
        <v>17858</v>
      </c>
      <c r="C14277" t="s">
        <v>17858</v>
      </c>
      <c r="D14277">
        <v>37.626199999999997</v>
      </c>
      <c r="E14277">
        <v>-77.356099999999998</v>
      </c>
      <c r="F14277" t="s">
        <v>530</v>
      </c>
      <c r="G14277" t="s">
        <v>531</v>
      </c>
      <c r="H14277" t="s">
        <v>532</v>
      </c>
      <c r="I14277" t="s">
        <v>618</v>
      </c>
      <c r="K14277">
        <v>37501</v>
      </c>
      <c r="L14277">
        <v>1840006340</v>
      </c>
    </row>
    <row r="14278" spans="1:12" x14ac:dyDescent="0.45">
      <c r="A14278" t="str">
        <f t="shared" si="223"/>
        <v>Mechanicville, New York, United States</v>
      </c>
      <c r="B14278" t="s">
        <v>17859</v>
      </c>
      <c r="C14278" t="s">
        <v>17859</v>
      </c>
      <c r="D14278">
        <v>42.903700000000001</v>
      </c>
      <c r="E14278">
        <v>-73.689499999999995</v>
      </c>
      <c r="F14278" t="s">
        <v>530</v>
      </c>
      <c r="G14278" t="s">
        <v>531</v>
      </c>
      <c r="H14278" t="s">
        <v>532</v>
      </c>
      <c r="I14278" t="s">
        <v>803</v>
      </c>
      <c r="K14278">
        <v>5037</v>
      </c>
      <c r="L14278">
        <v>1840000368</v>
      </c>
    </row>
    <row r="14279" spans="1:12" x14ac:dyDescent="0.45">
      <c r="A14279" t="str">
        <f t="shared" si="223"/>
        <v>Mechelen, Flanders, Belgium</v>
      </c>
      <c r="B14279" t="s">
        <v>17860</v>
      </c>
      <c r="C14279" t="s">
        <v>17860</v>
      </c>
      <c r="D14279">
        <v>51.028100000000002</v>
      </c>
      <c r="E14279">
        <v>4.4802999999999997</v>
      </c>
      <c r="F14279" t="s">
        <v>453</v>
      </c>
      <c r="G14279" t="s">
        <v>454</v>
      </c>
      <c r="H14279" t="s">
        <v>455</v>
      </c>
      <c r="I14279" t="s">
        <v>456</v>
      </c>
      <c r="J14279" t="s">
        <v>366</v>
      </c>
      <c r="K14279">
        <v>86921</v>
      </c>
      <c r="L14279">
        <v>1056687706</v>
      </c>
    </row>
    <row r="14280" spans="1:12" x14ac:dyDescent="0.45">
      <c r="A14280" t="str">
        <f t="shared" si="223"/>
        <v>Mechernich, North Rhine-Westphalia, Germany</v>
      </c>
      <c r="B14280" t="s">
        <v>17861</v>
      </c>
      <c r="C14280" t="s">
        <v>17861</v>
      </c>
      <c r="D14280">
        <v>50.6</v>
      </c>
      <c r="E14280">
        <v>6.65</v>
      </c>
      <c r="F14280" t="s">
        <v>441</v>
      </c>
      <c r="G14280" t="s">
        <v>442</v>
      </c>
      <c r="H14280" t="s">
        <v>443</v>
      </c>
      <c r="I14280" t="s">
        <v>444</v>
      </c>
      <c r="K14280">
        <v>27598</v>
      </c>
      <c r="L14280">
        <v>1276281325</v>
      </c>
    </row>
    <row r="14281" spans="1:12" x14ac:dyDescent="0.45">
      <c r="A14281" t="str">
        <f t="shared" si="223"/>
        <v>Meckenheim, North Rhine-Westphalia, Germany</v>
      </c>
      <c r="B14281" t="s">
        <v>17862</v>
      </c>
      <c r="C14281" t="s">
        <v>17862</v>
      </c>
      <c r="D14281">
        <v>50.633299999999998</v>
      </c>
      <c r="E14281">
        <v>7.0167000000000002</v>
      </c>
      <c r="F14281" t="s">
        <v>441</v>
      </c>
      <c r="G14281" t="s">
        <v>442</v>
      </c>
      <c r="H14281" t="s">
        <v>443</v>
      </c>
      <c r="I14281" t="s">
        <v>444</v>
      </c>
      <c r="K14281">
        <v>24684</v>
      </c>
      <c r="L14281">
        <v>1276114705</v>
      </c>
    </row>
    <row r="14282" spans="1:12" x14ac:dyDescent="0.45">
      <c r="A14282" t="str">
        <f t="shared" si="223"/>
        <v>Medan, Sumatera Utara, Indonesia</v>
      </c>
      <c r="B14282" t="s">
        <v>17863</v>
      </c>
      <c r="C14282" t="s">
        <v>17863</v>
      </c>
      <c r="D14282">
        <v>3.6667000000000001</v>
      </c>
      <c r="E14282">
        <v>98.666700000000006</v>
      </c>
      <c r="F14282" t="s">
        <v>1763</v>
      </c>
      <c r="G14282" t="s">
        <v>1764</v>
      </c>
      <c r="H14282" t="s">
        <v>1765</v>
      </c>
      <c r="I14282" t="s">
        <v>4540</v>
      </c>
      <c r="J14282" t="s">
        <v>378</v>
      </c>
      <c r="K14282">
        <v>2210625</v>
      </c>
      <c r="L14282">
        <v>1360543171</v>
      </c>
    </row>
    <row r="14283" spans="1:12" x14ac:dyDescent="0.45">
      <c r="A14283" t="str">
        <f t="shared" si="223"/>
        <v>Médéa, Médéa, Algeria</v>
      </c>
      <c r="B14283" t="s">
        <v>17864</v>
      </c>
      <c r="C14283" t="s">
        <v>17865</v>
      </c>
      <c r="D14283">
        <v>36.267499999999998</v>
      </c>
      <c r="E14283">
        <v>2.75</v>
      </c>
      <c r="F14283" t="s">
        <v>486</v>
      </c>
      <c r="G14283" t="s">
        <v>487</v>
      </c>
      <c r="H14283" t="s">
        <v>488</v>
      </c>
      <c r="I14283" t="s">
        <v>17864</v>
      </c>
      <c r="J14283" t="s">
        <v>378</v>
      </c>
      <c r="K14283">
        <v>138355</v>
      </c>
      <c r="L14283">
        <v>1012758282</v>
      </c>
    </row>
    <row r="14284" spans="1:12" x14ac:dyDescent="0.45">
      <c r="A14284" t="str">
        <f t="shared" si="223"/>
        <v>Medebach, North Rhine-Westphalia, Germany</v>
      </c>
      <c r="B14284" t="s">
        <v>17866</v>
      </c>
      <c r="C14284" t="s">
        <v>17866</v>
      </c>
      <c r="D14284">
        <v>51.197200000000002</v>
      </c>
      <c r="E14284">
        <v>8.7068999999999992</v>
      </c>
      <c r="F14284" t="s">
        <v>441</v>
      </c>
      <c r="G14284" t="s">
        <v>442</v>
      </c>
      <c r="H14284" t="s">
        <v>443</v>
      </c>
      <c r="I14284" t="s">
        <v>444</v>
      </c>
      <c r="K14284">
        <v>8055</v>
      </c>
      <c r="L14284">
        <v>1276925254</v>
      </c>
    </row>
    <row r="14285" spans="1:12" x14ac:dyDescent="0.45">
      <c r="A14285" t="str">
        <f t="shared" si="223"/>
        <v>Medellín, Antioquia, Colombia</v>
      </c>
      <c r="B14285" t="s">
        <v>17867</v>
      </c>
      <c r="C14285" t="s">
        <v>17868</v>
      </c>
      <c r="D14285">
        <v>6.2446999999999999</v>
      </c>
      <c r="E14285">
        <v>-75.574799999999996</v>
      </c>
      <c r="F14285" t="s">
        <v>2294</v>
      </c>
      <c r="G14285" t="s">
        <v>2295</v>
      </c>
      <c r="H14285" t="s">
        <v>2296</v>
      </c>
      <c r="I14285" t="s">
        <v>4070</v>
      </c>
      <c r="J14285" t="s">
        <v>378</v>
      </c>
      <c r="K14285">
        <v>2529403</v>
      </c>
      <c r="L14285">
        <v>1170680389</v>
      </c>
    </row>
    <row r="14286" spans="1:12" x14ac:dyDescent="0.45">
      <c r="A14286" t="str">
        <f t="shared" si="223"/>
        <v>Medenine, Médenine, Tunisia</v>
      </c>
      <c r="B14286" t="s">
        <v>17869</v>
      </c>
      <c r="C14286" t="s">
        <v>17869</v>
      </c>
      <c r="D14286">
        <v>33.4</v>
      </c>
      <c r="E14286">
        <v>10.416700000000001</v>
      </c>
      <c r="F14286" t="s">
        <v>2368</v>
      </c>
      <c r="G14286" t="s">
        <v>2369</v>
      </c>
      <c r="H14286" t="s">
        <v>2370</v>
      </c>
      <c r="I14286" t="s">
        <v>4121</v>
      </c>
      <c r="J14286" t="s">
        <v>378</v>
      </c>
      <c r="K14286">
        <v>61705</v>
      </c>
      <c r="L14286">
        <v>1788240639</v>
      </c>
    </row>
    <row r="14287" spans="1:12" x14ac:dyDescent="0.45">
      <c r="A14287" t="str">
        <f t="shared" si="223"/>
        <v>Medfield, Massachusetts, United States</v>
      </c>
      <c r="B14287" t="s">
        <v>17870</v>
      </c>
      <c r="C14287" t="s">
        <v>17870</v>
      </c>
      <c r="D14287">
        <v>42.184800000000003</v>
      </c>
      <c r="E14287">
        <v>-71.305000000000007</v>
      </c>
      <c r="F14287" t="s">
        <v>530</v>
      </c>
      <c r="G14287" t="s">
        <v>531</v>
      </c>
      <c r="H14287" t="s">
        <v>532</v>
      </c>
      <c r="I14287" t="s">
        <v>621</v>
      </c>
      <c r="K14287">
        <v>12748</v>
      </c>
      <c r="L14287">
        <v>1840053552</v>
      </c>
    </row>
    <row r="14288" spans="1:12" x14ac:dyDescent="0.45">
      <c r="A14288" t="str">
        <f t="shared" si="223"/>
        <v>Medford, Oregon, United States</v>
      </c>
      <c r="B14288" t="s">
        <v>17871</v>
      </c>
      <c r="C14288" t="s">
        <v>17871</v>
      </c>
      <c r="D14288">
        <v>42.337200000000003</v>
      </c>
      <c r="E14288">
        <v>-122.8537</v>
      </c>
      <c r="F14288" t="s">
        <v>530</v>
      </c>
      <c r="G14288" t="s">
        <v>531</v>
      </c>
      <c r="H14288" t="s">
        <v>532</v>
      </c>
      <c r="I14288" t="s">
        <v>1426</v>
      </c>
      <c r="K14288">
        <v>170876</v>
      </c>
      <c r="L14288">
        <v>1840020076</v>
      </c>
    </row>
    <row r="14289" spans="1:12" x14ac:dyDescent="0.45">
      <c r="A14289" t="str">
        <f t="shared" si="223"/>
        <v>Medford, Massachusetts, United States</v>
      </c>
      <c r="B14289" t="s">
        <v>17871</v>
      </c>
      <c r="C14289" t="s">
        <v>17871</v>
      </c>
      <c r="D14289">
        <v>42.423400000000001</v>
      </c>
      <c r="E14289">
        <v>-71.108699999999999</v>
      </c>
      <c r="F14289" t="s">
        <v>530</v>
      </c>
      <c r="G14289" t="s">
        <v>531</v>
      </c>
      <c r="H14289" t="s">
        <v>532</v>
      </c>
      <c r="I14289" t="s">
        <v>621</v>
      </c>
      <c r="K14289">
        <v>57341</v>
      </c>
      <c r="L14289">
        <v>1840000431</v>
      </c>
    </row>
    <row r="14290" spans="1:12" x14ac:dyDescent="0.45">
      <c r="A14290" t="str">
        <f t="shared" si="223"/>
        <v>Medford, New York, United States</v>
      </c>
      <c r="B14290" t="s">
        <v>17871</v>
      </c>
      <c r="C14290" t="s">
        <v>17871</v>
      </c>
      <c r="D14290">
        <v>40.822000000000003</v>
      </c>
      <c r="E14290">
        <v>-72.985900000000001</v>
      </c>
      <c r="F14290" t="s">
        <v>530</v>
      </c>
      <c r="G14290" t="s">
        <v>531</v>
      </c>
      <c r="H14290" t="s">
        <v>532</v>
      </c>
      <c r="I14290" t="s">
        <v>803</v>
      </c>
      <c r="K14290">
        <v>24247</v>
      </c>
      <c r="L14290">
        <v>1840005043</v>
      </c>
    </row>
    <row r="14291" spans="1:12" x14ac:dyDescent="0.45">
      <c r="A14291" t="str">
        <f t="shared" si="223"/>
        <v>Medford, New Jersey, United States</v>
      </c>
      <c r="B14291" t="s">
        <v>17871</v>
      </c>
      <c r="C14291" t="s">
        <v>17871</v>
      </c>
      <c r="D14291">
        <v>39.863900000000001</v>
      </c>
      <c r="E14291">
        <v>-74.823099999999997</v>
      </c>
      <c r="F14291" t="s">
        <v>530</v>
      </c>
      <c r="G14291" t="s">
        <v>531</v>
      </c>
      <c r="H14291" t="s">
        <v>532</v>
      </c>
      <c r="I14291" t="s">
        <v>587</v>
      </c>
      <c r="K14291">
        <v>23293</v>
      </c>
      <c r="L14291">
        <v>1840081614</v>
      </c>
    </row>
    <row r="14292" spans="1:12" x14ac:dyDescent="0.45">
      <c r="A14292" t="str">
        <f t="shared" si="223"/>
        <v>Media, Pennsylvania, United States</v>
      </c>
      <c r="B14292" t="s">
        <v>17872</v>
      </c>
      <c r="C14292" t="s">
        <v>17872</v>
      </c>
      <c r="D14292">
        <v>39.919800000000002</v>
      </c>
      <c r="E14292">
        <v>-75.388800000000003</v>
      </c>
      <c r="F14292" t="s">
        <v>530</v>
      </c>
      <c r="G14292" t="s">
        <v>531</v>
      </c>
      <c r="H14292" t="s">
        <v>532</v>
      </c>
      <c r="I14292" t="s">
        <v>620</v>
      </c>
      <c r="K14292">
        <v>5682</v>
      </c>
      <c r="L14292">
        <v>1840000702</v>
      </c>
    </row>
    <row r="14293" spans="1:12" x14ac:dyDescent="0.45">
      <c r="A14293" t="str">
        <f t="shared" si="223"/>
        <v>Medicine Hat, Alberta, Canada</v>
      </c>
      <c r="B14293" t="s">
        <v>17873</v>
      </c>
      <c r="C14293" t="s">
        <v>17873</v>
      </c>
      <c r="D14293">
        <v>50.041699999999999</v>
      </c>
      <c r="E14293">
        <v>-110.67749999999999</v>
      </c>
      <c r="F14293" t="s">
        <v>541</v>
      </c>
      <c r="G14293" t="s">
        <v>542</v>
      </c>
      <c r="H14293" t="s">
        <v>543</v>
      </c>
      <c r="I14293" t="s">
        <v>1073</v>
      </c>
      <c r="K14293">
        <v>63260</v>
      </c>
      <c r="L14293">
        <v>1124303972</v>
      </c>
    </row>
    <row r="14294" spans="1:12" x14ac:dyDescent="0.45">
      <c r="A14294" t="str">
        <f t="shared" si="223"/>
        <v>Medina, Al Madīnah al Munawwarah, Saudi Arabia</v>
      </c>
      <c r="B14294" t="s">
        <v>17874</v>
      </c>
      <c r="C14294" t="s">
        <v>17874</v>
      </c>
      <c r="D14294">
        <v>24.466699999999999</v>
      </c>
      <c r="E14294">
        <v>39.6</v>
      </c>
      <c r="F14294" t="s">
        <v>402</v>
      </c>
      <c r="G14294" t="s">
        <v>403</v>
      </c>
      <c r="H14294" t="s">
        <v>404</v>
      </c>
      <c r="I14294" t="s">
        <v>17875</v>
      </c>
      <c r="J14294" t="s">
        <v>378</v>
      </c>
      <c r="K14294">
        <v>1180770</v>
      </c>
      <c r="L14294">
        <v>1682345785</v>
      </c>
    </row>
    <row r="14295" spans="1:12" x14ac:dyDescent="0.45">
      <c r="A14295" t="str">
        <f t="shared" si="223"/>
        <v>Medina, Ohio, United States</v>
      </c>
      <c r="B14295" t="s">
        <v>17874</v>
      </c>
      <c r="C14295" t="s">
        <v>17874</v>
      </c>
      <c r="D14295">
        <v>41.135800000000003</v>
      </c>
      <c r="E14295">
        <v>-81.869399999999999</v>
      </c>
      <c r="F14295" t="s">
        <v>530</v>
      </c>
      <c r="G14295" t="s">
        <v>531</v>
      </c>
      <c r="H14295" t="s">
        <v>532</v>
      </c>
      <c r="I14295" t="s">
        <v>799</v>
      </c>
      <c r="K14295">
        <v>25956</v>
      </c>
      <c r="L14295">
        <v>1840003486</v>
      </c>
    </row>
    <row r="14296" spans="1:12" x14ac:dyDescent="0.45">
      <c r="A14296" t="str">
        <f t="shared" si="223"/>
        <v>Medina, New York, United States</v>
      </c>
      <c r="B14296" t="s">
        <v>17874</v>
      </c>
      <c r="C14296" t="s">
        <v>17874</v>
      </c>
      <c r="D14296">
        <v>43.219700000000003</v>
      </c>
      <c r="E14296">
        <v>-78.388800000000003</v>
      </c>
      <c r="F14296" t="s">
        <v>530</v>
      </c>
      <c r="G14296" t="s">
        <v>531</v>
      </c>
      <c r="H14296" t="s">
        <v>532</v>
      </c>
      <c r="I14296" t="s">
        <v>803</v>
      </c>
      <c r="K14296">
        <v>7816</v>
      </c>
      <c r="L14296">
        <v>1840004264</v>
      </c>
    </row>
    <row r="14297" spans="1:12" x14ac:dyDescent="0.45">
      <c r="A14297" t="str">
        <f t="shared" si="223"/>
        <v>Medina, Minnesota, United States</v>
      </c>
      <c r="B14297" t="s">
        <v>17874</v>
      </c>
      <c r="C14297" t="s">
        <v>17874</v>
      </c>
      <c r="D14297">
        <v>45.032600000000002</v>
      </c>
      <c r="E14297">
        <v>-93.583399999999997</v>
      </c>
      <c r="F14297" t="s">
        <v>530</v>
      </c>
      <c r="G14297" t="s">
        <v>531</v>
      </c>
      <c r="H14297" t="s">
        <v>532</v>
      </c>
      <c r="I14297" t="s">
        <v>1433</v>
      </c>
      <c r="K14297">
        <v>6712</v>
      </c>
      <c r="L14297">
        <v>1840007827</v>
      </c>
    </row>
    <row r="14298" spans="1:12" x14ac:dyDescent="0.45">
      <c r="A14298" t="str">
        <f t="shared" si="223"/>
        <v>Medina, Texas, United States</v>
      </c>
      <c r="B14298" t="s">
        <v>17874</v>
      </c>
      <c r="C14298" t="s">
        <v>17874</v>
      </c>
      <c r="D14298">
        <v>26.928999999999998</v>
      </c>
      <c r="E14298">
        <v>-99.261399999999995</v>
      </c>
      <c r="F14298" t="s">
        <v>530</v>
      </c>
      <c r="G14298" t="s">
        <v>531</v>
      </c>
      <c r="H14298" t="s">
        <v>532</v>
      </c>
      <c r="I14298" t="s">
        <v>610</v>
      </c>
      <c r="K14298">
        <v>5296</v>
      </c>
      <c r="L14298">
        <v>1840136274</v>
      </c>
    </row>
    <row r="14299" spans="1:12" x14ac:dyDescent="0.45">
      <c r="A14299" t="str">
        <f t="shared" si="223"/>
        <v>Medinīpur, West Bengal, India</v>
      </c>
      <c r="B14299" t="s">
        <v>17876</v>
      </c>
      <c r="C14299" t="s">
        <v>17877</v>
      </c>
      <c r="D14299">
        <v>22.433299999999999</v>
      </c>
      <c r="E14299">
        <v>87.333299999999994</v>
      </c>
      <c r="F14299" t="s">
        <v>626</v>
      </c>
      <c r="G14299" t="s">
        <v>627</v>
      </c>
      <c r="H14299" t="s">
        <v>628</v>
      </c>
      <c r="I14299" t="s">
        <v>1574</v>
      </c>
      <c r="K14299">
        <v>169264</v>
      </c>
      <c r="L14299">
        <v>1356432910</v>
      </c>
    </row>
    <row r="14300" spans="1:12" x14ac:dyDescent="0.45">
      <c r="A14300" t="str">
        <f t="shared" si="223"/>
        <v>Mednogorsk, Orenburgskaya Oblast’, Russia</v>
      </c>
      <c r="B14300" t="s">
        <v>17878</v>
      </c>
      <c r="C14300" t="s">
        <v>17878</v>
      </c>
      <c r="D14300">
        <v>51.4221</v>
      </c>
      <c r="E14300">
        <v>57.595300000000002</v>
      </c>
      <c r="F14300" t="s">
        <v>504</v>
      </c>
      <c r="G14300" t="s">
        <v>505</v>
      </c>
      <c r="H14300" t="s">
        <v>506</v>
      </c>
      <c r="I14300" t="s">
        <v>553</v>
      </c>
      <c r="K14300">
        <v>25272</v>
      </c>
      <c r="L14300">
        <v>1643650403</v>
      </c>
    </row>
    <row r="14301" spans="1:12" x14ac:dyDescent="0.45">
      <c r="A14301" t="str">
        <f t="shared" si="223"/>
        <v>Medulla, Florida, United States</v>
      </c>
      <c r="B14301" t="s">
        <v>17879</v>
      </c>
      <c r="C14301" t="s">
        <v>17879</v>
      </c>
      <c r="D14301">
        <v>27.957000000000001</v>
      </c>
      <c r="E14301">
        <v>-81.986599999999996</v>
      </c>
      <c r="F14301" t="s">
        <v>530</v>
      </c>
      <c r="G14301" t="s">
        <v>531</v>
      </c>
      <c r="H14301" t="s">
        <v>532</v>
      </c>
      <c r="I14301" t="s">
        <v>1378</v>
      </c>
      <c r="K14301">
        <v>9679</v>
      </c>
      <c r="L14301">
        <v>1840014131</v>
      </c>
    </row>
    <row r="14302" spans="1:12" x14ac:dyDescent="0.45">
      <c r="A14302" t="str">
        <f t="shared" si="223"/>
        <v>Medveđa, Medveđa, Serbia</v>
      </c>
      <c r="B14302" t="s">
        <v>17880</v>
      </c>
      <c r="C14302" t="s">
        <v>17881</v>
      </c>
      <c r="D14302">
        <v>42.833300000000001</v>
      </c>
      <c r="E14302">
        <v>21.583300000000001</v>
      </c>
      <c r="F14302" t="s">
        <v>795</v>
      </c>
      <c r="G14302" t="s">
        <v>796</v>
      </c>
      <c r="H14302" t="s">
        <v>797</v>
      </c>
      <c r="I14302" t="s">
        <v>17880</v>
      </c>
      <c r="J14302" t="s">
        <v>378</v>
      </c>
      <c r="L14302">
        <v>1688014462</v>
      </c>
    </row>
    <row r="14303" spans="1:12" x14ac:dyDescent="0.45">
      <c r="A14303" t="str">
        <f t="shared" si="223"/>
        <v>Medvezhyegorsk, Kareliya, Russia</v>
      </c>
      <c r="B14303" t="s">
        <v>17882</v>
      </c>
      <c r="C14303" t="s">
        <v>17882</v>
      </c>
      <c r="D14303">
        <v>62.917099999999998</v>
      </c>
      <c r="E14303">
        <v>34.456899999999997</v>
      </c>
      <c r="F14303" t="s">
        <v>504</v>
      </c>
      <c r="G14303" t="s">
        <v>505</v>
      </c>
      <c r="H14303" t="s">
        <v>506</v>
      </c>
      <c r="I14303" t="s">
        <v>4088</v>
      </c>
      <c r="K14303">
        <v>14340</v>
      </c>
      <c r="L14303">
        <v>1643392697</v>
      </c>
    </row>
    <row r="14304" spans="1:12" x14ac:dyDescent="0.45">
      <c r="A14304" t="str">
        <f t="shared" si="223"/>
        <v>Medvode, Medvode, Slovenia</v>
      </c>
      <c r="B14304" t="s">
        <v>17883</v>
      </c>
      <c r="C14304" t="s">
        <v>17883</v>
      </c>
      <c r="D14304">
        <v>46.133299999999998</v>
      </c>
      <c r="E14304">
        <v>14.433299999999999</v>
      </c>
      <c r="F14304" t="s">
        <v>1111</v>
      </c>
      <c r="G14304" t="s">
        <v>1112</v>
      </c>
      <c r="H14304" t="s">
        <v>1113</v>
      </c>
      <c r="I14304" t="s">
        <v>17883</v>
      </c>
      <c r="J14304" t="s">
        <v>378</v>
      </c>
      <c r="L14304">
        <v>1705158152</v>
      </c>
    </row>
    <row r="14305" spans="1:12" x14ac:dyDescent="0.45">
      <c r="A14305" t="str">
        <f t="shared" si="223"/>
        <v>Medway, Massachusetts, United States</v>
      </c>
      <c r="B14305" t="s">
        <v>6707</v>
      </c>
      <c r="C14305" t="s">
        <v>6707</v>
      </c>
      <c r="D14305">
        <v>42.153500000000001</v>
      </c>
      <c r="E14305">
        <v>-71.429100000000005</v>
      </c>
      <c r="F14305" t="s">
        <v>530</v>
      </c>
      <c r="G14305" t="s">
        <v>531</v>
      </c>
      <c r="H14305" t="s">
        <v>532</v>
      </c>
      <c r="I14305" t="s">
        <v>621</v>
      </c>
      <c r="K14305">
        <v>13244</v>
      </c>
      <c r="L14305">
        <v>1840053674</v>
      </c>
    </row>
    <row r="14306" spans="1:12" x14ac:dyDescent="0.45">
      <c r="A14306" t="str">
        <f t="shared" si="223"/>
        <v>Medyn, Kaluzhskaya Oblast’, Russia</v>
      </c>
      <c r="B14306" t="s">
        <v>17884</v>
      </c>
      <c r="C14306" t="s">
        <v>17884</v>
      </c>
      <c r="D14306">
        <v>54.966700000000003</v>
      </c>
      <c r="E14306">
        <v>35.866700000000002</v>
      </c>
      <c r="F14306" t="s">
        <v>504</v>
      </c>
      <c r="G14306" t="s">
        <v>505</v>
      </c>
      <c r="H14306" t="s">
        <v>506</v>
      </c>
      <c r="I14306" t="s">
        <v>3203</v>
      </c>
      <c r="K14306">
        <v>8109</v>
      </c>
      <c r="L14306">
        <v>1643406194</v>
      </c>
    </row>
    <row r="14307" spans="1:12" x14ac:dyDescent="0.45">
      <c r="A14307" t="str">
        <f t="shared" si="223"/>
        <v>Medzilaborce, Prešovský, Slovakia</v>
      </c>
      <c r="B14307" t="s">
        <v>17885</v>
      </c>
      <c r="C14307" t="s">
        <v>17885</v>
      </c>
      <c r="D14307">
        <v>49.271700000000003</v>
      </c>
      <c r="E14307">
        <v>21.904199999999999</v>
      </c>
      <c r="F14307" t="s">
        <v>3518</v>
      </c>
      <c r="G14307" t="s">
        <v>3519</v>
      </c>
      <c r="H14307" t="s">
        <v>3520</v>
      </c>
      <c r="I14307" t="s">
        <v>3596</v>
      </c>
      <c r="J14307" t="s">
        <v>366</v>
      </c>
      <c r="K14307">
        <v>6612</v>
      </c>
      <c r="L14307">
        <v>1703717688</v>
      </c>
    </row>
    <row r="14308" spans="1:12" x14ac:dyDescent="0.45">
      <c r="A14308" t="str">
        <f t="shared" si="223"/>
        <v>Meekatharra, Western Australia, Australia</v>
      </c>
      <c r="B14308" t="s">
        <v>17886</v>
      </c>
      <c r="C14308" t="s">
        <v>17886</v>
      </c>
      <c r="D14308">
        <v>-26.5931</v>
      </c>
      <c r="E14308">
        <v>118.4911</v>
      </c>
      <c r="F14308" t="s">
        <v>830</v>
      </c>
      <c r="G14308" t="s">
        <v>831</v>
      </c>
      <c r="H14308" t="s">
        <v>832</v>
      </c>
      <c r="I14308" t="s">
        <v>1427</v>
      </c>
      <c r="K14308">
        <v>708</v>
      </c>
      <c r="L14308">
        <v>1036608457</v>
      </c>
    </row>
    <row r="14309" spans="1:12" x14ac:dyDescent="0.45">
      <c r="A14309" t="str">
        <f t="shared" si="223"/>
        <v>Meerane, Saxony, Germany</v>
      </c>
      <c r="B14309" t="s">
        <v>17887</v>
      </c>
      <c r="C14309" t="s">
        <v>17887</v>
      </c>
      <c r="D14309">
        <v>50.851900000000001</v>
      </c>
      <c r="E14309">
        <v>12.4636</v>
      </c>
      <c r="F14309" t="s">
        <v>441</v>
      </c>
      <c r="G14309" t="s">
        <v>442</v>
      </c>
      <c r="H14309" t="s">
        <v>443</v>
      </c>
      <c r="I14309" t="s">
        <v>1707</v>
      </c>
      <c r="K14309">
        <v>14208</v>
      </c>
      <c r="L14309">
        <v>1276923420</v>
      </c>
    </row>
    <row r="14310" spans="1:12" x14ac:dyDescent="0.45">
      <c r="A14310" t="str">
        <f t="shared" si="223"/>
        <v>Meerbusch, North Rhine-Westphalia, Germany</v>
      </c>
      <c r="B14310" t="s">
        <v>17888</v>
      </c>
      <c r="C14310" t="s">
        <v>17888</v>
      </c>
      <c r="D14310">
        <v>51.2667</v>
      </c>
      <c r="E14310">
        <v>6.6666999999999996</v>
      </c>
      <c r="F14310" t="s">
        <v>441</v>
      </c>
      <c r="G14310" t="s">
        <v>442</v>
      </c>
      <c r="H14310" t="s">
        <v>443</v>
      </c>
      <c r="I14310" t="s">
        <v>444</v>
      </c>
      <c r="K14310">
        <v>56189</v>
      </c>
      <c r="L14310">
        <v>1276882223</v>
      </c>
    </row>
    <row r="14311" spans="1:12" x14ac:dyDescent="0.45">
      <c r="A14311" t="str">
        <f t="shared" si="223"/>
        <v>Meersburg, Baden-Württemberg, Germany</v>
      </c>
      <c r="B14311" t="s">
        <v>17889</v>
      </c>
      <c r="C14311" t="s">
        <v>17889</v>
      </c>
      <c r="D14311">
        <v>47.695799999999998</v>
      </c>
      <c r="E14311">
        <v>9.2707999999999995</v>
      </c>
      <c r="F14311" t="s">
        <v>441</v>
      </c>
      <c r="G14311" t="s">
        <v>442</v>
      </c>
      <c r="H14311" t="s">
        <v>443</v>
      </c>
      <c r="I14311" t="s">
        <v>451</v>
      </c>
      <c r="K14311">
        <v>5944</v>
      </c>
      <c r="L14311">
        <v>1276526391</v>
      </c>
    </row>
    <row r="14312" spans="1:12" x14ac:dyDescent="0.45">
      <c r="A14312" t="str">
        <f t="shared" si="223"/>
        <v>Meerut, Uttar Pradesh, India</v>
      </c>
      <c r="B14312" t="s">
        <v>17890</v>
      </c>
      <c r="C14312" t="s">
        <v>17890</v>
      </c>
      <c r="D14312">
        <v>28.99</v>
      </c>
      <c r="E14312">
        <v>77.7</v>
      </c>
      <c r="F14312" t="s">
        <v>626</v>
      </c>
      <c r="G14312" t="s">
        <v>627</v>
      </c>
      <c r="H14312" t="s">
        <v>628</v>
      </c>
      <c r="I14312" t="s">
        <v>939</v>
      </c>
      <c r="K14312">
        <v>1305429</v>
      </c>
      <c r="L14312">
        <v>1356390476</v>
      </c>
    </row>
    <row r="14313" spans="1:12" x14ac:dyDescent="0.45">
      <c r="A14313" t="str">
        <f t="shared" si="223"/>
        <v>Megalópoli, Peloponnísos, Greece</v>
      </c>
      <c r="B14313" t="s">
        <v>17891</v>
      </c>
      <c r="C14313" t="s">
        <v>17892</v>
      </c>
      <c r="D14313">
        <v>37.4</v>
      </c>
      <c r="E14313">
        <v>22.133299999999998</v>
      </c>
      <c r="F14313" t="s">
        <v>928</v>
      </c>
      <c r="G14313" t="s">
        <v>929</v>
      </c>
      <c r="H14313" t="s">
        <v>930</v>
      </c>
      <c r="I14313" t="s">
        <v>9878</v>
      </c>
      <c r="J14313" t="s">
        <v>366</v>
      </c>
      <c r="K14313">
        <v>5748</v>
      </c>
      <c r="L14313">
        <v>1300870529</v>
      </c>
    </row>
    <row r="14314" spans="1:12" x14ac:dyDescent="0.45">
      <c r="A14314" t="str">
        <f t="shared" si="223"/>
        <v>Mégara, Attikí, Greece</v>
      </c>
      <c r="B14314" t="s">
        <v>17893</v>
      </c>
      <c r="C14314" t="s">
        <v>17894</v>
      </c>
      <c r="D14314">
        <v>38</v>
      </c>
      <c r="E14314">
        <v>23.333300000000001</v>
      </c>
      <c r="F14314" t="s">
        <v>928</v>
      </c>
      <c r="G14314" t="s">
        <v>929</v>
      </c>
      <c r="H14314" t="s">
        <v>930</v>
      </c>
      <c r="I14314" t="s">
        <v>1028</v>
      </c>
      <c r="J14314" t="s">
        <v>366</v>
      </c>
      <c r="K14314">
        <v>23456</v>
      </c>
      <c r="L14314">
        <v>1300371579</v>
      </c>
    </row>
    <row r="14315" spans="1:12" x14ac:dyDescent="0.45">
      <c r="A14315" t="str">
        <f t="shared" si="223"/>
        <v>Meghraj, Gujarāt, India</v>
      </c>
      <c r="B14315" t="s">
        <v>17895</v>
      </c>
      <c r="C14315" t="s">
        <v>17895</v>
      </c>
      <c r="D14315">
        <v>23.5</v>
      </c>
      <c r="E14315">
        <v>73.5</v>
      </c>
      <c r="F14315" t="s">
        <v>626</v>
      </c>
      <c r="G14315" t="s">
        <v>627</v>
      </c>
      <c r="H14315" t="s">
        <v>628</v>
      </c>
      <c r="I14315" t="s">
        <v>991</v>
      </c>
      <c r="K14315">
        <v>11363</v>
      </c>
      <c r="L14315">
        <v>1356158185</v>
      </c>
    </row>
    <row r="14316" spans="1:12" x14ac:dyDescent="0.45">
      <c r="A14316" t="str">
        <f t="shared" si="223"/>
        <v>Megion, Khanty-Mansiyskiy Avtonomnyy Okrug-Yugra, Russia</v>
      </c>
      <c r="B14316" t="s">
        <v>17896</v>
      </c>
      <c r="C14316" t="s">
        <v>17896</v>
      </c>
      <c r="D14316">
        <v>61.033099999999997</v>
      </c>
      <c r="E14316">
        <v>76.109700000000004</v>
      </c>
      <c r="F14316" t="s">
        <v>504</v>
      </c>
      <c r="G14316" t="s">
        <v>505</v>
      </c>
      <c r="H14316" t="s">
        <v>506</v>
      </c>
      <c r="I14316" t="s">
        <v>4097</v>
      </c>
      <c r="K14316">
        <v>48691</v>
      </c>
      <c r="L14316">
        <v>1643111689</v>
      </c>
    </row>
    <row r="14317" spans="1:12" x14ac:dyDescent="0.45">
      <c r="A14317" t="str">
        <f t="shared" si="223"/>
        <v>Mehlville, Missouri, United States</v>
      </c>
      <c r="B14317" t="s">
        <v>17897</v>
      </c>
      <c r="C14317" t="s">
        <v>17897</v>
      </c>
      <c r="D14317">
        <v>38.501800000000003</v>
      </c>
      <c r="E14317">
        <v>-90.314899999999994</v>
      </c>
      <c r="F14317" t="s">
        <v>530</v>
      </c>
      <c r="G14317" t="s">
        <v>531</v>
      </c>
      <c r="H14317" t="s">
        <v>532</v>
      </c>
      <c r="I14317" t="s">
        <v>884</v>
      </c>
      <c r="K14317">
        <v>28376</v>
      </c>
      <c r="L14317">
        <v>1840006120</v>
      </c>
    </row>
    <row r="14318" spans="1:12" x14ac:dyDescent="0.45">
      <c r="A14318" t="str">
        <f t="shared" si="223"/>
        <v>Mehtar Lām, Laghmān, Afghanistan</v>
      </c>
      <c r="B14318" t="s">
        <v>17898</v>
      </c>
      <c r="C14318" t="s">
        <v>17899</v>
      </c>
      <c r="D14318">
        <v>34.65</v>
      </c>
      <c r="E14318">
        <v>70.183300000000003</v>
      </c>
      <c r="F14318" t="s">
        <v>1018</v>
      </c>
      <c r="G14318" t="s">
        <v>1019</v>
      </c>
      <c r="H14318" t="s">
        <v>1020</v>
      </c>
      <c r="I14318" t="s">
        <v>17900</v>
      </c>
      <c r="J14318" t="s">
        <v>378</v>
      </c>
      <c r="K14318">
        <v>17345</v>
      </c>
      <c r="L14318">
        <v>1004590769</v>
      </c>
    </row>
    <row r="14319" spans="1:12" x14ac:dyDescent="0.45">
      <c r="A14319" t="str">
        <f t="shared" si="223"/>
        <v>Meicheng, Anhui, China</v>
      </c>
      <c r="B14319" t="s">
        <v>17901</v>
      </c>
      <c r="C14319" t="s">
        <v>17901</v>
      </c>
      <c r="D14319">
        <v>30.641200000000001</v>
      </c>
      <c r="E14319">
        <v>116.5689</v>
      </c>
      <c r="F14319" t="s">
        <v>1039</v>
      </c>
      <c r="G14319" t="s">
        <v>1040</v>
      </c>
      <c r="H14319" t="s">
        <v>1041</v>
      </c>
      <c r="I14319" t="s">
        <v>2092</v>
      </c>
      <c r="J14319" t="s">
        <v>366</v>
      </c>
      <c r="K14319">
        <v>500292</v>
      </c>
      <c r="L14319">
        <v>1156136207</v>
      </c>
    </row>
    <row r="14320" spans="1:12" x14ac:dyDescent="0.45">
      <c r="A14320" t="str">
        <f t="shared" si="223"/>
        <v>Meïganga, Adamaoua, Cameroon</v>
      </c>
      <c r="B14320" t="s">
        <v>17902</v>
      </c>
      <c r="C14320" t="s">
        <v>17903</v>
      </c>
      <c r="D14320">
        <v>6.5171999999999999</v>
      </c>
      <c r="E14320">
        <v>14.294700000000001</v>
      </c>
      <c r="F14320" t="s">
        <v>636</v>
      </c>
      <c r="G14320" t="s">
        <v>637</v>
      </c>
      <c r="H14320" t="s">
        <v>638</v>
      </c>
      <c r="I14320" t="s">
        <v>15108</v>
      </c>
      <c r="K14320">
        <v>80100</v>
      </c>
      <c r="L14320">
        <v>1120789508</v>
      </c>
    </row>
    <row r="14321" spans="1:12" x14ac:dyDescent="0.45">
      <c r="A14321" t="str">
        <f t="shared" si="223"/>
        <v>Meihekou, Jilin, China</v>
      </c>
      <c r="B14321" t="s">
        <v>17904</v>
      </c>
      <c r="C14321" t="s">
        <v>17904</v>
      </c>
      <c r="D14321">
        <v>42.527900000000002</v>
      </c>
      <c r="E14321">
        <v>125.678</v>
      </c>
      <c r="F14321" t="s">
        <v>1039</v>
      </c>
      <c r="G14321" t="s">
        <v>1040</v>
      </c>
      <c r="H14321" t="s">
        <v>1041</v>
      </c>
      <c r="I14321" t="s">
        <v>3148</v>
      </c>
      <c r="J14321" t="s">
        <v>366</v>
      </c>
      <c r="K14321">
        <v>618251</v>
      </c>
      <c r="L14321">
        <v>1156474288</v>
      </c>
    </row>
    <row r="14322" spans="1:12" x14ac:dyDescent="0.45">
      <c r="A14322" t="str">
        <f t="shared" si="223"/>
        <v>Meilen, Zürich, Switzerland</v>
      </c>
      <c r="B14322" t="s">
        <v>17905</v>
      </c>
      <c r="C14322" t="s">
        <v>17905</v>
      </c>
      <c r="D14322">
        <v>47.270299999999999</v>
      </c>
      <c r="E14322">
        <v>8.6410999999999998</v>
      </c>
      <c r="F14322" t="s">
        <v>464</v>
      </c>
      <c r="G14322" t="s">
        <v>465</v>
      </c>
      <c r="H14322" t="s">
        <v>466</v>
      </c>
      <c r="I14322" t="s">
        <v>861</v>
      </c>
      <c r="K14322">
        <v>13999</v>
      </c>
      <c r="L14322">
        <v>1756411281</v>
      </c>
    </row>
    <row r="14323" spans="1:12" x14ac:dyDescent="0.45">
      <c r="A14323" t="str">
        <f t="shared" si="223"/>
        <v>Meinerzhagen, North Rhine-Westphalia, Germany</v>
      </c>
      <c r="B14323" t="s">
        <v>17906</v>
      </c>
      <c r="C14323" t="s">
        <v>17906</v>
      </c>
      <c r="D14323">
        <v>51.106099999999998</v>
      </c>
      <c r="E14323">
        <v>7.6402999999999999</v>
      </c>
      <c r="F14323" t="s">
        <v>441</v>
      </c>
      <c r="G14323" t="s">
        <v>442</v>
      </c>
      <c r="H14323" t="s">
        <v>443</v>
      </c>
      <c r="I14323" t="s">
        <v>444</v>
      </c>
      <c r="K14323">
        <v>20397</v>
      </c>
      <c r="L14323">
        <v>1276363054</v>
      </c>
    </row>
    <row r="14324" spans="1:12" x14ac:dyDescent="0.45">
      <c r="A14324" t="str">
        <f t="shared" si="223"/>
        <v>Meiningen, Thuringia, Germany</v>
      </c>
      <c r="B14324" t="s">
        <v>17907</v>
      </c>
      <c r="C14324" t="s">
        <v>17907</v>
      </c>
      <c r="D14324">
        <v>50.55</v>
      </c>
      <c r="E14324">
        <v>10.416700000000001</v>
      </c>
      <c r="F14324" t="s">
        <v>441</v>
      </c>
      <c r="G14324" t="s">
        <v>442</v>
      </c>
      <c r="H14324" t="s">
        <v>443</v>
      </c>
      <c r="I14324" t="s">
        <v>1709</v>
      </c>
      <c r="J14324" t="s">
        <v>366</v>
      </c>
      <c r="K14324">
        <v>24233</v>
      </c>
      <c r="L14324">
        <v>1276941916</v>
      </c>
    </row>
    <row r="14325" spans="1:12" x14ac:dyDescent="0.45">
      <c r="A14325" t="str">
        <f t="shared" si="223"/>
        <v>Meishan, Sichuan, China</v>
      </c>
      <c r="B14325" t="s">
        <v>17908</v>
      </c>
      <c r="C14325" t="s">
        <v>17908</v>
      </c>
      <c r="D14325">
        <v>30.057500000000001</v>
      </c>
      <c r="E14325">
        <v>103.8381</v>
      </c>
      <c r="F14325" t="s">
        <v>1039</v>
      </c>
      <c r="G14325" t="s">
        <v>1040</v>
      </c>
      <c r="H14325" t="s">
        <v>1041</v>
      </c>
      <c r="I14325" t="s">
        <v>3865</v>
      </c>
      <c r="K14325">
        <v>3020000</v>
      </c>
      <c r="L14325">
        <v>1156185501</v>
      </c>
    </row>
    <row r="14326" spans="1:12" x14ac:dyDescent="0.45">
      <c r="A14326" t="str">
        <f t="shared" si="223"/>
        <v>Meishan, Henan, China</v>
      </c>
      <c r="B14326" t="s">
        <v>17908</v>
      </c>
      <c r="C14326" t="s">
        <v>17908</v>
      </c>
      <c r="D14326">
        <v>34.1736</v>
      </c>
      <c r="E14326">
        <v>112.839</v>
      </c>
      <c r="F14326" t="s">
        <v>1039</v>
      </c>
      <c r="G14326" t="s">
        <v>1040</v>
      </c>
      <c r="H14326" t="s">
        <v>1041</v>
      </c>
      <c r="I14326" t="s">
        <v>6768</v>
      </c>
      <c r="J14326" t="s">
        <v>366</v>
      </c>
      <c r="K14326">
        <v>936000</v>
      </c>
      <c r="L14326">
        <v>1156023073</v>
      </c>
    </row>
    <row r="14327" spans="1:12" x14ac:dyDescent="0.45">
      <c r="A14327" t="str">
        <f t="shared" si="223"/>
        <v>Meißen, Saxony, Germany</v>
      </c>
      <c r="B14327" t="s">
        <v>17909</v>
      </c>
      <c r="C14327" t="s">
        <v>17910</v>
      </c>
      <c r="D14327">
        <v>51.163600000000002</v>
      </c>
      <c r="E14327">
        <v>13.477499999999999</v>
      </c>
      <c r="F14327" t="s">
        <v>441</v>
      </c>
      <c r="G14327" t="s">
        <v>442</v>
      </c>
      <c r="H14327" t="s">
        <v>443</v>
      </c>
      <c r="I14327" t="s">
        <v>1707</v>
      </c>
      <c r="J14327" t="s">
        <v>366</v>
      </c>
      <c r="K14327">
        <v>28044</v>
      </c>
      <c r="L14327">
        <v>1276054483</v>
      </c>
    </row>
    <row r="14328" spans="1:12" x14ac:dyDescent="0.45">
      <c r="A14328" t="str">
        <f t="shared" si="223"/>
        <v>Meizhou, Guangdong, China</v>
      </c>
      <c r="B14328" t="s">
        <v>17911</v>
      </c>
      <c r="C14328" t="s">
        <v>17911</v>
      </c>
      <c r="D14328">
        <v>24.299800000000001</v>
      </c>
      <c r="E14328">
        <v>116.1191</v>
      </c>
      <c r="F14328" t="s">
        <v>1039</v>
      </c>
      <c r="G14328" t="s">
        <v>1040</v>
      </c>
      <c r="H14328" t="s">
        <v>1041</v>
      </c>
      <c r="I14328" t="s">
        <v>6611</v>
      </c>
      <c r="J14328" t="s">
        <v>366</v>
      </c>
      <c r="K14328">
        <v>4378800</v>
      </c>
      <c r="L14328">
        <v>1156361028</v>
      </c>
    </row>
    <row r="14329" spans="1:12" x14ac:dyDescent="0.45">
      <c r="A14329" t="str">
        <f t="shared" si="223"/>
        <v>Mejillones, Antofagasta, Chile</v>
      </c>
      <c r="B14329" t="s">
        <v>17912</v>
      </c>
      <c r="C14329" t="s">
        <v>17912</v>
      </c>
      <c r="D14329">
        <v>-23.1</v>
      </c>
      <c r="E14329">
        <v>-70.45</v>
      </c>
      <c r="F14329" t="s">
        <v>1502</v>
      </c>
      <c r="G14329" t="s">
        <v>1503</v>
      </c>
      <c r="H14329" t="s">
        <v>1504</v>
      </c>
      <c r="I14329" t="s">
        <v>2131</v>
      </c>
      <c r="K14329">
        <v>2041</v>
      </c>
      <c r="L14329">
        <v>1152559509</v>
      </c>
    </row>
    <row r="14330" spans="1:12" x14ac:dyDescent="0.45">
      <c r="A14330" t="str">
        <f t="shared" si="223"/>
        <v>Mékambo, Ogooué-Ivindo, Gabon</v>
      </c>
      <c r="B14330" t="s">
        <v>17913</v>
      </c>
      <c r="C14330" t="s">
        <v>17914</v>
      </c>
      <c r="D14330">
        <v>1.0170999999999999</v>
      </c>
      <c r="E14330">
        <v>13.933299999999999</v>
      </c>
      <c r="F14330" t="s">
        <v>4440</v>
      </c>
      <c r="G14330" t="s">
        <v>4441</v>
      </c>
      <c r="H14330" t="s">
        <v>4442</v>
      </c>
      <c r="I14330" t="s">
        <v>17218</v>
      </c>
      <c r="K14330">
        <v>3170</v>
      </c>
      <c r="L14330">
        <v>1266553682</v>
      </c>
    </row>
    <row r="14331" spans="1:12" x14ac:dyDescent="0.45">
      <c r="A14331" t="str">
        <f t="shared" si="223"/>
        <v>Mekele, Tigray, Ethiopia</v>
      </c>
      <c r="B14331" t="s">
        <v>17915</v>
      </c>
      <c r="C14331" t="s">
        <v>17915</v>
      </c>
      <c r="D14331">
        <v>13.4833</v>
      </c>
      <c r="E14331">
        <v>39.466700000000003</v>
      </c>
      <c r="F14331" t="s">
        <v>819</v>
      </c>
      <c r="G14331" t="s">
        <v>820</v>
      </c>
      <c r="H14331" t="s">
        <v>821</v>
      </c>
      <c r="I14331" t="s">
        <v>850</v>
      </c>
      <c r="J14331" t="s">
        <v>378</v>
      </c>
      <c r="K14331">
        <v>323700</v>
      </c>
      <c r="L14331">
        <v>1231468531</v>
      </c>
    </row>
    <row r="14332" spans="1:12" x14ac:dyDescent="0.45">
      <c r="A14332" t="str">
        <f t="shared" si="223"/>
        <v>Meknès, Fès-Meknès, Morocco</v>
      </c>
      <c r="B14332" t="s">
        <v>17916</v>
      </c>
      <c r="C14332" t="s">
        <v>17917</v>
      </c>
      <c r="D14332">
        <v>33.883299999999998</v>
      </c>
      <c r="E14332">
        <v>-5.55</v>
      </c>
      <c r="F14332" t="s">
        <v>893</v>
      </c>
      <c r="G14332" t="s">
        <v>894</v>
      </c>
      <c r="H14332" t="s">
        <v>895</v>
      </c>
      <c r="I14332" t="s">
        <v>9854</v>
      </c>
      <c r="K14332">
        <v>520428</v>
      </c>
      <c r="L14332">
        <v>1504333193</v>
      </c>
    </row>
    <row r="14333" spans="1:12" x14ac:dyDescent="0.45">
      <c r="A14333" t="str">
        <f t="shared" si="223"/>
        <v>Melaka, Melaka, Malaysia</v>
      </c>
      <c r="B14333" t="s">
        <v>17918</v>
      </c>
      <c r="C14333" t="s">
        <v>17918</v>
      </c>
      <c r="D14333">
        <v>2.1888999999999998</v>
      </c>
      <c r="E14333">
        <v>102.25109999999999</v>
      </c>
      <c r="F14333" t="s">
        <v>1653</v>
      </c>
      <c r="G14333" t="s">
        <v>1654</v>
      </c>
      <c r="H14333" t="s">
        <v>1655</v>
      </c>
      <c r="I14333" t="s">
        <v>17918</v>
      </c>
      <c r="J14333" t="s">
        <v>378</v>
      </c>
      <c r="K14333">
        <v>455300</v>
      </c>
      <c r="L14333">
        <v>1458467506</v>
      </c>
    </row>
    <row r="14334" spans="1:12" x14ac:dyDescent="0.45">
      <c r="A14334" t="str">
        <f t="shared" si="223"/>
        <v>Melbourne, Victoria, Australia</v>
      </c>
      <c r="B14334" t="s">
        <v>17919</v>
      </c>
      <c r="C14334" t="s">
        <v>17919</v>
      </c>
      <c r="D14334">
        <v>-37.813600000000001</v>
      </c>
      <c r="E14334">
        <v>144.9631</v>
      </c>
      <c r="F14334" t="s">
        <v>830</v>
      </c>
      <c r="G14334" t="s">
        <v>831</v>
      </c>
      <c r="H14334" t="s">
        <v>832</v>
      </c>
      <c r="I14334" t="s">
        <v>2292</v>
      </c>
      <c r="J14334" t="s">
        <v>378</v>
      </c>
      <c r="K14334">
        <v>5078193</v>
      </c>
      <c r="L14334">
        <v>1036533631</v>
      </c>
    </row>
    <row r="14335" spans="1:12" x14ac:dyDescent="0.45">
      <c r="A14335" t="str">
        <f t="shared" si="223"/>
        <v>Melbourne, Florida, United States</v>
      </c>
      <c r="B14335" t="s">
        <v>17919</v>
      </c>
      <c r="C14335" t="s">
        <v>17919</v>
      </c>
      <c r="D14335">
        <v>28.108499999999999</v>
      </c>
      <c r="E14335">
        <v>-80.662700000000001</v>
      </c>
      <c r="F14335" t="s">
        <v>530</v>
      </c>
      <c r="G14335" t="s">
        <v>531</v>
      </c>
      <c r="H14335" t="s">
        <v>532</v>
      </c>
      <c r="I14335" t="s">
        <v>1378</v>
      </c>
      <c r="K14335">
        <v>83029</v>
      </c>
      <c r="L14335">
        <v>1840015960</v>
      </c>
    </row>
    <row r="14336" spans="1:12" x14ac:dyDescent="0.45">
      <c r="A14336" t="str">
        <f t="shared" si="223"/>
        <v>Melchor Ocampo, México, Mexico</v>
      </c>
      <c r="B14336" t="s">
        <v>17920</v>
      </c>
      <c r="C14336" t="s">
        <v>17920</v>
      </c>
      <c r="D14336">
        <v>19.708300000000001</v>
      </c>
      <c r="E14336">
        <v>-99.144400000000005</v>
      </c>
      <c r="F14336" t="s">
        <v>519</v>
      </c>
      <c r="G14336" t="s">
        <v>520</v>
      </c>
      <c r="H14336" t="s">
        <v>521</v>
      </c>
      <c r="I14336" t="s">
        <v>692</v>
      </c>
      <c r="J14336" t="s">
        <v>366</v>
      </c>
      <c r="K14336">
        <v>37706</v>
      </c>
      <c r="L14336">
        <v>1484243108</v>
      </c>
    </row>
    <row r="14337" spans="1:12" x14ac:dyDescent="0.45">
      <c r="A14337" t="str">
        <f t="shared" si="223"/>
        <v>Meldorf, Schleswig-Holstein, Germany</v>
      </c>
      <c r="B14337" t="s">
        <v>17921</v>
      </c>
      <c r="C14337" t="s">
        <v>17921</v>
      </c>
      <c r="D14337">
        <v>54.083300000000001</v>
      </c>
      <c r="E14337">
        <v>9.0667000000000009</v>
      </c>
      <c r="F14337" t="s">
        <v>441</v>
      </c>
      <c r="G14337" t="s">
        <v>442</v>
      </c>
      <c r="H14337" t="s">
        <v>443</v>
      </c>
      <c r="I14337" t="s">
        <v>997</v>
      </c>
      <c r="K14337">
        <v>7204</v>
      </c>
      <c r="L14337">
        <v>1276761814</v>
      </c>
    </row>
    <row r="14338" spans="1:12" x14ac:dyDescent="0.45">
      <c r="A14338" t="str">
        <f t="shared" si="223"/>
        <v>Melekeok, Melekeok, Palau</v>
      </c>
      <c r="B14338" t="s">
        <v>17922</v>
      </c>
      <c r="C14338" t="s">
        <v>17922</v>
      </c>
      <c r="D14338">
        <v>7.4874000000000001</v>
      </c>
      <c r="E14338">
        <v>134.62649999999999</v>
      </c>
      <c r="F14338" t="s">
        <v>15151</v>
      </c>
      <c r="G14338" t="s">
        <v>15152</v>
      </c>
      <c r="H14338" t="s">
        <v>15153</v>
      </c>
      <c r="I14338" t="s">
        <v>17922</v>
      </c>
      <c r="K14338">
        <v>7026</v>
      </c>
      <c r="L14338">
        <v>1585892017</v>
      </c>
    </row>
    <row r="14339" spans="1:12" x14ac:dyDescent="0.45">
      <c r="A14339" t="str">
        <f t="shared" ref="A14339:A14402" si="224">CONCATENATE(B14339,", ",I14339,", ",F14339)</f>
        <v>Melena del Sur, Mayabeque, Cuba</v>
      </c>
      <c r="B14339" t="s">
        <v>17923</v>
      </c>
      <c r="C14339" t="s">
        <v>17923</v>
      </c>
      <c r="D14339">
        <v>22.781400000000001</v>
      </c>
      <c r="E14339">
        <v>-82.148600000000002</v>
      </c>
      <c r="F14339" t="s">
        <v>658</v>
      </c>
      <c r="G14339" t="s">
        <v>659</v>
      </c>
      <c r="H14339" t="s">
        <v>660</v>
      </c>
      <c r="I14339" t="s">
        <v>11428</v>
      </c>
      <c r="J14339" t="s">
        <v>366</v>
      </c>
      <c r="K14339">
        <v>20646</v>
      </c>
      <c r="L14339">
        <v>1192175478</v>
      </c>
    </row>
    <row r="14340" spans="1:12" x14ac:dyDescent="0.45">
      <c r="A14340" t="str">
        <f t="shared" si="224"/>
        <v>Melenki, Vladimirskaya Oblast’, Russia</v>
      </c>
      <c r="B14340" t="s">
        <v>17924</v>
      </c>
      <c r="C14340" t="s">
        <v>17924</v>
      </c>
      <c r="D14340">
        <v>55.333300000000001</v>
      </c>
      <c r="E14340">
        <v>41.633299999999998</v>
      </c>
      <c r="F14340" t="s">
        <v>504</v>
      </c>
      <c r="G14340" t="s">
        <v>505</v>
      </c>
      <c r="H14340" t="s">
        <v>506</v>
      </c>
      <c r="I14340" t="s">
        <v>1485</v>
      </c>
      <c r="K14340">
        <v>13789</v>
      </c>
      <c r="L14340">
        <v>1643886318</v>
      </c>
    </row>
    <row r="14341" spans="1:12" x14ac:dyDescent="0.45">
      <c r="A14341" t="str">
        <f t="shared" si="224"/>
        <v>Meleuz, Bashkortostan, Russia</v>
      </c>
      <c r="B14341" t="s">
        <v>17925</v>
      </c>
      <c r="C14341" t="s">
        <v>17925</v>
      </c>
      <c r="D14341">
        <v>52.964700000000001</v>
      </c>
      <c r="E14341">
        <v>55.9328</v>
      </c>
      <c r="F14341" t="s">
        <v>504</v>
      </c>
      <c r="G14341" t="s">
        <v>505</v>
      </c>
      <c r="H14341" t="s">
        <v>506</v>
      </c>
      <c r="I14341" t="s">
        <v>923</v>
      </c>
      <c r="K14341">
        <v>58004</v>
      </c>
      <c r="L14341">
        <v>1643373593</v>
      </c>
    </row>
    <row r="14342" spans="1:12" x14ac:dyDescent="0.45">
      <c r="A14342" t="str">
        <f t="shared" si="224"/>
        <v>Melfort, Saskatchewan, Canada</v>
      </c>
      <c r="B14342" t="s">
        <v>17926</v>
      </c>
      <c r="C14342" t="s">
        <v>17926</v>
      </c>
      <c r="D14342">
        <v>52.856400000000001</v>
      </c>
      <c r="E14342">
        <v>-104.61</v>
      </c>
      <c r="F14342" t="s">
        <v>541</v>
      </c>
      <c r="G14342" t="s">
        <v>542</v>
      </c>
      <c r="H14342" t="s">
        <v>543</v>
      </c>
      <c r="I14342" t="s">
        <v>7588</v>
      </c>
      <c r="K14342">
        <v>5992</v>
      </c>
      <c r="L14342">
        <v>1124817334</v>
      </c>
    </row>
    <row r="14343" spans="1:12" x14ac:dyDescent="0.45">
      <c r="A14343" t="str">
        <f t="shared" si="224"/>
        <v>Melgaço, Viana do Castelo, Portugal</v>
      </c>
      <c r="B14343" t="s">
        <v>17927</v>
      </c>
      <c r="C14343" t="s">
        <v>17928</v>
      </c>
      <c r="D14343">
        <v>42.116700000000002</v>
      </c>
      <c r="E14343">
        <v>-8.2667000000000002</v>
      </c>
      <c r="F14343" t="s">
        <v>967</v>
      </c>
      <c r="G14343" t="s">
        <v>968</v>
      </c>
      <c r="H14343" t="s">
        <v>969</v>
      </c>
      <c r="I14343" t="s">
        <v>17929</v>
      </c>
      <c r="J14343" t="s">
        <v>366</v>
      </c>
      <c r="K14343">
        <v>9213</v>
      </c>
      <c r="L14343">
        <v>1620521790</v>
      </c>
    </row>
    <row r="14344" spans="1:12" x14ac:dyDescent="0.45">
      <c r="A14344" t="str">
        <f t="shared" si="224"/>
        <v>Melissa, Texas, United States</v>
      </c>
      <c r="B14344" t="s">
        <v>17930</v>
      </c>
      <c r="C14344" t="s">
        <v>17930</v>
      </c>
      <c r="D14344">
        <v>33.289099999999998</v>
      </c>
      <c r="E14344">
        <v>-96.557299999999998</v>
      </c>
      <c r="F14344" t="s">
        <v>530</v>
      </c>
      <c r="G14344" t="s">
        <v>531</v>
      </c>
      <c r="H14344" t="s">
        <v>532</v>
      </c>
      <c r="I14344" t="s">
        <v>610</v>
      </c>
      <c r="K14344">
        <v>12117</v>
      </c>
      <c r="L14344">
        <v>1840020658</v>
      </c>
    </row>
    <row r="14345" spans="1:12" x14ac:dyDescent="0.45">
      <c r="A14345" t="str">
        <f t="shared" si="224"/>
        <v>Melitopol’, Zaporiz’ka Oblast’, Ukraine</v>
      </c>
      <c r="B14345" t="s">
        <v>17931</v>
      </c>
      <c r="C14345" t="s">
        <v>17932</v>
      </c>
      <c r="D14345">
        <v>46.833300000000001</v>
      </c>
      <c r="E14345">
        <v>35.366700000000002</v>
      </c>
      <c r="F14345" t="s">
        <v>1461</v>
      </c>
      <c r="G14345" t="s">
        <v>1462</v>
      </c>
      <c r="H14345" t="s">
        <v>1463</v>
      </c>
      <c r="I14345" t="s">
        <v>4207</v>
      </c>
      <c r="J14345" t="s">
        <v>366</v>
      </c>
      <c r="K14345">
        <v>154992</v>
      </c>
      <c r="L14345">
        <v>1804906240</v>
      </c>
    </row>
    <row r="14346" spans="1:12" x14ac:dyDescent="0.45">
      <c r="A14346" t="str">
        <f t="shared" si="224"/>
        <v>Melk, Niederösterreich, Austria</v>
      </c>
      <c r="B14346" t="s">
        <v>17933</v>
      </c>
      <c r="C14346" t="s">
        <v>17933</v>
      </c>
      <c r="D14346">
        <v>48.226900000000001</v>
      </c>
      <c r="E14346">
        <v>15.3439</v>
      </c>
      <c r="F14346" t="s">
        <v>1889</v>
      </c>
      <c r="G14346" t="s">
        <v>1890</v>
      </c>
      <c r="H14346" t="s">
        <v>1891</v>
      </c>
      <c r="I14346" t="s">
        <v>1892</v>
      </c>
      <c r="J14346" t="s">
        <v>366</v>
      </c>
      <c r="K14346">
        <v>5529</v>
      </c>
      <c r="L14346">
        <v>1040399784</v>
      </c>
    </row>
    <row r="14347" spans="1:12" x14ac:dyDescent="0.45">
      <c r="A14347" t="str">
        <f t="shared" si="224"/>
        <v>Melksham, Wiltshire, United Kingdom</v>
      </c>
      <c r="B14347" t="s">
        <v>17934</v>
      </c>
      <c r="C14347" t="s">
        <v>17934</v>
      </c>
      <c r="D14347">
        <v>51.371000000000002</v>
      </c>
      <c r="E14347">
        <v>-2.1379999999999999</v>
      </c>
      <c r="F14347" t="s">
        <v>536</v>
      </c>
      <c r="G14347" t="s">
        <v>537</v>
      </c>
      <c r="H14347" t="s">
        <v>538</v>
      </c>
      <c r="I14347" t="s">
        <v>1835</v>
      </c>
      <c r="K14347">
        <v>14677</v>
      </c>
      <c r="L14347">
        <v>1826642248</v>
      </c>
    </row>
    <row r="14348" spans="1:12" x14ac:dyDescent="0.45">
      <c r="A14348" t="str">
        <f t="shared" si="224"/>
        <v>Melle, Lower Saxony, Germany</v>
      </c>
      <c r="B14348" t="s">
        <v>17935</v>
      </c>
      <c r="C14348" t="s">
        <v>17935</v>
      </c>
      <c r="D14348">
        <v>52.203099999999999</v>
      </c>
      <c r="E14348">
        <v>8.3361000000000001</v>
      </c>
      <c r="F14348" t="s">
        <v>441</v>
      </c>
      <c r="G14348" t="s">
        <v>442</v>
      </c>
      <c r="H14348" t="s">
        <v>443</v>
      </c>
      <c r="I14348" t="s">
        <v>735</v>
      </c>
      <c r="K14348">
        <v>46493</v>
      </c>
      <c r="L14348">
        <v>1276489872</v>
      </c>
    </row>
    <row r="14349" spans="1:12" x14ac:dyDescent="0.45">
      <c r="A14349" t="str">
        <f t="shared" si="224"/>
        <v>Mellieħa, Mellieħa, Malta</v>
      </c>
      <c r="B14349" t="s">
        <v>17936</v>
      </c>
      <c r="C14349" t="s">
        <v>17937</v>
      </c>
      <c r="D14349">
        <v>35.956400000000002</v>
      </c>
      <c r="E14349">
        <v>14.3622</v>
      </c>
      <c r="F14349" t="s">
        <v>2704</v>
      </c>
      <c r="G14349" t="s">
        <v>2705</v>
      </c>
      <c r="H14349" t="s">
        <v>2706</v>
      </c>
      <c r="I14349" t="s">
        <v>17936</v>
      </c>
      <c r="J14349" t="s">
        <v>378</v>
      </c>
      <c r="L14349">
        <v>1470660015</v>
      </c>
    </row>
    <row r="14350" spans="1:12" x14ac:dyDescent="0.45">
      <c r="A14350" t="str">
        <f t="shared" si="224"/>
        <v>Mellrichstadt, Bavaria, Germany</v>
      </c>
      <c r="B14350" t="s">
        <v>17938</v>
      </c>
      <c r="C14350" t="s">
        <v>17938</v>
      </c>
      <c r="D14350">
        <v>50.427799999999998</v>
      </c>
      <c r="E14350">
        <v>10.3027</v>
      </c>
      <c r="F14350" t="s">
        <v>441</v>
      </c>
      <c r="G14350" t="s">
        <v>442</v>
      </c>
      <c r="H14350" t="s">
        <v>443</v>
      </c>
      <c r="I14350" t="s">
        <v>567</v>
      </c>
      <c r="K14350">
        <v>5525</v>
      </c>
      <c r="L14350">
        <v>1276917684</v>
      </c>
    </row>
    <row r="14351" spans="1:12" x14ac:dyDescent="0.45">
      <c r="A14351" t="str">
        <f t="shared" si="224"/>
        <v>Mělník, Středočeský Kraj, Czechia</v>
      </c>
      <c r="B14351" t="s">
        <v>17939</v>
      </c>
      <c r="C14351" t="s">
        <v>17940</v>
      </c>
      <c r="D14351">
        <v>50.3506</v>
      </c>
      <c r="E14351">
        <v>14.4742</v>
      </c>
      <c r="F14351" t="s">
        <v>2480</v>
      </c>
      <c r="G14351" t="s">
        <v>2481</v>
      </c>
      <c r="H14351" t="s">
        <v>2482</v>
      </c>
      <c r="I14351" t="s">
        <v>3197</v>
      </c>
      <c r="K14351">
        <v>19559</v>
      </c>
      <c r="L14351">
        <v>1203735988</v>
      </c>
    </row>
    <row r="14352" spans="1:12" x14ac:dyDescent="0.45">
      <c r="A14352" t="str">
        <f t="shared" si="224"/>
        <v>Melo, Cerro Largo, Uruguay</v>
      </c>
      <c r="B14352" t="s">
        <v>17941</v>
      </c>
      <c r="C14352" t="s">
        <v>17941</v>
      </c>
      <c r="D14352">
        <v>-32.359499999999997</v>
      </c>
      <c r="E14352">
        <v>-54.18</v>
      </c>
      <c r="F14352" t="s">
        <v>1033</v>
      </c>
      <c r="G14352" t="s">
        <v>1034</v>
      </c>
      <c r="H14352" t="s">
        <v>1035</v>
      </c>
      <c r="I14352" t="s">
        <v>17942</v>
      </c>
      <c r="J14352" t="s">
        <v>378</v>
      </c>
      <c r="K14352">
        <v>55494</v>
      </c>
      <c r="L14352">
        <v>1858600801</v>
      </c>
    </row>
    <row r="14353" spans="1:12" x14ac:dyDescent="0.45">
      <c r="A14353" t="str">
        <f t="shared" si="224"/>
        <v>Melrose, Massachusetts, United States</v>
      </c>
      <c r="B14353" t="s">
        <v>17943</v>
      </c>
      <c r="C14353" t="s">
        <v>17943</v>
      </c>
      <c r="D14353">
        <v>42.455599999999997</v>
      </c>
      <c r="E14353">
        <v>-71.058999999999997</v>
      </c>
      <c r="F14353" t="s">
        <v>530</v>
      </c>
      <c r="G14353" t="s">
        <v>531</v>
      </c>
      <c r="H14353" t="s">
        <v>532</v>
      </c>
      <c r="I14353" t="s">
        <v>621</v>
      </c>
      <c r="K14353">
        <v>28016</v>
      </c>
      <c r="L14353">
        <v>1840000432</v>
      </c>
    </row>
    <row r="14354" spans="1:12" x14ac:dyDescent="0.45">
      <c r="A14354" t="str">
        <f t="shared" si="224"/>
        <v>Melrose Park, Illinois, United States</v>
      </c>
      <c r="B14354" t="s">
        <v>17944</v>
      </c>
      <c r="C14354" t="s">
        <v>17944</v>
      </c>
      <c r="D14354">
        <v>41.902900000000002</v>
      </c>
      <c r="E14354">
        <v>-87.864199999999997</v>
      </c>
      <c r="F14354" t="s">
        <v>530</v>
      </c>
      <c r="G14354" t="s">
        <v>531</v>
      </c>
      <c r="H14354" t="s">
        <v>532</v>
      </c>
      <c r="I14354" t="s">
        <v>824</v>
      </c>
      <c r="K14354">
        <v>24703</v>
      </c>
      <c r="L14354">
        <v>1840011296</v>
      </c>
    </row>
    <row r="14355" spans="1:12" x14ac:dyDescent="0.45">
      <c r="A14355" t="str">
        <f t="shared" si="224"/>
        <v>Melsungen, Hesse, Germany</v>
      </c>
      <c r="B14355" t="s">
        <v>17945</v>
      </c>
      <c r="C14355" t="s">
        <v>17945</v>
      </c>
      <c r="D14355">
        <v>51.133299999999998</v>
      </c>
      <c r="E14355">
        <v>9.5500000000000007</v>
      </c>
      <c r="F14355" t="s">
        <v>441</v>
      </c>
      <c r="G14355" t="s">
        <v>442</v>
      </c>
      <c r="H14355" t="s">
        <v>443</v>
      </c>
      <c r="I14355" t="s">
        <v>1676</v>
      </c>
      <c r="K14355">
        <v>13659</v>
      </c>
      <c r="L14355">
        <v>1276369572</v>
      </c>
    </row>
    <row r="14356" spans="1:12" x14ac:dyDescent="0.45">
      <c r="A14356" t="str">
        <f t="shared" si="224"/>
        <v>Meltham, Kirklees, United Kingdom</v>
      </c>
      <c r="B14356" t="s">
        <v>17946</v>
      </c>
      <c r="C14356" t="s">
        <v>17946</v>
      </c>
      <c r="D14356">
        <v>53.591999999999999</v>
      </c>
      <c r="E14356">
        <v>-1.85</v>
      </c>
      <c r="F14356" t="s">
        <v>536</v>
      </c>
      <c r="G14356" t="s">
        <v>537</v>
      </c>
      <c r="H14356" t="s">
        <v>538</v>
      </c>
      <c r="I14356" t="s">
        <v>1639</v>
      </c>
      <c r="K14356">
        <v>8534</v>
      </c>
      <c r="L14356">
        <v>1826260567</v>
      </c>
    </row>
    <row r="14357" spans="1:12" x14ac:dyDescent="0.45">
      <c r="A14357" t="str">
        <f t="shared" si="224"/>
        <v>Melton, Victoria, Australia</v>
      </c>
      <c r="B14357" t="s">
        <v>17947</v>
      </c>
      <c r="C14357" t="s">
        <v>17947</v>
      </c>
      <c r="D14357">
        <v>-37.683300000000003</v>
      </c>
      <c r="E14357">
        <v>144.58330000000001</v>
      </c>
      <c r="F14357" t="s">
        <v>830</v>
      </c>
      <c r="G14357" t="s">
        <v>831</v>
      </c>
      <c r="H14357" t="s">
        <v>832</v>
      </c>
      <c r="I14357" t="s">
        <v>2292</v>
      </c>
      <c r="K14357">
        <v>8069</v>
      </c>
      <c r="L14357">
        <v>1036007778</v>
      </c>
    </row>
    <row r="14358" spans="1:12" x14ac:dyDescent="0.45">
      <c r="A14358" t="str">
        <f t="shared" si="224"/>
        <v>Melton Mowbray, Leicestershire, United Kingdom</v>
      </c>
      <c r="B14358" t="s">
        <v>17948</v>
      </c>
      <c r="C14358" t="s">
        <v>17948</v>
      </c>
      <c r="D14358">
        <v>52.766100000000002</v>
      </c>
      <c r="E14358">
        <v>-0.88600000000000001</v>
      </c>
      <c r="F14358" t="s">
        <v>536</v>
      </c>
      <c r="G14358" t="s">
        <v>537</v>
      </c>
      <c r="H14358" t="s">
        <v>538</v>
      </c>
      <c r="I14358" t="s">
        <v>2111</v>
      </c>
      <c r="K14358">
        <v>27158</v>
      </c>
      <c r="L14358">
        <v>1826081366</v>
      </c>
    </row>
    <row r="14359" spans="1:12" x14ac:dyDescent="0.45">
      <c r="A14359" t="str">
        <f t="shared" si="224"/>
        <v>Melun, Île-de-France, France</v>
      </c>
      <c r="B14359" t="s">
        <v>17949</v>
      </c>
      <c r="C14359" t="s">
        <v>17949</v>
      </c>
      <c r="D14359">
        <v>48.540599999999998</v>
      </c>
      <c r="E14359">
        <v>2.66</v>
      </c>
      <c r="F14359" t="s">
        <v>526</v>
      </c>
      <c r="G14359" t="s">
        <v>527</v>
      </c>
      <c r="H14359" t="s">
        <v>528</v>
      </c>
      <c r="I14359" t="s">
        <v>732</v>
      </c>
      <c r="J14359" t="s">
        <v>366</v>
      </c>
      <c r="K14359">
        <v>40032</v>
      </c>
      <c r="L14359">
        <v>1250913458</v>
      </c>
    </row>
    <row r="14360" spans="1:12" x14ac:dyDescent="0.45">
      <c r="A14360" t="str">
        <f t="shared" si="224"/>
        <v>Melut, Upper Nile, South Sudan</v>
      </c>
      <c r="B14360" t="s">
        <v>17950</v>
      </c>
      <c r="C14360" t="s">
        <v>17950</v>
      </c>
      <c r="D14360">
        <v>10.4404</v>
      </c>
      <c r="E14360">
        <v>32.201500000000003</v>
      </c>
      <c r="F14360" t="s">
        <v>2800</v>
      </c>
      <c r="G14360" t="s">
        <v>2801</v>
      </c>
      <c r="H14360" t="s">
        <v>2802</v>
      </c>
      <c r="I14360" t="s">
        <v>17235</v>
      </c>
      <c r="K14360">
        <v>6407</v>
      </c>
      <c r="L14360">
        <v>1728493346</v>
      </c>
    </row>
    <row r="14361" spans="1:12" x14ac:dyDescent="0.45">
      <c r="A14361" t="str">
        <f t="shared" si="224"/>
        <v>Melville, New York, United States</v>
      </c>
      <c r="B14361" t="s">
        <v>17951</v>
      </c>
      <c r="C14361" t="s">
        <v>17951</v>
      </c>
      <c r="D14361">
        <v>40.782299999999999</v>
      </c>
      <c r="E14361">
        <v>-73.408799999999999</v>
      </c>
      <c r="F14361" t="s">
        <v>530</v>
      </c>
      <c r="G14361" t="s">
        <v>531</v>
      </c>
      <c r="H14361" t="s">
        <v>532</v>
      </c>
      <c r="I14361" t="s">
        <v>803</v>
      </c>
      <c r="K14361">
        <v>17872</v>
      </c>
      <c r="L14361">
        <v>1840005044</v>
      </c>
    </row>
    <row r="14362" spans="1:12" x14ac:dyDescent="0.45">
      <c r="A14362" t="str">
        <f t="shared" si="224"/>
        <v>Melvindale, Michigan, United States</v>
      </c>
      <c r="B14362" t="s">
        <v>17952</v>
      </c>
      <c r="C14362" t="s">
        <v>17952</v>
      </c>
      <c r="D14362">
        <v>42.280200000000001</v>
      </c>
      <c r="E14362">
        <v>-83.178200000000004</v>
      </c>
      <c r="F14362" t="s">
        <v>530</v>
      </c>
      <c r="G14362" t="s">
        <v>531</v>
      </c>
      <c r="H14362" t="s">
        <v>532</v>
      </c>
      <c r="I14362" t="s">
        <v>868</v>
      </c>
      <c r="K14362">
        <v>10248</v>
      </c>
      <c r="L14362">
        <v>1840003986</v>
      </c>
    </row>
    <row r="14363" spans="1:12" x14ac:dyDescent="0.45">
      <c r="A14363" t="str">
        <f t="shared" si="224"/>
        <v>Memmingen, Bavaria, Germany</v>
      </c>
      <c r="B14363" t="s">
        <v>17953</v>
      </c>
      <c r="C14363" t="s">
        <v>17953</v>
      </c>
      <c r="D14363">
        <v>47.9878</v>
      </c>
      <c r="E14363">
        <v>10.181100000000001</v>
      </c>
      <c r="F14363" t="s">
        <v>441</v>
      </c>
      <c r="G14363" t="s">
        <v>442</v>
      </c>
      <c r="H14363" t="s">
        <v>443</v>
      </c>
      <c r="I14363" t="s">
        <v>567</v>
      </c>
      <c r="J14363" t="s">
        <v>366</v>
      </c>
      <c r="K14363">
        <v>43837</v>
      </c>
      <c r="L14363">
        <v>1276229376</v>
      </c>
    </row>
    <row r="14364" spans="1:12" x14ac:dyDescent="0.45">
      <c r="A14364" t="str">
        <f t="shared" si="224"/>
        <v>Memphis, Tennessee, United States</v>
      </c>
      <c r="B14364" t="s">
        <v>17954</v>
      </c>
      <c r="C14364" t="s">
        <v>17954</v>
      </c>
      <c r="D14364">
        <v>35.104599999999998</v>
      </c>
      <c r="E14364">
        <v>-89.9773</v>
      </c>
      <c r="F14364" t="s">
        <v>530</v>
      </c>
      <c r="G14364" t="s">
        <v>531</v>
      </c>
      <c r="H14364" t="s">
        <v>532</v>
      </c>
      <c r="I14364" t="s">
        <v>1466</v>
      </c>
      <c r="K14364">
        <v>1066967</v>
      </c>
      <c r="L14364">
        <v>1840015457</v>
      </c>
    </row>
    <row r="14365" spans="1:12" x14ac:dyDescent="0.45">
      <c r="A14365" t="str">
        <f t="shared" si="224"/>
        <v>Memphis, Florida, United States</v>
      </c>
      <c r="B14365" t="s">
        <v>17954</v>
      </c>
      <c r="C14365" t="s">
        <v>17954</v>
      </c>
      <c r="D14365">
        <v>27.543500000000002</v>
      </c>
      <c r="E14365">
        <v>-82.560699999999997</v>
      </c>
      <c r="F14365" t="s">
        <v>530</v>
      </c>
      <c r="G14365" t="s">
        <v>531</v>
      </c>
      <c r="H14365" t="s">
        <v>532</v>
      </c>
      <c r="I14365" t="s">
        <v>1378</v>
      </c>
      <c r="K14365">
        <v>8788</v>
      </c>
      <c r="L14365">
        <v>1840014172</v>
      </c>
    </row>
    <row r="14366" spans="1:12" x14ac:dyDescent="0.45">
      <c r="A14366" t="str">
        <f t="shared" si="224"/>
        <v>Memuro-minami, Hokkaidō, Japan</v>
      </c>
      <c r="B14366" t="s">
        <v>17955</v>
      </c>
      <c r="C14366" t="s">
        <v>17955</v>
      </c>
      <c r="D14366">
        <v>42.911900000000003</v>
      </c>
      <c r="E14366">
        <v>143.05080000000001</v>
      </c>
      <c r="F14366" t="s">
        <v>514</v>
      </c>
      <c r="G14366" t="s">
        <v>515</v>
      </c>
      <c r="H14366" t="s">
        <v>516</v>
      </c>
      <c r="I14366" t="s">
        <v>517</v>
      </c>
      <c r="K14366">
        <v>18497</v>
      </c>
      <c r="L14366">
        <v>1392837636</v>
      </c>
    </row>
    <row r="14367" spans="1:12" x14ac:dyDescent="0.45">
      <c r="A14367" t="str">
        <f t="shared" si="224"/>
        <v>Mena, Chernihivs’ka Oblast’, Ukraine</v>
      </c>
      <c r="B14367" t="s">
        <v>17956</v>
      </c>
      <c r="C14367" t="s">
        <v>17956</v>
      </c>
      <c r="D14367">
        <v>51.5167</v>
      </c>
      <c r="E14367">
        <v>32.216700000000003</v>
      </c>
      <c r="F14367" t="s">
        <v>1461</v>
      </c>
      <c r="G14367" t="s">
        <v>1462</v>
      </c>
      <c r="H14367" t="s">
        <v>1463</v>
      </c>
      <c r="I14367" t="s">
        <v>5004</v>
      </c>
      <c r="J14367" t="s">
        <v>366</v>
      </c>
      <c r="K14367">
        <v>11670</v>
      </c>
      <c r="L14367">
        <v>1804891578</v>
      </c>
    </row>
    <row r="14368" spans="1:12" x14ac:dyDescent="0.45">
      <c r="A14368" t="str">
        <f t="shared" si="224"/>
        <v>Mena, Arkansas, United States</v>
      </c>
      <c r="B14368" t="s">
        <v>17956</v>
      </c>
      <c r="C14368" t="s">
        <v>17956</v>
      </c>
      <c r="D14368">
        <v>34.581200000000003</v>
      </c>
      <c r="E14368">
        <v>-94.236900000000006</v>
      </c>
      <c r="F14368" t="s">
        <v>530</v>
      </c>
      <c r="G14368" t="s">
        <v>531</v>
      </c>
      <c r="H14368" t="s">
        <v>532</v>
      </c>
      <c r="I14368" t="s">
        <v>1616</v>
      </c>
      <c r="K14368">
        <v>5261</v>
      </c>
      <c r="L14368">
        <v>1840015549</v>
      </c>
    </row>
    <row r="14369" spans="1:12" x14ac:dyDescent="0.45">
      <c r="A14369" t="str">
        <f t="shared" si="224"/>
        <v>Ménaka, Gao, Mali</v>
      </c>
      <c r="B14369" t="s">
        <v>17957</v>
      </c>
      <c r="C14369" t="s">
        <v>17958</v>
      </c>
      <c r="D14369">
        <v>15.916700000000001</v>
      </c>
      <c r="E14369">
        <v>2.4</v>
      </c>
      <c r="F14369" t="s">
        <v>978</v>
      </c>
      <c r="G14369" t="s">
        <v>979</v>
      </c>
      <c r="H14369" t="s">
        <v>980</v>
      </c>
      <c r="I14369" t="s">
        <v>5067</v>
      </c>
      <c r="J14369" t="s">
        <v>366</v>
      </c>
      <c r="K14369">
        <v>9110</v>
      </c>
      <c r="L14369">
        <v>1466373205</v>
      </c>
    </row>
    <row r="14370" spans="1:12" x14ac:dyDescent="0.45">
      <c r="A14370" t="str">
        <f t="shared" si="224"/>
        <v>Menasha, Wisconsin, United States</v>
      </c>
      <c r="B14370" t="s">
        <v>17959</v>
      </c>
      <c r="C14370" t="s">
        <v>17959</v>
      </c>
      <c r="D14370">
        <v>44.212400000000002</v>
      </c>
      <c r="E14370">
        <v>-88.427199999999999</v>
      </c>
      <c r="F14370" t="s">
        <v>530</v>
      </c>
      <c r="G14370" t="s">
        <v>531</v>
      </c>
      <c r="H14370" t="s">
        <v>532</v>
      </c>
      <c r="I14370" t="s">
        <v>1611</v>
      </c>
      <c r="K14370">
        <v>17873</v>
      </c>
      <c r="L14370">
        <v>1840002243</v>
      </c>
    </row>
    <row r="14371" spans="1:12" x14ac:dyDescent="0.45">
      <c r="A14371" t="str">
        <f t="shared" si="224"/>
        <v>Mendefera, Debub, Eritrea</v>
      </c>
      <c r="B14371" t="s">
        <v>17960</v>
      </c>
      <c r="C14371" t="s">
        <v>17960</v>
      </c>
      <c r="D14371">
        <v>14.8833</v>
      </c>
      <c r="E14371">
        <v>38.816699999999997</v>
      </c>
      <c r="F14371" t="s">
        <v>844</v>
      </c>
      <c r="G14371" t="s">
        <v>845</v>
      </c>
      <c r="H14371" t="s">
        <v>846</v>
      </c>
      <c r="I14371" t="s">
        <v>8219</v>
      </c>
      <c r="J14371" t="s">
        <v>378</v>
      </c>
      <c r="K14371">
        <v>28492</v>
      </c>
      <c r="L14371">
        <v>1232751882</v>
      </c>
    </row>
    <row r="14372" spans="1:12" x14ac:dyDescent="0.45">
      <c r="A14372" t="str">
        <f t="shared" si="224"/>
        <v>Mendeleyevsk, Tatarstan, Russia</v>
      </c>
      <c r="B14372" t="s">
        <v>17961</v>
      </c>
      <c r="C14372" t="s">
        <v>17961</v>
      </c>
      <c r="D14372">
        <v>55.9</v>
      </c>
      <c r="E14372">
        <v>52.316699999999997</v>
      </c>
      <c r="F14372" t="s">
        <v>504</v>
      </c>
      <c r="G14372" t="s">
        <v>505</v>
      </c>
      <c r="H14372" t="s">
        <v>506</v>
      </c>
      <c r="I14372" t="s">
        <v>1627</v>
      </c>
      <c r="K14372">
        <v>22336</v>
      </c>
      <c r="L14372">
        <v>1643860674</v>
      </c>
    </row>
    <row r="14373" spans="1:12" x14ac:dyDescent="0.45">
      <c r="A14373" t="str">
        <f t="shared" si="224"/>
        <v>Menderes, İzmir, Turkey</v>
      </c>
      <c r="B14373" t="s">
        <v>17962</v>
      </c>
      <c r="C14373" t="s">
        <v>17962</v>
      </c>
      <c r="D14373">
        <v>38.253999999999998</v>
      </c>
      <c r="E14373">
        <v>27.134</v>
      </c>
      <c r="F14373" t="s">
        <v>806</v>
      </c>
      <c r="G14373" t="s">
        <v>807</v>
      </c>
      <c r="H14373" t="s">
        <v>808</v>
      </c>
      <c r="I14373" t="s">
        <v>1561</v>
      </c>
      <c r="J14373" t="s">
        <v>366</v>
      </c>
      <c r="K14373">
        <v>93796</v>
      </c>
      <c r="L14373">
        <v>1792033881</v>
      </c>
    </row>
    <row r="14374" spans="1:12" x14ac:dyDescent="0.45">
      <c r="A14374" t="str">
        <f t="shared" si="224"/>
        <v>Mendham, New Jersey, United States</v>
      </c>
      <c r="B14374" t="s">
        <v>17963</v>
      </c>
      <c r="C14374" t="s">
        <v>17963</v>
      </c>
      <c r="D14374">
        <v>40.782800000000002</v>
      </c>
      <c r="E14374">
        <v>-74.594300000000004</v>
      </c>
      <c r="F14374" t="s">
        <v>530</v>
      </c>
      <c r="G14374" t="s">
        <v>531</v>
      </c>
      <c r="H14374" t="s">
        <v>532</v>
      </c>
      <c r="I14374" t="s">
        <v>587</v>
      </c>
      <c r="K14374">
        <v>5792</v>
      </c>
      <c r="L14374">
        <v>1840003575</v>
      </c>
    </row>
    <row r="14375" spans="1:12" x14ac:dyDescent="0.45">
      <c r="A14375" t="str">
        <f t="shared" si="224"/>
        <v>Mendi, Southern Highlands, Papua New Guinea</v>
      </c>
      <c r="B14375" t="s">
        <v>17964</v>
      </c>
      <c r="C14375" t="s">
        <v>17964</v>
      </c>
      <c r="D14375">
        <v>-6.1478000000000002</v>
      </c>
      <c r="E14375">
        <v>143.65719999999999</v>
      </c>
      <c r="F14375" t="s">
        <v>1658</v>
      </c>
      <c r="G14375" t="s">
        <v>1659</v>
      </c>
      <c r="H14375" t="s">
        <v>1660</v>
      </c>
      <c r="I14375" t="s">
        <v>17965</v>
      </c>
      <c r="J14375" t="s">
        <v>378</v>
      </c>
      <c r="K14375">
        <v>26252</v>
      </c>
      <c r="L14375">
        <v>1598467297</v>
      </c>
    </row>
    <row r="14376" spans="1:12" x14ac:dyDescent="0.45">
      <c r="A14376" t="str">
        <f t="shared" si="224"/>
        <v>Mendig, Rhineland-Palatinate, Germany</v>
      </c>
      <c r="B14376" t="s">
        <v>17966</v>
      </c>
      <c r="C14376" t="s">
        <v>17966</v>
      </c>
      <c r="D14376">
        <v>50.374400000000001</v>
      </c>
      <c r="E14376">
        <v>7.2808000000000002</v>
      </c>
      <c r="F14376" t="s">
        <v>441</v>
      </c>
      <c r="G14376" t="s">
        <v>442</v>
      </c>
      <c r="H14376" t="s">
        <v>443</v>
      </c>
      <c r="I14376" t="s">
        <v>1712</v>
      </c>
      <c r="K14376">
        <v>8895</v>
      </c>
      <c r="L14376">
        <v>1276853202</v>
      </c>
    </row>
    <row r="14377" spans="1:12" x14ac:dyDescent="0.45">
      <c r="A14377" t="str">
        <f t="shared" si="224"/>
        <v>Mendon, New York, United States</v>
      </c>
      <c r="B14377" t="s">
        <v>17967</v>
      </c>
      <c r="C14377" t="s">
        <v>17967</v>
      </c>
      <c r="D14377">
        <v>42.985900000000001</v>
      </c>
      <c r="E14377">
        <v>-77.547899999999998</v>
      </c>
      <c r="F14377" t="s">
        <v>530</v>
      </c>
      <c r="G14377" t="s">
        <v>531</v>
      </c>
      <c r="H14377" t="s">
        <v>532</v>
      </c>
      <c r="I14377" t="s">
        <v>803</v>
      </c>
      <c r="K14377">
        <v>9197</v>
      </c>
      <c r="L14377">
        <v>1840058299</v>
      </c>
    </row>
    <row r="14378" spans="1:12" x14ac:dyDescent="0.45">
      <c r="A14378" t="str">
        <f t="shared" si="224"/>
        <v>Mendon, Massachusetts, United States</v>
      </c>
      <c r="B14378" t="s">
        <v>17967</v>
      </c>
      <c r="C14378" t="s">
        <v>17967</v>
      </c>
      <c r="D14378">
        <v>42.093000000000004</v>
      </c>
      <c r="E14378">
        <v>-71.551500000000004</v>
      </c>
      <c r="F14378" t="s">
        <v>530</v>
      </c>
      <c r="G14378" t="s">
        <v>531</v>
      </c>
      <c r="H14378" t="s">
        <v>532</v>
      </c>
      <c r="I14378" t="s">
        <v>621</v>
      </c>
      <c r="K14378">
        <v>6068</v>
      </c>
      <c r="L14378">
        <v>1840053593</v>
      </c>
    </row>
    <row r="14379" spans="1:12" x14ac:dyDescent="0.45">
      <c r="A14379" t="str">
        <f t="shared" si="224"/>
        <v>Mendota, California, United States</v>
      </c>
      <c r="B14379" t="s">
        <v>17968</v>
      </c>
      <c r="C14379" t="s">
        <v>17968</v>
      </c>
      <c r="D14379">
        <v>36.755499999999998</v>
      </c>
      <c r="E14379">
        <v>-120.3776</v>
      </c>
      <c r="F14379" t="s">
        <v>530</v>
      </c>
      <c r="G14379" t="s">
        <v>531</v>
      </c>
      <c r="H14379" t="s">
        <v>532</v>
      </c>
      <c r="I14379" t="s">
        <v>754</v>
      </c>
      <c r="K14379">
        <v>11716</v>
      </c>
      <c r="L14379">
        <v>1840020321</v>
      </c>
    </row>
    <row r="14380" spans="1:12" x14ac:dyDescent="0.45">
      <c r="A14380" t="str">
        <f t="shared" si="224"/>
        <v>Mendota, Illinois, United States</v>
      </c>
      <c r="B14380" t="s">
        <v>17968</v>
      </c>
      <c r="C14380" t="s">
        <v>17968</v>
      </c>
      <c r="D14380">
        <v>41.555300000000003</v>
      </c>
      <c r="E14380">
        <v>-89.104200000000006</v>
      </c>
      <c r="F14380" t="s">
        <v>530</v>
      </c>
      <c r="G14380" t="s">
        <v>531</v>
      </c>
      <c r="H14380" t="s">
        <v>532</v>
      </c>
      <c r="I14380" t="s">
        <v>824</v>
      </c>
      <c r="K14380">
        <v>6826</v>
      </c>
      <c r="L14380">
        <v>1840008199</v>
      </c>
    </row>
    <row r="14381" spans="1:12" x14ac:dyDescent="0.45">
      <c r="A14381" t="str">
        <f t="shared" si="224"/>
        <v>Mendota Heights, Minnesota, United States</v>
      </c>
      <c r="B14381" t="s">
        <v>17969</v>
      </c>
      <c r="C14381" t="s">
        <v>17969</v>
      </c>
      <c r="D14381">
        <v>44.881500000000003</v>
      </c>
      <c r="E14381">
        <v>-93.14</v>
      </c>
      <c r="F14381" t="s">
        <v>530</v>
      </c>
      <c r="G14381" t="s">
        <v>531</v>
      </c>
      <c r="H14381" t="s">
        <v>532</v>
      </c>
      <c r="I14381" t="s">
        <v>1433</v>
      </c>
      <c r="K14381">
        <v>11343</v>
      </c>
      <c r="L14381">
        <v>1840007855</v>
      </c>
    </row>
    <row r="14382" spans="1:12" x14ac:dyDescent="0.45">
      <c r="A14382" t="str">
        <f t="shared" si="224"/>
        <v>Mendoza, Mendoza, Argentina</v>
      </c>
      <c r="B14382" t="s">
        <v>10871</v>
      </c>
      <c r="C14382" t="s">
        <v>10871</v>
      </c>
      <c r="D14382">
        <v>-32.883299999999998</v>
      </c>
      <c r="E14382">
        <v>-68.833299999999994</v>
      </c>
      <c r="F14382" t="s">
        <v>651</v>
      </c>
      <c r="G14382" t="s">
        <v>652</v>
      </c>
      <c r="H14382" t="s">
        <v>653</v>
      </c>
      <c r="I14382" t="s">
        <v>10871</v>
      </c>
      <c r="J14382" t="s">
        <v>378</v>
      </c>
      <c r="K14382">
        <v>114822</v>
      </c>
      <c r="L14382">
        <v>1032433516</v>
      </c>
    </row>
    <row r="14383" spans="1:12" x14ac:dyDescent="0.45">
      <c r="A14383" t="str">
        <f t="shared" si="224"/>
        <v>Mendrisio, Ticino, Switzerland</v>
      </c>
      <c r="B14383" t="s">
        <v>17970</v>
      </c>
      <c r="C14383" t="s">
        <v>17970</v>
      </c>
      <c r="D14383">
        <v>45.866700000000002</v>
      </c>
      <c r="E14383">
        <v>8.9832999999999998</v>
      </c>
      <c r="F14383" t="s">
        <v>464</v>
      </c>
      <c r="G14383" t="s">
        <v>465</v>
      </c>
      <c r="H14383" t="s">
        <v>466</v>
      </c>
      <c r="I14383" t="s">
        <v>4065</v>
      </c>
      <c r="K14383">
        <v>14942</v>
      </c>
      <c r="L14383">
        <v>1756337416</v>
      </c>
    </row>
    <row r="14384" spans="1:12" x14ac:dyDescent="0.45">
      <c r="A14384" t="str">
        <f t="shared" si="224"/>
        <v>Menemen, İzmir, Turkey</v>
      </c>
      <c r="B14384" t="s">
        <v>17971</v>
      </c>
      <c r="C14384" t="s">
        <v>17971</v>
      </c>
      <c r="D14384">
        <v>38.6</v>
      </c>
      <c r="E14384">
        <v>27.066700000000001</v>
      </c>
      <c r="F14384" t="s">
        <v>806</v>
      </c>
      <c r="G14384" t="s">
        <v>807</v>
      </c>
      <c r="H14384" t="s">
        <v>808</v>
      </c>
      <c r="I14384" t="s">
        <v>1561</v>
      </c>
      <c r="J14384" t="s">
        <v>366</v>
      </c>
      <c r="K14384">
        <v>174564</v>
      </c>
      <c r="L14384">
        <v>1792699814</v>
      </c>
    </row>
    <row r="14385" spans="1:12" x14ac:dyDescent="0.45">
      <c r="A14385" t="str">
        <f t="shared" si="224"/>
        <v>Menen, Flanders, Belgium</v>
      </c>
      <c r="B14385" t="s">
        <v>17972</v>
      </c>
      <c r="C14385" t="s">
        <v>17972</v>
      </c>
      <c r="D14385">
        <v>50.7956</v>
      </c>
      <c r="E14385">
        <v>3.1217000000000001</v>
      </c>
      <c r="F14385" t="s">
        <v>453</v>
      </c>
      <c r="G14385" t="s">
        <v>454</v>
      </c>
      <c r="H14385" t="s">
        <v>455</v>
      </c>
      <c r="I14385" t="s">
        <v>456</v>
      </c>
      <c r="K14385">
        <v>33190</v>
      </c>
      <c r="L14385">
        <v>1056841514</v>
      </c>
    </row>
    <row r="14386" spans="1:12" x14ac:dyDescent="0.45">
      <c r="A14386" t="str">
        <f t="shared" si="224"/>
        <v>Mengen, Baden-Württemberg, Germany</v>
      </c>
      <c r="B14386" t="s">
        <v>17973</v>
      </c>
      <c r="C14386" t="s">
        <v>17973</v>
      </c>
      <c r="D14386">
        <v>48.049700000000001</v>
      </c>
      <c r="E14386">
        <v>9.33</v>
      </c>
      <c r="F14386" t="s">
        <v>441</v>
      </c>
      <c r="G14386" t="s">
        <v>442</v>
      </c>
      <c r="H14386" t="s">
        <v>443</v>
      </c>
      <c r="I14386" t="s">
        <v>451</v>
      </c>
      <c r="K14386">
        <v>9896</v>
      </c>
      <c r="L14386">
        <v>1276073963</v>
      </c>
    </row>
    <row r="14387" spans="1:12" x14ac:dyDescent="0.45">
      <c r="A14387" t="str">
        <f t="shared" si="224"/>
        <v>Mengeš, Mengeš, Slovenia</v>
      </c>
      <c r="B14387" t="s">
        <v>17974</v>
      </c>
      <c r="C14387" t="s">
        <v>17975</v>
      </c>
      <c r="D14387">
        <v>46.166899999999998</v>
      </c>
      <c r="E14387">
        <v>14.574999999999999</v>
      </c>
      <c r="F14387" t="s">
        <v>1111</v>
      </c>
      <c r="G14387" t="s">
        <v>1112</v>
      </c>
      <c r="H14387" t="s">
        <v>1113</v>
      </c>
      <c r="I14387" t="s">
        <v>17974</v>
      </c>
      <c r="J14387" t="s">
        <v>378</v>
      </c>
      <c r="L14387">
        <v>1705274788</v>
      </c>
    </row>
    <row r="14388" spans="1:12" x14ac:dyDescent="0.45">
      <c r="A14388" t="str">
        <f t="shared" si="224"/>
        <v>Menifee, California, United States</v>
      </c>
      <c r="B14388" t="s">
        <v>17976</v>
      </c>
      <c r="C14388" t="s">
        <v>17976</v>
      </c>
      <c r="D14388">
        <v>33.690899999999999</v>
      </c>
      <c r="E14388">
        <v>-117.1849</v>
      </c>
      <c r="F14388" t="s">
        <v>530</v>
      </c>
      <c r="G14388" t="s">
        <v>531</v>
      </c>
      <c r="H14388" t="s">
        <v>532</v>
      </c>
      <c r="I14388" t="s">
        <v>754</v>
      </c>
      <c r="K14388">
        <v>94756</v>
      </c>
      <c r="L14388">
        <v>1840022903</v>
      </c>
    </row>
    <row r="14389" spans="1:12" x14ac:dyDescent="0.45">
      <c r="A14389" t="str">
        <f t="shared" si="224"/>
        <v>Meningie, South Australia, Australia</v>
      </c>
      <c r="B14389" t="s">
        <v>17977</v>
      </c>
      <c r="C14389" t="s">
        <v>17977</v>
      </c>
      <c r="D14389">
        <v>-35.688299999999998</v>
      </c>
      <c r="E14389">
        <v>139.33799999999999</v>
      </c>
      <c r="F14389" t="s">
        <v>830</v>
      </c>
      <c r="G14389" t="s">
        <v>831</v>
      </c>
      <c r="H14389" t="s">
        <v>832</v>
      </c>
      <c r="I14389" t="s">
        <v>833</v>
      </c>
      <c r="K14389">
        <v>1118</v>
      </c>
      <c r="L14389">
        <v>1036445634</v>
      </c>
    </row>
    <row r="14390" spans="1:12" x14ac:dyDescent="0.45">
      <c r="A14390" t="str">
        <f t="shared" si="224"/>
        <v>Menkerya, Sakha (Yakutiya), Russia</v>
      </c>
      <c r="B14390" t="s">
        <v>17978</v>
      </c>
      <c r="C14390" t="s">
        <v>17978</v>
      </c>
      <c r="D14390">
        <v>67.988600000000005</v>
      </c>
      <c r="E14390">
        <v>123.3505</v>
      </c>
      <c r="F14390" t="s">
        <v>504</v>
      </c>
      <c r="G14390" t="s">
        <v>505</v>
      </c>
      <c r="H14390" t="s">
        <v>506</v>
      </c>
      <c r="I14390" t="s">
        <v>1470</v>
      </c>
      <c r="K14390">
        <v>10</v>
      </c>
      <c r="L14390">
        <v>1643637503</v>
      </c>
    </row>
    <row r="14391" spans="1:12" x14ac:dyDescent="0.45">
      <c r="A14391" t="str">
        <f t="shared" si="224"/>
        <v>Menlo Park, California, United States</v>
      </c>
      <c r="B14391" t="s">
        <v>17979</v>
      </c>
      <c r="C14391" t="s">
        <v>17979</v>
      </c>
      <c r="D14391">
        <v>37.468600000000002</v>
      </c>
      <c r="E14391">
        <v>-122.16719999999999</v>
      </c>
      <c r="F14391" t="s">
        <v>530</v>
      </c>
      <c r="G14391" t="s">
        <v>531</v>
      </c>
      <c r="H14391" t="s">
        <v>532</v>
      </c>
      <c r="I14391" t="s">
        <v>754</v>
      </c>
      <c r="K14391">
        <v>34698</v>
      </c>
      <c r="L14391">
        <v>1840020305</v>
      </c>
    </row>
    <row r="14392" spans="1:12" x14ac:dyDescent="0.45">
      <c r="A14392" t="str">
        <f t="shared" si="224"/>
        <v>Menominee, Michigan, United States</v>
      </c>
      <c r="B14392" t="s">
        <v>17980</v>
      </c>
      <c r="C14392" t="s">
        <v>17980</v>
      </c>
      <c r="D14392">
        <v>45.122</v>
      </c>
      <c r="E14392">
        <v>-87.623400000000004</v>
      </c>
      <c r="F14392" t="s">
        <v>530</v>
      </c>
      <c r="G14392" t="s">
        <v>531</v>
      </c>
      <c r="H14392" t="s">
        <v>532</v>
      </c>
      <c r="I14392" t="s">
        <v>868</v>
      </c>
      <c r="K14392">
        <v>8029</v>
      </c>
      <c r="L14392">
        <v>1840002006</v>
      </c>
    </row>
    <row r="14393" spans="1:12" x14ac:dyDescent="0.45">
      <c r="A14393" t="str">
        <f t="shared" si="224"/>
        <v>Menomonee Falls, Wisconsin, United States</v>
      </c>
      <c r="B14393" t="s">
        <v>17981</v>
      </c>
      <c r="C14393" t="s">
        <v>17981</v>
      </c>
      <c r="D14393">
        <v>43.148699999999998</v>
      </c>
      <c r="E14393">
        <v>-88.122699999999995</v>
      </c>
      <c r="F14393" t="s">
        <v>530</v>
      </c>
      <c r="G14393" t="s">
        <v>531</v>
      </c>
      <c r="H14393" t="s">
        <v>532</v>
      </c>
      <c r="I14393" t="s">
        <v>1611</v>
      </c>
      <c r="K14393">
        <v>38014</v>
      </c>
      <c r="L14393">
        <v>1840003020</v>
      </c>
    </row>
    <row r="14394" spans="1:12" x14ac:dyDescent="0.45">
      <c r="A14394" t="str">
        <f t="shared" si="224"/>
        <v>Menomonie, Wisconsin, United States</v>
      </c>
      <c r="B14394" t="s">
        <v>17982</v>
      </c>
      <c r="C14394" t="s">
        <v>17982</v>
      </c>
      <c r="D14394">
        <v>44.889299999999999</v>
      </c>
      <c r="E14394">
        <v>-91.9084</v>
      </c>
      <c r="F14394" t="s">
        <v>530</v>
      </c>
      <c r="G14394" t="s">
        <v>531</v>
      </c>
      <c r="H14394" t="s">
        <v>532</v>
      </c>
      <c r="I14394" t="s">
        <v>1611</v>
      </c>
      <c r="K14394">
        <v>18159</v>
      </c>
      <c r="L14394">
        <v>1840037988</v>
      </c>
    </row>
    <row r="14395" spans="1:12" x14ac:dyDescent="0.45">
      <c r="A14395" t="str">
        <f t="shared" si="224"/>
        <v>Menongue, Kuando Kubango, Angola</v>
      </c>
      <c r="B14395" t="s">
        <v>17983</v>
      </c>
      <c r="C14395" t="s">
        <v>17983</v>
      </c>
      <c r="D14395">
        <v>-14.666600000000001</v>
      </c>
      <c r="E14395">
        <v>17.7</v>
      </c>
      <c r="F14395" t="s">
        <v>1809</v>
      </c>
      <c r="G14395" t="s">
        <v>1810</v>
      </c>
      <c r="H14395" t="s">
        <v>1811</v>
      </c>
      <c r="I14395" t="s">
        <v>7860</v>
      </c>
      <c r="J14395" t="s">
        <v>378</v>
      </c>
      <c r="K14395">
        <v>13030</v>
      </c>
      <c r="L14395">
        <v>1024725650</v>
      </c>
    </row>
    <row r="14396" spans="1:12" x14ac:dyDescent="0.45">
      <c r="A14396" t="str">
        <f t="shared" si="224"/>
        <v>Menton, Provence-Alpes-Côte d’Azur, France</v>
      </c>
      <c r="B14396" t="s">
        <v>17984</v>
      </c>
      <c r="C14396" t="s">
        <v>17984</v>
      </c>
      <c r="D14396">
        <v>43.774999999999999</v>
      </c>
      <c r="E14396">
        <v>7.5</v>
      </c>
      <c r="F14396" t="s">
        <v>526</v>
      </c>
      <c r="G14396" t="s">
        <v>527</v>
      </c>
      <c r="H14396" t="s">
        <v>528</v>
      </c>
      <c r="I14396" t="s">
        <v>1081</v>
      </c>
      <c r="K14396">
        <v>28958</v>
      </c>
      <c r="L14396">
        <v>1250391575</v>
      </c>
    </row>
    <row r="14397" spans="1:12" x14ac:dyDescent="0.45">
      <c r="A14397" t="str">
        <f t="shared" si="224"/>
        <v>Mentone, California, United States</v>
      </c>
      <c r="B14397" t="s">
        <v>17985</v>
      </c>
      <c r="C14397" t="s">
        <v>17985</v>
      </c>
      <c r="D14397">
        <v>34.060899999999997</v>
      </c>
      <c r="E14397">
        <v>-117.1108</v>
      </c>
      <c r="F14397" t="s">
        <v>530</v>
      </c>
      <c r="G14397" t="s">
        <v>531</v>
      </c>
      <c r="H14397" t="s">
        <v>532</v>
      </c>
      <c r="I14397" t="s">
        <v>754</v>
      </c>
      <c r="K14397">
        <v>9847</v>
      </c>
      <c r="L14397">
        <v>1840019109</v>
      </c>
    </row>
    <row r="14398" spans="1:12" x14ac:dyDescent="0.45">
      <c r="A14398" t="str">
        <f t="shared" si="224"/>
        <v>Mentor, Ohio, United States</v>
      </c>
      <c r="B14398" t="s">
        <v>17986</v>
      </c>
      <c r="C14398" t="s">
        <v>17986</v>
      </c>
      <c r="D14398">
        <v>41.689500000000002</v>
      </c>
      <c r="E14398">
        <v>-81.336100000000002</v>
      </c>
      <c r="F14398" t="s">
        <v>530</v>
      </c>
      <c r="G14398" t="s">
        <v>531</v>
      </c>
      <c r="H14398" t="s">
        <v>532</v>
      </c>
      <c r="I14398" t="s">
        <v>799</v>
      </c>
      <c r="K14398">
        <v>47262</v>
      </c>
      <c r="L14398">
        <v>1840000539</v>
      </c>
    </row>
    <row r="14399" spans="1:12" x14ac:dyDescent="0.45">
      <c r="A14399" t="str">
        <f t="shared" si="224"/>
        <v>Mentor-on-the-Lake, Ohio, United States</v>
      </c>
      <c r="B14399" t="s">
        <v>17987</v>
      </c>
      <c r="C14399" t="s">
        <v>17987</v>
      </c>
      <c r="D14399">
        <v>41.713500000000003</v>
      </c>
      <c r="E14399">
        <v>-81.364999999999995</v>
      </c>
      <c r="F14399" t="s">
        <v>530</v>
      </c>
      <c r="G14399" t="s">
        <v>531</v>
      </c>
      <c r="H14399" t="s">
        <v>532</v>
      </c>
      <c r="I14399" t="s">
        <v>799</v>
      </c>
      <c r="K14399">
        <v>7390</v>
      </c>
      <c r="L14399">
        <v>1840034156</v>
      </c>
    </row>
    <row r="14400" spans="1:12" x14ac:dyDescent="0.45">
      <c r="A14400" t="str">
        <f t="shared" si="224"/>
        <v>Menzelinsk, Tatarstan, Russia</v>
      </c>
      <c r="B14400" t="s">
        <v>17988</v>
      </c>
      <c r="C14400" t="s">
        <v>17988</v>
      </c>
      <c r="D14400">
        <v>55.716700000000003</v>
      </c>
      <c r="E14400">
        <v>53.083300000000001</v>
      </c>
      <c r="F14400" t="s">
        <v>504</v>
      </c>
      <c r="G14400" t="s">
        <v>505</v>
      </c>
      <c r="H14400" t="s">
        <v>506</v>
      </c>
      <c r="I14400" t="s">
        <v>1627</v>
      </c>
      <c r="K14400">
        <v>17055</v>
      </c>
      <c r="L14400">
        <v>1643750653</v>
      </c>
    </row>
    <row r="14401" spans="1:12" x14ac:dyDescent="0.45">
      <c r="A14401" t="str">
        <f t="shared" si="224"/>
        <v>Meopham, Kent, United Kingdom</v>
      </c>
      <c r="B14401" t="s">
        <v>17989</v>
      </c>
      <c r="C14401" t="s">
        <v>17989</v>
      </c>
      <c r="D14401">
        <v>51.363999999999997</v>
      </c>
      <c r="E14401">
        <v>0.36</v>
      </c>
      <c r="F14401" t="s">
        <v>536</v>
      </c>
      <c r="G14401" t="s">
        <v>537</v>
      </c>
      <c r="H14401" t="s">
        <v>538</v>
      </c>
      <c r="I14401" t="s">
        <v>1606</v>
      </c>
      <c r="K14401">
        <v>6722</v>
      </c>
      <c r="L14401">
        <v>1826768782</v>
      </c>
    </row>
    <row r="14402" spans="1:12" x14ac:dyDescent="0.45">
      <c r="A14402" t="str">
        <f t="shared" si="224"/>
        <v>Meoqui, Chihuahua, Mexico</v>
      </c>
      <c r="B14402" t="s">
        <v>17990</v>
      </c>
      <c r="C14402" t="s">
        <v>17990</v>
      </c>
      <c r="D14402">
        <v>28.272200000000002</v>
      </c>
      <c r="E14402">
        <v>-105.4819</v>
      </c>
      <c r="F14402" t="s">
        <v>519</v>
      </c>
      <c r="G14402" t="s">
        <v>520</v>
      </c>
      <c r="H14402" t="s">
        <v>521</v>
      </c>
      <c r="I14402" t="s">
        <v>1012</v>
      </c>
      <c r="J14402" t="s">
        <v>366</v>
      </c>
      <c r="K14402">
        <v>22574</v>
      </c>
      <c r="L14402">
        <v>1484867296</v>
      </c>
    </row>
    <row r="14403" spans="1:12" x14ac:dyDescent="0.45">
      <c r="A14403" t="str">
        <f t="shared" ref="A14403:A14466" si="225">CONCATENATE(B14403,", ",I14403,", ",F14403)</f>
        <v>Meppen, Lower Saxony, Germany</v>
      </c>
      <c r="B14403" t="s">
        <v>17991</v>
      </c>
      <c r="C14403" t="s">
        <v>17991</v>
      </c>
      <c r="D14403">
        <v>52.690600000000003</v>
      </c>
      <c r="E14403">
        <v>7.2910000000000004</v>
      </c>
      <c r="F14403" t="s">
        <v>441</v>
      </c>
      <c r="G14403" t="s">
        <v>442</v>
      </c>
      <c r="H14403" t="s">
        <v>443</v>
      </c>
      <c r="I14403" t="s">
        <v>735</v>
      </c>
      <c r="J14403" t="s">
        <v>366</v>
      </c>
      <c r="K14403">
        <v>35373</v>
      </c>
      <c r="L14403">
        <v>1276180771</v>
      </c>
    </row>
    <row r="14404" spans="1:12" x14ac:dyDescent="0.45">
      <c r="A14404" t="str">
        <f t="shared" si="225"/>
        <v>Mequon, Wisconsin, United States</v>
      </c>
      <c r="B14404" t="s">
        <v>17992</v>
      </c>
      <c r="C14404" t="s">
        <v>17992</v>
      </c>
      <c r="D14404">
        <v>43.235199999999999</v>
      </c>
      <c r="E14404">
        <v>-87.983800000000002</v>
      </c>
      <c r="F14404" t="s">
        <v>530</v>
      </c>
      <c r="G14404" t="s">
        <v>531</v>
      </c>
      <c r="H14404" t="s">
        <v>532</v>
      </c>
      <c r="I14404" t="s">
        <v>1611</v>
      </c>
      <c r="K14404">
        <v>24382</v>
      </c>
      <c r="L14404">
        <v>1840037989</v>
      </c>
    </row>
    <row r="14405" spans="1:12" x14ac:dyDescent="0.45">
      <c r="A14405" t="str">
        <f t="shared" si="225"/>
        <v>Merauke, Papua, Indonesia</v>
      </c>
      <c r="B14405" t="s">
        <v>17993</v>
      </c>
      <c r="C14405" t="s">
        <v>17993</v>
      </c>
      <c r="D14405">
        <v>-8.4931999999999999</v>
      </c>
      <c r="E14405">
        <v>140.40180000000001</v>
      </c>
      <c r="F14405" t="s">
        <v>1763</v>
      </c>
      <c r="G14405" t="s">
        <v>1764</v>
      </c>
      <c r="H14405" t="s">
        <v>1765</v>
      </c>
      <c r="I14405" t="s">
        <v>4384</v>
      </c>
      <c r="J14405" t="s">
        <v>366</v>
      </c>
      <c r="K14405">
        <v>34412</v>
      </c>
      <c r="L14405">
        <v>1360904439</v>
      </c>
    </row>
    <row r="14406" spans="1:12" x14ac:dyDescent="0.45">
      <c r="A14406" t="str">
        <f t="shared" si="225"/>
        <v>Meraux, Louisiana, United States</v>
      </c>
      <c r="B14406" t="s">
        <v>17994</v>
      </c>
      <c r="C14406" t="s">
        <v>17994</v>
      </c>
      <c r="D14406">
        <v>29.9284</v>
      </c>
      <c r="E14406">
        <v>-89.917900000000003</v>
      </c>
      <c r="F14406" t="s">
        <v>530</v>
      </c>
      <c r="G14406" t="s">
        <v>531</v>
      </c>
      <c r="H14406" t="s">
        <v>532</v>
      </c>
      <c r="I14406" t="s">
        <v>533</v>
      </c>
      <c r="K14406">
        <v>7296</v>
      </c>
      <c r="L14406">
        <v>1840014003</v>
      </c>
    </row>
    <row r="14407" spans="1:12" x14ac:dyDescent="0.45">
      <c r="A14407" t="str">
        <f t="shared" si="225"/>
        <v>Merced, California, United States</v>
      </c>
      <c r="B14407" t="s">
        <v>17995</v>
      </c>
      <c r="C14407" t="s">
        <v>17995</v>
      </c>
      <c r="D14407">
        <v>37.305700000000002</v>
      </c>
      <c r="E14407">
        <v>-120.4778</v>
      </c>
      <c r="F14407" t="s">
        <v>530</v>
      </c>
      <c r="G14407" t="s">
        <v>531</v>
      </c>
      <c r="H14407" t="s">
        <v>532</v>
      </c>
      <c r="I14407" t="s">
        <v>754</v>
      </c>
      <c r="K14407">
        <v>145149</v>
      </c>
      <c r="L14407">
        <v>1840020313</v>
      </c>
    </row>
    <row r="14408" spans="1:12" x14ac:dyDescent="0.45">
      <c r="A14408" t="str">
        <f t="shared" si="225"/>
        <v>Mercedes, Soriano, Uruguay</v>
      </c>
      <c r="B14408" t="s">
        <v>17996</v>
      </c>
      <c r="C14408" t="s">
        <v>17996</v>
      </c>
      <c r="D14408">
        <v>-33.25</v>
      </c>
      <c r="E14408">
        <v>-58.0319</v>
      </c>
      <c r="F14408" t="s">
        <v>1033</v>
      </c>
      <c r="G14408" t="s">
        <v>1034</v>
      </c>
      <c r="H14408" t="s">
        <v>1035</v>
      </c>
      <c r="I14408" t="s">
        <v>8587</v>
      </c>
      <c r="J14408" t="s">
        <v>378</v>
      </c>
      <c r="K14408">
        <v>41974</v>
      </c>
      <c r="L14408">
        <v>1858182538</v>
      </c>
    </row>
    <row r="14409" spans="1:12" x14ac:dyDescent="0.45">
      <c r="A14409" t="str">
        <f t="shared" si="225"/>
        <v>Mercedes, Buenos Aires, Argentina</v>
      </c>
      <c r="B14409" t="s">
        <v>17996</v>
      </c>
      <c r="C14409" t="s">
        <v>17996</v>
      </c>
      <c r="D14409">
        <v>-34.65</v>
      </c>
      <c r="E14409">
        <v>-59.433300000000003</v>
      </c>
      <c r="F14409" t="s">
        <v>651</v>
      </c>
      <c r="G14409" t="s">
        <v>652</v>
      </c>
      <c r="H14409" t="s">
        <v>653</v>
      </c>
      <c r="I14409" t="s">
        <v>870</v>
      </c>
      <c r="J14409" t="s">
        <v>366</v>
      </c>
      <c r="K14409">
        <v>52949</v>
      </c>
      <c r="L14409">
        <v>1032994289</v>
      </c>
    </row>
    <row r="14410" spans="1:12" x14ac:dyDescent="0.45">
      <c r="A14410" t="str">
        <f t="shared" si="225"/>
        <v>Mercedes, Corrientes, Argentina</v>
      </c>
      <c r="B14410" t="s">
        <v>17996</v>
      </c>
      <c r="C14410" t="s">
        <v>17996</v>
      </c>
      <c r="D14410">
        <v>-29.2</v>
      </c>
      <c r="E14410">
        <v>-58.083300000000001</v>
      </c>
      <c r="F14410" t="s">
        <v>651</v>
      </c>
      <c r="G14410" t="s">
        <v>652</v>
      </c>
      <c r="H14410" t="s">
        <v>653</v>
      </c>
      <c r="I14410" t="s">
        <v>7619</v>
      </c>
      <c r="J14410" t="s">
        <v>366</v>
      </c>
      <c r="K14410">
        <v>30649</v>
      </c>
      <c r="L14410">
        <v>1032972413</v>
      </c>
    </row>
    <row r="14411" spans="1:12" x14ac:dyDescent="0.45">
      <c r="A14411" t="str">
        <f t="shared" si="225"/>
        <v>Mercedes, Texas, United States</v>
      </c>
      <c r="B14411" t="s">
        <v>17996</v>
      </c>
      <c r="C14411" t="s">
        <v>17996</v>
      </c>
      <c r="D14411">
        <v>26.153300000000002</v>
      </c>
      <c r="E14411">
        <v>-97.912899999999993</v>
      </c>
      <c r="F14411" t="s">
        <v>530</v>
      </c>
      <c r="G14411" t="s">
        <v>531</v>
      </c>
      <c r="H14411" t="s">
        <v>532</v>
      </c>
      <c r="I14411" t="s">
        <v>610</v>
      </c>
      <c r="K14411">
        <v>16604</v>
      </c>
      <c r="L14411">
        <v>1840021025</v>
      </c>
    </row>
    <row r="14412" spans="1:12" x14ac:dyDescent="0.45">
      <c r="A14412" t="str">
        <f t="shared" si="225"/>
        <v>Mercer Island, Washington, United States</v>
      </c>
      <c r="B14412" t="s">
        <v>17997</v>
      </c>
      <c r="C14412" t="s">
        <v>17997</v>
      </c>
      <c r="D14412">
        <v>47.566099999999999</v>
      </c>
      <c r="E14412">
        <v>-122.232</v>
      </c>
      <c r="F14412" t="s">
        <v>530</v>
      </c>
      <c r="G14412" t="s">
        <v>531</v>
      </c>
      <c r="H14412" t="s">
        <v>532</v>
      </c>
      <c r="I14412" t="s">
        <v>585</v>
      </c>
      <c r="K14412">
        <v>25894</v>
      </c>
      <c r="L14412">
        <v>1840019830</v>
      </c>
    </row>
    <row r="14413" spans="1:12" x14ac:dyDescent="0.45">
      <c r="A14413" t="str">
        <f t="shared" si="225"/>
        <v>Mercerville, New Jersey, United States</v>
      </c>
      <c r="B14413" t="s">
        <v>17998</v>
      </c>
      <c r="C14413" t="s">
        <v>17998</v>
      </c>
      <c r="D14413">
        <v>40.235999999999997</v>
      </c>
      <c r="E14413">
        <v>-74.691599999999994</v>
      </c>
      <c r="F14413" t="s">
        <v>530</v>
      </c>
      <c r="G14413" t="s">
        <v>531</v>
      </c>
      <c r="H14413" t="s">
        <v>532</v>
      </c>
      <c r="I14413" t="s">
        <v>587</v>
      </c>
      <c r="K14413">
        <v>12574</v>
      </c>
      <c r="L14413">
        <v>1840033344</v>
      </c>
    </row>
    <row r="14414" spans="1:12" x14ac:dyDescent="0.45">
      <c r="A14414" t="str">
        <f t="shared" si="225"/>
        <v>Mercier, Quebec, Canada</v>
      </c>
      <c r="B14414" t="s">
        <v>17999</v>
      </c>
      <c r="C14414" t="s">
        <v>17999</v>
      </c>
      <c r="D14414">
        <v>45.32</v>
      </c>
      <c r="E14414">
        <v>-73.75</v>
      </c>
      <c r="F14414" t="s">
        <v>541</v>
      </c>
      <c r="G14414" t="s">
        <v>542</v>
      </c>
      <c r="H14414" t="s">
        <v>543</v>
      </c>
      <c r="I14414" t="s">
        <v>756</v>
      </c>
      <c r="K14414">
        <v>13115</v>
      </c>
      <c r="L14414">
        <v>1124186621</v>
      </c>
    </row>
    <row r="14415" spans="1:12" x14ac:dyDescent="0.45">
      <c r="A14415" t="str">
        <f t="shared" si="225"/>
        <v>Meredith, New Hampshire, United States</v>
      </c>
      <c r="B14415" t="s">
        <v>18000</v>
      </c>
      <c r="C14415" t="s">
        <v>18000</v>
      </c>
      <c r="D14415">
        <v>43.630099999999999</v>
      </c>
      <c r="E14415">
        <v>-71.501800000000003</v>
      </c>
      <c r="F14415" t="s">
        <v>530</v>
      </c>
      <c r="G14415" t="s">
        <v>531</v>
      </c>
      <c r="H14415" t="s">
        <v>532</v>
      </c>
      <c r="I14415" t="s">
        <v>1728</v>
      </c>
      <c r="K14415">
        <v>6369</v>
      </c>
      <c r="L14415">
        <v>1840055178</v>
      </c>
    </row>
    <row r="14416" spans="1:12" x14ac:dyDescent="0.45">
      <c r="A14416" t="str">
        <f t="shared" si="225"/>
        <v>Mereeg, Galguduud, Somalia</v>
      </c>
      <c r="B14416" t="s">
        <v>18001</v>
      </c>
      <c r="C14416" t="s">
        <v>18001</v>
      </c>
      <c r="D14416">
        <v>3.7665999999999999</v>
      </c>
      <c r="E14416">
        <v>47.3</v>
      </c>
      <c r="F14416" t="s">
        <v>3153</v>
      </c>
      <c r="G14416" t="s">
        <v>3154</v>
      </c>
      <c r="H14416" t="s">
        <v>3155</v>
      </c>
      <c r="I14416" t="s">
        <v>8376</v>
      </c>
      <c r="K14416">
        <v>548</v>
      </c>
      <c r="L14416">
        <v>1706308443</v>
      </c>
    </row>
    <row r="14417" spans="1:12" x14ac:dyDescent="0.45">
      <c r="A14417" t="str">
        <f t="shared" si="225"/>
        <v>Mérida, Yucatán, Mexico</v>
      </c>
      <c r="B14417" t="s">
        <v>18002</v>
      </c>
      <c r="C14417" t="s">
        <v>18003</v>
      </c>
      <c r="D14417">
        <v>20.97</v>
      </c>
      <c r="E14417">
        <v>-89.62</v>
      </c>
      <c r="F14417" t="s">
        <v>519</v>
      </c>
      <c r="G14417" t="s">
        <v>520</v>
      </c>
      <c r="H14417" t="s">
        <v>521</v>
      </c>
      <c r="I14417" t="s">
        <v>694</v>
      </c>
      <c r="J14417" t="s">
        <v>378</v>
      </c>
      <c r="K14417">
        <v>892363</v>
      </c>
      <c r="L14417">
        <v>1484396779</v>
      </c>
    </row>
    <row r="14418" spans="1:12" x14ac:dyDescent="0.45">
      <c r="A14418" t="str">
        <f t="shared" si="225"/>
        <v>Mérida, Mérida, Venezuela</v>
      </c>
      <c r="B14418" t="s">
        <v>18002</v>
      </c>
      <c r="C14418" t="s">
        <v>18003</v>
      </c>
      <c r="D14418">
        <v>8.5832999999999995</v>
      </c>
      <c r="E14418">
        <v>-71.133300000000006</v>
      </c>
      <c r="F14418" t="s">
        <v>702</v>
      </c>
      <c r="G14418" t="s">
        <v>703</v>
      </c>
      <c r="H14418" t="s">
        <v>704</v>
      </c>
      <c r="I14418" t="s">
        <v>18002</v>
      </c>
      <c r="J14418" t="s">
        <v>378</v>
      </c>
      <c r="K14418">
        <v>300000</v>
      </c>
      <c r="L14418">
        <v>1862668122</v>
      </c>
    </row>
    <row r="14419" spans="1:12" x14ac:dyDescent="0.45">
      <c r="A14419" t="str">
        <f t="shared" si="225"/>
        <v>Mérida, Extremadura, Spain</v>
      </c>
      <c r="B14419" t="s">
        <v>18002</v>
      </c>
      <c r="C14419" t="s">
        <v>18003</v>
      </c>
      <c r="D14419">
        <v>38.915799999999997</v>
      </c>
      <c r="E14419">
        <v>-6.3333000000000004</v>
      </c>
      <c r="F14419" t="s">
        <v>436</v>
      </c>
      <c r="G14419" t="s">
        <v>437</v>
      </c>
      <c r="H14419" t="s">
        <v>438</v>
      </c>
      <c r="I14419" t="s">
        <v>2437</v>
      </c>
      <c r="J14419" t="s">
        <v>378</v>
      </c>
      <c r="K14419">
        <v>59335</v>
      </c>
      <c r="L14419">
        <v>1724941889</v>
      </c>
    </row>
    <row r="14420" spans="1:12" x14ac:dyDescent="0.45">
      <c r="A14420" t="str">
        <f t="shared" si="225"/>
        <v>Meriden, Connecticut, United States</v>
      </c>
      <c r="B14420" t="s">
        <v>18004</v>
      </c>
      <c r="C14420" t="s">
        <v>18004</v>
      </c>
      <c r="D14420">
        <v>41.536700000000003</v>
      </c>
      <c r="E14420">
        <v>-72.794399999999996</v>
      </c>
      <c r="F14420" t="s">
        <v>530</v>
      </c>
      <c r="G14420" t="s">
        <v>531</v>
      </c>
      <c r="H14420" t="s">
        <v>532</v>
      </c>
      <c r="I14420" t="s">
        <v>2109</v>
      </c>
      <c r="K14420">
        <v>59395</v>
      </c>
      <c r="L14420">
        <v>1840004848</v>
      </c>
    </row>
    <row r="14421" spans="1:12" x14ac:dyDescent="0.45">
      <c r="A14421" t="str">
        <f t="shared" si="225"/>
        <v>Meridian, Idaho, United States</v>
      </c>
      <c r="B14421" t="s">
        <v>18005</v>
      </c>
      <c r="C14421" t="s">
        <v>18005</v>
      </c>
      <c r="D14421">
        <v>43.611199999999997</v>
      </c>
      <c r="E14421">
        <v>-116.3968</v>
      </c>
      <c r="F14421" t="s">
        <v>530</v>
      </c>
      <c r="G14421" t="s">
        <v>531</v>
      </c>
      <c r="H14421" t="s">
        <v>532</v>
      </c>
      <c r="I14421" t="s">
        <v>1862</v>
      </c>
      <c r="K14421">
        <v>114161</v>
      </c>
      <c r="L14421">
        <v>1840020046</v>
      </c>
    </row>
    <row r="14422" spans="1:12" x14ac:dyDescent="0.45">
      <c r="A14422" t="str">
        <f t="shared" si="225"/>
        <v>Meridian, Mississippi, United States</v>
      </c>
      <c r="B14422" t="s">
        <v>18005</v>
      </c>
      <c r="C14422" t="s">
        <v>18005</v>
      </c>
      <c r="D14422">
        <v>32.384599999999999</v>
      </c>
      <c r="E14422">
        <v>-88.689599999999999</v>
      </c>
      <c r="F14422" t="s">
        <v>530</v>
      </c>
      <c r="G14422" t="s">
        <v>531</v>
      </c>
      <c r="H14422" t="s">
        <v>532</v>
      </c>
      <c r="I14422" t="s">
        <v>1875</v>
      </c>
      <c r="K14422">
        <v>36686</v>
      </c>
      <c r="L14422">
        <v>1840014891</v>
      </c>
    </row>
    <row r="14423" spans="1:12" x14ac:dyDescent="0.45">
      <c r="A14423" t="str">
        <f t="shared" si="225"/>
        <v>Meridianville, Alabama, United States</v>
      </c>
      <c r="B14423" t="s">
        <v>18006</v>
      </c>
      <c r="C14423" t="s">
        <v>18006</v>
      </c>
      <c r="D14423">
        <v>34.872900000000001</v>
      </c>
      <c r="E14423">
        <v>-86.572199999999995</v>
      </c>
      <c r="F14423" t="s">
        <v>530</v>
      </c>
      <c r="G14423" t="s">
        <v>531</v>
      </c>
      <c r="H14423" t="s">
        <v>532</v>
      </c>
      <c r="I14423" t="s">
        <v>1371</v>
      </c>
      <c r="K14423">
        <v>6609</v>
      </c>
      <c r="L14423">
        <v>1840013546</v>
      </c>
    </row>
    <row r="14424" spans="1:12" x14ac:dyDescent="0.45">
      <c r="A14424" t="str">
        <f t="shared" si="225"/>
        <v>Mérignac, Nouvelle-Aquitaine, France</v>
      </c>
      <c r="B14424" t="s">
        <v>18007</v>
      </c>
      <c r="C14424" t="s">
        <v>18008</v>
      </c>
      <c r="D14424">
        <v>44.8386</v>
      </c>
      <c r="E14424">
        <v>-0.64359999999999995</v>
      </c>
      <c r="F14424" t="s">
        <v>526</v>
      </c>
      <c r="G14424" t="s">
        <v>527</v>
      </c>
      <c r="H14424" t="s">
        <v>528</v>
      </c>
      <c r="I14424" t="s">
        <v>917</v>
      </c>
      <c r="K14424">
        <v>70105</v>
      </c>
      <c r="L14424">
        <v>1250010536</v>
      </c>
    </row>
    <row r="14425" spans="1:12" x14ac:dyDescent="0.45">
      <c r="A14425" t="str">
        <f t="shared" si="225"/>
        <v>Merimbula, New South Wales, Australia</v>
      </c>
      <c r="B14425" t="s">
        <v>18009</v>
      </c>
      <c r="C14425" t="s">
        <v>18009</v>
      </c>
      <c r="D14425">
        <v>-36.898299999999999</v>
      </c>
      <c r="E14425">
        <v>149.90110000000001</v>
      </c>
      <c r="F14425" t="s">
        <v>830</v>
      </c>
      <c r="G14425" t="s">
        <v>831</v>
      </c>
      <c r="H14425" t="s">
        <v>832</v>
      </c>
      <c r="I14425" t="s">
        <v>1454</v>
      </c>
      <c r="K14425">
        <v>3544</v>
      </c>
      <c r="L14425">
        <v>1036933197</v>
      </c>
    </row>
    <row r="14426" spans="1:12" x14ac:dyDescent="0.45">
      <c r="A14426" t="str">
        <f t="shared" si="225"/>
        <v>Merlo, Buenos Aires, Argentina</v>
      </c>
      <c r="B14426" t="s">
        <v>18010</v>
      </c>
      <c r="C14426" t="s">
        <v>18010</v>
      </c>
      <c r="D14426">
        <v>-34.665300000000002</v>
      </c>
      <c r="E14426">
        <v>-58.727499999999999</v>
      </c>
      <c r="F14426" t="s">
        <v>651</v>
      </c>
      <c r="G14426" t="s">
        <v>652</v>
      </c>
      <c r="H14426" t="s">
        <v>653</v>
      </c>
      <c r="I14426" t="s">
        <v>870</v>
      </c>
      <c r="J14426" t="s">
        <v>366</v>
      </c>
      <c r="K14426">
        <v>244168</v>
      </c>
      <c r="L14426">
        <v>1032232613</v>
      </c>
    </row>
    <row r="14427" spans="1:12" x14ac:dyDescent="0.45">
      <c r="A14427" t="str">
        <f t="shared" si="225"/>
        <v>Merošina, Merošina, Serbia</v>
      </c>
      <c r="B14427" t="s">
        <v>18011</v>
      </c>
      <c r="C14427" t="s">
        <v>18012</v>
      </c>
      <c r="D14427">
        <v>43.281300000000002</v>
      </c>
      <c r="E14427">
        <v>21.721800000000002</v>
      </c>
      <c r="F14427" t="s">
        <v>795</v>
      </c>
      <c r="G14427" t="s">
        <v>796</v>
      </c>
      <c r="H14427" t="s">
        <v>797</v>
      </c>
      <c r="I14427" t="s">
        <v>18011</v>
      </c>
      <c r="J14427" t="s">
        <v>378</v>
      </c>
      <c r="L14427">
        <v>1688733340</v>
      </c>
    </row>
    <row r="14428" spans="1:12" x14ac:dyDescent="0.45">
      <c r="A14428" t="str">
        <f t="shared" si="225"/>
        <v>Merredin, Western Australia, Australia</v>
      </c>
      <c r="B14428" t="s">
        <v>18013</v>
      </c>
      <c r="C14428" t="s">
        <v>18013</v>
      </c>
      <c r="D14428">
        <v>-31.481999999999999</v>
      </c>
      <c r="E14428">
        <v>118.279</v>
      </c>
      <c r="F14428" t="s">
        <v>830</v>
      </c>
      <c r="G14428" t="s">
        <v>831</v>
      </c>
      <c r="H14428" t="s">
        <v>832</v>
      </c>
      <c r="I14428" t="s">
        <v>1427</v>
      </c>
      <c r="K14428">
        <v>2850</v>
      </c>
      <c r="L14428">
        <v>1036578320</v>
      </c>
    </row>
    <row r="14429" spans="1:12" x14ac:dyDescent="0.45">
      <c r="A14429" t="str">
        <f t="shared" si="225"/>
        <v>Merriam, Kansas, United States</v>
      </c>
      <c r="B14429" t="s">
        <v>18014</v>
      </c>
      <c r="C14429" t="s">
        <v>18014</v>
      </c>
      <c r="D14429">
        <v>39.018599999999999</v>
      </c>
      <c r="E14429">
        <v>-94.693299999999994</v>
      </c>
      <c r="F14429" t="s">
        <v>530</v>
      </c>
      <c r="G14429" t="s">
        <v>531</v>
      </c>
      <c r="H14429" t="s">
        <v>532</v>
      </c>
      <c r="I14429" t="s">
        <v>611</v>
      </c>
      <c r="K14429">
        <v>11081</v>
      </c>
      <c r="L14429">
        <v>1840003830</v>
      </c>
    </row>
    <row r="14430" spans="1:12" x14ac:dyDescent="0.45">
      <c r="A14430" t="str">
        <f t="shared" si="225"/>
        <v>Merrick, New York, United States</v>
      </c>
      <c r="B14430" t="s">
        <v>18015</v>
      </c>
      <c r="C14430" t="s">
        <v>18015</v>
      </c>
      <c r="D14430">
        <v>40.651499999999999</v>
      </c>
      <c r="E14430">
        <v>-73.5535</v>
      </c>
      <c r="F14430" t="s">
        <v>530</v>
      </c>
      <c r="G14430" t="s">
        <v>531</v>
      </c>
      <c r="H14430" t="s">
        <v>532</v>
      </c>
      <c r="I14430" t="s">
        <v>803</v>
      </c>
      <c r="K14430">
        <v>19966</v>
      </c>
      <c r="L14430">
        <v>1840005238</v>
      </c>
    </row>
    <row r="14431" spans="1:12" x14ac:dyDescent="0.45">
      <c r="A14431" t="str">
        <f t="shared" si="225"/>
        <v>Merrifield, Virginia, United States</v>
      </c>
      <c r="B14431" t="s">
        <v>18016</v>
      </c>
      <c r="C14431" t="s">
        <v>18016</v>
      </c>
      <c r="D14431">
        <v>38.873100000000001</v>
      </c>
      <c r="E14431">
        <v>-77.242599999999996</v>
      </c>
      <c r="F14431" t="s">
        <v>530</v>
      </c>
      <c r="G14431" t="s">
        <v>531</v>
      </c>
      <c r="H14431" t="s">
        <v>532</v>
      </c>
      <c r="I14431" t="s">
        <v>618</v>
      </c>
      <c r="K14431">
        <v>17789</v>
      </c>
      <c r="L14431">
        <v>1840006019</v>
      </c>
    </row>
    <row r="14432" spans="1:12" x14ac:dyDescent="0.45">
      <c r="A14432" t="str">
        <f t="shared" si="225"/>
        <v>Merrill, Wisconsin, United States</v>
      </c>
      <c r="B14432" t="s">
        <v>18017</v>
      </c>
      <c r="C14432" t="s">
        <v>18017</v>
      </c>
      <c r="D14432">
        <v>45.182000000000002</v>
      </c>
      <c r="E14432">
        <v>-89.6995</v>
      </c>
      <c r="F14432" t="s">
        <v>530</v>
      </c>
      <c r="G14432" t="s">
        <v>531</v>
      </c>
      <c r="H14432" t="s">
        <v>532</v>
      </c>
      <c r="I14432" t="s">
        <v>1611</v>
      </c>
      <c r="K14432">
        <v>9630</v>
      </c>
      <c r="L14432">
        <v>1840001562</v>
      </c>
    </row>
    <row r="14433" spans="1:12" x14ac:dyDescent="0.45">
      <c r="A14433" t="str">
        <f t="shared" si="225"/>
        <v>Merrillville, Indiana, United States</v>
      </c>
      <c r="B14433" t="s">
        <v>18018</v>
      </c>
      <c r="C14433" t="s">
        <v>18018</v>
      </c>
      <c r="D14433">
        <v>41.472799999999999</v>
      </c>
      <c r="E14433">
        <v>-87.319699999999997</v>
      </c>
      <c r="F14433" t="s">
        <v>530</v>
      </c>
      <c r="G14433" t="s">
        <v>531</v>
      </c>
      <c r="H14433" t="s">
        <v>532</v>
      </c>
      <c r="I14433" t="s">
        <v>1964</v>
      </c>
      <c r="K14433">
        <v>34792</v>
      </c>
      <c r="L14433">
        <v>1840009261</v>
      </c>
    </row>
    <row r="14434" spans="1:12" x14ac:dyDescent="0.45">
      <c r="A14434" t="str">
        <f t="shared" si="225"/>
        <v>Merrimac, New South Wales, Australia</v>
      </c>
      <c r="B14434" t="s">
        <v>18019</v>
      </c>
      <c r="C14434" t="s">
        <v>18019</v>
      </c>
      <c r="D14434">
        <v>-28.05</v>
      </c>
      <c r="E14434">
        <v>153.36670000000001</v>
      </c>
      <c r="F14434" t="s">
        <v>830</v>
      </c>
      <c r="G14434" t="s">
        <v>831</v>
      </c>
      <c r="H14434" t="s">
        <v>832</v>
      </c>
      <c r="I14434" t="s">
        <v>1454</v>
      </c>
      <c r="K14434">
        <v>7071</v>
      </c>
      <c r="L14434">
        <v>1036000674</v>
      </c>
    </row>
    <row r="14435" spans="1:12" x14ac:dyDescent="0.45">
      <c r="A14435" t="str">
        <f t="shared" si="225"/>
        <v>Merrimac, Massachusetts, United States</v>
      </c>
      <c r="B14435" t="s">
        <v>18019</v>
      </c>
      <c r="C14435" t="s">
        <v>18019</v>
      </c>
      <c r="D14435">
        <v>42.8386</v>
      </c>
      <c r="E14435">
        <v>-71.011899999999997</v>
      </c>
      <c r="F14435" t="s">
        <v>530</v>
      </c>
      <c r="G14435" t="s">
        <v>531</v>
      </c>
      <c r="H14435" t="s">
        <v>532</v>
      </c>
      <c r="I14435" t="s">
        <v>621</v>
      </c>
      <c r="K14435">
        <v>6839</v>
      </c>
      <c r="L14435">
        <v>1840053533</v>
      </c>
    </row>
    <row r="14436" spans="1:12" x14ac:dyDescent="0.45">
      <c r="A14436" t="str">
        <f t="shared" si="225"/>
        <v>Merrimack, New Hampshire, United States</v>
      </c>
      <c r="B14436" t="s">
        <v>18020</v>
      </c>
      <c r="C14436" t="s">
        <v>18020</v>
      </c>
      <c r="D14436">
        <v>42.854700000000001</v>
      </c>
      <c r="E14436">
        <v>-71.518799999999999</v>
      </c>
      <c r="F14436" t="s">
        <v>530</v>
      </c>
      <c r="G14436" t="s">
        <v>531</v>
      </c>
      <c r="H14436" t="s">
        <v>532</v>
      </c>
      <c r="I14436" t="s">
        <v>1728</v>
      </c>
      <c r="K14436">
        <v>25815</v>
      </c>
      <c r="L14436">
        <v>1840080351</v>
      </c>
    </row>
    <row r="14437" spans="1:12" x14ac:dyDescent="0.45">
      <c r="A14437" t="str">
        <f t="shared" si="225"/>
        <v>Merritt, British Columbia, Canada</v>
      </c>
      <c r="B14437" t="s">
        <v>18021</v>
      </c>
      <c r="C14437" t="s">
        <v>18021</v>
      </c>
      <c r="D14437">
        <v>50.1128</v>
      </c>
      <c r="E14437">
        <v>-120.7897</v>
      </c>
      <c r="F14437" t="s">
        <v>541</v>
      </c>
      <c r="G14437" t="s">
        <v>542</v>
      </c>
      <c r="H14437" t="s">
        <v>543</v>
      </c>
      <c r="I14437" t="s">
        <v>544</v>
      </c>
      <c r="K14437">
        <v>7139</v>
      </c>
      <c r="L14437">
        <v>1124550302</v>
      </c>
    </row>
    <row r="14438" spans="1:12" x14ac:dyDescent="0.45">
      <c r="A14438" t="str">
        <f t="shared" si="225"/>
        <v>Merritt Island, Florida, United States</v>
      </c>
      <c r="B14438" t="s">
        <v>18022</v>
      </c>
      <c r="C14438" t="s">
        <v>18022</v>
      </c>
      <c r="D14438">
        <v>28.314599999999999</v>
      </c>
      <c r="E14438">
        <v>-80.671300000000002</v>
      </c>
      <c r="F14438" t="s">
        <v>530</v>
      </c>
      <c r="G14438" t="s">
        <v>531</v>
      </c>
      <c r="H14438" t="s">
        <v>532</v>
      </c>
      <c r="I14438" t="s">
        <v>1378</v>
      </c>
      <c r="K14438">
        <v>36797</v>
      </c>
      <c r="L14438">
        <v>1840014076</v>
      </c>
    </row>
    <row r="14439" spans="1:12" x14ac:dyDescent="0.45">
      <c r="A14439" t="str">
        <f t="shared" si="225"/>
        <v>Merrow, Surrey, United Kingdom</v>
      </c>
      <c r="B14439" t="s">
        <v>18023</v>
      </c>
      <c r="C14439" t="s">
        <v>18023</v>
      </c>
      <c r="D14439">
        <v>51.246299999999998</v>
      </c>
      <c r="E14439">
        <v>-0.52790000000000004</v>
      </c>
      <c r="F14439" t="s">
        <v>536</v>
      </c>
      <c r="G14439" t="s">
        <v>537</v>
      </c>
      <c r="H14439" t="s">
        <v>538</v>
      </c>
      <c r="I14439" t="s">
        <v>826</v>
      </c>
      <c r="K14439">
        <v>8036</v>
      </c>
      <c r="L14439">
        <v>1826431473</v>
      </c>
    </row>
    <row r="14440" spans="1:12" x14ac:dyDescent="0.45">
      <c r="A14440" t="str">
        <f t="shared" si="225"/>
        <v>Merrydale, Louisiana, United States</v>
      </c>
      <c r="B14440" t="s">
        <v>18024</v>
      </c>
      <c r="C14440" t="s">
        <v>18024</v>
      </c>
      <c r="D14440">
        <v>30.4998</v>
      </c>
      <c r="E14440">
        <v>-91.108099999999993</v>
      </c>
      <c r="F14440" t="s">
        <v>530</v>
      </c>
      <c r="G14440" t="s">
        <v>531</v>
      </c>
      <c r="H14440" t="s">
        <v>532</v>
      </c>
      <c r="I14440" t="s">
        <v>533</v>
      </c>
      <c r="K14440">
        <v>8808</v>
      </c>
      <c r="L14440">
        <v>1840013940</v>
      </c>
    </row>
    <row r="14441" spans="1:12" x14ac:dyDescent="0.45">
      <c r="A14441" t="str">
        <f t="shared" si="225"/>
        <v>Mersch, Mersch, Luxembourg</v>
      </c>
      <c r="B14441" t="s">
        <v>18025</v>
      </c>
      <c r="C14441" t="s">
        <v>18025</v>
      </c>
      <c r="D14441">
        <v>49.748899999999999</v>
      </c>
      <c r="E14441">
        <v>6.1060999999999996</v>
      </c>
      <c r="F14441" t="s">
        <v>6120</v>
      </c>
      <c r="G14441" t="s">
        <v>6121</v>
      </c>
      <c r="H14441" t="s">
        <v>6122</v>
      </c>
      <c r="I14441" t="s">
        <v>18025</v>
      </c>
      <c r="J14441" t="s">
        <v>378</v>
      </c>
      <c r="L14441">
        <v>1442283324</v>
      </c>
    </row>
    <row r="14442" spans="1:12" x14ac:dyDescent="0.45">
      <c r="A14442" t="str">
        <f t="shared" si="225"/>
        <v>Merseburg, Saxony-Anhalt, Germany</v>
      </c>
      <c r="B14442" t="s">
        <v>18026</v>
      </c>
      <c r="C14442" t="s">
        <v>18026</v>
      </c>
      <c r="D14442">
        <v>51.354399999999998</v>
      </c>
      <c r="E14442">
        <v>11.992800000000001</v>
      </c>
      <c r="F14442" t="s">
        <v>441</v>
      </c>
      <c r="G14442" t="s">
        <v>442</v>
      </c>
      <c r="H14442" t="s">
        <v>443</v>
      </c>
      <c r="I14442" t="s">
        <v>1614</v>
      </c>
      <c r="J14442" t="s">
        <v>366</v>
      </c>
      <c r="K14442">
        <v>34080</v>
      </c>
      <c r="L14442">
        <v>1276735436</v>
      </c>
    </row>
    <row r="14443" spans="1:12" x14ac:dyDescent="0.45">
      <c r="A14443" t="str">
        <f t="shared" si="225"/>
        <v>Mersin, Mersin, Turkey</v>
      </c>
      <c r="B14443" t="s">
        <v>2833</v>
      </c>
      <c r="C14443" t="s">
        <v>2833</v>
      </c>
      <c r="D14443">
        <v>36.799999999999997</v>
      </c>
      <c r="E14443">
        <v>34.616700000000002</v>
      </c>
      <c r="F14443" t="s">
        <v>806</v>
      </c>
      <c r="G14443" t="s">
        <v>807</v>
      </c>
      <c r="H14443" t="s">
        <v>808</v>
      </c>
      <c r="I14443" t="s">
        <v>2833</v>
      </c>
      <c r="J14443" t="s">
        <v>378</v>
      </c>
      <c r="K14443">
        <v>1814468</v>
      </c>
      <c r="L14443">
        <v>1792520282</v>
      </c>
    </row>
    <row r="14444" spans="1:12" x14ac:dyDescent="0.45">
      <c r="A14444" t="str">
        <f t="shared" si="225"/>
        <v>Mērsrags, Mērsraga Novads, Latvia</v>
      </c>
      <c r="B14444" t="s">
        <v>18027</v>
      </c>
      <c r="C14444" t="s">
        <v>18028</v>
      </c>
      <c r="D14444">
        <v>57.336399999999998</v>
      </c>
      <c r="E14444">
        <v>23.1235</v>
      </c>
      <c r="F14444" t="s">
        <v>811</v>
      </c>
      <c r="G14444" t="s">
        <v>812</v>
      </c>
      <c r="H14444" t="s">
        <v>813</v>
      </c>
      <c r="I14444" t="s">
        <v>18029</v>
      </c>
      <c r="J14444" t="s">
        <v>378</v>
      </c>
      <c r="L14444">
        <v>1428954276</v>
      </c>
    </row>
    <row r="14445" spans="1:12" x14ac:dyDescent="0.45">
      <c r="A14445" t="str">
        <f t="shared" si="225"/>
        <v>Merstham, Surrey, United Kingdom</v>
      </c>
      <c r="B14445" t="s">
        <v>18030</v>
      </c>
      <c r="C14445" t="s">
        <v>18030</v>
      </c>
      <c r="D14445">
        <v>51.264000000000003</v>
      </c>
      <c r="E14445">
        <v>-0.153</v>
      </c>
      <c r="F14445" t="s">
        <v>536</v>
      </c>
      <c r="G14445" t="s">
        <v>537</v>
      </c>
      <c r="H14445" t="s">
        <v>538</v>
      </c>
      <c r="I14445" t="s">
        <v>826</v>
      </c>
      <c r="K14445">
        <v>8123</v>
      </c>
      <c r="L14445">
        <v>1826933392</v>
      </c>
    </row>
    <row r="14446" spans="1:12" x14ac:dyDescent="0.45">
      <c r="A14446" t="str">
        <f t="shared" si="225"/>
        <v>Merthyr Tudful, Merthyr Tydfil, United Kingdom</v>
      </c>
      <c r="B14446" t="s">
        <v>18031</v>
      </c>
      <c r="C14446" t="s">
        <v>18031</v>
      </c>
      <c r="D14446">
        <v>51.743000000000002</v>
      </c>
      <c r="E14446">
        <v>-3.3780000000000001</v>
      </c>
      <c r="F14446" t="s">
        <v>536</v>
      </c>
      <c r="G14446" t="s">
        <v>537</v>
      </c>
      <c r="H14446" t="s">
        <v>538</v>
      </c>
      <c r="I14446" t="s">
        <v>8687</v>
      </c>
      <c r="K14446">
        <v>43820</v>
      </c>
      <c r="L14446">
        <v>1826737367</v>
      </c>
    </row>
    <row r="14447" spans="1:12" x14ac:dyDescent="0.45">
      <c r="A14447" t="str">
        <f t="shared" si="225"/>
        <v>Mértola, Beja, Portugal</v>
      </c>
      <c r="B14447" t="s">
        <v>18032</v>
      </c>
      <c r="C14447" t="s">
        <v>18033</v>
      </c>
      <c r="D14447">
        <v>37.633299999999998</v>
      </c>
      <c r="E14447">
        <v>-7.65</v>
      </c>
      <c r="F14447" t="s">
        <v>967</v>
      </c>
      <c r="G14447" t="s">
        <v>968</v>
      </c>
      <c r="H14447" t="s">
        <v>969</v>
      </c>
      <c r="I14447" t="s">
        <v>1580</v>
      </c>
      <c r="J14447" t="s">
        <v>366</v>
      </c>
      <c r="K14447">
        <v>7274</v>
      </c>
      <c r="L14447">
        <v>1620362252</v>
      </c>
    </row>
    <row r="14448" spans="1:12" x14ac:dyDescent="0.45">
      <c r="A14448" t="str">
        <f t="shared" si="225"/>
        <v>Meru, Meru, Kenya</v>
      </c>
      <c r="B14448" t="s">
        <v>18034</v>
      </c>
      <c r="C14448" t="s">
        <v>18034</v>
      </c>
      <c r="D14448">
        <v>0.05</v>
      </c>
      <c r="E14448">
        <v>37.65</v>
      </c>
      <c r="F14448" t="s">
        <v>2672</v>
      </c>
      <c r="G14448" t="s">
        <v>2673</v>
      </c>
      <c r="H14448" t="s">
        <v>2674</v>
      </c>
      <c r="I14448" t="s">
        <v>18034</v>
      </c>
      <c r="J14448" t="s">
        <v>378</v>
      </c>
      <c r="K14448">
        <v>1833000</v>
      </c>
      <c r="L14448">
        <v>1404588252</v>
      </c>
    </row>
    <row r="14449" spans="1:12" x14ac:dyDescent="0.45">
      <c r="A14449" t="str">
        <f t="shared" si="225"/>
        <v>Merzig, Saarland, Germany</v>
      </c>
      <c r="B14449" t="s">
        <v>18035</v>
      </c>
      <c r="C14449" t="s">
        <v>18035</v>
      </c>
      <c r="D14449">
        <v>49.447099999999999</v>
      </c>
      <c r="E14449">
        <v>6.6311999999999998</v>
      </c>
      <c r="F14449" t="s">
        <v>441</v>
      </c>
      <c r="G14449" t="s">
        <v>442</v>
      </c>
      <c r="H14449" t="s">
        <v>443</v>
      </c>
      <c r="I14449" t="s">
        <v>4323</v>
      </c>
      <c r="J14449" t="s">
        <v>366</v>
      </c>
      <c r="K14449">
        <v>29745</v>
      </c>
      <c r="L14449">
        <v>1276524998</v>
      </c>
    </row>
    <row r="14450" spans="1:12" x14ac:dyDescent="0.45">
      <c r="A14450" t="str">
        <f t="shared" si="225"/>
        <v>Mesa, Arizona, United States</v>
      </c>
      <c r="B14450" t="s">
        <v>18036</v>
      </c>
      <c r="C14450" t="s">
        <v>18036</v>
      </c>
      <c r="D14450">
        <v>33.401699999999998</v>
      </c>
      <c r="E14450">
        <v>-111.718</v>
      </c>
      <c r="F14450" t="s">
        <v>530</v>
      </c>
      <c r="G14450" t="s">
        <v>531</v>
      </c>
      <c r="H14450" t="s">
        <v>532</v>
      </c>
      <c r="I14450" t="s">
        <v>2117</v>
      </c>
      <c r="K14450">
        <v>518012</v>
      </c>
      <c r="L14450">
        <v>1840020566</v>
      </c>
    </row>
    <row r="14451" spans="1:12" x14ac:dyDescent="0.45">
      <c r="A14451" t="str">
        <f t="shared" si="225"/>
        <v>Meschede, North Rhine-Westphalia, Germany</v>
      </c>
      <c r="B14451" t="s">
        <v>18037</v>
      </c>
      <c r="C14451" t="s">
        <v>18037</v>
      </c>
      <c r="D14451">
        <v>51.350299999999997</v>
      </c>
      <c r="E14451">
        <v>8.2835999999999999</v>
      </c>
      <c r="F14451" t="s">
        <v>441</v>
      </c>
      <c r="G14451" t="s">
        <v>442</v>
      </c>
      <c r="H14451" t="s">
        <v>443</v>
      </c>
      <c r="I14451" t="s">
        <v>444</v>
      </c>
      <c r="J14451" t="s">
        <v>366</v>
      </c>
      <c r="K14451">
        <v>29921</v>
      </c>
      <c r="L14451">
        <v>1276139753</v>
      </c>
    </row>
    <row r="14452" spans="1:12" x14ac:dyDescent="0.45">
      <c r="A14452" t="str">
        <f t="shared" si="225"/>
        <v>Mesquite, Texas, United States</v>
      </c>
      <c r="B14452" t="s">
        <v>18038</v>
      </c>
      <c r="C14452" t="s">
        <v>18038</v>
      </c>
      <c r="D14452">
        <v>32.762300000000003</v>
      </c>
      <c r="E14452">
        <v>-96.588899999999995</v>
      </c>
      <c r="F14452" t="s">
        <v>530</v>
      </c>
      <c r="G14452" t="s">
        <v>531</v>
      </c>
      <c r="H14452" t="s">
        <v>532</v>
      </c>
      <c r="I14452" t="s">
        <v>610</v>
      </c>
      <c r="K14452">
        <v>140937</v>
      </c>
      <c r="L14452">
        <v>1840020713</v>
      </c>
    </row>
    <row r="14453" spans="1:12" x14ac:dyDescent="0.45">
      <c r="A14453" t="str">
        <f t="shared" si="225"/>
        <v>Mesquite, Nevada, United States</v>
      </c>
      <c r="B14453" t="s">
        <v>18038</v>
      </c>
      <c r="C14453" t="s">
        <v>18038</v>
      </c>
      <c r="D14453">
        <v>36.8035</v>
      </c>
      <c r="E14453">
        <v>-114.13249999999999</v>
      </c>
      <c r="F14453" t="s">
        <v>530</v>
      </c>
      <c r="G14453" t="s">
        <v>531</v>
      </c>
      <c r="H14453" t="s">
        <v>532</v>
      </c>
      <c r="I14453" t="s">
        <v>5052</v>
      </c>
      <c r="K14453">
        <v>18445</v>
      </c>
      <c r="L14453">
        <v>1840020362</v>
      </c>
    </row>
    <row r="14454" spans="1:12" x14ac:dyDescent="0.45">
      <c r="A14454" t="str">
        <f t="shared" si="225"/>
        <v>Messancy, Wallonia, Belgium</v>
      </c>
      <c r="B14454" t="s">
        <v>18039</v>
      </c>
      <c r="C14454" t="s">
        <v>18039</v>
      </c>
      <c r="D14454">
        <v>49.594999999999999</v>
      </c>
      <c r="E14454">
        <v>5.8182999999999998</v>
      </c>
      <c r="F14454" t="s">
        <v>453</v>
      </c>
      <c r="G14454" t="s">
        <v>454</v>
      </c>
      <c r="H14454" t="s">
        <v>455</v>
      </c>
      <c r="I14454" t="s">
        <v>1957</v>
      </c>
      <c r="K14454">
        <v>8185</v>
      </c>
      <c r="L14454">
        <v>1056874547</v>
      </c>
    </row>
    <row r="14455" spans="1:12" x14ac:dyDescent="0.45">
      <c r="A14455" t="str">
        <f t="shared" si="225"/>
        <v>Messina, Sicilia, Italy</v>
      </c>
      <c r="B14455" t="s">
        <v>18040</v>
      </c>
      <c r="C14455" t="s">
        <v>18040</v>
      </c>
      <c r="D14455">
        <v>38.183300000000003</v>
      </c>
      <c r="E14455">
        <v>15.55</v>
      </c>
      <c r="F14455" t="s">
        <v>946</v>
      </c>
      <c r="G14455" t="s">
        <v>947</v>
      </c>
      <c r="H14455" t="s">
        <v>948</v>
      </c>
      <c r="I14455" t="s">
        <v>949</v>
      </c>
      <c r="J14455" t="s">
        <v>366</v>
      </c>
      <c r="K14455">
        <v>236962</v>
      </c>
      <c r="L14455">
        <v>1380622386</v>
      </c>
    </row>
    <row r="14456" spans="1:12" x14ac:dyDescent="0.45">
      <c r="A14456" t="str">
        <f t="shared" si="225"/>
        <v>Messíni, Peloponnísos, Greece</v>
      </c>
      <c r="B14456" t="s">
        <v>18041</v>
      </c>
      <c r="C14456" t="s">
        <v>18042</v>
      </c>
      <c r="D14456">
        <v>37.049999999999997</v>
      </c>
      <c r="E14456">
        <v>22</v>
      </c>
      <c r="F14456" t="s">
        <v>928</v>
      </c>
      <c r="G14456" t="s">
        <v>929</v>
      </c>
      <c r="H14456" t="s">
        <v>930</v>
      </c>
      <c r="I14456" t="s">
        <v>9878</v>
      </c>
      <c r="J14456" t="s">
        <v>366</v>
      </c>
      <c r="K14456">
        <v>6065</v>
      </c>
      <c r="L14456">
        <v>1300524059</v>
      </c>
    </row>
    <row r="14457" spans="1:12" x14ac:dyDescent="0.45">
      <c r="A14457" t="str">
        <f t="shared" si="225"/>
        <v>Meßkirch, Baden-Württemberg, Germany</v>
      </c>
      <c r="B14457" t="s">
        <v>18043</v>
      </c>
      <c r="C14457" t="s">
        <v>18044</v>
      </c>
      <c r="D14457">
        <v>47.992800000000003</v>
      </c>
      <c r="E14457">
        <v>9.1125000000000007</v>
      </c>
      <c r="F14457" t="s">
        <v>441</v>
      </c>
      <c r="G14457" t="s">
        <v>442</v>
      </c>
      <c r="H14457" t="s">
        <v>443</v>
      </c>
      <c r="I14457" t="s">
        <v>451</v>
      </c>
      <c r="K14457">
        <v>8418</v>
      </c>
      <c r="L14457">
        <v>1276541566</v>
      </c>
    </row>
    <row r="14458" spans="1:12" x14ac:dyDescent="0.45">
      <c r="A14458" t="str">
        <f t="shared" si="225"/>
        <v>Meßstetten, Baden-Württemberg, Germany</v>
      </c>
      <c r="B14458" t="s">
        <v>18045</v>
      </c>
      <c r="C14458" t="s">
        <v>18046</v>
      </c>
      <c r="D14458">
        <v>48.180599999999998</v>
      </c>
      <c r="E14458">
        <v>8.9625000000000004</v>
      </c>
      <c r="F14458" t="s">
        <v>441</v>
      </c>
      <c r="G14458" t="s">
        <v>442</v>
      </c>
      <c r="H14458" t="s">
        <v>443</v>
      </c>
      <c r="I14458" t="s">
        <v>451</v>
      </c>
      <c r="K14458">
        <v>10653</v>
      </c>
      <c r="L14458">
        <v>1276150050</v>
      </c>
    </row>
    <row r="14459" spans="1:12" x14ac:dyDescent="0.45">
      <c r="A14459" t="str">
        <f t="shared" si="225"/>
        <v>Metairie, Louisiana, United States</v>
      </c>
      <c r="B14459" t="s">
        <v>18047</v>
      </c>
      <c r="C14459" t="s">
        <v>18047</v>
      </c>
      <c r="D14459">
        <v>29.997699999999998</v>
      </c>
      <c r="E14459">
        <v>-90.177999999999997</v>
      </c>
      <c r="F14459" t="s">
        <v>530</v>
      </c>
      <c r="G14459" t="s">
        <v>531</v>
      </c>
      <c r="H14459" t="s">
        <v>532</v>
      </c>
      <c r="I14459" t="s">
        <v>533</v>
      </c>
      <c r="K14459">
        <v>143481</v>
      </c>
      <c r="L14459">
        <v>1840013994</v>
      </c>
    </row>
    <row r="14460" spans="1:12" x14ac:dyDescent="0.45">
      <c r="A14460" t="str">
        <f t="shared" si="225"/>
        <v>Metepec, Morelos, Mexico</v>
      </c>
      <c r="B14460" t="s">
        <v>18048</v>
      </c>
      <c r="C14460" t="s">
        <v>18048</v>
      </c>
      <c r="D14460">
        <v>19.251100000000001</v>
      </c>
      <c r="E14460">
        <v>-99.604699999999994</v>
      </c>
      <c r="F14460" t="s">
        <v>519</v>
      </c>
      <c r="G14460" t="s">
        <v>520</v>
      </c>
      <c r="H14460" t="s">
        <v>521</v>
      </c>
      <c r="I14460" t="s">
        <v>1637</v>
      </c>
      <c r="J14460" t="s">
        <v>366</v>
      </c>
      <c r="K14460">
        <v>206005</v>
      </c>
      <c r="L14460">
        <v>1484782768</v>
      </c>
    </row>
    <row r="14461" spans="1:12" x14ac:dyDescent="0.45">
      <c r="A14461" t="str">
        <f t="shared" si="225"/>
        <v>Methil, Fife, United Kingdom</v>
      </c>
      <c r="B14461" t="s">
        <v>18049</v>
      </c>
      <c r="C14461" t="s">
        <v>18049</v>
      </c>
      <c r="D14461">
        <v>56.184399999999997</v>
      </c>
      <c r="E14461">
        <v>-3.0223</v>
      </c>
      <c r="F14461" t="s">
        <v>536</v>
      </c>
      <c r="G14461" t="s">
        <v>537</v>
      </c>
      <c r="H14461" t="s">
        <v>538</v>
      </c>
      <c r="I14461" t="s">
        <v>5467</v>
      </c>
      <c r="K14461">
        <v>10800</v>
      </c>
      <c r="L14461">
        <v>1826468854</v>
      </c>
    </row>
    <row r="14462" spans="1:12" x14ac:dyDescent="0.45">
      <c r="A14462" t="str">
        <f t="shared" si="225"/>
        <v>Methuen Town, Massachusetts, United States</v>
      </c>
      <c r="B14462" t="s">
        <v>18050</v>
      </c>
      <c r="C14462" t="s">
        <v>18050</v>
      </c>
      <c r="D14462">
        <v>42.734000000000002</v>
      </c>
      <c r="E14462">
        <v>-71.188900000000004</v>
      </c>
      <c r="F14462" t="s">
        <v>530</v>
      </c>
      <c r="G14462" t="s">
        <v>531</v>
      </c>
      <c r="H14462" t="s">
        <v>532</v>
      </c>
      <c r="I14462" t="s">
        <v>621</v>
      </c>
      <c r="K14462">
        <v>50706</v>
      </c>
      <c r="L14462">
        <v>1840031195</v>
      </c>
    </row>
    <row r="14463" spans="1:12" x14ac:dyDescent="0.45">
      <c r="A14463" t="str">
        <f t="shared" si="225"/>
        <v>Metlika, Metlika, Slovenia</v>
      </c>
      <c r="B14463" t="s">
        <v>18051</v>
      </c>
      <c r="C14463" t="s">
        <v>18051</v>
      </c>
      <c r="D14463">
        <v>45.647199999999998</v>
      </c>
      <c r="E14463">
        <v>15.3142</v>
      </c>
      <c r="F14463" t="s">
        <v>1111</v>
      </c>
      <c r="G14463" t="s">
        <v>1112</v>
      </c>
      <c r="H14463" t="s">
        <v>1113</v>
      </c>
      <c r="I14463" t="s">
        <v>18051</v>
      </c>
      <c r="J14463" t="s">
        <v>378</v>
      </c>
      <c r="L14463">
        <v>1705008169</v>
      </c>
    </row>
    <row r="14464" spans="1:12" x14ac:dyDescent="0.45">
      <c r="A14464" t="str">
        <f t="shared" si="225"/>
        <v>Metpalli, Telangana, India</v>
      </c>
      <c r="B14464" t="s">
        <v>18052</v>
      </c>
      <c r="C14464" t="s">
        <v>18052</v>
      </c>
      <c r="D14464">
        <v>18.829699999999999</v>
      </c>
      <c r="E14464">
        <v>78.587800000000001</v>
      </c>
      <c r="F14464" t="s">
        <v>626</v>
      </c>
      <c r="G14464" t="s">
        <v>627</v>
      </c>
      <c r="H14464" t="s">
        <v>628</v>
      </c>
      <c r="I14464" t="s">
        <v>853</v>
      </c>
      <c r="K14464">
        <v>50902</v>
      </c>
      <c r="L14464">
        <v>1356583037</v>
      </c>
    </row>
    <row r="14465" spans="1:12" x14ac:dyDescent="0.45">
      <c r="A14465" t="str">
        <f t="shared" si="225"/>
        <v>Metro, Lampung, Indonesia</v>
      </c>
      <c r="B14465" t="s">
        <v>18053</v>
      </c>
      <c r="C14465" t="s">
        <v>18053</v>
      </c>
      <c r="D14465">
        <v>-5.1166999999999998</v>
      </c>
      <c r="E14465">
        <v>105.3</v>
      </c>
      <c r="F14465" t="s">
        <v>1763</v>
      </c>
      <c r="G14465" t="s">
        <v>1764</v>
      </c>
      <c r="H14465" t="s">
        <v>1765</v>
      </c>
      <c r="I14465" t="s">
        <v>3411</v>
      </c>
      <c r="K14465">
        <v>161799</v>
      </c>
      <c r="L14465">
        <v>1360659228</v>
      </c>
    </row>
    <row r="14466" spans="1:12" x14ac:dyDescent="0.45">
      <c r="A14466" t="str">
        <f t="shared" si="225"/>
        <v>Metropolis, Illinois, United States</v>
      </c>
      <c r="B14466" t="s">
        <v>18054</v>
      </c>
      <c r="C14466" t="s">
        <v>18054</v>
      </c>
      <c r="D14466">
        <v>37.156500000000001</v>
      </c>
      <c r="E14466">
        <v>-88.708299999999994</v>
      </c>
      <c r="F14466" t="s">
        <v>530</v>
      </c>
      <c r="G14466" t="s">
        <v>531</v>
      </c>
      <c r="H14466" t="s">
        <v>532</v>
      </c>
      <c r="I14466" t="s">
        <v>824</v>
      </c>
      <c r="K14466">
        <v>6008</v>
      </c>
      <c r="L14466">
        <v>1840008773</v>
      </c>
    </row>
    <row r="14467" spans="1:12" x14ac:dyDescent="0.45">
      <c r="A14467" t="str">
        <f t="shared" ref="A14467:A14530" si="226">CONCATENATE(B14467,", ",I14467,", ",F14467)</f>
        <v>Mettmann, North Rhine-Westphalia, Germany</v>
      </c>
      <c r="B14467" t="s">
        <v>18055</v>
      </c>
      <c r="C14467" t="s">
        <v>18055</v>
      </c>
      <c r="D14467">
        <v>51.25</v>
      </c>
      <c r="E14467">
        <v>6.9667000000000003</v>
      </c>
      <c r="F14467" t="s">
        <v>441</v>
      </c>
      <c r="G14467" t="s">
        <v>442</v>
      </c>
      <c r="H14467" t="s">
        <v>443</v>
      </c>
      <c r="I14467" t="s">
        <v>444</v>
      </c>
      <c r="J14467" t="s">
        <v>366</v>
      </c>
      <c r="K14467">
        <v>38829</v>
      </c>
      <c r="L14467">
        <v>1276000749</v>
      </c>
    </row>
    <row r="14468" spans="1:12" x14ac:dyDescent="0.45">
      <c r="A14468" t="str">
        <f t="shared" si="226"/>
        <v>Metuchen, New Jersey, United States</v>
      </c>
      <c r="B14468" t="s">
        <v>18056</v>
      </c>
      <c r="C14468" t="s">
        <v>18056</v>
      </c>
      <c r="D14468">
        <v>40.542400000000001</v>
      </c>
      <c r="E14468">
        <v>-74.362799999999993</v>
      </c>
      <c r="F14468" t="s">
        <v>530</v>
      </c>
      <c r="G14468" t="s">
        <v>531</v>
      </c>
      <c r="H14468" t="s">
        <v>532</v>
      </c>
      <c r="I14468" t="s">
        <v>587</v>
      </c>
      <c r="K14468">
        <v>14543</v>
      </c>
      <c r="L14468">
        <v>1840003633</v>
      </c>
    </row>
    <row r="14469" spans="1:12" x14ac:dyDescent="0.45">
      <c r="A14469" t="str">
        <f t="shared" si="226"/>
        <v>Metz, Grand Est, France</v>
      </c>
      <c r="B14469" t="s">
        <v>18057</v>
      </c>
      <c r="C14469" t="s">
        <v>18057</v>
      </c>
      <c r="D14469">
        <v>49.1203</v>
      </c>
      <c r="E14469">
        <v>6.1778000000000004</v>
      </c>
      <c r="F14469" t="s">
        <v>526</v>
      </c>
      <c r="G14469" t="s">
        <v>527</v>
      </c>
      <c r="H14469" t="s">
        <v>528</v>
      </c>
      <c r="I14469" t="s">
        <v>6561</v>
      </c>
      <c r="J14469" t="s">
        <v>366</v>
      </c>
      <c r="K14469">
        <v>391187</v>
      </c>
      <c r="L14469">
        <v>1250778717</v>
      </c>
    </row>
    <row r="14470" spans="1:12" x14ac:dyDescent="0.45">
      <c r="A14470" t="str">
        <f t="shared" si="226"/>
        <v>Metzingen, Baden-Württemberg, Germany</v>
      </c>
      <c r="B14470" t="s">
        <v>18058</v>
      </c>
      <c r="C14470" t="s">
        <v>18058</v>
      </c>
      <c r="D14470">
        <v>48.536700000000003</v>
      </c>
      <c r="E14470">
        <v>9.2858000000000001</v>
      </c>
      <c r="F14470" t="s">
        <v>441</v>
      </c>
      <c r="G14470" t="s">
        <v>442</v>
      </c>
      <c r="H14470" t="s">
        <v>443</v>
      </c>
      <c r="I14470" t="s">
        <v>451</v>
      </c>
      <c r="K14470">
        <v>22046</v>
      </c>
      <c r="L14470">
        <v>1276043043</v>
      </c>
    </row>
    <row r="14471" spans="1:12" x14ac:dyDescent="0.45">
      <c r="A14471" t="str">
        <f t="shared" si="226"/>
        <v>Metztitlán, Hidalgo, Mexico</v>
      </c>
      <c r="B14471" t="s">
        <v>18059</v>
      </c>
      <c r="C14471" t="s">
        <v>18060</v>
      </c>
      <c r="D14471">
        <v>20.6</v>
      </c>
      <c r="E14471">
        <v>-98.7667</v>
      </c>
      <c r="F14471" t="s">
        <v>519</v>
      </c>
      <c r="G14471" t="s">
        <v>520</v>
      </c>
      <c r="H14471" t="s">
        <v>521</v>
      </c>
      <c r="I14471" t="s">
        <v>708</v>
      </c>
      <c r="K14471">
        <v>20123</v>
      </c>
      <c r="L14471">
        <v>1484604938</v>
      </c>
    </row>
    <row r="14472" spans="1:12" x14ac:dyDescent="0.45">
      <c r="A14472" t="str">
        <f t="shared" si="226"/>
        <v>Meudon, Île-de-France, France</v>
      </c>
      <c r="B14472" t="s">
        <v>18061</v>
      </c>
      <c r="C14472" t="s">
        <v>18061</v>
      </c>
      <c r="D14472">
        <v>48.8123</v>
      </c>
      <c r="E14472">
        <v>2.2382</v>
      </c>
      <c r="F14472" t="s">
        <v>526</v>
      </c>
      <c r="G14472" t="s">
        <v>527</v>
      </c>
      <c r="H14472" t="s">
        <v>528</v>
      </c>
      <c r="I14472" t="s">
        <v>732</v>
      </c>
      <c r="K14472">
        <v>45352</v>
      </c>
      <c r="L14472">
        <v>1250863022</v>
      </c>
    </row>
    <row r="14473" spans="1:12" x14ac:dyDescent="0.45">
      <c r="A14473" t="str">
        <f t="shared" si="226"/>
        <v>Meuselwitz, Thuringia, Germany</v>
      </c>
      <c r="B14473" t="s">
        <v>18062</v>
      </c>
      <c r="C14473" t="s">
        <v>18062</v>
      </c>
      <c r="D14473">
        <v>51.05</v>
      </c>
      <c r="E14473">
        <v>12.3</v>
      </c>
      <c r="F14473" t="s">
        <v>441</v>
      </c>
      <c r="G14473" t="s">
        <v>442</v>
      </c>
      <c r="H14473" t="s">
        <v>443</v>
      </c>
      <c r="I14473" t="s">
        <v>1709</v>
      </c>
      <c r="K14473">
        <v>10065</v>
      </c>
      <c r="L14473">
        <v>1276499309</v>
      </c>
    </row>
    <row r="14474" spans="1:12" x14ac:dyDescent="0.45">
      <c r="A14474" t="str">
        <f t="shared" si="226"/>
        <v>Mexborough, Doncaster, United Kingdom</v>
      </c>
      <c r="B14474" t="s">
        <v>18063</v>
      </c>
      <c r="C14474" t="s">
        <v>18063</v>
      </c>
      <c r="D14474">
        <v>53.499200000000002</v>
      </c>
      <c r="E14474">
        <v>-1.2829999999999999</v>
      </c>
      <c r="F14474" t="s">
        <v>536</v>
      </c>
      <c r="G14474" t="s">
        <v>537</v>
      </c>
      <c r="H14474" t="s">
        <v>538</v>
      </c>
      <c r="I14474" t="s">
        <v>872</v>
      </c>
      <c r="K14474">
        <v>15244</v>
      </c>
      <c r="L14474">
        <v>1826750525</v>
      </c>
    </row>
    <row r="14475" spans="1:12" x14ac:dyDescent="0.45">
      <c r="A14475" t="str">
        <f t="shared" si="226"/>
        <v>Mexia, Texas, United States</v>
      </c>
      <c r="B14475" t="s">
        <v>18064</v>
      </c>
      <c r="C14475" t="s">
        <v>18064</v>
      </c>
      <c r="D14475">
        <v>31.680900000000001</v>
      </c>
      <c r="E14475">
        <v>-96.4833</v>
      </c>
      <c r="F14475" t="s">
        <v>530</v>
      </c>
      <c r="G14475" t="s">
        <v>531</v>
      </c>
      <c r="H14475" t="s">
        <v>532</v>
      </c>
      <c r="I14475" t="s">
        <v>610</v>
      </c>
      <c r="K14475">
        <v>6792</v>
      </c>
      <c r="L14475">
        <v>1840020822</v>
      </c>
    </row>
    <row r="14476" spans="1:12" x14ac:dyDescent="0.45">
      <c r="A14476" t="str">
        <f t="shared" si="226"/>
        <v>Mexicali, Baja California, Mexico</v>
      </c>
      <c r="B14476" t="s">
        <v>18065</v>
      </c>
      <c r="C14476" t="s">
        <v>18065</v>
      </c>
      <c r="D14476">
        <v>32.6633</v>
      </c>
      <c r="E14476">
        <v>-115.4678</v>
      </c>
      <c r="F14476" t="s">
        <v>519</v>
      </c>
      <c r="G14476" t="s">
        <v>520</v>
      </c>
      <c r="H14476" t="s">
        <v>521</v>
      </c>
      <c r="I14476" t="s">
        <v>1550</v>
      </c>
      <c r="J14476" t="s">
        <v>378</v>
      </c>
      <c r="K14476">
        <v>1102342</v>
      </c>
      <c r="L14476">
        <v>1484788702</v>
      </c>
    </row>
    <row r="14477" spans="1:12" x14ac:dyDescent="0.45">
      <c r="A14477" t="str">
        <f t="shared" si="226"/>
        <v>Mexicaltzingo, México, Mexico</v>
      </c>
      <c r="B14477" t="s">
        <v>18066</v>
      </c>
      <c r="C14477" t="s">
        <v>18066</v>
      </c>
      <c r="D14477">
        <v>19.209199999999999</v>
      </c>
      <c r="E14477">
        <v>-99.585800000000006</v>
      </c>
      <c r="F14477" t="s">
        <v>519</v>
      </c>
      <c r="G14477" t="s">
        <v>520</v>
      </c>
      <c r="H14477" t="s">
        <v>521</v>
      </c>
      <c r="I14477" t="s">
        <v>692</v>
      </c>
      <c r="J14477" t="s">
        <v>366</v>
      </c>
      <c r="K14477">
        <v>10161</v>
      </c>
      <c r="L14477">
        <v>1484468778</v>
      </c>
    </row>
    <row r="14478" spans="1:12" x14ac:dyDescent="0.45">
      <c r="A14478" t="str">
        <f t="shared" si="226"/>
        <v>Mexico, Missouri, United States</v>
      </c>
      <c r="B14478" t="s">
        <v>519</v>
      </c>
      <c r="C14478" t="s">
        <v>519</v>
      </c>
      <c r="D14478">
        <v>39.162500000000001</v>
      </c>
      <c r="E14478">
        <v>-91.871099999999998</v>
      </c>
      <c r="F14478" t="s">
        <v>530</v>
      </c>
      <c r="G14478" t="s">
        <v>531</v>
      </c>
      <c r="H14478" t="s">
        <v>532</v>
      </c>
      <c r="I14478" t="s">
        <v>884</v>
      </c>
      <c r="K14478">
        <v>11330</v>
      </c>
      <c r="L14478">
        <v>1840008515</v>
      </c>
    </row>
    <row r="14479" spans="1:12" x14ac:dyDescent="0.45">
      <c r="A14479" t="str">
        <f t="shared" si="226"/>
        <v>Mexico, New York, United States</v>
      </c>
      <c r="B14479" t="s">
        <v>519</v>
      </c>
      <c r="C14479" t="s">
        <v>519</v>
      </c>
      <c r="D14479">
        <v>43.454900000000002</v>
      </c>
      <c r="E14479">
        <v>-76.204999999999998</v>
      </c>
      <c r="F14479" t="s">
        <v>530</v>
      </c>
      <c r="G14479" t="s">
        <v>531</v>
      </c>
      <c r="H14479" t="s">
        <v>532</v>
      </c>
      <c r="I14479" t="s">
        <v>803</v>
      </c>
      <c r="K14479">
        <v>5107</v>
      </c>
      <c r="L14479">
        <v>1840004191</v>
      </c>
    </row>
    <row r="14480" spans="1:12" x14ac:dyDescent="0.45">
      <c r="A14480" t="str">
        <f t="shared" si="226"/>
        <v>Mexico City, Ciudad de México, Mexico</v>
      </c>
      <c r="B14480" t="s">
        <v>18067</v>
      </c>
      <c r="C14480" t="s">
        <v>18067</v>
      </c>
      <c r="D14480">
        <v>19.433299999999999</v>
      </c>
      <c r="E14480">
        <v>-99.133300000000006</v>
      </c>
      <c r="F14480" t="s">
        <v>519</v>
      </c>
      <c r="G14480" t="s">
        <v>520</v>
      </c>
      <c r="H14480" t="s">
        <v>521</v>
      </c>
      <c r="I14480" t="s">
        <v>18068</v>
      </c>
      <c r="J14480" t="s">
        <v>606</v>
      </c>
      <c r="K14480">
        <v>20996000</v>
      </c>
      <c r="L14480">
        <v>1484247881</v>
      </c>
    </row>
    <row r="14481" spans="1:12" x14ac:dyDescent="0.45">
      <c r="A14481" t="str">
        <f t="shared" si="226"/>
        <v>Meycauayan, Bulacan, Philippines</v>
      </c>
      <c r="B14481" t="s">
        <v>18069</v>
      </c>
      <c r="C14481" t="s">
        <v>18069</v>
      </c>
      <c r="D14481">
        <v>14.7333</v>
      </c>
      <c r="E14481">
        <v>120.95</v>
      </c>
      <c r="F14481" t="s">
        <v>1373</v>
      </c>
      <c r="G14481" t="s">
        <v>1374</v>
      </c>
      <c r="H14481" t="s">
        <v>1375</v>
      </c>
      <c r="I14481" t="s">
        <v>17285</v>
      </c>
      <c r="K14481">
        <v>209083</v>
      </c>
      <c r="L14481">
        <v>1608553352</v>
      </c>
    </row>
    <row r="14482" spans="1:12" x14ac:dyDescent="0.45">
      <c r="A14482" t="str">
        <f t="shared" si="226"/>
        <v>Meymeh, Eşfahān, Iran</v>
      </c>
      <c r="B14482" t="s">
        <v>18070</v>
      </c>
      <c r="C14482" t="s">
        <v>18070</v>
      </c>
      <c r="D14482">
        <v>33.446100000000001</v>
      </c>
      <c r="E14482">
        <v>51.168100000000003</v>
      </c>
      <c r="F14482" t="s">
        <v>388</v>
      </c>
      <c r="G14482" t="s">
        <v>389</v>
      </c>
      <c r="H14482" t="s">
        <v>390</v>
      </c>
      <c r="I14482" t="s">
        <v>391</v>
      </c>
      <c r="K14482">
        <v>5733</v>
      </c>
      <c r="L14482">
        <v>1364218666</v>
      </c>
    </row>
    <row r="14483" spans="1:12" x14ac:dyDescent="0.45">
      <c r="A14483" t="str">
        <f t="shared" si="226"/>
        <v>Meyrin, Genève, Switzerland</v>
      </c>
      <c r="B14483" t="s">
        <v>18071</v>
      </c>
      <c r="C14483" t="s">
        <v>18071</v>
      </c>
      <c r="D14483">
        <v>46.232199999999999</v>
      </c>
      <c r="E14483">
        <v>6.0791000000000004</v>
      </c>
      <c r="F14483" t="s">
        <v>464</v>
      </c>
      <c r="G14483" t="s">
        <v>465</v>
      </c>
      <c r="H14483" t="s">
        <v>466</v>
      </c>
      <c r="I14483" t="s">
        <v>6207</v>
      </c>
      <c r="K14483">
        <v>24144</v>
      </c>
      <c r="L14483">
        <v>1756962454</v>
      </c>
    </row>
    <row r="14484" spans="1:12" x14ac:dyDescent="0.45">
      <c r="A14484" t="str">
        <f t="shared" si="226"/>
        <v>Meyzieu, Auvergne-Rhône-Alpes, France</v>
      </c>
      <c r="B14484" t="s">
        <v>18072</v>
      </c>
      <c r="C14484" t="s">
        <v>18072</v>
      </c>
      <c r="D14484">
        <v>45.7667</v>
      </c>
      <c r="E14484">
        <v>5.0035999999999996</v>
      </c>
      <c r="F14484" t="s">
        <v>526</v>
      </c>
      <c r="G14484" t="s">
        <v>527</v>
      </c>
      <c r="H14484" t="s">
        <v>528</v>
      </c>
      <c r="I14484" t="s">
        <v>1083</v>
      </c>
      <c r="K14484">
        <v>33477</v>
      </c>
      <c r="L14484">
        <v>1250340917</v>
      </c>
    </row>
    <row r="14485" spans="1:12" x14ac:dyDescent="0.45">
      <c r="A14485" t="str">
        <f t="shared" si="226"/>
        <v>Mezdra, Vratsa, Bulgaria</v>
      </c>
      <c r="B14485" t="s">
        <v>18073</v>
      </c>
      <c r="C14485" t="s">
        <v>18073</v>
      </c>
      <c r="D14485">
        <v>43.142499999999998</v>
      </c>
      <c r="E14485">
        <v>23.714200000000002</v>
      </c>
      <c r="F14485" t="s">
        <v>1175</v>
      </c>
      <c r="G14485" t="s">
        <v>1176</v>
      </c>
      <c r="H14485" t="s">
        <v>1177</v>
      </c>
      <c r="I14485" t="s">
        <v>5744</v>
      </c>
      <c r="K14485">
        <v>11719</v>
      </c>
      <c r="L14485">
        <v>1100715931</v>
      </c>
    </row>
    <row r="14486" spans="1:12" x14ac:dyDescent="0.45">
      <c r="A14486" t="str">
        <f t="shared" si="226"/>
        <v>Mezen, Arkhangel’skaya Oblast’, Russia</v>
      </c>
      <c r="B14486" t="s">
        <v>18074</v>
      </c>
      <c r="C14486" t="s">
        <v>18074</v>
      </c>
      <c r="D14486">
        <v>65.849999999999994</v>
      </c>
      <c r="E14486">
        <v>44.2333</v>
      </c>
      <c r="F14486" t="s">
        <v>504</v>
      </c>
      <c r="G14486" t="s">
        <v>505</v>
      </c>
      <c r="H14486" t="s">
        <v>506</v>
      </c>
      <c r="I14486" t="s">
        <v>2393</v>
      </c>
      <c r="K14486">
        <v>3267</v>
      </c>
      <c r="L14486">
        <v>1643928515</v>
      </c>
    </row>
    <row r="14487" spans="1:12" x14ac:dyDescent="0.45">
      <c r="A14487" t="str">
        <f t="shared" si="226"/>
        <v>Mezhdurechensk, Kemerovskaya Oblast’, Russia</v>
      </c>
      <c r="B14487" t="s">
        <v>18075</v>
      </c>
      <c r="C14487" t="s">
        <v>18075</v>
      </c>
      <c r="D14487">
        <v>53.683300000000003</v>
      </c>
      <c r="E14487">
        <v>88.05</v>
      </c>
      <c r="F14487" t="s">
        <v>504</v>
      </c>
      <c r="G14487" t="s">
        <v>505</v>
      </c>
      <c r="H14487" t="s">
        <v>506</v>
      </c>
      <c r="I14487" t="s">
        <v>2157</v>
      </c>
      <c r="K14487">
        <v>97060</v>
      </c>
      <c r="L14487">
        <v>1643201199</v>
      </c>
    </row>
    <row r="14488" spans="1:12" x14ac:dyDescent="0.45">
      <c r="A14488" t="str">
        <f t="shared" si="226"/>
        <v>Mežica, Mežica, Slovenia</v>
      </c>
      <c r="B14488" t="s">
        <v>18076</v>
      </c>
      <c r="C14488" t="s">
        <v>18077</v>
      </c>
      <c r="D14488">
        <v>46.520600000000002</v>
      </c>
      <c r="E14488">
        <v>14.8536</v>
      </c>
      <c r="F14488" t="s">
        <v>1111</v>
      </c>
      <c r="G14488" t="s">
        <v>1112</v>
      </c>
      <c r="H14488" t="s">
        <v>1113</v>
      </c>
      <c r="I14488" t="s">
        <v>18076</v>
      </c>
      <c r="J14488" t="s">
        <v>378</v>
      </c>
      <c r="L14488">
        <v>1705607524</v>
      </c>
    </row>
    <row r="14489" spans="1:12" x14ac:dyDescent="0.45">
      <c r="A14489" t="str">
        <f t="shared" si="226"/>
        <v>Mezőberény, Békés, Hungary</v>
      </c>
      <c r="B14489" t="s">
        <v>18078</v>
      </c>
      <c r="C14489" t="s">
        <v>18079</v>
      </c>
      <c r="D14489">
        <v>46.825600000000001</v>
      </c>
      <c r="E14489">
        <v>21.0289</v>
      </c>
      <c r="F14489" t="s">
        <v>641</v>
      </c>
      <c r="G14489" t="s">
        <v>642</v>
      </c>
      <c r="H14489" t="s">
        <v>643</v>
      </c>
      <c r="I14489" t="s">
        <v>3782</v>
      </c>
      <c r="K14489">
        <v>9809</v>
      </c>
      <c r="L14489">
        <v>1348124079</v>
      </c>
    </row>
    <row r="14490" spans="1:12" x14ac:dyDescent="0.45">
      <c r="A14490" t="str">
        <f t="shared" si="226"/>
        <v>Mezőcsát, Borsod-Abaúj-Zemplén, Hungary</v>
      </c>
      <c r="B14490" t="s">
        <v>18080</v>
      </c>
      <c r="C14490" t="s">
        <v>18081</v>
      </c>
      <c r="D14490">
        <v>47.823300000000003</v>
      </c>
      <c r="E14490">
        <v>20.902799999999999</v>
      </c>
      <c r="F14490" t="s">
        <v>641</v>
      </c>
      <c r="G14490" t="s">
        <v>642</v>
      </c>
      <c r="H14490" t="s">
        <v>643</v>
      </c>
      <c r="I14490" t="s">
        <v>9106</v>
      </c>
      <c r="J14490" t="s">
        <v>366</v>
      </c>
      <c r="K14490">
        <v>5661</v>
      </c>
      <c r="L14490">
        <v>1348108060</v>
      </c>
    </row>
    <row r="14491" spans="1:12" x14ac:dyDescent="0.45">
      <c r="A14491" t="str">
        <f t="shared" si="226"/>
        <v>Mezőkovácsháza, Békés, Hungary</v>
      </c>
      <c r="B14491" t="s">
        <v>18082</v>
      </c>
      <c r="C14491" t="s">
        <v>18083</v>
      </c>
      <c r="D14491">
        <v>46.411900000000003</v>
      </c>
      <c r="E14491">
        <v>20.910799999999998</v>
      </c>
      <c r="F14491" t="s">
        <v>641</v>
      </c>
      <c r="G14491" t="s">
        <v>642</v>
      </c>
      <c r="H14491" t="s">
        <v>643</v>
      </c>
      <c r="I14491" t="s">
        <v>3782</v>
      </c>
      <c r="J14491" t="s">
        <v>366</v>
      </c>
      <c r="K14491">
        <v>5787</v>
      </c>
      <c r="L14491">
        <v>1348993252</v>
      </c>
    </row>
    <row r="14492" spans="1:12" x14ac:dyDescent="0.45">
      <c r="A14492" t="str">
        <f t="shared" si="226"/>
        <v>Mezőkövesd, Borsod-Abaúj-Zemplén, Hungary</v>
      </c>
      <c r="B14492" t="s">
        <v>18084</v>
      </c>
      <c r="C14492" t="s">
        <v>18085</v>
      </c>
      <c r="D14492">
        <v>47.806699999999999</v>
      </c>
      <c r="E14492">
        <v>20.564699999999998</v>
      </c>
      <c r="F14492" t="s">
        <v>641</v>
      </c>
      <c r="G14492" t="s">
        <v>642</v>
      </c>
      <c r="H14492" t="s">
        <v>643</v>
      </c>
      <c r="I14492" t="s">
        <v>9106</v>
      </c>
      <c r="J14492" t="s">
        <v>366</v>
      </c>
      <c r="K14492">
        <v>16107</v>
      </c>
      <c r="L14492">
        <v>1348265393</v>
      </c>
    </row>
    <row r="14493" spans="1:12" x14ac:dyDescent="0.45">
      <c r="A14493" t="str">
        <f t="shared" si="226"/>
        <v>Mezőtúr, Jász-Nagykun-Szolnok, Hungary</v>
      </c>
      <c r="B14493" t="s">
        <v>18086</v>
      </c>
      <c r="C14493" t="s">
        <v>18087</v>
      </c>
      <c r="D14493">
        <v>47.004199999999997</v>
      </c>
      <c r="E14493">
        <v>20.618099999999998</v>
      </c>
      <c r="F14493" t="s">
        <v>641</v>
      </c>
      <c r="G14493" t="s">
        <v>642</v>
      </c>
      <c r="H14493" t="s">
        <v>643</v>
      </c>
      <c r="I14493" t="s">
        <v>9789</v>
      </c>
      <c r="J14493" t="s">
        <v>366</v>
      </c>
      <c r="K14493">
        <v>16086</v>
      </c>
      <c r="L14493">
        <v>1348445088</v>
      </c>
    </row>
    <row r="14494" spans="1:12" x14ac:dyDescent="0.45">
      <c r="A14494" t="str">
        <f t="shared" si="226"/>
        <v>Mglin, Bryanskaya Oblast’, Russia</v>
      </c>
      <c r="B14494" t="s">
        <v>18088</v>
      </c>
      <c r="C14494" t="s">
        <v>18088</v>
      </c>
      <c r="D14494">
        <v>53.061100000000003</v>
      </c>
      <c r="E14494">
        <v>32.848300000000002</v>
      </c>
      <c r="F14494" t="s">
        <v>504</v>
      </c>
      <c r="G14494" t="s">
        <v>505</v>
      </c>
      <c r="H14494" t="s">
        <v>506</v>
      </c>
      <c r="I14494" t="s">
        <v>5418</v>
      </c>
      <c r="K14494">
        <v>7578</v>
      </c>
      <c r="L14494">
        <v>1643364663</v>
      </c>
    </row>
    <row r="14495" spans="1:12" x14ac:dyDescent="0.45">
      <c r="A14495" t="str">
        <f t="shared" si="226"/>
        <v>Mhlume, Lubombo, Swaziland</v>
      </c>
      <c r="B14495" t="s">
        <v>18089</v>
      </c>
      <c r="C14495" t="s">
        <v>18089</v>
      </c>
      <c r="D14495">
        <v>-26.033300000000001</v>
      </c>
      <c r="E14495">
        <v>31.85</v>
      </c>
      <c r="F14495" t="s">
        <v>12292</v>
      </c>
      <c r="G14495" t="s">
        <v>12293</v>
      </c>
      <c r="H14495" t="s">
        <v>12294</v>
      </c>
      <c r="I14495" t="s">
        <v>18090</v>
      </c>
      <c r="K14495">
        <v>7761</v>
      </c>
      <c r="L14495">
        <v>1748701026</v>
      </c>
    </row>
    <row r="14496" spans="1:12" x14ac:dyDescent="0.45">
      <c r="A14496" t="str">
        <f t="shared" si="226"/>
        <v>Miahuatlán de Porfirio Díaz, Oaxaca, Mexico</v>
      </c>
      <c r="B14496" t="s">
        <v>18091</v>
      </c>
      <c r="C14496" t="s">
        <v>18092</v>
      </c>
      <c r="D14496">
        <v>16.329999999999998</v>
      </c>
      <c r="E14496">
        <v>-96.6</v>
      </c>
      <c r="F14496" t="s">
        <v>519</v>
      </c>
      <c r="G14496" t="s">
        <v>520</v>
      </c>
      <c r="H14496" t="s">
        <v>521</v>
      </c>
      <c r="I14496" t="s">
        <v>2626</v>
      </c>
      <c r="J14496" t="s">
        <v>366</v>
      </c>
      <c r="K14496">
        <v>17632</v>
      </c>
      <c r="L14496">
        <v>1484776246</v>
      </c>
    </row>
    <row r="14497" spans="1:12" x14ac:dyDescent="0.45">
      <c r="A14497" t="str">
        <f t="shared" si="226"/>
        <v>Miajadas, Extremadura, Spain</v>
      </c>
      <c r="B14497" t="s">
        <v>18093</v>
      </c>
      <c r="C14497" t="s">
        <v>18093</v>
      </c>
      <c r="D14497">
        <v>39.152799999999999</v>
      </c>
      <c r="E14497">
        <v>-5.9081000000000001</v>
      </c>
      <c r="F14497" t="s">
        <v>436</v>
      </c>
      <c r="G14497" t="s">
        <v>437</v>
      </c>
      <c r="H14497" t="s">
        <v>438</v>
      </c>
      <c r="I14497" t="s">
        <v>2437</v>
      </c>
      <c r="K14497">
        <v>9607</v>
      </c>
      <c r="L14497">
        <v>1724704147</v>
      </c>
    </row>
    <row r="14498" spans="1:12" x14ac:dyDescent="0.45">
      <c r="A14498" t="str">
        <f t="shared" si="226"/>
        <v>Miami, Florida, United States</v>
      </c>
      <c r="B14498" t="s">
        <v>18094</v>
      </c>
      <c r="C14498" t="s">
        <v>18094</v>
      </c>
      <c r="D14498">
        <v>25.783899999999999</v>
      </c>
      <c r="E14498">
        <v>-80.2102</v>
      </c>
      <c r="F14498" t="s">
        <v>530</v>
      </c>
      <c r="G14498" t="s">
        <v>531</v>
      </c>
      <c r="H14498" t="s">
        <v>532</v>
      </c>
      <c r="I14498" t="s">
        <v>1378</v>
      </c>
      <c r="K14498">
        <v>6445545</v>
      </c>
      <c r="L14498">
        <v>1840015149</v>
      </c>
    </row>
    <row r="14499" spans="1:12" x14ac:dyDescent="0.45">
      <c r="A14499" t="str">
        <f t="shared" si="226"/>
        <v>Miami, Oklahoma, United States</v>
      </c>
      <c r="B14499" t="s">
        <v>18094</v>
      </c>
      <c r="C14499" t="s">
        <v>18094</v>
      </c>
      <c r="D14499">
        <v>36.887700000000002</v>
      </c>
      <c r="E14499">
        <v>-94.871799999999993</v>
      </c>
      <c r="F14499" t="s">
        <v>530</v>
      </c>
      <c r="G14499" t="s">
        <v>531</v>
      </c>
      <c r="H14499" t="s">
        <v>532</v>
      </c>
      <c r="I14499" t="s">
        <v>798</v>
      </c>
      <c r="K14499">
        <v>15571</v>
      </c>
      <c r="L14499">
        <v>1840020346</v>
      </c>
    </row>
    <row r="14500" spans="1:12" x14ac:dyDescent="0.45">
      <c r="A14500" t="str">
        <f t="shared" si="226"/>
        <v>Miami Beach, Florida, United States</v>
      </c>
      <c r="B14500" t="s">
        <v>18095</v>
      </c>
      <c r="C14500" t="s">
        <v>18095</v>
      </c>
      <c r="D14500">
        <v>25.8171</v>
      </c>
      <c r="E14500">
        <v>-80.139600000000002</v>
      </c>
      <c r="F14500" t="s">
        <v>530</v>
      </c>
      <c r="G14500" t="s">
        <v>531</v>
      </c>
      <c r="H14500" t="s">
        <v>532</v>
      </c>
      <c r="I14500" t="s">
        <v>1378</v>
      </c>
      <c r="K14500">
        <v>88885</v>
      </c>
      <c r="L14500">
        <v>1840015150</v>
      </c>
    </row>
    <row r="14501" spans="1:12" x14ac:dyDescent="0.45">
      <c r="A14501" t="str">
        <f t="shared" si="226"/>
        <v>Miami Gardens, Florida, United States</v>
      </c>
      <c r="B14501" t="s">
        <v>18096</v>
      </c>
      <c r="C14501" t="s">
        <v>18096</v>
      </c>
      <c r="D14501">
        <v>25.943300000000001</v>
      </c>
      <c r="E14501">
        <v>-80.242599999999996</v>
      </c>
      <c r="F14501" t="s">
        <v>530</v>
      </c>
      <c r="G14501" t="s">
        <v>531</v>
      </c>
      <c r="H14501" t="s">
        <v>532</v>
      </c>
      <c r="I14501" t="s">
        <v>1378</v>
      </c>
      <c r="K14501">
        <v>110001</v>
      </c>
      <c r="L14501">
        <v>1840015151</v>
      </c>
    </row>
    <row r="14502" spans="1:12" x14ac:dyDescent="0.45">
      <c r="A14502" t="str">
        <f t="shared" si="226"/>
        <v>Miami Lakes, Florida, United States</v>
      </c>
      <c r="B14502" t="s">
        <v>18097</v>
      </c>
      <c r="C14502" t="s">
        <v>18097</v>
      </c>
      <c r="D14502">
        <v>25.912500000000001</v>
      </c>
      <c r="E14502">
        <v>-80.321399999999997</v>
      </c>
      <c r="F14502" t="s">
        <v>530</v>
      </c>
      <c r="G14502" t="s">
        <v>531</v>
      </c>
      <c r="H14502" t="s">
        <v>532</v>
      </c>
      <c r="I14502" t="s">
        <v>1378</v>
      </c>
      <c r="K14502">
        <v>31367</v>
      </c>
      <c r="L14502">
        <v>1840017275</v>
      </c>
    </row>
    <row r="14503" spans="1:12" x14ac:dyDescent="0.45">
      <c r="A14503" t="str">
        <f t="shared" si="226"/>
        <v>Miami Shores, Florida, United States</v>
      </c>
      <c r="B14503" t="s">
        <v>18098</v>
      </c>
      <c r="C14503" t="s">
        <v>18098</v>
      </c>
      <c r="D14503">
        <v>25.867000000000001</v>
      </c>
      <c r="E14503">
        <v>-80.177899999999994</v>
      </c>
      <c r="F14503" t="s">
        <v>530</v>
      </c>
      <c r="G14503" t="s">
        <v>531</v>
      </c>
      <c r="H14503" t="s">
        <v>532</v>
      </c>
      <c r="I14503" t="s">
        <v>1378</v>
      </c>
      <c r="K14503">
        <v>10365</v>
      </c>
      <c r="L14503">
        <v>1840018334</v>
      </c>
    </row>
    <row r="14504" spans="1:12" x14ac:dyDescent="0.45">
      <c r="A14504" t="str">
        <f t="shared" si="226"/>
        <v>Miami Springs, Florida, United States</v>
      </c>
      <c r="B14504" t="s">
        <v>18099</v>
      </c>
      <c r="C14504" t="s">
        <v>18099</v>
      </c>
      <c r="D14504">
        <v>25.819500000000001</v>
      </c>
      <c r="E14504">
        <v>-80.289400000000001</v>
      </c>
      <c r="F14504" t="s">
        <v>530</v>
      </c>
      <c r="G14504" t="s">
        <v>531</v>
      </c>
      <c r="H14504" t="s">
        <v>532</v>
      </c>
      <c r="I14504" t="s">
        <v>1378</v>
      </c>
      <c r="K14504">
        <v>13917</v>
      </c>
      <c r="L14504">
        <v>1840015152</v>
      </c>
    </row>
    <row r="14505" spans="1:12" x14ac:dyDescent="0.45">
      <c r="A14505" t="str">
        <f t="shared" si="226"/>
        <v>Miamisburg, Ohio, United States</v>
      </c>
      <c r="B14505" t="s">
        <v>18100</v>
      </c>
      <c r="C14505" t="s">
        <v>18100</v>
      </c>
      <c r="D14505">
        <v>39.632300000000001</v>
      </c>
      <c r="E14505">
        <v>-84.272499999999994</v>
      </c>
      <c r="F14505" t="s">
        <v>530</v>
      </c>
      <c r="G14505" t="s">
        <v>531</v>
      </c>
      <c r="H14505" t="s">
        <v>532</v>
      </c>
      <c r="I14505" t="s">
        <v>799</v>
      </c>
      <c r="K14505">
        <v>20143</v>
      </c>
      <c r="L14505">
        <v>1840008436</v>
      </c>
    </row>
    <row r="14506" spans="1:12" x14ac:dyDescent="0.45">
      <c r="A14506" t="str">
        <f t="shared" si="226"/>
        <v>Mian Channun, Punjab, Pakistan</v>
      </c>
      <c r="B14506" t="s">
        <v>18101</v>
      </c>
      <c r="C14506" t="s">
        <v>18101</v>
      </c>
      <c r="D14506">
        <v>30.439699999999998</v>
      </c>
      <c r="E14506">
        <v>72.354399999999998</v>
      </c>
      <c r="F14506" t="s">
        <v>546</v>
      </c>
      <c r="G14506" t="s">
        <v>547</v>
      </c>
      <c r="H14506" t="s">
        <v>548</v>
      </c>
      <c r="I14506" t="s">
        <v>551</v>
      </c>
      <c r="K14506">
        <v>82586</v>
      </c>
      <c r="L14506">
        <v>1586864091</v>
      </c>
    </row>
    <row r="14507" spans="1:12" x14ac:dyDescent="0.45">
      <c r="A14507" t="str">
        <f t="shared" si="226"/>
        <v>Mīāndasht, Eşfahān, Iran</v>
      </c>
      <c r="B14507" t="s">
        <v>18102</v>
      </c>
      <c r="C14507" t="s">
        <v>18103</v>
      </c>
      <c r="D14507">
        <v>33.073599999999999</v>
      </c>
      <c r="E14507">
        <v>50.164700000000003</v>
      </c>
      <c r="F14507" t="s">
        <v>388</v>
      </c>
      <c r="G14507" t="s">
        <v>389</v>
      </c>
      <c r="H14507" t="s">
        <v>390</v>
      </c>
      <c r="I14507" t="s">
        <v>391</v>
      </c>
      <c r="K14507">
        <v>9933</v>
      </c>
      <c r="L14507">
        <v>1364540083</v>
      </c>
    </row>
    <row r="14508" spans="1:12" x14ac:dyDescent="0.45">
      <c r="A14508" t="str">
        <f t="shared" si="226"/>
        <v>Miandrivazo, Toliara, Madagascar</v>
      </c>
      <c r="B14508" t="s">
        <v>18104</v>
      </c>
      <c r="C14508" t="s">
        <v>18104</v>
      </c>
      <c r="D14508">
        <v>-19.516200000000001</v>
      </c>
      <c r="E14508">
        <v>45.4666</v>
      </c>
      <c r="F14508" t="s">
        <v>1792</v>
      </c>
      <c r="G14508" t="s">
        <v>1793</v>
      </c>
      <c r="H14508" t="s">
        <v>1794</v>
      </c>
      <c r="I14508" t="s">
        <v>1998</v>
      </c>
      <c r="K14508">
        <v>20631</v>
      </c>
      <c r="L14508">
        <v>1450332104</v>
      </c>
    </row>
    <row r="14509" spans="1:12" x14ac:dyDescent="0.45">
      <c r="A14509" t="str">
        <f t="shared" si="226"/>
        <v>Mianwali, Punjab, Pakistan</v>
      </c>
      <c r="B14509" t="s">
        <v>18105</v>
      </c>
      <c r="C14509" t="s">
        <v>18105</v>
      </c>
      <c r="D14509">
        <v>32.585299999999997</v>
      </c>
      <c r="E14509">
        <v>71.543599999999998</v>
      </c>
      <c r="F14509" t="s">
        <v>546</v>
      </c>
      <c r="G14509" t="s">
        <v>547</v>
      </c>
      <c r="H14509" t="s">
        <v>548</v>
      </c>
      <c r="I14509" t="s">
        <v>551</v>
      </c>
      <c r="J14509" t="s">
        <v>366</v>
      </c>
      <c r="K14509">
        <v>95007</v>
      </c>
      <c r="L14509">
        <v>1586006907</v>
      </c>
    </row>
    <row r="14510" spans="1:12" x14ac:dyDescent="0.45">
      <c r="A14510" t="str">
        <f t="shared" si="226"/>
        <v>Mianyang, Sichuan, China</v>
      </c>
      <c r="B14510" t="s">
        <v>18106</v>
      </c>
      <c r="C14510" t="s">
        <v>18106</v>
      </c>
      <c r="D14510">
        <v>31.466899999999999</v>
      </c>
      <c r="E14510">
        <v>104.7385</v>
      </c>
      <c r="F14510" t="s">
        <v>1039</v>
      </c>
      <c r="G14510" t="s">
        <v>1040</v>
      </c>
      <c r="H14510" t="s">
        <v>1041</v>
      </c>
      <c r="I14510" t="s">
        <v>3865</v>
      </c>
      <c r="J14510" t="s">
        <v>366</v>
      </c>
      <c r="K14510">
        <v>4945000</v>
      </c>
      <c r="L14510">
        <v>1156417758</v>
      </c>
    </row>
    <row r="14511" spans="1:12" x14ac:dyDescent="0.45">
      <c r="A14511" t="str">
        <f t="shared" si="226"/>
        <v>Miaoli, Miaoli, Taiwan</v>
      </c>
      <c r="B14511" t="s">
        <v>18107</v>
      </c>
      <c r="C14511" t="s">
        <v>18107</v>
      </c>
      <c r="D14511">
        <v>24.57</v>
      </c>
      <c r="E14511">
        <v>120.82</v>
      </c>
      <c r="F14511" t="s">
        <v>3063</v>
      </c>
      <c r="G14511" t="s">
        <v>3064</v>
      </c>
      <c r="H14511" t="s">
        <v>3065</v>
      </c>
      <c r="I14511" t="s">
        <v>18107</v>
      </c>
      <c r="J14511" t="s">
        <v>378</v>
      </c>
      <c r="K14511">
        <v>90963</v>
      </c>
      <c r="L14511">
        <v>1158446494</v>
      </c>
    </row>
    <row r="14512" spans="1:12" x14ac:dyDescent="0.45">
      <c r="A14512" t="str">
        <f t="shared" si="226"/>
        <v>Miass, Chelyabinskaya Oblast’, Russia</v>
      </c>
      <c r="B14512" t="s">
        <v>18108</v>
      </c>
      <c r="C14512" t="s">
        <v>18108</v>
      </c>
      <c r="D14512">
        <v>55.05</v>
      </c>
      <c r="E14512">
        <v>60.1</v>
      </c>
      <c r="F14512" t="s">
        <v>504</v>
      </c>
      <c r="G14512" t="s">
        <v>505</v>
      </c>
      <c r="H14512" t="s">
        <v>506</v>
      </c>
      <c r="I14512" t="s">
        <v>2555</v>
      </c>
      <c r="K14512">
        <v>151856</v>
      </c>
      <c r="L14512">
        <v>1643043679</v>
      </c>
    </row>
    <row r="14513" spans="1:12" x14ac:dyDescent="0.45">
      <c r="A14513" t="str">
        <f t="shared" si="226"/>
        <v>Miastko, Pomorskie, Poland</v>
      </c>
      <c r="B14513" t="s">
        <v>18109</v>
      </c>
      <c r="C14513" t="s">
        <v>18109</v>
      </c>
      <c r="D14513">
        <v>54</v>
      </c>
      <c r="E14513">
        <v>16.9833</v>
      </c>
      <c r="F14513" t="s">
        <v>3993</v>
      </c>
      <c r="G14513" t="s">
        <v>3994</v>
      </c>
      <c r="H14513" t="s">
        <v>3995</v>
      </c>
      <c r="I14513" t="s">
        <v>5770</v>
      </c>
      <c r="K14513">
        <v>11123</v>
      </c>
      <c r="L14513">
        <v>1616803904</v>
      </c>
    </row>
    <row r="14514" spans="1:12" x14ac:dyDescent="0.45">
      <c r="A14514" t="str">
        <f t="shared" si="226"/>
        <v>Mibu, Tochigi, Japan</v>
      </c>
      <c r="B14514" t="s">
        <v>18110</v>
      </c>
      <c r="C14514" t="s">
        <v>18110</v>
      </c>
      <c r="D14514">
        <v>36.427199999999999</v>
      </c>
      <c r="E14514">
        <v>139.8039</v>
      </c>
      <c r="F14514" t="s">
        <v>514</v>
      </c>
      <c r="G14514" t="s">
        <v>515</v>
      </c>
      <c r="H14514" t="s">
        <v>516</v>
      </c>
      <c r="I14514" t="s">
        <v>14019</v>
      </c>
      <c r="K14514">
        <v>39454</v>
      </c>
      <c r="L14514">
        <v>1392551265</v>
      </c>
    </row>
    <row r="14515" spans="1:12" x14ac:dyDescent="0.45">
      <c r="A14515" t="str">
        <f t="shared" si="226"/>
        <v>Micco, Florida, United States</v>
      </c>
      <c r="B14515" t="s">
        <v>18111</v>
      </c>
      <c r="C14515" t="s">
        <v>18111</v>
      </c>
      <c r="D14515">
        <v>27.868300000000001</v>
      </c>
      <c r="E14515">
        <v>-80.510000000000005</v>
      </c>
      <c r="F14515" t="s">
        <v>530</v>
      </c>
      <c r="G14515" t="s">
        <v>531</v>
      </c>
      <c r="H14515" t="s">
        <v>532</v>
      </c>
      <c r="I14515" t="s">
        <v>1378</v>
      </c>
      <c r="K14515">
        <v>8956</v>
      </c>
      <c r="L14515">
        <v>1840014077</v>
      </c>
    </row>
    <row r="14516" spans="1:12" x14ac:dyDescent="0.45">
      <c r="A14516" t="str">
        <f t="shared" si="226"/>
        <v>Michalovce, Košický, Slovakia</v>
      </c>
      <c r="B14516" t="s">
        <v>18112</v>
      </c>
      <c r="C14516" t="s">
        <v>18112</v>
      </c>
      <c r="D14516">
        <v>48.7575</v>
      </c>
      <c r="E14516">
        <v>21.918299999999999</v>
      </c>
      <c r="F14516" t="s">
        <v>3518</v>
      </c>
      <c r="G14516" t="s">
        <v>3519</v>
      </c>
      <c r="H14516" t="s">
        <v>3520</v>
      </c>
      <c r="I14516" t="s">
        <v>8545</v>
      </c>
      <c r="J14516" t="s">
        <v>366</v>
      </c>
      <c r="K14516">
        <v>39151</v>
      </c>
      <c r="L14516">
        <v>1703150232</v>
      </c>
    </row>
    <row r="14517" spans="1:12" x14ac:dyDescent="0.45">
      <c r="A14517" t="str">
        <f t="shared" si="226"/>
        <v>Michelstadt, Hesse, Germany</v>
      </c>
      <c r="B14517" t="s">
        <v>18113</v>
      </c>
      <c r="C14517" t="s">
        <v>18113</v>
      </c>
      <c r="D14517">
        <v>49.678600000000003</v>
      </c>
      <c r="E14517">
        <v>9.0042000000000009</v>
      </c>
      <c r="F14517" t="s">
        <v>441</v>
      </c>
      <c r="G14517" t="s">
        <v>442</v>
      </c>
      <c r="H14517" t="s">
        <v>443</v>
      </c>
      <c r="I14517" t="s">
        <v>1676</v>
      </c>
      <c r="K14517">
        <v>16151</v>
      </c>
      <c r="L14517">
        <v>1276024719</v>
      </c>
    </row>
    <row r="14518" spans="1:12" x14ac:dyDescent="0.45">
      <c r="A14518" t="str">
        <f t="shared" si="226"/>
        <v>Michigan City, Indiana, United States</v>
      </c>
      <c r="B14518" t="s">
        <v>18114</v>
      </c>
      <c r="C14518" t="s">
        <v>18114</v>
      </c>
      <c r="D14518">
        <v>41.709899999999998</v>
      </c>
      <c r="E14518">
        <v>-86.870500000000007</v>
      </c>
      <c r="F14518" t="s">
        <v>530</v>
      </c>
      <c r="G14518" t="s">
        <v>531</v>
      </c>
      <c r="H14518" t="s">
        <v>532</v>
      </c>
      <c r="I14518" t="s">
        <v>1964</v>
      </c>
      <c r="K14518">
        <v>65058</v>
      </c>
      <c r="L14518">
        <v>1840013869</v>
      </c>
    </row>
    <row r="14519" spans="1:12" x14ac:dyDescent="0.45">
      <c r="A14519" t="str">
        <f t="shared" si="226"/>
        <v>Michurinsk, Tambovskaya Oblast’, Russia</v>
      </c>
      <c r="B14519" t="s">
        <v>18115</v>
      </c>
      <c r="C14519" t="s">
        <v>18115</v>
      </c>
      <c r="D14519">
        <v>52.892200000000003</v>
      </c>
      <c r="E14519">
        <v>40.492800000000003</v>
      </c>
      <c r="F14519" t="s">
        <v>504</v>
      </c>
      <c r="G14519" t="s">
        <v>505</v>
      </c>
      <c r="H14519" t="s">
        <v>506</v>
      </c>
      <c r="I14519" t="s">
        <v>14803</v>
      </c>
      <c r="K14519">
        <v>93330</v>
      </c>
      <c r="L14519">
        <v>1643419559</v>
      </c>
    </row>
    <row r="14520" spans="1:12" x14ac:dyDescent="0.45">
      <c r="A14520" t="str">
        <f t="shared" si="226"/>
        <v>Mickleover, Derby, United Kingdom</v>
      </c>
      <c r="B14520" t="s">
        <v>18116</v>
      </c>
      <c r="C14520" t="s">
        <v>18116</v>
      </c>
      <c r="D14520">
        <v>52.901000000000003</v>
      </c>
      <c r="E14520">
        <v>-1.552</v>
      </c>
      <c r="F14520" t="s">
        <v>536</v>
      </c>
      <c r="G14520" t="s">
        <v>537</v>
      </c>
      <c r="H14520" t="s">
        <v>538</v>
      </c>
      <c r="I14520" t="s">
        <v>1602</v>
      </c>
      <c r="K14520">
        <v>18000</v>
      </c>
      <c r="L14520">
        <v>1826627574</v>
      </c>
    </row>
    <row r="14521" spans="1:12" x14ac:dyDescent="0.45">
      <c r="A14521" t="str">
        <f t="shared" si="226"/>
        <v>Middelburg, Mpumalanga, South Africa</v>
      </c>
      <c r="B14521" t="s">
        <v>18117</v>
      </c>
      <c r="C14521" t="s">
        <v>18117</v>
      </c>
      <c r="D14521">
        <v>-25.7684</v>
      </c>
      <c r="E14521">
        <v>29.478300000000001</v>
      </c>
      <c r="F14521" t="s">
        <v>1436</v>
      </c>
      <c r="G14521" t="s">
        <v>1437</v>
      </c>
      <c r="H14521" t="s">
        <v>1438</v>
      </c>
      <c r="I14521" t="s">
        <v>4292</v>
      </c>
      <c r="K14521">
        <v>154706</v>
      </c>
      <c r="L14521">
        <v>1710495632</v>
      </c>
    </row>
    <row r="14522" spans="1:12" x14ac:dyDescent="0.45">
      <c r="A14522" t="str">
        <f t="shared" si="226"/>
        <v>Middelburg, Zeeland, Netherlands</v>
      </c>
      <c r="B14522" t="s">
        <v>18117</v>
      </c>
      <c r="C14522" t="s">
        <v>18117</v>
      </c>
      <c r="D14522">
        <v>51.502000000000002</v>
      </c>
      <c r="E14522">
        <v>3.61</v>
      </c>
      <c r="F14522" t="s">
        <v>430</v>
      </c>
      <c r="G14522" t="s">
        <v>431</v>
      </c>
      <c r="H14522" t="s">
        <v>432</v>
      </c>
      <c r="I14522" t="s">
        <v>18118</v>
      </c>
      <c r="J14522" t="s">
        <v>378</v>
      </c>
      <c r="K14522">
        <v>46485</v>
      </c>
      <c r="L14522">
        <v>1528241984</v>
      </c>
    </row>
    <row r="14523" spans="1:12" x14ac:dyDescent="0.45">
      <c r="A14523" t="str">
        <f t="shared" si="226"/>
        <v>Middelburg, Eastern Cape, South Africa</v>
      </c>
      <c r="B14523" t="s">
        <v>18117</v>
      </c>
      <c r="C14523" t="s">
        <v>18117</v>
      </c>
      <c r="D14523">
        <v>-31.4939</v>
      </c>
      <c r="E14523">
        <v>25.017199999999999</v>
      </c>
      <c r="F14523" t="s">
        <v>1436</v>
      </c>
      <c r="G14523" t="s">
        <v>1437</v>
      </c>
      <c r="H14523" t="s">
        <v>1438</v>
      </c>
      <c r="I14523" t="s">
        <v>1578</v>
      </c>
      <c r="K14523">
        <v>18164</v>
      </c>
      <c r="L14523">
        <v>1710010705</v>
      </c>
    </row>
    <row r="14524" spans="1:12" x14ac:dyDescent="0.45">
      <c r="A14524" t="str">
        <f t="shared" si="226"/>
        <v>Middle, New Jersey, United States</v>
      </c>
      <c r="B14524" t="s">
        <v>18119</v>
      </c>
      <c r="C14524" t="s">
        <v>18119</v>
      </c>
      <c r="D14524">
        <v>39.085099999999997</v>
      </c>
      <c r="E14524">
        <v>-74.833600000000004</v>
      </c>
      <c r="F14524" t="s">
        <v>530</v>
      </c>
      <c r="G14524" t="s">
        <v>531</v>
      </c>
      <c r="H14524" t="s">
        <v>532</v>
      </c>
      <c r="I14524" t="s">
        <v>587</v>
      </c>
      <c r="K14524">
        <v>18492</v>
      </c>
      <c r="L14524">
        <v>1840081576</v>
      </c>
    </row>
    <row r="14525" spans="1:12" x14ac:dyDescent="0.45">
      <c r="A14525" t="str">
        <f t="shared" si="226"/>
        <v>Middle Island, New York, United States</v>
      </c>
      <c r="B14525" t="s">
        <v>18120</v>
      </c>
      <c r="C14525" t="s">
        <v>18120</v>
      </c>
      <c r="D14525">
        <v>40.8857</v>
      </c>
      <c r="E14525">
        <v>-72.945400000000006</v>
      </c>
      <c r="F14525" t="s">
        <v>530</v>
      </c>
      <c r="G14525" t="s">
        <v>531</v>
      </c>
      <c r="H14525" t="s">
        <v>532</v>
      </c>
      <c r="I14525" t="s">
        <v>803</v>
      </c>
      <c r="K14525">
        <v>10216</v>
      </c>
      <c r="L14525">
        <v>1840005045</v>
      </c>
    </row>
    <row r="14526" spans="1:12" x14ac:dyDescent="0.45">
      <c r="A14526" t="str">
        <f t="shared" si="226"/>
        <v>Middle Paxton, Pennsylvania, United States</v>
      </c>
      <c r="B14526" t="s">
        <v>18121</v>
      </c>
      <c r="C14526" t="s">
        <v>18121</v>
      </c>
      <c r="D14526">
        <v>40.3934</v>
      </c>
      <c r="E14526">
        <v>-76.875299999999996</v>
      </c>
      <c r="F14526" t="s">
        <v>530</v>
      </c>
      <c r="G14526" t="s">
        <v>531</v>
      </c>
      <c r="H14526" t="s">
        <v>532</v>
      </c>
      <c r="I14526" t="s">
        <v>620</v>
      </c>
      <c r="K14526">
        <v>5067</v>
      </c>
      <c r="L14526">
        <v>1840149540</v>
      </c>
    </row>
    <row r="14527" spans="1:12" x14ac:dyDescent="0.45">
      <c r="A14527" t="str">
        <f t="shared" si="226"/>
        <v>Middle River, Maryland, United States</v>
      </c>
      <c r="B14527" t="s">
        <v>18122</v>
      </c>
      <c r="C14527" t="s">
        <v>18122</v>
      </c>
      <c r="D14527">
        <v>39.334499999999998</v>
      </c>
      <c r="E14527">
        <v>-76.431799999999996</v>
      </c>
      <c r="F14527" t="s">
        <v>530</v>
      </c>
      <c r="G14527" t="s">
        <v>531</v>
      </c>
      <c r="H14527" t="s">
        <v>532</v>
      </c>
      <c r="I14527" t="s">
        <v>588</v>
      </c>
      <c r="K14527">
        <v>25346</v>
      </c>
      <c r="L14527">
        <v>1840005682</v>
      </c>
    </row>
    <row r="14528" spans="1:12" x14ac:dyDescent="0.45">
      <c r="A14528" t="str">
        <f t="shared" si="226"/>
        <v>Middle Smithfield, Pennsylvania, United States</v>
      </c>
      <c r="B14528" t="s">
        <v>18123</v>
      </c>
      <c r="C14528" t="s">
        <v>18123</v>
      </c>
      <c r="D14528">
        <v>41.091799999999999</v>
      </c>
      <c r="E14528">
        <v>-75.103099999999998</v>
      </c>
      <c r="F14528" t="s">
        <v>530</v>
      </c>
      <c r="G14528" t="s">
        <v>531</v>
      </c>
      <c r="H14528" t="s">
        <v>532</v>
      </c>
      <c r="I14528" t="s">
        <v>620</v>
      </c>
      <c r="K14528">
        <v>15753</v>
      </c>
      <c r="L14528">
        <v>1840150869</v>
      </c>
    </row>
    <row r="14529" spans="1:12" x14ac:dyDescent="0.45">
      <c r="A14529" t="str">
        <f t="shared" si="226"/>
        <v>Middle Valley, Tennessee, United States</v>
      </c>
      <c r="B14529" t="s">
        <v>18124</v>
      </c>
      <c r="C14529" t="s">
        <v>18124</v>
      </c>
      <c r="D14529">
        <v>35.1877</v>
      </c>
      <c r="E14529">
        <v>-85.195800000000006</v>
      </c>
      <c r="F14529" t="s">
        <v>530</v>
      </c>
      <c r="G14529" t="s">
        <v>531</v>
      </c>
      <c r="H14529" t="s">
        <v>532</v>
      </c>
      <c r="I14529" t="s">
        <v>1466</v>
      </c>
      <c r="K14529">
        <v>12097</v>
      </c>
      <c r="L14529">
        <v>1840013450</v>
      </c>
    </row>
    <row r="14530" spans="1:12" x14ac:dyDescent="0.45">
      <c r="A14530" t="str">
        <f t="shared" si="226"/>
        <v>Middleborough, Massachusetts, United States</v>
      </c>
      <c r="B14530" t="s">
        <v>18125</v>
      </c>
      <c r="C14530" t="s">
        <v>18125</v>
      </c>
      <c r="D14530">
        <v>41.880299999999998</v>
      </c>
      <c r="E14530">
        <v>-70.874499999999998</v>
      </c>
      <c r="F14530" t="s">
        <v>530</v>
      </c>
      <c r="G14530" t="s">
        <v>531</v>
      </c>
      <c r="H14530" t="s">
        <v>532</v>
      </c>
      <c r="I14530" t="s">
        <v>621</v>
      </c>
      <c r="K14530">
        <v>24505</v>
      </c>
      <c r="L14530">
        <v>1840070288</v>
      </c>
    </row>
    <row r="14531" spans="1:12" x14ac:dyDescent="0.45">
      <c r="A14531" t="str">
        <f t="shared" ref="A14531:A14594" si="227">CONCATENATE(B14531,", ",I14531,", ",F14531)</f>
        <v>Middleborough Center, Massachusetts, United States</v>
      </c>
      <c r="B14531" t="s">
        <v>18126</v>
      </c>
      <c r="C14531" t="s">
        <v>18126</v>
      </c>
      <c r="D14531">
        <v>41.894500000000001</v>
      </c>
      <c r="E14531">
        <v>-70.926000000000002</v>
      </c>
      <c r="F14531" t="s">
        <v>530</v>
      </c>
      <c r="G14531" t="s">
        <v>531</v>
      </c>
      <c r="H14531" t="s">
        <v>532</v>
      </c>
      <c r="I14531" t="s">
        <v>621</v>
      </c>
      <c r="K14531">
        <v>7333</v>
      </c>
      <c r="L14531">
        <v>1840073513</v>
      </c>
    </row>
    <row r="14532" spans="1:12" x14ac:dyDescent="0.45">
      <c r="A14532" t="str">
        <f t="shared" si="227"/>
        <v>Middleburg, Florida, United States</v>
      </c>
      <c r="B14532" t="s">
        <v>18127</v>
      </c>
      <c r="C14532" t="s">
        <v>18127</v>
      </c>
      <c r="D14532">
        <v>30.0502</v>
      </c>
      <c r="E14532">
        <v>-81.9011</v>
      </c>
      <c r="F14532" t="s">
        <v>530</v>
      </c>
      <c r="G14532" t="s">
        <v>531</v>
      </c>
      <c r="H14532" t="s">
        <v>532</v>
      </c>
      <c r="I14532" t="s">
        <v>1378</v>
      </c>
      <c r="K14532">
        <v>13431</v>
      </c>
      <c r="L14532">
        <v>1840013998</v>
      </c>
    </row>
    <row r="14533" spans="1:12" x14ac:dyDescent="0.45">
      <c r="A14533" t="str">
        <f t="shared" si="227"/>
        <v>Middleburg Heights, Ohio, United States</v>
      </c>
      <c r="B14533" t="s">
        <v>18128</v>
      </c>
      <c r="C14533" t="s">
        <v>18128</v>
      </c>
      <c r="D14533">
        <v>41.369500000000002</v>
      </c>
      <c r="E14533">
        <v>-81.815100000000001</v>
      </c>
      <c r="F14533" t="s">
        <v>530</v>
      </c>
      <c r="G14533" t="s">
        <v>531</v>
      </c>
      <c r="H14533" t="s">
        <v>532</v>
      </c>
      <c r="I14533" t="s">
        <v>799</v>
      </c>
      <c r="K14533">
        <v>15432</v>
      </c>
      <c r="L14533">
        <v>1840000614</v>
      </c>
    </row>
    <row r="14534" spans="1:12" x14ac:dyDescent="0.45">
      <c r="A14534" t="str">
        <f t="shared" si="227"/>
        <v>Middlebury, Vermont, United States</v>
      </c>
      <c r="B14534" t="s">
        <v>18129</v>
      </c>
      <c r="C14534" t="s">
        <v>18129</v>
      </c>
      <c r="D14534">
        <v>44.004300000000001</v>
      </c>
      <c r="E14534">
        <v>-73.122299999999996</v>
      </c>
      <c r="F14534" t="s">
        <v>530</v>
      </c>
      <c r="G14534" t="s">
        <v>531</v>
      </c>
      <c r="H14534" t="s">
        <v>532</v>
      </c>
      <c r="I14534" t="s">
        <v>3653</v>
      </c>
      <c r="K14534">
        <v>8600</v>
      </c>
      <c r="L14534">
        <v>1840070864</v>
      </c>
    </row>
    <row r="14535" spans="1:12" x14ac:dyDescent="0.45">
      <c r="A14535" t="str">
        <f t="shared" si="227"/>
        <v>Middlebury, Connecticut, United States</v>
      </c>
      <c r="B14535" t="s">
        <v>18129</v>
      </c>
      <c r="C14535" t="s">
        <v>18129</v>
      </c>
      <c r="D14535">
        <v>41.527099999999997</v>
      </c>
      <c r="E14535">
        <v>-73.122799999999998</v>
      </c>
      <c r="F14535" t="s">
        <v>530</v>
      </c>
      <c r="G14535" t="s">
        <v>531</v>
      </c>
      <c r="H14535" t="s">
        <v>532</v>
      </c>
      <c r="I14535" t="s">
        <v>2109</v>
      </c>
      <c r="K14535">
        <v>7661</v>
      </c>
      <c r="L14535">
        <v>1840035388</v>
      </c>
    </row>
    <row r="14536" spans="1:12" x14ac:dyDescent="0.45">
      <c r="A14536" t="str">
        <f t="shared" si="227"/>
        <v>Middleport, Ohio, United States</v>
      </c>
      <c r="B14536" t="s">
        <v>18130</v>
      </c>
      <c r="C14536" t="s">
        <v>18130</v>
      </c>
      <c r="D14536">
        <v>38.994799999999998</v>
      </c>
      <c r="E14536">
        <v>-82.064300000000003</v>
      </c>
      <c r="F14536" t="s">
        <v>530</v>
      </c>
      <c r="G14536" t="s">
        <v>531</v>
      </c>
      <c r="H14536" t="s">
        <v>532</v>
      </c>
      <c r="I14536" t="s">
        <v>799</v>
      </c>
      <c r="K14536">
        <v>8145</v>
      </c>
      <c r="L14536">
        <v>1840012749</v>
      </c>
    </row>
    <row r="14537" spans="1:12" x14ac:dyDescent="0.45">
      <c r="A14537" t="str">
        <f t="shared" si="227"/>
        <v>Middlesborough, Kentucky, United States</v>
      </c>
      <c r="B14537" t="s">
        <v>18131</v>
      </c>
      <c r="C14537" t="s">
        <v>18131</v>
      </c>
      <c r="D14537">
        <v>36.612699999999997</v>
      </c>
      <c r="E14537">
        <v>-83.722700000000003</v>
      </c>
      <c r="F14537" t="s">
        <v>530</v>
      </c>
      <c r="G14537" t="s">
        <v>531</v>
      </c>
      <c r="H14537" t="s">
        <v>532</v>
      </c>
      <c r="I14537" t="s">
        <v>1528</v>
      </c>
      <c r="K14537">
        <v>13475</v>
      </c>
      <c r="L14537">
        <v>1840036079</v>
      </c>
    </row>
    <row r="14538" spans="1:12" x14ac:dyDescent="0.45">
      <c r="A14538" t="str">
        <f t="shared" si="227"/>
        <v>Middlesbrough, Redcar and Cleveland, United Kingdom</v>
      </c>
      <c r="B14538" t="s">
        <v>17626</v>
      </c>
      <c r="C14538" t="s">
        <v>17626</v>
      </c>
      <c r="D14538">
        <v>54.576700000000002</v>
      </c>
      <c r="E14538">
        <v>-1.2355</v>
      </c>
      <c r="F14538" t="s">
        <v>536</v>
      </c>
      <c r="G14538" t="s">
        <v>537</v>
      </c>
      <c r="H14538" t="s">
        <v>538</v>
      </c>
      <c r="I14538" t="s">
        <v>5362</v>
      </c>
      <c r="K14538">
        <v>174700</v>
      </c>
      <c r="L14538">
        <v>1826407067</v>
      </c>
    </row>
    <row r="14539" spans="1:12" x14ac:dyDescent="0.45">
      <c r="A14539" t="str">
        <f t="shared" si="227"/>
        <v>Middlesex, New Jersey, United States</v>
      </c>
      <c r="B14539" t="s">
        <v>18132</v>
      </c>
      <c r="C14539" t="s">
        <v>18132</v>
      </c>
      <c r="D14539">
        <v>40.574399999999997</v>
      </c>
      <c r="E14539">
        <v>-74.501099999999994</v>
      </c>
      <c r="F14539" t="s">
        <v>530</v>
      </c>
      <c r="G14539" t="s">
        <v>531</v>
      </c>
      <c r="H14539" t="s">
        <v>532</v>
      </c>
      <c r="I14539" t="s">
        <v>587</v>
      </c>
      <c r="K14539">
        <v>13679</v>
      </c>
      <c r="L14539">
        <v>1840001337</v>
      </c>
    </row>
    <row r="14540" spans="1:12" x14ac:dyDescent="0.45">
      <c r="A14540" t="str">
        <f t="shared" si="227"/>
        <v>Middlesex, Pennsylvania, United States</v>
      </c>
      <c r="B14540" t="s">
        <v>18132</v>
      </c>
      <c r="C14540" t="s">
        <v>18132</v>
      </c>
      <c r="D14540">
        <v>40.2502</v>
      </c>
      <c r="E14540">
        <v>-77.135599999999997</v>
      </c>
      <c r="F14540" t="s">
        <v>530</v>
      </c>
      <c r="G14540" t="s">
        <v>531</v>
      </c>
      <c r="H14540" t="s">
        <v>532</v>
      </c>
      <c r="I14540" t="s">
        <v>620</v>
      </c>
      <c r="K14540">
        <v>7373</v>
      </c>
      <c r="L14540">
        <v>1840100367</v>
      </c>
    </row>
    <row r="14541" spans="1:12" x14ac:dyDescent="0.45">
      <c r="A14541" t="str">
        <f t="shared" si="227"/>
        <v>Middlesex Centre, Ontario, Canada</v>
      </c>
      <c r="B14541" t="s">
        <v>18133</v>
      </c>
      <c r="C14541" t="s">
        <v>18133</v>
      </c>
      <c r="D14541">
        <v>43.05</v>
      </c>
      <c r="E14541">
        <v>-81.45</v>
      </c>
      <c r="F14541" t="s">
        <v>541</v>
      </c>
      <c r="G14541" t="s">
        <v>542</v>
      </c>
      <c r="H14541" t="s">
        <v>543</v>
      </c>
      <c r="I14541" t="s">
        <v>857</v>
      </c>
      <c r="K14541">
        <v>17262</v>
      </c>
      <c r="L14541">
        <v>1124001841</v>
      </c>
    </row>
    <row r="14542" spans="1:12" x14ac:dyDescent="0.45">
      <c r="A14542" t="str">
        <f t="shared" si="227"/>
        <v>Middleton, Rochdale, United Kingdom</v>
      </c>
      <c r="B14542" t="s">
        <v>18134</v>
      </c>
      <c r="C14542" t="s">
        <v>18134</v>
      </c>
      <c r="D14542">
        <v>53.555</v>
      </c>
      <c r="E14542">
        <v>-2.1869999999999998</v>
      </c>
      <c r="F14542" t="s">
        <v>536</v>
      </c>
      <c r="G14542" t="s">
        <v>537</v>
      </c>
      <c r="H14542" t="s">
        <v>538</v>
      </c>
      <c r="I14542" t="s">
        <v>6291</v>
      </c>
      <c r="K14542">
        <v>42972</v>
      </c>
      <c r="L14542">
        <v>1826160201</v>
      </c>
    </row>
    <row r="14543" spans="1:12" x14ac:dyDescent="0.45">
      <c r="A14543" t="str">
        <f t="shared" si="227"/>
        <v>Middleton, Wisconsin, United States</v>
      </c>
      <c r="B14543" t="s">
        <v>18134</v>
      </c>
      <c r="C14543" t="s">
        <v>18134</v>
      </c>
      <c r="D14543">
        <v>43.106499999999997</v>
      </c>
      <c r="E14543">
        <v>-89.505799999999994</v>
      </c>
      <c r="F14543" t="s">
        <v>530</v>
      </c>
      <c r="G14543" t="s">
        <v>531</v>
      </c>
      <c r="H14543" t="s">
        <v>532</v>
      </c>
      <c r="I14543" t="s">
        <v>1611</v>
      </c>
      <c r="K14543">
        <v>20034</v>
      </c>
      <c r="L14543">
        <v>1840002919</v>
      </c>
    </row>
    <row r="14544" spans="1:12" x14ac:dyDescent="0.45">
      <c r="A14544" t="str">
        <f t="shared" si="227"/>
        <v>Middleton, Massachusetts, United States</v>
      </c>
      <c r="B14544" t="s">
        <v>18134</v>
      </c>
      <c r="C14544" t="s">
        <v>18134</v>
      </c>
      <c r="D14544">
        <v>42.604300000000002</v>
      </c>
      <c r="E14544">
        <v>-71.016400000000004</v>
      </c>
      <c r="F14544" t="s">
        <v>530</v>
      </c>
      <c r="G14544" t="s">
        <v>531</v>
      </c>
      <c r="H14544" t="s">
        <v>532</v>
      </c>
      <c r="I14544" t="s">
        <v>621</v>
      </c>
      <c r="K14544">
        <v>9779</v>
      </c>
      <c r="L14544">
        <v>1840053534</v>
      </c>
    </row>
    <row r="14545" spans="1:12" x14ac:dyDescent="0.45">
      <c r="A14545" t="str">
        <f t="shared" si="227"/>
        <v>Middleton, Idaho, United States</v>
      </c>
      <c r="B14545" t="s">
        <v>18134</v>
      </c>
      <c r="C14545" t="s">
        <v>18134</v>
      </c>
      <c r="D14545">
        <v>43.711399999999998</v>
      </c>
      <c r="E14545">
        <v>-116.6155</v>
      </c>
      <c r="F14545" t="s">
        <v>530</v>
      </c>
      <c r="G14545" t="s">
        <v>531</v>
      </c>
      <c r="H14545" t="s">
        <v>532</v>
      </c>
      <c r="I14545" t="s">
        <v>1862</v>
      </c>
      <c r="K14545">
        <v>8466</v>
      </c>
      <c r="L14545">
        <v>1840020040</v>
      </c>
    </row>
    <row r="14546" spans="1:12" x14ac:dyDescent="0.45">
      <c r="A14546" t="str">
        <f t="shared" si="227"/>
        <v>Middleton-on-Sea, West Sussex, United Kingdom</v>
      </c>
      <c r="B14546" t="s">
        <v>18135</v>
      </c>
      <c r="C14546" t="s">
        <v>18135</v>
      </c>
      <c r="D14546">
        <v>50.794899999999998</v>
      </c>
      <c r="E14546">
        <v>-0.61970000000000003</v>
      </c>
      <c r="F14546" t="s">
        <v>536</v>
      </c>
      <c r="G14546" t="s">
        <v>537</v>
      </c>
      <c r="H14546" t="s">
        <v>538</v>
      </c>
      <c r="I14546" t="s">
        <v>2025</v>
      </c>
      <c r="K14546">
        <v>5077</v>
      </c>
      <c r="L14546">
        <v>1826296040</v>
      </c>
    </row>
    <row r="14547" spans="1:12" x14ac:dyDescent="0.45">
      <c r="A14547" t="str">
        <f t="shared" si="227"/>
        <v>Middletown, New York, United States</v>
      </c>
      <c r="B14547" t="s">
        <v>18136</v>
      </c>
      <c r="C14547" t="s">
        <v>18136</v>
      </c>
      <c r="D14547">
        <v>41.445900000000002</v>
      </c>
      <c r="E14547">
        <v>-74.423599999999993</v>
      </c>
      <c r="F14547" t="s">
        <v>530</v>
      </c>
      <c r="G14547" t="s">
        <v>531</v>
      </c>
      <c r="H14547" t="s">
        <v>532</v>
      </c>
      <c r="I14547" t="s">
        <v>803</v>
      </c>
      <c r="K14547">
        <v>58592</v>
      </c>
      <c r="L14547">
        <v>1840000585</v>
      </c>
    </row>
    <row r="14548" spans="1:12" x14ac:dyDescent="0.45">
      <c r="A14548" t="str">
        <f t="shared" si="227"/>
        <v>Middletown, Ohio, United States</v>
      </c>
      <c r="B14548" t="s">
        <v>18136</v>
      </c>
      <c r="C14548" t="s">
        <v>18136</v>
      </c>
      <c r="D14548">
        <v>39.5032</v>
      </c>
      <c r="E14548">
        <v>-84.366</v>
      </c>
      <c r="F14548" t="s">
        <v>530</v>
      </c>
      <c r="G14548" t="s">
        <v>531</v>
      </c>
      <c r="H14548" t="s">
        <v>532</v>
      </c>
      <c r="I14548" t="s">
        <v>799</v>
      </c>
      <c r="K14548">
        <v>97730</v>
      </c>
      <c r="L14548">
        <v>1840003804</v>
      </c>
    </row>
    <row r="14549" spans="1:12" x14ac:dyDescent="0.45">
      <c r="A14549" t="str">
        <f t="shared" si="227"/>
        <v>Middletown, New Jersey, United States</v>
      </c>
      <c r="B14549" t="s">
        <v>18136</v>
      </c>
      <c r="C14549" t="s">
        <v>18136</v>
      </c>
      <c r="D14549">
        <v>40.389299999999999</v>
      </c>
      <c r="E14549">
        <v>-74.081999999999994</v>
      </c>
      <c r="F14549" t="s">
        <v>530</v>
      </c>
      <c r="G14549" t="s">
        <v>531</v>
      </c>
      <c r="H14549" t="s">
        <v>532</v>
      </c>
      <c r="I14549" t="s">
        <v>587</v>
      </c>
      <c r="K14549">
        <v>65475</v>
      </c>
      <c r="L14549">
        <v>1840081835</v>
      </c>
    </row>
    <row r="14550" spans="1:12" x14ac:dyDescent="0.45">
      <c r="A14550" t="str">
        <f t="shared" si="227"/>
        <v>Middletown, Connecticut, United States</v>
      </c>
      <c r="B14550" t="s">
        <v>18136</v>
      </c>
      <c r="C14550" t="s">
        <v>18136</v>
      </c>
      <c r="D14550">
        <v>41.547600000000003</v>
      </c>
      <c r="E14550">
        <v>-72.654899999999998</v>
      </c>
      <c r="F14550" t="s">
        <v>530</v>
      </c>
      <c r="G14550" t="s">
        <v>531</v>
      </c>
      <c r="H14550" t="s">
        <v>532</v>
      </c>
      <c r="I14550" t="s">
        <v>2109</v>
      </c>
      <c r="K14550">
        <v>46258</v>
      </c>
      <c r="L14550">
        <v>1840004844</v>
      </c>
    </row>
    <row r="14551" spans="1:12" x14ac:dyDescent="0.45">
      <c r="A14551" t="str">
        <f t="shared" si="227"/>
        <v>Middletown, Delaware, United States</v>
      </c>
      <c r="B14551" t="s">
        <v>18136</v>
      </c>
      <c r="C14551" t="s">
        <v>18136</v>
      </c>
      <c r="D14551">
        <v>39.445300000000003</v>
      </c>
      <c r="E14551">
        <v>-75.7166</v>
      </c>
      <c r="F14551" t="s">
        <v>530</v>
      </c>
      <c r="G14551" t="s">
        <v>531</v>
      </c>
      <c r="H14551" t="s">
        <v>532</v>
      </c>
      <c r="I14551" t="s">
        <v>3873</v>
      </c>
      <c r="K14551">
        <v>35695</v>
      </c>
      <c r="L14551">
        <v>1840005581</v>
      </c>
    </row>
    <row r="14552" spans="1:12" x14ac:dyDescent="0.45">
      <c r="A14552" t="str">
        <f t="shared" si="227"/>
        <v>Middletown, Rhode Island, United States</v>
      </c>
      <c r="B14552" t="s">
        <v>18136</v>
      </c>
      <c r="C14552" t="s">
        <v>18136</v>
      </c>
      <c r="D14552">
        <v>41.517400000000002</v>
      </c>
      <c r="E14552">
        <v>-71.277199999999993</v>
      </c>
      <c r="F14552" t="s">
        <v>530</v>
      </c>
      <c r="G14552" t="s">
        <v>531</v>
      </c>
      <c r="H14552" t="s">
        <v>532</v>
      </c>
      <c r="I14552" t="s">
        <v>3666</v>
      </c>
      <c r="K14552">
        <v>16078</v>
      </c>
      <c r="L14552">
        <v>1840066121</v>
      </c>
    </row>
    <row r="14553" spans="1:12" x14ac:dyDescent="0.45">
      <c r="A14553" t="str">
        <f t="shared" si="227"/>
        <v>Middletown, Pennsylvania, United States</v>
      </c>
      <c r="B14553" t="s">
        <v>18136</v>
      </c>
      <c r="C14553" t="s">
        <v>18136</v>
      </c>
      <c r="D14553">
        <v>40.201000000000001</v>
      </c>
      <c r="E14553">
        <v>-76.728899999999996</v>
      </c>
      <c r="F14553" t="s">
        <v>530</v>
      </c>
      <c r="G14553" t="s">
        <v>531</v>
      </c>
      <c r="H14553" t="s">
        <v>532</v>
      </c>
      <c r="I14553" t="s">
        <v>620</v>
      </c>
      <c r="K14553">
        <v>9594</v>
      </c>
      <c r="L14553">
        <v>1840001291</v>
      </c>
    </row>
    <row r="14554" spans="1:12" x14ac:dyDescent="0.45">
      <c r="A14554" t="str">
        <f t="shared" si="227"/>
        <v>Middletown, Kentucky, United States</v>
      </c>
      <c r="B14554" t="s">
        <v>18136</v>
      </c>
      <c r="C14554" t="s">
        <v>18136</v>
      </c>
      <c r="D14554">
        <v>38.241</v>
      </c>
      <c r="E14554">
        <v>-85.521500000000003</v>
      </c>
      <c r="F14554" t="s">
        <v>530</v>
      </c>
      <c r="G14554" t="s">
        <v>531</v>
      </c>
      <c r="H14554" t="s">
        <v>532</v>
      </c>
      <c r="I14554" t="s">
        <v>1528</v>
      </c>
      <c r="K14554">
        <v>7877</v>
      </c>
      <c r="L14554">
        <v>1840014295</v>
      </c>
    </row>
    <row r="14555" spans="1:12" x14ac:dyDescent="0.45">
      <c r="A14555" t="str">
        <f t="shared" si="227"/>
        <v>Middletown, Pennsylvania, United States</v>
      </c>
      <c r="B14555" t="s">
        <v>18136</v>
      </c>
      <c r="C14555" t="s">
        <v>18136</v>
      </c>
      <c r="D14555">
        <v>40.644100000000002</v>
      </c>
      <c r="E14555">
        <v>-75.324399999999997</v>
      </c>
      <c r="F14555" t="s">
        <v>530</v>
      </c>
      <c r="G14555" t="s">
        <v>531</v>
      </c>
      <c r="H14555" t="s">
        <v>532</v>
      </c>
      <c r="I14555" t="s">
        <v>620</v>
      </c>
      <c r="K14555">
        <v>7386</v>
      </c>
      <c r="L14555">
        <v>1840145547</v>
      </c>
    </row>
    <row r="14556" spans="1:12" x14ac:dyDescent="0.45">
      <c r="A14556" t="str">
        <f t="shared" si="227"/>
        <v>Middletown Township, Pennsylvania, United States</v>
      </c>
      <c r="B14556" t="s">
        <v>18137</v>
      </c>
      <c r="C14556" t="s">
        <v>18137</v>
      </c>
      <c r="D14556">
        <v>40.179000000000002</v>
      </c>
      <c r="E14556">
        <v>-74.905900000000003</v>
      </c>
      <c r="F14556" t="s">
        <v>530</v>
      </c>
      <c r="G14556" t="s">
        <v>531</v>
      </c>
      <c r="H14556" t="s">
        <v>532</v>
      </c>
      <c r="I14556" t="s">
        <v>620</v>
      </c>
      <c r="K14556">
        <v>45156</v>
      </c>
      <c r="L14556">
        <v>1840152880</v>
      </c>
    </row>
    <row r="14557" spans="1:12" x14ac:dyDescent="0.45">
      <c r="A14557" t="str">
        <f t="shared" si="227"/>
        <v>Middletown Township, Pennsylvania, United States</v>
      </c>
      <c r="B14557" t="s">
        <v>18137</v>
      </c>
      <c r="C14557" t="s">
        <v>18137</v>
      </c>
      <c r="D14557">
        <v>39.909399999999998</v>
      </c>
      <c r="E14557">
        <v>-75.431200000000004</v>
      </c>
      <c r="F14557" t="s">
        <v>530</v>
      </c>
      <c r="G14557" t="s">
        <v>531</v>
      </c>
      <c r="H14557" t="s">
        <v>532</v>
      </c>
      <c r="I14557" t="s">
        <v>620</v>
      </c>
      <c r="K14557">
        <v>15947</v>
      </c>
      <c r="L14557">
        <v>1840152839</v>
      </c>
    </row>
    <row r="14558" spans="1:12" x14ac:dyDescent="0.45">
      <c r="A14558" t="str">
        <f t="shared" si="227"/>
        <v>Middlewich, Cheshire East, United Kingdom</v>
      </c>
      <c r="B14558" t="s">
        <v>18138</v>
      </c>
      <c r="C14558" t="s">
        <v>18138</v>
      </c>
      <c r="D14558">
        <v>53.192</v>
      </c>
      <c r="E14558">
        <v>-2.4430000000000001</v>
      </c>
      <c r="F14558" t="s">
        <v>536</v>
      </c>
      <c r="G14558" t="s">
        <v>537</v>
      </c>
      <c r="H14558" t="s">
        <v>538</v>
      </c>
      <c r="I14558" t="s">
        <v>1673</v>
      </c>
      <c r="K14558">
        <v>13595</v>
      </c>
      <c r="L14558">
        <v>1826609580</v>
      </c>
    </row>
    <row r="14559" spans="1:12" x14ac:dyDescent="0.45">
      <c r="A14559" t="str">
        <f t="shared" si="227"/>
        <v>Midfield, Alabama, United States</v>
      </c>
      <c r="B14559" t="s">
        <v>18139</v>
      </c>
      <c r="C14559" t="s">
        <v>18139</v>
      </c>
      <c r="D14559">
        <v>33.455199999999998</v>
      </c>
      <c r="E14559">
        <v>-86.922600000000003</v>
      </c>
      <c r="F14559" t="s">
        <v>530</v>
      </c>
      <c r="G14559" t="s">
        <v>531</v>
      </c>
      <c r="H14559" t="s">
        <v>532</v>
      </c>
      <c r="I14559" t="s">
        <v>1371</v>
      </c>
      <c r="K14559">
        <v>5002</v>
      </c>
      <c r="L14559">
        <v>1840014791</v>
      </c>
    </row>
    <row r="14560" spans="1:12" x14ac:dyDescent="0.45">
      <c r="A14560" t="str">
        <f t="shared" si="227"/>
        <v>Midland, Texas, United States</v>
      </c>
      <c r="B14560" t="s">
        <v>18140</v>
      </c>
      <c r="C14560" t="s">
        <v>18140</v>
      </c>
      <c r="D14560">
        <v>32.024900000000002</v>
      </c>
      <c r="E14560">
        <v>-102.11369999999999</v>
      </c>
      <c r="F14560" t="s">
        <v>530</v>
      </c>
      <c r="G14560" t="s">
        <v>531</v>
      </c>
      <c r="H14560" t="s">
        <v>532</v>
      </c>
      <c r="I14560" t="s">
        <v>610</v>
      </c>
      <c r="K14560">
        <v>154793</v>
      </c>
      <c r="L14560">
        <v>1840020792</v>
      </c>
    </row>
    <row r="14561" spans="1:12" x14ac:dyDescent="0.45">
      <c r="A14561" t="str">
        <f t="shared" si="227"/>
        <v>Midland, Michigan, United States</v>
      </c>
      <c r="B14561" t="s">
        <v>18140</v>
      </c>
      <c r="C14561" t="s">
        <v>18140</v>
      </c>
      <c r="D14561">
        <v>43.624099999999999</v>
      </c>
      <c r="E14561">
        <v>-84.231899999999996</v>
      </c>
      <c r="F14561" t="s">
        <v>530</v>
      </c>
      <c r="G14561" t="s">
        <v>531</v>
      </c>
      <c r="H14561" t="s">
        <v>532</v>
      </c>
      <c r="I14561" t="s">
        <v>868</v>
      </c>
      <c r="K14561">
        <v>58787</v>
      </c>
      <c r="L14561">
        <v>1840002660</v>
      </c>
    </row>
    <row r="14562" spans="1:12" x14ac:dyDescent="0.45">
      <c r="A14562" t="str">
        <f t="shared" si="227"/>
        <v>Midland, Ontario, Canada</v>
      </c>
      <c r="B14562" t="s">
        <v>18140</v>
      </c>
      <c r="C14562" t="s">
        <v>18140</v>
      </c>
      <c r="D14562">
        <v>44.75</v>
      </c>
      <c r="E14562">
        <v>-79.883300000000006</v>
      </c>
      <c r="F14562" t="s">
        <v>541</v>
      </c>
      <c r="G14562" t="s">
        <v>542</v>
      </c>
      <c r="H14562" t="s">
        <v>543</v>
      </c>
      <c r="I14562" t="s">
        <v>857</v>
      </c>
      <c r="K14562">
        <v>16864</v>
      </c>
      <c r="L14562">
        <v>1124104490</v>
      </c>
    </row>
    <row r="14563" spans="1:12" x14ac:dyDescent="0.45">
      <c r="A14563" t="str">
        <f t="shared" si="227"/>
        <v>Midland, Washington, United States</v>
      </c>
      <c r="B14563" t="s">
        <v>18140</v>
      </c>
      <c r="C14563" t="s">
        <v>18140</v>
      </c>
      <c r="D14563">
        <v>47.173400000000001</v>
      </c>
      <c r="E14563">
        <v>-122.41200000000001</v>
      </c>
      <c r="F14563" t="s">
        <v>530</v>
      </c>
      <c r="G14563" t="s">
        <v>531</v>
      </c>
      <c r="H14563" t="s">
        <v>532</v>
      </c>
      <c r="I14563" t="s">
        <v>585</v>
      </c>
      <c r="K14563">
        <v>9208</v>
      </c>
      <c r="L14563">
        <v>1840018452</v>
      </c>
    </row>
    <row r="14564" spans="1:12" x14ac:dyDescent="0.45">
      <c r="A14564" t="str">
        <f t="shared" si="227"/>
        <v>Midland Park, New Jersey, United States</v>
      </c>
      <c r="B14564" t="s">
        <v>18141</v>
      </c>
      <c r="C14564" t="s">
        <v>18141</v>
      </c>
      <c r="D14564">
        <v>40.995199999999997</v>
      </c>
      <c r="E14564">
        <v>-74.141099999999994</v>
      </c>
      <c r="F14564" t="s">
        <v>530</v>
      </c>
      <c r="G14564" t="s">
        <v>531</v>
      </c>
      <c r="H14564" t="s">
        <v>532</v>
      </c>
      <c r="I14564" t="s">
        <v>587</v>
      </c>
      <c r="K14564">
        <v>7216</v>
      </c>
      <c r="L14564">
        <v>1840000905</v>
      </c>
    </row>
    <row r="14565" spans="1:12" x14ac:dyDescent="0.45">
      <c r="A14565" t="str">
        <f t="shared" si="227"/>
        <v>Midlothian, Texas, United States</v>
      </c>
      <c r="B14565" t="s">
        <v>4935</v>
      </c>
      <c r="C14565" t="s">
        <v>4935</v>
      </c>
      <c r="D14565">
        <v>32.466799999999999</v>
      </c>
      <c r="E14565">
        <v>-96.989199999999997</v>
      </c>
      <c r="F14565" t="s">
        <v>530</v>
      </c>
      <c r="G14565" t="s">
        <v>531</v>
      </c>
      <c r="H14565" t="s">
        <v>532</v>
      </c>
      <c r="I14565" t="s">
        <v>610</v>
      </c>
      <c r="K14565">
        <v>33532</v>
      </c>
      <c r="L14565">
        <v>1840020757</v>
      </c>
    </row>
    <row r="14566" spans="1:12" x14ac:dyDescent="0.45">
      <c r="A14566" t="str">
        <f t="shared" si="227"/>
        <v>Midlothian, Illinois, United States</v>
      </c>
      <c r="B14566" t="s">
        <v>4935</v>
      </c>
      <c r="C14566" t="s">
        <v>4935</v>
      </c>
      <c r="D14566">
        <v>41.625399999999999</v>
      </c>
      <c r="E14566">
        <v>-87.724299999999999</v>
      </c>
      <c r="F14566" t="s">
        <v>530</v>
      </c>
      <c r="G14566" t="s">
        <v>531</v>
      </c>
      <c r="H14566" t="s">
        <v>532</v>
      </c>
      <c r="I14566" t="s">
        <v>824</v>
      </c>
      <c r="K14566">
        <v>14346</v>
      </c>
      <c r="L14566">
        <v>1840011298</v>
      </c>
    </row>
    <row r="14567" spans="1:12" x14ac:dyDescent="0.45">
      <c r="A14567" t="str">
        <f t="shared" si="227"/>
        <v>Midsomer Norton, Bath and North East Somerset, United Kingdom</v>
      </c>
      <c r="B14567" t="s">
        <v>18142</v>
      </c>
      <c r="C14567" t="s">
        <v>18142</v>
      </c>
      <c r="D14567">
        <v>51.284199999999998</v>
      </c>
      <c r="E14567">
        <v>-2.4817</v>
      </c>
      <c r="F14567" t="s">
        <v>536</v>
      </c>
      <c r="G14567" t="s">
        <v>537</v>
      </c>
      <c r="H14567" t="s">
        <v>538</v>
      </c>
      <c r="I14567" t="s">
        <v>3757</v>
      </c>
      <c r="K14567">
        <v>13000</v>
      </c>
      <c r="L14567">
        <v>1826227978</v>
      </c>
    </row>
    <row r="14568" spans="1:12" x14ac:dyDescent="0.45">
      <c r="A14568" t="str">
        <f t="shared" si="227"/>
        <v>Midvale, Utah, United States</v>
      </c>
      <c r="B14568" t="s">
        <v>18143</v>
      </c>
      <c r="C14568" t="s">
        <v>18143</v>
      </c>
      <c r="D14568">
        <v>40.614800000000002</v>
      </c>
      <c r="E14568">
        <v>-111.89279999999999</v>
      </c>
      <c r="F14568" t="s">
        <v>530</v>
      </c>
      <c r="G14568" t="s">
        <v>531</v>
      </c>
      <c r="H14568" t="s">
        <v>532</v>
      </c>
      <c r="I14568" t="s">
        <v>1667</v>
      </c>
      <c r="K14568">
        <v>34124</v>
      </c>
      <c r="L14568">
        <v>1840020158</v>
      </c>
    </row>
    <row r="14569" spans="1:12" x14ac:dyDescent="0.45">
      <c r="A14569" t="str">
        <f t="shared" si="227"/>
        <v>Midway, Florida, United States</v>
      </c>
      <c r="B14569" t="s">
        <v>18144</v>
      </c>
      <c r="C14569" t="s">
        <v>18144</v>
      </c>
      <c r="D14569">
        <v>30.413799999999998</v>
      </c>
      <c r="E14569">
        <v>-87.0261</v>
      </c>
      <c r="F14569" t="s">
        <v>530</v>
      </c>
      <c r="G14569" t="s">
        <v>531</v>
      </c>
      <c r="H14569" t="s">
        <v>532</v>
      </c>
      <c r="I14569" t="s">
        <v>1378</v>
      </c>
      <c r="K14569">
        <v>17704</v>
      </c>
      <c r="L14569">
        <v>1840143881</v>
      </c>
    </row>
    <row r="14570" spans="1:12" x14ac:dyDescent="0.45">
      <c r="A14570" t="str">
        <f t="shared" si="227"/>
        <v>Midway, Utah, United States</v>
      </c>
      <c r="B14570" t="s">
        <v>18144</v>
      </c>
      <c r="C14570" t="s">
        <v>18144</v>
      </c>
      <c r="D14570">
        <v>40.518300000000004</v>
      </c>
      <c r="E14570">
        <v>-111.47450000000001</v>
      </c>
      <c r="F14570" t="s">
        <v>530</v>
      </c>
      <c r="G14570" t="s">
        <v>531</v>
      </c>
      <c r="H14570" t="s">
        <v>532</v>
      </c>
      <c r="I14570" t="s">
        <v>1667</v>
      </c>
      <c r="K14570">
        <v>5280</v>
      </c>
      <c r="L14570">
        <v>1840020165</v>
      </c>
    </row>
    <row r="14571" spans="1:12" x14ac:dyDescent="0.45">
      <c r="A14571" t="str">
        <f t="shared" si="227"/>
        <v>Midway City, California, United States</v>
      </c>
      <c r="B14571" t="s">
        <v>18145</v>
      </c>
      <c r="C14571" t="s">
        <v>18145</v>
      </c>
      <c r="D14571">
        <v>33.745100000000001</v>
      </c>
      <c r="E14571">
        <v>-117.9849</v>
      </c>
      <c r="F14571" t="s">
        <v>530</v>
      </c>
      <c r="G14571" t="s">
        <v>531</v>
      </c>
      <c r="H14571" t="s">
        <v>532</v>
      </c>
      <c r="I14571" t="s">
        <v>754</v>
      </c>
      <c r="K14571">
        <v>8374</v>
      </c>
      <c r="L14571">
        <v>1840025037</v>
      </c>
    </row>
    <row r="14572" spans="1:12" x14ac:dyDescent="0.45">
      <c r="A14572" t="str">
        <f t="shared" si="227"/>
        <v>Midway North, Texas, United States</v>
      </c>
      <c r="B14572" t="s">
        <v>18146</v>
      </c>
      <c r="C14572" t="s">
        <v>18146</v>
      </c>
      <c r="D14572">
        <v>26.187200000000001</v>
      </c>
      <c r="E14572">
        <v>-98.018799999999999</v>
      </c>
      <c r="F14572" t="s">
        <v>530</v>
      </c>
      <c r="G14572" t="s">
        <v>531</v>
      </c>
      <c r="H14572" t="s">
        <v>532</v>
      </c>
      <c r="I14572" t="s">
        <v>610</v>
      </c>
      <c r="K14572">
        <v>5074</v>
      </c>
      <c r="L14572">
        <v>1840034872</v>
      </c>
    </row>
    <row r="14573" spans="1:12" x14ac:dyDescent="0.45">
      <c r="A14573" t="str">
        <f t="shared" si="227"/>
        <v>Midwest City, Oklahoma, United States</v>
      </c>
      <c r="B14573" t="s">
        <v>18147</v>
      </c>
      <c r="C14573" t="s">
        <v>18147</v>
      </c>
      <c r="D14573">
        <v>35.463000000000001</v>
      </c>
      <c r="E14573">
        <v>-97.370900000000006</v>
      </c>
      <c r="F14573" t="s">
        <v>530</v>
      </c>
      <c r="G14573" t="s">
        <v>531</v>
      </c>
      <c r="H14573" t="s">
        <v>532</v>
      </c>
      <c r="I14573" t="s">
        <v>798</v>
      </c>
      <c r="K14573">
        <v>57407</v>
      </c>
      <c r="L14573">
        <v>1840020425</v>
      </c>
    </row>
    <row r="14574" spans="1:12" x14ac:dyDescent="0.45">
      <c r="A14574" t="str">
        <f t="shared" si="227"/>
        <v>Międzyrzec Podlaski, Lubelskie, Poland</v>
      </c>
      <c r="B14574" t="s">
        <v>18148</v>
      </c>
      <c r="C14574" t="s">
        <v>18149</v>
      </c>
      <c r="D14574">
        <v>51.9833</v>
      </c>
      <c r="E14574">
        <v>22.8</v>
      </c>
      <c r="F14574" t="s">
        <v>3993</v>
      </c>
      <c r="G14574" t="s">
        <v>3994</v>
      </c>
      <c r="H14574" t="s">
        <v>3995</v>
      </c>
      <c r="I14574" t="s">
        <v>4117</v>
      </c>
      <c r="K14574">
        <v>17117</v>
      </c>
      <c r="L14574">
        <v>1616448418</v>
      </c>
    </row>
    <row r="14575" spans="1:12" x14ac:dyDescent="0.45">
      <c r="A14575" t="str">
        <f t="shared" si="227"/>
        <v>Międzyrzecz, Lubuskie, Poland</v>
      </c>
      <c r="B14575" t="s">
        <v>18150</v>
      </c>
      <c r="C14575" t="s">
        <v>18151</v>
      </c>
      <c r="D14575">
        <v>52.444600000000001</v>
      </c>
      <c r="E14575">
        <v>15.577999999999999</v>
      </c>
      <c r="F14575" t="s">
        <v>3993</v>
      </c>
      <c r="G14575" t="s">
        <v>3994</v>
      </c>
      <c r="H14575" t="s">
        <v>3995</v>
      </c>
      <c r="I14575" t="s">
        <v>10999</v>
      </c>
      <c r="J14575" t="s">
        <v>366</v>
      </c>
      <c r="K14575">
        <v>18459</v>
      </c>
      <c r="L14575">
        <v>1616321580</v>
      </c>
    </row>
    <row r="14576" spans="1:12" x14ac:dyDescent="0.45">
      <c r="A14576" t="str">
        <f t="shared" si="227"/>
        <v>Mielec, Podkarpackie, Poland</v>
      </c>
      <c r="B14576" t="s">
        <v>18152</v>
      </c>
      <c r="C14576" t="s">
        <v>18152</v>
      </c>
      <c r="D14576">
        <v>50.283299999999997</v>
      </c>
      <c r="E14576">
        <v>21.433299999999999</v>
      </c>
      <c r="F14576" t="s">
        <v>3993</v>
      </c>
      <c r="G14576" t="s">
        <v>3994</v>
      </c>
      <c r="H14576" t="s">
        <v>3995</v>
      </c>
      <c r="I14576" t="s">
        <v>5430</v>
      </c>
      <c r="J14576" t="s">
        <v>366</v>
      </c>
      <c r="K14576">
        <v>60628</v>
      </c>
      <c r="L14576">
        <v>1616825607</v>
      </c>
    </row>
    <row r="14577" spans="1:12" x14ac:dyDescent="0.45">
      <c r="A14577" t="str">
        <f t="shared" si="227"/>
        <v>Miercurea Nirajului, Mureş, Romania</v>
      </c>
      <c r="B14577" t="s">
        <v>18153</v>
      </c>
      <c r="C14577" t="s">
        <v>18153</v>
      </c>
      <c r="D14577">
        <v>46.53</v>
      </c>
      <c r="E14577">
        <v>24.8</v>
      </c>
      <c r="F14577" t="s">
        <v>665</v>
      </c>
      <c r="G14577" t="s">
        <v>666</v>
      </c>
      <c r="H14577" t="s">
        <v>667</v>
      </c>
      <c r="I14577" t="s">
        <v>12836</v>
      </c>
      <c r="K14577">
        <v>5554</v>
      </c>
      <c r="L14577">
        <v>1642320938</v>
      </c>
    </row>
    <row r="14578" spans="1:12" x14ac:dyDescent="0.45">
      <c r="A14578" t="str">
        <f t="shared" si="227"/>
        <v>Miercurea-Ciuc, Harghita, Romania</v>
      </c>
      <c r="B14578" t="s">
        <v>18154</v>
      </c>
      <c r="C14578" t="s">
        <v>18154</v>
      </c>
      <c r="D14578">
        <v>46.359400000000001</v>
      </c>
      <c r="E14578">
        <v>25.803899999999999</v>
      </c>
      <c r="F14578" t="s">
        <v>665</v>
      </c>
      <c r="G14578" t="s">
        <v>666</v>
      </c>
      <c r="H14578" t="s">
        <v>667</v>
      </c>
      <c r="I14578" t="s">
        <v>3217</v>
      </c>
      <c r="J14578" t="s">
        <v>378</v>
      </c>
      <c r="K14578">
        <v>38966</v>
      </c>
      <c r="L14578">
        <v>1642603145</v>
      </c>
    </row>
    <row r="14579" spans="1:12" x14ac:dyDescent="0.45">
      <c r="A14579" t="str">
        <f t="shared" si="227"/>
        <v>Miesbach, Bavaria, Germany</v>
      </c>
      <c r="B14579" t="s">
        <v>18155</v>
      </c>
      <c r="C14579" t="s">
        <v>18155</v>
      </c>
      <c r="D14579">
        <v>47.789000000000001</v>
      </c>
      <c r="E14579">
        <v>11.8338</v>
      </c>
      <c r="F14579" t="s">
        <v>441</v>
      </c>
      <c r="G14579" t="s">
        <v>442</v>
      </c>
      <c r="H14579" t="s">
        <v>443</v>
      </c>
      <c r="I14579" t="s">
        <v>567</v>
      </c>
      <c r="J14579" t="s">
        <v>366</v>
      </c>
      <c r="K14579">
        <v>11562</v>
      </c>
      <c r="L14579">
        <v>1276609193</v>
      </c>
    </row>
    <row r="14580" spans="1:12" x14ac:dyDescent="0.45">
      <c r="A14580" t="str">
        <f t="shared" si="227"/>
        <v>Mifune, Kumamoto, Japan</v>
      </c>
      <c r="B14580" t="s">
        <v>18156</v>
      </c>
      <c r="C14580" t="s">
        <v>18156</v>
      </c>
      <c r="D14580">
        <v>32.714399999999998</v>
      </c>
      <c r="E14580">
        <v>130.80189999999999</v>
      </c>
      <c r="F14580" t="s">
        <v>514</v>
      </c>
      <c r="G14580" t="s">
        <v>515</v>
      </c>
      <c r="H14580" t="s">
        <v>516</v>
      </c>
      <c r="I14580" t="s">
        <v>2280</v>
      </c>
      <c r="K14580">
        <v>16417</v>
      </c>
      <c r="L14580">
        <v>1392426855</v>
      </c>
    </row>
    <row r="14581" spans="1:12" x14ac:dyDescent="0.45">
      <c r="A14581" t="str">
        <f t="shared" si="227"/>
        <v>Migdal Ha‘Emeq, Northern, Israel</v>
      </c>
      <c r="B14581" t="s">
        <v>18157</v>
      </c>
      <c r="C14581" t="s">
        <v>18158</v>
      </c>
      <c r="D14581">
        <v>32.678600000000003</v>
      </c>
      <c r="E14581">
        <v>35.244399999999999</v>
      </c>
      <c r="F14581" t="s">
        <v>369</v>
      </c>
      <c r="G14581" t="s">
        <v>370</v>
      </c>
      <c r="H14581" t="s">
        <v>371</v>
      </c>
      <c r="I14581" t="s">
        <v>372</v>
      </c>
      <c r="K14581">
        <v>25600</v>
      </c>
      <c r="L14581">
        <v>1376279434</v>
      </c>
    </row>
    <row r="14582" spans="1:12" x14ac:dyDescent="0.45">
      <c r="A14582" t="str">
        <f t="shared" si="227"/>
        <v>Migori, Migori, Kenya</v>
      </c>
      <c r="B14582" t="s">
        <v>14219</v>
      </c>
      <c r="C14582" t="s">
        <v>14219</v>
      </c>
      <c r="D14582">
        <v>-1.0633999999999999</v>
      </c>
      <c r="E14582">
        <v>34.473100000000002</v>
      </c>
      <c r="F14582" t="s">
        <v>2672</v>
      </c>
      <c r="G14582" t="s">
        <v>2673</v>
      </c>
      <c r="H14582" t="s">
        <v>2674</v>
      </c>
      <c r="I14582" t="s">
        <v>14219</v>
      </c>
      <c r="J14582" t="s">
        <v>378</v>
      </c>
      <c r="L14582">
        <v>1404478510</v>
      </c>
    </row>
    <row r="14583" spans="1:12" x14ac:dyDescent="0.45">
      <c r="A14583" t="str">
        <f t="shared" si="227"/>
        <v>Miguelópolis, São Paulo, Brazil</v>
      </c>
      <c r="B14583" t="s">
        <v>18159</v>
      </c>
      <c r="C14583" t="s">
        <v>18160</v>
      </c>
      <c r="D14583">
        <v>-20.179400000000001</v>
      </c>
      <c r="E14583">
        <v>-48.0319</v>
      </c>
      <c r="F14583" t="s">
        <v>491</v>
      </c>
      <c r="G14583" t="s">
        <v>492</v>
      </c>
      <c r="H14583" t="s">
        <v>493</v>
      </c>
      <c r="I14583" t="s">
        <v>801</v>
      </c>
      <c r="K14583">
        <v>21728</v>
      </c>
      <c r="L14583">
        <v>1076327986</v>
      </c>
    </row>
    <row r="14584" spans="1:12" x14ac:dyDescent="0.45">
      <c r="A14584" t="str">
        <f t="shared" si="227"/>
        <v>Mihăileşti, Giurgiu, Romania</v>
      </c>
      <c r="B14584" t="s">
        <v>18161</v>
      </c>
      <c r="C14584" t="s">
        <v>18162</v>
      </c>
      <c r="D14584">
        <v>44.323900000000002</v>
      </c>
      <c r="E14584">
        <v>25.9069</v>
      </c>
      <c r="F14584" t="s">
        <v>665</v>
      </c>
      <c r="G14584" t="s">
        <v>666</v>
      </c>
      <c r="H14584" t="s">
        <v>667</v>
      </c>
      <c r="I14584" t="s">
        <v>4867</v>
      </c>
      <c r="K14584">
        <v>7923</v>
      </c>
      <c r="L14584">
        <v>1642433164</v>
      </c>
    </row>
    <row r="14585" spans="1:12" x14ac:dyDescent="0.45">
      <c r="A14585" t="str">
        <f t="shared" si="227"/>
        <v>Mihara, Hiroshima, Japan</v>
      </c>
      <c r="B14585" t="s">
        <v>18163</v>
      </c>
      <c r="C14585" t="s">
        <v>18163</v>
      </c>
      <c r="D14585">
        <v>34.458100000000002</v>
      </c>
      <c r="E14585">
        <v>133.00389999999999</v>
      </c>
      <c r="F14585" t="s">
        <v>514</v>
      </c>
      <c r="G14585" t="s">
        <v>515</v>
      </c>
      <c r="H14585" t="s">
        <v>516</v>
      </c>
      <c r="I14585" t="s">
        <v>10270</v>
      </c>
      <c r="K14585">
        <v>91604</v>
      </c>
      <c r="L14585">
        <v>1392428941</v>
      </c>
    </row>
    <row r="14586" spans="1:12" x14ac:dyDescent="0.45">
      <c r="A14586" t="str">
        <f t="shared" si="227"/>
        <v>Mijas, Andalusia, Spain</v>
      </c>
      <c r="B14586" t="s">
        <v>18164</v>
      </c>
      <c r="C14586" t="s">
        <v>18164</v>
      </c>
      <c r="D14586">
        <v>36.595599999999997</v>
      </c>
      <c r="E14586">
        <v>-4.6372</v>
      </c>
      <c r="F14586" t="s">
        <v>436</v>
      </c>
      <c r="G14586" t="s">
        <v>437</v>
      </c>
      <c r="H14586" t="s">
        <v>438</v>
      </c>
      <c r="I14586" t="s">
        <v>1546</v>
      </c>
      <c r="K14586">
        <v>82742</v>
      </c>
      <c r="L14586">
        <v>1724011980</v>
      </c>
    </row>
    <row r="14587" spans="1:12" x14ac:dyDescent="0.45">
      <c r="A14587" t="str">
        <f t="shared" si="227"/>
        <v>Mikasa, Hokkaidō, Japan</v>
      </c>
      <c r="B14587" t="s">
        <v>18165</v>
      </c>
      <c r="C14587" t="s">
        <v>18165</v>
      </c>
      <c r="D14587">
        <v>43.245800000000003</v>
      </c>
      <c r="E14587">
        <v>141.87559999999999</v>
      </c>
      <c r="F14587" t="s">
        <v>514</v>
      </c>
      <c r="G14587" t="s">
        <v>515</v>
      </c>
      <c r="H14587" t="s">
        <v>516</v>
      </c>
      <c r="I14587" t="s">
        <v>517</v>
      </c>
      <c r="K14587">
        <v>8366</v>
      </c>
      <c r="L14587">
        <v>1392478231</v>
      </c>
    </row>
    <row r="14588" spans="1:12" x14ac:dyDescent="0.45">
      <c r="A14588" t="str">
        <f t="shared" si="227"/>
        <v>Mikashevichy, Brestskaya Voblasts’, Belarus</v>
      </c>
      <c r="B14588" t="s">
        <v>18166</v>
      </c>
      <c r="C14588" t="s">
        <v>18166</v>
      </c>
      <c r="D14588">
        <v>52.216700000000003</v>
      </c>
      <c r="E14588">
        <v>27.466699999999999</v>
      </c>
      <c r="F14588" t="s">
        <v>2588</v>
      </c>
      <c r="G14588" t="s">
        <v>2589</v>
      </c>
      <c r="H14588" t="s">
        <v>2590</v>
      </c>
      <c r="I14588" t="s">
        <v>3571</v>
      </c>
      <c r="K14588">
        <v>12600</v>
      </c>
      <c r="L14588">
        <v>1112846282</v>
      </c>
    </row>
    <row r="14589" spans="1:12" x14ac:dyDescent="0.45">
      <c r="A14589" t="str">
        <f t="shared" si="227"/>
        <v>Mikhalkino, Sakha (Yakutiya), Russia</v>
      </c>
      <c r="B14589" t="s">
        <v>18167</v>
      </c>
      <c r="C14589" t="s">
        <v>18167</v>
      </c>
      <c r="D14589">
        <v>69.424400000000006</v>
      </c>
      <c r="E14589">
        <v>161.4811</v>
      </c>
      <c r="F14589" t="s">
        <v>504</v>
      </c>
      <c r="G14589" t="s">
        <v>505</v>
      </c>
      <c r="H14589" t="s">
        <v>506</v>
      </c>
      <c r="I14589" t="s">
        <v>1470</v>
      </c>
      <c r="K14589">
        <v>570</v>
      </c>
      <c r="L14589">
        <v>1643001530</v>
      </c>
    </row>
    <row r="14590" spans="1:12" x14ac:dyDescent="0.45">
      <c r="A14590" t="str">
        <f t="shared" si="227"/>
        <v>Mikhaylov, Ryazanskaya Oblast’, Russia</v>
      </c>
      <c r="B14590" t="s">
        <v>18168</v>
      </c>
      <c r="C14590" t="s">
        <v>18168</v>
      </c>
      <c r="D14590">
        <v>54.2333</v>
      </c>
      <c r="E14590">
        <v>39.033299999999997</v>
      </c>
      <c r="F14590" t="s">
        <v>504</v>
      </c>
      <c r="G14590" t="s">
        <v>505</v>
      </c>
      <c r="H14590" t="s">
        <v>506</v>
      </c>
      <c r="I14590" t="s">
        <v>14259</v>
      </c>
      <c r="K14590">
        <v>10174</v>
      </c>
      <c r="L14590">
        <v>1643366422</v>
      </c>
    </row>
    <row r="14591" spans="1:12" x14ac:dyDescent="0.45">
      <c r="A14591" t="str">
        <f t="shared" si="227"/>
        <v>Mikhaylovka, Volgogradskaya Oblast’, Russia</v>
      </c>
      <c r="B14591" t="s">
        <v>18169</v>
      </c>
      <c r="C14591" t="s">
        <v>18169</v>
      </c>
      <c r="D14591">
        <v>50.066699999999997</v>
      </c>
      <c r="E14591">
        <v>43.2333</v>
      </c>
      <c r="F14591" t="s">
        <v>504</v>
      </c>
      <c r="G14591" t="s">
        <v>505</v>
      </c>
      <c r="H14591" t="s">
        <v>506</v>
      </c>
      <c r="I14591" t="s">
        <v>8777</v>
      </c>
      <c r="K14591">
        <v>57829</v>
      </c>
      <c r="L14591">
        <v>1643239180</v>
      </c>
    </row>
    <row r="14592" spans="1:12" x14ac:dyDescent="0.45">
      <c r="A14592" t="str">
        <f t="shared" si="227"/>
        <v>Mikhaylovsk, Stavropol’skiy Kray, Russia</v>
      </c>
      <c r="B14592" t="s">
        <v>18170</v>
      </c>
      <c r="C14592" t="s">
        <v>18170</v>
      </c>
      <c r="D14592">
        <v>45.128300000000003</v>
      </c>
      <c r="E14592">
        <v>42.025599999999997</v>
      </c>
      <c r="F14592" t="s">
        <v>504</v>
      </c>
      <c r="G14592" t="s">
        <v>505</v>
      </c>
      <c r="H14592" t="s">
        <v>506</v>
      </c>
      <c r="I14592" t="s">
        <v>4665</v>
      </c>
      <c r="K14592">
        <v>93658</v>
      </c>
      <c r="L14592">
        <v>1643773075</v>
      </c>
    </row>
    <row r="14593" spans="1:12" x14ac:dyDescent="0.45">
      <c r="A14593" t="str">
        <f t="shared" si="227"/>
        <v>Mikhaylovsk, Sverdlovskaya Oblast’, Russia</v>
      </c>
      <c r="B14593" t="s">
        <v>18170</v>
      </c>
      <c r="C14593" t="s">
        <v>18170</v>
      </c>
      <c r="D14593">
        <v>56.433300000000003</v>
      </c>
      <c r="E14593">
        <v>59.116700000000002</v>
      </c>
      <c r="F14593" t="s">
        <v>504</v>
      </c>
      <c r="G14593" t="s">
        <v>505</v>
      </c>
      <c r="H14593" t="s">
        <v>506</v>
      </c>
      <c r="I14593" t="s">
        <v>1409</v>
      </c>
      <c r="K14593">
        <v>8921</v>
      </c>
      <c r="L14593">
        <v>1643402294</v>
      </c>
    </row>
    <row r="14594" spans="1:12" x14ac:dyDescent="0.45">
      <c r="A14594" t="str">
        <f t="shared" si="227"/>
        <v>Mikkeli, Etelä-Savo, Finland</v>
      </c>
      <c r="B14594" t="s">
        <v>18171</v>
      </c>
      <c r="C14594" t="s">
        <v>18171</v>
      </c>
      <c r="D14594">
        <v>61.6875</v>
      </c>
      <c r="E14594">
        <v>27.273599999999998</v>
      </c>
      <c r="F14594" t="s">
        <v>459</v>
      </c>
      <c r="G14594" t="s">
        <v>460</v>
      </c>
      <c r="H14594" t="s">
        <v>461</v>
      </c>
      <c r="I14594" t="s">
        <v>18172</v>
      </c>
      <c r="J14594" t="s">
        <v>378</v>
      </c>
      <c r="K14594">
        <v>54665</v>
      </c>
      <c r="L14594">
        <v>1246875185</v>
      </c>
    </row>
    <row r="14595" spans="1:12" x14ac:dyDescent="0.45">
      <c r="A14595" t="str">
        <f t="shared" ref="A14595:A14658" si="228">CONCATENATE(B14595,", ",I14595,", ",F14595)</f>
        <v>Miklavž na Dravskem Polju, Miklavž na Dravskem Polju, Slovenia</v>
      </c>
      <c r="B14595" t="s">
        <v>18173</v>
      </c>
      <c r="C14595" t="s">
        <v>18174</v>
      </c>
      <c r="D14595">
        <v>46.505800000000001</v>
      </c>
      <c r="E14595">
        <v>15.6972</v>
      </c>
      <c r="F14595" t="s">
        <v>1111</v>
      </c>
      <c r="G14595" t="s">
        <v>1112</v>
      </c>
      <c r="H14595" t="s">
        <v>1113</v>
      </c>
      <c r="I14595" t="s">
        <v>18173</v>
      </c>
      <c r="J14595" t="s">
        <v>378</v>
      </c>
      <c r="L14595">
        <v>1705244140</v>
      </c>
    </row>
    <row r="14596" spans="1:12" x14ac:dyDescent="0.45">
      <c r="A14596" t="str">
        <f t="shared" si="228"/>
        <v>Mikołów, Śląskie, Poland</v>
      </c>
      <c r="B14596" t="s">
        <v>18175</v>
      </c>
      <c r="C14596" t="s">
        <v>18176</v>
      </c>
      <c r="D14596">
        <v>50.170999999999999</v>
      </c>
      <c r="E14596">
        <v>18.9041</v>
      </c>
      <c r="F14596" t="s">
        <v>3993</v>
      </c>
      <c r="G14596" t="s">
        <v>3994</v>
      </c>
      <c r="H14596" t="s">
        <v>3995</v>
      </c>
      <c r="I14596" t="s">
        <v>4429</v>
      </c>
      <c r="J14596" t="s">
        <v>366</v>
      </c>
      <c r="K14596">
        <v>42053</v>
      </c>
      <c r="L14596">
        <v>1616187671</v>
      </c>
    </row>
    <row r="14597" spans="1:12" x14ac:dyDescent="0.45">
      <c r="A14597" t="str">
        <f t="shared" si="228"/>
        <v>Mikomeseng, Kié-Ntem, Equatorial Guinea</v>
      </c>
      <c r="B14597" t="s">
        <v>18177</v>
      </c>
      <c r="C14597" t="s">
        <v>18177</v>
      </c>
      <c r="D14597">
        <v>2.1333000000000002</v>
      </c>
      <c r="E14597">
        <v>10.6167</v>
      </c>
      <c r="F14597" t="s">
        <v>741</v>
      </c>
      <c r="G14597" t="s">
        <v>742</v>
      </c>
      <c r="H14597" t="s">
        <v>743</v>
      </c>
      <c r="I14597" t="s">
        <v>9062</v>
      </c>
      <c r="K14597">
        <v>5813</v>
      </c>
      <c r="L14597">
        <v>1226529757</v>
      </c>
    </row>
    <row r="14598" spans="1:12" x14ac:dyDescent="0.45">
      <c r="A14598" t="str">
        <f t="shared" si="228"/>
        <v>Mikulov, Jihomoravský Kraj, Czechia</v>
      </c>
      <c r="B14598" t="s">
        <v>18178</v>
      </c>
      <c r="C14598" t="s">
        <v>18178</v>
      </c>
      <c r="D14598">
        <v>48.805599999999998</v>
      </c>
      <c r="E14598">
        <v>16.637799999999999</v>
      </c>
      <c r="F14598" t="s">
        <v>2480</v>
      </c>
      <c r="G14598" t="s">
        <v>2481</v>
      </c>
      <c r="H14598" t="s">
        <v>2482</v>
      </c>
      <c r="I14598" t="s">
        <v>4683</v>
      </c>
      <c r="K14598">
        <v>7455</v>
      </c>
      <c r="L14598">
        <v>1203690511</v>
      </c>
    </row>
    <row r="14599" spans="1:12" x14ac:dyDescent="0.45">
      <c r="A14599" t="str">
        <f t="shared" si="228"/>
        <v>Mikumi, Morogoro, Tanzania</v>
      </c>
      <c r="B14599" t="s">
        <v>18179</v>
      </c>
      <c r="C14599" t="s">
        <v>18179</v>
      </c>
      <c r="D14599">
        <v>-7.3996000000000004</v>
      </c>
      <c r="E14599">
        <v>36.979999999999997</v>
      </c>
      <c r="F14599" t="s">
        <v>2466</v>
      </c>
      <c r="G14599" t="s">
        <v>2467</v>
      </c>
      <c r="H14599" t="s">
        <v>2468</v>
      </c>
      <c r="I14599" t="s">
        <v>12838</v>
      </c>
      <c r="K14599">
        <v>16780</v>
      </c>
      <c r="L14599">
        <v>1834405632</v>
      </c>
    </row>
    <row r="14600" spans="1:12" x14ac:dyDescent="0.45">
      <c r="A14600" t="str">
        <f t="shared" si="228"/>
        <v>Mikun, Komi, Russia</v>
      </c>
      <c r="B14600" t="s">
        <v>18180</v>
      </c>
      <c r="C14600" t="s">
        <v>18180</v>
      </c>
      <c r="D14600">
        <v>62.35</v>
      </c>
      <c r="E14600">
        <v>50.066699999999997</v>
      </c>
      <c r="F14600" t="s">
        <v>504</v>
      </c>
      <c r="G14600" t="s">
        <v>505</v>
      </c>
      <c r="H14600" t="s">
        <v>506</v>
      </c>
      <c r="I14600" t="s">
        <v>13049</v>
      </c>
      <c r="K14600">
        <v>9837</v>
      </c>
      <c r="L14600">
        <v>1643910961</v>
      </c>
    </row>
    <row r="14601" spans="1:12" x14ac:dyDescent="0.45">
      <c r="A14601" t="str">
        <f t="shared" si="228"/>
        <v>Mila, Mila, Algeria</v>
      </c>
      <c r="B14601" t="s">
        <v>18181</v>
      </c>
      <c r="C14601" t="s">
        <v>18181</v>
      </c>
      <c r="D14601">
        <v>36.450299999999999</v>
      </c>
      <c r="E14601">
        <v>6.2644000000000002</v>
      </c>
      <c r="F14601" t="s">
        <v>486</v>
      </c>
      <c r="G14601" t="s">
        <v>487</v>
      </c>
      <c r="H14601" t="s">
        <v>488</v>
      </c>
      <c r="I14601" t="s">
        <v>18181</v>
      </c>
      <c r="J14601" t="s">
        <v>378</v>
      </c>
      <c r="L14601">
        <v>1012656063</v>
      </c>
    </row>
    <row r="14602" spans="1:12" x14ac:dyDescent="0.45">
      <c r="A14602" t="str">
        <f t="shared" si="228"/>
        <v>Mila Doce, Texas, United States</v>
      </c>
      <c r="B14602" t="s">
        <v>18182</v>
      </c>
      <c r="C14602" t="s">
        <v>18182</v>
      </c>
      <c r="D14602">
        <v>26.222999999999999</v>
      </c>
      <c r="E14602">
        <v>-97.960099999999997</v>
      </c>
      <c r="F14602" t="s">
        <v>530</v>
      </c>
      <c r="G14602" t="s">
        <v>531</v>
      </c>
      <c r="H14602" t="s">
        <v>532</v>
      </c>
      <c r="I14602" t="s">
        <v>610</v>
      </c>
      <c r="K14602">
        <v>6394</v>
      </c>
      <c r="L14602">
        <v>1840037094</v>
      </c>
    </row>
    <row r="14603" spans="1:12" x14ac:dyDescent="0.45">
      <c r="A14603" t="str">
        <f t="shared" si="228"/>
        <v>Milagro, Guayas, Ecuador</v>
      </c>
      <c r="B14603" t="s">
        <v>18183</v>
      </c>
      <c r="C14603" t="s">
        <v>18183</v>
      </c>
      <c r="D14603">
        <v>-2.1347</v>
      </c>
      <c r="E14603">
        <v>-79.587199999999996</v>
      </c>
      <c r="F14603" t="s">
        <v>1415</v>
      </c>
      <c r="G14603" t="s">
        <v>1416</v>
      </c>
      <c r="H14603" t="s">
        <v>1417</v>
      </c>
      <c r="I14603" t="s">
        <v>3316</v>
      </c>
      <c r="K14603">
        <v>133508</v>
      </c>
      <c r="L14603">
        <v>1218568564</v>
      </c>
    </row>
    <row r="14604" spans="1:12" x14ac:dyDescent="0.45">
      <c r="A14604" t="str">
        <f t="shared" si="228"/>
        <v>Milan, Lombardy, Italy</v>
      </c>
      <c r="B14604" t="s">
        <v>18184</v>
      </c>
      <c r="C14604" t="s">
        <v>18184</v>
      </c>
      <c r="D14604">
        <v>45.466900000000003</v>
      </c>
      <c r="E14604">
        <v>9.19</v>
      </c>
      <c r="F14604" t="s">
        <v>946</v>
      </c>
      <c r="G14604" t="s">
        <v>947</v>
      </c>
      <c r="H14604" t="s">
        <v>948</v>
      </c>
      <c r="I14604" t="s">
        <v>4226</v>
      </c>
      <c r="J14604" t="s">
        <v>378</v>
      </c>
      <c r="K14604">
        <v>1351562</v>
      </c>
      <c r="L14604">
        <v>1380724377</v>
      </c>
    </row>
    <row r="14605" spans="1:12" x14ac:dyDescent="0.45">
      <c r="A14605" t="str">
        <f t="shared" si="228"/>
        <v>Milan, Michigan, United States</v>
      </c>
      <c r="B14605" t="s">
        <v>18184</v>
      </c>
      <c r="C14605" t="s">
        <v>18184</v>
      </c>
      <c r="D14605">
        <v>42.081600000000002</v>
      </c>
      <c r="E14605">
        <v>-83.685299999999998</v>
      </c>
      <c r="F14605" t="s">
        <v>530</v>
      </c>
      <c r="G14605" t="s">
        <v>531</v>
      </c>
      <c r="H14605" t="s">
        <v>532</v>
      </c>
      <c r="I14605" t="s">
        <v>868</v>
      </c>
      <c r="K14605">
        <v>7778</v>
      </c>
      <c r="L14605">
        <v>1840003170</v>
      </c>
    </row>
    <row r="14606" spans="1:12" x14ac:dyDescent="0.45">
      <c r="A14606" t="str">
        <f t="shared" si="228"/>
        <v>Milan, Tennessee, United States</v>
      </c>
      <c r="B14606" t="s">
        <v>18184</v>
      </c>
      <c r="C14606" t="s">
        <v>18184</v>
      </c>
      <c r="D14606">
        <v>35.912599999999998</v>
      </c>
      <c r="E14606">
        <v>-88.755399999999995</v>
      </c>
      <c r="F14606" t="s">
        <v>530</v>
      </c>
      <c r="G14606" t="s">
        <v>531</v>
      </c>
      <c r="H14606" t="s">
        <v>532</v>
      </c>
      <c r="I14606" t="s">
        <v>1466</v>
      </c>
      <c r="K14606">
        <v>7201</v>
      </c>
      <c r="L14606">
        <v>1840014483</v>
      </c>
    </row>
    <row r="14607" spans="1:12" x14ac:dyDescent="0.45">
      <c r="A14607" t="str">
        <f t="shared" si="228"/>
        <v>Milanówek, Mazowieckie, Poland</v>
      </c>
      <c r="B14607" t="s">
        <v>18185</v>
      </c>
      <c r="C14607" t="s">
        <v>18186</v>
      </c>
      <c r="D14607">
        <v>52.124299999999998</v>
      </c>
      <c r="E14607">
        <v>20.665400000000002</v>
      </c>
      <c r="F14607" t="s">
        <v>3993</v>
      </c>
      <c r="G14607" t="s">
        <v>3994</v>
      </c>
      <c r="H14607" t="s">
        <v>3995</v>
      </c>
      <c r="I14607" t="s">
        <v>5414</v>
      </c>
      <c r="K14607">
        <v>16419</v>
      </c>
      <c r="L14607">
        <v>1616814692</v>
      </c>
    </row>
    <row r="14608" spans="1:12" x14ac:dyDescent="0.45">
      <c r="A14608" t="str">
        <f t="shared" si="228"/>
        <v>Mildenhall, Suffolk, United Kingdom</v>
      </c>
      <c r="B14608" t="s">
        <v>18187</v>
      </c>
      <c r="C14608" t="s">
        <v>18187</v>
      </c>
      <c r="D14608">
        <v>52.3446</v>
      </c>
      <c r="E14608">
        <v>0.50890000000000002</v>
      </c>
      <c r="F14608" t="s">
        <v>536</v>
      </c>
      <c r="G14608" t="s">
        <v>537</v>
      </c>
      <c r="H14608" t="s">
        <v>538</v>
      </c>
      <c r="I14608" t="s">
        <v>3904</v>
      </c>
      <c r="K14608">
        <v>10315</v>
      </c>
      <c r="L14608">
        <v>1826551750</v>
      </c>
    </row>
    <row r="14609" spans="1:12" x14ac:dyDescent="0.45">
      <c r="A14609" t="str">
        <f t="shared" si="228"/>
        <v>Mildura, Victoria, Australia</v>
      </c>
      <c r="B14609" t="s">
        <v>18188</v>
      </c>
      <c r="C14609" t="s">
        <v>18188</v>
      </c>
      <c r="D14609">
        <v>-34.188899999999997</v>
      </c>
      <c r="E14609">
        <v>142.1583</v>
      </c>
      <c r="F14609" t="s">
        <v>830</v>
      </c>
      <c r="G14609" t="s">
        <v>831</v>
      </c>
      <c r="H14609" t="s">
        <v>832</v>
      </c>
      <c r="I14609" t="s">
        <v>2292</v>
      </c>
      <c r="K14609">
        <v>32738</v>
      </c>
      <c r="L14609">
        <v>1036624348</v>
      </c>
    </row>
    <row r="14610" spans="1:12" x14ac:dyDescent="0.45">
      <c r="A14610" t="str">
        <f t="shared" si="228"/>
        <v>Miles City, Montana, United States</v>
      </c>
      <c r="B14610" t="s">
        <v>18189</v>
      </c>
      <c r="C14610" t="s">
        <v>18189</v>
      </c>
      <c r="D14610">
        <v>46.405900000000003</v>
      </c>
      <c r="E14610">
        <v>-105.8385</v>
      </c>
      <c r="F14610" t="s">
        <v>530</v>
      </c>
      <c r="G14610" t="s">
        <v>531</v>
      </c>
      <c r="H14610" t="s">
        <v>532</v>
      </c>
      <c r="I14610" t="s">
        <v>1919</v>
      </c>
      <c r="K14610">
        <v>9436</v>
      </c>
      <c r="L14610">
        <v>1840019878</v>
      </c>
    </row>
    <row r="14611" spans="1:12" x14ac:dyDescent="0.45">
      <c r="A14611" t="str">
        <f t="shared" si="228"/>
        <v>Milevsko, Jihočeský Kraj, Czechia</v>
      </c>
      <c r="B14611" t="s">
        <v>18190</v>
      </c>
      <c r="C14611" t="s">
        <v>18190</v>
      </c>
      <c r="D14611">
        <v>49.451000000000001</v>
      </c>
      <c r="E14611">
        <v>14.36</v>
      </c>
      <c r="F14611" t="s">
        <v>2480</v>
      </c>
      <c r="G14611" t="s">
        <v>2481</v>
      </c>
      <c r="H14611" t="s">
        <v>2482</v>
      </c>
      <c r="I14611" t="s">
        <v>3910</v>
      </c>
      <c r="K14611">
        <v>8280</v>
      </c>
      <c r="L14611">
        <v>1203487347</v>
      </c>
    </row>
    <row r="14612" spans="1:12" x14ac:dyDescent="0.45">
      <c r="A14612" t="str">
        <f t="shared" si="228"/>
        <v>Milford, Connecticut, United States</v>
      </c>
      <c r="B14612" t="s">
        <v>18191</v>
      </c>
      <c r="C14612" t="s">
        <v>18191</v>
      </c>
      <c r="D14612">
        <v>41.2256</v>
      </c>
      <c r="E14612">
        <v>-73.061599999999999</v>
      </c>
      <c r="F14612" t="s">
        <v>530</v>
      </c>
      <c r="G14612" t="s">
        <v>531</v>
      </c>
      <c r="H14612" t="s">
        <v>532</v>
      </c>
      <c r="I14612" t="s">
        <v>2109</v>
      </c>
      <c r="K14612">
        <v>54047</v>
      </c>
      <c r="L14612">
        <v>1840028594</v>
      </c>
    </row>
    <row r="14613" spans="1:12" x14ac:dyDescent="0.45">
      <c r="A14613" t="str">
        <f t="shared" si="228"/>
        <v>Milford, Massachusetts, United States</v>
      </c>
      <c r="B14613" t="s">
        <v>18191</v>
      </c>
      <c r="C14613" t="s">
        <v>18191</v>
      </c>
      <c r="D14613">
        <v>42.156500000000001</v>
      </c>
      <c r="E14613">
        <v>-71.518799999999999</v>
      </c>
      <c r="F14613" t="s">
        <v>530</v>
      </c>
      <c r="G14613" t="s">
        <v>531</v>
      </c>
      <c r="H14613" t="s">
        <v>532</v>
      </c>
      <c r="I14613" t="s">
        <v>621</v>
      </c>
      <c r="K14613">
        <v>28789</v>
      </c>
      <c r="L14613">
        <v>1840053594</v>
      </c>
    </row>
    <row r="14614" spans="1:12" x14ac:dyDescent="0.45">
      <c r="A14614" t="str">
        <f t="shared" si="228"/>
        <v>Milford, Delaware, United States</v>
      </c>
      <c r="B14614" t="s">
        <v>18191</v>
      </c>
      <c r="C14614" t="s">
        <v>18191</v>
      </c>
      <c r="D14614">
        <v>38.909100000000002</v>
      </c>
      <c r="E14614">
        <v>-75.422399999999996</v>
      </c>
      <c r="F14614" t="s">
        <v>530</v>
      </c>
      <c r="G14614" t="s">
        <v>531</v>
      </c>
      <c r="H14614" t="s">
        <v>532</v>
      </c>
      <c r="I14614" t="s">
        <v>3873</v>
      </c>
      <c r="K14614">
        <v>22102</v>
      </c>
      <c r="L14614">
        <v>1840006069</v>
      </c>
    </row>
    <row r="14615" spans="1:12" x14ac:dyDescent="0.45">
      <c r="A14615" t="str">
        <f t="shared" si="228"/>
        <v>Milford, New Hampshire, United States</v>
      </c>
      <c r="B14615" t="s">
        <v>18191</v>
      </c>
      <c r="C14615" t="s">
        <v>18191</v>
      </c>
      <c r="D14615">
        <v>42.817799999999998</v>
      </c>
      <c r="E14615">
        <v>-71.673599999999993</v>
      </c>
      <c r="F14615" t="s">
        <v>530</v>
      </c>
      <c r="G14615" t="s">
        <v>531</v>
      </c>
      <c r="H14615" t="s">
        <v>532</v>
      </c>
      <c r="I14615" t="s">
        <v>1728</v>
      </c>
      <c r="K14615">
        <v>15569</v>
      </c>
      <c r="L14615">
        <v>1840055182</v>
      </c>
    </row>
    <row r="14616" spans="1:12" x14ac:dyDescent="0.45">
      <c r="A14616" t="str">
        <f t="shared" si="228"/>
        <v>Milford, Ohio, United States</v>
      </c>
      <c r="B14616" t="s">
        <v>18191</v>
      </c>
      <c r="C14616" t="s">
        <v>18191</v>
      </c>
      <c r="D14616">
        <v>39.169899999999998</v>
      </c>
      <c r="E14616">
        <v>-84.281099999999995</v>
      </c>
      <c r="F14616" t="s">
        <v>530</v>
      </c>
      <c r="G14616" t="s">
        <v>531</v>
      </c>
      <c r="H14616" t="s">
        <v>532</v>
      </c>
      <c r="I14616" t="s">
        <v>799</v>
      </c>
      <c r="K14616">
        <v>6855</v>
      </c>
      <c r="L14616">
        <v>1840003825</v>
      </c>
    </row>
    <row r="14617" spans="1:12" x14ac:dyDescent="0.45">
      <c r="A14617" t="str">
        <f t="shared" si="228"/>
        <v>Milford, Michigan, United States</v>
      </c>
      <c r="B14617" t="s">
        <v>18191</v>
      </c>
      <c r="C14617" t="s">
        <v>18191</v>
      </c>
      <c r="D14617">
        <v>42.587000000000003</v>
      </c>
      <c r="E14617">
        <v>-83.601200000000006</v>
      </c>
      <c r="F14617" t="s">
        <v>530</v>
      </c>
      <c r="G14617" t="s">
        <v>531</v>
      </c>
      <c r="H14617" t="s">
        <v>532</v>
      </c>
      <c r="I14617" t="s">
        <v>868</v>
      </c>
      <c r="K14617">
        <v>6515</v>
      </c>
      <c r="L14617">
        <v>1840011058</v>
      </c>
    </row>
    <row r="14618" spans="1:12" x14ac:dyDescent="0.45">
      <c r="A14618" t="str">
        <f t="shared" si="228"/>
        <v>Milford city, Connecticut, United States</v>
      </c>
      <c r="B14618" t="s">
        <v>18192</v>
      </c>
      <c r="C14618" t="s">
        <v>18192</v>
      </c>
      <c r="D14618">
        <v>41.2256</v>
      </c>
      <c r="E14618">
        <v>-73.0625</v>
      </c>
      <c r="F14618" t="s">
        <v>530</v>
      </c>
      <c r="G14618" t="s">
        <v>531</v>
      </c>
      <c r="H14618" t="s">
        <v>532</v>
      </c>
      <c r="I14618" t="s">
        <v>2109</v>
      </c>
      <c r="K14618">
        <v>53195</v>
      </c>
      <c r="L14618">
        <v>1840028605</v>
      </c>
    </row>
    <row r="14619" spans="1:12" x14ac:dyDescent="0.45">
      <c r="A14619" t="str">
        <f t="shared" si="228"/>
        <v>Milford Haven, Pembrokeshire, United Kingdom</v>
      </c>
      <c r="B14619" t="s">
        <v>18193</v>
      </c>
      <c r="C14619" t="s">
        <v>18193</v>
      </c>
      <c r="D14619">
        <v>51.714199999999998</v>
      </c>
      <c r="E14619">
        <v>-5.0427</v>
      </c>
      <c r="F14619" t="s">
        <v>536</v>
      </c>
      <c r="G14619" t="s">
        <v>537</v>
      </c>
      <c r="H14619" t="s">
        <v>538</v>
      </c>
      <c r="I14619" t="s">
        <v>9910</v>
      </c>
      <c r="K14619">
        <v>13907</v>
      </c>
      <c r="L14619">
        <v>1826680472</v>
      </c>
    </row>
    <row r="14620" spans="1:12" x14ac:dyDescent="0.45">
      <c r="A14620" t="str">
        <f t="shared" si="228"/>
        <v>Milford Mill, Maryland, United States</v>
      </c>
      <c r="B14620" t="s">
        <v>18194</v>
      </c>
      <c r="C14620" t="s">
        <v>18194</v>
      </c>
      <c r="D14620">
        <v>39.3444</v>
      </c>
      <c r="E14620">
        <v>-76.766800000000003</v>
      </c>
      <c r="F14620" t="s">
        <v>530</v>
      </c>
      <c r="G14620" t="s">
        <v>531</v>
      </c>
      <c r="H14620" t="s">
        <v>532</v>
      </c>
      <c r="I14620" t="s">
        <v>588</v>
      </c>
      <c r="K14620">
        <v>29974</v>
      </c>
      <c r="L14620">
        <v>1840031493</v>
      </c>
    </row>
    <row r="14621" spans="1:12" x14ac:dyDescent="0.45">
      <c r="A14621" t="str">
        <f t="shared" si="228"/>
        <v>Milford Township, Pennsylvania, United States</v>
      </c>
      <c r="B14621" t="s">
        <v>18195</v>
      </c>
      <c r="C14621" t="s">
        <v>18195</v>
      </c>
      <c r="D14621">
        <v>40.429099999999998</v>
      </c>
      <c r="E14621">
        <v>-75.415300000000002</v>
      </c>
      <c r="F14621" t="s">
        <v>530</v>
      </c>
      <c r="G14621" t="s">
        <v>531</v>
      </c>
      <c r="H14621" t="s">
        <v>532</v>
      </c>
      <c r="I14621" t="s">
        <v>620</v>
      </c>
      <c r="K14621">
        <v>10046</v>
      </c>
      <c r="L14621">
        <v>1840151115</v>
      </c>
    </row>
    <row r="14622" spans="1:12" x14ac:dyDescent="0.45">
      <c r="A14622" t="str">
        <f t="shared" si="228"/>
        <v>Mililani Mauka, Hawaii, United States</v>
      </c>
      <c r="B14622" t="s">
        <v>18196</v>
      </c>
      <c r="C14622" t="s">
        <v>18196</v>
      </c>
      <c r="D14622">
        <v>21.4756</v>
      </c>
      <c r="E14622">
        <v>-157.99469999999999</v>
      </c>
      <c r="F14622" t="s">
        <v>530</v>
      </c>
      <c r="G14622" t="s">
        <v>531</v>
      </c>
      <c r="H14622" t="s">
        <v>532</v>
      </c>
      <c r="I14622" t="s">
        <v>1010</v>
      </c>
      <c r="K14622">
        <v>19955</v>
      </c>
      <c r="L14622">
        <v>1840039224</v>
      </c>
    </row>
    <row r="14623" spans="1:12" x14ac:dyDescent="0.45">
      <c r="A14623" t="str">
        <f t="shared" si="228"/>
        <v>Mililani Town, Hawaii, United States</v>
      </c>
      <c r="B14623" t="s">
        <v>18197</v>
      </c>
      <c r="C14623" t="s">
        <v>18197</v>
      </c>
      <c r="D14623">
        <v>21.4465</v>
      </c>
      <c r="E14623">
        <v>-158.0147</v>
      </c>
      <c r="F14623" t="s">
        <v>530</v>
      </c>
      <c r="G14623" t="s">
        <v>531</v>
      </c>
      <c r="H14623" t="s">
        <v>532</v>
      </c>
      <c r="I14623" t="s">
        <v>1010</v>
      </c>
      <c r="K14623">
        <v>27926</v>
      </c>
      <c r="L14623">
        <v>1840023249</v>
      </c>
    </row>
    <row r="14624" spans="1:12" x14ac:dyDescent="0.45">
      <c r="A14624" t="str">
        <f t="shared" si="228"/>
        <v>Milişăuţi, Suceava, Romania</v>
      </c>
      <c r="B14624" t="s">
        <v>18198</v>
      </c>
      <c r="C14624" t="s">
        <v>18199</v>
      </c>
      <c r="D14624">
        <v>47.7864</v>
      </c>
      <c r="E14624">
        <v>26.0044</v>
      </c>
      <c r="F14624" t="s">
        <v>665</v>
      </c>
      <c r="G14624" t="s">
        <v>666</v>
      </c>
      <c r="H14624" t="s">
        <v>667</v>
      </c>
      <c r="I14624" t="s">
        <v>5359</v>
      </c>
      <c r="K14624">
        <v>5005</v>
      </c>
      <c r="L14624">
        <v>1642292408</v>
      </c>
    </row>
    <row r="14625" spans="1:12" x14ac:dyDescent="0.45">
      <c r="A14625" t="str">
        <f t="shared" si="228"/>
        <v>Mill Creek, Washington, United States</v>
      </c>
      <c r="B14625" t="s">
        <v>18200</v>
      </c>
      <c r="C14625" t="s">
        <v>18200</v>
      </c>
      <c r="D14625">
        <v>47.863100000000003</v>
      </c>
      <c r="E14625">
        <v>-122.2037</v>
      </c>
      <c r="F14625" t="s">
        <v>530</v>
      </c>
      <c r="G14625" t="s">
        <v>531</v>
      </c>
      <c r="H14625" t="s">
        <v>532</v>
      </c>
      <c r="I14625" t="s">
        <v>585</v>
      </c>
      <c r="K14625">
        <v>20897</v>
      </c>
      <c r="L14625">
        <v>1840019790</v>
      </c>
    </row>
    <row r="14626" spans="1:12" x14ac:dyDescent="0.45">
      <c r="A14626" t="str">
        <f t="shared" si="228"/>
        <v>Mill Creek East, Washington, United States</v>
      </c>
      <c r="B14626" t="s">
        <v>18201</v>
      </c>
      <c r="C14626" t="s">
        <v>18201</v>
      </c>
      <c r="D14626">
        <v>47.835999999999999</v>
      </c>
      <c r="E14626">
        <v>-122.18770000000001</v>
      </c>
      <c r="F14626" t="s">
        <v>530</v>
      </c>
      <c r="G14626" t="s">
        <v>531</v>
      </c>
      <c r="H14626" t="s">
        <v>532</v>
      </c>
      <c r="I14626" t="s">
        <v>585</v>
      </c>
      <c r="K14626">
        <v>21523</v>
      </c>
      <c r="L14626">
        <v>1840041996</v>
      </c>
    </row>
    <row r="14627" spans="1:12" x14ac:dyDescent="0.45">
      <c r="A14627" t="str">
        <f t="shared" si="228"/>
        <v>Mill Hill, Barnet, United Kingdom</v>
      </c>
      <c r="B14627" t="s">
        <v>18202</v>
      </c>
      <c r="C14627" t="s">
        <v>18202</v>
      </c>
      <c r="D14627">
        <v>51.62</v>
      </c>
      <c r="E14627">
        <v>-0.23</v>
      </c>
      <c r="F14627" t="s">
        <v>536</v>
      </c>
      <c r="G14627" t="s">
        <v>537</v>
      </c>
      <c r="H14627" t="s">
        <v>538</v>
      </c>
      <c r="I14627" t="s">
        <v>3624</v>
      </c>
      <c r="K14627">
        <v>18451</v>
      </c>
      <c r="L14627">
        <v>1826875983</v>
      </c>
    </row>
    <row r="14628" spans="1:12" x14ac:dyDescent="0.45">
      <c r="A14628" t="str">
        <f t="shared" si="228"/>
        <v>Mill Valley, California, United States</v>
      </c>
      <c r="B14628" t="s">
        <v>18203</v>
      </c>
      <c r="C14628" t="s">
        <v>18203</v>
      </c>
      <c r="D14628">
        <v>37.908499999999997</v>
      </c>
      <c r="E14628">
        <v>-122.5421</v>
      </c>
      <c r="F14628" t="s">
        <v>530</v>
      </c>
      <c r="G14628" t="s">
        <v>531</v>
      </c>
      <c r="H14628" t="s">
        <v>532</v>
      </c>
      <c r="I14628" t="s">
        <v>754</v>
      </c>
      <c r="K14628">
        <v>14259</v>
      </c>
      <c r="L14628">
        <v>1840020259</v>
      </c>
    </row>
    <row r="14629" spans="1:12" x14ac:dyDescent="0.45">
      <c r="A14629" t="str">
        <f t="shared" si="228"/>
        <v>Millau, Occitanie, France</v>
      </c>
      <c r="B14629" t="s">
        <v>18204</v>
      </c>
      <c r="C14629" t="s">
        <v>18204</v>
      </c>
      <c r="D14629">
        <v>44.098599999999998</v>
      </c>
      <c r="E14629">
        <v>3.0783</v>
      </c>
      <c r="F14629" t="s">
        <v>526</v>
      </c>
      <c r="G14629" t="s">
        <v>527</v>
      </c>
      <c r="H14629" t="s">
        <v>528</v>
      </c>
      <c r="I14629" t="s">
        <v>915</v>
      </c>
      <c r="J14629" t="s">
        <v>366</v>
      </c>
      <c r="K14629">
        <v>22109</v>
      </c>
      <c r="L14629">
        <v>1250699654</v>
      </c>
    </row>
    <row r="14630" spans="1:12" x14ac:dyDescent="0.45">
      <c r="A14630" t="str">
        <f t="shared" si="228"/>
        <v>Millbrae, California, United States</v>
      </c>
      <c r="B14630" t="s">
        <v>18205</v>
      </c>
      <c r="C14630" t="s">
        <v>18205</v>
      </c>
      <c r="D14630">
        <v>37.599400000000003</v>
      </c>
      <c r="E14630">
        <v>-122.4023</v>
      </c>
      <c r="F14630" t="s">
        <v>530</v>
      </c>
      <c r="G14630" t="s">
        <v>531</v>
      </c>
      <c r="H14630" t="s">
        <v>532</v>
      </c>
      <c r="I14630" t="s">
        <v>754</v>
      </c>
      <c r="K14630">
        <v>22394</v>
      </c>
      <c r="L14630">
        <v>1840020306</v>
      </c>
    </row>
    <row r="14631" spans="1:12" x14ac:dyDescent="0.45">
      <c r="A14631" t="str">
        <f t="shared" si="228"/>
        <v>Millbrook, Alabama, United States</v>
      </c>
      <c r="B14631" t="s">
        <v>18206</v>
      </c>
      <c r="C14631" t="s">
        <v>18206</v>
      </c>
      <c r="D14631">
        <v>32.502800000000001</v>
      </c>
      <c r="E14631">
        <v>-86.373699999999999</v>
      </c>
      <c r="F14631" t="s">
        <v>530</v>
      </c>
      <c r="G14631" t="s">
        <v>531</v>
      </c>
      <c r="H14631" t="s">
        <v>532</v>
      </c>
      <c r="I14631" t="s">
        <v>1371</v>
      </c>
      <c r="K14631">
        <v>15896</v>
      </c>
      <c r="L14631">
        <v>1840014877</v>
      </c>
    </row>
    <row r="14632" spans="1:12" x14ac:dyDescent="0.45">
      <c r="A14632" t="str">
        <f t="shared" si="228"/>
        <v>Millburn, New Jersey, United States</v>
      </c>
      <c r="B14632" t="s">
        <v>18207</v>
      </c>
      <c r="C14632" t="s">
        <v>18207</v>
      </c>
      <c r="D14632">
        <v>40.739400000000003</v>
      </c>
      <c r="E14632">
        <v>-74.323999999999998</v>
      </c>
      <c r="F14632" t="s">
        <v>530</v>
      </c>
      <c r="G14632" t="s">
        <v>531</v>
      </c>
      <c r="H14632" t="s">
        <v>532</v>
      </c>
      <c r="I14632" t="s">
        <v>587</v>
      </c>
      <c r="K14632">
        <v>20179</v>
      </c>
      <c r="L14632">
        <v>1840081751</v>
      </c>
    </row>
    <row r="14633" spans="1:12" x14ac:dyDescent="0.45">
      <c r="A14633" t="str">
        <f t="shared" si="228"/>
        <v>Millbury, Massachusetts, United States</v>
      </c>
      <c r="B14633" t="s">
        <v>18208</v>
      </c>
      <c r="C14633" t="s">
        <v>18208</v>
      </c>
      <c r="D14633">
        <v>42.192500000000003</v>
      </c>
      <c r="E14633">
        <v>-71.774100000000004</v>
      </c>
      <c r="F14633" t="s">
        <v>530</v>
      </c>
      <c r="G14633" t="s">
        <v>531</v>
      </c>
      <c r="H14633" t="s">
        <v>532</v>
      </c>
      <c r="I14633" t="s">
        <v>621</v>
      </c>
      <c r="K14633">
        <v>13630</v>
      </c>
      <c r="L14633">
        <v>1840053595</v>
      </c>
    </row>
    <row r="14634" spans="1:12" x14ac:dyDescent="0.45">
      <c r="A14634" t="str">
        <f t="shared" si="228"/>
        <v>Millcreek, Utah, United States</v>
      </c>
      <c r="B14634" t="s">
        <v>18209</v>
      </c>
      <c r="C14634" t="s">
        <v>18209</v>
      </c>
      <c r="D14634">
        <v>40.6892</v>
      </c>
      <c r="E14634">
        <v>-111.8291</v>
      </c>
      <c r="F14634" t="s">
        <v>530</v>
      </c>
      <c r="G14634" t="s">
        <v>531</v>
      </c>
      <c r="H14634" t="s">
        <v>532</v>
      </c>
      <c r="I14634" t="s">
        <v>1667</v>
      </c>
      <c r="K14634">
        <v>61450</v>
      </c>
      <c r="L14634">
        <v>1840018744</v>
      </c>
    </row>
    <row r="14635" spans="1:12" x14ac:dyDescent="0.45">
      <c r="A14635" t="str">
        <f t="shared" si="228"/>
        <v>Millcreek Township, Pennsylvania, United States</v>
      </c>
      <c r="B14635" t="s">
        <v>18210</v>
      </c>
      <c r="C14635" t="s">
        <v>18210</v>
      </c>
      <c r="D14635">
        <v>42.086100000000002</v>
      </c>
      <c r="E14635">
        <v>-80.119299999999996</v>
      </c>
      <c r="F14635" t="s">
        <v>530</v>
      </c>
      <c r="G14635" t="s">
        <v>531</v>
      </c>
      <c r="H14635" t="s">
        <v>532</v>
      </c>
      <c r="I14635" t="s">
        <v>620</v>
      </c>
      <c r="K14635">
        <v>53722</v>
      </c>
      <c r="L14635">
        <v>1840143176</v>
      </c>
    </row>
    <row r="14636" spans="1:12" x14ac:dyDescent="0.45">
      <c r="A14636" t="str">
        <f t="shared" si="228"/>
        <v>Milledgeville, Georgia, United States</v>
      </c>
      <c r="B14636" t="s">
        <v>18211</v>
      </c>
      <c r="C14636" t="s">
        <v>18211</v>
      </c>
      <c r="D14636">
        <v>33.087400000000002</v>
      </c>
      <c r="E14636">
        <v>-83.241399999999999</v>
      </c>
      <c r="F14636" t="s">
        <v>530</v>
      </c>
      <c r="G14636" t="s">
        <v>531</v>
      </c>
      <c r="H14636" t="s">
        <v>532</v>
      </c>
      <c r="I14636" t="s">
        <v>763</v>
      </c>
      <c r="K14636">
        <v>31471</v>
      </c>
      <c r="L14636">
        <v>1840014857</v>
      </c>
    </row>
    <row r="14637" spans="1:12" x14ac:dyDescent="0.45">
      <c r="A14637" t="str">
        <f t="shared" si="228"/>
        <v>Miller Place, New York, United States</v>
      </c>
      <c r="B14637" t="s">
        <v>18212</v>
      </c>
      <c r="C14637" t="s">
        <v>18212</v>
      </c>
      <c r="D14637">
        <v>40.937399999999997</v>
      </c>
      <c r="E14637">
        <v>-72.986400000000003</v>
      </c>
      <c r="F14637" t="s">
        <v>530</v>
      </c>
      <c r="G14637" t="s">
        <v>531</v>
      </c>
      <c r="H14637" t="s">
        <v>532</v>
      </c>
      <c r="I14637" t="s">
        <v>803</v>
      </c>
      <c r="K14637">
        <v>11755</v>
      </c>
      <c r="L14637">
        <v>1840005046</v>
      </c>
    </row>
    <row r="14638" spans="1:12" x14ac:dyDescent="0.45">
      <c r="A14638" t="str">
        <f t="shared" si="228"/>
        <v>Millerovo, Rostovskaya Oblast’, Russia</v>
      </c>
      <c r="B14638" t="s">
        <v>18213</v>
      </c>
      <c r="C14638" t="s">
        <v>18213</v>
      </c>
      <c r="D14638">
        <v>48.916699999999999</v>
      </c>
      <c r="E14638">
        <v>40.4</v>
      </c>
      <c r="F14638" t="s">
        <v>504</v>
      </c>
      <c r="G14638" t="s">
        <v>505</v>
      </c>
      <c r="H14638" t="s">
        <v>506</v>
      </c>
      <c r="I14638" t="s">
        <v>1181</v>
      </c>
      <c r="J14638" t="s">
        <v>366</v>
      </c>
      <c r="K14638">
        <v>35384</v>
      </c>
      <c r="L14638">
        <v>1643830496</v>
      </c>
    </row>
    <row r="14639" spans="1:12" x14ac:dyDescent="0.45">
      <c r="A14639" t="str">
        <f t="shared" si="228"/>
        <v>Millersville, Pennsylvania, United States</v>
      </c>
      <c r="B14639" t="s">
        <v>18214</v>
      </c>
      <c r="C14639" t="s">
        <v>18214</v>
      </c>
      <c r="D14639">
        <v>40.0047</v>
      </c>
      <c r="E14639">
        <v>-76.352199999999996</v>
      </c>
      <c r="F14639" t="s">
        <v>530</v>
      </c>
      <c r="G14639" t="s">
        <v>531</v>
      </c>
      <c r="H14639" t="s">
        <v>532</v>
      </c>
      <c r="I14639" t="s">
        <v>620</v>
      </c>
      <c r="K14639">
        <v>8359</v>
      </c>
      <c r="L14639">
        <v>1840003722</v>
      </c>
    </row>
    <row r="14640" spans="1:12" x14ac:dyDescent="0.45">
      <c r="A14640" t="str">
        <f t="shared" si="228"/>
        <v>Millersville, Tennessee, United States</v>
      </c>
      <c r="B14640" t="s">
        <v>18214</v>
      </c>
      <c r="C14640" t="s">
        <v>18214</v>
      </c>
      <c r="D14640">
        <v>36.396799999999999</v>
      </c>
      <c r="E14640">
        <v>-86.711100000000002</v>
      </c>
      <c r="F14640" t="s">
        <v>530</v>
      </c>
      <c r="G14640" t="s">
        <v>531</v>
      </c>
      <c r="H14640" t="s">
        <v>532</v>
      </c>
      <c r="I14640" t="s">
        <v>1466</v>
      </c>
      <c r="K14640">
        <v>6769</v>
      </c>
      <c r="L14640">
        <v>1840014416</v>
      </c>
    </row>
    <row r="14641" spans="1:12" x14ac:dyDescent="0.45">
      <c r="A14641" t="str">
        <f t="shared" si="228"/>
        <v>Milliken, Colorado, United States</v>
      </c>
      <c r="B14641" t="s">
        <v>18215</v>
      </c>
      <c r="C14641" t="s">
        <v>18215</v>
      </c>
      <c r="D14641">
        <v>40.311500000000002</v>
      </c>
      <c r="E14641">
        <v>-104.8561</v>
      </c>
      <c r="F14641" t="s">
        <v>530</v>
      </c>
      <c r="G14641" t="s">
        <v>531</v>
      </c>
      <c r="H14641" t="s">
        <v>532</v>
      </c>
      <c r="I14641" t="s">
        <v>1071</v>
      </c>
      <c r="K14641">
        <v>8164</v>
      </c>
      <c r="L14641">
        <v>1840022397</v>
      </c>
    </row>
    <row r="14642" spans="1:12" x14ac:dyDescent="0.45">
      <c r="A14642" t="str">
        <f t="shared" si="228"/>
        <v>Millington, Tennessee, United States</v>
      </c>
      <c r="B14642" t="s">
        <v>18216</v>
      </c>
      <c r="C14642" t="s">
        <v>18216</v>
      </c>
      <c r="D14642">
        <v>35.335000000000001</v>
      </c>
      <c r="E14642">
        <v>-89.899100000000004</v>
      </c>
      <c r="F14642" t="s">
        <v>530</v>
      </c>
      <c r="G14642" t="s">
        <v>531</v>
      </c>
      <c r="H14642" t="s">
        <v>532</v>
      </c>
      <c r="I14642" t="s">
        <v>1466</v>
      </c>
      <c r="K14642">
        <v>10641</v>
      </c>
      <c r="L14642">
        <v>1840014593</v>
      </c>
    </row>
    <row r="14643" spans="1:12" x14ac:dyDescent="0.45">
      <c r="A14643" t="str">
        <f t="shared" si="228"/>
        <v>Millis, Massachusetts, United States</v>
      </c>
      <c r="B14643" t="s">
        <v>18217</v>
      </c>
      <c r="C14643" t="s">
        <v>18217</v>
      </c>
      <c r="D14643">
        <v>42.1693</v>
      </c>
      <c r="E14643">
        <v>-71.3626</v>
      </c>
      <c r="F14643" t="s">
        <v>530</v>
      </c>
      <c r="G14643" t="s">
        <v>531</v>
      </c>
      <c r="H14643" t="s">
        <v>532</v>
      </c>
      <c r="I14643" t="s">
        <v>621</v>
      </c>
      <c r="K14643">
        <v>8202</v>
      </c>
      <c r="L14643">
        <v>1840070268</v>
      </c>
    </row>
    <row r="14644" spans="1:12" x14ac:dyDescent="0.45">
      <c r="A14644" t="str">
        <f t="shared" si="228"/>
        <v>Millom, Cumbria, United Kingdom</v>
      </c>
      <c r="B14644" t="s">
        <v>18218</v>
      </c>
      <c r="C14644" t="s">
        <v>18218</v>
      </c>
      <c r="D14644">
        <v>54.209600000000002</v>
      </c>
      <c r="E14644">
        <v>-3.2702</v>
      </c>
      <c r="F14644" t="s">
        <v>536</v>
      </c>
      <c r="G14644" t="s">
        <v>537</v>
      </c>
      <c r="H14644" t="s">
        <v>538</v>
      </c>
      <c r="I14644" t="s">
        <v>3670</v>
      </c>
      <c r="K14644">
        <v>7829</v>
      </c>
      <c r="L14644">
        <v>1826714160</v>
      </c>
    </row>
    <row r="14645" spans="1:12" x14ac:dyDescent="0.45">
      <c r="A14645" t="str">
        <f t="shared" si="228"/>
        <v>Mills River, North Carolina, United States</v>
      </c>
      <c r="B14645" t="s">
        <v>18219</v>
      </c>
      <c r="C14645" t="s">
        <v>18219</v>
      </c>
      <c r="D14645">
        <v>35.385300000000001</v>
      </c>
      <c r="E14645">
        <v>-82.585400000000007</v>
      </c>
      <c r="F14645" t="s">
        <v>530</v>
      </c>
      <c r="G14645" t="s">
        <v>531</v>
      </c>
      <c r="H14645" t="s">
        <v>532</v>
      </c>
      <c r="I14645" t="s">
        <v>589</v>
      </c>
      <c r="K14645">
        <v>7406</v>
      </c>
      <c r="L14645">
        <v>1840016370</v>
      </c>
    </row>
    <row r="14646" spans="1:12" x14ac:dyDescent="0.45">
      <c r="A14646" t="str">
        <f t="shared" si="228"/>
        <v>Millsboro, Delaware, United States</v>
      </c>
      <c r="B14646" t="s">
        <v>18220</v>
      </c>
      <c r="C14646" t="s">
        <v>18220</v>
      </c>
      <c r="D14646">
        <v>38.593000000000004</v>
      </c>
      <c r="E14646">
        <v>-75.311800000000005</v>
      </c>
      <c r="F14646" t="s">
        <v>530</v>
      </c>
      <c r="G14646" t="s">
        <v>531</v>
      </c>
      <c r="H14646" t="s">
        <v>532</v>
      </c>
      <c r="I14646" t="s">
        <v>3873</v>
      </c>
      <c r="K14646">
        <v>10985</v>
      </c>
      <c r="L14646">
        <v>1840006079</v>
      </c>
    </row>
    <row r="14647" spans="1:12" x14ac:dyDescent="0.45">
      <c r="A14647" t="str">
        <f t="shared" si="228"/>
        <v>Millstone, New Jersey, United States</v>
      </c>
      <c r="B14647" t="s">
        <v>18221</v>
      </c>
      <c r="C14647" t="s">
        <v>18221</v>
      </c>
      <c r="D14647">
        <v>40.212299999999999</v>
      </c>
      <c r="E14647">
        <v>-74.430199999999999</v>
      </c>
      <c r="F14647" t="s">
        <v>530</v>
      </c>
      <c r="G14647" t="s">
        <v>531</v>
      </c>
      <c r="H14647" t="s">
        <v>532</v>
      </c>
      <c r="I14647" t="s">
        <v>587</v>
      </c>
      <c r="K14647">
        <v>10460</v>
      </c>
      <c r="L14647">
        <v>1840152826</v>
      </c>
    </row>
    <row r="14648" spans="1:12" x14ac:dyDescent="0.45">
      <c r="A14648" t="str">
        <f t="shared" si="228"/>
        <v>Milltown, New Jersey, United States</v>
      </c>
      <c r="B14648" t="s">
        <v>18222</v>
      </c>
      <c r="C14648" t="s">
        <v>18222</v>
      </c>
      <c r="D14648">
        <v>40.450400000000002</v>
      </c>
      <c r="E14648">
        <v>-74.435100000000006</v>
      </c>
      <c r="F14648" t="s">
        <v>530</v>
      </c>
      <c r="G14648" t="s">
        <v>531</v>
      </c>
      <c r="H14648" t="s">
        <v>532</v>
      </c>
      <c r="I14648" t="s">
        <v>587</v>
      </c>
      <c r="K14648">
        <v>6967</v>
      </c>
      <c r="L14648">
        <v>1840001338</v>
      </c>
    </row>
    <row r="14649" spans="1:12" x14ac:dyDescent="0.45">
      <c r="A14649" t="str">
        <f t="shared" si="228"/>
        <v>Millville, New Jersey, United States</v>
      </c>
      <c r="B14649" t="s">
        <v>18223</v>
      </c>
      <c r="C14649" t="s">
        <v>18223</v>
      </c>
      <c r="D14649">
        <v>39.390300000000003</v>
      </c>
      <c r="E14649">
        <v>-75.056100000000001</v>
      </c>
      <c r="F14649" t="s">
        <v>530</v>
      </c>
      <c r="G14649" t="s">
        <v>531</v>
      </c>
      <c r="H14649" t="s">
        <v>532</v>
      </c>
      <c r="I14649" t="s">
        <v>587</v>
      </c>
      <c r="K14649">
        <v>27391</v>
      </c>
      <c r="L14649">
        <v>1840001550</v>
      </c>
    </row>
    <row r="14650" spans="1:12" x14ac:dyDescent="0.45">
      <c r="A14650" t="str">
        <f t="shared" si="228"/>
        <v>Milngavie, East Dunbartonshire, United Kingdom</v>
      </c>
      <c r="B14650" t="s">
        <v>18224</v>
      </c>
      <c r="C14650" t="s">
        <v>18224</v>
      </c>
      <c r="D14650">
        <v>55.942100000000003</v>
      </c>
      <c r="E14650">
        <v>-4.3136999999999999</v>
      </c>
      <c r="F14650" t="s">
        <v>536</v>
      </c>
      <c r="G14650" t="s">
        <v>537</v>
      </c>
      <c r="H14650" t="s">
        <v>538</v>
      </c>
      <c r="I14650" t="s">
        <v>4603</v>
      </c>
      <c r="K14650">
        <v>13537</v>
      </c>
      <c r="L14650">
        <v>1826013201</v>
      </c>
    </row>
    <row r="14651" spans="1:12" x14ac:dyDescent="0.45">
      <c r="A14651" t="str">
        <f t="shared" si="228"/>
        <v>Milnrow, Rochdale, United Kingdom</v>
      </c>
      <c r="B14651" t="s">
        <v>18225</v>
      </c>
      <c r="C14651" t="s">
        <v>18225</v>
      </c>
      <c r="D14651">
        <v>53.610100000000003</v>
      </c>
      <c r="E14651">
        <v>-2.1111</v>
      </c>
      <c r="F14651" t="s">
        <v>536</v>
      </c>
      <c r="G14651" t="s">
        <v>537</v>
      </c>
      <c r="H14651" t="s">
        <v>538</v>
      </c>
      <c r="I14651" t="s">
        <v>6291</v>
      </c>
      <c r="K14651">
        <v>13061</v>
      </c>
      <c r="L14651">
        <v>1826133583</v>
      </c>
    </row>
    <row r="14652" spans="1:12" x14ac:dyDescent="0.45">
      <c r="A14652" t="str">
        <f t="shared" si="228"/>
        <v>Milo, New York, United States</v>
      </c>
      <c r="B14652" t="s">
        <v>18226</v>
      </c>
      <c r="C14652" t="s">
        <v>18226</v>
      </c>
      <c r="D14652">
        <v>42.615000000000002</v>
      </c>
      <c r="E14652">
        <v>-77.003100000000003</v>
      </c>
      <c r="F14652" t="s">
        <v>530</v>
      </c>
      <c r="G14652" t="s">
        <v>531</v>
      </c>
      <c r="H14652" t="s">
        <v>532</v>
      </c>
      <c r="I14652" t="s">
        <v>803</v>
      </c>
      <c r="K14652">
        <v>6879</v>
      </c>
      <c r="L14652">
        <v>1840087673</v>
      </c>
    </row>
    <row r="14653" spans="1:12" x14ac:dyDescent="0.45">
      <c r="A14653" t="str">
        <f t="shared" si="228"/>
        <v>Milovice, Středočeský Kraj, Czechia</v>
      </c>
      <c r="B14653" t="s">
        <v>18227</v>
      </c>
      <c r="C14653" t="s">
        <v>18227</v>
      </c>
      <c r="D14653">
        <v>50.225999999999999</v>
      </c>
      <c r="E14653">
        <v>14.8887</v>
      </c>
      <c r="F14653" t="s">
        <v>2480</v>
      </c>
      <c r="G14653" t="s">
        <v>2481</v>
      </c>
      <c r="H14653" t="s">
        <v>2482</v>
      </c>
      <c r="I14653" t="s">
        <v>3197</v>
      </c>
      <c r="K14653">
        <v>12098</v>
      </c>
      <c r="L14653">
        <v>1203709386</v>
      </c>
    </row>
    <row r="14654" spans="1:12" x14ac:dyDescent="0.45">
      <c r="A14654" t="str">
        <f t="shared" si="228"/>
        <v>Milpitas, California, United States</v>
      </c>
      <c r="B14654" t="s">
        <v>18228</v>
      </c>
      <c r="C14654" t="s">
        <v>18228</v>
      </c>
      <c r="D14654">
        <v>37.433900000000001</v>
      </c>
      <c r="E14654">
        <v>-121.8921</v>
      </c>
      <c r="F14654" t="s">
        <v>530</v>
      </c>
      <c r="G14654" t="s">
        <v>531</v>
      </c>
      <c r="H14654" t="s">
        <v>532</v>
      </c>
      <c r="I14654" t="s">
        <v>754</v>
      </c>
      <c r="K14654">
        <v>84196</v>
      </c>
      <c r="L14654">
        <v>1840020329</v>
      </c>
    </row>
    <row r="14655" spans="1:12" x14ac:dyDescent="0.45">
      <c r="A14655" t="str">
        <f t="shared" si="228"/>
        <v>Miltenberg, Bavaria, Germany</v>
      </c>
      <c r="B14655" t="s">
        <v>18229</v>
      </c>
      <c r="C14655" t="s">
        <v>18229</v>
      </c>
      <c r="D14655">
        <v>49.703899999999997</v>
      </c>
      <c r="E14655">
        <v>9.2644000000000002</v>
      </c>
      <c r="F14655" t="s">
        <v>441</v>
      </c>
      <c r="G14655" t="s">
        <v>442</v>
      </c>
      <c r="H14655" t="s">
        <v>443</v>
      </c>
      <c r="I14655" t="s">
        <v>567</v>
      </c>
      <c r="J14655" t="s">
        <v>366</v>
      </c>
      <c r="K14655">
        <v>9355</v>
      </c>
      <c r="L14655">
        <v>1276744365</v>
      </c>
    </row>
    <row r="14656" spans="1:12" x14ac:dyDescent="0.45">
      <c r="A14656" t="str">
        <f t="shared" si="228"/>
        <v>Milton, Ontario, Canada</v>
      </c>
      <c r="B14656" t="s">
        <v>18230</v>
      </c>
      <c r="C14656" t="s">
        <v>18230</v>
      </c>
      <c r="D14656">
        <v>43.508299999999998</v>
      </c>
      <c r="E14656">
        <v>-79.883300000000006</v>
      </c>
      <c r="F14656" t="s">
        <v>541</v>
      </c>
      <c r="G14656" t="s">
        <v>542</v>
      </c>
      <c r="H14656" t="s">
        <v>543</v>
      </c>
      <c r="I14656" t="s">
        <v>857</v>
      </c>
      <c r="K14656">
        <v>110128</v>
      </c>
      <c r="L14656">
        <v>1124001426</v>
      </c>
    </row>
    <row r="14657" spans="1:12" x14ac:dyDescent="0.45">
      <c r="A14657" t="str">
        <f t="shared" si="228"/>
        <v>Milton, Stoke-on-Trent, United Kingdom</v>
      </c>
      <c r="B14657" t="s">
        <v>18230</v>
      </c>
      <c r="C14657" t="s">
        <v>18230</v>
      </c>
      <c r="D14657">
        <v>53.05</v>
      </c>
      <c r="E14657">
        <v>-2.1419999999999999</v>
      </c>
      <c r="F14657" t="s">
        <v>536</v>
      </c>
      <c r="G14657" t="s">
        <v>537</v>
      </c>
      <c r="H14657" t="s">
        <v>538</v>
      </c>
      <c r="I14657" t="s">
        <v>5657</v>
      </c>
      <c r="K14657">
        <v>17250</v>
      </c>
      <c r="L14657">
        <v>1826543368</v>
      </c>
    </row>
    <row r="14658" spans="1:12" x14ac:dyDescent="0.45">
      <c r="A14658" t="str">
        <f t="shared" si="228"/>
        <v>Milton, Georgia, United States</v>
      </c>
      <c r="B14658" t="s">
        <v>18230</v>
      </c>
      <c r="C14658" t="s">
        <v>18230</v>
      </c>
      <c r="D14658">
        <v>34.135300000000001</v>
      </c>
      <c r="E14658">
        <v>-84.313800000000001</v>
      </c>
      <c r="F14658" t="s">
        <v>530</v>
      </c>
      <c r="G14658" t="s">
        <v>531</v>
      </c>
      <c r="H14658" t="s">
        <v>532</v>
      </c>
      <c r="I14658" t="s">
        <v>763</v>
      </c>
      <c r="K14658">
        <v>39587</v>
      </c>
      <c r="L14658">
        <v>1840014738</v>
      </c>
    </row>
    <row r="14659" spans="1:12" x14ac:dyDescent="0.45">
      <c r="A14659" t="str">
        <f t="shared" ref="A14659:A14722" si="229">CONCATENATE(B14659,", ",I14659,", ",F14659)</f>
        <v>Milton, Pennsylvania, United States</v>
      </c>
      <c r="B14659" t="s">
        <v>18230</v>
      </c>
      <c r="C14659" t="s">
        <v>18230</v>
      </c>
      <c r="D14659">
        <v>41.009</v>
      </c>
      <c r="E14659">
        <v>-76.850700000000003</v>
      </c>
      <c r="F14659" t="s">
        <v>530</v>
      </c>
      <c r="G14659" t="s">
        <v>531</v>
      </c>
      <c r="H14659" t="s">
        <v>532</v>
      </c>
      <c r="I14659" t="s">
        <v>620</v>
      </c>
      <c r="K14659">
        <v>28851</v>
      </c>
      <c r="L14659">
        <v>1840000845</v>
      </c>
    </row>
    <row r="14660" spans="1:12" x14ac:dyDescent="0.45">
      <c r="A14660" t="str">
        <f t="shared" si="229"/>
        <v>Milton, Massachusetts, United States</v>
      </c>
      <c r="B14660" t="s">
        <v>18230</v>
      </c>
      <c r="C14660" t="s">
        <v>18230</v>
      </c>
      <c r="D14660">
        <v>42.241300000000003</v>
      </c>
      <c r="E14660">
        <v>-71.084400000000002</v>
      </c>
      <c r="F14660" t="s">
        <v>530</v>
      </c>
      <c r="G14660" t="s">
        <v>531</v>
      </c>
      <c r="H14660" t="s">
        <v>532</v>
      </c>
      <c r="I14660" t="s">
        <v>621</v>
      </c>
      <c r="K14660">
        <v>27568</v>
      </c>
      <c r="L14660">
        <v>1840053675</v>
      </c>
    </row>
    <row r="14661" spans="1:12" x14ac:dyDescent="0.45">
      <c r="A14661" t="str">
        <f t="shared" si="229"/>
        <v>Milton, Vermont, United States</v>
      </c>
      <c r="B14661" t="s">
        <v>18230</v>
      </c>
      <c r="C14661" t="s">
        <v>18230</v>
      </c>
      <c r="D14661">
        <v>44.643000000000001</v>
      </c>
      <c r="E14661">
        <v>-73.154200000000003</v>
      </c>
      <c r="F14661" t="s">
        <v>530</v>
      </c>
      <c r="G14661" t="s">
        <v>531</v>
      </c>
      <c r="H14661" t="s">
        <v>532</v>
      </c>
      <c r="I14661" t="s">
        <v>3653</v>
      </c>
      <c r="K14661">
        <v>10845</v>
      </c>
      <c r="L14661">
        <v>1840070912</v>
      </c>
    </row>
    <row r="14662" spans="1:12" x14ac:dyDescent="0.45">
      <c r="A14662" t="str">
        <f t="shared" si="229"/>
        <v>Milton, Florida, United States</v>
      </c>
      <c r="B14662" t="s">
        <v>18230</v>
      </c>
      <c r="C14662" t="s">
        <v>18230</v>
      </c>
      <c r="D14662">
        <v>30.628599999999999</v>
      </c>
      <c r="E14662">
        <v>-87.052199999999999</v>
      </c>
      <c r="F14662" t="s">
        <v>530</v>
      </c>
      <c r="G14662" t="s">
        <v>531</v>
      </c>
      <c r="H14662" t="s">
        <v>532</v>
      </c>
      <c r="I14662" t="s">
        <v>1378</v>
      </c>
      <c r="K14662">
        <v>10523</v>
      </c>
      <c r="L14662">
        <v>1840015006</v>
      </c>
    </row>
    <row r="14663" spans="1:12" x14ac:dyDescent="0.45">
      <c r="A14663" t="str">
        <f t="shared" si="229"/>
        <v>Milton, Washington, United States</v>
      </c>
      <c r="B14663" t="s">
        <v>18230</v>
      </c>
      <c r="C14663" t="s">
        <v>18230</v>
      </c>
      <c r="D14663">
        <v>47.252200000000002</v>
      </c>
      <c r="E14663">
        <v>-122.3156</v>
      </c>
      <c r="F14663" t="s">
        <v>530</v>
      </c>
      <c r="G14663" t="s">
        <v>531</v>
      </c>
      <c r="H14663" t="s">
        <v>532</v>
      </c>
      <c r="I14663" t="s">
        <v>585</v>
      </c>
      <c r="K14663">
        <v>8299</v>
      </c>
      <c r="L14663">
        <v>1840019857</v>
      </c>
    </row>
    <row r="14664" spans="1:12" x14ac:dyDescent="0.45">
      <c r="A14664" t="str">
        <f t="shared" si="229"/>
        <v>Milton, Wisconsin, United States</v>
      </c>
      <c r="B14664" t="s">
        <v>18230</v>
      </c>
      <c r="C14664" t="s">
        <v>18230</v>
      </c>
      <c r="D14664">
        <v>42.775100000000002</v>
      </c>
      <c r="E14664">
        <v>-88.942999999999998</v>
      </c>
      <c r="F14664" t="s">
        <v>530</v>
      </c>
      <c r="G14664" t="s">
        <v>531</v>
      </c>
      <c r="H14664" t="s">
        <v>532</v>
      </c>
      <c r="I14664" t="s">
        <v>1611</v>
      </c>
      <c r="K14664">
        <v>5627</v>
      </c>
      <c r="L14664">
        <v>1840002473</v>
      </c>
    </row>
    <row r="14665" spans="1:12" x14ac:dyDescent="0.45">
      <c r="A14665" t="str">
        <f t="shared" si="229"/>
        <v>Milton Keynes, Milton Keynes, United Kingdom</v>
      </c>
      <c r="B14665" t="s">
        <v>4697</v>
      </c>
      <c r="C14665" t="s">
        <v>4697</v>
      </c>
      <c r="D14665">
        <v>52.04</v>
      </c>
      <c r="E14665">
        <v>-0.76</v>
      </c>
      <c r="F14665" t="s">
        <v>536</v>
      </c>
      <c r="G14665" t="s">
        <v>537</v>
      </c>
      <c r="H14665" t="s">
        <v>538</v>
      </c>
      <c r="I14665" t="s">
        <v>4697</v>
      </c>
      <c r="K14665">
        <v>229941</v>
      </c>
      <c r="L14665">
        <v>1826291745</v>
      </c>
    </row>
    <row r="14666" spans="1:12" x14ac:dyDescent="0.45">
      <c r="A14666" t="str">
        <f t="shared" si="229"/>
        <v>Milton Township, New York, United States</v>
      </c>
      <c r="B14666" t="s">
        <v>18231</v>
      </c>
      <c r="C14666" t="s">
        <v>18231</v>
      </c>
      <c r="D14666">
        <v>43.040599999999998</v>
      </c>
      <c r="E14666">
        <v>-73.899799999999999</v>
      </c>
      <c r="F14666" t="s">
        <v>530</v>
      </c>
      <c r="G14666" t="s">
        <v>531</v>
      </c>
      <c r="H14666" t="s">
        <v>532</v>
      </c>
      <c r="I14666" t="s">
        <v>803</v>
      </c>
      <c r="K14666">
        <v>19179</v>
      </c>
      <c r="L14666">
        <v>1840058308</v>
      </c>
    </row>
    <row r="14667" spans="1:12" x14ac:dyDescent="0.45">
      <c r="A14667" t="str">
        <f t="shared" si="229"/>
        <v>Milton-Freewater, Oregon, United States</v>
      </c>
      <c r="B14667" t="s">
        <v>18232</v>
      </c>
      <c r="C14667" t="s">
        <v>18232</v>
      </c>
      <c r="D14667">
        <v>45.934800000000003</v>
      </c>
      <c r="E14667">
        <v>-118.3913</v>
      </c>
      <c r="F14667" t="s">
        <v>530</v>
      </c>
      <c r="G14667" t="s">
        <v>531</v>
      </c>
      <c r="H14667" t="s">
        <v>532</v>
      </c>
      <c r="I14667" t="s">
        <v>1426</v>
      </c>
      <c r="K14667">
        <v>7074</v>
      </c>
      <c r="L14667">
        <v>1840019916</v>
      </c>
    </row>
    <row r="14668" spans="1:12" x14ac:dyDescent="0.45">
      <c r="A14668" t="str">
        <f t="shared" si="229"/>
        <v>Miluo Chengguanzhen, Hunan, China</v>
      </c>
      <c r="B14668" t="s">
        <v>18233</v>
      </c>
      <c r="C14668" t="s">
        <v>18233</v>
      </c>
      <c r="D14668">
        <v>28.8049</v>
      </c>
      <c r="E14668">
        <v>113.0745</v>
      </c>
      <c r="F14668" t="s">
        <v>1039</v>
      </c>
      <c r="G14668" t="s">
        <v>1040</v>
      </c>
      <c r="H14668" t="s">
        <v>1041</v>
      </c>
      <c r="I14668" t="s">
        <v>6604</v>
      </c>
      <c r="J14668" t="s">
        <v>366</v>
      </c>
      <c r="K14668">
        <v>692080</v>
      </c>
      <c r="L14668">
        <v>1156690651</v>
      </c>
    </row>
    <row r="14669" spans="1:12" x14ac:dyDescent="0.45">
      <c r="A14669" t="str">
        <f t="shared" si="229"/>
        <v>Milwaukee, Wisconsin, United States</v>
      </c>
      <c r="B14669" t="s">
        <v>18234</v>
      </c>
      <c r="C14669" t="s">
        <v>18234</v>
      </c>
      <c r="D14669">
        <v>43.0642</v>
      </c>
      <c r="E14669">
        <v>-87.967299999999994</v>
      </c>
      <c r="F14669" t="s">
        <v>530</v>
      </c>
      <c r="G14669" t="s">
        <v>531</v>
      </c>
      <c r="H14669" t="s">
        <v>532</v>
      </c>
      <c r="I14669" t="s">
        <v>1611</v>
      </c>
      <c r="K14669">
        <v>1365787</v>
      </c>
      <c r="L14669">
        <v>1840003046</v>
      </c>
    </row>
    <row r="14670" spans="1:12" x14ac:dyDescent="0.45">
      <c r="A14670" t="str">
        <f t="shared" si="229"/>
        <v>Milwaukie, Oregon, United States</v>
      </c>
      <c r="B14670" t="s">
        <v>18235</v>
      </c>
      <c r="C14670" t="s">
        <v>18235</v>
      </c>
      <c r="D14670">
        <v>45.444699999999997</v>
      </c>
      <c r="E14670">
        <v>-122.6221</v>
      </c>
      <c r="F14670" t="s">
        <v>530</v>
      </c>
      <c r="G14670" t="s">
        <v>531</v>
      </c>
      <c r="H14670" t="s">
        <v>532</v>
      </c>
      <c r="I14670" t="s">
        <v>1426</v>
      </c>
      <c r="K14670">
        <v>20990</v>
      </c>
      <c r="L14670">
        <v>1840019952</v>
      </c>
    </row>
    <row r="14671" spans="1:12" x14ac:dyDescent="0.45">
      <c r="A14671" t="str">
        <f t="shared" si="229"/>
        <v>Mimoň, Liberecký Kraj, Czechia</v>
      </c>
      <c r="B14671" t="s">
        <v>18236</v>
      </c>
      <c r="C14671" t="s">
        <v>18237</v>
      </c>
      <c r="D14671">
        <v>50.658799999999999</v>
      </c>
      <c r="E14671">
        <v>14.7248</v>
      </c>
      <c r="F14671" t="s">
        <v>2480</v>
      </c>
      <c r="G14671" t="s">
        <v>2481</v>
      </c>
      <c r="H14671" t="s">
        <v>2482</v>
      </c>
      <c r="I14671" t="s">
        <v>6474</v>
      </c>
      <c r="K14671">
        <v>6443</v>
      </c>
      <c r="L14671">
        <v>1203640247</v>
      </c>
    </row>
    <row r="14672" spans="1:12" x14ac:dyDescent="0.45">
      <c r="A14672" t="str">
        <f t="shared" si="229"/>
        <v>Mims, Florida, United States</v>
      </c>
      <c r="B14672" t="s">
        <v>18238</v>
      </c>
      <c r="C14672" t="s">
        <v>18238</v>
      </c>
      <c r="D14672">
        <v>28.692799999999998</v>
      </c>
      <c r="E14672">
        <v>-80.846800000000002</v>
      </c>
      <c r="F14672" t="s">
        <v>530</v>
      </c>
      <c r="G14672" t="s">
        <v>531</v>
      </c>
      <c r="H14672" t="s">
        <v>532</v>
      </c>
      <c r="I14672" t="s">
        <v>1378</v>
      </c>
      <c r="K14672">
        <v>6171</v>
      </c>
      <c r="L14672">
        <v>1840014078</v>
      </c>
    </row>
    <row r="14673" spans="1:12" x14ac:dyDescent="0.45">
      <c r="A14673" t="str">
        <f t="shared" si="229"/>
        <v>Mina Clavero, Córdoba, Argentina</v>
      </c>
      <c r="B14673" t="s">
        <v>18239</v>
      </c>
      <c r="C14673" t="s">
        <v>18239</v>
      </c>
      <c r="D14673">
        <v>-31.7239</v>
      </c>
      <c r="E14673">
        <v>-65.004999999999995</v>
      </c>
      <c r="F14673" t="s">
        <v>651</v>
      </c>
      <c r="G14673" t="s">
        <v>652</v>
      </c>
      <c r="H14673" t="s">
        <v>653</v>
      </c>
      <c r="I14673" t="s">
        <v>1686</v>
      </c>
      <c r="K14673">
        <v>8487</v>
      </c>
      <c r="L14673">
        <v>1032241641</v>
      </c>
    </row>
    <row r="14674" spans="1:12" x14ac:dyDescent="0.45">
      <c r="A14674" t="str">
        <f t="shared" si="229"/>
        <v>Minabe, Wakayama, Japan</v>
      </c>
      <c r="B14674" t="s">
        <v>18240</v>
      </c>
      <c r="C14674" t="s">
        <v>18240</v>
      </c>
      <c r="D14674">
        <v>33.772500000000001</v>
      </c>
      <c r="E14674">
        <v>135.32169999999999</v>
      </c>
      <c r="F14674" t="s">
        <v>514</v>
      </c>
      <c r="G14674" t="s">
        <v>515</v>
      </c>
      <c r="H14674" t="s">
        <v>516</v>
      </c>
      <c r="I14674" t="s">
        <v>10315</v>
      </c>
      <c r="K14674">
        <v>11886</v>
      </c>
      <c r="L14674">
        <v>1392208953</v>
      </c>
    </row>
    <row r="14675" spans="1:12" x14ac:dyDescent="0.45">
      <c r="A14675" t="str">
        <f t="shared" si="229"/>
        <v>Minami-Bōsō, Chiba, Japan</v>
      </c>
      <c r="B14675" t="s">
        <v>18241</v>
      </c>
      <c r="C14675" t="s">
        <v>18242</v>
      </c>
      <c r="D14675">
        <v>35.043300000000002</v>
      </c>
      <c r="E14675">
        <v>139.84030000000001</v>
      </c>
      <c r="F14675" t="s">
        <v>514</v>
      </c>
      <c r="G14675" t="s">
        <v>515</v>
      </c>
      <c r="H14675" t="s">
        <v>516</v>
      </c>
      <c r="I14675" t="s">
        <v>608</v>
      </c>
      <c r="K14675">
        <v>36412</v>
      </c>
      <c r="L14675">
        <v>1392515382</v>
      </c>
    </row>
    <row r="14676" spans="1:12" x14ac:dyDescent="0.45">
      <c r="A14676" t="str">
        <f t="shared" si="229"/>
        <v>Minamiōzuma, Nagano, Japan</v>
      </c>
      <c r="B14676" t="s">
        <v>18243</v>
      </c>
      <c r="C14676" t="s">
        <v>18244</v>
      </c>
      <c r="D14676">
        <v>36.240400000000001</v>
      </c>
      <c r="E14676">
        <v>137.97</v>
      </c>
      <c r="F14676" t="s">
        <v>514</v>
      </c>
      <c r="G14676" t="s">
        <v>515</v>
      </c>
      <c r="H14676" t="s">
        <v>516</v>
      </c>
      <c r="I14676" t="s">
        <v>2890</v>
      </c>
      <c r="K14676">
        <v>224926</v>
      </c>
      <c r="L14676">
        <v>1392373962</v>
      </c>
    </row>
    <row r="14677" spans="1:12" x14ac:dyDescent="0.45">
      <c r="A14677" t="str">
        <f t="shared" si="229"/>
        <v>Minamishibetsuchō, Hokkaidō, Japan</v>
      </c>
      <c r="B14677" t="s">
        <v>18245</v>
      </c>
      <c r="C14677" t="s">
        <v>18246</v>
      </c>
      <c r="D14677">
        <v>44.115299999999998</v>
      </c>
      <c r="E14677">
        <v>142.54060000000001</v>
      </c>
      <c r="F14677" t="s">
        <v>514</v>
      </c>
      <c r="G14677" t="s">
        <v>515</v>
      </c>
      <c r="H14677" t="s">
        <v>516</v>
      </c>
      <c r="I14677" t="s">
        <v>517</v>
      </c>
      <c r="K14677">
        <v>18652</v>
      </c>
      <c r="L14677">
        <v>1392487129</v>
      </c>
    </row>
    <row r="14678" spans="1:12" x14ac:dyDescent="0.45">
      <c r="A14678" t="str">
        <f t="shared" si="229"/>
        <v>Minamishiro, Saitama, Japan</v>
      </c>
      <c r="B14678" t="s">
        <v>18247</v>
      </c>
      <c r="C14678" t="s">
        <v>18247</v>
      </c>
      <c r="D14678">
        <v>36.022500000000001</v>
      </c>
      <c r="E14678">
        <v>139.72280000000001</v>
      </c>
      <c r="F14678" t="s">
        <v>514</v>
      </c>
      <c r="G14678" t="s">
        <v>515</v>
      </c>
      <c r="H14678" t="s">
        <v>516</v>
      </c>
      <c r="I14678" t="s">
        <v>919</v>
      </c>
      <c r="K14678">
        <v>34133</v>
      </c>
      <c r="L14678">
        <v>1392934140</v>
      </c>
    </row>
    <row r="14679" spans="1:12" x14ac:dyDescent="0.45">
      <c r="A14679" t="str">
        <f t="shared" si="229"/>
        <v>Minami-Sōma, Fukushima, Japan</v>
      </c>
      <c r="B14679" t="s">
        <v>18248</v>
      </c>
      <c r="C14679" t="s">
        <v>18249</v>
      </c>
      <c r="D14679">
        <v>37.642200000000003</v>
      </c>
      <c r="E14679">
        <v>140.9572</v>
      </c>
      <c r="F14679" t="s">
        <v>514</v>
      </c>
      <c r="G14679" t="s">
        <v>515</v>
      </c>
      <c r="H14679" t="s">
        <v>516</v>
      </c>
      <c r="I14679" t="s">
        <v>2521</v>
      </c>
      <c r="K14679">
        <v>53643</v>
      </c>
      <c r="L14679">
        <v>1392151264</v>
      </c>
    </row>
    <row r="14680" spans="1:12" x14ac:dyDescent="0.45">
      <c r="A14680" t="str">
        <f t="shared" si="229"/>
        <v>Minamisuita, Ōsaka, Japan</v>
      </c>
      <c r="B14680" t="s">
        <v>18250</v>
      </c>
      <c r="C14680" t="s">
        <v>18250</v>
      </c>
      <c r="D14680">
        <v>34.7667</v>
      </c>
      <c r="E14680">
        <v>135.51669999999999</v>
      </c>
      <c r="F14680" t="s">
        <v>514</v>
      </c>
      <c r="G14680" t="s">
        <v>515</v>
      </c>
      <c r="H14680" t="s">
        <v>516</v>
      </c>
      <c r="I14680" t="s">
        <v>7986</v>
      </c>
      <c r="K14680">
        <v>381829</v>
      </c>
      <c r="L14680">
        <v>1392948850</v>
      </c>
    </row>
    <row r="14681" spans="1:12" x14ac:dyDescent="0.45">
      <c r="A14681" t="str">
        <f t="shared" si="229"/>
        <v>Minano, Saitama, Japan</v>
      </c>
      <c r="B14681" t="s">
        <v>18251</v>
      </c>
      <c r="C14681" t="s">
        <v>18251</v>
      </c>
      <c r="D14681">
        <v>36.070799999999998</v>
      </c>
      <c r="E14681">
        <v>139.09889999999999</v>
      </c>
      <c r="F14681" t="s">
        <v>514</v>
      </c>
      <c r="G14681" t="s">
        <v>515</v>
      </c>
      <c r="H14681" t="s">
        <v>516</v>
      </c>
      <c r="I14681" t="s">
        <v>919</v>
      </c>
      <c r="K14681">
        <v>9569</v>
      </c>
      <c r="L14681">
        <v>1392100965</v>
      </c>
    </row>
    <row r="14682" spans="1:12" x14ac:dyDescent="0.45">
      <c r="A14682" t="str">
        <f t="shared" si="229"/>
        <v>Minas, Lavalleja, Uruguay</v>
      </c>
      <c r="B14682" t="s">
        <v>18252</v>
      </c>
      <c r="C14682" t="s">
        <v>18252</v>
      </c>
      <c r="D14682">
        <v>-34.366700000000002</v>
      </c>
      <c r="E14682">
        <v>-55.2333</v>
      </c>
      <c r="F14682" t="s">
        <v>1033</v>
      </c>
      <c r="G14682" t="s">
        <v>1034</v>
      </c>
      <c r="H14682" t="s">
        <v>1035</v>
      </c>
      <c r="I14682" t="s">
        <v>13716</v>
      </c>
      <c r="J14682" t="s">
        <v>378</v>
      </c>
      <c r="K14682">
        <v>38446</v>
      </c>
      <c r="L14682">
        <v>1858724823</v>
      </c>
    </row>
    <row r="14683" spans="1:12" x14ac:dyDescent="0.45">
      <c r="A14683" t="str">
        <f t="shared" si="229"/>
        <v>Minatitlán, Veracruz, Mexico</v>
      </c>
      <c r="B14683" t="s">
        <v>18253</v>
      </c>
      <c r="C14683" t="s">
        <v>18254</v>
      </c>
      <c r="D14683">
        <v>17.9833</v>
      </c>
      <c r="E14683">
        <v>-94.55</v>
      </c>
      <c r="F14683" t="s">
        <v>519</v>
      </c>
      <c r="G14683" t="s">
        <v>520</v>
      </c>
      <c r="H14683" t="s">
        <v>521</v>
      </c>
      <c r="I14683" t="s">
        <v>716</v>
      </c>
      <c r="J14683" t="s">
        <v>366</v>
      </c>
      <c r="K14683">
        <v>356020</v>
      </c>
      <c r="L14683">
        <v>1484735713</v>
      </c>
    </row>
    <row r="14684" spans="1:12" x14ac:dyDescent="0.45">
      <c r="A14684" t="str">
        <f t="shared" si="229"/>
        <v>Mindelheim, Bavaria, Germany</v>
      </c>
      <c r="B14684" t="s">
        <v>18255</v>
      </c>
      <c r="C14684" t="s">
        <v>18255</v>
      </c>
      <c r="D14684">
        <v>48.033299999999997</v>
      </c>
      <c r="E14684">
        <v>10.466699999999999</v>
      </c>
      <c r="F14684" t="s">
        <v>441</v>
      </c>
      <c r="G14684" t="s">
        <v>442</v>
      </c>
      <c r="H14684" t="s">
        <v>443</v>
      </c>
      <c r="I14684" t="s">
        <v>567</v>
      </c>
      <c r="J14684" t="s">
        <v>366</v>
      </c>
      <c r="K14684">
        <v>15002</v>
      </c>
      <c r="L14684">
        <v>1276322308</v>
      </c>
    </row>
    <row r="14685" spans="1:12" x14ac:dyDescent="0.45">
      <c r="A14685" t="str">
        <f t="shared" si="229"/>
        <v>Mindelo, São Vicente, Cabo Verde</v>
      </c>
      <c r="B14685" t="s">
        <v>18256</v>
      </c>
      <c r="C14685" t="s">
        <v>18256</v>
      </c>
      <c r="D14685">
        <v>16.891400000000001</v>
      </c>
      <c r="E14685">
        <v>-24.988</v>
      </c>
      <c r="F14685" t="s">
        <v>2610</v>
      </c>
      <c r="G14685" t="s">
        <v>2611</v>
      </c>
      <c r="H14685" t="s">
        <v>2612</v>
      </c>
      <c r="I14685" t="s">
        <v>18257</v>
      </c>
      <c r="J14685" t="s">
        <v>378</v>
      </c>
      <c r="K14685">
        <v>70468</v>
      </c>
      <c r="L14685">
        <v>1132180389</v>
      </c>
    </row>
    <row r="14686" spans="1:12" x14ac:dyDescent="0.45">
      <c r="A14686" t="str">
        <f t="shared" si="229"/>
        <v>Minden, North Rhine-Westphalia, Germany</v>
      </c>
      <c r="B14686" t="s">
        <v>18258</v>
      </c>
      <c r="C14686" t="s">
        <v>18258</v>
      </c>
      <c r="D14686">
        <v>52.2883</v>
      </c>
      <c r="E14686">
        <v>8.9167000000000005</v>
      </c>
      <c r="F14686" t="s">
        <v>441</v>
      </c>
      <c r="G14686" t="s">
        <v>442</v>
      </c>
      <c r="H14686" t="s">
        <v>443</v>
      </c>
      <c r="I14686" t="s">
        <v>444</v>
      </c>
      <c r="J14686" t="s">
        <v>366</v>
      </c>
      <c r="K14686">
        <v>81682</v>
      </c>
      <c r="L14686">
        <v>1276191164</v>
      </c>
    </row>
    <row r="14687" spans="1:12" x14ac:dyDescent="0.45">
      <c r="A14687" t="str">
        <f t="shared" si="229"/>
        <v>Minden, Louisiana, United States</v>
      </c>
      <c r="B14687" t="s">
        <v>18258</v>
      </c>
      <c r="C14687" t="s">
        <v>18258</v>
      </c>
      <c r="D14687">
        <v>32.618699999999997</v>
      </c>
      <c r="E14687">
        <v>-93.276200000000003</v>
      </c>
      <c r="F14687" t="s">
        <v>530</v>
      </c>
      <c r="G14687" t="s">
        <v>531</v>
      </c>
      <c r="H14687" t="s">
        <v>532</v>
      </c>
      <c r="I14687" t="s">
        <v>533</v>
      </c>
      <c r="K14687">
        <v>12071</v>
      </c>
      <c r="L14687">
        <v>1840014864</v>
      </c>
    </row>
    <row r="14688" spans="1:12" x14ac:dyDescent="0.45">
      <c r="A14688" t="str">
        <f t="shared" si="229"/>
        <v>Mindszent, Csongrád, Hungary</v>
      </c>
      <c r="B14688" t="s">
        <v>18259</v>
      </c>
      <c r="C14688" t="s">
        <v>18259</v>
      </c>
      <c r="D14688">
        <v>46.524999999999999</v>
      </c>
      <c r="E14688">
        <v>20.184999999999999</v>
      </c>
      <c r="F14688" t="s">
        <v>641</v>
      </c>
      <c r="G14688" t="s">
        <v>642</v>
      </c>
      <c r="H14688" t="s">
        <v>643</v>
      </c>
      <c r="I14688" t="s">
        <v>7811</v>
      </c>
      <c r="K14688">
        <v>6560</v>
      </c>
      <c r="L14688">
        <v>1348905539</v>
      </c>
    </row>
    <row r="14689" spans="1:12" x14ac:dyDescent="0.45">
      <c r="A14689" t="str">
        <f t="shared" si="229"/>
        <v>Minehead, Somerset, United Kingdom</v>
      </c>
      <c r="B14689" t="s">
        <v>18260</v>
      </c>
      <c r="C14689" t="s">
        <v>18260</v>
      </c>
      <c r="D14689">
        <v>51.203800000000001</v>
      </c>
      <c r="E14689">
        <v>-3.4738000000000002</v>
      </c>
      <c r="F14689" t="s">
        <v>536</v>
      </c>
      <c r="G14689" t="s">
        <v>537</v>
      </c>
      <c r="H14689" t="s">
        <v>538</v>
      </c>
      <c r="I14689" t="s">
        <v>5267</v>
      </c>
      <c r="K14689">
        <v>11981</v>
      </c>
      <c r="L14689">
        <v>1826790025</v>
      </c>
    </row>
    <row r="14690" spans="1:12" x14ac:dyDescent="0.45">
      <c r="A14690" t="str">
        <f t="shared" si="229"/>
        <v>Mineiros, Goiás, Brazil</v>
      </c>
      <c r="B14690" t="s">
        <v>18261</v>
      </c>
      <c r="C14690" t="s">
        <v>18261</v>
      </c>
      <c r="D14690">
        <v>-17.569400000000002</v>
      </c>
      <c r="E14690">
        <v>-52.551099999999998</v>
      </c>
      <c r="F14690" t="s">
        <v>491</v>
      </c>
      <c r="G14690" t="s">
        <v>492</v>
      </c>
      <c r="H14690" t="s">
        <v>493</v>
      </c>
      <c r="I14690" t="s">
        <v>1935</v>
      </c>
      <c r="K14690">
        <v>38951</v>
      </c>
      <c r="L14690">
        <v>1076000916</v>
      </c>
    </row>
    <row r="14691" spans="1:12" x14ac:dyDescent="0.45">
      <c r="A14691" t="str">
        <f t="shared" si="229"/>
        <v>Mineiros do Tietê, São Paulo, Brazil</v>
      </c>
      <c r="B14691" t="s">
        <v>18262</v>
      </c>
      <c r="C14691" t="s">
        <v>18263</v>
      </c>
      <c r="D14691">
        <v>-22.408899999999999</v>
      </c>
      <c r="E14691">
        <v>-48.450800000000001</v>
      </c>
      <c r="F14691" t="s">
        <v>491</v>
      </c>
      <c r="G14691" t="s">
        <v>492</v>
      </c>
      <c r="H14691" t="s">
        <v>493</v>
      </c>
      <c r="I14691" t="s">
        <v>801</v>
      </c>
      <c r="K14691">
        <v>12700</v>
      </c>
      <c r="L14691">
        <v>1076206689</v>
      </c>
    </row>
    <row r="14692" spans="1:12" x14ac:dyDescent="0.45">
      <c r="A14692" t="str">
        <f t="shared" si="229"/>
        <v>Mineola, New York, United States</v>
      </c>
      <c r="B14692" t="s">
        <v>18264</v>
      </c>
      <c r="C14692" t="s">
        <v>18264</v>
      </c>
      <c r="D14692">
        <v>40.746899999999997</v>
      </c>
      <c r="E14692">
        <v>-73.639200000000002</v>
      </c>
      <c r="F14692" t="s">
        <v>530</v>
      </c>
      <c r="G14692" t="s">
        <v>531</v>
      </c>
      <c r="H14692" t="s">
        <v>532</v>
      </c>
      <c r="I14692" t="s">
        <v>803</v>
      </c>
      <c r="K14692">
        <v>19207</v>
      </c>
      <c r="L14692">
        <v>1840005310</v>
      </c>
    </row>
    <row r="14693" spans="1:12" x14ac:dyDescent="0.45">
      <c r="A14693" t="str">
        <f t="shared" si="229"/>
        <v>Mineola, Texas, United States</v>
      </c>
      <c r="B14693" t="s">
        <v>18264</v>
      </c>
      <c r="C14693" t="s">
        <v>18264</v>
      </c>
      <c r="D14693">
        <v>32.646099999999997</v>
      </c>
      <c r="E14693">
        <v>-95.477500000000006</v>
      </c>
      <c r="F14693" t="s">
        <v>530</v>
      </c>
      <c r="G14693" t="s">
        <v>531</v>
      </c>
      <c r="H14693" t="s">
        <v>532</v>
      </c>
      <c r="I14693" t="s">
        <v>610</v>
      </c>
      <c r="K14693">
        <v>5919</v>
      </c>
      <c r="L14693">
        <v>1840020685</v>
      </c>
    </row>
    <row r="14694" spans="1:12" x14ac:dyDescent="0.45">
      <c r="A14694" t="str">
        <f t="shared" si="229"/>
        <v>Mineral del Chico, Hidalgo, Mexico</v>
      </c>
      <c r="B14694" t="s">
        <v>18265</v>
      </c>
      <c r="C14694" t="s">
        <v>18265</v>
      </c>
      <c r="D14694">
        <v>20.203099999999999</v>
      </c>
      <c r="E14694">
        <v>-98.747799999999998</v>
      </c>
      <c r="F14694" t="s">
        <v>519</v>
      </c>
      <c r="G14694" t="s">
        <v>520</v>
      </c>
      <c r="H14694" t="s">
        <v>521</v>
      </c>
      <c r="I14694" t="s">
        <v>708</v>
      </c>
      <c r="K14694">
        <v>7980</v>
      </c>
      <c r="L14694">
        <v>1484095242</v>
      </c>
    </row>
    <row r="14695" spans="1:12" x14ac:dyDescent="0.45">
      <c r="A14695" t="str">
        <f t="shared" si="229"/>
        <v>Mineral del Monte, Hidalgo, Mexico</v>
      </c>
      <c r="B14695" t="s">
        <v>18266</v>
      </c>
      <c r="C14695" t="s">
        <v>18266</v>
      </c>
      <c r="D14695">
        <v>20.133299999999998</v>
      </c>
      <c r="E14695">
        <v>-98.666700000000006</v>
      </c>
      <c r="F14695" t="s">
        <v>519</v>
      </c>
      <c r="G14695" t="s">
        <v>520</v>
      </c>
      <c r="H14695" t="s">
        <v>521</v>
      </c>
      <c r="I14695" t="s">
        <v>708</v>
      </c>
      <c r="J14695" t="s">
        <v>366</v>
      </c>
      <c r="K14695">
        <v>11944</v>
      </c>
      <c r="L14695">
        <v>1484360018</v>
      </c>
    </row>
    <row r="14696" spans="1:12" x14ac:dyDescent="0.45">
      <c r="A14696" t="str">
        <f t="shared" si="229"/>
        <v>Mineral Wells, Texas, United States</v>
      </c>
      <c r="B14696" t="s">
        <v>18267</v>
      </c>
      <c r="C14696" t="s">
        <v>18267</v>
      </c>
      <c r="D14696">
        <v>32.816899999999997</v>
      </c>
      <c r="E14696">
        <v>-98.077600000000004</v>
      </c>
      <c r="F14696" t="s">
        <v>530</v>
      </c>
      <c r="G14696" t="s">
        <v>531</v>
      </c>
      <c r="H14696" t="s">
        <v>532</v>
      </c>
      <c r="I14696" t="s">
        <v>610</v>
      </c>
      <c r="K14696">
        <v>14597</v>
      </c>
      <c r="L14696">
        <v>1840020689</v>
      </c>
    </row>
    <row r="14697" spans="1:12" x14ac:dyDescent="0.45">
      <c r="A14697" t="str">
        <f t="shared" si="229"/>
        <v>Mineral’nyye Vody, Stavropol’skiy Kray, Russia</v>
      </c>
      <c r="B14697" t="s">
        <v>18268</v>
      </c>
      <c r="C14697" t="s">
        <v>18269</v>
      </c>
      <c r="D14697">
        <v>44.200800000000001</v>
      </c>
      <c r="E14697">
        <v>43.112499999999997</v>
      </c>
      <c r="F14697" t="s">
        <v>504</v>
      </c>
      <c r="G14697" t="s">
        <v>505</v>
      </c>
      <c r="H14697" t="s">
        <v>506</v>
      </c>
      <c r="I14697" t="s">
        <v>4665</v>
      </c>
      <c r="K14697">
        <v>74141</v>
      </c>
      <c r="L14697">
        <v>1643357328</v>
      </c>
    </row>
    <row r="14698" spans="1:12" x14ac:dyDescent="0.45">
      <c r="A14698" t="str">
        <f t="shared" si="229"/>
        <v>Mineshita, Shizuoka, Japan</v>
      </c>
      <c r="B14698" t="s">
        <v>18270</v>
      </c>
      <c r="C14698" t="s">
        <v>18270</v>
      </c>
      <c r="D14698">
        <v>35.118600000000001</v>
      </c>
      <c r="E14698">
        <v>138.9186</v>
      </c>
      <c r="F14698" t="s">
        <v>514</v>
      </c>
      <c r="G14698" t="s">
        <v>515</v>
      </c>
      <c r="H14698" t="s">
        <v>516</v>
      </c>
      <c r="I14698" t="s">
        <v>2652</v>
      </c>
      <c r="K14698">
        <v>108118</v>
      </c>
      <c r="L14698">
        <v>1392924607</v>
      </c>
    </row>
    <row r="14699" spans="1:12" x14ac:dyDescent="0.45">
      <c r="A14699" t="str">
        <f t="shared" si="229"/>
        <v>Mingaora, Khyber Pakhtunkhwa, Pakistan</v>
      </c>
      <c r="B14699" t="s">
        <v>18271</v>
      </c>
      <c r="C14699" t="s">
        <v>18271</v>
      </c>
      <c r="D14699">
        <v>34.771700000000003</v>
      </c>
      <c r="E14699">
        <v>72.36</v>
      </c>
      <c r="F14699" t="s">
        <v>546</v>
      </c>
      <c r="G14699" t="s">
        <v>547</v>
      </c>
      <c r="H14699" t="s">
        <v>548</v>
      </c>
      <c r="I14699" t="s">
        <v>549</v>
      </c>
      <c r="K14699">
        <v>279914</v>
      </c>
      <c r="L14699">
        <v>1586782526</v>
      </c>
    </row>
    <row r="14700" spans="1:12" x14ac:dyDescent="0.45">
      <c r="A14700" t="str">
        <f t="shared" si="229"/>
        <v>Mingəçevir, Mingəçevir, Azerbaijan</v>
      </c>
      <c r="B14700" t="s">
        <v>18272</v>
      </c>
      <c r="C14700" t="s">
        <v>18273</v>
      </c>
      <c r="D14700">
        <v>40.770000000000003</v>
      </c>
      <c r="E14700">
        <v>47.048900000000003</v>
      </c>
      <c r="F14700" t="s">
        <v>906</v>
      </c>
      <c r="G14700" t="s">
        <v>907</v>
      </c>
      <c r="H14700" t="s">
        <v>908</v>
      </c>
      <c r="I14700" t="s">
        <v>18272</v>
      </c>
      <c r="J14700" t="s">
        <v>378</v>
      </c>
      <c r="K14700">
        <v>98800</v>
      </c>
      <c r="L14700">
        <v>1031509213</v>
      </c>
    </row>
    <row r="14701" spans="1:12" x14ac:dyDescent="0.45">
      <c r="A14701" t="str">
        <f t="shared" si="229"/>
        <v>Mingguang, Anhui, China</v>
      </c>
      <c r="B14701" t="s">
        <v>18274</v>
      </c>
      <c r="C14701" t="s">
        <v>18274</v>
      </c>
      <c r="D14701">
        <v>32.781599999999997</v>
      </c>
      <c r="E14701">
        <v>117.98990000000001</v>
      </c>
      <c r="F14701" t="s">
        <v>1039</v>
      </c>
      <c r="G14701" t="s">
        <v>1040</v>
      </c>
      <c r="H14701" t="s">
        <v>1041</v>
      </c>
      <c r="I14701" t="s">
        <v>2092</v>
      </c>
      <c r="K14701">
        <v>532732</v>
      </c>
      <c r="L14701">
        <v>1156864248</v>
      </c>
    </row>
    <row r="14702" spans="1:12" x14ac:dyDescent="0.45">
      <c r="A14702" t="str">
        <f t="shared" si="229"/>
        <v>Minna, Niger, Nigeria</v>
      </c>
      <c r="B14702" t="s">
        <v>18275</v>
      </c>
      <c r="C14702" t="s">
        <v>18275</v>
      </c>
      <c r="D14702">
        <v>9.6138999999999992</v>
      </c>
      <c r="E14702">
        <v>6.5568999999999997</v>
      </c>
      <c r="F14702" t="s">
        <v>476</v>
      </c>
      <c r="G14702" t="s">
        <v>477</v>
      </c>
      <c r="H14702" t="s">
        <v>478</v>
      </c>
      <c r="I14702" t="s">
        <v>889</v>
      </c>
      <c r="J14702" t="s">
        <v>378</v>
      </c>
      <c r="K14702">
        <v>304113</v>
      </c>
      <c r="L14702">
        <v>1566285237</v>
      </c>
    </row>
    <row r="14703" spans="1:12" x14ac:dyDescent="0.45">
      <c r="A14703" t="str">
        <f t="shared" si="229"/>
        <v>Minneapolis, Minnesota, United States</v>
      </c>
      <c r="B14703" t="s">
        <v>18276</v>
      </c>
      <c r="C14703" t="s">
        <v>18276</v>
      </c>
      <c r="D14703">
        <v>44.963500000000003</v>
      </c>
      <c r="E14703">
        <v>-93.267799999999994</v>
      </c>
      <c r="F14703" t="s">
        <v>530</v>
      </c>
      <c r="G14703" t="s">
        <v>531</v>
      </c>
      <c r="H14703" t="s">
        <v>532</v>
      </c>
      <c r="I14703" t="s">
        <v>1433</v>
      </c>
      <c r="K14703">
        <v>2977172</v>
      </c>
      <c r="L14703">
        <v>1840007830</v>
      </c>
    </row>
    <row r="14704" spans="1:12" x14ac:dyDescent="0.45">
      <c r="A14704" t="str">
        <f t="shared" si="229"/>
        <v>Minnehaha, Washington, United States</v>
      </c>
      <c r="B14704" t="s">
        <v>18277</v>
      </c>
      <c r="C14704" t="s">
        <v>18277</v>
      </c>
      <c r="D14704">
        <v>45.657699999999998</v>
      </c>
      <c r="E14704">
        <v>-122.6204</v>
      </c>
      <c r="F14704" t="s">
        <v>530</v>
      </c>
      <c r="G14704" t="s">
        <v>531</v>
      </c>
      <c r="H14704" t="s">
        <v>532</v>
      </c>
      <c r="I14704" t="s">
        <v>585</v>
      </c>
      <c r="K14704">
        <v>12092</v>
      </c>
      <c r="L14704">
        <v>1840018518</v>
      </c>
    </row>
    <row r="14705" spans="1:12" x14ac:dyDescent="0.45">
      <c r="A14705" t="str">
        <f t="shared" si="229"/>
        <v>Minneola, Florida, United States</v>
      </c>
      <c r="B14705" t="s">
        <v>18278</v>
      </c>
      <c r="C14705" t="s">
        <v>18278</v>
      </c>
      <c r="D14705">
        <v>28.6067</v>
      </c>
      <c r="E14705">
        <v>-81.732200000000006</v>
      </c>
      <c r="F14705" t="s">
        <v>530</v>
      </c>
      <c r="G14705" t="s">
        <v>531</v>
      </c>
      <c r="H14705" t="s">
        <v>532</v>
      </c>
      <c r="I14705" t="s">
        <v>1378</v>
      </c>
      <c r="K14705">
        <v>12595</v>
      </c>
      <c r="L14705">
        <v>1840015081</v>
      </c>
    </row>
    <row r="14706" spans="1:12" x14ac:dyDescent="0.45">
      <c r="A14706" t="str">
        <f t="shared" si="229"/>
        <v>Minnetonka, Minnesota, United States</v>
      </c>
      <c r="B14706" t="s">
        <v>18279</v>
      </c>
      <c r="C14706" t="s">
        <v>18279</v>
      </c>
      <c r="D14706">
        <v>44.932200000000002</v>
      </c>
      <c r="E14706">
        <v>-93.459800000000001</v>
      </c>
      <c r="F14706" t="s">
        <v>530</v>
      </c>
      <c r="G14706" t="s">
        <v>531</v>
      </c>
      <c r="H14706" t="s">
        <v>532</v>
      </c>
      <c r="I14706" t="s">
        <v>1433</v>
      </c>
      <c r="K14706">
        <v>54064</v>
      </c>
      <c r="L14706">
        <v>1840007831</v>
      </c>
    </row>
    <row r="14707" spans="1:12" x14ac:dyDescent="0.45">
      <c r="A14707" t="str">
        <f t="shared" si="229"/>
        <v>Minnetrista, Minnesota, United States</v>
      </c>
      <c r="B14707" t="s">
        <v>18280</v>
      </c>
      <c r="C14707" t="s">
        <v>18280</v>
      </c>
      <c r="D14707">
        <v>44.935600000000001</v>
      </c>
      <c r="E14707">
        <v>-93.710300000000004</v>
      </c>
      <c r="F14707" t="s">
        <v>530</v>
      </c>
      <c r="G14707" t="s">
        <v>531</v>
      </c>
      <c r="H14707" t="s">
        <v>532</v>
      </c>
      <c r="I14707" t="s">
        <v>1433</v>
      </c>
      <c r="K14707">
        <v>8130</v>
      </c>
      <c r="L14707">
        <v>1840007833</v>
      </c>
    </row>
    <row r="14708" spans="1:12" x14ac:dyDescent="0.45">
      <c r="A14708" t="str">
        <f t="shared" si="229"/>
        <v>Mino, Gifu, Japan</v>
      </c>
      <c r="B14708" t="s">
        <v>18281</v>
      </c>
      <c r="C14708" t="s">
        <v>18281</v>
      </c>
      <c r="D14708">
        <v>35.544699999999999</v>
      </c>
      <c r="E14708">
        <v>136.9075</v>
      </c>
      <c r="F14708" t="s">
        <v>514</v>
      </c>
      <c r="G14708" t="s">
        <v>515</v>
      </c>
      <c r="H14708" t="s">
        <v>516</v>
      </c>
      <c r="I14708" t="s">
        <v>9401</v>
      </c>
      <c r="K14708">
        <v>19610</v>
      </c>
      <c r="L14708">
        <v>1392884993</v>
      </c>
    </row>
    <row r="14709" spans="1:12" x14ac:dyDescent="0.45">
      <c r="A14709" t="str">
        <f t="shared" si="229"/>
        <v>Minobu, Yamanashi, Japan</v>
      </c>
      <c r="B14709" t="s">
        <v>18282</v>
      </c>
      <c r="C14709" t="s">
        <v>18282</v>
      </c>
      <c r="D14709">
        <v>35.467500000000001</v>
      </c>
      <c r="E14709">
        <v>138.4425</v>
      </c>
      <c r="F14709" t="s">
        <v>514</v>
      </c>
      <c r="G14709" t="s">
        <v>515</v>
      </c>
      <c r="H14709" t="s">
        <v>516</v>
      </c>
      <c r="I14709" t="s">
        <v>12807</v>
      </c>
      <c r="K14709">
        <v>10956</v>
      </c>
      <c r="L14709">
        <v>1392309481</v>
      </c>
    </row>
    <row r="14710" spans="1:12" x14ac:dyDescent="0.45">
      <c r="A14710" t="str">
        <f t="shared" si="229"/>
        <v>Minokamo, Gifu, Japan</v>
      </c>
      <c r="B14710" t="s">
        <v>18283</v>
      </c>
      <c r="C14710" t="s">
        <v>18283</v>
      </c>
      <c r="D14710">
        <v>35.433300000000003</v>
      </c>
      <c r="E14710">
        <v>137.01669999999999</v>
      </c>
      <c r="F14710" t="s">
        <v>514</v>
      </c>
      <c r="G14710" t="s">
        <v>515</v>
      </c>
      <c r="H14710" t="s">
        <v>516</v>
      </c>
      <c r="I14710" t="s">
        <v>9401</v>
      </c>
      <c r="K14710">
        <v>56804</v>
      </c>
      <c r="L14710">
        <v>1392923149</v>
      </c>
    </row>
    <row r="14711" spans="1:12" x14ac:dyDescent="0.45">
      <c r="A14711" t="str">
        <f t="shared" si="229"/>
        <v>Minooka, Illinois, United States</v>
      </c>
      <c r="B14711" t="s">
        <v>18284</v>
      </c>
      <c r="C14711" t="s">
        <v>18284</v>
      </c>
      <c r="D14711">
        <v>41.450699999999998</v>
      </c>
      <c r="E14711">
        <v>-88.279200000000003</v>
      </c>
      <c r="F14711" t="s">
        <v>530</v>
      </c>
      <c r="G14711" t="s">
        <v>531</v>
      </c>
      <c r="H14711" t="s">
        <v>532</v>
      </c>
      <c r="I14711" t="s">
        <v>824</v>
      </c>
      <c r="K14711">
        <v>11397</v>
      </c>
      <c r="L14711">
        <v>1840011618</v>
      </c>
    </row>
    <row r="14712" spans="1:12" x14ac:dyDescent="0.45">
      <c r="A14712" t="str">
        <f t="shared" si="229"/>
        <v>Minot, North Dakota, United States</v>
      </c>
      <c r="B14712" t="s">
        <v>18285</v>
      </c>
      <c r="C14712" t="s">
        <v>18285</v>
      </c>
      <c r="D14712">
        <v>48.237499999999997</v>
      </c>
      <c r="E14712">
        <v>-101.27809999999999</v>
      </c>
      <c r="F14712" t="s">
        <v>530</v>
      </c>
      <c r="G14712" t="s">
        <v>531</v>
      </c>
      <c r="H14712" t="s">
        <v>532</v>
      </c>
      <c r="I14712" t="s">
        <v>4615</v>
      </c>
      <c r="K14712">
        <v>49425</v>
      </c>
      <c r="L14712">
        <v>1840000053</v>
      </c>
    </row>
    <row r="14713" spans="1:12" x14ac:dyDescent="0.45">
      <c r="A14713" t="str">
        <f t="shared" si="229"/>
        <v>Minot AFB, North Dakota, United States</v>
      </c>
      <c r="B14713" t="s">
        <v>18286</v>
      </c>
      <c r="C14713" t="s">
        <v>18286</v>
      </c>
      <c r="D14713">
        <v>48.420900000000003</v>
      </c>
      <c r="E14713">
        <v>-101.3381</v>
      </c>
      <c r="F14713" t="s">
        <v>530</v>
      </c>
      <c r="G14713" t="s">
        <v>531</v>
      </c>
      <c r="H14713" t="s">
        <v>532</v>
      </c>
      <c r="I14713" t="s">
        <v>4615</v>
      </c>
      <c r="K14713">
        <v>5384</v>
      </c>
      <c r="L14713">
        <v>1840073766</v>
      </c>
    </row>
    <row r="14714" spans="1:12" x14ac:dyDescent="0.45">
      <c r="A14714" t="str">
        <f t="shared" si="229"/>
        <v>Minsk, Minsk, Belarus</v>
      </c>
      <c r="B14714" t="s">
        <v>18287</v>
      </c>
      <c r="C14714" t="s">
        <v>18287</v>
      </c>
      <c r="D14714">
        <v>53.902200000000001</v>
      </c>
      <c r="E14714">
        <v>27.561800000000002</v>
      </c>
      <c r="F14714" t="s">
        <v>2588</v>
      </c>
      <c r="G14714" t="s">
        <v>2589</v>
      </c>
      <c r="H14714" t="s">
        <v>2590</v>
      </c>
      <c r="I14714" t="s">
        <v>18287</v>
      </c>
      <c r="J14714" t="s">
        <v>606</v>
      </c>
      <c r="K14714">
        <v>2020600</v>
      </c>
      <c r="L14714">
        <v>1112348503</v>
      </c>
    </row>
    <row r="14715" spans="1:12" x14ac:dyDescent="0.45">
      <c r="A14715" t="str">
        <f t="shared" si="229"/>
        <v>Minster, Kent, United Kingdom</v>
      </c>
      <c r="B14715" t="s">
        <v>18288</v>
      </c>
      <c r="C14715" t="s">
        <v>18288</v>
      </c>
      <c r="D14715">
        <v>51.420999999999999</v>
      </c>
      <c r="E14715">
        <v>0.80900000000000005</v>
      </c>
      <c r="F14715" t="s">
        <v>536</v>
      </c>
      <c r="G14715" t="s">
        <v>537</v>
      </c>
      <c r="H14715" t="s">
        <v>538</v>
      </c>
      <c r="I14715" t="s">
        <v>1606</v>
      </c>
      <c r="K14715">
        <v>14789</v>
      </c>
      <c r="L14715">
        <v>1826548197</v>
      </c>
    </row>
    <row r="14716" spans="1:12" x14ac:dyDescent="0.45">
      <c r="A14716" t="str">
        <f t="shared" si="229"/>
        <v>Mint Hill, North Carolina, United States</v>
      </c>
      <c r="B14716" t="s">
        <v>18289</v>
      </c>
      <c r="C14716" t="s">
        <v>18289</v>
      </c>
      <c r="D14716">
        <v>35.178199999999997</v>
      </c>
      <c r="E14716">
        <v>-80.653300000000002</v>
      </c>
      <c r="F14716" t="s">
        <v>530</v>
      </c>
      <c r="G14716" t="s">
        <v>531</v>
      </c>
      <c r="H14716" t="s">
        <v>532</v>
      </c>
      <c r="I14716" t="s">
        <v>589</v>
      </c>
      <c r="K14716">
        <v>27617</v>
      </c>
      <c r="L14716">
        <v>1840016351</v>
      </c>
    </row>
    <row r="14717" spans="1:12" x14ac:dyDescent="0.45">
      <c r="A14717" t="str">
        <f t="shared" si="229"/>
        <v>Minto, Ontario, Canada</v>
      </c>
      <c r="B14717" t="s">
        <v>18290</v>
      </c>
      <c r="C14717" t="s">
        <v>18290</v>
      </c>
      <c r="D14717">
        <v>43.916699999999999</v>
      </c>
      <c r="E14717">
        <v>-80.866699999999994</v>
      </c>
      <c r="F14717" t="s">
        <v>541</v>
      </c>
      <c r="G14717" t="s">
        <v>542</v>
      </c>
      <c r="H14717" t="s">
        <v>543</v>
      </c>
      <c r="I14717" t="s">
        <v>857</v>
      </c>
      <c r="K14717">
        <v>8671</v>
      </c>
      <c r="L14717">
        <v>1124000198</v>
      </c>
    </row>
    <row r="14718" spans="1:12" x14ac:dyDescent="0.45">
      <c r="A14718" t="str">
        <f t="shared" si="229"/>
        <v>Minusinsk, Krasnoyarskiy Kray, Russia</v>
      </c>
      <c r="B14718" t="s">
        <v>18291</v>
      </c>
      <c r="C14718" t="s">
        <v>18291</v>
      </c>
      <c r="D14718">
        <v>53.7</v>
      </c>
      <c r="E14718">
        <v>91.683300000000003</v>
      </c>
      <c r="F14718" t="s">
        <v>504</v>
      </c>
      <c r="G14718" t="s">
        <v>505</v>
      </c>
      <c r="H14718" t="s">
        <v>506</v>
      </c>
      <c r="I14718" t="s">
        <v>737</v>
      </c>
      <c r="K14718">
        <v>68007</v>
      </c>
      <c r="L14718">
        <v>1643003309</v>
      </c>
    </row>
    <row r="14719" spans="1:12" x14ac:dyDescent="0.45">
      <c r="A14719" t="str">
        <f t="shared" si="229"/>
        <v>Minyar, Chelyabinskaya Oblast’, Russia</v>
      </c>
      <c r="B14719" t="s">
        <v>18292</v>
      </c>
      <c r="C14719" t="s">
        <v>18292</v>
      </c>
      <c r="D14719">
        <v>55.066699999999997</v>
      </c>
      <c r="E14719">
        <v>57.55</v>
      </c>
      <c r="F14719" t="s">
        <v>504</v>
      </c>
      <c r="G14719" t="s">
        <v>505</v>
      </c>
      <c r="H14719" t="s">
        <v>506</v>
      </c>
      <c r="I14719" t="s">
        <v>2555</v>
      </c>
      <c r="K14719">
        <v>9128</v>
      </c>
      <c r="L14719">
        <v>1643182106</v>
      </c>
    </row>
    <row r="14720" spans="1:12" x14ac:dyDescent="0.45">
      <c r="A14720" t="str">
        <f t="shared" si="229"/>
        <v>Minzhu, Jilin, China</v>
      </c>
      <c r="B14720" t="s">
        <v>18293</v>
      </c>
      <c r="C14720" t="s">
        <v>18293</v>
      </c>
      <c r="D14720">
        <v>43.719200000000001</v>
      </c>
      <c r="E14720">
        <v>127.337</v>
      </c>
      <c r="F14720" t="s">
        <v>1039</v>
      </c>
      <c r="G14720" t="s">
        <v>1040</v>
      </c>
      <c r="H14720" t="s">
        <v>1041</v>
      </c>
      <c r="I14720" t="s">
        <v>3148</v>
      </c>
      <c r="J14720" t="s">
        <v>366</v>
      </c>
      <c r="K14720">
        <v>453265</v>
      </c>
      <c r="L14720">
        <v>1156295044</v>
      </c>
    </row>
    <row r="14721" spans="1:12" x14ac:dyDescent="0.45">
      <c r="A14721" t="str">
        <f t="shared" si="229"/>
        <v>Mionica, Mionica, Serbia</v>
      </c>
      <c r="B14721" t="s">
        <v>18294</v>
      </c>
      <c r="C14721" t="s">
        <v>18294</v>
      </c>
      <c r="D14721">
        <v>44.25</v>
      </c>
      <c r="E14721">
        <v>20.083300000000001</v>
      </c>
      <c r="F14721" t="s">
        <v>795</v>
      </c>
      <c r="G14721" t="s">
        <v>796</v>
      </c>
      <c r="H14721" t="s">
        <v>797</v>
      </c>
      <c r="I14721" t="s">
        <v>18294</v>
      </c>
      <c r="J14721" t="s">
        <v>378</v>
      </c>
      <c r="L14721">
        <v>1688862283</v>
      </c>
    </row>
    <row r="14722" spans="1:12" x14ac:dyDescent="0.45">
      <c r="A14722" t="str">
        <f t="shared" si="229"/>
        <v>Mioveni, Argeş, Romania</v>
      </c>
      <c r="B14722" t="s">
        <v>18295</v>
      </c>
      <c r="C14722" t="s">
        <v>18295</v>
      </c>
      <c r="D14722">
        <v>44.955300000000001</v>
      </c>
      <c r="E14722">
        <v>24.935600000000001</v>
      </c>
      <c r="F14722" t="s">
        <v>665</v>
      </c>
      <c r="G14722" t="s">
        <v>666</v>
      </c>
      <c r="H14722" t="s">
        <v>667</v>
      </c>
      <c r="I14722" t="s">
        <v>7651</v>
      </c>
      <c r="K14722">
        <v>31998</v>
      </c>
      <c r="L14722">
        <v>1642961342</v>
      </c>
    </row>
    <row r="14723" spans="1:12" x14ac:dyDescent="0.45">
      <c r="A14723" t="str">
        <f t="shared" ref="A14723:A14786" si="230">CONCATENATE(B14723,", ",I14723,", ",F14723)</f>
        <v>Mira, Coimbra, Portugal</v>
      </c>
      <c r="B14723" t="s">
        <v>18296</v>
      </c>
      <c r="C14723" t="s">
        <v>18296</v>
      </c>
      <c r="D14723">
        <v>40.4285</v>
      </c>
      <c r="E14723">
        <v>-8.7363</v>
      </c>
      <c r="F14723" t="s">
        <v>967</v>
      </c>
      <c r="G14723" t="s">
        <v>968</v>
      </c>
      <c r="H14723" t="s">
        <v>969</v>
      </c>
      <c r="I14723" t="s">
        <v>2354</v>
      </c>
      <c r="J14723" t="s">
        <v>366</v>
      </c>
      <c r="K14723">
        <v>12465</v>
      </c>
      <c r="L14723">
        <v>1620156397</v>
      </c>
    </row>
    <row r="14724" spans="1:12" x14ac:dyDescent="0.45">
      <c r="A14724" t="str">
        <f t="shared" si="230"/>
        <v>Mira Monte, California, United States</v>
      </c>
      <c r="B14724" t="s">
        <v>18297</v>
      </c>
      <c r="C14724" t="s">
        <v>18297</v>
      </c>
      <c r="D14724">
        <v>34.428400000000003</v>
      </c>
      <c r="E14724">
        <v>-119.28530000000001</v>
      </c>
      <c r="F14724" t="s">
        <v>530</v>
      </c>
      <c r="G14724" t="s">
        <v>531</v>
      </c>
      <c r="H14724" t="s">
        <v>532</v>
      </c>
      <c r="I14724" t="s">
        <v>754</v>
      </c>
      <c r="K14724">
        <v>6912</v>
      </c>
      <c r="L14724">
        <v>1840019197</v>
      </c>
    </row>
    <row r="14725" spans="1:12" x14ac:dyDescent="0.45">
      <c r="A14725" t="str">
        <f t="shared" si="230"/>
        <v>Mirabel, Quebec, Canada</v>
      </c>
      <c r="B14725" t="s">
        <v>18298</v>
      </c>
      <c r="C14725" t="s">
        <v>18298</v>
      </c>
      <c r="D14725">
        <v>45.65</v>
      </c>
      <c r="E14725">
        <v>-74.083299999999994</v>
      </c>
      <c r="F14725" t="s">
        <v>541</v>
      </c>
      <c r="G14725" t="s">
        <v>542</v>
      </c>
      <c r="H14725" t="s">
        <v>543</v>
      </c>
      <c r="I14725" t="s">
        <v>756</v>
      </c>
      <c r="K14725">
        <v>50513</v>
      </c>
      <c r="L14725">
        <v>1124182375</v>
      </c>
    </row>
    <row r="14726" spans="1:12" x14ac:dyDescent="0.45">
      <c r="A14726" t="str">
        <f t="shared" si="230"/>
        <v>Miracatu, São Paulo, Brazil</v>
      </c>
      <c r="B14726" t="s">
        <v>18299</v>
      </c>
      <c r="C14726" t="s">
        <v>18299</v>
      </c>
      <c r="D14726">
        <v>-24.280799999999999</v>
      </c>
      <c r="E14726">
        <v>-47.46</v>
      </c>
      <c r="F14726" t="s">
        <v>491</v>
      </c>
      <c r="G14726" t="s">
        <v>492</v>
      </c>
      <c r="H14726" t="s">
        <v>493</v>
      </c>
      <c r="I14726" t="s">
        <v>801</v>
      </c>
      <c r="K14726">
        <v>20533</v>
      </c>
      <c r="L14726">
        <v>1076480292</v>
      </c>
    </row>
    <row r="14727" spans="1:12" x14ac:dyDescent="0.45">
      <c r="A14727" t="str">
        <f t="shared" si="230"/>
        <v>Miracema, Rio de Janeiro, Brazil</v>
      </c>
      <c r="B14727" t="s">
        <v>18300</v>
      </c>
      <c r="C14727" t="s">
        <v>18300</v>
      </c>
      <c r="D14727">
        <v>-21.41</v>
      </c>
      <c r="E14727">
        <v>-42.2</v>
      </c>
      <c r="F14727" t="s">
        <v>491</v>
      </c>
      <c r="G14727" t="s">
        <v>492</v>
      </c>
      <c r="H14727" t="s">
        <v>493</v>
      </c>
      <c r="I14727" t="s">
        <v>3643</v>
      </c>
      <c r="K14727">
        <v>26684</v>
      </c>
      <c r="L14727">
        <v>1076359191</v>
      </c>
    </row>
    <row r="14728" spans="1:12" x14ac:dyDescent="0.45">
      <c r="A14728" t="str">
        <f t="shared" si="230"/>
        <v>Miragoâne, Nippes, Haiti</v>
      </c>
      <c r="B14728" t="s">
        <v>18301</v>
      </c>
      <c r="C14728" t="s">
        <v>18302</v>
      </c>
      <c r="D14728">
        <v>18.441099999999999</v>
      </c>
      <c r="E14728">
        <v>-73.088300000000004</v>
      </c>
      <c r="F14728" t="s">
        <v>4043</v>
      </c>
      <c r="G14728" t="s">
        <v>4044</v>
      </c>
      <c r="H14728" t="s">
        <v>4045</v>
      </c>
      <c r="I14728" t="s">
        <v>18303</v>
      </c>
      <c r="J14728" t="s">
        <v>378</v>
      </c>
      <c r="L14728">
        <v>1332665283</v>
      </c>
    </row>
    <row r="14729" spans="1:12" x14ac:dyDescent="0.45">
      <c r="A14729" t="str">
        <f t="shared" si="230"/>
        <v>Miramar, Florida, United States</v>
      </c>
      <c r="B14729" t="s">
        <v>18304</v>
      </c>
      <c r="C14729" t="s">
        <v>18304</v>
      </c>
      <c r="D14729">
        <v>25.9773</v>
      </c>
      <c r="E14729">
        <v>-80.335099999999997</v>
      </c>
      <c r="F14729" t="s">
        <v>530</v>
      </c>
      <c r="G14729" t="s">
        <v>531</v>
      </c>
      <c r="H14729" t="s">
        <v>532</v>
      </c>
      <c r="I14729" t="s">
        <v>1378</v>
      </c>
      <c r="K14729">
        <v>141191</v>
      </c>
      <c r="L14729">
        <v>1840015137</v>
      </c>
    </row>
    <row r="14730" spans="1:12" x14ac:dyDescent="0.45">
      <c r="A14730" t="str">
        <f t="shared" si="230"/>
        <v>Miramar, Tamaulipas, Mexico</v>
      </c>
      <c r="B14730" t="s">
        <v>18304</v>
      </c>
      <c r="C14730" t="s">
        <v>18304</v>
      </c>
      <c r="D14730">
        <v>22.337499999999999</v>
      </c>
      <c r="E14730">
        <v>-97.869399999999999</v>
      </c>
      <c r="F14730" t="s">
        <v>519</v>
      </c>
      <c r="G14730" t="s">
        <v>520</v>
      </c>
      <c r="H14730" t="s">
        <v>521</v>
      </c>
      <c r="I14730" t="s">
        <v>523</v>
      </c>
      <c r="K14730">
        <v>118614</v>
      </c>
      <c r="L14730">
        <v>1484353090</v>
      </c>
    </row>
    <row r="14731" spans="1:12" x14ac:dyDescent="0.45">
      <c r="A14731" t="str">
        <f t="shared" si="230"/>
        <v>Miramar Beach, Florida, United States</v>
      </c>
      <c r="B14731" t="s">
        <v>18305</v>
      </c>
      <c r="C14731" t="s">
        <v>18305</v>
      </c>
      <c r="D14731">
        <v>30.385400000000001</v>
      </c>
      <c r="E14731">
        <v>-86.344300000000004</v>
      </c>
      <c r="F14731" t="s">
        <v>530</v>
      </c>
      <c r="G14731" t="s">
        <v>531</v>
      </c>
      <c r="H14731" t="s">
        <v>532</v>
      </c>
      <c r="I14731" t="s">
        <v>1378</v>
      </c>
      <c r="K14731">
        <v>8758</v>
      </c>
      <c r="L14731">
        <v>1840013925</v>
      </c>
    </row>
    <row r="14732" spans="1:12" x14ac:dyDescent="0.45">
      <c r="A14732" t="str">
        <f t="shared" si="230"/>
        <v>Miramas, Provence-Alpes-Côte d’Azur, France</v>
      </c>
      <c r="B14732" t="s">
        <v>18306</v>
      </c>
      <c r="C14732" t="s">
        <v>18306</v>
      </c>
      <c r="D14732">
        <v>43.5822</v>
      </c>
      <c r="E14732">
        <v>5.0019</v>
      </c>
      <c r="F14732" t="s">
        <v>526</v>
      </c>
      <c r="G14732" t="s">
        <v>527</v>
      </c>
      <c r="H14732" t="s">
        <v>528</v>
      </c>
      <c r="I14732" t="s">
        <v>1081</v>
      </c>
      <c r="K14732">
        <v>26470</v>
      </c>
      <c r="L14732">
        <v>1250908076</v>
      </c>
    </row>
    <row r="14733" spans="1:12" x14ac:dyDescent="0.45">
      <c r="A14733" t="str">
        <f t="shared" si="230"/>
        <v>Miramichi, New Brunswick, Canada</v>
      </c>
      <c r="B14733" t="s">
        <v>18307</v>
      </c>
      <c r="C14733" t="s">
        <v>18307</v>
      </c>
      <c r="D14733">
        <v>47.019599999999997</v>
      </c>
      <c r="E14733">
        <v>-65.507199999999997</v>
      </c>
      <c r="F14733" t="s">
        <v>541</v>
      </c>
      <c r="G14733" t="s">
        <v>542</v>
      </c>
      <c r="H14733" t="s">
        <v>543</v>
      </c>
      <c r="I14733" t="s">
        <v>3760</v>
      </c>
      <c r="K14733">
        <v>17537</v>
      </c>
      <c r="L14733">
        <v>1124714190</v>
      </c>
    </row>
    <row r="14734" spans="1:12" x14ac:dyDescent="0.45">
      <c r="A14734" t="str">
        <f t="shared" si="230"/>
        <v>Miranda do Corvo, Coimbra, Portugal</v>
      </c>
      <c r="B14734" t="s">
        <v>18308</v>
      </c>
      <c r="C14734" t="s">
        <v>18308</v>
      </c>
      <c r="D14734">
        <v>40.1</v>
      </c>
      <c r="E14734">
        <v>-8.3332999999999995</v>
      </c>
      <c r="F14734" t="s">
        <v>967</v>
      </c>
      <c r="G14734" t="s">
        <v>968</v>
      </c>
      <c r="H14734" t="s">
        <v>969</v>
      </c>
      <c r="I14734" t="s">
        <v>2354</v>
      </c>
      <c r="J14734" t="s">
        <v>366</v>
      </c>
      <c r="K14734">
        <v>13098</v>
      </c>
      <c r="L14734">
        <v>1620469916</v>
      </c>
    </row>
    <row r="14735" spans="1:12" x14ac:dyDescent="0.45">
      <c r="A14735" t="str">
        <f t="shared" si="230"/>
        <v>Miranda do Douro, Bragança, Portugal</v>
      </c>
      <c r="B14735" t="s">
        <v>18309</v>
      </c>
      <c r="C14735" t="s">
        <v>18309</v>
      </c>
      <c r="D14735">
        <v>41.5</v>
      </c>
      <c r="E14735">
        <v>-6.2667000000000002</v>
      </c>
      <c r="F14735" t="s">
        <v>967</v>
      </c>
      <c r="G14735" t="s">
        <v>968</v>
      </c>
      <c r="H14735" t="s">
        <v>969</v>
      </c>
      <c r="I14735" t="s">
        <v>5119</v>
      </c>
      <c r="J14735" t="s">
        <v>366</v>
      </c>
      <c r="K14735">
        <v>7482</v>
      </c>
      <c r="L14735">
        <v>1620082713</v>
      </c>
    </row>
    <row r="14736" spans="1:12" x14ac:dyDescent="0.45">
      <c r="A14736" t="str">
        <f t="shared" si="230"/>
        <v>Mirandela, Bragança, Portugal</v>
      </c>
      <c r="B14736" t="s">
        <v>18310</v>
      </c>
      <c r="C14736" t="s">
        <v>18310</v>
      </c>
      <c r="D14736">
        <v>41.4833</v>
      </c>
      <c r="E14736">
        <v>-7.1833</v>
      </c>
      <c r="F14736" t="s">
        <v>967</v>
      </c>
      <c r="G14736" t="s">
        <v>968</v>
      </c>
      <c r="H14736" t="s">
        <v>969</v>
      </c>
      <c r="I14736" t="s">
        <v>5119</v>
      </c>
      <c r="J14736" t="s">
        <v>366</v>
      </c>
      <c r="K14736">
        <v>23850</v>
      </c>
      <c r="L14736">
        <v>1620845288</v>
      </c>
    </row>
    <row r="14737" spans="1:12" x14ac:dyDescent="0.45">
      <c r="A14737" t="str">
        <f t="shared" si="230"/>
        <v>Mirandópolis, São Paulo, Brazil</v>
      </c>
      <c r="B14737" t="s">
        <v>18311</v>
      </c>
      <c r="C14737" t="s">
        <v>18312</v>
      </c>
      <c r="D14737">
        <v>-21.133600000000001</v>
      </c>
      <c r="E14737">
        <v>-51.101700000000001</v>
      </c>
      <c r="F14737" t="s">
        <v>491</v>
      </c>
      <c r="G14737" t="s">
        <v>492</v>
      </c>
      <c r="H14737" t="s">
        <v>493</v>
      </c>
      <c r="I14737" t="s">
        <v>801</v>
      </c>
      <c r="K14737">
        <v>29043</v>
      </c>
      <c r="L14737">
        <v>1076193094</v>
      </c>
    </row>
    <row r="14738" spans="1:12" x14ac:dyDescent="0.45">
      <c r="A14738" t="str">
        <f t="shared" si="230"/>
        <v>Mirante do Paranapanema, São Paulo, Brazil</v>
      </c>
      <c r="B14738" t="s">
        <v>18313</v>
      </c>
      <c r="C14738" t="s">
        <v>18313</v>
      </c>
      <c r="D14738">
        <v>-22.291899999999998</v>
      </c>
      <c r="E14738">
        <v>-51.906399999999998</v>
      </c>
      <c r="F14738" t="s">
        <v>491</v>
      </c>
      <c r="G14738" t="s">
        <v>492</v>
      </c>
      <c r="H14738" t="s">
        <v>493</v>
      </c>
      <c r="I14738" t="s">
        <v>801</v>
      </c>
      <c r="K14738">
        <v>17979</v>
      </c>
      <c r="L14738">
        <v>1076182507</v>
      </c>
    </row>
    <row r="14739" spans="1:12" x14ac:dyDescent="0.45">
      <c r="A14739" t="str">
        <f t="shared" si="230"/>
        <v>Mirassol, São Paulo, Brazil</v>
      </c>
      <c r="B14739" t="s">
        <v>18314</v>
      </c>
      <c r="C14739" t="s">
        <v>18314</v>
      </c>
      <c r="D14739">
        <v>-20.818899999999999</v>
      </c>
      <c r="E14739">
        <v>-49.520800000000001</v>
      </c>
      <c r="F14739" t="s">
        <v>491</v>
      </c>
      <c r="G14739" t="s">
        <v>492</v>
      </c>
      <c r="H14739" t="s">
        <v>493</v>
      </c>
      <c r="I14739" t="s">
        <v>801</v>
      </c>
      <c r="K14739">
        <v>57857</v>
      </c>
      <c r="L14739">
        <v>1076772486</v>
      </c>
    </row>
    <row r="14740" spans="1:12" x14ac:dyDescent="0.45">
      <c r="A14740" t="str">
        <f t="shared" si="230"/>
        <v>Mirbāţ, Z̧ufār, Oman</v>
      </c>
      <c r="B14740" t="s">
        <v>18315</v>
      </c>
      <c r="C14740" t="s">
        <v>18316</v>
      </c>
      <c r="D14740">
        <v>16.9924</v>
      </c>
      <c r="E14740">
        <v>54.691800000000001</v>
      </c>
      <c r="F14740" t="s">
        <v>417</v>
      </c>
      <c r="G14740" t="s">
        <v>418</v>
      </c>
      <c r="H14740" t="s">
        <v>419</v>
      </c>
      <c r="I14740" t="s">
        <v>18317</v>
      </c>
      <c r="K14740">
        <v>1120</v>
      </c>
      <c r="L14740">
        <v>1512455360</v>
      </c>
    </row>
    <row r="14741" spans="1:12" x14ac:dyDescent="0.45">
      <c r="A14741" t="str">
        <f t="shared" si="230"/>
        <v>Miren, Miren-Kostanjevica, Slovenia</v>
      </c>
      <c r="B14741" t="s">
        <v>18318</v>
      </c>
      <c r="C14741" t="s">
        <v>18318</v>
      </c>
      <c r="D14741">
        <v>45.895600000000002</v>
      </c>
      <c r="E14741">
        <v>13.6075</v>
      </c>
      <c r="F14741" t="s">
        <v>1111</v>
      </c>
      <c r="G14741" t="s">
        <v>1112</v>
      </c>
      <c r="H14741" t="s">
        <v>1113</v>
      </c>
      <c r="I14741" t="s">
        <v>18319</v>
      </c>
      <c r="J14741" t="s">
        <v>378</v>
      </c>
      <c r="L14741">
        <v>1705608129</v>
      </c>
    </row>
    <row r="14742" spans="1:12" x14ac:dyDescent="0.45">
      <c r="A14742" t="str">
        <f t="shared" si="230"/>
        <v>Mirfield, Kirklees, United Kingdom</v>
      </c>
      <c r="B14742" t="s">
        <v>18320</v>
      </c>
      <c r="C14742" t="s">
        <v>18320</v>
      </c>
      <c r="D14742">
        <v>53.680700000000002</v>
      </c>
      <c r="E14742">
        <v>-1.6888000000000001</v>
      </c>
      <c r="F14742" t="s">
        <v>536</v>
      </c>
      <c r="G14742" t="s">
        <v>537</v>
      </c>
      <c r="H14742" t="s">
        <v>538</v>
      </c>
      <c r="I14742" t="s">
        <v>1639</v>
      </c>
      <c r="K14742">
        <v>19563</v>
      </c>
      <c r="L14742">
        <v>1826835871</v>
      </c>
    </row>
    <row r="14743" spans="1:12" x14ac:dyDescent="0.45">
      <c r="A14743" t="str">
        <f t="shared" si="230"/>
        <v>Miri, Sarawak, Malaysia</v>
      </c>
      <c r="B14743" t="s">
        <v>18321</v>
      </c>
      <c r="C14743" t="s">
        <v>18321</v>
      </c>
      <c r="D14743">
        <v>4.4028</v>
      </c>
      <c r="E14743">
        <v>113.9933</v>
      </c>
      <c r="F14743" t="s">
        <v>1653</v>
      </c>
      <c r="G14743" t="s">
        <v>1654</v>
      </c>
      <c r="H14743" t="s">
        <v>1655</v>
      </c>
      <c r="I14743" t="s">
        <v>4543</v>
      </c>
      <c r="K14743">
        <v>234541</v>
      </c>
      <c r="L14743">
        <v>1458079883</v>
      </c>
    </row>
    <row r="14744" spans="1:12" x14ac:dyDescent="0.45">
      <c r="A14744" t="str">
        <f t="shared" si="230"/>
        <v>Mirna, Mirna, Slovenia</v>
      </c>
      <c r="B14744" t="s">
        <v>18322</v>
      </c>
      <c r="C14744" t="s">
        <v>18322</v>
      </c>
      <c r="D14744">
        <v>45.955300000000001</v>
      </c>
      <c r="E14744">
        <v>15.0619</v>
      </c>
      <c r="F14744" t="s">
        <v>1111</v>
      </c>
      <c r="G14744" t="s">
        <v>1112</v>
      </c>
      <c r="H14744" t="s">
        <v>1113</v>
      </c>
      <c r="I14744" t="s">
        <v>18322</v>
      </c>
      <c r="J14744" t="s">
        <v>378</v>
      </c>
      <c r="L14744">
        <v>1705033855</v>
      </c>
    </row>
    <row r="14745" spans="1:12" x14ac:dyDescent="0.45">
      <c r="A14745" t="str">
        <f t="shared" si="230"/>
        <v>Mirna Peč, Mirna Peč, Slovenia</v>
      </c>
      <c r="B14745" t="s">
        <v>18323</v>
      </c>
      <c r="C14745" t="s">
        <v>18324</v>
      </c>
      <c r="D14745">
        <v>45.860300000000002</v>
      </c>
      <c r="E14745">
        <v>15.083299999999999</v>
      </c>
      <c r="F14745" t="s">
        <v>1111</v>
      </c>
      <c r="G14745" t="s">
        <v>1112</v>
      </c>
      <c r="H14745" t="s">
        <v>1113</v>
      </c>
      <c r="I14745" t="s">
        <v>18323</v>
      </c>
      <c r="J14745" t="s">
        <v>378</v>
      </c>
      <c r="L14745">
        <v>1705096910</v>
      </c>
    </row>
    <row r="14746" spans="1:12" x14ac:dyDescent="0.45">
      <c r="A14746" t="str">
        <f t="shared" si="230"/>
        <v>Mirnyy, Sakha (Yakutiya), Russia</v>
      </c>
      <c r="B14746" t="s">
        <v>18325</v>
      </c>
      <c r="C14746" t="s">
        <v>18325</v>
      </c>
      <c r="D14746">
        <v>62.533299999999997</v>
      </c>
      <c r="E14746">
        <v>113.95</v>
      </c>
      <c r="F14746" t="s">
        <v>504</v>
      </c>
      <c r="G14746" t="s">
        <v>505</v>
      </c>
      <c r="H14746" t="s">
        <v>506</v>
      </c>
      <c r="I14746" t="s">
        <v>1470</v>
      </c>
      <c r="K14746">
        <v>35223</v>
      </c>
      <c r="L14746">
        <v>1643007406</v>
      </c>
    </row>
    <row r="14747" spans="1:12" x14ac:dyDescent="0.45">
      <c r="A14747" t="str">
        <f t="shared" si="230"/>
        <v>Mirnyy, Arkhangel’skaya Oblast’, Russia</v>
      </c>
      <c r="B14747" t="s">
        <v>18325</v>
      </c>
      <c r="C14747" t="s">
        <v>18325</v>
      </c>
      <c r="D14747">
        <v>62.760300000000001</v>
      </c>
      <c r="E14747">
        <v>40.335299999999997</v>
      </c>
      <c r="F14747" t="s">
        <v>504</v>
      </c>
      <c r="G14747" t="s">
        <v>505</v>
      </c>
      <c r="H14747" t="s">
        <v>506</v>
      </c>
      <c r="I14747" t="s">
        <v>2393</v>
      </c>
      <c r="K14747">
        <v>32175</v>
      </c>
      <c r="L14747">
        <v>1643687005</v>
      </c>
    </row>
    <row r="14748" spans="1:12" x14ac:dyDescent="0.45">
      <c r="A14748" t="str">
        <f t="shared" si="230"/>
        <v>Mirpur Khas, Sindh, Pakistan</v>
      </c>
      <c r="B14748" t="s">
        <v>18326</v>
      </c>
      <c r="C14748" t="s">
        <v>18326</v>
      </c>
      <c r="D14748">
        <v>25.526900000000001</v>
      </c>
      <c r="E14748">
        <v>69.011099999999999</v>
      </c>
      <c r="F14748" t="s">
        <v>546</v>
      </c>
      <c r="G14748" t="s">
        <v>547</v>
      </c>
      <c r="H14748" t="s">
        <v>548</v>
      </c>
      <c r="I14748" t="s">
        <v>7961</v>
      </c>
      <c r="J14748" t="s">
        <v>366</v>
      </c>
      <c r="K14748">
        <v>236961</v>
      </c>
      <c r="L14748">
        <v>1586156251</v>
      </c>
    </row>
    <row r="14749" spans="1:12" x14ac:dyDescent="0.45">
      <c r="A14749" t="str">
        <f t="shared" si="230"/>
        <v>Miryang, Gyeongnam, Korea, South</v>
      </c>
      <c r="B14749" t="s">
        <v>18327</v>
      </c>
      <c r="C14749" t="s">
        <v>18327</v>
      </c>
      <c r="D14749">
        <v>35.493299999999998</v>
      </c>
      <c r="E14749">
        <v>128.74889999999999</v>
      </c>
      <c r="F14749" t="s">
        <v>1978</v>
      </c>
      <c r="G14749" t="s">
        <v>1979</v>
      </c>
      <c r="H14749" t="s">
        <v>1980</v>
      </c>
      <c r="I14749" t="s">
        <v>6513</v>
      </c>
      <c r="K14749">
        <v>103069</v>
      </c>
      <c r="L14749">
        <v>1410001039</v>
      </c>
    </row>
    <row r="14750" spans="1:12" x14ac:dyDescent="0.45">
      <c r="A14750" t="str">
        <f t="shared" si="230"/>
        <v>Mirzāpur, Uttar Pradesh, India</v>
      </c>
      <c r="B14750" t="s">
        <v>18328</v>
      </c>
      <c r="C14750" t="s">
        <v>18329</v>
      </c>
      <c r="D14750">
        <v>25.15</v>
      </c>
      <c r="E14750">
        <v>82.58</v>
      </c>
      <c r="F14750" t="s">
        <v>626</v>
      </c>
      <c r="G14750" t="s">
        <v>627</v>
      </c>
      <c r="H14750" t="s">
        <v>628</v>
      </c>
      <c r="I14750" t="s">
        <v>939</v>
      </c>
      <c r="K14750">
        <v>2496970</v>
      </c>
      <c r="L14750">
        <v>1356427908</v>
      </c>
    </row>
    <row r="14751" spans="1:12" x14ac:dyDescent="0.45">
      <c r="A14751" t="str">
        <f t="shared" si="230"/>
        <v>Misantla, Veracruz, Mexico</v>
      </c>
      <c r="B14751" t="s">
        <v>18330</v>
      </c>
      <c r="C14751" t="s">
        <v>18330</v>
      </c>
      <c r="D14751">
        <v>19.933299999999999</v>
      </c>
      <c r="E14751">
        <v>-96.85</v>
      </c>
      <c r="F14751" t="s">
        <v>519</v>
      </c>
      <c r="G14751" t="s">
        <v>520</v>
      </c>
      <c r="H14751" t="s">
        <v>521</v>
      </c>
      <c r="I14751" t="s">
        <v>716</v>
      </c>
      <c r="J14751" t="s">
        <v>366</v>
      </c>
      <c r="K14751">
        <v>64249</v>
      </c>
      <c r="L14751">
        <v>1484744150</v>
      </c>
    </row>
    <row r="14752" spans="1:12" x14ac:dyDescent="0.45">
      <c r="A14752" t="str">
        <f t="shared" si="230"/>
        <v>Misato, Saitama, Japan</v>
      </c>
      <c r="B14752" t="s">
        <v>18331</v>
      </c>
      <c r="C14752" t="s">
        <v>18331</v>
      </c>
      <c r="D14752">
        <v>35.830300000000001</v>
      </c>
      <c r="E14752">
        <v>139.8725</v>
      </c>
      <c r="F14752" t="s">
        <v>514</v>
      </c>
      <c r="G14752" t="s">
        <v>515</v>
      </c>
      <c r="H14752" t="s">
        <v>516</v>
      </c>
      <c r="I14752" t="s">
        <v>919</v>
      </c>
      <c r="K14752">
        <v>141514</v>
      </c>
      <c r="L14752">
        <v>1392464033</v>
      </c>
    </row>
    <row r="14753" spans="1:12" x14ac:dyDescent="0.45">
      <c r="A14753" t="str">
        <f t="shared" si="230"/>
        <v>Misawa, Aomori, Japan</v>
      </c>
      <c r="B14753" t="s">
        <v>18332</v>
      </c>
      <c r="C14753" t="s">
        <v>18332</v>
      </c>
      <c r="D14753">
        <v>40.683300000000003</v>
      </c>
      <c r="E14753">
        <v>141.3689</v>
      </c>
      <c r="F14753" t="s">
        <v>514</v>
      </c>
      <c r="G14753" t="s">
        <v>515</v>
      </c>
      <c r="H14753" t="s">
        <v>516</v>
      </c>
      <c r="I14753" t="s">
        <v>2158</v>
      </c>
      <c r="K14753">
        <v>38877</v>
      </c>
      <c r="L14753">
        <v>1392268760</v>
      </c>
    </row>
    <row r="14754" spans="1:12" x14ac:dyDescent="0.45">
      <c r="A14754" t="str">
        <f t="shared" si="230"/>
        <v>Mishan, Heilongjiang, China</v>
      </c>
      <c r="B14754" t="s">
        <v>18333</v>
      </c>
      <c r="C14754" t="s">
        <v>18333</v>
      </c>
      <c r="D14754">
        <v>45.550400000000003</v>
      </c>
      <c r="E14754">
        <v>131.88</v>
      </c>
      <c r="F14754" t="s">
        <v>1039</v>
      </c>
      <c r="G14754" t="s">
        <v>1040</v>
      </c>
      <c r="H14754" t="s">
        <v>1041</v>
      </c>
      <c r="I14754" t="s">
        <v>1953</v>
      </c>
      <c r="K14754">
        <v>87257</v>
      </c>
      <c r="L14754">
        <v>1156267144</v>
      </c>
    </row>
    <row r="14755" spans="1:12" x14ac:dyDescent="0.45">
      <c r="A14755" t="str">
        <f t="shared" si="230"/>
        <v>Mishawaka, Indiana, United States</v>
      </c>
      <c r="B14755" t="s">
        <v>18334</v>
      </c>
      <c r="C14755" t="s">
        <v>18334</v>
      </c>
      <c r="D14755">
        <v>41.6736</v>
      </c>
      <c r="E14755">
        <v>-86.166899999999998</v>
      </c>
      <c r="F14755" t="s">
        <v>530</v>
      </c>
      <c r="G14755" t="s">
        <v>531</v>
      </c>
      <c r="H14755" t="s">
        <v>532</v>
      </c>
      <c r="I14755" t="s">
        <v>1964</v>
      </c>
      <c r="K14755">
        <v>50363</v>
      </c>
      <c r="L14755">
        <v>1840014695</v>
      </c>
    </row>
    <row r="14756" spans="1:12" x14ac:dyDescent="0.45">
      <c r="A14756" t="str">
        <f t="shared" si="230"/>
        <v>Miskolc, Borsod-Abaúj-Zemplén, Hungary</v>
      </c>
      <c r="B14756" t="s">
        <v>18335</v>
      </c>
      <c r="C14756" t="s">
        <v>18335</v>
      </c>
      <c r="D14756">
        <v>48.1</v>
      </c>
      <c r="E14756">
        <v>20.783300000000001</v>
      </c>
      <c r="F14756" t="s">
        <v>641</v>
      </c>
      <c r="G14756" t="s">
        <v>642</v>
      </c>
      <c r="H14756" t="s">
        <v>643</v>
      </c>
      <c r="I14756" t="s">
        <v>9106</v>
      </c>
      <c r="J14756" t="s">
        <v>378</v>
      </c>
      <c r="K14756">
        <v>154521</v>
      </c>
      <c r="L14756">
        <v>1348668815</v>
      </c>
    </row>
    <row r="14757" spans="1:12" x14ac:dyDescent="0.45">
      <c r="A14757" t="str">
        <f t="shared" si="230"/>
        <v>Mislinja, Mislinja, Slovenia</v>
      </c>
      <c r="B14757" t="s">
        <v>18336</v>
      </c>
      <c r="C14757" t="s">
        <v>18336</v>
      </c>
      <c r="D14757">
        <v>46.441099999999999</v>
      </c>
      <c r="E14757">
        <v>15.195600000000001</v>
      </c>
      <c r="F14757" t="s">
        <v>1111</v>
      </c>
      <c r="G14757" t="s">
        <v>1112</v>
      </c>
      <c r="H14757" t="s">
        <v>1113</v>
      </c>
      <c r="I14757" t="s">
        <v>18336</v>
      </c>
      <c r="J14757" t="s">
        <v>378</v>
      </c>
      <c r="L14757">
        <v>1705898157</v>
      </c>
    </row>
    <row r="14758" spans="1:12" x14ac:dyDescent="0.45">
      <c r="A14758" t="str">
        <f t="shared" si="230"/>
        <v>Mişrātah, Mişrātah, Libya</v>
      </c>
      <c r="B14758" t="s">
        <v>3484</v>
      </c>
      <c r="C14758" t="s">
        <v>18337</v>
      </c>
      <c r="D14758">
        <v>32.377800000000001</v>
      </c>
      <c r="E14758">
        <v>15.0901</v>
      </c>
      <c r="F14758" t="s">
        <v>1103</v>
      </c>
      <c r="G14758" t="s">
        <v>1104</v>
      </c>
      <c r="H14758" t="s">
        <v>1105</v>
      </c>
      <c r="I14758" t="s">
        <v>3484</v>
      </c>
      <c r="J14758" t="s">
        <v>378</v>
      </c>
      <c r="K14758">
        <v>259056</v>
      </c>
      <c r="L14758">
        <v>1434518407</v>
      </c>
    </row>
    <row r="14759" spans="1:12" x14ac:dyDescent="0.45">
      <c r="A14759" t="str">
        <f t="shared" si="230"/>
        <v>Mission, Texas, United States</v>
      </c>
      <c r="B14759" t="s">
        <v>18338</v>
      </c>
      <c r="C14759" t="s">
        <v>18338</v>
      </c>
      <c r="D14759">
        <v>26.2041</v>
      </c>
      <c r="E14759">
        <v>-98.325100000000006</v>
      </c>
      <c r="F14759" t="s">
        <v>530</v>
      </c>
      <c r="G14759" t="s">
        <v>531</v>
      </c>
      <c r="H14759" t="s">
        <v>532</v>
      </c>
      <c r="I14759" t="s">
        <v>610</v>
      </c>
      <c r="K14759">
        <v>84331</v>
      </c>
      <c r="L14759">
        <v>1840021026</v>
      </c>
    </row>
    <row r="14760" spans="1:12" x14ac:dyDescent="0.45">
      <c r="A14760" t="str">
        <f t="shared" si="230"/>
        <v>Mission, British Columbia, Canada</v>
      </c>
      <c r="B14760" t="s">
        <v>18338</v>
      </c>
      <c r="C14760" t="s">
        <v>18338</v>
      </c>
      <c r="D14760">
        <v>49.133699999999997</v>
      </c>
      <c r="E14760">
        <v>-122.3112</v>
      </c>
      <c r="F14760" t="s">
        <v>541</v>
      </c>
      <c r="G14760" t="s">
        <v>542</v>
      </c>
      <c r="H14760" t="s">
        <v>543</v>
      </c>
      <c r="I14760" t="s">
        <v>544</v>
      </c>
      <c r="K14760">
        <v>38833</v>
      </c>
      <c r="L14760">
        <v>1124502601</v>
      </c>
    </row>
    <row r="14761" spans="1:12" x14ac:dyDescent="0.45">
      <c r="A14761" t="str">
        <f t="shared" si="230"/>
        <v>Mission, Kansas, United States</v>
      </c>
      <c r="B14761" t="s">
        <v>18338</v>
      </c>
      <c r="C14761" t="s">
        <v>18338</v>
      </c>
      <c r="D14761">
        <v>39.027000000000001</v>
      </c>
      <c r="E14761">
        <v>-94.656800000000004</v>
      </c>
      <c r="F14761" t="s">
        <v>530</v>
      </c>
      <c r="G14761" t="s">
        <v>531</v>
      </c>
      <c r="H14761" t="s">
        <v>532</v>
      </c>
      <c r="I14761" t="s">
        <v>611</v>
      </c>
      <c r="K14761">
        <v>9911</v>
      </c>
      <c r="L14761">
        <v>1840003831</v>
      </c>
    </row>
    <row r="14762" spans="1:12" x14ac:dyDescent="0.45">
      <c r="A14762" t="str">
        <f t="shared" si="230"/>
        <v>Mission Bend, Texas, United States</v>
      </c>
      <c r="B14762" t="s">
        <v>18339</v>
      </c>
      <c r="C14762" t="s">
        <v>18339</v>
      </c>
      <c r="D14762">
        <v>29.694800000000001</v>
      </c>
      <c r="E14762">
        <v>-95.665700000000001</v>
      </c>
      <c r="F14762" t="s">
        <v>530</v>
      </c>
      <c r="G14762" t="s">
        <v>531</v>
      </c>
      <c r="H14762" t="s">
        <v>532</v>
      </c>
      <c r="I14762" t="s">
        <v>610</v>
      </c>
      <c r="K14762">
        <v>39291</v>
      </c>
      <c r="L14762">
        <v>1840019643</v>
      </c>
    </row>
    <row r="14763" spans="1:12" x14ac:dyDescent="0.45">
      <c r="A14763" t="str">
        <f t="shared" si="230"/>
        <v>Mission Viejo, California, United States</v>
      </c>
      <c r="B14763" t="s">
        <v>18340</v>
      </c>
      <c r="C14763" t="s">
        <v>18340</v>
      </c>
      <c r="D14763">
        <v>33.609499999999997</v>
      </c>
      <c r="E14763">
        <v>-117.655</v>
      </c>
      <c r="F14763" t="s">
        <v>530</v>
      </c>
      <c r="G14763" t="s">
        <v>531</v>
      </c>
      <c r="H14763" t="s">
        <v>532</v>
      </c>
      <c r="I14763" t="s">
        <v>754</v>
      </c>
      <c r="K14763">
        <v>590249</v>
      </c>
      <c r="L14763">
        <v>1840020580</v>
      </c>
    </row>
    <row r="14764" spans="1:12" x14ac:dyDescent="0.45">
      <c r="A14764" t="str">
        <f t="shared" si="230"/>
        <v>Mississauga, Ontario, Canada</v>
      </c>
      <c r="B14764" t="s">
        <v>18341</v>
      </c>
      <c r="C14764" t="s">
        <v>18341</v>
      </c>
      <c r="D14764">
        <v>43.6</v>
      </c>
      <c r="E14764">
        <v>-79.650000000000006</v>
      </c>
      <c r="F14764" t="s">
        <v>541</v>
      </c>
      <c r="G14764" t="s">
        <v>542</v>
      </c>
      <c r="H14764" t="s">
        <v>543</v>
      </c>
      <c r="I14764" t="s">
        <v>857</v>
      </c>
      <c r="K14764">
        <v>721599</v>
      </c>
      <c r="L14764">
        <v>1124112672</v>
      </c>
    </row>
    <row r="14765" spans="1:12" x14ac:dyDescent="0.45">
      <c r="A14765" t="str">
        <f t="shared" si="230"/>
        <v>Mississippi Mills, Ontario, Canada</v>
      </c>
      <c r="B14765" t="s">
        <v>18342</v>
      </c>
      <c r="C14765" t="s">
        <v>18342</v>
      </c>
      <c r="D14765">
        <v>45.216700000000003</v>
      </c>
      <c r="E14765">
        <v>-76.2</v>
      </c>
      <c r="F14765" t="s">
        <v>541</v>
      </c>
      <c r="G14765" t="s">
        <v>542</v>
      </c>
      <c r="H14765" t="s">
        <v>543</v>
      </c>
      <c r="I14765" t="s">
        <v>857</v>
      </c>
      <c r="K14765">
        <v>13163</v>
      </c>
      <c r="L14765">
        <v>1124001617</v>
      </c>
    </row>
    <row r="14766" spans="1:12" x14ac:dyDescent="0.45">
      <c r="A14766" t="str">
        <f t="shared" si="230"/>
        <v>Missoula, Montana, United States</v>
      </c>
      <c r="B14766" t="s">
        <v>18343</v>
      </c>
      <c r="C14766" t="s">
        <v>18343</v>
      </c>
      <c r="D14766">
        <v>46.875</v>
      </c>
      <c r="E14766">
        <v>-114.0214</v>
      </c>
      <c r="F14766" t="s">
        <v>530</v>
      </c>
      <c r="G14766" t="s">
        <v>531</v>
      </c>
      <c r="H14766" t="s">
        <v>532</v>
      </c>
      <c r="I14766" t="s">
        <v>1919</v>
      </c>
      <c r="K14766">
        <v>92895</v>
      </c>
      <c r="L14766">
        <v>1840019840</v>
      </c>
    </row>
    <row r="14767" spans="1:12" x14ac:dyDescent="0.45">
      <c r="A14767" t="str">
        <f t="shared" si="230"/>
        <v>Missouri City, Texas, United States</v>
      </c>
      <c r="B14767" t="s">
        <v>18344</v>
      </c>
      <c r="C14767" t="s">
        <v>18344</v>
      </c>
      <c r="D14767">
        <v>29.562999999999999</v>
      </c>
      <c r="E14767">
        <v>-95.536500000000004</v>
      </c>
      <c r="F14767" t="s">
        <v>530</v>
      </c>
      <c r="G14767" t="s">
        <v>531</v>
      </c>
      <c r="H14767" t="s">
        <v>532</v>
      </c>
      <c r="I14767" t="s">
        <v>610</v>
      </c>
      <c r="K14767">
        <v>75457</v>
      </c>
      <c r="L14767">
        <v>1840020950</v>
      </c>
    </row>
    <row r="14768" spans="1:12" x14ac:dyDescent="0.45">
      <c r="A14768" t="str">
        <f t="shared" si="230"/>
        <v>Mistassini, Quebec, Canada</v>
      </c>
      <c r="B14768" t="s">
        <v>18345</v>
      </c>
      <c r="C14768" t="s">
        <v>18345</v>
      </c>
      <c r="D14768">
        <v>48.822899999999997</v>
      </c>
      <c r="E14768">
        <v>-72.215400000000002</v>
      </c>
      <c r="F14768" t="s">
        <v>541</v>
      </c>
      <c r="G14768" t="s">
        <v>542</v>
      </c>
      <c r="H14768" t="s">
        <v>543</v>
      </c>
      <c r="I14768" t="s">
        <v>756</v>
      </c>
      <c r="K14768">
        <v>14250</v>
      </c>
      <c r="L14768">
        <v>1124980171</v>
      </c>
    </row>
    <row r="14769" spans="1:12" x14ac:dyDescent="0.45">
      <c r="A14769" t="str">
        <f t="shared" si="230"/>
        <v>Mistelbach, Niederösterreich, Austria</v>
      </c>
      <c r="B14769" t="s">
        <v>18346</v>
      </c>
      <c r="C14769" t="s">
        <v>18346</v>
      </c>
      <c r="D14769">
        <v>48.566699999999997</v>
      </c>
      <c r="E14769">
        <v>16.566700000000001</v>
      </c>
      <c r="F14769" t="s">
        <v>1889</v>
      </c>
      <c r="G14769" t="s">
        <v>1890</v>
      </c>
      <c r="H14769" t="s">
        <v>1891</v>
      </c>
      <c r="I14769" t="s">
        <v>1892</v>
      </c>
      <c r="J14769" t="s">
        <v>366</v>
      </c>
      <c r="K14769">
        <v>11559</v>
      </c>
      <c r="L14769">
        <v>1040942506</v>
      </c>
    </row>
    <row r="14770" spans="1:12" x14ac:dyDescent="0.45">
      <c r="A14770" t="str">
        <f t="shared" si="230"/>
        <v>Mīt Ghamr, Ad Daqahlīyah, Egypt</v>
      </c>
      <c r="B14770" t="s">
        <v>18347</v>
      </c>
      <c r="C14770" t="s">
        <v>18348</v>
      </c>
      <c r="D14770">
        <v>30.719200000000001</v>
      </c>
      <c r="E14770">
        <v>31.262799999999999</v>
      </c>
      <c r="F14770" t="s">
        <v>676</v>
      </c>
      <c r="G14770" t="s">
        <v>677</v>
      </c>
      <c r="H14770" t="s">
        <v>678</v>
      </c>
      <c r="I14770" t="s">
        <v>1321</v>
      </c>
      <c r="K14770">
        <v>121039</v>
      </c>
      <c r="L14770">
        <v>1818400389</v>
      </c>
    </row>
    <row r="14771" spans="1:12" x14ac:dyDescent="0.45">
      <c r="A14771" t="str">
        <f t="shared" si="230"/>
        <v>Mitai, Miyazaki, Japan</v>
      </c>
      <c r="B14771" t="s">
        <v>18349</v>
      </c>
      <c r="C14771" t="s">
        <v>18349</v>
      </c>
      <c r="D14771">
        <v>32.7117</v>
      </c>
      <c r="E14771">
        <v>131.30779999999999</v>
      </c>
      <c r="F14771" t="s">
        <v>514</v>
      </c>
      <c r="G14771" t="s">
        <v>515</v>
      </c>
      <c r="H14771" t="s">
        <v>516</v>
      </c>
      <c r="I14771" t="s">
        <v>2811</v>
      </c>
      <c r="K14771">
        <v>11959</v>
      </c>
      <c r="L14771">
        <v>1392405708</v>
      </c>
    </row>
    <row r="14772" spans="1:12" x14ac:dyDescent="0.45">
      <c r="A14772" t="str">
        <f t="shared" si="230"/>
        <v>Mitake, Gifu, Japan</v>
      </c>
      <c r="B14772" t="s">
        <v>18350</v>
      </c>
      <c r="C14772" t="s">
        <v>18350</v>
      </c>
      <c r="D14772">
        <v>35.434399999999997</v>
      </c>
      <c r="E14772">
        <v>137.13079999999999</v>
      </c>
      <c r="F14772" t="s">
        <v>514</v>
      </c>
      <c r="G14772" t="s">
        <v>515</v>
      </c>
      <c r="H14772" t="s">
        <v>516</v>
      </c>
      <c r="I14772" t="s">
        <v>9401</v>
      </c>
      <c r="K14772">
        <v>17608</v>
      </c>
      <c r="L14772">
        <v>1392599630</v>
      </c>
    </row>
    <row r="14773" spans="1:12" x14ac:dyDescent="0.45">
      <c r="A14773" t="str">
        <f t="shared" si="230"/>
        <v>Mitcham, Merton, United Kingdom</v>
      </c>
      <c r="B14773" t="s">
        <v>18351</v>
      </c>
      <c r="C14773" t="s">
        <v>18351</v>
      </c>
      <c r="D14773">
        <v>51.4009</v>
      </c>
      <c r="E14773">
        <v>-0.1517</v>
      </c>
      <c r="F14773" t="s">
        <v>536</v>
      </c>
      <c r="G14773" t="s">
        <v>537</v>
      </c>
      <c r="H14773" t="s">
        <v>538</v>
      </c>
      <c r="I14773" t="s">
        <v>18352</v>
      </c>
      <c r="K14773">
        <v>63393</v>
      </c>
      <c r="L14773">
        <v>1826947069</v>
      </c>
    </row>
    <row r="14774" spans="1:12" x14ac:dyDescent="0.45">
      <c r="A14774" t="str">
        <f t="shared" si="230"/>
        <v>Mitchell, South Dakota, United States</v>
      </c>
      <c r="B14774" t="s">
        <v>18353</v>
      </c>
      <c r="C14774" t="s">
        <v>18353</v>
      </c>
      <c r="D14774">
        <v>43.729599999999998</v>
      </c>
      <c r="E14774">
        <v>-98.033699999999996</v>
      </c>
      <c r="F14774" t="s">
        <v>530</v>
      </c>
      <c r="G14774" t="s">
        <v>531</v>
      </c>
      <c r="H14774" t="s">
        <v>532</v>
      </c>
      <c r="I14774" t="s">
        <v>586</v>
      </c>
      <c r="K14774">
        <v>15372</v>
      </c>
      <c r="L14774">
        <v>1840002642</v>
      </c>
    </row>
    <row r="14775" spans="1:12" x14ac:dyDescent="0.45">
      <c r="A14775" t="str">
        <f t="shared" si="230"/>
        <v>Mitchellville, Maryland, United States</v>
      </c>
      <c r="B14775" t="s">
        <v>18354</v>
      </c>
      <c r="C14775" t="s">
        <v>18354</v>
      </c>
      <c r="D14775">
        <v>38.9358</v>
      </c>
      <c r="E14775">
        <v>-76.814599999999999</v>
      </c>
      <c r="F14775" t="s">
        <v>530</v>
      </c>
      <c r="G14775" t="s">
        <v>531</v>
      </c>
      <c r="H14775" t="s">
        <v>532</v>
      </c>
      <c r="I14775" t="s">
        <v>588</v>
      </c>
      <c r="K14775">
        <v>11215</v>
      </c>
      <c r="L14775">
        <v>1840005951</v>
      </c>
    </row>
    <row r="14776" spans="1:12" x14ac:dyDescent="0.45">
      <c r="A14776" t="str">
        <f t="shared" si="230"/>
        <v>Mithi, Sindh, Pakistan</v>
      </c>
      <c r="B14776" t="s">
        <v>18355</v>
      </c>
      <c r="C14776" t="s">
        <v>18355</v>
      </c>
      <c r="D14776">
        <v>24.7333</v>
      </c>
      <c r="E14776">
        <v>69.8</v>
      </c>
      <c r="F14776" t="s">
        <v>546</v>
      </c>
      <c r="G14776" t="s">
        <v>547</v>
      </c>
      <c r="H14776" t="s">
        <v>548</v>
      </c>
      <c r="I14776" t="s">
        <v>7961</v>
      </c>
      <c r="K14776">
        <v>20079</v>
      </c>
      <c r="L14776">
        <v>1586400830</v>
      </c>
    </row>
    <row r="14777" spans="1:12" x14ac:dyDescent="0.45">
      <c r="A14777" t="str">
        <f t="shared" si="230"/>
        <v>Mito, Ibaraki, Japan</v>
      </c>
      <c r="B14777" t="s">
        <v>18356</v>
      </c>
      <c r="C14777" t="s">
        <v>18356</v>
      </c>
      <c r="D14777">
        <v>36.366700000000002</v>
      </c>
      <c r="E14777">
        <v>140.4667</v>
      </c>
      <c r="F14777" t="s">
        <v>514</v>
      </c>
      <c r="G14777" t="s">
        <v>515</v>
      </c>
      <c r="H14777" t="s">
        <v>516</v>
      </c>
      <c r="I14777" t="s">
        <v>1844</v>
      </c>
      <c r="J14777" t="s">
        <v>378</v>
      </c>
      <c r="K14777">
        <v>269661</v>
      </c>
      <c r="L14777">
        <v>1392665227</v>
      </c>
    </row>
    <row r="14778" spans="1:12" x14ac:dyDescent="0.45">
      <c r="A14778" t="str">
        <f t="shared" si="230"/>
        <v>Mitoma, Mitooma, Uganda</v>
      </c>
      <c r="B14778" t="s">
        <v>18357</v>
      </c>
      <c r="C14778" t="s">
        <v>18357</v>
      </c>
      <c r="D14778">
        <v>-0.68420000000000003</v>
      </c>
      <c r="E14778">
        <v>30.07</v>
      </c>
      <c r="F14778" t="s">
        <v>613</v>
      </c>
      <c r="G14778" t="s">
        <v>614</v>
      </c>
      <c r="H14778" t="s">
        <v>615</v>
      </c>
      <c r="I14778" t="s">
        <v>18358</v>
      </c>
      <c r="J14778" t="s">
        <v>378</v>
      </c>
      <c r="L14778">
        <v>1800173507</v>
      </c>
    </row>
    <row r="14779" spans="1:12" x14ac:dyDescent="0.45">
      <c r="A14779" t="str">
        <f t="shared" si="230"/>
        <v>Mitrovicë, , Kosovo</v>
      </c>
      <c r="B14779" t="s">
        <v>18359</v>
      </c>
      <c r="C14779" t="s">
        <v>18360</v>
      </c>
      <c r="D14779">
        <v>42.883299999999998</v>
      </c>
      <c r="E14779">
        <v>20.866700000000002</v>
      </c>
      <c r="F14779" t="s">
        <v>5224</v>
      </c>
      <c r="G14779" t="s">
        <v>5225</v>
      </c>
      <c r="H14779" t="s">
        <v>5226</v>
      </c>
      <c r="J14779" t="s">
        <v>378</v>
      </c>
      <c r="K14779">
        <v>84235</v>
      </c>
      <c r="L14779">
        <v>1901138430</v>
      </c>
    </row>
    <row r="14780" spans="1:12" x14ac:dyDescent="0.45">
      <c r="A14780" t="str">
        <f t="shared" si="230"/>
        <v>Mitsamiouli, Grande Comore, Comoros</v>
      </c>
      <c r="B14780" t="s">
        <v>18361</v>
      </c>
      <c r="C14780" t="s">
        <v>18361</v>
      </c>
      <c r="D14780">
        <v>-11.3819</v>
      </c>
      <c r="E14780">
        <v>43.3</v>
      </c>
      <c r="F14780" t="s">
        <v>9985</v>
      </c>
      <c r="G14780" t="s">
        <v>9986</v>
      </c>
      <c r="H14780" t="s">
        <v>9987</v>
      </c>
      <c r="I14780" t="s">
        <v>18362</v>
      </c>
      <c r="K14780">
        <v>7235</v>
      </c>
      <c r="L14780">
        <v>1174546487</v>
      </c>
    </row>
    <row r="14781" spans="1:12" x14ac:dyDescent="0.45">
      <c r="A14781" t="str">
        <f t="shared" si="230"/>
        <v>Mittagong, New South Wales, Australia</v>
      </c>
      <c r="B14781" t="s">
        <v>18363</v>
      </c>
      <c r="C14781" t="s">
        <v>18363</v>
      </c>
      <c r="D14781">
        <v>-34.450000000000003</v>
      </c>
      <c r="E14781">
        <v>150.44999999999999</v>
      </c>
      <c r="F14781" t="s">
        <v>830</v>
      </c>
      <c r="G14781" t="s">
        <v>831</v>
      </c>
      <c r="H14781" t="s">
        <v>832</v>
      </c>
      <c r="I14781" t="s">
        <v>1454</v>
      </c>
      <c r="K14781">
        <v>8999</v>
      </c>
      <c r="L14781">
        <v>1036443307</v>
      </c>
    </row>
    <row r="14782" spans="1:12" x14ac:dyDescent="0.45">
      <c r="A14782" t="str">
        <f t="shared" si="230"/>
        <v>Mittenwalde, Brandenburg, Germany</v>
      </c>
      <c r="B14782" t="s">
        <v>18364</v>
      </c>
      <c r="C14782" t="s">
        <v>18364</v>
      </c>
      <c r="D14782">
        <v>52.2667</v>
      </c>
      <c r="E14782">
        <v>13.533300000000001</v>
      </c>
      <c r="F14782" t="s">
        <v>441</v>
      </c>
      <c r="G14782" t="s">
        <v>442</v>
      </c>
      <c r="H14782" t="s">
        <v>443</v>
      </c>
      <c r="I14782" t="s">
        <v>1719</v>
      </c>
      <c r="K14782">
        <v>9140</v>
      </c>
      <c r="L14782">
        <v>1276476761</v>
      </c>
    </row>
    <row r="14783" spans="1:12" x14ac:dyDescent="0.45">
      <c r="A14783" t="str">
        <f t="shared" si="230"/>
        <v>Mittersill, Salzburg, Austria</v>
      </c>
      <c r="B14783" t="s">
        <v>18365</v>
      </c>
      <c r="C14783" t="s">
        <v>18365</v>
      </c>
      <c r="D14783">
        <v>47.2667</v>
      </c>
      <c r="E14783">
        <v>12.466699999999999</v>
      </c>
      <c r="F14783" t="s">
        <v>1889</v>
      </c>
      <c r="G14783" t="s">
        <v>1890</v>
      </c>
      <c r="H14783" t="s">
        <v>1891</v>
      </c>
      <c r="I14783" t="s">
        <v>4597</v>
      </c>
      <c r="K14783">
        <v>5380</v>
      </c>
      <c r="L14783">
        <v>1040110638</v>
      </c>
    </row>
    <row r="14784" spans="1:12" x14ac:dyDescent="0.45">
      <c r="A14784" t="str">
        <f t="shared" si="230"/>
        <v>Mitterteich, Bavaria, Germany</v>
      </c>
      <c r="B14784" t="s">
        <v>18366</v>
      </c>
      <c r="C14784" t="s">
        <v>18366</v>
      </c>
      <c r="D14784">
        <v>49.949800000000003</v>
      </c>
      <c r="E14784">
        <v>12.244199999999999</v>
      </c>
      <c r="F14784" t="s">
        <v>441</v>
      </c>
      <c r="G14784" t="s">
        <v>442</v>
      </c>
      <c r="H14784" t="s">
        <v>443</v>
      </c>
      <c r="I14784" t="s">
        <v>567</v>
      </c>
      <c r="K14784">
        <v>6596</v>
      </c>
      <c r="L14784">
        <v>1276213104</v>
      </c>
    </row>
    <row r="14785" spans="1:12" x14ac:dyDescent="0.45">
      <c r="A14785" t="str">
        <f t="shared" si="230"/>
        <v>Mittweida, Saxony, Germany</v>
      </c>
      <c r="B14785" t="s">
        <v>18367</v>
      </c>
      <c r="C14785" t="s">
        <v>18367</v>
      </c>
      <c r="D14785">
        <v>50.985599999999998</v>
      </c>
      <c r="E14785">
        <v>12.9811</v>
      </c>
      <c r="F14785" t="s">
        <v>441</v>
      </c>
      <c r="G14785" t="s">
        <v>442</v>
      </c>
      <c r="H14785" t="s">
        <v>443</v>
      </c>
      <c r="I14785" t="s">
        <v>1707</v>
      </c>
      <c r="K14785">
        <v>14645</v>
      </c>
      <c r="L14785">
        <v>1276378266</v>
      </c>
    </row>
    <row r="14786" spans="1:12" x14ac:dyDescent="0.45">
      <c r="A14786" t="str">
        <f t="shared" si="230"/>
        <v>Mitú, Vaupés, Colombia</v>
      </c>
      <c r="B14786" t="s">
        <v>18368</v>
      </c>
      <c r="C14786" t="s">
        <v>18369</v>
      </c>
      <c r="D14786">
        <v>1.2503</v>
      </c>
      <c r="E14786">
        <v>-70.234999999999999</v>
      </c>
      <c r="F14786" t="s">
        <v>2294</v>
      </c>
      <c r="G14786" t="s">
        <v>2295</v>
      </c>
      <c r="H14786" t="s">
        <v>2296</v>
      </c>
      <c r="I14786" t="s">
        <v>18370</v>
      </c>
      <c r="J14786" t="s">
        <v>378</v>
      </c>
      <c r="K14786">
        <v>28382</v>
      </c>
      <c r="L14786">
        <v>1170846096</v>
      </c>
    </row>
    <row r="14787" spans="1:12" x14ac:dyDescent="0.45">
      <c r="A14787" t="str">
        <f t="shared" ref="A14787:A14850" si="231">CONCATENATE(B14787,", ",I14787,", ",F14787)</f>
        <v>Mityana, Mityana, Uganda</v>
      </c>
      <c r="B14787" t="s">
        <v>18371</v>
      </c>
      <c r="C14787" t="s">
        <v>18371</v>
      </c>
      <c r="D14787">
        <v>0.40039999999999998</v>
      </c>
      <c r="E14787">
        <v>32.049999999999997</v>
      </c>
      <c r="F14787" t="s">
        <v>613</v>
      </c>
      <c r="G14787" t="s">
        <v>614</v>
      </c>
      <c r="H14787" t="s">
        <v>615</v>
      </c>
      <c r="I14787" t="s">
        <v>18371</v>
      </c>
      <c r="J14787" t="s">
        <v>378</v>
      </c>
      <c r="K14787">
        <v>41131</v>
      </c>
      <c r="L14787">
        <v>1800284151</v>
      </c>
    </row>
    <row r="14788" spans="1:12" x14ac:dyDescent="0.45">
      <c r="A14788" t="str">
        <f t="shared" si="231"/>
        <v>Mitzic, Woleu-Ntem, Gabon</v>
      </c>
      <c r="B14788" t="s">
        <v>18372</v>
      </c>
      <c r="C14788" t="s">
        <v>18372</v>
      </c>
      <c r="D14788">
        <v>0.7833</v>
      </c>
      <c r="E14788">
        <v>11.566700000000001</v>
      </c>
      <c r="F14788" t="s">
        <v>4440</v>
      </c>
      <c r="G14788" t="s">
        <v>4441</v>
      </c>
      <c r="H14788" t="s">
        <v>4442</v>
      </c>
      <c r="I14788" t="s">
        <v>4624</v>
      </c>
      <c r="K14788">
        <v>4111</v>
      </c>
      <c r="L14788">
        <v>1266866714</v>
      </c>
    </row>
    <row r="14789" spans="1:12" x14ac:dyDescent="0.45">
      <c r="A14789" t="str">
        <f t="shared" si="231"/>
        <v>Mixquiahuala de Juarez, Hidalgo, Mexico</v>
      </c>
      <c r="B14789" t="s">
        <v>18373</v>
      </c>
      <c r="C14789" t="s">
        <v>18373</v>
      </c>
      <c r="D14789">
        <v>20.231100000000001</v>
      </c>
      <c r="E14789">
        <v>-99.213099999999997</v>
      </c>
      <c r="F14789" t="s">
        <v>519</v>
      </c>
      <c r="G14789" t="s">
        <v>520</v>
      </c>
      <c r="H14789" t="s">
        <v>521</v>
      </c>
      <c r="I14789" t="s">
        <v>708</v>
      </c>
      <c r="K14789">
        <v>37747</v>
      </c>
      <c r="L14789">
        <v>1484223912</v>
      </c>
    </row>
    <row r="14790" spans="1:12" x14ac:dyDescent="0.45">
      <c r="A14790" t="str">
        <f t="shared" si="231"/>
        <v>Miyajima, Kumamoto, Japan</v>
      </c>
      <c r="B14790" t="s">
        <v>18374</v>
      </c>
      <c r="C14790" t="s">
        <v>18374</v>
      </c>
      <c r="D14790">
        <v>33.152500000000003</v>
      </c>
      <c r="E14790">
        <v>130.47470000000001</v>
      </c>
      <c r="F14790" t="s">
        <v>514</v>
      </c>
      <c r="G14790" t="s">
        <v>515</v>
      </c>
      <c r="H14790" t="s">
        <v>516</v>
      </c>
      <c r="I14790" t="s">
        <v>2280</v>
      </c>
      <c r="K14790">
        <v>36214</v>
      </c>
      <c r="L14790">
        <v>1392131326</v>
      </c>
    </row>
    <row r="14791" spans="1:12" x14ac:dyDescent="0.45">
      <c r="A14791" t="str">
        <f t="shared" si="231"/>
        <v>Miyake-naka, Ōsaka, Japan</v>
      </c>
      <c r="B14791" t="s">
        <v>18375</v>
      </c>
      <c r="C14791" t="s">
        <v>18375</v>
      </c>
      <c r="D14791">
        <v>34.573599999999999</v>
      </c>
      <c r="E14791">
        <v>135.7731</v>
      </c>
      <c r="F14791" t="s">
        <v>514</v>
      </c>
      <c r="G14791" t="s">
        <v>515</v>
      </c>
      <c r="H14791" t="s">
        <v>516</v>
      </c>
      <c r="I14791" t="s">
        <v>7986</v>
      </c>
      <c r="K14791">
        <v>6604</v>
      </c>
      <c r="L14791">
        <v>1392944914</v>
      </c>
    </row>
    <row r="14792" spans="1:12" x14ac:dyDescent="0.45">
      <c r="A14792" t="str">
        <f t="shared" si="231"/>
        <v>Miyako, Iwate, Japan</v>
      </c>
      <c r="B14792" t="s">
        <v>18376</v>
      </c>
      <c r="C14792" t="s">
        <v>18376</v>
      </c>
      <c r="D14792">
        <v>39.641399999999997</v>
      </c>
      <c r="E14792">
        <v>141.9572</v>
      </c>
      <c r="F14792" t="s">
        <v>514</v>
      </c>
      <c r="G14792" t="s">
        <v>515</v>
      </c>
      <c r="H14792" t="s">
        <v>516</v>
      </c>
      <c r="I14792" t="s">
        <v>11570</v>
      </c>
      <c r="K14792">
        <v>52471</v>
      </c>
      <c r="L14792">
        <v>1392075695</v>
      </c>
    </row>
    <row r="14793" spans="1:12" x14ac:dyDescent="0.45">
      <c r="A14793" t="str">
        <f t="shared" si="231"/>
        <v>Miyanaga, Fukuoka, Japan</v>
      </c>
      <c r="B14793" t="s">
        <v>18377</v>
      </c>
      <c r="C14793" t="s">
        <v>18377</v>
      </c>
      <c r="D14793">
        <v>33.723599999999998</v>
      </c>
      <c r="E14793">
        <v>130.66669999999999</v>
      </c>
      <c r="F14793" t="s">
        <v>514</v>
      </c>
      <c r="G14793" t="s">
        <v>515</v>
      </c>
      <c r="H14793" t="s">
        <v>516</v>
      </c>
      <c r="I14793" t="s">
        <v>2570</v>
      </c>
      <c r="K14793">
        <v>27182</v>
      </c>
      <c r="L14793">
        <v>1392770083</v>
      </c>
    </row>
    <row r="14794" spans="1:12" x14ac:dyDescent="0.45">
      <c r="A14794" t="str">
        <f t="shared" si="231"/>
        <v>Miyato, Saitama, Japan</v>
      </c>
      <c r="B14794" t="s">
        <v>18378</v>
      </c>
      <c r="C14794" t="s">
        <v>18378</v>
      </c>
      <c r="D14794">
        <v>36.183300000000003</v>
      </c>
      <c r="E14794">
        <v>139.18299999999999</v>
      </c>
      <c r="F14794" t="s">
        <v>514</v>
      </c>
      <c r="G14794" t="s">
        <v>515</v>
      </c>
      <c r="H14794" t="s">
        <v>516</v>
      </c>
      <c r="I14794" t="s">
        <v>919</v>
      </c>
      <c r="K14794">
        <v>10909</v>
      </c>
      <c r="L14794">
        <v>1392417076</v>
      </c>
    </row>
    <row r="14795" spans="1:12" x14ac:dyDescent="0.45">
      <c r="A14795" t="str">
        <f t="shared" si="231"/>
        <v>Miyatoko, Fukuoka, Japan</v>
      </c>
      <c r="B14795" t="s">
        <v>18379</v>
      </c>
      <c r="C14795" t="s">
        <v>18379</v>
      </c>
      <c r="D14795">
        <v>33.699199999999998</v>
      </c>
      <c r="E14795">
        <v>130.92060000000001</v>
      </c>
      <c r="F14795" t="s">
        <v>514</v>
      </c>
      <c r="G14795" t="s">
        <v>515</v>
      </c>
      <c r="H14795" t="s">
        <v>516</v>
      </c>
      <c r="I14795" t="s">
        <v>2570</v>
      </c>
      <c r="K14795">
        <v>18934</v>
      </c>
      <c r="L14795">
        <v>1392427893</v>
      </c>
    </row>
    <row r="14796" spans="1:12" x14ac:dyDescent="0.45">
      <c r="A14796" t="str">
        <f t="shared" si="231"/>
        <v>Miyazaki, Miyazaki, Japan</v>
      </c>
      <c r="B14796" t="s">
        <v>2811</v>
      </c>
      <c r="C14796" t="s">
        <v>2811</v>
      </c>
      <c r="D14796">
        <v>31.916699999999999</v>
      </c>
      <c r="E14796">
        <v>131.41669999999999</v>
      </c>
      <c r="F14796" t="s">
        <v>514</v>
      </c>
      <c r="G14796" t="s">
        <v>515</v>
      </c>
      <c r="H14796" t="s">
        <v>516</v>
      </c>
      <c r="I14796" t="s">
        <v>2811</v>
      </c>
      <c r="J14796" t="s">
        <v>378</v>
      </c>
      <c r="K14796">
        <v>398307</v>
      </c>
      <c r="L14796">
        <v>1392216224</v>
      </c>
    </row>
    <row r="14797" spans="1:12" x14ac:dyDescent="0.45">
      <c r="A14797" t="str">
        <f t="shared" si="231"/>
        <v>Miyazu, Kyōto, Japan</v>
      </c>
      <c r="B14797" t="s">
        <v>18380</v>
      </c>
      <c r="C14797" t="s">
        <v>18380</v>
      </c>
      <c r="D14797">
        <v>35.535600000000002</v>
      </c>
      <c r="E14797">
        <v>135.19560000000001</v>
      </c>
      <c r="F14797" t="s">
        <v>514</v>
      </c>
      <c r="G14797" t="s">
        <v>515</v>
      </c>
      <c r="H14797" t="s">
        <v>516</v>
      </c>
      <c r="I14797" t="s">
        <v>2813</v>
      </c>
      <c r="K14797">
        <v>17044</v>
      </c>
      <c r="L14797">
        <v>1392216318</v>
      </c>
    </row>
    <row r="14798" spans="1:12" x14ac:dyDescent="0.45">
      <c r="A14798" t="str">
        <f t="shared" si="231"/>
        <v>Miyoshi, Hiroshima, Japan</v>
      </c>
      <c r="B14798" t="s">
        <v>18381</v>
      </c>
      <c r="C14798" t="s">
        <v>18381</v>
      </c>
      <c r="D14798">
        <v>34.805799999999998</v>
      </c>
      <c r="E14798">
        <v>132.85169999999999</v>
      </c>
      <c r="F14798" t="s">
        <v>514</v>
      </c>
      <c r="G14798" t="s">
        <v>515</v>
      </c>
      <c r="H14798" t="s">
        <v>516</v>
      </c>
      <c r="I14798" t="s">
        <v>10270</v>
      </c>
      <c r="K14798">
        <v>51049</v>
      </c>
      <c r="L14798">
        <v>1392714419</v>
      </c>
    </row>
    <row r="14799" spans="1:12" x14ac:dyDescent="0.45">
      <c r="A14799" t="str">
        <f t="shared" si="231"/>
        <v>Miyoshidai, Saitama, Japan</v>
      </c>
      <c r="B14799" t="s">
        <v>18382</v>
      </c>
      <c r="C14799" t="s">
        <v>18382</v>
      </c>
      <c r="D14799">
        <v>35.828299999999999</v>
      </c>
      <c r="E14799">
        <v>139.52670000000001</v>
      </c>
      <c r="F14799" t="s">
        <v>514</v>
      </c>
      <c r="G14799" t="s">
        <v>515</v>
      </c>
      <c r="H14799" t="s">
        <v>516</v>
      </c>
      <c r="I14799" t="s">
        <v>919</v>
      </c>
      <c r="K14799">
        <v>38393</v>
      </c>
      <c r="L14799">
        <v>1392859111</v>
      </c>
    </row>
    <row r="14800" spans="1:12" x14ac:dyDescent="0.45">
      <c r="A14800" t="str">
        <f t="shared" si="231"/>
        <v>Mizdah, Al Jabal al Gharbī, Libya</v>
      </c>
      <c r="B14800" t="s">
        <v>18383</v>
      </c>
      <c r="C14800" t="s">
        <v>18383</v>
      </c>
      <c r="D14800">
        <v>31.433700000000002</v>
      </c>
      <c r="E14800">
        <v>12.9833</v>
      </c>
      <c r="F14800" t="s">
        <v>1103</v>
      </c>
      <c r="G14800" t="s">
        <v>1104</v>
      </c>
      <c r="H14800" t="s">
        <v>1105</v>
      </c>
      <c r="I14800" t="s">
        <v>10670</v>
      </c>
      <c r="K14800">
        <v>26107</v>
      </c>
      <c r="L14800">
        <v>1434622990</v>
      </c>
    </row>
    <row r="14801" spans="1:12" x14ac:dyDescent="0.45">
      <c r="A14801" t="str">
        <f t="shared" si="231"/>
        <v>Mizhou, Shandong, China</v>
      </c>
      <c r="B14801" t="s">
        <v>18384</v>
      </c>
      <c r="C14801" t="s">
        <v>18384</v>
      </c>
      <c r="D14801">
        <v>36</v>
      </c>
      <c r="E14801">
        <v>119.41670000000001</v>
      </c>
      <c r="F14801" t="s">
        <v>1039</v>
      </c>
      <c r="G14801" t="s">
        <v>1040</v>
      </c>
      <c r="H14801" t="s">
        <v>1041</v>
      </c>
      <c r="I14801" t="s">
        <v>2094</v>
      </c>
      <c r="J14801" t="s">
        <v>366</v>
      </c>
      <c r="K14801">
        <v>1081960</v>
      </c>
      <c r="L14801">
        <v>1156935002</v>
      </c>
    </row>
    <row r="14802" spans="1:12" x14ac:dyDescent="0.45">
      <c r="A14802" t="str">
        <f t="shared" si="231"/>
        <v>Mizil, Prahova, Romania</v>
      </c>
      <c r="B14802" t="s">
        <v>18385</v>
      </c>
      <c r="C14802" t="s">
        <v>18385</v>
      </c>
      <c r="D14802">
        <v>45</v>
      </c>
      <c r="E14802">
        <v>26.4406</v>
      </c>
      <c r="F14802" t="s">
        <v>665</v>
      </c>
      <c r="G14802" t="s">
        <v>666</v>
      </c>
      <c r="H14802" t="s">
        <v>667</v>
      </c>
      <c r="I14802" t="s">
        <v>3151</v>
      </c>
      <c r="K14802">
        <v>14312</v>
      </c>
      <c r="L14802">
        <v>1642044399</v>
      </c>
    </row>
    <row r="14803" spans="1:12" x14ac:dyDescent="0.45">
      <c r="A14803" t="str">
        <f t="shared" si="231"/>
        <v>Mizunami, Gifu, Japan</v>
      </c>
      <c r="B14803" t="s">
        <v>18386</v>
      </c>
      <c r="C14803" t="s">
        <v>18386</v>
      </c>
      <c r="D14803">
        <v>35.361899999999999</v>
      </c>
      <c r="E14803">
        <v>137.2544</v>
      </c>
      <c r="F14803" t="s">
        <v>514</v>
      </c>
      <c r="G14803" t="s">
        <v>515</v>
      </c>
      <c r="H14803" t="s">
        <v>516</v>
      </c>
      <c r="I14803" t="s">
        <v>9401</v>
      </c>
      <c r="K14803">
        <v>37164</v>
      </c>
      <c r="L14803">
        <v>1392283682</v>
      </c>
    </row>
    <row r="14804" spans="1:12" x14ac:dyDescent="0.45">
      <c r="A14804" t="str">
        <f t="shared" si="231"/>
        <v>Mjölby, Östergötland, Sweden</v>
      </c>
      <c r="B14804" t="s">
        <v>18387</v>
      </c>
      <c r="C14804" t="s">
        <v>18388</v>
      </c>
      <c r="D14804">
        <v>58.332099999999997</v>
      </c>
      <c r="E14804">
        <v>15.1312</v>
      </c>
      <c r="F14804" t="s">
        <v>4875</v>
      </c>
      <c r="G14804" t="s">
        <v>4876</v>
      </c>
      <c r="H14804" t="s">
        <v>4877</v>
      </c>
      <c r="I14804" t="s">
        <v>16435</v>
      </c>
      <c r="J14804" t="s">
        <v>366</v>
      </c>
      <c r="K14804">
        <v>13914</v>
      </c>
      <c r="L14804">
        <v>1752185099</v>
      </c>
    </row>
    <row r="14805" spans="1:12" x14ac:dyDescent="0.45">
      <c r="A14805" t="str">
        <f t="shared" si="231"/>
        <v>Mkazi, Grande Comore, Comoros</v>
      </c>
      <c r="B14805" t="s">
        <v>18389</v>
      </c>
      <c r="C14805" t="s">
        <v>18389</v>
      </c>
      <c r="D14805">
        <v>-11.7323</v>
      </c>
      <c r="E14805">
        <v>43.267099999999999</v>
      </c>
      <c r="F14805" t="s">
        <v>9985</v>
      </c>
      <c r="G14805" t="s">
        <v>9986</v>
      </c>
      <c r="H14805" t="s">
        <v>9987</v>
      </c>
      <c r="I14805" t="s">
        <v>18362</v>
      </c>
      <c r="K14805">
        <v>8438</v>
      </c>
      <c r="L14805">
        <v>1174910201</v>
      </c>
    </row>
    <row r="14806" spans="1:12" x14ac:dyDescent="0.45">
      <c r="A14806" t="str">
        <f t="shared" si="231"/>
        <v>Mkokotoni, Zanzibar North, Tanzania</v>
      </c>
      <c r="B14806" t="s">
        <v>18390</v>
      </c>
      <c r="C14806" t="s">
        <v>18390</v>
      </c>
      <c r="D14806">
        <v>-5.88</v>
      </c>
      <c r="E14806">
        <v>39.273099999999999</v>
      </c>
      <c r="F14806" t="s">
        <v>2466</v>
      </c>
      <c r="G14806" t="s">
        <v>2467</v>
      </c>
      <c r="H14806" t="s">
        <v>2468</v>
      </c>
      <c r="I14806" t="s">
        <v>17156</v>
      </c>
      <c r="J14806" t="s">
        <v>366</v>
      </c>
      <c r="K14806">
        <v>2572</v>
      </c>
      <c r="L14806">
        <v>1834206004</v>
      </c>
    </row>
    <row r="14807" spans="1:12" x14ac:dyDescent="0.45">
      <c r="A14807" t="str">
        <f t="shared" si="231"/>
        <v>Mladá Boleslav, Středočeský Kraj, Czechia</v>
      </c>
      <c r="B14807" t="s">
        <v>18391</v>
      </c>
      <c r="C14807" t="s">
        <v>18392</v>
      </c>
      <c r="D14807">
        <v>50.412500000000001</v>
      </c>
      <c r="E14807">
        <v>14.9064</v>
      </c>
      <c r="F14807" t="s">
        <v>2480</v>
      </c>
      <c r="G14807" t="s">
        <v>2481</v>
      </c>
      <c r="H14807" t="s">
        <v>2482</v>
      </c>
      <c r="I14807" t="s">
        <v>3197</v>
      </c>
      <c r="K14807">
        <v>44740</v>
      </c>
      <c r="L14807">
        <v>1203616853</v>
      </c>
    </row>
    <row r="14808" spans="1:12" x14ac:dyDescent="0.45">
      <c r="A14808" t="str">
        <f t="shared" si="231"/>
        <v>Mława, Mazowieckie, Poland</v>
      </c>
      <c r="B14808" t="s">
        <v>18393</v>
      </c>
      <c r="C14808" t="s">
        <v>18394</v>
      </c>
      <c r="D14808">
        <v>53.116700000000002</v>
      </c>
      <c r="E14808">
        <v>20.366700000000002</v>
      </c>
      <c r="F14808" t="s">
        <v>3993</v>
      </c>
      <c r="G14808" t="s">
        <v>3994</v>
      </c>
      <c r="H14808" t="s">
        <v>3995</v>
      </c>
      <c r="I14808" t="s">
        <v>5414</v>
      </c>
      <c r="J14808" t="s">
        <v>366</v>
      </c>
      <c r="K14808">
        <v>29836</v>
      </c>
      <c r="L14808">
        <v>1616236136</v>
      </c>
    </row>
    <row r="14809" spans="1:12" x14ac:dyDescent="0.45">
      <c r="A14809" t="str">
        <f t="shared" si="231"/>
        <v>Mmabatho, North West, South Africa</v>
      </c>
      <c r="B14809" t="s">
        <v>18395</v>
      </c>
      <c r="C14809" t="s">
        <v>18395</v>
      </c>
      <c r="D14809">
        <v>-25.85</v>
      </c>
      <c r="E14809">
        <v>25.633299999999998</v>
      </c>
      <c r="F14809" t="s">
        <v>1436</v>
      </c>
      <c r="G14809" t="s">
        <v>1437</v>
      </c>
      <c r="H14809" t="s">
        <v>1438</v>
      </c>
      <c r="I14809" t="s">
        <v>4705</v>
      </c>
      <c r="K14809">
        <v>104428</v>
      </c>
      <c r="L14809">
        <v>1710524815</v>
      </c>
    </row>
    <row r="14810" spans="1:12" x14ac:dyDescent="0.45">
      <c r="A14810" t="str">
        <f t="shared" si="231"/>
        <v>Mnichovo Hradiště, Středočeský Kraj, Czechia</v>
      </c>
      <c r="B14810" t="s">
        <v>18396</v>
      </c>
      <c r="C14810" t="s">
        <v>18397</v>
      </c>
      <c r="D14810">
        <v>50.527299999999997</v>
      </c>
      <c r="E14810">
        <v>14.971399999999999</v>
      </c>
      <c r="F14810" t="s">
        <v>2480</v>
      </c>
      <c r="G14810" t="s">
        <v>2481</v>
      </c>
      <c r="H14810" t="s">
        <v>2482</v>
      </c>
      <c r="I14810" t="s">
        <v>3197</v>
      </c>
      <c r="K14810">
        <v>8846</v>
      </c>
      <c r="L14810">
        <v>1203949277</v>
      </c>
    </row>
    <row r="14811" spans="1:12" x14ac:dyDescent="0.45">
      <c r="A14811" t="str">
        <f t="shared" si="231"/>
        <v>Mníšek pod Brdy, Středočeský Kraj, Czechia</v>
      </c>
      <c r="B14811" t="s">
        <v>18398</v>
      </c>
      <c r="C14811" t="s">
        <v>18399</v>
      </c>
      <c r="D14811">
        <v>49.866599999999998</v>
      </c>
      <c r="E14811">
        <v>14.261799999999999</v>
      </c>
      <c r="F14811" t="s">
        <v>2480</v>
      </c>
      <c r="G14811" t="s">
        <v>2481</v>
      </c>
      <c r="H14811" t="s">
        <v>2482</v>
      </c>
      <c r="I14811" t="s">
        <v>3197</v>
      </c>
      <c r="K14811">
        <v>5933</v>
      </c>
      <c r="L14811">
        <v>1203937127</v>
      </c>
    </row>
    <row r="14812" spans="1:12" x14ac:dyDescent="0.45">
      <c r="A14812" t="str">
        <f t="shared" si="231"/>
        <v>Mo i Rana, Nordland, Norway</v>
      </c>
      <c r="B14812" t="s">
        <v>18400</v>
      </c>
      <c r="C14812" t="s">
        <v>18400</v>
      </c>
      <c r="D14812">
        <v>66.316699999999997</v>
      </c>
      <c r="E14812">
        <v>14.166700000000001</v>
      </c>
      <c r="F14812" t="s">
        <v>1169</v>
      </c>
      <c r="G14812" t="s">
        <v>1170</v>
      </c>
      <c r="H14812" t="s">
        <v>1171</v>
      </c>
      <c r="I14812" t="s">
        <v>4789</v>
      </c>
      <c r="J14812" t="s">
        <v>366</v>
      </c>
      <c r="K14812">
        <v>18899</v>
      </c>
      <c r="L14812">
        <v>1578067925</v>
      </c>
    </row>
    <row r="14813" spans="1:12" x14ac:dyDescent="0.45">
      <c r="A14813" t="str">
        <f t="shared" si="231"/>
        <v>Moa, Holguín, Cuba</v>
      </c>
      <c r="B14813" t="s">
        <v>18401</v>
      </c>
      <c r="C14813" t="s">
        <v>18401</v>
      </c>
      <c r="D14813">
        <v>20.639700000000001</v>
      </c>
      <c r="E14813">
        <v>-74.917500000000004</v>
      </c>
      <c r="F14813" t="s">
        <v>658</v>
      </c>
      <c r="G14813" t="s">
        <v>659</v>
      </c>
      <c r="H14813" t="s">
        <v>660</v>
      </c>
      <c r="I14813" t="s">
        <v>3441</v>
      </c>
      <c r="J14813" t="s">
        <v>366</v>
      </c>
      <c r="K14813">
        <v>57652</v>
      </c>
      <c r="L14813">
        <v>1192288426</v>
      </c>
    </row>
    <row r="14814" spans="1:12" x14ac:dyDescent="0.45">
      <c r="A14814" t="str">
        <f t="shared" si="231"/>
        <v>Moab, Utah, United States</v>
      </c>
      <c r="B14814" t="s">
        <v>18402</v>
      </c>
      <c r="C14814" t="s">
        <v>18402</v>
      </c>
      <c r="D14814">
        <v>38.570099999999996</v>
      </c>
      <c r="E14814">
        <v>-109.54770000000001</v>
      </c>
      <c r="F14814" t="s">
        <v>530</v>
      </c>
      <c r="G14814" t="s">
        <v>531</v>
      </c>
      <c r="H14814" t="s">
        <v>532</v>
      </c>
      <c r="I14814" t="s">
        <v>1667</v>
      </c>
      <c r="K14814">
        <v>7278</v>
      </c>
      <c r="L14814">
        <v>1840020227</v>
      </c>
    </row>
    <row r="14815" spans="1:12" x14ac:dyDescent="0.45">
      <c r="A14815" t="str">
        <f t="shared" si="231"/>
        <v>Moanda, Kongo Central, Congo (Kinshasa)</v>
      </c>
      <c r="B14815" t="s">
        <v>18403</v>
      </c>
      <c r="C14815" t="s">
        <v>18403</v>
      </c>
      <c r="D14815">
        <v>-5.9229000000000003</v>
      </c>
      <c r="E14815">
        <v>12.355</v>
      </c>
      <c r="F14815" t="s">
        <v>1127</v>
      </c>
      <c r="G14815" t="s">
        <v>1128</v>
      </c>
      <c r="H14815" t="s">
        <v>1129</v>
      </c>
      <c r="I14815" t="s">
        <v>4902</v>
      </c>
      <c r="K14815">
        <v>153915</v>
      </c>
      <c r="L14815">
        <v>1180108441</v>
      </c>
    </row>
    <row r="14816" spans="1:12" x14ac:dyDescent="0.45">
      <c r="A14816" t="str">
        <f t="shared" si="231"/>
        <v>Moanda, Haut-Ogooué, Gabon</v>
      </c>
      <c r="B14816" t="s">
        <v>18403</v>
      </c>
      <c r="C14816" t="s">
        <v>18403</v>
      </c>
      <c r="D14816">
        <v>-1.5654999999999999</v>
      </c>
      <c r="E14816">
        <v>13.2</v>
      </c>
      <c r="F14816" t="s">
        <v>4440</v>
      </c>
      <c r="G14816" t="s">
        <v>4441</v>
      </c>
      <c r="H14816" t="s">
        <v>4442</v>
      </c>
      <c r="I14816" t="s">
        <v>10137</v>
      </c>
      <c r="K14816">
        <v>30151</v>
      </c>
      <c r="L14816">
        <v>1266295581</v>
      </c>
    </row>
    <row r="14817" spans="1:12" x14ac:dyDescent="0.45">
      <c r="A14817" t="str">
        <f t="shared" si="231"/>
        <v>Moapa Valley, Nevada, United States</v>
      </c>
      <c r="B14817" t="s">
        <v>18404</v>
      </c>
      <c r="C14817" t="s">
        <v>18404</v>
      </c>
      <c r="D14817">
        <v>36.607799999999997</v>
      </c>
      <c r="E14817">
        <v>-114.45659999999999</v>
      </c>
      <c r="F14817" t="s">
        <v>530</v>
      </c>
      <c r="G14817" t="s">
        <v>531</v>
      </c>
      <c r="H14817" t="s">
        <v>532</v>
      </c>
      <c r="I14817" t="s">
        <v>5052</v>
      </c>
      <c r="K14817">
        <v>6843</v>
      </c>
      <c r="L14817">
        <v>1840033831</v>
      </c>
    </row>
    <row r="14818" spans="1:12" x14ac:dyDescent="0.45">
      <c r="A14818" t="str">
        <f t="shared" si="231"/>
        <v>Moatize, Tete, Mozambique</v>
      </c>
      <c r="B14818" t="s">
        <v>18405</v>
      </c>
      <c r="C14818" t="s">
        <v>18405</v>
      </c>
      <c r="D14818">
        <v>-16.116700000000002</v>
      </c>
      <c r="E14818">
        <v>33.75</v>
      </c>
      <c r="F14818" t="s">
        <v>2135</v>
      </c>
      <c r="G14818" t="s">
        <v>2136</v>
      </c>
      <c r="H14818" t="s">
        <v>2137</v>
      </c>
      <c r="I14818" t="s">
        <v>18406</v>
      </c>
      <c r="K14818">
        <v>42000</v>
      </c>
      <c r="L14818">
        <v>1508074512</v>
      </c>
    </row>
    <row r="14819" spans="1:12" x14ac:dyDescent="0.45">
      <c r="A14819" t="str">
        <f t="shared" si="231"/>
        <v>Moba, Tanganyika, Congo (Kinshasa)</v>
      </c>
      <c r="B14819" t="s">
        <v>18407</v>
      </c>
      <c r="C14819" t="s">
        <v>18407</v>
      </c>
      <c r="D14819">
        <v>-7.0595999999999997</v>
      </c>
      <c r="E14819">
        <v>29.72</v>
      </c>
      <c r="F14819" t="s">
        <v>1127</v>
      </c>
      <c r="G14819" t="s">
        <v>1128</v>
      </c>
      <c r="H14819" t="s">
        <v>1129</v>
      </c>
      <c r="I14819" t="s">
        <v>13818</v>
      </c>
      <c r="K14819">
        <v>10006</v>
      </c>
      <c r="L14819">
        <v>1180776583</v>
      </c>
    </row>
    <row r="14820" spans="1:12" x14ac:dyDescent="0.45">
      <c r="A14820" t="str">
        <f t="shared" si="231"/>
        <v>Mobara, Chiba, Japan</v>
      </c>
      <c r="B14820" t="s">
        <v>18408</v>
      </c>
      <c r="C14820" t="s">
        <v>18408</v>
      </c>
      <c r="D14820">
        <v>35.4283</v>
      </c>
      <c r="E14820">
        <v>140.28809999999999</v>
      </c>
      <c r="F14820" t="s">
        <v>514</v>
      </c>
      <c r="G14820" t="s">
        <v>515</v>
      </c>
      <c r="H14820" t="s">
        <v>516</v>
      </c>
      <c r="I14820" t="s">
        <v>608</v>
      </c>
      <c r="K14820">
        <v>87450</v>
      </c>
      <c r="L14820">
        <v>1392225442</v>
      </c>
    </row>
    <row r="14821" spans="1:12" x14ac:dyDescent="0.45">
      <c r="A14821" t="str">
        <f t="shared" si="231"/>
        <v>Mobārakeh, Eşfahān, Iran</v>
      </c>
      <c r="B14821" t="s">
        <v>18409</v>
      </c>
      <c r="C14821" t="s">
        <v>18410</v>
      </c>
      <c r="D14821">
        <v>32.346400000000003</v>
      </c>
      <c r="E14821">
        <v>51.504399999999997</v>
      </c>
      <c r="F14821" t="s">
        <v>388</v>
      </c>
      <c r="G14821" t="s">
        <v>389</v>
      </c>
      <c r="H14821" t="s">
        <v>390</v>
      </c>
      <c r="I14821" t="s">
        <v>391</v>
      </c>
      <c r="J14821" t="s">
        <v>366</v>
      </c>
      <c r="K14821">
        <v>62454</v>
      </c>
      <c r="L14821">
        <v>1364110841</v>
      </c>
    </row>
    <row r="14822" spans="1:12" x14ac:dyDescent="0.45">
      <c r="A14822" t="str">
        <f t="shared" si="231"/>
        <v>Mobaye, Basse-Kotto, Central African Republic</v>
      </c>
      <c r="B14822" t="s">
        <v>18411</v>
      </c>
      <c r="C14822" t="s">
        <v>18411</v>
      </c>
      <c r="D14822">
        <v>4.3167</v>
      </c>
      <c r="E14822">
        <v>21.183299999999999</v>
      </c>
      <c r="F14822" t="s">
        <v>2922</v>
      </c>
      <c r="G14822" t="s">
        <v>2923</v>
      </c>
      <c r="H14822" t="s">
        <v>2924</v>
      </c>
      <c r="I14822" t="s">
        <v>18412</v>
      </c>
      <c r="J14822" t="s">
        <v>378</v>
      </c>
      <c r="K14822">
        <v>7176</v>
      </c>
      <c r="L14822">
        <v>1140935252</v>
      </c>
    </row>
    <row r="14823" spans="1:12" x14ac:dyDescent="0.45">
      <c r="A14823" t="str">
        <f t="shared" si="231"/>
        <v>Moberly, Missouri, United States</v>
      </c>
      <c r="B14823" t="s">
        <v>18413</v>
      </c>
      <c r="C14823" t="s">
        <v>18413</v>
      </c>
      <c r="D14823">
        <v>39.418999999999997</v>
      </c>
      <c r="E14823">
        <v>-92.436499999999995</v>
      </c>
      <c r="F14823" t="s">
        <v>530</v>
      </c>
      <c r="G14823" t="s">
        <v>531</v>
      </c>
      <c r="H14823" t="s">
        <v>532</v>
      </c>
      <c r="I14823" t="s">
        <v>884</v>
      </c>
      <c r="K14823">
        <v>13574</v>
      </c>
      <c r="L14823">
        <v>1840008463</v>
      </c>
    </row>
    <row r="14824" spans="1:12" x14ac:dyDescent="0.45">
      <c r="A14824" t="str">
        <f t="shared" si="231"/>
        <v>Mobetsu, Hokkaidō, Japan</v>
      </c>
      <c r="B14824" t="s">
        <v>18414</v>
      </c>
      <c r="C14824" t="s">
        <v>18414</v>
      </c>
      <c r="D14824">
        <v>44.356400000000001</v>
      </c>
      <c r="E14824">
        <v>143.35419999999999</v>
      </c>
      <c r="F14824" t="s">
        <v>514</v>
      </c>
      <c r="G14824" t="s">
        <v>515</v>
      </c>
      <c r="H14824" t="s">
        <v>516</v>
      </c>
      <c r="I14824" t="s">
        <v>517</v>
      </c>
      <c r="K14824">
        <v>21709</v>
      </c>
      <c r="L14824">
        <v>1392557863</v>
      </c>
    </row>
    <row r="14825" spans="1:12" x14ac:dyDescent="0.45">
      <c r="A14825" t="str">
        <f t="shared" si="231"/>
        <v>Mobile, Alabama, United States</v>
      </c>
      <c r="B14825" t="s">
        <v>18415</v>
      </c>
      <c r="C14825" t="s">
        <v>18415</v>
      </c>
      <c r="D14825">
        <v>30.6783</v>
      </c>
      <c r="E14825">
        <v>-88.116200000000006</v>
      </c>
      <c r="F14825" t="s">
        <v>530</v>
      </c>
      <c r="G14825" t="s">
        <v>531</v>
      </c>
      <c r="H14825" t="s">
        <v>532</v>
      </c>
      <c r="I14825" t="s">
        <v>1371</v>
      </c>
      <c r="K14825">
        <v>315502</v>
      </c>
      <c r="L14825">
        <v>1840006009</v>
      </c>
    </row>
    <row r="14826" spans="1:12" x14ac:dyDescent="0.45">
      <c r="A14826" t="str">
        <f t="shared" si="231"/>
        <v>Moca, Cibao Norte, Dominican Republic</v>
      </c>
      <c r="B14826" t="s">
        <v>18416</v>
      </c>
      <c r="C14826" t="s">
        <v>18416</v>
      </c>
      <c r="D14826">
        <v>19.396999999999998</v>
      </c>
      <c r="E14826">
        <v>-70.522999999999996</v>
      </c>
      <c r="F14826" t="s">
        <v>2884</v>
      </c>
      <c r="G14826" t="s">
        <v>2885</v>
      </c>
      <c r="H14826" t="s">
        <v>2886</v>
      </c>
      <c r="I14826" t="s">
        <v>18417</v>
      </c>
      <c r="J14826" t="s">
        <v>366</v>
      </c>
      <c r="K14826">
        <v>61834</v>
      </c>
      <c r="L14826">
        <v>1214863528</v>
      </c>
    </row>
    <row r="14827" spans="1:12" x14ac:dyDescent="0.45">
      <c r="A14827" t="str">
        <f t="shared" si="231"/>
        <v>Moçâmedes, Namibe, Angola</v>
      </c>
      <c r="B14827" t="s">
        <v>18418</v>
      </c>
      <c r="C14827" t="s">
        <v>18419</v>
      </c>
      <c r="D14827">
        <v>-15.1953</v>
      </c>
      <c r="E14827">
        <v>12.1508</v>
      </c>
      <c r="F14827" t="s">
        <v>1809</v>
      </c>
      <c r="G14827" t="s">
        <v>1810</v>
      </c>
      <c r="H14827" t="s">
        <v>1811</v>
      </c>
      <c r="I14827" t="s">
        <v>18420</v>
      </c>
      <c r="J14827" t="s">
        <v>378</v>
      </c>
      <c r="K14827">
        <v>162000</v>
      </c>
      <c r="L14827">
        <v>1024785067</v>
      </c>
    </row>
    <row r="14828" spans="1:12" x14ac:dyDescent="0.45">
      <c r="A14828" t="str">
        <f t="shared" si="231"/>
        <v>Mocha, Ta‘izz, Yemen</v>
      </c>
      <c r="B14828" t="s">
        <v>18421</v>
      </c>
      <c r="C14828" t="s">
        <v>18421</v>
      </c>
      <c r="D14828">
        <v>13.316700000000001</v>
      </c>
      <c r="E14828">
        <v>43.25</v>
      </c>
      <c r="F14828" t="s">
        <v>394</v>
      </c>
      <c r="G14828" t="s">
        <v>395</v>
      </c>
      <c r="H14828" t="s">
        <v>396</v>
      </c>
      <c r="I14828" t="s">
        <v>18422</v>
      </c>
      <c r="J14828" t="s">
        <v>366</v>
      </c>
      <c r="K14828">
        <v>14562</v>
      </c>
      <c r="L14828">
        <v>1887487308</v>
      </c>
    </row>
    <row r="14829" spans="1:12" x14ac:dyDescent="0.45">
      <c r="A14829" t="str">
        <f t="shared" si="231"/>
        <v>Mochudi, Kgatleng, Botswana</v>
      </c>
      <c r="B14829" t="s">
        <v>18423</v>
      </c>
      <c r="C14829" t="s">
        <v>18423</v>
      </c>
      <c r="D14829">
        <v>-24.376999999999999</v>
      </c>
      <c r="E14829">
        <v>26.152000000000001</v>
      </c>
      <c r="F14829" t="s">
        <v>10141</v>
      </c>
      <c r="G14829" t="s">
        <v>10142</v>
      </c>
      <c r="H14829" t="s">
        <v>10143</v>
      </c>
      <c r="I14829" t="s">
        <v>18424</v>
      </c>
      <c r="J14829" t="s">
        <v>378</v>
      </c>
      <c r="K14829">
        <v>39700</v>
      </c>
      <c r="L14829">
        <v>1072876960</v>
      </c>
    </row>
    <row r="14830" spans="1:12" x14ac:dyDescent="0.45">
      <c r="A14830" t="str">
        <f t="shared" si="231"/>
        <v>Mocímboa, Cabo Delgado, Mozambique</v>
      </c>
      <c r="B14830" t="s">
        <v>18425</v>
      </c>
      <c r="C14830" t="s">
        <v>18426</v>
      </c>
      <c r="D14830">
        <v>-11.319599999999999</v>
      </c>
      <c r="E14830">
        <v>40.35</v>
      </c>
      <c r="F14830" t="s">
        <v>2135</v>
      </c>
      <c r="G14830" t="s">
        <v>2136</v>
      </c>
      <c r="H14830" t="s">
        <v>2137</v>
      </c>
      <c r="I14830" t="s">
        <v>18427</v>
      </c>
      <c r="K14830">
        <v>27909</v>
      </c>
      <c r="L14830">
        <v>1508815299</v>
      </c>
    </row>
    <row r="14831" spans="1:12" x14ac:dyDescent="0.45">
      <c r="A14831" t="str">
        <f t="shared" si="231"/>
        <v>Mocímboa da Praia, Cabo Delgado, Mozambique</v>
      </c>
      <c r="B14831" t="s">
        <v>18428</v>
      </c>
      <c r="C14831" t="s">
        <v>18429</v>
      </c>
      <c r="D14831">
        <v>-11.35</v>
      </c>
      <c r="E14831">
        <v>40.333300000000001</v>
      </c>
      <c r="F14831" t="s">
        <v>2135</v>
      </c>
      <c r="G14831" t="s">
        <v>2136</v>
      </c>
      <c r="H14831" t="s">
        <v>2137</v>
      </c>
      <c r="I14831" t="s">
        <v>18427</v>
      </c>
      <c r="K14831">
        <v>30950</v>
      </c>
      <c r="L14831">
        <v>1508896362</v>
      </c>
    </row>
    <row r="14832" spans="1:12" x14ac:dyDescent="0.45">
      <c r="A14832" t="str">
        <f t="shared" si="231"/>
        <v>Möckern, Saxony-Anhalt, Germany</v>
      </c>
      <c r="B14832" t="s">
        <v>18430</v>
      </c>
      <c r="C14832" t="s">
        <v>18431</v>
      </c>
      <c r="D14832">
        <v>52.140599999999999</v>
      </c>
      <c r="E14832">
        <v>11.952500000000001</v>
      </c>
      <c r="F14832" t="s">
        <v>441</v>
      </c>
      <c r="G14832" t="s">
        <v>442</v>
      </c>
      <c r="H14832" t="s">
        <v>443</v>
      </c>
      <c r="I14832" t="s">
        <v>1614</v>
      </c>
      <c r="K14832">
        <v>12874</v>
      </c>
      <c r="L14832">
        <v>1276562892</v>
      </c>
    </row>
    <row r="14833" spans="1:12" x14ac:dyDescent="0.45">
      <c r="A14833" t="str">
        <f t="shared" si="231"/>
        <v>Möckmühl, Baden-Württemberg, Germany</v>
      </c>
      <c r="B14833" t="s">
        <v>18432</v>
      </c>
      <c r="C14833" t="s">
        <v>18433</v>
      </c>
      <c r="D14833">
        <v>49.316699999999997</v>
      </c>
      <c r="E14833">
        <v>9.35</v>
      </c>
      <c r="F14833" t="s">
        <v>441</v>
      </c>
      <c r="G14833" t="s">
        <v>442</v>
      </c>
      <c r="H14833" t="s">
        <v>443</v>
      </c>
      <c r="I14833" t="s">
        <v>451</v>
      </c>
      <c r="K14833">
        <v>8078</v>
      </c>
      <c r="L14833">
        <v>1276533939</v>
      </c>
    </row>
    <row r="14834" spans="1:12" x14ac:dyDescent="0.45">
      <c r="A14834" t="str">
        <f t="shared" si="231"/>
        <v>Mocksville, North Carolina, United States</v>
      </c>
      <c r="B14834" t="s">
        <v>18434</v>
      </c>
      <c r="C14834" t="s">
        <v>18434</v>
      </c>
      <c r="D14834">
        <v>35.900599999999997</v>
      </c>
      <c r="E14834">
        <v>-80.563100000000006</v>
      </c>
      <c r="F14834" t="s">
        <v>530</v>
      </c>
      <c r="G14834" t="s">
        <v>531</v>
      </c>
      <c r="H14834" t="s">
        <v>532</v>
      </c>
      <c r="I14834" t="s">
        <v>589</v>
      </c>
      <c r="K14834">
        <v>5397</v>
      </c>
      <c r="L14834">
        <v>1840016212</v>
      </c>
    </row>
    <row r="14835" spans="1:12" x14ac:dyDescent="0.45">
      <c r="A14835" t="str">
        <f t="shared" si="231"/>
        <v>Mocoa, Putumayo, Colombia</v>
      </c>
      <c r="B14835" t="s">
        <v>18435</v>
      </c>
      <c r="C14835" t="s">
        <v>18435</v>
      </c>
      <c r="D14835">
        <v>1.1499999999999999</v>
      </c>
      <c r="E14835">
        <v>-76.63</v>
      </c>
      <c r="F14835" t="s">
        <v>2294</v>
      </c>
      <c r="G14835" t="s">
        <v>2295</v>
      </c>
      <c r="H14835" t="s">
        <v>2296</v>
      </c>
      <c r="I14835" t="s">
        <v>18436</v>
      </c>
      <c r="J14835" t="s">
        <v>378</v>
      </c>
      <c r="K14835">
        <v>22035</v>
      </c>
      <c r="L14835">
        <v>1170970726</v>
      </c>
    </row>
    <row r="14836" spans="1:12" x14ac:dyDescent="0.45">
      <c r="A14836" t="str">
        <f t="shared" si="231"/>
        <v>Mococa, São Paulo, Brazil</v>
      </c>
      <c r="B14836" t="s">
        <v>18437</v>
      </c>
      <c r="C14836" t="s">
        <v>18437</v>
      </c>
      <c r="D14836">
        <v>-21.4678</v>
      </c>
      <c r="E14836">
        <v>-47.0047</v>
      </c>
      <c r="F14836" t="s">
        <v>491</v>
      </c>
      <c r="G14836" t="s">
        <v>492</v>
      </c>
      <c r="H14836" t="s">
        <v>493</v>
      </c>
      <c r="I14836" t="s">
        <v>801</v>
      </c>
      <c r="K14836">
        <v>68797</v>
      </c>
      <c r="L14836">
        <v>1076000865</v>
      </c>
    </row>
    <row r="14837" spans="1:12" x14ac:dyDescent="0.45">
      <c r="A14837" t="str">
        <f t="shared" si="231"/>
        <v>Mocuba, Zambézia, Mozambique</v>
      </c>
      <c r="B14837" t="s">
        <v>18438</v>
      </c>
      <c r="C14837" t="s">
        <v>18438</v>
      </c>
      <c r="D14837">
        <v>-16.839099999999998</v>
      </c>
      <c r="E14837">
        <v>36.985500000000002</v>
      </c>
      <c r="F14837" t="s">
        <v>2135</v>
      </c>
      <c r="G14837" t="s">
        <v>2136</v>
      </c>
      <c r="H14837" t="s">
        <v>2137</v>
      </c>
      <c r="I14837" t="s">
        <v>6911</v>
      </c>
      <c r="K14837">
        <v>69045</v>
      </c>
      <c r="L14837">
        <v>1508922450</v>
      </c>
    </row>
    <row r="14838" spans="1:12" x14ac:dyDescent="0.45">
      <c r="A14838" t="str">
        <f t="shared" si="231"/>
        <v>Mocuba, Zambézia, Mozambique</v>
      </c>
      <c r="B14838" t="s">
        <v>18438</v>
      </c>
      <c r="C14838" t="s">
        <v>18438</v>
      </c>
      <c r="D14838">
        <v>-16.849599999999999</v>
      </c>
      <c r="E14838">
        <v>38.26</v>
      </c>
      <c r="F14838" t="s">
        <v>2135</v>
      </c>
      <c r="G14838" t="s">
        <v>2136</v>
      </c>
      <c r="H14838" t="s">
        <v>2137</v>
      </c>
      <c r="I14838" t="s">
        <v>6911</v>
      </c>
      <c r="K14838">
        <v>68984</v>
      </c>
      <c r="L14838">
        <v>1508699932</v>
      </c>
    </row>
    <row r="14839" spans="1:12" x14ac:dyDescent="0.45">
      <c r="A14839" t="str">
        <f t="shared" si="231"/>
        <v>Modena, Emilia-Romagna, Italy</v>
      </c>
      <c r="B14839" t="s">
        <v>18439</v>
      </c>
      <c r="C14839" t="s">
        <v>18439</v>
      </c>
      <c r="D14839">
        <v>44.645800000000001</v>
      </c>
      <c r="E14839">
        <v>10.925700000000001</v>
      </c>
      <c r="F14839" t="s">
        <v>946</v>
      </c>
      <c r="G14839" t="s">
        <v>947</v>
      </c>
      <c r="H14839" t="s">
        <v>948</v>
      </c>
      <c r="I14839" t="s">
        <v>4884</v>
      </c>
      <c r="J14839" t="s">
        <v>366</v>
      </c>
      <c r="K14839">
        <v>184727</v>
      </c>
      <c r="L14839">
        <v>1380306270</v>
      </c>
    </row>
    <row r="14840" spans="1:12" x14ac:dyDescent="0.45">
      <c r="A14840" t="str">
        <f t="shared" si="231"/>
        <v>Modesto, California, United States</v>
      </c>
      <c r="B14840" t="s">
        <v>18440</v>
      </c>
      <c r="C14840" t="s">
        <v>18440</v>
      </c>
      <c r="D14840">
        <v>37.6374</v>
      </c>
      <c r="E14840">
        <v>-121.00279999999999</v>
      </c>
      <c r="F14840" t="s">
        <v>530</v>
      </c>
      <c r="G14840" t="s">
        <v>531</v>
      </c>
      <c r="H14840" t="s">
        <v>532</v>
      </c>
      <c r="I14840" t="s">
        <v>754</v>
      </c>
      <c r="K14840">
        <v>383134</v>
      </c>
      <c r="L14840">
        <v>1840020287</v>
      </c>
    </row>
    <row r="14841" spans="1:12" x14ac:dyDescent="0.45">
      <c r="A14841" t="str">
        <f t="shared" si="231"/>
        <v>Modi‘in Makkabbim Re‘ut, Central, Israel</v>
      </c>
      <c r="B14841" t="s">
        <v>18441</v>
      </c>
      <c r="C14841" t="s">
        <v>18442</v>
      </c>
      <c r="D14841">
        <v>31.933900000000001</v>
      </c>
      <c r="E14841">
        <v>34.985599999999998</v>
      </c>
      <c r="F14841" t="s">
        <v>369</v>
      </c>
      <c r="G14841" t="s">
        <v>370</v>
      </c>
      <c r="H14841" t="s">
        <v>371</v>
      </c>
      <c r="I14841" t="s">
        <v>1787</v>
      </c>
      <c r="K14841">
        <v>90013</v>
      </c>
      <c r="L14841">
        <v>1376334230</v>
      </c>
    </row>
    <row r="14842" spans="1:12" x14ac:dyDescent="0.45">
      <c r="A14842" t="str">
        <f t="shared" si="231"/>
        <v>Mödling, Niederösterreich, Austria</v>
      </c>
      <c r="B14842" t="s">
        <v>18443</v>
      </c>
      <c r="C14842" t="s">
        <v>18444</v>
      </c>
      <c r="D14842">
        <v>48.085599999999999</v>
      </c>
      <c r="E14842">
        <v>16.283100000000001</v>
      </c>
      <c r="F14842" t="s">
        <v>1889</v>
      </c>
      <c r="G14842" t="s">
        <v>1890</v>
      </c>
      <c r="H14842" t="s">
        <v>1891</v>
      </c>
      <c r="I14842" t="s">
        <v>1892</v>
      </c>
      <c r="J14842" t="s">
        <v>366</v>
      </c>
      <c r="K14842">
        <v>20555</v>
      </c>
      <c r="L14842">
        <v>1040024396</v>
      </c>
    </row>
    <row r="14843" spans="1:12" x14ac:dyDescent="0.45">
      <c r="A14843" t="str">
        <f t="shared" si="231"/>
        <v>Modra, Bratislavský, Slovakia</v>
      </c>
      <c r="B14843" t="s">
        <v>18445</v>
      </c>
      <c r="C14843" t="s">
        <v>18445</v>
      </c>
      <c r="D14843">
        <v>48.333100000000002</v>
      </c>
      <c r="E14843">
        <v>17.306899999999999</v>
      </c>
      <c r="F14843" t="s">
        <v>3518</v>
      </c>
      <c r="G14843" t="s">
        <v>3519</v>
      </c>
      <c r="H14843" t="s">
        <v>3520</v>
      </c>
      <c r="I14843" t="s">
        <v>5173</v>
      </c>
      <c r="K14843">
        <v>8976</v>
      </c>
      <c r="L14843">
        <v>1703770416</v>
      </c>
    </row>
    <row r="14844" spans="1:12" x14ac:dyDescent="0.45">
      <c r="A14844" t="str">
        <f t="shared" si="231"/>
        <v>Modřice, Jihomoravský Kraj, Czechia</v>
      </c>
      <c r="B14844" t="s">
        <v>18446</v>
      </c>
      <c r="C14844" t="s">
        <v>18447</v>
      </c>
      <c r="D14844">
        <v>49.127899999999997</v>
      </c>
      <c r="E14844">
        <v>16.6144</v>
      </c>
      <c r="F14844" t="s">
        <v>2480</v>
      </c>
      <c r="G14844" t="s">
        <v>2481</v>
      </c>
      <c r="H14844" t="s">
        <v>2482</v>
      </c>
      <c r="I14844" t="s">
        <v>4683</v>
      </c>
      <c r="K14844">
        <v>5329</v>
      </c>
      <c r="L14844">
        <v>1203997915</v>
      </c>
    </row>
    <row r="14845" spans="1:12" x14ac:dyDescent="0.45">
      <c r="A14845" t="str">
        <f t="shared" si="231"/>
        <v>Moe, Victoria, Australia</v>
      </c>
      <c r="B14845" t="s">
        <v>18448</v>
      </c>
      <c r="C14845" t="s">
        <v>18448</v>
      </c>
      <c r="D14845">
        <v>-38.172199999999997</v>
      </c>
      <c r="E14845">
        <v>146.26779999999999</v>
      </c>
      <c r="F14845" t="s">
        <v>830</v>
      </c>
      <c r="G14845" t="s">
        <v>831</v>
      </c>
      <c r="H14845" t="s">
        <v>832</v>
      </c>
      <c r="I14845" t="s">
        <v>2292</v>
      </c>
      <c r="K14845">
        <v>8778</v>
      </c>
      <c r="L14845">
        <v>1036922580</v>
      </c>
    </row>
    <row r="14846" spans="1:12" x14ac:dyDescent="0.45">
      <c r="A14846" t="str">
        <f t="shared" si="231"/>
        <v>Moengo, Marowijne, Suriname</v>
      </c>
      <c r="B14846" t="s">
        <v>18449</v>
      </c>
      <c r="C14846" t="s">
        <v>18449</v>
      </c>
      <c r="D14846">
        <v>5.6166999999999998</v>
      </c>
      <c r="E14846">
        <v>-54.4</v>
      </c>
      <c r="F14846" t="s">
        <v>1444</v>
      </c>
      <c r="G14846" t="s">
        <v>1445</v>
      </c>
      <c r="H14846" t="s">
        <v>1446</v>
      </c>
      <c r="I14846" t="s">
        <v>1447</v>
      </c>
      <c r="K14846">
        <v>8252</v>
      </c>
      <c r="L14846">
        <v>1740230194</v>
      </c>
    </row>
    <row r="14847" spans="1:12" x14ac:dyDescent="0.45">
      <c r="A14847" t="str">
        <f t="shared" si="231"/>
        <v>Moers, North Rhine-Westphalia, Germany</v>
      </c>
      <c r="B14847" t="s">
        <v>18450</v>
      </c>
      <c r="C14847" t="s">
        <v>18450</v>
      </c>
      <c r="D14847">
        <v>51.459200000000003</v>
      </c>
      <c r="E14847">
        <v>6.6196999999999999</v>
      </c>
      <c r="F14847" t="s">
        <v>441</v>
      </c>
      <c r="G14847" t="s">
        <v>442</v>
      </c>
      <c r="H14847" t="s">
        <v>443</v>
      </c>
      <c r="I14847" t="s">
        <v>444</v>
      </c>
      <c r="K14847">
        <v>103725</v>
      </c>
      <c r="L14847">
        <v>1276257182</v>
      </c>
    </row>
    <row r="14848" spans="1:12" x14ac:dyDescent="0.45">
      <c r="A14848" t="str">
        <f t="shared" si="231"/>
        <v>Mogadishu, Banaadir, Somalia</v>
      </c>
      <c r="B14848" t="s">
        <v>18451</v>
      </c>
      <c r="C14848" t="s">
        <v>18451</v>
      </c>
      <c r="D14848">
        <v>2.0407999999999999</v>
      </c>
      <c r="E14848">
        <v>45.342500000000001</v>
      </c>
      <c r="F14848" t="s">
        <v>3153</v>
      </c>
      <c r="G14848" t="s">
        <v>3154</v>
      </c>
      <c r="H14848" t="s">
        <v>3155</v>
      </c>
      <c r="I14848" t="s">
        <v>18452</v>
      </c>
      <c r="J14848" t="s">
        <v>606</v>
      </c>
      <c r="K14848">
        <v>2120000</v>
      </c>
      <c r="L14848">
        <v>1706893395</v>
      </c>
    </row>
    <row r="14849" spans="1:12" x14ac:dyDescent="0.45">
      <c r="A14849" t="str">
        <f t="shared" si="231"/>
        <v>Mogi das Cruzes, São Paulo, Brazil</v>
      </c>
      <c r="B14849" t="s">
        <v>18453</v>
      </c>
      <c r="C14849" t="s">
        <v>18453</v>
      </c>
      <c r="D14849">
        <v>-23.5228</v>
      </c>
      <c r="E14849">
        <v>-46.193100000000001</v>
      </c>
      <c r="F14849" t="s">
        <v>491</v>
      </c>
      <c r="G14849" t="s">
        <v>492</v>
      </c>
      <c r="H14849" t="s">
        <v>493</v>
      </c>
      <c r="I14849" t="s">
        <v>801</v>
      </c>
      <c r="K14849">
        <v>424633</v>
      </c>
      <c r="L14849">
        <v>1076857883</v>
      </c>
    </row>
    <row r="14850" spans="1:12" x14ac:dyDescent="0.45">
      <c r="A14850" t="str">
        <f t="shared" si="231"/>
        <v>Mogi Guaçu, São Paulo, Brazil</v>
      </c>
      <c r="B14850" t="s">
        <v>18454</v>
      </c>
      <c r="C14850" t="s">
        <v>18455</v>
      </c>
      <c r="D14850">
        <v>-22.3719</v>
      </c>
      <c r="E14850">
        <v>-46.941899999999997</v>
      </c>
      <c r="F14850" t="s">
        <v>491</v>
      </c>
      <c r="G14850" t="s">
        <v>492</v>
      </c>
      <c r="H14850" t="s">
        <v>493</v>
      </c>
      <c r="I14850" t="s">
        <v>801</v>
      </c>
      <c r="K14850">
        <v>147233</v>
      </c>
      <c r="L14850">
        <v>1076749992</v>
      </c>
    </row>
    <row r="14851" spans="1:12" x14ac:dyDescent="0.45">
      <c r="A14851" t="str">
        <f t="shared" ref="A14851:A14914" si="232">CONCATENATE(B14851,", ",I14851,", ",F14851)</f>
        <v>Mogi Mirim, São Paulo, Brazil</v>
      </c>
      <c r="B14851" t="s">
        <v>18456</v>
      </c>
      <c r="C14851" t="s">
        <v>18456</v>
      </c>
      <c r="D14851">
        <v>-22.431899999999999</v>
      </c>
      <c r="E14851">
        <v>-46.957799999999999</v>
      </c>
      <c r="F14851" t="s">
        <v>491</v>
      </c>
      <c r="G14851" t="s">
        <v>492</v>
      </c>
      <c r="H14851" t="s">
        <v>493</v>
      </c>
      <c r="I14851" t="s">
        <v>801</v>
      </c>
      <c r="K14851">
        <v>91483</v>
      </c>
      <c r="L14851">
        <v>1076719683</v>
      </c>
    </row>
    <row r="14852" spans="1:12" x14ac:dyDescent="0.45">
      <c r="A14852" t="str">
        <f t="shared" si="232"/>
        <v>Mogila, Mogila, Macedonia</v>
      </c>
      <c r="B14852" t="s">
        <v>18457</v>
      </c>
      <c r="C14852" t="s">
        <v>18457</v>
      </c>
      <c r="D14852">
        <v>41.1083</v>
      </c>
      <c r="E14852">
        <v>21.378599999999999</v>
      </c>
      <c r="F14852" t="s">
        <v>2246</v>
      </c>
      <c r="G14852" t="s">
        <v>2247</v>
      </c>
      <c r="H14852" t="s">
        <v>2248</v>
      </c>
      <c r="I14852" t="s">
        <v>18457</v>
      </c>
      <c r="J14852" t="s">
        <v>378</v>
      </c>
      <c r="L14852">
        <v>1807583335</v>
      </c>
    </row>
    <row r="14853" spans="1:12" x14ac:dyDescent="0.45">
      <c r="A14853" t="str">
        <f t="shared" si="232"/>
        <v>Mogocha, Zabaykal’skiy Kray, Russia</v>
      </c>
      <c r="B14853" t="s">
        <v>18458</v>
      </c>
      <c r="C14853" t="s">
        <v>18458</v>
      </c>
      <c r="D14853">
        <v>53.7333</v>
      </c>
      <c r="E14853">
        <v>119.7667</v>
      </c>
      <c r="F14853" t="s">
        <v>504</v>
      </c>
      <c r="G14853" t="s">
        <v>505</v>
      </c>
      <c r="H14853" t="s">
        <v>506</v>
      </c>
      <c r="I14853" t="s">
        <v>925</v>
      </c>
      <c r="K14853">
        <v>13285</v>
      </c>
      <c r="L14853">
        <v>1643177886</v>
      </c>
    </row>
    <row r="14854" spans="1:12" x14ac:dyDescent="0.45">
      <c r="A14854" t="str">
        <f t="shared" si="232"/>
        <v>Moguer, Andalusia, Spain</v>
      </c>
      <c r="B14854" t="s">
        <v>18459</v>
      </c>
      <c r="C14854" t="s">
        <v>18459</v>
      </c>
      <c r="D14854">
        <v>37.274700000000003</v>
      </c>
      <c r="E14854">
        <v>-6.8385999999999996</v>
      </c>
      <c r="F14854" t="s">
        <v>436</v>
      </c>
      <c r="G14854" t="s">
        <v>437</v>
      </c>
      <c r="H14854" t="s">
        <v>438</v>
      </c>
      <c r="I14854" t="s">
        <v>1546</v>
      </c>
      <c r="K14854">
        <v>22088</v>
      </c>
      <c r="L14854">
        <v>1724821530</v>
      </c>
    </row>
    <row r="14855" spans="1:12" x14ac:dyDescent="0.45">
      <c r="A14855" t="str">
        <f t="shared" si="232"/>
        <v>Mohács, Baranya, Hungary</v>
      </c>
      <c r="B14855" t="s">
        <v>18460</v>
      </c>
      <c r="C14855" t="s">
        <v>18461</v>
      </c>
      <c r="D14855">
        <v>45.995800000000003</v>
      </c>
      <c r="E14855">
        <v>18.6797</v>
      </c>
      <c r="F14855" t="s">
        <v>641</v>
      </c>
      <c r="G14855" t="s">
        <v>642</v>
      </c>
      <c r="H14855" t="s">
        <v>643</v>
      </c>
      <c r="I14855" t="s">
        <v>15054</v>
      </c>
      <c r="J14855" t="s">
        <v>366</v>
      </c>
      <c r="K14855">
        <v>17089</v>
      </c>
      <c r="L14855">
        <v>1348907014</v>
      </c>
    </row>
    <row r="14856" spans="1:12" x14ac:dyDescent="0.45">
      <c r="A14856" t="str">
        <f t="shared" si="232"/>
        <v>Mohale’s Hoek, Mohale’s Hoek, Lesotho</v>
      </c>
      <c r="B14856" t="s">
        <v>18462</v>
      </c>
      <c r="C14856" t="s">
        <v>18463</v>
      </c>
      <c r="D14856">
        <v>-30.158999999999999</v>
      </c>
      <c r="E14856">
        <v>27.48</v>
      </c>
      <c r="F14856" t="s">
        <v>5707</v>
      </c>
      <c r="G14856" t="s">
        <v>5708</v>
      </c>
      <c r="H14856" t="s">
        <v>5709</v>
      </c>
      <c r="I14856" t="s">
        <v>18462</v>
      </c>
      <c r="J14856" t="s">
        <v>378</v>
      </c>
      <c r="K14856">
        <v>24992</v>
      </c>
      <c r="L14856">
        <v>1426343192</v>
      </c>
    </row>
    <row r="14857" spans="1:12" x14ac:dyDescent="0.45">
      <c r="A14857" t="str">
        <f t="shared" si="232"/>
        <v>Moḩammad Shahr, Alborz, Iran</v>
      </c>
      <c r="B14857" t="s">
        <v>18464</v>
      </c>
      <c r="C14857" t="s">
        <v>18465</v>
      </c>
      <c r="D14857">
        <v>35.763100000000001</v>
      </c>
      <c r="E14857">
        <v>50.917200000000001</v>
      </c>
      <c r="F14857" t="s">
        <v>388</v>
      </c>
      <c r="G14857" t="s">
        <v>389</v>
      </c>
      <c r="H14857" t="s">
        <v>390</v>
      </c>
      <c r="I14857" t="s">
        <v>13979</v>
      </c>
      <c r="K14857">
        <v>119418</v>
      </c>
      <c r="L14857">
        <v>1364247384</v>
      </c>
    </row>
    <row r="14858" spans="1:12" x14ac:dyDescent="0.45">
      <c r="A14858" t="str">
        <f t="shared" si="232"/>
        <v>Mohammedia, Casablanca-Settat, Morocco</v>
      </c>
      <c r="B14858" t="s">
        <v>18466</v>
      </c>
      <c r="C14858" t="s">
        <v>18466</v>
      </c>
      <c r="D14858">
        <v>33.683300000000003</v>
      </c>
      <c r="E14858">
        <v>-7.3833000000000002</v>
      </c>
      <c r="F14858" t="s">
        <v>893</v>
      </c>
      <c r="G14858" t="s">
        <v>894</v>
      </c>
      <c r="H14858" t="s">
        <v>895</v>
      </c>
      <c r="I14858" t="s">
        <v>3655</v>
      </c>
      <c r="K14858">
        <v>208612</v>
      </c>
      <c r="L14858">
        <v>1504542634</v>
      </c>
    </row>
    <row r="14859" spans="1:12" x14ac:dyDescent="0.45">
      <c r="A14859" t="str">
        <f t="shared" si="232"/>
        <v>Mohelnice, Olomoucký Kraj, Czechia</v>
      </c>
      <c r="B14859" t="s">
        <v>18467</v>
      </c>
      <c r="C14859" t="s">
        <v>18467</v>
      </c>
      <c r="D14859">
        <v>49.777000000000001</v>
      </c>
      <c r="E14859">
        <v>16.919499999999999</v>
      </c>
      <c r="F14859" t="s">
        <v>2480</v>
      </c>
      <c r="G14859" t="s">
        <v>2481</v>
      </c>
      <c r="H14859" t="s">
        <v>2482</v>
      </c>
      <c r="I14859" t="s">
        <v>12585</v>
      </c>
      <c r="K14859">
        <v>9234</v>
      </c>
      <c r="L14859">
        <v>1203067373</v>
      </c>
    </row>
    <row r="14860" spans="1:12" x14ac:dyDescent="0.45">
      <c r="A14860" t="str">
        <f t="shared" si="232"/>
        <v>Möhlin, Aargau, Switzerland</v>
      </c>
      <c r="B14860" t="s">
        <v>18468</v>
      </c>
      <c r="C14860" t="s">
        <v>18469</v>
      </c>
      <c r="D14860">
        <v>47.558300000000003</v>
      </c>
      <c r="E14860">
        <v>7.8457999999999997</v>
      </c>
      <c r="F14860" t="s">
        <v>464</v>
      </c>
      <c r="G14860" t="s">
        <v>465</v>
      </c>
      <c r="H14860" t="s">
        <v>466</v>
      </c>
      <c r="I14860" t="s">
        <v>467</v>
      </c>
      <c r="K14860">
        <v>11042</v>
      </c>
      <c r="L14860">
        <v>1756997029</v>
      </c>
    </row>
    <row r="14861" spans="1:12" x14ac:dyDescent="0.45">
      <c r="A14861" t="str">
        <f t="shared" si="232"/>
        <v>Mohyliv-Podil’s’kyy, Vinnyts’ka Oblast’, Ukraine</v>
      </c>
      <c r="B14861" t="s">
        <v>18470</v>
      </c>
      <c r="C14861" t="s">
        <v>18471</v>
      </c>
      <c r="D14861">
        <v>48.45</v>
      </c>
      <c r="E14861">
        <v>27.783300000000001</v>
      </c>
      <c r="F14861" t="s">
        <v>1461</v>
      </c>
      <c r="G14861" t="s">
        <v>1462</v>
      </c>
      <c r="H14861" t="s">
        <v>1463</v>
      </c>
      <c r="I14861" t="s">
        <v>3547</v>
      </c>
      <c r="J14861" t="s">
        <v>366</v>
      </c>
      <c r="K14861">
        <v>30982</v>
      </c>
      <c r="L14861">
        <v>1804578556</v>
      </c>
    </row>
    <row r="14862" spans="1:12" x14ac:dyDescent="0.45">
      <c r="A14862" t="str">
        <f t="shared" si="232"/>
        <v>Moimenta da Beira, Viseu, Portugal</v>
      </c>
      <c r="B14862" t="s">
        <v>18472</v>
      </c>
      <c r="C14862" t="s">
        <v>18472</v>
      </c>
      <c r="D14862">
        <v>40.981900000000003</v>
      </c>
      <c r="E14862">
        <v>-7.6158000000000001</v>
      </c>
      <c r="F14862" t="s">
        <v>967</v>
      </c>
      <c r="G14862" t="s">
        <v>968</v>
      </c>
      <c r="H14862" t="s">
        <v>969</v>
      </c>
      <c r="I14862" t="s">
        <v>2404</v>
      </c>
      <c r="J14862" t="s">
        <v>366</v>
      </c>
      <c r="K14862">
        <v>10212</v>
      </c>
      <c r="L14862">
        <v>1620112700</v>
      </c>
    </row>
    <row r="14863" spans="1:12" x14ac:dyDescent="0.45">
      <c r="A14863" t="str">
        <f t="shared" si="232"/>
        <v>Moita, Setúbal, Portugal</v>
      </c>
      <c r="B14863" t="s">
        <v>18473</v>
      </c>
      <c r="C14863" t="s">
        <v>18473</v>
      </c>
      <c r="D14863">
        <v>38.65</v>
      </c>
      <c r="E14863">
        <v>-8.9832999999999998</v>
      </c>
      <c r="F14863" t="s">
        <v>967</v>
      </c>
      <c r="G14863" t="s">
        <v>968</v>
      </c>
      <c r="H14863" t="s">
        <v>969</v>
      </c>
      <c r="I14863" t="s">
        <v>1457</v>
      </c>
      <c r="J14863" t="s">
        <v>366</v>
      </c>
      <c r="K14863">
        <v>66029</v>
      </c>
      <c r="L14863">
        <v>1620000010</v>
      </c>
    </row>
    <row r="14864" spans="1:12" x14ac:dyDescent="0.45">
      <c r="A14864" t="str">
        <f t="shared" si="232"/>
        <v>Mojkovac, Mojkovac, Montenegro</v>
      </c>
      <c r="B14864" t="s">
        <v>18474</v>
      </c>
      <c r="C14864" t="s">
        <v>18474</v>
      </c>
      <c r="D14864">
        <v>42.96</v>
      </c>
      <c r="E14864">
        <v>19.579999999999998</v>
      </c>
      <c r="F14864" t="s">
        <v>1994</v>
      </c>
      <c r="G14864" t="s">
        <v>1995</v>
      </c>
      <c r="H14864" t="s">
        <v>1996</v>
      </c>
      <c r="I14864" t="s">
        <v>18474</v>
      </c>
      <c r="J14864" t="s">
        <v>378</v>
      </c>
      <c r="K14864">
        <v>10066</v>
      </c>
      <c r="L14864">
        <v>1499103009</v>
      </c>
    </row>
    <row r="14865" spans="1:12" x14ac:dyDescent="0.45">
      <c r="A14865" t="str">
        <f t="shared" si="232"/>
        <v>Mojokerto, Jawa Timur, Indonesia</v>
      </c>
      <c r="B14865" t="s">
        <v>18475</v>
      </c>
      <c r="C14865" t="s">
        <v>18475</v>
      </c>
      <c r="D14865">
        <v>-7.4722</v>
      </c>
      <c r="E14865">
        <v>112.4336</v>
      </c>
      <c r="F14865" t="s">
        <v>1763</v>
      </c>
      <c r="G14865" t="s">
        <v>1764</v>
      </c>
      <c r="H14865" t="s">
        <v>1765</v>
      </c>
      <c r="I14865" t="s">
        <v>3537</v>
      </c>
      <c r="K14865">
        <v>130196</v>
      </c>
      <c r="L14865">
        <v>1360053101</v>
      </c>
    </row>
    <row r="14866" spans="1:12" x14ac:dyDescent="0.45">
      <c r="A14866" t="str">
        <f t="shared" si="232"/>
        <v>Mokena, Illinois, United States</v>
      </c>
      <c r="B14866" t="s">
        <v>18476</v>
      </c>
      <c r="C14866" t="s">
        <v>18476</v>
      </c>
      <c r="D14866">
        <v>41.532699999999998</v>
      </c>
      <c r="E14866">
        <v>-87.877899999999997</v>
      </c>
      <c r="F14866" t="s">
        <v>530</v>
      </c>
      <c r="G14866" t="s">
        <v>531</v>
      </c>
      <c r="H14866" t="s">
        <v>532</v>
      </c>
      <c r="I14866" t="s">
        <v>824</v>
      </c>
      <c r="K14866">
        <v>20159</v>
      </c>
      <c r="L14866">
        <v>1840011491</v>
      </c>
    </row>
    <row r="14867" spans="1:12" x14ac:dyDescent="0.45">
      <c r="A14867" t="str">
        <f t="shared" si="232"/>
        <v>Mokhotlong, Mokhotlong, Lesotho</v>
      </c>
      <c r="B14867" t="s">
        <v>18477</v>
      </c>
      <c r="C14867" t="s">
        <v>18477</v>
      </c>
      <c r="D14867">
        <v>-29.288499999999999</v>
      </c>
      <c r="E14867">
        <v>29.0656</v>
      </c>
      <c r="F14867" t="s">
        <v>5707</v>
      </c>
      <c r="G14867" t="s">
        <v>5708</v>
      </c>
      <c r="H14867" t="s">
        <v>5709</v>
      </c>
      <c r="I14867" t="s">
        <v>18477</v>
      </c>
      <c r="J14867" t="s">
        <v>378</v>
      </c>
      <c r="K14867">
        <v>8809</v>
      </c>
      <c r="L14867">
        <v>1426785819</v>
      </c>
    </row>
    <row r="14868" spans="1:12" x14ac:dyDescent="0.45">
      <c r="A14868" t="str">
        <f t="shared" si="232"/>
        <v>Mokpo, Jeonnam, Korea, South</v>
      </c>
      <c r="B14868" t="s">
        <v>18478</v>
      </c>
      <c r="C14868" t="s">
        <v>18478</v>
      </c>
      <c r="D14868">
        <v>34.793599999999998</v>
      </c>
      <c r="E14868">
        <v>126.3886</v>
      </c>
      <c r="F14868" t="s">
        <v>1978</v>
      </c>
      <c r="G14868" t="s">
        <v>1979</v>
      </c>
      <c r="H14868" t="s">
        <v>1980</v>
      </c>
      <c r="I14868" t="s">
        <v>11515</v>
      </c>
      <c r="J14868" t="s">
        <v>366</v>
      </c>
      <c r="K14868">
        <v>239524</v>
      </c>
      <c r="L14868">
        <v>1410279439</v>
      </c>
    </row>
    <row r="14869" spans="1:12" x14ac:dyDescent="0.45">
      <c r="A14869" t="str">
        <f t="shared" si="232"/>
        <v>Mokronog, Mokronog-Trebelno, Slovenia</v>
      </c>
      <c r="B14869" t="s">
        <v>18479</v>
      </c>
      <c r="C14869" t="s">
        <v>18479</v>
      </c>
      <c r="D14869">
        <v>45.934199999999997</v>
      </c>
      <c r="E14869">
        <v>15.1408</v>
      </c>
      <c r="F14869" t="s">
        <v>1111</v>
      </c>
      <c r="G14869" t="s">
        <v>1112</v>
      </c>
      <c r="H14869" t="s">
        <v>1113</v>
      </c>
      <c r="I14869" t="s">
        <v>18480</v>
      </c>
      <c r="J14869" t="s">
        <v>378</v>
      </c>
      <c r="L14869">
        <v>1705336506</v>
      </c>
    </row>
    <row r="14870" spans="1:12" x14ac:dyDescent="0.45">
      <c r="A14870" t="str">
        <f t="shared" si="232"/>
        <v>Molalla, Oregon, United States</v>
      </c>
      <c r="B14870" t="s">
        <v>18481</v>
      </c>
      <c r="C14870" t="s">
        <v>18481</v>
      </c>
      <c r="D14870">
        <v>45.150199999999998</v>
      </c>
      <c r="E14870">
        <v>-122.5844</v>
      </c>
      <c r="F14870" t="s">
        <v>530</v>
      </c>
      <c r="G14870" t="s">
        <v>531</v>
      </c>
      <c r="H14870" t="s">
        <v>532</v>
      </c>
      <c r="I14870" t="s">
        <v>1426</v>
      </c>
      <c r="K14870">
        <v>10001</v>
      </c>
      <c r="L14870">
        <v>1840019953</v>
      </c>
    </row>
    <row r="14871" spans="1:12" x14ac:dyDescent="0.45">
      <c r="A14871" t="str">
        <f t="shared" si="232"/>
        <v>Molango, Hidalgo, Mexico</v>
      </c>
      <c r="B14871" t="s">
        <v>18482</v>
      </c>
      <c r="C14871" t="s">
        <v>18482</v>
      </c>
      <c r="D14871">
        <v>20.784400000000002</v>
      </c>
      <c r="E14871">
        <v>-98.717500000000001</v>
      </c>
      <c r="F14871" t="s">
        <v>519</v>
      </c>
      <c r="G14871" t="s">
        <v>520</v>
      </c>
      <c r="H14871" t="s">
        <v>521</v>
      </c>
      <c r="I14871" t="s">
        <v>708</v>
      </c>
      <c r="K14871">
        <v>10385</v>
      </c>
      <c r="L14871">
        <v>1484340479</v>
      </c>
    </row>
    <row r="14872" spans="1:12" x14ac:dyDescent="0.45">
      <c r="A14872" t="str">
        <f t="shared" si="232"/>
        <v>Mold, Flintshire, United Kingdom</v>
      </c>
      <c r="B14872" t="s">
        <v>18483</v>
      </c>
      <c r="C14872" t="s">
        <v>18483</v>
      </c>
      <c r="D14872">
        <v>53.165999999999997</v>
      </c>
      <c r="E14872">
        <v>-3.133</v>
      </c>
      <c r="F14872" t="s">
        <v>536</v>
      </c>
      <c r="G14872" t="s">
        <v>537</v>
      </c>
      <c r="H14872" t="s">
        <v>538</v>
      </c>
      <c r="I14872" t="s">
        <v>5364</v>
      </c>
      <c r="K14872">
        <v>10058</v>
      </c>
      <c r="L14872">
        <v>1826650301</v>
      </c>
    </row>
    <row r="14873" spans="1:12" x14ac:dyDescent="0.45">
      <c r="A14873" t="str">
        <f t="shared" si="232"/>
        <v>Moldava nad Bodvou, Košický, Slovakia</v>
      </c>
      <c r="B14873" t="s">
        <v>18484</v>
      </c>
      <c r="C14873" t="s">
        <v>18484</v>
      </c>
      <c r="D14873">
        <v>48.615600000000001</v>
      </c>
      <c r="E14873">
        <v>20.999199999999998</v>
      </c>
      <c r="F14873" t="s">
        <v>3518</v>
      </c>
      <c r="G14873" t="s">
        <v>3519</v>
      </c>
      <c r="H14873" t="s">
        <v>3520</v>
      </c>
      <c r="I14873" t="s">
        <v>8545</v>
      </c>
      <c r="K14873">
        <v>11260</v>
      </c>
      <c r="L14873">
        <v>1703800646</v>
      </c>
    </row>
    <row r="14874" spans="1:12" x14ac:dyDescent="0.45">
      <c r="A14874" t="str">
        <f t="shared" si="232"/>
        <v>Molde, Møre og Romsdal, Norway</v>
      </c>
      <c r="B14874" t="s">
        <v>18485</v>
      </c>
      <c r="C14874" t="s">
        <v>18485</v>
      </c>
      <c r="D14874">
        <v>62.7483</v>
      </c>
      <c r="E14874">
        <v>7.1833</v>
      </c>
      <c r="F14874" t="s">
        <v>1169</v>
      </c>
      <c r="G14874" t="s">
        <v>1170</v>
      </c>
      <c r="H14874" t="s">
        <v>1171</v>
      </c>
      <c r="I14874" t="s">
        <v>1513</v>
      </c>
      <c r="J14874" t="s">
        <v>378</v>
      </c>
      <c r="K14874">
        <v>18594</v>
      </c>
      <c r="L14874">
        <v>1578540727</v>
      </c>
    </row>
    <row r="14875" spans="1:12" x14ac:dyDescent="0.45">
      <c r="A14875" t="str">
        <f t="shared" si="232"/>
        <v>Moldova Nouă, Caraş-Severin, Romania</v>
      </c>
      <c r="B14875" t="s">
        <v>18486</v>
      </c>
      <c r="C14875" t="s">
        <v>18487</v>
      </c>
      <c r="D14875">
        <v>44.734699999999997</v>
      </c>
      <c r="E14875">
        <v>21.666399999999999</v>
      </c>
      <c r="F14875" t="s">
        <v>665</v>
      </c>
      <c r="G14875" t="s">
        <v>666</v>
      </c>
      <c r="H14875" t="s">
        <v>667</v>
      </c>
      <c r="I14875" t="s">
        <v>2040</v>
      </c>
      <c r="K14875">
        <v>12350</v>
      </c>
      <c r="L14875">
        <v>1642091214</v>
      </c>
    </row>
    <row r="14876" spans="1:12" x14ac:dyDescent="0.45">
      <c r="A14876" t="str">
        <f t="shared" si="232"/>
        <v>Molepolole, Kweneng, Botswana</v>
      </c>
      <c r="B14876" t="s">
        <v>18488</v>
      </c>
      <c r="C14876" t="s">
        <v>18488</v>
      </c>
      <c r="D14876">
        <v>-24.406600000000001</v>
      </c>
      <c r="E14876">
        <v>25.495100000000001</v>
      </c>
      <c r="F14876" t="s">
        <v>10141</v>
      </c>
      <c r="G14876" t="s">
        <v>10142</v>
      </c>
      <c r="H14876" t="s">
        <v>10143</v>
      </c>
      <c r="I14876" t="s">
        <v>18489</v>
      </c>
      <c r="J14876" t="s">
        <v>378</v>
      </c>
      <c r="K14876">
        <v>67598</v>
      </c>
      <c r="L14876">
        <v>1072560529</v>
      </c>
    </row>
    <row r="14877" spans="1:12" x14ac:dyDescent="0.45">
      <c r="A14877" t="str">
        <f t="shared" si="232"/>
        <v>Molesey, Surrey, United Kingdom</v>
      </c>
      <c r="B14877" t="s">
        <v>18490</v>
      </c>
      <c r="C14877" t="s">
        <v>18490</v>
      </c>
      <c r="D14877">
        <v>51.401000000000003</v>
      </c>
      <c r="E14877">
        <v>-0.36299999999999999</v>
      </c>
      <c r="F14877" t="s">
        <v>536</v>
      </c>
      <c r="G14877" t="s">
        <v>537</v>
      </c>
      <c r="H14877" t="s">
        <v>538</v>
      </c>
      <c r="I14877" t="s">
        <v>826</v>
      </c>
      <c r="K14877">
        <v>19088</v>
      </c>
      <c r="L14877">
        <v>1826852866</v>
      </c>
    </row>
    <row r="14878" spans="1:12" x14ac:dyDescent="0.45">
      <c r="A14878" t="str">
        <f t="shared" si="232"/>
        <v>Molėtai, Molėtai, Lithuania</v>
      </c>
      <c r="B14878" t="s">
        <v>18491</v>
      </c>
      <c r="C14878" t="s">
        <v>18492</v>
      </c>
      <c r="D14878">
        <v>55.2333</v>
      </c>
      <c r="E14878">
        <v>25.416699999999999</v>
      </c>
      <c r="F14878" t="s">
        <v>1155</v>
      </c>
      <c r="G14878" t="s">
        <v>1156</v>
      </c>
      <c r="H14878" t="s">
        <v>1157</v>
      </c>
      <c r="I14878" t="s">
        <v>18491</v>
      </c>
      <c r="J14878" t="s">
        <v>378</v>
      </c>
      <c r="K14878">
        <v>5587</v>
      </c>
      <c r="L14878">
        <v>1440110307</v>
      </c>
    </row>
    <row r="14879" spans="1:12" x14ac:dyDescent="0.45">
      <c r="A14879" t="str">
        <f t="shared" si="232"/>
        <v>Molfetta, Puglia, Italy</v>
      </c>
      <c r="B14879" t="s">
        <v>18493</v>
      </c>
      <c r="C14879" t="s">
        <v>18493</v>
      </c>
      <c r="D14879">
        <v>41.2</v>
      </c>
      <c r="E14879">
        <v>16.600000000000001</v>
      </c>
      <c r="F14879" t="s">
        <v>946</v>
      </c>
      <c r="G14879" t="s">
        <v>947</v>
      </c>
      <c r="H14879" t="s">
        <v>948</v>
      </c>
      <c r="I14879" t="s">
        <v>1992</v>
      </c>
      <c r="K14879">
        <v>59470</v>
      </c>
      <c r="L14879">
        <v>1380210810</v>
      </c>
    </row>
    <row r="14880" spans="1:12" x14ac:dyDescent="0.45">
      <c r="A14880" t="str">
        <f t="shared" si="232"/>
        <v>Moline, Illinois, United States</v>
      </c>
      <c r="B14880" t="s">
        <v>18494</v>
      </c>
      <c r="C14880" t="s">
        <v>18494</v>
      </c>
      <c r="D14880">
        <v>41.482100000000003</v>
      </c>
      <c r="E14880">
        <v>-90.492099999999994</v>
      </c>
      <c r="F14880" t="s">
        <v>530</v>
      </c>
      <c r="G14880" t="s">
        <v>531</v>
      </c>
      <c r="H14880" t="s">
        <v>532</v>
      </c>
      <c r="I14880" t="s">
        <v>824</v>
      </c>
      <c r="K14880">
        <v>41356</v>
      </c>
      <c r="L14880">
        <v>1840008181</v>
      </c>
    </row>
    <row r="14881" spans="1:12" x14ac:dyDescent="0.45">
      <c r="A14881" t="str">
        <f t="shared" si="232"/>
        <v>Mollendo, Arequipa, Peru</v>
      </c>
      <c r="B14881" t="s">
        <v>18495</v>
      </c>
      <c r="C14881" t="s">
        <v>18495</v>
      </c>
      <c r="D14881">
        <v>-17.0167</v>
      </c>
      <c r="E14881">
        <v>-72.0167</v>
      </c>
      <c r="F14881" t="s">
        <v>509</v>
      </c>
      <c r="G14881" t="s">
        <v>510</v>
      </c>
      <c r="H14881" t="s">
        <v>511</v>
      </c>
      <c r="I14881" t="s">
        <v>2350</v>
      </c>
      <c r="K14881">
        <v>28305</v>
      </c>
      <c r="L14881">
        <v>1604134214</v>
      </c>
    </row>
    <row r="14882" spans="1:12" x14ac:dyDescent="0.45">
      <c r="A14882" t="str">
        <f t="shared" si="232"/>
        <v>Mölln, Schleswig-Holstein, Germany</v>
      </c>
      <c r="B14882" t="s">
        <v>18496</v>
      </c>
      <c r="C14882" t="s">
        <v>18497</v>
      </c>
      <c r="D14882">
        <v>53.626899999999999</v>
      </c>
      <c r="E14882">
        <v>10.684699999999999</v>
      </c>
      <c r="F14882" t="s">
        <v>441</v>
      </c>
      <c r="G14882" t="s">
        <v>442</v>
      </c>
      <c r="H14882" t="s">
        <v>443</v>
      </c>
      <c r="I14882" t="s">
        <v>997</v>
      </c>
      <c r="K14882">
        <v>19031</v>
      </c>
      <c r="L14882">
        <v>1276643502</v>
      </c>
    </row>
    <row r="14883" spans="1:12" x14ac:dyDescent="0.45">
      <c r="A14883" t="str">
        <f t="shared" si="232"/>
        <v>Mölndal, Västra Götaland, Sweden</v>
      </c>
      <c r="B14883" t="s">
        <v>18498</v>
      </c>
      <c r="C14883" t="s">
        <v>18499</v>
      </c>
      <c r="D14883">
        <v>57.654200000000003</v>
      </c>
      <c r="E14883">
        <v>12.0139</v>
      </c>
      <c r="F14883" t="s">
        <v>4875</v>
      </c>
      <c r="G14883" t="s">
        <v>4876</v>
      </c>
      <c r="H14883" t="s">
        <v>4877</v>
      </c>
      <c r="I14883" t="s">
        <v>4961</v>
      </c>
      <c r="J14883" t="s">
        <v>366</v>
      </c>
      <c r="K14883">
        <v>37233</v>
      </c>
      <c r="L14883">
        <v>1752307790</v>
      </c>
    </row>
    <row r="14884" spans="1:12" x14ac:dyDescent="0.45">
      <c r="A14884" t="str">
        <f t="shared" si="232"/>
        <v>Molochans’k, Zaporiz’ka Oblast’, Ukraine</v>
      </c>
      <c r="B14884" t="s">
        <v>18500</v>
      </c>
      <c r="C14884" t="s">
        <v>18501</v>
      </c>
      <c r="D14884">
        <v>47.203800000000001</v>
      </c>
      <c r="E14884">
        <v>35.598500000000001</v>
      </c>
      <c r="F14884" t="s">
        <v>1461</v>
      </c>
      <c r="G14884" t="s">
        <v>1462</v>
      </c>
      <c r="H14884" t="s">
        <v>1463</v>
      </c>
      <c r="I14884" t="s">
        <v>4207</v>
      </c>
      <c r="K14884">
        <v>7040</v>
      </c>
      <c r="L14884">
        <v>1804015869</v>
      </c>
    </row>
    <row r="14885" spans="1:12" x14ac:dyDescent="0.45">
      <c r="A14885" t="str">
        <f t="shared" si="232"/>
        <v>Molodohvardiisk, Luhans’ka Oblast’, Ukraine</v>
      </c>
      <c r="B14885" t="s">
        <v>18502</v>
      </c>
      <c r="C14885" t="s">
        <v>18502</v>
      </c>
      <c r="D14885">
        <v>48.3444</v>
      </c>
      <c r="E14885">
        <v>39.658299999999997</v>
      </c>
      <c r="F14885" t="s">
        <v>1461</v>
      </c>
      <c r="G14885" t="s">
        <v>1462</v>
      </c>
      <c r="H14885" t="s">
        <v>1463</v>
      </c>
      <c r="I14885" t="s">
        <v>1464</v>
      </c>
      <c r="K14885">
        <v>22937</v>
      </c>
      <c r="L14885">
        <v>1804689495</v>
      </c>
    </row>
    <row r="14886" spans="1:12" x14ac:dyDescent="0.45">
      <c r="A14886" t="str">
        <f t="shared" si="232"/>
        <v>Mombasa, Mombasa, Kenya</v>
      </c>
      <c r="B14886" t="s">
        <v>18503</v>
      </c>
      <c r="C14886" t="s">
        <v>18503</v>
      </c>
      <c r="D14886">
        <v>-4.05</v>
      </c>
      <c r="E14886">
        <v>39.666699999999999</v>
      </c>
      <c r="F14886" t="s">
        <v>2672</v>
      </c>
      <c r="G14886" t="s">
        <v>2673</v>
      </c>
      <c r="H14886" t="s">
        <v>2674</v>
      </c>
      <c r="I14886" t="s">
        <v>18503</v>
      </c>
      <c r="J14886" t="s">
        <v>378</v>
      </c>
      <c r="K14886">
        <v>1200000</v>
      </c>
      <c r="L14886">
        <v>1404512373</v>
      </c>
    </row>
    <row r="14887" spans="1:12" x14ac:dyDescent="0.45">
      <c r="A14887" t="str">
        <f t="shared" si="232"/>
        <v>Momchilgrad, Kardzhali, Bulgaria</v>
      </c>
      <c r="B14887" t="s">
        <v>18504</v>
      </c>
      <c r="C14887" t="s">
        <v>18504</v>
      </c>
      <c r="D14887">
        <v>41.527200000000001</v>
      </c>
      <c r="E14887">
        <v>25.407499999999999</v>
      </c>
      <c r="F14887" t="s">
        <v>1175</v>
      </c>
      <c r="G14887" t="s">
        <v>1176</v>
      </c>
      <c r="H14887" t="s">
        <v>1177</v>
      </c>
      <c r="I14887" t="s">
        <v>2335</v>
      </c>
      <c r="K14887">
        <v>19609</v>
      </c>
      <c r="L14887">
        <v>1100063207</v>
      </c>
    </row>
    <row r="14888" spans="1:12" x14ac:dyDescent="0.45">
      <c r="A14888" t="str">
        <f t="shared" si="232"/>
        <v>Momignies, Wallonia, Belgium</v>
      </c>
      <c r="B14888" t="s">
        <v>18505</v>
      </c>
      <c r="C14888" t="s">
        <v>18505</v>
      </c>
      <c r="D14888">
        <v>50.029400000000003</v>
      </c>
      <c r="E14888">
        <v>4.1666999999999996</v>
      </c>
      <c r="F14888" t="s">
        <v>453</v>
      </c>
      <c r="G14888" t="s">
        <v>454</v>
      </c>
      <c r="H14888" t="s">
        <v>455</v>
      </c>
      <c r="I14888" t="s">
        <v>1957</v>
      </c>
      <c r="K14888">
        <v>5309</v>
      </c>
      <c r="L14888">
        <v>1056025203</v>
      </c>
    </row>
    <row r="14889" spans="1:12" x14ac:dyDescent="0.45">
      <c r="A14889" t="str">
        <f t="shared" si="232"/>
        <v>Monaca, Pennsylvania, United States</v>
      </c>
      <c r="B14889" t="s">
        <v>18506</v>
      </c>
      <c r="C14889" t="s">
        <v>18506</v>
      </c>
      <c r="D14889">
        <v>40.683300000000003</v>
      </c>
      <c r="E14889">
        <v>-80.273600000000002</v>
      </c>
      <c r="F14889" t="s">
        <v>530</v>
      </c>
      <c r="G14889" t="s">
        <v>531</v>
      </c>
      <c r="H14889" t="s">
        <v>532</v>
      </c>
      <c r="I14889" t="s">
        <v>620</v>
      </c>
      <c r="K14889">
        <v>5421</v>
      </c>
      <c r="L14889">
        <v>1840001025</v>
      </c>
    </row>
    <row r="14890" spans="1:12" x14ac:dyDescent="0.45">
      <c r="A14890" t="str">
        <f t="shared" si="232"/>
        <v>Monaco, , Monaco</v>
      </c>
      <c r="B14890" t="s">
        <v>18507</v>
      </c>
      <c r="C14890" t="s">
        <v>18507</v>
      </c>
      <c r="D14890">
        <v>43.739600000000003</v>
      </c>
      <c r="E14890">
        <v>7.4069000000000003</v>
      </c>
      <c r="F14890" t="s">
        <v>18507</v>
      </c>
      <c r="G14890" t="s">
        <v>18508</v>
      </c>
      <c r="H14890" t="s">
        <v>18509</v>
      </c>
      <c r="J14890" t="s">
        <v>606</v>
      </c>
      <c r="K14890">
        <v>36371</v>
      </c>
      <c r="L14890">
        <v>1492854256</v>
      </c>
    </row>
    <row r="14891" spans="1:12" x14ac:dyDescent="0.45">
      <c r="A14891" t="str">
        <f t="shared" si="232"/>
        <v>Monaghan, Monaghan, Ireland</v>
      </c>
      <c r="B14891" t="s">
        <v>18510</v>
      </c>
      <c r="C14891" t="s">
        <v>18510</v>
      </c>
      <c r="D14891">
        <v>54.247900000000001</v>
      </c>
      <c r="E14891">
        <v>-6.9707999999999997</v>
      </c>
      <c r="F14891" t="s">
        <v>1906</v>
      </c>
      <c r="G14891" t="s">
        <v>1907</v>
      </c>
      <c r="H14891" t="s">
        <v>1908</v>
      </c>
      <c r="I14891" t="s">
        <v>18510</v>
      </c>
      <c r="J14891" t="s">
        <v>378</v>
      </c>
      <c r="K14891">
        <v>5937</v>
      </c>
      <c r="L14891">
        <v>1372399438</v>
      </c>
    </row>
    <row r="14892" spans="1:12" x14ac:dyDescent="0.45">
      <c r="A14892" t="str">
        <f t="shared" si="232"/>
        <v>Monahans, Texas, United States</v>
      </c>
      <c r="B14892" t="s">
        <v>18511</v>
      </c>
      <c r="C14892" t="s">
        <v>18511</v>
      </c>
      <c r="D14892">
        <v>31.628900000000002</v>
      </c>
      <c r="E14892">
        <v>-103.0403</v>
      </c>
      <c r="F14892" t="s">
        <v>530</v>
      </c>
      <c r="G14892" t="s">
        <v>531</v>
      </c>
      <c r="H14892" t="s">
        <v>532</v>
      </c>
      <c r="I14892" t="s">
        <v>610</v>
      </c>
      <c r="K14892">
        <v>8639</v>
      </c>
      <c r="L14892">
        <v>1840036514</v>
      </c>
    </row>
    <row r="14893" spans="1:12" x14ac:dyDescent="0.45">
      <c r="A14893" t="str">
        <f t="shared" si="232"/>
        <v>Monastir, Monastir, Tunisia</v>
      </c>
      <c r="B14893" t="s">
        <v>18512</v>
      </c>
      <c r="C14893" t="s">
        <v>18512</v>
      </c>
      <c r="D14893">
        <v>35.730699999999999</v>
      </c>
      <c r="E14893">
        <v>10.767300000000001</v>
      </c>
      <c r="F14893" t="s">
        <v>2368</v>
      </c>
      <c r="G14893" t="s">
        <v>2369</v>
      </c>
      <c r="H14893" t="s">
        <v>2370</v>
      </c>
      <c r="I14893" t="s">
        <v>18512</v>
      </c>
      <c r="J14893" t="s">
        <v>378</v>
      </c>
      <c r="K14893">
        <v>71546</v>
      </c>
      <c r="L14893">
        <v>1788553334</v>
      </c>
    </row>
    <row r="14894" spans="1:12" x14ac:dyDescent="0.45">
      <c r="A14894" t="str">
        <f t="shared" si="232"/>
        <v>Monastyryshche, Cherkas’ka Oblast’, Ukraine</v>
      </c>
      <c r="B14894" t="s">
        <v>18513</v>
      </c>
      <c r="C14894" t="s">
        <v>18513</v>
      </c>
      <c r="D14894">
        <v>48.99</v>
      </c>
      <c r="E14894">
        <v>29.801100000000002</v>
      </c>
      <c r="F14894" t="s">
        <v>1461</v>
      </c>
      <c r="G14894" t="s">
        <v>1462</v>
      </c>
      <c r="H14894" t="s">
        <v>1463</v>
      </c>
      <c r="I14894" t="s">
        <v>6788</v>
      </c>
      <c r="J14894" t="s">
        <v>366</v>
      </c>
      <c r="K14894">
        <v>8925</v>
      </c>
      <c r="L14894">
        <v>1804117787</v>
      </c>
    </row>
    <row r="14895" spans="1:12" x14ac:dyDescent="0.45">
      <c r="A14895" t="str">
        <f t="shared" si="232"/>
        <v>Monção, Viana do Castelo, Portugal</v>
      </c>
      <c r="B14895" t="s">
        <v>18514</v>
      </c>
      <c r="C14895" t="s">
        <v>18515</v>
      </c>
      <c r="D14895">
        <v>42.073300000000003</v>
      </c>
      <c r="E14895">
        <v>-8.48</v>
      </c>
      <c r="F14895" t="s">
        <v>967</v>
      </c>
      <c r="G14895" t="s">
        <v>968</v>
      </c>
      <c r="H14895" t="s">
        <v>969</v>
      </c>
      <c r="I14895" t="s">
        <v>17929</v>
      </c>
      <c r="J14895" t="s">
        <v>366</v>
      </c>
      <c r="K14895">
        <v>19230</v>
      </c>
      <c r="L14895">
        <v>1620375502</v>
      </c>
    </row>
    <row r="14896" spans="1:12" x14ac:dyDescent="0.45">
      <c r="A14896" t="str">
        <f t="shared" si="232"/>
        <v>Monchegorsk, Murmanskaya Oblast’, Russia</v>
      </c>
      <c r="B14896" t="s">
        <v>18516</v>
      </c>
      <c r="C14896" t="s">
        <v>18516</v>
      </c>
      <c r="D14896">
        <v>67.939400000000006</v>
      </c>
      <c r="E14896">
        <v>32.915599999999998</v>
      </c>
      <c r="F14896" t="s">
        <v>504</v>
      </c>
      <c r="G14896" t="s">
        <v>505</v>
      </c>
      <c r="H14896" t="s">
        <v>506</v>
      </c>
      <c r="I14896" t="s">
        <v>2177</v>
      </c>
      <c r="K14896">
        <v>42099</v>
      </c>
      <c r="L14896">
        <v>1643634027</v>
      </c>
    </row>
    <row r="14897" spans="1:12" x14ac:dyDescent="0.45">
      <c r="A14897" t="str">
        <f t="shared" si="232"/>
        <v>Mönchengladbach, North Rhine-Westphalia, Germany</v>
      </c>
      <c r="B14897" t="s">
        <v>18517</v>
      </c>
      <c r="C14897" t="s">
        <v>18518</v>
      </c>
      <c r="D14897">
        <v>51.2</v>
      </c>
      <c r="E14897">
        <v>6.4333</v>
      </c>
      <c r="F14897" t="s">
        <v>441</v>
      </c>
      <c r="G14897" t="s">
        <v>442</v>
      </c>
      <c r="H14897" t="s">
        <v>443</v>
      </c>
      <c r="I14897" t="s">
        <v>444</v>
      </c>
      <c r="J14897" t="s">
        <v>366</v>
      </c>
      <c r="K14897">
        <v>261454</v>
      </c>
      <c r="L14897">
        <v>1276982173</v>
      </c>
    </row>
    <row r="14898" spans="1:12" x14ac:dyDescent="0.45">
      <c r="A14898" t="str">
        <f t="shared" si="232"/>
        <v>Monchique, Faro, Portugal</v>
      </c>
      <c r="B14898" t="s">
        <v>18519</v>
      </c>
      <c r="C14898" t="s">
        <v>18519</v>
      </c>
      <c r="D14898">
        <v>37.316699999999997</v>
      </c>
      <c r="E14898">
        <v>-8.6</v>
      </c>
      <c r="F14898" t="s">
        <v>967</v>
      </c>
      <c r="G14898" t="s">
        <v>968</v>
      </c>
      <c r="H14898" t="s">
        <v>969</v>
      </c>
      <c r="I14898" t="s">
        <v>6300</v>
      </c>
      <c r="J14898" t="s">
        <v>366</v>
      </c>
      <c r="K14898">
        <v>6045</v>
      </c>
      <c r="L14898">
        <v>1620866674</v>
      </c>
    </row>
    <row r="14899" spans="1:12" x14ac:dyDescent="0.45">
      <c r="A14899" t="str">
        <f t="shared" si="232"/>
        <v>Moncks Corner, South Carolina, United States</v>
      </c>
      <c r="B14899" t="s">
        <v>18520</v>
      </c>
      <c r="C14899" t="s">
        <v>18520</v>
      </c>
      <c r="D14899">
        <v>33.1631</v>
      </c>
      <c r="E14899">
        <v>-80.013499999999993</v>
      </c>
      <c r="F14899" t="s">
        <v>530</v>
      </c>
      <c r="G14899" t="s">
        <v>531</v>
      </c>
      <c r="H14899" t="s">
        <v>532</v>
      </c>
      <c r="I14899" t="s">
        <v>534</v>
      </c>
      <c r="K14899">
        <v>11986</v>
      </c>
      <c r="L14899">
        <v>1840016863</v>
      </c>
    </row>
    <row r="14900" spans="1:12" x14ac:dyDescent="0.45">
      <c r="A14900" t="str">
        <f t="shared" si="232"/>
        <v>Monclova, Coahuila de Zaragoza, Mexico</v>
      </c>
      <c r="B14900" t="s">
        <v>18521</v>
      </c>
      <c r="C14900" t="s">
        <v>18521</v>
      </c>
      <c r="D14900">
        <v>26.910299999999999</v>
      </c>
      <c r="E14900">
        <v>-101.4222</v>
      </c>
      <c r="F14900" t="s">
        <v>519</v>
      </c>
      <c r="G14900" t="s">
        <v>520</v>
      </c>
      <c r="H14900" t="s">
        <v>521</v>
      </c>
      <c r="I14900" t="s">
        <v>1597</v>
      </c>
      <c r="J14900" t="s">
        <v>366</v>
      </c>
      <c r="K14900">
        <v>231107</v>
      </c>
      <c r="L14900">
        <v>1484281759</v>
      </c>
    </row>
    <row r="14901" spans="1:12" x14ac:dyDescent="0.45">
      <c r="A14901" t="str">
        <f t="shared" si="232"/>
        <v>Moncton, New Brunswick, Canada</v>
      </c>
      <c r="B14901" t="s">
        <v>18522</v>
      </c>
      <c r="C14901" t="s">
        <v>18522</v>
      </c>
      <c r="D14901">
        <v>46.132800000000003</v>
      </c>
      <c r="E14901">
        <v>-64.7714</v>
      </c>
      <c r="F14901" t="s">
        <v>541</v>
      </c>
      <c r="G14901" t="s">
        <v>542</v>
      </c>
      <c r="H14901" t="s">
        <v>543</v>
      </c>
      <c r="I14901" t="s">
        <v>3760</v>
      </c>
      <c r="K14901">
        <v>108620</v>
      </c>
      <c r="L14901">
        <v>1124521303</v>
      </c>
    </row>
    <row r="14902" spans="1:12" x14ac:dyDescent="0.45">
      <c r="A14902" t="str">
        <f t="shared" si="232"/>
        <v>Mondim de Basto, Vila Real, Portugal</v>
      </c>
      <c r="B14902" t="s">
        <v>18523</v>
      </c>
      <c r="C14902" t="s">
        <v>18523</v>
      </c>
      <c r="D14902">
        <v>41.4</v>
      </c>
      <c r="E14902">
        <v>-7.95</v>
      </c>
      <c r="F14902" t="s">
        <v>967</v>
      </c>
      <c r="G14902" t="s">
        <v>968</v>
      </c>
      <c r="H14902" t="s">
        <v>969</v>
      </c>
      <c r="I14902" t="s">
        <v>6721</v>
      </c>
      <c r="J14902" t="s">
        <v>366</v>
      </c>
      <c r="K14902">
        <v>7493</v>
      </c>
      <c r="L14902">
        <v>1620754590</v>
      </c>
    </row>
    <row r="14903" spans="1:12" x14ac:dyDescent="0.45">
      <c r="A14903" t="str">
        <f t="shared" si="232"/>
        <v>Mondorf-les-Bains, Remich, Luxembourg</v>
      </c>
      <c r="B14903" t="s">
        <v>18524</v>
      </c>
      <c r="C14903" t="s">
        <v>18524</v>
      </c>
      <c r="D14903">
        <v>49.506900000000002</v>
      </c>
      <c r="E14903">
        <v>6.2805999999999997</v>
      </c>
      <c r="F14903" t="s">
        <v>6120</v>
      </c>
      <c r="G14903" t="s">
        <v>6121</v>
      </c>
      <c r="H14903" t="s">
        <v>6122</v>
      </c>
      <c r="I14903" t="s">
        <v>18525</v>
      </c>
      <c r="J14903" t="s">
        <v>366</v>
      </c>
      <c r="K14903">
        <v>5359</v>
      </c>
      <c r="L14903">
        <v>1442368398</v>
      </c>
    </row>
    <row r="14904" spans="1:12" x14ac:dyDescent="0.45">
      <c r="A14904" t="str">
        <f t="shared" si="232"/>
        <v>Monee, Illinois, United States</v>
      </c>
      <c r="B14904" t="s">
        <v>18526</v>
      </c>
      <c r="C14904" t="s">
        <v>18526</v>
      </c>
      <c r="D14904">
        <v>41.418100000000003</v>
      </c>
      <c r="E14904">
        <v>-87.749899999999997</v>
      </c>
      <c r="F14904" t="s">
        <v>530</v>
      </c>
      <c r="G14904" t="s">
        <v>531</v>
      </c>
      <c r="H14904" t="s">
        <v>532</v>
      </c>
      <c r="I14904" t="s">
        <v>824</v>
      </c>
      <c r="K14904">
        <v>5061</v>
      </c>
      <c r="L14904">
        <v>1840011492</v>
      </c>
    </row>
    <row r="14905" spans="1:12" x14ac:dyDescent="0.45">
      <c r="A14905" t="str">
        <f t="shared" si="232"/>
        <v>Monessen, Pennsylvania, United States</v>
      </c>
      <c r="B14905" t="s">
        <v>18527</v>
      </c>
      <c r="C14905" t="s">
        <v>18527</v>
      </c>
      <c r="D14905">
        <v>40.151899999999998</v>
      </c>
      <c r="E14905">
        <v>-79.882800000000003</v>
      </c>
      <c r="F14905" t="s">
        <v>530</v>
      </c>
      <c r="G14905" t="s">
        <v>531</v>
      </c>
      <c r="H14905" t="s">
        <v>532</v>
      </c>
      <c r="I14905" t="s">
        <v>620</v>
      </c>
      <c r="K14905">
        <v>61960</v>
      </c>
      <c r="L14905">
        <v>1840001146</v>
      </c>
    </row>
    <row r="14906" spans="1:12" x14ac:dyDescent="0.45">
      <c r="A14906" t="str">
        <f t="shared" si="232"/>
        <v>Monett, Missouri, United States</v>
      </c>
      <c r="B14906" t="s">
        <v>18528</v>
      </c>
      <c r="C14906" t="s">
        <v>18528</v>
      </c>
      <c r="D14906">
        <v>36.921999999999997</v>
      </c>
      <c r="E14906">
        <v>-93.926100000000005</v>
      </c>
      <c r="F14906" t="s">
        <v>530</v>
      </c>
      <c r="G14906" t="s">
        <v>531</v>
      </c>
      <c r="H14906" t="s">
        <v>532</v>
      </c>
      <c r="I14906" t="s">
        <v>884</v>
      </c>
      <c r="K14906">
        <v>8710</v>
      </c>
      <c r="L14906">
        <v>1840008797</v>
      </c>
    </row>
    <row r="14907" spans="1:12" x14ac:dyDescent="0.45">
      <c r="A14907" t="str">
        <f t="shared" si="232"/>
        <v>Monfort Heights, Ohio, United States</v>
      </c>
      <c r="B14907" t="s">
        <v>18529</v>
      </c>
      <c r="C14907" t="s">
        <v>18529</v>
      </c>
      <c r="D14907">
        <v>39.182200000000002</v>
      </c>
      <c r="E14907">
        <v>-84.607500000000002</v>
      </c>
      <c r="F14907" t="s">
        <v>530</v>
      </c>
      <c r="G14907" t="s">
        <v>531</v>
      </c>
      <c r="H14907" t="s">
        <v>532</v>
      </c>
      <c r="I14907" t="s">
        <v>799</v>
      </c>
      <c r="K14907">
        <v>13064</v>
      </c>
      <c r="L14907">
        <v>1840034325</v>
      </c>
    </row>
    <row r="14908" spans="1:12" x14ac:dyDescent="0.45">
      <c r="A14908" t="str">
        <f t="shared" si="232"/>
        <v>Mongaguá, São Paulo, Brazil</v>
      </c>
      <c r="B14908" t="s">
        <v>18530</v>
      </c>
      <c r="C14908" t="s">
        <v>18531</v>
      </c>
      <c r="D14908">
        <v>-24.0869</v>
      </c>
      <c r="E14908">
        <v>-46.628900000000002</v>
      </c>
      <c r="F14908" t="s">
        <v>491</v>
      </c>
      <c r="G14908" t="s">
        <v>492</v>
      </c>
      <c r="H14908" t="s">
        <v>493</v>
      </c>
      <c r="I14908" t="s">
        <v>801</v>
      </c>
      <c r="K14908">
        <v>52492</v>
      </c>
      <c r="L14908">
        <v>1076393935</v>
      </c>
    </row>
    <row r="14909" spans="1:12" x14ac:dyDescent="0.45">
      <c r="A14909" t="str">
        <f t="shared" si="232"/>
        <v>Mongar, Mongar, Bhutan</v>
      </c>
      <c r="B14909" t="s">
        <v>18532</v>
      </c>
      <c r="C14909" t="s">
        <v>18532</v>
      </c>
      <c r="D14909">
        <v>27.274999999999999</v>
      </c>
      <c r="E14909">
        <v>91.24</v>
      </c>
      <c r="F14909" t="s">
        <v>7968</v>
      </c>
      <c r="G14909" t="s">
        <v>7969</v>
      </c>
      <c r="H14909" t="s">
        <v>7970</v>
      </c>
      <c r="I14909" t="s">
        <v>18532</v>
      </c>
      <c r="J14909" t="s">
        <v>378</v>
      </c>
      <c r="L14909">
        <v>1064208677</v>
      </c>
    </row>
    <row r="14910" spans="1:12" x14ac:dyDescent="0.45">
      <c r="A14910" t="str">
        <f t="shared" si="232"/>
        <v>Mongo, Guéra, Chad</v>
      </c>
      <c r="B14910" t="s">
        <v>18533</v>
      </c>
      <c r="C14910" t="s">
        <v>18533</v>
      </c>
      <c r="D14910">
        <v>12.1837</v>
      </c>
      <c r="E14910">
        <v>18.7</v>
      </c>
      <c r="F14910" t="s">
        <v>562</v>
      </c>
      <c r="G14910" t="s">
        <v>563</v>
      </c>
      <c r="H14910" t="s">
        <v>564</v>
      </c>
      <c r="I14910" t="s">
        <v>18534</v>
      </c>
      <c r="J14910" t="s">
        <v>378</v>
      </c>
      <c r="K14910">
        <v>27763</v>
      </c>
      <c r="L14910">
        <v>1148891648</v>
      </c>
    </row>
    <row r="14911" spans="1:12" x14ac:dyDescent="0.45">
      <c r="A14911" t="str">
        <f t="shared" si="232"/>
        <v>Mongomo, Wele-Nzas, Equatorial Guinea</v>
      </c>
      <c r="B14911" t="s">
        <v>18535</v>
      </c>
      <c r="C14911" t="s">
        <v>18535</v>
      </c>
      <c r="D14911">
        <v>1.6287</v>
      </c>
      <c r="E14911">
        <v>11.316800000000001</v>
      </c>
      <c r="F14911" t="s">
        <v>741</v>
      </c>
      <c r="G14911" t="s">
        <v>742</v>
      </c>
      <c r="H14911" t="s">
        <v>743</v>
      </c>
      <c r="I14911" t="s">
        <v>744</v>
      </c>
      <c r="J14911" t="s">
        <v>378</v>
      </c>
      <c r="K14911">
        <v>7251</v>
      </c>
      <c r="L14911">
        <v>1226565454</v>
      </c>
    </row>
    <row r="14912" spans="1:12" x14ac:dyDescent="0.45">
      <c r="A14912" t="str">
        <f t="shared" si="232"/>
        <v>Mongu, Western, Zambia</v>
      </c>
      <c r="B14912" t="s">
        <v>18536</v>
      </c>
      <c r="C14912" t="s">
        <v>18536</v>
      </c>
      <c r="D14912">
        <v>-15.2796</v>
      </c>
      <c r="E14912">
        <v>23.12</v>
      </c>
      <c r="F14912" t="s">
        <v>6881</v>
      </c>
      <c r="G14912" t="s">
        <v>6882</v>
      </c>
      <c r="H14912" t="s">
        <v>6883</v>
      </c>
      <c r="I14912" t="s">
        <v>5285</v>
      </c>
      <c r="J14912" t="s">
        <v>378</v>
      </c>
      <c r="K14912">
        <v>52534</v>
      </c>
      <c r="L14912">
        <v>1894761291</v>
      </c>
    </row>
    <row r="14913" spans="1:12" x14ac:dyDescent="0.45">
      <c r="A14913" t="str">
        <f t="shared" si="232"/>
        <v>Monheim, Bavaria, Germany</v>
      </c>
      <c r="B14913" t="s">
        <v>18537</v>
      </c>
      <c r="C14913" t="s">
        <v>18537</v>
      </c>
      <c r="D14913">
        <v>48.842199999999998</v>
      </c>
      <c r="E14913">
        <v>10.856400000000001</v>
      </c>
      <c r="F14913" t="s">
        <v>441</v>
      </c>
      <c r="G14913" t="s">
        <v>442</v>
      </c>
      <c r="H14913" t="s">
        <v>443</v>
      </c>
      <c r="I14913" t="s">
        <v>567</v>
      </c>
      <c r="K14913">
        <v>5093</v>
      </c>
      <c r="L14913">
        <v>1276076523</v>
      </c>
    </row>
    <row r="14914" spans="1:12" x14ac:dyDescent="0.45">
      <c r="A14914" t="str">
        <f t="shared" si="232"/>
        <v>Monkseaton, North Tyneside, United Kingdom</v>
      </c>
      <c r="B14914" t="s">
        <v>18538</v>
      </c>
      <c r="C14914" t="s">
        <v>18538</v>
      </c>
      <c r="D14914">
        <v>55.042999999999999</v>
      </c>
      <c r="E14914">
        <v>-1.4590000000000001</v>
      </c>
      <c r="F14914" t="s">
        <v>536</v>
      </c>
      <c r="G14914" t="s">
        <v>537</v>
      </c>
      <c r="H14914" t="s">
        <v>538</v>
      </c>
      <c r="I14914" t="s">
        <v>7868</v>
      </c>
      <c r="K14914">
        <v>19044</v>
      </c>
      <c r="L14914">
        <v>1826239698</v>
      </c>
    </row>
    <row r="14915" spans="1:12" x14ac:dyDescent="0.45">
      <c r="A14915" t="str">
        <f t="shared" ref="A14915:A14978" si="233">CONCATENATE(B14915,", ",I14915,", ",F14915)</f>
        <v>Monmouth, Oregon, United States</v>
      </c>
      <c r="B14915" t="s">
        <v>18539</v>
      </c>
      <c r="C14915" t="s">
        <v>18539</v>
      </c>
      <c r="D14915">
        <v>44.850499999999997</v>
      </c>
      <c r="E14915">
        <v>-123.2283</v>
      </c>
      <c r="F14915" t="s">
        <v>530</v>
      </c>
      <c r="G14915" t="s">
        <v>531</v>
      </c>
      <c r="H14915" t="s">
        <v>532</v>
      </c>
      <c r="I14915" t="s">
        <v>1426</v>
      </c>
      <c r="K14915">
        <v>20172</v>
      </c>
      <c r="L14915">
        <v>1840019971</v>
      </c>
    </row>
    <row r="14916" spans="1:12" x14ac:dyDescent="0.45">
      <c r="A14916" t="str">
        <f t="shared" si="233"/>
        <v>Monmouth, Monmouthshire, United Kingdom</v>
      </c>
      <c r="B14916" t="s">
        <v>18539</v>
      </c>
      <c r="C14916" t="s">
        <v>18539</v>
      </c>
      <c r="D14916">
        <v>51.81</v>
      </c>
      <c r="E14916">
        <v>-2.72</v>
      </c>
      <c r="F14916" t="s">
        <v>536</v>
      </c>
      <c r="G14916" t="s">
        <v>537</v>
      </c>
      <c r="H14916" t="s">
        <v>538</v>
      </c>
      <c r="I14916" t="s">
        <v>591</v>
      </c>
      <c r="K14916">
        <v>10508</v>
      </c>
      <c r="L14916">
        <v>1826379429</v>
      </c>
    </row>
    <row r="14917" spans="1:12" x14ac:dyDescent="0.45">
      <c r="A14917" t="str">
        <f t="shared" si="233"/>
        <v>Monmouth, Illinois, United States</v>
      </c>
      <c r="B14917" t="s">
        <v>18539</v>
      </c>
      <c r="C14917" t="s">
        <v>18539</v>
      </c>
      <c r="D14917">
        <v>40.914099999999998</v>
      </c>
      <c r="E14917">
        <v>-90.642300000000006</v>
      </c>
      <c r="F14917" t="s">
        <v>530</v>
      </c>
      <c r="G14917" t="s">
        <v>531</v>
      </c>
      <c r="H14917" t="s">
        <v>532</v>
      </c>
      <c r="I14917" t="s">
        <v>824</v>
      </c>
      <c r="K14917">
        <v>9084</v>
      </c>
      <c r="L14917">
        <v>1840008283</v>
      </c>
    </row>
    <row r="14918" spans="1:12" x14ac:dyDescent="0.45">
      <c r="A14918" t="str">
        <f t="shared" si="233"/>
        <v>Mono, Ontario, Canada</v>
      </c>
      <c r="B14918" t="s">
        <v>16612</v>
      </c>
      <c r="C14918" t="s">
        <v>16612</v>
      </c>
      <c r="D14918">
        <v>44.0167</v>
      </c>
      <c r="E14918">
        <v>-80.066699999999997</v>
      </c>
      <c r="F14918" t="s">
        <v>541</v>
      </c>
      <c r="G14918" t="s">
        <v>542</v>
      </c>
      <c r="H14918" t="s">
        <v>543</v>
      </c>
      <c r="I14918" t="s">
        <v>857</v>
      </c>
      <c r="K14918">
        <v>8609</v>
      </c>
      <c r="L14918">
        <v>1124001904</v>
      </c>
    </row>
    <row r="14919" spans="1:12" x14ac:dyDescent="0.45">
      <c r="A14919" t="str">
        <f t="shared" si="233"/>
        <v>Monona, Wisconsin, United States</v>
      </c>
      <c r="B14919" t="s">
        <v>18540</v>
      </c>
      <c r="C14919" t="s">
        <v>18540</v>
      </c>
      <c r="D14919">
        <v>43.054000000000002</v>
      </c>
      <c r="E14919">
        <v>-89.333399999999997</v>
      </c>
      <c r="F14919" t="s">
        <v>530</v>
      </c>
      <c r="G14919" t="s">
        <v>531</v>
      </c>
      <c r="H14919" t="s">
        <v>532</v>
      </c>
      <c r="I14919" t="s">
        <v>1611</v>
      </c>
      <c r="K14919">
        <v>8175</v>
      </c>
      <c r="L14919">
        <v>1840002920</v>
      </c>
    </row>
    <row r="14920" spans="1:12" x14ac:dyDescent="0.45">
      <c r="A14920" t="str">
        <f t="shared" si="233"/>
        <v>Monor, Pest, Hungary</v>
      </c>
      <c r="B14920" t="s">
        <v>18541</v>
      </c>
      <c r="C14920" t="s">
        <v>18541</v>
      </c>
      <c r="D14920">
        <v>47.347499999999997</v>
      </c>
      <c r="E14920">
        <v>19.448899999999998</v>
      </c>
      <c r="F14920" t="s">
        <v>641</v>
      </c>
      <c r="G14920" t="s">
        <v>642</v>
      </c>
      <c r="H14920" t="s">
        <v>643</v>
      </c>
      <c r="I14920" t="s">
        <v>644</v>
      </c>
      <c r="J14920" t="s">
        <v>366</v>
      </c>
      <c r="K14920">
        <v>18084</v>
      </c>
      <c r="L14920">
        <v>1348049694</v>
      </c>
    </row>
    <row r="14921" spans="1:12" x14ac:dyDescent="0.45">
      <c r="A14921" t="str">
        <f t="shared" si="233"/>
        <v>Monroe, Louisiana, United States</v>
      </c>
      <c r="B14921" t="s">
        <v>18542</v>
      </c>
      <c r="C14921" t="s">
        <v>18542</v>
      </c>
      <c r="D14921">
        <v>32.518300000000004</v>
      </c>
      <c r="E14921">
        <v>-92.077399999999997</v>
      </c>
      <c r="F14921" t="s">
        <v>530</v>
      </c>
      <c r="G14921" t="s">
        <v>531</v>
      </c>
      <c r="H14921" t="s">
        <v>532</v>
      </c>
      <c r="I14921" t="s">
        <v>533</v>
      </c>
      <c r="K14921">
        <v>112891</v>
      </c>
      <c r="L14921">
        <v>1840014881</v>
      </c>
    </row>
    <row r="14922" spans="1:12" x14ac:dyDescent="0.45">
      <c r="A14922" t="str">
        <f t="shared" si="233"/>
        <v>Monroe, Michigan, United States</v>
      </c>
      <c r="B14922" t="s">
        <v>18542</v>
      </c>
      <c r="C14922" t="s">
        <v>18542</v>
      </c>
      <c r="D14922">
        <v>41.915399999999998</v>
      </c>
      <c r="E14922">
        <v>-83.385000000000005</v>
      </c>
      <c r="F14922" t="s">
        <v>530</v>
      </c>
      <c r="G14922" t="s">
        <v>531</v>
      </c>
      <c r="H14922" t="s">
        <v>532</v>
      </c>
      <c r="I14922" t="s">
        <v>868</v>
      </c>
      <c r="K14922">
        <v>48317</v>
      </c>
      <c r="L14922">
        <v>1840003987</v>
      </c>
    </row>
    <row r="14923" spans="1:12" x14ac:dyDescent="0.45">
      <c r="A14923" t="str">
        <f t="shared" si="233"/>
        <v>Monroe, New Jersey, United States</v>
      </c>
      <c r="B14923" t="s">
        <v>18542</v>
      </c>
      <c r="C14923" t="s">
        <v>18542</v>
      </c>
      <c r="D14923">
        <v>40.319099999999999</v>
      </c>
      <c r="E14923">
        <v>-74.428600000000003</v>
      </c>
      <c r="F14923" t="s">
        <v>530</v>
      </c>
      <c r="G14923" t="s">
        <v>531</v>
      </c>
      <c r="H14923" t="s">
        <v>532</v>
      </c>
      <c r="I14923" t="s">
        <v>587</v>
      </c>
      <c r="K14923">
        <v>43828</v>
      </c>
      <c r="L14923">
        <v>1840056354</v>
      </c>
    </row>
    <row r="14924" spans="1:12" x14ac:dyDescent="0.45">
      <c r="A14924" t="str">
        <f t="shared" si="233"/>
        <v>Monroe, North Carolina, United States</v>
      </c>
      <c r="B14924" t="s">
        <v>18542</v>
      </c>
      <c r="C14924" t="s">
        <v>18542</v>
      </c>
      <c r="D14924">
        <v>35.006100000000004</v>
      </c>
      <c r="E14924">
        <v>-80.5595</v>
      </c>
      <c r="F14924" t="s">
        <v>530</v>
      </c>
      <c r="G14924" t="s">
        <v>531</v>
      </c>
      <c r="H14924" t="s">
        <v>532</v>
      </c>
      <c r="I14924" t="s">
        <v>589</v>
      </c>
      <c r="K14924">
        <v>35540</v>
      </c>
      <c r="L14924">
        <v>1840014613</v>
      </c>
    </row>
    <row r="14925" spans="1:12" x14ac:dyDescent="0.45">
      <c r="A14925" t="str">
        <f t="shared" si="233"/>
        <v>Monroe, New York, United States</v>
      </c>
      <c r="B14925" t="s">
        <v>18542</v>
      </c>
      <c r="C14925" t="s">
        <v>18542</v>
      </c>
      <c r="D14925">
        <v>41.304299999999998</v>
      </c>
      <c r="E14925">
        <v>-74.194100000000006</v>
      </c>
      <c r="F14925" t="s">
        <v>530</v>
      </c>
      <c r="G14925" t="s">
        <v>531</v>
      </c>
      <c r="H14925" t="s">
        <v>532</v>
      </c>
      <c r="I14925" t="s">
        <v>803</v>
      </c>
      <c r="K14925">
        <v>19781</v>
      </c>
      <c r="L14925">
        <v>1840004874</v>
      </c>
    </row>
    <row r="14926" spans="1:12" x14ac:dyDescent="0.45">
      <c r="A14926" t="str">
        <f t="shared" si="233"/>
        <v>Monroe, Washington, United States</v>
      </c>
      <c r="B14926" t="s">
        <v>18542</v>
      </c>
      <c r="C14926" t="s">
        <v>18542</v>
      </c>
      <c r="D14926">
        <v>47.859499999999997</v>
      </c>
      <c r="E14926">
        <v>-121.98520000000001</v>
      </c>
      <c r="F14926" t="s">
        <v>530</v>
      </c>
      <c r="G14926" t="s">
        <v>531</v>
      </c>
      <c r="H14926" t="s">
        <v>532</v>
      </c>
      <c r="I14926" t="s">
        <v>585</v>
      </c>
      <c r="K14926">
        <v>19776</v>
      </c>
      <c r="L14926">
        <v>1840019791</v>
      </c>
    </row>
    <row r="14927" spans="1:12" x14ac:dyDescent="0.45">
      <c r="A14927" t="str">
        <f t="shared" si="233"/>
        <v>Monroe, Connecticut, United States</v>
      </c>
      <c r="B14927" t="s">
        <v>18542</v>
      </c>
      <c r="C14927" t="s">
        <v>18542</v>
      </c>
      <c r="D14927">
        <v>41.337899999999998</v>
      </c>
      <c r="E14927">
        <v>-73.224999999999994</v>
      </c>
      <c r="F14927" t="s">
        <v>530</v>
      </c>
      <c r="G14927" t="s">
        <v>531</v>
      </c>
      <c r="H14927" t="s">
        <v>532</v>
      </c>
      <c r="I14927" t="s">
        <v>2109</v>
      </c>
      <c r="K14927">
        <v>19621</v>
      </c>
      <c r="L14927">
        <v>1840035488</v>
      </c>
    </row>
    <row r="14928" spans="1:12" x14ac:dyDescent="0.45">
      <c r="A14928" t="str">
        <f t="shared" si="233"/>
        <v>Monroe, Georgia, United States</v>
      </c>
      <c r="B14928" t="s">
        <v>18542</v>
      </c>
      <c r="C14928" t="s">
        <v>18542</v>
      </c>
      <c r="D14928">
        <v>33.798999999999999</v>
      </c>
      <c r="E14928">
        <v>-83.715999999999994</v>
      </c>
      <c r="F14928" t="s">
        <v>530</v>
      </c>
      <c r="G14928" t="s">
        <v>531</v>
      </c>
      <c r="H14928" t="s">
        <v>532</v>
      </c>
      <c r="I14928" t="s">
        <v>763</v>
      </c>
      <c r="K14928">
        <v>16380</v>
      </c>
      <c r="L14928">
        <v>1840014786</v>
      </c>
    </row>
    <row r="14929" spans="1:12" x14ac:dyDescent="0.45">
      <c r="A14929" t="str">
        <f t="shared" si="233"/>
        <v>Monroe, Ohio, United States</v>
      </c>
      <c r="B14929" t="s">
        <v>18542</v>
      </c>
      <c r="C14929" t="s">
        <v>18542</v>
      </c>
      <c r="D14929">
        <v>39.446100000000001</v>
      </c>
      <c r="E14929">
        <v>-84.366600000000005</v>
      </c>
      <c r="F14929" t="s">
        <v>530</v>
      </c>
      <c r="G14929" t="s">
        <v>531</v>
      </c>
      <c r="H14929" t="s">
        <v>532</v>
      </c>
      <c r="I14929" t="s">
        <v>799</v>
      </c>
      <c r="K14929">
        <v>14015</v>
      </c>
      <c r="L14929">
        <v>1840008465</v>
      </c>
    </row>
    <row r="14930" spans="1:12" x14ac:dyDescent="0.45">
      <c r="A14930" t="str">
        <f t="shared" si="233"/>
        <v>Monroe, Wisconsin, United States</v>
      </c>
      <c r="B14930" t="s">
        <v>18542</v>
      </c>
      <c r="C14930" t="s">
        <v>18542</v>
      </c>
      <c r="D14930">
        <v>42.603000000000002</v>
      </c>
      <c r="E14930">
        <v>-89.638199999999998</v>
      </c>
      <c r="F14930" t="s">
        <v>530</v>
      </c>
      <c r="G14930" t="s">
        <v>531</v>
      </c>
      <c r="H14930" t="s">
        <v>532</v>
      </c>
      <c r="I14930" t="s">
        <v>1611</v>
      </c>
      <c r="K14930">
        <v>10619</v>
      </c>
      <c r="L14930">
        <v>1840002464</v>
      </c>
    </row>
    <row r="14931" spans="1:12" x14ac:dyDescent="0.45">
      <c r="A14931" t="str">
        <f t="shared" si="233"/>
        <v>Monroe Township, Pennsylvania, United States</v>
      </c>
      <c r="B14931" t="s">
        <v>18543</v>
      </c>
      <c r="C14931" t="s">
        <v>18543</v>
      </c>
      <c r="D14931">
        <v>40.161200000000001</v>
      </c>
      <c r="E14931">
        <v>-77.070099999999996</v>
      </c>
      <c r="F14931" t="s">
        <v>530</v>
      </c>
      <c r="G14931" t="s">
        <v>531</v>
      </c>
      <c r="H14931" t="s">
        <v>532</v>
      </c>
      <c r="I14931" t="s">
        <v>620</v>
      </c>
      <c r="K14931">
        <v>6081</v>
      </c>
      <c r="L14931">
        <v>1840144640</v>
      </c>
    </row>
    <row r="14932" spans="1:12" x14ac:dyDescent="0.45">
      <c r="A14932" t="str">
        <f t="shared" si="233"/>
        <v>Monroeville, Pennsylvania, United States</v>
      </c>
      <c r="B14932" t="s">
        <v>18544</v>
      </c>
      <c r="C14932" t="s">
        <v>18544</v>
      </c>
      <c r="D14932">
        <v>40.426200000000001</v>
      </c>
      <c r="E14932">
        <v>-79.760499999999993</v>
      </c>
      <c r="F14932" t="s">
        <v>530</v>
      </c>
      <c r="G14932" t="s">
        <v>531</v>
      </c>
      <c r="H14932" t="s">
        <v>532</v>
      </c>
      <c r="I14932" t="s">
        <v>620</v>
      </c>
      <c r="K14932">
        <v>27380</v>
      </c>
      <c r="L14932">
        <v>1840003631</v>
      </c>
    </row>
    <row r="14933" spans="1:12" x14ac:dyDescent="0.45">
      <c r="A14933" t="str">
        <f t="shared" si="233"/>
        <v>Monrovia, Montserrado, Liberia</v>
      </c>
      <c r="B14933" t="s">
        <v>18545</v>
      </c>
      <c r="C14933" t="s">
        <v>18545</v>
      </c>
      <c r="D14933">
        <v>6.3106</v>
      </c>
      <c r="E14933">
        <v>-10.8047</v>
      </c>
      <c r="F14933" t="s">
        <v>3585</v>
      </c>
      <c r="G14933" t="s">
        <v>3586</v>
      </c>
      <c r="H14933" t="s">
        <v>3587</v>
      </c>
      <c r="I14933" t="s">
        <v>4174</v>
      </c>
      <c r="J14933" t="s">
        <v>606</v>
      </c>
      <c r="K14933">
        <v>1021762</v>
      </c>
      <c r="L14933">
        <v>1430477826</v>
      </c>
    </row>
    <row r="14934" spans="1:12" x14ac:dyDescent="0.45">
      <c r="A14934" t="str">
        <f t="shared" si="233"/>
        <v>Monrovia, California, United States</v>
      </c>
      <c r="B14934" t="s">
        <v>18545</v>
      </c>
      <c r="C14934" t="s">
        <v>18545</v>
      </c>
      <c r="D14934">
        <v>34.164999999999999</v>
      </c>
      <c r="E14934">
        <v>-117.99209999999999</v>
      </c>
      <c r="F14934" t="s">
        <v>530</v>
      </c>
      <c r="G14934" t="s">
        <v>531</v>
      </c>
      <c r="H14934" t="s">
        <v>532</v>
      </c>
      <c r="I14934" t="s">
        <v>754</v>
      </c>
      <c r="K14934">
        <v>36331</v>
      </c>
      <c r="L14934">
        <v>1840020498</v>
      </c>
    </row>
    <row r="14935" spans="1:12" x14ac:dyDescent="0.45">
      <c r="A14935" t="str">
        <f t="shared" si="233"/>
        <v>Mons, Wallonia, Belgium</v>
      </c>
      <c r="B14935" t="s">
        <v>18546</v>
      </c>
      <c r="C14935" t="s">
        <v>18546</v>
      </c>
      <c r="D14935">
        <v>50.454999999999998</v>
      </c>
      <c r="E14935">
        <v>3.952</v>
      </c>
      <c r="F14935" t="s">
        <v>453</v>
      </c>
      <c r="G14935" t="s">
        <v>454</v>
      </c>
      <c r="H14935" t="s">
        <v>455</v>
      </c>
      <c r="I14935" t="s">
        <v>1957</v>
      </c>
      <c r="J14935" t="s">
        <v>366</v>
      </c>
      <c r="K14935">
        <v>95299</v>
      </c>
      <c r="L14935">
        <v>1056836704</v>
      </c>
    </row>
    <row r="14936" spans="1:12" x14ac:dyDescent="0.45">
      <c r="A14936" t="str">
        <f t="shared" si="233"/>
        <v>Monschau, North Rhine-Westphalia, Germany</v>
      </c>
      <c r="B14936" t="s">
        <v>18547</v>
      </c>
      <c r="C14936" t="s">
        <v>18547</v>
      </c>
      <c r="D14936">
        <v>50.55</v>
      </c>
      <c r="E14936">
        <v>6.25</v>
      </c>
      <c r="F14936" t="s">
        <v>441</v>
      </c>
      <c r="G14936" t="s">
        <v>442</v>
      </c>
      <c r="H14936" t="s">
        <v>443</v>
      </c>
      <c r="I14936" t="s">
        <v>444</v>
      </c>
      <c r="K14936">
        <v>11726</v>
      </c>
      <c r="L14936">
        <v>1276023228</v>
      </c>
    </row>
    <row r="14937" spans="1:12" x14ac:dyDescent="0.45">
      <c r="A14937" t="str">
        <f t="shared" si="233"/>
        <v>Mons-en-Baroeul, Hauts-de-France, France</v>
      </c>
      <c r="B14937" t="s">
        <v>18548</v>
      </c>
      <c r="C14937" t="s">
        <v>18548</v>
      </c>
      <c r="D14937">
        <v>50.636899999999997</v>
      </c>
      <c r="E14937">
        <v>3.1103000000000001</v>
      </c>
      <c r="F14937" t="s">
        <v>526</v>
      </c>
      <c r="G14937" t="s">
        <v>527</v>
      </c>
      <c r="H14937" t="s">
        <v>528</v>
      </c>
      <c r="I14937" t="s">
        <v>529</v>
      </c>
      <c r="K14937">
        <v>20782</v>
      </c>
      <c r="L14937">
        <v>1250409231</v>
      </c>
    </row>
    <row r="14938" spans="1:12" x14ac:dyDescent="0.45">
      <c r="A14938" t="str">
        <f t="shared" si="233"/>
        <v>Monsey, New York, United States</v>
      </c>
      <c r="B14938" t="s">
        <v>18549</v>
      </c>
      <c r="C14938" t="s">
        <v>18549</v>
      </c>
      <c r="D14938">
        <v>41.118099999999998</v>
      </c>
      <c r="E14938">
        <v>-74.068100000000001</v>
      </c>
      <c r="F14938" t="s">
        <v>530</v>
      </c>
      <c r="G14938" t="s">
        <v>531</v>
      </c>
      <c r="H14938" t="s">
        <v>532</v>
      </c>
      <c r="I14938" t="s">
        <v>803</v>
      </c>
      <c r="K14938">
        <v>22073</v>
      </c>
      <c r="L14938">
        <v>1840004961</v>
      </c>
    </row>
    <row r="14939" spans="1:12" x14ac:dyDescent="0.45">
      <c r="A14939" t="str">
        <f t="shared" si="233"/>
        <v>Monson, Massachusetts, United States</v>
      </c>
      <c r="B14939" t="s">
        <v>18550</v>
      </c>
      <c r="C14939" t="s">
        <v>18550</v>
      </c>
      <c r="D14939">
        <v>42.093400000000003</v>
      </c>
      <c r="E14939">
        <v>-72.326099999999997</v>
      </c>
      <c r="F14939" t="s">
        <v>530</v>
      </c>
      <c r="G14939" t="s">
        <v>531</v>
      </c>
      <c r="H14939" t="s">
        <v>532</v>
      </c>
      <c r="I14939" t="s">
        <v>621</v>
      </c>
      <c r="K14939">
        <v>8811</v>
      </c>
      <c r="L14939">
        <v>1840070156</v>
      </c>
    </row>
    <row r="14940" spans="1:12" x14ac:dyDescent="0.45">
      <c r="A14940" t="str">
        <f t="shared" si="233"/>
        <v>Mont Belvieu, Texas, United States</v>
      </c>
      <c r="B14940" t="s">
        <v>18551</v>
      </c>
      <c r="C14940" t="s">
        <v>18551</v>
      </c>
      <c r="D14940">
        <v>29.852399999999999</v>
      </c>
      <c r="E14940">
        <v>-94.878399999999999</v>
      </c>
      <c r="F14940" t="s">
        <v>530</v>
      </c>
      <c r="G14940" t="s">
        <v>531</v>
      </c>
      <c r="H14940" t="s">
        <v>532</v>
      </c>
      <c r="I14940" t="s">
        <v>610</v>
      </c>
      <c r="K14940">
        <v>6574</v>
      </c>
      <c r="L14940">
        <v>1840020942</v>
      </c>
    </row>
    <row r="14941" spans="1:12" x14ac:dyDescent="0.45">
      <c r="A14941" t="str">
        <f t="shared" si="233"/>
        <v>Montabaur, Rhineland-Palatinate, Germany</v>
      </c>
      <c r="B14941" t="s">
        <v>18552</v>
      </c>
      <c r="C14941" t="s">
        <v>18552</v>
      </c>
      <c r="D14941">
        <v>50.4375</v>
      </c>
      <c r="E14941">
        <v>7.8258000000000001</v>
      </c>
      <c r="F14941" t="s">
        <v>441</v>
      </c>
      <c r="G14941" t="s">
        <v>442</v>
      </c>
      <c r="H14941" t="s">
        <v>443</v>
      </c>
      <c r="I14941" t="s">
        <v>1712</v>
      </c>
      <c r="J14941" t="s">
        <v>366</v>
      </c>
      <c r="K14941">
        <v>13691</v>
      </c>
      <c r="L14941">
        <v>1276982904</v>
      </c>
    </row>
    <row r="14942" spans="1:12" x14ac:dyDescent="0.45">
      <c r="A14942" t="str">
        <f t="shared" si="233"/>
        <v>Montagu, Western Cape, South Africa</v>
      </c>
      <c r="B14942" t="s">
        <v>18553</v>
      </c>
      <c r="C14942" t="s">
        <v>18553</v>
      </c>
      <c r="D14942">
        <v>-33.783299999999997</v>
      </c>
      <c r="E14942">
        <v>20.116700000000002</v>
      </c>
      <c r="F14942" t="s">
        <v>1436</v>
      </c>
      <c r="G14942" t="s">
        <v>1437</v>
      </c>
      <c r="H14942" t="s">
        <v>1438</v>
      </c>
      <c r="I14942" t="s">
        <v>3883</v>
      </c>
      <c r="K14942">
        <v>15176</v>
      </c>
      <c r="L14942">
        <v>1710489752</v>
      </c>
    </row>
    <row r="14943" spans="1:12" x14ac:dyDescent="0.45">
      <c r="A14943" t="str">
        <f t="shared" si="233"/>
        <v>Montague, Massachusetts, United States</v>
      </c>
      <c r="B14943" t="s">
        <v>18554</v>
      </c>
      <c r="C14943" t="s">
        <v>18554</v>
      </c>
      <c r="D14943">
        <v>42.554900000000004</v>
      </c>
      <c r="E14943">
        <v>-72.517700000000005</v>
      </c>
      <c r="F14943" t="s">
        <v>530</v>
      </c>
      <c r="G14943" t="s">
        <v>531</v>
      </c>
      <c r="H14943" t="s">
        <v>532</v>
      </c>
      <c r="I14943" t="s">
        <v>621</v>
      </c>
      <c r="K14943">
        <v>8334</v>
      </c>
      <c r="L14943">
        <v>1840053435</v>
      </c>
    </row>
    <row r="14944" spans="1:12" x14ac:dyDescent="0.45">
      <c r="A14944" t="str">
        <f t="shared" si="233"/>
        <v>Montana, Montana, Bulgaria</v>
      </c>
      <c r="B14944" t="s">
        <v>1919</v>
      </c>
      <c r="C14944" t="s">
        <v>1919</v>
      </c>
      <c r="D14944">
        <v>43.407800000000002</v>
      </c>
      <c r="E14944">
        <v>23.225000000000001</v>
      </c>
      <c r="F14944" t="s">
        <v>1175</v>
      </c>
      <c r="G14944" t="s">
        <v>1176</v>
      </c>
      <c r="H14944" t="s">
        <v>1177</v>
      </c>
      <c r="I14944" t="s">
        <v>1919</v>
      </c>
      <c r="J14944" t="s">
        <v>378</v>
      </c>
      <c r="K14944">
        <v>49597</v>
      </c>
      <c r="L14944">
        <v>1100946651</v>
      </c>
    </row>
    <row r="14945" spans="1:12" x14ac:dyDescent="0.45">
      <c r="A14945" t="str">
        <f t="shared" si="233"/>
        <v>Montauban, Occitanie, France</v>
      </c>
      <c r="B14945" t="s">
        <v>18555</v>
      </c>
      <c r="C14945" t="s">
        <v>18555</v>
      </c>
      <c r="D14945">
        <v>44.018099999999997</v>
      </c>
      <c r="E14945">
        <v>1.3557999999999999</v>
      </c>
      <c r="F14945" t="s">
        <v>526</v>
      </c>
      <c r="G14945" t="s">
        <v>527</v>
      </c>
      <c r="H14945" t="s">
        <v>528</v>
      </c>
      <c r="I14945" t="s">
        <v>915</v>
      </c>
      <c r="J14945" t="s">
        <v>366</v>
      </c>
      <c r="K14945">
        <v>60810</v>
      </c>
      <c r="L14945">
        <v>1250412579</v>
      </c>
    </row>
    <row r="14946" spans="1:12" x14ac:dyDescent="0.45">
      <c r="A14946" t="str">
        <f t="shared" si="233"/>
        <v>Montbéliard, Bourgogne-Franche-Comté, France</v>
      </c>
      <c r="B14946" t="s">
        <v>18556</v>
      </c>
      <c r="C14946" t="s">
        <v>18557</v>
      </c>
      <c r="D14946">
        <v>47.51</v>
      </c>
      <c r="E14946">
        <v>6.8</v>
      </c>
      <c r="F14946" t="s">
        <v>526</v>
      </c>
      <c r="G14946" t="s">
        <v>527</v>
      </c>
      <c r="H14946" t="s">
        <v>528</v>
      </c>
      <c r="I14946" t="s">
        <v>2758</v>
      </c>
      <c r="J14946" t="s">
        <v>366</v>
      </c>
      <c r="K14946">
        <v>25395</v>
      </c>
      <c r="L14946">
        <v>1250390358</v>
      </c>
    </row>
    <row r="14947" spans="1:12" x14ac:dyDescent="0.45">
      <c r="A14947" t="str">
        <f t="shared" si="233"/>
        <v>Montclair, California, United States</v>
      </c>
      <c r="B14947" t="s">
        <v>18558</v>
      </c>
      <c r="C14947" t="s">
        <v>18558</v>
      </c>
      <c r="D14947">
        <v>34.071399999999997</v>
      </c>
      <c r="E14947">
        <v>-117.69799999999999</v>
      </c>
      <c r="F14947" t="s">
        <v>530</v>
      </c>
      <c r="G14947" t="s">
        <v>531</v>
      </c>
      <c r="H14947" t="s">
        <v>532</v>
      </c>
      <c r="I14947" t="s">
        <v>754</v>
      </c>
      <c r="K14947">
        <v>40083</v>
      </c>
      <c r="L14947">
        <v>1840020408</v>
      </c>
    </row>
    <row r="14948" spans="1:12" x14ac:dyDescent="0.45">
      <c r="A14948" t="str">
        <f t="shared" si="233"/>
        <v>Montclair, New Jersey, United States</v>
      </c>
      <c r="B14948" t="s">
        <v>18558</v>
      </c>
      <c r="C14948" t="s">
        <v>18558</v>
      </c>
      <c r="D14948">
        <v>40.825400000000002</v>
      </c>
      <c r="E14948">
        <v>-74.210999999999999</v>
      </c>
      <c r="F14948" t="s">
        <v>530</v>
      </c>
      <c r="G14948" t="s">
        <v>531</v>
      </c>
      <c r="H14948" t="s">
        <v>532</v>
      </c>
      <c r="I14948" t="s">
        <v>587</v>
      </c>
      <c r="K14948">
        <v>38296</v>
      </c>
      <c r="L14948">
        <v>1840131597</v>
      </c>
    </row>
    <row r="14949" spans="1:12" x14ac:dyDescent="0.45">
      <c r="A14949" t="str">
        <f t="shared" si="233"/>
        <v>Montclair, Virginia, United States</v>
      </c>
      <c r="B14949" t="s">
        <v>18558</v>
      </c>
      <c r="C14949" t="s">
        <v>18558</v>
      </c>
      <c r="D14949">
        <v>38.6111</v>
      </c>
      <c r="E14949">
        <v>-77.34</v>
      </c>
      <c r="F14949" t="s">
        <v>530</v>
      </c>
      <c r="G14949" t="s">
        <v>531</v>
      </c>
      <c r="H14949" t="s">
        <v>532</v>
      </c>
      <c r="I14949" t="s">
        <v>618</v>
      </c>
      <c r="K14949">
        <v>20494</v>
      </c>
      <c r="L14949">
        <v>1840006095</v>
      </c>
    </row>
    <row r="14950" spans="1:12" x14ac:dyDescent="0.45">
      <c r="A14950" t="str">
        <f t="shared" si="233"/>
        <v>Mont-de-Marsan, Nouvelle-Aquitaine, France</v>
      </c>
      <c r="B14950" t="s">
        <v>18559</v>
      </c>
      <c r="C14950" t="s">
        <v>18559</v>
      </c>
      <c r="D14950">
        <v>43.89</v>
      </c>
      <c r="E14950">
        <v>-0.5</v>
      </c>
      <c r="F14950" t="s">
        <v>526</v>
      </c>
      <c r="G14950" t="s">
        <v>527</v>
      </c>
      <c r="H14950" t="s">
        <v>528</v>
      </c>
      <c r="I14950" t="s">
        <v>917</v>
      </c>
      <c r="J14950" t="s">
        <v>366</v>
      </c>
      <c r="K14950">
        <v>29554</v>
      </c>
      <c r="L14950">
        <v>1250242566</v>
      </c>
    </row>
    <row r="14951" spans="1:12" x14ac:dyDescent="0.45">
      <c r="A14951" t="str">
        <f t="shared" si="233"/>
        <v>Monte Águila, Biobío, Chile</v>
      </c>
      <c r="B14951" t="s">
        <v>18560</v>
      </c>
      <c r="C14951" t="s">
        <v>18561</v>
      </c>
      <c r="D14951">
        <v>-37.087899999999998</v>
      </c>
      <c r="E14951">
        <v>-72.438500000000005</v>
      </c>
      <c r="F14951" t="s">
        <v>1502</v>
      </c>
      <c r="G14951" t="s">
        <v>1503</v>
      </c>
      <c r="H14951" t="s">
        <v>1504</v>
      </c>
      <c r="I14951" t="s">
        <v>2298</v>
      </c>
      <c r="K14951">
        <v>6574</v>
      </c>
      <c r="L14951">
        <v>1152417424</v>
      </c>
    </row>
    <row r="14952" spans="1:12" x14ac:dyDescent="0.45">
      <c r="A14952" t="str">
        <f t="shared" si="233"/>
        <v>Monte Alegre do Sul, São Paulo, Brazil</v>
      </c>
      <c r="B14952" t="s">
        <v>18562</v>
      </c>
      <c r="C14952" t="s">
        <v>18562</v>
      </c>
      <c r="D14952">
        <v>-22.68</v>
      </c>
      <c r="E14952">
        <v>-46.68</v>
      </c>
      <c r="F14952" t="s">
        <v>491</v>
      </c>
      <c r="G14952" t="s">
        <v>492</v>
      </c>
      <c r="H14952" t="s">
        <v>493</v>
      </c>
      <c r="I14952" t="s">
        <v>801</v>
      </c>
      <c r="K14952">
        <v>7736</v>
      </c>
      <c r="L14952">
        <v>1076576986</v>
      </c>
    </row>
    <row r="14953" spans="1:12" x14ac:dyDescent="0.45">
      <c r="A14953" t="str">
        <f t="shared" si="233"/>
        <v>Monte Aprazível, São Paulo, Brazil</v>
      </c>
      <c r="B14953" t="s">
        <v>18563</v>
      </c>
      <c r="C14953" t="s">
        <v>18564</v>
      </c>
      <c r="D14953">
        <v>-20.7728</v>
      </c>
      <c r="E14953">
        <v>-49.713900000000002</v>
      </c>
      <c r="F14953" t="s">
        <v>491</v>
      </c>
      <c r="G14953" t="s">
        <v>492</v>
      </c>
      <c r="H14953" t="s">
        <v>493</v>
      </c>
      <c r="I14953" t="s">
        <v>801</v>
      </c>
      <c r="K14953">
        <v>23857</v>
      </c>
      <c r="L14953">
        <v>1076150563</v>
      </c>
    </row>
    <row r="14954" spans="1:12" x14ac:dyDescent="0.45">
      <c r="A14954" t="str">
        <f t="shared" si="233"/>
        <v>Monte Azul Paulista, São Paulo, Brazil</v>
      </c>
      <c r="B14954" t="s">
        <v>18565</v>
      </c>
      <c r="C14954" t="s">
        <v>18565</v>
      </c>
      <c r="D14954">
        <v>-20.9072</v>
      </c>
      <c r="E14954">
        <v>-48.641399999999997</v>
      </c>
      <c r="F14954" t="s">
        <v>491</v>
      </c>
      <c r="G14954" t="s">
        <v>492</v>
      </c>
      <c r="H14954" t="s">
        <v>493</v>
      </c>
      <c r="I14954" t="s">
        <v>801</v>
      </c>
      <c r="K14954">
        <v>19304</v>
      </c>
      <c r="L14954">
        <v>1076549080</v>
      </c>
    </row>
    <row r="14955" spans="1:12" x14ac:dyDescent="0.45">
      <c r="A14955" t="str">
        <f t="shared" si="233"/>
        <v>Monte Chingolo, Buenos Aires, Argentina</v>
      </c>
      <c r="B14955" t="s">
        <v>18566</v>
      </c>
      <c r="C14955" t="s">
        <v>18566</v>
      </c>
      <c r="D14955">
        <v>-34.7333</v>
      </c>
      <c r="E14955">
        <v>-58.35</v>
      </c>
      <c r="F14955" t="s">
        <v>651</v>
      </c>
      <c r="G14955" t="s">
        <v>652</v>
      </c>
      <c r="H14955" t="s">
        <v>653</v>
      </c>
      <c r="I14955" t="s">
        <v>870</v>
      </c>
      <c r="K14955">
        <v>85060</v>
      </c>
      <c r="L14955">
        <v>1032641177</v>
      </c>
    </row>
    <row r="14956" spans="1:12" x14ac:dyDescent="0.45">
      <c r="A14956" t="str">
        <f t="shared" si="233"/>
        <v>Monte Cristi, Cibao Noroeste, Dominican Republic</v>
      </c>
      <c r="B14956" t="s">
        <v>18567</v>
      </c>
      <c r="C14956" t="s">
        <v>18567</v>
      </c>
      <c r="D14956">
        <v>19.867000000000001</v>
      </c>
      <c r="E14956">
        <v>-71.650000000000006</v>
      </c>
      <c r="F14956" t="s">
        <v>2884</v>
      </c>
      <c r="G14956" t="s">
        <v>2885</v>
      </c>
      <c r="H14956" t="s">
        <v>2886</v>
      </c>
      <c r="I14956" t="s">
        <v>7990</v>
      </c>
      <c r="J14956" t="s">
        <v>366</v>
      </c>
      <c r="K14956">
        <v>17001</v>
      </c>
      <c r="L14956">
        <v>1214970157</v>
      </c>
    </row>
    <row r="14957" spans="1:12" x14ac:dyDescent="0.45">
      <c r="A14957" t="str">
        <f t="shared" si="233"/>
        <v>Monte Escobedo, Zacatecas, Mexico</v>
      </c>
      <c r="B14957" t="s">
        <v>18568</v>
      </c>
      <c r="C14957" t="s">
        <v>18568</v>
      </c>
      <c r="D14957">
        <v>22.3</v>
      </c>
      <c r="E14957">
        <v>-103.5667</v>
      </c>
      <c r="F14957" t="s">
        <v>519</v>
      </c>
      <c r="G14957" t="s">
        <v>520</v>
      </c>
      <c r="H14957" t="s">
        <v>521</v>
      </c>
      <c r="I14957" t="s">
        <v>10209</v>
      </c>
      <c r="J14957" t="s">
        <v>366</v>
      </c>
      <c r="K14957">
        <v>8929</v>
      </c>
      <c r="L14957">
        <v>1484046726</v>
      </c>
    </row>
    <row r="14958" spans="1:12" x14ac:dyDescent="0.45">
      <c r="A14958" t="str">
        <f t="shared" si="233"/>
        <v>Monte Mor, São Paulo, Brazil</v>
      </c>
      <c r="B14958" t="s">
        <v>18569</v>
      </c>
      <c r="C14958" t="s">
        <v>18569</v>
      </c>
      <c r="D14958">
        <v>-22.9467</v>
      </c>
      <c r="E14958">
        <v>-47.314999999999998</v>
      </c>
      <c r="F14958" t="s">
        <v>491</v>
      </c>
      <c r="G14958" t="s">
        <v>492</v>
      </c>
      <c r="H14958" t="s">
        <v>493</v>
      </c>
      <c r="I14958" t="s">
        <v>801</v>
      </c>
      <c r="K14958">
        <v>55409</v>
      </c>
      <c r="L14958">
        <v>1076728241</v>
      </c>
    </row>
    <row r="14959" spans="1:12" x14ac:dyDescent="0.45">
      <c r="A14959" t="str">
        <f t="shared" si="233"/>
        <v>Monte Plata, Higuamo, Dominican Republic</v>
      </c>
      <c r="B14959" t="s">
        <v>18570</v>
      </c>
      <c r="C14959" t="s">
        <v>18570</v>
      </c>
      <c r="D14959">
        <v>18.806999999999999</v>
      </c>
      <c r="E14959">
        <v>-69.784000000000006</v>
      </c>
      <c r="F14959" t="s">
        <v>2884</v>
      </c>
      <c r="G14959" t="s">
        <v>2885</v>
      </c>
      <c r="H14959" t="s">
        <v>2886</v>
      </c>
      <c r="I14959" t="s">
        <v>11927</v>
      </c>
      <c r="J14959" t="s">
        <v>366</v>
      </c>
      <c r="K14959">
        <v>15532</v>
      </c>
      <c r="L14959">
        <v>1214856228</v>
      </c>
    </row>
    <row r="14960" spans="1:12" x14ac:dyDescent="0.45">
      <c r="A14960" t="str">
        <f t="shared" si="233"/>
        <v>Monte Quemado, Santiago del Estero, Argentina</v>
      </c>
      <c r="B14960" t="s">
        <v>18571</v>
      </c>
      <c r="C14960" t="s">
        <v>18571</v>
      </c>
      <c r="D14960">
        <v>-25.799600000000002</v>
      </c>
      <c r="E14960">
        <v>-62.866599999999998</v>
      </c>
      <c r="F14960" t="s">
        <v>651</v>
      </c>
      <c r="G14960" t="s">
        <v>652</v>
      </c>
      <c r="H14960" t="s">
        <v>653</v>
      </c>
      <c r="I14960" t="s">
        <v>1943</v>
      </c>
      <c r="J14960" t="s">
        <v>366</v>
      </c>
      <c r="K14960">
        <v>11387</v>
      </c>
      <c r="L14960">
        <v>1032834102</v>
      </c>
    </row>
    <row r="14961" spans="1:12" x14ac:dyDescent="0.45">
      <c r="A14961" t="str">
        <f t="shared" si="233"/>
        <v>Montebello, California, United States</v>
      </c>
      <c r="B14961" t="s">
        <v>18572</v>
      </c>
      <c r="C14961" t="s">
        <v>18572</v>
      </c>
      <c r="D14961">
        <v>34.015500000000003</v>
      </c>
      <c r="E14961">
        <v>-118.1108</v>
      </c>
      <c r="F14961" t="s">
        <v>530</v>
      </c>
      <c r="G14961" t="s">
        <v>531</v>
      </c>
      <c r="H14961" t="s">
        <v>532</v>
      </c>
      <c r="I14961" t="s">
        <v>754</v>
      </c>
      <c r="K14961">
        <v>61954</v>
      </c>
      <c r="L14961">
        <v>1840020499</v>
      </c>
    </row>
    <row r="14962" spans="1:12" x14ac:dyDescent="0.45">
      <c r="A14962" t="str">
        <f t="shared" si="233"/>
        <v>Montecastrilli, Umbria, Italy</v>
      </c>
      <c r="B14962" t="s">
        <v>18573</v>
      </c>
      <c r="C14962" t="s">
        <v>18573</v>
      </c>
      <c r="D14962">
        <v>42.65</v>
      </c>
      <c r="E14962">
        <v>12.4833</v>
      </c>
      <c r="F14962" t="s">
        <v>946</v>
      </c>
      <c r="G14962" t="s">
        <v>947</v>
      </c>
      <c r="H14962" t="s">
        <v>948</v>
      </c>
      <c r="I14962" t="s">
        <v>1824</v>
      </c>
      <c r="K14962">
        <v>5037</v>
      </c>
      <c r="L14962">
        <v>1380086045</v>
      </c>
    </row>
    <row r="14963" spans="1:12" x14ac:dyDescent="0.45">
      <c r="A14963" t="str">
        <f t="shared" si="233"/>
        <v>Montecito, California, United States</v>
      </c>
      <c r="B14963" t="s">
        <v>18574</v>
      </c>
      <c r="C14963" t="s">
        <v>18574</v>
      </c>
      <c r="D14963">
        <v>34.438200000000002</v>
      </c>
      <c r="E14963">
        <v>-119.62860000000001</v>
      </c>
      <c r="F14963" t="s">
        <v>530</v>
      </c>
      <c r="G14963" t="s">
        <v>531</v>
      </c>
      <c r="H14963" t="s">
        <v>532</v>
      </c>
      <c r="I14963" t="s">
        <v>754</v>
      </c>
      <c r="K14963">
        <v>8611</v>
      </c>
      <c r="L14963">
        <v>1840019182</v>
      </c>
    </row>
    <row r="14964" spans="1:12" x14ac:dyDescent="0.45">
      <c r="A14964" t="str">
        <f t="shared" si="233"/>
        <v>Montecristi, Manabí, Ecuador</v>
      </c>
      <c r="B14964" t="s">
        <v>18575</v>
      </c>
      <c r="C14964" t="s">
        <v>18575</v>
      </c>
      <c r="D14964">
        <v>-1.05</v>
      </c>
      <c r="E14964">
        <v>-80.666700000000006</v>
      </c>
      <c r="F14964" t="s">
        <v>1415</v>
      </c>
      <c r="G14964" t="s">
        <v>1416</v>
      </c>
      <c r="H14964" t="s">
        <v>1417</v>
      </c>
      <c r="I14964" t="s">
        <v>3131</v>
      </c>
      <c r="K14964">
        <v>46312</v>
      </c>
      <c r="L14964">
        <v>1218883853</v>
      </c>
    </row>
    <row r="14965" spans="1:12" x14ac:dyDescent="0.45">
      <c r="A14965" t="str">
        <f t="shared" si="233"/>
        <v>Montegiardino, Montegiardino, San Marino</v>
      </c>
      <c r="B14965" t="s">
        <v>18576</v>
      </c>
      <c r="C14965" t="s">
        <v>18576</v>
      </c>
      <c r="D14965">
        <v>43.909199999999998</v>
      </c>
      <c r="E14965">
        <v>12.4833</v>
      </c>
      <c r="F14965" t="s">
        <v>746</v>
      </c>
      <c r="G14965" t="s">
        <v>747</v>
      </c>
      <c r="H14965" t="s">
        <v>748</v>
      </c>
      <c r="I14965" t="s">
        <v>18576</v>
      </c>
      <c r="J14965" t="s">
        <v>378</v>
      </c>
      <c r="L14965">
        <v>1674000002</v>
      </c>
    </row>
    <row r="14966" spans="1:12" x14ac:dyDescent="0.45">
      <c r="A14966" t="str">
        <f t="shared" si="233"/>
        <v>Montego Bay, Saint James, Jamaica</v>
      </c>
      <c r="B14966" t="s">
        <v>18577</v>
      </c>
      <c r="C14966" t="s">
        <v>18577</v>
      </c>
      <c r="D14966">
        <v>18.466699999999999</v>
      </c>
      <c r="E14966">
        <v>-77.916700000000006</v>
      </c>
      <c r="F14966" t="s">
        <v>4644</v>
      </c>
      <c r="G14966" t="s">
        <v>4645</v>
      </c>
      <c r="H14966" t="s">
        <v>4646</v>
      </c>
      <c r="I14966" t="s">
        <v>18578</v>
      </c>
      <c r="J14966" t="s">
        <v>378</v>
      </c>
      <c r="K14966">
        <v>110115</v>
      </c>
      <c r="L14966">
        <v>1388955058</v>
      </c>
    </row>
    <row r="14967" spans="1:12" x14ac:dyDescent="0.45">
      <c r="A14967" t="str">
        <f t="shared" si="233"/>
        <v>Montélimar, Auvergne-Rhône-Alpes, France</v>
      </c>
      <c r="B14967" t="s">
        <v>18579</v>
      </c>
      <c r="C14967" t="s">
        <v>18580</v>
      </c>
      <c r="D14967">
        <v>44.558100000000003</v>
      </c>
      <c r="E14967">
        <v>4.7507999999999999</v>
      </c>
      <c r="F14967" t="s">
        <v>526</v>
      </c>
      <c r="G14967" t="s">
        <v>527</v>
      </c>
      <c r="H14967" t="s">
        <v>528</v>
      </c>
      <c r="I14967" t="s">
        <v>1083</v>
      </c>
      <c r="K14967">
        <v>61861</v>
      </c>
      <c r="L14967">
        <v>1250664551</v>
      </c>
    </row>
    <row r="14968" spans="1:12" x14ac:dyDescent="0.45">
      <c r="A14968" t="str">
        <f t="shared" si="233"/>
        <v>Montemorelos, Nuevo León, Mexico</v>
      </c>
      <c r="B14968" t="s">
        <v>18581</v>
      </c>
      <c r="C14968" t="s">
        <v>18581</v>
      </c>
      <c r="D14968">
        <v>25.187200000000001</v>
      </c>
      <c r="E14968">
        <v>-99.826700000000002</v>
      </c>
      <c r="F14968" t="s">
        <v>519</v>
      </c>
      <c r="G14968" t="s">
        <v>520</v>
      </c>
      <c r="H14968" t="s">
        <v>521</v>
      </c>
      <c r="I14968" t="s">
        <v>5826</v>
      </c>
      <c r="J14968" t="s">
        <v>366</v>
      </c>
      <c r="K14968">
        <v>60829</v>
      </c>
      <c r="L14968">
        <v>1484813948</v>
      </c>
    </row>
    <row r="14969" spans="1:12" x14ac:dyDescent="0.45">
      <c r="A14969" t="str">
        <f t="shared" si="233"/>
        <v>Montemor-o-Novo, Évora, Portugal</v>
      </c>
      <c r="B14969" t="s">
        <v>18582</v>
      </c>
      <c r="C14969" t="s">
        <v>18582</v>
      </c>
      <c r="D14969">
        <v>38.65</v>
      </c>
      <c r="E14969">
        <v>-8.2166999999999994</v>
      </c>
      <c r="F14969" t="s">
        <v>967</v>
      </c>
      <c r="G14969" t="s">
        <v>968</v>
      </c>
      <c r="H14969" t="s">
        <v>969</v>
      </c>
      <c r="I14969" t="s">
        <v>2430</v>
      </c>
      <c r="J14969" t="s">
        <v>366</v>
      </c>
      <c r="K14969">
        <v>17437</v>
      </c>
      <c r="L14969">
        <v>1620010573</v>
      </c>
    </row>
    <row r="14970" spans="1:12" x14ac:dyDescent="0.45">
      <c r="A14970" t="str">
        <f t="shared" si="233"/>
        <v>Montemor-o-Velho, Coimbra, Portugal</v>
      </c>
      <c r="B14970" t="s">
        <v>18583</v>
      </c>
      <c r="C14970" t="s">
        <v>18583</v>
      </c>
      <c r="D14970">
        <v>40.166699999999999</v>
      </c>
      <c r="E14970">
        <v>-8.6832999999999991</v>
      </c>
      <c r="F14970" t="s">
        <v>967</v>
      </c>
      <c r="G14970" t="s">
        <v>968</v>
      </c>
      <c r="H14970" t="s">
        <v>969</v>
      </c>
      <c r="I14970" t="s">
        <v>2354</v>
      </c>
      <c r="J14970" t="s">
        <v>366</v>
      </c>
      <c r="K14970">
        <v>26171</v>
      </c>
      <c r="L14970">
        <v>1620287392</v>
      </c>
    </row>
    <row r="14971" spans="1:12" x14ac:dyDescent="0.45">
      <c r="A14971" t="str">
        <f t="shared" si="233"/>
        <v>Montepuez, Cabo Delgado, Mozambique</v>
      </c>
      <c r="B14971" t="s">
        <v>18584</v>
      </c>
      <c r="C14971" t="s">
        <v>18584</v>
      </c>
      <c r="D14971">
        <v>-13.1167</v>
      </c>
      <c r="E14971">
        <v>39</v>
      </c>
      <c r="F14971" t="s">
        <v>2135</v>
      </c>
      <c r="G14971" t="s">
        <v>2136</v>
      </c>
      <c r="H14971" t="s">
        <v>2137</v>
      </c>
      <c r="I14971" t="s">
        <v>18427</v>
      </c>
      <c r="K14971">
        <v>72279</v>
      </c>
      <c r="L14971">
        <v>1508552201</v>
      </c>
    </row>
    <row r="14972" spans="1:12" x14ac:dyDescent="0.45">
      <c r="A14972" t="str">
        <f t="shared" si="233"/>
        <v>Montereau-faut-Yonne, Île-de-France, France</v>
      </c>
      <c r="B14972" t="s">
        <v>18585</v>
      </c>
      <c r="C14972" t="s">
        <v>18585</v>
      </c>
      <c r="D14972">
        <v>48.385300000000001</v>
      </c>
      <c r="E14972">
        <v>2.9508000000000001</v>
      </c>
      <c r="F14972" t="s">
        <v>526</v>
      </c>
      <c r="G14972" t="s">
        <v>527</v>
      </c>
      <c r="H14972" t="s">
        <v>528</v>
      </c>
      <c r="I14972" t="s">
        <v>732</v>
      </c>
      <c r="K14972">
        <v>20206</v>
      </c>
      <c r="L14972">
        <v>1250284749</v>
      </c>
    </row>
    <row r="14973" spans="1:12" x14ac:dyDescent="0.45">
      <c r="A14973" t="str">
        <f t="shared" si="233"/>
        <v>Monterey, California, United States</v>
      </c>
      <c r="B14973" t="s">
        <v>18586</v>
      </c>
      <c r="C14973" t="s">
        <v>18586</v>
      </c>
      <c r="D14973">
        <v>36.592199999999998</v>
      </c>
      <c r="E14973">
        <v>-121.8807</v>
      </c>
      <c r="F14973" t="s">
        <v>530</v>
      </c>
      <c r="G14973" t="s">
        <v>531</v>
      </c>
      <c r="H14973" t="s">
        <v>532</v>
      </c>
      <c r="I14973" t="s">
        <v>754</v>
      </c>
      <c r="K14973">
        <v>28178</v>
      </c>
      <c r="L14973">
        <v>1840020358</v>
      </c>
    </row>
    <row r="14974" spans="1:12" x14ac:dyDescent="0.45">
      <c r="A14974" t="str">
        <f t="shared" si="233"/>
        <v>Monterey Park, California, United States</v>
      </c>
      <c r="B14974" t="s">
        <v>18587</v>
      </c>
      <c r="C14974" t="s">
        <v>18587</v>
      </c>
      <c r="D14974">
        <v>34.049700000000001</v>
      </c>
      <c r="E14974">
        <v>-118.1326</v>
      </c>
      <c r="F14974" t="s">
        <v>530</v>
      </c>
      <c r="G14974" t="s">
        <v>531</v>
      </c>
      <c r="H14974" t="s">
        <v>532</v>
      </c>
      <c r="I14974" t="s">
        <v>754</v>
      </c>
      <c r="K14974">
        <v>59669</v>
      </c>
      <c r="L14974">
        <v>1840020500</v>
      </c>
    </row>
    <row r="14975" spans="1:12" x14ac:dyDescent="0.45">
      <c r="A14975" t="str">
        <f t="shared" si="233"/>
        <v>Montería, Córdoba, Colombia</v>
      </c>
      <c r="B14975" t="s">
        <v>18588</v>
      </c>
      <c r="C14975" t="s">
        <v>18589</v>
      </c>
      <c r="D14975">
        <v>8.76</v>
      </c>
      <c r="E14975">
        <v>-75.885599999999997</v>
      </c>
      <c r="F14975" t="s">
        <v>2294</v>
      </c>
      <c r="G14975" t="s">
        <v>2295</v>
      </c>
      <c r="H14975" t="s">
        <v>2296</v>
      </c>
      <c r="I14975" t="s">
        <v>1686</v>
      </c>
      <c r="J14975" t="s">
        <v>378</v>
      </c>
      <c r="K14975">
        <v>460223</v>
      </c>
      <c r="L14975">
        <v>1170855299</v>
      </c>
    </row>
    <row r="14976" spans="1:12" x14ac:dyDescent="0.45">
      <c r="A14976" t="str">
        <f t="shared" si="233"/>
        <v>Montero, Santa Cruz, Bolivia</v>
      </c>
      <c r="B14976" t="s">
        <v>18590</v>
      </c>
      <c r="C14976" t="s">
        <v>18590</v>
      </c>
      <c r="D14976">
        <v>-17.333300000000001</v>
      </c>
      <c r="E14976">
        <v>-63.383299999999998</v>
      </c>
      <c r="F14976" t="s">
        <v>726</v>
      </c>
      <c r="G14976" t="s">
        <v>727</v>
      </c>
      <c r="H14976" t="s">
        <v>728</v>
      </c>
      <c r="I14976" t="s">
        <v>2535</v>
      </c>
      <c r="K14976">
        <v>112837</v>
      </c>
      <c r="L14976">
        <v>1068836323</v>
      </c>
    </row>
    <row r="14977" spans="1:12" x14ac:dyDescent="0.45">
      <c r="A14977" t="str">
        <f t="shared" si="233"/>
        <v>Monterrey, Nuevo León, Mexico</v>
      </c>
      <c r="B14977" t="s">
        <v>18591</v>
      </c>
      <c r="C14977" t="s">
        <v>18591</v>
      </c>
      <c r="D14977">
        <v>25.666699999999999</v>
      </c>
      <c r="E14977">
        <v>-100.3</v>
      </c>
      <c r="F14977" t="s">
        <v>519</v>
      </c>
      <c r="G14977" t="s">
        <v>520</v>
      </c>
      <c r="H14977" t="s">
        <v>521</v>
      </c>
      <c r="I14977" t="s">
        <v>5826</v>
      </c>
      <c r="J14977" t="s">
        <v>378</v>
      </c>
      <c r="K14977">
        <v>4295000</v>
      </c>
      <c r="L14977">
        <v>1484559591</v>
      </c>
    </row>
    <row r="14978" spans="1:12" x14ac:dyDescent="0.45">
      <c r="A14978" t="str">
        <f t="shared" si="233"/>
        <v>Montes Claros, Minas Gerais, Brazil</v>
      </c>
      <c r="B14978" t="s">
        <v>18592</v>
      </c>
      <c r="C14978" t="s">
        <v>18592</v>
      </c>
      <c r="D14978">
        <v>-16.732199999999999</v>
      </c>
      <c r="E14978">
        <v>-43.863599999999998</v>
      </c>
      <c r="F14978" t="s">
        <v>491</v>
      </c>
      <c r="G14978" t="s">
        <v>492</v>
      </c>
      <c r="H14978" t="s">
        <v>493</v>
      </c>
      <c r="I14978" t="s">
        <v>1623</v>
      </c>
      <c r="K14978">
        <v>361915</v>
      </c>
      <c r="L14978">
        <v>1076113275</v>
      </c>
    </row>
    <row r="14979" spans="1:12" x14ac:dyDescent="0.45">
      <c r="A14979" t="str">
        <f t="shared" ref="A14979:A15042" si="234">CONCATENATE(B14979,", ",I14979,", ",F14979)</f>
        <v>Montesano, Washington, United States</v>
      </c>
      <c r="B14979" t="s">
        <v>18593</v>
      </c>
      <c r="C14979" t="s">
        <v>18593</v>
      </c>
      <c r="D14979">
        <v>47.010199999999998</v>
      </c>
      <c r="E14979">
        <v>-123.5857</v>
      </c>
      <c r="F14979" t="s">
        <v>530</v>
      </c>
      <c r="G14979" t="s">
        <v>531</v>
      </c>
      <c r="H14979" t="s">
        <v>532</v>
      </c>
      <c r="I14979" t="s">
        <v>585</v>
      </c>
      <c r="K14979">
        <v>8685</v>
      </c>
      <c r="L14979">
        <v>1840019847</v>
      </c>
    </row>
    <row r="14980" spans="1:12" x14ac:dyDescent="0.45">
      <c r="A14980" t="str">
        <f t="shared" si="234"/>
        <v>Montevallo, Alabama, United States</v>
      </c>
      <c r="B14980" t="s">
        <v>18594</v>
      </c>
      <c r="C14980" t="s">
        <v>18594</v>
      </c>
      <c r="D14980">
        <v>33.124600000000001</v>
      </c>
      <c r="E14980">
        <v>-86.8476</v>
      </c>
      <c r="F14980" t="s">
        <v>530</v>
      </c>
      <c r="G14980" t="s">
        <v>531</v>
      </c>
      <c r="H14980" t="s">
        <v>532</v>
      </c>
      <c r="I14980" t="s">
        <v>1371</v>
      </c>
      <c r="K14980">
        <v>6738</v>
      </c>
      <c r="L14980">
        <v>1840014825</v>
      </c>
    </row>
    <row r="14981" spans="1:12" x14ac:dyDescent="0.45">
      <c r="A14981" t="str">
        <f t="shared" si="234"/>
        <v>Montevideo, Montevideo, Uruguay</v>
      </c>
      <c r="B14981" t="s">
        <v>18595</v>
      </c>
      <c r="C14981" t="s">
        <v>18595</v>
      </c>
      <c r="D14981">
        <v>-34.866700000000002</v>
      </c>
      <c r="E14981">
        <v>-56.166699999999999</v>
      </c>
      <c r="F14981" t="s">
        <v>1033</v>
      </c>
      <c r="G14981" t="s">
        <v>1034</v>
      </c>
      <c r="H14981" t="s">
        <v>1035</v>
      </c>
      <c r="I14981" t="s">
        <v>18595</v>
      </c>
      <c r="J14981" t="s">
        <v>606</v>
      </c>
      <c r="K14981">
        <v>1319108</v>
      </c>
      <c r="L14981">
        <v>1858107000</v>
      </c>
    </row>
    <row r="14982" spans="1:12" x14ac:dyDescent="0.45">
      <c r="A14982" t="str">
        <f t="shared" si="234"/>
        <v>Montevideo, Minnesota, United States</v>
      </c>
      <c r="B14982" t="s">
        <v>18595</v>
      </c>
      <c r="C14982" t="s">
        <v>18595</v>
      </c>
      <c r="D14982">
        <v>44.950499999999998</v>
      </c>
      <c r="E14982">
        <v>-95.715299999999999</v>
      </c>
      <c r="F14982" t="s">
        <v>530</v>
      </c>
      <c r="G14982" t="s">
        <v>531</v>
      </c>
      <c r="H14982" t="s">
        <v>532</v>
      </c>
      <c r="I14982" t="s">
        <v>1433</v>
      </c>
      <c r="K14982">
        <v>5001</v>
      </c>
      <c r="L14982">
        <v>1840007837</v>
      </c>
    </row>
    <row r="14983" spans="1:12" x14ac:dyDescent="0.45">
      <c r="A14983" t="str">
        <f t="shared" si="234"/>
        <v>Montezuma, Georgia, United States</v>
      </c>
      <c r="B14983" t="s">
        <v>18596</v>
      </c>
      <c r="C14983" t="s">
        <v>18596</v>
      </c>
      <c r="D14983">
        <v>32.299700000000001</v>
      </c>
      <c r="E14983">
        <v>-84.024600000000007</v>
      </c>
      <c r="F14983" t="s">
        <v>530</v>
      </c>
      <c r="G14983" t="s">
        <v>531</v>
      </c>
      <c r="H14983" t="s">
        <v>532</v>
      </c>
      <c r="I14983" t="s">
        <v>763</v>
      </c>
      <c r="K14983">
        <v>5887</v>
      </c>
      <c r="L14983">
        <v>1840014898</v>
      </c>
    </row>
    <row r="14984" spans="1:12" x14ac:dyDescent="0.45">
      <c r="A14984" t="str">
        <f t="shared" si="234"/>
        <v>Montfermeil, Île-de-France, France</v>
      </c>
      <c r="B14984" t="s">
        <v>18597</v>
      </c>
      <c r="C14984" t="s">
        <v>18597</v>
      </c>
      <c r="D14984">
        <v>48.9</v>
      </c>
      <c r="E14984">
        <v>2.5667</v>
      </c>
      <c r="F14984" t="s">
        <v>526</v>
      </c>
      <c r="G14984" t="s">
        <v>527</v>
      </c>
      <c r="H14984" t="s">
        <v>528</v>
      </c>
      <c r="I14984" t="s">
        <v>732</v>
      </c>
      <c r="K14984">
        <v>26783</v>
      </c>
      <c r="L14984">
        <v>1250655335</v>
      </c>
    </row>
    <row r="14985" spans="1:12" x14ac:dyDescent="0.45">
      <c r="A14985" t="str">
        <f t="shared" si="234"/>
        <v>Montgeron, Île-de-France, France</v>
      </c>
      <c r="B14985" t="s">
        <v>18598</v>
      </c>
      <c r="C14985" t="s">
        <v>18598</v>
      </c>
      <c r="D14985">
        <v>48.703899999999997</v>
      </c>
      <c r="E14985">
        <v>2.4605000000000001</v>
      </c>
      <c r="F14985" t="s">
        <v>526</v>
      </c>
      <c r="G14985" t="s">
        <v>527</v>
      </c>
      <c r="H14985" t="s">
        <v>528</v>
      </c>
      <c r="I14985" t="s">
        <v>732</v>
      </c>
      <c r="K14985">
        <v>23775</v>
      </c>
      <c r="L14985">
        <v>1250766213</v>
      </c>
    </row>
    <row r="14986" spans="1:12" x14ac:dyDescent="0.45">
      <c r="A14986" t="str">
        <f t="shared" si="234"/>
        <v>Montgomery, Alabama, United States</v>
      </c>
      <c r="B14986" t="s">
        <v>18599</v>
      </c>
      <c r="C14986" t="s">
        <v>18599</v>
      </c>
      <c r="D14986">
        <v>32.347299999999997</v>
      </c>
      <c r="E14986">
        <v>-86.266599999999997</v>
      </c>
      <c r="F14986" t="s">
        <v>530</v>
      </c>
      <c r="G14986" t="s">
        <v>531</v>
      </c>
      <c r="H14986" t="s">
        <v>532</v>
      </c>
      <c r="I14986" t="s">
        <v>1371</v>
      </c>
      <c r="J14986" t="s">
        <v>378</v>
      </c>
      <c r="K14986">
        <v>254634</v>
      </c>
      <c r="L14986">
        <v>1840008353</v>
      </c>
    </row>
    <row r="14987" spans="1:12" x14ac:dyDescent="0.45">
      <c r="A14987" t="str">
        <f t="shared" si="234"/>
        <v>Montgomery, New York, United States</v>
      </c>
      <c r="B14987" t="s">
        <v>18599</v>
      </c>
      <c r="C14987" t="s">
        <v>18599</v>
      </c>
      <c r="D14987">
        <v>41.539900000000003</v>
      </c>
      <c r="E14987">
        <v>-74.207300000000004</v>
      </c>
      <c r="F14987" t="s">
        <v>530</v>
      </c>
      <c r="G14987" t="s">
        <v>531</v>
      </c>
      <c r="H14987" t="s">
        <v>532</v>
      </c>
      <c r="I14987" t="s">
        <v>803</v>
      </c>
      <c r="K14987">
        <v>23709</v>
      </c>
      <c r="L14987">
        <v>1840004875</v>
      </c>
    </row>
    <row r="14988" spans="1:12" x14ac:dyDescent="0.45">
      <c r="A14988" t="str">
        <f t="shared" si="234"/>
        <v>Montgomery, New Jersey, United States</v>
      </c>
      <c r="B14988" t="s">
        <v>18599</v>
      </c>
      <c r="C14988" t="s">
        <v>18599</v>
      </c>
      <c r="D14988">
        <v>40.426000000000002</v>
      </c>
      <c r="E14988">
        <v>-74.679100000000005</v>
      </c>
      <c r="F14988" t="s">
        <v>530</v>
      </c>
      <c r="G14988" t="s">
        <v>531</v>
      </c>
      <c r="H14988" t="s">
        <v>532</v>
      </c>
      <c r="I14988" t="s">
        <v>587</v>
      </c>
      <c r="K14988">
        <v>22955</v>
      </c>
      <c r="L14988">
        <v>1840081698</v>
      </c>
    </row>
    <row r="14989" spans="1:12" x14ac:dyDescent="0.45">
      <c r="A14989" t="str">
        <f t="shared" si="234"/>
        <v>Montgomery, Illinois, United States</v>
      </c>
      <c r="B14989" t="s">
        <v>18599</v>
      </c>
      <c r="C14989" t="s">
        <v>18599</v>
      </c>
      <c r="D14989">
        <v>41.723700000000001</v>
      </c>
      <c r="E14989">
        <v>-88.363100000000003</v>
      </c>
      <c r="F14989" t="s">
        <v>530</v>
      </c>
      <c r="G14989" t="s">
        <v>531</v>
      </c>
      <c r="H14989" t="s">
        <v>532</v>
      </c>
      <c r="I14989" t="s">
        <v>824</v>
      </c>
      <c r="K14989">
        <v>19638</v>
      </c>
      <c r="L14989">
        <v>1840011350</v>
      </c>
    </row>
    <row r="14990" spans="1:12" x14ac:dyDescent="0.45">
      <c r="A14990" t="str">
        <f t="shared" si="234"/>
        <v>Montgomery, Ohio, United States</v>
      </c>
      <c r="B14990" t="s">
        <v>18599</v>
      </c>
      <c r="C14990" t="s">
        <v>18599</v>
      </c>
      <c r="D14990">
        <v>39.249600000000001</v>
      </c>
      <c r="E14990">
        <v>-84.345699999999994</v>
      </c>
      <c r="F14990" t="s">
        <v>530</v>
      </c>
      <c r="G14990" t="s">
        <v>531</v>
      </c>
      <c r="H14990" t="s">
        <v>532</v>
      </c>
      <c r="I14990" t="s">
        <v>799</v>
      </c>
      <c r="K14990">
        <v>10872</v>
      </c>
      <c r="L14990">
        <v>1840008521</v>
      </c>
    </row>
    <row r="14991" spans="1:12" x14ac:dyDescent="0.45">
      <c r="A14991" t="str">
        <f t="shared" si="234"/>
        <v>Montgomery, Pennsylvania, United States</v>
      </c>
      <c r="B14991" t="s">
        <v>18599</v>
      </c>
      <c r="C14991" t="s">
        <v>18599</v>
      </c>
      <c r="D14991">
        <v>41.170900000000003</v>
      </c>
      <c r="E14991">
        <v>-76.873999999999995</v>
      </c>
      <c r="F14991" t="s">
        <v>530</v>
      </c>
      <c r="G14991" t="s">
        <v>531</v>
      </c>
      <c r="H14991" t="s">
        <v>532</v>
      </c>
      <c r="I14991" t="s">
        <v>620</v>
      </c>
      <c r="K14991">
        <v>6159</v>
      </c>
      <c r="L14991">
        <v>1840000631</v>
      </c>
    </row>
    <row r="14992" spans="1:12" x14ac:dyDescent="0.45">
      <c r="A14992" t="str">
        <f t="shared" si="234"/>
        <v>Montgomery Township, Pennsylvania, United States</v>
      </c>
      <c r="B14992" t="s">
        <v>18600</v>
      </c>
      <c r="C14992" t="s">
        <v>18600</v>
      </c>
      <c r="D14992">
        <v>40.241100000000003</v>
      </c>
      <c r="E14992">
        <v>-75.231899999999996</v>
      </c>
      <c r="F14992" t="s">
        <v>530</v>
      </c>
      <c r="G14992" t="s">
        <v>531</v>
      </c>
      <c r="H14992" t="s">
        <v>532</v>
      </c>
      <c r="I14992" t="s">
        <v>620</v>
      </c>
      <c r="K14992">
        <v>25984</v>
      </c>
      <c r="L14992">
        <v>1840142129</v>
      </c>
    </row>
    <row r="14993" spans="1:12" x14ac:dyDescent="0.45">
      <c r="A14993" t="str">
        <f t="shared" si="234"/>
        <v>Montgomery Township, Pennsylvania, United States</v>
      </c>
      <c r="B14993" t="s">
        <v>18600</v>
      </c>
      <c r="C14993" t="s">
        <v>18600</v>
      </c>
      <c r="D14993">
        <v>39.771700000000003</v>
      </c>
      <c r="E14993">
        <v>-77.897900000000007</v>
      </c>
      <c r="F14993" t="s">
        <v>530</v>
      </c>
      <c r="G14993" t="s">
        <v>531</v>
      </c>
      <c r="H14993" t="s">
        <v>532</v>
      </c>
      <c r="I14993" t="s">
        <v>620</v>
      </c>
      <c r="K14993">
        <v>6207</v>
      </c>
      <c r="L14993">
        <v>1840147458</v>
      </c>
    </row>
    <row r="14994" spans="1:12" x14ac:dyDescent="0.45">
      <c r="A14994" t="str">
        <f t="shared" si="234"/>
        <v>Montgomery Village, Maryland, United States</v>
      </c>
      <c r="B14994" t="s">
        <v>18601</v>
      </c>
      <c r="C14994" t="s">
        <v>18601</v>
      </c>
      <c r="D14994">
        <v>39.1783</v>
      </c>
      <c r="E14994">
        <v>-77.195700000000002</v>
      </c>
      <c r="F14994" t="s">
        <v>530</v>
      </c>
      <c r="G14994" t="s">
        <v>531</v>
      </c>
      <c r="H14994" t="s">
        <v>532</v>
      </c>
      <c r="I14994" t="s">
        <v>588</v>
      </c>
      <c r="K14994">
        <v>33798</v>
      </c>
      <c r="L14994">
        <v>1840005834</v>
      </c>
    </row>
    <row r="14995" spans="1:12" x14ac:dyDescent="0.45">
      <c r="A14995" t="str">
        <f t="shared" si="234"/>
        <v>Montgomeryville, Pennsylvania, United States</v>
      </c>
      <c r="B14995" t="s">
        <v>18602</v>
      </c>
      <c r="C14995" t="s">
        <v>18602</v>
      </c>
      <c r="D14995">
        <v>40.2502</v>
      </c>
      <c r="E14995">
        <v>-75.240499999999997</v>
      </c>
      <c r="F14995" t="s">
        <v>530</v>
      </c>
      <c r="G14995" t="s">
        <v>531</v>
      </c>
      <c r="H14995" t="s">
        <v>532</v>
      </c>
      <c r="I14995" t="s">
        <v>620</v>
      </c>
      <c r="K14995">
        <v>13271</v>
      </c>
      <c r="L14995">
        <v>1840005457</v>
      </c>
    </row>
    <row r="14996" spans="1:12" x14ac:dyDescent="0.45">
      <c r="A14996" t="str">
        <f t="shared" si="234"/>
        <v>Monthey, Valais, Switzerland</v>
      </c>
      <c r="B14996" t="s">
        <v>18603</v>
      </c>
      <c r="C14996" t="s">
        <v>18603</v>
      </c>
      <c r="D14996">
        <v>46.25</v>
      </c>
      <c r="E14996">
        <v>6.95</v>
      </c>
      <c r="F14996" t="s">
        <v>464</v>
      </c>
      <c r="G14996" t="s">
        <v>465</v>
      </c>
      <c r="H14996" t="s">
        <v>466</v>
      </c>
      <c r="I14996" t="s">
        <v>1030</v>
      </c>
      <c r="K14996">
        <v>17563</v>
      </c>
      <c r="L14996">
        <v>1756628597</v>
      </c>
    </row>
    <row r="14997" spans="1:12" x14ac:dyDescent="0.45">
      <c r="A14997" t="str">
        <f t="shared" si="234"/>
        <v>Monticello, Minnesota, United States</v>
      </c>
      <c r="B14997" t="s">
        <v>18604</v>
      </c>
      <c r="C14997" t="s">
        <v>18604</v>
      </c>
      <c r="D14997">
        <v>45.298000000000002</v>
      </c>
      <c r="E14997">
        <v>-93.798400000000001</v>
      </c>
      <c r="F14997" t="s">
        <v>530</v>
      </c>
      <c r="G14997" t="s">
        <v>531</v>
      </c>
      <c r="H14997" t="s">
        <v>532</v>
      </c>
      <c r="I14997" t="s">
        <v>1433</v>
      </c>
      <c r="K14997">
        <v>27665</v>
      </c>
      <c r="L14997">
        <v>1840007795</v>
      </c>
    </row>
    <row r="14998" spans="1:12" x14ac:dyDescent="0.45">
      <c r="A14998" t="str">
        <f t="shared" si="234"/>
        <v>Monticello, Arkansas, United States</v>
      </c>
      <c r="B14998" t="s">
        <v>18604</v>
      </c>
      <c r="C14998" t="s">
        <v>18604</v>
      </c>
      <c r="D14998">
        <v>33.625799999999998</v>
      </c>
      <c r="E14998">
        <v>-91.793400000000005</v>
      </c>
      <c r="F14998" t="s">
        <v>530</v>
      </c>
      <c r="G14998" t="s">
        <v>531</v>
      </c>
      <c r="H14998" t="s">
        <v>532</v>
      </c>
      <c r="I14998" t="s">
        <v>1616</v>
      </c>
      <c r="K14998">
        <v>9409</v>
      </c>
      <c r="L14998">
        <v>1840014805</v>
      </c>
    </row>
    <row r="14999" spans="1:12" x14ac:dyDescent="0.45">
      <c r="A14999" t="str">
        <f t="shared" si="234"/>
        <v>Monticello, Indiana, United States</v>
      </c>
      <c r="B14999" t="s">
        <v>18604</v>
      </c>
      <c r="C14999" t="s">
        <v>18604</v>
      </c>
      <c r="D14999">
        <v>40.7455</v>
      </c>
      <c r="E14999">
        <v>-86.766900000000007</v>
      </c>
      <c r="F14999" t="s">
        <v>530</v>
      </c>
      <c r="G14999" t="s">
        <v>531</v>
      </c>
      <c r="H14999" t="s">
        <v>532</v>
      </c>
      <c r="I14999" t="s">
        <v>1964</v>
      </c>
      <c r="K14999">
        <v>8416</v>
      </c>
      <c r="L14999">
        <v>1840008296</v>
      </c>
    </row>
    <row r="15000" spans="1:12" x14ac:dyDescent="0.45">
      <c r="A15000" t="str">
        <f t="shared" si="234"/>
        <v>Monticello, New York, United States</v>
      </c>
      <c r="B15000" t="s">
        <v>18604</v>
      </c>
      <c r="C15000" t="s">
        <v>18604</v>
      </c>
      <c r="D15000">
        <v>41.652200000000001</v>
      </c>
      <c r="E15000">
        <v>-74.687600000000003</v>
      </c>
      <c r="F15000" t="s">
        <v>530</v>
      </c>
      <c r="G15000" t="s">
        <v>531</v>
      </c>
      <c r="H15000" t="s">
        <v>532</v>
      </c>
      <c r="I15000" t="s">
        <v>803</v>
      </c>
      <c r="K15000">
        <v>7468</v>
      </c>
      <c r="L15000">
        <v>1840004791</v>
      </c>
    </row>
    <row r="15001" spans="1:12" x14ac:dyDescent="0.45">
      <c r="A15001" t="str">
        <f t="shared" si="234"/>
        <v>Monticello, Kentucky, United States</v>
      </c>
      <c r="B15001" t="s">
        <v>18604</v>
      </c>
      <c r="C15001" t="s">
        <v>18604</v>
      </c>
      <c r="D15001">
        <v>36.840400000000002</v>
      </c>
      <c r="E15001">
        <v>-84.8506</v>
      </c>
      <c r="F15001" t="s">
        <v>530</v>
      </c>
      <c r="G15001" t="s">
        <v>531</v>
      </c>
      <c r="H15001" t="s">
        <v>532</v>
      </c>
      <c r="I15001" t="s">
        <v>1528</v>
      </c>
      <c r="K15001">
        <v>6499</v>
      </c>
      <c r="L15001">
        <v>1840014404</v>
      </c>
    </row>
    <row r="15002" spans="1:12" x14ac:dyDescent="0.45">
      <c r="A15002" t="str">
        <f t="shared" si="234"/>
        <v>Monticello, Illinois, United States</v>
      </c>
      <c r="B15002" t="s">
        <v>18604</v>
      </c>
      <c r="C15002" t="s">
        <v>18604</v>
      </c>
      <c r="D15002">
        <v>40.034100000000002</v>
      </c>
      <c r="E15002">
        <v>-88.572900000000004</v>
      </c>
      <c r="F15002" t="s">
        <v>530</v>
      </c>
      <c r="G15002" t="s">
        <v>531</v>
      </c>
      <c r="H15002" t="s">
        <v>532</v>
      </c>
      <c r="I15002" t="s">
        <v>824</v>
      </c>
      <c r="K15002">
        <v>5396</v>
      </c>
      <c r="L15002">
        <v>1840008377</v>
      </c>
    </row>
    <row r="15003" spans="1:12" x14ac:dyDescent="0.45">
      <c r="A15003" t="str">
        <f t="shared" si="234"/>
        <v>Montigny-le-Bretonneux, Île-de-France, France</v>
      </c>
      <c r="B15003" t="s">
        <v>18605</v>
      </c>
      <c r="C15003" t="s">
        <v>18605</v>
      </c>
      <c r="D15003">
        <v>48.771099999999997</v>
      </c>
      <c r="E15003">
        <v>2.0333000000000001</v>
      </c>
      <c r="F15003" t="s">
        <v>526</v>
      </c>
      <c r="G15003" t="s">
        <v>527</v>
      </c>
      <c r="H15003" t="s">
        <v>528</v>
      </c>
      <c r="I15003" t="s">
        <v>732</v>
      </c>
      <c r="K15003">
        <v>32929</v>
      </c>
      <c r="L15003">
        <v>1250533450</v>
      </c>
    </row>
    <row r="15004" spans="1:12" x14ac:dyDescent="0.45">
      <c r="A15004" t="str">
        <f t="shared" si="234"/>
        <v>Montigny-lès-Cormeilles, Île-de-France, France</v>
      </c>
      <c r="B15004" t="s">
        <v>18606</v>
      </c>
      <c r="C15004" t="s">
        <v>18607</v>
      </c>
      <c r="D15004">
        <v>48.994399999999999</v>
      </c>
      <c r="E15004">
        <v>2.1958000000000002</v>
      </c>
      <c r="F15004" t="s">
        <v>526</v>
      </c>
      <c r="G15004" t="s">
        <v>527</v>
      </c>
      <c r="H15004" t="s">
        <v>528</v>
      </c>
      <c r="I15004" t="s">
        <v>732</v>
      </c>
      <c r="K15004">
        <v>21601</v>
      </c>
      <c r="L15004">
        <v>1250292359</v>
      </c>
    </row>
    <row r="15005" spans="1:12" x14ac:dyDescent="0.45">
      <c r="A15005" t="str">
        <f t="shared" si="234"/>
        <v>Montigny-lès-Metz, Grand Est, France</v>
      </c>
      <c r="B15005" t="s">
        <v>18608</v>
      </c>
      <c r="C15005" t="s">
        <v>18609</v>
      </c>
      <c r="D15005">
        <v>49.1006</v>
      </c>
      <c r="E15005">
        <v>6.1539000000000001</v>
      </c>
      <c r="F15005" t="s">
        <v>526</v>
      </c>
      <c r="G15005" t="s">
        <v>527</v>
      </c>
      <c r="H15005" t="s">
        <v>528</v>
      </c>
      <c r="I15005" t="s">
        <v>6561</v>
      </c>
      <c r="K15005">
        <v>21819</v>
      </c>
      <c r="L15005">
        <v>1250863295</v>
      </c>
    </row>
    <row r="15006" spans="1:12" x14ac:dyDescent="0.45">
      <c r="A15006" t="str">
        <f t="shared" si="234"/>
        <v>Montijo, Setúbal, Portugal</v>
      </c>
      <c r="B15006" t="s">
        <v>18610</v>
      </c>
      <c r="C15006" t="s">
        <v>18610</v>
      </c>
      <c r="D15006">
        <v>38.704900000000002</v>
      </c>
      <c r="E15006">
        <v>-8.9756999999999998</v>
      </c>
      <c r="F15006" t="s">
        <v>967</v>
      </c>
      <c r="G15006" t="s">
        <v>968</v>
      </c>
      <c r="H15006" t="s">
        <v>969</v>
      </c>
      <c r="I15006" t="s">
        <v>1457</v>
      </c>
      <c r="J15006" t="s">
        <v>366</v>
      </c>
      <c r="K15006">
        <v>51222</v>
      </c>
      <c r="L15006">
        <v>1620226078</v>
      </c>
    </row>
    <row r="15007" spans="1:12" x14ac:dyDescent="0.45">
      <c r="A15007" t="str">
        <f t="shared" si="234"/>
        <v>Mont-Joli, Quebec, Canada</v>
      </c>
      <c r="B15007" t="s">
        <v>18611</v>
      </c>
      <c r="C15007" t="s">
        <v>18611</v>
      </c>
      <c r="D15007">
        <v>48.58</v>
      </c>
      <c r="E15007">
        <v>-68.180000000000007</v>
      </c>
      <c r="F15007" t="s">
        <v>541</v>
      </c>
      <c r="G15007" t="s">
        <v>542</v>
      </c>
      <c r="H15007" t="s">
        <v>543</v>
      </c>
      <c r="I15007" t="s">
        <v>756</v>
      </c>
      <c r="K15007">
        <v>6281</v>
      </c>
      <c r="L15007">
        <v>1124642037</v>
      </c>
    </row>
    <row r="15008" spans="1:12" x14ac:dyDescent="0.45">
      <c r="A15008" t="str">
        <f t="shared" si="234"/>
        <v>Mont-Laurier, Quebec, Canada</v>
      </c>
      <c r="B15008" t="s">
        <v>18612</v>
      </c>
      <c r="C15008" t="s">
        <v>18612</v>
      </c>
      <c r="D15008">
        <v>46.55</v>
      </c>
      <c r="E15008">
        <v>-75.5</v>
      </c>
      <c r="F15008" t="s">
        <v>541</v>
      </c>
      <c r="G15008" t="s">
        <v>542</v>
      </c>
      <c r="H15008" t="s">
        <v>543</v>
      </c>
      <c r="I15008" t="s">
        <v>756</v>
      </c>
      <c r="K15008">
        <v>13779</v>
      </c>
      <c r="L15008">
        <v>1124355399</v>
      </c>
    </row>
    <row r="15009" spans="1:12" x14ac:dyDescent="0.45">
      <c r="A15009" t="str">
        <f t="shared" si="234"/>
        <v>Montluçon, Auvergne-Rhône-Alpes, France</v>
      </c>
      <c r="B15009" t="s">
        <v>18613</v>
      </c>
      <c r="C15009" t="s">
        <v>18614</v>
      </c>
      <c r="D15009">
        <v>46.340800000000002</v>
      </c>
      <c r="E15009">
        <v>2.6032999999999999</v>
      </c>
      <c r="F15009" t="s">
        <v>526</v>
      </c>
      <c r="G15009" t="s">
        <v>527</v>
      </c>
      <c r="H15009" t="s">
        <v>528</v>
      </c>
      <c r="I15009" t="s">
        <v>1083</v>
      </c>
      <c r="J15009" t="s">
        <v>366</v>
      </c>
      <c r="K15009">
        <v>35653</v>
      </c>
      <c r="L15009">
        <v>1250269997</v>
      </c>
    </row>
    <row r="15010" spans="1:12" x14ac:dyDescent="0.45">
      <c r="A15010" t="str">
        <f t="shared" si="234"/>
        <v>Montmagny, Quebec, Canada</v>
      </c>
      <c r="B15010" t="s">
        <v>18615</v>
      </c>
      <c r="C15010" t="s">
        <v>18615</v>
      </c>
      <c r="D15010">
        <v>46.9833</v>
      </c>
      <c r="E15010">
        <v>-70.55</v>
      </c>
      <c r="F15010" t="s">
        <v>541</v>
      </c>
      <c r="G15010" t="s">
        <v>542</v>
      </c>
      <c r="H15010" t="s">
        <v>543</v>
      </c>
      <c r="I15010" t="s">
        <v>756</v>
      </c>
      <c r="K15010">
        <v>11491</v>
      </c>
      <c r="L15010">
        <v>1124025705</v>
      </c>
    </row>
    <row r="15011" spans="1:12" x14ac:dyDescent="0.45">
      <c r="A15011" t="str">
        <f t="shared" si="234"/>
        <v>Montmorency, Île-de-France, France</v>
      </c>
      <c r="B15011" t="s">
        <v>18616</v>
      </c>
      <c r="C15011" t="s">
        <v>18616</v>
      </c>
      <c r="D15011">
        <v>48.990600000000001</v>
      </c>
      <c r="E15011">
        <v>2.3228</v>
      </c>
      <c r="F15011" t="s">
        <v>526</v>
      </c>
      <c r="G15011" t="s">
        <v>527</v>
      </c>
      <c r="H15011" t="s">
        <v>528</v>
      </c>
      <c r="I15011" t="s">
        <v>732</v>
      </c>
      <c r="K15011">
        <v>21461</v>
      </c>
      <c r="L15011">
        <v>1250939076</v>
      </c>
    </row>
    <row r="15012" spans="1:12" x14ac:dyDescent="0.45">
      <c r="A15012" t="str">
        <f t="shared" si="234"/>
        <v>Montpelier, Vermont, United States</v>
      </c>
      <c r="B15012" t="s">
        <v>18617</v>
      </c>
      <c r="C15012" t="s">
        <v>18617</v>
      </c>
      <c r="D15012">
        <v>44.265799999999999</v>
      </c>
      <c r="E15012">
        <v>-72.571700000000007</v>
      </c>
      <c r="F15012" t="s">
        <v>530</v>
      </c>
      <c r="G15012" t="s">
        <v>531</v>
      </c>
      <c r="H15012" t="s">
        <v>532</v>
      </c>
      <c r="I15012" t="s">
        <v>3653</v>
      </c>
      <c r="J15012" t="s">
        <v>378</v>
      </c>
      <c r="K15012">
        <v>7372</v>
      </c>
      <c r="L15012">
        <v>1840002187</v>
      </c>
    </row>
    <row r="15013" spans="1:12" x14ac:dyDescent="0.45">
      <c r="A15013" t="str">
        <f t="shared" si="234"/>
        <v>Montpellier, Occitanie, France</v>
      </c>
      <c r="B15013" t="s">
        <v>18618</v>
      </c>
      <c r="C15013" t="s">
        <v>18618</v>
      </c>
      <c r="D15013">
        <v>43.611899999999999</v>
      </c>
      <c r="E15013">
        <v>3.8772000000000002</v>
      </c>
      <c r="F15013" t="s">
        <v>526</v>
      </c>
      <c r="G15013" t="s">
        <v>527</v>
      </c>
      <c r="H15013" t="s">
        <v>528</v>
      </c>
      <c r="I15013" t="s">
        <v>915</v>
      </c>
      <c r="J15013" t="s">
        <v>366</v>
      </c>
      <c r="K15013">
        <v>607896</v>
      </c>
      <c r="L15013">
        <v>1250819356</v>
      </c>
    </row>
    <row r="15014" spans="1:12" x14ac:dyDescent="0.45">
      <c r="A15014" t="str">
        <f t="shared" si="234"/>
        <v>Montréal, Quebec, Canada</v>
      </c>
      <c r="B15014" t="s">
        <v>18619</v>
      </c>
      <c r="C15014" t="s">
        <v>18620</v>
      </c>
      <c r="D15014">
        <v>45.508899999999997</v>
      </c>
      <c r="E15014">
        <v>-73.561700000000002</v>
      </c>
      <c r="F15014" t="s">
        <v>541</v>
      </c>
      <c r="G15014" t="s">
        <v>542</v>
      </c>
      <c r="H15014" t="s">
        <v>543</v>
      </c>
      <c r="I15014" t="s">
        <v>756</v>
      </c>
      <c r="K15014">
        <v>3519595</v>
      </c>
      <c r="L15014">
        <v>1124586170</v>
      </c>
    </row>
    <row r="15015" spans="1:12" x14ac:dyDescent="0.45">
      <c r="A15015" t="str">
        <f t="shared" si="234"/>
        <v>Montréal-Ouest, Quebec, Canada</v>
      </c>
      <c r="B15015" t="s">
        <v>18621</v>
      </c>
      <c r="C15015" t="s">
        <v>18622</v>
      </c>
      <c r="D15015">
        <v>45.453600000000002</v>
      </c>
      <c r="E15015">
        <v>-73.647199999999998</v>
      </c>
      <c r="F15015" t="s">
        <v>541</v>
      </c>
      <c r="G15015" t="s">
        <v>542</v>
      </c>
      <c r="H15015" t="s">
        <v>543</v>
      </c>
      <c r="I15015" t="s">
        <v>756</v>
      </c>
      <c r="K15015">
        <v>5085</v>
      </c>
      <c r="L15015">
        <v>1124001742</v>
      </c>
    </row>
    <row r="15016" spans="1:12" x14ac:dyDescent="0.45">
      <c r="A15016" t="str">
        <f t="shared" si="234"/>
        <v>Montreuil, Île-de-France, France</v>
      </c>
      <c r="B15016" t="s">
        <v>18623</v>
      </c>
      <c r="C15016" t="s">
        <v>18623</v>
      </c>
      <c r="D15016">
        <v>48.8611</v>
      </c>
      <c r="E15016">
        <v>2.4436</v>
      </c>
      <c r="F15016" t="s">
        <v>526</v>
      </c>
      <c r="G15016" t="s">
        <v>527</v>
      </c>
      <c r="H15016" t="s">
        <v>528</v>
      </c>
      <c r="I15016" t="s">
        <v>732</v>
      </c>
      <c r="K15016">
        <v>109897</v>
      </c>
      <c r="L15016">
        <v>1250689747</v>
      </c>
    </row>
    <row r="15017" spans="1:12" x14ac:dyDescent="0.45">
      <c r="A15017" t="str">
        <f t="shared" si="234"/>
        <v>Montreux, Vaud, Switzerland</v>
      </c>
      <c r="B15017" t="s">
        <v>18624</v>
      </c>
      <c r="C15017" t="s">
        <v>18624</v>
      </c>
      <c r="D15017">
        <v>46.433300000000003</v>
      </c>
      <c r="E15017">
        <v>6.9166999999999996</v>
      </c>
      <c r="F15017" t="s">
        <v>464</v>
      </c>
      <c r="G15017" t="s">
        <v>465</v>
      </c>
      <c r="H15017" t="s">
        <v>466</v>
      </c>
      <c r="I15017" t="s">
        <v>5688</v>
      </c>
      <c r="K15017">
        <v>25984</v>
      </c>
      <c r="L15017">
        <v>1756041272</v>
      </c>
    </row>
    <row r="15018" spans="1:12" x14ac:dyDescent="0.45">
      <c r="A15018" t="str">
        <f t="shared" si="234"/>
        <v>Montrose, Colorado, United States</v>
      </c>
      <c r="B15018" t="s">
        <v>18625</v>
      </c>
      <c r="C15018" t="s">
        <v>18625</v>
      </c>
      <c r="D15018">
        <v>38.469000000000001</v>
      </c>
      <c r="E15018">
        <v>-107.85899999999999</v>
      </c>
      <c r="F15018" t="s">
        <v>530</v>
      </c>
      <c r="G15018" t="s">
        <v>531</v>
      </c>
      <c r="H15018" t="s">
        <v>532</v>
      </c>
      <c r="I15018" t="s">
        <v>1071</v>
      </c>
      <c r="K15018">
        <v>23478</v>
      </c>
      <c r="L15018">
        <v>1840020251</v>
      </c>
    </row>
    <row r="15019" spans="1:12" x14ac:dyDescent="0.45">
      <c r="A15019" t="str">
        <f t="shared" si="234"/>
        <v>Montrose, Angus, United Kingdom</v>
      </c>
      <c r="B15019" t="s">
        <v>18625</v>
      </c>
      <c r="C15019" t="s">
        <v>18625</v>
      </c>
      <c r="D15019">
        <v>56.707999999999998</v>
      </c>
      <c r="E15019">
        <v>-2.4670000000000001</v>
      </c>
      <c r="F15019" t="s">
        <v>536</v>
      </c>
      <c r="G15019" t="s">
        <v>537</v>
      </c>
      <c r="H15019" t="s">
        <v>538</v>
      </c>
      <c r="I15019" t="s">
        <v>2309</v>
      </c>
      <c r="K15019">
        <v>11955</v>
      </c>
      <c r="L15019">
        <v>1826865974</v>
      </c>
    </row>
    <row r="15020" spans="1:12" x14ac:dyDescent="0.45">
      <c r="A15020" t="str">
        <f t="shared" si="234"/>
        <v>Montrose, Virginia, United States</v>
      </c>
      <c r="B15020" t="s">
        <v>18625</v>
      </c>
      <c r="C15020" t="s">
        <v>18625</v>
      </c>
      <c r="D15020">
        <v>37.520000000000003</v>
      </c>
      <c r="E15020">
        <v>-77.377200000000002</v>
      </c>
      <c r="F15020" t="s">
        <v>530</v>
      </c>
      <c r="G15020" t="s">
        <v>531</v>
      </c>
      <c r="H15020" t="s">
        <v>532</v>
      </c>
      <c r="I15020" t="s">
        <v>618</v>
      </c>
      <c r="K15020">
        <v>7810</v>
      </c>
      <c r="L15020">
        <v>1840006389</v>
      </c>
    </row>
    <row r="15021" spans="1:12" x14ac:dyDescent="0.45">
      <c r="A15021" t="str">
        <f t="shared" si="234"/>
        <v>Montrose, Minnesota, United States</v>
      </c>
      <c r="B15021" t="s">
        <v>18625</v>
      </c>
      <c r="C15021" t="s">
        <v>18625</v>
      </c>
      <c r="D15021">
        <v>45.066800000000001</v>
      </c>
      <c r="E15021">
        <v>-93.920599999999993</v>
      </c>
      <c r="F15021" t="s">
        <v>530</v>
      </c>
      <c r="G15021" t="s">
        <v>531</v>
      </c>
      <c r="H15021" t="s">
        <v>532</v>
      </c>
      <c r="I15021" t="s">
        <v>1433</v>
      </c>
      <c r="K15021">
        <v>5208</v>
      </c>
      <c r="L15021">
        <v>1840007796</v>
      </c>
    </row>
    <row r="15022" spans="1:12" x14ac:dyDescent="0.45">
      <c r="A15022" t="str">
        <f t="shared" si="234"/>
        <v>Montrouge, Île-de-France, France</v>
      </c>
      <c r="B15022" t="s">
        <v>18626</v>
      </c>
      <c r="C15022" t="s">
        <v>18626</v>
      </c>
      <c r="D15022">
        <v>48.8172</v>
      </c>
      <c r="E15022">
        <v>2.3218999999999999</v>
      </c>
      <c r="F15022" t="s">
        <v>526</v>
      </c>
      <c r="G15022" t="s">
        <v>527</v>
      </c>
      <c r="H15022" t="s">
        <v>528</v>
      </c>
      <c r="I15022" t="s">
        <v>732</v>
      </c>
      <c r="K15022">
        <v>50260</v>
      </c>
      <c r="L15022">
        <v>1250189603</v>
      </c>
    </row>
    <row r="15023" spans="1:12" x14ac:dyDescent="0.45">
      <c r="A15023" t="str">
        <f t="shared" si="234"/>
        <v>Mont-Royal, Quebec, Canada</v>
      </c>
      <c r="B15023" t="s">
        <v>18627</v>
      </c>
      <c r="C15023" t="s">
        <v>18627</v>
      </c>
      <c r="D15023">
        <v>45.516100000000002</v>
      </c>
      <c r="E15023">
        <v>-73.643100000000004</v>
      </c>
      <c r="F15023" t="s">
        <v>541</v>
      </c>
      <c r="G15023" t="s">
        <v>542</v>
      </c>
      <c r="H15023" t="s">
        <v>543</v>
      </c>
      <c r="I15023" t="s">
        <v>756</v>
      </c>
      <c r="K15023">
        <v>19503</v>
      </c>
      <c r="L15023">
        <v>1124001920</v>
      </c>
    </row>
    <row r="15024" spans="1:12" x14ac:dyDescent="0.45">
      <c r="A15024" t="str">
        <f t="shared" si="234"/>
        <v>Mont-Saint-Hilaire, Quebec, Canada</v>
      </c>
      <c r="B15024" t="s">
        <v>18628</v>
      </c>
      <c r="C15024" t="s">
        <v>18628</v>
      </c>
      <c r="D15024">
        <v>45.562199999999997</v>
      </c>
      <c r="E15024">
        <v>-73.191699999999997</v>
      </c>
      <c r="F15024" t="s">
        <v>541</v>
      </c>
      <c r="G15024" t="s">
        <v>542</v>
      </c>
      <c r="H15024" t="s">
        <v>543</v>
      </c>
      <c r="I15024" t="s">
        <v>756</v>
      </c>
      <c r="K15024">
        <v>18200</v>
      </c>
      <c r="L15024">
        <v>1124333461</v>
      </c>
    </row>
    <row r="15025" spans="1:12" x14ac:dyDescent="0.45">
      <c r="A15025" t="str">
        <f t="shared" si="234"/>
        <v>Mont-Saint-Martin, Grand Est, France</v>
      </c>
      <c r="B15025" t="s">
        <v>18629</v>
      </c>
      <c r="C15025" t="s">
        <v>18629</v>
      </c>
      <c r="D15025">
        <v>49.540599999999998</v>
      </c>
      <c r="E15025">
        <v>5.7793999999999999</v>
      </c>
      <c r="F15025" t="s">
        <v>526</v>
      </c>
      <c r="G15025" t="s">
        <v>527</v>
      </c>
      <c r="H15025" t="s">
        <v>528</v>
      </c>
      <c r="I15025" t="s">
        <v>6561</v>
      </c>
      <c r="K15025">
        <v>8807</v>
      </c>
      <c r="L15025">
        <v>1250537534</v>
      </c>
    </row>
    <row r="15026" spans="1:12" x14ac:dyDescent="0.45">
      <c r="A15026" t="str">
        <f t="shared" si="234"/>
        <v>Mont-Tremblant, Quebec, Canada</v>
      </c>
      <c r="B15026" t="s">
        <v>18630</v>
      </c>
      <c r="C15026" t="s">
        <v>18630</v>
      </c>
      <c r="D15026">
        <v>46.116700000000002</v>
      </c>
      <c r="E15026">
        <v>-74.599999999999994</v>
      </c>
      <c r="F15026" t="s">
        <v>541</v>
      </c>
      <c r="G15026" t="s">
        <v>542</v>
      </c>
      <c r="H15026" t="s">
        <v>543</v>
      </c>
      <c r="I15026" t="s">
        <v>756</v>
      </c>
      <c r="K15026">
        <v>9646</v>
      </c>
      <c r="L15026">
        <v>1124041173</v>
      </c>
    </row>
    <row r="15027" spans="1:12" x14ac:dyDescent="0.45">
      <c r="A15027" t="str">
        <f t="shared" si="234"/>
        <v>Montvale, New Jersey, United States</v>
      </c>
      <c r="B15027" t="s">
        <v>18631</v>
      </c>
      <c r="C15027" t="s">
        <v>18631</v>
      </c>
      <c r="D15027">
        <v>41.052900000000001</v>
      </c>
      <c r="E15027">
        <v>-74.049899999999994</v>
      </c>
      <c r="F15027" t="s">
        <v>530</v>
      </c>
      <c r="G15027" t="s">
        <v>531</v>
      </c>
      <c r="H15027" t="s">
        <v>532</v>
      </c>
      <c r="I15027" t="s">
        <v>587</v>
      </c>
      <c r="K15027">
        <v>8570</v>
      </c>
      <c r="L15027">
        <v>1840000906</v>
      </c>
    </row>
    <row r="15028" spans="1:12" x14ac:dyDescent="0.45">
      <c r="A15028" t="str">
        <f t="shared" si="234"/>
        <v>Montville, New Jersey, United States</v>
      </c>
      <c r="B15028" t="s">
        <v>18632</v>
      </c>
      <c r="C15028" t="s">
        <v>18632</v>
      </c>
      <c r="D15028">
        <v>40.913499999999999</v>
      </c>
      <c r="E15028">
        <v>-74.359399999999994</v>
      </c>
      <c r="F15028" t="s">
        <v>530</v>
      </c>
      <c r="G15028" t="s">
        <v>531</v>
      </c>
      <c r="H15028" t="s">
        <v>532</v>
      </c>
      <c r="I15028" t="s">
        <v>587</v>
      </c>
      <c r="K15028">
        <v>21516</v>
      </c>
      <c r="L15028">
        <v>1840081737</v>
      </c>
    </row>
    <row r="15029" spans="1:12" x14ac:dyDescent="0.45">
      <c r="A15029" t="str">
        <f t="shared" si="234"/>
        <v>Montville, Connecticut, United States</v>
      </c>
      <c r="B15029" t="s">
        <v>18632</v>
      </c>
      <c r="C15029" t="s">
        <v>18632</v>
      </c>
      <c r="D15029">
        <v>41.4636</v>
      </c>
      <c r="E15029">
        <v>-72.156999999999996</v>
      </c>
      <c r="F15029" t="s">
        <v>530</v>
      </c>
      <c r="G15029" t="s">
        <v>531</v>
      </c>
      <c r="H15029" t="s">
        <v>532</v>
      </c>
      <c r="I15029" t="s">
        <v>2109</v>
      </c>
      <c r="K15029">
        <v>19094</v>
      </c>
      <c r="L15029">
        <v>1840045046</v>
      </c>
    </row>
    <row r="15030" spans="1:12" x14ac:dyDescent="0.45">
      <c r="A15030" t="str">
        <f t="shared" si="234"/>
        <v>Monument, Colorado, United States</v>
      </c>
      <c r="B15030" t="s">
        <v>18633</v>
      </c>
      <c r="C15030" t="s">
        <v>18633</v>
      </c>
      <c r="D15030">
        <v>39.073500000000003</v>
      </c>
      <c r="E15030">
        <v>-104.8467</v>
      </c>
      <c r="F15030" t="s">
        <v>530</v>
      </c>
      <c r="G15030" t="s">
        <v>531</v>
      </c>
      <c r="H15030" t="s">
        <v>532</v>
      </c>
      <c r="I15030" t="s">
        <v>1071</v>
      </c>
      <c r="K15030">
        <v>8097</v>
      </c>
      <c r="L15030">
        <v>1840022474</v>
      </c>
    </row>
    <row r="15031" spans="1:12" x14ac:dyDescent="0.45">
      <c r="A15031" t="str">
        <f t="shared" si="234"/>
        <v>Monywa, Sagaing, Burma</v>
      </c>
      <c r="B15031" t="s">
        <v>18634</v>
      </c>
      <c r="C15031" t="s">
        <v>18634</v>
      </c>
      <c r="D15031">
        <v>22.1083</v>
      </c>
      <c r="E15031">
        <v>95.135800000000003</v>
      </c>
      <c r="F15031" t="s">
        <v>1584</v>
      </c>
      <c r="G15031" t="s">
        <v>1585</v>
      </c>
      <c r="H15031" t="s">
        <v>1586</v>
      </c>
      <c r="I15031" t="s">
        <v>11658</v>
      </c>
      <c r="K15031">
        <v>207489</v>
      </c>
      <c r="L15031">
        <v>1104777345</v>
      </c>
    </row>
    <row r="15032" spans="1:12" x14ac:dyDescent="0.45">
      <c r="A15032" t="str">
        <f t="shared" si="234"/>
        <v>Monza, Lombardy, Italy</v>
      </c>
      <c r="B15032" t="s">
        <v>18635</v>
      </c>
      <c r="C15032" t="s">
        <v>18635</v>
      </c>
      <c r="D15032">
        <v>45.583599999999997</v>
      </c>
      <c r="E15032">
        <v>9.2736000000000001</v>
      </c>
      <c r="F15032" t="s">
        <v>946</v>
      </c>
      <c r="G15032" t="s">
        <v>947</v>
      </c>
      <c r="H15032" t="s">
        <v>948</v>
      </c>
      <c r="I15032" t="s">
        <v>4226</v>
      </c>
      <c r="J15032" t="s">
        <v>366</v>
      </c>
      <c r="K15032">
        <v>122728</v>
      </c>
      <c r="L15032">
        <v>1380622727</v>
      </c>
    </row>
    <row r="15033" spans="1:12" x14ac:dyDescent="0.45">
      <c r="A15033" t="str">
        <f t="shared" si="234"/>
        <v>Moody, Alabama, United States</v>
      </c>
      <c r="B15033" t="s">
        <v>18636</v>
      </c>
      <c r="C15033" t="s">
        <v>18636</v>
      </c>
      <c r="D15033">
        <v>33.598599999999998</v>
      </c>
      <c r="E15033">
        <v>-86.496300000000005</v>
      </c>
      <c r="F15033" t="s">
        <v>530</v>
      </c>
      <c r="G15033" t="s">
        <v>531</v>
      </c>
      <c r="H15033" t="s">
        <v>532</v>
      </c>
      <c r="I15033" t="s">
        <v>1371</v>
      </c>
      <c r="K15033">
        <v>13065</v>
      </c>
      <c r="L15033">
        <v>1840014770</v>
      </c>
    </row>
    <row r="15034" spans="1:12" x14ac:dyDescent="0.45">
      <c r="A15034" t="str">
        <f t="shared" si="234"/>
        <v>Mooka, Tochigi, Japan</v>
      </c>
      <c r="B15034" t="s">
        <v>18637</v>
      </c>
      <c r="C15034" t="s">
        <v>18637</v>
      </c>
      <c r="D15034">
        <v>36.440300000000001</v>
      </c>
      <c r="E15034">
        <v>140.01310000000001</v>
      </c>
      <c r="F15034" t="s">
        <v>514</v>
      </c>
      <c r="G15034" t="s">
        <v>515</v>
      </c>
      <c r="H15034" t="s">
        <v>516</v>
      </c>
      <c r="I15034" t="s">
        <v>14019</v>
      </c>
      <c r="K15034">
        <v>79109</v>
      </c>
      <c r="L15034">
        <v>1392952105</v>
      </c>
    </row>
    <row r="15035" spans="1:12" x14ac:dyDescent="0.45">
      <c r="A15035" t="str">
        <f t="shared" si="234"/>
        <v>Moon, Pennsylvania, United States</v>
      </c>
      <c r="B15035" t="s">
        <v>18638</v>
      </c>
      <c r="C15035" t="s">
        <v>18638</v>
      </c>
      <c r="D15035">
        <v>40.508200000000002</v>
      </c>
      <c r="E15035">
        <v>-80.207300000000004</v>
      </c>
      <c r="F15035" t="s">
        <v>530</v>
      </c>
      <c r="G15035" t="s">
        <v>531</v>
      </c>
      <c r="H15035" t="s">
        <v>532</v>
      </c>
      <c r="I15035" t="s">
        <v>620</v>
      </c>
      <c r="K15035">
        <v>25464</v>
      </c>
      <c r="L15035">
        <v>1840035106</v>
      </c>
    </row>
    <row r="15036" spans="1:12" x14ac:dyDescent="0.45">
      <c r="A15036" t="str">
        <f t="shared" si="234"/>
        <v>Moorbad Lobenstein, Thuringia, Germany</v>
      </c>
      <c r="B15036" t="s">
        <v>18639</v>
      </c>
      <c r="C15036" t="s">
        <v>18639</v>
      </c>
      <c r="D15036">
        <v>50.452199999999998</v>
      </c>
      <c r="E15036">
        <v>11.6393</v>
      </c>
      <c r="F15036" t="s">
        <v>441</v>
      </c>
      <c r="G15036" t="s">
        <v>442</v>
      </c>
      <c r="H15036" t="s">
        <v>443</v>
      </c>
      <c r="I15036" t="s">
        <v>1709</v>
      </c>
      <c r="K15036">
        <v>5931</v>
      </c>
      <c r="L15036">
        <v>1276247046</v>
      </c>
    </row>
    <row r="15037" spans="1:12" x14ac:dyDescent="0.45">
      <c r="A15037" t="str">
        <f t="shared" si="234"/>
        <v>Moore, Oklahoma, United States</v>
      </c>
      <c r="B15037" t="s">
        <v>18640</v>
      </c>
      <c r="C15037" t="s">
        <v>18640</v>
      </c>
      <c r="D15037">
        <v>35.329300000000003</v>
      </c>
      <c r="E15037">
        <v>-97.475800000000007</v>
      </c>
      <c r="F15037" t="s">
        <v>530</v>
      </c>
      <c r="G15037" t="s">
        <v>531</v>
      </c>
      <c r="H15037" t="s">
        <v>532</v>
      </c>
      <c r="I15037" t="s">
        <v>798</v>
      </c>
      <c r="K15037">
        <v>62055</v>
      </c>
      <c r="L15037">
        <v>1840020449</v>
      </c>
    </row>
    <row r="15038" spans="1:12" x14ac:dyDescent="0.45">
      <c r="A15038" t="str">
        <f t="shared" si="234"/>
        <v>Moore, Pennsylvania, United States</v>
      </c>
      <c r="B15038" t="s">
        <v>18640</v>
      </c>
      <c r="C15038" t="s">
        <v>18640</v>
      </c>
      <c r="D15038">
        <v>40.779800000000002</v>
      </c>
      <c r="E15038">
        <v>-75.421999999999997</v>
      </c>
      <c r="F15038" t="s">
        <v>530</v>
      </c>
      <c r="G15038" t="s">
        <v>531</v>
      </c>
      <c r="H15038" t="s">
        <v>532</v>
      </c>
      <c r="I15038" t="s">
        <v>620</v>
      </c>
      <c r="K15038">
        <v>9275</v>
      </c>
      <c r="L15038">
        <v>1840142184</v>
      </c>
    </row>
    <row r="15039" spans="1:12" x14ac:dyDescent="0.45">
      <c r="A15039" t="str">
        <f t="shared" si="234"/>
        <v>Moores Mill, Alabama, United States</v>
      </c>
      <c r="B15039" t="s">
        <v>18641</v>
      </c>
      <c r="C15039" t="s">
        <v>18641</v>
      </c>
      <c r="D15039">
        <v>34.8491</v>
      </c>
      <c r="E15039">
        <v>-86.522199999999998</v>
      </c>
      <c r="F15039" t="s">
        <v>530</v>
      </c>
      <c r="G15039" t="s">
        <v>531</v>
      </c>
      <c r="H15039" t="s">
        <v>532</v>
      </c>
      <c r="I15039" t="s">
        <v>1371</v>
      </c>
      <c r="K15039">
        <v>6815</v>
      </c>
      <c r="L15039">
        <v>1840013547</v>
      </c>
    </row>
    <row r="15040" spans="1:12" x14ac:dyDescent="0.45">
      <c r="A15040" t="str">
        <f t="shared" si="234"/>
        <v>Moorestown, New Jersey, United States</v>
      </c>
      <c r="B15040" t="s">
        <v>18642</v>
      </c>
      <c r="C15040" t="s">
        <v>18642</v>
      </c>
      <c r="D15040">
        <v>39.978400000000001</v>
      </c>
      <c r="E15040">
        <v>-74.941299999999998</v>
      </c>
      <c r="F15040" t="s">
        <v>530</v>
      </c>
      <c r="G15040" t="s">
        <v>531</v>
      </c>
      <c r="H15040" t="s">
        <v>532</v>
      </c>
      <c r="I15040" t="s">
        <v>587</v>
      </c>
      <c r="K15040">
        <v>20436</v>
      </c>
      <c r="L15040">
        <v>1840081626</v>
      </c>
    </row>
    <row r="15041" spans="1:12" x14ac:dyDescent="0.45">
      <c r="A15041" t="str">
        <f t="shared" si="234"/>
        <v>Moorestown-Lenola, New Jersey, United States</v>
      </c>
      <c r="B15041" t="s">
        <v>18643</v>
      </c>
      <c r="C15041" t="s">
        <v>18643</v>
      </c>
      <c r="D15041">
        <v>39.965899999999998</v>
      </c>
      <c r="E15041">
        <v>-74.964299999999994</v>
      </c>
      <c r="F15041" t="s">
        <v>530</v>
      </c>
      <c r="G15041" t="s">
        <v>531</v>
      </c>
      <c r="H15041" t="s">
        <v>532</v>
      </c>
      <c r="I15041" t="s">
        <v>587</v>
      </c>
      <c r="K15041">
        <v>13800</v>
      </c>
      <c r="L15041">
        <v>1840035113</v>
      </c>
    </row>
    <row r="15042" spans="1:12" x14ac:dyDescent="0.45">
      <c r="A15042" t="str">
        <f t="shared" si="234"/>
        <v>Mooresville, North Carolina, United States</v>
      </c>
      <c r="B15042" t="s">
        <v>18644</v>
      </c>
      <c r="C15042" t="s">
        <v>18644</v>
      </c>
      <c r="D15042">
        <v>35.584899999999998</v>
      </c>
      <c r="E15042">
        <v>-80.826499999999996</v>
      </c>
      <c r="F15042" t="s">
        <v>530</v>
      </c>
      <c r="G15042" t="s">
        <v>531</v>
      </c>
      <c r="H15042" t="s">
        <v>532</v>
      </c>
      <c r="I15042" t="s">
        <v>589</v>
      </c>
      <c r="K15042">
        <v>39132</v>
      </c>
      <c r="L15042">
        <v>1840016215</v>
      </c>
    </row>
    <row r="15043" spans="1:12" x14ac:dyDescent="0.45">
      <c r="A15043" t="str">
        <f t="shared" ref="A15043:A15106" si="235">CONCATENATE(B15043,", ",I15043,", ",F15043)</f>
        <v>Mooresville, Indiana, United States</v>
      </c>
      <c r="B15043" t="s">
        <v>18644</v>
      </c>
      <c r="C15043" t="s">
        <v>18644</v>
      </c>
      <c r="D15043">
        <v>39.602200000000003</v>
      </c>
      <c r="E15043">
        <v>-86.368099999999998</v>
      </c>
      <c r="F15043" t="s">
        <v>530</v>
      </c>
      <c r="G15043" t="s">
        <v>531</v>
      </c>
      <c r="H15043" t="s">
        <v>532</v>
      </c>
      <c r="I15043" t="s">
        <v>1964</v>
      </c>
      <c r="K15043">
        <v>9788</v>
      </c>
      <c r="L15043">
        <v>1840009668</v>
      </c>
    </row>
    <row r="15044" spans="1:12" x14ac:dyDescent="0.45">
      <c r="A15044" t="str">
        <f t="shared" si="235"/>
        <v>Moorhead, Minnesota, United States</v>
      </c>
      <c r="B15044" t="s">
        <v>18645</v>
      </c>
      <c r="C15044" t="s">
        <v>18645</v>
      </c>
      <c r="D15044">
        <v>46.8673</v>
      </c>
      <c r="E15044">
        <v>-96.746099999999998</v>
      </c>
      <c r="F15044" t="s">
        <v>530</v>
      </c>
      <c r="G15044" t="s">
        <v>531</v>
      </c>
      <c r="H15044" t="s">
        <v>532</v>
      </c>
      <c r="I15044" t="s">
        <v>1433</v>
      </c>
      <c r="K15044">
        <v>43652</v>
      </c>
      <c r="L15044">
        <v>1840007731</v>
      </c>
    </row>
    <row r="15045" spans="1:12" x14ac:dyDescent="0.45">
      <c r="A15045" t="str">
        <f t="shared" si="235"/>
        <v>Mooroopna, Victoria, Australia</v>
      </c>
      <c r="B15045" t="s">
        <v>18646</v>
      </c>
      <c r="C15045" t="s">
        <v>18646</v>
      </c>
      <c r="D15045">
        <v>-36.383299999999998</v>
      </c>
      <c r="E15045">
        <v>145.35</v>
      </c>
      <c r="F15045" t="s">
        <v>830</v>
      </c>
      <c r="G15045" t="s">
        <v>831</v>
      </c>
      <c r="H15045" t="s">
        <v>832</v>
      </c>
      <c r="I15045" t="s">
        <v>2292</v>
      </c>
      <c r="K15045">
        <v>7942</v>
      </c>
      <c r="L15045">
        <v>1036788714</v>
      </c>
    </row>
    <row r="15046" spans="1:12" x14ac:dyDescent="0.45">
      <c r="A15046" t="str">
        <f t="shared" si="235"/>
        <v>Moorpark, California, United States</v>
      </c>
      <c r="B15046" t="s">
        <v>18647</v>
      </c>
      <c r="C15046" t="s">
        <v>18647</v>
      </c>
      <c r="D15046">
        <v>34.285499999999999</v>
      </c>
      <c r="E15046">
        <v>-118.877</v>
      </c>
      <c r="F15046" t="s">
        <v>530</v>
      </c>
      <c r="G15046" t="s">
        <v>531</v>
      </c>
      <c r="H15046" t="s">
        <v>532</v>
      </c>
      <c r="I15046" t="s">
        <v>754</v>
      </c>
      <c r="K15046">
        <v>36375</v>
      </c>
      <c r="L15046">
        <v>1840020472</v>
      </c>
    </row>
    <row r="15047" spans="1:12" x14ac:dyDescent="0.45">
      <c r="A15047" t="str">
        <f t="shared" si="235"/>
        <v>Moorreesburg, Western Cape, South Africa</v>
      </c>
      <c r="B15047" t="s">
        <v>18648</v>
      </c>
      <c r="C15047" t="s">
        <v>18648</v>
      </c>
      <c r="D15047">
        <v>-33.15</v>
      </c>
      <c r="E15047">
        <v>18.666699999999999</v>
      </c>
      <c r="F15047" t="s">
        <v>1436</v>
      </c>
      <c r="G15047" t="s">
        <v>1437</v>
      </c>
      <c r="H15047" t="s">
        <v>1438</v>
      </c>
      <c r="I15047" t="s">
        <v>3883</v>
      </c>
      <c r="K15047">
        <v>12877</v>
      </c>
      <c r="L15047">
        <v>1710940552</v>
      </c>
    </row>
    <row r="15048" spans="1:12" x14ac:dyDescent="0.45">
      <c r="A15048" t="str">
        <f t="shared" si="235"/>
        <v>Moosburg, Bavaria, Germany</v>
      </c>
      <c r="B15048" t="s">
        <v>18649</v>
      </c>
      <c r="C15048" t="s">
        <v>18649</v>
      </c>
      <c r="D15048">
        <v>48.466700000000003</v>
      </c>
      <c r="E15048">
        <v>11.933299999999999</v>
      </c>
      <c r="F15048" t="s">
        <v>441</v>
      </c>
      <c r="G15048" t="s">
        <v>442</v>
      </c>
      <c r="H15048" t="s">
        <v>443</v>
      </c>
      <c r="I15048" t="s">
        <v>567</v>
      </c>
      <c r="K15048">
        <v>18510</v>
      </c>
      <c r="L15048">
        <v>1276561909</v>
      </c>
    </row>
    <row r="15049" spans="1:12" x14ac:dyDescent="0.45">
      <c r="A15049" t="str">
        <f t="shared" si="235"/>
        <v>Moose Jaw, Saskatchewan, Canada</v>
      </c>
      <c r="B15049" t="s">
        <v>18650</v>
      </c>
      <c r="C15049" t="s">
        <v>18650</v>
      </c>
      <c r="D15049">
        <v>50.393300000000004</v>
      </c>
      <c r="E15049">
        <v>-105.5519</v>
      </c>
      <c r="F15049" t="s">
        <v>541</v>
      </c>
      <c r="G15049" t="s">
        <v>542</v>
      </c>
      <c r="H15049" t="s">
        <v>543</v>
      </c>
      <c r="I15049" t="s">
        <v>7588</v>
      </c>
      <c r="K15049">
        <v>33890</v>
      </c>
      <c r="L15049">
        <v>1124806868</v>
      </c>
    </row>
    <row r="15050" spans="1:12" x14ac:dyDescent="0.45">
      <c r="A15050" t="str">
        <f t="shared" si="235"/>
        <v>Moosic, Pennsylvania, United States</v>
      </c>
      <c r="B15050" t="s">
        <v>18651</v>
      </c>
      <c r="C15050" t="s">
        <v>18651</v>
      </c>
      <c r="D15050">
        <v>41.358400000000003</v>
      </c>
      <c r="E15050">
        <v>-75.702699999999993</v>
      </c>
      <c r="F15050" t="s">
        <v>530</v>
      </c>
      <c r="G15050" t="s">
        <v>531</v>
      </c>
      <c r="H15050" t="s">
        <v>532</v>
      </c>
      <c r="I15050" t="s">
        <v>620</v>
      </c>
      <c r="K15050">
        <v>5832</v>
      </c>
      <c r="L15050">
        <v>1840003385</v>
      </c>
    </row>
    <row r="15051" spans="1:12" x14ac:dyDescent="0.45">
      <c r="A15051" t="str">
        <f t="shared" si="235"/>
        <v>Mopipi, Central, Botswana</v>
      </c>
      <c r="B15051" t="s">
        <v>18652</v>
      </c>
      <c r="C15051" t="s">
        <v>18652</v>
      </c>
      <c r="D15051">
        <v>-21.179500000000001</v>
      </c>
      <c r="E15051">
        <v>24.88</v>
      </c>
      <c r="F15051" t="s">
        <v>10141</v>
      </c>
      <c r="G15051" t="s">
        <v>10142</v>
      </c>
      <c r="H15051" t="s">
        <v>10143</v>
      </c>
      <c r="I15051" t="s">
        <v>1787</v>
      </c>
      <c r="K15051">
        <v>3301</v>
      </c>
      <c r="L15051">
        <v>1072326657</v>
      </c>
    </row>
    <row r="15052" spans="1:12" x14ac:dyDescent="0.45">
      <c r="A15052" t="str">
        <f t="shared" si="235"/>
        <v>Mopti, Mopti, Mali</v>
      </c>
      <c r="B15052" t="s">
        <v>8502</v>
      </c>
      <c r="C15052" t="s">
        <v>8502</v>
      </c>
      <c r="D15052">
        <v>14.49</v>
      </c>
      <c r="E15052">
        <v>-4.18</v>
      </c>
      <c r="F15052" t="s">
        <v>978</v>
      </c>
      <c r="G15052" t="s">
        <v>979</v>
      </c>
      <c r="H15052" t="s">
        <v>980</v>
      </c>
      <c r="I15052" t="s">
        <v>8502</v>
      </c>
      <c r="J15052" t="s">
        <v>378</v>
      </c>
      <c r="K15052">
        <v>108456</v>
      </c>
      <c r="L15052">
        <v>1466352252</v>
      </c>
    </row>
    <row r="15053" spans="1:12" x14ac:dyDescent="0.45">
      <c r="A15053" t="str">
        <f t="shared" si="235"/>
        <v>Moquegua, Moquegua, Peru</v>
      </c>
      <c r="B15053" t="s">
        <v>12930</v>
      </c>
      <c r="C15053" t="s">
        <v>12930</v>
      </c>
      <c r="D15053">
        <v>-17.2</v>
      </c>
      <c r="E15053">
        <v>-70.933300000000003</v>
      </c>
      <c r="F15053" t="s">
        <v>509</v>
      </c>
      <c r="G15053" t="s">
        <v>510</v>
      </c>
      <c r="H15053" t="s">
        <v>511</v>
      </c>
      <c r="I15053" t="s">
        <v>12930</v>
      </c>
      <c r="J15053" t="s">
        <v>378</v>
      </c>
      <c r="K15053">
        <v>69882</v>
      </c>
      <c r="L15053">
        <v>1604230427</v>
      </c>
    </row>
    <row r="15054" spans="1:12" x14ac:dyDescent="0.45">
      <c r="A15054" t="str">
        <f t="shared" si="235"/>
        <v>Mór, Fejér, Hungary</v>
      </c>
      <c r="B15054" t="s">
        <v>18653</v>
      </c>
      <c r="C15054" t="s">
        <v>18654</v>
      </c>
      <c r="D15054">
        <v>47.371699999999997</v>
      </c>
      <c r="E15054">
        <v>18.208600000000001</v>
      </c>
      <c r="F15054" t="s">
        <v>641</v>
      </c>
      <c r="G15054" t="s">
        <v>642</v>
      </c>
      <c r="H15054" t="s">
        <v>643</v>
      </c>
      <c r="I15054" t="s">
        <v>4408</v>
      </c>
      <c r="J15054" t="s">
        <v>366</v>
      </c>
      <c r="K15054">
        <v>13936</v>
      </c>
      <c r="L15054">
        <v>1348505276</v>
      </c>
    </row>
    <row r="15055" spans="1:12" x14ac:dyDescent="0.45">
      <c r="A15055" t="str">
        <f t="shared" si="235"/>
        <v>Mora, Dalarna, Sweden</v>
      </c>
      <c r="B15055" t="s">
        <v>18655</v>
      </c>
      <c r="C15055" t="s">
        <v>18655</v>
      </c>
      <c r="D15055">
        <v>61.009599999999999</v>
      </c>
      <c r="E15055">
        <v>14.563499999999999</v>
      </c>
      <c r="F15055" t="s">
        <v>4875</v>
      </c>
      <c r="G15055" t="s">
        <v>4876</v>
      </c>
      <c r="H15055" t="s">
        <v>4877</v>
      </c>
      <c r="I15055" t="s">
        <v>4985</v>
      </c>
      <c r="J15055" t="s">
        <v>366</v>
      </c>
      <c r="K15055">
        <v>12858</v>
      </c>
      <c r="L15055">
        <v>1752665392</v>
      </c>
    </row>
    <row r="15056" spans="1:12" x14ac:dyDescent="0.45">
      <c r="A15056" t="str">
        <f t="shared" si="235"/>
        <v>Morādābād, Uttar Pradesh, India</v>
      </c>
      <c r="B15056" t="s">
        <v>18656</v>
      </c>
      <c r="C15056" t="s">
        <v>18657</v>
      </c>
      <c r="D15056">
        <v>28.841799999999999</v>
      </c>
      <c r="E15056">
        <v>78.756799999999998</v>
      </c>
      <c r="F15056" t="s">
        <v>626</v>
      </c>
      <c r="G15056" t="s">
        <v>627</v>
      </c>
      <c r="H15056" t="s">
        <v>628</v>
      </c>
      <c r="I15056" t="s">
        <v>939</v>
      </c>
      <c r="K15056">
        <v>787000</v>
      </c>
      <c r="L15056">
        <v>1356269375</v>
      </c>
    </row>
    <row r="15057" spans="1:12" x14ac:dyDescent="0.45">
      <c r="A15057" t="str">
        <f t="shared" si="235"/>
        <v>Moraga, California, United States</v>
      </c>
      <c r="B15057" t="s">
        <v>18658</v>
      </c>
      <c r="C15057" t="s">
        <v>18658</v>
      </c>
      <c r="D15057">
        <v>37.843899999999998</v>
      </c>
      <c r="E15057">
        <v>-122.1225</v>
      </c>
      <c r="F15057" t="s">
        <v>530</v>
      </c>
      <c r="G15057" t="s">
        <v>531</v>
      </c>
      <c r="H15057" t="s">
        <v>532</v>
      </c>
      <c r="I15057" t="s">
        <v>754</v>
      </c>
      <c r="K15057">
        <v>17783</v>
      </c>
      <c r="L15057">
        <v>1840022538</v>
      </c>
    </row>
    <row r="15058" spans="1:12" x14ac:dyDescent="0.45">
      <c r="A15058" t="str">
        <f t="shared" si="235"/>
        <v>Mórahalom, Csongrád, Hungary</v>
      </c>
      <c r="B15058" t="s">
        <v>18659</v>
      </c>
      <c r="C15058" t="s">
        <v>18660</v>
      </c>
      <c r="D15058">
        <v>46.216700000000003</v>
      </c>
      <c r="E15058">
        <v>19.883299999999998</v>
      </c>
      <c r="F15058" t="s">
        <v>641</v>
      </c>
      <c r="G15058" t="s">
        <v>642</v>
      </c>
      <c r="H15058" t="s">
        <v>643</v>
      </c>
      <c r="I15058" t="s">
        <v>7811</v>
      </c>
      <c r="J15058" t="s">
        <v>366</v>
      </c>
      <c r="K15058">
        <v>6145</v>
      </c>
      <c r="L15058">
        <v>1348258355</v>
      </c>
    </row>
    <row r="15059" spans="1:12" x14ac:dyDescent="0.45">
      <c r="A15059" t="str">
        <f t="shared" si="235"/>
        <v>Moraine, Ohio, United States</v>
      </c>
      <c r="B15059" t="s">
        <v>18661</v>
      </c>
      <c r="C15059" t="s">
        <v>18661</v>
      </c>
      <c r="D15059">
        <v>39.698300000000003</v>
      </c>
      <c r="E15059">
        <v>-84.245900000000006</v>
      </c>
      <c r="F15059" t="s">
        <v>530</v>
      </c>
      <c r="G15059" t="s">
        <v>531</v>
      </c>
      <c r="H15059" t="s">
        <v>532</v>
      </c>
      <c r="I15059" t="s">
        <v>799</v>
      </c>
      <c r="K15059">
        <v>6470</v>
      </c>
      <c r="L15059">
        <v>1840003784</v>
      </c>
    </row>
    <row r="15060" spans="1:12" x14ac:dyDescent="0.45">
      <c r="A15060" t="str">
        <f t="shared" si="235"/>
        <v>Moraleja, Extremadura, Spain</v>
      </c>
      <c r="B15060" t="s">
        <v>18662</v>
      </c>
      <c r="C15060" t="s">
        <v>18662</v>
      </c>
      <c r="D15060">
        <v>40.069499999999998</v>
      </c>
      <c r="E15060">
        <v>-6.6571999999999996</v>
      </c>
      <c r="F15060" t="s">
        <v>436</v>
      </c>
      <c r="G15060" t="s">
        <v>437</v>
      </c>
      <c r="H15060" t="s">
        <v>438</v>
      </c>
      <c r="I15060" t="s">
        <v>2437</v>
      </c>
      <c r="K15060">
        <v>6750</v>
      </c>
      <c r="L15060">
        <v>1724066264</v>
      </c>
    </row>
    <row r="15061" spans="1:12" x14ac:dyDescent="0.45">
      <c r="A15061" t="str">
        <f t="shared" si="235"/>
        <v>Moranbah, Queensland, Australia</v>
      </c>
      <c r="B15061" t="s">
        <v>18663</v>
      </c>
      <c r="C15061" t="s">
        <v>18663</v>
      </c>
      <c r="D15061">
        <v>-22.0016</v>
      </c>
      <c r="E15061">
        <v>148.05330000000001</v>
      </c>
      <c r="F15061" t="s">
        <v>830</v>
      </c>
      <c r="G15061" t="s">
        <v>831</v>
      </c>
      <c r="H15061" t="s">
        <v>832</v>
      </c>
      <c r="I15061" t="s">
        <v>1959</v>
      </c>
      <c r="K15061">
        <v>8735</v>
      </c>
      <c r="L15061">
        <v>1036916453</v>
      </c>
    </row>
    <row r="15062" spans="1:12" x14ac:dyDescent="0.45">
      <c r="A15062" t="str">
        <f t="shared" si="235"/>
        <v>Morant Bay, Saint Thomas, Jamaica</v>
      </c>
      <c r="B15062" t="s">
        <v>18664</v>
      </c>
      <c r="C15062" t="s">
        <v>18664</v>
      </c>
      <c r="D15062">
        <v>17.881399999999999</v>
      </c>
      <c r="E15062">
        <v>-76.409199999999998</v>
      </c>
      <c r="F15062" t="s">
        <v>4644</v>
      </c>
      <c r="G15062" t="s">
        <v>4645</v>
      </c>
      <c r="H15062" t="s">
        <v>4646</v>
      </c>
      <c r="I15062" t="s">
        <v>18665</v>
      </c>
      <c r="J15062" t="s">
        <v>378</v>
      </c>
      <c r="L15062">
        <v>1388124588</v>
      </c>
    </row>
    <row r="15063" spans="1:12" x14ac:dyDescent="0.45">
      <c r="A15063" t="str">
        <f t="shared" si="235"/>
        <v>Moratuwa, Western, Sri Lanka</v>
      </c>
      <c r="B15063" t="s">
        <v>18666</v>
      </c>
      <c r="C15063" t="s">
        <v>18666</v>
      </c>
      <c r="D15063">
        <v>6.7804000000000002</v>
      </c>
      <c r="E15063">
        <v>79.88</v>
      </c>
      <c r="F15063" t="s">
        <v>2149</v>
      </c>
      <c r="G15063" t="s">
        <v>2150</v>
      </c>
      <c r="H15063" t="s">
        <v>2151</v>
      </c>
      <c r="I15063" t="s">
        <v>5285</v>
      </c>
      <c r="K15063">
        <v>200000</v>
      </c>
      <c r="L15063">
        <v>1144324309</v>
      </c>
    </row>
    <row r="15064" spans="1:12" x14ac:dyDescent="0.45">
      <c r="A15064" t="str">
        <f t="shared" si="235"/>
        <v>Moravče, Moravče, Slovenia</v>
      </c>
      <c r="B15064" t="s">
        <v>18667</v>
      </c>
      <c r="C15064" t="s">
        <v>18668</v>
      </c>
      <c r="D15064">
        <v>46.136899999999997</v>
      </c>
      <c r="E15064">
        <v>14.744999999999999</v>
      </c>
      <c r="F15064" t="s">
        <v>1111</v>
      </c>
      <c r="G15064" t="s">
        <v>1112</v>
      </c>
      <c r="H15064" t="s">
        <v>1113</v>
      </c>
      <c r="I15064" t="s">
        <v>18667</v>
      </c>
      <c r="J15064" t="s">
        <v>378</v>
      </c>
      <c r="L15064">
        <v>1705291500</v>
      </c>
    </row>
    <row r="15065" spans="1:12" x14ac:dyDescent="0.45">
      <c r="A15065" t="str">
        <f t="shared" si="235"/>
        <v>Moravská Třebová, Pardubický Kraj, Czechia</v>
      </c>
      <c r="B15065" t="s">
        <v>18669</v>
      </c>
      <c r="C15065" t="s">
        <v>18670</v>
      </c>
      <c r="D15065">
        <v>49.758000000000003</v>
      </c>
      <c r="E15065">
        <v>16.664300000000001</v>
      </c>
      <c r="F15065" t="s">
        <v>2480</v>
      </c>
      <c r="G15065" t="s">
        <v>2481</v>
      </c>
      <c r="H15065" t="s">
        <v>2482</v>
      </c>
      <c r="I15065" t="s">
        <v>6479</v>
      </c>
      <c r="K15065">
        <v>9948</v>
      </c>
      <c r="L15065">
        <v>1203455488</v>
      </c>
    </row>
    <row r="15066" spans="1:12" x14ac:dyDescent="0.45">
      <c r="A15066" t="str">
        <f t="shared" si="235"/>
        <v>Moravské Budějovice, Vysočina, Czechia</v>
      </c>
      <c r="B15066" t="s">
        <v>18671</v>
      </c>
      <c r="C15066" t="s">
        <v>18672</v>
      </c>
      <c r="D15066">
        <v>49.052100000000003</v>
      </c>
      <c r="E15066">
        <v>15.8087</v>
      </c>
      <c r="F15066" t="s">
        <v>2480</v>
      </c>
      <c r="G15066" t="s">
        <v>2481</v>
      </c>
      <c r="H15066" t="s">
        <v>2482</v>
      </c>
      <c r="I15066" t="s">
        <v>5760</v>
      </c>
      <c r="K15066">
        <v>7300</v>
      </c>
      <c r="L15066">
        <v>1203654629</v>
      </c>
    </row>
    <row r="15067" spans="1:12" x14ac:dyDescent="0.45">
      <c r="A15067" t="str">
        <f t="shared" si="235"/>
        <v>Moravske-Toplice, Moravske Toplice, Slovenia</v>
      </c>
      <c r="B15067" t="s">
        <v>18673</v>
      </c>
      <c r="C15067" t="s">
        <v>18673</v>
      </c>
      <c r="D15067">
        <v>46.6875</v>
      </c>
      <c r="E15067">
        <v>16.2256</v>
      </c>
      <c r="F15067" t="s">
        <v>1111</v>
      </c>
      <c r="G15067" t="s">
        <v>1112</v>
      </c>
      <c r="H15067" t="s">
        <v>1113</v>
      </c>
      <c r="I15067" t="s">
        <v>18674</v>
      </c>
      <c r="J15067" t="s">
        <v>378</v>
      </c>
      <c r="L15067">
        <v>1705126489</v>
      </c>
    </row>
    <row r="15068" spans="1:12" x14ac:dyDescent="0.45">
      <c r="A15068" t="str">
        <f t="shared" si="235"/>
        <v>Moravský Krumlov, Jihomoravský Kraj, Czechia</v>
      </c>
      <c r="B15068" t="s">
        <v>18675</v>
      </c>
      <c r="C15068" t="s">
        <v>18676</v>
      </c>
      <c r="D15068">
        <v>49.048999999999999</v>
      </c>
      <c r="E15068">
        <v>16.311699999999998</v>
      </c>
      <c r="F15068" t="s">
        <v>2480</v>
      </c>
      <c r="G15068" t="s">
        <v>2481</v>
      </c>
      <c r="H15068" t="s">
        <v>2482</v>
      </c>
      <c r="I15068" t="s">
        <v>4683</v>
      </c>
      <c r="K15068">
        <v>5715</v>
      </c>
      <c r="L15068">
        <v>1203850566</v>
      </c>
    </row>
    <row r="15069" spans="1:12" x14ac:dyDescent="0.45">
      <c r="A15069" t="str">
        <f t="shared" si="235"/>
        <v>Morawa, Western Australia, Australia</v>
      </c>
      <c r="B15069" t="s">
        <v>18677</v>
      </c>
      <c r="C15069" t="s">
        <v>18677</v>
      </c>
      <c r="D15069">
        <v>-29.211099999999998</v>
      </c>
      <c r="E15069">
        <v>116.009</v>
      </c>
      <c r="F15069" t="s">
        <v>830</v>
      </c>
      <c r="G15069" t="s">
        <v>831</v>
      </c>
      <c r="H15069" t="s">
        <v>832</v>
      </c>
      <c r="I15069" t="s">
        <v>1427</v>
      </c>
      <c r="K15069">
        <v>532</v>
      </c>
      <c r="L15069">
        <v>1036194388</v>
      </c>
    </row>
    <row r="15070" spans="1:12" x14ac:dyDescent="0.45">
      <c r="A15070" t="str">
        <f t="shared" si="235"/>
        <v>Morden, Merton, United Kingdom</v>
      </c>
      <c r="B15070" t="s">
        <v>18678</v>
      </c>
      <c r="C15070" t="s">
        <v>18678</v>
      </c>
      <c r="D15070">
        <v>51.401499999999999</v>
      </c>
      <c r="E15070">
        <v>-0.19489999999999999</v>
      </c>
      <c r="F15070" t="s">
        <v>536</v>
      </c>
      <c r="G15070" t="s">
        <v>537</v>
      </c>
      <c r="H15070" t="s">
        <v>538</v>
      </c>
      <c r="I15070" t="s">
        <v>18352</v>
      </c>
      <c r="K15070">
        <v>48233</v>
      </c>
      <c r="L15070">
        <v>1826667903</v>
      </c>
    </row>
    <row r="15071" spans="1:12" x14ac:dyDescent="0.45">
      <c r="A15071" t="str">
        <f t="shared" si="235"/>
        <v>Morden, Manitoba, Canada</v>
      </c>
      <c r="B15071" t="s">
        <v>18678</v>
      </c>
      <c r="C15071" t="s">
        <v>18678</v>
      </c>
      <c r="D15071">
        <v>49.191899999999997</v>
      </c>
      <c r="E15071">
        <v>-98.1006</v>
      </c>
      <c r="F15071" t="s">
        <v>541</v>
      </c>
      <c r="G15071" t="s">
        <v>542</v>
      </c>
      <c r="H15071" t="s">
        <v>543</v>
      </c>
      <c r="I15071" t="s">
        <v>5149</v>
      </c>
      <c r="K15071">
        <v>8668</v>
      </c>
      <c r="L15071">
        <v>1124327817</v>
      </c>
    </row>
    <row r="15072" spans="1:12" x14ac:dyDescent="0.45">
      <c r="A15072" t="str">
        <f t="shared" si="235"/>
        <v>Moreau, New York, United States</v>
      </c>
      <c r="B15072" t="s">
        <v>18679</v>
      </c>
      <c r="C15072" t="s">
        <v>18679</v>
      </c>
      <c r="D15072">
        <v>43.246899999999997</v>
      </c>
      <c r="E15072">
        <v>-73.665899999999993</v>
      </c>
      <c r="F15072" t="s">
        <v>530</v>
      </c>
      <c r="G15072" t="s">
        <v>531</v>
      </c>
      <c r="H15072" t="s">
        <v>532</v>
      </c>
      <c r="I15072" t="s">
        <v>803</v>
      </c>
      <c r="K15072">
        <v>15273</v>
      </c>
      <c r="L15072">
        <v>1840087689</v>
      </c>
    </row>
    <row r="15073" spans="1:12" x14ac:dyDescent="0.45">
      <c r="A15073" t="str">
        <f t="shared" si="235"/>
        <v>Morecambe, Lancashire, United Kingdom</v>
      </c>
      <c r="B15073" t="s">
        <v>18680</v>
      </c>
      <c r="C15073" t="s">
        <v>18680</v>
      </c>
      <c r="D15073">
        <v>54.073</v>
      </c>
      <c r="E15073">
        <v>-2.87</v>
      </c>
      <c r="F15073" t="s">
        <v>536</v>
      </c>
      <c r="G15073" t="s">
        <v>537</v>
      </c>
      <c r="H15073" t="s">
        <v>538</v>
      </c>
      <c r="I15073" t="s">
        <v>724</v>
      </c>
      <c r="K15073">
        <v>60768</v>
      </c>
      <c r="L15073">
        <v>1826651603</v>
      </c>
    </row>
    <row r="15074" spans="1:12" x14ac:dyDescent="0.45">
      <c r="A15074" t="str">
        <f t="shared" si="235"/>
        <v>Moree, New South Wales, Australia</v>
      </c>
      <c r="B15074" t="s">
        <v>18681</v>
      </c>
      <c r="C15074" t="s">
        <v>18681</v>
      </c>
      <c r="D15074">
        <v>-29.465</v>
      </c>
      <c r="E15074">
        <v>149.83439999999999</v>
      </c>
      <c r="F15074" t="s">
        <v>830</v>
      </c>
      <c r="G15074" t="s">
        <v>831</v>
      </c>
      <c r="H15074" t="s">
        <v>832</v>
      </c>
      <c r="I15074" t="s">
        <v>1454</v>
      </c>
      <c r="K15074">
        <v>9311</v>
      </c>
      <c r="L15074">
        <v>1036377829</v>
      </c>
    </row>
    <row r="15075" spans="1:12" x14ac:dyDescent="0.45">
      <c r="A15075" t="str">
        <f t="shared" si="235"/>
        <v>Morehead, Kentucky, United States</v>
      </c>
      <c r="B15075" t="s">
        <v>18682</v>
      </c>
      <c r="C15075" t="s">
        <v>18682</v>
      </c>
      <c r="D15075">
        <v>38.190600000000003</v>
      </c>
      <c r="E15075">
        <v>-83.446700000000007</v>
      </c>
      <c r="F15075" t="s">
        <v>530</v>
      </c>
      <c r="G15075" t="s">
        <v>531</v>
      </c>
      <c r="H15075" t="s">
        <v>532</v>
      </c>
      <c r="I15075" t="s">
        <v>1528</v>
      </c>
      <c r="K15075">
        <v>8044</v>
      </c>
      <c r="L15075">
        <v>1840014291</v>
      </c>
    </row>
    <row r="15076" spans="1:12" x14ac:dyDescent="0.45">
      <c r="A15076" t="str">
        <f t="shared" si="235"/>
        <v>Morehead City, North Carolina, United States</v>
      </c>
      <c r="B15076" t="s">
        <v>18683</v>
      </c>
      <c r="C15076" t="s">
        <v>18683</v>
      </c>
      <c r="D15076">
        <v>34.730800000000002</v>
      </c>
      <c r="E15076">
        <v>-76.738699999999994</v>
      </c>
      <c r="F15076" t="s">
        <v>530</v>
      </c>
      <c r="G15076" t="s">
        <v>531</v>
      </c>
      <c r="H15076" t="s">
        <v>532</v>
      </c>
      <c r="I15076" t="s">
        <v>589</v>
      </c>
      <c r="K15076">
        <v>49760</v>
      </c>
      <c r="L15076">
        <v>1840016482</v>
      </c>
    </row>
    <row r="15077" spans="1:12" x14ac:dyDescent="0.45">
      <c r="A15077" t="str">
        <f t="shared" si="235"/>
        <v>Morelia, Michoacán de Ocampo, Mexico</v>
      </c>
      <c r="B15077" t="s">
        <v>18684</v>
      </c>
      <c r="C15077" t="s">
        <v>18684</v>
      </c>
      <c r="D15077">
        <v>19.7683</v>
      </c>
      <c r="E15077">
        <v>-101.18940000000001</v>
      </c>
      <c r="F15077" t="s">
        <v>519</v>
      </c>
      <c r="G15077" t="s">
        <v>520</v>
      </c>
      <c r="H15077" t="s">
        <v>521</v>
      </c>
      <c r="I15077" t="s">
        <v>2179</v>
      </c>
      <c r="K15077">
        <v>784776</v>
      </c>
      <c r="L15077">
        <v>1484669072</v>
      </c>
    </row>
    <row r="15078" spans="1:12" x14ac:dyDescent="0.45">
      <c r="A15078" t="str">
        <f t="shared" si="235"/>
        <v>Moreno Valley, California, United States</v>
      </c>
      <c r="B15078" t="s">
        <v>18685</v>
      </c>
      <c r="C15078" t="s">
        <v>18685</v>
      </c>
      <c r="D15078">
        <v>33.924399999999999</v>
      </c>
      <c r="E15078">
        <v>-117.2045</v>
      </c>
      <c r="F15078" t="s">
        <v>530</v>
      </c>
      <c r="G15078" t="s">
        <v>531</v>
      </c>
      <c r="H15078" t="s">
        <v>532</v>
      </c>
      <c r="I15078" t="s">
        <v>754</v>
      </c>
      <c r="K15078">
        <v>213055</v>
      </c>
      <c r="L15078">
        <v>1840020552</v>
      </c>
    </row>
    <row r="15079" spans="1:12" x14ac:dyDescent="0.45">
      <c r="A15079" t="str">
        <f t="shared" si="235"/>
        <v>Moreton, Wirral, United Kingdom</v>
      </c>
      <c r="B15079" t="s">
        <v>18686</v>
      </c>
      <c r="C15079" t="s">
        <v>18686</v>
      </c>
      <c r="D15079">
        <v>53.401000000000003</v>
      </c>
      <c r="E15079">
        <v>-3.1110000000000002</v>
      </c>
      <c r="F15079" t="s">
        <v>536</v>
      </c>
      <c r="G15079" t="s">
        <v>537</v>
      </c>
      <c r="H15079" t="s">
        <v>538</v>
      </c>
      <c r="I15079" t="s">
        <v>3896</v>
      </c>
      <c r="K15079">
        <v>17670</v>
      </c>
      <c r="L15079">
        <v>1826866856</v>
      </c>
    </row>
    <row r="15080" spans="1:12" x14ac:dyDescent="0.45">
      <c r="A15080" t="str">
        <f t="shared" si="235"/>
        <v>Mörfelden-Walldorf, Hesse, Germany</v>
      </c>
      <c r="B15080" t="s">
        <v>18687</v>
      </c>
      <c r="C15080" t="s">
        <v>18688</v>
      </c>
      <c r="D15080">
        <v>49.989600000000003</v>
      </c>
      <c r="E15080">
        <v>8.5661000000000005</v>
      </c>
      <c r="F15080" t="s">
        <v>441</v>
      </c>
      <c r="G15080" t="s">
        <v>442</v>
      </c>
      <c r="H15080" t="s">
        <v>443</v>
      </c>
      <c r="I15080" t="s">
        <v>1676</v>
      </c>
      <c r="K15080">
        <v>34828</v>
      </c>
      <c r="L15080">
        <v>1276425407</v>
      </c>
    </row>
    <row r="15081" spans="1:12" x14ac:dyDescent="0.45">
      <c r="A15081" t="str">
        <f t="shared" si="235"/>
        <v>Morgan City, Louisiana, United States</v>
      </c>
      <c r="B15081" t="s">
        <v>18689</v>
      </c>
      <c r="C15081" t="s">
        <v>18689</v>
      </c>
      <c r="D15081">
        <v>29.7041</v>
      </c>
      <c r="E15081">
        <v>-91.191999999999993</v>
      </c>
      <c r="F15081" t="s">
        <v>530</v>
      </c>
      <c r="G15081" t="s">
        <v>531</v>
      </c>
      <c r="H15081" t="s">
        <v>532</v>
      </c>
      <c r="I15081" t="s">
        <v>533</v>
      </c>
      <c r="K15081">
        <v>27728</v>
      </c>
      <c r="L15081">
        <v>1840015056</v>
      </c>
    </row>
    <row r="15082" spans="1:12" x14ac:dyDescent="0.45">
      <c r="A15082" t="str">
        <f t="shared" si="235"/>
        <v>Morgan Hill, California, United States</v>
      </c>
      <c r="B15082" t="s">
        <v>18690</v>
      </c>
      <c r="C15082" t="s">
        <v>18690</v>
      </c>
      <c r="D15082">
        <v>37.132599999999996</v>
      </c>
      <c r="E15082">
        <v>-121.6417</v>
      </c>
      <c r="F15082" t="s">
        <v>530</v>
      </c>
      <c r="G15082" t="s">
        <v>531</v>
      </c>
      <c r="H15082" t="s">
        <v>532</v>
      </c>
      <c r="I15082" t="s">
        <v>754</v>
      </c>
      <c r="K15082">
        <v>45952</v>
      </c>
      <c r="L15082">
        <v>1840020331</v>
      </c>
    </row>
    <row r="15083" spans="1:12" x14ac:dyDescent="0.45">
      <c r="A15083" t="str">
        <f t="shared" si="235"/>
        <v>Morganfield, Kentucky, United States</v>
      </c>
      <c r="B15083" t="s">
        <v>18691</v>
      </c>
      <c r="C15083" t="s">
        <v>18691</v>
      </c>
      <c r="D15083">
        <v>37.686900000000001</v>
      </c>
      <c r="E15083">
        <v>-87.887600000000006</v>
      </c>
      <c r="F15083" t="s">
        <v>530</v>
      </c>
      <c r="G15083" t="s">
        <v>531</v>
      </c>
      <c r="H15083" t="s">
        <v>532</v>
      </c>
      <c r="I15083" t="s">
        <v>1528</v>
      </c>
      <c r="K15083">
        <v>5337</v>
      </c>
      <c r="L15083">
        <v>1840014342</v>
      </c>
    </row>
    <row r="15084" spans="1:12" x14ac:dyDescent="0.45">
      <c r="A15084" t="str">
        <f t="shared" si="235"/>
        <v>Morganton, North Carolina, United States</v>
      </c>
      <c r="B15084" t="s">
        <v>18692</v>
      </c>
      <c r="C15084" t="s">
        <v>18692</v>
      </c>
      <c r="D15084">
        <v>35.7408</v>
      </c>
      <c r="E15084">
        <v>-81.700299999999999</v>
      </c>
      <c r="F15084" t="s">
        <v>530</v>
      </c>
      <c r="G15084" t="s">
        <v>531</v>
      </c>
      <c r="H15084" t="s">
        <v>532</v>
      </c>
      <c r="I15084" t="s">
        <v>589</v>
      </c>
      <c r="K15084">
        <v>16577</v>
      </c>
      <c r="L15084">
        <v>1840014504</v>
      </c>
    </row>
    <row r="15085" spans="1:12" x14ac:dyDescent="0.45">
      <c r="A15085" t="str">
        <f t="shared" si="235"/>
        <v>Morgantown, West Virginia, United States</v>
      </c>
      <c r="B15085" t="s">
        <v>18693</v>
      </c>
      <c r="C15085" t="s">
        <v>18693</v>
      </c>
      <c r="D15085">
        <v>39.637999999999998</v>
      </c>
      <c r="E15085">
        <v>-79.946799999999996</v>
      </c>
      <c r="F15085" t="s">
        <v>530</v>
      </c>
      <c r="G15085" t="s">
        <v>531</v>
      </c>
      <c r="H15085" t="s">
        <v>532</v>
      </c>
      <c r="I15085" t="s">
        <v>3915</v>
      </c>
      <c r="K15085">
        <v>72458</v>
      </c>
      <c r="L15085">
        <v>1840005647</v>
      </c>
    </row>
    <row r="15086" spans="1:12" x14ac:dyDescent="0.45">
      <c r="A15086" t="str">
        <f t="shared" si="235"/>
        <v>Morganville, New Jersey, United States</v>
      </c>
      <c r="B15086" t="s">
        <v>18694</v>
      </c>
      <c r="C15086" t="s">
        <v>18694</v>
      </c>
      <c r="D15086">
        <v>40.375599999999999</v>
      </c>
      <c r="E15086">
        <v>-74.244399999999999</v>
      </c>
      <c r="F15086" t="s">
        <v>530</v>
      </c>
      <c r="G15086" t="s">
        <v>531</v>
      </c>
      <c r="H15086" t="s">
        <v>532</v>
      </c>
      <c r="I15086" t="s">
        <v>587</v>
      </c>
      <c r="K15086">
        <v>5041</v>
      </c>
      <c r="L15086">
        <v>1840005442</v>
      </c>
    </row>
    <row r="15087" spans="1:12" x14ac:dyDescent="0.45">
      <c r="A15087" t="str">
        <f t="shared" si="235"/>
        <v>Morges, Vaud, Switzerland</v>
      </c>
      <c r="B15087" t="s">
        <v>18695</v>
      </c>
      <c r="C15087" t="s">
        <v>18695</v>
      </c>
      <c r="D15087">
        <v>46.509399999999999</v>
      </c>
      <c r="E15087">
        <v>6.4985999999999997</v>
      </c>
      <c r="F15087" t="s">
        <v>464</v>
      </c>
      <c r="G15087" t="s">
        <v>465</v>
      </c>
      <c r="H15087" t="s">
        <v>466</v>
      </c>
      <c r="I15087" t="s">
        <v>5688</v>
      </c>
      <c r="K15087">
        <v>15838</v>
      </c>
      <c r="L15087">
        <v>1756647288</v>
      </c>
    </row>
    <row r="15088" spans="1:12" x14ac:dyDescent="0.45">
      <c r="A15088" t="str">
        <f t="shared" si="235"/>
        <v>Mori, Shizuoka, Japan</v>
      </c>
      <c r="B15088" t="s">
        <v>18696</v>
      </c>
      <c r="C15088" t="s">
        <v>18696</v>
      </c>
      <c r="D15088">
        <v>34.835599999999999</v>
      </c>
      <c r="E15088">
        <v>137.9272</v>
      </c>
      <c r="F15088" t="s">
        <v>514</v>
      </c>
      <c r="G15088" t="s">
        <v>515</v>
      </c>
      <c r="H15088" t="s">
        <v>516</v>
      </c>
      <c r="I15088" t="s">
        <v>2652</v>
      </c>
      <c r="K15088">
        <v>17709</v>
      </c>
      <c r="L15088">
        <v>1392757253</v>
      </c>
    </row>
    <row r="15089" spans="1:12" x14ac:dyDescent="0.45">
      <c r="A15089" t="str">
        <f t="shared" si="235"/>
        <v>Moringen, Lower Saxony, Germany</v>
      </c>
      <c r="B15089" t="s">
        <v>18697</v>
      </c>
      <c r="C15089" t="s">
        <v>18697</v>
      </c>
      <c r="D15089">
        <v>51.7</v>
      </c>
      <c r="E15089">
        <v>9.8666999999999998</v>
      </c>
      <c r="F15089" t="s">
        <v>441</v>
      </c>
      <c r="G15089" t="s">
        <v>442</v>
      </c>
      <c r="H15089" t="s">
        <v>443</v>
      </c>
      <c r="I15089" t="s">
        <v>735</v>
      </c>
      <c r="K15089">
        <v>6956</v>
      </c>
      <c r="L15089">
        <v>1276640951</v>
      </c>
    </row>
    <row r="15090" spans="1:12" x14ac:dyDescent="0.45">
      <c r="A15090" t="str">
        <f t="shared" si="235"/>
        <v>Morinville, Alberta, Canada</v>
      </c>
      <c r="B15090" t="s">
        <v>18698</v>
      </c>
      <c r="C15090" t="s">
        <v>18698</v>
      </c>
      <c r="D15090">
        <v>53.802199999999999</v>
      </c>
      <c r="E15090">
        <v>-113.6497</v>
      </c>
      <c r="F15090" t="s">
        <v>541</v>
      </c>
      <c r="G15090" t="s">
        <v>542</v>
      </c>
      <c r="H15090" t="s">
        <v>543</v>
      </c>
      <c r="I15090" t="s">
        <v>1073</v>
      </c>
      <c r="K15090">
        <v>9848</v>
      </c>
      <c r="L15090">
        <v>1124322535</v>
      </c>
    </row>
    <row r="15091" spans="1:12" x14ac:dyDescent="0.45">
      <c r="A15091" t="str">
        <f t="shared" si="235"/>
        <v>Morioka, Iwate, Japan</v>
      </c>
      <c r="B15091" t="s">
        <v>18699</v>
      </c>
      <c r="C15091" t="s">
        <v>18699</v>
      </c>
      <c r="D15091">
        <v>39.683300000000003</v>
      </c>
      <c r="E15091">
        <v>141.15</v>
      </c>
      <c r="F15091" t="s">
        <v>514</v>
      </c>
      <c r="G15091" t="s">
        <v>515</v>
      </c>
      <c r="H15091" t="s">
        <v>516</v>
      </c>
      <c r="I15091" t="s">
        <v>11570</v>
      </c>
      <c r="J15091" t="s">
        <v>378</v>
      </c>
      <c r="K15091">
        <v>292554</v>
      </c>
      <c r="L15091">
        <v>1392981957</v>
      </c>
    </row>
    <row r="15092" spans="1:12" x14ac:dyDescent="0.45">
      <c r="A15092" t="str">
        <f t="shared" si="235"/>
        <v>Moritake, Akita, Japan</v>
      </c>
      <c r="B15092" t="s">
        <v>18700</v>
      </c>
      <c r="C15092" t="s">
        <v>18700</v>
      </c>
      <c r="D15092">
        <v>40.101700000000001</v>
      </c>
      <c r="E15092">
        <v>140.005</v>
      </c>
      <c r="F15092" t="s">
        <v>514</v>
      </c>
      <c r="G15092" t="s">
        <v>515</v>
      </c>
      <c r="H15092" t="s">
        <v>516</v>
      </c>
      <c r="I15092" t="s">
        <v>1150</v>
      </c>
      <c r="K15092">
        <v>15534</v>
      </c>
      <c r="L15092">
        <v>1392471359</v>
      </c>
    </row>
    <row r="15093" spans="1:12" x14ac:dyDescent="0.45">
      <c r="A15093" t="str">
        <f t="shared" si="235"/>
        <v>Moriyama, Shiga, Japan</v>
      </c>
      <c r="B15093" t="s">
        <v>18701</v>
      </c>
      <c r="C15093" t="s">
        <v>18701</v>
      </c>
      <c r="D15093">
        <v>35.058900000000001</v>
      </c>
      <c r="E15093">
        <v>135.99440000000001</v>
      </c>
      <c r="F15093" t="s">
        <v>514</v>
      </c>
      <c r="G15093" t="s">
        <v>515</v>
      </c>
      <c r="H15093" t="s">
        <v>516</v>
      </c>
      <c r="I15093" t="s">
        <v>12191</v>
      </c>
      <c r="K15093">
        <v>82526</v>
      </c>
      <c r="L15093">
        <v>1392937175</v>
      </c>
    </row>
    <row r="15094" spans="1:12" x14ac:dyDescent="0.45">
      <c r="A15094" t="str">
        <f t="shared" si="235"/>
        <v>Morley, Leeds, United Kingdom</v>
      </c>
      <c r="B15094" t="s">
        <v>18702</v>
      </c>
      <c r="C15094" t="s">
        <v>18702</v>
      </c>
      <c r="D15094">
        <v>53.749200000000002</v>
      </c>
      <c r="E15094">
        <v>-1.6023000000000001</v>
      </c>
      <c r="F15094" t="s">
        <v>536</v>
      </c>
      <c r="G15094" t="s">
        <v>537</v>
      </c>
      <c r="H15094" t="s">
        <v>538</v>
      </c>
      <c r="I15094" t="s">
        <v>828</v>
      </c>
      <c r="K15094">
        <v>44440</v>
      </c>
      <c r="L15094">
        <v>1826138121</v>
      </c>
    </row>
    <row r="15095" spans="1:12" x14ac:dyDescent="0.45">
      <c r="A15095" t="str">
        <f t="shared" si="235"/>
        <v>Morogoro, Morogoro, Tanzania</v>
      </c>
      <c r="B15095" t="s">
        <v>12838</v>
      </c>
      <c r="C15095" t="s">
        <v>12838</v>
      </c>
      <c r="D15095">
        <v>-6.8242000000000003</v>
      </c>
      <c r="E15095">
        <v>37.6633</v>
      </c>
      <c r="F15095" t="s">
        <v>2466</v>
      </c>
      <c r="G15095" t="s">
        <v>2467</v>
      </c>
      <c r="H15095" t="s">
        <v>2468</v>
      </c>
      <c r="I15095" t="s">
        <v>12838</v>
      </c>
      <c r="J15095" t="s">
        <v>378</v>
      </c>
      <c r="K15095">
        <v>207000</v>
      </c>
      <c r="L15095">
        <v>1834185429</v>
      </c>
    </row>
    <row r="15096" spans="1:12" x14ac:dyDescent="0.45">
      <c r="A15096" t="str">
        <f t="shared" si="235"/>
        <v>Morohongō, Saitama, Japan</v>
      </c>
      <c r="B15096" t="s">
        <v>18703</v>
      </c>
      <c r="C15096" t="s">
        <v>18704</v>
      </c>
      <c r="D15096">
        <v>35.941699999999997</v>
      </c>
      <c r="E15096">
        <v>139.31610000000001</v>
      </c>
      <c r="F15096" t="s">
        <v>514</v>
      </c>
      <c r="G15096" t="s">
        <v>515</v>
      </c>
      <c r="H15096" t="s">
        <v>516</v>
      </c>
      <c r="I15096" t="s">
        <v>919</v>
      </c>
      <c r="K15096">
        <v>35877</v>
      </c>
      <c r="L15096">
        <v>1392302813</v>
      </c>
    </row>
    <row r="15097" spans="1:12" x14ac:dyDescent="0.45">
      <c r="A15097" t="str">
        <f t="shared" si="235"/>
        <v>Moroleón, Guanajuato, Mexico</v>
      </c>
      <c r="B15097" t="s">
        <v>18705</v>
      </c>
      <c r="C15097" t="s">
        <v>18706</v>
      </c>
      <c r="D15097">
        <v>20.133299999999998</v>
      </c>
      <c r="E15097">
        <v>-101.2</v>
      </c>
      <c r="F15097" t="s">
        <v>519</v>
      </c>
      <c r="G15097" t="s">
        <v>520</v>
      </c>
      <c r="H15097" t="s">
        <v>521</v>
      </c>
      <c r="I15097" t="s">
        <v>522</v>
      </c>
      <c r="J15097" t="s">
        <v>366</v>
      </c>
      <c r="K15097">
        <v>41909</v>
      </c>
      <c r="L15097">
        <v>1484802402</v>
      </c>
    </row>
    <row r="15098" spans="1:12" x14ac:dyDescent="0.45">
      <c r="A15098" t="str">
        <f t="shared" si="235"/>
        <v>Morombe, Toliara, Madagascar</v>
      </c>
      <c r="B15098" t="s">
        <v>18707</v>
      </c>
      <c r="C15098" t="s">
        <v>18707</v>
      </c>
      <c r="D15098">
        <v>-21.739100000000001</v>
      </c>
      <c r="E15098">
        <v>43.365699999999997</v>
      </c>
      <c r="F15098" t="s">
        <v>1792</v>
      </c>
      <c r="G15098" t="s">
        <v>1793</v>
      </c>
      <c r="H15098" t="s">
        <v>1794</v>
      </c>
      <c r="I15098" t="s">
        <v>1998</v>
      </c>
      <c r="K15098">
        <v>16727</v>
      </c>
      <c r="L15098">
        <v>1450018559</v>
      </c>
    </row>
    <row r="15099" spans="1:12" x14ac:dyDescent="0.45">
      <c r="A15099" t="str">
        <f t="shared" si="235"/>
        <v>Morón, Buenos Aires, Argentina</v>
      </c>
      <c r="B15099" t="s">
        <v>18708</v>
      </c>
      <c r="C15099" t="s">
        <v>18709</v>
      </c>
      <c r="D15099">
        <v>-34.65</v>
      </c>
      <c r="E15099">
        <v>-58.616700000000002</v>
      </c>
      <c r="F15099" t="s">
        <v>651</v>
      </c>
      <c r="G15099" t="s">
        <v>652</v>
      </c>
      <c r="H15099" t="s">
        <v>653</v>
      </c>
      <c r="I15099" t="s">
        <v>870</v>
      </c>
      <c r="J15099" t="s">
        <v>366</v>
      </c>
      <c r="K15099">
        <v>99066</v>
      </c>
      <c r="L15099">
        <v>1032773254</v>
      </c>
    </row>
    <row r="15100" spans="1:12" x14ac:dyDescent="0.45">
      <c r="A15100" t="str">
        <f t="shared" si="235"/>
        <v>Morón, Ciego de Ávila, Cuba</v>
      </c>
      <c r="B15100" t="s">
        <v>18708</v>
      </c>
      <c r="C15100" t="s">
        <v>18709</v>
      </c>
      <c r="D15100">
        <v>22.110800000000001</v>
      </c>
      <c r="E15100">
        <v>-78.627799999999993</v>
      </c>
      <c r="F15100" t="s">
        <v>658</v>
      </c>
      <c r="G15100" t="s">
        <v>659</v>
      </c>
      <c r="H15100" t="s">
        <v>660</v>
      </c>
      <c r="I15100" t="s">
        <v>3559</v>
      </c>
      <c r="J15100" t="s">
        <v>366</v>
      </c>
      <c r="K15100">
        <v>59371</v>
      </c>
      <c r="L15100">
        <v>1192161102</v>
      </c>
    </row>
    <row r="15101" spans="1:12" x14ac:dyDescent="0.45">
      <c r="A15101" t="str">
        <f t="shared" si="235"/>
        <v>Mörön, Hövsgöl, Mongolia</v>
      </c>
      <c r="B15101" t="s">
        <v>18710</v>
      </c>
      <c r="C15101" t="s">
        <v>18709</v>
      </c>
      <c r="D15101">
        <v>49.637500000000003</v>
      </c>
      <c r="E15101">
        <v>100.1614</v>
      </c>
      <c r="F15101" t="s">
        <v>1699</v>
      </c>
      <c r="G15101" t="s">
        <v>1700</v>
      </c>
      <c r="H15101" t="s">
        <v>1701</v>
      </c>
      <c r="I15101" t="s">
        <v>18711</v>
      </c>
      <c r="J15101" t="s">
        <v>378</v>
      </c>
      <c r="K15101">
        <v>36082</v>
      </c>
      <c r="L15101">
        <v>1496482400</v>
      </c>
    </row>
    <row r="15102" spans="1:12" x14ac:dyDescent="0.45">
      <c r="A15102" t="str">
        <f t="shared" si="235"/>
        <v>Morondava, Toliara, Madagascar</v>
      </c>
      <c r="B15102" t="s">
        <v>18712</v>
      </c>
      <c r="C15102" t="s">
        <v>18712</v>
      </c>
      <c r="D15102">
        <v>-20.283300000000001</v>
      </c>
      <c r="E15102">
        <v>44.283299999999997</v>
      </c>
      <c r="F15102" t="s">
        <v>1792</v>
      </c>
      <c r="G15102" t="s">
        <v>1793</v>
      </c>
      <c r="H15102" t="s">
        <v>1794</v>
      </c>
      <c r="I15102" t="s">
        <v>1998</v>
      </c>
      <c r="J15102" t="s">
        <v>366</v>
      </c>
      <c r="K15102">
        <v>36803</v>
      </c>
      <c r="L15102">
        <v>1450721607</v>
      </c>
    </row>
    <row r="15103" spans="1:12" x14ac:dyDescent="0.45">
      <c r="A15103" t="str">
        <f t="shared" si="235"/>
        <v>Moroni, Grande Comore, Comoros</v>
      </c>
      <c r="B15103" t="s">
        <v>18713</v>
      </c>
      <c r="C15103" t="s">
        <v>18713</v>
      </c>
      <c r="D15103">
        <v>-11.7036</v>
      </c>
      <c r="E15103">
        <v>43.253599999999999</v>
      </c>
      <c r="F15103" t="s">
        <v>9985</v>
      </c>
      <c r="G15103" t="s">
        <v>9986</v>
      </c>
      <c r="H15103" t="s">
        <v>9987</v>
      </c>
      <c r="I15103" t="s">
        <v>18362</v>
      </c>
      <c r="J15103" t="s">
        <v>606</v>
      </c>
      <c r="K15103">
        <v>111329</v>
      </c>
      <c r="L15103">
        <v>1174793581</v>
      </c>
    </row>
    <row r="15104" spans="1:12" x14ac:dyDescent="0.45">
      <c r="A15104" t="str">
        <f t="shared" si="235"/>
        <v>Moroto, Moroto, Uganda</v>
      </c>
      <c r="B15104" t="s">
        <v>18714</v>
      </c>
      <c r="C15104" t="s">
        <v>18714</v>
      </c>
      <c r="D15104">
        <v>2.5402999999999998</v>
      </c>
      <c r="E15104">
        <v>34.64</v>
      </c>
      <c r="F15104" t="s">
        <v>613</v>
      </c>
      <c r="G15104" t="s">
        <v>614</v>
      </c>
      <c r="H15104" t="s">
        <v>615</v>
      </c>
      <c r="I15104" t="s">
        <v>18714</v>
      </c>
      <c r="J15104" t="s">
        <v>378</v>
      </c>
      <c r="K15104">
        <v>371</v>
      </c>
      <c r="L15104">
        <v>1800980026</v>
      </c>
    </row>
    <row r="15105" spans="1:12" x14ac:dyDescent="0.45">
      <c r="A15105" t="str">
        <f t="shared" si="235"/>
        <v>Morozovsk, Rostovskaya Oblast’, Russia</v>
      </c>
      <c r="B15105" t="s">
        <v>18715</v>
      </c>
      <c r="C15105" t="s">
        <v>18715</v>
      </c>
      <c r="D15105">
        <v>48.35</v>
      </c>
      <c r="E15105">
        <v>41.833300000000001</v>
      </c>
      <c r="F15105" t="s">
        <v>504</v>
      </c>
      <c r="G15105" t="s">
        <v>505</v>
      </c>
      <c r="H15105" t="s">
        <v>506</v>
      </c>
      <c r="I15105" t="s">
        <v>1181</v>
      </c>
      <c r="J15105" t="s">
        <v>366</v>
      </c>
      <c r="K15105">
        <v>25198</v>
      </c>
      <c r="L15105">
        <v>1643038040</v>
      </c>
    </row>
    <row r="15106" spans="1:12" x14ac:dyDescent="0.45">
      <c r="A15106" t="str">
        <f t="shared" si="235"/>
        <v>Morpeth, Northumberland, United Kingdom</v>
      </c>
      <c r="B15106" t="s">
        <v>18716</v>
      </c>
      <c r="C15106" t="s">
        <v>18716</v>
      </c>
      <c r="D15106">
        <v>55.167499999999997</v>
      </c>
      <c r="E15106">
        <v>-1.6908000000000001</v>
      </c>
      <c r="F15106" t="s">
        <v>536</v>
      </c>
      <c r="G15106" t="s">
        <v>537</v>
      </c>
      <c r="H15106" t="s">
        <v>538</v>
      </c>
      <c r="I15106" t="s">
        <v>1646</v>
      </c>
      <c r="K15106">
        <v>14017</v>
      </c>
      <c r="L15106">
        <v>1826000022</v>
      </c>
    </row>
    <row r="15107" spans="1:12" x14ac:dyDescent="0.45">
      <c r="A15107" t="str">
        <f t="shared" ref="A15107:A15170" si="236">CONCATENATE(B15107,", ",I15107,", ",F15107)</f>
        <v>Morrilton, Arkansas, United States</v>
      </c>
      <c r="B15107" t="s">
        <v>18717</v>
      </c>
      <c r="C15107" t="s">
        <v>18717</v>
      </c>
      <c r="D15107">
        <v>35.155799999999999</v>
      </c>
      <c r="E15107">
        <v>-92.738699999999994</v>
      </c>
      <c r="F15107" t="s">
        <v>530</v>
      </c>
      <c r="G15107" t="s">
        <v>531</v>
      </c>
      <c r="H15107" t="s">
        <v>532</v>
      </c>
      <c r="I15107" t="s">
        <v>1616</v>
      </c>
      <c r="K15107">
        <v>6159</v>
      </c>
      <c r="L15107">
        <v>1840014564</v>
      </c>
    </row>
    <row r="15108" spans="1:12" x14ac:dyDescent="0.45">
      <c r="A15108" t="str">
        <f t="shared" si="236"/>
        <v>Morrinhos, Goiás, Brazil</v>
      </c>
      <c r="B15108" t="s">
        <v>18718</v>
      </c>
      <c r="C15108" t="s">
        <v>18718</v>
      </c>
      <c r="D15108">
        <v>-17.731100000000001</v>
      </c>
      <c r="E15108">
        <v>-49.099400000000003</v>
      </c>
      <c r="F15108" t="s">
        <v>491</v>
      </c>
      <c r="G15108" t="s">
        <v>492</v>
      </c>
      <c r="H15108" t="s">
        <v>493</v>
      </c>
      <c r="I15108" t="s">
        <v>1935</v>
      </c>
      <c r="K15108">
        <v>34143</v>
      </c>
      <c r="L15108">
        <v>1076391164</v>
      </c>
    </row>
    <row r="15109" spans="1:12" x14ac:dyDescent="0.45">
      <c r="A15109" t="str">
        <f t="shared" si="236"/>
        <v>Morris, New Jersey, United States</v>
      </c>
      <c r="B15109" t="s">
        <v>18719</v>
      </c>
      <c r="C15109" t="s">
        <v>18719</v>
      </c>
      <c r="D15109">
        <v>40.795999999999999</v>
      </c>
      <c r="E15109">
        <v>-74.494500000000002</v>
      </c>
      <c r="F15109" t="s">
        <v>530</v>
      </c>
      <c r="G15109" t="s">
        <v>531</v>
      </c>
      <c r="H15109" t="s">
        <v>532</v>
      </c>
      <c r="I15109" t="s">
        <v>587</v>
      </c>
      <c r="K15109">
        <v>22302</v>
      </c>
      <c r="L15109">
        <v>1840081723</v>
      </c>
    </row>
    <row r="15110" spans="1:12" x14ac:dyDescent="0.45">
      <c r="A15110" t="str">
        <f t="shared" si="236"/>
        <v>Morris, Illinois, United States</v>
      </c>
      <c r="B15110" t="s">
        <v>18719</v>
      </c>
      <c r="C15110" t="s">
        <v>18719</v>
      </c>
      <c r="D15110">
        <v>41.374899999999997</v>
      </c>
      <c r="E15110">
        <v>-88.430499999999995</v>
      </c>
      <c r="F15110" t="s">
        <v>530</v>
      </c>
      <c r="G15110" t="s">
        <v>531</v>
      </c>
      <c r="H15110" t="s">
        <v>532</v>
      </c>
      <c r="I15110" t="s">
        <v>824</v>
      </c>
      <c r="K15110">
        <v>17296</v>
      </c>
      <c r="L15110">
        <v>1840008243</v>
      </c>
    </row>
    <row r="15111" spans="1:12" x14ac:dyDescent="0.45">
      <c r="A15111" t="str">
        <f t="shared" si="236"/>
        <v>Morris, Minnesota, United States</v>
      </c>
      <c r="B15111" t="s">
        <v>18719</v>
      </c>
      <c r="C15111" t="s">
        <v>18719</v>
      </c>
      <c r="D15111">
        <v>45.585599999999999</v>
      </c>
      <c r="E15111">
        <v>-95.904799999999994</v>
      </c>
      <c r="F15111" t="s">
        <v>530</v>
      </c>
      <c r="G15111" t="s">
        <v>531</v>
      </c>
      <c r="H15111" t="s">
        <v>532</v>
      </c>
      <c r="I15111" t="s">
        <v>1433</v>
      </c>
      <c r="K15111">
        <v>5169</v>
      </c>
      <c r="L15111">
        <v>1840007786</v>
      </c>
    </row>
    <row r="15112" spans="1:12" x14ac:dyDescent="0.45">
      <c r="A15112" t="str">
        <f t="shared" si="236"/>
        <v>Morris Plains, New Jersey, United States</v>
      </c>
      <c r="B15112" t="s">
        <v>18720</v>
      </c>
      <c r="C15112" t="s">
        <v>18720</v>
      </c>
      <c r="D15112">
        <v>40.835700000000003</v>
      </c>
      <c r="E15112">
        <v>-74.4786</v>
      </c>
      <c r="F15112" t="s">
        <v>530</v>
      </c>
      <c r="G15112" t="s">
        <v>531</v>
      </c>
      <c r="H15112" t="s">
        <v>532</v>
      </c>
      <c r="I15112" t="s">
        <v>587</v>
      </c>
      <c r="K15112">
        <v>6255</v>
      </c>
      <c r="L15112">
        <v>1840003576</v>
      </c>
    </row>
    <row r="15113" spans="1:12" x14ac:dyDescent="0.45">
      <c r="A15113" t="str">
        <f t="shared" si="236"/>
        <v>Morriston, Swansea, United Kingdom</v>
      </c>
      <c r="B15113" t="s">
        <v>18721</v>
      </c>
      <c r="C15113" t="s">
        <v>18721</v>
      </c>
      <c r="D15113">
        <v>51.664700000000003</v>
      </c>
      <c r="E15113">
        <v>-3.9388999999999998</v>
      </c>
      <c r="F15113" t="s">
        <v>536</v>
      </c>
      <c r="G15113" t="s">
        <v>537</v>
      </c>
      <c r="H15113" t="s">
        <v>538</v>
      </c>
      <c r="I15113" t="s">
        <v>597</v>
      </c>
      <c r="K15113">
        <v>16928</v>
      </c>
      <c r="L15113">
        <v>1826268056</v>
      </c>
    </row>
    <row r="15114" spans="1:12" x14ac:dyDescent="0.45">
      <c r="A15114" t="str">
        <f t="shared" si="236"/>
        <v>Morristown, New Jersey, United States</v>
      </c>
      <c r="B15114" t="s">
        <v>18722</v>
      </c>
      <c r="C15114" t="s">
        <v>18722</v>
      </c>
      <c r="D15114">
        <v>40.796599999999998</v>
      </c>
      <c r="E15114">
        <v>-74.477199999999996</v>
      </c>
      <c r="F15114" t="s">
        <v>530</v>
      </c>
      <c r="G15114" t="s">
        <v>531</v>
      </c>
      <c r="H15114" t="s">
        <v>532</v>
      </c>
      <c r="I15114" t="s">
        <v>587</v>
      </c>
      <c r="K15114">
        <v>19261</v>
      </c>
      <c r="L15114">
        <v>1840003577</v>
      </c>
    </row>
    <row r="15115" spans="1:12" x14ac:dyDescent="0.45">
      <c r="A15115" t="str">
        <f t="shared" si="236"/>
        <v>Morristown, Tennessee, United States</v>
      </c>
      <c r="B15115" t="s">
        <v>18722</v>
      </c>
      <c r="C15115" t="s">
        <v>18722</v>
      </c>
      <c r="D15115">
        <v>36.204599999999999</v>
      </c>
      <c r="E15115">
        <v>-83.300600000000003</v>
      </c>
      <c r="F15115" t="s">
        <v>530</v>
      </c>
      <c r="G15115" t="s">
        <v>531</v>
      </c>
      <c r="H15115" t="s">
        <v>532</v>
      </c>
      <c r="I15115" t="s">
        <v>1466</v>
      </c>
      <c r="K15115">
        <v>61171</v>
      </c>
      <c r="L15115">
        <v>1840014467</v>
      </c>
    </row>
    <row r="15116" spans="1:12" x14ac:dyDescent="0.45">
      <c r="A15116" t="str">
        <f t="shared" si="236"/>
        <v>Morristown, Vermont, United States</v>
      </c>
      <c r="B15116" t="s">
        <v>18722</v>
      </c>
      <c r="C15116" t="s">
        <v>18722</v>
      </c>
      <c r="D15116">
        <v>44.548499999999997</v>
      </c>
      <c r="E15116">
        <v>-72.637600000000006</v>
      </c>
      <c r="F15116" t="s">
        <v>530</v>
      </c>
      <c r="G15116" t="s">
        <v>531</v>
      </c>
      <c r="H15116" t="s">
        <v>532</v>
      </c>
      <c r="I15116" t="s">
        <v>3653</v>
      </c>
      <c r="K15116">
        <v>5420</v>
      </c>
      <c r="L15116">
        <v>1840070935</v>
      </c>
    </row>
    <row r="15117" spans="1:12" x14ac:dyDescent="0.45">
      <c r="A15117" t="str">
        <f t="shared" si="236"/>
        <v>Morrisville, North Carolina, United States</v>
      </c>
      <c r="B15117" t="s">
        <v>18723</v>
      </c>
      <c r="C15117" t="s">
        <v>18723</v>
      </c>
      <c r="D15117">
        <v>35.8367</v>
      </c>
      <c r="E15117">
        <v>-78.834800000000001</v>
      </c>
      <c r="F15117" t="s">
        <v>530</v>
      </c>
      <c r="G15117" t="s">
        <v>531</v>
      </c>
      <c r="H15117" t="s">
        <v>532</v>
      </c>
      <c r="I15117" t="s">
        <v>589</v>
      </c>
      <c r="K15117">
        <v>28846</v>
      </c>
      <c r="L15117">
        <v>1840016195</v>
      </c>
    </row>
    <row r="15118" spans="1:12" x14ac:dyDescent="0.45">
      <c r="A15118" t="str">
        <f t="shared" si="236"/>
        <v>Morrisville, Pennsylvania, United States</v>
      </c>
      <c r="B15118" t="s">
        <v>18723</v>
      </c>
      <c r="C15118" t="s">
        <v>18723</v>
      </c>
      <c r="D15118">
        <v>40.2074</v>
      </c>
      <c r="E15118">
        <v>-74.78</v>
      </c>
      <c r="F15118" t="s">
        <v>530</v>
      </c>
      <c r="G15118" t="s">
        <v>531</v>
      </c>
      <c r="H15118" t="s">
        <v>532</v>
      </c>
      <c r="I15118" t="s">
        <v>620</v>
      </c>
      <c r="K15118">
        <v>8521</v>
      </c>
      <c r="L15118">
        <v>1840001326</v>
      </c>
    </row>
    <row r="15119" spans="1:12" x14ac:dyDescent="0.45">
      <c r="A15119" t="str">
        <f t="shared" si="236"/>
        <v>Morro Agudo, São Paulo, Brazil</v>
      </c>
      <c r="B15119" t="s">
        <v>18724</v>
      </c>
      <c r="C15119" t="s">
        <v>18724</v>
      </c>
      <c r="D15119">
        <v>-20.731400000000001</v>
      </c>
      <c r="E15119">
        <v>-48.0578</v>
      </c>
      <c r="F15119" t="s">
        <v>491</v>
      </c>
      <c r="G15119" t="s">
        <v>492</v>
      </c>
      <c r="H15119" t="s">
        <v>493</v>
      </c>
      <c r="I15119" t="s">
        <v>801</v>
      </c>
      <c r="K15119">
        <v>31620</v>
      </c>
      <c r="L15119">
        <v>1076136085</v>
      </c>
    </row>
    <row r="15120" spans="1:12" x14ac:dyDescent="0.45">
      <c r="A15120" t="str">
        <f t="shared" si="236"/>
        <v>Morro Bay, California, United States</v>
      </c>
      <c r="B15120" t="s">
        <v>18725</v>
      </c>
      <c r="C15120" t="s">
        <v>18725</v>
      </c>
      <c r="D15120">
        <v>35.368099999999998</v>
      </c>
      <c r="E15120">
        <v>-120.8481</v>
      </c>
      <c r="F15120" t="s">
        <v>530</v>
      </c>
      <c r="G15120" t="s">
        <v>531</v>
      </c>
      <c r="H15120" t="s">
        <v>532</v>
      </c>
      <c r="I15120" t="s">
        <v>754</v>
      </c>
      <c r="K15120">
        <v>10543</v>
      </c>
      <c r="L15120">
        <v>1840020415</v>
      </c>
    </row>
    <row r="15121" spans="1:12" x14ac:dyDescent="0.45">
      <c r="A15121" t="str">
        <f t="shared" si="236"/>
        <v>Morrow, Georgia, United States</v>
      </c>
      <c r="B15121" t="s">
        <v>18726</v>
      </c>
      <c r="C15121" t="s">
        <v>18726</v>
      </c>
      <c r="D15121">
        <v>33.581600000000002</v>
      </c>
      <c r="E15121">
        <v>-84.339200000000005</v>
      </c>
      <c r="F15121" t="s">
        <v>530</v>
      </c>
      <c r="G15121" t="s">
        <v>531</v>
      </c>
      <c r="H15121" t="s">
        <v>532</v>
      </c>
      <c r="I15121" t="s">
        <v>763</v>
      </c>
      <c r="K15121">
        <v>7192</v>
      </c>
      <c r="L15121">
        <v>1840014814</v>
      </c>
    </row>
    <row r="15122" spans="1:12" x14ac:dyDescent="0.45">
      <c r="A15122" t="str">
        <f t="shared" si="236"/>
        <v>Morsang-sur-Orge, Île-de-France, France</v>
      </c>
      <c r="B15122" t="s">
        <v>18727</v>
      </c>
      <c r="C15122" t="s">
        <v>18727</v>
      </c>
      <c r="D15122">
        <v>48.661799999999999</v>
      </c>
      <c r="E15122">
        <v>2.3460999999999999</v>
      </c>
      <c r="F15122" t="s">
        <v>526</v>
      </c>
      <c r="G15122" t="s">
        <v>527</v>
      </c>
      <c r="H15122" t="s">
        <v>528</v>
      </c>
      <c r="I15122" t="s">
        <v>732</v>
      </c>
      <c r="K15122">
        <v>20909</v>
      </c>
      <c r="L15122">
        <v>1250633800</v>
      </c>
    </row>
    <row r="15123" spans="1:12" x14ac:dyDescent="0.45">
      <c r="A15123" t="str">
        <f t="shared" si="236"/>
        <v>Morshansk, Tambovskaya Oblast’, Russia</v>
      </c>
      <c r="B15123" t="s">
        <v>18728</v>
      </c>
      <c r="C15123" t="s">
        <v>18728</v>
      </c>
      <c r="D15123">
        <v>53.45</v>
      </c>
      <c r="E15123">
        <v>41.8</v>
      </c>
      <c r="F15123" t="s">
        <v>504</v>
      </c>
      <c r="G15123" t="s">
        <v>505</v>
      </c>
      <c r="H15123" t="s">
        <v>506</v>
      </c>
      <c r="I15123" t="s">
        <v>14803</v>
      </c>
      <c r="K15123">
        <v>39362</v>
      </c>
      <c r="L15123">
        <v>1643010235</v>
      </c>
    </row>
    <row r="15124" spans="1:12" x14ac:dyDescent="0.45">
      <c r="A15124" t="str">
        <f t="shared" si="236"/>
        <v>Morshyn, L’vivs’ka Oblast’, Ukraine</v>
      </c>
      <c r="B15124" t="s">
        <v>18729</v>
      </c>
      <c r="C15124" t="s">
        <v>18729</v>
      </c>
      <c r="D15124">
        <v>49.155000000000001</v>
      </c>
      <c r="E15124">
        <v>23.872499999999999</v>
      </c>
      <c r="F15124" t="s">
        <v>1461</v>
      </c>
      <c r="G15124" t="s">
        <v>1462</v>
      </c>
      <c r="H15124" t="s">
        <v>1463</v>
      </c>
      <c r="I15124" t="s">
        <v>5000</v>
      </c>
      <c r="K15124">
        <v>5850</v>
      </c>
      <c r="L15124">
        <v>1804460530</v>
      </c>
    </row>
    <row r="15125" spans="1:12" x14ac:dyDescent="0.45">
      <c r="A15125" t="str">
        <f t="shared" si="236"/>
        <v>Morton, Illinois, United States</v>
      </c>
      <c r="B15125" t="s">
        <v>18730</v>
      </c>
      <c r="C15125" t="s">
        <v>18730</v>
      </c>
      <c r="D15125">
        <v>40.613599999999998</v>
      </c>
      <c r="E15125">
        <v>-89.466899999999995</v>
      </c>
      <c r="F15125" t="s">
        <v>530</v>
      </c>
      <c r="G15125" t="s">
        <v>531</v>
      </c>
      <c r="H15125" t="s">
        <v>532</v>
      </c>
      <c r="I15125" t="s">
        <v>824</v>
      </c>
      <c r="K15125">
        <v>16277</v>
      </c>
      <c r="L15125">
        <v>1840011991</v>
      </c>
    </row>
    <row r="15126" spans="1:12" x14ac:dyDescent="0.45">
      <c r="A15126" t="str">
        <f t="shared" si="236"/>
        <v>Morton Grove, Illinois, United States</v>
      </c>
      <c r="B15126" t="s">
        <v>18731</v>
      </c>
      <c r="C15126" t="s">
        <v>18731</v>
      </c>
      <c r="D15126">
        <v>42.042299999999997</v>
      </c>
      <c r="E15126">
        <v>-87.789000000000001</v>
      </c>
      <c r="F15126" t="s">
        <v>530</v>
      </c>
      <c r="G15126" t="s">
        <v>531</v>
      </c>
      <c r="H15126" t="s">
        <v>532</v>
      </c>
      <c r="I15126" t="s">
        <v>824</v>
      </c>
      <c r="K15126">
        <v>22796</v>
      </c>
      <c r="L15126">
        <v>1840011299</v>
      </c>
    </row>
    <row r="15127" spans="1:12" x14ac:dyDescent="0.45">
      <c r="A15127" t="str">
        <f t="shared" si="236"/>
        <v>Mortsel, Flanders, Belgium</v>
      </c>
      <c r="B15127" t="s">
        <v>18732</v>
      </c>
      <c r="C15127" t="s">
        <v>18732</v>
      </c>
      <c r="D15127">
        <v>51.170299999999997</v>
      </c>
      <c r="E15127">
        <v>4.4566999999999997</v>
      </c>
      <c r="F15127" t="s">
        <v>453</v>
      </c>
      <c r="G15127" t="s">
        <v>454</v>
      </c>
      <c r="H15127" t="s">
        <v>455</v>
      </c>
      <c r="I15127" t="s">
        <v>456</v>
      </c>
      <c r="K15127">
        <v>26157</v>
      </c>
      <c r="L15127">
        <v>1056283690</v>
      </c>
    </row>
    <row r="15128" spans="1:12" x14ac:dyDescent="0.45">
      <c r="A15128" t="str">
        <f t="shared" si="236"/>
        <v>Morungaba, São Paulo, Brazil</v>
      </c>
      <c r="B15128" t="s">
        <v>18733</v>
      </c>
      <c r="C15128" t="s">
        <v>18733</v>
      </c>
      <c r="D15128">
        <v>-22.88</v>
      </c>
      <c r="E15128">
        <v>-46.791699999999999</v>
      </c>
      <c r="F15128" t="s">
        <v>491</v>
      </c>
      <c r="G15128" t="s">
        <v>492</v>
      </c>
      <c r="H15128" t="s">
        <v>493</v>
      </c>
      <c r="I15128" t="s">
        <v>801</v>
      </c>
      <c r="K15128">
        <v>12934</v>
      </c>
      <c r="L15128">
        <v>1076597172</v>
      </c>
    </row>
    <row r="15129" spans="1:12" x14ac:dyDescent="0.45">
      <c r="A15129" t="str">
        <f t="shared" si="236"/>
        <v>Morwell, Victoria, Australia</v>
      </c>
      <c r="B15129" t="s">
        <v>18734</v>
      </c>
      <c r="C15129" t="s">
        <v>18734</v>
      </c>
      <c r="D15129">
        <v>-38.2333</v>
      </c>
      <c r="E15129">
        <v>146.4</v>
      </c>
      <c r="F15129" t="s">
        <v>830</v>
      </c>
      <c r="G15129" t="s">
        <v>831</v>
      </c>
      <c r="H15129" t="s">
        <v>832</v>
      </c>
      <c r="I15129" t="s">
        <v>2292</v>
      </c>
      <c r="K15129">
        <v>14026</v>
      </c>
      <c r="L15129">
        <v>1036750619</v>
      </c>
    </row>
    <row r="15130" spans="1:12" x14ac:dyDescent="0.45">
      <c r="A15130" t="str">
        <f t="shared" si="236"/>
        <v>Mosbach, Baden-Württemberg, Germany</v>
      </c>
      <c r="B15130" t="s">
        <v>18735</v>
      </c>
      <c r="C15130" t="s">
        <v>18735</v>
      </c>
      <c r="D15130">
        <v>49.35</v>
      </c>
      <c r="E15130">
        <v>9.1333000000000002</v>
      </c>
      <c r="F15130" t="s">
        <v>441</v>
      </c>
      <c r="G15130" t="s">
        <v>442</v>
      </c>
      <c r="H15130" t="s">
        <v>443</v>
      </c>
      <c r="I15130" t="s">
        <v>451</v>
      </c>
      <c r="J15130" t="s">
        <v>366</v>
      </c>
      <c r="K15130">
        <v>23398</v>
      </c>
      <c r="L15130">
        <v>1276659317</v>
      </c>
    </row>
    <row r="15131" spans="1:12" x14ac:dyDescent="0.45">
      <c r="A15131" t="str">
        <f t="shared" si="236"/>
        <v>Mosbrough, Sheffield, United Kingdom</v>
      </c>
      <c r="B15131" t="s">
        <v>18736</v>
      </c>
      <c r="C15131" t="s">
        <v>18736</v>
      </c>
      <c r="D15131">
        <v>53.325000000000003</v>
      </c>
      <c r="E15131">
        <v>-1.3620000000000001</v>
      </c>
      <c r="F15131" t="s">
        <v>536</v>
      </c>
      <c r="G15131" t="s">
        <v>537</v>
      </c>
      <c r="H15131" t="s">
        <v>538</v>
      </c>
      <c r="I15131" t="s">
        <v>6650</v>
      </c>
      <c r="K15131">
        <v>17097</v>
      </c>
      <c r="L15131">
        <v>1826344897</v>
      </c>
    </row>
    <row r="15132" spans="1:12" x14ac:dyDescent="0.45">
      <c r="A15132" t="str">
        <f t="shared" si="236"/>
        <v>Moscow, Moskva, Russia</v>
      </c>
      <c r="B15132" t="s">
        <v>18737</v>
      </c>
      <c r="C15132" t="s">
        <v>18737</v>
      </c>
      <c r="D15132">
        <v>55.755800000000001</v>
      </c>
      <c r="E15132">
        <v>37.617800000000003</v>
      </c>
      <c r="F15132" t="s">
        <v>504</v>
      </c>
      <c r="G15132" t="s">
        <v>505</v>
      </c>
      <c r="H15132" t="s">
        <v>506</v>
      </c>
      <c r="I15132" t="s">
        <v>14580</v>
      </c>
      <c r="J15132" t="s">
        <v>606</v>
      </c>
      <c r="K15132">
        <v>17125000</v>
      </c>
      <c r="L15132">
        <v>1643318494</v>
      </c>
    </row>
    <row r="15133" spans="1:12" x14ac:dyDescent="0.45">
      <c r="A15133" t="str">
        <f t="shared" si="236"/>
        <v>Moscow, Idaho, United States</v>
      </c>
      <c r="B15133" t="s">
        <v>18737</v>
      </c>
      <c r="C15133" t="s">
        <v>18737</v>
      </c>
      <c r="D15133">
        <v>46.730699999999999</v>
      </c>
      <c r="E15133">
        <v>-116.9986</v>
      </c>
      <c r="F15133" t="s">
        <v>530</v>
      </c>
      <c r="G15133" t="s">
        <v>531</v>
      </c>
      <c r="H15133" t="s">
        <v>532</v>
      </c>
      <c r="I15133" t="s">
        <v>1862</v>
      </c>
      <c r="K15133">
        <v>26145</v>
      </c>
      <c r="L15133">
        <v>1840019868</v>
      </c>
    </row>
    <row r="15134" spans="1:12" x14ac:dyDescent="0.45">
      <c r="A15134" t="str">
        <f t="shared" si="236"/>
        <v>Moses Lake, Washington, United States</v>
      </c>
      <c r="B15134" t="s">
        <v>18738</v>
      </c>
      <c r="C15134" t="s">
        <v>18738</v>
      </c>
      <c r="D15134">
        <v>47.128</v>
      </c>
      <c r="E15134">
        <v>-119.2761</v>
      </c>
      <c r="F15134" t="s">
        <v>530</v>
      </c>
      <c r="G15134" t="s">
        <v>531</v>
      </c>
      <c r="H15134" t="s">
        <v>532</v>
      </c>
      <c r="I15134" t="s">
        <v>585</v>
      </c>
      <c r="K15134">
        <v>39002</v>
      </c>
      <c r="L15134">
        <v>1840019817</v>
      </c>
    </row>
    <row r="15135" spans="1:12" x14ac:dyDescent="0.45">
      <c r="A15135" t="str">
        <f t="shared" si="236"/>
        <v>Mosgiel, Otago, New Zealand</v>
      </c>
      <c r="B15135" t="s">
        <v>18739</v>
      </c>
      <c r="C15135" t="s">
        <v>18739</v>
      </c>
      <c r="D15135">
        <v>-45.875</v>
      </c>
      <c r="E15135">
        <v>170.34800000000001</v>
      </c>
      <c r="F15135" t="s">
        <v>1518</v>
      </c>
      <c r="G15135" t="s">
        <v>1519</v>
      </c>
      <c r="H15135" t="s">
        <v>1520</v>
      </c>
      <c r="I15135" t="s">
        <v>1521</v>
      </c>
      <c r="K15135">
        <v>13400</v>
      </c>
      <c r="L15135">
        <v>1554341062</v>
      </c>
    </row>
    <row r="15136" spans="1:12" x14ac:dyDescent="0.45">
      <c r="A15136" t="str">
        <f t="shared" si="236"/>
        <v>Moshi, Kilimanjaro, Tanzania</v>
      </c>
      <c r="B15136" t="s">
        <v>18740</v>
      </c>
      <c r="C15136" t="s">
        <v>18740</v>
      </c>
      <c r="D15136">
        <v>-3.3349000000000002</v>
      </c>
      <c r="E15136">
        <v>37.340400000000002</v>
      </c>
      <c r="F15136" t="s">
        <v>2466</v>
      </c>
      <c r="G15136" t="s">
        <v>2467</v>
      </c>
      <c r="H15136" t="s">
        <v>2468</v>
      </c>
      <c r="I15136" t="s">
        <v>18741</v>
      </c>
      <c r="J15136" t="s">
        <v>378</v>
      </c>
      <c r="K15136">
        <v>144739</v>
      </c>
      <c r="L15136">
        <v>1834217168</v>
      </c>
    </row>
    <row r="15137" spans="1:12" x14ac:dyDescent="0.45">
      <c r="A15137" t="str">
        <f t="shared" si="236"/>
        <v>Mositai, Inner Mongolia, China</v>
      </c>
      <c r="B15137" t="s">
        <v>18742</v>
      </c>
      <c r="C15137" t="s">
        <v>18742</v>
      </c>
      <c r="D15137">
        <v>45.526600000000002</v>
      </c>
      <c r="E15137">
        <v>119.6506</v>
      </c>
      <c r="F15137" t="s">
        <v>1039</v>
      </c>
      <c r="G15137" t="s">
        <v>1040</v>
      </c>
      <c r="H15137" t="s">
        <v>1041</v>
      </c>
      <c r="I15137" t="s">
        <v>3543</v>
      </c>
      <c r="J15137" t="s">
        <v>366</v>
      </c>
      <c r="K15137">
        <v>102214</v>
      </c>
      <c r="L15137">
        <v>1156252271</v>
      </c>
    </row>
    <row r="15138" spans="1:12" x14ac:dyDescent="0.45">
      <c r="A15138" t="str">
        <f t="shared" si="236"/>
        <v>Moskovskiy, Moskovskaya Oblast’, Russia</v>
      </c>
      <c r="B15138" t="s">
        <v>18743</v>
      </c>
      <c r="C15138" t="s">
        <v>18743</v>
      </c>
      <c r="D15138">
        <v>55.5991</v>
      </c>
      <c r="E15138">
        <v>37.354999999999997</v>
      </c>
      <c r="F15138" t="s">
        <v>504</v>
      </c>
      <c r="G15138" t="s">
        <v>505</v>
      </c>
      <c r="H15138" t="s">
        <v>506</v>
      </c>
      <c r="I15138" t="s">
        <v>3224</v>
      </c>
      <c r="K15138">
        <v>50167</v>
      </c>
      <c r="L15138">
        <v>1643344934</v>
      </c>
    </row>
    <row r="15139" spans="1:12" x14ac:dyDescent="0.45">
      <c r="A15139" t="str">
        <f t="shared" si="236"/>
        <v>Mosonmagyaróvár, Győr-Moson-Sopron, Hungary</v>
      </c>
      <c r="B15139" t="s">
        <v>18744</v>
      </c>
      <c r="C15139" t="s">
        <v>18745</v>
      </c>
      <c r="D15139">
        <v>47.866700000000002</v>
      </c>
      <c r="E15139">
        <v>17.2667</v>
      </c>
      <c r="F15139" t="s">
        <v>641</v>
      </c>
      <c r="G15139" t="s">
        <v>642</v>
      </c>
      <c r="H15139" t="s">
        <v>643</v>
      </c>
      <c r="I15139" t="s">
        <v>7814</v>
      </c>
      <c r="J15139" t="s">
        <v>366</v>
      </c>
      <c r="K15139">
        <v>33318</v>
      </c>
      <c r="L15139">
        <v>1348666755</v>
      </c>
    </row>
    <row r="15140" spans="1:12" x14ac:dyDescent="0.45">
      <c r="A15140" t="str">
        <f t="shared" si="236"/>
        <v>Moss, Østfold, Norway</v>
      </c>
      <c r="B15140" t="s">
        <v>18746</v>
      </c>
      <c r="C15140" t="s">
        <v>18746</v>
      </c>
      <c r="D15140">
        <v>59.436999999999998</v>
      </c>
      <c r="E15140">
        <v>10.6692</v>
      </c>
      <c r="F15140" t="s">
        <v>1169</v>
      </c>
      <c r="G15140" t="s">
        <v>1170</v>
      </c>
      <c r="H15140" t="s">
        <v>1171</v>
      </c>
      <c r="I15140" t="s">
        <v>18747</v>
      </c>
      <c r="J15140" t="s">
        <v>366</v>
      </c>
      <c r="K15140">
        <v>36901</v>
      </c>
      <c r="L15140">
        <v>1578386435</v>
      </c>
    </row>
    <row r="15141" spans="1:12" x14ac:dyDescent="0.45">
      <c r="A15141" t="str">
        <f t="shared" si="236"/>
        <v>Moss Bluff, Louisiana, United States</v>
      </c>
      <c r="B15141" t="s">
        <v>18748</v>
      </c>
      <c r="C15141" t="s">
        <v>18748</v>
      </c>
      <c r="D15141">
        <v>30.303899999999999</v>
      </c>
      <c r="E15141">
        <v>-93.205100000000002</v>
      </c>
      <c r="F15141" t="s">
        <v>530</v>
      </c>
      <c r="G15141" t="s">
        <v>531</v>
      </c>
      <c r="H15141" t="s">
        <v>532</v>
      </c>
      <c r="I15141" t="s">
        <v>533</v>
      </c>
      <c r="K15141">
        <v>12034</v>
      </c>
      <c r="L15141">
        <v>1840013962</v>
      </c>
    </row>
    <row r="15142" spans="1:12" x14ac:dyDescent="0.45">
      <c r="A15142" t="str">
        <f t="shared" si="236"/>
        <v>Moss Point, Mississippi, United States</v>
      </c>
      <c r="B15142" t="s">
        <v>18749</v>
      </c>
      <c r="C15142" t="s">
        <v>18749</v>
      </c>
      <c r="D15142">
        <v>30.423999999999999</v>
      </c>
      <c r="E15142">
        <v>-88.528899999999993</v>
      </c>
      <c r="F15142" t="s">
        <v>530</v>
      </c>
      <c r="G15142" t="s">
        <v>531</v>
      </c>
      <c r="H15142" t="s">
        <v>532</v>
      </c>
      <c r="I15142" t="s">
        <v>1875</v>
      </c>
      <c r="K15142">
        <v>13350</v>
      </c>
      <c r="L15142">
        <v>1840015016</v>
      </c>
    </row>
    <row r="15143" spans="1:12" x14ac:dyDescent="0.45">
      <c r="A15143" t="str">
        <f t="shared" si="236"/>
        <v>Moss Vale, New South Wales, Australia</v>
      </c>
      <c r="B15143" t="s">
        <v>18750</v>
      </c>
      <c r="C15143" t="s">
        <v>18750</v>
      </c>
      <c r="D15143">
        <v>-34.548299999999998</v>
      </c>
      <c r="E15143">
        <v>150.36779999999999</v>
      </c>
      <c r="F15143" t="s">
        <v>830</v>
      </c>
      <c r="G15143" t="s">
        <v>831</v>
      </c>
      <c r="H15143" t="s">
        <v>832</v>
      </c>
      <c r="I15143" t="s">
        <v>1454</v>
      </c>
      <c r="K15143">
        <v>8579</v>
      </c>
      <c r="L15143">
        <v>1036872626</v>
      </c>
    </row>
    <row r="15144" spans="1:12" x14ac:dyDescent="0.45">
      <c r="A15144" t="str">
        <f t="shared" si="236"/>
        <v>Mossel Bay, Western Cape, South Africa</v>
      </c>
      <c r="B15144" t="s">
        <v>18751</v>
      </c>
      <c r="C15144" t="s">
        <v>18751</v>
      </c>
      <c r="D15144">
        <v>-34.183300000000003</v>
      </c>
      <c r="E15144">
        <v>22.133299999999998</v>
      </c>
      <c r="F15144" t="s">
        <v>1436</v>
      </c>
      <c r="G15144" t="s">
        <v>1437</v>
      </c>
      <c r="H15144" t="s">
        <v>1438</v>
      </c>
      <c r="I15144" t="s">
        <v>3883</v>
      </c>
      <c r="K15144">
        <v>59031</v>
      </c>
      <c r="L15144">
        <v>1710597106</v>
      </c>
    </row>
    <row r="15145" spans="1:12" x14ac:dyDescent="0.45">
      <c r="A15145" t="str">
        <f t="shared" si="236"/>
        <v>Mossendjo, Niari, Congo (Brazzaville)</v>
      </c>
      <c r="B15145" t="s">
        <v>18752</v>
      </c>
      <c r="C15145" t="s">
        <v>18752</v>
      </c>
      <c r="D15145">
        <v>-2.9458000000000002</v>
      </c>
      <c r="E15145">
        <v>12.714700000000001</v>
      </c>
      <c r="F15145" t="s">
        <v>4888</v>
      </c>
      <c r="G15145" t="s">
        <v>4889</v>
      </c>
      <c r="H15145" t="s">
        <v>4890</v>
      </c>
      <c r="I15145" t="s">
        <v>8576</v>
      </c>
      <c r="K15145">
        <v>30936</v>
      </c>
      <c r="L15145">
        <v>1178679314</v>
      </c>
    </row>
    <row r="15146" spans="1:12" x14ac:dyDescent="0.45">
      <c r="A15146" t="str">
        <f t="shared" si="236"/>
        <v>Mössingen, Baden-Württemberg, Germany</v>
      </c>
      <c r="B15146" t="s">
        <v>18753</v>
      </c>
      <c r="C15146" t="s">
        <v>18754</v>
      </c>
      <c r="D15146">
        <v>48.406399999999998</v>
      </c>
      <c r="E15146">
        <v>9.0574999999999992</v>
      </c>
      <c r="F15146" t="s">
        <v>441</v>
      </c>
      <c r="G15146" t="s">
        <v>442</v>
      </c>
      <c r="H15146" t="s">
        <v>443</v>
      </c>
      <c r="I15146" t="s">
        <v>451</v>
      </c>
      <c r="K15146">
        <v>20480</v>
      </c>
      <c r="L15146">
        <v>1276236369</v>
      </c>
    </row>
    <row r="15147" spans="1:12" x14ac:dyDescent="0.45">
      <c r="A15147" t="str">
        <f t="shared" si="236"/>
        <v>Mossley, Tameside, United Kingdom</v>
      </c>
      <c r="B15147" t="s">
        <v>18755</v>
      </c>
      <c r="C15147" t="s">
        <v>18755</v>
      </c>
      <c r="D15147">
        <v>53.514699999999998</v>
      </c>
      <c r="E15147">
        <v>-2.0387</v>
      </c>
      <c r="F15147" t="s">
        <v>536</v>
      </c>
      <c r="G15147" t="s">
        <v>537</v>
      </c>
      <c r="H15147" t="s">
        <v>538</v>
      </c>
      <c r="I15147" t="s">
        <v>2579</v>
      </c>
      <c r="K15147">
        <v>10921</v>
      </c>
      <c r="L15147">
        <v>1826750637</v>
      </c>
    </row>
    <row r="15148" spans="1:12" x14ac:dyDescent="0.45">
      <c r="A15148" t="str">
        <f t="shared" si="236"/>
        <v>Mossoró, Rio Grande do Norte, Brazil</v>
      </c>
      <c r="B15148" t="s">
        <v>18756</v>
      </c>
      <c r="C15148" t="s">
        <v>18757</v>
      </c>
      <c r="D15148">
        <v>-5.19</v>
      </c>
      <c r="E15148">
        <v>-37.340000000000003</v>
      </c>
      <c r="F15148" t="s">
        <v>491</v>
      </c>
      <c r="G15148" t="s">
        <v>492</v>
      </c>
      <c r="H15148" t="s">
        <v>493</v>
      </c>
      <c r="I15148" t="s">
        <v>760</v>
      </c>
      <c r="K15148">
        <v>202583</v>
      </c>
      <c r="L15148">
        <v>1076461194</v>
      </c>
    </row>
    <row r="15149" spans="1:12" x14ac:dyDescent="0.45">
      <c r="A15149" t="str">
        <f t="shared" si="236"/>
        <v>Most, Ústecký Kraj, Czechia</v>
      </c>
      <c r="B15149" t="s">
        <v>18758</v>
      </c>
      <c r="C15149" t="s">
        <v>18758</v>
      </c>
      <c r="D15149">
        <v>50.503100000000003</v>
      </c>
      <c r="E15149">
        <v>13.636699999999999</v>
      </c>
      <c r="F15149" t="s">
        <v>2480</v>
      </c>
      <c r="G15149" t="s">
        <v>2481</v>
      </c>
      <c r="H15149" t="s">
        <v>2482</v>
      </c>
      <c r="I15149" t="s">
        <v>4483</v>
      </c>
      <c r="K15149">
        <v>66034</v>
      </c>
      <c r="L15149">
        <v>1203813984</v>
      </c>
    </row>
    <row r="15150" spans="1:12" x14ac:dyDescent="0.45">
      <c r="A15150" t="str">
        <f t="shared" si="236"/>
        <v>Mosta, Mosta, Malta</v>
      </c>
      <c r="B15150" t="s">
        <v>18759</v>
      </c>
      <c r="C15150" t="s">
        <v>18759</v>
      </c>
      <c r="D15150">
        <v>35.909199999999998</v>
      </c>
      <c r="E15150">
        <v>14.425599999999999</v>
      </c>
      <c r="F15150" t="s">
        <v>2704</v>
      </c>
      <c r="G15150" t="s">
        <v>2705</v>
      </c>
      <c r="H15150" t="s">
        <v>2706</v>
      </c>
      <c r="I15150" t="s">
        <v>18759</v>
      </c>
      <c r="J15150" t="s">
        <v>378</v>
      </c>
      <c r="L15150">
        <v>1470176983</v>
      </c>
    </row>
    <row r="15151" spans="1:12" x14ac:dyDescent="0.45">
      <c r="A15151" t="str">
        <f t="shared" si="236"/>
        <v>Mostaganem, Mostaganem, Algeria</v>
      </c>
      <c r="B15151" t="s">
        <v>18760</v>
      </c>
      <c r="C15151" t="s">
        <v>18760</v>
      </c>
      <c r="D15151">
        <v>35.933300000000003</v>
      </c>
      <c r="E15151">
        <v>9.0300000000000005E-2</v>
      </c>
      <c r="F15151" t="s">
        <v>486</v>
      </c>
      <c r="G15151" t="s">
        <v>487</v>
      </c>
      <c r="H15151" t="s">
        <v>488</v>
      </c>
      <c r="I15151" t="s">
        <v>18760</v>
      </c>
      <c r="J15151" t="s">
        <v>378</v>
      </c>
      <c r="K15151">
        <v>145696</v>
      </c>
      <c r="L15151">
        <v>1012061703</v>
      </c>
    </row>
    <row r="15152" spans="1:12" x14ac:dyDescent="0.45">
      <c r="A15152" t="str">
        <f t="shared" si="236"/>
        <v>Mostar, Bosnia and Herzegovina, Federation of, Bosnia And Herzegovina</v>
      </c>
      <c r="B15152" t="s">
        <v>18761</v>
      </c>
      <c r="C15152" t="s">
        <v>18761</v>
      </c>
      <c r="D15152">
        <v>43.349400000000003</v>
      </c>
      <c r="E15152">
        <v>17.8125</v>
      </c>
      <c r="F15152" t="s">
        <v>3488</v>
      </c>
      <c r="G15152" t="s">
        <v>3489</v>
      </c>
      <c r="H15152" t="s">
        <v>3490</v>
      </c>
      <c r="I15152" t="s">
        <v>4454</v>
      </c>
      <c r="J15152" t="s">
        <v>366</v>
      </c>
      <c r="K15152">
        <v>163067</v>
      </c>
      <c r="L15152">
        <v>1070000220</v>
      </c>
    </row>
    <row r="15153" spans="1:12" x14ac:dyDescent="0.45">
      <c r="A15153" t="str">
        <f t="shared" si="236"/>
        <v>Moston, Manchester, United Kingdom</v>
      </c>
      <c r="B15153" t="s">
        <v>18762</v>
      </c>
      <c r="C15153" t="s">
        <v>18762</v>
      </c>
      <c r="D15153">
        <v>53.515599999999999</v>
      </c>
      <c r="E15153">
        <v>-2.1848000000000001</v>
      </c>
      <c r="F15153" t="s">
        <v>536</v>
      </c>
      <c r="G15153" t="s">
        <v>537</v>
      </c>
      <c r="H15153" t="s">
        <v>538</v>
      </c>
      <c r="I15153" t="s">
        <v>3124</v>
      </c>
      <c r="K15153">
        <v>14518</v>
      </c>
      <c r="L15153">
        <v>1826000013</v>
      </c>
    </row>
    <row r="15154" spans="1:12" x14ac:dyDescent="0.45">
      <c r="A15154" t="str">
        <f t="shared" si="236"/>
        <v>Mosul, Nīnawá, Iraq</v>
      </c>
      <c r="B15154" t="s">
        <v>18763</v>
      </c>
      <c r="C15154" t="s">
        <v>18763</v>
      </c>
      <c r="D15154">
        <v>36.366700000000002</v>
      </c>
      <c r="E15154">
        <v>43.116700000000002</v>
      </c>
      <c r="F15154" t="s">
        <v>782</v>
      </c>
      <c r="G15154" t="s">
        <v>783</v>
      </c>
      <c r="H15154" t="s">
        <v>784</v>
      </c>
      <c r="I15154" t="s">
        <v>11742</v>
      </c>
      <c r="J15154" t="s">
        <v>378</v>
      </c>
      <c r="K15154">
        <v>1694000</v>
      </c>
      <c r="L15154">
        <v>1368194914</v>
      </c>
    </row>
    <row r="15155" spans="1:12" x14ac:dyDescent="0.45">
      <c r="A15155" t="str">
        <f t="shared" si="236"/>
        <v>Motegi, Tochigi, Japan</v>
      </c>
      <c r="B15155" t="s">
        <v>18764</v>
      </c>
      <c r="C15155" t="s">
        <v>18764</v>
      </c>
      <c r="D15155">
        <v>36.5167</v>
      </c>
      <c r="E15155">
        <v>140.1833</v>
      </c>
      <c r="F15155" t="s">
        <v>514</v>
      </c>
      <c r="G15155" t="s">
        <v>515</v>
      </c>
      <c r="H15155" t="s">
        <v>516</v>
      </c>
      <c r="I15155" t="s">
        <v>14019</v>
      </c>
      <c r="K15155">
        <v>12046</v>
      </c>
      <c r="L15155">
        <v>1392187288</v>
      </c>
    </row>
    <row r="15156" spans="1:12" x14ac:dyDescent="0.45">
      <c r="A15156" t="str">
        <f t="shared" si="236"/>
        <v>Motherwell, North Lanarkshire, United Kingdom</v>
      </c>
      <c r="B15156" t="s">
        <v>18765</v>
      </c>
      <c r="C15156" t="s">
        <v>18765</v>
      </c>
      <c r="D15156">
        <v>55.783900000000003</v>
      </c>
      <c r="E15156">
        <v>-3.9851999999999999</v>
      </c>
      <c r="F15156" t="s">
        <v>536</v>
      </c>
      <c r="G15156" t="s">
        <v>537</v>
      </c>
      <c r="H15156" t="s">
        <v>538</v>
      </c>
      <c r="I15156" t="s">
        <v>1074</v>
      </c>
      <c r="K15156">
        <v>32480</v>
      </c>
      <c r="L15156">
        <v>1826854355</v>
      </c>
    </row>
    <row r="15157" spans="1:12" x14ac:dyDescent="0.45">
      <c r="A15157" t="str">
        <f t="shared" si="236"/>
        <v>Motomachi, Hokkaidō, Japan</v>
      </c>
      <c r="B15157" t="s">
        <v>18766</v>
      </c>
      <c r="C15157" t="s">
        <v>18766</v>
      </c>
      <c r="D15157">
        <v>43.823599999999999</v>
      </c>
      <c r="E15157">
        <v>144.10720000000001</v>
      </c>
      <c r="F15157" t="s">
        <v>514</v>
      </c>
      <c r="G15157" t="s">
        <v>515</v>
      </c>
      <c r="H15157" t="s">
        <v>516</v>
      </c>
      <c r="I15157" t="s">
        <v>517</v>
      </c>
      <c r="K15157">
        <v>19300</v>
      </c>
      <c r="L15157">
        <v>1392132388</v>
      </c>
    </row>
    <row r="15158" spans="1:12" x14ac:dyDescent="0.45">
      <c r="A15158" t="str">
        <f t="shared" si="236"/>
        <v>Motomiya, Fukushima, Japan</v>
      </c>
      <c r="B15158" t="s">
        <v>18767</v>
      </c>
      <c r="C15158" t="s">
        <v>18767</v>
      </c>
      <c r="D15158">
        <v>37.513300000000001</v>
      </c>
      <c r="E15158">
        <v>140.3939</v>
      </c>
      <c r="F15158" t="s">
        <v>514</v>
      </c>
      <c r="G15158" t="s">
        <v>515</v>
      </c>
      <c r="H15158" t="s">
        <v>516</v>
      </c>
      <c r="I15158" t="s">
        <v>2521</v>
      </c>
      <c r="K15158">
        <v>30546</v>
      </c>
      <c r="L15158">
        <v>1392717520</v>
      </c>
    </row>
    <row r="15159" spans="1:12" x14ac:dyDescent="0.45">
      <c r="A15159" t="str">
        <f t="shared" si="236"/>
        <v>Motosu, Gifu, Japan</v>
      </c>
      <c r="B15159" t="s">
        <v>18768</v>
      </c>
      <c r="C15159" t="s">
        <v>18768</v>
      </c>
      <c r="D15159">
        <v>35.4831</v>
      </c>
      <c r="E15159">
        <v>136.67859999999999</v>
      </c>
      <c r="F15159" t="s">
        <v>514</v>
      </c>
      <c r="G15159" t="s">
        <v>515</v>
      </c>
      <c r="H15159" t="s">
        <v>516</v>
      </c>
      <c r="I15159" t="s">
        <v>9401</v>
      </c>
      <c r="K15159">
        <v>33054</v>
      </c>
      <c r="L15159">
        <v>1392598380</v>
      </c>
    </row>
    <row r="15160" spans="1:12" x14ac:dyDescent="0.45">
      <c r="A15160" t="str">
        <f t="shared" si="236"/>
        <v>Motril, Andalusia, Spain</v>
      </c>
      <c r="B15160" t="s">
        <v>18769</v>
      </c>
      <c r="C15160" t="s">
        <v>18769</v>
      </c>
      <c r="D15160">
        <v>36.7453</v>
      </c>
      <c r="E15160">
        <v>-3.5206</v>
      </c>
      <c r="F15160" t="s">
        <v>436</v>
      </c>
      <c r="G15160" t="s">
        <v>437</v>
      </c>
      <c r="H15160" t="s">
        <v>438</v>
      </c>
      <c r="I15160" t="s">
        <v>1546</v>
      </c>
      <c r="K15160">
        <v>58020</v>
      </c>
      <c r="L15160">
        <v>1724209936</v>
      </c>
    </row>
    <row r="15161" spans="1:12" x14ac:dyDescent="0.45">
      <c r="A15161" t="str">
        <f t="shared" si="236"/>
        <v>Motul, Yucatán, Mexico</v>
      </c>
      <c r="B15161" t="s">
        <v>18770</v>
      </c>
      <c r="C15161" t="s">
        <v>18770</v>
      </c>
      <c r="D15161">
        <v>21.166699999999999</v>
      </c>
      <c r="E15161">
        <v>-89.466700000000003</v>
      </c>
      <c r="F15161" t="s">
        <v>519</v>
      </c>
      <c r="G15161" t="s">
        <v>520</v>
      </c>
      <c r="H15161" t="s">
        <v>521</v>
      </c>
      <c r="I15161" t="s">
        <v>694</v>
      </c>
      <c r="K15161">
        <v>21508</v>
      </c>
      <c r="L15161">
        <v>1484505595</v>
      </c>
    </row>
    <row r="15162" spans="1:12" x14ac:dyDescent="0.45">
      <c r="A15162" t="str">
        <f t="shared" si="236"/>
        <v>Motupe, Lambayeque, Peru</v>
      </c>
      <c r="B15162" t="s">
        <v>18771</v>
      </c>
      <c r="C15162" t="s">
        <v>18771</v>
      </c>
      <c r="D15162">
        <v>-6.1508000000000003</v>
      </c>
      <c r="E15162">
        <v>-79.720799999999997</v>
      </c>
      <c r="F15162" t="s">
        <v>509</v>
      </c>
      <c r="G15162" t="s">
        <v>510</v>
      </c>
      <c r="H15162" t="s">
        <v>511</v>
      </c>
      <c r="I15162" t="s">
        <v>6857</v>
      </c>
      <c r="K15162">
        <v>13681</v>
      </c>
      <c r="L15162">
        <v>1604380129</v>
      </c>
    </row>
    <row r="15163" spans="1:12" x14ac:dyDescent="0.45">
      <c r="A15163" t="str">
        <f t="shared" si="236"/>
        <v>Mouila, Ngounié, Gabon</v>
      </c>
      <c r="B15163" t="s">
        <v>18772</v>
      </c>
      <c r="C15163" t="s">
        <v>18772</v>
      </c>
      <c r="D15163">
        <v>-1.8667</v>
      </c>
      <c r="E15163">
        <v>11.055</v>
      </c>
      <c r="F15163" t="s">
        <v>4440</v>
      </c>
      <c r="G15163" t="s">
        <v>4441</v>
      </c>
      <c r="H15163" t="s">
        <v>4442</v>
      </c>
      <c r="I15163" t="s">
        <v>18773</v>
      </c>
      <c r="J15163" t="s">
        <v>378</v>
      </c>
      <c r="K15163">
        <v>22469</v>
      </c>
      <c r="L15163">
        <v>1266074474</v>
      </c>
    </row>
    <row r="15164" spans="1:12" x14ac:dyDescent="0.45">
      <c r="A15164" t="str">
        <f t="shared" si="236"/>
        <v>Moultrie, Georgia, United States</v>
      </c>
      <c r="B15164" t="s">
        <v>18774</v>
      </c>
      <c r="C15164" t="s">
        <v>18774</v>
      </c>
      <c r="D15164">
        <v>31.159099999999999</v>
      </c>
      <c r="E15164">
        <v>-83.770799999999994</v>
      </c>
      <c r="F15164" t="s">
        <v>530</v>
      </c>
      <c r="G15164" t="s">
        <v>531</v>
      </c>
      <c r="H15164" t="s">
        <v>532</v>
      </c>
      <c r="I15164" t="s">
        <v>763</v>
      </c>
      <c r="K15164">
        <v>18602</v>
      </c>
      <c r="L15164">
        <v>1840014977</v>
      </c>
    </row>
    <row r="15165" spans="1:12" x14ac:dyDescent="0.45">
      <c r="A15165" t="str">
        <f t="shared" si="236"/>
        <v>Mound, Minnesota, United States</v>
      </c>
      <c r="B15165" t="s">
        <v>18775</v>
      </c>
      <c r="C15165" t="s">
        <v>18775</v>
      </c>
      <c r="D15165">
        <v>44.9328</v>
      </c>
      <c r="E15165">
        <v>-93.659099999999995</v>
      </c>
      <c r="F15165" t="s">
        <v>530</v>
      </c>
      <c r="G15165" t="s">
        <v>531</v>
      </c>
      <c r="H15165" t="s">
        <v>532</v>
      </c>
      <c r="I15165" t="s">
        <v>1433</v>
      </c>
      <c r="K15165">
        <v>9509</v>
      </c>
      <c r="L15165">
        <v>1840007828</v>
      </c>
    </row>
    <row r="15166" spans="1:12" x14ac:dyDescent="0.45">
      <c r="A15166" t="str">
        <f t="shared" si="236"/>
        <v>Moundou, Logone Occidental, Chad</v>
      </c>
      <c r="B15166" t="s">
        <v>18776</v>
      </c>
      <c r="C15166" t="s">
        <v>18776</v>
      </c>
      <c r="D15166">
        <v>8.5667000000000009</v>
      </c>
      <c r="E15166">
        <v>16.083300000000001</v>
      </c>
      <c r="F15166" t="s">
        <v>562</v>
      </c>
      <c r="G15166" t="s">
        <v>563</v>
      </c>
      <c r="H15166" t="s">
        <v>564</v>
      </c>
      <c r="I15166" t="s">
        <v>18777</v>
      </c>
      <c r="J15166" t="s">
        <v>378</v>
      </c>
      <c r="K15166">
        <v>142462</v>
      </c>
      <c r="L15166">
        <v>1148369114</v>
      </c>
    </row>
    <row r="15167" spans="1:12" x14ac:dyDescent="0.45">
      <c r="A15167" t="str">
        <f t="shared" si="236"/>
        <v>Mounds View, Minnesota, United States</v>
      </c>
      <c r="B15167" t="s">
        <v>18778</v>
      </c>
      <c r="C15167" t="s">
        <v>18778</v>
      </c>
      <c r="D15167">
        <v>45.107100000000003</v>
      </c>
      <c r="E15167">
        <v>-93.207599999999999</v>
      </c>
      <c r="F15167" t="s">
        <v>530</v>
      </c>
      <c r="G15167" t="s">
        <v>531</v>
      </c>
      <c r="H15167" t="s">
        <v>532</v>
      </c>
      <c r="I15167" t="s">
        <v>1433</v>
      </c>
      <c r="K15167">
        <v>13324</v>
      </c>
      <c r="L15167">
        <v>1840007840</v>
      </c>
    </row>
    <row r="15168" spans="1:12" x14ac:dyDescent="0.45">
      <c r="A15168" t="str">
        <f t="shared" si="236"/>
        <v>Moundsville, West Virginia, United States</v>
      </c>
      <c r="B15168" t="s">
        <v>18779</v>
      </c>
      <c r="C15168" t="s">
        <v>18779</v>
      </c>
      <c r="D15168">
        <v>39.9221</v>
      </c>
      <c r="E15168">
        <v>-80.742199999999997</v>
      </c>
      <c r="F15168" t="s">
        <v>530</v>
      </c>
      <c r="G15168" t="s">
        <v>531</v>
      </c>
      <c r="H15168" t="s">
        <v>532</v>
      </c>
      <c r="I15168" t="s">
        <v>3915</v>
      </c>
      <c r="K15168">
        <v>8252</v>
      </c>
      <c r="L15168">
        <v>1840005557</v>
      </c>
    </row>
    <row r="15169" spans="1:12" x14ac:dyDescent="0.45">
      <c r="A15169" t="str">
        <f t="shared" si="236"/>
        <v>Mount Airy, North Carolina, United States</v>
      </c>
      <c r="B15169" t="s">
        <v>18780</v>
      </c>
      <c r="C15169" t="s">
        <v>18780</v>
      </c>
      <c r="D15169">
        <v>36.508299999999998</v>
      </c>
      <c r="E15169">
        <v>-80.615399999999994</v>
      </c>
      <c r="F15169" t="s">
        <v>530</v>
      </c>
      <c r="G15169" t="s">
        <v>531</v>
      </c>
      <c r="H15169" t="s">
        <v>532</v>
      </c>
      <c r="I15169" t="s">
        <v>589</v>
      </c>
      <c r="K15169">
        <v>19119</v>
      </c>
      <c r="L15169">
        <v>1840014430</v>
      </c>
    </row>
    <row r="15170" spans="1:12" x14ac:dyDescent="0.45">
      <c r="A15170" t="str">
        <f t="shared" si="236"/>
        <v>Mount Airy, Maryland, United States</v>
      </c>
      <c r="B15170" t="s">
        <v>18780</v>
      </c>
      <c r="C15170" t="s">
        <v>18780</v>
      </c>
      <c r="D15170">
        <v>39.374299999999998</v>
      </c>
      <c r="E15170">
        <v>-77.153499999999994</v>
      </c>
      <c r="F15170" t="s">
        <v>530</v>
      </c>
      <c r="G15170" t="s">
        <v>531</v>
      </c>
      <c r="H15170" t="s">
        <v>532</v>
      </c>
      <c r="I15170" t="s">
        <v>588</v>
      </c>
      <c r="K15170">
        <v>9458</v>
      </c>
      <c r="L15170">
        <v>1840005703</v>
      </c>
    </row>
    <row r="15171" spans="1:12" x14ac:dyDescent="0.45">
      <c r="A15171" t="str">
        <f t="shared" ref="A15171:A15234" si="237">CONCATENATE(B15171,", ",I15171,", ",F15171)</f>
        <v>Mount Arlington, New Jersey, United States</v>
      </c>
      <c r="B15171" t="s">
        <v>18781</v>
      </c>
      <c r="C15171" t="s">
        <v>18781</v>
      </c>
      <c r="D15171">
        <v>40.918999999999997</v>
      </c>
      <c r="E15171">
        <v>-74.638999999999996</v>
      </c>
      <c r="F15171" t="s">
        <v>530</v>
      </c>
      <c r="G15171" t="s">
        <v>531</v>
      </c>
      <c r="H15171" t="s">
        <v>532</v>
      </c>
      <c r="I15171" t="s">
        <v>587</v>
      </c>
      <c r="K15171">
        <v>5852</v>
      </c>
      <c r="L15171">
        <v>1840003579</v>
      </c>
    </row>
    <row r="15172" spans="1:12" x14ac:dyDescent="0.45">
      <c r="A15172" t="str">
        <f t="shared" si="237"/>
        <v>Mount Barker, South Australia, Australia</v>
      </c>
      <c r="B15172" t="s">
        <v>18782</v>
      </c>
      <c r="C15172" t="s">
        <v>18782</v>
      </c>
      <c r="D15172">
        <v>-35.066699999999997</v>
      </c>
      <c r="E15172">
        <v>138.85</v>
      </c>
      <c r="F15172" t="s">
        <v>830</v>
      </c>
      <c r="G15172" t="s">
        <v>831</v>
      </c>
      <c r="H15172" t="s">
        <v>832</v>
      </c>
      <c r="I15172" t="s">
        <v>833</v>
      </c>
      <c r="K15172">
        <v>16629</v>
      </c>
      <c r="L15172">
        <v>1036530325</v>
      </c>
    </row>
    <row r="15173" spans="1:12" x14ac:dyDescent="0.45">
      <c r="A15173" t="str">
        <f t="shared" si="237"/>
        <v>Mount Barker, Western Australia, Australia</v>
      </c>
      <c r="B15173" t="s">
        <v>18782</v>
      </c>
      <c r="C15173" t="s">
        <v>18782</v>
      </c>
      <c r="D15173">
        <v>-34.630000000000003</v>
      </c>
      <c r="E15173">
        <v>117.6669</v>
      </c>
      <c r="F15173" t="s">
        <v>830</v>
      </c>
      <c r="G15173" t="s">
        <v>831</v>
      </c>
      <c r="H15173" t="s">
        <v>832</v>
      </c>
      <c r="I15173" t="s">
        <v>1427</v>
      </c>
      <c r="K15173">
        <v>1905</v>
      </c>
      <c r="L15173">
        <v>1036651498</v>
      </c>
    </row>
    <row r="15174" spans="1:12" x14ac:dyDescent="0.45">
      <c r="A15174" t="str">
        <f t="shared" si="237"/>
        <v>Mount Carmel, Pennsylvania, United States</v>
      </c>
      <c r="B15174" t="s">
        <v>18783</v>
      </c>
      <c r="C15174" t="s">
        <v>18783</v>
      </c>
      <c r="D15174">
        <v>40.795900000000003</v>
      </c>
      <c r="E15174">
        <v>-76.412099999999995</v>
      </c>
      <c r="F15174" t="s">
        <v>530</v>
      </c>
      <c r="G15174" t="s">
        <v>531</v>
      </c>
      <c r="H15174" t="s">
        <v>532</v>
      </c>
      <c r="I15174" t="s">
        <v>620</v>
      </c>
      <c r="K15174">
        <v>5724</v>
      </c>
      <c r="L15174">
        <v>1840000846</v>
      </c>
    </row>
    <row r="15175" spans="1:12" x14ac:dyDescent="0.45">
      <c r="A15175" t="str">
        <f t="shared" si="237"/>
        <v>Mount Carmel, Illinois, United States</v>
      </c>
      <c r="B15175" t="s">
        <v>18783</v>
      </c>
      <c r="C15175" t="s">
        <v>18783</v>
      </c>
      <c r="D15175">
        <v>38.418700000000001</v>
      </c>
      <c r="E15175">
        <v>-87.769400000000005</v>
      </c>
      <c r="F15175" t="s">
        <v>530</v>
      </c>
      <c r="G15175" t="s">
        <v>531</v>
      </c>
      <c r="H15175" t="s">
        <v>532</v>
      </c>
      <c r="I15175" t="s">
        <v>824</v>
      </c>
      <c r="K15175">
        <v>7016</v>
      </c>
      <c r="L15175">
        <v>1840008643</v>
      </c>
    </row>
    <row r="15176" spans="1:12" x14ac:dyDescent="0.45">
      <c r="A15176" t="str">
        <f t="shared" si="237"/>
        <v>Mount Carmel, Ohio, United States</v>
      </c>
      <c r="B15176" t="s">
        <v>18783</v>
      </c>
      <c r="C15176" t="s">
        <v>18783</v>
      </c>
      <c r="D15176">
        <v>39.097799999999999</v>
      </c>
      <c r="E15176">
        <v>-84.299499999999995</v>
      </c>
      <c r="F15176" t="s">
        <v>530</v>
      </c>
      <c r="G15176" t="s">
        <v>531</v>
      </c>
      <c r="H15176" t="s">
        <v>532</v>
      </c>
      <c r="I15176" t="s">
        <v>799</v>
      </c>
      <c r="K15176">
        <v>5372</v>
      </c>
      <c r="L15176">
        <v>1840034326</v>
      </c>
    </row>
    <row r="15177" spans="1:12" x14ac:dyDescent="0.45">
      <c r="A15177" t="str">
        <f t="shared" si="237"/>
        <v>Mount Carmel, Tennessee, United States</v>
      </c>
      <c r="B15177" t="s">
        <v>18783</v>
      </c>
      <c r="C15177" t="s">
        <v>18783</v>
      </c>
      <c r="D15177">
        <v>36.561999999999998</v>
      </c>
      <c r="E15177">
        <v>-82.661799999999999</v>
      </c>
      <c r="F15177" t="s">
        <v>530</v>
      </c>
      <c r="G15177" t="s">
        <v>531</v>
      </c>
      <c r="H15177" t="s">
        <v>532</v>
      </c>
      <c r="I15177" t="s">
        <v>1466</v>
      </c>
      <c r="K15177">
        <v>5294</v>
      </c>
      <c r="L15177">
        <v>1840016025</v>
      </c>
    </row>
    <row r="15178" spans="1:12" x14ac:dyDescent="0.45">
      <c r="A15178" t="str">
        <f t="shared" si="237"/>
        <v>Mount Clemens, Michigan, United States</v>
      </c>
      <c r="B15178" t="s">
        <v>18784</v>
      </c>
      <c r="C15178" t="s">
        <v>18784</v>
      </c>
      <c r="D15178">
        <v>42.5976</v>
      </c>
      <c r="E15178">
        <v>-82.882000000000005</v>
      </c>
      <c r="F15178" t="s">
        <v>530</v>
      </c>
      <c r="G15178" t="s">
        <v>531</v>
      </c>
      <c r="H15178" t="s">
        <v>532</v>
      </c>
      <c r="I15178" t="s">
        <v>868</v>
      </c>
      <c r="K15178">
        <v>16163</v>
      </c>
      <c r="L15178">
        <v>1840003089</v>
      </c>
    </row>
    <row r="15179" spans="1:12" x14ac:dyDescent="0.45">
      <c r="A15179" t="str">
        <f t="shared" si="237"/>
        <v>Mount Cotton, Queensland, Australia</v>
      </c>
      <c r="B15179" t="s">
        <v>18785</v>
      </c>
      <c r="C15179" t="s">
        <v>18785</v>
      </c>
      <c r="D15179">
        <v>-27.6188</v>
      </c>
      <c r="E15179">
        <v>153.221</v>
      </c>
      <c r="F15179" t="s">
        <v>830</v>
      </c>
      <c r="G15179" t="s">
        <v>831</v>
      </c>
      <c r="H15179" t="s">
        <v>832</v>
      </c>
      <c r="I15179" t="s">
        <v>1959</v>
      </c>
      <c r="K15179">
        <v>6835</v>
      </c>
      <c r="L15179">
        <v>1036481380</v>
      </c>
    </row>
    <row r="15180" spans="1:12" x14ac:dyDescent="0.45">
      <c r="A15180" t="str">
        <f t="shared" si="237"/>
        <v>Mount Dora, Florida, United States</v>
      </c>
      <c r="B15180" t="s">
        <v>18786</v>
      </c>
      <c r="C15180" t="s">
        <v>18786</v>
      </c>
      <c r="D15180">
        <v>28.814299999999999</v>
      </c>
      <c r="E15180">
        <v>-81.634399999999999</v>
      </c>
      <c r="F15180" t="s">
        <v>530</v>
      </c>
      <c r="G15180" t="s">
        <v>531</v>
      </c>
      <c r="H15180" t="s">
        <v>532</v>
      </c>
      <c r="I15180" t="s">
        <v>1378</v>
      </c>
      <c r="K15180">
        <v>14516</v>
      </c>
      <c r="L15180">
        <v>1840015082</v>
      </c>
    </row>
    <row r="15181" spans="1:12" x14ac:dyDescent="0.45">
      <c r="A15181" t="str">
        <f t="shared" si="237"/>
        <v>Mount Eliza, Victoria, Australia</v>
      </c>
      <c r="B15181" t="s">
        <v>18787</v>
      </c>
      <c r="C15181" t="s">
        <v>18787</v>
      </c>
      <c r="D15181">
        <v>-38.189</v>
      </c>
      <c r="E15181">
        <v>145.09200000000001</v>
      </c>
      <c r="F15181" t="s">
        <v>830</v>
      </c>
      <c r="G15181" t="s">
        <v>831</v>
      </c>
      <c r="H15181" t="s">
        <v>832</v>
      </c>
      <c r="I15181" t="s">
        <v>2292</v>
      </c>
      <c r="K15181">
        <v>17888</v>
      </c>
      <c r="L15181">
        <v>1036041769</v>
      </c>
    </row>
    <row r="15182" spans="1:12" x14ac:dyDescent="0.45">
      <c r="A15182" t="str">
        <f t="shared" si="237"/>
        <v>Mount Evelyn, Victoria, Australia</v>
      </c>
      <c r="B15182" t="s">
        <v>18788</v>
      </c>
      <c r="C15182" t="s">
        <v>18788</v>
      </c>
      <c r="D15182">
        <v>-37.783299999999997</v>
      </c>
      <c r="E15182">
        <v>145.38329999999999</v>
      </c>
      <c r="F15182" t="s">
        <v>830</v>
      </c>
      <c r="G15182" t="s">
        <v>831</v>
      </c>
      <c r="H15182" t="s">
        <v>832</v>
      </c>
      <c r="I15182" t="s">
        <v>2292</v>
      </c>
      <c r="K15182">
        <v>9702</v>
      </c>
      <c r="L15182">
        <v>1036617292</v>
      </c>
    </row>
    <row r="15183" spans="1:12" x14ac:dyDescent="0.45">
      <c r="A15183" t="str">
        <f t="shared" si="237"/>
        <v>Mount Gambier, South Australia, Australia</v>
      </c>
      <c r="B15183" t="s">
        <v>18789</v>
      </c>
      <c r="C15183" t="s">
        <v>18789</v>
      </c>
      <c r="D15183">
        <v>-37.8294</v>
      </c>
      <c r="E15183">
        <v>140.78280000000001</v>
      </c>
      <c r="F15183" t="s">
        <v>830</v>
      </c>
      <c r="G15183" t="s">
        <v>831</v>
      </c>
      <c r="H15183" t="s">
        <v>832</v>
      </c>
      <c r="I15183" t="s">
        <v>833</v>
      </c>
      <c r="K15183">
        <v>29639</v>
      </c>
      <c r="L15183">
        <v>1036932780</v>
      </c>
    </row>
    <row r="15184" spans="1:12" x14ac:dyDescent="0.45">
      <c r="A15184" t="str">
        <f t="shared" si="237"/>
        <v>Mount Hagen, Western Highlands, Papua New Guinea</v>
      </c>
      <c r="B15184" t="s">
        <v>18790</v>
      </c>
      <c r="C15184" t="s">
        <v>18790</v>
      </c>
      <c r="D15184">
        <v>-5.8666999999999998</v>
      </c>
      <c r="E15184">
        <v>144.2167</v>
      </c>
      <c r="F15184" t="s">
        <v>1658</v>
      </c>
      <c r="G15184" t="s">
        <v>1659</v>
      </c>
      <c r="H15184" t="s">
        <v>1660</v>
      </c>
      <c r="I15184" t="s">
        <v>18791</v>
      </c>
      <c r="J15184" t="s">
        <v>378</v>
      </c>
      <c r="K15184">
        <v>29765</v>
      </c>
      <c r="L15184">
        <v>1598400611</v>
      </c>
    </row>
    <row r="15185" spans="1:12" x14ac:dyDescent="0.45">
      <c r="A15185" t="str">
        <f t="shared" si="237"/>
        <v>Mount Healthy, Ohio, United States</v>
      </c>
      <c r="B15185" t="s">
        <v>18792</v>
      </c>
      <c r="C15185" t="s">
        <v>18792</v>
      </c>
      <c r="D15185">
        <v>39.233800000000002</v>
      </c>
      <c r="E15185">
        <v>-84.546899999999994</v>
      </c>
      <c r="F15185" t="s">
        <v>530</v>
      </c>
      <c r="G15185" t="s">
        <v>531</v>
      </c>
      <c r="H15185" t="s">
        <v>532</v>
      </c>
      <c r="I15185" t="s">
        <v>799</v>
      </c>
      <c r="K15185">
        <v>6736</v>
      </c>
      <c r="L15185">
        <v>1840001607</v>
      </c>
    </row>
    <row r="15186" spans="1:12" x14ac:dyDescent="0.45">
      <c r="A15186" t="str">
        <f t="shared" si="237"/>
        <v>Mount Holly, North Carolina, United States</v>
      </c>
      <c r="B15186" t="s">
        <v>18793</v>
      </c>
      <c r="C15186" t="s">
        <v>18793</v>
      </c>
      <c r="D15186">
        <v>35.313600000000001</v>
      </c>
      <c r="E15186">
        <v>-81.007199999999997</v>
      </c>
      <c r="F15186" t="s">
        <v>530</v>
      </c>
      <c r="G15186" t="s">
        <v>531</v>
      </c>
      <c r="H15186" t="s">
        <v>532</v>
      </c>
      <c r="I15186" t="s">
        <v>589</v>
      </c>
      <c r="K15186">
        <v>16257</v>
      </c>
      <c r="L15186">
        <v>1840014590</v>
      </c>
    </row>
    <row r="15187" spans="1:12" x14ac:dyDescent="0.45">
      <c r="A15187" t="str">
        <f t="shared" si="237"/>
        <v>Mount Holly, New Jersey, United States</v>
      </c>
      <c r="B15187" t="s">
        <v>18793</v>
      </c>
      <c r="C15187" t="s">
        <v>18793</v>
      </c>
      <c r="D15187">
        <v>39.994999999999997</v>
      </c>
      <c r="E15187">
        <v>-74.786299999999997</v>
      </c>
      <c r="F15187" t="s">
        <v>530</v>
      </c>
      <c r="G15187" t="s">
        <v>531</v>
      </c>
      <c r="H15187" t="s">
        <v>532</v>
      </c>
      <c r="I15187" t="s">
        <v>587</v>
      </c>
      <c r="K15187">
        <v>9573</v>
      </c>
      <c r="L15187">
        <v>1840081635</v>
      </c>
    </row>
    <row r="15188" spans="1:12" x14ac:dyDescent="0.45">
      <c r="A15188" t="str">
        <f t="shared" si="237"/>
        <v>Mount Hope, New York, United States</v>
      </c>
      <c r="B15188" t="s">
        <v>18794</v>
      </c>
      <c r="C15188" t="s">
        <v>18794</v>
      </c>
      <c r="D15188">
        <v>41.46</v>
      </c>
      <c r="E15188">
        <v>-74.528099999999995</v>
      </c>
      <c r="F15188" t="s">
        <v>530</v>
      </c>
      <c r="G15188" t="s">
        <v>531</v>
      </c>
      <c r="H15188" t="s">
        <v>532</v>
      </c>
      <c r="I15188" t="s">
        <v>803</v>
      </c>
      <c r="K15188">
        <v>6781</v>
      </c>
      <c r="L15188">
        <v>1840058322</v>
      </c>
    </row>
    <row r="15189" spans="1:12" x14ac:dyDescent="0.45">
      <c r="A15189" t="str">
        <f t="shared" si="237"/>
        <v>Mount Horeb, Wisconsin, United States</v>
      </c>
      <c r="B15189" t="s">
        <v>18795</v>
      </c>
      <c r="C15189" t="s">
        <v>18795</v>
      </c>
      <c r="D15189">
        <v>43.006</v>
      </c>
      <c r="E15189">
        <v>-89.731700000000004</v>
      </c>
      <c r="F15189" t="s">
        <v>530</v>
      </c>
      <c r="G15189" t="s">
        <v>531</v>
      </c>
      <c r="H15189" t="s">
        <v>532</v>
      </c>
      <c r="I15189" t="s">
        <v>1611</v>
      </c>
      <c r="K15189">
        <v>7520</v>
      </c>
      <c r="L15189">
        <v>1840002921</v>
      </c>
    </row>
    <row r="15190" spans="1:12" x14ac:dyDescent="0.45">
      <c r="A15190" t="str">
        <f t="shared" si="237"/>
        <v>Mount Isa, Queensland, Australia</v>
      </c>
      <c r="B15190" t="s">
        <v>18796</v>
      </c>
      <c r="C15190" t="s">
        <v>18796</v>
      </c>
      <c r="D15190">
        <v>-20.7333</v>
      </c>
      <c r="E15190">
        <v>139.5</v>
      </c>
      <c r="F15190" t="s">
        <v>830</v>
      </c>
      <c r="G15190" t="s">
        <v>831</v>
      </c>
      <c r="H15190" t="s">
        <v>832</v>
      </c>
      <c r="I15190" t="s">
        <v>1959</v>
      </c>
      <c r="K15190">
        <v>18588</v>
      </c>
      <c r="L15190">
        <v>1036386100</v>
      </c>
    </row>
    <row r="15191" spans="1:12" x14ac:dyDescent="0.45">
      <c r="A15191" t="str">
        <f t="shared" si="237"/>
        <v>Mount Ivy, New York, United States</v>
      </c>
      <c r="B15191" t="s">
        <v>18797</v>
      </c>
      <c r="C15191" t="s">
        <v>18797</v>
      </c>
      <c r="D15191">
        <v>41.192599999999999</v>
      </c>
      <c r="E15191">
        <v>-74.029700000000005</v>
      </c>
      <c r="F15191" t="s">
        <v>530</v>
      </c>
      <c r="G15191" t="s">
        <v>531</v>
      </c>
      <c r="H15191" t="s">
        <v>532</v>
      </c>
      <c r="I15191" t="s">
        <v>803</v>
      </c>
      <c r="K15191">
        <v>6925</v>
      </c>
      <c r="L15191">
        <v>1840004962</v>
      </c>
    </row>
    <row r="15192" spans="1:12" x14ac:dyDescent="0.45">
      <c r="A15192" t="str">
        <f t="shared" si="237"/>
        <v>Mount Joy, Pennsylvania, United States</v>
      </c>
      <c r="B15192" t="s">
        <v>18798</v>
      </c>
      <c r="C15192" t="s">
        <v>18798</v>
      </c>
      <c r="D15192">
        <v>40.110500000000002</v>
      </c>
      <c r="E15192">
        <v>-76.506500000000003</v>
      </c>
      <c r="F15192" t="s">
        <v>530</v>
      </c>
      <c r="G15192" t="s">
        <v>531</v>
      </c>
      <c r="H15192" t="s">
        <v>532</v>
      </c>
      <c r="I15192" t="s">
        <v>620</v>
      </c>
      <c r="K15192">
        <v>8278</v>
      </c>
      <c r="L15192">
        <v>1840003723</v>
      </c>
    </row>
    <row r="15193" spans="1:12" x14ac:dyDescent="0.45">
      <c r="A15193" t="str">
        <f t="shared" si="237"/>
        <v>Mount Juliet, Tennessee, United States</v>
      </c>
      <c r="B15193" t="s">
        <v>18799</v>
      </c>
      <c r="C15193" t="s">
        <v>18799</v>
      </c>
      <c r="D15193">
        <v>36.199100000000001</v>
      </c>
      <c r="E15193">
        <v>-86.511399999999995</v>
      </c>
      <c r="F15193" t="s">
        <v>530</v>
      </c>
      <c r="G15193" t="s">
        <v>531</v>
      </c>
      <c r="H15193" t="s">
        <v>532</v>
      </c>
      <c r="I15193" t="s">
        <v>1466</v>
      </c>
      <c r="K15193">
        <v>37029</v>
      </c>
      <c r="L15193">
        <v>1840014465</v>
      </c>
    </row>
    <row r="15194" spans="1:12" x14ac:dyDescent="0.45">
      <c r="A15194" t="str">
        <f t="shared" si="237"/>
        <v>Mount Kisco, New York, United States</v>
      </c>
      <c r="B15194" t="s">
        <v>18800</v>
      </c>
      <c r="C15194" t="s">
        <v>18800</v>
      </c>
      <c r="D15194">
        <v>41.201799999999999</v>
      </c>
      <c r="E15194">
        <v>-73.728200000000001</v>
      </c>
      <c r="F15194" t="s">
        <v>530</v>
      </c>
      <c r="G15194" t="s">
        <v>531</v>
      </c>
      <c r="H15194" t="s">
        <v>532</v>
      </c>
      <c r="I15194" t="s">
        <v>803</v>
      </c>
      <c r="K15194">
        <v>10795</v>
      </c>
      <c r="L15194">
        <v>1840004936</v>
      </c>
    </row>
    <row r="15195" spans="1:12" x14ac:dyDescent="0.45">
      <c r="A15195" t="str">
        <f t="shared" si="237"/>
        <v>Mount Laurel, New Jersey, United States</v>
      </c>
      <c r="B15195" t="s">
        <v>18801</v>
      </c>
      <c r="C15195" t="s">
        <v>18801</v>
      </c>
      <c r="D15195">
        <v>39.948399999999999</v>
      </c>
      <c r="E15195">
        <v>-74.904700000000005</v>
      </c>
      <c r="F15195" t="s">
        <v>530</v>
      </c>
      <c r="G15195" t="s">
        <v>531</v>
      </c>
      <c r="H15195" t="s">
        <v>532</v>
      </c>
      <c r="I15195" t="s">
        <v>587</v>
      </c>
      <c r="K15195">
        <v>41518</v>
      </c>
      <c r="L15195">
        <v>1840081624</v>
      </c>
    </row>
    <row r="15196" spans="1:12" x14ac:dyDescent="0.45">
      <c r="A15196" t="str">
        <f t="shared" si="237"/>
        <v>Mount Lebanon, Pennsylvania, United States</v>
      </c>
      <c r="B15196" t="s">
        <v>18802</v>
      </c>
      <c r="C15196" t="s">
        <v>18802</v>
      </c>
      <c r="D15196">
        <v>40.3752</v>
      </c>
      <c r="E15196">
        <v>-80.049300000000002</v>
      </c>
      <c r="F15196" t="s">
        <v>530</v>
      </c>
      <c r="G15196" t="s">
        <v>531</v>
      </c>
      <c r="H15196" t="s">
        <v>532</v>
      </c>
      <c r="I15196" t="s">
        <v>620</v>
      </c>
      <c r="K15196">
        <v>32540</v>
      </c>
      <c r="L15196">
        <v>1840133089</v>
      </c>
    </row>
    <row r="15197" spans="1:12" x14ac:dyDescent="0.45">
      <c r="A15197" t="str">
        <f t="shared" si="237"/>
        <v>Mount Magnet, Western Australia, Australia</v>
      </c>
      <c r="B15197" t="s">
        <v>18803</v>
      </c>
      <c r="C15197" t="s">
        <v>18803</v>
      </c>
      <c r="D15197">
        <v>-28.06</v>
      </c>
      <c r="E15197">
        <v>117.846</v>
      </c>
      <c r="F15197" t="s">
        <v>830</v>
      </c>
      <c r="G15197" t="s">
        <v>831</v>
      </c>
      <c r="H15197" t="s">
        <v>832</v>
      </c>
      <c r="I15197" t="s">
        <v>1427</v>
      </c>
      <c r="K15197">
        <v>470</v>
      </c>
      <c r="L15197">
        <v>1036327720</v>
      </c>
    </row>
    <row r="15198" spans="1:12" x14ac:dyDescent="0.45">
      <c r="A15198" t="str">
        <f t="shared" si="237"/>
        <v>Mount Olive, New Jersey, United States</v>
      </c>
      <c r="B15198" t="s">
        <v>18804</v>
      </c>
      <c r="C15198" t="s">
        <v>18804</v>
      </c>
      <c r="D15198">
        <v>40.866199999999999</v>
      </c>
      <c r="E15198">
        <v>-74.742599999999996</v>
      </c>
      <c r="F15198" t="s">
        <v>530</v>
      </c>
      <c r="G15198" t="s">
        <v>531</v>
      </c>
      <c r="H15198" t="s">
        <v>532</v>
      </c>
      <c r="I15198" t="s">
        <v>587</v>
      </c>
      <c r="K15198">
        <v>28869</v>
      </c>
      <c r="L15198">
        <v>1840081727</v>
      </c>
    </row>
    <row r="15199" spans="1:12" x14ac:dyDescent="0.45">
      <c r="A15199" t="str">
        <f t="shared" si="237"/>
        <v>Mount Olive, North Carolina, United States</v>
      </c>
      <c r="B15199" t="s">
        <v>18804</v>
      </c>
      <c r="C15199" t="s">
        <v>18804</v>
      </c>
      <c r="D15199">
        <v>35.1997</v>
      </c>
      <c r="E15199">
        <v>-78.066199999999995</v>
      </c>
      <c r="F15199" t="s">
        <v>530</v>
      </c>
      <c r="G15199" t="s">
        <v>531</v>
      </c>
      <c r="H15199" t="s">
        <v>532</v>
      </c>
      <c r="I15199" t="s">
        <v>589</v>
      </c>
      <c r="K15199">
        <v>5183</v>
      </c>
      <c r="L15199">
        <v>1840016321</v>
      </c>
    </row>
    <row r="15200" spans="1:12" x14ac:dyDescent="0.45">
      <c r="A15200" t="str">
        <f t="shared" si="237"/>
        <v>Mount Pearl Park, Newfoundland and Labrador, Canada</v>
      </c>
      <c r="B15200" t="s">
        <v>18805</v>
      </c>
      <c r="C15200" t="s">
        <v>18805</v>
      </c>
      <c r="D15200">
        <v>47.518900000000002</v>
      </c>
      <c r="E15200">
        <v>-52.805799999999998</v>
      </c>
      <c r="F15200" t="s">
        <v>541</v>
      </c>
      <c r="G15200" t="s">
        <v>542</v>
      </c>
      <c r="H15200" t="s">
        <v>543</v>
      </c>
      <c r="I15200" t="s">
        <v>3817</v>
      </c>
      <c r="K15200">
        <v>22957</v>
      </c>
      <c r="L15200">
        <v>1124869949</v>
      </c>
    </row>
    <row r="15201" spans="1:12" x14ac:dyDescent="0.45">
      <c r="A15201" t="str">
        <f t="shared" si="237"/>
        <v>Mount Pleasant, South Carolina, United States</v>
      </c>
      <c r="B15201" t="s">
        <v>18806</v>
      </c>
      <c r="C15201" t="s">
        <v>18806</v>
      </c>
      <c r="D15201">
        <v>32.8538</v>
      </c>
      <c r="E15201">
        <v>-79.820400000000006</v>
      </c>
      <c r="F15201" t="s">
        <v>530</v>
      </c>
      <c r="G15201" t="s">
        <v>531</v>
      </c>
      <c r="H15201" t="s">
        <v>532</v>
      </c>
      <c r="I15201" t="s">
        <v>534</v>
      </c>
      <c r="K15201">
        <v>91684</v>
      </c>
      <c r="L15201">
        <v>1840017286</v>
      </c>
    </row>
    <row r="15202" spans="1:12" x14ac:dyDescent="0.45">
      <c r="A15202" t="str">
        <f t="shared" si="237"/>
        <v>Mount Pleasant, New York, United States</v>
      </c>
      <c r="B15202" t="s">
        <v>18806</v>
      </c>
      <c r="C15202" t="s">
        <v>18806</v>
      </c>
      <c r="D15202">
        <v>41.112000000000002</v>
      </c>
      <c r="E15202">
        <v>-73.812200000000004</v>
      </c>
      <c r="F15202" t="s">
        <v>530</v>
      </c>
      <c r="G15202" t="s">
        <v>531</v>
      </c>
      <c r="H15202" t="s">
        <v>532</v>
      </c>
      <c r="I15202" t="s">
        <v>803</v>
      </c>
      <c r="K15202">
        <v>44873</v>
      </c>
      <c r="L15202">
        <v>1840058325</v>
      </c>
    </row>
    <row r="15203" spans="1:12" x14ac:dyDescent="0.45">
      <c r="A15203" t="str">
        <f t="shared" si="237"/>
        <v>Mount Pleasant, Michigan, United States</v>
      </c>
      <c r="B15203" t="s">
        <v>18806</v>
      </c>
      <c r="C15203" t="s">
        <v>18806</v>
      </c>
      <c r="D15203">
        <v>43.596600000000002</v>
      </c>
      <c r="E15203">
        <v>-84.775899999999993</v>
      </c>
      <c r="F15203" t="s">
        <v>530</v>
      </c>
      <c r="G15203" t="s">
        <v>531</v>
      </c>
      <c r="H15203" t="s">
        <v>532</v>
      </c>
      <c r="I15203" t="s">
        <v>868</v>
      </c>
      <c r="K15203">
        <v>35694</v>
      </c>
      <c r="L15203">
        <v>1840002663</v>
      </c>
    </row>
    <row r="15204" spans="1:12" x14ac:dyDescent="0.45">
      <c r="A15204" t="str">
        <f t="shared" si="237"/>
        <v>Mount Pleasant, Wisconsin, United States</v>
      </c>
      <c r="B15204" t="s">
        <v>18806</v>
      </c>
      <c r="C15204" t="s">
        <v>18806</v>
      </c>
      <c r="D15204">
        <v>42.712899999999998</v>
      </c>
      <c r="E15204">
        <v>-87.887500000000003</v>
      </c>
      <c r="F15204" t="s">
        <v>530</v>
      </c>
      <c r="G15204" t="s">
        <v>531</v>
      </c>
      <c r="H15204" t="s">
        <v>532</v>
      </c>
      <c r="I15204" t="s">
        <v>1611</v>
      </c>
      <c r="K15204">
        <v>27082</v>
      </c>
      <c r="L15204">
        <v>1840038102</v>
      </c>
    </row>
    <row r="15205" spans="1:12" x14ac:dyDescent="0.45">
      <c r="A15205" t="str">
        <f t="shared" si="237"/>
        <v>Mount Pleasant, Texas, United States</v>
      </c>
      <c r="B15205" t="s">
        <v>18806</v>
      </c>
      <c r="C15205" t="s">
        <v>18806</v>
      </c>
      <c r="D15205">
        <v>33.161299999999997</v>
      </c>
      <c r="E15205">
        <v>-94.971699999999998</v>
      </c>
      <c r="F15205" t="s">
        <v>530</v>
      </c>
      <c r="G15205" t="s">
        <v>531</v>
      </c>
      <c r="H15205" t="s">
        <v>532</v>
      </c>
      <c r="I15205" t="s">
        <v>610</v>
      </c>
      <c r="K15205">
        <v>16412</v>
      </c>
      <c r="L15205">
        <v>1840020666</v>
      </c>
    </row>
    <row r="15206" spans="1:12" x14ac:dyDescent="0.45">
      <c r="A15206" t="str">
        <f t="shared" si="237"/>
        <v>Mount Pleasant, Iowa, United States</v>
      </c>
      <c r="B15206" t="s">
        <v>18806</v>
      </c>
      <c r="C15206" t="s">
        <v>18806</v>
      </c>
      <c r="D15206">
        <v>40.962499999999999</v>
      </c>
      <c r="E15206">
        <v>-91.545199999999994</v>
      </c>
      <c r="F15206" t="s">
        <v>530</v>
      </c>
      <c r="G15206" t="s">
        <v>531</v>
      </c>
      <c r="H15206" t="s">
        <v>532</v>
      </c>
      <c r="I15206" t="s">
        <v>1552</v>
      </c>
      <c r="K15206">
        <v>8635</v>
      </c>
      <c r="L15206">
        <v>1840000888</v>
      </c>
    </row>
    <row r="15207" spans="1:12" x14ac:dyDescent="0.45">
      <c r="A15207" t="str">
        <f t="shared" si="237"/>
        <v>Mount Plymouth, Florida, United States</v>
      </c>
      <c r="B15207" t="s">
        <v>18807</v>
      </c>
      <c r="C15207" t="s">
        <v>18807</v>
      </c>
      <c r="D15207">
        <v>28.802399999999999</v>
      </c>
      <c r="E15207">
        <v>-81.534999999999997</v>
      </c>
      <c r="F15207" t="s">
        <v>530</v>
      </c>
      <c r="G15207" t="s">
        <v>531</v>
      </c>
      <c r="H15207" t="s">
        <v>532</v>
      </c>
      <c r="I15207" t="s">
        <v>1378</v>
      </c>
      <c r="K15207">
        <v>5610</v>
      </c>
      <c r="L15207">
        <v>1840014049</v>
      </c>
    </row>
    <row r="15208" spans="1:12" x14ac:dyDescent="0.45">
      <c r="A15208" t="str">
        <f t="shared" si="237"/>
        <v>Mount Pocono, Pennsylvania, United States</v>
      </c>
      <c r="B15208" t="s">
        <v>18808</v>
      </c>
      <c r="C15208" t="s">
        <v>18808</v>
      </c>
      <c r="D15208">
        <v>41.122500000000002</v>
      </c>
      <c r="E15208">
        <v>-75.358199999999997</v>
      </c>
      <c r="F15208" t="s">
        <v>530</v>
      </c>
      <c r="G15208" t="s">
        <v>531</v>
      </c>
      <c r="H15208" t="s">
        <v>532</v>
      </c>
      <c r="I15208" t="s">
        <v>620</v>
      </c>
      <c r="K15208">
        <v>23820</v>
      </c>
      <c r="L15208">
        <v>1840003508</v>
      </c>
    </row>
    <row r="15209" spans="1:12" x14ac:dyDescent="0.45">
      <c r="A15209" t="str">
        <f t="shared" si="237"/>
        <v>Mount Prospect, Illinois, United States</v>
      </c>
      <c r="B15209" t="s">
        <v>18809</v>
      </c>
      <c r="C15209" t="s">
        <v>18809</v>
      </c>
      <c r="D15209">
        <v>42.064100000000003</v>
      </c>
      <c r="E15209">
        <v>-87.9375</v>
      </c>
      <c r="F15209" t="s">
        <v>530</v>
      </c>
      <c r="G15209" t="s">
        <v>531</v>
      </c>
      <c r="H15209" t="s">
        <v>532</v>
      </c>
      <c r="I15209" t="s">
        <v>824</v>
      </c>
      <c r="K15209">
        <v>53719</v>
      </c>
      <c r="L15209">
        <v>1840011300</v>
      </c>
    </row>
    <row r="15210" spans="1:12" x14ac:dyDescent="0.45">
      <c r="A15210" t="str">
        <f t="shared" si="237"/>
        <v>Mount Rainier, Maryland, United States</v>
      </c>
      <c r="B15210" t="s">
        <v>18810</v>
      </c>
      <c r="C15210" t="s">
        <v>18810</v>
      </c>
      <c r="D15210">
        <v>38.942300000000003</v>
      </c>
      <c r="E15210">
        <v>-76.964500000000001</v>
      </c>
      <c r="F15210" t="s">
        <v>530</v>
      </c>
      <c r="G15210" t="s">
        <v>531</v>
      </c>
      <c r="H15210" t="s">
        <v>532</v>
      </c>
      <c r="I15210" t="s">
        <v>588</v>
      </c>
      <c r="K15210">
        <v>8093</v>
      </c>
      <c r="L15210">
        <v>1840005977</v>
      </c>
    </row>
    <row r="15211" spans="1:12" x14ac:dyDescent="0.45">
      <c r="A15211" t="str">
        <f t="shared" si="237"/>
        <v>Mount Shasta, California, United States</v>
      </c>
      <c r="B15211" t="s">
        <v>18811</v>
      </c>
      <c r="C15211" t="s">
        <v>18811</v>
      </c>
      <c r="D15211">
        <v>41.320599999999999</v>
      </c>
      <c r="E15211">
        <v>-122.315</v>
      </c>
      <c r="F15211" t="s">
        <v>530</v>
      </c>
      <c r="G15211" t="s">
        <v>531</v>
      </c>
      <c r="H15211" t="s">
        <v>532</v>
      </c>
      <c r="I15211" t="s">
        <v>754</v>
      </c>
      <c r="K15211">
        <v>7472</v>
      </c>
      <c r="L15211">
        <v>1840020106</v>
      </c>
    </row>
    <row r="15212" spans="1:12" x14ac:dyDescent="0.45">
      <c r="A15212" t="str">
        <f t="shared" si="237"/>
        <v>Mount Sinai, New York, United States</v>
      </c>
      <c r="B15212" t="s">
        <v>18812</v>
      </c>
      <c r="C15212" t="s">
        <v>18812</v>
      </c>
      <c r="D15212">
        <v>40.937199999999997</v>
      </c>
      <c r="E15212">
        <v>-73.018000000000001</v>
      </c>
      <c r="F15212" t="s">
        <v>530</v>
      </c>
      <c r="G15212" t="s">
        <v>531</v>
      </c>
      <c r="H15212" t="s">
        <v>532</v>
      </c>
      <c r="I15212" t="s">
        <v>803</v>
      </c>
      <c r="K15212">
        <v>11529</v>
      </c>
      <c r="L15212">
        <v>1840005049</v>
      </c>
    </row>
    <row r="15213" spans="1:12" x14ac:dyDescent="0.45">
      <c r="A15213" t="str">
        <f t="shared" si="237"/>
        <v>Mount Sterling, Kentucky, United States</v>
      </c>
      <c r="B15213" t="s">
        <v>18813</v>
      </c>
      <c r="C15213" t="s">
        <v>18813</v>
      </c>
      <c r="D15213">
        <v>38.064799999999998</v>
      </c>
      <c r="E15213">
        <v>-83.947199999999995</v>
      </c>
      <c r="F15213" t="s">
        <v>530</v>
      </c>
      <c r="G15213" t="s">
        <v>531</v>
      </c>
      <c r="H15213" t="s">
        <v>532</v>
      </c>
      <c r="I15213" t="s">
        <v>1528</v>
      </c>
      <c r="K15213">
        <v>11363</v>
      </c>
      <c r="L15213">
        <v>1840014319</v>
      </c>
    </row>
    <row r="15214" spans="1:12" x14ac:dyDescent="0.45">
      <c r="A15214" t="str">
        <f t="shared" si="237"/>
        <v>Mount Vernon, New York, United States</v>
      </c>
      <c r="B15214" t="s">
        <v>18814</v>
      </c>
      <c r="C15214" t="s">
        <v>18814</v>
      </c>
      <c r="D15214">
        <v>40.913600000000002</v>
      </c>
      <c r="E15214">
        <v>-73.829099999999997</v>
      </c>
      <c r="F15214" t="s">
        <v>530</v>
      </c>
      <c r="G15214" t="s">
        <v>531</v>
      </c>
      <c r="H15214" t="s">
        <v>532</v>
      </c>
      <c r="I15214" t="s">
        <v>803</v>
      </c>
      <c r="K15214">
        <v>67345</v>
      </c>
      <c r="L15214">
        <v>1840000781</v>
      </c>
    </row>
    <row r="15215" spans="1:12" x14ac:dyDescent="0.45">
      <c r="A15215" t="str">
        <f t="shared" si="237"/>
        <v>Mount Vernon, Washington, United States</v>
      </c>
      <c r="B15215" t="s">
        <v>18814</v>
      </c>
      <c r="C15215" t="s">
        <v>18814</v>
      </c>
      <c r="D15215">
        <v>48.420200000000001</v>
      </c>
      <c r="E15215">
        <v>-122.3115</v>
      </c>
      <c r="F15215" t="s">
        <v>530</v>
      </c>
      <c r="G15215" t="s">
        <v>531</v>
      </c>
      <c r="H15215" t="s">
        <v>532</v>
      </c>
      <c r="I15215" t="s">
        <v>585</v>
      </c>
      <c r="K15215">
        <v>71422</v>
      </c>
      <c r="L15215">
        <v>1840019774</v>
      </c>
    </row>
    <row r="15216" spans="1:12" x14ac:dyDescent="0.45">
      <c r="A15216" t="str">
        <f t="shared" si="237"/>
        <v>Mount Vernon, Ohio, United States</v>
      </c>
      <c r="B15216" t="s">
        <v>18814</v>
      </c>
      <c r="C15216" t="s">
        <v>18814</v>
      </c>
      <c r="D15216">
        <v>40.385399999999997</v>
      </c>
      <c r="E15216">
        <v>-82.473399999999998</v>
      </c>
      <c r="F15216" t="s">
        <v>530</v>
      </c>
      <c r="G15216" t="s">
        <v>531</v>
      </c>
      <c r="H15216" t="s">
        <v>532</v>
      </c>
      <c r="I15216" t="s">
        <v>799</v>
      </c>
      <c r="K15216">
        <v>21864</v>
      </c>
      <c r="L15216">
        <v>1840001343</v>
      </c>
    </row>
    <row r="15217" spans="1:12" x14ac:dyDescent="0.45">
      <c r="A15217" t="str">
        <f t="shared" si="237"/>
        <v>Mount Vernon, Illinois, United States</v>
      </c>
      <c r="B15217" t="s">
        <v>18814</v>
      </c>
      <c r="C15217" t="s">
        <v>18814</v>
      </c>
      <c r="D15217">
        <v>38.314</v>
      </c>
      <c r="E15217">
        <v>-88.917400000000001</v>
      </c>
      <c r="F15217" t="s">
        <v>530</v>
      </c>
      <c r="G15217" t="s">
        <v>531</v>
      </c>
      <c r="H15217" t="s">
        <v>532</v>
      </c>
      <c r="I15217" t="s">
        <v>824</v>
      </c>
      <c r="K15217">
        <v>15427</v>
      </c>
      <c r="L15217">
        <v>1840008654</v>
      </c>
    </row>
    <row r="15218" spans="1:12" x14ac:dyDescent="0.45">
      <c r="A15218" t="str">
        <f t="shared" si="237"/>
        <v>Mount Vernon, Virginia, United States</v>
      </c>
      <c r="B15218" t="s">
        <v>18814</v>
      </c>
      <c r="C15218" t="s">
        <v>18814</v>
      </c>
      <c r="D15218">
        <v>38.713999999999999</v>
      </c>
      <c r="E15218">
        <v>-77.104299999999995</v>
      </c>
      <c r="F15218" t="s">
        <v>530</v>
      </c>
      <c r="G15218" t="s">
        <v>531</v>
      </c>
      <c r="H15218" t="s">
        <v>532</v>
      </c>
      <c r="I15218" t="s">
        <v>618</v>
      </c>
      <c r="K15218">
        <v>12919</v>
      </c>
      <c r="L15218">
        <v>1840006020</v>
      </c>
    </row>
    <row r="15219" spans="1:12" x14ac:dyDescent="0.45">
      <c r="A15219" t="str">
        <f t="shared" si="237"/>
        <v>Mount Vernon, Indiana, United States</v>
      </c>
      <c r="B15219" t="s">
        <v>18814</v>
      </c>
      <c r="C15219" t="s">
        <v>18814</v>
      </c>
      <c r="D15219">
        <v>37.936399999999999</v>
      </c>
      <c r="E15219">
        <v>-87.895899999999997</v>
      </c>
      <c r="F15219" t="s">
        <v>530</v>
      </c>
      <c r="G15219" t="s">
        <v>531</v>
      </c>
      <c r="H15219" t="s">
        <v>532</v>
      </c>
      <c r="I15219" t="s">
        <v>1964</v>
      </c>
      <c r="K15219">
        <v>6816</v>
      </c>
      <c r="L15219">
        <v>1840013884</v>
      </c>
    </row>
    <row r="15220" spans="1:12" x14ac:dyDescent="0.45">
      <c r="A15220" t="str">
        <f t="shared" si="237"/>
        <v>Mount Vernon, Iowa, United States</v>
      </c>
      <c r="B15220" t="s">
        <v>18814</v>
      </c>
      <c r="C15220" t="s">
        <v>18814</v>
      </c>
      <c r="D15220">
        <v>41.923000000000002</v>
      </c>
      <c r="E15220">
        <v>-91.424400000000006</v>
      </c>
      <c r="F15220" t="s">
        <v>530</v>
      </c>
      <c r="G15220" t="s">
        <v>531</v>
      </c>
      <c r="H15220" t="s">
        <v>532</v>
      </c>
      <c r="I15220" t="s">
        <v>1552</v>
      </c>
      <c r="K15220">
        <v>6398</v>
      </c>
      <c r="L15220">
        <v>1840008100</v>
      </c>
    </row>
    <row r="15221" spans="1:12" x14ac:dyDescent="0.45">
      <c r="A15221" t="str">
        <f t="shared" si="237"/>
        <v>Mount Vista, Washington, United States</v>
      </c>
      <c r="B15221" t="s">
        <v>18815</v>
      </c>
      <c r="C15221" t="s">
        <v>18815</v>
      </c>
      <c r="D15221">
        <v>45.737299999999998</v>
      </c>
      <c r="E15221">
        <v>-122.6315</v>
      </c>
      <c r="F15221" t="s">
        <v>530</v>
      </c>
      <c r="G15221" t="s">
        <v>531</v>
      </c>
      <c r="H15221" t="s">
        <v>532</v>
      </c>
      <c r="I15221" t="s">
        <v>585</v>
      </c>
      <c r="K15221">
        <v>8703</v>
      </c>
      <c r="L15221">
        <v>1840037858</v>
      </c>
    </row>
    <row r="15222" spans="1:12" x14ac:dyDescent="0.45">
      <c r="A15222" t="str">
        <f t="shared" si="237"/>
        <v>Mount Washington, Kentucky, United States</v>
      </c>
      <c r="B15222" t="s">
        <v>18816</v>
      </c>
      <c r="C15222" t="s">
        <v>18816</v>
      </c>
      <c r="D15222">
        <v>38.042999999999999</v>
      </c>
      <c r="E15222">
        <v>-85.554900000000004</v>
      </c>
      <c r="F15222" t="s">
        <v>530</v>
      </c>
      <c r="G15222" t="s">
        <v>531</v>
      </c>
      <c r="H15222" t="s">
        <v>532</v>
      </c>
      <c r="I15222" t="s">
        <v>1528</v>
      </c>
      <c r="K15222">
        <v>14817</v>
      </c>
      <c r="L15222">
        <v>1840014322</v>
      </c>
    </row>
    <row r="15223" spans="1:12" x14ac:dyDescent="0.45">
      <c r="A15223" t="str">
        <f t="shared" si="237"/>
        <v>Mount Zion, Illinois, United States</v>
      </c>
      <c r="B15223" t="s">
        <v>18817</v>
      </c>
      <c r="C15223" t="s">
        <v>18817</v>
      </c>
      <c r="D15223">
        <v>39.779400000000003</v>
      </c>
      <c r="E15223">
        <v>-88.883399999999995</v>
      </c>
      <c r="F15223" t="s">
        <v>530</v>
      </c>
      <c r="G15223" t="s">
        <v>531</v>
      </c>
      <c r="H15223" t="s">
        <v>532</v>
      </c>
      <c r="I15223" t="s">
        <v>824</v>
      </c>
      <c r="K15223">
        <v>5795</v>
      </c>
      <c r="L15223">
        <v>1840012429</v>
      </c>
    </row>
    <row r="15224" spans="1:12" x14ac:dyDescent="0.45">
      <c r="A15224" t="str">
        <f t="shared" si="237"/>
        <v>Mountain Ash, Rhondda Cynon Taff, United Kingdom</v>
      </c>
      <c r="B15224" t="s">
        <v>18818</v>
      </c>
      <c r="C15224" t="s">
        <v>18818</v>
      </c>
      <c r="D15224">
        <v>51.681399999999996</v>
      </c>
      <c r="E15224">
        <v>-3.3792</v>
      </c>
      <c r="F15224" t="s">
        <v>536</v>
      </c>
      <c r="G15224" t="s">
        <v>537</v>
      </c>
      <c r="H15224" t="s">
        <v>538</v>
      </c>
      <c r="I15224" t="s">
        <v>577</v>
      </c>
      <c r="K15224">
        <v>7374</v>
      </c>
      <c r="L15224">
        <v>1826926732</v>
      </c>
    </row>
    <row r="15225" spans="1:12" x14ac:dyDescent="0.45">
      <c r="A15225" t="str">
        <f t="shared" si="237"/>
        <v>Mountain Brook, Alabama, United States</v>
      </c>
      <c r="B15225" t="s">
        <v>18819</v>
      </c>
      <c r="C15225" t="s">
        <v>18819</v>
      </c>
      <c r="D15225">
        <v>33.487099999999998</v>
      </c>
      <c r="E15225">
        <v>-86.74</v>
      </c>
      <c r="F15225" t="s">
        <v>530</v>
      </c>
      <c r="G15225" t="s">
        <v>531</v>
      </c>
      <c r="H15225" t="s">
        <v>532</v>
      </c>
      <c r="I15225" t="s">
        <v>1371</v>
      </c>
      <c r="K15225">
        <v>20297</v>
      </c>
      <c r="L15225">
        <v>1840014792</v>
      </c>
    </row>
    <row r="15226" spans="1:12" x14ac:dyDescent="0.45">
      <c r="A15226" t="str">
        <f t="shared" si="237"/>
        <v>Mountain Home, Idaho, United States</v>
      </c>
      <c r="B15226" t="s">
        <v>18820</v>
      </c>
      <c r="C15226" t="s">
        <v>18820</v>
      </c>
      <c r="D15226">
        <v>43.132399999999997</v>
      </c>
      <c r="E15226">
        <v>-115.6972</v>
      </c>
      <c r="F15226" t="s">
        <v>530</v>
      </c>
      <c r="G15226" t="s">
        <v>531</v>
      </c>
      <c r="H15226" t="s">
        <v>532</v>
      </c>
      <c r="I15226" t="s">
        <v>1862</v>
      </c>
      <c r="K15226">
        <v>16945</v>
      </c>
      <c r="L15226">
        <v>1840020017</v>
      </c>
    </row>
    <row r="15227" spans="1:12" x14ac:dyDescent="0.45">
      <c r="A15227" t="str">
        <f t="shared" si="237"/>
        <v>Mountain Home, Arkansas, United States</v>
      </c>
      <c r="B15227" t="s">
        <v>18820</v>
      </c>
      <c r="C15227" t="s">
        <v>18820</v>
      </c>
      <c r="D15227">
        <v>36.334800000000001</v>
      </c>
      <c r="E15227">
        <v>-92.384600000000006</v>
      </c>
      <c r="F15227" t="s">
        <v>530</v>
      </c>
      <c r="G15227" t="s">
        <v>531</v>
      </c>
      <c r="H15227" t="s">
        <v>532</v>
      </c>
      <c r="I15227" t="s">
        <v>1616</v>
      </c>
      <c r="K15227">
        <v>14317</v>
      </c>
      <c r="L15227">
        <v>1840014452</v>
      </c>
    </row>
    <row r="15228" spans="1:12" x14ac:dyDescent="0.45">
      <c r="A15228" t="str">
        <f t="shared" si="237"/>
        <v>Mountain House, California, United States</v>
      </c>
      <c r="B15228" t="s">
        <v>18821</v>
      </c>
      <c r="C15228" t="s">
        <v>18821</v>
      </c>
      <c r="D15228">
        <v>37.774000000000001</v>
      </c>
      <c r="E15228">
        <v>-121.54519999999999</v>
      </c>
      <c r="F15228" t="s">
        <v>530</v>
      </c>
      <c r="G15228" t="s">
        <v>531</v>
      </c>
      <c r="H15228" t="s">
        <v>532</v>
      </c>
      <c r="I15228" t="s">
        <v>754</v>
      </c>
      <c r="K15228">
        <v>15645</v>
      </c>
      <c r="L15228">
        <v>1840026768</v>
      </c>
    </row>
    <row r="15229" spans="1:12" x14ac:dyDescent="0.45">
      <c r="A15229" t="str">
        <f t="shared" si="237"/>
        <v>Mountain Park, Georgia, United States</v>
      </c>
      <c r="B15229" t="s">
        <v>18822</v>
      </c>
      <c r="C15229" t="s">
        <v>18822</v>
      </c>
      <c r="D15229">
        <v>33.845799999999997</v>
      </c>
      <c r="E15229">
        <v>-84.131299999999996</v>
      </c>
      <c r="F15229" t="s">
        <v>530</v>
      </c>
      <c r="G15229" t="s">
        <v>531</v>
      </c>
      <c r="H15229" t="s">
        <v>532</v>
      </c>
      <c r="I15229" t="s">
        <v>763</v>
      </c>
      <c r="K15229">
        <v>13877</v>
      </c>
      <c r="L15229">
        <v>1840143063</v>
      </c>
    </row>
    <row r="15230" spans="1:12" x14ac:dyDescent="0.45">
      <c r="A15230" t="str">
        <f t="shared" si="237"/>
        <v>Mountain Top, Pennsylvania, United States</v>
      </c>
      <c r="B15230" t="s">
        <v>18823</v>
      </c>
      <c r="C15230" t="s">
        <v>18823</v>
      </c>
      <c r="D15230">
        <v>41.135300000000001</v>
      </c>
      <c r="E15230">
        <v>-75.904499999999999</v>
      </c>
      <c r="F15230" t="s">
        <v>530</v>
      </c>
      <c r="G15230" t="s">
        <v>531</v>
      </c>
      <c r="H15230" t="s">
        <v>532</v>
      </c>
      <c r="I15230" t="s">
        <v>620</v>
      </c>
      <c r="K15230">
        <v>11319</v>
      </c>
      <c r="L15230">
        <v>1840004911</v>
      </c>
    </row>
    <row r="15231" spans="1:12" x14ac:dyDescent="0.45">
      <c r="A15231" t="str">
        <f t="shared" si="237"/>
        <v>Mountain View, California, United States</v>
      </c>
      <c r="B15231" t="s">
        <v>18824</v>
      </c>
      <c r="C15231" t="s">
        <v>18824</v>
      </c>
      <c r="D15231">
        <v>37.4</v>
      </c>
      <c r="E15231">
        <v>-122.0796</v>
      </c>
      <c r="F15231" t="s">
        <v>530</v>
      </c>
      <c r="G15231" t="s">
        <v>531</v>
      </c>
      <c r="H15231" t="s">
        <v>532</v>
      </c>
      <c r="I15231" t="s">
        <v>754</v>
      </c>
      <c r="K15231">
        <v>82739</v>
      </c>
      <c r="L15231">
        <v>1840020332</v>
      </c>
    </row>
    <row r="15232" spans="1:12" x14ac:dyDescent="0.45">
      <c r="A15232" t="str">
        <f t="shared" si="237"/>
        <v>Mountainside, New Jersey, United States</v>
      </c>
      <c r="B15232" t="s">
        <v>18825</v>
      </c>
      <c r="C15232" t="s">
        <v>18825</v>
      </c>
      <c r="D15232">
        <v>40.681100000000001</v>
      </c>
      <c r="E15232">
        <v>-74.36</v>
      </c>
      <c r="F15232" t="s">
        <v>530</v>
      </c>
      <c r="G15232" t="s">
        <v>531</v>
      </c>
      <c r="H15232" t="s">
        <v>532</v>
      </c>
      <c r="I15232" t="s">
        <v>587</v>
      </c>
      <c r="K15232">
        <v>6885</v>
      </c>
      <c r="L15232">
        <v>1840003612</v>
      </c>
    </row>
    <row r="15233" spans="1:12" x14ac:dyDescent="0.45">
      <c r="A15233" t="str">
        <f t="shared" si="237"/>
        <v>Mountlake Terrace, Washington, United States</v>
      </c>
      <c r="B15233" t="s">
        <v>18826</v>
      </c>
      <c r="C15233" t="s">
        <v>18826</v>
      </c>
      <c r="D15233">
        <v>47.792099999999998</v>
      </c>
      <c r="E15233">
        <v>-122.30759999999999</v>
      </c>
      <c r="F15233" t="s">
        <v>530</v>
      </c>
      <c r="G15233" t="s">
        <v>531</v>
      </c>
      <c r="H15233" t="s">
        <v>532</v>
      </c>
      <c r="I15233" t="s">
        <v>585</v>
      </c>
      <c r="K15233">
        <v>21338</v>
      </c>
      <c r="L15233">
        <v>1840019792</v>
      </c>
    </row>
    <row r="15234" spans="1:12" x14ac:dyDescent="0.45">
      <c r="A15234" t="str">
        <f t="shared" si="237"/>
        <v>Mountsorrel, Leicestershire, United Kingdom</v>
      </c>
      <c r="B15234" t="s">
        <v>18827</v>
      </c>
      <c r="C15234" t="s">
        <v>18827</v>
      </c>
      <c r="D15234">
        <v>52.716700000000003</v>
      </c>
      <c r="E15234">
        <v>-1.1499999999999999</v>
      </c>
      <c r="F15234" t="s">
        <v>536</v>
      </c>
      <c r="G15234" t="s">
        <v>537</v>
      </c>
      <c r="H15234" t="s">
        <v>538</v>
      </c>
      <c r="I15234" t="s">
        <v>2111</v>
      </c>
      <c r="K15234">
        <v>8223</v>
      </c>
      <c r="L15234">
        <v>1826286160</v>
      </c>
    </row>
    <row r="15235" spans="1:12" x14ac:dyDescent="0.45">
      <c r="A15235" t="str">
        <f t="shared" ref="A15235:A15298" si="238">CONCATENATE(B15235,", ",I15235,", ",F15235)</f>
        <v>Moura, Beja, Portugal</v>
      </c>
      <c r="B15235" t="s">
        <v>18828</v>
      </c>
      <c r="C15235" t="s">
        <v>18828</v>
      </c>
      <c r="D15235">
        <v>38.139699999999998</v>
      </c>
      <c r="E15235">
        <v>-7.4504999999999999</v>
      </c>
      <c r="F15235" t="s">
        <v>967</v>
      </c>
      <c r="G15235" t="s">
        <v>968</v>
      </c>
      <c r="H15235" t="s">
        <v>969</v>
      </c>
      <c r="I15235" t="s">
        <v>1580</v>
      </c>
      <c r="J15235" t="s">
        <v>366</v>
      </c>
      <c r="K15235">
        <v>15167</v>
      </c>
      <c r="L15235">
        <v>1620196948</v>
      </c>
    </row>
    <row r="15236" spans="1:12" x14ac:dyDescent="0.45">
      <c r="A15236" t="str">
        <f t="shared" si="238"/>
        <v>Mourniés, Kríti, Greece</v>
      </c>
      <c r="B15236" t="s">
        <v>18829</v>
      </c>
      <c r="C15236" t="s">
        <v>18830</v>
      </c>
      <c r="D15236">
        <v>35.484999999999999</v>
      </c>
      <c r="E15236">
        <v>24.013000000000002</v>
      </c>
      <c r="F15236" t="s">
        <v>928</v>
      </c>
      <c r="G15236" t="s">
        <v>929</v>
      </c>
      <c r="H15236" t="s">
        <v>930</v>
      </c>
      <c r="I15236" t="s">
        <v>931</v>
      </c>
      <c r="K15236">
        <v>7553</v>
      </c>
      <c r="L15236">
        <v>1300122496</v>
      </c>
    </row>
    <row r="15237" spans="1:12" x14ac:dyDescent="0.45">
      <c r="A15237" t="str">
        <f t="shared" si="238"/>
        <v>Moussoro, Barh el Gazel, Chad</v>
      </c>
      <c r="B15237" t="s">
        <v>18831</v>
      </c>
      <c r="C15237" t="s">
        <v>18831</v>
      </c>
      <c r="D15237">
        <v>13.6333</v>
      </c>
      <c r="E15237">
        <v>16.4833</v>
      </c>
      <c r="F15237" t="s">
        <v>562</v>
      </c>
      <c r="G15237" t="s">
        <v>563</v>
      </c>
      <c r="H15237" t="s">
        <v>564</v>
      </c>
      <c r="I15237" t="s">
        <v>18832</v>
      </c>
      <c r="J15237" t="s">
        <v>378</v>
      </c>
      <c r="K15237">
        <v>16349</v>
      </c>
      <c r="L15237">
        <v>1148918270</v>
      </c>
    </row>
    <row r="15238" spans="1:12" x14ac:dyDescent="0.45">
      <c r="A15238" t="str">
        <f t="shared" si="238"/>
        <v>Moyale, Marsabit, Kenya</v>
      </c>
      <c r="B15238" t="s">
        <v>18833</v>
      </c>
      <c r="C15238" t="s">
        <v>18833</v>
      </c>
      <c r="D15238">
        <v>3.5270000000000001</v>
      </c>
      <c r="E15238">
        <v>39.055999999999997</v>
      </c>
      <c r="F15238" t="s">
        <v>2672</v>
      </c>
      <c r="G15238" t="s">
        <v>2673</v>
      </c>
      <c r="H15238" t="s">
        <v>2674</v>
      </c>
      <c r="I15238" t="s">
        <v>17600</v>
      </c>
      <c r="K15238">
        <v>24837</v>
      </c>
      <c r="L15238">
        <v>1404689643</v>
      </c>
    </row>
    <row r="15239" spans="1:12" x14ac:dyDescent="0.45">
      <c r="A15239" t="str">
        <f t="shared" si="238"/>
        <v>Moyo, Moyo, Uganda</v>
      </c>
      <c r="B15239" t="s">
        <v>18834</v>
      </c>
      <c r="C15239" t="s">
        <v>18834</v>
      </c>
      <c r="D15239">
        <v>3.6503999999999999</v>
      </c>
      <c r="E15239">
        <v>31.72</v>
      </c>
      <c r="F15239" t="s">
        <v>613</v>
      </c>
      <c r="G15239" t="s">
        <v>614</v>
      </c>
      <c r="H15239" t="s">
        <v>615</v>
      </c>
      <c r="I15239" t="s">
        <v>18834</v>
      </c>
      <c r="J15239" t="s">
        <v>378</v>
      </c>
      <c r="K15239">
        <v>22434</v>
      </c>
      <c r="L15239">
        <v>1800294178</v>
      </c>
    </row>
    <row r="15240" spans="1:12" x14ac:dyDescent="0.45">
      <c r="A15240" t="str">
        <f t="shared" si="238"/>
        <v>Moyobamba, San Martín, Peru</v>
      </c>
      <c r="B15240" t="s">
        <v>18835</v>
      </c>
      <c r="C15240" t="s">
        <v>18835</v>
      </c>
      <c r="D15240">
        <v>-6.0332999999999997</v>
      </c>
      <c r="E15240">
        <v>-76.966700000000003</v>
      </c>
      <c r="F15240" t="s">
        <v>509</v>
      </c>
      <c r="G15240" t="s">
        <v>510</v>
      </c>
      <c r="H15240" t="s">
        <v>511</v>
      </c>
      <c r="I15240" t="s">
        <v>13745</v>
      </c>
      <c r="J15240" t="s">
        <v>378</v>
      </c>
      <c r="K15240">
        <v>50073</v>
      </c>
      <c r="L15240">
        <v>1604635600</v>
      </c>
    </row>
    <row r="15241" spans="1:12" x14ac:dyDescent="0.45">
      <c r="A15241" t="str">
        <f t="shared" si="238"/>
        <v>Mozdok, North Ossetia, Russia</v>
      </c>
      <c r="B15241" t="s">
        <v>18836</v>
      </c>
      <c r="C15241" t="s">
        <v>18836</v>
      </c>
      <c r="D15241">
        <v>43.75</v>
      </c>
      <c r="E15241">
        <v>44.65</v>
      </c>
      <c r="F15241" t="s">
        <v>504</v>
      </c>
      <c r="G15241" t="s">
        <v>505</v>
      </c>
      <c r="H15241" t="s">
        <v>506</v>
      </c>
      <c r="I15241" t="s">
        <v>1380</v>
      </c>
      <c r="K15241">
        <v>41728</v>
      </c>
      <c r="L15241">
        <v>1643138287</v>
      </c>
    </row>
    <row r="15242" spans="1:12" x14ac:dyDescent="0.45">
      <c r="A15242" t="str">
        <f t="shared" si="238"/>
        <v>Mozhaysk, Moskovskaya Oblast’, Russia</v>
      </c>
      <c r="B15242" t="s">
        <v>18837</v>
      </c>
      <c r="C15242" t="s">
        <v>18837</v>
      </c>
      <c r="D15242">
        <v>55.5</v>
      </c>
      <c r="E15242">
        <v>36.033299999999997</v>
      </c>
      <c r="F15242" t="s">
        <v>504</v>
      </c>
      <c r="G15242" t="s">
        <v>505</v>
      </c>
      <c r="H15242" t="s">
        <v>506</v>
      </c>
      <c r="I15242" t="s">
        <v>3224</v>
      </c>
      <c r="K15242">
        <v>30190</v>
      </c>
      <c r="L15242">
        <v>1643344419</v>
      </c>
    </row>
    <row r="15243" spans="1:12" x14ac:dyDescent="0.45">
      <c r="A15243" t="str">
        <f t="shared" si="238"/>
        <v>Mozhga, Udmurtiya, Russia</v>
      </c>
      <c r="B15243" t="s">
        <v>18838</v>
      </c>
      <c r="C15243" t="s">
        <v>18838</v>
      </c>
      <c r="D15243">
        <v>56.45</v>
      </c>
      <c r="E15243">
        <v>52.216700000000003</v>
      </c>
      <c r="F15243" t="s">
        <v>504</v>
      </c>
      <c r="G15243" t="s">
        <v>505</v>
      </c>
      <c r="H15243" t="s">
        <v>506</v>
      </c>
      <c r="I15243" t="s">
        <v>10775</v>
      </c>
      <c r="K15243">
        <v>49328</v>
      </c>
      <c r="L15243">
        <v>1643022471</v>
      </c>
    </row>
    <row r="15244" spans="1:12" x14ac:dyDescent="0.45">
      <c r="A15244" t="str">
        <f t="shared" si="238"/>
        <v>Mozirje, Mozirje, Slovenia</v>
      </c>
      <c r="B15244" t="s">
        <v>18839</v>
      </c>
      <c r="C15244" t="s">
        <v>18839</v>
      </c>
      <c r="D15244">
        <v>46.339399999999998</v>
      </c>
      <c r="E15244">
        <v>14.9633</v>
      </c>
      <c r="F15244" t="s">
        <v>1111</v>
      </c>
      <c r="G15244" t="s">
        <v>1112</v>
      </c>
      <c r="H15244" t="s">
        <v>1113</v>
      </c>
      <c r="I15244" t="s">
        <v>18839</v>
      </c>
      <c r="J15244" t="s">
        <v>378</v>
      </c>
      <c r="L15244">
        <v>1705239053</v>
      </c>
    </row>
    <row r="15245" spans="1:12" x14ac:dyDescent="0.45">
      <c r="A15245" t="str">
        <f t="shared" si="238"/>
        <v>Mpanda, Katavi, Tanzania</v>
      </c>
      <c r="B15245" t="s">
        <v>18840</v>
      </c>
      <c r="C15245" t="s">
        <v>18840</v>
      </c>
      <c r="D15245">
        <v>-6.3436000000000003</v>
      </c>
      <c r="E15245">
        <v>31.069400000000002</v>
      </c>
      <c r="F15245" t="s">
        <v>2466</v>
      </c>
      <c r="G15245" t="s">
        <v>2467</v>
      </c>
      <c r="H15245" t="s">
        <v>2468</v>
      </c>
      <c r="I15245" t="s">
        <v>14177</v>
      </c>
      <c r="J15245" t="s">
        <v>378</v>
      </c>
      <c r="K15245">
        <v>73338</v>
      </c>
      <c r="L15245">
        <v>1834127573</v>
      </c>
    </row>
    <row r="15246" spans="1:12" x14ac:dyDescent="0.45">
      <c r="A15246" t="str">
        <f t="shared" si="238"/>
        <v>Mparo, Kabale, Uganda</v>
      </c>
      <c r="B15246" t="s">
        <v>18841</v>
      </c>
      <c r="C15246" t="s">
        <v>18841</v>
      </c>
      <c r="D15246">
        <v>-1.1647000000000001</v>
      </c>
      <c r="E15246">
        <v>30.037800000000001</v>
      </c>
      <c r="F15246" t="s">
        <v>613</v>
      </c>
      <c r="G15246" t="s">
        <v>614</v>
      </c>
      <c r="H15246" t="s">
        <v>615</v>
      </c>
      <c r="I15246" t="s">
        <v>13816</v>
      </c>
      <c r="J15246" t="s">
        <v>378</v>
      </c>
      <c r="L15246">
        <v>1800207938</v>
      </c>
    </row>
    <row r="15247" spans="1:12" x14ac:dyDescent="0.45">
      <c r="A15247" t="str">
        <f t="shared" si="238"/>
        <v>Mpigi, Mpigi, Uganda</v>
      </c>
      <c r="B15247" t="s">
        <v>18842</v>
      </c>
      <c r="C15247" t="s">
        <v>18842</v>
      </c>
      <c r="D15247">
        <v>0.22500000000000001</v>
      </c>
      <c r="E15247">
        <v>32.313600000000001</v>
      </c>
      <c r="F15247" t="s">
        <v>613</v>
      </c>
      <c r="G15247" t="s">
        <v>614</v>
      </c>
      <c r="H15247" t="s">
        <v>615</v>
      </c>
      <c r="I15247" t="s">
        <v>18842</v>
      </c>
      <c r="J15247" t="s">
        <v>378</v>
      </c>
      <c r="K15247">
        <v>11082</v>
      </c>
      <c r="L15247">
        <v>1800370948</v>
      </c>
    </row>
    <row r="15248" spans="1:12" x14ac:dyDescent="0.45">
      <c r="A15248" t="str">
        <f t="shared" si="238"/>
        <v>Mpika, Muchinga, Zambia</v>
      </c>
      <c r="B15248" t="s">
        <v>18843</v>
      </c>
      <c r="C15248" t="s">
        <v>18843</v>
      </c>
      <c r="D15248">
        <v>-11.83</v>
      </c>
      <c r="E15248">
        <v>31.46</v>
      </c>
      <c r="F15248" t="s">
        <v>6881</v>
      </c>
      <c r="G15248" t="s">
        <v>6882</v>
      </c>
      <c r="H15248" t="s">
        <v>6883</v>
      </c>
      <c r="I15248" t="s">
        <v>6925</v>
      </c>
      <c r="K15248">
        <v>28445</v>
      </c>
      <c r="L15248">
        <v>1894224372</v>
      </c>
    </row>
    <row r="15249" spans="1:12" x14ac:dyDescent="0.45">
      <c r="A15249" t="str">
        <f t="shared" si="238"/>
        <v>Mpwapwa, Dodoma, Tanzania</v>
      </c>
      <c r="B15249" t="s">
        <v>18844</v>
      </c>
      <c r="C15249" t="s">
        <v>18844</v>
      </c>
      <c r="D15249">
        <v>-6.35</v>
      </c>
      <c r="E15249">
        <v>36.4833</v>
      </c>
      <c r="F15249" t="s">
        <v>2466</v>
      </c>
      <c r="G15249" t="s">
        <v>2467</v>
      </c>
      <c r="H15249" t="s">
        <v>2468</v>
      </c>
      <c r="I15249" t="s">
        <v>8552</v>
      </c>
      <c r="K15249">
        <v>19806</v>
      </c>
      <c r="L15249">
        <v>1834235223</v>
      </c>
    </row>
    <row r="15250" spans="1:12" x14ac:dyDescent="0.45">
      <c r="A15250" t="str">
        <f t="shared" si="238"/>
        <v>Mrkonjić Grad, Srpska, Republika, Bosnia And Herzegovina</v>
      </c>
      <c r="B15250" t="s">
        <v>18845</v>
      </c>
      <c r="C15250" t="s">
        <v>18846</v>
      </c>
      <c r="D15250">
        <v>44.416699999999999</v>
      </c>
      <c r="E15250">
        <v>17.083300000000001</v>
      </c>
      <c r="F15250" t="s">
        <v>3488</v>
      </c>
      <c r="G15250" t="s">
        <v>3489</v>
      </c>
      <c r="H15250" t="s">
        <v>3490</v>
      </c>
      <c r="I15250" t="s">
        <v>3491</v>
      </c>
      <c r="J15250" t="s">
        <v>366</v>
      </c>
      <c r="K15250">
        <v>7915</v>
      </c>
      <c r="L15250">
        <v>1070046769</v>
      </c>
    </row>
    <row r="15251" spans="1:12" x14ac:dyDescent="0.45">
      <c r="A15251" t="str">
        <f t="shared" si="238"/>
        <v>Mstsislaw, Mahilyowskaya Voblasts’, Belarus</v>
      </c>
      <c r="B15251" t="s">
        <v>18847</v>
      </c>
      <c r="C15251" t="s">
        <v>18847</v>
      </c>
      <c r="D15251">
        <v>54.019599999999997</v>
      </c>
      <c r="E15251">
        <v>31.724699999999999</v>
      </c>
      <c r="F15251" t="s">
        <v>2588</v>
      </c>
      <c r="G15251" t="s">
        <v>2589</v>
      </c>
      <c r="H15251" t="s">
        <v>2590</v>
      </c>
      <c r="I15251" t="s">
        <v>2591</v>
      </c>
      <c r="J15251" t="s">
        <v>366</v>
      </c>
      <c r="K15251">
        <v>10200</v>
      </c>
      <c r="L15251">
        <v>1112491469</v>
      </c>
    </row>
    <row r="15252" spans="1:12" x14ac:dyDescent="0.45">
      <c r="A15252" t="str">
        <f t="shared" si="238"/>
        <v>Mszczonów, Mazowieckie, Poland</v>
      </c>
      <c r="B15252" t="s">
        <v>18848</v>
      </c>
      <c r="C15252" t="s">
        <v>18849</v>
      </c>
      <c r="D15252">
        <v>51.974200000000003</v>
      </c>
      <c r="E15252">
        <v>20.526700000000002</v>
      </c>
      <c r="F15252" t="s">
        <v>3993</v>
      </c>
      <c r="G15252" t="s">
        <v>3994</v>
      </c>
      <c r="H15252" t="s">
        <v>3995</v>
      </c>
      <c r="I15252" t="s">
        <v>5414</v>
      </c>
      <c r="K15252">
        <v>6323</v>
      </c>
      <c r="L15252">
        <v>1616040914</v>
      </c>
    </row>
    <row r="15253" spans="1:12" x14ac:dyDescent="0.45">
      <c r="A15253" t="str">
        <f t="shared" si="238"/>
        <v>Mtsensk, Orlovskaya Oblast’, Russia</v>
      </c>
      <c r="B15253" t="s">
        <v>18850</v>
      </c>
      <c r="C15253" t="s">
        <v>18850</v>
      </c>
      <c r="D15253">
        <v>53.283299999999997</v>
      </c>
      <c r="E15253">
        <v>36.566699999999997</v>
      </c>
      <c r="F15253" t="s">
        <v>504</v>
      </c>
      <c r="G15253" t="s">
        <v>505</v>
      </c>
      <c r="H15253" t="s">
        <v>506</v>
      </c>
      <c r="I15253" t="s">
        <v>4871</v>
      </c>
      <c r="K15253">
        <v>38350</v>
      </c>
      <c r="L15253">
        <v>1643200546</v>
      </c>
    </row>
    <row r="15254" spans="1:12" x14ac:dyDescent="0.45">
      <c r="A15254" t="str">
        <f t="shared" si="238"/>
        <v>Mtskheta, Mtskheta Mtianeti, Georgia</v>
      </c>
      <c r="B15254" t="s">
        <v>18851</v>
      </c>
      <c r="C15254" t="s">
        <v>18851</v>
      </c>
      <c r="D15254">
        <v>41.85</v>
      </c>
      <c r="E15254">
        <v>44.716700000000003</v>
      </c>
      <c r="F15254" t="s">
        <v>763</v>
      </c>
      <c r="G15254" t="s">
        <v>1132</v>
      </c>
      <c r="H15254" t="s">
        <v>1133</v>
      </c>
      <c r="I15254" t="s">
        <v>8878</v>
      </c>
      <c r="J15254" t="s">
        <v>378</v>
      </c>
      <c r="K15254">
        <v>7940</v>
      </c>
      <c r="L15254">
        <v>1268173120</v>
      </c>
    </row>
    <row r="15255" spans="1:12" x14ac:dyDescent="0.45">
      <c r="A15255" t="str">
        <f t="shared" si="238"/>
        <v>Mtwara, Mtwara, Tanzania</v>
      </c>
      <c r="B15255" t="s">
        <v>17650</v>
      </c>
      <c r="C15255" t="s">
        <v>17650</v>
      </c>
      <c r="D15255">
        <v>-10.2736</v>
      </c>
      <c r="E15255">
        <v>40.1828</v>
      </c>
      <c r="F15255" t="s">
        <v>2466</v>
      </c>
      <c r="G15255" t="s">
        <v>2467</v>
      </c>
      <c r="H15255" t="s">
        <v>2468</v>
      </c>
      <c r="I15255" t="s">
        <v>17650</v>
      </c>
      <c r="J15255" t="s">
        <v>378</v>
      </c>
      <c r="K15255">
        <v>92602</v>
      </c>
      <c r="L15255">
        <v>1834044142</v>
      </c>
    </row>
    <row r="15256" spans="1:12" x14ac:dyDescent="0.45">
      <c r="A15256" t="str">
        <f t="shared" si="238"/>
        <v>Muan, Jeonnam, Korea, South</v>
      </c>
      <c r="B15256" t="s">
        <v>18852</v>
      </c>
      <c r="C15256" t="s">
        <v>18852</v>
      </c>
      <c r="D15256">
        <v>34.989699999999999</v>
      </c>
      <c r="E15256">
        <v>126.4714</v>
      </c>
      <c r="F15256" t="s">
        <v>1978</v>
      </c>
      <c r="G15256" t="s">
        <v>1979</v>
      </c>
      <c r="H15256" t="s">
        <v>1980</v>
      </c>
      <c r="I15256" t="s">
        <v>11515</v>
      </c>
      <c r="J15256" t="s">
        <v>378</v>
      </c>
      <c r="L15256">
        <v>1410001061</v>
      </c>
    </row>
    <row r="15257" spans="1:12" x14ac:dyDescent="0.45">
      <c r="A15257" t="str">
        <f t="shared" si="238"/>
        <v>Muar, Johor, Malaysia</v>
      </c>
      <c r="B15257" t="s">
        <v>18853</v>
      </c>
      <c r="C15257" t="s">
        <v>18853</v>
      </c>
      <c r="D15257">
        <v>2.0499999999999998</v>
      </c>
      <c r="E15257">
        <v>102.56</v>
      </c>
      <c r="F15257" t="s">
        <v>1653</v>
      </c>
      <c r="G15257" t="s">
        <v>1654</v>
      </c>
      <c r="H15257" t="s">
        <v>1655</v>
      </c>
      <c r="I15257" t="s">
        <v>3785</v>
      </c>
      <c r="K15257">
        <v>191346</v>
      </c>
      <c r="L15257">
        <v>1458170112</v>
      </c>
    </row>
    <row r="15258" spans="1:12" x14ac:dyDescent="0.45">
      <c r="A15258" t="str">
        <f t="shared" si="238"/>
        <v>Muban Phimon Rat, Nonthaburi, Thailand</v>
      </c>
      <c r="B15258" t="s">
        <v>18854</v>
      </c>
      <c r="C15258" t="s">
        <v>18854</v>
      </c>
      <c r="D15258">
        <v>13.918900000000001</v>
      </c>
      <c r="E15258">
        <v>100.3922</v>
      </c>
      <c r="F15258" t="s">
        <v>1864</v>
      </c>
      <c r="G15258" t="s">
        <v>1865</v>
      </c>
      <c r="H15258" t="s">
        <v>1866</v>
      </c>
      <c r="I15258" t="s">
        <v>3341</v>
      </c>
      <c r="K15258">
        <v>41498</v>
      </c>
      <c r="L15258">
        <v>1764300431</v>
      </c>
    </row>
    <row r="15259" spans="1:12" x14ac:dyDescent="0.45">
      <c r="A15259" t="str">
        <f t="shared" si="238"/>
        <v>Mubende, Mubende, Uganda</v>
      </c>
      <c r="B15259" t="s">
        <v>14236</v>
      </c>
      <c r="C15259" t="s">
        <v>14236</v>
      </c>
      <c r="D15259">
        <v>0.59040000000000004</v>
      </c>
      <c r="E15259">
        <v>31.37</v>
      </c>
      <c r="F15259" t="s">
        <v>613</v>
      </c>
      <c r="G15259" t="s">
        <v>614</v>
      </c>
      <c r="H15259" t="s">
        <v>615</v>
      </c>
      <c r="I15259" t="s">
        <v>14236</v>
      </c>
      <c r="J15259" t="s">
        <v>378</v>
      </c>
      <c r="K15259">
        <v>18936</v>
      </c>
      <c r="L15259">
        <v>1800105368</v>
      </c>
    </row>
    <row r="15260" spans="1:12" x14ac:dyDescent="0.45">
      <c r="A15260" t="str">
        <f t="shared" si="238"/>
        <v>Mubi, Adamawa, Nigeria</v>
      </c>
      <c r="B15260" t="s">
        <v>18855</v>
      </c>
      <c r="C15260" t="s">
        <v>18855</v>
      </c>
      <c r="D15260">
        <v>10.268599999999999</v>
      </c>
      <c r="E15260">
        <v>13.266999999999999</v>
      </c>
      <c r="F15260" t="s">
        <v>476</v>
      </c>
      <c r="G15260" t="s">
        <v>477</v>
      </c>
      <c r="H15260" t="s">
        <v>478</v>
      </c>
      <c r="I15260" t="s">
        <v>18856</v>
      </c>
      <c r="J15260" t="s">
        <v>366</v>
      </c>
      <c r="K15260">
        <v>225705</v>
      </c>
      <c r="L15260">
        <v>1566265170</v>
      </c>
    </row>
    <row r="15261" spans="1:12" x14ac:dyDescent="0.45">
      <c r="A15261" t="str">
        <f t="shared" si="238"/>
        <v>Mücheln, Saxony-Anhalt, Germany</v>
      </c>
      <c r="B15261" t="s">
        <v>18857</v>
      </c>
      <c r="C15261" t="s">
        <v>18858</v>
      </c>
      <c r="D15261">
        <v>51.3</v>
      </c>
      <c r="E15261">
        <v>11.8</v>
      </c>
      <c r="F15261" t="s">
        <v>441</v>
      </c>
      <c r="G15261" t="s">
        <v>442</v>
      </c>
      <c r="H15261" t="s">
        <v>443</v>
      </c>
      <c r="I15261" t="s">
        <v>1614</v>
      </c>
      <c r="K15261">
        <v>8681</v>
      </c>
      <c r="L15261">
        <v>1276286774</v>
      </c>
    </row>
    <row r="15262" spans="1:12" x14ac:dyDescent="0.45">
      <c r="A15262" t="str">
        <f t="shared" si="238"/>
        <v>Muckendorf an der Donau, Niederösterreich, Austria</v>
      </c>
      <c r="B15262" t="s">
        <v>18859</v>
      </c>
      <c r="C15262" t="s">
        <v>18859</v>
      </c>
      <c r="D15262">
        <v>48.333300000000001</v>
      </c>
      <c r="E15262">
        <v>16.05</v>
      </c>
      <c r="F15262" t="s">
        <v>1889</v>
      </c>
      <c r="G15262" t="s">
        <v>1890</v>
      </c>
      <c r="H15262" t="s">
        <v>1891</v>
      </c>
      <c r="I15262" t="s">
        <v>1892</v>
      </c>
      <c r="K15262">
        <v>16197</v>
      </c>
      <c r="L15262">
        <v>1040106650</v>
      </c>
    </row>
    <row r="15263" spans="1:12" x14ac:dyDescent="0.45">
      <c r="A15263" t="str">
        <f t="shared" si="238"/>
        <v>Muconda, Lunda Sul, Angola</v>
      </c>
      <c r="B15263" t="s">
        <v>18860</v>
      </c>
      <c r="C15263" t="s">
        <v>18860</v>
      </c>
      <c r="D15263">
        <v>-10.599600000000001</v>
      </c>
      <c r="E15263">
        <v>21.32</v>
      </c>
      <c r="F15263" t="s">
        <v>1809</v>
      </c>
      <c r="G15263" t="s">
        <v>1810</v>
      </c>
      <c r="H15263" t="s">
        <v>1811</v>
      </c>
      <c r="I15263" t="s">
        <v>5818</v>
      </c>
      <c r="K15263">
        <v>2324</v>
      </c>
      <c r="L15263">
        <v>1024646532</v>
      </c>
    </row>
    <row r="15264" spans="1:12" x14ac:dyDescent="0.45">
      <c r="A15264" t="str">
        <f t="shared" si="238"/>
        <v>Mucuchíes, Mérida, Venezuela</v>
      </c>
      <c r="B15264" t="s">
        <v>18861</v>
      </c>
      <c r="C15264" t="s">
        <v>18862</v>
      </c>
      <c r="D15264">
        <v>8.75</v>
      </c>
      <c r="E15264">
        <v>-70.916700000000006</v>
      </c>
      <c r="F15264" t="s">
        <v>702</v>
      </c>
      <c r="G15264" t="s">
        <v>703</v>
      </c>
      <c r="H15264" t="s">
        <v>704</v>
      </c>
      <c r="I15264" t="s">
        <v>18002</v>
      </c>
      <c r="J15264" t="s">
        <v>366</v>
      </c>
      <c r="K15264">
        <v>5900</v>
      </c>
      <c r="L15264">
        <v>1862256135</v>
      </c>
    </row>
    <row r="15265" spans="1:12" x14ac:dyDescent="0.45">
      <c r="A15265" t="str">
        <f t="shared" si="238"/>
        <v>Mucusso, Kuando Kubango, Angola</v>
      </c>
      <c r="B15265" t="s">
        <v>18863</v>
      </c>
      <c r="C15265" t="s">
        <v>18863</v>
      </c>
      <c r="D15265">
        <v>-18.019500000000001</v>
      </c>
      <c r="E15265">
        <v>21.43</v>
      </c>
      <c r="F15265" t="s">
        <v>1809</v>
      </c>
      <c r="G15265" t="s">
        <v>1810</v>
      </c>
      <c r="H15265" t="s">
        <v>1811</v>
      </c>
      <c r="I15265" t="s">
        <v>7860</v>
      </c>
      <c r="K15265">
        <v>100</v>
      </c>
      <c r="L15265">
        <v>1024035453</v>
      </c>
    </row>
    <row r="15266" spans="1:12" x14ac:dyDescent="0.45">
      <c r="A15266" t="str">
        <f t="shared" si="238"/>
        <v>Mudanjiang, Heilongjiang, China</v>
      </c>
      <c r="B15266" t="s">
        <v>18864</v>
      </c>
      <c r="C15266" t="s">
        <v>18864</v>
      </c>
      <c r="D15266">
        <v>44.586100000000002</v>
      </c>
      <c r="E15266">
        <v>129.59970000000001</v>
      </c>
      <c r="F15266" t="s">
        <v>1039</v>
      </c>
      <c r="G15266" t="s">
        <v>1040</v>
      </c>
      <c r="H15266" t="s">
        <v>1041</v>
      </c>
      <c r="I15266" t="s">
        <v>1953</v>
      </c>
      <c r="J15266" t="s">
        <v>366</v>
      </c>
      <c r="K15266">
        <v>2790000</v>
      </c>
      <c r="L15266">
        <v>1156249698</v>
      </c>
    </row>
    <row r="15267" spans="1:12" x14ac:dyDescent="0.45">
      <c r="A15267" t="str">
        <f t="shared" si="238"/>
        <v>Mudgee, New South Wales, Australia</v>
      </c>
      <c r="B15267" t="s">
        <v>18865</v>
      </c>
      <c r="C15267" t="s">
        <v>18865</v>
      </c>
      <c r="D15267">
        <v>-32.612499999999997</v>
      </c>
      <c r="E15267">
        <v>149.5872</v>
      </c>
      <c r="F15267" t="s">
        <v>830</v>
      </c>
      <c r="G15267" t="s">
        <v>831</v>
      </c>
      <c r="H15267" t="s">
        <v>832</v>
      </c>
      <c r="I15267" t="s">
        <v>1454</v>
      </c>
      <c r="K15267">
        <v>10923</v>
      </c>
      <c r="L15267">
        <v>1036213564</v>
      </c>
    </row>
    <row r="15268" spans="1:12" x14ac:dyDescent="0.45">
      <c r="A15268" t="str">
        <f t="shared" si="238"/>
        <v>Mudon, Mon State, Burma</v>
      </c>
      <c r="B15268" t="s">
        <v>18866</v>
      </c>
      <c r="C15268" t="s">
        <v>18866</v>
      </c>
      <c r="D15268">
        <v>16.261800000000001</v>
      </c>
      <c r="E15268">
        <v>97.721500000000006</v>
      </c>
      <c r="F15268" t="s">
        <v>1584</v>
      </c>
      <c r="G15268" t="s">
        <v>1585</v>
      </c>
      <c r="H15268" t="s">
        <v>1586</v>
      </c>
      <c r="I15268" t="s">
        <v>17755</v>
      </c>
      <c r="K15268">
        <v>152300</v>
      </c>
      <c r="L15268">
        <v>1104174785</v>
      </c>
    </row>
    <row r="15269" spans="1:12" x14ac:dyDescent="0.45">
      <c r="A15269" t="str">
        <f t="shared" si="238"/>
        <v>Mufulira, Copperbelt, Zambia</v>
      </c>
      <c r="B15269" t="s">
        <v>18867</v>
      </c>
      <c r="C15269" t="s">
        <v>18867</v>
      </c>
      <c r="D15269">
        <v>-12.554600000000001</v>
      </c>
      <c r="E15269">
        <v>28.260400000000001</v>
      </c>
      <c r="F15269" t="s">
        <v>6881</v>
      </c>
      <c r="G15269" t="s">
        <v>6882</v>
      </c>
      <c r="H15269" t="s">
        <v>6883</v>
      </c>
      <c r="I15269" t="s">
        <v>6884</v>
      </c>
      <c r="K15269">
        <v>122336</v>
      </c>
      <c r="L15269">
        <v>1894907880</v>
      </c>
    </row>
    <row r="15270" spans="1:12" x14ac:dyDescent="0.45">
      <c r="A15270" t="str">
        <f t="shared" si="238"/>
        <v>Mügeln, Saxony, Germany</v>
      </c>
      <c r="B15270" t="s">
        <v>18868</v>
      </c>
      <c r="C15270" t="s">
        <v>18869</v>
      </c>
      <c r="D15270">
        <v>51.2333</v>
      </c>
      <c r="E15270">
        <v>13.05</v>
      </c>
      <c r="F15270" t="s">
        <v>441</v>
      </c>
      <c r="G15270" t="s">
        <v>442</v>
      </c>
      <c r="H15270" t="s">
        <v>443</v>
      </c>
      <c r="I15270" t="s">
        <v>1707</v>
      </c>
      <c r="K15270">
        <v>5913</v>
      </c>
      <c r="L15270">
        <v>1276613750</v>
      </c>
    </row>
    <row r="15271" spans="1:12" x14ac:dyDescent="0.45">
      <c r="A15271" t="str">
        <f t="shared" si="238"/>
        <v>Múggia, Friuli-Venezia Giulia, Italy</v>
      </c>
      <c r="B15271" t="s">
        <v>18870</v>
      </c>
      <c r="C15271" t="s">
        <v>18871</v>
      </c>
      <c r="D15271">
        <v>45.6</v>
      </c>
      <c r="E15271">
        <v>13.7667</v>
      </c>
      <c r="F15271" t="s">
        <v>946</v>
      </c>
      <c r="G15271" t="s">
        <v>947</v>
      </c>
      <c r="H15271" t="s">
        <v>948</v>
      </c>
      <c r="I15271" t="s">
        <v>10974</v>
      </c>
      <c r="K15271">
        <v>13111</v>
      </c>
      <c r="L15271">
        <v>1380254049</v>
      </c>
    </row>
    <row r="15272" spans="1:12" x14ac:dyDescent="0.45">
      <c r="A15272" t="str">
        <f t="shared" si="238"/>
        <v>Muğla, Muğla, Turkey</v>
      </c>
      <c r="B15272" t="s">
        <v>9857</v>
      </c>
      <c r="C15272" t="s">
        <v>18872</v>
      </c>
      <c r="D15272">
        <v>37.216700000000003</v>
      </c>
      <c r="E15272">
        <v>28.366700000000002</v>
      </c>
      <c r="F15272" t="s">
        <v>806</v>
      </c>
      <c r="G15272" t="s">
        <v>807</v>
      </c>
      <c r="H15272" t="s">
        <v>808</v>
      </c>
      <c r="I15272" t="s">
        <v>9857</v>
      </c>
      <c r="J15272" t="s">
        <v>378</v>
      </c>
      <c r="K15272">
        <v>56619</v>
      </c>
      <c r="L15272">
        <v>1792992104</v>
      </c>
    </row>
    <row r="15273" spans="1:12" x14ac:dyDescent="0.45">
      <c r="A15273" t="str">
        <f t="shared" si="238"/>
        <v>Muhanga, Southern Province, Rwanda</v>
      </c>
      <c r="B15273" t="s">
        <v>18873</v>
      </c>
      <c r="C15273" t="s">
        <v>18873</v>
      </c>
      <c r="D15273">
        <v>-2.0783</v>
      </c>
      <c r="E15273">
        <v>29.758099999999999</v>
      </c>
      <c r="F15273" t="s">
        <v>5699</v>
      </c>
      <c r="G15273" t="s">
        <v>5700</v>
      </c>
      <c r="H15273" t="s">
        <v>5701</v>
      </c>
      <c r="I15273" t="s">
        <v>5702</v>
      </c>
      <c r="K15273">
        <v>49038</v>
      </c>
      <c r="L15273">
        <v>1646187395</v>
      </c>
    </row>
    <row r="15274" spans="1:12" x14ac:dyDescent="0.45">
      <c r="A15274" t="str">
        <f t="shared" si="238"/>
        <v>Muhembo, North West, Botswana</v>
      </c>
      <c r="B15274" t="s">
        <v>18874</v>
      </c>
      <c r="C15274" t="s">
        <v>18874</v>
      </c>
      <c r="D15274">
        <v>-18.299600000000002</v>
      </c>
      <c r="E15274">
        <v>21.8</v>
      </c>
      <c r="F15274" t="s">
        <v>10141</v>
      </c>
      <c r="G15274" t="s">
        <v>10142</v>
      </c>
      <c r="H15274" t="s">
        <v>10143</v>
      </c>
      <c r="I15274" t="s">
        <v>4705</v>
      </c>
      <c r="K15274">
        <v>757</v>
      </c>
      <c r="L15274">
        <v>1072113578</v>
      </c>
    </row>
    <row r="15275" spans="1:12" x14ac:dyDescent="0.45">
      <c r="A15275" t="str">
        <f t="shared" si="238"/>
        <v>Mühlacker, Baden-Württemberg, Germany</v>
      </c>
      <c r="B15275" t="s">
        <v>18875</v>
      </c>
      <c r="C15275" t="s">
        <v>18876</v>
      </c>
      <c r="D15275">
        <v>48.95</v>
      </c>
      <c r="E15275">
        <v>8.8391999999999999</v>
      </c>
      <c r="F15275" t="s">
        <v>441</v>
      </c>
      <c r="G15275" t="s">
        <v>442</v>
      </c>
      <c r="H15275" t="s">
        <v>443</v>
      </c>
      <c r="I15275" t="s">
        <v>451</v>
      </c>
      <c r="K15275">
        <v>26076</v>
      </c>
      <c r="L15275">
        <v>1276456440</v>
      </c>
    </row>
    <row r="15276" spans="1:12" x14ac:dyDescent="0.45">
      <c r="A15276" t="str">
        <f t="shared" si="238"/>
        <v>Mühldorf, Bavaria, Germany</v>
      </c>
      <c r="B15276" t="s">
        <v>18877</v>
      </c>
      <c r="C15276" t="s">
        <v>18878</v>
      </c>
      <c r="D15276">
        <v>48.245600000000003</v>
      </c>
      <c r="E15276">
        <v>12.5228</v>
      </c>
      <c r="F15276" t="s">
        <v>441</v>
      </c>
      <c r="G15276" t="s">
        <v>442</v>
      </c>
      <c r="H15276" t="s">
        <v>443</v>
      </c>
      <c r="I15276" t="s">
        <v>567</v>
      </c>
      <c r="J15276" t="s">
        <v>366</v>
      </c>
      <c r="K15276">
        <v>20323</v>
      </c>
      <c r="L15276">
        <v>1276623949</v>
      </c>
    </row>
    <row r="15277" spans="1:12" x14ac:dyDescent="0.45">
      <c r="A15277" t="str">
        <f t="shared" si="238"/>
        <v>Muhlenberg, Pennsylvania, United States</v>
      </c>
      <c r="B15277" t="s">
        <v>18879</v>
      </c>
      <c r="C15277" t="s">
        <v>18879</v>
      </c>
      <c r="D15277">
        <v>40.395499999999998</v>
      </c>
      <c r="E15277">
        <v>-75.924999999999997</v>
      </c>
      <c r="F15277" t="s">
        <v>530</v>
      </c>
      <c r="G15277" t="s">
        <v>531</v>
      </c>
      <c r="H15277" t="s">
        <v>532</v>
      </c>
      <c r="I15277" t="s">
        <v>620</v>
      </c>
      <c r="K15277">
        <v>20123</v>
      </c>
      <c r="L15277">
        <v>1840100491</v>
      </c>
    </row>
    <row r="15278" spans="1:12" x14ac:dyDescent="0.45">
      <c r="A15278" t="str">
        <f t="shared" si="238"/>
        <v>Mühlhausen, Thuringia, Germany</v>
      </c>
      <c r="B15278" t="s">
        <v>18880</v>
      </c>
      <c r="C15278" t="s">
        <v>18881</v>
      </c>
      <c r="D15278">
        <v>51.216700000000003</v>
      </c>
      <c r="E15278">
        <v>10.45</v>
      </c>
      <c r="F15278" t="s">
        <v>441</v>
      </c>
      <c r="G15278" t="s">
        <v>442</v>
      </c>
      <c r="H15278" t="s">
        <v>443</v>
      </c>
      <c r="I15278" t="s">
        <v>1709</v>
      </c>
      <c r="J15278" t="s">
        <v>366</v>
      </c>
      <c r="K15278">
        <v>36200</v>
      </c>
      <c r="L15278">
        <v>1276181580</v>
      </c>
    </row>
    <row r="15279" spans="1:12" x14ac:dyDescent="0.45">
      <c r="A15279" t="str">
        <f t="shared" si="238"/>
        <v>Muisne, Esmeraldas, Ecuador</v>
      </c>
      <c r="B15279" t="s">
        <v>18882</v>
      </c>
      <c r="C15279" t="s">
        <v>18882</v>
      </c>
      <c r="D15279">
        <v>0.61</v>
      </c>
      <c r="E15279">
        <v>-80.02</v>
      </c>
      <c r="F15279" t="s">
        <v>1415</v>
      </c>
      <c r="G15279" t="s">
        <v>1416</v>
      </c>
      <c r="H15279" t="s">
        <v>1417</v>
      </c>
      <c r="I15279" t="s">
        <v>2644</v>
      </c>
      <c r="K15279">
        <v>13393</v>
      </c>
      <c r="L15279">
        <v>1218271569</v>
      </c>
    </row>
    <row r="15280" spans="1:12" x14ac:dyDescent="0.45">
      <c r="A15280" t="str">
        <f t="shared" si="238"/>
        <v>Mukacheve, Zakarpats’ka Oblast’, Ukraine</v>
      </c>
      <c r="B15280" t="s">
        <v>18883</v>
      </c>
      <c r="C15280" t="s">
        <v>18883</v>
      </c>
      <c r="D15280">
        <v>48.441400000000002</v>
      </c>
      <c r="E15280">
        <v>22.7136</v>
      </c>
      <c r="F15280" t="s">
        <v>1461</v>
      </c>
      <c r="G15280" t="s">
        <v>1462</v>
      </c>
      <c r="H15280" t="s">
        <v>1463</v>
      </c>
      <c r="I15280" t="s">
        <v>4211</v>
      </c>
      <c r="J15280" t="s">
        <v>366</v>
      </c>
      <c r="K15280">
        <v>86257</v>
      </c>
      <c r="L15280">
        <v>1804401780</v>
      </c>
    </row>
    <row r="15281" spans="1:12" x14ac:dyDescent="0.45">
      <c r="A15281" t="str">
        <f t="shared" si="238"/>
        <v>Mukaiengaru, Hokkaidō, Japan</v>
      </c>
      <c r="B15281" t="s">
        <v>18884</v>
      </c>
      <c r="C15281" t="s">
        <v>18884</v>
      </c>
      <c r="D15281">
        <v>44.061700000000002</v>
      </c>
      <c r="E15281">
        <v>143.52809999999999</v>
      </c>
      <c r="F15281" t="s">
        <v>514</v>
      </c>
      <c r="G15281" t="s">
        <v>515</v>
      </c>
      <c r="H15281" t="s">
        <v>516</v>
      </c>
      <c r="I15281" t="s">
        <v>517</v>
      </c>
      <c r="K15281">
        <v>19751</v>
      </c>
      <c r="L15281">
        <v>1392295028</v>
      </c>
    </row>
    <row r="15282" spans="1:12" x14ac:dyDescent="0.45">
      <c r="A15282" t="str">
        <f t="shared" si="238"/>
        <v>Mukdahan, Mukdahan, Thailand</v>
      </c>
      <c r="B15282" t="s">
        <v>18885</v>
      </c>
      <c r="C15282" t="s">
        <v>18885</v>
      </c>
      <c r="D15282">
        <v>16.543099999999999</v>
      </c>
      <c r="E15282">
        <v>104.72280000000001</v>
      </c>
      <c r="F15282" t="s">
        <v>1864</v>
      </c>
      <c r="G15282" t="s">
        <v>1865</v>
      </c>
      <c r="H15282" t="s">
        <v>1866</v>
      </c>
      <c r="I15282" t="s">
        <v>18885</v>
      </c>
      <c r="J15282" t="s">
        <v>378</v>
      </c>
      <c r="K15282">
        <v>33102</v>
      </c>
      <c r="L15282">
        <v>1764994534</v>
      </c>
    </row>
    <row r="15283" spans="1:12" x14ac:dyDescent="0.45">
      <c r="A15283" t="str">
        <f t="shared" si="238"/>
        <v>Mukhomornoye, Chukotskiy Avtonomnyy Okrug, Russia</v>
      </c>
      <c r="B15283" t="s">
        <v>18886</v>
      </c>
      <c r="C15283" t="s">
        <v>18886</v>
      </c>
      <c r="D15283">
        <v>66.417100000000005</v>
      </c>
      <c r="E15283">
        <v>173.33330000000001</v>
      </c>
      <c r="F15283" t="s">
        <v>504</v>
      </c>
      <c r="G15283" t="s">
        <v>505</v>
      </c>
      <c r="H15283" t="s">
        <v>506</v>
      </c>
      <c r="I15283" t="s">
        <v>1924</v>
      </c>
      <c r="K15283">
        <v>100</v>
      </c>
      <c r="L15283">
        <v>1643631484</v>
      </c>
    </row>
    <row r="15284" spans="1:12" x14ac:dyDescent="0.45">
      <c r="A15284" t="str">
        <f t="shared" si="238"/>
        <v>Mukilteo, Washington, United States</v>
      </c>
      <c r="B15284" t="s">
        <v>18887</v>
      </c>
      <c r="C15284" t="s">
        <v>18887</v>
      </c>
      <c r="D15284">
        <v>47.909599999999998</v>
      </c>
      <c r="E15284">
        <v>-122.3035</v>
      </c>
      <c r="F15284" t="s">
        <v>530</v>
      </c>
      <c r="G15284" t="s">
        <v>531</v>
      </c>
      <c r="H15284" t="s">
        <v>532</v>
      </c>
      <c r="I15284" t="s">
        <v>585</v>
      </c>
      <c r="K15284">
        <v>21441</v>
      </c>
      <c r="L15284">
        <v>1840019793</v>
      </c>
    </row>
    <row r="15285" spans="1:12" x14ac:dyDescent="0.45">
      <c r="A15285" t="str">
        <f t="shared" si="238"/>
        <v>Mukōchō, Kyōto, Japan</v>
      </c>
      <c r="B15285" t="s">
        <v>18888</v>
      </c>
      <c r="C15285" t="s">
        <v>18889</v>
      </c>
      <c r="D15285">
        <v>34.948599999999999</v>
      </c>
      <c r="E15285">
        <v>135.69829999999999</v>
      </c>
      <c r="F15285" t="s">
        <v>514</v>
      </c>
      <c r="G15285" t="s">
        <v>515</v>
      </c>
      <c r="H15285" t="s">
        <v>516</v>
      </c>
      <c r="I15285" t="s">
        <v>2813</v>
      </c>
      <c r="K15285">
        <v>56415</v>
      </c>
      <c r="L15285">
        <v>1392146541</v>
      </c>
    </row>
    <row r="15286" spans="1:12" x14ac:dyDescent="0.45">
      <c r="A15286" t="str">
        <f t="shared" si="238"/>
        <v>Mukono, Mukono, Uganda</v>
      </c>
      <c r="B15286" t="s">
        <v>18890</v>
      </c>
      <c r="C15286" t="s">
        <v>18890</v>
      </c>
      <c r="D15286">
        <v>0.3533</v>
      </c>
      <c r="E15286">
        <v>32.755299999999998</v>
      </c>
      <c r="F15286" t="s">
        <v>613</v>
      </c>
      <c r="G15286" t="s">
        <v>614</v>
      </c>
      <c r="H15286" t="s">
        <v>615</v>
      </c>
      <c r="I15286" t="s">
        <v>18890</v>
      </c>
      <c r="J15286" t="s">
        <v>378</v>
      </c>
      <c r="L15286">
        <v>1800864322</v>
      </c>
    </row>
    <row r="15287" spans="1:12" x14ac:dyDescent="0.45">
      <c r="A15287" t="str">
        <f t="shared" si="238"/>
        <v>Mukwonago, Wisconsin, United States</v>
      </c>
      <c r="B15287" t="s">
        <v>18891</v>
      </c>
      <c r="C15287" t="s">
        <v>18891</v>
      </c>
      <c r="D15287">
        <v>42.8566</v>
      </c>
      <c r="E15287">
        <v>-88.326899999999995</v>
      </c>
      <c r="F15287" t="s">
        <v>530</v>
      </c>
      <c r="G15287" t="s">
        <v>531</v>
      </c>
      <c r="H15287" t="s">
        <v>532</v>
      </c>
      <c r="I15287" t="s">
        <v>1611</v>
      </c>
      <c r="K15287">
        <v>22185</v>
      </c>
      <c r="L15287">
        <v>1840003022</v>
      </c>
    </row>
    <row r="15288" spans="1:12" x14ac:dyDescent="0.45">
      <c r="A15288" t="str">
        <f t="shared" si="238"/>
        <v>Mulanje, Mulanje, Malawi</v>
      </c>
      <c r="B15288" t="s">
        <v>18892</v>
      </c>
      <c r="C15288" t="s">
        <v>18892</v>
      </c>
      <c r="D15288">
        <v>-16.031600000000001</v>
      </c>
      <c r="E15288">
        <v>35.5</v>
      </c>
      <c r="F15288" t="s">
        <v>3207</v>
      </c>
      <c r="G15288" t="s">
        <v>3208</v>
      </c>
      <c r="H15288" t="s">
        <v>3209</v>
      </c>
      <c r="I15288" t="s">
        <v>18892</v>
      </c>
      <c r="J15288" t="s">
        <v>378</v>
      </c>
      <c r="K15288">
        <v>20870</v>
      </c>
      <c r="L15288">
        <v>1454459215</v>
      </c>
    </row>
    <row r="15289" spans="1:12" x14ac:dyDescent="0.45">
      <c r="A15289" t="str">
        <f t="shared" si="238"/>
        <v>Muldrow, Oklahoma, United States</v>
      </c>
      <c r="B15289" t="s">
        <v>18893</v>
      </c>
      <c r="C15289" t="s">
        <v>18893</v>
      </c>
      <c r="D15289">
        <v>35.4039</v>
      </c>
      <c r="E15289">
        <v>-94.596900000000005</v>
      </c>
      <c r="F15289" t="s">
        <v>530</v>
      </c>
      <c r="G15289" t="s">
        <v>531</v>
      </c>
      <c r="H15289" t="s">
        <v>532</v>
      </c>
      <c r="I15289" t="s">
        <v>798</v>
      </c>
      <c r="K15289">
        <v>5478</v>
      </c>
      <c r="L15289">
        <v>1840022738</v>
      </c>
    </row>
    <row r="15290" spans="1:12" x14ac:dyDescent="0.45">
      <c r="A15290" t="str">
        <f t="shared" si="238"/>
        <v>Mülheim, North Rhine-Westphalia, Germany</v>
      </c>
      <c r="B15290" t="s">
        <v>18894</v>
      </c>
      <c r="C15290" t="s">
        <v>18895</v>
      </c>
      <c r="D15290">
        <v>51.4283</v>
      </c>
      <c r="E15290">
        <v>6.8788999999999998</v>
      </c>
      <c r="F15290" t="s">
        <v>441</v>
      </c>
      <c r="G15290" t="s">
        <v>442</v>
      </c>
      <c r="H15290" t="s">
        <v>443</v>
      </c>
      <c r="I15290" t="s">
        <v>444</v>
      </c>
      <c r="J15290" t="s">
        <v>366</v>
      </c>
      <c r="K15290">
        <v>170880</v>
      </c>
      <c r="L15290">
        <v>1276676856</v>
      </c>
    </row>
    <row r="15291" spans="1:12" x14ac:dyDescent="0.45">
      <c r="A15291" t="str">
        <f t="shared" si="238"/>
        <v>Mülheim-Kärlich, Rhineland-Palatinate, Germany</v>
      </c>
      <c r="B15291" t="s">
        <v>18896</v>
      </c>
      <c r="C15291" t="s">
        <v>18897</v>
      </c>
      <c r="D15291">
        <v>50.386899999999997</v>
      </c>
      <c r="E15291">
        <v>7.4953000000000003</v>
      </c>
      <c r="F15291" t="s">
        <v>441</v>
      </c>
      <c r="G15291" t="s">
        <v>442</v>
      </c>
      <c r="H15291" t="s">
        <v>443</v>
      </c>
      <c r="I15291" t="s">
        <v>1712</v>
      </c>
      <c r="K15291">
        <v>11177</v>
      </c>
      <c r="L15291">
        <v>1276940149</v>
      </c>
    </row>
    <row r="15292" spans="1:12" x14ac:dyDescent="0.45">
      <c r="A15292" t="str">
        <f t="shared" si="238"/>
        <v>Mulhouse, Grand Est, France</v>
      </c>
      <c r="B15292" t="s">
        <v>18898</v>
      </c>
      <c r="C15292" t="s">
        <v>18898</v>
      </c>
      <c r="D15292">
        <v>47.75</v>
      </c>
      <c r="E15292">
        <v>7.34</v>
      </c>
      <c r="F15292" t="s">
        <v>526</v>
      </c>
      <c r="G15292" t="s">
        <v>527</v>
      </c>
      <c r="H15292" t="s">
        <v>528</v>
      </c>
      <c r="I15292" t="s">
        <v>6561</v>
      </c>
      <c r="J15292" t="s">
        <v>366</v>
      </c>
      <c r="K15292">
        <v>285121</v>
      </c>
      <c r="L15292">
        <v>1250218452</v>
      </c>
    </row>
    <row r="15293" spans="1:12" x14ac:dyDescent="0.45">
      <c r="A15293" t="str">
        <f t="shared" si="238"/>
        <v>Muli, Felidhu Atholhu, Maldives</v>
      </c>
      <c r="B15293" t="s">
        <v>18899</v>
      </c>
      <c r="C15293" t="s">
        <v>18899</v>
      </c>
      <c r="D15293">
        <v>2.9217</v>
      </c>
      <c r="E15293">
        <v>73.581100000000006</v>
      </c>
      <c r="F15293" t="s">
        <v>8368</v>
      </c>
      <c r="G15293" t="s">
        <v>8369</v>
      </c>
      <c r="H15293" t="s">
        <v>8370</v>
      </c>
      <c r="I15293" t="s">
        <v>9804</v>
      </c>
      <c r="J15293" t="s">
        <v>378</v>
      </c>
      <c r="L15293">
        <v>1462436531</v>
      </c>
    </row>
    <row r="15294" spans="1:12" x14ac:dyDescent="0.45">
      <c r="A15294" t="str">
        <f t="shared" si="238"/>
        <v>Mulifanua, Aiga-i-le-Tai, Samoa</v>
      </c>
      <c r="B15294" t="s">
        <v>18900</v>
      </c>
      <c r="C15294" t="s">
        <v>18900</v>
      </c>
      <c r="D15294">
        <v>-13.831799999999999</v>
      </c>
      <c r="E15294">
        <v>-172.036</v>
      </c>
      <c r="F15294" t="s">
        <v>878</v>
      </c>
      <c r="G15294" t="s">
        <v>879</v>
      </c>
      <c r="H15294" t="s">
        <v>880</v>
      </c>
      <c r="I15294" t="s">
        <v>18901</v>
      </c>
      <c r="J15294" t="s">
        <v>378</v>
      </c>
      <c r="L15294">
        <v>1882029963</v>
      </c>
    </row>
    <row r="15295" spans="1:12" x14ac:dyDescent="0.45">
      <c r="A15295" t="str">
        <f t="shared" si="238"/>
        <v>Mullaittivu, Northern, Sri Lanka</v>
      </c>
      <c r="B15295" t="s">
        <v>18902</v>
      </c>
      <c r="C15295" t="s">
        <v>18902</v>
      </c>
      <c r="D15295">
        <v>9.2833000000000006</v>
      </c>
      <c r="E15295">
        <v>80.8</v>
      </c>
      <c r="F15295" t="s">
        <v>2149</v>
      </c>
      <c r="G15295" t="s">
        <v>2150</v>
      </c>
      <c r="H15295" t="s">
        <v>2151</v>
      </c>
      <c r="I15295" t="s">
        <v>372</v>
      </c>
      <c r="K15295">
        <v>37339</v>
      </c>
      <c r="L15295">
        <v>1144339427</v>
      </c>
    </row>
    <row r="15296" spans="1:12" x14ac:dyDescent="0.45">
      <c r="A15296" t="str">
        <f t="shared" si="238"/>
        <v>Müllheim, Baden-Württemberg, Germany</v>
      </c>
      <c r="B15296" t="s">
        <v>18903</v>
      </c>
      <c r="C15296" t="s">
        <v>18904</v>
      </c>
      <c r="D15296">
        <v>47.808300000000003</v>
      </c>
      <c r="E15296">
        <v>7.6307999999999998</v>
      </c>
      <c r="F15296" t="s">
        <v>441</v>
      </c>
      <c r="G15296" t="s">
        <v>442</v>
      </c>
      <c r="H15296" t="s">
        <v>443</v>
      </c>
      <c r="I15296" t="s">
        <v>451</v>
      </c>
      <c r="K15296">
        <v>19127</v>
      </c>
      <c r="L15296">
        <v>1276925185</v>
      </c>
    </row>
    <row r="15297" spans="1:12" x14ac:dyDescent="0.45">
      <c r="A15297" t="str">
        <f t="shared" si="238"/>
        <v>Mullica, New Jersey, United States</v>
      </c>
      <c r="B15297" t="s">
        <v>18905</v>
      </c>
      <c r="C15297" t="s">
        <v>18905</v>
      </c>
      <c r="D15297">
        <v>39.601799999999997</v>
      </c>
      <c r="E15297">
        <v>-74.680499999999995</v>
      </c>
      <c r="F15297" t="s">
        <v>530</v>
      </c>
      <c r="G15297" t="s">
        <v>531</v>
      </c>
      <c r="H15297" t="s">
        <v>532</v>
      </c>
      <c r="I15297" t="s">
        <v>587</v>
      </c>
      <c r="K15297">
        <v>5987</v>
      </c>
      <c r="L15297">
        <v>1840081584</v>
      </c>
    </row>
    <row r="15298" spans="1:12" x14ac:dyDescent="0.45">
      <c r="A15298" t="str">
        <f t="shared" si="238"/>
        <v>Mullingar, Westmeath, Ireland</v>
      </c>
      <c r="B15298" t="s">
        <v>18906</v>
      </c>
      <c r="C15298" t="s">
        <v>18906</v>
      </c>
      <c r="D15298">
        <v>53.533299999999997</v>
      </c>
      <c r="E15298">
        <v>-7.35</v>
      </c>
      <c r="F15298" t="s">
        <v>1906</v>
      </c>
      <c r="G15298" t="s">
        <v>1907</v>
      </c>
      <c r="H15298" t="s">
        <v>1908</v>
      </c>
      <c r="I15298" t="s">
        <v>18907</v>
      </c>
      <c r="J15298" t="s">
        <v>378</v>
      </c>
      <c r="L15298">
        <v>1372969205</v>
      </c>
    </row>
    <row r="15299" spans="1:12" x14ac:dyDescent="0.45">
      <c r="A15299" t="str">
        <f t="shared" ref="A15299:A15362" si="239">CONCATENATE(B15299,", ",I15299,", ",F15299)</f>
        <v>Mullins, South Carolina, United States</v>
      </c>
      <c r="B15299" t="s">
        <v>18908</v>
      </c>
      <c r="C15299" t="s">
        <v>18908</v>
      </c>
      <c r="D15299">
        <v>34.2042</v>
      </c>
      <c r="E15299">
        <v>-79.253500000000003</v>
      </c>
      <c r="F15299" t="s">
        <v>530</v>
      </c>
      <c r="G15299" t="s">
        <v>531</v>
      </c>
      <c r="H15299" t="s">
        <v>532</v>
      </c>
      <c r="I15299" t="s">
        <v>534</v>
      </c>
      <c r="K15299">
        <v>5010</v>
      </c>
      <c r="L15299">
        <v>1840014719</v>
      </c>
    </row>
    <row r="15300" spans="1:12" x14ac:dyDescent="0.45">
      <c r="A15300" t="str">
        <f t="shared" si="239"/>
        <v>Multan, Punjab, Pakistan</v>
      </c>
      <c r="B15300" t="s">
        <v>18909</v>
      </c>
      <c r="C15300" t="s">
        <v>18909</v>
      </c>
      <c r="D15300">
        <v>30.197800000000001</v>
      </c>
      <c r="E15300">
        <v>71.471100000000007</v>
      </c>
      <c r="F15300" t="s">
        <v>546</v>
      </c>
      <c r="G15300" t="s">
        <v>547</v>
      </c>
      <c r="H15300" t="s">
        <v>548</v>
      </c>
      <c r="I15300" t="s">
        <v>551</v>
      </c>
      <c r="J15300" t="s">
        <v>366</v>
      </c>
      <c r="K15300">
        <v>1606481</v>
      </c>
      <c r="L15300">
        <v>1586256291</v>
      </c>
    </row>
    <row r="15301" spans="1:12" x14ac:dyDescent="0.45">
      <c r="A15301" t="str">
        <f t="shared" si="239"/>
        <v>Mulvane, Kansas, United States</v>
      </c>
      <c r="B15301" t="s">
        <v>18910</v>
      </c>
      <c r="C15301" t="s">
        <v>18910</v>
      </c>
      <c r="D15301">
        <v>37.4788</v>
      </c>
      <c r="E15301">
        <v>-97.272400000000005</v>
      </c>
      <c r="F15301" t="s">
        <v>530</v>
      </c>
      <c r="G15301" t="s">
        <v>531</v>
      </c>
      <c r="H15301" t="s">
        <v>532</v>
      </c>
      <c r="I15301" t="s">
        <v>611</v>
      </c>
      <c r="K15301">
        <v>6489</v>
      </c>
      <c r="L15301">
        <v>1840008748</v>
      </c>
    </row>
    <row r="15302" spans="1:12" x14ac:dyDescent="0.45">
      <c r="A15302" t="str">
        <f t="shared" si="239"/>
        <v>Mumbai, Mahārāshtra, India</v>
      </c>
      <c r="B15302" t="s">
        <v>18911</v>
      </c>
      <c r="C15302" t="s">
        <v>18911</v>
      </c>
      <c r="D15302">
        <v>18.966699999999999</v>
      </c>
      <c r="E15302">
        <v>72.833299999999994</v>
      </c>
      <c r="F15302" t="s">
        <v>626</v>
      </c>
      <c r="G15302" t="s">
        <v>627</v>
      </c>
      <c r="H15302" t="s">
        <v>628</v>
      </c>
      <c r="I15302" t="s">
        <v>993</v>
      </c>
      <c r="J15302" t="s">
        <v>378</v>
      </c>
      <c r="K15302">
        <v>23355000</v>
      </c>
      <c r="L15302">
        <v>1356226629</v>
      </c>
    </row>
    <row r="15303" spans="1:12" x14ac:dyDescent="0.45">
      <c r="A15303" t="str">
        <f t="shared" si="239"/>
        <v>Mumbwa, Central, Zambia</v>
      </c>
      <c r="B15303" t="s">
        <v>18912</v>
      </c>
      <c r="C15303" t="s">
        <v>18912</v>
      </c>
      <c r="D15303">
        <v>-14.9796</v>
      </c>
      <c r="E15303">
        <v>27.07</v>
      </c>
      <c r="F15303" t="s">
        <v>6881</v>
      </c>
      <c r="G15303" t="s">
        <v>6882</v>
      </c>
      <c r="H15303" t="s">
        <v>6883</v>
      </c>
      <c r="I15303" t="s">
        <v>1787</v>
      </c>
      <c r="K15303">
        <v>19086</v>
      </c>
      <c r="L15303">
        <v>1894568812</v>
      </c>
    </row>
    <row r="15304" spans="1:12" x14ac:dyDescent="0.45">
      <c r="A15304" t="str">
        <f t="shared" si="239"/>
        <v>Mumias, Kakamega, Kenya</v>
      </c>
      <c r="B15304" t="s">
        <v>18913</v>
      </c>
      <c r="C15304" t="s">
        <v>18913</v>
      </c>
      <c r="D15304">
        <v>0.33329999999999999</v>
      </c>
      <c r="E15304">
        <v>34.4833</v>
      </c>
      <c r="F15304" t="s">
        <v>2672</v>
      </c>
      <c r="G15304" t="s">
        <v>2673</v>
      </c>
      <c r="H15304" t="s">
        <v>2674</v>
      </c>
      <c r="I15304" t="s">
        <v>13904</v>
      </c>
      <c r="K15304">
        <v>99987</v>
      </c>
      <c r="L15304">
        <v>1404232773</v>
      </c>
    </row>
    <row r="15305" spans="1:12" x14ac:dyDescent="0.45">
      <c r="A15305" t="str">
        <f t="shared" si="239"/>
        <v>Mun’gyŏng, Gyeongbuk, Korea, South</v>
      </c>
      <c r="B15305" t="s">
        <v>18914</v>
      </c>
      <c r="C15305" t="s">
        <v>18915</v>
      </c>
      <c r="D15305">
        <v>36.593899999999998</v>
      </c>
      <c r="E15305">
        <v>128.20140000000001</v>
      </c>
      <c r="F15305" t="s">
        <v>1978</v>
      </c>
      <c r="G15305" t="s">
        <v>1979</v>
      </c>
      <c r="H15305" t="s">
        <v>1980</v>
      </c>
      <c r="I15305" t="s">
        <v>1981</v>
      </c>
      <c r="K15305">
        <v>71863</v>
      </c>
      <c r="L15305">
        <v>1410822576</v>
      </c>
    </row>
    <row r="15306" spans="1:12" x14ac:dyDescent="0.45">
      <c r="A15306" t="str">
        <f t="shared" si="239"/>
        <v>Muna, Yucatán, Mexico</v>
      </c>
      <c r="B15306" t="s">
        <v>18916</v>
      </c>
      <c r="C15306" t="s">
        <v>18916</v>
      </c>
      <c r="D15306">
        <v>20.48</v>
      </c>
      <c r="E15306">
        <v>-89.72</v>
      </c>
      <c r="F15306" t="s">
        <v>519</v>
      </c>
      <c r="G15306" t="s">
        <v>520</v>
      </c>
      <c r="H15306" t="s">
        <v>521</v>
      </c>
      <c r="I15306" t="s">
        <v>694</v>
      </c>
      <c r="K15306">
        <v>11469</v>
      </c>
      <c r="L15306">
        <v>1484692677</v>
      </c>
    </row>
    <row r="15307" spans="1:12" x14ac:dyDescent="0.45">
      <c r="A15307" t="str">
        <f t="shared" si="239"/>
        <v>Munch’ŏn, Kangwŏn, Korea, North</v>
      </c>
      <c r="B15307" t="s">
        <v>18917</v>
      </c>
      <c r="C15307" t="s">
        <v>18918</v>
      </c>
      <c r="D15307">
        <v>39.259</v>
      </c>
      <c r="E15307">
        <v>127.35599999999999</v>
      </c>
      <c r="F15307" t="s">
        <v>2047</v>
      </c>
      <c r="G15307" t="s">
        <v>2048</v>
      </c>
      <c r="H15307" t="s">
        <v>2049</v>
      </c>
      <c r="I15307" t="s">
        <v>18919</v>
      </c>
      <c r="K15307">
        <v>122934</v>
      </c>
      <c r="L15307">
        <v>1408134393</v>
      </c>
    </row>
    <row r="15308" spans="1:12" x14ac:dyDescent="0.45">
      <c r="A15308" t="str">
        <f t="shared" si="239"/>
        <v>Münchberg, Bavaria, Germany</v>
      </c>
      <c r="B15308" t="s">
        <v>18920</v>
      </c>
      <c r="C15308" t="s">
        <v>18921</v>
      </c>
      <c r="D15308">
        <v>50.183100000000003</v>
      </c>
      <c r="E15308">
        <v>11.7857</v>
      </c>
      <c r="F15308" t="s">
        <v>441</v>
      </c>
      <c r="G15308" t="s">
        <v>442</v>
      </c>
      <c r="H15308" t="s">
        <v>443</v>
      </c>
      <c r="I15308" t="s">
        <v>567</v>
      </c>
      <c r="K15308">
        <v>10215</v>
      </c>
      <c r="L15308">
        <v>1276739492</v>
      </c>
    </row>
    <row r="15309" spans="1:12" x14ac:dyDescent="0.45">
      <c r="A15309" t="str">
        <f t="shared" si="239"/>
        <v>Müncheberg, Brandenburg, Germany</v>
      </c>
      <c r="B15309" t="s">
        <v>18922</v>
      </c>
      <c r="C15309" t="s">
        <v>18923</v>
      </c>
      <c r="D15309">
        <v>52.503599999999999</v>
      </c>
      <c r="E15309">
        <v>14.139699999999999</v>
      </c>
      <c r="F15309" t="s">
        <v>441</v>
      </c>
      <c r="G15309" t="s">
        <v>442</v>
      </c>
      <c r="H15309" t="s">
        <v>443</v>
      </c>
      <c r="I15309" t="s">
        <v>1719</v>
      </c>
      <c r="K15309">
        <v>6870</v>
      </c>
      <c r="L15309">
        <v>1276376107</v>
      </c>
    </row>
    <row r="15310" spans="1:12" x14ac:dyDescent="0.45">
      <c r="A15310" t="str">
        <f t="shared" si="239"/>
        <v>Münchenstein, Basel-Landschaft, Switzerland</v>
      </c>
      <c r="B15310" t="s">
        <v>18924</v>
      </c>
      <c r="C15310" t="s">
        <v>18925</v>
      </c>
      <c r="D15310">
        <v>47.518599999999999</v>
      </c>
      <c r="E15310">
        <v>7.6173999999999999</v>
      </c>
      <c r="F15310" t="s">
        <v>464</v>
      </c>
      <c r="G15310" t="s">
        <v>465</v>
      </c>
      <c r="H15310" t="s">
        <v>466</v>
      </c>
      <c r="I15310" t="s">
        <v>876</v>
      </c>
      <c r="K15310">
        <v>12096</v>
      </c>
      <c r="L15310">
        <v>1756012839</v>
      </c>
    </row>
    <row r="15311" spans="1:12" x14ac:dyDescent="0.45">
      <c r="A15311" t="str">
        <f t="shared" si="239"/>
        <v>Muncie, Indiana, United States</v>
      </c>
      <c r="B15311" t="s">
        <v>18926</v>
      </c>
      <c r="C15311" t="s">
        <v>18926</v>
      </c>
      <c r="D15311">
        <v>40.198900000000002</v>
      </c>
      <c r="E15311">
        <v>-85.394999999999996</v>
      </c>
      <c r="F15311" t="s">
        <v>530</v>
      </c>
      <c r="G15311" t="s">
        <v>531</v>
      </c>
      <c r="H15311" t="s">
        <v>532</v>
      </c>
      <c r="I15311" t="s">
        <v>1964</v>
      </c>
      <c r="K15311">
        <v>87879</v>
      </c>
      <c r="L15311">
        <v>1840008365</v>
      </c>
    </row>
    <row r="15312" spans="1:12" x14ac:dyDescent="0.45">
      <c r="A15312" t="str">
        <f t="shared" si="239"/>
        <v>Muncy, Pennsylvania, United States</v>
      </c>
      <c r="B15312" t="s">
        <v>18927</v>
      </c>
      <c r="C15312" t="s">
        <v>18927</v>
      </c>
      <c r="D15312">
        <v>41.202100000000002</v>
      </c>
      <c r="E15312">
        <v>-76.785399999999996</v>
      </c>
      <c r="F15312" t="s">
        <v>530</v>
      </c>
      <c r="G15312" t="s">
        <v>531</v>
      </c>
      <c r="H15312" t="s">
        <v>532</v>
      </c>
      <c r="I15312" t="s">
        <v>620</v>
      </c>
      <c r="K15312">
        <v>9245</v>
      </c>
      <c r="L15312">
        <v>1840000633</v>
      </c>
    </row>
    <row r="15313" spans="1:12" x14ac:dyDescent="0.45">
      <c r="A15313" t="str">
        <f t="shared" si="239"/>
        <v>Mundelein, Illinois, United States</v>
      </c>
      <c r="B15313" t="s">
        <v>18928</v>
      </c>
      <c r="C15313" t="s">
        <v>18928</v>
      </c>
      <c r="D15313">
        <v>42.269100000000002</v>
      </c>
      <c r="E15313">
        <v>-88.010099999999994</v>
      </c>
      <c r="F15313" t="s">
        <v>530</v>
      </c>
      <c r="G15313" t="s">
        <v>531</v>
      </c>
      <c r="H15313" t="s">
        <v>532</v>
      </c>
      <c r="I15313" t="s">
        <v>824</v>
      </c>
      <c r="K15313">
        <v>31051</v>
      </c>
      <c r="L15313">
        <v>1840011175</v>
      </c>
    </row>
    <row r="15314" spans="1:12" x14ac:dyDescent="0.45">
      <c r="A15314" t="str">
        <f t="shared" si="239"/>
        <v>Munderkingen, Baden-Württemberg, Germany</v>
      </c>
      <c r="B15314" t="s">
        <v>18929</v>
      </c>
      <c r="C15314" t="s">
        <v>18929</v>
      </c>
      <c r="D15314">
        <v>48.235300000000002</v>
      </c>
      <c r="E15314">
        <v>9.6439000000000004</v>
      </c>
      <c r="F15314" t="s">
        <v>441</v>
      </c>
      <c r="G15314" t="s">
        <v>442</v>
      </c>
      <c r="H15314" t="s">
        <v>443</v>
      </c>
      <c r="I15314" t="s">
        <v>451</v>
      </c>
      <c r="K15314">
        <v>5292</v>
      </c>
      <c r="L15314">
        <v>1276002966</v>
      </c>
    </row>
    <row r="15315" spans="1:12" x14ac:dyDescent="0.45">
      <c r="A15315" t="str">
        <f t="shared" si="239"/>
        <v>Mundra, Gujarāt, India</v>
      </c>
      <c r="B15315" t="s">
        <v>18930</v>
      </c>
      <c r="C15315" t="s">
        <v>18930</v>
      </c>
      <c r="D15315">
        <v>22.85</v>
      </c>
      <c r="E15315">
        <v>69.73</v>
      </c>
      <c r="F15315" t="s">
        <v>626</v>
      </c>
      <c r="G15315" t="s">
        <v>627</v>
      </c>
      <c r="H15315" t="s">
        <v>628</v>
      </c>
      <c r="I15315" t="s">
        <v>991</v>
      </c>
      <c r="K15315">
        <v>20338</v>
      </c>
      <c r="L15315">
        <v>1356047064</v>
      </c>
    </row>
    <row r="15316" spans="1:12" x14ac:dyDescent="0.45">
      <c r="A15316" t="str">
        <f t="shared" si="239"/>
        <v>Mundybash, Kemerovskaya Oblast’, Russia</v>
      </c>
      <c r="B15316" t="s">
        <v>18931</v>
      </c>
      <c r="C15316" t="s">
        <v>18931</v>
      </c>
      <c r="D15316">
        <v>53.2333</v>
      </c>
      <c r="E15316">
        <v>87.316699999999997</v>
      </c>
      <c r="F15316" t="s">
        <v>504</v>
      </c>
      <c r="G15316" t="s">
        <v>505</v>
      </c>
      <c r="H15316" t="s">
        <v>506</v>
      </c>
      <c r="I15316" t="s">
        <v>2157</v>
      </c>
      <c r="K15316">
        <v>5870</v>
      </c>
      <c r="L15316">
        <v>1643009473</v>
      </c>
    </row>
    <row r="15317" spans="1:12" x14ac:dyDescent="0.45">
      <c r="A15317" t="str">
        <f t="shared" si="239"/>
        <v>Munford, Tennessee, United States</v>
      </c>
      <c r="B15317" t="s">
        <v>18932</v>
      </c>
      <c r="C15317" t="s">
        <v>18932</v>
      </c>
      <c r="D15317">
        <v>35.443300000000001</v>
      </c>
      <c r="E15317">
        <v>-89.814800000000005</v>
      </c>
      <c r="F15317" t="s">
        <v>530</v>
      </c>
      <c r="G15317" t="s">
        <v>531</v>
      </c>
      <c r="H15317" t="s">
        <v>532</v>
      </c>
      <c r="I15317" t="s">
        <v>1466</v>
      </c>
      <c r="K15317">
        <v>6109</v>
      </c>
      <c r="L15317">
        <v>1840014548</v>
      </c>
    </row>
    <row r="15318" spans="1:12" x14ac:dyDescent="0.45">
      <c r="A15318" t="str">
        <f t="shared" si="239"/>
        <v>Munhall, Pennsylvania, United States</v>
      </c>
      <c r="B15318" t="s">
        <v>18933</v>
      </c>
      <c r="C15318" t="s">
        <v>18933</v>
      </c>
      <c r="D15318">
        <v>40.393700000000003</v>
      </c>
      <c r="E15318">
        <v>-79.900400000000005</v>
      </c>
      <c r="F15318" t="s">
        <v>530</v>
      </c>
      <c r="G15318" t="s">
        <v>531</v>
      </c>
      <c r="H15318" t="s">
        <v>532</v>
      </c>
      <c r="I15318" t="s">
        <v>620</v>
      </c>
      <c r="K15318">
        <v>11006</v>
      </c>
      <c r="L15318">
        <v>1840001247</v>
      </c>
    </row>
    <row r="15319" spans="1:12" x14ac:dyDescent="0.45">
      <c r="A15319" t="str">
        <f t="shared" si="239"/>
        <v>Munich, Bavaria, Germany</v>
      </c>
      <c r="B15319" t="s">
        <v>18934</v>
      </c>
      <c r="C15319" t="s">
        <v>18934</v>
      </c>
      <c r="D15319">
        <v>48.1372</v>
      </c>
      <c r="E15319">
        <v>11.5755</v>
      </c>
      <c r="F15319" t="s">
        <v>441</v>
      </c>
      <c r="G15319" t="s">
        <v>442</v>
      </c>
      <c r="H15319" t="s">
        <v>443</v>
      </c>
      <c r="I15319" t="s">
        <v>567</v>
      </c>
      <c r="J15319" t="s">
        <v>378</v>
      </c>
      <c r="K15319">
        <v>1471508</v>
      </c>
      <c r="L15319">
        <v>1276692352</v>
      </c>
    </row>
    <row r="15320" spans="1:12" x14ac:dyDescent="0.45">
      <c r="A15320" t="str">
        <f t="shared" si="239"/>
        <v>Münnerstadt, Bavaria, Germany</v>
      </c>
      <c r="B15320" t="s">
        <v>18935</v>
      </c>
      <c r="C15320" t="s">
        <v>18936</v>
      </c>
      <c r="D15320">
        <v>50.252600000000001</v>
      </c>
      <c r="E15320">
        <v>10.1966</v>
      </c>
      <c r="F15320" t="s">
        <v>441</v>
      </c>
      <c r="G15320" t="s">
        <v>442</v>
      </c>
      <c r="H15320" t="s">
        <v>443</v>
      </c>
      <c r="I15320" t="s">
        <v>567</v>
      </c>
      <c r="K15320">
        <v>7606</v>
      </c>
      <c r="L15320">
        <v>1276003873</v>
      </c>
    </row>
    <row r="15321" spans="1:12" x14ac:dyDescent="0.45">
      <c r="A15321" t="str">
        <f t="shared" si="239"/>
        <v>Munro, Buenos Aires, Argentina</v>
      </c>
      <c r="B15321" t="s">
        <v>18937</v>
      </c>
      <c r="C15321" t="s">
        <v>18937</v>
      </c>
      <c r="D15321">
        <v>-34.533299999999997</v>
      </c>
      <c r="E15321">
        <v>-58.5167</v>
      </c>
      <c r="F15321" t="s">
        <v>651</v>
      </c>
      <c r="G15321" t="s">
        <v>652</v>
      </c>
      <c r="H15321" t="s">
        <v>653</v>
      </c>
      <c r="I15321" t="s">
        <v>870</v>
      </c>
      <c r="K15321">
        <v>35844</v>
      </c>
      <c r="L15321">
        <v>1032318811</v>
      </c>
    </row>
    <row r="15322" spans="1:12" x14ac:dyDescent="0.45">
      <c r="A15322" t="str">
        <f t="shared" si="239"/>
        <v>Munroe Falls, Ohio, United States</v>
      </c>
      <c r="B15322" t="s">
        <v>18938</v>
      </c>
      <c r="C15322" t="s">
        <v>18938</v>
      </c>
      <c r="D15322">
        <v>41.138599999999997</v>
      </c>
      <c r="E15322">
        <v>-81.434399999999997</v>
      </c>
      <c r="F15322" t="s">
        <v>530</v>
      </c>
      <c r="G15322" t="s">
        <v>531</v>
      </c>
      <c r="H15322" t="s">
        <v>532</v>
      </c>
      <c r="I15322" t="s">
        <v>799</v>
      </c>
      <c r="K15322">
        <v>5063</v>
      </c>
      <c r="L15322">
        <v>1840000798</v>
      </c>
    </row>
    <row r="15323" spans="1:12" x14ac:dyDescent="0.45">
      <c r="A15323" t="str">
        <f t="shared" si="239"/>
        <v>Münsingen, Baden-Württemberg, Germany</v>
      </c>
      <c r="B15323" t="s">
        <v>18939</v>
      </c>
      <c r="C15323" t="s">
        <v>18940</v>
      </c>
      <c r="D15323">
        <v>48.412799999999997</v>
      </c>
      <c r="E15323">
        <v>9.4953000000000003</v>
      </c>
      <c r="F15323" t="s">
        <v>441</v>
      </c>
      <c r="G15323" t="s">
        <v>442</v>
      </c>
      <c r="H15323" t="s">
        <v>443</v>
      </c>
      <c r="I15323" t="s">
        <v>451</v>
      </c>
      <c r="K15323">
        <v>14335</v>
      </c>
      <c r="L15323">
        <v>1276411655</v>
      </c>
    </row>
    <row r="15324" spans="1:12" x14ac:dyDescent="0.45">
      <c r="A15324" t="str">
        <f t="shared" si="239"/>
        <v>Munster, Indiana, United States</v>
      </c>
      <c r="B15324" t="s">
        <v>18941</v>
      </c>
      <c r="C15324" t="s">
        <v>18941</v>
      </c>
      <c r="D15324">
        <v>41.546900000000001</v>
      </c>
      <c r="E15324">
        <v>-87.504000000000005</v>
      </c>
      <c r="F15324" t="s">
        <v>530</v>
      </c>
      <c r="G15324" t="s">
        <v>531</v>
      </c>
      <c r="H15324" t="s">
        <v>532</v>
      </c>
      <c r="I15324" t="s">
        <v>1964</v>
      </c>
      <c r="K15324">
        <v>22476</v>
      </c>
      <c r="L15324">
        <v>1840009262</v>
      </c>
    </row>
    <row r="15325" spans="1:12" x14ac:dyDescent="0.45">
      <c r="A15325" t="str">
        <f t="shared" si="239"/>
        <v>Münster, North Rhine-Westphalia, Germany</v>
      </c>
      <c r="B15325" t="s">
        <v>18942</v>
      </c>
      <c r="C15325" t="s">
        <v>18941</v>
      </c>
      <c r="D15325">
        <v>51.962499999999999</v>
      </c>
      <c r="E15325">
        <v>7.6256000000000004</v>
      </c>
      <c r="F15325" t="s">
        <v>441</v>
      </c>
      <c r="G15325" t="s">
        <v>442</v>
      </c>
      <c r="H15325" t="s">
        <v>443</v>
      </c>
      <c r="I15325" t="s">
        <v>444</v>
      </c>
      <c r="J15325" t="s">
        <v>366</v>
      </c>
      <c r="K15325">
        <v>314319</v>
      </c>
      <c r="L15325">
        <v>1276714504</v>
      </c>
    </row>
    <row r="15326" spans="1:12" x14ac:dyDescent="0.45">
      <c r="A15326" t="str">
        <f t="shared" si="239"/>
        <v>Muntinlupa City, Muntinlupa, Philippines</v>
      </c>
      <c r="B15326" t="s">
        <v>18943</v>
      </c>
      <c r="C15326" t="s">
        <v>18943</v>
      </c>
      <c r="D15326">
        <v>14.3833</v>
      </c>
      <c r="E15326">
        <v>121.05</v>
      </c>
      <c r="F15326" t="s">
        <v>1373</v>
      </c>
      <c r="G15326" t="s">
        <v>1374</v>
      </c>
      <c r="H15326" t="s">
        <v>1375</v>
      </c>
      <c r="I15326" t="s">
        <v>18944</v>
      </c>
      <c r="J15326" t="s">
        <v>378</v>
      </c>
      <c r="K15326">
        <v>504509</v>
      </c>
      <c r="L15326">
        <v>1608473406</v>
      </c>
    </row>
    <row r="15327" spans="1:12" x14ac:dyDescent="0.45">
      <c r="A15327" t="str">
        <f t="shared" si="239"/>
        <v>Munūf, Al Minūfīyah, Egypt</v>
      </c>
      <c r="B15327" t="s">
        <v>18945</v>
      </c>
      <c r="C15327" t="s">
        <v>18946</v>
      </c>
      <c r="D15327">
        <v>30.466699999999999</v>
      </c>
      <c r="E15327">
        <v>30.933299999999999</v>
      </c>
      <c r="F15327" t="s">
        <v>676</v>
      </c>
      <c r="G15327" t="s">
        <v>677</v>
      </c>
      <c r="H15327" t="s">
        <v>678</v>
      </c>
      <c r="I15327" t="s">
        <v>13865</v>
      </c>
      <c r="K15327">
        <v>117240</v>
      </c>
      <c r="L15327">
        <v>1818310821</v>
      </c>
    </row>
    <row r="15328" spans="1:12" x14ac:dyDescent="0.45">
      <c r="A15328" t="str">
        <f t="shared" si="239"/>
        <v>Munxar, Munxar, Malta</v>
      </c>
      <c r="B15328" t="s">
        <v>18947</v>
      </c>
      <c r="C15328" t="s">
        <v>18947</v>
      </c>
      <c r="D15328">
        <v>36.03</v>
      </c>
      <c r="E15328">
        <v>14.2333</v>
      </c>
      <c r="F15328" t="s">
        <v>2704</v>
      </c>
      <c r="G15328" t="s">
        <v>2705</v>
      </c>
      <c r="H15328" t="s">
        <v>2706</v>
      </c>
      <c r="I15328" t="s">
        <v>18947</v>
      </c>
      <c r="J15328" t="s">
        <v>378</v>
      </c>
      <c r="L15328">
        <v>1470116785</v>
      </c>
    </row>
    <row r="15329" spans="1:12" x14ac:dyDescent="0.45">
      <c r="A15329" t="str">
        <f t="shared" si="239"/>
        <v>Münzenberg, Hesse, Germany</v>
      </c>
      <c r="B15329" t="s">
        <v>18948</v>
      </c>
      <c r="C15329" t="s">
        <v>18949</v>
      </c>
      <c r="D15329">
        <v>50.453299999999999</v>
      </c>
      <c r="E15329">
        <v>8.7760999999999996</v>
      </c>
      <c r="F15329" t="s">
        <v>441</v>
      </c>
      <c r="G15329" t="s">
        <v>442</v>
      </c>
      <c r="H15329" t="s">
        <v>443</v>
      </c>
      <c r="I15329" t="s">
        <v>1676</v>
      </c>
      <c r="K15329">
        <v>5769</v>
      </c>
      <c r="L15329">
        <v>1276478470</v>
      </c>
    </row>
    <row r="15330" spans="1:12" x14ac:dyDescent="0.45">
      <c r="A15330" t="str">
        <f t="shared" si="239"/>
        <v>Murakami, Niigata, Japan</v>
      </c>
      <c r="B15330" t="s">
        <v>18950</v>
      </c>
      <c r="C15330" t="s">
        <v>18950</v>
      </c>
      <c r="D15330">
        <v>38.2239</v>
      </c>
      <c r="E15330">
        <v>139.48009999999999</v>
      </c>
      <c r="F15330" t="s">
        <v>514</v>
      </c>
      <c r="G15330" t="s">
        <v>515</v>
      </c>
      <c r="H15330" t="s">
        <v>516</v>
      </c>
      <c r="I15330" t="s">
        <v>11001</v>
      </c>
      <c r="K15330">
        <v>58096</v>
      </c>
      <c r="L15330">
        <v>1392955865</v>
      </c>
    </row>
    <row r="15331" spans="1:12" x14ac:dyDescent="0.45">
      <c r="A15331" t="str">
        <f t="shared" si="239"/>
        <v>Muramvya, Muramvya, Burundi</v>
      </c>
      <c r="B15331" t="s">
        <v>18951</v>
      </c>
      <c r="C15331" t="s">
        <v>18951</v>
      </c>
      <c r="D15331">
        <v>-3.25</v>
      </c>
      <c r="E15331">
        <v>29.6</v>
      </c>
      <c r="F15331" t="s">
        <v>5443</v>
      </c>
      <c r="G15331" t="s">
        <v>5444</v>
      </c>
      <c r="H15331" t="s">
        <v>5445</v>
      </c>
      <c r="I15331" t="s">
        <v>18951</v>
      </c>
      <c r="J15331" t="s">
        <v>378</v>
      </c>
      <c r="K15331">
        <v>5458</v>
      </c>
      <c r="L15331">
        <v>1108007544</v>
      </c>
    </row>
    <row r="15332" spans="1:12" x14ac:dyDescent="0.45">
      <c r="A15332" t="str">
        <f t="shared" si="239"/>
        <v>Murang’a, Murang’a, Kenya</v>
      </c>
      <c r="B15332" t="s">
        <v>18952</v>
      </c>
      <c r="C15332" t="s">
        <v>18953</v>
      </c>
      <c r="D15332">
        <v>-0.72099999999999997</v>
      </c>
      <c r="E15332">
        <v>37.1526</v>
      </c>
      <c r="F15332" t="s">
        <v>2672</v>
      </c>
      <c r="G15332" t="s">
        <v>2673</v>
      </c>
      <c r="H15332" t="s">
        <v>2674</v>
      </c>
      <c r="I15332" t="s">
        <v>18952</v>
      </c>
      <c r="J15332" t="s">
        <v>378</v>
      </c>
      <c r="L15332">
        <v>1404066738</v>
      </c>
    </row>
    <row r="15333" spans="1:12" x14ac:dyDescent="0.45">
      <c r="A15333" t="str">
        <f t="shared" si="239"/>
        <v>Murashi, Kirovskaya Oblast’, Russia</v>
      </c>
      <c r="B15333" t="s">
        <v>18954</v>
      </c>
      <c r="C15333" t="s">
        <v>18954</v>
      </c>
      <c r="D15333">
        <v>59.383299999999998</v>
      </c>
      <c r="E15333">
        <v>48.966700000000003</v>
      </c>
      <c r="F15333" t="s">
        <v>504</v>
      </c>
      <c r="G15333" t="s">
        <v>505</v>
      </c>
      <c r="H15333" t="s">
        <v>506</v>
      </c>
      <c r="I15333" t="s">
        <v>3990</v>
      </c>
      <c r="K15333">
        <v>6218</v>
      </c>
      <c r="L15333">
        <v>1643329165</v>
      </c>
    </row>
    <row r="15334" spans="1:12" x14ac:dyDescent="0.45">
      <c r="A15334" t="str">
        <f t="shared" si="239"/>
        <v>Murata, Miyagi, Japan</v>
      </c>
      <c r="B15334" t="s">
        <v>18955</v>
      </c>
      <c r="C15334" t="s">
        <v>18955</v>
      </c>
      <c r="D15334">
        <v>38.118600000000001</v>
      </c>
      <c r="E15334">
        <v>140.7225</v>
      </c>
      <c r="F15334" t="s">
        <v>514</v>
      </c>
      <c r="G15334" t="s">
        <v>515</v>
      </c>
      <c r="H15334" t="s">
        <v>516</v>
      </c>
      <c r="I15334" t="s">
        <v>12185</v>
      </c>
      <c r="K15334">
        <v>10858</v>
      </c>
      <c r="L15334">
        <v>1392652565</v>
      </c>
    </row>
    <row r="15335" spans="1:12" x14ac:dyDescent="0.45">
      <c r="A15335" t="str">
        <f t="shared" si="239"/>
        <v>Murayama, Yamagata, Japan</v>
      </c>
      <c r="B15335" t="s">
        <v>18956</v>
      </c>
      <c r="C15335" t="s">
        <v>18956</v>
      </c>
      <c r="D15335">
        <v>38.4833</v>
      </c>
      <c r="E15335">
        <v>140.38329999999999</v>
      </c>
      <c r="F15335" t="s">
        <v>514</v>
      </c>
      <c r="G15335" t="s">
        <v>515</v>
      </c>
      <c r="H15335" t="s">
        <v>516</v>
      </c>
      <c r="I15335" t="s">
        <v>10313</v>
      </c>
      <c r="K15335">
        <v>22905</v>
      </c>
      <c r="L15335">
        <v>1392537300</v>
      </c>
    </row>
    <row r="15336" spans="1:12" x14ac:dyDescent="0.45">
      <c r="A15336" t="str">
        <f t="shared" si="239"/>
        <v>Murça, Vila Real, Portugal</v>
      </c>
      <c r="B15336" t="s">
        <v>18957</v>
      </c>
      <c r="C15336" t="s">
        <v>18958</v>
      </c>
      <c r="D15336">
        <v>41.4</v>
      </c>
      <c r="E15336">
        <v>-7.45</v>
      </c>
      <c r="F15336" t="s">
        <v>967</v>
      </c>
      <c r="G15336" t="s">
        <v>968</v>
      </c>
      <c r="H15336" t="s">
        <v>969</v>
      </c>
      <c r="I15336" t="s">
        <v>6721</v>
      </c>
      <c r="J15336" t="s">
        <v>366</v>
      </c>
      <c r="K15336">
        <v>5952</v>
      </c>
      <c r="L15336">
        <v>1620008243</v>
      </c>
    </row>
    <row r="15337" spans="1:12" x14ac:dyDescent="0.45">
      <c r="A15337" t="str">
        <f t="shared" si="239"/>
        <v>Murcia, Murcia, Spain</v>
      </c>
      <c r="B15337" t="s">
        <v>6090</v>
      </c>
      <c r="C15337" t="s">
        <v>6090</v>
      </c>
      <c r="D15337">
        <v>37.986600000000003</v>
      </c>
      <c r="E15337">
        <v>-1.1415</v>
      </c>
      <c r="F15337" t="s">
        <v>436</v>
      </c>
      <c r="G15337" t="s">
        <v>437</v>
      </c>
      <c r="H15337" t="s">
        <v>438</v>
      </c>
      <c r="I15337" t="s">
        <v>6090</v>
      </c>
      <c r="J15337" t="s">
        <v>378</v>
      </c>
      <c r="K15337">
        <v>406807</v>
      </c>
      <c r="L15337">
        <v>1724107739</v>
      </c>
    </row>
    <row r="15338" spans="1:12" x14ac:dyDescent="0.45">
      <c r="A15338" t="str">
        <f t="shared" si="239"/>
        <v>Muret, Occitanie, France</v>
      </c>
      <c r="B15338" t="s">
        <v>18959</v>
      </c>
      <c r="C15338" t="s">
        <v>18959</v>
      </c>
      <c r="D15338">
        <v>43.461100000000002</v>
      </c>
      <c r="E15338">
        <v>1.3267</v>
      </c>
      <c r="F15338" t="s">
        <v>526</v>
      </c>
      <c r="G15338" t="s">
        <v>527</v>
      </c>
      <c r="H15338" t="s">
        <v>528</v>
      </c>
      <c r="I15338" t="s">
        <v>915</v>
      </c>
      <c r="J15338" t="s">
        <v>366</v>
      </c>
      <c r="K15338">
        <v>24945</v>
      </c>
      <c r="L15338">
        <v>1250231707</v>
      </c>
    </row>
    <row r="15339" spans="1:12" x14ac:dyDescent="0.45">
      <c r="A15339" t="str">
        <f t="shared" si="239"/>
        <v>Murfatlar, Constanţa, Romania</v>
      </c>
      <c r="B15339" t="s">
        <v>18960</v>
      </c>
      <c r="C15339" t="s">
        <v>18960</v>
      </c>
      <c r="D15339">
        <v>44.1736</v>
      </c>
      <c r="E15339">
        <v>28.408300000000001</v>
      </c>
      <c r="F15339" t="s">
        <v>665</v>
      </c>
      <c r="G15339" t="s">
        <v>666</v>
      </c>
      <c r="H15339" t="s">
        <v>667</v>
      </c>
      <c r="I15339" t="s">
        <v>7527</v>
      </c>
      <c r="K15339">
        <v>10216</v>
      </c>
      <c r="L15339">
        <v>1642326198</v>
      </c>
    </row>
    <row r="15340" spans="1:12" x14ac:dyDescent="0.45">
      <c r="A15340" t="str">
        <f t="shared" si="239"/>
        <v>Murfreesboro, Tennessee, United States</v>
      </c>
      <c r="B15340" t="s">
        <v>18961</v>
      </c>
      <c r="C15340" t="s">
        <v>18961</v>
      </c>
      <c r="D15340">
        <v>35.849200000000003</v>
      </c>
      <c r="E15340">
        <v>-86.411900000000003</v>
      </c>
      <c r="F15340" t="s">
        <v>530</v>
      </c>
      <c r="G15340" t="s">
        <v>531</v>
      </c>
      <c r="H15340" t="s">
        <v>532</v>
      </c>
      <c r="I15340" t="s">
        <v>1466</v>
      </c>
      <c r="K15340">
        <v>179951</v>
      </c>
      <c r="L15340">
        <v>1840014495</v>
      </c>
    </row>
    <row r="15341" spans="1:12" x14ac:dyDescent="0.45">
      <c r="A15341" t="str">
        <f t="shared" si="239"/>
        <v>Murgeni, Vaslui, Romania</v>
      </c>
      <c r="B15341" t="s">
        <v>18962</v>
      </c>
      <c r="C15341" t="s">
        <v>18962</v>
      </c>
      <c r="D15341">
        <v>46.2</v>
      </c>
      <c r="E15341">
        <v>28.0167</v>
      </c>
      <c r="F15341" t="s">
        <v>665</v>
      </c>
      <c r="G15341" t="s">
        <v>666</v>
      </c>
      <c r="H15341" t="s">
        <v>667</v>
      </c>
      <c r="I15341" t="s">
        <v>9694</v>
      </c>
      <c r="K15341">
        <v>7119</v>
      </c>
      <c r="L15341">
        <v>1642852423</v>
      </c>
    </row>
    <row r="15342" spans="1:12" x14ac:dyDescent="0.45">
      <c r="A15342" t="str">
        <f t="shared" si="239"/>
        <v>Muri, Bern, Switzerland</v>
      </c>
      <c r="B15342" t="s">
        <v>18963</v>
      </c>
      <c r="C15342" t="s">
        <v>18963</v>
      </c>
      <c r="D15342">
        <v>46.931899999999999</v>
      </c>
      <c r="E15342">
        <v>7.4871999999999996</v>
      </c>
      <c r="F15342" t="s">
        <v>464</v>
      </c>
      <c r="G15342" t="s">
        <v>465</v>
      </c>
      <c r="H15342" t="s">
        <v>466</v>
      </c>
      <c r="I15342" t="s">
        <v>4102</v>
      </c>
      <c r="K15342">
        <v>13058</v>
      </c>
      <c r="L15342">
        <v>1756349869</v>
      </c>
    </row>
    <row r="15343" spans="1:12" x14ac:dyDescent="0.45">
      <c r="A15343" t="str">
        <f t="shared" si="239"/>
        <v>Muriaé, Minas Gerais, Brazil</v>
      </c>
      <c r="B15343" t="s">
        <v>18964</v>
      </c>
      <c r="C15343" t="s">
        <v>18965</v>
      </c>
      <c r="D15343">
        <v>-21.13</v>
      </c>
      <c r="E15343">
        <v>-42.39</v>
      </c>
      <c r="F15343" t="s">
        <v>491</v>
      </c>
      <c r="G15343" t="s">
        <v>492</v>
      </c>
      <c r="H15343" t="s">
        <v>493</v>
      </c>
      <c r="I15343" t="s">
        <v>1623</v>
      </c>
      <c r="K15343">
        <v>91173</v>
      </c>
      <c r="L15343">
        <v>1076003733</v>
      </c>
    </row>
    <row r="15344" spans="1:12" x14ac:dyDescent="0.45">
      <c r="A15344" t="str">
        <f t="shared" si="239"/>
        <v>Muridke, Punjab, Pakistan</v>
      </c>
      <c r="B15344" t="s">
        <v>18966</v>
      </c>
      <c r="C15344" t="s">
        <v>18966</v>
      </c>
      <c r="D15344">
        <v>31.802</v>
      </c>
      <c r="E15344">
        <v>74.254999999999995</v>
      </c>
      <c r="F15344" t="s">
        <v>546</v>
      </c>
      <c r="G15344" t="s">
        <v>547</v>
      </c>
      <c r="H15344" t="s">
        <v>548</v>
      </c>
      <c r="I15344" t="s">
        <v>551</v>
      </c>
      <c r="K15344">
        <v>163268</v>
      </c>
      <c r="L15344">
        <v>1586205456</v>
      </c>
    </row>
    <row r="15345" spans="1:12" x14ac:dyDescent="0.45">
      <c r="A15345" t="str">
        <f t="shared" si="239"/>
        <v>Murillo, Texas, United States</v>
      </c>
      <c r="B15345" t="s">
        <v>18967</v>
      </c>
      <c r="C15345" t="s">
        <v>18967</v>
      </c>
      <c r="D15345">
        <v>26.264199999999999</v>
      </c>
      <c r="E15345">
        <v>-98.1233</v>
      </c>
      <c r="F15345" t="s">
        <v>530</v>
      </c>
      <c r="G15345" t="s">
        <v>531</v>
      </c>
      <c r="H15345" t="s">
        <v>532</v>
      </c>
      <c r="I15345" t="s">
        <v>610</v>
      </c>
      <c r="K15345">
        <v>6236</v>
      </c>
      <c r="L15345">
        <v>1840037125</v>
      </c>
    </row>
    <row r="15346" spans="1:12" x14ac:dyDescent="0.45">
      <c r="A15346" t="str">
        <f t="shared" si="239"/>
        <v>Murmansk, Murmanskaya Oblast’, Russia</v>
      </c>
      <c r="B15346" t="s">
        <v>18968</v>
      </c>
      <c r="C15346" t="s">
        <v>18968</v>
      </c>
      <c r="D15346">
        <v>68.966700000000003</v>
      </c>
      <c r="E15346">
        <v>33.083300000000001</v>
      </c>
      <c r="F15346" t="s">
        <v>504</v>
      </c>
      <c r="G15346" t="s">
        <v>505</v>
      </c>
      <c r="H15346" t="s">
        <v>506</v>
      </c>
      <c r="I15346" t="s">
        <v>2177</v>
      </c>
      <c r="J15346" t="s">
        <v>378</v>
      </c>
      <c r="K15346">
        <v>298096</v>
      </c>
      <c r="L15346">
        <v>1643755251</v>
      </c>
    </row>
    <row r="15347" spans="1:12" x14ac:dyDescent="0.45">
      <c r="A15347" t="str">
        <f t="shared" si="239"/>
        <v>Mūrmuiža, Beverīnas Novads, Latvia</v>
      </c>
      <c r="B15347" t="s">
        <v>18969</v>
      </c>
      <c r="C15347" t="s">
        <v>18970</v>
      </c>
      <c r="D15347">
        <v>57.473100000000002</v>
      </c>
      <c r="E15347">
        <v>25.491700000000002</v>
      </c>
      <c r="F15347" t="s">
        <v>811</v>
      </c>
      <c r="G15347" t="s">
        <v>812</v>
      </c>
      <c r="H15347" t="s">
        <v>813</v>
      </c>
      <c r="I15347" t="s">
        <v>18971</v>
      </c>
      <c r="J15347" t="s">
        <v>378</v>
      </c>
      <c r="L15347">
        <v>1428958481</v>
      </c>
    </row>
    <row r="15348" spans="1:12" x14ac:dyDescent="0.45">
      <c r="A15348" t="str">
        <f t="shared" si="239"/>
        <v>Murom, Vladimirskaya Oblast’, Russia</v>
      </c>
      <c r="B15348" t="s">
        <v>18972</v>
      </c>
      <c r="C15348" t="s">
        <v>18972</v>
      </c>
      <c r="D15348">
        <v>55.572499999999998</v>
      </c>
      <c r="E15348">
        <v>42.051400000000001</v>
      </c>
      <c r="F15348" t="s">
        <v>504</v>
      </c>
      <c r="G15348" t="s">
        <v>505</v>
      </c>
      <c r="H15348" t="s">
        <v>506</v>
      </c>
      <c r="I15348" t="s">
        <v>1485</v>
      </c>
      <c r="K15348">
        <v>109072</v>
      </c>
      <c r="L15348">
        <v>1643769134</v>
      </c>
    </row>
    <row r="15349" spans="1:12" x14ac:dyDescent="0.45">
      <c r="A15349" t="str">
        <f t="shared" si="239"/>
        <v>Muroran, Hokkaidō, Japan</v>
      </c>
      <c r="B15349" t="s">
        <v>18973</v>
      </c>
      <c r="C15349" t="s">
        <v>18973</v>
      </c>
      <c r="D15349">
        <v>42.315300000000001</v>
      </c>
      <c r="E15349">
        <v>140.9736</v>
      </c>
      <c r="F15349" t="s">
        <v>514</v>
      </c>
      <c r="G15349" t="s">
        <v>515</v>
      </c>
      <c r="H15349" t="s">
        <v>516</v>
      </c>
      <c r="I15349" t="s">
        <v>517</v>
      </c>
      <c r="K15349">
        <v>83287</v>
      </c>
      <c r="L15349">
        <v>1392259868</v>
      </c>
    </row>
    <row r="15350" spans="1:12" x14ac:dyDescent="0.45">
      <c r="A15350" t="str">
        <f t="shared" si="239"/>
        <v>Muroto-misakicho, Kōchi, Japan</v>
      </c>
      <c r="B15350" t="s">
        <v>18974</v>
      </c>
      <c r="C15350" t="s">
        <v>18974</v>
      </c>
      <c r="D15350">
        <v>33.29</v>
      </c>
      <c r="E15350">
        <v>134.15190000000001</v>
      </c>
      <c r="F15350" t="s">
        <v>514</v>
      </c>
      <c r="G15350" t="s">
        <v>515</v>
      </c>
      <c r="H15350" t="s">
        <v>516</v>
      </c>
      <c r="I15350" t="s">
        <v>1145</v>
      </c>
      <c r="K15350">
        <v>11996</v>
      </c>
      <c r="L15350">
        <v>1392826132</v>
      </c>
    </row>
    <row r="15351" spans="1:12" x14ac:dyDescent="0.45">
      <c r="A15351" t="str">
        <f t="shared" si="239"/>
        <v>Murphy, Texas, United States</v>
      </c>
      <c r="B15351" t="s">
        <v>18975</v>
      </c>
      <c r="C15351" t="s">
        <v>18975</v>
      </c>
      <c r="D15351">
        <v>33.018599999999999</v>
      </c>
      <c r="E15351">
        <v>-96.610500000000002</v>
      </c>
      <c r="F15351" t="s">
        <v>530</v>
      </c>
      <c r="G15351" t="s">
        <v>531</v>
      </c>
      <c r="H15351" t="s">
        <v>532</v>
      </c>
      <c r="I15351" t="s">
        <v>610</v>
      </c>
      <c r="K15351">
        <v>20500</v>
      </c>
      <c r="L15351">
        <v>1840020659</v>
      </c>
    </row>
    <row r="15352" spans="1:12" x14ac:dyDescent="0.45">
      <c r="A15352" t="str">
        <f t="shared" si="239"/>
        <v>Murphy, Missouri, United States</v>
      </c>
      <c r="B15352" t="s">
        <v>18975</v>
      </c>
      <c r="C15352" t="s">
        <v>18975</v>
      </c>
      <c r="D15352">
        <v>38.492199999999997</v>
      </c>
      <c r="E15352">
        <v>-90.485600000000005</v>
      </c>
      <c r="F15352" t="s">
        <v>530</v>
      </c>
      <c r="G15352" t="s">
        <v>531</v>
      </c>
      <c r="H15352" t="s">
        <v>532</v>
      </c>
      <c r="I15352" t="s">
        <v>884</v>
      </c>
      <c r="K15352">
        <v>8163</v>
      </c>
      <c r="L15352">
        <v>1840006236</v>
      </c>
    </row>
    <row r="15353" spans="1:12" x14ac:dyDescent="0.45">
      <c r="A15353" t="str">
        <f t="shared" si="239"/>
        <v>Murphysboro, Illinois, United States</v>
      </c>
      <c r="B15353" t="s">
        <v>18976</v>
      </c>
      <c r="C15353" t="s">
        <v>18976</v>
      </c>
      <c r="D15353">
        <v>37.767899999999997</v>
      </c>
      <c r="E15353">
        <v>-89.332099999999997</v>
      </c>
      <c r="F15353" t="s">
        <v>530</v>
      </c>
      <c r="G15353" t="s">
        <v>531</v>
      </c>
      <c r="H15353" t="s">
        <v>532</v>
      </c>
      <c r="I15353" t="s">
        <v>824</v>
      </c>
      <c r="K15353">
        <v>8976</v>
      </c>
      <c r="L15353">
        <v>1840008701</v>
      </c>
    </row>
    <row r="15354" spans="1:12" x14ac:dyDescent="0.45">
      <c r="A15354" t="str">
        <f t="shared" si="239"/>
        <v>Murray, Utah, United States</v>
      </c>
      <c r="B15354" t="s">
        <v>18977</v>
      </c>
      <c r="C15354" t="s">
        <v>18977</v>
      </c>
      <c r="D15354">
        <v>40.649799999999999</v>
      </c>
      <c r="E15354">
        <v>-111.8874</v>
      </c>
      <c r="F15354" t="s">
        <v>530</v>
      </c>
      <c r="G15354" t="s">
        <v>531</v>
      </c>
      <c r="H15354" t="s">
        <v>532</v>
      </c>
      <c r="I15354" t="s">
        <v>1667</v>
      </c>
      <c r="K15354">
        <v>48917</v>
      </c>
      <c r="L15354">
        <v>1840020159</v>
      </c>
    </row>
    <row r="15355" spans="1:12" x14ac:dyDescent="0.45">
      <c r="A15355" t="str">
        <f t="shared" si="239"/>
        <v>Murray, Kentucky, United States</v>
      </c>
      <c r="B15355" t="s">
        <v>18977</v>
      </c>
      <c r="C15355" t="s">
        <v>18977</v>
      </c>
      <c r="D15355">
        <v>36.614600000000003</v>
      </c>
      <c r="E15355">
        <v>-88.320599999999999</v>
      </c>
      <c r="F15355" t="s">
        <v>530</v>
      </c>
      <c r="G15355" t="s">
        <v>531</v>
      </c>
      <c r="H15355" t="s">
        <v>532</v>
      </c>
      <c r="I15355" t="s">
        <v>1528</v>
      </c>
      <c r="K15355">
        <v>20776</v>
      </c>
      <c r="L15355">
        <v>1840014410</v>
      </c>
    </row>
    <row r="15356" spans="1:12" x14ac:dyDescent="0.45">
      <c r="A15356" t="str">
        <f t="shared" si="239"/>
        <v>Murray Bridge, South Australia, Australia</v>
      </c>
      <c r="B15356" t="s">
        <v>18978</v>
      </c>
      <c r="C15356" t="s">
        <v>18978</v>
      </c>
      <c r="D15356">
        <v>-35.116999999999997</v>
      </c>
      <c r="E15356">
        <v>139.267</v>
      </c>
      <c r="F15356" t="s">
        <v>830</v>
      </c>
      <c r="G15356" t="s">
        <v>831</v>
      </c>
      <c r="H15356" t="s">
        <v>832</v>
      </c>
      <c r="I15356" t="s">
        <v>833</v>
      </c>
      <c r="K15356">
        <v>18779</v>
      </c>
      <c r="L15356">
        <v>1036345943</v>
      </c>
    </row>
    <row r="15357" spans="1:12" x14ac:dyDescent="0.45">
      <c r="A15357" t="str">
        <f t="shared" si="239"/>
        <v>Murraysville, North Carolina, United States</v>
      </c>
      <c r="B15357" t="s">
        <v>18979</v>
      </c>
      <c r="C15357" t="s">
        <v>18979</v>
      </c>
      <c r="D15357">
        <v>34.291899999999998</v>
      </c>
      <c r="E15357">
        <v>-77.8429</v>
      </c>
      <c r="F15357" t="s">
        <v>530</v>
      </c>
      <c r="G15357" t="s">
        <v>531</v>
      </c>
      <c r="H15357" t="s">
        <v>532</v>
      </c>
      <c r="I15357" t="s">
        <v>589</v>
      </c>
      <c r="K15357">
        <v>15831</v>
      </c>
      <c r="L15357">
        <v>1840013631</v>
      </c>
    </row>
    <row r="15358" spans="1:12" x14ac:dyDescent="0.45">
      <c r="A15358" t="str">
        <f t="shared" si="239"/>
        <v>Murree, Punjab, Pakistan</v>
      </c>
      <c r="B15358" t="s">
        <v>18980</v>
      </c>
      <c r="C15358" t="s">
        <v>18980</v>
      </c>
      <c r="D15358">
        <v>33.904200000000003</v>
      </c>
      <c r="E15358">
        <v>73.390299999999996</v>
      </c>
      <c r="F15358" t="s">
        <v>546</v>
      </c>
      <c r="G15358" t="s">
        <v>547</v>
      </c>
      <c r="H15358" t="s">
        <v>548</v>
      </c>
      <c r="I15358" t="s">
        <v>551</v>
      </c>
      <c r="K15358">
        <v>20869</v>
      </c>
      <c r="L15358">
        <v>1586573416</v>
      </c>
    </row>
    <row r="15359" spans="1:12" x14ac:dyDescent="0.45">
      <c r="A15359" t="str">
        <f t="shared" si="239"/>
        <v>Murrells Inlet, South Carolina, United States</v>
      </c>
      <c r="B15359" t="s">
        <v>18981</v>
      </c>
      <c r="C15359" t="s">
        <v>18981</v>
      </c>
      <c r="D15359">
        <v>33.556600000000003</v>
      </c>
      <c r="E15359">
        <v>-79.059299999999993</v>
      </c>
      <c r="F15359" t="s">
        <v>530</v>
      </c>
      <c r="G15359" t="s">
        <v>531</v>
      </c>
      <c r="H15359" t="s">
        <v>532</v>
      </c>
      <c r="I15359" t="s">
        <v>534</v>
      </c>
      <c r="K15359">
        <v>9396</v>
      </c>
      <c r="L15359">
        <v>1840013742</v>
      </c>
    </row>
    <row r="15360" spans="1:12" x14ac:dyDescent="0.45">
      <c r="A15360" t="str">
        <f t="shared" si="239"/>
        <v>Murrhardt, Baden-Württemberg, Germany</v>
      </c>
      <c r="B15360" t="s">
        <v>18982</v>
      </c>
      <c r="C15360" t="s">
        <v>18982</v>
      </c>
      <c r="D15360">
        <v>48.979399999999998</v>
      </c>
      <c r="E15360">
        <v>9.5783000000000005</v>
      </c>
      <c r="F15360" t="s">
        <v>441</v>
      </c>
      <c r="G15360" t="s">
        <v>442</v>
      </c>
      <c r="H15360" t="s">
        <v>443</v>
      </c>
      <c r="I15360" t="s">
        <v>451</v>
      </c>
      <c r="K15360">
        <v>14033</v>
      </c>
      <c r="L15360">
        <v>1276873434</v>
      </c>
    </row>
    <row r="15361" spans="1:12" x14ac:dyDescent="0.45">
      <c r="A15361" t="str">
        <f t="shared" si="239"/>
        <v>Murrieta, California, United States</v>
      </c>
      <c r="B15361" t="s">
        <v>18983</v>
      </c>
      <c r="C15361" t="s">
        <v>18983</v>
      </c>
      <c r="D15361">
        <v>33.572000000000003</v>
      </c>
      <c r="E15361">
        <v>-117.1909</v>
      </c>
      <c r="F15361" t="s">
        <v>530</v>
      </c>
      <c r="G15361" t="s">
        <v>531</v>
      </c>
      <c r="H15361" t="s">
        <v>532</v>
      </c>
      <c r="I15361" t="s">
        <v>754</v>
      </c>
      <c r="K15361">
        <v>496046</v>
      </c>
      <c r="L15361">
        <v>1840020553</v>
      </c>
    </row>
    <row r="15362" spans="1:12" x14ac:dyDescent="0.45">
      <c r="A15362" t="str">
        <f t="shared" si="239"/>
        <v>Murrysville, Pennsylvania, United States</v>
      </c>
      <c r="B15362" t="s">
        <v>18984</v>
      </c>
      <c r="C15362" t="s">
        <v>18984</v>
      </c>
      <c r="D15362">
        <v>40.445599999999999</v>
      </c>
      <c r="E15362">
        <v>-79.655500000000004</v>
      </c>
      <c r="F15362" t="s">
        <v>530</v>
      </c>
      <c r="G15362" t="s">
        <v>531</v>
      </c>
      <c r="H15362" t="s">
        <v>532</v>
      </c>
      <c r="I15362" t="s">
        <v>620</v>
      </c>
      <c r="K15362">
        <v>19590</v>
      </c>
      <c r="L15362">
        <v>1840001148</v>
      </c>
    </row>
    <row r="15363" spans="1:12" x14ac:dyDescent="0.45">
      <c r="A15363" t="str">
        <f t="shared" ref="A15363:A15426" si="240">CONCATENATE(B15363,", ",I15363,", ",F15363)</f>
        <v>Murska Sobota, Murska Sobota, Slovenia</v>
      </c>
      <c r="B15363" t="s">
        <v>18985</v>
      </c>
      <c r="C15363" t="s">
        <v>18985</v>
      </c>
      <c r="D15363">
        <v>46.6586</v>
      </c>
      <c r="E15363">
        <v>16.161899999999999</v>
      </c>
      <c r="F15363" t="s">
        <v>1111</v>
      </c>
      <c r="G15363" t="s">
        <v>1112</v>
      </c>
      <c r="H15363" t="s">
        <v>1113</v>
      </c>
      <c r="I15363" t="s">
        <v>18985</v>
      </c>
      <c r="J15363" t="s">
        <v>378</v>
      </c>
      <c r="K15363">
        <v>11679</v>
      </c>
      <c r="L15363">
        <v>1705129726</v>
      </c>
    </row>
    <row r="15364" spans="1:12" x14ac:dyDescent="0.45">
      <c r="A15364" t="str">
        <f t="shared" si="240"/>
        <v>Murston, Kent, United Kingdom</v>
      </c>
      <c r="B15364" t="s">
        <v>18986</v>
      </c>
      <c r="C15364" t="s">
        <v>18986</v>
      </c>
      <c r="D15364">
        <v>51.341000000000001</v>
      </c>
      <c r="E15364">
        <v>0.75239999999999996</v>
      </c>
      <c r="F15364" t="s">
        <v>536</v>
      </c>
      <c r="G15364" t="s">
        <v>537</v>
      </c>
      <c r="H15364" t="s">
        <v>538</v>
      </c>
      <c r="I15364" t="s">
        <v>1606</v>
      </c>
      <c r="K15364">
        <v>5300</v>
      </c>
      <c r="L15364">
        <v>1826235840</v>
      </c>
    </row>
    <row r="15365" spans="1:12" x14ac:dyDescent="0.45">
      <c r="A15365" t="str">
        <f t="shared" si="240"/>
        <v>Murten, Fribourg, Switzerland</v>
      </c>
      <c r="B15365" t="s">
        <v>18987</v>
      </c>
      <c r="C15365" t="s">
        <v>18987</v>
      </c>
      <c r="D15365">
        <v>46.928100000000001</v>
      </c>
      <c r="E15365">
        <v>7.1169000000000002</v>
      </c>
      <c r="F15365" t="s">
        <v>464</v>
      </c>
      <c r="G15365" t="s">
        <v>465</v>
      </c>
      <c r="H15365" t="s">
        <v>466</v>
      </c>
      <c r="I15365" t="s">
        <v>5571</v>
      </c>
      <c r="K15365">
        <v>8222</v>
      </c>
      <c r="L15365">
        <v>1756274965</v>
      </c>
    </row>
    <row r="15366" spans="1:12" x14ac:dyDescent="0.45">
      <c r="A15366" t="str">
        <f t="shared" si="240"/>
        <v>Murtosa, Aveiro, Portugal</v>
      </c>
      <c r="B15366" t="s">
        <v>18988</v>
      </c>
      <c r="C15366" t="s">
        <v>18988</v>
      </c>
      <c r="D15366">
        <v>40.736899999999999</v>
      </c>
      <c r="E15366">
        <v>-8.6386000000000003</v>
      </c>
      <c r="F15366" t="s">
        <v>967</v>
      </c>
      <c r="G15366" t="s">
        <v>968</v>
      </c>
      <c r="H15366" t="s">
        <v>969</v>
      </c>
      <c r="I15366" t="s">
        <v>1431</v>
      </c>
      <c r="J15366" t="s">
        <v>366</v>
      </c>
      <c r="K15366">
        <v>10585</v>
      </c>
      <c r="L15366">
        <v>1620337032</v>
      </c>
    </row>
    <row r="15367" spans="1:12" x14ac:dyDescent="0.45">
      <c r="A15367" t="str">
        <f t="shared" si="240"/>
        <v>Murwillumbah, New South Wales, Australia</v>
      </c>
      <c r="B15367" t="s">
        <v>18989</v>
      </c>
      <c r="C15367" t="s">
        <v>18989</v>
      </c>
      <c r="D15367">
        <v>-28.333300000000001</v>
      </c>
      <c r="E15367">
        <v>153.38329999999999</v>
      </c>
      <c r="F15367" t="s">
        <v>830</v>
      </c>
      <c r="G15367" t="s">
        <v>831</v>
      </c>
      <c r="H15367" t="s">
        <v>832</v>
      </c>
      <c r="I15367" t="s">
        <v>1454</v>
      </c>
      <c r="K15367">
        <v>7032</v>
      </c>
      <c r="L15367">
        <v>1036989894</v>
      </c>
    </row>
    <row r="15368" spans="1:12" x14ac:dyDescent="0.45">
      <c r="A15368" t="str">
        <f t="shared" si="240"/>
        <v>Murzuq, Murzuq, Libya</v>
      </c>
      <c r="B15368" t="s">
        <v>18990</v>
      </c>
      <c r="C15368" t="s">
        <v>18990</v>
      </c>
      <c r="D15368">
        <v>25.913599999999999</v>
      </c>
      <c r="E15368">
        <v>13.9336</v>
      </c>
      <c r="F15368" t="s">
        <v>1103</v>
      </c>
      <c r="G15368" t="s">
        <v>1104</v>
      </c>
      <c r="H15368" t="s">
        <v>1105</v>
      </c>
      <c r="I15368" t="s">
        <v>18990</v>
      </c>
      <c r="J15368" t="s">
        <v>378</v>
      </c>
      <c r="K15368">
        <v>47324</v>
      </c>
      <c r="L15368">
        <v>1434910333</v>
      </c>
    </row>
    <row r="15369" spans="1:12" x14ac:dyDescent="0.45">
      <c r="A15369" t="str">
        <f t="shared" si="240"/>
        <v>Mürzzuschlag, Steiermark, Austria</v>
      </c>
      <c r="B15369" t="s">
        <v>18991</v>
      </c>
      <c r="C15369" t="s">
        <v>18992</v>
      </c>
      <c r="D15369">
        <v>47.607500000000002</v>
      </c>
      <c r="E15369">
        <v>15.6731</v>
      </c>
      <c r="F15369" t="s">
        <v>1889</v>
      </c>
      <c r="G15369" t="s">
        <v>1890</v>
      </c>
      <c r="H15369" t="s">
        <v>1891</v>
      </c>
      <c r="I15369" t="s">
        <v>5389</v>
      </c>
      <c r="K15369">
        <v>8654</v>
      </c>
      <c r="L15369">
        <v>1040974582</v>
      </c>
    </row>
    <row r="15370" spans="1:12" x14ac:dyDescent="0.45">
      <c r="A15370" t="str">
        <f t="shared" si="240"/>
        <v>Muş, Muş, Turkey</v>
      </c>
      <c r="B15370" t="s">
        <v>11901</v>
      </c>
      <c r="C15370" t="s">
        <v>18993</v>
      </c>
      <c r="D15370">
        <v>38.7333</v>
      </c>
      <c r="E15370">
        <v>41.491100000000003</v>
      </c>
      <c r="F15370" t="s">
        <v>806</v>
      </c>
      <c r="G15370" t="s">
        <v>807</v>
      </c>
      <c r="H15370" t="s">
        <v>808</v>
      </c>
      <c r="I15370" t="s">
        <v>11901</v>
      </c>
      <c r="J15370" t="s">
        <v>378</v>
      </c>
      <c r="K15370">
        <v>193394</v>
      </c>
      <c r="L15370">
        <v>1792530937</v>
      </c>
    </row>
    <row r="15371" spans="1:12" x14ac:dyDescent="0.45">
      <c r="A15371" t="str">
        <f t="shared" si="240"/>
        <v>Musashimurayama, Tōkyō, Japan</v>
      </c>
      <c r="B15371" t="s">
        <v>18994</v>
      </c>
      <c r="C15371" t="s">
        <v>18994</v>
      </c>
      <c r="D15371">
        <v>35.7547</v>
      </c>
      <c r="E15371">
        <v>139.38749999999999</v>
      </c>
      <c r="F15371" t="s">
        <v>514</v>
      </c>
      <c r="G15371" t="s">
        <v>515</v>
      </c>
      <c r="H15371" t="s">
        <v>516</v>
      </c>
      <c r="I15371" t="s">
        <v>1148</v>
      </c>
      <c r="K15371">
        <v>71579</v>
      </c>
      <c r="L15371">
        <v>1392092262</v>
      </c>
    </row>
    <row r="15372" spans="1:12" x14ac:dyDescent="0.45">
      <c r="A15372" t="str">
        <f t="shared" si="240"/>
        <v>Muscat, Masqaţ, Oman</v>
      </c>
      <c r="B15372" t="s">
        <v>18995</v>
      </c>
      <c r="C15372" t="s">
        <v>18995</v>
      </c>
      <c r="D15372">
        <v>23.613900000000001</v>
      </c>
      <c r="E15372">
        <v>58.592199999999998</v>
      </c>
      <c r="F15372" t="s">
        <v>417</v>
      </c>
      <c r="G15372" t="s">
        <v>418</v>
      </c>
      <c r="H15372" t="s">
        <v>419</v>
      </c>
      <c r="I15372" t="s">
        <v>2500</v>
      </c>
      <c r="J15372" t="s">
        <v>606</v>
      </c>
      <c r="K15372">
        <v>1421409</v>
      </c>
      <c r="L15372">
        <v>1512035506</v>
      </c>
    </row>
    <row r="15373" spans="1:12" x14ac:dyDescent="0.45">
      <c r="A15373" t="str">
        <f t="shared" si="240"/>
        <v>Muscatine, Iowa, United States</v>
      </c>
      <c r="B15373" t="s">
        <v>18996</v>
      </c>
      <c r="C15373" t="s">
        <v>18996</v>
      </c>
      <c r="D15373">
        <v>41.419600000000003</v>
      </c>
      <c r="E15373">
        <v>-91.067999999999998</v>
      </c>
      <c r="F15373" t="s">
        <v>530</v>
      </c>
      <c r="G15373" t="s">
        <v>531</v>
      </c>
      <c r="H15373" t="s">
        <v>532</v>
      </c>
      <c r="I15373" t="s">
        <v>1552</v>
      </c>
      <c r="K15373">
        <v>26168</v>
      </c>
      <c r="L15373">
        <v>1840008202</v>
      </c>
    </row>
    <row r="15374" spans="1:12" x14ac:dyDescent="0.45">
      <c r="A15374" t="str">
        <f t="shared" si="240"/>
        <v>Muscle Shoals, Alabama, United States</v>
      </c>
      <c r="B15374" t="s">
        <v>18997</v>
      </c>
      <c r="C15374" t="s">
        <v>18997</v>
      </c>
      <c r="D15374">
        <v>34.743600000000001</v>
      </c>
      <c r="E15374">
        <v>-87.634399999999999</v>
      </c>
      <c r="F15374" t="s">
        <v>530</v>
      </c>
      <c r="G15374" t="s">
        <v>531</v>
      </c>
      <c r="H15374" t="s">
        <v>532</v>
      </c>
      <c r="I15374" t="s">
        <v>1371</v>
      </c>
      <c r="K15374">
        <v>14575</v>
      </c>
      <c r="L15374">
        <v>1840014657</v>
      </c>
    </row>
    <row r="15375" spans="1:12" x14ac:dyDescent="0.45">
      <c r="A15375" t="str">
        <f t="shared" si="240"/>
        <v>Muscoy, California, United States</v>
      </c>
      <c r="B15375" t="s">
        <v>18998</v>
      </c>
      <c r="C15375" t="s">
        <v>18998</v>
      </c>
      <c r="D15375">
        <v>34.155000000000001</v>
      </c>
      <c r="E15375">
        <v>-117.3477</v>
      </c>
      <c r="F15375" t="s">
        <v>530</v>
      </c>
      <c r="G15375" t="s">
        <v>531</v>
      </c>
      <c r="H15375" t="s">
        <v>532</v>
      </c>
      <c r="I15375" t="s">
        <v>754</v>
      </c>
      <c r="K15375">
        <v>13726</v>
      </c>
      <c r="L15375">
        <v>1840028097</v>
      </c>
    </row>
    <row r="15376" spans="1:12" x14ac:dyDescent="0.45">
      <c r="A15376" t="str">
        <f t="shared" si="240"/>
        <v>Mushie, Mai-Ndombe, Congo (Kinshasa)</v>
      </c>
      <c r="B15376" t="s">
        <v>18999</v>
      </c>
      <c r="C15376" t="s">
        <v>18999</v>
      </c>
      <c r="D15376">
        <v>-3.0196000000000001</v>
      </c>
      <c r="E15376">
        <v>16.920000000000002</v>
      </c>
      <c r="F15376" t="s">
        <v>1127</v>
      </c>
      <c r="G15376" t="s">
        <v>1128</v>
      </c>
      <c r="H15376" t="s">
        <v>1129</v>
      </c>
      <c r="I15376" t="s">
        <v>4882</v>
      </c>
      <c r="K15376">
        <v>33062</v>
      </c>
      <c r="L15376">
        <v>1180240809</v>
      </c>
    </row>
    <row r="15377" spans="1:12" x14ac:dyDescent="0.45">
      <c r="A15377" t="str">
        <f t="shared" si="240"/>
        <v>Musina, Limpopo, South Africa</v>
      </c>
      <c r="B15377" t="s">
        <v>19000</v>
      </c>
      <c r="C15377" t="s">
        <v>19000</v>
      </c>
      <c r="D15377">
        <v>-22.338100000000001</v>
      </c>
      <c r="E15377">
        <v>30.041699999999999</v>
      </c>
      <c r="F15377" t="s">
        <v>1436</v>
      </c>
      <c r="G15377" t="s">
        <v>1437</v>
      </c>
      <c r="H15377" t="s">
        <v>1438</v>
      </c>
      <c r="I15377" t="s">
        <v>16111</v>
      </c>
      <c r="K15377">
        <v>42678</v>
      </c>
      <c r="L15377">
        <v>1710956370</v>
      </c>
    </row>
    <row r="15378" spans="1:12" x14ac:dyDescent="0.45">
      <c r="A15378" t="str">
        <f t="shared" si="240"/>
        <v>Muskego, Wisconsin, United States</v>
      </c>
      <c r="B15378" t="s">
        <v>19001</v>
      </c>
      <c r="C15378" t="s">
        <v>19001</v>
      </c>
      <c r="D15378">
        <v>42.886000000000003</v>
      </c>
      <c r="E15378">
        <v>-88.129099999999994</v>
      </c>
      <c r="F15378" t="s">
        <v>530</v>
      </c>
      <c r="G15378" t="s">
        <v>531</v>
      </c>
      <c r="H15378" t="s">
        <v>532</v>
      </c>
      <c r="I15378" t="s">
        <v>1611</v>
      </c>
      <c r="K15378">
        <v>25127</v>
      </c>
      <c r="L15378">
        <v>1840003023</v>
      </c>
    </row>
    <row r="15379" spans="1:12" x14ac:dyDescent="0.45">
      <c r="A15379" t="str">
        <f t="shared" si="240"/>
        <v>Muskegon, Michigan, United States</v>
      </c>
      <c r="B15379" t="s">
        <v>19002</v>
      </c>
      <c r="C15379" t="s">
        <v>19002</v>
      </c>
      <c r="D15379">
        <v>43.228099999999998</v>
      </c>
      <c r="E15379">
        <v>-86.256299999999996</v>
      </c>
      <c r="F15379" t="s">
        <v>530</v>
      </c>
      <c r="G15379" t="s">
        <v>531</v>
      </c>
      <c r="H15379" t="s">
        <v>532</v>
      </c>
      <c r="I15379" t="s">
        <v>868</v>
      </c>
      <c r="K15379">
        <v>153565</v>
      </c>
      <c r="L15379">
        <v>1840002870</v>
      </c>
    </row>
    <row r="15380" spans="1:12" x14ac:dyDescent="0.45">
      <c r="A15380" t="str">
        <f t="shared" si="240"/>
        <v>Muskegon Heights, Michigan, United States</v>
      </c>
      <c r="B15380" t="s">
        <v>19003</v>
      </c>
      <c r="C15380" t="s">
        <v>19003</v>
      </c>
      <c r="D15380">
        <v>43.202399999999997</v>
      </c>
      <c r="E15380">
        <v>-86.242000000000004</v>
      </c>
      <c r="F15380" t="s">
        <v>530</v>
      </c>
      <c r="G15380" t="s">
        <v>531</v>
      </c>
      <c r="H15380" t="s">
        <v>532</v>
      </c>
      <c r="I15380" t="s">
        <v>868</v>
      </c>
      <c r="K15380">
        <v>10736</v>
      </c>
      <c r="L15380">
        <v>1840002871</v>
      </c>
    </row>
    <row r="15381" spans="1:12" x14ac:dyDescent="0.45">
      <c r="A15381" t="str">
        <f t="shared" si="240"/>
        <v>Muskogee, Oklahoma, United States</v>
      </c>
      <c r="B15381" t="s">
        <v>19004</v>
      </c>
      <c r="C15381" t="s">
        <v>19004</v>
      </c>
      <c r="D15381">
        <v>35.743099999999998</v>
      </c>
      <c r="E15381">
        <v>-95.356800000000007</v>
      </c>
      <c r="F15381" t="s">
        <v>530</v>
      </c>
      <c r="G15381" t="s">
        <v>531</v>
      </c>
      <c r="H15381" t="s">
        <v>532</v>
      </c>
      <c r="I15381" t="s">
        <v>798</v>
      </c>
      <c r="K15381">
        <v>39789</v>
      </c>
      <c r="L15381">
        <v>1840020401</v>
      </c>
    </row>
    <row r="15382" spans="1:12" x14ac:dyDescent="0.45">
      <c r="A15382" t="str">
        <f t="shared" si="240"/>
        <v>Muskoka Falls, Ontario, Canada</v>
      </c>
      <c r="B15382" t="s">
        <v>19005</v>
      </c>
      <c r="C15382" t="s">
        <v>19005</v>
      </c>
      <c r="D15382">
        <v>45.126399999999997</v>
      </c>
      <c r="E15382">
        <v>-79.558000000000007</v>
      </c>
      <c r="F15382" t="s">
        <v>541</v>
      </c>
      <c r="G15382" t="s">
        <v>542</v>
      </c>
      <c r="H15382" t="s">
        <v>543</v>
      </c>
      <c r="I15382" t="s">
        <v>857</v>
      </c>
      <c r="K15382">
        <v>6588</v>
      </c>
      <c r="L15382">
        <v>1124955753</v>
      </c>
    </row>
    <row r="15383" spans="1:12" x14ac:dyDescent="0.45">
      <c r="A15383" t="str">
        <f t="shared" si="240"/>
        <v>Musoma, Mara, Tanzania</v>
      </c>
      <c r="B15383" t="s">
        <v>19006</v>
      </c>
      <c r="C15383" t="s">
        <v>19006</v>
      </c>
      <c r="D15383">
        <v>-1.5068999999999999</v>
      </c>
      <c r="E15383">
        <v>33.804200000000002</v>
      </c>
      <c r="F15383" t="s">
        <v>2466</v>
      </c>
      <c r="G15383" t="s">
        <v>2467</v>
      </c>
      <c r="H15383" t="s">
        <v>2468</v>
      </c>
      <c r="I15383" t="s">
        <v>19007</v>
      </c>
      <c r="J15383" t="s">
        <v>378</v>
      </c>
      <c r="K15383">
        <v>103497</v>
      </c>
      <c r="L15383">
        <v>1834100025</v>
      </c>
    </row>
    <row r="15384" spans="1:12" x14ac:dyDescent="0.45">
      <c r="A15384" t="str">
        <f t="shared" si="240"/>
        <v>Musselburgh, East Lothian, United Kingdom</v>
      </c>
      <c r="B15384" t="s">
        <v>19008</v>
      </c>
      <c r="C15384" t="s">
        <v>19008</v>
      </c>
      <c r="D15384">
        <v>55.942</v>
      </c>
      <c r="E15384">
        <v>-3.0539999999999998</v>
      </c>
      <c r="F15384" t="s">
        <v>536</v>
      </c>
      <c r="G15384" t="s">
        <v>537</v>
      </c>
      <c r="H15384" t="s">
        <v>538</v>
      </c>
      <c r="I15384" t="s">
        <v>8821</v>
      </c>
      <c r="K15384">
        <v>21900</v>
      </c>
      <c r="L15384">
        <v>1826974542</v>
      </c>
    </row>
    <row r="15385" spans="1:12" x14ac:dyDescent="0.45">
      <c r="A15385" t="str">
        <f t="shared" si="240"/>
        <v>Mustang, Oklahoma, United States</v>
      </c>
      <c r="B15385" t="s">
        <v>19009</v>
      </c>
      <c r="C15385" t="s">
        <v>19009</v>
      </c>
      <c r="D15385">
        <v>35.3917</v>
      </c>
      <c r="E15385">
        <v>-97.724599999999995</v>
      </c>
      <c r="F15385" t="s">
        <v>530</v>
      </c>
      <c r="G15385" t="s">
        <v>531</v>
      </c>
      <c r="H15385" t="s">
        <v>532</v>
      </c>
      <c r="I15385" t="s">
        <v>798</v>
      </c>
      <c r="K15385">
        <v>22959</v>
      </c>
      <c r="L15385">
        <v>1840020421</v>
      </c>
    </row>
    <row r="15386" spans="1:12" x14ac:dyDescent="0.45">
      <c r="A15386" t="str">
        <f t="shared" si="240"/>
        <v>Muswellbrook, New South Wales, Australia</v>
      </c>
      <c r="B15386" t="s">
        <v>19010</v>
      </c>
      <c r="C15386" t="s">
        <v>19010</v>
      </c>
      <c r="D15386">
        <v>-32.2654</v>
      </c>
      <c r="E15386">
        <v>150.88849999999999</v>
      </c>
      <c r="F15386" t="s">
        <v>830</v>
      </c>
      <c r="G15386" t="s">
        <v>831</v>
      </c>
      <c r="H15386" t="s">
        <v>832</v>
      </c>
      <c r="I15386" t="s">
        <v>1454</v>
      </c>
      <c r="K15386">
        <v>12364</v>
      </c>
      <c r="L15386">
        <v>1036253543</v>
      </c>
    </row>
    <row r="15387" spans="1:12" x14ac:dyDescent="0.45">
      <c r="A15387" t="str">
        <f t="shared" si="240"/>
        <v>Mut, Mersin, Turkey</v>
      </c>
      <c r="B15387" t="s">
        <v>19011</v>
      </c>
      <c r="C15387" t="s">
        <v>19011</v>
      </c>
      <c r="D15387">
        <v>36.645800000000001</v>
      </c>
      <c r="E15387">
        <v>33.4375</v>
      </c>
      <c r="F15387" t="s">
        <v>806</v>
      </c>
      <c r="G15387" t="s">
        <v>807</v>
      </c>
      <c r="H15387" t="s">
        <v>808</v>
      </c>
      <c r="I15387" t="s">
        <v>2833</v>
      </c>
      <c r="J15387" t="s">
        <v>366</v>
      </c>
      <c r="K15387">
        <v>62853</v>
      </c>
      <c r="L15387">
        <v>1792759065</v>
      </c>
    </row>
    <row r="15388" spans="1:12" x14ac:dyDescent="0.45">
      <c r="A15388" t="str">
        <f t="shared" si="240"/>
        <v>Muta, Muta, Slovenia</v>
      </c>
      <c r="B15388" t="s">
        <v>19012</v>
      </c>
      <c r="C15388" t="s">
        <v>19012</v>
      </c>
      <c r="D15388">
        <v>46.611400000000003</v>
      </c>
      <c r="E15388">
        <v>15.1661</v>
      </c>
      <c r="F15388" t="s">
        <v>1111</v>
      </c>
      <c r="G15388" t="s">
        <v>1112</v>
      </c>
      <c r="H15388" t="s">
        <v>1113</v>
      </c>
      <c r="I15388" t="s">
        <v>19012</v>
      </c>
      <c r="J15388" t="s">
        <v>378</v>
      </c>
      <c r="L15388">
        <v>1705459961</v>
      </c>
    </row>
    <row r="15389" spans="1:12" x14ac:dyDescent="0.45">
      <c r="A15389" t="str">
        <f t="shared" si="240"/>
        <v>Mutare, Manicaland, Zimbabwe</v>
      </c>
      <c r="B15389" t="s">
        <v>19013</v>
      </c>
      <c r="C15389" t="s">
        <v>19013</v>
      </c>
      <c r="D15389">
        <v>-18.972799999999999</v>
      </c>
      <c r="E15389">
        <v>32.669400000000003</v>
      </c>
      <c r="F15389" t="s">
        <v>3965</v>
      </c>
      <c r="G15389" t="s">
        <v>3966</v>
      </c>
      <c r="H15389" t="s">
        <v>3967</v>
      </c>
      <c r="I15389" t="s">
        <v>19014</v>
      </c>
      <c r="J15389" t="s">
        <v>378</v>
      </c>
      <c r="K15389">
        <v>188243</v>
      </c>
      <c r="L15389">
        <v>1716060405</v>
      </c>
    </row>
    <row r="15390" spans="1:12" x14ac:dyDescent="0.45">
      <c r="A15390" t="str">
        <f t="shared" si="240"/>
        <v>Mutriku, Basque Country, Spain</v>
      </c>
      <c r="B15390" t="s">
        <v>19015</v>
      </c>
      <c r="C15390" t="s">
        <v>19015</v>
      </c>
      <c r="D15390">
        <v>43.307200000000002</v>
      </c>
      <c r="E15390">
        <v>-2.3849999999999998</v>
      </c>
      <c r="F15390" t="s">
        <v>436</v>
      </c>
      <c r="G15390" t="s">
        <v>437</v>
      </c>
      <c r="H15390" t="s">
        <v>438</v>
      </c>
      <c r="I15390" t="s">
        <v>2881</v>
      </c>
      <c r="K15390">
        <v>5333</v>
      </c>
      <c r="L15390">
        <v>1724666395</v>
      </c>
    </row>
    <row r="15391" spans="1:12" x14ac:dyDescent="0.45">
      <c r="A15391" t="str">
        <f t="shared" si="240"/>
        <v>Mutsamudu, Anjouan, Comoros</v>
      </c>
      <c r="B15391" t="s">
        <v>19016</v>
      </c>
      <c r="C15391" t="s">
        <v>19016</v>
      </c>
      <c r="D15391">
        <v>-12.166700000000001</v>
      </c>
      <c r="E15391">
        <v>44.4</v>
      </c>
      <c r="F15391" t="s">
        <v>9985</v>
      </c>
      <c r="G15391" t="s">
        <v>9986</v>
      </c>
      <c r="H15391" t="s">
        <v>9987</v>
      </c>
      <c r="I15391" t="s">
        <v>19017</v>
      </c>
      <c r="J15391" t="s">
        <v>378</v>
      </c>
      <c r="K15391">
        <v>30000</v>
      </c>
      <c r="L15391">
        <v>1174036583</v>
      </c>
    </row>
    <row r="15392" spans="1:12" x14ac:dyDescent="0.45">
      <c r="A15392" t="str">
        <f t="shared" si="240"/>
        <v>Mutsu, Aomori, Japan</v>
      </c>
      <c r="B15392" t="s">
        <v>19018</v>
      </c>
      <c r="C15392" t="s">
        <v>19018</v>
      </c>
      <c r="D15392">
        <v>41.293100000000003</v>
      </c>
      <c r="E15392">
        <v>141.1831</v>
      </c>
      <c r="F15392" t="s">
        <v>514</v>
      </c>
      <c r="G15392" t="s">
        <v>515</v>
      </c>
      <c r="H15392" t="s">
        <v>516</v>
      </c>
      <c r="I15392" t="s">
        <v>2158</v>
      </c>
      <c r="K15392">
        <v>54721</v>
      </c>
      <c r="L15392">
        <v>1392177200</v>
      </c>
    </row>
    <row r="15393" spans="1:12" x14ac:dyDescent="0.45">
      <c r="A15393" t="str">
        <f t="shared" si="240"/>
        <v>Muttenz, Basel-Landschaft, Switzerland</v>
      </c>
      <c r="B15393" t="s">
        <v>19019</v>
      </c>
      <c r="C15393" t="s">
        <v>19019</v>
      </c>
      <c r="D15393">
        <v>47.522799999999997</v>
      </c>
      <c r="E15393">
        <v>7.6452</v>
      </c>
      <c r="F15393" t="s">
        <v>464</v>
      </c>
      <c r="G15393" t="s">
        <v>465</v>
      </c>
      <c r="H15393" t="s">
        <v>466</v>
      </c>
      <c r="I15393" t="s">
        <v>876</v>
      </c>
      <c r="K15393">
        <v>17805</v>
      </c>
      <c r="L15393">
        <v>1756008285</v>
      </c>
    </row>
    <row r="15394" spans="1:12" x14ac:dyDescent="0.45">
      <c r="A15394" t="str">
        <f t="shared" si="240"/>
        <v>Muxton, Telford and Wrekin, United Kingdom</v>
      </c>
      <c r="B15394" t="s">
        <v>19020</v>
      </c>
      <c r="C15394" t="s">
        <v>19020</v>
      </c>
      <c r="D15394">
        <v>52.72</v>
      </c>
      <c r="E15394">
        <v>-2.4209999999999998</v>
      </c>
      <c r="F15394" t="s">
        <v>536</v>
      </c>
      <c r="G15394" t="s">
        <v>537</v>
      </c>
      <c r="H15394" t="s">
        <v>538</v>
      </c>
      <c r="I15394" t="s">
        <v>17065</v>
      </c>
      <c r="K15394">
        <v>6557</v>
      </c>
      <c r="L15394">
        <v>1826374919</v>
      </c>
    </row>
    <row r="15395" spans="1:12" x14ac:dyDescent="0.45">
      <c r="A15395" t="str">
        <f t="shared" si="240"/>
        <v>Muyinga, Muyinga, Burundi</v>
      </c>
      <c r="B15395" t="s">
        <v>19021</v>
      </c>
      <c r="C15395" t="s">
        <v>19021</v>
      </c>
      <c r="D15395">
        <v>-2.85</v>
      </c>
      <c r="E15395">
        <v>30.333300000000001</v>
      </c>
      <c r="F15395" t="s">
        <v>5443</v>
      </c>
      <c r="G15395" t="s">
        <v>5444</v>
      </c>
      <c r="H15395" t="s">
        <v>5445</v>
      </c>
      <c r="I15395" t="s">
        <v>19021</v>
      </c>
      <c r="J15395" t="s">
        <v>378</v>
      </c>
      <c r="K15395">
        <v>9609</v>
      </c>
      <c r="L15395">
        <v>1108466781</v>
      </c>
    </row>
    <row r="15396" spans="1:12" x14ac:dyDescent="0.45">
      <c r="A15396" t="str">
        <f t="shared" si="240"/>
        <v>Mŭynoq, Qoraqalpog‘iston, Uzbekistan</v>
      </c>
      <c r="B15396" t="s">
        <v>19022</v>
      </c>
      <c r="C15396" t="s">
        <v>19023</v>
      </c>
      <c r="D15396">
        <v>43.7667</v>
      </c>
      <c r="E15396">
        <v>59.033299999999997</v>
      </c>
      <c r="F15396" t="s">
        <v>1966</v>
      </c>
      <c r="G15396" t="s">
        <v>1967</v>
      </c>
      <c r="H15396" t="s">
        <v>1968</v>
      </c>
      <c r="I15396" t="s">
        <v>4270</v>
      </c>
      <c r="K15396">
        <v>18196</v>
      </c>
      <c r="L15396">
        <v>1860204414</v>
      </c>
    </row>
    <row r="15397" spans="1:12" x14ac:dyDescent="0.45">
      <c r="A15397" t="str">
        <f t="shared" si="240"/>
        <v>Muzaffarabad, Azad Kashmir, Pakistan</v>
      </c>
      <c r="B15397" t="s">
        <v>19024</v>
      </c>
      <c r="C15397" t="s">
        <v>19024</v>
      </c>
      <c r="D15397">
        <v>34.369999999999997</v>
      </c>
      <c r="E15397">
        <v>73.471100000000007</v>
      </c>
      <c r="F15397" t="s">
        <v>546</v>
      </c>
      <c r="G15397" t="s">
        <v>547</v>
      </c>
      <c r="H15397" t="s">
        <v>548</v>
      </c>
      <c r="I15397" t="s">
        <v>15215</v>
      </c>
      <c r="K15397">
        <v>96000</v>
      </c>
      <c r="L15397">
        <v>1586389158</v>
      </c>
    </row>
    <row r="15398" spans="1:12" x14ac:dyDescent="0.45">
      <c r="A15398" t="str">
        <f t="shared" si="240"/>
        <v>Muzaffargarh, Punjab, Pakistan</v>
      </c>
      <c r="B15398" t="s">
        <v>19025</v>
      </c>
      <c r="C15398" t="s">
        <v>19025</v>
      </c>
      <c r="D15398">
        <v>30.0703</v>
      </c>
      <c r="E15398">
        <v>71.193299999999994</v>
      </c>
      <c r="F15398" t="s">
        <v>546</v>
      </c>
      <c r="G15398" t="s">
        <v>547</v>
      </c>
      <c r="H15398" t="s">
        <v>548</v>
      </c>
      <c r="I15398" t="s">
        <v>551</v>
      </c>
      <c r="J15398" t="s">
        <v>366</v>
      </c>
      <c r="K15398">
        <v>163268</v>
      </c>
      <c r="L15398">
        <v>1586492401</v>
      </c>
    </row>
    <row r="15399" spans="1:12" x14ac:dyDescent="0.45">
      <c r="A15399" t="str">
        <f t="shared" si="240"/>
        <v>Muzaffarnagar, Uttar Pradesh, India</v>
      </c>
      <c r="B15399" t="s">
        <v>19026</v>
      </c>
      <c r="C15399" t="s">
        <v>19026</v>
      </c>
      <c r="D15399">
        <v>29.470800000000001</v>
      </c>
      <c r="E15399">
        <v>77.703299999999999</v>
      </c>
      <c r="F15399" t="s">
        <v>626</v>
      </c>
      <c r="G15399" t="s">
        <v>627</v>
      </c>
      <c r="H15399" t="s">
        <v>628</v>
      </c>
      <c r="I15399" t="s">
        <v>939</v>
      </c>
      <c r="K15399">
        <v>392451</v>
      </c>
      <c r="L15399">
        <v>1356592356</v>
      </c>
    </row>
    <row r="15400" spans="1:12" x14ac:dyDescent="0.45">
      <c r="A15400" t="str">
        <f t="shared" si="240"/>
        <v>Muzaffarpur, Bihār, India</v>
      </c>
      <c r="B15400" t="s">
        <v>19027</v>
      </c>
      <c r="C15400" t="s">
        <v>19027</v>
      </c>
      <c r="D15400">
        <v>26.12</v>
      </c>
      <c r="E15400">
        <v>85.383300000000006</v>
      </c>
      <c r="F15400" t="s">
        <v>626</v>
      </c>
      <c r="G15400" t="s">
        <v>627</v>
      </c>
      <c r="H15400" t="s">
        <v>628</v>
      </c>
      <c r="I15400" t="s">
        <v>2746</v>
      </c>
      <c r="K15400">
        <v>333200</v>
      </c>
      <c r="L15400">
        <v>1356897425</v>
      </c>
    </row>
    <row r="15401" spans="1:12" x14ac:dyDescent="0.45">
      <c r="A15401" t="str">
        <f t="shared" si="240"/>
        <v>Mwanza, Mwanza, Tanzania</v>
      </c>
      <c r="B15401" t="s">
        <v>19028</v>
      </c>
      <c r="C15401" t="s">
        <v>19028</v>
      </c>
      <c r="D15401">
        <v>-2.5167000000000002</v>
      </c>
      <c r="E15401">
        <v>32.9</v>
      </c>
      <c r="F15401" t="s">
        <v>2466</v>
      </c>
      <c r="G15401" t="s">
        <v>2467</v>
      </c>
      <c r="H15401" t="s">
        <v>2468</v>
      </c>
      <c r="I15401" t="s">
        <v>19028</v>
      </c>
      <c r="J15401" t="s">
        <v>378</v>
      </c>
      <c r="K15401">
        <v>385810</v>
      </c>
      <c r="L15401">
        <v>1834011288</v>
      </c>
    </row>
    <row r="15402" spans="1:12" x14ac:dyDescent="0.45">
      <c r="A15402" t="str">
        <f t="shared" si="240"/>
        <v>Mwanza, Mwanza, Malawi</v>
      </c>
      <c r="B15402" t="s">
        <v>19028</v>
      </c>
      <c r="C15402" t="s">
        <v>19028</v>
      </c>
      <c r="D15402">
        <v>-15.6167</v>
      </c>
      <c r="E15402">
        <v>34.5167</v>
      </c>
      <c r="F15402" t="s">
        <v>3207</v>
      </c>
      <c r="G15402" t="s">
        <v>3208</v>
      </c>
      <c r="H15402" t="s">
        <v>3209</v>
      </c>
      <c r="I15402" t="s">
        <v>19028</v>
      </c>
      <c r="J15402" t="s">
        <v>378</v>
      </c>
      <c r="K15402">
        <v>11379</v>
      </c>
      <c r="L15402">
        <v>1454451365</v>
      </c>
    </row>
    <row r="15403" spans="1:12" x14ac:dyDescent="0.45">
      <c r="A15403" t="str">
        <f t="shared" si="240"/>
        <v>Mwatate, Taita/Taveta, Kenya</v>
      </c>
      <c r="B15403" t="s">
        <v>19029</v>
      </c>
      <c r="C15403" t="s">
        <v>19029</v>
      </c>
      <c r="D15403">
        <v>-3.5049999999999999</v>
      </c>
      <c r="E15403">
        <v>38.377200000000002</v>
      </c>
      <c r="F15403" t="s">
        <v>2672</v>
      </c>
      <c r="G15403" t="s">
        <v>2673</v>
      </c>
      <c r="H15403" t="s">
        <v>2674</v>
      </c>
      <c r="I15403" t="s">
        <v>19030</v>
      </c>
      <c r="J15403" t="s">
        <v>378</v>
      </c>
      <c r="L15403">
        <v>1404648092</v>
      </c>
    </row>
    <row r="15404" spans="1:12" x14ac:dyDescent="0.45">
      <c r="A15404" t="str">
        <f t="shared" si="240"/>
        <v>Mweka, Kasaï, Congo (Kinshasa)</v>
      </c>
      <c r="B15404" t="s">
        <v>19031</v>
      </c>
      <c r="C15404" t="s">
        <v>19031</v>
      </c>
      <c r="D15404">
        <v>-4.8518999999999997</v>
      </c>
      <c r="E15404">
        <v>21.5594</v>
      </c>
      <c r="F15404" t="s">
        <v>1127</v>
      </c>
      <c r="G15404" t="s">
        <v>1128</v>
      </c>
      <c r="H15404" t="s">
        <v>1129</v>
      </c>
      <c r="I15404" t="s">
        <v>12902</v>
      </c>
      <c r="K15404">
        <v>50675</v>
      </c>
      <c r="L15404">
        <v>1180140663</v>
      </c>
    </row>
    <row r="15405" spans="1:12" x14ac:dyDescent="0.45">
      <c r="A15405" t="str">
        <f t="shared" si="240"/>
        <v>Mwene-Ditu, Lomami, Congo (Kinshasa)</v>
      </c>
      <c r="B15405" t="s">
        <v>19032</v>
      </c>
      <c r="C15405" t="s">
        <v>19032</v>
      </c>
      <c r="D15405">
        <v>-7</v>
      </c>
      <c r="E15405">
        <v>23.45</v>
      </c>
      <c r="F15405" t="s">
        <v>1127</v>
      </c>
      <c r="G15405" t="s">
        <v>1128</v>
      </c>
      <c r="H15405" t="s">
        <v>1129</v>
      </c>
      <c r="I15405" t="s">
        <v>10437</v>
      </c>
      <c r="K15405">
        <v>189177</v>
      </c>
      <c r="L15405">
        <v>1180134137</v>
      </c>
    </row>
    <row r="15406" spans="1:12" x14ac:dyDescent="0.45">
      <c r="A15406" t="str">
        <f t="shared" si="240"/>
        <v>Mwenga, Sud-Kivu, Congo (Kinshasa)</v>
      </c>
      <c r="B15406" t="s">
        <v>19033</v>
      </c>
      <c r="C15406" t="s">
        <v>19033</v>
      </c>
      <c r="D15406">
        <v>-3.0381999999999998</v>
      </c>
      <c r="E15406">
        <v>28.432500000000001</v>
      </c>
      <c r="F15406" t="s">
        <v>1127</v>
      </c>
      <c r="G15406" t="s">
        <v>1128</v>
      </c>
      <c r="H15406" t="s">
        <v>1129</v>
      </c>
      <c r="I15406" t="s">
        <v>5544</v>
      </c>
      <c r="K15406">
        <v>2216</v>
      </c>
      <c r="L15406">
        <v>1180606289</v>
      </c>
    </row>
    <row r="15407" spans="1:12" x14ac:dyDescent="0.45">
      <c r="A15407" t="str">
        <f t="shared" si="240"/>
        <v>Mwingi, Kitui, Kenya</v>
      </c>
      <c r="B15407" t="s">
        <v>19034</v>
      </c>
      <c r="C15407" t="s">
        <v>19034</v>
      </c>
      <c r="D15407">
        <v>-0.92959999999999998</v>
      </c>
      <c r="E15407">
        <v>38.07</v>
      </c>
      <c r="F15407" t="s">
        <v>2672</v>
      </c>
      <c r="G15407" t="s">
        <v>2673</v>
      </c>
      <c r="H15407" t="s">
        <v>2674</v>
      </c>
      <c r="I15407" t="s">
        <v>14863</v>
      </c>
      <c r="K15407">
        <v>11219</v>
      </c>
      <c r="L15407">
        <v>1404312666</v>
      </c>
    </row>
    <row r="15408" spans="1:12" x14ac:dyDescent="0.45">
      <c r="A15408" t="str">
        <f t="shared" si="240"/>
        <v>Mwinilunga, North-Western, Zambia</v>
      </c>
      <c r="B15408" t="s">
        <v>19035</v>
      </c>
      <c r="C15408" t="s">
        <v>19035</v>
      </c>
      <c r="D15408">
        <v>-11.739599999999999</v>
      </c>
      <c r="E15408">
        <v>24.44</v>
      </c>
      <c r="F15408" t="s">
        <v>6881</v>
      </c>
      <c r="G15408" t="s">
        <v>6882</v>
      </c>
      <c r="H15408" t="s">
        <v>6883</v>
      </c>
      <c r="I15408" t="s">
        <v>14242</v>
      </c>
      <c r="K15408">
        <v>13798</v>
      </c>
      <c r="L15408">
        <v>1894210586</v>
      </c>
    </row>
    <row r="15409" spans="1:12" x14ac:dyDescent="0.45">
      <c r="A15409" t="str">
        <f t="shared" si="240"/>
        <v>Mỹ Tho, Tiền Giang, Vietnam</v>
      </c>
      <c r="B15409" t="s">
        <v>19036</v>
      </c>
      <c r="C15409" t="s">
        <v>19037</v>
      </c>
      <c r="D15409">
        <v>10.35</v>
      </c>
      <c r="E15409">
        <v>106.35</v>
      </c>
      <c r="F15409" t="s">
        <v>2163</v>
      </c>
      <c r="G15409" t="s">
        <v>2164</v>
      </c>
      <c r="H15409" t="s">
        <v>2165</v>
      </c>
      <c r="I15409" t="s">
        <v>19038</v>
      </c>
      <c r="J15409" t="s">
        <v>378</v>
      </c>
      <c r="K15409">
        <v>124143</v>
      </c>
      <c r="L15409">
        <v>1704000376</v>
      </c>
    </row>
    <row r="15410" spans="1:12" x14ac:dyDescent="0.45">
      <c r="A15410" t="str">
        <f t="shared" si="240"/>
        <v>Myadzyel, Minskaya Voblasts’, Belarus</v>
      </c>
      <c r="B15410" t="s">
        <v>19039</v>
      </c>
      <c r="C15410" t="s">
        <v>19039</v>
      </c>
      <c r="D15410">
        <v>54.875599999999999</v>
      </c>
      <c r="E15410">
        <v>26.938600000000001</v>
      </c>
      <c r="F15410" t="s">
        <v>2588</v>
      </c>
      <c r="G15410" t="s">
        <v>2589</v>
      </c>
      <c r="H15410" t="s">
        <v>2590</v>
      </c>
      <c r="I15410" t="s">
        <v>5752</v>
      </c>
      <c r="J15410" t="s">
        <v>366</v>
      </c>
      <c r="K15410">
        <v>7100</v>
      </c>
      <c r="L15410">
        <v>1112205603</v>
      </c>
    </row>
    <row r="15411" spans="1:12" x14ac:dyDescent="0.45">
      <c r="A15411" t="str">
        <f t="shared" si="240"/>
        <v>Myeik, Taninthayi, Burma</v>
      </c>
      <c r="B15411" t="s">
        <v>19040</v>
      </c>
      <c r="C15411" t="s">
        <v>19040</v>
      </c>
      <c r="D15411">
        <v>12.439399999999999</v>
      </c>
      <c r="E15411">
        <v>98.600300000000004</v>
      </c>
      <c r="F15411" t="s">
        <v>1584</v>
      </c>
      <c r="G15411" t="s">
        <v>1585</v>
      </c>
      <c r="H15411" t="s">
        <v>1586</v>
      </c>
      <c r="I15411" t="s">
        <v>8139</v>
      </c>
      <c r="K15411">
        <v>266720</v>
      </c>
      <c r="L15411">
        <v>1104715655</v>
      </c>
    </row>
    <row r="15412" spans="1:12" x14ac:dyDescent="0.45">
      <c r="A15412" t="str">
        <f t="shared" si="240"/>
        <v>Myers Corner, New York, United States</v>
      </c>
      <c r="B15412" t="s">
        <v>19041</v>
      </c>
      <c r="C15412" t="s">
        <v>19041</v>
      </c>
      <c r="D15412">
        <v>41.594700000000003</v>
      </c>
      <c r="E15412">
        <v>-73.874399999999994</v>
      </c>
      <c r="F15412" t="s">
        <v>530</v>
      </c>
      <c r="G15412" t="s">
        <v>531</v>
      </c>
      <c r="H15412" t="s">
        <v>532</v>
      </c>
      <c r="I15412" t="s">
        <v>803</v>
      </c>
      <c r="K15412">
        <v>6620</v>
      </c>
      <c r="L15412">
        <v>1840004742</v>
      </c>
    </row>
    <row r="15413" spans="1:12" x14ac:dyDescent="0.45">
      <c r="A15413" t="str">
        <f t="shared" si="240"/>
        <v>Myingyan, Mandalay, Burma</v>
      </c>
      <c r="B15413" t="s">
        <v>19042</v>
      </c>
      <c r="C15413" t="s">
        <v>19042</v>
      </c>
      <c r="D15413">
        <v>21.4618</v>
      </c>
      <c r="E15413">
        <v>95.391400000000004</v>
      </c>
      <c r="F15413" t="s">
        <v>1584</v>
      </c>
      <c r="G15413" t="s">
        <v>1585</v>
      </c>
      <c r="H15413" t="s">
        <v>1586</v>
      </c>
      <c r="I15413" t="s">
        <v>1775</v>
      </c>
      <c r="K15413">
        <v>163812</v>
      </c>
      <c r="L15413">
        <v>1104162015</v>
      </c>
    </row>
    <row r="15414" spans="1:12" x14ac:dyDescent="0.45">
      <c r="A15414" t="str">
        <f t="shared" si="240"/>
        <v>Myitkyina, Kachin State, Burma</v>
      </c>
      <c r="B15414" t="s">
        <v>19043</v>
      </c>
      <c r="C15414" t="s">
        <v>19043</v>
      </c>
      <c r="D15414">
        <v>25.386700000000001</v>
      </c>
      <c r="E15414">
        <v>97.393600000000006</v>
      </c>
      <c r="F15414" t="s">
        <v>1584</v>
      </c>
      <c r="G15414" t="s">
        <v>1585</v>
      </c>
      <c r="H15414" t="s">
        <v>1586</v>
      </c>
      <c r="I15414" t="s">
        <v>19044</v>
      </c>
      <c r="J15414" t="s">
        <v>378</v>
      </c>
      <c r="K15414">
        <v>243031</v>
      </c>
      <c r="L15414">
        <v>1104327329</v>
      </c>
    </row>
    <row r="15415" spans="1:12" x14ac:dyDescent="0.45">
      <c r="A15415" t="str">
        <f t="shared" si="240"/>
        <v>Myjava, Nitriansky, Slovakia</v>
      </c>
      <c r="B15415" t="s">
        <v>19045</v>
      </c>
      <c r="C15415" t="s">
        <v>19045</v>
      </c>
      <c r="D15415">
        <v>48.757800000000003</v>
      </c>
      <c r="E15415">
        <v>17.5686</v>
      </c>
      <c r="F15415" t="s">
        <v>3518</v>
      </c>
      <c r="G15415" t="s">
        <v>3519</v>
      </c>
      <c r="H15415" t="s">
        <v>3520</v>
      </c>
      <c r="I15415" t="s">
        <v>3521</v>
      </c>
      <c r="J15415" t="s">
        <v>366</v>
      </c>
      <c r="K15415">
        <v>11708</v>
      </c>
      <c r="L15415">
        <v>1703306179</v>
      </c>
    </row>
    <row r="15416" spans="1:12" x14ac:dyDescent="0.45">
      <c r="A15416" t="str">
        <f t="shared" si="240"/>
        <v>Mykolaiv, Mykolayivs’ka Oblast’, Ukraine</v>
      </c>
      <c r="B15416" t="s">
        <v>19046</v>
      </c>
      <c r="C15416" t="s">
        <v>19046</v>
      </c>
      <c r="D15416">
        <v>46.966700000000003</v>
      </c>
      <c r="E15416">
        <v>32</v>
      </c>
      <c r="F15416" t="s">
        <v>1461</v>
      </c>
      <c r="G15416" t="s">
        <v>1462</v>
      </c>
      <c r="H15416" t="s">
        <v>1463</v>
      </c>
      <c r="I15416" t="s">
        <v>19047</v>
      </c>
      <c r="J15416" t="s">
        <v>378</v>
      </c>
      <c r="K15416">
        <v>498748</v>
      </c>
      <c r="L15416">
        <v>1804398395</v>
      </c>
    </row>
    <row r="15417" spans="1:12" x14ac:dyDescent="0.45">
      <c r="A15417" t="str">
        <f t="shared" si="240"/>
        <v>Mymensingh, Mymensingh, Bangladesh</v>
      </c>
      <c r="B15417" t="s">
        <v>13415</v>
      </c>
      <c r="C15417" t="s">
        <v>13415</v>
      </c>
      <c r="D15417">
        <v>24.750399999999999</v>
      </c>
      <c r="E15417">
        <v>90.38</v>
      </c>
      <c r="F15417" t="s">
        <v>3611</v>
      </c>
      <c r="G15417" t="s">
        <v>3612</v>
      </c>
      <c r="H15417" t="s">
        <v>3613</v>
      </c>
      <c r="I15417" t="s">
        <v>13415</v>
      </c>
      <c r="J15417" t="s">
        <v>378</v>
      </c>
      <c r="K15417">
        <v>330126</v>
      </c>
      <c r="L15417">
        <v>1050399881</v>
      </c>
    </row>
    <row r="15418" spans="1:12" x14ac:dyDescent="0.45">
      <c r="A15418" t="str">
        <f t="shared" si="240"/>
        <v>Myory, Vitsyebskaya Voblasts’, Belarus</v>
      </c>
      <c r="B15418" t="s">
        <v>19048</v>
      </c>
      <c r="C15418" t="s">
        <v>19048</v>
      </c>
      <c r="D15418">
        <v>55.616700000000002</v>
      </c>
      <c r="E15418">
        <v>27.616700000000002</v>
      </c>
      <c r="F15418" t="s">
        <v>2588</v>
      </c>
      <c r="G15418" t="s">
        <v>2589</v>
      </c>
      <c r="H15418" t="s">
        <v>2590</v>
      </c>
      <c r="I15418" t="s">
        <v>3569</v>
      </c>
      <c r="J15418" t="s">
        <v>366</v>
      </c>
      <c r="K15418">
        <v>7900</v>
      </c>
      <c r="L15418">
        <v>1112297787</v>
      </c>
    </row>
    <row r="15419" spans="1:12" x14ac:dyDescent="0.45">
      <c r="A15419" t="str">
        <f t="shared" si="240"/>
        <v>Myrhorod, Poltavs’ka Oblast’, Ukraine</v>
      </c>
      <c r="B15419" t="s">
        <v>19049</v>
      </c>
      <c r="C15419" t="s">
        <v>19049</v>
      </c>
      <c r="D15419">
        <v>49.963999999999999</v>
      </c>
      <c r="E15419">
        <v>33.612400000000001</v>
      </c>
      <c r="F15419" t="s">
        <v>1461</v>
      </c>
      <c r="G15419" t="s">
        <v>1462</v>
      </c>
      <c r="H15419" t="s">
        <v>1463</v>
      </c>
      <c r="I15419" t="s">
        <v>12500</v>
      </c>
      <c r="J15419" t="s">
        <v>366</v>
      </c>
      <c r="K15419">
        <v>40160</v>
      </c>
      <c r="L15419">
        <v>1804138671</v>
      </c>
    </row>
    <row r="15420" spans="1:12" x14ac:dyDescent="0.45">
      <c r="A15420" t="str">
        <f t="shared" si="240"/>
        <v>Mýrina, Voreío Aigaío, Greece</v>
      </c>
      <c r="B15420" t="s">
        <v>19050</v>
      </c>
      <c r="C15420" t="s">
        <v>19051</v>
      </c>
      <c r="D15420">
        <v>39.8797</v>
      </c>
      <c r="E15420">
        <v>25.074200000000001</v>
      </c>
      <c r="F15420" t="s">
        <v>928</v>
      </c>
      <c r="G15420" t="s">
        <v>929</v>
      </c>
      <c r="H15420" t="s">
        <v>930</v>
      </c>
      <c r="I15420" t="s">
        <v>6929</v>
      </c>
      <c r="J15420" t="s">
        <v>366</v>
      </c>
      <c r="K15420">
        <v>5711</v>
      </c>
      <c r="L15420">
        <v>1300592029</v>
      </c>
    </row>
    <row r="15421" spans="1:12" x14ac:dyDescent="0.45">
      <c r="A15421" t="str">
        <f t="shared" si="240"/>
        <v>Myrnohrad, Donets’ka Oblast’, Ukraine</v>
      </c>
      <c r="B15421" t="s">
        <v>19052</v>
      </c>
      <c r="C15421" t="s">
        <v>19052</v>
      </c>
      <c r="D15421">
        <v>48.302199999999999</v>
      </c>
      <c r="E15421">
        <v>37.261400000000002</v>
      </c>
      <c r="F15421" t="s">
        <v>1461</v>
      </c>
      <c r="G15421" t="s">
        <v>1462</v>
      </c>
      <c r="H15421" t="s">
        <v>1463</v>
      </c>
      <c r="I15421" t="s">
        <v>1903</v>
      </c>
      <c r="K15421">
        <v>50360</v>
      </c>
      <c r="L15421">
        <v>1804762140</v>
      </c>
    </row>
    <row r="15422" spans="1:12" x14ac:dyDescent="0.45">
      <c r="A15422" t="str">
        <f t="shared" si="240"/>
        <v>Myronivka, Kyyivs’ka Oblast’, Ukraine</v>
      </c>
      <c r="B15422" t="s">
        <v>19053</v>
      </c>
      <c r="C15422" t="s">
        <v>19053</v>
      </c>
      <c r="D15422">
        <v>49.65</v>
      </c>
      <c r="E15422">
        <v>30.9833</v>
      </c>
      <c r="F15422" t="s">
        <v>1461</v>
      </c>
      <c r="G15422" t="s">
        <v>1462</v>
      </c>
      <c r="H15422" t="s">
        <v>1463</v>
      </c>
      <c r="I15422" t="s">
        <v>4219</v>
      </c>
      <c r="J15422" t="s">
        <v>366</v>
      </c>
      <c r="K15422">
        <v>11478</v>
      </c>
      <c r="L15422">
        <v>1804440436</v>
      </c>
    </row>
    <row r="15423" spans="1:12" x14ac:dyDescent="0.45">
      <c r="A15423" t="str">
        <f t="shared" si="240"/>
        <v>Myrtle Beach, South Carolina, United States</v>
      </c>
      <c r="B15423" t="s">
        <v>19054</v>
      </c>
      <c r="C15423" t="s">
        <v>19054</v>
      </c>
      <c r="D15423">
        <v>33.709600000000002</v>
      </c>
      <c r="E15423">
        <v>-78.884299999999996</v>
      </c>
      <c r="F15423" t="s">
        <v>530</v>
      </c>
      <c r="G15423" t="s">
        <v>531</v>
      </c>
      <c r="H15423" t="s">
        <v>532</v>
      </c>
      <c r="I15423" t="s">
        <v>534</v>
      </c>
      <c r="K15423">
        <v>275579</v>
      </c>
      <c r="L15423">
        <v>1840014717</v>
      </c>
    </row>
    <row r="15424" spans="1:12" x14ac:dyDescent="0.45">
      <c r="A15424" t="str">
        <f t="shared" si="240"/>
        <v>Myrtle Grove, Florida, United States</v>
      </c>
      <c r="B15424" t="s">
        <v>19055</v>
      </c>
      <c r="C15424" t="s">
        <v>19055</v>
      </c>
      <c r="D15424">
        <v>30.415800000000001</v>
      </c>
      <c r="E15424">
        <v>-87.302800000000005</v>
      </c>
      <c r="F15424" t="s">
        <v>530</v>
      </c>
      <c r="G15424" t="s">
        <v>531</v>
      </c>
      <c r="H15424" t="s">
        <v>532</v>
      </c>
      <c r="I15424" t="s">
        <v>1378</v>
      </c>
      <c r="K15424">
        <v>16886</v>
      </c>
      <c r="L15424">
        <v>1840013917</v>
      </c>
    </row>
    <row r="15425" spans="1:12" x14ac:dyDescent="0.45">
      <c r="A15425" t="str">
        <f t="shared" si="240"/>
        <v>Myrtle Grove, North Carolina, United States</v>
      </c>
      <c r="B15425" t="s">
        <v>19055</v>
      </c>
      <c r="C15425" t="s">
        <v>19055</v>
      </c>
      <c r="D15425">
        <v>34.122999999999998</v>
      </c>
      <c r="E15425">
        <v>-77.883399999999995</v>
      </c>
      <c r="F15425" t="s">
        <v>530</v>
      </c>
      <c r="G15425" t="s">
        <v>531</v>
      </c>
      <c r="H15425" t="s">
        <v>532</v>
      </c>
      <c r="I15425" t="s">
        <v>589</v>
      </c>
      <c r="K15425">
        <v>10563</v>
      </c>
      <c r="L15425">
        <v>1840013632</v>
      </c>
    </row>
    <row r="15426" spans="1:12" x14ac:dyDescent="0.45">
      <c r="A15426" t="str">
        <f t="shared" si="240"/>
        <v>Myrtletown, California, United States</v>
      </c>
      <c r="B15426" t="s">
        <v>19056</v>
      </c>
      <c r="C15426" t="s">
        <v>19056</v>
      </c>
      <c r="D15426">
        <v>40.788800000000002</v>
      </c>
      <c r="E15426">
        <v>-124.12860000000001</v>
      </c>
      <c r="F15426" t="s">
        <v>530</v>
      </c>
      <c r="G15426" t="s">
        <v>531</v>
      </c>
      <c r="H15426" t="s">
        <v>532</v>
      </c>
      <c r="I15426" t="s">
        <v>754</v>
      </c>
      <c r="K15426">
        <v>5290</v>
      </c>
      <c r="L15426">
        <v>1840018716</v>
      </c>
    </row>
    <row r="15427" spans="1:12" x14ac:dyDescent="0.45">
      <c r="A15427" t="str">
        <f t="shared" ref="A15427:A15490" si="241">CONCATENATE(B15427,", ",I15427,", ",F15427)</f>
        <v>Myshkin, Yaroslavskaya Oblast’, Russia</v>
      </c>
      <c r="B15427" t="s">
        <v>19057</v>
      </c>
      <c r="C15427" t="s">
        <v>19057</v>
      </c>
      <c r="D15427">
        <v>57.783299999999997</v>
      </c>
      <c r="E15427">
        <v>38.450000000000003</v>
      </c>
      <c r="F15427" t="s">
        <v>504</v>
      </c>
      <c r="G15427" t="s">
        <v>505</v>
      </c>
      <c r="H15427" t="s">
        <v>506</v>
      </c>
      <c r="I15427" t="s">
        <v>8054</v>
      </c>
      <c r="K15427">
        <v>5647</v>
      </c>
      <c r="L15427">
        <v>1643384603</v>
      </c>
    </row>
    <row r="15428" spans="1:12" x14ac:dyDescent="0.45">
      <c r="A15428" t="str">
        <f t="shared" si="241"/>
        <v>Myski, Kemerovskaya Oblast’, Russia</v>
      </c>
      <c r="B15428" t="s">
        <v>19058</v>
      </c>
      <c r="C15428" t="s">
        <v>19058</v>
      </c>
      <c r="D15428">
        <v>53.7</v>
      </c>
      <c r="E15428">
        <v>87.816699999999997</v>
      </c>
      <c r="F15428" t="s">
        <v>504</v>
      </c>
      <c r="G15428" t="s">
        <v>505</v>
      </c>
      <c r="H15428" t="s">
        <v>506</v>
      </c>
      <c r="I15428" t="s">
        <v>2157</v>
      </c>
      <c r="K15428">
        <v>41379</v>
      </c>
      <c r="L15428">
        <v>1643972343</v>
      </c>
    </row>
    <row r="15429" spans="1:12" x14ac:dyDescent="0.45">
      <c r="A15429" t="str">
        <f t="shared" si="241"/>
        <v>Mysłowice, Śląskie, Poland</v>
      </c>
      <c r="B15429" t="s">
        <v>19059</v>
      </c>
      <c r="C15429" t="s">
        <v>19060</v>
      </c>
      <c r="D15429">
        <v>50.2333</v>
      </c>
      <c r="E15429">
        <v>19.133299999999998</v>
      </c>
      <c r="F15429" t="s">
        <v>3993</v>
      </c>
      <c r="G15429" t="s">
        <v>3994</v>
      </c>
      <c r="H15429" t="s">
        <v>3995</v>
      </c>
      <c r="I15429" t="s">
        <v>4429</v>
      </c>
      <c r="J15429" t="s">
        <v>366</v>
      </c>
      <c r="K15429">
        <v>75183</v>
      </c>
      <c r="L15429">
        <v>1616757185</v>
      </c>
    </row>
    <row r="15430" spans="1:12" x14ac:dyDescent="0.45">
      <c r="A15430" t="str">
        <f t="shared" si="241"/>
        <v>Mysore, Karnātaka, India</v>
      </c>
      <c r="B15430" t="s">
        <v>19061</v>
      </c>
      <c r="C15430" t="s">
        <v>19061</v>
      </c>
      <c r="D15430">
        <v>12.3086</v>
      </c>
      <c r="E15430">
        <v>76.653099999999995</v>
      </c>
      <c r="F15430" t="s">
        <v>626</v>
      </c>
      <c r="G15430" t="s">
        <v>627</v>
      </c>
      <c r="H15430" t="s">
        <v>628</v>
      </c>
      <c r="I15430" t="s">
        <v>3455</v>
      </c>
      <c r="K15430">
        <v>1014227</v>
      </c>
      <c r="L15430">
        <v>1356779323</v>
      </c>
    </row>
    <row r="15431" spans="1:12" x14ac:dyDescent="0.45">
      <c r="A15431" t="str">
        <f t="shared" si="241"/>
        <v>Mystic Island, New Jersey, United States</v>
      </c>
      <c r="B15431" t="s">
        <v>19062</v>
      </c>
      <c r="C15431" t="s">
        <v>19062</v>
      </c>
      <c r="D15431">
        <v>39.565899999999999</v>
      </c>
      <c r="E15431">
        <v>-74.383099999999999</v>
      </c>
      <c r="F15431" t="s">
        <v>530</v>
      </c>
      <c r="G15431" t="s">
        <v>531</v>
      </c>
      <c r="H15431" t="s">
        <v>532</v>
      </c>
      <c r="I15431" t="s">
        <v>587</v>
      </c>
      <c r="K15431">
        <v>8717</v>
      </c>
      <c r="L15431">
        <v>1840005530</v>
      </c>
    </row>
    <row r="15432" spans="1:12" x14ac:dyDescent="0.45">
      <c r="A15432" t="str">
        <f t="shared" si="241"/>
        <v>Mytilíni, Voreío Aigaío, Greece</v>
      </c>
      <c r="B15432" t="s">
        <v>19063</v>
      </c>
      <c r="C15432" t="s">
        <v>19064</v>
      </c>
      <c r="D15432">
        <v>39.111400000000003</v>
      </c>
      <c r="E15432">
        <v>26.562100000000001</v>
      </c>
      <c r="F15432" t="s">
        <v>928</v>
      </c>
      <c r="G15432" t="s">
        <v>929</v>
      </c>
      <c r="H15432" t="s">
        <v>930</v>
      </c>
      <c r="I15432" t="s">
        <v>6929</v>
      </c>
      <c r="J15432" t="s">
        <v>378</v>
      </c>
      <c r="K15432">
        <v>29328</v>
      </c>
      <c r="L15432">
        <v>1300101706</v>
      </c>
    </row>
    <row r="15433" spans="1:12" x14ac:dyDescent="0.45">
      <c r="A15433" t="str">
        <f t="shared" si="241"/>
        <v>Mytishchi, Moskovskaya Oblast’, Russia</v>
      </c>
      <c r="B15433" t="s">
        <v>19065</v>
      </c>
      <c r="C15433" t="s">
        <v>19065</v>
      </c>
      <c r="D15433">
        <v>55.916699999999999</v>
      </c>
      <c r="E15433">
        <v>37.7333</v>
      </c>
      <c r="F15433" t="s">
        <v>504</v>
      </c>
      <c r="G15433" t="s">
        <v>505</v>
      </c>
      <c r="H15433" t="s">
        <v>506</v>
      </c>
      <c r="I15433" t="s">
        <v>3224</v>
      </c>
      <c r="K15433">
        <v>205397</v>
      </c>
      <c r="L15433">
        <v>1643322494</v>
      </c>
    </row>
    <row r="15434" spans="1:12" x14ac:dyDescent="0.45">
      <c r="A15434" t="str">
        <f t="shared" si="241"/>
        <v>Mzimba, Mzimba, Malawi</v>
      </c>
      <c r="B15434" t="s">
        <v>19066</v>
      </c>
      <c r="C15434" t="s">
        <v>19066</v>
      </c>
      <c r="D15434">
        <v>-11.9</v>
      </c>
      <c r="E15434">
        <v>33.6</v>
      </c>
      <c r="F15434" t="s">
        <v>3207</v>
      </c>
      <c r="G15434" t="s">
        <v>3208</v>
      </c>
      <c r="H15434" t="s">
        <v>3209</v>
      </c>
      <c r="I15434" t="s">
        <v>19066</v>
      </c>
      <c r="J15434" t="s">
        <v>378</v>
      </c>
      <c r="K15434">
        <v>19308</v>
      </c>
      <c r="L15434">
        <v>1454007077</v>
      </c>
    </row>
    <row r="15435" spans="1:12" x14ac:dyDescent="0.45">
      <c r="A15435" t="str">
        <f t="shared" si="241"/>
        <v>Mzuzu, Mzimba, Malawi</v>
      </c>
      <c r="B15435" t="s">
        <v>19067</v>
      </c>
      <c r="C15435" t="s">
        <v>19067</v>
      </c>
      <c r="D15435">
        <v>-11.45</v>
      </c>
      <c r="E15435">
        <v>34.033299999999997</v>
      </c>
      <c r="F15435" t="s">
        <v>3207</v>
      </c>
      <c r="G15435" t="s">
        <v>3208</v>
      </c>
      <c r="H15435" t="s">
        <v>3209</v>
      </c>
      <c r="I15435" t="s">
        <v>19066</v>
      </c>
      <c r="K15435">
        <v>150100</v>
      </c>
      <c r="L15435">
        <v>1454525586</v>
      </c>
    </row>
    <row r="15436" spans="1:12" x14ac:dyDescent="0.45">
      <c r="A15436" t="str">
        <f t="shared" si="241"/>
        <v>N’Djamena, Ville de N’Djaména, Chad</v>
      </c>
      <c r="B15436" t="s">
        <v>19068</v>
      </c>
      <c r="C15436" t="s">
        <v>19069</v>
      </c>
      <c r="D15436">
        <v>12.11</v>
      </c>
      <c r="E15436">
        <v>15.05</v>
      </c>
      <c r="F15436" t="s">
        <v>562</v>
      </c>
      <c r="G15436" t="s">
        <v>563</v>
      </c>
      <c r="H15436" t="s">
        <v>564</v>
      </c>
      <c r="I15436" t="s">
        <v>19070</v>
      </c>
      <c r="J15436" t="s">
        <v>606</v>
      </c>
      <c r="K15436">
        <v>1092066</v>
      </c>
      <c r="L15436">
        <v>1148708596</v>
      </c>
    </row>
    <row r="15437" spans="1:12" x14ac:dyDescent="0.45">
      <c r="A15437" t="str">
        <f t="shared" si="241"/>
        <v>N’Zérékoré, N’Zérékoré, Guinea</v>
      </c>
      <c r="B15437" t="s">
        <v>4334</v>
      </c>
      <c r="C15437" t="s">
        <v>19071</v>
      </c>
      <c r="D15437">
        <v>7.76</v>
      </c>
      <c r="E15437">
        <v>-8.83</v>
      </c>
      <c r="F15437" t="s">
        <v>4331</v>
      </c>
      <c r="G15437" t="s">
        <v>4332</v>
      </c>
      <c r="H15437" t="s">
        <v>4333</v>
      </c>
      <c r="I15437" t="s">
        <v>4334</v>
      </c>
      <c r="J15437" t="s">
        <v>378</v>
      </c>
      <c r="K15437">
        <v>168121</v>
      </c>
      <c r="L15437">
        <v>1324336588</v>
      </c>
    </row>
    <row r="15438" spans="1:12" x14ac:dyDescent="0.45">
      <c r="A15438" t="str">
        <f t="shared" si="241"/>
        <v>Na‘jān, Ar Riyāḑ, Saudi Arabia</v>
      </c>
      <c r="B15438" t="s">
        <v>19072</v>
      </c>
      <c r="C15438" t="s">
        <v>19073</v>
      </c>
      <c r="D15438">
        <v>24.0731</v>
      </c>
      <c r="E15438">
        <v>47.17</v>
      </c>
      <c r="F15438" t="s">
        <v>402</v>
      </c>
      <c r="G15438" t="s">
        <v>403</v>
      </c>
      <c r="H15438" t="s">
        <v>404</v>
      </c>
      <c r="I15438" t="s">
        <v>774</v>
      </c>
      <c r="K15438">
        <v>5125</v>
      </c>
      <c r="L15438">
        <v>1682775277</v>
      </c>
    </row>
    <row r="15439" spans="1:12" x14ac:dyDescent="0.45">
      <c r="A15439" t="str">
        <f t="shared" si="241"/>
        <v>Naama, Naama, Algeria</v>
      </c>
      <c r="B15439" t="s">
        <v>1053</v>
      </c>
      <c r="C15439" t="s">
        <v>1053</v>
      </c>
      <c r="D15439">
        <v>33.2667</v>
      </c>
      <c r="E15439">
        <v>-0.31669999999999998</v>
      </c>
      <c r="F15439" t="s">
        <v>486</v>
      </c>
      <c r="G15439" t="s">
        <v>487</v>
      </c>
      <c r="H15439" t="s">
        <v>488</v>
      </c>
      <c r="I15439" t="s">
        <v>1053</v>
      </c>
      <c r="J15439" t="s">
        <v>378</v>
      </c>
      <c r="L15439">
        <v>1012850542</v>
      </c>
    </row>
    <row r="15440" spans="1:12" x14ac:dyDescent="0.45">
      <c r="A15440" t="str">
        <f t="shared" si="241"/>
        <v>Naantali, Varsinais-Suomi, Finland</v>
      </c>
      <c r="B15440" t="s">
        <v>19074</v>
      </c>
      <c r="C15440" t="s">
        <v>19074</v>
      </c>
      <c r="D15440">
        <v>60.4681</v>
      </c>
      <c r="E15440">
        <v>22.026399999999999</v>
      </c>
      <c r="F15440" t="s">
        <v>459</v>
      </c>
      <c r="G15440" t="s">
        <v>460</v>
      </c>
      <c r="H15440" t="s">
        <v>461</v>
      </c>
      <c r="I15440" t="s">
        <v>13813</v>
      </c>
      <c r="J15440" t="s">
        <v>366</v>
      </c>
      <c r="K15440">
        <v>18916</v>
      </c>
      <c r="L15440">
        <v>1246881232</v>
      </c>
    </row>
    <row r="15441" spans="1:12" x14ac:dyDescent="0.45">
      <c r="A15441" t="str">
        <f t="shared" si="241"/>
        <v>Naas, Kildare, Ireland</v>
      </c>
      <c r="B15441" t="s">
        <v>19075</v>
      </c>
      <c r="C15441" t="s">
        <v>19075</v>
      </c>
      <c r="D15441">
        <v>53.215800000000002</v>
      </c>
      <c r="E15441">
        <v>-6.6669</v>
      </c>
      <c r="F15441" t="s">
        <v>1906</v>
      </c>
      <c r="G15441" t="s">
        <v>1907</v>
      </c>
      <c r="H15441" t="s">
        <v>1908</v>
      </c>
      <c r="I15441" t="s">
        <v>14662</v>
      </c>
      <c r="J15441" t="s">
        <v>378</v>
      </c>
      <c r="K15441">
        <v>21393</v>
      </c>
      <c r="L15441">
        <v>1372985945</v>
      </c>
    </row>
    <row r="15442" spans="1:12" x14ac:dyDescent="0.45">
      <c r="A15442" t="str">
        <f t="shared" si="241"/>
        <v>Nabatîyé, Nabatîyé, Lebanon</v>
      </c>
      <c r="B15442" t="s">
        <v>19076</v>
      </c>
      <c r="C15442" t="s">
        <v>19077</v>
      </c>
      <c r="D15442">
        <v>33.383299999999998</v>
      </c>
      <c r="E15442">
        <v>35.450000000000003</v>
      </c>
      <c r="F15442" t="s">
        <v>1848</v>
      </c>
      <c r="G15442" t="s">
        <v>1849</v>
      </c>
      <c r="H15442" t="s">
        <v>1850</v>
      </c>
      <c r="I15442" t="s">
        <v>19076</v>
      </c>
      <c r="J15442" t="s">
        <v>378</v>
      </c>
      <c r="K15442">
        <v>80000</v>
      </c>
      <c r="L15442">
        <v>1422269278</v>
      </c>
    </row>
    <row r="15443" spans="1:12" x14ac:dyDescent="0.45">
      <c r="A15443" t="str">
        <f t="shared" si="241"/>
        <v>Nabburg, Bavaria, Germany</v>
      </c>
      <c r="B15443" t="s">
        <v>19078</v>
      </c>
      <c r="C15443" t="s">
        <v>19078</v>
      </c>
      <c r="D15443">
        <v>49.453299999999999</v>
      </c>
      <c r="E15443">
        <v>12.1808</v>
      </c>
      <c r="F15443" t="s">
        <v>441</v>
      </c>
      <c r="G15443" t="s">
        <v>442</v>
      </c>
      <c r="H15443" t="s">
        <v>443</v>
      </c>
      <c r="I15443" t="s">
        <v>567</v>
      </c>
      <c r="K15443">
        <v>6117</v>
      </c>
      <c r="L15443">
        <v>1276493973</v>
      </c>
    </row>
    <row r="15444" spans="1:12" x14ac:dyDescent="0.45">
      <c r="A15444" t="str">
        <f t="shared" si="241"/>
        <v>Naberezhnyye Chelny, Tatarstan, Russia</v>
      </c>
      <c r="B15444" t="s">
        <v>19079</v>
      </c>
      <c r="C15444" t="s">
        <v>19079</v>
      </c>
      <c r="D15444">
        <v>55.7</v>
      </c>
      <c r="E15444">
        <v>52.333300000000001</v>
      </c>
      <c r="F15444" t="s">
        <v>504</v>
      </c>
      <c r="G15444" t="s">
        <v>505</v>
      </c>
      <c r="H15444" t="s">
        <v>506</v>
      </c>
      <c r="I15444" t="s">
        <v>1627</v>
      </c>
      <c r="K15444">
        <v>529797</v>
      </c>
      <c r="L15444">
        <v>1643008493</v>
      </c>
    </row>
    <row r="15445" spans="1:12" x14ac:dyDescent="0.45">
      <c r="A15445" t="str">
        <f t="shared" si="241"/>
        <v>Nabeul, Nabeul, Tunisia</v>
      </c>
      <c r="B15445" t="s">
        <v>19080</v>
      </c>
      <c r="C15445" t="s">
        <v>19080</v>
      </c>
      <c r="D15445">
        <v>36.460299999999997</v>
      </c>
      <c r="E15445">
        <v>10.73</v>
      </c>
      <c r="F15445" t="s">
        <v>2368</v>
      </c>
      <c r="G15445" t="s">
        <v>2369</v>
      </c>
      <c r="H15445" t="s">
        <v>2370</v>
      </c>
      <c r="I15445" t="s">
        <v>19080</v>
      </c>
      <c r="J15445" t="s">
        <v>378</v>
      </c>
      <c r="K15445">
        <v>115149</v>
      </c>
      <c r="L15445">
        <v>1788902612</v>
      </c>
    </row>
    <row r="15446" spans="1:12" x14ac:dyDescent="0.45">
      <c r="A15446" t="str">
        <f t="shared" si="241"/>
        <v>Nabilatuk, Nakapiripirit, Uganda</v>
      </c>
      <c r="B15446" t="s">
        <v>19081</v>
      </c>
      <c r="C15446" t="s">
        <v>19081</v>
      </c>
      <c r="D15446">
        <v>2.0525000000000002</v>
      </c>
      <c r="E15446">
        <v>34.573399999999999</v>
      </c>
      <c r="F15446" t="s">
        <v>613</v>
      </c>
      <c r="G15446" t="s">
        <v>614</v>
      </c>
      <c r="H15446" t="s">
        <v>615</v>
      </c>
      <c r="I15446" t="s">
        <v>19082</v>
      </c>
      <c r="J15446" t="s">
        <v>378</v>
      </c>
      <c r="L15446">
        <v>1800577877</v>
      </c>
    </row>
    <row r="15447" spans="1:12" x14ac:dyDescent="0.45">
      <c r="A15447" t="str">
        <f t="shared" si="241"/>
        <v>Nabire, Papua, Indonesia</v>
      </c>
      <c r="B15447" t="s">
        <v>19083</v>
      </c>
      <c r="C15447" t="s">
        <v>19083</v>
      </c>
      <c r="D15447">
        <v>-3.3515000000000001</v>
      </c>
      <c r="E15447">
        <v>135.51339999999999</v>
      </c>
      <c r="F15447" t="s">
        <v>1763</v>
      </c>
      <c r="G15447" t="s">
        <v>1764</v>
      </c>
      <c r="H15447" t="s">
        <v>1765</v>
      </c>
      <c r="I15447" t="s">
        <v>4384</v>
      </c>
      <c r="J15447" t="s">
        <v>366</v>
      </c>
      <c r="K15447">
        <v>43898</v>
      </c>
      <c r="L15447">
        <v>1360322221</v>
      </c>
    </row>
    <row r="15448" spans="1:12" x14ac:dyDescent="0.45">
      <c r="A15448" t="str">
        <f t="shared" si="241"/>
        <v>Nabunturan, Compostela Valley, Philippines</v>
      </c>
      <c r="B15448" t="s">
        <v>19084</v>
      </c>
      <c r="C15448" t="s">
        <v>19084</v>
      </c>
      <c r="D15448">
        <v>7.6029</v>
      </c>
      <c r="E15448">
        <v>125.9629</v>
      </c>
      <c r="F15448" t="s">
        <v>1373</v>
      </c>
      <c r="G15448" t="s">
        <v>1374</v>
      </c>
      <c r="H15448" t="s">
        <v>1375</v>
      </c>
      <c r="I15448" t="s">
        <v>19085</v>
      </c>
      <c r="J15448" t="s">
        <v>378</v>
      </c>
      <c r="L15448">
        <v>1608879246</v>
      </c>
    </row>
    <row r="15449" spans="1:12" x14ac:dyDescent="0.45">
      <c r="A15449" t="str">
        <f t="shared" si="241"/>
        <v>Nacajuca, Tabasco, Mexico</v>
      </c>
      <c r="B15449" t="s">
        <v>19086</v>
      </c>
      <c r="C15449" t="s">
        <v>19086</v>
      </c>
      <c r="D15449">
        <v>18.1692</v>
      </c>
      <c r="E15449">
        <v>-93.0197</v>
      </c>
      <c r="F15449" t="s">
        <v>519</v>
      </c>
      <c r="G15449" t="s">
        <v>520</v>
      </c>
      <c r="H15449" t="s">
        <v>521</v>
      </c>
      <c r="I15449" t="s">
        <v>3220</v>
      </c>
      <c r="J15449" t="s">
        <v>366</v>
      </c>
      <c r="K15449">
        <v>83356</v>
      </c>
      <c r="L15449">
        <v>1484698021</v>
      </c>
    </row>
    <row r="15450" spans="1:12" x14ac:dyDescent="0.45">
      <c r="A15450" t="str">
        <f t="shared" si="241"/>
        <v>Nacaome, Valle, Honduras</v>
      </c>
      <c r="B15450" t="s">
        <v>19087</v>
      </c>
      <c r="C15450" t="s">
        <v>19087</v>
      </c>
      <c r="D15450">
        <v>13.533300000000001</v>
      </c>
      <c r="E15450">
        <v>-87.4833</v>
      </c>
      <c r="F15450" t="s">
        <v>5403</v>
      </c>
      <c r="G15450" t="s">
        <v>5404</v>
      </c>
      <c r="H15450" t="s">
        <v>5405</v>
      </c>
      <c r="I15450" t="s">
        <v>19088</v>
      </c>
      <c r="J15450" t="s">
        <v>378</v>
      </c>
      <c r="K15450">
        <v>13931</v>
      </c>
      <c r="L15450">
        <v>1340964186</v>
      </c>
    </row>
    <row r="15451" spans="1:12" x14ac:dyDescent="0.45">
      <c r="A15451" t="str">
        <f t="shared" si="241"/>
        <v>Náchod, Královéhradecký Kraj, Czechia</v>
      </c>
      <c r="B15451" t="s">
        <v>19089</v>
      </c>
      <c r="C15451" t="s">
        <v>19090</v>
      </c>
      <c r="D15451">
        <v>50.416699999999999</v>
      </c>
      <c r="E15451">
        <v>16.163</v>
      </c>
      <c r="F15451" t="s">
        <v>2480</v>
      </c>
      <c r="G15451" t="s">
        <v>2481</v>
      </c>
      <c r="H15451" t="s">
        <v>2482</v>
      </c>
      <c r="I15451" t="s">
        <v>5369</v>
      </c>
      <c r="K15451">
        <v>19897</v>
      </c>
      <c r="L15451">
        <v>1203181897</v>
      </c>
    </row>
    <row r="15452" spans="1:12" x14ac:dyDescent="0.45">
      <c r="A15452" t="str">
        <f t="shared" si="241"/>
        <v>Naco, Sonora, Mexico</v>
      </c>
      <c r="B15452" t="s">
        <v>19091</v>
      </c>
      <c r="C15452" t="s">
        <v>19091</v>
      </c>
      <c r="D15452">
        <v>31.326899999999998</v>
      </c>
      <c r="E15452">
        <v>-109.9478</v>
      </c>
      <c r="F15452" t="s">
        <v>519</v>
      </c>
      <c r="G15452" t="s">
        <v>520</v>
      </c>
      <c r="H15452" t="s">
        <v>521</v>
      </c>
      <c r="I15452" t="s">
        <v>959</v>
      </c>
      <c r="J15452" t="s">
        <v>366</v>
      </c>
      <c r="K15452">
        <v>6401</v>
      </c>
      <c r="L15452">
        <v>1484213843</v>
      </c>
    </row>
    <row r="15453" spans="1:12" x14ac:dyDescent="0.45">
      <c r="A15453" t="str">
        <f t="shared" si="241"/>
        <v>Nacogdoches, Texas, United States</v>
      </c>
      <c r="B15453" t="s">
        <v>19092</v>
      </c>
      <c r="C15453" t="s">
        <v>19092</v>
      </c>
      <c r="D15453">
        <v>31.613399999999999</v>
      </c>
      <c r="E15453">
        <v>-94.652799999999999</v>
      </c>
      <c r="F15453" t="s">
        <v>530</v>
      </c>
      <c r="G15453" t="s">
        <v>531</v>
      </c>
      <c r="H15453" t="s">
        <v>532</v>
      </c>
      <c r="I15453" t="s">
        <v>610</v>
      </c>
      <c r="K15453">
        <v>34420</v>
      </c>
      <c r="L15453">
        <v>1840020820</v>
      </c>
    </row>
    <row r="15454" spans="1:12" x14ac:dyDescent="0.45">
      <c r="A15454" t="str">
        <f t="shared" si="241"/>
        <v>Nacozari Viejo, Sonora, Mexico</v>
      </c>
      <c r="B15454" t="s">
        <v>19093</v>
      </c>
      <c r="C15454" t="s">
        <v>19093</v>
      </c>
      <c r="D15454">
        <v>30.42</v>
      </c>
      <c r="E15454">
        <v>-109.65</v>
      </c>
      <c r="F15454" t="s">
        <v>519</v>
      </c>
      <c r="G15454" t="s">
        <v>520</v>
      </c>
      <c r="H15454" t="s">
        <v>521</v>
      </c>
      <c r="I15454" t="s">
        <v>959</v>
      </c>
      <c r="K15454">
        <v>11872</v>
      </c>
      <c r="L15454">
        <v>1484108383</v>
      </c>
    </row>
    <row r="15455" spans="1:12" x14ac:dyDescent="0.45">
      <c r="A15455" t="str">
        <f t="shared" si="241"/>
        <v>Ñacunday, Alto Paraná, Paraguay</v>
      </c>
      <c r="B15455" t="s">
        <v>19094</v>
      </c>
      <c r="C15455" t="s">
        <v>19095</v>
      </c>
      <c r="D15455">
        <v>-26.02</v>
      </c>
      <c r="E15455">
        <v>-54.7699</v>
      </c>
      <c r="F15455" t="s">
        <v>497</v>
      </c>
      <c r="G15455" t="s">
        <v>498</v>
      </c>
      <c r="H15455" t="s">
        <v>499</v>
      </c>
      <c r="I15455" t="s">
        <v>7182</v>
      </c>
      <c r="K15455">
        <v>1250</v>
      </c>
      <c r="L15455">
        <v>1600303466</v>
      </c>
    </row>
    <row r="15456" spans="1:12" x14ac:dyDescent="0.45">
      <c r="A15456" t="str">
        <f t="shared" si="241"/>
        <v>Nada, Hainan, China</v>
      </c>
      <c r="B15456" t="s">
        <v>19096</v>
      </c>
      <c r="C15456" t="s">
        <v>19096</v>
      </c>
      <c r="D15456">
        <v>19.5</v>
      </c>
      <c r="E15456">
        <v>109.58329999999999</v>
      </c>
      <c r="F15456" t="s">
        <v>1039</v>
      </c>
      <c r="G15456" t="s">
        <v>1040</v>
      </c>
      <c r="H15456" t="s">
        <v>1041</v>
      </c>
      <c r="I15456" t="s">
        <v>3736</v>
      </c>
      <c r="J15456" t="s">
        <v>366</v>
      </c>
      <c r="K15456">
        <v>932356</v>
      </c>
      <c r="L15456">
        <v>1156911678</v>
      </c>
    </row>
    <row r="15457" spans="1:12" x14ac:dyDescent="0.45">
      <c r="A15457" t="str">
        <f t="shared" si="241"/>
        <v>Nadi, Ba, Fiji</v>
      </c>
      <c r="B15457" t="s">
        <v>19097</v>
      </c>
      <c r="C15457" t="s">
        <v>19097</v>
      </c>
      <c r="D15457">
        <v>-17.8</v>
      </c>
      <c r="E15457">
        <v>177.41669999999999</v>
      </c>
      <c r="F15457" t="s">
        <v>2893</v>
      </c>
      <c r="G15457" t="s">
        <v>2894</v>
      </c>
      <c r="H15457" t="s">
        <v>2895</v>
      </c>
      <c r="I15457" t="s">
        <v>2892</v>
      </c>
      <c r="K15457">
        <v>42284</v>
      </c>
      <c r="L15457">
        <v>1242357822</v>
      </c>
    </row>
    <row r="15458" spans="1:12" x14ac:dyDescent="0.45">
      <c r="A15458" t="str">
        <f t="shared" si="241"/>
        <v>Nădlac, Arad, Romania</v>
      </c>
      <c r="B15458" t="s">
        <v>19098</v>
      </c>
      <c r="C15458" t="s">
        <v>19099</v>
      </c>
      <c r="D15458">
        <v>46.166699999999999</v>
      </c>
      <c r="E15458">
        <v>20.75</v>
      </c>
      <c r="F15458" t="s">
        <v>665</v>
      </c>
      <c r="G15458" t="s">
        <v>666</v>
      </c>
      <c r="H15458" t="s">
        <v>667</v>
      </c>
      <c r="I15458" t="s">
        <v>2253</v>
      </c>
      <c r="K15458">
        <v>7398</v>
      </c>
      <c r="L15458">
        <v>1642740241</v>
      </c>
    </row>
    <row r="15459" spans="1:12" x14ac:dyDescent="0.45">
      <c r="A15459" t="str">
        <f t="shared" si="241"/>
        <v>Nador, Oriental, Morocco</v>
      </c>
      <c r="B15459" t="s">
        <v>19100</v>
      </c>
      <c r="C15459" t="s">
        <v>19100</v>
      </c>
      <c r="D15459">
        <v>35.166699999999999</v>
      </c>
      <c r="E15459">
        <v>-2.9333</v>
      </c>
      <c r="F15459" t="s">
        <v>893</v>
      </c>
      <c r="G15459" t="s">
        <v>894</v>
      </c>
      <c r="H15459" t="s">
        <v>895</v>
      </c>
      <c r="I15459" t="s">
        <v>921</v>
      </c>
      <c r="K15459">
        <v>161726</v>
      </c>
      <c r="L15459">
        <v>1504811178</v>
      </c>
    </row>
    <row r="15460" spans="1:12" x14ac:dyDescent="0.45">
      <c r="A15460" t="str">
        <f t="shared" si="241"/>
        <v>Nádudvar, Hajdú-Bihar, Hungary</v>
      </c>
      <c r="B15460" t="s">
        <v>19101</v>
      </c>
      <c r="C15460" t="s">
        <v>19102</v>
      </c>
      <c r="D15460">
        <v>47.416699999999999</v>
      </c>
      <c r="E15460">
        <v>21.166699999999999</v>
      </c>
      <c r="F15460" t="s">
        <v>641</v>
      </c>
      <c r="G15460" t="s">
        <v>642</v>
      </c>
      <c r="H15460" t="s">
        <v>643</v>
      </c>
      <c r="I15460" t="s">
        <v>3282</v>
      </c>
      <c r="K15460">
        <v>8636</v>
      </c>
      <c r="L15460">
        <v>1348692293</v>
      </c>
    </row>
    <row r="15461" spans="1:12" x14ac:dyDescent="0.45">
      <c r="A15461" t="str">
        <f t="shared" si="241"/>
        <v>Nadur, Nadur, Malta</v>
      </c>
      <c r="B15461" t="s">
        <v>19103</v>
      </c>
      <c r="C15461" t="s">
        <v>19103</v>
      </c>
      <c r="D15461">
        <v>36.037799999999997</v>
      </c>
      <c r="E15461">
        <v>14.2942</v>
      </c>
      <c r="F15461" t="s">
        <v>2704</v>
      </c>
      <c r="G15461" t="s">
        <v>2705</v>
      </c>
      <c r="H15461" t="s">
        <v>2706</v>
      </c>
      <c r="I15461" t="s">
        <v>19103</v>
      </c>
      <c r="J15461" t="s">
        <v>378</v>
      </c>
      <c r="L15461">
        <v>1470985739</v>
      </c>
    </row>
    <row r="15462" spans="1:12" x14ac:dyDescent="0.45">
      <c r="A15462" t="str">
        <f t="shared" si="241"/>
        <v>Nadvirna, Ivano-Frankivs’ka Oblast’, Ukraine</v>
      </c>
      <c r="B15462" t="s">
        <v>19104</v>
      </c>
      <c r="C15462" t="s">
        <v>19104</v>
      </c>
      <c r="D15462">
        <v>48.633299999999998</v>
      </c>
      <c r="E15462">
        <v>24.583300000000001</v>
      </c>
      <c r="F15462" t="s">
        <v>1461</v>
      </c>
      <c r="G15462" t="s">
        <v>1462</v>
      </c>
      <c r="H15462" t="s">
        <v>1463</v>
      </c>
      <c r="I15462" t="s">
        <v>4858</v>
      </c>
      <c r="J15462" t="s">
        <v>366</v>
      </c>
      <c r="K15462">
        <v>22447</v>
      </c>
      <c r="L15462">
        <v>1804082259</v>
      </c>
    </row>
    <row r="15463" spans="1:12" x14ac:dyDescent="0.45">
      <c r="A15463" t="str">
        <f t="shared" si="241"/>
        <v>Nadym, Yamalo-Nenetskiy Avtonomnyy Okrug, Russia</v>
      </c>
      <c r="B15463" t="s">
        <v>19105</v>
      </c>
      <c r="C15463" t="s">
        <v>19105</v>
      </c>
      <c r="D15463">
        <v>65.533299999999997</v>
      </c>
      <c r="E15463">
        <v>72.5167</v>
      </c>
      <c r="F15463" t="s">
        <v>504</v>
      </c>
      <c r="G15463" t="s">
        <v>505</v>
      </c>
      <c r="H15463" t="s">
        <v>506</v>
      </c>
      <c r="I15463" t="s">
        <v>11388</v>
      </c>
      <c r="K15463">
        <v>44940</v>
      </c>
      <c r="L15463">
        <v>1643709121</v>
      </c>
    </row>
    <row r="15464" spans="1:12" x14ac:dyDescent="0.45">
      <c r="A15464" t="str">
        <f t="shared" si="241"/>
        <v>Náfpaktos, Dytikí Elláda, Greece</v>
      </c>
      <c r="B15464" t="s">
        <v>19106</v>
      </c>
      <c r="C15464" t="s">
        <v>19107</v>
      </c>
      <c r="D15464">
        <v>38.3917</v>
      </c>
      <c r="E15464">
        <v>21.827500000000001</v>
      </c>
      <c r="F15464" t="s">
        <v>928</v>
      </c>
      <c r="G15464" t="s">
        <v>929</v>
      </c>
      <c r="H15464" t="s">
        <v>930</v>
      </c>
      <c r="I15464" t="s">
        <v>952</v>
      </c>
      <c r="J15464" t="s">
        <v>366</v>
      </c>
      <c r="K15464">
        <v>13415</v>
      </c>
      <c r="L15464">
        <v>1300883211</v>
      </c>
    </row>
    <row r="15465" spans="1:12" x14ac:dyDescent="0.45">
      <c r="A15465" t="str">
        <f t="shared" si="241"/>
        <v>Náfplio, Peloponnísos, Greece</v>
      </c>
      <c r="B15465" t="s">
        <v>19108</v>
      </c>
      <c r="C15465" t="s">
        <v>19109</v>
      </c>
      <c r="D15465">
        <v>37.566699999999997</v>
      </c>
      <c r="E15465">
        <v>22.8</v>
      </c>
      <c r="F15465" t="s">
        <v>928</v>
      </c>
      <c r="G15465" t="s">
        <v>929</v>
      </c>
      <c r="H15465" t="s">
        <v>930</v>
      </c>
      <c r="I15465" t="s">
        <v>9878</v>
      </c>
      <c r="J15465" t="s">
        <v>366</v>
      </c>
      <c r="K15465">
        <v>14203</v>
      </c>
      <c r="L15465">
        <v>1300744950</v>
      </c>
    </row>
    <row r="15466" spans="1:12" x14ac:dyDescent="0.45">
      <c r="A15466" t="str">
        <f t="shared" si="241"/>
        <v>Naftalan, Naftalan, Azerbaijan</v>
      </c>
      <c r="B15466" t="s">
        <v>19110</v>
      </c>
      <c r="C15466" t="s">
        <v>19110</v>
      </c>
      <c r="D15466">
        <v>40.505800000000001</v>
      </c>
      <c r="E15466">
        <v>46.819200000000002</v>
      </c>
      <c r="F15466" t="s">
        <v>906</v>
      </c>
      <c r="G15466" t="s">
        <v>907</v>
      </c>
      <c r="H15466" t="s">
        <v>908</v>
      </c>
      <c r="I15466" t="s">
        <v>19110</v>
      </c>
      <c r="J15466" t="s">
        <v>378</v>
      </c>
      <c r="K15466">
        <v>7700</v>
      </c>
      <c r="L15466">
        <v>1031441683</v>
      </c>
    </row>
    <row r="15467" spans="1:12" x14ac:dyDescent="0.45">
      <c r="A15467" t="str">
        <f t="shared" si="241"/>
        <v>Naga, Cebu, Philippines</v>
      </c>
      <c r="B15467" t="s">
        <v>19111</v>
      </c>
      <c r="C15467" t="s">
        <v>19111</v>
      </c>
      <c r="D15467">
        <v>10.216699999999999</v>
      </c>
      <c r="E15467">
        <v>123.75</v>
      </c>
      <c r="F15467" t="s">
        <v>1373</v>
      </c>
      <c r="G15467" t="s">
        <v>1374</v>
      </c>
      <c r="H15467" t="s">
        <v>1375</v>
      </c>
      <c r="I15467" t="s">
        <v>4809</v>
      </c>
      <c r="K15467">
        <v>115750</v>
      </c>
      <c r="L15467">
        <v>1608928299</v>
      </c>
    </row>
    <row r="15468" spans="1:12" x14ac:dyDescent="0.45">
      <c r="A15468" t="str">
        <f t="shared" si="241"/>
        <v>Naga City, Naga, Philippines</v>
      </c>
      <c r="B15468" t="s">
        <v>19112</v>
      </c>
      <c r="C15468" t="s">
        <v>19112</v>
      </c>
      <c r="D15468">
        <v>13.6167</v>
      </c>
      <c r="E15468">
        <v>123.16670000000001</v>
      </c>
      <c r="F15468" t="s">
        <v>1373</v>
      </c>
      <c r="G15468" t="s">
        <v>1374</v>
      </c>
      <c r="H15468" t="s">
        <v>1375</v>
      </c>
      <c r="I15468" t="s">
        <v>19111</v>
      </c>
      <c r="J15468" t="s">
        <v>378</v>
      </c>
      <c r="K15468">
        <v>196003</v>
      </c>
      <c r="L15468">
        <v>1608775993</v>
      </c>
    </row>
    <row r="15469" spans="1:12" x14ac:dyDescent="0.45">
      <c r="A15469" t="str">
        <f t="shared" si="241"/>
        <v>Nagahama, Shiga, Japan</v>
      </c>
      <c r="B15469" t="s">
        <v>19113</v>
      </c>
      <c r="C15469" t="s">
        <v>19113</v>
      </c>
      <c r="D15469">
        <v>35.383299999999998</v>
      </c>
      <c r="E15469">
        <v>136.2833</v>
      </c>
      <c r="F15469" t="s">
        <v>514</v>
      </c>
      <c r="G15469" t="s">
        <v>515</v>
      </c>
      <c r="H15469" t="s">
        <v>516</v>
      </c>
      <c r="I15469" t="s">
        <v>12191</v>
      </c>
      <c r="K15469">
        <v>115069</v>
      </c>
      <c r="L15469">
        <v>1392190380</v>
      </c>
    </row>
    <row r="15470" spans="1:12" x14ac:dyDescent="0.45">
      <c r="A15470" t="str">
        <f t="shared" si="241"/>
        <v>Nagano, Nagano, Japan</v>
      </c>
      <c r="B15470" t="s">
        <v>2890</v>
      </c>
      <c r="C15470" t="s">
        <v>2890</v>
      </c>
      <c r="D15470">
        <v>36.648600000000002</v>
      </c>
      <c r="E15470">
        <v>138.19280000000001</v>
      </c>
      <c r="F15470" t="s">
        <v>514</v>
      </c>
      <c r="G15470" t="s">
        <v>515</v>
      </c>
      <c r="H15470" t="s">
        <v>516</v>
      </c>
      <c r="I15470" t="s">
        <v>2890</v>
      </c>
      <c r="J15470" t="s">
        <v>378</v>
      </c>
      <c r="K15470">
        <v>370057</v>
      </c>
      <c r="L15470">
        <v>1392603439</v>
      </c>
    </row>
    <row r="15471" spans="1:12" x14ac:dyDescent="0.45">
      <c r="A15471" t="str">
        <f t="shared" si="241"/>
        <v>Naganohara, Gunma, Japan</v>
      </c>
      <c r="B15471" t="s">
        <v>19114</v>
      </c>
      <c r="C15471" t="s">
        <v>19114</v>
      </c>
      <c r="D15471">
        <v>36.552199999999999</v>
      </c>
      <c r="E15471">
        <v>138.63749999999999</v>
      </c>
      <c r="F15471" t="s">
        <v>514</v>
      </c>
      <c r="G15471" t="s">
        <v>515</v>
      </c>
      <c r="H15471" t="s">
        <v>516</v>
      </c>
      <c r="I15471" t="s">
        <v>2070</v>
      </c>
      <c r="K15471">
        <v>5190</v>
      </c>
      <c r="L15471">
        <v>1392960848</v>
      </c>
    </row>
    <row r="15472" spans="1:12" x14ac:dyDescent="0.45">
      <c r="A15472" t="str">
        <f t="shared" si="241"/>
        <v>Naganuma, Hokkaidō, Japan</v>
      </c>
      <c r="B15472" t="s">
        <v>19115</v>
      </c>
      <c r="C15472" t="s">
        <v>19115</v>
      </c>
      <c r="D15472">
        <v>43.010300000000001</v>
      </c>
      <c r="E15472">
        <v>141.6953</v>
      </c>
      <c r="F15472" t="s">
        <v>514</v>
      </c>
      <c r="G15472" t="s">
        <v>515</v>
      </c>
      <c r="H15472" t="s">
        <v>516</v>
      </c>
      <c r="I15472" t="s">
        <v>517</v>
      </c>
      <c r="K15472">
        <v>10709</v>
      </c>
      <c r="L15472">
        <v>1392210651</v>
      </c>
    </row>
    <row r="15473" spans="1:12" x14ac:dyDescent="0.45">
      <c r="A15473" t="str">
        <f t="shared" si="241"/>
        <v>Nagaoka, Kyōto, Japan</v>
      </c>
      <c r="B15473" t="s">
        <v>19116</v>
      </c>
      <c r="C15473" t="s">
        <v>19116</v>
      </c>
      <c r="D15473">
        <v>34.926699999999997</v>
      </c>
      <c r="E15473">
        <v>135.69560000000001</v>
      </c>
      <c r="F15473" t="s">
        <v>514</v>
      </c>
      <c r="G15473" t="s">
        <v>515</v>
      </c>
      <c r="H15473" t="s">
        <v>516</v>
      </c>
      <c r="I15473" t="s">
        <v>2813</v>
      </c>
      <c r="K15473">
        <v>80514</v>
      </c>
      <c r="L15473">
        <v>1392219533</v>
      </c>
    </row>
    <row r="15474" spans="1:12" x14ac:dyDescent="0.45">
      <c r="A15474" t="str">
        <f t="shared" si="241"/>
        <v>Nagaoki, Kumamoto, Japan</v>
      </c>
      <c r="B15474" t="s">
        <v>19117</v>
      </c>
      <c r="C15474" t="s">
        <v>19117</v>
      </c>
      <c r="D15474">
        <v>32.978099999999998</v>
      </c>
      <c r="E15474">
        <v>130.60579999999999</v>
      </c>
      <c r="F15474" t="s">
        <v>514</v>
      </c>
      <c r="G15474" t="s">
        <v>515</v>
      </c>
      <c r="H15474" t="s">
        <v>516</v>
      </c>
      <c r="I15474" t="s">
        <v>2280</v>
      </c>
      <c r="K15474">
        <v>9347</v>
      </c>
      <c r="L15474">
        <v>1392700206</v>
      </c>
    </row>
    <row r="15475" spans="1:12" x14ac:dyDescent="0.45">
      <c r="A15475" t="str">
        <f t="shared" si="241"/>
        <v>Nagareyama, Saitama, Japan</v>
      </c>
      <c r="B15475" t="s">
        <v>19118</v>
      </c>
      <c r="C15475" t="s">
        <v>19118</v>
      </c>
      <c r="D15475">
        <v>35.856099999999998</v>
      </c>
      <c r="E15475">
        <v>139.9025</v>
      </c>
      <c r="F15475" t="s">
        <v>514</v>
      </c>
      <c r="G15475" t="s">
        <v>515</v>
      </c>
      <c r="H15475" t="s">
        <v>516</v>
      </c>
      <c r="I15475" t="s">
        <v>919</v>
      </c>
      <c r="K15475">
        <v>193976</v>
      </c>
      <c r="L15475">
        <v>1392398873</v>
      </c>
    </row>
    <row r="15476" spans="1:12" x14ac:dyDescent="0.45">
      <c r="A15476" t="str">
        <f t="shared" si="241"/>
        <v>Nagari, Andhra Pradesh, India</v>
      </c>
      <c r="B15476" t="s">
        <v>19119</v>
      </c>
      <c r="C15476" t="s">
        <v>19119</v>
      </c>
      <c r="D15476">
        <v>13.33</v>
      </c>
      <c r="E15476">
        <v>79.58</v>
      </c>
      <c r="F15476" t="s">
        <v>626</v>
      </c>
      <c r="G15476" t="s">
        <v>627</v>
      </c>
      <c r="H15476" t="s">
        <v>628</v>
      </c>
      <c r="I15476" t="s">
        <v>816</v>
      </c>
      <c r="K15476">
        <v>62253</v>
      </c>
      <c r="L15476">
        <v>1356993418</v>
      </c>
    </row>
    <row r="15477" spans="1:12" x14ac:dyDescent="0.45">
      <c r="A15477" t="str">
        <f t="shared" si="241"/>
        <v>Nagasaki, Nagasaki, Japan</v>
      </c>
      <c r="B15477" t="s">
        <v>10342</v>
      </c>
      <c r="C15477" t="s">
        <v>10342</v>
      </c>
      <c r="D15477">
        <v>32.783299999999997</v>
      </c>
      <c r="E15477">
        <v>129.86670000000001</v>
      </c>
      <c r="F15477" t="s">
        <v>514</v>
      </c>
      <c r="G15477" t="s">
        <v>515</v>
      </c>
      <c r="H15477" t="s">
        <v>516</v>
      </c>
      <c r="I15477" t="s">
        <v>10342</v>
      </c>
      <c r="J15477" t="s">
        <v>378</v>
      </c>
      <c r="K15477">
        <v>411421</v>
      </c>
      <c r="L15477">
        <v>1392162566</v>
      </c>
    </row>
    <row r="15478" spans="1:12" x14ac:dyDescent="0.45">
      <c r="A15478" t="str">
        <f t="shared" si="241"/>
        <v>Nagasu, Kumamoto, Japan</v>
      </c>
      <c r="B15478" t="s">
        <v>19120</v>
      </c>
      <c r="C15478" t="s">
        <v>19120</v>
      </c>
      <c r="D15478">
        <v>32.929699999999997</v>
      </c>
      <c r="E15478">
        <v>130.4528</v>
      </c>
      <c r="F15478" t="s">
        <v>514</v>
      </c>
      <c r="G15478" t="s">
        <v>515</v>
      </c>
      <c r="H15478" t="s">
        <v>516</v>
      </c>
      <c r="I15478" t="s">
        <v>2280</v>
      </c>
      <c r="K15478">
        <v>15487</v>
      </c>
      <c r="L15478">
        <v>1392244225</v>
      </c>
    </row>
    <row r="15479" spans="1:12" x14ac:dyDescent="0.45">
      <c r="A15479" t="str">
        <f t="shared" si="241"/>
        <v>Nagato, Yamaguchi, Japan</v>
      </c>
      <c r="B15479" t="s">
        <v>19121</v>
      </c>
      <c r="C15479" t="s">
        <v>19121</v>
      </c>
      <c r="D15479">
        <v>34.371099999999998</v>
      </c>
      <c r="E15479">
        <v>131.18219999999999</v>
      </c>
      <c r="F15479" t="s">
        <v>514</v>
      </c>
      <c r="G15479" t="s">
        <v>515</v>
      </c>
      <c r="H15479" t="s">
        <v>516</v>
      </c>
      <c r="I15479" t="s">
        <v>11619</v>
      </c>
      <c r="K15479">
        <v>32817</v>
      </c>
      <c r="L15479">
        <v>1392904724</v>
      </c>
    </row>
    <row r="15480" spans="1:12" x14ac:dyDescent="0.45">
      <c r="A15480" t="str">
        <f t="shared" si="241"/>
        <v>Nagatoro, Saitama, Japan</v>
      </c>
      <c r="B15480" t="s">
        <v>19122</v>
      </c>
      <c r="C15480" t="s">
        <v>19122</v>
      </c>
      <c r="D15480">
        <v>36.11</v>
      </c>
      <c r="E15480">
        <v>139.11000000000001</v>
      </c>
      <c r="F15480" t="s">
        <v>514</v>
      </c>
      <c r="G15480" t="s">
        <v>515</v>
      </c>
      <c r="H15480" t="s">
        <v>516</v>
      </c>
      <c r="I15480" t="s">
        <v>919</v>
      </c>
      <c r="K15480">
        <v>6809</v>
      </c>
      <c r="L15480">
        <v>1392832217</v>
      </c>
    </row>
    <row r="15481" spans="1:12" x14ac:dyDescent="0.45">
      <c r="A15481" t="str">
        <f t="shared" si="241"/>
        <v>Nagaya, Chiba, Japan</v>
      </c>
      <c r="B15481" t="s">
        <v>19123</v>
      </c>
      <c r="C15481" t="s">
        <v>19123</v>
      </c>
      <c r="D15481">
        <v>35.430799999999998</v>
      </c>
      <c r="E15481">
        <v>140.2269</v>
      </c>
      <c r="F15481" t="s">
        <v>514</v>
      </c>
      <c r="G15481" t="s">
        <v>515</v>
      </c>
      <c r="H15481" t="s">
        <v>516</v>
      </c>
      <c r="I15481" t="s">
        <v>608</v>
      </c>
      <c r="K15481">
        <v>6886</v>
      </c>
      <c r="L15481">
        <v>1392798686</v>
      </c>
    </row>
    <row r="15482" spans="1:12" x14ac:dyDescent="0.45">
      <c r="A15482" t="str">
        <f t="shared" si="241"/>
        <v>Nāgercoil, Tamil Nādu, India</v>
      </c>
      <c r="B15482" t="s">
        <v>19124</v>
      </c>
      <c r="C15482" t="s">
        <v>19125</v>
      </c>
      <c r="D15482">
        <v>8.17</v>
      </c>
      <c r="E15482">
        <v>77.430000000000007</v>
      </c>
      <c r="F15482" t="s">
        <v>626</v>
      </c>
      <c r="G15482" t="s">
        <v>627</v>
      </c>
      <c r="H15482" t="s">
        <v>628</v>
      </c>
      <c r="I15482" t="s">
        <v>6774</v>
      </c>
      <c r="K15482">
        <v>224329</v>
      </c>
      <c r="L15482">
        <v>1356051733</v>
      </c>
    </row>
    <row r="15483" spans="1:12" x14ac:dyDescent="0.45">
      <c r="A15483" t="str">
        <f t="shared" si="241"/>
        <v>Nago, Okinawa, Japan</v>
      </c>
      <c r="B15483" t="s">
        <v>19126</v>
      </c>
      <c r="C15483" t="s">
        <v>19126</v>
      </c>
      <c r="D15483">
        <v>26.591699999999999</v>
      </c>
      <c r="E15483">
        <v>127.97750000000001</v>
      </c>
      <c r="F15483" t="s">
        <v>514</v>
      </c>
      <c r="G15483" t="s">
        <v>515</v>
      </c>
      <c r="H15483" t="s">
        <v>516</v>
      </c>
      <c r="I15483" t="s">
        <v>6697</v>
      </c>
      <c r="K15483">
        <v>62725</v>
      </c>
      <c r="L15483">
        <v>1392102097</v>
      </c>
    </row>
    <row r="15484" spans="1:12" x14ac:dyDescent="0.45">
      <c r="A15484" t="str">
        <f t="shared" si="241"/>
        <v>Nagold, Baden-Württemberg, Germany</v>
      </c>
      <c r="B15484" t="s">
        <v>19127</v>
      </c>
      <c r="C15484" t="s">
        <v>19127</v>
      </c>
      <c r="D15484">
        <v>48.551900000000003</v>
      </c>
      <c r="E15484">
        <v>8.7256</v>
      </c>
      <c r="F15484" t="s">
        <v>441</v>
      </c>
      <c r="G15484" t="s">
        <v>442</v>
      </c>
      <c r="H15484" t="s">
        <v>443</v>
      </c>
      <c r="I15484" t="s">
        <v>451</v>
      </c>
      <c r="K15484">
        <v>22294</v>
      </c>
      <c r="L15484">
        <v>1276622142</v>
      </c>
    </row>
    <row r="15485" spans="1:12" x14ac:dyDescent="0.45">
      <c r="A15485" t="str">
        <f t="shared" si="241"/>
        <v>Nagoya, Aichi, Japan</v>
      </c>
      <c r="B15485" t="s">
        <v>19128</v>
      </c>
      <c r="C15485" t="s">
        <v>19128</v>
      </c>
      <c r="D15485">
        <v>35.116700000000002</v>
      </c>
      <c r="E15485">
        <v>136.9333</v>
      </c>
      <c r="F15485" t="s">
        <v>514</v>
      </c>
      <c r="G15485" t="s">
        <v>515</v>
      </c>
      <c r="H15485" t="s">
        <v>516</v>
      </c>
      <c r="I15485" t="s">
        <v>1078</v>
      </c>
      <c r="J15485" t="s">
        <v>378</v>
      </c>
      <c r="K15485">
        <v>9113000</v>
      </c>
      <c r="L15485">
        <v>1392407472</v>
      </c>
    </row>
    <row r="15486" spans="1:12" x14ac:dyDescent="0.45">
      <c r="A15486" t="str">
        <f t="shared" si="241"/>
        <v>Nāgpur, Mahārāshtra, India</v>
      </c>
      <c r="B15486" t="s">
        <v>19129</v>
      </c>
      <c r="C15486" t="s">
        <v>19130</v>
      </c>
      <c r="D15486">
        <v>21.1539</v>
      </c>
      <c r="E15486">
        <v>79.083100000000002</v>
      </c>
      <c r="F15486" t="s">
        <v>626</v>
      </c>
      <c r="G15486" t="s">
        <v>627</v>
      </c>
      <c r="H15486" t="s">
        <v>628</v>
      </c>
      <c r="I15486" t="s">
        <v>993</v>
      </c>
      <c r="K15486">
        <v>2405665</v>
      </c>
      <c r="L15486">
        <v>1356365743</v>
      </c>
    </row>
    <row r="15487" spans="1:12" x14ac:dyDescent="0.45">
      <c r="A15487" t="str">
        <f t="shared" si="241"/>
        <v>Nagqu, Tibet, China</v>
      </c>
      <c r="B15487" t="s">
        <v>19131</v>
      </c>
      <c r="C15487" t="s">
        <v>19131</v>
      </c>
      <c r="D15487">
        <v>31.476600000000001</v>
      </c>
      <c r="E15487">
        <v>92.056899999999999</v>
      </c>
      <c r="F15487" t="s">
        <v>1039</v>
      </c>
      <c r="G15487" t="s">
        <v>1040</v>
      </c>
      <c r="H15487" t="s">
        <v>1041</v>
      </c>
      <c r="I15487" t="s">
        <v>10459</v>
      </c>
      <c r="J15487" t="s">
        <v>366</v>
      </c>
      <c r="K15487">
        <v>414554</v>
      </c>
      <c r="L15487">
        <v>1156260844</v>
      </c>
    </row>
    <row r="15488" spans="1:12" x14ac:dyDescent="0.45">
      <c r="A15488" t="str">
        <f t="shared" si="241"/>
        <v>Nagua, Cibao Nordeste, Dominican Republic</v>
      </c>
      <c r="B15488" t="s">
        <v>19132</v>
      </c>
      <c r="C15488" t="s">
        <v>19132</v>
      </c>
      <c r="D15488">
        <v>19.376000000000001</v>
      </c>
      <c r="E15488">
        <v>-69.846999999999994</v>
      </c>
      <c r="F15488" t="s">
        <v>2884</v>
      </c>
      <c r="G15488" t="s">
        <v>2885</v>
      </c>
      <c r="H15488" t="s">
        <v>2886</v>
      </c>
      <c r="I15488" t="s">
        <v>19133</v>
      </c>
      <c r="J15488" t="s">
        <v>366</v>
      </c>
      <c r="K15488">
        <v>33862</v>
      </c>
      <c r="L15488">
        <v>1214449469</v>
      </c>
    </row>
    <row r="15489" spans="1:12" x14ac:dyDescent="0.45">
      <c r="A15489" t="str">
        <f t="shared" si="241"/>
        <v>Naguabo, Puerto Rico, Puerto Rico</v>
      </c>
      <c r="B15489" t="s">
        <v>19134</v>
      </c>
      <c r="C15489" t="s">
        <v>19134</v>
      </c>
      <c r="D15489">
        <v>18.211600000000001</v>
      </c>
      <c r="E15489">
        <v>-65.736999999999995</v>
      </c>
      <c r="F15489" t="s">
        <v>961</v>
      </c>
      <c r="G15489" t="s">
        <v>962</v>
      </c>
      <c r="H15489" t="s">
        <v>963</v>
      </c>
      <c r="I15489" t="s">
        <v>961</v>
      </c>
      <c r="K15489">
        <v>5220</v>
      </c>
      <c r="L15489">
        <v>1630035528</v>
      </c>
    </row>
    <row r="15490" spans="1:12" x14ac:dyDescent="0.45">
      <c r="A15490" t="str">
        <f t="shared" si="241"/>
        <v>Nagyatád, Somogy, Hungary</v>
      </c>
      <c r="B15490" t="s">
        <v>19135</v>
      </c>
      <c r="C15490" t="s">
        <v>19136</v>
      </c>
      <c r="D15490">
        <v>46.229399999999998</v>
      </c>
      <c r="E15490">
        <v>17.357500000000002</v>
      </c>
      <c r="F15490" t="s">
        <v>641</v>
      </c>
      <c r="G15490" t="s">
        <v>642</v>
      </c>
      <c r="H15490" t="s">
        <v>643</v>
      </c>
      <c r="I15490" t="s">
        <v>3232</v>
      </c>
      <c r="J15490" t="s">
        <v>366</v>
      </c>
      <c r="K15490">
        <v>10212</v>
      </c>
      <c r="L15490">
        <v>1348804654</v>
      </c>
    </row>
    <row r="15491" spans="1:12" x14ac:dyDescent="0.45">
      <c r="A15491" t="str">
        <f t="shared" ref="A15491:A15554" si="242">CONCATENATE(B15491,", ",I15491,", ",F15491)</f>
        <v>Nagyecsed, Szabolcs-Szatmár-Bereg, Hungary</v>
      </c>
      <c r="B15491" t="s">
        <v>19137</v>
      </c>
      <c r="C15491" t="s">
        <v>19137</v>
      </c>
      <c r="D15491">
        <v>47.861899999999999</v>
      </c>
      <c r="E15491">
        <v>22.386700000000001</v>
      </c>
      <c r="F15491" t="s">
        <v>641</v>
      </c>
      <c r="G15491" t="s">
        <v>642</v>
      </c>
      <c r="H15491" t="s">
        <v>643</v>
      </c>
      <c r="I15491" t="s">
        <v>3269</v>
      </c>
      <c r="K15491">
        <v>6327</v>
      </c>
      <c r="L15491">
        <v>1348321559</v>
      </c>
    </row>
    <row r="15492" spans="1:12" x14ac:dyDescent="0.45">
      <c r="A15492" t="str">
        <f t="shared" si="242"/>
        <v>Nagyhalász, Szabolcs-Szatmár-Bereg, Hungary</v>
      </c>
      <c r="B15492" t="s">
        <v>19138</v>
      </c>
      <c r="C15492" t="s">
        <v>19139</v>
      </c>
      <c r="D15492">
        <v>48.133299999999998</v>
      </c>
      <c r="E15492">
        <v>21.758299999999998</v>
      </c>
      <c r="F15492" t="s">
        <v>641</v>
      </c>
      <c r="G15492" t="s">
        <v>642</v>
      </c>
      <c r="H15492" t="s">
        <v>643</v>
      </c>
      <c r="I15492" t="s">
        <v>3269</v>
      </c>
      <c r="K15492">
        <v>5676</v>
      </c>
      <c r="L15492">
        <v>1348415216</v>
      </c>
    </row>
    <row r="15493" spans="1:12" x14ac:dyDescent="0.45">
      <c r="A15493" t="str">
        <f t="shared" si="242"/>
        <v>Nagykálló, Szabolcs-Szatmár-Bereg, Hungary</v>
      </c>
      <c r="B15493" t="s">
        <v>19140</v>
      </c>
      <c r="C15493" t="s">
        <v>19141</v>
      </c>
      <c r="D15493">
        <v>47.883099999999999</v>
      </c>
      <c r="E15493">
        <v>21.85</v>
      </c>
      <c r="F15493" t="s">
        <v>641</v>
      </c>
      <c r="G15493" t="s">
        <v>642</v>
      </c>
      <c r="H15493" t="s">
        <v>643</v>
      </c>
      <c r="I15493" t="s">
        <v>3269</v>
      </c>
      <c r="J15493" t="s">
        <v>366</v>
      </c>
      <c r="K15493">
        <v>9214</v>
      </c>
      <c r="L15493">
        <v>1348262569</v>
      </c>
    </row>
    <row r="15494" spans="1:12" x14ac:dyDescent="0.45">
      <c r="A15494" t="str">
        <f t="shared" si="242"/>
        <v>Nagykanizsa, Nagykanizsa, Hungary</v>
      </c>
      <c r="B15494" t="s">
        <v>19142</v>
      </c>
      <c r="C15494" t="s">
        <v>19142</v>
      </c>
      <c r="D15494">
        <v>46.455800000000004</v>
      </c>
      <c r="E15494">
        <v>16.997499999999999</v>
      </c>
      <c r="F15494" t="s">
        <v>641</v>
      </c>
      <c r="G15494" t="s">
        <v>642</v>
      </c>
      <c r="H15494" t="s">
        <v>643</v>
      </c>
      <c r="I15494" t="s">
        <v>19142</v>
      </c>
      <c r="J15494" t="s">
        <v>378</v>
      </c>
      <c r="K15494">
        <v>46866</v>
      </c>
      <c r="L15494">
        <v>1348509592</v>
      </c>
    </row>
    <row r="15495" spans="1:12" x14ac:dyDescent="0.45">
      <c r="A15495" t="str">
        <f t="shared" si="242"/>
        <v>Nagykáta, Pest, Hungary</v>
      </c>
      <c r="B15495" t="s">
        <v>19143</v>
      </c>
      <c r="C15495" t="s">
        <v>19144</v>
      </c>
      <c r="D15495">
        <v>47.4178</v>
      </c>
      <c r="E15495">
        <v>19.741399999999999</v>
      </c>
      <c r="F15495" t="s">
        <v>641</v>
      </c>
      <c r="G15495" t="s">
        <v>642</v>
      </c>
      <c r="H15495" t="s">
        <v>643</v>
      </c>
      <c r="I15495" t="s">
        <v>644</v>
      </c>
      <c r="J15495" t="s">
        <v>366</v>
      </c>
      <c r="K15495">
        <v>12280</v>
      </c>
      <c r="L15495">
        <v>1348906968</v>
      </c>
    </row>
    <row r="15496" spans="1:12" x14ac:dyDescent="0.45">
      <c r="A15496" t="str">
        <f t="shared" si="242"/>
        <v>Nagykőrös, Pest, Hungary</v>
      </c>
      <c r="B15496" t="s">
        <v>19145</v>
      </c>
      <c r="C15496" t="s">
        <v>19146</v>
      </c>
      <c r="D15496">
        <v>47.033099999999997</v>
      </c>
      <c r="E15496">
        <v>19.783899999999999</v>
      </c>
      <c r="F15496" t="s">
        <v>641</v>
      </c>
      <c r="G15496" t="s">
        <v>642</v>
      </c>
      <c r="H15496" t="s">
        <v>643</v>
      </c>
      <c r="I15496" t="s">
        <v>644</v>
      </c>
      <c r="J15496" t="s">
        <v>366</v>
      </c>
      <c r="K15496">
        <v>23605</v>
      </c>
      <c r="L15496">
        <v>1348967171</v>
      </c>
    </row>
    <row r="15497" spans="1:12" x14ac:dyDescent="0.45">
      <c r="A15497" t="str">
        <f t="shared" si="242"/>
        <v>Naha, Okinawa, Japan</v>
      </c>
      <c r="B15497" t="s">
        <v>19147</v>
      </c>
      <c r="C15497" t="s">
        <v>19147</v>
      </c>
      <c r="D15497">
        <v>26.212199999999999</v>
      </c>
      <c r="E15497">
        <v>127.6789</v>
      </c>
      <c r="F15497" t="s">
        <v>514</v>
      </c>
      <c r="G15497" t="s">
        <v>515</v>
      </c>
      <c r="H15497" t="s">
        <v>516</v>
      </c>
      <c r="I15497" t="s">
        <v>6697</v>
      </c>
      <c r="J15497" t="s">
        <v>378</v>
      </c>
      <c r="K15497">
        <v>317606</v>
      </c>
      <c r="L15497">
        <v>1392583118</v>
      </c>
    </row>
    <row r="15498" spans="1:12" x14ac:dyDescent="0.45">
      <c r="A15498" t="str">
        <f t="shared" si="242"/>
        <v>Nahariyya, Northern, Israel</v>
      </c>
      <c r="B15498" t="s">
        <v>19148</v>
      </c>
      <c r="C15498" t="s">
        <v>19148</v>
      </c>
      <c r="D15498">
        <v>33.003599999999999</v>
      </c>
      <c r="E15498">
        <v>35.092500000000001</v>
      </c>
      <c r="F15498" t="s">
        <v>369</v>
      </c>
      <c r="G15498" t="s">
        <v>370</v>
      </c>
      <c r="H15498" t="s">
        <v>371</v>
      </c>
      <c r="I15498" t="s">
        <v>372</v>
      </c>
      <c r="K15498">
        <v>60000</v>
      </c>
      <c r="L15498">
        <v>1376378013</v>
      </c>
    </row>
    <row r="15499" spans="1:12" x14ac:dyDescent="0.45">
      <c r="A15499" t="str">
        <f t="shared" si="242"/>
        <v>Nāḩiyat al Karmah, Al Anbār, Iraq</v>
      </c>
      <c r="B15499" t="s">
        <v>19149</v>
      </c>
      <c r="C15499" t="s">
        <v>19150</v>
      </c>
      <c r="D15499">
        <v>33.399700000000003</v>
      </c>
      <c r="E15499">
        <v>43.908900000000003</v>
      </c>
      <c r="F15499" t="s">
        <v>782</v>
      </c>
      <c r="G15499" t="s">
        <v>783</v>
      </c>
      <c r="H15499" t="s">
        <v>784</v>
      </c>
      <c r="I15499" t="s">
        <v>1240</v>
      </c>
      <c r="K15499">
        <v>95000</v>
      </c>
      <c r="L15499">
        <v>1368548065</v>
      </c>
    </row>
    <row r="15500" spans="1:12" x14ac:dyDescent="0.45">
      <c r="A15500" t="str">
        <f t="shared" si="242"/>
        <v>Naie, Hokkaidō, Japan</v>
      </c>
      <c r="B15500" t="s">
        <v>19151</v>
      </c>
      <c r="C15500" t="s">
        <v>19151</v>
      </c>
      <c r="D15500">
        <v>43.4253</v>
      </c>
      <c r="E15500">
        <v>141.8828</v>
      </c>
      <c r="F15500" t="s">
        <v>514</v>
      </c>
      <c r="G15500" t="s">
        <v>515</v>
      </c>
      <c r="H15500" t="s">
        <v>516</v>
      </c>
      <c r="I15500" t="s">
        <v>517</v>
      </c>
      <c r="K15500">
        <v>5362</v>
      </c>
      <c r="L15500">
        <v>1392114331</v>
      </c>
    </row>
    <row r="15501" spans="1:12" x14ac:dyDescent="0.45">
      <c r="A15501" t="str">
        <f t="shared" si="242"/>
        <v>Naifaru, Faadhippolhu, Maldives</v>
      </c>
      <c r="B15501" t="s">
        <v>19152</v>
      </c>
      <c r="C15501" t="s">
        <v>19152</v>
      </c>
      <c r="D15501">
        <v>5.4442000000000004</v>
      </c>
      <c r="E15501">
        <v>73.366200000000006</v>
      </c>
      <c r="F15501" t="s">
        <v>8368</v>
      </c>
      <c r="G15501" t="s">
        <v>8369</v>
      </c>
      <c r="H15501" t="s">
        <v>8370</v>
      </c>
      <c r="I15501" t="s">
        <v>19153</v>
      </c>
      <c r="J15501" t="s">
        <v>378</v>
      </c>
      <c r="L15501">
        <v>1462186620</v>
      </c>
    </row>
    <row r="15502" spans="1:12" x14ac:dyDescent="0.45">
      <c r="A15502" t="str">
        <f t="shared" si="242"/>
        <v>Naihāti, West Bengal, India</v>
      </c>
      <c r="B15502" t="s">
        <v>19154</v>
      </c>
      <c r="C15502" t="s">
        <v>19155</v>
      </c>
      <c r="D15502">
        <v>22.9</v>
      </c>
      <c r="E15502">
        <v>88.42</v>
      </c>
      <c r="F15502" t="s">
        <v>626</v>
      </c>
      <c r="G15502" t="s">
        <v>627</v>
      </c>
      <c r="H15502" t="s">
        <v>628</v>
      </c>
      <c r="I15502" t="s">
        <v>1574</v>
      </c>
      <c r="K15502">
        <v>217900</v>
      </c>
      <c r="L15502">
        <v>1356715598</v>
      </c>
    </row>
    <row r="15503" spans="1:12" x14ac:dyDescent="0.45">
      <c r="A15503" t="str">
        <f t="shared" si="242"/>
        <v>Naila, Bavaria, Germany</v>
      </c>
      <c r="B15503" t="s">
        <v>19156</v>
      </c>
      <c r="C15503" t="s">
        <v>19156</v>
      </c>
      <c r="D15503">
        <v>50.329900000000002</v>
      </c>
      <c r="E15503">
        <v>11.708299999999999</v>
      </c>
      <c r="F15503" t="s">
        <v>441</v>
      </c>
      <c r="G15503" t="s">
        <v>442</v>
      </c>
      <c r="H15503" t="s">
        <v>443</v>
      </c>
      <c r="I15503" t="s">
        <v>567</v>
      </c>
      <c r="K15503">
        <v>7684</v>
      </c>
      <c r="L15503">
        <v>1276627413</v>
      </c>
    </row>
    <row r="15504" spans="1:12" x14ac:dyDescent="0.45">
      <c r="A15504" t="str">
        <f t="shared" si="242"/>
        <v>Nailsea, North Somerset, United Kingdom</v>
      </c>
      <c r="B15504" t="s">
        <v>19157</v>
      </c>
      <c r="C15504" t="s">
        <v>19157</v>
      </c>
      <c r="D15504">
        <v>51.43</v>
      </c>
      <c r="E15504">
        <v>-2.76</v>
      </c>
      <c r="F15504" t="s">
        <v>536</v>
      </c>
      <c r="G15504" t="s">
        <v>537</v>
      </c>
      <c r="H15504" t="s">
        <v>538</v>
      </c>
      <c r="I15504" t="s">
        <v>7276</v>
      </c>
      <c r="K15504">
        <v>15630</v>
      </c>
      <c r="L15504">
        <v>1826659439</v>
      </c>
    </row>
    <row r="15505" spans="1:12" x14ac:dyDescent="0.45">
      <c r="A15505" t="str">
        <f t="shared" si="242"/>
        <v>Nailsworth, Gloucestershire, United Kingdom</v>
      </c>
      <c r="B15505" t="s">
        <v>19158</v>
      </c>
      <c r="C15505" t="s">
        <v>19158</v>
      </c>
      <c r="D15505">
        <v>51.695399999999999</v>
      </c>
      <c r="E15505">
        <v>-2.2233999999999998</v>
      </c>
      <c r="F15505" t="s">
        <v>536</v>
      </c>
      <c r="G15505" t="s">
        <v>537</v>
      </c>
      <c r="H15505" t="s">
        <v>538</v>
      </c>
      <c r="I15505" t="s">
        <v>4605</v>
      </c>
      <c r="K15505">
        <v>5794</v>
      </c>
      <c r="L15505">
        <v>1826978348</v>
      </c>
    </row>
    <row r="15506" spans="1:12" x14ac:dyDescent="0.45">
      <c r="A15506" t="str">
        <f t="shared" si="242"/>
        <v>Naini Tal, Uttarakhand, India</v>
      </c>
      <c r="B15506" t="s">
        <v>19159</v>
      </c>
      <c r="C15506" t="s">
        <v>19159</v>
      </c>
      <c r="D15506">
        <v>29.3919</v>
      </c>
      <c r="E15506">
        <v>79.4542</v>
      </c>
      <c r="F15506" t="s">
        <v>626</v>
      </c>
      <c r="G15506" t="s">
        <v>627</v>
      </c>
      <c r="H15506" t="s">
        <v>628</v>
      </c>
      <c r="I15506" t="s">
        <v>8214</v>
      </c>
      <c r="K15506">
        <v>41377</v>
      </c>
      <c r="L15506">
        <v>1356070793</v>
      </c>
    </row>
    <row r="15507" spans="1:12" x14ac:dyDescent="0.45">
      <c r="A15507" t="str">
        <f t="shared" si="242"/>
        <v>Nairn, Highland, United Kingdom</v>
      </c>
      <c r="B15507" t="s">
        <v>19160</v>
      </c>
      <c r="C15507" t="s">
        <v>19160</v>
      </c>
      <c r="D15507">
        <v>57.585999999999999</v>
      </c>
      <c r="E15507">
        <v>-3.8690000000000002</v>
      </c>
      <c r="F15507" t="s">
        <v>536</v>
      </c>
      <c r="G15507" t="s">
        <v>537</v>
      </c>
      <c r="H15507" t="s">
        <v>538</v>
      </c>
      <c r="I15507" t="s">
        <v>1644</v>
      </c>
      <c r="K15507">
        <v>9773</v>
      </c>
      <c r="L15507">
        <v>1826470405</v>
      </c>
    </row>
    <row r="15508" spans="1:12" x14ac:dyDescent="0.45">
      <c r="A15508" t="str">
        <f t="shared" si="242"/>
        <v>Nairobi, Nairobi City, Kenya</v>
      </c>
      <c r="B15508" t="s">
        <v>19161</v>
      </c>
      <c r="C15508" t="s">
        <v>19161</v>
      </c>
      <c r="D15508">
        <v>-1.2864</v>
      </c>
      <c r="E15508">
        <v>36.8172</v>
      </c>
      <c r="F15508" t="s">
        <v>2672</v>
      </c>
      <c r="G15508" t="s">
        <v>2673</v>
      </c>
      <c r="H15508" t="s">
        <v>2674</v>
      </c>
      <c r="I15508" t="s">
        <v>19162</v>
      </c>
      <c r="J15508" t="s">
        <v>606</v>
      </c>
      <c r="K15508">
        <v>5545000</v>
      </c>
      <c r="L15508">
        <v>1404000661</v>
      </c>
    </row>
    <row r="15509" spans="1:12" x14ac:dyDescent="0.45">
      <c r="A15509" t="str">
        <f t="shared" si="242"/>
        <v>Naivasha, Nakuru, Kenya</v>
      </c>
      <c r="B15509" t="s">
        <v>19163</v>
      </c>
      <c r="C15509" t="s">
        <v>19163</v>
      </c>
      <c r="D15509">
        <v>-0.7167</v>
      </c>
      <c r="E15509">
        <v>36.435899999999997</v>
      </c>
      <c r="F15509" t="s">
        <v>2672</v>
      </c>
      <c r="G15509" t="s">
        <v>2673</v>
      </c>
      <c r="H15509" t="s">
        <v>2674</v>
      </c>
      <c r="I15509" t="s">
        <v>19164</v>
      </c>
      <c r="K15509">
        <v>14563</v>
      </c>
      <c r="L15509">
        <v>1404904927</v>
      </c>
    </row>
    <row r="15510" spans="1:12" x14ac:dyDescent="0.45">
      <c r="A15510" t="str">
        <f t="shared" si="242"/>
        <v>Naj‘ Ḩammādī, Qinā, Egypt</v>
      </c>
      <c r="B15510" t="s">
        <v>19165</v>
      </c>
      <c r="C15510" t="s">
        <v>19166</v>
      </c>
      <c r="D15510">
        <v>26.05</v>
      </c>
      <c r="E15510">
        <v>32.25</v>
      </c>
      <c r="F15510" t="s">
        <v>676</v>
      </c>
      <c r="G15510" t="s">
        <v>677</v>
      </c>
      <c r="H15510" t="s">
        <v>678</v>
      </c>
      <c r="I15510" t="s">
        <v>2406</v>
      </c>
      <c r="K15510">
        <v>45038</v>
      </c>
      <c r="L15510">
        <v>1818262231</v>
      </c>
    </row>
    <row r="15511" spans="1:12" x14ac:dyDescent="0.45">
      <c r="A15511" t="str">
        <f t="shared" si="242"/>
        <v>Najafābād, Eşfahān, Iran</v>
      </c>
      <c r="B15511" t="s">
        <v>19167</v>
      </c>
      <c r="C15511" t="s">
        <v>19168</v>
      </c>
      <c r="D15511">
        <v>32.6342</v>
      </c>
      <c r="E15511">
        <v>51.366700000000002</v>
      </c>
      <c r="F15511" t="s">
        <v>388</v>
      </c>
      <c r="G15511" t="s">
        <v>389</v>
      </c>
      <c r="H15511" t="s">
        <v>390</v>
      </c>
      <c r="I15511" t="s">
        <v>391</v>
      </c>
      <c r="J15511" t="s">
        <v>366</v>
      </c>
      <c r="K15511">
        <v>235281</v>
      </c>
      <c r="L15511">
        <v>1364053850</v>
      </c>
    </row>
    <row r="15512" spans="1:12" x14ac:dyDescent="0.45">
      <c r="A15512" t="str">
        <f t="shared" si="242"/>
        <v>Najasa, Camagüey, Cuba</v>
      </c>
      <c r="B15512" t="s">
        <v>19169</v>
      </c>
      <c r="C15512" t="s">
        <v>19169</v>
      </c>
      <c r="D15512">
        <v>21.083600000000001</v>
      </c>
      <c r="E15512">
        <v>-77.747200000000007</v>
      </c>
      <c r="F15512" t="s">
        <v>658</v>
      </c>
      <c r="G15512" t="s">
        <v>659</v>
      </c>
      <c r="H15512" t="s">
        <v>660</v>
      </c>
      <c r="I15512" t="s">
        <v>5961</v>
      </c>
      <c r="J15512" t="s">
        <v>366</v>
      </c>
      <c r="K15512">
        <v>15579</v>
      </c>
      <c r="L15512">
        <v>1192325619</v>
      </c>
    </row>
    <row r="15513" spans="1:12" x14ac:dyDescent="0.45">
      <c r="A15513" t="str">
        <f t="shared" si="242"/>
        <v>Najrān, Najrān, Saudi Arabia</v>
      </c>
      <c r="B15513" t="s">
        <v>19170</v>
      </c>
      <c r="C15513" t="s">
        <v>19171</v>
      </c>
      <c r="D15513">
        <v>17.491700000000002</v>
      </c>
      <c r="E15513">
        <v>44.132199999999997</v>
      </c>
      <c r="F15513" t="s">
        <v>402</v>
      </c>
      <c r="G15513" t="s">
        <v>403</v>
      </c>
      <c r="H15513" t="s">
        <v>404</v>
      </c>
      <c r="I15513" t="s">
        <v>19170</v>
      </c>
      <c r="J15513" t="s">
        <v>378</v>
      </c>
      <c r="K15513">
        <v>298288</v>
      </c>
      <c r="L15513">
        <v>1682069716</v>
      </c>
    </row>
    <row r="15514" spans="1:12" x14ac:dyDescent="0.45">
      <c r="A15514" t="str">
        <f t="shared" si="242"/>
        <v>Naju, Jeonnam, Korea, South</v>
      </c>
      <c r="B15514" t="s">
        <v>19172</v>
      </c>
      <c r="C15514" t="s">
        <v>19172</v>
      </c>
      <c r="D15514">
        <v>35.028300000000002</v>
      </c>
      <c r="E15514">
        <v>126.7175</v>
      </c>
      <c r="F15514" t="s">
        <v>1978</v>
      </c>
      <c r="G15514" t="s">
        <v>1979</v>
      </c>
      <c r="H15514" t="s">
        <v>1980</v>
      </c>
      <c r="I15514" t="s">
        <v>11515</v>
      </c>
      <c r="J15514" t="s">
        <v>366</v>
      </c>
      <c r="K15514">
        <v>92582</v>
      </c>
      <c r="L15514">
        <v>1410651571</v>
      </c>
    </row>
    <row r="15515" spans="1:12" x14ac:dyDescent="0.45">
      <c r="A15515" t="str">
        <f t="shared" si="242"/>
        <v>Naka, Niigata, Japan</v>
      </c>
      <c r="B15515" t="s">
        <v>19173</v>
      </c>
      <c r="C15515" t="s">
        <v>19173</v>
      </c>
      <c r="D15515">
        <v>37.450400000000002</v>
      </c>
      <c r="E15515">
        <v>138.86000000000001</v>
      </c>
      <c r="F15515" t="s">
        <v>514</v>
      </c>
      <c r="G15515" t="s">
        <v>515</v>
      </c>
      <c r="H15515" t="s">
        <v>516</v>
      </c>
      <c r="I15515" t="s">
        <v>11001</v>
      </c>
      <c r="K15515">
        <v>195318</v>
      </c>
      <c r="L15515">
        <v>1392479949</v>
      </c>
    </row>
    <row r="15516" spans="1:12" x14ac:dyDescent="0.45">
      <c r="A15516" t="str">
        <f t="shared" si="242"/>
        <v>Naka, Tokushima, Japan</v>
      </c>
      <c r="B15516" t="s">
        <v>19173</v>
      </c>
      <c r="C15516" t="s">
        <v>19173</v>
      </c>
      <c r="D15516">
        <v>33.857399999999998</v>
      </c>
      <c r="E15516">
        <v>134.4966</v>
      </c>
      <c r="F15516" t="s">
        <v>514</v>
      </c>
      <c r="G15516" t="s">
        <v>515</v>
      </c>
      <c r="H15516" t="s">
        <v>516</v>
      </c>
      <c r="I15516" t="s">
        <v>13161</v>
      </c>
      <c r="K15516">
        <v>7476</v>
      </c>
      <c r="L15516">
        <v>1392537815</v>
      </c>
    </row>
    <row r="15517" spans="1:12" x14ac:dyDescent="0.45">
      <c r="A15517" t="str">
        <f t="shared" si="242"/>
        <v>Nakai, Kōchi, Japan</v>
      </c>
      <c r="B15517" t="s">
        <v>19174</v>
      </c>
      <c r="C15517" t="s">
        <v>19174</v>
      </c>
      <c r="D15517">
        <v>33.575600000000001</v>
      </c>
      <c r="E15517">
        <v>133.6414</v>
      </c>
      <c r="F15517" t="s">
        <v>514</v>
      </c>
      <c r="G15517" t="s">
        <v>515</v>
      </c>
      <c r="H15517" t="s">
        <v>516</v>
      </c>
      <c r="I15517" t="s">
        <v>1145</v>
      </c>
      <c r="K15517">
        <v>46951</v>
      </c>
      <c r="L15517">
        <v>1392020842</v>
      </c>
    </row>
    <row r="15518" spans="1:12" x14ac:dyDescent="0.45">
      <c r="A15518" t="str">
        <f t="shared" si="242"/>
        <v>Nakama, Fukuoka, Japan</v>
      </c>
      <c r="B15518" t="s">
        <v>19175</v>
      </c>
      <c r="C15518" t="s">
        <v>19175</v>
      </c>
      <c r="D15518">
        <v>33.816699999999997</v>
      </c>
      <c r="E15518">
        <v>130.709</v>
      </c>
      <c r="F15518" t="s">
        <v>514</v>
      </c>
      <c r="G15518" t="s">
        <v>515</v>
      </c>
      <c r="H15518" t="s">
        <v>516</v>
      </c>
      <c r="I15518" t="s">
        <v>2570</v>
      </c>
      <c r="K15518">
        <v>40003</v>
      </c>
      <c r="L15518">
        <v>1392968664</v>
      </c>
    </row>
    <row r="15519" spans="1:12" x14ac:dyDescent="0.45">
      <c r="A15519" t="str">
        <f t="shared" si="242"/>
        <v>Nakano, Nagano, Japan</v>
      </c>
      <c r="B15519" t="s">
        <v>19176</v>
      </c>
      <c r="C15519" t="s">
        <v>19176</v>
      </c>
      <c r="D15519">
        <v>36.741900000000001</v>
      </c>
      <c r="E15519">
        <v>138.36940000000001</v>
      </c>
      <c r="F15519" t="s">
        <v>514</v>
      </c>
      <c r="G15519" t="s">
        <v>515</v>
      </c>
      <c r="H15519" t="s">
        <v>516</v>
      </c>
      <c r="I15519" t="s">
        <v>2890</v>
      </c>
      <c r="K15519">
        <v>42390</v>
      </c>
      <c r="L15519">
        <v>1392139023</v>
      </c>
    </row>
    <row r="15520" spans="1:12" x14ac:dyDescent="0.45">
      <c r="A15520" t="str">
        <f t="shared" si="242"/>
        <v>Nakanojōmachi, Gunma, Japan</v>
      </c>
      <c r="B15520" t="s">
        <v>19177</v>
      </c>
      <c r="C15520" t="s">
        <v>19178</v>
      </c>
      <c r="D15520">
        <v>36.590000000000003</v>
      </c>
      <c r="E15520">
        <v>138.84110000000001</v>
      </c>
      <c r="F15520" t="s">
        <v>514</v>
      </c>
      <c r="G15520" t="s">
        <v>515</v>
      </c>
      <c r="H15520" t="s">
        <v>516</v>
      </c>
      <c r="I15520" t="s">
        <v>2070</v>
      </c>
      <c r="K15520">
        <v>15585</v>
      </c>
      <c r="L15520">
        <v>1392957874</v>
      </c>
    </row>
    <row r="15521" spans="1:12" x14ac:dyDescent="0.45">
      <c r="A15521" t="str">
        <f t="shared" si="242"/>
        <v>Nakapiripirit, Nakapiripirit, Uganda</v>
      </c>
      <c r="B15521" t="s">
        <v>19082</v>
      </c>
      <c r="C15521" t="s">
        <v>19082</v>
      </c>
      <c r="D15521">
        <v>1.9167000000000001</v>
      </c>
      <c r="E15521">
        <v>34.783299999999997</v>
      </c>
      <c r="F15521" t="s">
        <v>613</v>
      </c>
      <c r="G15521" t="s">
        <v>614</v>
      </c>
      <c r="H15521" t="s">
        <v>615</v>
      </c>
      <c r="I15521" t="s">
        <v>19082</v>
      </c>
      <c r="J15521" t="s">
        <v>378</v>
      </c>
      <c r="L15521">
        <v>1800663685</v>
      </c>
    </row>
    <row r="15522" spans="1:12" x14ac:dyDescent="0.45">
      <c r="A15522" t="str">
        <f t="shared" si="242"/>
        <v>Nakashunbetsu, Hokkaidō, Japan</v>
      </c>
      <c r="B15522" t="s">
        <v>19179</v>
      </c>
      <c r="C15522" t="s">
        <v>19179</v>
      </c>
      <c r="D15522">
        <v>43.555300000000003</v>
      </c>
      <c r="E15522">
        <v>144.97139999999999</v>
      </c>
      <c r="F15522" t="s">
        <v>514</v>
      </c>
      <c r="G15522" t="s">
        <v>515</v>
      </c>
      <c r="H15522" t="s">
        <v>516</v>
      </c>
      <c r="I15522" t="s">
        <v>517</v>
      </c>
      <c r="K15522">
        <v>23353</v>
      </c>
      <c r="L15522">
        <v>1392557467</v>
      </c>
    </row>
    <row r="15523" spans="1:12" x14ac:dyDescent="0.45">
      <c r="A15523" t="str">
        <f t="shared" si="242"/>
        <v>Nakasongola, Nakasongola, Uganda</v>
      </c>
      <c r="B15523" t="s">
        <v>19180</v>
      </c>
      <c r="C15523" t="s">
        <v>19180</v>
      </c>
      <c r="D15523">
        <v>1.3089</v>
      </c>
      <c r="E15523">
        <v>32.456400000000002</v>
      </c>
      <c r="F15523" t="s">
        <v>613</v>
      </c>
      <c r="G15523" t="s">
        <v>614</v>
      </c>
      <c r="H15523" t="s">
        <v>615</v>
      </c>
      <c r="I15523" t="s">
        <v>19180</v>
      </c>
      <c r="J15523" t="s">
        <v>378</v>
      </c>
      <c r="K15523">
        <v>6921</v>
      </c>
      <c r="L15523">
        <v>1800270160</v>
      </c>
    </row>
    <row r="15524" spans="1:12" x14ac:dyDescent="0.45">
      <c r="A15524" t="str">
        <f t="shared" si="242"/>
        <v>Nakata, Kagoshima, Japan</v>
      </c>
      <c r="B15524" t="s">
        <v>19181</v>
      </c>
      <c r="C15524" t="s">
        <v>19181</v>
      </c>
      <c r="D15524">
        <v>30.533100000000001</v>
      </c>
      <c r="E15524">
        <v>130.95859999999999</v>
      </c>
      <c r="F15524" t="s">
        <v>514</v>
      </c>
      <c r="G15524" t="s">
        <v>515</v>
      </c>
      <c r="H15524" t="s">
        <v>516</v>
      </c>
      <c r="I15524" t="s">
        <v>1761</v>
      </c>
      <c r="K15524">
        <v>7702</v>
      </c>
      <c r="L15524">
        <v>1392487535</v>
      </c>
    </row>
    <row r="15525" spans="1:12" x14ac:dyDescent="0.45">
      <c r="A15525" t="str">
        <f t="shared" si="242"/>
        <v>Nakatsu, Fukuoka, Japan</v>
      </c>
      <c r="B15525" t="s">
        <v>19182</v>
      </c>
      <c r="C15525" t="s">
        <v>19182</v>
      </c>
      <c r="D15525">
        <v>33.598300000000002</v>
      </c>
      <c r="E15525">
        <v>131.1883</v>
      </c>
      <c r="F15525" t="s">
        <v>514</v>
      </c>
      <c r="G15525" t="s">
        <v>515</v>
      </c>
      <c r="H15525" t="s">
        <v>516</v>
      </c>
      <c r="I15525" t="s">
        <v>2570</v>
      </c>
      <c r="K15525">
        <v>82875</v>
      </c>
      <c r="L15525">
        <v>1392944075</v>
      </c>
    </row>
    <row r="15526" spans="1:12" x14ac:dyDescent="0.45">
      <c r="A15526" t="str">
        <f t="shared" si="242"/>
        <v>Nakatsugawa, Gifu, Japan</v>
      </c>
      <c r="B15526" t="s">
        <v>19183</v>
      </c>
      <c r="C15526" t="s">
        <v>19183</v>
      </c>
      <c r="D15526">
        <v>35.487499999999997</v>
      </c>
      <c r="E15526">
        <v>137.50059999999999</v>
      </c>
      <c r="F15526" t="s">
        <v>514</v>
      </c>
      <c r="G15526" t="s">
        <v>515</v>
      </c>
      <c r="H15526" t="s">
        <v>516</v>
      </c>
      <c r="I15526" t="s">
        <v>9401</v>
      </c>
      <c r="K15526">
        <v>76442</v>
      </c>
      <c r="L15526">
        <v>1392764709</v>
      </c>
    </row>
    <row r="15527" spans="1:12" x14ac:dyDescent="0.45">
      <c r="A15527" t="str">
        <f t="shared" si="242"/>
        <v>Nakayama, Yamagata, Japan</v>
      </c>
      <c r="B15527" t="s">
        <v>19184</v>
      </c>
      <c r="C15527" t="s">
        <v>19184</v>
      </c>
      <c r="D15527">
        <v>38.333300000000001</v>
      </c>
      <c r="E15527">
        <v>140.28309999999999</v>
      </c>
      <c r="F15527" t="s">
        <v>514</v>
      </c>
      <c r="G15527" t="s">
        <v>515</v>
      </c>
      <c r="H15527" t="s">
        <v>516</v>
      </c>
      <c r="I15527" t="s">
        <v>10313</v>
      </c>
      <c r="K15527">
        <v>10800</v>
      </c>
      <c r="L15527">
        <v>1392891031</v>
      </c>
    </row>
    <row r="15528" spans="1:12" x14ac:dyDescent="0.45">
      <c r="A15528" t="str">
        <f t="shared" si="242"/>
        <v>Nakhodka, Yamalo-Nenetskiy Avtonomnyy Okrug, Russia</v>
      </c>
      <c r="B15528" t="s">
        <v>19185</v>
      </c>
      <c r="C15528" t="s">
        <v>19185</v>
      </c>
      <c r="D15528">
        <v>67.750399999999999</v>
      </c>
      <c r="E15528">
        <v>77.52</v>
      </c>
      <c r="F15528" t="s">
        <v>504</v>
      </c>
      <c r="G15528" t="s">
        <v>505</v>
      </c>
      <c r="H15528" t="s">
        <v>506</v>
      </c>
      <c r="I15528" t="s">
        <v>11388</v>
      </c>
      <c r="K15528">
        <v>159551</v>
      </c>
      <c r="L15528">
        <v>1643884797</v>
      </c>
    </row>
    <row r="15529" spans="1:12" x14ac:dyDescent="0.45">
      <c r="A15529" t="str">
        <f t="shared" si="242"/>
        <v>Nakhodka, Primorskiy Kray, Russia</v>
      </c>
      <c r="B15529" t="s">
        <v>19185</v>
      </c>
      <c r="C15529" t="s">
        <v>19185</v>
      </c>
      <c r="D15529">
        <v>42.816699999999997</v>
      </c>
      <c r="E15529">
        <v>132.88329999999999</v>
      </c>
      <c r="F15529" t="s">
        <v>504</v>
      </c>
      <c r="G15529" t="s">
        <v>505</v>
      </c>
      <c r="H15529" t="s">
        <v>506</v>
      </c>
      <c r="I15529" t="s">
        <v>2444</v>
      </c>
      <c r="K15529">
        <v>151420</v>
      </c>
      <c r="L15529">
        <v>1643144321</v>
      </c>
    </row>
    <row r="15530" spans="1:12" x14ac:dyDescent="0.45">
      <c r="A15530" t="str">
        <f t="shared" si="242"/>
        <v>Nakhon Nayok, Nakhon Nayok, Thailand</v>
      </c>
      <c r="B15530" t="s">
        <v>19186</v>
      </c>
      <c r="C15530" t="s">
        <v>19186</v>
      </c>
      <c r="D15530">
        <v>14.203099999999999</v>
      </c>
      <c r="E15530">
        <v>101.215</v>
      </c>
      <c r="F15530" t="s">
        <v>1864</v>
      </c>
      <c r="G15530" t="s">
        <v>1865</v>
      </c>
      <c r="H15530" t="s">
        <v>1866</v>
      </c>
      <c r="I15530" t="s">
        <v>19186</v>
      </c>
      <c r="J15530" t="s">
        <v>378</v>
      </c>
      <c r="K15530">
        <v>16195</v>
      </c>
      <c r="L15530">
        <v>1764068248</v>
      </c>
    </row>
    <row r="15531" spans="1:12" x14ac:dyDescent="0.45">
      <c r="A15531" t="str">
        <f t="shared" si="242"/>
        <v>Nakhon Pathom, Nakhon Pathom, Thailand</v>
      </c>
      <c r="B15531" t="s">
        <v>3385</v>
      </c>
      <c r="C15531" t="s">
        <v>3385</v>
      </c>
      <c r="D15531">
        <v>13.8194</v>
      </c>
      <c r="E15531">
        <v>100.0581</v>
      </c>
      <c r="F15531" t="s">
        <v>1864</v>
      </c>
      <c r="G15531" t="s">
        <v>1865</v>
      </c>
      <c r="H15531" t="s">
        <v>1866</v>
      </c>
      <c r="I15531" t="s">
        <v>3385</v>
      </c>
      <c r="J15531" t="s">
        <v>378</v>
      </c>
      <c r="K15531">
        <v>78780</v>
      </c>
      <c r="L15531">
        <v>1764251992</v>
      </c>
    </row>
    <row r="15532" spans="1:12" x14ac:dyDescent="0.45">
      <c r="A15532" t="str">
        <f t="shared" si="242"/>
        <v>Nakhon Phanom, Nakhon Phanom, Thailand</v>
      </c>
      <c r="B15532" t="s">
        <v>19187</v>
      </c>
      <c r="C15532" t="s">
        <v>19187</v>
      </c>
      <c r="D15532">
        <v>17.4069</v>
      </c>
      <c r="E15532">
        <v>104.7808</v>
      </c>
      <c r="F15532" t="s">
        <v>1864</v>
      </c>
      <c r="G15532" t="s">
        <v>1865</v>
      </c>
      <c r="H15532" t="s">
        <v>1866</v>
      </c>
      <c r="I15532" t="s">
        <v>19187</v>
      </c>
      <c r="J15532" t="s">
        <v>378</v>
      </c>
      <c r="K15532">
        <v>26437</v>
      </c>
      <c r="L15532">
        <v>1764103547</v>
      </c>
    </row>
    <row r="15533" spans="1:12" x14ac:dyDescent="0.45">
      <c r="A15533" t="str">
        <f t="shared" si="242"/>
        <v>Nakhon Ratchasima, Nakhon Ratchasima, Thailand</v>
      </c>
      <c r="B15533" t="s">
        <v>5435</v>
      </c>
      <c r="C15533" t="s">
        <v>5435</v>
      </c>
      <c r="D15533">
        <v>14.973599999999999</v>
      </c>
      <c r="E15533">
        <v>102.0831</v>
      </c>
      <c r="F15533" t="s">
        <v>1864</v>
      </c>
      <c r="G15533" t="s">
        <v>1865</v>
      </c>
      <c r="H15533" t="s">
        <v>1866</v>
      </c>
      <c r="I15533" t="s">
        <v>5435</v>
      </c>
      <c r="J15533" t="s">
        <v>378</v>
      </c>
      <c r="K15533">
        <v>134440</v>
      </c>
      <c r="L15533">
        <v>1764752197</v>
      </c>
    </row>
    <row r="15534" spans="1:12" x14ac:dyDescent="0.45">
      <c r="A15534" t="str">
        <f t="shared" si="242"/>
        <v>Nakhon Sawan, Nakhon Sawan, Thailand</v>
      </c>
      <c r="B15534" t="s">
        <v>7067</v>
      </c>
      <c r="C15534" t="s">
        <v>7067</v>
      </c>
      <c r="D15534">
        <v>15.7133</v>
      </c>
      <c r="E15534">
        <v>100.1353</v>
      </c>
      <c r="F15534" t="s">
        <v>1864</v>
      </c>
      <c r="G15534" t="s">
        <v>1865</v>
      </c>
      <c r="H15534" t="s">
        <v>1866</v>
      </c>
      <c r="I15534" t="s">
        <v>7067</v>
      </c>
      <c r="J15534" t="s">
        <v>378</v>
      </c>
      <c r="K15534">
        <v>86439</v>
      </c>
      <c r="L15534">
        <v>1764821078</v>
      </c>
    </row>
    <row r="15535" spans="1:12" x14ac:dyDescent="0.45">
      <c r="A15535" t="str">
        <f t="shared" si="242"/>
        <v>Nakhon Si Thammarat, Nakhon Si Thammarat, Thailand</v>
      </c>
      <c r="B15535" t="s">
        <v>3371</v>
      </c>
      <c r="C15535" t="s">
        <v>3371</v>
      </c>
      <c r="D15535">
        <v>8.4332999999999991</v>
      </c>
      <c r="E15535">
        <v>99.966700000000003</v>
      </c>
      <c r="F15535" t="s">
        <v>1864</v>
      </c>
      <c r="G15535" t="s">
        <v>1865</v>
      </c>
      <c r="H15535" t="s">
        <v>1866</v>
      </c>
      <c r="I15535" t="s">
        <v>3371</v>
      </c>
      <c r="J15535" t="s">
        <v>378</v>
      </c>
      <c r="K15535">
        <v>106322</v>
      </c>
      <c r="L15535">
        <v>1764409111</v>
      </c>
    </row>
    <row r="15536" spans="1:12" x14ac:dyDescent="0.45">
      <c r="A15536" t="str">
        <f t="shared" si="242"/>
        <v>Naklo, Naklo, Slovenia</v>
      </c>
      <c r="B15536" t="s">
        <v>19188</v>
      </c>
      <c r="C15536" t="s">
        <v>19188</v>
      </c>
      <c r="D15536">
        <v>46.274900000000002</v>
      </c>
      <c r="E15536">
        <v>14.317600000000001</v>
      </c>
      <c r="F15536" t="s">
        <v>1111</v>
      </c>
      <c r="G15536" t="s">
        <v>1112</v>
      </c>
      <c r="H15536" t="s">
        <v>1113</v>
      </c>
      <c r="I15536" t="s">
        <v>19188</v>
      </c>
      <c r="J15536" t="s">
        <v>378</v>
      </c>
      <c r="K15536">
        <v>1776</v>
      </c>
      <c r="L15536">
        <v>1705637872</v>
      </c>
    </row>
    <row r="15537" spans="1:12" x14ac:dyDescent="0.45">
      <c r="A15537" t="str">
        <f t="shared" si="242"/>
        <v>Nakło nad Notecią, Kujawsko-Pomorskie, Poland</v>
      </c>
      <c r="B15537" t="s">
        <v>19189</v>
      </c>
      <c r="C15537" t="s">
        <v>19190</v>
      </c>
      <c r="D15537">
        <v>53.142099999999999</v>
      </c>
      <c r="E15537">
        <v>17.601800000000001</v>
      </c>
      <c r="F15537" t="s">
        <v>3993</v>
      </c>
      <c r="G15537" t="s">
        <v>3994</v>
      </c>
      <c r="H15537" t="s">
        <v>3995</v>
      </c>
      <c r="I15537" t="s">
        <v>5749</v>
      </c>
      <c r="J15537" t="s">
        <v>366</v>
      </c>
      <c r="K15537">
        <v>19507</v>
      </c>
      <c r="L15537">
        <v>1616313608</v>
      </c>
    </row>
    <row r="15538" spans="1:12" x14ac:dyDescent="0.45">
      <c r="A15538" t="str">
        <f t="shared" si="242"/>
        <v>Nakuru, Nakuru, Kenya</v>
      </c>
      <c r="B15538" t="s">
        <v>19164</v>
      </c>
      <c r="C15538" t="s">
        <v>19164</v>
      </c>
      <c r="D15538">
        <v>-0.2833</v>
      </c>
      <c r="E15538">
        <v>36.066699999999997</v>
      </c>
      <c r="F15538" t="s">
        <v>2672</v>
      </c>
      <c r="G15538" t="s">
        <v>2673</v>
      </c>
      <c r="H15538" t="s">
        <v>2674</v>
      </c>
      <c r="I15538" t="s">
        <v>19164</v>
      </c>
      <c r="J15538" t="s">
        <v>378</v>
      </c>
      <c r="K15538">
        <v>307990</v>
      </c>
      <c r="L15538">
        <v>1404140179</v>
      </c>
    </row>
    <row r="15539" spans="1:12" x14ac:dyDescent="0.45">
      <c r="A15539" t="str">
        <f t="shared" si="242"/>
        <v>Nalchik, Kabardino-Balkariya, Russia</v>
      </c>
      <c r="B15539" t="s">
        <v>19191</v>
      </c>
      <c r="C15539" t="s">
        <v>19191</v>
      </c>
      <c r="D15539">
        <v>43.4833</v>
      </c>
      <c r="E15539">
        <v>43.616700000000002</v>
      </c>
      <c r="F15539" t="s">
        <v>504</v>
      </c>
      <c r="G15539" t="s">
        <v>505</v>
      </c>
      <c r="H15539" t="s">
        <v>506</v>
      </c>
      <c r="I15539" t="s">
        <v>3199</v>
      </c>
      <c r="J15539" t="s">
        <v>378</v>
      </c>
      <c r="K15539">
        <v>265162</v>
      </c>
      <c r="L15539">
        <v>1643746064</v>
      </c>
    </row>
    <row r="15540" spans="1:12" x14ac:dyDescent="0.45">
      <c r="A15540" t="str">
        <f t="shared" si="242"/>
        <v>Nalerigu, Northern, Ghana</v>
      </c>
      <c r="B15540" t="s">
        <v>19192</v>
      </c>
      <c r="C15540" t="s">
        <v>19192</v>
      </c>
      <c r="D15540">
        <v>10.5273</v>
      </c>
      <c r="E15540">
        <v>-0.36980000000000002</v>
      </c>
      <c r="F15540" t="s">
        <v>719</v>
      </c>
      <c r="G15540" t="s">
        <v>720</v>
      </c>
      <c r="H15540" t="s">
        <v>721</v>
      </c>
      <c r="I15540" t="s">
        <v>372</v>
      </c>
      <c r="J15540" t="s">
        <v>378</v>
      </c>
      <c r="L15540">
        <v>1288845503</v>
      </c>
    </row>
    <row r="15541" spans="1:12" x14ac:dyDescent="0.45">
      <c r="A15541" t="str">
        <f t="shared" si="242"/>
        <v>Nalgonda, Telangana, India</v>
      </c>
      <c r="B15541" t="s">
        <v>19193</v>
      </c>
      <c r="C15541" t="s">
        <v>19193</v>
      </c>
      <c r="D15541">
        <v>17.05</v>
      </c>
      <c r="E15541">
        <v>79.27</v>
      </c>
      <c r="F15541" t="s">
        <v>626</v>
      </c>
      <c r="G15541" t="s">
        <v>627</v>
      </c>
      <c r="H15541" t="s">
        <v>628</v>
      </c>
      <c r="I15541" t="s">
        <v>853</v>
      </c>
      <c r="K15541">
        <v>154326</v>
      </c>
      <c r="L15541">
        <v>1356414359</v>
      </c>
    </row>
    <row r="15542" spans="1:12" x14ac:dyDescent="0.45">
      <c r="A15542" t="str">
        <f t="shared" si="242"/>
        <v>Naliya, Gujarāt, India</v>
      </c>
      <c r="B15542" t="s">
        <v>19194</v>
      </c>
      <c r="C15542" t="s">
        <v>19194</v>
      </c>
      <c r="D15542">
        <v>23.261099999999999</v>
      </c>
      <c r="E15542">
        <v>68.826700000000002</v>
      </c>
      <c r="F15542" t="s">
        <v>626</v>
      </c>
      <c r="G15542" t="s">
        <v>627</v>
      </c>
      <c r="H15542" t="s">
        <v>628</v>
      </c>
      <c r="I15542" t="s">
        <v>991</v>
      </c>
      <c r="K15542">
        <v>11415</v>
      </c>
      <c r="L15542">
        <v>1356368840</v>
      </c>
    </row>
    <row r="15543" spans="1:12" x14ac:dyDescent="0.45">
      <c r="A15543" t="str">
        <f t="shared" si="242"/>
        <v>Nallıhan, Ankara, Turkey</v>
      </c>
      <c r="B15543" t="s">
        <v>19195</v>
      </c>
      <c r="C15543" t="s">
        <v>19196</v>
      </c>
      <c r="D15543">
        <v>40.185899999999997</v>
      </c>
      <c r="E15543">
        <v>31.3508</v>
      </c>
      <c r="F15543" t="s">
        <v>806</v>
      </c>
      <c r="G15543" t="s">
        <v>807</v>
      </c>
      <c r="H15543" t="s">
        <v>808</v>
      </c>
      <c r="I15543" t="s">
        <v>2053</v>
      </c>
      <c r="J15543" t="s">
        <v>366</v>
      </c>
      <c r="K15543">
        <v>28091</v>
      </c>
      <c r="L15543">
        <v>1792689244</v>
      </c>
    </row>
    <row r="15544" spans="1:12" x14ac:dyDescent="0.45">
      <c r="A15544" t="str">
        <f t="shared" si="242"/>
        <v>Nālūt, Nālūt, Libya</v>
      </c>
      <c r="B15544" t="s">
        <v>8074</v>
      </c>
      <c r="C15544" t="s">
        <v>19197</v>
      </c>
      <c r="D15544">
        <v>31.880400000000002</v>
      </c>
      <c r="E15544">
        <v>10.97</v>
      </c>
      <c r="F15544" t="s">
        <v>1103</v>
      </c>
      <c r="G15544" t="s">
        <v>1104</v>
      </c>
      <c r="H15544" t="s">
        <v>1105</v>
      </c>
      <c r="I15544" t="s">
        <v>8074</v>
      </c>
      <c r="J15544" t="s">
        <v>378</v>
      </c>
      <c r="K15544">
        <v>66609</v>
      </c>
      <c r="L15544">
        <v>1434550258</v>
      </c>
    </row>
    <row r="15545" spans="1:12" x14ac:dyDescent="0.45">
      <c r="A15545" t="str">
        <f t="shared" si="242"/>
        <v>Nam Định, Nam Định, Vietnam</v>
      </c>
      <c r="B15545" t="s">
        <v>19198</v>
      </c>
      <c r="C15545" t="s">
        <v>19199</v>
      </c>
      <c r="D15545">
        <v>20.420000000000002</v>
      </c>
      <c r="E15545">
        <v>106.1683</v>
      </c>
      <c r="F15545" t="s">
        <v>2163</v>
      </c>
      <c r="G15545" t="s">
        <v>2164</v>
      </c>
      <c r="H15545" t="s">
        <v>2165</v>
      </c>
      <c r="I15545" t="s">
        <v>19198</v>
      </c>
      <c r="J15545" t="s">
        <v>378</v>
      </c>
      <c r="K15545">
        <v>352108</v>
      </c>
      <c r="L15545">
        <v>1704906277</v>
      </c>
    </row>
    <row r="15546" spans="1:12" x14ac:dyDescent="0.45">
      <c r="A15546" t="str">
        <f t="shared" si="242"/>
        <v>Namaacha, Maputo, Mozambique</v>
      </c>
      <c r="B15546" t="s">
        <v>19200</v>
      </c>
      <c r="C15546" t="s">
        <v>19200</v>
      </c>
      <c r="D15546">
        <v>-25.966699999999999</v>
      </c>
      <c r="E15546">
        <v>32.033299999999997</v>
      </c>
      <c r="F15546" t="s">
        <v>2135</v>
      </c>
      <c r="G15546" t="s">
        <v>2136</v>
      </c>
      <c r="H15546" t="s">
        <v>2137</v>
      </c>
      <c r="I15546" t="s">
        <v>17380</v>
      </c>
      <c r="K15546">
        <v>29272</v>
      </c>
      <c r="L15546">
        <v>1508141495</v>
      </c>
    </row>
    <row r="15547" spans="1:12" x14ac:dyDescent="0.45">
      <c r="A15547" t="str">
        <f t="shared" si="242"/>
        <v>Namanga, , Kenya</v>
      </c>
      <c r="B15547" t="s">
        <v>19201</v>
      </c>
      <c r="C15547" t="s">
        <v>19201</v>
      </c>
      <c r="D15547">
        <v>-2.5499999999999998</v>
      </c>
      <c r="E15547">
        <v>36.783299999999997</v>
      </c>
      <c r="F15547" t="s">
        <v>2672</v>
      </c>
      <c r="G15547" t="s">
        <v>2673</v>
      </c>
      <c r="H15547" t="s">
        <v>2674</v>
      </c>
      <c r="K15547">
        <v>13193</v>
      </c>
      <c r="L15547">
        <v>1404000001</v>
      </c>
    </row>
    <row r="15548" spans="1:12" x14ac:dyDescent="0.45">
      <c r="A15548" t="str">
        <f t="shared" si="242"/>
        <v>Namangan, Namangan, Uzbekistan</v>
      </c>
      <c r="B15548" t="s">
        <v>7027</v>
      </c>
      <c r="C15548" t="s">
        <v>7027</v>
      </c>
      <c r="D15548">
        <v>40.9953</v>
      </c>
      <c r="E15548">
        <v>71.672499999999999</v>
      </c>
      <c r="F15548" t="s">
        <v>1966</v>
      </c>
      <c r="G15548" t="s">
        <v>1967</v>
      </c>
      <c r="H15548" t="s">
        <v>1968</v>
      </c>
      <c r="I15548" t="s">
        <v>7027</v>
      </c>
      <c r="J15548" t="s">
        <v>378</v>
      </c>
      <c r="K15548">
        <v>408500</v>
      </c>
      <c r="L15548">
        <v>1860894033</v>
      </c>
    </row>
    <row r="15549" spans="1:12" x14ac:dyDescent="0.45">
      <c r="A15549" t="str">
        <f t="shared" si="242"/>
        <v>Namayingo, Namayingo, Uganda</v>
      </c>
      <c r="B15549" t="s">
        <v>19202</v>
      </c>
      <c r="C15549" t="s">
        <v>19202</v>
      </c>
      <c r="D15549">
        <v>0.23980000000000001</v>
      </c>
      <c r="E15549">
        <v>33.884900000000002</v>
      </c>
      <c r="F15549" t="s">
        <v>613</v>
      </c>
      <c r="G15549" t="s">
        <v>614</v>
      </c>
      <c r="H15549" t="s">
        <v>615</v>
      </c>
      <c r="I15549" t="s">
        <v>19202</v>
      </c>
      <c r="J15549" t="s">
        <v>378</v>
      </c>
      <c r="L15549">
        <v>1800633600</v>
      </c>
    </row>
    <row r="15550" spans="1:12" x14ac:dyDescent="0.45">
      <c r="A15550" t="str">
        <f t="shared" si="242"/>
        <v>Nambour, Queensland, Australia</v>
      </c>
      <c r="B15550" t="s">
        <v>19203</v>
      </c>
      <c r="C15550" t="s">
        <v>19203</v>
      </c>
      <c r="D15550">
        <v>-26.626899999999999</v>
      </c>
      <c r="E15550">
        <v>152.95920000000001</v>
      </c>
      <c r="F15550" t="s">
        <v>830</v>
      </c>
      <c r="G15550" t="s">
        <v>831</v>
      </c>
      <c r="H15550" t="s">
        <v>832</v>
      </c>
      <c r="I15550" t="s">
        <v>1959</v>
      </c>
      <c r="K15550">
        <v>11187</v>
      </c>
      <c r="L15550">
        <v>1036804920</v>
      </c>
    </row>
    <row r="15551" spans="1:12" x14ac:dyDescent="0.45">
      <c r="A15551" t="str">
        <f t="shared" si="242"/>
        <v>Nambu, Yamanashi, Japan</v>
      </c>
      <c r="B15551" t="s">
        <v>19204</v>
      </c>
      <c r="C15551" t="s">
        <v>19204</v>
      </c>
      <c r="D15551">
        <v>35.2425</v>
      </c>
      <c r="E15551">
        <v>138.48609999999999</v>
      </c>
      <c r="F15551" t="s">
        <v>514</v>
      </c>
      <c r="G15551" t="s">
        <v>515</v>
      </c>
      <c r="H15551" t="s">
        <v>516</v>
      </c>
      <c r="I15551" t="s">
        <v>12807</v>
      </c>
      <c r="K15551">
        <v>7341</v>
      </c>
      <c r="L15551">
        <v>1392148578</v>
      </c>
    </row>
    <row r="15552" spans="1:12" x14ac:dyDescent="0.45">
      <c r="A15552" t="str">
        <f t="shared" si="242"/>
        <v>Nambucca Heads, New South Wales, Australia</v>
      </c>
      <c r="B15552" t="s">
        <v>19205</v>
      </c>
      <c r="C15552" t="s">
        <v>19205</v>
      </c>
      <c r="D15552">
        <v>-30.641400000000001</v>
      </c>
      <c r="E15552">
        <v>152.9906</v>
      </c>
      <c r="F15552" t="s">
        <v>830</v>
      </c>
      <c r="G15552" t="s">
        <v>831</v>
      </c>
      <c r="H15552" t="s">
        <v>832</v>
      </c>
      <c r="I15552" t="s">
        <v>1454</v>
      </c>
      <c r="K15552">
        <v>6327</v>
      </c>
      <c r="L15552">
        <v>1036453067</v>
      </c>
    </row>
    <row r="15553" spans="1:12" x14ac:dyDescent="0.45">
      <c r="A15553" t="str">
        <f t="shared" si="242"/>
        <v>Namegata, Ibaraki, Japan</v>
      </c>
      <c r="B15553" t="s">
        <v>19206</v>
      </c>
      <c r="C15553" t="s">
        <v>19206</v>
      </c>
      <c r="D15553">
        <v>35.990299999999998</v>
      </c>
      <c r="E15553">
        <v>140.48920000000001</v>
      </c>
      <c r="F15553" t="s">
        <v>514</v>
      </c>
      <c r="G15553" t="s">
        <v>515</v>
      </c>
      <c r="H15553" t="s">
        <v>516</v>
      </c>
      <c r="I15553" t="s">
        <v>1844</v>
      </c>
      <c r="K15553">
        <v>32604</v>
      </c>
      <c r="L15553">
        <v>1392906263</v>
      </c>
    </row>
    <row r="15554" spans="1:12" x14ac:dyDescent="0.45">
      <c r="A15554" t="str">
        <f t="shared" si="242"/>
        <v>Námestovo, Žilinský, Slovakia</v>
      </c>
      <c r="B15554" t="s">
        <v>19207</v>
      </c>
      <c r="C15554" t="s">
        <v>19208</v>
      </c>
      <c r="D15554">
        <v>49.41</v>
      </c>
      <c r="E15554">
        <v>19.48</v>
      </c>
      <c r="F15554" t="s">
        <v>3518</v>
      </c>
      <c r="G15554" t="s">
        <v>3519</v>
      </c>
      <c r="H15554" t="s">
        <v>3520</v>
      </c>
      <c r="I15554" t="s">
        <v>5766</v>
      </c>
      <c r="J15554" t="s">
        <v>366</v>
      </c>
      <c r="K15554">
        <v>7876</v>
      </c>
      <c r="L15554">
        <v>1703178058</v>
      </c>
    </row>
    <row r="15555" spans="1:12" x14ac:dyDescent="0.45">
      <c r="A15555" t="str">
        <f t="shared" ref="A15555:A15618" si="243">CONCATENATE(B15555,", ",I15555,", ",F15555)</f>
        <v>Namp’o, P’yŏngnam, Korea, North</v>
      </c>
      <c r="B15555" t="s">
        <v>19209</v>
      </c>
      <c r="C15555" t="s">
        <v>19210</v>
      </c>
      <c r="D15555">
        <v>38.7333</v>
      </c>
      <c r="E15555">
        <v>125.4</v>
      </c>
      <c r="F15555" t="s">
        <v>2047</v>
      </c>
      <c r="G15555" t="s">
        <v>2048</v>
      </c>
      <c r="H15555" t="s">
        <v>2049</v>
      </c>
      <c r="I15555" t="s">
        <v>2050</v>
      </c>
      <c r="J15555" t="s">
        <v>378</v>
      </c>
      <c r="K15555">
        <v>310864</v>
      </c>
      <c r="L15555">
        <v>1408892768</v>
      </c>
    </row>
    <row r="15556" spans="1:12" x14ac:dyDescent="0.45">
      <c r="A15556" t="str">
        <f t="shared" si="243"/>
        <v>Nampa, Idaho, United States</v>
      </c>
      <c r="B15556" t="s">
        <v>19211</v>
      </c>
      <c r="C15556" t="s">
        <v>19211</v>
      </c>
      <c r="D15556">
        <v>43.584499999999998</v>
      </c>
      <c r="E15556">
        <v>-116.56310000000001</v>
      </c>
      <c r="F15556" t="s">
        <v>530</v>
      </c>
      <c r="G15556" t="s">
        <v>531</v>
      </c>
      <c r="H15556" t="s">
        <v>532</v>
      </c>
      <c r="I15556" t="s">
        <v>1862</v>
      </c>
      <c r="K15556">
        <v>184428</v>
      </c>
      <c r="L15556">
        <v>1840020041</v>
      </c>
    </row>
    <row r="15557" spans="1:12" x14ac:dyDescent="0.45">
      <c r="A15557" t="str">
        <f t="shared" si="243"/>
        <v>Nampula, Nampula, Mozambique</v>
      </c>
      <c r="B15557" t="s">
        <v>2138</v>
      </c>
      <c r="C15557" t="s">
        <v>2138</v>
      </c>
      <c r="D15557">
        <v>-15.1167</v>
      </c>
      <c r="E15557">
        <v>39.2667</v>
      </c>
      <c r="F15557" t="s">
        <v>2135</v>
      </c>
      <c r="G15557" t="s">
        <v>2136</v>
      </c>
      <c r="H15557" t="s">
        <v>2137</v>
      </c>
      <c r="I15557" t="s">
        <v>2138</v>
      </c>
      <c r="J15557" t="s">
        <v>378</v>
      </c>
      <c r="K15557">
        <v>477900</v>
      </c>
      <c r="L15557">
        <v>1508958445</v>
      </c>
    </row>
    <row r="15558" spans="1:12" x14ac:dyDescent="0.45">
      <c r="A15558" t="str">
        <f t="shared" si="243"/>
        <v>Namsan, Hambuk, Korea, North</v>
      </c>
      <c r="B15558" t="s">
        <v>19212</v>
      </c>
      <c r="C15558" t="s">
        <v>19212</v>
      </c>
      <c r="D15558">
        <v>42.230400000000003</v>
      </c>
      <c r="E15558">
        <v>129.2304</v>
      </c>
      <c r="F15558" t="s">
        <v>2047</v>
      </c>
      <c r="G15558" t="s">
        <v>2048</v>
      </c>
      <c r="H15558" t="s">
        <v>2049</v>
      </c>
      <c r="I15558" t="s">
        <v>6507</v>
      </c>
      <c r="J15558" t="s">
        <v>366</v>
      </c>
      <c r="K15558">
        <v>80146</v>
      </c>
      <c r="L15558">
        <v>1408000884</v>
      </c>
    </row>
    <row r="15559" spans="1:12" x14ac:dyDescent="0.45">
      <c r="A15559" t="str">
        <f t="shared" si="243"/>
        <v>Namsos, Nord-Trøndelag, Norway</v>
      </c>
      <c r="B15559" t="s">
        <v>19213</v>
      </c>
      <c r="C15559" t="s">
        <v>19213</v>
      </c>
      <c r="D15559">
        <v>64.466999999999999</v>
      </c>
      <c r="E15559">
        <v>11.494</v>
      </c>
      <c r="F15559" t="s">
        <v>1169</v>
      </c>
      <c r="G15559" t="s">
        <v>1170</v>
      </c>
      <c r="H15559" t="s">
        <v>1171</v>
      </c>
      <c r="I15559" t="s">
        <v>16281</v>
      </c>
      <c r="J15559" t="s">
        <v>366</v>
      </c>
      <c r="K15559">
        <v>8471</v>
      </c>
      <c r="L15559">
        <v>1578576567</v>
      </c>
    </row>
    <row r="15560" spans="1:12" x14ac:dyDescent="0.45">
      <c r="A15560" t="str">
        <f t="shared" si="243"/>
        <v>Namtu, Shan State, Burma</v>
      </c>
      <c r="B15560" t="s">
        <v>19214</v>
      </c>
      <c r="C15560" t="s">
        <v>19214</v>
      </c>
      <c r="D15560">
        <v>23.0837</v>
      </c>
      <c r="E15560">
        <v>97.4</v>
      </c>
      <c r="F15560" t="s">
        <v>1584</v>
      </c>
      <c r="G15560" t="s">
        <v>1585</v>
      </c>
      <c r="H15560" t="s">
        <v>1586</v>
      </c>
      <c r="I15560" t="s">
        <v>14451</v>
      </c>
      <c r="K15560">
        <v>48591</v>
      </c>
      <c r="L15560">
        <v>1104043404</v>
      </c>
    </row>
    <row r="15561" spans="1:12" x14ac:dyDescent="0.45">
      <c r="A15561" t="str">
        <f t="shared" si="243"/>
        <v>Namur, Wallonia, Belgium</v>
      </c>
      <c r="B15561" t="s">
        <v>19215</v>
      </c>
      <c r="C15561" t="s">
        <v>19215</v>
      </c>
      <c r="D15561">
        <v>50.466700000000003</v>
      </c>
      <c r="E15561">
        <v>4.8666999999999998</v>
      </c>
      <c r="F15561" t="s">
        <v>453</v>
      </c>
      <c r="G15561" t="s">
        <v>454</v>
      </c>
      <c r="H15561" t="s">
        <v>455</v>
      </c>
      <c r="I15561" t="s">
        <v>1957</v>
      </c>
      <c r="J15561" t="s">
        <v>378</v>
      </c>
      <c r="K15561">
        <v>110939</v>
      </c>
      <c r="L15561">
        <v>1056954156</v>
      </c>
    </row>
    <row r="15562" spans="1:12" x14ac:dyDescent="0.45">
      <c r="A15562" t="str">
        <f t="shared" si="243"/>
        <v>Namutumba, Namutumba, Uganda</v>
      </c>
      <c r="B15562" t="s">
        <v>19216</v>
      </c>
      <c r="C15562" t="s">
        <v>19216</v>
      </c>
      <c r="D15562">
        <v>0.83630000000000004</v>
      </c>
      <c r="E15562">
        <v>33.6858</v>
      </c>
      <c r="F15562" t="s">
        <v>613</v>
      </c>
      <c r="G15562" t="s">
        <v>614</v>
      </c>
      <c r="H15562" t="s">
        <v>615</v>
      </c>
      <c r="I15562" t="s">
        <v>19216</v>
      </c>
      <c r="J15562" t="s">
        <v>378</v>
      </c>
      <c r="L15562">
        <v>1800673440</v>
      </c>
    </row>
    <row r="15563" spans="1:12" x14ac:dyDescent="0.45">
      <c r="A15563" t="str">
        <f t="shared" si="243"/>
        <v>Nan, Nan, Thailand</v>
      </c>
      <c r="B15563" t="s">
        <v>19217</v>
      </c>
      <c r="C15563" t="s">
        <v>19217</v>
      </c>
      <c r="D15563">
        <v>18.783300000000001</v>
      </c>
      <c r="E15563">
        <v>100.7833</v>
      </c>
      <c r="F15563" t="s">
        <v>1864</v>
      </c>
      <c r="G15563" t="s">
        <v>1865</v>
      </c>
      <c r="H15563" t="s">
        <v>1866</v>
      </c>
      <c r="I15563" t="s">
        <v>19217</v>
      </c>
      <c r="J15563" t="s">
        <v>378</v>
      </c>
      <c r="K15563">
        <v>20595</v>
      </c>
      <c r="L15563">
        <v>1764061223</v>
      </c>
    </row>
    <row r="15564" spans="1:12" x14ac:dyDescent="0.45">
      <c r="A15564" t="str">
        <f t="shared" si="243"/>
        <v>Nanaimo, British Columbia, Canada</v>
      </c>
      <c r="B15564" t="s">
        <v>19218</v>
      </c>
      <c r="C15564" t="s">
        <v>19218</v>
      </c>
      <c r="D15564">
        <v>49.164200000000001</v>
      </c>
      <c r="E15564">
        <v>-123.93640000000001</v>
      </c>
      <c r="F15564" t="s">
        <v>541</v>
      </c>
      <c r="G15564" t="s">
        <v>542</v>
      </c>
      <c r="H15564" t="s">
        <v>543</v>
      </c>
      <c r="I15564" t="s">
        <v>544</v>
      </c>
      <c r="K15564">
        <v>90504</v>
      </c>
      <c r="L15564">
        <v>1124623893</v>
      </c>
    </row>
    <row r="15565" spans="1:12" x14ac:dyDescent="0.45">
      <c r="A15565" t="str">
        <f t="shared" si="243"/>
        <v>Nanakuli, Hawaii, United States</v>
      </c>
      <c r="B15565" t="s">
        <v>19219</v>
      </c>
      <c r="C15565" t="s">
        <v>19219</v>
      </c>
      <c r="D15565">
        <v>21.389199999999999</v>
      </c>
      <c r="E15565">
        <v>-158.14449999999999</v>
      </c>
      <c r="F15565" t="s">
        <v>530</v>
      </c>
      <c r="G15565" t="s">
        <v>531</v>
      </c>
      <c r="H15565" t="s">
        <v>532</v>
      </c>
      <c r="I15565" t="s">
        <v>1010</v>
      </c>
      <c r="K15565">
        <v>11742</v>
      </c>
      <c r="L15565">
        <v>1840029531</v>
      </c>
    </row>
    <row r="15566" spans="1:12" x14ac:dyDescent="0.45">
      <c r="A15566" t="str">
        <f t="shared" si="243"/>
        <v>Nanbei, Kanagawa, Japan</v>
      </c>
      <c r="B15566" t="s">
        <v>19220</v>
      </c>
      <c r="C15566" t="s">
        <v>19220</v>
      </c>
      <c r="D15566">
        <v>35.320599999999999</v>
      </c>
      <c r="E15566">
        <v>139.1</v>
      </c>
      <c r="F15566" t="s">
        <v>514</v>
      </c>
      <c r="G15566" t="s">
        <v>515</v>
      </c>
      <c r="H15566" t="s">
        <v>516</v>
      </c>
      <c r="I15566" t="s">
        <v>1087</v>
      </c>
      <c r="K15566">
        <v>41814</v>
      </c>
      <c r="L15566">
        <v>1392514585</v>
      </c>
    </row>
    <row r="15567" spans="1:12" x14ac:dyDescent="0.45">
      <c r="A15567" t="str">
        <f t="shared" si="243"/>
        <v>Nanchang, Jiangxi, China</v>
      </c>
      <c r="B15567" t="s">
        <v>19221</v>
      </c>
      <c r="C15567" t="s">
        <v>19221</v>
      </c>
      <c r="D15567">
        <v>28.684200000000001</v>
      </c>
      <c r="E15567">
        <v>115.88720000000001</v>
      </c>
      <c r="F15567" t="s">
        <v>1039</v>
      </c>
      <c r="G15567" t="s">
        <v>1040</v>
      </c>
      <c r="H15567" t="s">
        <v>1041</v>
      </c>
      <c r="I15567" t="s">
        <v>10360</v>
      </c>
      <c r="J15567" t="s">
        <v>378</v>
      </c>
      <c r="K15567">
        <v>5042565</v>
      </c>
      <c r="L15567">
        <v>1156198892</v>
      </c>
    </row>
    <row r="15568" spans="1:12" x14ac:dyDescent="0.45">
      <c r="A15568" t="str">
        <f t="shared" si="243"/>
        <v>Nanchong, Sichuan, China</v>
      </c>
      <c r="B15568" t="s">
        <v>19222</v>
      </c>
      <c r="C15568" t="s">
        <v>19222</v>
      </c>
      <c r="D15568">
        <v>30.799099999999999</v>
      </c>
      <c r="E15568">
        <v>106.0784</v>
      </c>
      <c r="F15568" t="s">
        <v>1039</v>
      </c>
      <c r="G15568" t="s">
        <v>1040</v>
      </c>
      <c r="H15568" t="s">
        <v>1041</v>
      </c>
      <c r="I15568" t="s">
        <v>3865</v>
      </c>
      <c r="J15568" t="s">
        <v>366</v>
      </c>
      <c r="K15568">
        <v>6183000</v>
      </c>
      <c r="L15568">
        <v>1156762337</v>
      </c>
    </row>
    <row r="15569" spans="1:12" x14ac:dyDescent="0.45">
      <c r="A15569" t="str">
        <f t="shared" si="243"/>
        <v>Nancy, Grand Est, France</v>
      </c>
      <c r="B15569" t="s">
        <v>19223</v>
      </c>
      <c r="C15569" t="s">
        <v>19223</v>
      </c>
      <c r="D15569">
        <v>48.693600000000004</v>
      </c>
      <c r="E15569">
        <v>6.1845999999999997</v>
      </c>
      <c r="F15569" t="s">
        <v>526</v>
      </c>
      <c r="G15569" t="s">
        <v>527</v>
      </c>
      <c r="H15569" t="s">
        <v>528</v>
      </c>
      <c r="I15569" t="s">
        <v>6561</v>
      </c>
      <c r="J15569" t="s">
        <v>366</v>
      </c>
      <c r="K15569">
        <v>434565</v>
      </c>
      <c r="L15569">
        <v>1250925250</v>
      </c>
    </row>
    <row r="15570" spans="1:12" x14ac:dyDescent="0.45">
      <c r="A15570" t="str">
        <f t="shared" si="243"/>
        <v>Nānded, Mahārāshtra, India</v>
      </c>
      <c r="B15570" t="s">
        <v>19224</v>
      </c>
      <c r="C15570" t="s">
        <v>19225</v>
      </c>
      <c r="D15570">
        <v>19.149999999999999</v>
      </c>
      <c r="E15570">
        <v>77.333299999999994</v>
      </c>
      <c r="F15570" t="s">
        <v>626</v>
      </c>
      <c r="G15570" t="s">
        <v>627</v>
      </c>
      <c r="H15570" t="s">
        <v>628</v>
      </c>
      <c r="I15570" t="s">
        <v>993</v>
      </c>
      <c r="K15570">
        <v>623708</v>
      </c>
      <c r="L15570">
        <v>1356722310</v>
      </c>
    </row>
    <row r="15571" spans="1:12" x14ac:dyDescent="0.45">
      <c r="A15571" t="str">
        <f t="shared" si="243"/>
        <v>Nāndod, Gujarāt, India</v>
      </c>
      <c r="B15571" t="s">
        <v>19226</v>
      </c>
      <c r="C15571" t="s">
        <v>19227</v>
      </c>
      <c r="D15571">
        <v>21.8704</v>
      </c>
      <c r="E15571">
        <v>73.502600000000001</v>
      </c>
      <c r="F15571" t="s">
        <v>626</v>
      </c>
      <c r="G15571" t="s">
        <v>627</v>
      </c>
      <c r="H15571" t="s">
        <v>628</v>
      </c>
      <c r="I15571" t="s">
        <v>991</v>
      </c>
      <c r="K15571">
        <v>54923</v>
      </c>
      <c r="L15571">
        <v>1356800561</v>
      </c>
    </row>
    <row r="15572" spans="1:12" x14ac:dyDescent="0.45">
      <c r="A15572" t="str">
        <f t="shared" si="243"/>
        <v>Nandyāl, Andhra Pradesh, India</v>
      </c>
      <c r="B15572" t="s">
        <v>19228</v>
      </c>
      <c r="C15572" t="s">
        <v>19229</v>
      </c>
      <c r="D15572">
        <v>15.48</v>
      </c>
      <c r="E15572">
        <v>78.48</v>
      </c>
      <c r="F15572" t="s">
        <v>626</v>
      </c>
      <c r="G15572" t="s">
        <v>627</v>
      </c>
      <c r="H15572" t="s">
        <v>628</v>
      </c>
      <c r="I15572" t="s">
        <v>816</v>
      </c>
      <c r="K15572">
        <v>200516</v>
      </c>
      <c r="L15572">
        <v>1356671879</v>
      </c>
    </row>
    <row r="15573" spans="1:12" x14ac:dyDescent="0.45">
      <c r="A15573" t="str">
        <f t="shared" si="243"/>
        <v>Nang Rong, Buriram, Thailand</v>
      </c>
      <c r="B15573" t="s">
        <v>19230</v>
      </c>
      <c r="C15573" t="s">
        <v>19230</v>
      </c>
      <c r="D15573">
        <v>14.6363</v>
      </c>
      <c r="E15573">
        <v>102.77460000000001</v>
      </c>
      <c r="F15573" t="s">
        <v>1864</v>
      </c>
      <c r="G15573" t="s">
        <v>1865</v>
      </c>
      <c r="H15573" t="s">
        <v>1866</v>
      </c>
      <c r="I15573" t="s">
        <v>5623</v>
      </c>
      <c r="J15573" t="s">
        <v>366</v>
      </c>
      <c r="K15573">
        <v>21493</v>
      </c>
      <c r="L15573">
        <v>1764430858</v>
      </c>
    </row>
    <row r="15574" spans="1:12" x14ac:dyDescent="0.45">
      <c r="A15574" t="str">
        <f t="shared" si="243"/>
        <v>Nangan, Lienchiang, Taiwan</v>
      </c>
      <c r="B15574" t="s">
        <v>19231</v>
      </c>
      <c r="C15574" t="s">
        <v>19231</v>
      </c>
      <c r="D15574">
        <v>26.159800000000001</v>
      </c>
      <c r="E15574">
        <v>119.9432</v>
      </c>
      <c r="F15574" t="s">
        <v>3063</v>
      </c>
      <c r="G15574" t="s">
        <v>3064</v>
      </c>
      <c r="H15574" t="s">
        <v>3065</v>
      </c>
      <c r="I15574" t="s">
        <v>19232</v>
      </c>
      <c r="J15574" t="s">
        <v>378</v>
      </c>
      <c r="K15574">
        <v>7382</v>
      </c>
      <c r="L15574">
        <v>1158327079</v>
      </c>
    </row>
    <row r="15575" spans="1:12" x14ac:dyDescent="0.45">
      <c r="A15575" t="str">
        <f t="shared" si="243"/>
        <v>Nangandao, Henan, China</v>
      </c>
      <c r="B15575" t="s">
        <v>19233</v>
      </c>
      <c r="C15575" t="s">
        <v>19233</v>
      </c>
      <c r="D15575">
        <v>35.299199999999999</v>
      </c>
      <c r="E15575">
        <v>113.88509999999999</v>
      </c>
      <c r="F15575" t="s">
        <v>1039</v>
      </c>
      <c r="G15575" t="s">
        <v>1040</v>
      </c>
      <c r="H15575" t="s">
        <v>1041</v>
      </c>
      <c r="I15575" t="s">
        <v>6768</v>
      </c>
      <c r="J15575" t="s">
        <v>366</v>
      </c>
      <c r="K15575">
        <v>5516000</v>
      </c>
      <c r="L15575">
        <v>1156127660</v>
      </c>
    </row>
    <row r="15576" spans="1:12" x14ac:dyDescent="0.45">
      <c r="A15576" t="str">
        <f t="shared" si="243"/>
        <v>Nangō, Nara, Japan</v>
      </c>
      <c r="B15576" t="s">
        <v>19234</v>
      </c>
      <c r="C15576" t="s">
        <v>19235</v>
      </c>
      <c r="D15576">
        <v>34.600299999999997</v>
      </c>
      <c r="E15576">
        <v>135.69560000000001</v>
      </c>
      <c r="F15576" t="s">
        <v>514</v>
      </c>
      <c r="G15576" t="s">
        <v>515</v>
      </c>
      <c r="H15576" t="s">
        <v>516</v>
      </c>
      <c r="I15576" t="s">
        <v>10885</v>
      </c>
      <c r="K15576">
        <v>23315</v>
      </c>
      <c r="L15576">
        <v>1392067385</v>
      </c>
    </row>
    <row r="15577" spans="1:12" x14ac:dyDescent="0.45">
      <c r="A15577" t="str">
        <f t="shared" si="243"/>
        <v>Nangong, Hebei, China</v>
      </c>
      <c r="B15577" t="s">
        <v>19236</v>
      </c>
      <c r="C15577" t="s">
        <v>19236</v>
      </c>
      <c r="D15577">
        <v>37.360599999999998</v>
      </c>
      <c r="E15577">
        <v>115.38030000000001</v>
      </c>
      <c r="F15577" t="s">
        <v>1039</v>
      </c>
      <c r="G15577" t="s">
        <v>1040</v>
      </c>
      <c r="H15577" t="s">
        <v>1041</v>
      </c>
      <c r="I15577" t="s">
        <v>2037</v>
      </c>
      <c r="K15577">
        <v>476096</v>
      </c>
      <c r="L15577">
        <v>1156426803</v>
      </c>
    </row>
    <row r="15578" spans="1:12" x14ac:dyDescent="0.45">
      <c r="A15578" t="str">
        <f t="shared" si="243"/>
        <v>Nanjing, Jiangsu, China</v>
      </c>
      <c r="B15578" t="s">
        <v>19237</v>
      </c>
      <c r="C15578" t="s">
        <v>19237</v>
      </c>
      <c r="D15578">
        <v>32.049999999999997</v>
      </c>
      <c r="E15578">
        <v>118.7667</v>
      </c>
      <c r="F15578" t="s">
        <v>1039</v>
      </c>
      <c r="G15578" t="s">
        <v>1040</v>
      </c>
      <c r="H15578" t="s">
        <v>1041</v>
      </c>
      <c r="I15578" t="s">
        <v>6613</v>
      </c>
      <c r="J15578" t="s">
        <v>378</v>
      </c>
      <c r="K15578">
        <v>7496000</v>
      </c>
      <c r="L15578">
        <v>1156644065</v>
      </c>
    </row>
    <row r="15579" spans="1:12" x14ac:dyDescent="0.45">
      <c r="A15579" t="str">
        <f t="shared" si="243"/>
        <v>Nankana Sahib, Punjab, Pakistan</v>
      </c>
      <c r="B15579" t="s">
        <v>19238</v>
      </c>
      <c r="C15579" t="s">
        <v>19238</v>
      </c>
      <c r="D15579">
        <v>31.449200000000001</v>
      </c>
      <c r="E15579">
        <v>73.712400000000002</v>
      </c>
      <c r="F15579" t="s">
        <v>546</v>
      </c>
      <c r="G15579" t="s">
        <v>547</v>
      </c>
      <c r="H15579" t="s">
        <v>548</v>
      </c>
      <c r="I15579" t="s">
        <v>551</v>
      </c>
      <c r="K15579">
        <v>63073</v>
      </c>
      <c r="L15579">
        <v>1586529540</v>
      </c>
    </row>
    <row r="15580" spans="1:12" x14ac:dyDescent="0.45">
      <c r="A15580" t="str">
        <f t="shared" si="243"/>
        <v>Nanning, Guangxi, China</v>
      </c>
      <c r="B15580" t="s">
        <v>19239</v>
      </c>
      <c r="C15580" t="s">
        <v>19239</v>
      </c>
      <c r="D15580">
        <v>22.819199999999999</v>
      </c>
      <c r="E15580">
        <v>108.315</v>
      </c>
      <c r="F15580" t="s">
        <v>1039</v>
      </c>
      <c r="G15580" t="s">
        <v>1040</v>
      </c>
      <c r="H15580" t="s">
        <v>1041</v>
      </c>
      <c r="I15580" t="s">
        <v>3147</v>
      </c>
      <c r="J15580" t="s">
        <v>378</v>
      </c>
      <c r="K15580">
        <v>7153300</v>
      </c>
      <c r="L15580">
        <v>1156605439</v>
      </c>
    </row>
    <row r="15581" spans="1:12" x14ac:dyDescent="0.45">
      <c r="A15581" t="str">
        <f t="shared" si="243"/>
        <v>Nanping, Fujian, China</v>
      </c>
      <c r="B15581" t="s">
        <v>19240</v>
      </c>
      <c r="C15581" t="s">
        <v>19240</v>
      </c>
      <c r="D15581">
        <v>26.6448</v>
      </c>
      <c r="E15581">
        <v>118.1728</v>
      </c>
      <c r="F15581" t="s">
        <v>1039</v>
      </c>
      <c r="G15581" t="s">
        <v>1040</v>
      </c>
      <c r="H15581" t="s">
        <v>1041</v>
      </c>
      <c r="I15581" t="s">
        <v>6616</v>
      </c>
      <c r="J15581" t="s">
        <v>366</v>
      </c>
      <c r="K15581">
        <v>2690000</v>
      </c>
      <c r="L15581">
        <v>1156927445</v>
      </c>
    </row>
    <row r="15582" spans="1:12" x14ac:dyDescent="0.45">
      <c r="A15582" t="str">
        <f t="shared" si="243"/>
        <v>Nanterre, Île-de-France, France</v>
      </c>
      <c r="B15582" t="s">
        <v>19241</v>
      </c>
      <c r="C15582" t="s">
        <v>19241</v>
      </c>
      <c r="D15582">
        <v>48.898800000000001</v>
      </c>
      <c r="E15582">
        <v>2.1968999999999999</v>
      </c>
      <c r="F15582" t="s">
        <v>526</v>
      </c>
      <c r="G15582" t="s">
        <v>527</v>
      </c>
      <c r="H15582" t="s">
        <v>528</v>
      </c>
      <c r="I15582" t="s">
        <v>732</v>
      </c>
      <c r="J15582" t="s">
        <v>366</v>
      </c>
      <c r="K15582">
        <v>95105</v>
      </c>
      <c r="L15582">
        <v>1250886409</v>
      </c>
    </row>
    <row r="15583" spans="1:12" x14ac:dyDescent="0.45">
      <c r="A15583" t="str">
        <f t="shared" si="243"/>
        <v>Nantes, Pays de la Loire, France</v>
      </c>
      <c r="B15583" t="s">
        <v>19242</v>
      </c>
      <c r="C15583" t="s">
        <v>19242</v>
      </c>
      <c r="D15583">
        <v>47.2181</v>
      </c>
      <c r="E15583">
        <v>-1.5528</v>
      </c>
      <c r="F15583" t="s">
        <v>526</v>
      </c>
      <c r="G15583" t="s">
        <v>527</v>
      </c>
      <c r="H15583" t="s">
        <v>528</v>
      </c>
      <c r="I15583" t="s">
        <v>2020</v>
      </c>
      <c r="J15583" t="s">
        <v>378</v>
      </c>
      <c r="K15583">
        <v>633690</v>
      </c>
      <c r="L15583">
        <v>1250091495</v>
      </c>
    </row>
    <row r="15584" spans="1:12" x14ac:dyDescent="0.45">
      <c r="A15584" t="str">
        <f t="shared" si="243"/>
        <v>Nanticoke, Pennsylvania, United States</v>
      </c>
      <c r="B15584" t="s">
        <v>19243</v>
      </c>
      <c r="C15584" t="s">
        <v>19243</v>
      </c>
      <c r="D15584">
        <v>41.200400000000002</v>
      </c>
      <c r="E15584">
        <v>-76.000299999999996</v>
      </c>
      <c r="F15584" t="s">
        <v>530</v>
      </c>
      <c r="G15584" t="s">
        <v>531</v>
      </c>
      <c r="H15584" t="s">
        <v>532</v>
      </c>
      <c r="I15584" t="s">
        <v>620</v>
      </c>
      <c r="K15584">
        <v>10312</v>
      </c>
      <c r="L15584">
        <v>1840000761</v>
      </c>
    </row>
    <row r="15585" spans="1:12" x14ac:dyDescent="0.45">
      <c r="A15585" t="str">
        <f t="shared" si="243"/>
        <v>Nantong, Jiangsu, China</v>
      </c>
      <c r="B15585" t="s">
        <v>19244</v>
      </c>
      <c r="C15585" t="s">
        <v>19244</v>
      </c>
      <c r="D15585">
        <v>31.982900000000001</v>
      </c>
      <c r="E15585">
        <v>120.8873</v>
      </c>
      <c r="F15585" t="s">
        <v>1039</v>
      </c>
      <c r="G15585" t="s">
        <v>1040</v>
      </c>
      <c r="H15585" t="s">
        <v>1041</v>
      </c>
      <c r="I15585" t="s">
        <v>6613</v>
      </c>
      <c r="J15585" t="s">
        <v>366</v>
      </c>
      <c r="K15585">
        <v>7282835</v>
      </c>
      <c r="L15585">
        <v>1156045365</v>
      </c>
    </row>
    <row r="15586" spans="1:12" x14ac:dyDescent="0.45">
      <c r="A15586" t="str">
        <f t="shared" si="243"/>
        <v>Nantou, Nantou, Taiwan</v>
      </c>
      <c r="B15586" t="s">
        <v>19245</v>
      </c>
      <c r="C15586" t="s">
        <v>19245</v>
      </c>
      <c r="D15586">
        <v>23.916699999999999</v>
      </c>
      <c r="E15586">
        <v>120.6833</v>
      </c>
      <c r="F15586" t="s">
        <v>3063</v>
      </c>
      <c r="G15586" t="s">
        <v>3064</v>
      </c>
      <c r="H15586" t="s">
        <v>3065</v>
      </c>
      <c r="I15586" t="s">
        <v>19245</v>
      </c>
      <c r="J15586" t="s">
        <v>378</v>
      </c>
      <c r="K15586">
        <v>165000</v>
      </c>
      <c r="L15586">
        <v>1158112865</v>
      </c>
    </row>
    <row r="15587" spans="1:12" x14ac:dyDescent="0.45">
      <c r="A15587" t="str">
        <f t="shared" si="243"/>
        <v>Nantucket, Massachusetts, United States</v>
      </c>
      <c r="B15587" t="s">
        <v>19246</v>
      </c>
      <c r="C15587" t="s">
        <v>19246</v>
      </c>
      <c r="D15587">
        <v>41.283099999999997</v>
      </c>
      <c r="E15587">
        <v>-70.069199999999995</v>
      </c>
      <c r="F15587" t="s">
        <v>530</v>
      </c>
      <c r="G15587" t="s">
        <v>531</v>
      </c>
      <c r="H15587" t="s">
        <v>532</v>
      </c>
      <c r="I15587" t="s">
        <v>621</v>
      </c>
      <c r="K15587">
        <v>11101</v>
      </c>
      <c r="L15587">
        <v>1840053617</v>
      </c>
    </row>
    <row r="15588" spans="1:12" x14ac:dyDescent="0.45">
      <c r="A15588" t="str">
        <f t="shared" si="243"/>
        <v>Nantwich, Cheshire East, United Kingdom</v>
      </c>
      <c r="B15588" t="s">
        <v>19247</v>
      </c>
      <c r="C15588" t="s">
        <v>19247</v>
      </c>
      <c r="D15588">
        <v>53.067</v>
      </c>
      <c r="E15588">
        <v>-2.5219999999999998</v>
      </c>
      <c r="F15588" t="s">
        <v>536</v>
      </c>
      <c r="G15588" t="s">
        <v>537</v>
      </c>
      <c r="H15588" t="s">
        <v>538</v>
      </c>
      <c r="I15588" t="s">
        <v>1673</v>
      </c>
      <c r="K15588">
        <v>17424</v>
      </c>
      <c r="L15588">
        <v>1826640186</v>
      </c>
    </row>
    <row r="15589" spans="1:12" x14ac:dyDescent="0.45">
      <c r="A15589" t="str">
        <f t="shared" si="243"/>
        <v>Nanuet, New York, United States</v>
      </c>
      <c r="B15589" t="s">
        <v>19248</v>
      </c>
      <c r="C15589" t="s">
        <v>19248</v>
      </c>
      <c r="D15589">
        <v>41.095700000000001</v>
      </c>
      <c r="E15589">
        <v>-74.015500000000003</v>
      </c>
      <c r="F15589" t="s">
        <v>530</v>
      </c>
      <c r="G15589" t="s">
        <v>531</v>
      </c>
      <c r="H15589" t="s">
        <v>532</v>
      </c>
      <c r="I15589" t="s">
        <v>803</v>
      </c>
      <c r="K15589">
        <v>17775</v>
      </c>
      <c r="L15589">
        <v>1840004963</v>
      </c>
    </row>
    <row r="15590" spans="1:12" x14ac:dyDescent="0.45">
      <c r="A15590" t="str">
        <f t="shared" si="243"/>
        <v>Nanuque, Minas Gerais, Brazil</v>
      </c>
      <c r="B15590" t="s">
        <v>19249</v>
      </c>
      <c r="C15590" t="s">
        <v>19249</v>
      </c>
      <c r="D15590">
        <v>-17.839200000000002</v>
      </c>
      <c r="E15590">
        <v>-40.353900000000003</v>
      </c>
      <c r="F15590" t="s">
        <v>491</v>
      </c>
      <c r="G15590" t="s">
        <v>492</v>
      </c>
      <c r="H15590" t="s">
        <v>493</v>
      </c>
      <c r="I15590" t="s">
        <v>1623</v>
      </c>
      <c r="K15590">
        <v>37824</v>
      </c>
      <c r="L15590">
        <v>1076083471</v>
      </c>
    </row>
    <row r="15591" spans="1:12" x14ac:dyDescent="0.45">
      <c r="A15591" t="str">
        <f t="shared" si="243"/>
        <v>Nanyang, Henan, China</v>
      </c>
      <c r="B15591" t="s">
        <v>19250</v>
      </c>
      <c r="C15591" t="s">
        <v>19250</v>
      </c>
      <c r="D15591">
        <v>32.998699999999999</v>
      </c>
      <c r="E15591">
        <v>112.5292</v>
      </c>
      <c r="F15591" t="s">
        <v>1039</v>
      </c>
      <c r="G15591" t="s">
        <v>1040</v>
      </c>
      <c r="H15591" t="s">
        <v>1041</v>
      </c>
      <c r="I15591" t="s">
        <v>6768</v>
      </c>
      <c r="K15591">
        <v>12010000</v>
      </c>
      <c r="L15591">
        <v>1156192287</v>
      </c>
    </row>
    <row r="15592" spans="1:12" x14ac:dyDescent="0.45">
      <c r="A15592" t="str">
        <f t="shared" si="243"/>
        <v>Nanyuki, Laikipia, Kenya</v>
      </c>
      <c r="B15592" t="s">
        <v>19251</v>
      </c>
      <c r="C15592" t="s">
        <v>19251</v>
      </c>
      <c r="D15592">
        <v>1.67E-2</v>
      </c>
      <c r="E15592">
        <v>37.066699999999997</v>
      </c>
      <c r="F15592" t="s">
        <v>2672</v>
      </c>
      <c r="G15592" t="s">
        <v>2673</v>
      </c>
      <c r="H15592" t="s">
        <v>2674</v>
      </c>
      <c r="I15592" t="s">
        <v>19252</v>
      </c>
      <c r="K15592">
        <v>31577</v>
      </c>
      <c r="L15592">
        <v>1404481993</v>
      </c>
    </row>
    <row r="15593" spans="1:12" x14ac:dyDescent="0.45">
      <c r="A15593" t="str">
        <f t="shared" si="243"/>
        <v>Napa, California, United States</v>
      </c>
      <c r="B15593" t="s">
        <v>19253</v>
      </c>
      <c r="C15593" t="s">
        <v>19253</v>
      </c>
      <c r="D15593">
        <v>38.297600000000003</v>
      </c>
      <c r="E15593">
        <v>-122.30110000000001</v>
      </c>
      <c r="F15593" t="s">
        <v>530</v>
      </c>
      <c r="G15593" t="s">
        <v>531</v>
      </c>
      <c r="H15593" t="s">
        <v>532</v>
      </c>
      <c r="I15593" t="s">
        <v>754</v>
      </c>
      <c r="K15593">
        <v>85239</v>
      </c>
      <c r="L15593">
        <v>1840020241</v>
      </c>
    </row>
    <row r="15594" spans="1:12" x14ac:dyDescent="0.45">
      <c r="A15594" t="str">
        <f t="shared" si="243"/>
        <v>Napajedla, Zlínský Kraj, Czechia</v>
      </c>
      <c r="B15594" t="s">
        <v>19254</v>
      </c>
      <c r="C15594" t="s">
        <v>19254</v>
      </c>
      <c r="D15594">
        <v>49.171599999999998</v>
      </c>
      <c r="E15594">
        <v>17.512</v>
      </c>
      <c r="F15594" t="s">
        <v>2480</v>
      </c>
      <c r="G15594" t="s">
        <v>2481</v>
      </c>
      <c r="H15594" t="s">
        <v>2482</v>
      </c>
      <c r="I15594" t="s">
        <v>5763</v>
      </c>
      <c r="K15594">
        <v>7171</v>
      </c>
      <c r="L15594">
        <v>1203613770</v>
      </c>
    </row>
    <row r="15595" spans="1:12" x14ac:dyDescent="0.45">
      <c r="A15595" t="str">
        <f t="shared" si="243"/>
        <v>Napak, Napak, Uganda</v>
      </c>
      <c r="B15595" t="s">
        <v>19255</v>
      </c>
      <c r="C15595" t="s">
        <v>19255</v>
      </c>
      <c r="D15595">
        <v>2.2513999999999998</v>
      </c>
      <c r="E15595">
        <v>34.250100000000003</v>
      </c>
      <c r="F15595" t="s">
        <v>613</v>
      </c>
      <c r="G15595" t="s">
        <v>614</v>
      </c>
      <c r="H15595" t="s">
        <v>615</v>
      </c>
      <c r="I15595" t="s">
        <v>19255</v>
      </c>
      <c r="J15595" t="s">
        <v>378</v>
      </c>
      <c r="L15595">
        <v>1800784014</v>
      </c>
    </row>
    <row r="15596" spans="1:12" x14ac:dyDescent="0.45">
      <c r="A15596" t="str">
        <f t="shared" si="243"/>
        <v>Naperville, Illinois, United States</v>
      </c>
      <c r="B15596" t="s">
        <v>19256</v>
      </c>
      <c r="C15596" t="s">
        <v>19256</v>
      </c>
      <c r="D15596">
        <v>41.7483</v>
      </c>
      <c r="E15596">
        <v>-88.165700000000001</v>
      </c>
      <c r="F15596" t="s">
        <v>530</v>
      </c>
      <c r="G15596" t="s">
        <v>531</v>
      </c>
      <c r="H15596" t="s">
        <v>532</v>
      </c>
      <c r="I15596" t="s">
        <v>824</v>
      </c>
      <c r="K15596">
        <v>148449</v>
      </c>
      <c r="L15596">
        <v>1840008143</v>
      </c>
    </row>
    <row r="15597" spans="1:12" x14ac:dyDescent="0.45">
      <c r="A15597" t="str">
        <f t="shared" si="243"/>
        <v>Napier, Hawke’s Bay, New Zealand</v>
      </c>
      <c r="B15597" t="s">
        <v>19257</v>
      </c>
      <c r="C15597" t="s">
        <v>19257</v>
      </c>
      <c r="D15597">
        <v>-39.4833</v>
      </c>
      <c r="E15597">
        <v>176.91669999999999</v>
      </c>
      <c r="F15597" t="s">
        <v>1518</v>
      </c>
      <c r="G15597" t="s">
        <v>1519</v>
      </c>
      <c r="H15597" t="s">
        <v>1520</v>
      </c>
      <c r="I15597" t="s">
        <v>11942</v>
      </c>
      <c r="J15597" t="s">
        <v>378</v>
      </c>
      <c r="K15597">
        <v>62800</v>
      </c>
      <c r="L15597">
        <v>1554064936</v>
      </c>
    </row>
    <row r="15598" spans="1:12" x14ac:dyDescent="0.45">
      <c r="A15598" t="str">
        <f t="shared" si="243"/>
        <v>Napili-Honokowai, Hawaii, United States</v>
      </c>
      <c r="B15598" t="s">
        <v>19258</v>
      </c>
      <c r="C15598" t="s">
        <v>19258</v>
      </c>
      <c r="D15598">
        <v>20.976700000000001</v>
      </c>
      <c r="E15598">
        <v>-156.66460000000001</v>
      </c>
      <c r="F15598" t="s">
        <v>530</v>
      </c>
      <c r="G15598" t="s">
        <v>531</v>
      </c>
      <c r="H15598" t="s">
        <v>532</v>
      </c>
      <c r="I15598" t="s">
        <v>1010</v>
      </c>
      <c r="K15598">
        <v>7258</v>
      </c>
      <c r="L15598">
        <v>1840075038</v>
      </c>
    </row>
    <row r="15599" spans="1:12" x14ac:dyDescent="0.45">
      <c r="A15599" t="str">
        <f t="shared" si="243"/>
        <v>Naples, Campania, Italy</v>
      </c>
      <c r="B15599" t="s">
        <v>19259</v>
      </c>
      <c r="C15599" t="s">
        <v>19259</v>
      </c>
      <c r="D15599">
        <v>40.833300000000001</v>
      </c>
      <c r="E15599">
        <v>14.25</v>
      </c>
      <c r="F15599" t="s">
        <v>946</v>
      </c>
      <c r="G15599" t="s">
        <v>947</v>
      </c>
      <c r="H15599" t="s">
        <v>948</v>
      </c>
      <c r="I15599" t="s">
        <v>4142</v>
      </c>
      <c r="J15599" t="s">
        <v>378</v>
      </c>
      <c r="K15599">
        <v>972212</v>
      </c>
      <c r="L15599">
        <v>1380646673</v>
      </c>
    </row>
    <row r="15600" spans="1:12" x14ac:dyDescent="0.45">
      <c r="A15600" t="str">
        <f t="shared" si="243"/>
        <v>Naples, Florida, United States</v>
      </c>
      <c r="B15600" t="s">
        <v>19259</v>
      </c>
      <c r="C15600" t="s">
        <v>19259</v>
      </c>
      <c r="D15600">
        <v>26.150400000000001</v>
      </c>
      <c r="E15600">
        <v>-81.793599999999998</v>
      </c>
      <c r="F15600" t="s">
        <v>530</v>
      </c>
      <c r="G15600" t="s">
        <v>531</v>
      </c>
      <c r="H15600" t="s">
        <v>532</v>
      </c>
      <c r="I15600" t="s">
        <v>1378</v>
      </c>
      <c r="K15600">
        <v>22088</v>
      </c>
      <c r="L15600">
        <v>1840015131</v>
      </c>
    </row>
    <row r="15601" spans="1:12" x14ac:dyDescent="0.45">
      <c r="A15601" t="str">
        <f t="shared" si="243"/>
        <v>Naples Manor, Florida, United States</v>
      </c>
      <c r="B15601" t="s">
        <v>19260</v>
      </c>
      <c r="C15601" t="s">
        <v>19260</v>
      </c>
      <c r="D15601">
        <v>26.089200000000002</v>
      </c>
      <c r="E15601">
        <v>-81.725399999999993</v>
      </c>
      <c r="F15601" t="s">
        <v>530</v>
      </c>
      <c r="G15601" t="s">
        <v>531</v>
      </c>
      <c r="H15601" t="s">
        <v>532</v>
      </c>
      <c r="I15601" t="s">
        <v>1378</v>
      </c>
      <c r="K15601">
        <v>6735</v>
      </c>
      <c r="L15601">
        <v>1840014232</v>
      </c>
    </row>
    <row r="15602" spans="1:12" x14ac:dyDescent="0.45">
      <c r="A15602" t="str">
        <f t="shared" si="243"/>
        <v>Naples Park, Florida, United States</v>
      </c>
      <c r="B15602" t="s">
        <v>19261</v>
      </c>
      <c r="C15602" t="s">
        <v>19261</v>
      </c>
      <c r="D15602">
        <v>26.263300000000001</v>
      </c>
      <c r="E15602">
        <v>-81.809399999999997</v>
      </c>
      <c r="F15602" t="s">
        <v>530</v>
      </c>
      <c r="G15602" t="s">
        <v>531</v>
      </c>
      <c r="H15602" t="s">
        <v>532</v>
      </c>
      <c r="I15602" t="s">
        <v>1378</v>
      </c>
      <c r="K15602">
        <v>6181</v>
      </c>
      <c r="L15602">
        <v>1840014233</v>
      </c>
    </row>
    <row r="15603" spans="1:12" x14ac:dyDescent="0.45">
      <c r="A15603" t="str">
        <f t="shared" si="243"/>
        <v>Napoleon, Ohio, United States</v>
      </c>
      <c r="B15603" t="s">
        <v>19262</v>
      </c>
      <c r="C15603" t="s">
        <v>19262</v>
      </c>
      <c r="D15603">
        <v>41.397799999999997</v>
      </c>
      <c r="E15603">
        <v>-84.124399999999994</v>
      </c>
      <c r="F15603" t="s">
        <v>530</v>
      </c>
      <c r="G15603" t="s">
        <v>531</v>
      </c>
      <c r="H15603" t="s">
        <v>532</v>
      </c>
      <c r="I15603" t="s">
        <v>799</v>
      </c>
      <c r="K15603">
        <v>8183</v>
      </c>
      <c r="L15603">
        <v>1840008242</v>
      </c>
    </row>
    <row r="15604" spans="1:12" x14ac:dyDescent="0.45">
      <c r="A15604" t="str">
        <f t="shared" si="243"/>
        <v>Nappanee, Indiana, United States</v>
      </c>
      <c r="B15604" t="s">
        <v>19263</v>
      </c>
      <c r="C15604" t="s">
        <v>19263</v>
      </c>
      <c r="D15604">
        <v>41.4452</v>
      </c>
      <c r="E15604">
        <v>-85.994100000000003</v>
      </c>
      <c r="F15604" t="s">
        <v>530</v>
      </c>
      <c r="G15604" t="s">
        <v>531</v>
      </c>
      <c r="H15604" t="s">
        <v>532</v>
      </c>
      <c r="I15604" t="s">
        <v>1964</v>
      </c>
      <c r="K15604">
        <v>7139</v>
      </c>
      <c r="L15604">
        <v>1840008189</v>
      </c>
    </row>
    <row r="15605" spans="1:12" x14ac:dyDescent="0.45">
      <c r="A15605" t="str">
        <f t="shared" si="243"/>
        <v>Naqādah, Qinā, Egypt</v>
      </c>
      <c r="B15605" t="s">
        <v>19264</v>
      </c>
      <c r="C15605" t="s">
        <v>19265</v>
      </c>
      <c r="D15605">
        <v>25.901700000000002</v>
      </c>
      <c r="E15605">
        <v>32.724200000000003</v>
      </c>
      <c r="F15605" t="s">
        <v>676</v>
      </c>
      <c r="G15605" t="s">
        <v>677</v>
      </c>
      <c r="H15605" t="s">
        <v>678</v>
      </c>
      <c r="I15605" t="s">
        <v>2406</v>
      </c>
      <c r="K15605">
        <v>21530</v>
      </c>
      <c r="L15605">
        <v>1818662110</v>
      </c>
    </row>
    <row r="15606" spans="1:12" x14ac:dyDescent="0.45">
      <c r="A15606" t="str">
        <f t="shared" si="243"/>
        <v>Nar’yan-Mar, Nenetskiy Avtonomnyy Okrug, Russia</v>
      </c>
      <c r="B15606" t="s">
        <v>19266</v>
      </c>
      <c r="C15606" t="s">
        <v>19267</v>
      </c>
      <c r="D15606">
        <v>67.637799999999999</v>
      </c>
      <c r="E15606">
        <v>53.006700000000002</v>
      </c>
      <c r="F15606" t="s">
        <v>504</v>
      </c>
      <c r="G15606" t="s">
        <v>505</v>
      </c>
      <c r="H15606" t="s">
        <v>506</v>
      </c>
      <c r="I15606" t="s">
        <v>1816</v>
      </c>
      <c r="J15606" t="s">
        <v>378</v>
      </c>
      <c r="K15606">
        <v>24775</v>
      </c>
      <c r="L15606">
        <v>1643685127</v>
      </c>
    </row>
    <row r="15607" spans="1:12" x14ac:dyDescent="0.45">
      <c r="A15607" t="str">
        <f t="shared" si="243"/>
        <v>Nara, Nara, Japan</v>
      </c>
      <c r="B15607" t="s">
        <v>10885</v>
      </c>
      <c r="C15607" t="s">
        <v>10885</v>
      </c>
      <c r="D15607">
        <v>34.683300000000003</v>
      </c>
      <c r="E15607">
        <v>135.7833</v>
      </c>
      <c r="F15607" t="s">
        <v>514</v>
      </c>
      <c r="G15607" t="s">
        <v>515</v>
      </c>
      <c r="H15607" t="s">
        <v>516</v>
      </c>
      <c r="I15607" t="s">
        <v>10885</v>
      </c>
      <c r="J15607" t="s">
        <v>378</v>
      </c>
      <c r="K15607">
        <v>353989</v>
      </c>
      <c r="L15607">
        <v>1392520831</v>
      </c>
    </row>
    <row r="15608" spans="1:12" x14ac:dyDescent="0.45">
      <c r="A15608" t="str">
        <f t="shared" si="243"/>
        <v>Nara, Koulikoro, Mali</v>
      </c>
      <c r="B15608" t="s">
        <v>10885</v>
      </c>
      <c r="C15608" t="s">
        <v>10885</v>
      </c>
      <c r="D15608">
        <v>15.18</v>
      </c>
      <c r="E15608">
        <v>-7.28</v>
      </c>
      <c r="F15608" t="s">
        <v>978</v>
      </c>
      <c r="G15608" t="s">
        <v>979</v>
      </c>
      <c r="H15608" t="s">
        <v>980</v>
      </c>
      <c r="I15608" t="s">
        <v>3394</v>
      </c>
      <c r="J15608" t="s">
        <v>366</v>
      </c>
      <c r="K15608">
        <v>18459</v>
      </c>
      <c r="L15608">
        <v>1466925477</v>
      </c>
    </row>
    <row r="15609" spans="1:12" x14ac:dyDescent="0.45">
      <c r="A15609" t="str">
        <f t="shared" si="243"/>
        <v>Naracoorte, South Australia, Australia</v>
      </c>
      <c r="B15609" t="s">
        <v>19268</v>
      </c>
      <c r="C15609" t="s">
        <v>19268</v>
      </c>
      <c r="D15609">
        <v>-36.954999999999998</v>
      </c>
      <c r="E15609">
        <v>140.74289999999999</v>
      </c>
      <c r="F15609" t="s">
        <v>830</v>
      </c>
      <c r="G15609" t="s">
        <v>831</v>
      </c>
      <c r="H15609" t="s">
        <v>832</v>
      </c>
      <c r="I15609" t="s">
        <v>833</v>
      </c>
      <c r="K15609">
        <v>5960</v>
      </c>
      <c r="L15609">
        <v>1036098836</v>
      </c>
    </row>
    <row r="15610" spans="1:12" x14ac:dyDescent="0.45">
      <c r="A15610" t="str">
        <f t="shared" si="243"/>
        <v>Narangba, Queensland, Australia</v>
      </c>
      <c r="B15610" t="s">
        <v>19269</v>
      </c>
      <c r="C15610" t="s">
        <v>19269</v>
      </c>
      <c r="D15610">
        <v>-27.201499999999999</v>
      </c>
      <c r="E15610">
        <v>152.96549999999999</v>
      </c>
      <c r="F15610" t="s">
        <v>830</v>
      </c>
      <c r="G15610" t="s">
        <v>831</v>
      </c>
      <c r="H15610" t="s">
        <v>832</v>
      </c>
      <c r="I15610" t="s">
        <v>1959</v>
      </c>
      <c r="K15610">
        <v>18573</v>
      </c>
      <c r="L15610">
        <v>1036559054</v>
      </c>
    </row>
    <row r="15611" spans="1:12" x14ac:dyDescent="0.45">
      <c r="A15611" t="str">
        <f t="shared" si="243"/>
        <v>Naranja, Florida, United States</v>
      </c>
      <c r="B15611" t="s">
        <v>19270</v>
      </c>
      <c r="C15611" t="s">
        <v>19270</v>
      </c>
      <c r="D15611">
        <v>25.516400000000001</v>
      </c>
      <c r="E15611">
        <v>-80.4221</v>
      </c>
      <c r="F15611" t="s">
        <v>530</v>
      </c>
      <c r="G15611" t="s">
        <v>531</v>
      </c>
      <c r="H15611" t="s">
        <v>532</v>
      </c>
      <c r="I15611" t="s">
        <v>1378</v>
      </c>
      <c r="K15611">
        <v>10702</v>
      </c>
      <c r="L15611">
        <v>1840014246</v>
      </c>
    </row>
    <row r="15612" spans="1:12" x14ac:dyDescent="0.45">
      <c r="A15612" t="str">
        <f t="shared" si="243"/>
        <v>Naranjal, Guayas, Ecuador</v>
      </c>
      <c r="B15612" t="s">
        <v>19271</v>
      </c>
      <c r="C15612" t="s">
        <v>19271</v>
      </c>
      <c r="D15612">
        <v>-2.6736</v>
      </c>
      <c r="E15612">
        <v>-79.618300000000005</v>
      </c>
      <c r="F15612" t="s">
        <v>1415</v>
      </c>
      <c r="G15612" t="s">
        <v>1416</v>
      </c>
      <c r="H15612" t="s">
        <v>1417</v>
      </c>
      <c r="I15612" t="s">
        <v>3316</v>
      </c>
      <c r="K15612">
        <v>28487</v>
      </c>
      <c r="L15612">
        <v>1218900978</v>
      </c>
    </row>
    <row r="15613" spans="1:12" x14ac:dyDescent="0.45">
      <c r="A15613" t="str">
        <f t="shared" si="243"/>
        <v>Naranjito, Guayas, Ecuador</v>
      </c>
      <c r="B15613" t="s">
        <v>19272</v>
      </c>
      <c r="C15613" t="s">
        <v>19272</v>
      </c>
      <c r="D15613">
        <v>-2.1667000000000001</v>
      </c>
      <c r="E15613">
        <v>-79.465299999999999</v>
      </c>
      <c r="F15613" t="s">
        <v>1415</v>
      </c>
      <c r="G15613" t="s">
        <v>1416</v>
      </c>
      <c r="H15613" t="s">
        <v>1417</v>
      </c>
      <c r="I15613" t="s">
        <v>3316</v>
      </c>
      <c r="K15613">
        <v>28546</v>
      </c>
      <c r="L15613">
        <v>1218386613</v>
      </c>
    </row>
    <row r="15614" spans="1:12" x14ac:dyDescent="0.45">
      <c r="A15614" t="str">
        <f t="shared" si="243"/>
        <v>Naranjos, Veracruz, Mexico</v>
      </c>
      <c r="B15614" t="s">
        <v>19273</v>
      </c>
      <c r="C15614" t="s">
        <v>19273</v>
      </c>
      <c r="D15614">
        <v>21.347200000000001</v>
      </c>
      <c r="E15614">
        <v>-97.683300000000003</v>
      </c>
      <c r="F15614" t="s">
        <v>519</v>
      </c>
      <c r="G15614" t="s">
        <v>520</v>
      </c>
      <c r="H15614" t="s">
        <v>521</v>
      </c>
      <c r="I15614" t="s">
        <v>716</v>
      </c>
      <c r="J15614" t="s">
        <v>366</v>
      </c>
      <c r="K15614">
        <v>20073</v>
      </c>
      <c r="L15614">
        <v>1484227797</v>
      </c>
    </row>
    <row r="15615" spans="1:12" x14ac:dyDescent="0.45">
      <c r="A15615" t="str">
        <f t="shared" si="243"/>
        <v>Narasannapeta, Andhra Pradesh, India</v>
      </c>
      <c r="B15615" t="s">
        <v>19274</v>
      </c>
      <c r="C15615" t="s">
        <v>19274</v>
      </c>
      <c r="D15615">
        <v>18.415099999999999</v>
      </c>
      <c r="E15615">
        <v>84.044700000000006</v>
      </c>
      <c r="F15615" t="s">
        <v>626</v>
      </c>
      <c r="G15615" t="s">
        <v>627</v>
      </c>
      <c r="H15615" t="s">
        <v>628</v>
      </c>
      <c r="I15615" t="s">
        <v>816</v>
      </c>
      <c r="K15615">
        <v>26280</v>
      </c>
      <c r="L15615">
        <v>1356526261</v>
      </c>
    </row>
    <row r="15616" spans="1:12" x14ac:dyDescent="0.45">
      <c r="A15616" t="str">
        <f t="shared" si="243"/>
        <v>Narasapur, Andhra Pradesh, India</v>
      </c>
      <c r="B15616" t="s">
        <v>19275</v>
      </c>
      <c r="C15616" t="s">
        <v>19275</v>
      </c>
      <c r="D15616">
        <v>16.433299999999999</v>
      </c>
      <c r="E15616">
        <v>81.683300000000003</v>
      </c>
      <c r="F15616" t="s">
        <v>626</v>
      </c>
      <c r="G15616" t="s">
        <v>627</v>
      </c>
      <c r="H15616" t="s">
        <v>628</v>
      </c>
      <c r="I15616" t="s">
        <v>816</v>
      </c>
      <c r="K15616">
        <v>58770</v>
      </c>
      <c r="L15616">
        <v>1356412895</v>
      </c>
    </row>
    <row r="15617" spans="1:12" x14ac:dyDescent="0.45">
      <c r="A15617" t="str">
        <f t="shared" si="243"/>
        <v>Narasaraopet, Andhra Pradesh, India</v>
      </c>
      <c r="B15617" t="s">
        <v>19276</v>
      </c>
      <c r="C15617" t="s">
        <v>19276</v>
      </c>
      <c r="D15617">
        <v>16.236000000000001</v>
      </c>
      <c r="E15617">
        <v>80.054000000000002</v>
      </c>
      <c r="F15617" t="s">
        <v>626</v>
      </c>
      <c r="G15617" t="s">
        <v>627</v>
      </c>
      <c r="H15617" t="s">
        <v>628</v>
      </c>
      <c r="I15617" t="s">
        <v>816</v>
      </c>
      <c r="K15617">
        <v>116250</v>
      </c>
      <c r="L15617">
        <v>1356923354</v>
      </c>
    </row>
    <row r="15618" spans="1:12" x14ac:dyDescent="0.45">
      <c r="A15618" t="str">
        <f t="shared" si="243"/>
        <v>Narashino, Chiba, Japan</v>
      </c>
      <c r="B15618" t="s">
        <v>19277</v>
      </c>
      <c r="C15618" t="s">
        <v>19277</v>
      </c>
      <c r="D15618">
        <v>35.680799999999998</v>
      </c>
      <c r="E15618">
        <v>140.02670000000001</v>
      </c>
      <c r="F15618" t="s">
        <v>514</v>
      </c>
      <c r="G15618" t="s">
        <v>515</v>
      </c>
      <c r="H15618" t="s">
        <v>516</v>
      </c>
      <c r="I15618" t="s">
        <v>608</v>
      </c>
      <c r="K15618">
        <v>173716</v>
      </c>
      <c r="L15618">
        <v>1392933042</v>
      </c>
    </row>
    <row r="15619" spans="1:12" x14ac:dyDescent="0.45">
      <c r="A15619" t="str">
        <f t="shared" ref="A15619:A15682" si="244">CONCATENATE(B15619,", ",I15619,", ",F15619)</f>
        <v>Narathiwat, Narathiwat, Thailand</v>
      </c>
      <c r="B15619" t="s">
        <v>19278</v>
      </c>
      <c r="C15619" t="s">
        <v>19278</v>
      </c>
      <c r="D15619">
        <v>6.4264000000000001</v>
      </c>
      <c r="E15619">
        <v>101.8231</v>
      </c>
      <c r="F15619" t="s">
        <v>1864</v>
      </c>
      <c r="G15619" t="s">
        <v>1865</v>
      </c>
      <c r="H15619" t="s">
        <v>1866</v>
      </c>
      <c r="I15619" t="s">
        <v>19278</v>
      </c>
      <c r="J15619" t="s">
        <v>378</v>
      </c>
      <c r="K15619">
        <v>41342</v>
      </c>
      <c r="L15619">
        <v>1764748532</v>
      </c>
    </row>
    <row r="15620" spans="1:12" x14ac:dyDescent="0.45">
      <c r="A15620" t="str">
        <f t="shared" si="244"/>
        <v>Nārāyanganj, Dhaka, Bangladesh</v>
      </c>
      <c r="B15620" t="s">
        <v>19279</v>
      </c>
      <c r="C15620" t="s">
        <v>19280</v>
      </c>
      <c r="D15620">
        <v>23.616700000000002</v>
      </c>
      <c r="E15620">
        <v>90.5</v>
      </c>
      <c r="F15620" t="s">
        <v>3611</v>
      </c>
      <c r="G15620" t="s">
        <v>3612</v>
      </c>
      <c r="H15620" t="s">
        <v>3613</v>
      </c>
      <c r="I15620" t="s">
        <v>8354</v>
      </c>
      <c r="K15620">
        <v>223622</v>
      </c>
      <c r="L15620">
        <v>1050424421</v>
      </c>
    </row>
    <row r="15621" spans="1:12" x14ac:dyDescent="0.45">
      <c r="A15621" t="str">
        <f t="shared" si="244"/>
        <v>Narbonne, Occitanie, France</v>
      </c>
      <c r="B15621" t="s">
        <v>19281</v>
      </c>
      <c r="C15621" t="s">
        <v>19281</v>
      </c>
      <c r="D15621">
        <v>43.183599999999998</v>
      </c>
      <c r="E15621">
        <v>3.0042</v>
      </c>
      <c r="F15621" t="s">
        <v>526</v>
      </c>
      <c r="G15621" t="s">
        <v>527</v>
      </c>
      <c r="H15621" t="s">
        <v>528</v>
      </c>
      <c r="I15621" t="s">
        <v>915</v>
      </c>
      <c r="J15621" t="s">
        <v>366</v>
      </c>
      <c r="K15621">
        <v>54700</v>
      </c>
      <c r="L15621">
        <v>1250476648</v>
      </c>
    </row>
    <row r="15622" spans="1:12" x14ac:dyDescent="0.45">
      <c r="A15622" t="str">
        <f t="shared" si="244"/>
        <v>Narborough, Leicestershire, United Kingdom</v>
      </c>
      <c r="B15622" t="s">
        <v>19282</v>
      </c>
      <c r="C15622" t="s">
        <v>19282</v>
      </c>
      <c r="D15622">
        <v>52.572699999999998</v>
      </c>
      <c r="E15622">
        <v>-1.2022999999999999</v>
      </c>
      <c r="F15622" t="s">
        <v>536</v>
      </c>
      <c r="G15622" t="s">
        <v>537</v>
      </c>
      <c r="H15622" t="s">
        <v>538</v>
      </c>
      <c r="I15622" t="s">
        <v>2111</v>
      </c>
      <c r="K15622">
        <v>8448</v>
      </c>
      <c r="L15622">
        <v>1826174568</v>
      </c>
    </row>
    <row r="15623" spans="1:12" x14ac:dyDescent="0.45">
      <c r="A15623" t="str">
        <f t="shared" si="244"/>
        <v>Narimanov, Astrakhanskaya Oblast’, Russia</v>
      </c>
      <c r="B15623" t="s">
        <v>19283</v>
      </c>
      <c r="C15623" t="s">
        <v>19283</v>
      </c>
      <c r="D15623">
        <v>46.683300000000003</v>
      </c>
      <c r="E15623">
        <v>47.85</v>
      </c>
      <c r="F15623" t="s">
        <v>504</v>
      </c>
      <c r="G15623" t="s">
        <v>505</v>
      </c>
      <c r="H15623" t="s">
        <v>506</v>
      </c>
      <c r="I15623" t="s">
        <v>1143</v>
      </c>
      <c r="K15623">
        <v>11079</v>
      </c>
      <c r="L15623">
        <v>1643669598</v>
      </c>
    </row>
    <row r="15624" spans="1:12" x14ac:dyDescent="0.45">
      <c r="A15624" t="str">
        <f t="shared" si="244"/>
        <v>Narita, Chiba, Japan</v>
      </c>
      <c r="B15624" t="s">
        <v>19284</v>
      </c>
      <c r="C15624" t="s">
        <v>19284</v>
      </c>
      <c r="D15624">
        <v>35.783299999999997</v>
      </c>
      <c r="E15624">
        <v>140.3167</v>
      </c>
      <c r="F15624" t="s">
        <v>514</v>
      </c>
      <c r="G15624" t="s">
        <v>515</v>
      </c>
      <c r="H15624" t="s">
        <v>516</v>
      </c>
      <c r="I15624" t="s">
        <v>608</v>
      </c>
      <c r="K15624">
        <v>132293</v>
      </c>
      <c r="L15624">
        <v>1392216588</v>
      </c>
    </row>
    <row r="15625" spans="1:12" x14ac:dyDescent="0.45">
      <c r="A15625" t="str">
        <f t="shared" si="244"/>
        <v>Narjeh, Qazvīn, Iran</v>
      </c>
      <c r="B15625" t="s">
        <v>19285</v>
      </c>
      <c r="C15625" t="s">
        <v>19285</v>
      </c>
      <c r="D15625">
        <v>35.9908</v>
      </c>
      <c r="E15625">
        <v>49.624699999999997</v>
      </c>
      <c r="F15625" t="s">
        <v>388</v>
      </c>
      <c r="G15625" t="s">
        <v>389</v>
      </c>
      <c r="H15625" t="s">
        <v>390</v>
      </c>
      <c r="I15625" t="s">
        <v>14538</v>
      </c>
      <c r="K15625">
        <v>5604</v>
      </c>
      <c r="L15625">
        <v>1364043591</v>
      </c>
    </row>
    <row r="15626" spans="1:12" x14ac:dyDescent="0.45">
      <c r="A15626" t="str">
        <f t="shared" si="244"/>
        <v>Narni, Umbria, Italy</v>
      </c>
      <c r="B15626" t="s">
        <v>19286</v>
      </c>
      <c r="C15626" t="s">
        <v>19286</v>
      </c>
      <c r="D15626">
        <v>42.5167</v>
      </c>
      <c r="E15626">
        <v>12.5167</v>
      </c>
      <c r="F15626" t="s">
        <v>946</v>
      </c>
      <c r="G15626" t="s">
        <v>947</v>
      </c>
      <c r="H15626" t="s">
        <v>948</v>
      </c>
      <c r="I15626" t="s">
        <v>1824</v>
      </c>
      <c r="K15626">
        <v>19543</v>
      </c>
      <c r="L15626">
        <v>1380161361</v>
      </c>
    </row>
    <row r="15627" spans="1:12" x14ac:dyDescent="0.45">
      <c r="A15627" t="str">
        <f t="shared" si="244"/>
        <v>Naro-Fominsk, Moskovskaya Oblast’, Russia</v>
      </c>
      <c r="B15627" t="s">
        <v>19287</v>
      </c>
      <c r="C15627" t="s">
        <v>19287</v>
      </c>
      <c r="D15627">
        <v>55.383299999999998</v>
      </c>
      <c r="E15627">
        <v>36.7333</v>
      </c>
      <c r="F15627" t="s">
        <v>504</v>
      </c>
      <c r="G15627" t="s">
        <v>505</v>
      </c>
      <c r="H15627" t="s">
        <v>506</v>
      </c>
      <c r="I15627" t="s">
        <v>3224</v>
      </c>
      <c r="K15627">
        <v>62002</v>
      </c>
      <c r="L15627">
        <v>1643037888</v>
      </c>
    </row>
    <row r="15628" spans="1:12" x14ac:dyDescent="0.45">
      <c r="A15628" t="str">
        <f t="shared" si="244"/>
        <v>Narok, Narok, Kenya</v>
      </c>
      <c r="B15628" t="s">
        <v>19288</v>
      </c>
      <c r="C15628" t="s">
        <v>19288</v>
      </c>
      <c r="D15628">
        <v>-1.0832999999999999</v>
      </c>
      <c r="E15628">
        <v>35.866700000000002</v>
      </c>
      <c r="F15628" t="s">
        <v>2672</v>
      </c>
      <c r="G15628" t="s">
        <v>2673</v>
      </c>
      <c r="H15628" t="s">
        <v>2674</v>
      </c>
      <c r="I15628" t="s">
        <v>19288</v>
      </c>
      <c r="J15628" t="s">
        <v>378</v>
      </c>
      <c r="L15628">
        <v>1404459814</v>
      </c>
    </row>
    <row r="15629" spans="1:12" x14ac:dyDescent="0.45">
      <c r="A15629" t="str">
        <f t="shared" si="244"/>
        <v>Narowlya, Homyel’skaya Voblasts’, Belarus</v>
      </c>
      <c r="B15629" t="s">
        <v>19289</v>
      </c>
      <c r="C15629" t="s">
        <v>19289</v>
      </c>
      <c r="D15629">
        <v>51.8</v>
      </c>
      <c r="E15629">
        <v>29.5</v>
      </c>
      <c r="F15629" t="s">
        <v>2588</v>
      </c>
      <c r="G15629" t="s">
        <v>2589</v>
      </c>
      <c r="H15629" t="s">
        <v>2590</v>
      </c>
      <c r="I15629" t="s">
        <v>5483</v>
      </c>
      <c r="J15629" t="s">
        <v>366</v>
      </c>
      <c r="K15629">
        <v>8300</v>
      </c>
      <c r="L15629">
        <v>1112536668</v>
      </c>
    </row>
    <row r="15630" spans="1:12" x14ac:dyDescent="0.45">
      <c r="A15630" t="str">
        <f t="shared" si="244"/>
        <v>Närpes, Pohjanmaa, Finland</v>
      </c>
      <c r="B15630" t="s">
        <v>19290</v>
      </c>
      <c r="C15630" t="s">
        <v>19291</v>
      </c>
      <c r="D15630">
        <v>62.473599999999998</v>
      </c>
      <c r="E15630">
        <v>21.337499999999999</v>
      </c>
      <c r="F15630" t="s">
        <v>459</v>
      </c>
      <c r="G15630" t="s">
        <v>460</v>
      </c>
      <c r="H15630" t="s">
        <v>461</v>
      </c>
      <c r="I15630" t="s">
        <v>13388</v>
      </c>
      <c r="J15630" t="s">
        <v>366</v>
      </c>
      <c r="K15630">
        <v>9387</v>
      </c>
      <c r="L15630">
        <v>1246805566</v>
      </c>
    </row>
    <row r="15631" spans="1:12" x14ac:dyDescent="0.45">
      <c r="A15631" t="str">
        <f t="shared" si="244"/>
        <v>Narrabri, New South Wales, Australia</v>
      </c>
      <c r="B15631" t="s">
        <v>19292</v>
      </c>
      <c r="C15631" t="s">
        <v>19292</v>
      </c>
      <c r="D15631">
        <v>-30.331700000000001</v>
      </c>
      <c r="E15631">
        <v>149.76779999999999</v>
      </c>
      <c r="F15631" t="s">
        <v>830</v>
      </c>
      <c r="G15631" t="s">
        <v>831</v>
      </c>
      <c r="H15631" t="s">
        <v>832</v>
      </c>
      <c r="I15631" t="s">
        <v>1454</v>
      </c>
      <c r="K15631">
        <v>7606</v>
      </c>
      <c r="L15631">
        <v>1036714493</v>
      </c>
    </row>
    <row r="15632" spans="1:12" x14ac:dyDescent="0.45">
      <c r="A15632" t="str">
        <f t="shared" si="244"/>
        <v>Narragansett, Rhode Island, United States</v>
      </c>
      <c r="B15632" t="s">
        <v>19293</v>
      </c>
      <c r="C15632" t="s">
        <v>19293</v>
      </c>
      <c r="D15632">
        <v>41.429099999999998</v>
      </c>
      <c r="E15632">
        <v>-71.466899999999995</v>
      </c>
      <c r="F15632" t="s">
        <v>530</v>
      </c>
      <c r="G15632" t="s">
        <v>531</v>
      </c>
      <c r="H15632" t="s">
        <v>532</v>
      </c>
      <c r="I15632" t="s">
        <v>3666</v>
      </c>
      <c r="K15632">
        <v>15550</v>
      </c>
      <c r="L15632">
        <v>1840106247</v>
      </c>
    </row>
    <row r="15633" spans="1:12" x14ac:dyDescent="0.45">
      <c r="A15633" t="str">
        <f t="shared" si="244"/>
        <v>Narre Warren North, Victoria, Australia</v>
      </c>
      <c r="B15633" t="s">
        <v>19294</v>
      </c>
      <c r="C15633" t="s">
        <v>19294</v>
      </c>
      <c r="D15633">
        <v>-37.9833</v>
      </c>
      <c r="E15633">
        <v>145.3167</v>
      </c>
      <c r="F15633" t="s">
        <v>830</v>
      </c>
      <c r="G15633" t="s">
        <v>831</v>
      </c>
      <c r="H15633" t="s">
        <v>832</v>
      </c>
      <c r="I15633" t="s">
        <v>2292</v>
      </c>
      <c r="K15633">
        <v>7674</v>
      </c>
      <c r="L15633">
        <v>1036476634</v>
      </c>
    </row>
    <row r="15634" spans="1:12" x14ac:dyDescent="0.45">
      <c r="A15634" t="str">
        <f t="shared" si="244"/>
        <v>Narrogin, Western Australia, Australia</v>
      </c>
      <c r="B15634" t="s">
        <v>19295</v>
      </c>
      <c r="C15634" t="s">
        <v>19295</v>
      </c>
      <c r="D15634">
        <v>-32.936</v>
      </c>
      <c r="E15634">
        <v>117.178</v>
      </c>
      <c r="F15634" t="s">
        <v>830</v>
      </c>
      <c r="G15634" t="s">
        <v>831</v>
      </c>
      <c r="H15634" t="s">
        <v>832</v>
      </c>
      <c r="I15634" t="s">
        <v>1427</v>
      </c>
      <c r="K15634">
        <v>4274</v>
      </c>
      <c r="L15634">
        <v>1036221961</v>
      </c>
    </row>
    <row r="15635" spans="1:12" x14ac:dyDescent="0.45">
      <c r="A15635" t="str">
        <f t="shared" si="244"/>
        <v>Narsarsuaq, Kujalleq, Greenland</v>
      </c>
      <c r="B15635" t="s">
        <v>19296</v>
      </c>
      <c r="C15635" t="s">
        <v>19296</v>
      </c>
      <c r="D15635">
        <v>61.166600000000003</v>
      </c>
      <c r="E15635">
        <v>-45.416600000000003</v>
      </c>
      <c r="F15635" t="s">
        <v>471</v>
      </c>
      <c r="G15635" t="s">
        <v>472</v>
      </c>
      <c r="H15635" t="s">
        <v>473</v>
      </c>
      <c r="I15635" t="s">
        <v>19297</v>
      </c>
      <c r="K15635">
        <v>145</v>
      </c>
      <c r="L15635">
        <v>1304138343</v>
      </c>
    </row>
    <row r="15636" spans="1:12" x14ac:dyDescent="0.45">
      <c r="A15636" t="str">
        <f t="shared" si="244"/>
        <v>Narsingdi, Dhaka, Bangladesh</v>
      </c>
      <c r="B15636" t="s">
        <v>19298</v>
      </c>
      <c r="C15636" t="s">
        <v>19298</v>
      </c>
      <c r="D15636">
        <v>23.9</v>
      </c>
      <c r="E15636">
        <v>90.716700000000003</v>
      </c>
      <c r="F15636" t="s">
        <v>3611</v>
      </c>
      <c r="G15636" t="s">
        <v>3612</v>
      </c>
      <c r="H15636" t="s">
        <v>3613</v>
      </c>
      <c r="I15636" t="s">
        <v>8354</v>
      </c>
      <c r="K15636">
        <v>185128</v>
      </c>
      <c r="L15636">
        <v>1050904616</v>
      </c>
    </row>
    <row r="15637" spans="1:12" x14ac:dyDescent="0.45">
      <c r="A15637" t="str">
        <f t="shared" si="244"/>
        <v>Nartkala, Kabardino-Balkariya, Russia</v>
      </c>
      <c r="B15637" t="s">
        <v>19299</v>
      </c>
      <c r="C15637" t="s">
        <v>19299</v>
      </c>
      <c r="D15637">
        <v>43.55</v>
      </c>
      <c r="E15637">
        <v>43.85</v>
      </c>
      <c r="F15637" t="s">
        <v>504</v>
      </c>
      <c r="G15637" t="s">
        <v>505</v>
      </c>
      <c r="H15637" t="s">
        <v>506</v>
      </c>
      <c r="I15637" t="s">
        <v>3199</v>
      </c>
      <c r="K15637">
        <v>30832</v>
      </c>
      <c r="L15637">
        <v>1643632227</v>
      </c>
    </row>
    <row r="15638" spans="1:12" x14ac:dyDescent="0.45">
      <c r="A15638" t="str">
        <f t="shared" si="244"/>
        <v>Narutochō-mitsuishi, Tokushima, Japan</v>
      </c>
      <c r="B15638" t="s">
        <v>19300</v>
      </c>
      <c r="C15638" t="s">
        <v>19301</v>
      </c>
      <c r="D15638">
        <v>34.166699999999999</v>
      </c>
      <c r="E15638">
        <v>134.61670000000001</v>
      </c>
      <c r="F15638" t="s">
        <v>514</v>
      </c>
      <c r="G15638" t="s">
        <v>515</v>
      </c>
      <c r="H15638" t="s">
        <v>516</v>
      </c>
      <c r="I15638" t="s">
        <v>13161</v>
      </c>
      <c r="K15638">
        <v>56007</v>
      </c>
      <c r="L15638">
        <v>1392492030</v>
      </c>
    </row>
    <row r="15639" spans="1:12" x14ac:dyDescent="0.45">
      <c r="A15639" t="str">
        <f t="shared" si="244"/>
        <v>Narva, Ida-Virumaa, Estonia</v>
      </c>
      <c r="B15639" t="s">
        <v>19302</v>
      </c>
      <c r="C15639" t="s">
        <v>19302</v>
      </c>
      <c r="D15639">
        <v>59.379199999999997</v>
      </c>
      <c r="E15639">
        <v>28.200600000000001</v>
      </c>
      <c r="F15639" t="s">
        <v>9361</v>
      </c>
      <c r="G15639" t="s">
        <v>9362</v>
      </c>
      <c r="H15639" t="s">
        <v>9363</v>
      </c>
      <c r="I15639" t="s">
        <v>13694</v>
      </c>
      <c r="J15639" t="s">
        <v>366</v>
      </c>
      <c r="K15639">
        <v>57130</v>
      </c>
      <c r="L15639">
        <v>1233751159</v>
      </c>
    </row>
    <row r="15640" spans="1:12" x14ac:dyDescent="0.45">
      <c r="A15640" t="str">
        <f t="shared" si="244"/>
        <v>Narvik, Nordland, Norway</v>
      </c>
      <c r="B15640" t="s">
        <v>19303</v>
      </c>
      <c r="C15640" t="s">
        <v>19303</v>
      </c>
      <c r="D15640">
        <v>68.436300000000003</v>
      </c>
      <c r="E15640">
        <v>17.398299999999999</v>
      </c>
      <c r="F15640" t="s">
        <v>1169</v>
      </c>
      <c r="G15640" t="s">
        <v>1170</v>
      </c>
      <c r="H15640" t="s">
        <v>1171</v>
      </c>
      <c r="I15640" t="s">
        <v>4789</v>
      </c>
      <c r="J15640" t="s">
        <v>366</v>
      </c>
      <c r="K15640">
        <v>14148</v>
      </c>
      <c r="L15640">
        <v>1578744025</v>
      </c>
    </row>
    <row r="15641" spans="1:12" x14ac:dyDescent="0.45">
      <c r="A15641" t="str">
        <f t="shared" si="244"/>
        <v>Naryn, Naryn, Kyrgyzstan</v>
      </c>
      <c r="B15641" t="s">
        <v>2664</v>
      </c>
      <c r="C15641" t="s">
        <v>2664</v>
      </c>
      <c r="D15641">
        <v>41.433300000000003</v>
      </c>
      <c r="E15641">
        <v>76</v>
      </c>
      <c r="F15641" t="s">
        <v>1392</v>
      </c>
      <c r="G15641" t="s">
        <v>1393</v>
      </c>
      <c r="H15641" t="s">
        <v>1394</v>
      </c>
      <c r="I15641" t="s">
        <v>2664</v>
      </c>
      <c r="J15641" t="s">
        <v>378</v>
      </c>
      <c r="K15641">
        <v>34822</v>
      </c>
      <c r="L15641">
        <v>1417466970</v>
      </c>
    </row>
    <row r="15642" spans="1:12" x14ac:dyDescent="0.45">
      <c r="A15642" t="str">
        <f t="shared" si="244"/>
        <v>Năsăud, Bistriţa-Năsăud, Romania</v>
      </c>
      <c r="B15642" t="s">
        <v>19304</v>
      </c>
      <c r="C15642" t="s">
        <v>19305</v>
      </c>
      <c r="D15642">
        <v>47.283299999999997</v>
      </c>
      <c r="E15642">
        <v>24.406700000000001</v>
      </c>
      <c r="F15642" t="s">
        <v>665</v>
      </c>
      <c r="G15642" t="s">
        <v>666</v>
      </c>
      <c r="H15642" t="s">
        <v>667</v>
      </c>
      <c r="I15642" t="s">
        <v>3919</v>
      </c>
      <c r="K15642">
        <v>9587</v>
      </c>
      <c r="L15642">
        <v>1642277064</v>
      </c>
    </row>
    <row r="15643" spans="1:12" x14ac:dyDescent="0.45">
      <c r="A15643" t="str">
        <f t="shared" si="244"/>
        <v>Nashua, New Hampshire, United States</v>
      </c>
      <c r="B15643" t="s">
        <v>19306</v>
      </c>
      <c r="C15643" t="s">
        <v>19306</v>
      </c>
      <c r="D15643">
        <v>42.749099999999999</v>
      </c>
      <c r="E15643">
        <v>-71.491</v>
      </c>
      <c r="F15643" t="s">
        <v>530</v>
      </c>
      <c r="G15643" t="s">
        <v>531</v>
      </c>
      <c r="H15643" t="s">
        <v>532</v>
      </c>
      <c r="I15643" t="s">
        <v>1728</v>
      </c>
      <c r="K15643">
        <v>233917</v>
      </c>
      <c r="L15643">
        <v>1840002984</v>
      </c>
    </row>
    <row r="15644" spans="1:12" x14ac:dyDescent="0.45">
      <c r="A15644" t="str">
        <f t="shared" si="244"/>
        <v>Nashville, Tennessee, United States</v>
      </c>
      <c r="B15644" t="s">
        <v>19307</v>
      </c>
      <c r="C15644" t="s">
        <v>19307</v>
      </c>
      <c r="D15644">
        <v>36.171500000000002</v>
      </c>
      <c r="E15644">
        <v>-86.784300000000002</v>
      </c>
      <c r="F15644" t="s">
        <v>530</v>
      </c>
      <c r="G15644" t="s">
        <v>531</v>
      </c>
      <c r="H15644" t="s">
        <v>532</v>
      </c>
      <c r="I15644" t="s">
        <v>1466</v>
      </c>
      <c r="J15644" t="s">
        <v>378</v>
      </c>
      <c r="K15644">
        <v>1081903</v>
      </c>
      <c r="L15644">
        <v>1840036155</v>
      </c>
    </row>
    <row r="15645" spans="1:12" x14ac:dyDescent="0.45">
      <c r="A15645" t="str">
        <f t="shared" si="244"/>
        <v>Nashville, North Carolina, United States</v>
      </c>
      <c r="B15645" t="s">
        <v>19307</v>
      </c>
      <c r="C15645" t="s">
        <v>19307</v>
      </c>
      <c r="D15645">
        <v>35.969200000000001</v>
      </c>
      <c r="E15645">
        <v>-77.955500000000001</v>
      </c>
      <c r="F15645" t="s">
        <v>530</v>
      </c>
      <c r="G15645" t="s">
        <v>531</v>
      </c>
      <c r="H15645" t="s">
        <v>532</v>
      </c>
      <c r="I15645" t="s">
        <v>589</v>
      </c>
      <c r="K15645">
        <v>5554</v>
      </c>
      <c r="L15645">
        <v>1840016167</v>
      </c>
    </row>
    <row r="15646" spans="1:12" x14ac:dyDescent="0.45">
      <c r="A15646" t="str">
        <f t="shared" si="244"/>
        <v>Našice, Osječko-Baranjska Županija, Croatia</v>
      </c>
      <c r="B15646" t="s">
        <v>19308</v>
      </c>
      <c r="C15646" t="s">
        <v>19309</v>
      </c>
      <c r="D15646">
        <v>45.4833</v>
      </c>
      <c r="E15646">
        <v>18.100000000000001</v>
      </c>
      <c r="F15646" t="s">
        <v>4026</v>
      </c>
      <c r="G15646" t="s">
        <v>4027</v>
      </c>
      <c r="H15646" t="s">
        <v>4028</v>
      </c>
      <c r="I15646" t="s">
        <v>4029</v>
      </c>
      <c r="J15646" t="s">
        <v>366</v>
      </c>
      <c r="K15646">
        <v>7888</v>
      </c>
      <c r="L15646">
        <v>1191359646</v>
      </c>
    </row>
    <row r="15647" spans="1:12" x14ac:dyDescent="0.45">
      <c r="A15647" t="str">
        <f t="shared" si="244"/>
        <v>Nāsik, Mahārāshtra, India</v>
      </c>
      <c r="B15647" t="s">
        <v>19310</v>
      </c>
      <c r="C15647" t="s">
        <v>19311</v>
      </c>
      <c r="D15647">
        <v>20</v>
      </c>
      <c r="E15647">
        <v>73.783299999999997</v>
      </c>
      <c r="F15647" t="s">
        <v>626</v>
      </c>
      <c r="G15647" t="s">
        <v>627</v>
      </c>
      <c r="H15647" t="s">
        <v>628</v>
      </c>
      <c r="I15647" t="s">
        <v>993</v>
      </c>
      <c r="K15647">
        <v>1486053</v>
      </c>
      <c r="L15647">
        <v>1356562598</v>
      </c>
    </row>
    <row r="15648" spans="1:12" x14ac:dyDescent="0.45">
      <c r="A15648" t="str">
        <f t="shared" si="244"/>
        <v>Nasīm Shahr, Tehrān, Iran</v>
      </c>
      <c r="B15648" t="s">
        <v>19312</v>
      </c>
      <c r="C15648" t="s">
        <v>19313</v>
      </c>
      <c r="D15648">
        <v>35.564399999999999</v>
      </c>
      <c r="E15648">
        <v>51.164700000000003</v>
      </c>
      <c r="F15648" t="s">
        <v>388</v>
      </c>
      <c r="G15648" t="s">
        <v>389</v>
      </c>
      <c r="H15648" t="s">
        <v>390</v>
      </c>
      <c r="I15648" t="s">
        <v>9536</v>
      </c>
      <c r="J15648" t="s">
        <v>366</v>
      </c>
      <c r="K15648">
        <v>200393</v>
      </c>
      <c r="L15648">
        <v>1364571196</v>
      </c>
    </row>
    <row r="15649" spans="1:12" x14ac:dyDescent="0.45">
      <c r="A15649" t="str">
        <f t="shared" si="244"/>
        <v>Nasir, Upper Nile, South Sudan</v>
      </c>
      <c r="B15649" t="s">
        <v>19314</v>
      </c>
      <c r="C15649" t="s">
        <v>19314</v>
      </c>
      <c r="D15649">
        <v>8.6004000000000005</v>
      </c>
      <c r="E15649">
        <v>33.066600000000001</v>
      </c>
      <c r="F15649" t="s">
        <v>2800</v>
      </c>
      <c r="G15649" t="s">
        <v>2801</v>
      </c>
      <c r="H15649" t="s">
        <v>2802</v>
      </c>
      <c r="I15649" t="s">
        <v>17235</v>
      </c>
      <c r="K15649">
        <v>1741</v>
      </c>
      <c r="L15649">
        <v>1728210480</v>
      </c>
    </row>
    <row r="15650" spans="1:12" x14ac:dyDescent="0.45">
      <c r="A15650" t="str">
        <f t="shared" si="244"/>
        <v>Naşrābād, Eşfahān, Iran</v>
      </c>
      <c r="B15650" t="s">
        <v>19315</v>
      </c>
      <c r="C15650" t="s">
        <v>19316</v>
      </c>
      <c r="D15650">
        <v>32.279400000000003</v>
      </c>
      <c r="E15650">
        <v>52.063099999999999</v>
      </c>
      <c r="F15650" t="s">
        <v>388</v>
      </c>
      <c r="G15650" t="s">
        <v>389</v>
      </c>
      <c r="H15650" t="s">
        <v>390</v>
      </c>
      <c r="I15650" t="s">
        <v>391</v>
      </c>
      <c r="K15650">
        <v>5751</v>
      </c>
      <c r="L15650">
        <v>1364000282</v>
      </c>
    </row>
    <row r="15651" spans="1:12" x14ac:dyDescent="0.45">
      <c r="A15651" t="str">
        <f t="shared" si="244"/>
        <v>Nassau, , Bahamas, The</v>
      </c>
      <c r="B15651" t="s">
        <v>19317</v>
      </c>
      <c r="C15651" t="s">
        <v>19317</v>
      </c>
      <c r="D15651">
        <v>25.066700000000001</v>
      </c>
      <c r="E15651">
        <v>-77.333299999999994</v>
      </c>
      <c r="F15651" t="s">
        <v>10183</v>
      </c>
      <c r="G15651" t="s">
        <v>10184</v>
      </c>
      <c r="H15651" t="s">
        <v>10185</v>
      </c>
      <c r="J15651" t="s">
        <v>606</v>
      </c>
      <c r="K15651">
        <v>274400</v>
      </c>
      <c r="L15651">
        <v>1044318561</v>
      </c>
    </row>
    <row r="15652" spans="1:12" x14ac:dyDescent="0.45">
      <c r="A15652" t="str">
        <f t="shared" si="244"/>
        <v>Nasukarasuyama, Tochigi, Japan</v>
      </c>
      <c r="B15652" t="s">
        <v>19318</v>
      </c>
      <c r="C15652" t="s">
        <v>19318</v>
      </c>
      <c r="D15652">
        <v>36.6569</v>
      </c>
      <c r="E15652">
        <v>140.15170000000001</v>
      </c>
      <c r="F15652" t="s">
        <v>514</v>
      </c>
      <c r="G15652" t="s">
        <v>515</v>
      </c>
      <c r="H15652" t="s">
        <v>516</v>
      </c>
      <c r="I15652" t="s">
        <v>14019</v>
      </c>
      <c r="K15652">
        <v>25144</v>
      </c>
      <c r="L15652">
        <v>1392480551</v>
      </c>
    </row>
    <row r="15653" spans="1:12" x14ac:dyDescent="0.45">
      <c r="A15653" t="str">
        <f t="shared" si="244"/>
        <v>Nasushiobara, Tochigi, Japan</v>
      </c>
      <c r="B15653" t="s">
        <v>19319</v>
      </c>
      <c r="C15653" t="s">
        <v>19319</v>
      </c>
      <c r="D15653">
        <v>36.9617</v>
      </c>
      <c r="E15653">
        <v>140.0461</v>
      </c>
      <c r="F15653" t="s">
        <v>514</v>
      </c>
      <c r="G15653" t="s">
        <v>515</v>
      </c>
      <c r="H15653" t="s">
        <v>516</v>
      </c>
      <c r="I15653" t="s">
        <v>14019</v>
      </c>
      <c r="K15653">
        <v>116043</v>
      </c>
      <c r="L15653">
        <v>1392841957</v>
      </c>
    </row>
    <row r="15654" spans="1:12" x14ac:dyDescent="0.45">
      <c r="A15654" t="str">
        <f t="shared" si="244"/>
        <v>Nata, Central, Botswana</v>
      </c>
      <c r="B15654" t="s">
        <v>19320</v>
      </c>
      <c r="C15654" t="s">
        <v>19320</v>
      </c>
      <c r="D15654">
        <v>-20.209499999999998</v>
      </c>
      <c r="E15654">
        <v>26.19</v>
      </c>
      <c r="F15654" t="s">
        <v>10141</v>
      </c>
      <c r="G15654" t="s">
        <v>10142</v>
      </c>
      <c r="H15654" t="s">
        <v>10143</v>
      </c>
      <c r="I15654" t="s">
        <v>1787</v>
      </c>
      <c r="K15654">
        <v>4794</v>
      </c>
      <c r="L15654">
        <v>1072462404</v>
      </c>
    </row>
    <row r="15655" spans="1:12" x14ac:dyDescent="0.45">
      <c r="A15655" t="str">
        <f t="shared" si="244"/>
        <v>Natal, Amazonas, Brazil</v>
      </c>
      <c r="B15655" t="s">
        <v>19321</v>
      </c>
      <c r="C15655" t="s">
        <v>19321</v>
      </c>
      <c r="D15655">
        <v>-6.9837999999999996</v>
      </c>
      <c r="E15655">
        <v>-60.2699</v>
      </c>
      <c r="F15655" t="s">
        <v>491</v>
      </c>
      <c r="G15655" t="s">
        <v>492</v>
      </c>
      <c r="H15655" t="s">
        <v>493</v>
      </c>
      <c r="I15655" t="s">
        <v>3120</v>
      </c>
      <c r="K15655">
        <v>980588</v>
      </c>
      <c r="L15655">
        <v>1076336975</v>
      </c>
    </row>
    <row r="15656" spans="1:12" x14ac:dyDescent="0.45">
      <c r="A15656" t="str">
        <f t="shared" si="244"/>
        <v>Natal, Rio Grande do Norte, Brazil</v>
      </c>
      <c r="B15656" t="s">
        <v>19321</v>
      </c>
      <c r="C15656" t="s">
        <v>19321</v>
      </c>
      <c r="D15656">
        <v>-5.7949999999999999</v>
      </c>
      <c r="E15656">
        <v>-35.2089</v>
      </c>
      <c r="F15656" t="s">
        <v>491</v>
      </c>
      <c r="G15656" t="s">
        <v>492</v>
      </c>
      <c r="H15656" t="s">
        <v>493</v>
      </c>
      <c r="I15656" t="s">
        <v>760</v>
      </c>
      <c r="J15656" t="s">
        <v>378</v>
      </c>
      <c r="K15656">
        <v>877662</v>
      </c>
      <c r="L15656">
        <v>1076697777</v>
      </c>
    </row>
    <row r="15657" spans="1:12" x14ac:dyDescent="0.45">
      <c r="A15657" t="str">
        <f t="shared" si="244"/>
        <v>Naţanz, Eşfahān, Iran</v>
      </c>
      <c r="B15657" t="s">
        <v>19322</v>
      </c>
      <c r="C15657" t="s">
        <v>19323</v>
      </c>
      <c r="D15657">
        <v>33.5</v>
      </c>
      <c r="E15657">
        <v>51.9</v>
      </c>
      <c r="F15657" t="s">
        <v>388</v>
      </c>
      <c r="G15657" t="s">
        <v>389</v>
      </c>
      <c r="H15657" t="s">
        <v>390</v>
      </c>
      <c r="I15657" t="s">
        <v>391</v>
      </c>
      <c r="J15657" t="s">
        <v>366</v>
      </c>
      <c r="K15657">
        <v>44000</v>
      </c>
      <c r="L15657">
        <v>1364002460</v>
      </c>
    </row>
    <row r="15658" spans="1:12" x14ac:dyDescent="0.45">
      <c r="A15658" t="str">
        <f t="shared" si="244"/>
        <v>Natchez, Mississippi, United States</v>
      </c>
      <c r="B15658" t="s">
        <v>19324</v>
      </c>
      <c r="C15658" t="s">
        <v>19324</v>
      </c>
      <c r="D15658">
        <v>31.543700000000001</v>
      </c>
      <c r="E15658">
        <v>-91.386700000000005</v>
      </c>
      <c r="F15658" t="s">
        <v>530</v>
      </c>
      <c r="G15658" t="s">
        <v>531</v>
      </c>
      <c r="H15658" t="s">
        <v>532</v>
      </c>
      <c r="I15658" t="s">
        <v>1875</v>
      </c>
      <c r="K15658">
        <v>26095</v>
      </c>
      <c r="L15658">
        <v>1840014951</v>
      </c>
    </row>
    <row r="15659" spans="1:12" x14ac:dyDescent="0.45">
      <c r="A15659" t="str">
        <f t="shared" si="244"/>
        <v>Natchitoches, Louisiana, United States</v>
      </c>
      <c r="B15659" t="s">
        <v>19325</v>
      </c>
      <c r="C15659" t="s">
        <v>19325</v>
      </c>
      <c r="D15659">
        <v>31.7317</v>
      </c>
      <c r="E15659">
        <v>-93.097899999999996</v>
      </c>
      <c r="F15659" t="s">
        <v>530</v>
      </c>
      <c r="G15659" t="s">
        <v>531</v>
      </c>
      <c r="H15659" t="s">
        <v>532</v>
      </c>
      <c r="I15659" t="s">
        <v>533</v>
      </c>
      <c r="K15659">
        <v>18859</v>
      </c>
      <c r="L15659">
        <v>1840014925</v>
      </c>
    </row>
    <row r="15660" spans="1:12" x14ac:dyDescent="0.45">
      <c r="A15660" t="str">
        <f t="shared" si="244"/>
        <v>Natick, Massachusetts, United States</v>
      </c>
      <c r="B15660" t="s">
        <v>19326</v>
      </c>
      <c r="C15660" t="s">
        <v>19326</v>
      </c>
      <c r="D15660">
        <v>42.284700000000001</v>
      </c>
      <c r="E15660">
        <v>-71.349699999999999</v>
      </c>
      <c r="F15660" t="s">
        <v>530</v>
      </c>
      <c r="G15660" t="s">
        <v>531</v>
      </c>
      <c r="H15660" t="s">
        <v>532</v>
      </c>
      <c r="I15660" t="s">
        <v>621</v>
      </c>
      <c r="K15660">
        <v>36083</v>
      </c>
      <c r="L15660">
        <v>1840053640</v>
      </c>
    </row>
    <row r="15661" spans="1:12" x14ac:dyDescent="0.45">
      <c r="A15661" t="str">
        <f t="shared" si="244"/>
        <v>National City, California, United States</v>
      </c>
      <c r="B15661" t="s">
        <v>19327</v>
      </c>
      <c r="C15661" t="s">
        <v>19327</v>
      </c>
      <c r="D15661">
        <v>32.665399999999998</v>
      </c>
      <c r="E15661">
        <v>-117.09829999999999</v>
      </c>
      <c r="F15661" t="s">
        <v>530</v>
      </c>
      <c r="G15661" t="s">
        <v>531</v>
      </c>
      <c r="H15661" t="s">
        <v>532</v>
      </c>
      <c r="I15661" t="s">
        <v>754</v>
      </c>
      <c r="K15661">
        <v>61394</v>
      </c>
      <c r="L15661">
        <v>1840020622</v>
      </c>
    </row>
    <row r="15662" spans="1:12" x14ac:dyDescent="0.45">
      <c r="A15662" t="str">
        <f t="shared" si="244"/>
        <v>Natitingou, Atacora, Benin</v>
      </c>
      <c r="B15662" t="s">
        <v>19328</v>
      </c>
      <c r="C15662" t="s">
        <v>19328</v>
      </c>
      <c r="D15662">
        <v>10.320399999999999</v>
      </c>
      <c r="E15662">
        <v>1.39</v>
      </c>
      <c r="F15662" t="s">
        <v>631</v>
      </c>
      <c r="G15662" t="s">
        <v>632</v>
      </c>
      <c r="H15662" t="s">
        <v>633</v>
      </c>
      <c r="I15662" t="s">
        <v>19329</v>
      </c>
      <c r="J15662" t="s">
        <v>378</v>
      </c>
      <c r="K15662">
        <v>80892</v>
      </c>
      <c r="L15662">
        <v>1204752595</v>
      </c>
    </row>
    <row r="15663" spans="1:12" x14ac:dyDescent="0.45">
      <c r="A15663" t="str">
        <f t="shared" si="244"/>
        <v>Natividade da Serra, São Paulo, Brazil</v>
      </c>
      <c r="B15663" t="s">
        <v>19330</v>
      </c>
      <c r="C15663" t="s">
        <v>19330</v>
      </c>
      <c r="D15663">
        <v>-23.375599999999999</v>
      </c>
      <c r="E15663">
        <v>-45.441899999999997</v>
      </c>
      <c r="F15663" t="s">
        <v>491</v>
      </c>
      <c r="G15663" t="s">
        <v>492</v>
      </c>
      <c r="H15663" t="s">
        <v>493</v>
      </c>
      <c r="I15663" t="s">
        <v>801</v>
      </c>
      <c r="K15663">
        <v>6786</v>
      </c>
      <c r="L15663">
        <v>1076519726</v>
      </c>
    </row>
    <row r="15664" spans="1:12" x14ac:dyDescent="0.45">
      <c r="A15664" t="str">
        <f t="shared" si="244"/>
        <v>Natori-shi, Miyagi, Japan</v>
      </c>
      <c r="B15664" t="s">
        <v>19331</v>
      </c>
      <c r="C15664" t="s">
        <v>19331</v>
      </c>
      <c r="D15664">
        <v>38.171700000000001</v>
      </c>
      <c r="E15664">
        <v>140.89189999999999</v>
      </c>
      <c r="F15664" t="s">
        <v>514</v>
      </c>
      <c r="G15664" t="s">
        <v>515</v>
      </c>
      <c r="H15664" t="s">
        <v>516</v>
      </c>
      <c r="I15664" t="s">
        <v>12185</v>
      </c>
      <c r="K15664">
        <v>78796</v>
      </c>
      <c r="L15664">
        <v>1392168361</v>
      </c>
    </row>
    <row r="15665" spans="1:12" x14ac:dyDescent="0.45">
      <c r="A15665" t="str">
        <f t="shared" si="244"/>
        <v>Naucalpan de Juárez, México, Mexico</v>
      </c>
      <c r="B15665" t="s">
        <v>19332</v>
      </c>
      <c r="C15665" t="s">
        <v>19333</v>
      </c>
      <c r="D15665">
        <v>19.475300000000001</v>
      </c>
      <c r="E15665">
        <v>-99.237799999999993</v>
      </c>
      <c r="F15665" t="s">
        <v>519</v>
      </c>
      <c r="G15665" t="s">
        <v>520</v>
      </c>
      <c r="H15665" t="s">
        <v>521</v>
      </c>
      <c r="I15665" t="s">
        <v>692</v>
      </c>
      <c r="J15665" t="s">
        <v>366</v>
      </c>
      <c r="K15665">
        <v>833779</v>
      </c>
      <c r="L15665">
        <v>1484850125</v>
      </c>
    </row>
    <row r="15666" spans="1:12" x14ac:dyDescent="0.45">
      <c r="A15666" t="str">
        <f t="shared" si="244"/>
        <v>Nauen, Brandenburg, Germany</v>
      </c>
      <c r="B15666" t="s">
        <v>19334</v>
      </c>
      <c r="C15666" t="s">
        <v>19334</v>
      </c>
      <c r="D15666">
        <v>52.6</v>
      </c>
      <c r="E15666">
        <v>12.883100000000001</v>
      </c>
      <c r="F15666" t="s">
        <v>441</v>
      </c>
      <c r="G15666" t="s">
        <v>442</v>
      </c>
      <c r="H15666" t="s">
        <v>443</v>
      </c>
      <c r="I15666" t="s">
        <v>1719</v>
      </c>
      <c r="K15666">
        <v>17967</v>
      </c>
      <c r="L15666">
        <v>1276864648</v>
      </c>
    </row>
    <row r="15667" spans="1:12" x14ac:dyDescent="0.45">
      <c r="A15667" t="str">
        <f t="shared" si="244"/>
        <v>Naugatuck, Connecticut, United States</v>
      </c>
      <c r="B15667" t="s">
        <v>19335</v>
      </c>
      <c r="C15667" t="s">
        <v>19335</v>
      </c>
      <c r="D15667">
        <v>41.488999999999997</v>
      </c>
      <c r="E15667">
        <v>-73.0518</v>
      </c>
      <c r="F15667" t="s">
        <v>530</v>
      </c>
      <c r="G15667" t="s">
        <v>531</v>
      </c>
      <c r="H15667" t="s">
        <v>532</v>
      </c>
      <c r="I15667" t="s">
        <v>2109</v>
      </c>
      <c r="K15667">
        <v>31108</v>
      </c>
      <c r="L15667">
        <v>1840004849</v>
      </c>
    </row>
    <row r="15668" spans="1:12" x14ac:dyDescent="0.45">
      <c r="A15668" t="str">
        <f t="shared" si="244"/>
        <v>Naujoji Akmenė, Akmenė, Lithuania</v>
      </c>
      <c r="B15668" t="s">
        <v>19336</v>
      </c>
      <c r="C15668" t="s">
        <v>19337</v>
      </c>
      <c r="D15668">
        <v>56.325000000000003</v>
      </c>
      <c r="E15668">
        <v>22.883299999999998</v>
      </c>
      <c r="F15668" t="s">
        <v>1155</v>
      </c>
      <c r="G15668" t="s">
        <v>1156</v>
      </c>
      <c r="H15668" t="s">
        <v>1157</v>
      </c>
      <c r="I15668" t="s">
        <v>1153</v>
      </c>
      <c r="K15668">
        <v>7725</v>
      </c>
      <c r="L15668">
        <v>1440899932</v>
      </c>
    </row>
    <row r="15669" spans="1:12" x14ac:dyDescent="0.45">
      <c r="A15669" t="str">
        <f t="shared" si="244"/>
        <v>Naukšēni, Naukšēnu Novads, Latvia</v>
      </c>
      <c r="B15669" t="s">
        <v>19338</v>
      </c>
      <c r="C15669" t="s">
        <v>19339</v>
      </c>
      <c r="D15669">
        <v>57.8842</v>
      </c>
      <c r="E15669">
        <v>25.457999999999998</v>
      </c>
      <c r="F15669" t="s">
        <v>811</v>
      </c>
      <c r="G15669" t="s">
        <v>812</v>
      </c>
      <c r="H15669" t="s">
        <v>813</v>
      </c>
      <c r="I15669" t="s">
        <v>19340</v>
      </c>
      <c r="J15669" t="s">
        <v>378</v>
      </c>
      <c r="L15669">
        <v>1428372673</v>
      </c>
    </row>
    <row r="15670" spans="1:12" x14ac:dyDescent="0.45">
      <c r="A15670" t="str">
        <f t="shared" si="244"/>
        <v>Naumburg, Saxony-Anhalt, Germany</v>
      </c>
      <c r="B15670" t="s">
        <v>19341</v>
      </c>
      <c r="C15670" t="s">
        <v>19341</v>
      </c>
      <c r="D15670">
        <v>51.152099999999997</v>
      </c>
      <c r="E15670">
        <v>11.809799999999999</v>
      </c>
      <c r="F15670" t="s">
        <v>441</v>
      </c>
      <c r="G15670" t="s">
        <v>442</v>
      </c>
      <c r="H15670" t="s">
        <v>443</v>
      </c>
      <c r="I15670" t="s">
        <v>1614</v>
      </c>
      <c r="J15670" t="s">
        <v>366</v>
      </c>
      <c r="K15670">
        <v>32402</v>
      </c>
      <c r="L15670">
        <v>1276335227</v>
      </c>
    </row>
    <row r="15671" spans="1:12" x14ac:dyDescent="0.45">
      <c r="A15671" t="str">
        <f t="shared" si="244"/>
        <v>Naumburg, Hesse, Germany</v>
      </c>
      <c r="B15671" t="s">
        <v>19341</v>
      </c>
      <c r="C15671" t="s">
        <v>19341</v>
      </c>
      <c r="D15671">
        <v>51.25</v>
      </c>
      <c r="E15671">
        <v>9.1667000000000005</v>
      </c>
      <c r="F15671" t="s">
        <v>441</v>
      </c>
      <c r="G15671" t="s">
        <v>442</v>
      </c>
      <c r="H15671" t="s">
        <v>443</v>
      </c>
      <c r="I15671" t="s">
        <v>1676</v>
      </c>
      <c r="K15671">
        <v>5028</v>
      </c>
      <c r="L15671">
        <v>1276277559</v>
      </c>
    </row>
    <row r="15672" spans="1:12" x14ac:dyDescent="0.45">
      <c r="A15672" t="str">
        <f t="shared" si="244"/>
        <v>Naunhof, Saxony, Germany</v>
      </c>
      <c r="B15672" t="s">
        <v>19342</v>
      </c>
      <c r="C15672" t="s">
        <v>19342</v>
      </c>
      <c r="D15672">
        <v>51.277799999999999</v>
      </c>
      <c r="E15672">
        <v>12.5883</v>
      </c>
      <c r="F15672" t="s">
        <v>441</v>
      </c>
      <c r="G15672" t="s">
        <v>442</v>
      </c>
      <c r="H15672" t="s">
        <v>443</v>
      </c>
      <c r="I15672" t="s">
        <v>1707</v>
      </c>
      <c r="K15672">
        <v>8735</v>
      </c>
      <c r="L15672">
        <v>1276828471</v>
      </c>
    </row>
    <row r="15673" spans="1:12" x14ac:dyDescent="0.45">
      <c r="A15673" t="str">
        <f t="shared" si="244"/>
        <v>Nausori, Tailevu, Fiji</v>
      </c>
      <c r="B15673" t="s">
        <v>19343</v>
      </c>
      <c r="C15673" t="s">
        <v>19343</v>
      </c>
      <c r="D15673">
        <v>-18.0244</v>
      </c>
      <c r="E15673">
        <v>178.5454</v>
      </c>
      <c r="F15673" t="s">
        <v>2893</v>
      </c>
      <c r="G15673" t="s">
        <v>2894</v>
      </c>
      <c r="H15673" t="s">
        <v>2895</v>
      </c>
      <c r="I15673" t="s">
        <v>19344</v>
      </c>
      <c r="K15673">
        <v>47604</v>
      </c>
      <c r="L15673">
        <v>1242640119</v>
      </c>
    </row>
    <row r="15674" spans="1:12" x14ac:dyDescent="0.45">
      <c r="A15674" t="str">
        <f t="shared" si="244"/>
        <v>Nauta, Loreto, Peru</v>
      </c>
      <c r="B15674" t="s">
        <v>19345</v>
      </c>
      <c r="C15674" t="s">
        <v>19345</v>
      </c>
      <c r="D15674">
        <v>-4.5083000000000002</v>
      </c>
      <c r="E15674">
        <v>-73.583299999999994</v>
      </c>
      <c r="F15674" t="s">
        <v>509</v>
      </c>
      <c r="G15674" t="s">
        <v>510</v>
      </c>
      <c r="H15674" t="s">
        <v>511</v>
      </c>
      <c r="I15674" t="s">
        <v>1976</v>
      </c>
      <c r="K15674">
        <v>2500</v>
      </c>
      <c r="L15674">
        <v>1604159322</v>
      </c>
    </row>
    <row r="15675" spans="1:12" x14ac:dyDescent="0.45">
      <c r="A15675" t="str">
        <f t="shared" si="244"/>
        <v>Nautla, Veracruz, Mexico</v>
      </c>
      <c r="B15675" t="s">
        <v>19346</v>
      </c>
      <c r="C15675" t="s">
        <v>19346</v>
      </c>
      <c r="D15675">
        <v>20.216699999999999</v>
      </c>
      <c r="E15675">
        <v>-96.783299999999997</v>
      </c>
      <c r="F15675" t="s">
        <v>519</v>
      </c>
      <c r="G15675" t="s">
        <v>520</v>
      </c>
      <c r="H15675" t="s">
        <v>521</v>
      </c>
      <c r="I15675" t="s">
        <v>716</v>
      </c>
      <c r="J15675" t="s">
        <v>366</v>
      </c>
      <c r="K15675">
        <v>2890</v>
      </c>
      <c r="L15675">
        <v>1484174535</v>
      </c>
    </row>
    <row r="15676" spans="1:12" x14ac:dyDescent="0.45">
      <c r="A15676" t="str">
        <f t="shared" si="244"/>
        <v>Nava, Coahuila de Zaragoza, Mexico</v>
      </c>
      <c r="B15676" t="s">
        <v>19347</v>
      </c>
      <c r="C15676" t="s">
        <v>19347</v>
      </c>
      <c r="D15676">
        <v>28.421399999999998</v>
      </c>
      <c r="E15676">
        <v>-100.7675</v>
      </c>
      <c r="F15676" t="s">
        <v>519</v>
      </c>
      <c r="G15676" t="s">
        <v>520</v>
      </c>
      <c r="H15676" t="s">
        <v>521</v>
      </c>
      <c r="I15676" t="s">
        <v>1597</v>
      </c>
      <c r="J15676" t="s">
        <v>366</v>
      </c>
      <c r="K15676">
        <v>22192</v>
      </c>
      <c r="L15676">
        <v>1484120104</v>
      </c>
    </row>
    <row r="15677" spans="1:12" x14ac:dyDescent="0.45">
      <c r="A15677" t="str">
        <f t="shared" si="244"/>
        <v>Navadwīp, West Bengal, India</v>
      </c>
      <c r="B15677" t="s">
        <v>19348</v>
      </c>
      <c r="C15677" t="s">
        <v>19349</v>
      </c>
      <c r="D15677">
        <v>23.408799999999999</v>
      </c>
      <c r="E15677">
        <v>88.365700000000004</v>
      </c>
      <c r="F15677" t="s">
        <v>626</v>
      </c>
      <c r="G15677" t="s">
        <v>627</v>
      </c>
      <c r="H15677" t="s">
        <v>628</v>
      </c>
      <c r="I15677" t="s">
        <v>1574</v>
      </c>
      <c r="K15677">
        <v>125543</v>
      </c>
      <c r="L15677">
        <v>1356449184</v>
      </c>
    </row>
    <row r="15678" spans="1:12" x14ac:dyDescent="0.45">
      <c r="A15678" t="str">
        <f t="shared" si="244"/>
        <v>Navahrudak, Hrodzyenskaya Voblasts’, Belarus</v>
      </c>
      <c r="B15678" t="s">
        <v>19350</v>
      </c>
      <c r="C15678" t="s">
        <v>19350</v>
      </c>
      <c r="D15678">
        <v>53.583300000000001</v>
      </c>
      <c r="E15678">
        <v>25.816700000000001</v>
      </c>
      <c r="F15678" t="s">
        <v>2588</v>
      </c>
      <c r="G15678" t="s">
        <v>2589</v>
      </c>
      <c r="H15678" t="s">
        <v>2590</v>
      </c>
      <c r="I15678" t="s">
        <v>2621</v>
      </c>
      <c r="K15678">
        <v>30800</v>
      </c>
      <c r="L15678">
        <v>1112500125</v>
      </c>
    </row>
    <row r="15679" spans="1:12" x14ac:dyDescent="0.45">
      <c r="A15679" t="str">
        <f t="shared" si="244"/>
        <v>Naval, Biliran, Philippines</v>
      </c>
      <c r="B15679" t="s">
        <v>19351</v>
      </c>
      <c r="C15679" t="s">
        <v>19351</v>
      </c>
      <c r="D15679">
        <v>11.561199999999999</v>
      </c>
      <c r="E15679">
        <v>124.3952</v>
      </c>
      <c r="F15679" t="s">
        <v>1373</v>
      </c>
      <c r="G15679" t="s">
        <v>1374</v>
      </c>
      <c r="H15679" t="s">
        <v>1375</v>
      </c>
      <c r="I15679" t="s">
        <v>19352</v>
      </c>
      <c r="J15679" t="s">
        <v>378</v>
      </c>
      <c r="L15679">
        <v>1608929611</v>
      </c>
    </row>
    <row r="15680" spans="1:12" x14ac:dyDescent="0.45">
      <c r="A15680" t="str">
        <f t="shared" si="244"/>
        <v>Naval Academy, Maryland, United States</v>
      </c>
      <c r="B15680" t="s">
        <v>19353</v>
      </c>
      <c r="C15680" t="s">
        <v>19353</v>
      </c>
      <c r="D15680">
        <v>38.985900000000001</v>
      </c>
      <c r="E15680">
        <v>-76.488</v>
      </c>
      <c r="F15680" t="s">
        <v>530</v>
      </c>
      <c r="G15680" t="s">
        <v>531</v>
      </c>
      <c r="H15680" t="s">
        <v>532</v>
      </c>
      <c r="I15680" t="s">
        <v>588</v>
      </c>
      <c r="K15680">
        <v>5834</v>
      </c>
      <c r="L15680">
        <v>1840073633</v>
      </c>
    </row>
    <row r="15681" spans="1:12" x14ac:dyDescent="0.45">
      <c r="A15681" t="str">
        <f t="shared" si="244"/>
        <v>Navalmoral de la Mata, Extremadura, Spain</v>
      </c>
      <c r="B15681" t="s">
        <v>19354</v>
      </c>
      <c r="C15681" t="s">
        <v>19354</v>
      </c>
      <c r="D15681">
        <v>39.892800000000001</v>
      </c>
      <c r="E15681">
        <v>-5.5403000000000002</v>
      </c>
      <c r="F15681" t="s">
        <v>436</v>
      </c>
      <c r="G15681" t="s">
        <v>437</v>
      </c>
      <c r="H15681" t="s">
        <v>438</v>
      </c>
      <c r="I15681" t="s">
        <v>2437</v>
      </c>
      <c r="K15681">
        <v>17129</v>
      </c>
      <c r="L15681">
        <v>1724575983</v>
      </c>
    </row>
    <row r="15682" spans="1:12" x14ac:dyDescent="0.45">
      <c r="A15682" t="str">
        <f t="shared" si="244"/>
        <v>Navapolatsk, Vitsyebskaya Voblasts’, Belarus</v>
      </c>
      <c r="B15682" t="s">
        <v>19355</v>
      </c>
      <c r="C15682" t="s">
        <v>19355</v>
      </c>
      <c r="D15682">
        <v>55.533299999999997</v>
      </c>
      <c r="E15682">
        <v>28.666699999999999</v>
      </c>
      <c r="F15682" t="s">
        <v>2588</v>
      </c>
      <c r="G15682" t="s">
        <v>2589</v>
      </c>
      <c r="H15682" t="s">
        <v>2590</v>
      </c>
      <c r="I15682" t="s">
        <v>3569</v>
      </c>
      <c r="K15682">
        <v>98800</v>
      </c>
      <c r="L15682">
        <v>1112965860</v>
      </c>
    </row>
    <row r="15683" spans="1:12" x14ac:dyDescent="0.45">
      <c r="A15683" t="str">
        <f t="shared" ref="A15683:A15746" si="245">CONCATENATE(B15683,", ",I15683,", ",F15683)</f>
        <v>Navarre, Florida, United States</v>
      </c>
      <c r="B15683" t="s">
        <v>7131</v>
      </c>
      <c r="C15683" t="s">
        <v>7131</v>
      </c>
      <c r="D15683">
        <v>30.417400000000001</v>
      </c>
      <c r="E15683">
        <v>-86.890699999999995</v>
      </c>
      <c r="F15683" t="s">
        <v>530</v>
      </c>
      <c r="G15683" t="s">
        <v>531</v>
      </c>
      <c r="H15683" t="s">
        <v>532</v>
      </c>
      <c r="I15683" t="s">
        <v>1378</v>
      </c>
      <c r="K15683">
        <v>35540</v>
      </c>
      <c r="L15683">
        <v>1840027017</v>
      </c>
    </row>
    <row r="15684" spans="1:12" x14ac:dyDescent="0.45">
      <c r="A15684" t="str">
        <f t="shared" si="245"/>
        <v>Navashino, Nizhegorodskaya Oblast’, Russia</v>
      </c>
      <c r="B15684" t="s">
        <v>19356</v>
      </c>
      <c r="C15684" t="s">
        <v>19356</v>
      </c>
      <c r="D15684">
        <v>55.533299999999997</v>
      </c>
      <c r="E15684">
        <v>42.2</v>
      </c>
      <c r="F15684" t="s">
        <v>504</v>
      </c>
      <c r="G15684" t="s">
        <v>505</v>
      </c>
      <c r="H15684" t="s">
        <v>506</v>
      </c>
      <c r="I15684" t="s">
        <v>2476</v>
      </c>
      <c r="K15684">
        <v>14830</v>
      </c>
      <c r="L15684">
        <v>1643012933</v>
      </c>
    </row>
    <row r="15685" spans="1:12" x14ac:dyDescent="0.45">
      <c r="A15685" t="str">
        <f t="shared" si="245"/>
        <v>Navasota, Texas, United States</v>
      </c>
      <c r="B15685" t="s">
        <v>19357</v>
      </c>
      <c r="C15685" t="s">
        <v>19357</v>
      </c>
      <c r="D15685">
        <v>30.3874</v>
      </c>
      <c r="E15685">
        <v>-96.089500000000001</v>
      </c>
      <c r="F15685" t="s">
        <v>530</v>
      </c>
      <c r="G15685" t="s">
        <v>531</v>
      </c>
      <c r="H15685" t="s">
        <v>532</v>
      </c>
      <c r="I15685" t="s">
        <v>610</v>
      </c>
      <c r="K15685">
        <v>9386</v>
      </c>
      <c r="L15685">
        <v>1840023174</v>
      </c>
    </row>
    <row r="15686" spans="1:12" x14ac:dyDescent="0.45">
      <c r="A15686" t="str">
        <f t="shared" si="245"/>
        <v>Năvodari, Constanţa, Romania</v>
      </c>
      <c r="B15686" t="s">
        <v>19358</v>
      </c>
      <c r="C15686" t="s">
        <v>19359</v>
      </c>
      <c r="D15686">
        <v>44.320799999999998</v>
      </c>
      <c r="E15686">
        <v>28.612500000000001</v>
      </c>
      <c r="F15686" t="s">
        <v>665</v>
      </c>
      <c r="G15686" t="s">
        <v>666</v>
      </c>
      <c r="H15686" t="s">
        <v>667</v>
      </c>
      <c r="I15686" t="s">
        <v>7527</v>
      </c>
      <c r="K15686">
        <v>32981</v>
      </c>
      <c r="L15686">
        <v>1642234655</v>
      </c>
    </row>
    <row r="15687" spans="1:12" x14ac:dyDescent="0.45">
      <c r="A15687" t="str">
        <f t="shared" si="245"/>
        <v>Navoiy, Navoiy, Uzbekistan</v>
      </c>
      <c r="B15687" t="s">
        <v>14307</v>
      </c>
      <c r="C15687" t="s">
        <v>14307</v>
      </c>
      <c r="D15687">
        <v>40.1</v>
      </c>
      <c r="E15687">
        <v>65.366699999999994</v>
      </c>
      <c r="F15687" t="s">
        <v>1966</v>
      </c>
      <c r="G15687" t="s">
        <v>1967</v>
      </c>
      <c r="H15687" t="s">
        <v>1968</v>
      </c>
      <c r="I15687" t="s">
        <v>14307</v>
      </c>
      <c r="J15687" t="s">
        <v>378</v>
      </c>
      <c r="L15687">
        <v>1860291734</v>
      </c>
    </row>
    <row r="15688" spans="1:12" x14ac:dyDescent="0.45">
      <c r="A15688" t="str">
        <f t="shared" si="245"/>
        <v>Navojoa, Sonora, Mexico</v>
      </c>
      <c r="B15688" t="s">
        <v>19360</v>
      </c>
      <c r="C15688" t="s">
        <v>19360</v>
      </c>
      <c r="D15688">
        <v>27.081299999999999</v>
      </c>
      <c r="E15688">
        <v>-109.4461</v>
      </c>
      <c r="F15688" t="s">
        <v>519</v>
      </c>
      <c r="G15688" t="s">
        <v>520</v>
      </c>
      <c r="H15688" t="s">
        <v>521</v>
      </c>
      <c r="I15688" t="s">
        <v>959</v>
      </c>
      <c r="J15688" t="s">
        <v>366</v>
      </c>
      <c r="K15688">
        <v>157729</v>
      </c>
      <c r="L15688">
        <v>1484166303</v>
      </c>
    </row>
    <row r="15689" spans="1:12" x14ac:dyDescent="0.45">
      <c r="A15689" t="str">
        <f t="shared" si="245"/>
        <v>Navolato, Sinaloa, Mexico</v>
      </c>
      <c r="B15689" t="s">
        <v>19361</v>
      </c>
      <c r="C15689" t="s">
        <v>19361</v>
      </c>
      <c r="D15689">
        <v>24.765599999999999</v>
      </c>
      <c r="E15689">
        <v>-107.70189999999999</v>
      </c>
      <c r="F15689" t="s">
        <v>519</v>
      </c>
      <c r="G15689" t="s">
        <v>520</v>
      </c>
      <c r="H15689" t="s">
        <v>521</v>
      </c>
      <c r="I15689" t="s">
        <v>1697</v>
      </c>
      <c r="J15689" t="s">
        <v>366</v>
      </c>
      <c r="K15689">
        <v>28676</v>
      </c>
      <c r="L15689">
        <v>1484515879</v>
      </c>
    </row>
    <row r="15690" spans="1:12" x14ac:dyDescent="0.45">
      <c r="A15690" t="str">
        <f t="shared" si="245"/>
        <v>Navoloki, Ivanovskaya Oblast’, Russia</v>
      </c>
      <c r="B15690" t="s">
        <v>19362</v>
      </c>
      <c r="C15690" t="s">
        <v>19362</v>
      </c>
      <c r="D15690">
        <v>57.466700000000003</v>
      </c>
      <c r="E15690">
        <v>41.966700000000003</v>
      </c>
      <c r="F15690" t="s">
        <v>504</v>
      </c>
      <c r="G15690" t="s">
        <v>505</v>
      </c>
      <c r="H15690" t="s">
        <v>506</v>
      </c>
      <c r="I15690" t="s">
        <v>10325</v>
      </c>
      <c r="K15690">
        <v>9374</v>
      </c>
      <c r="L15690">
        <v>1643201351</v>
      </c>
    </row>
    <row r="15691" spans="1:12" x14ac:dyDescent="0.45">
      <c r="A15691" t="str">
        <f t="shared" si="245"/>
        <v>Navotas, Navotas, Philippines</v>
      </c>
      <c r="B15691" t="s">
        <v>19363</v>
      </c>
      <c r="C15691" t="s">
        <v>19363</v>
      </c>
      <c r="D15691">
        <v>14.666700000000001</v>
      </c>
      <c r="E15691">
        <v>120.9417</v>
      </c>
      <c r="F15691" t="s">
        <v>1373</v>
      </c>
      <c r="G15691" t="s">
        <v>1374</v>
      </c>
      <c r="H15691" t="s">
        <v>1375</v>
      </c>
      <c r="I15691" t="s">
        <v>19363</v>
      </c>
      <c r="J15691" t="s">
        <v>378</v>
      </c>
      <c r="K15691">
        <v>249463</v>
      </c>
      <c r="L15691">
        <v>1608538447</v>
      </c>
    </row>
    <row r="15692" spans="1:12" x14ac:dyDescent="0.45">
      <c r="A15692" t="str">
        <f t="shared" si="245"/>
        <v>Navsāri, Gujarāt, India</v>
      </c>
      <c r="B15692" t="s">
        <v>19364</v>
      </c>
      <c r="C15692" t="s">
        <v>19365</v>
      </c>
      <c r="D15692">
        <v>20.8504</v>
      </c>
      <c r="E15692">
        <v>72.92</v>
      </c>
      <c r="F15692" t="s">
        <v>626</v>
      </c>
      <c r="G15692" t="s">
        <v>627</v>
      </c>
      <c r="H15692" t="s">
        <v>628</v>
      </c>
      <c r="I15692" t="s">
        <v>991</v>
      </c>
      <c r="K15692">
        <v>163000</v>
      </c>
      <c r="L15692">
        <v>1356120513</v>
      </c>
    </row>
    <row r="15693" spans="1:12" x14ac:dyDescent="0.45">
      <c r="A15693" t="str">
        <f t="shared" si="245"/>
        <v>Nawá, Dar‘ā, Syria</v>
      </c>
      <c r="B15693" t="s">
        <v>19366</v>
      </c>
      <c r="C15693" t="s">
        <v>19367</v>
      </c>
      <c r="D15693">
        <v>32.883299999999998</v>
      </c>
      <c r="E15693">
        <v>36.049999999999997</v>
      </c>
      <c r="F15693" t="s">
        <v>362</v>
      </c>
      <c r="G15693" t="s">
        <v>363</v>
      </c>
      <c r="H15693" t="s">
        <v>364</v>
      </c>
      <c r="I15693" t="s">
        <v>2497</v>
      </c>
      <c r="J15693" t="s">
        <v>366</v>
      </c>
      <c r="K15693">
        <v>63676</v>
      </c>
      <c r="L15693">
        <v>1760963983</v>
      </c>
    </row>
    <row r="15694" spans="1:12" x14ac:dyDescent="0.45">
      <c r="A15694" t="str">
        <f t="shared" si="245"/>
        <v>Nawābganj, Rājshāhi, Bangladesh</v>
      </c>
      <c r="B15694" t="s">
        <v>19368</v>
      </c>
      <c r="C15694" t="s">
        <v>19369</v>
      </c>
      <c r="D15694">
        <v>24.580400000000001</v>
      </c>
      <c r="E15694">
        <v>88.35</v>
      </c>
      <c r="F15694" t="s">
        <v>3611</v>
      </c>
      <c r="G15694" t="s">
        <v>3612</v>
      </c>
      <c r="H15694" t="s">
        <v>3613</v>
      </c>
      <c r="I15694" t="s">
        <v>19370</v>
      </c>
      <c r="K15694">
        <v>142361</v>
      </c>
      <c r="L15694">
        <v>1050253103</v>
      </c>
    </row>
    <row r="15695" spans="1:12" x14ac:dyDescent="0.45">
      <c r="A15695" t="str">
        <f t="shared" si="245"/>
        <v>Nawabshah, Sindh, Pakistan</v>
      </c>
      <c r="B15695" t="s">
        <v>19371</v>
      </c>
      <c r="C15695" t="s">
        <v>19371</v>
      </c>
      <c r="D15695">
        <v>26.244199999999999</v>
      </c>
      <c r="E15695">
        <v>68.41</v>
      </c>
      <c r="F15695" t="s">
        <v>546</v>
      </c>
      <c r="G15695" t="s">
        <v>547</v>
      </c>
      <c r="H15695" t="s">
        <v>548</v>
      </c>
      <c r="I15695" t="s">
        <v>7961</v>
      </c>
      <c r="J15695" t="s">
        <v>366</v>
      </c>
      <c r="K15695">
        <v>263102</v>
      </c>
      <c r="L15695">
        <v>1586294005</v>
      </c>
    </row>
    <row r="15696" spans="1:12" x14ac:dyDescent="0.45">
      <c r="A15696" t="str">
        <f t="shared" si="245"/>
        <v>Naxçıvan, Naxçıvan, Azerbaijan</v>
      </c>
      <c r="B15696" t="s">
        <v>19372</v>
      </c>
      <c r="C15696" t="s">
        <v>19373</v>
      </c>
      <c r="D15696">
        <v>39.2089</v>
      </c>
      <c r="E15696">
        <v>45.412199999999999</v>
      </c>
      <c r="F15696" t="s">
        <v>906</v>
      </c>
      <c r="G15696" t="s">
        <v>907</v>
      </c>
      <c r="H15696" t="s">
        <v>908</v>
      </c>
      <c r="I15696" t="s">
        <v>19372</v>
      </c>
      <c r="J15696" t="s">
        <v>378</v>
      </c>
      <c r="K15696">
        <v>74500</v>
      </c>
      <c r="L15696">
        <v>1031943755</v>
      </c>
    </row>
    <row r="15697" spans="1:12" x14ac:dyDescent="0.45">
      <c r="A15697" t="str">
        <f t="shared" si="245"/>
        <v>Naxxar, Naxxar, Malta</v>
      </c>
      <c r="B15697" t="s">
        <v>19374</v>
      </c>
      <c r="C15697" t="s">
        <v>19374</v>
      </c>
      <c r="D15697">
        <v>35.913600000000002</v>
      </c>
      <c r="E15697">
        <v>14.4436</v>
      </c>
      <c r="F15697" t="s">
        <v>2704</v>
      </c>
      <c r="G15697" t="s">
        <v>2705</v>
      </c>
      <c r="H15697" t="s">
        <v>2706</v>
      </c>
      <c r="I15697" t="s">
        <v>19374</v>
      </c>
      <c r="J15697" t="s">
        <v>378</v>
      </c>
      <c r="L15697">
        <v>1470470220</v>
      </c>
    </row>
    <row r="15698" spans="1:12" x14ac:dyDescent="0.45">
      <c r="A15698" t="str">
        <f t="shared" si="245"/>
        <v>Nay Pyi Taw, Nay Pyi Taw, Burma</v>
      </c>
      <c r="B15698" t="s">
        <v>19375</v>
      </c>
      <c r="C15698" t="s">
        <v>19375</v>
      </c>
      <c r="D15698">
        <v>19.802800000000001</v>
      </c>
      <c r="E15698">
        <v>96.158299999999997</v>
      </c>
      <c r="F15698" t="s">
        <v>1584</v>
      </c>
      <c r="G15698" t="s">
        <v>1585</v>
      </c>
      <c r="H15698" t="s">
        <v>1586</v>
      </c>
      <c r="I15698" t="s">
        <v>19375</v>
      </c>
      <c r="J15698" t="s">
        <v>606</v>
      </c>
      <c r="K15698">
        <v>1160242</v>
      </c>
      <c r="L15698">
        <v>1104838105</v>
      </c>
    </row>
    <row r="15699" spans="1:12" x14ac:dyDescent="0.45">
      <c r="A15699" t="str">
        <f t="shared" si="245"/>
        <v>Naz̧arābād, Alborz, Iran</v>
      </c>
      <c r="B15699" t="s">
        <v>19376</v>
      </c>
      <c r="C15699" t="s">
        <v>19377</v>
      </c>
      <c r="D15699">
        <v>35.952199999999998</v>
      </c>
      <c r="E15699">
        <v>50.607500000000002</v>
      </c>
      <c r="F15699" t="s">
        <v>388</v>
      </c>
      <c r="G15699" t="s">
        <v>389</v>
      </c>
      <c r="H15699" t="s">
        <v>390</v>
      </c>
      <c r="I15699" t="s">
        <v>13979</v>
      </c>
      <c r="J15699" t="s">
        <v>366</v>
      </c>
      <c r="K15699">
        <v>119512</v>
      </c>
      <c r="L15699">
        <v>1364796337</v>
      </c>
    </row>
    <row r="15700" spans="1:12" x14ac:dyDescent="0.45">
      <c r="A15700" t="str">
        <f t="shared" si="245"/>
        <v>Nazaré, Leiria, Portugal</v>
      </c>
      <c r="B15700" t="s">
        <v>19378</v>
      </c>
      <c r="C15700" t="s">
        <v>19379</v>
      </c>
      <c r="D15700">
        <v>39.6</v>
      </c>
      <c r="E15700">
        <v>-9.0667000000000009</v>
      </c>
      <c r="F15700" t="s">
        <v>967</v>
      </c>
      <c r="G15700" t="s">
        <v>968</v>
      </c>
      <c r="H15700" t="s">
        <v>969</v>
      </c>
      <c r="I15700" t="s">
        <v>2107</v>
      </c>
      <c r="J15700" t="s">
        <v>366</v>
      </c>
      <c r="K15700">
        <v>15158</v>
      </c>
      <c r="L15700">
        <v>1620000054</v>
      </c>
    </row>
    <row r="15701" spans="1:12" x14ac:dyDescent="0.45">
      <c r="A15701" t="str">
        <f t="shared" si="245"/>
        <v>Nazaré Paulista, São Paulo, Brazil</v>
      </c>
      <c r="B15701" t="s">
        <v>19380</v>
      </c>
      <c r="C15701" t="s">
        <v>19381</v>
      </c>
      <c r="D15701">
        <v>-23.180800000000001</v>
      </c>
      <c r="E15701">
        <v>-46.395000000000003</v>
      </c>
      <c r="F15701" t="s">
        <v>491</v>
      </c>
      <c r="G15701" t="s">
        <v>492</v>
      </c>
      <c r="H15701" t="s">
        <v>493</v>
      </c>
      <c r="I15701" t="s">
        <v>801</v>
      </c>
      <c r="K15701">
        <v>17794</v>
      </c>
      <c r="L15701">
        <v>1076428478</v>
      </c>
    </row>
    <row r="15702" spans="1:12" x14ac:dyDescent="0.45">
      <c r="A15702" t="str">
        <f t="shared" si="245"/>
        <v>Nazareth, Northern, Israel</v>
      </c>
      <c r="B15702" t="s">
        <v>19382</v>
      </c>
      <c r="C15702" t="s">
        <v>19382</v>
      </c>
      <c r="D15702">
        <v>32.702100000000002</v>
      </c>
      <c r="E15702">
        <v>35.297800000000002</v>
      </c>
      <c r="F15702" t="s">
        <v>369</v>
      </c>
      <c r="G15702" t="s">
        <v>370</v>
      </c>
      <c r="H15702" t="s">
        <v>371</v>
      </c>
      <c r="I15702" t="s">
        <v>372</v>
      </c>
      <c r="J15702" t="s">
        <v>378</v>
      </c>
      <c r="K15702">
        <v>83400</v>
      </c>
      <c r="L15702">
        <v>1376505625</v>
      </c>
    </row>
    <row r="15703" spans="1:12" x14ac:dyDescent="0.45">
      <c r="A15703" t="str">
        <f t="shared" si="245"/>
        <v>Nazareth, Pennsylvania, United States</v>
      </c>
      <c r="B15703" t="s">
        <v>19382</v>
      </c>
      <c r="C15703" t="s">
        <v>19382</v>
      </c>
      <c r="D15703">
        <v>40.74</v>
      </c>
      <c r="E15703">
        <v>-75.313199999999995</v>
      </c>
      <c r="F15703" t="s">
        <v>530</v>
      </c>
      <c r="G15703" t="s">
        <v>531</v>
      </c>
      <c r="H15703" t="s">
        <v>532</v>
      </c>
      <c r="I15703" t="s">
        <v>620</v>
      </c>
      <c r="K15703">
        <v>5702</v>
      </c>
      <c r="L15703">
        <v>1840000974</v>
      </c>
    </row>
    <row r="15704" spans="1:12" x14ac:dyDescent="0.45">
      <c r="A15704" t="str">
        <f t="shared" si="245"/>
        <v>Nazarje, Nazarje, Slovenia</v>
      </c>
      <c r="B15704" t="s">
        <v>19383</v>
      </c>
      <c r="C15704" t="s">
        <v>19383</v>
      </c>
      <c r="D15704">
        <v>46.317599999999999</v>
      </c>
      <c r="E15704">
        <v>14.9467</v>
      </c>
      <c r="F15704" t="s">
        <v>1111</v>
      </c>
      <c r="G15704" t="s">
        <v>1112</v>
      </c>
      <c r="H15704" t="s">
        <v>1113</v>
      </c>
      <c r="I15704" t="s">
        <v>19383</v>
      </c>
      <c r="J15704" t="s">
        <v>378</v>
      </c>
      <c r="L15704">
        <v>1705598784</v>
      </c>
    </row>
    <row r="15705" spans="1:12" x14ac:dyDescent="0.45">
      <c r="A15705" t="str">
        <f t="shared" si="245"/>
        <v>Nazarovo, Krasnoyarskiy Kray, Russia</v>
      </c>
      <c r="B15705" t="s">
        <v>19384</v>
      </c>
      <c r="C15705" t="s">
        <v>19384</v>
      </c>
      <c r="D15705">
        <v>56.006399999999999</v>
      </c>
      <c r="E15705">
        <v>90.391400000000004</v>
      </c>
      <c r="F15705" t="s">
        <v>504</v>
      </c>
      <c r="G15705" t="s">
        <v>505</v>
      </c>
      <c r="H15705" t="s">
        <v>506</v>
      </c>
      <c r="I15705" t="s">
        <v>737</v>
      </c>
      <c r="K15705">
        <v>50397</v>
      </c>
      <c r="L15705">
        <v>1643743440</v>
      </c>
    </row>
    <row r="15706" spans="1:12" x14ac:dyDescent="0.45">
      <c r="A15706" t="str">
        <f t="shared" si="245"/>
        <v>Nazca, Ica, Peru</v>
      </c>
      <c r="B15706" t="s">
        <v>19385</v>
      </c>
      <c r="C15706" t="s">
        <v>19385</v>
      </c>
      <c r="D15706">
        <v>-14.828900000000001</v>
      </c>
      <c r="E15706">
        <v>-74.943600000000004</v>
      </c>
      <c r="F15706" t="s">
        <v>509</v>
      </c>
      <c r="G15706" t="s">
        <v>510</v>
      </c>
      <c r="H15706" t="s">
        <v>511</v>
      </c>
      <c r="I15706" t="s">
        <v>6907</v>
      </c>
      <c r="K15706">
        <v>22859</v>
      </c>
      <c r="L15706">
        <v>1604291738</v>
      </c>
    </row>
    <row r="15707" spans="1:12" x14ac:dyDescent="0.45">
      <c r="A15707" t="str">
        <f t="shared" si="245"/>
        <v>Nazilli, Aydın, Turkey</v>
      </c>
      <c r="B15707" t="s">
        <v>19386</v>
      </c>
      <c r="C15707" t="s">
        <v>19386</v>
      </c>
      <c r="D15707">
        <v>37.912500000000001</v>
      </c>
      <c r="E15707">
        <v>28.320599999999999</v>
      </c>
      <c r="F15707" t="s">
        <v>806</v>
      </c>
      <c r="G15707" t="s">
        <v>807</v>
      </c>
      <c r="H15707" t="s">
        <v>808</v>
      </c>
      <c r="I15707" t="s">
        <v>2829</v>
      </c>
      <c r="J15707" t="s">
        <v>366</v>
      </c>
      <c r="K15707">
        <v>156748</v>
      </c>
      <c r="L15707">
        <v>1792517713</v>
      </c>
    </row>
    <row r="15708" spans="1:12" x14ac:dyDescent="0.45">
      <c r="A15708" t="str">
        <f t="shared" si="245"/>
        <v>Nazran, Ingushetiya, Russia</v>
      </c>
      <c r="B15708" t="s">
        <v>19387</v>
      </c>
      <c r="C15708" t="s">
        <v>19387</v>
      </c>
      <c r="D15708">
        <v>43.216700000000003</v>
      </c>
      <c r="E15708">
        <v>44.7667</v>
      </c>
      <c r="F15708" t="s">
        <v>504</v>
      </c>
      <c r="G15708" t="s">
        <v>505</v>
      </c>
      <c r="H15708" t="s">
        <v>506</v>
      </c>
      <c r="I15708" t="s">
        <v>14149</v>
      </c>
      <c r="K15708">
        <v>117936</v>
      </c>
      <c r="L15708">
        <v>1643123780</v>
      </c>
    </row>
    <row r="15709" spans="1:12" x14ac:dyDescent="0.45">
      <c r="A15709" t="str">
        <f t="shared" si="245"/>
        <v>Nazrēt, Oromīya, Ethiopia</v>
      </c>
      <c r="B15709" t="s">
        <v>19388</v>
      </c>
      <c r="C15709" t="s">
        <v>19389</v>
      </c>
      <c r="D15709">
        <v>8.5500000000000007</v>
      </c>
      <c r="E15709">
        <v>39.270000000000003</v>
      </c>
      <c r="F15709" t="s">
        <v>819</v>
      </c>
      <c r="G15709" t="s">
        <v>820</v>
      </c>
      <c r="H15709" t="s">
        <v>821</v>
      </c>
      <c r="I15709" t="s">
        <v>2542</v>
      </c>
      <c r="K15709">
        <v>476892</v>
      </c>
      <c r="L15709">
        <v>1231826873</v>
      </c>
    </row>
    <row r="15710" spans="1:12" x14ac:dyDescent="0.45">
      <c r="A15710" t="str">
        <f t="shared" si="245"/>
        <v>Nazyvayevsk, Omskaya Oblast’, Russia</v>
      </c>
      <c r="B15710" t="s">
        <v>19390</v>
      </c>
      <c r="C15710" t="s">
        <v>19390</v>
      </c>
      <c r="D15710">
        <v>55.566699999999997</v>
      </c>
      <c r="E15710">
        <v>71.349999999999994</v>
      </c>
      <c r="F15710" t="s">
        <v>504</v>
      </c>
      <c r="G15710" t="s">
        <v>505</v>
      </c>
      <c r="H15710" t="s">
        <v>506</v>
      </c>
      <c r="I15710" t="s">
        <v>6792</v>
      </c>
      <c r="K15710">
        <v>11101</v>
      </c>
      <c r="L15710">
        <v>1643639751</v>
      </c>
    </row>
    <row r="15711" spans="1:12" x14ac:dyDescent="0.45">
      <c r="A15711" t="str">
        <f t="shared" si="245"/>
        <v>Nchelenge, Luapula, Zambia</v>
      </c>
      <c r="B15711" t="s">
        <v>19391</v>
      </c>
      <c r="C15711" t="s">
        <v>19391</v>
      </c>
      <c r="D15711">
        <v>-9.3467000000000002</v>
      </c>
      <c r="E15711">
        <v>28.734400000000001</v>
      </c>
      <c r="F15711" t="s">
        <v>6881</v>
      </c>
      <c r="G15711" t="s">
        <v>6882</v>
      </c>
      <c r="H15711" t="s">
        <v>6883</v>
      </c>
      <c r="I15711" t="s">
        <v>14249</v>
      </c>
      <c r="K15711">
        <v>147927</v>
      </c>
      <c r="L15711">
        <v>1894890604</v>
      </c>
    </row>
    <row r="15712" spans="1:12" x14ac:dyDescent="0.45">
      <c r="A15712" t="str">
        <f t="shared" si="245"/>
        <v>Ndalatando, Kwanza Norte, Angola</v>
      </c>
      <c r="B15712" t="s">
        <v>19392</v>
      </c>
      <c r="C15712" t="s">
        <v>19392</v>
      </c>
      <c r="D15712">
        <v>-9.3000000000000007</v>
      </c>
      <c r="E15712">
        <v>14.916700000000001</v>
      </c>
      <c r="F15712" t="s">
        <v>1809</v>
      </c>
      <c r="G15712" t="s">
        <v>1810</v>
      </c>
      <c r="H15712" t="s">
        <v>1811</v>
      </c>
      <c r="I15712" t="s">
        <v>5959</v>
      </c>
      <c r="J15712" t="s">
        <v>378</v>
      </c>
      <c r="K15712">
        <v>8144</v>
      </c>
      <c r="L15712">
        <v>1024645515</v>
      </c>
    </row>
    <row r="15713" spans="1:12" x14ac:dyDescent="0.45">
      <c r="A15713" t="str">
        <f t="shared" si="245"/>
        <v>Ndélé, Bamingui-Bangoran, Central African Republic</v>
      </c>
      <c r="B15713" t="s">
        <v>19393</v>
      </c>
      <c r="C15713" t="s">
        <v>19394</v>
      </c>
      <c r="D15713">
        <v>8.4091000000000005</v>
      </c>
      <c r="E15713">
        <v>20.652999999999999</v>
      </c>
      <c r="F15713" t="s">
        <v>2922</v>
      </c>
      <c r="G15713" t="s">
        <v>2923</v>
      </c>
      <c r="H15713" t="s">
        <v>2924</v>
      </c>
      <c r="I15713" t="s">
        <v>19395</v>
      </c>
      <c r="J15713" t="s">
        <v>378</v>
      </c>
      <c r="K15713">
        <v>11764</v>
      </c>
      <c r="L15713">
        <v>1140271951</v>
      </c>
    </row>
    <row r="15714" spans="1:12" x14ac:dyDescent="0.45">
      <c r="A15714" t="str">
        <f t="shared" si="245"/>
        <v>Ndendé, Ngounié, Gabon</v>
      </c>
      <c r="B15714" t="s">
        <v>19396</v>
      </c>
      <c r="C15714" t="s">
        <v>19397</v>
      </c>
      <c r="D15714">
        <v>-2.3828999999999998</v>
      </c>
      <c r="E15714">
        <v>11.3833</v>
      </c>
      <c r="F15714" t="s">
        <v>4440</v>
      </c>
      <c r="G15714" t="s">
        <v>4441</v>
      </c>
      <c r="H15714" t="s">
        <v>4442</v>
      </c>
      <c r="I15714" t="s">
        <v>18773</v>
      </c>
      <c r="K15714">
        <v>6200</v>
      </c>
      <c r="L15714">
        <v>1266578957</v>
      </c>
    </row>
    <row r="15715" spans="1:12" x14ac:dyDescent="0.45">
      <c r="A15715" t="str">
        <f t="shared" si="245"/>
        <v>Ndola, Copperbelt, Zambia</v>
      </c>
      <c r="B15715" t="s">
        <v>19398</v>
      </c>
      <c r="C15715" t="s">
        <v>19398</v>
      </c>
      <c r="D15715">
        <v>-12.968299999999999</v>
      </c>
      <c r="E15715">
        <v>28.633700000000001</v>
      </c>
      <c r="F15715" t="s">
        <v>6881</v>
      </c>
      <c r="G15715" t="s">
        <v>6882</v>
      </c>
      <c r="H15715" t="s">
        <v>6883</v>
      </c>
      <c r="I15715" t="s">
        <v>6884</v>
      </c>
      <c r="J15715" t="s">
        <v>378</v>
      </c>
      <c r="K15715">
        <v>528330</v>
      </c>
      <c r="L15715">
        <v>1894032745</v>
      </c>
    </row>
    <row r="15716" spans="1:12" x14ac:dyDescent="0.45">
      <c r="A15716" t="str">
        <f t="shared" si="245"/>
        <v>Néa Anchiálos, Thessalía, Greece</v>
      </c>
      <c r="B15716" t="s">
        <v>19399</v>
      </c>
      <c r="C15716" t="s">
        <v>19400</v>
      </c>
      <c r="D15716">
        <v>39.2667</v>
      </c>
      <c r="E15716">
        <v>22.816700000000001</v>
      </c>
      <c r="F15716" t="s">
        <v>928</v>
      </c>
      <c r="G15716" t="s">
        <v>929</v>
      </c>
      <c r="H15716" t="s">
        <v>930</v>
      </c>
      <c r="I15716" t="s">
        <v>944</v>
      </c>
      <c r="K15716">
        <v>5132</v>
      </c>
      <c r="L15716">
        <v>1300012024</v>
      </c>
    </row>
    <row r="15717" spans="1:12" x14ac:dyDescent="0.45">
      <c r="A15717" t="str">
        <f t="shared" si="245"/>
        <v>Néa Artáki, Stereá Elláda, Greece</v>
      </c>
      <c r="B15717" t="s">
        <v>19401</v>
      </c>
      <c r="C15717" t="s">
        <v>19402</v>
      </c>
      <c r="D15717">
        <v>38.5167</v>
      </c>
      <c r="E15717">
        <v>23.633299999999998</v>
      </c>
      <c r="F15717" t="s">
        <v>928</v>
      </c>
      <c r="G15717" t="s">
        <v>929</v>
      </c>
      <c r="H15717" t="s">
        <v>930</v>
      </c>
      <c r="I15717" t="s">
        <v>1838</v>
      </c>
      <c r="K15717">
        <v>9489</v>
      </c>
      <c r="L15717">
        <v>1300651375</v>
      </c>
    </row>
    <row r="15718" spans="1:12" x14ac:dyDescent="0.45">
      <c r="A15718" t="str">
        <f t="shared" si="245"/>
        <v>Néa Filadélfeia, Attikí, Greece</v>
      </c>
      <c r="B15718" t="s">
        <v>19403</v>
      </c>
      <c r="C15718" t="s">
        <v>19404</v>
      </c>
      <c r="D15718">
        <v>38.034999999999997</v>
      </c>
      <c r="E15718">
        <v>23.738099999999999</v>
      </c>
      <c r="F15718" t="s">
        <v>928</v>
      </c>
      <c r="G15718" t="s">
        <v>929</v>
      </c>
      <c r="H15718" t="s">
        <v>930</v>
      </c>
      <c r="I15718" t="s">
        <v>1028</v>
      </c>
      <c r="J15718" t="s">
        <v>366</v>
      </c>
      <c r="K15718">
        <v>25734</v>
      </c>
      <c r="L15718">
        <v>1300810075</v>
      </c>
    </row>
    <row r="15719" spans="1:12" x14ac:dyDescent="0.45">
      <c r="A15719" t="str">
        <f t="shared" si="245"/>
        <v>Néa Ionía, Attikí, Greece</v>
      </c>
      <c r="B15719" t="s">
        <v>19405</v>
      </c>
      <c r="C15719" t="s">
        <v>19406</v>
      </c>
      <c r="D15719">
        <v>38.033299999999997</v>
      </c>
      <c r="E15719">
        <v>23.75</v>
      </c>
      <c r="F15719" t="s">
        <v>928</v>
      </c>
      <c r="G15719" t="s">
        <v>929</v>
      </c>
      <c r="H15719" t="s">
        <v>930</v>
      </c>
      <c r="I15719" t="s">
        <v>1028</v>
      </c>
      <c r="J15719" t="s">
        <v>366</v>
      </c>
      <c r="K15719">
        <v>67134</v>
      </c>
      <c r="L15719">
        <v>1300842760</v>
      </c>
    </row>
    <row r="15720" spans="1:12" x14ac:dyDescent="0.45">
      <c r="A15720" t="str">
        <f t="shared" si="245"/>
        <v>Néa Kallikráteia, Kentrikí Makedonía, Greece</v>
      </c>
      <c r="B15720" t="s">
        <v>19407</v>
      </c>
      <c r="C15720" t="s">
        <v>19408</v>
      </c>
      <c r="D15720">
        <v>40.313899999999997</v>
      </c>
      <c r="E15720">
        <v>23.063300000000002</v>
      </c>
      <c r="F15720" t="s">
        <v>928</v>
      </c>
      <c r="G15720" t="s">
        <v>929</v>
      </c>
      <c r="H15720" t="s">
        <v>930</v>
      </c>
      <c r="I15720" t="s">
        <v>1524</v>
      </c>
      <c r="K15720">
        <v>7238</v>
      </c>
      <c r="L15720">
        <v>1300364296</v>
      </c>
    </row>
    <row r="15721" spans="1:12" x14ac:dyDescent="0.45">
      <c r="A15721" t="str">
        <f t="shared" si="245"/>
        <v>Néa Moudaniá, Kentrikí Makedonía, Greece</v>
      </c>
      <c r="B15721" t="s">
        <v>19409</v>
      </c>
      <c r="C15721" t="s">
        <v>19410</v>
      </c>
      <c r="D15721">
        <v>40.238599999999998</v>
      </c>
      <c r="E15721">
        <v>23.281400000000001</v>
      </c>
      <c r="F15721" t="s">
        <v>928</v>
      </c>
      <c r="G15721" t="s">
        <v>929</v>
      </c>
      <c r="H15721" t="s">
        <v>930</v>
      </c>
      <c r="I15721" t="s">
        <v>1524</v>
      </c>
      <c r="J15721" t="s">
        <v>366</v>
      </c>
      <c r="K15721">
        <v>9342</v>
      </c>
      <c r="L15721">
        <v>1300681996</v>
      </c>
    </row>
    <row r="15722" spans="1:12" x14ac:dyDescent="0.45">
      <c r="A15722" t="str">
        <f t="shared" si="245"/>
        <v>Néa Péramos, Attikí, Greece</v>
      </c>
      <c r="B15722" t="s">
        <v>19411</v>
      </c>
      <c r="C15722" t="s">
        <v>19412</v>
      </c>
      <c r="D15722">
        <v>38</v>
      </c>
      <c r="E15722">
        <v>23.416699999999999</v>
      </c>
      <c r="F15722" t="s">
        <v>928</v>
      </c>
      <c r="G15722" t="s">
        <v>929</v>
      </c>
      <c r="H15722" t="s">
        <v>930</v>
      </c>
      <c r="I15722" t="s">
        <v>1028</v>
      </c>
      <c r="K15722">
        <v>8333</v>
      </c>
      <c r="L15722">
        <v>1300896175</v>
      </c>
    </row>
    <row r="15723" spans="1:12" x14ac:dyDescent="0.45">
      <c r="A15723" t="str">
        <f t="shared" si="245"/>
        <v>Neabsco, Virginia, United States</v>
      </c>
      <c r="B15723" t="s">
        <v>19413</v>
      </c>
      <c r="C15723" t="s">
        <v>19413</v>
      </c>
      <c r="D15723">
        <v>38.6083</v>
      </c>
      <c r="E15723">
        <v>-77.284700000000001</v>
      </c>
      <c r="F15723" t="s">
        <v>530</v>
      </c>
      <c r="G15723" t="s">
        <v>531</v>
      </c>
      <c r="H15723" t="s">
        <v>532</v>
      </c>
      <c r="I15723" t="s">
        <v>618</v>
      </c>
      <c r="K15723">
        <v>16947</v>
      </c>
      <c r="L15723">
        <v>1840043136</v>
      </c>
    </row>
    <row r="15724" spans="1:12" x14ac:dyDescent="0.45">
      <c r="A15724" t="str">
        <f t="shared" si="245"/>
        <v>Neath, Neath Port Talbot, United Kingdom</v>
      </c>
      <c r="B15724" t="s">
        <v>19414</v>
      </c>
      <c r="C15724" t="s">
        <v>19414</v>
      </c>
      <c r="D15724">
        <v>51.66</v>
      </c>
      <c r="E15724">
        <v>-3.81</v>
      </c>
      <c r="F15724" t="s">
        <v>536</v>
      </c>
      <c r="G15724" t="s">
        <v>537</v>
      </c>
      <c r="H15724" t="s">
        <v>538</v>
      </c>
      <c r="I15724" t="s">
        <v>5294</v>
      </c>
      <c r="K15724">
        <v>19258</v>
      </c>
      <c r="L15724">
        <v>1826679432</v>
      </c>
    </row>
    <row r="15725" spans="1:12" x14ac:dyDescent="0.45">
      <c r="A15725" t="str">
        <f t="shared" si="245"/>
        <v>Nebbi, Nebbi, Uganda</v>
      </c>
      <c r="B15725" t="s">
        <v>19415</v>
      </c>
      <c r="C15725" t="s">
        <v>19415</v>
      </c>
      <c r="D15725">
        <v>2.4758</v>
      </c>
      <c r="E15725">
        <v>31.102499999999999</v>
      </c>
      <c r="F15725" t="s">
        <v>613</v>
      </c>
      <c r="G15725" t="s">
        <v>614</v>
      </c>
      <c r="H15725" t="s">
        <v>615</v>
      </c>
      <c r="I15725" t="s">
        <v>19415</v>
      </c>
      <c r="J15725" t="s">
        <v>378</v>
      </c>
      <c r="K15725">
        <v>30354</v>
      </c>
      <c r="L15725">
        <v>1800598019</v>
      </c>
    </row>
    <row r="15726" spans="1:12" x14ac:dyDescent="0.45">
      <c r="A15726" t="str">
        <f t="shared" si="245"/>
        <v>Nebraska City, Nebraska, United States</v>
      </c>
      <c r="B15726" t="s">
        <v>19416</v>
      </c>
      <c r="C15726" t="s">
        <v>19416</v>
      </c>
      <c r="D15726">
        <v>40.676200000000001</v>
      </c>
      <c r="E15726">
        <v>-95.8613</v>
      </c>
      <c r="F15726" t="s">
        <v>530</v>
      </c>
      <c r="G15726" t="s">
        <v>531</v>
      </c>
      <c r="H15726" t="s">
        <v>532</v>
      </c>
      <c r="I15726" t="s">
        <v>1604</v>
      </c>
      <c r="K15726">
        <v>7069</v>
      </c>
      <c r="L15726">
        <v>1840008324</v>
      </c>
    </row>
    <row r="15727" spans="1:12" x14ac:dyDescent="0.45">
      <c r="A15727" t="str">
        <f t="shared" si="245"/>
        <v>Neckargemünd, Baden-Württemberg, Germany</v>
      </c>
      <c r="B15727" t="s">
        <v>19417</v>
      </c>
      <c r="C15727" t="s">
        <v>19418</v>
      </c>
      <c r="D15727">
        <v>49.393900000000002</v>
      </c>
      <c r="E15727">
        <v>8.7974999999999994</v>
      </c>
      <c r="F15727" t="s">
        <v>441</v>
      </c>
      <c r="G15727" t="s">
        <v>442</v>
      </c>
      <c r="H15727" t="s">
        <v>443</v>
      </c>
      <c r="I15727" t="s">
        <v>451</v>
      </c>
      <c r="K15727">
        <v>13290</v>
      </c>
      <c r="L15727">
        <v>1276103353</v>
      </c>
    </row>
    <row r="15728" spans="1:12" x14ac:dyDescent="0.45">
      <c r="A15728" t="str">
        <f t="shared" si="245"/>
        <v>Neckarsulm, Baden-Württemberg, Germany</v>
      </c>
      <c r="B15728" t="s">
        <v>19419</v>
      </c>
      <c r="C15728" t="s">
        <v>19419</v>
      </c>
      <c r="D15728">
        <v>49.191699999999997</v>
      </c>
      <c r="E15728">
        <v>9.2243999999999993</v>
      </c>
      <c r="F15728" t="s">
        <v>441</v>
      </c>
      <c r="G15728" t="s">
        <v>442</v>
      </c>
      <c r="H15728" t="s">
        <v>443</v>
      </c>
      <c r="I15728" t="s">
        <v>451</v>
      </c>
      <c r="K15728">
        <v>26492</v>
      </c>
      <c r="L15728">
        <v>1276644905</v>
      </c>
    </row>
    <row r="15729" spans="1:12" x14ac:dyDescent="0.45">
      <c r="A15729" t="str">
        <f t="shared" si="245"/>
        <v>Necochea, Buenos Aires, Argentina</v>
      </c>
      <c r="B15729" t="s">
        <v>19420</v>
      </c>
      <c r="C15729" t="s">
        <v>19420</v>
      </c>
      <c r="D15729">
        <v>-38.56</v>
      </c>
      <c r="E15729">
        <v>-58.75</v>
      </c>
      <c r="F15729" t="s">
        <v>651</v>
      </c>
      <c r="G15729" t="s">
        <v>652</v>
      </c>
      <c r="H15729" t="s">
        <v>653</v>
      </c>
      <c r="I15729" t="s">
        <v>870</v>
      </c>
      <c r="J15729" t="s">
        <v>366</v>
      </c>
      <c r="K15729">
        <v>80478</v>
      </c>
      <c r="L15729">
        <v>1032624527</v>
      </c>
    </row>
    <row r="15730" spans="1:12" x14ac:dyDescent="0.45">
      <c r="A15730" t="str">
        <f t="shared" si="245"/>
        <v>Nederland, Texas, United States</v>
      </c>
      <c r="B15730" t="s">
        <v>19421</v>
      </c>
      <c r="C15730" t="s">
        <v>19421</v>
      </c>
      <c r="D15730">
        <v>29.970700000000001</v>
      </c>
      <c r="E15730">
        <v>-94.001499999999993</v>
      </c>
      <c r="F15730" t="s">
        <v>530</v>
      </c>
      <c r="G15730" t="s">
        <v>531</v>
      </c>
      <c r="H15730" t="s">
        <v>532</v>
      </c>
      <c r="I15730" t="s">
        <v>610</v>
      </c>
      <c r="K15730">
        <v>17371</v>
      </c>
      <c r="L15730">
        <v>1840020917</v>
      </c>
    </row>
    <row r="15731" spans="1:12" x14ac:dyDescent="0.45">
      <c r="A15731" t="str">
        <f t="shared" si="245"/>
        <v>Needham, Massachusetts, United States</v>
      </c>
      <c r="B15731" t="s">
        <v>19422</v>
      </c>
      <c r="C15731" t="s">
        <v>19422</v>
      </c>
      <c r="D15731">
        <v>42.281399999999998</v>
      </c>
      <c r="E15731">
        <v>-71.241100000000003</v>
      </c>
      <c r="F15731" t="s">
        <v>530</v>
      </c>
      <c r="G15731" t="s">
        <v>531</v>
      </c>
      <c r="H15731" t="s">
        <v>532</v>
      </c>
      <c r="I15731" t="s">
        <v>621</v>
      </c>
      <c r="K15731">
        <v>30735</v>
      </c>
      <c r="L15731">
        <v>1840053553</v>
      </c>
    </row>
    <row r="15732" spans="1:12" x14ac:dyDescent="0.45">
      <c r="A15732" t="str">
        <f t="shared" si="245"/>
        <v>Needles, California, United States</v>
      </c>
      <c r="B15732" t="s">
        <v>19423</v>
      </c>
      <c r="C15732" t="s">
        <v>19423</v>
      </c>
      <c r="D15732">
        <v>34.816400000000002</v>
      </c>
      <c r="E15732">
        <v>-114.6189</v>
      </c>
      <c r="F15732" t="s">
        <v>530</v>
      </c>
      <c r="G15732" t="s">
        <v>531</v>
      </c>
      <c r="H15732" t="s">
        <v>532</v>
      </c>
      <c r="I15732" t="s">
        <v>754</v>
      </c>
      <c r="K15732">
        <v>8752</v>
      </c>
      <c r="L15732">
        <v>1840020409</v>
      </c>
    </row>
    <row r="15733" spans="1:12" x14ac:dyDescent="0.45">
      <c r="A15733" t="str">
        <f t="shared" si="245"/>
        <v>Neenah, Wisconsin, United States</v>
      </c>
      <c r="B15733" t="s">
        <v>19424</v>
      </c>
      <c r="C15733" t="s">
        <v>19424</v>
      </c>
      <c r="D15733">
        <v>44.167000000000002</v>
      </c>
      <c r="E15733">
        <v>-88.476399999999998</v>
      </c>
      <c r="F15733" t="s">
        <v>530</v>
      </c>
      <c r="G15733" t="s">
        <v>531</v>
      </c>
      <c r="H15733" t="s">
        <v>532</v>
      </c>
      <c r="I15733" t="s">
        <v>1611</v>
      </c>
      <c r="K15733">
        <v>26300</v>
      </c>
      <c r="L15733">
        <v>1840002244</v>
      </c>
    </row>
    <row r="15734" spans="1:12" x14ac:dyDescent="0.45">
      <c r="A15734" t="str">
        <f t="shared" si="245"/>
        <v>Nefasīt, Semēnawī K’eyih Bahrī, Eritrea</v>
      </c>
      <c r="B15734" t="s">
        <v>19425</v>
      </c>
      <c r="C15734" t="s">
        <v>19426</v>
      </c>
      <c r="D15734">
        <v>15.333299999999999</v>
      </c>
      <c r="E15734">
        <v>39.061900000000001</v>
      </c>
      <c r="F15734" t="s">
        <v>844</v>
      </c>
      <c r="G15734" t="s">
        <v>845</v>
      </c>
      <c r="H15734" t="s">
        <v>846</v>
      </c>
      <c r="I15734" t="s">
        <v>10684</v>
      </c>
      <c r="K15734">
        <v>8600</v>
      </c>
      <c r="L15734">
        <v>1232567577</v>
      </c>
    </row>
    <row r="15735" spans="1:12" x14ac:dyDescent="0.45">
      <c r="A15735" t="str">
        <f t="shared" si="245"/>
        <v>Neftçala, Neftçala, Azerbaijan</v>
      </c>
      <c r="B15735" t="s">
        <v>19427</v>
      </c>
      <c r="C15735" t="s">
        <v>19428</v>
      </c>
      <c r="D15735">
        <v>39.379100000000001</v>
      </c>
      <c r="E15735">
        <v>49.248600000000003</v>
      </c>
      <c r="F15735" t="s">
        <v>906</v>
      </c>
      <c r="G15735" t="s">
        <v>907</v>
      </c>
      <c r="H15735" t="s">
        <v>908</v>
      </c>
      <c r="I15735" t="s">
        <v>19427</v>
      </c>
      <c r="J15735" t="s">
        <v>378</v>
      </c>
      <c r="K15735">
        <v>14241</v>
      </c>
      <c r="L15735">
        <v>1031299249</v>
      </c>
    </row>
    <row r="15736" spans="1:12" x14ac:dyDescent="0.45">
      <c r="A15736" t="str">
        <f t="shared" si="245"/>
        <v>Neftegorsk, Samarskaya Oblast’, Russia</v>
      </c>
      <c r="B15736" t="s">
        <v>19429</v>
      </c>
      <c r="C15736" t="s">
        <v>19429</v>
      </c>
      <c r="D15736">
        <v>52.8</v>
      </c>
      <c r="E15736">
        <v>51.166699999999999</v>
      </c>
      <c r="F15736" t="s">
        <v>504</v>
      </c>
      <c r="G15736" t="s">
        <v>505</v>
      </c>
      <c r="H15736" t="s">
        <v>506</v>
      </c>
      <c r="I15736" t="s">
        <v>6643</v>
      </c>
      <c r="K15736">
        <v>17990</v>
      </c>
      <c r="L15736">
        <v>1643711805</v>
      </c>
    </row>
    <row r="15737" spans="1:12" x14ac:dyDescent="0.45">
      <c r="A15737" t="str">
        <f t="shared" si="245"/>
        <v>Neftekamsk, Bashkortostan, Russia</v>
      </c>
      <c r="B15737" t="s">
        <v>19430</v>
      </c>
      <c r="C15737" t="s">
        <v>19430</v>
      </c>
      <c r="D15737">
        <v>56.083300000000001</v>
      </c>
      <c r="E15737">
        <v>54.25</v>
      </c>
      <c r="F15737" t="s">
        <v>504</v>
      </c>
      <c r="G15737" t="s">
        <v>505</v>
      </c>
      <c r="H15737" t="s">
        <v>506</v>
      </c>
      <c r="I15737" t="s">
        <v>923</v>
      </c>
      <c r="K15737">
        <v>126805</v>
      </c>
      <c r="L15737">
        <v>1643718660</v>
      </c>
    </row>
    <row r="15738" spans="1:12" x14ac:dyDescent="0.45">
      <c r="A15738" t="str">
        <f t="shared" si="245"/>
        <v>Neftekumsk, Stavropol’skiy Kray, Russia</v>
      </c>
      <c r="B15738" t="s">
        <v>19431</v>
      </c>
      <c r="C15738" t="s">
        <v>19431</v>
      </c>
      <c r="D15738">
        <v>44.750599999999999</v>
      </c>
      <c r="E15738">
        <v>44.979700000000001</v>
      </c>
      <c r="F15738" t="s">
        <v>504</v>
      </c>
      <c r="G15738" t="s">
        <v>505</v>
      </c>
      <c r="H15738" t="s">
        <v>506</v>
      </c>
      <c r="I15738" t="s">
        <v>4665</v>
      </c>
      <c r="K15738">
        <v>24472</v>
      </c>
      <c r="L15738">
        <v>1643496065</v>
      </c>
    </row>
    <row r="15739" spans="1:12" x14ac:dyDescent="0.45">
      <c r="A15739" t="str">
        <f t="shared" si="245"/>
        <v>Nefteyugansk, Khanty-Mansiyskiy Avtonomnyy Okrug-Yugra, Russia</v>
      </c>
      <c r="B15739" t="s">
        <v>19432</v>
      </c>
      <c r="C15739" t="s">
        <v>19432</v>
      </c>
      <c r="D15739">
        <v>61.1</v>
      </c>
      <c r="E15739">
        <v>72.599999999999994</v>
      </c>
      <c r="F15739" t="s">
        <v>504</v>
      </c>
      <c r="G15739" t="s">
        <v>505</v>
      </c>
      <c r="H15739" t="s">
        <v>506</v>
      </c>
      <c r="I15739" t="s">
        <v>4097</v>
      </c>
      <c r="K15739">
        <v>126157</v>
      </c>
      <c r="L15739">
        <v>1643009656</v>
      </c>
    </row>
    <row r="15740" spans="1:12" x14ac:dyDescent="0.45">
      <c r="A15740" t="str">
        <f t="shared" si="245"/>
        <v>Negapatam, Tamil Nādu, India</v>
      </c>
      <c r="B15740" t="s">
        <v>19433</v>
      </c>
      <c r="C15740" t="s">
        <v>19433</v>
      </c>
      <c r="D15740">
        <v>10.7667</v>
      </c>
      <c r="E15740">
        <v>79.833299999999994</v>
      </c>
      <c r="F15740" t="s">
        <v>626</v>
      </c>
      <c r="G15740" t="s">
        <v>627</v>
      </c>
      <c r="H15740" t="s">
        <v>628</v>
      </c>
      <c r="I15740" t="s">
        <v>6774</v>
      </c>
      <c r="K15740">
        <v>102905</v>
      </c>
      <c r="L15740">
        <v>1356879770</v>
      </c>
    </row>
    <row r="15741" spans="1:12" x14ac:dyDescent="0.45">
      <c r="A15741" t="str">
        <f t="shared" si="245"/>
        <v>Negēlē, Oromīya, Ethiopia</v>
      </c>
      <c r="B15741" t="s">
        <v>19434</v>
      </c>
      <c r="C15741" t="s">
        <v>19435</v>
      </c>
      <c r="D15741">
        <v>5.3166000000000002</v>
      </c>
      <c r="E15741">
        <v>39.583300000000001</v>
      </c>
      <c r="F15741" t="s">
        <v>819</v>
      </c>
      <c r="G15741" t="s">
        <v>820</v>
      </c>
      <c r="H15741" t="s">
        <v>821</v>
      </c>
      <c r="I15741" t="s">
        <v>2542</v>
      </c>
      <c r="K15741">
        <v>11772</v>
      </c>
      <c r="L15741">
        <v>1231215294</v>
      </c>
    </row>
    <row r="15742" spans="1:12" x14ac:dyDescent="0.45">
      <c r="A15742" t="str">
        <f t="shared" si="245"/>
        <v>Negombo, Western, Sri Lanka</v>
      </c>
      <c r="B15742" t="s">
        <v>19436</v>
      </c>
      <c r="C15742" t="s">
        <v>19436</v>
      </c>
      <c r="D15742">
        <v>7.2111000000000001</v>
      </c>
      <c r="E15742">
        <v>79.8386</v>
      </c>
      <c r="F15742" t="s">
        <v>2149</v>
      </c>
      <c r="G15742" t="s">
        <v>2150</v>
      </c>
      <c r="H15742" t="s">
        <v>2151</v>
      </c>
      <c r="I15742" t="s">
        <v>5285</v>
      </c>
      <c r="K15742">
        <v>142136</v>
      </c>
      <c r="L15742">
        <v>1144271397</v>
      </c>
    </row>
    <row r="15743" spans="1:12" x14ac:dyDescent="0.45">
      <c r="A15743" t="str">
        <f t="shared" si="245"/>
        <v>Negotin, Negotin, Serbia</v>
      </c>
      <c r="B15743" t="s">
        <v>19437</v>
      </c>
      <c r="C15743" t="s">
        <v>19437</v>
      </c>
      <c r="D15743">
        <v>44.216700000000003</v>
      </c>
      <c r="E15743">
        <v>22.5167</v>
      </c>
      <c r="F15743" t="s">
        <v>795</v>
      </c>
      <c r="G15743" t="s">
        <v>796</v>
      </c>
      <c r="H15743" t="s">
        <v>797</v>
      </c>
      <c r="I15743" t="s">
        <v>19437</v>
      </c>
      <c r="J15743" t="s">
        <v>378</v>
      </c>
      <c r="L15743">
        <v>1688309283</v>
      </c>
    </row>
    <row r="15744" spans="1:12" x14ac:dyDescent="0.45">
      <c r="A15744" t="str">
        <f t="shared" si="245"/>
        <v>Negotino, Negotino, Macedonia</v>
      </c>
      <c r="B15744" t="s">
        <v>19438</v>
      </c>
      <c r="C15744" t="s">
        <v>19438</v>
      </c>
      <c r="D15744">
        <v>41.483899999999998</v>
      </c>
      <c r="E15744">
        <v>22.089200000000002</v>
      </c>
      <c r="F15744" t="s">
        <v>2246</v>
      </c>
      <c r="G15744" t="s">
        <v>2247</v>
      </c>
      <c r="H15744" t="s">
        <v>2248</v>
      </c>
      <c r="I15744" t="s">
        <v>19438</v>
      </c>
      <c r="J15744" t="s">
        <v>378</v>
      </c>
      <c r="K15744">
        <v>13284</v>
      </c>
      <c r="L15744">
        <v>1807848381</v>
      </c>
    </row>
    <row r="15745" spans="1:12" x14ac:dyDescent="0.45">
      <c r="A15745" t="str">
        <f t="shared" si="245"/>
        <v>Negreşti, Vaslui, Romania</v>
      </c>
      <c r="B15745" t="s">
        <v>19439</v>
      </c>
      <c r="C15745" t="s">
        <v>19440</v>
      </c>
      <c r="D15745">
        <v>46.840299999999999</v>
      </c>
      <c r="E15745">
        <v>27.441700000000001</v>
      </c>
      <c r="F15745" t="s">
        <v>665</v>
      </c>
      <c r="G15745" t="s">
        <v>666</v>
      </c>
      <c r="H15745" t="s">
        <v>667</v>
      </c>
      <c r="I15745" t="s">
        <v>9694</v>
      </c>
      <c r="K15745">
        <v>8380</v>
      </c>
      <c r="L15745">
        <v>1642692069</v>
      </c>
    </row>
    <row r="15746" spans="1:12" x14ac:dyDescent="0.45">
      <c r="A15746" t="str">
        <f t="shared" si="245"/>
        <v>Negreşti-Oaş, Satu Mare, Romania</v>
      </c>
      <c r="B15746" t="s">
        <v>19441</v>
      </c>
      <c r="C15746" t="s">
        <v>19442</v>
      </c>
      <c r="D15746">
        <v>47.869399999999999</v>
      </c>
      <c r="E15746">
        <v>23.424199999999999</v>
      </c>
      <c r="F15746" t="s">
        <v>665</v>
      </c>
      <c r="G15746" t="s">
        <v>666</v>
      </c>
      <c r="H15746" t="s">
        <v>667</v>
      </c>
      <c r="I15746" t="s">
        <v>2341</v>
      </c>
      <c r="K15746">
        <v>11867</v>
      </c>
      <c r="L15746">
        <v>1642109083</v>
      </c>
    </row>
    <row r="15747" spans="1:12" x14ac:dyDescent="0.45">
      <c r="A15747" t="str">
        <f t="shared" ref="A15747:A15810" si="246">CONCATENATE(B15747,", ",I15747,", ",F15747)</f>
        <v>Negru Vodă, Constanţa, Romania</v>
      </c>
      <c r="B15747" t="s">
        <v>19443</v>
      </c>
      <c r="C15747" t="s">
        <v>19444</v>
      </c>
      <c r="D15747">
        <v>43.818100000000001</v>
      </c>
      <c r="E15747">
        <v>28.212499999999999</v>
      </c>
      <c r="F15747" t="s">
        <v>665</v>
      </c>
      <c r="G15747" t="s">
        <v>666</v>
      </c>
      <c r="H15747" t="s">
        <v>667</v>
      </c>
      <c r="I15747" t="s">
        <v>7527</v>
      </c>
      <c r="K15747">
        <v>5088</v>
      </c>
      <c r="L15747">
        <v>1642042554</v>
      </c>
    </row>
    <row r="15748" spans="1:12" x14ac:dyDescent="0.45">
      <c r="A15748" t="str">
        <f t="shared" si="246"/>
        <v>Nehe, Heilongjiang, China</v>
      </c>
      <c r="B15748" t="s">
        <v>19445</v>
      </c>
      <c r="C15748" t="s">
        <v>19445</v>
      </c>
      <c r="D15748">
        <v>48.48</v>
      </c>
      <c r="E15748">
        <v>124.8738</v>
      </c>
      <c r="F15748" t="s">
        <v>1039</v>
      </c>
      <c r="G15748" t="s">
        <v>1040</v>
      </c>
      <c r="H15748" t="s">
        <v>1041</v>
      </c>
      <c r="I15748" t="s">
        <v>1953</v>
      </c>
      <c r="K15748">
        <v>740000</v>
      </c>
      <c r="L15748">
        <v>1156609562</v>
      </c>
    </row>
    <row r="15749" spans="1:12" x14ac:dyDescent="0.45">
      <c r="A15749" t="str">
        <f t="shared" si="246"/>
        <v>Nehoiu, Buzău, Romania</v>
      </c>
      <c r="B15749" t="s">
        <v>19446</v>
      </c>
      <c r="C15749" t="s">
        <v>19446</v>
      </c>
      <c r="D15749">
        <v>45.415300000000002</v>
      </c>
      <c r="E15749">
        <v>26.308199999999999</v>
      </c>
      <c r="F15749" t="s">
        <v>665</v>
      </c>
      <c r="G15749" t="s">
        <v>666</v>
      </c>
      <c r="H15749" t="s">
        <v>667</v>
      </c>
      <c r="I15749" t="s">
        <v>5736</v>
      </c>
      <c r="K15749">
        <v>10211</v>
      </c>
      <c r="L15749">
        <v>1642541496</v>
      </c>
    </row>
    <row r="15750" spans="1:12" x14ac:dyDescent="0.45">
      <c r="A15750" t="str">
        <f t="shared" si="246"/>
        <v>Neiafu, Vava‘u, Tonga</v>
      </c>
      <c r="B15750" t="s">
        <v>19447</v>
      </c>
      <c r="C15750" t="s">
        <v>19447</v>
      </c>
      <c r="D15750">
        <v>-18.6496</v>
      </c>
      <c r="E15750">
        <v>-173.98330000000001</v>
      </c>
      <c r="F15750" t="s">
        <v>19448</v>
      </c>
      <c r="G15750" t="s">
        <v>19449</v>
      </c>
      <c r="H15750" t="s">
        <v>19450</v>
      </c>
      <c r="I15750" t="s">
        <v>19451</v>
      </c>
      <c r="K15750">
        <v>7391</v>
      </c>
      <c r="L15750">
        <v>1776829745</v>
      </c>
    </row>
    <row r="15751" spans="1:12" x14ac:dyDescent="0.45">
      <c r="A15751" t="str">
        <f t="shared" si="246"/>
        <v>Neiba, Enriquillo, Dominican Republic</v>
      </c>
      <c r="B15751" t="s">
        <v>19452</v>
      </c>
      <c r="C15751" t="s">
        <v>19452</v>
      </c>
      <c r="D15751">
        <v>18.4666</v>
      </c>
      <c r="E15751">
        <v>-71.416600000000003</v>
      </c>
      <c r="F15751" t="s">
        <v>2884</v>
      </c>
      <c r="G15751" t="s">
        <v>2885</v>
      </c>
      <c r="H15751" t="s">
        <v>2886</v>
      </c>
      <c r="I15751" t="s">
        <v>3561</v>
      </c>
      <c r="J15751" t="s">
        <v>366</v>
      </c>
      <c r="K15751">
        <v>25731</v>
      </c>
      <c r="L15751">
        <v>1214562502</v>
      </c>
    </row>
    <row r="15752" spans="1:12" x14ac:dyDescent="0.45">
      <c r="A15752" t="str">
        <f t="shared" si="246"/>
        <v>Neijiang, Sichuan, China</v>
      </c>
      <c r="B15752" t="s">
        <v>19453</v>
      </c>
      <c r="C15752" t="s">
        <v>19453</v>
      </c>
      <c r="D15752">
        <v>29.587199999999999</v>
      </c>
      <c r="E15752">
        <v>105.0635</v>
      </c>
      <c r="F15752" t="s">
        <v>1039</v>
      </c>
      <c r="G15752" t="s">
        <v>1040</v>
      </c>
      <c r="H15752" t="s">
        <v>1041</v>
      </c>
      <c r="I15752" t="s">
        <v>3865</v>
      </c>
      <c r="J15752" t="s">
        <v>366</v>
      </c>
      <c r="K15752">
        <v>4238000</v>
      </c>
      <c r="L15752">
        <v>1156516335</v>
      </c>
    </row>
    <row r="15753" spans="1:12" x14ac:dyDescent="0.45">
      <c r="A15753" t="str">
        <f t="shared" si="246"/>
        <v>Neilston, East Renfrewshire, United Kingdom</v>
      </c>
      <c r="B15753" t="s">
        <v>19454</v>
      </c>
      <c r="C15753" t="s">
        <v>19454</v>
      </c>
      <c r="D15753">
        <v>55.784700000000001</v>
      </c>
      <c r="E15753">
        <v>-4.4234</v>
      </c>
      <c r="F15753" t="s">
        <v>536</v>
      </c>
      <c r="G15753" t="s">
        <v>537</v>
      </c>
      <c r="H15753" t="s">
        <v>538</v>
      </c>
      <c r="I15753" t="s">
        <v>3661</v>
      </c>
      <c r="K15753">
        <v>5320</v>
      </c>
      <c r="L15753">
        <v>1826325436</v>
      </c>
    </row>
    <row r="15754" spans="1:12" x14ac:dyDescent="0.45">
      <c r="A15754" t="str">
        <f t="shared" si="246"/>
        <v>Neiva, Huila, Colombia</v>
      </c>
      <c r="B15754" t="s">
        <v>19455</v>
      </c>
      <c r="C15754" t="s">
        <v>19455</v>
      </c>
      <c r="D15754">
        <v>2.9275000000000002</v>
      </c>
      <c r="E15754">
        <v>-75.287499999999994</v>
      </c>
      <c r="F15754" t="s">
        <v>2294</v>
      </c>
      <c r="G15754" t="s">
        <v>2295</v>
      </c>
      <c r="H15754" t="s">
        <v>2296</v>
      </c>
      <c r="I15754" t="s">
        <v>6019</v>
      </c>
      <c r="J15754" t="s">
        <v>378</v>
      </c>
      <c r="K15754">
        <v>316033</v>
      </c>
      <c r="L15754">
        <v>1170159963</v>
      </c>
    </row>
    <row r="15755" spans="1:12" x14ac:dyDescent="0.45">
      <c r="A15755" t="str">
        <f t="shared" si="246"/>
        <v>Nejdek, Karlovarský Kraj, Czechia</v>
      </c>
      <c r="B15755" t="s">
        <v>19456</v>
      </c>
      <c r="C15755" t="s">
        <v>19456</v>
      </c>
      <c r="D15755">
        <v>50.322499999999998</v>
      </c>
      <c r="E15755">
        <v>12.7294</v>
      </c>
      <c r="F15755" t="s">
        <v>2480</v>
      </c>
      <c r="G15755" t="s">
        <v>2481</v>
      </c>
      <c r="H15755" t="s">
        <v>2482</v>
      </c>
      <c r="I15755" t="s">
        <v>2483</v>
      </c>
      <c r="K15755">
        <v>7806</v>
      </c>
      <c r="L15755">
        <v>1203575913</v>
      </c>
    </row>
    <row r="15756" spans="1:12" x14ac:dyDescent="0.45">
      <c r="A15756" t="str">
        <f t="shared" si="246"/>
        <v>Nek’emtē, Oromīya, Ethiopia</v>
      </c>
      <c r="B15756" t="s">
        <v>19457</v>
      </c>
      <c r="C15756" t="s">
        <v>19458</v>
      </c>
      <c r="D15756">
        <v>9.0905000000000005</v>
      </c>
      <c r="E15756">
        <v>36.53</v>
      </c>
      <c r="F15756" t="s">
        <v>819</v>
      </c>
      <c r="G15756" t="s">
        <v>820</v>
      </c>
      <c r="H15756" t="s">
        <v>821</v>
      </c>
      <c r="I15756" t="s">
        <v>2542</v>
      </c>
      <c r="K15756">
        <v>73018</v>
      </c>
      <c r="L15756">
        <v>1231437227</v>
      </c>
    </row>
    <row r="15757" spans="1:12" x14ac:dyDescent="0.45">
      <c r="A15757" t="str">
        <f t="shared" si="246"/>
        <v>Nelas, Viseu, Portugal</v>
      </c>
      <c r="B15757" t="s">
        <v>19459</v>
      </c>
      <c r="C15757" t="s">
        <v>19459</v>
      </c>
      <c r="D15757">
        <v>40.5167</v>
      </c>
      <c r="E15757">
        <v>-7.85</v>
      </c>
      <c r="F15757" t="s">
        <v>967</v>
      </c>
      <c r="G15757" t="s">
        <v>968</v>
      </c>
      <c r="H15757" t="s">
        <v>969</v>
      </c>
      <c r="I15757" t="s">
        <v>2404</v>
      </c>
      <c r="J15757" t="s">
        <v>366</v>
      </c>
      <c r="K15757">
        <v>14037</v>
      </c>
      <c r="L15757">
        <v>1620011198</v>
      </c>
    </row>
    <row r="15758" spans="1:12" x14ac:dyDescent="0.45">
      <c r="A15758" t="str">
        <f t="shared" si="246"/>
        <v>Nelidovo, Tverskaya Oblast’, Russia</v>
      </c>
      <c r="B15758" t="s">
        <v>19460</v>
      </c>
      <c r="C15758" t="s">
        <v>19460</v>
      </c>
      <c r="D15758">
        <v>56.216700000000003</v>
      </c>
      <c r="E15758">
        <v>32.783299999999997</v>
      </c>
      <c r="F15758" t="s">
        <v>504</v>
      </c>
      <c r="G15758" t="s">
        <v>505</v>
      </c>
      <c r="H15758" t="s">
        <v>506</v>
      </c>
      <c r="I15758" t="s">
        <v>1989</v>
      </c>
      <c r="K15758">
        <v>18883</v>
      </c>
      <c r="L15758">
        <v>1643775202</v>
      </c>
    </row>
    <row r="15759" spans="1:12" x14ac:dyDescent="0.45">
      <c r="A15759" t="str">
        <f t="shared" si="246"/>
        <v>Nellore, Andhra Pradesh, India</v>
      </c>
      <c r="B15759" t="s">
        <v>19461</v>
      </c>
      <c r="C15759" t="s">
        <v>19461</v>
      </c>
      <c r="D15759">
        <v>14.433299999999999</v>
      </c>
      <c r="E15759">
        <v>79.966700000000003</v>
      </c>
      <c r="F15759" t="s">
        <v>626</v>
      </c>
      <c r="G15759" t="s">
        <v>627</v>
      </c>
      <c r="H15759" t="s">
        <v>628</v>
      </c>
      <c r="I15759" t="s">
        <v>816</v>
      </c>
      <c r="K15759">
        <v>547621</v>
      </c>
      <c r="L15759">
        <v>1356280972</v>
      </c>
    </row>
    <row r="15760" spans="1:12" x14ac:dyDescent="0.45">
      <c r="A15760" t="str">
        <f t="shared" si="246"/>
        <v>Nelson, Nelson, New Zealand</v>
      </c>
      <c r="B15760" t="s">
        <v>19462</v>
      </c>
      <c r="C15760" t="s">
        <v>19462</v>
      </c>
      <c r="D15760">
        <v>-41.293100000000003</v>
      </c>
      <c r="E15760">
        <v>173.2381</v>
      </c>
      <c r="F15760" t="s">
        <v>1518</v>
      </c>
      <c r="G15760" t="s">
        <v>1519</v>
      </c>
      <c r="H15760" t="s">
        <v>1520</v>
      </c>
      <c r="I15760" t="s">
        <v>19462</v>
      </c>
      <c r="J15760" t="s">
        <v>378</v>
      </c>
      <c r="K15760">
        <v>49300</v>
      </c>
      <c r="L15760">
        <v>1554017097</v>
      </c>
    </row>
    <row r="15761" spans="1:12" x14ac:dyDescent="0.45">
      <c r="A15761" t="str">
        <f t="shared" si="246"/>
        <v>Nelson, Lancashire, United Kingdom</v>
      </c>
      <c r="B15761" t="s">
        <v>19462</v>
      </c>
      <c r="C15761" t="s">
        <v>19462</v>
      </c>
      <c r="D15761">
        <v>53.834600000000002</v>
      </c>
      <c r="E15761">
        <v>-2.218</v>
      </c>
      <c r="F15761" t="s">
        <v>536</v>
      </c>
      <c r="G15761" t="s">
        <v>537</v>
      </c>
      <c r="H15761" t="s">
        <v>538</v>
      </c>
      <c r="I15761" t="s">
        <v>724</v>
      </c>
      <c r="K15761">
        <v>29135</v>
      </c>
      <c r="L15761">
        <v>1826818117</v>
      </c>
    </row>
    <row r="15762" spans="1:12" x14ac:dyDescent="0.45">
      <c r="A15762" t="str">
        <f t="shared" si="246"/>
        <v>Nelson, British Columbia, Canada</v>
      </c>
      <c r="B15762" t="s">
        <v>19462</v>
      </c>
      <c r="C15762" t="s">
        <v>19462</v>
      </c>
      <c r="D15762">
        <v>49.5</v>
      </c>
      <c r="E15762">
        <v>-117.2833</v>
      </c>
      <c r="F15762" t="s">
        <v>541</v>
      </c>
      <c r="G15762" t="s">
        <v>542</v>
      </c>
      <c r="H15762" t="s">
        <v>543</v>
      </c>
      <c r="I15762" t="s">
        <v>544</v>
      </c>
      <c r="K15762">
        <v>10664</v>
      </c>
      <c r="L15762">
        <v>1124361295</v>
      </c>
    </row>
    <row r="15763" spans="1:12" x14ac:dyDescent="0.45">
      <c r="A15763" t="str">
        <f t="shared" si="246"/>
        <v>Nelson Bay, New South Wales, Australia</v>
      </c>
      <c r="B15763" t="s">
        <v>19463</v>
      </c>
      <c r="C15763" t="s">
        <v>19463</v>
      </c>
      <c r="D15763">
        <v>-32.715000000000003</v>
      </c>
      <c r="E15763">
        <v>152.15110000000001</v>
      </c>
      <c r="F15763" t="s">
        <v>830</v>
      </c>
      <c r="G15763" t="s">
        <v>831</v>
      </c>
      <c r="H15763" t="s">
        <v>832</v>
      </c>
      <c r="I15763" t="s">
        <v>1454</v>
      </c>
      <c r="K15763">
        <v>11820</v>
      </c>
      <c r="L15763">
        <v>1036777604</v>
      </c>
    </row>
    <row r="15764" spans="1:12" x14ac:dyDescent="0.45">
      <c r="A15764" t="str">
        <f t="shared" si="246"/>
        <v>Nelsonville, Ohio, United States</v>
      </c>
      <c r="B15764" t="s">
        <v>19464</v>
      </c>
      <c r="C15764" t="s">
        <v>19464</v>
      </c>
      <c r="D15764">
        <v>39.456000000000003</v>
      </c>
      <c r="E15764">
        <v>-82.221900000000005</v>
      </c>
      <c r="F15764" t="s">
        <v>530</v>
      </c>
      <c r="G15764" t="s">
        <v>531</v>
      </c>
      <c r="H15764" t="s">
        <v>532</v>
      </c>
      <c r="I15764" t="s">
        <v>799</v>
      </c>
      <c r="K15764">
        <v>6050</v>
      </c>
      <c r="L15764">
        <v>1840008482</v>
      </c>
    </row>
    <row r="15765" spans="1:12" x14ac:dyDescent="0.45">
      <c r="A15765" t="str">
        <f t="shared" si="246"/>
        <v>Nelspruit, Mpumalanga, South Africa</v>
      </c>
      <c r="B15765" t="s">
        <v>19465</v>
      </c>
      <c r="C15765" t="s">
        <v>19465</v>
      </c>
      <c r="D15765">
        <v>-25.474499999999999</v>
      </c>
      <c r="E15765">
        <v>30.970300000000002</v>
      </c>
      <c r="F15765" t="s">
        <v>1436</v>
      </c>
      <c r="G15765" t="s">
        <v>1437</v>
      </c>
      <c r="H15765" t="s">
        <v>1438</v>
      </c>
      <c r="I15765" t="s">
        <v>4292</v>
      </c>
      <c r="J15765" t="s">
        <v>378</v>
      </c>
      <c r="L15765">
        <v>1710114438</v>
      </c>
    </row>
    <row r="15766" spans="1:12" x14ac:dyDescent="0.45">
      <c r="A15766" t="str">
        <f t="shared" si="246"/>
        <v>Néma, Hodh ech Chargui, Mauritania</v>
      </c>
      <c r="B15766" t="s">
        <v>19466</v>
      </c>
      <c r="C15766" t="s">
        <v>19467</v>
      </c>
      <c r="D15766">
        <v>16.617100000000001</v>
      </c>
      <c r="E15766">
        <v>-7.25</v>
      </c>
      <c r="F15766" t="s">
        <v>1064</v>
      </c>
      <c r="G15766" t="s">
        <v>1065</v>
      </c>
      <c r="H15766" t="s">
        <v>1066</v>
      </c>
      <c r="I15766" t="s">
        <v>19468</v>
      </c>
      <c r="J15766" t="s">
        <v>378</v>
      </c>
      <c r="K15766">
        <v>200000</v>
      </c>
      <c r="L15766">
        <v>1478009046</v>
      </c>
    </row>
    <row r="15767" spans="1:12" x14ac:dyDescent="0.45">
      <c r="A15767" t="str">
        <f t="shared" si="246"/>
        <v>Neman, Kaliningradskaya Oblast’, Russia</v>
      </c>
      <c r="B15767" t="s">
        <v>19469</v>
      </c>
      <c r="C15767" t="s">
        <v>19469</v>
      </c>
      <c r="D15767">
        <v>55.033299999999997</v>
      </c>
      <c r="E15767">
        <v>22.033300000000001</v>
      </c>
      <c r="F15767" t="s">
        <v>504</v>
      </c>
      <c r="G15767" t="s">
        <v>505</v>
      </c>
      <c r="H15767" t="s">
        <v>506</v>
      </c>
      <c r="I15767" t="s">
        <v>3117</v>
      </c>
      <c r="J15767" t="s">
        <v>366</v>
      </c>
      <c r="K15767">
        <v>10931</v>
      </c>
      <c r="L15767">
        <v>1643209452</v>
      </c>
    </row>
    <row r="15768" spans="1:12" x14ac:dyDescent="0.45">
      <c r="A15768" t="str">
        <f t="shared" si="246"/>
        <v>Nemšová, Nitriansky, Slovakia</v>
      </c>
      <c r="B15768" t="s">
        <v>19470</v>
      </c>
      <c r="C15768" t="s">
        <v>19471</v>
      </c>
      <c r="D15768">
        <v>48.966900000000003</v>
      </c>
      <c r="E15768">
        <v>18.116900000000001</v>
      </c>
      <c r="F15768" t="s">
        <v>3518</v>
      </c>
      <c r="G15768" t="s">
        <v>3519</v>
      </c>
      <c r="H15768" t="s">
        <v>3520</v>
      </c>
      <c r="I15768" t="s">
        <v>3521</v>
      </c>
      <c r="K15768">
        <v>6368</v>
      </c>
      <c r="L15768">
        <v>1703388778</v>
      </c>
    </row>
    <row r="15769" spans="1:12" x14ac:dyDescent="0.45">
      <c r="A15769" t="str">
        <f t="shared" si="246"/>
        <v>Nemyriv, Vinnyts’ka Oblast’, Ukraine</v>
      </c>
      <c r="B15769" t="s">
        <v>19472</v>
      </c>
      <c r="C15769" t="s">
        <v>19472</v>
      </c>
      <c r="D15769">
        <v>48.979399999999998</v>
      </c>
      <c r="E15769">
        <v>28.843900000000001</v>
      </c>
      <c r="F15769" t="s">
        <v>1461</v>
      </c>
      <c r="G15769" t="s">
        <v>1462</v>
      </c>
      <c r="H15769" t="s">
        <v>1463</v>
      </c>
      <c r="I15769" t="s">
        <v>3547</v>
      </c>
      <c r="J15769" t="s">
        <v>366</v>
      </c>
      <c r="K15769">
        <v>11697</v>
      </c>
      <c r="L15769">
        <v>1804059627</v>
      </c>
    </row>
    <row r="15770" spans="1:12" x14ac:dyDescent="0.45">
      <c r="A15770" t="str">
        <f t="shared" si="246"/>
        <v>Nenagh, Tipperary, Ireland</v>
      </c>
      <c r="B15770" t="s">
        <v>19473</v>
      </c>
      <c r="C15770" t="s">
        <v>19473</v>
      </c>
      <c r="D15770">
        <v>52.861899999999999</v>
      </c>
      <c r="E15770">
        <v>-8.1966999999999999</v>
      </c>
      <c r="F15770" t="s">
        <v>1906</v>
      </c>
      <c r="G15770" t="s">
        <v>1907</v>
      </c>
      <c r="H15770" t="s">
        <v>1908</v>
      </c>
      <c r="I15770" t="s">
        <v>7294</v>
      </c>
      <c r="J15770" t="s">
        <v>378</v>
      </c>
      <c r="L15770">
        <v>1372867922</v>
      </c>
    </row>
    <row r="15771" spans="1:12" x14ac:dyDescent="0.45">
      <c r="A15771" t="str">
        <f t="shared" si="246"/>
        <v>Nenjiang, Heilongjiang, China</v>
      </c>
      <c r="B15771" t="s">
        <v>19474</v>
      </c>
      <c r="C15771" t="s">
        <v>19474</v>
      </c>
      <c r="D15771">
        <v>49.174500000000002</v>
      </c>
      <c r="E15771">
        <v>125.21599999999999</v>
      </c>
      <c r="F15771" t="s">
        <v>1039</v>
      </c>
      <c r="G15771" t="s">
        <v>1040</v>
      </c>
      <c r="H15771" t="s">
        <v>1041</v>
      </c>
      <c r="I15771" t="s">
        <v>1953</v>
      </c>
      <c r="J15771" t="s">
        <v>366</v>
      </c>
      <c r="K15771">
        <v>50000</v>
      </c>
      <c r="L15771">
        <v>1156694308</v>
      </c>
    </row>
    <row r="15772" spans="1:12" x14ac:dyDescent="0.45">
      <c r="A15772" t="str">
        <f t="shared" si="246"/>
        <v>Neno, Neno, Malawi</v>
      </c>
      <c r="B15772" t="s">
        <v>19475</v>
      </c>
      <c r="C15772" t="s">
        <v>19475</v>
      </c>
      <c r="D15772">
        <v>-15.398099999999999</v>
      </c>
      <c r="E15772">
        <v>34.653399999999998</v>
      </c>
      <c r="F15772" t="s">
        <v>3207</v>
      </c>
      <c r="G15772" t="s">
        <v>3208</v>
      </c>
      <c r="H15772" t="s">
        <v>3209</v>
      </c>
      <c r="I15772" t="s">
        <v>19475</v>
      </c>
      <c r="J15772" t="s">
        <v>378</v>
      </c>
      <c r="L15772">
        <v>1454089137</v>
      </c>
    </row>
    <row r="15773" spans="1:12" x14ac:dyDescent="0.45">
      <c r="A15773" t="str">
        <f t="shared" si="246"/>
        <v>Néo Karlovási, Voreío Aigaío, Greece</v>
      </c>
      <c r="B15773" t="s">
        <v>19476</v>
      </c>
      <c r="C15773" t="s">
        <v>19477</v>
      </c>
      <c r="D15773">
        <v>37.791699999999999</v>
      </c>
      <c r="E15773">
        <v>26.705100000000002</v>
      </c>
      <c r="F15773" t="s">
        <v>928</v>
      </c>
      <c r="G15773" t="s">
        <v>929</v>
      </c>
      <c r="H15773" t="s">
        <v>930</v>
      </c>
      <c r="I15773" t="s">
        <v>6929</v>
      </c>
      <c r="K15773">
        <v>6708</v>
      </c>
      <c r="L15773">
        <v>1300578595</v>
      </c>
    </row>
    <row r="15774" spans="1:12" x14ac:dyDescent="0.45">
      <c r="A15774" t="str">
        <f t="shared" si="246"/>
        <v>Néoi Epivátes, Kentrikí Makedonía, Greece</v>
      </c>
      <c r="B15774" t="s">
        <v>19478</v>
      </c>
      <c r="C15774" t="s">
        <v>19479</v>
      </c>
      <c r="D15774">
        <v>40.500999999999998</v>
      </c>
      <c r="E15774">
        <v>22.908999999999999</v>
      </c>
      <c r="F15774" t="s">
        <v>928</v>
      </c>
      <c r="G15774" t="s">
        <v>929</v>
      </c>
      <c r="H15774" t="s">
        <v>930</v>
      </c>
      <c r="I15774" t="s">
        <v>1524</v>
      </c>
      <c r="K15774">
        <v>5984</v>
      </c>
      <c r="L15774">
        <v>1300073585</v>
      </c>
    </row>
    <row r="15775" spans="1:12" x14ac:dyDescent="0.45">
      <c r="A15775" t="str">
        <f t="shared" si="246"/>
        <v>Neosho, Missouri, United States</v>
      </c>
      <c r="B15775" t="s">
        <v>19480</v>
      </c>
      <c r="C15775" t="s">
        <v>19480</v>
      </c>
      <c r="D15775">
        <v>36.844099999999997</v>
      </c>
      <c r="E15775">
        <v>-94.375600000000006</v>
      </c>
      <c r="F15775" t="s">
        <v>530</v>
      </c>
      <c r="G15775" t="s">
        <v>531</v>
      </c>
      <c r="H15775" t="s">
        <v>532</v>
      </c>
      <c r="I15775" t="s">
        <v>884</v>
      </c>
      <c r="K15775">
        <v>12176</v>
      </c>
      <c r="L15775">
        <v>1840008793</v>
      </c>
    </row>
    <row r="15776" spans="1:12" x14ac:dyDescent="0.45">
      <c r="A15776" t="str">
        <f t="shared" si="246"/>
        <v>Nepālgañj, Bherī, Nepal</v>
      </c>
      <c r="B15776" t="s">
        <v>19481</v>
      </c>
      <c r="C15776" t="s">
        <v>19482</v>
      </c>
      <c r="D15776">
        <v>28.05</v>
      </c>
      <c r="E15776">
        <v>81.616699999999994</v>
      </c>
      <c r="F15776" t="s">
        <v>3108</v>
      </c>
      <c r="G15776" t="s">
        <v>3109</v>
      </c>
      <c r="H15776" t="s">
        <v>3110</v>
      </c>
      <c r="I15776" t="s">
        <v>4564</v>
      </c>
      <c r="K15776">
        <v>72503</v>
      </c>
      <c r="L15776">
        <v>1524207917</v>
      </c>
    </row>
    <row r="15777" spans="1:12" x14ac:dyDescent="0.45">
      <c r="A15777" t="str">
        <f t="shared" si="246"/>
        <v>Nephi, Utah, United States</v>
      </c>
      <c r="B15777" t="s">
        <v>19483</v>
      </c>
      <c r="C15777" t="s">
        <v>19483</v>
      </c>
      <c r="D15777">
        <v>39.7072</v>
      </c>
      <c r="E15777">
        <v>-111.8323</v>
      </c>
      <c r="F15777" t="s">
        <v>530</v>
      </c>
      <c r="G15777" t="s">
        <v>531</v>
      </c>
      <c r="H15777" t="s">
        <v>532</v>
      </c>
      <c r="I15777" t="s">
        <v>1667</v>
      </c>
      <c r="K15777">
        <v>6212</v>
      </c>
      <c r="L15777">
        <v>1840020188</v>
      </c>
    </row>
    <row r="15778" spans="1:12" x14ac:dyDescent="0.45">
      <c r="A15778" t="str">
        <f t="shared" si="246"/>
        <v>Neptune, New Jersey, United States</v>
      </c>
      <c r="B15778" t="s">
        <v>19484</v>
      </c>
      <c r="C15778" t="s">
        <v>19484</v>
      </c>
      <c r="D15778">
        <v>40.210500000000003</v>
      </c>
      <c r="E15778">
        <v>-74.053899999999999</v>
      </c>
      <c r="F15778" t="s">
        <v>530</v>
      </c>
      <c r="G15778" t="s">
        <v>531</v>
      </c>
      <c r="H15778" t="s">
        <v>532</v>
      </c>
      <c r="I15778" t="s">
        <v>587</v>
      </c>
      <c r="K15778">
        <v>27591</v>
      </c>
      <c r="L15778">
        <v>1840081642</v>
      </c>
    </row>
    <row r="15779" spans="1:12" x14ac:dyDescent="0.45">
      <c r="A15779" t="str">
        <f t="shared" si="246"/>
        <v>Neptune Beach, Florida, United States</v>
      </c>
      <c r="B15779" t="s">
        <v>19485</v>
      </c>
      <c r="C15779" t="s">
        <v>19485</v>
      </c>
      <c r="D15779">
        <v>30.316500000000001</v>
      </c>
      <c r="E15779">
        <v>-81.411799999999999</v>
      </c>
      <c r="F15779" t="s">
        <v>530</v>
      </c>
      <c r="G15779" t="s">
        <v>531</v>
      </c>
      <c r="H15779" t="s">
        <v>532</v>
      </c>
      <c r="I15779" t="s">
        <v>1378</v>
      </c>
      <c r="K15779">
        <v>7259</v>
      </c>
      <c r="L15779">
        <v>1840015030</v>
      </c>
    </row>
    <row r="15780" spans="1:12" x14ac:dyDescent="0.45">
      <c r="A15780" t="str">
        <f t="shared" si="246"/>
        <v>Nerang, Queensland, Australia</v>
      </c>
      <c r="B15780" t="s">
        <v>19486</v>
      </c>
      <c r="C15780" t="s">
        <v>19486</v>
      </c>
      <c r="D15780">
        <v>-27.9956</v>
      </c>
      <c r="E15780">
        <v>153.322</v>
      </c>
      <c r="F15780" t="s">
        <v>830</v>
      </c>
      <c r="G15780" t="s">
        <v>831</v>
      </c>
      <c r="H15780" t="s">
        <v>832</v>
      </c>
      <c r="I15780" t="s">
        <v>1959</v>
      </c>
      <c r="K15780">
        <v>16864</v>
      </c>
      <c r="L15780">
        <v>1036082899</v>
      </c>
    </row>
    <row r="15781" spans="1:12" x14ac:dyDescent="0.45">
      <c r="A15781" t="str">
        <f t="shared" si="246"/>
        <v>Neratovice, Středočeský Kraj, Czechia</v>
      </c>
      <c r="B15781" t="s">
        <v>19487</v>
      </c>
      <c r="C15781" t="s">
        <v>19487</v>
      </c>
      <c r="D15781">
        <v>50.259300000000003</v>
      </c>
      <c r="E15781">
        <v>14.5177</v>
      </c>
      <c r="F15781" t="s">
        <v>2480</v>
      </c>
      <c r="G15781" t="s">
        <v>2481</v>
      </c>
      <c r="H15781" t="s">
        <v>2482</v>
      </c>
      <c r="I15781" t="s">
        <v>3197</v>
      </c>
      <c r="K15781">
        <v>16191</v>
      </c>
      <c r="L15781">
        <v>1203620692</v>
      </c>
    </row>
    <row r="15782" spans="1:12" x14ac:dyDescent="0.45">
      <c r="A15782" t="str">
        <f t="shared" si="246"/>
        <v>Nerchinsk, Zabaykal’skiy Kray, Russia</v>
      </c>
      <c r="B15782" t="s">
        <v>19488</v>
      </c>
      <c r="C15782" t="s">
        <v>19488</v>
      </c>
      <c r="D15782">
        <v>51.9833</v>
      </c>
      <c r="E15782">
        <v>116.58329999999999</v>
      </c>
      <c r="F15782" t="s">
        <v>504</v>
      </c>
      <c r="G15782" t="s">
        <v>505</v>
      </c>
      <c r="H15782" t="s">
        <v>506</v>
      </c>
      <c r="I15782" t="s">
        <v>925</v>
      </c>
      <c r="K15782">
        <v>14919</v>
      </c>
      <c r="L15782">
        <v>1643896987</v>
      </c>
    </row>
    <row r="15783" spans="1:12" x14ac:dyDescent="0.45">
      <c r="A15783" t="str">
        <f t="shared" si="246"/>
        <v>Nerekhta, Kostromskaya Oblast’, Russia</v>
      </c>
      <c r="B15783" t="s">
        <v>19489</v>
      </c>
      <c r="C15783" t="s">
        <v>19489</v>
      </c>
      <c r="D15783">
        <v>57.45</v>
      </c>
      <c r="E15783">
        <v>40.583300000000001</v>
      </c>
      <c r="F15783" t="s">
        <v>504</v>
      </c>
      <c r="G15783" t="s">
        <v>505</v>
      </c>
      <c r="H15783" t="s">
        <v>506</v>
      </c>
      <c r="I15783" t="s">
        <v>5732</v>
      </c>
      <c r="K15783">
        <v>21262</v>
      </c>
      <c r="L15783">
        <v>1643170330</v>
      </c>
    </row>
    <row r="15784" spans="1:12" x14ac:dyDescent="0.45">
      <c r="A15784" t="str">
        <f t="shared" si="246"/>
        <v>Neresheim, Baden-Württemberg, Germany</v>
      </c>
      <c r="B15784" t="s">
        <v>19490</v>
      </c>
      <c r="C15784" t="s">
        <v>19490</v>
      </c>
      <c r="D15784">
        <v>48.754199999999997</v>
      </c>
      <c r="E15784">
        <v>10.3344</v>
      </c>
      <c r="F15784" t="s">
        <v>441</v>
      </c>
      <c r="G15784" t="s">
        <v>442</v>
      </c>
      <c r="H15784" t="s">
        <v>443</v>
      </c>
      <c r="I15784" t="s">
        <v>451</v>
      </c>
      <c r="K15784">
        <v>7945</v>
      </c>
      <c r="L15784">
        <v>1276988797</v>
      </c>
    </row>
    <row r="15785" spans="1:12" x14ac:dyDescent="0.45">
      <c r="A15785" t="str">
        <f t="shared" si="246"/>
        <v>Nereta, Neretas Novads, Latvia</v>
      </c>
      <c r="B15785" t="s">
        <v>19491</v>
      </c>
      <c r="C15785" t="s">
        <v>19491</v>
      </c>
      <c r="D15785">
        <v>56.2044</v>
      </c>
      <c r="E15785">
        <v>25.307700000000001</v>
      </c>
      <c r="F15785" t="s">
        <v>811</v>
      </c>
      <c r="G15785" t="s">
        <v>812</v>
      </c>
      <c r="H15785" t="s">
        <v>813</v>
      </c>
      <c r="I15785" t="s">
        <v>19492</v>
      </c>
      <c r="J15785" t="s">
        <v>378</v>
      </c>
      <c r="L15785">
        <v>1428242925</v>
      </c>
    </row>
    <row r="15786" spans="1:12" x14ac:dyDescent="0.45">
      <c r="A15786" t="str">
        <f t="shared" si="246"/>
        <v>Nerokoúros, Kríti, Greece</v>
      </c>
      <c r="B15786" t="s">
        <v>19493</v>
      </c>
      <c r="C15786" t="s">
        <v>19494</v>
      </c>
      <c r="D15786">
        <v>35.4758</v>
      </c>
      <c r="E15786">
        <v>24.0383</v>
      </c>
      <c r="F15786" t="s">
        <v>928</v>
      </c>
      <c r="G15786" t="s">
        <v>929</v>
      </c>
      <c r="H15786" t="s">
        <v>930</v>
      </c>
      <c r="I15786" t="s">
        <v>931</v>
      </c>
      <c r="K15786">
        <v>5531</v>
      </c>
      <c r="L15786">
        <v>1300362346</v>
      </c>
    </row>
    <row r="15787" spans="1:12" x14ac:dyDescent="0.45">
      <c r="A15787" t="str">
        <f t="shared" si="246"/>
        <v>Neryungri, Sakha (Yakutiya), Russia</v>
      </c>
      <c r="B15787" t="s">
        <v>19495</v>
      </c>
      <c r="C15787" t="s">
        <v>19495</v>
      </c>
      <c r="D15787">
        <v>56.658299999999997</v>
      </c>
      <c r="E15787">
        <v>124.72499999999999</v>
      </c>
      <c r="F15787" t="s">
        <v>504</v>
      </c>
      <c r="G15787" t="s">
        <v>505</v>
      </c>
      <c r="H15787" t="s">
        <v>506</v>
      </c>
      <c r="I15787" t="s">
        <v>1470</v>
      </c>
      <c r="K15787">
        <v>57009</v>
      </c>
      <c r="L15787">
        <v>1643755298</v>
      </c>
    </row>
    <row r="15788" spans="1:12" x14ac:dyDescent="0.45">
      <c r="A15788" t="str">
        <f t="shared" si="246"/>
        <v>Nes Ẕiyyona, Central, Israel</v>
      </c>
      <c r="B15788" t="s">
        <v>19496</v>
      </c>
      <c r="C15788" t="s">
        <v>19497</v>
      </c>
      <c r="D15788">
        <v>31.933299999999999</v>
      </c>
      <c r="E15788">
        <v>34.799999999999997</v>
      </c>
      <c r="F15788" t="s">
        <v>369</v>
      </c>
      <c r="G15788" t="s">
        <v>370</v>
      </c>
      <c r="H15788" t="s">
        <v>371</v>
      </c>
      <c r="I15788" t="s">
        <v>1787</v>
      </c>
      <c r="K15788">
        <v>50200</v>
      </c>
      <c r="L15788">
        <v>1376745785</v>
      </c>
    </row>
    <row r="15789" spans="1:12" x14ac:dyDescent="0.45">
      <c r="A15789" t="str">
        <f t="shared" si="246"/>
        <v>Nesconset, New York, United States</v>
      </c>
      <c r="B15789" t="s">
        <v>19498</v>
      </c>
      <c r="C15789" t="s">
        <v>19498</v>
      </c>
      <c r="D15789">
        <v>40.846699999999998</v>
      </c>
      <c r="E15789">
        <v>-73.152199999999993</v>
      </c>
      <c r="F15789" t="s">
        <v>530</v>
      </c>
      <c r="G15789" t="s">
        <v>531</v>
      </c>
      <c r="H15789" t="s">
        <v>532</v>
      </c>
      <c r="I15789" t="s">
        <v>803</v>
      </c>
      <c r="K15789">
        <v>13893</v>
      </c>
      <c r="L15789">
        <v>1840005051</v>
      </c>
    </row>
    <row r="15790" spans="1:12" x14ac:dyDescent="0.45">
      <c r="A15790" t="str">
        <f t="shared" si="246"/>
        <v>Nesebar, Burgas, Bulgaria</v>
      </c>
      <c r="B15790" t="s">
        <v>19499</v>
      </c>
      <c r="C15790" t="s">
        <v>19499</v>
      </c>
      <c r="D15790">
        <v>42.660800000000002</v>
      </c>
      <c r="E15790">
        <v>27.713899999999999</v>
      </c>
      <c r="F15790" t="s">
        <v>1175</v>
      </c>
      <c r="G15790" t="s">
        <v>1176</v>
      </c>
      <c r="H15790" t="s">
        <v>1177</v>
      </c>
      <c r="I15790" t="s">
        <v>2847</v>
      </c>
      <c r="J15790" t="s">
        <v>366</v>
      </c>
      <c r="K15790">
        <v>13559</v>
      </c>
      <c r="L15790">
        <v>1100835570</v>
      </c>
    </row>
    <row r="15791" spans="1:12" x14ac:dyDescent="0.45">
      <c r="A15791" t="str">
        <f t="shared" si="246"/>
        <v>Neshannock, Pennsylvania, United States</v>
      </c>
      <c r="B15791" t="s">
        <v>19500</v>
      </c>
      <c r="C15791" t="s">
        <v>19500</v>
      </c>
      <c r="D15791">
        <v>41.051000000000002</v>
      </c>
      <c r="E15791">
        <v>-80.352000000000004</v>
      </c>
      <c r="F15791" t="s">
        <v>530</v>
      </c>
      <c r="G15791" t="s">
        <v>531</v>
      </c>
      <c r="H15791" t="s">
        <v>532</v>
      </c>
      <c r="I15791" t="s">
        <v>620</v>
      </c>
      <c r="K15791">
        <v>9278</v>
      </c>
      <c r="L15791">
        <v>1840152742</v>
      </c>
    </row>
    <row r="15792" spans="1:12" x14ac:dyDescent="0.45">
      <c r="A15792" t="str">
        <f t="shared" si="246"/>
        <v>Nesher, Haifa, Israel</v>
      </c>
      <c r="B15792" t="s">
        <v>19501</v>
      </c>
      <c r="C15792" t="s">
        <v>19501</v>
      </c>
      <c r="D15792">
        <v>32.7667</v>
      </c>
      <c r="E15792">
        <v>35.049999999999997</v>
      </c>
      <c r="F15792" t="s">
        <v>369</v>
      </c>
      <c r="G15792" t="s">
        <v>370</v>
      </c>
      <c r="H15792" t="s">
        <v>371</v>
      </c>
      <c r="I15792" t="s">
        <v>11591</v>
      </c>
      <c r="K15792">
        <v>23700</v>
      </c>
      <c r="L15792">
        <v>1376735055</v>
      </c>
    </row>
    <row r="15793" spans="1:12" x14ac:dyDescent="0.45">
      <c r="A15793" t="str">
        <f t="shared" si="246"/>
        <v>Neston, Cheshire West and Chester, United Kingdom</v>
      </c>
      <c r="B15793" t="s">
        <v>19502</v>
      </c>
      <c r="C15793" t="s">
        <v>19502</v>
      </c>
      <c r="D15793">
        <v>53.289000000000001</v>
      </c>
      <c r="E15793">
        <v>-3.0739999999999998</v>
      </c>
      <c r="F15793" t="s">
        <v>536</v>
      </c>
      <c r="G15793" t="s">
        <v>537</v>
      </c>
      <c r="H15793" t="s">
        <v>538</v>
      </c>
      <c r="I15793" t="s">
        <v>6821</v>
      </c>
      <c r="K15793">
        <v>15221</v>
      </c>
      <c r="L15793">
        <v>1826478798</v>
      </c>
    </row>
    <row r="15794" spans="1:12" x14ac:dyDescent="0.45">
      <c r="A15794" t="str">
        <f t="shared" si="246"/>
        <v>Netanya, Central, Israel</v>
      </c>
      <c r="B15794" t="s">
        <v>19503</v>
      </c>
      <c r="C15794" t="s">
        <v>19503</v>
      </c>
      <c r="D15794">
        <v>32.332799999999999</v>
      </c>
      <c r="E15794">
        <v>34.86</v>
      </c>
      <c r="F15794" t="s">
        <v>369</v>
      </c>
      <c r="G15794" t="s">
        <v>370</v>
      </c>
      <c r="H15794" t="s">
        <v>371</v>
      </c>
      <c r="I15794" t="s">
        <v>1787</v>
      </c>
      <c r="K15794">
        <v>217244</v>
      </c>
      <c r="L15794">
        <v>1376203187</v>
      </c>
    </row>
    <row r="15795" spans="1:12" x14ac:dyDescent="0.45">
      <c r="A15795" t="str">
        <f t="shared" si="246"/>
        <v>Nether Providence, Pennsylvania, United States</v>
      </c>
      <c r="B15795" t="s">
        <v>19504</v>
      </c>
      <c r="C15795" t="s">
        <v>19504</v>
      </c>
      <c r="D15795">
        <v>39.897100000000002</v>
      </c>
      <c r="E15795">
        <v>-75.369699999999995</v>
      </c>
      <c r="F15795" t="s">
        <v>530</v>
      </c>
      <c r="G15795" t="s">
        <v>531</v>
      </c>
      <c r="H15795" t="s">
        <v>532</v>
      </c>
      <c r="I15795" t="s">
        <v>620</v>
      </c>
      <c r="K15795">
        <v>13754</v>
      </c>
      <c r="L15795">
        <v>1840152840</v>
      </c>
    </row>
    <row r="15796" spans="1:12" x14ac:dyDescent="0.45">
      <c r="A15796" t="str">
        <f t="shared" si="246"/>
        <v>Netherton, Dudley, United Kingdom</v>
      </c>
      <c r="B15796" t="s">
        <v>19505</v>
      </c>
      <c r="C15796" t="s">
        <v>19505</v>
      </c>
      <c r="D15796">
        <v>52.4908</v>
      </c>
      <c r="E15796">
        <v>-2.0834999999999999</v>
      </c>
      <c r="F15796" t="s">
        <v>536</v>
      </c>
      <c r="G15796" t="s">
        <v>537</v>
      </c>
      <c r="H15796" t="s">
        <v>538</v>
      </c>
      <c r="I15796" t="s">
        <v>1804</v>
      </c>
      <c r="K15796">
        <v>15017</v>
      </c>
      <c r="L15796">
        <v>1826114854</v>
      </c>
    </row>
    <row r="15797" spans="1:12" x14ac:dyDescent="0.45">
      <c r="A15797" t="str">
        <f t="shared" si="246"/>
        <v>Netishyn, Khmel’nyts’ka Oblast’, Ukraine</v>
      </c>
      <c r="B15797" t="s">
        <v>19506</v>
      </c>
      <c r="C15797" t="s">
        <v>19506</v>
      </c>
      <c r="D15797">
        <v>50.33</v>
      </c>
      <c r="E15797">
        <v>26.64</v>
      </c>
      <c r="F15797" t="s">
        <v>1461</v>
      </c>
      <c r="G15797" t="s">
        <v>1462</v>
      </c>
      <c r="H15797" t="s">
        <v>1463</v>
      </c>
      <c r="I15797" t="s">
        <v>12524</v>
      </c>
      <c r="K15797">
        <v>36921</v>
      </c>
      <c r="L15797">
        <v>1804202140</v>
      </c>
    </row>
    <row r="15798" spans="1:12" x14ac:dyDescent="0.45">
      <c r="A15798" t="str">
        <f t="shared" si="246"/>
        <v>Netivot, Southern, Israel</v>
      </c>
      <c r="B15798" t="s">
        <v>19507</v>
      </c>
      <c r="C15798" t="s">
        <v>19507</v>
      </c>
      <c r="D15798">
        <v>31.416699999999999</v>
      </c>
      <c r="E15798">
        <v>34.583300000000001</v>
      </c>
      <c r="F15798" t="s">
        <v>369</v>
      </c>
      <c r="G15798" t="s">
        <v>370</v>
      </c>
      <c r="H15798" t="s">
        <v>371</v>
      </c>
      <c r="I15798" t="s">
        <v>408</v>
      </c>
      <c r="K15798">
        <v>31314</v>
      </c>
      <c r="L15798">
        <v>1376200656</v>
      </c>
    </row>
    <row r="15799" spans="1:12" x14ac:dyDescent="0.45">
      <c r="A15799" t="str">
        <f t="shared" si="246"/>
        <v>Netphen, North Rhine-Westphalia, Germany</v>
      </c>
      <c r="B15799" t="s">
        <v>19508</v>
      </c>
      <c r="C15799" t="s">
        <v>19508</v>
      </c>
      <c r="D15799">
        <v>50.914700000000003</v>
      </c>
      <c r="E15799">
        <v>8.1</v>
      </c>
      <c r="F15799" t="s">
        <v>441</v>
      </c>
      <c r="G15799" t="s">
        <v>442</v>
      </c>
      <c r="H15799" t="s">
        <v>443</v>
      </c>
      <c r="I15799" t="s">
        <v>444</v>
      </c>
      <c r="K15799">
        <v>23130</v>
      </c>
      <c r="L15799">
        <v>1276020652</v>
      </c>
    </row>
    <row r="15800" spans="1:12" x14ac:dyDescent="0.45">
      <c r="A15800" t="str">
        <f t="shared" si="246"/>
        <v>Nettetal, North Rhine-Westphalia, Germany</v>
      </c>
      <c r="B15800" t="s">
        <v>19509</v>
      </c>
      <c r="C15800" t="s">
        <v>19509</v>
      </c>
      <c r="D15800">
        <v>51.316699999999997</v>
      </c>
      <c r="E15800">
        <v>6.2832999999999997</v>
      </c>
      <c r="F15800" t="s">
        <v>441</v>
      </c>
      <c r="G15800" t="s">
        <v>442</v>
      </c>
      <c r="H15800" t="s">
        <v>443</v>
      </c>
      <c r="I15800" t="s">
        <v>444</v>
      </c>
      <c r="K15800">
        <v>42493</v>
      </c>
      <c r="L15800">
        <v>1276049262</v>
      </c>
    </row>
    <row r="15801" spans="1:12" x14ac:dyDescent="0.45">
      <c r="A15801" t="str">
        <f t="shared" si="246"/>
        <v>Neu Bleckede, Mecklenburg-Western Pomerania, Germany</v>
      </c>
      <c r="B15801" t="s">
        <v>19510</v>
      </c>
      <c r="C15801" t="s">
        <v>19510</v>
      </c>
      <c r="D15801">
        <v>53.3</v>
      </c>
      <c r="E15801">
        <v>10.7333</v>
      </c>
      <c r="F15801" t="s">
        <v>441</v>
      </c>
      <c r="G15801" t="s">
        <v>442</v>
      </c>
      <c r="H15801" t="s">
        <v>443</v>
      </c>
      <c r="I15801" t="s">
        <v>1715</v>
      </c>
      <c r="K15801">
        <v>9457</v>
      </c>
      <c r="L15801">
        <v>1276752770</v>
      </c>
    </row>
    <row r="15802" spans="1:12" x14ac:dyDescent="0.45">
      <c r="A15802" t="str">
        <f t="shared" si="246"/>
        <v>Neu Isenburg, Hesse, Germany</v>
      </c>
      <c r="B15802" t="s">
        <v>19511</v>
      </c>
      <c r="C15802" t="s">
        <v>19511</v>
      </c>
      <c r="D15802">
        <v>50.055799999999998</v>
      </c>
      <c r="E15802">
        <v>8.6971000000000007</v>
      </c>
      <c r="F15802" t="s">
        <v>441</v>
      </c>
      <c r="G15802" t="s">
        <v>442</v>
      </c>
      <c r="H15802" t="s">
        <v>443</v>
      </c>
      <c r="I15802" t="s">
        <v>1676</v>
      </c>
      <c r="K15802">
        <v>37668</v>
      </c>
      <c r="L15802">
        <v>1276467901</v>
      </c>
    </row>
    <row r="15803" spans="1:12" x14ac:dyDescent="0.45">
      <c r="A15803" t="str">
        <f t="shared" si="246"/>
        <v>Neu-Anspach, Hesse, Germany</v>
      </c>
      <c r="B15803" t="s">
        <v>19512</v>
      </c>
      <c r="C15803" t="s">
        <v>19512</v>
      </c>
      <c r="D15803">
        <v>50.3003</v>
      </c>
      <c r="E15803">
        <v>8.5071999999999992</v>
      </c>
      <c r="F15803" t="s">
        <v>441</v>
      </c>
      <c r="G15803" t="s">
        <v>442</v>
      </c>
      <c r="H15803" t="s">
        <v>443</v>
      </c>
      <c r="I15803" t="s">
        <v>1676</v>
      </c>
      <c r="K15803">
        <v>14618</v>
      </c>
      <c r="L15803">
        <v>1276155891</v>
      </c>
    </row>
    <row r="15804" spans="1:12" x14ac:dyDescent="0.45">
      <c r="A15804" t="str">
        <f t="shared" si="246"/>
        <v>Neubrandenburg, Mecklenburg-Western Pomerania, Germany</v>
      </c>
      <c r="B15804" t="s">
        <v>19513</v>
      </c>
      <c r="C15804" t="s">
        <v>19513</v>
      </c>
      <c r="D15804">
        <v>53.556899999999999</v>
      </c>
      <c r="E15804">
        <v>13.2608</v>
      </c>
      <c r="F15804" t="s">
        <v>441</v>
      </c>
      <c r="G15804" t="s">
        <v>442</v>
      </c>
      <c r="H15804" t="s">
        <v>443</v>
      </c>
      <c r="I15804" t="s">
        <v>1715</v>
      </c>
      <c r="J15804" t="s">
        <v>366</v>
      </c>
      <c r="K15804">
        <v>64086</v>
      </c>
      <c r="L15804">
        <v>1276954105</v>
      </c>
    </row>
    <row r="15805" spans="1:12" x14ac:dyDescent="0.45">
      <c r="A15805" t="str">
        <f t="shared" si="246"/>
        <v>Neubulach, Baden-Württemberg, Germany</v>
      </c>
      <c r="B15805" t="s">
        <v>19514</v>
      </c>
      <c r="C15805" t="s">
        <v>19514</v>
      </c>
      <c r="D15805">
        <v>48.661099999999998</v>
      </c>
      <c r="E15805">
        <v>8.6966999999999999</v>
      </c>
      <c r="F15805" t="s">
        <v>441</v>
      </c>
      <c r="G15805" t="s">
        <v>442</v>
      </c>
      <c r="H15805" t="s">
        <v>443</v>
      </c>
      <c r="I15805" t="s">
        <v>451</v>
      </c>
      <c r="K15805">
        <v>5624</v>
      </c>
      <c r="L15805">
        <v>1276878113</v>
      </c>
    </row>
    <row r="15806" spans="1:12" x14ac:dyDescent="0.45">
      <c r="A15806" t="str">
        <f t="shared" si="246"/>
        <v>Neuburg, Bavaria, Germany</v>
      </c>
      <c r="B15806" t="s">
        <v>19515</v>
      </c>
      <c r="C15806" t="s">
        <v>19515</v>
      </c>
      <c r="D15806">
        <v>48.7333</v>
      </c>
      <c r="E15806">
        <v>11.183299999999999</v>
      </c>
      <c r="F15806" t="s">
        <v>441</v>
      </c>
      <c r="G15806" t="s">
        <v>442</v>
      </c>
      <c r="H15806" t="s">
        <v>443</v>
      </c>
      <c r="I15806" t="s">
        <v>567</v>
      </c>
      <c r="J15806" t="s">
        <v>366</v>
      </c>
      <c r="K15806">
        <v>29682</v>
      </c>
      <c r="L15806">
        <v>1276560116</v>
      </c>
    </row>
    <row r="15807" spans="1:12" x14ac:dyDescent="0.45">
      <c r="A15807" t="str">
        <f t="shared" si="246"/>
        <v>Neuchâtel, Neuchâtel, Switzerland</v>
      </c>
      <c r="B15807" t="s">
        <v>7421</v>
      </c>
      <c r="C15807" t="s">
        <v>19516</v>
      </c>
      <c r="D15807">
        <v>46.990299999999998</v>
      </c>
      <c r="E15807">
        <v>6.9306000000000001</v>
      </c>
      <c r="F15807" t="s">
        <v>464</v>
      </c>
      <c r="G15807" t="s">
        <v>465</v>
      </c>
      <c r="H15807" t="s">
        <v>466</v>
      </c>
      <c r="I15807" t="s">
        <v>7421</v>
      </c>
      <c r="J15807" t="s">
        <v>378</v>
      </c>
      <c r="K15807">
        <v>33475</v>
      </c>
      <c r="L15807">
        <v>1756726571</v>
      </c>
    </row>
    <row r="15808" spans="1:12" x14ac:dyDescent="0.45">
      <c r="A15808" t="str">
        <f t="shared" si="246"/>
        <v>Neudenau, Baden-Württemberg, Germany</v>
      </c>
      <c r="B15808" t="s">
        <v>19517</v>
      </c>
      <c r="C15808" t="s">
        <v>19517</v>
      </c>
      <c r="D15808">
        <v>49.283299999999997</v>
      </c>
      <c r="E15808">
        <v>9.2667000000000002</v>
      </c>
      <c r="F15808" t="s">
        <v>441</v>
      </c>
      <c r="G15808" t="s">
        <v>442</v>
      </c>
      <c r="H15808" t="s">
        <v>443</v>
      </c>
      <c r="I15808" t="s">
        <v>451</v>
      </c>
      <c r="K15808">
        <v>5266</v>
      </c>
      <c r="L15808">
        <v>1276645643</v>
      </c>
    </row>
    <row r="15809" spans="1:12" x14ac:dyDescent="0.45">
      <c r="A15809" t="str">
        <f t="shared" si="246"/>
        <v>Neuenbürg, Baden-Württemberg, Germany</v>
      </c>
      <c r="B15809" t="s">
        <v>19518</v>
      </c>
      <c r="C15809" t="s">
        <v>19519</v>
      </c>
      <c r="D15809">
        <v>48.8461</v>
      </c>
      <c r="E15809">
        <v>8.5889000000000006</v>
      </c>
      <c r="F15809" t="s">
        <v>441</v>
      </c>
      <c r="G15809" t="s">
        <v>442</v>
      </c>
      <c r="H15809" t="s">
        <v>443</v>
      </c>
      <c r="I15809" t="s">
        <v>451</v>
      </c>
      <c r="K15809">
        <v>8206</v>
      </c>
      <c r="L15809">
        <v>1276032527</v>
      </c>
    </row>
    <row r="15810" spans="1:12" x14ac:dyDescent="0.45">
      <c r="A15810" t="str">
        <f t="shared" si="246"/>
        <v>Neuenburg am Rhein, Baden-Württemberg, Germany</v>
      </c>
      <c r="B15810" t="s">
        <v>19520</v>
      </c>
      <c r="C15810" t="s">
        <v>19520</v>
      </c>
      <c r="D15810">
        <v>47.814700000000002</v>
      </c>
      <c r="E15810">
        <v>7.5618999999999996</v>
      </c>
      <c r="F15810" t="s">
        <v>441</v>
      </c>
      <c r="G15810" t="s">
        <v>442</v>
      </c>
      <c r="H15810" t="s">
        <v>443</v>
      </c>
      <c r="I15810" t="s">
        <v>451</v>
      </c>
      <c r="K15810">
        <v>12437</v>
      </c>
      <c r="L15810">
        <v>1276286003</v>
      </c>
    </row>
    <row r="15811" spans="1:12" x14ac:dyDescent="0.45">
      <c r="A15811" t="str">
        <f t="shared" ref="A15811:A15874" si="247">CONCATENATE(B15811,", ",I15811,", ",F15811)</f>
        <v>Neuenhaus, Lower Saxony, Germany</v>
      </c>
      <c r="B15811" t="s">
        <v>19521</v>
      </c>
      <c r="C15811" t="s">
        <v>19521</v>
      </c>
      <c r="D15811">
        <v>52.5</v>
      </c>
      <c r="E15811">
        <v>6.9667000000000003</v>
      </c>
      <c r="F15811" t="s">
        <v>441</v>
      </c>
      <c r="G15811" t="s">
        <v>442</v>
      </c>
      <c r="H15811" t="s">
        <v>443</v>
      </c>
      <c r="I15811" t="s">
        <v>735</v>
      </c>
      <c r="K15811">
        <v>10025</v>
      </c>
      <c r="L15811">
        <v>1276154780</v>
      </c>
    </row>
    <row r="15812" spans="1:12" x14ac:dyDescent="0.45">
      <c r="A15812" t="str">
        <f t="shared" si="247"/>
        <v>Neuenkirchen, Lower Saxony, Germany</v>
      </c>
      <c r="B15812" t="s">
        <v>19522</v>
      </c>
      <c r="C15812" t="s">
        <v>19522</v>
      </c>
      <c r="D15812">
        <v>52.5167</v>
      </c>
      <c r="E15812">
        <v>8.0667000000000009</v>
      </c>
      <c r="F15812" t="s">
        <v>441</v>
      </c>
      <c r="G15812" t="s">
        <v>442</v>
      </c>
      <c r="H15812" t="s">
        <v>443</v>
      </c>
      <c r="I15812" t="s">
        <v>735</v>
      </c>
      <c r="K15812">
        <v>8621</v>
      </c>
      <c r="L15812">
        <v>1276221041</v>
      </c>
    </row>
    <row r="15813" spans="1:12" x14ac:dyDescent="0.45">
      <c r="A15813" t="str">
        <f t="shared" si="247"/>
        <v>Neuenrade, North Rhine-Westphalia, Germany</v>
      </c>
      <c r="B15813" t="s">
        <v>19523</v>
      </c>
      <c r="C15813" t="s">
        <v>19523</v>
      </c>
      <c r="D15813">
        <v>51.283900000000003</v>
      </c>
      <c r="E15813">
        <v>7.78</v>
      </c>
      <c r="F15813" t="s">
        <v>441</v>
      </c>
      <c r="G15813" t="s">
        <v>442</v>
      </c>
      <c r="H15813" t="s">
        <v>443</v>
      </c>
      <c r="I15813" t="s">
        <v>444</v>
      </c>
      <c r="K15813">
        <v>11982</v>
      </c>
      <c r="L15813">
        <v>1276329110</v>
      </c>
    </row>
    <row r="15814" spans="1:12" x14ac:dyDescent="0.45">
      <c r="A15814" t="str">
        <f t="shared" si="247"/>
        <v>Neuenstadt am Kocher, Baden-Württemberg, Germany</v>
      </c>
      <c r="B15814" t="s">
        <v>19524</v>
      </c>
      <c r="C15814" t="s">
        <v>19524</v>
      </c>
      <c r="D15814">
        <v>49.2333</v>
      </c>
      <c r="E15814">
        <v>9.3332999999999995</v>
      </c>
      <c r="F15814" t="s">
        <v>441</v>
      </c>
      <c r="G15814" t="s">
        <v>442</v>
      </c>
      <c r="H15814" t="s">
        <v>443</v>
      </c>
      <c r="I15814" t="s">
        <v>451</v>
      </c>
      <c r="K15814">
        <v>10123</v>
      </c>
      <c r="L15814">
        <v>1276757079</v>
      </c>
    </row>
    <row r="15815" spans="1:12" x14ac:dyDescent="0.45">
      <c r="A15815" t="str">
        <f t="shared" si="247"/>
        <v>Neuenstein, Baden-Württemberg, Germany</v>
      </c>
      <c r="B15815" t="s">
        <v>19525</v>
      </c>
      <c r="C15815" t="s">
        <v>19525</v>
      </c>
      <c r="D15815">
        <v>49.2</v>
      </c>
      <c r="E15815">
        <v>9.5832999999999995</v>
      </c>
      <c r="F15815" t="s">
        <v>441</v>
      </c>
      <c r="G15815" t="s">
        <v>442</v>
      </c>
      <c r="H15815" t="s">
        <v>443</v>
      </c>
      <c r="I15815" t="s">
        <v>451</v>
      </c>
      <c r="K15815">
        <v>6531</v>
      </c>
      <c r="L15815">
        <v>1276191875</v>
      </c>
    </row>
    <row r="15816" spans="1:12" x14ac:dyDescent="0.45">
      <c r="A15816" t="str">
        <f t="shared" si="247"/>
        <v>Neufchâteau, Wallonia, Belgium</v>
      </c>
      <c r="B15816" t="s">
        <v>19526</v>
      </c>
      <c r="C15816" t="s">
        <v>19527</v>
      </c>
      <c r="D15816">
        <v>49.841099999999997</v>
      </c>
      <c r="E15816">
        <v>5.4352999999999998</v>
      </c>
      <c r="F15816" t="s">
        <v>453</v>
      </c>
      <c r="G15816" t="s">
        <v>454</v>
      </c>
      <c r="H15816" t="s">
        <v>455</v>
      </c>
      <c r="I15816" t="s">
        <v>1957</v>
      </c>
      <c r="J15816" t="s">
        <v>366</v>
      </c>
      <c r="K15816">
        <v>7679</v>
      </c>
      <c r="L15816">
        <v>1056857306</v>
      </c>
    </row>
    <row r="15817" spans="1:12" x14ac:dyDescent="0.45">
      <c r="A15817" t="str">
        <f t="shared" si="247"/>
        <v>Neuffen, Baden-Württemberg, Germany</v>
      </c>
      <c r="B15817" t="s">
        <v>19528</v>
      </c>
      <c r="C15817" t="s">
        <v>19528</v>
      </c>
      <c r="D15817">
        <v>48.554400000000001</v>
      </c>
      <c r="E15817">
        <v>9.3756000000000004</v>
      </c>
      <c r="F15817" t="s">
        <v>441</v>
      </c>
      <c r="G15817" t="s">
        <v>442</v>
      </c>
      <c r="H15817" t="s">
        <v>443</v>
      </c>
      <c r="I15817" t="s">
        <v>451</v>
      </c>
      <c r="K15817">
        <v>6299</v>
      </c>
      <c r="L15817">
        <v>1276718584</v>
      </c>
    </row>
    <row r="15818" spans="1:12" x14ac:dyDescent="0.45">
      <c r="A15818" t="str">
        <f t="shared" si="247"/>
        <v>Neugersdorf, Saxony, Germany</v>
      </c>
      <c r="B15818" t="s">
        <v>19529</v>
      </c>
      <c r="C15818" t="s">
        <v>19529</v>
      </c>
      <c r="D15818">
        <v>50.978900000000003</v>
      </c>
      <c r="E15818">
        <v>14.610799999999999</v>
      </c>
      <c r="F15818" t="s">
        <v>441</v>
      </c>
      <c r="G15818" t="s">
        <v>442</v>
      </c>
      <c r="H15818" t="s">
        <v>443</v>
      </c>
      <c r="I15818" t="s">
        <v>1707</v>
      </c>
      <c r="K15818">
        <v>6260</v>
      </c>
      <c r="L15818">
        <v>1276966059</v>
      </c>
    </row>
    <row r="15819" spans="1:12" x14ac:dyDescent="0.45">
      <c r="A15819" t="str">
        <f t="shared" si="247"/>
        <v>Neuhaus am Rennweg, Thuringia, Germany</v>
      </c>
      <c r="B15819" t="s">
        <v>19530</v>
      </c>
      <c r="C15819" t="s">
        <v>19530</v>
      </c>
      <c r="D15819">
        <v>50.51</v>
      </c>
      <c r="E15819">
        <v>11.1378</v>
      </c>
      <c r="F15819" t="s">
        <v>441</v>
      </c>
      <c r="G15819" t="s">
        <v>442</v>
      </c>
      <c r="H15819" t="s">
        <v>443</v>
      </c>
      <c r="I15819" t="s">
        <v>1709</v>
      </c>
      <c r="K15819">
        <v>9076</v>
      </c>
      <c r="L15819">
        <v>1276404975</v>
      </c>
    </row>
    <row r="15820" spans="1:12" x14ac:dyDescent="0.45">
      <c r="A15820" t="str">
        <f t="shared" si="247"/>
        <v>Neuhausen am Rheinfall, Schaffhausen, Switzerland</v>
      </c>
      <c r="B15820" t="s">
        <v>19531</v>
      </c>
      <c r="C15820" t="s">
        <v>19531</v>
      </c>
      <c r="D15820">
        <v>47.683100000000003</v>
      </c>
      <c r="E15820">
        <v>8.6166999999999998</v>
      </c>
      <c r="F15820" t="s">
        <v>464</v>
      </c>
      <c r="G15820" t="s">
        <v>465</v>
      </c>
      <c r="H15820" t="s">
        <v>466</v>
      </c>
      <c r="I15820" t="s">
        <v>19532</v>
      </c>
      <c r="K15820">
        <v>10510</v>
      </c>
      <c r="L15820">
        <v>1756815481</v>
      </c>
    </row>
    <row r="15821" spans="1:12" x14ac:dyDescent="0.45">
      <c r="A15821" t="str">
        <f t="shared" si="247"/>
        <v>Neuilly-Plaisance, Île-de-France, France</v>
      </c>
      <c r="B15821" t="s">
        <v>19533</v>
      </c>
      <c r="C15821" t="s">
        <v>19533</v>
      </c>
      <c r="D15821">
        <v>48.861899999999999</v>
      </c>
      <c r="E15821">
        <v>2.5064000000000002</v>
      </c>
      <c r="F15821" t="s">
        <v>526</v>
      </c>
      <c r="G15821" t="s">
        <v>527</v>
      </c>
      <c r="H15821" t="s">
        <v>528</v>
      </c>
      <c r="I15821" t="s">
        <v>732</v>
      </c>
      <c r="K15821">
        <v>21150</v>
      </c>
      <c r="L15821">
        <v>1250086555</v>
      </c>
    </row>
    <row r="15822" spans="1:12" x14ac:dyDescent="0.45">
      <c r="A15822" t="str">
        <f t="shared" si="247"/>
        <v>Neuilly-sur-Marne, Île-de-France, France</v>
      </c>
      <c r="B15822" t="s">
        <v>19534</v>
      </c>
      <c r="C15822" t="s">
        <v>19534</v>
      </c>
      <c r="D15822">
        <v>48.853700000000003</v>
      </c>
      <c r="E15822">
        <v>2.5489999999999999</v>
      </c>
      <c r="F15822" t="s">
        <v>526</v>
      </c>
      <c r="G15822" t="s">
        <v>527</v>
      </c>
      <c r="H15822" t="s">
        <v>528</v>
      </c>
      <c r="I15822" t="s">
        <v>732</v>
      </c>
      <c r="K15822">
        <v>34993</v>
      </c>
      <c r="L15822">
        <v>1250377296</v>
      </c>
    </row>
    <row r="15823" spans="1:12" x14ac:dyDescent="0.45">
      <c r="A15823" t="str">
        <f t="shared" si="247"/>
        <v>Neuilly-sur-Seine, Île-de-France, France</v>
      </c>
      <c r="B15823" t="s">
        <v>19535</v>
      </c>
      <c r="C15823" t="s">
        <v>19535</v>
      </c>
      <c r="D15823">
        <v>48.888100000000001</v>
      </c>
      <c r="E15823">
        <v>2.2686000000000002</v>
      </c>
      <c r="F15823" t="s">
        <v>526</v>
      </c>
      <c r="G15823" t="s">
        <v>527</v>
      </c>
      <c r="H15823" t="s">
        <v>528</v>
      </c>
      <c r="I15823" t="s">
        <v>732</v>
      </c>
      <c r="K15823">
        <v>60361</v>
      </c>
      <c r="L15823">
        <v>1250765188</v>
      </c>
    </row>
    <row r="15824" spans="1:12" x14ac:dyDescent="0.45">
      <c r="A15824" t="str">
        <f t="shared" si="247"/>
        <v>Neukirchen, Hesse, Germany</v>
      </c>
      <c r="B15824" t="s">
        <v>19536</v>
      </c>
      <c r="C15824" t="s">
        <v>19536</v>
      </c>
      <c r="D15824">
        <v>50.866700000000002</v>
      </c>
      <c r="E15824">
        <v>9.3332999999999995</v>
      </c>
      <c r="F15824" t="s">
        <v>441</v>
      </c>
      <c r="G15824" t="s">
        <v>442</v>
      </c>
      <c r="H15824" t="s">
        <v>443</v>
      </c>
      <c r="I15824" t="s">
        <v>1676</v>
      </c>
      <c r="K15824">
        <v>6986</v>
      </c>
      <c r="L15824">
        <v>1276553451</v>
      </c>
    </row>
    <row r="15825" spans="1:12" x14ac:dyDescent="0.45">
      <c r="A15825" t="str">
        <f t="shared" si="247"/>
        <v>Neulengbach, Niederösterreich, Austria</v>
      </c>
      <c r="B15825" t="s">
        <v>19537</v>
      </c>
      <c r="C15825" t="s">
        <v>19537</v>
      </c>
      <c r="D15825">
        <v>48.183300000000003</v>
      </c>
      <c r="E15825">
        <v>15.9</v>
      </c>
      <c r="F15825" t="s">
        <v>1889</v>
      </c>
      <c r="G15825" t="s">
        <v>1890</v>
      </c>
      <c r="H15825" t="s">
        <v>1891</v>
      </c>
      <c r="I15825" t="s">
        <v>1892</v>
      </c>
      <c r="K15825">
        <v>8281</v>
      </c>
      <c r="L15825">
        <v>1040795317</v>
      </c>
    </row>
    <row r="15826" spans="1:12" x14ac:dyDescent="0.45">
      <c r="A15826" t="str">
        <f t="shared" si="247"/>
        <v>Neumarkt, Bavaria, Germany</v>
      </c>
      <c r="B15826" t="s">
        <v>19538</v>
      </c>
      <c r="C15826" t="s">
        <v>19538</v>
      </c>
      <c r="D15826">
        <v>49.283299999999997</v>
      </c>
      <c r="E15826">
        <v>11.466699999999999</v>
      </c>
      <c r="F15826" t="s">
        <v>441</v>
      </c>
      <c r="G15826" t="s">
        <v>442</v>
      </c>
      <c r="H15826" t="s">
        <v>443</v>
      </c>
      <c r="I15826" t="s">
        <v>567</v>
      </c>
      <c r="J15826" t="s">
        <v>366</v>
      </c>
      <c r="K15826">
        <v>40002</v>
      </c>
      <c r="L15826">
        <v>1276002746</v>
      </c>
    </row>
    <row r="15827" spans="1:12" x14ac:dyDescent="0.45">
      <c r="A15827" t="str">
        <f t="shared" si="247"/>
        <v>Neumarkt am Wallersee, Salzburg, Austria</v>
      </c>
      <c r="B15827" t="s">
        <v>19539</v>
      </c>
      <c r="C15827" t="s">
        <v>19539</v>
      </c>
      <c r="D15827">
        <v>47.945300000000003</v>
      </c>
      <c r="E15827">
        <v>13.2247</v>
      </c>
      <c r="F15827" t="s">
        <v>1889</v>
      </c>
      <c r="G15827" t="s">
        <v>1890</v>
      </c>
      <c r="H15827" t="s">
        <v>1891</v>
      </c>
      <c r="I15827" t="s">
        <v>4597</v>
      </c>
      <c r="K15827">
        <v>6297</v>
      </c>
      <c r="L15827">
        <v>1040373485</v>
      </c>
    </row>
    <row r="15828" spans="1:12" x14ac:dyDescent="0.45">
      <c r="A15828" t="str">
        <f t="shared" si="247"/>
        <v>Neumarkt-Sankt Veit, Bavaria, Germany</v>
      </c>
      <c r="B15828" t="s">
        <v>19540</v>
      </c>
      <c r="C15828" t="s">
        <v>19540</v>
      </c>
      <c r="D15828">
        <v>48.366700000000002</v>
      </c>
      <c r="E15828">
        <v>12.5</v>
      </c>
      <c r="F15828" t="s">
        <v>441</v>
      </c>
      <c r="G15828" t="s">
        <v>442</v>
      </c>
      <c r="H15828" t="s">
        <v>443</v>
      </c>
      <c r="I15828" t="s">
        <v>567</v>
      </c>
      <c r="K15828">
        <v>6243</v>
      </c>
      <c r="L15828">
        <v>1276658424</v>
      </c>
    </row>
    <row r="15829" spans="1:12" x14ac:dyDescent="0.45">
      <c r="A15829" t="str">
        <f t="shared" si="247"/>
        <v>Neumünster, Schleswig-Holstein, Germany</v>
      </c>
      <c r="B15829" t="s">
        <v>19541</v>
      </c>
      <c r="C15829" t="s">
        <v>19542</v>
      </c>
      <c r="D15829">
        <v>54.071399999999997</v>
      </c>
      <c r="E15829">
        <v>9.99</v>
      </c>
      <c r="F15829" t="s">
        <v>441</v>
      </c>
      <c r="G15829" t="s">
        <v>442</v>
      </c>
      <c r="H15829" t="s">
        <v>443</v>
      </c>
      <c r="I15829" t="s">
        <v>997</v>
      </c>
      <c r="J15829" t="s">
        <v>366</v>
      </c>
      <c r="K15829">
        <v>79487</v>
      </c>
      <c r="L15829">
        <v>1276757733</v>
      </c>
    </row>
    <row r="15830" spans="1:12" x14ac:dyDescent="0.45">
      <c r="A15830" t="str">
        <f t="shared" si="247"/>
        <v>Neunburg vorm Wald, Bavaria, Germany</v>
      </c>
      <c r="B15830" t="s">
        <v>19543</v>
      </c>
      <c r="C15830" t="s">
        <v>19543</v>
      </c>
      <c r="D15830">
        <v>49.346699999999998</v>
      </c>
      <c r="E15830">
        <v>12.3908</v>
      </c>
      <c r="F15830" t="s">
        <v>441</v>
      </c>
      <c r="G15830" t="s">
        <v>442</v>
      </c>
      <c r="H15830" t="s">
        <v>443</v>
      </c>
      <c r="I15830" t="s">
        <v>567</v>
      </c>
      <c r="K15830">
        <v>8338</v>
      </c>
      <c r="L15830">
        <v>1276625156</v>
      </c>
    </row>
    <row r="15831" spans="1:12" x14ac:dyDescent="0.45">
      <c r="A15831" t="str">
        <f t="shared" si="247"/>
        <v>Neunkirchen, Saarland, Germany</v>
      </c>
      <c r="B15831" t="s">
        <v>19544</v>
      </c>
      <c r="C15831" t="s">
        <v>19544</v>
      </c>
      <c r="D15831">
        <v>49.344799999999999</v>
      </c>
      <c r="E15831">
        <v>7.1798999999999999</v>
      </c>
      <c r="F15831" t="s">
        <v>441</v>
      </c>
      <c r="G15831" t="s">
        <v>442</v>
      </c>
      <c r="H15831" t="s">
        <v>443</v>
      </c>
      <c r="I15831" t="s">
        <v>4323</v>
      </c>
      <c r="J15831" t="s">
        <v>366</v>
      </c>
      <c r="K15831">
        <v>46469</v>
      </c>
      <c r="L15831">
        <v>1276274217</v>
      </c>
    </row>
    <row r="15832" spans="1:12" x14ac:dyDescent="0.45">
      <c r="A15832" t="str">
        <f t="shared" si="247"/>
        <v>Neunkirchen, Niederösterreich, Austria</v>
      </c>
      <c r="B15832" t="s">
        <v>19544</v>
      </c>
      <c r="C15832" t="s">
        <v>19544</v>
      </c>
      <c r="D15832">
        <v>47.726900000000001</v>
      </c>
      <c r="E15832">
        <v>16.081700000000001</v>
      </c>
      <c r="F15832" t="s">
        <v>1889</v>
      </c>
      <c r="G15832" t="s">
        <v>1890</v>
      </c>
      <c r="H15832" t="s">
        <v>1891</v>
      </c>
      <c r="I15832" t="s">
        <v>1892</v>
      </c>
      <c r="J15832" t="s">
        <v>366</v>
      </c>
      <c r="K15832">
        <v>12879</v>
      </c>
      <c r="L15832">
        <v>1040203057</v>
      </c>
    </row>
    <row r="15833" spans="1:12" x14ac:dyDescent="0.45">
      <c r="A15833" t="str">
        <f t="shared" si="247"/>
        <v>Neuötting, Bavaria, Germany</v>
      </c>
      <c r="B15833" t="s">
        <v>19545</v>
      </c>
      <c r="C15833" t="s">
        <v>19546</v>
      </c>
      <c r="D15833">
        <v>48.216700000000003</v>
      </c>
      <c r="E15833">
        <v>12.683299999999999</v>
      </c>
      <c r="F15833" t="s">
        <v>441</v>
      </c>
      <c r="G15833" t="s">
        <v>442</v>
      </c>
      <c r="H15833" t="s">
        <v>443</v>
      </c>
      <c r="I15833" t="s">
        <v>567</v>
      </c>
      <c r="K15833">
        <v>8932</v>
      </c>
      <c r="L15833">
        <v>1276928616</v>
      </c>
    </row>
    <row r="15834" spans="1:12" x14ac:dyDescent="0.45">
      <c r="A15834" t="str">
        <f t="shared" si="247"/>
        <v>Neuquén, Neuquén, Argentina</v>
      </c>
      <c r="B15834" t="s">
        <v>7031</v>
      </c>
      <c r="C15834" t="s">
        <v>19547</v>
      </c>
      <c r="D15834">
        <v>-38.957299999999996</v>
      </c>
      <c r="E15834">
        <v>-68.045500000000004</v>
      </c>
      <c r="F15834" t="s">
        <v>651</v>
      </c>
      <c r="G15834" t="s">
        <v>652</v>
      </c>
      <c r="H15834" t="s">
        <v>653</v>
      </c>
      <c r="I15834" t="s">
        <v>7031</v>
      </c>
      <c r="J15834" t="s">
        <v>378</v>
      </c>
      <c r="K15834">
        <v>231198</v>
      </c>
      <c r="L15834">
        <v>1032525768</v>
      </c>
    </row>
    <row r="15835" spans="1:12" x14ac:dyDescent="0.45">
      <c r="A15835" t="str">
        <f t="shared" si="247"/>
        <v>Neuruppin, Brandenburg, Germany</v>
      </c>
      <c r="B15835" t="s">
        <v>19548</v>
      </c>
      <c r="C15835" t="s">
        <v>19548</v>
      </c>
      <c r="D15835">
        <v>52.922199999999997</v>
      </c>
      <c r="E15835">
        <v>12.8</v>
      </c>
      <c r="F15835" t="s">
        <v>441</v>
      </c>
      <c r="G15835" t="s">
        <v>442</v>
      </c>
      <c r="H15835" t="s">
        <v>443</v>
      </c>
      <c r="I15835" t="s">
        <v>1719</v>
      </c>
      <c r="J15835" t="s">
        <v>366</v>
      </c>
      <c r="K15835">
        <v>30846</v>
      </c>
      <c r="L15835">
        <v>1276820903</v>
      </c>
    </row>
    <row r="15836" spans="1:12" x14ac:dyDescent="0.45">
      <c r="A15836" t="str">
        <f t="shared" si="247"/>
        <v>Neusäß, Bavaria, Germany</v>
      </c>
      <c r="B15836" t="s">
        <v>19549</v>
      </c>
      <c r="C15836" t="s">
        <v>19550</v>
      </c>
      <c r="D15836">
        <v>48.4</v>
      </c>
      <c r="E15836">
        <v>10.833299999999999</v>
      </c>
      <c r="F15836" t="s">
        <v>441</v>
      </c>
      <c r="G15836" t="s">
        <v>442</v>
      </c>
      <c r="H15836" t="s">
        <v>443</v>
      </c>
      <c r="I15836" t="s">
        <v>567</v>
      </c>
      <c r="K15836">
        <v>22058</v>
      </c>
      <c r="L15836">
        <v>1276057547</v>
      </c>
    </row>
    <row r="15837" spans="1:12" x14ac:dyDescent="0.45">
      <c r="A15837" t="str">
        <f t="shared" si="247"/>
        <v>Neusiedl am See, Burgenland, Austria</v>
      </c>
      <c r="B15837" t="s">
        <v>19551</v>
      </c>
      <c r="C15837" t="s">
        <v>19551</v>
      </c>
      <c r="D15837">
        <v>47.948599999999999</v>
      </c>
      <c r="E15837">
        <v>16.8431</v>
      </c>
      <c r="F15837" t="s">
        <v>1889</v>
      </c>
      <c r="G15837" t="s">
        <v>1890</v>
      </c>
      <c r="H15837" t="s">
        <v>1891</v>
      </c>
      <c r="I15837" t="s">
        <v>9191</v>
      </c>
      <c r="J15837" t="s">
        <v>366</v>
      </c>
      <c r="K15837">
        <v>8235</v>
      </c>
      <c r="L15837">
        <v>1040084469</v>
      </c>
    </row>
    <row r="15838" spans="1:12" x14ac:dyDescent="0.45">
      <c r="A15838" t="str">
        <f t="shared" si="247"/>
        <v>Neuss, North Rhine-Westphalia, Germany</v>
      </c>
      <c r="B15838" t="s">
        <v>19552</v>
      </c>
      <c r="C15838" t="s">
        <v>19552</v>
      </c>
      <c r="D15838">
        <v>51.200299999999999</v>
      </c>
      <c r="E15838">
        <v>6.6939000000000002</v>
      </c>
      <c r="F15838" t="s">
        <v>441</v>
      </c>
      <c r="G15838" t="s">
        <v>442</v>
      </c>
      <c r="H15838" t="s">
        <v>443</v>
      </c>
      <c r="I15838" t="s">
        <v>444</v>
      </c>
      <c r="J15838" t="s">
        <v>366</v>
      </c>
      <c r="K15838">
        <v>153796</v>
      </c>
      <c r="L15838">
        <v>1276075502</v>
      </c>
    </row>
    <row r="15839" spans="1:12" x14ac:dyDescent="0.45">
      <c r="A15839" t="str">
        <f t="shared" si="247"/>
        <v>Neustadt, Rhineland-Palatinate, Germany</v>
      </c>
      <c r="B15839" t="s">
        <v>19553</v>
      </c>
      <c r="C15839" t="s">
        <v>19553</v>
      </c>
      <c r="D15839">
        <v>49.35</v>
      </c>
      <c r="E15839">
        <v>8.15</v>
      </c>
      <c r="F15839" t="s">
        <v>441</v>
      </c>
      <c r="G15839" t="s">
        <v>442</v>
      </c>
      <c r="H15839" t="s">
        <v>443</v>
      </c>
      <c r="I15839" t="s">
        <v>1712</v>
      </c>
      <c r="J15839" t="s">
        <v>366</v>
      </c>
      <c r="K15839">
        <v>53148</v>
      </c>
      <c r="L15839">
        <v>1276053769</v>
      </c>
    </row>
    <row r="15840" spans="1:12" x14ac:dyDescent="0.45">
      <c r="A15840" t="str">
        <f t="shared" si="247"/>
        <v>Neustadt, Baden-Württemberg, Germany</v>
      </c>
      <c r="B15840" t="s">
        <v>19553</v>
      </c>
      <c r="C15840" t="s">
        <v>19553</v>
      </c>
      <c r="D15840">
        <v>48.811100000000003</v>
      </c>
      <c r="E15840">
        <v>9.3656000000000006</v>
      </c>
      <c r="F15840" t="s">
        <v>441</v>
      </c>
      <c r="G15840" t="s">
        <v>442</v>
      </c>
      <c r="H15840" t="s">
        <v>443</v>
      </c>
      <c r="I15840" t="s">
        <v>451</v>
      </c>
      <c r="K15840">
        <v>26987</v>
      </c>
      <c r="L15840">
        <v>1276729265</v>
      </c>
    </row>
    <row r="15841" spans="1:12" x14ac:dyDescent="0.45">
      <c r="A15841" t="str">
        <f t="shared" si="247"/>
        <v>Neustadt, Bavaria, Germany</v>
      </c>
      <c r="B15841" t="s">
        <v>19553</v>
      </c>
      <c r="C15841" t="s">
        <v>19553</v>
      </c>
      <c r="D15841">
        <v>49.58</v>
      </c>
      <c r="E15841">
        <v>10.6089</v>
      </c>
      <c r="F15841" t="s">
        <v>441</v>
      </c>
      <c r="G15841" t="s">
        <v>442</v>
      </c>
      <c r="H15841" t="s">
        <v>443</v>
      </c>
      <c r="I15841" t="s">
        <v>567</v>
      </c>
      <c r="J15841" t="s">
        <v>366</v>
      </c>
      <c r="K15841">
        <v>13121</v>
      </c>
      <c r="L15841">
        <v>1276596771</v>
      </c>
    </row>
    <row r="15842" spans="1:12" x14ac:dyDescent="0.45">
      <c r="A15842" t="str">
        <f t="shared" si="247"/>
        <v>Neustadt, Saxony, Germany</v>
      </c>
      <c r="B15842" t="s">
        <v>19553</v>
      </c>
      <c r="C15842" t="s">
        <v>19553</v>
      </c>
      <c r="D15842">
        <v>51.023899999999998</v>
      </c>
      <c r="E15842">
        <v>14.216699999999999</v>
      </c>
      <c r="F15842" t="s">
        <v>441</v>
      </c>
      <c r="G15842" t="s">
        <v>442</v>
      </c>
      <c r="H15842" t="s">
        <v>443</v>
      </c>
      <c r="I15842" t="s">
        <v>1707</v>
      </c>
      <c r="K15842">
        <v>12051</v>
      </c>
      <c r="L15842">
        <v>1276897254</v>
      </c>
    </row>
    <row r="15843" spans="1:12" x14ac:dyDescent="0.45">
      <c r="A15843" t="str">
        <f t="shared" si="247"/>
        <v>Neustadt, Hesse, Germany</v>
      </c>
      <c r="B15843" t="s">
        <v>19553</v>
      </c>
      <c r="C15843" t="s">
        <v>19553</v>
      </c>
      <c r="D15843">
        <v>50.85</v>
      </c>
      <c r="E15843">
        <v>9.1166999999999998</v>
      </c>
      <c r="F15843" t="s">
        <v>441</v>
      </c>
      <c r="G15843" t="s">
        <v>442</v>
      </c>
      <c r="H15843" t="s">
        <v>443</v>
      </c>
      <c r="I15843" t="s">
        <v>1676</v>
      </c>
      <c r="K15843">
        <v>9586</v>
      </c>
      <c r="L15843">
        <v>1276694590</v>
      </c>
    </row>
    <row r="15844" spans="1:12" x14ac:dyDescent="0.45">
      <c r="A15844" t="str">
        <f t="shared" si="247"/>
        <v>Neustadt, Thuringia, Germany</v>
      </c>
      <c r="B15844" t="s">
        <v>19553</v>
      </c>
      <c r="C15844" t="s">
        <v>19553</v>
      </c>
      <c r="D15844">
        <v>50.7333</v>
      </c>
      <c r="E15844">
        <v>11.75</v>
      </c>
      <c r="F15844" t="s">
        <v>441</v>
      </c>
      <c r="G15844" t="s">
        <v>442</v>
      </c>
      <c r="H15844" t="s">
        <v>443</v>
      </c>
      <c r="I15844" t="s">
        <v>1709</v>
      </c>
      <c r="K15844">
        <v>8002</v>
      </c>
      <c r="L15844">
        <v>1276606241</v>
      </c>
    </row>
    <row r="15845" spans="1:12" x14ac:dyDescent="0.45">
      <c r="A15845" t="str">
        <f t="shared" si="247"/>
        <v>Neustadt, Bavaria, Germany</v>
      </c>
      <c r="B15845" t="s">
        <v>19553</v>
      </c>
      <c r="C15845" t="s">
        <v>19553</v>
      </c>
      <c r="D15845">
        <v>49.730600000000003</v>
      </c>
      <c r="E15845">
        <v>12.1706</v>
      </c>
      <c r="F15845" t="s">
        <v>441</v>
      </c>
      <c r="G15845" t="s">
        <v>442</v>
      </c>
      <c r="H15845" t="s">
        <v>443</v>
      </c>
      <c r="I15845" t="s">
        <v>567</v>
      </c>
      <c r="J15845" t="s">
        <v>366</v>
      </c>
      <c r="K15845">
        <v>5727</v>
      </c>
      <c r="L15845">
        <v>1276346080</v>
      </c>
    </row>
    <row r="15846" spans="1:12" x14ac:dyDescent="0.45">
      <c r="A15846" t="str">
        <f t="shared" si="247"/>
        <v>Neustadt am Rübenberge, Lower Saxony, Germany</v>
      </c>
      <c r="B15846" t="s">
        <v>19554</v>
      </c>
      <c r="C15846" t="s">
        <v>19555</v>
      </c>
      <c r="D15846">
        <v>52.505499999999998</v>
      </c>
      <c r="E15846">
        <v>9.4635999999999996</v>
      </c>
      <c r="F15846" t="s">
        <v>441</v>
      </c>
      <c r="G15846" t="s">
        <v>442</v>
      </c>
      <c r="H15846" t="s">
        <v>443</v>
      </c>
      <c r="I15846" t="s">
        <v>735</v>
      </c>
      <c r="K15846">
        <v>44282</v>
      </c>
      <c r="L15846">
        <v>1276887904</v>
      </c>
    </row>
    <row r="15847" spans="1:12" x14ac:dyDescent="0.45">
      <c r="A15847" t="str">
        <f t="shared" si="247"/>
        <v>Neustadt an der Donau, Bavaria, Germany</v>
      </c>
      <c r="B15847" t="s">
        <v>19556</v>
      </c>
      <c r="C15847" t="s">
        <v>19556</v>
      </c>
      <c r="D15847">
        <v>48.8</v>
      </c>
      <c r="E15847">
        <v>11.7667</v>
      </c>
      <c r="F15847" t="s">
        <v>441</v>
      </c>
      <c r="G15847" t="s">
        <v>442</v>
      </c>
      <c r="H15847" t="s">
        <v>443</v>
      </c>
      <c r="I15847" t="s">
        <v>567</v>
      </c>
      <c r="K15847">
        <v>14409</v>
      </c>
      <c r="L15847">
        <v>1276348770</v>
      </c>
    </row>
    <row r="15848" spans="1:12" x14ac:dyDescent="0.45">
      <c r="A15848" t="str">
        <f t="shared" si="247"/>
        <v>Neustadt bei Coburg, Bavaria, Germany</v>
      </c>
      <c r="B15848" t="s">
        <v>19557</v>
      </c>
      <c r="C15848" t="s">
        <v>19557</v>
      </c>
      <c r="D15848">
        <v>50.328899999999997</v>
      </c>
      <c r="E15848">
        <v>11.1211</v>
      </c>
      <c r="F15848" t="s">
        <v>441</v>
      </c>
      <c r="G15848" t="s">
        <v>442</v>
      </c>
      <c r="H15848" t="s">
        <v>443</v>
      </c>
      <c r="I15848" t="s">
        <v>567</v>
      </c>
      <c r="K15848">
        <v>15257</v>
      </c>
      <c r="L15848">
        <v>1276116282</v>
      </c>
    </row>
    <row r="15849" spans="1:12" x14ac:dyDescent="0.45">
      <c r="A15849" t="str">
        <f t="shared" si="247"/>
        <v>Neustadt in Holstein, Schleswig-Holstein, Germany</v>
      </c>
      <c r="B15849" t="s">
        <v>19558</v>
      </c>
      <c r="C15849" t="s">
        <v>19558</v>
      </c>
      <c r="D15849">
        <v>54.107199999999999</v>
      </c>
      <c r="E15849">
        <v>10.815799999999999</v>
      </c>
      <c r="F15849" t="s">
        <v>441</v>
      </c>
      <c r="G15849" t="s">
        <v>442</v>
      </c>
      <c r="H15849" t="s">
        <v>443</v>
      </c>
      <c r="I15849" t="s">
        <v>997</v>
      </c>
      <c r="K15849">
        <v>15093</v>
      </c>
      <c r="L15849">
        <v>1276780766</v>
      </c>
    </row>
    <row r="15850" spans="1:12" x14ac:dyDescent="0.45">
      <c r="A15850" t="str">
        <f t="shared" si="247"/>
        <v>Neustadt-Glewe, Mecklenburg-Western Pomerania, Germany</v>
      </c>
      <c r="B15850" t="s">
        <v>19559</v>
      </c>
      <c r="C15850" t="s">
        <v>19559</v>
      </c>
      <c r="D15850">
        <v>53.379399999999997</v>
      </c>
      <c r="E15850">
        <v>11.5883</v>
      </c>
      <c r="F15850" t="s">
        <v>441</v>
      </c>
      <c r="G15850" t="s">
        <v>442</v>
      </c>
      <c r="H15850" t="s">
        <v>443</v>
      </c>
      <c r="I15850" t="s">
        <v>1715</v>
      </c>
      <c r="K15850">
        <v>7009</v>
      </c>
      <c r="L15850">
        <v>1276906064</v>
      </c>
    </row>
    <row r="15851" spans="1:12" x14ac:dyDescent="0.45">
      <c r="A15851" t="str">
        <f t="shared" si="247"/>
        <v>Neustrelitz, Mecklenburg-Western Pomerania, Germany</v>
      </c>
      <c r="B15851" t="s">
        <v>19560</v>
      </c>
      <c r="C15851" t="s">
        <v>19560</v>
      </c>
      <c r="D15851">
        <v>53.364699999999999</v>
      </c>
      <c r="E15851">
        <v>13.063599999999999</v>
      </c>
      <c r="F15851" t="s">
        <v>441</v>
      </c>
      <c r="G15851" t="s">
        <v>442</v>
      </c>
      <c r="H15851" t="s">
        <v>443</v>
      </c>
      <c r="I15851" t="s">
        <v>1715</v>
      </c>
      <c r="K15851">
        <v>20140</v>
      </c>
      <c r="L15851">
        <v>1276001058</v>
      </c>
    </row>
    <row r="15852" spans="1:12" x14ac:dyDescent="0.45">
      <c r="A15852" t="str">
        <f t="shared" si="247"/>
        <v>Neutraubling, Bavaria, Germany</v>
      </c>
      <c r="B15852" t="s">
        <v>19561</v>
      </c>
      <c r="C15852" t="s">
        <v>19561</v>
      </c>
      <c r="D15852">
        <v>48.9878</v>
      </c>
      <c r="E15852">
        <v>12.196400000000001</v>
      </c>
      <c r="F15852" t="s">
        <v>441</v>
      </c>
      <c r="G15852" t="s">
        <v>442</v>
      </c>
      <c r="H15852" t="s">
        <v>443</v>
      </c>
      <c r="I15852" t="s">
        <v>567</v>
      </c>
      <c r="K15852">
        <v>13796</v>
      </c>
      <c r="L15852">
        <v>1276485988</v>
      </c>
    </row>
    <row r="15853" spans="1:12" x14ac:dyDescent="0.45">
      <c r="A15853" t="str">
        <f t="shared" si="247"/>
        <v>Neu-Ulm, Bavaria, Germany</v>
      </c>
      <c r="B15853" t="s">
        <v>19562</v>
      </c>
      <c r="C15853" t="s">
        <v>19562</v>
      </c>
      <c r="D15853">
        <v>48.383299999999998</v>
      </c>
      <c r="E15853">
        <v>10</v>
      </c>
      <c r="F15853" t="s">
        <v>441</v>
      </c>
      <c r="G15853" t="s">
        <v>442</v>
      </c>
      <c r="H15853" t="s">
        <v>443</v>
      </c>
      <c r="I15853" t="s">
        <v>567</v>
      </c>
      <c r="J15853" t="s">
        <v>366</v>
      </c>
      <c r="K15853">
        <v>58707</v>
      </c>
      <c r="L15853">
        <v>1276071813</v>
      </c>
    </row>
    <row r="15854" spans="1:12" x14ac:dyDescent="0.45">
      <c r="A15854" t="str">
        <f t="shared" si="247"/>
        <v>Neuwied, Rhineland-Palatinate, Germany</v>
      </c>
      <c r="B15854" t="s">
        <v>19563</v>
      </c>
      <c r="C15854" t="s">
        <v>19563</v>
      </c>
      <c r="D15854">
        <v>50.428600000000003</v>
      </c>
      <c r="E15854">
        <v>7.4614000000000003</v>
      </c>
      <c r="F15854" t="s">
        <v>441</v>
      </c>
      <c r="G15854" t="s">
        <v>442</v>
      </c>
      <c r="H15854" t="s">
        <v>443</v>
      </c>
      <c r="I15854" t="s">
        <v>1712</v>
      </c>
      <c r="J15854" t="s">
        <v>366</v>
      </c>
      <c r="K15854">
        <v>64574</v>
      </c>
      <c r="L15854">
        <v>1276935443</v>
      </c>
    </row>
    <row r="15855" spans="1:12" x14ac:dyDescent="0.45">
      <c r="A15855" t="str">
        <f t="shared" si="247"/>
        <v>Nevada, Missouri, United States</v>
      </c>
      <c r="B15855" t="s">
        <v>5052</v>
      </c>
      <c r="C15855" t="s">
        <v>5052</v>
      </c>
      <c r="D15855">
        <v>37.844499999999996</v>
      </c>
      <c r="E15855">
        <v>-94.349199999999996</v>
      </c>
      <c r="F15855" t="s">
        <v>530</v>
      </c>
      <c r="G15855" t="s">
        <v>531</v>
      </c>
      <c r="H15855" t="s">
        <v>532</v>
      </c>
      <c r="I15855" t="s">
        <v>884</v>
      </c>
      <c r="K15855">
        <v>8699</v>
      </c>
      <c r="L15855">
        <v>1840008690</v>
      </c>
    </row>
    <row r="15856" spans="1:12" x14ac:dyDescent="0.45">
      <c r="A15856" t="str">
        <f t="shared" si="247"/>
        <v>Nevada, Iowa, United States</v>
      </c>
      <c r="B15856" t="s">
        <v>5052</v>
      </c>
      <c r="C15856" t="s">
        <v>5052</v>
      </c>
      <c r="D15856">
        <v>42.018599999999999</v>
      </c>
      <c r="E15856">
        <v>-93.463499999999996</v>
      </c>
      <c r="F15856" t="s">
        <v>530</v>
      </c>
      <c r="G15856" t="s">
        <v>531</v>
      </c>
      <c r="H15856" t="s">
        <v>532</v>
      </c>
      <c r="I15856" t="s">
        <v>1552</v>
      </c>
      <c r="K15856">
        <v>6608</v>
      </c>
      <c r="L15856">
        <v>1840008125</v>
      </c>
    </row>
    <row r="15857" spans="1:12" x14ac:dyDescent="0.45">
      <c r="A15857" t="str">
        <f t="shared" si="247"/>
        <v>Nevel, Pskovskaya Oblast’, Russia</v>
      </c>
      <c r="B15857" t="s">
        <v>19564</v>
      </c>
      <c r="C15857" t="s">
        <v>19564</v>
      </c>
      <c r="D15857">
        <v>56.0167</v>
      </c>
      <c r="E15857">
        <v>29.933299999999999</v>
      </c>
      <c r="F15857" t="s">
        <v>504</v>
      </c>
      <c r="G15857" t="s">
        <v>505</v>
      </c>
      <c r="H15857" t="s">
        <v>506</v>
      </c>
      <c r="I15857" t="s">
        <v>8516</v>
      </c>
      <c r="K15857">
        <v>14819</v>
      </c>
      <c r="L15857">
        <v>1643498267</v>
      </c>
    </row>
    <row r="15858" spans="1:12" x14ac:dyDescent="0.45">
      <c r="A15858" t="str">
        <f t="shared" si="247"/>
        <v>Nevelsk, Sakhalinskaya Oblast’, Russia</v>
      </c>
      <c r="B15858" t="s">
        <v>19565</v>
      </c>
      <c r="C15858" t="s">
        <v>19565</v>
      </c>
      <c r="D15858">
        <v>46.65</v>
      </c>
      <c r="E15858">
        <v>141.86670000000001</v>
      </c>
      <c r="F15858" t="s">
        <v>504</v>
      </c>
      <c r="G15858" t="s">
        <v>505</v>
      </c>
      <c r="H15858" t="s">
        <v>506</v>
      </c>
      <c r="I15858" t="s">
        <v>1490</v>
      </c>
      <c r="K15858">
        <v>10421</v>
      </c>
      <c r="L15858">
        <v>1643719954</v>
      </c>
    </row>
    <row r="15859" spans="1:12" x14ac:dyDescent="0.45">
      <c r="A15859" t="str">
        <f t="shared" si="247"/>
        <v>Nevers, Bourgogne-Franche-Comté, France</v>
      </c>
      <c r="B15859" t="s">
        <v>19566</v>
      </c>
      <c r="C15859" t="s">
        <v>19566</v>
      </c>
      <c r="D15859">
        <v>46.993299999999998</v>
      </c>
      <c r="E15859">
        <v>3.1572</v>
      </c>
      <c r="F15859" t="s">
        <v>526</v>
      </c>
      <c r="G15859" t="s">
        <v>527</v>
      </c>
      <c r="H15859" t="s">
        <v>528</v>
      </c>
      <c r="I15859" t="s">
        <v>2758</v>
      </c>
      <c r="J15859" t="s">
        <v>366</v>
      </c>
      <c r="K15859">
        <v>32990</v>
      </c>
      <c r="L15859">
        <v>1250147982</v>
      </c>
    </row>
    <row r="15860" spans="1:12" x14ac:dyDescent="0.45">
      <c r="A15860" t="str">
        <f t="shared" si="247"/>
        <v>Neves, São Tomé, Sao Tome And Principe</v>
      </c>
      <c r="B15860" t="s">
        <v>19567</v>
      </c>
      <c r="C15860" t="s">
        <v>19567</v>
      </c>
      <c r="D15860">
        <v>0.35859999999999997</v>
      </c>
      <c r="E15860">
        <v>6.5525000000000002</v>
      </c>
      <c r="F15860" t="s">
        <v>11304</v>
      </c>
      <c r="G15860" t="s">
        <v>11305</v>
      </c>
      <c r="H15860" t="s">
        <v>11306</v>
      </c>
      <c r="I15860" t="s">
        <v>11307</v>
      </c>
      <c r="J15860" t="s">
        <v>378</v>
      </c>
      <c r="L15860">
        <v>1678563060</v>
      </c>
    </row>
    <row r="15861" spans="1:12" x14ac:dyDescent="0.45">
      <c r="A15861" t="str">
        <f t="shared" si="247"/>
        <v>Neves Paulista, São Paulo, Brazil</v>
      </c>
      <c r="B15861" t="s">
        <v>19568</v>
      </c>
      <c r="C15861" t="s">
        <v>19568</v>
      </c>
      <c r="D15861">
        <v>-20.845800000000001</v>
      </c>
      <c r="E15861">
        <v>-49.63</v>
      </c>
      <c r="F15861" t="s">
        <v>491</v>
      </c>
      <c r="G15861" t="s">
        <v>492</v>
      </c>
      <c r="H15861" t="s">
        <v>493</v>
      </c>
      <c r="I15861" t="s">
        <v>801</v>
      </c>
      <c r="K15861">
        <v>9008</v>
      </c>
      <c r="L15861">
        <v>1076295222</v>
      </c>
    </row>
    <row r="15862" spans="1:12" x14ac:dyDescent="0.45">
      <c r="A15862" t="str">
        <f t="shared" si="247"/>
        <v>Neviges, North Rhine-Westphalia, Germany</v>
      </c>
      <c r="B15862" t="s">
        <v>19569</v>
      </c>
      <c r="C15862" t="s">
        <v>19569</v>
      </c>
      <c r="D15862">
        <v>51.312800000000003</v>
      </c>
      <c r="E15862">
        <v>7.0869</v>
      </c>
      <c r="F15862" t="s">
        <v>441</v>
      </c>
      <c r="G15862" t="s">
        <v>442</v>
      </c>
      <c r="H15862" t="s">
        <v>443</v>
      </c>
      <c r="I15862" t="s">
        <v>444</v>
      </c>
      <c r="K15862">
        <v>18937</v>
      </c>
      <c r="L15862">
        <v>1276164931</v>
      </c>
    </row>
    <row r="15863" spans="1:12" x14ac:dyDescent="0.45">
      <c r="A15863" t="str">
        <f t="shared" si="247"/>
        <v>Nevinnomyssk, Stavropol’skiy Kray, Russia</v>
      </c>
      <c r="B15863" t="s">
        <v>19570</v>
      </c>
      <c r="C15863" t="s">
        <v>19570</v>
      </c>
      <c r="D15863">
        <v>44.633299999999998</v>
      </c>
      <c r="E15863">
        <v>41.933300000000003</v>
      </c>
      <c r="F15863" t="s">
        <v>504</v>
      </c>
      <c r="G15863" t="s">
        <v>505</v>
      </c>
      <c r="H15863" t="s">
        <v>506</v>
      </c>
      <c r="I15863" t="s">
        <v>4665</v>
      </c>
      <c r="K15863">
        <v>117446</v>
      </c>
      <c r="L15863">
        <v>1643869152</v>
      </c>
    </row>
    <row r="15864" spans="1:12" x14ac:dyDescent="0.45">
      <c r="A15864" t="str">
        <f t="shared" si="247"/>
        <v>Nevşehir, Nevşehir, Turkey</v>
      </c>
      <c r="B15864" t="s">
        <v>19571</v>
      </c>
      <c r="C15864" t="s">
        <v>19572</v>
      </c>
      <c r="D15864">
        <v>38.625</v>
      </c>
      <c r="E15864">
        <v>34.712200000000003</v>
      </c>
      <c r="F15864" t="s">
        <v>806</v>
      </c>
      <c r="G15864" t="s">
        <v>807</v>
      </c>
      <c r="H15864" t="s">
        <v>808</v>
      </c>
      <c r="I15864" t="s">
        <v>19571</v>
      </c>
      <c r="J15864" t="s">
        <v>378</v>
      </c>
      <c r="K15864">
        <v>143194</v>
      </c>
      <c r="L15864">
        <v>1792583760</v>
      </c>
    </row>
    <row r="15865" spans="1:12" x14ac:dyDescent="0.45">
      <c r="A15865" t="str">
        <f t="shared" si="247"/>
        <v>Nevyansk, Sverdlovskaya Oblast’, Russia</v>
      </c>
      <c r="B15865" t="s">
        <v>19573</v>
      </c>
      <c r="C15865" t="s">
        <v>19573</v>
      </c>
      <c r="D15865">
        <v>57.4833</v>
      </c>
      <c r="E15865">
        <v>60.2</v>
      </c>
      <c r="F15865" t="s">
        <v>504</v>
      </c>
      <c r="G15865" t="s">
        <v>505</v>
      </c>
      <c r="H15865" t="s">
        <v>506</v>
      </c>
      <c r="I15865" t="s">
        <v>1409</v>
      </c>
      <c r="K15865">
        <v>23200</v>
      </c>
      <c r="L15865">
        <v>1643592737</v>
      </c>
    </row>
    <row r="15866" spans="1:12" x14ac:dyDescent="0.45">
      <c r="A15866" t="str">
        <f t="shared" si="247"/>
        <v>New Albany, Indiana, United States</v>
      </c>
      <c r="B15866" t="s">
        <v>19574</v>
      </c>
      <c r="C15866" t="s">
        <v>19574</v>
      </c>
      <c r="D15866">
        <v>38.308900000000001</v>
      </c>
      <c r="E15866">
        <v>-85.823400000000007</v>
      </c>
      <c r="F15866" t="s">
        <v>530</v>
      </c>
      <c r="G15866" t="s">
        <v>531</v>
      </c>
      <c r="H15866" t="s">
        <v>532</v>
      </c>
      <c r="I15866" t="s">
        <v>1964</v>
      </c>
      <c r="K15866">
        <v>36843</v>
      </c>
      <c r="L15866">
        <v>1840008662</v>
      </c>
    </row>
    <row r="15867" spans="1:12" x14ac:dyDescent="0.45">
      <c r="A15867" t="str">
        <f t="shared" si="247"/>
        <v>New Albany, Ohio, United States</v>
      </c>
      <c r="B15867" t="s">
        <v>19574</v>
      </c>
      <c r="C15867" t="s">
        <v>19574</v>
      </c>
      <c r="D15867">
        <v>40.080199999999998</v>
      </c>
      <c r="E15867">
        <v>-82.788300000000007</v>
      </c>
      <c r="F15867" t="s">
        <v>530</v>
      </c>
      <c r="G15867" t="s">
        <v>531</v>
      </c>
      <c r="H15867" t="s">
        <v>532</v>
      </c>
      <c r="I15867" t="s">
        <v>799</v>
      </c>
      <c r="K15867">
        <v>10933</v>
      </c>
      <c r="L15867">
        <v>1840012407</v>
      </c>
    </row>
    <row r="15868" spans="1:12" x14ac:dyDescent="0.45">
      <c r="A15868" t="str">
        <f t="shared" si="247"/>
        <v>New Albany, Mississippi, United States</v>
      </c>
      <c r="B15868" t="s">
        <v>19574</v>
      </c>
      <c r="C15868" t="s">
        <v>19574</v>
      </c>
      <c r="D15868">
        <v>34.490900000000003</v>
      </c>
      <c r="E15868">
        <v>-89.020099999999999</v>
      </c>
      <c r="F15868" t="s">
        <v>530</v>
      </c>
      <c r="G15868" t="s">
        <v>531</v>
      </c>
      <c r="H15868" t="s">
        <v>532</v>
      </c>
      <c r="I15868" t="s">
        <v>1875</v>
      </c>
      <c r="K15868">
        <v>7226</v>
      </c>
      <c r="L15868">
        <v>1840014678</v>
      </c>
    </row>
    <row r="15869" spans="1:12" x14ac:dyDescent="0.45">
      <c r="A15869" t="str">
        <f t="shared" si="247"/>
        <v>New Alresford, Hampshire, United Kingdom</v>
      </c>
      <c r="B15869" t="s">
        <v>19575</v>
      </c>
      <c r="C15869" t="s">
        <v>19575</v>
      </c>
      <c r="D15869">
        <v>51.090699999999998</v>
      </c>
      <c r="E15869">
        <v>-1.1612</v>
      </c>
      <c r="F15869" t="s">
        <v>536</v>
      </c>
      <c r="G15869" t="s">
        <v>537</v>
      </c>
      <c r="H15869" t="s">
        <v>538</v>
      </c>
      <c r="I15869" t="s">
        <v>1474</v>
      </c>
      <c r="K15869">
        <v>5431</v>
      </c>
      <c r="L15869">
        <v>1826791679</v>
      </c>
    </row>
    <row r="15870" spans="1:12" x14ac:dyDescent="0.45">
      <c r="A15870" t="str">
        <f t="shared" si="247"/>
        <v>New Amsterdam, East Berbice-Corentyne, Guyana</v>
      </c>
      <c r="B15870" t="s">
        <v>19576</v>
      </c>
      <c r="C15870" t="s">
        <v>19576</v>
      </c>
      <c r="D15870">
        <v>6.25</v>
      </c>
      <c r="E15870">
        <v>-57.5167</v>
      </c>
      <c r="F15870" t="s">
        <v>2062</v>
      </c>
      <c r="G15870" t="s">
        <v>2063</v>
      </c>
      <c r="H15870" t="s">
        <v>2064</v>
      </c>
      <c r="I15870" t="s">
        <v>19577</v>
      </c>
      <c r="J15870" t="s">
        <v>378</v>
      </c>
      <c r="K15870">
        <v>46874</v>
      </c>
      <c r="L15870">
        <v>1328195392</v>
      </c>
    </row>
    <row r="15871" spans="1:12" x14ac:dyDescent="0.45">
      <c r="A15871" t="str">
        <f t="shared" si="247"/>
        <v>New Baltimore, Michigan, United States</v>
      </c>
      <c r="B15871" t="s">
        <v>19578</v>
      </c>
      <c r="C15871" t="s">
        <v>19578</v>
      </c>
      <c r="D15871">
        <v>42.690300000000001</v>
      </c>
      <c r="E15871">
        <v>-82.739800000000002</v>
      </c>
      <c r="F15871" t="s">
        <v>530</v>
      </c>
      <c r="G15871" t="s">
        <v>531</v>
      </c>
      <c r="H15871" t="s">
        <v>532</v>
      </c>
      <c r="I15871" t="s">
        <v>868</v>
      </c>
      <c r="K15871">
        <v>12347</v>
      </c>
      <c r="L15871">
        <v>1840003090</v>
      </c>
    </row>
    <row r="15872" spans="1:12" x14ac:dyDescent="0.45">
      <c r="A15872" t="str">
        <f t="shared" si="247"/>
        <v>New Baltimore, Virginia, United States</v>
      </c>
      <c r="B15872" t="s">
        <v>19578</v>
      </c>
      <c r="C15872" t="s">
        <v>19578</v>
      </c>
      <c r="D15872">
        <v>38.749499999999998</v>
      </c>
      <c r="E15872">
        <v>-77.715100000000007</v>
      </c>
      <c r="F15872" t="s">
        <v>530</v>
      </c>
      <c r="G15872" t="s">
        <v>531</v>
      </c>
      <c r="H15872" t="s">
        <v>532</v>
      </c>
      <c r="I15872" t="s">
        <v>618</v>
      </c>
      <c r="K15872">
        <v>9831</v>
      </c>
      <c r="L15872">
        <v>1840024594</v>
      </c>
    </row>
    <row r="15873" spans="1:12" x14ac:dyDescent="0.45">
      <c r="A15873" t="str">
        <f t="shared" si="247"/>
        <v>New Bedford, Massachusetts, United States</v>
      </c>
      <c r="B15873" t="s">
        <v>19579</v>
      </c>
      <c r="C15873" t="s">
        <v>19579</v>
      </c>
      <c r="D15873">
        <v>41.669699999999999</v>
      </c>
      <c r="E15873">
        <v>-70.942800000000005</v>
      </c>
      <c r="F15873" t="s">
        <v>530</v>
      </c>
      <c r="G15873" t="s">
        <v>531</v>
      </c>
      <c r="H15873" t="s">
        <v>532</v>
      </c>
      <c r="I15873" t="s">
        <v>621</v>
      </c>
      <c r="K15873">
        <v>149910</v>
      </c>
      <c r="L15873">
        <v>1840003219</v>
      </c>
    </row>
    <row r="15874" spans="1:12" x14ac:dyDescent="0.45">
      <c r="A15874" t="str">
        <f t="shared" si="247"/>
        <v>New Berlin, Wisconsin, United States</v>
      </c>
      <c r="B15874" t="s">
        <v>19580</v>
      </c>
      <c r="C15874" t="s">
        <v>19580</v>
      </c>
      <c r="D15874">
        <v>42.9726</v>
      </c>
      <c r="E15874">
        <v>-88.129099999999994</v>
      </c>
      <c r="F15874" t="s">
        <v>530</v>
      </c>
      <c r="G15874" t="s">
        <v>531</v>
      </c>
      <c r="H15874" t="s">
        <v>532</v>
      </c>
      <c r="I15874" t="s">
        <v>1611</v>
      </c>
      <c r="K15874">
        <v>39691</v>
      </c>
      <c r="L15874">
        <v>1840003025</v>
      </c>
    </row>
    <row r="15875" spans="1:12" x14ac:dyDescent="0.45">
      <c r="A15875" t="str">
        <f t="shared" ref="A15875:A15938" si="248">CONCATENATE(B15875,", ",I15875,", ",F15875)</f>
        <v>New Bern, North Carolina, United States</v>
      </c>
      <c r="B15875" t="s">
        <v>19581</v>
      </c>
      <c r="C15875" t="s">
        <v>19581</v>
      </c>
      <c r="D15875">
        <v>35.095500000000001</v>
      </c>
      <c r="E15875">
        <v>-77.072299999999998</v>
      </c>
      <c r="F15875" t="s">
        <v>530</v>
      </c>
      <c r="G15875" t="s">
        <v>531</v>
      </c>
      <c r="H15875" t="s">
        <v>532</v>
      </c>
      <c r="I15875" t="s">
        <v>589</v>
      </c>
      <c r="K15875">
        <v>51308</v>
      </c>
      <c r="L15875">
        <v>1840014591</v>
      </c>
    </row>
    <row r="15876" spans="1:12" x14ac:dyDescent="0.45">
      <c r="A15876" t="str">
        <f t="shared" si="248"/>
        <v>New Boston, New Hampshire, United States</v>
      </c>
      <c r="B15876" t="s">
        <v>19582</v>
      </c>
      <c r="C15876" t="s">
        <v>19582</v>
      </c>
      <c r="D15876">
        <v>42.977400000000003</v>
      </c>
      <c r="E15876">
        <v>-71.686000000000007</v>
      </c>
      <c r="F15876" t="s">
        <v>530</v>
      </c>
      <c r="G15876" t="s">
        <v>531</v>
      </c>
      <c r="H15876" t="s">
        <v>532</v>
      </c>
      <c r="I15876" t="s">
        <v>1728</v>
      </c>
      <c r="K15876">
        <v>5616</v>
      </c>
      <c r="L15876">
        <v>1840055220</v>
      </c>
    </row>
    <row r="15877" spans="1:12" x14ac:dyDescent="0.45">
      <c r="A15877" t="str">
        <f t="shared" si="248"/>
        <v>New Braunfels, Texas, United States</v>
      </c>
      <c r="B15877" t="s">
        <v>19583</v>
      </c>
      <c r="C15877" t="s">
        <v>19583</v>
      </c>
      <c r="D15877">
        <v>29.699400000000001</v>
      </c>
      <c r="E15877">
        <v>-98.114800000000002</v>
      </c>
      <c r="F15877" t="s">
        <v>530</v>
      </c>
      <c r="G15877" t="s">
        <v>531</v>
      </c>
      <c r="H15877" t="s">
        <v>532</v>
      </c>
      <c r="I15877" t="s">
        <v>610</v>
      </c>
      <c r="K15877">
        <v>90209</v>
      </c>
      <c r="L15877">
        <v>1840021341</v>
      </c>
    </row>
    <row r="15878" spans="1:12" x14ac:dyDescent="0.45">
      <c r="A15878" t="str">
        <f t="shared" si="248"/>
        <v>New Bremen, Ohio, United States</v>
      </c>
      <c r="B15878" t="s">
        <v>19584</v>
      </c>
      <c r="C15878" t="s">
        <v>19584</v>
      </c>
      <c r="D15878">
        <v>40.435600000000001</v>
      </c>
      <c r="E15878">
        <v>-84.377700000000004</v>
      </c>
      <c r="F15878" t="s">
        <v>530</v>
      </c>
      <c r="G15878" t="s">
        <v>531</v>
      </c>
      <c r="H15878" t="s">
        <v>532</v>
      </c>
      <c r="I15878" t="s">
        <v>799</v>
      </c>
      <c r="K15878">
        <v>7393</v>
      </c>
      <c r="L15878">
        <v>1840012071</v>
      </c>
    </row>
    <row r="15879" spans="1:12" x14ac:dyDescent="0.45">
      <c r="A15879" t="str">
        <f t="shared" si="248"/>
        <v>New Brighton, Wirral, United Kingdom</v>
      </c>
      <c r="B15879" t="s">
        <v>19585</v>
      </c>
      <c r="C15879" t="s">
        <v>19585</v>
      </c>
      <c r="D15879">
        <v>53.432000000000002</v>
      </c>
      <c r="E15879">
        <v>-3.0489999999999999</v>
      </c>
      <c r="F15879" t="s">
        <v>536</v>
      </c>
      <c r="G15879" t="s">
        <v>537</v>
      </c>
      <c r="H15879" t="s">
        <v>538</v>
      </c>
      <c r="I15879" t="s">
        <v>3896</v>
      </c>
      <c r="K15879">
        <v>15149</v>
      </c>
      <c r="L15879">
        <v>1826841065</v>
      </c>
    </row>
    <row r="15880" spans="1:12" x14ac:dyDescent="0.45">
      <c r="A15880" t="str">
        <f t="shared" si="248"/>
        <v>New Brighton, Pennsylvania, United States</v>
      </c>
      <c r="B15880" t="s">
        <v>19585</v>
      </c>
      <c r="C15880" t="s">
        <v>19585</v>
      </c>
      <c r="D15880">
        <v>40.735500000000002</v>
      </c>
      <c r="E15880">
        <v>-80.309100000000001</v>
      </c>
      <c r="F15880" t="s">
        <v>530</v>
      </c>
      <c r="G15880" t="s">
        <v>531</v>
      </c>
      <c r="H15880" t="s">
        <v>532</v>
      </c>
      <c r="I15880" t="s">
        <v>620</v>
      </c>
      <c r="K15880">
        <v>5679</v>
      </c>
      <c r="L15880">
        <v>1840001026</v>
      </c>
    </row>
    <row r="15881" spans="1:12" x14ac:dyDescent="0.45">
      <c r="A15881" t="str">
        <f t="shared" si="248"/>
        <v>New Brighton, Minnesota, United States</v>
      </c>
      <c r="B15881" t="s">
        <v>19585</v>
      </c>
      <c r="C15881" t="s">
        <v>19585</v>
      </c>
      <c r="D15881">
        <v>45.065800000000003</v>
      </c>
      <c r="E15881">
        <v>-93.206000000000003</v>
      </c>
      <c r="F15881" t="s">
        <v>530</v>
      </c>
      <c r="G15881" t="s">
        <v>531</v>
      </c>
      <c r="H15881" t="s">
        <v>532</v>
      </c>
      <c r="I15881" t="s">
        <v>1433</v>
      </c>
      <c r="K15881">
        <v>22753</v>
      </c>
      <c r="L15881">
        <v>1840007841</v>
      </c>
    </row>
    <row r="15882" spans="1:12" x14ac:dyDescent="0.45">
      <c r="A15882" t="str">
        <f t="shared" si="248"/>
        <v>New Britain, Connecticut, United States</v>
      </c>
      <c r="B15882" t="s">
        <v>19586</v>
      </c>
      <c r="C15882" t="s">
        <v>19586</v>
      </c>
      <c r="D15882">
        <v>41.675800000000002</v>
      </c>
      <c r="E15882">
        <v>-72.786199999999994</v>
      </c>
      <c r="F15882" t="s">
        <v>530</v>
      </c>
      <c r="G15882" t="s">
        <v>531</v>
      </c>
      <c r="H15882" t="s">
        <v>532</v>
      </c>
      <c r="I15882" t="s">
        <v>2109</v>
      </c>
      <c r="K15882">
        <v>72495</v>
      </c>
      <c r="L15882">
        <v>1840004774</v>
      </c>
    </row>
    <row r="15883" spans="1:12" x14ac:dyDescent="0.45">
      <c r="A15883" t="str">
        <f t="shared" si="248"/>
        <v>New Britain, Pennsylvania, United States</v>
      </c>
      <c r="B15883" t="s">
        <v>19586</v>
      </c>
      <c r="C15883" t="s">
        <v>19586</v>
      </c>
      <c r="D15883">
        <v>40.308399999999999</v>
      </c>
      <c r="E15883">
        <v>-75.206900000000005</v>
      </c>
      <c r="F15883" t="s">
        <v>530</v>
      </c>
      <c r="G15883" t="s">
        <v>531</v>
      </c>
      <c r="H15883" t="s">
        <v>532</v>
      </c>
      <c r="I15883" t="s">
        <v>620</v>
      </c>
      <c r="K15883">
        <v>11292</v>
      </c>
      <c r="L15883">
        <v>1840001327</v>
      </c>
    </row>
    <row r="15884" spans="1:12" x14ac:dyDescent="0.45">
      <c r="A15884" t="str">
        <f t="shared" si="248"/>
        <v>New Brunswick, New Jersey, United States</v>
      </c>
      <c r="B15884" t="s">
        <v>3760</v>
      </c>
      <c r="C15884" t="s">
        <v>3760</v>
      </c>
      <c r="D15884">
        <v>40.487000000000002</v>
      </c>
      <c r="E15884">
        <v>-74.444999999999993</v>
      </c>
      <c r="F15884" t="s">
        <v>530</v>
      </c>
      <c r="G15884" t="s">
        <v>531</v>
      </c>
      <c r="H15884" t="s">
        <v>532</v>
      </c>
      <c r="I15884" t="s">
        <v>587</v>
      </c>
      <c r="K15884">
        <v>55676</v>
      </c>
      <c r="L15884">
        <v>1840001339</v>
      </c>
    </row>
    <row r="15885" spans="1:12" x14ac:dyDescent="0.45">
      <c r="A15885" t="str">
        <f t="shared" si="248"/>
        <v>New Canaan, Connecticut, United States</v>
      </c>
      <c r="B15885" t="s">
        <v>19587</v>
      </c>
      <c r="C15885" t="s">
        <v>19587</v>
      </c>
      <c r="D15885">
        <v>41.159300000000002</v>
      </c>
      <c r="E15885">
        <v>-73.499200000000002</v>
      </c>
      <c r="F15885" t="s">
        <v>530</v>
      </c>
      <c r="G15885" t="s">
        <v>531</v>
      </c>
      <c r="H15885" t="s">
        <v>532</v>
      </c>
      <c r="I15885" t="s">
        <v>2109</v>
      </c>
      <c r="K15885">
        <v>20273</v>
      </c>
      <c r="L15885">
        <v>1840035495</v>
      </c>
    </row>
    <row r="15886" spans="1:12" x14ac:dyDescent="0.45">
      <c r="A15886" t="str">
        <f t="shared" si="248"/>
        <v>New Carlisle, Ohio, United States</v>
      </c>
      <c r="B15886" t="s">
        <v>19588</v>
      </c>
      <c r="C15886" t="s">
        <v>19588</v>
      </c>
      <c r="D15886">
        <v>39.944600000000001</v>
      </c>
      <c r="E15886">
        <v>-84.025700000000001</v>
      </c>
      <c r="F15886" t="s">
        <v>530</v>
      </c>
      <c r="G15886" t="s">
        <v>531</v>
      </c>
      <c r="H15886" t="s">
        <v>532</v>
      </c>
      <c r="I15886" t="s">
        <v>799</v>
      </c>
      <c r="K15886">
        <v>5568</v>
      </c>
      <c r="L15886">
        <v>1840008401</v>
      </c>
    </row>
    <row r="15887" spans="1:12" x14ac:dyDescent="0.45">
      <c r="A15887" t="str">
        <f t="shared" si="248"/>
        <v>New Carrollton, Maryland, United States</v>
      </c>
      <c r="B15887" t="s">
        <v>19589</v>
      </c>
      <c r="C15887" t="s">
        <v>19589</v>
      </c>
      <c r="D15887">
        <v>38.965400000000002</v>
      </c>
      <c r="E15887">
        <v>-76.877300000000005</v>
      </c>
      <c r="F15887" t="s">
        <v>530</v>
      </c>
      <c r="G15887" t="s">
        <v>531</v>
      </c>
      <c r="H15887" t="s">
        <v>532</v>
      </c>
      <c r="I15887" t="s">
        <v>588</v>
      </c>
      <c r="K15887">
        <v>12928</v>
      </c>
      <c r="L15887">
        <v>1840005978</v>
      </c>
    </row>
    <row r="15888" spans="1:12" x14ac:dyDescent="0.45">
      <c r="A15888" t="str">
        <f t="shared" si="248"/>
        <v>New Cassel, New York, United States</v>
      </c>
      <c r="B15888" t="s">
        <v>19590</v>
      </c>
      <c r="C15888" t="s">
        <v>19590</v>
      </c>
      <c r="D15888">
        <v>40.76</v>
      </c>
      <c r="E15888">
        <v>-73.564899999999994</v>
      </c>
      <c r="F15888" t="s">
        <v>530</v>
      </c>
      <c r="G15888" t="s">
        <v>531</v>
      </c>
      <c r="H15888" t="s">
        <v>532</v>
      </c>
      <c r="I15888" t="s">
        <v>803</v>
      </c>
      <c r="K15888">
        <v>14648</v>
      </c>
      <c r="L15888">
        <v>1840005239</v>
      </c>
    </row>
    <row r="15889" spans="1:12" x14ac:dyDescent="0.45">
      <c r="A15889" t="str">
        <f t="shared" si="248"/>
        <v>New Castle, Pennsylvania, United States</v>
      </c>
      <c r="B15889" t="s">
        <v>19591</v>
      </c>
      <c r="C15889" t="s">
        <v>19591</v>
      </c>
      <c r="D15889">
        <v>40.995600000000003</v>
      </c>
      <c r="E15889">
        <v>-80.3459</v>
      </c>
      <c r="F15889" t="s">
        <v>530</v>
      </c>
      <c r="G15889" t="s">
        <v>531</v>
      </c>
      <c r="H15889" t="s">
        <v>532</v>
      </c>
      <c r="I15889" t="s">
        <v>620</v>
      </c>
      <c r="K15889">
        <v>38930</v>
      </c>
      <c r="L15889">
        <v>1840000938</v>
      </c>
    </row>
    <row r="15890" spans="1:12" x14ac:dyDescent="0.45">
      <c r="A15890" t="str">
        <f t="shared" si="248"/>
        <v>New Castle, Indiana, United States</v>
      </c>
      <c r="B15890" t="s">
        <v>19591</v>
      </c>
      <c r="C15890" t="s">
        <v>19591</v>
      </c>
      <c r="D15890">
        <v>39.918999999999997</v>
      </c>
      <c r="E15890">
        <v>-85.369699999999995</v>
      </c>
      <c r="F15890" t="s">
        <v>530</v>
      </c>
      <c r="G15890" t="s">
        <v>531</v>
      </c>
      <c r="H15890" t="s">
        <v>532</v>
      </c>
      <c r="I15890" t="s">
        <v>1964</v>
      </c>
      <c r="K15890">
        <v>21555</v>
      </c>
      <c r="L15890">
        <v>1840008396</v>
      </c>
    </row>
    <row r="15891" spans="1:12" x14ac:dyDescent="0.45">
      <c r="A15891" t="str">
        <f t="shared" si="248"/>
        <v>New Castle, New York, United States</v>
      </c>
      <c r="B15891" t="s">
        <v>19591</v>
      </c>
      <c r="C15891" t="s">
        <v>19591</v>
      </c>
      <c r="D15891">
        <v>41.184199999999997</v>
      </c>
      <c r="E15891">
        <v>-73.772599999999997</v>
      </c>
      <c r="F15891" t="s">
        <v>530</v>
      </c>
      <c r="G15891" t="s">
        <v>531</v>
      </c>
      <c r="H15891" t="s">
        <v>532</v>
      </c>
      <c r="I15891" t="s">
        <v>803</v>
      </c>
      <c r="K15891">
        <v>17935</v>
      </c>
      <c r="L15891">
        <v>1840087710</v>
      </c>
    </row>
    <row r="15892" spans="1:12" x14ac:dyDescent="0.45">
      <c r="A15892" t="str">
        <f t="shared" si="248"/>
        <v>New Castle, Colorado, United States</v>
      </c>
      <c r="B15892" t="s">
        <v>19591</v>
      </c>
      <c r="C15892" t="s">
        <v>19591</v>
      </c>
      <c r="D15892">
        <v>39.577599999999997</v>
      </c>
      <c r="E15892">
        <v>-107.52670000000001</v>
      </c>
      <c r="F15892" t="s">
        <v>530</v>
      </c>
      <c r="G15892" t="s">
        <v>531</v>
      </c>
      <c r="H15892" t="s">
        <v>532</v>
      </c>
      <c r="I15892" t="s">
        <v>1071</v>
      </c>
      <c r="K15892">
        <v>6275</v>
      </c>
      <c r="L15892">
        <v>1840022429</v>
      </c>
    </row>
    <row r="15893" spans="1:12" x14ac:dyDescent="0.45">
      <c r="A15893" t="str">
        <f t="shared" si="248"/>
        <v>New Castle, Delaware, United States</v>
      </c>
      <c r="B15893" t="s">
        <v>19591</v>
      </c>
      <c r="C15893" t="s">
        <v>19591</v>
      </c>
      <c r="D15893">
        <v>39.668500000000002</v>
      </c>
      <c r="E15893">
        <v>-75.569199999999995</v>
      </c>
      <c r="F15893" t="s">
        <v>530</v>
      </c>
      <c r="G15893" t="s">
        <v>531</v>
      </c>
      <c r="H15893" t="s">
        <v>532</v>
      </c>
      <c r="I15893" t="s">
        <v>3873</v>
      </c>
      <c r="K15893">
        <v>5392</v>
      </c>
      <c r="L15893">
        <v>1840005577</v>
      </c>
    </row>
    <row r="15894" spans="1:12" x14ac:dyDescent="0.45">
      <c r="A15894" t="str">
        <f t="shared" si="248"/>
        <v>New City, New York, United States</v>
      </c>
      <c r="B15894" t="s">
        <v>19592</v>
      </c>
      <c r="C15894" t="s">
        <v>19592</v>
      </c>
      <c r="D15894">
        <v>41.154299999999999</v>
      </c>
      <c r="E15894">
        <v>-73.990899999999996</v>
      </c>
      <c r="F15894" t="s">
        <v>530</v>
      </c>
      <c r="G15894" t="s">
        <v>531</v>
      </c>
      <c r="H15894" t="s">
        <v>532</v>
      </c>
      <c r="I15894" t="s">
        <v>803</v>
      </c>
      <c r="K15894">
        <v>34652</v>
      </c>
      <c r="L15894">
        <v>1840004964</v>
      </c>
    </row>
    <row r="15895" spans="1:12" x14ac:dyDescent="0.45">
      <c r="A15895" t="str">
        <f t="shared" si="248"/>
        <v>New Cumberland, Pennsylvania, United States</v>
      </c>
      <c r="B15895" t="s">
        <v>19593</v>
      </c>
      <c r="C15895" t="s">
        <v>19593</v>
      </c>
      <c r="D15895">
        <v>40.229799999999997</v>
      </c>
      <c r="E15895">
        <v>-76.876300000000001</v>
      </c>
      <c r="F15895" t="s">
        <v>530</v>
      </c>
      <c r="G15895" t="s">
        <v>531</v>
      </c>
      <c r="H15895" t="s">
        <v>532</v>
      </c>
      <c r="I15895" t="s">
        <v>620</v>
      </c>
      <c r="K15895">
        <v>7288</v>
      </c>
      <c r="L15895">
        <v>1840001391</v>
      </c>
    </row>
    <row r="15896" spans="1:12" x14ac:dyDescent="0.45">
      <c r="A15896" t="str">
        <f t="shared" si="248"/>
        <v>New Delhi, Delhi, India</v>
      </c>
      <c r="B15896" t="s">
        <v>19594</v>
      </c>
      <c r="C15896" t="s">
        <v>19594</v>
      </c>
      <c r="D15896">
        <v>28.7</v>
      </c>
      <c r="E15896">
        <v>77.2</v>
      </c>
      <c r="F15896" t="s">
        <v>626</v>
      </c>
      <c r="G15896" t="s">
        <v>627</v>
      </c>
      <c r="H15896" t="s">
        <v>628</v>
      </c>
      <c r="I15896" t="s">
        <v>8237</v>
      </c>
      <c r="J15896" t="s">
        <v>606</v>
      </c>
      <c r="K15896">
        <v>142004</v>
      </c>
      <c r="L15896">
        <v>1356215164</v>
      </c>
    </row>
    <row r="15897" spans="1:12" x14ac:dyDescent="0.45">
      <c r="A15897" t="str">
        <f t="shared" si="248"/>
        <v>New Fairfield, Connecticut, United States</v>
      </c>
      <c r="B15897" t="s">
        <v>19595</v>
      </c>
      <c r="C15897" t="s">
        <v>19595</v>
      </c>
      <c r="D15897">
        <v>41.488</v>
      </c>
      <c r="E15897">
        <v>-73.488200000000006</v>
      </c>
      <c r="F15897" t="s">
        <v>530</v>
      </c>
      <c r="G15897" t="s">
        <v>531</v>
      </c>
      <c r="H15897" t="s">
        <v>532</v>
      </c>
      <c r="I15897" t="s">
        <v>2109</v>
      </c>
      <c r="K15897">
        <v>13992</v>
      </c>
      <c r="L15897">
        <v>1840035500</v>
      </c>
    </row>
    <row r="15898" spans="1:12" x14ac:dyDescent="0.45">
      <c r="A15898" t="str">
        <f t="shared" si="248"/>
        <v>New Franklin, Ohio, United States</v>
      </c>
      <c r="B15898" t="s">
        <v>19596</v>
      </c>
      <c r="C15898" t="s">
        <v>19596</v>
      </c>
      <c r="D15898">
        <v>40.952500000000001</v>
      </c>
      <c r="E15898">
        <v>-81.583799999999997</v>
      </c>
      <c r="F15898" t="s">
        <v>530</v>
      </c>
      <c r="G15898" t="s">
        <v>531</v>
      </c>
      <c r="H15898" t="s">
        <v>532</v>
      </c>
      <c r="I15898" t="s">
        <v>799</v>
      </c>
      <c r="K15898">
        <v>14133</v>
      </c>
      <c r="L15898">
        <v>1840008255</v>
      </c>
    </row>
    <row r="15899" spans="1:12" x14ac:dyDescent="0.45">
      <c r="A15899" t="str">
        <f t="shared" si="248"/>
        <v>New Freedom, Pennsylvania, United States</v>
      </c>
      <c r="B15899" t="s">
        <v>19597</v>
      </c>
      <c r="C15899" t="s">
        <v>19597</v>
      </c>
      <c r="D15899">
        <v>39.735300000000002</v>
      </c>
      <c r="E15899">
        <v>-76.696700000000007</v>
      </c>
      <c r="F15899" t="s">
        <v>530</v>
      </c>
      <c r="G15899" t="s">
        <v>531</v>
      </c>
      <c r="H15899" t="s">
        <v>532</v>
      </c>
      <c r="I15899" t="s">
        <v>620</v>
      </c>
      <c r="K15899">
        <v>14882</v>
      </c>
      <c r="L15899">
        <v>1840001457</v>
      </c>
    </row>
    <row r="15900" spans="1:12" x14ac:dyDescent="0.45">
      <c r="A15900" t="str">
        <f t="shared" si="248"/>
        <v>New Garden, Pennsylvania, United States</v>
      </c>
      <c r="B15900" t="s">
        <v>19598</v>
      </c>
      <c r="C15900" t="s">
        <v>19598</v>
      </c>
      <c r="D15900">
        <v>39.811900000000001</v>
      </c>
      <c r="E15900">
        <v>-75.7517</v>
      </c>
      <c r="F15900" t="s">
        <v>530</v>
      </c>
      <c r="G15900" t="s">
        <v>531</v>
      </c>
      <c r="H15900" t="s">
        <v>532</v>
      </c>
      <c r="I15900" t="s">
        <v>620</v>
      </c>
      <c r="K15900">
        <v>12111</v>
      </c>
      <c r="L15900">
        <v>1840100548</v>
      </c>
    </row>
    <row r="15901" spans="1:12" x14ac:dyDescent="0.45">
      <c r="A15901" t="str">
        <f t="shared" si="248"/>
        <v>New Glasgow, Nova Scotia, Canada</v>
      </c>
      <c r="B15901" t="s">
        <v>19599</v>
      </c>
      <c r="C15901" t="s">
        <v>19599</v>
      </c>
      <c r="D15901">
        <v>45.592599999999997</v>
      </c>
      <c r="E15901">
        <v>-62.645499999999998</v>
      </c>
      <c r="F15901" t="s">
        <v>541</v>
      </c>
      <c r="G15901" t="s">
        <v>542</v>
      </c>
      <c r="H15901" t="s">
        <v>543</v>
      </c>
      <c r="I15901" t="s">
        <v>1840</v>
      </c>
      <c r="K15901">
        <v>20609</v>
      </c>
      <c r="L15901">
        <v>1124760188</v>
      </c>
    </row>
    <row r="15902" spans="1:12" x14ac:dyDescent="0.45">
      <c r="A15902" t="str">
        <f t="shared" si="248"/>
        <v>New Gloucester, Maine, United States</v>
      </c>
      <c r="B15902" t="s">
        <v>19600</v>
      </c>
      <c r="C15902" t="s">
        <v>19600</v>
      </c>
      <c r="D15902">
        <v>43.964100000000002</v>
      </c>
      <c r="E15902">
        <v>-70.295900000000003</v>
      </c>
      <c r="F15902" t="s">
        <v>530</v>
      </c>
      <c r="G15902" t="s">
        <v>531</v>
      </c>
      <c r="H15902" t="s">
        <v>532</v>
      </c>
      <c r="I15902" t="s">
        <v>2721</v>
      </c>
      <c r="K15902">
        <v>5723</v>
      </c>
      <c r="L15902">
        <v>1840052925</v>
      </c>
    </row>
    <row r="15903" spans="1:12" x14ac:dyDescent="0.45">
      <c r="A15903" t="str">
        <f t="shared" si="248"/>
        <v>New Hanover, Pennsylvania, United States</v>
      </c>
      <c r="B15903" t="s">
        <v>19601</v>
      </c>
      <c r="C15903" t="s">
        <v>19601</v>
      </c>
      <c r="D15903">
        <v>40.314500000000002</v>
      </c>
      <c r="E15903">
        <v>-75.556600000000003</v>
      </c>
      <c r="F15903" t="s">
        <v>530</v>
      </c>
      <c r="G15903" t="s">
        <v>531</v>
      </c>
      <c r="H15903" t="s">
        <v>532</v>
      </c>
      <c r="I15903" t="s">
        <v>620</v>
      </c>
      <c r="K15903">
        <v>12637</v>
      </c>
      <c r="L15903">
        <v>1840103521</v>
      </c>
    </row>
    <row r="15904" spans="1:12" x14ac:dyDescent="0.45">
      <c r="A15904" t="str">
        <f t="shared" si="248"/>
        <v>New Hanover, New Jersey, United States</v>
      </c>
      <c r="B15904" t="s">
        <v>19601</v>
      </c>
      <c r="C15904" t="s">
        <v>19601</v>
      </c>
      <c r="D15904">
        <v>40.015900000000002</v>
      </c>
      <c r="E15904">
        <v>-74.574100000000001</v>
      </c>
      <c r="F15904" t="s">
        <v>530</v>
      </c>
      <c r="G15904" t="s">
        <v>531</v>
      </c>
      <c r="H15904" t="s">
        <v>532</v>
      </c>
      <c r="I15904" t="s">
        <v>587</v>
      </c>
      <c r="K15904">
        <v>7366</v>
      </c>
      <c r="L15904">
        <v>1840081619</v>
      </c>
    </row>
    <row r="15905" spans="1:12" x14ac:dyDescent="0.45">
      <c r="A15905" t="str">
        <f t="shared" si="248"/>
        <v>New Hartford, New York, United States</v>
      </c>
      <c r="B15905" t="s">
        <v>19602</v>
      </c>
      <c r="C15905" t="s">
        <v>19602</v>
      </c>
      <c r="D15905">
        <v>43.058700000000002</v>
      </c>
      <c r="E15905">
        <v>-75.282200000000003</v>
      </c>
      <c r="F15905" t="s">
        <v>530</v>
      </c>
      <c r="G15905" t="s">
        <v>531</v>
      </c>
      <c r="H15905" t="s">
        <v>532</v>
      </c>
      <c r="I15905" t="s">
        <v>803</v>
      </c>
      <c r="K15905">
        <v>21880</v>
      </c>
      <c r="L15905">
        <v>1840004206</v>
      </c>
    </row>
    <row r="15906" spans="1:12" x14ac:dyDescent="0.45">
      <c r="A15906" t="str">
        <f t="shared" si="248"/>
        <v>New Hartford, Connecticut, United States</v>
      </c>
      <c r="B15906" t="s">
        <v>19602</v>
      </c>
      <c r="C15906" t="s">
        <v>19602</v>
      </c>
      <c r="D15906">
        <v>41.844200000000001</v>
      </c>
      <c r="E15906">
        <v>-73.005499999999998</v>
      </c>
      <c r="F15906" t="s">
        <v>530</v>
      </c>
      <c r="G15906" t="s">
        <v>531</v>
      </c>
      <c r="H15906" t="s">
        <v>532</v>
      </c>
      <c r="I15906" t="s">
        <v>2109</v>
      </c>
      <c r="K15906">
        <v>6755</v>
      </c>
      <c r="L15906">
        <v>1840045050</v>
      </c>
    </row>
    <row r="15907" spans="1:12" x14ac:dyDescent="0.45">
      <c r="A15907" t="str">
        <f t="shared" si="248"/>
        <v>New Haven, Connecticut, United States</v>
      </c>
      <c r="B15907" t="s">
        <v>19603</v>
      </c>
      <c r="C15907" t="s">
        <v>19603</v>
      </c>
      <c r="D15907">
        <v>41.311199999999999</v>
      </c>
      <c r="E15907">
        <v>-72.924599999999998</v>
      </c>
      <c r="F15907" t="s">
        <v>530</v>
      </c>
      <c r="G15907" t="s">
        <v>531</v>
      </c>
      <c r="H15907" t="s">
        <v>532</v>
      </c>
      <c r="I15907" t="s">
        <v>2109</v>
      </c>
      <c r="K15907">
        <v>564830</v>
      </c>
      <c r="L15907">
        <v>1840004850</v>
      </c>
    </row>
    <row r="15908" spans="1:12" x14ac:dyDescent="0.45">
      <c r="A15908" t="str">
        <f t="shared" si="248"/>
        <v>New Haven, Indiana, United States</v>
      </c>
      <c r="B15908" t="s">
        <v>19603</v>
      </c>
      <c r="C15908" t="s">
        <v>19603</v>
      </c>
      <c r="D15908">
        <v>41.067500000000003</v>
      </c>
      <c r="E15908">
        <v>-85.017499999999998</v>
      </c>
      <c r="F15908" t="s">
        <v>530</v>
      </c>
      <c r="G15908" t="s">
        <v>531</v>
      </c>
      <c r="H15908" t="s">
        <v>532</v>
      </c>
      <c r="I15908" t="s">
        <v>1964</v>
      </c>
      <c r="K15908">
        <v>15922</v>
      </c>
      <c r="L15908">
        <v>1840008262</v>
      </c>
    </row>
    <row r="15909" spans="1:12" x14ac:dyDescent="0.45">
      <c r="A15909" t="str">
        <f t="shared" si="248"/>
        <v>New Hempstead, New York, United States</v>
      </c>
      <c r="B15909" t="s">
        <v>19604</v>
      </c>
      <c r="C15909" t="s">
        <v>19604</v>
      </c>
      <c r="D15909">
        <v>41.148800000000001</v>
      </c>
      <c r="E15909">
        <v>-74.048500000000004</v>
      </c>
      <c r="F15909" t="s">
        <v>530</v>
      </c>
      <c r="G15909" t="s">
        <v>531</v>
      </c>
      <c r="H15909" t="s">
        <v>532</v>
      </c>
      <c r="I15909" t="s">
        <v>803</v>
      </c>
      <c r="K15909">
        <v>5410</v>
      </c>
      <c r="L15909">
        <v>1840033996</v>
      </c>
    </row>
    <row r="15910" spans="1:12" x14ac:dyDescent="0.45">
      <c r="A15910" t="str">
        <f t="shared" si="248"/>
        <v>New Holland, Pennsylvania, United States</v>
      </c>
      <c r="B15910" t="s">
        <v>19605</v>
      </c>
      <c r="C15910" t="s">
        <v>19605</v>
      </c>
      <c r="D15910">
        <v>40.1008</v>
      </c>
      <c r="E15910">
        <v>-76.09</v>
      </c>
      <c r="F15910" t="s">
        <v>530</v>
      </c>
      <c r="G15910" t="s">
        <v>531</v>
      </c>
      <c r="H15910" t="s">
        <v>532</v>
      </c>
      <c r="I15910" t="s">
        <v>620</v>
      </c>
      <c r="K15910">
        <v>5464</v>
      </c>
      <c r="L15910">
        <v>1840003725</v>
      </c>
    </row>
    <row r="15911" spans="1:12" x14ac:dyDescent="0.45">
      <c r="A15911" t="str">
        <f t="shared" si="248"/>
        <v>New Hope, Minnesota, United States</v>
      </c>
      <c r="B15911" t="s">
        <v>19606</v>
      </c>
      <c r="C15911" t="s">
        <v>19606</v>
      </c>
      <c r="D15911">
        <v>45.037399999999998</v>
      </c>
      <c r="E15911">
        <v>-93.386899999999997</v>
      </c>
      <c r="F15911" t="s">
        <v>530</v>
      </c>
      <c r="G15911" t="s">
        <v>531</v>
      </c>
      <c r="H15911" t="s">
        <v>532</v>
      </c>
      <c r="I15911" t="s">
        <v>1433</v>
      </c>
      <c r="K15911">
        <v>20907</v>
      </c>
      <c r="L15911">
        <v>1840007829</v>
      </c>
    </row>
    <row r="15912" spans="1:12" x14ac:dyDescent="0.45">
      <c r="A15912" t="str">
        <f t="shared" si="248"/>
        <v>New Hyde Park, New York, United States</v>
      </c>
      <c r="B15912" t="s">
        <v>19607</v>
      </c>
      <c r="C15912" t="s">
        <v>19607</v>
      </c>
      <c r="D15912">
        <v>40.732399999999998</v>
      </c>
      <c r="E15912">
        <v>-73.6858</v>
      </c>
      <c r="F15912" t="s">
        <v>530</v>
      </c>
      <c r="G15912" t="s">
        <v>531</v>
      </c>
      <c r="H15912" t="s">
        <v>532</v>
      </c>
      <c r="I15912" t="s">
        <v>803</v>
      </c>
      <c r="K15912">
        <v>9807</v>
      </c>
      <c r="L15912">
        <v>1840005313</v>
      </c>
    </row>
    <row r="15913" spans="1:12" x14ac:dyDescent="0.45">
      <c r="A15913" t="str">
        <f t="shared" si="248"/>
        <v>New Iberia, Louisiana, United States</v>
      </c>
      <c r="B15913" t="s">
        <v>19608</v>
      </c>
      <c r="C15913" t="s">
        <v>19608</v>
      </c>
      <c r="D15913">
        <v>30.004899999999999</v>
      </c>
      <c r="E15913">
        <v>-91.8202</v>
      </c>
      <c r="F15913" t="s">
        <v>530</v>
      </c>
      <c r="G15913" t="s">
        <v>531</v>
      </c>
      <c r="H15913" t="s">
        <v>532</v>
      </c>
      <c r="I15913" t="s">
        <v>533</v>
      </c>
      <c r="K15913">
        <v>28454</v>
      </c>
      <c r="L15913">
        <v>1840015053</v>
      </c>
    </row>
    <row r="15914" spans="1:12" x14ac:dyDescent="0.45">
      <c r="A15914" t="str">
        <f t="shared" si="248"/>
        <v>New Inn, Torfaen, United Kingdom</v>
      </c>
      <c r="B15914" t="s">
        <v>19609</v>
      </c>
      <c r="C15914" t="s">
        <v>19609</v>
      </c>
      <c r="D15914">
        <v>51.691000000000003</v>
      </c>
      <c r="E15914">
        <v>-3.0089999999999999</v>
      </c>
      <c r="F15914" t="s">
        <v>536</v>
      </c>
      <c r="G15914" t="s">
        <v>537</v>
      </c>
      <c r="H15914" t="s">
        <v>538</v>
      </c>
      <c r="I15914" t="s">
        <v>595</v>
      </c>
      <c r="K15914">
        <v>5986</v>
      </c>
      <c r="L15914">
        <v>1826346365</v>
      </c>
    </row>
    <row r="15915" spans="1:12" x14ac:dyDescent="0.45">
      <c r="A15915" t="str">
        <f t="shared" si="248"/>
        <v>New Ipswich, New Hampshire, United States</v>
      </c>
      <c r="B15915" t="s">
        <v>19610</v>
      </c>
      <c r="C15915" t="s">
        <v>19610</v>
      </c>
      <c r="D15915">
        <v>42.748899999999999</v>
      </c>
      <c r="E15915">
        <v>-71.874700000000004</v>
      </c>
      <c r="F15915" t="s">
        <v>530</v>
      </c>
      <c r="G15915" t="s">
        <v>531</v>
      </c>
      <c r="H15915" t="s">
        <v>532</v>
      </c>
      <c r="I15915" t="s">
        <v>1728</v>
      </c>
      <c r="K15915">
        <v>5284</v>
      </c>
      <c r="L15915">
        <v>1840055249</v>
      </c>
    </row>
    <row r="15916" spans="1:12" x14ac:dyDescent="0.45">
      <c r="A15916" t="str">
        <f t="shared" si="248"/>
        <v>New Kensington, Pennsylvania, United States</v>
      </c>
      <c r="B15916" t="s">
        <v>19611</v>
      </c>
      <c r="C15916" t="s">
        <v>19611</v>
      </c>
      <c r="D15916">
        <v>40.571100000000001</v>
      </c>
      <c r="E15916">
        <v>-79.752099999999999</v>
      </c>
      <c r="F15916" t="s">
        <v>530</v>
      </c>
      <c r="G15916" t="s">
        <v>531</v>
      </c>
      <c r="H15916" t="s">
        <v>532</v>
      </c>
      <c r="I15916" t="s">
        <v>620</v>
      </c>
      <c r="K15916">
        <v>12292</v>
      </c>
      <c r="L15916">
        <v>1840001151</v>
      </c>
    </row>
    <row r="15917" spans="1:12" x14ac:dyDescent="0.45">
      <c r="A15917" t="str">
        <f t="shared" si="248"/>
        <v>New Kingman-Butler, Arizona, United States</v>
      </c>
      <c r="B15917" t="s">
        <v>19612</v>
      </c>
      <c r="C15917" t="s">
        <v>19612</v>
      </c>
      <c r="D15917">
        <v>35.264499999999998</v>
      </c>
      <c r="E15917">
        <v>-114.0091</v>
      </c>
      <c r="F15917" t="s">
        <v>530</v>
      </c>
      <c r="G15917" t="s">
        <v>531</v>
      </c>
      <c r="H15917" t="s">
        <v>532</v>
      </c>
      <c r="I15917" t="s">
        <v>2117</v>
      </c>
      <c r="K15917">
        <v>13471</v>
      </c>
      <c r="L15917">
        <v>1840037118</v>
      </c>
    </row>
    <row r="15918" spans="1:12" x14ac:dyDescent="0.45">
      <c r="A15918" t="str">
        <f t="shared" si="248"/>
        <v>New Lenox, Illinois, United States</v>
      </c>
      <c r="B15918" t="s">
        <v>19613</v>
      </c>
      <c r="C15918" t="s">
        <v>19613</v>
      </c>
      <c r="D15918">
        <v>41.509700000000002</v>
      </c>
      <c r="E15918">
        <v>-87.97</v>
      </c>
      <c r="F15918" t="s">
        <v>530</v>
      </c>
      <c r="G15918" t="s">
        <v>531</v>
      </c>
      <c r="H15918" t="s">
        <v>532</v>
      </c>
      <c r="I15918" t="s">
        <v>824</v>
      </c>
      <c r="K15918">
        <v>26926</v>
      </c>
      <c r="L15918">
        <v>1840011493</v>
      </c>
    </row>
    <row r="15919" spans="1:12" x14ac:dyDescent="0.45">
      <c r="A15919" t="str">
        <f t="shared" si="248"/>
        <v>New London, Connecticut, United States</v>
      </c>
      <c r="B15919" t="s">
        <v>19614</v>
      </c>
      <c r="C15919" t="s">
        <v>19614</v>
      </c>
      <c r="D15919">
        <v>41.350200000000001</v>
      </c>
      <c r="E15919">
        <v>-72.1023</v>
      </c>
      <c r="F15919" t="s">
        <v>530</v>
      </c>
      <c r="G15919" t="s">
        <v>531</v>
      </c>
      <c r="H15919" t="s">
        <v>532</v>
      </c>
      <c r="I15919" t="s">
        <v>2109</v>
      </c>
      <c r="K15919">
        <v>26858</v>
      </c>
      <c r="L15919">
        <v>1840004827</v>
      </c>
    </row>
    <row r="15920" spans="1:12" x14ac:dyDescent="0.45">
      <c r="A15920" t="str">
        <f t="shared" si="248"/>
        <v>New London, Wisconsin, United States</v>
      </c>
      <c r="B15920" t="s">
        <v>19614</v>
      </c>
      <c r="C15920" t="s">
        <v>19614</v>
      </c>
      <c r="D15920">
        <v>44.395000000000003</v>
      </c>
      <c r="E15920">
        <v>-88.739400000000003</v>
      </c>
      <c r="F15920" t="s">
        <v>530</v>
      </c>
      <c r="G15920" t="s">
        <v>531</v>
      </c>
      <c r="H15920" t="s">
        <v>532</v>
      </c>
      <c r="I15920" t="s">
        <v>1611</v>
      </c>
      <c r="K15920">
        <v>7430</v>
      </c>
      <c r="L15920">
        <v>1840002361</v>
      </c>
    </row>
    <row r="15921" spans="1:12" x14ac:dyDescent="0.45">
      <c r="A15921" t="str">
        <f t="shared" si="248"/>
        <v>New London, Pennsylvania, United States</v>
      </c>
      <c r="B15921" t="s">
        <v>19614</v>
      </c>
      <c r="C15921" t="s">
        <v>19614</v>
      </c>
      <c r="D15921">
        <v>39.774299999999997</v>
      </c>
      <c r="E15921">
        <v>-75.8797</v>
      </c>
      <c r="F15921" t="s">
        <v>530</v>
      </c>
      <c r="G15921" t="s">
        <v>531</v>
      </c>
      <c r="H15921" t="s">
        <v>532</v>
      </c>
      <c r="I15921" t="s">
        <v>620</v>
      </c>
      <c r="K15921">
        <v>5921</v>
      </c>
      <c r="L15921">
        <v>1840151977</v>
      </c>
    </row>
    <row r="15922" spans="1:12" x14ac:dyDescent="0.45">
      <c r="A15922" t="str">
        <f t="shared" si="248"/>
        <v>New Martinsville, West Virginia, United States</v>
      </c>
      <c r="B15922" t="s">
        <v>19615</v>
      </c>
      <c r="C15922" t="s">
        <v>19615</v>
      </c>
      <c r="D15922">
        <v>39.663600000000002</v>
      </c>
      <c r="E15922">
        <v>-80.856899999999996</v>
      </c>
      <c r="F15922" t="s">
        <v>530</v>
      </c>
      <c r="G15922" t="s">
        <v>531</v>
      </c>
      <c r="H15922" t="s">
        <v>532</v>
      </c>
      <c r="I15922" t="s">
        <v>3915</v>
      </c>
      <c r="K15922">
        <v>5853</v>
      </c>
      <c r="L15922">
        <v>1840005670</v>
      </c>
    </row>
    <row r="15923" spans="1:12" x14ac:dyDescent="0.45">
      <c r="A15923" t="str">
        <f t="shared" si="248"/>
        <v>New Milford, New Jersey, United States</v>
      </c>
      <c r="B15923" t="s">
        <v>19616</v>
      </c>
      <c r="C15923" t="s">
        <v>19616</v>
      </c>
      <c r="D15923">
        <v>40.933700000000002</v>
      </c>
      <c r="E15923">
        <v>-74.019599999999997</v>
      </c>
      <c r="F15923" t="s">
        <v>530</v>
      </c>
      <c r="G15923" t="s">
        <v>531</v>
      </c>
      <c r="H15923" t="s">
        <v>532</v>
      </c>
      <c r="I15923" t="s">
        <v>587</v>
      </c>
      <c r="K15923">
        <v>16429</v>
      </c>
      <c r="L15923">
        <v>1840000908</v>
      </c>
    </row>
    <row r="15924" spans="1:12" x14ac:dyDescent="0.45">
      <c r="A15924" t="str">
        <f t="shared" si="248"/>
        <v>New Milford, Connecticut, United States</v>
      </c>
      <c r="B15924" t="s">
        <v>19616</v>
      </c>
      <c r="C15924" t="s">
        <v>19616</v>
      </c>
      <c r="D15924">
        <v>41.604300000000002</v>
      </c>
      <c r="E15924">
        <v>-73.421300000000002</v>
      </c>
      <c r="F15924" t="s">
        <v>530</v>
      </c>
      <c r="G15924" t="s">
        <v>531</v>
      </c>
      <c r="H15924" t="s">
        <v>532</v>
      </c>
      <c r="I15924" t="s">
        <v>2109</v>
      </c>
      <c r="K15924">
        <v>27196</v>
      </c>
      <c r="L15924">
        <v>1840035508</v>
      </c>
    </row>
    <row r="15925" spans="1:12" x14ac:dyDescent="0.45">
      <c r="A15925" t="str">
        <f t="shared" si="248"/>
        <v>New Mills, Derbyshire, United Kingdom</v>
      </c>
      <c r="B15925" t="s">
        <v>19617</v>
      </c>
      <c r="C15925" t="s">
        <v>19617</v>
      </c>
      <c r="D15925">
        <v>53.366999999999997</v>
      </c>
      <c r="E15925">
        <v>-2.0070000000000001</v>
      </c>
      <c r="F15925" t="s">
        <v>536</v>
      </c>
      <c r="G15925" t="s">
        <v>537</v>
      </c>
      <c r="H15925" t="s">
        <v>538</v>
      </c>
      <c r="I15925" t="s">
        <v>1542</v>
      </c>
      <c r="K15925">
        <v>12291</v>
      </c>
      <c r="L15925">
        <v>1826456632</v>
      </c>
    </row>
    <row r="15926" spans="1:12" x14ac:dyDescent="0.45">
      <c r="A15926" t="str">
        <f t="shared" si="248"/>
        <v>New Milton, Hampshire, United Kingdom</v>
      </c>
      <c r="B15926" t="s">
        <v>19618</v>
      </c>
      <c r="C15926" t="s">
        <v>19618</v>
      </c>
      <c r="D15926">
        <v>50.76</v>
      </c>
      <c r="E15926">
        <v>-1.65</v>
      </c>
      <c r="F15926" t="s">
        <v>536</v>
      </c>
      <c r="G15926" t="s">
        <v>537</v>
      </c>
      <c r="H15926" t="s">
        <v>538</v>
      </c>
      <c r="I15926" t="s">
        <v>1474</v>
      </c>
      <c r="K15926">
        <v>25717</v>
      </c>
      <c r="L15926">
        <v>1826998764</v>
      </c>
    </row>
    <row r="15927" spans="1:12" x14ac:dyDescent="0.45">
      <c r="A15927" t="str">
        <f t="shared" si="248"/>
        <v>New Mirpur, Azad Kashmir, Pakistan</v>
      </c>
      <c r="B15927" t="s">
        <v>19619</v>
      </c>
      <c r="C15927" t="s">
        <v>19619</v>
      </c>
      <c r="D15927">
        <v>33.133299999999998</v>
      </c>
      <c r="E15927">
        <v>73.75</v>
      </c>
      <c r="F15927" t="s">
        <v>546</v>
      </c>
      <c r="G15927" t="s">
        <v>547</v>
      </c>
      <c r="H15927" t="s">
        <v>548</v>
      </c>
      <c r="I15927" t="s">
        <v>15215</v>
      </c>
      <c r="J15927" t="s">
        <v>366</v>
      </c>
      <c r="K15927">
        <v>523500</v>
      </c>
      <c r="L15927">
        <v>1586007078</v>
      </c>
    </row>
    <row r="15928" spans="1:12" x14ac:dyDescent="0.45">
      <c r="A15928" t="str">
        <f t="shared" si="248"/>
        <v>New Norfolk, Tasmania, Australia</v>
      </c>
      <c r="B15928" t="s">
        <v>19620</v>
      </c>
      <c r="C15928" t="s">
        <v>19620</v>
      </c>
      <c r="D15928">
        <v>-42.782800000000002</v>
      </c>
      <c r="E15928">
        <v>147.05940000000001</v>
      </c>
      <c r="F15928" t="s">
        <v>830</v>
      </c>
      <c r="G15928" t="s">
        <v>831</v>
      </c>
      <c r="H15928" t="s">
        <v>832</v>
      </c>
      <c r="I15928" t="s">
        <v>4403</v>
      </c>
      <c r="K15928">
        <v>5432</v>
      </c>
      <c r="L15928">
        <v>1036880683</v>
      </c>
    </row>
    <row r="15929" spans="1:12" x14ac:dyDescent="0.45">
      <c r="A15929" t="str">
        <f t="shared" si="248"/>
        <v>New Orleans, Louisiana, United States</v>
      </c>
      <c r="B15929" t="s">
        <v>19621</v>
      </c>
      <c r="C15929" t="s">
        <v>19621</v>
      </c>
      <c r="D15929">
        <v>30.0687</v>
      </c>
      <c r="E15929">
        <v>-89.928799999999995</v>
      </c>
      <c r="F15929" t="s">
        <v>530</v>
      </c>
      <c r="G15929" t="s">
        <v>531</v>
      </c>
      <c r="H15929" t="s">
        <v>532</v>
      </c>
      <c r="I15929" t="s">
        <v>533</v>
      </c>
      <c r="K15929">
        <v>1020886</v>
      </c>
      <c r="L15929">
        <v>1840001839</v>
      </c>
    </row>
    <row r="15930" spans="1:12" x14ac:dyDescent="0.45">
      <c r="A15930" t="str">
        <f t="shared" si="248"/>
        <v>New Paltz, New York, United States</v>
      </c>
      <c r="B15930" t="s">
        <v>19622</v>
      </c>
      <c r="C15930" t="s">
        <v>19622</v>
      </c>
      <c r="D15930">
        <v>41.7577</v>
      </c>
      <c r="E15930">
        <v>-74.088300000000004</v>
      </c>
      <c r="F15930" t="s">
        <v>530</v>
      </c>
      <c r="G15930" t="s">
        <v>531</v>
      </c>
      <c r="H15930" t="s">
        <v>532</v>
      </c>
      <c r="I15930" t="s">
        <v>803</v>
      </c>
      <c r="K15930">
        <v>14214</v>
      </c>
      <c r="L15930">
        <v>1840004731</v>
      </c>
    </row>
    <row r="15931" spans="1:12" x14ac:dyDescent="0.45">
      <c r="A15931" t="str">
        <f t="shared" si="248"/>
        <v>New Philadelphia, Ohio, United States</v>
      </c>
      <c r="B15931" t="s">
        <v>19623</v>
      </c>
      <c r="C15931" t="s">
        <v>19623</v>
      </c>
      <c r="D15931">
        <v>40.485999999999997</v>
      </c>
      <c r="E15931">
        <v>-81.440200000000004</v>
      </c>
      <c r="F15931" t="s">
        <v>530</v>
      </c>
      <c r="G15931" t="s">
        <v>531</v>
      </c>
      <c r="H15931" t="s">
        <v>532</v>
      </c>
      <c r="I15931" t="s">
        <v>799</v>
      </c>
      <c r="K15931">
        <v>46698</v>
      </c>
      <c r="L15931">
        <v>1840001281</v>
      </c>
    </row>
    <row r="15932" spans="1:12" x14ac:dyDescent="0.45">
      <c r="A15932" t="str">
        <f t="shared" si="248"/>
        <v>New Plymouth, Taranaki, New Zealand</v>
      </c>
      <c r="B15932" t="s">
        <v>19624</v>
      </c>
      <c r="C15932" t="s">
        <v>19624</v>
      </c>
      <c r="D15932">
        <v>-39.0578</v>
      </c>
      <c r="E15932">
        <v>174.07419999999999</v>
      </c>
      <c r="F15932" t="s">
        <v>1518</v>
      </c>
      <c r="G15932" t="s">
        <v>1519</v>
      </c>
      <c r="H15932" t="s">
        <v>1520</v>
      </c>
      <c r="I15932" t="s">
        <v>11956</v>
      </c>
      <c r="K15932">
        <v>55300</v>
      </c>
      <c r="L15932">
        <v>1554939405</v>
      </c>
    </row>
    <row r="15933" spans="1:12" x14ac:dyDescent="0.45">
      <c r="A15933" t="str">
        <f t="shared" si="248"/>
        <v>New Port Richey, Florida, United States</v>
      </c>
      <c r="B15933" t="s">
        <v>19625</v>
      </c>
      <c r="C15933" t="s">
        <v>19625</v>
      </c>
      <c r="D15933">
        <v>28.2468</v>
      </c>
      <c r="E15933">
        <v>-82.716999999999999</v>
      </c>
      <c r="F15933" t="s">
        <v>530</v>
      </c>
      <c r="G15933" t="s">
        <v>531</v>
      </c>
      <c r="H15933" t="s">
        <v>532</v>
      </c>
      <c r="I15933" t="s">
        <v>1378</v>
      </c>
      <c r="K15933">
        <v>16737</v>
      </c>
      <c r="L15933">
        <v>1840015102</v>
      </c>
    </row>
    <row r="15934" spans="1:12" x14ac:dyDescent="0.45">
      <c r="A15934" t="str">
        <f t="shared" si="248"/>
        <v>New Port Richey East, Florida, United States</v>
      </c>
      <c r="B15934" t="s">
        <v>19626</v>
      </c>
      <c r="C15934" t="s">
        <v>19626</v>
      </c>
      <c r="D15934">
        <v>28.2605</v>
      </c>
      <c r="E15934">
        <v>-82.692999999999998</v>
      </c>
      <c r="F15934" t="s">
        <v>530</v>
      </c>
      <c r="G15934" t="s">
        <v>531</v>
      </c>
      <c r="H15934" t="s">
        <v>532</v>
      </c>
      <c r="I15934" t="s">
        <v>1378</v>
      </c>
      <c r="K15934">
        <v>10161</v>
      </c>
      <c r="L15934">
        <v>1840073871</v>
      </c>
    </row>
    <row r="15935" spans="1:12" x14ac:dyDescent="0.45">
      <c r="A15935" t="str">
        <f t="shared" si="248"/>
        <v>New Prague, Minnesota, United States</v>
      </c>
      <c r="B15935" t="s">
        <v>19627</v>
      </c>
      <c r="C15935" t="s">
        <v>19627</v>
      </c>
      <c r="D15935">
        <v>44.545900000000003</v>
      </c>
      <c r="E15935">
        <v>-93.575800000000001</v>
      </c>
      <c r="F15935" t="s">
        <v>530</v>
      </c>
      <c r="G15935" t="s">
        <v>531</v>
      </c>
      <c r="H15935" t="s">
        <v>532</v>
      </c>
      <c r="I15935" t="s">
        <v>1433</v>
      </c>
      <c r="K15935">
        <v>8859</v>
      </c>
      <c r="L15935">
        <v>1840007882</v>
      </c>
    </row>
    <row r="15936" spans="1:12" x14ac:dyDescent="0.45">
      <c r="A15936" t="str">
        <f t="shared" si="248"/>
        <v>New Providence, New Jersey, United States</v>
      </c>
      <c r="B15936" t="s">
        <v>19628</v>
      </c>
      <c r="C15936" t="s">
        <v>19628</v>
      </c>
      <c r="D15936">
        <v>40.699599999999997</v>
      </c>
      <c r="E15936">
        <v>-74.403400000000005</v>
      </c>
      <c r="F15936" t="s">
        <v>530</v>
      </c>
      <c r="G15936" t="s">
        <v>531</v>
      </c>
      <c r="H15936" t="s">
        <v>532</v>
      </c>
      <c r="I15936" t="s">
        <v>587</v>
      </c>
      <c r="K15936">
        <v>13595</v>
      </c>
      <c r="L15936">
        <v>1840001095</v>
      </c>
    </row>
    <row r="15937" spans="1:12" x14ac:dyDescent="0.45">
      <c r="A15937" t="str">
        <f t="shared" si="248"/>
        <v>New Richmond, Wisconsin, United States</v>
      </c>
      <c r="B15937" t="s">
        <v>19629</v>
      </c>
      <c r="C15937" t="s">
        <v>19629</v>
      </c>
      <c r="D15937">
        <v>45.124899999999997</v>
      </c>
      <c r="E15937">
        <v>-92.537700000000001</v>
      </c>
      <c r="F15937" t="s">
        <v>530</v>
      </c>
      <c r="G15937" t="s">
        <v>531</v>
      </c>
      <c r="H15937" t="s">
        <v>532</v>
      </c>
      <c r="I15937" t="s">
        <v>1611</v>
      </c>
      <c r="K15937">
        <v>9302</v>
      </c>
      <c r="L15937">
        <v>1840002138</v>
      </c>
    </row>
    <row r="15938" spans="1:12" x14ac:dyDescent="0.45">
      <c r="A15938" t="str">
        <f t="shared" si="248"/>
        <v>New River, Arizona, United States</v>
      </c>
      <c r="B15938" t="s">
        <v>19630</v>
      </c>
      <c r="C15938" t="s">
        <v>19630</v>
      </c>
      <c r="D15938">
        <v>33.883499999999998</v>
      </c>
      <c r="E15938">
        <v>-112.08580000000001</v>
      </c>
      <c r="F15938" t="s">
        <v>530</v>
      </c>
      <c r="G15938" t="s">
        <v>531</v>
      </c>
      <c r="H15938" t="s">
        <v>532</v>
      </c>
      <c r="I15938" t="s">
        <v>2117</v>
      </c>
      <c r="K15938">
        <v>15808</v>
      </c>
      <c r="L15938">
        <v>1840019307</v>
      </c>
    </row>
    <row r="15939" spans="1:12" x14ac:dyDescent="0.45">
      <c r="A15939" t="str">
        <f t="shared" ref="A15939:A16002" si="249">CONCATENATE(B15939,", ",I15939,", ",F15939)</f>
        <v>New Roads, Louisiana, United States</v>
      </c>
      <c r="B15939" t="s">
        <v>19631</v>
      </c>
      <c r="C15939" t="s">
        <v>19631</v>
      </c>
      <c r="D15939">
        <v>30.695900000000002</v>
      </c>
      <c r="E15939">
        <v>-91.453699999999998</v>
      </c>
      <c r="F15939" t="s">
        <v>530</v>
      </c>
      <c r="G15939" t="s">
        <v>531</v>
      </c>
      <c r="H15939" t="s">
        <v>532</v>
      </c>
      <c r="I15939" t="s">
        <v>533</v>
      </c>
      <c r="K15939">
        <v>7370</v>
      </c>
      <c r="L15939">
        <v>1840015001</v>
      </c>
    </row>
    <row r="15940" spans="1:12" x14ac:dyDescent="0.45">
      <c r="A15940" t="str">
        <f t="shared" si="249"/>
        <v>New Rochelle, New York, United States</v>
      </c>
      <c r="B15940" t="s">
        <v>19632</v>
      </c>
      <c r="C15940" t="s">
        <v>19632</v>
      </c>
      <c r="D15940">
        <v>40.930500000000002</v>
      </c>
      <c r="E15940">
        <v>-73.783600000000007</v>
      </c>
      <c r="F15940" t="s">
        <v>530</v>
      </c>
      <c r="G15940" t="s">
        <v>531</v>
      </c>
      <c r="H15940" t="s">
        <v>532</v>
      </c>
      <c r="I15940" t="s">
        <v>803</v>
      </c>
      <c r="K15940">
        <v>78557</v>
      </c>
      <c r="L15940">
        <v>1840000782</v>
      </c>
    </row>
    <row r="15941" spans="1:12" x14ac:dyDescent="0.45">
      <c r="A15941" t="str">
        <f t="shared" si="249"/>
        <v>New Romney, Kent, United Kingdom</v>
      </c>
      <c r="B15941" t="s">
        <v>19633</v>
      </c>
      <c r="C15941" t="s">
        <v>19633</v>
      </c>
      <c r="D15941">
        <v>50.984999999999999</v>
      </c>
      <c r="E15941">
        <v>0.94099999999999995</v>
      </c>
      <c r="F15941" t="s">
        <v>536</v>
      </c>
      <c r="G15941" t="s">
        <v>537</v>
      </c>
      <c r="H15941" t="s">
        <v>538</v>
      </c>
      <c r="I15941" t="s">
        <v>1606</v>
      </c>
      <c r="K15941">
        <v>6996</v>
      </c>
      <c r="L15941">
        <v>1826600315</v>
      </c>
    </row>
    <row r="15942" spans="1:12" x14ac:dyDescent="0.45">
      <c r="A15942" t="str">
        <f t="shared" si="249"/>
        <v>New Scotland, New York, United States</v>
      </c>
      <c r="B15942" t="s">
        <v>19634</v>
      </c>
      <c r="C15942" t="s">
        <v>19634</v>
      </c>
      <c r="D15942">
        <v>42.604700000000001</v>
      </c>
      <c r="E15942">
        <v>-73.941299999999998</v>
      </c>
      <c r="F15942" t="s">
        <v>530</v>
      </c>
      <c r="G15942" t="s">
        <v>531</v>
      </c>
      <c r="H15942" t="s">
        <v>532</v>
      </c>
      <c r="I15942" t="s">
        <v>803</v>
      </c>
      <c r="K15942">
        <v>8739</v>
      </c>
      <c r="L15942">
        <v>1840058347</v>
      </c>
    </row>
    <row r="15943" spans="1:12" x14ac:dyDescent="0.45">
      <c r="A15943" t="str">
        <f t="shared" si="249"/>
        <v>New Sewickley, Pennsylvania, United States</v>
      </c>
      <c r="B15943" t="s">
        <v>19635</v>
      </c>
      <c r="C15943" t="s">
        <v>19635</v>
      </c>
      <c r="D15943">
        <v>40.721499999999999</v>
      </c>
      <c r="E15943">
        <v>-80.197900000000004</v>
      </c>
      <c r="F15943" t="s">
        <v>530</v>
      </c>
      <c r="G15943" t="s">
        <v>531</v>
      </c>
      <c r="H15943" t="s">
        <v>532</v>
      </c>
      <c r="I15943" t="s">
        <v>620</v>
      </c>
      <c r="K15943">
        <v>7323</v>
      </c>
      <c r="L15943">
        <v>1840145553</v>
      </c>
    </row>
    <row r="15944" spans="1:12" x14ac:dyDescent="0.45">
      <c r="A15944" t="str">
        <f t="shared" si="249"/>
        <v>New Smyrna Beach, Florida, United States</v>
      </c>
      <c r="B15944" t="s">
        <v>19636</v>
      </c>
      <c r="C15944" t="s">
        <v>19636</v>
      </c>
      <c r="D15944">
        <v>29.024899999999999</v>
      </c>
      <c r="E15944">
        <v>-80.965100000000007</v>
      </c>
      <c r="F15944" t="s">
        <v>530</v>
      </c>
      <c r="G15944" t="s">
        <v>531</v>
      </c>
      <c r="H15944" t="s">
        <v>532</v>
      </c>
      <c r="I15944" t="s">
        <v>1378</v>
      </c>
      <c r="K15944">
        <v>27843</v>
      </c>
      <c r="L15944">
        <v>1840015073</v>
      </c>
    </row>
    <row r="15945" spans="1:12" x14ac:dyDescent="0.45">
      <c r="A15945" t="str">
        <f t="shared" si="249"/>
        <v>New Square, New York, United States</v>
      </c>
      <c r="B15945" t="s">
        <v>19637</v>
      </c>
      <c r="C15945" t="s">
        <v>19637</v>
      </c>
      <c r="D15945">
        <v>41.140999999999998</v>
      </c>
      <c r="E15945">
        <v>-74.029399999999995</v>
      </c>
      <c r="F15945" t="s">
        <v>530</v>
      </c>
      <c r="G15945" t="s">
        <v>531</v>
      </c>
      <c r="H15945" t="s">
        <v>532</v>
      </c>
      <c r="I15945" t="s">
        <v>803</v>
      </c>
      <c r="K15945">
        <v>8763</v>
      </c>
      <c r="L15945">
        <v>1840004980</v>
      </c>
    </row>
    <row r="15946" spans="1:12" x14ac:dyDescent="0.45">
      <c r="A15946" t="str">
        <f t="shared" si="249"/>
        <v>New Tecumseth, Ontario, Canada</v>
      </c>
      <c r="B15946" t="s">
        <v>19638</v>
      </c>
      <c r="C15946" t="s">
        <v>19638</v>
      </c>
      <c r="D15946">
        <v>44.083300000000001</v>
      </c>
      <c r="E15946">
        <v>-79.75</v>
      </c>
      <c r="F15946" t="s">
        <v>541</v>
      </c>
      <c r="G15946" t="s">
        <v>542</v>
      </c>
      <c r="H15946" t="s">
        <v>543</v>
      </c>
      <c r="I15946" t="s">
        <v>857</v>
      </c>
      <c r="K15946">
        <v>41439</v>
      </c>
      <c r="L15946">
        <v>1124001571</v>
      </c>
    </row>
    <row r="15947" spans="1:12" x14ac:dyDescent="0.45">
      <c r="A15947" t="str">
        <f t="shared" si="249"/>
        <v>New Ulm, Minnesota, United States</v>
      </c>
      <c r="B15947" t="s">
        <v>19639</v>
      </c>
      <c r="C15947" t="s">
        <v>19639</v>
      </c>
      <c r="D15947">
        <v>44.312100000000001</v>
      </c>
      <c r="E15947">
        <v>-94.468599999999995</v>
      </c>
      <c r="F15947" t="s">
        <v>530</v>
      </c>
      <c r="G15947" t="s">
        <v>531</v>
      </c>
      <c r="H15947" t="s">
        <v>532</v>
      </c>
      <c r="I15947" t="s">
        <v>1433</v>
      </c>
      <c r="K15947">
        <v>13060</v>
      </c>
      <c r="L15947">
        <v>1840007894</v>
      </c>
    </row>
    <row r="15948" spans="1:12" x14ac:dyDescent="0.45">
      <c r="A15948" t="str">
        <f t="shared" si="249"/>
        <v>New Westminster, British Columbia, Canada</v>
      </c>
      <c r="B15948" t="s">
        <v>19640</v>
      </c>
      <c r="C15948" t="s">
        <v>19640</v>
      </c>
      <c r="D15948">
        <v>49.206899999999997</v>
      </c>
      <c r="E15948">
        <v>-122.9111</v>
      </c>
      <c r="F15948" t="s">
        <v>541</v>
      </c>
      <c r="G15948" t="s">
        <v>542</v>
      </c>
      <c r="H15948" t="s">
        <v>543</v>
      </c>
      <c r="I15948" t="s">
        <v>544</v>
      </c>
      <c r="K15948">
        <v>70996</v>
      </c>
      <c r="L15948">
        <v>1124196524</v>
      </c>
    </row>
    <row r="15949" spans="1:12" x14ac:dyDescent="0.45">
      <c r="A15949" t="str">
        <f t="shared" si="249"/>
        <v>New Whiteland, Indiana, United States</v>
      </c>
      <c r="B15949" t="s">
        <v>19641</v>
      </c>
      <c r="C15949" t="s">
        <v>19641</v>
      </c>
      <c r="D15949">
        <v>39.561700000000002</v>
      </c>
      <c r="E15949">
        <v>-86.099599999999995</v>
      </c>
      <c r="F15949" t="s">
        <v>530</v>
      </c>
      <c r="G15949" t="s">
        <v>531</v>
      </c>
      <c r="H15949" t="s">
        <v>532</v>
      </c>
      <c r="I15949" t="s">
        <v>1964</v>
      </c>
      <c r="K15949">
        <v>6241</v>
      </c>
      <c r="L15949">
        <v>1840009570</v>
      </c>
    </row>
    <row r="15950" spans="1:12" x14ac:dyDescent="0.45">
      <c r="A15950" t="str">
        <f t="shared" si="249"/>
        <v>New Windsor, New York, United States</v>
      </c>
      <c r="B15950" t="s">
        <v>19642</v>
      </c>
      <c r="C15950" t="s">
        <v>19642</v>
      </c>
      <c r="D15950">
        <v>41.474200000000003</v>
      </c>
      <c r="E15950">
        <v>-74.108900000000006</v>
      </c>
      <c r="F15950" t="s">
        <v>530</v>
      </c>
      <c r="G15950" t="s">
        <v>531</v>
      </c>
      <c r="H15950" t="s">
        <v>532</v>
      </c>
      <c r="I15950" t="s">
        <v>803</v>
      </c>
      <c r="K15950">
        <v>27012</v>
      </c>
      <c r="L15950">
        <v>1840058348</v>
      </c>
    </row>
    <row r="15951" spans="1:12" x14ac:dyDescent="0.45">
      <c r="A15951" t="str">
        <f t="shared" si="249"/>
        <v>New York, New York, United States</v>
      </c>
      <c r="B15951" t="s">
        <v>803</v>
      </c>
      <c r="C15951" t="s">
        <v>803</v>
      </c>
      <c r="D15951">
        <v>40.694299999999998</v>
      </c>
      <c r="E15951">
        <v>-73.924899999999994</v>
      </c>
      <c r="F15951" t="s">
        <v>530</v>
      </c>
      <c r="G15951" t="s">
        <v>531</v>
      </c>
      <c r="H15951" t="s">
        <v>532</v>
      </c>
      <c r="I15951" t="s">
        <v>803</v>
      </c>
      <c r="K15951">
        <v>18713220</v>
      </c>
      <c r="L15951">
        <v>1840034016</v>
      </c>
    </row>
    <row r="15952" spans="1:12" x14ac:dyDescent="0.45">
      <c r="A15952" t="str">
        <f t="shared" si="249"/>
        <v>Newark, New Jersey, United States</v>
      </c>
      <c r="B15952" t="s">
        <v>19643</v>
      </c>
      <c r="C15952" t="s">
        <v>19643</v>
      </c>
      <c r="D15952">
        <v>40.724499999999999</v>
      </c>
      <c r="E15952">
        <v>-74.172499999999999</v>
      </c>
      <c r="F15952" t="s">
        <v>530</v>
      </c>
      <c r="G15952" t="s">
        <v>531</v>
      </c>
      <c r="H15952" t="s">
        <v>532</v>
      </c>
      <c r="I15952" t="s">
        <v>587</v>
      </c>
      <c r="K15952">
        <v>282011</v>
      </c>
      <c r="L15952">
        <v>1840002791</v>
      </c>
    </row>
    <row r="15953" spans="1:12" x14ac:dyDescent="0.45">
      <c r="A15953" t="str">
        <f t="shared" si="249"/>
        <v>Newark, Ohio, United States</v>
      </c>
      <c r="B15953" t="s">
        <v>19643</v>
      </c>
      <c r="C15953" t="s">
        <v>19643</v>
      </c>
      <c r="D15953">
        <v>40.070500000000003</v>
      </c>
      <c r="E15953">
        <v>-82.4251</v>
      </c>
      <c r="F15953" t="s">
        <v>530</v>
      </c>
      <c r="G15953" t="s">
        <v>531</v>
      </c>
      <c r="H15953" t="s">
        <v>532</v>
      </c>
      <c r="I15953" t="s">
        <v>799</v>
      </c>
      <c r="K15953">
        <v>80451</v>
      </c>
      <c r="L15953">
        <v>1840001419</v>
      </c>
    </row>
    <row r="15954" spans="1:12" x14ac:dyDescent="0.45">
      <c r="A15954" t="str">
        <f t="shared" si="249"/>
        <v>Newark, California, United States</v>
      </c>
      <c r="B15954" t="s">
        <v>19643</v>
      </c>
      <c r="C15954" t="s">
        <v>19643</v>
      </c>
      <c r="D15954">
        <v>37.520400000000002</v>
      </c>
      <c r="E15954">
        <v>-122.0312</v>
      </c>
      <c r="F15954" t="s">
        <v>530</v>
      </c>
      <c r="G15954" t="s">
        <v>531</v>
      </c>
      <c r="H15954" t="s">
        <v>532</v>
      </c>
      <c r="I15954" t="s">
        <v>754</v>
      </c>
      <c r="K15954">
        <v>49149</v>
      </c>
      <c r="L15954">
        <v>1840020295</v>
      </c>
    </row>
    <row r="15955" spans="1:12" x14ac:dyDescent="0.45">
      <c r="A15955" t="str">
        <f t="shared" si="249"/>
        <v>Newark, Delaware, United States</v>
      </c>
      <c r="B15955" t="s">
        <v>19643</v>
      </c>
      <c r="C15955" t="s">
        <v>19643</v>
      </c>
      <c r="D15955">
        <v>39.677599999999998</v>
      </c>
      <c r="E15955">
        <v>-75.757300000000001</v>
      </c>
      <c r="F15955" t="s">
        <v>530</v>
      </c>
      <c r="G15955" t="s">
        <v>531</v>
      </c>
      <c r="H15955" t="s">
        <v>532</v>
      </c>
      <c r="I15955" t="s">
        <v>3873</v>
      </c>
      <c r="K15955">
        <v>33515</v>
      </c>
      <c r="L15955">
        <v>1840005578</v>
      </c>
    </row>
    <row r="15956" spans="1:12" x14ac:dyDescent="0.45">
      <c r="A15956" t="str">
        <f t="shared" si="249"/>
        <v>Newark, New York, United States</v>
      </c>
      <c r="B15956" t="s">
        <v>19643</v>
      </c>
      <c r="C15956" t="s">
        <v>19643</v>
      </c>
      <c r="D15956">
        <v>43.041800000000002</v>
      </c>
      <c r="E15956">
        <v>-77.093000000000004</v>
      </c>
      <c r="F15956" t="s">
        <v>530</v>
      </c>
      <c r="G15956" t="s">
        <v>531</v>
      </c>
      <c r="H15956" t="s">
        <v>532</v>
      </c>
      <c r="I15956" t="s">
        <v>803</v>
      </c>
      <c r="K15956">
        <v>13333</v>
      </c>
      <c r="L15956">
        <v>1840004292</v>
      </c>
    </row>
    <row r="15957" spans="1:12" x14ac:dyDescent="0.45">
      <c r="A15957" t="str">
        <f t="shared" si="249"/>
        <v>Newarthill, North Lanarkshire, United Kingdom</v>
      </c>
      <c r="B15957" t="s">
        <v>19644</v>
      </c>
      <c r="C15957" t="s">
        <v>19644</v>
      </c>
      <c r="D15957">
        <v>55.81</v>
      </c>
      <c r="E15957">
        <v>-3.9333</v>
      </c>
      <c r="F15957" t="s">
        <v>536</v>
      </c>
      <c r="G15957" t="s">
        <v>537</v>
      </c>
      <c r="H15957" t="s">
        <v>538</v>
      </c>
      <c r="I15957" t="s">
        <v>1074</v>
      </c>
      <c r="K15957">
        <v>6280</v>
      </c>
      <c r="L15957">
        <v>1826949566</v>
      </c>
    </row>
    <row r="15958" spans="1:12" x14ac:dyDescent="0.45">
      <c r="A15958" t="str">
        <f t="shared" si="249"/>
        <v>Newberg, Oregon, United States</v>
      </c>
      <c r="B15958" t="s">
        <v>19645</v>
      </c>
      <c r="C15958" t="s">
        <v>19645</v>
      </c>
      <c r="D15958">
        <v>45.307499999999997</v>
      </c>
      <c r="E15958">
        <v>-122.9601</v>
      </c>
      <c r="F15958" t="s">
        <v>530</v>
      </c>
      <c r="G15958" t="s">
        <v>531</v>
      </c>
      <c r="H15958" t="s">
        <v>532</v>
      </c>
      <c r="I15958" t="s">
        <v>1426</v>
      </c>
      <c r="K15958">
        <v>29225</v>
      </c>
      <c r="L15958">
        <v>1840019957</v>
      </c>
    </row>
    <row r="15959" spans="1:12" x14ac:dyDescent="0.45">
      <c r="A15959" t="str">
        <f t="shared" si="249"/>
        <v>Newberry, Pennsylvania, United States</v>
      </c>
      <c r="B15959" t="s">
        <v>19646</v>
      </c>
      <c r="C15959" t="s">
        <v>19646</v>
      </c>
      <c r="D15959">
        <v>40.128599999999999</v>
      </c>
      <c r="E15959">
        <v>-76.792000000000002</v>
      </c>
      <c r="F15959" t="s">
        <v>530</v>
      </c>
      <c r="G15959" t="s">
        <v>531</v>
      </c>
      <c r="H15959" t="s">
        <v>532</v>
      </c>
      <c r="I15959" t="s">
        <v>620</v>
      </c>
      <c r="K15959">
        <v>15588</v>
      </c>
      <c r="L15959">
        <v>1840151961</v>
      </c>
    </row>
    <row r="15960" spans="1:12" x14ac:dyDescent="0.45">
      <c r="A15960" t="str">
        <f t="shared" si="249"/>
        <v>Newberry, South Carolina, United States</v>
      </c>
      <c r="B15960" t="s">
        <v>19646</v>
      </c>
      <c r="C15960" t="s">
        <v>19646</v>
      </c>
      <c r="D15960">
        <v>34.281199999999998</v>
      </c>
      <c r="E15960">
        <v>-81.600999999999999</v>
      </c>
      <c r="F15960" t="s">
        <v>530</v>
      </c>
      <c r="G15960" t="s">
        <v>531</v>
      </c>
      <c r="H15960" t="s">
        <v>532</v>
      </c>
      <c r="I15960" t="s">
        <v>534</v>
      </c>
      <c r="K15960">
        <v>11954</v>
      </c>
      <c r="L15960">
        <v>1840014694</v>
      </c>
    </row>
    <row r="15961" spans="1:12" x14ac:dyDescent="0.45">
      <c r="A15961" t="str">
        <f t="shared" si="249"/>
        <v>Newberry, Florida, United States</v>
      </c>
      <c r="B15961" t="s">
        <v>19646</v>
      </c>
      <c r="C15961" t="s">
        <v>19646</v>
      </c>
      <c r="D15961">
        <v>29.638500000000001</v>
      </c>
      <c r="E15961">
        <v>-82.605699999999999</v>
      </c>
      <c r="F15961" t="s">
        <v>530</v>
      </c>
      <c r="G15961" t="s">
        <v>531</v>
      </c>
      <c r="H15961" t="s">
        <v>532</v>
      </c>
      <c r="I15961" t="s">
        <v>1378</v>
      </c>
      <c r="K15961">
        <v>6231</v>
      </c>
      <c r="L15961">
        <v>1840015058</v>
      </c>
    </row>
    <row r="15962" spans="1:12" x14ac:dyDescent="0.45">
      <c r="A15962" t="str">
        <f t="shared" si="249"/>
        <v>Newbiggin-by-the-Sea, Northumberland, United Kingdom</v>
      </c>
      <c r="B15962" t="s">
        <v>19647</v>
      </c>
      <c r="C15962" t="s">
        <v>19647</v>
      </c>
      <c r="D15962">
        <v>55.183</v>
      </c>
      <c r="E15962">
        <v>-1.5149999999999999</v>
      </c>
      <c r="F15962" t="s">
        <v>536</v>
      </c>
      <c r="G15962" t="s">
        <v>537</v>
      </c>
      <c r="H15962" t="s">
        <v>538</v>
      </c>
      <c r="I15962" t="s">
        <v>1646</v>
      </c>
      <c r="K15962">
        <v>6308</v>
      </c>
      <c r="L15962">
        <v>1826839407</v>
      </c>
    </row>
    <row r="15963" spans="1:12" x14ac:dyDescent="0.45">
      <c r="A15963" t="str">
        <f t="shared" si="249"/>
        <v>Newbold, Derbyshire, United Kingdom</v>
      </c>
      <c r="B15963" t="s">
        <v>19648</v>
      </c>
      <c r="C15963" t="s">
        <v>19648</v>
      </c>
      <c r="D15963">
        <v>53.251899999999999</v>
      </c>
      <c r="E15963">
        <v>-1.4460999999999999</v>
      </c>
      <c r="F15963" t="s">
        <v>536</v>
      </c>
      <c r="G15963" t="s">
        <v>537</v>
      </c>
      <c r="H15963" t="s">
        <v>538</v>
      </c>
      <c r="I15963" t="s">
        <v>1542</v>
      </c>
      <c r="K15963">
        <v>7962</v>
      </c>
      <c r="L15963">
        <v>1826775307</v>
      </c>
    </row>
    <row r="15964" spans="1:12" x14ac:dyDescent="0.45">
      <c r="A15964" t="str">
        <f t="shared" si="249"/>
        <v>Newbridge, Caerphilly, United Kingdom</v>
      </c>
      <c r="B15964" t="s">
        <v>19649</v>
      </c>
      <c r="C15964" t="s">
        <v>19649</v>
      </c>
      <c r="D15964">
        <v>51.67</v>
      </c>
      <c r="E15964">
        <v>-3.1360000000000001</v>
      </c>
      <c r="F15964" t="s">
        <v>536</v>
      </c>
      <c r="G15964" t="s">
        <v>537</v>
      </c>
      <c r="H15964" t="s">
        <v>538</v>
      </c>
      <c r="I15964" t="s">
        <v>579</v>
      </c>
      <c r="K15964">
        <v>6509</v>
      </c>
      <c r="L15964">
        <v>1826628425</v>
      </c>
    </row>
    <row r="15965" spans="1:12" x14ac:dyDescent="0.45">
      <c r="A15965" t="str">
        <f t="shared" si="249"/>
        <v>Newburgh, New York, United States</v>
      </c>
      <c r="B15965" t="s">
        <v>19650</v>
      </c>
      <c r="C15965" t="s">
        <v>19650</v>
      </c>
      <c r="D15965">
        <v>41.552999999999997</v>
      </c>
      <c r="E15965">
        <v>-74.059899999999999</v>
      </c>
      <c r="F15965" t="s">
        <v>530</v>
      </c>
      <c r="G15965" t="s">
        <v>531</v>
      </c>
      <c r="H15965" t="s">
        <v>532</v>
      </c>
      <c r="I15965" t="s">
        <v>803</v>
      </c>
      <c r="K15965">
        <v>30702</v>
      </c>
      <c r="L15965">
        <v>1840000586</v>
      </c>
    </row>
    <row r="15966" spans="1:12" x14ac:dyDescent="0.45">
      <c r="A15966" t="str">
        <f t="shared" si="249"/>
        <v>Newburn, Gateshead, United Kingdom</v>
      </c>
      <c r="B15966" t="s">
        <v>19651</v>
      </c>
      <c r="C15966" t="s">
        <v>19651</v>
      </c>
      <c r="D15966">
        <v>54.982999999999997</v>
      </c>
      <c r="E15966">
        <v>-1.7430000000000001</v>
      </c>
      <c r="F15966" t="s">
        <v>536</v>
      </c>
      <c r="G15966" t="s">
        <v>537</v>
      </c>
      <c r="H15966" t="s">
        <v>538</v>
      </c>
      <c r="I15966" t="s">
        <v>4589</v>
      </c>
      <c r="K15966">
        <v>9536</v>
      </c>
      <c r="L15966">
        <v>1826270642</v>
      </c>
    </row>
    <row r="15967" spans="1:12" x14ac:dyDescent="0.45">
      <c r="A15967" t="str">
        <f t="shared" si="249"/>
        <v>Newbury, West Berkshire, United Kingdom</v>
      </c>
      <c r="B15967" t="s">
        <v>19652</v>
      </c>
      <c r="C15967" t="s">
        <v>19652</v>
      </c>
      <c r="D15967">
        <v>51.401000000000003</v>
      </c>
      <c r="E15967">
        <v>-1.323</v>
      </c>
      <c r="F15967" t="s">
        <v>536</v>
      </c>
      <c r="G15967" t="s">
        <v>537</v>
      </c>
      <c r="H15967" t="s">
        <v>538</v>
      </c>
      <c r="I15967" t="s">
        <v>5614</v>
      </c>
      <c r="K15967">
        <v>41075</v>
      </c>
      <c r="L15967">
        <v>1826103829</v>
      </c>
    </row>
    <row r="15968" spans="1:12" x14ac:dyDescent="0.45">
      <c r="A15968" t="str">
        <f t="shared" si="249"/>
        <v>Newbury, Massachusetts, United States</v>
      </c>
      <c r="B15968" t="s">
        <v>19652</v>
      </c>
      <c r="C15968" t="s">
        <v>19652</v>
      </c>
      <c r="D15968">
        <v>42.770600000000002</v>
      </c>
      <c r="E15968">
        <v>-70.874700000000004</v>
      </c>
      <c r="F15968" t="s">
        <v>530</v>
      </c>
      <c r="G15968" t="s">
        <v>531</v>
      </c>
      <c r="H15968" t="s">
        <v>532</v>
      </c>
      <c r="I15968" t="s">
        <v>621</v>
      </c>
      <c r="K15968">
        <v>7031</v>
      </c>
      <c r="L15968">
        <v>1840070398</v>
      </c>
    </row>
    <row r="15969" spans="1:12" x14ac:dyDescent="0.45">
      <c r="A15969" t="str">
        <f t="shared" si="249"/>
        <v>Newburyport, Massachusetts, United States</v>
      </c>
      <c r="B15969" t="s">
        <v>19653</v>
      </c>
      <c r="C15969" t="s">
        <v>19653</v>
      </c>
      <c r="D15969">
        <v>42.812399999999997</v>
      </c>
      <c r="E15969">
        <v>-70.887799999999999</v>
      </c>
      <c r="F15969" t="s">
        <v>530</v>
      </c>
      <c r="G15969" t="s">
        <v>531</v>
      </c>
      <c r="H15969" t="s">
        <v>532</v>
      </c>
      <c r="I15969" t="s">
        <v>621</v>
      </c>
      <c r="K15969">
        <v>18289</v>
      </c>
      <c r="L15969">
        <v>1840000413</v>
      </c>
    </row>
    <row r="15970" spans="1:12" x14ac:dyDescent="0.45">
      <c r="A15970" t="str">
        <f t="shared" si="249"/>
        <v>Newcastle, Newcastle upon Tyne, United Kingdom</v>
      </c>
      <c r="B15970" t="s">
        <v>19654</v>
      </c>
      <c r="C15970" t="s">
        <v>19654</v>
      </c>
      <c r="D15970">
        <v>55.0077</v>
      </c>
      <c r="E15970">
        <v>-1.6577999999999999</v>
      </c>
      <c r="F15970" t="s">
        <v>536</v>
      </c>
      <c r="G15970" t="s">
        <v>537</v>
      </c>
      <c r="H15970" t="s">
        <v>538</v>
      </c>
      <c r="I15970" t="s">
        <v>11003</v>
      </c>
      <c r="K15970">
        <v>1650000</v>
      </c>
      <c r="L15970">
        <v>1826292220</v>
      </c>
    </row>
    <row r="15971" spans="1:12" x14ac:dyDescent="0.45">
      <c r="A15971" t="str">
        <f t="shared" si="249"/>
        <v>Newcastle, New South Wales, Australia</v>
      </c>
      <c r="B15971" t="s">
        <v>19654</v>
      </c>
      <c r="C15971" t="s">
        <v>19654</v>
      </c>
      <c r="D15971">
        <v>-32.916699999999999</v>
      </c>
      <c r="E15971">
        <v>151.75</v>
      </c>
      <c r="F15971" t="s">
        <v>830</v>
      </c>
      <c r="G15971" t="s">
        <v>831</v>
      </c>
      <c r="H15971" t="s">
        <v>832</v>
      </c>
      <c r="I15971" t="s">
        <v>1454</v>
      </c>
      <c r="K15971">
        <v>322278</v>
      </c>
      <c r="L15971">
        <v>1036468001</v>
      </c>
    </row>
    <row r="15972" spans="1:12" x14ac:dyDescent="0.45">
      <c r="A15972" t="str">
        <f t="shared" si="249"/>
        <v>Newcastle, Washington, United States</v>
      </c>
      <c r="B15972" t="s">
        <v>19654</v>
      </c>
      <c r="C15972" t="s">
        <v>19654</v>
      </c>
      <c r="D15972">
        <v>47.530299999999997</v>
      </c>
      <c r="E15972">
        <v>-122.16330000000001</v>
      </c>
      <c r="F15972" t="s">
        <v>530</v>
      </c>
      <c r="G15972" t="s">
        <v>531</v>
      </c>
      <c r="H15972" t="s">
        <v>532</v>
      </c>
      <c r="I15972" t="s">
        <v>585</v>
      </c>
      <c r="K15972">
        <v>12292</v>
      </c>
      <c r="L15972">
        <v>1840019831</v>
      </c>
    </row>
    <row r="15973" spans="1:12" x14ac:dyDescent="0.45">
      <c r="A15973" t="str">
        <f t="shared" si="249"/>
        <v>Newcastle, Oklahoma, United States</v>
      </c>
      <c r="B15973" t="s">
        <v>19654</v>
      </c>
      <c r="C15973" t="s">
        <v>19654</v>
      </c>
      <c r="D15973">
        <v>35.240400000000001</v>
      </c>
      <c r="E15973">
        <v>-97.599800000000002</v>
      </c>
      <c r="F15973" t="s">
        <v>530</v>
      </c>
      <c r="G15973" t="s">
        <v>531</v>
      </c>
      <c r="H15973" t="s">
        <v>532</v>
      </c>
      <c r="I15973" t="s">
        <v>798</v>
      </c>
      <c r="K15973">
        <v>10655</v>
      </c>
      <c r="L15973">
        <v>1840020453</v>
      </c>
    </row>
    <row r="15974" spans="1:12" x14ac:dyDescent="0.45">
      <c r="A15974" t="str">
        <f t="shared" si="249"/>
        <v>Newcastle under Lyme, Staffordshire, United Kingdom</v>
      </c>
      <c r="B15974" t="s">
        <v>19655</v>
      </c>
      <c r="C15974" t="s">
        <v>19655</v>
      </c>
      <c r="D15974">
        <v>53.010899999999999</v>
      </c>
      <c r="E15974">
        <v>-2.2277999999999998</v>
      </c>
      <c r="F15974" t="s">
        <v>536</v>
      </c>
      <c r="G15974" t="s">
        <v>537</v>
      </c>
      <c r="H15974" t="s">
        <v>538</v>
      </c>
      <c r="I15974" t="s">
        <v>2729</v>
      </c>
      <c r="K15974">
        <v>75082</v>
      </c>
      <c r="L15974">
        <v>1826124765</v>
      </c>
    </row>
    <row r="15975" spans="1:12" x14ac:dyDescent="0.45">
      <c r="A15975" t="str">
        <f t="shared" si="249"/>
        <v>Newent, Gloucestershire, United Kingdom</v>
      </c>
      <c r="B15975" t="s">
        <v>19656</v>
      </c>
      <c r="C15975" t="s">
        <v>19656</v>
      </c>
      <c r="D15975">
        <v>51.930199999999999</v>
      </c>
      <c r="E15975">
        <v>-2.4047999999999998</v>
      </c>
      <c r="F15975" t="s">
        <v>536</v>
      </c>
      <c r="G15975" t="s">
        <v>537</v>
      </c>
      <c r="H15975" t="s">
        <v>538</v>
      </c>
      <c r="I15975" t="s">
        <v>4605</v>
      </c>
      <c r="K15975">
        <v>5207</v>
      </c>
      <c r="L15975">
        <v>1826755285</v>
      </c>
    </row>
    <row r="15976" spans="1:12" x14ac:dyDescent="0.45">
      <c r="A15976" t="str">
        <f t="shared" si="249"/>
        <v>Newfane, New York, United States</v>
      </c>
      <c r="B15976" t="s">
        <v>19657</v>
      </c>
      <c r="C15976" t="s">
        <v>19657</v>
      </c>
      <c r="D15976">
        <v>43.281799999999997</v>
      </c>
      <c r="E15976">
        <v>-78.693200000000004</v>
      </c>
      <c r="F15976" t="s">
        <v>530</v>
      </c>
      <c r="G15976" t="s">
        <v>531</v>
      </c>
      <c r="H15976" t="s">
        <v>532</v>
      </c>
      <c r="I15976" t="s">
        <v>803</v>
      </c>
      <c r="K15976">
        <v>9400</v>
      </c>
      <c r="L15976">
        <v>1840023982</v>
      </c>
    </row>
    <row r="15977" spans="1:12" x14ac:dyDescent="0.45">
      <c r="A15977" t="str">
        <f t="shared" si="249"/>
        <v>Newfield, New York, United States</v>
      </c>
      <c r="B15977" t="s">
        <v>19658</v>
      </c>
      <c r="C15977" t="s">
        <v>19658</v>
      </c>
      <c r="D15977">
        <v>42.337699999999998</v>
      </c>
      <c r="E15977">
        <v>-76.613</v>
      </c>
      <c r="F15977" t="s">
        <v>530</v>
      </c>
      <c r="G15977" t="s">
        <v>531</v>
      </c>
      <c r="H15977" t="s">
        <v>532</v>
      </c>
      <c r="I15977" t="s">
        <v>803</v>
      </c>
      <c r="K15977">
        <v>5218</v>
      </c>
      <c r="L15977">
        <v>1840058340</v>
      </c>
    </row>
    <row r="15978" spans="1:12" x14ac:dyDescent="0.45">
      <c r="A15978" t="str">
        <f t="shared" si="249"/>
        <v>Newhaven, East Sussex, United Kingdom</v>
      </c>
      <c r="B15978" t="s">
        <v>19659</v>
      </c>
      <c r="C15978" t="s">
        <v>19659</v>
      </c>
      <c r="D15978">
        <v>50.8</v>
      </c>
      <c r="E15978">
        <v>0.06</v>
      </c>
      <c r="F15978" t="s">
        <v>536</v>
      </c>
      <c r="G15978" t="s">
        <v>537</v>
      </c>
      <c r="H15978" t="s">
        <v>538</v>
      </c>
      <c r="I15978" t="s">
        <v>3777</v>
      </c>
      <c r="K15978">
        <v>12232</v>
      </c>
      <c r="L15978">
        <v>1826390746</v>
      </c>
    </row>
    <row r="15979" spans="1:12" x14ac:dyDescent="0.45">
      <c r="A15979" t="str">
        <f t="shared" si="249"/>
        <v>Newington, Connecticut, United States</v>
      </c>
      <c r="B15979" t="s">
        <v>19660</v>
      </c>
      <c r="C15979" t="s">
        <v>19660</v>
      </c>
      <c r="D15979">
        <v>41.686999999999998</v>
      </c>
      <c r="E15979">
        <v>-72.730800000000002</v>
      </c>
      <c r="F15979" t="s">
        <v>530</v>
      </c>
      <c r="G15979" t="s">
        <v>531</v>
      </c>
      <c r="H15979" t="s">
        <v>532</v>
      </c>
      <c r="I15979" t="s">
        <v>2109</v>
      </c>
      <c r="K15979">
        <v>30323</v>
      </c>
      <c r="L15979">
        <v>1840035505</v>
      </c>
    </row>
    <row r="15980" spans="1:12" x14ac:dyDescent="0.45">
      <c r="A15980" t="str">
        <f t="shared" si="249"/>
        <v>Newington, Virginia, United States</v>
      </c>
      <c r="B15980" t="s">
        <v>19660</v>
      </c>
      <c r="C15980" t="s">
        <v>19660</v>
      </c>
      <c r="D15980">
        <v>38.735799999999998</v>
      </c>
      <c r="E15980">
        <v>-77.199299999999994</v>
      </c>
      <c r="F15980" t="s">
        <v>530</v>
      </c>
      <c r="G15980" t="s">
        <v>531</v>
      </c>
      <c r="H15980" t="s">
        <v>532</v>
      </c>
      <c r="I15980" t="s">
        <v>618</v>
      </c>
      <c r="K15980">
        <v>13080</v>
      </c>
      <c r="L15980">
        <v>1840006021</v>
      </c>
    </row>
    <row r="15981" spans="1:12" x14ac:dyDescent="0.45">
      <c r="A15981" t="str">
        <f t="shared" si="249"/>
        <v>Newington Forest, Virginia, United States</v>
      </c>
      <c r="B15981" t="s">
        <v>19661</v>
      </c>
      <c r="C15981" t="s">
        <v>19661</v>
      </c>
      <c r="D15981">
        <v>38.737099999999998</v>
      </c>
      <c r="E15981">
        <v>-77.233900000000006</v>
      </c>
      <c r="F15981" t="s">
        <v>530</v>
      </c>
      <c r="G15981" t="s">
        <v>531</v>
      </c>
      <c r="H15981" t="s">
        <v>532</v>
      </c>
      <c r="I15981" t="s">
        <v>618</v>
      </c>
      <c r="K15981">
        <v>12476</v>
      </c>
      <c r="L15981">
        <v>1840041848</v>
      </c>
    </row>
    <row r="15982" spans="1:12" x14ac:dyDescent="0.45">
      <c r="A15982" t="str">
        <f t="shared" si="249"/>
        <v>Newmains, North Lanarkshire, United Kingdom</v>
      </c>
      <c r="B15982" t="s">
        <v>19662</v>
      </c>
      <c r="C15982" t="s">
        <v>19662</v>
      </c>
      <c r="D15982">
        <v>55.783200000000001</v>
      </c>
      <c r="E15982">
        <v>-3.8771</v>
      </c>
      <c r="F15982" t="s">
        <v>536</v>
      </c>
      <c r="G15982" t="s">
        <v>537</v>
      </c>
      <c r="H15982" t="s">
        <v>538</v>
      </c>
      <c r="I15982" t="s">
        <v>1074</v>
      </c>
      <c r="K15982">
        <v>5329</v>
      </c>
      <c r="L15982">
        <v>1826903762</v>
      </c>
    </row>
    <row r="15983" spans="1:12" x14ac:dyDescent="0.45">
      <c r="A15983" t="str">
        <f t="shared" si="249"/>
        <v>Newman, California, United States</v>
      </c>
      <c r="B15983" t="s">
        <v>19663</v>
      </c>
      <c r="C15983" t="s">
        <v>19663</v>
      </c>
      <c r="D15983">
        <v>37.3157</v>
      </c>
      <c r="E15983">
        <v>-121.0211</v>
      </c>
      <c r="F15983" t="s">
        <v>530</v>
      </c>
      <c r="G15983" t="s">
        <v>531</v>
      </c>
      <c r="H15983" t="s">
        <v>532</v>
      </c>
      <c r="I15983" t="s">
        <v>754</v>
      </c>
      <c r="K15983">
        <v>11783</v>
      </c>
      <c r="L15983">
        <v>1840020288</v>
      </c>
    </row>
    <row r="15984" spans="1:12" x14ac:dyDescent="0.45">
      <c r="A15984" t="str">
        <f t="shared" si="249"/>
        <v>Newman, Western Australia, Australia</v>
      </c>
      <c r="B15984" t="s">
        <v>19663</v>
      </c>
      <c r="C15984" t="s">
        <v>19663</v>
      </c>
      <c r="D15984">
        <v>-23.353899999999999</v>
      </c>
      <c r="E15984">
        <v>119.7319</v>
      </c>
      <c r="F15984" t="s">
        <v>830</v>
      </c>
      <c r="G15984" t="s">
        <v>831</v>
      </c>
      <c r="H15984" t="s">
        <v>832</v>
      </c>
      <c r="I15984" t="s">
        <v>1427</v>
      </c>
      <c r="K15984">
        <v>4567</v>
      </c>
      <c r="L15984">
        <v>1036587511</v>
      </c>
    </row>
    <row r="15985" spans="1:12" x14ac:dyDescent="0.45">
      <c r="A15985" t="str">
        <f t="shared" si="249"/>
        <v>Newmarket, Ontario, Canada</v>
      </c>
      <c r="B15985" t="s">
        <v>19664</v>
      </c>
      <c r="C15985" t="s">
        <v>19664</v>
      </c>
      <c r="D15985">
        <v>44.05</v>
      </c>
      <c r="E15985">
        <v>-79.466700000000003</v>
      </c>
      <c r="F15985" t="s">
        <v>541</v>
      </c>
      <c r="G15985" t="s">
        <v>542</v>
      </c>
      <c r="H15985" t="s">
        <v>543</v>
      </c>
      <c r="I15985" t="s">
        <v>857</v>
      </c>
      <c r="K15985">
        <v>84224</v>
      </c>
      <c r="L15985">
        <v>1124400266</v>
      </c>
    </row>
    <row r="15986" spans="1:12" x14ac:dyDescent="0.45">
      <c r="A15986" t="str">
        <f t="shared" si="249"/>
        <v>Newmarket, Suffolk, United Kingdom</v>
      </c>
      <c r="B15986" t="s">
        <v>19664</v>
      </c>
      <c r="C15986" t="s">
        <v>19664</v>
      </c>
      <c r="D15986">
        <v>52.245899999999999</v>
      </c>
      <c r="E15986">
        <v>0.41049999999999998</v>
      </c>
      <c r="F15986" t="s">
        <v>536</v>
      </c>
      <c r="G15986" t="s">
        <v>537</v>
      </c>
      <c r="H15986" t="s">
        <v>538</v>
      </c>
      <c r="I15986" t="s">
        <v>3904</v>
      </c>
      <c r="K15986">
        <v>16615</v>
      </c>
      <c r="L15986">
        <v>1826537250</v>
      </c>
    </row>
    <row r="15987" spans="1:12" x14ac:dyDescent="0.45">
      <c r="A15987" t="str">
        <f t="shared" si="249"/>
        <v>Newmarket, New Hampshire, United States</v>
      </c>
      <c r="B15987" t="s">
        <v>19664</v>
      </c>
      <c r="C15987" t="s">
        <v>19664</v>
      </c>
      <c r="D15987">
        <v>43.069099999999999</v>
      </c>
      <c r="E15987">
        <v>-70.951599999999999</v>
      </c>
      <c r="F15987" t="s">
        <v>530</v>
      </c>
      <c r="G15987" t="s">
        <v>531</v>
      </c>
      <c r="H15987" t="s">
        <v>532</v>
      </c>
      <c r="I15987" t="s">
        <v>1728</v>
      </c>
      <c r="K15987">
        <v>9038</v>
      </c>
      <c r="L15987">
        <v>1840055265</v>
      </c>
    </row>
    <row r="15988" spans="1:12" x14ac:dyDescent="0.45">
      <c r="A15988" t="str">
        <f t="shared" si="249"/>
        <v>Newnan, Georgia, United States</v>
      </c>
      <c r="B15988" t="s">
        <v>19665</v>
      </c>
      <c r="C15988" t="s">
        <v>19665</v>
      </c>
      <c r="D15988">
        <v>33.376600000000003</v>
      </c>
      <c r="E15988">
        <v>-84.7761</v>
      </c>
      <c r="F15988" t="s">
        <v>530</v>
      </c>
      <c r="G15988" t="s">
        <v>531</v>
      </c>
      <c r="H15988" t="s">
        <v>532</v>
      </c>
      <c r="I15988" t="s">
        <v>763</v>
      </c>
      <c r="K15988">
        <v>41581</v>
      </c>
      <c r="L15988">
        <v>1840014833</v>
      </c>
    </row>
    <row r="15989" spans="1:12" x14ac:dyDescent="0.45">
      <c r="A15989" t="str">
        <f t="shared" si="249"/>
        <v>Newport, Newport, United Kingdom</v>
      </c>
      <c r="B15989" t="s">
        <v>5835</v>
      </c>
      <c r="C15989" t="s">
        <v>5835</v>
      </c>
      <c r="D15989">
        <v>51.583300000000001</v>
      </c>
      <c r="E15989">
        <v>-3</v>
      </c>
      <c r="F15989" t="s">
        <v>536</v>
      </c>
      <c r="G15989" t="s">
        <v>537</v>
      </c>
      <c r="H15989" t="s">
        <v>538</v>
      </c>
      <c r="I15989" t="s">
        <v>5835</v>
      </c>
      <c r="K15989">
        <v>128060</v>
      </c>
      <c r="L15989">
        <v>1826018889</v>
      </c>
    </row>
    <row r="15990" spans="1:12" x14ac:dyDescent="0.45">
      <c r="A15990" t="str">
        <f t="shared" si="249"/>
        <v>Newport, Kentucky, United States</v>
      </c>
      <c r="B15990" t="s">
        <v>5835</v>
      </c>
      <c r="C15990" t="s">
        <v>5835</v>
      </c>
      <c r="D15990">
        <v>39.085500000000003</v>
      </c>
      <c r="E15990">
        <v>-84.486800000000002</v>
      </c>
      <c r="F15990" t="s">
        <v>530</v>
      </c>
      <c r="G15990" t="s">
        <v>531</v>
      </c>
      <c r="H15990" t="s">
        <v>532</v>
      </c>
      <c r="I15990" t="s">
        <v>1528</v>
      </c>
      <c r="K15990">
        <v>14932</v>
      </c>
      <c r="L15990">
        <v>1840014261</v>
      </c>
    </row>
    <row r="15991" spans="1:12" x14ac:dyDescent="0.45">
      <c r="A15991" t="str">
        <f t="shared" si="249"/>
        <v>Newport, Telford and Wrekin, United Kingdom</v>
      </c>
      <c r="B15991" t="s">
        <v>5835</v>
      </c>
      <c r="C15991" t="s">
        <v>5835</v>
      </c>
      <c r="D15991">
        <v>52.769100000000002</v>
      </c>
      <c r="E15991">
        <v>-2.3786999999999998</v>
      </c>
      <c r="F15991" t="s">
        <v>536</v>
      </c>
      <c r="G15991" t="s">
        <v>537</v>
      </c>
      <c r="H15991" t="s">
        <v>538</v>
      </c>
      <c r="I15991" t="s">
        <v>17065</v>
      </c>
      <c r="K15991">
        <v>11387</v>
      </c>
      <c r="L15991">
        <v>1826096263</v>
      </c>
    </row>
    <row r="15992" spans="1:12" x14ac:dyDescent="0.45">
      <c r="A15992" t="str">
        <f t="shared" si="249"/>
        <v>Newport, Isle of Wight, United Kingdom</v>
      </c>
      <c r="B15992" t="s">
        <v>5835</v>
      </c>
      <c r="C15992" t="s">
        <v>5835</v>
      </c>
      <c r="D15992">
        <v>50.701000000000001</v>
      </c>
      <c r="E15992">
        <v>-1.2883</v>
      </c>
      <c r="F15992" t="s">
        <v>536</v>
      </c>
      <c r="G15992" t="s">
        <v>537</v>
      </c>
      <c r="H15992" t="s">
        <v>538</v>
      </c>
      <c r="I15992" t="s">
        <v>7713</v>
      </c>
      <c r="K15992">
        <v>25496</v>
      </c>
      <c r="L15992">
        <v>1826718687</v>
      </c>
    </row>
    <row r="15993" spans="1:12" x14ac:dyDescent="0.45">
      <c r="A15993" t="str">
        <f t="shared" si="249"/>
        <v>Newport, Rhode Island, United States</v>
      </c>
      <c r="B15993" t="s">
        <v>5835</v>
      </c>
      <c r="C15993" t="s">
        <v>5835</v>
      </c>
      <c r="D15993">
        <v>41.4803</v>
      </c>
      <c r="E15993">
        <v>-71.320499999999996</v>
      </c>
      <c r="F15993" t="s">
        <v>530</v>
      </c>
      <c r="G15993" t="s">
        <v>531</v>
      </c>
      <c r="H15993" t="s">
        <v>532</v>
      </c>
      <c r="I15993" t="s">
        <v>3666</v>
      </c>
      <c r="K15993">
        <v>24334</v>
      </c>
      <c r="L15993">
        <v>1840003355</v>
      </c>
    </row>
    <row r="15994" spans="1:12" x14ac:dyDescent="0.45">
      <c r="A15994" t="str">
        <f t="shared" si="249"/>
        <v>Newport, Oregon, United States</v>
      </c>
      <c r="B15994" t="s">
        <v>5835</v>
      </c>
      <c r="C15994" t="s">
        <v>5835</v>
      </c>
      <c r="D15994">
        <v>44.624200000000002</v>
      </c>
      <c r="E15994">
        <v>-124.0513</v>
      </c>
      <c r="F15994" t="s">
        <v>530</v>
      </c>
      <c r="G15994" t="s">
        <v>531</v>
      </c>
      <c r="H15994" t="s">
        <v>532</v>
      </c>
      <c r="I15994" t="s">
        <v>1426</v>
      </c>
      <c r="K15994">
        <v>12155</v>
      </c>
      <c r="L15994">
        <v>1840019975</v>
      </c>
    </row>
    <row r="15995" spans="1:12" x14ac:dyDescent="0.45">
      <c r="A15995" t="str">
        <f t="shared" si="249"/>
        <v>Newport, Tennessee, United States</v>
      </c>
      <c r="B15995" t="s">
        <v>5835</v>
      </c>
      <c r="C15995" t="s">
        <v>5835</v>
      </c>
      <c r="D15995">
        <v>35.9617</v>
      </c>
      <c r="E15995">
        <v>-83.197699999999998</v>
      </c>
      <c r="F15995" t="s">
        <v>530</v>
      </c>
      <c r="G15995" t="s">
        <v>531</v>
      </c>
      <c r="H15995" t="s">
        <v>532</v>
      </c>
      <c r="I15995" t="s">
        <v>1466</v>
      </c>
      <c r="K15995">
        <v>11500</v>
      </c>
      <c r="L15995">
        <v>1840014487</v>
      </c>
    </row>
    <row r="15996" spans="1:12" x14ac:dyDescent="0.45">
      <c r="A15996" t="str">
        <f t="shared" si="249"/>
        <v>Newport, New Hampshire, United States</v>
      </c>
      <c r="B15996" t="s">
        <v>5835</v>
      </c>
      <c r="C15996" t="s">
        <v>5835</v>
      </c>
      <c r="D15996">
        <v>43.364899999999999</v>
      </c>
      <c r="E15996">
        <v>-72.200100000000006</v>
      </c>
      <c r="F15996" t="s">
        <v>530</v>
      </c>
      <c r="G15996" t="s">
        <v>531</v>
      </c>
      <c r="H15996" t="s">
        <v>532</v>
      </c>
      <c r="I15996" t="s">
        <v>1728</v>
      </c>
      <c r="K15996">
        <v>6386</v>
      </c>
      <c r="L15996">
        <v>1840055268</v>
      </c>
    </row>
    <row r="15997" spans="1:12" x14ac:dyDescent="0.45">
      <c r="A15997" t="str">
        <f t="shared" si="249"/>
        <v>Newport, Arkansas, United States</v>
      </c>
      <c r="B15997" t="s">
        <v>5835</v>
      </c>
      <c r="C15997" t="s">
        <v>5835</v>
      </c>
      <c r="D15997">
        <v>35.623399999999997</v>
      </c>
      <c r="E15997">
        <v>-91.232200000000006</v>
      </c>
      <c r="F15997" t="s">
        <v>530</v>
      </c>
      <c r="G15997" t="s">
        <v>531</v>
      </c>
      <c r="H15997" t="s">
        <v>532</v>
      </c>
      <c r="I15997" t="s">
        <v>1616</v>
      </c>
      <c r="K15997">
        <v>5965</v>
      </c>
      <c r="L15997">
        <v>1840014516</v>
      </c>
    </row>
    <row r="15998" spans="1:12" x14ac:dyDescent="0.45">
      <c r="A15998" t="str">
        <f t="shared" si="249"/>
        <v>Newport, Pennsylvania, United States</v>
      </c>
      <c r="B15998" t="s">
        <v>5835</v>
      </c>
      <c r="C15998" t="s">
        <v>5835</v>
      </c>
      <c r="D15998">
        <v>41.1785</v>
      </c>
      <c r="E15998">
        <v>-76.048599999999993</v>
      </c>
      <c r="F15998" t="s">
        <v>530</v>
      </c>
      <c r="G15998" t="s">
        <v>531</v>
      </c>
      <c r="H15998" t="s">
        <v>532</v>
      </c>
      <c r="I15998" t="s">
        <v>620</v>
      </c>
      <c r="K15998">
        <v>5374</v>
      </c>
      <c r="L15998">
        <v>1840145400</v>
      </c>
    </row>
    <row r="15999" spans="1:12" x14ac:dyDescent="0.45">
      <c r="A15999" t="str">
        <f t="shared" si="249"/>
        <v>Newport Beach, California, United States</v>
      </c>
      <c r="B15999" t="s">
        <v>19666</v>
      </c>
      <c r="C15999" t="s">
        <v>19666</v>
      </c>
      <c r="D15999">
        <v>33.615099999999998</v>
      </c>
      <c r="E15999">
        <v>-117.8669</v>
      </c>
      <c r="F15999" t="s">
        <v>530</v>
      </c>
      <c r="G15999" t="s">
        <v>531</v>
      </c>
      <c r="H15999" t="s">
        <v>532</v>
      </c>
      <c r="I15999" t="s">
        <v>754</v>
      </c>
      <c r="K15999">
        <v>84534</v>
      </c>
      <c r="L15999">
        <v>1840020581</v>
      </c>
    </row>
    <row r="16000" spans="1:12" x14ac:dyDescent="0.45">
      <c r="A16000" t="str">
        <f t="shared" si="249"/>
        <v>Newport East, Rhode Island, United States</v>
      </c>
      <c r="B16000" t="s">
        <v>19667</v>
      </c>
      <c r="C16000" t="s">
        <v>19667</v>
      </c>
      <c r="D16000">
        <v>41.515799999999999</v>
      </c>
      <c r="E16000">
        <v>-71.287800000000004</v>
      </c>
      <c r="F16000" t="s">
        <v>530</v>
      </c>
      <c r="G16000" t="s">
        <v>531</v>
      </c>
      <c r="H16000" t="s">
        <v>532</v>
      </c>
      <c r="I16000" t="s">
        <v>3666</v>
      </c>
      <c r="K16000">
        <v>11561</v>
      </c>
      <c r="L16000">
        <v>1840073469</v>
      </c>
    </row>
    <row r="16001" spans="1:12" x14ac:dyDescent="0.45">
      <c r="A16001" t="str">
        <f t="shared" si="249"/>
        <v>Newport News, Virginia, United States</v>
      </c>
      <c r="B16001" t="s">
        <v>19668</v>
      </c>
      <c r="C16001" t="s">
        <v>19668</v>
      </c>
      <c r="D16001">
        <v>37.1051</v>
      </c>
      <c r="E16001">
        <v>-76.518500000000003</v>
      </c>
      <c r="F16001" t="s">
        <v>530</v>
      </c>
      <c r="G16001" t="s">
        <v>531</v>
      </c>
      <c r="H16001" t="s">
        <v>532</v>
      </c>
      <c r="I16001" t="s">
        <v>618</v>
      </c>
      <c r="K16001">
        <v>179225</v>
      </c>
      <c r="L16001">
        <v>1840003862</v>
      </c>
    </row>
    <row r="16002" spans="1:12" x14ac:dyDescent="0.45">
      <c r="A16002" t="str">
        <f t="shared" si="249"/>
        <v>Newport Pagnell, Milton Keynes, United Kingdom</v>
      </c>
      <c r="B16002" t="s">
        <v>19669</v>
      </c>
      <c r="C16002" t="s">
        <v>19669</v>
      </c>
      <c r="D16002">
        <v>52.087000000000003</v>
      </c>
      <c r="E16002">
        <v>-0.72199999999999998</v>
      </c>
      <c r="F16002" t="s">
        <v>536</v>
      </c>
      <c r="G16002" t="s">
        <v>537</v>
      </c>
      <c r="H16002" t="s">
        <v>538</v>
      </c>
      <c r="I16002" t="s">
        <v>4697</v>
      </c>
      <c r="K16002">
        <v>15118</v>
      </c>
      <c r="L16002">
        <v>1826046510</v>
      </c>
    </row>
    <row r="16003" spans="1:12" x14ac:dyDescent="0.45">
      <c r="A16003" t="str">
        <f t="shared" ref="A16003:A16066" si="250">CONCATENATE(B16003,", ",I16003,", ",F16003)</f>
        <v>Newport-On-Tay, Fife, United Kingdom</v>
      </c>
      <c r="B16003" t="s">
        <v>19670</v>
      </c>
      <c r="C16003" t="s">
        <v>19670</v>
      </c>
      <c r="D16003">
        <v>56.440199999999997</v>
      </c>
      <c r="E16003">
        <v>-2.9409999999999998</v>
      </c>
      <c r="F16003" t="s">
        <v>536</v>
      </c>
      <c r="G16003" t="s">
        <v>537</v>
      </c>
      <c r="H16003" t="s">
        <v>538</v>
      </c>
      <c r="I16003" t="s">
        <v>5467</v>
      </c>
      <c r="K16003">
        <v>7922</v>
      </c>
      <c r="L16003">
        <v>1826832202</v>
      </c>
    </row>
    <row r="16004" spans="1:12" x14ac:dyDescent="0.45">
      <c r="A16004" t="str">
        <f t="shared" si="250"/>
        <v>Newquay, Cornwall, United Kingdom</v>
      </c>
      <c r="B16004" t="s">
        <v>19671</v>
      </c>
      <c r="C16004" t="s">
        <v>19671</v>
      </c>
      <c r="D16004">
        <v>50.411999999999999</v>
      </c>
      <c r="E16004">
        <v>-5.0757000000000003</v>
      </c>
      <c r="F16004" t="s">
        <v>536</v>
      </c>
      <c r="G16004" t="s">
        <v>537</v>
      </c>
      <c r="H16004" t="s">
        <v>538</v>
      </c>
      <c r="I16004" t="s">
        <v>4786</v>
      </c>
      <c r="K16004">
        <v>20342</v>
      </c>
      <c r="L16004">
        <v>1826417367</v>
      </c>
    </row>
    <row r="16005" spans="1:12" x14ac:dyDescent="0.45">
      <c r="A16005" t="str">
        <f t="shared" si="250"/>
        <v>Newstead, New York, United States</v>
      </c>
      <c r="B16005" t="s">
        <v>19672</v>
      </c>
      <c r="C16005" t="s">
        <v>19672</v>
      </c>
      <c r="D16005">
        <v>43.019599999999997</v>
      </c>
      <c r="E16005">
        <v>-78.522300000000001</v>
      </c>
      <c r="F16005" t="s">
        <v>530</v>
      </c>
      <c r="G16005" t="s">
        <v>531</v>
      </c>
      <c r="H16005" t="s">
        <v>532</v>
      </c>
      <c r="I16005" t="s">
        <v>803</v>
      </c>
      <c r="K16005">
        <v>8674</v>
      </c>
      <c r="L16005">
        <v>1840087722</v>
      </c>
    </row>
    <row r="16006" spans="1:12" x14ac:dyDescent="0.45">
      <c r="A16006" t="str">
        <f t="shared" si="250"/>
        <v>Newton, Massachusetts, United States</v>
      </c>
      <c r="B16006" t="s">
        <v>19673</v>
      </c>
      <c r="C16006" t="s">
        <v>19673</v>
      </c>
      <c r="D16006">
        <v>42.331600000000002</v>
      </c>
      <c r="E16006">
        <v>-71.208500000000001</v>
      </c>
      <c r="F16006" t="s">
        <v>530</v>
      </c>
      <c r="G16006" t="s">
        <v>531</v>
      </c>
      <c r="H16006" t="s">
        <v>532</v>
      </c>
      <c r="I16006" t="s">
        <v>621</v>
      </c>
      <c r="K16006">
        <v>88414</v>
      </c>
      <c r="L16006">
        <v>1840000433</v>
      </c>
    </row>
    <row r="16007" spans="1:12" x14ac:dyDescent="0.45">
      <c r="A16007" t="str">
        <f t="shared" si="250"/>
        <v>Newton, Kansas, United States</v>
      </c>
      <c r="B16007" t="s">
        <v>19673</v>
      </c>
      <c r="C16007" t="s">
        <v>19673</v>
      </c>
      <c r="D16007">
        <v>38.036799999999999</v>
      </c>
      <c r="E16007">
        <v>-97.345100000000002</v>
      </c>
      <c r="F16007" t="s">
        <v>530</v>
      </c>
      <c r="G16007" t="s">
        <v>531</v>
      </c>
      <c r="H16007" t="s">
        <v>532</v>
      </c>
      <c r="I16007" t="s">
        <v>611</v>
      </c>
      <c r="K16007">
        <v>20361</v>
      </c>
      <c r="L16007">
        <v>1840003846</v>
      </c>
    </row>
    <row r="16008" spans="1:12" x14ac:dyDescent="0.45">
      <c r="A16008" t="str">
        <f t="shared" si="250"/>
        <v>Newton, Iowa, United States</v>
      </c>
      <c r="B16008" t="s">
        <v>19673</v>
      </c>
      <c r="C16008" t="s">
        <v>19673</v>
      </c>
      <c r="D16008">
        <v>41.696399999999997</v>
      </c>
      <c r="E16008">
        <v>-93.040199999999999</v>
      </c>
      <c r="F16008" t="s">
        <v>530</v>
      </c>
      <c r="G16008" t="s">
        <v>531</v>
      </c>
      <c r="H16008" t="s">
        <v>532</v>
      </c>
      <c r="I16008" t="s">
        <v>1552</v>
      </c>
      <c r="K16008">
        <v>15580</v>
      </c>
      <c r="L16008">
        <v>1840008171</v>
      </c>
    </row>
    <row r="16009" spans="1:12" x14ac:dyDescent="0.45">
      <c r="A16009" t="str">
        <f t="shared" si="250"/>
        <v>Newton, North Carolina, United States</v>
      </c>
      <c r="B16009" t="s">
        <v>19673</v>
      </c>
      <c r="C16009" t="s">
        <v>19673</v>
      </c>
      <c r="D16009">
        <v>35.662999999999997</v>
      </c>
      <c r="E16009">
        <v>-81.2333</v>
      </c>
      <c r="F16009" t="s">
        <v>530</v>
      </c>
      <c r="G16009" t="s">
        <v>531</v>
      </c>
      <c r="H16009" t="s">
        <v>532</v>
      </c>
      <c r="I16009" t="s">
        <v>589</v>
      </c>
      <c r="K16009">
        <v>13177</v>
      </c>
      <c r="L16009">
        <v>1840014523</v>
      </c>
    </row>
    <row r="16010" spans="1:12" x14ac:dyDescent="0.45">
      <c r="A16010" t="str">
        <f t="shared" si="250"/>
        <v>Newton, New Jersey, United States</v>
      </c>
      <c r="B16010" t="s">
        <v>19673</v>
      </c>
      <c r="C16010" t="s">
        <v>19673</v>
      </c>
      <c r="D16010">
        <v>41.053400000000003</v>
      </c>
      <c r="E16010">
        <v>-74.752700000000004</v>
      </c>
      <c r="F16010" t="s">
        <v>530</v>
      </c>
      <c r="G16010" t="s">
        <v>531</v>
      </c>
      <c r="H16010" t="s">
        <v>532</v>
      </c>
      <c r="I16010" t="s">
        <v>587</v>
      </c>
      <c r="K16010">
        <v>11974</v>
      </c>
      <c r="L16010">
        <v>1840000786</v>
      </c>
    </row>
    <row r="16011" spans="1:12" x14ac:dyDescent="0.45">
      <c r="A16011" t="str">
        <f t="shared" si="250"/>
        <v>Newton Abbot, Devon, United Kingdom</v>
      </c>
      <c r="B16011" t="s">
        <v>19674</v>
      </c>
      <c r="C16011" t="s">
        <v>19674</v>
      </c>
      <c r="D16011">
        <v>50.529000000000003</v>
      </c>
      <c r="E16011">
        <v>-3.61</v>
      </c>
      <c r="F16011" t="s">
        <v>536</v>
      </c>
      <c r="G16011" t="s">
        <v>537</v>
      </c>
      <c r="H16011" t="s">
        <v>538</v>
      </c>
      <c r="I16011" t="s">
        <v>2809</v>
      </c>
      <c r="K16011">
        <v>25556</v>
      </c>
      <c r="L16011">
        <v>1826126497</v>
      </c>
    </row>
    <row r="16012" spans="1:12" x14ac:dyDescent="0.45">
      <c r="A16012" t="str">
        <f t="shared" si="250"/>
        <v>Newton Aycliffe, Durham, United Kingdom</v>
      </c>
      <c r="B16012" t="s">
        <v>19675</v>
      </c>
      <c r="C16012" t="s">
        <v>19675</v>
      </c>
      <c r="D16012">
        <v>54.62</v>
      </c>
      <c r="E16012">
        <v>-1.58</v>
      </c>
      <c r="F16012" t="s">
        <v>536</v>
      </c>
      <c r="G16012" t="s">
        <v>537</v>
      </c>
      <c r="H16012" t="s">
        <v>538</v>
      </c>
      <c r="I16012" t="s">
        <v>2079</v>
      </c>
      <c r="K16012">
        <v>26633</v>
      </c>
      <c r="L16012">
        <v>1826956989</v>
      </c>
    </row>
    <row r="16013" spans="1:12" x14ac:dyDescent="0.45">
      <c r="A16013" t="str">
        <f t="shared" si="250"/>
        <v>Newton Grange, Midlothian, United Kingdom</v>
      </c>
      <c r="B16013" t="s">
        <v>19676</v>
      </c>
      <c r="C16013" t="s">
        <v>19676</v>
      </c>
      <c r="D16013">
        <v>55.868000000000002</v>
      </c>
      <c r="E16013">
        <v>-3.0670000000000002</v>
      </c>
      <c r="F16013" t="s">
        <v>536</v>
      </c>
      <c r="G16013" t="s">
        <v>537</v>
      </c>
      <c r="H16013" t="s">
        <v>538</v>
      </c>
      <c r="I16013" t="s">
        <v>4935</v>
      </c>
      <c r="K16013">
        <v>5341</v>
      </c>
      <c r="L16013">
        <v>1826418567</v>
      </c>
    </row>
    <row r="16014" spans="1:12" x14ac:dyDescent="0.45">
      <c r="A16014" t="str">
        <f t="shared" si="250"/>
        <v>Newton in Makerfield, St. Helens, United Kingdom</v>
      </c>
      <c r="B16014" t="s">
        <v>19677</v>
      </c>
      <c r="C16014" t="s">
        <v>19677</v>
      </c>
      <c r="D16014">
        <v>53.45</v>
      </c>
      <c r="E16014">
        <v>-2.633</v>
      </c>
      <c r="F16014" t="s">
        <v>536</v>
      </c>
      <c r="G16014" t="s">
        <v>537</v>
      </c>
      <c r="H16014" t="s">
        <v>538</v>
      </c>
      <c r="I16014" t="s">
        <v>4490</v>
      </c>
      <c r="K16014">
        <v>22114</v>
      </c>
      <c r="L16014">
        <v>1826213063</v>
      </c>
    </row>
    <row r="16015" spans="1:12" x14ac:dyDescent="0.45">
      <c r="A16015" t="str">
        <f t="shared" si="250"/>
        <v>Newton Mearns, East Renfrewshire, United Kingdom</v>
      </c>
      <c r="B16015" t="s">
        <v>19678</v>
      </c>
      <c r="C16015" t="s">
        <v>19678</v>
      </c>
      <c r="D16015">
        <v>55.771599999999999</v>
      </c>
      <c r="E16015">
        <v>-4.3346999999999998</v>
      </c>
      <c r="F16015" t="s">
        <v>536</v>
      </c>
      <c r="G16015" t="s">
        <v>537</v>
      </c>
      <c r="H16015" t="s">
        <v>538</v>
      </c>
      <c r="I16015" t="s">
        <v>3661</v>
      </c>
      <c r="K16015">
        <v>27660</v>
      </c>
      <c r="L16015">
        <v>1826713585</v>
      </c>
    </row>
    <row r="16016" spans="1:12" x14ac:dyDescent="0.45">
      <c r="A16016" t="str">
        <f t="shared" si="250"/>
        <v>Newtown, Connecticut, United States</v>
      </c>
      <c r="B16016" t="s">
        <v>19679</v>
      </c>
      <c r="C16016" t="s">
        <v>19679</v>
      </c>
      <c r="D16016">
        <v>41.398800000000001</v>
      </c>
      <c r="E16016">
        <v>-73.292699999999996</v>
      </c>
      <c r="F16016" t="s">
        <v>530</v>
      </c>
      <c r="G16016" t="s">
        <v>531</v>
      </c>
      <c r="H16016" t="s">
        <v>532</v>
      </c>
      <c r="I16016" t="s">
        <v>2109</v>
      </c>
      <c r="K16016">
        <v>27853</v>
      </c>
      <c r="L16016">
        <v>1840004838</v>
      </c>
    </row>
    <row r="16017" spans="1:12" x14ac:dyDescent="0.45">
      <c r="A16017" t="str">
        <f t="shared" si="250"/>
        <v>Newtown, Powys, United Kingdom</v>
      </c>
      <c r="B16017" t="s">
        <v>19679</v>
      </c>
      <c r="C16017" t="s">
        <v>19679</v>
      </c>
      <c r="D16017">
        <v>52.513199999999998</v>
      </c>
      <c r="E16017">
        <v>-3.3140999999999998</v>
      </c>
      <c r="F16017" t="s">
        <v>536</v>
      </c>
      <c r="G16017" t="s">
        <v>537</v>
      </c>
      <c r="H16017" t="s">
        <v>538</v>
      </c>
      <c r="I16017" t="s">
        <v>5204</v>
      </c>
      <c r="K16017">
        <v>11357</v>
      </c>
      <c r="L16017">
        <v>1826506895</v>
      </c>
    </row>
    <row r="16018" spans="1:12" x14ac:dyDescent="0.45">
      <c r="A16018" t="str">
        <f t="shared" si="250"/>
        <v>Newtown Township, Pennsylvania, United States</v>
      </c>
      <c r="B16018" t="s">
        <v>19680</v>
      </c>
      <c r="C16018" t="s">
        <v>19680</v>
      </c>
      <c r="D16018">
        <v>39.991999999999997</v>
      </c>
      <c r="E16018">
        <v>-75.410600000000002</v>
      </c>
      <c r="F16018" t="s">
        <v>530</v>
      </c>
      <c r="G16018" t="s">
        <v>531</v>
      </c>
      <c r="H16018" t="s">
        <v>532</v>
      </c>
      <c r="I16018" t="s">
        <v>620</v>
      </c>
      <c r="K16018">
        <v>13039</v>
      </c>
      <c r="L16018">
        <v>1840152845</v>
      </c>
    </row>
    <row r="16019" spans="1:12" x14ac:dyDescent="0.45">
      <c r="A16019" t="str">
        <f t="shared" si="250"/>
        <v>Neya, Ōsaka, Japan</v>
      </c>
      <c r="B16019" t="s">
        <v>19681</v>
      </c>
      <c r="C16019" t="s">
        <v>19681</v>
      </c>
      <c r="D16019">
        <v>34.766100000000002</v>
      </c>
      <c r="E16019">
        <v>135.62809999999999</v>
      </c>
      <c r="F16019" t="s">
        <v>514</v>
      </c>
      <c r="G16019" t="s">
        <v>515</v>
      </c>
      <c r="H16019" t="s">
        <v>516</v>
      </c>
      <c r="I16019" t="s">
        <v>7986</v>
      </c>
      <c r="K16019">
        <v>229974</v>
      </c>
      <c r="L16019">
        <v>1392993634</v>
      </c>
    </row>
    <row r="16020" spans="1:12" x14ac:dyDescent="0.45">
      <c r="A16020" t="str">
        <f t="shared" si="250"/>
        <v>Neya, Kostromskaya Oblast’, Russia</v>
      </c>
      <c r="B16020" t="s">
        <v>19681</v>
      </c>
      <c r="C16020" t="s">
        <v>19681</v>
      </c>
      <c r="D16020">
        <v>58.283299999999997</v>
      </c>
      <c r="E16020">
        <v>43.866700000000002</v>
      </c>
      <c r="F16020" t="s">
        <v>504</v>
      </c>
      <c r="G16020" t="s">
        <v>505</v>
      </c>
      <c r="H16020" t="s">
        <v>506</v>
      </c>
      <c r="I16020" t="s">
        <v>5732</v>
      </c>
      <c r="K16020">
        <v>8865</v>
      </c>
      <c r="L16020">
        <v>1643055534</v>
      </c>
    </row>
    <row r="16021" spans="1:12" x14ac:dyDescent="0.45">
      <c r="A16021" t="str">
        <f t="shared" si="250"/>
        <v>Neyshābūr, Khorāsān-e Raẕavī, Iran</v>
      </c>
      <c r="B16021" t="s">
        <v>19682</v>
      </c>
      <c r="C16021" t="s">
        <v>19683</v>
      </c>
      <c r="D16021">
        <v>36.22</v>
      </c>
      <c r="E16021">
        <v>58.82</v>
      </c>
      <c r="F16021" t="s">
        <v>388</v>
      </c>
      <c r="G16021" t="s">
        <v>389</v>
      </c>
      <c r="H16021" t="s">
        <v>390</v>
      </c>
      <c r="I16021" t="s">
        <v>14257</v>
      </c>
      <c r="J16021" t="s">
        <v>366</v>
      </c>
      <c r="K16021">
        <v>221700</v>
      </c>
      <c r="L16021">
        <v>1364706573</v>
      </c>
    </row>
    <row r="16022" spans="1:12" x14ac:dyDescent="0.45">
      <c r="A16022" t="str">
        <f t="shared" si="250"/>
        <v>Nezahualcóyotl, México, Mexico</v>
      </c>
      <c r="B16022" t="s">
        <v>19684</v>
      </c>
      <c r="C16022" t="s">
        <v>19685</v>
      </c>
      <c r="D16022">
        <v>19.399999999999999</v>
      </c>
      <c r="E16022">
        <v>-98.988900000000001</v>
      </c>
      <c r="F16022" t="s">
        <v>519</v>
      </c>
      <c r="G16022" t="s">
        <v>520</v>
      </c>
      <c r="H16022" t="s">
        <v>521</v>
      </c>
      <c r="I16022" t="s">
        <v>692</v>
      </c>
      <c r="J16022" t="s">
        <v>366</v>
      </c>
      <c r="K16022">
        <v>1110565</v>
      </c>
      <c r="L16022">
        <v>1484074285</v>
      </c>
    </row>
    <row r="16023" spans="1:12" x14ac:dyDescent="0.45">
      <c r="A16023" t="str">
        <f t="shared" si="250"/>
        <v>Ngaoundéré, Adamaoua, Cameroon</v>
      </c>
      <c r="B16023" t="s">
        <v>19686</v>
      </c>
      <c r="C16023" t="s">
        <v>19687</v>
      </c>
      <c r="D16023">
        <v>7.3213999999999997</v>
      </c>
      <c r="E16023">
        <v>13.5839</v>
      </c>
      <c r="F16023" t="s">
        <v>636</v>
      </c>
      <c r="G16023" t="s">
        <v>637</v>
      </c>
      <c r="H16023" t="s">
        <v>638</v>
      </c>
      <c r="I16023" t="s">
        <v>15108</v>
      </c>
      <c r="J16023" t="s">
        <v>378</v>
      </c>
      <c r="K16023">
        <v>189800</v>
      </c>
      <c r="L16023">
        <v>1120011020</v>
      </c>
    </row>
    <row r="16024" spans="1:12" x14ac:dyDescent="0.45">
      <c r="A16024" t="str">
        <f t="shared" si="250"/>
        <v>Ngara, Kagera, Tanzania</v>
      </c>
      <c r="B16024" t="s">
        <v>19688</v>
      </c>
      <c r="C16024" t="s">
        <v>19688</v>
      </c>
      <c r="D16024">
        <v>-2.4695</v>
      </c>
      <c r="E16024">
        <v>30.65</v>
      </c>
      <c r="F16024" t="s">
        <v>2466</v>
      </c>
      <c r="G16024" t="s">
        <v>2467</v>
      </c>
      <c r="H16024" t="s">
        <v>2468</v>
      </c>
      <c r="I16024" t="s">
        <v>4456</v>
      </c>
      <c r="K16024">
        <v>16890</v>
      </c>
      <c r="L16024">
        <v>1834067520</v>
      </c>
    </row>
    <row r="16025" spans="1:12" x14ac:dyDescent="0.45">
      <c r="A16025" t="str">
        <f t="shared" si="250"/>
        <v>Ngaruawahia, Waikato, New Zealand</v>
      </c>
      <c r="B16025" t="s">
        <v>19689</v>
      </c>
      <c r="C16025" t="s">
        <v>19689</v>
      </c>
      <c r="D16025">
        <v>-37.667999999999999</v>
      </c>
      <c r="E16025">
        <v>175.14699999999999</v>
      </c>
      <c r="F16025" t="s">
        <v>1518</v>
      </c>
      <c r="G16025" t="s">
        <v>1519</v>
      </c>
      <c r="H16025" t="s">
        <v>1520</v>
      </c>
      <c r="I16025" t="s">
        <v>5979</v>
      </c>
      <c r="K16025">
        <v>6580</v>
      </c>
      <c r="L16025">
        <v>1554001086</v>
      </c>
    </row>
    <row r="16026" spans="1:12" x14ac:dyDescent="0.45">
      <c r="A16026" t="str">
        <f t="shared" si="250"/>
        <v>Ngerulmud, Melekeok, Palau</v>
      </c>
      <c r="B16026" t="s">
        <v>19690</v>
      </c>
      <c r="C16026" t="s">
        <v>19690</v>
      </c>
      <c r="D16026">
        <v>7.5006000000000004</v>
      </c>
      <c r="E16026">
        <v>134.6242</v>
      </c>
      <c r="F16026" t="s">
        <v>15151</v>
      </c>
      <c r="G16026" t="s">
        <v>15152</v>
      </c>
      <c r="H16026" t="s">
        <v>15153</v>
      </c>
      <c r="I16026" t="s">
        <v>17922</v>
      </c>
      <c r="J16026" t="s">
        <v>606</v>
      </c>
      <c r="L16026">
        <v>1585525081</v>
      </c>
    </row>
    <row r="16027" spans="1:12" x14ac:dyDescent="0.45">
      <c r="A16027" t="str">
        <f t="shared" si="250"/>
        <v>Ngora, Ngora, Uganda</v>
      </c>
      <c r="B16027" t="s">
        <v>19691</v>
      </c>
      <c r="C16027" t="s">
        <v>19691</v>
      </c>
      <c r="D16027">
        <v>1.4314</v>
      </c>
      <c r="E16027">
        <v>33.777200000000001</v>
      </c>
      <c r="F16027" t="s">
        <v>613</v>
      </c>
      <c r="G16027" t="s">
        <v>614</v>
      </c>
      <c r="H16027" t="s">
        <v>615</v>
      </c>
      <c r="I16027" t="s">
        <v>19691</v>
      </c>
      <c r="J16027" t="s">
        <v>378</v>
      </c>
      <c r="L16027">
        <v>1800020551</v>
      </c>
    </row>
    <row r="16028" spans="1:12" x14ac:dyDescent="0.45">
      <c r="A16028" t="str">
        <f t="shared" si="250"/>
        <v>Ngorongoro, Arusha, Tanzania</v>
      </c>
      <c r="B16028" t="s">
        <v>19692</v>
      </c>
      <c r="C16028" t="s">
        <v>19692</v>
      </c>
      <c r="D16028">
        <v>-3.2496</v>
      </c>
      <c r="E16028">
        <v>35.520000000000003</v>
      </c>
      <c r="F16028" t="s">
        <v>2466</v>
      </c>
      <c r="G16028" t="s">
        <v>2467</v>
      </c>
      <c r="H16028" t="s">
        <v>2468</v>
      </c>
      <c r="I16028" t="s">
        <v>2465</v>
      </c>
      <c r="K16028">
        <v>10836</v>
      </c>
      <c r="L16028">
        <v>1834381549</v>
      </c>
    </row>
    <row r="16029" spans="1:12" x14ac:dyDescent="0.45">
      <c r="A16029" t="str">
        <f t="shared" si="250"/>
        <v>Ngozi, Ngozi, Burundi</v>
      </c>
      <c r="B16029" t="s">
        <v>19693</v>
      </c>
      <c r="C16029" t="s">
        <v>19693</v>
      </c>
      <c r="D16029">
        <v>-2.9</v>
      </c>
      <c r="E16029">
        <v>29.816700000000001</v>
      </c>
      <c r="F16029" t="s">
        <v>5443</v>
      </c>
      <c r="G16029" t="s">
        <v>5444</v>
      </c>
      <c r="H16029" t="s">
        <v>5445</v>
      </c>
      <c r="I16029" t="s">
        <v>19693</v>
      </c>
      <c r="J16029" t="s">
        <v>378</v>
      </c>
      <c r="K16029">
        <v>39884</v>
      </c>
      <c r="L16029">
        <v>1108753930</v>
      </c>
    </row>
    <row r="16030" spans="1:12" x14ac:dyDescent="0.45">
      <c r="A16030" t="str">
        <f t="shared" si="250"/>
        <v>Nguigmi, Diffa, Niger</v>
      </c>
      <c r="B16030" t="s">
        <v>19694</v>
      </c>
      <c r="C16030" t="s">
        <v>19694</v>
      </c>
      <c r="D16030">
        <v>14.2532</v>
      </c>
      <c r="E16030">
        <v>13.110799999999999</v>
      </c>
      <c r="F16030" t="s">
        <v>889</v>
      </c>
      <c r="G16030" t="s">
        <v>890</v>
      </c>
      <c r="H16030" t="s">
        <v>891</v>
      </c>
      <c r="I16030" t="s">
        <v>8415</v>
      </c>
      <c r="J16030" t="s">
        <v>366</v>
      </c>
      <c r="K16030">
        <v>17897</v>
      </c>
      <c r="L16030">
        <v>1562214324</v>
      </c>
    </row>
    <row r="16031" spans="1:12" x14ac:dyDescent="0.45">
      <c r="A16031" t="str">
        <f t="shared" si="250"/>
        <v>Nguru, Yobe, Nigeria</v>
      </c>
      <c r="B16031" t="s">
        <v>19695</v>
      </c>
      <c r="C16031" t="s">
        <v>19695</v>
      </c>
      <c r="D16031">
        <v>12.8804</v>
      </c>
      <c r="E16031">
        <v>10.45</v>
      </c>
      <c r="F16031" t="s">
        <v>476</v>
      </c>
      <c r="G16031" t="s">
        <v>477</v>
      </c>
      <c r="H16031" t="s">
        <v>478</v>
      </c>
      <c r="I16031" t="s">
        <v>8030</v>
      </c>
      <c r="J16031" t="s">
        <v>366</v>
      </c>
      <c r="K16031">
        <v>111014</v>
      </c>
      <c r="L16031">
        <v>1566737779</v>
      </c>
    </row>
    <row r="16032" spans="1:12" x14ac:dyDescent="0.45">
      <c r="A16032" t="str">
        <f t="shared" si="250"/>
        <v>Nha Trang, Khánh Hòa, Vietnam</v>
      </c>
      <c r="B16032" t="s">
        <v>19696</v>
      </c>
      <c r="C16032" t="s">
        <v>19696</v>
      </c>
      <c r="D16032">
        <v>12.25</v>
      </c>
      <c r="E16032">
        <v>109.1833</v>
      </c>
      <c r="F16032" t="s">
        <v>2163</v>
      </c>
      <c r="G16032" t="s">
        <v>2164</v>
      </c>
      <c r="H16032" t="s">
        <v>2165</v>
      </c>
      <c r="I16032" t="s">
        <v>5957</v>
      </c>
      <c r="J16032" t="s">
        <v>378</v>
      </c>
      <c r="K16032">
        <v>392279</v>
      </c>
      <c r="L16032">
        <v>1704497901</v>
      </c>
    </row>
    <row r="16033" spans="1:12" x14ac:dyDescent="0.45">
      <c r="A16033" t="str">
        <f t="shared" si="250"/>
        <v>Nhandeara, São Paulo, Brazil</v>
      </c>
      <c r="B16033" t="s">
        <v>19697</v>
      </c>
      <c r="C16033" t="s">
        <v>19697</v>
      </c>
      <c r="D16033">
        <v>-20.693899999999999</v>
      </c>
      <c r="E16033">
        <v>-50.037799999999997</v>
      </c>
      <c r="F16033" t="s">
        <v>491</v>
      </c>
      <c r="G16033" t="s">
        <v>492</v>
      </c>
      <c r="H16033" t="s">
        <v>493</v>
      </c>
      <c r="I16033" t="s">
        <v>801</v>
      </c>
      <c r="K16033">
        <v>11303</v>
      </c>
      <c r="L16033">
        <v>1076817297</v>
      </c>
    </row>
    <row r="16034" spans="1:12" x14ac:dyDescent="0.45">
      <c r="A16034" t="str">
        <f t="shared" si="250"/>
        <v>Nhlangano, Shiselweni, Swaziland</v>
      </c>
      <c r="B16034" t="s">
        <v>19698</v>
      </c>
      <c r="C16034" t="s">
        <v>19698</v>
      </c>
      <c r="D16034">
        <v>-27.116700000000002</v>
      </c>
      <c r="E16034">
        <v>31.2</v>
      </c>
      <c r="F16034" t="s">
        <v>12292</v>
      </c>
      <c r="G16034" t="s">
        <v>12293</v>
      </c>
      <c r="H16034" t="s">
        <v>12294</v>
      </c>
      <c r="I16034" t="s">
        <v>12295</v>
      </c>
      <c r="J16034" t="s">
        <v>378</v>
      </c>
      <c r="L16034">
        <v>1748301792</v>
      </c>
    </row>
    <row r="16035" spans="1:12" x14ac:dyDescent="0.45">
      <c r="A16035" t="str">
        <f t="shared" si="250"/>
        <v>Niagara, New York, United States</v>
      </c>
      <c r="B16035" t="s">
        <v>19699</v>
      </c>
      <c r="C16035" t="s">
        <v>19699</v>
      </c>
      <c r="D16035">
        <v>43.115400000000001</v>
      </c>
      <c r="E16035">
        <v>-78.980999999999995</v>
      </c>
      <c r="F16035" t="s">
        <v>530</v>
      </c>
      <c r="G16035" t="s">
        <v>531</v>
      </c>
      <c r="H16035" t="s">
        <v>532</v>
      </c>
      <c r="I16035" t="s">
        <v>803</v>
      </c>
      <c r="K16035">
        <v>8084</v>
      </c>
      <c r="L16035">
        <v>1840087724</v>
      </c>
    </row>
    <row r="16036" spans="1:12" x14ac:dyDescent="0.45">
      <c r="A16036" t="str">
        <f t="shared" si="250"/>
        <v>Niagara Falls, Ontario, Canada</v>
      </c>
      <c r="B16036" t="s">
        <v>19700</v>
      </c>
      <c r="C16036" t="s">
        <v>19700</v>
      </c>
      <c r="D16036">
        <v>43.06</v>
      </c>
      <c r="E16036">
        <v>-79.106700000000004</v>
      </c>
      <c r="F16036" t="s">
        <v>541</v>
      </c>
      <c r="G16036" t="s">
        <v>542</v>
      </c>
      <c r="H16036" t="s">
        <v>543</v>
      </c>
      <c r="I16036" t="s">
        <v>857</v>
      </c>
      <c r="K16036">
        <v>308596</v>
      </c>
      <c r="L16036">
        <v>1124704011</v>
      </c>
    </row>
    <row r="16037" spans="1:12" x14ac:dyDescent="0.45">
      <c r="A16037" t="str">
        <f t="shared" si="250"/>
        <v>Niagara Falls, New York, United States</v>
      </c>
      <c r="B16037" t="s">
        <v>19700</v>
      </c>
      <c r="C16037" t="s">
        <v>19700</v>
      </c>
      <c r="D16037">
        <v>43.092100000000002</v>
      </c>
      <c r="E16037">
        <v>-79.014700000000005</v>
      </c>
      <c r="F16037" t="s">
        <v>530</v>
      </c>
      <c r="G16037" t="s">
        <v>531</v>
      </c>
      <c r="H16037" t="s">
        <v>532</v>
      </c>
      <c r="I16037" t="s">
        <v>803</v>
      </c>
      <c r="K16037">
        <v>47720</v>
      </c>
      <c r="L16037">
        <v>1840000371</v>
      </c>
    </row>
    <row r="16038" spans="1:12" x14ac:dyDescent="0.45">
      <c r="A16038" t="str">
        <f t="shared" si="250"/>
        <v>Niagara-on-the-Lake, Ontario, Canada</v>
      </c>
      <c r="B16038" t="s">
        <v>19701</v>
      </c>
      <c r="C16038" t="s">
        <v>19701</v>
      </c>
      <c r="D16038">
        <v>43.255299999999998</v>
      </c>
      <c r="E16038">
        <v>-79.071700000000007</v>
      </c>
      <c r="F16038" t="s">
        <v>541</v>
      </c>
      <c r="G16038" t="s">
        <v>542</v>
      </c>
      <c r="H16038" t="s">
        <v>543</v>
      </c>
      <c r="I16038" t="s">
        <v>857</v>
      </c>
      <c r="K16038">
        <v>17511</v>
      </c>
      <c r="L16038">
        <v>1124366228</v>
      </c>
    </row>
    <row r="16039" spans="1:12" x14ac:dyDescent="0.45">
      <c r="A16039" t="str">
        <f t="shared" si="250"/>
        <v>Niāla Kondapalle, Telangana, India</v>
      </c>
      <c r="B16039" t="s">
        <v>19702</v>
      </c>
      <c r="C16039" t="s">
        <v>19703</v>
      </c>
      <c r="D16039">
        <v>17.100000000000001</v>
      </c>
      <c r="E16039">
        <v>80.050600000000003</v>
      </c>
      <c r="F16039" t="s">
        <v>626</v>
      </c>
      <c r="G16039" t="s">
        <v>627</v>
      </c>
      <c r="H16039" t="s">
        <v>628</v>
      </c>
      <c r="I16039" t="s">
        <v>853</v>
      </c>
      <c r="K16039">
        <v>7767</v>
      </c>
      <c r="L16039">
        <v>1356698261</v>
      </c>
    </row>
    <row r="16040" spans="1:12" x14ac:dyDescent="0.45">
      <c r="A16040" t="str">
        <f t="shared" si="250"/>
        <v>Niamey, Niamey, Niger</v>
      </c>
      <c r="B16040" t="s">
        <v>19704</v>
      </c>
      <c r="C16040" t="s">
        <v>19704</v>
      </c>
      <c r="D16040">
        <v>13.508599999999999</v>
      </c>
      <c r="E16040">
        <v>2.1111</v>
      </c>
      <c r="F16040" t="s">
        <v>889</v>
      </c>
      <c r="G16040" t="s">
        <v>890</v>
      </c>
      <c r="H16040" t="s">
        <v>891</v>
      </c>
      <c r="I16040" t="s">
        <v>19704</v>
      </c>
      <c r="J16040" t="s">
        <v>606</v>
      </c>
      <c r="K16040">
        <v>1026848</v>
      </c>
      <c r="L16040">
        <v>1562932886</v>
      </c>
    </row>
    <row r="16041" spans="1:12" x14ac:dyDescent="0.45">
      <c r="A16041" t="str">
        <f t="shared" si="250"/>
        <v>Nibley, Utah, United States</v>
      </c>
      <c r="B16041" t="s">
        <v>19705</v>
      </c>
      <c r="C16041" t="s">
        <v>19705</v>
      </c>
      <c r="D16041">
        <v>41.672499999999999</v>
      </c>
      <c r="E16041">
        <v>-111.8454</v>
      </c>
      <c r="F16041" t="s">
        <v>530</v>
      </c>
      <c r="G16041" t="s">
        <v>531</v>
      </c>
      <c r="H16041" t="s">
        <v>532</v>
      </c>
      <c r="I16041" t="s">
        <v>1667</v>
      </c>
      <c r="K16041">
        <v>7135</v>
      </c>
      <c r="L16041">
        <v>1840020113</v>
      </c>
    </row>
    <row r="16042" spans="1:12" x14ac:dyDescent="0.45">
      <c r="A16042" t="str">
        <f t="shared" si="250"/>
        <v>Nīca, Nīcas Novads, Latvia</v>
      </c>
      <c r="B16042" t="s">
        <v>19706</v>
      </c>
      <c r="C16042" t="s">
        <v>19707</v>
      </c>
      <c r="D16042">
        <v>56.345599999999997</v>
      </c>
      <c r="E16042">
        <v>21.064599999999999</v>
      </c>
      <c r="F16042" t="s">
        <v>811</v>
      </c>
      <c r="G16042" t="s">
        <v>812</v>
      </c>
      <c r="H16042" t="s">
        <v>813</v>
      </c>
      <c r="I16042" t="s">
        <v>19708</v>
      </c>
      <c r="J16042" t="s">
        <v>378</v>
      </c>
      <c r="L16042">
        <v>1428762389</v>
      </c>
    </row>
    <row r="16043" spans="1:12" x14ac:dyDescent="0.45">
      <c r="A16043" t="str">
        <f t="shared" si="250"/>
        <v>Nice, Provence-Alpes-Côte d’Azur, France</v>
      </c>
      <c r="B16043" t="s">
        <v>19709</v>
      </c>
      <c r="C16043" t="s">
        <v>19709</v>
      </c>
      <c r="D16043">
        <v>43.703400000000002</v>
      </c>
      <c r="E16043">
        <v>7.2663000000000002</v>
      </c>
      <c r="F16043" t="s">
        <v>526</v>
      </c>
      <c r="G16043" t="s">
        <v>527</v>
      </c>
      <c r="H16043" t="s">
        <v>528</v>
      </c>
      <c r="I16043" t="s">
        <v>1081</v>
      </c>
      <c r="J16043" t="s">
        <v>366</v>
      </c>
      <c r="K16043">
        <v>1006402</v>
      </c>
      <c r="L16043">
        <v>1250774553</v>
      </c>
    </row>
    <row r="16044" spans="1:12" x14ac:dyDescent="0.45">
      <c r="A16044" t="str">
        <f t="shared" si="250"/>
        <v>Niceville, Florida, United States</v>
      </c>
      <c r="B16044" t="s">
        <v>19710</v>
      </c>
      <c r="C16044" t="s">
        <v>19710</v>
      </c>
      <c r="D16044">
        <v>30.5291</v>
      </c>
      <c r="E16044">
        <v>-86.475399999999993</v>
      </c>
      <c r="F16044" t="s">
        <v>530</v>
      </c>
      <c r="G16044" t="s">
        <v>531</v>
      </c>
      <c r="H16044" t="s">
        <v>532</v>
      </c>
      <c r="I16044" t="s">
        <v>1378</v>
      </c>
      <c r="K16044">
        <v>15972</v>
      </c>
      <c r="L16044">
        <v>1840015009</v>
      </c>
    </row>
    <row r="16045" spans="1:12" x14ac:dyDescent="0.45">
      <c r="A16045" t="str">
        <f t="shared" si="250"/>
        <v>Nichicun, Tibet, China</v>
      </c>
      <c r="B16045" t="s">
        <v>19711</v>
      </c>
      <c r="C16045" t="s">
        <v>19711</v>
      </c>
      <c r="D16045">
        <v>29.533300000000001</v>
      </c>
      <c r="E16045">
        <v>94.416700000000006</v>
      </c>
      <c r="F16045" t="s">
        <v>1039</v>
      </c>
      <c r="G16045" t="s">
        <v>1040</v>
      </c>
      <c r="H16045" t="s">
        <v>1041</v>
      </c>
      <c r="I16045" t="s">
        <v>10459</v>
      </c>
      <c r="K16045">
        <v>100</v>
      </c>
      <c r="L16045">
        <v>1156860651</v>
      </c>
    </row>
    <row r="16046" spans="1:12" x14ac:dyDescent="0.45">
      <c r="A16046" t="str">
        <f t="shared" si="250"/>
        <v>Nichinan, Miyazaki, Japan</v>
      </c>
      <c r="B16046" t="s">
        <v>19712</v>
      </c>
      <c r="C16046" t="s">
        <v>19712</v>
      </c>
      <c r="D16046">
        <v>31.601900000000001</v>
      </c>
      <c r="E16046">
        <v>131.37889999999999</v>
      </c>
      <c r="F16046" t="s">
        <v>514</v>
      </c>
      <c r="G16046" t="s">
        <v>515</v>
      </c>
      <c r="H16046" t="s">
        <v>516</v>
      </c>
      <c r="I16046" t="s">
        <v>2811</v>
      </c>
      <c r="K16046">
        <v>51106</v>
      </c>
      <c r="L16046">
        <v>1392942618</v>
      </c>
    </row>
    <row r="16047" spans="1:12" x14ac:dyDescent="0.45">
      <c r="A16047" t="str">
        <f t="shared" si="250"/>
        <v>Nicholasville, Kentucky, United States</v>
      </c>
      <c r="B16047" t="s">
        <v>19713</v>
      </c>
      <c r="C16047" t="s">
        <v>19713</v>
      </c>
      <c r="D16047">
        <v>37.8902</v>
      </c>
      <c r="E16047">
        <v>-84.566900000000004</v>
      </c>
      <c r="F16047" t="s">
        <v>530</v>
      </c>
      <c r="G16047" t="s">
        <v>531</v>
      </c>
      <c r="H16047" t="s">
        <v>532</v>
      </c>
      <c r="I16047" t="s">
        <v>1528</v>
      </c>
      <c r="K16047">
        <v>30912</v>
      </c>
      <c r="L16047">
        <v>1840014330</v>
      </c>
    </row>
    <row r="16048" spans="1:12" x14ac:dyDescent="0.45">
      <c r="A16048" t="str">
        <f t="shared" si="250"/>
        <v>Nicoadala, Zambézia, Mozambique</v>
      </c>
      <c r="B16048" t="s">
        <v>19714</v>
      </c>
      <c r="C16048" t="s">
        <v>19714</v>
      </c>
      <c r="D16048">
        <v>-17.607700000000001</v>
      </c>
      <c r="E16048">
        <v>36.819699999999997</v>
      </c>
      <c r="F16048" t="s">
        <v>2135</v>
      </c>
      <c r="G16048" t="s">
        <v>2136</v>
      </c>
      <c r="H16048" t="s">
        <v>2137</v>
      </c>
      <c r="I16048" t="s">
        <v>6911</v>
      </c>
      <c r="K16048">
        <v>6945</v>
      </c>
      <c r="L16048">
        <v>1508484170</v>
      </c>
    </row>
    <row r="16049" spans="1:12" x14ac:dyDescent="0.45">
      <c r="A16049" t="str">
        <f t="shared" si="250"/>
        <v>Nicolás Flores, Hidalgo, Mexico</v>
      </c>
      <c r="B16049" t="s">
        <v>19715</v>
      </c>
      <c r="C16049" t="s">
        <v>19716</v>
      </c>
      <c r="D16049">
        <v>20.7669</v>
      </c>
      <c r="E16049">
        <v>-99.151399999999995</v>
      </c>
      <c r="F16049" t="s">
        <v>519</v>
      </c>
      <c r="G16049" t="s">
        <v>520</v>
      </c>
      <c r="H16049" t="s">
        <v>521</v>
      </c>
      <c r="I16049" t="s">
        <v>708</v>
      </c>
      <c r="K16049">
        <v>6202</v>
      </c>
      <c r="L16049">
        <v>1484734938</v>
      </c>
    </row>
    <row r="16050" spans="1:12" x14ac:dyDescent="0.45">
      <c r="A16050" t="str">
        <f t="shared" si="250"/>
        <v>Nicolás Romero, México, Mexico</v>
      </c>
      <c r="B16050" t="s">
        <v>19717</v>
      </c>
      <c r="C16050" t="s">
        <v>19718</v>
      </c>
      <c r="D16050">
        <v>19.583300000000001</v>
      </c>
      <c r="E16050">
        <v>-99.366699999999994</v>
      </c>
      <c r="F16050" t="s">
        <v>519</v>
      </c>
      <c r="G16050" t="s">
        <v>520</v>
      </c>
      <c r="H16050" t="s">
        <v>521</v>
      </c>
      <c r="I16050" t="s">
        <v>692</v>
      </c>
      <c r="J16050" t="s">
        <v>366</v>
      </c>
      <c r="K16050">
        <v>366602</v>
      </c>
      <c r="L16050">
        <v>1484589606</v>
      </c>
    </row>
    <row r="16051" spans="1:12" x14ac:dyDescent="0.45">
      <c r="A16051" t="str">
        <f t="shared" si="250"/>
        <v>Nicolet, Quebec, Canada</v>
      </c>
      <c r="B16051" t="s">
        <v>19719</v>
      </c>
      <c r="C16051" t="s">
        <v>19719</v>
      </c>
      <c r="D16051">
        <v>46.216700000000003</v>
      </c>
      <c r="E16051">
        <v>-72.616699999999994</v>
      </c>
      <c r="F16051" t="s">
        <v>541</v>
      </c>
      <c r="G16051" t="s">
        <v>542</v>
      </c>
      <c r="H16051" t="s">
        <v>543</v>
      </c>
      <c r="I16051" t="s">
        <v>756</v>
      </c>
      <c r="K16051">
        <v>7828</v>
      </c>
      <c r="L16051">
        <v>1124746363</v>
      </c>
    </row>
    <row r="16052" spans="1:12" x14ac:dyDescent="0.45">
      <c r="A16052" t="str">
        <f t="shared" si="250"/>
        <v>Nicosia, Lefkosía, Cyprus</v>
      </c>
      <c r="B16052" t="s">
        <v>19720</v>
      </c>
      <c r="C16052" t="s">
        <v>19720</v>
      </c>
      <c r="D16052">
        <v>35.172499999999999</v>
      </c>
      <c r="E16052">
        <v>33.365000000000002</v>
      </c>
      <c r="F16052" t="s">
        <v>9712</v>
      </c>
      <c r="G16052" t="s">
        <v>9713</v>
      </c>
      <c r="H16052" t="s">
        <v>9714</v>
      </c>
      <c r="I16052" t="s">
        <v>19721</v>
      </c>
      <c r="J16052" t="s">
        <v>606</v>
      </c>
      <c r="K16052">
        <v>330000</v>
      </c>
      <c r="L16052">
        <v>1196944155</v>
      </c>
    </row>
    <row r="16053" spans="1:12" x14ac:dyDescent="0.45">
      <c r="A16053" t="str">
        <f t="shared" si="250"/>
        <v>Nida, Neringa, Lithuania</v>
      </c>
      <c r="B16053" t="s">
        <v>19722</v>
      </c>
      <c r="C16053" t="s">
        <v>19722</v>
      </c>
      <c r="D16053">
        <v>55.304000000000002</v>
      </c>
      <c r="E16053">
        <v>21.005299999999998</v>
      </c>
      <c r="F16053" t="s">
        <v>1155</v>
      </c>
      <c r="G16053" t="s">
        <v>1156</v>
      </c>
      <c r="H16053" t="s">
        <v>1157</v>
      </c>
      <c r="I16053" t="s">
        <v>19723</v>
      </c>
      <c r="J16053" t="s">
        <v>378</v>
      </c>
      <c r="K16053">
        <v>2385</v>
      </c>
      <c r="L16053">
        <v>1440271703</v>
      </c>
    </row>
    <row r="16054" spans="1:12" x14ac:dyDescent="0.45">
      <c r="A16054" t="str">
        <f t="shared" si="250"/>
        <v>Nidadavole, Andhra Pradesh, India</v>
      </c>
      <c r="B16054" t="s">
        <v>19724</v>
      </c>
      <c r="C16054" t="s">
        <v>19724</v>
      </c>
      <c r="D16054">
        <v>16.920000000000002</v>
      </c>
      <c r="E16054">
        <v>81.67</v>
      </c>
      <c r="F16054" t="s">
        <v>626</v>
      </c>
      <c r="G16054" t="s">
        <v>627</v>
      </c>
      <c r="H16054" t="s">
        <v>628</v>
      </c>
      <c r="I16054" t="s">
        <v>816</v>
      </c>
      <c r="K16054">
        <v>43809</v>
      </c>
      <c r="L16054">
        <v>1356862958</v>
      </c>
    </row>
    <row r="16055" spans="1:12" x14ac:dyDescent="0.45">
      <c r="A16055" t="str">
        <f t="shared" si="250"/>
        <v>Nidda, Hesse, Germany</v>
      </c>
      <c r="B16055" t="s">
        <v>19725</v>
      </c>
      <c r="C16055" t="s">
        <v>19725</v>
      </c>
      <c r="D16055">
        <v>50.412799999999997</v>
      </c>
      <c r="E16055">
        <v>9.0091999999999999</v>
      </c>
      <c r="F16055" t="s">
        <v>441</v>
      </c>
      <c r="G16055" t="s">
        <v>442</v>
      </c>
      <c r="H16055" t="s">
        <v>443</v>
      </c>
      <c r="I16055" t="s">
        <v>1676</v>
      </c>
      <c r="K16055">
        <v>17285</v>
      </c>
      <c r="L16055">
        <v>1276604046</v>
      </c>
    </row>
    <row r="16056" spans="1:12" x14ac:dyDescent="0.45">
      <c r="A16056" t="str">
        <f t="shared" si="250"/>
        <v>Nidderau, Hesse, Germany</v>
      </c>
      <c r="B16056" t="s">
        <v>19726</v>
      </c>
      <c r="C16056" t="s">
        <v>19726</v>
      </c>
      <c r="D16056">
        <v>50.25</v>
      </c>
      <c r="E16056">
        <v>8.9</v>
      </c>
      <c r="F16056" t="s">
        <v>441</v>
      </c>
      <c r="G16056" t="s">
        <v>442</v>
      </c>
      <c r="H16056" t="s">
        <v>443</v>
      </c>
      <c r="I16056" t="s">
        <v>1676</v>
      </c>
      <c r="K16056">
        <v>20333</v>
      </c>
      <c r="L16056">
        <v>1276730067</v>
      </c>
    </row>
    <row r="16057" spans="1:12" x14ac:dyDescent="0.45">
      <c r="A16057" t="str">
        <f t="shared" si="250"/>
        <v>Nideggen, North Rhine-Westphalia, Germany</v>
      </c>
      <c r="B16057" t="s">
        <v>19727</v>
      </c>
      <c r="C16057" t="s">
        <v>19727</v>
      </c>
      <c r="D16057">
        <v>50.7</v>
      </c>
      <c r="E16057">
        <v>6.4832999999999998</v>
      </c>
      <c r="F16057" t="s">
        <v>441</v>
      </c>
      <c r="G16057" t="s">
        <v>442</v>
      </c>
      <c r="H16057" t="s">
        <v>443</v>
      </c>
      <c r="I16057" t="s">
        <v>444</v>
      </c>
      <c r="K16057">
        <v>9945</v>
      </c>
      <c r="L16057">
        <v>1276330889</v>
      </c>
    </row>
    <row r="16058" spans="1:12" x14ac:dyDescent="0.45">
      <c r="A16058" t="str">
        <f t="shared" si="250"/>
        <v>Nidzica, Warmińsko-Mazurskie, Poland</v>
      </c>
      <c r="B16058" t="s">
        <v>19728</v>
      </c>
      <c r="C16058" t="s">
        <v>19728</v>
      </c>
      <c r="D16058">
        <v>53.3583</v>
      </c>
      <c r="E16058">
        <v>20.425000000000001</v>
      </c>
      <c r="F16058" t="s">
        <v>3993</v>
      </c>
      <c r="G16058" t="s">
        <v>3994</v>
      </c>
      <c r="H16058" t="s">
        <v>3995</v>
      </c>
      <c r="I16058" t="s">
        <v>4611</v>
      </c>
      <c r="J16058" t="s">
        <v>366</v>
      </c>
      <c r="K16058">
        <v>13872</v>
      </c>
      <c r="L16058">
        <v>1616216829</v>
      </c>
    </row>
    <row r="16059" spans="1:12" x14ac:dyDescent="0.45">
      <c r="A16059" t="str">
        <f t="shared" si="250"/>
        <v>Niebüll, Schleswig-Holstein, Germany</v>
      </c>
      <c r="B16059" t="s">
        <v>19729</v>
      </c>
      <c r="C16059" t="s">
        <v>19730</v>
      </c>
      <c r="D16059">
        <v>54.7881</v>
      </c>
      <c r="E16059">
        <v>8.8297000000000008</v>
      </c>
      <c r="F16059" t="s">
        <v>441</v>
      </c>
      <c r="G16059" t="s">
        <v>442</v>
      </c>
      <c r="H16059" t="s">
        <v>443</v>
      </c>
      <c r="I16059" t="s">
        <v>997</v>
      </c>
      <c r="K16059">
        <v>9882</v>
      </c>
      <c r="L16059">
        <v>1276213521</v>
      </c>
    </row>
    <row r="16060" spans="1:12" x14ac:dyDescent="0.45">
      <c r="A16060" t="str">
        <f t="shared" si="250"/>
        <v>Niedenstein, Hesse, Germany</v>
      </c>
      <c r="B16060" t="s">
        <v>19731</v>
      </c>
      <c r="C16060" t="s">
        <v>19731</v>
      </c>
      <c r="D16060">
        <v>51.2333</v>
      </c>
      <c r="E16060">
        <v>9.3167000000000009</v>
      </c>
      <c r="F16060" t="s">
        <v>441</v>
      </c>
      <c r="G16060" t="s">
        <v>442</v>
      </c>
      <c r="H16060" t="s">
        <v>443</v>
      </c>
      <c r="I16060" t="s">
        <v>1676</v>
      </c>
      <c r="K16060">
        <v>5299</v>
      </c>
      <c r="L16060">
        <v>1276393083</v>
      </c>
    </row>
    <row r="16061" spans="1:12" x14ac:dyDescent="0.45">
      <c r="A16061" t="str">
        <f t="shared" si="250"/>
        <v>Niederkassel, North Rhine-Westphalia, Germany</v>
      </c>
      <c r="B16061" t="s">
        <v>19732</v>
      </c>
      <c r="C16061" t="s">
        <v>19732</v>
      </c>
      <c r="D16061">
        <v>50.816699999999997</v>
      </c>
      <c r="E16061">
        <v>7.0332999999999997</v>
      </c>
      <c r="F16061" t="s">
        <v>441</v>
      </c>
      <c r="G16061" t="s">
        <v>442</v>
      </c>
      <c r="H16061" t="s">
        <v>443</v>
      </c>
      <c r="I16061" t="s">
        <v>444</v>
      </c>
      <c r="K16061">
        <v>38218</v>
      </c>
      <c r="L16061">
        <v>1276316077</v>
      </c>
    </row>
    <row r="16062" spans="1:12" x14ac:dyDescent="0.45">
      <c r="A16062" t="str">
        <f t="shared" si="250"/>
        <v>Nieder-Olm, Rhineland-Palatinate, Germany</v>
      </c>
      <c r="B16062" t="s">
        <v>19733</v>
      </c>
      <c r="C16062" t="s">
        <v>19733</v>
      </c>
      <c r="D16062">
        <v>49.908299999999997</v>
      </c>
      <c r="E16062">
        <v>8.2027999999999999</v>
      </c>
      <c r="F16062" t="s">
        <v>441</v>
      </c>
      <c r="G16062" t="s">
        <v>442</v>
      </c>
      <c r="H16062" t="s">
        <v>443</v>
      </c>
      <c r="I16062" t="s">
        <v>1712</v>
      </c>
      <c r="K16062">
        <v>10150</v>
      </c>
      <c r="L16062">
        <v>1276571549</v>
      </c>
    </row>
    <row r="16063" spans="1:12" x14ac:dyDescent="0.45">
      <c r="A16063" t="str">
        <f t="shared" si="250"/>
        <v>Nieheim, North Rhine-Westphalia, Germany</v>
      </c>
      <c r="B16063" t="s">
        <v>19734</v>
      </c>
      <c r="C16063" t="s">
        <v>19734</v>
      </c>
      <c r="D16063">
        <v>51.799700000000001</v>
      </c>
      <c r="E16063">
        <v>9.1097000000000001</v>
      </c>
      <c r="F16063" t="s">
        <v>441</v>
      </c>
      <c r="G16063" t="s">
        <v>442</v>
      </c>
      <c r="H16063" t="s">
        <v>443</v>
      </c>
      <c r="I16063" t="s">
        <v>444</v>
      </c>
      <c r="K16063">
        <v>6093</v>
      </c>
      <c r="L16063">
        <v>1276745307</v>
      </c>
    </row>
    <row r="16064" spans="1:12" x14ac:dyDescent="0.45">
      <c r="A16064" t="str">
        <f t="shared" si="250"/>
        <v>Niepołomice, Małopolskie, Poland</v>
      </c>
      <c r="B16064" t="s">
        <v>19735</v>
      </c>
      <c r="C16064" t="s">
        <v>19736</v>
      </c>
      <c r="D16064">
        <v>50.033900000000003</v>
      </c>
      <c r="E16064">
        <v>20.217199999999998</v>
      </c>
      <c r="F16064" t="s">
        <v>3993</v>
      </c>
      <c r="G16064" t="s">
        <v>3994</v>
      </c>
      <c r="H16064" t="s">
        <v>3995</v>
      </c>
      <c r="I16064" t="s">
        <v>4776</v>
      </c>
      <c r="K16064">
        <v>12000</v>
      </c>
      <c r="L16064">
        <v>1616183842</v>
      </c>
    </row>
    <row r="16065" spans="1:12" x14ac:dyDescent="0.45">
      <c r="A16065" t="str">
        <f t="shared" si="250"/>
        <v>Nierstein, Rhineland-Palatinate, Germany</v>
      </c>
      <c r="B16065" t="s">
        <v>19737</v>
      </c>
      <c r="C16065" t="s">
        <v>19737</v>
      </c>
      <c r="D16065">
        <v>49.869399999999999</v>
      </c>
      <c r="E16065">
        <v>8.3375000000000004</v>
      </c>
      <c r="F16065" t="s">
        <v>441</v>
      </c>
      <c r="G16065" t="s">
        <v>442</v>
      </c>
      <c r="H16065" t="s">
        <v>443</v>
      </c>
      <c r="I16065" t="s">
        <v>1712</v>
      </c>
      <c r="K16065">
        <v>8443</v>
      </c>
      <c r="L16065">
        <v>1276411938</v>
      </c>
    </row>
    <row r="16066" spans="1:12" x14ac:dyDescent="0.45">
      <c r="A16066" t="str">
        <f t="shared" si="250"/>
        <v>Niesky, Saxony, Germany</v>
      </c>
      <c r="B16066" t="s">
        <v>19738</v>
      </c>
      <c r="C16066" t="s">
        <v>19738</v>
      </c>
      <c r="D16066">
        <v>51.289700000000003</v>
      </c>
      <c r="E16066">
        <v>14.83</v>
      </c>
      <c r="F16066" t="s">
        <v>441</v>
      </c>
      <c r="G16066" t="s">
        <v>442</v>
      </c>
      <c r="H16066" t="s">
        <v>443</v>
      </c>
      <c r="I16066" t="s">
        <v>1707</v>
      </c>
      <c r="K16066">
        <v>9402</v>
      </c>
      <c r="L16066">
        <v>1276763097</v>
      </c>
    </row>
    <row r="16067" spans="1:12" x14ac:dyDescent="0.45">
      <c r="A16067" t="str">
        <f t="shared" ref="A16067:A16130" si="251">CONCATENATE(B16067,", ",I16067,", ",F16067)</f>
        <v>Nieuw Amsterdam, Commewijne, Suriname</v>
      </c>
      <c r="B16067" t="s">
        <v>19739</v>
      </c>
      <c r="C16067" t="s">
        <v>19739</v>
      </c>
      <c r="D16067">
        <v>5.91</v>
      </c>
      <c r="E16067">
        <v>-55.07</v>
      </c>
      <c r="F16067" t="s">
        <v>1444</v>
      </c>
      <c r="G16067" t="s">
        <v>1445</v>
      </c>
      <c r="H16067" t="s">
        <v>1446</v>
      </c>
      <c r="I16067" t="s">
        <v>19740</v>
      </c>
      <c r="J16067" t="s">
        <v>378</v>
      </c>
      <c r="K16067">
        <v>4935</v>
      </c>
      <c r="L16067">
        <v>1740547119</v>
      </c>
    </row>
    <row r="16068" spans="1:12" x14ac:dyDescent="0.45">
      <c r="A16068" t="str">
        <f t="shared" si="251"/>
        <v>Nieuw Nickerie, Nickerie, Suriname</v>
      </c>
      <c r="B16068" t="s">
        <v>19741</v>
      </c>
      <c r="C16068" t="s">
        <v>19741</v>
      </c>
      <c r="D16068">
        <v>5.9260999999999999</v>
      </c>
      <c r="E16068">
        <v>-56.973100000000002</v>
      </c>
      <c r="F16068" t="s">
        <v>1444</v>
      </c>
      <c r="G16068" t="s">
        <v>1445</v>
      </c>
      <c r="H16068" t="s">
        <v>1446</v>
      </c>
      <c r="I16068" t="s">
        <v>19742</v>
      </c>
      <c r="J16068" t="s">
        <v>378</v>
      </c>
      <c r="K16068">
        <v>12818</v>
      </c>
      <c r="L16068">
        <v>1740480869</v>
      </c>
    </row>
    <row r="16069" spans="1:12" x14ac:dyDescent="0.45">
      <c r="A16069" t="str">
        <f t="shared" si="251"/>
        <v>Niğde, Niğde, Turkey</v>
      </c>
      <c r="B16069" t="s">
        <v>4957</v>
      </c>
      <c r="C16069" t="s">
        <v>19743</v>
      </c>
      <c r="D16069">
        <v>37.966700000000003</v>
      </c>
      <c r="E16069">
        <v>34.679200000000002</v>
      </c>
      <c r="F16069" t="s">
        <v>806</v>
      </c>
      <c r="G16069" t="s">
        <v>807</v>
      </c>
      <c r="H16069" t="s">
        <v>808</v>
      </c>
      <c r="I16069" t="s">
        <v>4957</v>
      </c>
      <c r="J16069" t="s">
        <v>378</v>
      </c>
      <c r="K16069">
        <v>224289</v>
      </c>
      <c r="L16069">
        <v>1792867993</v>
      </c>
    </row>
    <row r="16070" spans="1:12" x14ac:dyDescent="0.45">
      <c r="A16070" t="str">
        <f t="shared" si="251"/>
        <v>Niigata, Niigata, Japan</v>
      </c>
      <c r="B16070" t="s">
        <v>11001</v>
      </c>
      <c r="C16070" t="s">
        <v>11001</v>
      </c>
      <c r="D16070">
        <v>37.9161</v>
      </c>
      <c r="E16070">
        <v>139.03639999999999</v>
      </c>
      <c r="F16070" t="s">
        <v>514</v>
      </c>
      <c r="G16070" t="s">
        <v>515</v>
      </c>
      <c r="H16070" t="s">
        <v>516</v>
      </c>
      <c r="I16070" t="s">
        <v>11001</v>
      </c>
      <c r="J16070" t="s">
        <v>378</v>
      </c>
      <c r="K16070">
        <v>796500</v>
      </c>
      <c r="L16070">
        <v>1392913753</v>
      </c>
    </row>
    <row r="16071" spans="1:12" x14ac:dyDescent="0.45">
      <c r="A16071" t="str">
        <f t="shared" si="251"/>
        <v>Niihama, Ehime, Japan</v>
      </c>
      <c r="B16071" t="s">
        <v>19744</v>
      </c>
      <c r="C16071" t="s">
        <v>19744</v>
      </c>
      <c r="D16071">
        <v>33.960299999999997</v>
      </c>
      <c r="E16071">
        <v>133.2834</v>
      </c>
      <c r="F16071" t="s">
        <v>514</v>
      </c>
      <c r="G16071" t="s">
        <v>515</v>
      </c>
      <c r="H16071" t="s">
        <v>516</v>
      </c>
      <c r="I16071" t="s">
        <v>12880</v>
      </c>
      <c r="K16071">
        <v>116392</v>
      </c>
      <c r="L16071">
        <v>1392682431</v>
      </c>
    </row>
    <row r="16072" spans="1:12" x14ac:dyDescent="0.45">
      <c r="A16072" t="str">
        <f t="shared" si="251"/>
        <v>Niimi, Okayama, Japan</v>
      </c>
      <c r="B16072" t="s">
        <v>19745</v>
      </c>
      <c r="C16072" t="s">
        <v>19745</v>
      </c>
      <c r="D16072">
        <v>34.977200000000003</v>
      </c>
      <c r="E16072">
        <v>133.47030000000001</v>
      </c>
      <c r="F16072" t="s">
        <v>514</v>
      </c>
      <c r="G16072" t="s">
        <v>515</v>
      </c>
      <c r="H16072" t="s">
        <v>516</v>
      </c>
      <c r="I16072" t="s">
        <v>11967</v>
      </c>
      <c r="K16072">
        <v>28327</v>
      </c>
      <c r="L16072">
        <v>1392904313</v>
      </c>
    </row>
    <row r="16073" spans="1:12" x14ac:dyDescent="0.45">
      <c r="A16073" t="str">
        <f t="shared" si="251"/>
        <v>Niiza, Saitama, Japan</v>
      </c>
      <c r="B16073" t="s">
        <v>19746</v>
      </c>
      <c r="C16073" t="s">
        <v>19746</v>
      </c>
      <c r="D16073">
        <v>35.793300000000002</v>
      </c>
      <c r="E16073">
        <v>139.56530000000001</v>
      </c>
      <c r="F16073" t="s">
        <v>514</v>
      </c>
      <c r="G16073" t="s">
        <v>515</v>
      </c>
      <c r="H16073" t="s">
        <v>516</v>
      </c>
      <c r="I16073" t="s">
        <v>919</v>
      </c>
      <c r="K16073">
        <v>164083</v>
      </c>
      <c r="L16073">
        <v>1392772700</v>
      </c>
    </row>
    <row r="16074" spans="1:12" x14ac:dyDescent="0.45">
      <c r="A16074" t="str">
        <f t="shared" si="251"/>
        <v>Nikaho, Akita, Japan</v>
      </c>
      <c r="B16074" t="s">
        <v>19747</v>
      </c>
      <c r="C16074" t="s">
        <v>19747</v>
      </c>
      <c r="D16074">
        <v>39.203099999999999</v>
      </c>
      <c r="E16074">
        <v>139.90780000000001</v>
      </c>
      <c r="F16074" t="s">
        <v>514</v>
      </c>
      <c r="G16074" t="s">
        <v>515</v>
      </c>
      <c r="H16074" t="s">
        <v>516</v>
      </c>
      <c r="I16074" t="s">
        <v>1150</v>
      </c>
      <c r="K16074">
        <v>23602</v>
      </c>
      <c r="L16074">
        <v>1392175644</v>
      </c>
    </row>
    <row r="16075" spans="1:12" x14ac:dyDescent="0.45">
      <c r="A16075" t="str">
        <f t="shared" si="251"/>
        <v>Níkaia, Attikí, Greece</v>
      </c>
      <c r="B16075" t="s">
        <v>19748</v>
      </c>
      <c r="C16075" t="s">
        <v>19749</v>
      </c>
      <c r="D16075">
        <v>37.966700000000003</v>
      </c>
      <c r="E16075">
        <v>23.633299999999998</v>
      </c>
      <c r="F16075" t="s">
        <v>928</v>
      </c>
      <c r="G16075" t="s">
        <v>929</v>
      </c>
      <c r="H16075" t="s">
        <v>930</v>
      </c>
      <c r="I16075" t="s">
        <v>1028</v>
      </c>
      <c r="J16075" t="s">
        <v>366</v>
      </c>
      <c r="K16075">
        <v>89380</v>
      </c>
      <c r="L16075">
        <v>1300155901</v>
      </c>
    </row>
    <row r="16076" spans="1:12" x14ac:dyDescent="0.45">
      <c r="A16076" t="str">
        <f t="shared" si="251"/>
        <v>Nikel, Murmanskaya Oblast’, Russia</v>
      </c>
      <c r="B16076" t="s">
        <v>19750</v>
      </c>
      <c r="C16076" t="s">
        <v>19750</v>
      </c>
      <c r="D16076">
        <v>69.412599999999998</v>
      </c>
      <c r="E16076">
        <v>30.218800000000002</v>
      </c>
      <c r="F16076" t="s">
        <v>504</v>
      </c>
      <c r="G16076" t="s">
        <v>505</v>
      </c>
      <c r="H16076" t="s">
        <v>506</v>
      </c>
      <c r="I16076" t="s">
        <v>2177</v>
      </c>
      <c r="K16076">
        <v>15866</v>
      </c>
      <c r="L16076">
        <v>1643124017</v>
      </c>
    </row>
    <row r="16077" spans="1:12" x14ac:dyDescent="0.45">
      <c r="A16077" t="str">
        <f t="shared" si="251"/>
        <v>Nikkō, Tochigi, Japan</v>
      </c>
      <c r="B16077" t="s">
        <v>19751</v>
      </c>
      <c r="C16077" t="s">
        <v>19752</v>
      </c>
      <c r="D16077">
        <v>36.719799999999999</v>
      </c>
      <c r="E16077">
        <v>139.69820000000001</v>
      </c>
      <c r="F16077" t="s">
        <v>514</v>
      </c>
      <c r="G16077" t="s">
        <v>515</v>
      </c>
      <c r="H16077" t="s">
        <v>516</v>
      </c>
      <c r="I16077" t="s">
        <v>14019</v>
      </c>
      <c r="K16077">
        <v>78768</v>
      </c>
      <c r="L16077">
        <v>1392782537</v>
      </c>
    </row>
    <row r="16078" spans="1:12" x14ac:dyDescent="0.45">
      <c r="A16078" t="str">
        <f t="shared" si="251"/>
        <v>Nikolayevsk, Volgogradskaya Oblast’, Russia</v>
      </c>
      <c r="B16078" t="s">
        <v>19753</v>
      </c>
      <c r="C16078" t="s">
        <v>19753</v>
      </c>
      <c r="D16078">
        <v>50.0167</v>
      </c>
      <c r="E16078">
        <v>45.45</v>
      </c>
      <c r="F16078" t="s">
        <v>504</v>
      </c>
      <c r="G16078" t="s">
        <v>505</v>
      </c>
      <c r="H16078" t="s">
        <v>506</v>
      </c>
      <c r="I16078" t="s">
        <v>8777</v>
      </c>
      <c r="K16078">
        <v>13660</v>
      </c>
      <c r="L16078">
        <v>1643965946</v>
      </c>
    </row>
    <row r="16079" spans="1:12" x14ac:dyDescent="0.45">
      <c r="A16079" t="str">
        <f t="shared" si="251"/>
        <v>Nikolayevsk-na-Amure, Khabarovskiy Kray, Russia</v>
      </c>
      <c r="B16079" t="s">
        <v>19754</v>
      </c>
      <c r="C16079" t="s">
        <v>19754</v>
      </c>
      <c r="D16079">
        <v>53.15</v>
      </c>
      <c r="E16079">
        <v>140.73330000000001</v>
      </c>
      <c r="F16079" t="s">
        <v>504</v>
      </c>
      <c r="G16079" t="s">
        <v>505</v>
      </c>
      <c r="H16079" t="s">
        <v>506</v>
      </c>
      <c r="I16079" t="s">
        <v>1900</v>
      </c>
      <c r="K16079">
        <v>19135</v>
      </c>
      <c r="L16079">
        <v>1643026765</v>
      </c>
    </row>
    <row r="16080" spans="1:12" x14ac:dyDescent="0.45">
      <c r="A16080" t="str">
        <f t="shared" si="251"/>
        <v>Nikolsk, Penzenskaya Oblast’, Russia</v>
      </c>
      <c r="B16080" t="s">
        <v>19755</v>
      </c>
      <c r="C16080" t="s">
        <v>19755</v>
      </c>
      <c r="D16080">
        <v>53.716700000000003</v>
      </c>
      <c r="E16080">
        <v>46.083300000000001</v>
      </c>
      <c r="F16080" t="s">
        <v>504</v>
      </c>
      <c r="G16080" t="s">
        <v>505</v>
      </c>
      <c r="H16080" t="s">
        <v>506</v>
      </c>
      <c r="I16080" t="s">
        <v>3928</v>
      </c>
      <c r="K16080">
        <v>20572</v>
      </c>
      <c r="L16080">
        <v>1643760647</v>
      </c>
    </row>
    <row r="16081" spans="1:12" x14ac:dyDescent="0.45">
      <c r="A16081" t="str">
        <f t="shared" si="251"/>
        <v>Nikolsk, Vologodskaya Oblast’, Russia</v>
      </c>
      <c r="B16081" t="s">
        <v>19755</v>
      </c>
      <c r="C16081" t="s">
        <v>19755</v>
      </c>
      <c r="D16081">
        <v>59.533299999999997</v>
      </c>
      <c r="E16081">
        <v>45.45</v>
      </c>
      <c r="F16081" t="s">
        <v>504</v>
      </c>
      <c r="G16081" t="s">
        <v>505</v>
      </c>
      <c r="H16081" t="s">
        <v>506</v>
      </c>
      <c r="I16081" t="s">
        <v>4100</v>
      </c>
      <c r="K16081">
        <v>7996</v>
      </c>
      <c r="L16081">
        <v>1643649423</v>
      </c>
    </row>
    <row r="16082" spans="1:12" x14ac:dyDescent="0.45">
      <c r="A16082" t="str">
        <f t="shared" si="251"/>
        <v>Nikolskoye, Leningradskaya Oblast’, Russia</v>
      </c>
      <c r="B16082" t="s">
        <v>19756</v>
      </c>
      <c r="C16082" t="s">
        <v>19756</v>
      </c>
      <c r="D16082">
        <v>59.7</v>
      </c>
      <c r="E16082">
        <v>30.783300000000001</v>
      </c>
      <c r="F16082" t="s">
        <v>504</v>
      </c>
      <c r="G16082" t="s">
        <v>505</v>
      </c>
      <c r="H16082" t="s">
        <v>506</v>
      </c>
      <c r="I16082" t="s">
        <v>4844</v>
      </c>
      <c r="K16082">
        <v>22286</v>
      </c>
      <c r="L16082">
        <v>1643810900</v>
      </c>
    </row>
    <row r="16083" spans="1:12" x14ac:dyDescent="0.45">
      <c r="A16083" t="str">
        <f t="shared" si="251"/>
        <v>Nikopol’, Dnipropetrovs’ka Oblast’, Ukraine</v>
      </c>
      <c r="B16083" t="s">
        <v>19757</v>
      </c>
      <c r="C16083" t="s">
        <v>19758</v>
      </c>
      <c r="D16083">
        <v>47.577199999999998</v>
      </c>
      <c r="E16083">
        <v>34.357500000000002</v>
      </c>
      <c r="F16083" t="s">
        <v>1461</v>
      </c>
      <c r="G16083" t="s">
        <v>1462</v>
      </c>
      <c r="H16083" t="s">
        <v>1463</v>
      </c>
      <c r="I16083" t="s">
        <v>2195</v>
      </c>
      <c r="J16083" t="s">
        <v>366</v>
      </c>
      <c r="K16083">
        <v>112102</v>
      </c>
      <c r="L16083">
        <v>1804000135</v>
      </c>
    </row>
    <row r="16084" spans="1:12" x14ac:dyDescent="0.45">
      <c r="A16084" t="str">
        <f t="shared" si="251"/>
        <v>Nikšić, Nikšić, Montenegro</v>
      </c>
      <c r="B16084" t="s">
        <v>19759</v>
      </c>
      <c r="C16084" t="s">
        <v>19760</v>
      </c>
      <c r="D16084">
        <v>42.78</v>
      </c>
      <c r="E16084">
        <v>18.940000000000001</v>
      </c>
      <c r="F16084" t="s">
        <v>1994</v>
      </c>
      <c r="G16084" t="s">
        <v>1995</v>
      </c>
      <c r="H16084" t="s">
        <v>1996</v>
      </c>
      <c r="I16084" t="s">
        <v>19759</v>
      </c>
      <c r="J16084" t="s">
        <v>378</v>
      </c>
      <c r="L16084">
        <v>1499844133</v>
      </c>
    </row>
    <row r="16085" spans="1:12" x14ac:dyDescent="0.45">
      <c r="A16085" t="str">
        <f t="shared" si="251"/>
        <v>Nilandhoo, Nilandhe Atholhu Uthuruburi, Maldives</v>
      </c>
      <c r="B16085" t="s">
        <v>19761</v>
      </c>
      <c r="C16085" t="s">
        <v>19761</v>
      </c>
      <c r="D16085">
        <v>3.0567000000000002</v>
      </c>
      <c r="E16085">
        <v>72.89</v>
      </c>
      <c r="F16085" t="s">
        <v>8368</v>
      </c>
      <c r="G16085" t="s">
        <v>8369</v>
      </c>
      <c r="H16085" t="s">
        <v>8370</v>
      </c>
      <c r="I16085" t="s">
        <v>19762</v>
      </c>
      <c r="J16085" t="s">
        <v>378</v>
      </c>
      <c r="L16085">
        <v>1462000005</v>
      </c>
    </row>
    <row r="16086" spans="1:12" x14ac:dyDescent="0.45">
      <c r="A16086" t="str">
        <f t="shared" si="251"/>
        <v>Niles, Illinois, United States</v>
      </c>
      <c r="B16086" t="s">
        <v>19763</v>
      </c>
      <c r="C16086" t="s">
        <v>19763</v>
      </c>
      <c r="D16086">
        <v>42.027799999999999</v>
      </c>
      <c r="E16086">
        <v>-87.809899999999999</v>
      </c>
      <c r="F16086" t="s">
        <v>530</v>
      </c>
      <c r="G16086" t="s">
        <v>531</v>
      </c>
      <c r="H16086" t="s">
        <v>532</v>
      </c>
      <c r="I16086" t="s">
        <v>824</v>
      </c>
      <c r="K16086">
        <v>28938</v>
      </c>
      <c r="L16086">
        <v>1840011301</v>
      </c>
    </row>
    <row r="16087" spans="1:12" x14ac:dyDescent="0.45">
      <c r="A16087" t="str">
        <f t="shared" si="251"/>
        <v>Niles, Ohio, United States</v>
      </c>
      <c r="B16087" t="s">
        <v>19763</v>
      </c>
      <c r="C16087" t="s">
        <v>19763</v>
      </c>
      <c r="D16087">
        <v>41.187800000000003</v>
      </c>
      <c r="E16087">
        <v>-80.753</v>
      </c>
      <c r="F16087" t="s">
        <v>530</v>
      </c>
      <c r="G16087" t="s">
        <v>531</v>
      </c>
      <c r="H16087" t="s">
        <v>532</v>
      </c>
      <c r="I16087" t="s">
        <v>799</v>
      </c>
      <c r="K16087">
        <v>18176</v>
      </c>
      <c r="L16087">
        <v>1840008241</v>
      </c>
    </row>
    <row r="16088" spans="1:12" x14ac:dyDescent="0.45">
      <c r="A16088" t="str">
        <f t="shared" si="251"/>
        <v>Niles, Michigan, United States</v>
      </c>
      <c r="B16088" t="s">
        <v>19763</v>
      </c>
      <c r="C16088" t="s">
        <v>19763</v>
      </c>
      <c r="D16088">
        <v>41.834600000000002</v>
      </c>
      <c r="E16088">
        <v>-86.247299999999996</v>
      </c>
      <c r="F16088" t="s">
        <v>530</v>
      </c>
      <c r="G16088" t="s">
        <v>531</v>
      </c>
      <c r="H16088" t="s">
        <v>532</v>
      </c>
      <c r="I16088" t="s">
        <v>868</v>
      </c>
      <c r="K16088">
        <v>11149</v>
      </c>
      <c r="L16088">
        <v>1840003212</v>
      </c>
    </row>
    <row r="16089" spans="1:12" x14ac:dyDescent="0.45">
      <c r="A16089" t="str">
        <f t="shared" si="251"/>
        <v>Nīlī, Dāykundī, Afghanistan</v>
      </c>
      <c r="B16089" t="s">
        <v>19764</v>
      </c>
      <c r="C16089" t="s">
        <v>19765</v>
      </c>
      <c r="D16089">
        <v>33.721800000000002</v>
      </c>
      <c r="E16089">
        <v>66.130200000000002</v>
      </c>
      <c r="F16089" t="s">
        <v>1018</v>
      </c>
      <c r="G16089" t="s">
        <v>1019</v>
      </c>
      <c r="H16089" t="s">
        <v>1020</v>
      </c>
      <c r="I16089" t="s">
        <v>19766</v>
      </c>
      <c r="J16089" t="s">
        <v>378</v>
      </c>
      <c r="L16089">
        <v>1004642532</v>
      </c>
    </row>
    <row r="16090" spans="1:12" x14ac:dyDescent="0.45">
      <c r="A16090" t="str">
        <f t="shared" si="251"/>
        <v>Nîmes, Occitanie, France</v>
      </c>
      <c r="B16090" t="s">
        <v>19767</v>
      </c>
      <c r="C16090" t="s">
        <v>19768</v>
      </c>
      <c r="D16090">
        <v>43.838000000000001</v>
      </c>
      <c r="E16090">
        <v>4.3609999999999998</v>
      </c>
      <c r="F16090" t="s">
        <v>526</v>
      </c>
      <c r="G16090" t="s">
        <v>527</v>
      </c>
      <c r="H16090" t="s">
        <v>528</v>
      </c>
      <c r="I16090" t="s">
        <v>915</v>
      </c>
      <c r="J16090" t="s">
        <v>366</v>
      </c>
      <c r="K16090">
        <v>151001</v>
      </c>
      <c r="L16090">
        <v>1250417467</v>
      </c>
    </row>
    <row r="16091" spans="1:12" x14ac:dyDescent="0.45">
      <c r="A16091" t="str">
        <f t="shared" si="251"/>
        <v>Nimule, Eastern Equatoria, South Sudan</v>
      </c>
      <c r="B16091" t="s">
        <v>19769</v>
      </c>
      <c r="C16091" t="s">
        <v>19769</v>
      </c>
      <c r="D16091">
        <v>3.6</v>
      </c>
      <c r="E16091">
        <v>32.06</v>
      </c>
      <c r="F16091" t="s">
        <v>2800</v>
      </c>
      <c r="G16091" t="s">
        <v>2801</v>
      </c>
      <c r="H16091" t="s">
        <v>2802</v>
      </c>
      <c r="I16091" t="s">
        <v>14130</v>
      </c>
      <c r="K16091">
        <v>242</v>
      </c>
      <c r="L16091">
        <v>1728476966</v>
      </c>
    </row>
    <row r="16092" spans="1:12" x14ac:dyDescent="0.45">
      <c r="A16092" t="str">
        <f t="shared" si="251"/>
        <v>Ning’an, Heilongjiang, China</v>
      </c>
      <c r="B16092" t="s">
        <v>19770</v>
      </c>
      <c r="C16092" t="s">
        <v>19771</v>
      </c>
      <c r="D16092">
        <v>44.3429</v>
      </c>
      <c r="E16092">
        <v>129.46209999999999</v>
      </c>
      <c r="F16092" t="s">
        <v>1039</v>
      </c>
      <c r="G16092" t="s">
        <v>1040</v>
      </c>
      <c r="H16092" t="s">
        <v>1041</v>
      </c>
      <c r="I16092" t="s">
        <v>1953</v>
      </c>
      <c r="J16092" t="s">
        <v>366</v>
      </c>
      <c r="K16092">
        <v>440000</v>
      </c>
      <c r="L16092">
        <v>1156629205</v>
      </c>
    </row>
    <row r="16093" spans="1:12" x14ac:dyDescent="0.45">
      <c r="A16093" t="str">
        <f t="shared" si="251"/>
        <v>Ningbo, Zhejiang, China</v>
      </c>
      <c r="B16093" t="s">
        <v>19772</v>
      </c>
      <c r="C16093" t="s">
        <v>19772</v>
      </c>
      <c r="D16093">
        <v>29.875</v>
      </c>
      <c r="E16093">
        <v>121.5492</v>
      </c>
      <c r="F16093" t="s">
        <v>1039</v>
      </c>
      <c r="G16093" t="s">
        <v>1040</v>
      </c>
      <c r="H16093" t="s">
        <v>1041</v>
      </c>
      <c r="I16093" t="s">
        <v>3175</v>
      </c>
      <c r="J16093" t="s">
        <v>366</v>
      </c>
      <c r="K16093">
        <v>7639000</v>
      </c>
      <c r="L16093">
        <v>1156170787</v>
      </c>
    </row>
    <row r="16094" spans="1:12" x14ac:dyDescent="0.45">
      <c r="A16094" t="str">
        <f t="shared" si="251"/>
        <v>Ningde, Fujian, China</v>
      </c>
      <c r="B16094" t="s">
        <v>19773</v>
      </c>
      <c r="C16094" t="s">
        <v>19773</v>
      </c>
      <c r="D16094">
        <v>26.666699999999999</v>
      </c>
      <c r="E16094">
        <v>119.5167</v>
      </c>
      <c r="F16094" t="s">
        <v>1039</v>
      </c>
      <c r="G16094" t="s">
        <v>1040</v>
      </c>
      <c r="H16094" t="s">
        <v>1041</v>
      </c>
      <c r="I16094" t="s">
        <v>6616</v>
      </c>
      <c r="J16094" t="s">
        <v>366</v>
      </c>
      <c r="K16094">
        <v>2910000</v>
      </c>
      <c r="L16094">
        <v>1156909802</v>
      </c>
    </row>
    <row r="16095" spans="1:12" x14ac:dyDescent="0.45">
      <c r="A16095" t="str">
        <f t="shared" si="251"/>
        <v>Ninh Bình, Ninh Bình, Vietnam</v>
      </c>
      <c r="B16095" t="s">
        <v>19774</v>
      </c>
      <c r="C16095" t="s">
        <v>19775</v>
      </c>
      <c r="D16095">
        <v>20.253900000000002</v>
      </c>
      <c r="E16095">
        <v>105.97499999999999</v>
      </c>
      <c r="F16095" t="s">
        <v>2163</v>
      </c>
      <c r="G16095" t="s">
        <v>2164</v>
      </c>
      <c r="H16095" t="s">
        <v>2165</v>
      </c>
      <c r="I16095" t="s">
        <v>19774</v>
      </c>
      <c r="J16095" t="s">
        <v>378</v>
      </c>
      <c r="K16095">
        <v>130517</v>
      </c>
      <c r="L16095">
        <v>1704442748</v>
      </c>
    </row>
    <row r="16096" spans="1:12" x14ac:dyDescent="0.45">
      <c r="A16096" t="str">
        <f t="shared" si="251"/>
        <v>Ninomiya, Kanagawa, Japan</v>
      </c>
      <c r="B16096" t="s">
        <v>19776</v>
      </c>
      <c r="C16096" t="s">
        <v>19776</v>
      </c>
      <c r="D16096">
        <v>35.299399999999999</v>
      </c>
      <c r="E16096">
        <v>139.25530000000001</v>
      </c>
      <c r="F16096" t="s">
        <v>514</v>
      </c>
      <c r="G16096" t="s">
        <v>515</v>
      </c>
      <c r="H16096" t="s">
        <v>516</v>
      </c>
      <c r="I16096" t="s">
        <v>1087</v>
      </c>
      <c r="K16096">
        <v>27744</v>
      </c>
      <c r="L16096">
        <v>1392269744</v>
      </c>
    </row>
    <row r="16097" spans="1:12" x14ac:dyDescent="0.45">
      <c r="A16097" t="str">
        <f t="shared" si="251"/>
        <v>Nioro, Kayes, Mali</v>
      </c>
      <c r="B16097" t="s">
        <v>19777</v>
      </c>
      <c r="C16097" t="s">
        <v>19777</v>
      </c>
      <c r="D16097">
        <v>15.230399999999999</v>
      </c>
      <c r="E16097">
        <v>-9.59</v>
      </c>
      <c r="F16097" t="s">
        <v>978</v>
      </c>
      <c r="G16097" t="s">
        <v>979</v>
      </c>
      <c r="H16097" t="s">
        <v>980</v>
      </c>
      <c r="I16097" t="s">
        <v>3086</v>
      </c>
      <c r="J16097" t="s">
        <v>366</v>
      </c>
      <c r="K16097">
        <v>14421</v>
      </c>
      <c r="L16097">
        <v>1466532076</v>
      </c>
    </row>
    <row r="16098" spans="1:12" x14ac:dyDescent="0.45">
      <c r="A16098" t="str">
        <f t="shared" si="251"/>
        <v>Niort, Nouvelle-Aquitaine, France</v>
      </c>
      <c r="B16098" t="s">
        <v>19778</v>
      </c>
      <c r="C16098" t="s">
        <v>19778</v>
      </c>
      <c r="D16098">
        <v>46.325800000000001</v>
      </c>
      <c r="E16098">
        <v>-0.46060000000000001</v>
      </c>
      <c r="F16098" t="s">
        <v>526</v>
      </c>
      <c r="G16098" t="s">
        <v>527</v>
      </c>
      <c r="H16098" t="s">
        <v>528</v>
      </c>
      <c r="I16098" t="s">
        <v>917</v>
      </c>
      <c r="J16098" t="s">
        <v>366</v>
      </c>
      <c r="K16098">
        <v>58707</v>
      </c>
      <c r="L16098">
        <v>1250833218</v>
      </c>
    </row>
    <row r="16099" spans="1:12" x14ac:dyDescent="0.45">
      <c r="A16099" t="str">
        <f t="shared" si="251"/>
        <v>Nipomo, California, United States</v>
      </c>
      <c r="B16099" t="s">
        <v>19779</v>
      </c>
      <c r="C16099" t="s">
        <v>19779</v>
      </c>
      <c r="D16099">
        <v>35.032299999999999</v>
      </c>
      <c r="E16099">
        <v>-120.4991</v>
      </c>
      <c r="F16099" t="s">
        <v>530</v>
      </c>
      <c r="G16099" t="s">
        <v>531</v>
      </c>
      <c r="H16099" t="s">
        <v>532</v>
      </c>
      <c r="I16099" t="s">
        <v>754</v>
      </c>
      <c r="K16099">
        <v>17445</v>
      </c>
      <c r="L16099">
        <v>1840019122</v>
      </c>
    </row>
    <row r="16100" spans="1:12" x14ac:dyDescent="0.45">
      <c r="A16100" t="str">
        <f t="shared" si="251"/>
        <v>Niquelândia, Goiás, Brazil</v>
      </c>
      <c r="B16100" t="s">
        <v>19780</v>
      </c>
      <c r="C16100" t="s">
        <v>19781</v>
      </c>
      <c r="D16100">
        <v>-14.4696</v>
      </c>
      <c r="E16100">
        <v>-48.47</v>
      </c>
      <c r="F16100" t="s">
        <v>491</v>
      </c>
      <c r="G16100" t="s">
        <v>492</v>
      </c>
      <c r="H16100" t="s">
        <v>493</v>
      </c>
      <c r="I16100" t="s">
        <v>1935</v>
      </c>
      <c r="K16100">
        <v>27541</v>
      </c>
      <c r="L16100">
        <v>1076682103</v>
      </c>
    </row>
    <row r="16101" spans="1:12" x14ac:dyDescent="0.45">
      <c r="A16101" t="str">
        <f t="shared" si="251"/>
        <v>Nirasaki, Yamanashi, Japan</v>
      </c>
      <c r="B16101" t="s">
        <v>19782</v>
      </c>
      <c r="C16101" t="s">
        <v>19782</v>
      </c>
      <c r="D16101">
        <v>35.7089</v>
      </c>
      <c r="E16101">
        <v>138.44640000000001</v>
      </c>
      <c r="F16101" t="s">
        <v>514</v>
      </c>
      <c r="G16101" t="s">
        <v>515</v>
      </c>
      <c r="H16101" t="s">
        <v>516</v>
      </c>
      <c r="I16101" t="s">
        <v>12807</v>
      </c>
      <c r="K16101">
        <v>29576</v>
      </c>
      <c r="L16101">
        <v>1392409307</v>
      </c>
    </row>
    <row r="16102" spans="1:12" x14ac:dyDescent="0.45">
      <c r="A16102" t="str">
        <f t="shared" si="251"/>
        <v>Niš, Niš, Serbia</v>
      </c>
      <c r="B16102" t="s">
        <v>19783</v>
      </c>
      <c r="C16102" t="s">
        <v>19784</v>
      </c>
      <c r="D16102">
        <v>43.319200000000002</v>
      </c>
      <c r="E16102">
        <v>21.896100000000001</v>
      </c>
      <c r="F16102" t="s">
        <v>795</v>
      </c>
      <c r="G16102" t="s">
        <v>796</v>
      </c>
      <c r="H16102" t="s">
        <v>797</v>
      </c>
      <c r="I16102" t="s">
        <v>19783</v>
      </c>
      <c r="J16102" t="s">
        <v>378</v>
      </c>
      <c r="K16102">
        <v>183164</v>
      </c>
      <c r="L16102">
        <v>1688661068</v>
      </c>
    </row>
    <row r="16103" spans="1:12" x14ac:dyDescent="0.45">
      <c r="A16103" t="str">
        <f t="shared" si="251"/>
        <v>Nisa, Portalegre, Portugal</v>
      </c>
      <c r="B16103" t="s">
        <v>19785</v>
      </c>
      <c r="C16103" t="s">
        <v>19785</v>
      </c>
      <c r="D16103">
        <v>39.5167</v>
      </c>
      <c r="E16103">
        <v>-7.65</v>
      </c>
      <c r="F16103" t="s">
        <v>967</v>
      </c>
      <c r="G16103" t="s">
        <v>968</v>
      </c>
      <c r="H16103" t="s">
        <v>969</v>
      </c>
      <c r="I16103" t="s">
        <v>6015</v>
      </c>
      <c r="J16103" t="s">
        <v>366</v>
      </c>
      <c r="K16103">
        <v>7450</v>
      </c>
      <c r="L16103">
        <v>1620160949</v>
      </c>
    </row>
    <row r="16104" spans="1:12" x14ac:dyDescent="0.45">
      <c r="A16104" t="str">
        <f t="shared" si="251"/>
        <v>Nisekoan, Hokkaidō, Japan</v>
      </c>
      <c r="B16104" t="s">
        <v>19786</v>
      </c>
      <c r="C16104" t="s">
        <v>19786</v>
      </c>
      <c r="D16104">
        <v>42.804699999999997</v>
      </c>
      <c r="E16104">
        <v>140.6875</v>
      </c>
      <c r="F16104" t="s">
        <v>514</v>
      </c>
      <c r="G16104" t="s">
        <v>515</v>
      </c>
      <c r="H16104" t="s">
        <v>516</v>
      </c>
      <c r="I16104" t="s">
        <v>517</v>
      </c>
      <c r="K16104">
        <v>5049</v>
      </c>
      <c r="L16104">
        <v>1392936047</v>
      </c>
    </row>
    <row r="16105" spans="1:12" x14ac:dyDescent="0.45">
      <c r="A16105" t="str">
        <f t="shared" si="251"/>
        <v>Nishi, Kumamoto, Japan</v>
      </c>
      <c r="B16105" t="s">
        <v>19787</v>
      </c>
      <c r="C16105" t="s">
        <v>19787</v>
      </c>
      <c r="D16105">
        <v>32.201099999999997</v>
      </c>
      <c r="E16105">
        <v>130.84110000000001</v>
      </c>
      <c r="F16105" t="s">
        <v>514</v>
      </c>
      <c r="G16105" t="s">
        <v>515</v>
      </c>
      <c r="H16105" t="s">
        <v>516</v>
      </c>
      <c r="I16105" t="s">
        <v>2280</v>
      </c>
      <c r="K16105">
        <v>10155</v>
      </c>
      <c r="L16105">
        <v>1392580790</v>
      </c>
    </row>
    <row r="16106" spans="1:12" x14ac:dyDescent="0.45">
      <c r="A16106" t="str">
        <f t="shared" si="251"/>
        <v>Nishihara, Okinawa, Japan</v>
      </c>
      <c r="B16106" t="s">
        <v>19788</v>
      </c>
      <c r="C16106" t="s">
        <v>19788</v>
      </c>
      <c r="D16106">
        <v>26.226099999999999</v>
      </c>
      <c r="E16106">
        <v>127.76560000000001</v>
      </c>
      <c r="F16106" t="s">
        <v>514</v>
      </c>
      <c r="G16106" t="s">
        <v>515</v>
      </c>
      <c r="H16106" t="s">
        <v>516</v>
      </c>
      <c r="I16106" t="s">
        <v>6697</v>
      </c>
      <c r="K16106">
        <v>34741</v>
      </c>
      <c r="L16106">
        <v>1392591354</v>
      </c>
    </row>
    <row r="16107" spans="1:12" x14ac:dyDescent="0.45">
      <c r="A16107" t="str">
        <f t="shared" si="251"/>
        <v>Nishi-kagura, Hokkaidō, Japan</v>
      </c>
      <c r="B16107" t="s">
        <v>19789</v>
      </c>
      <c r="C16107" t="s">
        <v>19789</v>
      </c>
      <c r="D16107">
        <v>43.696399999999997</v>
      </c>
      <c r="E16107">
        <v>142.45169999999999</v>
      </c>
      <c r="F16107" t="s">
        <v>514</v>
      </c>
      <c r="G16107" t="s">
        <v>515</v>
      </c>
      <c r="H16107" t="s">
        <v>516</v>
      </c>
      <c r="I16107" t="s">
        <v>517</v>
      </c>
      <c r="K16107">
        <v>10276</v>
      </c>
      <c r="L16107">
        <v>1392972250</v>
      </c>
    </row>
    <row r="16108" spans="1:12" x14ac:dyDescent="0.45">
      <c r="A16108" t="str">
        <f t="shared" si="251"/>
        <v>Nishinomiya-hama, Hyōgo, Japan</v>
      </c>
      <c r="B16108" t="s">
        <v>19790</v>
      </c>
      <c r="C16108" t="s">
        <v>19790</v>
      </c>
      <c r="D16108">
        <v>34.7333</v>
      </c>
      <c r="E16108">
        <v>135.33330000000001</v>
      </c>
      <c r="F16108" t="s">
        <v>514</v>
      </c>
      <c r="G16108" t="s">
        <v>515</v>
      </c>
      <c r="H16108" t="s">
        <v>516</v>
      </c>
      <c r="I16108" t="s">
        <v>1062</v>
      </c>
      <c r="K16108">
        <v>487413</v>
      </c>
      <c r="L16108">
        <v>1392114116</v>
      </c>
    </row>
    <row r="16109" spans="1:12" x14ac:dyDescent="0.45">
      <c r="A16109" t="str">
        <f t="shared" si="251"/>
        <v>Nishinoomote, Kagoshima, Japan</v>
      </c>
      <c r="B16109" t="s">
        <v>19791</v>
      </c>
      <c r="C16109" t="s">
        <v>19791</v>
      </c>
      <c r="D16109">
        <v>30.732500000000002</v>
      </c>
      <c r="E16109">
        <v>130.9975</v>
      </c>
      <c r="F16109" t="s">
        <v>514</v>
      </c>
      <c r="G16109" t="s">
        <v>515</v>
      </c>
      <c r="H16109" t="s">
        <v>516</v>
      </c>
      <c r="I16109" t="s">
        <v>1761</v>
      </c>
      <c r="K16109">
        <v>14980</v>
      </c>
      <c r="L16109">
        <v>1392981409</v>
      </c>
    </row>
    <row r="16110" spans="1:12" x14ac:dyDescent="0.45">
      <c r="A16110" t="str">
        <f t="shared" si="251"/>
        <v>Nishio, Aichi, Japan</v>
      </c>
      <c r="B16110" t="s">
        <v>19792</v>
      </c>
      <c r="C16110" t="s">
        <v>19792</v>
      </c>
      <c r="D16110">
        <v>34.866700000000002</v>
      </c>
      <c r="E16110">
        <v>137.0667</v>
      </c>
      <c r="F16110" t="s">
        <v>514</v>
      </c>
      <c r="G16110" t="s">
        <v>515</v>
      </c>
      <c r="H16110" t="s">
        <v>516</v>
      </c>
      <c r="I16110" t="s">
        <v>1078</v>
      </c>
      <c r="K16110">
        <v>169926</v>
      </c>
      <c r="L16110">
        <v>1392425838</v>
      </c>
    </row>
    <row r="16111" spans="1:12" x14ac:dyDescent="0.45">
      <c r="A16111" t="str">
        <f t="shared" si="251"/>
        <v>Nishiōwa, Saitama, Japan</v>
      </c>
      <c r="B16111" t="s">
        <v>19793</v>
      </c>
      <c r="C16111" t="s">
        <v>19794</v>
      </c>
      <c r="D16111">
        <v>36.021999999999998</v>
      </c>
      <c r="E16111">
        <v>139.65430000000001</v>
      </c>
      <c r="F16111" t="s">
        <v>514</v>
      </c>
      <c r="G16111" t="s">
        <v>515</v>
      </c>
      <c r="H16111" t="s">
        <v>516</v>
      </c>
      <c r="I16111" t="s">
        <v>919</v>
      </c>
      <c r="K16111">
        <v>6731</v>
      </c>
      <c r="L16111">
        <v>1392916319</v>
      </c>
    </row>
    <row r="16112" spans="1:12" x14ac:dyDescent="0.45">
      <c r="A16112" t="str">
        <f t="shared" si="251"/>
        <v>Nishiwaki, Hyōgo, Japan</v>
      </c>
      <c r="B16112" t="s">
        <v>19795</v>
      </c>
      <c r="C16112" t="s">
        <v>19795</v>
      </c>
      <c r="D16112">
        <v>34.993299999999998</v>
      </c>
      <c r="E16112">
        <v>134.96940000000001</v>
      </c>
      <c r="F16112" t="s">
        <v>514</v>
      </c>
      <c r="G16112" t="s">
        <v>515</v>
      </c>
      <c r="H16112" t="s">
        <v>516</v>
      </c>
      <c r="I16112" t="s">
        <v>1062</v>
      </c>
      <c r="K16112">
        <v>39147</v>
      </c>
      <c r="L16112">
        <v>1392948535</v>
      </c>
    </row>
    <row r="16113" spans="1:12" x14ac:dyDescent="0.45">
      <c r="A16113" t="str">
        <f t="shared" si="251"/>
        <v>Niskayuna, New York, United States</v>
      </c>
      <c r="B16113" t="s">
        <v>19796</v>
      </c>
      <c r="C16113" t="s">
        <v>19796</v>
      </c>
      <c r="D16113">
        <v>42.802999999999997</v>
      </c>
      <c r="E16113">
        <v>-73.873000000000005</v>
      </c>
      <c r="F16113" t="s">
        <v>530</v>
      </c>
      <c r="G16113" t="s">
        <v>531</v>
      </c>
      <c r="H16113" t="s">
        <v>532</v>
      </c>
      <c r="I16113" t="s">
        <v>803</v>
      </c>
      <c r="K16113">
        <v>22225</v>
      </c>
      <c r="L16113">
        <v>1840058350</v>
      </c>
    </row>
    <row r="16114" spans="1:12" x14ac:dyDescent="0.45">
      <c r="A16114" t="str">
        <f t="shared" si="251"/>
        <v>Nisporeni, Nisporeni, Moldova</v>
      </c>
      <c r="B16114" t="s">
        <v>19797</v>
      </c>
      <c r="C16114" t="s">
        <v>19797</v>
      </c>
      <c r="D16114">
        <v>47.081400000000002</v>
      </c>
      <c r="E16114">
        <v>28.1783</v>
      </c>
      <c r="F16114" t="s">
        <v>2003</v>
      </c>
      <c r="G16114" t="s">
        <v>2004</v>
      </c>
      <c r="H16114" t="s">
        <v>2005</v>
      </c>
      <c r="I16114" t="s">
        <v>19797</v>
      </c>
      <c r="J16114" t="s">
        <v>378</v>
      </c>
      <c r="K16114">
        <v>10063</v>
      </c>
      <c r="L16114">
        <v>1498953988</v>
      </c>
    </row>
    <row r="16115" spans="1:12" x14ac:dyDescent="0.45">
      <c r="A16115" t="str">
        <f t="shared" si="251"/>
        <v>Nisshin, Aichi, Japan</v>
      </c>
      <c r="B16115" t="s">
        <v>19798</v>
      </c>
      <c r="C16115" t="s">
        <v>19798</v>
      </c>
      <c r="D16115">
        <v>35.133299999999998</v>
      </c>
      <c r="E16115">
        <v>137.0333</v>
      </c>
      <c r="F16115" t="s">
        <v>514</v>
      </c>
      <c r="G16115" t="s">
        <v>515</v>
      </c>
      <c r="H16115" t="s">
        <v>516</v>
      </c>
      <c r="I16115" t="s">
        <v>1078</v>
      </c>
      <c r="K16115">
        <v>91514</v>
      </c>
      <c r="L16115">
        <v>1392999336</v>
      </c>
    </row>
    <row r="16116" spans="1:12" x14ac:dyDescent="0.45">
      <c r="A16116" t="str">
        <f t="shared" si="251"/>
        <v>Niterói, Rio de Janeiro, Brazil</v>
      </c>
      <c r="B16116" t="s">
        <v>19799</v>
      </c>
      <c r="C16116" t="s">
        <v>19800</v>
      </c>
      <c r="D16116">
        <v>-22.883299999999998</v>
      </c>
      <c r="E16116">
        <v>-43.1036</v>
      </c>
      <c r="F16116" t="s">
        <v>491</v>
      </c>
      <c r="G16116" t="s">
        <v>492</v>
      </c>
      <c r="H16116" t="s">
        <v>493</v>
      </c>
      <c r="I16116" t="s">
        <v>3643</v>
      </c>
      <c r="K16116">
        <v>496696</v>
      </c>
      <c r="L16116">
        <v>1076501425</v>
      </c>
    </row>
    <row r="16117" spans="1:12" x14ac:dyDescent="0.45">
      <c r="A16117" t="str">
        <f t="shared" si="251"/>
        <v>Nitra, Nitriansky, Slovakia</v>
      </c>
      <c r="B16117" t="s">
        <v>19801</v>
      </c>
      <c r="C16117" t="s">
        <v>19801</v>
      </c>
      <c r="D16117">
        <v>48.314700000000002</v>
      </c>
      <c r="E16117">
        <v>18.087499999999999</v>
      </c>
      <c r="F16117" t="s">
        <v>3518</v>
      </c>
      <c r="G16117" t="s">
        <v>3519</v>
      </c>
      <c r="H16117" t="s">
        <v>3520</v>
      </c>
      <c r="I16117" t="s">
        <v>3521</v>
      </c>
      <c r="J16117" t="s">
        <v>378</v>
      </c>
      <c r="K16117">
        <v>77374</v>
      </c>
      <c r="L16117">
        <v>1703890031</v>
      </c>
    </row>
    <row r="16118" spans="1:12" x14ac:dyDescent="0.45">
      <c r="A16118" t="str">
        <f t="shared" si="251"/>
        <v>Nitro, West Virginia, United States</v>
      </c>
      <c r="B16118" t="s">
        <v>19802</v>
      </c>
      <c r="C16118" t="s">
        <v>19802</v>
      </c>
      <c r="D16118">
        <v>38.411900000000003</v>
      </c>
      <c r="E16118">
        <v>-81.819400000000002</v>
      </c>
      <c r="F16118" t="s">
        <v>530</v>
      </c>
      <c r="G16118" t="s">
        <v>531</v>
      </c>
      <c r="H16118" t="s">
        <v>532</v>
      </c>
      <c r="I16118" t="s">
        <v>3915</v>
      </c>
      <c r="K16118">
        <v>6373</v>
      </c>
      <c r="L16118">
        <v>1840006199</v>
      </c>
    </row>
    <row r="16119" spans="1:12" x14ac:dyDescent="0.45">
      <c r="A16119" t="str">
        <f t="shared" si="251"/>
        <v>Nittenau, Bavaria, Germany</v>
      </c>
      <c r="B16119" t="s">
        <v>19803</v>
      </c>
      <c r="C16119" t="s">
        <v>19803</v>
      </c>
      <c r="D16119">
        <v>49.196399999999997</v>
      </c>
      <c r="E16119">
        <v>12.268599999999999</v>
      </c>
      <c r="F16119" t="s">
        <v>441</v>
      </c>
      <c r="G16119" t="s">
        <v>442</v>
      </c>
      <c r="H16119" t="s">
        <v>443</v>
      </c>
      <c r="I16119" t="s">
        <v>567</v>
      </c>
      <c r="K16119">
        <v>9019</v>
      </c>
      <c r="L16119">
        <v>1276358281</v>
      </c>
    </row>
    <row r="16120" spans="1:12" x14ac:dyDescent="0.45">
      <c r="A16120" t="str">
        <f t="shared" si="251"/>
        <v>Nivala, Pohjois-Pohjanmaa, Finland</v>
      </c>
      <c r="B16120" t="s">
        <v>19804</v>
      </c>
      <c r="C16120" t="s">
        <v>19804</v>
      </c>
      <c r="D16120">
        <v>63.929200000000002</v>
      </c>
      <c r="E16120">
        <v>24.977799999999998</v>
      </c>
      <c r="F16120" t="s">
        <v>459</v>
      </c>
      <c r="G16120" t="s">
        <v>460</v>
      </c>
      <c r="H16120" t="s">
        <v>461</v>
      </c>
      <c r="I16120" t="s">
        <v>11556</v>
      </c>
      <c r="J16120" t="s">
        <v>366</v>
      </c>
      <c r="K16120">
        <v>10876</v>
      </c>
      <c r="L16120">
        <v>1246609695</v>
      </c>
    </row>
    <row r="16121" spans="1:12" x14ac:dyDescent="0.45">
      <c r="A16121" t="str">
        <f t="shared" si="251"/>
        <v>Nixa, Missouri, United States</v>
      </c>
      <c r="B16121" t="s">
        <v>19805</v>
      </c>
      <c r="C16121" t="s">
        <v>19805</v>
      </c>
      <c r="D16121">
        <v>37.045299999999997</v>
      </c>
      <c r="E16121">
        <v>-93.296000000000006</v>
      </c>
      <c r="F16121" t="s">
        <v>530</v>
      </c>
      <c r="G16121" t="s">
        <v>531</v>
      </c>
      <c r="H16121" t="s">
        <v>532</v>
      </c>
      <c r="I16121" t="s">
        <v>884</v>
      </c>
      <c r="K16121">
        <v>22515</v>
      </c>
      <c r="L16121">
        <v>1840008789</v>
      </c>
    </row>
    <row r="16122" spans="1:12" x14ac:dyDescent="0.45">
      <c r="A16122" t="str">
        <f t="shared" si="251"/>
        <v>Nizāmābād, Telangana, India</v>
      </c>
      <c r="B16122" t="s">
        <v>19806</v>
      </c>
      <c r="C16122" t="s">
        <v>19807</v>
      </c>
      <c r="D16122">
        <v>18.670400000000001</v>
      </c>
      <c r="E16122">
        <v>78.099999999999994</v>
      </c>
      <c r="F16122" t="s">
        <v>626</v>
      </c>
      <c r="G16122" t="s">
        <v>627</v>
      </c>
      <c r="H16122" t="s">
        <v>628</v>
      </c>
      <c r="I16122" t="s">
        <v>853</v>
      </c>
      <c r="K16122">
        <v>388505</v>
      </c>
      <c r="L16122">
        <v>1356242168</v>
      </c>
    </row>
    <row r="16123" spans="1:12" x14ac:dyDescent="0.45">
      <c r="A16123" t="str">
        <f t="shared" si="251"/>
        <v>Nizhnekamsk, Tatarstan, Russia</v>
      </c>
      <c r="B16123" t="s">
        <v>19808</v>
      </c>
      <c r="C16123" t="s">
        <v>19808</v>
      </c>
      <c r="D16123">
        <v>55.633299999999998</v>
      </c>
      <c r="E16123">
        <v>51.816699999999997</v>
      </c>
      <c r="F16123" t="s">
        <v>504</v>
      </c>
      <c r="G16123" t="s">
        <v>505</v>
      </c>
      <c r="H16123" t="s">
        <v>506</v>
      </c>
      <c r="I16123" t="s">
        <v>1627</v>
      </c>
      <c r="K16123">
        <v>237250</v>
      </c>
      <c r="L16123">
        <v>1643493938</v>
      </c>
    </row>
    <row r="16124" spans="1:12" x14ac:dyDescent="0.45">
      <c r="A16124" t="str">
        <f t="shared" si="251"/>
        <v>Nizhneudinsk, Irkutskaya Oblast’, Russia</v>
      </c>
      <c r="B16124" t="s">
        <v>19809</v>
      </c>
      <c r="C16124" t="s">
        <v>19809</v>
      </c>
      <c r="D16124">
        <v>54.9</v>
      </c>
      <c r="E16124">
        <v>99.0167</v>
      </c>
      <c r="F16124" t="s">
        <v>504</v>
      </c>
      <c r="G16124" t="s">
        <v>505</v>
      </c>
      <c r="H16124" t="s">
        <v>506</v>
      </c>
      <c r="I16124" t="s">
        <v>1756</v>
      </c>
      <c r="K16124">
        <v>33918</v>
      </c>
      <c r="L16124">
        <v>1643007260</v>
      </c>
    </row>
    <row r="16125" spans="1:12" x14ac:dyDescent="0.45">
      <c r="A16125" t="str">
        <f t="shared" si="251"/>
        <v>Nizhnevartovsk, Khanty-Mansiyskiy Avtonomnyy Okrug-Yugra, Russia</v>
      </c>
      <c r="B16125" t="s">
        <v>19810</v>
      </c>
      <c r="C16125" t="s">
        <v>19810</v>
      </c>
      <c r="D16125">
        <v>60.938899999999997</v>
      </c>
      <c r="E16125">
        <v>76.594999999999999</v>
      </c>
      <c r="F16125" t="s">
        <v>504</v>
      </c>
      <c r="G16125" t="s">
        <v>505</v>
      </c>
      <c r="H16125" t="s">
        <v>506</v>
      </c>
      <c r="I16125" t="s">
        <v>4097</v>
      </c>
      <c r="K16125">
        <v>274575</v>
      </c>
      <c r="L16125">
        <v>1643786132</v>
      </c>
    </row>
    <row r="16126" spans="1:12" x14ac:dyDescent="0.45">
      <c r="A16126" t="str">
        <f t="shared" si="251"/>
        <v>Nizhneyansk, Sakha (Yakutiya), Russia</v>
      </c>
      <c r="B16126" t="s">
        <v>19811</v>
      </c>
      <c r="C16126" t="s">
        <v>19811</v>
      </c>
      <c r="D16126">
        <v>71.433300000000003</v>
      </c>
      <c r="E16126">
        <v>136.06659999999999</v>
      </c>
      <c r="F16126" t="s">
        <v>504</v>
      </c>
      <c r="G16126" t="s">
        <v>505</v>
      </c>
      <c r="H16126" t="s">
        <v>506</v>
      </c>
      <c r="I16126" t="s">
        <v>1470</v>
      </c>
      <c r="K16126">
        <v>400</v>
      </c>
      <c r="L16126">
        <v>1643012685</v>
      </c>
    </row>
    <row r="16127" spans="1:12" x14ac:dyDescent="0.45">
      <c r="A16127" t="str">
        <f t="shared" si="251"/>
        <v>Nizhniy Lomov, Penzenskaya Oblast’, Russia</v>
      </c>
      <c r="B16127" t="s">
        <v>19812</v>
      </c>
      <c r="C16127" t="s">
        <v>19812</v>
      </c>
      <c r="D16127">
        <v>53.533299999999997</v>
      </c>
      <c r="E16127">
        <v>43.683300000000003</v>
      </c>
      <c r="F16127" t="s">
        <v>504</v>
      </c>
      <c r="G16127" t="s">
        <v>505</v>
      </c>
      <c r="H16127" t="s">
        <v>506</v>
      </c>
      <c r="I16127" t="s">
        <v>3928</v>
      </c>
      <c r="K16127">
        <v>20943</v>
      </c>
      <c r="L16127">
        <v>1643956972</v>
      </c>
    </row>
    <row r="16128" spans="1:12" x14ac:dyDescent="0.45">
      <c r="A16128" t="str">
        <f t="shared" si="251"/>
        <v>Nizhniy Novgorod, Nizhegorodskaya Oblast’, Russia</v>
      </c>
      <c r="B16128" t="s">
        <v>19813</v>
      </c>
      <c r="C16128" t="s">
        <v>19813</v>
      </c>
      <c r="D16128">
        <v>56.326900000000002</v>
      </c>
      <c r="E16128">
        <v>44.0075</v>
      </c>
      <c r="F16128" t="s">
        <v>504</v>
      </c>
      <c r="G16128" t="s">
        <v>505</v>
      </c>
      <c r="H16128" t="s">
        <v>506</v>
      </c>
      <c r="I16128" t="s">
        <v>2476</v>
      </c>
      <c r="J16128" t="s">
        <v>378</v>
      </c>
      <c r="K16128">
        <v>1264075</v>
      </c>
      <c r="L16128">
        <v>1643012126</v>
      </c>
    </row>
    <row r="16129" spans="1:12" x14ac:dyDescent="0.45">
      <c r="A16129" t="str">
        <f t="shared" si="251"/>
        <v>Nizhniy Tagil, Sverdlovskaya Oblast’, Russia</v>
      </c>
      <c r="B16129" t="s">
        <v>19814</v>
      </c>
      <c r="C16129" t="s">
        <v>19814</v>
      </c>
      <c r="D16129">
        <v>57.916699999999999</v>
      </c>
      <c r="E16129">
        <v>59.966700000000003</v>
      </c>
      <c r="F16129" t="s">
        <v>504</v>
      </c>
      <c r="G16129" t="s">
        <v>505</v>
      </c>
      <c r="H16129" t="s">
        <v>506</v>
      </c>
      <c r="I16129" t="s">
        <v>1409</v>
      </c>
      <c r="K16129">
        <v>355693</v>
      </c>
      <c r="L16129">
        <v>1643992310</v>
      </c>
    </row>
    <row r="16130" spans="1:12" x14ac:dyDescent="0.45">
      <c r="A16130" t="str">
        <f t="shared" si="251"/>
        <v>Nizhniye Sergi, Sverdlovskaya Oblast’, Russia</v>
      </c>
      <c r="B16130" t="s">
        <v>19815</v>
      </c>
      <c r="C16130" t="s">
        <v>19815</v>
      </c>
      <c r="D16130">
        <v>56.666699999999999</v>
      </c>
      <c r="E16130">
        <v>59.3</v>
      </c>
      <c r="F16130" t="s">
        <v>504</v>
      </c>
      <c r="G16130" t="s">
        <v>505</v>
      </c>
      <c r="H16130" t="s">
        <v>506</v>
      </c>
      <c r="I16130" t="s">
        <v>1409</v>
      </c>
      <c r="K16130">
        <v>9243</v>
      </c>
      <c r="L16130">
        <v>1643721871</v>
      </c>
    </row>
    <row r="16131" spans="1:12" x14ac:dyDescent="0.45">
      <c r="A16131" t="str">
        <f t="shared" ref="A16131:A16194" si="252">CONCATENATE(B16131,", ",I16131,", ",F16131)</f>
        <v>Nizhnyaya Salda, Sverdlovskaya Oblast’, Russia</v>
      </c>
      <c r="B16131" t="s">
        <v>19816</v>
      </c>
      <c r="C16131" t="s">
        <v>19816</v>
      </c>
      <c r="D16131">
        <v>58.083300000000001</v>
      </c>
      <c r="E16131">
        <v>60.716700000000003</v>
      </c>
      <c r="F16131" t="s">
        <v>504</v>
      </c>
      <c r="G16131" t="s">
        <v>505</v>
      </c>
      <c r="H16131" t="s">
        <v>506</v>
      </c>
      <c r="I16131" t="s">
        <v>1409</v>
      </c>
      <c r="K16131">
        <v>17373</v>
      </c>
      <c r="L16131">
        <v>1643295393</v>
      </c>
    </row>
    <row r="16132" spans="1:12" x14ac:dyDescent="0.45">
      <c r="A16132" t="str">
        <f t="shared" si="252"/>
        <v>Nizhnyaya Tura, Sverdlovskaya Oblast’, Russia</v>
      </c>
      <c r="B16132" t="s">
        <v>19817</v>
      </c>
      <c r="C16132" t="s">
        <v>19817</v>
      </c>
      <c r="D16132">
        <v>58.620800000000003</v>
      </c>
      <c r="E16132">
        <v>59.847799999999999</v>
      </c>
      <c r="F16132" t="s">
        <v>504</v>
      </c>
      <c r="G16132" t="s">
        <v>505</v>
      </c>
      <c r="H16132" t="s">
        <v>506</v>
      </c>
      <c r="I16132" t="s">
        <v>1409</v>
      </c>
      <c r="K16132">
        <v>19883</v>
      </c>
      <c r="L16132">
        <v>1643124513</v>
      </c>
    </row>
    <row r="16133" spans="1:12" x14ac:dyDescent="0.45">
      <c r="A16133" t="str">
        <f t="shared" si="252"/>
        <v>Nizhyn, Chernihivs’ka Oblast’, Ukraine</v>
      </c>
      <c r="B16133" t="s">
        <v>19818</v>
      </c>
      <c r="C16133" t="s">
        <v>19818</v>
      </c>
      <c r="D16133">
        <v>51.05</v>
      </c>
      <c r="E16133">
        <v>31.9</v>
      </c>
      <c r="F16133" t="s">
        <v>1461</v>
      </c>
      <c r="G16133" t="s">
        <v>1462</v>
      </c>
      <c r="H16133" t="s">
        <v>1463</v>
      </c>
      <c r="I16133" t="s">
        <v>5004</v>
      </c>
      <c r="J16133" t="s">
        <v>366</v>
      </c>
      <c r="K16133">
        <v>73283</v>
      </c>
      <c r="L16133">
        <v>1804714087</v>
      </c>
    </row>
    <row r="16134" spans="1:12" x14ac:dyDescent="0.45">
      <c r="A16134" t="str">
        <f t="shared" si="252"/>
        <v>Nizip, Gaziantep, Turkey</v>
      </c>
      <c r="B16134" t="s">
        <v>19819</v>
      </c>
      <c r="C16134" t="s">
        <v>19819</v>
      </c>
      <c r="D16134">
        <v>37.010399999999997</v>
      </c>
      <c r="E16134">
        <v>37.798499999999997</v>
      </c>
      <c r="F16134" t="s">
        <v>806</v>
      </c>
      <c r="G16134" t="s">
        <v>807</v>
      </c>
      <c r="H16134" t="s">
        <v>808</v>
      </c>
      <c r="I16134" t="s">
        <v>10549</v>
      </c>
      <c r="J16134" t="s">
        <v>366</v>
      </c>
      <c r="K16134">
        <v>142389</v>
      </c>
      <c r="L16134">
        <v>1792748330</v>
      </c>
    </row>
    <row r="16135" spans="1:12" x14ac:dyDescent="0.45">
      <c r="A16135" t="str">
        <f t="shared" si="252"/>
        <v>Nizwá, Ad Dākhilīyah, Oman</v>
      </c>
      <c r="B16135" t="s">
        <v>19820</v>
      </c>
      <c r="C16135" t="s">
        <v>19821</v>
      </c>
      <c r="D16135">
        <v>22.933299999999999</v>
      </c>
      <c r="E16135">
        <v>57.533299999999997</v>
      </c>
      <c r="F16135" t="s">
        <v>417</v>
      </c>
      <c r="G16135" t="s">
        <v>418</v>
      </c>
      <c r="H16135" t="s">
        <v>419</v>
      </c>
      <c r="I16135" t="s">
        <v>420</v>
      </c>
      <c r="J16135" t="s">
        <v>378</v>
      </c>
      <c r="K16135">
        <v>70000</v>
      </c>
      <c r="L16135">
        <v>1512180300</v>
      </c>
    </row>
    <row r="16136" spans="1:12" x14ac:dyDescent="0.45">
      <c r="A16136" t="str">
        <f t="shared" si="252"/>
        <v>Njombe, Njombe, Tanzania</v>
      </c>
      <c r="B16136" t="s">
        <v>19822</v>
      </c>
      <c r="C16136" t="s">
        <v>19822</v>
      </c>
      <c r="D16136">
        <v>-9.3295999999999992</v>
      </c>
      <c r="E16136">
        <v>34.770000000000003</v>
      </c>
      <c r="F16136" t="s">
        <v>2466</v>
      </c>
      <c r="G16136" t="s">
        <v>2467</v>
      </c>
      <c r="H16136" t="s">
        <v>2468</v>
      </c>
      <c r="I16136" t="s">
        <v>19822</v>
      </c>
      <c r="J16136" t="s">
        <v>378</v>
      </c>
      <c r="K16136">
        <v>46724</v>
      </c>
      <c r="L16136">
        <v>1834328362</v>
      </c>
    </row>
    <row r="16137" spans="1:12" x14ac:dyDescent="0.45">
      <c r="A16137" t="str">
        <f t="shared" si="252"/>
        <v>Nkawkaw, Eastern, Ghana</v>
      </c>
      <c r="B16137" t="s">
        <v>19823</v>
      </c>
      <c r="C16137" t="s">
        <v>19823</v>
      </c>
      <c r="D16137">
        <v>6.5505000000000004</v>
      </c>
      <c r="E16137">
        <v>-0.78</v>
      </c>
      <c r="F16137" t="s">
        <v>719</v>
      </c>
      <c r="G16137" t="s">
        <v>720</v>
      </c>
      <c r="H16137" t="s">
        <v>721</v>
      </c>
      <c r="I16137" t="s">
        <v>3775</v>
      </c>
      <c r="K16137">
        <v>62667</v>
      </c>
      <c r="L16137">
        <v>1288350107</v>
      </c>
    </row>
    <row r="16138" spans="1:12" x14ac:dyDescent="0.45">
      <c r="A16138" t="str">
        <f t="shared" si="252"/>
        <v>Nkhata Bay, Nkhata Bay, Malawi</v>
      </c>
      <c r="B16138" t="s">
        <v>19824</v>
      </c>
      <c r="C16138" t="s">
        <v>19824</v>
      </c>
      <c r="D16138">
        <v>-11.6333</v>
      </c>
      <c r="E16138">
        <v>34.299999999999997</v>
      </c>
      <c r="F16138" t="s">
        <v>3207</v>
      </c>
      <c r="G16138" t="s">
        <v>3208</v>
      </c>
      <c r="H16138" t="s">
        <v>3209</v>
      </c>
      <c r="I16138" t="s">
        <v>19824</v>
      </c>
      <c r="J16138" t="s">
        <v>378</v>
      </c>
      <c r="K16138">
        <v>22108</v>
      </c>
      <c r="L16138">
        <v>1454517378</v>
      </c>
    </row>
    <row r="16139" spans="1:12" x14ac:dyDescent="0.45">
      <c r="A16139" t="str">
        <f t="shared" si="252"/>
        <v>Nkhotakota, Nkhotakota, Malawi</v>
      </c>
      <c r="B16139" t="s">
        <v>19825</v>
      </c>
      <c r="C16139" t="s">
        <v>19825</v>
      </c>
      <c r="D16139">
        <v>-12.9163</v>
      </c>
      <c r="E16139">
        <v>34.299999999999997</v>
      </c>
      <c r="F16139" t="s">
        <v>3207</v>
      </c>
      <c r="G16139" t="s">
        <v>3208</v>
      </c>
      <c r="H16139" t="s">
        <v>3209</v>
      </c>
      <c r="I16139" t="s">
        <v>19825</v>
      </c>
      <c r="J16139" t="s">
        <v>378</v>
      </c>
      <c r="K16139">
        <v>59854</v>
      </c>
      <c r="L16139">
        <v>1454281420</v>
      </c>
    </row>
    <row r="16140" spans="1:12" x14ac:dyDescent="0.45">
      <c r="A16140" t="str">
        <f t="shared" si="252"/>
        <v>Nkongsamba, Littoral, Cameroon</v>
      </c>
      <c r="B16140" t="s">
        <v>19826</v>
      </c>
      <c r="C16140" t="s">
        <v>19826</v>
      </c>
      <c r="D16140">
        <v>4.95</v>
      </c>
      <c r="E16140">
        <v>9.9167000000000005</v>
      </c>
      <c r="F16140" t="s">
        <v>636</v>
      </c>
      <c r="G16140" t="s">
        <v>637</v>
      </c>
      <c r="H16140" t="s">
        <v>638</v>
      </c>
      <c r="I16140" t="s">
        <v>7663</v>
      </c>
      <c r="K16140">
        <v>117063</v>
      </c>
      <c r="L16140">
        <v>1120972098</v>
      </c>
    </row>
    <row r="16141" spans="1:12" x14ac:dyDescent="0.45">
      <c r="A16141" t="str">
        <f t="shared" si="252"/>
        <v>Nkurenkuru, Kavango West, Namibia</v>
      </c>
      <c r="B16141" t="s">
        <v>19827</v>
      </c>
      <c r="C16141" t="s">
        <v>19827</v>
      </c>
      <c r="D16141">
        <v>-17.616700000000002</v>
      </c>
      <c r="E16141">
        <v>18.600000000000001</v>
      </c>
      <c r="F16141" t="s">
        <v>4295</v>
      </c>
      <c r="G16141" t="s">
        <v>4296</v>
      </c>
      <c r="H16141" t="s">
        <v>4297</v>
      </c>
      <c r="I16141" t="s">
        <v>19828</v>
      </c>
      <c r="J16141" t="s">
        <v>378</v>
      </c>
      <c r="L16141">
        <v>1516271813</v>
      </c>
    </row>
    <row r="16142" spans="1:12" x14ac:dyDescent="0.45">
      <c r="A16142" t="str">
        <f t="shared" si="252"/>
        <v>Nobeji, Aomori, Japan</v>
      </c>
      <c r="B16142" t="s">
        <v>19829</v>
      </c>
      <c r="C16142" t="s">
        <v>19829</v>
      </c>
      <c r="D16142">
        <v>40.864400000000003</v>
      </c>
      <c r="E16142">
        <v>141.12860000000001</v>
      </c>
      <c r="F16142" t="s">
        <v>514</v>
      </c>
      <c r="G16142" t="s">
        <v>515</v>
      </c>
      <c r="H16142" t="s">
        <v>516</v>
      </c>
      <c r="I16142" t="s">
        <v>2158</v>
      </c>
      <c r="K16142">
        <v>12728</v>
      </c>
      <c r="L16142">
        <v>1392690088</v>
      </c>
    </row>
    <row r="16143" spans="1:12" x14ac:dyDescent="0.45">
      <c r="A16143" t="str">
        <f t="shared" si="252"/>
        <v>Nobeoka, Miyazaki, Japan</v>
      </c>
      <c r="B16143" t="s">
        <v>19830</v>
      </c>
      <c r="C16143" t="s">
        <v>19830</v>
      </c>
      <c r="D16143">
        <v>32.5822</v>
      </c>
      <c r="E16143">
        <v>131.66499999999999</v>
      </c>
      <c r="F16143" t="s">
        <v>514</v>
      </c>
      <c r="G16143" t="s">
        <v>515</v>
      </c>
      <c r="H16143" t="s">
        <v>516</v>
      </c>
      <c r="I16143" t="s">
        <v>2811</v>
      </c>
      <c r="K16143">
        <v>119309</v>
      </c>
      <c r="L16143">
        <v>1392666259</v>
      </c>
    </row>
    <row r="16144" spans="1:12" x14ac:dyDescent="0.45">
      <c r="A16144" t="str">
        <f t="shared" si="252"/>
        <v>Noble, Oklahoma, United States</v>
      </c>
      <c r="B16144" t="s">
        <v>19831</v>
      </c>
      <c r="C16144" t="s">
        <v>19831</v>
      </c>
      <c r="D16144">
        <v>35.138500000000001</v>
      </c>
      <c r="E16144">
        <v>-97.370999999999995</v>
      </c>
      <c r="F16144" t="s">
        <v>530</v>
      </c>
      <c r="G16144" t="s">
        <v>531</v>
      </c>
      <c r="H16144" t="s">
        <v>532</v>
      </c>
      <c r="I16144" t="s">
        <v>798</v>
      </c>
      <c r="K16144">
        <v>7053</v>
      </c>
      <c r="L16144">
        <v>1840020450</v>
      </c>
    </row>
    <row r="16145" spans="1:12" x14ac:dyDescent="0.45">
      <c r="A16145" t="str">
        <f t="shared" si="252"/>
        <v>Noblesville, Indiana, United States</v>
      </c>
      <c r="B16145" t="s">
        <v>19832</v>
      </c>
      <c r="C16145" t="s">
        <v>19832</v>
      </c>
      <c r="D16145">
        <v>40.035400000000003</v>
      </c>
      <c r="E16145">
        <v>-86.004199999999997</v>
      </c>
      <c r="F16145" t="s">
        <v>530</v>
      </c>
      <c r="G16145" t="s">
        <v>531</v>
      </c>
      <c r="H16145" t="s">
        <v>532</v>
      </c>
      <c r="I16145" t="s">
        <v>1964</v>
      </c>
      <c r="K16145">
        <v>64668</v>
      </c>
      <c r="L16145">
        <v>1840013891</v>
      </c>
    </row>
    <row r="16146" spans="1:12" x14ac:dyDescent="0.45">
      <c r="A16146" t="str">
        <f t="shared" si="252"/>
        <v>Noboribetsu, Hokkaidō, Japan</v>
      </c>
      <c r="B16146" t="s">
        <v>19833</v>
      </c>
      <c r="C16146" t="s">
        <v>19833</v>
      </c>
      <c r="D16146">
        <v>42.412799999999997</v>
      </c>
      <c r="E16146">
        <v>141.10669999999999</v>
      </c>
      <c r="F16146" t="s">
        <v>514</v>
      </c>
      <c r="G16146" t="s">
        <v>515</v>
      </c>
      <c r="H16146" t="s">
        <v>516</v>
      </c>
      <c r="I16146" t="s">
        <v>517</v>
      </c>
      <c r="K16146">
        <v>47795</v>
      </c>
      <c r="L16146">
        <v>1392722896</v>
      </c>
    </row>
    <row r="16147" spans="1:12" x14ac:dyDescent="0.45">
      <c r="A16147" t="str">
        <f t="shared" si="252"/>
        <v>Nocatee, Florida, United States</v>
      </c>
      <c r="B16147" t="s">
        <v>19834</v>
      </c>
      <c r="C16147" t="s">
        <v>19834</v>
      </c>
      <c r="D16147">
        <v>30.091799999999999</v>
      </c>
      <c r="E16147">
        <v>-81.409700000000001</v>
      </c>
      <c r="F16147" t="s">
        <v>530</v>
      </c>
      <c r="G16147" t="s">
        <v>531</v>
      </c>
      <c r="H16147" t="s">
        <v>532</v>
      </c>
      <c r="I16147" t="s">
        <v>1378</v>
      </c>
      <c r="K16147">
        <v>13266</v>
      </c>
      <c r="L16147">
        <v>1840028805</v>
      </c>
    </row>
    <row r="16148" spans="1:12" x14ac:dyDescent="0.45">
      <c r="A16148" t="str">
        <f t="shared" si="252"/>
        <v>Nochistlán de Mejía, Zacatecas, Mexico</v>
      </c>
      <c r="B16148" t="s">
        <v>19835</v>
      </c>
      <c r="C16148" t="s">
        <v>19836</v>
      </c>
      <c r="D16148">
        <v>21.3642</v>
      </c>
      <c r="E16148">
        <v>-102.8464</v>
      </c>
      <c r="F16148" t="s">
        <v>519</v>
      </c>
      <c r="G16148" t="s">
        <v>520</v>
      </c>
      <c r="H16148" t="s">
        <v>521</v>
      </c>
      <c r="I16148" t="s">
        <v>10209</v>
      </c>
      <c r="J16148" t="s">
        <v>366</v>
      </c>
      <c r="K16148">
        <v>27932</v>
      </c>
      <c r="L16148">
        <v>1484761642</v>
      </c>
    </row>
    <row r="16149" spans="1:12" x14ac:dyDescent="0.45">
      <c r="A16149" t="str">
        <f t="shared" si="252"/>
        <v>Noda, Chiba, Japan</v>
      </c>
      <c r="B16149" t="s">
        <v>19837</v>
      </c>
      <c r="C16149" t="s">
        <v>19837</v>
      </c>
      <c r="D16149">
        <v>35.954999999999998</v>
      </c>
      <c r="E16149">
        <v>139.87469999999999</v>
      </c>
      <c r="F16149" t="s">
        <v>514</v>
      </c>
      <c r="G16149" t="s">
        <v>515</v>
      </c>
      <c r="H16149" t="s">
        <v>516</v>
      </c>
      <c r="I16149" t="s">
        <v>608</v>
      </c>
      <c r="K16149">
        <v>152652</v>
      </c>
      <c r="L16149">
        <v>1392224794</v>
      </c>
    </row>
    <row r="16150" spans="1:12" x14ac:dyDescent="0.45">
      <c r="A16150" t="str">
        <f t="shared" si="252"/>
        <v>Nogales, Veracruz, Mexico</v>
      </c>
      <c r="B16150" t="s">
        <v>19838</v>
      </c>
      <c r="C16150" t="s">
        <v>19838</v>
      </c>
      <c r="D16150">
        <v>18.816700000000001</v>
      </c>
      <c r="E16150">
        <v>-97.166700000000006</v>
      </c>
      <c r="F16150" t="s">
        <v>519</v>
      </c>
      <c r="G16150" t="s">
        <v>520</v>
      </c>
      <c r="H16150" t="s">
        <v>521</v>
      </c>
      <c r="I16150" t="s">
        <v>716</v>
      </c>
      <c r="J16150" t="s">
        <v>366</v>
      </c>
      <c r="K16150">
        <v>21113</v>
      </c>
      <c r="L16150">
        <v>1484829832</v>
      </c>
    </row>
    <row r="16151" spans="1:12" x14ac:dyDescent="0.45">
      <c r="A16151" t="str">
        <f t="shared" si="252"/>
        <v>Nogales, Arizona, United States</v>
      </c>
      <c r="B16151" t="s">
        <v>19838</v>
      </c>
      <c r="C16151" t="s">
        <v>19838</v>
      </c>
      <c r="D16151">
        <v>31.362400000000001</v>
      </c>
      <c r="E16151">
        <v>-110.9336</v>
      </c>
      <c r="F16151" t="s">
        <v>530</v>
      </c>
      <c r="G16151" t="s">
        <v>531</v>
      </c>
      <c r="H16151" t="s">
        <v>532</v>
      </c>
      <c r="I16151" t="s">
        <v>2117</v>
      </c>
      <c r="K16151">
        <v>30917</v>
      </c>
      <c r="L16151">
        <v>1840020823</v>
      </c>
    </row>
    <row r="16152" spans="1:12" x14ac:dyDescent="0.45">
      <c r="A16152" t="str">
        <f t="shared" si="252"/>
        <v>Nōgata, Fukuoka, Japan</v>
      </c>
      <c r="B16152" t="s">
        <v>19839</v>
      </c>
      <c r="C16152" t="s">
        <v>19840</v>
      </c>
      <c r="D16152">
        <v>33.743899999999996</v>
      </c>
      <c r="E16152">
        <v>130.72970000000001</v>
      </c>
      <c r="F16152" t="s">
        <v>514</v>
      </c>
      <c r="G16152" t="s">
        <v>515</v>
      </c>
      <c r="H16152" t="s">
        <v>516</v>
      </c>
      <c r="I16152" t="s">
        <v>2570</v>
      </c>
      <c r="K16152">
        <v>55937</v>
      </c>
      <c r="L16152">
        <v>1392996522</v>
      </c>
    </row>
    <row r="16153" spans="1:12" x14ac:dyDescent="0.45">
      <c r="A16153" t="str">
        <f t="shared" si="252"/>
        <v>Nogent-sur-Marne, Île-de-France, France</v>
      </c>
      <c r="B16153" t="s">
        <v>19841</v>
      </c>
      <c r="C16153" t="s">
        <v>19841</v>
      </c>
      <c r="D16153">
        <v>48.837499999999999</v>
      </c>
      <c r="E16153">
        <v>2.4832999999999998</v>
      </c>
      <c r="F16153" t="s">
        <v>526</v>
      </c>
      <c r="G16153" t="s">
        <v>527</v>
      </c>
      <c r="H16153" t="s">
        <v>528</v>
      </c>
      <c r="I16153" t="s">
        <v>732</v>
      </c>
      <c r="J16153" t="s">
        <v>366</v>
      </c>
      <c r="K16153">
        <v>32851</v>
      </c>
      <c r="L16153">
        <v>1250793808</v>
      </c>
    </row>
    <row r="16154" spans="1:12" x14ac:dyDescent="0.45">
      <c r="A16154" t="str">
        <f t="shared" si="252"/>
        <v>Nogent-sur-Oise, Hauts-de-France, France</v>
      </c>
      <c r="B16154" t="s">
        <v>19842</v>
      </c>
      <c r="C16154" t="s">
        <v>19842</v>
      </c>
      <c r="D16154">
        <v>49.275599999999997</v>
      </c>
      <c r="E16154">
        <v>2.4683000000000002</v>
      </c>
      <c r="F16154" t="s">
        <v>526</v>
      </c>
      <c r="G16154" t="s">
        <v>527</v>
      </c>
      <c r="H16154" t="s">
        <v>528</v>
      </c>
      <c r="I16154" t="s">
        <v>529</v>
      </c>
      <c r="K16154">
        <v>20033</v>
      </c>
      <c r="L16154">
        <v>1250139539</v>
      </c>
    </row>
    <row r="16155" spans="1:12" x14ac:dyDescent="0.45">
      <c r="A16155" t="str">
        <f t="shared" si="252"/>
        <v>Noginsk, Krasnoyarskiy Kray, Russia</v>
      </c>
      <c r="B16155" t="s">
        <v>19843</v>
      </c>
      <c r="C16155" t="s">
        <v>19843</v>
      </c>
      <c r="D16155">
        <v>64.4833</v>
      </c>
      <c r="E16155">
        <v>91.2333</v>
      </c>
      <c r="F16155" t="s">
        <v>504</v>
      </c>
      <c r="G16155" t="s">
        <v>505</v>
      </c>
      <c r="H16155" t="s">
        <v>506</v>
      </c>
      <c r="I16155" t="s">
        <v>737</v>
      </c>
      <c r="K16155">
        <v>229731</v>
      </c>
      <c r="L16155">
        <v>1643129651</v>
      </c>
    </row>
    <row r="16156" spans="1:12" x14ac:dyDescent="0.45">
      <c r="A16156" t="str">
        <f t="shared" si="252"/>
        <v>Noginsk, Moskovskaya Oblast’, Russia</v>
      </c>
      <c r="B16156" t="s">
        <v>19843</v>
      </c>
      <c r="C16156" t="s">
        <v>19843</v>
      </c>
      <c r="D16156">
        <v>55.85</v>
      </c>
      <c r="E16156">
        <v>38.433300000000003</v>
      </c>
      <c r="F16156" t="s">
        <v>504</v>
      </c>
      <c r="G16156" t="s">
        <v>505</v>
      </c>
      <c r="H16156" t="s">
        <v>506</v>
      </c>
      <c r="I16156" t="s">
        <v>3224</v>
      </c>
      <c r="K16156">
        <v>102592</v>
      </c>
      <c r="L16156">
        <v>1643001706</v>
      </c>
    </row>
    <row r="16157" spans="1:12" x14ac:dyDescent="0.45">
      <c r="A16157" t="str">
        <f t="shared" si="252"/>
        <v>Nogliki, Sakhalinskaya Oblast’, Russia</v>
      </c>
      <c r="B16157" t="s">
        <v>19844</v>
      </c>
      <c r="C16157" t="s">
        <v>19844</v>
      </c>
      <c r="D16157">
        <v>51.833300000000001</v>
      </c>
      <c r="E16157">
        <v>143.16669999999999</v>
      </c>
      <c r="F16157" t="s">
        <v>504</v>
      </c>
      <c r="G16157" t="s">
        <v>505</v>
      </c>
      <c r="H16157" t="s">
        <v>506</v>
      </c>
      <c r="I16157" t="s">
        <v>1490</v>
      </c>
      <c r="K16157">
        <v>10098</v>
      </c>
      <c r="L16157">
        <v>1643874280</v>
      </c>
    </row>
    <row r="16158" spans="1:12" x14ac:dyDescent="0.45">
      <c r="A16158" t="str">
        <f t="shared" si="252"/>
        <v>Noisy-le-Grand, Île-de-France, France</v>
      </c>
      <c r="B16158" t="s">
        <v>19845</v>
      </c>
      <c r="C16158" t="s">
        <v>19845</v>
      </c>
      <c r="D16158">
        <v>48.847799999999999</v>
      </c>
      <c r="E16158">
        <v>2.5528</v>
      </c>
      <c r="F16158" t="s">
        <v>526</v>
      </c>
      <c r="G16158" t="s">
        <v>527</v>
      </c>
      <c r="H16158" t="s">
        <v>528</v>
      </c>
      <c r="I16158" t="s">
        <v>732</v>
      </c>
      <c r="K16158">
        <v>68183</v>
      </c>
      <c r="L16158">
        <v>1250182208</v>
      </c>
    </row>
    <row r="16159" spans="1:12" x14ac:dyDescent="0.45">
      <c r="A16159" t="str">
        <f t="shared" si="252"/>
        <v>Noisy-le-Sec, Île-de-France, France</v>
      </c>
      <c r="B16159" t="s">
        <v>19846</v>
      </c>
      <c r="C16159" t="s">
        <v>19846</v>
      </c>
      <c r="D16159">
        <v>48.889400000000002</v>
      </c>
      <c r="E16159">
        <v>2.4502999999999999</v>
      </c>
      <c r="F16159" t="s">
        <v>526</v>
      </c>
      <c r="G16159" t="s">
        <v>527</v>
      </c>
      <c r="H16159" t="s">
        <v>528</v>
      </c>
      <c r="I16159" t="s">
        <v>732</v>
      </c>
      <c r="K16159">
        <v>44136</v>
      </c>
      <c r="L16159">
        <v>1250727880</v>
      </c>
    </row>
    <row r="16160" spans="1:12" x14ac:dyDescent="0.45">
      <c r="A16160" t="str">
        <f t="shared" si="252"/>
        <v>Nokaneng, North West, Botswana</v>
      </c>
      <c r="B16160" t="s">
        <v>19847</v>
      </c>
      <c r="C16160" t="s">
        <v>19847</v>
      </c>
      <c r="D16160">
        <v>-19.669599999999999</v>
      </c>
      <c r="E16160">
        <v>22.27</v>
      </c>
      <c r="F16160" t="s">
        <v>10141</v>
      </c>
      <c r="G16160" t="s">
        <v>10142</v>
      </c>
      <c r="H16160" t="s">
        <v>10143</v>
      </c>
      <c r="I16160" t="s">
        <v>4705</v>
      </c>
      <c r="K16160">
        <v>1763</v>
      </c>
      <c r="L16160">
        <v>1072707427</v>
      </c>
    </row>
    <row r="16161" spans="1:12" x14ac:dyDescent="0.45">
      <c r="A16161" t="str">
        <f t="shared" si="252"/>
        <v>Nokia, Pirkanmaa, Finland</v>
      </c>
      <c r="B16161" t="s">
        <v>19848</v>
      </c>
      <c r="C16161" t="s">
        <v>19848</v>
      </c>
      <c r="D16161">
        <v>61.477800000000002</v>
      </c>
      <c r="E16161">
        <v>23.509699999999999</v>
      </c>
      <c r="F16161" t="s">
        <v>459</v>
      </c>
      <c r="G16161" t="s">
        <v>460</v>
      </c>
      <c r="H16161" t="s">
        <v>461</v>
      </c>
      <c r="I16161" t="s">
        <v>12876</v>
      </c>
      <c r="J16161" t="s">
        <v>366</v>
      </c>
      <c r="K16161">
        <v>33322</v>
      </c>
      <c r="L16161">
        <v>1246560498</v>
      </c>
    </row>
    <row r="16162" spans="1:12" x14ac:dyDescent="0.45">
      <c r="A16162" t="str">
        <f t="shared" si="252"/>
        <v>Nola, Sangha-Mbaéré, Central African Republic</v>
      </c>
      <c r="B16162" t="s">
        <v>19849</v>
      </c>
      <c r="C16162" t="s">
        <v>19849</v>
      </c>
      <c r="D16162">
        <v>3.5337000000000001</v>
      </c>
      <c r="E16162">
        <v>16.066600000000001</v>
      </c>
      <c r="F16162" t="s">
        <v>2922</v>
      </c>
      <c r="G16162" t="s">
        <v>2923</v>
      </c>
      <c r="H16162" t="s">
        <v>2924</v>
      </c>
      <c r="I16162" t="s">
        <v>19850</v>
      </c>
      <c r="J16162" t="s">
        <v>378</v>
      </c>
      <c r="K16162">
        <v>26809</v>
      </c>
      <c r="L16162">
        <v>1140236347</v>
      </c>
    </row>
    <row r="16163" spans="1:12" x14ac:dyDescent="0.45">
      <c r="A16163" t="str">
        <f t="shared" si="252"/>
        <v>Nolanville, Texas, United States</v>
      </c>
      <c r="B16163" t="s">
        <v>19851</v>
      </c>
      <c r="C16163" t="s">
        <v>19851</v>
      </c>
      <c r="D16163">
        <v>31.075399999999998</v>
      </c>
      <c r="E16163">
        <v>-97.608999999999995</v>
      </c>
      <c r="F16163" t="s">
        <v>530</v>
      </c>
      <c r="G16163" t="s">
        <v>531</v>
      </c>
      <c r="H16163" t="s">
        <v>532</v>
      </c>
      <c r="I16163" t="s">
        <v>610</v>
      </c>
      <c r="K16163">
        <v>5879</v>
      </c>
      <c r="L16163">
        <v>1840020853</v>
      </c>
    </row>
    <row r="16164" spans="1:12" x14ac:dyDescent="0.45">
      <c r="A16164" t="str">
        <f t="shared" si="252"/>
        <v>Nolensville, Tennessee, United States</v>
      </c>
      <c r="B16164" t="s">
        <v>19852</v>
      </c>
      <c r="C16164" t="s">
        <v>19852</v>
      </c>
      <c r="D16164">
        <v>35.9572</v>
      </c>
      <c r="E16164">
        <v>-86.671999999999997</v>
      </c>
      <c r="F16164" t="s">
        <v>530</v>
      </c>
      <c r="G16164" t="s">
        <v>531</v>
      </c>
      <c r="H16164" t="s">
        <v>532</v>
      </c>
      <c r="I16164" t="s">
        <v>1466</v>
      </c>
      <c r="K16164">
        <v>10062</v>
      </c>
      <c r="L16164">
        <v>1840016219</v>
      </c>
    </row>
    <row r="16165" spans="1:12" x14ac:dyDescent="0.45">
      <c r="A16165" t="str">
        <f t="shared" si="252"/>
        <v>Nolinsk, Kirovskaya Oblast’, Russia</v>
      </c>
      <c r="B16165" t="s">
        <v>19853</v>
      </c>
      <c r="C16165" t="s">
        <v>19853</v>
      </c>
      <c r="D16165">
        <v>57.557200000000002</v>
      </c>
      <c r="E16165">
        <v>49.934199999999997</v>
      </c>
      <c r="F16165" t="s">
        <v>504</v>
      </c>
      <c r="G16165" t="s">
        <v>505</v>
      </c>
      <c r="H16165" t="s">
        <v>506</v>
      </c>
      <c r="I16165" t="s">
        <v>3990</v>
      </c>
      <c r="K16165">
        <v>9722</v>
      </c>
      <c r="L16165">
        <v>1643468029</v>
      </c>
    </row>
    <row r="16166" spans="1:12" x14ac:dyDescent="0.45">
      <c r="A16166" t="str">
        <f t="shared" si="252"/>
        <v>Nombre de Dios, Durango, Mexico</v>
      </c>
      <c r="B16166" t="s">
        <v>19854</v>
      </c>
      <c r="C16166" t="s">
        <v>19854</v>
      </c>
      <c r="D16166">
        <v>23.85</v>
      </c>
      <c r="E16166">
        <v>-104.2333</v>
      </c>
      <c r="F16166" t="s">
        <v>519</v>
      </c>
      <c r="G16166" t="s">
        <v>520</v>
      </c>
      <c r="H16166" t="s">
        <v>521</v>
      </c>
      <c r="I16166" t="s">
        <v>6044</v>
      </c>
      <c r="J16166" t="s">
        <v>366</v>
      </c>
      <c r="K16166">
        <v>5302</v>
      </c>
      <c r="L16166">
        <v>1484278010</v>
      </c>
    </row>
    <row r="16167" spans="1:12" x14ac:dyDescent="0.45">
      <c r="A16167" t="str">
        <f t="shared" si="252"/>
        <v>Nomimachi, Ishikawa, Japan</v>
      </c>
      <c r="B16167" t="s">
        <v>19855</v>
      </c>
      <c r="C16167" t="s">
        <v>19855</v>
      </c>
      <c r="D16167">
        <v>36.4375</v>
      </c>
      <c r="E16167">
        <v>136.49610000000001</v>
      </c>
      <c r="F16167" t="s">
        <v>514</v>
      </c>
      <c r="G16167" t="s">
        <v>515</v>
      </c>
      <c r="H16167" t="s">
        <v>516</v>
      </c>
      <c r="I16167" t="s">
        <v>11666</v>
      </c>
      <c r="K16167">
        <v>49200</v>
      </c>
      <c r="L16167">
        <v>1392180005</v>
      </c>
    </row>
    <row r="16168" spans="1:12" x14ac:dyDescent="0.45">
      <c r="A16168" t="str">
        <f t="shared" si="252"/>
        <v>Nong Bua Lamphu, Nong Bua Lamphu, Thailand</v>
      </c>
      <c r="B16168" t="s">
        <v>19856</v>
      </c>
      <c r="C16168" t="s">
        <v>19856</v>
      </c>
      <c r="D16168">
        <v>17.2042</v>
      </c>
      <c r="E16168">
        <v>102.4444</v>
      </c>
      <c r="F16168" t="s">
        <v>1864</v>
      </c>
      <c r="G16168" t="s">
        <v>1865</v>
      </c>
      <c r="H16168" t="s">
        <v>1866</v>
      </c>
      <c r="I16168" t="s">
        <v>19856</v>
      </c>
      <c r="J16168" t="s">
        <v>378</v>
      </c>
      <c r="K16168">
        <v>21528</v>
      </c>
      <c r="L16168">
        <v>1764333285</v>
      </c>
    </row>
    <row r="16169" spans="1:12" x14ac:dyDescent="0.45">
      <c r="A16169" t="str">
        <f t="shared" si="252"/>
        <v>Nong Khai, Nong Khai, Thailand</v>
      </c>
      <c r="B16169" t="s">
        <v>19857</v>
      </c>
      <c r="C16169" t="s">
        <v>19857</v>
      </c>
      <c r="D16169">
        <v>17.8842</v>
      </c>
      <c r="E16169">
        <v>102.7467</v>
      </c>
      <c r="F16169" t="s">
        <v>1864</v>
      </c>
      <c r="G16169" t="s">
        <v>1865</v>
      </c>
      <c r="H16169" t="s">
        <v>1866</v>
      </c>
      <c r="I16169" t="s">
        <v>19857</v>
      </c>
      <c r="J16169" t="s">
        <v>378</v>
      </c>
      <c r="K16169">
        <v>48274</v>
      </c>
      <c r="L16169">
        <v>1764279113</v>
      </c>
    </row>
    <row r="16170" spans="1:12" x14ac:dyDescent="0.45">
      <c r="A16170" t="str">
        <f t="shared" si="252"/>
        <v>Nong’an, Jilin, China</v>
      </c>
      <c r="B16170" t="s">
        <v>19858</v>
      </c>
      <c r="C16170" t="s">
        <v>19859</v>
      </c>
      <c r="D16170">
        <v>44.430399999999999</v>
      </c>
      <c r="E16170">
        <v>125.17010000000001</v>
      </c>
      <c r="F16170" t="s">
        <v>1039</v>
      </c>
      <c r="G16170" t="s">
        <v>1040</v>
      </c>
      <c r="H16170" t="s">
        <v>1041</v>
      </c>
      <c r="I16170" t="s">
        <v>3148</v>
      </c>
      <c r="J16170" t="s">
        <v>366</v>
      </c>
      <c r="K16170">
        <v>141482</v>
      </c>
      <c r="L16170">
        <v>1156278589</v>
      </c>
    </row>
    <row r="16171" spans="1:12" x14ac:dyDescent="0.45">
      <c r="A16171" t="str">
        <f t="shared" si="252"/>
        <v>Nonthaburi, Nonthaburi, Thailand</v>
      </c>
      <c r="B16171" t="s">
        <v>3341</v>
      </c>
      <c r="C16171" t="s">
        <v>3341</v>
      </c>
      <c r="D16171">
        <v>13.8667</v>
      </c>
      <c r="E16171">
        <v>100.5167</v>
      </c>
      <c r="F16171" t="s">
        <v>1864</v>
      </c>
      <c r="G16171" t="s">
        <v>1865</v>
      </c>
      <c r="H16171" t="s">
        <v>1866</v>
      </c>
      <c r="I16171" t="s">
        <v>3341</v>
      </c>
      <c r="J16171" t="s">
        <v>378</v>
      </c>
      <c r="K16171">
        <v>255671</v>
      </c>
      <c r="L16171">
        <v>1764667935</v>
      </c>
    </row>
    <row r="16172" spans="1:12" x14ac:dyDescent="0.45">
      <c r="A16172" t="str">
        <f t="shared" si="252"/>
        <v>Nopala de Villagran, Hidalgo, Mexico</v>
      </c>
      <c r="B16172" t="s">
        <v>19860</v>
      </c>
      <c r="C16172" t="s">
        <v>19860</v>
      </c>
      <c r="D16172">
        <v>20.252800000000001</v>
      </c>
      <c r="E16172">
        <v>-99.643299999999996</v>
      </c>
      <c r="F16172" t="s">
        <v>519</v>
      </c>
      <c r="G16172" t="s">
        <v>520</v>
      </c>
      <c r="H16172" t="s">
        <v>521</v>
      </c>
      <c r="I16172" t="s">
        <v>708</v>
      </c>
      <c r="K16172">
        <v>15099</v>
      </c>
      <c r="L16172">
        <v>1484987808</v>
      </c>
    </row>
    <row r="16173" spans="1:12" x14ac:dyDescent="0.45">
      <c r="A16173" t="str">
        <f t="shared" si="252"/>
        <v>Nopaltepec, Morelos, Mexico</v>
      </c>
      <c r="B16173" t="s">
        <v>19861</v>
      </c>
      <c r="C16173" t="s">
        <v>19861</v>
      </c>
      <c r="D16173">
        <v>19.7819</v>
      </c>
      <c r="E16173">
        <v>-98.712500000000006</v>
      </c>
      <c r="F16173" t="s">
        <v>519</v>
      </c>
      <c r="G16173" t="s">
        <v>520</v>
      </c>
      <c r="H16173" t="s">
        <v>521</v>
      </c>
      <c r="I16173" t="s">
        <v>1637</v>
      </c>
      <c r="J16173" t="s">
        <v>366</v>
      </c>
      <c r="K16173">
        <v>8182</v>
      </c>
      <c r="L16173">
        <v>1484979836</v>
      </c>
    </row>
    <row r="16174" spans="1:12" x14ac:dyDescent="0.45">
      <c r="A16174" t="str">
        <f t="shared" si="252"/>
        <v>Nor Hachn, Kotayk’, Armenia</v>
      </c>
      <c r="B16174" t="s">
        <v>19862</v>
      </c>
      <c r="C16174" t="s">
        <v>19862</v>
      </c>
      <c r="D16174">
        <v>40.299999999999997</v>
      </c>
      <c r="E16174">
        <v>44.58</v>
      </c>
      <c r="F16174" t="s">
        <v>646</v>
      </c>
      <c r="G16174" t="s">
        <v>647</v>
      </c>
      <c r="H16174" t="s">
        <v>648</v>
      </c>
      <c r="I16174" t="s">
        <v>649</v>
      </c>
      <c r="K16174">
        <v>10198</v>
      </c>
      <c r="L16174">
        <v>1051802790</v>
      </c>
    </row>
    <row r="16175" spans="1:12" x14ac:dyDescent="0.45">
      <c r="A16175" t="str">
        <f t="shared" si="252"/>
        <v>Norak, Khatlon, Tajikistan</v>
      </c>
      <c r="B16175" t="s">
        <v>19863</v>
      </c>
      <c r="C16175" t="s">
        <v>19863</v>
      </c>
      <c r="D16175">
        <v>38.388300000000001</v>
      </c>
      <c r="E16175">
        <v>69.325000000000003</v>
      </c>
      <c r="F16175" t="s">
        <v>556</v>
      </c>
      <c r="G16175" t="s">
        <v>557</v>
      </c>
      <c r="H16175" t="s">
        <v>558</v>
      </c>
      <c r="I16175" t="s">
        <v>559</v>
      </c>
      <c r="J16175" t="s">
        <v>366</v>
      </c>
      <c r="K16175">
        <v>18950</v>
      </c>
      <c r="L16175">
        <v>1762774503</v>
      </c>
    </row>
    <row r="16176" spans="1:12" x14ac:dyDescent="0.45">
      <c r="A16176" t="str">
        <f t="shared" si="252"/>
        <v>Norco, California, United States</v>
      </c>
      <c r="B16176" t="s">
        <v>19864</v>
      </c>
      <c r="C16176" t="s">
        <v>19864</v>
      </c>
      <c r="D16176">
        <v>33.925199999999997</v>
      </c>
      <c r="E16176">
        <v>-117.54989999999999</v>
      </c>
      <c r="F16176" t="s">
        <v>530</v>
      </c>
      <c r="G16176" t="s">
        <v>531</v>
      </c>
      <c r="H16176" t="s">
        <v>532</v>
      </c>
      <c r="I16176" t="s">
        <v>754</v>
      </c>
      <c r="K16176">
        <v>26604</v>
      </c>
      <c r="L16176">
        <v>1840020554</v>
      </c>
    </row>
    <row r="16177" spans="1:12" x14ac:dyDescent="0.45">
      <c r="A16177" t="str">
        <f t="shared" si="252"/>
        <v>Norcross, Georgia, United States</v>
      </c>
      <c r="B16177" t="s">
        <v>19865</v>
      </c>
      <c r="C16177" t="s">
        <v>19865</v>
      </c>
      <c r="D16177">
        <v>33.937899999999999</v>
      </c>
      <c r="E16177">
        <v>-84.206500000000005</v>
      </c>
      <c r="F16177" t="s">
        <v>530</v>
      </c>
      <c r="G16177" t="s">
        <v>531</v>
      </c>
      <c r="H16177" t="s">
        <v>532</v>
      </c>
      <c r="I16177" t="s">
        <v>763</v>
      </c>
      <c r="K16177">
        <v>16592</v>
      </c>
      <c r="L16177">
        <v>1840014744</v>
      </c>
    </row>
    <row r="16178" spans="1:12" x14ac:dyDescent="0.45">
      <c r="A16178" t="str">
        <f t="shared" si="252"/>
        <v>Nord, Sermersooq, Greenland</v>
      </c>
      <c r="B16178" t="s">
        <v>6127</v>
      </c>
      <c r="C16178" t="s">
        <v>6127</v>
      </c>
      <c r="D16178">
        <v>81.7166</v>
      </c>
      <c r="E16178">
        <v>-17.8</v>
      </c>
      <c r="F16178" t="s">
        <v>471</v>
      </c>
      <c r="G16178" t="s">
        <v>472</v>
      </c>
      <c r="H16178" t="s">
        <v>473</v>
      </c>
      <c r="I16178" t="s">
        <v>15440</v>
      </c>
      <c r="K16178">
        <v>10</v>
      </c>
      <c r="L16178">
        <v>1304217709</v>
      </c>
    </row>
    <row r="16179" spans="1:12" x14ac:dyDescent="0.45">
      <c r="A16179" t="str">
        <f t="shared" si="252"/>
        <v>Norden, Lower Saxony, Germany</v>
      </c>
      <c r="B16179" t="s">
        <v>19866</v>
      </c>
      <c r="C16179" t="s">
        <v>19866</v>
      </c>
      <c r="D16179">
        <v>53.596699999999998</v>
      </c>
      <c r="E16179">
        <v>7.2055999999999996</v>
      </c>
      <c r="F16179" t="s">
        <v>441</v>
      </c>
      <c r="G16179" t="s">
        <v>442</v>
      </c>
      <c r="H16179" t="s">
        <v>443</v>
      </c>
      <c r="I16179" t="s">
        <v>735</v>
      </c>
      <c r="K16179">
        <v>25060</v>
      </c>
      <c r="L16179">
        <v>1276766299</v>
      </c>
    </row>
    <row r="16180" spans="1:12" x14ac:dyDescent="0.45">
      <c r="A16180" t="str">
        <f t="shared" si="252"/>
        <v>Nordenham, Lower Saxony, Germany</v>
      </c>
      <c r="B16180" t="s">
        <v>19867</v>
      </c>
      <c r="C16180" t="s">
        <v>19867</v>
      </c>
      <c r="D16180">
        <v>53.5</v>
      </c>
      <c r="E16180">
        <v>8.4666999999999994</v>
      </c>
      <c r="F16180" t="s">
        <v>441</v>
      </c>
      <c r="G16180" t="s">
        <v>442</v>
      </c>
      <c r="H16180" t="s">
        <v>443</v>
      </c>
      <c r="I16180" t="s">
        <v>735</v>
      </c>
      <c r="K16180">
        <v>26193</v>
      </c>
      <c r="L16180">
        <v>1276525140</v>
      </c>
    </row>
    <row r="16181" spans="1:12" x14ac:dyDescent="0.45">
      <c r="A16181" t="str">
        <f t="shared" si="252"/>
        <v>Norderney, Lower Saxony, Germany</v>
      </c>
      <c r="B16181" t="s">
        <v>19868</v>
      </c>
      <c r="C16181" t="s">
        <v>19868</v>
      </c>
      <c r="D16181">
        <v>53.7072</v>
      </c>
      <c r="E16181">
        <v>7.1468999999999996</v>
      </c>
      <c r="F16181" t="s">
        <v>441</v>
      </c>
      <c r="G16181" t="s">
        <v>442</v>
      </c>
      <c r="H16181" t="s">
        <v>443</v>
      </c>
      <c r="I16181" t="s">
        <v>735</v>
      </c>
      <c r="K16181">
        <v>6089</v>
      </c>
      <c r="L16181">
        <v>1276314539</v>
      </c>
    </row>
    <row r="16182" spans="1:12" x14ac:dyDescent="0.45">
      <c r="A16182" t="str">
        <f t="shared" si="252"/>
        <v>Norderstedt, Schleswig-Holstein, Germany</v>
      </c>
      <c r="B16182" t="s">
        <v>19869</v>
      </c>
      <c r="C16182" t="s">
        <v>19869</v>
      </c>
      <c r="D16182">
        <v>53.706400000000002</v>
      </c>
      <c r="E16182">
        <v>10.010300000000001</v>
      </c>
      <c r="F16182" t="s">
        <v>441</v>
      </c>
      <c r="G16182" t="s">
        <v>442</v>
      </c>
      <c r="H16182" t="s">
        <v>443</v>
      </c>
      <c r="I16182" t="s">
        <v>997</v>
      </c>
      <c r="K16182">
        <v>79159</v>
      </c>
      <c r="L16182">
        <v>1276872953</v>
      </c>
    </row>
    <row r="16183" spans="1:12" x14ac:dyDescent="0.45">
      <c r="A16183" t="str">
        <f t="shared" si="252"/>
        <v>Nordhausen, Thuringia, Germany</v>
      </c>
      <c r="B16183" t="s">
        <v>19870</v>
      </c>
      <c r="C16183" t="s">
        <v>19870</v>
      </c>
      <c r="D16183">
        <v>51.505000000000003</v>
      </c>
      <c r="E16183">
        <v>10.7911</v>
      </c>
      <c r="F16183" t="s">
        <v>441</v>
      </c>
      <c r="G16183" t="s">
        <v>442</v>
      </c>
      <c r="H16183" t="s">
        <v>443</v>
      </c>
      <c r="I16183" t="s">
        <v>1709</v>
      </c>
      <c r="J16183" t="s">
        <v>366</v>
      </c>
      <c r="K16183">
        <v>41791</v>
      </c>
      <c r="L16183">
        <v>1276946322</v>
      </c>
    </row>
    <row r="16184" spans="1:12" x14ac:dyDescent="0.45">
      <c r="A16184" t="str">
        <f t="shared" si="252"/>
        <v>Nordhorn, Lower Saxony, Germany</v>
      </c>
      <c r="B16184" t="s">
        <v>19871</v>
      </c>
      <c r="C16184" t="s">
        <v>19871</v>
      </c>
      <c r="D16184">
        <v>52.433300000000003</v>
      </c>
      <c r="E16184">
        <v>7.0667</v>
      </c>
      <c r="F16184" t="s">
        <v>441</v>
      </c>
      <c r="G16184" t="s">
        <v>442</v>
      </c>
      <c r="H16184" t="s">
        <v>443</v>
      </c>
      <c r="I16184" t="s">
        <v>735</v>
      </c>
      <c r="J16184" t="s">
        <v>366</v>
      </c>
      <c r="K16184">
        <v>53403</v>
      </c>
      <c r="L16184">
        <v>1276078036</v>
      </c>
    </row>
    <row r="16185" spans="1:12" x14ac:dyDescent="0.45">
      <c r="A16185" t="str">
        <f t="shared" si="252"/>
        <v>Nördlingen, Bavaria, Germany</v>
      </c>
      <c r="B16185" t="s">
        <v>19872</v>
      </c>
      <c r="C16185" t="s">
        <v>19873</v>
      </c>
      <c r="D16185">
        <v>48.85</v>
      </c>
      <c r="E16185">
        <v>10.5</v>
      </c>
      <c r="F16185" t="s">
        <v>441</v>
      </c>
      <c r="G16185" t="s">
        <v>442</v>
      </c>
      <c r="H16185" t="s">
        <v>443</v>
      </c>
      <c r="I16185" t="s">
        <v>567</v>
      </c>
      <c r="K16185">
        <v>20379</v>
      </c>
      <c r="L16185">
        <v>1276160287</v>
      </c>
    </row>
    <row r="16186" spans="1:12" x14ac:dyDescent="0.45">
      <c r="A16186" t="str">
        <f t="shared" si="252"/>
        <v>Norðragøta, , Faroe Islands</v>
      </c>
      <c r="B16186" t="s">
        <v>19874</v>
      </c>
      <c r="C16186" t="s">
        <v>19875</v>
      </c>
      <c r="D16186">
        <v>62.198999999999998</v>
      </c>
      <c r="E16186">
        <v>-6.7431999999999999</v>
      </c>
      <c r="F16186" t="s">
        <v>9175</v>
      </c>
      <c r="G16186" t="s">
        <v>9176</v>
      </c>
      <c r="H16186" t="s">
        <v>9177</v>
      </c>
      <c r="J16186" t="s">
        <v>378</v>
      </c>
      <c r="L16186">
        <v>1234729250</v>
      </c>
    </row>
    <row r="16187" spans="1:12" x14ac:dyDescent="0.45">
      <c r="A16187" t="str">
        <f t="shared" si="252"/>
        <v>Nordvik, Krasnoyarskiy Kray, Russia</v>
      </c>
      <c r="B16187" t="s">
        <v>19876</v>
      </c>
      <c r="C16187" t="s">
        <v>19876</v>
      </c>
      <c r="D16187">
        <v>74.016499999999994</v>
      </c>
      <c r="E16187">
        <v>111.51</v>
      </c>
      <c r="F16187" t="s">
        <v>504</v>
      </c>
      <c r="G16187" t="s">
        <v>505</v>
      </c>
      <c r="H16187" t="s">
        <v>506</v>
      </c>
      <c r="I16187" t="s">
        <v>737</v>
      </c>
      <c r="K16187">
        <v>0</v>
      </c>
      <c r="L16187">
        <v>1643587468</v>
      </c>
    </row>
    <row r="16188" spans="1:12" x14ac:dyDescent="0.45">
      <c r="A16188" t="str">
        <f t="shared" si="252"/>
        <v>Norfolk, Virginia, United States</v>
      </c>
      <c r="B16188" t="s">
        <v>2841</v>
      </c>
      <c r="C16188" t="s">
        <v>2841</v>
      </c>
      <c r="D16188">
        <v>36.894500000000001</v>
      </c>
      <c r="E16188">
        <v>-76.259</v>
      </c>
      <c r="F16188" t="s">
        <v>530</v>
      </c>
      <c r="G16188" t="s">
        <v>531</v>
      </c>
      <c r="H16188" t="s">
        <v>532</v>
      </c>
      <c r="I16188" t="s">
        <v>618</v>
      </c>
      <c r="K16188">
        <v>242742</v>
      </c>
      <c r="L16188">
        <v>1840003869</v>
      </c>
    </row>
    <row r="16189" spans="1:12" x14ac:dyDescent="0.45">
      <c r="A16189" t="str">
        <f t="shared" si="252"/>
        <v>Norfolk, Nebraska, United States</v>
      </c>
      <c r="B16189" t="s">
        <v>2841</v>
      </c>
      <c r="C16189" t="s">
        <v>2841</v>
      </c>
      <c r="D16189">
        <v>42.032699999999998</v>
      </c>
      <c r="E16189">
        <v>-97.4208</v>
      </c>
      <c r="F16189" t="s">
        <v>530</v>
      </c>
      <c r="G16189" t="s">
        <v>531</v>
      </c>
      <c r="H16189" t="s">
        <v>532</v>
      </c>
      <c r="I16189" t="s">
        <v>1604</v>
      </c>
      <c r="K16189">
        <v>27032</v>
      </c>
      <c r="L16189">
        <v>1840008136</v>
      </c>
    </row>
    <row r="16190" spans="1:12" x14ac:dyDescent="0.45">
      <c r="A16190" t="str">
        <f t="shared" si="252"/>
        <v>Norfolk, Massachusetts, United States</v>
      </c>
      <c r="B16190" t="s">
        <v>2841</v>
      </c>
      <c r="C16190" t="s">
        <v>2841</v>
      </c>
      <c r="D16190">
        <v>42.116300000000003</v>
      </c>
      <c r="E16190">
        <v>-71.329499999999996</v>
      </c>
      <c r="F16190" t="s">
        <v>530</v>
      </c>
      <c r="G16190" t="s">
        <v>531</v>
      </c>
      <c r="H16190" t="s">
        <v>532</v>
      </c>
      <c r="I16190" t="s">
        <v>621</v>
      </c>
      <c r="K16190">
        <v>11748</v>
      </c>
      <c r="L16190">
        <v>1840053554</v>
      </c>
    </row>
    <row r="16191" spans="1:12" x14ac:dyDescent="0.45">
      <c r="A16191" t="str">
        <f t="shared" si="252"/>
        <v>Norilsk, Krasnoyarskiy Kray, Russia</v>
      </c>
      <c r="B16191" t="s">
        <v>19877</v>
      </c>
      <c r="C16191" t="s">
        <v>19877</v>
      </c>
      <c r="D16191">
        <v>69.333299999999994</v>
      </c>
      <c r="E16191">
        <v>88.216700000000003</v>
      </c>
      <c r="F16191" t="s">
        <v>504</v>
      </c>
      <c r="G16191" t="s">
        <v>505</v>
      </c>
      <c r="H16191" t="s">
        <v>506</v>
      </c>
      <c r="I16191" t="s">
        <v>737</v>
      </c>
      <c r="K16191">
        <v>177428</v>
      </c>
      <c r="L16191">
        <v>1643832764</v>
      </c>
    </row>
    <row r="16192" spans="1:12" x14ac:dyDescent="0.45">
      <c r="A16192" t="str">
        <f t="shared" si="252"/>
        <v>Normal, Illinois, United States</v>
      </c>
      <c r="B16192" t="s">
        <v>19878</v>
      </c>
      <c r="C16192" t="s">
        <v>19878</v>
      </c>
      <c r="D16192">
        <v>40.521799999999999</v>
      </c>
      <c r="E16192">
        <v>-88.988100000000003</v>
      </c>
      <c r="F16192" t="s">
        <v>530</v>
      </c>
      <c r="G16192" t="s">
        <v>531</v>
      </c>
      <c r="H16192" t="s">
        <v>532</v>
      </c>
      <c r="I16192" t="s">
        <v>824</v>
      </c>
      <c r="K16192">
        <v>54469</v>
      </c>
      <c r="L16192">
        <v>1840009401</v>
      </c>
    </row>
    <row r="16193" spans="1:12" x14ac:dyDescent="0.45">
      <c r="A16193" t="str">
        <f t="shared" si="252"/>
        <v>Norman, Oklahoma, United States</v>
      </c>
      <c r="B16193" t="s">
        <v>19879</v>
      </c>
      <c r="C16193" t="s">
        <v>19879</v>
      </c>
      <c r="D16193">
        <v>35.233499999999999</v>
      </c>
      <c r="E16193">
        <v>-97.347099999999998</v>
      </c>
      <c r="F16193" t="s">
        <v>530</v>
      </c>
      <c r="G16193" t="s">
        <v>531</v>
      </c>
      <c r="H16193" t="s">
        <v>532</v>
      </c>
      <c r="I16193" t="s">
        <v>798</v>
      </c>
      <c r="K16193">
        <v>116973</v>
      </c>
      <c r="L16193">
        <v>1840020451</v>
      </c>
    </row>
    <row r="16194" spans="1:12" x14ac:dyDescent="0.45">
      <c r="A16194" t="str">
        <f t="shared" si="252"/>
        <v>Normandy Park, Washington, United States</v>
      </c>
      <c r="B16194" t="s">
        <v>19880</v>
      </c>
      <c r="C16194" t="s">
        <v>19880</v>
      </c>
      <c r="D16194">
        <v>47.4343</v>
      </c>
      <c r="E16194">
        <v>-122.3436</v>
      </c>
      <c r="F16194" t="s">
        <v>530</v>
      </c>
      <c r="G16194" t="s">
        <v>531</v>
      </c>
      <c r="H16194" t="s">
        <v>532</v>
      </c>
      <c r="I16194" t="s">
        <v>585</v>
      </c>
      <c r="K16194">
        <v>6604</v>
      </c>
      <c r="L16194">
        <v>1840019832</v>
      </c>
    </row>
    <row r="16195" spans="1:12" x14ac:dyDescent="0.45">
      <c r="A16195" t="str">
        <f t="shared" ref="A16195:A16258" si="253">CONCATENATE(B16195,", ",I16195,", ",F16195)</f>
        <v>Normanton, Wakefield, United Kingdom</v>
      </c>
      <c r="B16195" t="s">
        <v>19881</v>
      </c>
      <c r="C16195" t="s">
        <v>19881</v>
      </c>
      <c r="D16195">
        <v>53.697000000000003</v>
      </c>
      <c r="E16195">
        <v>-1.4159999999999999</v>
      </c>
      <c r="F16195" t="s">
        <v>536</v>
      </c>
      <c r="G16195" t="s">
        <v>537</v>
      </c>
      <c r="H16195" t="s">
        <v>538</v>
      </c>
      <c r="I16195" t="s">
        <v>1724</v>
      </c>
      <c r="K16195">
        <v>20872</v>
      </c>
      <c r="L16195">
        <v>1826795957</v>
      </c>
    </row>
    <row r="16196" spans="1:12" x14ac:dyDescent="0.45">
      <c r="A16196" t="str">
        <f t="shared" si="253"/>
        <v>Norridge, Illinois, United States</v>
      </c>
      <c r="B16196" t="s">
        <v>19882</v>
      </c>
      <c r="C16196" t="s">
        <v>19882</v>
      </c>
      <c r="D16196">
        <v>41.963700000000003</v>
      </c>
      <c r="E16196">
        <v>-87.823099999999997</v>
      </c>
      <c r="F16196" t="s">
        <v>530</v>
      </c>
      <c r="G16196" t="s">
        <v>531</v>
      </c>
      <c r="H16196" t="s">
        <v>532</v>
      </c>
      <c r="I16196" t="s">
        <v>824</v>
      </c>
      <c r="K16196">
        <v>14152</v>
      </c>
      <c r="L16196">
        <v>1840011302</v>
      </c>
    </row>
    <row r="16197" spans="1:12" x14ac:dyDescent="0.45">
      <c r="A16197" t="str">
        <f t="shared" si="253"/>
        <v>Norristown, Pennsylvania, United States</v>
      </c>
      <c r="B16197" t="s">
        <v>19883</v>
      </c>
      <c r="C16197" t="s">
        <v>19883</v>
      </c>
      <c r="D16197">
        <v>40.122399999999999</v>
      </c>
      <c r="E16197">
        <v>-75.339799999999997</v>
      </c>
      <c r="F16197" t="s">
        <v>530</v>
      </c>
      <c r="G16197" t="s">
        <v>531</v>
      </c>
      <c r="H16197" t="s">
        <v>532</v>
      </c>
      <c r="I16197" t="s">
        <v>620</v>
      </c>
      <c r="K16197">
        <v>34341</v>
      </c>
      <c r="L16197">
        <v>1840003705</v>
      </c>
    </row>
    <row r="16198" spans="1:12" x14ac:dyDescent="0.45">
      <c r="A16198" t="str">
        <f t="shared" si="253"/>
        <v>Norrköping, Östergötland, Sweden</v>
      </c>
      <c r="B16198" t="s">
        <v>19884</v>
      </c>
      <c r="C16198" t="s">
        <v>19885</v>
      </c>
      <c r="D16198">
        <v>58.595399999999998</v>
      </c>
      <c r="E16198">
        <v>16.178699999999999</v>
      </c>
      <c r="F16198" t="s">
        <v>4875</v>
      </c>
      <c r="G16198" t="s">
        <v>4876</v>
      </c>
      <c r="H16198" t="s">
        <v>4877</v>
      </c>
      <c r="I16198" t="s">
        <v>16435</v>
      </c>
      <c r="J16198" t="s">
        <v>366</v>
      </c>
      <c r="K16198">
        <v>88639</v>
      </c>
      <c r="L16198">
        <v>1752803583</v>
      </c>
    </row>
    <row r="16199" spans="1:12" x14ac:dyDescent="0.45">
      <c r="A16199" t="str">
        <f t="shared" si="253"/>
        <v>Norseman, Western Australia, Australia</v>
      </c>
      <c r="B16199" t="s">
        <v>19886</v>
      </c>
      <c r="C16199" t="s">
        <v>19886</v>
      </c>
      <c r="D16199">
        <v>-32.196100000000001</v>
      </c>
      <c r="E16199">
        <v>121.77800000000001</v>
      </c>
      <c r="F16199" t="s">
        <v>830</v>
      </c>
      <c r="G16199" t="s">
        <v>831</v>
      </c>
      <c r="H16199" t="s">
        <v>832</v>
      </c>
      <c r="I16199" t="s">
        <v>1427</v>
      </c>
      <c r="K16199">
        <v>581</v>
      </c>
      <c r="L16199">
        <v>1036257263</v>
      </c>
    </row>
    <row r="16200" spans="1:12" x14ac:dyDescent="0.45">
      <c r="A16200" t="str">
        <f t="shared" si="253"/>
        <v>North Adams, Massachusetts, United States</v>
      </c>
      <c r="B16200" t="s">
        <v>19887</v>
      </c>
      <c r="C16200" t="s">
        <v>19887</v>
      </c>
      <c r="D16200">
        <v>42.684399999999997</v>
      </c>
      <c r="E16200">
        <v>-73.116600000000005</v>
      </c>
      <c r="F16200" t="s">
        <v>530</v>
      </c>
      <c r="G16200" t="s">
        <v>531</v>
      </c>
      <c r="H16200" t="s">
        <v>532</v>
      </c>
      <c r="I16200" t="s">
        <v>621</v>
      </c>
      <c r="K16200">
        <v>17153</v>
      </c>
      <c r="L16200">
        <v>1840000423</v>
      </c>
    </row>
    <row r="16201" spans="1:12" x14ac:dyDescent="0.45">
      <c r="A16201" t="str">
        <f t="shared" si="253"/>
        <v>North Amityville, New York, United States</v>
      </c>
      <c r="B16201" t="s">
        <v>19888</v>
      </c>
      <c r="C16201" t="s">
        <v>19888</v>
      </c>
      <c r="D16201">
        <v>40.700499999999998</v>
      </c>
      <c r="E16201">
        <v>-73.411799999999999</v>
      </c>
      <c r="F16201" t="s">
        <v>530</v>
      </c>
      <c r="G16201" t="s">
        <v>531</v>
      </c>
      <c r="H16201" t="s">
        <v>532</v>
      </c>
      <c r="I16201" t="s">
        <v>803</v>
      </c>
      <c r="K16201">
        <v>18817</v>
      </c>
      <c r="L16201">
        <v>1840005053</v>
      </c>
    </row>
    <row r="16202" spans="1:12" x14ac:dyDescent="0.45">
      <c r="A16202" t="str">
        <f t="shared" si="253"/>
        <v>North Andover, Massachusetts, United States</v>
      </c>
      <c r="B16202" t="s">
        <v>19889</v>
      </c>
      <c r="C16202" t="s">
        <v>19889</v>
      </c>
      <c r="D16202">
        <v>42.671300000000002</v>
      </c>
      <c r="E16202">
        <v>-71.086500000000001</v>
      </c>
      <c r="F16202" t="s">
        <v>530</v>
      </c>
      <c r="G16202" t="s">
        <v>531</v>
      </c>
      <c r="H16202" t="s">
        <v>532</v>
      </c>
      <c r="I16202" t="s">
        <v>621</v>
      </c>
      <c r="K16202">
        <v>30589</v>
      </c>
      <c r="L16202">
        <v>1840053536</v>
      </c>
    </row>
    <row r="16203" spans="1:12" x14ac:dyDescent="0.45">
      <c r="A16203" t="str">
        <f t="shared" si="253"/>
        <v>North Arlington, New Jersey, United States</v>
      </c>
      <c r="B16203" t="s">
        <v>19890</v>
      </c>
      <c r="C16203" t="s">
        <v>19890</v>
      </c>
      <c r="D16203">
        <v>40.787500000000001</v>
      </c>
      <c r="E16203">
        <v>-74.127300000000005</v>
      </c>
      <c r="F16203" t="s">
        <v>530</v>
      </c>
      <c r="G16203" t="s">
        <v>531</v>
      </c>
      <c r="H16203" t="s">
        <v>532</v>
      </c>
      <c r="I16203" t="s">
        <v>587</v>
      </c>
      <c r="K16203">
        <v>15683</v>
      </c>
      <c r="L16203">
        <v>1840000909</v>
      </c>
    </row>
    <row r="16204" spans="1:12" x14ac:dyDescent="0.45">
      <c r="A16204" t="str">
        <f t="shared" si="253"/>
        <v>North Attleborough, Massachusetts, United States</v>
      </c>
      <c r="B16204" t="s">
        <v>19891</v>
      </c>
      <c r="C16204" t="s">
        <v>19891</v>
      </c>
      <c r="D16204">
        <v>41.969900000000003</v>
      </c>
      <c r="E16204">
        <v>-71.334500000000006</v>
      </c>
      <c r="F16204" t="s">
        <v>530</v>
      </c>
      <c r="G16204" t="s">
        <v>531</v>
      </c>
      <c r="H16204" t="s">
        <v>532</v>
      </c>
      <c r="I16204" t="s">
        <v>621</v>
      </c>
      <c r="K16204">
        <v>29116</v>
      </c>
      <c r="L16204">
        <v>1840070236</v>
      </c>
    </row>
    <row r="16205" spans="1:12" x14ac:dyDescent="0.45">
      <c r="A16205" t="str">
        <f t="shared" si="253"/>
        <v>North Auburn, California, United States</v>
      </c>
      <c r="B16205" t="s">
        <v>19892</v>
      </c>
      <c r="C16205" t="s">
        <v>19892</v>
      </c>
      <c r="D16205">
        <v>38.930599999999998</v>
      </c>
      <c r="E16205">
        <v>-121.0821</v>
      </c>
      <c r="F16205" t="s">
        <v>530</v>
      </c>
      <c r="G16205" t="s">
        <v>531</v>
      </c>
      <c r="H16205" t="s">
        <v>532</v>
      </c>
      <c r="I16205" t="s">
        <v>754</v>
      </c>
      <c r="K16205">
        <v>13707</v>
      </c>
      <c r="L16205">
        <v>1840028390</v>
      </c>
    </row>
    <row r="16206" spans="1:12" x14ac:dyDescent="0.45">
      <c r="A16206" t="str">
        <f t="shared" si="253"/>
        <v>North Augusta, South Carolina, United States</v>
      </c>
      <c r="B16206" t="s">
        <v>19893</v>
      </c>
      <c r="C16206" t="s">
        <v>19893</v>
      </c>
      <c r="D16206">
        <v>33.5214</v>
      </c>
      <c r="E16206">
        <v>-81.954700000000003</v>
      </c>
      <c r="F16206" t="s">
        <v>530</v>
      </c>
      <c r="G16206" t="s">
        <v>531</v>
      </c>
      <c r="H16206" t="s">
        <v>532</v>
      </c>
      <c r="I16206" t="s">
        <v>534</v>
      </c>
      <c r="K16206">
        <v>23845</v>
      </c>
      <c r="L16206">
        <v>1840014788</v>
      </c>
    </row>
    <row r="16207" spans="1:12" x14ac:dyDescent="0.45">
      <c r="A16207" t="str">
        <f t="shared" si="253"/>
        <v>North Aurora, Illinois, United States</v>
      </c>
      <c r="B16207" t="s">
        <v>19894</v>
      </c>
      <c r="C16207" t="s">
        <v>19894</v>
      </c>
      <c r="D16207">
        <v>41.808300000000003</v>
      </c>
      <c r="E16207">
        <v>-88.341300000000004</v>
      </c>
      <c r="F16207" t="s">
        <v>530</v>
      </c>
      <c r="G16207" t="s">
        <v>531</v>
      </c>
      <c r="H16207" t="s">
        <v>532</v>
      </c>
      <c r="I16207" t="s">
        <v>824</v>
      </c>
      <c r="K16207">
        <v>18057</v>
      </c>
      <c r="L16207">
        <v>1840011351</v>
      </c>
    </row>
    <row r="16208" spans="1:12" x14ac:dyDescent="0.45">
      <c r="A16208" t="str">
        <f t="shared" si="253"/>
        <v>North Babylon, New York, United States</v>
      </c>
      <c r="B16208" t="s">
        <v>19895</v>
      </c>
      <c r="C16208" t="s">
        <v>19895</v>
      </c>
      <c r="D16208">
        <v>40.731099999999998</v>
      </c>
      <c r="E16208">
        <v>-73.325100000000006</v>
      </c>
      <c r="F16208" t="s">
        <v>530</v>
      </c>
      <c r="G16208" t="s">
        <v>531</v>
      </c>
      <c r="H16208" t="s">
        <v>532</v>
      </c>
      <c r="I16208" t="s">
        <v>803</v>
      </c>
      <c r="K16208">
        <v>16739</v>
      </c>
      <c r="L16208">
        <v>1840005054</v>
      </c>
    </row>
    <row r="16209" spans="1:12" x14ac:dyDescent="0.45">
      <c r="A16209" t="str">
        <f t="shared" si="253"/>
        <v>North Battleford, Saskatchewan, Canada</v>
      </c>
      <c r="B16209" t="s">
        <v>19896</v>
      </c>
      <c r="C16209" t="s">
        <v>19896</v>
      </c>
      <c r="D16209">
        <v>52.7575</v>
      </c>
      <c r="E16209">
        <v>-108.2861</v>
      </c>
      <c r="F16209" t="s">
        <v>541</v>
      </c>
      <c r="G16209" t="s">
        <v>542</v>
      </c>
      <c r="H16209" t="s">
        <v>543</v>
      </c>
      <c r="I16209" t="s">
        <v>7588</v>
      </c>
      <c r="K16209">
        <v>13888</v>
      </c>
      <c r="L16209">
        <v>1124789635</v>
      </c>
    </row>
    <row r="16210" spans="1:12" x14ac:dyDescent="0.45">
      <c r="A16210" t="str">
        <f t="shared" si="253"/>
        <v>North Bay, Ontario, Canada</v>
      </c>
      <c r="B16210" t="s">
        <v>19897</v>
      </c>
      <c r="C16210" t="s">
        <v>19897</v>
      </c>
      <c r="D16210">
        <v>46.3</v>
      </c>
      <c r="E16210">
        <v>-79.45</v>
      </c>
      <c r="F16210" t="s">
        <v>541</v>
      </c>
      <c r="G16210" t="s">
        <v>542</v>
      </c>
      <c r="H16210" t="s">
        <v>543</v>
      </c>
      <c r="I16210" t="s">
        <v>857</v>
      </c>
      <c r="K16210">
        <v>51553</v>
      </c>
      <c r="L16210">
        <v>1124058496</v>
      </c>
    </row>
    <row r="16211" spans="1:12" x14ac:dyDescent="0.45">
      <c r="A16211" t="str">
        <f t="shared" si="253"/>
        <v>North Bay Shore, New York, United States</v>
      </c>
      <c r="B16211" t="s">
        <v>19898</v>
      </c>
      <c r="C16211" t="s">
        <v>19898</v>
      </c>
      <c r="D16211">
        <v>40.760100000000001</v>
      </c>
      <c r="E16211">
        <v>-73.261799999999994</v>
      </c>
      <c r="F16211" t="s">
        <v>530</v>
      </c>
      <c r="G16211" t="s">
        <v>531</v>
      </c>
      <c r="H16211" t="s">
        <v>532</v>
      </c>
      <c r="I16211" t="s">
        <v>803</v>
      </c>
      <c r="K16211">
        <v>21045</v>
      </c>
      <c r="L16211">
        <v>1840005055</v>
      </c>
    </row>
    <row r="16212" spans="1:12" x14ac:dyDescent="0.45">
      <c r="A16212" t="str">
        <f t="shared" si="253"/>
        <v>North Bay Village, Florida, United States</v>
      </c>
      <c r="B16212" t="s">
        <v>19899</v>
      </c>
      <c r="C16212" t="s">
        <v>19899</v>
      </c>
      <c r="D16212">
        <v>25.848700000000001</v>
      </c>
      <c r="E16212">
        <v>-80.153499999999994</v>
      </c>
      <c r="F16212" t="s">
        <v>530</v>
      </c>
      <c r="G16212" t="s">
        <v>531</v>
      </c>
      <c r="H16212" t="s">
        <v>532</v>
      </c>
      <c r="I16212" t="s">
        <v>1378</v>
      </c>
      <c r="K16212">
        <v>8057</v>
      </c>
      <c r="L16212">
        <v>1840015153</v>
      </c>
    </row>
    <row r="16213" spans="1:12" x14ac:dyDescent="0.45">
      <c r="A16213" t="str">
        <f t="shared" si="253"/>
        <v>North Bellmore, New York, United States</v>
      </c>
      <c r="B16213" t="s">
        <v>19900</v>
      </c>
      <c r="C16213" t="s">
        <v>19900</v>
      </c>
      <c r="D16213">
        <v>40.690399999999997</v>
      </c>
      <c r="E16213">
        <v>-73.539000000000001</v>
      </c>
      <c r="F16213" t="s">
        <v>530</v>
      </c>
      <c r="G16213" t="s">
        <v>531</v>
      </c>
      <c r="H16213" t="s">
        <v>532</v>
      </c>
      <c r="I16213" t="s">
        <v>803</v>
      </c>
      <c r="K16213">
        <v>20269</v>
      </c>
      <c r="L16213">
        <v>1840005240</v>
      </c>
    </row>
    <row r="16214" spans="1:12" x14ac:dyDescent="0.45">
      <c r="A16214" t="str">
        <f t="shared" si="253"/>
        <v>North Bellport, New York, United States</v>
      </c>
      <c r="B16214" t="s">
        <v>19901</v>
      </c>
      <c r="C16214" t="s">
        <v>19901</v>
      </c>
      <c r="D16214">
        <v>40.786799999999999</v>
      </c>
      <c r="E16214">
        <v>-72.945700000000002</v>
      </c>
      <c r="F16214" t="s">
        <v>530</v>
      </c>
      <c r="G16214" t="s">
        <v>531</v>
      </c>
      <c r="H16214" t="s">
        <v>532</v>
      </c>
      <c r="I16214" t="s">
        <v>803</v>
      </c>
      <c r="K16214">
        <v>11593</v>
      </c>
      <c r="L16214">
        <v>1840005056</v>
      </c>
    </row>
    <row r="16215" spans="1:12" x14ac:dyDescent="0.45">
      <c r="A16215" t="str">
        <f t="shared" si="253"/>
        <v>North Bend, Oregon, United States</v>
      </c>
      <c r="B16215" t="s">
        <v>19902</v>
      </c>
      <c r="C16215" t="s">
        <v>19902</v>
      </c>
      <c r="D16215">
        <v>43.407499999999999</v>
      </c>
      <c r="E16215">
        <v>-124.2364</v>
      </c>
      <c r="F16215" t="s">
        <v>530</v>
      </c>
      <c r="G16215" t="s">
        <v>531</v>
      </c>
      <c r="H16215" t="s">
        <v>532</v>
      </c>
      <c r="I16215" t="s">
        <v>1426</v>
      </c>
      <c r="K16215">
        <v>9768</v>
      </c>
      <c r="L16215">
        <v>1840020057</v>
      </c>
    </row>
    <row r="16216" spans="1:12" x14ac:dyDescent="0.45">
      <c r="A16216" t="str">
        <f t="shared" si="253"/>
        <v>North Bend, Washington, United States</v>
      </c>
      <c r="B16216" t="s">
        <v>19902</v>
      </c>
      <c r="C16216" t="s">
        <v>19902</v>
      </c>
      <c r="D16216">
        <v>47.49</v>
      </c>
      <c r="E16216">
        <v>-121.77419999999999</v>
      </c>
      <c r="F16216" t="s">
        <v>530</v>
      </c>
      <c r="G16216" t="s">
        <v>531</v>
      </c>
      <c r="H16216" t="s">
        <v>532</v>
      </c>
      <c r="I16216" t="s">
        <v>585</v>
      </c>
      <c r="K16216">
        <v>7423</v>
      </c>
      <c r="L16216">
        <v>1840019833</v>
      </c>
    </row>
    <row r="16217" spans="1:12" x14ac:dyDescent="0.45">
      <c r="A16217" t="str">
        <f t="shared" si="253"/>
        <v>North Bergen, New Jersey, United States</v>
      </c>
      <c r="B16217" t="s">
        <v>19903</v>
      </c>
      <c r="C16217" t="s">
        <v>19903</v>
      </c>
      <c r="D16217">
        <v>40.793799999999997</v>
      </c>
      <c r="E16217">
        <v>-74.024199999999993</v>
      </c>
      <c r="F16217" t="s">
        <v>530</v>
      </c>
      <c r="G16217" t="s">
        <v>531</v>
      </c>
      <c r="H16217" t="s">
        <v>532</v>
      </c>
      <c r="I16217" t="s">
        <v>587</v>
      </c>
      <c r="K16217">
        <v>61970</v>
      </c>
      <c r="L16217">
        <v>1840081753</v>
      </c>
    </row>
    <row r="16218" spans="1:12" x14ac:dyDescent="0.45">
      <c r="A16218" t="str">
        <f t="shared" si="253"/>
        <v>North Berwick, East Lothian, United Kingdom</v>
      </c>
      <c r="B16218" t="s">
        <v>19904</v>
      </c>
      <c r="C16218" t="s">
        <v>19904</v>
      </c>
      <c r="D16218">
        <v>56.058</v>
      </c>
      <c r="E16218">
        <v>-2.7170000000000001</v>
      </c>
      <c r="F16218" t="s">
        <v>536</v>
      </c>
      <c r="G16218" t="s">
        <v>537</v>
      </c>
      <c r="H16218" t="s">
        <v>538</v>
      </c>
      <c r="I16218" t="s">
        <v>8821</v>
      </c>
      <c r="K16218">
        <v>6605</v>
      </c>
      <c r="L16218">
        <v>1826981985</v>
      </c>
    </row>
    <row r="16219" spans="1:12" x14ac:dyDescent="0.45">
      <c r="A16219" t="str">
        <f t="shared" si="253"/>
        <v>North Bethesda, Maryland, United States</v>
      </c>
      <c r="B16219" t="s">
        <v>19905</v>
      </c>
      <c r="C16219" t="s">
        <v>19905</v>
      </c>
      <c r="D16219">
        <v>39.039299999999997</v>
      </c>
      <c r="E16219">
        <v>-77.119100000000003</v>
      </c>
      <c r="F16219" t="s">
        <v>530</v>
      </c>
      <c r="G16219" t="s">
        <v>531</v>
      </c>
      <c r="H16219" t="s">
        <v>532</v>
      </c>
      <c r="I16219" t="s">
        <v>588</v>
      </c>
      <c r="K16219">
        <v>50262</v>
      </c>
      <c r="L16219">
        <v>1840031494</v>
      </c>
    </row>
    <row r="16220" spans="1:12" x14ac:dyDescent="0.45">
      <c r="A16220" t="str">
        <f t="shared" si="253"/>
        <v>North Branch, Minnesota, United States</v>
      </c>
      <c r="B16220" t="s">
        <v>19906</v>
      </c>
      <c r="C16220" t="s">
        <v>19906</v>
      </c>
      <c r="D16220">
        <v>45.5137</v>
      </c>
      <c r="E16220">
        <v>-92.960099999999997</v>
      </c>
      <c r="F16220" t="s">
        <v>530</v>
      </c>
      <c r="G16220" t="s">
        <v>531</v>
      </c>
      <c r="H16220" t="s">
        <v>532</v>
      </c>
      <c r="I16220" t="s">
        <v>1433</v>
      </c>
      <c r="K16220">
        <v>6856</v>
      </c>
      <c r="L16220">
        <v>1840007790</v>
      </c>
    </row>
    <row r="16221" spans="1:12" x14ac:dyDescent="0.45">
      <c r="A16221" t="str">
        <f t="shared" si="253"/>
        <v>North Branford, Connecticut, United States</v>
      </c>
      <c r="B16221" t="s">
        <v>19907</v>
      </c>
      <c r="C16221" t="s">
        <v>19907</v>
      </c>
      <c r="D16221">
        <v>41.3645</v>
      </c>
      <c r="E16221">
        <v>-72.776899999999998</v>
      </c>
      <c r="F16221" t="s">
        <v>530</v>
      </c>
      <c r="G16221" t="s">
        <v>531</v>
      </c>
      <c r="H16221" t="s">
        <v>532</v>
      </c>
      <c r="I16221" t="s">
        <v>2109</v>
      </c>
      <c r="K16221">
        <v>14208</v>
      </c>
      <c r="L16221">
        <v>1840035511</v>
      </c>
    </row>
    <row r="16222" spans="1:12" x14ac:dyDescent="0.45">
      <c r="A16222" t="str">
        <f t="shared" si="253"/>
        <v>North Brunswick, New Jersey, United States</v>
      </c>
      <c r="B16222" t="s">
        <v>19908</v>
      </c>
      <c r="C16222" t="s">
        <v>19908</v>
      </c>
      <c r="D16222">
        <v>40.450499999999998</v>
      </c>
      <c r="E16222">
        <v>-74.479799999999997</v>
      </c>
      <c r="F16222" t="s">
        <v>530</v>
      </c>
      <c r="G16222" t="s">
        <v>531</v>
      </c>
      <c r="H16222" t="s">
        <v>532</v>
      </c>
      <c r="I16222" t="s">
        <v>587</v>
      </c>
      <c r="K16222">
        <v>41948</v>
      </c>
      <c r="L16222">
        <v>1840081694</v>
      </c>
    </row>
    <row r="16223" spans="1:12" x14ac:dyDescent="0.45">
      <c r="A16223" t="str">
        <f t="shared" si="253"/>
        <v>North Caldwell, New Jersey, United States</v>
      </c>
      <c r="B16223" t="s">
        <v>19909</v>
      </c>
      <c r="C16223" t="s">
        <v>19909</v>
      </c>
      <c r="D16223">
        <v>40.862900000000003</v>
      </c>
      <c r="E16223">
        <v>-74.257599999999996</v>
      </c>
      <c r="F16223" t="s">
        <v>530</v>
      </c>
      <c r="G16223" t="s">
        <v>531</v>
      </c>
      <c r="H16223" t="s">
        <v>532</v>
      </c>
      <c r="I16223" t="s">
        <v>587</v>
      </c>
      <c r="K16223">
        <v>6621</v>
      </c>
      <c r="L16223">
        <v>1840002793</v>
      </c>
    </row>
    <row r="16224" spans="1:12" x14ac:dyDescent="0.45">
      <c r="A16224" t="str">
        <f t="shared" si="253"/>
        <v>North Canton, Ohio, United States</v>
      </c>
      <c r="B16224" t="s">
        <v>19910</v>
      </c>
      <c r="C16224" t="s">
        <v>19910</v>
      </c>
      <c r="D16224">
        <v>40.874200000000002</v>
      </c>
      <c r="E16224">
        <v>-81.397099999999995</v>
      </c>
      <c r="F16224" t="s">
        <v>530</v>
      </c>
      <c r="G16224" t="s">
        <v>531</v>
      </c>
      <c r="H16224" t="s">
        <v>532</v>
      </c>
      <c r="I16224" t="s">
        <v>799</v>
      </c>
      <c r="K16224">
        <v>17176</v>
      </c>
      <c r="L16224">
        <v>1840008290</v>
      </c>
    </row>
    <row r="16225" spans="1:12" x14ac:dyDescent="0.45">
      <c r="A16225" t="str">
        <f t="shared" si="253"/>
        <v>North Castle, New York, United States</v>
      </c>
      <c r="B16225" t="s">
        <v>19911</v>
      </c>
      <c r="C16225" t="s">
        <v>19911</v>
      </c>
      <c r="D16225">
        <v>41.133099999999999</v>
      </c>
      <c r="E16225">
        <v>-73.694999999999993</v>
      </c>
      <c r="F16225" t="s">
        <v>530</v>
      </c>
      <c r="G16225" t="s">
        <v>531</v>
      </c>
      <c r="H16225" t="s">
        <v>532</v>
      </c>
      <c r="I16225" t="s">
        <v>803</v>
      </c>
      <c r="K16225">
        <v>12223</v>
      </c>
      <c r="L16225">
        <v>1840087730</v>
      </c>
    </row>
    <row r="16226" spans="1:12" x14ac:dyDescent="0.45">
      <c r="A16226" t="str">
        <f t="shared" si="253"/>
        <v>North Charleston, South Carolina, United States</v>
      </c>
      <c r="B16226" t="s">
        <v>19912</v>
      </c>
      <c r="C16226" t="s">
        <v>19912</v>
      </c>
      <c r="D16226">
        <v>32.906599999999997</v>
      </c>
      <c r="E16226">
        <v>-80.072199999999995</v>
      </c>
      <c r="F16226" t="s">
        <v>530</v>
      </c>
      <c r="G16226" t="s">
        <v>531</v>
      </c>
      <c r="H16226" t="s">
        <v>532</v>
      </c>
      <c r="I16226" t="s">
        <v>534</v>
      </c>
      <c r="K16226">
        <v>115382</v>
      </c>
      <c r="L16226">
        <v>1840015164</v>
      </c>
    </row>
    <row r="16227" spans="1:12" x14ac:dyDescent="0.45">
      <c r="A16227" t="str">
        <f t="shared" si="253"/>
        <v>North Chicago, Illinois, United States</v>
      </c>
      <c r="B16227" t="s">
        <v>19913</v>
      </c>
      <c r="C16227" t="s">
        <v>19913</v>
      </c>
      <c r="D16227">
        <v>42.3172</v>
      </c>
      <c r="E16227">
        <v>-87.8596</v>
      </c>
      <c r="F16227" t="s">
        <v>530</v>
      </c>
      <c r="G16227" t="s">
        <v>531</v>
      </c>
      <c r="H16227" t="s">
        <v>532</v>
      </c>
      <c r="I16227" t="s">
        <v>824</v>
      </c>
      <c r="K16227">
        <v>29615</v>
      </c>
      <c r="L16227">
        <v>1840008086</v>
      </c>
    </row>
    <row r="16228" spans="1:12" x14ac:dyDescent="0.45">
      <c r="A16228" t="str">
        <f t="shared" si="253"/>
        <v>North Codorus, Pennsylvania, United States</v>
      </c>
      <c r="B16228" t="s">
        <v>19914</v>
      </c>
      <c r="C16228" t="s">
        <v>19914</v>
      </c>
      <c r="D16228">
        <v>39.864600000000003</v>
      </c>
      <c r="E16228">
        <v>-76.818899999999999</v>
      </c>
      <c r="F16228" t="s">
        <v>530</v>
      </c>
      <c r="G16228" t="s">
        <v>531</v>
      </c>
      <c r="H16228" t="s">
        <v>532</v>
      </c>
      <c r="I16228" t="s">
        <v>620</v>
      </c>
      <c r="K16228">
        <v>9028</v>
      </c>
      <c r="L16228">
        <v>1840147120</v>
      </c>
    </row>
    <row r="16229" spans="1:12" x14ac:dyDescent="0.45">
      <c r="A16229" t="str">
        <f t="shared" si="253"/>
        <v>North College Hill, Ohio, United States</v>
      </c>
      <c r="B16229" t="s">
        <v>19915</v>
      </c>
      <c r="C16229" t="s">
        <v>19915</v>
      </c>
      <c r="D16229">
        <v>39.217399999999998</v>
      </c>
      <c r="E16229">
        <v>-84.552000000000007</v>
      </c>
      <c r="F16229" t="s">
        <v>530</v>
      </c>
      <c r="G16229" t="s">
        <v>531</v>
      </c>
      <c r="H16229" t="s">
        <v>532</v>
      </c>
      <c r="I16229" t="s">
        <v>799</v>
      </c>
      <c r="K16229">
        <v>9283</v>
      </c>
      <c r="L16229">
        <v>1840001609</v>
      </c>
    </row>
    <row r="16230" spans="1:12" x14ac:dyDescent="0.45">
      <c r="A16230" t="str">
        <f t="shared" si="253"/>
        <v>North Cornwall, Pennsylvania, United States</v>
      </c>
      <c r="B16230" t="s">
        <v>19916</v>
      </c>
      <c r="C16230" t="s">
        <v>19916</v>
      </c>
      <c r="D16230">
        <v>40.313400000000001</v>
      </c>
      <c r="E16230">
        <v>-76.451499999999996</v>
      </c>
      <c r="F16230" t="s">
        <v>530</v>
      </c>
      <c r="G16230" t="s">
        <v>531</v>
      </c>
      <c r="H16230" t="s">
        <v>532</v>
      </c>
      <c r="I16230" t="s">
        <v>620</v>
      </c>
      <c r="K16230">
        <v>7815</v>
      </c>
      <c r="L16230">
        <v>1840143427</v>
      </c>
    </row>
    <row r="16231" spans="1:12" x14ac:dyDescent="0.45">
      <c r="A16231" t="str">
        <f t="shared" si="253"/>
        <v>North Coventry, Pennsylvania, United States</v>
      </c>
      <c r="B16231" t="s">
        <v>19917</v>
      </c>
      <c r="C16231" t="s">
        <v>19917</v>
      </c>
      <c r="D16231">
        <v>40.219900000000003</v>
      </c>
      <c r="E16231">
        <v>-75.681700000000006</v>
      </c>
      <c r="F16231" t="s">
        <v>530</v>
      </c>
      <c r="G16231" t="s">
        <v>531</v>
      </c>
      <c r="H16231" t="s">
        <v>532</v>
      </c>
      <c r="I16231" t="s">
        <v>620</v>
      </c>
      <c r="K16231">
        <v>7996</v>
      </c>
      <c r="L16231">
        <v>1840141675</v>
      </c>
    </row>
    <row r="16232" spans="1:12" x14ac:dyDescent="0.45">
      <c r="A16232" t="str">
        <f t="shared" si="253"/>
        <v>North Cowichan, British Columbia, Canada</v>
      </c>
      <c r="B16232" t="s">
        <v>19918</v>
      </c>
      <c r="C16232" t="s">
        <v>19918</v>
      </c>
      <c r="D16232">
        <v>48.823599999999999</v>
      </c>
      <c r="E16232">
        <v>-123.7192</v>
      </c>
      <c r="F16232" t="s">
        <v>541</v>
      </c>
      <c r="G16232" t="s">
        <v>542</v>
      </c>
      <c r="H16232" t="s">
        <v>543</v>
      </c>
      <c r="I16232" t="s">
        <v>544</v>
      </c>
      <c r="K16232">
        <v>29676</v>
      </c>
      <c r="L16232">
        <v>1124000052</v>
      </c>
    </row>
    <row r="16233" spans="1:12" x14ac:dyDescent="0.45">
      <c r="A16233" t="str">
        <f t="shared" si="253"/>
        <v>North Dansville, New York, United States</v>
      </c>
      <c r="B16233" t="s">
        <v>19919</v>
      </c>
      <c r="C16233" t="s">
        <v>19919</v>
      </c>
      <c r="D16233">
        <v>42.558300000000003</v>
      </c>
      <c r="E16233">
        <v>-77.691500000000005</v>
      </c>
      <c r="F16233" t="s">
        <v>530</v>
      </c>
      <c r="G16233" t="s">
        <v>531</v>
      </c>
      <c r="H16233" t="s">
        <v>532</v>
      </c>
      <c r="I16233" t="s">
        <v>803</v>
      </c>
      <c r="K16233">
        <v>5337</v>
      </c>
      <c r="L16233">
        <v>1840087732</v>
      </c>
    </row>
    <row r="16234" spans="1:12" x14ac:dyDescent="0.45">
      <c r="A16234" t="str">
        <f t="shared" si="253"/>
        <v>North Decatur, Georgia, United States</v>
      </c>
      <c r="B16234" t="s">
        <v>19920</v>
      </c>
      <c r="C16234" t="s">
        <v>19920</v>
      </c>
      <c r="D16234">
        <v>33.807299999999998</v>
      </c>
      <c r="E16234">
        <v>-84.288899999999998</v>
      </c>
      <c r="F16234" t="s">
        <v>530</v>
      </c>
      <c r="G16234" t="s">
        <v>531</v>
      </c>
      <c r="H16234" t="s">
        <v>532</v>
      </c>
      <c r="I16234" t="s">
        <v>763</v>
      </c>
      <c r="K16234">
        <v>17298</v>
      </c>
      <c r="L16234">
        <v>1840013704</v>
      </c>
    </row>
    <row r="16235" spans="1:12" x14ac:dyDescent="0.45">
      <c r="A16235" t="str">
        <f t="shared" si="253"/>
        <v>North Druid Hills, Georgia, United States</v>
      </c>
      <c r="B16235" t="s">
        <v>19921</v>
      </c>
      <c r="C16235" t="s">
        <v>19921</v>
      </c>
      <c r="D16235">
        <v>33.818600000000004</v>
      </c>
      <c r="E16235">
        <v>-84.325400000000002</v>
      </c>
      <c r="F16235" t="s">
        <v>530</v>
      </c>
      <c r="G16235" t="s">
        <v>531</v>
      </c>
      <c r="H16235" t="s">
        <v>532</v>
      </c>
      <c r="I16235" t="s">
        <v>763</v>
      </c>
      <c r="K16235">
        <v>17287</v>
      </c>
      <c r="L16235">
        <v>1840029449</v>
      </c>
    </row>
    <row r="16236" spans="1:12" x14ac:dyDescent="0.45">
      <c r="A16236" t="str">
        <f t="shared" si="253"/>
        <v>North Dumfries, Ontario, Canada</v>
      </c>
      <c r="B16236" t="s">
        <v>19922</v>
      </c>
      <c r="C16236" t="s">
        <v>19922</v>
      </c>
      <c r="D16236">
        <v>43.32</v>
      </c>
      <c r="E16236">
        <v>-80.38</v>
      </c>
      <c r="F16236" t="s">
        <v>541</v>
      </c>
      <c r="G16236" t="s">
        <v>542</v>
      </c>
      <c r="H16236" t="s">
        <v>543</v>
      </c>
      <c r="I16236" t="s">
        <v>857</v>
      </c>
      <c r="K16236">
        <v>10215</v>
      </c>
      <c r="L16236">
        <v>1124000802</v>
      </c>
    </row>
    <row r="16237" spans="1:12" x14ac:dyDescent="0.45">
      <c r="A16237" t="str">
        <f t="shared" si="253"/>
        <v>North Dundas, Ontario, Canada</v>
      </c>
      <c r="B16237" t="s">
        <v>19923</v>
      </c>
      <c r="C16237" t="s">
        <v>19923</v>
      </c>
      <c r="D16237">
        <v>45.083300000000001</v>
      </c>
      <c r="E16237">
        <v>-75.349999999999994</v>
      </c>
      <c r="F16237" t="s">
        <v>541</v>
      </c>
      <c r="G16237" t="s">
        <v>542</v>
      </c>
      <c r="H16237" t="s">
        <v>543</v>
      </c>
      <c r="I16237" t="s">
        <v>857</v>
      </c>
      <c r="K16237">
        <v>11278</v>
      </c>
      <c r="L16237">
        <v>1124000474</v>
      </c>
    </row>
    <row r="16238" spans="1:12" x14ac:dyDescent="0.45">
      <c r="A16238" t="str">
        <f t="shared" si="253"/>
        <v>North East, Pennsylvania, United States</v>
      </c>
      <c r="B16238" t="s">
        <v>17687</v>
      </c>
      <c r="C16238" t="s">
        <v>17687</v>
      </c>
      <c r="D16238">
        <v>42.2</v>
      </c>
      <c r="E16238">
        <v>-79.825000000000003</v>
      </c>
      <c r="F16238" t="s">
        <v>530</v>
      </c>
      <c r="G16238" t="s">
        <v>531</v>
      </c>
      <c r="H16238" t="s">
        <v>532</v>
      </c>
      <c r="I16238" t="s">
        <v>620</v>
      </c>
      <c r="K16238">
        <v>6322</v>
      </c>
      <c r="L16238">
        <v>1840000483</v>
      </c>
    </row>
    <row r="16239" spans="1:12" x14ac:dyDescent="0.45">
      <c r="A16239" t="str">
        <f t="shared" si="253"/>
        <v>North Elba, New York, United States</v>
      </c>
      <c r="B16239" t="s">
        <v>19924</v>
      </c>
      <c r="C16239" t="s">
        <v>19924</v>
      </c>
      <c r="D16239">
        <v>44.239400000000003</v>
      </c>
      <c r="E16239">
        <v>-73.996899999999997</v>
      </c>
      <c r="F16239" t="s">
        <v>530</v>
      </c>
      <c r="G16239" t="s">
        <v>531</v>
      </c>
      <c r="H16239" t="s">
        <v>532</v>
      </c>
      <c r="I16239" t="s">
        <v>803</v>
      </c>
      <c r="K16239">
        <v>8275</v>
      </c>
      <c r="L16239">
        <v>1840024001</v>
      </c>
    </row>
    <row r="16240" spans="1:12" x14ac:dyDescent="0.45">
      <c r="A16240" t="str">
        <f t="shared" si="253"/>
        <v>North Fair Oaks, California, United States</v>
      </c>
      <c r="B16240" t="s">
        <v>19925</v>
      </c>
      <c r="C16240" t="s">
        <v>19925</v>
      </c>
      <c r="D16240">
        <v>37.4754</v>
      </c>
      <c r="E16240">
        <v>-122.20350000000001</v>
      </c>
      <c r="F16240" t="s">
        <v>530</v>
      </c>
      <c r="G16240" t="s">
        <v>531</v>
      </c>
      <c r="H16240" t="s">
        <v>532</v>
      </c>
      <c r="I16240" t="s">
        <v>754</v>
      </c>
      <c r="K16240">
        <v>14547</v>
      </c>
      <c r="L16240">
        <v>1840028325</v>
      </c>
    </row>
    <row r="16241" spans="1:12" x14ac:dyDescent="0.45">
      <c r="A16241" t="str">
        <f t="shared" si="253"/>
        <v>North Fayette, Pennsylvania, United States</v>
      </c>
      <c r="B16241" t="s">
        <v>19926</v>
      </c>
      <c r="C16241" t="s">
        <v>19926</v>
      </c>
      <c r="D16241">
        <v>40.420400000000001</v>
      </c>
      <c r="E16241">
        <v>-80.224599999999995</v>
      </c>
      <c r="F16241" t="s">
        <v>530</v>
      </c>
      <c r="G16241" t="s">
        <v>531</v>
      </c>
      <c r="H16241" t="s">
        <v>532</v>
      </c>
      <c r="I16241" t="s">
        <v>620</v>
      </c>
      <c r="K16241">
        <v>14617</v>
      </c>
      <c r="L16241">
        <v>1840148209</v>
      </c>
    </row>
    <row r="16242" spans="1:12" x14ac:dyDescent="0.45">
      <c r="A16242" t="str">
        <f t="shared" si="253"/>
        <v>North Fond du Lac, Wisconsin, United States</v>
      </c>
      <c r="B16242" t="s">
        <v>19927</v>
      </c>
      <c r="C16242" t="s">
        <v>19927</v>
      </c>
      <c r="D16242">
        <v>43.810699999999997</v>
      </c>
      <c r="E16242">
        <v>-88.486099999999993</v>
      </c>
      <c r="F16242" t="s">
        <v>530</v>
      </c>
      <c r="G16242" t="s">
        <v>531</v>
      </c>
      <c r="H16242" t="s">
        <v>532</v>
      </c>
      <c r="I16242" t="s">
        <v>1611</v>
      </c>
      <c r="K16242">
        <v>5081</v>
      </c>
      <c r="L16242">
        <v>1840002607</v>
      </c>
    </row>
    <row r="16243" spans="1:12" x14ac:dyDescent="0.45">
      <c r="A16243" t="str">
        <f t="shared" si="253"/>
        <v>North Fort Lewis, Washington, United States</v>
      </c>
      <c r="B16243" t="s">
        <v>19928</v>
      </c>
      <c r="C16243" t="s">
        <v>19928</v>
      </c>
      <c r="D16243">
        <v>47.122</v>
      </c>
      <c r="E16243">
        <v>-122.5966</v>
      </c>
      <c r="F16243" t="s">
        <v>530</v>
      </c>
      <c r="G16243" t="s">
        <v>531</v>
      </c>
      <c r="H16243" t="s">
        <v>532</v>
      </c>
      <c r="I16243" t="s">
        <v>585</v>
      </c>
      <c r="K16243">
        <v>5701</v>
      </c>
      <c r="L16243">
        <v>1840042007</v>
      </c>
    </row>
    <row r="16244" spans="1:12" x14ac:dyDescent="0.45">
      <c r="A16244" t="str">
        <f t="shared" si="253"/>
        <v>North Fort Myers, Florida, United States</v>
      </c>
      <c r="B16244" t="s">
        <v>19929</v>
      </c>
      <c r="C16244" t="s">
        <v>19929</v>
      </c>
      <c r="D16244">
        <v>26.724299999999999</v>
      </c>
      <c r="E16244">
        <v>-81.849100000000007</v>
      </c>
      <c r="F16244" t="s">
        <v>530</v>
      </c>
      <c r="G16244" t="s">
        <v>531</v>
      </c>
      <c r="H16244" t="s">
        <v>532</v>
      </c>
      <c r="I16244" t="s">
        <v>1378</v>
      </c>
      <c r="K16244">
        <v>41690</v>
      </c>
      <c r="L16244">
        <v>1840014222</v>
      </c>
    </row>
    <row r="16245" spans="1:12" x14ac:dyDescent="0.45">
      <c r="A16245" t="str">
        <f t="shared" si="253"/>
        <v>North Gates, New York, United States</v>
      </c>
      <c r="B16245" t="s">
        <v>19930</v>
      </c>
      <c r="C16245" t="s">
        <v>19930</v>
      </c>
      <c r="D16245">
        <v>43.171799999999998</v>
      </c>
      <c r="E16245">
        <v>-77.706400000000002</v>
      </c>
      <c r="F16245" t="s">
        <v>530</v>
      </c>
      <c r="G16245" t="s">
        <v>531</v>
      </c>
      <c r="H16245" t="s">
        <v>532</v>
      </c>
      <c r="I16245" t="s">
        <v>803</v>
      </c>
      <c r="K16245">
        <v>9353</v>
      </c>
      <c r="L16245">
        <v>1840024047</v>
      </c>
    </row>
    <row r="16246" spans="1:12" x14ac:dyDescent="0.45">
      <c r="A16246" t="str">
        <f t="shared" si="253"/>
        <v>North Glengarry, Ontario, Canada</v>
      </c>
      <c r="B16246" t="s">
        <v>19931</v>
      </c>
      <c r="C16246" t="s">
        <v>19931</v>
      </c>
      <c r="D16246">
        <v>45.333300000000001</v>
      </c>
      <c r="E16246">
        <v>-74.7333</v>
      </c>
      <c r="F16246" t="s">
        <v>541</v>
      </c>
      <c r="G16246" t="s">
        <v>542</v>
      </c>
      <c r="H16246" t="s">
        <v>543</v>
      </c>
      <c r="I16246" t="s">
        <v>857</v>
      </c>
      <c r="K16246">
        <v>10109</v>
      </c>
      <c r="L16246">
        <v>1124000836</v>
      </c>
    </row>
    <row r="16247" spans="1:12" x14ac:dyDescent="0.45">
      <c r="A16247" t="str">
        <f t="shared" si="253"/>
        <v>North Greenbush, New York, United States</v>
      </c>
      <c r="B16247" t="s">
        <v>19932</v>
      </c>
      <c r="C16247" t="s">
        <v>19932</v>
      </c>
      <c r="D16247">
        <v>42.6706</v>
      </c>
      <c r="E16247">
        <v>-73.663200000000003</v>
      </c>
      <c r="F16247" t="s">
        <v>530</v>
      </c>
      <c r="G16247" t="s">
        <v>531</v>
      </c>
      <c r="H16247" t="s">
        <v>532</v>
      </c>
      <c r="I16247" t="s">
        <v>803</v>
      </c>
      <c r="K16247">
        <v>12158</v>
      </c>
      <c r="L16247">
        <v>1840087735</v>
      </c>
    </row>
    <row r="16248" spans="1:12" x14ac:dyDescent="0.45">
      <c r="A16248" t="str">
        <f t="shared" si="253"/>
        <v>North Grenville, Ontario, Canada</v>
      </c>
      <c r="B16248" t="s">
        <v>19933</v>
      </c>
      <c r="C16248" t="s">
        <v>19933</v>
      </c>
      <c r="D16248">
        <v>44.966700000000003</v>
      </c>
      <c r="E16248">
        <v>-75.650000000000006</v>
      </c>
      <c r="F16248" t="s">
        <v>541</v>
      </c>
      <c r="G16248" t="s">
        <v>542</v>
      </c>
      <c r="H16248" t="s">
        <v>543</v>
      </c>
      <c r="I16248" t="s">
        <v>857</v>
      </c>
      <c r="K16248">
        <v>16451</v>
      </c>
      <c r="L16248">
        <v>1124000746</v>
      </c>
    </row>
    <row r="16249" spans="1:12" x14ac:dyDescent="0.45">
      <c r="A16249" t="str">
        <f t="shared" si="253"/>
        <v>North Haledon, New Jersey, United States</v>
      </c>
      <c r="B16249" t="s">
        <v>19934</v>
      </c>
      <c r="C16249" t="s">
        <v>19934</v>
      </c>
      <c r="D16249">
        <v>40.962800000000001</v>
      </c>
      <c r="E16249">
        <v>-74.184399999999997</v>
      </c>
      <c r="F16249" t="s">
        <v>530</v>
      </c>
      <c r="G16249" t="s">
        <v>531</v>
      </c>
      <c r="H16249" t="s">
        <v>532</v>
      </c>
      <c r="I16249" t="s">
        <v>587</v>
      </c>
      <c r="K16249">
        <v>8395</v>
      </c>
      <c r="L16249">
        <v>1840000836</v>
      </c>
    </row>
    <row r="16250" spans="1:12" x14ac:dyDescent="0.45">
      <c r="A16250" t="str">
        <f t="shared" si="253"/>
        <v>North Hanover, New Jersey, United States</v>
      </c>
      <c r="B16250" t="s">
        <v>19935</v>
      </c>
      <c r="C16250" t="s">
        <v>19935</v>
      </c>
      <c r="D16250">
        <v>40.079900000000002</v>
      </c>
      <c r="E16250">
        <v>-74.5869</v>
      </c>
      <c r="F16250" t="s">
        <v>530</v>
      </c>
      <c r="G16250" t="s">
        <v>531</v>
      </c>
      <c r="H16250" t="s">
        <v>532</v>
      </c>
      <c r="I16250" t="s">
        <v>587</v>
      </c>
      <c r="K16250">
        <v>7540</v>
      </c>
      <c r="L16250">
        <v>1840081618</v>
      </c>
    </row>
    <row r="16251" spans="1:12" x14ac:dyDescent="0.45">
      <c r="A16251" t="str">
        <f t="shared" si="253"/>
        <v>North Haven, Connecticut, United States</v>
      </c>
      <c r="B16251" t="s">
        <v>19936</v>
      </c>
      <c r="C16251" t="s">
        <v>19936</v>
      </c>
      <c r="D16251">
        <v>41.381799999999998</v>
      </c>
      <c r="E16251">
        <v>-72.857299999999995</v>
      </c>
      <c r="F16251" t="s">
        <v>530</v>
      </c>
      <c r="G16251" t="s">
        <v>531</v>
      </c>
      <c r="H16251" t="s">
        <v>532</v>
      </c>
      <c r="I16251" t="s">
        <v>2109</v>
      </c>
      <c r="K16251">
        <v>23786</v>
      </c>
      <c r="L16251">
        <v>1840035515</v>
      </c>
    </row>
    <row r="16252" spans="1:12" x14ac:dyDescent="0.45">
      <c r="A16252" t="str">
        <f t="shared" si="253"/>
        <v>North Hempstead, New York, United States</v>
      </c>
      <c r="B16252" t="s">
        <v>19937</v>
      </c>
      <c r="C16252" t="s">
        <v>19937</v>
      </c>
      <c r="D16252">
        <v>40.791200000000003</v>
      </c>
      <c r="E16252">
        <v>-73.668800000000005</v>
      </c>
      <c r="F16252" t="s">
        <v>530</v>
      </c>
      <c r="G16252" t="s">
        <v>531</v>
      </c>
      <c r="H16252" t="s">
        <v>532</v>
      </c>
      <c r="I16252" t="s">
        <v>803</v>
      </c>
      <c r="K16252">
        <v>230241</v>
      </c>
      <c r="L16252">
        <v>1840087737</v>
      </c>
    </row>
    <row r="16253" spans="1:12" x14ac:dyDescent="0.45">
      <c r="A16253" t="str">
        <f t="shared" si="253"/>
        <v>North Highlands, California, United States</v>
      </c>
      <c r="B16253" t="s">
        <v>19938</v>
      </c>
      <c r="C16253" t="s">
        <v>19938</v>
      </c>
      <c r="D16253">
        <v>38.671300000000002</v>
      </c>
      <c r="E16253">
        <v>-121.3721</v>
      </c>
      <c r="F16253" t="s">
        <v>530</v>
      </c>
      <c r="G16253" t="s">
        <v>531</v>
      </c>
      <c r="H16253" t="s">
        <v>532</v>
      </c>
      <c r="I16253" t="s">
        <v>754</v>
      </c>
      <c r="K16253">
        <v>48968</v>
      </c>
      <c r="L16253">
        <v>1840018841</v>
      </c>
    </row>
    <row r="16254" spans="1:12" x14ac:dyDescent="0.45">
      <c r="A16254" t="str">
        <f t="shared" si="253"/>
        <v>North Hills, New York, United States</v>
      </c>
      <c r="B16254" t="s">
        <v>19939</v>
      </c>
      <c r="C16254" t="s">
        <v>19939</v>
      </c>
      <c r="D16254">
        <v>40.776499999999999</v>
      </c>
      <c r="E16254">
        <v>-73.677800000000005</v>
      </c>
      <c r="F16254" t="s">
        <v>530</v>
      </c>
      <c r="G16254" t="s">
        <v>531</v>
      </c>
      <c r="H16254" t="s">
        <v>532</v>
      </c>
      <c r="I16254" t="s">
        <v>803</v>
      </c>
      <c r="K16254">
        <v>5969</v>
      </c>
      <c r="L16254">
        <v>1840005314</v>
      </c>
    </row>
    <row r="16255" spans="1:12" x14ac:dyDescent="0.45">
      <c r="A16255" t="str">
        <f t="shared" si="253"/>
        <v>North Hobbs, New Mexico, United States</v>
      </c>
      <c r="B16255" t="s">
        <v>19940</v>
      </c>
      <c r="C16255" t="s">
        <v>19940</v>
      </c>
      <c r="D16255">
        <v>32.773099999999999</v>
      </c>
      <c r="E16255">
        <v>-103.125</v>
      </c>
      <c r="F16255" t="s">
        <v>530</v>
      </c>
      <c r="G16255" t="s">
        <v>531</v>
      </c>
      <c r="H16255" t="s">
        <v>532</v>
      </c>
      <c r="I16255" t="s">
        <v>1402</v>
      </c>
      <c r="K16255">
        <v>6068</v>
      </c>
      <c r="L16255">
        <v>1840043200</v>
      </c>
    </row>
    <row r="16256" spans="1:12" x14ac:dyDescent="0.45">
      <c r="A16256" t="str">
        <f t="shared" si="253"/>
        <v>North Huntingdon, Pennsylvania, United States</v>
      </c>
      <c r="B16256" t="s">
        <v>19941</v>
      </c>
      <c r="C16256" t="s">
        <v>19941</v>
      </c>
      <c r="D16256">
        <v>40.329300000000003</v>
      </c>
      <c r="E16256">
        <v>-79.733500000000006</v>
      </c>
      <c r="F16256" t="s">
        <v>530</v>
      </c>
      <c r="G16256" t="s">
        <v>531</v>
      </c>
      <c r="H16256" t="s">
        <v>532</v>
      </c>
      <c r="I16256" t="s">
        <v>620</v>
      </c>
      <c r="K16256">
        <v>30502</v>
      </c>
      <c r="L16256">
        <v>1840144809</v>
      </c>
    </row>
    <row r="16257" spans="1:12" x14ac:dyDescent="0.45">
      <c r="A16257" t="str">
        <f t="shared" si="253"/>
        <v>North Hykeham, Lincolnshire, United Kingdom</v>
      </c>
      <c r="B16257" t="s">
        <v>19942</v>
      </c>
      <c r="C16257" t="s">
        <v>19942</v>
      </c>
      <c r="D16257">
        <v>53.181899999999999</v>
      </c>
      <c r="E16257">
        <v>-0.58489999999999998</v>
      </c>
      <c r="F16257" t="s">
        <v>536</v>
      </c>
      <c r="G16257" t="s">
        <v>537</v>
      </c>
      <c r="H16257" t="s">
        <v>538</v>
      </c>
      <c r="I16257" t="s">
        <v>5020</v>
      </c>
      <c r="K16257">
        <v>13884</v>
      </c>
      <c r="L16257">
        <v>1826546566</v>
      </c>
    </row>
    <row r="16258" spans="1:12" x14ac:dyDescent="0.45">
      <c r="A16258" t="str">
        <f t="shared" si="253"/>
        <v>North Kensington, Maryland, United States</v>
      </c>
      <c r="B16258" t="s">
        <v>19943</v>
      </c>
      <c r="C16258" t="s">
        <v>19943</v>
      </c>
      <c r="D16258">
        <v>39.039200000000001</v>
      </c>
      <c r="E16258">
        <v>-77.072299999999998</v>
      </c>
      <c r="F16258" t="s">
        <v>530</v>
      </c>
      <c r="G16258" t="s">
        <v>531</v>
      </c>
      <c r="H16258" t="s">
        <v>532</v>
      </c>
      <c r="I16258" t="s">
        <v>588</v>
      </c>
      <c r="K16258">
        <v>9347</v>
      </c>
      <c r="L16258">
        <v>1840031382</v>
      </c>
    </row>
    <row r="16259" spans="1:12" x14ac:dyDescent="0.45">
      <c r="A16259" t="str">
        <f t="shared" ref="A16259:A16322" si="254">CONCATENATE(B16259,", ",I16259,", ",F16259)</f>
        <v>North Kingstown, Rhode Island, United States</v>
      </c>
      <c r="B16259" t="s">
        <v>19944</v>
      </c>
      <c r="C16259" t="s">
        <v>19944</v>
      </c>
      <c r="D16259">
        <v>41.5687</v>
      </c>
      <c r="E16259">
        <v>-71.462900000000005</v>
      </c>
      <c r="F16259" t="s">
        <v>530</v>
      </c>
      <c r="G16259" t="s">
        <v>531</v>
      </c>
      <c r="H16259" t="s">
        <v>532</v>
      </c>
      <c r="I16259" t="s">
        <v>3666</v>
      </c>
      <c r="K16259">
        <v>26207</v>
      </c>
      <c r="L16259">
        <v>1840066135</v>
      </c>
    </row>
    <row r="16260" spans="1:12" x14ac:dyDescent="0.45">
      <c r="A16260" t="str">
        <f t="shared" si="254"/>
        <v>North Las Vegas, Nevada, United States</v>
      </c>
      <c r="B16260" t="s">
        <v>19945</v>
      </c>
      <c r="C16260" t="s">
        <v>19945</v>
      </c>
      <c r="D16260">
        <v>36.287999999999997</v>
      </c>
      <c r="E16260">
        <v>-115.09010000000001</v>
      </c>
      <c r="F16260" t="s">
        <v>530</v>
      </c>
      <c r="G16260" t="s">
        <v>531</v>
      </c>
      <c r="H16260" t="s">
        <v>532</v>
      </c>
      <c r="I16260" t="s">
        <v>5052</v>
      </c>
      <c r="K16260">
        <v>251974</v>
      </c>
      <c r="L16260">
        <v>1840020363</v>
      </c>
    </row>
    <row r="16261" spans="1:12" x14ac:dyDescent="0.45">
      <c r="A16261" t="str">
        <f t="shared" si="254"/>
        <v>North Lauderdale, Florida, United States</v>
      </c>
      <c r="B16261" t="s">
        <v>19946</v>
      </c>
      <c r="C16261" t="s">
        <v>19946</v>
      </c>
      <c r="D16261">
        <v>26.211300000000001</v>
      </c>
      <c r="E16261">
        <v>-80.2209</v>
      </c>
      <c r="F16261" t="s">
        <v>530</v>
      </c>
      <c r="G16261" t="s">
        <v>531</v>
      </c>
      <c r="H16261" t="s">
        <v>532</v>
      </c>
      <c r="I16261" t="s">
        <v>1378</v>
      </c>
      <c r="K16261">
        <v>44262</v>
      </c>
      <c r="L16261">
        <v>1840015138</v>
      </c>
    </row>
    <row r="16262" spans="1:12" x14ac:dyDescent="0.45">
      <c r="A16262" t="str">
        <f t="shared" si="254"/>
        <v>North Laurel, Maryland, United States</v>
      </c>
      <c r="B16262" t="s">
        <v>19947</v>
      </c>
      <c r="C16262" t="s">
        <v>19947</v>
      </c>
      <c r="D16262">
        <v>39.128599999999999</v>
      </c>
      <c r="E16262">
        <v>-76.8476</v>
      </c>
      <c r="F16262" t="s">
        <v>530</v>
      </c>
      <c r="G16262" t="s">
        <v>531</v>
      </c>
      <c r="H16262" t="s">
        <v>532</v>
      </c>
      <c r="I16262" t="s">
        <v>588</v>
      </c>
      <c r="K16262">
        <v>24621</v>
      </c>
      <c r="L16262">
        <v>1840031495</v>
      </c>
    </row>
    <row r="16263" spans="1:12" x14ac:dyDescent="0.45">
      <c r="A16263" t="str">
        <f t="shared" si="254"/>
        <v>North Lebanon, Pennsylvania, United States</v>
      </c>
      <c r="B16263" t="s">
        <v>19948</v>
      </c>
      <c r="C16263" t="s">
        <v>19948</v>
      </c>
      <c r="D16263">
        <v>40.366799999999998</v>
      </c>
      <c r="E16263">
        <v>-76.421499999999995</v>
      </c>
      <c r="F16263" t="s">
        <v>530</v>
      </c>
      <c r="G16263" t="s">
        <v>531</v>
      </c>
      <c r="H16263" t="s">
        <v>532</v>
      </c>
      <c r="I16263" t="s">
        <v>620</v>
      </c>
      <c r="K16263">
        <v>11863</v>
      </c>
      <c r="L16263">
        <v>1840143428</v>
      </c>
    </row>
    <row r="16264" spans="1:12" x14ac:dyDescent="0.45">
      <c r="A16264" t="str">
        <f t="shared" si="254"/>
        <v>North Liberty, Iowa, United States</v>
      </c>
      <c r="B16264" t="s">
        <v>19949</v>
      </c>
      <c r="C16264" t="s">
        <v>19949</v>
      </c>
      <c r="D16264">
        <v>41.7438</v>
      </c>
      <c r="E16264">
        <v>-91.611000000000004</v>
      </c>
      <c r="F16264" t="s">
        <v>530</v>
      </c>
      <c r="G16264" t="s">
        <v>531</v>
      </c>
      <c r="H16264" t="s">
        <v>532</v>
      </c>
      <c r="I16264" t="s">
        <v>1552</v>
      </c>
      <c r="K16264">
        <v>19501</v>
      </c>
      <c r="L16264">
        <v>1840008179</v>
      </c>
    </row>
    <row r="16265" spans="1:12" x14ac:dyDescent="0.45">
      <c r="A16265" t="str">
        <f t="shared" si="254"/>
        <v>North Lindenhurst, New York, United States</v>
      </c>
      <c r="B16265" t="s">
        <v>19950</v>
      </c>
      <c r="C16265" t="s">
        <v>19950</v>
      </c>
      <c r="D16265">
        <v>40.7072</v>
      </c>
      <c r="E16265">
        <v>-73.385900000000007</v>
      </c>
      <c r="F16265" t="s">
        <v>530</v>
      </c>
      <c r="G16265" t="s">
        <v>531</v>
      </c>
      <c r="H16265" t="s">
        <v>532</v>
      </c>
      <c r="I16265" t="s">
        <v>803</v>
      </c>
      <c r="K16265">
        <v>10584</v>
      </c>
      <c r="L16265">
        <v>1840005058</v>
      </c>
    </row>
    <row r="16266" spans="1:12" x14ac:dyDescent="0.45">
      <c r="A16266" t="str">
        <f t="shared" si="254"/>
        <v>North Little Rock, Arkansas, United States</v>
      </c>
      <c r="B16266" t="s">
        <v>19951</v>
      </c>
      <c r="C16266" t="s">
        <v>19951</v>
      </c>
      <c r="D16266">
        <v>34.780799999999999</v>
      </c>
      <c r="E16266">
        <v>-92.237099999999998</v>
      </c>
      <c r="F16266" t="s">
        <v>530</v>
      </c>
      <c r="G16266" t="s">
        <v>531</v>
      </c>
      <c r="H16266" t="s">
        <v>532</v>
      </c>
      <c r="I16266" t="s">
        <v>1616</v>
      </c>
      <c r="K16266">
        <v>65903</v>
      </c>
      <c r="L16266">
        <v>1840014632</v>
      </c>
    </row>
    <row r="16267" spans="1:12" x14ac:dyDescent="0.45">
      <c r="A16267" t="str">
        <f t="shared" si="254"/>
        <v>North Logan, Utah, United States</v>
      </c>
      <c r="B16267" t="s">
        <v>19952</v>
      </c>
      <c r="C16267" t="s">
        <v>19952</v>
      </c>
      <c r="D16267">
        <v>41.7759</v>
      </c>
      <c r="E16267">
        <v>-111.8066</v>
      </c>
      <c r="F16267" t="s">
        <v>530</v>
      </c>
      <c r="G16267" t="s">
        <v>531</v>
      </c>
      <c r="H16267" t="s">
        <v>532</v>
      </c>
      <c r="I16267" t="s">
        <v>1667</v>
      </c>
      <c r="K16267">
        <v>11237</v>
      </c>
      <c r="L16267">
        <v>1840020114</v>
      </c>
    </row>
    <row r="16268" spans="1:12" x14ac:dyDescent="0.45">
      <c r="A16268" t="str">
        <f t="shared" si="254"/>
        <v>North Londonderry, Pennsylvania, United States</v>
      </c>
      <c r="B16268" t="s">
        <v>19953</v>
      </c>
      <c r="C16268" t="s">
        <v>19953</v>
      </c>
      <c r="D16268">
        <v>40.322699999999998</v>
      </c>
      <c r="E16268">
        <v>-76.586699999999993</v>
      </c>
      <c r="F16268" t="s">
        <v>530</v>
      </c>
      <c r="G16268" t="s">
        <v>531</v>
      </c>
      <c r="H16268" t="s">
        <v>532</v>
      </c>
      <c r="I16268" t="s">
        <v>620</v>
      </c>
      <c r="K16268">
        <v>8419</v>
      </c>
      <c r="L16268">
        <v>1840149647</v>
      </c>
    </row>
    <row r="16269" spans="1:12" x14ac:dyDescent="0.45">
      <c r="A16269" t="str">
        <f t="shared" si="254"/>
        <v>North Lynnwood, Washington, United States</v>
      </c>
      <c r="B16269" t="s">
        <v>19954</v>
      </c>
      <c r="C16269" t="s">
        <v>19954</v>
      </c>
      <c r="D16269">
        <v>47.853299999999997</v>
      </c>
      <c r="E16269">
        <v>-122.2762</v>
      </c>
      <c r="F16269" t="s">
        <v>530</v>
      </c>
      <c r="G16269" t="s">
        <v>531</v>
      </c>
      <c r="H16269" t="s">
        <v>532</v>
      </c>
      <c r="I16269" t="s">
        <v>585</v>
      </c>
      <c r="K16269">
        <v>21608</v>
      </c>
      <c r="L16269">
        <v>1840037895</v>
      </c>
    </row>
    <row r="16270" spans="1:12" x14ac:dyDescent="0.45">
      <c r="A16270" t="str">
        <f t="shared" si="254"/>
        <v>North Mackay, Queensland, Australia</v>
      </c>
      <c r="B16270" t="s">
        <v>19955</v>
      </c>
      <c r="C16270" t="s">
        <v>19955</v>
      </c>
      <c r="D16270">
        <v>-21.121600000000001</v>
      </c>
      <c r="E16270">
        <v>149.17830000000001</v>
      </c>
      <c r="F16270" t="s">
        <v>830</v>
      </c>
      <c r="G16270" t="s">
        <v>831</v>
      </c>
      <c r="H16270" t="s">
        <v>832</v>
      </c>
      <c r="I16270" t="s">
        <v>1959</v>
      </c>
      <c r="K16270">
        <v>5933</v>
      </c>
      <c r="L16270">
        <v>1036075287</v>
      </c>
    </row>
    <row r="16271" spans="1:12" x14ac:dyDescent="0.45">
      <c r="A16271" t="str">
        <f t="shared" si="254"/>
        <v>North Madison, Ohio, United States</v>
      </c>
      <c r="B16271" t="s">
        <v>19956</v>
      </c>
      <c r="C16271" t="s">
        <v>19956</v>
      </c>
      <c r="D16271">
        <v>41.829799999999999</v>
      </c>
      <c r="E16271">
        <v>-81.051100000000005</v>
      </c>
      <c r="F16271" t="s">
        <v>530</v>
      </c>
      <c r="G16271" t="s">
        <v>531</v>
      </c>
      <c r="H16271" t="s">
        <v>532</v>
      </c>
      <c r="I16271" t="s">
        <v>799</v>
      </c>
      <c r="K16271">
        <v>8573</v>
      </c>
      <c r="L16271">
        <v>1840004801</v>
      </c>
    </row>
    <row r="16272" spans="1:12" x14ac:dyDescent="0.45">
      <c r="A16272" t="str">
        <f t="shared" si="254"/>
        <v>North Manchester, Indiana, United States</v>
      </c>
      <c r="B16272" t="s">
        <v>19957</v>
      </c>
      <c r="C16272" t="s">
        <v>19957</v>
      </c>
      <c r="D16272">
        <v>41.004399999999997</v>
      </c>
      <c r="E16272">
        <v>-85.775000000000006</v>
      </c>
      <c r="F16272" t="s">
        <v>530</v>
      </c>
      <c r="G16272" t="s">
        <v>531</v>
      </c>
      <c r="H16272" t="s">
        <v>532</v>
      </c>
      <c r="I16272" t="s">
        <v>1964</v>
      </c>
      <c r="K16272">
        <v>5671</v>
      </c>
      <c r="L16272">
        <v>1840009360</v>
      </c>
    </row>
    <row r="16273" spans="1:12" x14ac:dyDescent="0.45">
      <c r="A16273" t="str">
        <f t="shared" si="254"/>
        <v>North Mankato, Minnesota, United States</v>
      </c>
      <c r="B16273" t="s">
        <v>19958</v>
      </c>
      <c r="C16273" t="s">
        <v>19958</v>
      </c>
      <c r="D16273">
        <v>44.1813</v>
      </c>
      <c r="E16273">
        <v>-94.038700000000006</v>
      </c>
      <c r="F16273" t="s">
        <v>530</v>
      </c>
      <c r="G16273" t="s">
        <v>531</v>
      </c>
      <c r="H16273" t="s">
        <v>532</v>
      </c>
      <c r="I16273" t="s">
        <v>1433</v>
      </c>
      <c r="K16273">
        <v>13948</v>
      </c>
      <c r="L16273">
        <v>1840007896</v>
      </c>
    </row>
    <row r="16274" spans="1:12" x14ac:dyDescent="0.45">
      <c r="A16274" t="str">
        <f t="shared" si="254"/>
        <v>North Massapequa, New York, United States</v>
      </c>
      <c r="B16274" t="s">
        <v>19959</v>
      </c>
      <c r="C16274" t="s">
        <v>19959</v>
      </c>
      <c r="D16274">
        <v>40.703099999999999</v>
      </c>
      <c r="E16274">
        <v>-73.467799999999997</v>
      </c>
      <c r="F16274" t="s">
        <v>530</v>
      </c>
      <c r="G16274" t="s">
        <v>531</v>
      </c>
      <c r="H16274" t="s">
        <v>532</v>
      </c>
      <c r="I16274" t="s">
        <v>803</v>
      </c>
      <c r="K16274">
        <v>18609</v>
      </c>
      <c r="L16274">
        <v>1840005241</v>
      </c>
    </row>
    <row r="16275" spans="1:12" x14ac:dyDescent="0.45">
      <c r="A16275" t="str">
        <f t="shared" si="254"/>
        <v>North Merrick, New York, United States</v>
      </c>
      <c r="B16275" t="s">
        <v>19960</v>
      </c>
      <c r="C16275" t="s">
        <v>19960</v>
      </c>
      <c r="D16275">
        <v>40.687100000000001</v>
      </c>
      <c r="E16275">
        <v>-73.561499999999995</v>
      </c>
      <c r="F16275" t="s">
        <v>530</v>
      </c>
      <c r="G16275" t="s">
        <v>531</v>
      </c>
      <c r="H16275" t="s">
        <v>532</v>
      </c>
      <c r="I16275" t="s">
        <v>803</v>
      </c>
      <c r="K16275">
        <v>12232</v>
      </c>
      <c r="L16275">
        <v>1840005242</v>
      </c>
    </row>
    <row r="16276" spans="1:12" x14ac:dyDescent="0.45">
      <c r="A16276" t="str">
        <f t="shared" si="254"/>
        <v>North Miami, Florida, United States</v>
      </c>
      <c r="B16276" t="s">
        <v>19961</v>
      </c>
      <c r="C16276" t="s">
        <v>19961</v>
      </c>
      <c r="D16276">
        <v>25.900700000000001</v>
      </c>
      <c r="E16276">
        <v>-80.168599999999998</v>
      </c>
      <c r="F16276" t="s">
        <v>530</v>
      </c>
      <c r="G16276" t="s">
        <v>531</v>
      </c>
      <c r="H16276" t="s">
        <v>532</v>
      </c>
      <c r="I16276" t="s">
        <v>1378</v>
      </c>
      <c r="K16276">
        <v>62822</v>
      </c>
      <c r="L16276">
        <v>1840015154</v>
      </c>
    </row>
    <row r="16277" spans="1:12" x14ac:dyDescent="0.45">
      <c r="A16277" t="str">
        <f t="shared" si="254"/>
        <v>North Miami Beach, Florida, United States</v>
      </c>
      <c r="B16277" t="s">
        <v>19962</v>
      </c>
      <c r="C16277" t="s">
        <v>19962</v>
      </c>
      <c r="D16277">
        <v>25.930199999999999</v>
      </c>
      <c r="E16277">
        <v>-80.165999999999997</v>
      </c>
      <c r="F16277" t="s">
        <v>530</v>
      </c>
      <c r="G16277" t="s">
        <v>531</v>
      </c>
      <c r="H16277" t="s">
        <v>532</v>
      </c>
      <c r="I16277" t="s">
        <v>1378</v>
      </c>
      <c r="K16277">
        <v>43041</v>
      </c>
      <c r="L16277">
        <v>1840015155</v>
      </c>
    </row>
    <row r="16278" spans="1:12" x14ac:dyDescent="0.45">
      <c r="A16278" t="str">
        <f t="shared" si="254"/>
        <v>North Middlesex, Ontario, Canada</v>
      </c>
      <c r="B16278" t="s">
        <v>19963</v>
      </c>
      <c r="C16278" t="s">
        <v>19963</v>
      </c>
      <c r="D16278">
        <v>43.15</v>
      </c>
      <c r="E16278">
        <v>-81.633300000000006</v>
      </c>
      <c r="F16278" t="s">
        <v>541</v>
      </c>
      <c r="G16278" t="s">
        <v>542</v>
      </c>
      <c r="H16278" t="s">
        <v>543</v>
      </c>
      <c r="I16278" t="s">
        <v>857</v>
      </c>
      <c r="K16278">
        <v>6352</v>
      </c>
      <c r="L16278">
        <v>1124001914</v>
      </c>
    </row>
    <row r="16279" spans="1:12" x14ac:dyDescent="0.45">
      <c r="A16279" t="str">
        <f t="shared" si="254"/>
        <v>North Middleton, Pennsylvania, United States</v>
      </c>
      <c r="B16279" t="s">
        <v>19964</v>
      </c>
      <c r="C16279" t="s">
        <v>19964</v>
      </c>
      <c r="D16279">
        <v>40.246200000000002</v>
      </c>
      <c r="E16279">
        <v>-77.216800000000006</v>
      </c>
      <c r="F16279" t="s">
        <v>530</v>
      </c>
      <c r="G16279" t="s">
        <v>531</v>
      </c>
      <c r="H16279" t="s">
        <v>532</v>
      </c>
      <c r="I16279" t="s">
        <v>620</v>
      </c>
      <c r="K16279">
        <v>11499</v>
      </c>
      <c r="L16279">
        <v>1840144641</v>
      </c>
    </row>
    <row r="16280" spans="1:12" x14ac:dyDescent="0.45">
      <c r="A16280" t="str">
        <f t="shared" si="254"/>
        <v>North Myrtle Beach, South Carolina, United States</v>
      </c>
      <c r="B16280" t="s">
        <v>19965</v>
      </c>
      <c r="C16280" t="s">
        <v>19965</v>
      </c>
      <c r="D16280">
        <v>33.823</v>
      </c>
      <c r="E16280">
        <v>-78.7089</v>
      </c>
      <c r="F16280" t="s">
        <v>530</v>
      </c>
      <c r="G16280" t="s">
        <v>531</v>
      </c>
      <c r="H16280" t="s">
        <v>532</v>
      </c>
      <c r="I16280" t="s">
        <v>534</v>
      </c>
      <c r="K16280">
        <v>16819</v>
      </c>
      <c r="L16280">
        <v>1840014718</v>
      </c>
    </row>
    <row r="16281" spans="1:12" x14ac:dyDescent="0.45">
      <c r="A16281" t="str">
        <f t="shared" si="254"/>
        <v>North New Hyde Park, New York, United States</v>
      </c>
      <c r="B16281" t="s">
        <v>19966</v>
      </c>
      <c r="C16281" t="s">
        <v>19966</v>
      </c>
      <c r="D16281">
        <v>40.746000000000002</v>
      </c>
      <c r="E16281">
        <v>-73.687600000000003</v>
      </c>
      <c r="F16281" t="s">
        <v>530</v>
      </c>
      <c r="G16281" t="s">
        <v>531</v>
      </c>
      <c r="H16281" t="s">
        <v>532</v>
      </c>
      <c r="I16281" t="s">
        <v>803</v>
      </c>
      <c r="K16281">
        <v>15726</v>
      </c>
      <c r="L16281">
        <v>1840005243</v>
      </c>
    </row>
    <row r="16282" spans="1:12" x14ac:dyDescent="0.45">
      <c r="A16282" t="str">
        <f t="shared" si="254"/>
        <v>North Oaks, Minnesota, United States</v>
      </c>
      <c r="B16282" t="s">
        <v>19967</v>
      </c>
      <c r="C16282" t="s">
        <v>19967</v>
      </c>
      <c r="D16282">
        <v>45.100200000000001</v>
      </c>
      <c r="E16282">
        <v>-93.088200000000001</v>
      </c>
      <c r="F16282" t="s">
        <v>530</v>
      </c>
      <c r="G16282" t="s">
        <v>531</v>
      </c>
      <c r="H16282" t="s">
        <v>532</v>
      </c>
      <c r="I16282" t="s">
        <v>1433</v>
      </c>
      <c r="K16282">
        <v>5351</v>
      </c>
      <c r="L16282">
        <v>1840007842</v>
      </c>
    </row>
    <row r="16283" spans="1:12" x14ac:dyDescent="0.45">
      <c r="A16283" t="str">
        <f t="shared" si="254"/>
        <v>North Ogden, Utah, United States</v>
      </c>
      <c r="B16283" t="s">
        <v>19968</v>
      </c>
      <c r="C16283" t="s">
        <v>19968</v>
      </c>
      <c r="D16283">
        <v>41.3123</v>
      </c>
      <c r="E16283">
        <v>-111.9585</v>
      </c>
      <c r="F16283" t="s">
        <v>530</v>
      </c>
      <c r="G16283" t="s">
        <v>531</v>
      </c>
      <c r="H16283" t="s">
        <v>532</v>
      </c>
      <c r="I16283" t="s">
        <v>1667</v>
      </c>
      <c r="K16283">
        <v>20582</v>
      </c>
      <c r="L16283">
        <v>1840020134</v>
      </c>
    </row>
    <row r="16284" spans="1:12" x14ac:dyDescent="0.45">
      <c r="A16284" t="str">
        <f t="shared" si="254"/>
        <v>North Olmsted, Ohio, United States</v>
      </c>
      <c r="B16284" t="s">
        <v>19969</v>
      </c>
      <c r="C16284" t="s">
        <v>19969</v>
      </c>
      <c r="D16284">
        <v>41.414999999999999</v>
      </c>
      <c r="E16284">
        <v>-81.918999999999997</v>
      </c>
      <c r="F16284" t="s">
        <v>530</v>
      </c>
      <c r="G16284" t="s">
        <v>531</v>
      </c>
      <c r="H16284" t="s">
        <v>532</v>
      </c>
      <c r="I16284" t="s">
        <v>799</v>
      </c>
      <c r="K16284">
        <v>31341</v>
      </c>
      <c r="L16284">
        <v>1840003400</v>
      </c>
    </row>
    <row r="16285" spans="1:12" x14ac:dyDescent="0.45">
      <c r="A16285" t="str">
        <f t="shared" si="254"/>
        <v>North Palm Beach, Florida, United States</v>
      </c>
      <c r="B16285" t="s">
        <v>19970</v>
      </c>
      <c r="C16285" t="s">
        <v>19970</v>
      </c>
      <c r="D16285">
        <v>26.8216</v>
      </c>
      <c r="E16285">
        <v>-80.057599999999994</v>
      </c>
      <c r="F16285" t="s">
        <v>530</v>
      </c>
      <c r="G16285" t="s">
        <v>531</v>
      </c>
      <c r="H16285" t="s">
        <v>532</v>
      </c>
      <c r="I16285" t="s">
        <v>1378</v>
      </c>
      <c r="K16285">
        <v>13127</v>
      </c>
      <c r="L16285">
        <v>1840018307</v>
      </c>
    </row>
    <row r="16286" spans="1:12" x14ac:dyDescent="0.45">
      <c r="A16286" t="str">
        <f t="shared" si="254"/>
        <v>North Patchogue, New York, United States</v>
      </c>
      <c r="B16286" t="s">
        <v>19971</v>
      </c>
      <c r="C16286" t="s">
        <v>19971</v>
      </c>
      <c r="D16286">
        <v>40.783299999999997</v>
      </c>
      <c r="E16286">
        <v>-73.023399999999995</v>
      </c>
      <c r="F16286" t="s">
        <v>530</v>
      </c>
      <c r="G16286" t="s">
        <v>531</v>
      </c>
      <c r="H16286" t="s">
        <v>532</v>
      </c>
      <c r="I16286" t="s">
        <v>803</v>
      </c>
      <c r="K16286">
        <v>7561</v>
      </c>
      <c r="L16286">
        <v>1840005059</v>
      </c>
    </row>
    <row r="16287" spans="1:12" x14ac:dyDescent="0.45">
      <c r="A16287" t="str">
        <f t="shared" si="254"/>
        <v>North Perth, Ontario, Canada</v>
      </c>
      <c r="B16287" t="s">
        <v>19972</v>
      </c>
      <c r="C16287" t="s">
        <v>19972</v>
      </c>
      <c r="D16287">
        <v>43.73</v>
      </c>
      <c r="E16287">
        <v>-80.95</v>
      </c>
      <c r="F16287" t="s">
        <v>541</v>
      </c>
      <c r="G16287" t="s">
        <v>542</v>
      </c>
      <c r="H16287" t="s">
        <v>543</v>
      </c>
      <c r="I16287" t="s">
        <v>857</v>
      </c>
      <c r="K16287">
        <v>13130</v>
      </c>
      <c r="L16287">
        <v>1124000749</v>
      </c>
    </row>
    <row r="16288" spans="1:12" x14ac:dyDescent="0.45">
      <c r="A16288" t="str">
        <f t="shared" si="254"/>
        <v>North Petherton, Somerset, United Kingdom</v>
      </c>
      <c r="B16288" t="s">
        <v>19973</v>
      </c>
      <c r="C16288" t="s">
        <v>19973</v>
      </c>
      <c r="D16288">
        <v>51.091000000000001</v>
      </c>
      <c r="E16288">
        <v>-3.0129999999999999</v>
      </c>
      <c r="F16288" t="s">
        <v>536</v>
      </c>
      <c r="G16288" t="s">
        <v>537</v>
      </c>
      <c r="H16288" t="s">
        <v>538</v>
      </c>
      <c r="I16288" t="s">
        <v>5267</v>
      </c>
      <c r="K16288">
        <v>6730</v>
      </c>
      <c r="L16288">
        <v>1826303123</v>
      </c>
    </row>
    <row r="16289" spans="1:12" x14ac:dyDescent="0.45">
      <c r="A16289" t="str">
        <f t="shared" si="254"/>
        <v>North Plainfield, New Jersey, United States</v>
      </c>
      <c r="B16289" t="s">
        <v>19974</v>
      </c>
      <c r="C16289" t="s">
        <v>19974</v>
      </c>
      <c r="D16289">
        <v>40.620899999999999</v>
      </c>
      <c r="E16289">
        <v>-74.438599999999994</v>
      </c>
      <c r="F16289" t="s">
        <v>530</v>
      </c>
      <c r="G16289" t="s">
        <v>531</v>
      </c>
      <c r="H16289" t="s">
        <v>532</v>
      </c>
      <c r="I16289" t="s">
        <v>587</v>
      </c>
      <c r="K16289">
        <v>21289</v>
      </c>
      <c r="L16289">
        <v>1840001059</v>
      </c>
    </row>
    <row r="16290" spans="1:12" x14ac:dyDescent="0.45">
      <c r="A16290" t="str">
        <f t="shared" si="254"/>
        <v>North Platte, Nebraska, United States</v>
      </c>
      <c r="B16290" t="s">
        <v>19975</v>
      </c>
      <c r="C16290" t="s">
        <v>19975</v>
      </c>
      <c r="D16290">
        <v>41.126600000000003</v>
      </c>
      <c r="E16290">
        <v>-100.764</v>
      </c>
      <c r="F16290" t="s">
        <v>530</v>
      </c>
      <c r="G16290" t="s">
        <v>531</v>
      </c>
      <c r="H16290" t="s">
        <v>532</v>
      </c>
      <c r="I16290" t="s">
        <v>1604</v>
      </c>
      <c r="K16290">
        <v>24098</v>
      </c>
      <c r="L16290">
        <v>1840008251</v>
      </c>
    </row>
    <row r="16291" spans="1:12" x14ac:dyDescent="0.45">
      <c r="A16291" t="str">
        <f t="shared" si="254"/>
        <v>North Port, Florida, United States</v>
      </c>
      <c r="B16291" t="s">
        <v>19976</v>
      </c>
      <c r="C16291" t="s">
        <v>19976</v>
      </c>
      <c r="D16291">
        <v>27.057700000000001</v>
      </c>
      <c r="E16291">
        <v>-82.197500000000005</v>
      </c>
      <c r="F16291" t="s">
        <v>530</v>
      </c>
      <c r="G16291" t="s">
        <v>531</v>
      </c>
      <c r="H16291" t="s">
        <v>532</v>
      </c>
      <c r="I16291" t="s">
        <v>1378</v>
      </c>
      <c r="K16291">
        <v>209070</v>
      </c>
      <c r="L16291">
        <v>1840015120</v>
      </c>
    </row>
    <row r="16292" spans="1:12" x14ac:dyDescent="0.45">
      <c r="A16292" t="str">
        <f t="shared" si="254"/>
        <v>North Potomac, Maryland, United States</v>
      </c>
      <c r="B16292" t="s">
        <v>19977</v>
      </c>
      <c r="C16292" t="s">
        <v>19977</v>
      </c>
      <c r="D16292">
        <v>39.095500000000001</v>
      </c>
      <c r="E16292">
        <v>-77.237200000000001</v>
      </c>
      <c r="F16292" t="s">
        <v>530</v>
      </c>
      <c r="G16292" t="s">
        <v>531</v>
      </c>
      <c r="H16292" t="s">
        <v>532</v>
      </c>
      <c r="I16292" t="s">
        <v>588</v>
      </c>
      <c r="K16292">
        <v>24148</v>
      </c>
      <c r="L16292">
        <v>1840005835</v>
      </c>
    </row>
    <row r="16293" spans="1:12" x14ac:dyDescent="0.45">
      <c r="A16293" t="str">
        <f t="shared" si="254"/>
        <v>North Providence, Rhode Island, United States</v>
      </c>
      <c r="B16293" t="s">
        <v>19978</v>
      </c>
      <c r="C16293" t="s">
        <v>19978</v>
      </c>
      <c r="D16293">
        <v>41.861600000000003</v>
      </c>
      <c r="E16293">
        <v>-71.457499999999996</v>
      </c>
      <c r="F16293" t="s">
        <v>530</v>
      </c>
      <c r="G16293" t="s">
        <v>531</v>
      </c>
      <c r="H16293" t="s">
        <v>532</v>
      </c>
      <c r="I16293" t="s">
        <v>3666</v>
      </c>
      <c r="K16293">
        <v>32459</v>
      </c>
      <c r="L16293">
        <v>1840106198</v>
      </c>
    </row>
    <row r="16294" spans="1:12" x14ac:dyDescent="0.45">
      <c r="A16294" t="str">
        <f t="shared" si="254"/>
        <v>North Reading, Massachusetts, United States</v>
      </c>
      <c r="B16294" t="s">
        <v>19979</v>
      </c>
      <c r="C16294" t="s">
        <v>19979</v>
      </c>
      <c r="D16294">
        <v>42.581600000000002</v>
      </c>
      <c r="E16294">
        <v>-71.087599999999995</v>
      </c>
      <c r="F16294" t="s">
        <v>530</v>
      </c>
      <c r="G16294" t="s">
        <v>531</v>
      </c>
      <c r="H16294" t="s">
        <v>532</v>
      </c>
      <c r="I16294" t="s">
        <v>621</v>
      </c>
      <c r="K16294">
        <v>15642</v>
      </c>
      <c r="L16294">
        <v>1840053482</v>
      </c>
    </row>
    <row r="16295" spans="1:12" x14ac:dyDescent="0.45">
      <c r="A16295" t="str">
        <f t="shared" si="254"/>
        <v>North Richland Hills, Texas, United States</v>
      </c>
      <c r="B16295" t="s">
        <v>19980</v>
      </c>
      <c r="C16295" t="s">
        <v>19980</v>
      </c>
      <c r="D16295">
        <v>32.860500000000002</v>
      </c>
      <c r="E16295">
        <v>-97.218000000000004</v>
      </c>
      <c r="F16295" t="s">
        <v>530</v>
      </c>
      <c r="G16295" t="s">
        <v>531</v>
      </c>
      <c r="H16295" t="s">
        <v>532</v>
      </c>
      <c r="I16295" t="s">
        <v>610</v>
      </c>
      <c r="K16295">
        <v>70670</v>
      </c>
      <c r="L16295">
        <v>1840020703</v>
      </c>
    </row>
    <row r="16296" spans="1:12" x14ac:dyDescent="0.45">
      <c r="A16296" t="str">
        <f t="shared" si="254"/>
        <v>North Ridgeville, Ohio, United States</v>
      </c>
      <c r="B16296" t="s">
        <v>19981</v>
      </c>
      <c r="C16296" t="s">
        <v>19981</v>
      </c>
      <c r="D16296">
        <v>41.385100000000001</v>
      </c>
      <c r="E16296">
        <v>-82.019400000000005</v>
      </c>
      <c r="F16296" t="s">
        <v>530</v>
      </c>
      <c r="G16296" t="s">
        <v>531</v>
      </c>
      <c r="H16296" t="s">
        <v>532</v>
      </c>
      <c r="I16296" t="s">
        <v>799</v>
      </c>
      <c r="K16296">
        <v>34392</v>
      </c>
      <c r="L16296">
        <v>1840000645</v>
      </c>
    </row>
    <row r="16297" spans="1:12" x14ac:dyDescent="0.45">
      <c r="A16297" t="str">
        <f t="shared" si="254"/>
        <v>North Riverside, Illinois, United States</v>
      </c>
      <c r="B16297" t="s">
        <v>19982</v>
      </c>
      <c r="C16297" t="s">
        <v>19982</v>
      </c>
      <c r="D16297">
        <v>41.8461</v>
      </c>
      <c r="E16297">
        <v>-87.826300000000003</v>
      </c>
      <c r="F16297" t="s">
        <v>530</v>
      </c>
      <c r="G16297" t="s">
        <v>531</v>
      </c>
      <c r="H16297" t="s">
        <v>532</v>
      </c>
      <c r="I16297" t="s">
        <v>824</v>
      </c>
      <c r="K16297">
        <v>6429</v>
      </c>
      <c r="L16297">
        <v>1840011303</v>
      </c>
    </row>
    <row r="16298" spans="1:12" x14ac:dyDescent="0.45">
      <c r="A16298" t="str">
        <f t="shared" si="254"/>
        <v>North Royalton, Ohio, United States</v>
      </c>
      <c r="B16298" t="s">
        <v>19983</v>
      </c>
      <c r="C16298" t="s">
        <v>19983</v>
      </c>
      <c r="D16298">
        <v>41.313800000000001</v>
      </c>
      <c r="E16298">
        <v>-81.745199999999997</v>
      </c>
      <c r="F16298" t="s">
        <v>530</v>
      </c>
      <c r="G16298" t="s">
        <v>531</v>
      </c>
      <c r="H16298" t="s">
        <v>532</v>
      </c>
      <c r="I16298" t="s">
        <v>799</v>
      </c>
      <c r="K16298">
        <v>30068</v>
      </c>
      <c r="L16298">
        <v>1840003402</v>
      </c>
    </row>
    <row r="16299" spans="1:12" x14ac:dyDescent="0.45">
      <c r="A16299" t="str">
        <f t="shared" si="254"/>
        <v>North Saanich, British Columbia, Canada</v>
      </c>
      <c r="B16299" t="s">
        <v>19984</v>
      </c>
      <c r="C16299" t="s">
        <v>19984</v>
      </c>
      <c r="D16299">
        <v>48.614199999999997</v>
      </c>
      <c r="E16299">
        <v>-123.42</v>
      </c>
      <c r="F16299" t="s">
        <v>541</v>
      </c>
      <c r="G16299" t="s">
        <v>542</v>
      </c>
      <c r="H16299" t="s">
        <v>543</v>
      </c>
      <c r="I16299" t="s">
        <v>544</v>
      </c>
      <c r="K16299">
        <v>11249</v>
      </c>
      <c r="L16299">
        <v>1124000779</v>
      </c>
    </row>
    <row r="16300" spans="1:12" x14ac:dyDescent="0.45">
      <c r="A16300" t="str">
        <f t="shared" si="254"/>
        <v>North Salem, New York, United States</v>
      </c>
      <c r="B16300" t="s">
        <v>19985</v>
      </c>
      <c r="C16300" t="s">
        <v>19985</v>
      </c>
      <c r="D16300">
        <v>41.332999999999998</v>
      </c>
      <c r="E16300">
        <v>-73.604200000000006</v>
      </c>
      <c r="F16300" t="s">
        <v>530</v>
      </c>
      <c r="G16300" t="s">
        <v>531</v>
      </c>
      <c r="H16300" t="s">
        <v>532</v>
      </c>
      <c r="I16300" t="s">
        <v>803</v>
      </c>
      <c r="K16300">
        <v>5172</v>
      </c>
      <c r="L16300">
        <v>1840024004</v>
      </c>
    </row>
    <row r="16301" spans="1:12" x14ac:dyDescent="0.45">
      <c r="A16301" t="str">
        <f t="shared" si="254"/>
        <v>North Salt Lake, Utah, United States</v>
      </c>
      <c r="B16301" t="s">
        <v>19986</v>
      </c>
      <c r="C16301" t="s">
        <v>19986</v>
      </c>
      <c r="D16301">
        <v>40.843899999999998</v>
      </c>
      <c r="E16301">
        <v>-111.9187</v>
      </c>
      <c r="F16301" t="s">
        <v>530</v>
      </c>
      <c r="G16301" t="s">
        <v>531</v>
      </c>
      <c r="H16301" t="s">
        <v>532</v>
      </c>
      <c r="I16301" t="s">
        <v>1667</v>
      </c>
      <c r="K16301">
        <v>20948</v>
      </c>
      <c r="L16301">
        <v>1840020144</v>
      </c>
    </row>
    <row r="16302" spans="1:12" x14ac:dyDescent="0.45">
      <c r="A16302" t="str">
        <f t="shared" si="254"/>
        <v>North Sarasota, Florida, United States</v>
      </c>
      <c r="B16302" t="s">
        <v>19987</v>
      </c>
      <c r="C16302" t="s">
        <v>19987</v>
      </c>
      <c r="D16302">
        <v>27.371099999999998</v>
      </c>
      <c r="E16302">
        <v>-82.517700000000005</v>
      </c>
      <c r="F16302" t="s">
        <v>530</v>
      </c>
      <c r="G16302" t="s">
        <v>531</v>
      </c>
      <c r="H16302" t="s">
        <v>532</v>
      </c>
      <c r="I16302" t="s">
        <v>1378</v>
      </c>
      <c r="K16302">
        <v>8997</v>
      </c>
      <c r="L16302">
        <v>1840029061</v>
      </c>
    </row>
    <row r="16303" spans="1:12" x14ac:dyDescent="0.45">
      <c r="A16303" t="str">
        <f t="shared" si="254"/>
        <v>North Sewickley, Pennsylvania, United States</v>
      </c>
      <c r="B16303" t="s">
        <v>19988</v>
      </c>
      <c r="C16303" t="s">
        <v>19988</v>
      </c>
      <c r="D16303">
        <v>40.805500000000002</v>
      </c>
      <c r="E16303">
        <v>-80.283699999999996</v>
      </c>
      <c r="F16303" t="s">
        <v>530</v>
      </c>
      <c r="G16303" t="s">
        <v>531</v>
      </c>
      <c r="H16303" t="s">
        <v>532</v>
      </c>
      <c r="I16303" t="s">
        <v>620</v>
      </c>
      <c r="K16303">
        <v>5444</v>
      </c>
      <c r="L16303">
        <v>1840100618</v>
      </c>
    </row>
    <row r="16304" spans="1:12" x14ac:dyDescent="0.45">
      <c r="A16304" t="str">
        <f t="shared" si="254"/>
        <v>North Shields, North Tyneside, United Kingdom</v>
      </c>
      <c r="B16304" t="s">
        <v>19989</v>
      </c>
      <c r="C16304" t="s">
        <v>19989</v>
      </c>
      <c r="D16304">
        <v>55.009700000000002</v>
      </c>
      <c r="E16304">
        <v>-1.4448000000000001</v>
      </c>
      <c r="F16304" t="s">
        <v>536</v>
      </c>
      <c r="G16304" t="s">
        <v>537</v>
      </c>
      <c r="H16304" t="s">
        <v>538</v>
      </c>
      <c r="I16304" t="s">
        <v>7868</v>
      </c>
      <c r="K16304">
        <v>34423</v>
      </c>
      <c r="L16304">
        <v>1826426225</v>
      </c>
    </row>
    <row r="16305" spans="1:12" x14ac:dyDescent="0.45">
      <c r="A16305" t="str">
        <f t="shared" si="254"/>
        <v>North Smithfield, Rhode Island, United States</v>
      </c>
      <c r="B16305" t="s">
        <v>19990</v>
      </c>
      <c r="C16305" t="s">
        <v>19990</v>
      </c>
      <c r="D16305">
        <v>41.972700000000003</v>
      </c>
      <c r="E16305">
        <v>-71.551400000000001</v>
      </c>
      <c r="F16305" t="s">
        <v>530</v>
      </c>
      <c r="G16305" t="s">
        <v>531</v>
      </c>
      <c r="H16305" t="s">
        <v>532</v>
      </c>
      <c r="I16305" t="s">
        <v>3666</v>
      </c>
      <c r="K16305">
        <v>12349</v>
      </c>
      <c r="L16305">
        <v>1840106199</v>
      </c>
    </row>
    <row r="16306" spans="1:12" x14ac:dyDescent="0.45">
      <c r="A16306" t="str">
        <f t="shared" si="254"/>
        <v>North Springfield, Virginia, United States</v>
      </c>
      <c r="B16306" t="s">
        <v>19991</v>
      </c>
      <c r="C16306" t="s">
        <v>19991</v>
      </c>
      <c r="D16306">
        <v>38.802399999999999</v>
      </c>
      <c r="E16306">
        <v>-77.202799999999996</v>
      </c>
      <c r="F16306" t="s">
        <v>530</v>
      </c>
      <c r="G16306" t="s">
        <v>531</v>
      </c>
      <c r="H16306" t="s">
        <v>532</v>
      </c>
      <c r="I16306" t="s">
        <v>618</v>
      </c>
      <c r="K16306">
        <v>7644</v>
      </c>
      <c r="L16306">
        <v>1840006022</v>
      </c>
    </row>
    <row r="16307" spans="1:12" x14ac:dyDescent="0.45">
      <c r="A16307" t="str">
        <f t="shared" si="254"/>
        <v>North St. Paul, Minnesota, United States</v>
      </c>
      <c r="B16307" t="s">
        <v>19992</v>
      </c>
      <c r="C16307" t="s">
        <v>19992</v>
      </c>
      <c r="D16307">
        <v>45.0137</v>
      </c>
      <c r="E16307">
        <v>-92.999499999999998</v>
      </c>
      <c r="F16307" t="s">
        <v>530</v>
      </c>
      <c r="G16307" t="s">
        <v>531</v>
      </c>
      <c r="H16307" t="s">
        <v>532</v>
      </c>
      <c r="I16307" t="s">
        <v>1433</v>
      </c>
      <c r="K16307">
        <v>12506</v>
      </c>
      <c r="L16307">
        <v>1840007843</v>
      </c>
    </row>
    <row r="16308" spans="1:12" x14ac:dyDescent="0.45">
      <c r="A16308" t="str">
        <f t="shared" si="254"/>
        <v>North Star, Delaware, United States</v>
      </c>
      <c r="B16308" t="s">
        <v>19993</v>
      </c>
      <c r="C16308" t="s">
        <v>19993</v>
      </c>
      <c r="D16308">
        <v>39.755000000000003</v>
      </c>
      <c r="E16308">
        <v>-75.733099999999993</v>
      </c>
      <c r="F16308" t="s">
        <v>530</v>
      </c>
      <c r="G16308" t="s">
        <v>531</v>
      </c>
      <c r="H16308" t="s">
        <v>532</v>
      </c>
      <c r="I16308" t="s">
        <v>3873</v>
      </c>
      <c r="K16308">
        <v>7441</v>
      </c>
      <c r="L16308">
        <v>1840028615</v>
      </c>
    </row>
    <row r="16309" spans="1:12" x14ac:dyDescent="0.45">
      <c r="A16309" t="str">
        <f t="shared" si="254"/>
        <v>North Stonington, Connecticut, United States</v>
      </c>
      <c r="B16309" t="s">
        <v>19994</v>
      </c>
      <c r="C16309" t="s">
        <v>19994</v>
      </c>
      <c r="D16309">
        <v>41.469700000000003</v>
      </c>
      <c r="E16309">
        <v>-71.875500000000002</v>
      </c>
      <c r="F16309" t="s">
        <v>530</v>
      </c>
      <c r="G16309" t="s">
        <v>531</v>
      </c>
      <c r="H16309" t="s">
        <v>532</v>
      </c>
      <c r="I16309" t="s">
        <v>2109</v>
      </c>
      <c r="K16309">
        <v>5242</v>
      </c>
      <c r="L16309">
        <v>1840035516</v>
      </c>
    </row>
    <row r="16310" spans="1:12" x14ac:dyDescent="0.45">
      <c r="A16310" t="str">
        <f t="shared" si="254"/>
        <v>North Stormont, Ontario, Canada</v>
      </c>
      <c r="B16310" t="s">
        <v>19995</v>
      </c>
      <c r="C16310" t="s">
        <v>19995</v>
      </c>
      <c r="D16310">
        <v>45.216700000000003</v>
      </c>
      <c r="E16310">
        <v>-75</v>
      </c>
      <c r="F16310" t="s">
        <v>541</v>
      </c>
      <c r="G16310" t="s">
        <v>542</v>
      </c>
      <c r="H16310" t="s">
        <v>543</v>
      </c>
      <c r="I16310" t="s">
        <v>857</v>
      </c>
      <c r="K16310">
        <v>6873</v>
      </c>
      <c r="L16310">
        <v>1124000261</v>
      </c>
    </row>
    <row r="16311" spans="1:12" x14ac:dyDescent="0.45">
      <c r="A16311" t="str">
        <f t="shared" si="254"/>
        <v>North Strabane, Pennsylvania, United States</v>
      </c>
      <c r="B16311" t="s">
        <v>19996</v>
      </c>
      <c r="C16311" t="s">
        <v>19996</v>
      </c>
      <c r="D16311">
        <v>40.227899999999998</v>
      </c>
      <c r="E16311">
        <v>-80.148799999999994</v>
      </c>
      <c r="F16311" t="s">
        <v>530</v>
      </c>
      <c r="G16311" t="s">
        <v>531</v>
      </c>
      <c r="H16311" t="s">
        <v>532</v>
      </c>
      <c r="I16311" t="s">
        <v>620</v>
      </c>
      <c r="K16311">
        <v>14388</v>
      </c>
      <c r="L16311">
        <v>1840147984</v>
      </c>
    </row>
    <row r="16312" spans="1:12" x14ac:dyDescent="0.45">
      <c r="A16312" t="str">
        <f t="shared" si="254"/>
        <v>North Syracuse, New York, United States</v>
      </c>
      <c r="B16312" t="s">
        <v>19997</v>
      </c>
      <c r="C16312" t="s">
        <v>19997</v>
      </c>
      <c r="D16312">
        <v>43.133899999999997</v>
      </c>
      <c r="E16312">
        <v>-76.130600000000001</v>
      </c>
      <c r="F16312" t="s">
        <v>530</v>
      </c>
      <c r="G16312" t="s">
        <v>531</v>
      </c>
      <c r="H16312" t="s">
        <v>532</v>
      </c>
      <c r="I16312" t="s">
        <v>803</v>
      </c>
      <c r="K16312">
        <v>6628</v>
      </c>
      <c r="L16312">
        <v>1840004326</v>
      </c>
    </row>
    <row r="16313" spans="1:12" x14ac:dyDescent="0.45">
      <c r="A16313" t="str">
        <f t="shared" si="254"/>
        <v>North Tamborine, Queensland, Australia</v>
      </c>
      <c r="B16313" t="s">
        <v>19998</v>
      </c>
      <c r="C16313" t="s">
        <v>19998</v>
      </c>
      <c r="D16313">
        <v>-27.9694</v>
      </c>
      <c r="E16313">
        <v>153.19919999999999</v>
      </c>
      <c r="F16313" t="s">
        <v>830</v>
      </c>
      <c r="G16313" t="s">
        <v>831</v>
      </c>
      <c r="H16313" t="s">
        <v>832</v>
      </c>
      <c r="I16313" t="s">
        <v>1959</v>
      </c>
      <c r="K16313">
        <v>7506</v>
      </c>
      <c r="L16313">
        <v>1036063516</v>
      </c>
    </row>
    <row r="16314" spans="1:12" x14ac:dyDescent="0.45">
      <c r="A16314" t="str">
        <f t="shared" si="254"/>
        <v>North Tidworth, Wiltshire, United Kingdom</v>
      </c>
      <c r="B16314" t="s">
        <v>19999</v>
      </c>
      <c r="C16314" t="s">
        <v>19999</v>
      </c>
      <c r="D16314">
        <v>51.237000000000002</v>
      </c>
      <c r="E16314">
        <v>-1.6639999999999999</v>
      </c>
      <c r="F16314" t="s">
        <v>536</v>
      </c>
      <c r="G16314" t="s">
        <v>537</v>
      </c>
      <c r="H16314" t="s">
        <v>538</v>
      </c>
      <c r="I16314" t="s">
        <v>1835</v>
      </c>
      <c r="K16314">
        <v>10621</v>
      </c>
      <c r="L16314">
        <v>1826577257</v>
      </c>
    </row>
    <row r="16315" spans="1:12" x14ac:dyDescent="0.45">
      <c r="A16315" t="str">
        <f t="shared" si="254"/>
        <v>North Tonawanda, New York, United States</v>
      </c>
      <c r="B16315" t="s">
        <v>20000</v>
      </c>
      <c r="C16315" t="s">
        <v>20000</v>
      </c>
      <c r="D16315">
        <v>43.045699999999997</v>
      </c>
      <c r="E16315">
        <v>-78.865899999999996</v>
      </c>
      <c r="F16315" t="s">
        <v>530</v>
      </c>
      <c r="G16315" t="s">
        <v>531</v>
      </c>
      <c r="H16315" t="s">
        <v>532</v>
      </c>
      <c r="I16315" t="s">
        <v>803</v>
      </c>
      <c r="K16315">
        <v>30245</v>
      </c>
      <c r="L16315">
        <v>1840000372</v>
      </c>
    </row>
    <row r="16316" spans="1:12" x14ac:dyDescent="0.45">
      <c r="A16316" t="str">
        <f t="shared" si="254"/>
        <v>North Tustin, California, United States</v>
      </c>
      <c r="B16316" t="s">
        <v>20001</v>
      </c>
      <c r="C16316" t="s">
        <v>20001</v>
      </c>
      <c r="D16316">
        <v>33.764400000000002</v>
      </c>
      <c r="E16316">
        <v>-117.7945</v>
      </c>
      <c r="F16316" t="s">
        <v>530</v>
      </c>
      <c r="G16316" t="s">
        <v>531</v>
      </c>
      <c r="H16316" t="s">
        <v>532</v>
      </c>
      <c r="I16316" t="s">
        <v>754</v>
      </c>
      <c r="K16316">
        <v>24736</v>
      </c>
      <c r="L16316">
        <v>1840019319</v>
      </c>
    </row>
    <row r="16317" spans="1:12" x14ac:dyDescent="0.45">
      <c r="A16317" t="str">
        <f t="shared" si="254"/>
        <v>North Union, Pennsylvania, United States</v>
      </c>
      <c r="B16317" t="s">
        <v>20002</v>
      </c>
      <c r="C16317" t="s">
        <v>20002</v>
      </c>
      <c r="D16317">
        <v>39.910200000000003</v>
      </c>
      <c r="E16317">
        <v>-79.673100000000005</v>
      </c>
      <c r="F16317" t="s">
        <v>530</v>
      </c>
      <c r="G16317" t="s">
        <v>531</v>
      </c>
      <c r="H16317" t="s">
        <v>532</v>
      </c>
      <c r="I16317" t="s">
        <v>620</v>
      </c>
      <c r="K16317">
        <v>12342</v>
      </c>
      <c r="L16317">
        <v>1840149586</v>
      </c>
    </row>
    <row r="16318" spans="1:12" x14ac:dyDescent="0.45">
      <c r="A16318" t="str">
        <f t="shared" si="254"/>
        <v>North Valley, New Mexico, United States</v>
      </c>
      <c r="B16318" t="s">
        <v>20003</v>
      </c>
      <c r="C16318" t="s">
        <v>20003</v>
      </c>
      <c r="D16318">
        <v>35.1736</v>
      </c>
      <c r="E16318">
        <v>-106.62309999999999</v>
      </c>
      <c r="F16318" t="s">
        <v>530</v>
      </c>
      <c r="G16318" t="s">
        <v>531</v>
      </c>
      <c r="H16318" t="s">
        <v>532</v>
      </c>
      <c r="I16318" t="s">
        <v>1402</v>
      </c>
      <c r="K16318">
        <v>12242</v>
      </c>
      <c r="L16318">
        <v>1840033721</v>
      </c>
    </row>
    <row r="16319" spans="1:12" x14ac:dyDescent="0.45">
      <c r="A16319" t="str">
        <f t="shared" si="254"/>
        <v>North Valley Stream, New York, United States</v>
      </c>
      <c r="B16319" t="s">
        <v>20004</v>
      </c>
      <c r="C16319" t="s">
        <v>20004</v>
      </c>
      <c r="D16319">
        <v>40.683999999999997</v>
      </c>
      <c r="E16319">
        <v>-73.707700000000003</v>
      </c>
      <c r="F16319" t="s">
        <v>530</v>
      </c>
      <c r="G16319" t="s">
        <v>531</v>
      </c>
      <c r="H16319" t="s">
        <v>532</v>
      </c>
      <c r="I16319" t="s">
        <v>803</v>
      </c>
      <c r="K16319">
        <v>19202</v>
      </c>
      <c r="L16319">
        <v>1840005244</v>
      </c>
    </row>
    <row r="16320" spans="1:12" x14ac:dyDescent="0.45">
      <c r="A16320" t="str">
        <f t="shared" si="254"/>
        <v>North Vancouver, British Columbia, Canada</v>
      </c>
      <c r="B16320" t="s">
        <v>20005</v>
      </c>
      <c r="C16320" t="s">
        <v>20005</v>
      </c>
      <c r="D16320">
        <v>49.364100000000001</v>
      </c>
      <c r="E16320">
        <v>-123.00660000000001</v>
      </c>
      <c r="F16320" t="s">
        <v>541</v>
      </c>
      <c r="G16320" t="s">
        <v>542</v>
      </c>
      <c r="H16320" t="s">
        <v>543</v>
      </c>
      <c r="I16320" t="s">
        <v>544</v>
      </c>
      <c r="K16320">
        <v>85935</v>
      </c>
      <c r="L16320">
        <v>1124000146</v>
      </c>
    </row>
    <row r="16321" spans="1:12" x14ac:dyDescent="0.45">
      <c r="A16321" t="str">
        <f t="shared" si="254"/>
        <v>North Vernon, Indiana, United States</v>
      </c>
      <c r="B16321" t="s">
        <v>20006</v>
      </c>
      <c r="C16321" t="s">
        <v>20006</v>
      </c>
      <c r="D16321">
        <v>39.017000000000003</v>
      </c>
      <c r="E16321">
        <v>-85.631699999999995</v>
      </c>
      <c r="F16321" t="s">
        <v>530</v>
      </c>
      <c r="G16321" t="s">
        <v>531</v>
      </c>
      <c r="H16321" t="s">
        <v>532</v>
      </c>
      <c r="I16321" t="s">
        <v>1964</v>
      </c>
      <c r="K16321">
        <v>11310</v>
      </c>
      <c r="L16321">
        <v>1840008549</v>
      </c>
    </row>
    <row r="16322" spans="1:12" x14ac:dyDescent="0.45">
      <c r="A16322" t="str">
        <f t="shared" si="254"/>
        <v>North Versailles, Pennsylvania, United States</v>
      </c>
      <c r="B16322" t="s">
        <v>20007</v>
      </c>
      <c r="C16322" t="s">
        <v>20007</v>
      </c>
      <c r="D16322">
        <v>40.378399999999999</v>
      </c>
      <c r="E16322">
        <v>-79.808300000000003</v>
      </c>
      <c r="F16322" t="s">
        <v>530</v>
      </c>
      <c r="G16322" t="s">
        <v>531</v>
      </c>
      <c r="H16322" t="s">
        <v>532</v>
      </c>
      <c r="I16322" t="s">
        <v>620</v>
      </c>
      <c r="K16322">
        <v>10081</v>
      </c>
      <c r="L16322">
        <v>1840133154</v>
      </c>
    </row>
    <row r="16323" spans="1:12" x14ac:dyDescent="0.45">
      <c r="A16323" t="str">
        <f t="shared" ref="A16323:A16386" si="255">CONCATENATE(B16323,", ",I16323,", ",F16323)</f>
        <v>North Walsham, Norfolk, United Kingdom</v>
      </c>
      <c r="B16323" t="s">
        <v>20008</v>
      </c>
      <c r="C16323" t="s">
        <v>20008</v>
      </c>
      <c r="D16323">
        <v>52.820999999999998</v>
      </c>
      <c r="E16323">
        <v>1.387</v>
      </c>
      <c r="F16323" t="s">
        <v>536</v>
      </c>
      <c r="G16323" t="s">
        <v>537</v>
      </c>
      <c r="H16323" t="s">
        <v>538</v>
      </c>
      <c r="I16323" t="s">
        <v>2841</v>
      </c>
      <c r="K16323">
        <v>12634</v>
      </c>
      <c r="L16323">
        <v>1826981933</v>
      </c>
    </row>
    <row r="16324" spans="1:12" x14ac:dyDescent="0.45">
      <c r="A16324" t="str">
        <f t="shared" si="255"/>
        <v>North Wantagh, New York, United States</v>
      </c>
      <c r="B16324" t="s">
        <v>20009</v>
      </c>
      <c r="C16324" t="s">
        <v>20009</v>
      </c>
      <c r="D16324">
        <v>40.698300000000003</v>
      </c>
      <c r="E16324">
        <v>-73.508600000000001</v>
      </c>
      <c r="F16324" t="s">
        <v>530</v>
      </c>
      <c r="G16324" t="s">
        <v>531</v>
      </c>
      <c r="H16324" t="s">
        <v>532</v>
      </c>
      <c r="I16324" t="s">
        <v>803</v>
      </c>
      <c r="K16324">
        <v>11802</v>
      </c>
      <c r="L16324">
        <v>1840005245</v>
      </c>
    </row>
    <row r="16325" spans="1:12" x14ac:dyDescent="0.45">
      <c r="A16325" t="str">
        <f t="shared" si="255"/>
        <v>North Weeki Wachee, Florida, United States</v>
      </c>
      <c r="B16325" t="s">
        <v>20010</v>
      </c>
      <c r="C16325" t="s">
        <v>20010</v>
      </c>
      <c r="D16325">
        <v>28.559100000000001</v>
      </c>
      <c r="E16325">
        <v>-82.553700000000006</v>
      </c>
      <c r="F16325" t="s">
        <v>530</v>
      </c>
      <c r="G16325" t="s">
        <v>531</v>
      </c>
      <c r="H16325" t="s">
        <v>532</v>
      </c>
      <c r="I16325" t="s">
        <v>1378</v>
      </c>
      <c r="K16325">
        <v>7853</v>
      </c>
      <c r="L16325">
        <v>1840073872</v>
      </c>
    </row>
    <row r="16326" spans="1:12" x14ac:dyDescent="0.45">
      <c r="A16326" t="str">
        <f t="shared" si="255"/>
        <v>North Whitehall, Pennsylvania, United States</v>
      </c>
      <c r="B16326" t="s">
        <v>20011</v>
      </c>
      <c r="C16326" t="s">
        <v>20011</v>
      </c>
      <c r="D16326">
        <v>40.679699999999997</v>
      </c>
      <c r="E16326">
        <v>-75.578800000000001</v>
      </c>
      <c r="F16326" t="s">
        <v>530</v>
      </c>
      <c r="G16326" t="s">
        <v>531</v>
      </c>
      <c r="H16326" t="s">
        <v>532</v>
      </c>
      <c r="I16326" t="s">
        <v>620</v>
      </c>
      <c r="K16326">
        <v>16187</v>
      </c>
      <c r="L16326">
        <v>1840149202</v>
      </c>
    </row>
    <row r="16327" spans="1:12" x14ac:dyDescent="0.45">
      <c r="A16327" t="str">
        <f t="shared" si="255"/>
        <v>North Wilkesboro, North Carolina, United States</v>
      </c>
      <c r="B16327" t="s">
        <v>20012</v>
      </c>
      <c r="C16327" t="s">
        <v>20012</v>
      </c>
      <c r="D16327">
        <v>36.172800000000002</v>
      </c>
      <c r="E16327">
        <v>-81.138999999999996</v>
      </c>
      <c r="F16327" t="s">
        <v>530</v>
      </c>
      <c r="G16327" t="s">
        <v>531</v>
      </c>
      <c r="H16327" t="s">
        <v>532</v>
      </c>
      <c r="I16327" t="s">
        <v>589</v>
      </c>
      <c r="K16327">
        <v>18066</v>
      </c>
      <c r="L16327">
        <v>1840016094</v>
      </c>
    </row>
    <row r="16328" spans="1:12" x14ac:dyDescent="0.45">
      <c r="A16328" t="str">
        <f t="shared" si="255"/>
        <v>North Windham, Maine, United States</v>
      </c>
      <c r="B16328" t="s">
        <v>20013</v>
      </c>
      <c r="C16328" t="s">
        <v>20013</v>
      </c>
      <c r="D16328">
        <v>43.823799999999999</v>
      </c>
      <c r="E16328">
        <v>-70.428799999999995</v>
      </c>
      <c r="F16328" t="s">
        <v>530</v>
      </c>
      <c r="G16328" t="s">
        <v>531</v>
      </c>
      <c r="H16328" t="s">
        <v>532</v>
      </c>
      <c r="I16328" t="s">
        <v>2721</v>
      </c>
      <c r="K16328">
        <v>5820</v>
      </c>
      <c r="L16328">
        <v>1840002553</v>
      </c>
    </row>
    <row r="16329" spans="1:12" x14ac:dyDescent="0.45">
      <c r="A16329" t="str">
        <f t="shared" si="255"/>
        <v>Northallerton, North Yorkshire, United Kingdom</v>
      </c>
      <c r="B16329" t="s">
        <v>20014</v>
      </c>
      <c r="C16329" t="s">
        <v>20014</v>
      </c>
      <c r="D16329">
        <v>54.337800000000001</v>
      </c>
      <c r="E16329">
        <v>-1.4285000000000001</v>
      </c>
      <c r="F16329" t="s">
        <v>536</v>
      </c>
      <c r="G16329" t="s">
        <v>537</v>
      </c>
      <c r="H16329" t="s">
        <v>538</v>
      </c>
      <c r="I16329" t="s">
        <v>4509</v>
      </c>
      <c r="K16329">
        <v>16832</v>
      </c>
      <c r="L16329">
        <v>1826697671</v>
      </c>
    </row>
    <row r="16330" spans="1:12" x14ac:dyDescent="0.45">
      <c r="A16330" t="str">
        <f t="shared" si="255"/>
        <v>Northam, Devon, United Kingdom</v>
      </c>
      <c r="B16330" t="s">
        <v>20015</v>
      </c>
      <c r="C16330" t="s">
        <v>20015</v>
      </c>
      <c r="D16330">
        <v>51.039299999999997</v>
      </c>
      <c r="E16330">
        <v>-4.2103999999999999</v>
      </c>
      <c r="F16330" t="s">
        <v>536</v>
      </c>
      <c r="G16330" t="s">
        <v>537</v>
      </c>
      <c r="H16330" t="s">
        <v>538</v>
      </c>
      <c r="I16330" t="s">
        <v>2809</v>
      </c>
      <c r="K16330">
        <v>7489</v>
      </c>
      <c r="L16330">
        <v>1826338973</v>
      </c>
    </row>
    <row r="16331" spans="1:12" x14ac:dyDescent="0.45">
      <c r="A16331" t="str">
        <f t="shared" si="255"/>
        <v>Northam, Western Australia, Australia</v>
      </c>
      <c r="B16331" t="s">
        <v>20015</v>
      </c>
      <c r="C16331" t="s">
        <v>20015</v>
      </c>
      <c r="D16331">
        <v>-31.653099999999998</v>
      </c>
      <c r="E16331">
        <v>116.6661</v>
      </c>
      <c r="F16331" t="s">
        <v>830</v>
      </c>
      <c r="G16331" t="s">
        <v>831</v>
      </c>
      <c r="H16331" t="s">
        <v>832</v>
      </c>
      <c r="I16331" t="s">
        <v>1427</v>
      </c>
      <c r="K16331">
        <v>6548</v>
      </c>
      <c r="L16331">
        <v>1036868267</v>
      </c>
    </row>
    <row r="16332" spans="1:12" x14ac:dyDescent="0.45">
      <c r="A16332" t="str">
        <f t="shared" si="255"/>
        <v>Northampton, Massachusetts, United States</v>
      </c>
      <c r="B16332" t="s">
        <v>20016</v>
      </c>
      <c r="C16332" t="s">
        <v>20016</v>
      </c>
      <c r="D16332">
        <v>42.326599999999999</v>
      </c>
      <c r="E16332">
        <v>-72.674499999999995</v>
      </c>
      <c r="F16332" t="s">
        <v>530</v>
      </c>
      <c r="G16332" t="s">
        <v>531</v>
      </c>
      <c r="H16332" t="s">
        <v>532</v>
      </c>
      <c r="I16332" t="s">
        <v>621</v>
      </c>
      <c r="K16332">
        <v>28451</v>
      </c>
      <c r="L16332">
        <v>1840000451</v>
      </c>
    </row>
    <row r="16333" spans="1:12" x14ac:dyDescent="0.45">
      <c r="A16333" t="str">
        <f t="shared" si="255"/>
        <v>Northampton, Pennsylvania, United States</v>
      </c>
      <c r="B16333" t="s">
        <v>20016</v>
      </c>
      <c r="C16333" t="s">
        <v>20016</v>
      </c>
      <c r="D16333">
        <v>40.686599999999999</v>
      </c>
      <c r="E16333">
        <v>-75.490399999999994</v>
      </c>
      <c r="F16333" t="s">
        <v>530</v>
      </c>
      <c r="G16333" t="s">
        <v>531</v>
      </c>
      <c r="H16333" t="s">
        <v>532</v>
      </c>
      <c r="I16333" t="s">
        <v>620</v>
      </c>
      <c r="K16333">
        <v>9870</v>
      </c>
      <c r="L16333">
        <v>1840000975</v>
      </c>
    </row>
    <row r="16334" spans="1:12" x14ac:dyDescent="0.45">
      <c r="A16334" t="str">
        <f t="shared" si="255"/>
        <v>Northampton Township, Pennsylvania, United States</v>
      </c>
      <c r="B16334" t="s">
        <v>20017</v>
      </c>
      <c r="C16334" t="s">
        <v>20017</v>
      </c>
      <c r="D16334">
        <v>40.2104</v>
      </c>
      <c r="E16334">
        <v>-75.001400000000004</v>
      </c>
      <c r="F16334" t="s">
        <v>530</v>
      </c>
      <c r="G16334" t="s">
        <v>531</v>
      </c>
      <c r="H16334" t="s">
        <v>532</v>
      </c>
      <c r="I16334" t="s">
        <v>620</v>
      </c>
      <c r="K16334">
        <v>39312</v>
      </c>
      <c r="L16334">
        <v>1840151117</v>
      </c>
    </row>
    <row r="16335" spans="1:12" x14ac:dyDescent="0.45">
      <c r="A16335" t="str">
        <f t="shared" si="255"/>
        <v>Northborough, Massachusetts, United States</v>
      </c>
      <c r="B16335" t="s">
        <v>20018</v>
      </c>
      <c r="C16335" t="s">
        <v>20018</v>
      </c>
      <c r="D16335">
        <v>42.323099999999997</v>
      </c>
      <c r="E16335">
        <v>-71.646199999999993</v>
      </c>
      <c r="F16335" t="s">
        <v>530</v>
      </c>
      <c r="G16335" t="s">
        <v>531</v>
      </c>
      <c r="H16335" t="s">
        <v>532</v>
      </c>
      <c r="I16335" t="s">
        <v>621</v>
      </c>
      <c r="K16335">
        <v>14985</v>
      </c>
      <c r="L16335">
        <v>1840053597</v>
      </c>
    </row>
    <row r="16336" spans="1:12" x14ac:dyDescent="0.45">
      <c r="A16336" t="str">
        <f t="shared" si="255"/>
        <v>Northbridge, Massachusetts, United States</v>
      </c>
      <c r="B16336" t="s">
        <v>20019</v>
      </c>
      <c r="C16336" t="s">
        <v>20019</v>
      </c>
      <c r="D16336">
        <v>42.13</v>
      </c>
      <c r="E16336">
        <v>-71.654700000000005</v>
      </c>
      <c r="F16336" t="s">
        <v>530</v>
      </c>
      <c r="G16336" t="s">
        <v>531</v>
      </c>
      <c r="H16336" t="s">
        <v>532</v>
      </c>
      <c r="I16336" t="s">
        <v>621</v>
      </c>
      <c r="K16336">
        <v>16522</v>
      </c>
      <c r="L16336">
        <v>1840053598</v>
      </c>
    </row>
    <row r="16337" spans="1:12" x14ac:dyDescent="0.45">
      <c r="A16337" t="str">
        <f t="shared" si="255"/>
        <v>Northbrook, Ohio, United States</v>
      </c>
      <c r="B16337" t="s">
        <v>20020</v>
      </c>
      <c r="C16337" t="s">
        <v>20020</v>
      </c>
      <c r="D16337">
        <v>39.246699999999997</v>
      </c>
      <c r="E16337">
        <v>-84.579599999999999</v>
      </c>
      <c r="F16337" t="s">
        <v>530</v>
      </c>
      <c r="G16337" t="s">
        <v>531</v>
      </c>
      <c r="H16337" t="s">
        <v>532</v>
      </c>
      <c r="I16337" t="s">
        <v>799</v>
      </c>
      <c r="K16337">
        <v>10832</v>
      </c>
      <c r="L16337">
        <v>1840034123</v>
      </c>
    </row>
    <row r="16338" spans="1:12" x14ac:dyDescent="0.45">
      <c r="A16338" t="str">
        <f t="shared" si="255"/>
        <v>Northbrook, Illinois, United States</v>
      </c>
      <c r="B16338" t="s">
        <v>20020</v>
      </c>
      <c r="C16338" t="s">
        <v>20020</v>
      </c>
      <c r="D16338">
        <v>42.129199999999997</v>
      </c>
      <c r="E16338">
        <v>-87.835300000000004</v>
      </c>
      <c r="F16338" t="s">
        <v>530</v>
      </c>
      <c r="G16338" t="s">
        <v>531</v>
      </c>
      <c r="H16338" t="s">
        <v>532</v>
      </c>
      <c r="I16338" t="s">
        <v>824</v>
      </c>
      <c r="K16338">
        <v>32958</v>
      </c>
      <c r="L16338">
        <v>1840011304</v>
      </c>
    </row>
    <row r="16339" spans="1:12" x14ac:dyDescent="0.45">
      <c r="A16339" t="str">
        <f t="shared" si="255"/>
        <v>Northcote, Auckland, New Zealand</v>
      </c>
      <c r="B16339" t="s">
        <v>20021</v>
      </c>
      <c r="C16339" t="s">
        <v>20021</v>
      </c>
      <c r="D16339">
        <v>-36.7913</v>
      </c>
      <c r="E16339">
        <v>174.7758</v>
      </c>
      <c r="F16339" t="s">
        <v>1518</v>
      </c>
      <c r="G16339" t="s">
        <v>1519</v>
      </c>
      <c r="H16339" t="s">
        <v>1520</v>
      </c>
      <c r="I16339" t="s">
        <v>2727</v>
      </c>
      <c r="K16339">
        <v>205605</v>
      </c>
      <c r="L16339">
        <v>1554717659</v>
      </c>
    </row>
    <row r="16340" spans="1:12" x14ac:dyDescent="0.45">
      <c r="A16340" t="str">
        <f t="shared" si="255"/>
        <v>Northdale, Florida, United States</v>
      </c>
      <c r="B16340" t="s">
        <v>20022</v>
      </c>
      <c r="C16340" t="s">
        <v>20022</v>
      </c>
      <c r="D16340">
        <v>28.105799999999999</v>
      </c>
      <c r="E16340">
        <v>-82.526300000000006</v>
      </c>
      <c r="F16340" t="s">
        <v>530</v>
      </c>
      <c r="G16340" t="s">
        <v>531</v>
      </c>
      <c r="H16340" t="s">
        <v>532</v>
      </c>
      <c r="I16340" t="s">
        <v>1378</v>
      </c>
      <c r="K16340">
        <v>22529</v>
      </c>
      <c r="L16340">
        <v>1840029107</v>
      </c>
    </row>
    <row r="16341" spans="1:12" x14ac:dyDescent="0.45">
      <c r="A16341" t="str">
        <f t="shared" si="255"/>
        <v>Northeim, Lower Saxony, Germany</v>
      </c>
      <c r="B16341" t="s">
        <v>20023</v>
      </c>
      <c r="C16341" t="s">
        <v>20023</v>
      </c>
      <c r="D16341">
        <v>51.706699999999998</v>
      </c>
      <c r="E16341">
        <v>10.001099999999999</v>
      </c>
      <c r="F16341" t="s">
        <v>441</v>
      </c>
      <c r="G16341" t="s">
        <v>442</v>
      </c>
      <c r="H16341" t="s">
        <v>443</v>
      </c>
      <c r="I16341" t="s">
        <v>735</v>
      </c>
      <c r="J16341" t="s">
        <v>366</v>
      </c>
      <c r="K16341">
        <v>29107</v>
      </c>
      <c r="L16341">
        <v>1276938853</v>
      </c>
    </row>
    <row r="16342" spans="1:12" x14ac:dyDescent="0.45">
      <c r="A16342" t="str">
        <f t="shared" si="255"/>
        <v>Northenden, Manchester, United Kingdom</v>
      </c>
      <c r="B16342" t="s">
        <v>20024</v>
      </c>
      <c r="C16342" t="s">
        <v>20024</v>
      </c>
      <c r="D16342">
        <v>53.407499999999999</v>
      </c>
      <c r="E16342">
        <v>-2.2583000000000002</v>
      </c>
      <c r="F16342" t="s">
        <v>536</v>
      </c>
      <c r="G16342" t="s">
        <v>537</v>
      </c>
      <c r="H16342" t="s">
        <v>538</v>
      </c>
      <c r="I16342" t="s">
        <v>3124</v>
      </c>
      <c r="K16342">
        <v>15200</v>
      </c>
      <c r="L16342">
        <v>1826100514</v>
      </c>
    </row>
    <row r="16343" spans="1:12" x14ac:dyDescent="0.45">
      <c r="A16343" t="str">
        <f t="shared" si="255"/>
        <v>Northern Cambria, Pennsylvania, United States</v>
      </c>
      <c r="B16343" t="s">
        <v>20025</v>
      </c>
      <c r="C16343" t="s">
        <v>20025</v>
      </c>
      <c r="D16343">
        <v>40.656100000000002</v>
      </c>
      <c r="E16343">
        <v>-78.778400000000005</v>
      </c>
      <c r="F16343" t="s">
        <v>530</v>
      </c>
      <c r="G16343" t="s">
        <v>531</v>
      </c>
      <c r="H16343" t="s">
        <v>532</v>
      </c>
      <c r="I16343" t="s">
        <v>620</v>
      </c>
      <c r="K16343">
        <v>5981</v>
      </c>
      <c r="L16343">
        <v>1840001097</v>
      </c>
    </row>
    <row r="16344" spans="1:12" x14ac:dyDescent="0.45">
      <c r="A16344" t="str">
        <f t="shared" si="255"/>
        <v>Northern Rockies, British Columbia, Canada</v>
      </c>
      <c r="B16344" t="s">
        <v>20026</v>
      </c>
      <c r="C16344" t="s">
        <v>20026</v>
      </c>
      <c r="D16344">
        <v>59</v>
      </c>
      <c r="E16344">
        <v>-123.75</v>
      </c>
      <c r="F16344" t="s">
        <v>541</v>
      </c>
      <c r="G16344" t="s">
        <v>542</v>
      </c>
      <c r="H16344" t="s">
        <v>543</v>
      </c>
      <c r="I16344" t="s">
        <v>544</v>
      </c>
      <c r="K16344">
        <v>5393</v>
      </c>
      <c r="L16344">
        <v>1124001362</v>
      </c>
    </row>
    <row r="16345" spans="1:12" x14ac:dyDescent="0.45">
      <c r="A16345" t="str">
        <f t="shared" si="255"/>
        <v>Northfield, Birmingham, United Kingdom</v>
      </c>
      <c r="B16345" t="s">
        <v>20027</v>
      </c>
      <c r="C16345" t="s">
        <v>20027</v>
      </c>
      <c r="D16345">
        <v>52.408000000000001</v>
      </c>
      <c r="E16345">
        <v>-1.9630000000000001</v>
      </c>
      <c r="F16345" t="s">
        <v>536</v>
      </c>
      <c r="G16345" t="s">
        <v>537</v>
      </c>
      <c r="H16345" t="s">
        <v>538</v>
      </c>
      <c r="I16345" t="s">
        <v>4575</v>
      </c>
      <c r="K16345">
        <v>25707</v>
      </c>
      <c r="L16345">
        <v>1826476476</v>
      </c>
    </row>
    <row r="16346" spans="1:12" x14ac:dyDescent="0.45">
      <c r="A16346" t="str">
        <f t="shared" si="255"/>
        <v>Northfield, Minnesota, United States</v>
      </c>
      <c r="B16346" t="s">
        <v>20027</v>
      </c>
      <c r="C16346" t="s">
        <v>20027</v>
      </c>
      <c r="D16346">
        <v>44.454999999999998</v>
      </c>
      <c r="E16346">
        <v>-93.169799999999995</v>
      </c>
      <c r="F16346" t="s">
        <v>530</v>
      </c>
      <c r="G16346" t="s">
        <v>531</v>
      </c>
      <c r="H16346" t="s">
        <v>532</v>
      </c>
      <c r="I16346" t="s">
        <v>1433</v>
      </c>
      <c r="K16346">
        <v>22325</v>
      </c>
      <c r="L16346">
        <v>1840007891</v>
      </c>
    </row>
    <row r="16347" spans="1:12" x14ac:dyDescent="0.45">
      <c r="A16347" t="str">
        <f t="shared" si="255"/>
        <v>Northfield, New Jersey, United States</v>
      </c>
      <c r="B16347" t="s">
        <v>20027</v>
      </c>
      <c r="C16347" t="s">
        <v>20027</v>
      </c>
      <c r="D16347">
        <v>39.3718</v>
      </c>
      <c r="E16347">
        <v>-74.554299999999998</v>
      </c>
      <c r="F16347" t="s">
        <v>530</v>
      </c>
      <c r="G16347" t="s">
        <v>531</v>
      </c>
      <c r="H16347" t="s">
        <v>532</v>
      </c>
      <c r="I16347" t="s">
        <v>587</v>
      </c>
      <c r="K16347">
        <v>8031</v>
      </c>
      <c r="L16347">
        <v>1840001538</v>
      </c>
    </row>
    <row r="16348" spans="1:12" x14ac:dyDescent="0.45">
      <c r="A16348" t="str">
        <f t="shared" si="255"/>
        <v>Northfield, Vermont, United States</v>
      </c>
      <c r="B16348" t="s">
        <v>20027</v>
      </c>
      <c r="C16348" t="s">
        <v>20027</v>
      </c>
      <c r="D16348">
        <v>44.145299999999999</v>
      </c>
      <c r="E16348">
        <v>-72.684100000000001</v>
      </c>
      <c r="F16348" t="s">
        <v>530</v>
      </c>
      <c r="G16348" t="s">
        <v>531</v>
      </c>
      <c r="H16348" t="s">
        <v>532</v>
      </c>
      <c r="I16348" t="s">
        <v>3653</v>
      </c>
      <c r="K16348">
        <v>6061</v>
      </c>
      <c r="L16348">
        <v>1840070960</v>
      </c>
    </row>
    <row r="16349" spans="1:12" x14ac:dyDescent="0.45">
      <c r="A16349" t="str">
        <f t="shared" si="255"/>
        <v>Northfield, Illinois, United States</v>
      </c>
      <c r="B16349" t="s">
        <v>20027</v>
      </c>
      <c r="C16349" t="s">
        <v>20027</v>
      </c>
      <c r="D16349">
        <v>42.102600000000002</v>
      </c>
      <c r="E16349">
        <v>-87.7791</v>
      </c>
      <c r="F16349" t="s">
        <v>530</v>
      </c>
      <c r="G16349" t="s">
        <v>531</v>
      </c>
      <c r="H16349" t="s">
        <v>532</v>
      </c>
      <c r="I16349" t="s">
        <v>824</v>
      </c>
      <c r="K16349">
        <v>5386</v>
      </c>
      <c r="L16349">
        <v>1840011305</v>
      </c>
    </row>
    <row r="16350" spans="1:12" x14ac:dyDescent="0.45">
      <c r="A16350" t="str">
        <f t="shared" si="255"/>
        <v>Northfleet, Kent, United Kingdom</v>
      </c>
      <c r="B16350" t="s">
        <v>20028</v>
      </c>
      <c r="C16350" t="s">
        <v>20028</v>
      </c>
      <c r="D16350">
        <v>51.44</v>
      </c>
      <c r="E16350">
        <v>0.34</v>
      </c>
      <c r="F16350" t="s">
        <v>536</v>
      </c>
      <c r="G16350" t="s">
        <v>537</v>
      </c>
      <c r="H16350" t="s">
        <v>538</v>
      </c>
      <c r="I16350" t="s">
        <v>1606</v>
      </c>
      <c r="K16350">
        <v>29474</v>
      </c>
      <c r="L16350">
        <v>1826633103</v>
      </c>
    </row>
    <row r="16351" spans="1:12" x14ac:dyDescent="0.45">
      <c r="A16351" t="str">
        <f t="shared" si="255"/>
        <v>Northgate, Ohio, United States</v>
      </c>
      <c r="B16351" t="s">
        <v>20029</v>
      </c>
      <c r="C16351" t="s">
        <v>20029</v>
      </c>
      <c r="D16351">
        <v>39.253100000000003</v>
      </c>
      <c r="E16351">
        <v>-84.594300000000004</v>
      </c>
      <c r="F16351" t="s">
        <v>530</v>
      </c>
      <c r="G16351" t="s">
        <v>531</v>
      </c>
      <c r="H16351" t="s">
        <v>532</v>
      </c>
      <c r="I16351" t="s">
        <v>799</v>
      </c>
      <c r="K16351">
        <v>7099</v>
      </c>
      <c r="L16351">
        <v>1840034390</v>
      </c>
    </row>
    <row r="16352" spans="1:12" x14ac:dyDescent="0.45">
      <c r="A16352" t="str">
        <f t="shared" si="255"/>
        <v>Northglenn, Colorado, United States</v>
      </c>
      <c r="B16352" t="s">
        <v>20030</v>
      </c>
      <c r="C16352" t="s">
        <v>20030</v>
      </c>
      <c r="D16352">
        <v>39.910800000000002</v>
      </c>
      <c r="E16352">
        <v>-104.9783</v>
      </c>
      <c r="F16352" t="s">
        <v>530</v>
      </c>
      <c r="G16352" t="s">
        <v>531</v>
      </c>
      <c r="H16352" t="s">
        <v>532</v>
      </c>
      <c r="I16352" t="s">
        <v>1071</v>
      </c>
      <c r="K16352">
        <v>38819</v>
      </c>
      <c r="L16352">
        <v>1840020192</v>
      </c>
    </row>
    <row r="16353" spans="1:12" x14ac:dyDescent="0.45">
      <c r="A16353" t="str">
        <f t="shared" si="255"/>
        <v>Northlake, Illinois, United States</v>
      </c>
      <c r="B16353" t="s">
        <v>20031</v>
      </c>
      <c r="C16353" t="s">
        <v>20031</v>
      </c>
      <c r="D16353">
        <v>41.914299999999997</v>
      </c>
      <c r="E16353">
        <v>-87.9054</v>
      </c>
      <c r="F16353" t="s">
        <v>530</v>
      </c>
      <c r="G16353" t="s">
        <v>531</v>
      </c>
      <c r="H16353" t="s">
        <v>532</v>
      </c>
      <c r="I16353" t="s">
        <v>824</v>
      </c>
      <c r="K16353">
        <v>12161</v>
      </c>
      <c r="L16353">
        <v>1840008131</v>
      </c>
    </row>
    <row r="16354" spans="1:12" x14ac:dyDescent="0.45">
      <c r="A16354" t="str">
        <f t="shared" si="255"/>
        <v>Northolt, Ealing, United Kingdom</v>
      </c>
      <c r="B16354" t="s">
        <v>20032</v>
      </c>
      <c r="C16354" t="s">
        <v>20032</v>
      </c>
      <c r="D16354">
        <v>51.546999999999997</v>
      </c>
      <c r="E16354">
        <v>-0.36199999999999999</v>
      </c>
      <c r="F16354" t="s">
        <v>536</v>
      </c>
      <c r="G16354" t="s">
        <v>537</v>
      </c>
      <c r="H16354" t="s">
        <v>538</v>
      </c>
      <c r="I16354" t="s">
        <v>753</v>
      </c>
      <c r="K16354">
        <v>30304</v>
      </c>
      <c r="L16354">
        <v>1826456422</v>
      </c>
    </row>
    <row r="16355" spans="1:12" x14ac:dyDescent="0.45">
      <c r="A16355" t="str">
        <f t="shared" si="255"/>
        <v>Northport, Alabama, United States</v>
      </c>
      <c r="B16355" t="s">
        <v>20033</v>
      </c>
      <c r="C16355" t="s">
        <v>20033</v>
      </c>
      <c r="D16355">
        <v>33.258899999999997</v>
      </c>
      <c r="E16355">
        <v>-87.598399999999998</v>
      </c>
      <c r="F16355" t="s">
        <v>530</v>
      </c>
      <c r="G16355" t="s">
        <v>531</v>
      </c>
      <c r="H16355" t="s">
        <v>532</v>
      </c>
      <c r="I16355" t="s">
        <v>1371</v>
      </c>
      <c r="K16355">
        <v>26115</v>
      </c>
      <c r="L16355">
        <v>1840014819</v>
      </c>
    </row>
    <row r="16356" spans="1:12" x14ac:dyDescent="0.45">
      <c r="A16356" t="str">
        <f t="shared" si="255"/>
        <v>Northport, New York, United States</v>
      </c>
      <c r="B16356" t="s">
        <v>20033</v>
      </c>
      <c r="C16356" t="s">
        <v>20033</v>
      </c>
      <c r="D16356">
        <v>40.903599999999997</v>
      </c>
      <c r="E16356">
        <v>-73.3446</v>
      </c>
      <c r="F16356" t="s">
        <v>530</v>
      </c>
      <c r="G16356" t="s">
        <v>531</v>
      </c>
      <c r="H16356" t="s">
        <v>532</v>
      </c>
      <c r="I16356" t="s">
        <v>803</v>
      </c>
      <c r="K16356">
        <v>7273</v>
      </c>
      <c r="L16356">
        <v>1840005126</v>
      </c>
    </row>
    <row r="16357" spans="1:12" x14ac:dyDescent="0.45">
      <c r="A16357" t="str">
        <f t="shared" si="255"/>
        <v>Northridge, Ohio, United States</v>
      </c>
      <c r="B16357" t="s">
        <v>20034</v>
      </c>
      <c r="C16357" t="s">
        <v>20034</v>
      </c>
      <c r="D16357">
        <v>39.997100000000003</v>
      </c>
      <c r="E16357">
        <v>-83.777000000000001</v>
      </c>
      <c r="F16357" t="s">
        <v>530</v>
      </c>
      <c r="G16357" t="s">
        <v>531</v>
      </c>
      <c r="H16357" t="s">
        <v>532</v>
      </c>
      <c r="I16357" t="s">
        <v>799</v>
      </c>
      <c r="K16357">
        <v>7343</v>
      </c>
      <c r="L16357">
        <v>1840034124</v>
      </c>
    </row>
    <row r="16358" spans="1:12" x14ac:dyDescent="0.45">
      <c r="A16358" t="str">
        <f t="shared" si="255"/>
        <v>Northumberland, New York, United States</v>
      </c>
      <c r="B16358" t="s">
        <v>1646</v>
      </c>
      <c r="C16358" t="s">
        <v>1646</v>
      </c>
      <c r="D16358">
        <v>43.162100000000002</v>
      </c>
      <c r="E16358">
        <v>-73.630499999999998</v>
      </c>
      <c r="F16358" t="s">
        <v>530</v>
      </c>
      <c r="G16358" t="s">
        <v>531</v>
      </c>
      <c r="H16358" t="s">
        <v>532</v>
      </c>
      <c r="I16358" t="s">
        <v>803</v>
      </c>
      <c r="K16358">
        <v>5135</v>
      </c>
      <c r="L16358">
        <v>1840058355</v>
      </c>
    </row>
    <row r="16359" spans="1:12" x14ac:dyDescent="0.45">
      <c r="A16359" t="str">
        <f t="shared" si="255"/>
        <v>Northview, Michigan, United States</v>
      </c>
      <c r="B16359" t="s">
        <v>20035</v>
      </c>
      <c r="C16359" t="s">
        <v>20035</v>
      </c>
      <c r="D16359">
        <v>43.042700000000004</v>
      </c>
      <c r="E16359">
        <v>-85.601600000000005</v>
      </c>
      <c r="F16359" t="s">
        <v>530</v>
      </c>
      <c r="G16359" t="s">
        <v>531</v>
      </c>
      <c r="H16359" t="s">
        <v>532</v>
      </c>
      <c r="I16359" t="s">
        <v>868</v>
      </c>
      <c r="K16359">
        <v>15391</v>
      </c>
      <c r="L16359">
        <v>1840004305</v>
      </c>
    </row>
    <row r="16360" spans="1:12" x14ac:dyDescent="0.45">
      <c r="A16360" t="str">
        <f t="shared" si="255"/>
        <v>Northville, Michigan, United States</v>
      </c>
      <c r="B16360" t="s">
        <v>20036</v>
      </c>
      <c r="C16360" t="s">
        <v>20036</v>
      </c>
      <c r="D16360">
        <v>42.435499999999998</v>
      </c>
      <c r="E16360">
        <v>-83.489000000000004</v>
      </c>
      <c r="F16360" t="s">
        <v>530</v>
      </c>
      <c r="G16360" t="s">
        <v>531</v>
      </c>
      <c r="H16360" t="s">
        <v>532</v>
      </c>
      <c r="I16360" t="s">
        <v>868</v>
      </c>
      <c r="K16360">
        <v>5958</v>
      </c>
      <c r="L16360">
        <v>1840003958</v>
      </c>
    </row>
    <row r="16361" spans="1:12" x14ac:dyDescent="0.45">
      <c r="A16361" t="str">
        <f t="shared" si="255"/>
        <v>Northwest Harborcreek, Pennsylvania, United States</v>
      </c>
      <c r="B16361" t="s">
        <v>20037</v>
      </c>
      <c r="C16361" t="s">
        <v>20037</v>
      </c>
      <c r="D16361">
        <v>42.1494</v>
      </c>
      <c r="E16361">
        <v>-79.994600000000005</v>
      </c>
      <c r="F16361" t="s">
        <v>530</v>
      </c>
      <c r="G16361" t="s">
        <v>531</v>
      </c>
      <c r="H16361" t="s">
        <v>532</v>
      </c>
      <c r="I16361" t="s">
        <v>620</v>
      </c>
      <c r="K16361">
        <v>9034</v>
      </c>
      <c r="L16361">
        <v>1840035146</v>
      </c>
    </row>
    <row r="16362" spans="1:12" x14ac:dyDescent="0.45">
      <c r="A16362" t="str">
        <f t="shared" si="255"/>
        <v>Northwich, Cheshire West and Chester, United Kingdom</v>
      </c>
      <c r="B16362" t="s">
        <v>20038</v>
      </c>
      <c r="C16362" t="s">
        <v>20038</v>
      </c>
      <c r="D16362">
        <v>53.259</v>
      </c>
      <c r="E16362">
        <v>-2.5179999999999998</v>
      </c>
      <c r="F16362" t="s">
        <v>536</v>
      </c>
      <c r="G16362" t="s">
        <v>537</v>
      </c>
      <c r="H16362" t="s">
        <v>538</v>
      </c>
      <c r="I16362" t="s">
        <v>6821</v>
      </c>
      <c r="K16362">
        <v>19924</v>
      </c>
      <c r="L16362">
        <v>1826122027</v>
      </c>
    </row>
    <row r="16363" spans="1:12" x14ac:dyDescent="0.45">
      <c r="A16363" t="str">
        <f t="shared" si="255"/>
        <v>Northwood, Hertfordshire, United Kingdom</v>
      </c>
      <c r="B16363" t="s">
        <v>20039</v>
      </c>
      <c r="C16363" t="s">
        <v>20039</v>
      </c>
      <c r="D16363">
        <v>51.600999999999999</v>
      </c>
      <c r="E16363">
        <v>-0.41760000000000003</v>
      </c>
      <c r="F16363" t="s">
        <v>536</v>
      </c>
      <c r="G16363" t="s">
        <v>537</v>
      </c>
      <c r="H16363" t="s">
        <v>538</v>
      </c>
      <c r="I16363" t="s">
        <v>539</v>
      </c>
      <c r="K16363">
        <v>22047</v>
      </c>
      <c r="L16363">
        <v>1826980965</v>
      </c>
    </row>
    <row r="16364" spans="1:12" x14ac:dyDescent="0.45">
      <c r="A16364" t="str">
        <f t="shared" si="255"/>
        <v>Northwood, Ohio, United States</v>
      </c>
      <c r="B16364" t="s">
        <v>20039</v>
      </c>
      <c r="C16364" t="s">
        <v>20039</v>
      </c>
      <c r="D16364">
        <v>41.608899999999998</v>
      </c>
      <c r="E16364">
        <v>-83.483599999999996</v>
      </c>
      <c r="F16364" t="s">
        <v>530</v>
      </c>
      <c r="G16364" t="s">
        <v>531</v>
      </c>
      <c r="H16364" t="s">
        <v>532</v>
      </c>
      <c r="I16364" t="s">
        <v>799</v>
      </c>
      <c r="K16364">
        <v>5434</v>
      </c>
      <c r="L16364">
        <v>1840000622</v>
      </c>
    </row>
    <row r="16365" spans="1:12" x14ac:dyDescent="0.45">
      <c r="A16365" t="str">
        <f t="shared" si="255"/>
        <v>Norton, Massachusetts, United States</v>
      </c>
      <c r="B16365" t="s">
        <v>20040</v>
      </c>
      <c r="C16365" t="s">
        <v>20040</v>
      </c>
      <c r="D16365">
        <v>41.963999999999999</v>
      </c>
      <c r="E16365">
        <v>-71.184200000000004</v>
      </c>
      <c r="F16365" t="s">
        <v>530</v>
      </c>
      <c r="G16365" t="s">
        <v>531</v>
      </c>
      <c r="H16365" t="s">
        <v>532</v>
      </c>
      <c r="I16365" t="s">
        <v>621</v>
      </c>
      <c r="K16365">
        <v>19634</v>
      </c>
      <c r="L16365">
        <v>1840070386</v>
      </c>
    </row>
    <row r="16366" spans="1:12" x14ac:dyDescent="0.45">
      <c r="A16366" t="str">
        <f t="shared" si="255"/>
        <v>Norton, Ohio, United States</v>
      </c>
      <c r="B16366" t="s">
        <v>20040</v>
      </c>
      <c r="C16366" t="s">
        <v>20040</v>
      </c>
      <c r="D16366">
        <v>41.029400000000003</v>
      </c>
      <c r="E16366">
        <v>-81.646100000000004</v>
      </c>
      <c r="F16366" t="s">
        <v>530</v>
      </c>
      <c r="G16366" t="s">
        <v>531</v>
      </c>
      <c r="H16366" t="s">
        <v>532</v>
      </c>
      <c r="I16366" t="s">
        <v>799</v>
      </c>
      <c r="K16366">
        <v>11966</v>
      </c>
      <c r="L16366">
        <v>1840000800</v>
      </c>
    </row>
    <row r="16367" spans="1:12" x14ac:dyDescent="0.45">
      <c r="A16367" t="str">
        <f t="shared" si="255"/>
        <v>Norton, Virginia, United States</v>
      </c>
      <c r="B16367" t="s">
        <v>20040</v>
      </c>
      <c r="C16367" t="s">
        <v>20040</v>
      </c>
      <c r="D16367">
        <v>36.931399999999996</v>
      </c>
      <c r="E16367">
        <v>-82.626199999999997</v>
      </c>
      <c r="F16367" t="s">
        <v>530</v>
      </c>
      <c r="G16367" t="s">
        <v>531</v>
      </c>
      <c r="H16367" t="s">
        <v>532</v>
      </c>
      <c r="I16367" t="s">
        <v>618</v>
      </c>
      <c r="K16367">
        <v>10570</v>
      </c>
      <c r="L16367">
        <v>1840003870</v>
      </c>
    </row>
    <row r="16368" spans="1:12" x14ac:dyDescent="0.45">
      <c r="A16368" t="str">
        <f t="shared" si="255"/>
        <v>Norton Canes, Staffordshire, United Kingdom</v>
      </c>
      <c r="B16368" t="s">
        <v>20041</v>
      </c>
      <c r="C16368" t="s">
        <v>20041</v>
      </c>
      <c r="D16368">
        <v>52.683300000000003</v>
      </c>
      <c r="E16368">
        <v>-1.9665999999999999</v>
      </c>
      <c r="F16368" t="s">
        <v>536</v>
      </c>
      <c r="G16368" t="s">
        <v>537</v>
      </c>
      <c r="H16368" t="s">
        <v>538</v>
      </c>
      <c r="I16368" t="s">
        <v>2729</v>
      </c>
      <c r="K16368">
        <v>7479</v>
      </c>
      <c r="L16368">
        <v>1826796020</v>
      </c>
    </row>
    <row r="16369" spans="1:12" x14ac:dyDescent="0.45">
      <c r="A16369" t="str">
        <f t="shared" si="255"/>
        <v>Norton Shores, Michigan, United States</v>
      </c>
      <c r="B16369" t="s">
        <v>20042</v>
      </c>
      <c r="C16369" t="s">
        <v>20042</v>
      </c>
      <c r="D16369">
        <v>43.162100000000002</v>
      </c>
      <c r="E16369">
        <v>-86.251900000000006</v>
      </c>
      <c r="F16369" t="s">
        <v>530</v>
      </c>
      <c r="G16369" t="s">
        <v>531</v>
      </c>
      <c r="H16369" t="s">
        <v>532</v>
      </c>
      <c r="I16369" t="s">
        <v>868</v>
      </c>
      <c r="K16369">
        <v>24664</v>
      </c>
      <c r="L16369">
        <v>1840002873</v>
      </c>
    </row>
    <row r="16370" spans="1:12" x14ac:dyDescent="0.45">
      <c r="A16370" t="str">
        <f t="shared" si="255"/>
        <v>Nortorf, Schleswig-Holstein, Germany</v>
      </c>
      <c r="B16370" t="s">
        <v>20043</v>
      </c>
      <c r="C16370" t="s">
        <v>20043</v>
      </c>
      <c r="D16370">
        <v>54.166699999999999</v>
      </c>
      <c r="E16370">
        <v>9.8666999999999998</v>
      </c>
      <c r="F16370" t="s">
        <v>441</v>
      </c>
      <c r="G16370" t="s">
        <v>442</v>
      </c>
      <c r="H16370" t="s">
        <v>443</v>
      </c>
      <c r="I16370" t="s">
        <v>997</v>
      </c>
      <c r="K16370">
        <v>6804</v>
      </c>
      <c r="L16370">
        <v>1276829537</v>
      </c>
    </row>
    <row r="16371" spans="1:12" x14ac:dyDescent="0.45">
      <c r="A16371" t="str">
        <f t="shared" si="255"/>
        <v>Norwalk, California, United States</v>
      </c>
      <c r="B16371" t="s">
        <v>20044</v>
      </c>
      <c r="C16371" t="s">
        <v>20044</v>
      </c>
      <c r="D16371">
        <v>33.9069</v>
      </c>
      <c r="E16371">
        <v>-118.0829</v>
      </c>
      <c r="F16371" t="s">
        <v>530</v>
      </c>
      <c r="G16371" t="s">
        <v>531</v>
      </c>
      <c r="H16371" t="s">
        <v>532</v>
      </c>
      <c r="I16371" t="s">
        <v>754</v>
      </c>
      <c r="K16371">
        <v>103949</v>
      </c>
      <c r="L16371">
        <v>1840020501</v>
      </c>
    </row>
    <row r="16372" spans="1:12" x14ac:dyDescent="0.45">
      <c r="A16372" t="str">
        <f t="shared" si="255"/>
        <v>Norwalk, Connecticut, United States</v>
      </c>
      <c r="B16372" t="s">
        <v>20044</v>
      </c>
      <c r="C16372" t="s">
        <v>20044</v>
      </c>
      <c r="D16372">
        <v>41.114400000000003</v>
      </c>
      <c r="E16372">
        <v>-73.421499999999995</v>
      </c>
      <c r="F16372" t="s">
        <v>530</v>
      </c>
      <c r="G16372" t="s">
        <v>531</v>
      </c>
      <c r="H16372" t="s">
        <v>532</v>
      </c>
      <c r="I16372" t="s">
        <v>2109</v>
      </c>
      <c r="K16372">
        <v>88816</v>
      </c>
      <c r="L16372">
        <v>1840004839</v>
      </c>
    </row>
    <row r="16373" spans="1:12" x14ac:dyDescent="0.45">
      <c r="A16373" t="str">
        <f t="shared" si="255"/>
        <v>Norwalk, Ohio, United States</v>
      </c>
      <c r="B16373" t="s">
        <v>20044</v>
      </c>
      <c r="C16373" t="s">
        <v>20044</v>
      </c>
      <c r="D16373">
        <v>41.244300000000003</v>
      </c>
      <c r="E16373">
        <v>-82.608800000000002</v>
      </c>
      <c r="F16373" t="s">
        <v>530</v>
      </c>
      <c r="G16373" t="s">
        <v>531</v>
      </c>
      <c r="H16373" t="s">
        <v>532</v>
      </c>
      <c r="I16373" t="s">
        <v>799</v>
      </c>
      <c r="K16373">
        <v>20629</v>
      </c>
      <c r="L16373">
        <v>1840000817</v>
      </c>
    </row>
    <row r="16374" spans="1:12" x14ac:dyDescent="0.45">
      <c r="A16374" t="str">
        <f t="shared" si="255"/>
        <v>Norwalk, Iowa, United States</v>
      </c>
      <c r="B16374" t="s">
        <v>20044</v>
      </c>
      <c r="C16374" t="s">
        <v>20044</v>
      </c>
      <c r="D16374">
        <v>41.4895</v>
      </c>
      <c r="E16374">
        <v>-93.691299999999998</v>
      </c>
      <c r="F16374" t="s">
        <v>530</v>
      </c>
      <c r="G16374" t="s">
        <v>531</v>
      </c>
      <c r="H16374" t="s">
        <v>532</v>
      </c>
      <c r="I16374" t="s">
        <v>1552</v>
      </c>
      <c r="K16374">
        <v>11938</v>
      </c>
      <c r="L16374">
        <v>1840008213</v>
      </c>
    </row>
    <row r="16375" spans="1:12" x14ac:dyDescent="0.45">
      <c r="A16375" t="str">
        <f t="shared" si="255"/>
        <v>Norwell, Massachusetts, United States</v>
      </c>
      <c r="B16375" t="s">
        <v>20045</v>
      </c>
      <c r="C16375" t="s">
        <v>20045</v>
      </c>
      <c r="D16375">
        <v>42.160800000000002</v>
      </c>
      <c r="E16375">
        <v>-70.817700000000002</v>
      </c>
      <c r="F16375" t="s">
        <v>530</v>
      </c>
      <c r="G16375" t="s">
        <v>531</v>
      </c>
      <c r="H16375" t="s">
        <v>532</v>
      </c>
      <c r="I16375" t="s">
        <v>621</v>
      </c>
      <c r="K16375">
        <v>10987</v>
      </c>
      <c r="L16375">
        <v>1840053572</v>
      </c>
    </row>
    <row r="16376" spans="1:12" x14ac:dyDescent="0.45">
      <c r="A16376" t="str">
        <f t="shared" si="255"/>
        <v>Norwich, Norfolk, United Kingdom</v>
      </c>
      <c r="B16376" t="s">
        <v>20046</v>
      </c>
      <c r="C16376" t="s">
        <v>20046</v>
      </c>
      <c r="D16376">
        <v>52.63</v>
      </c>
      <c r="E16376">
        <v>1.2969999999999999</v>
      </c>
      <c r="F16376" t="s">
        <v>536</v>
      </c>
      <c r="G16376" t="s">
        <v>537</v>
      </c>
      <c r="H16376" t="s">
        <v>538</v>
      </c>
      <c r="I16376" t="s">
        <v>2841</v>
      </c>
      <c r="K16376">
        <v>213166</v>
      </c>
      <c r="L16376">
        <v>1826688051</v>
      </c>
    </row>
    <row r="16377" spans="1:12" x14ac:dyDescent="0.45">
      <c r="A16377" t="str">
        <f t="shared" si="255"/>
        <v>Norwich, Connecticut, United States</v>
      </c>
      <c r="B16377" t="s">
        <v>20046</v>
      </c>
      <c r="C16377" t="s">
        <v>20046</v>
      </c>
      <c r="D16377">
        <v>41.549500000000002</v>
      </c>
      <c r="E16377">
        <v>-72.088200000000001</v>
      </c>
      <c r="F16377" t="s">
        <v>530</v>
      </c>
      <c r="G16377" t="s">
        <v>531</v>
      </c>
      <c r="H16377" t="s">
        <v>532</v>
      </c>
      <c r="I16377" t="s">
        <v>2109</v>
      </c>
      <c r="K16377">
        <v>200289</v>
      </c>
      <c r="L16377">
        <v>1840004828</v>
      </c>
    </row>
    <row r="16378" spans="1:12" x14ac:dyDescent="0.45">
      <c r="A16378" t="str">
        <f t="shared" si="255"/>
        <v>Norwich, Ontario, Canada</v>
      </c>
      <c r="B16378" t="s">
        <v>20046</v>
      </c>
      <c r="C16378" t="s">
        <v>20046</v>
      </c>
      <c r="D16378">
        <v>42.9833</v>
      </c>
      <c r="E16378">
        <v>-80.599999999999994</v>
      </c>
      <c r="F16378" t="s">
        <v>541</v>
      </c>
      <c r="G16378" t="s">
        <v>542</v>
      </c>
      <c r="H16378" t="s">
        <v>543</v>
      </c>
      <c r="I16378" t="s">
        <v>857</v>
      </c>
      <c r="K16378">
        <v>11001</v>
      </c>
      <c r="L16378">
        <v>1124219807</v>
      </c>
    </row>
    <row r="16379" spans="1:12" x14ac:dyDescent="0.45">
      <c r="A16379" t="str">
        <f t="shared" si="255"/>
        <v>Norwich, New York, United States</v>
      </c>
      <c r="B16379" t="s">
        <v>20046</v>
      </c>
      <c r="C16379" t="s">
        <v>20046</v>
      </c>
      <c r="D16379">
        <v>42.533299999999997</v>
      </c>
      <c r="E16379">
        <v>-75.5227</v>
      </c>
      <c r="F16379" t="s">
        <v>530</v>
      </c>
      <c r="G16379" t="s">
        <v>531</v>
      </c>
      <c r="H16379" t="s">
        <v>532</v>
      </c>
      <c r="I16379" t="s">
        <v>803</v>
      </c>
      <c r="K16379">
        <v>7518</v>
      </c>
      <c r="L16379">
        <v>1840000424</v>
      </c>
    </row>
    <row r="16380" spans="1:12" x14ac:dyDescent="0.45">
      <c r="A16380" t="str">
        <f t="shared" si="255"/>
        <v>Norwood, Ohio, United States</v>
      </c>
      <c r="B16380" t="s">
        <v>20047</v>
      </c>
      <c r="C16380" t="s">
        <v>20047</v>
      </c>
      <c r="D16380">
        <v>39.160499999999999</v>
      </c>
      <c r="E16380">
        <v>-84.453500000000005</v>
      </c>
      <c r="F16380" t="s">
        <v>530</v>
      </c>
      <c r="G16380" t="s">
        <v>531</v>
      </c>
      <c r="H16380" t="s">
        <v>532</v>
      </c>
      <c r="I16380" t="s">
        <v>799</v>
      </c>
      <c r="K16380">
        <v>19776</v>
      </c>
      <c r="L16380">
        <v>1840001610</v>
      </c>
    </row>
    <row r="16381" spans="1:12" x14ac:dyDescent="0.45">
      <c r="A16381" t="str">
        <f t="shared" si="255"/>
        <v>Norwood, Pennsylvania, United States</v>
      </c>
      <c r="B16381" t="s">
        <v>20047</v>
      </c>
      <c r="C16381" t="s">
        <v>20047</v>
      </c>
      <c r="D16381">
        <v>39.886499999999998</v>
      </c>
      <c r="E16381">
        <v>-75.296400000000006</v>
      </c>
      <c r="F16381" t="s">
        <v>530</v>
      </c>
      <c r="G16381" t="s">
        <v>531</v>
      </c>
      <c r="H16381" t="s">
        <v>532</v>
      </c>
      <c r="I16381" t="s">
        <v>620</v>
      </c>
      <c r="K16381">
        <v>5897</v>
      </c>
      <c r="L16381">
        <v>1840000705</v>
      </c>
    </row>
    <row r="16382" spans="1:12" x14ac:dyDescent="0.45">
      <c r="A16382" t="str">
        <f t="shared" si="255"/>
        <v>Norwood, Massachusetts, United States</v>
      </c>
      <c r="B16382" t="s">
        <v>20047</v>
      </c>
      <c r="C16382" t="s">
        <v>20047</v>
      </c>
      <c r="D16382">
        <v>42.186100000000003</v>
      </c>
      <c r="E16382">
        <v>-71.194800000000001</v>
      </c>
      <c r="F16382" t="s">
        <v>530</v>
      </c>
      <c r="G16382" t="s">
        <v>531</v>
      </c>
      <c r="H16382" t="s">
        <v>532</v>
      </c>
      <c r="I16382" t="s">
        <v>621</v>
      </c>
      <c r="K16382">
        <v>29201</v>
      </c>
      <c r="L16382">
        <v>1840053676</v>
      </c>
    </row>
    <row r="16383" spans="1:12" x14ac:dyDescent="0.45">
      <c r="A16383" t="str">
        <f t="shared" si="255"/>
        <v>Norwood, New Jersey, United States</v>
      </c>
      <c r="B16383" t="s">
        <v>20047</v>
      </c>
      <c r="C16383" t="s">
        <v>20047</v>
      </c>
      <c r="D16383">
        <v>40.993299999999998</v>
      </c>
      <c r="E16383">
        <v>-73.950999999999993</v>
      </c>
      <c r="F16383" t="s">
        <v>530</v>
      </c>
      <c r="G16383" t="s">
        <v>531</v>
      </c>
      <c r="H16383" t="s">
        <v>532</v>
      </c>
      <c r="I16383" t="s">
        <v>587</v>
      </c>
      <c r="K16383">
        <v>5793</v>
      </c>
      <c r="L16383">
        <v>1840000911</v>
      </c>
    </row>
    <row r="16384" spans="1:12" x14ac:dyDescent="0.45">
      <c r="A16384" t="str">
        <f t="shared" si="255"/>
        <v>Noshiromachi, Akita, Japan</v>
      </c>
      <c r="B16384" t="s">
        <v>20048</v>
      </c>
      <c r="C16384" t="s">
        <v>20048</v>
      </c>
      <c r="D16384">
        <v>40.212200000000003</v>
      </c>
      <c r="E16384">
        <v>140.02670000000001</v>
      </c>
      <c r="F16384" t="s">
        <v>514</v>
      </c>
      <c r="G16384" t="s">
        <v>515</v>
      </c>
      <c r="H16384" t="s">
        <v>516</v>
      </c>
      <c r="I16384" t="s">
        <v>1150</v>
      </c>
      <c r="K16384">
        <v>50842</v>
      </c>
      <c r="L16384">
        <v>1392645142</v>
      </c>
    </row>
    <row r="16385" spans="1:12" x14ac:dyDescent="0.45">
      <c r="A16385" t="str">
        <f t="shared" si="255"/>
        <v>Nossen, Saxony, Germany</v>
      </c>
      <c r="B16385" t="s">
        <v>20049</v>
      </c>
      <c r="C16385" t="s">
        <v>20049</v>
      </c>
      <c r="D16385">
        <v>51.05</v>
      </c>
      <c r="E16385">
        <v>13.3</v>
      </c>
      <c r="F16385" t="s">
        <v>441</v>
      </c>
      <c r="G16385" t="s">
        <v>442</v>
      </c>
      <c r="H16385" t="s">
        <v>443</v>
      </c>
      <c r="I16385" t="s">
        <v>1707</v>
      </c>
      <c r="K16385">
        <v>10598</v>
      </c>
      <c r="L16385">
        <v>1276123820</v>
      </c>
    </row>
    <row r="16386" spans="1:12" x14ac:dyDescent="0.45">
      <c r="A16386" t="str">
        <f t="shared" si="255"/>
        <v>Notodden, Telemark, Norway</v>
      </c>
      <c r="B16386" t="s">
        <v>20050</v>
      </c>
      <c r="C16386" t="s">
        <v>20050</v>
      </c>
      <c r="D16386">
        <v>59.559399999999997</v>
      </c>
      <c r="E16386">
        <v>9.2584999999999997</v>
      </c>
      <c r="F16386" t="s">
        <v>1169</v>
      </c>
      <c r="G16386" t="s">
        <v>1170</v>
      </c>
      <c r="H16386" t="s">
        <v>1171</v>
      </c>
      <c r="I16386" t="s">
        <v>20051</v>
      </c>
      <c r="J16386" t="s">
        <v>366</v>
      </c>
      <c r="K16386">
        <v>9072</v>
      </c>
      <c r="L16386">
        <v>1578892380</v>
      </c>
    </row>
    <row r="16387" spans="1:12" x14ac:dyDescent="0.45">
      <c r="A16387" t="str">
        <f t="shared" ref="A16387:A16450" si="256">CONCATENATE(B16387,", ",I16387,", ",F16387)</f>
        <v>Notre Dame, Indiana, United States</v>
      </c>
      <c r="B16387" t="s">
        <v>20052</v>
      </c>
      <c r="C16387" t="s">
        <v>20052</v>
      </c>
      <c r="D16387">
        <v>41.7014</v>
      </c>
      <c r="E16387">
        <v>-86.237799999999993</v>
      </c>
      <c r="F16387" t="s">
        <v>530</v>
      </c>
      <c r="G16387" t="s">
        <v>531</v>
      </c>
      <c r="H16387" t="s">
        <v>532</v>
      </c>
      <c r="I16387" t="s">
        <v>1964</v>
      </c>
      <c r="K16387">
        <v>6584</v>
      </c>
      <c r="L16387">
        <v>1840039286</v>
      </c>
    </row>
    <row r="16388" spans="1:12" x14ac:dyDescent="0.45">
      <c r="A16388" t="str">
        <f t="shared" si="256"/>
        <v>Notre-Dame-de-l'Île-Perrot, Quebec, Canada</v>
      </c>
      <c r="B16388" t="s">
        <v>20053</v>
      </c>
      <c r="C16388" t="s">
        <v>20054</v>
      </c>
      <c r="D16388">
        <v>45.366700000000002</v>
      </c>
      <c r="E16388">
        <v>-73.933300000000003</v>
      </c>
      <c r="F16388" t="s">
        <v>541</v>
      </c>
      <c r="G16388" t="s">
        <v>542</v>
      </c>
      <c r="H16388" t="s">
        <v>543</v>
      </c>
      <c r="I16388" t="s">
        <v>756</v>
      </c>
      <c r="K16388">
        <v>10756</v>
      </c>
      <c r="L16388">
        <v>1124001191</v>
      </c>
    </row>
    <row r="16389" spans="1:12" x14ac:dyDescent="0.45">
      <c r="A16389" t="str">
        <f t="shared" si="256"/>
        <v>Notre-Dame-des-Prairies, Quebec, Canada</v>
      </c>
      <c r="B16389" t="s">
        <v>20055</v>
      </c>
      <c r="C16389" t="s">
        <v>20055</v>
      </c>
      <c r="D16389">
        <v>46.05</v>
      </c>
      <c r="E16389">
        <v>-73.433300000000003</v>
      </c>
      <c r="F16389" t="s">
        <v>541</v>
      </c>
      <c r="G16389" t="s">
        <v>542</v>
      </c>
      <c r="H16389" t="s">
        <v>543</v>
      </c>
      <c r="I16389" t="s">
        <v>756</v>
      </c>
      <c r="K16389">
        <v>8868</v>
      </c>
      <c r="L16389">
        <v>1124001393</v>
      </c>
    </row>
    <row r="16390" spans="1:12" x14ac:dyDescent="0.45">
      <c r="A16390" t="str">
        <f t="shared" si="256"/>
        <v>Notre-Dame-du-Mont-Carmel, Quebec, Canada</v>
      </c>
      <c r="B16390" t="s">
        <v>20056</v>
      </c>
      <c r="C16390" t="s">
        <v>20056</v>
      </c>
      <c r="D16390">
        <v>46.4833</v>
      </c>
      <c r="E16390">
        <v>-72.650000000000006</v>
      </c>
      <c r="F16390" t="s">
        <v>541</v>
      </c>
      <c r="G16390" t="s">
        <v>542</v>
      </c>
      <c r="H16390" t="s">
        <v>543</v>
      </c>
      <c r="I16390" t="s">
        <v>756</v>
      </c>
      <c r="K16390">
        <v>5467</v>
      </c>
      <c r="L16390">
        <v>1124893320</v>
      </c>
    </row>
    <row r="16391" spans="1:12" x14ac:dyDescent="0.45">
      <c r="A16391" t="str">
        <f t="shared" si="256"/>
        <v>Nottingham, Nottingham, United Kingdom</v>
      </c>
      <c r="B16391" t="s">
        <v>3708</v>
      </c>
      <c r="C16391" t="s">
        <v>3708</v>
      </c>
      <c r="D16391">
        <v>52.95</v>
      </c>
      <c r="E16391">
        <v>-1.1499999999999999</v>
      </c>
      <c r="F16391" t="s">
        <v>536</v>
      </c>
      <c r="G16391" t="s">
        <v>537</v>
      </c>
      <c r="H16391" t="s">
        <v>538</v>
      </c>
      <c r="I16391" t="s">
        <v>3708</v>
      </c>
      <c r="K16391">
        <v>768638</v>
      </c>
      <c r="L16391">
        <v>1826122597</v>
      </c>
    </row>
    <row r="16392" spans="1:12" x14ac:dyDescent="0.45">
      <c r="A16392" t="str">
        <f t="shared" si="256"/>
        <v>Nottingham, New Hampshire, United States</v>
      </c>
      <c r="B16392" t="s">
        <v>3708</v>
      </c>
      <c r="C16392" t="s">
        <v>3708</v>
      </c>
      <c r="D16392">
        <v>43.124200000000002</v>
      </c>
      <c r="E16392">
        <v>-71.120999999999995</v>
      </c>
      <c r="F16392" t="s">
        <v>530</v>
      </c>
      <c r="G16392" t="s">
        <v>531</v>
      </c>
      <c r="H16392" t="s">
        <v>532</v>
      </c>
      <c r="I16392" t="s">
        <v>1728</v>
      </c>
      <c r="K16392">
        <v>5004</v>
      </c>
      <c r="L16392">
        <v>1840055357</v>
      </c>
    </row>
    <row r="16393" spans="1:12" x14ac:dyDescent="0.45">
      <c r="A16393" t="str">
        <f t="shared" si="256"/>
        <v>Nouadhibou, Dakhlet Nouadhibou, Mauritania</v>
      </c>
      <c r="B16393" t="s">
        <v>20057</v>
      </c>
      <c r="C16393" t="s">
        <v>20057</v>
      </c>
      <c r="D16393">
        <v>20.95</v>
      </c>
      <c r="E16393">
        <v>-17.033300000000001</v>
      </c>
      <c r="F16393" t="s">
        <v>1064</v>
      </c>
      <c r="G16393" t="s">
        <v>1065</v>
      </c>
      <c r="H16393" t="s">
        <v>1066</v>
      </c>
      <c r="I16393" t="s">
        <v>20058</v>
      </c>
      <c r="J16393" t="s">
        <v>378</v>
      </c>
      <c r="K16393">
        <v>118000</v>
      </c>
      <c r="L16393">
        <v>1478176283</v>
      </c>
    </row>
    <row r="16394" spans="1:12" x14ac:dyDescent="0.45">
      <c r="A16394" t="str">
        <f t="shared" si="256"/>
        <v>Nouakchott, , Mauritania</v>
      </c>
      <c r="B16394" t="s">
        <v>20059</v>
      </c>
      <c r="C16394" t="s">
        <v>20059</v>
      </c>
      <c r="D16394">
        <v>18.078299999999999</v>
      </c>
      <c r="E16394">
        <v>-15.974399999999999</v>
      </c>
      <c r="F16394" t="s">
        <v>1064</v>
      </c>
      <c r="G16394" t="s">
        <v>1065</v>
      </c>
      <c r="H16394" t="s">
        <v>1066</v>
      </c>
      <c r="J16394" t="s">
        <v>606</v>
      </c>
      <c r="K16394">
        <v>1077169</v>
      </c>
      <c r="L16394">
        <v>1478414984</v>
      </c>
    </row>
    <row r="16395" spans="1:12" x14ac:dyDescent="0.45">
      <c r="A16395" t="str">
        <f t="shared" si="256"/>
        <v>Nouméa, Province Sud, New Caledonia</v>
      </c>
      <c r="B16395" t="s">
        <v>20060</v>
      </c>
      <c r="C16395" t="s">
        <v>20061</v>
      </c>
      <c r="D16395">
        <v>-22.262499999999999</v>
      </c>
      <c r="E16395">
        <v>166.4443</v>
      </c>
      <c r="F16395" t="s">
        <v>15075</v>
      </c>
      <c r="G16395" t="s">
        <v>15076</v>
      </c>
      <c r="H16395" t="s">
        <v>15077</v>
      </c>
      <c r="I16395" t="s">
        <v>20062</v>
      </c>
      <c r="K16395">
        <v>93060</v>
      </c>
      <c r="L16395">
        <v>1540958092</v>
      </c>
    </row>
    <row r="16396" spans="1:12" x14ac:dyDescent="0.45">
      <c r="A16396" t="str">
        <f t="shared" si="256"/>
        <v>Nouna, Boucle du Mouhoun, Burkina Faso</v>
      </c>
      <c r="B16396" t="s">
        <v>20063</v>
      </c>
      <c r="C16396" t="s">
        <v>20063</v>
      </c>
      <c r="D16396">
        <v>12.732900000000001</v>
      </c>
      <c r="E16396">
        <v>-3.8622000000000001</v>
      </c>
      <c r="F16396" t="s">
        <v>3444</v>
      </c>
      <c r="G16396" t="s">
        <v>3445</v>
      </c>
      <c r="H16396" t="s">
        <v>3446</v>
      </c>
      <c r="I16396" t="s">
        <v>8194</v>
      </c>
      <c r="J16396" t="s">
        <v>366</v>
      </c>
      <c r="K16396">
        <v>29048</v>
      </c>
      <c r="L16396">
        <v>1854190171</v>
      </c>
    </row>
    <row r="16397" spans="1:12" x14ac:dyDescent="0.45">
      <c r="A16397" t="str">
        <f t="shared" si="256"/>
        <v>Nova Aliança, São Paulo, Brazil</v>
      </c>
      <c r="B16397" t="s">
        <v>20064</v>
      </c>
      <c r="C16397" t="s">
        <v>20065</v>
      </c>
      <c r="D16397">
        <v>-21.015799999999999</v>
      </c>
      <c r="E16397">
        <v>-49.495800000000003</v>
      </c>
      <c r="F16397" t="s">
        <v>491</v>
      </c>
      <c r="G16397" t="s">
        <v>492</v>
      </c>
      <c r="H16397" t="s">
        <v>493</v>
      </c>
      <c r="I16397" t="s">
        <v>801</v>
      </c>
      <c r="K16397">
        <v>6555</v>
      </c>
      <c r="L16397">
        <v>1076892600</v>
      </c>
    </row>
    <row r="16398" spans="1:12" x14ac:dyDescent="0.45">
      <c r="A16398" t="str">
        <f t="shared" si="256"/>
        <v>Nová Baňa, Banskobystrický, Slovakia</v>
      </c>
      <c r="B16398" t="s">
        <v>20066</v>
      </c>
      <c r="C16398" t="s">
        <v>20067</v>
      </c>
      <c r="D16398">
        <v>48.426699999999997</v>
      </c>
      <c r="E16398">
        <v>18.639399999999998</v>
      </c>
      <c r="F16398" t="s">
        <v>3518</v>
      </c>
      <c r="G16398" t="s">
        <v>3519</v>
      </c>
      <c r="H16398" t="s">
        <v>3520</v>
      </c>
      <c r="I16398" t="s">
        <v>3530</v>
      </c>
      <c r="K16398">
        <v>7364</v>
      </c>
      <c r="L16398">
        <v>1703126832</v>
      </c>
    </row>
    <row r="16399" spans="1:12" x14ac:dyDescent="0.45">
      <c r="A16399" t="str">
        <f t="shared" si="256"/>
        <v>Nova Crnja, Nova Crnja, Serbia</v>
      </c>
      <c r="B16399" t="s">
        <v>20068</v>
      </c>
      <c r="C16399" t="s">
        <v>20068</v>
      </c>
      <c r="D16399">
        <v>45.668500000000002</v>
      </c>
      <c r="E16399">
        <v>20.604199999999999</v>
      </c>
      <c r="F16399" t="s">
        <v>795</v>
      </c>
      <c r="G16399" t="s">
        <v>796</v>
      </c>
      <c r="H16399" t="s">
        <v>797</v>
      </c>
      <c r="I16399" t="s">
        <v>20068</v>
      </c>
      <c r="J16399" t="s">
        <v>378</v>
      </c>
      <c r="L16399">
        <v>1688294163</v>
      </c>
    </row>
    <row r="16400" spans="1:12" x14ac:dyDescent="0.45">
      <c r="A16400" t="str">
        <f t="shared" si="256"/>
        <v>Nova Cruz, Rio Grande do Norte, Brazil</v>
      </c>
      <c r="B16400" t="s">
        <v>20069</v>
      </c>
      <c r="C16400" t="s">
        <v>20069</v>
      </c>
      <c r="D16400">
        <v>-6.4695999999999998</v>
      </c>
      <c r="E16400">
        <v>-35.44</v>
      </c>
      <c r="F16400" t="s">
        <v>491</v>
      </c>
      <c r="G16400" t="s">
        <v>492</v>
      </c>
      <c r="H16400" t="s">
        <v>493</v>
      </c>
      <c r="I16400" t="s">
        <v>760</v>
      </c>
      <c r="K16400">
        <v>23166</v>
      </c>
      <c r="L16400">
        <v>1076169350</v>
      </c>
    </row>
    <row r="16401" spans="1:12" x14ac:dyDescent="0.45">
      <c r="A16401" t="str">
        <f t="shared" si="256"/>
        <v>Nová Dubnica, Nitriansky, Slovakia</v>
      </c>
      <c r="B16401" t="s">
        <v>20070</v>
      </c>
      <c r="C16401" t="s">
        <v>20071</v>
      </c>
      <c r="D16401">
        <v>48.933300000000003</v>
      </c>
      <c r="E16401">
        <v>18.149999999999999</v>
      </c>
      <c r="F16401" t="s">
        <v>3518</v>
      </c>
      <c r="G16401" t="s">
        <v>3519</v>
      </c>
      <c r="H16401" t="s">
        <v>3520</v>
      </c>
      <c r="I16401" t="s">
        <v>3521</v>
      </c>
      <c r="K16401">
        <v>11134</v>
      </c>
      <c r="L16401">
        <v>1703517526</v>
      </c>
    </row>
    <row r="16402" spans="1:12" x14ac:dyDescent="0.45">
      <c r="A16402" t="str">
        <f t="shared" si="256"/>
        <v>Nova Europa, São Paulo, Brazil</v>
      </c>
      <c r="B16402" t="s">
        <v>20072</v>
      </c>
      <c r="C16402" t="s">
        <v>20072</v>
      </c>
      <c r="D16402">
        <v>-21.778300000000002</v>
      </c>
      <c r="E16402">
        <v>-48.5608</v>
      </c>
      <c r="F16402" t="s">
        <v>491</v>
      </c>
      <c r="G16402" t="s">
        <v>492</v>
      </c>
      <c r="H16402" t="s">
        <v>493</v>
      </c>
      <c r="I16402" t="s">
        <v>801</v>
      </c>
      <c r="K16402">
        <v>10439</v>
      </c>
      <c r="L16402">
        <v>1076407128</v>
      </c>
    </row>
    <row r="16403" spans="1:12" x14ac:dyDescent="0.45">
      <c r="A16403" t="str">
        <f t="shared" si="256"/>
        <v>Nova Friburgo, Rio de Janeiro, Brazil</v>
      </c>
      <c r="B16403" t="s">
        <v>20073</v>
      </c>
      <c r="C16403" t="s">
        <v>20073</v>
      </c>
      <c r="D16403">
        <v>-22.26</v>
      </c>
      <c r="E16403">
        <v>-42.54</v>
      </c>
      <c r="F16403" t="s">
        <v>491</v>
      </c>
      <c r="G16403" t="s">
        <v>492</v>
      </c>
      <c r="H16403" t="s">
        <v>493</v>
      </c>
      <c r="I16403" t="s">
        <v>3643</v>
      </c>
      <c r="K16403">
        <v>171991</v>
      </c>
      <c r="L16403">
        <v>1076922983</v>
      </c>
    </row>
    <row r="16404" spans="1:12" x14ac:dyDescent="0.45">
      <c r="A16404" t="str">
        <f t="shared" si="256"/>
        <v>Nova Gorica, Nova Gorica, Slovenia</v>
      </c>
      <c r="B16404" t="s">
        <v>20074</v>
      </c>
      <c r="C16404" t="s">
        <v>20074</v>
      </c>
      <c r="D16404">
        <v>45.966700000000003</v>
      </c>
      <c r="E16404">
        <v>13.65</v>
      </c>
      <c r="F16404" t="s">
        <v>1111</v>
      </c>
      <c r="G16404" t="s">
        <v>1112</v>
      </c>
      <c r="H16404" t="s">
        <v>1113</v>
      </c>
      <c r="I16404" t="s">
        <v>20074</v>
      </c>
      <c r="J16404" t="s">
        <v>378</v>
      </c>
      <c r="K16404">
        <v>13852</v>
      </c>
      <c r="L16404">
        <v>1705939355</v>
      </c>
    </row>
    <row r="16405" spans="1:12" x14ac:dyDescent="0.45">
      <c r="A16405" t="str">
        <f t="shared" si="256"/>
        <v>Nova Gradiška, Brodsko-Posavska Županija, Croatia</v>
      </c>
      <c r="B16405" t="s">
        <v>20075</v>
      </c>
      <c r="C16405" t="s">
        <v>20076</v>
      </c>
      <c r="D16405">
        <v>45.25</v>
      </c>
      <c r="E16405">
        <v>17.383299999999998</v>
      </c>
      <c r="F16405" t="s">
        <v>4026</v>
      </c>
      <c r="G16405" t="s">
        <v>4027</v>
      </c>
      <c r="H16405" t="s">
        <v>4028</v>
      </c>
      <c r="I16405" t="s">
        <v>20077</v>
      </c>
      <c r="J16405" t="s">
        <v>366</v>
      </c>
      <c r="K16405">
        <v>11821</v>
      </c>
      <c r="L16405">
        <v>1191025176</v>
      </c>
    </row>
    <row r="16406" spans="1:12" x14ac:dyDescent="0.45">
      <c r="A16406" t="str">
        <f t="shared" si="256"/>
        <v>Nova Granada, São Paulo, Brazil</v>
      </c>
      <c r="B16406" t="s">
        <v>20078</v>
      </c>
      <c r="C16406" t="s">
        <v>20078</v>
      </c>
      <c r="D16406">
        <v>-20.533899999999999</v>
      </c>
      <c r="E16406">
        <v>-49.313899999999997</v>
      </c>
      <c r="F16406" t="s">
        <v>491</v>
      </c>
      <c r="G16406" t="s">
        <v>492</v>
      </c>
      <c r="H16406" t="s">
        <v>493</v>
      </c>
      <c r="I16406" t="s">
        <v>801</v>
      </c>
      <c r="K16406">
        <v>20717</v>
      </c>
      <c r="L16406">
        <v>1076239207</v>
      </c>
    </row>
    <row r="16407" spans="1:12" x14ac:dyDescent="0.45">
      <c r="A16407" t="str">
        <f t="shared" si="256"/>
        <v>Nova Kakhovka, Khersons’ka Oblast’, Ukraine</v>
      </c>
      <c r="B16407" t="s">
        <v>20079</v>
      </c>
      <c r="C16407" t="s">
        <v>20079</v>
      </c>
      <c r="D16407">
        <v>46.7667</v>
      </c>
      <c r="E16407">
        <v>33.366700000000002</v>
      </c>
      <c r="F16407" t="s">
        <v>1461</v>
      </c>
      <c r="G16407" t="s">
        <v>1462</v>
      </c>
      <c r="H16407" t="s">
        <v>1463</v>
      </c>
      <c r="I16407" t="s">
        <v>4275</v>
      </c>
      <c r="K16407">
        <v>69280</v>
      </c>
      <c r="L16407">
        <v>1804166107</v>
      </c>
    </row>
    <row r="16408" spans="1:12" x14ac:dyDescent="0.45">
      <c r="A16408" t="str">
        <f t="shared" si="256"/>
        <v>Nova Lima, Minas Gerais, Brazil</v>
      </c>
      <c r="B16408" t="s">
        <v>20080</v>
      </c>
      <c r="C16408" t="s">
        <v>20080</v>
      </c>
      <c r="D16408">
        <v>-19.985800000000001</v>
      </c>
      <c r="E16408">
        <v>-43.846899999999998</v>
      </c>
      <c r="F16408" t="s">
        <v>491</v>
      </c>
      <c r="G16408" t="s">
        <v>492</v>
      </c>
      <c r="H16408" t="s">
        <v>493</v>
      </c>
      <c r="I16408" t="s">
        <v>1623</v>
      </c>
      <c r="K16408">
        <v>87000</v>
      </c>
      <c r="L16408">
        <v>1076876220</v>
      </c>
    </row>
    <row r="16409" spans="1:12" x14ac:dyDescent="0.45">
      <c r="A16409" t="str">
        <f t="shared" si="256"/>
        <v>Nova Odessa, São Paulo, Brazil</v>
      </c>
      <c r="B16409" t="s">
        <v>20081</v>
      </c>
      <c r="C16409" t="s">
        <v>20081</v>
      </c>
      <c r="D16409">
        <v>-22.779699999999998</v>
      </c>
      <c r="E16409">
        <v>-47.296199999999999</v>
      </c>
      <c r="F16409" t="s">
        <v>491</v>
      </c>
      <c r="G16409" t="s">
        <v>492</v>
      </c>
      <c r="H16409" t="s">
        <v>493</v>
      </c>
      <c r="I16409" t="s">
        <v>801</v>
      </c>
      <c r="K16409">
        <v>56764</v>
      </c>
      <c r="L16409">
        <v>1076061503</v>
      </c>
    </row>
    <row r="16410" spans="1:12" x14ac:dyDescent="0.45">
      <c r="A16410" t="str">
        <f t="shared" si="256"/>
        <v>Nová Paka, Liberecký Kraj, Czechia</v>
      </c>
      <c r="B16410" t="s">
        <v>20082</v>
      </c>
      <c r="C16410" t="s">
        <v>20083</v>
      </c>
      <c r="D16410">
        <v>50.494500000000002</v>
      </c>
      <c r="E16410">
        <v>15.5151</v>
      </c>
      <c r="F16410" t="s">
        <v>2480</v>
      </c>
      <c r="G16410" t="s">
        <v>2481</v>
      </c>
      <c r="H16410" t="s">
        <v>2482</v>
      </c>
      <c r="I16410" t="s">
        <v>6474</v>
      </c>
      <c r="K16410">
        <v>9072</v>
      </c>
      <c r="L16410">
        <v>1203255589</v>
      </c>
    </row>
    <row r="16411" spans="1:12" x14ac:dyDescent="0.45">
      <c r="A16411" t="str">
        <f t="shared" si="256"/>
        <v>Nova Sintra, Brava, Cabo Verde</v>
      </c>
      <c r="B16411" t="s">
        <v>20084</v>
      </c>
      <c r="C16411" t="s">
        <v>20084</v>
      </c>
      <c r="D16411">
        <v>14.8714</v>
      </c>
      <c r="E16411">
        <v>-24.695599999999999</v>
      </c>
      <c r="F16411" t="s">
        <v>2610</v>
      </c>
      <c r="G16411" t="s">
        <v>2611</v>
      </c>
      <c r="H16411" t="s">
        <v>2612</v>
      </c>
      <c r="I16411" t="s">
        <v>20085</v>
      </c>
      <c r="J16411" t="s">
        <v>378</v>
      </c>
      <c r="L16411">
        <v>1132634480</v>
      </c>
    </row>
    <row r="16412" spans="1:12" x14ac:dyDescent="0.45">
      <c r="A16412" t="str">
        <f t="shared" si="256"/>
        <v>Nova Varoš, Nova Varoš, Serbia</v>
      </c>
      <c r="B16412" t="s">
        <v>20086</v>
      </c>
      <c r="C16412" t="s">
        <v>20087</v>
      </c>
      <c r="D16412">
        <v>43.466700000000003</v>
      </c>
      <c r="E16412">
        <v>19.8203</v>
      </c>
      <c r="F16412" t="s">
        <v>795</v>
      </c>
      <c r="G16412" t="s">
        <v>796</v>
      </c>
      <c r="H16412" t="s">
        <v>797</v>
      </c>
      <c r="I16412" t="s">
        <v>20086</v>
      </c>
      <c r="J16412" t="s">
        <v>378</v>
      </c>
      <c r="L16412">
        <v>1688051556</v>
      </c>
    </row>
    <row r="16413" spans="1:12" x14ac:dyDescent="0.45">
      <c r="A16413" t="str">
        <f t="shared" si="256"/>
        <v>Nova Vas, Bloke, Slovenia</v>
      </c>
      <c r="B16413" t="s">
        <v>20088</v>
      </c>
      <c r="C16413" t="s">
        <v>20088</v>
      </c>
      <c r="D16413">
        <v>45.771700000000003</v>
      </c>
      <c r="E16413">
        <v>14.505800000000001</v>
      </c>
      <c r="F16413" t="s">
        <v>1111</v>
      </c>
      <c r="G16413" t="s">
        <v>1112</v>
      </c>
      <c r="H16413" t="s">
        <v>1113</v>
      </c>
      <c r="I16413" t="s">
        <v>20089</v>
      </c>
      <c r="J16413" t="s">
        <v>378</v>
      </c>
      <c r="L16413">
        <v>1705701553</v>
      </c>
    </row>
    <row r="16414" spans="1:12" x14ac:dyDescent="0.45">
      <c r="A16414" t="str">
        <f t="shared" si="256"/>
        <v>Nova Viçosa, Bahia, Brazil</v>
      </c>
      <c r="B16414" t="s">
        <v>20090</v>
      </c>
      <c r="C16414" t="s">
        <v>20091</v>
      </c>
      <c r="D16414">
        <v>-17.8919</v>
      </c>
      <c r="E16414">
        <v>-39.371899999999997</v>
      </c>
      <c r="F16414" t="s">
        <v>491</v>
      </c>
      <c r="G16414" t="s">
        <v>492</v>
      </c>
      <c r="H16414" t="s">
        <v>493</v>
      </c>
      <c r="I16414" t="s">
        <v>1382</v>
      </c>
      <c r="K16414">
        <v>55980</v>
      </c>
      <c r="L16414">
        <v>1076116919</v>
      </c>
    </row>
    <row r="16415" spans="1:12" x14ac:dyDescent="0.45">
      <c r="A16415" t="str">
        <f t="shared" si="256"/>
        <v>Nova Zagora, Sliven, Bulgaria</v>
      </c>
      <c r="B16415" t="s">
        <v>20092</v>
      </c>
      <c r="C16415" t="s">
        <v>20092</v>
      </c>
      <c r="D16415">
        <v>42.490299999999998</v>
      </c>
      <c r="E16415">
        <v>26.0122</v>
      </c>
      <c r="F16415" t="s">
        <v>1175</v>
      </c>
      <c r="G16415" t="s">
        <v>1176</v>
      </c>
      <c r="H16415" t="s">
        <v>1177</v>
      </c>
      <c r="I16415" t="s">
        <v>15205</v>
      </c>
      <c r="K16415">
        <v>26660</v>
      </c>
      <c r="L16415">
        <v>1100577244</v>
      </c>
    </row>
    <row r="16416" spans="1:12" x14ac:dyDescent="0.45">
      <c r="A16416" t="str">
        <f t="shared" si="256"/>
        <v>Novaci, Novaci, Macedonia</v>
      </c>
      <c r="B16416" t="s">
        <v>20093</v>
      </c>
      <c r="C16416" t="s">
        <v>20093</v>
      </c>
      <c r="D16416">
        <v>41.042000000000002</v>
      </c>
      <c r="E16416">
        <v>21.4587</v>
      </c>
      <c r="F16416" t="s">
        <v>2246</v>
      </c>
      <c r="G16416" t="s">
        <v>2247</v>
      </c>
      <c r="H16416" t="s">
        <v>2248</v>
      </c>
      <c r="I16416" t="s">
        <v>20093</v>
      </c>
      <c r="J16416" t="s">
        <v>378</v>
      </c>
      <c r="L16416">
        <v>1807936735</v>
      </c>
    </row>
    <row r="16417" spans="1:12" x14ac:dyDescent="0.45">
      <c r="A16417" t="str">
        <f t="shared" si="256"/>
        <v>Novaci-Străini, Gorj, Romania</v>
      </c>
      <c r="B16417" t="s">
        <v>20094</v>
      </c>
      <c r="C16417" t="s">
        <v>20095</v>
      </c>
      <c r="D16417">
        <v>45.18</v>
      </c>
      <c r="E16417">
        <v>23.67</v>
      </c>
      <c r="F16417" t="s">
        <v>665</v>
      </c>
      <c r="G16417" t="s">
        <v>666</v>
      </c>
      <c r="H16417" t="s">
        <v>667</v>
      </c>
      <c r="I16417" t="s">
        <v>5585</v>
      </c>
      <c r="K16417">
        <v>5431</v>
      </c>
      <c r="L16417">
        <v>1642074535</v>
      </c>
    </row>
    <row r="16418" spans="1:12" x14ac:dyDescent="0.45">
      <c r="A16418" t="str">
        <f t="shared" si="256"/>
        <v>Novalukoml’, Vitsyebskaya Voblasts’, Belarus</v>
      </c>
      <c r="B16418" t="s">
        <v>20096</v>
      </c>
      <c r="C16418" t="s">
        <v>20097</v>
      </c>
      <c r="D16418">
        <v>54.665799999999997</v>
      </c>
      <c r="E16418">
        <v>29.154699999999998</v>
      </c>
      <c r="F16418" t="s">
        <v>2588</v>
      </c>
      <c r="G16418" t="s">
        <v>2589</v>
      </c>
      <c r="H16418" t="s">
        <v>2590</v>
      </c>
      <c r="I16418" t="s">
        <v>3569</v>
      </c>
      <c r="K16418">
        <v>12600</v>
      </c>
      <c r="L16418">
        <v>1112086719</v>
      </c>
    </row>
    <row r="16419" spans="1:12" x14ac:dyDescent="0.45">
      <c r="A16419" t="str">
        <f t="shared" si="256"/>
        <v>Novara, Piedmont, Italy</v>
      </c>
      <c r="B16419" t="s">
        <v>20098</v>
      </c>
      <c r="C16419" t="s">
        <v>20098</v>
      </c>
      <c r="D16419">
        <v>45.45</v>
      </c>
      <c r="E16419">
        <v>8.6166999999999998</v>
      </c>
      <c r="F16419" t="s">
        <v>946</v>
      </c>
      <c r="G16419" t="s">
        <v>947</v>
      </c>
      <c r="H16419" t="s">
        <v>948</v>
      </c>
      <c r="I16419" t="s">
        <v>2615</v>
      </c>
      <c r="J16419" t="s">
        <v>366</v>
      </c>
      <c r="K16419">
        <v>104284</v>
      </c>
      <c r="L16419">
        <v>1380911437</v>
      </c>
    </row>
    <row r="16420" spans="1:12" x14ac:dyDescent="0.45">
      <c r="A16420" t="str">
        <f t="shared" si="256"/>
        <v>Novato, California, United States</v>
      </c>
      <c r="B16420" t="s">
        <v>20099</v>
      </c>
      <c r="C16420" t="s">
        <v>20099</v>
      </c>
      <c r="D16420">
        <v>38.091999999999999</v>
      </c>
      <c r="E16420">
        <v>-122.55759999999999</v>
      </c>
      <c r="F16420" t="s">
        <v>530</v>
      </c>
      <c r="G16420" t="s">
        <v>531</v>
      </c>
      <c r="H16420" t="s">
        <v>532</v>
      </c>
      <c r="I16420" t="s">
        <v>754</v>
      </c>
      <c r="K16420">
        <v>55516</v>
      </c>
      <c r="L16420">
        <v>1840020260</v>
      </c>
    </row>
    <row r="16421" spans="1:12" x14ac:dyDescent="0.45">
      <c r="A16421" t="str">
        <f t="shared" si="256"/>
        <v>Novaya Balakhna, Nizhegorodskaya Oblast’, Russia</v>
      </c>
      <c r="B16421" t="s">
        <v>20100</v>
      </c>
      <c r="C16421" t="s">
        <v>20100</v>
      </c>
      <c r="D16421">
        <v>56.494300000000003</v>
      </c>
      <c r="E16421">
        <v>43.5944</v>
      </c>
      <c r="F16421" t="s">
        <v>504</v>
      </c>
      <c r="G16421" t="s">
        <v>505</v>
      </c>
      <c r="H16421" t="s">
        <v>506</v>
      </c>
      <c r="I16421" t="s">
        <v>2476</v>
      </c>
      <c r="K16421">
        <v>63083</v>
      </c>
      <c r="L16421">
        <v>1643658083</v>
      </c>
    </row>
    <row r="16422" spans="1:12" x14ac:dyDescent="0.45">
      <c r="A16422" t="str">
        <f t="shared" si="256"/>
        <v>Novaya Ladoga, Leningradskaya Oblast’, Russia</v>
      </c>
      <c r="B16422" t="s">
        <v>20101</v>
      </c>
      <c r="C16422" t="s">
        <v>20101</v>
      </c>
      <c r="D16422">
        <v>60.1</v>
      </c>
      <c r="E16422">
        <v>32.299999999999997</v>
      </c>
      <c r="F16422" t="s">
        <v>504</v>
      </c>
      <c r="G16422" t="s">
        <v>505</v>
      </c>
      <c r="H16422" t="s">
        <v>506</v>
      </c>
      <c r="I16422" t="s">
        <v>4844</v>
      </c>
      <c r="K16422">
        <v>8203</v>
      </c>
      <c r="L16422">
        <v>1643123607</v>
      </c>
    </row>
    <row r="16423" spans="1:12" x14ac:dyDescent="0.45">
      <c r="A16423" t="str">
        <f t="shared" si="256"/>
        <v>Novaya Lyalya, Sverdlovskaya Oblast’, Russia</v>
      </c>
      <c r="B16423" t="s">
        <v>20102</v>
      </c>
      <c r="C16423" t="s">
        <v>20102</v>
      </c>
      <c r="D16423">
        <v>59.05</v>
      </c>
      <c r="E16423">
        <v>60.6</v>
      </c>
      <c r="F16423" t="s">
        <v>504</v>
      </c>
      <c r="G16423" t="s">
        <v>505</v>
      </c>
      <c r="H16423" t="s">
        <v>506</v>
      </c>
      <c r="I16423" t="s">
        <v>1409</v>
      </c>
      <c r="K16423">
        <v>11879</v>
      </c>
      <c r="L16423">
        <v>1643222721</v>
      </c>
    </row>
    <row r="16424" spans="1:12" x14ac:dyDescent="0.45">
      <c r="A16424" t="str">
        <f t="shared" si="256"/>
        <v>Nové Město na Moravě, Vysočina, Czechia</v>
      </c>
      <c r="B16424" t="s">
        <v>20103</v>
      </c>
      <c r="C16424" t="s">
        <v>20104</v>
      </c>
      <c r="D16424">
        <v>49.561500000000002</v>
      </c>
      <c r="E16424">
        <v>16.074200000000001</v>
      </c>
      <c r="F16424" t="s">
        <v>2480</v>
      </c>
      <c r="G16424" t="s">
        <v>2481</v>
      </c>
      <c r="H16424" t="s">
        <v>2482</v>
      </c>
      <c r="I16424" t="s">
        <v>5760</v>
      </c>
      <c r="K16424">
        <v>10049</v>
      </c>
      <c r="L16424">
        <v>1203071196</v>
      </c>
    </row>
    <row r="16425" spans="1:12" x14ac:dyDescent="0.45">
      <c r="A16425" t="str">
        <f t="shared" si="256"/>
        <v>Nové Město nad Metují, Královéhradecký Kraj, Czechia</v>
      </c>
      <c r="B16425" t="s">
        <v>20105</v>
      </c>
      <c r="C16425" t="s">
        <v>20106</v>
      </c>
      <c r="D16425">
        <v>50.3446</v>
      </c>
      <c r="E16425">
        <v>16.151499999999999</v>
      </c>
      <c r="F16425" t="s">
        <v>2480</v>
      </c>
      <c r="G16425" t="s">
        <v>2481</v>
      </c>
      <c r="H16425" t="s">
        <v>2482</v>
      </c>
      <c r="I16425" t="s">
        <v>5369</v>
      </c>
      <c r="K16425">
        <v>9398</v>
      </c>
      <c r="L16425">
        <v>1203259477</v>
      </c>
    </row>
    <row r="16426" spans="1:12" x14ac:dyDescent="0.45">
      <c r="A16426" t="str">
        <f t="shared" si="256"/>
        <v>Nové Mesto nad Váhom, Nitriansky, Slovakia</v>
      </c>
      <c r="B16426" t="s">
        <v>20107</v>
      </c>
      <c r="C16426" t="s">
        <v>20108</v>
      </c>
      <c r="D16426">
        <v>48.783299999999997</v>
      </c>
      <c r="E16426">
        <v>17.833300000000001</v>
      </c>
      <c r="F16426" t="s">
        <v>3518</v>
      </c>
      <c r="G16426" t="s">
        <v>3519</v>
      </c>
      <c r="H16426" t="s">
        <v>3520</v>
      </c>
      <c r="I16426" t="s">
        <v>3521</v>
      </c>
      <c r="J16426" t="s">
        <v>366</v>
      </c>
      <c r="K16426">
        <v>20066</v>
      </c>
      <c r="L16426">
        <v>1703781613</v>
      </c>
    </row>
    <row r="16427" spans="1:12" x14ac:dyDescent="0.45">
      <c r="A16427" t="str">
        <f t="shared" si="256"/>
        <v>Nové Strašecí, Středočeský Kraj, Czechia</v>
      </c>
      <c r="B16427" t="s">
        <v>20109</v>
      </c>
      <c r="C16427" t="s">
        <v>20110</v>
      </c>
      <c r="D16427">
        <v>50.152799999999999</v>
      </c>
      <c r="E16427">
        <v>13.900499999999999</v>
      </c>
      <c r="F16427" t="s">
        <v>2480</v>
      </c>
      <c r="G16427" t="s">
        <v>2481</v>
      </c>
      <c r="H16427" t="s">
        <v>2482</v>
      </c>
      <c r="I16427" t="s">
        <v>3197</v>
      </c>
      <c r="K16427">
        <v>5572</v>
      </c>
      <c r="L16427">
        <v>1203604066</v>
      </c>
    </row>
    <row r="16428" spans="1:12" x14ac:dyDescent="0.45">
      <c r="A16428" t="str">
        <f t="shared" si="256"/>
        <v>Nové Zámky, Nitriansky, Slovakia</v>
      </c>
      <c r="B16428" t="s">
        <v>20111</v>
      </c>
      <c r="C16428" t="s">
        <v>20112</v>
      </c>
      <c r="D16428">
        <v>47.9831</v>
      </c>
      <c r="E16428">
        <v>18.172799999999999</v>
      </c>
      <c r="F16428" t="s">
        <v>3518</v>
      </c>
      <c r="G16428" t="s">
        <v>3519</v>
      </c>
      <c r="H16428" t="s">
        <v>3520</v>
      </c>
      <c r="I16428" t="s">
        <v>3521</v>
      </c>
      <c r="J16428" t="s">
        <v>366</v>
      </c>
      <c r="K16428">
        <v>38172</v>
      </c>
      <c r="L16428">
        <v>1703734556</v>
      </c>
    </row>
    <row r="16429" spans="1:12" x14ac:dyDescent="0.45">
      <c r="A16429" t="str">
        <f t="shared" si="256"/>
        <v>Novi, Michigan, United States</v>
      </c>
      <c r="B16429" t="s">
        <v>20113</v>
      </c>
      <c r="C16429" t="s">
        <v>20113</v>
      </c>
      <c r="D16429">
        <v>42.4786</v>
      </c>
      <c r="E16429">
        <v>-83.4893</v>
      </c>
      <c r="F16429" t="s">
        <v>530</v>
      </c>
      <c r="G16429" t="s">
        <v>531</v>
      </c>
      <c r="H16429" t="s">
        <v>532</v>
      </c>
      <c r="I16429" t="s">
        <v>868</v>
      </c>
      <c r="K16429">
        <v>60896</v>
      </c>
      <c r="L16429">
        <v>1840002423</v>
      </c>
    </row>
    <row r="16430" spans="1:12" x14ac:dyDescent="0.45">
      <c r="A16430" t="str">
        <f t="shared" si="256"/>
        <v>Novi Bečej, Novi Bečej, Serbia</v>
      </c>
      <c r="B16430" t="s">
        <v>20114</v>
      </c>
      <c r="C16430" t="s">
        <v>20115</v>
      </c>
      <c r="D16430">
        <v>45.6</v>
      </c>
      <c r="E16430">
        <v>20.116700000000002</v>
      </c>
      <c r="F16430" t="s">
        <v>795</v>
      </c>
      <c r="G16430" t="s">
        <v>796</v>
      </c>
      <c r="H16430" t="s">
        <v>797</v>
      </c>
      <c r="I16430" t="s">
        <v>20114</v>
      </c>
      <c r="J16430" t="s">
        <v>378</v>
      </c>
      <c r="L16430">
        <v>1688588712</v>
      </c>
    </row>
    <row r="16431" spans="1:12" x14ac:dyDescent="0.45">
      <c r="A16431" t="str">
        <f t="shared" si="256"/>
        <v>Novi Iskar, Sofia-Grad, Bulgaria</v>
      </c>
      <c r="B16431" t="s">
        <v>20116</v>
      </c>
      <c r="C16431" t="s">
        <v>20116</v>
      </c>
      <c r="D16431">
        <v>42.803100000000001</v>
      </c>
      <c r="E16431">
        <v>23.343599999999999</v>
      </c>
      <c r="F16431" t="s">
        <v>1175</v>
      </c>
      <c r="G16431" t="s">
        <v>1176</v>
      </c>
      <c r="H16431" t="s">
        <v>1177</v>
      </c>
      <c r="I16431" t="s">
        <v>3503</v>
      </c>
      <c r="K16431">
        <v>13768</v>
      </c>
      <c r="L16431">
        <v>1100373780</v>
      </c>
    </row>
    <row r="16432" spans="1:12" x14ac:dyDescent="0.45">
      <c r="A16432" t="str">
        <f t="shared" si="256"/>
        <v>Novi Kneževac, Novi Kneževac, Serbia</v>
      </c>
      <c r="B16432" t="s">
        <v>20117</v>
      </c>
      <c r="C16432" t="s">
        <v>20118</v>
      </c>
      <c r="D16432">
        <v>46.05</v>
      </c>
      <c r="E16432">
        <v>20.100000000000001</v>
      </c>
      <c r="F16432" t="s">
        <v>795</v>
      </c>
      <c r="G16432" t="s">
        <v>796</v>
      </c>
      <c r="H16432" t="s">
        <v>797</v>
      </c>
      <c r="I16432" t="s">
        <v>20117</v>
      </c>
      <c r="J16432" t="s">
        <v>378</v>
      </c>
      <c r="L16432">
        <v>1688706489</v>
      </c>
    </row>
    <row r="16433" spans="1:12" x14ac:dyDescent="0.45">
      <c r="A16433" t="str">
        <f t="shared" si="256"/>
        <v>Novi Pazar, Novi Pazar, Serbia</v>
      </c>
      <c r="B16433" t="s">
        <v>20119</v>
      </c>
      <c r="C16433" t="s">
        <v>20119</v>
      </c>
      <c r="D16433">
        <v>43.15</v>
      </c>
      <c r="E16433">
        <v>20.5167</v>
      </c>
      <c r="F16433" t="s">
        <v>795</v>
      </c>
      <c r="G16433" t="s">
        <v>796</v>
      </c>
      <c r="H16433" t="s">
        <v>797</v>
      </c>
      <c r="I16433" t="s">
        <v>20119</v>
      </c>
      <c r="J16433" t="s">
        <v>378</v>
      </c>
      <c r="K16433">
        <v>66527</v>
      </c>
      <c r="L16433">
        <v>1688435541</v>
      </c>
    </row>
    <row r="16434" spans="1:12" x14ac:dyDescent="0.45">
      <c r="A16434" t="str">
        <f t="shared" si="256"/>
        <v>Novi Pazar, Shumen, Bulgaria</v>
      </c>
      <c r="B16434" t="s">
        <v>20119</v>
      </c>
      <c r="C16434" t="s">
        <v>20119</v>
      </c>
      <c r="D16434">
        <v>43.35</v>
      </c>
      <c r="E16434">
        <v>27.2</v>
      </c>
      <c r="F16434" t="s">
        <v>1175</v>
      </c>
      <c r="G16434" t="s">
        <v>1176</v>
      </c>
      <c r="H16434" t="s">
        <v>1177</v>
      </c>
      <c r="I16434" t="s">
        <v>20120</v>
      </c>
      <c r="K16434">
        <v>14931</v>
      </c>
      <c r="L16434">
        <v>1100036020</v>
      </c>
    </row>
    <row r="16435" spans="1:12" x14ac:dyDescent="0.45">
      <c r="A16435" t="str">
        <f t="shared" si="256"/>
        <v>Novi Sad, Novi Sad, Serbia</v>
      </c>
      <c r="B16435" t="s">
        <v>20121</v>
      </c>
      <c r="C16435" t="s">
        <v>20121</v>
      </c>
      <c r="D16435">
        <v>45.264400000000002</v>
      </c>
      <c r="E16435">
        <v>19.831700000000001</v>
      </c>
      <c r="F16435" t="s">
        <v>795</v>
      </c>
      <c r="G16435" t="s">
        <v>796</v>
      </c>
      <c r="H16435" t="s">
        <v>797</v>
      </c>
      <c r="I16435" t="s">
        <v>20121</v>
      </c>
      <c r="J16435" t="s">
        <v>378</v>
      </c>
      <c r="K16435">
        <v>380000</v>
      </c>
      <c r="L16435">
        <v>1688169087</v>
      </c>
    </row>
    <row r="16436" spans="1:12" x14ac:dyDescent="0.45">
      <c r="A16436" t="str">
        <f t="shared" si="256"/>
        <v>Novo Airão, Amazonas, Brazil</v>
      </c>
      <c r="B16436" t="s">
        <v>20122</v>
      </c>
      <c r="C16436" t="s">
        <v>20123</v>
      </c>
      <c r="D16436">
        <v>-2.6208</v>
      </c>
      <c r="E16436">
        <v>-60.943800000000003</v>
      </c>
      <c r="F16436" t="s">
        <v>491</v>
      </c>
      <c r="G16436" t="s">
        <v>492</v>
      </c>
      <c r="H16436" t="s">
        <v>493</v>
      </c>
      <c r="I16436" t="s">
        <v>3120</v>
      </c>
      <c r="K16436">
        <v>9049</v>
      </c>
      <c r="L16436">
        <v>1076092136</v>
      </c>
    </row>
    <row r="16437" spans="1:12" x14ac:dyDescent="0.45">
      <c r="A16437" t="str">
        <f t="shared" si="256"/>
        <v>Novo Hamburgo, Rio Grande do Sul, Brazil</v>
      </c>
      <c r="B16437" t="s">
        <v>20124</v>
      </c>
      <c r="C16437" t="s">
        <v>20124</v>
      </c>
      <c r="D16437">
        <v>-29.709599999999998</v>
      </c>
      <c r="E16437">
        <v>-51.14</v>
      </c>
      <c r="F16437" t="s">
        <v>491</v>
      </c>
      <c r="G16437" t="s">
        <v>492</v>
      </c>
      <c r="H16437" t="s">
        <v>493</v>
      </c>
      <c r="I16437" t="s">
        <v>3101</v>
      </c>
      <c r="K16437">
        <v>876990</v>
      </c>
      <c r="L16437">
        <v>1076221386</v>
      </c>
    </row>
    <row r="16438" spans="1:12" x14ac:dyDescent="0.45">
      <c r="A16438" t="str">
        <f t="shared" si="256"/>
        <v>Novo Horizonte, São Paulo, Brazil</v>
      </c>
      <c r="B16438" t="s">
        <v>20125</v>
      </c>
      <c r="C16438" t="s">
        <v>20125</v>
      </c>
      <c r="D16438">
        <v>-21.4678</v>
      </c>
      <c r="E16438">
        <v>-49.220799999999997</v>
      </c>
      <c r="F16438" t="s">
        <v>491</v>
      </c>
      <c r="G16438" t="s">
        <v>492</v>
      </c>
      <c r="H16438" t="s">
        <v>493</v>
      </c>
      <c r="I16438" t="s">
        <v>801</v>
      </c>
      <c r="K16438">
        <v>39543</v>
      </c>
      <c r="L16438">
        <v>1076842025</v>
      </c>
    </row>
    <row r="16439" spans="1:12" x14ac:dyDescent="0.45">
      <c r="A16439" t="str">
        <f t="shared" si="256"/>
        <v>Novo Mesto, Novo Mesto, Slovenia</v>
      </c>
      <c r="B16439" t="s">
        <v>20126</v>
      </c>
      <c r="C16439" t="s">
        <v>20126</v>
      </c>
      <c r="D16439">
        <v>45.798099999999998</v>
      </c>
      <c r="E16439">
        <v>15.162800000000001</v>
      </c>
      <c r="F16439" t="s">
        <v>1111</v>
      </c>
      <c r="G16439" t="s">
        <v>1112</v>
      </c>
      <c r="H16439" t="s">
        <v>1113</v>
      </c>
      <c r="I16439" t="s">
        <v>20126</v>
      </c>
      <c r="J16439" t="s">
        <v>378</v>
      </c>
      <c r="K16439">
        <v>23341</v>
      </c>
      <c r="L16439">
        <v>1705849587</v>
      </c>
    </row>
    <row r="16440" spans="1:12" x14ac:dyDescent="0.45">
      <c r="A16440" t="str">
        <f t="shared" si="256"/>
        <v>Novo Selo, Novo Selo, Macedonia</v>
      </c>
      <c r="B16440" t="s">
        <v>20127</v>
      </c>
      <c r="C16440" t="s">
        <v>20127</v>
      </c>
      <c r="D16440">
        <v>41.412799999999997</v>
      </c>
      <c r="E16440">
        <v>22.88</v>
      </c>
      <c r="F16440" t="s">
        <v>2246</v>
      </c>
      <c r="G16440" t="s">
        <v>2247</v>
      </c>
      <c r="H16440" t="s">
        <v>2248</v>
      </c>
      <c r="I16440" t="s">
        <v>20127</v>
      </c>
      <c r="J16440" t="s">
        <v>378</v>
      </c>
      <c r="K16440">
        <v>2829</v>
      </c>
      <c r="L16440">
        <v>1807743098</v>
      </c>
    </row>
    <row r="16441" spans="1:12" x14ac:dyDescent="0.45">
      <c r="A16441" t="str">
        <f t="shared" si="256"/>
        <v>Novoaleksandrovsk, Stavropol’skiy Kray, Russia</v>
      </c>
      <c r="B16441" t="s">
        <v>20128</v>
      </c>
      <c r="C16441" t="s">
        <v>20128</v>
      </c>
      <c r="D16441">
        <v>45.493299999999998</v>
      </c>
      <c r="E16441">
        <v>41.218299999999999</v>
      </c>
      <c r="F16441" t="s">
        <v>504</v>
      </c>
      <c r="G16441" t="s">
        <v>505</v>
      </c>
      <c r="H16441" t="s">
        <v>506</v>
      </c>
      <c r="I16441" t="s">
        <v>4665</v>
      </c>
      <c r="K16441">
        <v>26761</v>
      </c>
      <c r="L16441">
        <v>1643490548</v>
      </c>
    </row>
    <row r="16442" spans="1:12" x14ac:dyDescent="0.45">
      <c r="A16442" t="str">
        <f t="shared" si="256"/>
        <v>Novoaltaysk, Altayskiy Kray, Russia</v>
      </c>
      <c r="B16442" t="s">
        <v>20129</v>
      </c>
      <c r="C16442" t="s">
        <v>20129</v>
      </c>
      <c r="D16442">
        <v>53.4</v>
      </c>
      <c r="E16442">
        <v>83.933300000000003</v>
      </c>
      <c r="F16442" t="s">
        <v>504</v>
      </c>
      <c r="G16442" t="s">
        <v>505</v>
      </c>
      <c r="H16442" t="s">
        <v>506</v>
      </c>
      <c r="I16442" t="s">
        <v>1533</v>
      </c>
      <c r="K16442">
        <v>73439</v>
      </c>
      <c r="L16442">
        <v>1643896344</v>
      </c>
    </row>
    <row r="16443" spans="1:12" x14ac:dyDescent="0.45">
      <c r="A16443" t="str">
        <f t="shared" si="256"/>
        <v>Novoanninskiy, Volgogradskaya Oblast’, Russia</v>
      </c>
      <c r="B16443" t="s">
        <v>20130</v>
      </c>
      <c r="C16443" t="s">
        <v>20130</v>
      </c>
      <c r="D16443">
        <v>50.5167</v>
      </c>
      <c r="E16443">
        <v>42.666699999999999</v>
      </c>
      <c r="F16443" t="s">
        <v>504</v>
      </c>
      <c r="G16443" t="s">
        <v>505</v>
      </c>
      <c r="H16443" t="s">
        <v>506</v>
      </c>
      <c r="I16443" t="s">
        <v>8777</v>
      </c>
      <c r="K16443">
        <v>16294</v>
      </c>
      <c r="L16443">
        <v>1643803707</v>
      </c>
    </row>
    <row r="16444" spans="1:12" x14ac:dyDescent="0.45">
      <c r="A16444" t="str">
        <f t="shared" si="256"/>
        <v>Novobërdë, Novobërdë, Kosovo</v>
      </c>
      <c r="B16444" t="s">
        <v>20131</v>
      </c>
      <c r="C16444" t="s">
        <v>20132</v>
      </c>
      <c r="D16444">
        <v>42.6</v>
      </c>
      <c r="E16444">
        <v>21.433299999999999</v>
      </c>
      <c r="F16444" t="s">
        <v>5224</v>
      </c>
      <c r="G16444" t="s">
        <v>5225</v>
      </c>
      <c r="H16444" t="s">
        <v>5226</v>
      </c>
      <c r="I16444" t="s">
        <v>20131</v>
      </c>
      <c r="J16444" t="s">
        <v>378</v>
      </c>
      <c r="K16444">
        <v>9670</v>
      </c>
      <c r="L16444">
        <v>1901684676</v>
      </c>
    </row>
    <row r="16445" spans="1:12" x14ac:dyDescent="0.45">
      <c r="A16445" t="str">
        <f t="shared" si="256"/>
        <v>Novocheboksarsk, Chuvashiya, Russia</v>
      </c>
      <c r="B16445" t="s">
        <v>20133</v>
      </c>
      <c r="C16445" t="s">
        <v>20133</v>
      </c>
      <c r="D16445">
        <v>56.116700000000002</v>
      </c>
      <c r="E16445">
        <v>47.5</v>
      </c>
      <c r="F16445" t="s">
        <v>504</v>
      </c>
      <c r="G16445" t="s">
        <v>505</v>
      </c>
      <c r="H16445" t="s">
        <v>506</v>
      </c>
      <c r="I16445" t="s">
        <v>1412</v>
      </c>
      <c r="K16445">
        <v>126626</v>
      </c>
      <c r="L16445">
        <v>1643839131</v>
      </c>
    </row>
    <row r="16446" spans="1:12" x14ac:dyDescent="0.45">
      <c r="A16446" t="str">
        <f t="shared" si="256"/>
        <v>Novocherkassk, Rostovskaya Oblast’, Russia</v>
      </c>
      <c r="B16446" t="s">
        <v>20134</v>
      </c>
      <c r="C16446" t="s">
        <v>20134</v>
      </c>
      <c r="D16446">
        <v>47.422199999999997</v>
      </c>
      <c r="E16446">
        <v>40.093899999999998</v>
      </c>
      <c r="F16446" t="s">
        <v>504</v>
      </c>
      <c r="G16446" t="s">
        <v>505</v>
      </c>
      <c r="H16446" t="s">
        <v>506</v>
      </c>
      <c r="I16446" t="s">
        <v>1181</v>
      </c>
      <c r="K16446">
        <v>168766</v>
      </c>
      <c r="L16446">
        <v>1643990727</v>
      </c>
    </row>
    <row r="16447" spans="1:12" x14ac:dyDescent="0.45">
      <c r="A16447" t="str">
        <f t="shared" si="256"/>
        <v>Novodvinsk, Arkhangel’skaya Oblast’, Russia</v>
      </c>
      <c r="B16447" t="s">
        <v>20135</v>
      </c>
      <c r="C16447" t="s">
        <v>20135</v>
      </c>
      <c r="D16447">
        <v>64.416700000000006</v>
      </c>
      <c r="E16447">
        <v>40.816699999999997</v>
      </c>
      <c r="F16447" t="s">
        <v>504</v>
      </c>
      <c r="G16447" t="s">
        <v>505</v>
      </c>
      <c r="H16447" t="s">
        <v>506</v>
      </c>
      <c r="I16447" t="s">
        <v>2393</v>
      </c>
      <c r="K16447">
        <v>38434</v>
      </c>
      <c r="L16447">
        <v>1643592717</v>
      </c>
    </row>
    <row r="16448" spans="1:12" x14ac:dyDescent="0.45">
      <c r="A16448" t="str">
        <f t="shared" si="256"/>
        <v>Novohrad-Volynskyi, Zhytomyrs’ka Oblast’, Ukraine</v>
      </c>
      <c r="B16448" t="s">
        <v>20136</v>
      </c>
      <c r="C16448" t="s">
        <v>20136</v>
      </c>
      <c r="D16448">
        <v>50.583300000000001</v>
      </c>
      <c r="E16448">
        <v>27.633299999999998</v>
      </c>
      <c r="F16448" t="s">
        <v>1461</v>
      </c>
      <c r="G16448" t="s">
        <v>1462</v>
      </c>
      <c r="H16448" t="s">
        <v>1463</v>
      </c>
      <c r="I16448" t="s">
        <v>2000</v>
      </c>
      <c r="J16448" t="s">
        <v>366</v>
      </c>
      <c r="K16448">
        <v>56288</v>
      </c>
      <c r="L16448">
        <v>1804059567</v>
      </c>
    </row>
    <row r="16449" spans="1:12" x14ac:dyDescent="0.45">
      <c r="A16449" t="str">
        <f t="shared" si="256"/>
        <v>Novokhopërsk, Voronezhskaya Oblast’, Russia</v>
      </c>
      <c r="B16449" t="s">
        <v>20137</v>
      </c>
      <c r="C16449" t="s">
        <v>20138</v>
      </c>
      <c r="D16449">
        <v>51.1</v>
      </c>
      <c r="E16449">
        <v>41.616700000000002</v>
      </c>
      <c r="F16449" t="s">
        <v>504</v>
      </c>
      <c r="G16449" t="s">
        <v>505</v>
      </c>
      <c r="H16449" t="s">
        <v>506</v>
      </c>
      <c r="I16449" t="s">
        <v>4767</v>
      </c>
      <c r="K16449">
        <v>6108</v>
      </c>
      <c r="L16449">
        <v>1643890535</v>
      </c>
    </row>
    <row r="16450" spans="1:12" x14ac:dyDescent="0.45">
      <c r="A16450" t="str">
        <f t="shared" si="256"/>
        <v>Novokuybyshevsk, Samarskaya Oblast’, Russia</v>
      </c>
      <c r="B16450" t="s">
        <v>20139</v>
      </c>
      <c r="C16450" t="s">
        <v>20139</v>
      </c>
      <c r="D16450">
        <v>53.1</v>
      </c>
      <c r="E16450">
        <v>49.916699999999999</v>
      </c>
      <c r="F16450" t="s">
        <v>504</v>
      </c>
      <c r="G16450" t="s">
        <v>505</v>
      </c>
      <c r="H16450" t="s">
        <v>506</v>
      </c>
      <c r="I16450" t="s">
        <v>6643</v>
      </c>
      <c r="K16450">
        <v>102075</v>
      </c>
      <c r="L16450">
        <v>1643467643</v>
      </c>
    </row>
    <row r="16451" spans="1:12" x14ac:dyDescent="0.45">
      <c r="A16451" t="str">
        <f t="shared" ref="A16451:A16514" si="257">CONCATENATE(B16451,", ",I16451,", ",F16451)</f>
        <v>Novokuznetsk, Kemerovskaya Oblast’, Russia</v>
      </c>
      <c r="B16451" t="s">
        <v>20140</v>
      </c>
      <c r="C16451" t="s">
        <v>20140</v>
      </c>
      <c r="D16451">
        <v>53.75</v>
      </c>
      <c r="E16451">
        <v>87.116699999999994</v>
      </c>
      <c r="F16451" t="s">
        <v>504</v>
      </c>
      <c r="G16451" t="s">
        <v>505</v>
      </c>
      <c r="H16451" t="s">
        <v>506</v>
      </c>
      <c r="I16451" t="s">
        <v>2157</v>
      </c>
      <c r="K16451">
        <v>552105</v>
      </c>
      <c r="L16451">
        <v>1643628717</v>
      </c>
    </row>
    <row r="16452" spans="1:12" x14ac:dyDescent="0.45">
      <c r="A16452" t="str">
        <f t="shared" si="257"/>
        <v>Novomichurinsk, Ryazanskaya Oblast’, Russia</v>
      </c>
      <c r="B16452" t="s">
        <v>20141</v>
      </c>
      <c r="C16452" t="s">
        <v>20141</v>
      </c>
      <c r="D16452">
        <v>54.033299999999997</v>
      </c>
      <c r="E16452">
        <v>39.75</v>
      </c>
      <c r="F16452" t="s">
        <v>504</v>
      </c>
      <c r="G16452" t="s">
        <v>505</v>
      </c>
      <c r="H16452" t="s">
        <v>506</v>
      </c>
      <c r="I16452" t="s">
        <v>14259</v>
      </c>
      <c r="K16452">
        <v>16710</v>
      </c>
      <c r="L16452">
        <v>1643380709</v>
      </c>
    </row>
    <row r="16453" spans="1:12" x14ac:dyDescent="0.45">
      <c r="A16453" t="str">
        <f t="shared" si="257"/>
        <v>Novomoskovs’k, Dnipropetrovs’ka Oblast’, Ukraine</v>
      </c>
      <c r="B16453" t="s">
        <v>20142</v>
      </c>
      <c r="C16453" t="s">
        <v>20143</v>
      </c>
      <c r="D16453">
        <v>48.632800000000003</v>
      </c>
      <c r="E16453">
        <v>35.2239</v>
      </c>
      <c r="F16453" t="s">
        <v>1461</v>
      </c>
      <c r="G16453" t="s">
        <v>1462</v>
      </c>
      <c r="H16453" t="s">
        <v>1463</v>
      </c>
      <c r="I16453" t="s">
        <v>2195</v>
      </c>
      <c r="J16453" t="s">
        <v>366</v>
      </c>
      <c r="K16453">
        <v>70749</v>
      </c>
      <c r="L16453">
        <v>1804952905</v>
      </c>
    </row>
    <row r="16454" spans="1:12" x14ac:dyDescent="0.45">
      <c r="A16454" t="str">
        <f t="shared" si="257"/>
        <v>Novomoskovsk, Tul’skaya Oblast’, Russia</v>
      </c>
      <c r="B16454" t="s">
        <v>20144</v>
      </c>
      <c r="C16454" t="s">
        <v>20144</v>
      </c>
      <c r="D16454">
        <v>54.033299999999997</v>
      </c>
      <c r="E16454">
        <v>38.2667</v>
      </c>
      <c r="F16454" t="s">
        <v>504</v>
      </c>
      <c r="G16454" t="s">
        <v>505</v>
      </c>
      <c r="H16454" t="s">
        <v>506</v>
      </c>
      <c r="I16454" t="s">
        <v>1494</v>
      </c>
      <c r="K16454">
        <v>125647</v>
      </c>
      <c r="L16454">
        <v>1643119962</v>
      </c>
    </row>
    <row r="16455" spans="1:12" x14ac:dyDescent="0.45">
      <c r="A16455" t="str">
        <f t="shared" si="257"/>
        <v>Novopavlovsk, Stavropol’skiy Kray, Russia</v>
      </c>
      <c r="B16455" t="s">
        <v>20145</v>
      </c>
      <c r="C16455" t="s">
        <v>20145</v>
      </c>
      <c r="D16455">
        <v>43.9636</v>
      </c>
      <c r="E16455">
        <v>43.639400000000002</v>
      </c>
      <c r="F16455" t="s">
        <v>504</v>
      </c>
      <c r="G16455" t="s">
        <v>505</v>
      </c>
      <c r="H16455" t="s">
        <v>506</v>
      </c>
      <c r="I16455" t="s">
        <v>4665</v>
      </c>
      <c r="K16455">
        <v>26106</v>
      </c>
      <c r="L16455">
        <v>1643845073</v>
      </c>
    </row>
    <row r="16456" spans="1:12" x14ac:dyDescent="0.45">
      <c r="A16456" t="str">
        <f t="shared" si="257"/>
        <v>Novorossiysk, Krasnodarskiy Kray, Russia</v>
      </c>
      <c r="B16456" t="s">
        <v>20146</v>
      </c>
      <c r="C16456" t="s">
        <v>20146</v>
      </c>
      <c r="D16456">
        <v>44.716700000000003</v>
      </c>
      <c r="E16456">
        <v>37.7667</v>
      </c>
      <c r="F16456" t="s">
        <v>504</v>
      </c>
      <c r="G16456" t="s">
        <v>505</v>
      </c>
      <c r="H16456" t="s">
        <v>506</v>
      </c>
      <c r="I16456" t="s">
        <v>623</v>
      </c>
      <c r="K16456">
        <v>270774</v>
      </c>
      <c r="L16456">
        <v>1643087180</v>
      </c>
    </row>
    <row r="16457" spans="1:12" x14ac:dyDescent="0.45">
      <c r="A16457" t="str">
        <f t="shared" si="257"/>
        <v>Novoselytsya, Chernivets’ka Oblast’, Ukraine</v>
      </c>
      <c r="B16457" t="s">
        <v>20147</v>
      </c>
      <c r="C16457" t="s">
        <v>20147</v>
      </c>
      <c r="D16457">
        <v>48.216700000000003</v>
      </c>
      <c r="E16457">
        <v>26.2667</v>
      </c>
      <c r="F16457" t="s">
        <v>1461</v>
      </c>
      <c r="G16457" t="s">
        <v>1462</v>
      </c>
      <c r="H16457" t="s">
        <v>1463</v>
      </c>
      <c r="I16457" t="s">
        <v>6795</v>
      </c>
      <c r="J16457" t="s">
        <v>366</v>
      </c>
      <c r="K16457">
        <v>7588</v>
      </c>
      <c r="L16457">
        <v>1804491559</v>
      </c>
    </row>
    <row r="16458" spans="1:12" x14ac:dyDescent="0.45">
      <c r="A16458" t="str">
        <f t="shared" si="257"/>
        <v>Novoshakhtinsk, Rostovskaya Oblast’, Russia</v>
      </c>
      <c r="B16458" t="s">
        <v>20148</v>
      </c>
      <c r="C16458" t="s">
        <v>20148</v>
      </c>
      <c r="D16458">
        <v>47.7667</v>
      </c>
      <c r="E16458">
        <v>39.916699999999999</v>
      </c>
      <c r="F16458" t="s">
        <v>504</v>
      </c>
      <c r="G16458" t="s">
        <v>505</v>
      </c>
      <c r="H16458" t="s">
        <v>506</v>
      </c>
      <c r="I16458" t="s">
        <v>1181</v>
      </c>
      <c r="K16458">
        <v>108345</v>
      </c>
      <c r="L16458">
        <v>1643535469</v>
      </c>
    </row>
    <row r="16459" spans="1:12" x14ac:dyDescent="0.45">
      <c r="A16459" t="str">
        <f t="shared" si="257"/>
        <v>Novosibirsk, Novosibirskaya Oblast’, Russia</v>
      </c>
      <c r="B16459" t="s">
        <v>20149</v>
      </c>
      <c r="C16459" t="s">
        <v>20149</v>
      </c>
      <c r="D16459">
        <v>55.033299999999997</v>
      </c>
      <c r="E16459">
        <v>82.916700000000006</v>
      </c>
      <c r="F16459" t="s">
        <v>504</v>
      </c>
      <c r="G16459" t="s">
        <v>505</v>
      </c>
      <c r="H16459" t="s">
        <v>506</v>
      </c>
      <c r="I16459" t="s">
        <v>3552</v>
      </c>
      <c r="J16459" t="s">
        <v>378</v>
      </c>
      <c r="K16459">
        <v>1602915</v>
      </c>
      <c r="L16459">
        <v>1643399240</v>
      </c>
    </row>
    <row r="16460" spans="1:12" x14ac:dyDescent="0.45">
      <c r="A16460" t="str">
        <f t="shared" si="257"/>
        <v>Novosokolniki, Pskovskaya Oblast’, Russia</v>
      </c>
      <c r="B16460" t="s">
        <v>20150</v>
      </c>
      <c r="C16460" t="s">
        <v>20150</v>
      </c>
      <c r="D16460">
        <v>56.333300000000001</v>
      </c>
      <c r="E16460">
        <v>30.15</v>
      </c>
      <c r="F16460" t="s">
        <v>504</v>
      </c>
      <c r="G16460" t="s">
        <v>505</v>
      </c>
      <c r="H16460" t="s">
        <v>506</v>
      </c>
      <c r="I16460" t="s">
        <v>8516</v>
      </c>
      <c r="K16460">
        <v>7105</v>
      </c>
      <c r="L16460">
        <v>1643428907</v>
      </c>
    </row>
    <row r="16461" spans="1:12" x14ac:dyDescent="0.45">
      <c r="A16461" t="str">
        <f t="shared" si="257"/>
        <v>Novotroitsk, Orenburgskaya Oblast’, Russia</v>
      </c>
      <c r="B16461" t="s">
        <v>20151</v>
      </c>
      <c r="C16461" t="s">
        <v>20151</v>
      </c>
      <c r="D16461">
        <v>51.206699999999998</v>
      </c>
      <c r="E16461">
        <v>58.328099999999999</v>
      </c>
      <c r="F16461" t="s">
        <v>504</v>
      </c>
      <c r="G16461" t="s">
        <v>505</v>
      </c>
      <c r="H16461" t="s">
        <v>506</v>
      </c>
      <c r="I16461" t="s">
        <v>553</v>
      </c>
      <c r="K16461">
        <v>86474</v>
      </c>
      <c r="L16461">
        <v>1643186193</v>
      </c>
    </row>
    <row r="16462" spans="1:12" x14ac:dyDescent="0.45">
      <c r="A16462" t="str">
        <f t="shared" si="257"/>
        <v>Novoulyanovsk, Ul’yanovskaya Oblast’, Russia</v>
      </c>
      <c r="B16462" t="s">
        <v>20152</v>
      </c>
      <c r="C16462" t="s">
        <v>20152</v>
      </c>
      <c r="D16462">
        <v>54.15</v>
      </c>
      <c r="E16462">
        <v>48.383299999999998</v>
      </c>
      <c r="F16462" t="s">
        <v>504</v>
      </c>
      <c r="G16462" t="s">
        <v>505</v>
      </c>
      <c r="H16462" t="s">
        <v>506</v>
      </c>
      <c r="I16462" t="s">
        <v>3697</v>
      </c>
      <c r="K16462">
        <v>13990</v>
      </c>
      <c r="L16462">
        <v>1643073136</v>
      </c>
    </row>
    <row r="16463" spans="1:12" x14ac:dyDescent="0.45">
      <c r="A16463" t="str">
        <f t="shared" si="257"/>
        <v>Novouralsk, Sverdlovskaya Oblast’, Russia</v>
      </c>
      <c r="B16463" t="s">
        <v>20153</v>
      </c>
      <c r="C16463" t="s">
        <v>20153</v>
      </c>
      <c r="D16463">
        <v>57.25</v>
      </c>
      <c r="E16463">
        <v>60.083300000000001</v>
      </c>
      <c r="F16463" t="s">
        <v>504</v>
      </c>
      <c r="G16463" t="s">
        <v>505</v>
      </c>
      <c r="H16463" t="s">
        <v>506</v>
      </c>
      <c r="I16463" t="s">
        <v>1409</v>
      </c>
      <c r="K16463">
        <v>81202</v>
      </c>
      <c r="L16463">
        <v>1643155652</v>
      </c>
    </row>
    <row r="16464" spans="1:12" x14ac:dyDescent="0.45">
      <c r="A16464" t="str">
        <f t="shared" si="257"/>
        <v>Novouzensk, Saratovskaya Oblast’, Russia</v>
      </c>
      <c r="B16464" t="s">
        <v>20154</v>
      </c>
      <c r="C16464" t="s">
        <v>20154</v>
      </c>
      <c r="D16464">
        <v>50.45</v>
      </c>
      <c r="E16464">
        <v>48.15</v>
      </c>
      <c r="F16464" t="s">
        <v>504</v>
      </c>
      <c r="G16464" t="s">
        <v>505</v>
      </c>
      <c r="H16464" t="s">
        <v>506</v>
      </c>
      <c r="I16464" t="s">
        <v>2389</v>
      </c>
      <c r="K16464">
        <v>13261</v>
      </c>
      <c r="L16464">
        <v>1643676305</v>
      </c>
    </row>
    <row r="16465" spans="1:12" x14ac:dyDescent="0.45">
      <c r="A16465" t="str">
        <f t="shared" si="257"/>
        <v>Novovolynsk, Volyns’ka Oblast’, Ukraine</v>
      </c>
      <c r="B16465" t="s">
        <v>20155</v>
      </c>
      <c r="C16465" t="s">
        <v>20155</v>
      </c>
      <c r="D16465">
        <v>50.7333</v>
      </c>
      <c r="E16465">
        <v>24.166699999999999</v>
      </c>
      <c r="F16465" t="s">
        <v>1461</v>
      </c>
      <c r="G16465" t="s">
        <v>1462</v>
      </c>
      <c r="H16465" t="s">
        <v>1463</v>
      </c>
      <c r="I16465" t="s">
        <v>12527</v>
      </c>
      <c r="K16465">
        <v>52188</v>
      </c>
      <c r="L16465">
        <v>1804052073</v>
      </c>
    </row>
    <row r="16466" spans="1:12" x14ac:dyDescent="0.45">
      <c r="A16466" t="str">
        <f t="shared" si="257"/>
        <v>Novovoronezh, Voronezhskaya Oblast’, Russia</v>
      </c>
      <c r="B16466" t="s">
        <v>20156</v>
      </c>
      <c r="C16466" t="s">
        <v>20156</v>
      </c>
      <c r="D16466">
        <v>51.316699999999997</v>
      </c>
      <c r="E16466">
        <v>39.216700000000003</v>
      </c>
      <c r="F16466" t="s">
        <v>504</v>
      </c>
      <c r="G16466" t="s">
        <v>505</v>
      </c>
      <c r="H16466" t="s">
        <v>506</v>
      </c>
      <c r="I16466" t="s">
        <v>4767</v>
      </c>
      <c r="K16466">
        <v>31503</v>
      </c>
      <c r="L16466">
        <v>1643532936</v>
      </c>
    </row>
    <row r="16467" spans="1:12" x14ac:dyDescent="0.45">
      <c r="A16467" t="str">
        <f t="shared" si="257"/>
        <v>Novo-Voznesenovka, Luhans’ka Oblast’, Ukraine</v>
      </c>
      <c r="B16467" t="s">
        <v>20157</v>
      </c>
      <c r="C16467" t="s">
        <v>20157</v>
      </c>
      <c r="D16467">
        <v>48.073099999999997</v>
      </c>
      <c r="E16467">
        <v>39.797199999999997</v>
      </c>
      <c r="F16467" t="s">
        <v>1461</v>
      </c>
      <c r="G16467" t="s">
        <v>1462</v>
      </c>
      <c r="H16467" t="s">
        <v>1463</v>
      </c>
      <c r="I16467" t="s">
        <v>1464</v>
      </c>
      <c r="K16467">
        <v>15659</v>
      </c>
      <c r="L16467">
        <v>1804055076</v>
      </c>
    </row>
    <row r="16468" spans="1:12" x14ac:dyDescent="0.45">
      <c r="A16468" t="str">
        <f t="shared" si="257"/>
        <v>Novoyavorovskoye, L’vivs’ka Oblast’, Ukraine</v>
      </c>
      <c r="B16468" t="s">
        <v>20158</v>
      </c>
      <c r="C16468" t="s">
        <v>20158</v>
      </c>
      <c r="D16468">
        <v>49.931100000000001</v>
      </c>
      <c r="E16468">
        <v>23.5731</v>
      </c>
      <c r="F16468" t="s">
        <v>1461</v>
      </c>
      <c r="G16468" t="s">
        <v>1462</v>
      </c>
      <c r="H16468" t="s">
        <v>1463</v>
      </c>
      <c r="I16468" t="s">
        <v>5000</v>
      </c>
      <c r="K16468">
        <v>30723</v>
      </c>
      <c r="L16468">
        <v>1804412448</v>
      </c>
    </row>
    <row r="16469" spans="1:12" x14ac:dyDescent="0.45">
      <c r="A16469" t="str">
        <f t="shared" si="257"/>
        <v>Novozybkov, Bryanskaya Oblast’, Russia</v>
      </c>
      <c r="B16469" t="s">
        <v>20159</v>
      </c>
      <c r="C16469" t="s">
        <v>20159</v>
      </c>
      <c r="D16469">
        <v>52.533299999999997</v>
      </c>
      <c r="E16469">
        <v>31.933299999999999</v>
      </c>
      <c r="F16469" t="s">
        <v>504</v>
      </c>
      <c r="G16469" t="s">
        <v>505</v>
      </c>
      <c r="H16469" t="s">
        <v>506</v>
      </c>
      <c r="I16469" t="s">
        <v>5418</v>
      </c>
      <c r="K16469">
        <v>39725</v>
      </c>
      <c r="L16469">
        <v>1643876625</v>
      </c>
    </row>
    <row r="16470" spans="1:12" x14ac:dyDescent="0.45">
      <c r="A16470" t="str">
        <f t="shared" si="257"/>
        <v>Nový Bor, Liberecký Kraj, Czechia</v>
      </c>
      <c r="B16470" t="s">
        <v>20160</v>
      </c>
      <c r="C16470" t="s">
        <v>20161</v>
      </c>
      <c r="D16470">
        <v>50.7577</v>
      </c>
      <c r="E16470">
        <v>14.5557</v>
      </c>
      <c r="F16470" t="s">
        <v>2480</v>
      </c>
      <c r="G16470" t="s">
        <v>2481</v>
      </c>
      <c r="H16470" t="s">
        <v>2482</v>
      </c>
      <c r="I16470" t="s">
        <v>6474</v>
      </c>
      <c r="K16470">
        <v>11616</v>
      </c>
      <c r="L16470">
        <v>1203651923</v>
      </c>
    </row>
    <row r="16471" spans="1:12" x14ac:dyDescent="0.45">
      <c r="A16471" t="str">
        <f t="shared" si="257"/>
        <v>Nový Bydžov, Královéhradecký Kraj, Czechia</v>
      </c>
      <c r="B16471" t="s">
        <v>20162</v>
      </c>
      <c r="C16471" t="s">
        <v>20163</v>
      </c>
      <c r="D16471">
        <v>50.241599999999998</v>
      </c>
      <c r="E16471">
        <v>15.4909</v>
      </c>
      <c r="F16471" t="s">
        <v>2480</v>
      </c>
      <c r="G16471" t="s">
        <v>2481</v>
      </c>
      <c r="H16471" t="s">
        <v>2482</v>
      </c>
      <c r="I16471" t="s">
        <v>5369</v>
      </c>
      <c r="K16471">
        <v>6935</v>
      </c>
      <c r="L16471">
        <v>1203908405</v>
      </c>
    </row>
    <row r="16472" spans="1:12" x14ac:dyDescent="0.45">
      <c r="A16472" t="str">
        <f t="shared" si="257"/>
        <v>Nový Jičín, Moravskoslezský Kraj, Czechia</v>
      </c>
      <c r="B16472" t="s">
        <v>20164</v>
      </c>
      <c r="C16472" t="s">
        <v>20165</v>
      </c>
      <c r="D16472">
        <v>49.5944</v>
      </c>
      <c r="E16472">
        <v>18.010300000000001</v>
      </c>
      <c r="F16472" t="s">
        <v>2480</v>
      </c>
      <c r="G16472" t="s">
        <v>2481</v>
      </c>
      <c r="H16472" t="s">
        <v>2482</v>
      </c>
      <c r="I16472" t="s">
        <v>4502</v>
      </c>
      <c r="K16472">
        <v>23260</v>
      </c>
      <c r="L16472">
        <v>1203475212</v>
      </c>
    </row>
    <row r="16473" spans="1:12" x14ac:dyDescent="0.45">
      <c r="A16473" t="str">
        <f t="shared" si="257"/>
        <v>Novyy Oskol, Belgorodskaya Oblast’, Russia</v>
      </c>
      <c r="B16473" t="s">
        <v>20166</v>
      </c>
      <c r="C16473" t="s">
        <v>20166</v>
      </c>
      <c r="D16473">
        <v>50.7667</v>
      </c>
      <c r="E16473">
        <v>37.866700000000002</v>
      </c>
      <c r="F16473" t="s">
        <v>504</v>
      </c>
      <c r="G16473" t="s">
        <v>505</v>
      </c>
      <c r="H16473" t="s">
        <v>506</v>
      </c>
      <c r="I16473" t="s">
        <v>1492</v>
      </c>
      <c r="K16473">
        <v>18763</v>
      </c>
      <c r="L16473">
        <v>1643972982</v>
      </c>
    </row>
    <row r="16474" spans="1:12" x14ac:dyDescent="0.45">
      <c r="A16474" t="str">
        <f t="shared" si="257"/>
        <v>Novyy Port, Yamalo-Nenetskiy Avtonomnyy Okrug, Russia</v>
      </c>
      <c r="B16474" t="s">
        <v>20167</v>
      </c>
      <c r="C16474" t="s">
        <v>20167</v>
      </c>
      <c r="D16474">
        <v>67.698300000000003</v>
      </c>
      <c r="E16474">
        <v>72.928299999999993</v>
      </c>
      <c r="F16474" t="s">
        <v>504</v>
      </c>
      <c r="G16474" t="s">
        <v>505</v>
      </c>
      <c r="H16474" t="s">
        <v>506</v>
      </c>
      <c r="I16474" t="s">
        <v>11388</v>
      </c>
      <c r="K16474">
        <v>1790</v>
      </c>
      <c r="L16474">
        <v>1643538343</v>
      </c>
    </row>
    <row r="16475" spans="1:12" x14ac:dyDescent="0.45">
      <c r="A16475" t="str">
        <f t="shared" si="257"/>
        <v>Novyy Rozdil, L’vivs’ka Oblast’, Ukraine</v>
      </c>
      <c r="B16475" t="s">
        <v>20168</v>
      </c>
      <c r="C16475" t="s">
        <v>20168</v>
      </c>
      <c r="D16475">
        <v>49.470300000000002</v>
      </c>
      <c r="E16475">
        <v>24.13</v>
      </c>
      <c r="F16475" t="s">
        <v>1461</v>
      </c>
      <c r="G16475" t="s">
        <v>1462</v>
      </c>
      <c r="H16475" t="s">
        <v>1463</v>
      </c>
      <c r="I16475" t="s">
        <v>5000</v>
      </c>
      <c r="K16475">
        <v>28745</v>
      </c>
      <c r="L16475">
        <v>1804473027</v>
      </c>
    </row>
    <row r="16476" spans="1:12" x14ac:dyDescent="0.45">
      <c r="A16476" t="str">
        <f t="shared" si="257"/>
        <v>Novyy Uoyan, Buryatiya, Russia</v>
      </c>
      <c r="B16476" t="s">
        <v>20169</v>
      </c>
      <c r="C16476" t="s">
        <v>20169</v>
      </c>
      <c r="D16476">
        <v>56.134999999999998</v>
      </c>
      <c r="E16476">
        <v>111.73390000000001</v>
      </c>
      <c r="F16476" t="s">
        <v>504</v>
      </c>
      <c r="G16476" t="s">
        <v>505</v>
      </c>
      <c r="H16476" t="s">
        <v>506</v>
      </c>
      <c r="I16476" t="s">
        <v>3098</v>
      </c>
      <c r="K16476">
        <v>4184</v>
      </c>
      <c r="L16476">
        <v>1643043728</v>
      </c>
    </row>
    <row r="16477" spans="1:12" x14ac:dyDescent="0.45">
      <c r="A16477" t="str">
        <f t="shared" si="257"/>
        <v>Novyy Urengoy, Yamalo-Nenetskiy Avtonomnyy Okrug, Russia</v>
      </c>
      <c r="B16477" t="s">
        <v>20170</v>
      </c>
      <c r="C16477" t="s">
        <v>20170</v>
      </c>
      <c r="D16477">
        <v>66.084699999999998</v>
      </c>
      <c r="E16477">
        <v>76.678899999999999</v>
      </c>
      <c r="F16477" t="s">
        <v>504</v>
      </c>
      <c r="G16477" t="s">
        <v>505</v>
      </c>
      <c r="H16477" t="s">
        <v>506</v>
      </c>
      <c r="I16477" t="s">
        <v>11388</v>
      </c>
      <c r="K16477">
        <v>113254</v>
      </c>
      <c r="L16477">
        <v>1643427847</v>
      </c>
    </row>
    <row r="16478" spans="1:12" x14ac:dyDescent="0.45">
      <c r="A16478" t="str">
        <f t="shared" si="257"/>
        <v>Nowa Sól, Lubuskie, Poland</v>
      </c>
      <c r="B16478" t="s">
        <v>20171</v>
      </c>
      <c r="C16478" t="s">
        <v>20172</v>
      </c>
      <c r="D16478">
        <v>51.8</v>
      </c>
      <c r="E16478">
        <v>15.716699999999999</v>
      </c>
      <c r="F16478" t="s">
        <v>3993</v>
      </c>
      <c r="G16478" t="s">
        <v>3994</v>
      </c>
      <c r="H16478" t="s">
        <v>3995</v>
      </c>
      <c r="I16478" t="s">
        <v>10999</v>
      </c>
      <c r="J16478" t="s">
        <v>366</v>
      </c>
      <c r="K16478">
        <v>39721</v>
      </c>
      <c r="L16478">
        <v>1616040847</v>
      </c>
    </row>
    <row r="16479" spans="1:12" x14ac:dyDescent="0.45">
      <c r="A16479" t="str">
        <f t="shared" si="257"/>
        <v>Nowe Miasto Lubawskie, Warmińsko-Mazurskie, Poland</v>
      </c>
      <c r="B16479" t="s">
        <v>20173</v>
      </c>
      <c r="C16479" t="s">
        <v>20173</v>
      </c>
      <c r="D16479">
        <v>53.416699999999999</v>
      </c>
      <c r="E16479">
        <v>19.583300000000001</v>
      </c>
      <c r="F16479" t="s">
        <v>3993</v>
      </c>
      <c r="G16479" t="s">
        <v>3994</v>
      </c>
      <c r="H16479" t="s">
        <v>3995</v>
      </c>
      <c r="I16479" t="s">
        <v>4611</v>
      </c>
      <c r="J16479" t="s">
        <v>366</v>
      </c>
      <c r="K16479">
        <v>10997</v>
      </c>
      <c r="L16479">
        <v>1616871039</v>
      </c>
    </row>
    <row r="16480" spans="1:12" x14ac:dyDescent="0.45">
      <c r="A16480" t="str">
        <f t="shared" si="257"/>
        <v>Nowra, New South Wales, Australia</v>
      </c>
      <c r="B16480" t="s">
        <v>20174</v>
      </c>
      <c r="C16480" t="s">
        <v>20174</v>
      </c>
      <c r="D16480">
        <v>-34.883299999999998</v>
      </c>
      <c r="E16480">
        <v>150.6</v>
      </c>
      <c r="F16480" t="s">
        <v>830</v>
      </c>
      <c r="G16480" t="s">
        <v>831</v>
      </c>
      <c r="H16480" t="s">
        <v>832</v>
      </c>
      <c r="I16480" t="s">
        <v>1454</v>
      </c>
      <c r="K16480">
        <v>37420</v>
      </c>
      <c r="L16480">
        <v>1036984536</v>
      </c>
    </row>
    <row r="16481" spans="1:12" x14ac:dyDescent="0.45">
      <c r="A16481" t="str">
        <f t="shared" si="257"/>
        <v>Nowshera, Khyber Pakhtunkhwa, Pakistan</v>
      </c>
      <c r="B16481" t="s">
        <v>20175</v>
      </c>
      <c r="C16481" t="s">
        <v>20175</v>
      </c>
      <c r="D16481">
        <v>34.015300000000003</v>
      </c>
      <c r="E16481">
        <v>71.974699999999999</v>
      </c>
      <c r="F16481" t="s">
        <v>546</v>
      </c>
      <c r="G16481" t="s">
        <v>547</v>
      </c>
      <c r="H16481" t="s">
        <v>548</v>
      </c>
      <c r="I16481" t="s">
        <v>549</v>
      </c>
      <c r="J16481" t="s">
        <v>366</v>
      </c>
      <c r="K16481">
        <v>118594</v>
      </c>
      <c r="L16481">
        <v>1586290729</v>
      </c>
    </row>
    <row r="16482" spans="1:12" x14ac:dyDescent="0.45">
      <c r="A16482" t="str">
        <f t="shared" si="257"/>
        <v>Nowy Targ, Małopolskie, Poland</v>
      </c>
      <c r="B16482" t="s">
        <v>20176</v>
      </c>
      <c r="C16482" t="s">
        <v>20176</v>
      </c>
      <c r="D16482">
        <v>49.4833</v>
      </c>
      <c r="E16482">
        <v>20.033300000000001</v>
      </c>
      <c r="F16482" t="s">
        <v>3993</v>
      </c>
      <c r="G16482" t="s">
        <v>3994</v>
      </c>
      <c r="H16482" t="s">
        <v>3995</v>
      </c>
      <c r="I16482" t="s">
        <v>4776</v>
      </c>
      <c r="J16482" t="s">
        <v>366</v>
      </c>
      <c r="K16482">
        <v>33545</v>
      </c>
      <c r="L16482">
        <v>1616880514</v>
      </c>
    </row>
    <row r="16483" spans="1:12" x14ac:dyDescent="0.45">
      <c r="A16483" t="str">
        <f t="shared" si="257"/>
        <v>Noya, Galicia, Spain</v>
      </c>
      <c r="B16483" t="s">
        <v>20177</v>
      </c>
      <c r="C16483" t="s">
        <v>20177</v>
      </c>
      <c r="D16483">
        <v>42.784999999999997</v>
      </c>
      <c r="E16483">
        <v>-8.8878000000000004</v>
      </c>
      <c r="F16483" t="s">
        <v>436</v>
      </c>
      <c r="G16483" t="s">
        <v>437</v>
      </c>
      <c r="H16483" t="s">
        <v>438</v>
      </c>
      <c r="I16483" t="s">
        <v>439</v>
      </c>
      <c r="K16483">
        <v>14263</v>
      </c>
      <c r="L16483">
        <v>1724537566</v>
      </c>
    </row>
    <row r="16484" spans="1:12" x14ac:dyDescent="0.45">
      <c r="A16484" t="str">
        <f t="shared" si="257"/>
        <v>Noyabrsk, Yamalo-Nenetskiy Avtonomnyy Okrug, Russia</v>
      </c>
      <c r="B16484" t="s">
        <v>20178</v>
      </c>
      <c r="C16484" t="s">
        <v>20178</v>
      </c>
      <c r="D16484">
        <v>63.201700000000002</v>
      </c>
      <c r="E16484">
        <v>75.451700000000002</v>
      </c>
      <c r="F16484" t="s">
        <v>504</v>
      </c>
      <c r="G16484" t="s">
        <v>505</v>
      </c>
      <c r="H16484" t="s">
        <v>506</v>
      </c>
      <c r="I16484" t="s">
        <v>11388</v>
      </c>
      <c r="K16484">
        <v>106879</v>
      </c>
      <c r="L16484">
        <v>1643340196</v>
      </c>
    </row>
    <row r="16485" spans="1:12" x14ac:dyDescent="0.45">
      <c r="A16485" t="str">
        <f t="shared" si="257"/>
        <v>Noyemberyan, Tavush, Armenia</v>
      </c>
      <c r="B16485" t="s">
        <v>20179</v>
      </c>
      <c r="C16485" t="s">
        <v>20179</v>
      </c>
      <c r="D16485">
        <v>41.172499999999999</v>
      </c>
      <c r="E16485">
        <v>44.993600000000001</v>
      </c>
      <c r="F16485" t="s">
        <v>646</v>
      </c>
      <c r="G16485" t="s">
        <v>647</v>
      </c>
      <c r="H16485" t="s">
        <v>648</v>
      </c>
      <c r="I16485" t="s">
        <v>4201</v>
      </c>
      <c r="K16485">
        <v>5310</v>
      </c>
      <c r="L16485">
        <v>1051943920</v>
      </c>
    </row>
    <row r="16486" spans="1:12" x14ac:dyDescent="0.45">
      <c r="A16486" t="str">
        <f t="shared" si="257"/>
        <v>Nsanje, Nsanje, Malawi</v>
      </c>
      <c r="B16486" t="s">
        <v>6952</v>
      </c>
      <c r="C16486" t="s">
        <v>6952</v>
      </c>
      <c r="D16486">
        <v>-16.916699999999999</v>
      </c>
      <c r="E16486">
        <v>35.2667</v>
      </c>
      <c r="F16486" t="s">
        <v>3207</v>
      </c>
      <c r="G16486" t="s">
        <v>3208</v>
      </c>
      <c r="H16486" t="s">
        <v>3209</v>
      </c>
      <c r="I16486" t="s">
        <v>6952</v>
      </c>
      <c r="J16486" t="s">
        <v>378</v>
      </c>
      <c r="K16486">
        <v>21774</v>
      </c>
      <c r="L16486">
        <v>1454428076</v>
      </c>
    </row>
    <row r="16487" spans="1:12" x14ac:dyDescent="0.45">
      <c r="A16487" t="str">
        <f t="shared" si="257"/>
        <v>Nsiika, Buhweju, Uganda</v>
      </c>
      <c r="B16487" t="s">
        <v>20180</v>
      </c>
      <c r="C16487" t="s">
        <v>20180</v>
      </c>
      <c r="D16487">
        <v>-0.3831</v>
      </c>
      <c r="E16487">
        <v>30.465</v>
      </c>
      <c r="F16487" t="s">
        <v>613</v>
      </c>
      <c r="G16487" t="s">
        <v>614</v>
      </c>
      <c r="H16487" t="s">
        <v>615</v>
      </c>
      <c r="I16487" t="s">
        <v>5681</v>
      </c>
      <c r="J16487" t="s">
        <v>378</v>
      </c>
      <c r="L16487">
        <v>1800519756</v>
      </c>
    </row>
    <row r="16488" spans="1:12" x14ac:dyDescent="0.45">
      <c r="A16488" t="str">
        <f t="shared" si="257"/>
        <v>Nsukka, Enugu, Nigeria</v>
      </c>
      <c r="B16488" t="s">
        <v>20181</v>
      </c>
      <c r="C16488" t="s">
        <v>20181</v>
      </c>
      <c r="D16488">
        <v>6.8567</v>
      </c>
      <c r="E16488">
        <v>7.3958000000000004</v>
      </c>
      <c r="F16488" t="s">
        <v>476</v>
      </c>
      <c r="G16488" t="s">
        <v>477</v>
      </c>
      <c r="H16488" t="s">
        <v>478</v>
      </c>
      <c r="I16488" t="s">
        <v>9436</v>
      </c>
      <c r="J16488" t="s">
        <v>366</v>
      </c>
      <c r="K16488">
        <v>111017</v>
      </c>
      <c r="L16488">
        <v>1566882360</v>
      </c>
    </row>
    <row r="16489" spans="1:12" x14ac:dyDescent="0.45">
      <c r="A16489" t="str">
        <f t="shared" si="257"/>
        <v>Ntara, Kamwenge, Uganda</v>
      </c>
      <c r="B16489" t="s">
        <v>20182</v>
      </c>
      <c r="C16489" t="s">
        <v>20182</v>
      </c>
      <c r="D16489">
        <v>4.4000000000000003E-3</v>
      </c>
      <c r="E16489">
        <v>30.3658</v>
      </c>
      <c r="F16489" t="s">
        <v>613</v>
      </c>
      <c r="G16489" t="s">
        <v>614</v>
      </c>
      <c r="H16489" t="s">
        <v>615</v>
      </c>
      <c r="I16489" t="s">
        <v>14039</v>
      </c>
      <c r="J16489" t="s">
        <v>378</v>
      </c>
      <c r="L16489">
        <v>1800001909</v>
      </c>
    </row>
    <row r="16490" spans="1:12" x14ac:dyDescent="0.45">
      <c r="A16490" t="str">
        <f t="shared" si="257"/>
        <v>Ntcheu, Ntcheu, Malawi</v>
      </c>
      <c r="B16490" t="s">
        <v>20183</v>
      </c>
      <c r="C16490" t="s">
        <v>20183</v>
      </c>
      <c r="D16490">
        <v>-14.816700000000001</v>
      </c>
      <c r="E16490">
        <v>34.633299999999998</v>
      </c>
      <c r="F16490" t="s">
        <v>3207</v>
      </c>
      <c r="G16490" t="s">
        <v>3208</v>
      </c>
      <c r="H16490" t="s">
        <v>3209</v>
      </c>
      <c r="I16490" t="s">
        <v>20183</v>
      </c>
      <c r="J16490" t="s">
        <v>378</v>
      </c>
      <c r="K16490">
        <v>10445</v>
      </c>
      <c r="L16490">
        <v>1454008976</v>
      </c>
    </row>
    <row r="16491" spans="1:12" x14ac:dyDescent="0.45">
      <c r="A16491" t="str">
        <f t="shared" si="257"/>
        <v>Ntchisi, Ntchisi, Malawi</v>
      </c>
      <c r="B16491" t="s">
        <v>20184</v>
      </c>
      <c r="C16491" t="s">
        <v>20184</v>
      </c>
      <c r="D16491">
        <v>-13.375299999999999</v>
      </c>
      <c r="E16491">
        <v>34.003599999999999</v>
      </c>
      <c r="F16491" t="s">
        <v>3207</v>
      </c>
      <c r="G16491" t="s">
        <v>3208</v>
      </c>
      <c r="H16491" t="s">
        <v>3209</v>
      </c>
      <c r="I16491" t="s">
        <v>20184</v>
      </c>
      <c r="J16491" t="s">
        <v>378</v>
      </c>
      <c r="L16491">
        <v>1454004377</v>
      </c>
    </row>
    <row r="16492" spans="1:12" x14ac:dyDescent="0.45">
      <c r="A16492" t="str">
        <f t="shared" si="257"/>
        <v>Ntoroko, Ntoroko, Uganda</v>
      </c>
      <c r="B16492" t="s">
        <v>20185</v>
      </c>
      <c r="C16492" t="s">
        <v>20185</v>
      </c>
      <c r="D16492">
        <v>1.0410999999999999</v>
      </c>
      <c r="E16492">
        <v>30.481100000000001</v>
      </c>
      <c r="F16492" t="s">
        <v>613</v>
      </c>
      <c r="G16492" t="s">
        <v>614</v>
      </c>
      <c r="H16492" t="s">
        <v>615</v>
      </c>
      <c r="I16492" t="s">
        <v>20185</v>
      </c>
      <c r="J16492" t="s">
        <v>378</v>
      </c>
      <c r="L16492">
        <v>1800207074</v>
      </c>
    </row>
    <row r="16493" spans="1:12" x14ac:dyDescent="0.45">
      <c r="A16493" t="str">
        <f t="shared" si="257"/>
        <v>Ntungamo, Ntungamo, Uganda</v>
      </c>
      <c r="B16493" t="s">
        <v>20186</v>
      </c>
      <c r="C16493" t="s">
        <v>20186</v>
      </c>
      <c r="D16493">
        <v>-0.87939999999999996</v>
      </c>
      <c r="E16493">
        <v>30.264199999999999</v>
      </c>
      <c r="F16493" t="s">
        <v>613</v>
      </c>
      <c r="G16493" t="s">
        <v>614</v>
      </c>
      <c r="H16493" t="s">
        <v>615</v>
      </c>
      <c r="I16493" t="s">
        <v>20186</v>
      </c>
      <c r="J16493" t="s">
        <v>378</v>
      </c>
      <c r="K16493">
        <v>16400</v>
      </c>
      <c r="L16493">
        <v>1800042819</v>
      </c>
    </row>
    <row r="16494" spans="1:12" x14ac:dyDescent="0.45">
      <c r="A16494" t="str">
        <f t="shared" si="257"/>
        <v>Nueva Gerona, Isla de la Juventud, Cuba</v>
      </c>
      <c r="B16494" t="s">
        <v>20187</v>
      </c>
      <c r="C16494" t="s">
        <v>20187</v>
      </c>
      <c r="D16494">
        <v>21.884699999999999</v>
      </c>
      <c r="E16494">
        <v>-82.801100000000005</v>
      </c>
      <c r="F16494" t="s">
        <v>658</v>
      </c>
      <c r="G16494" t="s">
        <v>659</v>
      </c>
      <c r="H16494" t="s">
        <v>660</v>
      </c>
      <c r="I16494" t="s">
        <v>20188</v>
      </c>
      <c r="J16494" t="s">
        <v>378</v>
      </c>
      <c r="K16494">
        <v>46264</v>
      </c>
      <c r="L16494">
        <v>1192344354</v>
      </c>
    </row>
    <row r="16495" spans="1:12" x14ac:dyDescent="0.45">
      <c r="A16495" t="str">
        <f t="shared" si="257"/>
        <v>Nueva Helvecia, Colonia, Uruguay</v>
      </c>
      <c r="B16495" t="s">
        <v>20189</v>
      </c>
      <c r="C16495" t="s">
        <v>20189</v>
      </c>
      <c r="D16495">
        <v>-34.288899999999998</v>
      </c>
      <c r="E16495">
        <v>-57.2333</v>
      </c>
      <c r="F16495" t="s">
        <v>1033</v>
      </c>
      <c r="G16495" t="s">
        <v>1034</v>
      </c>
      <c r="H16495" t="s">
        <v>1035</v>
      </c>
      <c r="I16495" t="s">
        <v>6189</v>
      </c>
      <c r="K16495">
        <v>10630</v>
      </c>
      <c r="L16495">
        <v>1858393787</v>
      </c>
    </row>
    <row r="16496" spans="1:12" x14ac:dyDescent="0.45">
      <c r="A16496" t="str">
        <f t="shared" si="257"/>
        <v>Nueva Imperial, Araucanía, Chile</v>
      </c>
      <c r="B16496" t="s">
        <v>20190</v>
      </c>
      <c r="C16496" t="s">
        <v>20190</v>
      </c>
      <c r="D16496">
        <v>-38.74</v>
      </c>
      <c r="E16496">
        <v>-72.959999999999994</v>
      </c>
      <c r="F16496" t="s">
        <v>1502</v>
      </c>
      <c r="G16496" t="s">
        <v>1503</v>
      </c>
      <c r="H16496" t="s">
        <v>1504</v>
      </c>
      <c r="I16496" t="s">
        <v>2027</v>
      </c>
      <c r="K16496">
        <v>18777</v>
      </c>
      <c r="L16496">
        <v>1152277064</v>
      </c>
    </row>
    <row r="16497" spans="1:12" x14ac:dyDescent="0.45">
      <c r="A16497" t="str">
        <f t="shared" si="257"/>
        <v>Nueva Italia de Ruiz, Michoacán de Ocampo, Mexico</v>
      </c>
      <c r="B16497" t="s">
        <v>20191</v>
      </c>
      <c r="C16497" t="s">
        <v>20191</v>
      </c>
      <c r="D16497">
        <v>19.019400000000001</v>
      </c>
      <c r="E16497">
        <v>-102.10890000000001</v>
      </c>
      <c r="F16497" t="s">
        <v>519</v>
      </c>
      <c r="G16497" t="s">
        <v>520</v>
      </c>
      <c r="H16497" t="s">
        <v>521</v>
      </c>
      <c r="I16497" t="s">
        <v>2179</v>
      </c>
      <c r="K16497">
        <v>32467</v>
      </c>
      <c r="L16497">
        <v>1484876293</v>
      </c>
    </row>
    <row r="16498" spans="1:12" x14ac:dyDescent="0.45">
      <c r="A16498" t="str">
        <f t="shared" si="257"/>
        <v>Nueva Loja, Sucumbíos, Ecuador</v>
      </c>
      <c r="B16498" t="s">
        <v>20192</v>
      </c>
      <c r="C16498" t="s">
        <v>20192</v>
      </c>
      <c r="D16498">
        <v>8.4400000000000003E-2</v>
      </c>
      <c r="E16498">
        <v>-76.891099999999994</v>
      </c>
      <c r="F16498" t="s">
        <v>1415</v>
      </c>
      <c r="G16498" t="s">
        <v>1416</v>
      </c>
      <c r="H16498" t="s">
        <v>1417</v>
      </c>
      <c r="I16498" t="s">
        <v>20193</v>
      </c>
      <c r="J16498" t="s">
        <v>378</v>
      </c>
      <c r="K16498">
        <v>48562</v>
      </c>
      <c r="L16498">
        <v>1218895755</v>
      </c>
    </row>
    <row r="16499" spans="1:12" x14ac:dyDescent="0.45">
      <c r="A16499" t="str">
        <f t="shared" si="257"/>
        <v>Nueva Ocotepeque, Ocotepeque, Honduras</v>
      </c>
      <c r="B16499" t="s">
        <v>20194</v>
      </c>
      <c r="C16499" t="s">
        <v>20194</v>
      </c>
      <c r="D16499">
        <v>14.433299999999999</v>
      </c>
      <c r="E16499">
        <v>-89.183300000000003</v>
      </c>
      <c r="F16499" t="s">
        <v>5403</v>
      </c>
      <c r="G16499" t="s">
        <v>5404</v>
      </c>
      <c r="H16499" t="s">
        <v>5405</v>
      </c>
      <c r="I16499" t="s">
        <v>20195</v>
      </c>
      <c r="J16499" t="s">
        <v>378</v>
      </c>
      <c r="K16499">
        <v>8780</v>
      </c>
      <c r="L16499">
        <v>1340380637</v>
      </c>
    </row>
    <row r="16500" spans="1:12" x14ac:dyDescent="0.45">
      <c r="A16500" t="str">
        <f t="shared" si="257"/>
        <v>Nueva Palmira, Colonia, Uruguay</v>
      </c>
      <c r="B16500" t="s">
        <v>20196</v>
      </c>
      <c r="C16500" t="s">
        <v>20196</v>
      </c>
      <c r="D16500">
        <v>-33.869999999999997</v>
      </c>
      <c r="E16500">
        <v>-58.408000000000001</v>
      </c>
      <c r="F16500" t="s">
        <v>1033</v>
      </c>
      <c r="G16500" t="s">
        <v>1034</v>
      </c>
      <c r="H16500" t="s">
        <v>1035</v>
      </c>
      <c r="I16500" t="s">
        <v>6189</v>
      </c>
      <c r="K16500">
        <v>9857</v>
      </c>
      <c r="L16500">
        <v>1858193401</v>
      </c>
    </row>
    <row r="16501" spans="1:12" x14ac:dyDescent="0.45">
      <c r="A16501" t="str">
        <f t="shared" si="257"/>
        <v>Nueva Paz, Mayabeque, Cuba</v>
      </c>
      <c r="B16501" t="s">
        <v>20197</v>
      </c>
      <c r="C16501" t="s">
        <v>20197</v>
      </c>
      <c r="D16501">
        <v>22.7667</v>
      </c>
      <c r="E16501">
        <v>-81.75</v>
      </c>
      <c r="F16501" t="s">
        <v>658</v>
      </c>
      <c r="G16501" t="s">
        <v>659</v>
      </c>
      <c r="H16501" t="s">
        <v>660</v>
      </c>
      <c r="I16501" t="s">
        <v>11428</v>
      </c>
      <c r="J16501" t="s">
        <v>366</v>
      </c>
      <c r="K16501">
        <v>24277</v>
      </c>
      <c r="L16501">
        <v>1192235992</v>
      </c>
    </row>
    <row r="16502" spans="1:12" x14ac:dyDescent="0.45">
      <c r="A16502" t="str">
        <f t="shared" si="257"/>
        <v>Nueva Rosita, Coahuila de Zaragoza, Mexico</v>
      </c>
      <c r="B16502" t="s">
        <v>20198</v>
      </c>
      <c r="C16502" t="s">
        <v>20198</v>
      </c>
      <c r="D16502">
        <v>27.939</v>
      </c>
      <c r="E16502">
        <v>-101.218</v>
      </c>
      <c r="F16502" t="s">
        <v>519</v>
      </c>
      <c r="G16502" t="s">
        <v>520</v>
      </c>
      <c r="H16502" t="s">
        <v>521</v>
      </c>
      <c r="I16502" t="s">
        <v>1597</v>
      </c>
      <c r="K16502">
        <v>36642</v>
      </c>
      <c r="L16502">
        <v>1484540557</v>
      </c>
    </row>
    <row r="16503" spans="1:12" x14ac:dyDescent="0.45">
      <c r="A16503" t="str">
        <f t="shared" si="257"/>
        <v>Nueve de Julio, Buenos Aires, Argentina</v>
      </c>
      <c r="B16503" t="s">
        <v>20199</v>
      </c>
      <c r="C16503" t="s">
        <v>20199</v>
      </c>
      <c r="D16503">
        <v>-35.450000000000003</v>
      </c>
      <c r="E16503">
        <v>-60.883299999999998</v>
      </c>
      <c r="F16503" t="s">
        <v>651</v>
      </c>
      <c r="G16503" t="s">
        <v>652</v>
      </c>
      <c r="H16503" t="s">
        <v>653</v>
      </c>
      <c r="I16503" t="s">
        <v>870</v>
      </c>
      <c r="J16503" t="s">
        <v>366</v>
      </c>
      <c r="K16503">
        <v>36494</v>
      </c>
      <c r="L16503">
        <v>1032287957</v>
      </c>
    </row>
    <row r="16504" spans="1:12" x14ac:dyDescent="0.45">
      <c r="A16504" t="str">
        <f t="shared" si="257"/>
        <v>Nuevitas, Camagüey, Cuba</v>
      </c>
      <c r="B16504" t="s">
        <v>20200</v>
      </c>
      <c r="C16504" t="s">
        <v>20200</v>
      </c>
      <c r="D16504">
        <v>21.540299999999998</v>
      </c>
      <c r="E16504">
        <v>-77.264399999999995</v>
      </c>
      <c r="F16504" t="s">
        <v>658</v>
      </c>
      <c r="G16504" t="s">
        <v>659</v>
      </c>
      <c r="H16504" t="s">
        <v>660</v>
      </c>
      <c r="I16504" t="s">
        <v>5961</v>
      </c>
      <c r="K16504">
        <v>38995</v>
      </c>
      <c r="L16504">
        <v>1192448182</v>
      </c>
    </row>
    <row r="16505" spans="1:12" x14ac:dyDescent="0.45">
      <c r="A16505" t="str">
        <f t="shared" si="257"/>
        <v>Nuevo, California, United States</v>
      </c>
      <c r="B16505" t="s">
        <v>20201</v>
      </c>
      <c r="C16505" t="s">
        <v>20201</v>
      </c>
      <c r="D16505">
        <v>33.801099999999998</v>
      </c>
      <c r="E16505">
        <v>-117.14149999999999</v>
      </c>
      <c r="F16505" t="s">
        <v>530</v>
      </c>
      <c r="G16505" t="s">
        <v>531</v>
      </c>
      <c r="H16505" t="s">
        <v>532</v>
      </c>
      <c r="I16505" t="s">
        <v>754</v>
      </c>
      <c r="K16505">
        <v>7033</v>
      </c>
      <c r="L16505">
        <v>1840019287</v>
      </c>
    </row>
    <row r="16506" spans="1:12" x14ac:dyDescent="0.45">
      <c r="A16506" t="str">
        <f t="shared" si="257"/>
        <v>Nuevo Casas Grandes, Chihuahua, Mexico</v>
      </c>
      <c r="B16506" t="s">
        <v>20202</v>
      </c>
      <c r="C16506" t="s">
        <v>20202</v>
      </c>
      <c r="D16506">
        <v>30.416699999999999</v>
      </c>
      <c r="E16506">
        <v>-107.91670000000001</v>
      </c>
      <c r="F16506" t="s">
        <v>519</v>
      </c>
      <c r="G16506" t="s">
        <v>520</v>
      </c>
      <c r="H16506" t="s">
        <v>521</v>
      </c>
      <c r="I16506" t="s">
        <v>1012</v>
      </c>
      <c r="J16506" t="s">
        <v>366</v>
      </c>
      <c r="K16506">
        <v>55553</v>
      </c>
      <c r="L16506">
        <v>1484004002</v>
      </c>
    </row>
    <row r="16507" spans="1:12" x14ac:dyDescent="0.45">
      <c r="A16507" t="str">
        <f t="shared" si="257"/>
        <v>Nuevo Ideal, Durango, Mexico</v>
      </c>
      <c r="B16507" t="s">
        <v>20203</v>
      </c>
      <c r="C16507" t="s">
        <v>20203</v>
      </c>
      <c r="D16507">
        <v>24.887499999999999</v>
      </c>
      <c r="E16507">
        <v>-105.0728</v>
      </c>
      <c r="F16507" t="s">
        <v>519</v>
      </c>
      <c r="G16507" t="s">
        <v>520</v>
      </c>
      <c r="H16507" t="s">
        <v>521</v>
      </c>
      <c r="I16507" t="s">
        <v>6044</v>
      </c>
      <c r="J16507" t="s">
        <v>366</v>
      </c>
      <c r="K16507">
        <v>10876</v>
      </c>
      <c r="L16507">
        <v>1484407989</v>
      </c>
    </row>
    <row r="16508" spans="1:12" x14ac:dyDescent="0.45">
      <c r="A16508" t="str">
        <f t="shared" si="257"/>
        <v>Nuevo Laredo, Tamaulipas, Mexico</v>
      </c>
      <c r="B16508" t="s">
        <v>20204</v>
      </c>
      <c r="C16508" t="s">
        <v>20204</v>
      </c>
      <c r="D16508">
        <v>27.4861</v>
      </c>
      <c r="E16508">
        <v>-99.506900000000002</v>
      </c>
      <c r="F16508" t="s">
        <v>519</v>
      </c>
      <c r="G16508" t="s">
        <v>520</v>
      </c>
      <c r="H16508" t="s">
        <v>521</v>
      </c>
      <c r="I16508" t="s">
        <v>523</v>
      </c>
      <c r="J16508" t="s">
        <v>366</v>
      </c>
      <c r="K16508">
        <v>373725</v>
      </c>
      <c r="L16508">
        <v>1484597234</v>
      </c>
    </row>
    <row r="16509" spans="1:12" x14ac:dyDescent="0.45">
      <c r="A16509" t="str">
        <f t="shared" si="257"/>
        <v>Nuevo México, Jalisco, Mexico</v>
      </c>
      <c r="B16509" t="s">
        <v>20205</v>
      </c>
      <c r="C16509" t="s">
        <v>20206</v>
      </c>
      <c r="D16509">
        <v>20.75</v>
      </c>
      <c r="E16509">
        <v>-103.43300000000001</v>
      </c>
      <c r="F16509" t="s">
        <v>519</v>
      </c>
      <c r="G16509" t="s">
        <v>520</v>
      </c>
      <c r="H16509" t="s">
        <v>521</v>
      </c>
      <c r="I16509" t="s">
        <v>1783</v>
      </c>
      <c r="K16509">
        <v>42246</v>
      </c>
      <c r="L16509">
        <v>1484386312</v>
      </c>
    </row>
    <row r="16510" spans="1:12" x14ac:dyDescent="0.45">
      <c r="A16510" t="str">
        <f t="shared" si="257"/>
        <v>Nuevo Progreso, Tamaulipas, Mexico</v>
      </c>
      <c r="B16510" t="s">
        <v>20207</v>
      </c>
      <c r="C16510" t="s">
        <v>20207</v>
      </c>
      <c r="D16510">
        <v>26.056100000000001</v>
      </c>
      <c r="E16510">
        <v>-97.952200000000005</v>
      </c>
      <c r="F16510" t="s">
        <v>519</v>
      </c>
      <c r="G16510" t="s">
        <v>520</v>
      </c>
      <c r="H16510" t="s">
        <v>521</v>
      </c>
      <c r="I16510" t="s">
        <v>523</v>
      </c>
      <c r="K16510">
        <v>10178</v>
      </c>
      <c r="L16510">
        <v>1484755225</v>
      </c>
    </row>
    <row r="16511" spans="1:12" x14ac:dyDescent="0.45">
      <c r="A16511" t="str">
        <f t="shared" si="257"/>
        <v>Nuku‘alofa, Tongatapu, Tonga</v>
      </c>
      <c r="B16511" t="s">
        <v>20208</v>
      </c>
      <c r="C16511" t="s">
        <v>20209</v>
      </c>
      <c r="D16511">
        <v>-21.134699999999999</v>
      </c>
      <c r="E16511">
        <v>-175.20830000000001</v>
      </c>
      <c r="F16511" t="s">
        <v>19448</v>
      </c>
      <c r="G16511" t="s">
        <v>19449</v>
      </c>
      <c r="H16511" t="s">
        <v>19450</v>
      </c>
      <c r="I16511" t="s">
        <v>20210</v>
      </c>
      <c r="J16511" t="s">
        <v>606</v>
      </c>
      <c r="K16511">
        <v>24571</v>
      </c>
      <c r="L16511">
        <v>1776737461</v>
      </c>
    </row>
    <row r="16512" spans="1:12" x14ac:dyDescent="0.45">
      <c r="A16512" t="str">
        <f t="shared" si="257"/>
        <v>Nukus, Qoraqalpog‘iston, Uzbekistan</v>
      </c>
      <c r="B16512" t="s">
        <v>20211</v>
      </c>
      <c r="C16512" t="s">
        <v>20211</v>
      </c>
      <c r="D16512">
        <v>42.464700000000001</v>
      </c>
      <c r="E16512">
        <v>59.602200000000003</v>
      </c>
      <c r="F16512" t="s">
        <v>1966</v>
      </c>
      <c r="G16512" t="s">
        <v>1967</v>
      </c>
      <c r="H16512" t="s">
        <v>1968</v>
      </c>
      <c r="I16512" t="s">
        <v>4270</v>
      </c>
      <c r="J16512" t="s">
        <v>378</v>
      </c>
      <c r="K16512">
        <v>170362</v>
      </c>
      <c r="L16512">
        <v>1860620079</v>
      </c>
    </row>
    <row r="16513" spans="1:12" x14ac:dyDescent="0.45">
      <c r="A16513" t="str">
        <f t="shared" si="257"/>
        <v>Numan, Adamawa, Nigeria</v>
      </c>
      <c r="B16513" t="s">
        <v>20212</v>
      </c>
      <c r="C16513" t="s">
        <v>20212</v>
      </c>
      <c r="D16513">
        <v>9.4669000000000008</v>
      </c>
      <c r="E16513">
        <v>12.0328</v>
      </c>
      <c r="F16513" t="s">
        <v>476</v>
      </c>
      <c r="G16513" t="s">
        <v>477</v>
      </c>
      <c r="H16513" t="s">
        <v>478</v>
      </c>
      <c r="I16513" t="s">
        <v>18856</v>
      </c>
      <c r="J16513" t="s">
        <v>366</v>
      </c>
      <c r="K16513">
        <v>77617</v>
      </c>
      <c r="L16513">
        <v>1566815415</v>
      </c>
    </row>
    <row r="16514" spans="1:12" x14ac:dyDescent="0.45">
      <c r="A16514" t="str">
        <f t="shared" si="257"/>
        <v>Numto, Khanty-Mansiyskiy Avtonomnyy Okrug-Yugra, Russia</v>
      </c>
      <c r="B16514" t="s">
        <v>20213</v>
      </c>
      <c r="C16514" t="s">
        <v>20213</v>
      </c>
      <c r="D16514">
        <v>63.666699999999999</v>
      </c>
      <c r="E16514">
        <v>71.333299999999994</v>
      </c>
      <c r="F16514" t="s">
        <v>504</v>
      </c>
      <c r="G16514" t="s">
        <v>505</v>
      </c>
      <c r="H16514" t="s">
        <v>506</v>
      </c>
      <c r="I16514" t="s">
        <v>4097</v>
      </c>
      <c r="K16514">
        <v>10</v>
      </c>
      <c r="L16514">
        <v>1643985006</v>
      </c>
    </row>
    <row r="16515" spans="1:12" x14ac:dyDescent="0.45">
      <c r="A16515" t="str">
        <f t="shared" ref="A16515:A16578" si="258">CONCATENATE(B16515,", ",I16515,", ",F16515)</f>
        <v>Nuneaton, Warwickshire, United Kingdom</v>
      </c>
      <c r="B16515" t="s">
        <v>20214</v>
      </c>
      <c r="C16515" t="s">
        <v>20214</v>
      </c>
      <c r="D16515">
        <v>52.523000000000003</v>
      </c>
      <c r="E16515">
        <v>-1.468</v>
      </c>
      <c r="F16515" t="s">
        <v>536</v>
      </c>
      <c r="G16515" t="s">
        <v>537</v>
      </c>
      <c r="H16515" t="s">
        <v>538</v>
      </c>
      <c r="I16515" t="s">
        <v>1459</v>
      </c>
      <c r="K16515">
        <v>86552</v>
      </c>
      <c r="L16515">
        <v>1826240370</v>
      </c>
    </row>
    <row r="16516" spans="1:12" x14ac:dyDescent="0.45">
      <c r="A16516" t="str">
        <f t="shared" si="258"/>
        <v>Nuporanga, São Paulo, Brazil</v>
      </c>
      <c r="B16516" t="s">
        <v>20215</v>
      </c>
      <c r="C16516" t="s">
        <v>20215</v>
      </c>
      <c r="D16516">
        <v>-20.730799999999999</v>
      </c>
      <c r="E16516">
        <v>-47.730600000000003</v>
      </c>
      <c r="F16516" t="s">
        <v>491</v>
      </c>
      <c r="G16516" t="s">
        <v>492</v>
      </c>
      <c r="H16516" t="s">
        <v>493</v>
      </c>
      <c r="I16516" t="s">
        <v>801</v>
      </c>
      <c r="K16516">
        <v>7255</v>
      </c>
      <c r="L16516">
        <v>1076616625</v>
      </c>
    </row>
    <row r="16517" spans="1:12" x14ac:dyDescent="0.45">
      <c r="A16517" t="str">
        <f t="shared" si="258"/>
        <v>Nuquí, Chocó, Colombia</v>
      </c>
      <c r="B16517" t="s">
        <v>20216</v>
      </c>
      <c r="C16517" t="s">
        <v>20217</v>
      </c>
      <c r="D16517">
        <v>5.6852</v>
      </c>
      <c r="E16517">
        <v>-77.274500000000003</v>
      </c>
      <c r="F16517" t="s">
        <v>2294</v>
      </c>
      <c r="G16517" t="s">
        <v>2295</v>
      </c>
      <c r="H16517" t="s">
        <v>2296</v>
      </c>
      <c r="I16517" t="s">
        <v>13788</v>
      </c>
      <c r="J16517" t="s">
        <v>366</v>
      </c>
      <c r="K16517">
        <v>2741</v>
      </c>
      <c r="L16517">
        <v>1170020146</v>
      </c>
    </row>
    <row r="16518" spans="1:12" x14ac:dyDescent="0.45">
      <c r="A16518" t="str">
        <f t="shared" si="258"/>
        <v>Nuremberg, Bavaria, Germany</v>
      </c>
      <c r="B16518" t="s">
        <v>20218</v>
      </c>
      <c r="C16518" t="s">
        <v>20218</v>
      </c>
      <c r="D16518">
        <v>49.452800000000003</v>
      </c>
      <c r="E16518">
        <v>11.0778</v>
      </c>
      <c r="F16518" t="s">
        <v>441</v>
      </c>
      <c r="G16518" t="s">
        <v>442</v>
      </c>
      <c r="H16518" t="s">
        <v>443</v>
      </c>
      <c r="I16518" t="s">
        <v>567</v>
      </c>
      <c r="J16518" t="s">
        <v>366</v>
      </c>
      <c r="K16518">
        <v>518365</v>
      </c>
      <c r="L16518">
        <v>1276166609</v>
      </c>
    </row>
    <row r="16519" spans="1:12" x14ac:dyDescent="0.45">
      <c r="A16519" t="str">
        <f t="shared" si="258"/>
        <v>Nuriootpa, South Australia, Australia</v>
      </c>
      <c r="B16519" t="s">
        <v>20219</v>
      </c>
      <c r="C16519" t="s">
        <v>20219</v>
      </c>
      <c r="D16519">
        <v>-34.466700000000003</v>
      </c>
      <c r="E16519">
        <v>138.98330000000001</v>
      </c>
      <c r="F16519" t="s">
        <v>830</v>
      </c>
      <c r="G16519" t="s">
        <v>831</v>
      </c>
      <c r="H16519" t="s">
        <v>832</v>
      </c>
      <c r="I16519" t="s">
        <v>833</v>
      </c>
      <c r="K16519">
        <v>6314</v>
      </c>
      <c r="L16519">
        <v>1036952732</v>
      </c>
    </row>
    <row r="16520" spans="1:12" x14ac:dyDescent="0.45">
      <c r="A16520" t="str">
        <f t="shared" si="258"/>
        <v>Nurlat, Tatarstan, Russia</v>
      </c>
      <c r="B16520" t="s">
        <v>20220</v>
      </c>
      <c r="C16520" t="s">
        <v>20220</v>
      </c>
      <c r="D16520">
        <v>54.433300000000003</v>
      </c>
      <c r="E16520">
        <v>50.8</v>
      </c>
      <c r="F16520" t="s">
        <v>504</v>
      </c>
      <c r="G16520" t="s">
        <v>505</v>
      </c>
      <c r="H16520" t="s">
        <v>506</v>
      </c>
      <c r="I16520" t="s">
        <v>1627</v>
      </c>
      <c r="K16520">
        <v>32703</v>
      </c>
      <c r="L16520">
        <v>1643326238</v>
      </c>
    </row>
    <row r="16521" spans="1:12" x14ac:dyDescent="0.45">
      <c r="A16521" t="str">
        <f t="shared" si="258"/>
        <v>Nurmes, Pohjois-Karjala, Finland</v>
      </c>
      <c r="B16521" t="s">
        <v>20221</v>
      </c>
      <c r="C16521" t="s">
        <v>20221</v>
      </c>
      <c r="D16521">
        <v>63.544400000000003</v>
      </c>
      <c r="E16521">
        <v>29.133299999999998</v>
      </c>
      <c r="F16521" t="s">
        <v>459</v>
      </c>
      <c r="G16521" t="s">
        <v>460</v>
      </c>
      <c r="H16521" t="s">
        <v>461</v>
      </c>
      <c r="I16521" t="s">
        <v>13677</v>
      </c>
      <c r="J16521" t="s">
        <v>366</v>
      </c>
      <c r="K16521">
        <v>7996</v>
      </c>
      <c r="L16521">
        <v>1246620108</v>
      </c>
    </row>
    <row r="16522" spans="1:12" x14ac:dyDescent="0.45">
      <c r="A16522" t="str">
        <f t="shared" si="258"/>
        <v>Nurmijärvi, Uusimaa, Finland</v>
      </c>
      <c r="B16522" t="s">
        <v>20222</v>
      </c>
      <c r="C16522" t="s">
        <v>20223</v>
      </c>
      <c r="D16522">
        <v>60.466700000000003</v>
      </c>
      <c r="E16522">
        <v>24.808299999999999</v>
      </c>
      <c r="F16522" t="s">
        <v>459</v>
      </c>
      <c r="G16522" t="s">
        <v>460</v>
      </c>
      <c r="H16522" t="s">
        <v>461</v>
      </c>
      <c r="I16522" t="s">
        <v>9199</v>
      </c>
      <c r="J16522" t="s">
        <v>366</v>
      </c>
      <c r="K16522">
        <v>42709</v>
      </c>
      <c r="L16522">
        <v>1246678771</v>
      </c>
    </row>
    <row r="16523" spans="1:12" x14ac:dyDescent="0.45">
      <c r="A16523" t="str">
        <f t="shared" si="258"/>
        <v>Nurota, Navoiy, Uzbekistan</v>
      </c>
      <c r="B16523" t="s">
        <v>20224</v>
      </c>
      <c r="C16523" t="s">
        <v>20224</v>
      </c>
      <c r="D16523">
        <v>40.564999999999998</v>
      </c>
      <c r="E16523">
        <v>65.685000000000002</v>
      </c>
      <c r="F16523" t="s">
        <v>1966</v>
      </c>
      <c r="G16523" t="s">
        <v>1967</v>
      </c>
      <c r="H16523" t="s">
        <v>1968</v>
      </c>
      <c r="I16523" t="s">
        <v>14307</v>
      </c>
      <c r="K16523">
        <v>21001</v>
      </c>
      <c r="L16523">
        <v>1860266981</v>
      </c>
    </row>
    <row r="16524" spans="1:12" x14ac:dyDescent="0.45">
      <c r="A16524" t="str">
        <f t="shared" si="258"/>
        <v>Nursling, Hampshire, United Kingdom</v>
      </c>
      <c r="B16524" t="s">
        <v>20225</v>
      </c>
      <c r="C16524" t="s">
        <v>20225</v>
      </c>
      <c r="D16524">
        <v>50.944899999999997</v>
      </c>
      <c r="E16524">
        <v>-1.4726999999999999</v>
      </c>
      <c r="F16524" t="s">
        <v>536</v>
      </c>
      <c r="G16524" t="s">
        <v>537</v>
      </c>
      <c r="H16524" t="s">
        <v>538</v>
      </c>
      <c r="I16524" t="s">
        <v>1474</v>
      </c>
      <c r="K16524">
        <v>5137</v>
      </c>
      <c r="L16524">
        <v>1826012560</v>
      </c>
    </row>
    <row r="16525" spans="1:12" x14ac:dyDescent="0.45">
      <c r="A16525" t="str">
        <f t="shared" si="258"/>
        <v>Nur-Sultan, Astana, Kazakhstan</v>
      </c>
      <c r="B16525" t="s">
        <v>20226</v>
      </c>
      <c r="C16525" t="s">
        <v>20226</v>
      </c>
      <c r="D16525">
        <v>51.133299999999998</v>
      </c>
      <c r="E16525">
        <v>71.433300000000003</v>
      </c>
      <c r="F16525" t="s">
        <v>1182</v>
      </c>
      <c r="G16525" t="s">
        <v>1183</v>
      </c>
      <c r="H16525" t="s">
        <v>1184</v>
      </c>
      <c r="I16525" t="s">
        <v>20227</v>
      </c>
      <c r="J16525" t="s">
        <v>606</v>
      </c>
      <c r="K16525">
        <v>1078362</v>
      </c>
      <c r="L16525">
        <v>1398516045</v>
      </c>
    </row>
    <row r="16526" spans="1:12" x14ac:dyDescent="0.45">
      <c r="A16526" t="str">
        <f t="shared" si="258"/>
        <v>Nürtingen, Baden-Württemberg, Germany</v>
      </c>
      <c r="B16526" t="s">
        <v>20228</v>
      </c>
      <c r="C16526" t="s">
        <v>20229</v>
      </c>
      <c r="D16526">
        <v>48.6267</v>
      </c>
      <c r="E16526">
        <v>9.3353000000000002</v>
      </c>
      <c r="F16526" t="s">
        <v>441</v>
      </c>
      <c r="G16526" t="s">
        <v>442</v>
      </c>
      <c r="H16526" t="s">
        <v>443</v>
      </c>
      <c r="I16526" t="s">
        <v>451</v>
      </c>
      <c r="K16526">
        <v>41093</v>
      </c>
      <c r="L16526">
        <v>1276408465</v>
      </c>
    </row>
    <row r="16527" spans="1:12" x14ac:dyDescent="0.45">
      <c r="A16527" t="str">
        <f t="shared" si="258"/>
        <v>Nusaybin, Mardin, Turkey</v>
      </c>
      <c r="B16527" t="s">
        <v>20230</v>
      </c>
      <c r="C16527" t="s">
        <v>20230</v>
      </c>
      <c r="D16527">
        <v>37.083300000000001</v>
      </c>
      <c r="E16527">
        <v>41.216700000000003</v>
      </c>
      <c r="F16527" t="s">
        <v>806</v>
      </c>
      <c r="G16527" t="s">
        <v>807</v>
      </c>
      <c r="H16527" t="s">
        <v>808</v>
      </c>
      <c r="I16527" t="s">
        <v>8294</v>
      </c>
      <c r="J16527" t="s">
        <v>366</v>
      </c>
      <c r="K16527">
        <v>105856</v>
      </c>
      <c r="L16527">
        <v>1792327949</v>
      </c>
    </row>
    <row r="16528" spans="1:12" x14ac:dyDescent="0.45">
      <c r="A16528" t="str">
        <f t="shared" si="258"/>
        <v>Nutley, New Jersey, United States</v>
      </c>
      <c r="B16528" t="s">
        <v>20231</v>
      </c>
      <c r="C16528" t="s">
        <v>20231</v>
      </c>
      <c r="D16528">
        <v>40.819200000000002</v>
      </c>
      <c r="E16528">
        <v>-74.1571</v>
      </c>
      <c r="F16528" t="s">
        <v>530</v>
      </c>
      <c r="G16528" t="s">
        <v>531</v>
      </c>
      <c r="H16528" t="s">
        <v>532</v>
      </c>
      <c r="I16528" t="s">
        <v>587</v>
      </c>
      <c r="K16528">
        <v>28493</v>
      </c>
      <c r="L16528">
        <v>1840131593</v>
      </c>
    </row>
    <row r="16529" spans="1:12" x14ac:dyDescent="0.45">
      <c r="A16529" t="str">
        <f t="shared" si="258"/>
        <v>Nuuk, Sermersooq, Greenland</v>
      </c>
      <c r="B16529" t="s">
        <v>20232</v>
      </c>
      <c r="C16529" t="s">
        <v>20232</v>
      </c>
      <c r="D16529">
        <v>64.174999999999997</v>
      </c>
      <c r="E16529">
        <v>-51.7333</v>
      </c>
      <c r="F16529" t="s">
        <v>471</v>
      </c>
      <c r="G16529" t="s">
        <v>472</v>
      </c>
      <c r="H16529" t="s">
        <v>473</v>
      </c>
      <c r="I16529" t="s">
        <v>15440</v>
      </c>
      <c r="K16529">
        <v>18326</v>
      </c>
      <c r="L16529">
        <v>1304028354</v>
      </c>
    </row>
    <row r="16530" spans="1:12" x14ac:dyDescent="0.45">
      <c r="A16530" t="str">
        <f t="shared" si="258"/>
        <v>Nuwara Eliya, Central, Sri Lanka</v>
      </c>
      <c r="B16530" t="s">
        <v>20233</v>
      </c>
      <c r="C16530" t="s">
        <v>20233</v>
      </c>
      <c r="D16530">
        <v>6.9667000000000003</v>
      </c>
      <c r="E16530">
        <v>80.7667</v>
      </c>
      <c r="F16530" t="s">
        <v>2149</v>
      </c>
      <c r="G16530" t="s">
        <v>2150</v>
      </c>
      <c r="H16530" t="s">
        <v>2151</v>
      </c>
      <c r="I16530" t="s">
        <v>1787</v>
      </c>
      <c r="K16530">
        <v>27500</v>
      </c>
      <c r="L16530">
        <v>1144687416</v>
      </c>
    </row>
    <row r="16531" spans="1:12" x14ac:dyDescent="0.45">
      <c r="A16531" t="str">
        <f t="shared" si="258"/>
        <v>Nwoya, Nwoya, Uganda</v>
      </c>
      <c r="B16531" t="s">
        <v>20234</v>
      </c>
      <c r="C16531" t="s">
        <v>20234</v>
      </c>
      <c r="D16531">
        <v>2.6341999999999999</v>
      </c>
      <c r="E16531">
        <v>32.001100000000001</v>
      </c>
      <c r="F16531" t="s">
        <v>613</v>
      </c>
      <c r="G16531" t="s">
        <v>614</v>
      </c>
      <c r="H16531" t="s">
        <v>615</v>
      </c>
      <c r="I16531" t="s">
        <v>20234</v>
      </c>
      <c r="J16531" t="s">
        <v>378</v>
      </c>
      <c r="L16531">
        <v>1800205431</v>
      </c>
    </row>
    <row r="16532" spans="1:12" x14ac:dyDescent="0.45">
      <c r="A16532" t="str">
        <f t="shared" si="258"/>
        <v>Nyack, New York, United States</v>
      </c>
      <c r="B16532" t="s">
        <v>20235</v>
      </c>
      <c r="C16532" t="s">
        <v>20235</v>
      </c>
      <c r="D16532">
        <v>41.091900000000003</v>
      </c>
      <c r="E16532">
        <v>-73.914299999999997</v>
      </c>
      <c r="F16532" t="s">
        <v>530</v>
      </c>
      <c r="G16532" t="s">
        <v>531</v>
      </c>
      <c r="H16532" t="s">
        <v>532</v>
      </c>
      <c r="I16532" t="s">
        <v>803</v>
      </c>
      <c r="K16532">
        <v>7156</v>
      </c>
      <c r="L16532">
        <v>1840004981</v>
      </c>
    </row>
    <row r="16533" spans="1:12" x14ac:dyDescent="0.45">
      <c r="A16533" t="str">
        <f t="shared" si="258"/>
        <v>Nyagan, Khanty-Mansiyskiy Avtonomnyy Okrug-Yugra, Russia</v>
      </c>
      <c r="B16533" t="s">
        <v>20236</v>
      </c>
      <c r="C16533" t="s">
        <v>20236</v>
      </c>
      <c r="D16533">
        <v>62.133299999999998</v>
      </c>
      <c r="E16533">
        <v>65.383300000000006</v>
      </c>
      <c r="F16533" t="s">
        <v>504</v>
      </c>
      <c r="G16533" t="s">
        <v>505</v>
      </c>
      <c r="H16533" t="s">
        <v>506</v>
      </c>
      <c r="I16533" t="s">
        <v>4097</v>
      </c>
      <c r="K16533">
        <v>58335</v>
      </c>
      <c r="L16533">
        <v>1643802074</v>
      </c>
    </row>
    <row r="16534" spans="1:12" x14ac:dyDescent="0.45">
      <c r="A16534" t="str">
        <f t="shared" si="258"/>
        <v>Nyagatare, Eastern Province, Rwanda</v>
      </c>
      <c r="B16534" t="s">
        <v>20237</v>
      </c>
      <c r="C16534" t="s">
        <v>20237</v>
      </c>
      <c r="D16534">
        <v>-1.2947</v>
      </c>
      <c r="E16534">
        <v>30.327200000000001</v>
      </c>
      <c r="F16534" t="s">
        <v>5699</v>
      </c>
      <c r="G16534" t="s">
        <v>5700</v>
      </c>
      <c r="H16534" t="s">
        <v>5701</v>
      </c>
      <c r="I16534" t="s">
        <v>14638</v>
      </c>
      <c r="K16534">
        <v>14320</v>
      </c>
      <c r="L16534">
        <v>1646508165</v>
      </c>
    </row>
    <row r="16535" spans="1:12" x14ac:dyDescent="0.45">
      <c r="A16535" t="str">
        <f t="shared" si="258"/>
        <v>Nyahanga, Simiyu, Tanzania</v>
      </c>
      <c r="B16535" t="s">
        <v>20238</v>
      </c>
      <c r="C16535" t="s">
        <v>20238</v>
      </c>
      <c r="D16535">
        <v>-2.3828999999999998</v>
      </c>
      <c r="E16535">
        <v>33.549999999999997</v>
      </c>
      <c r="F16535" t="s">
        <v>2466</v>
      </c>
      <c r="G16535" t="s">
        <v>2467</v>
      </c>
      <c r="H16535" t="s">
        <v>2468</v>
      </c>
      <c r="I16535" t="s">
        <v>3607</v>
      </c>
      <c r="K16535">
        <v>16092</v>
      </c>
      <c r="L16535">
        <v>1834609339</v>
      </c>
    </row>
    <row r="16536" spans="1:12" x14ac:dyDescent="0.45">
      <c r="A16536" t="str">
        <f t="shared" si="258"/>
        <v>Nyala, South Darfur, Sudan</v>
      </c>
      <c r="B16536" t="s">
        <v>20239</v>
      </c>
      <c r="C16536" t="s">
        <v>20239</v>
      </c>
      <c r="D16536">
        <v>12.05</v>
      </c>
      <c r="E16536">
        <v>24.883299999999998</v>
      </c>
      <c r="F16536" t="s">
        <v>787</v>
      </c>
      <c r="G16536" t="s">
        <v>788</v>
      </c>
      <c r="H16536" t="s">
        <v>789</v>
      </c>
      <c r="I16536" t="s">
        <v>20240</v>
      </c>
      <c r="J16536" t="s">
        <v>378</v>
      </c>
      <c r="K16536">
        <v>227183</v>
      </c>
      <c r="L16536">
        <v>1729833248</v>
      </c>
    </row>
    <row r="16537" spans="1:12" x14ac:dyDescent="0.45">
      <c r="A16537" t="str">
        <f t="shared" si="258"/>
        <v>Nyamira, Nyamira, Kenya</v>
      </c>
      <c r="B16537" t="s">
        <v>20241</v>
      </c>
      <c r="C16537" t="s">
        <v>20241</v>
      </c>
      <c r="D16537">
        <v>-0.56330000000000002</v>
      </c>
      <c r="E16537">
        <v>34.9358</v>
      </c>
      <c r="F16537" t="s">
        <v>2672</v>
      </c>
      <c r="G16537" t="s">
        <v>2673</v>
      </c>
      <c r="H16537" t="s">
        <v>2674</v>
      </c>
      <c r="I16537" t="s">
        <v>20241</v>
      </c>
      <c r="J16537" t="s">
        <v>378</v>
      </c>
      <c r="L16537">
        <v>1404000104</v>
      </c>
    </row>
    <row r="16538" spans="1:12" x14ac:dyDescent="0.45">
      <c r="A16538" t="str">
        <f t="shared" si="258"/>
        <v>Nyandoma, Arkhangel’skaya Oblast’, Russia</v>
      </c>
      <c r="B16538" t="s">
        <v>20242</v>
      </c>
      <c r="C16538" t="s">
        <v>20242</v>
      </c>
      <c r="D16538">
        <v>61.666699999999999</v>
      </c>
      <c r="E16538">
        <v>40.200000000000003</v>
      </c>
      <c r="F16538" t="s">
        <v>504</v>
      </c>
      <c r="G16538" t="s">
        <v>505</v>
      </c>
      <c r="H16538" t="s">
        <v>506</v>
      </c>
      <c r="I16538" t="s">
        <v>2393</v>
      </c>
      <c r="K16538">
        <v>19783</v>
      </c>
      <c r="L16538">
        <v>1643011175</v>
      </c>
    </row>
    <row r="16539" spans="1:12" x14ac:dyDescent="0.45">
      <c r="A16539" t="str">
        <f t="shared" si="258"/>
        <v>Nyanza, Southern Province, Rwanda</v>
      </c>
      <c r="B16539" t="s">
        <v>20243</v>
      </c>
      <c r="C16539" t="s">
        <v>20243</v>
      </c>
      <c r="D16539">
        <v>-2.3496000000000001</v>
      </c>
      <c r="E16539">
        <v>29.74</v>
      </c>
      <c r="F16539" t="s">
        <v>5699</v>
      </c>
      <c r="G16539" t="s">
        <v>5700</v>
      </c>
      <c r="H16539" t="s">
        <v>5701</v>
      </c>
      <c r="I16539" t="s">
        <v>5702</v>
      </c>
      <c r="J16539" t="s">
        <v>378</v>
      </c>
      <c r="K16539">
        <v>225209</v>
      </c>
      <c r="L16539">
        <v>1646257566</v>
      </c>
    </row>
    <row r="16540" spans="1:12" x14ac:dyDescent="0.45">
      <c r="A16540" t="str">
        <f t="shared" si="258"/>
        <v>Nyaungdon, Ayeyawady, Burma</v>
      </c>
      <c r="B16540" t="s">
        <v>20244</v>
      </c>
      <c r="C16540" t="s">
        <v>20244</v>
      </c>
      <c r="D16540">
        <v>17.043299999999999</v>
      </c>
      <c r="E16540">
        <v>95.642899999999997</v>
      </c>
      <c r="F16540" t="s">
        <v>1584</v>
      </c>
      <c r="G16540" t="s">
        <v>1585</v>
      </c>
      <c r="H16540" t="s">
        <v>1586</v>
      </c>
      <c r="I16540" t="s">
        <v>12263</v>
      </c>
      <c r="K16540">
        <v>36172</v>
      </c>
      <c r="L16540">
        <v>1104318813</v>
      </c>
    </row>
    <row r="16541" spans="1:12" x14ac:dyDescent="0.45">
      <c r="A16541" t="str">
        <f t="shared" si="258"/>
        <v>Nyazepetrovsk, Chelyabinskaya Oblast’, Russia</v>
      </c>
      <c r="B16541" t="s">
        <v>20245</v>
      </c>
      <c r="C16541" t="s">
        <v>20245</v>
      </c>
      <c r="D16541">
        <v>56.05</v>
      </c>
      <c r="E16541">
        <v>59.6</v>
      </c>
      <c r="F16541" t="s">
        <v>504</v>
      </c>
      <c r="G16541" t="s">
        <v>505</v>
      </c>
      <c r="H16541" t="s">
        <v>506</v>
      </c>
      <c r="I16541" t="s">
        <v>2555</v>
      </c>
      <c r="K16541">
        <v>11687</v>
      </c>
      <c r="L16541">
        <v>1643877254</v>
      </c>
    </row>
    <row r="16542" spans="1:12" x14ac:dyDescent="0.45">
      <c r="A16542" t="str">
        <f t="shared" si="258"/>
        <v>Nyergesújfalu, Komárom-Esztergom, Hungary</v>
      </c>
      <c r="B16542" t="s">
        <v>20246</v>
      </c>
      <c r="C16542" t="s">
        <v>20247</v>
      </c>
      <c r="D16542">
        <v>47.760300000000001</v>
      </c>
      <c r="E16542">
        <v>18.556699999999999</v>
      </c>
      <c r="F16542" t="s">
        <v>641</v>
      </c>
      <c r="G16542" t="s">
        <v>642</v>
      </c>
      <c r="H16542" t="s">
        <v>643</v>
      </c>
      <c r="I16542" t="s">
        <v>751</v>
      </c>
      <c r="K16542">
        <v>7255</v>
      </c>
      <c r="L16542">
        <v>1348664163</v>
      </c>
    </row>
    <row r="16543" spans="1:12" x14ac:dyDescent="0.45">
      <c r="A16543" t="str">
        <f t="shared" si="258"/>
        <v>Nyeri, Nyeri, Kenya</v>
      </c>
      <c r="B16543" t="s">
        <v>20248</v>
      </c>
      <c r="C16543" t="s">
        <v>20248</v>
      </c>
      <c r="D16543">
        <v>-0.41670000000000001</v>
      </c>
      <c r="E16543">
        <v>36.950000000000003</v>
      </c>
      <c r="F16543" t="s">
        <v>2672</v>
      </c>
      <c r="G16543" t="s">
        <v>2673</v>
      </c>
      <c r="H16543" t="s">
        <v>2674</v>
      </c>
      <c r="I16543" t="s">
        <v>20248</v>
      </c>
      <c r="J16543" t="s">
        <v>378</v>
      </c>
      <c r="K16543">
        <v>98908</v>
      </c>
      <c r="L16543">
        <v>1404924901</v>
      </c>
    </row>
    <row r="16544" spans="1:12" x14ac:dyDescent="0.45">
      <c r="A16544" t="str">
        <f t="shared" si="258"/>
        <v>Nyimba, Eastern, Zambia</v>
      </c>
      <c r="B16544" t="s">
        <v>20249</v>
      </c>
      <c r="C16544" t="s">
        <v>20249</v>
      </c>
      <c r="D16544">
        <v>-14.5495</v>
      </c>
      <c r="E16544">
        <v>30.81</v>
      </c>
      <c r="F16544" t="s">
        <v>6881</v>
      </c>
      <c r="G16544" t="s">
        <v>6882</v>
      </c>
      <c r="H16544" t="s">
        <v>6883</v>
      </c>
      <c r="I16544" t="s">
        <v>3775</v>
      </c>
      <c r="K16544">
        <v>1336</v>
      </c>
      <c r="L16544">
        <v>1894088472</v>
      </c>
    </row>
    <row r="16545" spans="1:12" x14ac:dyDescent="0.45">
      <c r="A16545" t="str">
        <f t="shared" si="258"/>
        <v>Nyíradony, Hajdú-Bihar, Hungary</v>
      </c>
      <c r="B16545" t="s">
        <v>20250</v>
      </c>
      <c r="C16545" t="s">
        <v>20251</v>
      </c>
      <c r="D16545">
        <v>47.683300000000003</v>
      </c>
      <c r="E16545">
        <v>21.916699999999999</v>
      </c>
      <c r="F16545" t="s">
        <v>641</v>
      </c>
      <c r="G16545" t="s">
        <v>642</v>
      </c>
      <c r="H16545" t="s">
        <v>643</v>
      </c>
      <c r="I16545" t="s">
        <v>3282</v>
      </c>
      <c r="J16545" t="s">
        <v>366</v>
      </c>
      <c r="K16545">
        <v>7677</v>
      </c>
      <c r="L16545">
        <v>1348883503</v>
      </c>
    </row>
    <row r="16546" spans="1:12" x14ac:dyDescent="0.45">
      <c r="A16546" t="str">
        <f t="shared" si="258"/>
        <v>Nyírbátor, Szabolcs-Szatmár-Bereg, Hungary</v>
      </c>
      <c r="B16546" t="s">
        <v>20252</v>
      </c>
      <c r="C16546" t="s">
        <v>20253</v>
      </c>
      <c r="D16546">
        <v>47.835299999999997</v>
      </c>
      <c r="E16546">
        <v>22.13</v>
      </c>
      <c r="F16546" t="s">
        <v>641</v>
      </c>
      <c r="G16546" t="s">
        <v>642</v>
      </c>
      <c r="H16546" t="s">
        <v>643</v>
      </c>
      <c r="I16546" t="s">
        <v>3269</v>
      </c>
      <c r="J16546" t="s">
        <v>366</v>
      </c>
      <c r="K16546">
        <v>11831</v>
      </c>
      <c r="L16546">
        <v>1348699897</v>
      </c>
    </row>
    <row r="16547" spans="1:12" x14ac:dyDescent="0.45">
      <c r="A16547" t="str">
        <f t="shared" si="258"/>
        <v>Nyíregyháza, Szabolcs-Szatmár-Bereg, Hungary</v>
      </c>
      <c r="B16547" t="s">
        <v>20254</v>
      </c>
      <c r="C16547" t="s">
        <v>20255</v>
      </c>
      <c r="D16547">
        <v>47.95</v>
      </c>
      <c r="E16547">
        <v>21.716699999999999</v>
      </c>
      <c r="F16547" t="s">
        <v>641</v>
      </c>
      <c r="G16547" t="s">
        <v>642</v>
      </c>
      <c r="H16547" t="s">
        <v>643</v>
      </c>
      <c r="I16547" t="s">
        <v>3269</v>
      </c>
      <c r="J16547" t="s">
        <v>378</v>
      </c>
      <c r="K16547">
        <v>116799</v>
      </c>
      <c r="L16547">
        <v>1348653343</v>
      </c>
    </row>
    <row r="16548" spans="1:12" x14ac:dyDescent="0.45">
      <c r="A16548" t="str">
        <f t="shared" si="258"/>
        <v>Nyírtelek, Szabolcs-Szatmár-Bereg, Hungary</v>
      </c>
      <c r="B16548" t="s">
        <v>20256</v>
      </c>
      <c r="C16548" t="s">
        <v>20257</v>
      </c>
      <c r="D16548">
        <v>48.009399999999999</v>
      </c>
      <c r="E16548">
        <v>21.632200000000001</v>
      </c>
      <c r="F16548" t="s">
        <v>641</v>
      </c>
      <c r="G16548" t="s">
        <v>642</v>
      </c>
      <c r="H16548" t="s">
        <v>643</v>
      </c>
      <c r="I16548" t="s">
        <v>3269</v>
      </c>
      <c r="K16548">
        <v>6555</v>
      </c>
      <c r="L16548">
        <v>1348588074</v>
      </c>
    </row>
    <row r="16549" spans="1:12" x14ac:dyDescent="0.45">
      <c r="A16549" t="str">
        <f t="shared" si="258"/>
        <v>Nykarleby, Pohjanmaa, Finland</v>
      </c>
      <c r="B16549" t="s">
        <v>20258</v>
      </c>
      <c r="C16549" t="s">
        <v>20258</v>
      </c>
      <c r="D16549">
        <v>63.5167</v>
      </c>
      <c r="E16549">
        <v>22.533300000000001</v>
      </c>
      <c r="F16549" t="s">
        <v>459</v>
      </c>
      <c r="G16549" t="s">
        <v>460</v>
      </c>
      <c r="H16549" t="s">
        <v>461</v>
      </c>
      <c r="I16549" t="s">
        <v>13388</v>
      </c>
      <c r="J16549" t="s">
        <v>366</v>
      </c>
      <c r="K16549">
        <v>7564</v>
      </c>
      <c r="L16549">
        <v>1246463530</v>
      </c>
    </row>
    <row r="16550" spans="1:12" x14ac:dyDescent="0.45">
      <c r="A16550" t="str">
        <f t="shared" si="258"/>
        <v>Nyköping, Södermanland, Sweden</v>
      </c>
      <c r="B16550" t="s">
        <v>20259</v>
      </c>
      <c r="C16550" t="s">
        <v>20260</v>
      </c>
      <c r="D16550">
        <v>58.758200000000002</v>
      </c>
      <c r="E16550">
        <v>17.0185</v>
      </c>
      <c r="F16550" t="s">
        <v>4875</v>
      </c>
      <c r="G16550" t="s">
        <v>4876</v>
      </c>
      <c r="H16550" t="s">
        <v>4877</v>
      </c>
      <c r="I16550" t="s">
        <v>20261</v>
      </c>
      <c r="J16550" t="s">
        <v>378</v>
      </c>
      <c r="K16550">
        <v>33546</v>
      </c>
      <c r="L16550">
        <v>1752377083</v>
      </c>
    </row>
    <row r="16551" spans="1:12" x14ac:dyDescent="0.45">
      <c r="A16551" t="str">
        <f t="shared" si="258"/>
        <v>Nymburk, Středočeský Kraj, Czechia</v>
      </c>
      <c r="B16551" t="s">
        <v>20262</v>
      </c>
      <c r="C16551" t="s">
        <v>20262</v>
      </c>
      <c r="D16551">
        <v>50.186100000000003</v>
      </c>
      <c r="E16551">
        <v>15.041700000000001</v>
      </c>
      <c r="F16551" t="s">
        <v>2480</v>
      </c>
      <c r="G16551" t="s">
        <v>2481</v>
      </c>
      <c r="H16551" t="s">
        <v>2482</v>
      </c>
      <c r="I16551" t="s">
        <v>3197</v>
      </c>
      <c r="K16551">
        <v>15154</v>
      </c>
      <c r="L16551">
        <v>1203273272</v>
      </c>
    </row>
    <row r="16552" spans="1:12" x14ac:dyDescent="0.45">
      <c r="A16552" t="str">
        <f t="shared" si="258"/>
        <v>Nyon, Vaud, Switzerland</v>
      </c>
      <c r="B16552" t="s">
        <v>20263</v>
      </c>
      <c r="C16552" t="s">
        <v>20263</v>
      </c>
      <c r="D16552">
        <v>46.381999999999998</v>
      </c>
      <c r="E16552">
        <v>6.2389000000000001</v>
      </c>
      <c r="F16552" t="s">
        <v>464</v>
      </c>
      <c r="G16552" t="s">
        <v>465</v>
      </c>
      <c r="H16552" t="s">
        <v>466</v>
      </c>
      <c r="I16552" t="s">
        <v>5688</v>
      </c>
      <c r="K16552">
        <v>20272</v>
      </c>
      <c r="L16552">
        <v>1756289111</v>
      </c>
    </row>
    <row r="16553" spans="1:12" x14ac:dyDescent="0.45">
      <c r="A16553" t="str">
        <f t="shared" si="258"/>
        <v>Nýřany, Plzeňský Kraj, Czechia</v>
      </c>
      <c r="B16553" t="s">
        <v>20264</v>
      </c>
      <c r="C16553" t="s">
        <v>20265</v>
      </c>
      <c r="D16553">
        <v>49.711599999999997</v>
      </c>
      <c r="E16553">
        <v>13.2119</v>
      </c>
      <c r="F16553" t="s">
        <v>2480</v>
      </c>
      <c r="G16553" t="s">
        <v>2481</v>
      </c>
      <c r="H16553" t="s">
        <v>2482</v>
      </c>
      <c r="I16553" t="s">
        <v>8530</v>
      </c>
      <c r="K16553">
        <v>6996</v>
      </c>
      <c r="L16553">
        <v>1203749733</v>
      </c>
    </row>
    <row r="16554" spans="1:12" x14ac:dyDescent="0.45">
      <c r="A16554" t="str">
        <f t="shared" si="258"/>
        <v>Nysa, Opolskie, Poland</v>
      </c>
      <c r="B16554" t="s">
        <v>20266</v>
      </c>
      <c r="C16554" t="s">
        <v>20266</v>
      </c>
      <c r="D16554">
        <v>50.473799999999997</v>
      </c>
      <c r="E16554">
        <v>17.334399999999999</v>
      </c>
      <c r="F16554" t="s">
        <v>3993</v>
      </c>
      <c r="G16554" t="s">
        <v>3994</v>
      </c>
      <c r="H16554" t="s">
        <v>3995</v>
      </c>
      <c r="I16554" t="s">
        <v>5424</v>
      </c>
      <c r="J16554" t="s">
        <v>366</v>
      </c>
      <c r="K16554">
        <v>46841</v>
      </c>
      <c r="L16554">
        <v>1616093801</v>
      </c>
    </row>
    <row r="16555" spans="1:12" x14ac:dyDescent="0.45">
      <c r="A16555" t="str">
        <f t="shared" si="258"/>
        <v>Nytva, Permskiy Kray, Russia</v>
      </c>
      <c r="B16555" t="s">
        <v>20267</v>
      </c>
      <c r="C16555" t="s">
        <v>20267</v>
      </c>
      <c r="D16555">
        <v>57.933300000000003</v>
      </c>
      <c r="E16555">
        <v>55.333300000000001</v>
      </c>
      <c r="F16555" t="s">
        <v>504</v>
      </c>
      <c r="G16555" t="s">
        <v>505</v>
      </c>
      <c r="H16555" t="s">
        <v>506</v>
      </c>
      <c r="I16555" t="s">
        <v>1488</v>
      </c>
      <c r="J16555" t="s">
        <v>366</v>
      </c>
      <c r="K16555">
        <v>18608</v>
      </c>
      <c r="L16555">
        <v>1643014234</v>
      </c>
    </row>
    <row r="16556" spans="1:12" x14ac:dyDescent="0.45">
      <c r="A16556" t="str">
        <f t="shared" si="258"/>
        <v>Nyunzu, Tanganyika, Congo (Kinshasa)</v>
      </c>
      <c r="B16556" t="s">
        <v>20268</v>
      </c>
      <c r="C16556" t="s">
        <v>20268</v>
      </c>
      <c r="D16556">
        <v>-5.95</v>
      </c>
      <c r="E16556">
        <v>28.0167</v>
      </c>
      <c r="F16556" t="s">
        <v>1127</v>
      </c>
      <c r="G16556" t="s">
        <v>1128</v>
      </c>
      <c r="H16556" t="s">
        <v>1129</v>
      </c>
      <c r="I16556" t="s">
        <v>13818</v>
      </c>
      <c r="K16556">
        <v>15397</v>
      </c>
      <c r="L16556">
        <v>1180921995</v>
      </c>
    </row>
    <row r="16557" spans="1:12" x14ac:dyDescent="0.45">
      <c r="A16557" t="str">
        <f t="shared" si="258"/>
        <v>Nyurba, Sakha (Yakutiya), Russia</v>
      </c>
      <c r="B16557" t="s">
        <v>20269</v>
      </c>
      <c r="C16557" t="s">
        <v>20269</v>
      </c>
      <c r="D16557">
        <v>63.283299999999997</v>
      </c>
      <c r="E16557">
        <v>118.33329999999999</v>
      </c>
      <c r="F16557" t="s">
        <v>504</v>
      </c>
      <c r="G16557" t="s">
        <v>505</v>
      </c>
      <c r="H16557" t="s">
        <v>506</v>
      </c>
      <c r="I16557" t="s">
        <v>1470</v>
      </c>
      <c r="K16557">
        <v>9786</v>
      </c>
      <c r="L16557">
        <v>1643555326</v>
      </c>
    </row>
    <row r="16558" spans="1:12" x14ac:dyDescent="0.45">
      <c r="A16558" t="str">
        <f t="shared" si="258"/>
        <v>Nyūzen, Toyama, Japan</v>
      </c>
      <c r="B16558" t="s">
        <v>20270</v>
      </c>
      <c r="C16558" t="s">
        <v>20271</v>
      </c>
      <c r="D16558">
        <v>36.933300000000003</v>
      </c>
      <c r="E16558">
        <v>137.5</v>
      </c>
      <c r="F16558" t="s">
        <v>514</v>
      </c>
      <c r="G16558" t="s">
        <v>515</v>
      </c>
      <c r="H16558" t="s">
        <v>516</v>
      </c>
      <c r="I16558" t="s">
        <v>12250</v>
      </c>
      <c r="K16558">
        <v>24160</v>
      </c>
      <c r="L16558">
        <v>1392959152</v>
      </c>
    </row>
    <row r="16559" spans="1:12" x14ac:dyDescent="0.45">
      <c r="A16559" t="str">
        <f t="shared" si="258"/>
        <v>Nzega, Tabora, Tanzania</v>
      </c>
      <c r="B16559" t="s">
        <v>20272</v>
      </c>
      <c r="C16559" t="s">
        <v>20272</v>
      </c>
      <c r="D16559">
        <v>-4.2096</v>
      </c>
      <c r="E16559">
        <v>33.18</v>
      </c>
      <c r="F16559" t="s">
        <v>2466</v>
      </c>
      <c r="G16559" t="s">
        <v>2467</v>
      </c>
      <c r="H16559" t="s">
        <v>2468</v>
      </c>
      <c r="I16559" t="s">
        <v>20273</v>
      </c>
      <c r="K16559">
        <v>26584</v>
      </c>
      <c r="L16559">
        <v>1834034762</v>
      </c>
    </row>
    <row r="16560" spans="1:12" x14ac:dyDescent="0.45">
      <c r="A16560" t="str">
        <f t="shared" si="258"/>
        <v>Nzeto, Zaire, Angola</v>
      </c>
      <c r="B16560" t="s">
        <v>20274</v>
      </c>
      <c r="C16560" t="s">
        <v>20274</v>
      </c>
      <c r="D16560">
        <v>-7.2295999999999996</v>
      </c>
      <c r="E16560">
        <v>12.86</v>
      </c>
      <c r="F16560" t="s">
        <v>1809</v>
      </c>
      <c r="G16560" t="s">
        <v>1810</v>
      </c>
      <c r="H16560" t="s">
        <v>1811</v>
      </c>
      <c r="I16560" t="s">
        <v>17809</v>
      </c>
      <c r="K16560">
        <v>21059</v>
      </c>
      <c r="L16560">
        <v>1024025450</v>
      </c>
    </row>
    <row r="16561" spans="1:12" x14ac:dyDescent="0.45">
      <c r="A16561" t="str">
        <f t="shared" si="258"/>
        <v>Oadby, Leicestershire, United Kingdom</v>
      </c>
      <c r="B16561" t="s">
        <v>20275</v>
      </c>
      <c r="C16561" t="s">
        <v>20275</v>
      </c>
      <c r="D16561">
        <v>52.598700000000001</v>
      </c>
      <c r="E16561">
        <v>-1.0763</v>
      </c>
      <c r="F16561" t="s">
        <v>536</v>
      </c>
      <c r="G16561" t="s">
        <v>537</v>
      </c>
      <c r="H16561" t="s">
        <v>538</v>
      </c>
      <c r="I16561" t="s">
        <v>2111</v>
      </c>
      <c r="K16561">
        <v>23849</v>
      </c>
      <c r="L16561">
        <v>1826422379</v>
      </c>
    </row>
    <row r="16562" spans="1:12" x14ac:dyDescent="0.45">
      <c r="A16562" t="str">
        <f t="shared" si="258"/>
        <v>Oak Bay, British Columbia, Canada</v>
      </c>
      <c r="B16562" t="s">
        <v>20276</v>
      </c>
      <c r="C16562" t="s">
        <v>20276</v>
      </c>
      <c r="D16562">
        <v>48.426400000000001</v>
      </c>
      <c r="E16562">
        <v>-123.3228</v>
      </c>
      <c r="F16562" t="s">
        <v>541</v>
      </c>
      <c r="G16562" t="s">
        <v>542</v>
      </c>
      <c r="H16562" t="s">
        <v>543</v>
      </c>
      <c r="I16562" t="s">
        <v>544</v>
      </c>
      <c r="K16562">
        <v>18094</v>
      </c>
      <c r="L16562">
        <v>1124761730</v>
      </c>
    </row>
    <row r="16563" spans="1:12" x14ac:dyDescent="0.45">
      <c r="A16563" t="str">
        <f t="shared" si="258"/>
        <v>Oak Brook, Illinois, United States</v>
      </c>
      <c r="B16563" t="s">
        <v>20277</v>
      </c>
      <c r="C16563" t="s">
        <v>20277</v>
      </c>
      <c r="D16563">
        <v>41.837200000000003</v>
      </c>
      <c r="E16563">
        <v>-87.951300000000003</v>
      </c>
      <c r="F16563" t="s">
        <v>530</v>
      </c>
      <c r="G16563" t="s">
        <v>531</v>
      </c>
      <c r="H16563" t="s">
        <v>532</v>
      </c>
      <c r="I16563" t="s">
        <v>824</v>
      </c>
      <c r="K16563">
        <v>8016</v>
      </c>
      <c r="L16563">
        <v>1840011408</v>
      </c>
    </row>
    <row r="16564" spans="1:12" x14ac:dyDescent="0.45">
      <c r="A16564" t="str">
        <f t="shared" si="258"/>
        <v>Oak Creek, Wisconsin, United States</v>
      </c>
      <c r="B16564" t="s">
        <v>20278</v>
      </c>
      <c r="C16564" t="s">
        <v>20278</v>
      </c>
      <c r="D16564">
        <v>42.880299999999998</v>
      </c>
      <c r="E16564">
        <v>-87.900899999999993</v>
      </c>
      <c r="F16564" t="s">
        <v>530</v>
      </c>
      <c r="G16564" t="s">
        <v>531</v>
      </c>
      <c r="H16564" t="s">
        <v>532</v>
      </c>
      <c r="I16564" t="s">
        <v>1611</v>
      </c>
      <c r="K16564">
        <v>36325</v>
      </c>
      <c r="L16564">
        <v>1840003047</v>
      </c>
    </row>
    <row r="16565" spans="1:12" x14ac:dyDescent="0.45">
      <c r="A16565" t="str">
        <f t="shared" si="258"/>
        <v>Oak Forest, Illinois, United States</v>
      </c>
      <c r="B16565" t="s">
        <v>20279</v>
      </c>
      <c r="C16565" t="s">
        <v>20279</v>
      </c>
      <c r="D16565">
        <v>41.605400000000003</v>
      </c>
      <c r="E16565">
        <v>-87.752700000000004</v>
      </c>
      <c r="F16565" t="s">
        <v>530</v>
      </c>
      <c r="G16565" t="s">
        <v>531</v>
      </c>
      <c r="H16565" t="s">
        <v>532</v>
      </c>
      <c r="I16565" t="s">
        <v>824</v>
      </c>
      <c r="K16565">
        <v>27173</v>
      </c>
      <c r="L16565">
        <v>1840008132</v>
      </c>
    </row>
    <row r="16566" spans="1:12" x14ac:dyDescent="0.45">
      <c r="A16566" t="str">
        <f t="shared" si="258"/>
        <v>Oak Grove, Oregon, United States</v>
      </c>
      <c r="B16566" t="s">
        <v>20280</v>
      </c>
      <c r="C16566" t="s">
        <v>20280</v>
      </c>
      <c r="D16566">
        <v>45.415599999999998</v>
      </c>
      <c r="E16566">
        <v>-122.6349</v>
      </c>
      <c r="F16566" t="s">
        <v>530</v>
      </c>
      <c r="G16566" t="s">
        <v>531</v>
      </c>
      <c r="H16566" t="s">
        <v>532</v>
      </c>
      <c r="I16566" t="s">
        <v>1426</v>
      </c>
      <c r="K16566">
        <v>17183</v>
      </c>
      <c r="L16566">
        <v>1840018568</v>
      </c>
    </row>
    <row r="16567" spans="1:12" x14ac:dyDescent="0.45">
      <c r="A16567" t="str">
        <f t="shared" si="258"/>
        <v>Oak Grove, South Carolina, United States</v>
      </c>
      <c r="B16567" t="s">
        <v>20280</v>
      </c>
      <c r="C16567" t="s">
        <v>20280</v>
      </c>
      <c r="D16567">
        <v>33.980899999999998</v>
      </c>
      <c r="E16567">
        <v>-81.143799999999999</v>
      </c>
      <c r="F16567" t="s">
        <v>530</v>
      </c>
      <c r="G16567" t="s">
        <v>531</v>
      </c>
      <c r="H16567" t="s">
        <v>532</v>
      </c>
      <c r="I16567" t="s">
        <v>534</v>
      </c>
      <c r="K16567">
        <v>10993</v>
      </c>
      <c r="L16567">
        <v>1840135088</v>
      </c>
    </row>
    <row r="16568" spans="1:12" x14ac:dyDescent="0.45">
      <c r="A16568" t="str">
        <f t="shared" si="258"/>
        <v>Oak Grove, Minnesota, United States</v>
      </c>
      <c r="B16568" t="s">
        <v>20280</v>
      </c>
      <c r="C16568" t="s">
        <v>20280</v>
      </c>
      <c r="D16568">
        <v>45.340899999999998</v>
      </c>
      <c r="E16568">
        <v>-93.326400000000007</v>
      </c>
      <c r="F16568" t="s">
        <v>530</v>
      </c>
      <c r="G16568" t="s">
        <v>531</v>
      </c>
      <c r="H16568" t="s">
        <v>532</v>
      </c>
      <c r="I16568" t="s">
        <v>1433</v>
      </c>
      <c r="K16568">
        <v>8917</v>
      </c>
      <c r="L16568">
        <v>1840007799</v>
      </c>
    </row>
    <row r="16569" spans="1:12" x14ac:dyDescent="0.45">
      <c r="A16569" t="str">
        <f t="shared" si="258"/>
        <v>Oak Grove, Missouri, United States</v>
      </c>
      <c r="B16569" t="s">
        <v>20280</v>
      </c>
      <c r="C16569" t="s">
        <v>20280</v>
      </c>
      <c r="D16569">
        <v>39.0077</v>
      </c>
      <c r="E16569">
        <v>-94.128299999999996</v>
      </c>
      <c r="F16569" t="s">
        <v>530</v>
      </c>
      <c r="G16569" t="s">
        <v>531</v>
      </c>
      <c r="H16569" t="s">
        <v>532</v>
      </c>
      <c r="I16569" t="s">
        <v>884</v>
      </c>
      <c r="K16569">
        <v>8258</v>
      </c>
      <c r="L16569">
        <v>1840008533</v>
      </c>
    </row>
    <row r="16570" spans="1:12" x14ac:dyDescent="0.45">
      <c r="A16570" t="str">
        <f t="shared" si="258"/>
        <v>Oak Grove, Kentucky, United States</v>
      </c>
      <c r="B16570" t="s">
        <v>20280</v>
      </c>
      <c r="C16570" t="s">
        <v>20280</v>
      </c>
      <c r="D16570">
        <v>36.668599999999998</v>
      </c>
      <c r="E16570">
        <v>-87.421599999999998</v>
      </c>
      <c r="F16570" t="s">
        <v>530</v>
      </c>
      <c r="G16570" t="s">
        <v>531</v>
      </c>
      <c r="H16570" t="s">
        <v>532</v>
      </c>
      <c r="I16570" t="s">
        <v>1528</v>
      </c>
      <c r="K16570">
        <v>7320</v>
      </c>
      <c r="L16570">
        <v>1840014397</v>
      </c>
    </row>
    <row r="16571" spans="1:12" x14ac:dyDescent="0.45">
      <c r="A16571" t="str">
        <f t="shared" si="258"/>
        <v>Oak Harbor, Washington, United States</v>
      </c>
      <c r="B16571" t="s">
        <v>20281</v>
      </c>
      <c r="C16571" t="s">
        <v>20281</v>
      </c>
      <c r="D16571">
        <v>48.296500000000002</v>
      </c>
      <c r="E16571">
        <v>-122.63330000000001</v>
      </c>
      <c r="F16571" t="s">
        <v>530</v>
      </c>
      <c r="G16571" t="s">
        <v>531</v>
      </c>
      <c r="H16571" t="s">
        <v>532</v>
      </c>
      <c r="I16571" t="s">
        <v>585</v>
      </c>
      <c r="K16571">
        <v>35228</v>
      </c>
      <c r="L16571">
        <v>1840019779</v>
      </c>
    </row>
    <row r="16572" spans="1:12" x14ac:dyDescent="0.45">
      <c r="A16572" t="str">
        <f t="shared" si="258"/>
        <v>Oak Hill, West Virginia, United States</v>
      </c>
      <c r="B16572" t="s">
        <v>20282</v>
      </c>
      <c r="C16572" t="s">
        <v>20282</v>
      </c>
      <c r="D16572">
        <v>37.984400000000001</v>
      </c>
      <c r="E16572">
        <v>-81.127700000000004</v>
      </c>
      <c r="F16572" t="s">
        <v>530</v>
      </c>
      <c r="G16572" t="s">
        <v>531</v>
      </c>
      <c r="H16572" t="s">
        <v>532</v>
      </c>
      <c r="I16572" t="s">
        <v>3915</v>
      </c>
      <c r="K16572">
        <v>8098</v>
      </c>
      <c r="L16572">
        <v>1840006297</v>
      </c>
    </row>
    <row r="16573" spans="1:12" x14ac:dyDescent="0.45">
      <c r="A16573" t="str">
        <f t="shared" si="258"/>
        <v>Oak Hills, Oregon, United States</v>
      </c>
      <c r="B16573" t="s">
        <v>20283</v>
      </c>
      <c r="C16573" t="s">
        <v>20283</v>
      </c>
      <c r="D16573">
        <v>45.540300000000002</v>
      </c>
      <c r="E16573">
        <v>-122.8413</v>
      </c>
      <c r="F16573" t="s">
        <v>530</v>
      </c>
      <c r="G16573" t="s">
        <v>531</v>
      </c>
      <c r="H16573" t="s">
        <v>532</v>
      </c>
      <c r="I16573" t="s">
        <v>1426</v>
      </c>
      <c r="K16573">
        <v>11962</v>
      </c>
      <c r="L16573">
        <v>1840034830</v>
      </c>
    </row>
    <row r="16574" spans="1:12" x14ac:dyDescent="0.45">
      <c r="A16574" t="str">
        <f t="shared" si="258"/>
        <v>Oak Hills, California, United States</v>
      </c>
      <c r="B16574" t="s">
        <v>20283</v>
      </c>
      <c r="C16574" t="s">
        <v>20283</v>
      </c>
      <c r="D16574">
        <v>34.391199999999998</v>
      </c>
      <c r="E16574">
        <v>-117.41249999999999</v>
      </c>
      <c r="F16574" t="s">
        <v>530</v>
      </c>
      <c r="G16574" t="s">
        <v>531</v>
      </c>
      <c r="H16574" t="s">
        <v>532</v>
      </c>
      <c r="I16574" t="s">
        <v>754</v>
      </c>
      <c r="K16574">
        <v>9700</v>
      </c>
      <c r="L16574">
        <v>1840024934</v>
      </c>
    </row>
    <row r="16575" spans="1:12" x14ac:dyDescent="0.45">
      <c r="A16575" t="str">
        <f t="shared" si="258"/>
        <v>Oak Hills Place, Louisiana, United States</v>
      </c>
      <c r="B16575" t="s">
        <v>20284</v>
      </c>
      <c r="C16575" t="s">
        <v>20284</v>
      </c>
      <c r="D16575">
        <v>30.369</v>
      </c>
      <c r="E16575">
        <v>-91.088700000000003</v>
      </c>
      <c r="F16575" t="s">
        <v>530</v>
      </c>
      <c r="G16575" t="s">
        <v>531</v>
      </c>
      <c r="H16575" t="s">
        <v>532</v>
      </c>
      <c r="I16575" t="s">
        <v>533</v>
      </c>
      <c r="K16575">
        <v>9015</v>
      </c>
      <c r="L16575">
        <v>1840031107</v>
      </c>
    </row>
    <row r="16576" spans="1:12" x14ac:dyDescent="0.45">
      <c r="A16576" t="str">
        <f t="shared" si="258"/>
        <v>Oak Island, North Carolina, United States</v>
      </c>
      <c r="B16576" t="s">
        <v>20285</v>
      </c>
      <c r="C16576" t="s">
        <v>20285</v>
      </c>
      <c r="D16576">
        <v>33.943399999999997</v>
      </c>
      <c r="E16576">
        <v>-78.136600000000001</v>
      </c>
      <c r="F16576" t="s">
        <v>530</v>
      </c>
      <c r="G16576" t="s">
        <v>531</v>
      </c>
      <c r="H16576" t="s">
        <v>532</v>
      </c>
      <c r="I16576" t="s">
        <v>589</v>
      </c>
      <c r="K16576">
        <v>13878</v>
      </c>
      <c r="L16576">
        <v>1840016688</v>
      </c>
    </row>
    <row r="16577" spans="1:12" x14ac:dyDescent="0.45">
      <c r="A16577" t="str">
        <f t="shared" si="258"/>
        <v>Oak Lawn, Illinois, United States</v>
      </c>
      <c r="B16577" t="s">
        <v>20286</v>
      </c>
      <c r="C16577" t="s">
        <v>20286</v>
      </c>
      <c r="D16577">
        <v>41.713900000000002</v>
      </c>
      <c r="E16577">
        <v>-87.752799999999993</v>
      </c>
      <c r="F16577" t="s">
        <v>530</v>
      </c>
      <c r="G16577" t="s">
        <v>531</v>
      </c>
      <c r="H16577" t="s">
        <v>532</v>
      </c>
      <c r="I16577" t="s">
        <v>824</v>
      </c>
      <c r="K16577">
        <v>55022</v>
      </c>
      <c r="L16577">
        <v>1840011306</v>
      </c>
    </row>
    <row r="16578" spans="1:12" x14ac:dyDescent="0.45">
      <c r="A16578" t="str">
        <f t="shared" si="258"/>
        <v>Oak Park, Illinois, United States</v>
      </c>
      <c r="B16578" t="s">
        <v>20287</v>
      </c>
      <c r="C16578" t="s">
        <v>20287</v>
      </c>
      <c r="D16578">
        <v>41.8872</v>
      </c>
      <c r="E16578">
        <v>-87.789900000000003</v>
      </c>
      <c r="F16578" t="s">
        <v>530</v>
      </c>
      <c r="G16578" t="s">
        <v>531</v>
      </c>
      <c r="H16578" t="s">
        <v>532</v>
      </c>
      <c r="I16578" t="s">
        <v>824</v>
      </c>
      <c r="K16578">
        <v>52381</v>
      </c>
      <c r="L16578">
        <v>1840011307</v>
      </c>
    </row>
    <row r="16579" spans="1:12" x14ac:dyDescent="0.45">
      <c r="A16579" t="str">
        <f t="shared" ref="A16579:A16642" si="259">CONCATENATE(B16579,", ",I16579,", ",F16579)</f>
        <v>Oak Park, Michigan, United States</v>
      </c>
      <c r="B16579" t="s">
        <v>20287</v>
      </c>
      <c r="C16579" t="s">
        <v>20287</v>
      </c>
      <c r="D16579">
        <v>42.4649</v>
      </c>
      <c r="E16579">
        <v>-83.182400000000001</v>
      </c>
      <c r="F16579" t="s">
        <v>530</v>
      </c>
      <c r="G16579" t="s">
        <v>531</v>
      </c>
      <c r="H16579" t="s">
        <v>532</v>
      </c>
      <c r="I16579" t="s">
        <v>868</v>
      </c>
      <c r="K16579">
        <v>29431</v>
      </c>
      <c r="L16579">
        <v>1840002424</v>
      </c>
    </row>
    <row r="16580" spans="1:12" x14ac:dyDescent="0.45">
      <c r="A16580" t="str">
        <f t="shared" si="259"/>
        <v>Oak Park, California, United States</v>
      </c>
      <c r="B16580" t="s">
        <v>20287</v>
      </c>
      <c r="C16580" t="s">
        <v>20287</v>
      </c>
      <c r="D16580">
        <v>34.184899999999999</v>
      </c>
      <c r="E16580">
        <v>-118.76690000000001</v>
      </c>
      <c r="F16580" t="s">
        <v>530</v>
      </c>
      <c r="G16580" t="s">
        <v>531</v>
      </c>
      <c r="H16580" t="s">
        <v>532</v>
      </c>
      <c r="I16580" t="s">
        <v>754</v>
      </c>
      <c r="K16580">
        <v>13730</v>
      </c>
      <c r="L16580">
        <v>1840019198</v>
      </c>
    </row>
    <row r="16581" spans="1:12" x14ac:dyDescent="0.45">
      <c r="A16581" t="str">
        <f t="shared" si="259"/>
        <v>Oak Park Heights, Minnesota, United States</v>
      </c>
      <c r="B16581" t="s">
        <v>20288</v>
      </c>
      <c r="C16581" t="s">
        <v>20288</v>
      </c>
      <c r="D16581">
        <v>45.032400000000003</v>
      </c>
      <c r="E16581">
        <v>-92.809899999999999</v>
      </c>
      <c r="F16581" t="s">
        <v>530</v>
      </c>
      <c r="G16581" t="s">
        <v>531</v>
      </c>
      <c r="H16581" t="s">
        <v>532</v>
      </c>
      <c r="I16581" t="s">
        <v>1433</v>
      </c>
      <c r="K16581">
        <v>5003</v>
      </c>
      <c r="L16581">
        <v>1840007812</v>
      </c>
    </row>
    <row r="16582" spans="1:12" x14ac:dyDescent="0.45">
      <c r="A16582" t="str">
        <f t="shared" si="259"/>
        <v>Oak Point, Texas, United States</v>
      </c>
      <c r="B16582" t="s">
        <v>20289</v>
      </c>
      <c r="C16582" t="s">
        <v>20289</v>
      </c>
      <c r="D16582">
        <v>33.180300000000003</v>
      </c>
      <c r="E16582">
        <v>-96.991100000000003</v>
      </c>
      <c r="F16582" t="s">
        <v>530</v>
      </c>
      <c r="G16582" t="s">
        <v>531</v>
      </c>
      <c r="H16582" t="s">
        <v>532</v>
      </c>
      <c r="I16582" t="s">
        <v>610</v>
      </c>
      <c r="K16582">
        <v>5762</v>
      </c>
      <c r="L16582">
        <v>1840020642</v>
      </c>
    </row>
    <row r="16583" spans="1:12" x14ac:dyDescent="0.45">
      <c r="A16583" t="str">
        <f t="shared" si="259"/>
        <v>Oak Ridge, Florida, United States</v>
      </c>
      <c r="B16583" t="s">
        <v>20290</v>
      </c>
      <c r="C16583" t="s">
        <v>20290</v>
      </c>
      <c r="D16583">
        <v>28.4727</v>
      </c>
      <c r="E16583">
        <v>-81.416899999999998</v>
      </c>
      <c r="F16583" t="s">
        <v>530</v>
      </c>
      <c r="G16583" t="s">
        <v>531</v>
      </c>
      <c r="H16583" t="s">
        <v>532</v>
      </c>
      <c r="I16583" t="s">
        <v>1378</v>
      </c>
      <c r="K16583">
        <v>23712</v>
      </c>
      <c r="L16583">
        <v>1840029062</v>
      </c>
    </row>
    <row r="16584" spans="1:12" x14ac:dyDescent="0.45">
      <c r="A16584" t="str">
        <f t="shared" si="259"/>
        <v>Oak Ridge, Tennessee, United States</v>
      </c>
      <c r="B16584" t="s">
        <v>20290</v>
      </c>
      <c r="C16584" t="s">
        <v>20290</v>
      </c>
      <c r="D16584">
        <v>35.963900000000002</v>
      </c>
      <c r="E16584">
        <v>-84.293800000000005</v>
      </c>
      <c r="F16584" t="s">
        <v>530</v>
      </c>
      <c r="G16584" t="s">
        <v>531</v>
      </c>
      <c r="H16584" t="s">
        <v>532</v>
      </c>
      <c r="I16584" t="s">
        <v>1466</v>
      </c>
      <c r="K16584">
        <v>29156</v>
      </c>
      <c r="L16584">
        <v>1840014473</v>
      </c>
    </row>
    <row r="16585" spans="1:12" x14ac:dyDescent="0.45">
      <c r="A16585" t="str">
        <f t="shared" si="259"/>
        <v>Oak Ridge, North Carolina, United States</v>
      </c>
      <c r="B16585" t="s">
        <v>20290</v>
      </c>
      <c r="C16585" t="s">
        <v>20290</v>
      </c>
      <c r="D16585">
        <v>36.173999999999999</v>
      </c>
      <c r="E16585">
        <v>-79.991600000000005</v>
      </c>
      <c r="F16585" t="s">
        <v>530</v>
      </c>
      <c r="G16585" t="s">
        <v>531</v>
      </c>
      <c r="H16585" t="s">
        <v>532</v>
      </c>
      <c r="I16585" t="s">
        <v>589</v>
      </c>
      <c r="K16585">
        <v>7049</v>
      </c>
      <c r="L16585">
        <v>1840016141</v>
      </c>
    </row>
    <row r="16586" spans="1:12" x14ac:dyDescent="0.45">
      <c r="A16586" t="str">
        <f t="shared" si="259"/>
        <v>Ōakashichō, Hyōgo, Japan</v>
      </c>
      <c r="B16586" t="s">
        <v>20291</v>
      </c>
      <c r="C16586" t="s">
        <v>20292</v>
      </c>
      <c r="D16586">
        <v>34.643099999999997</v>
      </c>
      <c r="E16586">
        <v>134.9975</v>
      </c>
      <c r="F16586" t="s">
        <v>514</v>
      </c>
      <c r="G16586" t="s">
        <v>515</v>
      </c>
      <c r="H16586" t="s">
        <v>516</v>
      </c>
      <c r="I16586" t="s">
        <v>1062</v>
      </c>
      <c r="K16586">
        <v>299094</v>
      </c>
      <c r="L16586">
        <v>1392000137</v>
      </c>
    </row>
    <row r="16587" spans="1:12" x14ac:dyDescent="0.45">
      <c r="A16587" t="str">
        <f t="shared" si="259"/>
        <v>Oakbrook, Kentucky, United States</v>
      </c>
      <c r="B16587" t="s">
        <v>20293</v>
      </c>
      <c r="C16587" t="s">
        <v>20293</v>
      </c>
      <c r="D16587">
        <v>38.999600000000001</v>
      </c>
      <c r="E16587">
        <v>-84.679699999999997</v>
      </c>
      <c r="F16587" t="s">
        <v>530</v>
      </c>
      <c r="G16587" t="s">
        <v>531</v>
      </c>
      <c r="H16587" t="s">
        <v>532</v>
      </c>
      <c r="I16587" t="s">
        <v>1528</v>
      </c>
      <c r="K16587">
        <v>9301</v>
      </c>
      <c r="L16587">
        <v>1840030814</v>
      </c>
    </row>
    <row r="16588" spans="1:12" x14ac:dyDescent="0.45">
      <c r="A16588" t="str">
        <f t="shared" si="259"/>
        <v>Oakdale, Minnesota, United States</v>
      </c>
      <c r="B16588" t="s">
        <v>20294</v>
      </c>
      <c r="C16588" t="s">
        <v>20294</v>
      </c>
      <c r="D16588">
        <v>44.9876</v>
      </c>
      <c r="E16588">
        <v>-92.964100000000002</v>
      </c>
      <c r="F16588" t="s">
        <v>530</v>
      </c>
      <c r="G16588" t="s">
        <v>531</v>
      </c>
      <c r="H16588" t="s">
        <v>532</v>
      </c>
      <c r="I16588" t="s">
        <v>1433</v>
      </c>
      <c r="K16588">
        <v>27933</v>
      </c>
      <c r="L16588">
        <v>1840007813</v>
      </c>
    </row>
    <row r="16589" spans="1:12" x14ac:dyDescent="0.45">
      <c r="A16589" t="str">
        <f t="shared" si="259"/>
        <v>Oakdale, California, United States</v>
      </c>
      <c r="B16589" t="s">
        <v>20294</v>
      </c>
      <c r="C16589" t="s">
        <v>20294</v>
      </c>
      <c r="D16589">
        <v>37.761600000000001</v>
      </c>
      <c r="E16589">
        <v>-120.84699999999999</v>
      </c>
      <c r="F16589" t="s">
        <v>530</v>
      </c>
      <c r="G16589" t="s">
        <v>531</v>
      </c>
      <c r="H16589" t="s">
        <v>532</v>
      </c>
      <c r="I16589" t="s">
        <v>754</v>
      </c>
      <c r="K16589">
        <v>23596</v>
      </c>
      <c r="L16589">
        <v>1840020289</v>
      </c>
    </row>
    <row r="16590" spans="1:12" x14ac:dyDescent="0.45">
      <c r="A16590" t="str">
        <f t="shared" si="259"/>
        <v>Oakdale, Louisiana, United States</v>
      </c>
      <c r="B16590" t="s">
        <v>20294</v>
      </c>
      <c r="C16590" t="s">
        <v>20294</v>
      </c>
      <c r="D16590">
        <v>30.8157</v>
      </c>
      <c r="E16590">
        <v>-92.654200000000003</v>
      </c>
      <c r="F16590" t="s">
        <v>530</v>
      </c>
      <c r="G16590" t="s">
        <v>531</v>
      </c>
      <c r="H16590" t="s">
        <v>532</v>
      </c>
      <c r="I16590" t="s">
        <v>533</v>
      </c>
      <c r="K16590">
        <v>7656</v>
      </c>
      <c r="L16590">
        <v>1840015012</v>
      </c>
    </row>
    <row r="16591" spans="1:12" x14ac:dyDescent="0.45">
      <c r="A16591" t="str">
        <f t="shared" si="259"/>
        <v>Oakdale, New York, United States</v>
      </c>
      <c r="B16591" t="s">
        <v>20294</v>
      </c>
      <c r="C16591" t="s">
        <v>20294</v>
      </c>
      <c r="D16591">
        <v>40.737299999999998</v>
      </c>
      <c r="E16591">
        <v>-73.134500000000003</v>
      </c>
      <c r="F16591" t="s">
        <v>530</v>
      </c>
      <c r="G16591" t="s">
        <v>531</v>
      </c>
      <c r="H16591" t="s">
        <v>532</v>
      </c>
      <c r="I16591" t="s">
        <v>803</v>
      </c>
      <c r="K16591">
        <v>7231</v>
      </c>
      <c r="L16591">
        <v>1840005063</v>
      </c>
    </row>
    <row r="16592" spans="1:12" x14ac:dyDescent="0.45">
      <c r="A16592" t="str">
        <f t="shared" si="259"/>
        <v>Oakengates, Telford and Wrekin, United Kingdom</v>
      </c>
      <c r="B16592" t="s">
        <v>20295</v>
      </c>
      <c r="C16592" t="s">
        <v>20295</v>
      </c>
      <c r="D16592">
        <v>52.695</v>
      </c>
      <c r="E16592">
        <v>-2.4510000000000001</v>
      </c>
      <c r="F16592" t="s">
        <v>536</v>
      </c>
      <c r="G16592" t="s">
        <v>537</v>
      </c>
      <c r="H16592" t="s">
        <v>538</v>
      </c>
      <c r="I16592" t="s">
        <v>17065</v>
      </c>
      <c r="K16592">
        <v>8517</v>
      </c>
      <c r="L16592">
        <v>1826612540</v>
      </c>
    </row>
    <row r="16593" spans="1:12" x14ac:dyDescent="0.45">
      <c r="A16593" t="str">
        <f t="shared" si="259"/>
        <v>Oakham, Rutland, United Kingdom</v>
      </c>
      <c r="B16593" t="s">
        <v>20296</v>
      </c>
      <c r="C16593" t="s">
        <v>20296</v>
      </c>
      <c r="D16593">
        <v>52.670499999999997</v>
      </c>
      <c r="E16593">
        <v>-0.73329999999999995</v>
      </c>
      <c r="F16593" t="s">
        <v>536</v>
      </c>
      <c r="G16593" t="s">
        <v>537</v>
      </c>
      <c r="H16593" t="s">
        <v>538</v>
      </c>
      <c r="I16593" t="s">
        <v>20297</v>
      </c>
      <c r="K16593">
        <v>10922</v>
      </c>
      <c r="L16593">
        <v>1826442570</v>
      </c>
    </row>
    <row r="16594" spans="1:12" x14ac:dyDescent="0.45">
      <c r="A16594" t="str">
        <f t="shared" si="259"/>
        <v>Oakland, California, United States</v>
      </c>
      <c r="B16594" t="s">
        <v>20298</v>
      </c>
      <c r="C16594" t="s">
        <v>20298</v>
      </c>
      <c r="D16594">
        <v>37.790300000000002</v>
      </c>
      <c r="E16594">
        <v>-122.2165</v>
      </c>
      <c r="F16594" t="s">
        <v>530</v>
      </c>
      <c r="G16594" t="s">
        <v>531</v>
      </c>
      <c r="H16594" t="s">
        <v>532</v>
      </c>
      <c r="I16594" t="s">
        <v>754</v>
      </c>
      <c r="K16594">
        <v>433031</v>
      </c>
      <c r="L16594">
        <v>1840020296</v>
      </c>
    </row>
    <row r="16595" spans="1:12" x14ac:dyDescent="0.45">
      <c r="A16595" t="str">
        <f t="shared" si="259"/>
        <v>Oakland, New Jersey, United States</v>
      </c>
      <c r="B16595" t="s">
        <v>20298</v>
      </c>
      <c r="C16595" t="s">
        <v>20298</v>
      </c>
      <c r="D16595">
        <v>41.031300000000002</v>
      </c>
      <c r="E16595">
        <v>-74.240799999999993</v>
      </c>
      <c r="F16595" t="s">
        <v>530</v>
      </c>
      <c r="G16595" t="s">
        <v>531</v>
      </c>
      <c r="H16595" t="s">
        <v>532</v>
      </c>
      <c r="I16595" t="s">
        <v>587</v>
      </c>
      <c r="K16595">
        <v>12926</v>
      </c>
      <c r="L16595">
        <v>1840000912</v>
      </c>
    </row>
    <row r="16596" spans="1:12" x14ac:dyDescent="0.45">
      <c r="A16596" t="str">
        <f t="shared" si="259"/>
        <v>Oakland, Tennessee, United States</v>
      </c>
      <c r="B16596" t="s">
        <v>20298</v>
      </c>
      <c r="C16596" t="s">
        <v>20298</v>
      </c>
      <c r="D16596">
        <v>35.2256</v>
      </c>
      <c r="E16596">
        <v>-89.537199999999999</v>
      </c>
      <c r="F16596" t="s">
        <v>530</v>
      </c>
      <c r="G16596" t="s">
        <v>531</v>
      </c>
      <c r="H16596" t="s">
        <v>532</v>
      </c>
      <c r="I16596" t="s">
        <v>1466</v>
      </c>
      <c r="K16596">
        <v>8891</v>
      </c>
      <c r="L16596">
        <v>1840016407</v>
      </c>
    </row>
    <row r="16597" spans="1:12" x14ac:dyDescent="0.45">
      <c r="A16597" t="str">
        <f t="shared" si="259"/>
        <v>Oakland, Maine, United States</v>
      </c>
      <c r="B16597" t="s">
        <v>20298</v>
      </c>
      <c r="C16597" t="s">
        <v>20298</v>
      </c>
      <c r="D16597">
        <v>44.5595</v>
      </c>
      <c r="E16597">
        <v>-69.732799999999997</v>
      </c>
      <c r="F16597" t="s">
        <v>530</v>
      </c>
      <c r="G16597" t="s">
        <v>531</v>
      </c>
      <c r="H16597" t="s">
        <v>532</v>
      </c>
      <c r="I16597" t="s">
        <v>2721</v>
      </c>
      <c r="K16597">
        <v>6260</v>
      </c>
      <c r="L16597">
        <v>1840052940</v>
      </c>
    </row>
    <row r="16598" spans="1:12" x14ac:dyDescent="0.45">
      <c r="A16598" t="str">
        <f t="shared" si="259"/>
        <v>Oakland Park, Florida, United States</v>
      </c>
      <c r="B16598" t="s">
        <v>20299</v>
      </c>
      <c r="C16598" t="s">
        <v>20299</v>
      </c>
      <c r="D16598">
        <v>26.178000000000001</v>
      </c>
      <c r="E16598">
        <v>-80.152799999999999</v>
      </c>
      <c r="F16598" t="s">
        <v>530</v>
      </c>
      <c r="G16598" t="s">
        <v>531</v>
      </c>
      <c r="H16598" t="s">
        <v>532</v>
      </c>
      <c r="I16598" t="s">
        <v>1378</v>
      </c>
      <c r="K16598">
        <v>45202</v>
      </c>
      <c r="L16598">
        <v>1840015139</v>
      </c>
    </row>
    <row r="16599" spans="1:12" x14ac:dyDescent="0.45">
      <c r="A16599" t="str">
        <f t="shared" si="259"/>
        <v>Oakleaf Plantation, Florida, United States</v>
      </c>
      <c r="B16599" t="s">
        <v>20300</v>
      </c>
      <c r="C16599" t="s">
        <v>20300</v>
      </c>
      <c r="D16599">
        <v>30.168900000000001</v>
      </c>
      <c r="E16599">
        <v>-81.833699999999993</v>
      </c>
      <c r="F16599" t="s">
        <v>530</v>
      </c>
      <c r="G16599" t="s">
        <v>531</v>
      </c>
      <c r="H16599" t="s">
        <v>532</v>
      </c>
      <c r="I16599" t="s">
        <v>1378</v>
      </c>
      <c r="K16599">
        <v>27252</v>
      </c>
      <c r="L16599">
        <v>1840039045</v>
      </c>
    </row>
    <row r="16600" spans="1:12" x14ac:dyDescent="0.45">
      <c r="A16600" t="str">
        <f t="shared" si="259"/>
        <v>Oakley, California, United States</v>
      </c>
      <c r="B16600" t="s">
        <v>20301</v>
      </c>
      <c r="C16600" t="s">
        <v>20301</v>
      </c>
      <c r="D16600">
        <v>37.992899999999999</v>
      </c>
      <c r="E16600">
        <v>-121.6951</v>
      </c>
      <c r="F16600" t="s">
        <v>530</v>
      </c>
      <c r="G16600" t="s">
        <v>531</v>
      </c>
      <c r="H16600" t="s">
        <v>532</v>
      </c>
      <c r="I16600" t="s">
        <v>754</v>
      </c>
      <c r="K16600">
        <v>42543</v>
      </c>
      <c r="L16600">
        <v>1840020279</v>
      </c>
    </row>
    <row r="16601" spans="1:12" x14ac:dyDescent="0.45">
      <c r="A16601" t="str">
        <f t="shared" si="259"/>
        <v>Oakley, Hampshire, United Kingdom</v>
      </c>
      <c r="B16601" t="s">
        <v>20301</v>
      </c>
      <c r="C16601" t="s">
        <v>20301</v>
      </c>
      <c r="D16601">
        <v>51.250999999999998</v>
      </c>
      <c r="E16601">
        <v>-1.1763999999999999</v>
      </c>
      <c r="F16601" t="s">
        <v>536</v>
      </c>
      <c r="G16601" t="s">
        <v>537</v>
      </c>
      <c r="H16601" t="s">
        <v>538</v>
      </c>
      <c r="I16601" t="s">
        <v>1474</v>
      </c>
      <c r="K16601">
        <v>5086</v>
      </c>
      <c r="L16601">
        <v>1826547704</v>
      </c>
    </row>
    <row r="16602" spans="1:12" x14ac:dyDescent="0.45">
      <c r="A16602" t="str">
        <f t="shared" si="259"/>
        <v>Oakmont, Pennsylvania, United States</v>
      </c>
      <c r="B16602" t="s">
        <v>20302</v>
      </c>
      <c r="C16602" t="s">
        <v>20302</v>
      </c>
      <c r="D16602">
        <v>40.520099999999999</v>
      </c>
      <c r="E16602">
        <v>-79.836500000000001</v>
      </c>
      <c r="F16602" t="s">
        <v>530</v>
      </c>
      <c r="G16602" t="s">
        <v>531</v>
      </c>
      <c r="H16602" t="s">
        <v>532</v>
      </c>
      <c r="I16602" t="s">
        <v>620</v>
      </c>
      <c r="K16602">
        <v>6541</v>
      </c>
      <c r="L16602">
        <v>1840001250</v>
      </c>
    </row>
    <row r="16603" spans="1:12" x14ac:dyDescent="0.45">
      <c r="A16603" t="str">
        <f t="shared" si="259"/>
        <v>Oakton, Virginia, United States</v>
      </c>
      <c r="B16603" t="s">
        <v>20303</v>
      </c>
      <c r="C16603" t="s">
        <v>20303</v>
      </c>
      <c r="D16603">
        <v>38.8887</v>
      </c>
      <c r="E16603">
        <v>-77.301599999999993</v>
      </c>
      <c r="F16603" t="s">
        <v>530</v>
      </c>
      <c r="G16603" t="s">
        <v>531</v>
      </c>
      <c r="H16603" t="s">
        <v>532</v>
      </c>
      <c r="I16603" t="s">
        <v>618</v>
      </c>
      <c r="K16603">
        <v>37185</v>
      </c>
      <c r="L16603">
        <v>1840006023</v>
      </c>
    </row>
    <row r="16604" spans="1:12" x14ac:dyDescent="0.45">
      <c r="A16604" t="str">
        <f t="shared" si="259"/>
        <v>Oakville, Ontario, Canada</v>
      </c>
      <c r="B16604" t="s">
        <v>20304</v>
      </c>
      <c r="C16604" t="s">
        <v>20304</v>
      </c>
      <c r="D16604">
        <v>43.45</v>
      </c>
      <c r="E16604">
        <v>-79.683300000000003</v>
      </c>
      <c r="F16604" t="s">
        <v>541</v>
      </c>
      <c r="G16604" t="s">
        <v>542</v>
      </c>
      <c r="H16604" t="s">
        <v>543</v>
      </c>
      <c r="I16604" t="s">
        <v>857</v>
      </c>
      <c r="K16604">
        <v>193832</v>
      </c>
      <c r="L16604">
        <v>1124080468</v>
      </c>
    </row>
    <row r="16605" spans="1:12" x14ac:dyDescent="0.45">
      <c r="A16605" t="str">
        <f t="shared" si="259"/>
        <v>Oakville, Missouri, United States</v>
      </c>
      <c r="B16605" t="s">
        <v>20304</v>
      </c>
      <c r="C16605" t="s">
        <v>20304</v>
      </c>
      <c r="D16605">
        <v>38.447200000000002</v>
      </c>
      <c r="E16605">
        <v>-90.319900000000004</v>
      </c>
      <c r="F16605" t="s">
        <v>530</v>
      </c>
      <c r="G16605" t="s">
        <v>531</v>
      </c>
      <c r="H16605" t="s">
        <v>532</v>
      </c>
      <c r="I16605" t="s">
        <v>884</v>
      </c>
      <c r="K16605">
        <v>36827</v>
      </c>
      <c r="L16605">
        <v>1840006121</v>
      </c>
    </row>
    <row r="16606" spans="1:12" x14ac:dyDescent="0.45">
      <c r="A16606" t="str">
        <f t="shared" si="259"/>
        <v>Oakville, Connecticut, United States</v>
      </c>
      <c r="B16606" t="s">
        <v>20304</v>
      </c>
      <c r="C16606" t="s">
        <v>20304</v>
      </c>
      <c r="D16606">
        <v>41.592300000000002</v>
      </c>
      <c r="E16606">
        <v>-73.085800000000006</v>
      </c>
      <c r="F16606" t="s">
        <v>530</v>
      </c>
      <c r="G16606" t="s">
        <v>531</v>
      </c>
      <c r="H16606" t="s">
        <v>532</v>
      </c>
      <c r="I16606" t="s">
        <v>2109</v>
      </c>
      <c r="K16606">
        <v>8929</v>
      </c>
      <c r="L16606">
        <v>1840003260</v>
      </c>
    </row>
    <row r="16607" spans="1:12" x14ac:dyDescent="0.45">
      <c r="A16607" t="str">
        <f t="shared" si="259"/>
        <v>Oakwood, Ohio, United States</v>
      </c>
      <c r="B16607" t="s">
        <v>20305</v>
      </c>
      <c r="C16607" t="s">
        <v>20305</v>
      </c>
      <c r="D16607">
        <v>39.720199999999998</v>
      </c>
      <c r="E16607">
        <v>-84.173299999999998</v>
      </c>
      <c r="F16607" t="s">
        <v>530</v>
      </c>
      <c r="G16607" t="s">
        <v>531</v>
      </c>
      <c r="H16607" t="s">
        <v>532</v>
      </c>
      <c r="I16607" t="s">
        <v>799</v>
      </c>
      <c r="K16607">
        <v>8936</v>
      </c>
      <c r="L16607">
        <v>1840003785</v>
      </c>
    </row>
    <row r="16608" spans="1:12" x14ac:dyDescent="0.45">
      <c r="A16608" t="str">
        <f t="shared" si="259"/>
        <v>Ōarai, Ibaraki, Japan</v>
      </c>
      <c r="B16608" t="s">
        <v>20306</v>
      </c>
      <c r="C16608" t="s">
        <v>20307</v>
      </c>
      <c r="D16608">
        <v>36.313299999999998</v>
      </c>
      <c r="E16608">
        <v>140.57499999999999</v>
      </c>
      <c r="F16608" t="s">
        <v>514</v>
      </c>
      <c r="G16608" t="s">
        <v>515</v>
      </c>
      <c r="H16608" t="s">
        <v>516</v>
      </c>
      <c r="I16608" t="s">
        <v>1844</v>
      </c>
      <c r="K16608">
        <v>15992</v>
      </c>
      <c r="L16608">
        <v>1392502635</v>
      </c>
    </row>
    <row r="16609" spans="1:12" x14ac:dyDescent="0.45">
      <c r="A16609" t="str">
        <f t="shared" si="259"/>
        <v>Oatfield, Oregon, United States</v>
      </c>
      <c r="B16609" t="s">
        <v>20308</v>
      </c>
      <c r="C16609" t="s">
        <v>20308</v>
      </c>
      <c r="D16609">
        <v>45.412700000000001</v>
      </c>
      <c r="E16609">
        <v>-122.5942</v>
      </c>
      <c r="F16609" t="s">
        <v>530</v>
      </c>
      <c r="G16609" t="s">
        <v>531</v>
      </c>
      <c r="H16609" t="s">
        <v>532</v>
      </c>
      <c r="I16609" t="s">
        <v>1426</v>
      </c>
      <c r="K16609">
        <v>13531</v>
      </c>
      <c r="L16609">
        <v>1840034837</v>
      </c>
    </row>
    <row r="16610" spans="1:12" x14ac:dyDescent="0.45">
      <c r="A16610" t="str">
        <f t="shared" si="259"/>
        <v>Oatlands, Tasmania, Australia</v>
      </c>
      <c r="B16610" t="s">
        <v>20309</v>
      </c>
      <c r="C16610" t="s">
        <v>20309</v>
      </c>
      <c r="D16610">
        <v>-42.299599999999998</v>
      </c>
      <c r="E16610">
        <v>147.36660000000001</v>
      </c>
      <c r="F16610" t="s">
        <v>830</v>
      </c>
      <c r="G16610" t="s">
        <v>831</v>
      </c>
      <c r="H16610" t="s">
        <v>832</v>
      </c>
      <c r="I16610" t="s">
        <v>4403</v>
      </c>
      <c r="K16610">
        <v>1157</v>
      </c>
      <c r="L16610">
        <v>1036926323</v>
      </c>
    </row>
    <row r="16611" spans="1:12" x14ac:dyDescent="0.45">
      <c r="A16611" t="str">
        <f t="shared" si="259"/>
        <v>Oaxaca, Oaxaca, Mexico</v>
      </c>
      <c r="B16611" t="s">
        <v>2626</v>
      </c>
      <c r="C16611" t="s">
        <v>2626</v>
      </c>
      <c r="D16611">
        <v>17.083300000000001</v>
      </c>
      <c r="E16611">
        <v>-96.75</v>
      </c>
      <c r="F16611" t="s">
        <v>519</v>
      </c>
      <c r="G16611" t="s">
        <v>520</v>
      </c>
      <c r="H16611" t="s">
        <v>521</v>
      </c>
      <c r="I16611" t="s">
        <v>2626</v>
      </c>
      <c r="J16611" t="s">
        <v>378</v>
      </c>
      <c r="K16611">
        <v>300050</v>
      </c>
      <c r="L16611">
        <v>1484301467</v>
      </c>
    </row>
    <row r="16612" spans="1:12" x14ac:dyDescent="0.45">
      <c r="A16612" t="str">
        <f t="shared" si="259"/>
        <v>Ob, Novosibirskaya Oblast’, Russia</v>
      </c>
      <c r="B16612" t="s">
        <v>20310</v>
      </c>
      <c r="C16612" t="s">
        <v>20310</v>
      </c>
      <c r="D16612">
        <v>54.991700000000002</v>
      </c>
      <c r="E16612">
        <v>82.712500000000006</v>
      </c>
      <c r="F16612" t="s">
        <v>504</v>
      </c>
      <c r="G16612" t="s">
        <v>505</v>
      </c>
      <c r="H16612" t="s">
        <v>506</v>
      </c>
      <c r="I16612" t="s">
        <v>3552</v>
      </c>
      <c r="K16612">
        <v>29194</v>
      </c>
      <c r="L16612">
        <v>1643161360</v>
      </c>
    </row>
    <row r="16613" spans="1:12" x14ac:dyDescent="0.45">
      <c r="A16613" t="str">
        <f t="shared" si="259"/>
        <v>Obama, Fukui, Japan</v>
      </c>
      <c r="B16613" t="s">
        <v>20311</v>
      </c>
      <c r="C16613" t="s">
        <v>20311</v>
      </c>
      <c r="D16613">
        <v>35.495600000000003</v>
      </c>
      <c r="E16613">
        <v>135.7467</v>
      </c>
      <c r="F16613" t="s">
        <v>514</v>
      </c>
      <c r="G16613" t="s">
        <v>515</v>
      </c>
      <c r="H16613" t="s">
        <v>516</v>
      </c>
      <c r="I16613" t="s">
        <v>2793</v>
      </c>
      <c r="K16613">
        <v>28538</v>
      </c>
      <c r="L16613">
        <v>1392050824</v>
      </c>
    </row>
    <row r="16614" spans="1:12" x14ac:dyDescent="0.45">
      <c r="A16614" t="str">
        <f t="shared" si="259"/>
        <v>Oban, Argyll and Bute, United Kingdom</v>
      </c>
      <c r="B16614" t="s">
        <v>20312</v>
      </c>
      <c r="C16614" t="s">
        <v>20312</v>
      </c>
      <c r="D16614">
        <v>56.411999999999999</v>
      </c>
      <c r="E16614">
        <v>-5.4720000000000004</v>
      </c>
      <c r="F16614" t="s">
        <v>536</v>
      </c>
      <c r="G16614" t="s">
        <v>537</v>
      </c>
      <c r="H16614" t="s">
        <v>538</v>
      </c>
      <c r="I16614" t="s">
        <v>12041</v>
      </c>
      <c r="K16614">
        <v>8575</v>
      </c>
      <c r="L16614">
        <v>1826954935</v>
      </c>
    </row>
    <row r="16615" spans="1:12" x14ac:dyDescent="0.45">
      <c r="A16615" t="str">
        <f t="shared" si="259"/>
        <v>Obanazawa, Yamagata, Japan</v>
      </c>
      <c r="B16615" t="s">
        <v>20313</v>
      </c>
      <c r="C16615" t="s">
        <v>20313</v>
      </c>
      <c r="D16615">
        <v>38.6008</v>
      </c>
      <c r="E16615">
        <v>140.4058</v>
      </c>
      <c r="F16615" t="s">
        <v>514</v>
      </c>
      <c r="G16615" t="s">
        <v>515</v>
      </c>
      <c r="H16615" t="s">
        <v>516</v>
      </c>
      <c r="I16615" t="s">
        <v>10313</v>
      </c>
      <c r="K16615">
        <v>15332</v>
      </c>
      <c r="L16615">
        <v>1392411470</v>
      </c>
    </row>
    <row r="16616" spans="1:12" x14ac:dyDescent="0.45">
      <c r="A16616" t="str">
        <f t="shared" si="259"/>
        <v>Oberá, Misiones, Argentina</v>
      </c>
      <c r="B16616" t="s">
        <v>20314</v>
      </c>
      <c r="C16616" t="s">
        <v>20315</v>
      </c>
      <c r="D16616">
        <v>-27.4833</v>
      </c>
      <c r="E16616">
        <v>-55.133299999999998</v>
      </c>
      <c r="F16616" t="s">
        <v>651</v>
      </c>
      <c r="G16616" t="s">
        <v>652</v>
      </c>
      <c r="H16616" t="s">
        <v>653</v>
      </c>
      <c r="I16616" t="s">
        <v>2384</v>
      </c>
      <c r="J16616" t="s">
        <v>366</v>
      </c>
      <c r="K16616">
        <v>66112</v>
      </c>
      <c r="L16616">
        <v>1032099071</v>
      </c>
    </row>
    <row r="16617" spans="1:12" x14ac:dyDescent="0.45">
      <c r="A16617" t="str">
        <f t="shared" si="259"/>
        <v>Oberasbach, Bavaria, Germany</v>
      </c>
      <c r="B16617" t="s">
        <v>20316</v>
      </c>
      <c r="C16617" t="s">
        <v>20316</v>
      </c>
      <c r="D16617">
        <v>49.421900000000001</v>
      </c>
      <c r="E16617">
        <v>10.958299999999999</v>
      </c>
      <c r="F16617" t="s">
        <v>441</v>
      </c>
      <c r="G16617" t="s">
        <v>442</v>
      </c>
      <c r="H16617" t="s">
        <v>443</v>
      </c>
      <c r="I16617" t="s">
        <v>567</v>
      </c>
      <c r="K16617">
        <v>17672</v>
      </c>
      <c r="L16617">
        <v>1276883001</v>
      </c>
    </row>
    <row r="16618" spans="1:12" x14ac:dyDescent="0.45">
      <c r="A16618" t="str">
        <f t="shared" si="259"/>
        <v>Oberhausen, North Rhine-Westphalia, Germany</v>
      </c>
      <c r="B16618" t="s">
        <v>20317</v>
      </c>
      <c r="C16618" t="s">
        <v>20317</v>
      </c>
      <c r="D16618">
        <v>51.469900000000003</v>
      </c>
      <c r="E16618">
        <v>6.8513999999999999</v>
      </c>
      <c r="F16618" t="s">
        <v>441</v>
      </c>
      <c r="G16618" t="s">
        <v>442</v>
      </c>
      <c r="H16618" t="s">
        <v>443</v>
      </c>
      <c r="I16618" t="s">
        <v>444</v>
      </c>
      <c r="J16618" t="s">
        <v>366</v>
      </c>
      <c r="K16618">
        <v>210829</v>
      </c>
      <c r="L16618">
        <v>1276448936</v>
      </c>
    </row>
    <row r="16619" spans="1:12" x14ac:dyDescent="0.45">
      <c r="A16619" t="str">
        <f t="shared" si="259"/>
        <v>Oberkirch, Baden-Württemberg, Germany</v>
      </c>
      <c r="B16619" t="s">
        <v>20318</v>
      </c>
      <c r="C16619" t="s">
        <v>20318</v>
      </c>
      <c r="D16619">
        <v>48.532200000000003</v>
      </c>
      <c r="E16619">
        <v>8.0785999999999998</v>
      </c>
      <c r="F16619" t="s">
        <v>441</v>
      </c>
      <c r="G16619" t="s">
        <v>442</v>
      </c>
      <c r="H16619" t="s">
        <v>443</v>
      </c>
      <c r="I16619" t="s">
        <v>451</v>
      </c>
      <c r="K16619">
        <v>20066</v>
      </c>
      <c r="L16619">
        <v>1276739886</v>
      </c>
    </row>
    <row r="16620" spans="1:12" x14ac:dyDescent="0.45">
      <c r="A16620" t="str">
        <f t="shared" si="259"/>
        <v>Oberkochen, Baden-Württemberg, Germany</v>
      </c>
      <c r="B16620" t="s">
        <v>20319</v>
      </c>
      <c r="C16620" t="s">
        <v>20319</v>
      </c>
      <c r="D16620">
        <v>48.783900000000003</v>
      </c>
      <c r="E16620">
        <v>10.1053</v>
      </c>
      <c r="F16620" t="s">
        <v>441</v>
      </c>
      <c r="G16620" t="s">
        <v>442</v>
      </c>
      <c r="H16620" t="s">
        <v>443</v>
      </c>
      <c r="I16620" t="s">
        <v>451</v>
      </c>
      <c r="K16620">
        <v>7895</v>
      </c>
      <c r="L16620">
        <v>1276678198</v>
      </c>
    </row>
    <row r="16621" spans="1:12" x14ac:dyDescent="0.45">
      <c r="A16621" t="str">
        <f t="shared" si="259"/>
        <v>Oberlin, Ohio, United States</v>
      </c>
      <c r="B16621" t="s">
        <v>20320</v>
      </c>
      <c r="C16621" t="s">
        <v>20320</v>
      </c>
      <c r="D16621">
        <v>41.285699999999999</v>
      </c>
      <c r="E16621">
        <v>-82.219700000000003</v>
      </c>
      <c r="F16621" t="s">
        <v>530</v>
      </c>
      <c r="G16621" t="s">
        <v>531</v>
      </c>
      <c r="H16621" t="s">
        <v>532</v>
      </c>
      <c r="I16621" t="s">
        <v>799</v>
      </c>
      <c r="K16621">
        <v>7882</v>
      </c>
      <c r="L16621">
        <v>1840008209</v>
      </c>
    </row>
    <row r="16622" spans="1:12" x14ac:dyDescent="0.45">
      <c r="A16622" t="str">
        <f t="shared" si="259"/>
        <v>Oberlungwitz, Saxony, Germany</v>
      </c>
      <c r="B16622" t="s">
        <v>20321</v>
      </c>
      <c r="C16622" t="s">
        <v>20321</v>
      </c>
      <c r="D16622">
        <v>50.783299999999997</v>
      </c>
      <c r="E16622">
        <v>12.716699999999999</v>
      </c>
      <c r="F16622" t="s">
        <v>441</v>
      </c>
      <c r="G16622" t="s">
        <v>442</v>
      </c>
      <c r="H16622" t="s">
        <v>443</v>
      </c>
      <c r="I16622" t="s">
        <v>1707</v>
      </c>
      <c r="K16622">
        <v>5881</v>
      </c>
      <c r="L16622">
        <v>1276381845</v>
      </c>
    </row>
    <row r="16623" spans="1:12" x14ac:dyDescent="0.45">
      <c r="A16623" t="str">
        <f t="shared" si="259"/>
        <v>Obernburg am Main, Bavaria, Germany</v>
      </c>
      <c r="B16623" t="s">
        <v>20322</v>
      </c>
      <c r="C16623" t="s">
        <v>20322</v>
      </c>
      <c r="D16623">
        <v>49.84</v>
      </c>
      <c r="E16623">
        <v>9.1414000000000009</v>
      </c>
      <c r="F16623" t="s">
        <v>441</v>
      </c>
      <c r="G16623" t="s">
        <v>442</v>
      </c>
      <c r="H16623" t="s">
        <v>443</v>
      </c>
      <c r="I16623" t="s">
        <v>567</v>
      </c>
      <c r="K16623">
        <v>8712</v>
      </c>
      <c r="L16623">
        <v>1276112630</v>
      </c>
    </row>
    <row r="16624" spans="1:12" x14ac:dyDescent="0.45">
      <c r="A16624" t="str">
        <f t="shared" si="259"/>
        <v>Oberndorf bei Salzburg, Salzburg, Austria</v>
      </c>
      <c r="B16624" t="s">
        <v>20323</v>
      </c>
      <c r="C16624" t="s">
        <v>20323</v>
      </c>
      <c r="D16624">
        <v>47.941699999999997</v>
      </c>
      <c r="E16624">
        <v>12.941700000000001</v>
      </c>
      <c r="F16624" t="s">
        <v>1889</v>
      </c>
      <c r="G16624" t="s">
        <v>1890</v>
      </c>
      <c r="H16624" t="s">
        <v>1891</v>
      </c>
      <c r="I16624" t="s">
        <v>4597</v>
      </c>
      <c r="K16624">
        <v>5815</v>
      </c>
      <c r="L16624">
        <v>1040531486</v>
      </c>
    </row>
    <row r="16625" spans="1:12" x14ac:dyDescent="0.45">
      <c r="A16625" t="str">
        <f t="shared" si="259"/>
        <v>Obernkirchen, Lower Saxony, Germany</v>
      </c>
      <c r="B16625" t="s">
        <v>20324</v>
      </c>
      <c r="C16625" t="s">
        <v>20324</v>
      </c>
      <c r="D16625">
        <v>52.266399999999997</v>
      </c>
      <c r="E16625">
        <v>9.1178000000000008</v>
      </c>
      <c r="F16625" t="s">
        <v>441</v>
      </c>
      <c r="G16625" t="s">
        <v>442</v>
      </c>
      <c r="H16625" t="s">
        <v>443</v>
      </c>
      <c r="I16625" t="s">
        <v>735</v>
      </c>
      <c r="K16625">
        <v>9246</v>
      </c>
      <c r="L16625">
        <v>1276033571</v>
      </c>
    </row>
    <row r="16626" spans="1:12" x14ac:dyDescent="0.45">
      <c r="A16626" t="str">
        <f t="shared" si="259"/>
        <v>Ober-Ramstadt, Hesse, Germany</v>
      </c>
      <c r="B16626" t="s">
        <v>20325</v>
      </c>
      <c r="C16626" t="s">
        <v>20325</v>
      </c>
      <c r="D16626">
        <v>49.833300000000001</v>
      </c>
      <c r="E16626">
        <v>8.75</v>
      </c>
      <c r="F16626" t="s">
        <v>441</v>
      </c>
      <c r="G16626" t="s">
        <v>442</v>
      </c>
      <c r="H16626" t="s">
        <v>443</v>
      </c>
      <c r="I16626" t="s">
        <v>1676</v>
      </c>
      <c r="K16626">
        <v>15130</v>
      </c>
      <c r="L16626">
        <v>1276189736</v>
      </c>
    </row>
    <row r="16627" spans="1:12" x14ac:dyDescent="0.45">
      <c r="A16627" t="str">
        <f t="shared" si="259"/>
        <v>Oberstdorf, Bavaria, Germany</v>
      </c>
      <c r="B16627" t="s">
        <v>20326</v>
      </c>
      <c r="C16627" t="s">
        <v>20326</v>
      </c>
      <c r="D16627">
        <v>47.409700000000001</v>
      </c>
      <c r="E16627">
        <v>10.279199999999999</v>
      </c>
      <c r="F16627" t="s">
        <v>441</v>
      </c>
      <c r="G16627" t="s">
        <v>442</v>
      </c>
      <c r="H16627" t="s">
        <v>443</v>
      </c>
      <c r="I16627" t="s">
        <v>567</v>
      </c>
      <c r="K16627">
        <v>9707</v>
      </c>
      <c r="L16627">
        <v>1276143452</v>
      </c>
    </row>
    <row r="16628" spans="1:12" x14ac:dyDescent="0.45">
      <c r="A16628" t="str">
        <f t="shared" si="259"/>
        <v>Obertshausen, Hesse, Germany</v>
      </c>
      <c r="B16628" t="s">
        <v>20327</v>
      </c>
      <c r="C16628" t="s">
        <v>20327</v>
      </c>
      <c r="D16628">
        <v>50.0715</v>
      </c>
      <c r="E16628">
        <v>8.8482000000000003</v>
      </c>
      <c r="F16628" t="s">
        <v>441</v>
      </c>
      <c r="G16628" t="s">
        <v>442</v>
      </c>
      <c r="H16628" t="s">
        <v>443</v>
      </c>
      <c r="I16628" t="s">
        <v>1676</v>
      </c>
      <c r="K16628">
        <v>24943</v>
      </c>
      <c r="L16628">
        <v>1276455006</v>
      </c>
    </row>
    <row r="16629" spans="1:12" x14ac:dyDescent="0.45">
      <c r="A16629" t="str">
        <f t="shared" si="259"/>
        <v>Oberursel, Hesse, Germany</v>
      </c>
      <c r="B16629" t="s">
        <v>20328</v>
      </c>
      <c r="C16629" t="s">
        <v>20328</v>
      </c>
      <c r="D16629">
        <v>50.202800000000003</v>
      </c>
      <c r="E16629">
        <v>8.5769000000000002</v>
      </c>
      <c r="F16629" t="s">
        <v>441</v>
      </c>
      <c r="G16629" t="s">
        <v>442</v>
      </c>
      <c r="H16629" t="s">
        <v>443</v>
      </c>
      <c r="I16629" t="s">
        <v>1676</v>
      </c>
      <c r="K16629">
        <v>46248</v>
      </c>
      <c r="L16629">
        <v>1276288354</v>
      </c>
    </row>
    <row r="16630" spans="1:12" x14ac:dyDescent="0.45">
      <c r="A16630" t="str">
        <f t="shared" si="259"/>
        <v>Oberviechtach, Bavaria, Germany</v>
      </c>
      <c r="B16630" t="s">
        <v>20329</v>
      </c>
      <c r="C16630" t="s">
        <v>20329</v>
      </c>
      <c r="D16630">
        <v>49.466700000000003</v>
      </c>
      <c r="E16630">
        <v>12.416700000000001</v>
      </c>
      <c r="F16630" t="s">
        <v>441</v>
      </c>
      <c r="G16630" t="s">
        <v>442</v>
      </c>
      <c r="H16630" t="s">
        <v>443</v>
      </c>
      <c r="I16630" t="s">
        <v>567</v>
      </c>
      <c r="K16630">
        <v>5030</v>
      </c>
      <c r="L16630">
        <v>1276565064</v>
      </c>
    </row>
    <row r="16631" spans="1:12" x14ac:dyDescent="0.45">
      <c r="A16631" t="str">
        <f t="shared" si="259"/>
        <v>Oberwart, Burgenland, Austria</v>
      </c>
      <c r="B16631" t="s">
        <v>20330</v>
      </c>
      <c r="C16631" t="s">
        <v>20330</v>
      </c>
      <c r="D16631">
        <v>47.287799999999997</v>
      </c>
      <c r="E16631">
        <v>16.203099999999999</v>
      </c>
      <c r="F16631" t="s">
        <v>1889</v>
      </c>
      <c r="G16631" t="s">
        <v>1890</v>
      </c>
      <c r="H16631" t="s">
        <v>1891</v>
      </c>
      <c r="I16631" t="s">
        <v>9191</v>
      </c>
      <c r="J16631" t="s">
        <v>366</v>
      </c>
      <c r="K16631">
        <v>7572</v>
      </c>
      <c r="L16631">
        <v>1040589942</v>
      </c>
    </row>
    <row r="16632" spans="1:12" x14ac:dyDescent="0.45">
      <c r="A16632" t="str">
        <f t="shared" si="259"/>
        <v>Oberwil, Basel-Landschaft, Switzerland</v>
      </c>
      <c r="B16632" t="s">
        <v>20331</v>
      </c>
      <c r="C16632" t="s">
        <v>20331</v>
      </c>
      <c r="D16632">
        <v>47.513500000000001</v>
      </c>
      <c r="E16632">
        <v>7.5545999999999998</v>
      </c>
      <c r="F16632" t="s">
        <v>464</v>
      </c>
      <c r="G16632" t="s">
        <v>465</v>
      </c>
      <c r="H16632" t="s">
        <v>466</v>
      </c>
      <c r="I16632" t="s">
        <v>876</v>
      </c>
      <c r="K16632">
        <v>11136</v>
      </c>
      <c r="L16632">
        <v>1756150153</v>
      </c>
    </row>
    <row r="16633" spans="1:12" x14ac:dyDescent="0.45">
      <c r="A16633" t="str">
        <f t="shared" si="259"/>
        <v>Obetz, Ohio, United States</v>
      </c>
      <c r="B16633" t="s">
        <v>20332</v>
      </c>
      <c r="C16633" t="s">
        <v>20332</v>
      </c>
      <c r="D16633">
        <v>39.867100000000001</v>
      </c>
      <c r="E16633">
        <v>-82.945099999999996</v>
      </c>
      <c r="F16633" t="s">
        <v>530</v>
      </c>
      <c r="G16633" t="s">
        <v>531</v>
      </c>
      <c r="H16633" t="s">
        <v>532</v>
      </c>
      <c r="I16633" t="s">
        <v>799</v>
      </c>
      <c r="K16633">
        <v>5196</v>
      </c>
      <c r="L16633">
        <v>1840012408</v>
      </c>
    </row>
    <row r="16634" spans="1:12" x14ac:dyDescent="0.45">
      <c r="A16634" t="str">
        <f t="shared" si="259"/>
        <v>Óbidos, Pará, Brazil</v>
      </c>
      <c r="B16634" t="s">
        <v>20333</v>
      </c>
      <c r="C16634" t="s">
        <v>20334</v>
      </c>
      <c r="D16634">
        <v>-1.91</v>
      </c>
      <c r="E16634">
        <v>-55.52</v>
      </c>
      <c r="F16634" t="s">
        <v>491</v>
      </c>
      <c r="G16634" t="s">
        <v>492</v>
      </c>
      <c r="H16634" t="s">
        <v>493</v>
      </c>
      <c r="I16634" t="s">
        <v>494</v>
      </c>
      <c r="K16634">
        <v>27587</v>
      </c>
      <c r="L16634">
        <v>1076197849</v>
      </c>
    </row>
    <row r="16635" spans="1:12" x14ac:dyDescent="0.45">
      <c r="A16635" t="str">
        <f t="shared" si="259"/>
        <v>Óbidos, Leiria, Portugal</v>
      </c>
      <c r="B16635" t="s">
        <v>20333</v>
      </c>
      <c r="C16635" t="s">
        <v>20334</v>
      </c>
      <c r="D16635">
        <v>39.358499999999999</v>
      </c>
      <c r="E16635">
        <v>-9.1760000000000002</v>
      </c>
      <c r="F16635" t="s">
        <v>967</v>
      </c>
      <c r="G16635" t="s">
        <v>968</v>
      </c>
      <c r="H16635" t="s">
        <v>969</v>
      </c>
      <c r="I16635" t="s">
        <v>2107</v>
      </c>
      <c r="J16635" t="s">
        <v>366</v>
      </c>
      <c r="K16635">
        <v>11689</v>
      </c>
      <c r="L16635">
        <v>1620276354</v>
      </c>
    </row>
    <row r="16636" spans="1:12" x14ac:dyDescent="0.45">
      <c r="A16636" t="str">
        <f t="shared" si="259"/>
        <v>Obiliq, Obiliq, Kosovo</v>
      </c>
      <c r="B16636" t="s">
        <v>20335</v>
      </c>
      <c r="C16636" t="s">
        <v>20335</v>
      </c>
      <c r="D16636">
        <v>42.69</v>
      </c>
      <c r="E16636">
        <v>21.0778</v>
      </c>
      <c r="F16636" t="s">
        <v>5224</v>
      </c>
      <c r="G16636" t="s">
        <v>5225</v>
      </c>
      <c r="H16636" t="s">
        <v>5226</v>
      </c>
      <c r="I16636" t="s">
        <v>20335</v>
      </c>
      <c r="J16636" t="s">
        <v>378</v>
      </c>
      <c r="K16636">
        <v>21549</v>
      </c>
      <c r="L16636">
        <v>1901102771</v>
      </c>
    </row>
    <row r="16637" spans="1:12" x14ac:dyDescent="0.45">
      <c r="A16637" t="str">
        <f t="shared" si="259"/>
        <v>Ōbiraki, Aomori, Japan</v>
      </c>
      <c r="B16637" t="s">
        <v>20336</v>
      </c>
      <c r="C16637" t="s">
        <v>20337</v>
      </c>
      <c r="D16637">
        <v>40.57</v>
      </c>
      <c r="E16637">
        <v>140.47</v>
      </c>
      <c r="F16637" t="s">
        <v>514</v>
      </c>
      <c r="G16637" t="s">
        <v>515</v>
      </c>
      <c r="H16637" t="s">
        <v>516</v>
      </c>
      <c r="I16637" t="s">
        <v>2158</v>
      </c>
      <c r="K16637">
        <v>174972</v>
      </c>
      <c r="L16637">
        <v>1392794397</v>
      </c>
    </row>
    <row r="16638" spans="1:12" x14ac:dyDescent="0.45">
      <c r="A16638" t="str">
        <f t="shared" si="259"/>
        <v>Obita, Nagasaki, Japan</v>
      </c>
      <c r="B16638" t="s">
        <v>20338</v>
      </c>
      <c r="C16638" t="s">
        <v>20338</v>
      </c>
      <c r="D16638">
        <v>32.825299999999999</v>
      </c>
      <c r="E16638">
        <v>129.875</v>
      </c>
      <c r="F16638" t="s">
        <v>514</v>
      </c>
      <c r="G16638" t="s">
        <v>515</v>
      </c>
      <c r="H16638" t="s">
        <v>516</v>
      </c>
      <c r="I16638" t="s">
        <v>10342</v>
      </c>
      <c r="K16638">
        <v>41630</v>
      </c>
      <c r="L16638">
        <v>1392972610</v>
      </c>
    </row>
    <row r="16639" spans="1:12" x14ac:dyDescent="0.45">
      <c r="A16639" t="str">
        <f t="shared" si="259"/>
        <v>Obleševo, Češinovo-Obleševo, Macedonia</v>
      </c>
      <c r="B16639" t="s">
        <v>20339</v>
      </c>
      <c r="C16639" t="s">
        <v>20340</v>
      </c>
      <c r="D16639">
        <v>41.883299999999998</v>
      </c>
      <c r="E16639">
        <v>22.3339</v>
      </c>
      <c r="F16639" t="s">
        <v>2246</v>
      </c>
      <c r="G16639" t="s">
        <v>2247</v>
      </c>
      <c r="H16639" t="s">
        <v>2248</v>
      </c>
      <c r="I16639" t="s">
        <v>20341</v>
      </c>
      <c r="J16639" t="s">
        <v>378</v>
      </c>
      <c r="L16639">
        <v>1807758244</v>
      </c>
    </row>
    <row r="16640" spans="1:12" x14ac:dyDescent="0.45">
      <c r="A16640" t="str">
        <f t="shared" si="259"/>
        <v>Obluchye, Yevreyskaya Avtonomnaya Oblast’, Russia</v>
      </c>
      <c r="B16640" t="s">
        <v>20342</v>
      </c>
      <c r="C16640" t="s">
        <v>20342</v>
      </c>
      <c r="D16640">
        <v>49</v>
      </c>
      <c r="E16640">
        <v>131.05000000000001</v>
      </c>
      <c r="F16640" t="s">
        <v>504</v>
      </c>
      <c r="G16640" t="s">
        <v>505</v>
      </c>
      <c r="H16640" t="s">
        <v>506</v>
      </c>
      <c r="I16640" t="s">
        <v>4581</v>
      </c>
      <c r="K16640">
        <v>8540</v>
      </c>
      <c r="L16640">
        <v>1643987123</v>
      </c>
    </row>
    <row r="16641" spans="1:12" x14ac:dyDescent="0.45">
      <c r="A16641" t="str">
        <f t="shared" si="259"/>
        <v>Obninsk, Kaluzhskaya Oblast’, Russia</v>
      </c>
      <c r="B16641" t="s">
        <v>20343</v>
      </c>
      <c r="C16641" t="s">
        <v>20343</v>
      </c>
      <c r="D16641">
        <v>55.1</v>
      </c>
      <c r="E16641">
        <v>36.616700000000002</v>
      </c>
      <c r="F16641" t="s">
        <v>504</v>
      </c>
      <c r="G16641" t="s">
        <v>505</v>
      </c>
      <c r="H16641" t="s">
        <v>506</v>
      </c>
      <c r="I16641" t="s">
        <v>3203</v>
      </c>
      <c r="K16641">
        <v>115029</v>
      </c>
      <c r="L16641">
        <v>1643426054</v>
      </c>
    </row>
    <row r="16642" spans="1:12" x14ac:dyDescent="0.45">
      <c r="A16642" t="str">
        <f t="shared" si="259"/>
        <v>Obo, Haut-Mbomou, Central African Republic</v>
      </c>
      <c r="B16642" t="s">
        <v>20344</v>
      </c>
      <c r="C16642" t="s">
        <v>20344</v>
      </c>
      <c r="D16642">
        <v>5.4</v>
      </c>
      <c r="E16642">
        <v>26.5</v>
      </c>
      <c r="F16642" t="s">
        <v>2922</v>
      </c>
      <c r="G16642" t="s">
        <v>2923</v>
      </c>
      <c r="H16642" t="s">
        <v>2924</v>
      </c>
      <c r="I16642" t="s">
        <v>20345</v>
      </c>
      <c r="J16642" t="s">
        <v>378</v>
      </c>
      <c r="K16642">
        <v>12887</v>
      </c>
      <c r="L16642">
        <v>1140533897</v>
      </c>
    </row>
    <row r="16643" spans="1:12" x14ac:dyDescent="0.45">
      <c r="A16643" t="str">
        <f t="shared" ref="A16643:A16706" si="260">CONCATENATE(B16643,", ",I16643,", ",F16643)</f>
        <v>Obock, Obock, Djibouti</v>
      </c>
      <c r="B16643" t="s">
        <v>20346</v>
      </c>
      <c r="C16643" t="s">
        <v>20346</v>
      </c>
      <c r="D16643">
        <v>11.966699999999999</v>
      </c>
      <c r="E16643">
        <v>43.283299999999997</v>
      </c>
      <c r="F16643" t="s">
        <v>1556</v>
      </c>
      <c r="G16643" t="s">
        <v>1557</v>
      </c>
      <c r="H16643" t="s">
        <v>1558</v>
      </c>
      <c r="I16643" t="s">
        <v>20346</v>
      </c>
      <c r="J16643" t="s">
        <v>378</v>
      </c>
      <c r="K16643">
        <v>21200</v>
      </c>
      <c r="L16643">
        <v>1262002221</v>
      </c>
    </row>
    <row r="16644" spans="1:12" x14ac:dyDescent="0.45">
      <c r="A16644" t="str">
        <f t="shared" si="260"/>
        <v>Oborniki, Wielkopolskie, Poland</v>
      </c>
      <c r="B16644" t="s">
        <v>20347</v>
      </c>
      <c r="C16644" t="s">
        <v>20347</v>
      </c>
      <c r="D16644">
        <v>52.65</v>
      </c>
      <c r="E16644">
        <v>16.816700000000001</v>
      </c>
      <c r="F16644" t="s">
        <v>3993</v>
      </c>
      <c r="G16644" t="s">
        <v>3994</v>
      </c>
      <c r="H16644" t="s">
        <v>3995</v>
      </c>
      <c r="I16644" t="s">
        <v>10843</v>
      </c>
      <c r="J16644" t="s">
        <v>366</v>
      </c>
      <c r="K16644">
        <v>17895</v>
      </c>
      <c r="L16644">
        <v>1616127510</v>
      </c>
    </row>
    <row r="16645" spans="1:12" x14ac:dyDescent="0.45">
      <c r="A16645" t="str">
        <f t="shared" si="260"/>
        <v>Oboyan, Kurskaya Oblast’, Russia</v>
      </c>
      <c r="B16645" t="s">
        <v>20348</v>
      </c>
      <c r="C16645" t="s">
        <v>20348</v>
      </c>
      <c r="D16645">
        <v>51.208799999999997</v>
      </c>
      <c r="E16645">
        <v>36.2637</v>
      </c>
      <c r="F16645" t="s">
        <v>504</v>
      </c>
      <c r="G16645" t="s">
        <v>505</v>
      </c>
      <c r="H16645" t="s">
        <v>506</v>
      </c>
      <c r="I16645" t="s">
        <v>8509</v>
      </c>
      <c r="K16645">
        <v>13413</v>
      </c>
      <c r="L16645">
        <v>1643628324</v>
      </c>
    </row>
    <row r="16646" spans="1:12" x14ac:dyDescent="0.45">
      <c r="A16646" t="str">
        <f t="shared" si="260"/>
        <v>Ōbu, Aichi, Japan</v>
      </c>
      <c r="B16646" t="s">
        <v>20349</v>
      </c>
      <c r="C16646" t="s">
        <v>20350</v>
      </c>
      <c r="D16646">
        <v>35.0167</v>
      </c>
      <c r="E16646">
        <v>136.9667</v>
      </c>
      <c r="F16646" t="s">
        <v>514</v>
      </c>
      <c r="G16646" t="s">
        <v>515</v>
      </c>
      <c r="H16646" t="s">
        <v>516</v>
      </c>
      <c r="I16646" t="s">
        <v>1078</v>
      </c>
      <c r="K16646">
        <v>92101</v>
      </c>
      <c r="L16646">
        <v>1392870664</v>
      </c>
    </row>
    <row r="16647" spans="1:12" x14ac:dyDescent="0.45">
      <c r="A16647" t="str">
        <f t="shared" si="260"/>
        <v>Obuase, Ashanti, Ghana</v>
      </c>
      <c r="B16647" t="s">
        <v>20351</v>
      </c>
      <c r="C16647" t="s">
        <v>20351</v>
      </c>
      <c r="D16647">
        <v>6.2</v>
      </c>
      <c r="E16647">
        <v>-1.6833</v>
      </c>
      <c r="F16647" t="s">
        <v>719</v>
      </c>
      <c r="G16647" t="s">
        <v>720</v>
      </c>
      <c r="H16647" t="s">
        <v>721</v>
      </c>
      <c r="I16647" t="s">
        <v>15445</v>
      </c>
      <c r="K16647">
        <v>180460</v>
      </c>
      <c r="L16647">
        <v>1288615192</v>
      </c>
    </row>
    <row r="16648" spans="1:12" x14ac:dyDescent="0.45">
      <c r="A16648" t="str">
        <f t="shared" si="260"/>
        <v>Obukhiv, Kyyivs’ka Oblast’, Ukraine</v>
      </c>
      <c r="B16648" t="s">
        <v>20352</v>
      </c>
      <c r="C16648" t="s">
        <v>20352</v>
      </c>
      <c r="D16648">
        <v>50.1</v>
      </c>
      <c r="E16648">
        <v>30.616700000000002</v>
      </c>
      <c r="F16648" t="s">
        <v>1461</v>
      </c>
      <c r="G16648" t="s">
        <v>1462</v>
      </c>
      <c r="H16648" t="s">
        <v>1463</v>
      </c>
      <c r="I16648" t="s">
        <v>4219</v>
      </c>
      <c r="J16648" t="s">
        <v>366</v>
      </c>
      <c r="K16648">
        <v>33204</v>
      </c>
      <c r="L16648">
        <v>1804079919</v>
      </c>
    </row>
    <row r="16649" spans="1:12" x14ac:dyDescent="0.45">
      <c r="A16649" t="str">
        <f t="shared" si="260"/>
        <v>Obuse, Nagano, Japan</v>
      </c>
      <c r="B16649" t="s">
        <v>20353</v>
      </c>
      <c r="C16649" t="s">
        <v>20353</v>
      </c>
      <c r="D16649">
        <v>36.697800000000001</v>
      </c>
      <c r="E16649">
        <v>138.31219999999999</v>
      </c>
      <c r="F16649" t="s">
        <v>514</v>
      </c>
      <c r="G16649" t="s">
        <v>515</v>
      </c>
      <c r="H16649" t="s">
        <v>516</v>
      </c>
      <c r="I16649" t="s">
        <v>2890</v>
      </c>
      <c r="K16649">
        <v>10454</v>
      </c>
      <c r="L16649">
        <v>1392708424</v>
      </c>
    </row>
    <row r="16650" spans="1:12" x14ac:dyDescent="0.45">
      <c r="A16650" t="str">
        <f t="shared" si="260"/>
        <v>Ocala, Florida, United States</v>
      </c>
      <c r="B16650" t="s">
        <v>20354</v>
      </c>
      <c r="C16650" t="s">
        <v>20354</v>
      </c>
      <c r="D16650">
        <v>29.178000000000001</v>
      </c>
      <c r="E16650">
        <v>-82.1511</v>
      </c>
      <c r="F16650" t="s">
        <v>530</v>
      </c>
      <c r="G16650" t="s">
        <v>531</v>
      </c>
      <c r="H16650" t="s">
        <v>532</v>
      </c>
      <c r="I16650" t="s">
        <v>1378</v>
      </c>
      <c r="K16650">
        <v>169383</v>
      </c>
      <c r="L16650">
        <v>1840015067</v>
      </c>
    </row>
    <row r="16651" spans="1:12" x14ac:dyDescent="0.45">
      <c r="A16651" t="str">
        <f t="shared" si="260"/>
        <v>Ocampo, Guanajuato, Mexico</v>
      </c>
      <c r="B16651" t="s">
        <v>20355</v>
      </c>
      <c r="C16651" t="s">
        <v>20355</v>
      </c>
      <c r="D16651">
        <v>21.65</v>
      </c>
      <c r="E16651">
        <v>-101.5</v>
      </c>
      <c r="F16651" t="s">
        <v>519</v>
      </c>
      <c r="G16651" t="s">
        <v>520</v>
      </c>
      <c r="H16651" t="s">
        <v>521</v>
      </c>
      <c r="I16651" t="s">
        <v>522</v>
      </c>
      <c r="J16651" t="s">
        <v>366</v>
      </c>
      <c r="K16651">
        <v>23500</v>
      </c>
      <c r="L16651">
        <v>1484510581</v>
      </c>
    </row>
    <row r="16652" spans="1:12" x14ac:dyDescent="0.45">
      <c r="A16652" t="str">
        <f t="shared" si="260"/>
        <v>Ocampo, Tamaulipas, Mexico</v>
      </c>
      <c r="B16652" t="s">
        <v>20355</v>
      </c>
      <c r="C16652" t="s">
        <v>20355</v>
      </c>
      <c r="D16652">
        <v>22.8444</v>
      </c>
      <c r="E16652">
        <v>-99.335800000000006</v>
      </c>
      <c r="F16652" t="s">
        <v>519</v>
      </c>
      <c r="G16652" t="s">
        <v>520</v>
      </c>
      <c r="H16652" t="s">
        <v>521</v>
      </c>
      <c r="I16652" t="s">
        <v>523</v>
      </c>
      <c r="J16652" t="s">
        <v>366</v>
      </c>
      <c r="K16652">
        <v>5095</v>
      </c>
      <c r="L16652">
        <v>1484097897</v>
      </c>
    </row>
    <row r="16653" spans="1:12" x14ac:dyDescent="0.45">
      <c r="A16653" t="str">
        <f t="shared" si="260"/>
        <v>Ocaña, Norte de Santander, Colombia</v>
      </c>
      <c r="B16653" t="s">
        <v>20356</v>
      </c>
      <c r="C16653" t="s">
        <v>20357</v>
      </c>
      <c r="D16653">
        <v>8.2403999999999993</v>
      </c>
      <c r="E16653">
        <v>-73.349999999999994</v>
      </c>
      <c r="F16653" t="s">
        <v>2294</v>
      </c>
      <c r="G16653" t="s">
        <v>2295</v>
      </c>
      <c r="H16653" t="s">
        <v>2296</v>
      </c>
      <c r="I16653" t="s">
        <v>7837</v>
      </c>
      <c r="J16653" t="s">
        <v>366</v>
      </c>
      <c r="K16653">
        <v>83511</v>
      </c>
      <c r="L16653">
        <v>1170754105</v>
      </c>
    </row>
    <row r="16654" spans="1:12" x14ac:dyDescent="0.45">
      <c r="A16654" t="str">
        <f t="shared" si="260"/>
        <v>Ocatlán, Tlaxcala, Mexico</v>
      </c>
      <c r="B16654" t="s">
        <v>20358</v>
      </c>
      <c r="C16654" t="s">
        <v>20359</v>
      </c>
      <c r="D16654">
        <v>19.316700000000001</v>
      </c>
      <c r="E16654">
        <v>-98.228300000000004</v>
      </c>
      <c r="F16654" t="s">
        <v>519</v>
      </c>
      <c r="G16654" t="s">
        <v>520</v>
      </c>
      <c r="H16654" t="s">
        <v>521</v>
      </c>
      <c r="I16654" t="s">
        <v>2188</v>
      </c>
      <c r="K16654">
        <v>22082</v>
      </c>
      <c r="L16654">
        <v>1484715262</v>
      </c>
    </row>
    <row r="16655" spans="1:12" x14ac:dyDescent="0.45">
      <c r="A16655" t="str">
        <f t="shared" si="260"/>
        <v>Ocean, New Jersey, United States</v>
      </c>
      <c r="B16655" t="s">
        <v>20360</v>
      </c>
      <c r="C16655" t="s">
        <v>20360</v>
      </c>
      <c r="D16655">
        <v>40.251899999999999</v>
      </c>
      <c r="E16655">
        <v>-74.039199999999994</v>
      </c>
      <c r="F16655" t="s">
        <v>530</v>
      </c>
      <c r="G16655" t="s">
        <v>531</v>
      </c>
      <c r="H16655" t="s">
        <v>532</v>
      </c>
      <c r="I16655" t="s">
        <v>587</v>
      </c>
      <c r="K16655">
        <v>26821</v>
      </c>
      <c r="L16655">
        <v>1840056382</v>
      </c>
    </row>
    <row r="16656" spans="1:12" x14ac:dyDescent="0.45">
      <c r="A16656" t="str">
        <f t="shared" si="260"/>
        <v>Ocean Acres, New Jersey, United States</v>
      </c>
      <c r="B16656" t="s">
        <v>20361</v>
      </c>
      <c r="C16656" t="s">
        <v>20361</v>
      </c>
      <c r="D16656">
        <v>39.743000000000002</v>
      </c>
      <c r="E16656">
        <v>-74.2804</v>
      </c>
      <c r="F16656" t="s">
        <v>530</v>
      </c>
      <c r="G16656" t="s">
        <v>531</v>
      </c>
      <c r="H16656" t="s">
        <v>532</v>
      </c>
      <c r="I16656" t="s">
        <v>587</v>
      </c>
      <c r="K16656">
        <v>16803</v>
      </c>
      <c r="L16656">
        <v>1840033483</v>
      </c>
    </row>
    <row r="16657" spans="1:12" x14ac:dyDescent="0.45">
      <c r="A16657" t="str">
        <f t="shared" si="260"/>
        <v>Ocean Bluff-Brant Rock, Massachusetts, United States</v>
      </c>
      <c r="B16657" t="s">
        <v>20362</v>
      </c>
      <c r="C16657" t="s">
        <v>20362</v>
      </c>
      <c r="D16657">
        <v>42.1006</v>
      </c>
      <c r="E16657">
        <v>-70.662499999999994</v>
      </c>
      <c r="F16657" t="s">
        <v>530</v>
      </c>
      <c r="G16657" t="s">
        <v>531</v>
      </c>
      <c r="H16657" t="s">
        <v>532</v>
      </c>
      <c r="I16657" t="s">
        <v>621</v>
      </c>
      <c r="K16657">
        <v>5190</v>
      </c>
      <c r="L16657">
        <v>1840073527</v>
      </c>
    </row>
    <row r="16658" spans="1:12" x14ac:dyDescent="0.45">
      <c r="A16658" t="str">
        <f t="shared" si="260"/>
        <v>Ocean City, New Jersey, United States</v>
      </c>
      <c r="B16658" t="s">
        <v>20363</v>
      </c>
      <c r="C16658" t="s">
        <v>20363</v>
      </c>
      <c r="D16658">
        <v>39.2682</v>
      </c>
      <c r="E16658">
        <v>-74.601900000000001</v>
      </c>
      <c r="F16658" t="s">
        <v>530</v>
      </c>
      <c r="G16658" t="s">
        <v>531</v>
      </c>
      <c r="H16658" t="s">
        <v>532</v>
      </c>
      <c r="I16658" t="s">
        <v>587</v>
      </c>
      <c r="K16658">
        <v>10971</v>
      </c>
      <c r="L16658">
        <v>1840001598</v>
      </c>
    </row>
    <row r="16659" spans="1:12" x14ac:dyDescent="0.45">
      <c r="A16659" t="str">
        <f t="shared" si="260"/>
        <v>Ocean City, Maryland, United States</v>
      </c>
      <c r="B16659" t="s">
        <v>20363</v>
      </c>
      <c r="C16659" t="s">
        <v>20363</v>
      </c>
      <c r="D16659">
        <v>38.399799999999999</v>
      </c>
      <c r="E16659">
        <v>-75.0715</v>
      </c>
      <c r="F16659" t="s">
        <v>530</v>
      </c>
      <c r="G16659" t="s">
        <v>531</v>
      </c>
      <c r="H16659" t="s">
        <v>532</v>
      </c>
      <c r="I16659" t="s">
        <v>588</v>
      </c>
      <c r="K16659">
        <v>6944</v>
      </c>
      <c r="L16659">
        <v>1840006259</v>
      </c>
    </row>
    <row r="16660" spans="1:12" x14ac:dyDescent="0.45">
      <c r="A16660" t="str">
        <f t="shared" si="260"/>
        <v>Ocean City, Florida, United States</v>
      </c>
      <c r="B16660" t="s">
        <v>20363</v>
      </c>
      <c r="C16660" t="s">
        <v>20363</v>
      </c>
      <c r="D16660">
        <v>30.439800000000002</v>
      </c>
      <c r="E16660">
        <v>-86.607100000000003</v>
      </c>
      <c r="F16660" t="s">
        <v>530</v>
      </c>
      <c r="G16660" t="s">
        <v>531</v>
      </c>
      <c r="H16660" t="s">
        <v>532</v>
      </c>
      <c r="I16660" t="s">
        <v>1378</v>
      </c>
      <c r="K16660">
        <v>5949</v>
      </c>
      <c r="L16660">
        <v>1840013922</v>
      </c>
    </row>
    <row r="16661" spans="1:12" x14ac:dyDescent="0.45">
      <c r="A16661" t="str">
        <f t="shared" si="260"/>
        <v>Ocean Pines, Maryland, United States</v>
      </c>
      <c r="B16661" t="s">
        <v>20364</v>
      </c>
      <c r="C16661" t="s">
        <v>20364</v>
      </c>
      <c r="D16661">
        <v>38.3825</v>
      </c>
      <c r="E16661">
        <v>-75.147499999999994</v>
      </c>
      <c r="F16661" t="s">
        <v>530</v>
      </c>
      <c r="G16661" t="s">
        <v>531</v>
      </c>
      <c r="H16661" t="s">
        <v>532</v>
      </c>
      <c r="I16661" t="s">
        <v>588</v>
      </c>
      <c r="K16661">
        <v>12246</v>
      </c>
      <c r="L16661">
        <v>1840006252</v>
      </c>
    </row>
    <row r="16662" spans="1:12" x14ac:dyDescent="0.45">
      <c r="A16662" t="str">
        <f t="shared" si="260"/>
        <v>Ocean Pointe, Hawaii, United States</v>
      </c>
      <c r="B16662" t="s">
        <v>20365</v>
      </c>
      <c r="C16662" t="s">
        <v>20365</v>
      </c>
      <c r="D16662">
        <v>21.314499999999999</v>
      </c>
      <c r="E16662">
        <v>-158.02889999999999</v>
      </c>
      <c r="F16662" t="s">
        <v>530</v>
      </c>
      <c r="G16662" t="s">
        <v>531</v>
      </c>
      <c r="H16662" t="s">
        <v>532</v>
      </c>
      <c r="I16662" t="s">
        <v>1010</v>
      </c>
      <c r="K16662">
        <v>14037</v>
      </c>
      <c r="L16662">
        <v>1840039242</v>
      </c>
    </row>
    <row r="16663" spans="1:12" x14ac:dyDescent="0.45">
      <c r="A16663" t="str">
        <f t="shared" si="260"/>
        <v>Ocean Shores, Washington, United States</v>
      </c>
      <c r="B16663" t="s">
        <v>20366</v>
      </c>
      <c r="C16663" t="s">
        <v>20366</v>
      </c>
      <c r="D16663">
        <v>46.968499999999999</v>
      </c>
      <c r="E16663">
        <v>-124.1521</v>
      </c>
      <c r="F16663" t="s">
        <v>530</v>
      </c>
      <c r="G16663" t="s">
        <v>531</v>
      </c>
      <c r="H16663" t="s">
        <v>532</v>
      </c>
      <c r="I16663" t="s">
        <v>585</v>
      </c>
      <c r="K16663">
        <v>6085</v>
      </c>
      <c r="L16663">
        <v>1840019849</v>
      </c>
    </row>
    <row r="16664" spans="1:12" x14ac:dyDescent="0.45">
      <c r="A16664" t="str">
        <f t="shared" si="260"/>
        <v>Ocean Shores, New South Wales, Australia</v>
      </c>
      <c r="B16664" t="s">
        <v>20366</v>
      </c>
      <c r="C16664" t="s">
        <v>20366</v>
      </c>
      <c r="D16664">
        <v>-28.5092</v>
      </c>
      <c r="E16664">
        <v>153.53749999999999</v>
      </c>
      <c r="F16664" t="s">
        <v>830</v>
      </c>
      <c r="G16664" t="s">
        <v>831</v>
      </c>
      <c r="H16664" t="s">
        <v>832</v>
      </c>
      <c r="I16664" t="s">
        <v>1454</v>
      </c>
      <c r="K16664">
        <v>5137</v>
      </c>
      <c r="L16664">
        <v>1036584832</v>
      </c>
    </row>
    <row r="16665" spans="1:12" x14ac:dyDescent="0.45">
      <c r="A16665" t="str">
        <f t="shared" si="260"/>
        <v>Ocean Springs, Mississippi, United States</v>
      </c>
      <c r="B16665" t="s">
        <v>20367</v>
      </c>
      <c r="C16665" t="s">
        <v>20367</v>
      </c>
      <c r="D16665">
        <v>30.408200000000001</v>
      </c>
      <c r="E16665">
        <v>-88.786100000000005</v>
      </c>
      <c r="F16665" t="s">
        <v>530</v>
      </c>
      <c r="G16665" t="s">
        <v>531</v>
      </c>
      <c r="H16665" t="s">
        <v>532</v>
      </c>
      <c r="I16665" t="s">
        <v>1875</v>
      </c>
      <c r="K16665">
        <v>17862</v>
      </c>
      <c r="L16665">
        <v>1840015017</v>
      </c>
    </row>
    <row r="16666" spans="1:12" x14ac:dyDescent="0.45">
      <c r="A16666" t="str">
        <f t="shared" si="260"/>
        <v>Ocean View, Delaware, United States</v>
      </c>
      <c r="B16666" t="s">
        <v>20368</v>
      </c>
      <c r="C16666" t="s">
        <v>20368</v>
      </c>
      <c r="D16666">
        <v>38.535499999999999</v>
      </c>
      <c r="E16666">
        <v>-75.098399999999998</v>
      </c>
      <c r="F16666" t="s">
        <v>530</v>
      </c>
      <c r="G16666" t="s">
        <v>531</v>
      </c>
      <c r="H16666" t="s">
        <v>532</v>
      </c>
      <c r="I16666" t="s">
        <v>3873</v>
      </c>
      <c r="K16666">
        <v>14360</v>
      </c>
      <c r="L16666">
        <v>1840006082</v>
      </c>
    </row>
    <row r="16667" spans="1:12" x14ac:dyDescent="0.45">
      <c r="A16667" t="str">
        <f t="shared" si="260"/>
        <v>Oceano, California, United States</v>
      </c>
      <c r="B16667" t="s">
        <v>20369</v>
      </c>
      <c r="C16667" t="s">
        <v>20369</v>
      </c>
      <c r="D16667">
        <v>35.101900000000001</v>
      </c>
      <c r="E16667">
        <v>-120.60899999999999</v>
      </c>
      <c r="F16667" t="s">
        <v>530</v>
      </c>
      <c r="G16667" t="s">
        <v>531</v>
      </c>
      <c r="H16667" t="s">
        <v>532</v>
      </c>
      <c r="I16667" t="s">
        <v>754</v>
      </c>
      <c r="K16667">
        <v>7678</v>
      </c>
      <c r="L16667">
        <v>1840019123</v>
      </c>
    </row>
    <row r="16668" spans="1:12" x14ac:dyDescent="0.45">
      <c r="A16668" t="str">
        <f t="shared" si="260"/>
        <v>Oceanport, New Jersey, United States</v>
      </c>
      <c r="B16668" t="s">
        <v>20370</v>
      </c>
      <c r="C16668" t="s">
        <v>20370</v>
      </c>
      <c r="D16668">
        <v>40.316000000000003</v>
      </c>
      <c r="E16668">
        <v>-74.020499999999998</v>
      </c>
      <c r="F16668" t="s">
        <v>530</v>
      </c>
      <c r="G16668" t="s">
        <v>531</v>
      </c>
      <c r="H16668" t="s">
        <v>532</v>
      </c>
      <c r="I16668" t="s">
        <v>587</v>
      </c>
      <c r="K16668">
        <v>5722</v>
      </c>
      <c r="L16668">
        <v>1840001365</v>
      </c>
    </row>
    <row r="16669" spans="1:12" x14ac:dyDescent="0.45">
      <c r="A16669" t="str">
        <f t="shared" si="260"/>
        <v>Oceanside, California, United States</v>
      </c>
      <c r="B16669" t="s">
        <v>20371</v>
      </c>
      <c r="C16669" t="s">
        <v>20371</v>
      </c>
      <c r="D16669">
        <v>33.224699999999999</v>
      </c>
      <c r="E16669">
        <v>-117.3083</v>
      </c>
      <c r="F16669" t="s">
        <v>530</v>
      </c>
      <c r="G16669" t="s">
        <v>531</v>
      </c>
      <c r="H16669" t="s">
        <v>532</v>
      </c>
      <c r="I16669" t="s">
        <v>754</v>
      </c>
      <c r="K16669">
        <v>175742</v>
      </c>
      <c r="L16669">
        <v>1840020623</v>
      </c>
    </row>
    <row r="16670" spans="1:12" x14ac:dyDescent="0.45">
      <c r="A16670" t="str">
        <f t="shared" si="260"/>
        <v>Oceanside, New York, United States</v>
      </c>
      <c r="B16670" t="s">
        <v>20371</v>
      </c>
      <c r="C16670" t="s">
        <v>20371</v>
      </c>
      <c r="D16670">
        <v>40.632800000000003</v>
      </c>
      <c r="E16670">
        <v>-73.636399999999995</v>
      </c>
      <c r="F16670" t="s">
        <v>530</v>
      </c>
      <c r="G16670" t="s">
        <v>531</v>
      </c>
      <c r="H16670" t="s">
        <v>532</v>
      </c>
      <c r="I16670" t="s">
        <v>803</v>
      </c>
      <c r="K16670">
        <v>31185</v>
      </c>
      <c r="L16670">
        <v>1840005246</v>
      </c>
    </row>
    <row r="16671" spans="1:12" x14ac:dyDescent="0.45">
      <c r="A16671" t="str">
        <f t="shared" si="260"/>
        <v>Ochakiv, Mykolayivs’ka Oblast’, Ukraine</v>
      </c>
      <c r="B16671" t="s">
        <v>20372</v>
      </c>
      <c r="C16671" t="s">
        <v>20372</v>
      </c>
      <c r="D16671">
        <v>46.618600000000001</v>
      </c>
      <c r="E16671">
        <v>31.539200000000001</v>
      </c>
      <c r="F16671" t="s">
        <v>1461</v>
      </c>
      <c r="G16671" t="s">
        <v>1462</v>
      </c>
      <c r="H16671" t="s">
        <v>1463</v>
      </c>
      <c r="I16671" t="s">
        <v>19047</v>
      </c>
      <c r="J16671" t="s">
        <v>366</v>
      </c>
      <c r="K16671">
        <v>14705</v>
      </c>
      <c r="L16671">
        <v>1804376560</v>
      </c>
    </row>
    <row r="16672" spans="1:12" x14ac:dyDescent="0.45">
      <c r="A16672" t="str">
        <f t="shared" si="260"/>
        <v>Ochamchire, Abkhazia, Georgia</v>
      </c>
      <c r="B16672" t="s">
        <v>20373</v>
      </c>
      <c r="C16672" t="s">
        <v>20373</v>
      </c>
      <c r="D16672">
        <v>42.71</v>
      </c>
      <c r="E16672">
        <v>41.47</v>
      </c>
      <c r="F16672" t="s">
        <v>763</v>
      </c>
      <c r="G16672" t="s">
        <v>1132</v>
      </c>
      <c r="H16672" t="s">
        <v>1133</v>
      </c>
      <c r="I16672" t="s">
        <v>20374</v>
      </c>
      <c r="K16672">
        <v>5280</v>
      </c>
      <c r="L16672">
        <v>1268462696</v>
      </c>
    </row>
    <row r="16673" spans="1:12" x14ac:dyDescent="0.45">
      <c r="A16673" t="str">
        <f t="shared" si="260"/>
        <v>Ochër, Permskiy Kray, Russia</v>
      </c>
      <c r="B16673" t="s">
        <v>20375</v>
      </c>
      <c r="C16673" t="s">
        <v>20376</v>
      </c>
      <c r="D16673">
        <v>57.883299999999998</v>
      </c>
      <c r="E16673">
        <v>54.716700000000003</v>
      </c>
      <c r="F16673" t="s">
        <v>504</v>
      </c>
      <c r="G16673" t="s">
        <v>505</v>
      </c>
      <c r="H16673" t="s">
        <v>506</v>
      </c>
      <c r="I16673" t="s">
        <v>1488</v>
      </c>
      <c r="K16673">
        <v>14226</v>
      </c>
      <c r="L16673">
        <v>1643072449</v>
      </c>
    </row>
    <row r="16674" spans="1:12" x14ac:dyDescent="0.45">
      <c r="A16674" t="str">
        <f t="shared" si="260"/>
        <v>Ochi, Kōchi, Japan</v>
      </c>
      <c r="B16674" t="s">
        <v>20377</v>
      </c>
      <c r="C16674" t="s">
        <v>20377</v>
      </c>
      <c r="D16674">
        <v>33.532800000000002</v>
      </c>
      <c r="E16674">
        <v>133.25190000000001</v>
      </c>
      <c r="F16674" t="s">
        <v>514</v>
      </c>
      <c r="G16674" t="s">
        <v>515</v>
      </c>
      <c r="H16674" t="s">
        <v>516</v>
      </c>
      <c r="I16674" t="s">
        <v>1145</v>
      </c>
      <c r="K16674">
        <v>5324</v>
      </c>
      <c r="L16674">
        <v>1392035701</v>
      </c>
    </row>
    <row r="16675" spans="1:12" x14ac:dyDescent="0.45">
      <c r="A16675" t="str">
        <f t="shared" si="260"/>
        <v>Ochsenfurt, Bavaria, Germany</v>
      </c>
      <c r="B16675" t="s">
        <v>20378</v>
      </c>
      <c r="C16675" t="s">
        <v>20378</v>
      </c>
      <c r="D16675">
        <v>49.671100000000003</v>
      </c>
      <c r="E16675">
        <v>10.049799999999999</v>
      </c>
      <c r="F16675" t="s">
        <v>441</v>
      </c>
      <c r="G16675" t="s">
        <v>442</v>
      </c>
      <c r="H16675" t="s">
        <v>443</v>
      </c>
      <c r="I16675" t="s">
        <v>567</v>
      </c>
      <c r="K16675">
        <v>11319</v>
      </c>
      <c r="L16675">
        <v>1276225092</v>
      </c>
    </row>
    <row r="16676" spans="1:12" x14ac:dyDescent="0.45">
      <c r="A16676" t="str">
        <f t="shared" si="260"/>
        <v>Ochsenhausen, Baden-Württemberg, Germany</v>
      </c>
      <c r="B16676" t="s">
        <v>20379</v>
      </c>
      <c r="C16676" t="s">
        <v>20379</v>
      </c>
      <c r="D16676">
        <v>48.072200000000002</v>
      </c>
      <c r="E16676">
        <v>9.9481000000000002</v>
      </c>
      <c r="F16676" t="s">
        <v>441</v>
      </c>
      <c r="G16676" t="s">
        <v>442</v>
      </c>
      <c r="H16676" t="s">
        <v>443</v>
      </c>
      <c r="I16676" t="s">
        <v>451</v>
      </c>
      <c r="K16676">
        <v>8856</v>
      </c>
      <c r="L16676">
        <v>1276059571</v>
      </c>
    </row>
    <row r="16677" spans="1:12" x14ac:dyDescent="0.45">
      <c r="A16677" t="str">
        <f t="shared" si="260"/>
        <v>Ochtrup, North Rhine-Westphalia, Germany</v>
      </c>
      <c r="B16677" t="s">
        <v>20380</v>
      </c>
      <c r="C16677" t="s">
        <v>20380</v>
      </c>
      <c r="D16677">
        <v>52.205599999999997</v>
      </c>
      <c r="E16677">
        <v>7.1902999999999997</v>
      </c>
      <c r="F16677" t="s">
        <v>441</v>
      </c>
      <c r="G16677" t="s">
        <v>442</v>
      </c>
      <c r="H16677" t="s">
        <v>443</v>
      </c>
      <c r="I16677" t="s">
        <v>444</v>
      </c>
      <c r="K16677">
        <v>19636</v>
      </c>
      <c r="L16677">
        <v>1276195349</v>
      </c>
    </row>
    <row r="16678" spans="1:12" x14ac:dyDescent="0.45">
      <c r="A16678" t="str">
        <f t="shared" si="260"/>
        <v>Ocna Mureş, Alba, Romania</v>
      </c>
      <c r="B16678" t="s">
        <v>20381</v>
      </c>
      <c r="C16678" t="s">
        <v>20382</v>
      </c>
      <c r="D16678">
        <v>46.39</v>
      </c>
      <c r="E16678">
        <v>23.86</v>
      </c>
      <c r="F16678" t="s">
        <v>665</v>
      </c>
      <c r="G16678" t="s">
        <v>666</v>
      </c>
      <c r="H16678" t="s">
        <v>667</v>
      </c>
      <c r="I16678" t="s">
        <v>668</v>
      </c>
      <c r="K16678">
        <v>13036</v>
      </c>
      <c r="L16678">
        <v>1642234121</v>
      </c>
    </row>
    <row r="16679" spans="1:12" x14ac:dyDescent="0.45">
      <c r="A16679" t="str">
        <f t="shared" si="260"/>
        <v>Ocniţa, Ocniţa, Moldova</v>
      </c>
      <c r="B16679" t="s">
        <v>20383</v>
      </c>
      <c r="C16679" t="s">
        <v>20384</v>
      </c>
      <c r="D16679">
        <v>48.416699999999999</v>
      </c>
      <c r="E16679">
        <v>27.4833</v>
      </c>
      <c r="F16679" t="s">
        <v>2003</v>
      </c>
      <c r="G16679" t="s">
        <v>2004</v>
      </c>
      <c r="H16679" t="s">
        <v>2005</v>
      </c>
      <c r="I16679" t="s">
        <v>20383</v>
      </c>
      <c r="J16679" t="s">
        <v>378</v>
      </c>
      <c r="K16679">
        <v>7254</v>
      </c>
      <c r="L16679">
        <v>1498334915</v>
      </c>
    </row>
    <row r="16680" spans="1:12" x14ac:dyDescent="0.45">
      <c r="A16680" t="str">
        <f t="shared" si="260"/>
        <v>Ocoee, Florida, United States</v>
      </c>
      <c r="B16680" t="s">
        <v>20385</v>
      </c>
      <c r="C16680" t="s">
        <v>20385</v>
      </c>
      <c r="D16680">
        <v>28.578700000000001</v>
      </c>
      <c r="E16680">
        <v>-81.533799999999999</v>
      </c>
      <c r="F16680" t="s">
        <v>530</v>
      </c>
      <c r="G16680" t="s">
        <v>531</v>
      </c>
      <c r="H16680" t="s">
        <v>532</v>
      </c>
      <c r="I16680" t="s">
        <v>1378</v>
      </c>
      <c r="K16680">
        <v>48263</v>
      </c>
      <c r="L16680">
        <v>1840015098</v>
      </c>
    </row>
    <row r="16681" spans="1:12" x14ac:dyDescent="0.45">
      <c r="A16681" t="str">
        <f t="shared" si="260"/>
        <v>Oconomowoc, Wisconsin, United States</v>
      </c>
      <c r="B16681" t="s">
        <v>20386</v>
      </c>
      <c r="C16681" t="s">
        <v>20386</v>
      </c>
      <c r="D16681">
        <v>43.099499999999999</v>
      </c>
      <c r="E16681">
        <v>-88.495000000000005</v>
      </c>
      <c r="F16681" t="s">
        <v>530</v>
      </c>
      <c r="G16681" t="s">
        <v>531</v>
      </c>
      <c r="H16681" t="s">
        <v>532</v>
      </c>
      <c r="I16681" t="s">
        <v>1611</v>
      </c>
      <c r="K16681">
        <v>16981</v>
      </c>
      <c r="L16681">
        <v>1840003027</v>
      </c>
    </row>
    <row r="16682" spans="1:12" x14ac:dyDescent="0.45">
      <c r="A16682" t="str">
        <f t="shared" si="260"/>
        <v>Ocosingo, Chiapas, Mexico</v>
      </c>
      <c r="B16682" t="s">
        <v>20387</v>
      </c>
      <c r="C16682" t="s">
        <v>20387</v>
      </c>
      <c r="D16682">
        <v>16.9072</v>
      </c>
      <c r="E16682">
        <v>-92.096100000000007</v>
      </c>
      <c r="F16682" t="s">
        <v>519</v>
      </c>
      <c r="G16682" t="s">
        <v>520</v>
      </c>
      <c r="H16682" t="s">
        <v>521</v>
      </c>
      <c r="I16682" t="s">
        <v>688</v>
      </c>
      <c r="J16682" t="s">
        <v>366</v>
      </c>
      <c r="K16682">
        <v>41878</v>
      </c>
      <c r="L16682">
        <v>1484937914</v>
      </c>
    </row>
    <row r="16683" spans="1:12" x14ac:dyDescent="0.45">
      <c r="A16683" t="str">
        <f t="shared" si="260"/>
        <v>Ocotal, Nueva Segovia, Nicaragua</v>
      </c>
      <c r="B16683" t="s">
        <v>20388</v>
      </c>
      <c r="C16683" t="s">
        <v>20388</v>
      </c>
      <c r="D16683">
        <v>13.6333</v>
      </c>
      <c r="E16683">
        <v>-86.4833</v>
      </c>
      <c r="F16683" t="s">
        <v>4511</v>
      </c>
      <c r="G16683" t="s">
        <v>4512</v>
      </c>
      <c r="H16683" t="s">
        <v>4513</v>
      </c>
      <c r="I16683" t="s">
        <v>20389</v>
      </c>
      <c r="J16683" t="s">
        <v>378</v>
      </c>
      <c r="K16683">
        <v>34580</v>
      </c>
      <c r="L16683">
        <v>1558006000</v>
      </c>
    </row>
    <row r="16684" spans="1:12" x14ac:dyDescent="0.45">
      <c r="A16684" t="str">
        <f t="shared" si="260"/>
        <v>Ocoyoacac, Morelos, Mexico</v>
      </c>
      <c r="B16684" t="s">
        <v>20390</v>
      </c>
      <c r="C16684" t="s">
        <v>20390</v>
      </c>
      <c r="D16684">
        <v>19.273900000000001</v>
      </c>
      <c r="E16684">
        <v>-99.460599999999999</v>
      </c>
      <c r="F16684" t="s">
        <v>519</v>
      </c>
      <c r="G16684" t="s">
        <v>520</v>
      </c>
      <c r="H16684" t="s">
        <v>521</v>
      </c>
      <c r="I16684" t="s">
        <v>1637</v>
      </c>
      <c r="J16684" t="s">
        <v>366</v>
      </c>
      <c r="K16684">
        <v>61805</v>
      </c>
      <c r="L16684">
        <v>1484479100</v>
      </c>
    </row>
    <row r="16685" spans="1:12" x14ac:dyDescent="0.45">
      <c r="A16685" t="str">
        <f t="shared" si="260"/>
        <v>Ócsa, Pest, Hungary</v>
      </c>
      <c r="B16685" t="s">
        <v>20391</v>
      </c>
      <c r="C16685" t="s">
        <v>20392</v>
      </c>
      <c r="D16685">
        <v>47.293300000000002</v>
      </c>
      <c r="E16685">
        <v>19.2258</v>
      </c>
      <c r="F16685" t="s">
        <v>641</v>
      </c>
      <c r="G16685" t="s">
        <v>642</v>
      </c>
      <c r="H16685" t="s">
        <v>643</v>
      </c>
      <c r="I16685" t="s">
        <v>644</v>
      </c>
      <c r="K16685">
        <v>9325</v>
      </c>
      <c r="L16685">
        <v>1348733489</v>
      </c>
    </row>
    <row r="16686" spans="1:12" x14ac:dyDescent="0.45">
      <c r="A16686" t="str">
        <f t="shared" si="260"/>
        <v>Ocuilan de Arteaga, México, Mexico</v>
      </c>
      <c r="B16686" t="s">
        <v>20393</v>
      </c>
      <c r="C16686" t="s">
        <v>20393</v>
      </c>
      <c r="D16686">
        <v>19</v>
      </c>
      <c r="E16686">
        <v>-99.4</v>
      </c>
      <c r="F16686" t="s">
        <v>519</v>
      </c>
      <c r="G16686" t="s">
        <v>520</v>
      </c>
      <c r="H16686" t="s">
        <v>521</v>
      </c>
      <c r="I16686" t="s">
        <v>692</v>
      </c>
      <c r="J16686" t="s">
        <v>366</v>
      </c>
      <c r="K16686">
        <v>26332</v>
      </c>
      <c r="L16686">
        <v>1484570544</v>
      </c>
    </row>
    <row r="16687" spans="1:12" x14ac:dyDescent="0.45">
      <c r="A16687" t="str">
        <f t="shared" si="260"/>
        <v>Ocumare del Tuy, Miranda, Venezuela</v>
      </c>
      <c r="B16687" t="s">
        <v>20394</v>
      </c>
      <c r="C16687" t="s">
        <v>20394</v>
      </c>
      <c r="D16687">
        <v>10.1136</v>
      </c>
      <c r="E16687">
        <v>-66.781400000000005</v>
      </c>
      <c r="F16687" t="s">
        <v>702</v>
      </c>
      <c r="G16687" t="s">
        <v>703</v>
      </c>
      <c r="H16687" t="s">
        <v>704</v>
      </c>
      <c r="I16687" t="s">
        <v>6657</v>
      </c>
      <c r="J16687" t="s">
        <v>366</v>
      </c>
      <c r="K16687">
        <v>150000</v>
      </c>
      <c r="L16687">
        <v>1862015576</v>
      </c>
    </row>
    <row r="16688" spans="1:12" x14ac:dyDescent="0.45">
      <c r="A16688" t="str">
        <f t="shared" si="260"/>
        <v>Ōdachō-ōda, Shimane, Japan</v>
      </c>
      <c r="B16688" t="s">
        <v>20395</v>
      </c>
      <c r="C16688" t="s">
        <v>20396</v>
      </c>
      <c r="D16688">
        <v>35.1922</v>
      </c>
      <c r="E16688">
        <v>132.49969999999999</v>
      </c>
      <c r="F16688" t="s">
        <v>514</v>
      </c>
      <c r="G16688" t="s">
        <v>515</v>
      </c>
      <c r="H16688" t="s">
        <v>516</v>
      </c>
      <c r="I16688" t="s">
        <v>11019</v>
      </c>
      <c r="K16688">
        <v>32848</v>
      </c>
      <c r="L16688">
        <v>1392184583</v>
      </c>
    </row>
    <row r="16689" spans="1:12" x14ac:dyDescent="0.45">
      <c r="A16689" t="str">
        <f t="shared" si="260"/>
        <v>Ōdate, Akita, Japan</v>
      </c>
      <c r="B16689" t="s">
        <v>20397</v>
      </c>
      <c r="C16689" t="s">
        <v>20398</v>
      </c>
      <c r="D16689">
        <v>40.271700000000003</v>
      </c>
      <c r="E16689">
        <v>140.56469999999999</v>
      </c>
      <c r="F16689" t="s">
        <v>514</v>
      </c>
      <c r="G16689" t="s">
        <v>515</v>
      </c>
      <c r="H16689" t="s">
        <v>516</v>
      </c>
      <c r="I16689" t="s">
        <v>1150</v>
      </c>
      <c r="K16689">
        <v>70085</v>
      </c>
      <c r="L16689">
        <v>1392257761</v>
      </c>
    </row>
    <row r="16690" spans="1:12" x14ac:dyDescent="0.45">
      <c r="A16690" t="str">
        <f t="shared" si="260"/>
        <v>Odemira, Beja, Portugal</v>
      </c>
      <c r="B16690" t="s">
        <v>20399</v>
      </c>
      <c r="C16690" t="s">
        <v>20399</v>
      </c>
      <c r="D16690">
        <v>37.583300000000001</v>
      </c>
      <c r="E16690">
        <v>-8.6333000000000002</v>
      </c>
      <c r="F16690" t="s">
        <v>967</v>
      </c>
      <c r="G16690" t="s">
        <v>968</v>
      </c>
      <c r="H16690" t="s">
        <v>969</v>
      </c>
      <c r="I16690" t="s">
        <v>1580</v>
      </c>
      <c r="J16690" t="s">
        <v>366</v>
      </c>
      <c r="K16690">
        <v>26066</v>
      </c>
      <c r="L16690">
        <v>1620717332</v>
      </c>
    </row>
    <row r="16691" spans="1:12" x14ac:dyDescent="0.45">
      <c r="A16691" t="str">
        <f t="shared" si="260"/>
        <v>Ödemiş, İzmir, Turkey</v>
      </c>
      <c r="B16691" t="s">
        <v>20400</v>
      </c>
      <c r="C16691" t="s">
        <v>20401</v>
      </c>
      <c r="D16691">
        <v>38.231099999999998</v>
      </c>
      <c r="E16691">
        <v>27.971900000000002</v>
      </c>
      <c r="F16691" t="s">
        <v>806</v>
      </c>
      <c r="G16691" t="s">
        <v>807</v>
      </c>
      <c r="H16691" t="s">
        <v>808</v>
      </c>
      <c r="I16691" t="s">
        <v>1561</v>
      </c>
      <c r="J16691" t="s">
        <v>366</v>
      </c>
      <c r="K16691">
        <v>132511</v>
      </c>
      <c r="L16691">
        <v>1792140925</v>
      </c>
    </row>
    <row r="16692" spans="1:12" x14ac:dyDescent="0.45">
      <c r="A16692" t="str">
        <f t="shared" si="260"/>
        <v>Odense, Syddanmark, Denmark</v>
      </c>
      <c r="B16692" t="s">
        <v>20402</v>
      </c>
      <c r="C16692" t="s">
        <v>20402</v>
      </c>
      <c r="D16692">
        <v>55.400399999999998</v>
      </c>
      <c r="E16692">
        <v>10.3833</v>
      </c>
      <c r="F16692" t="s">
        <v>446</v>
      </c>
      <c r="G16692" t="s">
        <v>447</v>
      </c>
      <c r="H16692" t="s">
        <v>448</v>
      </c>
      <c r="I16692" t="s">
        <v>9511</v>
      </c>
      <c r="J16692" t="s">
        <v>366</v>
      </c>
      <c r="K16692">
        <v>158222</v>
      </c>
      <c r="L16692">
        <v>1208194249</v>
      </c>
    </row>
    <row r="16693" spans="1:12" x14ac:dyDescent="0.45">
      <c r="A16693" t="str">
        <f t="shared" si="260"/>
        <v>Odenton, Maryland, United States</v>
      </c>
      <c r="B16693" t="s">
        <v>20403</v>
      </c>
      <c r="C16693" t="s">
        <v>20403</v>
      </c>
      <c r="D16693">
        <v>39.066099999999999</v>
      </c>
      <c r="E16693">
        <v>-76.693899999999999</v>
      </c>
      <c r="F16693" t="s">
        <v>530</v>
      </c>
      <c r="G16693" t="s">
        <v>531</v>
      </c>
      <c r="H16693" t="s">
        <v>532</v>
      </c>
      <c r="I16693" t="s">
        <v>588</v>
      </c>
      <c r="K16693">
        <v>41846</v>
      </c>
      <c r="L16693">
        <v>1840005912</v>
      </c>
    </row>
    <row r="16694" spans="1:12" x14ac:dyDescent="0.45">
      <c r="A16694" t="str">
        <f t="shared" si="260"/>
        <v>Odesa, Odes’ka Oblast’, Ukraine</v>
      </c>
      <c r="B16694" t="s">
        <v>20404</v>
      </c>
      <c r="C16694" t="s">
        <v>20404</v>
      </c>
      <c r="D16694">
        <v>46.477499999999999</v>
      </c>
      <c r="E16694">
        <v>30.732600000000001</v>
      </c>
      <c r="F16694" t="s">
        <v>1461</v>
      </c>
      <c r="G16694" t="s">
        <v>1462</v>
      </c>
      <c r="H16694" t="s">
        <v>1463</v>
      </c>
      <c r="I16694" t="s">
        <v>3297</v>
      </c>
      <c r="J16694" t="s">
        <v>378</v>
      </c>
      <c r="K16694">
        <v>1010783</v>
      </c>
      <c r="L16694">
        <v>1804178102</v>
      </c>
    </row>
    <row r="16695" spans="1:12" x14ac:dyDescent="0.45">
      <c r="A16695" t="str">
        <f t="shared" si="260"/>
        <v>Odessa, Texas, United States</v>
      </c>
      <c r="B16695" t="s">
        <v>20405</v>
      </c>
      <c r="C16695" t="s">
        <v>20405</v>
      </c>
      <c r="D16695">
        <v>31.883099999999999</v>
      </c>
      <c r="E16695">
        <v>-102.34059999999999</v>
      </c>
      <c r="F16695" t="s">
        <v>530</v>
      </c>
      <c r="G16695" t="s">
        <v>531</v>
      </c>
      <c r="H16695" t="s">
        <v>532</v>
      </c>
      <c r="I16695" t="s">
        <v>610</v>
      </c>
      <c r="K16695">
        <v>155998</v>
      </c>
      <c r="L16695">
        <v>1840020794</v>
      </c>
    </row>
    <row r="16696" spans="1:12" x14ac:dyDescent="0.45">
      <c r="A16696" t="str">
        <f t="shared" si="260"/>
        <v>Odessa, Florida, United States</v>
      </c>
      <c r="B16696" t="s">
        <v>20405</v>
      </c>
      <c r="C16696" t="s">
        <v>20405</v>
      </c>
      <c r="D16696">
        <v>28.181999999999999</v>
      </c>
      <c r="E16696">
        <v>-82.552999999999997</v>
      </c>
      <c r="F16696" t="s">
        <v>530</v>
      </c>
      <c r="G16696" t="s">
        <v>531</v>
      </c>
      <c r="H16696" t="s">
        <v>532</v>
      </c>
      <c r="I16696" t="s">
        <v>1378</v>
      </c>
      <c r="K16696">
        <v>8517</v>
      </c>
      <c r="L16696">
        <v>1840014121</v>
      </c>
    </row>
    <row r="16697" spans="1:12" x14ac:dyDescent="0.45">
      <c r="A16697" t="str">
        <f t="shared" si="260"/>
        <v>Odessa, Missouri, United States</v>
      </c>
      <c r="B16697" t="s">
        <v>20405</v>
      </c>
      <c r="C16697" t="s">
        <v>20405</v>
      </c>
      <c r="D16697">
        <v>38.998800000000003</v>
      </c>
      <c r="E16697">
        <v>-93.9666</v>
      </c>
      <c r="F16697" t="s">
        <v>530</v>
      </c>
      <c r="G16697" t="s">
        <v>531</v>
      </c>
      <c r="H16697" t="s">
        <v>532</v>
      </c>
      <c r="I16697" t="s">
        <v>884</v>
      </c>
      <c r="K16697">
        <v>5146</v>
      </c>
      <c r="L16697">
        <v>1840008526</v>
      </c>
    </row>
    <row r="16698" spans="1:12" x14ac:dyDescent="0.45">
      <c r="A16698" t="str">
        <f t="shared" si="260"/>
        <v>Odienné, Denguélé, Côte D’Ivoire</v>
      </c>
      <c r="B16698" t="s">
        <v>20406</v>
      </c>
      <c r="C16698" t="s">
        <v>20407</v>
      </c>
      <c r="D16698">
        <v>9.5</v>
      </c>
      <c r="E16698">
        <v>-7.5667</v>
      </c>
      <c r="F16698" t="s">
        <v>569</v>
      </c>
      <c r="G16698" t="s">
        <v>570</v>
      </c>
      <c r="H16698" t="s">
        <v>571</v>
      </c>
      <c r="I16698" t="s">
        <v>20408</v>
      </c>
      <c r="J16698" t="s">
        <v>378</v>
      </c>
      <c r="K16698">
        <v>49857</v>
      </c>
      <c r="L16698">
        <v>1384967993</v>
      </c>
    </row>
    <row r="16699" spans="1:12" x14ac:dyDescent="0.45">
      <c r="A16699" t="str">
        <f t="shared" si="260"/>
        <v>Odintsovo, Moskovskaya Oblast’, Russia</v>
      </c>
      <c r="B16699" t="s">
        <v>20409</v>
      </c>
      <c r="C16699" t="s">
        <v>20409</v>
      </c>
      <c r="D16699">
        <v>55.673299999999998</v>
      </c>
      <c r="E16699">
        <v>37.273299999999999</v>
      </c>
      <c r="F16699" t="s">
        <v>504</v>
      </c>
      <c r="G16699" t="s">
        <v>505</v>
      </c>
      <c r="H16699" t="s">
        <v>506</v>
      </c>
      <c r="I16699" t="s">
        <v>3224</v>
      </c>
      <c r="K16699">
        <v>140537</v>
      </c>
      <c r="L16699">
        <v>1643102939</v>
      </c>
    </row>
    <row r="16700" spans="1:12" x14ac:dyDescent="0.45">
      <c r="A16700" t="str">
        <f t="shared" si="260"/>
        <v>Odivelas, Lisboa, Portugal</v>
      </c>
      <c r="B16700" t="s">
        <v>20410</v>
      </c>
      <c r="C16700" t="s">
        <v>20410</v>
      </c>
      <c r="D16700">
        <v>38.799999999999997</v>
      </c>
      <c r="E16700">
        <v>-9.1832999999999991</v>
      </c>
      <c r="F16700" t="s">
        <v>967</v>
      </c>
      <c r="G16700" t="s">
        <v>968</v>
      </c>
      <c r="H16700" t="s">
        <v>969</v>
      </c>
      <c r="I16700" t="s">
        <v>970</v>
      </c>
      <c r="J16700" t="s">
        <v>366</v>
      </c>
      <c r="K16700">
        <v>144549</v>
      </c>
      <c r="L16700">
        <v>1620010482</v>
      </c>
    </row>
    <row r="16701" spans="1:12" x14ac:dyDescent="0.45">
      <c r="A16701" t="str">
        <f t="shared" si="260"/>
        <v>Odobeşti, Vrancea, Romania</v>
      </c>
      <c r="B16701" t="s">
        <v>20411</v>
      </c>
      <c r="C16701" t="s">
        <v>20412</v>
      </c>
      <c r="D16701">
        <v>45.749699999999997</v>
      </c>
      <c r="E16701">
        <v>27.115500000000001</v>
      </c>
      <c r="F16701" t="s">
        <v>665</v>
      </c>
      <c r="G16701" t="s">
        <v>666</v>
      </c>
      <c r="H16701" t="s">
        <v>667</v>
      </c>
      <c r="I16701" t="s">
        <v>9976</v>
      </c>
      <c r="K16701">
        <v>9364</v>
      </c>
      <c r="L16701">
        <v>1642659916</v>
      </c>
    </row>
    <row r="16702" spans="1:12" x14ac:dyDescent="0.45">
      <c r="A16702" t="str">
        <f t="shared" si="260"/>
        <v>Odolena Voda, Středočeský Kraj, Czechia</v>
      </c>
      <c r="B16702" t="s">
        <v>20413</v>
      </c>
      <c r="C16702" t="s">
        <v>20413</v>
      </c>
      <c r="D16702">
        <v>50.233499999999999</v>
      </c>
      <c r="E16702">
        <v>14.4109</v>
      </c>
      <c r="F16702" t="s">
        <v>2480</v>
      </c>
      <c r="G16702" t="s">
        <v>2481</v>
      </c>
      <c r="H16702" t="s">
        <v>2482</v>
      </c>
      <c r="I16702" t="s">
        <v>3197</v>
      </c>
      <c r="K16702">
        <v>6136</v>
      </c>
      <c r="L16702">
        <v>1203374878</v>
      </c>
    </row>
    <row r="16703" spans="1:12" x14ac:dyDescent="0.45">
      <c r="A16703" t="str">
        <f t="shared" si="260"/>
        <v>Odranci, Odranci, Slovenia</v>
      </c>
      <c r="B16703" t="s">
        <v>20414</v>
      </c>
      <c r="C16703" t="s">
        <v>20414</v>
      </c>
      <c r="D16703">
        <v>46.583300000000001</v>
      </c>
      <c r="E16703">
        <v>16.283300000000001</v>
      </c>
      <c r="F16703" t="s">
        <v>1111</v>
      </c>
      <c r="G16703" t="s">
        <v>1112</v>
      </c>
      <c r="H16703" t="s">
        <v>1113</v>
      </c>
      <c r="I16703" t="s">
        <v>20414</v>
      </c>
      <c r="J16703" t="s">
        <v>378</v>
      </c>
      <c r="L16703">
        <v>1705912877</v>
      </c>
    </row>
    <row r="16704" spans="1:12" x14ac:dyDescent="0.45">
      <c r="A16704" t="str">
        <f t="shared" si="260"/>
        <v>Odry, Moravskoslezský Kraj, Czechia</v>
      </c>
      <c r="B16704" t="s">
        <v>20415</v>
      </c>
      <c r="C16704" t="s">
        <v>20415</v>
      </c>
      <c r="D16704">
        <v>49.662500000000001</v>
      </c>
      <c r="E16704">
        <v>17.8309</v>
      </c>
      <c r="F16704" t="s">
        <v>2480</v>
      </c>
      <c r="G16704" t="s">
        <v>2481</v>
      </c>
      <c r="H16704" t="s">
        <v>2482</v>
      </c>
      <c r="I16704" t="s">
        <v>4502</v>
      </c>
      <c r="K16704">
        <v>7285</v>
      </c>
      <c r="L16704">
        <v>1203190683</v>
      </c>
    </row>
    <row r="16705" spans="1:12" x14ac:dyDescent="0.45">
      <c r="A16705" t="str">
        <f t="shared" si="260"/>
        <v>Odžaci, Odžaci, Serbia</v>
      </c>
      <c r="B16705" t="s">
        <v>20416</v>
      </c>
      <c r="C16705" t="s">
        <v>20417</v>
      </c>
      <c r="D16705">
        <v>45.5167</v>
      </c>
      <c r="E16705">
        <v>19.2667</v>
      </c>
      <c r="F16705" t="s">
        <v>795</v>
      </c>
      <c r="G16705" t="s">
        <v>796</v>
      </c>
      <c r="H16705" t="s">
        <v>797</v>
      </c>
      <c r="I16705" t="s">
        <v>20416</v>
      </c>
      <c r="J16705" t="s">
        <v>378</v>
      </c>
      <c r="K16705">
        <v>9021</v>
      </c>
      <c r="L16705">
        <v>1688373834</v>
      </c>
    </row>
    <row r="16706" spans="1:12" x14ac:dyDescent="0.45">
      <c r="A16706" t="str">
        <f t="shared" si="260"/>
        <v>Oebisfelde, Saxony-Anhalt, Germany</v>
      </c>
      <c r="B16706" t="s">
        <v>20418</v>
      </c>
      <c r="C16706" t="s">
        <v>20418</v>
      </c>
      <c r="D16706">
        <v>52.433300000000003</v>
      </c>
      <c r="E16706">
        <v>10.9833</v>
      </c>
      <c r="F16706" t="s">
        <v>441</v>
      </c>
      <c r="G16706" t="s">
        <v>442</v>
      </c>
      <c r="H16706" t="s">
        <v>443</v>
      </c>
      <c r="I16706" t="s">
        <v>1614</v>
      </c>
      <c r="K16706">
        <v>7341</v>
      </c>
      <c r="L16706">
        <v>1276898332</v>
      </c>
    </row>
    <row r="16707" spans="1:12" x14ac:dyDescent="0.45">
      <c r="A16707" t="str">
        <f t="shared" ref="A16707:A16770" si="261">CONCATENATE(B16707,", ",I16707,", ",F16707)</f>
        <v>Oederan, Saxony, Germany</v>
      </c>
      <c r="B16707" t="s">
        <v>20419</v>
      </c>
      <c r="C16707" t="s">
        <v>20419</v>
      </c>
      <c r="D16707">
        <v>50.861699999999999</v>
      </c>
      <c r="E16707">
        <v>13.167199999999999</v>
      </c>
      <c r="F16707" t="s">
        <v>441</v>
      </c>
      <c r="G16707" t="s">
        <v>442</v>
      </c>
      <c r="H16707" t="s">
        <v>443</v>
      </c>
      <c r="I16707" t="s">
        <v>1707</v>
      </c>
      <c r="K16707">
        <v>8002</v>
      </c>
      <c r="L16707">
        <v>1276335906</v>
      </c>
    </row>
    <row r="16708" spans="1:12" x14ac:dyDescent="0.45">
      <c r="A16708" t="str">
        <f t="shared" si="261"/>
        <v>Oeiras, Lisboa, Portugal</v>
      </c>
      <c r="B16708" t="s">
        <v>20420</v>
      </c>
      <c r="C16708" t="s">
        <v>20420</v>
      </c>
      <c r="D16708">
        <v>38.697000000000003</v>
      </c>
      <c r="E16708">
        <v>-9.3017000000000003</v>
      </c>
      <c r="F16708" t="s">
        <v>967</v>
      </c>
      <c r="G16708" t="s">
        <v>968</v>
      </c>
      <c r="H16708" t="s">
        <v>969</v>
      </c>
      <c r="I16708" t="s">
        <v>970</v>
      </c>
      <c r="J16708" t="s">
        <v>366</v>
      </c>
      <c r="K16708">
        <v>172120</v>
      </c>
      <c r="L16708">
        <v>1620375757</v>
      </c>
    </row>
    <row r="16709" spans="1:12" x14ac:dyDescent="0.45">
      <c r="A16709" t="str">
        <f t="shared" si="261"/>
        <v>Oelde, North Rhine-Westphalia, Germany</v>
      </c>
      <c r="B16709" t="s">
        <v>20421</v>
      </c>
      <c r="C16709" t="s">
        <v>20421</v>
      </c>
      <c r="D16709">
        <v>51.825800000000001</v>
      </c>
      <c r="E16709">
        <v>8.1435999999999993</v>
      </c>
      <c r="F16709" t="s">
        <v>441</v>
      </c>
      <c r="G16709" t="s">
        <v>442</v>
      </c>
      <c r="H16709" t="s">
        <v>443</v>
      </c>
      <c r="I16709" t="s">
        <v>444</v>
      </c>
      <c r="K16709">
        <v>29326</v>
      </c>
      <c r="L16709">
        <v>1276826099</v>
      </c>
    </row>
    <row r="16710" spans="1:12" x14ac:dyDescent="0.45">
      <c r="A16710" t="str">
        <f t="shared" si="261"/>
        <v>Oelsnitz, Saxony, Germany</v>
      </c>
      <c r="B16710" t="s">
        <v>20422</v>
      </c>
      <c r="C16710" t="s">
        <v>20422</v>
      </c>
      <c r="D16710">
        <v>50.416699999999999</v>
      </c>
      <c r="E16710">
        <v>12.166700000000001</v>
      </c>
      <c r="F16710" t="s">
        <v>441</v>
      </c>
      <c r="G16710" t="s">
        <v>442</v>
      </c>
      <c r="H16710" t="s">
        <v>443</v>
      </c>
      <c r="I16710" t="s">
        <v>1707</v>
      </c>
      <c r="K16710">
        <v>10285</v>
      </c>
      <c r="L16710">
        <v>1276364084</v>
      </c>
    </row>
    <row r="16711" spans="1:12" x14ac:dyDescent="0.45">
      <c r="A16711" t="str">
        <f t="shared" si="261"/>
        <v>Oelwein, Iowa, United States</v>
      </c>
      <c r="B16711" t="s">
        <v>20423</v>
      </c>
      <c r="C16711" t="s">
        <v>20423</v>
      </c>
      <c r="D16711">
        <v>42.671500000000002</v>
      </c>
      <c r="E16711">
        <v>-91.913300000000007</v>
      </c>
      <c r="F16711" t="s">
        <v>530</v>
      </c>
      <c r="G16711" t="s">
        <v>531</v>
      </c>
      <c r="H16711" t="s">
        <v>532</v>
      </c>
      <c r="I16711" t="s">
        <v>1552</v>
      </c>
      <c r="K16711">
        <v>6433</v>
      </c>
      <c r="L16711">
        <v>1840008007</v>
      </c>
    </row>
    <row r="16712" spans="1:12" x14ac:dyDescent="0.45">
      <c r="A16712" t="str">
        <f t="shared" si="261"/>
        <v>Oer-Erkenschwick, North Rhine-Westphalia, Germany</v>
      </c>
      <c r="B16712" t="s">
        <v>20424</v>
      </c>
      <c r="C16712" t="s">
        <v>20424</v>
      </c>
      <c r="D16712">
        <v>51.642200000000003</v>
      </c>
      <c r="E16712">
        <v>7.2507999999999999</v>
      </c>
      <c r="F16712" t="s">
        <v>441</v>
      </c>
      <c r="G16712" t="s">
        <v>442</v>
      </c>
      <c r="H16712" t="s">
        <v>443</v>
      </c>
      <c r="I16712" t="s">
        <v>444</v>
      </c>
      <c r="K16712">
        <v>31442</v>
      </c>
      <c r="L16712">
        <v>1276269090</v>
      </c>
    </row>
    <row r="16713" spans="1:12" x14ac:dyDescent="0.45">
      <c r="A16713" t="str">
        <f t="shared" si="261"/>
        <v>Oerlinghausen, North Rhine-Westphalia, Germany</v>
      </c>
      <c r="B16713" t="s">
        <v>20425</v>
      </c>
      <c r="C16713" t="s">
        <v>20425</v>
      </c>
      <c r="D16713">
        <v>51.966700000000003</v>
      </c>
      <c r="E16713">
        <v>8.6667000000000005</v>
      </c>
      <c r="F16713" t="s">
        <v>441</v>
      </c>
      <c r="G16713" t="s">
        <v>442</v>
      </c>
      <c r="H16713" t="s">
        <v>443</v>
      </c>
      <c r="I16713" t="s">
        <v>444</v>
      </c>
      <c r="K16713">
        <v>17286</v>
      </c>
      <c r="L16713">
        <v>1276933659</v>
      </c>
    </row>
    <row r="16714" spans="1:12" x14ac:dyDescent="0.45">
      <c r="A16714" t="str">
        <f t="shared" si="261"/>
        <v>Oestrich-Winkel, Rhineland-Palatinate, Germany</v>
      </c>
      <c r="B16714" t="s">
        <v>20426</v>
      </c>
      <c r="C16714" t="s">
        <v>20426</v>
      </c>
      <c r="D16714">
        <v>50.008499999999998</v>
      </c>
      <c r="E16714">
        <v>8.0198999999999998</v>
      </c>
      <c r="F16714" t="s">
        <v>441</v>
      </c>
      <c r="G16714" t="s">
        <v>442</v>
      </c>
      <c r="H16714" t="s">
        <v>443</v>
      </c>
      <c r="I16714" t="s">
        <v>1712</v>
      </c>
      <c r="K16714">
        <v>11869</v>
      </c>
      <c r="L16714">
        <v>1276526238</v>
      </c>
    </row>
    <row r="16715" spans="1:12" x14ac:dyDescent="0.45">
      <c r="A16715" t="str">
        <f t="shared" si="261"/>
        <v>Oettingen in Bayern, Bavaria, Germany</v>
      </c>
      <c r="B16715" t="s">
        <v>20427</v>
      </c>
      <c r="C16715" t="s">
        <v>20427</v>
      </c>
      <c r="D16715">
        <v>48.95</v>
      </c>
      <c r="E16715">
        <v>10.583299999999999</v>
      </c>
      <c r="F16715" t="s">
        <v>441</v>
      </c>
      <c r="G16715" t="s">
        <v>442</v>
      </c>
      <c r="H16715" t="s">
        <v>443</v>
      </c>
      <c r="I16715" t="s">
        <v>567</v>
      </c>
      <c r="K16715">
        <v>5142</v>
      </c>
      <c r="L16715">
        <v>1276373051</v>
      </c>
    </row>
    <row r="16716" spans="1:12" x14ac:dyDescent="0.45">
      <c r="A16716" t="str">
        <f t="shared" si="261"/>
        <v>Of, Trabzon, Turkey</v>
      </c>
      <c r="B16716" t="s">
        <v>20428</v>
      </c>
      <c r="C16716" t="s">
        <v>20428</v>
      </c>
      <c r="D16716">
        <v>40.945</v>
      </c>
      <c r="E16716">
        <v>40.264400000000002</v>
      </c>
      <c r="F16716" t="s">
        <v>806</v>
      </c>
      <c r="G16716" t="s">
        <v>807</v>
      </c>
      <c r="H16716" t="s">
        <v>808</v>
      </c>
      <c r="I16716" t="s">
        <v>17049</v>
      </c>
      <c r="J16716" t="s">
        <v>366</v>
      </c>
      <c r="K16716">
        <v>43499</v>
      </c>
      <c r="L16716">
        <v>1792121137</v>
      </c>
    </row>
    <row r="16717" spans="1:12" x14ac:dyDescent="0.45">
      <c r="A16717" t="str">
        <f t="shared" si="261"/>
        <v>O'Fallon, Missouri, United States</v>
      </c>
      <c r="B16717" t="s">
        <v>20429</v>
      </c>
      <c r="C16717" t="s">
        <v>20429</v>
      </c>
      <c r="D16717">
        <v>38.784999999999997</v>
      </c>
      <c r="E16717">
        <v>-90.717500000000001</v>
      </c>
      <c r="F16717" t="s">
        <v>530</v>
      </c>
      <c r="G16717" t="s">
        <v>531</v>
      </c>
      <c r="H16717" t="s">
        <v>532</v>
      </c>
      <c r="I16717" t="s">
        <v>884</v>
      </c>
      <c r="K16717">
        <v>88673</v>
      </c>
      <c r="L16717">
        <v>1840008571</v>
      </c>
    </row>
    <row r="16718" spans="1:12" x14ac:dyDescent="0.45">
      <c r="A16718" t="str">
        <f t="shared" si="261"/>
        <v>O'Fallon, Illinois, United States</v>
      </c>
      <c r="B16718" t="s">
        <v>20429</v>
      </c>
      <c r="C16718" t="s">
        <v>20429</v>
      </c>
      <c r="D16718">
        <v>38.5976</v>
      </c>
      <c r="E16718">
        <v>-89.915499999999994</v>
      </c>
      <c r="F16718" t="s">
        <v>530</v>
      </c>
      <c r="G16718" t="s">
        <v>531</v>
      </c>
      <c r="H16718" t="s">
        <v>532</v>
      </c>
      <c r="I16718" t="s">
        <v>824</v>
      </c>
      <c r="K16718">
        <v>29583</v>
      </c>
      <c r="L16718">
        <v>1840008632</v>
      </c>
    </row>
    <row r="16719" spans="1:12" x14ac:dyDescent="0.45">
      <c r="A16719" t="str">
        <f t="shared" si="261"/>
        <v>Ofaqim, Southern, Israel</v>
      </c>
      <c r="B16719" t="s">
        <v>20430</v>
      </c>
      <c r="C16719" t="s">
        <v>20430</v>
      </c>
      <c r="D16719">
        <v>31.283300000000001</v>
      </c>
      <c r="E16719">
        <v>34.616700000000002</v>
      </c>
      <c r="F16719" t="s">
        <v>369</v>
      </c>
      <c r="G16719" t="s">
        <v>370</v>
      </c>
      <c r="H16719" t="s">
        <v>371</v>
      </c>
      <c r="I16719" t="s">
        <v>408</v>
      </c>
      <c r="K16719">
        <v>27771</v>
      </c>
      <c r="L16719">
        <v>1376992458</v>
      </c>
    </row>
    <row r="16720" spans="1:12" x14ac:dyDescent="0.45">
      <c r="A16720" t="str">
        <f t="shared" si="261"/>
        <v>Offenburg, Baden-Württemberg, Germany</v>
      </c>
      <c r="B16720" t="s">
        <v>20431</v>
      </c>
      <c r="C16720" t="s">
        <v>20431</v>
      </c>
      <c r="D16720">
        <v>48.470799999999997</v>
      </c>
      <c r="E16720">
        <v>7.9408000000000003</v>
      </c>
      <c r="F16720" t="s">
        <v>441</v>
      </c>
      <c r="G16720" t="s">
        <v>442</v>
      </c>
      <c r="H16720" t="s">
        <v>443</v>
      </c>
      <c r="I16720" t="s">
        <v>451</v>
      </c>
      <c r="J16720" t="s">
        <v>366</v>
      </c>
      <c r="K16720">
        <v>59646</v>
      </c>
      <c r="L16720">
        <v>1276214401</v>
      </c>
    </row>
    <row r="16721" spans="1:12" x14ac:dyDescent="0.45">
      <c r="A16721" t="str">
        <f t="shared" si="261"/>
        <v>Offutt AFB, Nebraska, United States</v>
      </c>
      <c r="B16721" t="s">
        <v>20432</v>
      </c>
      <c r="C16721" t="s">
        <v>20432</v>
      </c>
      <c r="D16721">
        <v>41.120699999999999</v>
      </c>
      <c r="E16721">
        <v>-95.920900000000003</v>
      </c>
      <c r="F16721" t="s">
        <v>530</v>
      </c>
      <c r="G16721" t="s">
        <v>531</v>
      </c>
      <c r="H16721" t="s">
        <v>532</v>
      </c>
      <c r="I16721" t="s">
        <v>1604</v>
      </c>
      <c r="K16721">
        <v>5074</v>
      </c>
      <c r="L16721">
        <v>1840073770</v>
      </c>
    </row>
    <row r="16722" spans="1:12" x14ac:dyDescent="0.45">
      <c r="A16722" t="str">
        <f t="shared" si="261"/>
        <v>Oficina María Elena, Antofagasta, Chile</v>
      </c>
      <c r="B16722" t="s">
        <v>20433</v>
      </c>
      <c r="C16722" t="s">
        <v>20434</v>
      </c>
      <c r="D16722">
        <v>-22.35</v>
      </c>
      <c r="E16722">
        <v>-69.67</v>
      </c>
      <c r="F16722" t="s">
        <v>1502</v>
      </c>
      <c r="G16722" t="s">
        <v>1503</v>
      </c>
      <c r="H16722" t="s">
        <v>1504</v>
      </c>
      <c r="I16722" t="s">
        <v>2131</v>
      </c>
      <c r="K16722">
        <v>2370</v>
      </c>
      <c r="L16722">
        <v>1152876089</v>
      </c>
    </row>
    <row r="16723" spans="1:12" x14ac:dyDescent="0.45">
      <c r="A16723" t="str">
        <f t="shared" si="261"/>
        <v>Oftringen, Aargau, Switzerland</v>
      </c>
      <c r="B16723" t="s">
        <v>20435</v>
      </c>
      <c r="C16723" t="s">
        <v>20435</v>
      </c>
      <c r="D16723">
        <v>47.314999999999998</v>
      </c>
      <c r="E16723">
        <v>7.9236000000000004</v>
      </c>
      <c r="F16723" t="s">
        <v>464</v>
      </c>
      <c r="G16723" t="s">
        <v>465</v>
      </c>
      <c r="H16723" t="s">
        <v>466</v>
      </c>
      <c r="I16723" t="s">
        <v>467</v>
      </c>
      <c r="K16723">
        <v>13791</v>
      </c>
      <c r="L16723">
        <v>1756569554</v>
      </c>
    </row>
    <row r="16724" spans="1:12" x14ac:dyDescent="0.45">
      <c r="A16724" t="str">
        <f t="shared" si="261"/>
        <v>Ōfunato, Iwate, Japan</v>
      </c>
      <c r="B16724" t="s">
        <v>20436</v>
      </c>
      <c r="C16724" t="s">
        <v>20437</v>
      </c>
      <c r="D16724">
        <v>39.0822</v>
      </c>
      <c r="E16724">
        <v>141.70830000000001</v>
      </c>
      <c r="F16724" t="s">
        <v>514</v>
      </c>
      <c r="G16724" t="s">
        <v>515</v>
      </c>
      <c r="H16724" t="s">
        <v>516</v>
      </c>
      <c r="I16724" t="s">
        <v>11570</v>
      </c>
      <c r="K16724">
        <v>35535</v>
      </c>
      <c r="L16724">
        <v>1392009967</v>
      </c>
    </row>
    <row r="16725" spans="1:12" x14ac:dyDescent="0.45">
      <c r="A16725" t="str">
        <f t="shared" si="261"/>
        <v>Oga, Akita, Japan</v>
      </c>
      <c r="B16725" t="s">
        <v>20438</v>
      </c>
      <c r="C16725" t="s">
        <v>20438</v>
      </c>
      <c r="D16725">
        <v>39.886699999999998</v>
      </c>
      <c r="E16725">
        <v>139.84780000000001</v>
      </c>
      <c r="F16725" t="s">
        <v>514</v>
      </c>
      <c r="G16725" t="s">
        <v>515</v>
      </c>
      <c r="H16725" t="s">
        <v>516</v>
      </c>
      <c r="I16725" t="s">
        <v>1150</v>
      </c>
      <c r="K16725">
        <v>25634</v>
      </c>
      <c r="L16725">
        <v>1392185256</v>
      </c>
    </row>
    <row r="16726" spans="1:12" x14ac:dyDescent="0.45">
      <c r="A16726" t="str">
        <f t="shared" si="261"/>
        <v>Ōgaki, Gifu, Japan</v>
      </c>
      <c r="B16726" t="s">
        <v>20439</v>
      </c>
      <c r="C16726" t="s">
        <v>20440</v>
      </c>
      <c r="D16726">
        <v>35.359400000000001</v>
      </c>
      <c r="E16726">
        <v>136.61279999999999</v>
      </c>
      <c r="F16726" t="s">
        <v>514</v>
      </c>
      <c r="G16726" t="s">
        <v>515</v>
      </c>
      <c r="H16726" t="s">
        <v>516</v>
      </c>
      <c r="I16726" t="s">
        <v>9401</v>
      </c>
      <c r="K16726">
        <v>158911</v>
      </c>
      <c r="L16726">
        <v>1392727505</v>
      </c>
    </row>
    <row r="16727" spans="1:12" x14ac:dyDescent="0.45">
      <c r="A16727" t="str">
        <f t="shared" si="261"/>
        <v>Ogano, Saitama, Japan</v>
      </c>
      <c r="B16727" t="s">
        <v>20441</v>
      </c>
      <c r="C16727" t="s">
        <v>20441</v>
      </c>
      <c r="D16727">
        <v>36.017200000000003</v>
      </c>
      <c r="E16727">
        <v>139.0086</v>
      </c>
      <c r="F16727" t="s">
        <v>514</v>
      </c>
      <c r="G16727" t="s">
        <v>515</v>
      </c>
      <c r="H16727" t="s">
        <v>516</v>
      </c>
      <c r="I16727" t="s">
        <v>919</v>
      </c>
      <c r="K16727">
        <v>11078</v>
      </c>
      <c r="L16727">
        <v>1392226506</v>
      </c>
    </row>
    <row r="16728" spans="1:12" x14ac:dyDescent="0.45">
      <c r="A16728" t="str">
        <f t="shared" si="261"/>
        <v>Ogawa, Saitama, Japan</v>
      </c>
      <c r="B16728" t="s">
        <v>20442</v>
      </c>
      <c r="C16728" t="s">
        <v>20442</v>
      </c>
      <c r="D16728">
        <v>36.056699999999999</v>
      </c>
      <c r="E16728">
        <v>139.2619</v>
      </c>
      <c r="F16728" t="s">
        <v>514</v>
      </c>
      <c r="G16728" t="s">
        <v>515</v>
      </c>
      <c r="H16728" t="s">
        <v>516</v>
      </c>
      <c r="I16728" t="s">
        <v>919</v>
      </c>
      <c r="K16728">
        <v>29137</v>
      </c>
      <c r="L16728">
        <v>1392897605</v>
      </c>
    </row>
    <row r="16729" spans="1:12" x14ac:dyDescent="0.45">
      <c r="A16729" t="str">
        <f t="shared" si="261"/>
        <v>Ogbomoso, Oyo, Nigeria</v>
      </c>
      <c r="B16729" t="s">
        <v>20443</v>
      </c>
      <c r="C16729" t="s">
        <v>20443</v>
      </c>
      <c r="D16729">
        <v>8.1333000000000002</v>
      </c>
      <c r="E16729">
        <v>4.25</v>
      </c>
      <c r="F16729" t="s">
        <v>476</v>
      </c>
      <c r="G16729" t="s">
        <v>477</v>
      </c>
      <c r="H16729" t="s">
        <v>478</v>
      </c>
      <c r="I16729" t="s">
        <v>12773</v>
      </c>
      <c r="J16729" t="s">
        <v>366</v>
      </c>
      <c r="K16729">
        <v>1032000</v>
      </c>
      <c r="L16729">
        <v>1566373448</v>
      </c>
    </row>
    <row r="16730" spans="1:12" x14ac:dyDescent="0.45">
      <c r="A16730" t="str">
        <f t="shared" si="261"/>
        <v>Ogden, Utah, United States</v>
      </c>
      <c r="B16730" t="s">
        <v>20444</v>
      </c>
      <c r="C16730" t="s">
        <v>20444</v>
      </c>
      <c r="D16730">
        <v>41.227800000000002</v>
      </c>
      <c r="E16730">
        <v>-111.9682</v>
      </c>
      <c r="F16730" t="s">
        <v>530</v>
      </c>
      <c r="G16730" t="s">
        <v>531</v>
      </c>
      <c r="H16730" t="s">
        <v>532</v>
      </c>
      <c r="I16730" t="s">
        <v>1667</v>
      </c>
      <c r="K16730">
        <v>578523</v>
      </c>
      <c r="L16730">
        <v>1840020135</v>
      </c>
    </row>
    <row r="16731" spans="1:12" x14ac:dyDescent="0.45">
      <c r="A16731" t="str">
        <f t="shared" si="261"/>
        <v>Ogden, New York, United States</v>
      </c>
      <c r="B16731" t="s">
        <v>20444</v>
      </c>
      <c r="C16731" t="s">
        <v>20444</v>
      </c>
      <c r="D16731">
        <v>43.1646</v>
      </c>
      <c r="E16731">
        <v>-77.822000000000003</v>
      </c>
      <c r="F16731" t="s">
        <v>530</v>
      </c>
      <c r="G16731" t="s">
        <v>531</v>
      </c>
      <c r="H16731" t="s">
        <v>532</v>
      </c>
      <c r="I16731" t="s">
        <v>803</v>
      </c>
      <c r="K16731">
        <v>20120</v>
      </c>
      <c r="L16731">
        <v>1840087746</v>
      </c>
    </row>
    <row r="16732" spans="1:12" x14ac:dyDescent="0.45">
      <c r="A16732" t="str">
        <f t="shared" si="261"/>
        <v>Ogden, North Carolina, United States</v>
      </c>
      <c r="B16732" t="s">
        <v>20444</v>
      </c>
      <c r="C16732" t="s">
        <v>20444</v>
      </c>
      <c r="D16732">
        <v>34.265599999999999</v>
      </c>
      <c r="E16732">
        <v>-77.796499999999995</v>
      </c>
      <c r="F16732" t="s">
        <v>530</v>
      </c>
      <c r="G16732" t="s">
        <v>531</v>
      </c>
      <c r="H16732" t="s">
        <v>532</v>
      </c>
      <c r="I16732" t="s">
        <v>589</v>
      </c>
      <c r="K16732">
        <v>7692</v>
      </c>
      <c r="L16732">
        <v>1840013633</v>
      </c>
    </row>
    <row r="16733" spans="1:12" x14ac:dyDescent="0.45">
      <c r="A16733" t="str">
        <f t="shared" si="261"/>
        <v>Ogdensburg, New York, United States</v>
      </c>
      <c r="B16733" t="s">
        <v>20445</v>
      </c>
      <c r="C16733" t="s">
        <v>20445</v>
      </c>
      <c r="D16733">
        <v>44.708799999999997</v>
      </c>
      <c r="E16733">
        <v>-75.471699999999998</v>
      </c>
      <c r="F16733" t="s">
        <v>530</v>
      </c>
      <c r="G16733" t="s">
        <v>531</v>
      </c>
      <c r="H16733" t="s">
        <v>532</v>
      </c>
      <c r="I16733" t="s">
        <v>803</v>
      </c>
      <c r="K16733">
        <v>10638</v>
      </c>
      <c r="L16733">
        <v>1840000297</v>
      </c>
    </row>
    <row r="16734" spans="1:12" x14ac:dyDescent="0.45">
      <c r="A16734" t="str">
        <f t="shared" si="261"/>
        <v>Ogimachi, Saga, Japan</v>
      </c>
      <c r="B16734" t="s">
        <v>20446</v>
      </c>
      <c r="C16734" t="s">
        <v>20446</v>
      </c>
      <c r="D16734">
        <v>33.250599999999999</v>
      </c>
      <c r="E16734">
        <v>130.20169999999999</v>
      </c>
      <c r="F16734" t="s">
        <v>514</v>
      </c>
      <c r="G16734" t="s">
        <v>515</v>
      </c>
      <c r="H16734" t="s">
        <v>516</v>
      </c>
      <c r="I16734" t="s">
        <v>12946</v>
      </c>
      <c r="K16734">
        <v>43617</v>
      </c>
      <c r="L16734">
        <v>1392963312</v>
      </c>
    </row>
    <row r="16735" spans="1:12" x14ac:dyDescent="0.45">
      <c r="A16735" t="str">
        <f t="shared" si="261"/>
        <v>Ogose, Saitama, Japan</v>
      </c>
      <c r="B16735" t="s">
        <v>20447</v>
      </c>
      <c r="C16735" t="s">
        <v>20447</v>
      </c>
      <c r="D16735">
        <v>35.964399999999998</v>
      </c>
      <c r="E16735">
        <v>139.29419999999999</v>
      </c>
      <c r="F16735" t="s">
        <v>514</v>
      </c>
      <c r="G16735" t="s">
        <v>515</v>
      </c>
      <c r="H16735" t="s">
        <v>516</v>
      </c>
      <c r="I16735" t="s">
        <v>919</v>
      </c>
      <c r="K16735">
        <v>11098</v>
      </c>
      <c r="L16735">
        <v>1392027157</v>
      </c>
    </row>
    <row r="16736" spans="1:12" x14ac:dyDescent="0.45">
      <c r="A16736" t="str">
        <f t="shared" si="261"/>
        <v>Ogōshi, Kumamoto, Japan</v>
      </c>
      <c r="B16736" t="s">
        <v>20448</v>
      </c>
      <c r="C16736" t="s">
        <v>20449</v>
      </c>
      <c r="D16736">
        <v>32.885800000000003</v>
      </c>
      <c r="E16736">
        <v>130.78970000000001</v>
      </c>
      <c r="F16736" t="s">
        <v>514</v>
      </c>
      <c r="G16736" t="s">
        <v>515</v>
      </c>
      <c r="H16736" t="s">
        <v>516</v>
      </c>
      <c r="I16736" t="s">
        <v>2280</v>
      </c>
      <c r="K16736">
        <v>61531</v>
      </c>
      <c r="L16736">
        <v>1392448942</v>
      </c>
    </row>
    <row r="16737" spans="1:12" x14ac:dyDescent="0.45">
      <c r="A16737" t="str">
        <f t="shared" si="261"/>
        <v>Ogre, Ogres Novads, Latvia</v>
      </c>
      <c r="B16737" t="s">
        <v>20450</v>
      </c>
      <c r="C16737" t="s">
        <v>20450</v>
      </c>
      <c r="D16737">
        <v>56.816899999999997</v>
      </c>
      <c r="E16737">
        <v>24.604700000000001</v>
      </c>
      <c r="F16737" t="s">
        <v>811</v>
      </c>
      <c r="G16737" t="s">
        <v>812</v>
      </c>
      <c r="H16737" t="s">
        <v>813</v>
      </c>
      <c r="I16737" t="s">
        <v>20451</v>
      </c>
      <c r="J16737" t="s">
        <v>378</v>
      </c>
      <c r="K16737">
        <v>23533</v>
      </c>
      <c r="L16737">
        <v>1428832851</v>
      </c>
    </row>
    <row r="16738" spans="1:12" x14ac:dyDescent="0.45">
      <c r="A16738" t="str">
        <f t="shared" si="261"/>
        <v>Ogunimachi, Yamagata, Japan</v>
      </c>
      <c r="B16738" t="s">
        <v>20452</v>
      </c>
      <c r="C16738" t="s">
        <v>20452</v>
      </c>
      <c r="D16738">
        <v>38.061399999999999</v>
      </c>
      <c r="E16738">
        <v>139.7433</v>
      </c>
      <c r="F16738" t="s">
        <v>514</v>
      </c>
      <c r="G16738" t="s">
        <v>515</v>
      </c>
      <c r="H16738" t="s">
        <v>516</v>
      </c>
      <c r="I16738" t="s">
        <v>10313</v>
      </c>
      <c r="K16738">
        <v>7142</v>
      </c>
      <c r="L16738">
        <v>1392624469</v>
      </c>
    </row>
    <row r="16739" spans="1:12" x14ac:dyDescent="0.45">
      <c r="A16739" t="str">
        <f t="shared" si="261"/>
        <v>Oğuz, Oğuz, Azerbaijan</v>
      </c>
      <c r="B16739" t="s">
        <v>20453</v>
      </c>
      <c r="C16739" t="s">
        <v>20454</v>
      </c>
      <c r="D16739">
        <v>41.071399999999997</v>
      </c>
      <c r="E16739">
        <v>47.465299999999999</v>
      </c>
      <c r="F16739" t="s">
        <v>906</v>
      </c>
      <c r="G16739" t="s">
        <v>907</v>
      </c>
      <c r="H16739" t="s">
        <v>908</v>
      </c>
      <c r="I16739" t="s">
        <v>20453</v>
      </c>
      <c r="J16739" t="s">
        <v>378</v>
      </c>
      <c r="K16739">
        <v>7400</v>
      </c>
      <c r="L16739">
        <v>1031370337</v>
      </c>
    </row>
    <row r="16740" spans="1:12" x14ac:dyDescent="0.45">
      <c r="A16740" t="str">
        <f t="shared" si="261"/>
        <v>O'Hara, Pennsylvania, United States</v>
      </c>
      <c r="B16740" t="s">
        <v>20455</v>
      </c>
      <c r="C16740" t="s">
        <v>20455</v>
      </c>
      <c r="D16740">
        <v>40.5092</v>
      </c>
      <c r="E16740">
        <v>-79.894999999999996</v>
      </c>
      <c r="F16740" t="s">
        <v>530</v>
      </c>
      <c r="G16740" t="s">
        <v>531</v>
      </c>
      <c r="H16740" t="s">
        <v>532</v>
      </c>
      <c r="I16740" t="s">
        <v>620</v>
      </c>
      <c r="K16740">
        <v>8768</v>
      </c>
      <c r="L16740">
        <v>1840146056</v>
      </c>
    </row>
    <row r="16741" spans="1:12" x14ac:dyDescent="0.45">
      <c r="A16741" t="str">
        <f t="shared" si="261"/>
        <v>Ohio, Pennsylvania, United States</v>
      </c>
      <c r="B16741" t="s">
        <v>799</v>
      </c>
      <c r="C16741" t="s">
        <v>799</v>
      </c>
      <c r="D16741">
        <v>40.542499999999997</v>
      </c>
      <c r="E16741">
        <v>-80.092600000000004</v>
      </c>
      <c r="F16741" t="s">
        <v>530</v>
      </c>
      <c r="G16741" t="s">
        <v>531</v>
      </c>
      <c r="H16741" t="s">
        <v>532</v>
      </c>
      <c r="I16741" t="s">
        <v>620</v>
      </c>
      <c r="K16741">
        <v>6308</v>
      </c>
      <c r="L16741">
        <v>1840141803</v>
      </c>
    </row>
    <row r="16742" spans="1:12" x14ac:dyDescent="0.45">
      <c r="A16742" t="str">
        <f t="shared" si="261"/>
        <v>Ohrdruf, Thuringia, Germany</v>
      </c>
      <c r="B16742" t="s">
        <v>20456</v>
      </c>
      <c r="C16742" t="s">
        <v>20456</v>
      </c>
      <c r="D16742">
        <v>50.828099999999999</v>
      </c>
      <c r="E16742">
        <v>10.732799999999999</v>
      </c>
      <c r="F16742" t="s">
        <v>441</v>
      </c>
      <c r="G16742" t="s">
        <v>442</v>
      </c>
      <c r="H16742" t="s">
        <v>443</v>
      </c>
      <c r="I16742" t="s">
        <v>1709</v>
      </c>
      <c r="K16742">
        <v>9784</v>
      </c>
      <c r="L16742">
        <v>1276929737</v>
      </c>
    </row>
    <row r="16743" spans="1:12" x14ac:dyDescent="0.45">
      <c r="A16743" t="str">
        <f t="shared" si="261"/>
        <v>Ohrid, Ohrid, Macedonia</v>
      </c>
      <c r="B16743" t="s">
        <v>20457</v>
      </c>
      <c r="C16743" t="s">
        <v>20457</v>
      </c>
      <c r="D16743">
        <v>41.116900000000001</v>
      </c>
      <c r="E16743">
        <v>20.8019</v>
      </c>
      <c r="F16743" t="s">
        <v>2246</v>
      </c>
      <c r="G16743" t="s">
        <v>2247</v>
      </c>
      <c r="H16743" t="s">
        <v>2248</v>
      </c>
      <c r="I16743" t="s">
        <v>20457</v>
      </c>
      <c r="J16743" t="s">
        <v>378</v>
      </c>
      <c r="K16743">
        <v>55749</v>
      </c>
      <c r="L16743">
        <v>1807586875</v>
      </c>
    </row>
    <row r="16744" spans="1:12" x14ac:dyDescent="0.45">
      <c r="A16744" t="str">
        <f t="shared" si="261"/>
        <v>Öhringen, Baden-Württemberg, Germany</v>
      </c>
      <c r="B16744" t="s">
        <v>20458</v>
      </c>
      <c r="C16744" t="s">
        <v>20459</v>
      </c>
      <c r="D16744">
        <v>49.2</v>
      </c>
      <c r="E16744">
        <v>9.5</v>
      </c>
      <c r="F16744" t="s">
        <v>441</v>
      </c>
      <c r="G16744" t="s">
        <v>442</v>
      </c>
      <c r="H16744" t="s">
        <v>443</v>
      </c>
      <c r="I16744" t="s">
        <v>451</v>
      </c>
      <c r="K16744">
        <v>24374</v>
      </c>
      <c r="L16744">
        <v>1276641265</v>
      </c>
    </row>
    <row r="16745" spans="1:12" x14ac:dyDescent="0.45">
      <c r="A16745" t="str">
        <f t="shared" si="261"/>
        <v>Oiapoque, Amapá, Brazil</v>
      </c>
      <c r="B16745" t="s">
        <v>20460</v>
      </c>
      <c r="C16745" t="s">
        <v>20460</v>
      </c>
      <c r="D16745">
        <v>3.8428</v>
      </c>
      <c r="E16745">
        <v>-51.835000000000001</v>
      </c>
      <c r="F16745" t="s">
        <v>491</v>
      </c>
      <c r="G16745" t="s">
        <v>492</v>
      </c>
      <c r="H16745" t="s">
        <v>493</v>
      </c>
      <c r="I16745" t="s">
        <v>1769</v>
      </c>
      <c r="K16745">
        <v>24263</v>
      </c>
      <c r="L16745">
        <v>1076048629</v>
      </c>
    </row>
    <row r="16746" spans="1:12" x14ac:dyDescent="0.45">
      <c r="A16746" t="str">
        <f t="shared" si="261"/>
        <v>Oil City, Pennsylvania, United States</v>
      </c>
      <c r="B16746" t="s">
        <v>20461</v>
      </c>
      <c r="C16746" t="s">
        <v>20461</v>
      </c>
      <c r="D16746">
        <v>41.428199999999997</v>
      </c>
      <c r="E16746">
        <v>-79.703500000000005</v>
      </c>
      <c r="F16746" t="s">
        <v>530</v>
      </c>
      <c r="G16746" t="s">
        <v>531</v>
      </c>
      <c r="H16746" t="s">
        <v>532</v>
      </c>
      <c r="I16746" t="s">
        <v>620</v>
      </c>
      <c r="K16746">
        <v>13935</v>
      </c>
      <c r="L16746">
        <v>1840003426</v>
      </c>
    </row>
    <row r="16747" spans="1:12" x14ac:dyDescent="0.45">
      <c r="A16747" t="str">
        <f t="shared" si="261"/>
        <v>Oildale, California, United States</v>
      </c>
      <c r="B16747" t="s">
        <v>20462</v>
      </c>
      <c r="C16747" t="s">
        <v>20462</v>
      </c>
      <c r="D16747">
        <v>35.424900000000001</v>
      </c>
      <c r="E16747">
        <v>-119.0279</v>
      </c>
      <c r="F16747" t="s">
        <v>530</v>
      </c>
      <c r="G16747" t="s">
        <v>531</v>
      </c>
      <c r="H16747" t="s">
        <v>532</v>
      </c>
      <c r="I16747" t="s">
        <v>754</v>
      </c>
      <c r="K16747">
        <v>34723</v>
      </c>
      <c r="L16747">
        <v>1840019137</v>
      </c>
    </row>
    <row r="16748" spans="1:12" x14ac:dyDescent="0.45">
      <c r="A16748" t="str">
        <f t="shared" si="261"/>
        <v>Ōishida, Yamagata, Japan</v>
      </c>
      <c r="B16748" t="s">
        <v>20463</v>
      </c>
      <c r="C16748" t="s">
        <v>20464</v>
      </c>
      <c r="D16748">
        <v>38.593899999999998</v>
      </c>
      <c r="E16748">
        <v>140.37280000000001</v>
      </c>
      <c r="F16748" t="s">
        <v>514</v>
      </c>
      <c r="G16748" t="s">
        <v>515</v>
      </c>
      <c r="H16748" t="s">
        <v>516</v>
      </c>
      <c r="I16748" t="s">
        <v>10313</v>
      </c>
      <c r="K16748">
        <v>6713</v>
      </c>
      <c r="L16748">
        <v>1392447005</v>
      </c>
    </row>
    <row r="16749" spans="1:12" x14ac:dyDescent="0.45">
      <c r="A16749" t="str">
        <f t="shared" si="261"/>
        <v>Ōiso, Kanagawa, Japan</v>
      </c>
      <c r="B16749" t="s">
        <v>20465</v>
      </c>
      <c r="C16749" t="s">
        <v>20466</v>
      </c>
      <c r="D16749">
        <v>35.306899999999999</v>
      </c>
      <c r="E16749">
        <v>139.31139999999999</v>
      </c>
      <c r="F16749" t="s">
        <v>514</v>
      </c>
      <c r="G16749" t="s">
        <v>515</v>
      </c>
      <c r="H16749" t="s">
        <v>516</v>
      </c>
      <c r="I16749" t="s">
        <v>1087</v>
      </c>
      <c r="K16749">
        <v>31284</v>
      </c>
      <c r="L16749">
        <v>1392342585</v>
      </c>
    </row>
    <row r="16750" spans="1:12" x14ac:dyDescent="0.45">
      <c r="A16750" t="str">
        <f t="shared" si="261"/>
        <v>Ōita, Ōita, Japan</v>
      </c>
      <c r="B16750" t="s">
        <v>4188</v>
      </c>
      <c r="C16750" t="s">
        <v>20467</v>
      </c>
      <c r="D16750">
        <v>33.2333</v>
      </c>
      <c r="E16750">
        <v>131.60669999999999</v>
      </c>
      <c r="F16750" t="s">
        <v>514</v>
      </c>
      <c r="G16750" t="s">
        <v>515</v>
      </c>
      <c r="H16750" t="s">
        <v>516</v>
      </c>
      <c r="I16750" t="s">
        <v>4188</v>
      </c>
      <c r="J16750" t="s">
        <v>378</v>
      </c>
      <c r="K16750">
        <v>477701</v>
      </c>
      <c r="L16750">
        <v>1392081193</v>
      </c>
    </row>
    <row r="16751" spans="1:12" x14ac:dyDescent="0.45">
      <c r="A16751" t="str">
        <f t="shared" si="261"/>
        <v>Ojai, California, United States</v>
      </c>
      <c r="B16751" t="s">
        <v>20468</v>
      </c>
      <c r="C16751" t="s">
        <v>20468</v>
      </c>
      <c r="D16751">
        <v>34.448700000000002</v>
      </c>
      <c r="E16751">
        <v>-119.2469</v>
      </c>
      <c r="F16751" t="s">
        <v>530</v>
      </c>
      <c r="G16751" t="s">
        <v>531</v>
      </c>
      <c r="H16751" t="s">
        <v>532</v>
      </c>
      <c r="I16751" t="s">
        <v>754</v>
      </c>
      <c r="K16751">
        <v>7470</v>
      </c>
      <c r="L16751">
        <v>1840020473</v>
      </c>
    </row>
    <row r="16752" spans="1:12" x14ac:dyDescent="0.45">
      <c r="A16752" t="str">
        <f t="shared" si="261"/>
        <v>Ojinaga, Chihuahua, Mexico</v>
      </c>
      <c r="B16752" t="s">
        <v>20469</v>
      </c>
      <c r="C16752" t="s">
        <v>20469</v>
      </c>
      <c r="D16752">
        <v>29.564399999999999</v>
      </c>
      <c r="E16752">
        <v>-104.4164</v>
      </c>
      <c r="F16752" t="s">
        <v>519</v>
      </c>
      <c r="G16752" t="s">
        <v>520</v>
      </c>
      <c r="H16752" t="s">
        <v>521</v>
      </c>
      <c r="I16752" t="s">
        <v>1012</v>
      </c>
      <c r="J16752" t="s">
        <v>366</v>
      </c>
      <c r="K16752">
        <v>28040</v>
      </c>
      <c r="L16752">
        <v>1484761843</v>
      </c>
    </row>
    <row r="16753" spans="1:12" x14ac:dyDescent="0.45">
      <c r="A16753" t="str">
        <f t="shared" si="261"/>
        <v>Ojo Caliente, Aguascalientes, Mexico</v>
      </c>
      <c r="B16753" t="s">
        <v>20470</v>
      </c>
      <c r="C16753" t="s">
        <v>20470</v>
      </c>
      <c r="D16753">
        <v>21.860600000000002</v>
      </c>
      <c r="E16753">
        <v>-102.684</v>
      </c>
      <c r="F16753" t="s">
        <v>519</v>
      </c>
      <c r="G16753" t="s">
        <v>520</v>
      </c>
      <c r="H16753" t="s">
        <v>521</v>
      </c>
      <c r="I16753" t="s">
        <v>975</v>
      </c>
      <c r="K16753">
        <v>6914</v>
      </c>
      <c r="L16753">
        <v>1484383643</v>
      </c>
    </row>
    <row r="16754" spans="1:12" x14ac:dyDescent="0.45">
      <c r="A16754" t="str">
        <f t="shared" si="261"/>
        <v>Ojuelos de Jalisco, Jalisco, Mexico</v>
      </c>
      <c r="B16754" t="s">
        <v>20471</v>
      </c>
      <c r="C16754" t="s">
        <v>20471</v>
      </c>
      <c r="D16754">
        <v>21.8642</v>
      </c>
      <c r="E16754">
        <v>-101.5933</v>
      </c>
      <c r="F16754" t="s">
        <v>519</v>
      </c>
      <c r="G16754" t="s">
        <v>520</v>
      </c>
      <c r="H16754" t="s">
        <v>521</v>
      </c>
      <c r="I16754" t="s">
        <v>1783</v>
      </c>
      <c r="J16754" t="s">
        <v>366</v>
      </c>
      <c r="K16754">
        <v>32357</v>
      </c>
      <c r="L16754">
        <v>1484896796</v>
      </c>
    </row>
    <row r="16755" spans="1:12" x14ac:dyDescent="0.45">
      <c r="A16755" t="str">
        <f t="shared" si="261"/>
        <v>Ojus, Florida, United States</v>
      </c>
      <c r="B16755" t="s">
        <v>20472</v>
      </c>
      <c r="C16755" t="s">
        <v>20472</v>
      </c>
      <c r="D16755">
        <v>25.956299999999999</v>
      </c>
      <c r="E16755">
        <v>-80.160600000000002</v>
      </c>
      <c r="F16755" t="s">
        <v>530</v>
      </c>
      <c r="G16755" t="s">
        <v>531</v>
      </c>
      <c r="H16755" t="s">
        <v>532</v>
      </c>
      <c r="I16755" t="s">
        <v>1378</v>
      </c>
      <c r="K16755">
        <v>17462</v>
      </c>
      <c r="L16755">
        <v>1840028742</v>
      </c>
    </row>
    <row r="16756" spans="1:12" x14ac:dyDescent="0.45">
      <c r="A16756" t="str">
        <f t="shared" si="261"/>
        <v>Okahandja, Otjozondjupa, Namibia</v>
      </c>
      <c r="B16756" t="s">
        <v>20473</v>
      </c>
      <c r="C16756" t="s">
        <v>20473</v>
      </c>
      <c r="D16756">
        <v>-21.979600000000001</v>
      </c>
      <c r="E16756">
        <v>16.91</v>
      </c>
      <c r="F16756" t="s">
        <v>4295</v>
      </c>
      <c r="G16756" t="s">
        <v>4296</v>
      </c>
      <c r="H16756" t="s">
        <v>4297</v>
      </c>
      <c r="I16756" t="s">
        <v>11239</v>
      </c>
      <c r="K16756">
        <v>20879</v>
      </c>
      <c r="L16756">
        <v>1516123978</v>
      </c>
    </row>
    <row r="16757" spans="1:12" x14ac:dyDescent="0.45">
      <c r="A16757" t="str">
        <f t="shared" si="261"/>
        <v>Okara, Punjab, Pakistan</v>
      </c>
      <c r="B16757" t="s">
        <v>20474</v>
      </c>
      <c r="C16757" t="s">
        <v>20474</v>
      </c>
      <c r="D16757">
        <v>30.81</v>
      </c>
      <c r="E16757">
        <v>73.459699999999998</v>
      </c>
      <c r="F16757" t="s">
        <v>546</v>
      </c>
      <c r="G16757" t="s">
        <v>547</v>
      </c>
      <c r="H16757" t="s">
        <v>548</v>
      </c>
      <c r="I16757" t="s">
        <v>551</v>
      </c>
      <c r="J16757" t="s">
        <v>366</v>
      </c>
      <c r="K16757">
        <v>232386</v>
      </c>
      <c r="L16757">
        <v>1586880900</v>
      </c>
    </row>
    <row r="16758" spans="1:12" x14ac:dyDescent="0.45">
      <c r="A16758" t="str">
        <f t="shared" si="261"/>
        <v>Okayama, Okayama, Japan</v>
      </c>
      <c r="B16758" t="s">
        <v>11967</v>
      </c>
      <c r="C16758" t="s">
        <v>11967</v>
      </c>
      <c r="D16758">
        <v>34.65</v>
      </c>
      <c r="E16758">
        <v>133.91669999999999</v>
      </c>
      <c r="F16758" t="s">
        <v>514</v>
      </c>
      <c r="G16758" t="s">
        <v>515</v>
      </c>
      <c r="H16758" t="s">
        <v>516</v>
      </c>
      <c r="I16758" t="s">
        <v>11967</v>
      </c>
      <c r="J16758" t="s">
        <v>378</v>
      </c>
      <c r="K16758">
        <v>720865</v>
      </c>
      <c r="L16758">
        <v>1392954750</v>
      </c>
    </row>
    <row r="16759" spans="1:12" x14ac:dyDescent="0.45">
      <c r="A16759" t="str">
        <f t="shared" si="261"/>
        <v>Okazaki, Aichi, Japan</v>
      </c>
      <c r="B16759" t="s">
        <v>20475</v>
      </c>
      <c r="C16759" t="s">
        <v>20475</v>
      </c>
      <c r="D16759">
        <v>34.950000000000003</v>
      </c>
      <c r="E16759">
        <v>137.16669999999999</v>
      </c>
      <c r="F16759" t="s">
        <v>514</v>
      </c>
      <c r="G16759" t="s">
        <v>515</v>
      </c>
      <c r="H16759" t="s">
        <v>516</v>
      </c>
      <c r="I16759" t="s">
        <v>1078</v>
      </c>
      <c r="K16759">
        <v>387294</v>
      </c>
      <c r="L16759">
        <v>1392862345</v>
      </c>
    </row>
    <row r="16760" spans="1:12" x14ac:dyDescent="0.45">
      <c r="A16760" t="str">
        <f t="shared" si="261"/>
        <v>Okeechobee, Florida, United States</v>
      </c>
      <c r="B16760" t="s">
        <v>20476</v>
      </c>
      <c r="C16760" t="s">
        <v>20476</v>
      </c>
      <c r="D16760">
        <v>27.241399999999999</v>
      </c>
      <c r="E16760">
        <v>-80.829800000000006</v>
      </c>
      <c r="F16760" t="s">
        <v>530</v>
      </c>
      <c r="G16760" t="s">
        <v>531</v>
      </c>
      <c r="H16760" t="s">
        <v>532</v>
      </c>
      <c r="I16760" t="s">
        <v>1378</v>
      </c>
      <c r="K16760">
        <v>26256</v>
      </c>
      <c r="L16760">
        <v>1840015118</v>
      </c>
    </row>
    <row r="16761" spans="1:12" x14ac:dyDescent="0.45">
      <c r="A16761" t="str">
        <f t="shared" si="261"/>
        <v>Okehampton, Devon, United Kingdom</v>
      </c>
      <c r="B16761" t="s">
        <v>20477</v>
      </c>
      <c r="C16761" t="s">
        <v>20477</v>
      </c>
      <c r="D16761">
        <v>50.738799999999998</v>
      </c>
      <c r="E16761">
        <v>-4.0041000000000002</v>
      </c>
      <c r="F16761" t="s">
        <v>536</v>
      </c>
      <c r="G16761" t="s">
        <v>537</v>
      </c>
      <c r="H16761" t="s">
        <v>538</v>
      </c>
      <c r="I16761" t="s">
        <v>2809</v>
      </c>
      <c r="K16761">
        <v>5922</v>
      </c>
      <c r="L16761">
        <v>1826619519</v>
      </c>
    </row>
    <row r="16762" spans="1:12" x14ac:dyDescent="0.45">
      <c r="A16762" t="str">
        <f t="shared" si="261"/>
        <v>Okemos, Michigan, United States</v>
      </c>
      <c r="B16762" t="s">
        <v>20478</v>
      </c>
      <c r="C16762" t="s">
        <v>20478</v>
      </c>
      <c r="D16762">
        <v>42.7057</v>
      </c>
      <c r="E16762">
        <v>-84.413499999999999</v>
      </c>
      <c r="F16762" t="s">
        <v>530</v>
      </c>
      <c r="G16762" t="s">
        <v>531</v>
      </c>
      <c r="H16762" t="s">
        <v>532</v>
      </c>
      <c r="I16762" t="s">
        <v>868</v>
      </c>
      <c r="K16762">
        <v>23912</v>
      </c>
      <c r="L16762">
        <v>1840004502</v>
      </c>
    </row>
    <row r="16763" spans="1:12" x14ac:dyDescent="0.45">
      <c r="A16763" t="str">
        <f t="shared" si="261"/>
        <v>Okha, Sakhalinskaya Oblast’, Russia</v>
      </c>
      <c r="B16763" t="s">
        <v>20479</v>
      </c>
      <c r="C16763" t="s">
        <v>20479</v>
      </c>
      <c r="D16763">
        <v>53.583300000000001</v>
      </c>
      <c r="E16763">
        <v>142.9333</v>
      </c>
      <c r="F16763" t="s">
        <v>504</v>
      </c>
      <c r="G16763" t="s">
        <v>505</v>
      </c>
      <c r="H16763" t="s">
        <v>506</v>
      </c>
      <c r="I16763" t="s">
        <v>1490</v>
      </c>
      <c r="K16763">
        <v>20715</v>
      </c>
      <c r="L16763">
        <v>1643780649</v>
      </c>
    </row>
    <row r="16764" spans="1:12" x14ac:dyDescent="0.45">
      <c r="A16764" t="str">
        <f t="shared" si="261"/>
        <v>Okhansk, Permskiy Kray, Russia</v>
      </c>
      <c r="B16764" t="s">
        <v>20480</v>
      </c>
      <c r="C16764" t="s">
        <v>20480</v>
      </c>
      <c r="D16764">
        <v>57.716700000000003</v>
      </c>
      <c r="E16764">
        <v>55.383299999999998</v>
      </c>
      <c r="F16764" t="s">
        <v>504</v>
      </c>
      <c r="G16764" t="s">
        <v>505</v>
      </c>
      <c r="H16764" t="s">
        <v>506</v>
      </c>
      <c r="I16764" t="s">
        <v>1488</v>
      </c>
      <c r="J16764" t="s">
        <v>366</v>
      </c>
      <c r="K16764">
        <v>7087</v>
      </c>
      <c r="L16764">
        <v>1643550283</v>
      </c>
    </row>
    <row r="16765" spans="1:12" x14ac:dyDescent="0.45">
      <c r="A16765" t="str">
        <f t="shared" si="261"/>
        <v>Okhotsk, Khabarovskiy Kray, Russia</v>
      </c>
      <c r="B16765" t="s">
        <v>20481</v>
      </c>
      <c r="C16765" t="s">
        <v>20481</v>
      </c>
      <c r="D16765">
        <v>59.383000000000003</v>
      </c>
      <c r="E16765">
        <v>143.21700000000001</v>
      </c>
      <c r="F16765" t="s">
        <v>504</v>
      </c>
      <c r="G16765" t="s">
        <v>505</v>
      </c>
      <c r="H16765" t="s">
        <v>506</v>
      </c>
      <c r="I16765" t="s">
        <v>1900</v>
      </c>
      <c r="K16765">
        <v>5570</v>
      </c>
      <c r="L16765">
        <v>1643017106</v>
      </c>
    </row>
    <row r="16766" spans="1:12" x14ac:dyDescent="0.45">
      <c r="A16766" t="str">
        <f t="shared" si="261"/>
        <v>Okhtyrka, Sums’ka Oblast’, Ukraine</v>
      </c>
      <c r="B16766" t="s">
        <v>20482</v>
      </c>
      <c r="C16766" t="s">
        <v>20482</v>
      </c>
      <c r="D16766">
        <v>50.307400000000001</v>
      </c>
      <c r="E16766">
        <v>34.901600000000002</v>
      </c>
      <c r="F16766" t="s">
        <v>1461</v>
      </c>
      <c r="G16766" t="s">
        <v>1462</v>
      </c>
      <c r="H16766" t="s">
        <v>1463</v>
      </c>
      <c r="I16766" t="s">
        <v>4499</v>
      </c>
      <c r="J16766" t="s">
        <v>366</v>
      </c>
      <c r="K16766">
        <v>47971</v>
      </c>
      <c r="L16766">
        <v>1804074587</v>
      </c>
    </row>
    <row r="16767" spans="1:12" x14ac:dyDescent="0.45">
      <c r="A16767" t="str">
        <f t="shared" si="261"/>
        <v>Oklahoma City, Oklahoma, United States</v>
      </c>
      <c r="B16767" t="s">
        <v>20483</v>
      </c>
      <c r="C16767" t="s">
        <v>20483</v>
      </c>
      <c r="D16767">
        <v>35.467599999999997</v>
      </c>
      <c r="E16767">
        <v>-97.513599999999997</v>
      </c>
      <c r="F16767" t="s">
        <v>530</v>
      </c>
      <c r="G16767" t="s">
        <v>531</v>
      </c>
      <c r="H16767" t="s">
        <v>532</v>
      </c>
      <c r="I16767" t="s">
        <v>798</v>
      </c>
      <c r="J16767" t="s">
        <v>378</v>
      </c>
      <c r="K16767">
        <v>972943</v>
      </c>
      <c r="L16767">
        <v>1840020428</v>
      </c>
    </row>
    <row r="16768" spans="1:12" x14ac:dyDescent="0.45">
      <c r="A16768" t="str">
        <f t="shared" si="261"/>
        <v>Okmulgee, Oklahoma, United States</v>
      </c>
      <c r="B16768" t="s">
        <v>20484</v>
      </c>
      <c r="C16768" t="s">
        <v>20484</v>
      </c>
      <c r="D16768">
        <v>35.613599999999998</v>
      </c>
      <c r="E16768">
        <v>-96.006900000000002</v>
      </c>
      <c r="F16768" t="s">
        <v>530</v>
      </c>
      <c r="G16768" t="s">
        <v>531</v>
      </c>
      <c r="H16768" t="s">
        <v>532</v>
      </c>
      <c r="I16768" t="s">
        <v>798</v>
      </c>
      <c r="K16768">
        <v>13357</v>
      </c>
      <c r="L16768">
        <v>1840020400</v>
      </c>
    </row>
    <row r="16769" spans="1:12" x14ac:dyDescent="0.45">
      <c r="A16769" t="str">
        <f t="shared" si="261"/>
        <v>Okondja, Haut-Ogooué, Gabon</v>
      </c>
      <c r="B16769" t="s">
        <v>20485</v>
      </c>
      <c r="C16769" t="s">
        <v>20485</v>
      </c>
      <c r="D16769">
        <v>-0.68289999999999995</v>
      </c>
      <c r="E16769">
        <v>13.783300000000001</v>
      </c>
      <c r="F16769" t="s">
        <v>4440</v>
      </c>
      <c r="G16769" t="s">
        <v>4441</v>
      </c>
      <c r="H16769" t="s">
        <v>4442</v>
      </c>
      <c r="I16769" t="s">
        <v>10137</v>
      </c>
      <c r="K16769">
        <v>7155</v>
      </c>
      <c r="L16769">
        <v>1266588926</v>
      </c>
    </row>
    <row r="16770" spans="1:12" x14ac:dyDescent="0.45">
      <c r="A16770" t="str">
        <f t="shared" si="261"/>
        <v>Okotoks, Alberta, Canada</v>
      </c>
      <c r="B16770" t="s">
        <v>20486</v>
      </c>
      <c r="C16770" t="s">
        <v>20486</v>
      </c>
      <c r="D16770">
        <v>50.725000000000001</v>
      </c>
      <c r="E16770">
        <v>-113.97499999999999</v>
      </c>
      <c r="F16770" t="s">
        <v>541</v>
      </c>
      <c r="G16770" t="s">
        <v>542</v>
      </c>
      <c r="H16770" t="s">
        <v>543</v>
      </c>
      <c r="I16770" t="s">
        <v>1073</v>
      </c>
      <c r="K16770">
        <v>28881</v>
      </c>
      <c r="L16770">
        <v>1124521470</v>
      </c>
    </row>
    <row r="16771" spans="1:12" x14ac:dyDescent="0.45">
      <c r="A16771" t="str">
        <f t="shared" ref="A16771:A16834" si="262">CONCATENATE(B16771,", ",I16771,", ",F16771)</f>
        <v>Oktyabr’sk, Aqtöbe, Kazakhstan</v>
      </c>
      <c r="B16771" t="s">
        <v>20487</v>
      </c>
      <c r="C16771" t="s">
        <v>20488</v>
      </c>
      <c r="D16771">
        <v>49.473100000000002</v>
      </c>
      <c r="E16771">
        <v>57.444899999999997</v>
      </c>
      <c r="F16771" t="s">
        <v>1182</v>
      </c>
      <c r="G16771" t="s">
        <v>1183</v>
      </c>
      <c r="H16771" t="s">
        <v>1184</v>
      </c>
      <c r="I16771" t="s">
        <v>1544</v>
      </c>
      <c r="K16771">
        <v>28196</v>
      </c>
      <c r="L16771">
        <v>1398394723</v>
      </c>
    </row>
    <row r="16772" spans="1:12" x14ac:dyDescent="0.45">
      <c r="A16772" t="str">
        <f t="shared" si="262"/>
        <v>Oktyabr’skiy, Bashkortostan, Russia</v>
      </c>
      <c r="B16772" t="s">
        <v>20489</v>
      </c>
      <c r="C16772" t="s">
        <v>20490</v>
      </c>
      <c r="D16772">
        <v>54.4833</v>
      </c>
      <c r="E16772">
        <v>53.4833</v>
      </c>
      <c r="F16772" t="s">
        <v>504</v>
      </c>
      <c r="G16772" t="s">
        <v>505</v>
      </c>
      <c r="H16772" t="s">
        <v>506</v>
      </c>
      <c r="I16772" t="s">
        <v>923</v>
      </c>
      <c r="K16772">
        <v>113929</v>
      </c>
      <c r="L16772">
        <v>1643301615</v>
      </c>
    </row>
    <row r="16773" spans="1:12" x14ac:dyDescent="0.45">
      <c r="A16773" t="str">
        <f t="shared" si="262"/>
        <v>Oktyabrsk, Samarskaya Oblast’, Russia</v>
      </c>
      <c r="B16773" t="s">
        <v>20491</v>
      </c>
      <c r="C16773" t="s">
        <v>20491</v>
      </c>
      <c r="D16773">
        <v>53.166699999999999</v>
      </c>
      <c r="E16773">
        <v>48.666699999999999</v>
      </c>
      <c r="F16773" t="s">
        <v>504</v>
      </c>
      <c r="G16773" t="s">
        <v>505</v>
      </c>
      <c r="H16773" t="s">
        <v>506</v>
      </c>
      <c r="I16773" t="s">
        <v>6643</v>
      </c>
      <c r="K16773">
        <v>26438</v>
      </c>
      <c r="L16773">
        <v>1643865779</v>
      </c>
    </row>
    <row r="16774" spans="1:12" x14ac:dyDescent="0.45">
      <c r="A16774" t="str">
        <f t="shared" si="262"/>
        <v>Oktyabrskiy, Kamchatskiy Kray, Russia</v>
      </c>
      <c r="B16774" t="s">
        <v>20492</v>
      </c>
      <c r="C16774" t="s">
        <v>20492</v>
      </c>
      <c r="D16774">
        <v>52.663600000000002</v>
      </c>
      <c r="E16774">
        <v>156.23869999999999</v>
      </c>
      <c r="F16774" t="s">
        <v>504</v>
      </c>
      <c r="G16774" t="s">
        <v>505</v>
      </c>
      <c r="H16774" t="s">
        <v>506</v>
      </c>
      <c r="I16774" t="s">
        <v>4849</v>
      </c>
      <c r="K16774">
        <v>67386</v>
      </c>
      <c r="L16774">
        <v>1643010084</v>
      </c>
    </row>
    <row r="16775" spans="1:12" x14ac:dyDescent="0.45">
      <c r="A16775" t="str">
        <f t="shared" si="262"/>
        <v>Ol Kalou, Nyandarua, Kenya</v>
      </c>
      <c r="B16775" t="s">
        <v>20493</v>
      </c>
      <c r="C16775" t="s">
        <v>20493</v>
      </c>
      <c r="D16775">
        <v>-0.26429999999999998</v>
      </c>
      <c r="E16775">
        <v>36.378799999999998</v>
      </c>
      <c r="F16775" t="s">
        <v>2672</v>
      </c>
      <c r="G16775" t="s">
        <v>2673</v>
      </c>
      <c r="H16775" t="s">
        <v>2674</v>
      </c>
      <c r="I16775" t="s">
        <v>20494</v>
      </c>
      <c r="J16775" t="s">
        <v>378</v>
      </c>
      <c r="L16775">
        <v>1404930645</v>
      </c>
    </row>
    <row r="16776" spans="1:12" x14ac:dyDescent="0.45">
      <c r="A16776" t="str">
        <f t="shared" si="262"/>
        <v>Olaine, Olaines Novads, Latvia</v>
      </c>
      <c r="B16776" t="s">
        <v>20495</v>
      </c>
      <c r="C16776" t="s">
        <v>20495</v>
      </c>
      <c r="D16776">
        <v>56.784399999999998</v>
      </c>
      <c r="E16776">
        <v>23.936900000000001</v>
      </c>
      <c r="F16776" t="s">
        <v>811</v>
      </c>
      <c r="G16776" t="s">
        <v>812</v>
      </c>
      <c r="H16776" t="s">
        <v>813</v>
      </c>
      <c r="I16776" t="s">
        <v>20496</v>
      </c>
      <c r="J16776" t="s">
        <v>378</v>
      </c>
      <c r="K16776">
        <v>11132</v>
      </c>
      <c r="L16776">
        <v>1428220700</v>
      </c>
    </row>
    <row r="16777" spans="1:12" x14ac:dyDescent="0.45">
      <c r="A16777" t="str">
        <f t="shared" si="262"/>
        <v>Olanchito, Yoro, Honduras</v>
      </c>
      <c r="B16777" t="s">
        <v>20497</v>
      </c>
      <c r="C16777" t="s">
        <v>20497</v>
      </c>
      <c r="D16777">
        <v>15.4833</v>
      </c>
      <c r="E16777">
        <v>-86.583299999999994</v>
      </c>
      <c r="F16777" t="s">
        <v>5403</v>
      </c>
      <c r="G16777" t="s">
        <v>5404</v>
      </c>
      <c r="H16777" t="s">
        <v>5405</v>
      </c>
      <c r="I16777" t="s">
        <v>9248</v>
      </c>
      <c r="K16777">
        <v>22500</v>
      </c>
      <c r="L16777">
        <v>1340362964</v>
      </c>
    </row>
    <row r="16778" spans="1:12" x14ac:dyDescent="0.45">
      <c r="A16778" t="str">
        <f t="shared" si="262"/>
        <v>Olathe, Kansas, United States</v>
      </c>
      <c r="B16778" t="s">
        <v>20498</v>
      </c>
      <c r="C16778" t="s">
        <v>20498</v>
      </c>
      <c r="D16778">
        <v>38.883200000000002</v>
      </c>
      <c r="E16778">
        <v>-94.819800000000001</v>
      </c>
      <c r="F16778" t="s">
        <v>530</v>
      </c>
      <c r="G16778" t="s">
        <v>531</v>
      </c>
      <c r="H16778" t="s">
        <v>532</v>
      </c>
      <c r="I16778" t="s">
        <v>611</v>
      </c>
      <c r="K16778">
        <v>140545</v>
      </c>
      <c r="L16778">
        <v>1840003833</v>
      </c>
    </row>
    <row r="16779" spans="1:12" x14ac:dyDescent="0.45">
      <c r="A16779" t="str">
        <f t="shared" si="262"/>
        <v>Olavarría, Buenos Aires, Argentina</v>
      </c>
      <c r="B16779" t="s">
        <v>20499</v>
      </c>
      <c r="C16779" t="s">
        <v>20500</v>
      </c>
      <c r="D16779">
        <v>-36.9</v>
      </c>
      <c r="E16779">
        <v>-60.333300000000001</v>
      </c>
      <c r="F16779" t="s">
        <v>651</v>
      </c>
      <c r="G16779" t="s">
        <v>652</v>
      </c>
      <c r="H16779" t="s">
        <v>653</v>
      </c>
      <c r="I16779" t="s">
        <v>870</v>
      </c>
      <c r="J16779" t="s">
        <v>366</v>
      </c>
      <c r="K16779">
        <v>86320</v>
      </c>
      <c r="L16779">
        <v>1032373353</v>
      </c>
    </row>
    <row r="16780" spans="1:12" x14ac:dyDescent="0.45">
      <c r="A16780" t="str">
        <f t="shared" si="262"/>
        <v>Olbernhau, Saxony, Germany</v>
      </c>
      <c r="B16780" t="s">
        <v>20501</v>
      </c>
      <c r="C16780" t="s">
        <v>20501</v>
      </c>
      <c r="D16780">
        <v>50.666699999999999</v>
      </c>
      <c r="E16780">
        <v>13.333299999999999</v>
      </c>
      <c r="F16780" t="s">
        <v>441</v>
      </c>
      <c r="G16780" t="s">
        <v>442</v>
      </c>
      <c r="H16780" t="s">
        <v>443</v>
      </c>
      <c r="I16780" t="s">
        <v>1707</v>
      </c>
      <c r="K16780">
        <v>10991</v>
      </c>
      <c r="L16780">
        <v>1276224877</v>
      </c>
    </row>
    <row r="16781" spans="1:12" x14ac:dyDescent="0.45">
      <c r="A16781" t="str">
        <f t="shared" si="262"/>
        <v>Olbia, Sardegna, Italy</v>
      </c>
      <c r="B16781" t="s">
        <v>20502</v>
      </c>
      <c r="C16781" t="s">
        <v>20502</v>
      </c>
      <c r="D16781">
        <v>40.914299999999997</v>
      </c>
      <c r="E16781">
        <v>9.5151000000000003</v>
      </c>
      <c r="F16781" t="s">
        <v>946</v>
      </c>
      <c r="G16781" t="s">
        <v>947</v>
      </c>
      <c r="H16781" t="s">
        <v>948</v>
      </c>
      <c r="I16781" t="s">
        <v>5844</v>
      </c>
      <c r="J16781" t="s">
        <v>366</v>
      </c>
      <c r="K16781">
        <v>45366</v>
      </c>
      <c r="L16781">
        <v>1380424474</v>
      </c>
    </row>
    <row r="16782" spans="1:12" x14ac:dyDescent="0.45">
      <c r="A16782" t="str">
        <f t="shared" si="262"/>
        <v>Olching, Bavaria, Germany</v>
      </c>
      <c r="B16782" t="s">
        <v>20503</v>
      </c>
      <c r="C16782" t="s">
        <v>20503</v>
      </c>
      <c r="D16782">
        <v>48.2</v>
      </c>
      <c r="E16782">
        <v>11.316700000000001</v>
      </c>
      <c r="F16782" t="s">
        <v>441</v>
      </c>
      <c r="G16782" t="s">
        <v>442</v>
      </c>
      <c r="H16782" t="s">
        <v>443</v>
      </c>
      <c r="I16782" t="s">
        <v>567</v>
      </c>
      <c r="K16782">
        <v>27741</v>
      </c>
      <c r="L16782">
        <v>1276458023</v>
      </c>
    </row>
    <row r="16783" spans="1:12" x14ac:dyDescent="0.45">
      <c r="A16783" t="str">
        <f t="shared" si="262"/>
        <v>Old Bethpage, New York, United States</v>
      </c>
      <c r="B16783" t="s">
        <v>20504</v>
      </c>
      <c r="C16783" t="s">
        <v>20504</v>
      </c>
      <c r="D16783">
        <v>40.755699999999997</v>
      </c>
      <c r="E16783">
        <v>-73.454400000000007</v>
      </c>
      <c r="F16783" t="s">
        <v>530</v>
      </c>
      <c r="G16783" t="s">
        <v>531</v>
      </c>
      <c r="H16783" t="s">
        <v>532</v>
      </c>
      <c r="I16783" t="s">
        <v>803</v>
      </c>
      <c r="K16783">
        <v>5522</v>
      </c>
      <c r="L16783">
        <v>1840005247</v>
      </c>
    </row>
    <row r="16784" spans="1:12" x14ac:dyDescent="0.45">
      <c r="A16784" t="str">
        <f t="shared" si="262"/>
        <v>Old Bridge, New Jersey, United States</v>
      </c>
      <c r="B16784" t="s">
        <v>20505</v>
      </c>
      <c r="C16784" t="s">
        <v>20505</v>
      </c>
      <c r="D16784">
        <v>40.400399999999998</v>
      </c>
      <c r="E16784">
        <v>-74.312600000000003</v>
      </c>
      <c r="F16784" t="s">
        <v>530</v>
      </c>
      <c r="G16784" t="s">
        <v>531</v>
      </c>
      <c r="H16784" t="s">
        <v>532</v>
      </c>
      <c r="I16784" t="s">
        <v>587</v>
      </c>
      <c r="K16784">
        <v>65935</v>
      </c>
      <c r="L16784">
        <v>1840081688</v>
      </c>
    </row>
    <row r="16785" spans="1:12" x14ac:dyDescent="0.45">
      <c r="A16785" t="str">
        <f t="shared" si="262"/>
        <v>Old Chelsea, Quebec, Canada</v>
      </c>
      <c r="B16785" t="s">
        <v>20506</v>
      </c>
      <c r="C16785" t="s">
        <v>20506</v>
      </c>
      <c r="D16785">
        <v>45.5</v>
      </c>
      <c r="E16785">
        <v>-75.783299999999997</v>
      </c>
      <c r="F16785" t="s">
        <v>541</v>
      </c>
      <c r="G16785" t="s">
        <v>542</v>
      </c>
      <c r="H16785" t="s">
        <v>543</v>
      </c>
      <c r="I16785" t="s">
        <v>756</v>
      </c>
      <c r="K16785">
        <v>6909</v>
      </c>
      <c r="L16785">
        <v>1124835028</v>
      </c>
    </row>
    <row r="16786" spans="1:12" x14ac:dyDescent="0.45">
      <c r="A16786" t="str">
        <f t="shared" si="262"/>
        <v>Old Colwyn, Conwy, United Kingdom</v>
      </c>
      <c r="B16786" t="s">
        <v>20507</v>
      </c>
      <c r="C16786" t="s">
        <v>20507</v>
      </c>
      <c r="D16786">
        <v>53.290999999999997</v>
      </c>
      <c r="E16786">
        <v>-3.7040000000000002</v>
      </c>
      <c r="F16786" t="s">
        <v>536</v>
      </c>
      <c r="G16786" t="s">
        <v>537</v>
      </c>
      <c r="H16786" t="s">
        <v>538</v>
      </c>
      <c r="I16786" t="s">
        <v>593</v>
      </c>
      <c r="K16786">
        <v>8113</v>
      </c>
      <c r="L16786">
        <v>1826316600</v>
      </c>
    </row>
    <row r="16787" spans="1:12" x14ac:dyDescent="0.45">
      <c r="A16787" t="str">
        <f t="shared" si="262"/>
        <v>Old Fig Garden, California, United States</v>
      </c>
      <c r="B16787" t="s">
        <v>20508</v>
      </c>
      <c r="C16787" t="s">
        <v>20508</v>
      </c>
      <c r="D16787">
        <v>36.798900000000003</v>
      </c>
      <c r="E16787">
        <v>-119.8051</v>
      </c>
      <c r="F16787" t="s">
        <v>530</v>
      </c>
      <c r="G16787" t="s">
        <v>531</v>
      </c>
      <c r="H16787" t="s">
        <v>532</v>
      </c>
      <c r="I16787" t="s">
        <v>754</v>
      </c>
      <c r="K16787">
        <v>5529</v>
      </c>
      <c r="L16787">
        <v>1840076004</v>
      </c>
    </row>
    <row r="16788" spans="1:12" x14ac:dyDescent="0.45">
      <c r="A16788" t="str">
        <f t="shared" si="262"/>
        <v>Old Forge, Pennsylvania, United States</v>
      </c>
      <c r="B16788" t="s">
        <v>20509</v>
      </c>
      <c r="C16788" t="s">
        <v>20509</v>
      </c>
      <c r="D16788">
        <v>41.3705</v>
      </c>
      <c r="E16788">
        <v>-75.740899999999996</v>
      </c>
      <c r="F16788" t="s">
        <v>530</v>
      </c>
      <c r="G16788" t="s">
        <v>531</v>
      </c>
      <c r="H16788" t="s">
        <v>532</v>
      </c>
      <c r="I16788" t="s">
        <v>620</v>
      </c>
      <c r="K16788">
        <v>7894</v>
      </c>
      <c r="L16788">
        <v>1840003387</v>
      </c>
    </row>
    <row r="16789" spans="1:12" x14ac:dyDescent="0.45">
      <c r="A16789" t="str">
        <f t="shared" si="262"/>
        <v>Old Greenwich, Connecticut, United States</v>
      </c>
      <c r="B16789" t="s">
        <v>20510</v>
      </c>
      <c r="C16789" t="s">
        <v>20510</v>
      </c>
      <c r="D16789">
        <v>41.025300000000001</v>
      </c>
      <c r="E16789">
        <v>-73.569100000000006</v>
      </c>
      <c r="F16789" t="s">
        <v>530</v>
      </c>
      <c r="G16789" t="s">
        <v>531</v>
      </c>
      <c r="H16789" t="s">
        <v>532</v>
      </c>
      <c r="I16789" t="s">
        <v>2109</v>
      </c>
      <c r="K16789">
        <v>6819</v>
      </c>
      <c r="L16789">
        <v>1840026284</v>
      </c>
    </row>
    <row r="16790" spans="1:12" x14ac:dyDescent="0.45">
      <c r="A16790" t="str">
        <f t="shared" si="262"/>
        <v>Old Harbour, Saint Catherine, Jamaica</v>
      </c>
      <c r="B16790" t="s">
        <v>20511</v>
      </c>
      <c r="C16790" t="s">
        <v>20511</v>
      </c>
      <c r="D16790">
        <v>17.941400000000002</v>
      </c>
      <c r="E16790">
        <v>-77.108999999999995</v>
      </c>
      <c r="F16790" t="s">
        <v>4644</v>
      </c>
      <c r="G16790" t="s">
        <v>4645</v>
      </c>
      <c r="H16790" t="s">
        <v>4646</v>
      </c>
      <c r="I16790" t="s">
        <v>16443</v>
      </c>
      <c r="K16790">
        <v>28665</v>
      </c>
      <c r="L16790">
        <v>1388632984</v>
      </c>
    </row>
    <row r="16791" spans="1:12" x14ac:dyDescent="0.45">
      <c r="A16791" t="str">
        <f t="shared" si="262"/>
        <v>Old Jamestown, Missouri, United States</v>
      </c>
      <c r="B16791" t="s">
        <v>20512</v>
      </c>
      <c r="C16791" t="s">
        <v>20512</v>
      </c>
      <c r="D16791">
        <v>38.839399999999998</v>
      </c>
      <c r="E16791">
        <v>-90.284700000000001</v>
      </c>
      <c r="F16791" t="s">
        <v>530</v>
      </c>
      <c r="G16791" t="s">
        <v>531</v>
      </c>
      <c r="H16791" t="s">
        <v>532</v>
      </c>
      <c r="I16791" t="s">
        <v>884</v>
      </c>
      <c r="K16791">
        <v>19439</v>
      </c>
      <c r="L16791">
        <v>1840039632</v>
      </c>
    </row>
    <row r="16792" spans="1:12" x14ac:dyDescent="0.45">
      <c r="A16792" t="str">
        <f t="shared" si="262"/>
        <v>Old Jefferson, Louisiana, United States</v>
      </c>
      <c r="B16792" t="s">
        <v>20513</v>
      </c>
      <c r="C16792" t="s">
        <v>20513</v>
      </c>
      <c r="D16792">
        <v>30.377600000000001</v>
      </c>
      <c r="E16792">
        <v>-91.006</v>
      </c>
      <c r="F16792" t="s">
        <v>530</v>
      </c>
      <c r="G16792" t="s">
        <v>531</v>
      </c>
      <c r="H16792" t="s">
        <v>532</v>
      </c>
      <c r="I16792" t="s">
        <v>533</v>
      </c>
      <c r="K16792">
        <v>8065</v>
      </c>
      <c r="L16792">
        <v>1840031108</v>
      </c>
    </row>
    <row r="16793" spans="1:12" x14ac:dyDescent="0.45">
      <c r="A16793" t="str">
        <f t="shared" si="262"/>
        <v>Old Lyme, Connecticut, United States</v>
      </c>
      <c r="B16793" t="s">
        <v>20514</v>
      </c>
      <c r="C16793" t="s">
        <v>20514</v>
      </c>
      <c r="D16793">
        <v>41.32</v>
      </c>
      <c r="E16793">
        <v>-72.303399999999996</v>
      </c>
      <c r="F16793" t="s">
        <v>530</v>
      </c>
      <c r="G16793" t="s">
        <v>531</v>
      </c>
      <c r="H16793" t="s">
        <v>532</v>
      </c>
      <c r="I16793" t="s">
        <v>2109</v>
      </c>
      <c r="K16793">
        <v>7431</v>
      </c>
      <c r="L16793">
        <v>1840035523</v>
      </c>
    </row>
    <row r="16794" spans="1:12" x14ac:dyDescent="0.45">
      <c r="A16794" t="str">
        <f t="shared" si="262"/>
        <v>Old Orchard Beach, Maine, United States</v>
      </c>
      <c r="B16794" t="s">
        <v>20515</v>
      </c>
      <c r="C16794" t="s">
        <v>20515</v>
      </c>
      <c r="D16794">
        <v>43.523899999999998</v>
      </c>
      <c r="E16794">
        <v>-70.3904</v>
      </c>
      <c r="F16794" t="s">
        <v>530</v>
      </c>
      <c r="G16794" t="s">
        <v>531</v>
      </c>
      <c r="H16794" t="s">
        <v>532</v>
      </c>
      <c r="I16794" t="s">
        <v>2721</v>
      </c>
      <c r="K16794">
        <v>8809</v>
      </c>
      <c r="L16794">
        <v>1840052942</v>
      </c>
    </row>
    <row r="16795" spans="1:12" x14ac:dyDescent="0.45">
      <c r="A16795" t="str">
        <f t="shared" si="262"/>
        <v>Old Saybrook, Connecticut, United States</v>
      </c>
      <c r="B16795" t="s">
        <v>20516</v>
      </c>
      <c r="C16795" t="s">
        <v>20516</v>
      </c>
      <c r="D16795">
        <v>41.301699999999997</v>
      </c>
      <c r="E16795">
        <v>-72.3857</v>
      </c>
      <c r="F16795" t="s">
        <v>530</v>
      </c>
      <c r="G16795" t="s">
        <v>531</v>
      </c>
      <c r="H16795" t="s">
        <v>532</v>
      </c>
      <c r="I16795" t="s">
        <v>2109</v>
      </c>
      <c r="K16795">
        <v>10118</v>
      </c>
      <c r="L16795">
        <v>1840045060</v>
      </c>
    </row>
    <row r="16796" spans="1:12" x14ac:dyDescent="0.45">
      <c r="A16796" t="str">
        <f t="shared" si="262"/>
        <v>Old Tappan, New Jersey, United States</v>
      </c>
      <c r="B16796" t="s">
        <v>20517</v>
      </c>
      <c r="C16796" t="s">
        <v>20517</v>
      </c>
      <c r="D16796">
        <v>41.016300000000001</v>
      </c>
      <c r="E16796">
        <v>-73.985600000000005</v>
      </c>
      <c r="F16796" t="s">
        <v>530</v>
      </c>
      <c r="G16796" t="s">
        <v>531</v>
      </c>
      <c r="H16796" t="s">
        <v>532</v>
      </c>
      <c r="I16796" t="s">
        <v>587</v>
      </c>
      <c r="K16796">
        <v>5894</v>
      </c>
      <c r="L16796">
        <v>1840000913</v>
      </c>
    </row>
    <row r="16797" spans="1:12" x14ac:dyDescent="0.45">
      <c r="A16797" t="str">
        <f t="shared" si="262"/>
        <v>Old Town, Maine, United States</v>
      </c>
      <c r="B16797" t="s">
        <v>20518</v>
      </c>
      <c r="C16797" t="s">
        <v>20518</v>
      </c>
      <c r="D16797">
        <v>44.949100000000001</v>
      </c>
      <c r="E16797">
        <v>-68.724900000000005</v>
      </c>
      <c r="F16797" t="s">
        <v>530</v>
      </c>
      <c r="G16797" t="s">
        <v>531</v>
      </c>
      <c r="H16797" t="s">
        <v>532</v>
      </c>
      <c r="I16797" t="s">
        <v>2721</v>
      </c>
      <c r="K16797">
        <v>7431</v>
      </c>
      <c r="L16797">
        <v>1840000240</v>
      </c>
    </row>
    <row r="16798" spans="1:12" x14ac:dyDescent="0.45">
      <c r="A16798" t="str">
        <f t="shared" si="262"/>
        <v>Oldbury, Sandwell, United Kingdom</v>
      </c>
      <c r="B16798" t="s">
        <v>20519</v>
      </c>
      <c r="C16798" t="s">
        <v>20519</v>
      </c>
      <c r="D16798">
        <v>52.505000000000003</v>
      </c>
      <c r="E16798">
        <v>-2.0158999999999998</v>
      </c>
      <c r="F16798" t="s">
        <v>536</v>
      </c>
      <c r="G16798" t="s">
        <v>537</v>
      </c>
      <c r="H16798" t="s">
        <v>538</v>
      </c>
      <c r="I16798" t="s">
        <v>20520</v>
      </c>
      <c r="K16798">
        <v>25488</v>
      </c>
      <c r="L16798">
        <v>1826772887</v>
      </c>
    </row>
    <row r="16799" spans="1:12" x14ac:dyDescent="0.45">
      <c r="A16799" t="str">
        <f t="shared" si="262"/>
        <v>Oldeani, Arusha, Tanzania</v>
      </c>
      <c r="B16799" t="s">
        <v>20521</v>
      </c>
      <c r="C16799" t="s">
        <v>20521</v>
      </c>
      <c r="D16799">
        <v>-3.3496000000000001</v>
      </c>
      <c r="E16799">
        <v>35.549999999999997</v>
      </c>
      <c r="F16799" t="s">
        <v>2466</v>
      </c>
      <c r="G16799" t="s">
        <v>2467</v>
      </c>
      <c r="H16799" t="s">
        <v>2468</v>
      </c>
      <c r="I16799" t="s">
        <v>2465</v>
      </c>
      <c r="K16799">
        <v>8000</v>
      </c>
      <c r="L16799">
        <v>1834474820</v>
      </c>
    </row>
    <row r="16800" spans="1:12" x14ac:dyDescent="0.45">
      <c r="A16800" t="str">
        <f t="shared" si="262"/>
        <v>Oldenburg, Lower Saxony, Germany</v>
      </c>
      <c r="B16800" t="s">
        <v>20522</v>
      </c>
      <c r="C16800" t="s">
        <v>20522</v>
      </c>
      <c r="D16800">
        <v>53.143900000000002</v>
      </c>
      <c r="E16800">
        <v>8.2139000000000006</v>
      </c>
      <c r="F16800" t="s">
        <v>441</v>
      </c>
      <c r="G16800" t="s">
        <v>442</v>
      </c>
      <c r="H16800" t="s">
        <v>443</v>
      </c>
      <c r="I16800" t="s">
        <v>735</v>
      </c>
      <c r="J16800" t="s">
        <v>366</v>
      </c>
      <c r="K16800">
        <v>168210</v>
      </c>
      <c r="L16800">
        <v>1276946953</v>
      </c>
    </row>
    <row r="16801" spans="1:12" x14ac:dyDescent="0.45">
      <c r="A16801" t="str">
        <f t="shared" si="262"/>
        <v>Oldenburg in Holstein, Schleswig-Holstein, Germany</v>
      </c>
      <c r="B16801" t="s">
        <v>20523</v>
      </c>
      <c r="C16801" t="s">
        <v>20523</v>
      </c>
      <c r="D16801">
        <v>54.292200000000001</v>
      </c>
      <c r="E16801">
        <v>10.886699999999999</v>
      </c>
      <c r="F16801" t="s">
        <v>441</v>
      </c>
      <c r="G16801" t="s">
        <v>442</v>
      </c>
      <c r="H16801" t="s">
        <v>443</v>
      </c>
      <c r="I16801" t="s">
        <v>997</v>
      </c>
      <c r="K16801">
        <v>9833</v>
      </c>
      <c r="L16801">
        <v>1276671809</v>
      </c>
    </row>
    <row r="16802" spans="1:12" x14ac:dyDescent="0.45">
      <c r="A16802" t="str">
        <f t="shared" si="262"/>
        <v>Oldham, Oldham, United Kingdom</v>
      </c>
      <c r="B16802" t="s">
        <v>9655</v>
      </c>
      <c r="C16802" t="s">
        <v>9655</v>
      </c>
      <c r="D16802">
        <v>53.544400000000003</v>
      </c>
      <c r="E16802">
        <v>-2.1168999999999998</v>
      </c>
      <c r="F16802" t="s">
        <v>536</v>
      </c>
      <c r="G16802" t="s">
        <v>537</v>
      </c>
      <c r="H16802" t="s">
        <v>538</v>
      </c>
      <c r="I16802" t="s">
        <v>9655</v>
      </c>
      <c r="K16802">
        <v>96555</v>
      </c>
      <c r="L16802">
        <v>1826716070</v>
      </c>
    </row>
    <row r="16803" spans="1:12" x14ac:dyDescent="0.45">
      <c r="A16803" t="str">
        <f t="shared" si="262"/>
        <v>Olds, Alberta, Canada</v>
      </c>
      <c r="B16803" t="s">
        <v>20524</v>
      </c>
      <c r="C16803" t="s">
        <v>20524</v>
      </c>
      <c r="D16803">
        <v>51.7928</v>
      </c>
      <c r="E16803">
        <v>-114.1067</v>
      </c>
      <c r="F16803" t="s">
        <v>541</v>
      </c>
      <c r="G16803" t="s">
        <v>542</v>
      </c>
      <c r="H16803" t="s">
        <v>543</v>
      </c>
      <c r="I16803" t="s">
        <v>1073</v>
      </c>
      <c r="K16803">
        <v>9184</v>
      </c>
      <c r="L16803">
        <v>1124330412</v>
      </c>
    </row>
    <row r="16804" spans="1:12" x14ac:dyDescent="0.45">
      <c r="A16804" t="str">
        <f t="shared" si="262"/>
        <v>Oldsmar, Florida, United States</v>
      </c>
      <c r="B16804" t="s">
        <v>20525</v>
      </c>
      <c r="C16804" t="s">
        <v>20525</v>
      </c>
      <c r="D16804">
        <v>28.050699999999999</v>
      </c>
      <c r="E16804">
        <v>-82.669799999999995</v>
      </c>
      <c r="F16804" t="s">
        <v>530</v>
      </c>
      <c r="G16804" t="s">
        <v>531</v>
      </c>
      <c r="H16804" t="s">
        <v>532</v>
      </c>
      <c r="I16804" t="s">
        <v>1378</v>
      </c>
      <c r="K16804">
        <v>15061</v>
      </c>
      <c r="L16804">
        <v>1840015111</v>
      </c>
    </row>
    <row r="16805" spans="1:12" x14ac:dyDescent="0.45">
      <c r="A16805" t="str">
        <f t="shared" si="262"/>
        <v>Olean, New York, United States</v>
      </c>
      <c r="B16805" t="s">
        <v>20526</v>
      </c>
      <c r="C16805" t="s">
        <v>20526</v>
      </c>
      <c r="D16805">
        <v>42.081899999999997</v>
      </c>
      <c r="E16805">
        <v>-78.432100000000005</v>
      </c>
      <c r="F16805" t="s">
        <v>530</v>
      </c>
      <c r="G16805" t="s">
        <v>531</v>
      </c>
      <c r="H16805" t="s">
        <v>532</v>
      </c>
      <c r="I16805" t="s">
        <v>803</v>
      </c>
      <c r="K16805">
        <v>20755</v>
      </c>
      <c r="L16805">
        <v>1840000452</v>
      </c>
    </row>
    <row r="16806" spans="1:12" x14ac:dyDescent="0.45">
      <c r="A16806" t="str">
        <f t="shared" si="262"/>
        <v>Olecko, Warmińsko-Mazurskie, Poland</v>
      </c>
      <c r="B16806" t="s">
        <v>20527</v>
      </c>
      <c r="C16806" t="s">
        <v>20527</v>
      </c>
      <c r="D16806">
        <v>54.033299999999997</v>
      </c>
      <c r="E16806">
        <v>22.5</v>
      </c>
      <c r="F16806" t="s">
        <v>3993</v>
      </c>
      <c r="G16806" t="s">
        <v>3994</v>
      </c>
      <c r="H16806" t="s">
        <v>3995</v>
      </c>
      <c r="I16806" t="s">
        <v>4611</v>
      </c>
      <c r="J16806" t="s">
        <v>366</v>
      </c>
      <c r="K16806">
        <v>16508</v>
      </c>
      <c r="L16806">
        <v>1616175752</v>
      </c>
    </row>
    <row r="16807" spans="1:12" x14ac:dyDescent="0.45">
      <c r="A16807" t="str">
        <f t="shared" si="262"/>
        <v>Oleiros, Castelo Branco, Portugal</v>
      </c>
      <c r="B16807" t="s">
        <v>20528</v>
      </c>
      <c r="C16807" t="s">
        <v>20528</v>
      </c>
      <c r="D16807">
        <v>39.916699999999999</v>
      </c>
      <c r="E16807">
        <v>-7.9166999999999996</v>
      </c>
      <c r="F16807" t="s">
        <v>967</v>
      </c>
      <c r="G16807" t="s">
        <v>968</v>
      </c>
      <c r="H16807" t="s">
        <v>969</v>
      </c>
      <c r="I16807" t="s">
        <v>6274</v>
      </c>
      <c r="J16807" t="s">
        <v>366</v>
      </c>
      <c r="K16807">
        <v>5721</v>
      </c>
      <c r="L16807">
        <v>1620323086</v>
      </c>
    </row>
    <row r="16808" spans="1:12" x14ac:dyDescent="0.45">
      <c r="A16808" t="str">
        <f t="shared" si="262"/>
        <v>Olëkminsk, Sakha (Yakutiya), Russia</v>
      </c>
      <c r="B16808" t="s">
        <v>20529</v>
      </c>
      <c r="C16808" t="s">
        <v>20530</v>
      </c>
      <c r="D16808">
        <v>60.383299999999998</v>
      </c>
      <c r="E16808">
        <v>120.4333</v>
      </c>
      <c r="F16808" t="s">
        <v>504</v>
      </c>
      <c r="G16808" t="s">
        <v>505</v>
      </c>
      <c r="H16808" t="s">
        <v>506</v>
      </c>
      <c r="I16808" t="s">
        <v>1470</v>
      </c>
      <c r="K16808">
        <v>9213</v>
      </c>
      <c r="L16808">
        <v>1643265838</v>
      </c>
    </row>
    <row r="16809" spans="1:12" x14ac:dyDescent="0.45">
      <c r="A16809" t="str">
        <f t="shared" si="262"/>
        <v>Oleksandrivsk, Luhans’ka Oblast’, Ukraine</v>
      </c>
      <c r="B16809" t="s">
        <v>20531</v>
      </c>
      <c r="C16809" t="s">
        <v>20531</v>
      </c>
      <c r="D16809">
        <v>48.583300000000001</v>
      </c>
      <c r="E16809">
        <v>39.183300000000003</v>
      </c>
      <c r="F16809" t="s">
        <v>1461</v>
      </c>
      <c r="G16809" t="s">
        <v>1462</v>
      </c>
      <c r="H16809" t="s">
        <v>1463</v>
      </c>
      <c r="I16809" t="s">
        <v>1464</v>
      </c>
      <c r="K16809">
        <v>6709</v>
      </c>
      <c r="L16809">
        <v>1804689452</v>
      </c>
    </row>
    <row r="16810" spans="1:12" x14ac:dyDescent="0.45">
      <c r="A16810" t="str">
        <f t="shared" si="262"/>
        <v>Olenegorsk, Murmanskaya Oblast’, Russia</v>
      </c>
      <c r="B16810" t="s">
        <v>20532</v>
      </c>
      <c r="C16810" t="s">
        <v>20532</v>
      </c>
      <c r="D16810">
        <v>68.150000000000006</v>
      </c>
      <c r="E16810">
        <v>33.283299999999997</v>
      </c>
      <c r="F16810" t="s">
        <v>504</v>
      </c>
      <c r="G16810" t="s">
        <v>505</v>
      </c>
      <c r="H16810" t="s">
        <v>506</v>
      </c>
      <c r="I16810" t="s">
        <v>2177</v>
      </c>
      <c r="K16810">
        <v>20847</v>
      </c>
      <c r="L16810">
        <v>1643381812</v>
      </c>
    </row>
    <row r="16811" spans="1:12" x14ac:dyDescent="0.45">
      <c r="A16811" t="str">
        <f t="shared" si="262"/>
        <v>Olenëk, Sakha (Yakutiya), Russia</v>
      </c>
      <c r="B16811" t="s">
        <v>20533</v>
      </c>
      <c r="C16811" t="s">
        <v>20534</v>
      </c>
      <c r="D16811">
        <v>68.525000000000006</v>
      </c>
      <c r="E16811">
        <v>112.45</v>
      </c>
      <c r="F16811" t="s">
        <v>504</v>
      </c>
      <c r="G16811" t="s">
        <v>505</v>
      </c>
      <c r="H16811" t="s">
        <v>506</v>
      </c>
      <c r="I16811" t="s">
        <v>1470</v>
      </c>
      <c r="K16811">
        <v>10</v>
      </c>
      <c r="L16811">
        <v>1643535703</v>
      </c>
    </row>
    <row r="16812" spans="1:12" x14ac:dyDescent="0.45">
      <c r="A16812" t="str">
        <f t="shared" si="262"/>
        <v>Olevsk, Zhytomyrs’ka Oblast’, Ukraine</v>
      </c>
      <c r="B16812" t="s">
        <v>20535</v>
      </c>
      <c r="C16812" t="s">
        <v>20535</v>
      </c>
      <c r="D16812">
        <v>51.227800000000002</v>
      </c>
      <c r="E16812">
        <v>27.648099999999999</v>
      </c>
      <c r="F16812" t="s">
        <v>1461</v>
      </c>
      <c r="G16812" t="s">
        <v>1462</v>
      </c>
      <c r="H16812" t="s">
        <v>1463</v>
      </c>
      <c r="I16812" t="s">
        <v>2000</v>
      </c>
      <c r="J16812" t="s">
        <v>366</v>
      </c>
      <c r="K16812">
        <v>10457</v>
      </c>
      <c r="L16812">
        <v>1804287361</v>
      </c>
    </row>
    <row r="16813" spans="1:12" x14ac:dyDescent="0.45">
      <c r="A16813" t="str">
        <f t="shared" si="262"/>
        <v>Olfen, North Rhine-Westphalia, Germany</v>
      </c>
      <c r="B16813" t="s">
        <v>20536</v>
      </c>
      <c r="C16813" t="s">
        <v>20536</v>
      </c>
      <c r="D16813">
        <v>51.708599999999997</v>
      </c>
      <c r="E16813">
        <v>7.38</v>
      </c>
      <c r="F16813" t="s">
        <v>441</v>
      </c>
      <c r="G16813" t="s">
        <v>442</v>
      </c>
      <c r="H16813" t="s">
        <v>443</v>
      </c>
      <c r="I16813" t="s">
        <v>444</v>
      </c>
      <c r="K16813">
        <v>12846</v>
      </c>
      <c r="L16813">
        <v>1276474415</v>
      </c>
    </row>
    <row r="16814" spans="1:12" x14ac:dyDescent="0.45">
      <c r="A16814" t="str">
        <f t="shared" si="262"/>
        <v>Ölgiy, Bayan-Ölgiy, Mongolia</v>
      </c>
      <c r="B16814" t="s">
        <v>20537</v>
      </c>
      <c r="C16814" t="s">
        <v>20538</v>
      </c>
      <c r="D16814">
        <v>48.965600000000002</v>
      </c>
      <c r="E16814">
        <v>89.963200000000001</v>
      </c>
      <c r="F16814" t="s">
        <v>1699</v>
      </c>
      <c r="G16814" t="s">
        <v>1700</v>
      </c>
      <c r="H16814" t="s">
        <v>1701</v>
      </c>
      <c r="I16814" t="s">
        <v>20539</v>
      </c>
      <c r="J16814" t="s">
        <v>378</v>
      </c>
      <c r="K16814">
        <v>28496</v>
      </c>
      <c r="L16814">
        <v>1496290857</v>
      </c>
    </row>
    <row r="16815" spans="1:12" x14ac:dyDescent="0.45">
      <c r="A16815" t="str">
        <f t="shared" si="262"/>
        <v>Olhão, Faro, Portugal</v>
      </c>
      <c r="B16815" t="s">
        <v>20540</v>
      </c>
      <c r="C16815" t="s">
        <v>20541</v>
      </c>
      <c r="D16815">
        <v>37.027799999999999</v>
      </c>
      <c r="E16815">
        <v>-7.8388999999999998</v>
      </c>
      <c r="F16815" t="s">
        <v>967</v>
      </c>
      <c r="G16815" t="s">
        <v>968</v>
      </c>
      <c r="H16815" t="s">
        <v>969</v>
      </c>
      <c r="I16815" t="s">
        <v>6300</v>
      </c>
      <c r="J16815" t="s">
        <v>366</v>
      </c>
      <c r="K16815">
        <v>45396</v>
      </c>
      <c r="L16815">
        <v>1620090779</v>
      </c>
    </row>
    <row r="16816" spans="1:12" x14ac:dyDescent="0.45">
      <c r="A16816" t="str">
        <f t="shared" si="262"/>
        <v>Olímpia, São Paulo, Brazil</v>
      </c>
      <c r="B16816" t="s">
        <v>20542</v>
      </c>
      <c r="C16816" t="s">
        <v>20543</v>
      </c>
      <c r="D16816">
        <v>-20.736899999999999</v>
      </c>
      <c r="E16816">
        <v>-48.914999999999999</v>
      </c>
      <c r="F16816" t="s">
        <v>491</v>
      </c>
      <c r="G16816" t="s">
        <v>492</v>
      </c>
      <c r="H16816" t="s">
        <v>493</v>
      </c>
      <c r="I16816" t="s">
        <v>801</v>
      </c>
      <c r="K16816">
        <v>53360</v>
      </c>
      <c r="L16816">
        <v>1076866347</v>
      </c>
    </row>
    <row r="16817" spans="1:12" x14ac:dyDescent="0.45">
      <c r="A16817" t="str">
        <f t="shared" si="262"/>
        <v>Olinda, Pernambuco, Brazil</v>
      </c>
      <c r="B16817" t="s">
        <v>20544</v>
      </c>
      <c r="C16817" t="s">
        <v>20544</v>
      </c>
      <c r="D16817">
        <v>-8</v>
      </c>
      <c r="E16817">
        <v>-34.85</v>
      </c>
      <c r="F16817" t="s">
        <v>491</v>
      </c>
      <c r="G16817" t="s">
        <v>492</v>
      </c>
      <c r="H16817" t="s">
        <v>493</v>
      </c>
      <c r="I16817" t="s">
        <v>2321</v>
      </c>
      <c r="K16817">
        <v>921840</v>
      </c>
      <c r="L16817">
        <v>1076784718</v>
      </c>
    </row>
    <row r="16818" spans="1:12" x14ac:dyDescent="0.45">
      <c r="A16818" t="str">
        <f t="shared" si="262"/>
        <v>Olival, Porto, Portugal</v>
      </c>
      <c r="B16818" t="s">
        <v>20545</v>
      </c>
      <c r="C16818" t="s">
        <v>20545</v>
      </c>
      <c r="D16818">
        <v>41.071100000000001</v>
      </c>
      <c r="E16818">
        <v>-8.5272000000000006</v>
      </c>
      <c r="F16818" t="s">
        <v>967</v>
      </c>
      <c r="G16818" t="s">
        <v>968</v>
      </c>
      <c r="H16818" t="s">
        <v>969</v>
      </c>
      <c r="I16818" t="s">
        <v>1537</v>
      </c>
      <c r="K16818">
        <v>5812</v>
      </c>
      <c r="L16818">
        <v>1620630570</v>
      </c>
    </row>
    <row r="16819" spans="1:12" x14ac:dyDescent="0.45">
      <c r="A16819" t="str">
        <f t="shared" si="262"/>
        <v>Olive Branch, Mississippi, United States</v>
      </c>
      <c r="B16819" t="s">
        <v>20546</v>
      </c>
      <c r="C16819" t="s">
        <v>20546</v>
      </c>
      <c r="D16819">
        <v>34.960999999999999</v>
      </c>
      <c r="E16819">
        <v>-89.846900000000005</v>
      </c>
      <c r="F16819" t="s">
        <v>530</v>
      </c>
      <c r="G16819" t="s">
        <v>531</v>
      </c>
      <c r="H16819" t="s">
        <v>532</v>
      </c>
      <c r="I16819" t="s">
        <v>1875</v>
      </c>
      <c r="K16819">
        <v>38924</v>
      </c>
      <c r="L16819">
        <v>1840014641</v>
      </c>
    </row>
    <row r="16820" spans="1:12" x14ac:dyDescent="0.45">
      <c r="A16820" t="str">
        <f t="shared" si="262"/>
        <v>Olivehurst, California, United States</v>
      </c>
      <c r="B16820" t="s">
        <v>20547</v>
      </c>
      <c r="C16820" t="s">
        <v>20547</v>
      </c>
      <c r="D16820">
        <v>39.081699999999998</v>
      </c>
      <c r="E16820">
        <v>-121.5549</v>
      </c>
      <c r="F16820" t="s">
        <v>530</v>
      </c>
      <c r="G16820" t="s">
        <v>531</v>
      </c>
      <c r="H16820" t="s">
        <v>532</v>
      </c>
      <c r="I16820" t="s">
        <v>754</v>
      </c>
      <c r="K16820">
        <v>13309</v>
      </c>
      <c r="L16820">
        <v>1840018801</v>
      </c>
    </row>
    <row r="16821" spans="1:12" x14ac:dyDescent="0.45">
      <c r="A16821" t="str">
        <f t="shared" si="262"/>
        <v>Oliveira do Bairro, Aveiro, Portugal</v>
      </c>
      <c r="B16821" t="s">
        <v>20548</v>
      </c>
      <c r="C16821" t="s">
        <v>20548</v>
      </c>
      <c r="D16821">
        <v>40.5167</v>
      </c>
      <c r="E16821">
        <v>-8.5</v>
      </c>
      <c r="F16821" t="s">
        <v>967</v>
      </c>
      <c r="G16821" t="s">
        <v>968</v>
      </c>
      <c r="H16821" t="s">
        <v>969</v>
      </c>
      <c r="I16821" t="s">
        <v>1431</v>
      </c>
      <c r="J16821" t="s">
        <v>366</v>
      </c>
      <c r="K16821">
        <v>23028</v>
      </c>
      <c r="L16821">
        <v>1620488479</v>
      </c>
    </row>
    <row r="16822" spans="1:12" x14ac:dyDescent="0.45">
      <c r="A16822" t="str">
        <f t="shared" si="262"/>
        <v>Olivenza, Extremadura, Spain</v>
      </c>
      <c r="B16822" t="s">
        <v>20549</v>
      </c>
      <c r="C16822" t="s">
        <v>20549</v>
      </c>
      <c r="D16822">
        <v>38.685699999999997</v>
      </c>
      <c r="E16822">
        <v>-7.1006999999999998</v>
      </c>
      <c r="F16822" t="s">
        <v>436</v>
      </c>
      <c r="G16822" t="s">
        <v>437</v>
      </c>
      <c r="H16822" t="s">
        <v>438</v>
      </c>
      <c r="I16822" t="s">
        <v>2437</v>
      </c>
      <c r="K16822">
        <v>11963</v>
      </c>
      <c r="L16822">
        <v>1724189870</v>
      </c>
    </row>
    <row r="16823" spans="1:12" x14ac:dyDescent="0.45">
      <c r="A16823" t="str">
        <f t="shared" si="262"/>
        <v>Oliver Paipoonge, Ontario, Canada</v>
      </c>
      <c r="B16823" t="s">
        <v>20550</v>
      </c>
      <c r="C16823" t="s">
        <v>20550</v>
      </c>
      <c r="D16823">
        <v>48.39</v>
      </c>
      <c r="E16823">
        <v>-89.52</v>
      </c>
      <c r="F16823" t="s">
        <v>541</v>
      </c>
      <c r="G16823" t="s">
        <v>542</v>
      </c>
      <c r="H16823" t="s">
        <v>543</v>
      </c>
      <c r="I16823" t="s">
        <v>857</v>
      </c>
      <c r="K16823">
        <v>5922</v>
      </c>
      <c r="L16823">
        <v>1124000729</v>
      </c>
    </row>
    <row r="16824" spans="1:12" x14ac:dyDescent="0.45">
      <c r="A16824" t="str">
        <f t="shared" si="262"/>
        <v>Olivet, Centre-Val de Loire, France</v>
      </c>
      <c r="B16824" t="s">
        <v>20551</v>
      </c>
      <c r="C16824" t="s">
        <v>20551</v>
      </c>
      <c r="D16824">
        <v>47.863900000000001</v>
      </c>
      <c r="E16824">
        <v>1.9006000000000001</v>
      </c>
      <c r="F16824" t="s">
        <v>526</v>
      </c>
      <c r="G16824" t="s">
        <v>527</v>
      </c>
      <c r="H16824" t="s">
        <v>528</v>
      </c>
      <c r="I16824" t="s">
        <v>4707</v>
      </c>
      <c r="K16824">
        <v>21951</v>
      </c>
      <c r="L16824">
        <v>1250759195</v>
      </c>
    </row>
    <row r="16825" spans="1:12" x14ac:dyDescent="0.45">
      <c r="A16825" t="str">
        <f t="shared" si="262"/>
        <v>Olivette, Missouri, United States</v>
      </c>
      <c r="B16825" t="s">
        <v>20552</v>
      </c>
      <c r="C16825" t="s">
        <v>20552</v>
      </c>
      <c r="D16825">
        <v>38.672400000000003</v>
      </c>
      <c r="E16825">
        <v>-90.378600000000006</v>
      </c>
      <c r="F16825" t="s">
        <v>530</v>
      </c>
      <c r="G16825" t="s">
        <v>531</v>
      </c>
      <c r="H16825" t="s">
        <v>532</v>
      </c>
      <c r="I16825" t="s">
        <v>884</v>
      </c>
      <c r="K16825">
        <v>7822</v>
      </c>
      <c r="L16825">
        <v>1840009743</v>
      </c>
    </row>
    <row r="16826" spans="1:12" x14ac:dyDescent="0.45">
      <c r="A16826" t="str">
        <f t="shared" si="262"/>
        <v>Ollerton, Nottinghamshire, United Kingdom</v>
      </c>
      <c r="B16826" t="s">
        <v>20553</v>
      </c>
      <c r="C16826" t="s">
        <v>20553</v>
      </c>
      <c r="D16826">
        <v>53.2</v>
      </c>
      <c r="E16826">
        <v>-1.02</v>
      </c>
      <c r="F16826" t="s">
        <v>536</v>
      </c>
      <c r="G16826" t="s">
        <v>537</v>
      </c>
      <c r="H16826" t="s">
        <v>538</v>
      </c>
      <c r="I16826" t="s">
        <v>2420</v>
      </c>
      <c r="K16826">
        <v>9840</v>
      </c>
      <c r="L16826">
        <v>1826540290</v>
      </c>
    </row>
    <row r="16827" spans="1:12" x14ac:dyDescent="0.45">
      <c r="A16827" t="str">
        <f t="shared" si="262"/>
        <v>Olmaliq, Toshkent, Uzbekistan</v>
      </c>
      <c r="B16827" t="s">
        <v>20554</v>
      </c>
      <c r="C16827" t="s">
        <v>20554</v>
      </c>
      <c r="D16827">
        <v>40.85</v>
      </c>
      <c r="E16827">
        <v>69.599999999999994</v>
      </c>
      <c r="F16827" t="s">
        <v>1966</v>
      </c>
      <c r="G16827" t="s">
        <v>1967</v>
      </c>
      <c r="H16827" t="s">
        <v>1968</v>
      </c>
      <c r="I16827" t="s">
        <v>2035</v>
      </c>
      <c r="K16827">
        <v>112078</v>
      </c>
      <c r="L16827">
        <v>1860946502</v>
      </c>
    </row>
    <row r="16828" spans="1:12" x14ac:dyDescent="0.45">
      <c r="A16828" t="str">
        <f t="shared" si="262"/>
        <v>Olmos, Lambayeque, Peru</v>
      </c>
      <c r="B16828" t="s">
        <v>20555</v>
      </c>
      <c r="C16828" t="s">
        <v>20555</v>
      </c>
      <c r="D16828">
        <v>-5.9795999999999996</v>
      </c>
      <c r="E16828">
        <v>-79.75</v>
      </c>
      <c r="F16828" t="s">
        <v>509</v>
      </c>
      <c r="G16828" t="s">
        <v>510</v>
      </c>
      <c r="H16828" t="s">
        <v>511</v>
      </c>
      <c r="I16828" t="s">
        <v>6857</v>
      </c>
      <c r="K16828">
        <v>9800</v>
      </c>
      <c r="L16828">
        <v>1604825576</v>
      </c>
    </row>
    <row r="16829" spans="1:12" x14ac:dyDescent="0.45">
      <c r="A16829" t="str">
        <f t="shared" si="262"/>
        <v>Olmsted Falls, Ohio, United States</v>
      </c>
      <c r="B16829" t="s">
        <v>20556</v>
      </c>
      <c r="C16829" t="s">
        <v>20556</v>
      </c>
      <c r="D16829">
        <v>41.3658</v>
      </c>
      <c r="E16829">
        <v>-81.904200000000003</v>
      </c>
      <c r="F16829" t="s">
        <v>530</v>
      </c>
      <c r="G16829" t="s">
        <v>531</v>
      </c>
      <c r="H16829" t="s">
        <v>532</v>
      </c>
      <c r="I16829" t="s">
        <v>799</v>
      </c>
      <c r="K16829">
        <v>8828</v>
      </c>
      <c r="L16829">
        <v>1840003404</v>
      </c>
    </row>
    <row r="16830" spans="1:12" x14ac:dyDescent="0.45">
      <c r="A16830" t="str">
        <f t="shared" si="262"/>
        <v>Olney, Maryland, United States</v>
      </c>
      <c r="B16830" t="s">
        <v>20557</v>
      </c>
      <c r="C16830" t="s">
        <v>20557</v>
      </c>
      <c r="D16830">
        <v>39.146500000000003</v>
      </c>
      <c r="E16830">
        <v>-77.0715</v>
      </c>
      <c r="F16830" t="s">
        <v>530</v>
      </c>
      <c r="G16830" t="s">
        <v>531</v>
      </c>
      <c r="H16830" t="s">
        <v>532</v>
      </c>
      <c r="I16830" t="s">
        <v>588</v>
      </c>
      <c r="K16830">
        <v>35280</v>
      </c>
      <c r="L16830">
        <v>1840005836</v>
      </c>
    </row>
    <row r="16831" spans="1:12" x14ac:dyDescent="0.45">
      <c r="A16831" t="str">
        <f t="shared" si="262"/>
        <v>Olney, Illinois, United States</v>
      </c>
      <c r="B16831" t="s">
        <v>20557</v>
      </c>
      <c r="C16831" t="s">
        <v>20557</v>
      </c>
      <c r="D16831">
        <v>38.728499999999997</v>
      </c>
      <c r="E16831">
        <v>-88.083799999999997</v>
      </c>
      <c r="F16831" t="s">
        <v>530</v>
      </c>
      <c r="G16831" t="s">
        <v>531</v>
      </c>
      <c r="H16831" t="s">
        <v>532</v>
      </c>
      <c r="I16831" t="s">
        <v>824</v>
      </c>
      <c r="K16831">
        <v>8732</v>
      </c>
      <c r="L16831">
        <v>1840009783</v>
      </c>
    </row>
    <row r="16832" spans="1:12" x14ac:dyDescent="0.45">
      <c r="A16832" t="str">
        <f t="shared" si="262"/>
        <v>Olney, Milton Keynes, United Kingdom</v>
      </c>
      <c r="B16832" t="s">
        <v>20557</v>
      </c>
      <c r="C16832" t="s">
        <v>20557</v>
      </c>
      <c r="D16832">
        <v>52.152900000000002</v>
      </c>
      <c r="E16832">
        <v>-0.70150000000000001</v>
      </c>
      <c r="F16832" t="s">
        <v>536</v>
      </c>
      <c r="G16832" t="s">
        <v>537</v>
      </c>
      <c r="H16832" t="s">
        <v>538</v>
      </c>
      <c r="I16832" t="s">
        <v>4697</v>
      </c>
      <c r="K16832">
        <v>6477</v>
      </c>
      <c r="L16832">
        <v>1826238780</v>
      </c>
    </row>
    <row r="16833" spans="1:12" x14ac:dyDescent="0.45">
      <c r="A16833" t="str">
        <f t="shared" si="262"/>
        <v>Olomouc, Olomoucký Kraj, Czechia</v>
      </c>
      <c r="B16833" t="s">
        <v>20558</v>
      </c>
      <c r="C16833" t="s">
        <v>20558</v>
      </c>
      <c r="D16833">
        <v>49.593899999999998</v>
      </c>
      <c r="E16833">
        <v>17.250800000000002</v>
      </c>
      <c r="F16833" t="s">
        <v>2480</v>
      </c>
      <c r="G16833" t="s">
        <v>2481</v>
      </c>
      <c r="H16833" t="s">
        <v>2482</v>
      </c>
      <c r="I16833" t="s">
        <v>12585</v>
      </c>
      <c r="J16833" t="s">
        <v>378</v>
      </c>
      <c r="K16833">
        <v>100663</v>
      </c>
      <c r="L16833">
        <v>1203328061</v>
      </c>
    </row>
    <row r="16834" spans="1:12" x14ac:dyDescent="0.45">
      <c r="A16834" t="str">
        <f t="shared" si="262"/>
        <v>Olonets, Kareliya, Russia</v>
      </c>
      <c r="B16834" t="s">
        <v>20559</v>
      </c>
      <c r="C16834" t="s">
        <v>20559</v>
      </c>
      <c r="D16834">
        <v>60.9833</v>
      </c>
      <c r="E16834">
        <v>32.966700000000003</v>
      </c>
      <c r="F16834" t="s">
        <v>504</v>
      </c>
      <c r="G16834" t="s">
        <v>505</v>
      </c>
      <c r="H16834" t="s">
        <v>506</v>
      </c>
      <c r="I16834" t="s">
        <v>4088</v>
      </c>
      <c r="K16834">
        <v>8091</v>
      </c>
      <c r="L16834">
        <v>1643873627</v>
      </c>
    </row>
    <row r="16835" spans="1:12" x14ac:dyDescent="0.45">
      <c r="A16835" t="str">
        <f t="shared" ref="A16835:A16898" si="263">CONCATENATE(B16835,", ",I16835,", ",F16835)</f>
        <v>Olongapo, Olongapo, Philippines</v>
      </c>
      <c r="B16835" t="s">
        <v>20560</v>
      </c>
      <c r="C16835" t="s">
        <v>20560</v>
      </c>
      <c r="D16835">
        <v>14.833299999999999</v>
      </c>
      <c r="E16835">
        <v>120.2833</v>
      </c>
      <c r="F16835" t="s">
        <v>1373</v>
      </c>
      <c r="G16835" t="s">
        <v>1374</v>
      </c>
      <c r="H16835" t="s">
        <v>1375</v>
      </c>
      <c r="I16835" t="s">
        <v>20560</v>
      </c>
      <c r="J16835" t="s">
        <v>378</v>
      </c>
      <c r="K16835">
        <v>233040</v>
      </c>
      <c r="L16835">
        <v>1608001640</v>
      </c>
    </row>
    <row r="16836" spans="1:12" x14ac:dyDescent="0.45">
      <c r="A16836" t="str">
        <f t="shared" si="263"/>
        <v>Olovyannaya, Zabaykal’skiy Kray, Russia</v>
      </c>
      <c r="B16836" t="s">
        <v>20561</v>
      </c>
      <c r="C16836" t="s">
        <v>20561</v>
      </c>
      <c r="D16836">
        <v>50.95</v>
      </c>
      <c r="E16836">
        <v>115.56659999999999</v>
      </c>
      <c r="F16836" t="s">
        <v>504</v>
      </c>
      <c r="G16836" t="s">
        <v>505</v>
      </c>
      <c r="H16836" t="s">
        <v>506</v>
      </c>
      <c r="I16836" t="s">
        <v>925</v>
      </c>
      <c r="K16836">
        <v>8247</v>
      </c>
      <c r="L16836">
        <v>1643754076</v>
      </c>
    </row>
    <row r="16837" spans="1:12" x14ac:dyDescent="0.45">
      <c r="A16837" t="str">
        <f t="shared" si="263"/>
        <v>Olpe, North Rhine-Westphalia, Germany</v>
      </c>
      <c r="B16837" t="s">
        <v>20562</v>
      </c>
      <c r="C16837" t="s">
        <v>20562</v>
      </c>
      <c r="D16837">
        <v>51.0289</v>
      </c>
      <c r="E16837">
        <v>7.8513999999999999</v>
      </c>
      <c r="F16837" t="s">
        <v>441</v>
      </c>
      <c r="G16837" t="s">
        <v>442</v>
      </c>
      <c r="H16837" t="s">
        <v>443</v>
      </c>
      <c r="I16837" t="s">
        <v>444</v>
      </c>
      <c r="J16837" t="s">
        <v>366</v>
      </c>
      <c r="K16837">
        <v>24688</v>
      </c>
      <c r="L16837">
        <v>1276501027</v>
      </c>
    </row>
    <row r="16838" spans="1:12" x14ac:dyDescent="0.45">
      <c r="A16838" t="str">
        <f t="shared" si="263"/>
        <v>Olsberg, North Rhine-Westphalia, Germany</v>
      </c>
      <c r="B16838" t="s">
        <v>20563</v>
      </c>
      <c r="C16838" t="s">
        <v>20563</v>
      </c>
      <c r="D16838">
        <v>51.35</v>
      </c>
      <c r="E16838">
        <v>8.4832999999999998</v>
      </c>
      <c r="F16838" t="s">
        <v>441</v>
      </c>
      <c r="G16838" t="s">
        <v>442</v>
      </c>
      <c r="H16838" t="s">
        <v>443</v>
      </c>
      <c r="I16838" t="s">
        <v>444</v>
      </c>
      <c r="K16838">
        <v>14489</v>
      </c>
      <c r="L16838">
        <v>1276829513</v>
      </c>
    </row>
    <row r="16839" spans="1:12" x14ac:dyDescent="0.45">
      <c r="A16839" t="str">
        <f t="shared" si="263"/>
        <v>Olsztyn, Warmińsko-Mazurskie, Poland</v>
      </c>
      <c r="B16839" t="s">
        <v>20564</v>
      </c>
      <c r="C16839" t="s">
        <v>20564</v>
      </c>
      <c r="D16839">
        <v>53.78</v>
      </c>
      <c r="E16839">
        <v>20.494199999999999</v>
      </c>
      <c r="F16839" t="s">
        <v>3993</v>
      </c>
      <c r="G16839" t="s">
        <v>3994</v>
      </c>
      <c r="H16839" t="s">
        <v>3995</v>
      </c>
      <c r="I16839" t="s">
        <v>4611</v>
      </c>
      <c r="J16839" t="s">
        <v>378</v>
      </c>
      <c r="K16839">
        <v>173599</v>
      </c>
      <c r="L16839">
        <v>1616383275</v>
      </c>
    </row>
    <row r="16840" spans="1:12" x14ac:dyDescent="0.45">
      <c r="A16840" t="str">
        <f t="shared" si="263"/>
        <v>Olten, Solothurn, Switzerland</v>
      </c>
      <c r="B16840" t="s">
        <v>20565</v>
      </c>
      <c r="C16840" t="s">
        <v>20565</v>
      </c>
      <c r="D16840">
        <v>47.353099999999998</v>
      </c>
      <c r="E16840">
        <v>7.9077999999999999</v>
      </c>
      <c r="F16840" t="s">
        <v>464</v>
      </c>
      <c r="G16840" t="s">
        <v>465</v>
      </c>
      <c r="H16840" t="s">
        <v>466</v>
      </c>
      <c r="I16840" t="s">
        <v>11192</v>
      </c>
      <c r="K16840">
        <v>17133</v>
      </c>
      <c r="L16840">
        <v>1756558985</v>
      </c>
    </row>
    <row r="16841" spans="1:12" x14ac:dyDescent="0.45">
      <c r="A16841" t="str">
        <f t="shared" si="263"/>
        <v>Olteniţa, Călăraşi, Romania</v>
      </c>
      <c r="B16841" t="s">
        <v>20566</v>
      </c>
      <c r="C16841" t="s">
        <v>20567</v>
      </c>
      <c r="D16841">
        <v>44.086399999999998</v>
      </c>
      <c r="E16841">
        <v>26.636399999999998</v>
      </c>
      <c r="F16841" t="s">
        <v>665</v>
      </c>
      <c r="G16841" t="s">
        <v>666</v>
      </c>
      <c r="H16841" t="s">
        <v>667</v>
      </c>
      <c r="I16841" t="s">
        <v>5497</v>
      </c>
      <c r="K16841">
        <v>24822</v>
      </c>
      <c r="L16841">
        <v>1642326202</v>
      </c>
    </row>
    <row r="16842" spans="1:12" x14ac:dyDescent="0.45">
      <c r="A16842" t="str">
        <f t="shared" si="263"/>
        <v>Olton, Solihull, United Kingdom</v>
      </c>
      <c r="B16842" t="s">
        <v>20568</v>
      </c>
      <c r="C16842" t="s">
        <v>20568</v>
      </c>
      <c r="D16842">
        <v>52.4377</v>
      </c>
      <c r="E16842">
        <v>-1.8058000000000001</v>
      </c>
      <c r="F16842" t="s">
        <v>536</v>
      </c>
      <c r="G16842" t="s">
        <v>537</v>
      </c>
      <c r="H16842" t="s">
        <v>538</v>
      </c>
      <c r="I16842" t="s">
        <v>4405</v>
      </c>
      <c r="K16842">
        <v>12167</v>
      </c>
      <c r="L16842">
        <v>1826454094</v>
      </c>
    </row>
    <row r="16843" spans="1:12" x14ac:dyDescent="0.45">
      <c r="A16843" t="str">
        <f t="shared" si="263"/>
        <v>Olympia, Washington, United States</v>
      </c>
      <c r="B16843" t="s">
        <v>20569</v>
      </c>
      <c r="C16843" t="s">
        <v>20569</v>
      </c>
      <c r="D16843">
        <v>47.041699999999999</v>
      </c>
      <c r="E16843">
        <v>-122.8959</v>
      </c>
      <c r="F16843" t="s">
        <v>530</v>
      </c>
      <c r="G16843" t="s">
        <v>531</v>
      </c>
      <c r="H16843" t="s">
        <v>532</v>
      </c>
      <c r="I16843" t="s">
        <v>585</v>
      </c>
      <c r="J16843" t="s">
        <v>378</v>
      </c>
      <c r="K16843">
        <v>200915</v>
      </c>
      <c r="L16843">
        <v>1840019865</v>
      </c>
    </row>
    <row r="16844" spans="1:12" x14ac:dyDescent="0.45">
      <c r="A16844" t="str">
        <f t="shared" si="263"/>
        <v>Olympia Heights, Florida, United States</v>
      </c>
      <c r="B16844" t="s">
        <v>20570</v>
      </c>
      <c r="C16844" t="s">
        <v>20570</v>
      </c>
      <c r="D16844">
        <v>25.7241</v>
      </c>
      <c r="E16844">
        <v>-80.338999999999999</v>
      </c>
      <c r="F16844" t="s">
        <v>530</v>
      </c>
      <c r="G16844" t="s">
        <v>531</v>
      </c>
      <c r="H16844" t="s">
        <v>532</v>
      </c>
      <c r="I16844" t="s">
        <v>1378</v>
      </c>
      <c r="K16844">
        <v>14536</v>
      </c>
      <c r="L16844">
        <v>1840014247</v>
      </c>
    </row>
    <row r="16845" spans="1:12" x14ac:dyDescent="0.45">
      <c r="A16845" t="str">
        <f t="shared" si="263"/>
        <v>Olyphant, Pennsylvania, United States</v>
      </c>
      <c r="B16845" t="s">
        <v>20571</v>
      </c>
      <c r="C16845" t="s">
        <v>20571</v>
      </c>
      <c r="D16845">
        <v>41.450699999999998</v>
      </c>
      <c r="E16845">
        <v>-75.575299999999999</v>
      </c>
      <c r="F16845" t="s">
        <v>530</v>
      </c>
      <c r="G16845" t="s">
        <v>531</v>
      </c>
      <c r="H16845" t="s">
        <v>532</v>
      </c>
      <c r="I16845" t="s">
        <v>620</v>
      </c>
      <c r="K16845">
        <v>5023</v>
      </c>
      <c r="L16845">
        <v>1840003388</v>
      </c>
    </row>
    <row r="16846" spans="1:12" x14ac:dyDescent="0.45">
      <c r="A16846" t="str">
        <f t="shared" si="263"/>
        <v>Ōmachi, Nagano, Japan</v>
      </c>
      <c r="B16846" t="s">
        <v>20572</v>
      </c>
      <c r="C16846" t="s">
        <v>20573</v>
      </c>
      <c r="D16846">
        <v>36.5</v>
      </c>
      <c r="E16846">
        <v>137.85</v>
      </c>
      <c r="F16846" t="s">
        <v>514</v>
      </c>
      <c r="G16846" t="s">
        <v>515</v>
      </c>
      <c r="H16846" t="s">
        <v>516</v>
      </c>
      <c r="I16846" t="s">
        <v>2890</v>
      </c>
      <c r="K16846">
        <v>26435</v>
      </c>
      <c r="L16846">
        <v>1392979595</v>
      </c>
    </row>
    <row r="16847" spans="1:12" x14ac:dyDescent="0.45">
      <c r="A16847" t="str">
        <f t="shared" si="263"/>
        <v>Ōmachi, Saga, Japan</v>
      </c>
      <c r="B16847" t="s">
        <v>20572</v>
      </c>
      <c r="C16847" t="s">
        <v>20573</v>
      </c>
      <c r="D16847">
        <v>33.213900000000002</v>
      </c>
      <c r="E16847">
        <v>130.11609999999999</v>
      </c>
      <c r="F16847" t="s">
        <v>514</v>
      </c>
      <c r="G16847" t="s">
        <v>515</v>
      </c>
      <c r="H16847" t="s">
        <v>516</v>
      </c>
      <c r="I16847" t="s">
        <v>12946</v>
      </c>
      <c r="K16847">
        <v>6261</v>
      </c>
      <c r="L16847">
        <v>1392590862</v>
      </c>
    </row>
    <row r="16848" spans="1:12" x14ac:dyDescent="0.45">
      <c r="A16848" t="str">
        <f t="shared" si="263"/>
        <v>Omaezaki, Shizuoka, Japan</v>
      </c>
      <c r="B16848" t="s">
        <v>20574</v>
      </c>
      <c r="C16848" t="s">
        <v>20574</v>
      </c>
      <c r="D16848">
        <v>34.638100000000001</v>
      </c>
      <c r="E16848">
        <v>138.12809999999999</v>
      </c>
      <c r="F16848" t="s">
        <v>514</v>
      </c>
      <c r="G16848" t="s">
        <v>515</v>
      </c>
      <c r="H16848" t="s">
        <v>516</v>
      </c>
      <c r="I16848" t="s">
        <v>2652</v>
      </c>
      <c r="K16848">
        <v>31262</v>
      </c>
      <c r="L16848">
        <v>1392319177</v>
      </c>
    </row>
    <row r="16849" spans="1:12" x14ac:dyDescent="0.45">
      <c r="A16849" t="str">
        <f t="shared" si="263"/>
        <v>Omagh, Fermanagh and Omagh, United Kingdom</v>
      </c>
      <c r="B16849" t="s">
        <v>20575</v>
      </c>
      <c r="C16849" t="s">
        <v>20575</v>
      </c>
      <c r="D16849">
        <v>54.59</v>
      </c>
      <c r="E16849">
        <v>-7.29</v>
      </c>
      <c r="F16849" t="s">
        <v>536</v>
      </c>
      <c r="G16849" t="s">
        <v>537</v>
      </c>
      <c r="H16849" t="s">
        <v>538</v>
      </c>
      <c r="I16849" t="s">
        <v>20576</v>
      </c>
      <c r="K16849">
        <v>21056</v>
      </c>
      <c r="L16849">
        <v>1826686995</v>
      </c>
    </row>
    <row r="16850" spans="1:12" x14ac:dyDescent="0.45">
      <c r="A16850" t="str">
        <f t="shared" si="263"/>
        <v>Omaha, Nebraska, United States</v>
      </c>
      <c r="B16850" t="s">
        <v>20577</v>
      </c>
      <c r="C16850" t="s">
        <v>20577</v>
      </c>
      <c r="D16850">
        <v>41.262700000000002</v>
      </c>
      <c r="E16850">
        <v>-96.052199999999999</v>
      </c>
      <c r="F16850" t="s">
        <v>530</v>
      </c>
      <c r="G16850" t="s">
        <v>531</v>
      </c>
      <c r="H16850" t="s">
        <v>532</v>
      </c>
      <c r="I16850" t="s">
        <v>1604</v>
      </c>
      <c r="K16850">
        <v>847819</v>
      </c>
      <c r="L16850">
        <v>1840009315</v>
      </c>
    </row>
    <row r="16851" spans="1:12" x14ac:dyDescent="0.45">
      <c r="A16851" t="str">
        <f t="shared" si="263"/>
        <v>Omak, Washington, United States</v>
      </c>
      <c r="B16851" t="s">
        <v>20578</v>
      </c>
      <c r="C16851" t="s">
        <v>20578</v>
      </c>
      <c r="D16851">
        <v>48.422800000000002</v>
      </c>
      <c r="E16851">
        <v>-119.5159</v>
      </c>
      <c r="F16851" t="s">
        <v>530</v>
      </c>
      <c r="G16851" t="s">
        <v>531</v>
      </c>
      <c r="H16851" t="s">
        <v>532</v>
      </c>
      <c r="I16851" t="s">
        <v>585</v>
      </c>
      <c r="K16851">
        <v>8114</v>
      </c>
      <c r="L16851">
        <v>1840019761</v>
      </c>
    </row>
    <row r="16852" spans="1:12" x14ac:dyDescent="0.45">
      <c r="A16852" t="str">
        <f t="shared" si="263"/>
        <v>Omaruru, Erongo, Namibia</v>
      </c>
      <c r="B16852" t="s">
        <v>20579</v>
      </c>
      <c r="C16852" t="s">
        <v>20579</v>
      </c>
      <c r="D16852">
        <v>-21.418299999999999</v>
      </c>
      <c r="E16852">
        <v>15.953900000000001</v>
      </c>
      <c r="F16852" t="s">
        <v>4295</v>
      </c>
      <c r="G16852" t="s">
        <v>4296</v>
      </c>
      <c r="H16852" t="s">
        <v>4297</v>
      </c>
      <c r="I16852" t="s">
        <v>14182</v>
      </c>
      <c r="K16852">
        <v>11547</v>
      </c>
      <c r="L16852">
        <v>1516735467</v>
      </c>
    </row>
    <row r="16853" spans="1:12" x14ac:dyDescent="0.45">
      <c r="A16853" t="str">
        <f t="shared" si="263"/>
        <v>Omboué, Ogooué-Maritime, Gabon</v>
      </c>
      <c r="B16853" t="s">
        <v>20580</v>
      </c>
      <c r="C16853" t="s">
        <v>20581</v>
      </c>
      <c r="D16853">
        <v>-1.5662</v>
      </c>
      <c r="E16853">
        <v>9.25</v>
      </c>
      <c r="F16853" t="s">
        <v>4440</v>
      </c>
      <c r="G16853" t="s">
        <v>4441</v>
      </c>
      <c r="H16853" t="s">
        <v>4442</v>
      </c>
      <c r="I16853" t="s">
        <v>10427</v>
      </c>
      <c r="K16853">
        <v>1667</v>
      </c>
      <c r="L16853">
        <v>1266708175</v>
      </c>
    </row>
    <row r="16854" spans="1:12" x14ac:dyDescent="0.45">
      <c r="A16854" t="str">
        <f t="shared" si="263"/>
        <v>Omchak, Magadanskaya Oblast’, Russia</v>
      </c>
      <c r="B16854" t="s">
        <v>20582</v>
      </c>
      <c r="C16854" t="s">
        <v>20582</v>
      </c>
      <c r="D16854">
        <v>61.633299999999998</v>
      </c>
      <c r="E16854">
        <v>147.91669999999999</v>
      </c>
      <c r="F16854" t="s">
        <v>504</v>
      </c>
      <c r="G16854" t="s">
        <v>505</v>
      </c>
      <c r="H16854" t="s">
        <v>506</v>
      </c>
      <c r="I16854" t="s">
        <v>9613</v>
      </c>
      <c r="K16854">
        <v>10</v>
      </c>
      <c r="L16854">
        <v>1643827519</v>
      </c>
    </row>
    <row r="16855" spans="1:12" x14ac:dyDescent="0.45">
      <c r="A16855" t="str">
        <f t="shared" si="263"/>
        <v>Omdurman, Khartoum, Sudan</v>
      </c>
      <c r="B16855" t="s">
        <v>20583</v>
      </c>
      <c r="C16855" t="s">
        <v>20583</v>
      </c>
      <c r="D16855">
        <v>15.6835</v>
      </c>
      <c r="E16855">
        <v>32.462899999999998</v>
      </c>
      <c r="F16855" t="s">
        <v>787</v>
      </c>
      <c r="G16855" t="s">
        <v>788</v>
      </c>
      <c r="H16855" t="s">
        <v>789</v>
      </c>
      <c r="I16855" t="s">
        <v>14562</v>
      </c>
      <c r="K16855">
        <v>2805396</v>
      </c>
      <c r="L16855">
        <v>1729912179</v>
      </c>
    </row>
    <row r="16856" spans="1:12" x14ac:dyDescent="0.45">
      <c r="A16856" t="str">
        <f t="shared" si="263"/>
        <v>Ōme, Tōkyō, Japan</v>
      </c>
      <c r="B16856" t="s">
        <v>20584</v>
      </c>
      <c r="C16856" t="s">
        <v>20585</v>
      </c>
      <c r="D16856">
        <v>35.7883</v>
      </c>
      <c r="E16856">
        <v>139.27500000000001</v>
      </c>
      <c r="F16856" t="s">
        <v>514</v>
      </c>
      <c r="G16856" t="s">
        <v>515</v>
      </c>
      <c r="H16856" t="s">
        <v>516</v>
      </c>
      <c r="I16856" t="s">
        <v>1148</v>
      </c>
      <c r="K16856">
        <v>133824</v>
      </c>
      <c r="L16856">
        <v>1392575345</v>
      </c>
    </row>
    <row r="16857" spans="1:12" x14ac:dyDescent="0.45">
      <c r="A16857" t="str">
        <f t="shared" si="263"/>
        <v>Ometepec, Guerrero, Mexico</v>
      </c>
      <c r="B16857" t="s">
        <v>20586</v>
      </c>
      <c r="C16857" t="s">
        <v>20586</v>
      </c>
      <c r="D16857">
        <v>16.683299999999999</v>
      </c>
      <c r="E16857">
        <v>-98.416700000000006</v>
      </c>
      <c r="F16857" t="s">
        <v>519</v>
      </c>
      <c r="G16857" t="s">
        <v>520</v>
      </c>
      <c r="H16857" t="s">
        <v>521</v>
      </c>
      <c r="I16857" t="s">
        <v>697</v>
      </c>
      <c r="J16857" t="s">
        <v>366</v>
      </c>
      <c r="K16857">
        <v>30271</v>
      </c>
      <c r="L16857">
        <v>1484936909</v>
      </c>
    </row>
    <row r="16858" spans="1:12" x14ac:dyDescent="0.45">
      <c r="A16858" t="str">
        <f t="shared" si="263"/>
        <v>Ōmihachiman, Shiga, Japan</v>
      </c>
      <c r="B16858" t="s">
        <v>20587</v>
      </c>
      <c r="C16858" t="s">
        <v>20588</v>
      </c>
      <c r="D16858">
        <v>35.128300000000003</v>
      </c>
      <c r="E16858">
        <v>136.09809999999999</v>
      </c>
      <c r="F16858" t="s">
        <v>514</v>
      </c>
      <c r="G16858" t="s">
        <v>515</v>
      </c>
      <c r="H16858" t="s">
        <v>516</v>
      </c>
      <c r="I16858" t="s">
        <v>12191</v>
      </c>
      <c r="K16858">
        <v>81322</v>
      </c>
      <c r="L16858">
        <v>1392288149</v>
      </c>
    </row>
    <row r="16859" spans="1:12" x14ac:dyDescent="0.45">
      <c r="A16859" t="str">
        <f t="shared" si="263"/>
        <v>Omitama, Ibaraki, Japan</v>
      </c>
      <c r="B16859" t="s">
        <v>20589</v>
      </c>
      <c r="C16859" t="s">
        <v>20589</v>
      </c>
      <c r="D16859">
        <v>36.239400000000003</v>
      </c>
      <c r="E16859">
        <v>140.35249999999999</v>
      </c>
      <c r="F16859" t="s">
        <v>514</v>
      </c>
      <c r="G16859" t="s">
        <v>515</v>
      </c>
      <c r="H16859" t="s">
        <v>516</v>
      </c>
      <c r="I16859" t="s">
        <v>1844</v>
      </c>
      <c r="K16859">
        <v>49200</v>
      </c>
      <c r="L16859">
        <v>1392354218</v>
      </c>
    </row>
    <row r="16860" spans="1:12" x14ac:dyDescent="0.45">
      <c r="A16860" t="str">
        <f t="shared" si="263"/>
        <v>Omitlán de Juárez, Hidalgo, Mexico</v>
      </c>
      <c r="B16860" t="s">
        <v>20590</v>
      </c>
      <c r="C16860" t="s">
        <v>20591</v>
      </c>
      <c r="D16860">
        <v>20.169699999999999</v>
      </c>
      <c r="E16860">
        <v>-98.647800000000004</v>
      </c>
      <c r="F16860" t="s">
        <v>519</v>
      </c>
      <c r="G16860" t="s">
        <v>520</v>
      </c>
      <c r="H16860" t="s">
        <v>521</v>
      </c>
      <c r="I16860" t="s">
        <v>708</v>
      </c>
      <c r="J16860" t="s">
        <v>366</v>
      </c>
      <c r="K16860">
        <v>7529</v>
      </c>
      <c r="L16860">
        <v>1484135531</v>
      </c>
    </row>
    <row r="16861" spans="1:12" x14ac:dyDescent="0.45">
      <c r="A16861" t="str">
        <f t="shared" si="263"/>
        <v>Ōmiyachō, Shizuoka, Japan</v>
      </c>
      <c r="B16861" t="s">
        <v>20592</v>
      </c>
      <c r="C16861" t="s">
        <v>20593</v>
      </c>
      <c r="D16861">
        <v>35.222200000000001</v>
      </c>
      <c r="E16861">
        <v>138.62139999999999</v>
      </c>
      <c r="F16861" t="s">
        <v>514</v>
      </c>
      <c r="G16861" t="s">
        <v>515</v>
      </c>
      <c r="H16861" t="s">
        <v>516</v>
      </c>
      <c r="I16861" t="s">
        <v>2652</v>
      </c>
      <c r="K16861">
        <v>128501</v>
      </c>
      <c r="L16861">
        <v>1392347988</v>
      </c>
    </row>
    <row r="16862" spans="1:12" x14ac:dyDescent="0.45">
      <c r="A16862" t="str">
        <f t="shared" si="263"/>
        <v>Omolon, Chukotskiy Avtonomnyy Okrug, Russia</v>
      </c>
      <c r="B16862" t="s">
        <v>20594</v>
      </c>
      <c r="C16862" t="s">
        <v>20594</v>
      </c>
      <c r="D16862">
        <v>65.25</v>
      </c>
      <c r="E16862">
        <v>160.5</v>
      </c>
      <c r="F16862" t="s">
        <v>504</v>
      </c>
      <c r="G16862" t="s">
        <v>505</v>
      </c>
      <c r="H16862" t="s">
        <v>506</v>
      </c>
      <c r="I16862" t="s">
        <v>1924</v>
      </c>
      <c r="K16862">
        <v>1050</v>
      </c>
      <c r="L16862">
        <v>1643719081</v>
      </c>
    </row>
    <row r="16863" spans="1:12" x14ac:dyDescent="0.45">
      <c r="A16863" t="str">
        <f t="shared" si="263"/>
        <v>Omsk, Omskaya Oblast’, Russia</v>
      </c>
      <c r="B16863" t="s">
        <v>20595</v>
      </c>
      <c r="C16863" t="s">
        <v>20595</v>
      </c>
      <c r="D16863">
        <v>54.966700000000003</v>
      </c>
      <c r="E16863">
        <v>73.383300000000006</v>
      </c>
      <c r="F16863" t="s">
        <v>504</v>
      </c>
      <c r="G16863" t="s">
        <v>505</v>
      </c>
      <c r="H16863" t="s">
        <v>506</v>
      </c>
      <c r="I16863" t="s">
        <v>6792</v>
      </c>
      <c r="J16863" t="s">
        <v>378</v>
      </c>
      <c r="K16863">
        <v>1178391</v>
      </c>
      <c r="L16863">
        <v>1643360863</v>
      </c>
    </row>
    <row r="16864" spans="1:12" x14ac:dyDescent="0.45">
      <c r="A16864" t="str">
        <f t="shared" si="263"/>
        <v>Omsukchan, Magadanskaya Oblast’, Russia</v>
      </c>
      <c r="B16864" t="s">
        <v>20596</v>
      </c>
      <c r="C16864" t="s">
        <v>20596</v>
      </c>
      <c r="D16864">
        <v>62.533299999999997</v>
      </c>
      <c r="E16864">
        <v>155.80000000000001</v>
      </c>
      <c r="F16864" t="s">
        <v>504</v>
      </c>
      <c r="G16864" t="s">
        <v>505</v>
      </c>
      <c r="H16864" t="s">
        <v>506</v>
      </c>
      <c r="I16864" t="s">
        <v>9613</v>
      </c>
      <c r="K16864">
        <v>4201</v>
      </c>
      <c r="L16864">
        <v>1643004933</v>
      </c>
    </row>
    <row r="16865" spans="1:12" x14ac:dyDescent="0.45">
      <c r="A16865" t="str">
        <f t="shared" si="263"/>
        <v>Ōmura, Nagasaki, Japan</v>
      </c>
      <c r="B16865" t="s">
        <v>20597</v>
      </c>
      <c r="C16865" t="s">
        <v>20598</v>
      </c>
      <c r="D16865">
        <v>32.9</v>
      </c>
      <c r="E16865">
        <v>129.95830000000001</v>
      </c>
      <c r="F16865" t="s">
        <v>514</v>
      </c>
      <c r="G16865" t="s">
        <v>515</v>
      </c>
      <c r="H16865" t="s">
        <v>516</v>
      </c>
      <c r="I16865" t="s">
        <v>10342</v>
      </c>
      <c r="K16865">
        <v>95062</v>
      </c>
      <c r="L16865">
        <v>1392185480</v>
      </c>
    </row>
    <row r="16866" spans="1:12" x14ac:dyDescent="0.45">
      <c r="A16866" t="str">
        <f t="shared" si="263"/>
        <v>Omurtag, Targovishte, Bulgaria</v>
      </c>
      <c r="B16866" t="s">
        <v>20599</v>
      </c>
      <c r="C16866" t="s">
        <v>20599</v>
      </c>
      <c r="D16866">
        <v>43.107199999999999</v>
      </c>
      <c r="E16866">
        <v>26.4192</v>
      </c>
      <c r="F16866" t="s">
        <v>1175</v>
      </c>
      <c r="G16866" t="s">
        <v>1176</v>
      </c>
      <c r="H16866" t="s">
        <v>1177</v>
      </c>
      <c r="I16866" t="s">
        <v>20600</v>
      </c>
      <c r="K16866">
        <v>10825</v>
      </c>
      <c r="L16866">
        <v>1100244508</v>
      </c>
    </row>
    <row r="16867" spans="1:12" x14ac:dyDescent="0.45">
      <c r="A16867" t="str">
        <f t="shared" si="263"/>
        <v>Omuthiya, Oshikoto, Namibia</v>
      </c>
      <c r="B16867" t="s">
        <v>20601</v>
      </c>
      <c r="C16867" t="s">
        <v>20601</v>
      </c>
      <c r="D16867">
        <v>-18.359200000000001</v>
      </c>
      <c r="E16867">
        <v>16.579499999999999</v>
      </c>
      <c r="F16867" t="s">
        <v>4295</v>
      </c>
      <c r="G16867" t="s">
        <v>4296</v>
      </c>
      <c r="H16867" t="s">
        <v>4297</v>
      </c>
      <c r="I16867" t="s">
        <v>20602</v>
      </c>
      <c r="J16867" t="s">
        <v>378</v>
      </c>
      <c r="L16867">
        <v>1516000004</v>
      </c>
    </row>
    <row r="16868" spans="1:12" x14ac:dyDescent="0.45">
      <c r="A16868" t="str">
        <f t="shared" si="263"/>
        <v>Omutninsk, Kirovskaya Oblast’, Russia</v>
      </c>
      <c r="B16868" t="s">
        <v>20603</v>
      </c>
      <c r="C16868" t="s">
        <v>20603</v>
      </c>
      <c r="D16868">
        <v>58.666699999999999</v>
      </c>
      <c r="E16868">
        <v>52.183300000000003</v>
      </c>
      <c r="F16868" t="s">
        <v>504</v>
      </c>
      <c r="G16868" t="s">
        <v>505</v>
      </c>
      <c r="H16868" t="s">
        <v>506</v>
      </c>
      <c r="I16868" t="s">
        <v>3990</v>
      </c>
      <c r="K16868">
        <v>22009</v>
      </c>
      <c r="L16868">
        <v>1643987727</v>
      </c>
    </row>
    <row r="16869" spans="1:12" x14ac:dyDescent="0.45">
      <c r="A16869" t="str">
        <f t="shared" si="263"/>
        <v>Onagawa, Miyagi, Japan</v>
      </c>
      <c r="B16869" t="s">
        <v>20604</v>
      </c>
      <c r="C16869" t="s">
        <v>20604</v>
      </c>
      <c r="D16869">
        <v>38.445599999999999</v>
      </c>
      <c r="E16869">
        <v>141.4444</v>
      </c>
      <c r="F16869" t="s">
        <v>514</v>
      </c>
      <c r="G16869" t="s">
        <v>515</v>
      </c>
      <c r="H16869" t="s">
        <v>516</v>
      </c>
      <c r="I16869" t="s">
        <v>12185</v>
      </c>
      <c r="K16869">
        <v>5822</v>
      </c>
      <c r="L16869">
        <v>1392593569</v>
      </c>
    </row>
    <row r="16870" spans="1:12" x14ac:dyDescent="0.45">
      <c r="A16870" t="str">
        <f t="shared" si="263"/>
        <v>Onalaska, Wisconsin, United States</v>
      </c>
      <c r="B16870" t="s">
        <v>20605</v>
      </c>
      <c r="C16870" t="s">
        <v>20605</v>
      </c>
      <c r="D16870">
        <v>43.888100000000001</v>
      </c>
      <c r="E16870">
        <v>-91.207400000000007</v>
      </c>
      <c r="F16870" t="s">
        <v>530</v>
      </c>
      <c r="G16870" t="s">
        <v>531</v>
      </c>
      <c r="H16870" t="s">
        <v>532</v>
      </c>
      <c r="I16870" t="s">
        <v>1611</v>
      </c>
      <c r="K16870">
        <v>18943</v>
      </c>
      <c r="L16870">
        <v>1840002579</v>
      </c>
    </row>
    <row r="16871" spans="1:12" x14ac:dyDescent="0.45">
      <c r="A16871" t="str">
        <f t="shared" si="263"/>
        <v>Onalaska, Texas, United States</v>
      </c>
      <c r="B16871" t="s">
        <v>20605</v>
      </c>
      <c r="C16871" t="s">
        <v>20605</v>
      </c>
      <c r="D16871">
        <v>30.820900000000002</v>
      </c>
      <c r="E16871">
        <v>-95.111099999999993</v>
      </c>
      <c r="F16871" t="s">
        <v>530</v>
      </c>
      <c r="G16871" t="s">
        <v>531</v>
      </c>
      <c r="H16871" t="s">
        <v>532</v>
      </c>
      <c r="I16871" t="s">
        <v>610</v>
      </c>
      <c r="K16871">
        <v>8435</v>
      </c>
      <c r="L16871">
        <v>1840020858</v>
      </c>
    </row>
    <row r="16872" spans="1:12" x14ac:dyDescent="0.45">
      <c r="A16872" t="str">
        <f t="shared" si="263"/>
        <v>Ondjiva, Cunene, Angola</v>
      </c>
      <c r="B16872" t="s">
        <v>20606</v>
      </c>
      <c r="C16872" t="s">
        <v>20606</v>
      </c>
      <c r="D16872">
        <v>-17.066700000000001</v>
      </c>
      <c r="E16872">
        <v>15.7333</v>
      </c>
      <c r="F16872" t="s">
        <v>1809</v>
      </c>
      <c r="G16872" t="s">
        <v>1810</v>
      </c>
      <c r="H16872" t="s">
        <v>1811</v>
      </c>
      <c r="I16872" t="s">
        <v>6969</v>
      </c>
      <c r="J16872" t="s">
        <v>378</v>
      </c>
      <c r="K16872">
        <v>10169</v>
      </c>
      <c r="L16872">
        <v>1024504085</v>
      </c>
    </row>
    <row r="16873" spans="1:12" x14ac:dyDescent="0.45">
      <c r="A16873" t="str">
        <f t="shared" si="263"/>
        <v>Ondo, Ondo, Nigeria</v>
      </c>
      <c r="B16873" t="s">
        <v>1190</v>
      </c>
      <c r="C16873" t="s">
        <v>1190</v>
      </c>
      <c r="D16873">
        <v>7.0903999999999998</v>
      </c>
      <c r="E16873">
        <v>4.84</v>
      </c>
      <c r="F16873" t="s">
        <v>476</v>
      </c>
      <c r="G16873" t="s">
        <v>477</v>
      </c>
      <c r="H16873" t="s">
        <v>478</v>
      </c>
      <c r="I16873" t="s">
        <v>1190</v>
      </c>
      <c r="J16873" t="s">
        <v>366</v>
      </c>
      <c r="K16873">
        <v>257005</v>
      </c>
      <c r="L16873">
        <v>1566993724</v>
      </c>
    </row>
    <row r="16874" spans="1:12" x14ac:dyDescent="0.45">
      <c r="A16874" t="str">
        <f t="shared" si="263"/>
        <v>Öndörhaan, Hentiy, Mongolia</v>
      </c>
      <c r="B16874" t="s">
        <v>20607</v>
      </c>
      <c r="C16874" t="s">
        <v>20608</v>
      </c>
      <c r="D16874">
        <v>47.316699999999997</v>
      </c>
      <c r="E16874">
        <v>110.65</v>
      </c>
      <c r="F16874" t="s">
        <v>1699</v>
      </c>
      <c r="G16874" t="s">
        <v>1700</v>
      </c>
      <c r="H16874" t="s">
        <v>1701</v>
      </c>
      <c r="I16874" t="s">
        <v>20609</v>
      </c>
      <c r="J16874" t="s">
        <v>378</v>
      </c>
      <c r="K16874">
        <v>14723</v>
      </c>
      <c r="L16874">
        <v>1496719699</v>
      </c>
    </row>
    <row r="16875" spans="1:12" x14ac:dyDescent="0.45">
      <c r="A16875" t="str">
        <f t="shared" si="263"/>
        <v>Onega, Arkhangel’skaya Oblast’, Russia</v>
      </c>
      <c r="B16875" t="s">
        <v>20610</v>
      </c>
      <c r="C16875" t="s">
        <v>20610</v>
      </c>
      <c r="D16875">
        <v>63.916699999999999</v>
      </c>
      <c r="E16875">
        <v>38.083300000000001</v>
      </c>
      <c r="F16875" t="s">
        <v>504</v>
      </c>
      <c r="G16875" t="s">
        <v>505</v>
      </c>
      <c r="H16875" t="s">
        <v>506</v>
      </c>
      <c r="I16875" t="s">
        <v>2393</v>
      </c>
      <c r="K16875">
        <v>19030</v>
      </c>
      <c r="L16875">
        <v>1643716527</v>
      </c>
    </row>
    <row r="16876" spans="1:12" x14ac:dyDescent="0.45">
      <c r="A16876" t="str">
        <f t="shared" si="263"/>
        <v>Oneida, New York, United States</v>
      </c>
      <c r="B16876" t="s">
        <v>20611</v>
      </c>
      <c r="C16876" t="s">
        <v>20611</v>
      </c>
      <c r="D16876">
        <v>43.076900000000002</v>
      </c>
      <c r="E16876">
        <v>-75.662099999999995</v>
      </c>
      <c r="F16876" t="s">
        <v>530</v>
      </c>
      <c r="G16876" t="s">
        <v>531</v>
      </c>
      <c r="H16876" t="s">
        <v>532</v>
      </c>
      <c r="I16876" t="s">
        <v>803</v>
      </c>
      <c r="K16876">
        <v>20828</v>
      </c>
      <c r="L16876">
        <v>1840000384</v>
      </c>
    </row>
    <row r="16877" spans="1:12" x14ac:dyDescent="0.45">
      <c r="A16877" t="str">
        <f t="shared" si="263"/>
        <v>Oneonta, New York, United States</v>
      </c>
      <c r="B16877" t="s">
        <v>20612</v>
      </c>
      <c r="C16877" t="s">
        <v>20612</v>
      </c>
      <c r="D16877">
        <v>42.455100000000002</v>
      </c>
      <c r="E16877">
        <v>-75.066599999999994</v>
      </c>
      <c r="F16877" t="s">
        <v>530</v>
      </c>
      <c r="G16877" t="s">
        <v>531</v>
      </c>
      <c r="H16877" t="s">
        <v>532</v>
      </c>
      <c r="I16877" t="s">
        <v>803</v>
      </c>
      <c r="K16877">
        <v>17236</v>
      </c>
      <c r="L16877">
        <v>1840000405</v>
      </c>
    </row>
    <row r="16878" spans="1:12" x14ac:dyDescent="0.45">
      <c r="A16878" t="str">
        <f t="shared" si="263"/>
        <v>Oneonta, Alabama, United States</v>
      </c>
      <c r="B16878" t="s">
        <v>20612</v>
      </c>
      <c r="C16878" t="s">
        <v>20612</v>
      </c>
      <c r="D16878">
        <v>33.9392</v>
      </c>
      <c r="E16878">
        <v>-86.492900000000006</v>
      </c>
      <c r="F16878" t="s">
        <v>530</v>
      </c>
      <c r="G16878" t="s">
        <v>531</v>
      </c>
      <c r="H16878" t="s">
        <v>532</v>
      </c>
      <c r="I16878" t="s">
        <v>1371</v>
      </c>
      <c r="K16878">
        <v>5382</v>
      </c>
      <c r="L16878">
        <v>1840005206</v>
      </c>
    </row>
    <row r="16879" spans="1:12" x14ac:dyDescent="0.45">
      <c r="A16879" t="str">
        <f t="shared" si="263"/>
        <v>Onex, Genève, Switzerland</v>
      </c>
      <c r="B16879" t="s">
        <v>20613</v>
      </c>
      <c r="C16879" t="s">
        <v>20613</v>
      </c>
      <c r="D16879">
        <v>46.183300000000003</v>
      </c>
      <c r="E16879">
        <v>6.1</v>
      </c>
      <c r="F16879" t="s">
        <v>464</v>
      </c>
      <c r="G16879" t="s">
        <v>465</v>
      </c>
      <c r="H16879" t="s">
        <v>466</v>
      </c>
      <c r="I16879" t="s">
        <v>6207</v>
      </c>
      <c r="K16879">
        <v>18977</v>
      </c>
      <c r="L16879">
        <v>1756617916</v>
      </c>
    </row>
    <row r="16880" spans="1:12" x14ac:dyDescent="0.45">
      <c r="A16880" t="str">
        <f t="shared" si="263"/>
        <v>Ongjang, Hwangnam, Korea, North</v>
      </c>
      <c r="B16880" t="s">
        <v>20614</v>
      </c>
      <c r="C16880" t="s">
        <v>20614</v>
      </c>
      <c r="D16880">
        <v>37.937100000000001</v>
      </c>
      <c r="E16880">
        <v>125.3571</v>
      </c>
      <c r="F16880" t="s">
        <v>2047</v>
      </c>
      <c r="G16880" t="s">
        <v>2048</v>
      </c>
      <c r="H16880" t="s">
        <v>2049</v>
      </c>
      <c r="I16880" t="s">
        <v>6619</v>
      </c>
      <c r="K16880">
        <v>69195</v>
      </c>
      <c r="L16880">
        <v>1408848418</v>
      </c>
    </row>
    <row r="16881" spans="1:12" x14ac:dyDescent="0.45">
      <c r="A16881" t="str">
        <f t="shared" si="263"/>
        <v>Ongole, Andhra Pradesh, India</v>
      </c>
      <c r="B16881" t="s">
        <v>20615</v>
      </c>
      <c r="C16881" t="s">
        <v>20615</v>
      </c>
      <c r="D16881">
        <v>15.5</v>
      </c>
      <c r="E16881">
        <v>80.05</v>
      </c>
      <c r="F16881" t="s">
        <v>626</v>
      </c>
      <c r="G16881" t="s">
        <v>627</v>
      </c>
      <c r="H16881" t="s">
        <v>628</v>
      </c>
      <c r="I16881" t="s">
        <v>816</v>
      </c>
      <c r="K16881">
        <v>252739</v>
      </c>
      <c r="L16881">
        <v>1356385136</v>
      </c>
    </row>
    <row r="16882" spans="1:12" x14ac:dyDescent="0.45">
      <c r="A16882" t="str">
        <f t="shared" si="263"/>
        <v>Ongwediva, Oshana, Namibia</v>
      </c>
      <c r="B16882" t="s">
        <v>20616</v>
      </c>
      <c r="C16882" t="s">
        <v>20616</v>
      </c>
      <c r="D16882">
        <v>-17.783300000000001</v>
      </c>
      <c r="E16882">
        <v>15.7667</v>
      </c>
      <c r="F16882" t="s">
        <v>4295</v>
      </c>
      <c r="G16882" t="s">
        <v>4296</v>
      </c>
      <c r="H16882" t="s">
        <v>4297</v>
      </c>
      <c r="I16882" t="s">
        <v>20617</v>
      </c>
      <c r="K16882">
        <v>10964</v>
      </c>
      <c r="L16882">
        <v>1516962966</v>
      </c>
    </row>
    <row r="16883" spans="1:12" x14ac:dyDescent="0.45">
      <c r="A16883" t="str">
        <f t="shared" si="263"/>
        <v>Onitsha, Anambra, Nigeria</v>
      </c>
      <c r="B16883" t="s">
        <v>20618</v>
      </c>
      <c r="C16883" t="s">
        <v>20618</v>
      </c>
      <c r="D16883">
        <v>6.1666999999999996</v>
      </c>
      <c r="E16883">
        <v>6.7832999999999997</v>
      </c>
      <c r="F16883" t="s">
        <v>476</v>
      </c>
      <c r="G16883" t="s">
        <v>477</v>
      </c>
      <c r="H16883" t="s">
        <v>478</v>
      </c>
      <c r="I16883" t="s">
        <v>2806</v>
      </c>
      <c r="J16883" t="s">
        <v>366</v>
      </c>
      <c r="K16883">
        <v>7635000</v>
      </c>
      <c r="L16883">
        <v>1566593483</v>
      </c>
    </row>
    <row r="16884" spans="1:12" x14ac:dyDescent="0.45">
      <c r="A16884" t="str">
        <f t="shared" si="263"/>
        <v>Ōno, Fukui, Japan</v>
      </c>
      <c r="B16884" t="s">
        <v>20619</v>
      </c>
      <c r="C16884" t="s">
        <v>20620</v>
      </c>
      <c r="D16884">
        <v>35.980600000000003</v>
      </c>
      <c r="E16884">
        <v>136.48750000000001</v>
      </c>
      <c r="F16884" t="s">
        <v>514</v>
      </c>
      <c r="G16884" t="s">
        <v>515</v>
      </c>
      <c r="H16884" t="s">
        <v>516</v>
      </c>
      <c r="I16884" t="s">
        <v>2793</v>
      </c>
      <c r="K16884">
        <v>31264</v>
      </c>
      <c r="L16884">
        <v>1392027459</v>
      </c>
    </row>
    <row r="16885" spans="1:12" x14ac:dyDescent="0.45">
      <c r="A16885" t="str">
        <f t="shared" si="263"/>
        <v>Onomichi, Hiroshima, Japan</v>
      </c>
      <c r="B16885" t="s">
        <v>20621</v>
      </c>
      <c r="C16885" t="s">
        <v>20621</v>
      </c>
      <c r="D16885">
        <v>34.408900000000003</v>
      </c>
      <c r="E16885">
        <v>133.20500000000001</v>
      </c>
      <c r="F16885" t="s">
        <v>514</v>
      </c>
      <c r="G16885" t="s">
        <v>515</v>
      </c>
      <c r="H16885" t="s">
        <v>516</v>
      </c>
      <c r="I16885" t="s">
        <v>10270</v>
      </c>
      <c r="K16885">
        <v>132675</v>
      </c>
      <c r="L16885">
        <v>1392886423</v>
      </c>
    </row>
    <row r="16886" spans="1:12" x14ac:dyDescent="0.45">
      <c r="A16886" t="str">
        <f t="shared" si="263"/>
        <v>Onondaga, New York, United States</v>
      </c>
      <c r="B16886" t="s">
        <v>20622</v>
      </c>
      <c r="C16886" t="s">
        <v>20622</v>
      </c>
      <c r="D16886">
        <v>42.968699999999998</v>
      </c>
      <c r="E16886">
        <v>-76.216800000000006</v>
      </c>
      <c r="F16886" t="s">
        <v>530</v>
      </c>
      <c r="G16886" t="s">
        <v>531</v>
      </c>
      <c r="H16886" t="s">
        <v>532</v>
      </c>
      <c r="I16886" t="s">
        <v>803</v>
      </c>
      <c r="K16886">
        <v>22797</v>
      </c>
      <c r="L16886">
        <v>1840087751</v>
      </c>
    </row>
    <row r="16887" spans="1:12" x14ac:dyDescent="0.45">
      <c r="A16887" t="str">
        <f t="shared" si="263"/>
        <v>Onoto, Anzoátegui, Venezuela</v>
      </c>
      <c r="B16887" t="s">
        <v>20623</v>
      </c>
      <c r="C16887" t="s">
        <v>20623</v>
      </c>
      <c r="D16887">
        <v>9.5958000000000006</v>
      </c>
      <c r="E16887">
        <v>-65.189700000000002</v>
      </c>
      <c r="F16887" t="s">
        <v>702</v>
      </c>
      <c r="G16887" t="s">
        <v>703</v>
      </c>
      <c r="H16887" t="s">
        <v>704</v>
      </c>
      <c r="I16887" t="s">
        <v>1917</v>
      </c>
      <c r="J16887" t="s">
        <v>366</v>
      </c>
      <c r="K16887">
        <v>11378</v>
      </c>
      <c r="L16887">
        <v>1862162566</v>
      </c>
    </row>
    <row r="16888" spans="1:12" x14ac:dyDescent="0.45">
      <c r="A16888" t="str">
        <f t="shared" si="263"/>
        <v>Onrus, Western Cape, South Africa</v>
      </c>
      <c r="B16888" t="s">
        <v>20624</v>
      </c>
      <c r="C16888" t="s">
        <v>20624</v>
      </c>
      <c r="D16888">
        <v>-34.412199999999999</v>
      </c>
      <c r="E16888">
        <v>19.170000000000002</v>
      </c>
      <c r="F16888" t="s">
        <v>1436</v>
      </c>
      <c r="G16888" t="s">
        <v>1437</v>
      </c>
      <c r="H16888" t="s">
        <v>1438</v>
      </c>
      <c r="I16888" t="s">
        <v>3883</v>
      </c>
      <c r="K16888">
        <v>5151</v>
      </c>
      <c r="L16888">
        <v>1710903983</v>
      </c>
    </row>
    <row r="16889" spans="1:12" x14ac:dyDescent="0.45">
      <c r="A16889" t="str">
        <f t="shared" si="263"/>
        <v>Onslow, Western Australia, Australia</v>
      </c>
      <c r="B16889" t="s">
        <v>20625</v>
      </c>
      <c r="C16889" t="s">
        <v>20625</v>
      </c>
      <c r="D16889">
        <v>-21.633299999999998</v>
      </c>
      <c r="E16889">
        <v>115.11669999999999</v>
      </c>
      <c r="F16889" t="s">
        <v>830</v>
      </c>
      <c r="G16889" t="s">
        <v>831</v>
      </c>
      <c r="H16889" t="s">
        <v>832</v>
      </c>
      <c r="I16889" t="s">
        <v>1427</v>
      </c>
      <c r="K16889">
        <v>857</v>
      </c>
      <c r="L16889">
        <v>1036255184</v>
      </c>
    </row>
    <row r="16890" spans="1:12" x14ac:dyDescent="0.45">
      <c r="A16890" t="str">
        <f t="shared" si="263"/>
        <v>Ontario, California, United States</v>
      </c>
      <c r="B16890" t="s">
        <v>857</v>
      </c>
      <c r="C16890" t="s">
        <v>857</v>
      </c>
      <c r="D16890">
        <v>34.039299999999997</v>
      </c>
      <c r="E16890">
        <v>-117.60639999999999</v>
      </c>
      <c r="F16890" t="s">
        <v>530</v>
      </c>
      <c r="G16890" t="s">
        <v>531</v>
      </c>
      <c r="H16890" t="s">
        <v>532</v>
      </c>
      <c r="I16890" t="s">
        <v>754</v>
      </c>
      <c r="K16890">
        <v>185010</v>
      </c>
      <c r="L16890">
        <v>1840020410</v>
      </c>
    </row>
    <row r="16891" spans="1:12" x14ac:dyDescent="0.45">
      <c r="A16891" t="str">
        <f t="shared" si="263"/>
        <v>Ontario, Oregon, United States</v>
      </c>
      <c r="B16891" t="s">
        <v>857</v>
      </c>
      <c r="C16891" t="s">
        <v>857</v>
      </c>
      <c r="D16891">
        <v>44.0259</v>
      </c>
      <c r="E16891">
        <v>-116.9759</v>
      </c>
      <c r="F16891" t="s">
        <v>530</v>
      </c>
      <c r="G16891" t="s">
        <v>531</v>
      </c>
      <c r="H16891" t="s">
        <v>532</v>
      </c>
      <c r="I16891" t="s">
        <v>1426</v>
      </c>
      <c r="K16891">
        <v>24704</v>
      </c>
      <c r="L16891">
        <v>1840020002</v>
      </c>
    </row>
    <row r="16892" spans="1:12" x14ac:dyDescent="0.45">
      <c r="A16892" t="str">
        <f t="shared" si="263"/>
        <v>Ontario, New York, United States</v>
      </c>
      <c r="B16892" t="s">
        <v>857</v>
      </c>
      <c r="C16892" t="s">
        <v>857</v>
      </c>
      <c r="D16892">
        <v>43.240699999999997</v>
      </c>
      <c r="E16892">
        <v>-77.313999999999993</v>
      </c>
      <c r="F16892" t="s">
        <v>530</v>
      </c>
      <c r="G16892" t="s">
        <v>531</v>
      </c>
      <c r="H16892" t="s">
        <v>532</v>
      </c>
      <c r="I16892" t="s">
        <v>803</v>
      </c>
      <c r="K16892">
        <v>10088</v>
      </c>
      <c r="L16892">
        <v>1840058362</v>
      </c>
    </row>
    <row r="16893" spans="1:12" x14ac:dyDescent="0.45">
      <c r="A16893" t="str">
        <f t="shared" si="263"/>
        <v>Ontario, Ohio, United States</v>
      </c>
      <c r="B16893" t="s">
        <v>857</v>
      </c>
      <c r="C16893" t="s">
        <v>857</v>
      </c>
      <c r="D16893">
        <v>40.771000000000001</v>
      </c>
      <c r="E16893">
        <v>-82.610500000000002</v>
      </c>
      <c r="F16893" t="s">
        <v>530</v>
      </c>
      <c r="G16893" t="s">
        <v>531</v>
      </c>
      <c r="H16893" t="s">
        <v>532</v>
      </c>
      <c r="I16893" t="s">
        <v>799</v>
      </c>
      <c r="K16893">
        <v>6084</v>
      </c>
      <c r="L16893">
        <v>1840009370</v>
      </c>
    </row>
    <row r="16894" spans="1:12" x14ac:dyDescent="0.45">
      <c r="A16894" t="str">
        <f t="shared" si="263"/>
        <v>Onteniente, Valencia, Spain</v>
      </c>
      <c r="B16894" t="s">
        <v>20626</v>
      </c>
      <c r="C16894" t="s">
        <v>20626</v>
      </c>
      <c r="D16894">
        <v>38.822200000000002</v>
      </c>
      <c r="E16894">
        <v>-0.60719999999999996</v>
      </c>
      <c r="F16894" t="s">
        <v>436</v>
      </c>
      <c r="G16894" t="s">
        <v>437</v>
      </c>
      <c r="H16894" t="s">
        <v>438</v>
      </c>
      <c r="I16894" t="s">
        <v>1564</v>
      </c>
      <c r="K16894">
        <v>35347</v>
      </c>
      <c r="L16894">
        <v>1724051475</v>
      </c>
    </row>
    <row r="16895" spans="1:12" x14ac:dyDescent="0.45">
      <c r="A16895" t="str">
        <f t="shared" si="263"/>
        <v>Onverwacht, Para, Suriname</v>
      </c>
      <c r="B16895" t="s">
        <v>20627</v>
      </c>
      <c r="C16895" t="s">
        <v>20627</v>
      </c>
      <c r="D16895">
        <v>5.6</v>
      </c>
      <c r="E16895">
        <v>-55.2</v>
      </c>
      <c r="F16895" t="s">
        <v>1444</v>
      </c>
      <c r="G16895" t="s">
        <v>1445</v>
      </c>
      <c r="H16895" t="s">
        <v>1446</v>
      </c>
      <c r="I16895" t="s">
        <v>20628</v>
      </c>
      <c r="J16895" t="s">
        <v>378</v>
      </c>
      <c r="K16895">
        <v>2105</v>
      </c>
      <c r="L16895">
        <v>1740007571</v>
      </c>
    </row>
    <row r="16896" spans="1:12" x14ac:dyDescent="0.45">
      <c r="A16896" t="str">
        <f t="shared" si="263"/>
        <v>Ootacamund, Tamil Nādu, India</v>
      </c>
      <c r="B16896" t="s">
        <v>20629</v>
      </c>
      <c r="C16896" t="s">
        <v>20629</v>
      </c>
      <c r="D16896">
        <v>11.4086</v>
      </c>
      <c r="E16896">
        <v>76.693899999999999</v>
      </c>
      <c r="F16896" t="s">
        <v>626</v>
      </c>
      <c r="G16896" t="s">
        <v>627</v>
      </c>
      <c r="H16896" t="s">
        <v>628</v>
      </c>
      <c r="I16896" t="s">
        <v>6774</v>
      </c>
      <c r="K16896">
        <v>88430</v>
      </c>
      <c r="L16896">
        <v>1356809681</v>
      </c>
    </row>
    <row r="16897" spans="1:12" x14ac:dyDescent="0.45">
      <c r="A16897" t="str">
        <f t="shared" si="263"/>
        <v>Opa-locka, Florida, United States</v>
      </c>
      <c r="B16897" t="s">
        <v>20630</v>
      </c>
      <c r="C16897" t="s">
        <v>20630</v>
      </c>
      <c r="D16897">
        <v>25.899699999999999</v>
      </c>
      <c r="E16897">
        <v>-80.255099999999999</v>
      </c>
      <c r="F16897" t="s">
        <v>530</v>
      </c>
      <c r="G16897" t="s">
        <v>531</v>
      </c>
      <c r="H16897" t="s">
        <v>532</v>
      </c>
      <c r="I16897" t="s">
        <v>1378</v>
      </c>
      <c r="K16897">
        <v>15887</v>
      </c>
      <c r="L16897">
        <v>1840015156</v>
      </c>
    </row>
    <row r="16898" spans="1:12" x14ac:dyDescent="0.45">
      <c r="A16898" t="str">
        <f t="shared" si="263"/>
        <v>Opatija, Primorsko-Goranska Županija, Croatia</v>
      </c>
      <c r="B16898" t="s">
        <v>20631</v>
      </c>
      <c r="C16898" t="s">
        <v>20631</v>
      </c>
      <c r="D16898">
        <v>45.334699999999998</v>
      </c>
      <c r="E16898">
        <v>14.306900000000001</v>
      </c>
      <c r="F16898" t="s">
        <v>4026</v>
      </c>
      <c r="G16898" t="s">
        <v>4027</v>
      </c>
      <c r="H16898" t="s">
        <v>4028</v>
      </c>
      <c r="I16898" t="s">
        <v>7772</v>
      </c>
      <c r="J16898" t="s">
        <v>366</v>
      </c>
      <c r="K16898">
        <v>11659</v>
      </c>
      <c r="L16898">
        <v>1191982660</v>
      </c>
    </row>
    <row r="16899" spans="1:12" x14ac:dyDescent="0.45">
      <c r="A16899" t="str">
        <f t="shared" ref="A16899:A16962" si="264">CONCATENATE(B16899,", ",I16899,", ",F16899)</f>
        <v>Opava, Moravskoslezský Kraj, Czechia</v>
      </c>
      <c r="B16899" t="s">
        <v>20632</v>
      </c>
      <c r="C16899" t="s">
        <v>20632</v>
      </c>
      <c r="D16899">
        <v>49.938099999999999</v>
      </c>
      <c r="E16899">
        <v>17.904399999999999</v>
      </c>
      <c r="F16899" t="s">
        <v>2480</v>
      </c>
      <c r="G16899" t="s">
        <v>2481</v>
      </c>
      <c r="H16899" t="s">
        <v>2482</v>
      </c>
      <c r="I16899" t="s">
        <v>4502</v>
      </c>
      <c r="K16899">
        <v>56450</v>
      </c>
      <c r="L16899">
        <v>1203142483</v>
      </c>
    </row>
    <row r="16900" spans="1:12" x14ac:dyDescent="0.45">
      <c r="A16900" t="str">
        <f t="shared" si="264"/>
        <v>Opelika, Alabama, United States</v>
      </c>
      <c r="B16900" t="s">
        <v>20633</v>
      </c>
      <c r="C16900" t="s">
        <v>20633</v>
      </c>
      <c r="D16900">
        <v>32.661200000000001</v>
      </c>
      <c r="E16900">
        <v>-85.376900000000006</v>
      </c>
      <c r="F16900" t="s">
        <v>530</v>
      </c>
      <c r="G16900" t="s">
        <v>531</v>
      </c>
      <c r="H16900" t="s">
        <v>532</v>
      </c>
      <c r="I16900" t="s">
        <v>1371</v>
      </c>
      <c r="K16900">
        <v>30908</v>
      </c>
      <c r="L16900">
        <v>1840005210</v>
      </c>
    </row>
    <row r="16901" spans="1:12" x14ac:dyDescent="0.45">
      <c r="A16901" t="str">
        <f t="shared" si="264"/>
        <v>Opelousas, Louisiana, United States</v>
      </c>
      <c r="B16901" t="s">
        <v>20634</v>
      </c>
      <c r="C16901" t="s">
        <v>20634</v>
      </c>
      <c r="D16901">
        <v>30.527999999999999</v>
      </c>
      <c r="E16901">
        <v>-92.085099999999997</v>
      </c>
      <c r="F16901" t="s">
        <v>530</v>
      </c>
      <c r="G16901" t="s">
        <v>531</v>
      </c>
      <c r="H16901" t="s">
        <v>532</v>
      </c>
      <c r="I16901" t="s">
        <v>533</v>
      </c>
      <c r="K16901">
        <v>24423</v>
      </c>
      <c r="L16901">
        <v>1840015014</v>
      </c>
    </row>
    <row r="16902" spans="1:12" x14ac:dyDescent="0.45">
      <c r="A16902" t="str">
        <f t="shared" si="264"/>
        <v>Opfikon, Zürich, Switzerland</v>
      </c>
      <c r="B16902" t="s">
        <v>20635</v>
      </c>
      <c r="C16902" t="s">
        <v>20635</v>
      </c>
      <c r="D16902">
        <v>47.433100000000003</v>
      </c>
      <c r="E16902">
        <v>8.5718999999999994</v>
      </c>
      <c r="F16902" t="s">
        <v>464</v>
      </c>
      <c r="G16902" t="s">
        <v>465</v>
      </c>
      <c r="H16902" t="s">
        <v>466</v>
      </c>
      <c r="I16902" t="s">
        <v>861</v>
      </c>
      <c r="K16902">
        <v>19864</v>
      </c>
      <c r="L16902">
        <v>1756222668</v>
      </c>
    </row>
    <row r="16903" spans="1:12" x14ac:dyDescent="0.45">
      <c r="A16903" t="str">
        <f t="shared" si="264"/>
        <v>Oplotnica, Oplotnica, Slovenia</v>
      </c>
      <c r="B16903" t="s">
        <v>20636</v>
      </c>
      <c r="C16903" t="s">
        <v>20636</v>
      </c>
      <c r="D16903">
        <v>46.387799999999999</v>
      </c>
      <c r="E16903">
        <v>15.4467</v>
      </c>
      <c r="F16903" t="s">
        <v>1111</v>
      </c>
      <c r="G16903" t="s">
        <v>1112</v>
      </c>
      <c r="H16903" t="s">
        <v>1113</v>
      </c>
      <c r="I16903" t="s">
        <v>20636</v>
      </c>
      <c r="J16903" t="s">
        <v>378</v>
      </c>
      <c r="L16903">
        <v>1705182651</v>
      </c>
    </row>
    <row r="16904" spans="1:12" x14ac:dyDescent="0.45">
      <c r="A16904" t="str">
        <f t="shared" si="264"/>
        <v>Opochka, Pskovskaya Oblast’, Russia</v>
      </c>
      <c r="B16904" t="s">
        <v>20637</v>
      </c>
      <c r="C16904" t="s">
        <v>20637</v>
      </c>
      <c r="D16904">
        <v>56.716700000000003</v>
      </c>
      <c r="E16904">
        <v>28.65</v>
      </c>
      <c r="F16904" t="s">
        <v>504</v>
      </c>
      <c r="G16904" t="s">
        <v>505</v>
      </c>
      <c r="H16904" t="s">
        <v>506</v>
      </c>
      <c r="I16904" t="s">
        <v>8516</v>
      </c>
      <c r="J16904" t="s">
        <v>366</v>
      </c>
      <c r="K16904">
        <v>10148</v>
      </c>
      <c r="L16904">
        <v>1643125012</v>
      </c>
    </row>
    <row r="16905" spans="1:12" x14ac:dyDescent="0.45">
      <c r="A16905" t="str">
        <f t="shared" si="264"/>
        <v>Opoczno, Łódzkie, Poland</v>
      </c>
      <c r="B16905" t="s">
        <v>20638</v>
      </c>
      <c r="C16905" t="s">
        <v>20638</v>
      </c>
      <c r="D16905">
        <v>51.383299999999998</v>
      </c>
      <c r="E16905">
        <v>20.283300000000001</v>
      </c>
      <c r="F16905" t="s">
        <v>3993</v>
      </c>
      <c r="G16905" t="s">
        <v>3994</v>
      </c>
      <c r="H16905" t="s">
        <v>3995</v>
      </c>
      <c r="I16905" t="s">
        <v>3996</v>
      </c>
      <c r="J16905" t="s">
        <v>366</v>
      </c>
      <c r="K16905">
        <v>21780</v>
      </c>
      <c r="L16905">
        <v>1616841485</v>
      </c>
    </row>
    <row r="16906" spans="1:12" x14ac:dyDescent="0.45">
      <c r="A16906" t="str">
        <f t="shared" si="264"/>
        <v>Opole, Opolskie, Poland</v>
      </c>
      <c r="B16906" t="s">
        <v>20639</v>
      </c>
      <c r="C16906" t="s">
        <v>20639</v>
      </c>
      <c r="D16906">
        <v>50.672199999999997</v>
      </c>
      <c r="E16906">
        <v>17.9253</v>
      </c>
      <c r="F16906" t="s">
        <v>3993</v>
      </c>
      <c r="G16906" t="s">
        <v>3994</v>
      </c>
      <c r="H16906" t="s">
        <v>3995</v>
      </c>
      <c r="I16906" t="s">
        <v>5424</v>
      </c>
      <c r="J16906" t="s">
        <v>378</v>
      </c>
      <c r="K16906">
        <v>127792</v>
      </c>
      <c r="L16906">
        <v>1616096837</v>
      </c>
    </row>
    <row r="16907" spans="1:12" x14ac:dyDescent="0.45">
      <c r="A16907" t="str">
        <f t="shared" si="264"/>
        <v>Opovo, Opovo, Serbia</v>
      </c>
      <c r="B16907" t="s">
        <v>20640</v>
      </c>
      <c r="C16907" t="s">
        <v>20640</v>
      </c>
      <c r="D16907">
        <v>45.052199999999999</v>
      </c>
      <c r="E16907">
        <v>20.430299999999999</v>
      </c>
      <c r="F16907" t="s">
        <v>795</v>
      </c>
      <c r="G16907" t="s">
        <v>796</v>
      </c>
      <c r="H16907" t="s">
        <v>797</v>
      </c>
      <c r="I16907" t="s">
        <v>20640</v>
      </c>
      <c r="J16907" t="s">
        <v>378</v>
      </c>
      <c r="L16907">
        <v>1688371736</v>
      </c>
    </row>
    <row r="16908" spans="1:12" x14ac:dyDescent="0.45">
      <c r="A16908" t="str">
        <f t="shared" si="264"/>
        <v>Oppenheim, Rhineland-Palatinate, Germany</v>
      </c>
      <c r="B16908" t="s">
        <v>20641</v>
      </c>
      <c r="C16908" t="s">
        <v>20641</v>
      </c>
      <c r="D16908">
        <v>49.855600000000003</v>
      </c>
      <c r="E16908">
        <v>8.3603000000000005</v>
      </c>
      <c r="F16908" t="s">
        <v>441</v>
      </c>
      <c r="G16908" t="s">
        <v>442</v>
      </c>
      <c r="H16908" t="s">
        <v>443</v>
      </c>
      <c r="I16908" t="s">
        <v>1712</v>
      </c>
      <c r="K16908">
        <v>7562</v>
      </c>
      <c r="L16908">
        <v>1276015793</v>
      </c>
    </row>
    <row r="16909" spans="1:12" x14ac:dyDescent="0.45">
      <c r="A16909" t="str">
        <f t="shared" si="264"/>
        <v>Opuwo, Kunene, Namibia</v>
      </c>
      <c r="B16909" t="s">
        <v>20642</v>
      </c>
      <c r="C16909" t="s">
        <v>20642</v>
      </c>
      <c r="D16909">
        <v>-18.060700000000001</v>
      </c>
      <c r="E16909">
        <v>13.84</v>
      </c>
      <c r="F16909" t="s">
        <v>4295</v>
      </c>
      <c r="G16909" t="s">
        <v>4296</v>
      </c>
      <c r="H16909" t="s">
        <v>4297</v>
      </c>
      <c r="I16909" t="s">
        <v>20643</v>
      </c>
      <c r="J16909" t="s">
        <v>378</v>
      </c>
      <c r="K16909">
        <v>4857</v>
      </c>
      <c r="L16909">
        <v>1516958242</v>
      </c>
    </row>
    <row r="16910" spans="1:12" x14ac:dyDescent="0.45">
      <c r="A16910" t="str">
        <f t="shared" si="264"/>
        <v>Or ‘Aqiva, Haifa, Israel</v>
      </c>
      <c r="B16910" t="s">
        <v>20644</v>
      </c>
      <c r="C16910" t="s">
        <v>20645</v>
      </c>
      <c r="D16910">
        <v>32.5</v>
      </c>
      <c r="E16910">
        <v>34.916699999999999</v>
      </c>
      <c r="F16910" t="s">
        <v>369</v>
      </c>
      <c r="G16910" t="s">
        <v>370</v>
      </c>
      <c r="H16910" t="s">
        <v>371</v>
      </c>
      <c r="I16910" t="s">
        <v>11591</v>
      </c>
      <c r="K16910">
        <v>17759</v>
      </c>
      <c r="L16910">
        <v>1376081727</v>
      </c>
    </row>
    <row r="16911" spans="1:12" x14ac:dyDescent="0.45">
      <c r="A16911" t="str">
        <f t="shared" si="264"/>
        <v>Oradea, Bihor, Romania</v>
      </c>
      <c r="B16911" t="s">
        <v>20646</v>
      </c>
      <c r="C16911" t="s">
        <v>20646</v>
      </c>
      <c r="D16911">
        <v>47.072200000000002</v>
      </c>
      <c r="E16911">
        <v>21.921099999999999</v>
      </c>
      <c r="F16911" t="s">
        <v>665</v>
      </c>
      <c r="G16911" t="s">
        <v>666</v>
      </c>
      <c r="H16911" t="s">
        <v>667</v>
      </c>
      <c r="I16911" t="s">
        <v>1510</v>
      </c>
      <c r="J16911" t="s">
        <v>378</v>
      </c>
      <c r="K16911">
        <v>196367</v>
      </c>
      <c r="L16911">
        <v>1642066626</v>
      </c>
    </row>
    <row r="16912" spans="1:12" x14ac:dyDescent="0.45">
      <c r="A16912" t="str">
        <f t="shared" si="264"/>
        <v>Oradell, New Jersey, United States</v>
      </c>
      <c r="B16912" t="s">
        <v>20647</v>
      </c>
      <c r="C16912" t="s">
        <v>20647</v>
      </c>
      <c r="D16912">
        <v>40.956200000000003</v>
      </c>
      <c r="E16912">
        <v>-74.031400000000005</v>
      </c>
      <c r="F16912" t="s">
        <v>530</v>
      </c>
      <c r="G16912" t="s">
        <v>531</v>
      </c>
      <c r="H16912" t="s">
        <v>532</v>
      </c>
      <c r="I16912" t="s">
        <v>587</v>
      </c>
      <c r="K16912">
        <v>8131</v>
      </c>
      <c r="L16912">
        <v>1840000914</v>
      </c>
    </row>
    <row r="16913" spans="1:12" x14ac:dyDescent="0.45">
      <c r="A16913" t="str">
        <f t="shared" si="264"/>
        <v>Oral, Batys Qazaqstan, Kazakhstan</v>
      </c>
      <c r="B16913" t="s">
        <v>20648</v>
      </c>
      <c r="C16913" t="s">
        <v>20648</v>
      </c>
      <c r="D16913">
        <v>51.2333</v>
      </c>
      <c r="E16913">
        <v>51.366700000000002</v>
      </c>
      <c r="F16913" t="s">
        <v>1182</v>
      </c>
      <c r="G16913" t="s">
        <v>1183</v>
      </c>
      <c r="H16913" t="s">
        <v>1184</v>
      </c>
      <c r="I16913" t="s">
        <v>1185</v>
      </c>
      <c r="J16913" t="s">
        <v>378</v>
      </c>
      <c r="K16913">
        <v>271900</v>
      </c>
      <c r="L16913">
        <v>1398593972</v>
      </c>
    </row>
    <row r="16914" spans="1:12" x14ac:dyDescent="0.45">
      <c r="A16914" t="str">
        <f t="shared" si="264"/>
        <v>Oran, Oran, Algeria</v>
      </c>
      <c r="B16914" t="s">
        <v>20649</v>
      </c>
      <c r="C16914" t="s">
        <v>20649</v>
      </c>
      <c r="D16914">
        <v>35.696899999999999</v>
      </c>
      <c r="E16914">
        <v>-0.6331</v>
      </c>
      <c r="F16914" t="s">
        <v>486</v>
      </c>
      <c r="G16914" t="s">
        <v>487</v>
      </c>
      <c r="H16914" t="s">
        <v>488</v>
      </c>
      <c r="I16914" t="s">
        <v>20649</v>
      </c>
      <c r="J16914" t="s">
        <v>378</v>
      </c>
      <c r="K16914">
        <v>852000</v>
      </c>
      <c r="L16914">
        <v>1012126319</v>
      </c>
    </row>
    <row r="16915" spans="1:12" x14ac:dyDescent="0.45">
      <c r="A16915" t="str">
        <f t="shared" si="264"/>
        <v>Orange, California, United States</v>
      </c>
      <c r="B16915" t="s">
        <v>20650</v>
      </c>
      <c r="C16915" t="s">
        <v>20650</v>
      </c>
      <c r="D16915">
        <v>33.803800000000003</v>
      </c>
      <c r="E16915">
        <v>-117.8218</v>
      </c>
      <c r="F16915" t="s">
        <v>530</v>
      </c>
      <c r="G16915" t="s">
        <v>531</v>
      </c>
      <c r="H16915" t="s">
        <v>532</v>
      </c>
      <c r="I16915" t="s">
        <v>754</v>
      </c>
      <c r="K16915">
        <v>138669</v>
      </c>
      <c r="L16915">
        <v>1840020582</v>
      </c>
    </row>
    <row r="16916" spans="1:12" x14ac:dyDescent="0.45">
      <c r="A16916" t="str">
        <f t="shared" si="264"/>
        <v>Orange, New South Wales, Australia</v>
      </c>
      <c r="B16916" t="s">
        <v>20650</v>
      </c>
      <c r="C16916" t="s">
        <v>20650</v>
      </c>
      <c r="D16916">
        <v>-33.283299999999997</v>
      </c>
      <c r="E16916">
        <v>149.1</v>
      </c>
      <c r="F16916" t="s">
        <v>830</v>
      </c>
      <c r="G16916" t="s">
        <v>831</v>
      </c>
      <c r="H16916" t="s">
        <v>832</v>
      </c>
      <c r="I16916" t="s">
        <v>1454</v>
      </c>
      <c r="K16916">
        <v>40493</v>
      </c>
      <c r="L16916">
        <v>1036760396</v>
      </c>
    </row>
    <row r="16917" spans="1:12" x14ac:dyDescent="0.45">
      <c r="A16917" t="str">
        <f t="shared" si="264"/>
        <v>Orange, Provence-Alpes-Côte d’Azur, France</v>
      </c>
      <c r="B16917" t="s">
        <v>20650</v>
      </c>
      <c r="C16917" t="s">
        <v>20650</v>
      </c>
      <c r="D16917">
        <v>44.138300000000001</v>
      </c>
      <c r="E16917">
        <v>4.8097000000000003</v>
      </c>
      <c r="F16917" t="s">
        <v>526</v>
      </c>
      <c r="G16917" t="s">
        <v>527</v>
      </c>
      <c r="H16917" t="s">
        <v>528</v>
      </c>
      <c r="I16917" t="s">
        <v>1081</v>
      </c>
      <c r="K16917">
        <v>28919</v>
      </c>
      <c r="L16917">
        <v>1250367364</v>
      </c>
    </row>
    <row r="16918" spans="1:12" x14ac:dyDescent="0.45">
      <c r="A16918" t="str">
        <f t="shared" si="264"/>
        <v>Orange, Texas, United States</v>
      </c>
      <c r="B16918" t="s">
        <v>20650</v>
      </c>
      <c r="C16918" t="s">
        <v>20650</v>
      </c>
      <c r="D16918">
        <v>30.120999999999999</v>
      </c>
      <c r="E16918">
        <v>-93.761600000000001</v>
      </c>
      <c r="F16918" t="s">
        <v>530</v>
      </c>
      <c r="G16918" t="s">
        <v>531</v>
      </c>
      <c r="H16918" t="s">
        <v>532</v>
      </c>
      <c r="I16918" t="s">
        <v>610</v>
      </c>
      <c r="K16918">
        <v>18118</v>
      </c>
      <c r="L16918">
        <v>1840020910</v>
      </c>
    </row>
    <row r="16919" spans="1:12" x14ac:dyDescent="0.45">
      <c r="A16919" t="str">
        <f t="shared" si="264"/>
        <v>Orange, Connecticut, United States</v>
      </c>
      <c r="B16919" t="s">
        <v>20650</v>
      </c>
      <c r="C16919" t="s">
        <v>20650</v>
      </c>
      <c r="D16919">
        <v>41.282699999999998</v>
      </c>
      <c r="E16919">
        <v>-73.027199999999993</v>
      </c>
      <c r="F16919" t="s">
        <v>530</v>
      </c>
      <c r="G16919" t="s">
        <v>531</v>
      </c>
      <c r="H16919" t="s">
        <v>532</v>
      </c>
      <c r="I16919" t="s">
        <v>2109</v>
      </c>
      <c r="K16919">
        <v>13937</v>
      </c>
      <c r="L16919">
        <v>1840035528</v>
      </c>
    </row>
    <row r="16920" spans="1:12" x14ac:dyDescent="0.45">
      <c r="A16920" t="str">
        <f t="shared" si="264"/>
        <v>Orange, Massachusetts, United States</v>
      </c>
      <c r="B16920" t="s">
        <v>20650</v>
      </c>
      <c r="C16920" t="s">
        <v>20650</v>
      </c>
      <c r="D16920">
        <v>42.6066</v>
      </c>
      <c r="E16920">
        <v>-72.293099999999995</v>
      </c>
      <c r="F16920" t="s">
        <v>530</v>
      </c>
      <c r="G16920" t="s">
        <v>531</v>
      </c>
      <c r="H16920" t="s">
        <v>532</v>
      </c>
      <c r="I16920" t="s">
        <v>621</v>
      </c>
      <c r="K16920">
        <v>7682</v>
      </c>
      <c r="L16920">
        <v>1840053437</v>
      </c>
    </row>
    <row r="16921" spans="1:12" x14ac:dyDescent="0.45">
      <c r="A16921" t="str">
        <f t="shared" si="264"/>
        <v>Orange, Virginia, United States</v>
      </c>
      <c r="B16921" t="s">
        <v>20650</v>
      </c>
      <c r="C16921" t="s">
        <v>20650</v>
      </c>
      <c r="D16921">
        <v>38.248600000000003</v>
      </c>
      <c r="E16921">
        <v>-78.112700000000004</v>
      </c>
      <c r="F16921" t="s">
        <v>530</v>
      </c>
      <c r="G16921" t="s">
        <v>531</v>
      </c>
      <c r="H16921" t="s">
        <v>532</v>
      </c>
      <c r="I16921" t="s">
        <v>618</v>
      </c>
      <c r="K16921">
        <v>5291</v>
      </c>
      <c r="L16921">
        <v>1840006268</v>
      </c>
    </row>
    <row r="16922" spans="1:12" x14ac:dyDescent="0.45">
      <c r="A16922" t="str">
        <f t="shared" si="264"/>
        <v>Orange Beach, Alabama, United States</v>
      </c>
      <c r="B16922" t="s">
        <v>20651</v>
      </c>
      <c r="C16922" t="s">
        <v>20651</v>
      </c>
      <c r="D16922">
        <v>30.2941</v>
      </c>
      <c r="E16922">
        <v>-87.585099999999997</v>
      </c>
      <c r="F16922" t="s">
        <v>530</v>
      </c>
      <c r="G16922" t="s">
        <v>531</v>
      </c>
      <c r="H16922" t="s">
        <v>532</v>
      </c>
      <c r="I16922" t="s">
        <v>1371</v>
      </c>
      <c r="K16922">
        <v>6235</v>
      </c>
      <c r="L16922">
        <v>1840014980</v>
      </c>
    </row>
    <row r="16923" spans="1:12" x14ac:dyDescent="0.45">
      <c r="A16923" t="str">
        <f t="shared" si="264"/>
        <v>Orange City, Florida, United States</v>
      </c>
      <c r="B16923" t="s">
        <v>20652</v>
      </c>
      <c r="C16923" t="s">
        <v>20652</v>
      </c>
      <c r="D16923">
        <v>28.934699999999999</v>
      </c>
      <c r="E16923">
        <v>-81.2881</v>
      </c>
      <c r="F16923" t="s">
        <v>530</v>
      </c>
      <c r="G16923" t="s">
        <v>531</v>
      </c>
      <c r="H16923" t="s">
        <v>532</v>
      </c>
      <c r="I16923" t="s">
        <v>1378</v>
      </c>
      <c r="K16923">
        <v>12335</v>
      </c>
      <c r="L16923">
        <v>1840015075</v>
      </c>
    </row>
    <row r="16924" spans="1:12" x14ac:dyDescent="0.45">
      <c r="A16924" t="str">
        <f t="shared" si="264"/>
        <v>Orange City, Iowa, United States</v>
      </c>
      <c r="B16924" t="s">
        <v>20652</v>
      </c>
      <c r="C16924" t="s">
        <v>20652</v>
      </c>
      <c r="D16924">
        <v>43.002299999999998</v>
      </c>
      <c r="E16924">
        <v>-96.056600000000003</v>
      </c>
      <c r="F16924" t="s">
        <v>530</v>
      </c>
      <c r="G16924" t="s">
        <v>531</v>
      </c>
      <c r="H16924" t="s">
        <v>532</v>
      </c>
      <c r="I16924" t="s">
        <v>1552</v>
      </c>
      <c r="K16924">
        <v>7044</v>
      </c>
      <c r="L16924">
        <v>1840009044</v>
      </c>
    </row>
    <row r="16925" spans="1:12" x14ac:dyDescent="0.45">
      <c r="A16925" t="str">
        <f t="shared" si="264"/>
        <v>Orange Cove, California, United States</v>
      </c>
      <c r="B16925" t="s">
        <v>20653</v>
      </c>
      <c r="C16925" t="s">
        <v>20653</v>
      </c>
      <c r="D16925">
        <v>36.621099999999998</v>
      </c>
      <c r="E16925">
        <v>-119.3188</v>
      </c>
      <c r="F16925" t="s">
        <v>530</v>
      </c>
      <c r="G16925" t="s">
        <v>531</v>
      </c>
      <c r="H16925" t="s">
        <v>532</v>
      </c>
      <c r="I16925" t="s">
        <v>754</v>
      </c>
      <c r="K16925">
        <v>11059</v>
      </c>
      <c r="L16925">
        <v>1840020322</v>
      </c>
    </row>
    <row r="16926" spans="1:12" x14ac:dyDescent="0.45">
      <c r="A16926" t="str">
        <f t="shared" si="264"/>
        <v>Orange Lake, New York, United States</v>
      </c>
      <c r="B16926" t="s">
        <v>20654</v>
      </c>
      <c r="C16926" t="s">
        <v>20654</v>
      </c>
      <c r="D16926">
        <v>41.5319</v>
      </c>
      <c r="E16926">
        <v>-74.093599999999995</v>
      </c>
      <c r="F16926" t="s">
        <v>530</v>
      </c>
      <c r="G16926" t="s">
        <v>531</v>
      </c>
      <c r="H16926" t="s">
        <v>532</v>
      </c>
      <c r="I16926" t="s">
        <v>803</v>
      </c>
      <c r="K16926">
        <v>6348</v>
      </c>
      <c r="L16926">
        <v>1840004859</v>
      </c>
    </row>
    <row r="16927" spans="1:12" x14ac:dyDescent="0.45">
      <c r="A16927" t="str">
        <f t="shared" si="264"/>
        <v>Orange Park, Florida, United States</v>
      </c>
      <c r="B16927" t="s">
        <v>20655</v>
      </c>
      <c r="C16927" t="s">
        <v>20655</v>
      </c>
      <c r="D16927">
        <v>30.1706</v>
      </c>
      <c r="E16927">
        <v>-81.704099999999997</v>
      </c>
      <c r="F16927" t="s">
        <v>530</v>
      </c>
      <c r="G16927" t="s">
        <v>531</v>
      </c>
      <c r="H16927" t="s">
        <v>532</v>
      </c>
      <c r="I16927" t="s">
        <v>1378</v>
      </c>
      <c r="K16927">
        <v>8824</v>
      </c>
      <c r="L16927">
        <v>1840017206</v>
      </c>
    </row>
    <row r="16928" spans="1:12" x14ac:dyDescent="0.45">
      <c r="A16928" t="str">
        <f t="shared" si="264"/>
        <v>Orange Walk, Orange Walk, Belize</v>
      </c>
      <c r="B16928" t="s">
        <v>20656</v>
      </c>
      <c r="C16928" t="s">
        <v>20656</v>
      </c>
      <c r="D16928">
        <v>18.074999999999999</v>
      </c>
      <c r="E16928">
        <v>-88.558300000000003</v>
      </c>
      <c r="F16928" t="s">
        <v>4031</v>
      </c>
      <c r="G16928" t="s">
        <v>4032</v>
      </c>
      <c r="H16928" t="s">
        <v>4033</v>
      </c>
      <c r="I16928" t="s">
        <v>20656</v>
      </c>
      <c r="J16928" t="s">
        <v>378</v>
      </c>
      <c r="K16928">
        <v>18000</v>
      </c>
      <c r="L16928">
        <v>1084547220</v>
      </c>
    </row>
    <row r="16929" spans="1:12" x14ac:dyDescent="0.45">
      <c r="A16929" t="str">
        <f t="shared" si="264"/>
        <v>Orangeburg, South Carolina, United States</v>
      </c>
      <c r="B16929" t="s">
        <v>20657</v>
      </c>
      <c r="C16929" t="s">
        <v>20657</v>
      </c>
      <c r="D16929">
        <v>33.492800000000003</v>
      </c>
      <c r="E16929">
        <v>-80.867000000000004</v>
      </c>
      <c r="F16929" t="s">
        <v>530</v>
      </c>
      <c r="G16929" t="s">
        <v>531</v>
      </c>
      <c r="H16929" t="s">
        <v>532</v>
      </c>
      <c r="I16929" t="s">
        <v>534</v>
      </c>
      <c r="K16929">
        <v>30365</v>
      </c>
      <c r="L16929">
        <v>1840014812</v>
      </c>
    </row>
    <row r="16930" spans="1:12" x14ac:dyDescent="0.45">
      <c r="A16930" t="str">
        <f t="shared" si="264"/>
        <v>Orangetown, New York, United States</v>
      </c>
      <c r="B16930" t="s">
        <v>20658</v>
      </c>
      <c r="C16930" t="s">
        <v>20658</v>
      </c>
      <c r="D16930">
        <v>41.052599999999998</v>
      </c>
      <c r="E16930">
        <v>-73.947500000000005</v>
      </c>
      <c r="F16930" t="s">
        <v>530</v>
      </c>
      <c r="G16930" t="s">
        <v>531</v>
      </c>
      <c r="H16930" t="s">
        <v>532</v>
      </c>
      <c r="I16930" t="s">
        <v>803</v>
      </c>
      <c r="K16930">
        <v>50046</v>
      </c>
      <c r="L16930">
        <v>1840087755</v>
      </c>
    </row>
    <row r="16931" spans="1:12" x14ac:dyDescent="0.45">
      <c r="A16931" t="str">
        <f t="shared" si="264"/>
        <v>Orangevale, California, United States</v>
      </c>
      <c r="B16931" t="s">
        <v>20659</v>
      </c>
      <c r="C16931" t="s">
        <v>20659</v>
      </c>
      <c r="D16931">
        <v>38.688099999999999</v>
      </c>
      <c r="E16931">
        <v>-121.2209</v>
      </c>
      <c r="F16931" t="s">
        <v>530</v>
      </c>
      <c r="G16931" t="s">
        <v>531</v>
      </c>
      <c r="H16931" t="s">
        <v>532</v>
      </c>
      <c r="I16931" t="s">
        <v>754</v>
      </c>
      <c r="K16931">
        <v>34757</v>
      </c>
      <c r="L16931">
        <v>1840018842</v>
      </c>
    </row>
    <row r="16932" spans="1:12" x14ac:dyDescent="0.45">
      <c r="A16932" t="str">
        <f t="shared" si="264"/>
        <v>Orangeville, Ontario, Canada</v>
      </c>
      <c r="B16932" t="s">
        <v>20660</v>
      </c>
      <c r="C16932" t="s">
        <v>20660</v>
      </c>
      <c r="D16932">
        <v>43.916699999999999</v>
      </c>
      <c r="E16932">
        <v>-80.116699999999994</v>
      </c>
      <c r="F16932" t="s">
        <v>541</v>
      </c>
      <c r="G16932" t="s">
        <v>542</v>
      </c>
      <c r="H16932" t="s">
        <v>543</v>
      </c>
      <c r="I16932" t="s">
        <v>857</v>
      </c>
      <c r="K16932">
        <v>30734</v>
      </c>
      <c r="L16932">
        <v>1124566061</v>
      </c>
    </row>
    <row r="16933" spans="1:12" x14ac:dyDescent="0.45">
      <c r="A16933" t="str">
        <f t="shared" si="264"/>
        <v>Oranienbaum, Saxony-Anhalt, Germany</v>
      </c>
      <c r="B16933" t="s">
        <v>20661</v>
      </c>
      <c r="C16933" t="s">
        <v>20661</v>
      </c>
      <c r="D16933">
        <v>51.803600000000003</v>
      </c>
      <c r="E16933">
        <v>12.4064</v>
      </c>
      <c r="F16933" t="s">
        <v>441</v>
      </c>
      <c r="G16933" t="s">
        <v>442</v>
      </c>
      <c r="H16933" t="s">
        <v>443</v>
      </c>
      <c r="I16933" t="s">
        <v>1614</v>
      </c>
      <c r="K16933">
        <v>8344</v>
      </c>
      <c r="L16933">
        <v>1276228283</v>
      </c>
    </row>
    <row r="16934" spans="1:12" x14ac:dyDescent="0.45">
      <c r="A16934" t="str">
        <f t="shared" si="264"/>
        <v>Oranienburg, Brandenburg, Germany</v>
      </c>
      <c r="B16934" t="s">
        <v>20662</v>
      </c>
      <c r="C16934" t="s">
        <v>20662</v>
      </c>
      <c r="D16934">
        <v>52.754399999999997</v>
      </c>
      <c r="E16934">
        <v>13.2369</v>
      </c>
      <c r="F16934" t="s">
        <v>441</v>
      </c>
      <c r="G16934" t="s">
        <v>442</v>
      </c>
      <c r="H16934" t="s">
        <v>443</v>
      </c>
      <c r="I16934" t="s">
        <v>1719</v>
      </c>
      <c r="J16934" t="s">
        <v>366</v>
      </c>
      <c r="K16934">
        <v>44512</v>
      </c>
      <c r="L16934">
        <v>1276677137</v>
      </c>
    </row>
    <row r="16935" spans="1:12" x14ac:dyDescent="0.45">
      <c r="A16935" t="str">
        <f t="shared" si="264"/>
        <v>Oranjemund, //Karas, Namibia</v>
      </c>
      <c r="B16935" t="s">
        <v>20663</v>
      </c>
      <c r="C16935" t="s">
        <v>20663</v>
      </c>
      <c r="D16935">
        <v>-28.55</v>
      </c>
      <c r="E16935">
        <v>16.433299999999999</v>
      </c>
      <c r="F16935" t="s">
        <v>4295</v>
      </c>
      <c r="G16935" t="s">
        <v>4296</v>
      </c>
      <c r="H16935" t="s">
        <v>4297</v>
      </c>
      <c r="I16935" t="s">
        <v>4298</v>
      </c>
      <c r="K16935">
        <v>3900</v>
      </c>
      <c r="L16935">
        <v>1516991599</v>
      </c>
    </row>
    <row r="16936" spans="1:12" x14ac:dyDescent="0.45">
      <c r="A16936" t="str">
        <f t="shared" si="264"/>
        <v>Oranjestad, , Aruba</v>
      </c>
      <c r="B16936" t="s">
        <v>20664</v>
      </c>
      <c r="C16936" t="s">
        <v>20664</v>
      </c>
      <c r="D16936">
        <v>12.518599999999999</v>
      </c>
      <c r="E16936">
        <v>-70.035799999999995</v>
      </c>
      <c r="F16936" t="s">
        <v>20665</v>
      </c>
      <c r="G16936" t="s">
        <v>20666</v>
      </c>
      <c r="H16936" t="s">
        <v>20667</v>
      </c>
      <c r="K16936">
        <v>34980</v>
      </c>
      <c r="L16936">
        <v>1533513057</v>
      </c>
    </row>
    <row r="16937" spans="1:12" x14ac:dyDescent="0.45">
      <c r="A16937" t="str">
        <f t="shared" si="264"/>
        <v>Oranjestad, , Netherlands</v>
      </c>
      <c r="B16937" t="s">
        <v>20664</v>
      </c>
      <c r="C16937" t="s">
        <v>20664</v>
      </c>
      <c r="D16937">
        <v>17.4817</v>
      </c>
      <c r="E16937">
        <v>-62.9831</v>
      </c>
      <c r="F16937" t="s">
        <v>430</v>
      </c>
      <c r="G16937" t="s">
        <v>431</v>
      </c>
      <c r="H16937" t="s">
        <v>432</v>
      </c>
      <c r="J16937" t="s">
        <v>378</v>
      </c>
      <c r="L16937">
        <v>1528346417</v>
      </c>
    </row>
    <row r="16938" spans="1:12" x14ac:dyDescent="0.45">
      <c r="A16938" t="str">
        <f t="shared" si="264"/>
        <v>Oraviţa, Caraş-Severin, Romania</v>
      </c>
      <c r="B16938" t="s">
        <v>20668</v>
      </c>
      <c r="C16938" t="s">
        <v>20669</v>
      </c>
      <c r="D16938">
        <v>45.033299999999997</v>
      </c>
      <c r="E16938">
        <v>21.683299999999999</v>
      </c>
      <c r="F16938" t="s">
        <v>665</v>
      </c>
      <c r="G16938" t="s">
        <v>666</v>
      </c>
      <c r="H16938" t="s">
        <v>667</v>
      </c>
      <c r="I16938" t="s">
        <v>2040</v>
      </c>
      <c r="K16938">
        <v>11382</v>
      </c>
      <c r="L16938">
        <v>1642696824</v>
      </c>
    </row>
    <row r="16939" spans="1:12" x14ac:dyDescent="0.45">
      <c r="A16939" t="str">
        <f t="shared" si="264"/>
        <v>Orchard Homes, Montana, United States</v>
      </c>
      <c r="B16939" t="s">
        <v>20670</v>
      </c>
      <c r="C16939" t="s">
        <v>20670</v>
      </c>
      <c r="D16939">
        <v>46.855899999999998</v>
      </c>
      <c r="E16939">
        <v>-114.0778</v>
      </c>
      <c r="F16939" t="s">
        <v>530</v>
      </c>
      <c r="G16939" t="s">
        <v>531</v>
      </c>
      <c r="H16939" t="s">
        <v>532</v>
      </c>
      <c r="I16939" t="s">
        <v>1919</v>
      </c>
      <c r="K16939">
        <v>5859</v>
      </c>
      <c r="L16939">
        <v>1840032750</v>
      </c>
    </row>
    <row r="16940" spans="1:12" x14ac:dyDescent="0.45">
      <c r="A16940" t="str">
        <f t="shared" si="264"/>
        <v>Orchard Mesa, Colorado, United States</v>
      </c>
      <c r="B16940" t="s">
        <v>20671</v>
      </c>
      <c r="C16940" t="s">
        <v>20671</v>
      </c>
      <c r="D16940">
        <v>39.036299999999997</v>
      </c>
      <c r="E16940">
        <v>-108.51690000000001</v>
      </c>
      <c r="F16940" t="s">
        <v>530</v>
      </c>
      <c r="G16940" t="s">
        <v>531</v>
      </c>
      <c r="H16940" t="s">
        <v>532</v>
      </c>
      <c r="I16940" t="s">
        <v>1071</v>
      </c>
      <c r="K16940">
        <v>6601</v>
      </c>
      <c r="L16940">
        <v>1840018811</v>
      </c>
    </row>
    <row r="16941" spans="1:12" x14ac:dyDescent="0.45">
      <c r="A16941" t="str">
        <f t="shared" si="264"/>
        <v>Orchard Park, New York, United States</v>
      </c>
      <c r="B16941" t="s">
        <v>20672</v>
      </c>
      <c r="C16941" t="s">
        <v>20672</v>
      </c>
      <c r="D16941">
        <v>42.7517</v>
      </c>
      <c r="E16941">
        <v>-78.745500000000007</v>
      </c>
      <c r="F16941" t="s">
        <v>530</v>
      </c>
      <c r="G16941" t="s">
        <v>531</v>
      </c>
      <c r="H16941" t="s">
        <v>532</v>
      </c>
      <c r="I16941" t="s">
        <v>803</v>
      </c>
      <c r="K16941">
        <v>29463</v>
      </c>
      <c r="L16941">
        <v>1840004389</v>
      </c>
    </row>
    <row r="16942" spans="1:12" x14ac:dyDescent="0.45">
      <c r="A16942" t="str">
        <f t="shared" si="264"/>
        <v>Orchards, Washington, United States</v>
      </c>
      <c r="B16942" t="s">
        <v>20673</v>
      </c>
      <c r="C16942" t="s">
        <v>20673</v>
      </c>
      <c r="D16942">
        <v>45.689</v>
      </c>
      <c r="E16942">
        <v>-122.53060000000001</v>
      </c>
      <c r="F16942" t="s">
        <v>530</v>
      </c>
      <c r="G16942" t="s">
        <v>531</v>
      </c>
      <c r="H16942" t="s">
        <v>532</v>
      </c>
      <c r="I16942" t="s">
        <v>585</v>
      </c>
      <c r="K16942">
        <v>23020</v>
      </c>
      <c r="L16942">
        <v>1840018519</v>
      </c>
    </row>
    <row r="16943" spans="1:12" x14ac:dyDescent="0.45">
      <c r="A16943" t="str">
        <f t="shared" si="264"/>
        <v>Orchha, Madhya Pradesh, India</v>
      </c>
      <c r="B16943" t="s">
        <v>20674</v>
      </c>
      <c r="C16943" t="s">
        <v>20674</v>
      </c>
      <c r="D16943">
        <v>25.35</v>
      </c>
      <c r="E16943">
        <v>78.64</v>
      </c>
      <c r="F16943" t="s">
        <v>626</v>
      </c>
      <c r="G16943" t="s">
        <v>627</v>
      </c>
      <c r="H16943" t="s">
        <v>628</v>
      </c>
      <c r="I16943" t="s">
        <v>4310</v>
      </c>
      <c r="K16943">
        <v>11511</v>
      </c>
      <c r="L16943">
        <v>1356593159</v>
      </c>
    </row>
    <row r="16944" spans="1:12" x14ac:dyDescent="0.45">
      <c r="A16944" t="str">
        <f t="shared" si="264"/>
        <v>Orchomenós, Stereá Elláda, Greece</v>
      </c>
      <c r="B16944" t="s">
        <v>20675</v>
      </c>
      <c r="C16944" t="s">
        <v>20676</v>
      </c>
      <c r="D16944">
        <v>38.493299999999998</v>
      </c>
      <c r="E16944">
        <v>22.974900000000002</v>
      </c>
      <c r="F16944" t="s">
        <v>928</v>
      </c>
      <c r="G16944" t="s">
        <v>929</v>
      </c>
      <c r="H16944" t="s">
        <v>930</v>
      </c>
      <c r="I16944" t="s">
        <v>1838</v>
      </c>
      <c r="J16944" t="s">
        <v>366</v>
      </c>
      <c r="K16944">
        <v>5238</v>
      </c>
      <c r="L16944">
        <v>1300927153</v>
      </c>
    </row>
    <row r="16945" spans="1:12" x14ac:dyDescent="0.45">
      <c r="A16945" t="str">
        <f t="shared" si="264"/>
        <v>Orcutt, California, United States</v>
      </c>
      <c r="B16945" t="s">
        <v>20677</v>
      </c>
      <c r="C16945" t="s">
        <v>20677</v>
      </c>
      <c r="D16945">
        <v>34.866799999999998</v>
      </c>
      <c r="E16945">
        <v>-120.4269</v>
      </c>
      <c r="F16945" t="s">
        <v>530</v>
      </c>
      <c r="G16945" t="s">
        <v>531</v>
      </c>
      <c r="H16945" t="s">
        <v>532</v>
      </c>
      <c r="I16945" t="s">
        <v>754</v>
      </c>
      <c r="K16945">
        <v>30493</v>
      </c>
      <c r="L16945">
        <v>1840019183</v>
      </c>
    </row>
    <row r="16946" spans="1:12" x14ac:dyDescent="0.45">
      <c r="A16946" t="str">
        <f t="shared" si="264"/>
        <v>Ordino, Ordino, Andorra</v>
      </c>
      <c r="B16946" t="s">
        <v>20678</v>
      </c>
      <c r="C16946" t="s">
        <v>20678</v>
      </c>
      <c r="D16946">
        <v>42.555</v>
      </c>
      <c r="E16946">
        <v>1.5330999999999999</v>
      </c>
      <c r="F16946" t="s">
        <v>1983</v>
      </c>
      <c r="G16946" t="s">
        <v>1984</v>
      </c>
      <c r="H16946" t="s">
        <v>1985</v>
      </c>
      <c r="I16946" t="s">
        <v>20678</v>
      </c>
      <c r="J16946" t="s">
        <v>378</v>
      </c>
      <c r="L16946">
        <v>1020655238</v>
      </c>
    </row>
    <row r="16947" spans="1:12" x14ac:dyDescent="0.45">
      <c r="A16947" t="str">
        <f t="shared" si="264"/>
        <v>Ordu, Ordu, Turkey</v>
      </c>
      <c r="B16947" t="s">
        <v>20679</v>
      </c>
      <c r="C16947" t="s">
        <v>20679</v>
      </c>
      <c r="D16947">
        <v>40.9833</v>
      </c>
      <c r="E16947">
        <v>37.883299999999998</v>
      </c>
      <c r="F16947" t="s">
        <v>806</v>
      </c>
      <c r="G16947" t="s">
        <v>807</v>
      </c>
      <c r="H16947" t="s">
        <v>808</v>
      </c>
      <c r="I16947" t="s">
        <v>20679</v>
      </c>
      <c r="J16947" t="s">
        <v>378</v>
      </c>
      <c r="K16947">
        <v>155117</v>
      </c>
      <c r="L16947">
        <v>1792540951</v>
      </c>
    </row>
    <row r="16948" spans="1:12" x14ac:dyDescent="0.45">
      <c r="A16948" t="str">
        <f t="shared" si="264"/>
        <v>Ordubad, Ordubad, Azerbaijan</v>
      </c>
      <c r="B16948" t="s">
        <v>20680</v>
      </c>
      <c r="C16948" t="s">
        <v>20680</v>
      </c>
      <c r="D16948">
        <v>38.904699999999998</v>
      </c>
      <c r="E16948">
        <v>46.023099999999999</v>
      </c>
      <c r="F16948" t="s">
        <v>906</v>
      </c>
      <c r="G16948" t="s">
        <v>907</v>
      </c>
      <c r="H16948" t="s">
        <v>908</v>
      </c>
      <c r="I16948" t="s">
        <v>20680</v>
      </c>
      <c r="J16948" t="s">
        <v>378</v>
      </c>
      <c r="K16948">
        <v>10372</v>
      </c>
      <c r="L16948">
        <v>1031853196</v>
      </c>
    </row>
    <row r="16949" spans="1:12" x14ac:dyDescent="0.45">
      <c r="A16949" t="str">
        <f t="shared" si="264"/>
        <v>Ore, East Sussex, United Kingdom</v>
      </c>
      <c r="B16949" t="s">
        <v>20681</v>
      </c>
      <c r="C16949" t="s">
        <v>20681</v>
      </c>
      <c r="D16949">
        <v>50.872100000000003</v>
      </c>
      <c r="E16949">
        <v>0.60850000000000004</v>
      </c>
      <c r="F16949" t="s">
        <v>536</v>
      </c>
      <c r="G16949" t="s">
        <v>537</v>
      </c>
      <c r="H16949" t="s">
        <v>538</v>
      </c>
      <c r="I16949" t="s">
        <v>3777</v>
      </c>
      <c r="K16949">
        <v>5195</v>
      </c>
      <c r="L16949">
        <v>1826248211</v>
      </c>
    </row>
    <row r="16950" spans="1:12" x14ac:dyDescent="0.45">
      <c r="A16950" t="str">
        <f t="shared" si="264"/>
        <v>Örebro, Örebro, Sweden</v>
      </c>
      <c r="B16950" t="s">
        <v>20682</v>
      </c>
      <c r="C16950" t="s">
        <v>20683</v>
      </c>
      <c r="D16950">
        <v>59.2669</v>
      </c>
      <c r="E16950">
        <v>15.1965</v>
      </c>
      <c r="F16950" t="s">
        <v>4875</v>
      </c>
      <c r="G16950" t="s">
        <v>4876</v>
      </c>
      <c r="H16950" t="s">
        <v>4877</v>
      </c>
      <c r="I16950" t="s">
        <v>20682</v>
      </c>
      <c r="J16950" t="s">
        <v>378</v>
      </c>
      <c r="K16950">
        <v>125817</v>
      </c>
      <c r="L16950">
        <v>1752223019</v>
      </c>
    </row>
    <row r="16951" spans="1:12" x14ac:dyDescent="0.45">
      <c r="A16951" t="str">
        <f t="shared" si="264"/>
        <v>Oregon, Ohio, United States</v>
      </c>
      <c r="B16951" t="s">
        <v>1426</v>
      </c>
      <c r="C16951" t="s">
        <v>1426</v>
      </c>
      <c r="D16951">
        <v>41.652799999999999</v>
      </c>
      <c r="E16951">
        <v>-83.432199999999995</v>
      </c>
      <c r="F16951" t="s">
        <v>530</v>
      </c>
      <c r="G16951" t="s">
        <v>531</v>
      </c>
      <c r="H16951" t="s">
        <v>532</v>
      </c>
      <c r="I16951" t="s">
        <v>799</v>
      </c>
      <c r="K16951">
        <v>20055</v>
      </c>
      <c r="L16951">
        <v>1840000570</v>
      </c>
    </row>
    <row r="16952" spans="1:12" x14ac:dyDescent="0.45">
      <c r="A16952" t="str">
        <f t="shared" si="264"/>
        <v>Oregon, Wisconsin, United States</v>
      </c>
      <c r="B16952" t="s">
        <v>1426</v>
      </c>
      <c r="C16952" t="s">
        <v>1426</v>
      </c>
      <c r="D16952">
        <v>42.9253</v>
      </c>
      <c r="E16952">
        <v>-89.389200000000002</v>
      </c>
      <c r="F16952" t="s">
        <v>530</v>
      </c>
      <c r="G16952" t="s">
        <v>531</v>
      </c>
      <c r="H16952" t="s">
        <v>532</v>
      </c>
      <c r="I16952" t="s">
        <v>1611</v>
      </c>
      <c r="K16952">
        <v>12664</v>
      </c>
      <c r="L16952">
        <v>1840002922</v>
      </c>
    </row>
    <row r="16953" spans="1:12" x14ac:dyDescent="0.45">
      <c r="A16953" t="str">
        <f t="shared" si="264"/>
        <v>Oregon City, Oregon, United States</v>
      </c>
      <c r="B16953" t="s">
        <v>20684</v>
      </c>
      <c r="C16953" t="s">
        <v>20684</v>
      </c>
      <c r="D16953">
        <v>45.341500000000003</v>
      </c>
      <c r="E16953">
        <v>-122.59269999999999</v>
      </c>
      <c r="F16953" t="s">
        <v>530</v>
      </c>
      <c r="G16953" t="s">
        <v>531</v>
      </c>
      <c r="H16953" t="s">
        <v>532</v>
      </c>
      <c r="I16953" t="s">
        <v>1426</v>
      </c>
      <c r="K16953">
        <v>37339</v>
      </c>
      <c r="L16953">
        <v>1840019954</v>
      </c>
    </row>
    <row r="16954" spans="1:12" x14ac:dyDescent="0.45">
      <c r="A16954" t="str">
        <f t="shared" si="264"/>
        <v>Orekhovo-Zuyevo, Moskovskaya Oblast’, Russia</v>
      </c>
      <c r="B16954" t="s">
        <v>20685</v>
      </c>
      <c r="C16954" t="s">
        <v>20685</v>
      </c>
      <c r="D16954">
        <v>55.8</v>
      </c>
      <c r="E16954">
        <v>38.966700000000003</v>
      </c>
      <c r="F16954" t="s">
        <v>504</v>
      </c>
      <c r="G16954" t="s">
        <v>505</v>
      </c>
      <c r="H16954" t="s">
        <v>506</v>
      </c>
      <c r="I16954" t="s">
        <v>3224</v>
      </c>
      <c r="K16954">
        <v>118822</v>
      </c>
      <c r="L16954">
        <v>1643381342</v>
      </c>
    </row>
    <row r="16955" spans="1:12" x14ac:dyDescent="0.45">
      <c r="A16955" t="str">
        <f t="shared" si="264"/>
        <v>Orël, Orlovskaya Oblast’, Russia</v>
      </c>
      <c r="B16955" t="s">
        <v>20686</v>
      </c>
      <c r="C16955" t="s">
        <v>20687</v>
      </c>
      <c r="D16955">
        <v>52.968600000000002</v>
      </c>
      <c r="E16955">
        <v>36.069400000000002</v>
      </c>
      <c r="F16955" t="s">
        <v>504</v>
      </c>
      <c r="G16955" t="s">
        <v>505</v>
      </c>
      <c r="H16955" t="s">
        <v>506</v>
      </c>
      <c r="I16955" t="s">
        <v>4871</v>
      </c>
      <c r="J16955" t="s">
        <v>378</v>
      </c>
      <c r="K16955">
        <v>311625</v>
      </c>
      <c r="L16955">
        <v>1643703818</v>
      </c>
    </row>
    <row r="16956" spans="1:12" x14ac:dyDescent="0.45">
      <c r="A16956" t="str">
        <f t="shared" si="264"/>
        <v>Oreland, Pennsylvania, United States</v>
      </c>
      <c r="B16956" t="s">
        <v>20688</v>
      </c>
      <c r="C16956" t="s">
        <v>20688</v>
      </c>
      <c r="D16956">
        <v>40.114800000000002</v>
      </c>
      <c r="E16956">
        <v>-75.180099999999996</v>
      </c>
      <c r="F16956" t="s">
        <v>530</v>
      </c>
      <c r="G16956" t="s">
        <v>531</v>
      </c>
      <c r="H16956" t="s">
        <v>532</v>
      </c>
      <c r="I16956" t="s">
        <v>620</v>
      </c>
      <c r="K16956">
        <v>5827</v>
      </c>
      <c r="L16956">
        <v>1840005458</v>
      </c>
    </row>
    <row r="16957" spans="1:12" x14ac:dyDescent="0.45">
      <c r="A16957" t="str">
        <f t="shared" si="264"/>
        <v>Orem, Utah, United States</v>
      </c>
      <c r="B16957" t="s">
        <v>20689</v>
      </c>
      <c r="C16957" t="s">
        <v>20689</v>
      </c>
      <c r="D16957">
        <v>40.298299999999998</v>
      </c>
      <c r="E16957">
        <v>-111.6992</v>
      </c>
      <c r="F16957" t="s">
        <v>530</v>
      </c>
      <c r="G16957" t="s">
        <v>531</v>
      </c>
      <c r="H16957" t="s">
        <v>532</v>
      </c>
      <c r="I16957" t="s">
        <v>1667</v>
      </c>
      <c r="K16957">
        <v>97828</v>
      </c>
      <c r="L16957">
        <v>1840020171</v>
      </c>
    </row>
    <row r="16958" spans="1:12" x14ac:dyDescent="0.45">
      <c r="A16958" t="str">
        <f t="shared" si="264"/>
        <v>Orenburg, Orenburgskaya Oblast’, Russia</v>
      </c>
      <c r="B16958" t="s">
        <v>20690</v>
      </c>
      <c r="C16958" t="s">
        <v>20690</v>
      </c>
      <c r="D16958">
        <v>51.7667</v>
      </c>
      <c r="E16958">
        <v>55.1</v>
      </c>
      <c r="F16958" t="s">
        <v>504</v>
      </c>
      <c r="G16958" t="s">
        <v>505</v>
      </c>
      <c r="H16958" t="s">
        <v>506</v>
      </c>
      <c r="I16958" t="s">
        <v>553</v>
      </c>
      <c r="J16958" t="s">
        <v>378</v>
      </c>
      <c r="K16958">
        <v>564443</v>
      </c>
      <c r="L16958">
        <v>1643685056</v>
      </c>
    </row>
    <row r="16959" spans="1:12" x14ac:dyDescent="0.45">
      <c r="A16959" t="str">
        <f t="shared" si="264"/>
        <v>Orestiáda, Anatolikí Makedonía kai Thráki, Greece</v>
      </c>
      <c r="B16959" t="s">
        <v>20691</v>
      </c>
      <c r="C16959" t="s">
        <v>20692</v>
      </c>
      <c r="D16959">
        <v>41.5</v>
      </c>
      <c r="E16959">
        <v>26.533300000000001</v>
      </c>
      <c r="F16959" t="s">
        <v>928</v>
      </c>
      <c r="G16959" t="s">
        <v>929</v>
      </c>
      <c r="H16959" t="s">
        <v>930</v>
      </c>
      <c r="I16959" t="s">
        <v>1531</v>
      </c>
      <c r="J16959" t="s">
        <v>366</v>
      </c>
      <c r="K16959">
        <v>18426</v>
      </c>
      <c r="L16959">
        <v>1300874812</v>
      </c>
    </row>
    <row r="16960" spans="1:12" x14ac:dyDescent="0.45">
      <c r="A16960" t="str">
        <f t="shared" si="264"/>
        <v>Orhei, Orhei, Moldova</v>
      </c>
      <c r="B16960" t="s">
        <v>20693</v>
      </c>
      <c r="C16960" t="s">
        <v>20693</v>
      </c>
      <c r="D16960">
        <v>47.383099999999999</v>
      </c>
      <c r="E16960">
        <v>28.8231</v>
      </c>
      <c r="F16960" t="s">
        <v>2003</v>
      </c>
      <c r="G16960" t="s">
        <v>2004</v>
      </c>
      <c r="H16960" t="s">
        <v>2005</v>
      </c>
      <c r="I16960" t="s">
        <v>20693</v>
      </c>
      <c r="J16960" t="s">
        <v>378</v>
      </c>
      <c r="K16960">
        <v>21065</v>
      </c>
      <c r="L16960">
        <v>1498680500</v>
      </c>
    </row>
    <row r="16961" spans="1:12" x14ac:dyDescent="0.45">
      <c r="A16961" t="str">
        <f t="shared" si="264"/>
        <v>Orikhiv, Zaporiz’ka Oblast’, Ukraine</v>
      </c>
      <c r="B16961" t="s">
        <v>20694</v>
      </c>
      <c r="C16961" t="s">
        <v>20694</v>
      </c>
      <c r="D16961">
        <v>47.567700000000002</v>
      </c>
      <c r="E16961">
        <v>35.7849</v>
      </c>
      <c r="F16961" t="s">
        <v>1461</v>
      </c>
      <c r="G16961" t="s">
        <v>1462</v>
      </c>
      <c r="H16961" t="s">
        <v>1463</v>
      </c>
      <c r="I16961" t="s">
        <v>4207</v>
      </c>
      <c r="J16961" t="s">
        <v>366</v>
      </c>
      <c r="K16961">
        <v>14479</v>
      </c>
      <c r="L16961">
        <v>1804862588</v>
      </c>
    </row>
    <row r="16962" spans="1:12" x14ac:dyDescent="0.45">
      <c r="A16962" t="str">
        <f t="shared" si="264"/>
        <v>Orillia, Ontario, Canada</v>
      </c>
      <c r="B16962" t="s">
        <v>20695</v>
      </c>
      <c r="C16962" t="s">
        <v>20695</v>
      </c>
      <c r="D16962">
        <v>44.6</v>
      </c>
      <c r="E16962">
        <v>-79.416700000000006</v>
      </c>
      <c r="F16962" t="s">
        <v>541</v>
      </c>
      <c r="G16962" t="s">
        <v>542</v>
      </c>
      <c r="H16962" t="s">
        <v>543</v>
      </c>
      <c r="I16962" t="s">
        <v>857</v>
      </c>
      <c r="K16962">
        <v>31166</v>
      </c>
      <c r="L16962">
        <v>1124049830</v>
      </c>
    </row>
    <row r="16963" spans="1:12" x14ac:dyDescent="0.45">
      <c r="A16963" t="str">
        <f t="shared" ref="A16963:A17026" si="265">CONCATENATE(B16963,", ",I16963,", ",F16963)</f>
        <v>Orimattila, Päijät-Häme, Finland</v>
      </c>
      <c r="B16963" t="s">
        <v>20696</v>
      </c>
      <c r="C16963" t="s">
        <v>20696</v>
      </c>
      <c r="D16963">
        <v>60.804200000000002</v>
      </c>
      <c r="E16963">
        <v>25.7333</v>
      </c>
      <c r="F16963" t="s">
        <v>459</v>
      </c>
      <c r="G16963" t="s">
        <v>460</v>
      </c>
      <c r="H16963" t="s">
        <v>461</v>
      </c>
      <c r="I16963" t="s">
        <v>12030</v>
      </c>
      <c r="J16963" t="s">
        <v>366</v>
      </c>
      <c r="K16963">
        <v>16326</v>
      </c>
      <c r="L16963">
        <v>1246385500</v>
      </c>
    </row>
    <row r="16964" spans="1:12" x14ac:dyDescent="0.45">
      <c r="A16964" t="str">
        <f t="shared" si="265"/>
        <v>Orinda, California, United States</v>
      </c>
      <c r="B16964" t="s">
        <v>20697</v>
      </c>
      <c r="C16964" t="s">
        <v>20697</v>
      </c>
      <c r="D16964">
        <v>37.880800000000001</v>
      </c>
      <c r="E16964">
        <v>-122.17910000000001</v>
      </c>
      <c r="F16964" t="s">
        <v>530</v>
      </c>
      <c r="G16964" t="s">
        <v>531</v>
      </c>
      <c r="H16964" t="s">
        <v>532</v>
      </c>
      <c r="I16964" t="s">
        <v>754</v>
      </c>
      <c r="K16964">
        <v>19926</v>
      </c>
      <c r="L16964">
        <v>1840020280</v>
      </c>
    </row>
    <row r="16965" spans="1:12" x14ac:dyDescent="0.45">
      <c r="A16965" t="str">
        <f t="shared" si="265"/>
        <v>Orindiúva, São Paulo, Brazil</v>
      </c>
      <c r="B16965" t="s">
        <v>20698</v>
      </c>
      <c r="C16965" t="s">
        <v>20699</v>
      </c>
      <c r="D16965">
        <v>-20.181899999999999</v>
      </c>
      <c r="E16965">
        <v>-49.3508</v>
      </c>
      <c r="F16965" t="s">
        <v>491</v>
      </c>
      <c r="G16965" t="s">
        <v>492</v>
      </c>
      <c r="H16965" t="s">
        <v>493</v>
      </c>
      <c r="I16965" t="s">
        <v>801</v>
      </c>
      <c r="K16965">
        <v>6493</v>
      </c>
      <c r="L16965">
        <v>1076167041</v>
      </c>
    </row>
    <row r="16966" spans="1:12" x14ac:dyDescent="0.45">
      <c r="A16966" t="str">
        <f t="shared" si="265"/>
        <v>Orivesi, Pirkanmaa, Finland</v>
      </c>
      <c r="B16966" t="s">
        <v>20700</v>
      </c>
      <c r="C16966" t="s">
        <v>20700</v>
      </c>
      <c r="D16966">
        <v>61.677799999999998</v>
      </c>
      <c r="E16966">
        <v>24.3569</v>
      </c>
      <c r="F16966" t="s">
        <v>459</v>
      </c>
      <c r="G16966" t="s">
        <v>460</v>
      </c>
      <c r="H16966" t="s">
        <v>461</v>
      </c>
      <c r="I16966" t="s">
        <v>12876</v>
      </c>
      <c r="J16966" t="s">
        <v>366</v>
      </c>
      <c r="K16966">
        <v>9408</v>
      </c>
      <c r="L16966">
        <v>1246191762</v>
      </c>
    </row>
    <row r="16967" spans="1:12" x14ac:dyDescent="0.45">
      <c r="A16967" t="str">
        <f t="shared" si="265"/>
        <v>Oriximiná, Pará, Brazil</v>
      </c>
      <c r="B16967" t="s">
        <v>20701</v>
      </c>
      <c r="C16967" t="s">
        <v>20702</v>
      </c>
      <c r="D16967">
        <v>-1.7656000000000001</v>
      </c>
      <c r="E16967">
        <v>-55.866100000000003</v>
      </c>
      <c r="F16967" t="s">
        <v>491</v>
      </c>
      <c r="G16967" t="s">
        <v>492</v>
      </c>
      <c r="H16967" t="s">
        <v>493</v>
      </c>
      <c r="I16967" t="s">
        <v>494</v>
      </c>
      <c r="K16967">
        <v>35581</v>
      </c>
      <c r="L16967">
        <v>1076567469</v>
      </c>
    </row>
    <row r="16968" spans="1:12" x14ac:dyDescent="0.45">
      <c r="A16968" t="str">
        <f t="shared" si="265"/>
        <v>Orizaba, Veracruz, Mexico</v>
      </c>
      <c r="B16968" t="s">
        <v>20703</v>
      </c>
      <c r="C16968" t="s">
        <v>20703</v>
      </c>
      <c r="D16968">
        <v>18.850000000000001</v>
      </c>
      <c r="E16968">
        <v>-97.1</v>
      </c>
      <c r="F16968" t="s">
        <v>519</v>
      </c>
      <c r="G16968" t="s">
        <v>520</v>
      </c>
      <c r="H16968" t="s">
        <v>521</v>
      </c>
      <c r="I16968" t="s">
        <v>716</v>
      </c>
      <c r="J16968" t="s">
        <v>366</v>
      </c>
      <c r="K16968">
        <v>117273</v>
      </c>
      <c r="L16968">
        <v>1484766767</v>
      </c>
    </row>
    <row r="16969" spans="1:12" x14ac:dyDescent="0.45">
      <c r="A16969" t="str">
        <f t="shared" si="265"/>
        <v>Orland, California, United States</v>
      </c>
      <c r="B16969" t="s">
        <v>20704</v>
      </c>
      <c r="C16969" t="s">
        <v>20704</v>
      </c>
      <c r="D16969">
        <v>39.746099999999998</v>
      </c>
      <c r="E16969">
        <v>-122.18559999999999</v>
      </c>
      <c r="F16969" t="s">
        <v>530</v>
      </c>
      <c r="G16969" t="s">
        <v>531</v>
      </c>
      <c r="H16969" t="s">
        <v>532</v>
      </c>
      <c r="I16969" t="s">
        <v>754</v>
      </c>
      <c r="K16969">
        <v>9964</v>
      </c>
      <c r="L16969">
        <v>1840020209</v>
      </c>
    </row>
    <row r="16970" spans="1:12" x14ac:dyDescent="0.45">
      <c r="A16970" t="str">
        <f t="shared" si="265"/>
        <v>Orland Hills, Illinois, United States</v>
      </c>
      <c r="B16970" t="s">
        <v>20705</v>
      </c>
      <c r="C16970" t="s">
        <v>20705</v>
      </c>
      <c r="D16970">
        <v>41.590499999999999</v>
      </c>
      <c r="E16970">
        <v>-87.841300000000004</v>
      </c>
      <c r="F16970" t="s">
        <v>530</v>
      </c>
      <c r="G16970" t="s">
        <v>531</v>
      </c>
      <c r="H16970" t="s">
        <v>532</v>
      </c>
      <c r="I16970" t="s">
        <v>824</v>
      </c>
      <c r="K16970">
        <v>7023</v>
      </c>
      <c r="L16970">
        <v>1840011309</v>
      </c>
    </row>
    <row r="16971" spans="1:12" x14ac:dyDescent="0.45">
      <c r="A16971" t="str">
        <f t="shared" si="265"/>
        <v>Orland Park, Illinois, United States</v>
      </c>
      <c r="B16971" t="s">
        <v>20706</v>
      </c>
      <c r="C16971" t="s">
        <v>20706</v>
      </c>
      <c r="D16971">
        <v>41.607399999999998</v>
      </c>
      <c r="E16971">
        <v>-87.861900000000006</v>
      </c>
      <c r="F16971" t="s">
        <v>530</v>
      </c>
      <c r="G16971" t="s">
        <v>531</v>
      </c>
      <c r="H16971" t="s">
        <v>532</v>
      </c>
      <c r="I16971" t="s">
        <v>824</v>
      </c>
      <c r="K16971">
        <v>57857</v>
      </c>
      <c r="L16971">
        <v>1840011310</v>
      </c>
    </row>
    <row r="16972" spans="1:12" x14ac:dyDescent="0.45">
      <c r="A16972" t="str">
        <f t="shared" si="265"/>
        <v>Orlândia, São Paulo, Brazil</v>
      </c>
      <c r="B16972" t="s">
        <v>20707</v>
      </c>
      <c r="C16972" t="s">
        <v>20708</v>
      </c>
      <c r="D16972">
        <v>-20.720300000000002</v>
      </c>
      <c r="E16972">
        <v>-47.886699999999998</v>
      </c>
      <c r="F16972" t="s">
        <v>491</v>
      </c>
      <c r="G16972" t="s">
        <v>492</v>
      </c>
      <c r="H16972" t="s">
        <v>493</v>
      </c>
      <c r="I16972" t="s">
        <v>801</v>
      </c>
      <c r="K16972">
        <v>42678</v>
      </c>
      <c r="L16972">
        <v>1076690245</v>
      </c>
    </row>
    <row r="16973" spans="1:12" x14ac:dyDescent="0.45">
      <c r="A16973" t="str">
        <f t="shared" si="265"/>
        <v>Orlando, Florida, United States</v>
      </c>
      <c r="B16973" t="s">
        <v>20709</v>
      </c>
      <c r="C16973" t="s">
        <v>20709</v>
      </c>
      <c r="D16973">
        <v>28.4772</v>
      </c>
      <c r="E16973">
        <v>-81.3369</v>
      </c>
      <c r="F16973" t="s">
        <v>530</v>
      </c>
      <c r="G16973" t="s">
        <v>531</v>
      </c>
      <c r="H16973" t="s">
        <v>532</v>
      </c>
      <c r="I16973" t="s">
        <v>1378</v>
      </c>
      <c r="K16973">
        <v>1822394</v>
      </c>
      <c r="L16973">
        <v>1840015099</v>
      </c>
    </row>
    <row r="16974" spans="1:12" x14ac:dyDescent="0.45">
      <c r="A16974" t="str">
        <f t="shared" si="265"/>
        <v>Orleans, Massachusetts, United States</v>
      </c>
      <c r="B16974" t="s">
        <v>20710</v>
      </c>
      <c r="C16974" t="s">
        <v>20710</v>
      </c>
      <c r="D16974">
        <v>41.766500000000001</v>
      </c>
      <c r="E16974">
        <v>-69.967500000000001</v>
      </c>
      <c r="F16974" t="s">
        <v>530</v>
      </c>
      <c r="G16974" t="s">
        <v>531</v>
      </c>
      <c r="H16974" t="s">
        <v>532</v>
      </c>
      <c r="I16974" t="s">
        <v>621</v>
      </c>
      <c r="K16974">
        <v>5821</v>
      </c>
      <c r="L16974">
        <v>1840053503</v>
      </c>
    </row>
    <row r="16975" spans="1:12" x14ac:dyDescent="0.45">
      <c r="A16975" t="str">
        <f t="shared" si="265"/>
        <v>Orléans, Centre-Val de Loire, France</v>
      </c>
      <c r="B16975" t="s">
        <v>20711</v>
      </c>
      <c r="C16975" t="s">
        <v>20710</v>
      </c>
      <c r="D16975">
        <v>47.902500000000003</v>
      </c>
      <c r="E16975">
        <v>1.909</v>
      </c>
      <c r="F16975" t="s">
        <v>526</v>
      </c>
      <c r="G16975" t="s">
        <v>527</v>
      </c>
      <c r="H16975" t="s">
        <v>528</v>
      </c>
      <c r="I16975" t="s">
        <v>4707</v>
      </c>
      <c r="J16975" t="s">
        <v>378</v>
      </c>
      <c r="K16975">
        <v>282828</v>
      </c>
      <c r="L16975">
        <v>1250441405</v>
      </c>
    </row>
    <row r="16976" spans="1:12" x14ac:dyDescent="0.45">
      <c r="A16976" t="str">
        <f t="shared" si="265"/>
        <v>Orlov, Kirovskaya Oblast’, Russia</v>
      </c>
      <c r="B16976" t="s">
        <v>20712</v>
      </c>
      <c r="C16976" t="s">
        <v>20712</v>
      </c>
      <c r="D16976">
        <v>58.533299999999997</v>
      </c>
      <c r="E16976">
        <v>48.883299999999998</v>
      </c>
      <c r="F16976" t="s">
        <v>504</v>
      </c>
      <c r="G16976" t="s">
        <v>505</v>
      </c>
      <c r="H16976" t="s">
        <v>506</v>
      </c>
      <c r="I16976" t="s">
        <v>3990</v>
      </c>
      <c r="K16976">
        <v>6607</v>
      </c>
      <c r="L16976">
        <v>1643357562</v>
      </c>
    </row>
    <row r="16977" spans="1:12" x14ac:dyDescent="0.45">
      <c r="A16977" t="str">
        <f t="shared" si="265"/>
        <v>Orlová, Moravskoslezský Kraj, Czechia</v>
      </c>
      <c r="B16977" t="s">
        <v>20713</v>
      </c>
      <c r="C16977" t="s">
        <v>20714</v>
      </c>
      <c r="D16977">
        <v>49.845199999999998</v>
      </c>
      <c r="E16977">
        <v>18.430199999999999</v>
      </c>
      <c r="F16977" t="s">
        <v>2480</v>
      </c>
      <c r="G16977" t="s">
        <v>2481</v>
      </c>
      <c r="H16977" t="s">
        <v>2482</v>
      </c>
      <c r="I16977" t="s">
        <v>4502</v>
      </c>
      <c r="K16977">
        <v>28735</v>
      </c>
      <c r="L16977">
        <v>1203799110</v>
      </c>
    </row>
    <row r="16978" spans="1:12" x14ac:dyDescent="0.45">
      <c r="A16978" t="str">
        <f t="shared" si="265"/>
        <v>Orlovista, Florida, United States</v>
      </c>
      <c r="B16978" t="s">
        <v>20715</v>
      </c>
      <c r="C16978" t="s">
        <v>20715</v>
      </c>
      <c r="D16978">
        <v>28.5441</v>
      </c>
      <c r="E16978">
        <v>-81.462900000000005</v>
      </c>
      <c r="F16978" t="s">
        <v>530</v>
      </c>
      <c r="G16978" t="s">
        <v>531</v>
      </c>
      <c r="H16978" t="s">
        <v>532</v>
      </c>
      <c r="I16978" t="s">
        <v>1378</v>
      </c>
      <c r="K16978">
        <v>6574</v>
      </c>
      <c r="L16978">
        <v>1840014096</v>
      </c>
    </row>
    <row r="16979" spans="1:12" x14ac:dyDescent="0.45">
      <c r="A16979" t="str">
        <f t="shared" si="265"/>
        <v>Orlu, Imo, Nigeria</v>
      </c>
      <c r="B16979" t="s">
        <v>20716</v>
      </c>
      <c r="C16979" t="s">
        <v>20716</v>
      </c>
      <c r="D16979">
        <v>5.7836999999999996</v>
      </c>
      <c r="E16979">
        <v>7.0332999999999997</v>
      </c>
      <c r="F16979" t="s">
        <v>476</v>
      </c>
      <c r="G16979" t="s">
        <v>477</v>
      </c>
      <c r="H16979" t="s">
        <v>478</v>
      </c>
      <c r="I16979" t="s">
        <v>20717</v>
      </c>
      <c r="J16979" t="s">
        <v>366</v>
      </c>
      <c r="K16979">
        <v>9351</v>
      </c>
      <c r="L16979">
        <v>1566062510</v>
      </c>
    </row>
    <row r="16980" spans="1:12" x14ac:dyDescent="0.45">
      <c r="A16980" t="str">
        <f t="shared" si="265"/>
        <v>Orly, Île-de-France, France</v>
      </c>
      <c r="B16980" t="s">
        <v>20718</v>
      </c>
      <c r="C16980" t="s">
        <v>20718</v>
      </c>
      <c r="D16980">
        <v>48.743899999999996</v>
      </c>
      <c r="E16980">
        <v>2.3927999999999998</v>
      </c>
      <c r="F16980" t="s">
        <v>526</v>
      </c>
      <c r="G16980" t="s">
        <v>527</v>
      </c>
      <c r="H16980" t="s">
        <v>528</v>
      </c>
      <c r="I16980" t="s">
        <v>732</v>
      </c>
      <c r="K16980">
        <v>23801</v>
      </c>
      <c r="L16980">
        <v>1250660007</v>
      </c>
    </row>
    <row r="16981" spans="1:12" x14ac:dyDescent="0.45">
      <c r="A16981" t="str">
        <f t="shared" si="265"/>
        <v>Ormesby, Middlesbrough, United Kingdom</v>
      </c>
      <c r="B16981" t="s">
        <v>20719</v>
      </c>
      <c r="C16981" t="s">
        <v>20719</v>
      </c>
      <c r="D16981">
        <v>54.549199999999999</v>
      </c>
      <c r="E16981">
        <v>-1.1817</v>
      </c>
      <c r="F16981" t="s">
        <v>536</v>
      </c>
      <c r="G16981" t="s">
        <v>537</v>
      </c>
      <c r="H16981" t="s">
        <v>538</v>
      </c>
      <c r="I16981" t="s">
        <v>17626</v>
      </c>
      <c r="K16981">
        <v>5942</v>
      </c>
      <c r="L16981">
        <v>1826125130</v>
      </c>
    </row>
    <row r="16982" spans="1:12" x14ac:dyDescent="0.45">
      <c r="A16982" t="str">
        <f t="shared" si="265"/>
        <v>Ormoc, Ormoc, Philippines</v>
      </c>
      <c r="B16982" t="s">
        <v>20720</v>
      </c>
      <c r="C16982" t="s">
        <v>20720</v>
      </c>
      <c r="D16982">
        <v>11.0167</v>
      </c>
      <c r="E16982">
        <v>124.61669999999999</v>
      </c>
      <c r="F16982" t="s">
        <v>1373</v>
      </c>
      <c r="G16982" t="s">
        <v>1374</v>
      </c>
      <c r="H16982" t="s">
        <v>1375</v>
      </c>
      <c r="I16982" t="s">
        <v>20720</v>
      </c>
      <c r="J16982" t="s">
        <v>378</v>
      </c>
      <c r="K16982">
        <v>215031</v>
      </c>
      <c r="L16982">
        <v>1608269612</v>
      </c>
    </row>
    <row r="16983" spans="1:12" x14ac:dyDescent="0.45">
      <c r="A16983" t="str">
        <f t="shared" si="265"/>
        <v>Ormond Beach, Florida, United States</v>
      </c>
      <c r="B16983" t="s">
        <v>20721</v>
      </c>
      <c r="C16983" t="s">
        <v>20721</v>
      </c>
      <c r="D16983">
        <v>29.295999999999999</v>
      </c>
      <c r="E16983">
        <v>-81.100300000000004</v>
      </c>
      <c r="F16983" t="s">
        <v>530</v>
      </c>
      <c r="G16983" t="s">
        <v>531</v>
      </c>
      <c r="H16983" t="s">
        <v>532</v>
      </c>
      <c r="I16983" t="s">
        <v>1378</v>
      </c>
      <c r="K16983">
        <v>43759</v>
      </c>
      <c r="L16983">
        <v>1840015076</v>
      </c>
    </row>
    <row r="16984" spans="1:12" x14ac:dyDescent="0.45">
      <c r="A16984" t="str">
        <f t="shared" si="265"/>
        <v>Ormond-by-the-Sea, Florida, United States</v>
      </c>
      <c r="B16984" t="s">
        <v>20722</v>
      </c>
      <c r="C16984" t="s">
        <v>20722</v>
      </c>
      <c r="D16984">
        <v>29.343599999999999</v>
      </c>
      <c r="E16984">
        <v>-81.067700000000002</v>
      </c>
      <c r="F16984" t="s">
        <v>530</v>
      </c>
      <c r="G16984" t="s">
        <v>531</v>
      </c>
      <c r="H16984" t="s">
        <v>532</v>
      </c>
      <c r="I16984" t="s">
        <v>1378</v>
      </c>
      <c r="K16984">
        <v>7322</v>
      </c>
      <c r="L16984">
        <v>1840014042</v>
      </c>
    </row>
    <row r="16985" spans="1:12" x14ac:dyDescent="0.45">
      <c r="A16985" t="str">
        <f t="shared" si="265"/>
        <v>Ormož, Ormož, Slovenia</v>
      </c>
      <c r="B16985" t="s">
        <v>20723</v>
      </c>
      <c r="C16985" t="s">
        <v>20724</v>
      </c>
      <c r="D16985">
        <v>46.4071</v>
      </c>
      <c r="E16985">
        <v>16.150500000000001</v>
      </c>
      <c r="F16985" t="s">
        <v>1111</v>
      </c>
      <c r="G16985" t="s">
        <v>1112</v>
      </c>
      <c r="H16985" t="s">
        <v>1113</v>
      </c>
      <c r="I16985" t="s">
        <v>20723</v>
      </c>
      <c r="J16985" t="s">
        <v>378</v>
      </c>
      <c r="K16985">
        <v>12798</v>
      </c>
      <c r="L16985">
        <v>1705413437</v>
      </c>
    </row>
    <row r="16986" spans="1:12" x14ac:dyDescent="0.45">
      <c r="A16986" t="str">
        <f t="shared" si="265"/>
        <v>Ormskirk, Lancashire, United Kingdom</v>
      </c>
      <c r="B16986" t="s">
        <v>20725</v>
      </c>
      <c r="C16986" t="s">
        <v>20725</v>
      </c>
      <c r="D16986">
        <v>53.566499999999998</v>
      </c>
      <c r="E16986">
        <v>-2.8868999999999998</v>
      </c>
      <c r="F16986" t="s">
        <v>536</v>
      </c>
      <c r="G16986" t="s">
        <v>537</v>
      </c>
      <c r="H16986" t="s">
        <v>538</v>
      </c>
      <c r="I16986" t="s">
        <v>724</v>
      </c>
      <c r="K16986">
        <v>27343</v>
      </c>
      <c r="L16986">
        <v>1826066553</v>
      </c>
    </row>
    <row r="16987" spans="1:12" x14ac:dyDescent="0.45">
      <c r="A16987" t="str">
        <f t="shared" si="265"/>
        <v>Örnsköldsvik, Västernorrland, Sweden</v>
      </c>
      <c r="B16987" t="s">
        <v>20726</v>
      </c>
      <c r="C16987" t="s">
        <v>20727</v>
      </c>
      <c r="D16987">
        <v>63.317999999999998</v>
      </c>
      <c r="E16987">
        <v>18.716699999999999</v>
      </c>
      <c r="F16987" t="s">
        <v>4875</v>
      </c>
      <c r="G16987" t="s">
        <v>4876</v>
      </c>
      <c r="H16987" t="s">
        <v>4877</v>
      </c>
      <c r="I16987" t="s">
        <v>11849</v>
      </c>
      <c r="J16987" t="s">
        <v>366</v>
      </c>
      <c r="K16987">
        <v>27749</v>
      </c>
      <c r="L16987">
        <v>1752250773</v>
      </c>
    </row>
    <row r="16988" spans="1:12" x14ac:dyDescent="0.45">
      <c r="A16988" t="str">
        <f t="shared" si="265"/>
        <v>Oro Valley, Arizona, United States</v>
      </c>
      <c r="B16988" t="s">
        <v>20728</v>
      </c>
      <c r="C16988" t="s">
        <v>20728</v>
      </c>
      <c r="D16988">
        <v>32.4208</v>
      </c>
      <c r="E16988">
        <v>-110.9768</v>
      </c>
      <c r="F16988" t="s">
        <v>530</v>
      </c>
      <c r="G16988" t="s">
        <v>531</v>
      </c>
      <c r="H16988" t="s">
        <v>532</v>
      </c>
      <c r="I16988" t="s">
        <v>2117</v>
      </c>
      <c r="K16988">
        <v>46044</v>
      </c>
      <c r="L16988">
        <v>1840023058</v>
      </c>
    </row>
    <row r="16989" spans="1:12" x14ac:dyDescent="0.45">
      <c r="A16989" t="str">
        <f t="shared" si="265"/>
        <v>Orocué, Casanare, Colombia</v>
      </c>
      <c r="B16989" t="s">
        <v>20729</v>
      </c>
      <c r="C16989" t="s">
        <v>20730</v>
      </c>
      <c r="D16989">
        <v>4.7946</v>
      </c>
      <c r="E16989">
        <v>-71.34</v>
      </c>
      <c r="F16989" t="s">
        <v>2294</v>
      </c>
      <c r="G16989" t="s">
        <v>2295</v>
      </c>
      <c r="H16989" t="s">
        <v>2296</v>
      </c>
      <c r="I16989" t="s">
        <v>20731</v>
      </c>
      <c r="J16989" t="s">
        <v>366</v>
      </c>
      <c r="K16989">
        <v>2835</v>
      </c>
      <c r="L16989">
        <v>1170535682</v>
      </c>
    </row>
    <row r="16990" spans="1:12" x14ac:dyDescent="0.45">
      <c r="A16990" t="str">
        <f t="shared" si="265"/>
        <v>Oro-Medonte, Ontario, Canada</v>
      </c>
      <c r="B16990" t="s">
        <v>20732</v>
      </c>
      <c r="C16990" t="s">
        <v>20732</v>
      </c>
      <c r="D16990">
        <v>44.566699999999997</v>
      </c>
      <c r="E16990">
        <v>-79.583299999999994</v>
      </c>
      <c r="F16990" t="s">
        <v>541</v>
      </c>
      <c r="G16990" t="s">
        <v>542</v>
      </c>
      <c r="H16990" t="s">
        <v>543</v>
      </c>
      <c r="I16990" t="s">
        <v>857</v>
      </c>
      <c r="K16990">
        <v>21036</v>
      </c>
      <c r="L16990">
        <v>1124001350</v>
      </c>
    </row>
    <row r="16991" spans="1:12" x14ac:dyDescent="0.45">
      <c r="A16991" t="str">
        <f t="shared" si="265"/>
        <v>Oromocto, New Brunswick, Canada</v>
      </c>
      <c r="B16991" t="s">
        <v>20733</v>
      </c>
      <c r="C16991" t="s">
        <v>20733</v>
      </c>
      <c r="D16991">
        <v>45.848799999999997</v>
      </c>
      <c r="E16991">
        <v>-66.478800000000007</v>
      </c>
      <c r="F16991" t="s">
        <v>541</v>
      </c>
      <c r="G16991" t="s">
        <v>542</v>
      </c>
      <c r="H16991" t="s">
        <v>543</v>
      </c>
      <c r="I16991" t="s">
        <v>3760</v>
      </c>
      <c r="K16991">
        <v>9223</v>
      </c>
      <c r="L16991">
        <v>1124928183</v>
      </c>
    </row>
    <row r="16992" spans="1:12" x14ac:dyDescent="0.45">
      <c r="A16992" t="str">
        <f t="shared" si="265"/>
        <v>Orono, Maine, United States</v>
      </c>
      <c r="B16992" t="s">
        <v>20734</v>
      </c>
      <c r="C16992" t="s">
        <v>20734</v>
      </c>
      <c r="D16992">
        <v>44.886699999999998</v>
      </c>
      <c r="E16992">
        <v>-68.7166</v>
      </c>
      <c r="F16992" t="s">
        <v>530</v>
      </c>
      <c r="G16992" t="s">
        <v>531</v>
      </c>
      <c r="H16992" t="s">
        <v>532</v>
      </c>
      <c r="I16992" t="s">
        <v>2721</v>
      </c>
      <c r="K16992">
        <v>10729</v>
      </c>
      <c r="L16992">
        <v>1840052945</v>
      </c>
    </row>
    <row r="16993" spans="1:12" x14ac:dyDescent="0.45">
      <c r="A16993" t="str">
        <f t="shared" si="265"/>
        <v>Orono, Minnesota, United States</v>
      </c>
      <c r="B16993" t="s">
        <v>20734</v>
      </c>
      <c r="C16993" t="s">
        <v>20734</v>
      </c>
      <c r="D16993">
        <v>44.965699999999998</v>
      </c>
      <c r="E16993">
        <v>-93.590800000000002</v>
      </c>
      <c r="F16993" t="s">
        <v>530</v>
      </c>
      <c r="G16993" t="s">
        <v>531</v>
      </c>
      <c r="H16993" t="s">
        <v>532</v>
      </c>
      <c r="I16993" t="s">
        <v>1433</v>
      </c>
      <c r="K16993">
        <v>8339</v>
      </c>
      <c r="L16993">
        <v>1840008927</v>
      </c>
    </row>
    <row r="16994" spans="1:12" x14ac:dyDescent="0.45">
      <c r="A16994" t="str">
        <f t="shared" si="265"/>
        <v>Oroqen Zizhiqi, Inner Mongolia, China</v>
      </c>
      <c r="B16994" t="s">
        <v>20735</v>
      </c>
      <c r="C16994" t="s">
        <v>20735</v>
      </c>
      <c r="D16994">
        <v>50.566699999999997</v>
      </c>
      <c r="E16994">
        <v>123.7167</v>
      </c>
      <c r="F16994" t="s">
        <v>1039</v>
      </c>
      <c r="G16994" t="s">
        <v>1040</v>
      </c>
      <c r="H16994" t="s">
        <v>1041</v>
      </c>
      <c r="I16994" t="s">
        <v>3543</v>
      </c>
      <c r="J16994" t="s">
        <v>366</v>
      </c>
      <c r="K16994">
        <v>40128</v>
      </c>
      <c r="L16994">
        <v>1156444032</v>
      </c>
    </row>
    <row r="16995" spans="1:12" x14ac:dyDescent="0.45">
      <c r="A16995" t="str">
        <f t="shared" si="265"/>
        <v>Oroquieta, Misamis Occidental, Philippines</v>
      </c>
      <c r="B16995" t="s">
        <v>20736</v>
      </c>
      <c r="C16995" t="s">
        <v>20736</v>
      </c>
      <c r="D16995">
        <v>8.4832999999999998</v>
      </c>
      <c r="E16995">
        <v>123.8</v>
      </c>
      <c r="F16995" t="s">
        <v>1373</v>
      </c>
      <c r="G16995" t="s">
        <v>1374</v>
      </c>
      <c r="H16995" t="s">
        <v>1375</v>
      </c>
      <c r="I16995" t="s">
        <v>20737</v>
      </c>
      <c r="J16995" t="s">
        <v>378</v>
      </c>
      <c r="K16995">
        <v>70757</v>
      </c>
      <c r="L16995">
        <v>1608239509</v>
      </c>
    </row>
    <row r="16996" spans="1:12" x14ac:dyDescent="0.45">
      <c r="A16996" t="str">
        <f t="shared" si="265"/>
        <v>Orós, Ceará, Brazil</v>
      </c>
      <c r="B16996" t="s">
        <v>20738</v>
      </c>
      <c r="C16996" t="s">
        <v>20739</v>
      </c>
      <c r="D16996">
        <v>-6.2439</v>
      </c>
      <c r="E16996">
        <v>-38.913899999999998</v>
      </c>
      <c r="F16996" t="s">
        <v>491</v>
      </c>
      <c r="G16996" t="s">
        <v>492</v>
      </c>
      <c r="H16996" t="s">
        <v>493</v>
      </c>
      <c r="I16996" t="s">
        <v>700</v>
      </c>
      <c r="K16996">
        <v>21389</v>
      </c>
      <c r="L16996">
        <v>1076430062</v>
      </c>
    </row>
    <row r="16997" spans="1:12" x14ac:dyDescent="0.45">
      <c r="A16997" t="str">
        <f t="shared" si="265"/>
        <v>Orosháza, Békés, Hungary</v>
      </c>
      <c r="B16997" t="s">
        <v>20740</v>
      </c>
      <c r="C16997" t="s">
        <v>20741</v>
      </c>
      <c r="D16997">
        <v>46.567799999999998</v>
      </c>
      <c r="E16997">
        <v>20.642800000000001</v>
      </c>
      <c r="F16997" t="s">
        <v>641</v>
      </c>
      <c r="G16997" t="s">
        <v>642</v>
      </c>
      <c r="H16997" t="s">
        <v>643</v>
      </c>
      <c r="I16997" t="s">
        <v>3782</v>
      </c>
      <c r="J16997" t="s">
        <v>366</v>
      </c>
      <c r="K16997">
        <v>27492</v>
      </c>
      <c r="L16997">
        <v>1348070535</v>
      </c>
    </row>
    <row r="16998" spans="1:12" x14ac:dyDescent="0.45">
      <c r="A16998" t="str">
        <f t="shared" si="265"/>
        <v>Orosi, California, United States</v>
      </c>
      <c r="B16998" t="s">
        <v>20742</v>
      </c>
      <c r="C16998" t="s">
        <v>20742</v>
      </c>
      <c r="D16998">
        <v>36.543399999999998</v>
      </c>
      <c r="E16998">
        <v>-119.2903</v>
      </c>
      <c r="F16998" t="s">
        <v>530</v>
      </c>
      <c r="G16998" t="s">
        <v>531</v>
      </c>
      <c r="H16998" t="s">
        <v>532</v>
      </c>
      <c r="I16998" t="s">
        <v>754</v>
      </c>
      <c r="K16998">
        <v>7441</v>
      </c>
      <c r="L16998">
        <v>1840019035</v>
      </c>
    </row>
    <row r="16999" spans="1:12" x14ac:dyDescent="0.45">
      <c r="A16999" t="str">
        <f t="shared" si="265"/>
        <v>Oroszlány, Komárom-Esztergom, Hungary</v>
      </c>
      <c r="B16999" t="s">
        <v>20743</v>
      </c>
      <c r="C16999" t="s">
        <v>20744</v>
      </c>
      <c r="D16999">
        <v>47.489199999999997</v>
      </c>
      <c r="E16999">
        <v>18.316400000000002</v>
      </c>
      <c r="F16999" t="s">
        <v>641</v>
      </c>
      <c r="G16999" t="s">
        <v>642</v>
      </c>
      <c r="H16999" t="s">
        <v>643</v>
      </c>
      <c r="I16999" t="s">
        <v>751</v>
      </c>
      <c r="J16999" t="s">
        <v>366</v>
      </c>
      <c r="K16999">
        <v>18171</v>
      </c>
      <c r="L16999">
        <v>1348109196</v>
      </c>
    </row>
    <row r="17000" spans="1:12" x14ac:dyDescent="0.45">
      <c r="A17000" t="str">
        <f t="shared" si="265"/>
        <v>Oroville, California, United States</v>
      </c>
      <c r="B17000" t="s">
        <v>20745</v>
      </c>
      <c r="C17000" t="s">
        <v>20745</v>
      </c>
      <c r="D17000">
        <v>39.499899999999997</v>
      </c>
      <c r="E17000">
        <v>-121.5634</v>
      </c>
      <c r="F17000" t="s">
        <v>530</v>
      </c>
      <c r="G17000" t="s">
        <v>531</v>
      </c>
      <c r="H17000" t="s">
        <v>532</v>
      </c>
      <c r="I17000" t="s">
        <v>754</v>
      </c>
      <c r="K17000">
        <v>49513</v>
      </c>
      <c r="L17000">
        <v>1840020182</v>
      </c>
    </row>
    <row r="17001" spans="1:12" x14ac:dyDescent="0.45">
      <c r="A17001" t="str">
        <f t="shared" si="265"/>
        <v>Oroville East, California, United States</v>
      </c>
      <c r="B17001" t="s">
        <v>20746</v>
      </c>
      <c r="C17001" t="s">
        <v>20746</v>
      </c>
      <c r="D17001">
        <v>39.494700000000002</v>
      </c>
      <c r="E17001">
        <v>-121.4866</v>
      </c>
      <c r="F17001" t="s">
        <v>530</v>
      </c>
      <c r="G17001" t="s">
        <v>531</v>
      </c>
      <c r="H17001" t="s">
        <v>532</v>
      </c>
      <c r="I17001" t="s">
        <v>754</v>
      </c>
      <c r="K17001">
        <v>7368</v>
      </c>
      <c r="L17001">
        <v>1840074539</v>
      </c>
    </row>
    <row r="17002" spans="1:12" x14ac:dyDescent="0.45">
      <c r="A17002" t="str">
        <f t="shared" si="265"/>
        <v>Orrville, Ohio, United States</v>
      </c>
      <c r="B17002" t="s">
        <v>20747</v>
      </c>
      <c r="C17002" t="s">
        <v>20747</v>
      </c>
      <c r="D17002">
        <v>40.847999999999999</v>
      </c>
      <c r="E17002">
        <v>-81.774299999999997</v>
      </c>
      <c r="F17002" t="s">
        <v>530</v>
      </c>
      <c r="G17002" t="s">
        <v>531</v>
      </c>
      <c r="H17002" t="s">
        <v>532</v>
      </c>
      <c r="I17002" t="s">
        <v>799</v>
      </c>
      <c r="K17002">
        <v>8603</v>
      </c>
      <c r="L17002">
        <v>1840009371</v>
      </c>
    </row>
    <row r="17003" spans="1:12" x14ac:dyDescent="0.45">
      <c r="A17003" t="str">
        <f t="shared" si="265"/>
        <v>Orsett, Thurrock, United Kingdom</v>
      </c>
      <c r="B17003" t="s">
        <v>20748</v>
      </c>
      <c r="C17003" t="s">
        <v>20748</v>
      </c>
      <c r="D17003">
        <v>51.51</v>
      </c>
      <c r="E17003">
        <v>0.37</v>
      </c>
      <c r="F17003" t="s">
        <v>536</v>
      </c>
      <c r="G17003" t="s">
        <v>537</v>
      </c>
      <c r="H17003" t="s">
        <v>538</v>
      </c>
      <c r="I17003" t="s">
        <v>2770</v>
      </c>
      <c r="K17003">
        <v>6115</v>
      </c>
      <c r="L17003">
        <v>1826904946</v>
      </c>
    </row>
    <row r="17004" spans="1:12" x14ac:dyDescent="0.45">
      <c r="A17004" t="str">
        <f t="shared" si="265"/>
        <v>Orsha, Vitsyebskaya Voblasts’, Belarus</v>
      </c>
      <c r="B17004" t="s">
        <v>20749</v>
      </c>
      <c r="C17004" t="s">
        <v>20749</v>
      </c>
      <c r="D17004">
        <v>54.5092</v>
      </c>
      <c r="E17004">
        <v>30.425799999999999</v>
      </c>
      <c r="F17004" t="s">
        <v>2588</v>
      </c>
      <c r="G17004" t="s">
        <v>2589</v>
      </c>
      <c r="H17004" t="s">
        <v>2590</v>
      </c>
      <c r="I17004" t="s">
        <v>3569</v>
      </c>
      <c r="J17004" t="s">
        <v>366</v>
      </c>
      <c r="K17004">
        <v>108100</v>
      </c>
      <c r="L17004">
        <v>1112188007</v>
      </c>
    </row>
    <row r="17005" spans="1:12" x14ac:dyDescent="0.45">
      <c r="A17005" t="str">
        <f t="shared" si="265"/>
        <v>Orsk, Orenburgskaya Oblast’, Russia</v>
      </c>
      <c r="B17005" t="s">
        <v>20750</v>
      </c>
      <c r="C17005" t="s">
        <v>20750</v>
      </c>
      <c r="D17005">
        <v>51.214500000000001</v>
      </c>
      <c r="E17005">
        <v>58.5441</v>
      </c>
      <c r="F17005" t="s">
        <v>504</v>
      </c>
      <c r="G17005" t="s">
        <v>505</v>
      </c>
      <c r="H17005" t="s">
        <v>506</v>
      </c>
      <c r="I17005" t="s">
        <v>553</v>
      </c>
      <c r="K17005">
        <v>230414</v>
      </c>
      <c r="L17005">
        <v>1643003114</v>
      </c>
    </row>
    <row r="17006" spans="1:12" x14ac:dyDescent="0.45">
      <c r="A17006" t="str">
        <f t="shared" si="265"/>
        <v>Orşova, Mehedinţi, Romania</v>
      </c>
      <c r="B17006" t="s">
        <v>20751</v>
      </c>
      <c r="C17006" t="s">
        <v>20752</v>
      </c>
      <c r="D17006">
        <v>44.725299999999997</v>
      </c>
      <c r="E17006">
        <v>22.396100000000001</v>
      </c>
      <c r="F17006" t="s">
        <v>665</v>
      </c>
      <c r="G17006" t="s">
        <v>666</v>
      </c>
      <c r="H17006" t="s">
        <v>667</v>
      </c>
      <c r="I17006" t="s">
        <v>3140</v>
      </c>
      <c r="K17006">
        <v>10441</v>
      </c>
      <c r="L17006">
        <v>1642923767</v>
      </c>
    </row>
    <row r="17007" spans="1:12" x14ac:dyDescent="0.45">
      <c r="A17007" t="str">
        <f t="shared" si="265"/>
        <v>Ortenberg, Hesse, Germany</v>
      </c>
      <c r="B17007" t="s">
        <v>20753</v>
      </c>
      <c r="C17007" t="s">
        <v>20753</v>
      </c>
      <c r="D17007">
        <v>50.355800000000002</v>
      </c>
      <c r="E17007">
        <v>9.0553000000000008</v>
      </c>
      <c r="F17007" t="s">
        <v>441</v>
      </c>
      <c r="G17007" t="s">
        <v>442</v>
      </c>
      <c r="H17007" t="s">
        <v>443</v>
      </c>
      <c r="I17007" t="s">
        <v>1676</v>
      </c>
      <c r="K17007">
        <v>9001</v>
      </c>
      <c r="L17007">
        <v>1276546212</v>
      </c>
    </row>
    <row r="17008" spans="1:12" x14ac:dyDescent="0.45">
      <c r="A17008" t="str">
        <f t="shared" si="265"/>
        <v>Orting, Washington, United States</v>
      </c>
      <c r="B17008" t="s">
        <v>20754</v>
      </c>
      <c r="C17008" t="s">
        <v>20754</v>
      </c>
      <c r="D17008">
        <v>47.096600000000002</v>
      </c>
      <c r="E17008">
        <v>-122.2111</v>
      </c>
      <c r="F17008" t="s">
        <v>530</v>
      </c>
      <c r="G17008" t="s">
        <v>531</v>
      </c>
      <c r="H17008" t="s">
        <v>532</v>
      </c>
      <c r="I17008" t="s">
        <v>585</v>
      </c>
      <c r="K17008">
        <v>8610</v>
      </c>
      <c r="L17008">
        <v>1840019858</v>
      </c>
    </row>
    <row r="17009" spans="1:12" x14ac:dyDescent="0.45">
      <c r="A17009" t="str">
        <f t="shared" si="265"/>
        <v>Orūmīyeh, Āz̄arbāyjān-e Gharbī, Iran</v>
      </c>
      <c r="B17009" t="s">
        <v>20755</v>
      </c>
      <c r="C17009" t="s">
        <v>20756</v>
      </c>
      <c r="D17009">
        <v>37.549999999999997</v>
      </c>
      <c r="E17009">
        <v>45.1</v>
      </c>
      <c r="F17009" t="s">
        <v>388</v>
      </c>
      <c r="G17009" t="s">
        <v>389</v>
      </c>
      <c r="H17009" t="s">
        <v>390</v>
      </c>
      <c r="I17009" t="s">
        <v>3863</v>
      </c>
      <c r="J17009" t="s">
        <v>378</v>
      </c>
      <c r="K17009">
        <v>736224</v>
      </c>
      <c r="L17009">
        <v>1364158221</v>
      </c>
    </row>
    <row r="17010" spans="1:12" x14ac:dyDescent="0.45">
      <c r="A17010" t="str">
        <f t="shared" si="265"/>
        <v>Oruro, Oruro, Bolivia</v>
      </c>
      <c r="B17010" t="s">
        <v>6557</v>
      </c>
      <c r="C17010" t="s">
        <v>6557</v>
      </c>
      <c r="D17010">
        <v>-17.966699999999999</v>
      </c>
      <c r="E17010">
        <v>-67.116699999999994</v>
      </c>
      <c r="F17010" t="s">
        <v>726</v>
      </c>
      <c r="G17010" t="s">
        <v>727</v>
      </c>
      <c r="H17010" t="s">
        <v>728</v>
      </c>
      <c r="I17010" t="s">
        <v>6557</v>
      </c>
      <c r="K17010">
        <v>264683</v>
      </c>
      <c r="L17010">
        <v>1068626742</v>
      </c>
    </row>
    <row r="17011" spans="1:12" x14ac:dyDescent="0.45">
      <c r="A17011" t="str">
        <f t="shared" si="265"/>
        <v>Oruro, Oruro, Bolivia</v>
      </c>
      <c r="B17011" t="s">
        <v>6557</v>
      </c>
      <c r="C17011" t="s">
        <v>6557</v>
      </c>
      <c r="D17011">
        <v>-17.98</v>
      </c>
      <c r="E17011">
        <v>-67.13</v>
      </c>
      <c r="F17011" t="s">
        <v>726</v>
      </c>
      <c r="G17011" t="s">
        <v>727</v>
      </c>
      <c r="H17011" t="s">
        <v>728</v>
      </c>
      <c r="I17011" t="s">
        <v>6557</v>
      </c>
      <c r="J17011" t="s">
        <v>378</v>
      </c>
      <c r="K17011">
        <v>246501</v>
      </c>
      <c r="L17011">
        <v>1068271533</v>
      </c>
    </row>
    <row r="17012" spans="1:12" x14ac:dyDescent="0.45">
      <c r="A17012" t="str">
        <f t="shared" si="265"/>
        <v>Orvault, Pays de la Loire, France</v>
      </c>
      <c r="B17012" t="s">
        <v>20757</v>
      </c>
      <c r="C17012" t="s">
        <v>20757</v>
      </c>
      <c r="D17012">
        <v>47.271700000000003</v>
      </c>
      <c r="E17012">
        <v>-1.6225000000000001</v>
      </c>
      <c r="F17012" t="s">
        <v>526</v>
      </c>
      <c r="G17012" t="s">
        <v>527</v>
      </c>
      <c r="H17012" t="s">
        <v>528</v>
      </c>
      <c r="I17012" t="s">
        <v>2020</v>
      </c>
      <c r="K17012">
        <v>26355</v>
      </c>
      <c r="L17012">
        <v>1250301385</v>
      </c>
    </row>
    <row r="17013" spans="1:12" x14ac:dyDescent="0.45">
      <c r="A17013" t="str">
        <f t="shared" si="265"/>
        <v>Orwigsburg, Pennsylvania, United States</v>
      </c>
      <c r="B17013" t="s">
        <v>20758</v>
      </c>
      <c r="C17013" t="s">
        <v>20758</v>
      </c>
      <c r="D17013">
        <v>40.6541</v>
      </c>
      <c r="E17013">
        <v>-76.103999999999999</v>
      </c>
      <c r="F17013" t="s">
        <v>530</v>
      </c>
      <c r="G17013" t="s">
        <v>531</v>
      </c>
      <c r="H17013" t="s">
        <v>532</v>
      </c>
      <c r="I17013" t="s">
        <v>620</v>
      </c>
      <c r="K17013">
        <v>5376</v>
      </c>
      <c r="L17013">
        <v>1840002770</v>
      </c>
    </row>
    <row r="17014" spans="1:12" x14ac:dyDescent="0.45">
      <c r="A17014" t="str">
        <f t="shared" si="265"/>
        <v>Oryahovo, Vratsa, Bulgaria</v>
      </c>
      <c r="B17014" t="s">
        <v>20759</v>
      </c>
      <c r="C17014" t="s">
        <v>20759</v>
      </c>
      <c r="D17014">
        <v>43.736699999999999</v>
      </c>
      <c r="E17014">
        <v>23.958300000000001</v>
      </c>
      <c r="F17014" t="s">
        <v>1175</v>
      </c>
      <c r="G17014" t="s">
        <v>1176</v>
      </c>
      <c r="H17014" t="s">
        <v>1177</v>
      </c>
      <c r="I17014" t="s">
        <v>5744</v>
      </c>
      <c r="J17014" t="s">
        <v>366</v>
      </c>
      <c r="K17014">
        <v>5367</v>
      </c>
      <c r="L17014">
        <v>1100565108</v>
      </c>
    </row>
    <row r="17015" spans="1:12" x14ac:dyDescent="0.45">
      <c r="A17015" t="str">
        <f t="shared" si="265"/>
        <v>Osa, Permskiy Kray, Russia</v>
      </c>
      <c r="B17015" t="s">
        <v>20760</v>
      </c>
      <c r="C17015" t="s">
        <v>20760</v>
      </c>
      <c r="D17015">
        <v>57.283299999999997</v>
      </c>
      <c r="E17015">
        <v>55.45</v>
      </c>
      <c r="F17015" t="s">
        <v>504</v>
      </c>
      <c r="G17015" t="s">
        <v>505</v>
      </c>
      <c r="H17015" t="s">
        <v>506</v>
      </c>
      <c r="I17015" t="s">
        <v>1488</v>
      </c>
      <c r="K17015">
        <v>20899</v>
      </c>
      <c r="L17015">
        <v>1643282459</v>
      </c>
    </row>
    <row r="17016" spans="1:12" x14ac:dyDescent="0.45">
      <c r="A17016" t="str">
        <f t="shared" si="265"/>
        <v>Ōsaka, Ōsaka, Japan</v>
      </c>
      <c r="B17016" t="s">
        <v>7986</v>
      </c>
      <c r="C17016" t="s">
        <v>20761</v>
      </c>
      <c r="D17016">
        <v>34.693600000000004</v>
      </c>
      <c r="E17016">
        <v>135.50190000000001</v>
      </c>
      <c r="F17016" t="s">
        <v>514</v>
      </c>
      <c r="G17016" t="s">
        <v>515</v>
      </c>
      <c r="H17016" t="s">
        <v>516</v>
      </c>
      <c r="I17016" t="s">
        <v>7986</v>
      </c>
      <c r="J17016" t="s">
        <v>378</v>
      </c>
      <c r="K17016">
        <v>14977000</v>
      </c>
      <c r="L17016">
        <v>1392419823</v>
      </c>
    </row>
    <row r="17017" spans="1:12" x14ac:dyDescent="0.45">
      <c r="A17017" t="str">
        <f t="shared" si="265"/>
        <v>Osakarovka, Qaraghandy, Kazakhstan</v>
      </c>
      <c r="B17017" t="s">
        <v>20762</v>
      </c>
      <c r="C17017" t="s">
        <v>20762</v>
      </c>
      <c r="D17017">
        <v>50.579900000000002</v>
      </c>
      <c r="E17017">
        <v>72.569900000000004</v>
      </c>
      <c r="F17017" t="s">
        <v>1182</v>
      </c>
      <c r="G17017" t="s">
        <v>1183</v>
      </c>
      <c r="H17017" t="s">
        <v>1184</v>
      </c>
      <c r="I17017" t="s">
        <v>2208</v>
      </c>
      <c r="K17017">
        <v>7305</v>
      </c>
      <c r="L17017">
        <v>1398243007</v>
      </c>
    </row>
    <row r="17018" spans="1:12" x14ac:dyDescent="0.45">
      <c r="A17018" t="str">
        <f t="shared" si="265"/>
        <v>Ōsako, Kagoshima, Japan</v>
      </c>
      <c r="B17018" t="s">
        <v>20763</v>
      </c>
      <c r="C17018" t="s">
        <v>20764</v>
      </c>
      <c r="D17018">
        <v>31.429200000000002</v>
      </c>
      <c r="E17018">
        <v>131.00579999999999</v>
      </c>
      <c r="F17018" t="s">
        <v>514</v>
      </c>
      <c r="G17018" t="s">
        <v>515</v>
      </c>
      <c r="H17018" t="s">
        <v>516</v>
      </c>
      <c r="I17018" t="s">
        <v>1761</v>
      </c>
      <c r="K17018">
        <v>12299</v>
      </c>
      <c r="L17018">
        <v>1392990377</v>
      </c>
    </row>
    <row r="17019" spans="1:12" x14ac:dyDescent="0.45">
      <c r="A17019" t="str">
        <f t="shared" si="265"/>
        <v>Osan, Gyeonggi, Korea, South</v>
      </c>
      <c r="B17019" t="s">
        <v>20765</v>
      </c>
      <c r="C17019" t="s">
        <v>20765</v>
      </c>
      <c r="D17019">
        <v>37.145000000000003</v>
      </c>
      <c r="E17019">
        <v>127.0694</v>
      </c>
      <c r="F17019" t="s">
        <v>1978</v>
      </c>
      <c r="G17019" t="s">
        <v>1979</v>
      </c>
      <c r="H17019" t="s">
        <v>1980</v>
      </c>
      <c r="I17019" t="s">
        <v>2096</v>
      </c>
      <c r="K17019">
        <v>213840</v>
      </c>
      <c r="L17019">
        <v>1410606985</v>
      </c>
    </row>
    <row r="17020" spans="1:12" x14ac:dyDescent="0.45">
      <c r="A17020" t="str">
        <f t="shared" si="265"/>
        <v>Osasco, São Paulo, Brazil</v>
      </c>
      <c r="B17020" t="s">
        <v>20766</v>
      </c>
      <c r="C17020" t="s">
        <v>20766</v>
      </c>
      <c r="D17020">
        <v>-23.532800000000002</v>
      </c>
      <c r="E17020">
        <v>-46.791899999999998</v>
      </c>
      <c r="F17020" t="s">
        <v>491</v>
      </c>
      <c r="G17020" t="s">
        <v>492</v>
      </c>
      <c r="H17020" t="s">
        <v>493</v>
      </c>
      <c r="I17020" t="s">
        <v>801</v>
      </c>
      <c r="K17020">
        <v>694844</v>
      </c>
      <c r="L17020">
        <v>1076786452</v>
      </c>
    </row>
    <row r="17021" spans="1:12" x14ac:dyDescent="0.45">
      <c r="A17021" t="str">
        <f t="shared" si="265"/>
        <v>Ōsawa, Fukuoka, Japan</v>
      </c>
      <c r="B17021" t="s">
        <v>20767</v>
      </c>
      <c r="C17021" t="s">
        <v>20768</v>
      </c>
      <c r="D17021">
        <v>33.206699999999998</v>
      </c>
      <c r="E17021">
        <v>130.38390000000001</v>
      </c>
      <c r="F17021" t="s">
        <v>514</v>
      </c>
      <c r="G17021" t="s">
        <v>515</v>
      </c>
      <c r="H17021" t="s">
        <v>516</v>
      </c>
      <c r="I17021" t="s">
        <v>2570</v>
      </c>
      <c r="K17021">
        <v>33072</v>
      </c>
      <c r="L17021">
        <v>1392646983</v>
      </c>
    </row>
    <row r="17022" spans="1:12" x14ac:dyDescent="0.45">
      <c r="A17022" t="str">
        <f t="shared" si="265"/>
        <v>Osceola, Arkansas, United States</v>
      </c>
      <c r="B17022" t="s">
        <v>20769</v>
      </c>
      <c r="C17022" t="s">
        <v>20769</v>
      </c>
      <c r="D17022">
        <v>35.694200000000002</v>
      </c>
      <c r="E17022">
        <v>-89.993399999999994</v>
      </c>
      <c r="F17022" t="s">
        <v>530</v>
      </c>
      <c r="G17022" t="s">
        <v>531</v>
      </c>
      <c r="H17022" t="s">
        <v>532</v>
      </c>
      <c r="I17022" t="s">
        <v>1616</v>
      </c>
      <c r="K17022">
        <v>7085</v>
      </c>
      <c r="L17022">
        <v>1840014501</v>
      </c>
    </row>
    <row r="17023" spans="1:12" x14ac:dyDescent="0.45">
      <c r="A17023" t="str">
        <f t="shared" si="265"/>
        <v>Osceola, Iowa, United States</v>
      </c>
      <c r="B17023" t="s">
        <v>20769</v>
      </c>
      <c r="C17023" t="s">
        <v>20769</v>
      </c>
      <c r="D17023">
        <v>41.030200000000001</v>
      </c>
      <c r="E17023">
        <v>-93.782899999999998</v>
      </c>
      <c r="F17023" t="s">
        <v>530</v>
      </c>
      <c r="G17023" t="s">
        <v>531</v>
      </c>
      <c r="H17023" t="s">
        <v>532</v>
      </c>
      <c r="I17023" t="s">
        <v>1552</v>
      </c>
      <c r="K17023">
        <v>5125</v>
      </c>
      <c r="L17023">
        <v>1840000889</v>
      </c>
    </row>
    <row r="17024" spans="1:12" x14ac:dyDescent="0.45">
      <c r="A17024" t="str">
        <f t="shared" si="265"/>
        <v>Oschatz, Saxony, Germany</v>
      </c>
      <c r="B17024" t="s">
        <v>20770</v>
      </c>
      <c r="C17024" t="s">
        <v>20770</v>
      </c>
      <c r="D17024">
        <v>51.3003</v>
      </c>
      <c r="E17024">
        <v>13.107200000000001</v>
      </c>
      <c r="F17024" t="s">
        <v>441</v>
      </c>
      <c r="G17024" t="s">
        <v>442</v>
      </c>
      <c r="H17024" t="s">
        <v>443</v>
      </c>
      <c r="I17024" t="s">
        <v>1707</v>
      </c>
      <c r="K17024">
        <v>14349</v>
      </c>
      <c r="L17024">
        <v>1276313153</v>
      </c>
    </row>
    <row r="17025" spans="1:12" x14ac:dyDescent="0.45">
      <c r="A17025" t="str">
        <f t="shared" si="265"/>
        <v>Oschersleben, Saxony-Anhalt, Germany</v>
      </c>
      <c r="B17025" t="s">
        <v>20771</v>
      </c>
      <c r="C17025" t="s">
        <v>20771</v>
      </c>
      <c r="D17025">
        <v>52.0167</v>
      </c>
      <c r="E17025">
        <v>11.25</v>
      </c>
      <c r="F17025" t="s">
        <v>441</v>
      </c>
      <c r="G17025" t="s">
        <v>442</v>
      </c>
      <c r="H17025" t="s">
        <v>443</v>
      </c>
      <c r="I17025" t="s">
        <v>1614</v>
      </c>
      <c r="K17025">
        <v>19630</v>
      </c>
      <c r="L17025">
        <v>1276686337</v>
      </c>
    </row>
    <row r="17026" spans="1:12" x14ac:dyDescent="0.45">
      <c r="A17026" t="str">
        <f t="shared" si="265"/>
        <v>Osečina, Osečina, Serbia</v>
      </c>
      <c r="B17026" t="s">
        <v>20772</v>
      </c>
      <c r="C17026" t="s">
        <v>20773</v>
      </c>
      <c r="D17026">
        <v>44.366700000000002</v>
      </c>
      <c r="E17026">
        <v>19.600000000000001</v>
      </c>
      <c r="F17026" t="s">
        <v>795</v>
      </c>
      <c r="G17026" t="s">
        <v>796</v>
      </c>
      <c r="H17026" t="s">
        <v>797</v>
      </c>
      <c r="I17026" t="s">
        <v>20772</v>
      </c>
      <c r="J17026" t="s">
        <v>378</v>
      </c>
      <c r="L17026">
        <v>1688862457</v>
      </c>
    </row>
    <row r="17027" spans="1:12" x14ac:dyDescent="0.45">
      <c r="A17027" t="str">
        <f t="shared" ref="A17027:A17090" si="266">CONCATENATE(B17027,", ",I17027,", ",F17027)</f>
        <v>Osh, Osh, Kyrgyzstan</v>
      </c>
      <c r="B17027" t="s">
        <v>14164</v>
      </c>
      <c r="C17027" t="s">
        <v>14164</v>
      </c>
      <c r="D17027">
        <v>40.533299999999997</v>
      </c>
      <c r="E17027">
        <v>72.783299999999997</v>
      </c>
      <c r="F17027" t="s">
        <v>1392</v>
      </c>
      <c r="G17027" t="s">
        <v>1393</v>
      </c>
      <c r="H17027" t="s">
        <v>1394</v>
      </c>
      <c r="I17027" t="s">
        <v>14164</v>
      </c>
      <c r="J17027" t="s">
        <v>378</v>
      </c>
      <c r="K17027">
        <v>251000</v>
      </c>
      <c r="L17027">
        <v>1417797596</v>
      </c>
    </row>
    <row r="17028" spans="1:12" x14ac:dyDescent="0.45">
      <c r="A17028" t="str">
        <f t="shared" si="266"/>
        <v>Oshakati, Oshana, Namibia</v>
      </c>
      <c r="B17028" t="s">
        <v>20774</v>
      </c>
      <c r="C17028" t="s">
        <v>20774</v>
      </c>
      <c r="D17028">
        <v>-17.8</v>
      </c>
      <c r="E17028">
        <v>15.683299999999999</v>
      </c>
      <c r="F17028" t="s">
        <v>4295</v>
      </c>
      <c r="G17028" t="s">
        <v>4296</v>
      </c>
      <c r="H17028" t="s">
        <v>4297</v>
      </c>
      <c r="I17028" t="s">
        <v>20617</v>
      </c>
      <c r="J17028" t="s">
        <v>378</v>
      </c>
      <c r="L17028">
        <v>1516866759</v>
      </c>
    </row>
    <row r="17029" spans="1:12" x14ac:dyDescent="0.45">
      <c r="A17029" t="str">
        <f t="shared" si="266"/>
        <v>Oshamambe, Hokkaidō, Japan</v>
      </c>
      <c r="B17029" t="s">
        <v>20775</v>
      </c>
      <c r="C17029" t="s">
        <v>20775</v>
      </c>
      <c r="D17029">
        <v>42.513599999999997</v>
      </c>
      <c r="E17029">
        <v>140.38040000000001</v>
      </c>
      <c r="F17029" t="s">
        <v>514</v>
      </c>
      <c r="G17029" t="s">
        <v>515</v>
      </c>
      <c r="H17029" t="s">
        <v>516</v>
      </c>
      <c r="I17029" t="s">
        <v>517</v>
      </c>
      <c r="K17029">
        <v>5329</v>
      </c>
      <c r="L17029">
        <v>1392512191</v>
      </c>
    </row>
    <row r="17030" spans="1:12" x14ac:dyDescent="0.45">
      <c r="A17030" t="str">
        <f t="shared" si="266"/>
        <v>Oshawa, Ontario, Canada</v>
      </c>
      <c r="B17030" t="s">
        <v>20776</v>
      </c>
      <c r="C17030" t="s">
        <v>20776</v>
      </c>
      <c r="D17030">
        <v>43.9</v>
      </c>
      <c r="E17030">
        <v>-78.849999999999994</v>
      </c>
      <c r="F17030" t="s">
        <v>541</v>
      </c>
      <c r="G17030" t="s">
        <v>542</v>
      </c>
      <c r="H17030" t="s">
        <v>543</v>
      </c>
      <c r="I17030" t="s">
        <v>857</v>
      </c>
      <c r="K17030">
        <v>166000</v>
      </c>
      <c r="L17030">
        <v>1124541904</v>
      </c>
    </row>
    <row r="17031" spans="1:12" x14ac:dyDescent="0.45">
      <c r="A17031" t="str">
        <f t="shared" si="266"/>
        <v>Oshikango, Ohangwena, Namibia</v>
      </c>
      <c r="B17031" t="s">
        <v>20777</v>
      </c>
      <c r="C17031" t="s">
        <v>20777</v>
      </c>
      <c r="D17031">
        <v>-17.3964</v>
      </c>
      <c r="E17031">
        <v>15.8903</v>
      </c>
      <c r="F17031" t="s">
        <v>4295</v>
      </c>
      <c r="G17031" t="s">
        <v>4296</v>
      </c>
      <c r="H17031" t="s">
        <v>4297</v>
      </c>
      <c r="I17031" t="s">
        <v>9146</v>
      </c>
      <c r="K17031">
        <v>12423</v>
      </c>
      <c r="L17031">
        <v>1516819374</v>
      </c>
    </row>
    <row r="17032" spans="1:12" x14ac:dyDescent="0.45">
      <c r="A17032" t="str">
        <f t="shared" si="266"/>
        <v>Ōshima, Yamaguchi, Japan</v>
      </c>
      <c r="B17032" t="s">
        <v>20778</v>
      </c>
      <c r="C17032" t="s">
        <v>20779</v>
      </c>
      <c r="D17032">
        <v>33.927500000000002</v>
      </c>
      <c r="E17032">
        <v>132.1953</v>
      </c>
      <c r="F17032" t="s">
        <v>514</v>
      </c>
      <c r="G17032" t="s">
        <v>515</v>
      </c>
      <c r="H17032" t="s">
        <v>516</v>
      </c>
      <c r="I17032" t="s">
        <v>11619</v>
      </c>
      <c r="K17032">
        <v>15369</v>
      </c>
      <c r="L17032">
        <v>1392956813</v>
      </c>
    </row>
    <row r="17033" spans="1:12" x14ac:dyDescent="0.45">
      <c r="A17033" t="str">
        <f t="shared" si="266"/>
        <v>Oshkosh, Wisconsin, United States</v>
      </c>
      <c r="B17033" t="s">
        <v>20780</v>
      </c>
      <c r="C17033" t="s">
        <v>20780</v>
      </c>
      <c r="D17033">
        <v>44.022799999999997</v>
      </c>
      <c r="E17033">
        <v>-88.561899999999994</v>
      </c>
      <c r="F17033" t="s">
        <v>530</v>
      </c>
      <c r="G17033" t="s">
        <v>531</v>
      </c>
      <c r="H17033" t="s">
        <v>532</v>
      </c>
      <c r="I17033" t="s">
        <v>1611</v>
      </c>
      <c r="K17033">
        <v>75536</v>
      </c>
      <c r="L17033">
        <v>1840002246</v>
      </c>
    </row>
    <row r="17034" spans="1:12" x14ac:dyDescent="0.45">
      <c r="A17034" t="str">
        <f t="shared" si="266"/>
        <v>Oshnavīyeh, Āz̄arbāyjān-e Gharbī, Iran</v>
      </c>
      <c r="B17034" t="s">
        <v>20781</v>
      </c>
      <c r="C17034" t="s">
        <v>20782</v>
      </c>
      <c r="D17034">
        <v>37.039700000000003</v>
      </c>
      <c r="E17034">
        <v>45.098300000000002</v>
      </c>
      <c r="F17034" t="s">
        <v>388</v>
      </c>
      <c r="G17034" t="s">
        <v>389</v>
      </c>
      <c r="H17034" t="s">
        <v>390</v>
      </c>
      <c r="I17034" t="s">
        <v>3863</v>
      </c>
      <c r="J17034" t="s">
        <v>366</v>
      </c>
      <c r="K17034">
        <v>70030</v>
      </c>
      <c r="L17034">
        <v>1364910470</v>
      </c>
    </row>
    <row r="17035" spans="1:12" x14ac:dyDescent="0.45">
      <c r="A17035" t="str">
        <f t="shared" si="266"/>
        <v>Ōshū, Iwate, Japan</v>
      </c>
      <c r="B17035" t="s">
        <v>20783</v>
      </c>
      <c r="C17035" t="s">
        <v>20784</v>
      </c>
      <c r="D17035">
        <v>39.144399999999997</v>
      </c>
      <c r="E17035">
        <v>141.13890000000001</v>
      </c>
      <c r="F17035" t="s">
        <v>514</v>
      </c>
      <c r="G17035" t="s">
        <v>515</v>
      </c>
      <c r="H17035" t="s">
        <v>516</v>
      </c>
      <c r="I17035" t="s">
        <v>11570</v>
      </c>
      <c r="K17035">
        <v>114246</v>
      </c>
      <c r="L17035">
        <v>1392826391</v>
      </c>
    </row>
    <row r="17036" spans="1:12" x14ac:dyDescent="0.45">
      <c r="A17036" t="str">
        <f t="shared" si="266"/>
        <v>Osijek, Osječko-Baranjska Županija, Croatia</v>
      </c>
      <c r="B17036" t="s">
        <v>20785</v>
      </c>
      <c r="C17036" t="s">
        <v>20785</v>
      </c>
      <c r="D17036">
        <v>45.560299999999998</v>
      </c>
      <c r="E17036">
        <v>18.670300000000001</v>
      </c>
      <c r="F17036" t="s">
        <v>4026</v>
      </c>
      <c r="G17036" t="s">
        <v>4027</v>
      </c>
      <c r="H17036" t="s">
        <v>4028</v>
      </c>
      <c r="I17036" t="s">
        <v>4029</v>
      </c>
      <c r="J17036" t="s">
        <v>378</v>
      </c>
      <c r="K17036">
        <v>103162</v>
      </c>
      <c r="L17036">
        <v>1191917921</v>
      </c>
    </row>
    <row r="17037" spans="1:12" x14ac:dyDescent="0.45">
      <c r="A17037" t="str">
        <f t="shared" si="266"/>
        <v>Osilnica, Osilnica, Slovenia</v>
      </c>
      <c r="B17037" t="s">
        <v>20786</v>
      </c>
      <c r="C17037" t="s">
        <v>20786</v>
      </c>
      <c r="D17037">
        <v>45.529200000000003</v>
      </c>
      <c r="E17037">
        <v>14.697900000000001</v>
      </c>
      <c r="F17037" t="s">
        <v>1111</v>
      </c>
      <c r="G17037" t="s">
        <v>1112</v>
      </c>
      <c r="H17037" t="s">
        <v>1113</v>
      </c>
      <c r="I17037" t="s">
        <v>20786</v>
      </c>
      <c r="J17037" t="s">
        <v>378</v>
      </c>
      <c r="L17037">
        <v>1705839708</v>
      </c>
    </row>
    <row r="17038" spans="1:12" x14ac:dyDescent="0.45">
      <c r="A17038" t="str">
        <f t="shared" si="266"/>
        <v>Osinniki, Kemerovskaya Oblast’, Russia</v>
      </c>
      <c r="B17038" t="s">
        <v>20787</v>
      </c>
      <c r="C17038" t="s">
        <v>20787</v>
      </c>
      <c r="D17038">
        <v>53.616700000000002</v>
      </c>
      <c r="E17038">
        <v>87.333299999999994</v>
      </c>
      <c r="F17038" t="s">
        <v>504</v>
      </c>
      <c r="G17038" t="s">
        <v>505</v>
      </c>
      <c r="H17038" t="s">
        <v>506</v>
      </c>
      <c r="I17038" t="s">
        <v>2157</v>
      </c>
      <c r="K17038">
        <v>42454</v>
      </c>
      <c r="L17038">
        <v>1643107016</v>
      </c>
    </row>
    <row r="17039" spans="1:12" x14ac:dyDescent="0.45">
      <c r="A17039" t="str">
        <f t="shared" si="266"/>
        <v>Oskaloosa, Iowa, United States</v>
      </c>
      <c r="B17039" t="s">
        <v>20788</v>
      </c>
      <c r="C17039" t="s">
        <v>20788</v>
      </c>
      <c r="D17039">
        <v>41.292200000000001</v>
      </c>
      <c r="E17039">
        <v>-92.640299999999996</v>
      </c>
      <c r="F17039" t="s">
        <v>530</v>
      </c>
      <c r="G17039" t="s">
        <v>531</v>
      </c>
      <c r="H17039" t="s">
        <v>532</v>
      </c>
      <c r="I17039" t="s">
        <v>1552</v>
      </c>
      <c r="K17039">
        <v>12592</v>
      </c>
      <c r="L17039">
        <v>1840000650</v>
      </c>
    </row>
    <row r="17040" spans="1:12" x14ac:dyDescent="0.45">
      <c r="A17040" t="str">
        <f t="shared" si="266"/>
        <v>Öskemen, Shyghys Qazaqstan, Kazakhstan</v>
      </c>
      <c r="B17040" t="s">
        <v>20789</v>
      </c>
      <c r="C17040" t="s">
        <v>20790</v>
      </c>
      <c r="D17040">
        <v>49.95</v>
      </c>
      <c r="E17040">
        <v>82.616699999999994</v>
      </c>
      <c r="F17040" t="s">
        <v>1182</v>
      </c>
      <c r="G17040" t="s">
        <v>1183</v>
      </c>
      <c r="H17040" t="s">
        <v>1184</v>
      </c>
      <c r="I17040" t="s">
        <v>2817</v>
      </c>
      <c r="J17040" t="s">
        <v>378</v>
      </c>
      <c r="K17040">
        <v>316699</v>
      </c>
      <c r="L17040">
        <v>1398371414</v>
      </c>
    </row>
    <row r="17041" spans="1:12" x14ac:dyDescent="0.45">
      <c r="A17041" t="str">
        <f t="shared" si="266"/>
        <v>Oslo, Oslo, Norway</v>
      </c>
      <c r="B17041" t="s">
        <v>20791</v>
      </c>
      <c r="C17041" t="s">
        <v>20791</v>
      </c>
      <c r="D17041">
        <v>59.911099999999998</v>
      </c>
      <c r="E17041">
        <v>10.752800000000001</v>
      </c>
      <c r="F17041" t="s">
        <v>1169</v>
      </c>
      <c r="G17041" t="s">
        <v>1170</v>
      </c>
      <c r="H17041" t="s">
        <v>1171</v>
      </c>
      <c r="I17041" t="s">
        <v>20791</v>
      </c>
      <c r="J17041" t="s">
        <v>606</v>
      </c>
      <c r="K17041">
        <v>693494</v>
      </c>
      <c r="L17041">
        <v>1578324706</v>
      </c>
    </row>
    <row r="17042" spans="1:12" x14ac:dyDescent="0.45">
      <c r="A17042" t="str">
        <f t="shared" si="266"/>
        <v>Osmānābād, Mahārāshtra, India</v>
      </c>
      <c r="B17042" t="s">
        <v>20792</v>
      </c>
      <c r="C17042" t="s">
        <v>20793</v>
      </c>
      <c r="D17042">
        <v>18.166699999999999</v>
      </c>
      <c r="E17042">
        <v>76.05</v>
      </c>
      <c r="F17042" t="s">
        <v>626</v>
      </c>
      <c r="G17042" t="s">
        <v>627</v>
      </c>
      <c r="H17042" t="s">
        <v>628</v>
      </c>
      <c r="I17042" t="s">
        <v>993</v>
      </c>
      <c r="K17042">
        <v>112085</v>
      </c>
      <c r="L17042">
        <v>1356005329</v>
      </c>
    </row>
    <row r="17043" spans="1:12" x14ac:dyDescent="0.45">
      <c r="A17043" t="str">
        <f t="shared" si="266"/>
        <v>Osmaniye, Osmaniye, Turkey</v>
      </c>
      <c r="B17043" t="s">
        <v>13842</v>
      </c>
      <c r="C17043" t="s">
        <v>13842</v>
      </c>
      <c r="D17043">
        <v>37.075000000000003</v>
      </c>
      <c r="E17043">
        <v>36.25</v>
      </c>
      <c r="F17043" t="s">
        <v>806</v>
      </c>
      <c r="G17043" t="s">
        <v>807</v>
      </c>
      <c r="H17043" t="s">
        <v>808</v>
      </c>
      <c r="I17043" t="s">
        <v>13842</v>
      </c>
      <c r="J17043" t="s">
        <v>378</v>
      </c>
      <c r="K17043">
        <v>264373</v>
      </c>
      <c r="L17043">
        <v>1792340207</v>
      </c>
    </row>
    <row r="17044" spans="1:12" x14ac:dyDescent="0.45">
      <c r="A17044" t="str">
        <f t="shared" si="266"/>
        <v>Osnabrück, Lower Saxony, Germany</v>
      </c>
      <c r="B17044" t="s">
        <v>20794</v>
      </c>
      <c r="C17044" t="s">
        <v>20795</v>
      </c>
      <c r="D17044">
        <v>52.2789</v>
      </c>
      <c r="E17044">
        <v>8.0431000000000008</v>
      </c>
      <c r="F17044" t="s">
        <v>441</v>
      </c>
      <c r="G17044" t="s">
        <v>442</v>
      </c>
      <c r="H17044" t="s">
        <v>443</v>
      </c>
      <c r="I17044" t="s">
        <v>735</v>
      </c>
      <c r="J17044" t="s">
        <v>366</v>
      </c>
      <c r="K17044">
        <v>164748</v>
      </c>
      <c r="L17044">
        <v>1276554949</v>
      </c>
    </row>
    <row r="17045" spans="1:12" x14ac:dyDescent="0.45">
      <c r="A17045" t="str">
        <f t="shared" si="266"/>
        <v>Osogbo, Osun, Nigeria</v>
      </c>
      <c r="B17045" t="s">
        <v>20796</v>
      </c>
      <c r="C17045" t="s">
        <v>20796</v>
      </c>
      <c r="D17045">
        <v>7.7667000000000002</v>
      </c>
      <c r="E17045">
        <v>4.5667</v>
      </c>
      <c r="F17045" t="s">
        <v>476</v>
      </c>
      <c r="G17045" t="s">
        <v>477</v>
      </c>
      <c r="H17045" t="s">
        <v>478</v>
      </c>
      <c r="I17045" t="s">
        <v>12904</v>
      </c>
      <c r="J17045" t="s">
        <v>378</v>
      </c>
      <c r="K17045">
        <v>408245</v>
      </c>
      <c r="L17045">
        <v>1566395088</v>
      </c>
    </row>
    <row r="17046" spans="1:12" x14ac:dyDescent="0.45">
      <c r="A17046" t="str">
        <f t="shared" si="266"/>
        <v>Osório, Rio Grande do Sul, Brazil</v>
      </c>
      <c r="B17046" t="s">
        <v>20797</v>
      </c>
      <c r="C17046" t="s">
        <v>20798</v>
      </c>
      <c r="D17046">
        <v>-29.886700000000001</v>
      </c>
      <c r="E17046">
        <v>-50.2697</v>
      </c>
      <c r="F17046" t="s">
        <v>491</v>
      </c>
      <c r="G17046" t="s">
        <v>492</v>
      </c>
      <c r="H17046" t="s">
        <v>493</v>
      </c>
      <c r="I17046" t="s">
        <v>3101</v>
      </c>
      <c r="K17046">
        <v>34628</v>
      </c>
      <c r="L17046">
        <v>1076367566</v>
      </c>
    </row>
    <row r="17047" spans="1:12" x14ac:dyDescent="0.45">
      <c r="A17047" t="str">
        <f t="shared" si="266"/>
        <v>Osorno, Los Lagos, Chile</v>
      </c>
      <c r="B17047" t="s">
        <v>20799</v>
      </c>
      <c r="C17047" t="s">
        <v>20799</v>
      </c>
      <c r="D17047">
        <v>-40.566699999999997</v>
      </c>
      <c r="E17047">
        <v>-73.150000000000006</v>
      </c>
      <c r="F17047" t="s">
        <v>1502</v>
      </c>
      <c r="G17047" t="s">
        <v>1503</v>
      </c>
      <c r="H17047" t="s">
        <v>1504</v>
      </c>
      <c r="I17047" t="s">
        <v>1505</v>
      </c>
      <c r="J17047" t="s">
        <v>366</v>
      </c>
      <c r="K17047">
        <v>147460</v>
      </c>
      <c r="L17047">
        <v>1152866014</v>
      </c>
    </row>
    <row r="17048" spans="1:12" x14ac:dyDescent="0.45">
      <c r="A17048" t="str">
        <f t="shared" si="266"/>
        <v>Osoyoos, British Columbia, Canada</v>
      </c>
      <c r="B17048" t="s">
        <v>20800</v>
      </c>
      <c r="C17048" t="s">
        <v>20800</v>
      </c>
      <c r="D17048">
        <v>49.032499999999999</v>
      </c>
      <c r="E17048">
        <v>-119.4661</v>
      </c>
      <c r="F17048" t="s">
        <v>541</v>
      </c>
      <c r="G17048" t="s">
        <v>542</v>
      </c>
      <c r="H17048" t="s">
        <v>543</v>
      </c>
      <c r="I17048" t="s">
        <v>544</v>
      </c>
      <c r="K17048">
        <v>5085</v>
      </c>
      <c r="L17048">
        <v>1124713973</v>
      </c>
    </row>
    <row r="17049" spans="1:12" x14ac:dyDescent="0.45">
      <c r="A17049" t="str">
        <f t="shared" si="266"/>
        <v>Osprey, Florida, United States</v>
      </c>
      <c r="B17049" t="s">
        <v>20801</v>
      </c>
      <c r="C17049" t="s">
        <v>20801</v>
      </c>
      <c r="D17049">
        <v>27.191400000000002</v>
      </c>
      <c r="E17049">
        <v>-82.48</v>
      </c>
      <c r="F17049" t="s">
        <v>530</v>
      </c>
      <c r="G17049" t="s">
        <v>531</v>
      </c>
      <c r="H17049" t="s">
        <v>532</v>
      </c>
      <c r="I17049" t="s">
        <v>1378</v>
      </c>
      <c r="K17049">
        <v>7028</v>
      </c>
      <c r="L17049">
        <v>1840014186</v>
      </c>
    </row>
    <row r="17050" spans="1:12" x14ac:dyDescent="0.45">
      <c r="A17050" t="str">
        <f t="shared" si="266"/>
        <v>Ossett, Wakefield, United Kingdom</v>
      </c>
      <c r="B17050" t="s">
        <v>20802</v>
      </c>
      <c r="C17050" t="s">
        <v>20802</v>
      </c>
      <c r="D17050">
        <v>53.68</v>
      </c>
      <c r="E17050">
        <v>-1.58</v>
      </c>
      <c r="F17050" t="s">
        <v>536</v>
      </c>
      <c r="G17050" t="s">
        <v>537</v>
      </c>
      <c r="H17050" t="s">
        <v>538</v>
      </c>
      <c r="I17050" t="s">
        <v>1724</v>
      </c>
      <c r="K17050">
        <v>21231</v>
      </c>
      <c r="L17050">
        <v>1826407870</v>
      </c>
    </row>
    <row r="17051" spans="1:12" x14ac:dyDescent="0.45">
      <c r="A17051" t="str">
        <f t="shared" si="266"/>
        <v>Ossining, New York, United States</v>
      </c>
      <c r="B17051" t="s">
        <v>20803</v>
      </c>
      <c r="C17051" t="s">
        <v>20803</v>
      </c>
      <c r="D17051">
        <v>41.155900000000003</v>
      </c>
      <c r="E17051">
        <v>-73.856499999999997</v>
      </c>
      <c r="F17051" t="s">
        <v>530</v>
      </c>
      <c r="G17051" t="s">
        <v>531</v>
      </c>
      <c r="H17051" t="s">
        <v>532</v>
      </c>
      <c r="I17051" t="s">
        <v>803</v>
      </c>
      <c r="K17051">
        <v>37741</v>
      </c>
      <c r="L17051">
        <v>1840004937</v>
      </c>
    </row>
    <row r="17052" spans="1:12" x14ac:dyDescent="0.45">
      <c r="A17052" t="str">
        <f t="shared" si="266"/>
        <v>Ostashkov, Tverskaya Oblast’, Russia</v>
      </c>
      <c r="B17052" t="s">
        <v>20804</v>
      </c>
      <c r="C17052" t="s">
        <v>20804</v>
      </c>
      <c r="D17052">
        <v>57.15</v>
      </c>
      <c r="E17052">
        <v>33.1</v>
      </c>
      <c r="F17052" t="s">
        <v>504</v>
      </c>
      <c r="G17052" t="s">
        <v>505</v>
      </c>
      <c r="H17052" t="s">
        <v>506</v>
      </c>
      <c r="I17052" t="s">
        <v>1989</v>
      </c>
      <c r="K17052">
        <v>16318</v>
      </c>
      <c r="L17052">
        <v>1643804559</v>
      </c>
    </row>
    <row r="17053" spans="1:12" x14ac:dyDescent="0.45">
      <c r="A17053" t="str">
        <f t="shared" si="266"/>
        <v>Oster, Chernihivs’ka Oblast’, Ukraine</v>
      </c>
      <c r="B17053" t="s">
        <v>20805</v>
      </c>
      <c r="C17053" t="s">
        <v>20805</v>
      </c>
      <c r="D17053">
        <v>50.948599999999999</v>
      </c>
      <c r="E17053">
        <v>30.8811</v>
      </c>
      <c r="F17053" t="s">
        <v>1461</v>
      </c>
      <c r="G17053" t="s">
        <v>1462</v>
      </c>
      <c r="H17053" t="s">
        <v>1463</v>
      </c>
      <c r="I17053" t="s">
        <v>5004</v>
      </c>
      <c r="K17053">
        <v>10245</v>
      </c>
      <c r="L17053">
        <v>1804570315</v>
      </c>
    </row>
    <row r="17054" spans="1:12" x14ac:dyDescent="0.45">
      <c r="A17054" t="str">
        <f t="shared" si="266"/>
        <v>Osterburg, Saxony-Anhalt, Germany</v>
      </c>
      <c r="B17054" t="s">
        <v>20806</v>
      </c>
      <c r="C17054" t="s">
        <v>20806</v>
      </c>
      <c r="D17054">
        <v>52.783299999999997</v>
      </c>
      <c r="E17054">
        <v>11.7667</v>
      </c>
      <c r="F17054" t="s">
        <v>441</v>
      </c>
      <c r="G17054" t="s">
        <v>442</v>
      </c>
      <c r="H17054" t="s">
        <v>443</v>
      </c>
      <c r="I17054" t="s">
        <v>1614</v>
      </c>
      <c r="K17054">
        <v>9782</v>
      </c>
      <c r="L17054">
        <v>1276131088</v>
      </c>
    </row>
    <row r="17055" spans="1:12" x14ac:dyDescent="0.45">
      <c r="A17055" t="str">
        <f t="shared" si="266"/>
        <v>Osterburken, Baden-Württemberg, Germany</v>
      </c>
      <c r="B17055" t="s">
        <v>20807</v>
      </c>
      <c r="C17055" t="s">
        <v>20807</v>
      </c>
      <c r="D17055">
        <v>49.430799999999998</v>
      </c>
      <c r="E17055">
        <v>9.4260999999999999</v>
      </c>
      <c r="F17055" t="s">
        <v>441</v>
      </c>
      <c r="G17055" t="s">
        <v>442</v>
      </c>
      <c r="H17055" t="s">
        <v>443</v>
      </c>
      <c r="I17055" t="s">
        <v>451</v>
      </c>
      <c r="K17055">
        <v>6507</v>
      </c>
      <c r="L17055">
        <v>1276012874</v>
      </c>
    </row>
    <row r="17056" spans="1:12" x14ac:dyDescent="0.45">
      <c r="A17056" t="str">
        <f t="shared" si="266"/>
        <v>Osterhofen, Bavaria, Germany</v>
      </c>
      <c r="B17056" t="s">
        <v>20808</v>
      </c>
      <c r="C17056" t="s">
        <v>20808</v>
      </c>
      <c r="D17056">
        <v>48.7</v>
      </c>
      <c r="E17056">
        <v>13.0167</v>
      </c>
      <c r="F17056" t="s">
        <v>441</v>
      </c>
      <c r="G17056" t="s">
        <v>442</v>
      </c>
      <c r="H17056" t="s">
        <v>443</v>
      </c>
      <c r="I17056" t="s">
        <v>567</v>
      </c>
      <c r="K17056">
        <v>11798</v>
      </c>
      <c r="L17056">
        <v>1276874172</v>
      </c>
    </row>
    <row r="17057" spans="1:12" x14ac:dyDescent="0.45">
      <c r="A17057" t="str">
        <f t="shared" si="266"/>
        <v>Osterholz-Scharmbeck, Lower Saxony, Germany</v>
      </c>
      <c r="B17057" t="s">
        <v>20809</v>
      </c>
      <c r="C17057" t="s">
        <v>20809</v>
      </c>
      <c r="D17057">
        <v>53.226900000000001</v>
      </c>
      <c r="E17057">
        <v>8.7947000000000006</v>
      </c>
      <c r="F17057" t="s">
        <v>441</v>
      </c>
      <c r="G17057" t="s">
        <v>442</v>
      </c>
      <c r="H17057" t="s">
        <v>443</v>
      </c>
      <c r="I17057" t="s">
        <v>735</v>
      </c>
      <c r="J17057" t="s">
        <v>366</v>
      </c>
      <c r="K17057">
        <v>30300</v>
      </c>
      <c r="L17057">
        <v>1276987274</v>
      </c>
    </row>
    <row r="17058" spans="1:12" x14ac:dyDescent="0.45">
      <c r="A17058" t="str">
        <f t="shared" si="266"/>
        <v>Ostermundigen, Bern, Switzerland</v>
      </c>
      <c r="B17058" t="s">
        <v>20810</v>
      </c>
      <c r="C17058" t="s">
        <v>20810</v>
      </c>
      <c r="D17058">
        <v>46.955300000000001</v>
      </c>
      <c r="E17058">
        <v>7.4832999999999998</v>
      </c>
      <c r="F17058" t="s">
        <v>464</v>
      </c>
      <c r="G17058" t="s">
        <v>465</v>
      </c>
      <c r="H17058" t="s">
        <v>466</v>
      </c>
      <c r="I17058" t="s">
        <v>4102</v>
      </c>
      <c r="K17058">
        <v>17546</v>
      </c>
      <c r="L17058">
        <v>1756779389</v>
      </c>
    </row>
    <row r="17059" spans="1:12" x14ac:dyDescent="0.45">
      <c r="A17059" t="str">
        <f t="shared" si="266"/>
        <v>Osterode, Lower Saxony, Germany</v>
      </c>
      <c r="B17059" t="s">
        <v>20811</v>
      </c>
      <c r="C17059" t="s">
        <v>20811</v>
      </c>
      <c r="D17059">
        <v>51.7286</v>
      </c>
      <c r="E17059">
        <v>10.2522</v>
      </c>
      <c r="F17059" t="s">
        <v>441</v>
      </c>
      <c r="G17059" t="s">
        <v>442</v>
      </c>
      <c r="H17059" t="s">
        <v>443</v>
      </c>
      <c r="I17059" t="s">
        <v>735</v>
      </c>
      <c r="J17059" t="s">
        <v>366</v>
      </c>
      <c r="K17059">
        <v>21731</v>
      </c>
      <c r="L17059">
        <v>1276593815</v>
      </c>
    </row>
    <row r="17060" spans="1:12" x14ac:dyDescent="0.45">
      <c r="A17060" t="str">
        <f t="shared" si="266"/>
        <v>Östersund, Jämtland, Sweden</v>
      </c>
      <c r="B17060" t="s">
        <v>20812</v>
      </c>
      <c r="C17060" t="s">
        <v>20813</v>
      </c>
      <c r="D17060">
        <v>63.183300000000003</v>
      </c>
      <c r="E17060">
        <v>14.65</v>
      </c>
      <c r="F17060" t="s">
        <v>4875</v>
      </c>
      <c r="G17060" t="s">
        <v>4876</v>
      </c>
      <c r="H17060" t="s">
        <v>4877</v>
      </c>
      <c r="I17060" t="s">
        <v>20814</v>
      </c>
      <c r="J17060" t="s">
        <v>378</v>
      </c>
      <c r="K17060">
        <v>46178</v>
      </c>
      <c r="L17060">
        <v>1752026711</v>
      </c>
    </row>
    <row r="17061" spans="1:12" x14ac:dyDescent="0.45">
      <c r="A17061" t="str">
        <f t="shared" si="266"/>
        <v>Osterwieck, Saxony-Anhalt, Germany</v>
      </c>
      <c r="B17061" t="s">
        <v>20815</v>
      </c>
      <c r="C17061" t="s">
        <v>20815</v>
      </c>
      <c r="D17061">
        <v>51.966700000000003</v>
      </c>
      <c r="E17061">
        <v>10.716699999999999</v>
      </c>
      <c r="F17061" t="s">
        <v>441</v>
      </c>
      <c r="G17061" t="s">
        <v>442</v>
      </c>
      <c r="H17061" t="s">
        <v>443</v>
      </c>
      <c r="I17061" t="s">
        <v>1614</v>
      </c>
      <c r="K17061">
        <v>11103</v>
      </c>
      <c r="L17061">
        <v>1276571992</v>
      </c>
    </row>
    <row r="17062" spans="1:12" x14ac:dyDescent="0.45">
      <c r="A17062" t="str">
        <f t="shared" si="266"/>
        <v>Ostfildern, Baden-Württemberg, Germany</v>
      </c>
      <c r="B17062" t="s">
        <v>20816</v>
      </c>
      <c r="C17062" t="s">
        <v>20816</v>
      </c>
      <c r="D17062">
        <v>48.722799999999999</v>
      </c>
      <c r="E17062">
        <v>9.2630999999999997</v>
      </c>
      <c r="F17062" t="s">
        <v>441</v>
      </c>
      <c r="G17062" t="s">
        <v>442</v>
      </c>
      <c r="H17062" t="s">
        <v>443</v>
      </c>
      <c r="I17062" t="s">
        <v>451</v>
      </c>
      <c r="K17062">
        <v>39321</v>
      </c>
      <c r="L17062">
        <v>1276855000</v>
      </c>
    </row>
    <row r="17063" spans="1:12" x14ac:dyDescent="0.45">
      <c r="A17063" t="str">
        <f t="shared" si="266"/>
        <v>Osthofen, Rhineland-Palatinate, Germany</v>
      </c>
      <c r="B17063" t="s">
        <v>20817</v>
      </c>
      <c r="C17063" t="s">
        <v>20817</v>
      </c>
      <c r="D17063">
        <v>49.707799999999999</v>
      </c>
      <c r="E17063">
        <v>8.3289000000000009</v>
      </c>
      <c r="F17063" t="s">
        <v>441</v>
      </c>
      <c r="G17063" t="s">
        <v>442</v>
      </c>
      <c r="H17063" t="s">
        <v>443</v>
      </c>
      <c r="I17063" t="s">
        <v>1712</v>
      </c>
      <c r="K17063">
        <v>9402</v>
      </c>
      <c r="L17063">
        <v>1276502148</v>
      </c>
    </row>
    <row r="17064" spans="1:12" x14ac:dyDescent="0.45">
      <c r="A17064" t="str">
        <f t="shared" si="266"/>
        <v>Ostrava, Moravskoslezský Kraj, Czechia</v>
      </c>
      <c r="B17064" t="s">
        <v>20818</v>
      </c>
      <c r="C17064" t="s">
        <v>20818</v>
      </c>
      <c r="D17064">
        <v>49.835599999999999</v>
      </c>
      <c r="E17064">
        <v>18.2925</v>
      </c>
      <c r="F17064" t="s">
        <v>2480</v>
      </c>
      <c r="G17064" t="s">
        <v>2481</v>
      </c>
      <c r="H17064" t="s">
        <v>2482</v>
      </c>
      <c r="I17064" t="s">
        <v>4502</v>
      </c>
      <c r="J17064" t="s">
        <v>378</v>
      </c>
      <c r="K17064">
        <v>287968</v>
      </c>
      <c r="L17064">
        <v>1203687206</v>
      </c>
    </row>
    <row r="17065" spans="1:12" x14ac:dyDescent="0.45">
      <c r="A17065" t="str">
        <f t="shared" si="266"/>
        <v>Östringen, Baden-Württemberg, Germany</v>
      </c>
      <c r="B17065" t="s">
        <v>20819</v>
      </c>
      <c r="C17065" t="s">
        <v>20820</v>
      </c>
      <c r="D17065">
        <v>49.2194</v>
      </c>
      <c r="E17065">
        <v>8.7108000000000008</v>
      </c>
      <c r="F17065" t="s">
        <v>441</v>
      </c>
      <c r="G17065" t="s">
        <v>442</v>
      </c>
      <c r="H17065" t="s">
        <v>443</v>
      </c>
      <c r="I17065" t="s">
        <v>451</v>
      </c>
      <c r="K17065">
        <v>13015</v>
      </c>
      <c r="L17065">
        <v>1276810660</v>
      </c>
    </row>
    <row r="17066" spans="1:12" x14ac:dyDescent="0.45">
      <c r="A17066" t="str">
        <f t="shared" si="266"/>
        <v>Ostrogozhsk, Voronezhskaya Oblast’, Russia</v>
      </c>
      <c r="B17066" t="s">
        <v>20821</v>
      </c>
      <c r="C17066" t="s">
        <v>20821</v>
      </c>
      <c r="D17066">
        <v>50.866700000000002</v>
      </c>
      <c r="E17066">
        <v>39.066699999999997</v>
      </c>
      <c r="F17066" t="s">
        <v>504</v>
      </c>
      <c r="G17066" t="s">
        <v>505</v>
      </c>
      <c r="H17066" t="s">
        <v>506</v>
      </c>
      <c r="I17066" t="s">
        <v>4767</v>
      </c>
      <c r="K17066">
        <v>32601</v>
      </c>
      <c r="L17066">
        <v>1643004403</v>
      </c>
    </row>
    <row r="17067" spans="1:12" x14ac:dyDescent="0.45">
      <c r="A17067" t="str">
        <f t="shared" si="266"/>
        <v>Ostroh, Rivnens’ka Oblast’, Ukraine</v>
      </c>
      <c r="B17067" t="s">
        <v>20822</v>
      </c>
      <c r="C17067" t="s">
        <v>20822</v>
      </c>
      <c r="D17067">
        <v>50.333300000000001</v>
      </c>
      <c r="E17067">
        <v>26.5167</v>
      </c>
      <c r="F17067" t="s">
        <v>1461</v>
      </c>
      <c r="G17067" t="s">
        <v>1462</v>
      </c>
      <c r="H17067" t="s">
        <v>1463</v>
      </c>
      <c r="I17067" t="s">
        <v>8774</v>
      </c>
      <c r="J17067" t="s">
        <v>366</v>
      </c>
      <c r="K17067">
        <v>15642</v>
      </c>
      <c r="L17067">
        <v>1804135367</v>
      </c>
    </row>
    <row r="17068" spans="1:12" x14ac:dyDescent="0.45">
      <c r="A17068" t="str">
        <f t="shared" si="266"/>
        <v>Ostrołęka, Mazowieckie, Poland</v>
      </c>
      <c r="B17068" t="s">
        <v>20823</v>
      </c>
      <c r="C17068" t="s">
        <v>20824</v>
      </c>
      <c r="D17068">
        <v>53.083300000000001</v>
      </c>
      <c r="E17068">
        <v>21.566700000000001</v>
      </c>
      <c r="F17068" t="s">
        <v>3993</v>
      </c>
      <c r="G17068" t="s">
        <v>3994</v>
      </c>
      <c r="H17068" t="s">
        <v>3995</v>
      </c>
      <c r="I17068" t="s">
        <v>5414</v>
      </c>
      <c r="J17068" t="s">
        <v>366</v>
      </c>
      <c r="K17068">
        <v>52900</v>
      </c>
      <c r="L17068">
        <v>1616360926</v>
      </c>
    </row>
    <row r="17069" spans="1:12" x14ac:dyDescent="0.45">
      <c r="A17069" t="str">
        <f t="shared" si="266"/>
        <v>Ostrov, Pskovskaya Oblast’, Russia</v>
      </c>
      <c r="B17069" t="s">
        <v>20825</v>
      </c>
      <c r="C17069" t="s">
        <v>20825</v>
      </c>
      <c r="D17069">
        <v>57.333300000000001</v>
      </c>
      <c r="E17069">
        <v>28.35</v>
      </c>
      <c r="F17069" t="s">
        <v>504</v>
      </c>
      <c r="G17069" t="s">
        <v>505</v>
      </c>
      <c r="H17069" t="s">
        <v>506</v>
      </c>
      <c r="I17069" t="s">
        <v>8516</v>
      </c>
      <c r="K17069">
        <v>20427</v>
      </c>
      <c r="L17069">
        <v>1643602961</v>
      </c>
    </row>
    <row r="17070" spans="1:12" x14ac:dyDescent="0.45">
      <c r="A17070" t="str">
        <f t="shared" si="266"/>
        <v>Ostrov, Karlovarský Kraj, Czechia</v>
      </c>
      <c r="B17070" t="s">
        <v>20825</v>
      </c>
      <c r="C17070" t="s">
        <v>20825</v>
      </c>
      <c r="D17070">
        <v>50.305999999999997</v>
      </c>
      <c r="E17070">
        <v>12.9392</v>
      </c>
      <c r="F17070" t="s">
        <v>2480</v>
      </c>
      <c r="G17070" t="s">
        <v>2481</v>
      </c>
      <c r="H17070" t="s">
        <v>2482</v>
      </c>
      <c r="I17070" t="s">
        <v>2483</v>
      </c>
      <c r="K17070">
        <v>16658</v>
      </c>
      <c r="L17070">
        <v>1203022506</v>
      </c>
    </row>
    <row r="17071" spans="1:12" x14ac:dyDescent="0.45">
      <c r="A17071" t="str">
        <f t="shared" si="266"/>
        <v>Ostrov, Constanţa, Romania</v>
      </c>
      <c r="B17071" t="s">
        <v>20825</v>
      </c>
      <c r="C17071" t="s">
        <v>20825</v>
      </c>
      <c r="D17071">
        <v>44.101999999999997</v>
      </c>
      <c r="E17071">
        <v>27.401700000000002</v>
      </c>
      <c r="F17071" t="s">
        <v>665</v>
      </c>
      <c r="G17071" t="s">
        <v>666</v>
      </c>
      <c r="H17071" t="s">
        <v>667</v>
      </c>
      <c r="I17071" t="s">
        <v>7527</v>
      </c>
      <c r="K17071">
        <v>5069</v>
      </c>
      <c r="L17071">
        <v>1642976394</v>
      </c>
    </row>
    <row r="17072" spans="1:12" x14ac:dyDescent="0.45">
      <c r="A17072" t="str">
        <f t="shared" si="266"/>
        <v>Ostrów Mazowiecka, Mazowieckie, Poland</v>
      </c>
      <c r="B17072" t="s">
        <v>20826</v>
      </c>
      <c r="C17072" t="s">
        <v>20827</v>
      </c>
      <c r="D17072">
        <v>52.8</v>
      </c>
      <c r="E17072">
        <v>21.9</v>
      </c>
      <c r="F17072" t="s">
        <v>3993</v>
      </c>
      <c r="G17072" t="s">
        <v>3994</v>
      </c>
      <c r="H17072" t="s">
        <v>3995</v>
      </c>
      <c r="I17072" t="s">
        <v>5414</v>
      </c>
      <c r="J17072" t="s">
        <v>366</v>
      </c>
      <c r="K17072">
        <v>22800</v>
      </c>
      <c r="L17072">
        <v>1616194953</v>
      </c>
    </row>
    <row r="17073" spans="1:12" x14ac:dyDescent="0.45">
      <c r="A17073" t="str">
        <f t="shared" si="266"/>
        <v>Ostrowiec Świętokrzyski, Świętokrzyskie, Poland</v>
      </c>
      <c r="B17073" t="s">
        <v>20828</v>
      </c>
      <c r="C17073" t="s">
        <v>20829</v>
      </c>
      <c r="D17073">
        <v>50.933300000000003</v>
      </c>
      <c r="E17073">
        <v>21.4</v>
      </c>
      <c r="F17073" t="s">
        <v>3993</v>
      </c>
      <c r="G17073" t="s">
        <v>3994</v>
      </c>
      <c r="H17073" t="s">
        <v>3995</v>
      </c>
      <c r="I17073" t="s">
        <v>14360</v>
      </c>
      <c r="J17073" t="s">
        <v>366</v>
      </c>
      <c r="K17073">
        <v>72001</v>
      </c>
      <c r="L17073">
        <v>1616984527</v>
      </c>
    </row>
    <row r="17074" spans="1:12" x14ac:dyDescent="0.45">
      <c r="A17074" t="str">
        <f t="shared" si="266"/>
        <v>Ostseebad Kühlungsborn, Mecklenburg-Western Pomerania, Germany</v>
      </c>
      <c r="B17074" t="s">
        <v>20830</v>
      </c>
      <c r="C17074" t="s">
        <v>20831</v>
      </c>
      <c r="D17074">
        <v>54.133299999999998</v>
      </c>
      <c r="E17074">
        <v>11.75</v>
      </c>
      <c r="F17074" t="s">
        <v>441</v>
      </c>
      <c r="G17074" t="s">
        <v>442</v>
      </c>
      <c r="H17074" t="s">
        <v>443</v>
      </c>
      <c r="I17074" t="s">
        <v>1715</v>
      </c>
      <c r="K17074">
        <v>7896</v>
      </c>
      <c r="L17074">
        <v>1276191924</v>
      </c>
    </row>
    <row r="17075" spans="1:12" x14ac:dyDescent="0.45">
      <c r="A17075" t="str">
        <f t="shared" si="266"/>
        <v>Osvaldo Cruz, São Paulo, Brazil</v>
      </c>
      <c r="B17075" t="s">
        <v>20832</v>
      </c>
      <c r="C17075" t="s">
        <v>20832</v>
      </c>
      <c r="D17075">
        <v>-21.796700000000001</v>
      </c>
      <c r="E17075">
        <v>-50.878599999999999</v>
      </c>
      <c r="F17075" t="s">
        <v>491</v>
      </c>
      <c r="G17075" t="s">
        <v>492</v>
      </c>
      <c r="H17075" t="s">
        <v>493</v>
      </c>
      <c r="I17075" t="s">
        <v>801</v>
      </c>
      <c r="K17075">
        <v>32475</v>
      </c>
      <c r="L17075">
        <v>1076438430</v>
      </c>
    </row>
    <row r="17076" spans="1:12" x14ac:dyDescent="0.45">
      <c r="A17076" t="str">
        <f t="shared" si="266"/>
        <v>Oswaldtwistle, Lancashire, United Kingdom</v>
      </c>
      <c r="B17076" t="s">
        <v>20833</v>
      </c>
      <c r="C17076" t="s">
        <v>20833</v>
      </c>
      <c r="D17076">
        <v>53.743000000000002</v>
      </c>
      <c r="E17076">
        <v>-2.3929999999999998</v>
      </c>
      <c r="F17076" t="s">
        <v>536</v>
      </c>
      <c r="G17076" t="s">
        <v>537</v>
      </c>
      <c r="H17076" t="s">
        <v>538</v>
      </c>
      <c r="I17076" t="s">
        <v>724</v>
      </c>
      <c r="K17076">
        <v>11803</v>
      </c>
      <c r="L17076">
        <v>1826124855</v>
      </c>
    </row>
    <row r="17077" spans="1:12" x14ac:dyDescent="0.45">
      <c r="A17077" t="str">
        <f t="shared" si="266"/>
        <v>Oswego, New York, United States</v>
      </c>
      <c r="B17077" t="s">
        <v>20834</v>
      </c>
      <c r="C17077" t="s">
        <v>20834</v>
      </c>
      <c r="D17077">
        <v>43.451599999999999</v>
      </c>
      <c r="E17077">
        <v>-76.500500000000002</v>
      </c>
      <c r="F17077" t="s">
        <v>530</v>
      </c>
      <c r="G17077" t="s">
        <v>531</v>
      </c>
      <c r="H17077" t="s">
        <v>532</v>
      </c>
      <c r="I17077" t="s">
        <v>803</v>
      </c>
      <c r="K17077">
        <v>37420</v>
      </c>
      <c r="L17077">
        <v>1840000348</v>
      </c>
    </row>
    <row r="17078" spans="1:12" x14ac:dyDescent="0.45">
      <c r="A17078" t="str">
        <f t="shared" si="266"/>
        <v>Oswego, Illinois, United States</v>
      </c>
      <c r="B17078" t="s">
        <v>20834</v>
      </c>
      <c r="C17078" t="s">
        <v>20834</v>
      </c>
      <c r="D17078">
        <v>41.683399999999999</v>
      </c>
      <c r="E17078">
        <v>-88.337199999999996</v>
      </c>
      <c r="F17078" t="s">
        <v>530</v>
      </c>
      <c r="G17078" t="s">
        <v>531</v>
      </c>
      <c r="H17078" t="s">
        <v>532</v>
      </c>
      <c r="I17078" t="s">
        <v>824</v>
      </c>
      <c r="K17078">
        <v>36252</v>
      </c>
      <c r="L17078">
        <v>1840011508</v>
      </c>
    </row>
    <row r="17079" spans="1:12" x14ac:dyDescent="0.45">
      <c r="A17079" t="str">
        <f t="shared" si="266"/>
        <v>Oswestry, Shropshire, United Kingdom</v>
      </c>
      <c r="B17079" t="s">
        <v>20835</v>
      </c>
      <c r="C17079" t="s">
        <v>20835</v>
      </c>
      <c r="D17079">
        <v>52.8598</v>
      </c>
      <c r="E17079">
        <v>-3.0537999999999998</v>
      </c>
      <c r="F17079" t="s">
        <v>536</v>
      </c>
      <c r="G17079" t="s">
        <v>537</v>
      </c>
      <c r="H17079" t="s">
        <v>538</v>
      </c>
      <c r="I17079" t="s">
        <v>3850</v>
      </c>
      <c r="K17079">
        <v>17105</v>
      </c>
      <c r="L17079">
        <v>1826246108</v>
      </c>
    </row>
    <row r="17080" spans="1:12" x14ac:dyDescent="0.45">
      <c r="A17080" t="str">
        <f t="shared" si="266"/>
        <v>Oświęcim, Małopolskie, Poland</v>
      </c>
      <c r="B17080" t="s">
        <v>20836</v>
      </c>
      <c r="C17080" t="s">
        <v>20837</v>
      </c>
      <c r="D17080">
        <v>50.033299999999997</v>
      </c>
      <c r="E17080">
        <v>19.2333</v>
      </c>
      <c r="F17080" t="s">
        <v>3993</v>
      </c>
      <c r="G17080" t="s">
        <v>3994</v>
      </c>
      <c r="H17080" t="s">
        <v>3995</v>
      </c>
      <c r="I17080" t="s">
        <v>4776</v>
      </c>
      <c r="J17080" t="s">
        <v>366</v>
      </c>
      <c r="K17080">
        <v>39057</v>
      </c>
      <c r="L17080">
        <v>1616528804</v>
      </c>
    </row>
    <row r="17081" spans="1:12" x14ac:dyDescent="0.45">
      <c r="A17081" t="str">
        <f t="shared" si="266"/>
        <v>Otaci, Ocniţa, Moldova</v>
      </c>
      <c r="B17081" t="s">
        <v>20838</v>
      </c>
      <c r="C17081" t="s">
        <v>20838</v>
      </c>
      <c r="D17081">
        <v>48.43</v>
      </c>
      <c r="E17081">
        <v>27.793900000000001</v>
      </c>
      <c r="F17081" t="s">
        <v>2003</v>
      </c>
      <c r="G17081" t="s">
        <v>2004</v>
      </c>
      <c r="H17081" t="s">
        <v>2005</v>
      </c>
      <c r="I17081" t="s">
        <v>20383</v>
      </c>
      <c r="K17081">
        <v>6043</v>
      </c>
      <c r="L17081">
        <v>1498515016</v>
      </c>
    </row>
    <row r="17082" spans="1:12" x14ac:dyDescent="0.45">
      <c r="A17082" t="str">
        <f t="shared" si="266"/>
        <v>Ōtake, Yamaguchi, Japan</v>
      </c>
      <c r="B17082" t="s">
        <v>20839</v>
      </c>
      <c r="C17082" t="s">
        <v>20840</v>
      </c>
      <c r="D17082">
        <v>34.238100000000003</v>
      </c>
      <c r="E17082">
        <v>132.22219999999999</v>
      </c>
      <c r="F17082" t="s">
        <v>514</v>
      </c>
      <c r="G17082" t="s">
        <v>515</v>
      </c>
      <c r="H17082" t="s">
        <v>516</v>
      </c>
      <c r="I17082" t="s">
        <v>11619</v>
      </c>
      <c r="K17082">
        <v>26796</v>
      </c>
      <c r="L17082">
        <v>1392671781</v>
      </c>
    </row>
    <row r="17083" spans="1:12" x14ac:dyDescent="0.45">
      <c r="A17083" t="str">
        <f t="shared" si="266"/>
        <v>Ōtaki, Chiba, Japan</v>
      </c>
      <c r="B17083" t="s">
        <v>20841</v>
      </c>
      <c r="C17083" t="s">
        <v>20842</v>
      </c>
      <c r="D17083">
        <v>35.284999999999997</v>
      </c>
      <c r="E17083">
        <v>140.2456</v>
      </c>
      <c r="F17083" t="s">
        <v>514</v>
      </c>
      <c r="G17083" t="s">
        <v>515</v>
      </c>
      <c r="H17083" t="s">
        <v>516</v>
      </c>
      <c r="I17083" t="s">
        <v>608</v>
      </c>
      <c r="K17083">
        <v>9049</v>
      </c>
      <c r="L17083">
        <v>1392151200</v>
      </c>
    </row>
    <row r="17084" spans="1:12" x14ac:dyDescent="0.45">
      <c r="A17084" t="str">
        <f t="shared" si="266"/>
        <v>Otar, Zhambyl, Kazakhstan</v>
      </c>
      <c r="B17084" t="s">
        <v>20843</v>
      </c>
      <c r="C17084" t="s">
        <v>20843</v>
      </c>
      <c r="D17084">
        <v>43.534599999999998</v>
      </c>
      <c r="E17084">
        <v>75.213899999999995</v>
      </c>
      <c r="F17084" t="s">
        <v>1182</v>
      </c>
      <c r="G17084" t="s">
        <v>1183</v>
      </c>
      <c r="H17084" t="s">
        <v>1184</v>
      </c>
      <c r="I17084" t="s">
        <v>5668</v>
      </c>
      <c r="K17084">
        <v>11238</v>
      </c>
      <c r="L17084">
        <v>1398243169</v>
      </c>
    </row>
    <row r="17085" spans="1:12" x14ac:dyDescent="0.45">
      <c r="A17085" t="str">
        <f t="shared" si="266"/>
        <v>Otaru, Hokkaidō, Japan</v>
      </c>
      <c r="B17085" t="s">
        <v>20844</v>
      </c>
      <c r="C17085" t="s">
        <v>20844</v>
      </c>
      <c r="D17085">
        <v>43.183300000000003</v>
      </c>
      <c r="E17085">
        <v>141</v>
      </c>
      <c r="F17085" t="s">
        <v>514</v>
      </c>
      <c r="G17085" t="s">
        <v>515</v>
      </c>
      <c r="H17085" t="s">
        <v>516</v>
      </c>
      <c r="I17085" t="s">
        <v>517</v>
      </c>
      <c r="K17085">
        <v>114947</v>
      </c>
      <c r="L17085">
        <v>1392240421</v>
      </c>
    </row>
    <row r="17086" spans="1:12" x14ac:dyDescent="0.45">
      <c r="A17086" t="str">
        <f t="shared" si="266"/>
        <v>Otavalo, Imbabura, Ecuador</v>
      </c>
      <c r="B17086" t="s">
        <v>20845</v>
      </c>
      <c r="C17086" t="s">
        <v>20845</v>
      </c>
      <c r="D17086">
        <v>0.23330000000000001</v>
      </c>
      <c r="E17086">
        <v>-78.2667</v>
      </c>
      <c r="F17086" t="s">
        <v>1415</v>
      </c>
      <c r="G17086" t="s">
        <v>1416</v>
      </c>
      <c r="H17086" t="s">
        <v>1417</v>
      </c>
      <c r="I17086" t="s">
        <v>2712</v>
      </c>
      <c r="K17086">
        <v>39354</v>
      </c>
      <c r="L17086">
        <v>1218541444</v>
      </c>
    </row>
    <row r="17087" spans="1:12" x14ac:dyDescent="0.45">
      <c r="A17087" t="str">
        <f t="shared" si="266"/>
        <v>Otavi, Otjozondjupa, Namibia</v>
      </c>
      <c r="B17087" t="s">
        <v>20846</v>
      </c>
      <c r="C17087" t="s">
        <v>20846</v>
      </c>
      <c r="D17087">
        <v>-19.638100000000001</v>
      </c>
      <c r="E17087">
        <v>17.340299999999999</v>
      </c>
      <c r="F17087" t="s">
        <v>4295</v>
      </c>
      <c r="G17087" t="s">
        <v>4296</v>
      </c>
      <c r="H17087" t="s">
        <v>4297</v>
      </c>
      <c r="I17087" t="s">
        <v>11239</v>
      </c>
      <c r="K17087">
        <v>4562</v>
      </c>
      <c r="L17087">
        <v>1516874756</v>
      </c>
    </row>
    <row r="17088" spans="1:12" x14ac:dyDescent="0.45">
      <c r="A17088" t="str">
        <f t="shared" si="266"/>
        <v>Ōtawara, Tochigi, Japan</v>
      </c>
      <c r="B17088" t="s">
        <v>20847</v>
      </c>
      <c r="C17088" t="s">
        <v>20848</v>
      </c>
      <c r="D17088">
        <v>36.866700000000002</v>
      </c>
      <c r="E17088">
        <v>140.01669999999999</v>
      </c>
      <c r="F17088" t="s">
        <v>514</v>
      </c>
      <c r="G17088" t="s">
        <v>515</v>
      </c>
      <c r="H17088" t="s">
        <v>516</v>
      </c>
      <c r="I17088" t="s">
        <v>14019</v>
      </c>
      <c r="K17088">
        <v>73508</v>
      </c>
      <c r="L17088">
        <v>1392953593</v>
      </c>
    </row>
    <row r="17089" spans="1:12" x14ac:dyDescent="0.45">
      <c r="A17089" t="str">
        <f t="shared" si="266"/>
        <v>Oţelu Roşu, Caraş-Severin, Romania</v>
      </c>
      <c r="B17089" t="s">
        <v>20849</v>
      </c>
      <c r="C17089" t="s">
        <v>20850</v>
      </c>
      <c r="D17089">
        <v>45.533299999999997</v>
      </c>
      <c r="E17089">
        <v>22.366700000000002</v>
      </c>
      <c r="F17089" t="s">
        <v>665</v>
      </c>
      <c r="G17089" t="s">
        <v>666</v>
      </c>
      <c r="H17089" t="s">
        <v>667</v>
      </c>
      <c r="I17089" t="s">
        <v>2040</v>
      </c>
      <c r="K17089">
        <v>10510</v>
      </c>
      <c r="L17089">
        <v>1642740234</v>
      </c>
    </row>
    <row r="17090" spans="1:12" x14ac:dyDescent="0.45">
      <c r="A17090" t="str">
        <f t="shared" si="266"/>
        <v>Othello, Washington, United States</v>
      </c>
      <c r="B17090" t="s">
        <v>20851</v>
      </c>
      <c r="C17090" t="s">
        <v>20851</v>
      </c>
      <c r="D17090">
        <v>46.822099999999999</v>
      </c>
      <c r="E17090">
        <v>-119.1652</v>
      </c>
      <c r="F17090" t="s">
        <v>530</v>
      </c>
      <c r="G17090" t="s">
        <v>531</v>
      </c>
      <c r="H17090" t="s">
        <v>532</v>
      </c>
      <c r="I17090" t="s">
        <v>585</v>
      </c>
      <c r="K17090">
        <v>12761</v>
      </c>
      <c r="L17090">
        <v>1840019862</v>
      </c>
    </row>
    <row r="17091" spans="1:12" x14ac:dyDescent="0.45">
      <c r="A17091" t="str">
        <f t="shared" ref="A17091:A17154" si="267">CONCATENATE(B17091,", ",I17091,", ",F17091)</f>
        <v>Otis Orchards-East Farms, Washington, United States</v>
      </c>
      <c r="B17091" t="s">
        <v>20852</v>
      </c>
      <c r="C17091" t="s">
        <v>20852</v>
      </c>
      <c r="D17091">
        <v>47.703000000000003</v>
      </c>
      <c r="E17091">
        <v>-117.08540000000001</v>
      </c>
      <c r="F17091" t="s">
        <v>530</v>
      </c>
      <c r="G17091" t="s">
        <v>531</v>
      </c>
      <c r="H17091" t="s">
        <v>532</v>
      </c>
      <c r="I17091" t="s">
        <v>585</v>
      </c>
      <c r="K17091">
        <v>6514</v>
      </c>
      <c r="L17091">
        <v>1840037126</v>
      </c>
    </row>
    <row r="17092" spans="1:12" x14ac:dyDescent="0.45">
      <c r="A17092" t="str">
        <f t="shared" si="267"/>
        <v>Otjiwarongo, Otjozondjupa, Namibia</v>
      </c>
      <c r="B17092" t="s">
        <v>20853</v>
      </c>
      <c r="C17092" t="s">
        <v>20853</v>
      </c>
      <c r="D17092">
        <v>-20.464200000000002</v>
      </c>
      <c r="E17092">
        <v>16.652799999999999</v>
      </c>
      <c r="F17092" t="s">
        <v>4295</v>
      </c>
      <c r="G17092" t="s">
        <v>4296</v>
      </c>
      <c r="H17092" t="s">
        <v>4297</v>
      </c>
      <c r="I17092" t="s">
        <v>11239</v>
      </c>
      <c r="J17092" t="s">
        <v>378</v>
      </c>
      <c r="K17092">
        <v>28249</v>
      </c>
      <c r="L17092">
        <v>1516719545</v>
      </c>
    </row>
    <row r="17093" spans="1:12" x14ac:dyDescent="0.45">
      <c r="A17093" t="str">
        <f t="shared" si="267"/>
        <v>Otley, Leeds, United Kingdom</v>
      </c>
      <c r="B17093" t="s">
        <v>20854</v>
      </c>
      <c r="C17093" t="s">
        <v>20854</v>
      </c>
      <c r="D17093">
        <v>53.905000000000001</v>
      </c>
      <c r="E17093">
        <v>-1.6870000000000001</v>
      </c>
      <c r="F17093" t="s">
        <v>536</v>
      </c>
      <c r="G17093" t="s">
        <v>537</v>
      </c>
      <c r="H17093" t="s">
        <v>538</v>
      </c>
      <c r="I17093" t="s">
        <v>828</v>
      </c>
      <c r="K17093">
        <v>13668</v>
      </c>
      <c r="L17093">
        <v>1826254599</v>
      </c>
    </row>
    <row r="17094" spans="1:12" x14ac:dyDescent="0.45">
      <c r="A17094" t="str">
        <f t="shared" si="267"/>
        <v>Otofuke, Hokkaidō, Japan</v>
      </c>
      <c r="B17094" t="s">
        <v>20855</v>
      </c>
      <c r="C17094" t="s">
        <v>20855</v>
      </c>
      <c r="D17094">
        <v>42.994199999999999</v>
      </c>
      <c r="E17094">
        <v>143.19810000000001</v>
      </c>
      <c r="F17094" t="s">
        <v>514</v>
      </c>
      <c r="G17094" t="s">
        <v>515</v>
      </c>
      <c r="H17094" t="s">
        <v>516</v>
      </c>
      <c r="I17094" t="s">
        <v>517</v>
      </c>
      <c r="K17094">
        <v>44377</v>
      </c>
      <c r="L17094">
        <v>1392138807</v>
      </c>
    </row>
    <row r="17095" spans="1:12" x14ac:dyDescent="0.45">
      <c r="A17095" t="str">
        <f t="shared" si="267"/>
        <v>Otonabee-South Monaghan, Ontario, Canada</v>
      </c>
      <c r="B17095" t="s">
        <v>20856</v>
      </c>
      <c r="C17095" t="s">
        <v>20856</v>
      </c>
      <c r="D17095">
        <v>44.2333</v>
      </c>
      <c r="E17095">
        <v>-78.2333</v>
      </c>
      <c r="F17095" t="s">
        <v>541</v>
      </c>
      <c r="G17095" t="s">
        <v>542</v>
      </c>
      <c r="H17095" t="s">
        <v>543</v>
      </c>
      <c r="I17095" t="s">
        <v>857</v>
      </c>
      <c r="K17095">
        <v>6670</v>
      </c>
      <c r="L17095">
        <v>1124000517</v>
      </c>
    </row>
    <row r="17096" spans="1:12" x14ac:dyDescent="0.45">
      <c r="A17096" t="str">
        <f t="shared" si="267"/>
        <v>Otopeni, Ilfov, Romania</v>
      </c>
      <c r="B17096" t="s">
        <v>20857</v>
      </c>
      <c r="C17096" t="s">
        <v>20857</v>
      </c>
      <c r="D17096">
        <v>44.55</v>
      </c>
      <c r="E17096">
        <v>26.07</v>
      </c>
      <c r="F17096" t="s">
        <v>665</v>
      </c>
      <c r="G17096" t="s">
        <v>666</v>
      </c>
      <c r="H17096" t="s">
        <v>667</v>
      </c>
      <c r="I17096" t="s">
        <v>5117</v>
      </c>
      <c r="K17096">
        <v>13861</v>
      </c>
      <c r="L17096">
        <v>1642216985</v>
      </c>
    </row>
    <row r="17097" spans="1:12" x14ac:dyDescent="0.45">
      <c r="A17097" t="str">
        <f t="shared" si="267"/>
        <v>Otradnoye, Leningradskaya Oblast’, Russia</v>
      </c>
      <c r="B17097" t="s">
        <v>20858</v>
      </c>
      <c r="C17097" t="s">
        <v>20858</v>
      </c>
      <c r="D17097">
        <v>59.783299999999997</v>
      </c>
      <c r="E17097">
        <v>30.816700000000001</v>
      </c>
      <c r="F17097" t="s">
        <v>504</v>
      </c>
      <c r="G17097" t="s">
        <v>505</v>
      </c>
      <c r="H17097" t="s">
        <v>506</v>
      </c>
      <c r="I17097" t="s">
        <v>4844</v>
      </c>
      <c r="K17097">
        <v>25623</v>
      </c>
      <c r="L17097">
        <v>1643443234</v>
      </c>
    </row>
    <row r="17098" spans="1:12" x14ac:dyDescent="0.45">
      <c r="A17098" t="str">
        <f t="shared" si="267"/>
        <v>Otradnyy, Samarskaya Oblast’, Russia</v>
      </c>
      <c r="B17098" t="s">
        <v>20859</v>
      </c>
      <c r="C17098" t="s">
        <v>20859</v>
      </c>
      <c r="D17098">
        <v>53.366700000000002</v>
      </c>
      <c r="E17098">
        <v>51.35</v>
      </c>
      <c r="F17098" t="s">
        <v>504</v>
      </c>
      <c r="G17098" t="s">
        <v>505</v>
      </c>
      <c r="H17098" t="s">
        <v>506</v>
      </c>
      <c r="I17098" t="s">
        <v>6643</v>
      </c>
      <c r="K17098">
        <v>47180</v>
      </c>
      <c r="L17098">
        <v>1643670563</v>
      </c>
    </row>
    <row r="17099" spans="1:12" x14ac:dyDescent="0.45">
      <c r="A17099" t="str">
        <f t="shared" si="267"/>
        <v>Otrokovice, Zlínský Kraj, Czechia</v>
      </c>
      <c r="B17099" t="s">
        <v>20860</v>
      </c>
      <c r="C17099" t="s">
        <v>20860</v>
      </c>
      <c r="D17099">
        <v>49.209899999999998</v>
      </c>
      <c r="E17099">
        <v>17.530799999999999</v>
      </c>
      <c r="F17099" t="s">
        <v>2480</v>
      </c>
      <c r="G17099" t="s">
        <v>2481</v>
      </c>
      <c r="H17099" t="s">
        <v>2482</v>
      </c>
      <c r="I17099" t="s">
        <v>5763</v>
      </c>
      <c r="K17099">
        <v>17879</v>
      </c>
      <c r="L17099">
        <v>1203087231</v>
      </c>
    </row>
    <row r="17100" spans="1:12" x14ac:dyDescent="0.45">
      <c r="A17100" t="str">
        <f t="shared" si="267"/>
        <v>Otsego, Minnesota, United States</v>
      </c>
      <c r="B17100" t="s">
        <v>20861</v>
      </c>
      <c r="C17100" t="s">
        <v>20861</v>
      </c>
      <c r="D17100">
        <v>45.265999999999998</v>
      </c>
      <c r="E17100">
        <v>-93.62</v>
      </c>
      <c r="F17100" t="s">
        <v>530</v>
      </c>
      <c r="G17100" t="s">
        <v>531</v>
      </c>
      <c r="H17100" t="s">
        <v>532</v>
      </c>
      <c r="I17100" t="s">
        <v>1433</v>
      </c>
      <c r="K17100">
        <v>18113</v>
      </c>
      <c r="L17100">
        <v>1840008899</v>
      </c>
    </row>
    <row r="17101" spans="1:12" x14ac:dyDescent="0.45">
      <c r="A17101" t="str">
        <f t="shared" si="267"/>
        <v>Otsego, Michigan, United States</v>
      </c>
      <c r="B17101" t="s">
        <v>20861</v>
      </c>
      <c r="C17101" t="s">
        <v>20861</v>
      </c>
      <c r="D17101">
        <v>42.457500000000003</v>
      </c>
      <c r="E17101">
        <v>-85.697900000000004</v>
      </c>
      <c r="F17101" t="s">
        <v>530</v>
      </c>
      <c r="G17101" t="s">
        <v>531</v>
      </c>
      <c r="H17101" t="s">
        <v>532</v>
      </c>
      <c r="I17101" t="s">
        <v>868</v>
      </c>
      <c r="K17101">
        <v>11852</v>
      </c>
      <c r="L17101">
        <v>1840003111</v>
      </c>
    </row>
    <row r="17102" spans="1:12" x14ac:dyDescent="0.45">
      <c r="A17102" t="str">
        <f t="shared" si="267"/>
        <v>Ōtsu, Shiga, Japan</v>
      </c>
      <c r="B17102" t="s">
        <v>20862</v>
      </c>
      <c r="C17102" t="s">
        <v>20863</v>
      </c>
      <c r="D17102">
        <v>35.0167</v>
      </c>
      <c r="E17102">
        <v>135.85</v>
      </c>
      <c r="F17102" t="s">
        <v>514</v>
      </c>
      <c r="G17102" t="s">
        <v>515</v>
      </c>
      <c r="H17102" t="s">
        <v>516</v>
      </c>
      <c r="I17102" t="s">
        <v>12191</v>
      </c>
      <c r="J17102" t="s">
        <v>378</v>
      </c>
      <c r="K17102">
        <v>342175</v>
      </c>
      <c r="L17102">
        <v>1392164106</v>
      </c>
    </row>
    <row r="17103" spans="1:12" x14ac:dyDescent="0.45">
      <c r="A17103" t="str">
        <f t="shared" si="267"/>
        <v>Ōtsuchi, Iwate, Japan</v>
      </c>
      <c r="B17103" t="s">
        <v>20864</v>
      </c>
      <c r="C17103" t="s">
        <v>20865</v>
      </c>
      <c r="D17103">
        <v>39.359699999999997</v>
      </c>
      <c r="E17103">
        <v>141.90639999999999</v>
      </c>
      <c r="F17103" t="s">
        <v>514</v>
      </c>
      <c r="G17103" t="s">
        <v>515</v>
      </c>
      <c r="H17103" t="s">
        <v>516</v>
      </c>
      <c r="I17103" t="s">
        <v>11570</v>
      </c>
      <c r="K17103">
        <v>11046</v>
      </c>
      <c r="L17103">
        <v>1392244776</v>
      </c>
    </row>
    <row r="17104" spans="1:12" x14ac:dyDescent="0.45">
      <c r="A17104" t="str">
        <f t="shared" si="267"/>
        <v>Ōtsuki, Yamanashi, Japan</v>
      </c>
      <c r="B17104" t="s">
        <v>20866</v>
      </c>
      <c r="C17104" t="s">
        <v>20867</v>
      </c>
      <c r="D17104">
        <v>35.610599999999998</v>
      </c>
      <c r="E17104">
        <v>138.94</v>
      </c>
      <c r="F17104" t="s">
        <v>514</v>
      </c>
      <c r="G17104" t="s">
        <v>515</v>
      </c>
      <c r="H17104" t="s">
        <v>516</v>
      </c>
      <c r="I17104" t="s">
        <v>12807</v>
      </c>
      <c r="K17104">
        <v>23128</v>
      </c>
      <c r="L17104">
        <v>1392398648</v>
      </c>
    </row>
    <row r="17105" spans="1:12" x14ac:dyDescent="0.45">
      <c r="A17105" t="str">
        <f t="shared" si="267"/>
        <v>Ottawa, Ontario, Canada</v>
      </c>
      <c r="B17105" t="s">
        <v>20868</v>
      </c>
      <c r="C17105" t="s">
        <v>20868</v>
      </c>
      <c r="D17105">
        <v>45.424700000000001</v>
      </c>
      <c r="E17105">
        <v>-75.694999999999993</v>
      </c>
      <c r="F17105" t="s">
        <v>541</v>
      </c>
      <c r="G17105" t="s">
        <v>542</v>
      </c>
      <c r="H17105" t="s">
        <v>543</v>
      </c>
      <c r="I17105" t="s">
        <v>857</v>
      </c>
      <c r="K17105">
        <v>989567</v>
      </c>
      <c r="L17105">
        <v>1124399363</v>
      </c>
    </row>
    <row r="17106" spans="1:12" x14ac:dyDescent="0.45">
      <c r="A17106" t="str">
        <f t="shared" si="267"/>
        <v>Ottawa, Illinois, United States</v>
      </c>
      <c r="B17106" t="s">
        <v>20868</v>
      </c>
      <c r="C17106" t="s">
        <v>20868</v>
      </c>
      <c r="D17106">
        <v>41.353200000000001</v>
      </c>
      <c r="E17106">
        <v>-88.830600000000004</v>
      </c>
      <c r="F17106" t="s">
        <v>530</v>
      </c>
      <c r="G17106" t="s">
        <v>531</v>
      </c>
      <c r="H17106" t="s">
        <v>532</v>
      </c>
      <c r="I17106" t="s">
        <v>824</v>
      </c>
      <c r="K17106">
        <v>19839</v>
      </c>
      <c r="L17106">
        <v>1840009272</v>
      </c>
    </row>
    <row r="17107" spans="1:12" x14ac:dyDescent="0.45">
      <c r="A17107" t="str">
        <f t="shared" si="267"/>
        <v>Ottawa, Kansas, United States</v>
      </c>
      <c r="B17107" t="s">
        <v>20868</v>
      </c>
      <c r="C17107" t="s">
        <v>20868</v>
      </c>
      <c r="D17107">
        <v>38.6</v>
      </c>
      <c r="E17107">
        <v>-95.264200000000002</v>
      </c>
      <c r="F17107" t="s">
        <v>530</v>
      </c>
      <c r="G17107" t="s">
        <v>531</v>
      </c>
      <c r="H17107" t="s">
        <v>532</v>
      </c>
      <c r="I17107" t="s">
        <v>611</v>
      </c>
      <c r="K17107">
        <v>12060</v>
      </c>
      <c r="L17107">
        <v>1840003840</v>
      </c>
    </row>
    <row r="17108" spans="1:12" x14ac:dyDescent="0.45">
      <c r="A17108" t="str">
        <f t="shared" si="267"/>
        <v>Ottawa, Ohio, United States</v>
      </c>
      <c r="B17108" t="s">
        <v>20868</v>
      </c>
      <c r="C17108" t="s">
        <v>20868</v>
      </c>
      <c r="D17108">
        <v>41.020299999999999</v>
      </c>
      <c r="E17108">
        <v>-84.035399999999996</v>
      </c>
      <c r="F17108" t="s">
        <v>530</v>
      </c>
      <c r="G17108" t="s">
        <v>531</v>
      </c>
      <c r="H17108" t="s">
        <v>532</v>
      </c>
      <c r="I17108" t="s">
        <v>799</v>
      </c>
      <c r="K17108">
        <v>5147</v>
      </c>
      <c r="L17108">
        <v>1840011758</v>
      </c>
    </row>
    <row r="17109" spans="1:12" x14ac:dyDescent="0.45">
      <c r="A17109" t="str">
        <f t="shared" si="267"/>
        <v>Otterberg, Rhineland-Palatinate, Germany</v>
      </c>
      <c r="B17109" t="s">
        <v>20869</v>
      </c>
      <c r="C17109" t="s">
        <v>20869</v>
      </c>
      <c r="D17109">
        <v>49.504399999999997</v>
      </c>
      <c r="E17109">
        <v>7.7710999999999997</v>
      </c>
      <c r="F17109" t="s">
        <v>441</v>
      </c>
      <c r="G17109" t="s">
        <v>442</v>
      </c>
      <c r="H17109" t="s">
        <v>443</v>
      </c>
      <c r="I17109" t="s">
        <v>1712</v>
      </c>
      <c r="K17109">
        <v>5389</v>
      </c>
      <c r="L17109">
        <v>1276571122</v>
      </c>
    </row>
    <row r="17110" spans="1:12" x14ac:dyDescent="0.45">
      <c r="A17110" t="str">
        <f t="shared" si="267"/>
        <v>Otterburn Park, Quebec, Canada</v>
      </c>
      <c r="B17110" t="s">
        <v>20870</v>
      </c>
      <c r="C17110" t="s">
        <v>20870</v>
      </c>
      <c r="D17110">
        <v>45.533299999999997</v>
      </c>
      <c r="E17110">
        <v>-73.216700000000003</v>
      </c>
      <c r="F17110" t="s">
        <v>541</v>
      </c>
      <c r="G17110" t="s">
        <v>542</v>
      </c>
      <c r="H17110" t="s">
        <v>543</v>
      </c>
      <c r="I17110" t="s">
        <v>756</v>
      </c>
      <c r="K17110">
        <v>8450</v>
      </c>
      <c r="L17110">
        <v>1124899409</v>
      </c>
    </row>
    <row r="17111" spans="1:12" x14ac:dyDescent="0.45">
      <c r="A17111" t="str">
        <f t="shared" si="267"/>
        <v>Otterndorf, Lower Saxony, Germany</v>
      </c>
      <c r="B17111" t="s">
        <v>20871</v>
      </c>
      <c r="C17111" t="s">
        <v>20871</v>
      </c>
      <c r="D17111">
        <v>53.808100000000003</v>
      </c>
      <c r="E17111">
        <v>8.8996999999999993</v>
      </c>
      <c r="F17111" t="s">
        <v>441</v>
      </c>
      <c r="G17111" t="s">
        <v>442</v>
      </c>
      <c r="H17111" t="s">
        <v>443</v>
      </c>
      <c r="I17111" t="s">
        <v>735</v>
      </c>
      <c r="K17111">
        <v>7238</v>
      </c>
      <c r="L17111">
        <v>1276340226</v>
      </c>
    </row>
    <row r="17112" spans="1:12" x14ac:dyDescent="0.45">
      <c r="A17112" t="str">
        <f t="shared" si="267"/>
        <v>Ottumwa, Iowa, United States</v>
      </c>
      <c r="B17112" t="s">
        <v>20872</v>
      </c>
      <c r="C17112" t="s">
        <v>20872</v>
      </c>
      <c r="D17112">
        <v>41.019599999999997</v>
      </c>
      <c r="E17112">
        <v>-92.418599999999998</v>
      </c>
      <c r="F17112" t="s">
        <v>530</v>
      </c>
      <c r="G17112" t="s">
        <v>531</v>
      </c>
      <c r="H17112" t="s">
        <v>532</v>
      </c>
      <c r="I17112" t="s">
        <v>1552</v>
      </c>
      <c r="K17112">
        <v>24121</v>
      </c>
      <c r="L17112">
        <v>1840009339</v>
      </c>
    </row>
    <row r="17113" spans="1:12" x14ac:dyDescent="0.45">
      <c r="A17113" t="str">
        <f t="shared" si="267"/>
        <v>Ottweiler, Saarland, Germany</v>
      </c>
      <c r="B17113" t="s">
        <v>20873</v>
      </c>
      <c r="C17113" t="s">
        <v>20873</v>
      </c>
      <c r="D17113">
        <v>49.401400000000002</v>
      </c>
      <c r="E17113">
        <v>7.1634000000000002</v>
      </c>
      <c r="F17113" t="s">
        <v>441</v>
      </c>
      <c r="G17113" t="s">
        <v>442</v>
      </c>
      <c r="H17113" t="s">
        <v>443</v>
      </c>
      <c r="I17113" t="s">
        <v>4323</v>
      </c>
      <c r="K17113">
        <v>14358</v>
      </c>
      <c r="L17113">
        <v>1276806597</v>
      </c>
    </row>
    <row r="17114" spans="1:12" x14ac:dyDescent="0.45">
      <c r="A17114" t="str">
        <f t="shared" si="267"/>
        <v>Otuke, Otuke, Uganda</v>
      </c>
      <c r="B17114" t="s">
        <v>20874</v>
      </c>
      <c r="C17114" t="s">
        <v>20874</v>
      </c>
      <c r="D17114">
        <v>2.5004</v>
      </c>
      <c r="E17114">
        <v>33.500700000000002</v>
      </c>
      <c r="F17114" t="s">
        <v>613</v>
      </c>
      <c r="G17114" t="s">
        <v>614</v>
      </c>
      <c r="H17114" t="s">
        <v>615</v>
      </c>
      <c r="I17114" t="s">
        <v>20874</v>
      </c>
      <c r="J17114" t="s">
        <v>378</v>
      </c>
      <c r="L17114">
        <v>1800657796</v>
      </c>
    </row>
    <row r="17115" spans="1:12" x14ac:dyDescent="0.45">
      <c r="A17115" t="str">
        <f t="shared" si="267"/>
        <v>Otukpo, Benue, Nigeria</v>
      </c>
      <c r="B17115" t="s">
        <v>20875</v>
      </c>
      <c r="C17115" t="s">
        <v>20875</v>
      </c>
      <c r="D17115">
        <v>7.1904000000000003</v>
      </c>
      <c r="E17115">
        <v>8.1300000000000008</v>
      </c>
      <c r="F17115" t="s">
        <v>476</v>
      </c>
      <c r="G17115" t="s">
        <v>477</v>
      </c>
      <c r="H17115" t="s">
        <v>478</v>
      </c>
      <c r="I17115" t="s">
        <v>17223</v>
      </c>
      <c r="J17115" t="s">
        <v>366</v>
      </c>
      <c r="K17115">
        <v>68220</v>
      </c>
      <c r="L17115">
        <v>1566465153</v>
      </c>
    </row>
    <row r="17116" spans="1:12" x14ac:dyDescent="0.45">
      <c r="A17116" t="str">
        <f t="shared" si="267"/>
        <v>Otumba, México, Mexico</v>
      </c>
      <c r="B17116" t="s">
        <v>20876</v>
      </c>
      <c r="C17116" t="s">
        <v>20876</v>
      </c>
      <c r="D17116">
        <v>19.696899999999999</v>
      </c>
      <c r="E17116">
        <v>-98.7547</v>
      </c>
      <c r="F17116" t="s">
        <v>519</v>
      </c>
      <c r="G17116" t="s">
        <v>520</v>
      </c>
      <c r="H17116" t="s">
        <v>521</v>
      </c>
      <c r="I17116" t="s">
        <v>692</v>
      </c>
      <c r="J17116" t="s">
        <v>366</v>
      </c>
      <c r="K17116">
        <v>29873</v>
      </c>
      <c r="L17116">
        <v>1484001484</v>
      </c>
    </row>
    <row r="17117" spans="1:12" x14ac:dyDescent="0.45">
      <c r="A17117" t="str">
        <f t="shared" si="267"/>
        <v>Otuzco, La Libertad, Peru</v>
      </c>
      <c r="B17117" t="s">
        <v>20877</v>
      </c>
      <c r="C17117" t="s">
        <v>20877</v>
      </c>
      <c r="D17117">
        <v>-7.9024999999999999</v>
      </c>
      <c r="E17117">
        <v>-78.565700000000007</v>
      </c>
      <c r="F17117" t="s">
        <v>509</v>
      </c>
      <c r="G17117" t="s">
        <v>510</v>
      </c>
      <c r="H17117" t="s">
        <v>511</v>
      </c>
      <c r="I17117" t="s">
        <v>12609</v>
      </c>
      <c r="K17117">
        <v>25134</v>
      </c>
      <c r="L17117">
        <v>1604161129</v>
      </c>
    </row>
    <row r="17118" spans="1:12" x14ac:dyDescent="0.45">
      <c r="A17118" t="str">
        <f t="shared" si="267"/>
        <v>Otwock, Mazowieckie, Poland</v>
      </c>
      <c r="B17118" t="s">
        <v>20878</v>
      </c>
      <c r="C17118" t="s">
        <v>20878</v>
      </c>
      <c r="D17118">
        <v>52.116700000000002</v>
      </c>
      <c r="E17118">
        <v>21.2667</v>
      </c>
      <c r="F17118" t="s">
        <v>3993</v>
      </c>
      <c r="G17118" t="s">
        <v>3994</v>
      </c>
      <c r="H17118" t="s">
        <v>3995</v>
      </c>
      <c r="I17118" t="s">
        <v>5414</v>
      </c>
      <c r="J17118" t="s">
        <v>366</v>
      </c>
      <c r="K17118">
        <v>42765</v>
      </c>
      <c r="L17118">
        <v>1616596983</v>
      </c>
    </row>
    <row r="17119" spans="1:12" x14ac:dyDescent="0.45">
      <c r="A17119" t="str">
        <f t="shared" si="267"/>
        <v>Ouadda, Haute-Kotto, Central African Republic</v>
      </c>
      <c r="B17119" t="s">
        <v>20879</v>
      </c>
      <c r="C17119" t="s">
        <v>20879</v>
      </c>
      <c r="D17119">
        <v>8.0670999999999999</v>
      </c>
      <c r="E17119">
        <v>22.4</v>
      </c>
      <c r="F17119" t="s">
        <v>2922</v>
      </c>
      <c r="G17119" t="s">
        <v>2923</v>
      </c>
      <c r="H17119" t="s">
        <v>2924</v>
      </c>
      <c r="I17119" t="s">
        <v>5249</v>
      </c>
      <c r="K17119">
        <v>5434</v>
      </c>
      <c r="L17119">
        <v>1140640564</v>
      </c>
    </row>
    <row r="17120" spans="1:12" x14ac:dyDescent="0.45">
      <c r="A17120" t="str">
        <f t="shared" si="267"/>
        <v>Ouagadougou, Centre, Burkina Faso</v>
      </c>
      <c r="B17120" t="s">
        <v>20880</v>
      </c>
      <c r="C17120" t="s">
        <v>20880</v>
      </c>
      <c r="D17120">
        <v>12.357200000000001</v>
      </c>
      <c r="E17120">
        <v>-1.5353000000000001</v>
      </c>
      <c r="F17120" t="s">
        <v>3444</v>
      </c>
      <c r="G17120" t="s">
        <v>3445</v>
      </c>
      <c r="H17120" t="s">
        <v>3446</v>
      </c>
      <c r="I17120" t="s">
        <v>3083</v>
      </c>
      <c r="J17120" t="s">
        <v>606</v>
      </c>
      <c r="K17120">
        <v>1626950</v>
      </c>
      <c r="L17120">
        <v>1854029208</v>
      </c>
    </row>
    <row r="17121" spans="1:12" x14ac:dyDescent="0.45">
      <c r="A17121" t="str">
        <f t="shared" si="267"/>
        <v>Ouahigouya, Nord, Burkina Faso</v>
      </c>
      <c r="B17121" t="s">
        <v>20881</v>
      </c>
      <c r="C17121" t="s">
        <v>20881</v>
      </c>
      <c r="D17121">
        <v>13.583299999999999</v>
      </c>
      <c r="E17121">
        <v>-2.4167000000000001</v>
      </c>
      <c r="F17121" t="s">
        <v>3444</v>
      </c>
      <c r="G17121" t="s">
        <v>3445</v>
      </c>
      <c r="H17121" t="s">
        <v>3446</v>
      </c>
      <c r="I17121" t="s">
        <v>6127</v>
      </c>
      <c r="J17121" t="s">
        <v>378</v>
      </c>
      <c r="K17121">
        <v>79504</v>
      </c>
      <c r="L17121">
        <v>1854011699</v>
      </c>
    </row>
    <row r="17122" spans="1:12" x14ac:dyDescent="0.45">
      <c r="A17122" t="str">
        <f t="shared" si="267"/>
        <v>Ouargla, Ouargla, Algeria</v>
      </c>
      <c r="B17122" t="s">
        <v>11913</v>
      </c>
      <c r="C17122" t="s">
        <v>11913</v>
      </c>
      <c r="D17122">
        <v>31.95</v>
      </c>
      <c r="E17122">
        <v>5.3167</v>
      </c>
      <c r="F17122" t="s">
        <v>486</v>
      </c>
      <c r="G17122" t="s">
        <v>487</v>
      </c>
      <c r="H17122" t="s">
        <v>488</v>
      </c>
      <c r="I17122" t="s">
        <v>11913</v>
      </c>
      <c r="J17122" t="s">
        <v>378</v>
      </c>
      <c r="K17122">
        <v>133024</v>
      </c>
      <c r="L17122">
        <v>1012425687</v>
      </c>
    </row>
    <row r="17123" spans="1:12" x14ac:dyDescent="0.45">
      <c r="A17123" t="str">
        <f t="shared" si="267"/>
        <v>Ōuda-yamaguchi, Nara, Japan</v>
      </c>
      <c r="B17123" t="s">
        <v>20882</v>
      </c>
      <c r="C17123" t="s">
        <v>20883</v>
      </c>
      <c r="D17123">
        <v>34.527799999999999</v>
      </c>
      <c r="E17123">
        <v>135.95249999999999</v>
      </c>
      <c r="F17123" t="s">
        <v>514</v>
      </c>
      <c r="G17123" t="s">
        <v>515</v>
      </c>
      <c r="H17123" t="s">
        <v>516</v>
      </c>
      <c r="I17123" t="s">
        <v>10885</v>
      </c>
      <c r="K17123">
        <v>28568</v>
      </c>
      <c r="L17123">
        <v>1392926898</v>
      </c>
    </row>
    <row r="17124" spans="1:12" x14ac:dyDescent="0.45">
      <c r="A17124" t="str">
        <f t="shared" si="267"/>
        <v>Oudenaarde, Flanders, Belgium</v>
      </c>
      <c r="B17124" t="s">
        <v>20884</v>
      </c>
      <c r="C17124" t="s">
        <v>20884</v>
      </c>
      <c r="D17124">
        <v>50.85</v>
      </c>
      <c r="E17124">
        <v>3.6</v>
      </c>
      <c r="F17124" t="s">
        <v>453</v>
      </c>
      <c r="G17124" t="s">
        <v>454</v>
      </c>
      <c r="H17124" t="s">
        <v>455</v>
      </c>
      <c r="I17124" t="s">
        <v>456</v>
      </c>
      <c r="J17124" t="s">
        <v>366</v>
      </c>
      <c r="K17124">
        <v>31132</v>
      </c>
      <c r="L17124">
        <v>1056780523</v>
      </c>
    </row>
    <row r="17125" spans="1:12" x14ac:dyDescent="0.45">
      <c r="A17125" t="str">
        <f t="shared" si="267"/>
        <v>Oudenburg, Flanders, Belgium</v>
      </c>
      <c r="B17125" t="s">
        <v>20885</v>
      </c>
      <c r="C17125" t="s">
        <v>20885</v>
      </c>
      <c r="D17125">
        <v>51.183300000000003</v>
      </c>
      <c r="E17125">
        <v>3</v>
      </c>
      <c r="F17125" t="s">
        <v>453</v>
      </c>
      <c r="G17125" t="s">
        <v>454</v>
      </c>
      <c r="H17125" t="s">
        <v>455</v>
      </c>
      <c r="I17125" t="s">
        <v>456</v>
      </c>
      <c r="K17125">
        <v>9300</v>
      </c>
      <c r="L17125">
        <v>1056496818</v>
      </c>
    </row>
    <row r="17126" spans="1:12" x14ac:dyDescent="0.45">
      <c r="A17126" t="str">
        <f t="shared" si="267"/>
        <v>Oudtshoorn, Western Cape, South Africa</v>
      </c>
      <c r="B17126" t="s">
        <v>20886</v>
      </c>
      <c r="C17126" t="s">
        <v>20886</v>
      </c>
      <c r="D17126">
        <v>-33.583300000000001</v>
      </c>
      <c r="E17126">
        <v>22.2</v>
      </c>
      <c r="F17126" t="s">
        <v>1436</v>
      </c>
      <c r="G17126" t="s">
        <v>1437</v>
      </c>
      <c r="H17126" t="s">
        <v>1438</v>
      </c>
      <c r="I17126" t="s">
        <v>3883</v>
      </c>
      <c r="K17126">
        <v>61507</v>
      </c>
      <c r="L17126">
        <v>1710502855</v>
      </c>
    </row>
    <row r="17127" spans="1:12" x14ac:dyDescent="0.45">
      <c r="A17127" t="str">
        <f t="shared" si="267"/>
        <v>Oued Laou, Tanger-Tétouan-Al Hoceïma, Morocco</v>
      </c>
      <c r="B17127" t="s">
        <v>20887</v>
      </c>
      <c r="C17127" t="s">
        <v>20887</v>
      </c>
      <c r="D17127">
        <v>35.450000000000003</v>
      </c>
      <c r="E17127">
        <v>-5.0833000000000004</v>
      </c>
      <c r="F17127" t="s">
        <v>893</v>
      </c>
      <c r="G17127" t="s">
        <v>894</v>
      </c>
      <c r="H17127" t="s">
        <v>895</v>
      </c>
      <c r="I17127" t="s">
        <v>1108</v>
      </c>
      <c r="K17127">
        <v>9665</v>
      </c>
      <c r="L17127">
        <v>1504708598</v>
      </c>
    </row>
    <row r="17128" spans="1:12" x14ac:dyDescent="0.45">
      <c r="A17128" t="str">
        <f t="shared" si="267"/>
        <v>Oued Zem, Béni Mellal-Khénifra, Morocco</v>
      </c>
      <c r="B17128" t="s">
        <v>20888</v>
      </c>
      <c r="C17128" t="s">
        <v>20888</v>
      </c>
      <c r="D17128">
        <v>32.86</v>
      </c>
      <c r="E17128">
        <v>-6.56</v>
      </c>
      <c r="F17128" t="s">
        <v>893</v>
      </c>
      <c r="G17128" t="s">
        <v>894</v>
      </c>
      <c r="H17128" t="s">
        <v>895</v>
      </c>
      <c r="I17128" t="s">
        <v>4154</v>
      </c>
      <c r="K17128">
        <v>95267</v>
      </c>
      <c r="L17128">
        <v>1504098746</v>
      </c>
    </row>
    <row r="17129" spans="1:12" x14ac:dyDescent="0.45">
      <c r="A17129" t="str">
        <f t="shared" si="267"/>
        <v>Ouésso, Sangha, Congo (Brazzaville)</v>
      </c>
      <c r="B17129" t="s">
        <v>20889</v>
      </c>
      <c r="C17129" t="s">
        <v>20890</v>
      </c>
      <c r="D17129">
        <v>1.6167</v>
      </c>
      <c r="E17129">
        <v>16.05</v>
      </c>
      <c r="F17129" t="s">
        <v>4888</v>
      </c>
      <c r="G17129" t="s">
        <v>4889</v>
      </c>
      <c r="H17129" t="s">
        <v>4890</v>
      </c>
      <c r="I17129" t="s">
        <v>4891</v>
      </c>
      <c r="J17129" t="s">
        <v>378</v>
      </c>
      <c r="K17129">
        <v>28320</v>
      </c>
      <c r="L17129">
        <v>1178364266</v>
      </c>
    </row>
    <row r="17130" spans="1:12" x14ac:dyDescent="0.45">
      <c r="A17130" t="str">
        <f t="shared" si="267"/>
        <v>Ouezzane, Tanger-Tétouan-Al Hoceïma, Morocco</v>
      </c>
      <c r="B17130" t="s">
        <v>20891</v>
      </c>
      <c r="C17130" t="s">
        <v>20891</v>
      </c>
      <c r="D17130">
        <v>34.799999999999997</v>
      </c>
      <c r="E17130">
        <v>-5.6</v>
      </c>
      <c r="F17130" t="s">
        <v>893</v>
      </c>
      <c r="G17130" t="s">
        <v>894</v>
      </c>
      <c r="H17130" t="s">
        <v>895</v>
      </c>
      <c r="I17130" t="s">
        <v>1108</v>
      </c>
      <c r="K17130">
        <v>59606</v>
      </c>
      <c r="L17130">
        <v>1504736892</v>
      </c>
    </row>
    <row r="17131" spans="1:12" x14ac:dyDescent="0.45">
      <c r="A17131" t="str">
        <f t="shared" si="267"/>
        <v>Ouidah, Atlantique, Benin</v>
      </c>
      <c r="B17131" t="s">
        <v>20892</v>
      </c>
      <c r="C17131" t="s">
        <v>20892</v>
      </c>
      <c r="D17131">
        <v>6.3604000000000003</v>
      </c>
      <c r="E17131">
        <v>2.09</v>
      </c>
      <c r="F17131" t="s">
        <v>631</v>
      </c>
      <c r="G17131" t="s">
        <v>632</v>
      </c>
      <c r="H17131" t="s">
        <v>633</v>
      </c>
      <c r="I17131" t="s">
        <v>20893</v>
      </c>
      <c r="J17131" t="s">
        <v>378</v>
      </c>
      <c r="K17131">
        <v>83503</v>
      </c>
      <c r="L17131">
        <v>1204541753</v>
      </c>
    </row>
    <row r="17132" spans="1:12" x14ac:dyDescent="0.45">
      <c r="A17132" t="str">
        <f t="shared" si="267"/>
        <v>Oujda-Angad, Oriental, Morocco</v>
      </c>
      <c r="B17132" t="s">
        <v>20894</v>
      </c>
      <c r="C17132" t="s">
        <v>20894</v>
      </c>
      <c r="D17132">
        <v>34.686700000000002</v>
      </c>
      <c r="E17132">
        <v>-1.9114</v>
      </c>
      <c r="F17132" t="s">
        <v>893</v>
      </c>
      <c r="G17132" t="s">
        <v>894</v>
      </c>
      <c r="H17132" t="s">
        <v>895</v>
      </c>
      <c r="I17132" t="s">
        <v>921</v>
      </c>
      <c r="J17132" t="s">
        <v>378</v>
      </c>
      <c r="K17132">
        <v>494252</v>
      </c>
      <c r="L17132">
        <v>1504891036</v>
      </c>
    </row>
    <row r="17133" spans="1:12" x14ac:dyDescent="0.45">
      <c r="A17133" t="str">
        <f t="shared" si="267"/>
        <v>Oulainen, Pohjois-Pohjanmaa, Finland</v>
      </c>
      <c r="B17133" t="s">
        <v>20895</v>
      </c>
      <c r="C17133" t="s">
        <v>20895</v>
      </c>
      <c r="D17133">
        <v>64.2667</v>
      </c>
      <c r="E17133">
        <v>24.816700000000001</v>
      </c>
      <c r="F17133" t="s">
        <v>459</v>
      </c>
      <c r="G17133" t="s">
        <v>460</v>
      </c>
      <c r="H17133" t="s">
        <v>461</v>
      </c>
      <c r="I17133" t="s">
        <v>11556</v>
      </c>
      <c r="J17133" t="s">
        <v>366</v>
      </c>
      <c r="K17133">
        <v>7610</v>
      </c>
      <c r="L17133">
        <v>1246331534</v>
      </c>
    </row>
    <row r="17134" spans="1:12" x14ac:dyDescent="0.45">
      <c r="A17134" t="str">
        <f t="shared" si="267"/>
        <v>Oullins, Auvergne-Rhône-Alpes, France</v>
      </c>
      <c r="B17134" t="s">
        <v>20896</v>
      </c>
      <c r="C17134" t="s">
        <v>20896</v>
      </c>
      <c r="D17134">
        <v>45.715000000000003</v>
      </c>
      <c r="E17134">
        <v>4.8083</v>
      </c>
      <c r="F17134" t="s">
        <v>526</v>
      </c>
      <c r="G17134" t="s">
        <v>527</v>
      </c>
      <c r="H17134" t="s">
        <v>528</v>
      </c>
      <c r="I17134" t="s">
        <v>1083</v>
      </c>
      <c r="K17134">
        <v>26273</v>
      </c>
      <c r="L17134">
        <v>1250831015</v>
      </c>
    </row>
    <row r="17135" spans="1:12" x14ac:dyDescent="0.45">
      <c r="A17135" t="str">
        <f t="shared" si="267"/>
        <v>Oulu, Pohjois-Pohjanmaa, Finland</v>
      </c>
      <c r="B17135" t="s">
        <v>20897</v>
      </c>
      <c r="C17135" t="s">
        <v>20897</v>
      </c>
      <c r="D17135">
        <v>65.014200000000002</v>
      </c>
      <c r="E17135">
        <v>25.471900000000002</v>
      </c>
      <c r="F17135" t="s">
        <v>459</v>
      </c>
      <c r="G17135" t="s">
        <v>460</v>
      </c>
      <c r="H17135" t="s">
        <v>461</v>
      </c>
      <c r="I17135" t="s">
        <v>11556</v>
      </c>
      <c r="J17135" t="s">
        <v>378</v>
      </c>
      <c r="K17135">
        <v>200526</v>
      </c>
      <c r="L17135">
        <v>1246093273</v>
      </c>
    </row>
    <row r="17136" spans="1:12" x14ac:dyDescent="0.45">
      <c r="A17136" t="str">
        <f t="shared" si="267"/>
        <v>Oum el Bouaghi, Oum el Bouaghi, Algeria</v>
      </c>
      <c r="B17136" t="s">
        <v>20898</v>
      </c>
      <c r="C17136" t="s">
        <v>20898</v>
      </c>
      <c r="D17136">
        <v>35.870600000000003</v>
      </c>
      <c r="E17136">
        <v>7.1150000000000002</v>
      </c>
      <c r="F17136" t="s">
        <v>486</v>
      </c>
      <c r="G17136" t="s">
        <v>487</v>
      </c>
      <c r="H17136" t="s">
        <v>488</v>
      </c>
      <c r="I17136" t="s">
        <v>20898</v>
      </c>
      <c r="J17136" t="s">
        <v>378</v>
      </c>
      <c r="K17136">
        <v>100821</v>
      </c>
      <c r="L17136">
        <v>1012958880</v>
      </c>
    </row>
    <row r="17137" spans="1:12" x14ac:dyDescent="0.45">
      <c r="A17137" t="str">
        <f t="shared" si="267"/>
        <v>Oum Hadjer, Batha, Chad</v>
      </c>
      <c r="B17137" t="s">
        <v>20899</v>
      </c>
      <c r="C17137" t="s">
        <v>20899</v>
      </c>
      <c r="D17137">
        <v>13.283300000000001</v>
      </c>
      <c r="E17137">
        <v>19.683299999999999</v>
      </c>
      <c r="F17137" t="s">
        <v>562</v>
      </c>
      <c r="G17137" t="s">
        <v>563</v>
      </c>
      <c r="H17137" t="s">
        <v>564</v>
      </c>
      <c r="I17137" t="s">
        <v>2679</v>
      </c>
      <c r="K17137">
        <v>26136</v>
      </c>
      <c r="L17137">
        <v>1148641107</v>
      </c>
    </row>
    <row r="17138" spans="1:12" x14ac:dyDescent="0.45">
      <c r="A17138" t="str">
        <f t="shared" si="267"/>
        <v>Oundle, Northamptonshire, United Kingdom</v>
      </c>
      <c r="B17138" t="s">
        <v>20900</v>
      </c>
      <c r="C17138" t="s">
        <v>20900</v>
      </c>
      <c r="D17138">
        <v>52.48</v>
      </c>
      <c r="E17138">
        <v>-0.47199999999999998</v>
      </c>
      <c r="F17138" t="s">
        <v>536</v>
      </c>
      <c r="G17138" t="s">
        <v>537</v>
      </c>
      <c r="H17138" t="s">
        <v>538</v>
      </c>
      <c r="I17138" t="s">
        <v>5106</v>
      </c>
      <c r="K17138">
        <v>5735</v>
      </c>
      <c r="L17138">
        <v>1826530571</v>
      </c>
    </row>
    <row r="17139" spans="1:12" x14ac:dyDescent="0.45">
      <c r="A17139" t="str">
        <f t="shared" si="267"/>
        <v>Oura, Wakayama, Japan</v>
      </c>
      <c r="B17139" t="s">
        <v>20901</v>
      </c>
      <c r="C17139" t="s">
        <v>20901</v>
      </c>
      <c r="D17139">
        <v>33.959400000000002</v>
      </c>
      <c r="E17139">
        <v>135.1183</v>
      </c>
      <c r="F17139" t="s">
        <v>514</v>
      </c>
      <c r="G17139" t="s">
        <v>515</v>
      </c>
      <c r="H17139" t="s">
        <v>516</v>
      </c>
      <c r="I17139" t="s">
        <v>10315</v>
      </c>
      <c r="K17139">
        <v>5321</v>
      </c>
      <c r="L17139">
        <v>1392542577</v>
      </c>
    </row>
    <row r="17140" spans="1:12" x14ac:dyDescent="0.45">
      <c r="A17140" t="str">
        <f t="shared" si="267"/>
        <v>Ourém, Santarém, Portugal</v>
      </c>
      <c r="B17140" t="s">
        <v>20902</v>
      </c>
      <c r="C17140" t="s">
        <v>20903</v>
      </c>
      <c r="D17140">
        <v>39.65</v>
      </c>
      <c r="E17140">
        <v>-8.5832999999999995</v>
      </c>
      <c r="F17140" t="s">
        <v>967</v>
      </c>
      <c r="G17140" t="s">
        <v>968</v>
      </c>
      <c r="H17140" t="s">
        <v>969</v>
      </c>
      <c r="I17140" t="s">
        <v>1621</v>
      </c>
      <c r="J17140" t="s">
        <v>366</v>
      </c>
      <c r="K17140">
        <v>45932</v>
      </c>
      <c r="L17140">
        <v>1620510353</v>
      </c>
    </row>
    <row r="17141" spans="1:12" x14ac:dyDescent="0.45">
      <c r="A17141" t="str">
        <f t="shared" si="267"/>
        <v>Ourense, Galicia, Spain</v>
      </c>
      <c r="B17141" t="s">
        <v>20904</v>
      </c>
      <c r="C17141" t="s">
        <v>20904</v>
      </c>
      <c r="D17141">
        <v>42.336399999999998</v>
      </c>
      <c r="E17141">
        <v>-7.8632999999999997</v>
      </c>
      <c r="F17141" t="s">
        <v>436</v>
      </c>
      <c r="G17141" t="s">
        <v>437</v>
      </c>
      <c r="H17141" t="s">
        <v>438</v>
      </c>
      <c r="I17141" t="s">
        <v>439</v>
      </c>
      <c r="J17141" t="s">
        <v>366</v>
      </c>
      <c r="K17141">
        <v>105233</v>
      </c>
      <c r="L17141">
        <v>1724571895</v>
      </c>
    </row>
    <row r="17142" spans="1:12" x14ac:dyDescent="0.45">
      <c r="A17142" t="str">
        <f t="shared" si="267"/>
        <v>Ourinhos, São Paulo, Brazil</v>
      </c>
      <c r="B17142" t="s">
        <v>20905</v>
      </c>
      <c r="C17142" t="s">
        <v>20905</v>
      </c>
      <c r="D17142">
        <v>-22.978899999999999</v>
      </c>
      <c r="E17142">
        <v>-49.870800000000003</v>
      </c>
      <c r="F17142" t="s">
        <v>491</v>
      </c>
      <c r="G17142" t="s">
        <v>492</v>
      </c>
      <c r="H17142" t="s">
        <v>493</v>
      </c>
      <c r="I17142" t="s">
        <v>801</v>
      </c>
      <c r="K17142">
        <v>110282</v>
      </c>
      <c r="L17142">
        <v>1076551408</v>
      </c>
    </row>
    <row r="17143" spans="1:12" x14ac:dyDescent="0.45">
      <c r="A17143" t="str">
        <f t="shared" si="267"/>
        <v>Ourique, Beja, Portugal</v>
      </c>
      <c r="B17143" t="s">
        <v>20906</v>
      </c>
      <c r="C17143" t="s">
        <v>20906</v>
      </c>
      <c r="D17143">
        <v>37.65</v>
      </c>
      <c r="E17143">
        <v>-8.2249999999999996</v>
      </c>
      <c r="F17143" t="s">
        <v>967</v>
      </c>
      <c r="G17143" t="s">
        <v>968</v>
      </c>
      <c r="H17143" t="s">
        <v>969</v>
      </c>
      <c r="I17143" t="s">
        <v>1580</v>
      </c>
      <c r="J17143" t="s">
        <v>366</v>
      </c>
      <c r="K17143">
        <v>5389</v>
      </c>
      <c r="L17143">
        <v>1620704423</v>
      </c>
    </row>
    <row r="17144" spans="1:12" x14ac:dyDescent="0.45">
      <c r="A17144" t="str">
        <f t="shared" si="267"/>
        <v>Ouro Verde, São Paulo, Brazil</v>
      </c>
      <c r="B17144" t="s">
        <v>20907</v>
      </c>
      <c r="C17144" t="s">
        <v>20907</v>
      </c>
      <c r="D17144">
        <v>-21.4894</v>
      </c>
      <c r="E17144">
        <v>-51.700299999999999</v>
      </c>
      <c r="F17144" t="s">
        <v>491</v>
      </c>
      <c r="G17144" t="s">
        <v>492</v>
      </c>
      <c r="H17144" t="s">
        <v>493</v>
      </c>
      <c r="I17144" t="s">
        <v>801</v>
      </c>
      <c r="K17144">
        <v>8330</v>
      </c>
      <c r="L17144">
        <v>1076804048</v>
      </c>
    </row>
    <row r="17145" spans="1:12" x14ac:dyDescent="0.45">
      <c r="A17145" t="str">
        <f t="shared" si="267"/>
        <v>Ouroeste, São Paulo, Brazil</v>
      </c>
      <c r="B17145" t="s">
        <v>20908</v>
      </c>
      <c r="C17145" t="s">
        <v>20908</v>
      </c>
      <c r="D17145">
        <v>-20.000800000000002</v>
      </c>
      <c r="E17145">
        <v>-50.371899999999997</v>
      </c>
      <c r="F17145" t="s">
        <v>491</v>
      </c>
      <c r="G17145" t="s">
        <v>492</v>
      </c>
      <c r="H17145" t="s">
        <v>493</v>
      </c>
      <c r="I17145" t="s">
        <v>801</v>
      </c>
      <c r="K17145">
        <v>9564</v>
      </c>
      <c r="L17145">
        <v>1076000763</v>
      </c>
    </row>
    <row r="17146" spans="1:12" x14ac:dyDescent="0.45">
      <c r="A17146" t="str">
        <f t="shared" si="267"/>
        <v>Outapi, Omusati, Namibia</v>
      </c>
      <c r="B17146" t="s">
        <v>20909</v>
      </c>
      <c r="C17146" t="s">
        <v>20909</v>
      </c>
      <c r="D17146">
        <v>-17.502800000000001</v>
      </c>
      <c r="E17146">
        <v>14.9856</v>
      </c>
      <c r="F17146" t="s">
        <v>4295</v>
      </c>
      <c r="G17146" t="s">
        <v>4296</v>
      </c>
      <c r="H17146" t="s">
        <v>4297</v>
      </c>
      <c r="I17146" t="s">
        <v>20910</v>
      </c>
      <c r="J17146" t="s">
        <v>378</v>
      </c>
      <c r="K17146">
        <v>4606</v>
      </c>
      <c r="L17146">
        <v>1516820698</v>
      </c>
    </row>
    <row r="17147" spans="1:12" x14ac:dyDescent="0.45">
      <c r="A17147" t="str">
        <f t="shared" si="267"/>
        <v>Outjo, Kunene, Namibia</v>
      </c>
      <c r="B17147" t="s">
        <v>20911</v>
      </c>
      <c r="C17147" t="s">
        <v>20911</v>
      </c>
      <c r="D17147">
        <v>-20.1069</v>
      </c>
      <c r="E17147">
        <v>16.150300000000001</v>
      </c>
      <c r="F17147" t="s">
        <v>4295</v>
      </c>
      <c r="G17147" t="s">
        <v>4296</v>
      </c>
      <c r="H17147" t="s">
        <v>4297</v>
      </c>
      <c r="I17147" t="s">
        <v>20643</v>
      </c>
      <c r="K17147">
        <v>6557</v>
      </c>
      <c r="L17147">
        <v>1516062528</v>
      </c>
    </row>
    <row r="17148" spans="1:12" x14ac:dyDescent="0.45">
      <c r="A17148" t="str">
        <f t="shared" si="267"/>
        <v>Outokumpu, Pohjois-Karjala, Finland</v>
      </c>
      <c r="B17148" t="s">
        <v>20912</v>
      </c>
      <c r="C17148" t="s">
        <v>20912</v>
      </c>
      <c r="D17148">
        <v>62.725000000000001</v>
      </c>
      <c r="E17148">
        <v>29.0167</v>
      </c>
      <c r="F17148" t="s">
        <v>459</v>
      </c>
      <c r="G17148" t="s">
        <v>460</v>
      </c>
      <c r="H17148" t="s">
        <v>461</v>
      </c>
      <c r="I17148" t="s">
        <v>13677</v>
      </c>
      <c r="J17148" t="s">
        <v>366</v>
      </c>
      <c r="K17148">
        <v>7139</v>
      </c>
      <c r="L17148">
        <v>1246024227</v>
      </c>
    </row>
    <row r="17149" spans="1:12" x14ac:dyDescent="0.45">
      <c r="A17149" t="str">
        <f t="shared" si="267"/>
        <v>Ouyen, Victoria, Australia</v>
      </c>
      <c r="B17149" t="s">
        <v>20913</v>
      </c>
      <c r="C17149" t="s">
        <v>20913</v>
      </c>
      <c r="D17149">
        <v>-35.066699999999997</v>
      </c>
      <c r="E17149">
        <v>142.31700000000001</v>
      </c>
      <c r="F17149" t="s">
        <v>830</v>
      </c>
      <c r="G17149" t="s">
        <v>831</v>
      </c>
      <c r="H17149" t="s">
        <v>832</v>
      </c>
      <c r="I17149" t="s">
        <v>2292</v>
      </c>
      <c r="K17149">
        <v>1191</v>
      </c>
      <c r="L17149">
        <v>1036764173</v>
      </c>
    </row>
    <row r="17150" spans="1:12" x14ac:dyDescent="0.45">
      <c r="A17150" t="str">
        <f t="shared" si="267"/>
        <v>Ovacık, Tunceli, Turkey</v>
      </c>
      <c r="B17150" t="s">
        <v>20914</v>
      </c>
      <c r="C17150" t="s">
        <v>20915</v>
      </c>
      <c r="D17150">
        <v>39.358600000000003</v>
      </c>
      <c r="E17150">
        <v>39.2164</v>
      </c>
      <c r="F17150" t="s">
        <v>806</v>
      </c>
      <c r="G17150" t="s">
        <v>807</v>
      </c>
      <c r="H17150" t="s">
        <v>808</v>
      </c>
      <c r="I17150" t="s">
        <v>20916</v>
      </c>
      <c r="J17150" t="s">
        <v>366</v>
      </c>
      <c r="K17150">
        <v>6998</v>
      </c>
      <c r="L17150">
        <v>1792343727</v>
      </c>
    </row>
    <row r="17151" spans="1:12" x14ac:dyDescent="0.45">
      <c r="A17151" t="str">
        <f t="shared" si="267"/>
        <v>Ovalle, Coquimbo, Chile</v>
      </c>
      <c r="B17151" t="s">
        <v>20917</v>
      </c>
      <c r="C17151" t="s">
        <v>20917</v>
      </c>
      <c r="D17151">
        <v>-30.603100000000001</v>
      </c>
      <c r="E17151">
        <v>-71.203000000000003</v>
      </c>
      <c r="F17151" t="s">
        <v>1502</v>
      </c>
      <c r="G17151" t="s">
        <v>1503</v>
      </c>
      <c r="H17151" t="s">
        <v>1504</v>
      </c>
      <c r="I17151" t="s">
        <v>7468</v>
      </c>
      <c r="J17151" t="s">
        <v>366</v>
      </c>
      <c r="K17151">
        <v>75864</v>
      </c>
      <c r="L17151">
        <v>1152767334</v>
      </c>
    </row>
    <row r="17152" spans="1:12" x14ac:dyDescent="0.45">
      <c r="A17152" t="str">
        <f t="shared" si="267"/>
        <v>Ovenden, Calderdale, United Kingdom</v>
      </c>
      <c r="B17152" t="s">
        <v>20918</v>
      </c>
      <c r="C17152" t="s">
        <v>20918</v>
      </c>
      <c r="D17152">
        <v>53.743200000000002</v>
      </c>
      <c r="E17152">
        <v>-1.8778999999999999</v>
      </c>
      <c r="F17152" t="s">
        <v>536</v>
      </c>
      <c r="G17152" t="s">
        <v>537</v>
      </c>
      <c r="H17152" t="s">
        <v>538</v>
      </c>
      <c r="I17152" t="s">
        <v>5278</v>
      </c>
      <c r="K17152">
        <v>12351</v>
      </c>
      <c r="L17152">
        <v>1826436931</v>
      </c>
    </row>
    <row r="17153" spans="1:12" x14ac:dyDescent="0.45">
      <c r="A17153" t="str">
        <f t="shared" si="267"/>
        <v>Overath, North Rhine-Westphalia, Germany</v>
      </c>
      <c r="B17153" t="s">
        <v>20919</v>
      </c>
      <c r="C17153" t="s">
        <v>20919</v>
      </c>
      <c r="D17153">
        <v>50.95</v>
      </c>
      <c r="E17153">
        <v>7.3</v>
      </c>
      <c r="F17153" t="s">
        <v>441</v>
      </c>
      <c r="G17153" t="s">
        <v>442</v>
      </c>
      <c r="H17153" t="s">
        <v>443</v>
      </c>
      <c r="I17153" t="s">
        <v>444</v>
      </c>
      <c r="K17153">
        <v>27040</v>
      </c>
      <c r="L17153">
        <v>1276053339</v>
      </c>
    </row>
    <row r="17154" spans="1:12" x14ac:dyDescent="0.45">
      <c r="A17154" t="str">
        <f t="shared" si="267"/>
        <v>Overland, Missouri, United States</v>
      </c>
      <c r="B17154" t="s">
        <v>20920</v>
      </c>
      <c r="C17154" t="s">
        <v>20920</v>
      </c>
      <c r="D17154">
        <v>38.696599999999997</v>
      </c>
      <c r="E17154">
        <v>-90.368899999999996</v>
      </c>
      <c r="F17154" t="s">
        <v>530</v>
      </c>
      <c r="G17154" t="s">
        <v>531</v>
      </c>
      <c r="H17154" t="s">
        <v>532</v>
      </c>
      <c r="I17154" t="s">
        <v>884</v>
      </c>
      <c r="K17154">
        <v>15551</v>
      </c>
      <c r="L17154">
        <v>1840009744</v>
      </c>
    </row>
    <row r="17155" spans="1:12" x14ac:dyDescent="0.45">
      <c r="A17155" t="str">
        <f t="shared" ref="A17155:A17218" si="268">CONCATENATE(B17155,", ",I17155,", ",F17155)</f>
        <v>Overland Park, Kansas, United States</v>
      </c>
      <c r="B17155" t="s">
        <v>20921</v>
      </c>
      <c r="C17155" t="s">
        <v>20921</v>
      </c>
      <c r="D17155">
        <v>38.887</v>
      </c>
      <c r="E17155">
        <v>-94.686999999999998</v>
      </c>
      <c r="F17155" t="s">
        <v>530</v>
      </c>
      <c r="G17155" t="s">
        <v>531</v>
      </c>
      <c r="H17155" t="s">
        <v>532</v>
      </c>
      <c r="I17155" t="s">
        <v>611</v>
      </c>
      <c r="K17155">
        <v>195494</v>
      </c>
      <c r="L17155">
        <v>1840003834</v>
      </c>
    </row>
    <row r="17156" spans="1:12" x14ac:dyDescent="0.45">
      <c r="A17156" t="str">
        <f t="shared" si="268"/>
        <v>Overlea, Maryland, United States</v>
      </c>
      <c r="B17156" t="s">
        <v>20922</v>
      </c>
      <c r="C17156" t="s">
        <v>20922</v>
      </c>
      <c r="D17156">
        <v>39.364199999999997</v>
      </c>
      <c r="E17156">
        <v>-76.517600000000002</v>
      </c>
      <c r="F17156" t="s">
        <v>530</v>
      </c>
      <c r="G17156" t="s">
        <v>531</v>
      </c>
      <c r="H17156" t="s">
        <v>532</v>
      </c>
      <c r="I17156" t="s">
        <v>588</v>
      </c>
      <c r="K17156">
        <v>12384</v>
      </c>
      <c r="L17156">
        <v>1840005683</v>
      </c>
    </row>
    <row r="17157" spans="1:12" x14ac:dyDescent="0.45">
      <c r="A17157" t="str">
        <f t="shared" si="268"/>
        <v>Ovidiu, Constanţa, Romania</v>
      </c>
      <c r="B17157" t="s">
        <v>20923</v>
      </c>
      <c r="C17157" t="s">
        <v>20923</v>
      </c>
      <c r="D17157">
        <v>44.27</v>
      </c>
      <c r="E17157">
        <v>28.56</v>
      </c>
      <c r="F17157" t="s">
        <v>665</v>
      </c>
      <c r="G17157" t="s">
        <v>666</v>
      </c>
      <c r="H17157" t="s">
        <v>667</v>
      </c>
      <c r="I17157" t="s">
        <v>7527</v>
      </c>
      <c r="K17157">
        <v>13847</v>
      </c>
      <c r="L17157">
        <v>1642244371</v>
      </c>
    </row>
    <row r="17158" spans="1:12" x14ac:dyDescent="0.45">
      <c r="A17158" t="str">
        <f t="shared" si="268"/>
        <v>Oviedo, Asturias, Spain</v>
      </c>
      <c r="B17158" t="s">
        <v>20924</v>
      </c>
      <c r="C17158" t="s">
        <v>20924</v>
      </c>
      <c r="D17158">
        <v>43.363399999999999</v>
      </c>
      <c r="E17158">
        <v>-5.8422999999999998</v>
      </c>
      <c r="F17158" t="s">
        <v>436</v>
      </c>
      <c r="G17158" t="s">
        <v>437</v>
      </c>
      <c r="H17158" t="s">
        <v>438</v>
      </c>
      <c r="I17158" t="s">
        <v>2784</v>
      </c>
      <c r="J17158" t="s">
        <v>378</v>
      </c>
      <c r="K17158">
        <v>189434</v>
      </c>
      <c r="L17158">
        <v>1724090743</v>
      </c>
    </row>
    <row r="17159" spans="1:12" x14ac:dyDescent="0.45">
      <c r="A17159" t="str">
        <f t="shared" si="268"/>
        <v>Oviedo, Florida, United States</v>
      </c>
      <c r="B17159" t="s">
        <v>20924</v>
      </c>
      <c r="C17159" t="s">
        <v>20924</v>
      </c>
      <c r="D17159">
        <v>28.658000000000001</v>
      </c>
      <c r="E17159">
        <v>-81.187200000000004</v>
      </c>
      <c r="F17159" t="s">
        <v>530</v>
      </c>
      <c r="G17159" t="s">
        <v>531</v>
      </c>
      <c r="H17159" t="s">
        <v>532</v>
      </c>
      <c r="I17159" t="s">
        <v>1378</v>
      </c>
      <c r="K17159">
        <v>41860</v>
      </c>
      <c r="L17159">
        <v>1840015089</v>
      </c>
    </row>
    <row r="17160" spans="1:12" x14ac:dyDescent="0.45">
      <c r="A17160" t="str">
        <f t="shared" si="268"/>
        <v>Ovruch, Zhytomyrs’ka Oblast’, Ukraine</v>
      </c>
      <c r="B17160" t="s">
        <v>20925</v>
      </c>
      <c r="C17160" t="s">
        <v>20925</v>
      </c>
      <c r="D17160">
        <v>51.324399999999997</v>
      </c>
      <c r="E17160">
        <v>28.8081</v>
      </c>
      <c r="F17160" t="s">
        <v>1461</v>
      </c>
      <c r="G17160" t="s">
        <v>1462</v>
      </c>
      <c r="H17160" t="s">
        <v>1463</v>
      </c>
      <c r="I17160" t="s">
        <v>2000</v>
      </c>
      <c r="J17160" t="s">
        <v>366</v>
      </c>
      <c r="K17160">
        <v>15795</v>
      </c>
      <c r="L17160">
        <v>1804670823</v>
      </c>
    </row>
    <row r="17161" spans="1:12" x14ac:dyDescent="0.45">
      <c r="A17161" t="str">
        <f t="shared" si="268"/>
        <v>Ōwada, Aomori, Japan</v>
      </c>
      <c r="B17161" t="s">
        <v>20926</v>
      </c>
      <c r="C17161" t="s">
        <v>20927</v>
      </c>
      <c r="D17161">
        <v>40.6128</v>
      </c>
      <c r="E17161">
        <v>141.20580000000001</v>
      </c>
      <c r="F17161" t="s">
        <v>514</v>
      </c>
      <c r="G17161" t="s">
        <v>515</v>
      </c>
      <c r="H17161" t="s">
        <v>516</v>
      </c>
      <c r="I17161" t="s">
        <v>2158</v>
      </c>
      <c r="K17161">
        <v>61058</v>
      </c>
      <c r="L17161">
        <v>1392976895</v>
      </c>
    </row>
    <row r="17162" spans="1:12" x14ac:dyDescent="0.45">
      <c r="A17162" t="str">
        <f t="shared" si="268"/>
        <v>Owando, Cuvette, Congo (Brazzaville)</v>
      </c>
      <c r="B17162" t="s">
        <v>20928</v>
      </c>
      <c r="C17162" t="s">
        <v>20928</v>
      </c>
      <c r="D17162">
        <v>-0.48330000000000001</v>
      </c>
      <c r="E17162">
        <v>15.9</v>
      </c>
      <c r="F17162" t="s">
        <v>4888</v>
      </c>
      <c r="G17162" t="s">
        <v>4889</v>
      </c>
      <c r="H17162" t="s">
        <v>4890</v>
      </c>
      <c r="I17162" t="s">
        <v>17221</v>
      </c>
      <c r="J17162" t="s">
        <v>378</v>
      </c>
      <c r="K17162">
        <v>34070</v>
      </c>
      <c r="L17162">
        <v>1178298042</v>
      </c>
    </row>
    <row r="17163" spans="1:12" x14ac:dyDescent="0.45">
      <c r="A17163" t="str">
        <f t="shared" si="268"/>
        <v>Ōwani, Aomori, Japan</v>
      </c>
      <c r="B17163" t="s">
        <v>20929</v>
      </c>
      <c r="C17163" t="s">
        <v>20930</v>
      </c>
      <c r="D17163">
        <v>40.518300000000004</v>
      </c>
      <c r="E17163">
        <v>140.56780000000001</v>
      </c>
      <c r="F17163" t="s">
        <v>514</v>
      </c>
      <c r="G17163" t="s">
        <v>515</v>
      </c>
      <c r="H17163" t="s">
        <v>516</v>
      </c>
      <c r="I17163" t="s">
        <v>2158</v>
      </c>
      <c r="K17163">
        <v>8832</v>
      </c>
      <c r="L17163">
        <v>1392282662</v>
      </c>
    </row>
    <row r="17164" spans="1:12" x14ac:dyDescent="0.45">
      <c r="A17164" t="str">
        <f t="shared" si="268"/>
        <v>Owariasahi, Aichi, Japan</v>
      </c>
      <c r="B17164" t="s">
        <v>20931</v>
      </c>
      <c r="C17164" t="s">
        <v>20931</v>
      </c>
      <c r="D17164">
        <v>35.216700000000003</v>
      </c>
      <c r="E17164">
        <v>137.0333</v>
      </c>
      <c r="F17164" t="s">
        <v>514</v>
      </c>
      <c r="G17164" t="s">
        <v>515</v>
      </c>
      <c r="H17164" t="s">
        <v>516</v>
      </c>
      <c r="I17164" t="s">
        <v>1078</v>
      </c>
      <c r="K17164">
        <v>81914</v>
      </c>
      <c r="L17164">
        <v>1392703321</v>
      </c>
    </row>
    <row r="17165" spans="1:12" x14ac:dyDescent="0.45">
      <c r="A17165" t="str">
        <f t="shared" si="268"/>
        <v>Owasso, Oklahoma, United States</v>
      </c>
      <c r="B17165" t="s">
        <v>20932</v>
      </c>
      <c r="C17165" t="s">
        <v>20932</v>
      </c>
      <c r="D17165">
        <v>36.288200000000003</v>
      </c>
      <c r="E17165">
        <v>-95.832800000000006</v>
      </c>
      <c r="F17165" t="s">
        <v>530</v>
      </c>
      <c r="G17165" t="s">
        <v>531</v>
      </c>
      <c r="H17165" t="s">
        <v>532</v>
      </c>
      <c r="I17165" t="s">
        <v>798</v>
      </c>
      <c r="K17165">
        <v>36957</v>
      </c>
      <c r="L17165">
        <v>1840020385</v>
      </c>
    </row>
    <row r="17166" spans="1:12" x14ac:dyDescent="0.45">
      <c r="A17166" t="str">
        <f t="shared" si="268"/>
        <v>Owatonna, Minnesota, United States</v>
      </c>
      <c r="B17166" t="s">
        <v>20933</v>
      </c>
      <c r="C17166" t="s">
        <v>20933</v>
      </c>
      <c r="D17166">
        <v>44.0914</v>
      </c>
      <c r="E17166">
        <v>-93.230400000000003</v>
      </c>
      <c r="F17166" t="s">
        <v>530</v>
      </c>
      <c r="G17166" t="s">
        <v>531</v>
      </c>
      <c r="H17166" t="s">
        <v>532</v>
      </c>
      <c r="I17166" t="s">
        <v>1433</v>
      </c>
      <c r="K17166">
        <v>25498</v>
      </c>
      <c r="L17166">
        <v>1840008983</v>
      </c>
    </row>
    <row r="17167" spans="1:12" x14ac:dyDescent="0.45">
      <c r="A17167" t="str">
        <f t="shared" si="268"/>
        <v>Owego, New York, United States</v>
      </c>
      <c r="B17167" t="s">
        <v>20934</v>
      </c>
      <c r="C17167" t="s">
        <v>20934</v>
      </c>
      <c r="D17167">
        <v>42.088099999999997</v>
      </c>
      <c r="E17167">
        <v>-76.190600000000003</v>
      </c>
      <c r="F17167" t="s">
        <v>530</v>
      </c>
      <c r="G17167" t="s">
        <v>531</v>
      </c>
      <c r="H17167" t="s">
        <v>532</v>
      </c>
      <c r="I17167" t="s">
        <v>803</v>
      </c>
      <c r="K17167">
        <v>18985</v>
      </c>
      <c r="L17167">
        <v>1840004668</v>
      </c>
    </row>
    <row r="17168" spans="1:12" x14ac:dyDescent="0.45">
      <c r="A17168" t="str">
        <f t="shared" si="268"/>
        <v>Owen Sound, Ontario, Canada</v>
      </c>
      <c r="B17168" t="s">
        <v>20935</v>
      </c>
      <c r="C17168" t="s">
        <v>20935</v>
      </c>
      <c r="D17168">
        <v>44.566699999999997</v>
      </c>
      <c r="E17168">
        <v>-80.933300000000003</v>
      </c>
      <c r="F17168" t="s">
        <v>541</v>
      </c>
      <c r="G17168" t="s">
        <v>542</v>
      </c>
      <c r="H17168" t="s">
        <v>543</v>
      </c>
      <c r="I17168" t="s">
        <v>857</v>
      </c>
      <c r="K17168">
        <v>31820</v>
      </c>
      <c r="L17168">
        <v>1124623613</v>
      </c>
    </row>
    <row r="17169" spans="1:12" x14ac:dyDescent="0.45">
      <c r="A17169" t="str">
        <f t="shared" si="268"/>
        <v>Owensboro, Kentucky, United States</v>
      </c>
      <c r="B17169" t="s">
        <v>20936</v>
      </c>
      <c r="C17169" t="s">
        <v>20936</v>
      </c>
      <c r="D17169">
        <v>37.757399999999997</v>
      </c>
      <c r="E17169">
        <v>-87.1173</v>
      </c>
      <c r="F17169" t="s">
        <v>530</v>
      </c>
      <c r="G17169" t="s">
        <v>531</v>
      </c>
      <c r="H17169" t="s">
        <v>532</v>
      </c>
      <c r="I17169" t="s">
        <v>1528</v>
      </c>
      <c r="K17169">
        <v>74068</v>
      </c>
      <c r="L17169">
        <v>1840014340</v>
      </c>
    </row>
    <row r="17170" spans="1:12" x14ac:dyDescent="0.45">
      <c r="A17170" t="str">
        <f t="shared" si="268"/>
        <v>Owerri, Imo, Nigeria</v>
      </c>
      <c r="B17170" t="s">
        <v>20937</v>
      </c>
      <c r="C17170" t="s">
        <v>20937</v>
      </c>
      <c r="D17170">
        <v>5.4832999999999998</v>
      </c>
      <c r="E17170">
        <v>7.0332999999999997</v>
      </c>
      <c r="F17170" t="s">
        <v>476</v>
      </c>
      <c r="G17170" t="s">
        <v>477</v>
      </c>
      <c r="H17170" t="s">
        <v>478</v>
      </c>
      <c r="I17170" t="s">
        <v>20717</v>
      </c>
      <c r="J17170" t="s">
        <v>378</v>
      </c>
      <c r="K17170">
        <v>1401873</v>
      </c>
      <c r="L17170">
        <v>1566679132</v>
      </c>
    </row>
    <row r="17171" spans="1:12" x14ac:dyDescent="0.45">
      <c r="A17171" t="str">
        <f t="shared" si="268"/>
        <v>Owings Mills, Maryland, United States</v>
      </c>
      <c r="B17171" t="s">
        <v>20938</v>
      </c>
      <c r="C17171" t="s">
        <v>20938</v>
      </c>
      <c r="D17171">
        <v>39.411499999999997</v>
      </c>
      <c r="E17171">
        <v>-76.791300000000007</v>
      </c>
      <c r="F17171" t="s">
        <v>530</v>
      </c>
      <c r="G17171" t="s">
        <v>531</v>
      </c>
      <c r="H17171" t="s">
        <v>532</v>
      </c>
      <c r="I17171" t="s">
        <v>588</v>
      </c>
      <c r="K17171">
        <v>34477</v>
      </c>
      <c r="L17171">
        <v>1840005684</v>
      </c>
    </row>
    <row r="17172" spans="1:12" x14ac:dyDescent="0.45">
      <c r="A17172" t="str">
        <f t="shared" si="268"/>
        <v>Owo, Ondo, Nigeria</v>
      </c>
      <c r="B17172" t="s">
        <v>20939</v>
      </c>
      <c r="C17172" t="s">
        <v>20939</v>
      </c>
      <c r="D17172">
        <v>7.2004000000000001</v>
      </c>
      <c r="E17172">
        <v>5.59</v>
      </c>
      <c r="F17172" t="s">
        <v>476</v>
      </c>
      <c r="G17172" t="s">
        <v>477</v>
      </c>
      <c r="H17172" t="s">
        <v>478</v>
      </c>
      <c r="I17172" t="s">
        <v>1190</v>
      </c>
      <c r="J17172" t="s">
        <v>366</v>
      </c>
      <c r="K17172">
        <v>276574</v>
      </c>
      <c r="L17172">
        <v>1566833788</v>
      </c>
    </row>
    <row r="17173" spans="1:12" x14ac:dyDescent="0.45">
      <c r="A17173" t="str">
        <f t="shared" si="268"/>
        <v>Owosso, Michigan, United States</v>
      </c>
      <c r="B17173" t="s">
        <v>20940</v>
      </c>
      <c r="C17173" t="s">
        <v>20940</v>
      </c>
      <c r="D17173">
        <v>42.9955</v>
      </c>
      <c r="E17173">
        <v>-84.176000000000002</v>
      </c>
      <c r="F17173" t="s">
        <v>530</v>
      </c>
      <c r="G17173" t="s">
        <v>531</v>
      </c>
      <c r="H17173" t="s">
        <v>532</v>
      </c>
      <c r="I17173" t="s">
        <v>868</v>
      </c>
      <c r="K17173">
        <v>21315</v>
      </c>
      <c r="L17173">
        <v>1840003068</v>
      </c>
    </row>
    <row r="17174" spans="1:12" x14ac:dyDescent="0.45">
      <c r="A17174" t="str">
        <f t="shared" si="268"/>
        <v>Oxapampa, Pasco, Peru</v>
      </c>
      <c r="B17174" t="s">
        <v>20941</v>
      </c>
      <c r="C17174" t="s">
        <v>20941</v>
      </c>
      <c r="D17174">
        <v>-10.577500000000001</v>
      </c>
      <c r="E17174">
        <v>-75.401700000000005</v>
      </c>
      <c r="F17174" t="s">
        <v>509</v>
      </c>
      <c r="G17174" t="s">
        <v>510</v>
      </c>
      <c r="H17174" t="s">
        <v>511</v>
      </c>
      <c r="I17174" t="s">
        <v>6462</v>
      </c>
      <c r="K17174">
        <v>12826</v>
      </c>
      <c r="L17174">
        <v>1604643521</v>
      </c>
    </row>
    <row r="17175" spans="1:12" x14ac:dyDescent="0.45">
      <c r="A17175" t="str">
        <f t="shared" si="268"/>
        <v>Oxford, Oxfordshire, United Kingdom</v>
      </c>
      <c r="B17175" t="s">
        <v>20942</v>
      </c>
      <c r="C17175" t="s">
        <v>20942</v>
      </c>
      <c r="D17175">
        <v>51.751899999999999</v>
      </c>
      <c r="E17175">
        <v>-1.2578</v>
      </c>
      <c r="F17175" t="s">
        <v>536</v>
      </c>
      <c r="G17175" t="s">
        <v>537</v>
      </c>
      <c r="H17175" t="s">
        <v>538</v>
      </c>
      <c r="I17175" t="s">
        <v>617</v>
      </c>
      <c r="K17175">
        <v>154600</v>
      </c>
      <c r="L17175">
        <v>1826689568</v>
      </c>
    </row>
    <row r="17176" spans="1:12" x14ac:dyDescent="0.45">
      <c r="A17176" t="str">
        <f t="shared" si="268"/>
        <v>Oxford, Mississippi, United States</v>
      </c>
      <c r="B17176" t="s">
        <v>20942</v>
      </c>
      <c r="C17176" t="s">
        <v>20942</v>
      </c>
      <c r="D17176">
        <v>34.362699999999997</v>
      </c>
      <c r="E17176">
        <v>-89.533600000000007</v>
      </c>
      <c r="F17176" t="s">
        <v>530</v>
      </c>
      <c r="G17176" t="s">
        <v>531</v>
      </c>
      <c r="H17176" t="s">
        <v>532</v>
      </c>
      <c r="I17176" t="s">
        <v>1875</v>
      </c>
      <c r="K17176">
        <v>38310</v>
      </c>
      <c r="L17176">
        <v>1840014688</v>
      </c>
    </row>
    <row r="17177" spans="1:12" x14ac:dyDescent="0.45">
      <c r="A17177" t="str">
        <f t="shared" si="268"/>
        <v>Oxford, Ohio, United States</v>
      </c>
      <c r="B17177" t="s">
        <v>20942</v>
      </c>
      <c r="C17177" t="s">
        <v>20942</v>
      </c>
      <c r="D17177">
        <v>39.506100000000004</v>
      </c>
      <c r="E17177">
        <v>-84.743399999999994</v>
      </c>
      <c r="F17177" t="s">
        <v>530</v>
      </c>
      <c r="G17177" t="s">
        <v>531</v>
      </c>
      <c r="H17177" t="s">
        <v>532</v>
      </c>
      <c r="I17177" t="s">
        <v>799</v>
      </c>
      <c r="K17177">
        <v>23113</v>
      </c>
      <c r="L17177">
        <v>1840009572</v>
      </c>
    </row>
    <row r="17178" spans="1:12" x14ac:dyDescent="0.45">
      <c r="A17178" t="str">
        <f t="shared" si="268"/>
        <v>Oxford, Alabama, United States</v>
      </c>
      <c r="B17178" t="s">
        <v>20942</v>
      </c>
      <c r="C17178" t="s">
        <v>20942</v>
      </c>
      <c r="D17178">
        <v>33.596699999999998</v>
      </c>
      <c r="E17178">
        <v>-85.868700000000004</v>
      </c>
      <c r="F17178" t="s">
        <v>530</v>
      </c>
      <c r="G17178" t="s">
        <v>531</v>
      </c>
      <c r="H17178" t="s">
        <v>532</v>
      </c>
      <c r="I17178" t="s">
        <v>1371</v>
      </c>
      <c r="K17178">
        <v>21225</v>
      </c>
      <c r="L17178">
        <v>1840014780</v>
      </c>
    </row>
    <row r="17179" spans="1:12" x14ac:dyDescent="0.45">
      <c r="A17179" t="str">
        <f t="shared" si="268"/>
        <v>Oxford, Massachusetts, United States</v>
      </c>
      <c r="B17179" t="s">
        <v>20942</v>
      </c>
      <c r="C17179" t="s">
        <v>20942</v>
      </c>
      <c r="D17179">
        <v>42.128599999999999</v>
      </c>
      <c r="E17179">
        <v>-71.866500000000002</v>
      </c>
      <c r="F17179" t="s">
        <v>530</v>
      </c>
      <c r="G17179" t="s">
        <v>531</v>
      </c>
      <c r="H17179" t="s">
        <v>532</v>
      </c>
      <c r="I17179" t="s">
        <v>621</v>
      </c>
      <c r="K17179">
        <v>13944</v>
      </c>
      <c r="L17179">
        <v>1840053601</v>
      </c>
    </row>
    <row r="17180" spans="1:12" x14ac:dyDescent="0.45">
      <c r="A17180" t="str">
        <f t="shared" si="268"/>
        <v>Oxford, Connecticut, United States</v>
      </c>
      <c r="B17180" t="s">
        <v>20942</v>
      </c>
      <c r="C17180" t="s">
        <v>20942</v>
      </c>
      <c r="D17180">
        <v>41.4313</v>
      </c>
      <c r="E17180">
        <v>-73.135000000000005</v>
      </c>
      <c r="F17180" t="s">
        <v>530</v>
      </c>
      <c r="G17180" t="s">
        <v>531</v>
      </c>
      <c r="H17180" t="s">
        <v>532</v>
      </c>
      <c r="I17180" t="s">
        <v>2109</v>
      </c>
      <c r="K17180">
        <v>13022</v>
      </c>
      <c r="L17180">
        <v>1840035533</v>
      </c>
    </row>
    <row r="17181" spans="1:12" x14ac:dyDescent="0.45">
      <c r="A17181" t="str">
        <f t="shared" si="268"/>
        <v>Oxford, North Carolina, United States</v>
      </c>
      <c r="B17181" t="s">
        <v>20942</v>
      </c>
      <c r="C17181" t="s">
        <v>20942</v>
      </c>
      <c r="D17181">
        <v>36.3155</v>
      </c>
      <c r="E17181">
        <v>-78.584800000000001</v>
      </c>
      <c r="F17181" t="s">
        <v>530</v>
      </c>
      <c r="G17181" t="s">
        <v>531</v>
      </c>
      <c r="H17181" t="s">
        <v>532</v>
      </c>
      <c r="I17181" t="s">
        <v>589</v>
      </c>
      <c r="K17181">
        <v>9634</v>
      </c>
      <c r="L17181">
        <v>1840014435</v>
      </c>
    </row>
    <row r="17182" spans="1:12" x14ac:dyDescent="0.45">
      <c r="A17182" t="str">
        <f t="shared" si="268"/>
        <v>Oxford, Pennsylvania, United States</v>
      </c>
      <c r="B17182" t="s">
        <v>20942</v>
      </c>
      <c r="C17182" t="s">
        <v>20942</v>
      </c>
      <c r="D17182">
        <v>39.785800000000002</v>
      </c>
      <c r="E17182">
        <v>-75.980099999999993</v>
      </c>
      <c r="F17182" t="s">
        <v>530</v>
      </c>
      <c r="G17182" t="s">
        <v>531</v>
      </c>
      <c r="H17182" t="s">
        <v>532</v>
      </c>
      <c r="I17182" t="s">
        <v>620</v>
      </c>
      <c r="K17182">
        <v>5581</v>
      </c>
      <c r="L17182">
        <v>1840001431</v>
      </c>
    </row>
    <row r="17183" spans="1:12" x14ac:dyDescent="0.45">
      <c r="A17183" t="str">
        <f t="shared" si="268"/>
        <v>Oxkutzkab, Yucatán, Mexico</v>
      </c>
      <c r="B17183" t="s">
        <v>20943</v>
      </c>
      <c r="C17183" t="s">
        <v>20943</v>
      </c>
      <c r="D17183">
        <v>20.302800000000001</v>
      </c>
      <c r="E17183">
        <v>-89.418300000000002</v>
      </c>
      <c r="F17183" t="s">
        <v>519</v>
      </c>
      <c r="G17183" t="s">
        <v>520</v>
      </c>
      <c r="H17183" t="s">
        <v>521</v>
      </c>
      <c r="I17183" t="s">
        <v>694</v>
      </c>
      <c r="K17183">
        <v>23096</v>
      </c>
      <c r="L17183">
        <v>1484480343</v>
      </c>
    </row>
    <row r="17184" spans="1:12" x14ac:dyDescent="0.45">
      <c r="A17184" t="str">
        <f t="shared" si="268"/>
        <v>Oxnard, California, United States</v>
      </c>
      <c r="B17184" t="s">
        <v>20944</v>
      </c>
      <c r="C17184" t="s">
        <v>20944</v>
      </c>
      <c r="D17184">
        <v>34.196300000000001</v>
      </c>
      <c r="E17184">
        <v>-119.1815</v>
      </c>
      <c r="F17184" t="s">
        <v>530</v>
      </c>
      <c r="G17184" t="s">
        <v>531</v>
      </c>
      <c r="H17184" t="s">
        <v>532</v>
      </c>
      <c r="I17184" t="s">
        <v>754</v>
      </c>
      <c r="K17184">
        <v>387647</v>
      </c>
      <c r="L17184">
        <v>1840020474</v>
      </c>
    </row>
    <row r="17185" spans="1:12" x14ac:dyDescent="0.45">
      <c r="A17185" t="str">
        <f t="shared" si="268"/>
        <v>Oxon Hill, Maryland, United States</v>
      </c>
      <c r="B17185" t="s">
        <v>20945</v>
      </c>
      <c r="C17185" t="s">
        <v>20945</v>
      </c>
      <c r="D17185">
        <v>38.788699999999999</v>
      </c>
      <c r="E17185">
        <v>-76.973299999999995</v>
      </c>
      <c r="F17185" t="s">
        <v>530</v>
      </c>
      <c r="G17185" t="s">
        <v>531</v>
      </c>
      <c r="H17185" t="s">
        <v>532</v>
      </c>
      <c r="I17185" t="s">
        <v>588</v>
      </c>
      <c r="K17185">
        <v>17720</v>
      </c>
      <c r="L17185">
        <v>1840026688</v>
      </c>
    </row>
    <row r="17186" spans="1:12" x14ac:dyDescent="0.45">
      <c r="A17186" t="str">
        <f t="shared" si="268"/>
        <v>Oxted, Surrey, United Kingdom</v>
      </c>
      <c r="B17186" t="s">
        <v>20946</v>
      </c>
      <c r="C17186" t="s">
        <v>20946</v>
      </c>
      <c r="D17186">
        <v>51.256999999999998</v>
      </c>
      <c r="E17186">
        <v>-6.0000000000000001E-3</v>
      </c>
      <c r="F17186" t="s">
        <v>536</v>
      </c>
      <c r="G17186" t="s">
        <v>537</v>
      </c>
      <c r="H17186" t="s">
        <v>538</v>
      </c>
      <c r="I17186" t="s">
        <v>826</v>
      </c>
      <c r="K17186">
        <v>11314</v>
      </c>
      <c r="L17186">
        <v>1826650120</v>
      </c>
    </row>
    <row r="17187" spans="1:12" x14ac:dyDescent="0.45">
      <c r="A17187" t="str">
        <f t="shared" si="268"/>
        <v>Oyabe, Toyama, Japan</v>
      </c>
      <c r="B17187" t="s">
        <v>20947</v>
      </c>
      <c r="C17187" t="s">
        <v>20947</v>
      </c>
      <c r="D17187">
        <v>36.683300000000003</v>
      </c>
      <c r="E17187">
        <v>136.86670000000001</v>
      </c>
      <c r="F17187" t="s">
        <v>514</v>
      </c>
      <c r="G17187" t="s">
        <v>515</v>
      </c>
      <c r="H17187" t="s">
        <v>516</v>
      </c>
      <c r="I17187" t="s">
        <v>12250</v>
      </c>
      <c r="K17187">
        <v>29081</v>
      </c>
      <c r="L17187">
        <v>1392185523</v>
      </c>
    </row>
    <row r="17188" spans="1:12" x14ac:dyDescent="0.45">
      <c r="A17188" t="str">
        <f t="shared" si="268"/>
        <v>Oyam, Oyam, Uganda</v>
      </c>
      <c r="B17188" t="s">
        <v>20948</v>
      </c>
      <c r="C17188" t="s">
        <v>20948</v>
      </c>
      <c r="D17188">
        <v>2.2141000000000002</v>
      </c>
      <c r="E17188">
        <v>32.3703</v>
      </c>
      <c r="F17188" t="s">
        <v>613</v>
      </c>
      <c r="G17188" t="s">
        <v>614</v>
      </c>
      <c r="H17188" t="s">
        <v>615</v>
      </c>
      <c r="I17188" t="s">
        <v>20948</v>
      </c>
      <c r="J17188" t="s">
        <v>378</v>
      </c>
      <c r="L17188">
        <v>1800867016</v>
      </c>
    </row>
    <row r="17189" spans="1:12" x14ac:dyDescent="0.45">
      <c r="A17189" t="str">
        <f t="shared" si="268"/>
        <v>Oyama, Tochigi, Japan</v>
      </c>
      <c r="B17189" t="s">
        <v>20949</v>
      </c>
      <c r="C17189" t="s">
        <v>20949</v>
      </c>
      <c r="D17189">
        <v>36.314700000000002</v>
      </c>
      <c r="E17189">
        <v>139.80029999999999</v>
      </c>
      <c r="F17189" t="s">
        <v>514</v>
      </c>
      <c r="G17189" t="s">
        <v>515</v>
      </c>
      <c r="H17189" t="s">
        <v>516</v>
      </c>
      <c r="I17189" t="s">
        <v>14019</v>
      </c>
      <c r="K17189">
        <v>167633</v>
      </c>
      <c r="L17189">
        <v>1392122083</v>
      </c>
    </row>
    <row r="17190" spans="1:12" x14ac:dyDescent="0.45">
      <c r="A17190" t="str">
        <f t="shared" si="268"/>
        <v>Oyama, Shizuoka, Japan</v>
      </c>
      <c r="B17190" t="s">
        <v>20949</v>
      </c>
      <c r="C17190" t="s">
        <v>20949</v>
      </c>
      <c r="D17190">
        <v>35.366700000000002</v>
      </c>
      <c r="E17190">
        <v>138.98330000000001</v>
      </c>
      <c r="F17190" t="s">
        <v>514</v>
      </c>
      <c r="G17190" t="s">
        <v>515</v>
      </c>
      <c r="H17190" t="s">
        <v>516</v>
      </c>
      <c r="I17190" t="s">
        <v>2652</v>
      </c>
      <c r="K17190">
        <v>18491</v>
      </c>
      <c r="L17190">
        <v>1392334632</v>
      </c>
    </row>
    <row r="17191" spans="1:12" x14ac:dyDescent="0.45">
      <c r="A17191" t="str">
        <f t="shared" si="268"/>
        <v>Ōyama, Kanagawa, Japan</v>
      </c>
      <c r="B17191" t="s">
        <v>20950</v>
      </c>
      <c r="C17191" t="s">
        <v>20949</v>
      </c>
      <c r="D17191">
        <v>35.271900000000002</v>
      </c>
      <c r="E17191">
        <v>139.5864</v>
      </c>
      <c r="F17191" t="s">
        <v>514</v>
      </c>
      <c r="G17191" t="s">
        <v>515</v>
      </c>
      <c r="H17191" t="s">
        <v>516</v>
      </c>
      <c r="I17191" t="s">
        <v>1087</v>
      </c>
      <c r="K17191">
        <v>31683</v>
      </c>
      <c r="L17191">
        <v>1392179278</v>
      </c>
    </row>
    <row r="17192" spans="1:12" x14ac:dyDescent="0.45">
      <c r="A17192" t="str">
        <f t="shared" si="268"/>
        <v>Oyem, Woleu-Ntem, Gabon</v>
      </c>
      <c r="B17192" t="s">
        <v>20951</v>
      </c>
      <c r="C17192" t="s">
        <v>20951</v>
      </c>
      <c r="D17192">
        <v>1.6</v>
      </c>
      <c r="E17192">
        <v>11.566700000000001</v>
      </c>
      <c r="F17192" t="s">
        <v>4440</v>
      </c>
      <c r="G17192" t="s">
        <v>4441</v>
      </c>
      <c r="H17192" t="s">
        <v>4442</v>
      </c>
      <c r="I17192" t="s">
        <v>4624</v>
      </c>
      <c r="J17192" t="s">
        <v>378</v>
      </c>
      <c r="K17192">
        <v>60685</v>
      </c>
      <c r="L17192">
        <v>1266867613</v>
      </c>
    </row>
    <row r="17193" spans="1:12" x14ac:dyDescent="0.45">
      <c r="A17193" t="str">
        <f t="shared" si="268"/>
        <v>Oyo, Oyo, Nigeria</v>
      </c>
      <c r="B17193" t="s">
        <v>12773</v>
      </c>
      <c r="C17193" t="s">
        <v>12773</v>
      </c>
      <c r="D17193">
        <v>7.8333000000000004</v>
      </c>
      <c r="E17193">
        <v>3.9333</v>
      </c>
      <c r="F17193" t="s">
        <v>476</v>
      </c>
      <c r="G17193" t="s">
        <v>477</v>
      </c>
      <c r="H17193" t="s">
        <v>478</v>
      </c>
      <c r="I17193" t="s">
        <v>12773</v>
      </c>
      <c r="J17193" t="s">
        <v>366</v>
      </c>
      <c r="K17193">
        <v>736072</v>
      </c>
      <c r="L17193">
        <v>1566930579</v>
      </c>
    </row>
    <row r="17194" spans="1:12" x14ac:dyDescent="0.45">
      <c r="A17194" t="str">
        <f t="shared" si="268"/>
        <v>Oyonnax, Auvergne-Rhône-Alpes, France</v>
      </c>
      <c r="B17194" t="s">
        <v>20952</v>
      </c>
      <c r="C17194" t="s">
        <v>20952</v>
      </c>
      <c r="D17194">
        <v>46.256100000000004</v>
      </c>
      <c r="E17194">
        <v>5.6555999999999997</v>
      </c>
      <c r="F17194" t="s">
        <v>526</v>
      </c>
      <c r="G17194" t="s">
        <v>527</v>
      </c>
      <c r="H17194" t="s">
        <v>528</v>
      </c>
      <c r="I17194" t="s">
        <v>1083</v>
      </c>
      <c r="K17194">
        <v>22427</v>
      </c>
      <c r="L17194">
        <v>1250935509</v>
      </c>
    </row>
    <row r="17195" spans="1:12" x14ac:dyDescent="0.45">
      <c r="A17195" t="str">
        <f t="shared" si="268"/>
        <v>Oyrarbakki, , Faroe Islands</v>
      </c>
      <c r="B17195" t="s">
        <v>20953</v>
      </c>
      <c r="C17195" t="s">
        <v>20953</v>
      </c>
      <c r="D17195">
        <v>62.207900000000002</v>
      </c>
      <c r="E17195">
        <v>-6.9996999999999998</v>
      </c>
      <c r="F17195" t="s">
        <v>9175</v>
      </c>
      <c r="G17195" t="s">
        <v>9176</v>
      </c>
      <c r="H17195" t="s">
        <v>9177</v>
      </c>
      <c r="J17195" t="s">
        <v>378</v>
      </c>
      <c r="L17195">
        <v>1234924029</v>
      </c>
    </row>
    <row r="17196" spans="1:12" x14ac:dyDescent="0.45">
      <c r="A17196" t="str">
        <f t="shared" si="268"/>
        <v>Oyster Bay, New York, United States</v>
      </c>
      <c r="B17196" t="s">
        <v>20954</v>
      </c>
      <c r="C17196" t="s">
        <v>20954</v>
      </c>
      <c r="D17196">
        <v>40.784500000000001</v>
      </c>
      <c r="E17196">
        <v>-73.513900000000007</v>
      </c>
      <c r="F17196" t="s">
        <v>530</v>
      </c>
      <c r="G17196" t="s">
        <v>531</v>
      </c>
      <c r="H17196" t="s">
        <v>532</v>
      </c>
      <c r="I17196" t="s">
        <v>803</v>
      </c>
      <c r="K17196">
        <v>297531</v>
      </c>
      <c r="L17196">
        <v>1840058379</v>
      </c>
    </row>
    <row r="17197" spans="1:12" x14ac:dyDescent="0.45">
      <c r="A17197" t="str">
        <f t="shared" si="268"/>
        <v>Oytal, Zhambyl, Kazakhstan</v>
      </c>
      <c r="B17197" t="s">
        <v>20955</v>
      </c>
      <c r="C17197" t="s">
        <v>20955</v>
      </c>
      <c r="D17197">
        <v>42.915300000000002</v>
      </c>
      <c r="E17197">
        <v>73.254900000000006</v>
      </c>
      <c r="F17197" t="s">
        <v>1182</v>
      </c>
      <c r="G17197" t="s">
        <v>1183</v>
      </c>
      <c r="H17197" t="s">
        <v>1184</v>
      </c>
      <c r="I17197" t="s">
        <v>5668</v>
      </c>
      <c r="K17197">
        <v>22673</v>
      </c>
      <c r="L17197">
        <v>1398816918</v>
      </c>
    </row>
    <row r="17198" spans="1:12" x14ac:dyDescent="0.45">
      <c r="A17198" t="str">
        <f t="shared" si="268"/>
        <v>Ozamiz City, Misamis Occidental, Philippines</v>
      </c>
      <c r="B17198" t="s">
        <v>20956</v>
      </c>
      <c r="C17198" t="s">
        <v>20956</v>
      </c>
      <c r="D17198">
        <v>8.15</v>
      </c>
      <c r="E17198">
        <v>123.85</v>
      </c>
      <c r="F17198" t="s">
        <v>1373</v>
      </c>
      <c r="G17198" t="s">
        <v>1374</v>
      </c>
      <c r="H17198" t="s">
        <v>1375</v>
      </c>
      <c r="I17198" t="s">
        <v>20737</v>
      </c>
      <c r="K17198">
        <v>141828</v>
      </c>
      <c r="L17198">
        <v>1608100412</v>
      </c>
    </row>
    <row r="17199" spans="1:12" x14ac:dyDescent="0.45">
      <c r="A17199" t="str">
        <f t="shared" si="268"/>
        <v>Ozark, Missouri, United States</v>
      </c>
      <c r="B17199" t="s">
        <v>20957</v>
      </c>
      <c r="C17199" t="s">
        <v>20957</v>
      </c>
      <c r="D17199">
        <v>37.036099999999998</v>
      </c>
      <c r="E17199">
        <v>-93.215500000000006</v>
      </c>
      <c r="F17199" t="s">
        <v>530</v>
      </c>
      <c r="G17199" t="s">
        <v>531</v>
      </c>
      <c r="H17199" t="s">
        <v>532</v>
      </c>
      <c r="I17199" t="s">
        <v>884</v>
      </c>
      <c r="K17199">
        <v>20482</v>
      </c>
      <c r="L17199">
        <v>1840009926</v>
      </c>
    </row>
    <row r="17200" spans="1:12" x14ac:dyDescent="0.45">
      <c r="A17200" t="str">
        <f t="shared" si="268"/>
        <v>Ozark, Alabama, United States</v>
      </c>
      <c r="B17200" t="s">
        <v>20957</v>
      </c>
      <c r="C17200" t="s">
        <v>20957</v>
      </c>
      <c r="D17200">
        <v>31.450800000000001</v>
      </c>
      <c r="E17200">
        <v>-85.647300000000001</v>
      </c>
      <c r="F17200" t="s">
        <v>530</v>
      </c>
      <c r="G17200" t="s">
        <v>531</v>
      </c>
      <c r="H17200" t="s">
        <v>532</v>
      </c>
      <c r="I17200" t="s">
        <v>1371</v>
      </c>
      <c r="K17200">
        <v>11562</v>
      </c>
      <c r="L17200">
        <v>1840005283</v>
      </c>
    </row>
    <row r="17201" spans="1:12" x14ac:dyDescent="0.45">
      <c r="A17201" t="str">
        <f t="shared" si="268"/>
        <v>Ózd, Borsod-Abaúj-Zemplén, Hungary</v>
      </c>
      <c r="B17201" t="s">
        <v>20958</v>
      </c>
      <c r="C17201" t="s">
        <v>20959</v>
      </c>
      <c r="D17201">
        <v>48.219200000000001</v>
      </c>
      <c r="E17201">
        <v>20.286899999999999</v>
      </c>
      <c r="F17201" t="s">
        <v>641</v>
      </c>
      <c r="G17201" t="s">
        <v>642</v>
      </c>
      <c r="H17201" t="s">
        <v>643</v>
      </c>
      <c r="I17201" t="s">
        <v>9106</v>
      </c>
      <c r="J17201" t="s">
        <v>366</v>
      </c>
      <c r="K17201">
        <v>32564</v>
      </c>
      <c r="L17201">
        <v>1348082095</v>
      </c>
    </row>
    <row r="17202" spans="1:12" x14ac:dyDescent="0.45">
      <c r="A17202" t="str">
        <f t="shared" si="268"/>
        <v>Ozërsk, Chelyabinskaya Oblast’, Russia</v>
      </c>
      <c r="B17202" t="s">
        <v>20960</v>
      </c>
      <c r="C17202" t="s">
        <v>20961</v>
      </c>
      <c r="D17202">
        <v>55.755600000000001</v>
      </c>
      <c r="E17202">
        <v>60.702800000000003</v>
      </c>
      <c r="F17202" t="s">
        <v>504</v>
      </c>
      <c r="G17202" t="s">
        <v>505</v>
      </c>
      <c r="H17202" t="s">
        <v>506</v>
      </c>
      <c r="I17202" t="s">
        <v>2555</v>
      </c>
      <c r="K17202">
        <v>79265</v>
      </c>
      <c r="L17202">
        <v>1643881437</v>
      </c>
    </row>
    <row r="17203" spans="1:12" x14ac:dyDescent="0.45">
      <c r="A17203" t="str">
        <f t="shared" si="268"/>
        <v>Ozëry, Moskovskaya Oblast’, Russia</v>
      </c>
      <c r="B17203" t="s">
        <v>20962</v>
      </c>
      <c r="C17203" t="s">
        <v>20963</v>
      </c>
      <c r="D17203">
        <v>54.85</v>
      </c>
      <c r="E17203">
        <v>38.549999999999997</v>
      </c>
      <c r="F17203" t="s">
        <v>504</v>
      </c>
      <c r="G17203" t="s">
        <v>505</v>
      </c>
      <c r="H17203" t="s">
        <v>506</v>
      </c>
      <c r="I17203" t="s">
        <v>3224</v>
      </c>
      <c r="K17203">
        <v>25359</v>
      </c>
      <c r="L17203">
        <v>1643008708</v>
      </c>
    </row>
    <row r="17204" spans="1:12" x14ac:dyDescent="0.45">
      <c r="A17204" t="str">
        <f t="shared" si="268"/>
        <v>Özgön, Osh, Kyrgyzstan</v>
      </c>
      <c r="B17204" t="s">
        <v>20964</v>
      </c>
      <c r="C17204" t="s">
        <v>20965</v>
      </c>
      <c r="D17204">
        <v>40.7667</v>
      </c>
      <c r="E17204">
        <v>73.3</v>
      </c>
      <c r="F17204" t="s">
        <v>1392</v>
      </c>
      <c r="G17204" t="s">
        <v>1393</v>
      </c>
      <c r="H17204" t="s">
        <v>1394</v>
      </c>
      <c r="I17204" t="s">
        <v>14164</v>
      </c>
      <c r="K17204">
        <v>49410</v>
      </c>
      <c r="L17204">
        <v>1417087485</v>
      </c>
    </row>
    <row r="17205" spans="1:12" x14ac:dyDescent="0.45">
      <c r="A17205" t="str">
        <f t="shared" si="268"/>
        <v>Ozimek, Opolskie, Poland</v>
      </c>
      <c r="B17205" t="s">
        <v>20966</v>
      </c>
      <c r="C17205" t="s">
        <v>20966</v>
      </c>
      <c r="D17205">
        <v>50.673099999999998</v>
      </c>
      <c r="E17205">
        <v>18.213100000000001</v>
      </c>
      <c r="F17205" t="s">
        <v>3993</v>
      </c>
      <c r="G17205" t="s">
        <v>3994</v>
      </c>
      <c r="H17205" t="s">
        <v>3995</v>
      </c>
      <c r="I17205" t="s">
        <v>5424</v>
      </c>
      <c r="K17205">
        <v>10000</v>
      </c>
      <c r="L17205">
        <v>1616756545</v>
      </c>
    </row>
    <row r="17206" spans="1:12" x14ac:dyDescent="0.45">
      <c r="A17206" t="str">
        <f t="shared" si="268"/>
        <v>Ozoir-la-Ferrière, Île-de-France, France</v>
      </c>
      <c r="B17206" t="s">
        <v>20967</v>
      </c>
      <c r="C17206" t="s">
        <v>20968</v>
      </c>
      <c r="D17206">
        <v>48.777999999999999</v>
      </c>
      <c r="E17206">
        <v>2.68</v>
      </c>
      <c r="F17206" t="s">
        <v>526</v>
      </c>
      <c r="G17206" t="s">
        <v>527</v>
      </c>
      <c r="H17206" t="s">
        <v>528</v>
      </c>
      <c r="I17206" t="s">
        <v>732</v>
      </c>
      <c r="K17206">
        <v>20331</v>
      </c>
      <c r="L17206">
        <v>1250806458</v>
      </c>
    </row>
    <row r="17207" spans="1:12" x14ac:dyDescent="0.45">
      <c r="A17207" t="str">
        <f t="shared" si="268"/>
        <v>Ozolnieki, Ozolnieku Novads, Latvia</v>
      </c>
      <c r="B17207" t="s">
        <v>20969</v>
      </c>
      <c r="C17207" t="s">
        <v>20969</v>
      </c>
      <c r="D17207">
        <v>56.689900000000002</v>
      </c>
      <c r="E17207">
        <v>23.7761</v>
      </c>
      <c r="F17207" t="s">
        <v>811</v>
      </c>
      <c r="G17207" t="s">
        <v>812</v>
      </c>
      <c r="H17207" t="s">
        <v>813</v>
      </c>
      <c r="I17207" t="s">
        <v>20970</v>
      </c>
      <c r="J17207" t="s">
        <v>378</v>
      </c>
      <c r="L17207">
        <v>1428973455</v>
      </c>
    </row>
    <row r="17208" spans="1:12" x14ac:dyDescent="0.45">
      <c r="A17208" t="str">
        <f t="shared" si="268"/>
        <v>Ōzu, Ehime, Japan</v>
      </c>
      <c r="B17208" t="s">
        <v>20971</v>
      </c>
      <c r="C17208" t="s">
        <v>20972</v>
      </c>
      <c r="D17208">
        <v>33.506399999999999</v>
      </c>
      <c r="E17208">
        <v>132.54470000000001</v>
      </c>
      <c r="F17208" t="s">
        <v>514</v>
      </c>
      <c r="G17208" t="s">
        <v>515</v>
      </c>
      <c r="H17208" t="s">
        <v>516</v>
      </c>
      <c r="I17208" t="s">
        <v>12880</v>
      </c>
      <c r="K17208">
        <v>41201</v>
      </c>
      <c r="L17208">
        <v>1392217388</v>
      </c>
    </row>
    <row r="17209" spans="1:12" x14ac:dyDescent="0.45">
      <c r="A17209" t="str">
        <f t="shared" si="268"/>
        <v>Ōzu, Kumamoto, Japan</v>
      </c>
      <c r="B17209" t="s">
        <v>20971</v>
      </c>
      <c r="C17209" t="s">
        <v>20972</v>
      </c>
      <c r="D17209">
        <v>32.878900000000002</v>
      </c>
      <c r="E17209">
        <v>130.8683</v>
      </c>
      <c r="F17209" t="s">
        <v>514</v>
      </c>
      <c r="G17209" t="s">
        <v>515</v>
      </c>
      <c r="H17209" t="s">
        <v>516</v>
      </c>
      <c r="I17209" t="s">
        <v>2280</v>
      </c>
      <c r="K17209">
        <v>34571</v>
      </c>
      <c r="L17209">
        <v>1392068009</v>
      </c>
    </row>
    <row r="17210" spans="1:12" x14ac:dyDescent="0.45">
      <c r="A17210" t="str">
        <f t="shared" si="268"/>
        <v>Ozumba, México, Mexico</v>
      </c>
      <c r="B17210" t="s">
        <v>20973</v>
      </c>
      <c r="C17210" t="s">
        <v>20973</v>
      </c>
      <c r="D17210">
        <v>19.039200000000001</v>
      </c>
      <c r="E17210">
        <v>-98.793599999999998</v>
      </c>
      <c r="F17210" t="s">
        <v>519</v>
      </c>
      <c r="G17210" t="s">
        <v>520</v>
      </c>
      <c r="H17210" t="s">
        <v>521</v>
      </c>
      <c r="I17210" t="s">
        <v>692</v>
      </c>
      <c r="J17210" t="s">
        <v>366</v>
      </c>
      <c r="K17210">
        <v>27207</v>
      </c>
      <c r="L17210">
        <v>1484458348</v>
      </c>
    </row>
    <row r="17211" spans="1:12" x14ac:dyDescent="0.45">
      <c r="A17211" t="str">
        <f t="shared" si="268"/>
        <v>Ozurgeti, Guria, Georgia</v>
      </c>
      <c r="B17211" t="s">
        <v>20974</v>
      </c>
      <c r="C17211" t="s">
        <v>20974</v>
      </c>
      <c r="D17211">
        <v>41.933300000000003</v>
      </c>
      <c r="E17211">
        <v>41.9833</v>
      </c>
      <c r="F17211" t="s">
        <v>763</v>
      </c>
      <c r="G17211" t="s">
        <v>1132</v>
      </c>
      <c r="H17211" t="s">
        <v>1133</v>
      </c>
      <c r="I17211" t="s">
        <v>15893</v>
      </c>
      <c r="J17211" t="s">
        <v>378</v>
      </c>
      <c r="L17211">
        <v>1268276279</v>
      </c>
    </row>
    <row r="17212" spans="1:12" x14ac:dyDescent="0.45">
      <c r="A17212" t="str">
        <f t="shared" si="268"/>
        <v>P’ungsan, Yanggang, Korea, North</v>
      </c>
      <c r="B17212" t="s">
        <v>20975</v>
      </c>
      <c r="C17212" t="s">
        <v>20976</v>
      </c>
      <c r="D17212">
        <v>40.817500000000003</v>
      </c>
      <c r="E17212">
        <v>128.15530000000001</v>
      </c>
      <c r="F17212" t="s">
        <v>2047</v>
      </c>
      <c r="G17212" t="s">
        <v>2048</v>
      </c>
      <c r="H17212" t="s">
        <v>2049</v>
      </c>
      <c r="I17212" t="s">
        <v>12757</v>
      </c>
      <c r="K17212">
        <v>3839</v>
      </c>
      <c r="L17212">
        <v>1408098792</v>
      </c>
    </row>
    <row r="17213" spans="1:12" x14ac:dyDescent="0.45">
      <c r="A17213" t="str">
        <f t="shared" si="268"/>
        <v>P’yŏng-dong, P’yŏngyang, Korea, North</v>
      </c>
      <c r="B17213" t="s">
        <v>20977</v>
      </c>
      <c r="C17213" t="s">
        <v>20978</v>
      </c>
      <c r="D17213">
        <v>39.25</v>
      </c>
      <c r="E17213">
        <v>125.85</v>
      </c>
      <c r="F17213" t="s">
        <v>2047</v>
      </c>
      <c r="G17213" t="s">
        <v>2048</v>
      </c>
      <c r="H17213" t="s">
        <v>2049</v>
      </c>
      <c r="I17213" t="s">
        <v>20979</v>
      </c>
      <c r="K17213">
        <v>236583</v>
      </c>
      <c r="L17213">
        <v>1408184982</v>
      </c>
    </row>
    <row r="17214" spans="1:12" x14ac:dyDescent="0.45">
      <c r="A17214" t="str">
        <f t="shared" si="268"/>
        <v>P’yŏngsan, Hwangbuk, Korea, North</v>
      </c>
      <c r="B17214" t="s">
        <v>20980</v>
      </c>
      <c r="C17214" t="s">
        <v>20981</v>
      </c>
      <c r="D17214">
        <v>38.3367</v>
      </c>
      <c r="E17214">
        <v>126.3866</v>
      </c>
      <c r="F17214" t="s">
        <v>2047</v>
      </c>
      <c r="G17214" t="s">
        <v>2048</v>
      </c>
      <c r="H17214" t="s">
        <v>2049</v>
      </c>
      <c r="I17214" t="s">
        <v>20982</v>
      </c>
      <c r="K17214">
        <v>66260</v>
      </c>
      <c r="L17214">
        <v>1408433221</v>
      </c>
    </row>
    <row r="17215" spans="1:12" x14ac:dyDescent="0.45">
      <c r="A17215" t="str">
        <f t="shared" si="268"/>
        <v>P’yŏngsŏng, P’yŏngnam, Korea, North</v>
      </c>
      <c r="B17215" t="s">
        <v>20983</v>
      </c>
      <c r="C17215" t="s">
        <v>20984</v>
      </c>
      <c r="D17215">
        <v>39.246400000000001</v>
      </c>
      <c r="E17215">
        <v>125.8719</v>
      </c>
      <c r="F17215" t="s">
        <v>2047</v>
      </c>
      <c r="G17215" t="s">
        <v>2048</v>
      </c>
      <c r="H17215" t="s">
        <v>2049</v>
      </c>
      <c r="I17215" t="s">
        <v>2050</v>
      </c>
      <c r="J17215" t="s">
        <v>378</v>
      </c>
      <c r="L17215">
        <v>1408000381</v>
      </c>
    </row>
    <row r="17216" spans="1:12" x14ac:dyDescent="0.45">
      <c r="A17216" t="str">
        <f t="shared" si="268"/>
        <v>P”yatykhatky, Dnipropetrovs’ka Oblast’, Ukraine</v>
      </c>
      <c r="B17216" t="s">
        <v>20985</v>
      </c>
      <c r="C17216" t="s">
        <v>20986</v>
      </c>
      <c r="D17216">
        <v>48.412599999999998</v>
      </c>
      <c r="E17216">
        <v>33.703400000000002</v>
      </c>
      <c r="F17216" t="s">
        <v>1461</v>
      </c>
      <c r="G17216" t="s">
        <v>1462</v>
      </c>
      <c r="H17216" t="s">
        <v>1463</v>
      </c>
      <c r="I17216" t="s">
        <v>2195</v>
      </c>
      <c r="J17216" t="s">
        <v>366</v>
      </c>
      <c r="K17216">
        <v>18845</v>
      </c>
      <c r="L17216">
        <v>1804098931</v>
      </c>
    </row>
    <row r="17217" spans="1:12" x14ac:dyDescent="0.45">
      <c r="A17217" t="str">
        <f t="shared" si="268"/>
        <v>Paamiut, Sermersooq, Greenland</v>
      </c>
      <c r="B17217" t="s">
        <v>20987</v>
      </c>
      <c r="C17217" t="s">
        <v>20987</v>
      </c>
      <c r="D17217">
        <v>61.995600000000003</v>
      </c>
      <c r="E17217">
        <v>-49.663600000000002</v>
      </c>
      <c r="F17217" t="s">
        <v>471</v>
      </c>
      <c r="G17217" t="s">
        <v>472</v>
      </c>
      <c r="H17217" t="s">
        <v>473</v>
      </c>
      <c r="I17217" t="s">
        <v>15440</v>
      </c>
      <c r="K17217">
        <v>1429</v>
      </c>
      <c r="L17217">
        <v>1304323922</v>
      </c>
    </row>
    <row r="17218" spans="1:12" x14ac:dyDescent="0.45">
      <c r="A17218" t="str">
        <f t="shared" si="268"/>
        <v>Paarl, Western Cape, South Africa</v>
      </c>
      <c r="B17218" t="s">
        <v>20988</v>
      </c>
      <c r="C17218" t="s">
        <v>20988</v>
      </c>
      <c r="D17218">
        <v>-33.724200000000003</v>
      </c>
      <c r="E17218">
        <v>18.9558</v>
      </c>
      <c r="F17218" t="s">
        <v>1436</v>
      </c>
      <c r="G17218" t="s">
        <v>1437</v>
      </c>
      <c r="H17218" t="s">
        <v>1438</v>
      </c>
      <c r="I17218" t="s">
        <v>3883</v>
      </c>
      <c r="K17218">
        <v>112045</v>
      </c>
      <c r="L17218">
        <v>1710440011</v>
      </c>
    </row>
    <row r="17219" spans="1:12" x14ac:dyDescent="0.45">
      <c r="A17219" t="str">
        <f t="shared" ref="A17219:A17282" si="269">CONCATENATE(B17219,", ",I17219,", ",F17219)</f>
        <v>Pabellón de Arteaga, Aguascalientes, Mexico</v>
      </c>
      <c r="B17219" t="s">
        <v>20989</v>
      </c>
      <c r="C17219" t="s">
        <v>20990</v>
      </c>
      <c r="D17219">
        <v>22.15</v>
      </c>
      <c r="E17219">
        <v>-102.2667</v>
      </c>
      <c r="F17219" t="s">
        <v>519</v>
      </c>
      <c r="G17219" t="s">
        <v>520</v>
      </c>
      <c r="H17219" t="s">
        <v>521</v>
      </c>
      <c r="I17219" t="s">
        <v>975</v>
      </c>
      <c r="J17219" t="s">
        <v>366</v>
      </c>
      <c r="K17219">
        <v>28633</v>
      </c>
      <c r="L17219">
        <v>1484799033</v>
      </c>
    </row>
    <row r="17220" spans="1:12" x14ac:dyDescent="0.45">
      <c r="A17220" t="str">
        <f t="shared" si="269"/>
        <v>Pabianice, Łódzkie, Poland</v>
      </c>
      <c r="B17220" t="s">
        <v>20991</v>
      </c>
      <c r="C17220" t="s">
        <v>20991</v>
      </c>
      <c r="D17220">
        <v>51.664200000000001</v>
      </c>
      <c r="E17220">
        <v>19.350000000000001</v>
      </c>
      <c r="F17220" t="s">
        <v>3993</v>
      </c>
      <c r="G17220" t="s">
        <v>3994</v>
      </c>
      <c r="H17220" t="s">
        <v>3995</v>
      </c>
      <c r="I17220" t="s">
        <v>3996</v>
      </c>
      <c r="J17220" t="s">
        <v>366</v>
      </c>
      <c r="K17220">
        <v>64988</v>
      </c>
      <c r="L17220">
        <v>1616294006</v>
      </c>
    </row>
    <row r="17221" spans="1:12" x14ac:dyDescent="0.45">
      <c r="A17221" t="str">
        <f t="shared" si="269"/>
        <v>Pābna, Rājshāhi, Bangladesh</v>
      </c>
      <c r="B17221" t="s">
        <v>20992</v>
      </c>
      <c r="C17221" t="s">
        <v>20993</v>
      </c>
      <c r="D17221">
        <v>24.000399999999999</v>
      </c>
      <c r="E17221">
        <v>89.25</v>
      </c>
      <c r="F17221" t="s">
        <v>3611</v>
      </c>
      <c r="G17221" t="s">
        <v>3612</v>
      </c>
      <c r="H17221" t="s">
        <v>3613</v>
      </c>
      <c r="I17221" t="s">
        <v>19370</v>
      </c>
      <c r="K17221">
        <v>137888</v>
      </c>
      <c r="L17221">
        <v>1050424286</v>
      </c>
    </row>
    <row r="17222" spans="1:12" x14ac:dyDescent="0.45">
      <c r="A17222" t="str">
        <f t="shared" si="269"/>
        <v>Pabradė, Švenčionys, Lithuania</v>
      </c>
      <c r="B17222" t="s">
        <v>20994</v>
      </c>
      <c r="C17222" t="s">
        <v>20995</v>
      </c>
      <c r="D17222">
        <v>54.980600000000003</v>
      </c>
      <c r="E17222">
        <v>25.7667</v>
      </c>
      <c r="F17222" t="s">
        <v>1155</v>
      </c>
      <c r="G17222" t="s">
        <v>1156</v>
      </c>
      <c r="H17222" t="s">
        <v>1157</v>
      </c>
      <c r="I17222" t="s">
        <v>20996</v>
      </c>
      <c r="K17222">
        <v>5528</v>
      </c>
      <c r="L17222">
        <v>1440681485</v>
      </c>
    </row>
    <row r="17223" spans="1:12" x14ac:dyDescent="0.45">
      <c r="A17223" t="str">
        <f t="shared" si="269"/>
        <v>Pacaembu, São Paulo, Brazil</v>
      </c>
      <c r="B17223" t="s">
        <v>20997</v>
      </c>
      <c r="C17223" t="s">
        <v>20997</v>
      </c>
      <c r="D17223">
        <v>-21.562200000000001</v>
      </c>
      <c r="E17223">
        <v>-51.260599999999997</v>
      </c>
      <c r="F17223" t="s">
        <v>491</v>
      </c>
      <c r="G17223" t="s">
        <v>492</v>
      </c>
      <c r="H17223" t="s">
        <v>493</v>
      </c>
      <c r="I17223" t="s">
        <v>801</v>
      </c>
      <c r="K17223">
        <v>13961</v>
      </c>
      <c r="L17223">
        <v>1076580275</v>
      </c>
    </row>
    <row r="17224" spans="1:12" x14ac:dyDescent="0.45">
      <c r="A17224" t="str">
        <f t="shared" si="269"/>
        <v>Pacasmayo, La Libertad, Peru</v>
      </c>
      <c r="B17224" t="s">
        <v>20998</v>
      </c>
      <c r="C17224" t="s">
        <v>20998</v>
      </c>
      <c r="D17224">
        <v>-7.4002999999999997</v>
      </c>
      <c r="E17224">
        <v>-79.569999999999993</v>
      </c>
      <c r="F17224" t="s">
        <v>509</v>
      </c>
      <c r="G17224" t="s">
        <v>510</v>
      </c>
      <c r="H17224" t="s">
        <v>511</v>
      </c>
      <c r="I17224" t="s">
        <v>12609</v>
      </c>
      <c r="K17224">
        <v>26125</v>
      </c>
      <c r="L17224">
        <v>1604459740</v>
      </c>
    </row>
    <row r="17225" spans="1:12" x14ac:dyDescent="0.45">
      <c r="A17225" t="str">
        <f t="shared" si="269"/>
        <v>Pacatu, Bahia, Brazil</v>
      </c>
      <c r="B17225" t="s">
        <v>20999</v>
      </c>
      <c r="C17225" t="s">
        <v>20999</v>
      </c>
      <c r="D17225">
        <v>-11.957800000000001</v>
      </c>
      <c r="E17225">
        <v>-38.975000000000001</v>
      </c>
      <c r="F17225" t="s">
        <v>491</v>
      </c>
      <c r="G17225" t="s">
        <v>492</v>
      </c>
      <c r="H17225" t="s">
        <v>493</v>
      </c>
      <c r="I17225" t="s">
        <v>1382</v>
      </c>
      <c r="K17225">
        <v>20754</v>
      </c>
      <c r="L17225">
        <v>1076255229</v>
      </c>
    </row>
    <row r="17226" spans="1:12" x14ac:dyDescent="0.45">
      <c r="A17226" t="str">
        <f t="shared" si="269"/>
        <v>Pace, Florida, United States</v>
      </c>
      <c r="B17226" t="s">
        <v>21000</v>
      </c>
      <c r="C17226" t="s">
        <v>21000</v>
      </c>
      <c r="D17226">
        <v>30.6187</v>
      </c>
      <c r="E17226">
        <v>-87.166700000000006</v>
      </c>
      <c r="F17226" t="s">
        <v>530</v>
      </c>
      <c r="G17226" t="s">
        <v>531</v>
      </c>
      <c r="H17226" t="s">
        <v>532</v>
      </c>
      <c r="I17226" t="s">
        <v>1378</v>
      </c>
      <c r="K17226">
        <v>23749</v>
      </c>
      <c r="L17226">
        <v>1840013919</v>
      </c>
    </row>
    <row r="17227" spans="1:12" x14ac:dyDescent="0.45">
      <c r="A17227" t="str">
        <f t="shared" si="269"/>
        <v>Pachuca, Hidalgo, Mexico</v>
      </c>
      <c r="B17227" t="s">
        <v>21001</v>
      </c>
      <c r="C17227" t="s">
        <v>21001</v>
      </c>
      <c r="D17227">
        <v>20.100000000000001</v>
      </c>
      <c r="E17227">
        <v>-98.75</v>
      </c>
      <c r="F17227" t="s">
        <v>519</v>
      </c>
      <c r="G17227" t="s">
        <v>520</v>
      </c>
      <c r="H17227" t="s">
        <v>521</v>
      </c>
      <c r="I17227" t="s">
        <v>708</v>
      </c>
      <c r="J17227" t="s">
        <v>378</v>
      </c>
      <c r="K17227">
        <v>277375</v>
      </c>
      <c r="L17227">
        <v>1484575026</v>
      </c>
    </row>
    <row r="17228" spans="1:12" x14ac:dyDescent="0.45">
      <c r="A17228" t="str">
        <f t="shared" si="269"/>
        <v>Pacific, Missouri, United States</v>
      </c>
      <c r="B17228" t="s">
        <v>21002</v>
      </c>
      <c r="C17228" t="s">
        <v>21002</v>
      </c>
      <c r="D17228">
        <v>38.480499999999999</v>
      </c>
      <c r="E17228">
        <v>-90.754099999999994</v>
      </c>
      <c r="F17228" t="s">
        <v>530</v>
      </c>
      <c r="G17228" t="s">
        <v>531</v>
      </c>
      <c r="H17228" t="s">
        <v>532</v>
      </c>
      <c r="I17228" t="s">
        <v>884</v>
      </c>
      <c r="K17228">
        <v>10661</v>
      </c>
      <c r="L17228">
        <v>1840009644</v>
      </c>
    </row>
    <row r="17229" spans="1:12" x14ac:dyDescent="0.45">
      <c r="A17229" t="str">
        <f t="shared" si="269"/>
        <v>Pacific, Washington, United States</v>
      </c>
      <c r="B17229" t="s">
        <v>21002</v>
      </c>
      <c r="C17229" t="s">
        <v>21002</v>
      </c>
      <c r="D17229">
        <v>47.261000000000003</v>
      </c>
      <c r="E17229">
        <v>-122.25069999999999</v>
      </c>
      <c r="F17229" t="s">
        <v>530</v>
      </c>
      <c r="G17229" t="s">
        <v>531</v>
      </c>
      <c r="H17229" t="s">
        <v>532</v>
      </c>
      <c r="I17229" t="s">
        <v>585</v>
      </c>
      <c r="K17229">
        <v>7178</v>
      </c>
      <c r="L17229">
        <v>1840019834</v>
      </c>
    </row>
    <row r="17230" spans="1:12" x14ac:dyDescent="0.45">
      <c r="A17230" t="str">
        <f t="shared" si="269"/>
        <v>Pacific Grove, California, United States</v>
      </c>
      <c r="B17230" t="s">
        <v>21003</v>
      </c>
      <c r="C17230" t="s">
        <v>21003</v>
      </c>
      <c r="D17230">
        <v>36.619199999999999</v>
      </c>
      <c r="E17230">
        <v>-121.9255</v>
      </c>
      <c r="F17230" t="s">
        <v>530</v>
      </c>
      <c r="G17230" t="s">
        <v>531</v>
      </c>
      <c r="H17230" t="s">
        <v>532</v>
      </c>
      <c r="I17230" t="s">
        <v>754</v>
      </c>
      <c r="K17230">
        <v>15413</v>
      </c>
      <c r="L17230">
        <v>1840020359</v>
      </c>
    </row>
    <row r="17231" spans="1:12" x14ac:dyDescent="0.45">
      <c r="A17231" t="str">
        <f t="shared" si="269"/>
        <v>Pacifica, California, United States</v>
      </c>
      <c r="B17231" t="s">
        <v>21004</v>
      </c>
      <c r="C17231" t="s">
        <v>21004</v>
      </c>
      <c r="D17231">
        <v>37.611199999999997</v>
      </c>
      <c r="E17231">
        <v>-122.4781</v>
      </c>
      <c r="F17231" t="s">
        <v>530</v>
      </c>
      <c r="G17231" t="s">
        <v>531</v>
      </c>
      <c r="H17231" t="s">
        <v>532</v>
      </c>
      <c r="I17231" t="s">
        <v>754</v>
      </c>
      <c r="K17231">
        <v>38546</v>
      </c>
      <c r="L17231">
        <v>1840020307</v>
      </c>
    </row>
    <row r="17232" spans="1:12" x14ac:dyDescent="0.45">
      <c r="A17232" t="str">
        <f t="shared" si="269"/>
        <v>Pacora, Panamá, Panama</v>
      </c>
      <c r="B17232" t="s">
        <v>21005</v>
      </c>
      <c r="C17232" t="s">
        <v>21005</v>
      </c>
      <c r="D17232">
        <v>9.08</v>
      </c>
      <c r="E17232">
        <v>-79.28</v>
      </c>
      <c r="F17232" t="s">
        <v>1629</v>
      </c>
      <c r="G17232" t="s">
        <v>1630</v>
      </c>
      <c r="H17232" t="s">
        <v>1631</v>
      </c>
      <c r="I17232" t="s">
        <v>3237</v>
      </c>
      <c r="J17232" t="s">
        <v>366</v>
      </c>
      <c r="K17232">
        <v>52494</v>
      </c>
      <c r="L17232">
        <v>1591023850</v>
      </c>
    </row>
    <row r="17233" spans="1:12" x14ac:dyDescent="0.45">
      <c r="A17233" t="str">
        <f t="shared" si="269"/>
        <v>Paços de Ferreira, Porto, Portugal</v>
      </c>
      <c r="B17233" t="s">
        <v>21006</v>
      </c>
      <c r="C17233" t="s">
        <v>21007</v>
      </c>
      <c r="D17233">
        <v>41.283299999999997</v>
      </c>
      <c r="E17233">
        <v>-8.3833000000000002</v>
      </c>
      <c r="F17233" t="s">
        <v>967</v>
      </c>
      <c r="G17233" t="s">
        <v>968</v>
      </c>
      <c r="H17233" t="s">
        <v>969</v>
      </c>
      <c r="I17233" t="s">
        <v>1537</v>
      </c>
      <c r="J17233" t="s">
        <v>366</v>
      </c>
      <c r="K17233">
        <v>56340</v>
      </c>
      <c r="L17233">
        <v>1620222597</v>
      </c>
    </row>
    <row r="17234" spans="1:12" x14ac:dyDescent="0.45">
      <c r="A17234" t="str">
        <f t="shared" si="269"/>
        <v>Padang, Sumatera Barat, Indonesia</v>
      </c>
      <c r="B17234" t="s">
        <v>21008</v>
      </c>
      <c r="C17234" t="s">
        <v>21008</v>
      </c>
      <c r="D17234">
        <v>-0.9556</v>
      </c>
      <c r="E17234">
        <v>100.36060000000001</v>
      </c>
      <c r="F17234" t="s">
        <v>1763</v>
      </c>
      <c r="G17234" t="s">
        <v>1764</v>
      </c>
      <c r="H17234" t="s">
        <v>1765</v>
      </c>
      <c r="I17234" t="s">
        <v>5551</v>
      </c>
      <c r="J17234" t="s">
        <v>378</v>
      </c>
      <c r="K17234">
        <v>914970</v>
      </c>
      <c r="L17234">
        <v>1360900986</v>
      </c>
    </row>
    <row r="17235" spans="1:12" x14ac:dyDescent="0.45">
      <c r="A17235" t="str">
        <f t="shared" si="269"/>
        <v>Padangpanjang, Sumatera Barat, Indonesia</v>
      </c>
      <c r="B17235" t="s">
        <v>21009</v>
      </c>
      <c r="C17235" t="s">
        <v>21009</v>
      </c>
      <c r="D17235">
        <v>-0.45</v>
      </c>
      <c r="E17235">
        <v>100.41670000000001</v>
      </c>
      <c r="F17235" t="s">
        <v>1763</v>
      </c>
      <c r="G17235" t="s">
        <v>1764</v>
      </c>
      <c r="H17235" t="s">
        <v>1765</v>
      </c>
      <c r="I17235" t="s">
        <v>5551</v>
      </c>
      <c r="K17235">
        <v>52422</v>
      </c>
      <c r="L17235">
        <v>1360231049</v>
      </c>
    </row>
    <row r="17236" spans="1:12" x14ac:dyDescent="0.45">
      <c r="A17236" t="str">
        <f t="shared" si="269"/>
        <v>Padangsidempuan, Sumatera Utara, Indonesia</v>
      </c>
      <c r="B17236" t="s">
        <v>21010</v>
      </c>
      <c r="C17236" t="s">
        <v>21010</v>
      </c>
      <c r="D17236">
        <v>1.3667</v>
      </c>
      <c r="E17236">
        <v>99.2667</v>
      </c>
      <c r="F17236" t="s">
        <v>1763</v>
      </c>
      <c r="G17236" t="s">
        <v>1764</v>
      </c>
      <c r="H17236" t="s">
        <v>1765</v>
      </c>
      <c r="I17236" t="s">
        <v>4540</v>
      </c>
      <c r="K17236">
        <v>225544</v>
      </c>
      <c r="L17236">
        <v>1360506609</v>
      </c>
    </row>
    <row r="17237" spans="1:12" x14ac:dyDescent="0.45">
      <c r="A17237" t="str">
        <f t="shared" si="269"/>
        <v>Paddock Wood, Kent, United Kingdom</v>
      </c>
      <c r="B17237" t="s">
        <v>21011</v>
      </c>
      <c r="C17237" t="s">
        <v>21011</v>
      </c>
      <c r="D17237">
        <v>51.175600000000003</v>
      </c>
      <c r="E17237">
        <v>0.39550000000000002</v>
      </c>
      <c r="F17237" t="s">
        <v>536</v>
      </c>
      <c r="G17237" t="s">
        <v>537</v>
      </c>
      <c r="H17237" t="s">
        <v>538</v>
      </c>
      <c r="I17237" t="s">
        <v>1606</v>
      </c>
      <c r="K17237">
        <v>8263</v>
      </c>
      <c r="L17237">
        <v>1826300495</v>
      </c>
    </row>
    <row r="17238" spans="1:12" x14ac:dyDescent="0.45">
      <c r="A17238" t="str">
        <f t="shared" si="269"/>
        <v>Pader, Pader, Uganda</v>
      </c>
      <c r="B17238" t="s">
        <v>21012</v>
      </c>
      <c r="C17238" t="s">
        <v>21012</v>
      </c>
      <c r="D17238">
        <v>3.05</v>
      </c>
      <c r="E17238">
        <v>33.216700000000003</v>
      </c>
      <c r="F17238" t="s">
        <v>613</v>
      </c>
      <c r="G17238" t="s">
        <v>614</v>
      </c>
      <c r="H17238" t="s">
        <v>615</v>
      </c>
      <c r="I17238" t="s">
        <v>21012</v>
      </c>
      <c r="J17238" t="s">
        <v>378</v>
      </c>
      <c r="L17238">
        <v>1800105199</v>
      </c>
    </row>
    <row r="17239" spans="1:12" x14ac:dyDescent="0.45">
      <c r="A17239" t="str">
        <f t="shared" si="269"/>
        <v>Paderborn, North Rhine-Westphalia, Germany</v>
      </c>
      <c r="B17239" t="s">
        <v>21013</v>
      </c>
      <c r="C17239" t="s">
        <v>21013</v>
      </c>
      <c r="D17239">
        <v>51.716700000000003</v>
      </c>
      <c r="E17239">
        <v>8.7667000000000002</v>
      </c>
      <c r="F17239" t="s">
        <v>441</v>
      </c>
      <c r="G17239" t="s">
        <v>442</v>
      </c>
      <c r="H17239" t="s">
        <v>443</v>
      </c>
      <c r="I17239" t="s">
        <v>444</v>
      </c>
      <c r="J17239" t="s">
        <v>366</v>
      </c>
      <c r="K17239">
        <v>150580</v>
      </c>
      <c r="L17239">
        <v>1276339087</v>
      </c>
    </row>
    <row r="17240" spans="1:12" x14ac:dyDescent="0.45">
      <c r="A17240" t="str">
        <f t="shared" si="269"/>
        <v>Padiham, Lancashire, United Kingdom</v>
      </c>
      <c r="B17240" t="s">
        <v>21014</v>
      </c>
      <c r="C17240" t="s">
        <v>21014</v>
      </c>
      <c r="D17240">
        <v>53.796999999999997</v>
      </c>
      <c r="E17240">
        <v>-2.3109999999999999</v>
      </c>
      <c r="F17240" t="s">
        <v>536</v>
      </c>
      <c r="G17240" t="s">
        <v>537</v>
      </c>
      <c r="H17240" t="s">
        <v>538</v>
      </c>
      <c r="I17240" t="s">
        <v>724</v>
      </c>
      <c r="K17240">
        <v>10098</v>
      </c>
      <c r="L17240">
        <v>1826532234</v>
      </c>
    </row>
    <row r="17241" spans="1:12" x14ac:dyDescent="0.45">
      <c r="A17241" t="str">
        <f t="shared" si="269"/>
        <v>Padilla, Chuquisaca, Bolivia</v>
      </c>
      <c r="B17241" t="s">
        <v>21015</v>
      </c>
      <c r="C17241" t="s">
        <v>21015</v>
      </c>
      <c r="D17241">
        <v>-19.307500000000001</v>
      </c>
      <c r="E17241">
        <v>-64.302199999999999</v>
      </c>
      <c r="F17241" t="s">
        <v>726</v>
      </c>
      <c r="G17241" t="s">
        <v>727</v>
      </c>
      <c r="H17241" t="s">
        <v>728</v>
      </c>
      <c r="I17241" t="s">
        <v>5971</v>
      </c>
      <c r="K17241">
        <v>2920</v>
      </c>
      <c r="L17241">
        <v>1068422501</v>
      </c>
    </row>
    <row r="17242" spans="1:12" x14ac:dyDescent="0.45">
      <c r="A17242" t="str">
        <f t="shared" si="269"/>
        <v>Padova, Veneto, Italy</v>
      </c>
      <c r="B17242" t="s">
        <v>21016</v>
      </c>
      <c r="C17242" t="s">
        <v>21016</v>
      </c>
      <c r="D17242">
        <v>45.406399999999998</v>
      </c>
      <c r="E17242">
        <v>11.877800000000001</v>
      </c>
      <c r="F17242" t="s">
        <v>946</v>
      </c>
      <c r="G17242" t="s">
        <v>947</v>
      </c>
      <c r="H17242" t="s">
        <v>948</v>
      </c>
      <c r="I17242" t="s">
        <v>9457</v>
      </c>
      <c r="J17242" t="s">
        <v>366</v>
      </c>
      <c r="K17242">
        <v>211560</v>
      </c>
      <c r="L17242">
        <v>1380964615</v>
      </c>
    </row>
    <row r="17243" spans="1:12" x14ac:dyDescent="0.45">
      <c r="A17243" t="str">
        <f t="shared" si="269"/>
        <v>Paducah, Kentucky, United States</v>
      </c>
      <c r="B17243" t="s">
        <v>21017</v>
      </c>
      <c r="C17243" t="s">
        <v>21017</v>
      </c>
      <c r="D17243">
        <v>37.071100000000001</v>
      </c>
      <c r="E17243">
        <v>-88.643600000000006</v>
      </c>
      <c r="F17243" t="s">
        <v>530</v>
      </c>
      <c r="G17243" t="s">
        <v>531</v>
      </c>
      <c r="H17243" t="s">
        <v>532</v>
      </c>
      <c r="I17243" t="s">
        <v>1528</v>
      </c>
      <c r="K17243">
        <v>48481</v>
      </c>
      <c r="L17243">
        <v>1840014388</v>
      </c>
    </row>
    <row r="17244" spans="1:12" x14ac:dyDescent="0.45">
      <c r="A17244" t="str">
        <f t="shared" si="269"/>
        <v>Pagadian, Zamboanga del Sur, Philippines</v>
      </c>
      <c r="B17244" t="s">
        <v>21018</v>
      </c>
      <c r="C17244" t="s">
        <v>21018</v>
      </c>
      <c r="D17244">
        <v>7.8333000000000004</v>
      </c>
      <c r="E17244">
        <v>123.4333</v>
      </c>
      <c r="F17244" t="s">
        <v>1373</v>
      </c>
      <c r="G17244" t="s">
        <v>1374</v>
      </c>
      <c r="H17244" t="s">
        <v>1375</v>
      </c>
      <c r="I17244" t="s">
        <v>21019</v>
      </c>
      <c r="J17244" t="s">
        <v>378</v>
      </c>
      <c r="K17244">
        <v>199060</v>
      </c>
      <c r="L17244">
        <v>1608329397</v>
      </c>
    </row>
    <row r="17245" spans="1:12" x14ac:dyDescent="0.45">
      <c r="A17245" t="str">
        <f t="shared" si="269"/>
        <v>Page, Arizona, United States</v>
      </c>
      <c r="B17245" t="s">
        <v>21020</v>
      </c>
      <c r="C17245" t="s">
        <v>21020</v>
      </c>
      <c r="D17245">
        <v>36.942599999999999</v>
      </c>
      <c r="E17245">
        <v>-111.50709999999999</v>
      </c>
      <c r="F17245" t="s">
        <v>530</v>
      </c>
      <c r="G17245" t="s">
        <v>531</v>
      </c>
      <c r="H17245" t="s">
        <v>532</v>
      </c>
      <c r="I17245" t="s">
        <v>2117</v>
      </c>
      <c r="K17245">
        <v>6924</v>
      </c>
      <c r="L17245">
        <v>1840020336</v>
      </c>
    </row>
    <row r="17246" spans="1:12" x14ac:dyDescent="0.45">
      <c r="A17246" t="str">
        <f t="shared" si="269"/>
        <v>Pagėgiai, Pagégiai, Lithuania</v>
      </c>
      <c r="B17246" t="s">
        <v>21021</v>
      </c>
      <c r="C17246" t="s">
        <v>21022</v>
      </c>
      <c r="D17246">
        <v>55.137900000000002</v>
      </c>
      <c r="E17246">
        <v>21.913799999999998</v>
      </c>
      <c r="F17246" t="s">
        <v>1155</v>
      </c>
      <c r="G17246" t="s">
        <v>1156</v>
      </c>
      <c r="H17246" t="s">
        <v>1157</v>
      </c>
      <c r="I17246" t="s">
        <v>21023</v>
      </c>
      <c r="J17246" t="s">
        <v>378</v>
      </c>
      <c r="L17246">
        <v>1440724133</v>
      </c>
    </row>
    <row r="17247" spans="1:12" x14ac:dyDescent="0.45">
      <c r="A17247" t="str">
        <f t="shared" si="269"/>
        <v>Pageralam, Sumatera Selatan, Indonesia</v>
      </c>
      <c r="B17247" t="s">
        <v>21024</v>
      </c>
      <c r="C17247" t="s">
        <v>21024</v>
      </c>
      <c r="D17247">
        <v>-4.0217000000000001</v>
      </c>
      <c r="E17247">
        <v>103.2522</v>
      </c>
      <c r="F17247" t="s">
        <v>1763</v>
      </c>
      <c r="G17247" t="s">
        <v>1764</v>
      </c>
      <c r="H17247" t="s">
        <v>1765</v>
      </c>
      <c r="I17247" t="s">
        <v>15765</v>
      </c>
      <c r="J17247" t="s">
        <v>366</v>
      </c>
      <c r="K17247">
        <v>136244</v>
      </c>
      <c r="L17247">
        <v>1360027360</v>
      </c>
    </row>
    <row r="17248" spans="1:12" x14ac:dyDescent="0.45">
      <c r="A17248" t="str">
        <f t="shared" si="269"/>
        <v>Pagham, West Sussex, United Kingdom</v>
      </c>
      <c r="B17248" t="s">
        <v>21025</v>
      </c>
      <c r="C17248" t="s">
        <v>21025</v>
      </c>
      <c r="D17248">
        <v>50.770800000000001</v>
      </c>
      <c r="E17248">
        <v>-0.74480000000000002</v>
      </c>
      <c r="F17248" t="s">
        <v>536</v>
      </c>
      <c r="G17248" t="s">
        <v>537</v>
      </c>
      <c r="H17248" t="s">
        <v>538</v>
      </c>
      <c r="I17248" t="s">
        <v>2025</v>
      </c>
      <c r="K17248">
        <v>5941</v>
      </c>
      <c r="L17248">
        <v>1826570427</v>
      </c>
    </row>
    <row r="17249" spans="1:12" x14ac:dyDescent="0.45">
      <c r="A17249" t="str">
        <f t="shared" si="269"/>
        <v>Pago Pago, , American Samoa</v>
      </c>
      <c r="B17249" t="s">
        <v>21026</v>
      </c>
      <c r="C17249" t="s">
        <v>21026</v>
      </c>
      <c r="D17249">
        <v>-14.273999999999999</v>
      </c>
      <c r="E17249">
        <v>-170.7046</v>
      </c>
      <c r="F17249" t="s">
        <v>21027</v>
      </c>
      <c r="G17249" t="s">
        <v>21028</v>
      </c>
      <c r="H17249" t="s">
        <v>21029</v>
      </c>
      <c r="J17249" t="s">
        <v>606</v>
      </c>
      <c r="K17249">
        <v>12576</v>
      </c>
      <c r="L17249">
        <v>1016976740</v>
      </c>
    </row>
    <row r="17250" spans="1:12" x14ac:dyDescent="0.45">
      <c r="A17250" t="str">
        <f t="shared" si="269"/>
        <v>Pagosa Springs, Colorado, United States</v>
      </c>
      <c r="B17250" t="s">
        <v>21030</v>
      </c>
      <c r="C17250" t="s">
        <v>21030</v>
      </c>
      <c r="D17250">
        <v>37.267400000000002</v>
      </c>
      <c r="E17250">
        <v>-107.0307</v>
      </c>
      <c r="F17250" t="s">
        <v>530</v>
      </c>
      <c r="G17250" t="s">
        <v>531</v>
      </c>
      <c r="H17250" t="s">
        <v>532</v>
      </c>
      <c r="I17250" t="s">
        <v>1071</v>
      </c>
      <c r="K17250">
        <v>5927</v>
      </c>
      <c r="L17250">
        <v>1840022565</v>
      </c>
    </row>
    <row r="17251" spans="1:12" x14ac:dyDescent="0.45">
      <c r="A17251" t="str">
        <f t="shared" si="269"/>
        <v>Pahokee, Florida, United States</v>
      </c>
      <c r="B17251" t="s">
        <v>21031</v>
      </c>
      <c r="C17251" t="s">
        <v>21031</v>
      </c>
      <c r="D17251">
        <v>26.8202</v>
      </c>
      <c r="E17251">
        <v>-80.662000000000006</v>
      </c>
      <c r="F17251" t="s">
        <v>530</v>
      </c>
      <c r="G17251" t="s">
        <v>531</v>
      </c>
      <c r="H17251" t="s">
        <v>532</v>
      </c>
      <c r="I17251" t="s">
        <v>1378</v>
      </c>
      <c r="K17251">
        <v>8025</v>
      </c>
      <c r="L17251">
        <v>1840015124</v>
      </c>
    </row>
    <row r="17252" spans="1:12" x14ac:dyDescent="0.45">
      <c r="A17252" t="str">
        <f t="shared" si="269"/>
        <v>Pahrump, Nevada, United States</v>
      </c>
      <c r="B17252" t="s">
        <v>21032</v>
      </c>
      <c r="C17252" t="s">
        <v>21032</v>
      </c>
      <c r="D17252">
        <v>36.241100000000003</v>
      </c>
      <c r="E17252">
        <v>-116.0176</v>
      </c>
      <c r="F17252" t="s">
        <v>530</v>
      </c>
      <c r="G17252" t="s">
        <v>531</v>
      </c>
      <c r="H17252" t="s">
        <v>532</v>
      </c>
      <c r="I17252" t="s">
        <v>5052</v>
      </c>
      <c r="K17252">
        <v>36174</v>
      </c>
      <c r="L17252">
        <v>1840018821</v>
      </c>
    </row>
    <row r="17253" spans="1:12" x14ac:dyDescent="0.45">
      <c r="A17253" t="str">
        <f t="shared" si="269"/>
        <v>Paianía, Attikí, Greece</v>
      </c>
      <c r="B17253" t="s">
        <v>21033</v>
      </c>
      <c r="C17253" t="s">
        <v>21034</v>
      </c>
      <c r="D17253">
        <v>37.950000000000003</v>
      </c>
      <c r="E17253">
        <v>23.85</v>
      </c>
      <c r="F17253" t="s">
        <v>928</v>
      </c>
      <c r="G17253" t="s">
        <v>929</v>
      </c>
      <c r="H17253" t="s">
        <v>930</v>
      </c>
      <c r="I17253" t="s">
        <v>1028</v>
      </c>
      <c r="J17253" t="s">
        <v>366</v>
      </c>
      <c r="K17253">
        <v>14595</v>
      </c>
      <c r="L17253">
        <v>1300888494</v>
      </c>
    </row>
    <row r="17254" spans="1:12" x14ac:dyDescent="0.45">
      <c r="A17254" t="str">
        <f t="shared" si="269"/>
        <v>Paide, Järvamaa, Estonia</v>
      </c>
      <c r="B17254" t="s">
        <v>21035</v>
      </c>
      <c r="C17254" t="s">
        <v>21035</v>
      </c>
      <c r="D17254">
        <v>58.883299999999998</v>
      </c>
      <c r="E17254">
        <v>25.566700000000001</v>
      </c>
      <c r="F17254" t="s">
        <v>9361</v>
      </c>
      <c r="G17254" t="s">
        <v>9362</v>
      </c>
      <c r="H17254" t="s">
        <v>9363</v>
      </c>
      <c r="I17254" t="s">
        <v>21036</v>
      </c>
      <c r="J17254" t="s">
        <v>378</v>
      </c>
      <c r="K17254">
        <v>7905</v>
      </c>
      <c r="L17254">
        <v>1233393684</v>
      </c>
    </row>
    <row r="17255" spans="1:12" x14ac:dyDescent="0.45">
      <c r="A17255" t="str">
        <f t="shared" si="269"/>
        <v>Paignton, Devon, United Kingdom</v>
      </c>
      <c r="B17255" t="s">
        <v>21037</v>
      </c>
      <c r="C17255" t="s">
        <v>21037</v>
      </c>
      <c r="D17255">
        <v>50.435299999999998</v>
      </c>
      <c r="E17255">
        <v>-3.5625</v>
      </c>
      <c r="F17255" t="s">
        <v>536</v>
      </c>
      <c r="G17255" t="s">
        <v>537</v>
      </c>
      <c r="H17255" t="s">
        <v>538</v>
      </c>
      <c r="I17255" t="s">
        <v>2809</v>
      </c>
      <c r="K17255">
        <v>49021</v>
      </c>
      <c r="L17255">
        <v>1826935894</v>
      </c>
    </row>
    <row r="17256" spans="1:12" x14ac:dyDescent="0.45">
      <c r="A17256" t="str">
        <f t="shared" si="269"/>
        <v>Pailin, Pailin, Cambodia</v>
      </c>
      <c r="B17256" t="s">
        <v>21038</v>
      </c>
      <c r="C17256" t="s">
        <v>21038</v>
      </c>
      <c r="D17256">
        <v>12.8489</v>
      </c>
      <c r="E17256">
        <v>102.6093</v>
      </c>
      <c r="F17256" t="s">
        <v>3505</v>
      </c>
      <c r="G17256" t="s">
        <v>3506</v>
      </c>
      <c r="H17256" t="s">
        <v>3507</v>
      </c>
      <c r="I17256" t="s">
        <v>21038</v>
      </c>
      <c r="J17256" t="s">
        <v>378</v>
      </c>
      <c r="L17256">
        <v>1116050327</v>
      </c>
    </row>
    <row r="17257" spans="1:12" x14ac:dyDescent="0.45">
      <c r="A17257" t="str">
        <f t="shared" si="269"/>
        <v>Paimio, Varsinais-Suomi, Finland</v>
      </c>
      <c r="B17257" t="s">
        <v>21039</v>
      </c>
      <c r="C17257" t="s">
        <v>21039</v>
      </c>
      <c r="D17257">
        <v>60.456899999999997</v>
      </c>
      <c r="E17257">
        <v>22.6861</v>
      </c>
      <c r="F17257" t="s">
        <v>459</v>
      </c>
      <c r="G17257" t="s">
        <v>460</v>
      </c>
      <c r="H17257" t="s">
        <v>461</v>
      </c>
      <c r="I17257" t="s">
        <v>13813</v>
      </c>
      <c r="J17257" t="s">
        <v>366</v>
      </c>
      <c r="K17257">
        <v>10620</v>
      </c>
      <c r="L17257">
        <v>1246967951</v>
      </c>
    </row>
    <row r="17258" spans="1:12" x14ac:dyDescent="0.45">
      <c r="A17258" t="str">
        <f t="shared" si="269"/>
        <v>Painesville, Ohio, United States</v>
      </c>
      <c r="B17258" t="s">
        <v>21040</v>
      </c>
      <c r="C17258" t="s">
        <v>21040</v>
      </c>
      <c r="D17258">
        <v>41.723999999999997</v>
      </c>
      <c r="E17258">
        <v>-81.253600000000006</v>
      </c>
      <c r="F17258" t="s">
        <v>530</v>
      </c>
      <c r="G17258" t="s">
        <v>531</v>
      </c>
      <c r="H17258" t="s">
        <v>532</v>
      </c>
      <c r="I17258" t="s">
        <v>799</v>
      </c>
      <c r="K17258">
        <v>19886</v>
      </c>
      <c r="L17258">
        <v>1840000542</v>
      </c>
    </row>
    <row r="17259" spans="1:12" x14ac:dyDescent="0.45">
      <c r="A17259" t="str">
        <f t="shared" si="269"/>
        <v>Paintsville, Kentucky, United States</v>
      </c>
      <c r="B17259" t="s">
        <v>21041</v>
      </c>
      <c r="C17259" t="s">
        <v>21041</v>
      </c>
      <c r="D17259">
        <v>37.816699999999997</v>
      </c>
      <c r="E17259">
        <v>-82.808800000000005</v>
      </c>
      <c r="F17259" t="s">
        <v>530</v>
      </c>
      <c r="G17259" t="s">
        <v>531</v>
      </c>
      <c r="H17259" t="s">
        <v>532</v>
      </c>
      <c r="I17259" t="s">
        <v>1528</v>
      </c>
      <c r="K17259">
        <v>6952</v>
      </c>
      <c r="L17259">
        <v>1840014331</v>
      </c>
    </row>
    <row r="17260" spans="1:12" x14ac:dyDescent="0.45">
      <c r="A17260" t="str">
        <f t="shared" si="269"/>
        <v>Paisley, Renfrewshire, United Kingdom</v>
      </c>
      <c r="B17260" t="s">
        <v>21042</v>
      </c>
      <c r="C17260" t="s">
        <v>21042</v>
      </c>
      <c r="D17260">
        <v>55.846600000000002</v>
      </c>
      <c r="E17260">
        <v>-4.4236000000000004</v>
      </c>
      <c r="F17260" t="s">
        <v>536</v>
      </c>
      <c r="G17260" t="s">
        <v>537</v>
      </c>
      <c r="H17260" t="s">
        <v>538</v>
      </c>
      <c r="I17260" t="s">
        <v>5087</v>
      </c>
      <c r="K17260">
        <v>77310</v>
      </c>
      <c r="L17260">
        <v>1826549531</v>
      </c>
    </row>
    <row r="17261" spans="1:12" x14ac:dyDescent="0.45">
      <c r="A17261" t="str">
        <f t="shared" si="269"/>
        <v>Paita, Piura, Peru</v>
      </c>
      <c r="B17261" t="s">
        <v>21043</v>
      </c>
      <c r="C17261" t="s">
        <v>21043</v>
      </c>
      <c r="D17261">
        <v>-5.0667</v>
      </c>
      <c r="E17261">
        <v>-81.099999999999994</v>
      </c>
      <c r="F17261" t="s">
        <v>509</v>
      </c>
      <c r="G17261" t="s">
        <v>510</v>
      </c>
      <c r="H17261" t="s">
        <v>511</v>
      </c>
      <c r="I17261" t="s">
        <v>7059</v>
      </c>
      <c r="K17261">
        <v>179346</v>
      </c>
      <c r="L17261">
        <v>1604588759</v>
      </c>
    </row>
    <row r="17262" spans="1:12" x14ac:dyDescent="0.45">
      <c r="A17262" t="str">
        <f t="shared" si="269"/>
        <v>Pajacuarán, Michoacán de Ocampo, Mexico</v>
      </c>
      <c r="B17262" t="s">
        <v>21044</v>
      </c>
      <c r="C17262" t="s">
        <v>21045</v>
      </c>
      <c r="D17262">
        <v>20.117799999999999</v>
      </c>
      <c r="E17262">
        <v>-102.5667</v>
      </c>
      <c r="F17262" t="s">
        <v>519</v>
      </c>
      <c r="G17262" t="s">
        <v>520</v>
      </c>
      <c r="H17262" t="s">
        <v>521</v>
      </c>
      <c r="I17262" t="s">
        <v>2179</v>
      </c>
      <c r="J17262" t="s">
        <v>366</v>
      </c>
      <c r="K17262">
        <v>10014</v>
      </c>
      <c r="L17262">
        <v>1484044014</v>
      </c>
    </row>
    <row r="17263" spans="1:12" x14ac:dyDescent="0.45">
      <c r="A17263" t="str">
        <f t="shared" si="269"/>
        <v>Pájaros, Puerto Rico, Puerto Rico</v>
      </c>
      <c r="B17263" t="s">
        <v>21046</v>
      </c>
      <c r="C17263" t="s">
        <v>21047</v>
      </c>
      <c r="D17263">
        <v>18.360900000000001</v>
      </c>
      <c r="E17263">
        <v>-66.218400000000003</v>
      </c>
      <c r="F17263" t="s">
        <v>961</v>
      </c>
      <c r="G17263" t="s">
        <v>962</v>
      </c>
      <c r="H17263" t="s">
        <v>963</v>
      </c>
      <c r="I17263" t="s">
        <v>961</v>
      </c>
      <c r="K17263">
        <v>9554</v>
      </c>
      <c r="L17263">
        <v>1630035532</v>
      </c>
    </row>
    <row r="17264" spans="1:12" x14ac:dyDescent="0.45">
      <c r="A17264" t="str">
        <f t="shared" si="269"/>
        <v>Paju, Gyeonggi, Korea, South</v>
      </c>
      <c r="B17264" t="s">
        <v>21048</v>
      </c>
      <c r="C17264" t="s">
        <v>21048</v>
      </c>
      <c r="D17264">
        <v>37.832799999999999</v>
      </c>
      <c r="E17264">
        <v>126.8169</v>
      </c>
      <c r="F17264" t="s">
        <v>1978</v>
      </c>
      <c r="G17264" t="s">
        <v>1979</v>
      </c>
      <c r="H17264" t="s">
        <v>1980</v>
      </c>
      <c r="I17264" t="s">
        <v>2096</v>
      </c>
      <c r="J17264" t="s">
        <v>366</v>
      </c>
      <c r="K17264">
        <v>415345</v>
      </c>
      <c r="L17264">
        <v>1410365324</v>
      </c>
    </row>
    <row r="17265" spans="1:12" x14ac:dyDescent="0.45">
      <c r="A17265" t="str">
        <f t="shared" si="269"/>
        <v>Pak Chong, Nakhon Ratchasima, Thailand</v>
      </c>
      <c r="B17265" t="s">
        <v>21049</v>
      </c>
      <c r="C17265" t="s">
        <v>21049</v>
      </c>
      <c r="D17265">
        <v>14.679600000000001</v>
      </c>
      <c r="E17265">
        <v>101.3976</v>
      </c>
      <c r="F17265" t="s">
        <v>1864</v>
      </c>
      <c r="G17265" t="s">
        <v>1865</v>
      </c>
      <c r="H17265" t="s">
        <v>1866</v>
      </c>
      <c r="I17265" t="s">
        <v>5435</v>
      </c>
      <c r="J17265" t="s">
        <v>366</v>
      </c>
      <c r="K17265">
        <v>35736</v>
      </c>
      <c r="L17265">
        <v>1764898547</v>
      </c>
    </row>
    <row r="17266" spans="1:12" x14ac:dyDescent="0.45">
      <c r="A17266" t="str">
        <f t="shared" si="269"/>
        <v>Pak Kret, Nonthaburi, Thailand</v>
      </c>
      <c r="B17266" t="s">
        <v>21050</v>
      </c>
      <c r="C17266" t="s">
        <v>21050</v>
      </c>
      <c r="D17266">
        <v>13.9125</v>
      </c>
      <c r="E17266">
        <v>100.4978</v>
      </c>
      <c r="F17266" t="s">
        <v>1864</v>
      </c>
      <c r="G17266" t="s">
        <v>1865</v>
      </c>
      <c r="H17266" t="s">
        <v>1866</v>
      </c>
      <c r="I17266" t="s">
        <v>3341</v>
      </c>
      <c r="J17266" t="s">
        <v>366</v>
      </c>
      <c r="K17266">
        <v>184501</v>
      </c>
      <c r="L17266">
        <v>1764165203</v>
      </c>
    </row>
    <row r="17267" spans="1:12" x14ac:dyDescent="0.45">
      <c r="A17267" t="str">
        <f t="shared" si="269"/>
        <v>Pak Phanang, Nakhon Si Thammarat, Thailand</v>
      </c>
      <c r="B17267" t="s">
        <v>21051</v>
      </c>
      <c r="C17267" t="s">
        <v>21051</v>
      </c>
      <c r="D17267">
        <v>8.3511000000000006</v>
      </c>
      <c r="E17267">
        <v>100.20189999999999</v>
      </c>
      <c r="F17267" t="s">
        <v>1864</v>
      </c>
      <c r="G17267" t="s">
        <v>1865</v>
      </c>
      <c r="H17267" t="s">
        <v>1866</v>
      </c>
      <c r="I17267" t="s">
        <v>3371</v>
      </c>
      <c r="J17267" t="s">
        <v>366</v>
      </c>
      <c r="K17267">
        <v>20425</v>
      </c>
      <c r="L17267">
        <v>1764714642</v>
      </c>
    </row>
    <row r="17268" spans="1:12" x14ac:dyDescent="0.45">
      <c r="A17268" t="str">
        <f t="shared" si="269"/>
        <v>Pak Thong Chai, Nakhon Ratchasima, Thailand</v>
      </c>
      <c r="B17268" t="s">
        <v>21052</v>
      </c>
      <c r="C17268" t="s">
        <v>21052</v>
      </c>
      <c r="D17268">
        <v>14.7302</v>
      </c>
      <c r="E17268">
        <v>102.02630000000001</v>
      </c>
      <c r="F17268" t="s">
        <v>1864</v>
      </c>
      <c r="G17268" t="s">
        <v>1865</v>
      </c>
      <c r="H17268" t="s">
        <v>1866</v>
      </c>
      <c r="I17268" t="s">
        <v>5435</v>
      </c>
      <c r="J17268" t="s">
        <v>366</v>
      </c>
      <c r="K17268">
        <v>14272</v>
      </c>
      <c r="L17268">
        <v>1764718877</v>
      </c>
    </row>
    <row r="17269" spans="1:12" x14ac:dyDescent="0.45">
      <c r="A17269" t="str">
        <f t="shared" si="269"/>
        <v>Pākdasht, Tehrān, Iran</v>
      </c>
      <c r="B17269" t="s">
        <v>21053</v>
      </c>
      <c r="C17269" t="s">
        <v>21054</v>
      </c>
      <c r="D17269">
        <v>35.481699999999996</v>
      </c>
      <c r="E17269">
        <v>51.680300000000003</v>
      </c>
      <c r="F17269" t="s">
        <v>388</v>
      </c>
      <c r="G17269" t="s">
        <v>389</v>
      </c>
      <c r="H17269" t="s">
        <v>390</v>
      </c>
      <c r="I17269" t="s">
        <v>9536</v>
      </c>
      <c r="J17269" t="s">
        <v>366</v>
      </c>
      <c r="K17269">
        <v>236319</v>
      </c>
      <c r="L17269">
        <v>1364370088</v>
      </c>
    </row>
    <row r="17270" spans="1:12" x14ac:dyDescent="0.45">
      <c r="A17270" t="str">
        <f t="shared" si="269"/>
        <v>Pakefield, Suffolk, United Kingdom</v>
      </c>
      <c r="B17270" t="s">
        <v>21055</v>
      </c>
      <c r="C17270" t="s">
        <v>21055</v>
      </c>
      <c r="D17270">
        <v>52.451000000000001</v>
      </c>
      <c r="E17270">
        <v>1.728</v>
      </c>
      <c r="F17270" t="s">
        <v>536</v>
      </c>
      <c r="G17270" t="s">
        <v>537</v>
      </c>
      <c r="H17270" t="s">
        <v>538</v>
      </c>
      <c r="I17270" t="s">
        <v>3904</v>
      </c>
      <c r="K17270">
        <v>6563</v>
      </c>
      <c r="L17270">
        <v>1826187084</v>
      </c>
    </row>
    <row r="17271" spans="1:12" x14ac:dyDescent="0.45">
      <c r="A17271" t="str">
        <f t="shared" si="269"/>
        <v>Pakenham, Victoria, Australia</v>
      </c>
      <c r="B17271" t="s">
        <v>21056</v>
      </c>
      <c r="C17271" t="s">
        <v>21056</v>
      </c>
      <c r="D17271">
        <v>-38.071199999999997</v>
      </c>
      <c r="E17271">
        <v>145.48779999999999</v>
      </c>
      <c r="F17271" t="s">
        <v>830</v>
      </c>
      <c r="G17271" t="s">
        <v>831</v>
      </c>
      <c r="H17271" t="s">
        <v>832</v>
      </c>
      <c r="I17271" t="s">
        <v>2292</v>
      </c>
      <c r="K17271">
        <v>46421</v>
      </c>
      <c r="L17271">
        <v>1036063031</v>
      </c>
    </row>
    <row r="17272" spans="1:12" x14ac:dyDescent="0.45">
      <c r="A17272" t="str">
        <f t="shared" si="269"/>
        <v>Pakhachi, Kamchatskiy Kray, Russia</v>
      </c>
      <c r="B17272" t="s">
        <v>21057</v>
      </c>
      <c r="C17272" t="s">
        <v>21057</v>
      </c>
      <c r="D17272">
        <v>60.581600000000002</v>
      </c>
      <c r="E17272">
        <v>169.05</v>
      </c>
      <c r="F17272" t="s">
        <v>504</v>
      </c>
      <c r="G17272" t="s">
        <v>505</v>
      </c>
      <c r="H17272" t="s">
        <v>506</v>
      </c>
      <c r="I17272" t="s">
        <v>4849</v>
      </c>
      <c r="K17272">
        <v>10</v>
      </c>
      <c r="L17272">
        <v>1643406349</v>
      </c>
    </row>
    <row r="17273" spans="1:12" x14ac:dyDescent="0.45">
      <c r="A17273" t="str">
        <f t="shared" si="269"/>
        <v>Pakokku, Magway, Burma</v>
      </c>
      <c r="B17273" t="s">
        <v>21058</v>
      </c>
      <c r="C17273" t="s">
        <v>21058</v>
      </c>
      <c r="D17273">
        <v>21.332000000000001</v>
      </c>
      <c r="E17273">
        <v>95.086600000000004</v>
      </c>
      <c r="F17273" t="s">
        <v>1584</v>
      </c>
      <c r="G17273" t="s">
        <v>1585</v>
      </c>
      <c r="H17273" t="s">
        <v>1586</v>
      </c>
      <c r="I17273" t="s">
        <v>1587</v>
      </c>
      <c r="K17273">
        <v>126938</v>
      </c>
      <c r="L17273">
        <v>1104161315</v>
      </c>
    </row>
    <row r="17274" spans="1:12" x14ac:dyDescent="0.45">
      <c r="A17274" t="str">
        <f t="shared" si="269"/>
        <v>Pakpattan, Punjab, Pakistan</v>
      </c>
      <c r="B17274" t="s">
        <v>21059</v>
      </c>
      <c r="C17274" t="s">
        <v>21059</v>
      </c>
      <c r="D17274">
        <v>30.35</v>
      </c>
      <c r="E17274">
        <v>73.400000000000006</v>
      </c>
      <c r="F17274" t="s">
        <v>546</v>
      </c>
      <c r="G17274" t="s">
        <v>547</v>
      </c>
      <c r="H17274" t="s">
        <v>548</v>
      </c>
      <c r="I17274" t="s">
        <v>551</v>
      </c>
      <c r="J17274" t="s">
        <v>366</v>
      </c>
      <c r="K17274">
        <v>139525</v>
      </c>
      <c r="L17274">
        <v>1586409848</v>
      </c>
    </row>
    <row r="17275" spans="1:12" x14ac:dyDescent="0.45">
      <c r="A17275" t="str">
        <f t="shared" si="269"/>
        <v>Pakruojis, Pakruojis, Lithuania</v>
      </c>
      <c r="B17275" t="s">
        <v>21060</v>
      </c>
      <c r="C17275" t="s">
        <v>21060</v>
      </c>
      <c r="D17275">
        <v>55.980899999999998</v>
      </c>
      <c r="E17275">
        <v>23.8551</v>
      </c>
      <c r="F17275" t="s">
        <v>1155</v>
      </c>
      <c r="G17275" t="s">
        <v>1156</v>
      </c>
      <c r="H17275" t="s">
        <v>1157</v>
      </c>
      <c r="I17275" t="s">
        <v>21060</v>
      </c>
      <c r="J17275" t="s">
        <v>378</v>
      </c>
      <c r="K17275">
        <v>4640</v>
      </c>
      <c r="L17275">
        <v>1440570493</v>
      </c>
    </row>
    <row r="17276" spans="1:12" x14ac:dyDescent="0.45">
      <c r="A17276" t="str">
        <f t="shared" si="269"/>
        <v>Paks, Tolna, Hungary</v>
      </c>
      <c r="B17276" t="s">
        <v>21061</v>
      </c>
      <c r="C17276" t="s">
        <v>21061</v>
      </c>
      <c r="D17276">
        <v>46.621899999999997</v>
      </c>
      <c r="E17276">
        <v>18.855799999999999</v>
      </c>
      <c r="F17276" t="s">
        <v>641</v>
      </c>
      <c r="G17276" t="s">
        <v>642</v>
      </c>
      <c r="H17276" t="s">
        <v>643</v>
      </c>
      <c r="I17276" t="s">
        <v>3749</v>
      </c>
      <c r="J17276" t="s">
        <v>366</v>
      </c>
      <c r="K17276">
        <v>18788</v>
      </c>
      <c r="L17276">
        <v>1348932688</v>
      </c>
    </row>
    <row r="17277" spans="1:12" x14ac:dyDescent="0.45">
      <c r="A17277" t="str">
        <f t="shared" si="269"/>
        <v>Pakwach, Nebbi, Uganda</v>
      </c>
      <c r="B17277" t="s">
        <v>21062</v>
      </c>
      <c r="C17277" t="s">
        <v>21062</v>
      </c>
      <c r="D17277">
        <v>2.4500000000000002</v>
      </c>
      <c r="E17277">
        <v>31.5</v>
      </c>
      <c r="F17277" t="s">
        <v>613</v>
      </c>
      <c r="G17277" t="s">
        <v>614</v>
      </c>
      <c r="H17277" t="s">
        <v>615</v>
      </c>
      <c r="I17277" t="s">
        <v>19415</v>
      </c>
      <c r="J17277" t="s">
        <v>378</v>
      </c>
      <c r="K17277">
        <v>17541</v>
      </c>
      <c r="L17277">
        <v>1800204374</v>
      </c>
    </row>
    <row r="17278" spans="1:12" x14ac:dyDescent="0.45">
      <c r="A17278" t="str">
        <f t="shared" si="269"/>
        <v>Pakxan, Bolikhamxai, Laos</v>
      </c>
      <c r="B17278" t="s">
        <v>21063</v>
      </c>
      <c r="C17278" t="s">
        <v>21063</v>
      </c>
      <c r="D17278">
        <v>18.383099999999999</v>
      </c>
      <c r="E17278">
        <v>103.6669</v>
      </c>
      <c r="F17278" t="s">
        <v>2087</v>
      </c>
      <c r="G17278" t="s">
        <v>2088</v>
      </c>
      <c r="H17278" t="s">
        <v>2089</v>
      </c>
      <c r="I17278" t="s">
        <v>21064</v>
      </c>
      <c r="J17278" t="s">
        <v>378</v>
      </c>
      <c r="L17278">
        <v>1418088090</v>
      </c>
    </row>
    <row r="17279" spans="1:12" x14ac:dyDescent="0.45">
      <c r="A17279" t="str">
        <f t="shared" si="269"/>
        <v>Pakxé, Champasak, Laos</v>
      </c>
      <c r="B17279" t="s">
        <v>21065</v>
      </c>
      <c r="C17279" t="s">
        <v>21066</v>
      </c>
      <c r="D17279">
        <v>15.1167</v>
      </c>
      <c r="E17279">
        <v>105.7833</v>
      </c>
      <c r="F17279" t="s">
        <v>2087</v>
      </c>
      <c r="G17279" t="s">
        <v>2088</v>
      </c>
      <c r="H17279" t="s">
        <v>2089</v>
      </c>
      <c r="I17279" t="s">
        <v>6582</v>
      </c>
      <c r="J17279" t="s">
        <v>378</v>
      </c>
      <c r="K17279">
        <v>119848</v>
      </c>
      <c r="L17279">
        <v>1418863956</v>
      </c>
    </row>
    <row r="17280" spans="1:12" x14ac:dyDescent="0.45">
      <c r="A17280" t="str">
        <f t="shared" si="269"/>
        <v>Pala, Mayo-Kébbi Ouest, Chad</v>
      </c>
      <c r="B17280" t="s">
        <v>21067</v>
      </c>
      <c r="C17280" t="s">
        <v>21067</v>
      </c>
      <c r="D17280">
        <v>9.3645999999999994</v>
      </c>
      <c r="E17280">
        <v>14.907299999999999</v>
      </c>
      <c r="F17280" t="s">
        <v>562</v>
      </c>
      <c r="G17280" t="s">
        <v>563</v>
      </c>
      <c r="H17280" t="s">
        <v>564</v>
      </c>
      <c r="I17280" t="s">
        <v>21068</v>
      </c>
      <c r="J17280" t="s">
        <v>378</v>
      </c>
      <c r="L17280">
        <v>1148687410</v>
      </c>
    </row>
    <row r="17281" spans="1:12" x14ac:dyDescent="0.45">
      <c r="A17281" t="str">
        <f t="shared" si="269"/>
        <v>Pala Oua, Mayo-Kébbi Ouest, Chad</v>
      </c>
      <c r="B17281" t="s">
        <v>21069</v>
      </c>
      <c r="C17281" t="s">
        <v>21069</v>
      </c>
      <c r="D17281">
        <v>9.35</v>
      </c>
      <c r="E17281">
        <v>14.966699999999999</v>
      </c>
      <c r="F17281" t="s">
        <v>562</v>
      </c>
      <c r="G17281" t="s">
        <v>563</v>
      </c>
      <c r="H17281" t="s">
        <v>564</v>
      </c>
      <c r="I17281" t="s">
        <v>21068</v>
      </c>
      <c r="K17281">
        <v>38975</v>
      </c>
      <c r="L17281">
        <v>1148631807</v>
      </c>
    </row>
    <row r="17282" spans="1:12" x14ac:dyDescent="0.45">
      <c r="A17282" t="str">
        <f t="shared" si="269"/>
        <v>Palafrugell, Catalonia, Spain</v>
      </c>
      <c r="B17282" t="s">
        <v>21070</v>
      </c>
      <c r="C17282" t="s">
        <v>21070</v>
      </c>
      <c r="D17282">
        <v>41.917400000000001</v>
      </c>
      <c r="E17282">
        <v>3.1631</v>
      </c>
      <c r="F17282" t="s">
        <v>436</v>
      </c>
      <c r="G17282" t="s">
        <v>437</v>
      </c>
      <c r="H17282" t="s">
        <v>438</v>
      </c>
      <c r="I17282" t="s">
        <v>3061</v>
      </c>
      <c r="K17282">
        <v>21049</v>
      </c>
      <c r="L17282">
        <v>1724222383</v>
      </c>
    </row>
    <row r="17283" spans="1:12" x14ac:dyDescent="0.45">
      <c r="A17283" t="str">
        <f t="shared" ref="A17283:A17346" si="270">CONCATENATE(B17283,", ",I17283,", ",F17283)</f>
        <v>Palaiseau, Île-de-France, France</v>
      </c>
      <c r="B17283" t="s">
        <v>21071</v>
      </c>
      <c r="C17283" t="s">
        <v>21071</v>
      </c>
      <c r="D17283">
        <v>48.714500000000001</v>
      </c>
      <c r="E17283">
        <v>2.2456999999999998</v>
      </c>
      <c r="F17283" t="s">
        <v>526</v>
      </c>
      <c r="G17283" t="s">
        <v>527</v>
      </c>
      <c r="H17283" t="s">
        <v>528</v>
      </c>
      <c r="I17283" t="s">
        <v>732</v>
      </c>
      <c r="J17283" t="s">
        <v>366</v>
      </c>
      <c r="K17283">
        <v>35514</v>
      </c>
      <c r="L17283">
        <v>1250731865</v>
      </c>
    </row>
    <row r="17284" spans="1:12" x14ac:dyDescent="0.45">
      <c r="A17284" t="str">
        <f t="shared" si="270"/>
        <v>Pālakollu, Andhra Pradesh, India</v>
      </c>
      <c r="B17284" t="s">
        <v>21072</v>
      </c>
      <c r="C17284" t="s">
        <v>21073</v>
      </c>
      <c r="D17284">
        <v>16.533300000000001</v>
      </c>
      <c r="E17284">
        <v>81.7333</v>
      </c>
      <c r="F17284" t="s">
        <v>626</v>
      </c>
      <c r="G17284" t="s">
        <v>627</v>
      </c>
      <c r="H17284" t="s">
        <v>628</v>
      </c>
      <c r="I17284" t="s">
        <v>816</v>
      </c>
      <c r="K17284">
        <v>129717</v>
      </c>
      <c r="L17284">
        <v>1356365783</v>
      </c>
    </row>
    <row r="17285" spans="1:12" x14ac:dyDescent="0.45">
      <c r="A17285" t="str">
        <f t="shared" si="270"/>
        <v>Palana, Kamchatskiy Kray, Russia</v>
      </c>
      <c r="B17285" t="s">
        <v>21074</v>
      </c>
      <c r="C17285" t="s">
        <v>21074</v>
      </c>
      <c r="D17285">
        <v>59.084000000000003</v>
      </c>
      <c r="E17285">
        <v>159.94999999999999</v>
      </c>
      <c r="F17285" t="s">
        <v>504</v>
      </c>
      <c r="G17285" t="s">
        <v>505</v>
      </c>
      <c r="H17285" t="s">
        <v>506</v>
      </c>
      <c r="I17285" t="s">
        <v>4849</v>
      </c>
      <c r="K17285">
        <v>3671</v>
      </c>
      <c r="L17285">
        <v>1643584640</v>
      </c>
    </row>
    <row r="17286" spans="1:12" x14ac:dyDescent="0.45">
      <c r="A17286" t="str">
        <f t="shared" si="270"/>
        <v>Palanga, Palangos Miestas, Lithuania</v>
      </c>
      <c r="B17286" t="s">
        <v>21075</v>
      </c>
      <c r="C17286" t="s">
        <v>21075</v>
      </c>
      <c r="D17286">
        <v>55.916699999999999</v>
      </c>
      <c r="E17286">
        <v>21.0639</v>
      </c>
      <c r="F17286" t="s">
        <v>1155</v>
      </c>
      <c r="G17286" t="s">
        <v>1156</v>
      </c>
      <c r="H17286" t="s">
        <v>1157</v>
      </c>
      <c r="I17286" t="s">
        <v>21076</v>
      </c>
      <c r="J17286" t="s">
        <v>378</v>
      </c>
      <c r="K17286">
        <v>15381</v>
      </c>
      <c r="L17286">
        <v>1440868798</v>
      </c>
    </row>
    <row r="17287" spans="1:12" x14ac:dyDescent="0.45">
      <c r="A17287" t="str">
        <f t="shared" si="270"/>
        <v>Palangkaraya, Kalimantan Tengah, Indonesia</v>
      </c>
      <c r="B17287" t="s">
        <v>21077</v>
      </c>
      <c r="C17287" t="s">
        <v>21077</v>
      </c>
      <c r="D17287">
        <v>-2.21</v>
      </c>
      <c r="E17287">
        <v>113.92</v>
      </c>
      <c r="F17287" t="s">
        <v>1763</v>
      </c>
      <c r="G17287" t="s">
        <v>1764</v>
      </c>
      <c r="H17287" t="s">
        <v>1765</v>
      </c>
      <c r="I17287" t="s">
        <v>15392</v>
      </c>
      <c r="J17287" t="s">
        <v>378</v>
      </c>
      <c r="K17287">
        <v>249434</v>
      </c>
      <c r="L17287">
        <v>1360268553</v>
      </c>
    </row>
    <row r="17288" spans="1:12" x14ac:dyDescent="0.45">
      <c r="A17288" t="str">
        <f t="shared" si="270"/>
        <v>Palapye, Central, Botswana</v>
      </c>
      <c r="B17288" t="s">
        <v>21078</v>
      </c>
      <c r="C17288" t="s">
        <v>21078</v>
      </c>
      <c r="D17288">
        <v>-22.55</v>
      </c>
      <c r="E17288">
        <v>27.133299999999998</v>
      </c>
      <c r="F17288" t="s">
        <v>10141</v>
      </c>
      <c r="G17288" t="s">
        <v>10142</v>
      </c>
      <c r="H17288" t="s">
        <v>10143</v>
      </c>
      <c r="I17288" t="s">
        <v>1787</v>
      </c>
      <c r="K17288">
        <v>36211</v>
      </c>
      <c r="L17288">
        <v>1072264514</v>
      </c>
    </row>
    <row r="17289" spans="1:12" x14ac:dyDescent="0.45">
      <c r="A17289" t="str">
        <f t="shared" si="270"/>
        <v>Palatine, Illinois, United States</v>
      </c>
      <c r="B17289" t="s">
        <v>21079</v>
      </c>
      <c r="C17289" t="s">
        <v>21079</v>
      </c>
      <c r="D17289">
        <v>42.118099999999998</v>
      </c>
      <c r="E17289">
        <v>-88.043000000000006</v>
      </c>
      <c r="F17289" t="s">
        <v>530</v>
      </c>
      <c r="G17289" t="s">
        <v>531</v>
      </c>
      <c r="H17289" t="s">
        <v>532</v>
      </c>
      <c r="I17289" t="s">
        <v>824</v>
      </c>
      <c r="K17289">
        <v>67482</v>
      </c>
      <c r="L17289">
        <v>1840011311</v>
      </c>
    </row>
    <row r="17290" spans="1:12" x14ac:dyDescent="0.45">
      <c r="A17290" t="str">
        <f t="shared" si="270"/>
        <v>Palatka, Florida, United States</v>
      </c>
      <c r="B17290" t="s">
        <v>21080</v>
      </c>
      <c r="C17290" t="s">
        <v>21080</v>
      </c>
      <c r="D17290">
        <v>29.6493</v>
      </c>
      <c r="E17290">
        <v>-81.670500000000004</v>
      </c>
      <c r="F17290" t="s">
        <v>530</v>
      </c>
      <c r="G17290" t="s">
        <v>531</v>
      </c>
      <c r="H17290" t="s">
        <v>532</v>
      </c>
      <c r="I17290" t="s">
        <v>1378</v>
      </c>
      <c r="K17290">
        <v>23738</v>
      </c>
      <c r="L17290">
        <v>1840015062</v>
      </c>
    </row>
    <row r="17291" spans="1:12" x14ac:dyDescent="0.45">
      <c r="A17291" t="str">
        <f t="shared" si="270"/>
        <v>Palatka, Magadanskaya Oblast’, Russia</v>
      </c>
      <c r="B17291" t="s">
        <v>21080</v>
      </c>
      <c r="C17291" t="s">
        <v>21080</v>
      </c>
      <c r="D17291">
        <v>60.1</v>
      </c>
      <c r="E17291">
        <v>150.9</v>
      </c>
      <c r="F17291" t="s">
        <v>504</v>
      </c>
      <c r="G17291" t="s">
        <v>505</v>
      </c>
      <c r="H17291" t="s">
        <v>506</v>
      </c>
      <c r="I17291" t="s">
        <v>9613</v>
      </c>
      <c r="K17291">
        <v>21452</v>
      </c>
      <c r="L17291">
        <v>1643837733</v>
      </c>
    </row>
    <row r="17292" spans="1:12" x14ac:dyDescent="0.45">
      <c r="A17292" t="str">
        <f t="shared" si="270"/>
        <v>Palau, Coahuila de Zaragoza, Mexico</v>
      </c>
      <c r="B17292" t="s">
        <v>15151</v>
      </c>
      <c r="C17292" t="s">
        <v>15151</v>
      </c>
      <c r="D17292">
        <v>27.916699999999999</v>
      </c>
      <c r="E17292">
        <v>-101.41670000000001</v>
      </c>
      <c r="F17292" t="s">
        <v>519</v>
      </c>
      <c r="G17292" t="s">
        <v>520</v>
      </c>
      <c r="H17292" t="s">
        <v>521</v>
      </c>
      <c r="I17292" t="s">
        <v>1597</v>
      </c>
      <c r="K17292">
        <v>16133</v>
      </c>
      <c r="L17292">
        <v>1484142037</v>
      </c>
    </row>
    <row r="17293" spans="1:12" x14ac:dyDescent="0.45">
      <c r="A17293" t="str">
        <f t="shared" si="270"/>
        <v>Palayan City, Nueva Ecija, Philippines</v>
      </c>
      <c r="B17293" t="s">
        <v>21081</v>
      </c>
      <c r="C17293" t="s">
        <v>21081</v>
      </c>
      <c r="D17293">
        <v>15.533300000000001</v>
      </c>
      <c r="E17293">
        <v>121.08329999999999</v>
      </c>
      <c r="F17293" t="s">
        <v>1373</v>
      </c>
      <c r="G17293" t="s">
        <v>1374</v>
      </c>
      <c r="H17293" t="s">
        <v>1375</v>
      </c>
      <c r="I17293" t="s">
        <v>5783</v>
      </c>
      <c r="J17293" t="s">
        <v>378</v>
      </c>
      <c r="K17293">
        <v>41041</v>
      </c>
      <c r="L17293">
        <v>1608192136</v>
      </c>
    </row>
    <row r="17294" spans="1:12" x14ac:dyDescent="0.45">
      <c r="A17294" t="str">
        <f t="shared" si="270"/>
        <v>Palé, Annobón, Equatorial Guinea</v>
      </c>
      <c r="B17294" t="s">
        <v>21082</v>
      </c>
      <c r="C17294" t="s">
        <v>21083</v>
      </c>
      <c r="D17294">
        <v>-1.4043000000000001</v>
      </c>
      <c r="E17294">
        <v>5.6322000000000001</v>
      </c>
      <c r="F17294" t="s">
        <v>741</v>
      </c>
      <c r="G17294" t="s">
        <v>742</v>
      </c>
      <c r="H17294" t="s">
        <v>743</v>
      </c>
      <c r="I17294" t="s">
        <v>21084</v>
      </c>
      <c r="J17294" t="s">
        <v>378</v>
      </c>
      <c r="K17294">
        <v>5008</v>
      </c>
      <c r="L17294">
        <v>1226970205</v>
      </c>
    </row>
    <row r="17295" spans="1:12" x14ac:dyDescent="0.45">
      <c r="A17295" t="str">
        <f t="shared" si="270"/>
        <v>Palembang, Sumatera Selatan, Indonesia</v>
      </c>
      <c r="B17295" t="s">
        <v>21085</v>
      </c>
      <c r="C17295" t="s">
        <v>21085</v>
      </c>
      <c r="D17295">
        <v>-2.9832999999999998</v>
      </c>
      <c r="E17295">
        <v>104.76439999999999</v>
      </c>
      <c r="F17295" t="s">
        <v>1763</v>
      </c>
      <c r="G17295" t="s">
        <v>1764</v>
      </c>
      <c r="H17295" t="s">
        <v>1765</v>
      </c>
      <c r="I17295" t="s">
        <v>15765</v>
      </c>
      <c r="J17295" t="s">
        <v>378</v>
      </c>
      <c r="K17295">
        <v>1452456</v>
      </c>
      <c r="L17295">
        <v>1360902897</v>
      </c>
    </row>
    <row r="17296" spans="1:12" x14ac:dyDescent="0.45">
      <c r="A17296" t="str">
        <f t="shared" si="270"/>
        <v>Palenga, Gulu, Uganda</v>
      </c>
      <c r="B17296" t="s">
        <v>21086</v>
      </c>
      <c r="C17296" t="s">
        <v>21086</v>
      </c>
      <c r="D17296">
        <v>2.6131000000000002</v>
      </c>
      <c r="E17296">
        <v>32.3369</v>
      </c>
      <c r="F17296" t="s">
        <v>613</v>
      </c>
      <c r="G17296" t="s">
        <v>614</v>
      </c>
      <c r="H17296" t="s">
        <v>615</v>
      </c>
      <c r="I17296" t="s">
        <v>11458</v>
      </c>
      <c r="J17296" t="s">
        <v>378</v>
      </c>
      <c r="L17296">
        <v>1800679810</v>
      </c>
    </row>
    <row r="17297" spans="1:12" x14ac:dyDescent="0.45">
      <c r="A17297" t="str">
        <f t="shared" si="270"/>
        <v>Palermo, Sicilia, Italy</v>
      </c>
      <c r="B17297" t="s">
        <v>21087</v>
      </c>
      <c r="C17297" t="s">
        <v>21087</v>
      </c>
      <c r="D17297">
        <v>38.115699999999997</v>
      </c>
      <c r="E17297">
        <v>13.3613</v>
      </c>
      <c r="F17297" t="s">
        <v>946</v>
      </c>
      <c r="G17297" t="s">
        <v>947</v>
      </c>
      <c r="H17297" t="s">
        <v>948</v>
      </c>
      <c r="I17297" t="s">
        <v>949</v>
      </c>
      <c r="J17297" t="s">
        <v>378</v>
      </c>
      <c r="K17297">
        <v>674435</v>
      </c>
      <c r="L17297">
        <v>1380428434</v>
      </c>
    </row>
    <row r="17298" spans="1:12" x14ac:dyDescent="0.45">
      <c r="A17298" t="str">
        <f t="shared" si="270"/>
        <v>Palermo, California, United States</v>
      </c>
      <c r="B17298" t="s">
        <v>21087</v>
      </c>
      <c r="C17298" t="s">
        <v>21087</v>
      </c>
      <c r="D17298">
        <v>39.4313</v>
      </c>
      <c r="E17298">
        <v>-121.52249999999999</v>
      </c>
      <c r="F17298" t="s">
        <v>530</v>
      </c>
      <c r="G17298" t="s">
        <v>531</v>
      </c>
      <c r="H17298" t="s">
        <v>532</v>
      </c>
      <c r="I17298" t="s">
        <v>754</v>
      </c>
      <c r="K17298">
        <v>5544</v>
      </c>
      <c r="L17298">
        <v>1840018777</v>
      </c>
    </row>
    <row r="17299" spans="1:12" x14ac:dyDescent="0.45">
      <c r="A17299" t="str">
        <f t="shared" si="270"/>
        <v>Palestina, São Paulo, Brazil</v>
      </c>
      <c r="B17299" t="s">
        <v>21088</v>
      </c>
      <c r="C17299" t="s">
        <v>21088</v>
      </c>
      <c r="D17299">
        <v>-20.39</v>
      </c>
      <c r="E17299">
        <v>-49.4328</v>
      </c>
      <c r="F17299" t="s">
        <v>491</v>
      </c>
      <c r="G17299" t="s">
        <v>492</v>
      </c>
      <c r="H17299" t="s">
        <v>493</v>
      </c>
      <c r="I17299" t="s">
        <v>801</v>
      </c>
      <c r="K17299">
        <v>12231</v>
      </c>
      <c r="L17299">
        <v>1076718506</v>
      </c>
    </row>
    <row r="17300" spans="1:12" x14ac:dyDescent="0.45">
      <c r="A17300" t="str">
        <f t="shared" si="270"/>
        <v>Palestine, Texas, United States</v>
      </c>
      <c r="B17300" t="s">
        <v>21089</v>
      </c>
      <c r="C17300" t="s">
        <v>21089</v>
      </c>
      <c r="D17300">
        <v>31.7544</v>
      </c>
      <c r="E17300">
        <v>-95.647099999999995</v>
      </c>
      <c r="F17300" t="s">
        <v>530</v>
      </c>
      <c r="G17300" t="s">
        <v>531</v>
      </c>
      <c r="H17300" t="s">
        <v>532</v>
      </c>
      <c r="I17300" t="s">
        <v>610</v>
      </c>
      <c r="K17300">
        <v>18243</v>
      </c>
      <c r="L17300">
        <v>1840020798</v>
      </c>
    </row>
    <row r="17301" spans="1:12" x14ac:dyDescent="0.45">
      <c r="A17301" t="str">
        <f t="shared" si="270"/>
        <v>Pālghāt, Kerala, India</v>
      </c>
      <c r="B17301" t="s">
        <v>21090</v>
      </c>
      <c r="C17301" t="s">
        <v>21091</v>
      </c>
      <c r="D17301">
        <v>10.779199999999999</v>
      </c>
      <c r="E17301">
        <v>76.654700000000005</v>
      </c>
      <c r="F17301" t="s">
        <v>626</v>
      </c>
      <c r="G17301" t="s">
        <v>627</v>
      </c>
      <c r="H17301" t="s">
        <v>628</v>
      </c>
      <c r="I17301" t="s">
        <v>1600</v>
      </c>
      <c r="K17301">
        <v>130955</v>
      </c>
      <c r="L17301">
        <v>1356115164</v>
      </c>
    </row>
    <row r="17302" spans="1:12" x14ac:dyDescent="0.45">
      <c r="A17302" t="str">
        <f t="shared" si="270"/>
        <v>Pāli, Rājasthān, India</v>
      </c>
      <c r="B17302" t="s">
        <v>21092</v>
      </c>
      <c r="C17302" t="s">
        <v>21093</v>
      </c>
      <c r="D17302">
        <v>25.772500000000001</v>
      </c>
      <c r="E17302">
        <v>73.323300000000003</v>
      </c>
      <c r="F17302" t="s">
        <v>626</v>
      </c>
      <c r="G17302" t="s">
        <v>627</v>
      </c>
      <c r="H17302" t="s">
        <v>628</v>
      </c>
      <c r="I17302" t="s">
        <v>671</v>
      </c>
      <c r="K17302">
        <v>229956</v>
      </c>
      <c r="L17302">
        <v>1356212172</v>
      </c>
    </row>
    <row r="17303" spans="1:12" x14ac:dyDescent="0.45">
      <c r="A17303" t="str">
        <f t="shared" si="270"/>
        <v>Palikir, Pohnpei, Micronesia, Federated States Of</v>
      </c>
      <c r="B17303" t="s">
        <v>21094</v>
      </c>
      <c r="C17303" t="s">
        <v>21094</v>
      </c>
      <c r="D17303">
        <v>6.9177999999999997</v>
      </c>
      <c r="E17303">
        <v>158.185</v>
      </c>
      <c r="F17303" t="s">
        <v>7427</v>
      </c>
      <c r="G17303" t="s">
        <v>7428</v>
      </c>
      <c r="H17303" t="s">
        <v>7429</v>
      </c>
      <c r="I17303" t="s">
        <v>15030</v>
      </c>
      <c r="J17303" t="s">
        <v>606</v>
      </c>
      <c r="K17303">
        <v>6227</v>
      </c>
      <c r="L17303">
        <v>1583008885</v>
      </c>
    </row>
    <row r="17304" spans="1:12" x14ac:dyDescent="0.45">
      <c r="A17304" t="str">
        <f t="shared" si="270"/>
        <v>Palisades Park, New Jersey, United States</v>
      </c>
      <c r="B17304" t="s">
        <v>21095</v>
      </c>
      <c r="C17304" t="s">
        <v>21095</v>
      </c>
      <c r="D17304">
        <v>40.847200000000001</v>
      </c>
      <c r="E17304">
        <v>-73.996700000000004</v>
      </c>
      <c r="F17304" t="s">
        <v>530</v>
      </c>
      <c r="G17304" t="s">
        <v>531</v>
      </c>
      <c r="H17304" t="s">
        <v>532</v>
      </c>
      <c r="I17304" t="s">
        <v>587</v>
      </c>
      <c r="K17304">
        <v>20715</v>
      </c>
      <c r="L17304">
        <v>1840000915</v>
      </c>
    </row>
    <row r="17305" spans="1:12" x14ac:dyDescent="0.45">
      <c r="A17305" t="str">
        <f t="shared" si="270"/>
        <v>Pallasovka, Volgogradskaya Oblast’, Russia</v>
      </c>
      <c r="B17305" t="s">
        <v>21096</v>
      </c>
      <c r="C17305" t="s">
        <v>21096</v>
      </c>
      <c r="D17305">
        <v>50.05</v>
      </c>
      <c r="E17305">
        <v>46.883299999999998</v>
      </c>
      <c r="F17305" t="s">
        <v>504</v>
      </c>
      <c r="G17305" t="s">
        <v>505</v>
      </c>
      <c r="H17305" t="s">
        <v>506</v>
      </c>
      <c r="I17305" t="s">
        <v>8777</v>
      </c>
      <c r="K17305">
        <v>14940</v>
      </c>
      <c r="L17305">
        <v>1643361305</v>
      </c>
    </row>
    <row r="17306" spans="1:12" x14ac:dyDescent="0.45">
      <c r="A17306" t="str">
        <f t="shared" si="270"/>
        <v>Pallisa, Pallisa, Uganda</v>
      </c>
      <c r="B17306" t="s">
        <v>5704</v>
      </c>
      <c r="C17306" t="s">
        <v>5704</v>
      </c>
      <c r="D17306">
        <v>1.145</v>
      </c>
      <c r="E17306">
        <v>33.709400000000002</v>
      </c>
      <c r="F17306" t="s">
        <v>613</v>
      </c>
      <c r="G17306" t="s">
        <v>614</v>
      </c>
      <c r="H17306" t="s">
        <v>615</v>
      </c>
      <c r="I17306" t="s">
        <v>5704</v>
      </c>
      <c r="J17306" t="s">
        <v>378</v>
      </c>
      <c r="K17306">
        <v>30745</v>
      </c>
      <c r="L17306">
        <v>1800214906</v>
      </c>
    </row>
    <row r="17307" spans="1:12" x14ac:dyDescent="0.45">
      <c r="A17307" t="str">
        <f t="shared" si="270"/>
        <v>Palm Bay, Florida, United States</v>
      </c>
      <c r="B17307" t="s">
        <v>21097</v>
      </c>
      <c r="C17307" t="s">
        <v>21097</v>
      </c>
      <c r="D17307">
        <v>27.954999999999998</v>
      </c>
      <c r="E17307">
        <v>-80.662700000000001</v>
      </c>
      <c r="F17307" t="s">
        <v>530</v>
      </c>
      <c r="G17307" t="s">
        <v>531</v>
      </c>
      <c r="H17307" t="s">
        <v>532</v>
      </c>
      <c r="I17307" t="s">
        <v>1378</v>
      </c>
      <c r="K17307">
        <v>507002</v>
      </c>
      <c r="L17307">
        <v>1840015094</v>
      </c>
    </row>
    <row r="17308" spans="1:12" x14ac:dyDescent="0.45">
      <c r="A17308" t="str">
        <f t="shared" si="270"/>
        <v>Palm Beach, Florida, United States</v>
      </c>
      <c r="B17308" t="s">
        <v>21098</v>
      </c>
      <c r="C17308" t="s">
        <v>21098</v>
      </c>
      <c r="D17308">
        <v>26.693200000000001</v>
      </c>
      <c r="E17308">
        <v>-80.040599999999998</v>
      </c>
      <c r="F17308" t="s">
        <v>530</v>
      </c>
      <c r="G17308" t="s">
        <v>531</v>
      </c>
      <c r="H17308" t="s">
        <v>532</v>
      </c>
      <c r="I17308" t="s">
        <v>1378</v>
      </c>
      <c r="K17308">
        <v>8816</v>
      </c>
      <c r="L17308">
        <v>1840017267</v>
      </c>
    </row>
    <row r="17309" spans="1:12" x14ac:dyDescent="0.45">
      <c r="A17309" t="str">
        <f t="shared" si="270"/>
        <v>Palm Beach Gardens, Florida, United States</v>
      </c>
      <c r="B17309" t="s">
        <v>21099</v>
      </c>
      <c r="C17309" t="s">
        <v>21099</v>
      </c>
      <c r="D17309">
        <v>26.846599999999999</v>
      </c>
      <c r="E17309">
        <v>-80.167900000000003</v>
      </c>
      <c r="F17309" t="s">
        <v>530</v>
      </c>
      <c r="G17309" t="s">
        <v>531</v>
      </c>
      <c r="H17309" t="s">
        <v>532</v>
      </c>
      <c r="I17309" t="s">
        <v>1378</v>
      </c>
      <c r="K17309">
        <v>57704</v>
      </c>
      <c r="L17309">
        <v>1840015125</v>
      </c>
    </row>
    <row r="17310" spans="1:12" x14ac:dyDescent="0.45">
      <c r="A17310" t="str">
        <f t="shared" si="270"/>
        <v>Palm City, Florida, United States</v>
      </c>
      <c r="B17310" t="s">
        <v>21100</v>
      </c>
      <c r="C17310" t="s">
        <v>21100</v>
      </c>
      <c r="D17310">
        <v>27.1736</v>
      </c>
      <c r="E17310">
        <v>-80.286100000000005</v>
      </c>
      <c r="F17310" t="s">
        <v>530</v>
      </c>
      <c r="G17310" t="s">
        <v>531</v>
      </c>
      <c r="H17310" t="s">
        <v>532</v>
      </c>
      <c r="I17310" t="s">
        <v>1378</v>
      </c>
      <c r="K17310">
        <v>25225</v>
      </c>
      <c r="L17310">
        <v>1840014192</v>
      </c>
    </row>
    <row r="17311" spans="1:12" x14ac:dyDescent="0.45">
      <c r="A17311" t="str">
        <f t="shared" si="270"/>
        <v>Palm Coast, Florida, United States</v>
      </c>
      <c r="B17311" t="s">
        <v>21101</v>
      </c>
      <c r="C17311" t="s">
        <v>21101</v>
      </c>
      <c r="D17311">
        <v>29.539200000000001</v>
      </c>
      <c r="E17311">
        <v>-81.245999999999995</v>
      </c>
      <c r="F17311" t="s">
        <v>530</v>
      </c>
      <c r="G17311" t="s">
        <v>531</v>
      </c>
      <c r="H17311" t="s">
        <v>532</v>
      </c>
      <c r="I17311" t="s">
        <v>1378</v>
      </c>
      <c r="K17311">
        <v>417007</v>
      </c>
      <c r="L17311">
        <v>1840015064</v>
      </c>
    </row>
    <row r="17312" spans="1:12" x14ac:dyDescent="0.45">
      <c r="A17312" t="str">
        <f t="shared" si="270"/>
        <v>Palm Desert, California, United States</v>
      </c>
      <c r="B17312" t="s">
        <v>21102</v>
      </c>
      <c r="C17312" t="s">
        <v>21102</v>
      </c>
      <c r="D17312">
        <v>33.7378</v>
      </c>
      <c r="E17312">
        <v>-116.3695</v>
      </c>
      <c r="F17312" t="s">
        <v>530</v>
      </c>
      <c r="G17312" t="s">
        <v>531</v>
      </c>
      <c r="H17312" t="s">
        <v>532</v>
      </c>
      <c r="I17312" t="s">
        <v>754</v>
      </c>
      <c r="K17312">
        <v>53275</v>
      </c>
      <c r="L17312">
        <v>1840020555</v>
      </c>
    </row>
    <row r="17313" spans="1:12" x14ac:dyDescent="0.45">
      <c r="A17313" t="str">
        <f t="shared" si="270"/>
        <v>Palm Harbor, Florida, United States</v>
      </c>
      <c r="B17313" t="s">
        <v>21103</v>
      </c>
      <c r="C17313" t="s">
        <v>21103</v>
      </c>
      <c r="D17313">
        <v>28.084700000000002</v>
      </c>
      <c r="E17313">
        <v>-82.748099999999994</v>
      </c>
      <c r="F17313" t="s">
        <v>530</v>
      </c>
      <c r="G17313" t="s">
        <v>531</v>
      </c>
      <c r="H17313" t="s">
        <v>532</v>
      </c>
      <c r="I17313" t="s">
        <v>1378</v>
      </c>
      <c r="K17313">
        <v>61995</v>
      </c>
      <c r="L17313">
        <v>1840014143</v>
      </c>
    </row>
    <row r="17314" spans="1:12" x14ac:dyDescent="0.45">
      <c r="A17314" t="str">
        <f t="shared" si="270"/>
        <v>Palm River-Clair Mel, Florida, United States</v>
      </c>
      <c r="B17314" t="s">
        <v>21104</v>
      </c>
      <c r="C17314" t="s">
        <v>21104</v>
      </c>
      <c r="D17314">
        <v>27.9239</v>
      </c>
      <c r="E17314">
        <v>-82.379099999999994</v>
      </c>
      <c r="F17314" t="s">
        <v>530</v>
      </c>
      <c r="G17314" t="s">
        <v>531</v>
      </c>
      <c r="H17314" t="s">
        <v>532</v>
      </c>
      <c r="I17314" t="s">
        <v>1378</v>
      </c>
      <c r="K17314">
        <v>23627</v>
      </c>
      <c r="L17314">
        <v>1840073873</v>
      </c>
    </row>
    <row r="17315" spans="1:12" x14ac:dyDescent="0.45">
      <c r="A17315" t="str">
        <f t="shared" si="270"/>
        <v>Palm Springs, Florida, United States</v>
      </c>
      <c r="B17315" t="s">
        <v>21105</v>
      </c>
      <c r="C17315" t="s">
        <v>21105</v>
      </c>
      <c r="D17315">
        <v>26.634899999999998</v>
      </c>
      <c r="E17315">
        <v>-80.096800000000002</v>
      </c>
      <c r="F17315" t="s">
        <v>530</v>
      </c>
      <c r="G17315" t="s">
        <v>531</v>
      </c>
      <c r="H17315" t="s">
        <v>532</v>
      </c>
      <c r="I17315" t="s">
        <v>1378</v>
      </c>
      <c r="K17315">
        <v>25216</v>
      </c>
      <c r="L17315">
        <v>1840018308</v>
      </c>
    </row>
    <row r="17316" spans="1:12" x14ac:dyDescent="0.45">
      <c r="A17316" t="str">
        <f t="shared" si="270"/>
        <v>Palm Springs, California, United States</v>
      </c>
      <c r="B17316" t="s">
        <v>21105</v>
      </c>
      <c r="C17316" t="s">
        <v>21105</v>
      </c>
      <c r="D17316">
        <v>33.801699999999997</v>
      </c>
      <c r="E17316">
        <v>-116.5382</v>
      </c>
      <c r="F17316" t="s">
        <v>530</v>
      </c>
      <c r="G17316" t="s">
        <v>531</v>
      </c>
      <c r="H17316" t="s">
        <v>532</v>
      </c>
      <c r="I17316" t="s">
        <v>754</v>
      </c>
      <c r="K17316">
        <v>48518</v>
      </c>
      <c r="L17316">
        <v>1840020556</v>
      </c>
    </row>
    <row r="17317" spans="1:12" x14ac:dyDescent="0.45">
      <c r="A17317" t="str">
        <f t="shared" si="270"/>
        <v>Palm Springs North, Florida, United States</v>
      </c>
      <c r="B17317" t="s">
        <v>21106</v>
      </c>
      <c r="C17317" t="s">
        <v>21106</v>
      </c>
      <c r="D17317">
        <v>25.935099999999998</v>
      </c>
      <c r="E17317">
        <v>-80.3339</v>
      </c>
      <c r="F17317" t="s">
        <v>530</v>
      </c>
      <c r="G17317" t="s">
        <v>531</v>
      </c>
      <c r="H17317" t="s">
        <v>532</v>
      </c>
      <c r="I17317" t="s">
        <v>1378</v>
      </c>
      <c r="K17317">
        <v>5515</v>
      </c>
      <c r="L17317">
        <v>1840047821</v>
      </c>
    </row>
    <row r="17318" spans="1:12" x14ac:dyDescent="0.45">
      <c r="A17318" t="str">
        <f t="shared" si="270"/>
        <v>Palm Tree, New York, United States</v>
      </c>
      <c r="B17318" t="s">
        <v>21107</v>
      </c>
      <c r="C17318" t="s">
        <v>21107</v>
      </c>
      <c r="D17318">
        <v>41.341099999999997</v>
      </c>
      <c r="E17318">
        <v>-74.166700000000006</v>
      </c>
      <c r="F17318" t="s">
        <v>530</v>
      </c>
      <c r="G17318" t="s">
        <v>531</v>
      </c>
      <c r="H17318" t="s">
        <v>532</v>
      </c>
      <c r="I17318" t="s">
        <v>803</v>
      </c>
      <c r="K17318">
        <v>23744</v>
      </c>
      <c r="L17318">
        <v>1840141656</v>
      </c>
    </row>
    <row r="17319" spans="1:12" x14ac:dyDescent="0.45">
      <c r="A17319" t="str">
        <f t="shared" si="270"/>
        <v>Palm Valley, Florida, United States</v>
      </c>
      <c r="B17319" t="s">
        <v>21108</v>
      </c>
      <c r="C17319" t="s">
        <v>21108</v>
      </c>
      <c r="D17319">
        <v>30.2011</v>
      </c>
      <c r="E17319">
        <v>-81.394900000000007</v>
      </c>
      <c r="F17319" t="s">
        <v>530</v>
      </c>
      <c r="G17319" t="s">
        <v>531</v>
      </c>
      <c r="H17319" t="s">
        <v>532</v>
      </c>
      <c r="I17319" t="s">
        <v>1378</v>
      </c>
      <c r="K17319">
        <v>21562</v>
      </c>
      <c r="L17319">
        <v>1840013971</v>
      </c>
    </row>
    <row r="17320" spans="1:12" x14ac:dyDescent="0.45">
      <c r="A17320" t="str">
        <f t="shared" si="270"/>
        <v>Palma, Balearic Islands, Spain</v>
      </c>
      <c r="B17320" t="s">
        <v>21109</v>
      </c>
      <c r="C17320" t="s">
        <v>21109</v>
      </c>
      <c r="D17320">
        <v>39.566699999999997</v>
      </c>
      <c r="E17320">
        <v>2.6497000000000002</v>
      </c>
      <c r="F17320" t="s">
        <v>436</v>
      </c>
      <c r="G17320" t="s">
        <v>437</v>
      </c>
      <c r="H17320" t="s">
        <v>438</v>
      </c>
      <c r="I17320" t="s">
        <v>12791</v>
      </c>
      <c r="J17320" t="s">
        <v>378</v>
      </c>
      <c r="K17320">
        <v>416065</v>
      </c>
      <c r="L17320">
        <v>1724728111</v>
      </c>
    </row>
    <row r="17321" spans="1:12" x14ac:dyDescent="0.45">
      <c r="A17321" t="str">
        <f t="shared" si="270"/>
        <v>Palma Soriano, Santiago de Cuba, Cuba</v>
      </c>
      <c r="B17321" t="s">
        <v>21110</v>
      </c>
      <c r="C17321" t="s">
        <v>21110</v>
      </c>
      <c r="D17321">
        <v>20.213899999999999</v>
      </c>
      <c r="E17321">
        <v>-75.991900000000001</v>
      </c>
      <c r="F17321" t="s">
        <v>658</v>
      </c>
      <c r="G17321" t="s">
        <v>659</v>
      </c>
      <c r="H17321" t="s">
        <v>660</v>
      </c>
      <c r="I17321" t="s">
        <v>21111</v>
      </c>
      <c r="J17321" t="s">
        <v>366</v>
      </c>
      <c r="K17321">
        <v>76500</v>
      </c>
      <c r="L17321">
        <v>1192323011</v>
      </c>
    </row>
    <row r="17322" spans="1:12" x14ac:dyDescent="0.45">
      <c r="A17322" t="str">
        <f t="shared" si="270"/>
        <v>Palmaner, Andhra Pradesh, India</v>
      </c>
      <c r="B17322" t="s">
        <v>21112</v>
      </c>
      <c r="C17322" t="s">
        <v>21112</v>
      </c>
      <c r="D17322">
        <v>13.2</v>
      </c>
      <c r="E17322">
        <v>78.75</v>
      </c>
      <c r="F17322" t="s">
        <v>626</v>
      </c>
      <c r="G17322" t="s">
        <v>627</v>
      </c>
      <c r="H17322" t="s">
        <v>628</v>
      </c>
      <c r="I17322" t="s">
        <v>816</v>
      </c>
      <c r="K17322">
        <v>54035</v>
      </c>
      <c r="L17322">
        <v>1356813856</v>
      </c>
    </row>
    <row r="17323" spans="1:12" x14ac:dyDescent="0.45">
      <c r="A17323" t="str">
        <f t="shared" si="270"/>
        <v>Palmares Paulista, São Paulo, Brazil</v>
      </c>
      <c r="B17323" t="s">
        <v>21113</v>
      </c>
      <c r="C17323" t="s">
        <v>21113</v>
      </c>
      <c r="D17323">
        <v>-21.082799999999999</v>
      </c>
      <c r="E17323">
        <v>-48.800800000000002</v>
      </c>
      <c r="F17323" t="s">
        <v>491</v>
      </c>
      <c r="G17323" t="s">
        <v>492</v>
      </c>
      <c r="H17323" t="s">
        <v>493</v>
      </c>
      <c r="I17323" t="s">
        <v>801</v>
      </c>
      <c r="K17323">
        <v>12336</v>
      </c>
      <c r="L17323">
        <v>1076440891</v>
      </c>
    </row>
    <row r="17324" spans="1:12" x14ac:dyDescent="0.45">
      <c r="A17324" t="str">
        <f t="shared" si="270"/>
        <v>Palmas, Tocantins, Brazil</v>
      </c>
      <c r="B17324" t="s">
        <v>21114</v>
      </c>
      <c r="C17324" t="s">
        <v>21114</v>
      </c>
      <c r="D17324">
        <v>-10.2128</v>
      </c>
      <c r="E17324">
        <v>-48.360300000000002</v>
      </c>
      <c r="F17324" t="s">
        <v>491</v>
      </c>
      <c r="G17324" t="s">
        <v>492</v>
      </c>
      <c r="H17324" t="s">
        <v>493</v>
      </c>
      <c r="I17324" t="s">
        <v>1751</v>
      </c>
      <c r="J17324" t="s">
        <v>378</v>
      </c>
      <c r="K17324">
        <v>272726</v>
      </c>
      <c r="L17324">
        <v>1076052802</v>
      </c>
    </row>
    <row r="17325" spans="1:12" x14ac:dyDescent="0.45">
      <c r="A17325" t="str">
        <f t="shared" si="270"/>
        <v>Palmas, Paraná, Brazil</v>
      </c>
      <c r="B17325" t="s">
        <v>21114</v>
      </c>
      <c r="C17325" t="s">
        <v>21114</v>
      </c>
      <c r="D17325">
        <v>-26.484200000000001</v>
      </c>
      <c r="E17325">
        <v>-51.990600000000001</v>
      </c>
      <c r="F17325" t="s">
        <v>491</v>
      </c>
      <c r="G17325" t="s">
        <v>492</v>
      </c>
      <c r="H17325" t="s">
        <v>493</v>
      </c>
      <c r="I17325" t="s">
        <v>2206</v>
      </c>
      <c r="K17325">
        <v>39150</v>
      </c>
      <c r="L17325">
        <v>1076528204</v>
      </c>
    </row>
    <row r="17326" spans="1:12" x14ac:dyDescent="0.45">
      <c r="A17326" t="str">
        <f t="shared" si="270"/>
        <v>Palmdale, California, United States</v>
      </c>
      <c r="B17326" t="s">
        <v>21115</v>
      </c>
      <c r="C17326" t="s">
        <v>21115</v>
      </c>
      <c r="D17326">
        <v>34.5944</v>
      </c>
      <c r="E17326">
        <v>-118.1057</v>
      </c>
      <c r="F17326" t="s">
        <v>530</v>
      </c>
      <c r="G17326" t="s">
        <v>531</v>
      </c>
      <c r="H17326" t="s">
        <v>532</v>
      </c>
      <c r="I17326" t="s">
        <v>754</v>
      </c>
      <c r="K17326">
        <v>155079</v>
      </c>
      <c r="L17326">
        <v>1840020502</v>
      </c>
    </row>
    <row r="17327" spans="1:12" x14ac:dyDescent="0.45">
      <c r="A17327" t="str">
        <f t="shared" si="270"/>
        <v>Palmeira d’Oeste, São Paulo, Brazil</v>
      </c>
      <c r="B17327" t="s">
        <v>21116</v>
      </c>
      <c r="C17327" t="s">
        <v>21117</v>
      </c>
      <c r="D17327">
        <v>-20.415800000000001</v>
      </c>
      <c r="E17327">
        <v>-50.761899999999997</v>
      </c>
      <c r="F17327" t="s">
        <v>491</v>
      </c>
      <c r="G17327" t="s">
        <v>492</v>
      </c>
      <c r="H17327" t="s">
        <v>493</v>
      </c>
      <c r="I17327" t="s">
        <v>801</v>
      </c>
      <c r="K17327">
        <v>9596</v>
      </c>
      <c r="L17327">
        <v>1076247939</v>
      </c>
    </row>
    <row r="17328" spans="1:12" x14ac:dyDescent="0.45">
      <c r="A17328" t="str">
        <f t="shared" si="270"/>
        <v>Palmeira dos Índios, Alagoas, Brazil</v>
      </c>
      <c r="B17328" t="s">
        <v>21118</v>
      </c>
      <c r="C17328" t="s">
        <v>21119</v>
      </c>
      <c r="D17328">
        <v>-9.4166000000000007</v>
      </c>
      <c r="E17328">
        <v>-36.616599999999998</v>
      </c>
      <c r="F17328" t="s">
        <v>491</v>
      </c>
      <c r="G17328" t="s">
        <v>492</v>
      </c>
      <c r="H17328" t="s">
        <v>493</v>
      </c>
      <c r="I17328" t="s">
        <v>2284</v>
      </c>
      <c r="K17328">
        <v>41095</v>
      </c>
      <c r="L17328">
        <v>1076723276</v>
      </c>
    </row>
    <row r="17329" spans="1:12" x14ac:dyDescent="0.45">
      <c r="A17329" t="str">
        <f t="shared" si="270"/>
        <v>Palmela, Setúbal, Portugal</v>
      </c>
      <c r="B17329" t="s">
        <v>21120</v>
      </c>
      <c r="C17329" t="s">
        <v>21120</v>
      </c>
      <c r="D17329">
        <v>38.566699999999997</v>
      </c>
      <c r="E17329">
        <v>-8.9</v>
      </c>
      <c r="F17329" t="s">
        <v>967</v>
      </c>
      <c r="G17329" t="s">
        <v>968</v>
      </c>
      <c r="H17329" t="s">
        <v>969</v>
      </c>
      <c r="I17329" t="s">
        <v>1457</v>
      </c>
      <c r="J17329" t="s">
        <v>366</v>
      </c>
      <c r="K17329">
        <v>62831</v>
      </c>
      <c r="L17329">
        <v>1620934052</v>
      </c>
    </row>
    <row r="17330" spans="1:12" x14ac:dyDescent="0.45">
      <c r="A17330" t="str">
        <f t="shared" si="270"/>
        <v>Palmer, Pennsylvania, United States</v>
      </c>
      <c r="B17330" t="s">
        <v>21121</v>
      </c>
      <c r="C17330" t="s">
        <v>21121</v>
      </c>
      <c r="D17330">
        <v>40.700699999999998</v>
      </c>
      <c r="E17330">
        <v>-75.262799999999999</v>
      </c>
      <c r="F17330" t="s">
        <v>530</v>
      </c>
      <c r="G17330" t="s">
        <v>531</v>
      </c>
      <c r="H17330" t="s">
        <v>532</v>
      </c>
      <c r="I17330" t="s">
        <v>620</v>
      </c>
      <c r="K17330">
        <v>21272</v>
      </c>
      <c r="L17330">
        <v>1840149341</v>
      </c>
    </row>
    <row r="17331" spans="1:12" x14ac:dyDescent="0.45">
      <c r="A17331" t="str">
        <f t="shared" si="270"/>
        <v>Palmer, Massachusetts, United States</v>
      </c>
      <c r="B17331" t="s">
        <v>21121</v>
      </c>
      <c r="C17331" t="s">
        <v>21121</v>
      </c>
      <c r="D17331">
        <v>42.188800000000001</v>
      </c>
      <c r="E17331">
        <v>-72.311199999999999</v>
      </c>
      <c r="F17331" t="s">
        <v>530</v>
      </c>
      <c r="G17331" t="s">
        <v>531</v>
      </c>
      <c r="H17331" t="s">
        <v>532</v>
      </c>
      <c r="I17331" t="s">
        <v>621</v>
      </c>
      <c r="K17331">
        <v>12232</v>
      </c>
      <c r="L17331">
        <v>1840132584</v>
      </c>
    </row>
    <row r="17332" spans="1:12" x14ac:dyDescent="0.45">
      <c r="A17332" t="str">
        <f t="shared" si="270"/>
        <v>Palmer, Alaska, United States</v>
      </c>
      <c r="B17332" t="s">
        <v>21121</v>
      </c>
      <c r="C17332" t="s">
        <v>21121</v>
      </c>
      <c r="D17332">
        <v>61.597099999999998</v>
      </c>
      <c r="E17332">
        <v>-149.1147</v>
      </c>
      <c r="F17332" t="s">
        <v>530</v>
      </c>
      <c r="G17332" t="s">
        <v>531</v>
      </c>
      <c r="H17332" t="s">
        <v>532</v>
      </c>
      <c r="I17332" t="s">
        <v>1947</v>
      </c>
      <c r="K17332">
        <v>7456</v>
      </c>
      <c r="L17332">
        <v>1840023379</v>
      </c>
    </row>
    <row r="17333" spans="1:12" x14ac:dyDescent="0.45">
      <c r="A17333" t="str">
        <f t="shared" si="270"/>
        <v>Palmers Green, Enfield, United Kingdom</v>
      </c>
      <c r="B17333" t="s">
        <v>21122</v>
      </c>
      <c r="C17333" t="s">
        <v>21122</v>
      </c>
      <c r="D17333">
        <v>51.617800000000003</v>
      </c>
      <c r="E17333">
        <v>-0.10920000000000001</v>
      </c>
      <c r="F17333" t="s">
        <v>536</v>
      </c>
      <c r="G17333" t="s">
        <v>537</v>
      </c>
      <c r="H17333" t="s">
        <v>538</v>
      </c>
      <c r="I17333" t="s">
        <v>9136</v>
      </c>
      <c r="K17333">
        <v>15162</v>
      </c>
      <c r="L17333">
        <v>1826526694</v>
      </c>
    </row>
    <row r="17334" spans="1:12" x14ac:dyDescent="0.45">
      <c r="A17334" t="str">
        <f t="shared" si="270"/>
        <v>Palmerston North, Manawatu-Wanganui, New Zealand</v>
      </c>
      <c r="B17334" t="s">
        <v>21123</v>
      </c>
      <c r="C17334" t="s">
        <v>21123</v>
      </c>
      <c r="D17334">
        <v>-40.354900000000001</v>
      </c>
      <c r="E17334">
        <v>175.6095</v>
      </c>
      <c r="F17334" t="s">
        <v>1518</v>
      </c>
      <c r="G17334" t="s">
        <v>1519</v>
      </c>
      <c r="H17334" t="s">
        <v>1520</v>
      </c>
      <c r="I17334" t="s">
        <v>9796</v>
      </c>
      <c r="J17334" t="s">
        <v>378</v>
      </c>
      <c r="K17334">
        <v>80300</v>
      </c>
      <c r="L17334">
        <v>1554138183</v>
      </c>
    </row>
    <row r="17335" spans="1:12" x14ac:dyDescent="0.45">
      <c r="A17335" t="str">
        <f t="shared" si="270"/>
        <v>Palmerton, Pennsylvania, United States</v>
      </c>
      <c r="B17335" t="s">
        <v>21124</v>
      </c>
      <c r="C17335" t="s">
        <v>21124</v>
      </c>
      <c r="D17335">
        <v>40.802300000000002</v>
      </c>
      <c r="E17335">
        <v>-75.616</v>
      </c>
      <c r="F17335" t="s">
        <v>530</v>
      </c>
      <c r="G17335" t="s">
        <v>531</v>
      </c>
      <c r="H17335" t="s">
        <v>532</v>
      </c>
      <c r="I17335" t="s">
        <v>620</v>
      </c>
      <c r="K17335">
        <v>5336</v>
      </c>
      <c r="L17335">
        <v>1840003564</v>
      </c>
    </row>
    <row r="17336" spans="1:12" x14ac:dyDescent="0.45">
      <c r="A17336" t="str">
        <f t="shared" si="270"/>
        <v>Palmetto, Florida, United States</v>
      </c>
      <c r="B17336" t="s">
        <v>21125</v>
      </c>
      <c r="C17336" t="s">
        <v>21125</v>
      </c>
      <c r="D17336">
        <v>27.525099999999998</v>
      </c>
      <c r="E17336">
        <v>-82.575000000000003</v>
      </c>
      <c r="F17336" t="s">
        <v>530</v>
      </c>
      <c r="G17336" t="s">
        <v>531</v>
      </c>
      <c r="H17336" t="s">
        <v>532</v>
      </c>
      <c r="I17336" t="s">
        <v>1378</v>
      </c>
      <c r="K17336">
        <v>13748</v>
      </c>
      <c r="L17336">
        <v>1840015116</v>
      </c>
    </row>
    <row r="17337" spans="1:12" x14ac:dyDescent="0.45">
      <c r="A17337" t="str">
        <f t="shared" si="270"/>
        <v>Palmetto Bay, Florida, United States</v>
      </c>
      <c r="B17337" t="s">
        <v>21126</v>
      </c>
      <c r="C17337" t="s">
        <v>21126</v>
      </c>
      <c r="D17337">
        <v>25.622</v>
      </c>
      <c r="E17337">
        <v>-80.322100000000006</v>
      </c>
      <c r="F17337" t="s">
        <v>530</v>
      </c>
      <c r="G17337" t="s">
        <v>531</v>
      </c>
      <c r="H17337" t="s">
        <v>532</v>
      </c>
      <c r="I17337" t="s">
        <v>1378</v>
      </c>
      <c r="K17337">
        <v>24523</v>
      </c>
      <c r="L17337">
        <v>1840018335</v>
      </c>
    </row>
    <row r="17338" spans="1:12" x14ac:dyDescent="0.45">
      <c r="A17338" t="str">
        <f t="shared" si="270"/>
        <v>Palmetto Estates, Florida, United States</v>
      </c>
      <c r="B17338" t="s">
        <v>21127</v>
      </c>
      <c r="C17338" t="s">
        <v>21127</v>
      </c>
      <c r="D17338">
        <v>25.621099999999998</v>
      </c>
      <c r="E17338">
        <v>-80.361599999999996</v>
      </c>
      <c r="F17338" t="s">
        <v>530</v>
      </c>
      <c r="G17338" t="s">
        <v>531</v>
      </c>
      <c r="H17338" t="s">
        <v>532</v>
      </c>
      <c r="I17338" t="s">
        <v>1378</v>
      </c>
      <c r="K17338">
        <v>15970</v>
      </c>
      <c r="L17338">
        <v>1840029063</v>
      </c>
    </row>
    <row r="17339" spans="1:12" x14ac:dyDescent="0.45">
      <c r="A17339" t="str">
        <f t="shared" si="270"/>
        <v>Palmital, São Paulo, Brazil</v>
      </c>
      <c r="B17339" t="s">
        <v>21128</v>
      </c>
      <c r="C17339" t="s">
        <v>21128</v>
      </c>
      <c r="D17339">
        <v>-22.788900000000002</v>
      </c>
      <c r="E17339">
        <v>-50.217500000000001</v>
      </c>
      <c r="F17339" t="s">
        <v>491</v>
      </c>
      <c r="G17339" t="s">
        <v>492</v>
      </c>
      <c r="H17339" t="s">
        <v>493</v>
      </c>
      <c r="I17339" t="s">
        <v>801</v>
      </c>
      <c r="K17339">
        <v>22094</v>
      </c>
      <c r="L17339">
        <v>1076414022</v>
      </c>
    </row>
    <row r="17340" spans="1:12" x14ac:dyDescent="0.45">
      <c r="A17340" t="str">
        <f t="shared" si="270"/>
        <v>Palmview, Texas, United States</v>
      </c>
      <c r="B17340" t="s">
        <v>21129</v>
      </c>
      <c r="C17340" t="s">
        <v>21129</v>
      </c>
      <c r="D17340">
        <v>26.2303</v>
      </c>
      <c r="E17340">
        <v>-98.379099999999994</v>
      </c>
      <c r="F17340" t="s">
        <v>530</v>
      </c>
      <c r="G17340" t="s">
        <v>531</v>
      </c>
      <c r="H17340" t="s">
        <v>532</v>
      </c>
      <c r="I17340" t="s">
        <v>610</v>
      </c>
      <c r="K17340">
        <v>5774</v>
      </c>
      <c r="L17340">
        <v>1840021028</v>
      </c>
    </row>
    <row r="17341" spans="1:12" x14ac:dyDescent="0.45">
      <c r="A17341" t="str">
        <f t="shared" si="270"/>
        <v>Palmview South, Texas, United States</v>
      </c>
      <c r="B17341" t="s">
        <v>21130</v>
      </c>
      <c r="C17341" t="s">
        <v>21130</v>
      </c>
      <c r="D17341">
        <v>26.2164</v>
      </c>
      <c r="E17341">
        <v>-98.378</v>
      </c>
      <c r="F17341" t="s">
        <v>530</v>
      </c>
      <c r="G17341" t="s">
        <v>531</v>
      </c>
      <c r="H17341" t="s">
        <v>532</v>
      </c>
      <c r="I17341" t="s">
        <v>610</v>
      </c>
      <c r="K17341">
        <v>5352</v>
      </c>
      <c r="L17341">
        <v>1840073265</v>
      </c>
    </row>
    <row r="17342" spans="1:12" x14ac:dyDescent="0.45">
      <c r="A17342" t="str">
        <f t="shared" si="270"/>
        <v>Palmwoods, Queensland, Australia</v>
      </c>
      <c r="B17342" t="s">
        <v>21131</v>
      </c>
      <c r="C17342" t="s">
        <v>21131</v>
      </c>
      <c r="D17342">
        <v>-26.688300000000002</v>
      </c>
      <c r="E17342">
        <v>152.9597</v>
      </c>
      <c r="F17342" t="s">
        <v>830</v>
      </c>
      <c r="G17342" t="s">
        <v>831</v>
      </c>
      <c r="H17342" t="s">
        <v>832</v>
      </c>
      <c r="I17342" t="s">
        <v>1959</v>
      </c>
      <c r="K17342">
        <v>5676</v>
      </c>
      <c r="L17342">
        <v>1036016511</v>
      </c>
    </row>
    <row r="17343" spans="1:12" x14ac:dyDescent="0.45">
      <c r="A17343" t="str">
        <f t="shared" si="270"/>
        <v>Palmyra, New York, United States</v>
      </c>
      <c r="B17343" t="s">
        <v>21132</v>
      </c>
      <c r="C17343" t="s">
        <v>21132</v>
      </c>
      <c r="D17343">
        <v>43.083399999999997</v>
      </c>
      <c r="E17343">
        <v>-77.191699999999997</v>
      </c>
      <c r="F17343" t="s">
        <v>530</v>
      </c>
      <c r="G17343" t="s">
        <v>531</v>
      </c>
      <c r="H17343" t="s">
        <v>532</v>
      </c>
      <c r="I17343" t="s">
        <v>803</v>
      </c>
      <c r="K17343">
        <v>7646</v>
      </c>
      <c r="L17343">
        <v>1840004293</v>
      </c>
    </row>
    <row r="17344" spans="1:12" x14ac:dyDescent="0.45">
      <c r="A17344" t="str">
        <f t="shared" si="270"/>
        <v>Palmyra, Pennsylvania, United States</v>
      </c>
      <c r="B17344" t="s">
        <v>21132</v>
      </c>
      <c r="C17344" t="s">
        <v>21132</v>
      </c>
      <c r="D17344">
        <v>40.31</v>
      </c>
      <c r="E17344">
        <v>-76.594499999999996</v>
      </c>
      <c r="F17344" t="s">
        <v>530</v>
      </c>
      <c r="G17344" t="s">
        <v>531</v>
      </c>
      <c r="H17344" t="s">
        <v>532</v>
      </c>
      <c r="I17344" t="s">
        <v>620</v>
      </c>
      <c r="K17344">
        <v>7587</v>
      </c>
      <c r="L17344">
        <v>1840001350</v>
      </c>
    </row>
    <row r="17345" spans="1:12" x14ac:dyDescent="0.45">
      <c r="A17345" t="str">
        <f t="shared" si="270"/>
        <v>Palmyra, New Jersey, United States</v>
      </c>
      <c r="B17345" t="s">
        <v>21132</v>
      </c>
      <c r="C17345" t="s">
        <v>21132</v>
      </c>
      <c r="D17345">
        <v>40.002499999999998</v>
      </c>
      <c r="E17345">
        <v>-75.036000000000001</v>
      </c>
      <c r="F17345" t="s">
        <v>530</v>
      </c>
      <c r="G17345" t="s">
        <v>531</v>
      </c>
      <c r="H17345" t="s">
        <v>532</v>
      </c>
      <c r="I17345" t="s">
        <v>587</v>
      </c>
      <c r="K17345">
        <v>7140</v>
      </c>
      <c r="L17345">
        <v>1840001479</v>
      </c>
    </row>
    <row r="17346" spans="1:12" x14ac:dyDescent="0.45">
      <c r="A17346" t="str">
        <f t="shared" si="270"/>
        <v>Palo Alto, Aguascalientes, Mexico</v>
      </c>
      <c r="B17346" t="s">
        <v>21133</v>
      </c>
      <c r="C17346" t="s">
        <v>21133</v>
      </c>
      <c r="D17346">
        <v>21.916699999999999</v>
      </c>
      <c r="E17346">
        <v>-101.9667</v>
      </c>
      <c r="F17346" t="s">
        <v>519</v>
      </c>
      <c r="G17346" t="s">
        <v>520</v>
      </c>
      <c r="H17346" t="s">
        <v>521</v>
      </c>
      <c r="I17346" t="s">
        <v>975</v>
      </c>
      <c r="J17346" t="s">
        <v>366</v>
      </c>
      <c r="K17346">
        <v>5399</v>
      </c>
      <c r="L17346">
        <v>1484615349</v>
      </c>
    </row>
    <row r="17347" spans="1:12" x14ac:dyDescent="0.45">
      <c r="A17347" t="str">
        <f t="shared" ref="A17347:A17410" si="271">CONCATENATE(B17347,", ",I17347,", ",F17347)</f>
        <v>Palo Alto, California, United States</v>
      </c>
      <c r="B17347" t="s">
        <v>21133</v>
      </c>
      <c r="C17347" t="s">
        <v>21133</v>
      </c>
      <c r="D17347">
        <v>37.391300000000001</v>
      </c>
      <c r="E17347">
        <v>-122.1468</v>
      </c>
      <c r="F17347" t="s">
        <v>530</v>
      </c>
      <c r="G17347" t="s">
        <v>531</v>
      </c>
      <c r="H17347" t="s">
        <v>532</v>
      </c>
      <c r="I17347" t="s">
        <v>754</v>
      </c>
      <c r="K17347">
        <v>65364</v>
      </c>
      <c r="L17347">
        <v>1840020333</v>
      </c>
    </row>
    <row r="17348" spans="1:12" x14ac:dyDescent="0.45">
      <c r="A17348" t="str">
        <f t="shared" si="271"/>
        <v>Palo Negro, Aragua, Venezuela</v>
      </c>
      <c r="B17348" t="s">
        <v>21134</v>
      </c>
      <c r="C17348" t="s">
        <v>21134</v>
      </c>
      <c r="D17348">
        <v>10.16</v>
      </c>
      <c r="E17348">
        <v>-67.558199999999999</v>
      </c>
      <c r="F17348" t="s">
        <v>702</v>
      </c>
      <c r="G17348" t="s">
        <v>703</v>
      </c>
      <c r="H17348" t="s">
        <v>704</v>
      </c>
      <c r="I17348" t="s">
        <v>5847</v>
      </c>
      <c r="J17348" t="s">
        <v>366</v>
      </c>
      <c r="K17348">
        <v>153706</v>
      </c>
      <c r="L17348">
        <v>1862061949</v>
      </c>
    </row>
    <row r="17349" spans="1:12" x14ac:dyDescent="0.45">
      <c r="A17349" t="str">
        <f t="shared" si="271"/>
        <v>Paloma Creek South, Texas, United States</v>
      </c>
      <c r="B17349" t="s">
        <v>21135</v>
      </c>
      <c r="C17349" t="s">
        <v>21135</v>
      </c>
      <c r="D17349">
        <v>33.21</v>
      </c>
      <c r="E17349">
        <v>-96.932699999999997</v>
      </c>
      <c r="F17349" t="s">
        <v>530</v>
      </c>
      <c r="G17349" t="s">
        <v>531</v>
      </c>
      <c r="H17349" t="s">
        <v>532</v>
      </c>
      <c r="I17349" t="s">
        <v>610</v>
      </c>
      <c r="K17349">
        <v>6624</v>
      </c>
      <c r="L17349">
        <v>1840041381</v>
      </c>
    </row>
    <row r="17350" spans="1:12" x14ac:dyDescent="0.45">
      <c r="A17350" t="str">
        <f t="shared" si="271"/>
        <v>Pāloncha, Telangana, India</v>
      </c>
      <c r="B17350" t="s">
        <v>21136</v>
      </c>
      <c r="C17350" t="s">
        <v>21137</v>
      </c>
      <c r="D17350">
        <v>17.581499999999998</v>
      </c>
      <c r="E17350">
        <v>80.676500000000004</v>
      </c>
      <c r="F17350" t="s">
        <v>626</v>
      </c>
      <c r="G17350" t="s">
        <v>627</v>
      </c>
      <c r="H17350" t="s">
        <v>628</v>
      </c>
      <c r="I17350" t="s">
        <v>853</v>
      </c>
      <c r="K17350">
        <v>80199</v>
      </c>
      <c r="L17350">
        <v>1356171257</v>
      </c>
    </row>
    <row r="17351" spans="1:12" x14ac:dyDescent="0.45">
      <c r="A17351" t="str">
        <f t="shared" si="271"/>
        <v>Palopo, Sulawesi Selatan, Indonesia</v>
      </c>
      <c r="B17351" t="s">
        <v>21138</v>
      </c>
      <c r="C17351" t="s">
        <v>21138</v>
      </c>
      <c r="D17351">
        <v>-3</v>
      </c>
      <c r="E17351">
        <v>120.2</v>
      </c>
      <c r="F17351" t="s">
        <v>1763</v>
      </c>
      <c r="G17351" t="s">
        <v>1764</v>
      </c>
      <c r="H17351" t="s">
        <v>1765</v>
      </c>
      <c r="I17351" t="s">
        <v>17198</v>
      </c>
      <c r="K17351">
        <v>180130</v>
      </c>
      <c r="L17351">
        <v>1360740288</v>
      </c>
    </row>
    <row r="17352" spans="1:12" x14ac:dyDescent="0.45">
      <c r="A17352" t="str">
        <f t="shared" si="271"/>
        <v>Palos de la Frontera, Andalusia, Spain</v>
      </c>
      <c r="B17352" t="s">
        <v>21139</v>
      </c>
      <c r="C17352" t="s">
        <v>21139</v>
      </c>
      <c r="D17352">
        <v>37.227800000000002</v>
      </c>
      <c r="E17352">
        <v>-6.8932000000000002</v>
      </c>
      <c r="F17352" t="s">
        <v>436</v>
      </c>
      <c r="G17352" t="s">
        <v>437</v>
      </c>
      <c r="H17352" t="s">
        <v>438</v>
      </c>
      <c r="I17352" t="s">
        <v>1546</v>
      </c>
      <c r="K17352">
        <v>11289</v>
      </c>
      <c r="L17352">
        <v>1724003384</v>
      </c>
    </row>
    <row r="17353" spans="1:12" x14ac:dyDescent="0.45">
      <c r="A17353" t="str">
        <f t="shared" si="271"/>
        <v>Palos Heights, Illinois, United States</v>
      </c>
      <c r="B17353" t="s">
        <v>21140</v>
      </c>
      <c r="C17353" t="s">
        <v>21140</v>
      </c>
      <c r="D17353">
        <v>41.663699999999999</v>
      </c>
      <c r="E17353">
        <v>-87.795900000000003</v>
      </c>
      <c r="F17353" t="s">
        <v>530</v>
      </c>
      <c r="G17353" t="s">
        <v>531</v>
      </c>
      <c r="H17353" t="s">
        <v>532</v>
      </c>
      <c r="I17353" t="s">
        <v>824</v>
      </c>
      <c r="K17353">
        <v>12520</v>
      </c>
      <c r="L17353">
        <v>1840009181</v>
      </c>
    </row>
    <row r="17354" spans="1:12" x14ac:dyDescent="0.45">
      <c r="A17354" t="str">
        <f t="shared" si="271"/>
        <v>Palos Hills, Illinois, United States</v>
      </c>
      <c r="B17354" t="s">
        <v>21141</v>
      </c>
      <c r="C17354" t="s">
        <v>21141</v>
      </c>
      <c r="D17354">
        <v>41.698599999999999</v>
      </c>
      <c r="E17354">
        <v>-87.826599999999999</v>
      </c>
      <c r="F17354" t="s">
        <v>530</v>
      </c>
      <c r="G17354" t="s">
        <v>531</v>
      </c>
      <c r="H17354" t="s">
        <v>532</v>
      </c>
      <c r="I17354" t="s">
        <v>824</v>
      </c>
      <c r="K17354">
        <v>17060</v>
      </c>
      <c r="L17354">
        <v>1840009182</v>
      </c>
    </row>
    <row r="17355" spans="1:12" x14ac:dyDescent="0.45">
      <c r="A17355" t="str">
        <f t="shared" si="271"/>
        <v>Palos Verdes Estates, California, United States</v>
      </c>
      <c r="B17355" t="s">
        <v>21142</v>
      </c>
      <c r="C17355" t="s">
        <v>21142</v>
      </c>
      <c r="D17355">
        <v>33.787100000000002</v>
      </c>
      <c r="E17355">
        <v>-118.3976</v>
      </c>
      <c r="F17355" t="s">
        <v>530</v>
      </c>
      <c r="G17355" t="s">
        <v>531</v>
      </c>
      <c r="H17355" t="s">
        <v>532</v>
      </c>
      <c r="I17355" t="s">
        <v>754</v>
      </c>
      <c r="K17355">
        <v>13273</v>
      </c>
      <c r="L17355">
        <v>1840020503</v>
      </c>
    </row>
    <row r="17356" spans="1:12" x14ac:dyDescent="0.45">
      <c r="A17356" t="str">
        <f t="shared" si="271"/>
        <v>Pālpā, Lumbinī, Nepal</v>
      </c>
      <c r="B17356" t="s">
        <v>21143</v>
      </c>
      <c r="C17356" t="s">
        <v>21144</v>
      </c>
      <c r="D17356">
        <v>27.866700000000002</v>
      </c>
      <c r="E17356">
        <v>83.55</v>
      </c>
      <c r="F17356" t="s">
        <v>3108</v>
      </c>
      <c r="G17356" t="s">
        <v>3109</v>
      </c>
      <c r="H17356" t="s">
        <v>3110</v>
      </c>
      <c r="I17356" t="s">
        <v>4354</v>
      </c>
      <c r="K17356">
        <v>29095</v>
      </c>
      <c r="L17356">
        <v>1524400922</v>
      </c>
    </row>
    <row r="17357" spans="1:12" x14ac:dyDescent="0.45">
      <c r="A17357" t="str">
        <f t="shared" si="271"/>
        <v>Palu, Sulawesi Tengah, Indonesia</v>
      </c>
      <c r="B17357" t="s">
        <v>21145</v>
      </c>
      <c r="C17357" t="s">
        <v>21145</v>
      </c>
      <c r="D17357">
        <v>-0.89500000000000002</v>
      </c>
      <c r="E17357">
        <v>119.85939999999999</v>
      </c>
      <c r="F17357" t="s">
        <v>1763</v>
      </c>
      <c r="G17357" t="s">
        <v>1764</v>
      </c>
      <c r="H17357" t="s">
        <v>1765</v>
      </c>
      <c r="I17357" t="s">
        <v>16928</v>
      </c>
      <c r="J17357" t="s">
        <v>378</v>
      </c>
      <c r="K17357">
        <v>359350</v>
      </c>
      <c r="L17357">
        <v>1360518272</v>
      </c>
    </row>
    <row r="17358" spans="1:12" x14ac:dyDescent="0.45">
      <c r="A17358" t="str">
        <f t="shared" si="271"/>
        <v>Pāmidi, Andhra Pradesh, India</v>
      </c>
      <c r="B17358" t="s">
        <v>21146</v>
      </c>
      <c r="C17358" t="s">
        <v>21147</v>
      </c>
      <c r="D17358">
        <v>14.95</v>
      </c>
      <c r="E17358">
        <v>77.583299999999994</v>
      </c>
      <c r="F17358" t="s">
        <v>626</v>
      </c>
      <c r="G17358" t="s">
        <v>627</v>
      </c>
      <c r="H17358" t="s">
        <v>628</v>
      </c>
      <c r="I17358" t="s">
        <v>816</v>
      </c>
      <c r="K17358">
        <v>26886</v>
      </c>
      <c r="L17358">
        <v>1356151467</v>
      </c>
    </row>
    <row r="17359" spans="1:12" x14ac:dyDescent="0.45">
      <c r="A17359" t="str">
        <f t="shared" si="271"/>
        <v>Pampa, Texas, United States</v>
      </c>
      <c r="B17359" t="s">
        <v>21148</v>
      </c>
      <c r="C17359" t="s">
        <v>21148</v>
      </c>
      <c r="D17359">
        <v>35.547899999999998</v>
      </c>
      <c r="E17359">
        <v>-100.96510000000001</v>
      </c>
      <c r="F17359" t="s">
        <v>530</v>
      </c>
      <c r="G17359" t="s">
        <v>531</v>
      </c>
      <c r="H17359" t="s">
        <v>532</v>
      </c>
      <c r="I17359" t="s">
        <v>610</v>
      </c>
      <c r="K17359">
        <v>17230</v>
      </c>
      <c r="L17359">
        <v>1840022939</v>
      </c>
    </row>
    <row r="17360" spans="1:12" x14ac:dyDescent="0.45">
      <c r="A17360" t="str">
        <f t="shared" si="271"/>
        <v>Pampa del Infierno, Chaco, Argentina</v>
      </c>
      <c r="B17360" t="s">
        <v>21149</v>
      </c>
      <c r="C17360" t="s">
        <v>21149</v>
      </c>
      <c r="D17360">
        <v>-26.5167</v>
      </c>
      <c r="E17360">
        <v>-61.166699999999999</v>
      </c>
      <c r="F17360" t="s">
        <v>651</v>
      </c>
      <c r="G17360" t="s">
        <v>652</v>
      </c>
      <c r="H17360" t="s">
        <v>653</v>
      </c>
      <c r="I17360" t="s">
        <v>6270</v>
      </c>
      <c r="J17360" t="s">
        <v>366</v>
      </c>
      <c r="K17360">
        <v>2921</v>
      </c>
      <c r="L17360">
        <v>1032896072</v>
      </c>
    </row>
    <row r="17361" spans="1:12" x14ac:dyDescent="0.45">
      <c r="A17361" t="str">
        <f t="shared" si="271"/>
        <v>Pamplona, Navarre, Spain</v>
      </c>
      <c r="B17361" t="s">
        <v>21150</v>
      </c>
      <c r="C17361" t="s">
        <v>21150</v>
      </c>
      <c r="D17361">
        <v>42.816699999999997</v>
      </c>
      <c r="E17361">
        <v>-1.65</v>
      </c>
      <c r="F17361" t="s">
        <v>436</v>
      </c>
      <c r="G17361" t="s">
        <v>437</v>
      </c>
      <c r="H17361" t="s">
        <v>438</v>
      </c>
      <c r="I17361" t="s">
        <v>7131</v>
      </c>
      <c r="J17361" t="s">
        <v>378</v>
      </c>
      <c r="K17361">
        <v>201653</v>
      </c>
      <c r="L17361">
        <v>1724483329</v>
      </c>
    </row>
    <row r="17362" spans="1:12" x14ac:dyDescent="0.45">
      <c r="A17362" t="str">
        <f t="shared" si="271"/>
        <v>Pamplona, Norte de Santander, Colombia</v>
      </c>
      <c r="B17362" t="s">
        <v>21150</v>
      </c>
      <c r="C17362" t="s">
        <v>21150</v>
      </c>
      <c r="D17362">
        <v>7.3903999999999996</v>
      </c>
      <c r="E17362">
        <v>-72.66</v>
      </c>
      <c r="F17362" t="s">
        <v>2294</v>
      </c>
      <c r="G17362" t="s">
        <v>2295</v>
      </c>
      <c r="H17362" t="s">
        <v>2296</v>
      </c>
      <c r="I17362" t="s">
        <v>7837</v>
      </c>
      <c r="J17362" t="s">
        <v>366</v>
      </c>
      <c r="K17362">
        <v>53587</v>
      </c>
      <c r="L17362">
        <v>1170275020</v>
      </c>
    </row>
    <row r="17363" spans="1:12" x14ac:dyDescent="0.45">
      <c r="A17363" t="str">
        <f t="shared" si="271"/>
        <v>Pan de Azúcar, Maldonado, Uruguay</v>
      </c>
      <c r="B17363" t="s">
        <v>21151</v>
      </c>
      <c r="C17363" t="s">
        <v>21152</v>
      </c>
      <c r="D17363">
        <v>-34.799999999999997</v>
      </c>
      <c r="E17363">
        <v>-55.216700000000003</v>
      </c>
      <c r="F17363" t="s">
        <v>1033</v>
      </c>
      <c r="G17363" t="s">
        <v>1034</v>
      </c>
      <c r="H17363" t="s">
        <v>1035</v>
      </c>
      <c r="I17363" t="s">
        <v>1036</v>
      </c>
      <c r="K17363">
        <v>6597</v>
      </c>
      <c r="L17363">
        <v>1858825191</v>
      </c>
    </row>
    <row r="17364" spans="1:12" x14ac:dyDescent="0.45">
      <c r="A17364" t="str">
        <f t="shared" si="271"/>
        <v>Pana, Illinois, United States</v>
      </c>
      <c r="B17364" t="s">
        <v>21153</v>
      </c>
      <c r="C17364" t="s">
        <v>21153</v>
      </c>
      <c r="D17364">
        <v>39.382800000000003</v>
      </c>
      <c r="E17364">
        <v>-89.0642</v>
      </c>
      <c r="F17364" t="s">
        <v>530</v>
      </c>
      <c r="G17364" t="s">
        <v>531</v>
      </c>
      <c r="H17364" t="s">
        <v>532</v>
      </c>
      <c r="I17364" t="s">
        <v>824</v>
      </c>
      <c r="K17364">
        <v>5463</v>
      </c>
      <c r="L17364">
        <v>1840009548</v>
      </c>
    </row>
    <row r="17365" spans="1:12" x14ac:dyDescent="0.45">
      <c r="A17365" t="str">
        <f t="shared" si="271"/>
        <v>Panabá, Yucatán, Mexico</v>
      </c>
      <c r="B17365" t="s">
        <v>21154</v>
      </c>
      <c r="C17365" t="s">
        <v>21155</v>
      </c>
      <c r="D17365">
        <v>21.296399999999998</v>
      </c>
      <c r="E17365">
        <v>-88.270600000000002</v>
      </c>
      <c r="F17365" t="s">
        <v>519</v>
      </c>
      <c r="G17365" t="s">
        <v>520</v>
      </c>
      <c r="H17365" t="s">
        <v>521</v>
      </c>
      <c r="I17365" t="s">
        <v>694</v>
      </c>
      <c r="J17365" t="s">
        <v>366</v>
      </c>
      <c r="K17365">
        <v>5232</v>
      </c>
      <c r="L17365">
        <v>1484205103</v>
      </c>
    </row>
    <row r="17366" spans="1:12" x14ac:dyDescent="0.45">
      <c r="A17366" t="str">
        <f t="shared" si="271"/>
        <v>Panabo, Davao del Norte, Philippines</v>
      </c>
      <c r="B17366" t="s">
        <v>21156</v>
      </c>
      <c r="C17366" t="s">
        <v>21156</v>
      </c>
      <c r="D17366">
        <v>7.3</v>
      </c>
      <c r="E17366">
        <v>125.6833</v>
      </c>
      <c r="F17366" t="s">
        <v>1373</v>
      </c>
      <c r="G17366" t="s">
        <v>1374</v>
      </c>
      <c r="H17366" t="s">
        <v>1375</v>
      </c>
      <c r="I17366" t="s">
        <v>17128</v>
      </c>
      <c r="K17366">
        <v>184599</v>
      </c>
      <c r="L17366">
        <v>1608577408</v>
      </c>
    </row>
    <row r="17367" spans="1:12" x14ac:dyDescent="0.45">
      <c r="A17367" t="str">
        <f t="shared" si="271"/>
        <v>Panagyurishte, Pazardzhik, Bulgaria</v>
      </c>
      <c r="B17367" t="s">
        <v>21157</v>
      </c>
      <c r="C17367" t="s">
        <v>21157</v>
      </c>
      <c r="D17367">
        <v>42.5047</v>
      </c>
      <c r="E17367">
        <v>24.1892</v>
      </c>
      <c r="F17367" t="s">
        <v>1175</v>
      </c>
      <c r="G17367" t="s">
        <v>1176</v>
      </c>
      <c r="H17367" t="s">
        <v>1177</v>
      </c>
      <c r="I17367" t="s">
        <v>21158</v>
      </c>
      <c r="J17367" t="s">
        <v>366</v>
      </c>
      <c r="K17367">
        <v>18350</v>
      </c>
      <c r="L17367">
        <v>1100223841</v>
      </c>
    </row>
    <row r="17368" spans="1:12" x14ac:dyDescent="0.45">
      <c r="A17368" t="str">
        <f t="shared" si="271"/>
        <v>Panajachel, Sololá, Guatemala</v>
      </c>
      <c r="B17368" t="s">
        <v>21159</v>
      </c>
      <c r="C17368" t="s">
        <v>21159</v>
      </c>
      <c r="D17368">
        <v>14.7361</v>
      </c>
      <c r="E17368">
        <v>-91.155799999999999</v>
      </c>
      <c r="F17368" t="s">
        <v>2123</v>
      </c>
      <c r="G17368" t="s">
        <v>2124</v>
      </c>
      <c r="H17368" t="s">
        <v>2125</v>
      </c>
      <c r="I17368" t="s">
        <v>21160</v>
      </c>
      <c r="J17368" t="s">
        <v>366</v>
      </c>
      <c r="K17368">
        <v>11142</v>
      </c>
      <c r="L17368">
        <v>1320143050</v>
      </c>
    </row>
    <row r="17369" spans="1:12" x14ac:dyDescent="0.45">
      <c r="A17369" t="str">
        <f t="shared" si="271"/>
        <v>Panaji, Goa, India</v>
      </c>
      <c r="B17369" t="s">
        <v>21161</v>
      </c>
      <c r="C17369" t="s">
        <v>21161</v>
      </c>
      <c r="D17369">
        <v>15.48</v>
      </c>
      <c r="E17369">
        <v>73.83</v>
      </c>
      <c r="F17369" t="s">
        <v>626</v>
      </c>
      <c r="G17369" t="s">
        <v>627</v>
      </c>
      <c r="H17369" t="s">
        <v>628</v>
      </c>
      <c r="I17369" t="s">
        <v>7897</v>
      </c>
      <c r="J17369" t="s">
        <v>378</v>
      </c>
      <c r="K17369">
        <v>40017</v>
      </c>
      <c r="L17369">
        <v>1356909212</v>
      </c>
    </row>
    <row r="17370" spans="1:12" x14ac:dyDescent="0.45">
      <c r="A17370" t="str">
        <f t="shared" si="271"/>
        <v>Panama City, Panamá, Panama</v>
      </c>
      <c r="B17370" t="s">
        <v>21162</v>
      </c>
      <c r="C17370" t="s">
        <v>21162</v>
      </c>
      <c r="D17370">
        <v>9</v>
      </c>
      <c r="E17370">
        <v>-79.5</v>
      </c>
      <c r="F17370" t="s">
        <v>1629</v>
      </c>
      <c r="G17370" t="s">
        <v>1630</v>
      </c>
      <c r="H17370" t="s">
        <v>1631</v>
      </c>
      <c r="I17370" t="s">
        <v>3237</v>
      </c>
      <c r="J17370" t="s">
        <v>606</v>
      </c>
      <c r="K17370">
        <v>880691</v>
      </c>
      <c r="L17370">
        <v>1591672475</v>
      </c>
    </row>
    <row r="17371" spans="1:12" x14ac:dyDescent="0.45">
      <c r="A17371" t="str">
        <f t="shared" si="271"/>
        <v>Panama City, Florida, United States</v>
      </c>
      <c r="B17371" t="s">
        <v>21162</v>
      </c>
      <c r="C17371" t="s">
        <v>21162</v>
      </c>
      <c r="D17371">
        <v>30.1995</v>
      </c>
      <c r="E17371">
        <v>-85.600399999999993</v>
      </c>
      <c r="F17371" t="s">
        <v>530</v>
      </c>
      <c r="G17371" t="s">
        <v>531</v>
      </c>
      <c r="H17371" t="s">
        <v>532</v>
      </c>
      <c r="I17371" t="s">
        <v>1378</v>
      </c>
      <c r="K17371">
        <v>136133</v>
      </c>
      <c r="L17371">
        <v>1840015034</v>
      </c>
    </row>
    <row r="17372" spans="1:12" x14ac:dyDescent="0.45">
      <c r="A17372" t="str">
        <f t="shared" si="271"/>
        <v>Panama City Beach, Florida, United States</v>
      </c>
      <c r="B17372" t="s">
        <v>21163</v>
      </c>
      <c r="C17372" t="s">
        <v>21163</v>
      </c>
      <c r="D17372">
        <v>30.236899999999999</v>
      </c>
      <c r="E17372">
        <v>-85.877499999999998</v>
      </c>
      <c r="F17372" t="s">
        <v>530</v>
      </c>
      <c r="G17372" t="s">
        <v>531</v>
      </c>
      <c r="H17372" t="s">
        <v>532</v>
      </c>
      <c r="I17372" t="s">
        <v>1378</v>
      </c>
      <c r="K17372">
        <v>12583</v>
      </c>
      <c r="L17372">
        <v>1840015035</v>
      </c>
    </row>
    <row r="17373" spans="1:12" x14ac:dyDescent="0.45">
      <c r="A17373" t="str">
        <f t="shared" si="271"/>
        <v>Panauti̇̄, Bāgmatī, Nepal</v>
      </c>
      <c r="B17373" t="s">
        <v>21164</v>
      </c>
      <c r="C17373" t="s">
        <v>21165</v>
      </c>
      <c r="D17373">
        <v>27.583300000000001</v>
      </c>
      <c r="E17373">
        <v>85.5167</v>
      </c>
      <c r="F17373" t="s">
        <v>3108</v>
      </c>
      <c r="G17373" t="s">
        <v>3109</v>
      </c>
      <c r="H17373" t="s">
        <v>3110</v>
      </c>
      <c r="I17373" t="s">
        <v>4418</v>
      </c>
      <c r="K17373">
        <v>27358</v>
      </c>
      <c r="L17373">
        <v>1524203755</v>
      </c>
    </row>
    <row r="17374" spans="1:12" x14ac:dyDescent="0.45">
      <c r="A17374" t="str">
        <f t="shared" si="271"/>
        <v>Pančevo, Pančevo, Serbia</v>
      </c>
      <c r="B17374" t="s">
        <v>21166</v>
      </c>
      <c r="C17374" t="s">
        <v>21167</v>
      </c>
      <c r="D17374">
        <v>44.873899999999999</v>
      </c>
      <c r="E17374">
        <v>20.651900000000001</v>
      </c>
      <c r="F17374" t="s">
        <v>795</v>
      </c>
      <c r="G17374" t="s">
        <v>796</v>
      </c>
      <c r="H17374" t="s">
        <v>797</v>
      </c>
      <c r="I17374" t="s">
        <v>21166</v>
      </c>
      <c r="J17374" t="s">
        <v>378</v>
      </c>
      <c r="K17374">
        <v>76203</v>
      </c>
      <c r="L17374">
        <v>1688356974</v>
      </c>
    </row>
    <row r="17375" spans="1:12" x14ac:dyDescent="0.45">
      <c r="A17375" t="str">
        <f t="shared" si="271"/>
        <v>Pānchgani, Mahārāshtra, India</v>
      </c>
      <c r="B17375" t="s">
        <v>21168</v>
      </c>
      <c r="C17375" t="s">
        <v>21169</v>
      </c>
      <c r="D17375">
        <v>17.920000000000002</v>
      </c>
      <c r="E17375">
        <v>73.819999999999993</v>
      </c>
      <c r="F17375" t="s">
        <v>626</v>
      </c>
      <c r="G17375" t="s">
        <v>627</v>
      </c>
      <c r="H17375" t="s">
        <v>628</v>
      </c>
      <c r="I17375" t="s">
        <v>993</v>
      </c>
      <c r="K17375">
        <v>13280</v>
      </c>
      <c r="L17375">
        <v>1356363420</v>
      </c>
    </row>
    <row r="17376" spans="1:12" x14ac:dyDescent="0.45">
      <c r="A17376" t="str">
        <f t="shared" si="271"/>
        <v>Panciu, Vrancea, Romania</v>
      </c>
      <c r="B17376" t="s">
        <v>21170</v>
      </c>
      <c r="C17376" t="s">
        <v>21170</v>
      </c>
      <c r="D17376">
        <v>45.91</v>
      </c>
      <c r="E17376">
        <v>27.09</v>
      </c>
      <c r="F17376" t="s">
        <v>665</v>
      </c>
      <c r="G17376" t="s">
        <v>666</v>
      </c>
      <c r="H17376" t="s">
        <v>667</v>
      </c>
      <c r="I17376" t="s">
        <v>9976</v>
      </c>
      <c r="K17376">
        <v>7664</v>
      </c>
      <c r="L17376">
        <v>1642583883</v>
      </c>
    </row>
    <row r="17377" spans="1:12" x14ac:dyDescent="0.45">
      <c r="A17377" t="str">
        <f t="shared" si="271"/>
        <v>Pâncota, Arad, Romania</v>
      </c>
      <c r="B17377" t="s">
        <v>21171</v>
      </c>
      <c r="C17377" t="s">
        <v>21172</v>
      </c>
      <c r="D17377">
        <v>46.322499999999998</v>
      </c>
      <c r="E17377">
        <v>21.686900000000001</v>
      </c>
      <c r="F17377" t="s">
        <v>665</v>
      </c>
      <c r="G17377" t="s">
        <v>666</v>
      </c>
      <c r="H17377" t="s">
        <v>667</v>
      </c>
      <c r="I17377" t="s">
        <v>2253</v>
      </c>
      <c r="K17377">
        <v>6946</v>
      </c>
      <c r="L17377">
        <v>1642271257</v>
      </c>
    </row>
    <row r="17378" spans="1:12" x14ac:dyDescent="0.45">
      <c r="A17378" t="str">
        <f t="shared" si="271"/>
        <v>Panda, Inhambane, Mozambique</v>
      </c>
      <c r="B17378" t="s">
        <v>21173</v>
      </c>
      <c r="C17378" t="s">
        <v>21173</v>
      </c>
      <c r="D17378">
        <v>-24.062899999999999</v>
      </c>
      <c r="E17378">
        <v>34.7303</v>
      </c>
      <c r="F17378" t="s">
        <v>2135</v>
      </c>
      <c r="G17378" t="s">
        <v>2136</v>
      </c>
      <c r="H17378" t="s">
        <v>2137</v>
      </c>
      <c r="I17378" t="s">
        <v>13026</v>
      </c>
      <c r="K17378">
        <v>602</v>
      </c>
      <c r="L17378">
        <v>1508574997</v>
      </c>
    </row>
    <row r="17379" spans="1:12" x14ac:dyDescent="0.45">
      <c r="A17379" t="str">
        <f t="shared" si="271"/>
        <v>Pando, Canelones, Uruguay</v>
      </c>
      <c r="B17379" t="s">
        <v>7334</v>
      </c>
      <c r="C17379" t="s">
        <v>7334</v>
      </c>
      <c r="D17379">
        <v>-34.716700000000003</v>
      </c>
      <c r="E17379">
        <v>-55.958300000000001</v>
      </c>
      <c r="F17379" t="s">
        <v>1033</v>
      </c>
      <c r="G17379" t="s">
        <v>1034</v>
      </c>
      <c r="H17379" t="s">
        <v>1035</v>
      </c>
      <c r="I17379" t="s">
        <v>2690</v>
      </c>
      <c r="K17379">
        <v>25949</v>
      </c>
      <c r="L17379">
        <v>1858276269</v>
      </c>
    </row>
    <row r="17380" spans="1:12" x14ac:dyDescent="0.45">
      <c r="A17380" t="str">
        <f t="shared" si="271"/>
        <v>Panevėžys, Panevėžio Miestas, Lithuania</v>
      </c>
      <c r="B17380" t="s">
        <v>21174</v>
      </c>
      <c r="C17380" t="s">
        <v>21175</v>
      </c>
      <c r="D17380">
        <v>55.725000000000001</v>
      </c>
      <c r="E17380">
        <v>24.363900000000001</v>
      </c>
      <c r="F17380" t="s">
        <v>1155</v>
      </c>
      <c r="G17380" t="s">
        <v>1156</v>
      </c>
      <c r="H17380" t="s">
        <v>1157</v>
      </c>
      <c r="I17380" t="s">
        <v>21176</v>
      </c>
      <c r="J17380" t="s">
        <v>378</v>
      </c>
      <c r="K17380">
        <v>91054</v>
      </c>
      <c r="L17380">
        <v>1440120065</v>
      </c>
    </row>
    <row r="17381" spans="1:12" x14ac:dyDescent="0.45">
      <c r="A17381" t="str">
        <f t="shared" si="271"/>
        <v>Pangkalpinang, Kepulauan Bangka Belitung, Indonesia</v>
      </c>
      <c r="B17381" t="s">
        <v>21177</v>
      </c>
      <c r="C17381" t="s">
        <v>21177</v>
      </c>
      <c r="D17381">
        <v>-2.1</v>
      </c>
      <c r="E17381">
        <v>106.1</v>
      </c>
      <c r="F17381" t="s">
        <v>1763</v>
      </c>
      <c r="G17381" t="s">
        <v>1764</v>
      </c>
      <c r="H17381" t="s">
        <v>1765</v>
      </c>
      <c r="I17381" t="s">
        <v>21178</v>
      </c>
      <c r="J17381" t="s">
        <v>378</v>
      </c>
      <c r="K17381">
        <v>125933</v>
      </c>
      <c r="L17381">
        <v>1360901919</v>
      </c>
    </row>
    <row r="17382" spans="1:12" x14ac:dyDescent="0.45">
      <c r="A17382" t="str">
        <f t="shared" si="271"/>
        <v>Panguipulli, Los Ríos, Chile</v>
      </c>
      <c r="B17382" t="s">
        <v>21179</v>
      </c>
      <c r="C17382" t="s">
        <v>21179</v>
      </c>
      <c r="D17382">
        <v>-39.6419</v>
      </c>
      <c r="E17382">
        <v>-72.333399999999997</v>
      </c>
      <c r="F17382" t="s">
        <v>1502</v>
      </c>
      <c r="G17382" t="s">
        <v>1503</v>
      </c>
      <c r="H17382" t="s">
        <v>1504</v>
      </c>
      <c r="I17382" t="s">
        <v>2908</v>
      </c>
      <c r="K17382">
        <v>11091</v>
      </c>
      <c r="L17382">
        <v>1152158717</v>
      </c>
    </row>
    <row r="17383" spans="1:12" x14ac:dyDescent="0.45">
      <c r="A17383" t="str">
        <f t="shared" si="271"/>
        <v>Pānihāti, West Bengal, India</v>
      </c>
      <c r="B17383" t="s">
        <v>21180</v>
      </c>
      <c r="C17383" t="s">
        <v>21181</v>
      </c>
      <c r="D17383">
        <v>22.69</v>
      </c>
      <c r="E17383">
        <v>88.37</v>
      </c>
      <c r="F17383" t="s">
        <v>626</v>
      </c>
      <c r="G17383" t="s">
        <v>627</v>
      </c>
      <c r="H17383" t="s">
        <v>628</v>
      </c>
      <c r="I17383" t="s">
        <v>1574</v>
      </c>
      <c r="K17383">
        <v>377347</v>
      </c>
      <c r="L17383">
        <v>1356118632</v>
      </c>
    </row>
    <row r="17384" spans="1:12" x14ac:dyDescent="0.45">
      <c r="A17384" t="str">
        <f t="shared" si="271"/>
        <v>Panindícuaro, Michoacán de Ocampo, Mexico</v>
      </c>
      <c r="B17384" t="s">
        <v>21182</v>
      </c>
      <c r="C17384" t="s">
        <v>21183</v>
      </c>
      <c r="D17384">
        <v>19.982800000000001</v>
      </c>
      <c r="E17384">
        <v>-101.7606</v>
      </c>
      <c r="F17384" t="s">
        <v>519</v>
      </c>
      <c r="G17384" t="s">
        <v>520</v>
      </c>
      <c r="H17384" t="s">
        <v>521</v>
      </c>
      <c r="I17384" t="s">
        <v>2179</v>
      </c>
      <c r="J17384" t="s">
        <v>366</v>
      </c>
      <c r="K17384">
        <v>5565</v>
      </c>
      <c r="L17384">
        <v>1484235185</v>
      </c>
    </row>
    <row r="17385" spans="1:12" x14ac:dyDescent="0.45">
      <c r="A17385" t="str">
        <f t="shared" si="271"/>
        <v>Pānīpat, Haryāna, India</v>
      </c>
      <c r="B17385" t="s">
        <v>21184</v>
      </c>
      <c r="C17385" t="s">
        <v>21185</v>
      </c>
      <c r="D17385">
        <v>29.400400000000001</v>
      </c>
      <c r="E17385">
        <v>76.97</v>
      </c>
      <c r="F17385" t="s">
        <v>626</v>
      </c>
      <c r="G17385" t="s">
        <v>627</v>
      </c>
      <c r="H17385" t="s">
        <v>628</v>
      </c>
      <c r="I17385" t="s">
        <v>1790</v>
      </c>
      <c r="K17385">
        <v>292808</v>
      </c>
      <c r="L17385">
        <v>1356526780</v>
      </c>
    </row>
    <row r="17386" spans="1:12" x14ac:dyDescent="0.45">
      <c r="A17386" t="str">
        <f t="shared" si="271"/>
        <v>Panjakent, Sughd, Tajikistan</v>
      </c>
      <c r="B17386" t="s">
        <v>21186</v>
      </c>
      <c r="C17386" t="s">
        <v>21186</v>
      </c>
      <c r="D17386">
        <v>39.503100000000003</v>
      </c>
      <c r="E17386">
        <v>67.614999999999995</v>
      </c>
      <c r="F17386" t="s">
        <v>556</v>
      </c>
      <c r="G17386" t="s">
        <v>557</v>
      </c>
      <c r="H17386" t="s">
        <v>558</v>
      </c>
      <c r="I17386" t="s">
        <v>6987</v>
      </c>
      <c r="J17386" t="s">
        <v>366</v>
      </c>
      <c r="K17386">
        <v>33000</v>
      </c>
      <c r="L17386">
        <v>1762088946</v>
      </c>
    </row>
    <row r="17387" spans="1:12" x14ac:dyDescent="0.45">
      <c r="A17387" t="str">
        <f t="shared" si="271"/>
        <v>Pannal, North Yorkshire, United Kingdom</v>
      </c>
      <c r="B17387" t="s">
        <v>21187</v>
      </c>
      <c r="C17387" t="s">
        <v>21187</v>
      </c>
      <c r="D17387">
        <v>53.960900000000002</v>
      </c>
      <c r="E17387">
        <v>-1.5362</v>
      </c>
      <c r="F17387" t="s">
        <v>536</v>
      </c>
      <c r="G17387" t="s">
        <v>537</v>
      </c>
      <c r="H17387" t="s">
        <v>538</v>
      </c>
      <c r="I17387" t="s">
        <v>4509</v>
      </c>
      <c r="K17387">
        <v>5562</v>
      </c>
      <c r="L17387">
        <v>1826649829</v>
      </c>
    </row>
    <row r="17388" spans="1:12" x14ac:dyDescent="0.45">
      <c r="A17388" t="str">
        <f t="shared" si="271"/>
        <v>Pannawonica, Western Australia, Australia</v>
      </c>
      <c r="B17388" t="s">
        <v>21188</v>
      </c>
      <c r="C17388" t="s">
        <v>21188</v>
      </c>
      <c r="D17388">
        <v>-21.633299999999998</v>
      </c>
      <c r="E17388">
        <v>116.333</v>
      </c>
      <c r="F17388" t="s">
        <v>830</v>
      </c>
      <c r="G17388" t="s">
        <v>831</v>
      </c>
      <c r="H17388" t="s">
        <v>832</v>
      </c>
      <c r="I17388" t="s">
        <v>1427</v>
      </c>
      <c r="K17388">
        <v>695</v>
      </c>
      <c r="L17388">
        <v>1036914573</v>
      </c>
    </row>
    <row r="17389" spans="1:12" x14ac:dyDescent="0.45">
      <c r="A17389" t="str">
        <f t="shared" si="271"/>
        <v>Panshi, Jilin, China</v>
      </c>
      <c r="B17389" t="s">
        <v>21189</v>
      </c>
      <c r="C17389" t="s">
        <v>21189</v>
      </c>
      <c r="D17389">
        <v>42.9392</v>
      </c>
      <c r="E17389">
        <v>126.0561</v>
      </c>
      <c r="F17389" t="s">
        <v>1039</v>
      </c>
      <c r="G17389" t="s">
        <v>1040</v>
      </c>
      <c r="H17389" t="s">
        <v>1041</v>
      </c>
      <c r="I17389" t="s">
        <v>3148</v>
      </c>
      <c r="K17389">
        <v>539804</v>
      </c>
      <c r="L17389">
        <v>1156659612</v>
      </c>
    </row>
    <row r="17390" spans="1:12" x14ac:dyDescent="0.45">
      <c r="A17390" t="str">
        <f t="shared" si="271"/>
        <v>Pantanal, Yuma, Dominican Republic</v>
      </c>
      <c r="B17390" t="s">
        <v>21190</v>
      </c>
      <c r="C17390" t="s">
        <v>21190</v>
      </c>
      <c r="D17390">
        <v>18.510300000000001</v>
      </c>
      <c r="E17390">
        <v>-68.369399999999999</v>
      </c>
      <c r="F17390" t="s">
        <v>2884</v>
      </c>
      <c r="G17390" t="s">
        <v>2885</v>
      </c>
      <c r="H17390" t="s">
        <v>2886</v>
      </c>
      <c r="I17390" t="s">
        <v>3805</v>
      </c>
      <c r="K17390">
        <v>43982</v>
      </c>
      <c r="L17390">
        <v>1214144437</v>
      </c>
    </row>
    <row r="17391" spans="1:12" x14ac:dyDescent="0.45">
      <c r="A17391" t="str">
        <f t="shared" si="271"/>
        <v>Pante Macassar, Oecussi-Ambeno, Timor-Leste</v>
      </c>
      <c r="B17391" t="s">
        <v>21191</v>
      </c>
      <c r="C17391" t="s">
        <v>21191</v>
      </c>
      <c r="D17391">
        <v>-9.1999999999999993</v>
      </c>
      <c r="E17391">
        <v>124.38330000000001</v>
      </c>
      <c r="F17391" t="s">
        <v>1044</v>
      </c>
      <c r="G17391" t="s">
        <v>1045</v>
      </c>
      <c r="H17391" t="s">
        <v>1046</v>
      </c>
      <c r="I17391" t="s">
        <v>21192</v>
      </c>
      <c r="J17391" t="s">
        <v>378</v>
      </c>
      <c r="L17391">
        <v>1626175417</v>
      </c>
    </row>
    <row r="17392" spans="1:12" x14ac:dyDescent="0.45">
      <c r="A17392" t="str">
        <f t="shared" si="271"/>
        <v>Pantelimon, Ilfov, Romania</v>
      </c>
      <c r="B17392" t="s">
        <v>21193</v>
      </c>
      <c r="C17392" t="s">
        <v>21193</v>
      </c>
      <c r="D17392">
        <v>44.452800000000003</v>
      </c>
      <c r="E17392">
        <v>26.203600000000002</v>
      </c>
      <c r="F17392" t="s">
        <v>665</v>
      </c>
      <c r="G17392" t="s">
        <v>666</v>
      </c>
      <c r="H17392" t="s">
        <v>667</v>
      </c>
      <c r="I17392" t="s">
        <v>5117</v>
      </c>
      <c r="K17392">
        <v>25596</v>
      </c>
      <c r="L17392">
        <v>1642982115</v>
      </c>
    </row>
    <row r="17393" spans="1:12" x14ac:dyDescent="0.45">
      <c r="A17393" t="str">
        <f t="shared" si="271"/>
        <v>Panthersville, Georgia, United States</v>
      </c>
      <c r="B17393" t="s">
        <v>21194</v>
      </c>
      <c r="C17393" t="s">
        <v>21194</v>
      </c>
      <c r="D17393">
        <v>33.7059</v>
      </c>
      <c r="E17393">
        <v>-84.276399999999995</v>
      </c>
      <c r="F17393" t="s">
        <v>530</v>
      </c>
      <c r="G17393" t="s">
        <v>531</v>
      </c>
      <c r="H17393" t="s">
        <v>532</v>
      </c>
      <c r="I17393" t="s">
        <v>763</v>
      </c>
      <c r="K17393">
        <v>10581</v>
      </c>
      <c r="L17393">
        <v>1840013705</v>
      </c>
    </row>
    <row r="17394" spans="1:12" x14ac:dyDescent="0.45">
      <c r="A17394" t="str">
        <f t="shared" si="271"/>
        <v>Pantin, Île-de-France, France</v>
      </c>
      <c r="B17394" t="s">
        <v>21195</v>
      </c>
      <c r="C17394" t="s">
        <v>21195</v>
      </c>
      <c r="D17394">
        <v>48.896599999999999</v>
      </c>
      <c r="E17394">
        <v>2.4016999999999999</v>
      </c>
      <c r="F17394" t="s">
        <v>526</v>
      </c>
      <c r="G17394" t="s">
        <v>527</v>
      </c>
      <c r="H17394" t="s">
        <v>528</v>
      </c>
      <c r="I17394" t="s">
        <v>732</v>
      </c>
      <c r="K17394">
        <v>57482</v>
      </c>
      <c r="L17394">
        <v>1250209071</v>
      </c>
    </row>
    <row r="17395" spans="1:12" x14ac:dyDescent="0.45">
      <c r="A17395" t="str">
        <f t="shared" si="271"/>
        <v>Pánuco, Veracruz, Mexico</v>
      </c>
      <c r="B17395" t="s">
        <v>21196</v>
      </c>
      <c r="C17395" t="s">
        <v>21197</v>
      </c>
      <c r="D17395">
        <v>22.05</v>
      </c>
      <c r="E17395">
        <v>-98.183300000000003</v>
      </c>
      <c r="F17395" t="s">
        <v>519</v>
      </c>
      <c r="G17395" t="s">
        <v>520</v>
      </c>
      <c r="H17395" t="s">
        <v>521</v>
      </c>
      <c r="I17395" t="s">
        <v>716</v>
      </c>
      <c r="J17395" t="s">
        <v>366</v>
      </c>
      <c r="K17395">
        <v>33122</v>
      </c>
      <c r="L17395">
        <v>1484059135</v>
      </c>
    </row>
    <row r="17396" spans="1:12" x14ac:dyDescent="0.45">
      <c r="A17396" t="str">
        <f t="shared" si="271"/>
        <v>Paola, Paola, Malta</v>
      </c>
      <c r="B17396" t="s">
        <v>21198</v>
      </c>
      <c r="C17396" t="s">
        <v>21198</v>
      </c>
      <c r="D17396">
        <v>35.873100000000001</v>
      </c>
      <c r="E17396">
        <v>14.498900000000001</v>
      </c>
      <c r="F17396" t="s">
        <v>2704</v>
      </c>
      <c r="G17396" t="s">
        <v>2705</v>
      </c>
      <c r="H17396" t="s">
        <v>2706</v>
      </c>
      <c r="I17396" t="s">
        <v>21198</v>
      </c>
      <c r="J17396" t="s">
        <v>378</v>
      </c>
      <c r="L17396">
        <v>1470416994</v>
      </c>
    </row>
    <row r="17397" spans="1:12" x14ac:dyDescent="0.45">
      <c r="A17397" t="str">
        <f t="shared" si="271"/>
        <v>Paola, Kansas, United States</v>
      </c>
      <c r="B17397" t="s">
        <v>21198</v>
      </c>
      <c r="C17397" t="s">
        <v>21198</v>
      </c>
      <c r="D17397">
        <v>38.578400000000002</v>
      </c>
      <c r="E17397">
        <v>-94.861999999999995</v>
      </c>
      <c r="F17397" t="s">
        <v>530</v>
      </c>
      <c r="G17397" t="s">
        <v>531</v>
      </c>
      <c r="H17397" t="s">
        <v>532</v>
      </c>
      <c r="I17397" t="s">
        <v>611</v>
      </c>
      <c r="K17397">
        <v>5512</v>
      </c>
      <c r="L17397">
        <v>1840001654</v>
      </c>
    </row>
    <row r="17398" spans="1:12" x14ac:dyDescent="0.45">
      <c r="A17398" t="str">
        <f t="shared" si="271"/>
        <v>Paoli, Pennsylvania, United States</v>
      </c>
      <c r="B17398" t="s">
        <v>21199</v>
      </c>
      <c r="C17398" t="s">
        <v>21199</v>
      </c>
      <c r="D17398">
        <v>40.042000000000002</v>
      </c>
      <c r="E17398">
        <v>-75.491200000000006</v>
      </c>
      <c r="F17398" t="s">
        <v>530</v>
      </c>
      <c r="G17398" t="s">
        <v>531</v>
      </c>
      <c r="H17398" t="s">
        <v>532</v>
      </c>
      <c r="I17398" t="s">
        <v>620</v>
      </c>
      <c r="K17398">
        <v>5864</v>
      </c>
      <c r="L17398">
        <v>1840005501</v>
      </c>
    </row>
    <row r="17399" spans="1:12" x14ac:dyDescent="0.45">
      <c r="A17399" t="str">
        <f t="shared" si="271"/>
        <v>Pápa, Veszprém, Hungary</v>
      </c>
      <c r="B17399" t="s">
        <v>21200</v>
      </c>
      <c r="C17399" t="s">
        <v>21201</v>
      </c>
      <c r="D17399">
        <v>47.330599999999997</v>
      </c>
      <c r="E17399">
        <v>17.465800000000002</v>
      </c>
      <c r="F17399" t="s">
        <v>641</v>
      </c>
      <c r="G17399" t="s">
        <v>642</v>
      </c>
      <c r="H17399" t="s">
        <v>643</v>
      </c>
      <c r="I17399" t="s">
        <v>1115</v>
      </c>
      <c r="J17399" t="s">
        <v>366</v>
      </c>
      <c r="K17399">
        <v>30382</v>
      </c>
      <c r="L17399">
        <v>1348169908</v>
      </c>
    </row>
    <row r="17400" spans="1:12" x14ac:dyDescent="0.45">
      <c r="A17400" t="str">
        <f t="shared" si="271"/>
        <v>Papantla de Olarte, Veracruz, Mexico</v>
      </c>
      <c r="B17400" t="s">
        <v>21202</v>
      </c>
      <c r="C17400" t="s">
        <v>21202</v>
      </c>
      <c r="D17400">
        <v>20.447800000000001</v>
      </c>
      <c r="E17400">
        <v>-97.32</v>
      </c>
      <c r="F17400" t="s">
        <v>519</v>
      </c>
      <c r="G17400" t="s">
        <v>520</v>
      </c>
      <c r="H17400" t="s">
        <v>521</v>
      </c>
      <c r="I17400" t="s">
        <v>716</v>
      </c>
      <c r="J17400" t="s">
        <v>366</v>
      </c>
      <c r="K17400">
        <v>152863</v>
      </c>
      <c r="L17400">
        <v>1484844355</v>
      </c>
    </row>
    <row r="17401" spans="1:12" x14ac:dyDescent="0.45">
      <c r="A17401" t="str">
        <f t="shared" si="271"/>
        <v>Papeete, Îles du Vent, French Polynesia</v>
      </c>
      <c r="B17401" t="s">
        <v>21203</v>
      </c>
      <c r="C17401" t="s">
        <v>21203</v>
      </c>
      <c r="D17401">
        <v>-17.5334</v>
      </c>
      <c r="E17401">
        <v>-149.5667</v>
      </c>
      <c r="F17401" t="s">
        <v>21204</v>
      </c>
      <c r="G17401" t="s">
        <v>21205</v>
      </c>
      <c r="H17401" t="s">
        <v>21206</v>
      </c>
      <c r="I17401" t="s">
        <v>21207</v>
      </c>
      <c r="K17401">
        <v>131695</v>
      </c>
      <c r="L17401">
        <v>1258907380</v>
      </c>
    </row>
    <row r="17402" spans="1:12" x14ac:dyDescent="0.45">
      <c r="A17402" t="str">
        <f t="shared" si="271"/>
        <v>Papenburg, Lower Saxony, Germany</v>
      </c>
      <c r="B17402" t="s">
        <v>21208</v>
      </c>
      <c r="C17402" t="s">
        <v>21208</v>
      </c>
      <c r="D17402">
        <v>53.066699999999997</v>
      </c>
      <c r="E17402">
        <v>7.4</v>
      </c>
      <c r="F17402" t="s">
        <v>441</v>
      </c>
      <c r="G17402" t="s">
        <v>442</v>
      </c>
      <c r="H17402" t="s">
        <v>443</v>
      </c>
      <c r="I17402" t="s">
        <v>735</v>
      </c>
      <c r="K17402">
        <v>37579</v>
      </c>
      <c r="L17402">
        <v>1276460693</v>
      </c>
    </row>
    <row r="17403" spans="1:12" x14ac:dyDescent="0.45">
      <c r="A17403" t="str">
        <f t="shared" si="271"/>
        <v>Paphos, Páfos, Cyprus</v>
      </c>
      <c r="B17403" t="s">
        <v>21209</v>
      </c>
      <c r="C17403" t="s">
        <v>21209</v>
      </c>
      <c r="D17403">
        <v>34.7761</v>
      </c>
      <c r="E17403">
        <v>32.426499999999997</v>
      </c>
      <c r="F17403" t="s">
        <v>9712</v>
      </c>
      <c r="G17403" t="s">
        <v>9713</v>
      </c>
      <c r="H17403" t="s">
        <v>9714</v>
      </c>
      <c r="I17403" t="s">
        <v>21210</v>
      </c>
      <c r="J17403" t="s">
        <v>378</v>
      </c>
      <c r="K17403">
        <v>35961</v>
      </c>
      <c r="L17403">
        <v>1196607408</v>
      </c>
    </row>
    <row r="17404" spans="1:12" x14ac:dyDescent="0.45">
      <c r="A17404" t="str">
        <f t="shared" si="271"/>
        <v>Papillion, Nebraska, United States</v>
      </c>
      <c r="B17404" t="s">
        <v>21211</v>
      </c>
      <c r="C17404" t="s">
        <v>21211</v>
      </c>
      <c r="D17404">
        <v>41.151600000000002</v>
      </c>
      <c r="E17404">
        <v>-96.067899999999995</v>
      </c>
      <c r="F17404" t="s">
        <v>530</v>
      </c>
      <c r="G17404" t="s">
        <v>531</v>
      </c>
      <c r="H17404" t="s">
        <v>532</v>
      </c>
      <c r="I17404" t="s">
        <v>1604</v>
      </c>
      <c r="K17404">
        <v>20471</v>
      </c>
      <c r="L17404">
        <v>1840009328</v>
      </c>
    </row>
    <row r="17405" spans="1:12" x14ac:dyDescent="0.45">
      <c r="A17405" t="str">
        <f t="shared" si="271"/>
        <v>Paracatu, Minas Gerais, Brazil</v>
      </c>
      <c r="B17405" t="s">
        <v>21212</v>
      </c>
      <c r="C17405" t="s">
        <v>21212</v>
      </c>
      <c r="D17405">
        <v>-17.221699999999998</v>
      </c>
      <c r="E17405">
        <v>-46.875</v>
      </c>
      <c r="F17405" t="s">
        <v>491</v>
      </c>
      <c r="G17405" t="s">
        <v>492</v>
      </c>
      <c r="H17405" t="s">
        <v>493</v>
      </c>
      <c r="I17405" t="s">
        <v>1623</v>
      </c>
      <c r="K17405">
        <v>70753</v>
      </c>
      <c r="L17405">
        <v>1076347421</v>
      </c>
    </row>
    <row r="17406" spans="1:12" x14ac:dyDescent="0.45">
      <c r="A17406" t="str">
        <f t="shared" si="271"/>
        <v>Parachinar, Khyber Pakhtunkhwa, Pakistan</v>
      </c>
      <c r="B17406" t="s">
        <v>21213</v>
      </c>
      <c r="C17406" t="s">
        <v>21213</v>
      </c>
      <c r="D17406">
        <v>33.8992</v>
      </c>
      <c r="E17406">
        <v>70.100800000000007</v>
      </c>
      <c r="F17406" t="s">
        <v>546</v>
      </c>
      <c r="G17406" t="s">
        <v>547</v>
      </c>
      <c r="H17406" t="s">
        <v>548</v>
      </c>
      <c r="I17406" t="s">
        <v>549</v>
      </c>
      <c r="K17406">
        <v>55685</v>
      </c>
      <c r="L17406">
        <v>1586337795</v>
      </c>
    </row>
    <row r="17407" spans="1:12" x14ac:dyDescent="0.45">
      <c r="A17407" t="str">
        <f t="shared" si="271"/>
        <v>Paracho de Verduzco, Michoacán de Ocampo, Mexico</v>
      </c>
      <c r="B17407" t="s">
        <v>21214</v>
      </c>
      <c r="C17407" t="s">
        <v>21214</v>
      </c>
      <c r="D17407">
        <v>19.649999999999999</v>
      </c>
      <c r="E17407">
        <v>-102.0667</v>
      </c>
      <c r="F17407" t="s">
        <v>519</v>
      </c>
      <c r="G17407" t="s">
        <v>520</v>
      </c>
      <c r="H17407" t="s">
        <v>521</v>
      </c>
      <c r="I17407" t="s">
        <v>2179</v>
      </c>
      <c r="K17407">
        <v>37464</v>
      </c>
      <c r="L17407">
        <v>1484536308</v>
      </c>
    </row>
    <row r="17408" spans="1:12" x14ac:dyDescent="0.45">
      <c r="A17408" t="str">
        <f t="shared" si="271"/>
        <v>Paraćin, Paraćin, Serbia</v>
      </c>
      <c r="B17408" t="s">
        <v>21215</v>
      </c>
      <c r="C17408" t="s">
        <v>21216</v>
      </c>
      <c r="D17408">
        <v>43.866700000000002</v>
      </c>
      <c r="E17408">
        <v>21.416699999999999</v>
      </c>
      <c r="F17408" t="s">
        <v>795</v>
      </c>
      <c r="G17408" t="s">
        <v>796</v>
      </c>
      <c r="H17408" t="s">
        <v>797</v>
      </c>
      <c r="I17408" t="s">
        <v>21215</v>
      </c>
      <c r="J17408" t="s">
        <v>378</v>
      </c>
      <c r="L17408">
        <v>1688523885</v>
      </c>
    </row>
    <row r="17409" spans="1:12" x14ac:dyDescent="0.45">
      <c r="A17409" t="str">
        <f t="shared" si="271"/>
        <v>Paracuru, Ceará, Brazil</v>
      </c>
      <c r="B17409" t="s">
        <v>21217</v>
      </c>
      <c r="C17409" t="s">
        <v>21217</v>
      </c>
      <c r="D17409">
        <v>-3.3995000000000002</v>
      </c>
      <c r="E17409">
        <v>-39.04</v>
      </c>
      <c r="F17409" t="s">
        <v>491</v>
      </c>
      <c r="G17409" t="s">
        <v>492</v>
      </c>
      <c r="H17409" t="s">
        <v>493</v>
      </c>
      <c r="I17409" t="s">
        <v>700</v>
      </c>
      <c r="K17409">
        <v>21196</v>
      </c>
      <c r="L17409">
        <v>1076591278</v>
      </c>
    </row>
    <row r="17410" spans="1:12" x14ac:dyDescent="0.45">
      <c r="A17410" t="str">
        <f t="shared" si="271"/>
        <v>Paradise, Nevada, United States</v>
      </c>
      <c r="B17410" t="s">
        <v>21218</v>
      </c>
      <c r="C17410" t="s">
        <v>21218</v>
      </c>
      <c r="D17410">
        <v>36.0807</v>
      </c>
      <c r="E17410">
        <v>-115.1369</v>
      </c>
      <c r="F17410" t="s">
        <v>530</v>
      </c>
      <c r="G17410" t="s">
        <v>531</v>
      </c>
      <c r="H17410" t="s">
        <v>532</v>
      </c>
      <c r="I17410" t="s">
        <v>5052</v>
      </c>
      <c r="K17410">
        <v>233689</v>
      </c>
      <c r="L17410">
        <v>1840033743</v>
      </c>
    </row>
    <row r="17411" spans="1:12" x14ac:dyDescent="0.45">
      <c r="A17411" t="str">
        <f t="shared" ref="A17411:A17474" si="272">CONCATENATE(B17411,", ",I17411,", ",F17411)</f>
        <v>Paradise, Newfoundland and Labrador, Canada</v>
      </c>
      <c r="B17411" t="s">
        <v>21218</v>
      </c>
      <c r="C17411" t="s">
        <v>21218</v>
      </c>
      <c r="D17411">
        <v>47.533299999999997</v>
      </c>
      <c r="E17411">
        <v>-52.866700000000002</v>
      </c>
      <c r="F17411" t="s">
        <v>541</v>
      </c>
      <c r="G17411" t="s">
        <v>542</v>
      </c>
      <c r="H17411" t="s">
        <v>543</v>
      </c>
      <c r="I17411" t="s">
        <v>3817</v>
      </c>
      <c r="K17411">
        <v>21389</v>
      </c>
      <c r="L17411">
        <v>1124001159</v>
      </c>
    </row>
    <row r="17412" spans="1:12" x14ac:dyDescent="0.45">
      <c r="A17412" t="str">
        <f t="shared" si="272"/>
        <v>Paradise, California, United States</v>
      </c>
      <c r="B17412" t="s">
        <v>21218</v>
      </c>
      <c r="C17412" t="s">
        <v>21218</v>
      </c>
      <c r="D17412">
        <v>39.755800000000001</v>
      </c>
      <c r="E17412">
        <v>-121.6063</v>
      </c>
      <c r="F17412" t="s">
        <v>530</v>
      </c>
      <c r="G17412" t="s">
        <v>531</v>
      </c>
      <c r="H17412" t="s">
        <v>532</v>
      </c>
      <c r="I17412" t="s">
        <v>754</v>
      </c>
      <c r="K17412">
        <v>5928</v>
      </c>
      <c r="L17412">
        <v>1840022428</v>
      </c>
    </row>
    <row r="17413" spans="1:12" x14ac:dyDescent="0.45">
      <c r="A17413" t="str">
        <f t="shared" si="272"/>
        <v>Paradise Hills, New Mexico, United States</v>
      </c>
      <c r="B17413" t="s">
        <v>21219</v>
      </c>
      <c r="C17413" t="s">
        <v>21219</v>
      </c>
      <c r="D17413">
        <v>35.198099999999997</v>
      </c>
      <c r="E17413">
        <v>-106.70229999999999</v>
      </c>
      <c r="F17413" t="s">
        <v>530</v>
      </c>
      <c r="G17413" t="s">
        <v>531</v>
      </c>
      <c r="H17413" t="s">
        <v>532</v>
      </c>
      <c r="I17413" t="s">
        <v>1402</v>
      </c>
      <c r="K17413">
        <v>5079</v>
      </c>
      <c r="L17413">
        <v>1840024971</v>
      </c>
    </row>
    <row r="17414" spans="1:12" x14ac:dyDescent="0.45">
      <c r="A17414" t="str">
        <f t="shared" si="272"/>
        <v>Paradise Township, Pennsylvania, United States</v>
      </c>
      <c r="B17414" t="s">
        <v>21220</v>
      </c>
      <c r="C17414" t="s">
        <v>21220</v>
      </c>
      <c r="D17414">
        <v>39.985900000000001</v>
      </c>
      <c r="E17414">
        <v>-76.1066</v>
      </c>
      <c r="F17414" t="s">
        <v>530</v>
      </c>
      <c r="G17414" t="s">
        <v>531</v>
      </c>
      <c r="H17414" t="s">
        <v>532</v>
      </c>
      <c r="I17414" t="s">
        <v>620</v>
      </c>
      <c r="K17414">
        <v>5598</v>
      </c>
      <c r="L17414">
        <v>1840144047</v>
      </c>
    </row>
    <row r="17415" spans="1:12" x14ac:dyDescent="0.45">
      <c r="A17415" t="str">
        <f t="shared" si="272"/>
        <v>Paradise Valley, Arizona, United States</v>
      </c>
      <c r="B17415" t="s">
        <v>21221</v>
      </c>
      <c r="C17415" t="s">
        <v>21221</v>
      </c>
      <c r="D17415">
        <v>33.543399999999998</v>
      </c>
      <c r="E17415">
        <v>-111.95950000000001</v>
      </c>
      <c r="F17415" t="s">
        <v>530</v>
      </c>
      <c r="G17415" t="s">
        <v>531</v>
      </c>
      <c r="H17415" t="s">
        <v>532</v>
      </c>
      <c r="I17415" t="s">
        <v>2117</v>
      </c>
      <c r="K17415">
        <v>14637</v>
      </c>
      <c r="L17415">
        <v>1840022913</v>
      </c>
    </row>
    <row r="17416" spans="1:12" x14ac:dyDescent="0.45">
      <c r="A17416" t="str">
        <f t="shared" si="272"/>
        <v>Paragould, Arkansas, United States</v>
      </c>
      <c r="B17416" t="s">
        <v>21222</v>
      </c>
      <c r="C17416" t="s">
        <v>21222</v>
      </c>
      <c r="D17416">
        <v>36.055500000000002</v>
      </c>
      <c r="E17416">
        <v>-90.514899999999997</v>
      </c>
      <c r="F17416" t="s">
        <v>530</v>
      </c>
      <c r="G17416" t="s">
        <v>531</v>
      </c>
      <c r="H17416" t="s">
        <v>532</v>
      </c>
      <c r="I17416" t="s">
        <v>1616</v>
      </c>
      <c r="K17416">
        <v>27328</v>
      </c>
      <c r="L17416">
        <v>1840014474</v>
      </c>
    </row>
    <row r="17417" spans="1:12" x14ac:dyDescent="0.45">
      <c r="A17417" t="str">
        <f t="shared" si="272"/>
        <v>Paraguaçu Paulista, São Paulo, Brazil</v>
      </c>
      <c r="B17417" t="s">
        <v>21223</v>
      </c>
      <c r="C17417" t="s">
        <v>21224</v>
      </c>
      <c r="D17417">
        <v>-22.419699999999999</v>
      </c>
      <c r="E17417">
        <v>-50.579700000000003</v>
      </c>
      <c r="F17417" t="s">
        <v>491</v>
      </c>
      <c r="G17417" t="s">
        <v>492</v>
      </c>
      <c r="H17417" t="s">
        <v>493</v>
      </c>
      <c r="I17417" t="s">
        <v>801</v>
      </c>
      <c r="K17417">
        <v>44794</v>
      </c>
      <c r="L17417">
        <v>1076783045</v>
      </c>
    </row>
    <row r="17418" spans="1:12" x14ac:dyDescent="0.45">
      <c r="A17418" t="str">
        <f t="shared" si="272"/>
        <v>Paraguarí, Paraguarí, Paraguay</v>
      </c>
      <c r="B17418" t="s">
        <v>21225</v>
      </c>
      <c r="C17418" t="s">
        <v>21226</v>
      </c>
      <c r="D17418">
        <v>-25.62</v>
      </c>
      <c r="E17418">
        <v>-57.16</v>
      </c>
      <c r="F17418" t="s">
        <v>497</v>
      </c>
      <c r="G17418" t="s">
        <v>498</v>
      </c>
      <c r="H17418" t="s">
        <v>499</v>
      </c>
      <c r="I17418" t="s">
        <v>21225</v>
      </c>
      <c r="J17418" t="s">
        <v>378</v>
      </c>
      <c r="K17418">
        <v>18881</v>
      </c>
      <c r="L17418">
        <v>1600581132</v>
      </c>
    </row>
    <row r="17419" spans="1:12" x14ac:dyDescent="0.45">
      <c r="A17419" t="str">
        <f t="shared" si="272"/>
        <v>Paraibuna, São Paulo, Brazil</v>
      </c>
      <c r="B17419" t="s">
        <v>21227</v>
      </c>
      <c r="C17419" t="s">
        <v>21227</v>
      </c>
      <c r="D17419">
        <v>-23.386099999999999</v>
      </c>
      <c r="E17419">
        <v>-45.662199999999999</v>
      </c>
      <c r="F17419" t="s">
        <v>491</v>
      </c>
      <c r="G17419" t="s">
        <v>492</v>
      </c>
      <c r="H17419" t="s">
        <v>493</v>
      </c>
      <c r="I17419" t="s">
        <v>801</v>
      </c>
      <c r="K17419">
        <v>18125</v>
      </c>
      <c r="L17419">
        <v>1076100986</v>
      </c>
    </row>
    <row r="17420" spans="1:12" x14ac:dyDescent="0.45">
      <c r="A17420" t="str">
        <f t="shared" si="272"/>
        <v>Paraíso, Tabasco, Mexico</v>
      </c>
      <c r="B17420" t="s">
        <v>21228</v>
      </c>
      <c r="C17420" t="s">
        <v>21229</v>
      </c>
      <c r="D17420">
        <v>18.396100000000001</v>
      </c>
      <c r="E17420">
        <v>-93.212800000000001</v>
      </c>
      <c r="F17420" t="s">
        <v>519</v>
      </c>
      <c r="G17420" t="s">
        <v>520</v>
      </c>
      <c r="H17420" t="s">
        <v>521</v>
      </c>
      <c r="I17420" t="s">
        <v>3220</v>
      </c>
      <c r="J17420" t="s">
        <v>366</v>
      </c>
      <c r="K17420">
        <v>86632</v>
      </c>
      <c r="L17420">
        <v>1484393519</v>
      </c>
    </row>
    <row r="17421" spans="1:12" x14ac:dyDescent="0.45">
      <c r="A17421" t="str">
        <f t="shared" si="272"/>
        <v>Parakou, Borgou, Benin</v>
      </c>
      <c r="B17421" t="s">
        <v>21230</v>
      </c>
      <c r="C17421" t="s">
        <v>21230</v>
      </c>
      <c r="D17421">
        <v>9.34</v>
      </c>
      <c r="E17421">
        <v>2.62</v>
      </c>
      <c r="F17421" t="s">
        <v>631</v>
      </c>
      <c r="G17421" t="s">
        <v>632</v>
      </c>
      <c r="H17421" t="s">
        <v>633</v>
      </c>
      <c r="I17421" t="s">
        <v>21231</v>
      </c>
      <c r="J17421" t="s">
        <v>378</v>
      </c>
      <c r="K17421">
        <v>188853</v>
      </c>
      <c r="L17421">
        <v>1204807468</v>
      </c>
    </row>
    <row r="17422" spans="1:12" x14ac:dyDescent="0.45">
      <c r="A17422" t="str">
        <f t="shared" si="272"/>
        <v>Paramaribo, Paramaribo, Suriname</v>
      </c>
      <c r="B17422" t="s">
        <v>21232</v>
      </c>
      <c r="C17422" t="s">
        <v>21232</v>
      </c>
      <c r="D17422">
        <v>5.8666999999999998</v>
      </c>
      <c r="E17422">
        <v>-55.166699999999999</v>
      </c>
      <c r="F17422" t="s">
        <v>1444</v>
      </c>
      <c r="G17422" t="s">
        <v>1445</v>
      </c>
      <c r="H17422" t="s">
        <v>1446</v>
      </c>
      <c r="I17422" t="s">
        <v>21232</v>
      </c>
      <c r="J17422" t="s">
        <v>606</v>
      </c>
      <c r="K17422">
        <v>223757</v>
      </c>
      <c r="L17422">
        <v>1740518660</v>
      </c>
    </row>
    <row r="17423" spans="1:12" x14ac:dyDescent="0.45">
      <c r="A17423" t="str">
        <f t="shared" si="272"/>
        <v>Paramount, California, United States</v>
      </c>
      <c r="B17423" t="s">
        <v>21233</v>
      </c>
      <c r="C17423" t="s">
        <v>21233</v>
      </c>
      <c r="D17423">
        <v>33.897599999999997</v>
      </c>
      <c r="E17423">
        <v>-118.1652</v>
      </c>
      <c r="F17423" t="s">
        <v>530</v>
      </c>
      <c r="G17423" t="s">
        <v>531</v>
      </c>
      <c r="H17423" t="s">
        <v>532</v>
      </c>
      <c r="I17423" t="s">
        <v>754</v>
      </c>
      <c r="K17423">
        <v>53955</v>
      </c>
      <c r="L17423">
        <v>1840020504</v>
      </c>
    </row>
    <row r="17424" spans="1:12" x14ac:dyDescent="0.45">
      <c r="A17424" t="str">
        <f t="shared" si="272"/>
        <v>Paramus, New Jersey, United States</v>
      </c>
      <c r="B17424" t="s">
        <v>21234</v>
      </c>
      <c r="C17424" t="s">
        <v>21234</v>
      </c>
      <c r="D17424">
        <v>40.945500000000003</v>
      </c>
      <c r="E17424">
        <v>-74.071200000000005</v>
      </c>
      <c r="F17424" t="s">
        <v>530</v>
      </c>
      <c r="G17424" t="s">
        <v>531</v>
      </c>
      <c r="H17424" t="s">
        <v>532</v>
      </c>
      <c r="I17424" t="s">
        <v>587</v>
      </c>
      <c r="K17424">
        <v>26264</v>
      </c>
      <c r="L17424">
        <v>1840000916</v>
      </c>
    </row>
    <row r="17425" spans="1:12" x14ac:dyDescent="0.45">
      <c r="A17425" t="str">
        <f t="shared" si="272"/>
        <v>Paraná, Entre Ríos, Argentina</v>
      </c>
      <c r="B17425" t="s">
        <v>2206</v>
      </c>
      <c r="C17425" t="s">
        <v>21235</v>
      </c>
      <c r="D17425">
        <v>-31.744399999999999</v>
      </c>
      <c r="E17425">
        <v>-60.517499999999998</v>
      </c>
      <c r="F17425" t="s">
        <v>651</v>
      </c>
      <c r="G17425" t="s">
        <v>652</v>
      </c>
      <c r="H17425" t="s">
        <v>653</v>
      </c>
      <c r="I17425" t="s">
        <v>6539</v>
      </c>
      <c r="J17425" t="s">
        <v>378</v>
      </c>
      <c r="K17425">
        <v>247863</v>
      </c>
      <c r="L17425">
        <v>1032266693</v>
      </c>
    </row>
    <row r="17426" spans="1:12" x14ac:dyDescent="0.45">
      <c r="A17426" t="str">
        <f t="shared" si="272"/>
        <v>Paranaguá, Paraná, Brazil</v>
      </c>
      <c r="B17426" t="s">
        <v>21236</v>
      </c>
      <c r="C17426" t="s">
        <v>21237</v>
      </c>
      <c r="D17426">
        <v>-25.527899999999999</v>
      </c>
      <c r="E17426">
        <v>-48.534500000000001</v>
      </c>
      <c r="F17426" t="s">
        <v>491</v>
      </c>
      <c r="G17426" t="s">
        <v>492</v>
      </c>
      <c r="H17426" t="s">
        <v>493</v>
      </c>
      <c r="I17426" t="s">
        <v>2206</v>
      </c>
      <c r="K17426">
        <v>141013</v>
      </c>
      <c r="L17426">
        <v>1076265266</v>
      </c>
    </row>
    <row r="17427" spans="1:12" x14ac:dyDescent="0.45">
      <c r="A17427" t="str">
        <f t="shared" si="272"/>
        <v>Paranaíba, Mato Grosso do Sul, Brazil</v>
      </c>
      <c r="B17427" t="s">
        <v>21238</v>
      </c>
      <c r="C17427" t="s">
        <v>21239</v>
      </c>
      <c r="D17427">
        <v>-19.677199999999999</v>
      </c>
      <c r="E17427">
        <v>-51.190800000000003</v>
      </c>
      <c r="F17427" t="s">
        <v>491</v>
      </c>
      <c r="G17427" t="s">
        <v>492</v>
      </c>
      <c r="H17427" t="s">
        <v>493</v>
      </c>
      <c r="I17427" t="s">
        <v>2219</v>
      </c>
      <c r="K17427">
        <v>32217</v>
      </c>
      <c r="L17427">
        <v>1076355277</v>
      </c>
    </row>
    <row r="17428" spans="1:12" x14ac:dyDescent="0.45">
      <c r="A17428" t="str">
        <f t="shared" si="272"/>
        <v>Paranapanema, São Paulo, Brazil</v>
      </c>
      <c r="B17428" t="s">
        <v>21240</v>
      </c>
      <c r="C17428" t="s">
        <v>21240</v>
      </c>
      <c r="D17428">
        <v>-23.3886</v>
      </c>
      <c r="E17428">
        <v>-48.722799999999999</v>
      </c>
      <c r="F17428" t="s">
        <v>491</v>
      </c>
      <c r="G17428" t="s">
        <v>492</v>
      </c>
      <c r="H17428" t="s">
        <v>493</v>
      </c>
      <c r="I17428" t="s">
        <v>801</v>
      </c>
      <c r="K17428">
        <v>19357</v>
      </c>
      <c r="L17428">
        <v>1076413704</v>
      </c>
    </row>
    <row r="17429" spans="1:12" x14ac:dyDescent="0.45">
      <c r="A17429" t="str">
        <f t="shared" si="272"/>
        <v>Paraparaumu, Wellington, New Zealand</v>
      </c>
      <c r="B17429" t="s">
        <v>21241</v>
      </c>
      <c r="C17429" t="s">
        <v>21241</v>
      </c>
      <c r="D17429">
        <v>-40.916699999999999</v>
      </c>
      <c r="E17429">
        <v>175.01669999999999</v>
      </c>
      <c r="F17429" t="s">
        <v>1518</v>
      </c>
      <c r="G17429" t="s">
        <v>1519</v>
      </c>
      <c r="H17429" t="s">
        <v>1520</v>
      </c>
      <c r="I17429" t="s">
        <v>16753</v>
      </c>
      <c r="K17429">
        <v>28900</v>
      </c>
      <c r="L17429">
        <v>1554166459</v>
      </c>
    </row>
    <row r="17430" spans="1:12" x14ac:dyDescent="0.45">
      <c r="A17430" t="str">
        <f t="shared" si="272"/>
        <v>Parapuã, São Paulo, Brazil</v>
      </c>
      <c r="B17430" t="s">
        <v>21242</v>
      </c>
      <c r="C17430" t="s">
        <v>21243</v>
      </c>
      <c r="D17430">
        <v>-21.7681</v>
      </c>
      <c r="E17430">
        <v>-50.771700000000003</v>
      </c>
      <c r="F17430" t="s">
        <v>491</v>
      </c>
      <c r="G17430" t="s">
        <v>492</v>
      </c>
      <c r="H17430" t="s">
        <v>493</v>
      </c>
      <c r="I17430" t="s">
        <v>801</v>
      </c>
      <c r="K17430">
        <v>11098</v>
      </c>
      <c r="L17430">
        <v>1076691844</v>
      </c>
    </row>
    <row r="17431" spans="1:12" x14ac:dyDescent="0.45">
      <c r="A17431" t="str">
        <f t="shared" si="272"/>
        <v>Parbhani, Mahārāshtra, India</v>
      </c>
      <c r="B17431" t="s">
        <v>21244</v>
      </c>
      <c r="C17431" t="s">
        <v>21244</v>
      </c>
      <c r="D17431">
        <v>19.270399999999999</v>
      </c>
      <c r="E17431">
        <v>76.760000000000005</v>
      </c>
      <c r="F17431" t="s">
        <v>626</v>
      </c>
      <c r="G17431" t="s">
        <v>627</v>
      </c>
      <c r="H17431" t="s">
        <v>628</v>
      </c>
      <c r="I17431" t="s">
        <v>993</v>
      </c>
      <c r="K17431">
        <v>378326</v>
      </c>
      <c r="L17431">
        <v>1356632842</v>
      </c>
    </row>
    <row r="17432" spans="1:12" x14ac:dyDescent="0.45">
      <c r="A17432" t="str">
        <f t="shared" si="272"/>
        <v>Parchim, Mecklenburg-Western Pomerania, Germany</v>
      </c>
      <c r="B17432" t="s">
        <v>21245</v>
      </c>
      <c r="C17432" t="s">
        <v>21245</v>
      </c>
      <c r="D17432">
        <v>53.416699999999999</v>
      </c>
      <c r="E17432">
        <v>11.833299999999999</v>
      </c>
      <c r="F17432" t="s">
        <v>441</v>
      </c>
      <c r="G17432" t="s">
        <v>442</v>
      </c>
      <c r="H17432" t="s">
        <v>443</v>
      </c>
      <c r="I17432" t="s">
        <v>1715</v>
      </c>
      <c r="J17432" t="s">
        <v>366</v>
      </c>
      <c r="K17432">
        <v>18037</v>
      </c>
      <c r="L17432">
        <v>1276781173</v>
      </c>
    </row>
    <row r="17433" spans="1:12" x14ac:dyDescent="0.45">
      <c r="A17433" t="str">
        <f t="shared" si="272"/>
        <v>Pardés H̱anna Karkur, Haifa, Israel</v>
      </c>
      <c r="B17433" t="s">
        <v>21246</v>
      </c>
      <c r="C17433" t="s">
        <v>21247</v>
      </c>
      <c r="D17433">
        <v>32.4711</v>
      </c>
      <c r="E17433">
        <v>34.967500000000001</v>
      </c>
      <c r="F17433" t="s">
        <v>369</v>
      </c>
      <c r="G17433" t="s">
        <v>370</v>
      </c>
      <c r="H17433" t="s">
        <v>371</v>
      </c>
      <c r="I17433" t="s">
        <v>11591</v>
      </c>
      <c r="K17433">
        <v>17800</v>
      </c>
      <c r="L17433">
        <v>1376163698</v>
      </c>
    </row>
    <row r="17434" spans="1:12" x14ac:dyDescent="0.45">
      <c r="A17434" t="str">
        <f t="shared" si="272"/>
        <v>Pardinho, São Paulo, Brazil</v>
      </c>
      <c r="B17434" t="s">
        <v>21248</v>
      </c>
      <c r="C17434" t="s">
        <v>21248</v>
      </c>
      <c r="D17434">
        <v>-23.081099999999999</v>
      </c>
      <c r="E17434">
        <v>-48.373600000000003</v>
      </c>
      <c r="F17434" t="s">
        <v>491</v>
      </c>
      <c r="G17434" t="s">
        <v>492</v>
      </c>
      <c r="H17434" t="s">
        <v>493</v>
      </c>
      <c r="I17434" t="s">
        <v>801</v>
      </c>
      <c r="K17434">
        <v>6122</v>
      </c>
      <c r="L17434">
        <v>1076265258</v>
      </c>
    </row>
    <row r="17435" spans="1:12" x14ac:dyDescent="0.45">
      <c r="A17435" t="str">
        <f t="shared" si="272"/>
        <v>Pardubice, Pardubický Kraj, Czechia</v>
      </c>
      <c r="B17435" t="s">
        <v>21249</v>
      </c>
      <c r="C17435" t="s">
        <v>21249</v>
      </c>
      <c r="D17435">
        <v>50.038600000000002</v>
      </c>
      <c r="E17435">
        <v>15.779199999999999</v>
      </c>
      <c r="F17435" t="s">
        <v>2480</v>
      </c>
      <c r="G17435" t="s">
        <v>2481</v>
      </c>
      <c r="H17435" t="s">
        <v>2482</v>
      </c>
      <c r="I17435" t="s">
        <v>6479</v>
      </c>
      <c r="J17435" t="s">
        <v>378</v>
      </c>
      <c r="K17435">
        <v>91727</v>
      </c>
      <c r="L17435">
        <v>1203857442</v>
      </c>
    </row>
    <row r="17436" spans="1:12" x14ac:dyDescent="0.45">
      <c r="A17436" t="str">
        <f t="shared" si="272"/>
        <v>Paredes, Porto, Portugal</v>
      </c>
      <c r="B17436" t="s">
        <v>21250</v>
      </c>
      <c r="C17436" t="s">
        <v>21250</v>
      </c>
      <c r="D17436">
        <v>41.2</v>
      </c>
      <c r="E17436">
        <v>-8.3332999999999995</v>
      </c>
      <c r="F17436" t="s">
        <v>967</v>
      </c>
      <c r="G17436" t="s">
        <v>968</v>
      </c>
      <c r="H17436" t="s">
        <v>969</v>
      </c>
      <c r="I17436" t="s">
        <v>1537</v>
      </c>
      <c r="J17436" t="s">
        <v>366</v>
      </c>
      <c r="K17436">
        <v>86854</v>
      </c>
      <c r="L17436">
        <v>1620650523</v>
      </c>
    </row>
    <row r="17437" spans="1:12" x14ac:dyDescent="0.45">
      <c r="A17437" t="str">
        <f t="shared" si="272"/>
        <v>Parepare, Sulawesi Selatan, Indonesia</v>
      </c>
      <c r="B17437" t="s">
        <v>21251</v>
      </c>
      <c r="C17437" t="s">
        <v>21251</v>
      </c>
      <c r="D17437">
        <v>-4.0167000000000002</v>
      </c>
      <c r="E17437">
        <v>119.6236</v>
      </c>
      <c r="F17437" t="s">
        <v>1763</v>
      </c>
      <c r="G17437" t="s">
        <v>1764</v>
      </c>
      <c r="H17437" t="s">
        <v>1765</v>
      </c>
      <c r="I17437" t="s">
        <v>17198</v>
      </c>
      <c r="K17437">
        <v>129542</v>
      </c>
      <c r="L17437">
        <v>1360021476</v>
      </c>
    </row>
    <row r="17438" spans="1:12" x14ac:dyDescent="0.45">
      <c r="A17438" t="str">
        <f t="shared" si="272"/>
        <v>Pargas, Varsinais-Suomi, Finland</v>
      </c>
      <c r="B17438" t="s">
        <v>21252</v>
      </c>
      <c r="C17438" t="s">
        <v>21252</v>
      </c>
      <c r="D17438">
        <v>60.3</v>
      </c>
      <c r="E17438">
        <v>22.3</v>
      </c>
      <c r="F17438" t="s">
        <v>459</v>
      </c>
      <c r="G17438" t="s">
        <v>460</v>
      </c>
      <c r="H17438" t="s">
        <v>461</v>
      </c>
      <c r="I17438" t="s">
        <v>13813</v>
      </c>
      <c r="J17438" t="s">
        <v>366</v>
      </c>
      <c r="K17438">
        <v>15457</v>
      </c>
      <c r="L17438">
        <v>1246990890</v>
      </c>
    </row>
    <row r="17439" spans="1:12" x14ac:dyDescent="0.45">
      <c r="A17439" t="str">
        <f t="shared" si="272"/>
        <v>Pariaman, Sumatera Barat, Indonesia</v>
      </c>
      <c r="B17439" t="s">
        <v>21253</v>
      </c>
      <c r="C17439" t="s">
        <v>21253</v>
      </c>
      <c r="D17439">
        <v>-0.62609999999999999</v>
      </c>
      <c r="E17439">
        <v>100.1206</v>
      </c>
      <c r="F17439" t="s">
        <v>1763</v>
      </c>
      <c r="G17439" t="s">
        <v>1764</v>
      </c>
      <c r="H17439" t="s">
        <v>1765</v>
      </c>
      <c r="I17439" t="s">
        <v>5551</v>
      </c>
      <c r="J17439" t="s">
        <v>366</v>
      </c>
      <c r="K17439">
        <v>85485</v>
      </c>
      <c r="L17439">
        <v>1360811086</v>
      </c>
    </row>
    <row r="17440" spans="1:12" x14ac:dyDescent="0.45">
      <c r="A17440" t="str">
        <f t="shared" si="272"/>
        <v>Parigi, Andhra Pradesh, India</v>
      </c>
      <c r="B17440" t="s">
        <v>21254</v>
      </c>
      <c r="C17440" t="s">
        <v>21254</v>
      </c>
      <c r="D17440">
        <v>13.892899999999999</v>
      </c>
      <c r="E17440">
        <v>77.459800000000001</v>
      </c>
      <c r="F17440" t="s">
        <v>626</v>
      </c>
      <c r="G17440" t="s">
        <v>627</v>
      </c>
      <c r="H17440" t="s">
        <v>628</v>
      </c>
      <c r="I17440" t="s">
        <v>816</v>
      </c>
      <c r="K17440">
        <v>12614</v>
      </c>
      <c r="L17440">
        <v>1356618142</v>
      </c>
    </row>
    <row r="17441" spans="1:12" x14ac:dyDescent="0.45">
      <c r="A17441" t="str">
        <f t="shared" si="272"/>
        <v>Parintins, Amazonas, Brazil</v>
      </c>
      <c r="B17441" t="s">
        <v>21255</v>
      </c>
      <c r="C17441" t="s">
        <v>21255</v>
      </c>
      <c r="D17441">
        <v>-2.61</v>
      </c>
      <c r="E17441">
        <v>-56.74</v>
      </c>
      <c r="F17441" t="s">
        <v>491</v>
      </c>
      <c r="G17441" t="s">
        <v>492</v>
      </c>
      <c r="H17441" t="s">
        <v>493</v>
      </c>
      <c r="I17441" t="s">
        <v>3120</v>
      </c>
      <c r="K17441">
        <v>64428</v>
      </c>
      <c r="L17441">
        <v>1076090375</v>
      </c>
    </row>
    <row r="17442" spans="1:12" x14ac:dyDescent="0.45">
      <c r="A17442" t="str">
        <f t="shared" si="272"/>
        <v>Pariquera-Açu, São Paulo, Brazil</v>
      </c>
      <c r="B17442" t="s">
        <v>21256</v>
      </c>
      <c r="C17442" t="s">
        <v>21257</v>
      </c>
      <c r="D17442">
        <v>-24.715</v>
      </c>
      <c r="E17442">
        <v>-47.881100000000004</v>
      </c>
      <c r="F17442" t="s">
        <v>491</v>
      </c>
      <c r="G17442" t="s">
        <v>492</v>
      </c>
      <c r="H17442" t="s">
        <v>493</v>
      </c>
      <c r="I17442" t="s">
        <v>801</v>
      </c>
      <c r="K17442">
        <v>19391</v>
      </c>
      <c r="L17442">
        <v>1076959622</v>
      </c>
    </row>
    <row r="17443" spans="1:12" x14ac:dyDescent="0.45">
      <c r="A17443" t="str">
        <f t="shared" si="272"/>
        <v>Paris, Île-de-France, France</v>
      </c>
      <c r="B17443" t="s">
        <v>21258</v>
      </c>
      <c r="C17443" t="s">
        <v>21258</v>
      </c>
      <c r="D17443">
        <v>48.8566</v>
      </c>
      <c r="E17443">
        <v>2.3521999999999998</v>
      </c>
      <c r="F17443" t="s">
        <v>526</v>
      </c>
      <c r="G17443" t="s">
        <v>527</v>
      </c>
      <c r="H17443" t="s">
        <v>528</v>
      </c>
      <c r="I17443" t="s">
        <v>732</v>
      </c>
      <c r="J17443" t="s">
        <v>606</v>
      </c>
      <c r="K17443">
        <v>11020000</v>
      </c>
      <c r="L17443">
        <v>1250015082</v>
      </c>
    </row>
    <row r="17444" spans="1:12" x14ac:dyDescent="0.45">
      <c r="A17444" t="str">
        <f t="shared" si="272"/>
        <v>Paris, Texas, United States</v>
      </c>
      <c r="B17444" t="s">
        <v>21258</v>
      </c>
      <c r="C17444" t="s">
        <v>21258</v>
      </c>
      <c r="D17444">
        <v>33.668799999999997</v>
      </c>
      <c r="E17444">
        <v>-95.546000000000006</v>
      </c>
      <c r="F17444" t="s">
        <v>530</v>
      </c>
      <c r="G17444" t="s">
        <v>531</v>
      </c>
      <c r="H17444" t="s">
        <v>532</v>
      </c>
      <c r="I17444" t="s">
        <v>610</v>
      </c>
      <c r="K17444">
        <v>26010</v>
      </c>
      <c r="L17444">
        <v>1840020594</v>
      </c>
    </row>
    <row r="17445" spans="1:12" x14ac:dyDescent="0.45">
      <c r="A17445" t="str">
        <f t="shared" si="272"/>
        <v>Paris, Kentucky, United States</v>
      </c>
      <c r="B17445" t="s">
        <v>21258</v>
      </c>
      <c r="C17445" t="s">
        <v>21258</v>
      </c>
      <c r="D17445">
        <v>38.201599999999999</v>
      </c>
      <c r="E17445">
        <v>-84.271900000000002</v>
      </c>
      <c r="F17445" t="s">
        <v>530</v>
      </c>
      <c r="G17445" t="s">
        <v>531</v>
      </c>
      <c r="H17445" t="s">
        <v>532</v>
      </c>
      <c r="I17445" t="s">
        <v>1528</v>
      </c>
      <c r="K17445">
        <v>12485</v>
      </c>
      <c r="L17445">
        <v>1840014315</v>
      </c>
    </row>
    <row r="17446" spans="1:12" x14ac:dyDescent="0.45">
      <c r="A17446" t="str">
        <f t="shared" si="272"/>
        <v>Paris, Tennessee, United States</v>
      </c>
      <c r="B17446" t="s">
        <v>21258</v>
      </c>
      <c r="C17446" t="s">
        <v>21258</v>
      </c>
      <c r="D17446">
        <v>36.293399999999998</v>
      </c>
      <c r="E17446">
        <v>-88.3065</v>
      </c>
      <c r="F17446" t="s">
        <v>530</v>
      </c>
      <c r="G17446" t="s">
        <v>531</v>
      </c>
      <c r="H17446" t="s">
        <v>532</v>
      </c>
      <c r="I17446" t="s">
        <v>1466</v>
      </c>
      <c r="K17446">
        <v>10536</v>
      </c>
      <c r="L17446">
        <v>1840014438</v>
      </c>
    </row>
    <row r="17447" spans="1:12" x14ac:dyDescent="0.45">
      <c r="A17447" t="str">
        <f t="shared" si="272"/>
        <v>Paris, Illinois, United States</v>
      </c>
      <c r="B17447" t="s">
        <v>21258</v>
      </c>
      <c r="C17447" t="s">
        <v>21258</v>
      </c>
      <c r="D17447">
        <v>39.614899999999999</v>
      </c>
      <c r="E17447">
        <v>-87.690399999999997</v>
      </c>
      <c r="F17447" t="s">
        <v>530</v>
      </c>
      <c r="G17447" t="s">
        <v>531</v>
      </c>
      <c r="H17447" t="s">
        <v>532</v>
      </c>
      <c r="I17447" t="s">
        <v>824</v>
      </c>
      <c r="K17447">
        <v>8394</v>
      </c>
      <c r="L17447">
        <v>1840009542</v>
      </c>
    </row>
    <row r="17448" spans="1:12" x14ac:dyDescent="0.45">
      <c r="A17448" t="str">
        <f t="shared" si="272"/>
        <v>Paris, Maine, United States</v>
      </c>
      <c r="B17448" t="s">
        <v>21258</v>
      </c>
      <c r="C17448" t="s">
        <v>21258</v>
      </c>
      <c r="D17448">
        <v>44.244500000000002</v>
      </c>
      <c r="E17448">
        <v>-70.488299999999995</v>
      </c>
      <c r="F17448" t="s">
        <v>530</v>
      </c>
      <c r="G17448" t="s">
        <v>531</v>
      </c>
      <c r="H17448" t="s">
        <v>532</v>
      </c>
      <c r="I17448" t="s">
        <v>2721</v>
      </c>
      <c r="K17448">
        <v>5131</v>
      </c>
      <c r="L17448">
        <v>1840052952</v>
      </c>
    </row>
    <row r="17449" spans="1:12" x14ac:dyDescent="0.45">
      <c r="A17449" t="str">
        <f t="shared" si="272"/>
        <v>Park City, Illinois, United States</v>
      </c>
      <c r="B17449" t="s">
        <v>21259</v>
      </c>
      <c r="C17449" t="s">
        <v>21259</v>
      </c>
      <c r="D17449">
        <v>42.352200000000003</v>
      </c>
      <c r="E17449">
        <v>-87.891499999999994</v>
      </c>
      <c r="F17449" t="s">
        <v>530</v>
      </c>
      <c r="G17449" t="s">
        <v>531</v>
      </c>
      <c r="H17449" t="s">
        <v>532</v>
      </c>
      <c r="I17449" t="s">
        <v>824</v>
      </c>
      <c r="K17449">
        <v>7438</v>
      </c>
      <c r="L17449">
        <v>1840009133</v>
      </c>
    </row>
    <row r="17450" spans="1:12" x14ac:dyDescent="0.45">
      <c r="A17450" t="str">
        <f t="shared" si="272"/>
        <v>Park City, Utah, United States</v>
      </c>
      <c r="B17450" t="s">
        <v>21259</v>
      </c>
      <c r="C17450" t="s">
        <v>21259</v>
      </c>
      <c r="D17450">
        <v>40.650500000000001</v>
      </c>
      <c r="E17450">
        <v>-111.502</v>
      </c>
      <c r="F17450" t="s">
        <v>530</v>
      </c>
      <c r="G17450" t="s">
        <v>531</v>
      </c>
      <c r="H17450" t="s">
        <v>532</v>
      </c>
      <c r="I17450" t="s">
        <v>1667</v>
      </c>
      <c r="K17450">
        <v>15061</v>
      </c>
      <c r="L17450">
        <v>1840020140</v>
      </c>
    </row>
    <row r="17451" spans="1:12" x14ac:dyDescent="0.45">
      <c r="A17451" t="str">
        <f t="shared" si="272"/>
        <v>Park City, Kansas, United States</v>
      </c>
      <c r="B17451" t="s">
        <v>21259</v>
      </c>
      <c r="C17451" t="s">
        <v>21259</v>
      </c>
      <c r="D17451">
        <v>37.810299999999998</v>
      </c>
      <c r="E17451">
        <v>-97.325500000000005</v>
      </c>
      <c r="F17451" t="s">
        <v>530</v>
      </c>
      <c r="G17451" t="s">
        <v>531</v>
      </c>
      <c r="H17451" t="s">
        <v>532</v>
      </c>
      <c r="I17451" t="s">
        <v>611</v>
      </c>
      <c r="K17451">
        <v>7764</v>
      </c>
      <c r="L17451">
        <v>1840009870</v>
      </c>
    </row>
    <row r="17452" spans="1:12" x14ac:dyDescent="0.45">
      <c r="A17452" t="str">
        <f t="shared" si="272"/>
        <v>Park Forest, Illinois, United States</v>
      </c>
      <c r="B17452" t="s">
        <v>21260</v>
      </c>
      <c r="C17452" t="s">
        <v>21260</v>
      </c>
      <c r="D17452">
        <v>41.481699999999996</v>
      </c>
      <c r="E17452">
        <v>-87.686800000000005</v>
      </c>
      <c r="F17452" t="s">
        <v>530</v>
      </c>
      <c r="G17452" t="s">
        <v>531</v>
      </c>
      <c r="H17452" t="s">
        <v>532</v>
      </c>
      <c r="I17452" t="s">
        <v>824</v>
      </c>
      <c r="K17452">
        <v>21210</v>
      </c>
      <c r="L17452">
        <v>1840011313</v>
      </c>
    </row>
    <row r="17453" spans="1:12" x14ac:dyDescent="0.45">
      <c r="A17453" t="str">
        <f t="shared" si="272"/>
        <v>Park Forest Village, Pennsylvania, United States</v>
      </c>
      <c r="B17453" t="s">
        <v>21261</v>
      </c>
      <c r="C17453" t="s">
        <v>21261</v>
      </c>
      <c r="D17453">
        <v>40.799599999999998</v>
      </c>
      <c r="E17453">
        <v>-77.9084</v>
      </c>
      <c r="F17453" t="s">
        <v>530</v>
      </c>
      <c r="G17453" t="s">
        <v>531</v>
      </c>
      <c r="H17453" t="s">
        <v>532</v>
      </c>
      <c r="I17453" t="s">
        <v>620</v>
      </c>
      <c r="K17453">
        <v>10610</v>
      </c>
      <c r="L17453">
        <v>1840035143</v>
      </c>
    </row>
    <row r="17454" spans="1:12" x14ac:dyDescent="0.45">
      <c r="A17454" t="str">
        <f t="shared" si="272"/>
        <v>Park Hills, Missouri, United States</v>
      </c>
      <c r="B17454" t="s">
        <v>21262</v>
      </c>
      <c r="C17454" t="s">
        <v>21262</v>
      </c>
      <c r="D17454">
        <v>37.821100000000001</v>
      </c>
      <c r="E17454">
        <v>-90.504999999999995</v>
      </c>
      <c r="F17454" t="s">
        <v>530</v>
      </c>
      <c r="G17454" t="s">
        <v>531</v>
      </c>
      <c r="H17454" t="s">
        <v>532</v>
      </c>
      <c r="I17454" t="s">
        <v>884</v>
      </c>
      <c r="K17454">
        <v>8529</v>
      </c>
      <c r="L17454">
        <v>1840009857</v>
      </c>
    </row>
    <row r="17455" spans="1:12" x14ac:dyDescent="0.45">
      <c r="A17455" t="str">
        <f t="shared" si="272"/>
        <v>Park Ridge, Illinois, United States</v>
      </c>
      <c r="B17455" t="s">
        <v>21263</v>
      </c>
      <c r="C17455" t="s">
        <v>21263</v>
      </c>
      <c r="D17455">
        <v>42.012500000000003</v>
      </c>
      <c r="E17455">
        <v>-87.843599999999995</v>
      </c>
      <c r="F17455" t="s">
        <v>530</v>
      </c>
      <c r="G17455" t="s">
        <v>531</v>
      </c>
      <c r="H17455" t="s">
        <v>532</v>
      </c>
      <c r="I17455" t="s">
        <v>824</v>
      </c>
      <c r="K17455">
        <v>36950</v>
      </c>
      <c r="L17455">
        <v>1840009183</v>
      </c>
    </row>
    <row r="17456" spans="1:12" x14ac:dyDescent="0.45">
      <c r="A17456" t="str">
        <f t="shared" si="272"/>
        <v>Park Ridge, New Jersey, United States</v>
      </c>
      <c r="B17456" t="s">
        <v>21263</v>
      </c>
      <c r="C17456" t="s">
        <v>21263</v>
      </c>
      <c r="D17456">
        <v>41.035299999999999</v>
      </c>
      <c r="E17456">
        <v>-74.042299999999997</v>
      </c>
      <c r="F17456" t="s">
        <v>530</v>
      </c>
      <c r="G17456" t="s">
        <v>531</v>
      </c>
      <c r="H17456" t="s">
        <v>532</v>
      </c>
      <c r="I17456" t="s">
        <v>587</v>
      </c>
      <c r="K17456">
        <v>8694</v>
      </c>
      <c r="L17456">
        <v>1840000917</v>
      </c>
    </row>
    <row r="17457" spans="1:12" x14ac:dyDescent="0.45">
      <c r="A17457" t="str">
        <f t="shared" si="272"/>
        <v>Park Street, Hertfordshire, United Kingdom</v>
      </c>
      <c r="B17457" t="s">
        <v>21264</v>
      </c>
      <c r="C17457" t="s">
        <v>21264</v>
      </c>
      <c r="D17457">
        <v>51.722000000000001</v>
      </c>
      <c r="E17457">
        <v>-0.33900000000000002</v>
      </c>
      <c r="F17457" t="s">
        <v>536</v>
      </c>
      <c r="G17457" t="s">
        <v>537</v>
      </c>
      <c r="H17457" t="s">
        <v>538</v>
      </c>
      <c r="I17457" t="s">
        <v>539</v>
      </c>
      <c r="K17457">
        <v>6781</v>
      </c>
      <c r="L17457">
        <v>1826341267</v>
      </c>
    </row>
    <row r="17458" spans="1:12" x14ac:dyDescent="0.45">
      <c r="A17458" t="str">
        <f t="shared" si="272"/>
        <v>Parkano, Pirkanmaa, Finland</v>
      </c>
      <c r="B17458" t="s">
        <v>21265</v>
      </c>
      <c r="C17458" t="s">
        <v>21265</v>
      </c>
      <c r="D17458">
        <v>62.009700000000002</v>
      </c>
      <c r="E17458">
        <v>23.024999999999999</v>
      </c>
      <c r="F17458" t="s">
        <v>459</v>
      </c>
      <c r="G17458" t="s">
        <v>460</v>
      </c>
      <c r="H17458" t="s">
        <v>461</v>
      </c>
      <c r="I17458" t="s">
        <v>12876</v>
      </c>
      <c r="J17458" t="s">
        <v>366</v>
      </c>
      <c r="K17458">
        <v>6766</v>
      </c>
      <c r="L17458">
        <v>1246564244</v>
      </c>
    </row>
    <row r="17459" spans="1:12" x14ac:dyDescent="0.45">
      <c r="A17459" t="str">
        <f t="shared" si="272"/>
        <v>Parker, Colorado, United States</v>
      </c>
      <c r="B17459" t="s">
        <v>21266</v>
      </c>
      <c r="C17459" t="s">
        <v>21266</v>
      </c>
      <c r="D17459">
        <v>39.508400000000002</v>
      </c>
      <c r="E17459">
        <v>-104.7753</v>
      </c>
      <c r="F17459" t="s">
        <v>530</v>
      </c>
      <c r="G17459" t="s">
        <v>531</v>
      </c>
      <c r="H17459" t="s">
        <v>532</v>
      </c>
      <c r="I17459" t="s">
        <v>1071</v>
      </c>
      <c r="K17459">
        <v>57706</v>
      </c>
      <c r="L17459">
        <v>1840022454</v>
      </c>
    </row>
    <row r="17460" spans="1:12" x14ac:dyDescent="0.45">
      <c r="A17460" t="str">
        <f t="shared" si="272"/>
        <v>Parker, South Carolina, United States</v>
      </c>
      <c r="B17460" t="s">
        <v>21266</v>
      </c>
      <c r="C17460" t="s">
        <v>21266</v>
      </c>
      <c r="D17460">
        <v>34.851399999999998</v>
      </c>
      <c r="E17460">
        <v>-82.4512</v>
      </c>
      <c r="F17460" t="s">
        <v>530</v>
      </c>
      <c r="G17460" t="s">
        <v>531</v>
      </c>
      <c r="H17460" t="s">
        <v>532</v>
      </c>
      <c r="I17460" t="s">
        <v>534</v>
      </c>
      <c r="K17460">
        <v>12850</v>
      </c>
      <c r="L17460">
        <v>1840035848</v>
      </c>
    </row>
    <row r="17461" spans="1:12" x14ac:dyDescent="0.45">
      <c r="A17461" t="str">
        <f t="shared" si="272"/>
        <v>Parker, Texas, United States</v>
      </c>
      <c r="B17461" t="s">
        <v>21266</v>
      </c>
      <c r="C17461" t="s">
        <v>21266</v>
      </c>
      <c r="D17461">
        <v>33.057000000000002</v>
      </c>
      <c r="E17461">
        <v>-96.624799999999993</v>
      </c>
      <c r="F17461" t="s">
        <v>530</v>
      </c>
      <c r="G17461" t="s">
        <v>531</v>
      </c>
      <c r="H17461" t="s">
        <v>532</v>
      </c>
      <c r="I17461" t="s">
        <v>610</v>
      </c>
      <c r="K17461">
        <v>5177</v>
      </c>
      <c r="L17461">
        <v>1840020661</v>
      </c>
    </row>
    <row r="17462" spans="1:12" x14ac:dyDescent="0.45">
      <c r="A17462" t="str">
        <f t="shared" si="272"/>
        <v>Parkersburg, West Virginia, United States</v>
      </c>
      <c r="B17462" t="s">
        <v>21267</v>
      </c>
      <c r="C17462" t="s">
        <v>21267</v>
      </c>
      <c r="D17462">
        <v>39.2624</v>
      </c>
      <c r="E17462">
        <v>-81.542000000000002</v>
      </c>
      <c r="F17462" t="s">
        <v>530</v>
      </c>
      <c r="G17462" t="s">
        <v>531</v>
      </c>
      <c r="H17462" t="s">
        <v>532</v>
      </c>
      <c r="I17462" t="s">
        <v>3915</v>
      </c>
      <c r="K17462">
        <v>62566</v>
      </c>
      <c r="L17462">
        <v>1840005786</v>
      </c>
    </row>
    <row r="17463" spans="1:12" x14ac:dyDescent="0.45">
      <c r="A17463" t="str">
        <f t="shared" si="272"/>
        <v>Parkes, New South Wales, Australia</v>
      </c>
      <c r="B17463" t="s">
        <v>21268</v>
      </c>
      <c r="C17463" t="s">
        <v>21268</v>
      </c>
      <c r="D17463">
        <v>-33.094999999999999</v>
      </c>
      <c r="E17463">
        <v>148.2628</v>
      </c>
      <c r="F17463" t="s">
        <v>830</v>
      </c>
      <c r="G17463" t="s">
        <v>831</v>
      </c>
      <c r="H17463" t="s">
        <v>832</v>
      </c>
      <c r="I17463" t="s">
        <v>1454</v>
      </c>
      <c r="K17463">
        <v>11408</v>
      </c>
      <c r="L17463">
        <v>1036977270</v>
      </c>
    </row>
    <row r="17464" spans="1:12" x14ac:dyDescent="0.45">
      <c r="A17464" t="str">
        <f t="shared" si="272"/>
        <v>Parkland, Washington, United States</v>
      </c>
      <c r="B17464" t="s">
        <v>21269</v>
      </c>
      <c r="C17464" t="s">
        <v>21269</v>
      </c>
      <c r="D17464">
        <v>47.1417</v>
      </c>
      <c r="E17464">
        <v>-122.4376</v>
      </c>
      <c r="F17464" t="s">
        <v>530</v>
      </c>
      <c r="G17464" t="s">
        <v>531</v>
      </c>
      <c r="H17464" t="s">
        <v>532</v>
      </c>
      <c r="I17464" t="s">
        <v>585</v>
      </c>
      <c r="K17464">
        <v>37185</v>
      </c>
      <c r="L17464">
        <v>1840018453</v>
      </c>
    </row>
    <row r="17465" spans="1:12" x14ac:dyDescent="0.45">
      <c r="A17465" t="str">
        <f t="shared" si="272"/>
        <v>Parkland, Florida, United States</v>
      </c>
      <c r="B17465" t="s">
        <v>21269</v>
      </c>
      <c r="C17465" t="s">
        <v>21269</v>
      </c>
      <c r="D17465">
        <v>26.3218</v>
      </c>
      <c r="E17465">
        <v>-80.253299999999996</v>
      </c>
      <c r="F17465" t="s">
        <v>530</v>
      </c>
      <c r="G17465" t="s">
        <v>531</v>
      </c>
      <c r="H17465" t="s">
        <v>532</v>
      </c>
      <c r="I17465" t="s">
        <v>1378</v>
      </c>
      <c r="K17465">
        <v>34170</v>
      </c>
      <c r="L17465">
        <v>1840015140</v>
      </c>
    </row>
    <row r="17466" spans="1:12" x14ac:dyDescent="0.45">
      <c r="A17466" t="str">
        <f t="shared" si="272"/>
        <v>Parkstone, Poole, United Kingdom</v>
      </c>
      <c r="B17466" t="s">
        <v>21270</v>
      </c>
      <c r="C17466" t="s">
        <v>21270</v>
      </c>
      <c r="D17466">
        <v>50.71</v>
      </c>
      <c r="E17466">
        <v>-1.95</v>
      </c>
      <c r="F17466" t="s">
        <v>536</v>
      </c>
      <c r="G17466" t="s">
        <v>537</v>
      </c>
      <c r="H17466" t="s">
        <v>538</v>
      </c>
      <c r="I17466" t="s">
        <v>5307</v>
      </c>
      <c r="K17466">
        <v>10779</v>
      </c>
      <c r="L17466">
        <v>1826119514</v>
      </c>
    </row>
    <row r="17467" spans="1:12" x14ac:dyDescent="0.45">
      <c r="A17467" t="str">
        <f t="shared" si="272"/>
        <v>Parksville, British Columbia, Canada</v>
      </c>
      <c r="B17467" t="s">
        <v>21271</v>
      </c>
      <c r="C17467" t="s">
        <v>21271</v>
      </c>
      <c r="D17467">
        <v>49.314999999999998</v>
      </c>
      <c r="E17467">
        <v>-124.312</v>
      </c>
      <c r="F17467" t="s">
        <v>541</v>
      </c>
      <c r="G17467" t="s">
        <v>542</v>
      </c>
      <c r="H17467" t="s">
        <v>543</v>
      </c>
      <c r="I17467" t="s">
        <v>544</v>
      </c>
      <c r="K17467">
        <v>12514</v>
      </c>
      <c r="L17467">
        <v>1124698963</v>
      </c>
    </row>
    <row r="17468" spans="1:12" x14ac:dyDescent="0.45">
      <c r="A17468" t="str">
        <f t="shared" si="272"/>
        <v>Parkville, Maryland, United States</v>
      </c>
      <c r="B17468" t="s">
        <v>21272</v>
      </c>
      <c r="C17468" t="s">
        <v>21272</v>
      </c>
      <c r="D17468">
        <v>39.383200000000002</v>
      </c>
      <c r="E17468">
        <v>-76.551900000000003</v>
      </c>
      <c r="F17468" t="s">
        <v>530</v>
      </c>
      <c r="G17468" t="s">
        <v>531</v>
      </c>
      <c r="H17468" t="s">
        <v>532</v>
      </c>
      <c r="I17468" t="s">
        <v>588</v>
      </c>
      <c r="K17468">
        <v>31633</v>
      </c>
      <c r="L17468">
        <v>1840005685</v>
      </c>
    </row>
    <row r="17469" spans="1:12" x14ac:dyDescent="0.45">
      <c r="A17469" t="str">
        <f t="shared" si="272"/>
        <v>Parkville, Pennsylvania, United States</v>
      </c>
      <c r="B17469" t="s">
        <v>21272</v>
      </c>
      <c r="C17469" t="s">
        <v>21272</v>
      </c>
      <c r="D17469">
        <v>39.785899999999998</v>
      </c>
      <c r="E17469">
        <v>-76.968599999999995</v>
      </c>
      <c r="F17469" t="s">
        <v>530</v>
      </c>
      <c r="G17469" t="s">
        <v>531</v>
      </c>
      <c r="H17469" t="s">
        <v>532</v>
      </c>
      <c r="I17469" t="s">
        <v>620</v>
      </c>
      <c r="K17469">
        <v>7162</v>
      </c>
      <c r="L17469">
        <v>1840005507</v>
      </c>
    </row>
    <row r="17470" spans="1:12" x14ac:dyDescent="0.45">
      <c r="A17470" t="str">
        <f t="shared" si="272"/>
        <v>Parkville, Missouri, United States</v>
      </c>
      <c r="B17470" t="s">
        <v>21272</v>
      </c>
      <c r="C17470" t="s">
        <v>21272</v>
      </c>
      <c r="D17470">
        <v>39.200400000000002</v>
      </c>
      <c r="E17470">
        <v>-94.722200000000001</v>
      </c>
      <c r="F17470" t="s">
        <v>530</v>
      </c>
      <c r="G17470" t="s">
        <v>531</v>
      </c>
      <c r="H17470" t="s">
        <v>532</v>
      </c>
      <c r="I17470" t="s">
        <v>884</v>
      </c>
      <c r="K17470">
        <v>7162</v>
      </c>
      <c r="L17470">
        <v>1840009590</v>
      </c>
    </row>
    <row r="17471" spans="1:12" x14ac:dyDescent="0.45">
      <c r="A17471" t="str">
        <f t="shared" si="272"/>
        <v>Parkway, California, United States</v>
      </c>
      <c r="B17471" t="s">
        <v>21273</v>
      </c>
      <c r="C17471" t="s">
        <v>21273</v>
      </c>
      <c r="D17471">
        <v>38.499299999999998</v>
      </c>
      <c r="E17471">
        <v>-121.452</v>
      </c>
      <c r="F17471" t="s">
        <v>530</v>
      </c>
      <c r="G17471" t="s">
        <v>531</v>
      </c>
      <c r="H17471" t="s">
        <v>532</v>
      </c>
      <c r="I17471" t="s">
        <v>754</v>
      </c>
      <c r="K17471">
        <v>15885</v>
      </c>
      <c r="L17471">
        <v>1840024628</v>
      </c>
    </row>
    <row r="17472" spans="1:12" x14ac:dyDescent="0.45">
      <c r="A17472" t="str">
        <f t="shared" si="272"/>
        <v>Parkwood, Washington, United States</v>
      </c>
      <c r="B17472" t="s">
        <v>21274</v>
      </c>
      <c r="C17472" t="s">
        <v>21274</v>
      </c>
      <c r="D17472">
        <v>47.526600000000002</v>
      </c>
      <c r="E17472">
        <v>-122.5986</v>
      </c>
      <c r="F17472" t="s">
        <v>530</v>
      </c>
      <c r="G17472" t="s">
        <v>531</v>
      </c>
      <c r="H17472" t="s">
        <v>532</v>
      </c>
      <c r="I17472" t="s">
        <v>585</v>
      </c>
      <c r="K17472">
        <v>6700</v>
      </c>
      <c r="L17472">
        <v>1840037518</v>
      </c>
    </row>
    <row r="17473" spans="1:12" x14ac:dyDescent="0.45">
      <c r="A17473" t="str">
        <f t="shared" si="272"/>
        <v>Parlier, California, United States</v>
      </c>
      <c r="B17473" t="s">
        <v>21275</v>
      </c>
      <c r="C17473" t="s">
        <v>21275</v>
      </c>
      <c r="D17473">
        <v>36.608699999999999</v>
      </c>
      <c r="E17473">
        <v>-119.54340000000001</v>
      </c>
      <c r="F17473" t="s">
        <v>530</v>
      </c>
      <c r="G17473" t="s">
        <v>531</v>
      </c>
      <c r="H17473" t="s">
        <v>532</v>
      </c>
      <c r="I17473" t="s">
        <v>754</v>
      </c>
      <c r="K17473">
        <v>15613</v>
      </c>
      <c r="L17473">
        <v>1840020323</v>
      </c>
    </row>
    <row r="17474" spans="1:12" x14ac:dyDescent="0.45">
      <c r="A17474" t="str">
        <f t="shared" si="272"/>
        <v>Parma, Emilia-Romagna, Italy</v>
      </c>
      <c r="B17474" t="s">
        <v>21276</v>
      </c>
      <c r="C17474" t="s">
        <v>21276</v>
      </c>
      <c r="D17474">
        <v>44.801499999999997</v>
      </c>
      <c r="E17474">
        <v>10.327999999999999</v>
      </c>
      <c r="F17474" t="s">
        <v>946</v>
      </c>
      <c r="G17474" t="s">
        <v>947</v>
      </c>
      <c r="H17474" t="s">
        <v>948</v>
      </c>
      <c r="I17474" t="s">
        <v>4884</v>
      </c>
      <c r="J17474" t="s">
        <v>366</v>
      </c>
      <c r="K17474">
        <v>194417</v>
      </c>
      <c r="L17474">
        <v>1380655938</v>
      </c>
    </row>
    <row r="17475" spans="1:12" x14ac:dyDescent="0.45">
      <c r="A17475" t="str">
        <f t="shared" ref="A17475:A17538" si="273">CONCATENATE(B17475,", ",I17475,", ",F17475)</f>
        <v>Parma, Ohio, United States</v>
      </c>
      <c r="B17475" t="s">
        <v>21276</v>
      </c>
      <c r="C17475" t="s">
        <v>21276</v>
      </c>
      <c r="D17475">
        <v>41.384300000000003</v>
      </c>
      <c r="E17475">
        <v>-81.7286</v>
      </c>
      <c r="F17475" t="s">
        <v>530</v>
      </c>
      <c r="G17475" t="s">
        <v>531</v>
      </c>
      <c r="H17475" t="s">
        <v>532</v>
      </c>
      <c r="I17475" t="s">
        <v>799</v>
      </c>
      <c r="K17475">
        <v>78103</v>
      </c>
      <c r="L17475">
        <v>1840003406</v>
      </c>
    </row>
    <row r="17476" spans="1:12" x14ac:dyDescent="0.45">
      <c r="A17476" t="str">
        <f t="shared" si="273"/>
        <v>Parma, Komi, Russia</v>
      </c>
      <c r="B17476" t="s">
        <v>21276</v>
      </c>
      <c r="C17476" t="s">
        <v>21276</v>
      </c>
      <c r="D17476">
        <v>65.923000000000002</v>
      </c>
      <c r="E17476">
        <v>57.402999999999999</v>
      </c>
      <c r="F17476" t="s">
        <v>504</v>
      </c>
      <c r="G17476" t="s">
        <v>505</v>
      </c>
      <c r="H17476" t="s">
        <v>506</v>
      </c>
      <c r="I17476" t="s">
        <v>13049</v>
      </c>
      <c r="K17476">
        <v>45000</v>
      </c>
      <c r="L17476">
        <v>1643982067</v>
      </c>
    </row>
    <row r="17477" spans="1:12" x14ac:dyDescent="0.45">
      <c r="A17477" t="str">
        <f t="shared" si="273"/>
        <v>Parma, New York, United States</v>
      </c>
      <c r="B17477" t="s">
        <v>21276</v>
      </c>
      <c r="C17477" t="s">
        <v>21276</v>
      </c>
      <c r="D17477">
        <v>43.265099999999997</v>
      </c>
      <c r="E17477">
        <v>-77.796800000000005</v>
      </c>
      <c r="F17477" t="s">
        <v>530</v>
      </c>
      <c r="G17477" t="s">
        <v>531</v>
      </c>
      <c r="H17477" t="s">
        <v>532</v>
      </c>
      <c r="I17477" t="s">
        <v>803</v>
      </c>
      <c r="K17477">
        <v>15727</v>
      </c>
      <c r="L17477">
        <v>1840087782</v>
      </c>
    </row>
    <row r="17478" spans="1:12" x14ac:dyDescent="0.45">
      <c r="A17478" t="str">
        <f t="shared" si="273"/>
        <v>Parma Heights, Ohio, United States</v>
      </c>
      <c r="B17478" t="s">
        <v>21277</v>
      </c>
      <c r="C17478" t="s">
        <v>21277</v>
      </c>
      <c r="D17478">
        <v>41.386499999999998</v>
      </c>
      <c r="E17478">
        <v>-81.7637</v>
      </c>
      <c r="F17478" t="s">
        <v>530</v>
      </c>
      <c r="G17478" t="s">
        <v>531</v>
      </c>
      <c r="H17478" t="s">
        <v>532</v>
      </c>
      <c r="I17478" t="s">
        <v>799</v>
      </c>
      <c r="K17478">
        <v>19790</v>
      </c>
      <c r="L17478">
        <v>1840003407</v>
      </c>
    </row>
    <row r="17479" spans="1:12" x14ac:dyDescent="0.45">
      <c r="A17479" t="str">
        <f t="shared" si="273"/>
        <v>Parnaíba, Piauí, Brazil</v>
      </c>
      <c r="B17479" t="s">
        <v>21278</v>
      </c>
      <c r="C17479" t="s">
        <v>21279</v>
      </c>
      <c r="D17479">
        <v>-2.91</v>
      </c>
      <c r="E17479">
        <v>-41.77</v>
      </c>
      <c r="F17479" t="s">
        <v>491</v>
      </c>
      <c r="G17479" t="s">
        <v>492</v>
      </c>
      <c r="H17479" t="s">
        <v>493</v>
      </c>
      <c r="I17479" t="s">
        <v>3651</v>
      </c>
      <c r="K17479">
        <v>138008</v>
      </c>
      <c r="L17479">
        <v>1076568871</v>
      </c>
    </row>
    <row r="17480" spans="1:12" x14ac:dyDescent="0.45">
      <c r="A17480" t="str">
        <f t="shared" si="273"/>
        <v>Pärnu, Pärnumaa, Estonia</v>
      </c>
      <c r="B17480" t="s">
        <v>21280</v>
      </c>
      <c r="C17480" t="s">
        <v>21281</v>
      </c>
      <c r="D17480">
        <v>58.384399999999999</v>
      </c>
      <c r="E17480">
        <v>24.498899999999999</v>
      </c>
      <c r="F17480" t="s">
        <v>9361</v>
      </c>
      <c r="G17480" t="s">
        <v>9362</v>
      </c>
      <c r="H17480" t="s">
        <v>9363</v>
      </c>
      <c r="I17480" t="s">
        <v>21282</v>
      </c>
      <c r="J17480" t="s">
        <v>378</v>
      </c>
      <c r="K17480">
        <v>39438</v>
      </c>
      <c r="L17480">
        <v>1233955054</v>
      </c>
    </row>
    <row r="17481" spans="1:12" x14ac:dyDescent="0.45">
      <c r="A17481" t="str">
        <f t="shared" si="273"/>
        <v>Paro, Paro, Bhutan</v>
      </c>
      <c r="B17481" t="s">
        <v>21283</v>
      </c>
      <c r="C17481" t="s">
        <v>21283</v>
      </c>
      <c r="D17481">
        <v>27.433299999999999</v>
      </c>
      <c r="E17481">
        <v>89.416700000000006</v>
      </c>
      <c r="F17481" t="s">
        <v>7968</v>
      </c>
      <c r="G17481" t="s">
        <v>7969</v>
      </c>
      <c r="H17481" t="s">
        <v>7970</v>
      </c>
      <c r="I17481" t="s">
        <v>21283</v>
      </c>
      <c r="J17481" t="s">
        <v>378</v>
      </c>
      <c r="K17481">
        <v>15000</v>
      </c>
      <c r="L17481">
        <v>1064216277</v>
      </c>
    </row>
    <row r="17482" spans="1:12" x14ac:dyDescent="0.45">
      <c r="A17482" t="str">
        <f t="shared" si="273"/>
        <v>Parole, Maryland, United States</v>
      </c>
      <c r="B17482" t="s">
        <v>21284</v>
      </c>
      <c r="C17482" t="s">
        <v>21284</v>
      </c>
      <c r="D17482">
        <v>38.9861</v>
      </c>
      <c r="E17482">
        <v>-76.551900000000003</v>
      </c>
      <c r="F17482" t="s">
        <v>530</v>
      </c>
      <c r="G17482" t="s">
        <v>531</v>
      </c>
      <c r="H17482" t="s">
        <v>532</v>
      </c>
      <c r="I17482" t="s">
        <v>588</v>
      </c>
      <c r="K17482">
        <v>16232</v>
      </c>
      <c r="L17482">
        <v>1840005913</v>
      </c>
    </row>
    <row r="17483" spans="1:12" x14ac:dyDescent="0.45">
      <c r="A17483" t="str">
        <f t="shared" si="273"/>
        <v>Parque del Plata, Canelones, Uruguay</v>
      </c>
      <c r="B17483" t="s">
        <v>21285</v>
      </c>
      <c r="C17483" t="s">
        <v>21285</v>
      </c>
      <c r="D17483">
        <v>-34.7667</v>
      </c>
      <c r="E17483">
        <v>-55.716700000000003</v>
      </c>
      <c r="F17483" t="s">
        <v>1033</v>
      </c>
      <c r="G17483" t="s">
        <v>1034</v>
      </c>
      <c r="H17483" t="s">
        <v>1035</v>
      </c>
      <c r="I17483" t="s">
        <v>2690</v>
      </c>
      <c r="K17483">
        <v>7896</v>
      </c>
      <c r="L17483">
        <v>1858274411</v>
      </c>
    </row>
    <row r="17484" spans="1:12" x14ac:dyDescent="0.45">
      <c r="A17484" t="str">
        <f t="shared" si="273"/>
        <v>Parral, Chihuahua, Mexico</v>
      </c>
      <c r="B17484" t="s">
        <v>21286</v>
      </c>
      <c r="C17484" t="s">
        <v>21286</v>
      </c>
      <c r="D17484">
        <v>26.933299999999999</v>
      </c>
      <c r="E17484">
        <v>-105.66670000000001</v>
      </c>
      <c r="F17484" t="s">
        <v>519</v>
      </c>
      <c r="G17484" t="s">
        <v>520</v>
      </c>
      <c r="H17484" t="s">
        <v>521</v>
      </c>
      <c r="I17484" t="s">
        <v>1012</v>
      </c>
      <c r="J17484" t="s">
        <v>366</v>
      </c>
      <c r="K17484">
        <v>109510</v>
      </c>
      <c r="L17484">
        <v>1484607603</v>
      </c>
    </row>
    <row r="17485" spans="1:12" x14ac:dyDescent="0.45">
      <c r="A17485" t="str">
        <f t="shared" si="273"/>
        <v>Parras de la Fuente, Coahuila de Zaragoza, Mexico</v>
      </c>
      <c r="B17485" t="s">
        <v>21287</v>
      </c>
      <c r="C17485" t="s">
        <v>21287</v>
      </c>
      <c r="D17485">
        <v>25.440300000000001</v>
      </c>
      <c r="E17485">
        <v>-102.17919999999999</v>
      </c>
      <c r="F17485" t="s">
        <v>519</v>
      </c>
      <c r="G17485" t="s">
        <v>520</v>
      </c>
      <c r="H17485" t="s">
        <v>521</v>
      </c>
      <c r="I17485" t="s">
        <v>1597</v>
      </c>
      <c r="J17485" t="s">
        <v>366</v>
      </c>
      <c r="K17485">
        <v>45423</v>
      </c>
      <c r="L17485">
        <v>1484273682</v>
      </c>
    </row>
    <row r="17486" spans="1:12" x14ac:dyDescent="0.45">
      <c r="A17486" t="str">
        <f t="shared" si="273"/>
        <v>Parry Sound, Ontario, Canada</v>
      </c>
      <c r="B17486" t="s">
        <v>21288</v>
      </c>
      <c r="C17486" t="s">
        <v>21288</v>
      </c>
      <c r="D17486">
        <v>45.333300000000001</v>
      </c>
      <c r="E17486">
        <v>-80.033299999999997</v>
      </c>
      <c r="F17486" t="s">
        <v>541</v>
      </c>
      <c r="G17486" t="s">
        <v>542</v>
      </c>
      <c r="H17486" t="s">
        <v>543</v>
      </c>
      <c r="I17486" t="s">
        <v>857</v>
      </c>
      <c r="K17486">
        <v>6408</v>
      </c>
      <c r="L17486">
        <v>1124245809</v>
      </c>
    </row>
    <row r="17487" spans="1:12" x14ac:dyDescent="0.45">
      <c r="A17487" t="str">
        <f t="shared" si="273"/>
        <v>Parsberg, Bavaria, Germany</v>
      </c>
      <c r="B17487" t="s">
        <v>21289</v>
      </c>
      <c r="C17487" t="s">
        <v>21289</v>
      </c>
      <c r="D17487">
        <v>49.15</v>
      </c>
      <c r="E17487">
        <v>11.716699999999999</v>
      </c>
      <c r="F17487" t="s">
        <v>441</v>
      </c>
      <c r="G17487" t="s">
        <v>442</v>
      </c>
      <c r="H17487" t="s">
        <v>443</v>
      </c>
      <c r="I17487" t="s">
        <v>567</v>
      </c>
      <c r="K17487">
        <v>7213</v>
      </c>
      <c r="L17487">
        <v>1276835529</v>
      </c>
    </row>
    <row r="17488" spans="1:12" x14ac:dyDescent="0.45">
      <c r="A17488" t="str">
        <f t="shared" si="273"/>
        <v>Parsippany-Troy Hills, New Jersey, United States</v>
      </c>
      <c r="B17488" t="s">
        <v>21290</v>
      </c>
      <c r="C17488" t="s">
        <v>21290</v>
      </c>
      <c r="D17488">
        <v>40.860100000000003</v>
      </c>
      <c r="E17488">
        <v>-74.4238</v>
      </c>
      <c r="F17488" t="s">
        <v>530</v>
      </c>
      <c r="G17488" t="s">
        <v>531</v>
      </c>
      <c r="H17488" t="s">
        <v>532</v>
      </c>
      <c r="I17488" t="s">
        <v>587</v>
      </c>
      <c r="K17488">
        <v>52768</v>
      </c>
      <c r="L17488">
        <v>1840081736</v>
      </c>
    </row>
    <row r="17489" spans="1:12" x14ac:dyDescent="0.45">
      <c r="A17489" t="str">
        <f t="shared" si="273"/>
        <v>Parsons, Kansas, United States</v>
      </c>
      <c r="B17489" t="s">
        <v>21291</v>
      </c>
      <c r="C17489" t="s">
        <v>21291</v>
      </c>
      <c r="D17489">
        <v>37.340499999999999</v>
      </c>
      <c r="E17489">
        <v>-95.295900000000003</v>
      </c>
      <c r="F17489" t="s">
        <v>530</v>
      </c>
      <c r="G17489" t="s">
        <v>531</v>
      </c>
      <c r="H17489" t="s">
        <v>532</v>
      </c>
      <c r="I17489" t="s">
        <v>611</v>
      </c>
      <c r="K17489">
        <v>9294</v>
      </c>
      <c r="L17489">
        <v>1840001712</v>
      </c>
    </row>
    <row r="17490" spans="1:12" x14ac:dyDescent="0.45">
      <c r="A17490" t="str">
        <f t="shared" si="273"/>
        <v>Partesh, Partesh, Kosovo</v>
      </c>
      <c r="B17490" t="s">
        <v>21292</v>
      </c>
      <c r="C17490" t="s">
        <v>21292</v>
      </c>
      <c r="D17490">
        <v>42.401899999999998</v>
      </c>
      <c r="E17490">
        <v>21.433599999999998</v>
      </c>
      <c r="F17490" t="s">
        <v>5224</v>
      </c>
      <c r="G17490" t="s">
        <v>5225</v>
      </c>
      <c r="H17490" t="s">
        <v>5226</v>
      </c>
      <c r="I17490" t="s">
        <v>21292</v>
      </c>
      <c r="J17490" t="s">
        <v>378</v>
      </c>
      <c r="K17490">
        <v>5300</v>
      </c>
      <c r="L17490">
        <v>1901909986</v>
      </c>
    </row>
    <row r="17491" spans="1:12" x14ac:dyDescent="0.45">
      <c r="A17491" t="str">
        <f t="shared" si="273"/>
        <v>Partick, Glasgow City, United Kingdom</v>
      </c>
      <c r="B17491" t="s">
        <v>21293</v>
      </c>
      <c r="C17491" t="s">
        <v>21293</v>
      </c>
      <c r="D17491">
        <v>55.869900000000001</v>
      </c>
      <c r="E17491">
        <v>-4.3125</v>
      </c>
      <c r="F17491" t="s">
        <v>536</v>
      </c>
      <c r="G17491" t="s">
        <v>537</v>
      </c>
      <c r="H17491" t="s">
        <v>538</v>
      </c>
      <c r="I17491" t="s">
        <v>10766</v>
      </c>
      <c r="K17491">
        <v>8884</v>
      </c>
      <c r="L17491">
        <v>1826598697</v>
      </c>
    </row>
    <row r="17492" spans="1:12" x14ac:dyDescent="0.45">
      <c r="A17492" t="str">
        <f t="shared" si="273"/>
        <v>Partington, Trafford, United Kingdom</v>
      </c>
      <c r="B17492" t="s">
        <v>21294</v>
      </c>
      <c r="C17492" t="s">
        <v>21294</v>
      </c>
      <c r="D17492">
        <v>53.42</v>
      </c>
      <c r="E17492">
        <v>-2.4300000000000002</v>
      </c>
      <c r="F17492" t="s">
        <v>536</v>
      </c>
      <c r="G17492" t="s">
        <v>537</v>
      </c>
      <c r="H17492" t="s">
        <v>538</v>
      </c>
      <c r="I17492" t="s">
        <v>1733</v>
      </c>
      <c r="K17492">
        <v>7327</v>
      </c>
      <c r="L17492">
        <v>1826211416</v>
      </c>
    </row>
    <row r="17493" spans="1:12" x14ac:dyDescent="0.45">
      <c r="A17493" t="str">
        <f t="shared" si="273"/>
        <v>Partizansk, Primorskiy Kray, Russia</v>
      </c>
      <c r="B17493" t="s">
        <v>21295</v>
      </c>
      <c r="C17493" t="s">
        <v>21295</v>
      </c>
      <c r="D17493">
        <v>43.133299999999998</v>
      </c>
      <c r="E17493">
        <v>133.13329999999999</v>
      </c>
      <c r="F17493" t="s">
        <v>504</v>
      </c>
      <c r="G17493" t="s">
        <v>505</v>
      </c>
      <c r="H17493" t="s">
        <v>506</v>
      </c>
      <c r="I17493" t="s">
        <v>2444</v>
      </c>
      <c r="K17493">
        <v>37059</v>
      </c>
      <c r="L17493">
        <v>1643537193</v>
      </c>
    </row>
    <row r="17494" spans="1:12" x14ac:dyDescent="0.45">
      <c r="A17494" t="str">
        <f t="shared" si="273"/>
        <v>Partizánske, Nitriansky, Slovakia</v>
      </c>
      <c r="B17494" t="s">
        <v>21296</v>
      </c>
      <c r="C17494" t="s">
        <v>21297</v>
      </c>
      <c r="D17494">
        <v>48.633299999999998</v>
      </c>
      <c r="E17494">
        <v>18.366700000000002</v>
      </c>
      <c r="F17494" t="s">
        <v>3518</v>
      </c>
      <c r="G17494" t="s">
        <v>3519</v>
      </c>
      <c r="H17494" t="s">
        <v>3520</v>
      </c>
      <c r="I17494" t="s">
        <v>3521</v>
      </c>
      <c r="J17494" t="s">
        <v>366</v>
      </c>
      <c r="K17494">
        <v>22653</v>
      </c>
      <c r="L17494">
        <v>1703749885</v>
      </c>
    </row>
    <row r="17495" spans="1:12" x14ac:dyDescent="0.45">
      <c r="A17495" t="str">
        <f t="shared" si="273"/>
        <v>Pārūn, Nūristān, Afghanistan</v>
      </c>
      <c r="B17495" t="s">
        <v>21298</v>
      </c>
      <c r="C17495" t="s">
        <v>21299</v>
      </c>
      <c r="D17495">
        <v>35.4206</v>
      </c>
      <c r="E17495">
        <v>70.922600000000003</v>
      </c>
      <c r="F17495" t="s">
        <v>1018</v>
      </c>
      <c r="G17495" t="s">
        <v>1019</v>
      </c>
      <c r="H17495" t="s">
        <v>1020</v>
      </c>
      <c r="I17495" t="s">
        <v>21300</v>
      </c>
      <c r="J17495" t="s">
        <v>378</v>
      </c>
      <c r="L17495">
        <v>1004795942</v>
      </c>
    </row>
    <row r="17496" spans="1:12" x14ac:dyDescent="0.45">
      <c r="A17496" t="str">
        <f t="shared" si="273"/>
        <v>Parvomay, Plovdiv, Bulgaria</v>
      </c>
      <c r="B17496" t="s">
        <v>21301</v>
      </c>
      <c r="C17496" t="s">
        <v>21301</v>
      </c>
      <c r="D17496">
        <v>42.099400000000003</v>
      </c>
      <c r="E17496">
        <v>25.2242</v>
      </c>
      <c r="F17496" t="s">
        <v>1175</v>
      </c>
      <c r="G17496" t="s">
        <v>1176</v>
      </c>
      <c r="H17496" t="s">
        <v>1177</v>
      </c>
      <c r="I17496" t="s">
        <v>2544</v>
      </c>
      <c r="K17496">
        <v>15518</v>
      </c>
      <c r="L17496">
        <v>1100284082</v>
      </c>
    </row>
    <row r="17497" spans="1:12" x14ac:dyDescent="0.45">
      <c r="A17497" t="str">
        <f t="shared" si="273"/>
        <v>Pasadena, Texas, United States</v>
      </c>
      <c r="B17497" t="s">
        <v>21302</v>
      </c>
      <c r="C17497" t="s">
        <v>21302</v>
      </c>
      <c r="D17497">
        <v>29.658300000000001</v>
      </c>
      <c r="E17497">
        <v>-95.149900000000002</v>
      </c>
      <c r="F17497" t="s">
        <v>530</v>
      </c>
      <c r="G17497" t="s">
        <v>531</v>
      </c>
      <c r="H17497" t="s">
        <v>532</v>
      </c>
      <c r="I17497" t="s">
        <v>610</v>
      </c>
      <c r="K17497">
        <v>151227</v>
      </c>
      <c r="L17497">
        <v>1840020930</v>
      </c>
    </row>
    <row r="17498" spans="1:12" x14ac:dyDescent="0.45">
      <c r="A17498" t="str">
        <f t="shared" si="273"/>
        <v>Pasadena, California, United States</v>
      </c>
      <c r="B17498" t="s">
        <v>21302</v>
      </c>
      <c r="C17498" t="s">
        <v>21302</v>
      </c>
      <c r="D17498">
        <v>34.159700000000001</v>
      </c>
      <c r="E17498">
        <v>-118.139</v>
      </c>
      <c r="F17498" t="s">
        <v>530</v>
      </c>
      <c r="G17498" t="s">
        <v>531</v>
      </c>
      <c r="H17498" t="s">
        <v>532</v>
      </c>
      <c r="I17498" t="s">
        <v>754</v>
      </c>
      <c r="K17498">
        <v>141029</v>
      </c>
      <c r="L17498">
        <v>1840020505</v>
      </c>
    </row>
    <row r="17499" spans="1:12" x14ac:dyDescent="0.45">
      <c r="A17499" t="str">
        <f t="shared" si="273"/>
        <v>Pasadena, Maryland, United States</v>
      </c>
      <c r="B17499" t="s">
        <v>21302</v>
      </c>
      <c r="C17499" t="s">
        <v>21302</v>
      </c>
      <c r="D17499">
        <v>39.155200000000001</v>
      </c>
      <c r="E17499">
        <v>-76.553700000000006</v>
      </c>
      <c r="F17499" t="s">
        <v>530</v>
      </c>
      <c r="G17499" t="s">
        <v>531</v>
      </c>
      <c r="H17499" t="s">
        <v>532</v>
      </c>
      <c r="I17499" t="s">
        <v>588</v>
      </c>
      <c r="K17499">
        <v>28338</v>
      </c>
      <c r="L17499">
        <v>1840005914</v>
      </c>
    </row>
    <row r="17500" spans="1:12" x14ac:dyDescent="0.45">
      <c r="A17500" t="str">
        <f t="shared" si="273"/>
        <v>Pasadena Hills, Florida, United States</v>
      </c>
      <c r="B17500" t="s">
        <v>21303</v>
      </c>
      <c r="C17500" t="s">
        <v>21303</v>
      </c>
      <c r="D17500">
        <v>28.2881</v>
      </c>
      <c r="E17500">
        <v>-82.238</v>
      </c>
      <c r="F17500" t="s">
        <v>530</v>
      </c>
      <c r="G17500" t="s">
        <v>531</v>
      </c>
      <c r="H17500" t="s">
        <v>532</v>
      </c>
      <c r="I17500" t="s">
        <v>1378</v>
      </c>
      <c r="K17500">
        <v>10216</v>
      </c>
      <c r="L17500">
        <v>1840039051</v>
      </c>
    </row>
    <row r="17501" spans="1:12" x14ac:dyDescent="0.45">
      <c r="A17501" t="str">
        <f t="shared" si="273"/>
        <v>Pasaje, El Oro, Ecuador</v>
      </c>
      <c r="B17501" t="s">
        <v>21304</v>
      </c>
      <c r="C17501" t="s">
        <v>21304</v>
      </c>
      <c r="D17501">
        <v>-3.3269000000000002</v>
      </c>
      <c r="E17501">
        <v>-79.804900000000004</v>
      </c>
      <c r="F17501" t="s">
        <v>1415</v>
      </c>
      <c r="G17501" t="s">
        <v>1416</v>
      </c>
      <c r="H17501" t="s">
        <v>1417</v>
      </c>
      <c r="I17501" t="s">
        <v>12628</v>
      </c>
      <c r="K17501">
        <v>52673</v>
      </c>
      <c r="L17501">
        <v>1218997966</v>
      </c>
    </row>
    <row r="17502" spans="1:12" x14ac:dyDescent="0.45">
      <c r="A17502" t="str">
        <f t="shared" si="273"/>
        <v>Pasay City, Pasay, Philippines</v>
      </c>
      <c r="B17502" t="s">
        <v>21305</v>
      </c>
      <c r="C17502" t="s">
        <v>21305</v>
      </c>
      <c r="D17502">
        <v>14.55</v>
      </c>
      <c r="E17502">
        <v>121</v>
      </c>
      <c r="F17502" t="s">
        <v>1373</v>
      </c>
      <c r="G17502" t="s">
        <v>1374</v>
      </c>
      <c r="H17502" t="s">
        <v>1375</v>
      </c>
      <c r="I17502" t="s">
        <v>21306</v>
      </c>
      <c r="J17502" t="s">
        <v>378</v>
      </c>
      <c r="K17502">
        <v>416522</v>
      </c>
      <c r="L17502">
        <v>1608448280</v>
      </c>
    </row>
    <row r="17503" spans="1:12" x14ac:dyDescent="0.45">
      <c r="A17503" t="str">
        <f t="shared" si="273"/>
        <v>Pascagoula, Mississippi, United States</v>
      </c>
      <c r="B17503" t="s">
        <v>21307</v>
      </c>
      <c r="C17503" t="s">
        <v>21307</v>
      </c>
      <c r="D17503">
        <v>30.366499999999998</v>
      </c>
      <c r="E17503">
        <v>-88.550700000000006</v>
      </c>
      <c r="F17503" t="s">
        <v>530</v>
      </c>
      <c r="G17503" t="s">
        <v>531</v>
      </c>
      <c r="H17503" t="s">
        <v>532</v>
      </c>
      <c r="I17503" t="s">
        <v>1875</v>
      </c>
      <c r="K17503">
        <v>48869</v>
      </c>
      <c r="L17503">
        <v>1840015018</v>
      </c>
    </row>
    <row r="17504" spans="1:12" x14ac:dyDescent="0.45">
      <c r="A17504" t="str">
        <f t="shared" si="273"/>
        <v>Pasco, Washington, United States</v>
      </c>
      <c r="B17504" t="s">
        <v>6462</v>
      </c>
      <c r="C17504" t="s">
        <v>6462</v>
      </c>
      <c r="D17504">
        <v>46.250599999999999</v>
      </c>
      <c r="E17504">
        <v>-119.13039999999999</v>
      </c>
      <c r="F17504" t="s">
        <v>530</v>
      </c>
      <c r="G17504" t="s">
        <v>531</v>
      </c>
      <c r="H17504" t="s">
        <v>532</v>
      </c>
      <c r="I17504" t="s">
        <v>585</v>
      </c>
      <c r="K17504">
        <v>75432</v>
      </c>
      <c r="L17504">
        <v>1840019888</v>
      </c>
    </row>
    <row r="17505" spans="1:12" x14ac:dyDescent="0.45">
      <c r="A17505" t="str">
        <f t="shared" si="273"/>
        <v>Pasewalk, Mecklenburg-Western Pomerania, Germany</v>
      </c>
      <c r="B17505" t="s">
        <v>21308</v>
      </c>
      <c r="C17505" t="s">
        <v>21308</v>
      </c>
      <c r="D17505">
        <v>53.506300000000003</v>
      </c>
      <c r="E17505">
        <v>13.99</v>
      </c>
      <c r="F17505" t="s">
        <v>441</v>
      </c>
      <c r="G17505" t="s">
        <v>442</v>
      </c>
      <c r="H17505" t="s">
        <v>443</v>
      </c>
      <c r="I17505" t="s">
        <v>1715</v>
      </c>
      <c r="K17505">
        <v>10213</v>
      </c>
      <c r="L17505">
        <v>1276152058</v>
      </c>
    </row>
    <row r="17506" spans="1:12" x14ac:dyDescent="0.45">
      <c r="A17506" t="str">
        <f t="shared" si="273"/>
        <v>Pasig City, Pasig, Philippines</v>
      </c>
      <c r="B17506" t="s">
        <v>21309</v>
      </c>
      <c r="C17506" t="s">
        <v>21309</v>
      </c>
      <c r="D17506">
        <v>14.574999999999999</v>
      </c>
      <c r="E17506">
        <v>121.08329999999999</v>
      </c>
      <c r="F17506" t="s">
        <v>1373</v>
      </c>
      <c r="G17506" t="s">
        <v>1374</v>
      </c>
      <c r="H17506" t="s">
        <v>1375</v>
      </c>
      <c r="I17506" t="s">
        <v>21310</v>
      </c>
      <c r="J17506" t="s">
        <v>378</v>
      </c>
      <c r="K17506">
        <v>755300</v>
      </c>
      <c r="L17506">
        <v>1608278212</v>
      </c>
    </row>
    <row r="17507" spans="1:12" x14ac:dyDescent="0.45">
      <c r="A17507" t="str">
        <f t="shared" si="273"/>
        <v>Paso de los Toros, Durazno, Uruguay</v>
      </c>
      <c r="B17507" t="s">
        <v>21311</v>
      </c>
      <c r="C17507" t="s">
        <v>21311</v>
      </c>
      <c r="D17507">
        <v>-32.818100000000001</v>
      </c>
      <c r="E17507">
        <v>-56.506399999999999</v>
      </c>
      <c r="F17507" t="s">
        <v>1033</v>
      </c>
      <c r="G17507" t="s">
        <v>1034</v>
      </c>
      <c r="H17507" t="s">
        <v>1035</v>
      </c>
      <c r="I17507" t="s">
        <v>8855</v>
      </c>
      <c r="K17507">
        <v>12985</v>
      </c>
      <c r="L17507">
        <v>1858768851</v>
      </c>
    </row>
    <row r="17508" spans="1:12" x14ac:dyDescent="0.45">
      <c r="A17508" t="str">
        <f t="shared" si="273"/>
        <v>Paso de Ovejas, Veracruz, Mexico</v>
      </c>
      <c r="B17508" t="s">
        <v>21312</v>
      </c>
      <c r="C17508" t="s">
        <v>21312</v>
      </c>
      <c r="D17508">
        <v>19.285</v>
      </c>
      <c r="E17508">
        <v>-96.44</v>
      </c>
      <c r="F17508" t="s">
        <v>519</v>
      </c>
      <c r="G17508" t="s">
        <v>520</v>
      </c>
      <c r="H17508" t="s">
        <v>521</v>
      </c>
      <c r="I17508" t="s">
        <v>716</v>
      </c>
      <c r="J17508" t="s">
        <v>366</v>
      </c>
      <c r="K17508">
        <v>33392</v>
      </c>
      <c r="L17508">
        <v>1484005936</v>
      </c>
    </row>
    <row r="17509" spans="1:12" x14ac:dyDescent="0.45">
      <c r="A17509" t="str">
        <f t="shared" si="273"/>
        <v>Pass Christian, Mississippi, United States</v>
      </c>
      <c r="B17509" t="s">
        <v>21313</v>
      </c>
      <c r="C17509" t="s">
        <v>21313</v>
      </c>
      <c r="D17509">
        <v>30.327000000000002</v>
      </c>
      <c r="E17509">
        <v>-89.243600000000001</v>
      </c>
      <c r="F17509" t="s">
        <v>530</v>
      </c>
      <c r="G17509" t="s">
        <v>531</v>
      </c>
      <c r="H17509" t="s">
        <v>532</v>
      </c>
      <c r="I17509" t="s">
        <v>1875</v>
      </c>
      <c r="K17509">
        <v>6307</v>
      </c>
      <c r="L17509">
        <v>1840015024</v>
      </c>
    </row>
    <row r="17510" spans="1:12" x14ac:dyDescent="0.45">
      <c r="A17510" t="str">
        <f t="shared" si="273"/>
        <v>Passaic, New Jersey, United States</v>
      </c>
      <c r="B17510" t="s">
        <v>21314</v>
      </c>
      <c r="C17510" t="s">
        <v>21314</v>
      </c>
      <c r="D17510">
        <v>40.857399999999998</v>
      </c>
      <c r="E17510">
        <v>-74.128200000000007</v>
      </c>
      <c r="F17510" t="s">
        <v>530</v>
      </c>
      <c r="G17510" t="s">
        <v>531</v>
      </c>
      <c r="H17510" t="s">
        <v>532</v>
      </c>
      <c r="I17510" t="s">
        <v>587</v>
      </c>
      <c r="K17510">
        <v>69703</v>
      </c>
      <c r="L17510">
        <v>1840000837</v>
      </c>
    </row>
    <row r="17511" spans="1:12" x14ac:dyDescent="0.45">
      <c r="A17511" t="str">
        <f t="shared" si="273"/>
        <v>Passau, Bavaria, Germany</v>
      </c>
      <c r="B17511" t="s">
        <v>21315</v>
      </c>
      <c r="C17511" t="s">
        <v>21315</v>
      </c>
      <c r="D17511">
        <v>48.566699999999997</v>
      </c>
      <c r="E17511">
        <v>13.466699999999999</v>
      </c>
      <c r="F17511" t="s">
        <v>441</v>
      </c>
      <c r="G17511" t="s">
        <v>442</v>
      </c>
      <c r="H17511" t="s">
        <v>443</v>
      </c>
      <c r="I17511" t="s">
        <v>567</v>
      </c>
      <c r="J17511" t="s">
        <v>366</v>
      </c>
      <c r="K17511">
        <v>52469</v>
      </c>
      <c r="L17511">
        <v>1276123699</v>
      </c>
    </row>
    <row r="17512" spans="1:12" x14ac:dyDescent="0.45">
      <c r="A17512" t="str">
        <f t="shared" si="273"/>
        <v>Passi, Iloilo, Philippines</v>
      </c>
      <c r="B17512" t="s">
        <v>21316</v>
      </c>
      <c r="C17512" t="s">
        <v>21316</v>
      </c>
      <c r="D17512">
        <v>11.1</v>
      </c>
      <c r="E17512">
        <v>122.63330000000001</v>
      </c>
      <c r="F17512" t="s">
        <v>1373</v>
      </c>
      <c r="G17512" t="s">
        <v>1374</v>
      </c>
      <c r="H17512" t="s">
        <v>1375</v>
      </c>
      <c r="I17512" t="s">
        <v>12931</v>
      </c>
      <c r="K17512">
        <v>80544</v>
      </c>
      <c r="L17512">
        <v>1608905309</v>
      </c>
    </row>
    <row r="17513" spans="1:12" x14ac:dyDescent="0.45">
      <c r="A17513" t="str">
        <f t="shared" si="273"/>
        <v>Passo Fundo, Rio Grande do Sul, Brazil</v>
      </c>
      <c r="B17513" t="s">
        <v>21317</v>
      </c>
      <c r="C17513" t="s">
        <v>21317</v>
      </c>
      <c r="D17513">
        <v>-28.25</v>
      </c>
      <c r="E17513">
        <v>-52.42</v>
      </c>
      <c r="F17513" t="s">
        <v>491</v>
      </c>
      <c r="G17513" t="s">
        <v>492</v>
      </c>
      <c r="H17513" t="s">
        <v>493</v>
      </c>
      <c r="I17513" t="s">
        <v>3101</v>
      </c>
      <c r="K17513">
        <v>179529</v>
      </c>
      <c r="L17513">
        <v>1076763340</v>
      </c>
    </row>
    <row r="17514" spans="1:12" x14ac:dyDescent="0.45">
      <c r="A17514" t="str">
        <f t="shared" si="273"/>
        <v>Passos, Minas Gerais, Brazil</v>
      </c>
      <c r="B17514" t="s">
        <v>21318</v>
      </c>
      <c r="C17514" t="s">
        <v>21318</v>
      </c>
      <c r="D17514">
        <v>-20.71</v>
      </c>
      <c r="E17514">
        <v>-46.61</v>
      </c>
      <c r="F17514" t="s">
        <v>491</v>
      </c>
      <c r="G17514" t="s">
        <v>492</v>
      </c>
      <c r="H17514" t="s">
        <v>493</v>
      </c>
      <c r="I17514" t="s">
        <v>1623</v>
      </c>
      <c r="K17514">
        <v>98752</v>
      </c>
      <c r="L17514">
        <v>1076782492</v>
      </c>
    </row>
    <row r="17515" spans="1:12" x14ac:dyDescent="0.45">
      <c r="A17515" t="str">
        <f t="shared" si="273"/>
        <v>Pastavy, Vitsyebskaya Voblasts’, Belarus</v>
      </c>
      <c r="B17515" t="s">
        <v>21319</v>
      </c>
      <c r="C17515" t="s">
        <v>21319</v>
      </c>
      <c r="D17515">
        <v>55.116700000000002</v>
      </c>
      <c r="E17515">
        <v>26.833300000000001</v>
      </c>
      <c r="F17515" t="s">
        <v>2588</v>
      </c>
      <c r="G17515" t="s">
        <v>2589</v>
      </c>
      <c r="H17515" t="s">
        <v>2590</v>
      </c>
      <c r="I17515" t="s">
        <v>3569</v>
      </c>
      <c r="J17515" t="s">
        <v>366</v>
      </c>
      <c r="K17515">
        <v>19300</v>
      </c>
      <c r="L17515">
        <v>1112856591</v>
      </c>
    </row>
    <row r="17516" spans="1:12" x14ac:dyDescent="0.45">
      <c r="A17516" t="str">
        <f t="shared" si="273"/>
        <v>Pasto, Nariño, Colombia</v>
      </c>
      <c r="B17516" t="s">
        <v>21320</v>
      </c>
      <c r="C17516" t="s">
        <v>21320</v>
      </c>
      <c r="D17516">
        <v>1.2136</v>
      </c>
      <c r="E17516">
        <v>-77.281099999999995</v>
      </c>
      <c r="F17516" t="s">
        <v>2294</v>
      </c>
      <c r="G17516" t="s">
        <v>2295</v>
      </c>
      <c r="H17516" t="s">
        <v>2296</v>
      </c>
      <c r="I17516" t="s">
        <v>13083</v>
      </c>
      <c r="J17516" t="s">
        <v>378</v>
      </c>
      <c r="K17516">
        <v>382236</v>
      </c>
      <c r="L17516">
        <v>1170320545</v>
      </c>
    </row>
    <row r="17517" spans="1:12" x14ac:dyDescent="0.45">
      <c r="A17517" t="str">
        <f t="shared" si="273"/>
        <v>Pasuruan, Jawa Timur, Indonesia</v>
      </c>
      <c r="B17517" t="s">
        <v>21321</v>
      </c>
      <c r="C17517" t="s">
        <v>21321</v>
      </c>
      <c r="D17517">
        <v>-7.6406000000000001</v>
      </c>
      <c r="E17517">
        <v>112.90649999999999</v>
      </c>
      <c r="F17517" t="s">
        <v>1763</v>
      </c>
      <c r="G17517" t="s">
        <v>1764</v>
      </c>
      <c r="H17517" t="s">
        <v>1765</v>
      </c>
      <c r="I17517" t="s">
        <v>3537</v>
      </c>
      <c r="K17517">
        <v>186262</v>
      </c>
      <c r="L17517">
        <v>1360084806</v>
      </c>
    </row>
    <row r="17518" spans="1:12" x14ac:dyDescent="0.45">
      <c r="A17518" t="str">
        <f t="shared" si="273"/>
        <v>Pasvalys, Pasvalys, Lithuania</v>
      </c>
      <c r="B17518" t="s">
        <v>21322</v>
      </c>
      <c r="C17518" t="s">
        <v>21322</v>
      </c>
      <c r="D17518">
        <v>56.061100000000003</v>
      </c>
      <c r="E17518">
        <v>24.402799999999999</v>
      </c>
      <c r="F17518" t="s">
        <v>1155</v>
      </c>
      <c r="G17518" t="s">
        <v>1156</v>
      </c>
      <c r="H17518" t="s">
        <v>1157</v>
      </c>
      <c r="I17518" t="s">
        <v>21322</v>
      </c>
      <c r="J17518" t="s">
        <v>378</v>
      </c>
      <c r="K17518">
        <v>6768</v>
      </c>
      <c r="L17518">
        <v>1440957197</v>
      </c>
    </row>
    <row r="17519" spans="1:12" x14ac:dyDescent="0.45">
      <c r="A17519" t="str">
        <f t="shared" si="273"/>
        <v>Pásztó, Nógrád, Hungary</v>
      </c>
      <c r="B17519" t="s">
        <v>21323</v>
      </c>
      <c r="C17519" t="s">
        <v>21324</v>
      </c>
      <c r="D17519">
        <v>47.919400000000003</v>
      </c>
      <c r="E17519">
        <v>19.697800000000001</v>
      </c>
      <c r="F17519" t="s">
        <v>641</v>
      </c>
      <c r="G17519" t="s">
        <v>642</v>
      </c>
      <c r="H17519" t="s">
        <v>643</v>
      </c>
      <c r="I17519" t="s">
        <v>3227</v>
      </c>
      <c r="J17519" t="s">
        <v>366</v>
      </c>
      <c r="K17519">
        <v>9124</v>
      </c>
      <c r="L17519">
        <v>1348953784</v>
      </c>
    </row>
    <row r="17520" spans="1:12" x14ac:dyDescent="0.45">
      <c r="A17520" t="str">
        <f t="shared" si="273"/>
        <v>Patacamaya, La Paz, Bolivia</v>
      </c>
      <c r="B17520" t="s">
        <v>21325</v>
      </c>
      <c r="C17520" t="s">
        <v>21325</v>
      </c>
      <c r="D17520">
        <v>-17.2333</v>
      </c>
      <c r="E17520">
        <v>-67.916700000000006</v>
      </c>
      <c r="F17520" t="s">
        <v>726</v>
      </c>
      <c r="G17520" t="s">
        <v>727</v>
      </c>
      <c r="H17520" t="s">
        <v>728</v>
      </c>
      <c r="I17520" t="s">
        <v>729</v>
      </c>
      <c r="K17520">
        <v>22858</v>
      </c>
      <c r="L17520">
        <v>1068827645</v>
      </c>
    </row>
    <row r="17521" spans="1:12" x14ac:dyDescent="0.45">
      <c r="A17521" t="str">
        <f t="shared" si="273"/>
        <v>Patam, Kepulauan Riau, Indonesia</v>
      </c>
      <c r="B17521" t="s">
        <v>21326</v>
      </c>
      <c r="C17521" t="s">
        <v>21326</v>
      </c>
      <c r="D17521">
        <v>1.0678000000000001</v>
      </c>
      <c r="E17521">
        <v>104.0167</v>
      </c>
      <c r="F17521" t="s">
        <v>1763</v>
      </c>
      <c r="G17521" t="s">
        <v>1764</v>
      </c>
      <c r="H17521" t="s">
        <v>1765</v>
      </c>
      <c r="I17521" t="s">
        <v>5714</v>
      </c>
      <c r="K17521">
        <v>1029808</v>
      </c>
      <c r="L17521">
        <v>1360893799</v>
      </c>
    </row>
    <row r="17522" spans="1:12" x14ac:dyDescent="0.45">
      <c r="A17522" t="str">
        <f t="shared" si="273"/>
        <v>Pătârlagele, Buzău, Romania</v>
      </c>
      <c r="B17522" t="s">
        <v>21327</v>
      </c>
      <c r="C17522" t="s">
        <v>21328</v>
      </c>
      <c r="D17522">
        <v>45.318899999999999</v>
      </c>
      <c r="E17522">
        <v>26.3597</v>
      </c>
      <c r="F17522" t="s">
        <v>665</v>
      </c>
      <c r="G17522" t="s">
        <v>666</v>
      </c>
      <c r="H17522" t="s">
        <v>667</v>
      </c>
      <c r="I17522" t="s">
        <v>5736</v>
      </c>
      <c r="K17522">
        <v>7304</v>
      </c>
      <c r="L17522">
        <v>1642932973</v>
      </c>
    </row>
    <row r="17523" spans="1:12" x14ac:dyDescent="0.45">
      <c r="A17523" t="str">
        <f t="shared" si="273"/>
        <v>Pataskala, Ohio, United States</v>
      </c>
      <c r="B17523" t="s">
        <v>21329</v>
      </c>
      <c r="C17523" t="s">
        <v>21329</v>
      </c>
      <c r="D17523">
        <v>40.011000000000003</v>
      </c>
      <c r="E17523">
        <v>-82.715500000000006</v>
      </c>
      <c r="F17523" t="s">
        <v>530</v>
      </c>
      <c r="G17523" t="s">
        <v>531</v>
      </c>
      <c r="H17523" t="s">
        <v>532</v>
      </c>
      <c r="I17523" t="s">
        <v>799</v>
      </c>
      <c r="K17523">
        <v>15883</v>
      </c>
      <c r="L17523">
        <v>1840001420</v>
      </c>
    </row>
    <row r="17524" spans="1:12" x14ac:dyDescent="0.45">
      <c r="A17524" t="str">
        <f t="shared" si="273"/>
        <v>Patcham, Brighton and Hove, United Kingdom</v>
      </c>
      <c r="B17524" t="s">
        <v>21330</v>
      </c>
      <c r="C17524" t="s">
        <v>21330</v>
      </c>
      <c r="D17524">
        <v>50.863999999999997</v>
      </c>
      <c r="E17524">
        <v>-0.15</v>
      </c>
      <c r="F17524" t="s">
        <v>536</v>
      </c>
      <c r="G17524" t="s">
        <v>537</v>
      </c>
      <c r="H17524" t="s">
        <v>538</v>
      </c>
      <c r="I17524" t="s">
        <v>5282</v>
      </c>
      <c r="K17524">
        <v>14277</v>
      </c>
      <c r="L17524">
        <v>1826835720</v>
      </c>
    </row>
    <row r="17525" spans="1:12" x14ac:dyDescent="0.45">
      <c r="A17525" t="str">
        <f t="shared" si="273"/>
        <v>Patchogue, New York, United States</v>
      </c>
      <c r="B17525" t="s">
        <v>21331</v>
      </c>
      <c r="C17525" t="s">
        <v>21331</v>
      </c>
      <c r="D17525">
        <v>40.762099999999997</v>
      </c>
      <c r="E17525">
        <v>-73.018500000000003</v>
      </c>
      <c r="F17525" t="s">
        <v>530</v>
      </c>
      <c r="G17525" t="s">
        <v>531</v>
      </c>
      <c r="H17525" t="s">
        <v>532</v>
      </c>
      <c r="I17525" t="s">
        <v>803</v>
      </c>
      <c r="K17525">
        <v>12321</v>
      </c>
      <c r="L17525">
        <v>1840005129</v>
      </c>
    </row>
    <row r="17526" spans="1:12" x14ac:dyDescent="0.45">
      <c r="A17526" t="str">
        <f t="shared" si="273"/>
        <v>Paterson, New Jersey, United States</v>
      </c>
      <c r="B17526" t="s">
        <v>21332</v>
      </c>
      <c r="C17526" t="s">
        <v>21332</v>
      </c>
      <c r="D17526">
        <v>40.914700000000003</v>
      </c>
      <c r="E17526">
        <v>-74.162400000000005</v>
      </c>
      <c r="F17526" t="s">
        <v>530</v>
      </c>
      <c r="G17526" t="s">
        <v>531</v>
      </c>
      <c r="H17526" t="s">
        <v>532</v>
      </c>
      <c r="I17526" t="s">
        <v>587</v>
      </c>
      <c r="K17526">
        <v>145233</v>
      </c>
      <c r="L17526">
        <v>1840000838</v>
      </c>
    </row>
    <row r="17527" spans="1:12" x14ac:dyDescent="0.45">
      <c r="A17527" t="str">
        <f t="shared" si="273"/>
        <v>Pathanāmthitta, Kerala, India</v>
      </c>
      <c r="B17527" t="s">
        <v>21333</v>
      </c>
      <c r="C17527" t="s">
        <v>21334</v>
      </c>
      <c r="D17527">
        <v>9.2646999999999995</v>
      </c>
      <c r="E17527">
        <v>76.787199999999999</v>
      </c>
      <c r="F17527" t="s">
        <v>626</v>
      </c>
      <c r="G17527" t="s">
        <v>627</v>
      </c>
      <c r="H17527" t="s">
        <v>628</v>
      </c>
      <c r="I17527" t="s">
        <v>1600</v>
      </c>
      <c r="K17527">
        <v>37802</v>
      </c>
      <c r="L17527">
        <v>1356059485</v>
      </c>
    </row>
    <row r="17528" spans="1:12" x14ac:dyDescent="0.45">
      <c r="A17528" t="str">
        <f t="shared" si="273"/>
        <v>Pathānkot, Punjab, India</v>
      </c>
      <c r="B17528" t="s">
        <v>21335</v>
      </c>
      <c r="C17528" t="s">
        <v>21336</v>
      </c>
      <c r="D17528">
        <v>32.268900000000002</v>
      </c>
      <c r="E17528">
        <v>75.649699999999996</v>
      </c>
      <c r="F17528" t="s">
        <v>626</v>
      </c>
      <c r="G17528" t="s">
        <v>627</v>
      </c>
      <c r="H17528" t="s">
        <v>628</v>
      </c>
      <c r="I17528" t="s">
        <v>551</v>
      </c>
      <c r="K17528">
        <v>155909</v>
      </c>
      <c r="L17528">
        <v>1356878237</v>
      </c>
    </row>
    <row r="17529" spans="1:12" x14ac:dyDescent="0.45">
      <c r="A17529" t="str">
        <f t="shared" si="273"/>
        <v>Pathein, Ayeyawady, Burma</v>
      </c>
      <c r="B17529" t="s">
        <v>21337</v>
      </c>
      <c r="C17529" t="s">
        <v>21337</v>
      </c>
      <c r="D17529">
        <v>16.7667</v>
      </c>
      <c r="E17529">
        <v>94.7333</v>
      </c>
      <c r="F17529" t="s">
        <v>1584</v>
      </c>
      <c r="G17529" t="s">
        <v>1585</v>
      </c>
      <c r="H17529" t="s">
        <v>1586</v>
      </c>
      <c r="I17529" t="s">
        <v>12263</v>
      </c>
      <c r="J17529" t="s">
        <v>378</v>
      </c>
      <c r="K17529">
        <v>237089</v>
      </c>
      <c r="L17529">
        <v>1104832430</v>
      </c>
    </row>
    <row r="17530" spans="1:12" x14ac:dyDescent="0.45">
      <c r="A17530" t="str">
        <f t="shared" si="273"/>
        <v>Pathum Thani, Pathum Thani, Thailand</v>
      </c>
      <c r="B17530" t="s">
        <v>3358</v>
      </c>
      <c r="C17530" t="s">
        <v>3358</v>
      </c>
      <c r="D17530">
        <v>13.9841</v>
      </c>
      <c r="E17530">
        <v>100.55119999999999</v>
      </c>
      <c r="F17530" t="s">
        <v>1864</v>
      </c>
      <c r="G17530" t="s">
        <v>1865</v>
      </c>
      <c r="H17530" t="s">
        <v>1866</v>
      </c>
      <c r="I17530" t="s">
        <v>3358</v>
      </c>
      <c r="J17530" t="s">
        <v>378</v>
      </c>
      <c r="K17530">
        <v>13987</v>
      </c>
      <c r="L17530">
        <v>1764434288</v>
      </c>
    </row>
    <row r="17531" spans="1:12" x14ac:dyDescent="0.45">
      <c r="A17531" t="str">
        <f t="shared" si="273"/>
        <v>Pati, Jawa Tengah, Indonesia</v>
      </c>
      <c r="B17531" t="s">
        <v>21338</v>
      </c>
      <c r="C17531" t="s">
        <v>21338</v>
      </c>
      <c r="D17531">
        <v>-6.7415000000000003</v>
      </c>
      <c r="E17531">
        <v>111.0347</v>
      </c>
      <c r="F17531" t="s">
        <v>1763</v>
      </c>
      <c r="G17531" t="s">
        <v>1764</v>
      </c>
      <c r="H17531" t="s">
        <v>1765</v>
      </c>
      <c r="I17531" t="s">
        <v>7112</v>
      </c>
      <c r="J17531" t="s">
        <v>366</v>
      </c>
      <c r="K17531">
        <v>122785</v>
      </c>
      <c r="L17531">
        <v>1360407556</v>
      </c>
    </row>
    <row r="17532" spans="1:12" x14ac:dyDescent="0.45">
      <c r="A17532" t="str">
        <f t="shared" si="273"/>
        <v>Patiāla, Punjab, India</v>
      </c>
      <c r="B17532" t="s">
        <v>21339</v>
      </c>
      <c r="C17532" t="s">
        <v>21340</v>
      </c>
      <c r="D17532">
        <v>30.320399999999999</v>
      </c>
      <c r="E17532">
        <v>76.385000000000005</v>
      </c>
      <c r="F17532" t="s">
        <v>626</v>
      </c>
      <c r="G17532" t="s">
        <v>627</v>
      </c>
      <c r="H17532" t="s">
        <v>628</v>
      </c>
      <c r="I17532" t="s">
        <v>551</v>
      </c>
      <c r="K17532">
        <v>329224</v>
      </c>
      <c r="L17532">
        <v>1356458416</v>
      </c>
    </row>
    <row r="17533" spans="1:12" x14ac:dyDescent="0.45">
      <c r="A17533" t="str">
        <f t="shared" si="273"/>
        <v>Pativilca, Lima, Peru</v>
      </c>
      <c r="B17533" t="s">
        <v>21341</v>
      </c>
      <c r="C17533" t="s">
        <v>21341</v>
      </c>
      <c r="D17533">
        <v>-10.6996</v>
      </c>
      <c r="E17533">
        <v>-77.8</v>
      </c>
      <c r="F17533" t="s">
        <v>509</v>
      </c>
      <c r="G17533" t="s">
        <v>510</v>
      </c>
      <c r="H17533" t="s">
        <v>511</v>
      </c>
      <c r="I17533" t="s">
        <v>3645</v>
      </c>
      <c r="K17533">
        <v>31905</v>
      </c>
      <c r="L17533">
        <v>1604804321</v>
      </c>
    </row>
    <row r="17534" spans="1:12" x14ac:dyDescent="0.45">
      <c r="A17534" t="str">
        <f t="shared" si="273"/>
        <v>Patna, Bihār, India</v>
      </c>
      <c r="B17534" t="s">
        <v>21342</v>
      </c>
      <c r="C17534" t="s">
        <v>21342</v>
      </c>
      <c r="D17534">
        <v>25.61</v>
      </c>
      <c r="E17534">
        <v>85.141400000000004</v>
      </c>
      <c r="F17534" t="s">
        <v>626</v>
      </c>
      <c r="G17534" t="s">
        <v>627</v>
      </c>
      <c r="H17534" t="s">
        <v>628</v>
      </c>
      <c r="I17534" t="s">
        <v>2746</v>
      </c>
      <c r="J17534" t="s">
        <v>378</v>
      </c>
      <c r="K17534">
        <v>1684222</v>
      </c>
      <c r="L17534">
        <v>1356821429</v>
      </c>
    </row>
    <row r="17535" spans="1:12" x14ac:dyDescent="0.45">
      <c r="A17535" t="str">
        <f t="shared" si="273"/>
        <v>Patnos, Ağrı, Turkey</v>
      </c>
      <c r="B17535" t="s">
        <v>21343</v>
      </c>
      <c r="C17535" t="s">
        <v>21343</v>
      </c>
      <c r="D17535">
        <v>39.235799999999998</v>
      </c>
      <c r="E17535">
        <v>42.868600000000001</v>
      </c>
      <c r="F17535" t="s">
        <v>806</v>
      </c>
      <c r="G17535" t="s">
        <v>807</v>
      </c>
      <c r="H17535" t="s">
        <v>808</v>
      </c>
      <c r="I17535" t="s">
        <v>940</v>
      </c>
      <c r="J17535" t="s">
        <v>366</v>
      </c>
      <c r="K17535">
        <v>122833</v>
      </c>
      <c r="L17535">
        <v>1792386113</v>
      </c>
    </row>
    <row r="17536" spans="1:12" x14ac:dyDescent="0.45">
      <c r="A17536" t="str">
        <f t="shared" si="273"/>
        <v>Patos, Paraíba, Brazil</v>
      </c>
      <c r="B17536" t="s">
        <v>21344</v>
      </c>
      <c r="C17536" t="s">
        <v>21344</v>
      </c>
      <c r="D17536">
        <v>-7.0195999999999996</v>
      </c>
      <c r="E17536">
        <v>-37.29</v>
      </c>
      <c r="F17536" t="s">
        <v>491</v>
      </c>
      <c r="G17536" t="s">
        <v>492</v>
      </c>
      <c r="H17536" t="s">
        <v>493</v>
      </c>
      <c r="I17536" t="s">
        <v>5213</v>
      </c>
      <c r="K17536">
        <v>92575</v>
      </c>
      <c r="L17536">
        <v>1076232522</v>
      </c>
    </row>
    <row r="17537" spans="1:12" x14ac:dyDescent="0.45">
      <c r="A17537" t="str">
        <f t="shared" si="273"/>
        <v>Patos, Fier, Albania</v>
      </c>
      <c r="B17537" t="s">
        <v>21344</v>
      </c>
      <c r="C17537" t="s">
        <v>21344</v>
      </c>
      <c r="D17537">
        <v>40.684100000000001</v>
      </c>
      <c r="E17537">
        <v>19.619399999999999</v>
      </c>
      <c r="F17537" t="s">
        <v>3185</v>
      </c>
      <c r="G17537" t="s">
        <v>3186</v>
      </c>
      <c r="H17537" t="s">
        <v>3187</v>
      </c>
      <c r="I17537" t="s">
        <v>3276</v>
      </c>
      <c r="K17537">
        <v>15397</v>
      </c>
      <c r="L17537">
        <v>1008184635</v>
      </c>
    </row>
    <row r="17538" spans="1:12" x14ac:dyDescent="0.45">
      <c r="A17538" t="str">
        <f t="shared" si="273"/>
        <v>Patos de Minas, Minas Gerais, Brazil</v>
      </c>
      <c r="B17538" t="s">
        <v>21345</v>
      </c>
      <c r="C17538" t="s">
        <v>21345</v>
      </c>
      <c r="D17538">
        <v>-18.5871</v>
      </c>
      <c r="E17538">
        <v>-46.514899999999997</v>
      </c>
      <c r="F17538" t="s">
        <v>491</v>
      </c>
      <c r="G17538" t="s">
        <v>492</v>
      </c>
      <c r="H17538" t="s">
        <v>493</v>
      </c>
      <c r="I17538" t="s">
        <v>1623</v>
      </c>
      <c r="K17538">
        <v>150833</v>
      </c>
      <c r="L17538">
        <v>1076100026</v>
      </c>
    </row>
    <row r="17539" spans="1:12" x14ac:dyDescent="0.45">
      <c r="A17539" t="str">
        <f t="shared" ref="A17539:A17602" si="274">CONCATENATE(B17539,", ",I17539,", ",F17539)</f>
        <v>Pátra, Dytikí Elláda, Greece</v>
      </c>
      <c r="B17539" t="s">
        <v>21346</v>
      </c>
      <c r="C17539" t="s">
        <v>21347</v>
      </c>
      <c r="D17539">
        <v>38.25</v>
      </c>
      <c r="E17539">
        <v>21.7333</v>
      </c>
      <c r="F17539" t="s">
        <v>928</v>
      </c>
      <c r="G17539" t="s">
        <v>929</v>
      </c>
      <c r="H17539" t="s">
        <v>930</v>
      </c>
      <c r="I17539" t="s">
        <v>952</v>
      </c>
      <c r="J17539" t="s">
        <v>378</v>
      </c>
      <c r="K17539">
        <v>167446</v>
      </c>
      <c r="L17539">
        <v>1300201099</v>
      </c>
    </row>
    <row r="17540" spans="1:12" x14ac:dyDescent="0.45">
      <c r="A17540" t="str">
        <f t="shared" si="274"/>
        <v>Patrocínio Paulista, São Paulo, Brazil</v>
      </c>
      <c r="B17540" t="s">
        <v>21348</v>
      </c>
      <c r="C17540" t="s">
        <v>21349</v>
      </c>
      <c r="D17540">
        <v>-20.639399999999998</v>
      </c>
      <c r="E17540">
        <v>-47.281700000000001</v>
      </c>
      <c r="F17540" t="s">
        <v>491</v>
      </c>
      <c r="G17540" t="s">
        <v>492</v>
      </c>
      <c r="H17540" t="s">
        <v>493</v>
      </c>
      <c r="I17540" t="s">
        <v>801</v>
      </c>
      <c r="K17540">
        <v>14093</v>
      </c>
      <c r="L17540">
        <v>1076390439</v>
      </c>
    </row>
    <row r="17541" spans="1:12" x14ac:dyDescent="0.45">
      <c r="A17541" t="str">
        <f t="shared" si="274"/>
        <v>Pattani, Pattani, Thailand</v>
      </c>
      <c r="B17541" t="s">
        <v>21350</v>
      </c>
      <c r="C17541" t="s">
        <v>21350</v>
      </c>
      <c r="D17541">
        <v>6.8663999999999996</v>
      </c>
      <c r="E17541">
        <v>101.2508</v>
      </c>
      <c r="F17541" t="s">
        <v>1864</v>
      </c>
      <c r="G17541" t="s">
        <v>1865</v>
      </c>
      <c r="H17541" t="s">
        <v>1866</v>
      </c>
      <c r="I17541" t="s">
        <v>21350</v>
      </c>
      <c r="J17541" t="s">
        <v>378</v>
      </c>
      <c r="K17541">
        <v>44234</v>
      </c>
      <c r="L17541">
        <v>1764277891</v>
      </c>
    </row>
    <row r="17542" spans="1:12" x14ac:dyDescent="0.45">
      <c r="A17542" t="str">
        <f t="shared" si="274"/>
        <v>Pattensen, Lower Saxony, Germany</v>
      </c>
      <c r="B17542" t="s">
        <v>21351</v>
      </c>
      <c r="C17542" t="s">
        <v>21351</v>
      </c>
      <c r="D17542">
        <v>52.264499999999998</v>
      </c>
      <c r="E17542">
        <v>9.7644000000000002</v>
      </c>
      <c r="F17542" t="s">
        <v>441</v>
      </c>
      <c r="G17542" t="s">
        <v>442</v>
      </c>
      <c r="H17542" t="s">
        <v>443</v>
      </c>
      <c r="I17542" t="s">
        <v>735</v>
      </c>
      <c r="K17542">
        <v>14636</v>
      </c>
      <c r="L17542">
        <v>1276603378</v>
      </c>
    </row>
    <row r="17543" spans="1:12" x14ac:dyDescent="0.45">
      <c r="A17543" t="str">
        <f t="shared" si="274"/>
        <v>Patterson, California, United States</v>
      </c>
      <c r="B17543" t="s">
        <v>21352</v>
      </c>
      <c r="C17543" t="s">
        <v>21352</v>
      </c>
      <c r="D17543">
        <v>37.4758</v>
      </c>
      <c r="E17543">
        <v>-121.15349999999999</v>
      </c>
      <c r="F17543" t="s">
        <v>530</v>
      </c>
      <c r="G17543" t="s">
        <v>531</v>
      </c>
      <c r="H17543" t="s">
        <v>532</v>
      </c>
      <c r="I17543" t="s">
        <v>754</v>
      </c>
      <c r="K17543">
        <v>22930</v>
      </c>
      <c r="L17543">
        <v>1840020290</v>
      </c>
    </row>
    <row r="17544" spans="1:12" x14ac:dyDescent="0.45">
      <c r="A17544" t="str">
        <f t="shared" si="274"/>
        <v>Patterson, New York, United States</v>
      </c>
      <c r="B17544" t="s">
        <v>21352</v>
      </c>
      <c r="C17544" t="s">
        <v>21352</v>
      </c>
      <c r="D17544">
        <v>41.484900000000003</v>
      </c>
      <c r="E17544">
        <v>-73.592100000000002</v>
      </c>
      <c r="F17544" t="s">
        <v>530</v>
      </c>
      <c r="G17544" t="s">
        <v>531</v>
      </c>
      <c r="H17544" t="s">
        <v>532</v>
      </c>
      <c r="I17544" t="s">
        <v>803</v>
      </c>
      <c r="K17544">
        <v>11922</v>
      </c>
      <c r="L17544">
        <v>1840058386</v>
      </c>
    </row>
    <row r="17545" spans="1:12" x14ac:dyDescent="0.45">
      <c r="A17545" t="str">
        <f t="shared" si="274"/>
        <v>Patterson, Louisiana, United States</v>
      </c>
      <c r="B17545" t="s">
        <v>21352</v>
      </c>
      <c r="C17545" t="s">
        <v>21352</v>
      </c>
      <c r="D17545">
        <v>29.690899999999999</v>
      </c>
      <c r="E17545">
        <v>-91.309600000000003</v>
      </c>
      <c r="F17545" t="s">
        <v>530</v>
      </c>
      <c r="G17545" t="s">
        <v>531</v>
      </c>
      <c r="H17545" t="s">
        <v>532</v>
      </c>
      <c r="I17545" t="s">
        <v>533</v>
      </c>
      <c r="K17545">
        <v>5792</v>
      </c>
      <c r="L17545">
        <v>1840015057</v>
      </c>
    </row>
    <row r="17546" spans="1:12" x14ac:dyDescent="0.45">
      <c r="A17546" t="str">
        <f t="shared" si="274"/>
        <v>Pattoki, Punjab, Pakistan</v>
      </c>
      <c r="B17546" t="s">
        <v>21353</v>
      </c>
      <c r="C17546" t="s">
        <v>21353</v>
      </c>
      <c r="D17546">
        <v>31.0214</v>
      </c>
      <c r="E17546">
        <v>73.852800000000002</v>
      </c>
      <c r="F17546" t="s">
        <v>546</v>
      </c>
      <c r="G17546" t="s">
        <v>547</v>
      </c>
      <c r="H17546" t="s">
        <v>548</v>
      </c>
      <c r="I17546" t="s">
        <v>551</v>
      </c>
      <c r="K17546">
        <v>77210</v>
      </c>
      <c r="L17546">
        <v>1586235509</v>
      </c>
    </row>
    <row r="17547" spans="1:12" x14ac:dyDescent="0.45">
      <c r="A17547" t="str">
        <f t="shared" si="274"/>
        <v>Patton, Pennsylvania, United States</v>
      </c>
      <c r="B17547" t="s">
        <v>21354</v>
      </c>
      <c r="C17547" t="s">
        <v>21354</v>
      </c>
      <c r="D17547">
        <v>40.825800000000001</v>
      </c>
      <c r="E17547">
        <v>-77.923699999999997</v>
      </c>
      <c r="F17547" t="s">
        <v>530</v>
      </c>
      <c r="G17547" t="s">
        <v>531</v>
      </c>
      <c r="H17547" t="s">
        <v>532</v>
      </c>
      <c r="I17547" t="s">
        <v>620</v>
      </c>
      <c r="K17547">
        <v>15905</v>
      </c>
      <c r="L17547">
        <v>1840144238</v>
      </c>
    </row>
    <row r="17548" spans="1:12" x14ac:dyDescent="0.45">
      <c r="A17548" t="str">
        <f t="shared" si="274"/>
        <v>Pátzcuaro, Michoacán de Ocampo, Mexico</v>
      </c>
      <c r="B17548" t="s">
        <v>21355</v>
      </c>
      <c r="C17548" t="s">
        <v>21356</v>
      </c>
      <c r="D17548">
        <v>19.516400000000001</v>
      </c>
      <c r="E17548">
        <v>-101.6097</v>
      </c>
      <c r="F17548" t="s">
        <v>519</v>
      </c>
      <c r="G17548" t="s">
        <v>520</v>
      </c>
      <c r="H17548" t="s">
        <v>521</v>
      </c>
      <c r="I17548" t="s">
        <v>2179</v>
      </c>
      <c r="J17548" t="s">
        <v>366</v>
      </c>
      <c r="K17548">
        <v>79868</v>
      </c>
      <c r="L17548">
        <v>1484039505</v>
      </c>
    </row>
    <row r="17549" spans="1:12" x14ac:dyDescent="0.45">
      <c r="A17549" t="str">
        <f t="shared" si="274"/>
        <v>Pau, Nouvelle-Aquitaine, France</v>
      </c>
      <c r="B17549" t="s">
        <v>21357</v>
      </c>
      <c r="C17549" t="s">
        <v>21357</v>
      </c>
      <c r="D17549">
        <v>43.3</v>
      </c>
      <c r="E17549">
        <v>-0.37</v>
      </c>
      <c r="F17549" t="s">
        <v>526</v>
      </c>
      <c r="G17549" t="s">
        <v>527</v>
      </c>
      <c r="H17549" t="s">
        <v>528</v>
      </c>
      <c r="I17549" t="s">
        <v>917</v>
      </c>
      <c r="J17549" t="s">
        <v>366</v>
      </c>
      <c r="K17549">
        <v>77130</v>
      </c>
      <c r="L17549">
        <v>1250041150</v>
      </c>
    </row>
    <row r="17550" spans="1:12" x14ac:dyDescent="0.45">
      <c r="A17550" t="str">
        <f t="shared" si="274"/>
        <v>Paulicéia, São Paulo, Brazil</v>
      </c>
      <c r="B17550" t="s">
        <v>21358</v>
      </c>
      <c r="C17550" t="s">
        <v>21359</v>
      </c>
      <c r="D17550">
        <v>-21.316700000000001</v>
      </c>
      <c r="E17550">
        <v>-51.833300000000001</v>
      </c>
      <c r="F17550" t="s">
        <v>491</v>
      </c>
      <c r="G17550" t="s">
        <v>492</v>
      </c>
      <c r="H17550" t="s">
        <v>493</v>
      </c>
      <c r="I17550" t="s">
        <v>801</v>
      </c>
      <c r="K17550">
        <v>6981</v>
      </c>
      <c r="L17550">
        <v>1076216479</v>
      </c>
    </row>
    <row r="17551" spans="1:12" x14ac:dyDescent="0.45">
      <c r="A17551" t="str">
        <f t="shared" si="274"/>
        <v>Paulínia, São Paulo, Brazil</v>
      </c>
      <c r="B17551" t="s">
        <v>21360</v>
      </c>
      <c r="C17551" t="s">
        <v>21361</v>
      </c>
      <c r="D17551">
        <v>-22.761099999999999</v>
      </c>
      <c r="E17551">
        <v>-47.154200000000003</v>
      </c>
      <c r="F17551" t="s">
        <v>491</v>
      </c>
      <c r="G17551" t="s">
        <v>492</v>
      </c>
      <c r="H17551" t="s">
        <v>493</v>
      </c>
      <c r="I17551" t="s">
        <v>801</v>
      </c>
      <c r="K17551">
        <v>97702</v>
      </c>
      <c r="L17551">
        <v>1076327352</v>
      </c>
    </row>
    <row r="17552" spans="1:12" x14ac:dyDescent="0.45">
      <c r="A17552" t="str">
        <f t="shared" si="274"/>
        <v>Paulo Afonso, Bahia, Brazil</v>
      </c>
      <c r="B17552" t="s">
        <v>21362</v>
      </c>
      <c r="C17552" t="s">
        <v>21362</v>
      </c>
      <c r="D17552">
        <v>-9.3307000000000002</v>
      </c>
      <c r="E17552">
        <v>-38.265700000000002</v>
      </c>
      <c r="F17552" t="s">
        <v>491</v>
      </c>
      <c r="G17552" t="s">
        <v>492</v>
      </c>
      <c r="H17552" t="s">
        <v>493</v>
      </c>
      <c r="I17552" t="s">
        <v>1382</v>
      </c>
      <c r="K17552">
        <v>85350</v>
      </c>
      <c r="L17552">
        <v>1076084498</v>
      </c>
    </row>
    <row r="17553" spans="1:12" x14ac:dyDescent="0.45">
      <c r="A17553" t="str">
        <f t="shared" si="274"/>
        <v>Paulo de Faria, São Paulo, Brazil</v>
      </c>
      <c r="B17553" t="s">
        <v>21363</v>
      </c>
      <c r="C17553" t="s">
        <v>21363</v>
      </c>
      <c r="D17553">
        <v>-20.030799999999999</v>
      </c>
      <c r="E17553">
        <v>-49.382800000000003</v>
      </c>
      <c r="F17553" t="s">
        <v>491</v>
      </c>
      <c r="G17553" t="s">
        <v>492</v>
      </c>
      <c r="H17553" t="s">
        <v>493</v>
      </c>
      <c r="I17553" t="s">
        <v>801</v>
      </c>
      <c r="K17553">
        <v>8924</v>
      </c>
      <c r="L17553">
        <v>1076000170</v>
      </c>
    </row>
    <row r="17554" spans="1:12" x14ac:dyDescent="0.45">
      <c r="A17554" t="str">
        <f t="shared" si="274"/>
        <v>Pauls Valley, Oklahoma, United States</v>
      </c>
      <c r="B17554" t="s">
        <v>21364</v>
      </c>
      <c r="C17554" t="s">
        <v>21364</v>
      </c>
      <c r="D17554">
        <v>34.723599999999998</v>
      </c>
      <c r="E17554">
        <v>-97.229100000000003</v>
      </c>
      <c r="F17554" t="s">
        <v>530</v>
      </c>
      <c r="G17554" t="s">
        <v>531</v>
      </c>
      <c r="H17554" t="s">
        <v>532</v>
      </c>
      <c r="I17554" t="s">
        <v>798</v>
      </c>
      <c r="K17554">
        <v>5761</v>
      </c>
      <c r="L17554">
        <v>1840020479</v>
      </c>
    </row>
    <row r="17555" spans="1:12" x14ac:dyDescent="0.45">
      <c r="A17555" t="str">
        <f t="shared" si="274"/>
        <v>Paulsboro, New Jersey, United States</v>
      </c>
      <c r="B17555" t="s">
        <v>21365</v>
      </c>
      <c r="C17555" t="s">
        <v>21365</v>
      </c>
      <c r="D17555">
        <v>39.840000000000003</v>
      </c>
      <c r="E17555">
        <v>-75.239699999999999</v>
      </c>
      <c r="F17555" t="s">
        <v>530</v>
      </c>
      <c r="G17555" t="s">
        <v>531</v>
      </c>
      <c r="H17555" t="s">
        <v>532</v>
      </c>
      <c r="I17555" t="s">
        <v>587</v>
      </c>
      <c r="K17555">
        <v>5854</v>
      </c>
      <c r="L17555">
        <v>1840001523</v>
      </c>
    </row>
    <row r="17556" spans="1:12" x14ac:dyDescent="0.45">
      <c r="A17556" t="str">
        <f t="shared" si="274"/>
        <v>Paulton, Bath and North East Somerset, United Kingdom</v>
      </c>
      <c r="B17556" t="s">
        <v>21366</v>
      </c>
      <c r="C17556" t="s">
        <v>21366</v>
      </c>
      <c r="D17556">
        <v>51.306899999999999</v>
      </c>
      <c r="E17556">
        <v>-2.5026999999999999</v>
      </c>
      <c r="F17556" t="s">
        <v>536</v>
      </c>
      <c r="G17556" t="s">
        <v>537</v>
      </c>
      <c r="H17556" t="s">
        <v>538</v>
      </c>
      <c r="I17556" t="s">
        <v>3757</v>
      </c>
      <c r="K17556">
        <v>5303</v>
      </c>
      <c r="L17556">
        <v>1826351087</v>
      </c>
    </row>
    <row r="17557" spans="1:12" x14ac:dyDescent="0.45">
      <c r="A17557" t="str">
        <f t="shared" si="274"/>
        <v>Pāvilosta, Pāvilostas Novads, Latvia</v>
      </c>
      <c r="B17557" t="s">
        <v>21367</v>
      </c>
      <c r="C17557" t="s">
        <v>21368</v>
      </c>
      <c r="D17557">
        <v>56.887799999999999</v>
      </c>
      <c r="E17557">
        <v>21.184200000000001</v>
      </c>
      <c r="F17557" t="s">
        <v>811</v>
      </c>
      <c r="G17557" t="s">
        <v>812</v>
      </c>
      <c r="H17557" t="s">
        <v>813</v>
      </c>
      <c r="I17557" t="s">
        <v>21369</v>
      </c>
      <c r="J17557" t="s">
        <v>378</v>
      </c>
      <c r="K17557">
        <v>1035</v>
      </c>
      <c r="L17557">
        <v>1428955629</v>
      </c>
    </row>
    <row r="17558" spans="1:12" x14ac:dyDescent="0.45">
      <c r="A17558" t="str">
        <f t="shared" si="274"/>
        <v>Pavlikeni, Veliko Tarnovo, Bulgaria</v>
      </c>
      <c r="B17558" t="s">
        <v>21370</v>
      </c>
      <c r="C17558" t="s">
        <v>21370</v>
      </c>
      <c r="D17558">
        <v>43.236699999999999</v>
      </c>
      <c r="E17558">
        <v>25.309200000000001</v>
      </c>
      <c r="F17558" t="s">
        <v>1175</v>
      </c>
      <c r="G17558" t="s">
        <v>1176</v>
      </c>
      <c r="H17558" t="s">
        <v>1177</v>
      </c>
      <c r="I17558" t="s">
        <v>9296</v>
      </c>
      <c r="K17558">
        <v>11921</v>
      </c>
      <c r="L17558">
        <v>1100655871</v>
      </c>
    </row>
    <row r="17559" spans="1:12" x14ac:dyDescent="0.45">
      <c r="A17559" t="str">
        <f t="shared" si="274"/>
        <v>Pavlodar, Pavlodar, Kazakhstan</v>
      </c>
      <c r="B17559" t="s">
        <v>2211</v>
      </c>
      <c r="C17559" t="s">
        <v>2211</v>
      </c>
      <c r="D17559">
        <v>52.315600000000003</v>
      </c>
      <c r="E17559">
        <v>76.956400000000002</v>
      </c>
      <c r="F17559" t="s">
        <v>1182</v>
      </c>
      <c r="G17559" t="s">
        <v>1183</v>
      </c>
      <c r="H17559" t="s">
        <v>1184</v>
      </c>
      <c r="I17559" t="s">
        <v>2211</v>
      </c>
      <c r="J17559" t="s">
        <v>378</v>
      </c>
      <c r="K17559">
        <v>353930</v>
      </c>
      <c r="L17559">
        <v>1398790087</v>
      </c>
    </row>
    <row r="17560" spans="1:12" x14ac:dyDescent="0.45">
      <c r="A17560" t="str">
        <f t="shared" si="274"/>
        <v>Pavlohrad, Dnipropetrovs’ka Oblast’, Ukraine</v>
      </c>
      <c r="B17560" t="s">
        <v>21371</v>
      </c>
      <c r="C17560" t="s">
        <v>21371</v>
      </c>
      <c r="D17560">
        <v>48.52</v>
      </c>
      <c r="E17560">
        <v>35.869999999999997</v>
      </c>
      <c r="F17560" t="s">
        <v>1461</v>
      </c>
      <c r="G17560" t="s">
        <v>1462</v>
      </c>
      <c r="H17560" t="s">
        <v>1463</v>
      </c>
      <c r="I17560" t="s">
        <v>2195</v>
      </c>
      <c r="J17560" t="s">
        <v>366</v>
      </c>
      <c r="K17560">
        <v>106082</v>
      </c>
      <c r="L17560">
        <v>1804162854</v>
      </c>
    </row>
    <row r="17561" spans="1:12" x14ac:dyDescent="0.45">
      <c r="A17561" t="str">
        <f t="shared" si="274"/>
        <v>Pavlovo, Nizhegorodskaya Oblast’, Russia</v>
      </c>
      <c r="B17561" t="s">
        <v>21372</v>
      </c>
      <c r="C17561" t="s">
        <v>21372</v>
      </c>
      <c r="D17561">
        <v>55.9619</v>
      </c>
      <c r="E17561">
        <v>43.09</v>
      </c>
      <c r="F17561" t="s">
        <v>504</v>
      </c>
      <c r="G17561" t="s">
        <v>505</v>
      </c>
      <c r="H17561" t="s">
        <v>506</v>
      </c>
      <c r="I17561" t="s">
        <v>2476</v>
      </c>
      <c r="K17561">
        <v>57630</v>
      </c>
      <c r="L17561">
        <v>1643644827</v>
      </c>
    </row>
    <row r="17562" spans="1:12" x14ac:dyDescent="0.45">
      <c r="A17562" t="str">
        <f t="shared" si="274"/>
        <v>Pavlovsk, Voronezhskaya Oblast’, Russia</v>
      </c>
      <c r="B17562" t="s">
        <v>21373</v>
      </c>
      <c r="C17562" t="s">
        <v>21373</v>
      </c>
      <c r="D17562">
        <v>50.45</v>
      </c>
      <c r="E17562">
        <v>40.066699999999997</v>
      </c>
      <c r="F17562" t="s">
        <v>504</v>
      </c>
      <c r="G17562" t="s">
        <v>505</v>
      </c>
      <c r="H17562" t="s">
        <v>506</v>
      </c>
      <c r="I17562" t="s">
        <v>4767</v>
      </c>
      <c r="J17562" t="s">
        <v>366</v>
      </c>
      <c r="K17562">
        <v>24858</v>
      </c>
      <c r="L17562">
        <v>1643562859</v>
      </c>
    </row>
    <row r="17563" spans="1:12" x14ac:dyDescent="0.45">
      <c r="A17563" t="str">
        <f t="shared" si="274"/>
        <v>Pavlovskiy Posad, Moskovskaya Oblast’, Russia</v>
      </c>
      <c r="B17563" t="s">
        <v>21374</v>
      </c>
      <c r="C17563" t="s">
        <v>21374</v>
      </c>
      <c r="D17563">
        <v>55.783299999999997</v>
      </c>
      <c r="E17563">
        <v>38.65</v>
      </c>
      <c r="F17563" t="s">
        <v>504</v>
      </c>
      <c r="G17563" t="s">
        <v>505</v>
      </c>
      <c r="H17563" t="s">
        <v>506</v>
      </c>
      <c r="I17563" t="s">
        <v>3224</v>
      </c>
      <c r="K17563">
        <v>65432</v>
      </c>
      <c r="L17563">
        <v>1643881333</v>
      </c>
    </row>
    <row r="17564" spans="1:12" x14ac:dyDescent="0.45">
      <c r="A17564" t="str">
        <f t="shared" si="274"/>
        <v>Paw Paw, Michigan, United States</v>
      </c>
      <c r="B17564" t="s">
        <v>21375</v>
      </c>
      <c r="C17564" t="s">
        <v>21375</v>
      </c>
      <c r="D17564">
        <v>42.214700000000001</v>
      </c>
      <c r="E17564">
        <v>-85.891800000000003</v>
      </c>
      <c r="F17564" t="s">
        <v>530</v>
      </c>
      <c r="G17564" t="s">
        <v>531</v>
      </c>
      <c r="H17564" t="s">
        <v>532</v>
      </c>
      <c r="I17564" t="s">
        <v>868</v>
      </c>
      <c r="K17564">
        <v>8270</v>
      </c>
      <c r="L17564">
        <v>1840011208</v>
      </c>
    </row>
    <row r="17565" spans="1:12" x14ac:dyDescent="0.45">
      <c r="A17565" t="str">
        <f t="shared" si="274"/>
        <v>Pawcatuck, Connecticut, United States</v>
      </c>
      <c r="B17565" t="s">
        <v>21376</v>
      </c>
      <c r="C17565" t="s">
        <v>21376</v>
      </c>
      <c r="D17565">
        <v>41.377400000000002</v>
      </c>
      <c r="E17565">
        <v>-71.849199999999996</v>
      </c>
      <c r="F17565" t="s">
        <v>530</v>
      </c>
      <c r="G17565" t="s">
        <v>531</v>
      </c>
      <c r="H17565" t="s">
        <v>532</v>
      </c>
      <c r="I17565" t="s">
        <v>2109</v>
      </c>
      <c r="K17565">
        <v>5249</v>
      </c>
      <c r="L17565">
        <v>1840003353</v>
      </c>
    </row>
    <row r="17566" spans="1:12" x14ac:dyDescent="0.45">
      <c r="A17566" t="str">
        <f t="shared" si="274"/>
        <v>Pawling, New York, United States</v>
      </c>
      <c r="B17566" t="s">
        <v>21377</v>
      </c>
      <c r="C17566" t="s">
        <v>21377</v>
      </c>
      <c r="D17566">
        <v>41.566099999999999</v>
      </c>
      <c r="E17566">
        <v>-73.597099999999998</v>
      </c>
      <c r="F17566" t="s">
        <v>530</v>
      </c>
      <c r="G17566" t="s">
        <v>531</v>
      </c>
      <c r="H17566" t="s">
        <v>532</v>
      </c>
      <c r="I17566" t="s">
        <v>803</v>
      </c>
      <c r="K17566">
        <v>8264</v>
      </c>
      <c r="L17566">
        <v>1840004751</v>
      </c>
    </row>
    <row r="17567" spans="1:12" x14ac:dyDescent="0.45">
      <c r="A17567" t="str">
        <f t="shared" si="274"/>
        <v>Pawtucket, Rhode Island, United States</v>
      </c>
      <c r="B17567" t="s">
        <v>21378</v>
      </c>
      <c r="C17567" t="s">
        <v>21378</v>
      </c>
      <c r="D17567">
        <v>41.874400000000001</v>
      </c>
      <c r="E17567">
        <v>-71.374300000000005</v>
      </c>
      <c r="F17567" t="s">
        <v>530</v>
      </c>
      <c r="G17567" t="s">
        <v>531</v>
      </c>
      <c r="H17567" t="s">
        <v>532</v>
      </c>
      <c r="I17567" t="s">
        <v>3666</v>
      </c>
      <c r="K17567">
        <v>72117</v>
      </c>
      <c r="L17567">
        <v>1840003285</v>
      </c>
    </row>
    <row r="17568" spans="1:12" x14ac:dyDescent="0.45">
      <c r="A17568" t="str">
        <f t="shared" si="274"/>
        <v>Paxtonia, Pennsylvania, United States</v>
      </c>
      <c r="B17568" t="s">
        <v>21379</v>
      </c>
      <c r="C17568" t="s">
        <v>21379</v>
      </c>
      <c r="D17568">
        <v>40.316600000000001</v>
      </c>
      <c r="E17568">
        <v>-76.788399999999996</v>
      </c>
      <c r="F17568" t="s">
        <v>530</v>
      </c>
      <c r="G17568" t="s">
        <v>531</v>
      </c>
      <c r="H17568" t="s">
        <v>532</v>
      </c>
      <c r="I17568" t="s">
        <v>620</v>
      </c>
      <c r="K17568">
        <v>5670</v>
      </c>
      <c r="L17568">
        <v>1840005399</v>
      </c>
    </row>
    <row r="17569" spans="1:12" x14ac:dyDescent="0.45">
      <c r="A17569" t="str">
        <f t="shared" si="274"/>
        <v>Payakumbuh, Sumatera Barat, Indonesia</v>
      </c>
      <c r="B17569" t="s">
        <v>21380</v>
      </c>
      <c r="C17569" t="s">
        <v>21380</v>
      </c>
      <c r="D17569">
        <v>-0.22439999999999999</v>
      </c>
      <c r="E17569">
        <v>100.63249999999999</v>
      </c>
      <c r="F17569" t="s">
        <v>1763</v>
      </c>
      <c r="G17569" t="s">
        <v>1764</v>
      </c>
      <c r="H17569" t="s">
        <v>1765</v>
      </c>
      <c r="I17569" t="s">
        <v>5551</v>
      </c>
      <c r="K17569">
        <v>125608</v>
      </c>
      <c r="L17569">
        <v>1360091636</v>
      </c>
    </row>
    <row r="17570" spans="1:12" x14ac:dyDescent="0.45">
      <c r="A17570" t="str">
        <f t="shared" si="274"/>
        <v>Payerne, Vaud, Switzerland</v>
      </c>
      <c r="B17570" t="s">
        <v>21381</v>
      </c>
      <c r="C17570" t="s">
        <v>21381</v>
      </c>
      <c r="D17570">
        <v>46.816699999999997</v>
      </c>
      <c r="E17570">
        <v>6.9333</v>
      </c>
      <c r="F17570" t="s">
        <v>464</v>
      </c>
      <c r="G17570" t="s">
        <v>465</v>
      </c>
      <c r="H17570" t="s">
        <v>466</v>
      </c>
      <c r="I17570" t="s">
        <v>5688</v>
      </c>
      <c r="K17570">
        <v>9943</v>
      </c>
      <c r="L17570">
        <v>1756860201</v>
      </c>
    </row>
    <row r="17571" spans="1:12" x14ac:dyDescent="0.45">
      <c r="A17571" t="str">
        <f t="shared" si="274"/>
        <v>Payette, Idaho, United States</v>
      </c>
      <c r="B17571" t="s">
        <v>21382</v>
      </c>
      <c r="C17571" t="s">
        <v>21382</v>
      </c>
      <c r="D17571">
        <v>44.078800000000001</v>
      </c>
      <c r="E17571">
        <v>-116.9255</v>
      </c>
      <c r="F17571" t="s">
        <v>530</v>
      </c>
      <c r="G17571" t="s">
        <v>531</v>
      </c>
      <c r="H17571" t="s">
        <v>532</v>
      </c>
      <c r="I17571" t="s">
        <v>1862</v>
      </c>
      <c r="K17571">
        <v>7727</v>
      </c>
      <c r="L17571">
        <v>1840020015</v>
      </c>
    </row>
    <row r="17572" spans="1:12" x14ac:dyDescent="0.45">
      <c r="A17572" t="str">
        <f t="shared" si="274"/>
        <v>Paysandú, Paysandú, Uruguay</v>
      </c>
      <c r="B17572" t="s">
        <v>11411</v>
      </c>
      <c r="C17572" t="s">
        <v>21383</v>
      </c>
      <c r="D17572">
        <v>-32.32</v>
      </c>
      <c r="E17572">
        <v>-58.075600000000001</v>
      </c>
      <c r="F17572" t="s">
        <v>1033</v>
      </c>
      <c r="G17572" t="s">
        <v>1034</v>
      </c>
      <c r="H17572" t="s">
        <v>1035</v>
      </c>
      <c r="I17572" t="s">
        <v>11411</v>
      </c>
      <c r="J17572" t="s">
        <v>378</v>
      </c>
      <c r="K17572">
        <v>76429</v>
      </c>
      <c r="L17572">
        <v>1858756515</v>
      </c>
    </row>
    <row r="17573" spans="1:12" x14ac:dyDescent="0.45">
      <c r="A17573" t="str">
        <f t="shared" si="274"/>
        <v>Payson, Utah, United States</v>
      </c>
      <c r="B17573" t="s">
        <v>21384</v>
      </c>
      <c r="C17573" t="s">
        <v>21384</v>
      </c>
      <c r="D17573">
        <v>40.036000000000001</v>
      </c>
      <c r="E17573">
        <v>-111.73950000000001</v>
      </c>
      <c r="F17573" t="s">
        <v>530</v>
      </c>
      <c r="G17573" t="s">
        <v>531</v>
      </c>
      <c r="H17573" t="s">
        <v>532</v>
      </c>
      <c r="I17573" t="s">
        <v>1667</v>
      </c>
      <c r="K17573">
        <v>20303</v>
      </c>
      <c r="L17573">
        <v>1840020172</v>
      </c>
    </row>
    <row r="17574" spans="1:12" x14ac:dyDescent="0.45">
      <c r="A17574" t="str">
        <f t="shared" si="274"/>
        <v>Payson, Arizona, United States</v>
      </c>
      <c r="B17574" t="s">
        <v>21384</v>
      </c>
      <c r="C17574" t="s">
        <v>21384</v>
      </c>
      <c r="D17574">
        <v>34.243400000000001</v>
      </c>
      <c r="E17574">
        <v>-111.31950000000001</v>
      </c>
      <c r="F17574" t="s">
        <v>530</v>
      </c>
      <c r="G17574" t="s">
        <v>531</v>
      </c>
      <c r="H17574" t="s">
        <v>532</v>
      </c>
      <c r="I17574" t="s">
        <v>2117</v>
      </c>
      <c r="K17574">
        <v>14684</v>
      </c>
      <c r="L17574">
        <v>1840022857</v>
      </c>
    </row>
    <row r="17575" spans="1:12" x14ac:dyDescent="0.45">
      <c r="A17575" t="str">
        <f t="shared" si="274"/>
        <v>Pazar, Tokat, Turkey</v>
      </c>
      <c r="B17575" t="s">
        <v>21385</v>
      </c>
      <c r="C17575" t="s">
        <v>21385</v>
      </c>
      <c r="D17575">
        <v>40.2759</v>
      </c>
      <c r="E17575">
        <v>36.283200000000001</v>
      </c>
      <c r="F17575" t="s">
        <v>806</v>
      </c>
      <c r="G17575" t="s">
        <v>807</v>
      </c>
      <c r="H17575" t="s">
        <v>808</v>
      </c>
      <c r="I17575" t="s">
        <v>21386</v>
      </c>
      <c r="J17575" t="s">
        <v>366</v>
      </c>
      <c r="K17575">
        <v>14335</v>
      </c>
      <c r="L17575">
        <v>1792303628</v>
      </c>
    </row>
    <row r="17576" spans="1:12" x14ac:dyDescent="0.45">
      <c r="A17576" t="str">
        <f t="shared" si="274"/>
        <v>Pazardzhik, Pazardzhik, Bulgaria</v>
      </c>
      <c r="B17576" t="s">
        <v>21158</v>
      </c>
      <c r="C17576" t="s">
        <v>21158</v>
      </c>
      <c r="D17576">
        <v>42.1892</v>
      </c>
      <c r="E17576">
        <v>24.331700000000001</v>
      </c>
      <c r="F17576" t="s">
        <v>1175</v>
      </c>
      <c r="G17576" t="s">
        <v>1176</v>
      </c>
      <c r="H17576" t="s">
        <v>1177</v>
      </c>
      <c r="I17576" t="s">
        <v>21158</v>
      </c>
      <c r="J17576" t="s">
        <v>378</v>
      </c>
      <c r="K17576">
        <v>84619</v>
      </c>
      <c r="L17576">
        <v>1100273248</v>
      </c>
    </row>
    <row r="17577" spans="1:12" x14ac:dyDescent="0.45">
      <c r="A17577" t="str">
        <f t="shared" si="274"/>
        <v>Pazin, Istarska Županija, Croatia</v>
      </c>
      <c r="B17577" t="s">
        <v>21387</v>
      </c>
      <c r="C17577" t="s">
        <v>21387</v>
      </c>
      <c r="D17577">
        <v>45.239199999999997</v>
      </c>
      <c r="E17577">
        <v>13.938599999999999</v>
      </c>
      <c r="F17577" t="s">
        <v>4026</v>
      </c>
      <c r="G17577" t="s">
        <v>4027</v>
      </c>
      <c r="H17577" t="s">
        <v>4028</v>
      </c>
      <c r="I17577" t="s">
        <v>5532</v>
      </c>
      <c r="J17577" t="s">
        <v>378</v>
      </c>
      <c r="L17577">
        <v>1191654566</v>
      </c>
    </row>
    <row r="17578" spans="1:12" x14ac:dyDescent="0.45">
      <c r="A17578" t="str">
        <f t="shared" si="274"/>
        <v>Pea Ridge, West Virginia, United States</v>
      </c>
      <c r="B17578" t="s">
        <v>21388</v>
      </c>
      <c r="C17578" t="s">
        <v>21388</v>
      </c>
      <c r="D17578">
        <v>38.415399999999998</v>
      </c>
      <c r="E17578">
        <v>-82.318799999999996</v>
      </c>
      <c r="F17578" t="s">
        <v>530</v>
      </c>
      <c r="G17578" t="s">
        <v>531</v>
      </c>
      <c r="H17578" t="s">
        <v>532</v>
      </c>
      <c r="I17578" t="s">
        <v>3915</v>
      </c>
      <c r="K17578">
        <v>6215</v>
      </c>
      <c r="L17578">
        <v>1840038311</v>
      </c>
    </row>
    <row r="17579" spans="1:12" x14ac:dyDescent="0.45">
      <c r="A17579" t="str">
        <f t="shared" si="274"/>
        <v>Pea Ridge, Arkansas, United States</v>
      </c>
      <c r="B17579" t="s">
        <v>21388</v>
      </c>
      <c r="C17579" t="s">
        <v>21388</v>
      </c>
      <c r="D17579">
        <v>36.448999999999998</v>
      </c>
      <c r="E17579">
        <v>-94.121099999999998</v>
      </c>
      <c r="F17579" t="s">
        <v>530</v>
      </c>
      <c r="G17579" t="s">
        <v>531</v>
      </c>
      <c r="H17579" t="s">
        <v>532</v>
      </c>
      <c r="I17579" t="s">
        <v>1616</v>
      </c>
      <c r="K17579">
        <v>6211</v>
      </c>
      <c r="L17579">
        <v>1840014443</v>
      </c>
    </row>
    <row r="17580" spans="1:12" x14ac:dyDescent="0.45">
      <c r="A17580" t="str">
        <f t="shared" si="274"/>
        <v>Peabody, Massachusetts, United States</v>
      </c>
      <c r="B17580" t="s">
        <v>21389</v>
      </c>
      <c r="C17580" t="s">
        <v>21389</v>
      </c>
      <c r="D17580">
        <v>42.533499999999997</v>
      </c>
      <c r="E17580">
        <v>-70.972399999999993</v>
      </c>
      <c r="F17580" t="s">
        <v>530</v>
      </c>
      <c r="G17580" t="s">
        <v>531</v>
      </c>
      <c r="H17580" t="s">
        <v>532</v>
      </c>
      <c r="I17580" t="s">
        <v>621</v>
      </c>
      <c r="K17580">
        <v>53070</v>
      </c>
      <c r="L17580">
        <v>1840000414</v>
      </c>
    </row>
    <row r="17581" spans="1:12" x14ac:dyDescent="0.45">
      <c r="A17581" t="str">
        <f t="shared" si="274"/>
        <v>Peace River, Alberta, Canada</v>
      </c>
      <c r="B17581" t="s">
        <v>21390</v>
      </c>
      <c r="C17581" t="s">
        <v>21390</v>
      </c>
      <c r="D17581">
        <v>56.233899999999998</v>
      </c>
      <c r="E17581">
        <v>-117.2897</v>
      </c>
      <c r="F17581" t="s">
        <v>541</v>
      </c>
      <c r="G17581" t="s">
        <v>542</v>
      </c>
      <c r="H17581" t="s">
        <v>543</v>
      </c>
      <c r="I17581" t="s">
        <v>1073</v>
      </c>
      <c r="K17581">
        <v>6842</v>
      </c>
      <c r="L17581">
        <v>1124941936</v>
      </c>
    </row>
    <row r="17582" spans="1:12" x14ac:dyDescent="0.45">
      <c r="A17582" t="str">
        <f t="shared" si="274"/>
        <v>Peachland, British Columbia, Canada</v>
      </c>
      <c r="B17582" t="s">
        <v>21391</v>
      </c>
      <c r="C17582" t="s">
        <v>21391</v>
      </c>
      <c r="D17582">
        <v>49.773600000000002</v>
      </c>
      <c r="E17582">
        <v>-119.73690000000001</v>
      </c>
      <c r="F17582" t="s">
        <v>541</v>
      </c>
      <c r="G17582" t="s">
        <v>542</v>
      </c>
      <c r="H17582" t="s">
        <v>543</v>
      </c>
      <c r="I17582" t="s">
        <v>544</v>
      </c>
      <c r="K17582">
        <v>5428</v>
      </c>
      <c r="L17582">
        <v>1124440160</v>
      </c>
    </row>
    <row r="17583" spans="1:12" x14ac:dyDescent="0.45">
      <c r="A17583" t="str">
        <f t="shared" si="274"/>
        <v>Peachtree City, Georgia, United States</v>
      </c>
      <c r="B17583" t="s">
        <v>21392</v>
      </c>
      <c r="C17583" t="s">
        <v>21392</v>
      </c>
      <c r="D17583">
        <v>33.394300000000001</v>
      </c>
      <c r="E17583">
        <v>-84.571200000000005</v>
      </c>
      <c r="F17583" t="s">
        <v>530</v>
      </c>
      <c r="G17583" t="s">
        <v>531</v>
      </c>
      <c r="H17583" t="s">
        <v>532</v>
      </c>
      <c r="I17583" t="s">
        <v>763</v>
      </c>
      <c r="K17583">
        <v>36223</v>
      </c>
      <c r="L17583">
        <v>1840014822</v>
      </c>
    </row>
    <row r="17584" spans="1:12" x14ac:dyDescent="0.45">
      <c r="A17584" t="str">
        <f t="shared" si="274"/>
        <v>Peachtree Corners, Georgia, United States</v>
      </c>
      <c r="B17584" t="s">
        <v>21393</v>
      </c>
      <c r="C17584" t="s">
        <v>21393</v>
      </c>
      <c r="D17584">
        <v>33.966999999999999</v>
      </c>
      <c r="E17584">
        <v>-84.231899999999996</v>
      </c>
      <c r="F17584" t="s">
        <v>530</v>
      </c>
      <c r="G17584" t="s">
        <v>531</v>
      </c>
      <c r="H17584" t="s">
        <v>532</v>
      </c>
      <c r="I17584" t="s">
        <v>763</v>
      </c>
      <c r="K17584">
        <v>43905</v>
      </c>
      <c r="L17584">
        <v>1840029447</v>
      </c>
    </row>
    <row r="17585" spans="1:12" x14ac:dyDescent="0.45">
      <c r="A17585" t="str">
        <f t="shared" si="274"/>
        <v>Pearl, Mississippi, United States</v>
      </c>
      <c r="B17585" t="s">
        <v>21394</v>
      </c>
      <c r="C17585" t="s">
        <v>21394</v>
      </c>
      <c r="D17585">
        <v>32.273000000000003</v>
      </c>
      <c r="E17585">
        <v>-90.091800000000006</v>
      </c>
      <c r="F17585" t="s">
        <v>530</v>
      </c>
      <c r="G17585" t="s">
        <v>531</v>
      </c>
      <c r="H17585" t="s">
        <v>532</v>
      </c>
      <c r="I17585" t="s">
        <v>1875</v>
      </c>
      <c r="K17585">
        <v>26510</v>
      </c>
      <c r="L17585">
        <v>1840014888</v>
      </c>
    </row>
    <row r="17586" spans="1:12" x14ac:dyDescent="0.45">
      <c r="A17586" t="str">
        <f t="shared" si="274"/>
        <v>Pearl City, Hawaii, United States</v>
      </c>
      <c r="B17586" t="s">
        <v>21395</v>
      </c>
      <c r="C17586" t="s">
        <v>21395</v>
      </c>
      <c r="D17586">
        <v>21.403099999999998</v>
      </c>
      <c r="E17586">
        <v>-157.95660000000001</v>
      </c>
      <c r="F17586" t="s">
        <v>530</v>
      </c>
      <c r="G17586" t="s">
        <v>531</v>
      </c>
      <c r="H17586" t="s">
        <v>532</v>
      </c>
      <c r="I17586" t="s">
        <v>1010</v>
      </c>
      <c r="K17586">
        <v>46129</v>
      </c>
      <c r="L17586">
        <v>1840023251</v>
      </c>
    </row>
    <row r="17587" spans="1:12" x14ac:dyDescent="0.45">
      <c r="A17587" t="str">
        <f t="shared" si="274"/>
        <v>Pearl River, New York, United States</v>
      </c>
      <c r="B17587" t="s">
        <v>21396</v>
      </c>
      <c r="C17587" t="s">
        <v>21396</v>
      </c>
      <c r="D17587">
        <v>41.061500000000002</v>
      </c>
      <c r="E17587">
        <v>-74.0047</v>
      </c>
      <c r="F17587" t="s">
        <v>530</v>
      </c>
      <c r="G17587" t="s">
        <v>531</v>
      </c>
      <c r="H17587" t="s">
        <v>532</v>
      </c>
      <c r="I17587" t="s">
        <v>803</v>
      </c>
      <c r="K17587">
        <v>16495</v>
      </c>
      <c r="L17587">
        <v>1840004966</v>
      </c>
    </row>
    <row r="17588" spans="1:12" x14ac:dyDescent="0.45">
      <c r="A17588" t="str">
        <f t="shared" si="274"/>
        <v>Pearland, Texas, United States</v>
      </c>
      <c r="B17588" t="s">
        <v>21397</v>
      </c>
      <c r="C17588" t="s">
        <v>21397</v>
      </c>
      <c r="D17588">
        <v>29.558499999999999</v>
      </c>
      <c r="E17588">
        <v>-95.3215</v>
      </c>
      <c r="F17588" t="s">
        <v>530</v>
      </c>
      <c r="G17588" t="s">
        <v>531</v>
      </c>
      <c r="H17588" t="s">
        <v>532</v>
      </c>
      <c r="I17588" t="s">
        <v>610</v>
      </c>
      <c r="K17588">
        <v>122460</v>
      </c>
      <c r="L17588">
        <v>1840020979</v>
      </c>
    </row>
    <row r="17589" spans="1:12" x14ac:dyDescent="0.45">
      <c r="A17589" t="str">
        <f t="shared" si="274"/>
        <v>Pearsall, Texas, United States</v>
      </c>
      <c r="B17589" t="s">
        <v>21398</v>
      </c>
      <c r="C17589" t="s">
        <v>21398</v>
      </c>
      <c r="D17589">
        <v>28.888500000000001</v>
      </c>
      <c r="E17589">
        <v>-99.098799999999997</v>
      </c>
      <c r="F17589" t="s">
        <v>530</v>
      </c>
      <c r="G17589" t="s">
        <v>531</v>
      </c>
      <c r="H17589" t="s">
        <v>532</v>
      </c>
      <c r="I17589" t="s">
        <v>610</v>
      </c>
      <c r="K17589">
        <v>10973</v>
      </c>
      <c r="L17589">
        <v>1840020992</v>
      </c>
    </row>
    <row r="17590" spans="1:12" x14ac:dyDescent="0.45">
      <c r="A17590" t="str">
        <f t="shared" si="274"/>
        <v>Peasedown Saint John, Bath and North East Somerset, United Kingdom</v>
      </c>
      <c r="B17590" t="s">
        <v>21399</v>
      </c>
      <c r="C17590" t="s">
        <v>21399</v>
      </c>
      <c r="D17590">
        <v>51.314999999999998</v>
      </c>
      <c r="E17590">
        <v>-2.4239999999999999</v>
      </c>
      <c r="F17590" t="s">
        <v>536</v>
      </c>
      <c r="G17590" t="s">
        <v>537</v>
      </c>
      <c r="H17590" t="s">
        <v>538</v>
      </c>
      <c r="I17590" t="s">
        <v>3757</v>
      </c>
      <c r="K17590">
        <v>6446</v>
      </c>
      <c r="L17590">
        <v>1826198793</v>
      </c>
    </row>
    <row r="17591" spans="1:12" x14ac:dyDescent="0.45">
      <c r="A17591" t="str">
        <f t="shared" si="274"/>
        <v>Pebble Creek, Florida, United States</v>
      </c>
      <c r="B17591" t="s">
        <v>21400</v>
      </c>
      <c r="C17591" t="s">
        <v>21400</v>
      </c>
      <c r="D17591">
        <v>28.158300000000001</v>
      </c>
      <c r="E17591">
        <v>-82.341099999999997</v>
      </c>
      <c r="F17591" t="s">
        <v>530</v>
      </c>
      <c r="G17591" t="s">
        <v>531</v>
      </c>
      <c r="H17591" t="s">
        <v>532</v>
      </c>
      <c r="I17591" t="s">
        <v>1378</v>
      </c>
      <c r="K17591">
        <v>8284</v>
      </c>
      <c r="L17591">
        <v>1840028995</v>
      </c>
    </row>
    <row r="17592" spans="1:12" x14ac:dyDescent="0.45">
      <c r="A17592" t="str">
        <f t="shared" si="274"/>
        <v>Pecan Acres, Texas, United States</v>
      </c>
      <c r="B17592" t="s">
        <v>21401</v>
      </c>
      <c r="C17592" t="s">
        <v>21401</v>
      </c>
      <c r="D17592">
        <v>32.970300000000002</v>
      </c>
      <c r="E17592">
        <v>-97.472700000000003</v>
      </c>
      <c r="F17592" t="s">
        <v>530</v>
      </c>
      <c r="G17592" t="s">
        <v>531</v>
      </c>
      <c r="H17592" t="s">
        <v>532</v>
      </c>
      <c r="I17592" t="s">
        <v>610</v>
      </c>
      <c r="K17592">
        <v>5670</v>
      </c>
      <c r="L17592">
        <v>1840019420</v>
      </c>
    </row>
    <row r="17593" spans="1:12" x14ac:dyDescent="0.45">
      <c r="A17593" t="str">
        <f t="shared" si="274"/>
        <v>Pecan Grove, Texas, United States</v>
      </c>
      <c r="B17593" t="s">
        <v>21402</v>
      </c>
      <c r="C17593" t="s">
        <v>21402</v>
      </c>
      <c r="D17593">
        <v>29.6235</v>
      </c>
      <c r="E17593">
        <v>-95.733099999999993</v>
      </c>
      <c r="F17593" t="s">
        <v>530</v>
      </c>
      <c r="G17593" t="s">
        <v>531</v>
      </c>
      <c r="H17593" t="s">
        <v>532</v>
      </c>
      <c r="I17593" t="s">
        <v>610</v>
      </c>
      <c r="K17593">
        <v>16651</v>
      </c>
      <c r="L17593">
        <v>1840019645</v>
      </c>
    </row>
    <row r="17594" spans="1:12" x14ac:dyDescent="0.45">
      <c r="A17594" t="str">
        <f t="shared" si="274"/>
        <v>Pecan Plantation, Texas, United States</v>
      </c>
      <c r="B17594" t="s">
        <v>21403</v>
      </c>
      <c r="C17594" t="s">
        <v>21403</v>
      </c>
      <c r="D17594">
        <v>32.3628</v>
      </c>
      <c r="E17594">
        <v>-97.6554</v>
      </c>
      <c r="F17594" t="s">
        <v>530</v>
      </c>
      <c r="G17594" t="s">
        <v>531</v>
      </c>
      <c r="H17594" t="s">
        <v>532</v>
      </c>
      <c r="I17594" t="s">
        <v>610</v>
      </c>
      <c r="K17594">
        <v>5987</v>
      </c>
      <c r="L17594">
        <v>1840019460</v>
      </c>
    </row>
    <row r="17595" spans="1:12" x14ac:dyDescent="0.45">
      <c r="A17595" t="str">
        <f t="shared" si="274"/>
        <v>Pécel, Pest, Hungary</v>
      </c>
      <c r="B17595" t="s">
        <v>21404</v>
      </c>
      <c r="C17595" t="s">
        <v>21405</v>
      </c>
      <c r="D17595">
        <v>47.491100000000003</v>
      </c>
      <c r="E17595">
        <v>19.341899999999999</v>
      </c>
      <c r="F17595" t="s">
        <v>641</v>
      </c>
      <c r="G17595" t="s">
        <v>642</v>
      </c>
      <c r="H17595" t="s">
        <v>643</v>
      </c>
      <c r="I17595" t="s">
        <v>644</v>
      </c>
      <c r="K17595">
        <v>15987</v>
      </c>
      <c r="L17595">
        <v>1348260007</v>
      </c>
    </row>
    <row r="17596" spans="1:12" x14ac:dyDescent="0.45">
      <c r="A17596" t="str">
        <f t="shared" si="274"/>
        <v>Pechora, Komi, Russia</v>
      </c>
      <c r="B17596" t="s">
        <v>21406</v>
      </c>
      <c r="C17596" t="s">
        <v>21406</v>
      </c>
      <c r="D17596">
        <v>65.144199999999998</v>
      </c>
      <c r="E17596">
        <v>57.219700000000003</v>
      </c>
      <c r="F17596" t="s">
        <v>504</v>
      </c>
      <c r="G17596" t="s">
        <v>505</v>
      </c>
      <c r="H17596" t="s">
        <v>506</v>
      </c>
      <c r="I17596" t="s">
        <v>13049</v>
      </c>
      <c r="K17596">
        <v>40653</v>
      </c>
      <c r="L17596">
        <v>1643523866</v>
      </c>
    </row>
    <row r="17597" spans="1:12" x14ac:dyDescent="0.45">
      <c r="A17597" t="str">
        <f t="shared" si="274"/>
        <v>Pechory, Pskovskaya Oblast’, Russia</v>
      </c>
      <c r="B17597" t="s">
        <v>21407</v>
      </c>
      <c r="C17597" t="s">
        <v>21407</v>
      </c>
      <c r="D17597">
        <v>57.816699999999997</v>
      </c>
      <c r="E17597">
        <v>27.6</v>
      </c>
      <c r="F17597" t="s">
        <v>504</v>
      </c>
      <c r="G17597" t="s">
        <v>505</v>
      </c>
      <c r="H17597" t="s">
        <v>506</v>
      </c>
      <c r="I17597" t="s">
        <v>8516</v>
      </c>
      <c r="K17597">
        <v>9670</v>
      </c>
      <c r="L17597">
        <v>1643575087</v>
      </c>
    </row>
    <row r="17598" spans="1:12" x14ac:dyDescent="0.45">
      <c r="A17598" t="str">
        <f t="shared" si="274"/>
        <v>Pecica, Arad, Romania</v>
      </c>
      <c r="B17598" t="s">
        <v>21408</v>
      </c>
      <c r="C17598" t="s">
        <v>21408</v>
      </c>
      <c r="D17598">
        <v>46.17</v>
      </c>
      <c r="E17598">
        <v>21.07</v>
      </c>
      <c r="F17598" t="s">
        <v>665</v>
      </c>
      <c r="G17598" t="s">
        <v>666</v>
      </c>
      <c r="H17598" t="s">
        <v>667</v>
      </c>
      <c r="I17598" t="s">
        <v>2253</v>
      </c>
      <c r="K17598">
        <v>12762</v>
      </c>
      <c r="L17598">
        <v>1642561590</v>
      </c>
    </row>
    <row r="17599" spans="1:12" x14ac:dyDescent="0.45">
      <c r="A17599" t="str">
        <f t="shared" si="274"/>
        <v>Pećinci, Pećinci, Serbia</v>
      </c>
      <c r="B17599" t="s">
        <v>21409</v>
      </c>
      <c r="C17599" t="s">
        <v>21410</v>
      </c>
      <c r="D17599">
        <v>44.908900000000003</v>
      </c>
      <c r="E17599">
        <v>19.9664</v>
      </c>
      <c r="F17599" t="s">
        <v>795</v>
      </c>
      <c r="G17599" t="s">
        <v>796</v>
      </c>
      <c r="H17599" t="s">
        <v>797</v>
      </c>
      <c r="I17599" t="s">
        <v>21409</v>
      </c>
      <c r="J17599" t="s">
        <v>378</v>
      </c>
      <c r="L17599">
        <v>1688856329</v>
      </c>
    </row>
    <row r="17600" spans="1:12" x14ac:dyDescent="0.45">
      <c r="A17600" t="str">
        <f t="shared" si="274"/>
        <v>Pecos, Texas, United States</v>
      </c>
      <c r="B17600" t="s">
        <v>21411</v>
      </c>
      <c r="C17600" t="s">
        <v>21411</v>
      </c>
      <c r="D17600">
        <v>31.404599999999999</v>
      </c>
      <c r="E17600">
        <v>-103.5057</v>
      </c>
      <c r="F17600" t="s">
        <v>530</v>
      </c>
      <c r="G17600" t="s">
        <v>531</v>
      </c>
      <c r="H17600" t="s">
        <v>532</v>
      </c>
      <c r="I17600" t="s">
        <v>610</v>
      </c>
      <c r="K17600">
        <v>14040</v>
      </c>
      <c r="L17600">
        <v>1840020806</v>
      </c>
    </row>
    <row r="17601" spans="1:12" x14ac:dyDescent="0.45">
      <c r="A17601" t="str">
        <f t="shared" si="274"/>
        <v>Pécs, Baranya, Hungary</v>
      </c>
      <c r="B17601" t="s">
        <v>21412</v>
      </c>
      <c r="C17601" t="s">
        <v>21413</v>
      </c>
      <c r="D17601">
        <v>46.070799999999998</v>
      </c>
      <c r="E17601">
        <v>18.2331</v>
      </c>
      <c r="F17601" t="s">
        <v>641</v>
      </c>
      <c r="G17601" t="s">
        <v>642</v>
      </c>
      <c r="H17601" t="s">
        <v>643</v>
      </c>
      <c r="I17601" t="s">
        <v>15054</v>
      </c>
      <c r="J17601" t="s">
        <v>378</v>
      </c>
      <c r="K17601">
        <v>142873</v>
      </c>
      <c r="L17601">
        <v>1348611992</v>
      </c>
    </row>
    <row r="17602" spans="1:12" x14ac:dyDescent="0.45">
      <c r="A17602" t="str">
        <f t="shared" si="274"/>
        <v>Peculiar, Missouri, United States</v>
      </c>
      <c r="B17602" t="s">
        <v>21414</v>
      </c>
      <c r="C17602" t="s">
        <v>21414</v>
      </c>
      <c r="D17602">
        <v>38.730600000000003</v>
      </c>
      <c r="E17602">
        <v>-94.473600000000005</v>
      </c>
      <c r="F17602" t="s">
        <v>530</v>
      </c>
      <c r="G17602" t="s">
        <v>531</v>
      </c>
      <c r="H17602" t="s">
        <v>532</v>
      </c>
      <c r="I17602" t="s">
        <v>884</v>
      </c>
      <c r="K17602">
        <v>5478</v>
      </c>
      <c r="L17602">
        <v>1840009785</v>
      </c>
    </row>
    <row r="17603" spans="1:12" x14ac:dyDescent="0.45">
      <c r="A17603" t="str">
        <f t="shared" ref="A17603:A17666" si="275">CONCATENATE(B17603,", ",I17603,", ",F17603)</f>
        <v>Pedana, Andhra Pradesh, India</v>
      </c>
      <c r="B17603" t="s">
        <v>21415</v>
      </c>
      <c r="C17603" t="s">
        <v>21415</v>
      </c>
      <c r="D17603">
        <v>16.2667</v>
      </c>
      <c r="E17603">
        <v>81.166700000000006</v>
      </c>
      <c r="F17603" t="s">
        <v>626</v>
      </c>
      <c r="G17603" t="s">
        <v>627</v>
      </c>
      <c r="H17603" t="s">
        <v>628</v>
      </c>
      <c r="I17603" t="s">
        <v>816</v>
      </c>
      <c r="K17603">
        <v>30721</v>
      </c>
      <c r="L17603">
        <v>1356417725</v>
      </c>
    </row>
    <row r="17604" spans="1:12" x14ac:dyDescent="0.45">
      <c r="A17604" t="str">
        <f t="shared" si="275"/>
        <v>Pedda Nandipādu, Andhra Pradesh, India</v>
      </c>
      <c r="B17604" t="s">
        <v>21416</v>
      </c>
      <c r="C17604" t="s">
        <v>21417</v>
      </c>
      <c r="D17604">
        <v>16.072800000000001</v>
      </c>
      <c r="E17604">
        <v>80.329400000000007</v>
      </c>
      <c r="F17604" t="s">
        <v>626</v>
      </c>
      <c r="G17604" t="s">
        <v>627</v>
      </c>
      <c r="H17604" t="s">
        <v>628</v>
      </c>
      <c r="I17604" t="s">
        <v>816</v>
      </c>
      <c r="K17604">
        <v>6090</v>
      </c>
      <c r="L17604">
        <v>1356679236</v>
      </c>
    </row>
    <row r="17605" spans="1:12" x14ac:dyDescent="0.45">
      <c r="A17605" t="str">
        <f t="shared" si="275"/>
        <v>Pedernales, Manabí, Ecuador</v>
      </c>
      <c r="B17605" t="s">
        <v>21418</v>
      </c>
      <c r="C17605" t="s">
        <v>21418</v>
      </c>
      <c r="D17605">
        <v>7.1900000000000006E-2</v>
      </c>
      <c r="E17605">
        <v>-80.050799999999995</v>
      </c>
      <c r="F17605" t="s">
        <v>1415</v>
      </c>
      <c r="G17605" t="s">
        <v>1416</v>
      </c>
      <c r="H17605" t="s">
        <v>1417</v>
      </c>
      <c r="I17605" t="s">
        <v>3131</v>
      </c>
      <c r="K17605">
        <v>21910</v>
      </c>
      <c r="L17605">
        <v>1218670991</v>
      </c>
    </row>
    <row r="17606" spans="1:12" x14ac:dyDescent="0.45">
      <c r="A17606" t="str">
        <f t="shared" si="275"/>
        <v>Pedernales, Enriquillo, Dominican Republic</v>
      </c>
      <c r="B17606" t="s">
        <v>21418</v>
      </c>
      <c r="C17606" t="s">
        <v>21418</v>
      </c>
      <c r="D17606">
        <v>18.038</v>
      </c>
      <c r="E17606">
        <v>-71.741</v>
      </c>
      <c r="F17606" t="s">
        <v>2884</v>
      </c>
      <c r="G17606" t="s">
        <v>2885</v>
      </c>
      <c r="H17606" t="s">
        <v>2886</v>
      </c>
      <c r="I17606" t="s">
        <v>3561</v>
      </c>
      <c r="J17606" t="s">
        <v>366</v>
      </c>
      <c r="K17606">
        <v>11072</v>
      </c>
      <c r="L17606">
        <v>1214415453</v>
      </c>
    </row>
    <row r="17607" spans="1:12" x14ac:dyDescent="0.45">
      <c r="A17607" t="str">
        <f t="shared" si="275"/>
        <v>Pederneiras, São Paulo, Brazil</v>
      </c>
      <c r="B17607" t="s">
        <v>21419</v>
      </c>
      <c r="C17607" t="s">
        <v>21419</v>
      </c>
      <c r="D17607">
        <v>-22.351700000000001</v>
      </c>
      <c r="E17607">
        <v>-48.774999999999999</v>
      </c>
      <c r="F17607" t="s">
        <v>491</v>
      </c>
      <c r="G17607" t="s">
        <v>492</v>
      </c>
      <c r="H17607" t="s">
        <v>493</v>
      </c>
      <c r="I17607" t="s">
        <v>801</v>
      </c>
      <c r="K17607">
        <v>44910</v>
      </c>
      <c r="L17607">
        <v>1076724688</v>
      </c>
    </row>
    <row r="17608" spans="1:12" x14ac:dyDescent="0.45">
      <c r="A17608" t="str">
        <f t="shared" si="275"/>
        <v>Pedra Badejo, Santa Cruz, Cabo Verde</v>
      </c>
      <c r="B17608" t="s">
        <v>21420</v>
      </c>
      <c r="C17608" t="s">
        <v>21420</v>
      </c>
      <c r="D17608">
        <v>15.137499999999999</v>
      </c>
      <c r="E17608">
        <v>-23.533300000000001</v>
      </c>
      <c r="F17608" t="s">
        <v>2610</v>
      </c>
      <c r="G17608" t="s">
        <v>2611</v>
      </c>
      <c r="H17608" t="s">
        <v>2612</v>
      </c>
      <c r="I17608" t="s">
        <v>2535</v>
      </c>
      <c r="J17608" t="s">
        <v>378</v>
      </c>
      <c r="K17608">
        <v>9530</v>
      </c>
      <c r="L17608">
        <v>1132841923</v>
      </c>
    </row>
    <row r="17609" spans="1:12" x14ac:dyDescent="0.45">
      <c r="A17609" t="str">
        <f t="shared" si="275"/>
        <v>Pedra Bela, São Paulo, Brazil</v>
      </c>
      <c r="B17609" t="s">
        <v>21421</v>
      </c>
      <c r="C17609" t="s">
        <v>21421</v>
      </c>
      <c r="D17609">
        <v>-22.793099999999999</v>
      </c>
      <c r="E17609">
        <v>-46.443300000000001</v>
      </c>
      <c r="F17609" t="s">
        <v>491</v>
      </c>
      <c r="G17609" t="s">
        <v>492</v>
      </c>
      <c r="H17609" t="s">
        <v>493</v>
      </c>
      <c r="I17609" t="s">
        <v>801</v>
      </c>
      <c r="K17609">
        <v>6044</v>
      </c>
      <c r="L17609">
        <v>1076349740</v>
      </c>
    </row>
    <row r="17610" spans="1:12" x14ac:dyDescent="0.45">
      <c r="A17610" t="str">
        <f t="shared" si="275"/>
        <v>Pedregulho, São Paulo, Brazil</v>
      </c>
      <c r="B17610" t="s">
        <v>21422</v>
      </c>
      <c r="C17610" t="s">
        <v>21422</v>
      </c>
      <c r="D17610">
        <v>-20.256900000000002</v>
      </c>
      <c r="E17610">
        <v>-47.476700000000001</v>
      </c>
      <c r="F17610" t="s">
        <v>491</v>
      </c>
      <c r="G17610" t="s">
        <v>492</v>
      </c>
      <c r="H17610" t="s">
        <v>493</v>
      </c>
      <c r="I17610" t="s">
        <v>801</v>
      </c>
      <c r="K17610">
        <v>16517</v>
      </c>
      <c r="L17610">
        <v>1076549433</v>
      </c>
    </row>
    <row r="17611" spans="1:12" x14ac:dyDescent="0.45">
      <c r="A17611" t="str">
        <f t="shared" si="275"/>
        <v>Pedreiras, Maranhão, Brazil</v>
      </c>
      <c r="B17611" t="s">
        <v>21423</v>
      </c>
      <c r="C17611" t="s">
        <v>21423</v>
      </c>
      <c r="D17611">
        <v>-4.5696000000000003</v>
      </c>
      <c r="E17611">
        <v>-44.67</v>
      </c>
      <c r="F17611" t="s">
        <v>491</v>
      </c>
      <c r="G17611" t="s">
        <v>492</v>
      </c>
      <c r="H17611" t="s">
        <v>493</v>
      </c>
      <c r="I17611" t="s">
        <v>2941</v>
      </c>
      <c r="K17611">
        <v>13638</v>
      </c>
      <c r="L17611">
        <v>1076527878</v>
      </c>
    </row>
    <row r="17612" spans="1:12" x14ac:dyDescent="0.45">
      <c r="A17612" t="str">
        <f t="shared" si="275"/>
        <v>Pedro Carbo, Guayas, Ecuador</v>
      </c>
      <c r="B17612" t="s">
        <v>21424</v>
      </c>
      <c r="C17612" t="s">
        <v>21424</v>
      </c>
      <c r="D17612">
        <v>-1.8167</v>
      </c>
      <c r="E17612">
        <v>-80.2333</v>
      </c>
      <c r="F17612" t="s">
        <v>1415</v>
      </c>
      <c r="G17612" t="s">
        <v>1416</v>
      </c>
      <c r="H17612" t="s">
        <v>1417</v>
      </c>
      <c r="I17612" t="s">
        <v>3316</v>
      </c>
      <c r="K17612">
        <v>20220</v>
      </c>
      <c r="L17612">
        <v>1218092556</v>
      </c>
    </row>
    <row r="17613" spans="1:12" x14ac:dyDescent="0.45">
      <c r="A17613" t="str">
        <f t="shared" si="275"/>
        <v>Pedro Celestino Negrete, Durango, Mexico</v>
      </c>
      <c r="B17613" t="s">
        <v>21425</v>
      </c>
      <c r="C17613" t="s">
        <v>21425</v>
      </c>
      <c r="D17613">
        <v>24.725999999999999</v>
      </c>
      <c r="E17613">
        <v>-102.98399999999999</v>
      </c>
      <c r="F17613" t="s">
        <v>519</v>
      </c>
      <c r="G17613" t="s">
        <v>520</v>
      </c>
      <c r="H17613" t="s">
        <v>521</v>
      </c>
      <c r="I17613" t="s">
        <v>6044</v>
      </c>
      <c r="K17613">
        <v>43447</v>
      </c>
      <c r="L17613">
        <v>1484247270</v>
      </c>
    </row>
    <row r="17614" spans="1:12" x14ac:dyDescent="0.45">
      <c r="A17614" t="str">
        <f t="shared" si="275"/>
        <v>Pedro de Toledo, São Paulo, Brazil</v>
      </c>
      <c r="B17614" t="s">
        <v>21426</v>
      </c>
      <c r="C17614" t="s">
        <v>21426</v>
      </c>
      <c r="D17614">
        <v>-24.274999999999999</v>
      </c>
      <c r="E17614">
        <v>-47.232799999999997</v>
      </c>
      <c r="F17614" t="s">
        <v>491</v>
      </c>
      <c r="G17614" t="s">
        <v>492</v>
      </c>
      <c r="H17614" t="s">
        <v>493</v>
      </c>
      <c r="I17614" t="s">
        <v>801</v>
      </c>
      <c r="K17614">
        <v>10967</v>
      </c>
      <c r="L17614">
        <v>1076725526</v>
      </c>
    </row>
    <row r="17615" spans="1:12" x14ac:dyDescent="0.45">
      <c r="A17615" t="str">
        <f t="shared" si="275"/>
        <v>Pedro Juan Caballero, Amambay, Paraguay</v>
      </c>
      <c r="B17615" t="s">
        <v>21427</v>
      </c>
      <c r="C17615" t="s">
        <v>21427</v>
      </c>
      <c r="D17615">
        <v>-22.566700000000001</v>
      </c>
      <c r="E17615">
        <v>-55.716700000000003</v>
      </c>
      <c r="F17615" t="s">
        <v>497</v>
      </c>
      <c r="G17615" t="s">
        <v>498</v>
      </c>
      <c r="H17615" t="s">
        <v>499</v>
      </c>
      <c r="I17615" t="s">
        <v>4040</v>
      </c>
      <c r="J17615" t="s">
        <v>378</v>
      </c>
      <c r="K17615">
        <v>122190</v>
      </c>
      <c r="L17615">
        <v>1600089732</v>
      </c>
    </row>
    <row r="17616" spans="1:12" x14ac:dyDescent="0.45">
      <c r="A17616" t="str">
        <f t="shared" si="275"/>
        <v>Pedro Luro, Buenos Aires, Argentina</v>
      </c>
      <c r="B17616" t="s">
        <v>21428</v>
      </c>
      <c r="C17616" t="s">
        <v>21428</v>
      </c>
      <c r="D17616">
        <v>-39.5</v>
      </c>
      <c r="E17616">
        <v>-62.683300000000003</v>
      </c>
      <c r="F17616" t="s">
        <v>651</v>
      </c>
      <c r="G17616" t="s">
        <v>652</v>
      </c>
      <c r="H17616" t="s">
        <v>653</v>
      </c>
      <c r="I17616" t="s">
        <v>870</v>
      </c>
      <c r="K17616">
        <v>9494</v>
      </c>
      <c r="L17616">
        <v>1032549913</v>
      </c>
    </row>
    <row r="17617" spans="1:12" x14ac:dyDescent="0.45">
      <c r="A17617" t="str">
        <f t="shared" si="275"/>
        <v>Pedro Vicente Maldonado, Pichincha, Ecuador</v>
      </c>
      <c r="B17617" t="s">
        <v>21429</v>
      </c>
      <c r="C17617" t="s">
        <v>21429</v>
      </c>
      <c r="D17617">
        <v>8.5300000000000001E-2</v>
      </c>
      <c r="E17617">
        <v>-79.051100000000005</v>
      </c>
      <c r="F17617" t="s">
        <v>1415</v>
      </c>
      <c r="G17617" t="s">
        <v>1416</v>
      </c>
      <c r="H17617" t="s">
        <v>1417</v>
      </c>
      <c r="I17617" t="s">
        <v>6359</v>
      </c>
      <c r="K17617">
        <v>5561</v>
      </c>
      <c r="L17617">
        <v>1218943732</v>
      </c>
    </row>
    <row r="17618" spans="1:12" x14ac:dyDescent="0.45">
      <c r="A17618" t="str">
        <f t="shared" si="275"/>
        <v>Peebles, Scottish Borders, The, United Kingdom</v>
      </c>
      <c r="B17618" t="s">
        <v>21430</v>
      </c>
      <c r="C17618" t="s">
        <v>21430</v>
      </c>
      <c r="D17618">
        <v>55.65</v>
      </c>
      <c r="E17618">
        <v>-3.18</v>
      </c>
      <c r="F17618" t="s">
        <v>536</v>
      </c>
      <c r="G17618" t="s">
        <v>537</v>
      </c>
      <c r="H17618" t="s">
        <v>538</v>
      </c>
      <c r="I17618" t="s">
        <v>10404</v>
      </c>
      <c r="K17618">
        <v>8376</v>
      </c>
      <c r="L17618">
        <v>1826563131</v>
      </c>
    </row>
    <row r="17619" spans="1:12" x14ac:dyDescent="0.45">
      <c r="A17619" t="str">
        <f t="shared" si="275"/>
        <v>Peekskill, New York, United States</v>
      </c>
      <c r="B17619" t="s">
        <v>21431</v>
      </c>
      <c r="C17619" t="s">
        <v>21431</v>
      </c>
      <c r="D17619">
        <v>41.2883</v>
      </c>
      <c r="E17619">
        <v>-73.922700000000006</v>
      </c>
      <c r="F17619" t="s">
        <v>530</v>
      </c>
      <c r="G17619" t="s">
        <v>531</v>
      </c>
      <c r="H17619" t="s">
        <v>532</v>
      </c>
      <c r="I17619" t="s">
        <v>803</v>
      </c>
      <c r="K17619">
        <v>24295</v>
      </c>
      <c r="L17619">
        <v>1840000783</v>
      </c>
    </row>
    <row r="17620" spans="1:12" x14ac:dyDescent="0.45">
      <c r="A17620" t="str">
        <f t="shared" si="275"/>
        <v>Péfki, Attikí, Greece</v>
      </c>
      <c r="B17620" t="s">
        <v>21432</v>
      </c>
      <c r="C17620" t="s">
        <v>21433</v>
      </c>
      <c r="D17620">
        <v>38.066699999999997</v>
      </c>
      <c r="E17620">
        <v>23.8</v>
      </c>
      <c r="F17620" t="s">
        <v>928</v>
      </c>
      <c r="G17620" t="s">
        <v>929</v>
      </c>
      <c r="H17620" t="s">
        <v>930</v>
      </c>
      <c r="I17620" t="s">
        <v>1028</v>
      </c>
      <c r="J17620" t="s">
        <v>366</v>
      </c>
      <c r="K17620">
        <v>21415</v>
      </c>
      <c r="L17620">
        <v>1300609636</v>
      </c>
    </row>
    <row r="17621" spans="1:12" x14ac:dyDescent="0.45">
      <c r="A17621" t="str">
        <f t="shared" si="275"/>
        <v>Pegau, Saxony, Germany</v>
      </c>
      <c r="B17621" t="s">
        <v>21434</v>
      </c>
      <c r="C17621" t="s">
        <v>21434</v>
      </c>
      <c r="D17621">
        <v>51.166699999999999</v>
      </c>
      <c r="E17621">
        <v>12.25</v>
      </c>
      <c r="F17621" t="s">
        <v>441</v>
      </c>
      <c r="G17621" t="s">
        <v>442</v>
      </c>
      <c r="H17621" t="s">
        <v>443</v>
      </c>
      <c r="I17621" t="s">
        <v>1707</v>
      </c>
      <c r="K17621">
        <v>6288</v>
      </c>
      <c r="L17621">
        <v>1276912473</v>
      </c>
    </row>
    <row r="17622" spans="1:12" x14ac:dyDescent="0.45">
      <c r="A17622" t="str">
        <f t="shared" si="275"/>
        <v>Pegnitz, Bavaria, Germany</v>
      </c>
      <c r="B17622" t="s">
        <v>21435</v>
      </c>
      <c r="C17622" t="s">
        <v>21435</v>
      </c>
      <c r="D17622">
        <v>49.756399999999999</v>
      </c>
      <c r="E17622">
        <v>11.545</v>
      </c>
      <c r="F17622" t="s">
        <v>441</v>
      </c>
      <c r="G17622" t="s">
        <v>442</v>
      </c>
      <c r="H17622" t="s">
        <v>443</v>
      </c>
      <c r="I17622" t="s">
        <v>567</v>
      </c>
      <c r="K17622">
        <v>13244</v>
      </c>
      <c r="L17622">
        <v>1276197483</v>
      </c>
    </row>
    <row r="17623" spans="1:12" x14ac:dyDescent="0.45">
      <c r="A17623" t="str">
        <f t="shared" si="275"/>
        <v>Pehčevo, Pehčevo, Macedonia</v>
      </c>
      <c r="B17623" t="s">
        <v>21436</v>
      </c>
      <c r="C17623" t="s">
        <v>21437</v>
      </c>
      <c r="D17623">
        <v>41.7592</v>
      </c>
      <c r="E17623">
        <v>22.890599999999999</v>
      </c>
      <c r="F17623" t="s">
        <v>2246</v>
      </c>
      <c r="G17623" t="s">
        <v>2247</v>
      </c>
      <c r="H17623" t="s">
        <v>2248</v>
      </c>
      <c r="I17623" t="s">
        <v>21436</v>
      </c>
      <c r="J17623" t="s">
        <v>378</v>
      </c>
      <c r="K17623">
        <v>3237</v>
      </c>
      <c r="L17623">
        <v>1807666030</v>
      </c>
    </row>
    <row r="17624" spans="1:12" x14ac:dyDescent="0.45">
      <c r="A17624" t="str">
        <f t="shared" si="275"/>
        <v>Peine, Lower Saxony, Germany</v>
      </c>
      <c r="B17624" t="s">
        <v>21438</v>
      </c>
      <c r="C17624" t="s">
        <v>21438</v>
      </c>
      <c r="D17624">
        <v>52.320300000000003</v>
      </c>
      <c r="E17624">
        <v>10.233599999999999</v>
      </c>
      <c r="F17624" t="s">
        <v>441</v>
      </c>
      <c r="G17624" t="s">
        <v>442</v>
      </c>
      <c r="H17624" t="s">
        <v>443</v>
      </c>
      <c r="I17624" t="s">
        <v>735</v>
      </c>
      <c r="J17624" t="s">
        <v>366</v>
      </c>
      <c r="K17624">
        <v>49952</v>
      </c>
      <c r="L17624">
        <v>1276331439</v>
      </c>
    </row>
    <row r="17625" spans="1:12" x14ac:dyDescent="0.45">
      <c r="A17625" t="str">
        <f t="shared" si="275"/>
        <v>Pejë, Pejë, Kosovo</v>
      </c>
      <c r="B17625" t="s">
        <v>21439</v>
      </c>
      <c r="C17625" t="s">
        <v>21440</v>
      </c>
      <c r="D17625">
        <v>42.65</v>
      </c>
      <c r="E17625">
        <v>20.3</v>
      </c>
      <c r="F17625" t="s">
        <v>5224</v>
      </c>
      <c r="G17625" t="s">
        <v>5225</v>
      </c>
      <c r="H17625" t="s">
        <v>5226</v>
      </c>
      <c r="I17625" t="s">
        <v>21439</v>
      </c>
      <c r="J17625" t="s">
        <v>378</v>
      </c>
      <c r="K17625">
        <v>96450</v>
      </c>
      <c r="L17625">
        <v>1901339694</v>
      </c>
    </row>
    <row r="17626" spans="1:12" x14ac:dyDescent="0.45">
      <c r="A17626" t="str">
        <f t="shared" si="275"/>
        <v>Pekalongan, Jawa Tengah, Indonesia</v>
      </c>
      <c r="B17626" t="s">
        <v>21441</v>
      </c>
      <c r="C17626" t="s">
        <v>21441</v>
      </c>
      <c r="D17626">
        <v>-6.8883000000000001</v>
      </c>
      <c r="E17626">
        <v>109.67529999999999</v>
      </c>
      <c r="F17626" t="s">
        <v>1763</v>
      </c>
      <c r="G17626" t="s">
        <v>1764</v>
      </c>
      <c r="H17626" t="s">
        <v>1765</v>
      </c>
      <c r="I17626" t="s">
        <v>7112</v>
      </c>
      <c r="K17626">
        <v>298386</v>
      </c>
      <c r="L17626">
        <v>1360039434</v>
      </c>
    </row>
    <row r="17627" spans="1:12" x14ac:dyDescent="0.45">
      <c r="A17627" t="str">
        <f t="shared" si="275"/>
        <v>Pekanbaru, Riau, Indonesia</v>
      </c>
      <c r="B17627" t="s">
        <v>21442</v>
      </c>
      <c r="C17627" t="s">
        <v>21442</v>
      </c>
      <c r="D17627">
        <v>0.5333</v>
      </c>
      <c r="E17627">
        <v>101.45</v>
      </c>
      <c r="F17627" t="s">
        <v>1763</v>
      </c>
      <c r="G17627" t="s">
        <v>1764</v>
      </c>
      <c r="H17627" t="s">
        <v>1765</v>
      </c>
      <c r="I17627" t="s">
        <v>8800</v>
      </c>
      <c r="J17627" t="s">
        <v>378</v>
      </c>
      <c r="K17627">
        <v>855221</v>
      </c>
      <c r="L17627">
        <v>1360422679</v>
      </c>
    </row>
    <row r="17628" spans="1:12" x14ac:dyDescent="0.45">
      <c r="A17628" t="str">
        <f t="shared" si="275"/>
        <v>Pekin, Illinois, United States</v>
      </c>
      <c r="B17628" t="s">
        <v>21443</v>
      </c>
      <c r="C17628" t="s">
        <v>21443</v>
      </c>
      <c r="D17628">
        <v>40.567900000000002</v>
      </c>
      <c r="E17628">
        <v>-89.626199999999997</v>
      </c>
      <c r="F17628" t="s">
        <v>530</v>
      </c>
      <c r="G17628" t="s">
        <v>531</v>
      </c>
      <c r="H17628" t="s">
        <v>532</v>
      </c>
      <c r="I17628" t="s">
        <v>824</v>
      </c>
      <c r="K17628">
        <v>32045</v>
      </c>
      <c r="L17628">
        <v>1840009402</v>
      </c>
    </row>
    <row r="17629" spans="1:12" x14ac:dyDescent="0.45">
      <c r="A17629" t="str">
        <f t="shared" si="275"/>
        <v>Pelham, New York, United States</v>
      </c>
      <c r="B17629" t="s">
        <v>21444</v>
      </c>
      <c r="C17629" t="s">
        <v>21444</v>
      </c>
      <c r="D17629">
        <v>40.9</v>
      </c>
      <c r="E17629">
        <v>-73.806399999999996</v>
      </c>
      <c r="F17629" t="s">
        <v>530</v>
      </c>
      <c r="G17629" t="s">
        <v>531</v>
      </c>
      <c r="H17629" t="s">
        <v>532</v>
      </c>
      <c r="I17629" t="s">
        <v>803</v>
      </c>
      <c r="K17629">
        <v>12544</v>
      </c>
      <c r="L17629">
        <v>1840004938</v>
      </c>
    </row>
    <row r="17630" spans="1:12" x14ac:dyDescent="0.45">
      <c r="A17630" t="str">
        <f t="shared" si="275"/>
        <v>Pelham, Alabama, United States</v>
      </c>
      <c r="B17630" t="s">
        <v>21444</v>
      </c>
      <c r="C17630" t="s">
        <v>21444</v>
      </c>
      <c r="D17630">
        <v>33.311399999999999</v>
      </c>
      <c r="E17630">
        <v>-86.757300000000001</v>
      </c>
      <c r="F17630" t="s">
        <v>530</v>
      </c>
      <c r="G17630" t="s">
        <v>531</v>
      </c>
      <c r="H17630" t="s">
        <v>532</v>
      </c>
      <c r="I17630" t="s">
        <v>1371</v>
      </c>
      <c r="K17630">
        <v>23911</v>
      </c>
      <c r="L17630">
        <v>1840014826</v>
      </c>
    </row>
    <row r="17631" spans="1:12" x14ac:dyDescent="0.45">
      <c r="A17631" t="str">
        <f t="shared" si="275"/>
        <v>Pelham, Ontario, Canada</v>
      </c>
      <c r="B17631" t="s">
        <v>21444</v>
      </c>
      <c r="C17631" t="s">
        <v>21444</v>
      </c>
      <c r="D17631">
        <v>43.033299999999997</v>
      </c>
      <c r="E17631">
        <v>-79.333299999999994</v>
      </c>
      <c r="F17631" t="s">
        <v>541</v>
      </c>
      <c r="G17631" t="s">
        <v>542</v>
      </c>
      <c r="H17631" t="s">
        <v>543</v>
      </c>
      <c r="I17631" t="s">
        <v>857</v>
      </c>
      <c r="K17631">
        <v>17110</v>
      </c>
      <c r="L17631">
        <v>1124000042</v>
      </c>
    </row>
    <row r="17632" spans="1:12" x14ac:dyDescent="0.45">
      <c r="A17632" t="str">
        <f t="shared" si="275"/>
        <v>Pelham, New Hampshire, United States</v>
      </c>
      <c r="B17632" t="s">
        <v>21444</v>
      </c>
      <c r="C17632" t="s">
        <v>21444</v>
      </c>
      <c r="D17632">
        <v>42.733600000000003</v>
      </c>
      <c r="E17632">
        <v>-71.323999999999998</v>
      </c>
      <c r="F17632" t="s">
        <v>530</v>
      </c>
      <c r="G17632" t="s">
        <v>531</v>
      </c>
      <c r="H17632" t="s">
        <v>532</v>
      </c>
      <c r="I17632" t="s">
        <v>1728</v>
      </c>
      <c r="K17632">
        <v>13596</v>
      </c>
      <c r="L17632">
        <v>1840055379</v>
      </c>
    </row>
    <row r="17633" spans="1:12" x14ac:dyDescent="0.45">
      <c r="A17633" t="str">
        <f t="shared" si="275"/>
        <v>Pelham Manor, New York, United States</v>
      </c>
      <c r="B17633" t="s">
        <v>21445</v>
      </c>
      <c r="C17633" t="s">
        <v>21445</v>
      </c>
      <c r="D17633">
        <v>40.893000000000001</v>
      </c>
      <c r="E17633">
        <v>-73.805700000000002</v>
      </c>
      <c r="F17633" t="s">
        <v>530</v>
      </c>
      <c r="G17633" t="s">
        <v>531</v>
      </c>
      <c r="H17633" t="s">
        <v>532</v>
      </c>
      <c r="I17633" t="s">
        <v>803</v>
      </c>
      <c r="K17633">
        <v>5534</v>
      </c>
      <c r="L17633">
        <v>1840004939</v>
      </c>
    </row>
    <row r="17634" spans="1:12" x14ac:dyDescent="0.45">
      <c r="A17634" t="str">
        <f t="shared" si="275"/>
        <v>Pelhřimov, Vysočina, Czechia</v>
      </c>
      <c r="B17634" t="s">
        <v>21446</v>
      </c>
      <c r="C17634" t="s">
        <v>21447</v>
      </c>
      <c r="D17634">
        <v>49.431399999999996</v>
      </c>
      <c r="E17634">
        <v>15.2234</v>
      </c>
      <c r="F17634" t="s">
        <v>2480</v>
      </c>
      <c r="G17634" t="s">
        <v>2481</v>
      </c>
      <c r="H17634" t="s">
        <v>2482</v>
      </c>
      <c r="I17634" t="s">
        <v>5760</v>
      </c>
      <c r="K17634">
        <v>16048</v>
      </c>
      <c r="L17634">
        <v>1203256095</v>
      </c>
    </row>
    <row r="17635" spans="1:12" x14ac:dyDescent="0.45">
      <c r="A17635" t="str">
        <f t="shared" si="275"/>
        <v>Pelican Bay, Florida, United States</v>
      </c>
      <c r="B17635" t="s">
        <v>21448</v>
      </c>
      <c r="C17635" t="s">
        <v>21448</v>
      </c>
      <c r="D17635">
        <v>26.232600000000001</v>
      </c>
      <c r="E17635">
        <v>-81.8108</v>
      </c>
      <c r="F17635" t="s">
        <v>530</v>
      </c>
      <c r="G17635" t="s">
        <v>531</v>
      </c>
      <c r="H17635" t="s">
        <v>532</v>
      </c>
      <c r="I17635" t="s">
        <v>1378</v>
      </c>
      <c r="K17635">
        <v>5844</v>
      </c>
      <c r="L17635">
        <v>1840028996</v>
      </c>
    </row>
    <row r="17636" spans="1:12" x14ac:dyDescent="0.45">
      <c r="A17636" t="str">
        <f t="shared" si="275"/>
        <v>Pelileo, Tungurahua, Ecuador</v>
      </c>
      <c r="B17636" t="s">
        <v>21449</v>
      </c>
      <c r="C17636" t="s">
        <v>21449</v>
      </c>
      <c r="D17636">
        <v>-1.3306</v>
      </c>
      <c r="E17636">
        <v>-78.5428</v>
      </c>
      <c r="F17636" t="s">
        <v>1415</v>
      </c>
      <c r="G17636" t="s">
        <v>1416</v>
      </c>
      <c r="H17636" t="s">
        <v>1417</v>
      </c>
      <c r="I17636" t="s">
        <v>1798</v>
      </c>
      <c r="K17636">
        <v>66836</v>
      </c>
      <c r="L17636">
        <v>1218236950</v>
      </c>
    </row>
    <row r="17637" spans="1:12" x14ac:dyDescent="0.45">
      <c r="A17637" t="str">
        <f t="shared" si="275"/>
        <v>Pell City, Alabama, United States</v>
      </c>
      <c r="B17637" t="s">
        <v>21450</v>
      </c>
      <c r="C17637" t="s">
        <v>21450</v>
      </c>
      <c r="D17637">
        <v>33.560899999999997</v>
      </c>
      <c r="E17637">
        <v>-86.266900000000007</v>
      </c>
      <c r="F17637" t="s">
        <v>530</v>
      </c>
      <c r="G17637" t="s">
        <v>531</v>
      </c>
      <c r="H17637" t="s">
        <v>532</v>
      </c>
      <c r="I17637" t="s">
        <v>1371</v>
      </c>
      <c r="K17637">
        <v>12275</v>
      </c>
      <c r="L17637">
        <v>1840014771</v>
      </c>
    </row>
    <row r="17638" spans="1:12" x14ac:dyDescent="0.45">
      <c r="A17638" t="str">
        <f t="shared" si="275"/>
        <v>Pella, Iowa, United States</v>
      </c>
      <c r="B17638" t="s">
        <v>21451</v>
      </c>
      <c r="C17638" t="s">
        <v>21451</v>
      </c>
      <c r="D17638">
        <v>41.405099999999997</v>
      </c>
      <c r="E17638">
        <v>-92.917699999999996</v>
      </c>
      <c r="F17638" t="s">
        <v>530</v>
      </c>
      <c r="G17638" t="s">
        <v>531</v>
      </c>
      <c r="H17638" t="s">
        <v>532</v>
      </c>
      <c r="I17638" t="s">
        <v>1552</v>
      </c>
      <c r="K17638">
        <v>9636</v>
      </c>
      <c r="L17638">
        <v>1840009293</v>
      </c>
    </row>
    <row r="17639" spans="1:12" x14ac:dyDescent="0.45">
      <c r="A17639" t="str">
        <f t="shared" si="275"/>
        <v>Pelotas, Rio Grande do Sul, Brazil</v>
      </c>
      <c r="B17639" t="s">
        <v>21452</v>
      </c>
      <c r="C17639" t="s">
        <v>21452</v>
      </c>
      <c r="D17639">
        <v>-31.75</v>
      </c>
      <c r="E17639">
        <v>-52.33</v>
      </c>
      <c r="F17639" t="s">
        <v>491</v>
      </c>
      <c r="G17639" t="s">
        <v>492</v>
      </c>
      <c r="H17639" t="s">
        <v>493</v>
      </c>
      <c r="I17639" t="s">
        <v>3101</v>
      </c>
      <c r="K17639">
        <v>320674</v>
      </c>
      <c r="L17639">
        <v>1076815692</v>
      </c>
    </row>
    <row r="17640" spans="1:12" x14ac:dyDescent="0.45">
      <c r="A17640" t="str">
        <f t="shared" si="275"/>
        <v>Pelsall, Walsall, United Kingdom</v>
      </c>
      <c r="B17640" t="s">
        <v>21453</v>
      </c>
      <c r="C17640" t="s">
        <v>21453</v>
      </c>
      <c r="D17640">
        <v>52.631</v>
      </c>
      <c r="E17640">
        <v>-1.972</v>
      </c>
      <c r="F17640" t="s">
        <v>536</v>
      </c>
      <c r="G17640" t="s">
        <v>537</v>
      </c>
      <c r="H17640" t="s">
        <v>538</v>
      </c>
      <c r="I17640" t="s">
        <v>1479</v>
      </c>
      <c r="K17640">
        <v>11505</v>
      </c>
      <c r="L17640">
        <v>1826666565</v>
      </c>
    </row>
    <row r="17641" spans="1:12" x14ac:dyDescent="0.45">
      <c r="A17641" t="str">
        <f t="shared" si="275"/>
        <v>Pemagatshel, Pemagatshel, Bhutan</v>
      </c>
      <c r="B17641" t="s">
        <v>21454</v>
      </c>
      <c r="C17641" t="s">
        <v>21454</v>
      </c>
      <c r="D17641">
        <v>27.038</v>
      </c>
      <c r="E17641">
        <v>91.403099999999995</v>
      </c>
      <c r="F17641" t="s">
        <v>7968</v>
      </c>
      <c r="G17641" t="s">
        <v>7969</v>
      </c>
      <c r="H17641" t="s">
        <v>7970</v>
      </c>
      <c r="I17641" t="s">
        <v>21454</v>
      </c>
      <c r="J17641" t="s">
        <v>378</v>
      </c>
      <c r="L17641">
        <v>1064215849</v>
      </c>
    </row>
    <row r="17642" spans="1:12" x14ac:dyDescent="0.45">
      <c r="A17642" t="str">
        <f t="shared" si="275"/>
        <v>Pemangkat, Kalimantan Barat, Indonesia</v>
      </c>
      <c r="B17642" t="s">
        <v>21455</v>
      </c>
      <c r="C17642" t="s">
        <v>21455</v>
      </c>
      <c r="D17642">
        <v>1.1727000000000001</v>
      </c>
      <c r="E17642">
        <v>108.9808</v>
      </c>
      <c r="F17642" t="s">
        <v>1763</v>
      </c>
      <c r="G17642" t="s">
        <v>1764</v>
      </c>
      <c r="H17642" t="s">
        <v>1765</v>
      </c>
      <c r="I17642" t="s">
        <v>21456</v>
      </c>
      <c r="K17642">
        <v>44783</v>
      </c>
      <c r="L17642">
        <v>1360279205</v>
      </c>
    </row>
    <row r="17643" spans="1:12" x14ac:dyDescent="0.45">
      <c r="A17643" t="str">
        <f t="shared" si="275"/>
        <v>Pematangsiantar, Sumatera Utara, Indonesia</v>
      </c>
      <c r="B17643" t="s">
        <v>21457</v>
      </c>
      <c r="C17643" t="s">
        <v>21457</v>
      </c>
      <c r="D17643">
        <v>2.96</v>
      </c>
      <c r="E17643">
        <v>99.06</v>
      </c>
      <c r="F17643" t="s">
        <v>1763</v>
      </c>
      <c r="G17643" t="s">
        <v>1764</v>
      </c>
      <c r="H17643" t="s">
        <v>1765</v>
      </c>
      <c r="I17643" t="s">
        <v>4540</v>
      </c>
      <c r="K17643">
        <v>278055</v>
      </c>
      <c r="L17643">
        <v>1360769496</v>
      </c>
    </row>
    <row r="17644" spans="1:12" x14ac:dyDescent="0.45">
      <c r="A17644" t="str">
        <f t="shared" si="275"/>
        <v>Pemba, Cabo Delgado, Mozambique</v>
      </c>
      <c r="B17644" t="s">
        <v>21458</v>
      </c>
      <c r="C17644" t="s">
        <v>21458</v>
      </c>
      <c r="D17644">
        <v>-12.966699999999999</v>
      </c>
      <c r="E17644">
        <v>40.5167</v>
      </c>
      <c r="F17644" t="s">
        <v>2135</v>
      </c>
      <c r="G17644" t="s">
        <v>2136</v>
      </c>
      <c r="H17644" t="s">
        <v>2137</v>
      </c>
      <c r="I17644" t="s">
        <v>18427</v>
      </c>
      <c r="J17644" t="s">
        <v>378</v>
      </c>
      <c r="K17644">
        <v>141316</v>
      </c>
      <c r="L17644">
        <v>1508872233</v>
      </c>
    </row>
    <row r="17645" spans="1:12" x14ac:dyDescent="0.45">
      <c r="A17645" t="str">
        <f t="shared" si="275"/>
        <v>Pemberton, Wigan, United Kingdom</v>
      </c>
      <c r="B17645" t="s">
        <v>21459</v>
      </c>
      <c r="C17645" t="s">
        <v>21459</v>
      </c>
      <c r="D17645">
        <v>53.536000000000001</v>
      </c>
      <c r="E17645">
        <v>-2.6738</v>
      </c>
      <c r="F17645" t="s">
        <v>536</v>
      </c>
      <c r="G17645" t="s">
        <v>537</v>
      </c>
      <c r="H17645" t="s">
        <v>538</v>
      </c>
      <c r="I17645" t="s">
        <v>656</v>
      </c>
      <c r="K17645">
        <v>13982</v>
      </c>
      <c r="L17645">
        <v>1826584870</v>
      </c>
    </row>
    <row r="17646" spans="1:12" x14ac:dyDescent="0.45">
      <c r="A17646" t="str">
        <f t="shared" si="275"/>
        <v>Pemberton, New Jersey, United States</v>
      </c>
      <c r="B17646" t="s">
        <v>21459</v>
      </c>
      <c r="C17646" t="s">
        <v>21459</v>
      </c>
      <c r="D17646">
        <v>39.956200000000003</v>
      </c>
      <c r="E17646">
        <v>-74.599999999999994</v>
      </c>
      <c r="F17646" t="s">
        <v>530</v>
      </c>
      <c r="G17646" t="s">
        <v>531</v>
      </c>
      <c r="H17646" t="s">
        <v>532</v>
      </c>
      <c r="I17646" t="s">
        <v>587</v>
      </c>
      <c r="K17646">
        <v>27327</v>
      </c>
      <c r="L17646">
        <v>1840001480</v>
      </c>
    </row>
    <row r="17647" spans="1:12" x14ac:dyDescent="0.45">
      <c r="A17647" t="str">
        <f t="shared" si="275"/>
        <v>Pembroke, Pembrokeshire, United Kingdom</v>
      </c>
      <c r="B17647" t="s">
        <v>21460</v>
      </c>
      <c r="C17647" t="s">
        <v>21460</v>
      </c>
      <c r="D17647">
        <v>51.676000000000002</v>
      </c>
      <c r="E17647">
        <v>-4.9157999999999999</v>
      </c>
      <c r="F17647" t="s">
        <v>536</v>
      </c>
      <c r="G17647" t="s">
        <v>537</v>
      </c>
      <c r="H17647" t="s">
        <v>538</v>
      </c>
      <c r="I17647" t="s">
        <v>9910</v>
      </c>
      <c r="K17647">
        <v>7552</v>
      </c>
      <c r="L17647">
        <v>1826380894</v>
      </c>
    </row>
    <row r="17648" spans="1:12" x14ac:dyDescent="0.45">
      <c r="A17648" t="str">
        <f t="shared" si="275"/>
        <v>Pembroke, Pembroke, Malta</v>
      </c>
      <c r="B17648" t="s">
        <v>21460</v>
      </c>
      <c r="C17648" t="s">
        <v>21460</v>
      </c>
      <c r="D17648">
        <v>35.930599999999998</v>
      </c>
      <c r="E17648">
        <v>14.4764</v>
      </c>
      <c r="F17648" t="s">
        <v>2704</v>
      </c>
      <c r="G17648" t="s">
        <v>2705</v>
      </c>
      <c r="H17648" t="s">
        <v>2706</v>
      </c>
      <c r="I17648" t="s">
        <v>21460</v>
      </c>
      <c r="J17648" t="s">
        <v>378</v>
      </c>
      <c r="L17648">
        <v>1470802229</v>
      </c>
    </row>
    <row r="17649" spans="1:12" x14ac:dyDescent="0.45">
      <c r="A17649" t="str">
        <f t="shared" si="275"/>
        <v>Pembroke, Massachusetts, United States</v>
      </c>
      <c r="B17649" t="s">
        <v>21460</v>
      </c>
      <c r="C17649" t="s">
        <v>21460</v>
      </c>
      <c r="D17649">
        <v>42.0655</v>
      </c>
      <c r="E17649">
        <v>-70.801400000000001</v>
      </c>
      <c r="F17649" t="s">
        <v>530</v>
      </c>
      <c r="G17649" t="s">
        <v>531</v>
      </c>
      <c r="H17649" t="s">
        <v>532</v>
      </c>
      <c r="I17649" t="s">
        <v>621</v>
      </c>
      <c r="K17649">
        <v>18304</v>
      </c>
      <c r="L17649">
        <v>1840053573</v>
      </c>
    </row>
    <row r="17650" spans="1:12" x14ac:dyDescent="0.45">
      <c r="A17650" t="str">
        <f t="shared" si="275"/>
        <v>Pembroke, Ontario, Canada</v>
      </c>
      <c r="B17650" t="s">
        <v>21460</v>
      </c>
      <c r="C17650" t="s">
        <v>21460</v>
      </c>
      <c r="D17650">
        <v>45.816699999999997</v>
      </c>
      <c r="E17650">
        <v>-77.099999999999994</v>
      </c>
      <c r="F17650" t="s">
        <v>541</v>
      </c>
      <c r="G17650" t="s">
        <v>542</v>
      </c>
      <c r="H17650" t="s">
        <v>543</v>
      </c>
      <c r="I17650" t="s">
        <v>857</v>
      </c>
      <c r="K17650">
        <v>13882</v>
      </c>
      <c r="L17650">
        <v>1124877940</v>
      </c>
    </row>
    <row r="17651" spans="1:12" x14ac:dyDescent="0.45">
      <c r="A17651" t="str">
        <f t="shared" si="275"/>
        <v>Pembroke, North Carolina, United States</v>
      </c>
      <c r="B17651" t="s">
        <v>21460</v>
      </c>
      <c r="C17651" t="s">
        <v>21460</v>
      </c>
      <c r="D17651">
        <v>34.676600000000001</v>
      </c>
      <c r="E17651">
        <v>-79.193399999999997</v>
      </c>
      <c r="F17651" t="s">
        <v>530</v>
      </c>
      <c r="G17651" t="s">
        <v>531</v>
      </c>
      <c r="H17651" t="s">
        <v>532</v>
      </c>
      <c r="I17651" t="s">
        <v>589</v>
      </c>
      <c r="K17651">
        <v>7381</v>
      </c>
      <c r="L17651">
        <v>1840016541</v>
      </c>
    </row>
    <row r="17652" spans="1:12" x14ac:dyDescent="0.45">
      <c r="A17652" t="str">
        <f t="shared" si="275"/>
        <v>Pembroke, New Hampshire, United States</v>
      </c>
      <c r="B17652" t="s">
        <v>21460</v>
      </c>
      <c r="C17652" t="s">
        <v>21460</v>
      </c>
      <c r="D17652">
        <v>43.180300000000003</v>
      </c>
      <c r="E17652">
        <v>-71.45</v>
      </c>
      <c r="F17652" t="s">
        <v>530</v>
      </c>
      <c r="G17652" t="s">
        <v>531</v>
      </c>
      <c r="H17652" t="s">
        <v>532</v>
      </c>
      <c r="I17652" t="s">
        <v>1728</v>
      </c>
      <c r="K17652">
        <v>7172</v>
      </c>
      <c r="L17652">
        <v>1840055381</v>
      </c>
    </row>
    <row r="17653" spans="1:12" x14ac:dyDescent="0.45">
      <c r="A17653" t="str">
        <f t="shared" si="275"/>
        <v>Pembroke Dock, Pembrokeshire, United Kingdom</v>
      </c>
      <c r="B17653" t="s">
        <v>21461</v>
      </c>
      <c r="C17653" t="s">
        <v>21461</v>
      </c>
      <c r="D17653">
        <v>51.693300000000001</v>
      </c>
      <c r="E17653">
        <v>-4.9458000000000002</v>
      </c>
      <c r="F17653" t="s">
        <v>536</v>
      </c>
      <c r="G17653" t="s">
        <v>537</v>
      </c>
      <c r="H17653" t="s">
        <v>538</v>
      </c>
      <c r="I17653" t="s">
        <v>9910</v>
      </c>
      <c r="K17653">
        <v>9753</v>
      </c>
      <c r="L17653">
        <v>1826264078</v>
      </c>
    </row>
    <row r="17654" spans="1:12" x14ac:dyDescent="0.45">
      <c r="A17654" t="str">
        <f t="shared" si="275"/>
        <v>Pembroke Park, Florida, United States</v>
      </c>
      <c r="B17654" t="s">
        <v>21462</v>
      </c>
      <c r="C17654" t="s">
        <v>21462</v>
      </c>
      <c r="D17654">
        <v>25.985199999999999</v>
      </c>
      <c r="E17654">
        <v>-80.177700000000002</v>
      </c>
      <c r="F17654" t="s">
        <v>530</v>
      </c>
      <c r="G17654" t="s">
        <v>531</v>
      </c>
      <c r="H17654" t="s">
        <v>532</v>
      </c>
      <c r="I17654" t="s">
        <v>1378</v>
      </c>
      <c r="K17654">
        <v>6749</v>
      </c>
      <c r="L17654">
        <v>1840017273</v>
      </c>
    </row>
    <row r="17655" spans="1:12" x14ac:dyDescent="0.45">
      <c r="A17655" t="str">
        <f t="shared" si="275"/>
        <v>Pembroke Pines, Florida, United States</v>
      </c>
      <c r="B17655" t="s">
        <v>21463</v>
      </c>
      <c r="C17655" t="s">
        <v>21463</v>
      </c>
      <c r="D17655">
        <v>26.012799999999999</v>
      </c>
      <c r="E17655">
        <v>-80.338200000000001</v>
      </c>
      <c r="F17655" t="s">
        <v>530</v>
      </c>
      <c r="G17655" t="s">
        <v>531</v>
      </c>
      <c r="H17655" t="s">
        <v>532</v>
      </c>
      <c r="I17655" t="s">
        <v>1378</v>
      </c>
      <c r="K17655">
        <v>173591</v>
      </c>
      <c r="L17655">
        <v>1840015141</v>
      </c>
    </row>
    <row r="17656" spans="1:12" x14ac:dyDescent="0.45">
      <c r="A17656" t="str">
        <f t="shared" si="275"/>
        <v>Pembury, Kent, United Kingdom</v>
      </c>
      <c r="B17656" t="s">
        <v>21464</v>
      </c>
      <c r="C17656" t="s">
        <v>21464</v>
      </c>
      <c r="D17656">
        <v>51.145600000000002</v>
      </c>
      <c r="E17656">
        <v>0.32240000000000002</v>
      </c>
      <c r="F17656" t="s">
        <v>536</v>
      </c>
      <c r="G17656" t="s">
        <v>537</v>
      </c>
      <c r="H17656" t="s">
        <v>538</v>
      </c>
      <c r="I17656" t="s">
        <v>1606</v>
      </c>
      <c r="K17656">
        <v>6128</v>
      </c>
      <c r="L17656">
        <v>1826968649</v>
      </c>
    </row>
    <row r="17657" spans="1:12" x14ac:dyDescent="0.45">
      <c r="A17657" t="str">
        <f t="shared" si="275"/>
        <v>Penacova, Coimbra, Portugal</v>
      </c>
      <c r="B17657" t="s">
        <v>21465</v>
      </c>
      <c r="C17657" t="s">
        <v>21465</v>
      </c>
      <c r="D17657">
        <v>40.2667</v>
      </c>
      <c r="E17657">
        <v>-8.2667000000000002</v>
      </c>
      <c r="F17657" t="s">
        <v>967</v>
      </c>
      <c r="G17657" t="s">
        <v>968</v>
      </c>
      <c r="H17657" t="s">
        <v>969</v>
      </c>
      <c r="I17657" t="s">
        <v>2354</v>
      </c>
      <c r="J17657" t="s">
        <v>366</v>
      </c>
      <c r="K17657">
        <v>15251</v>
      </c>
      <c r="L17657">
        <v>1620105584</v>
      </c>
    </row>
    <row r="17658" spans="1:12" x14ac:dyDescent="0.45">
      <c r="A17658" t="str">
        <f t="shared" si="275"/>
        <v>Penafiel, Porto, Portugal</v>
      </c>
      <c r="B17658" t="s">
        <v>21466</v>
      </c>
      <c r="C17658" t="s">
        <v>21466</v>
      </c>
      <c r="D17658">
        <v>41.2</v>
      </c>
      <c r="E17658">
        <v>-8.2833000000000006</v>
      </c>
      <c r="F17658" t="s">
        <v>967</v>
      </c>
      <c r="G17658" t="s">
        <v>968</v>
      </c>
      <c r="H17658" t="s">
        <v>969</v>
      </c>
      <c r="I17658" t="s">
        <v>1537</v>
      </c>
      <c r="J17658" t="s">
        <v>366</v>
      </c>
      <c r="K17658">
        <v>72265</v>
      </c>
      <c r="L17658">
        <v>1620996272</v>
      </c>
    </row>
    <row r="17659" spans="1:12" x14ac:dyDescent="0.45">
      <c r="A17659" t="str">
        <f t="shared" si="275"/>
        <v>Penalva do Castelo, Viseu, Portugal</v>
      </c>
      <c r="B17659" t="s">
        <v>21467</v>
      </c>
      <c r="C17659" t="s">
        <v>21467</v>
      </c>
      <c r="D17659">
        <v>40.666699999999999</v>
      </c>
      <c r="E17659">
        <v>-7.6833</v>
      </c>
      <c r="F17659" t="s">
        <v>967</v>
      </c>
      <c r="G17659" t="s">
        <v>968</v>
      </c>
      <c r="H17659" t="s">
        <v>969</v>
      </c>
      <c r="I17659" t="s">
        <v>2404</v>
      </c>
      <c r="J17659" t="s">
        <v>366</v>
      </c>
      <c r="K17659">
        <v>7956</v>
      </c>
      <c r="L17659">
        <v>1620532055</v>
      </c>
    </row>
    <row r="17660" spans="1:12" x14ac:dyDescent="0.45">
      <c r="A17660" t="str">
        <f t="shared" si="275"/>
        <v>Penamacor, Castelo Branco, Portugal</v>
      </c>
      <c r="B17660" t="s">
        <v>21468</v>
      </c>
      <c r="C17660" t="s">
        <v>21468</v>
      </c>
      <c r="D17660">
        <v>40.166699999999999</v>
      </c>
      <c r="E17660">
        <v>-7.1666999999999996</v>
      </c>
      <c r="F17660" t="s">
        <v>967</v>
      </c>
      <c r="G17660" t="s">
        <v>968</v>
      </c>
      <c r="H17660" t="s">
        <v>969</v>
      </c>
      <c r="I17660" t="s">
        <v>6274</v>
      </c>
      <c r="J17660" t="s">
        <v>366</v>
      </c>
      <c r="K17660">
        <v>5682</v>
      </c>
      <c r="L17660">
        <v>1620921747</v>
      </c>
    </row>
    <row r="17661" spans="1:12" x14ac:dyDescent="0.45">
      <c r="A17661" t="str">
        <f t="shared" si="275"/>
        <v>Peñamiller, Querétaro, Mexico</v>
      </c>
      <c r="B17661" t="s">
        <v>21469</v>
      </c>
      <c r="C17661" t="s">
        <v>21470</v>
      </c>
      <c r="D17661">
        <v>21.0519</v>
      </c>
      <c r="E17661">
        <v>-99.814999999999998</v>
      </c>
      <c r="F17661" t="s">
        <v>519</v>
      </c>
      <c r="G17661" t="s">
        <v>520</v>
      </c>
      <c r="H17661" t="s">
        <v>521</v>
      </c>
      <c r="I17661" t="s">
        <v>1820</v>
      </c>
      <c r="J17661" t="s">
        <v>366</v>
      </c>
      <c r="K17661">
        <v>17007</v>
      </c>
      <c r="L17661">
        <v>1484158047</v>
      </c>
    </row>
    <row r="17662" spans="1:12" x14ac:dyDescent="0.45">
      <c r="A17662" t="str">
        <f t="shared" si="275"/>
        <v>Penápolis, São Paulo, Brazil</v>
      </c>
      <c r="B17662" t="s">
        <v>21471</v>
      </c>
      <c r="C17662" t="s">
        <v>21472</v>
      </c>
      <c r="D17662">
        <v>-21.42</v>
      </c>
      <c r="E17662">
        <v>-50.077800000000003</v>
      </c>
      <c r="F17662" t="s">
        <v>491</v>
      </c>
      <c r="G17662" t="s">
        <v>492</v>
      </c>
      <c r="H17662" t="s">
        <v>493</v>
      </c>
      <c r="I17662" t="s">
        <v>801</v>
      </c>
      <c r="K17662">
        <v>62071</v>
      </c>
      <c r="L17662">
        <v>1076587749</v>
      </c>
    </row>
    <row r="17663" spans="1:12" x14ac:dyDescent="0.45">
      <c r="A17663" t="str">
        <f t="shared" si="275"/>
        <v>Penarth, Vale of Glamorgan, The, United Kingdom</v>
      </c>
      <c r="B17663" t="s">
        <v>21473</v>
      </c>
      <c r="C17663" t="s">
        <v>21473</v>
      </c>
      <c r="D17663">
        <v>51.43</v>
      </c>
      <c r="E17663">
        <v>-3.17</v>
      </c>
      <c r="F17663" t="s">
        <v>536</v>
      </c>
      <c r="G17663" t="s">
        <v>537</v>
      </c>
      <c r="H17663" t="s">
        <v>538</v>
      </c>
      <c r="I17663" t="s">
        <v>3663</v>
      </c>
      <c r="K17663">
        <v>22083</v>
      </c>
      <c r="L17663">
        <v>1826447166</v>
      </c>
    </row>
    <row r="17664" spans="1:12" x14ac:dyDescent="0.45">
      <c r="A17664" t="str">
        <f t="shared" si="275"/>
        <v>Pencheng, Jiangxi, China</v>
      </c>
      <c r="B17664" t="s">
        <v>21474</v>
      </c>
      <c r="C17664" t="s">
        <v>21474</v>
      </c>
      <c r="D17664">
        <v>29.679200000000002</v>
      </c>
      <c r="E17664">
        <v>115.6611</v>
      </c>
      <c r="F17664" t="s">
        <v>1039</v>
      </c>
      <c r="G17664" t="s">
        <v>1040</v>
      </c>
      <c r="H17664" t="s">
        <v>1041</v>
      </c>
      <c r="I17664" t="s">
        <v>10360</v>
      </c>
      <c r="K17664">
        <v>419047</v>
      </c>
      <c r="L17664">
        <v>1156147187</v>
      </c>
    </row>
    <row r="17665" spans="1:12" x14ac:dyDescent="0.45">
      <c r="A17665" t="str">
        <f t="shared" si="275"/>
        <v>Pencoed, Bridgend, United Kingdom</v>
      </c>
      <c r="B17665" t="s">
        <v>21475</v>
      </c>
      <c r="C17665" t="s">
        <v>21475</v>
      </c>
      <c r="D17665">
        <v>51.522799999999997</v>
      </c>
      <c r="E17665">
        <v>-3.5047000000000001</v>
      </c>
      <c r="F17665" t="s">
        <v>536</v>
      </c>
      <c r="G17665" t="s">
        <v>537</v>
      </c>
      <c r="H17665" t="s">
        <v>538</v>
      </c>
      <c r="I17665" t="s">
        <v>17101</v>
      </c>
      <c r="K17665">
        <v>9166</v>
      </c>
      <c r="L17665">
        <v>1826165735</v>
      </c>
    </row>
    <row r="17666" spans="1:12" x14ac:dyDescent="0.45">
      <c r="A17666" t="str">
        <f t="shared" si="275"/>
        <v>Pendlebury, Salford, United Kingdom</v>
      </c>
      <c r="B17666" t="s">
        <v>21476</v>
      </c>
      <c r="C17666" t="s">
        <v>21476</v>
      </c>
      <c r="D17666">
        <v>53.5075</v>
      </c>
      <c r="E17666">
        <v>-2.3153999999999999</v>
      </c>
      <c r="F17666" t="s">
        <v>536</v>
      </c>
      <c r="G17666" t="s">
        <v>537</v>
      </c>
      <c r="H17666" t="s">
        <v>538</v>
      </c>
      <c r="I17666" t="s">
        <v>3687</v>
      </c>
      <c r="K17666">
        <v>13069</v>
      </c>
      <c r="L17666">
        <v>1826555461</v>
      </c>
    </row>
    <row r="17667" spans="1:12" x14ac:dyDescent="0.45">
      <c r="A17667" t="str">
        <f t="shared" ref="A17667:A17730" si="276">CONCATENATE(B17667,", ",I17667,", ",F17667)</f>
        <v>Pendleton, Oregon, United States</v>
      </c>
      <c r="B17667" t="s">
        <v>21477</v>
      </c>
      <c r="C17667" t="s">
        <v>21477</v>
      </c>
      <c r="D17667">
        <v>45.675600000000003</v>
      </c>
      <c r="E17667">
        <v>-118.82089999999999</v>
      </c>
      <c r="F17667" t="s">
        <v>530</v>
      </c>
      <c r="G17667" t="s">
        <v>531</v>
      </c>
      <c r="H17667" t="s">
        <v>532</v>
      </c>
      <c r="I17667" t="s">
        <v>1426</v>
      </c>
      <c r="K17667">
        <v>17398</v>
      </c>
      <c r="L17667">
        <v>1840019917</v>
      </c>
    </row>
    <row r="17668" spans="1:12" x14ac:dyDescent="0.45">
      <c r="A17668" t="str">
        <f t="shared" si="276"/>
        <v>Pendleton, New York, United States</v>
      </c>
      <c r="B17668" t="s">
        <v>21477</v>
      </c>
      <c r="C17668" t="s">
        <v>21477</v>
      </c>
      <c r="D17668">
        <v>43.101500000000001</v>
      </c>
      <c r="E17668">
        <v>-78.766400000000004</v>
      </c>
      <c r="F17668" t="s">
        <v>530</v>
      </c>
      <c r="G17668" t="s">
        <v>531</v>
      </c>
      <c r="H17668" t="s">
        <v>532</v>
      </c>
      <c r="I17668" t="s">
        <v>803</v>
      </c>
      <c r="K17668">
        <v>6642</v>
      </c>
      <c r="L17668">
        <v>1840024044</v>
      </c>
    </row>
    <row r="17669" spans="1:12" x14ac:dyDescent="0.45">
      <c r="A17669" t="str">
        <f t="shared" si="276"/>
        <v>Penedo, Alagoas, Brazil</v>
      </c>
      <c r="B17669" t="s">
        <v>21478</v>
      </c>
      <c r="C17669" t="s">
        <v>21478</v>
      </c>
      <c r="D17669">
        <v>-10.2903</v>
      </c>
      <c r="E17669">
        <v>-36.586399999999998</v>
      </c>
      <c r="F17669" t="s">
        <v>491</v>
      </c>
      <c r="G17669" t="s">
        <v>492</v>
      </c>
      <c r="H17669" t="s">
        <v>493</v>
      </c>
      <c r="I17669" t="s">
        <v>2284</v>
      </c>
      <c r="K17669">
        <v>42097</v>
      </c>
      <c r="L17669">
        <v>1076906021</v>
      </c>
    </row>
    <row r="17670" spans="1:12" x14ac:dyDescent="0.45">
      <c r="A17670" t="str">
        <f t="shared" si="276"/>
        <v>Penela, Coimbra, Portugal</v>
      </c>
      <c r="B17670" t="s">
        <v>21479</v>
      </c>
      <c r="C17670" t="s">
        <v>21479</v>
      </c>
      <c r="D17670">
        <v>40.033299999999997</v>
      </c>
      <c r="E17670">
        <v>-8.3833000000000002</v>
      </c>
      <c r="F17670" t="s">
        <v>967</v>
      </c>
      <c r="G17670" t="s">
        <v>968</v>
      </c>
      <c r="H17670" t="s">
        <v>969</v>
      </c>
      <c r="I17670" t="s">
        <v>2354</v>
      </c>
      <c r="J17670" t="s">
        <v>366</v>
      </c>
      <c r="K17670">
        <v>5983</v>
      </c>
      <c r="L17670">
        <v>1620059601</v>
      </c>
    </row>
    <row r="17671" spans="1:12" x14ac:dyDescent="0.45">
      <c r="A17671" t="str">
        <f t="shared" si="276"/>
        <v>Penetanguishene, Ontario, Canada</v>
      </c>
      <c r="B17671" t="s">
        <v>21480</v>
      </c>
      <c r="C17671" t="s">
        <v>21480</v>
      </c>
      <c r="D17671">
        <v>44.7667</v>
      </c>
      <c r="E17671">
        <v>-79.933300000000003</v>
      </c>
      <c r="F17671" t="s">
        <v>541</v>
      </c>
      <c r="G17671" t="s">
        <v>542</v>
      </c>
      <c r="H17671" t="s">
        <v>543</v>
      </c>
      <c r="I17671" t="s">
        <v>857</v>
      </c>
      <c r="K17671">
        <v>8962</v>
      </c>
      <c r="L17671">
        <v>1124304117</v>
      </c>
    </row>
    <row r="17672" spans="1:12" x14ac:dyDescent="0.45">
      <c r="A17672" t="str">
        <f t="shared" si="276"/>
        <v>Penfield, New York, United States</v>
      </c>
      <c r="B17672" t="s">
        <v>21481</v>
      </c>
      <c r="C17672" t="s">
        <v>21481</v>
      </c>
      <c r="D17672">
        <v>43.160200000000003</v>
      </c>
      <c r="E17672">
        <v>-77.448300000000003</v>
      </c>
      <c r="F17672" t="s">
        <v>530</v>
      </c>
      <c r="G17672" t="s">
        <v>531</v>
      </c>
      <c r="H17672" t="s">
        <v>532</v>
      </c>
      <c r="I17672" t="s">
        <v>803</v>
      </c>
      <c r="K17672">
        <v>37180</v>
      </c>
      <c r="L17672">
        <v>1840058391</v>
      </c>
    </row>
    <row r="17673" spans="1:12" x14ac:dyDescent="0.45">
      <c r="A17673" t="str">
        <f t="shared" si="276"/>
        <v>Penicuik, Midlothian, United Kingdom</v>
      </c>
      <c r="B17673" t="s">
        <v>21482</v>
      </c>
      <c r="C17673" t="s">
        <v>21482</v>
      </c>
      <c r="D17673">
        <v>55.826000000000001</v>
      </c>
      <c r="E17673">
        <v>-3.22</v>
      </c>
      <c r="F17673" t="s">
        <v>536</v>
      </c>
      <c r="G17673" t="s">
        <v>537</v>
      </c>
      <c r="H17673" t="s">
        <v>538</v>
      </c>
      <c r="I17673" t="s">
        <v>4935</v>
      </c>
      <c r="K17673">
        <v>15926</v>
      </c>
      <c r="L17673">
        <v>1826366579</v>
      </c>
    </row>
    <row r="17674" spans="1:12" x14ac:dyDescent="0.45">
      <c r="A17674" t="str">
        <f t="shared" si="276"/>
        <v>Penig, Saxony, Germany</v>
      </c>
      <c r="B17674" t="s">
        <v>21483</v>
      </c>
      <c r="C17674" t="s">
        <v>21483</v>
      </c>
      <c r="D17674">
        <v>50.933599999999998</v>
      </c>
      <c r="E17674">
        <v>12.7058</v>
      </c>
      <c r="F17674" t="s">
        <v>441</v>
      </c>
      <c r="G17674" t="s">
        <v>442</v>
      </c>
      <c r="H17674" t="s">
        <v>443</v>
      </c>
      <c r="I17674" t="s">
        <v>1707</v>
      </c>
      <c r="K17674">
        <v>8780</v>
      </c>
      <c r="L17674">
        <v>1276085565</v>
      </c>
    </row>
    <row r="17675" spans="1:12" x14ac:dyDescent="0.45">
      <c r="A17675" t="str">
        <f t="shared" si="276"/>
        <v>Penistone, Barnsley, United Kingdom</v>
      </c>
      <c r="B17675" t="s">
        <v>21484</v>
      </c>
      <c r="C17675" t="s">
        <v>21484</v>
      </c>
      <c r="D17675">
        <v>53.524999999999999</v>
      </c>
      <c r="E17675">
        <v>-1.629</v>
      </c>
      <c r="F17675" t="s">
        <v>536</v>
      </c>
      <c r="G17675" t="s">
        <v>537</v>
      </c>
      <c r="H17675" t="s">
        <v>538</v>
      </c>
      <c r="I17675" t="s">
        <v>3629</v>
      </c>
      <c r="K17675">
        <v>22909</v>
      </c>
      <c r="L17675">
        <v>1826205951</v>
      </c>
    </row>
    <row r="17676" spans="1:12" x14ac:dyDescent="0.45">
      <c r="A17676" t="str">
        <f t="shared" si="276"/>
        <v>Pénjamo, Guanajuato, Mexico</v>
      </c>
      <c r="B17676" t="s">
        <v>21485</v>
      </c>
      <c r="C17676" t="s">
        <v>21486</v>
      </c>
      <c r="D17676">
        <v>20.431100000000001</v>
      </c>
      <c r="E17676">
        <v>-101.7222</v>
      </c>
      <c r="F17676" t="s">
        <v>519</v>
      </c>
      <c r="G17676" t="s">
        <v>520</v>
      </c>
      <c r="H17676" t="s">
        <v>521</v>
      </c>
      <c r="I17676" t="s">
        <v>522</v>
      </c>
      <c r="J17676" t="s">
        <v>366</v>
      </c>
      <c r="K17676">
        <v>40076</v>
      </c>
      <c r="L17676">
        <v>1484131107</v>
      </c>
    </row>
    <row r="17677" spans="1:12" x14ac:dyDescent="0.45">
      <c r="A17677" t="str">
        <f t="shared" si="276"/>
        <v>Penkridge, Staffordshire, United Kingdom</v>
      </c>
      <c r="B17677" t="s">
        <v>21487</v>
      </c>
      <c r="C17677" t="s">
        <v>21487</v>
      </c>
      <c r="D17677">
        <v>52.725200000000001</v>
      </c>
      <c r="E17677">
        <v>-2.1164000000000001</v>
      </c>
      <c r="F17677" t="s">
        <v>536</v>
      </c>
      <c r="G17677" t="s">
        <v>537</v>
      </c>
      <c r="H17677" t="s">
        <v>538</v>
      </c>
      <c r="I17677" t="s">
        <v>2729</v>
      </c>
      <c r="K17677">
        <v>8526</v>
      </c>
      <c r="L17677">
        <v>1826440883</v>
      </c>
    </row>
    <row r="17678" spans="1:12" x14ac:dyDescent="0.45">
      <c r="A17678" t="str">
        <f t="shared" si="276"/>
        <v>Penn Estates, Pennsylvania, United States</v>
      </c>
      <c r="B17678" t="s">
        <v>21488</v>
      </c>
      <c r="C17678" t="s">
        <v>21488</v>
      </c>
      <c r="D17678">
        <v>41.034599999999998</v>
      </c>
      <c r="E17678">
        <v>-75.241699999999994</v>
      </c>
      <c r="F17678" t="s">
        <v>530</v>
      </c>
      <c r="G17678" t="s">
        <v>531</v>
      </c>
      <c r="H17678" t="s">
        <v>532</v>
      </c>
      <c r="I17678" t="s">
        <v>620</v>
      </c>
      <c r="K17678">
        <v>5708</v>
      </c>
      <c r="L17678">
        <v>1840035454</v>
      </c>
    </row>
    <row r="17679" spans="1:12" x14ac:dyDescent="0.45">
      <c r="A17679" t="str">
        <f t="shared" si="276"/>
        <v>Penn Forest, Pennsylvania, United States</v>
      </c>
      <c r="B17679" t="s">
        <v>21489</v>
      </c>
      <c r="C17679" t="s">
        <v>21489</v>
      </c>
      <c r="D17679">
        <v>40.957099999999997</v>
      </c>
      <c r="E17679">
        <v>-75.631299999999996</v>
      </c>
      <c r="F17679" t="s">
        <v>530</v>
      </c>
      <c r="G17679" t="s">
        <v>531</v>
      </c>
      <c r="H17679" t="s">
        <v>532</v>
      </c>
      <c r="I17679" t="s">
        <v>620</v>
      </c>
      <c r="K17679">
        <v>9620</v>
      </c>
      <c r="L17679">
        <v>1840143698</v>
      </c>
    </row>
    <row r="17680" spans="1:12" x14ac:dyDescent="0.45">
      <c r="A17680" t="str">
        <f t="shared" si="276"/>
        <v>Penn Hills, Pennsylvania, United States</v>
      </c>
      <c r="B17680" t="s">
        <v>21490</v>
      </c>
      <c r="C17680" t="s">
        <v>21490</v>
      </c>
      <c r="D17680">
        <v>40.476199999999999</v>
      </c>
      <c r="E17680">
        <v>-79.825500000000005</v>
      </c>
      <c r="F17680" t="s">
        <v>530</v>
      </c>
      <c r="G17680" t="s">
        <v>531</v>
      </c>
      <c r="H17680" t="s">
        <v>532</v>
      </c>
      <c r="I17680" t="s">
        <v>620</v>
      </c>
      <c r="K17680">
        <v>41519</v>
      </c>
      <c r="L17680">
        <v>1840133217</v>
      </c>
    </row>
    <row r="17681" spans="1:12" x14ac:dyDescent="0.45">
      <c r="A17681" t="str">
        <f t="shared" si="276"/>
        <v>Penn Township, Pennsylvania, United States</v>
      </c>
      <c r="B17681" t="s">
        <v>21491</v>
      </c>
      <c r="C17681" t="s">
        <v>21491</v>
      </c>
      <c r="D17681">
        <v>39.799399999999999</v>
      </c>
      <c r="E17681">
        <v>-76.964200000000005</v>
      </c>
      <c r="F17681" t="s">
        <v>530</v>
      </c>
      <c r="G17681" t="s">
        <v>531</v>
      </c>
      <c r="H17681" t="s">
        <v>532</v>
      </c>
      <c r="I17681" t="s">
        <v>620</v>
      </c>
      <c r="K17681">
        <v>16222</v>
      </c>
      <c r="L17681">
        <v>1840147116</v>
      </c>
    </row>
    <row r="17682" spans="1:12" x14ac:dyDescent="0.45">
      <c r="A17682" t="str">
        <f t="shared" si="276"/>
        <v>Penn Township, Pennsylvania, United States</v>
      </c>
      <c r="B17682" t="s">
        <v>21491</v>
      </c>
      <c r="C17682" t="s">
        <v>21491</v>
      </c>
      <c r="D17682">
        <v>40.186399999999999</v>
      </c>
      <c r="E17682">
        <v>-76.372600000000006</v>
      </c>
      <c r="F17682" t="s">
        <v>530</v>
      </c>
      <c r="G17682" t="s">
        <v>531</v>
      </c>
      <c r="H17682" t="s">
        <v>532</v>
      </c>
      <c r="I17682" t="s">
        <v>620</v>
      </c>
      <c r="K17682">
        <v>9473</v>
      </c>
      <c r="L17682">
        <v>1840147756</v>
      </c>
    </row>
    <row r="17683" spans="1:12" x14ac:dyDescent="0.45">
      <c r="A17683" t="str">
        <f t="shared" si="276"/>
        <v>Penn Township, Pennsylvania, United States</v>
      </c>
      <c r="B17683" t="s">
        <v>21491</v>
      </c>
      <c r="C17683" t="s">
        <v>21491</v>
      </c>
      <c r="D17683">
        <v>39.822600000000001</v>
      </c>
      <c r="E17683">
        <v>-75.874200000000002</v>
      </c>
      <c r="F17683" t="s">
        <v>530</v>
      </c>
      <c r="G17683" t="s">
        <v>531</v>
      </c>
      <c r="H17683" t="s">
        <v>532</v>
      </c>
      <c r="I17683" t="s">
        <v>620</v>
      </c>
      <c r="K17683">
        <v>5511</v>
      </c>
      <c r="L17683">
        <v>1840141674</v>
      </c>
    </row>
    <row r="17684" spans="1:12" x14ac:dyDescent="0.45">
      <c r="A17684" t="str">
        <f t="shared" si="276"/>
        <v>Penn Wynne, Pennsylvania, United States</v>
      </c>
      <c r="B17684" t="s">
        <v>21492</v>
      </c>
      <c r="C17684" t="s">
        <v>21492</v>
      </c>
      <c r="D17684">
        <v>39.986699999999999</v>
      </c>
      <c r="E17684">
        <v>-75.271500000000003</v>
      </c>
      <c r="F17684" t="s">
        <v>530</v>
      </c>
      <c r="G17684" t="s">
        <v>531</v>
      </c>
      <c r="H17684" t="s">
        <v>532</v>
      </c>
      <c r="I17684" t="s">
        <v>620</v>
      </c>
      <c r="K17684">
        <v>5758</v>
      </c>
      <c r="L17684">
        <v>1840035305</v>
      </c>
    </row>
    <row r="17685" spans="1:12" x14ac:dyDescent="0.45">
      <c r="A17685" t="str">
        <f t="shared" si="276"/>
        <v>Penn Yan, New York, United States</v>
      </c>
      <c r="B17685" t="s">
        <v>21493</v>
      </c>
      <c r="C17685" t="s">
        <v>21493</v>
      </c>
      <c r="D17685">
        <v>42.660800000000002</v>
      </c>
      <c r="E17685">
        <v>-77.053600000000003</v>
      </c>
      <c r="F17685" t="s">
        <v>530</v>
      </c>
      <c r="G17685" t="s">
        <v>531</v>
      </c>
      <c r="H17685" t="s">
        <v>532</v>
      </c>
      <c r="I17685" t="s">
        <v>803</v>
      </c>
      <c r="K17685">
        <v>6469</v>
      </c>
      <c r="L17685">
        <v>1840004503</v>
      </c>
    </row>
    <row r="17686" spans="1:12" x14ac:dyDescent="0.45">
      <c r="A17686" t="str">
        <f t="shared" si="276"/>
        <v>Pennsauken, New Jersey, United States</v>
      </c>
      <c r="B17686" t="s">
        <v>21494</v>
      </c>
      <c r="C17686" t="s">
        <v>21494</v>
      </c>
      <c r="D17686">
        <v>39.9649</v>
      </c>
      <c r="E17686">
        <v>-75.056299999999993</v>
      </c>
      <c r="F17686" t="s">
        <v>530</v>
      </c>
      <c r="G17686" t="s">
        <v>531</v>
      </c>
      <c r="H17686" t="s">
        <v>532</v>
      </c>
      <c r="I17686" t="s">
        <v>587</v>
      </c>
      <c r="K17686">
        <v>35638</v>
      </c>
      <c r="L17686">
        <v>1840081687</v>
      </c>
    </row>
    <row r="17687" spans="1:12" x14ac:dyDescent="0.45">
      <c r="A17687" t="str">
        <f t="shared" si="276"/>
        <v>Pennsville, New Jersey, United States</v>
      </c>
      <c r="B17687" t="s">
        <v>21495</v>
      </c>
      <c r="C17687" t="s">
        <v>21495</v>
      </c>
      <c r="D17687">
        <v>39.626600000000003</v>
      </c>
      <c r="E17687">
        <v>-75.508899999999997</v>
      </c>
      <c r="F17687" t="s">
        <v>530</v>
      </c>
      <c r="G17687" t="s">
        <v>531</v>
      </c>
      <c r="H17687" t="s">
        <v>532</v>
      </c>
      <c r="I17687" t="s">
        <v>587</v>
      </c>
      <c r="K17687">
        <v>12643</v>
      </c>
      <c r="L17687">
        <v>1840081664</v>
      </c>
    </row>
    <row r="17688" spans="1:12" x14ac:dyDescent="0.45">
      <c r="A17688" t="str">
        <f t="shared" si="276"/>
        <v>Penola, South Australia, Australia</v>
      </c>
      <c r="B17688" t="s">
        <v>21496</v>
      </c>
      <c r="C17688" t="s">
        <v>21496</v>
      </c>
      <c r="D17688">
        <v>-37.378599999999999</v>
      </c>
      <c r="E17688">
        <v>140.83619999999999</v>
      </c>
      <c r="F17688" t="s">
        <v>830</v>
      </c>
      <c r="G17688" t="s">
        <v>831</v>
      </c>
      <c r="H17688" t="s">
        <v>832</v>
      </c>
      <c r="I17688" t="s">
        <v>833</v>
      </c>
      <c r="K17688">
        <v>1312</v>
      </c>
      <c r="L17688">
        <v>1036121853</v>
      </c>
    </row>
    <row r="17689" spans="1:12" x14ac:dyDescent="0.45">
      <c r="A17689" t="str">
        <f t="shared" si="276"/>
        <v>Peñón Blanco, Durango, Mexico</v>
      </c>
      <c r="B17689" t="s">
        <v>21497</v>
      </c>
      <c r="C17689" t="s">
        <v>21498</v>
      </c>
      <c r="D17689">
        <v>24.783300000000001</v>
      </c>
      <c r="E17689">
        <v>-104.0333</v>
      </c>
      <c r="F17689" t="s">
        <v>519</v>
      </c>
      <c r="G17689" t="s">
        <v>520</v>
      </c>
      <c r="H17689" t="s">
        <v>521</v>
      </c>
      <c r="I17689" t="s">
        <v>6044</v>
      </c>
      <c r="J17689" t="s">
        <v>366</v>
      </c>
      <c r="K17689">
        <v>5271</v>
      </c>
      <c r="L17689">
        <v>1484011380</v>
      </c>
    </row>
    <row r="17690" spans="1:12" x14ac:dyDescent="0.45">
      <c r="A17690" t="str">
        <f t="shared" si="276"/>
        <v>Penonomé, Coclé, Panama</v>
      </c>
      <c r="B17690" t="s">
        <v>21499</v>
      </c>
      <c r="C17690" t="s">
        <v>21500</v>
      </c>
      <c r="D17690">
        <v>8.51</v>
      </c>
      <c r="E17690">
        <v>-80.36</v>
      </c>
      <c r="F17690" t="s">
        <v>1629</v>
      </c>
      <c r="G17690" t="s">
        <v>1630</v>
      </c>
      <c r="H17690" t="s">
        <v>1631</v>
      </c>
      <c r="I17690" t="s">
        <v>21501</v>
      </c>
      <c r="J17690" t="s">
        <v>378</v>
      </c>
      <c r="K17690">
        <v>28766</v>
      </c>
      <c r="L17690">
        <v>1591602960</v>
      </c>
    </row>
    <row r="17691" spans="1:12" x14ac:dyDescent="0.45">
      <c r="A17691" t="str">
        <f t="shared" si="276"/>
        <v>Penrith, Cumbria, United Kingdom</v>
      </c>
      <c r="B17691" t="s">
        <v>21502</v>
      </c>
      <c r="C17691" t="s">
        <v>21502</v>
      </c>
      <c r="D17691">
        <v>54.6648</v>
      </c>
      <c r="E17691">
        <v>-2.7547999999999999</v>
      </c>
      <c r="F17691" t="s">
        <v>536</v>
      </c>
      <c r="G17691" t="s">
        <v>537</v>
      </c>
      <c r="H17691" t="s">
        <v>538</v>
      </c>
      <c r="I17691" t="s">
        <v>3670</v>
      </c>
      <c r="K17691">
        <v>15200</v>
      </c>
      <c r="L17691">
        <v>1826839302</v>
      </c>
    </row>
    <row r="17692" spans="1:12" x14ac:dyDescent="0.45">
      <c r="A17692" t="str">
        <f t="shared" si="276"/>
        <v>Penrith, New South Wales, Australia</v>
      </c>
      <c r="B17692" t="s">
        <v>21502</v>
      </c>
      <c r="C17692" t="s">
        <v>21502</v>
      </c>
      <c r="D17692">
        <v>-33.751100000000001</v>
      </c>
      <c r="E17692">
        <v>150.6942</v>
      </c>
      <c r="F17692" t="s">
        <v>830</v>
      </c>
      <c r="G17692" t="s">
        <v>831</v>
      </c>
      <c r="H17692" t="s">
        <v>832</v>
      </c>
      <c r="I17692" t="s">
        <v>1454</v>
      </c>
      <c r="K17692">
        <v>13295</v>
      </c>
      <c r="L17692">
        <v>1036796452</v>
      </c>
    </row>
    <row r="17693" spans="1:12" x14ac:dyDescent="0.45">
      <c r="A17693" t="str">
        <f t="shared" si="276"/>
        <v>Penryn, Cornwall, United Kingdom</v>
      </c>
      <c r="B17693" t="s">
        <v>21503</v>
      </c>
      <c r="C17693" t="s">
        <v>21503</v>
      </c>
      <c r="D17693">
        <v>50.168999999999997</v>
      </c>
      <c r="E17693">
        <v>-5.1070000000000002</v>
      </c>
      <c r="F17693" t="s">
        <v>536</v>
      </c>
      <c r="G17693" t="s">
        <v>537</v>
      </c>
      <c r="H17693" t="s">
        <v>538</v>
      </c>
      <c r="I17693" t="s">
        <v>4786</v>
      </c>
      <c r="K17693">
        <v>6812</v>
      </c>
      <c r="L17693">
        <v>1826209257</v>
      </c>
    </row>
    <row r="17694" spans="1:12" x14ac:dyDescent="0.45">
      <c r="A17694" t="str">
        <f t="shared" si="276"/>
        <v>Pensacola, Florida, United States</v>
      </c>
      <c r="B17694" t="s">
        <v>21504</v>
      </c>
      <c r="C17694" t="s">
        <v>21504</v>
      </c>
      <c r="D17694">
        <v>30.442699999999999</v>
      </c>
      <c r="E17694">
        <v>-87.188599999999994</v>
      </c>
      <c r="F17694" t="s">
        <v>530</v>
      </c>
      <c r="G17694" t="s">
        <v>531</v>
      </c>
      <c r="H17694" t="s">
        <v>532</v>
      </c>
      <c r="I17694" t="s">
        <v>1378</v>
      </c>
      <c r="K17694">
        <v>346921</v>
      </c>
      <c r="L17694">
        <v>1840015005</v>
      </c>
    </row>
    <row r="17695" spans="1:12" x14ac:dyDescent="0.45">
      <c r="A17695" t="str">
        <f t="shared" si="276"/>
        <v>Penticton, British Columbia, Canada</v>
      </c>
      <c r="B17695" t="s">
        <v>21505</v>
      </c>
      <c r="C17695" t="s">
        <v>21505</v>
      </c>
      <c r="D17695">
        <v>49.491100000000003</v>
      </c>
      <c r="E17695">
        <v>-119.5886</v>
      </c>
      <c r="F17695" t="s">
        <v>541</v>
      </c>
      <c r="G17695" t="s">
        <v>542</v>
      </c>
      <c r="H17695" t="s">
        <v>543</v>
      </c>
      <c r="I17695" t="s">
        <v>544</v>
      </c>
      <c r="K17695">
        <v>33761</v>
      </c>
      <c r="L17695">
        <v>1124613898</v>
      </c>
    </row>
    <row r="17696" spans="1:12" x14ac:dyDescent="0.45">
      <c r="A17696" t="str">
        <f t="shared" si="276"/>
        <v>Peñuelas, Puerto Rico, Puerto Rico</v>
      </c>
      <c r="B17696" t="s">
        <v>21506</v>
      </c>
      <c r="C17696" t="s">
        <v>21507</v>
      </c>
      <c r="D17696">
        <v>18.0595</v>
      </c>
      <c r="E17696">
        <v>-66.720600000000005</v>
      </c>
      <c r="F17696" t="s">
        <v>961</v>
      </c>
      <c r="G17696" t="s">
        <v>962</v>
      </c>
      <c r="H17696" t="s">
        <v>963</v>
      </c>
      <c r="I17696" t="s">
        <v>961</v>
      </c>
      <c r="K17696">
        <v>5253</v>
      </c>
      <c r="L17696">
        <v>1630023556</v>
      </c>
    </row>
    <row r="17697" spans="1:12" x14ac:dyDescent="0.45">
      <c r="A17697" t="str">
        <f t="shared" si="276"/>
        <v>Penwortham, Lancashire, United Kingdom</v>
      </c>
      <c r="B17697" t="s">
        <v>21508</v>
      </c>
      <c r="C17697" t="s">
        <v>21508</v>
      </c>
      <c r="D17697">
        <v>53.74</v>
      </c>
      <c r="E17697">
        <v>-2.72</v>
      </c>
      <c r="F17697" t="s">
        <v>536</v>
      </c>
      <c r="G17697" t="s">
        <v>537</v>
      </c>
      <c r="H17697" t="s">
        <v>538</v>
      </c>
      <c r="I17697" t="s">
        <v>724</v>
      </c>
      <c r="K17697">
        <v>23047</v>
      </c>
      <c r="L17697">
        <v>1826104107</v>
      </c>
    </row>
    <row r="17698" spans="1:12" x14ac:dyDescent="0.45">
      <c r="A17698" t="str">
        <f t="shared" si="276"/>
        <v>Pen-y-Bont ar Ogwr, Bridgend, United Kingdom</v>
      </c>
      <c r="B17698" t="s">
        <v>21509</v>
      </c>
      <c r="C17698" t="s">
        <v>21509</v>
      </c>
      <c r="D17698">
        <v>51.507199999999997</v>
      </c>
      <c r="E17698">
        <v>-3.5783999999999998</v>
      </c>
      <c r="F17698" t="s">
        <v>536</v>
      </c>
      <c r="G17698" t="s">
        <v>537</v>
      </c>
      <c r="H17698" t="s">
        <v>538</v>
      </c>
      <c r="I17698" t="s">
        <v>17101</v>
      </c>
      <c r="K17698">
        <v>49404</v>
      </c>
      <c r="L17698">
        <v>1826587515</v>
      </c>
    </row>
    <row r="17699" spans="1:12" x14ac:dyDescent="0.45">
      <c r="A17699" t="str">
        <f t="shared" si="276"/>
        <v>Penza, Penzenskaya Oblast’, Russia</v>
      </c>
      <c r="B17699" t="s">
        <v>21510</v>
      </c>
      <c r="C17699" t="s">
        <v>21510</v>
      </c>
      <c r="D17699">
        <v>53.2</v>
      </c>
      <c r="E17699">
        <v>45</v>
      </c>
      <c r="F17699" t="s">
        <v>504</v>
      </c>
      <c r="G17699" t="s">
        <v>505</v>
      </c>
      <c r="H17699" t="s">
        <v>506</v>
      </c>
      <c r="I17699" t="s">
        <v>3928</v>
      </c>
      <c r="J17699" t="s">
        <v>378</v>
      </c>
      <c r="K17699">
        <v>523726</v>
      </c>
      <c r="L17699">
        <v>1643492830</v>
      </c>
    </row>
    <row r="17700" spans="1:12" x14ac:dyDescent="0.45">
      <c r="A17700" t="str">
        <f t="shared" si="276"/>
        <v>Penzance, Cornwall, United Kingdom</v>
      </c>
      <c r="B17700" t="s">
        <v>21511</v>
      </c>
      <c r="C17700" t="s">
        <v>21511</v>
      </c>
      <c r="D17700">
        <v>50.119</v>
      </c>
      <c r="E17700">
        <v>-5.5369999999999999</v>
      </c>
      <c r="F17700" t="s">
        <v>536</v>
      </c>
      <c r="G17700" t="s">
        <v>537</v>
      </c>
      <c r="H17700" t="s">
        <v>538</v>
      </c>
      <c r="I17700" t="s">
        <v>4786</v>
      </c>
      <c r="K17700">
        <v>21200</v>
      </c>
      <c r="L17700">
        <v>1826600240</v>
      </c>
    </row>
    <row r="17701" spans="1:12" x14ac:dyDescent="0.45">
      <c r="A17701" t="str">
        <f t="shared" si="276"/>
        <v>Penzberg, Bavaria, Germany</v>
      </c>
      <c r="B17701" t="s">
        <v>21512</v>
      </c>
      <c r="C17701" t="s">
        <v>21512</v>
      </c>
      <c r="D17701">
        <v>47.75</v>
      </c>
      <c r="E17701">
        <v>11.3667</v>
      </c>
      <c r="F17701" t="s">
        <v>441</v>
      </c>
      <c r="G17701" t="s">
        <v>442</v>
      </c>
      <c r="H17701" t="s">
        <v>443</v>
      </c>
      <c r="I17701" t="s">
        <v>567</v>
      </c>
      <c r="K17701">
        <v>16586</v>
      </c>
      <c r="L17701">
        <v>1276589283</v>
      </c>
    </row>
    <row r="17702" spans="1:12" x14ac:dyDescent="0.45">
      <c r="A17702" t="str">
        <f t="shared" si="276"/>
        <v>Peoria, Illinois, United States</v>
      </c>
      <c r="B17702" t="s">
        <v>21513</v>
      </c>
      <c r="C17702" t="s">
        <v>21513</v>
      </c>
      <c r="D17702">
        <v>40.752000000000002</v>
      </c>
      <c r="E17702">
        <v>-89.615300000000005</v>
      </c>
      <c r="F17702" t="s">
        <v>530</v>
      </c>
      <c r="G17702" t="s">
        <v>531</v>
      </c>
      <c r="H17702" t="s">
        <v>532</v>
      </c>
      <c r="I17702" t="s">
        <v>824</v>
      </c>
      <c r="K17702">
        <v>256286</v>
      </c>
      <c r="L17702">
        <v>1840009373</v>
      </c>
    </row>
    <row r="17703" spans="1:12" x14ac:dyDescent="0.45">
      <c r="A17703" t="str">
        <f t="shared" si="276"/>
        <v>Peoria, Arizona, United States</v>
      </c>
      <c r="B17703" t="s">
        <v>21513</v>
      </c>
      <c r="C17703" t="s">
        <v>21513</v>
      </c>
      <c r="D17703">
        <v>33.784399999999998</v>
      </c>
      <c r="E17703">
        <v>-112.2989</v>
      </c>
      <c r="F17703" t="s">
        <v>530</v>
      </c>
      <c r="G17703" t="s">
        <v>531</v>
      </c>
      <c r="H17703" t="s">
        <v>532</v>
      </c>
      <c r="I17703" t="s">
        <v>2117</v>
      </c>
      <c r="K17703">
        <v>175961</v>
      </c>
      <c r="L17703">
        <v>1840020567</v>
      </c>
    </row>
    <row r="17704" spans="1:12" x14ac:dyDescent="0.45">
      <c r="A17704" t="str">
        <f t="shared" si="276"/>
        <v>Peoria Heights, Illinois, United States</v>
      </c>
      <c r="B17704" t="s">
        <v>21514</v>
      </c>
      <c r="C17704" t="s">
        <v>21514</v>
      </c>
      <c r="D17704">
        <v>40.746600000000001</v>
      </c>
      <c r="E17704">
        <v>-89.57</v>
      </c>
      <c r="F17704" t="s">
        <v>530</v>
      </c>
      <c r="G17704" t="s">
        <v>531</v>
      </c>
      <c r="H17704" t="s">
        <v>532</v>
      </c>
      <c r="I17704" t="s">
        <v>824</v>
      </c>
      <c r="K17704">
        <v>5779</v>
      </c>
      <c r="L17704">
        <v>1840011929</v>
      </c>
    </row>
    <row r="17705" spans="1:12" x14ac:dyDescent="0.45">
      <c r="A17705" t="str">
        <f t="shared" si="276"/>
        <v>Pepper Pike, Ohio, United States</v>
      </c>
      <c r="B17705" t="s">
        <v>21515</v>
      </c>
      <c r="C17705" t="s">
        <v>21515</v>
      </c>
      <c r="D17705">
        <v>41.4801</v>
      </c>
      <c r="E17705">
        <v>-81.4619</v>
      </c>
      <c r="F17705" t="s">
        <v>530</v>
      </c>
      <c r="G17705" t="s">
        <v>531</v>
      </c>
      <c r="H17705" t="s">
        <v>532</v>
      </c>
      <c r="I17705" t="s">
        <v>799</v>
      </c>
      <c r="K17705">
        <v>6330</v>
      </c>
      <c r="L17705">
        <v>1840003408</v>
      </c>
    </row>
    <row r="17706" spans="1:12" x14ac:dyDescent="0.45">
      <c r="A17706" t="str">
        <f t="shared" si="276"/>
        <v>Pepperell, Massachusetts, United States</v>
      </c>
      <c r="B17706" t="s">
        <v>21516</v>
      </c>
      <c r="C17706" t="s">
        <v>21516</v>
      </c>
      <c r="D17706">
        <v>42.671300000000002</v>
      </c>
      <c r="E17706">
        <v>-71.604299999999995</v>
      </c>
      <c r="F17706" t="s">
        <v>530</v>
      </c>
      <c r="G17706" t="s">
        <v>531</v>
      </c>
      <c r="H17706" t="s">
        <v>532</v>
      </c>
      <c r="I17706" t="s">
        <v>621</v>
      </c>
      <c r="K17706">
        <v>12083</v>
      </c>
      <c r="L17706">
        <v>1840053483</v>
      </c>
    </row>
    <row r="17707" spans="1:12" x14ac:dyDescent="0.45">
      <c r="A17707" t="str">
        <f t="shared" si="276"/>
        <v>Peqin, Elbasan, Albania</v>
      </c>
      <c r="B17707" t="s">
        <v>21517</v>
      </c>
      <c r="C17707" t="s">
        <v>21517</v>
      </c>
      <c r="D17707">
        <v>41.05</v>
      </c>
      <c r="E17707">
        <v>19.75</v>
      </c>
      <c r="F17707" t="s">
        <v>3185</v>
      </c>
      <c r="G17707" t="s">
        <v>3186</v>
      </c>
      <c r="H17707" t="s">
        <v>3187</v>
      </c>
      <c r="I17707" t="s">
        <v>4106</v>
      </c>
      <c r="K17707">
        <v>6353</v>
      </c>
      <c r="L17707">
        <v>1008394656</v>
      </c>
    </row>
    <row r="17708" spans="1:12" x14ac:dyDescent="0.45">
      <c r="A17708" t="str">
        <f t="shared" si="276"/>
        <v>Pequannock, New Jersey, United States</v>
      </c>
      <c r="B17708" t="s">
        <v>21518</v>
      </c>
      <c r="C17708" t="s">
        <v>21518</v>
      </c>
      <c r="D17708">
        <v>40.962699999999998</v>
      </c>
      <c r="E17708">
        <v>-74.304100000000005</v>
      </c>
      <c r="F17708" t="s">
        <v>530</v>
      </c>
      <c r="G17708" t="s">
        <v>531</v>
      </c>
      <c r="H17708" t="s">
        <v>532</v>
      </c>
      <c r="I17708" t="s">
        <v>587</v>
      </c>
      <c r="K17708">
        <v>15286</v>
      </c>
      <c r="L17708">
        <v>1840081738</v>
      </c>
    </row>
    <row r="17709" spans="1:12" x14ac:dyDescent="0.45">
      <c r="A17709" t="str">
        <f t="shared" si="276"/>
        <v>Perechyn, Zakarpats’ka Oblast’, Ukraine</v>
      </c>
      <c r="B17709" t="s">
        <v>21519</v>
      </c>
      <c r="C17709" t="s">
        <v>21519</v>
      </c>
      <c r="D17709">
        <v>48.7333</v>
      </c>
      <c r="E17709">
        <v>22.466699999999999</v>
      </c>
      <c r="F17709" t="s">
        <v>1461</v>
      </c>
      <c r="G17709" t="s">
        <v>1462</v>
      </c>
      <c r="H17709" t="s">
        <v>1463</v>
      </c>
      <c r="I17709" t="s">
        <v>4211</v>
      </c>
      <c r="J17709" t="s">
        <v>366</v>
      </c>
      <c r="K17709">
        <v>6683</v>
      </c>
      <c r="L17709">
        <v>1804641604</v>
      </c>
    </row>
    <row r="17710" spans="1:12" x14ac:dyDescent="0.45">
      <c r="A17710" t="str">
        <f t="shared" si="276"/>
        <v>Peregrebnoye, Khanty-Mansiyskiy Avtonomnyy Okrug-Yugra, Russia</v>
      </c>
      <c r="B17710" t="s">
        <v>21520</v>
      </c>
      <c r="C17710" t="s">
        <v>21520</v>
      </c>
      <c r="D17710">
        <v>62.966999999999999</v>
      </c>
      <c r="E17710">
        <v>65.085899999999995</v>
      </c>
      <c r="F17710" t="s">
        <v>504</v>
      </c>
      <c r="G17710" t="s">
        <v>505</v>
      </c>
      <c r="H17710" t="s">
        <v>506</v>
      </c>
      <c r="I17710" t="s">
        <v>4097</v>
      </c>
      <c r="K17710">
        <v>10</v>
      </c>
      <c r="L17710">
        <v>1643322655</v>
      </c>
    </row>
    <row r="17711" spans="1:12" x14ac:dyDescent="0.45">
      <c r="A17711" t="str">
        <f t="shared" si="276"/>
        <v>Pereira, Risaralda, Colombia</v>
      </c>
      <c r="B17711" t="s">
        <v>21521</v>
      </c>
      <c r="C17711" t="s">
        <v>21521</v>
      </c>
      <c r="D17711">
        <v>4.8103999999999996</v>
      </c>
      <c r="E17711">
        <v>-75.680000000000007</v>
      </c>
      <c r="F17711" t="s">
        <v>2294</v>
      </c>
      <c r="G17711" t="s">
        <v>2295</v>
      </c>
      <c r="H17711" t="s">
        <v>2296</v>
      </c>
      <c r="I17711" t="s">
        <v>21522</v>
      </c>
      <c r="J17711" t="s">
        <v>378</v>
      </c>
      <c r="K17711">
        <v>568750</v>
      </c>
      <c r="L17711">
        <v>1170386718</v>
      </c>
    </row>
    <row r="17712" spans="1:12" x14ac:dyDescent="0.45">
      <c r="A17712" t="str">
        <f t="shared" si="276"/>
        <v>Pereira Barreto, São Paulo, Brazil</v>
      </c>
      <c r="B17712" t="s">
        <v>21523</v>
      </c>
      <c r="C17712" t="s">
        <v>21523</v>
      </c>
      <c r="D17712">
        <v>-20.638300000000001</v>
      </c>
      <c r="E17712">
        <v>-51.109200000000001</v>
      </c>
      <c r="F17712" t="s">
        <v>491</v>
      </c>
      <c r="G17712" t="s">
        <v>492</v>
      </c>
      <c r="H17712" t="s">
        <v>493</v>
      </c>
      <c r="I17712" t="s">
        <v>801</v>
      </c>
      <c r="K17712">
        <v>25767</v>
      </c>
      <c r="L17712">
        <v>1076105088</v>
      </c>
    </row>
    <row r="17713" spans="1:12" x14ac:dyDescent="0.45">
      <c r="A17713" t="str">
        <f t="shared" si="276"/>
        <v>Pereiras, São Paulo, Brazil</v>
      </c>
      <c r="B17713" t="s">
        <v>21524</v>
      </c>
      <c r="C17713" t="s">
        <v>21524</v>
      </c>
      <c r="D17713">
        <v>-23.0761</v>
      </c>
      <c r="E17713">
        <v>-47.9758</v>
      </c>
      <c r="F17713" t="s">
        <v>491</v>
      </c>
      <c r="G17713" t="s">
        <v>492</v>
      </c>
      <c r="H17713" t="s">
        <v>493</v>
      </c>
      <c r="I17713" t="s">
        <v>801</v>
      </c>
      <c r="K17713">
        <v>8213</v>
      </c>
      <c r="L17713">
        <v>1076745377</v>
      </c>
    </row>
    <row r="17714" spans="1:12" x14ac:dyDescent="0.45">
      <c r="A17714" t="str">
        <f t="shared" si="276"/>
        <v>Pereshchepyne, Dnipropetrovs’ka Oblast’, Ukraine</v>
      </c>
      <c r="B17714" t="s">
        <v>21525</v>
      </c>
      <c r="C17714" t="s">
        <v>21525</v>
      </c>
      <c r="D17714">
        <v>49.017899999999997</v>
      </c>
      <c r="E17714">
        <v>35.3598</v>
      </c>
      <c r="F17714" t="s">
        <v>1461</v>
      </c>
      <c r="G17714" t="s">
        <v>1462</v>
      </c>
      <c r="H17714" t="s">
        <v>1463</v>
      </c>
      <c r="I17714" t="s">
        <v>2195</v>
      </c>
      <c r="K17714">
        <v>9931</v>
      </c>
      <c r="L17714">
        <v>1804752457</v>
      </c>
    </row>
    <row r="17715" spans="1:12" x14ac:dyDescent="0.45">
      <c r="A17715" t="str">
        <f t="shared" si="276"/>
        <v>Pereslavl’-Zalesskiy, Yaroslavskaya Oblast’, Russia</v>
      </c>
      <c r="B17715" t="s">
        <v>21526</v>
      </c>
      <c r="C17715" t="s">
        <v>21527</v>
      </c>
      <c r="D17715">
        <v>56.738100000000003</v>
      </c>
      <c r="E17715">
        <v>38.856200000000001</v>
      </c>
      <c r="F17715" t="s">
        <v>504</v>
      </c>
      <c r="G17715" t="s">
        <v>505</v>
      </c>
      <c r="H17715" t="s">
        <v>506</v>
      </c>
      <c r="I17715" t="s">
        <v>8054</v>
      </c>
      <c r="K17715">
        <v>39105</v>
      </c>
      <c r="L17715">
        <v>1643256841</v>
      </c>
    </row>
    <row r="17716" spans="1:12" x14ac:dyDescent="0.45">
      <c r="A17716" t="str">
        <f t="shared" si="276"/>
        <v>Perevalsk, Luhans’ka Oblast’, Ukraine</v>
      </c>
      <c r="B17716" t="s">
        <v>21528</v>
      </c>
      <c r="C17716" t="s">
        <v>21528</v>
      </c>
      <c r="D17716">
        <v>48.433300000000003</v>
      </c>
      <c r="E17716">
        <v>38.816699999999997</v>
      </c>
      <c r="F17716" t="s">
        <v>1461</v>
      </c>
      <c r="G17716" t="s">
        <v>1462</v>
      </c>
      <c r="H17716" t="s">
        <v>1463</v>
      </c>
      <c r="I17716" t="s">
        <v>1464</v>
      </c>
      <c r="J17716" t="s">
        <v>366</v>
      </c>
      <c r="K17716">
        <v>26132</v>
      </c>
      <c r="L17716">
        <v>1804106401</v>
      </c>
    </row>
    <row r="17717" spans="1:12" x14ac:dyDescent="0.45">
      <c r="A17717" t="str">
        <f t="shared" si="276"/>
        <v>Pereyaslav-Khmel’nyts’kyy, Kyyivs’ka Oblast’, Ukraine</v>
      </c>
      <c r="B17717" t="s">
        <v>21529</v>
      </c>
      <c r="C17717" t="s">
        <v>21530</v>
      </c>
      <c r="D17717">
        <v>50.066099999999999</v>
      </c>
      <c r="E17717">
        <v>31.4422</v>
      </c>
      <c r="F17717" t="s">
        <v>1461</v>
      </c>
      <c r="G17717" t="s">
        <v>1462</v>
      </c>
      <c r="H17717" t="s">
        <v>1463</v>
      </c>
      <c r="I17717" t="s">
        <v>4219</v>
      </c>
      <c r="J17717" t="s">
        <v>366</v>
      </c>
      <c r="K17717">
        <v>27088</v>
      </c>
      <c r="L17717">
        <v>1804106305</v>
      </c>
    </row>
    <row r="17718" spans="1:12" x14ac:dyDescent="0.45">
      <c r="A17718" t="str">
        <f t="shared" si="276"/>
        <v>Perg, Oberösterreich, Austria</v>
      </c>
      <c r="B17718" t="s">
        <v>21531</v>
      </c>
      <c r="C17718" t="s">
        <v>21531</v>
      </c>
      <c r="D17718">
        <v>48.250300000000003</v>
      </c>
      <c r="E17718">
        <v>14.633599999999999</v>
      </c>
      <c r="F17718" t="s">
        <v>1889</v>
      </c>
      <c r="G17718" t="s">
        <v>1890</v>
      </c>
      <c r="H17718" t="s">
        <v>1891</v>
      </c>
      <c r="I17718" t="s">
        <v>2100</v>
      </c>
      <c r="J17718" t="s">
        <v>366</v>
      </c>
      <c r="K17718">
        <v>8388</v>
      </c>
      <c r="L17718">
        <v>1040523501</v>
      </c>
    </row>
    <row r="17719" spans="1:12" x14ac:dyDescent="0.45">
      <c r="A17719" t="str">
        <f t="shared" si="276"/>
        <v>Pergamino, Buenos Aires, Argentina</v>
      </c>
      <c r="B17719" t="s">
        <v>21532</v>
      </c>
      <c r="C17719" t="s">
        <v>21532</v>
      </c>
      <c r="D17719">
        <v>-33.883600000000001</v>
      </c>
      <c r="E17719">
        <v>-60.566899999999997</v>
      </c>
      <c r="F17719" t="s">
        <v>651</v>
      </c>
      <c r="G17719" t="s">
        <v>652</v>
      </c>
      <c r="H17719" t="s">
        <v>653</v>
      </c>
      <c r="I17719" t="s">
        <v>870</v>
      </c>
      <c r="J17719" t="s">
        <v>366</v>
      </c>
      <c r="K17719">
        <v>87652</v>
      </c>
      <c r="L17719">
        <v>1032214150</v>
      </c>
    </row>
    <row r="17720" spans="1:12" x14ac:dyDescent="0.45">
      <c r="A17720" t="str">
        <f t="shared" si="276"/>
        <v>Périgueux, Nouvelle-Aquitaine, France</v>
      </c>
      <c r="B17720" t="s">
        <v>21533</v>
      </c>
      <c r="C17720" t="s">
        <v>21534</v>
      </c>
      <c r="D17720">
        <v>45.192900000000002</v>
      </c>
      <c r="E17720">
        <v>0.72170000000000001</v>
      </c>
      <c r="F17720" t="s">
        <v>526</v>
      </c>
      <c r="G17720" t="s">
        <v>527</v>
      </c>
      <c r="H17720" t="s">
        <v>528</v>
      </c>
      <c r="I17720" t="s">
        <v>917</v>
      </c>
      <c r="J17720" t="s">
        <v>366</v>
      </c>
      <c r="K17720">
        <v>29966</v>
      </c>
      <c r="L17720">
        <v>1250864403</v>
      </c>
    </row>
    <row r="17721" spans="1:12" x14ac:dyDescent="0.45">
      <c r="A17721" t="str">
        <f t="shared" si="276"/>
        <v>Perinton, New York, United States</v>
      </c>
      <c r="B17721" t="s">
        <v>21535</v>
      </c>
      <c r="C17721" t="s">
        <v>21535</v>
      </c>
      <c r="D17721">
        <v>43.078099999999999</v>
      </c>
      <c r="E17721">
        <v>-77.428299999999993</v>
      </c>
      <c r="F17721" t="s">
        <v>530</v>
      </c>
      <c r="G17721" t="s">
        <v>531</v>
      </c>
      <c r="H17721" t="s">
        <v>532</v>
      </c>
      <c r="I17721" t="s">
        <v>803</v>
      </c>
      <c r="K17721">
        <v>46573</v>
      </c>
      <c r="L17721">
        <v>1840087790</v>
      </c>
    </row>
    <row r="17722" spans="1:12" x14ac:dyDescent="0.45">
      <c r="A17722" t="str">
        <f t="shared" si="276"/>
        <v>Peristéri, Attikí, Greece</v>
      </c>
      <c r="B17722" t="s">
        <v>21536</v>
      </c>
      <c r="C17722" t="s">
        <v>21537</v>
      </c>
      <c r="D17722">
        <v>38.0167</v>
      </c>
      <c r="E17722">
        <v>23.683299999999999</v>
      </c>
      <c r="F17722" t="s">
        <v>928</v>
      </c>
      <c r="G17722" t="s">
        <v>929</v>
      </c>
      <c r="H17722" t="s">
        <v>930</v>
      </c>
      <c r="I17722" t="s">
        <v>1028</v>
      </c>
      <c r="J17722" t="s">
        <v>366</v>
      </c>
      <c r="K17722">
        <v>139981</v>
      </c>
      <c r="L17722">
        <v>1300302779</v>
      </c>
    </row>
    <row r="17723" spans="1:12" x14ac:dyDescent="0.45">
      <c r="A17723" t="str">
        <f t="shared" si="276"/>
        <v>Perito Moreno, Santa Cruz, Argentina</v>
      </c>
      <c r="B17723" t="s">
        <v>21538</v>
      </c>
      <c r="C17723" t="s">
        <v>21538</v>
      </c>
      <c r="D17723">
        <v>-46.59</v>
      </c>
      <c r="E17723">
        <v>-70.929699999999997</v>
      </c>
      <c r="F17723" t="s">
        <v>651</v>
      </c>
      <c r="G17723" t="s">
        <v>652</v>
      </c>
      <c r="H17723" t="s">
        <v>653</v>
      </c>
      <c r="I17723" t="s">
        <v>2535</v>
      </c>
      <c r="J17723" t="s">
        <v>366</v>
      </c>
      <c r="K17723">
        <v>4617</v>
      </c>
      <c r="L17723">
        <v>1032891854</v>
      </c>
    </row>
    <row r="17724" spans="1:12" x14ac:dyDescent="0.45">
      <c r="A17724" t="str">
        <f t="shared" si="276"/>
        <v>Perivale, Ealing, United Kingdom</v>
      </c>
      <c r="B17724" t="s">
        <v>21539</v>
      </c>
      <c r="C17724" t="s">
        <v>21539</v>
      </c>
      <c r="D17724">
        <v>51.5383</v>
      </c>
      <c r="E17724">
        <v>-0.31919999999999998</v>
      </c>
      <c r="F17724" t="s">
        <v>536</v>
      </c>
      <c r="G17724" t="s">
        <v>537</v>
      </c>
      <c r="H17724" t="s">
        <v>538</v>
      </c>
      <c r="I17724" t="s">
        <v>753</v>
      </c>
      <c r="K17724">
        <v>15339</v>
      </c>
      <c r="L17724">
        <v>1826877417</v>
      </c>
    </row>
    <row r="17725" spans="1:12" x14ac:dyDescent="0.45">
      <c r="A17725" t="str">
        <f t="shared" si="276"/>
        <v>Perkasie, Pennsylvania, United States</v>
      </c>
      <c r="B17725" t="s">
        <v>21540</v>
      </c>
      <c r="C17725" t="s">
        <v>21540</v>
      </c>
      <c r="D17725">
        <v>40.371899999999997</v>
      </c>
      <c r="E17725">
        <v>-75.292000000000002</v>
      </c>
      <c r="F17725" t="s">
        <v>530</v>
      </c>
      <c r="G17725" t="s">
        <v>531</v>
      </c>
      <c r="H17725" t="s">
        <v>532</v>
      </c>
      <c r="I17725" t="s">
        <v>620</v>
      </c>
      <c r="K17725">
        <v>8738</v>
      </c>
      <c r="L17725">
        <v>1840001309</v>
      </c>
    </row>
    <row r="17726" spans="1:12" x14ac:dyDescent="0.45">
      <c r="A17726" t="str">
        <f t="shared" si="276"/>
        <v>Perkiomen, Pennsylvania, United States</v>
      </c>
      <c r="B17726" t="s">
        <v>21541</v>
      </c>
      <c r="C17726" t="s">
        <v>21541</v>
      </c>
      <c r="D17726">
        <v>40.231499999999997</v>
      </c>
      <c r="E17726">
        <v>-75.464399999999998</v>
      </c>
      <c r="F17726" t="s">
        <v>530</v>
      </c>
      <c r="G17726" t="s">
        <v>531</v>
      </c>
      <c r="H17726" t="s">
        <v>532</v>
      </c>
      <c r="I17726" t="s">
        <v>620</v>
      </c>
      <c r="K17726">
        <v>9186</v>
      </c>
      <c r="L17726">
        <v>1840142126</v>
      </c>
    </row>
    <row r="17727" spans="1:12" x14ac:dyDescent="0.45">
      <c r="A17727" t="str">
        <f t="shared" si="276"/>
        <v>Perl, Saarland, Germany</v>
      </c>
      <c r="B17727" t="s">
        <v>21542</v>
      </c>
      <c r="C17727" t="s">
        <v>21542</v>
      </c>
      <c r="D17727">
        <v>49.466700000000003</v>
      </c>
      <c r="E17727">
        <v>6.3666999999999998</v>
      </c>
      <c r="F17727" t="s">
        <v>441</v>
      </c>
      <c r="G17727" t="s">
        <v>442</v>
      </c>
      <c r="H17727" t="s">
        <v>443</v>
      </c>
      <c r="I17727" t="s">
        <v>4323</v>
      </c>
      <c r="K17727">
        <v>8566</v>
      </c>
      <c r="L17727">
        <v>1276009165</v>
      </c>
    </row>
    <row r="17728" spans="1:12" x14ac:dyDescent="0.45">
      <c r="A17728" t="str">
        <f t="shared" si="276"/>
        <v>Perleberg, Brandenburg, Germany</v>
      </c>
      <c r="B17728" t="s">
        <v>21543</v>
      </c>
      <c r="C17728" t="s">
        <v>21543</v>
      </c>
      <c r="D17728">
        <v>53.066699999999997</v>
      </c>
      <c r="E17728">
        <v>11.8667</v>
      </c>
      <c r="F17728" t="s">
        <v>441</v>
      </c>
      <c r="G17728" t="s">
        <v>442</v>
      </c>
      <c r="H17728" t="s">
        <v>443</v>
      </c>
      <c r="I17728" t="s">
        <v>1719</v>
      </c>
      <c r="J17728" t="s">
        <v>366</v>
      </c>
      <c r="K17728">
        <v>12141</v>
      </c>
      <c r="L17728">
        <v>1276426476</v>
      </c>
    </row>
    <row r="17729" spans="1:12" x14ac:dyDescent="0.45">
      <c r="A17729" t="str">
        <f t="shared" si="276"/>
        <v>Perm, Permskiy Kray, Russia</v>
      </c>
      <c r="B17729" t="s">
        <v>21544</v>
      </c>
      <c r="C17729" t="s">
        <v>21544</v>
      </c>
      <c r="D17729">
        <v>58.0139</v>
      </c>
      <c r="E17729">
        <v>56.248899999999999</v>
      </c>
      <c r="F17729" t="s">
        <v>504</v>
      </c>
      <c r="G17729" t="s">
        <v>505</v>
      </c>
      <c r="H17729" t="s">
        <v>506</v>
      </c>
      <c r="I17729" t="s">
        <v>1488</v>
      </c>
      <c r="J17729" t="s">
        <v>378</v>
      </c>
      <c r="K17729">
        <v>1048005</v>
      </c>
      <c r="L17729">
        <v>1643294442</v>
      </c>
    </row>
    <row r="17730" spans="1:12" x14ac:dyDescent="0.45">
      <c r="A17730" t="str">
        <f t="shared" si="276"/>
        <v>Përmet, Gjirokastër, Albania</v>
      </c>
      <c r="B17730" t="s">
        <v>21545</v>
      </c>
      <c r="C17730" t="s">
        <v>21546</v>
      </c>
      <c r="D17730">
        <v>40.2333</v>
      </c>
      <c r="E17730">
        <v>20.350000000000001</v>
      </c>
      <c r="F17730" t="s">
        <v>3185</v>
      </c>
      <c r="G17730" t="s">
        <v>3186</v>
      </c>
      <c r="H17730" t="s">
        <v>3187</v>
      </c>
      <c r="I17730" t="s">
        <v>10752</v>
      </c>
      <c r="K17730">
        <v>5945</v>
      </c>
      <c r="L17730">
        <v>1008604833</v>
      </c>
    </row>
    <row r="17731" spans="1:12" x14ac:dyDescent="0.45">
      <c r="A17731" t="str">
        <f t="shared" ref="A17731:A17794" si="277">CONCATENATE(B17731,", ",I17731,", ",F17731)</f>
        <v>Pernik, Pernik, Bulgaria</v>
      </c>
      <c r="B17731" t="s">
        <v>21547</v>
      </c>
      <c r="C17731" t="s">
        <v>21547</v>
      </c>
      <c r="D17731">
        <v>42.609699999999997</v>
      </c>
      <c r="E17731">
        <v>23.030799999999999</v>
      </c>
      <c r="F17731" t="s">
        <v>1175</v>
      </c>
      <c r="G17731" t="s">
        <v>1176</v>
      </c>
      <c r="H17731" t="s">
        <v>1177</v>
      </c>
      <c r="I17731" t="s">
        <v>21547</v>
      </c>
      <c r="J17731" t="s">
        <v>378</v>
      </c>
      <c r="K17731">
        <v>83973</v>
      </c>
      <c r="L17731">
        <v>1100616332</v>
      </c>
    </row>
    <row r="17732" spans="1:12" x14ac:dyDescent="0.45">
      <c r="A17732" t="str">
        <f t="shared" si="277"/>
        <v>Perote, Veracruz, Mexico</v>
      </c>
      <c r="B17732" t="s">
        <v>21548</v>
      </c>
      <c r="C17732" t="s">
        <v>21548</v>
      </c>
      <c r="D17732">
        <v>19.562000000000001</v>
      </c>
      <c r="E17732">
        <v>-97.242000000000004</v>
      </c>
      <c r="F17732" t="s">
        <v>519</v>
      </c>
      <c r="G17732" t="s">
        <v>520</v>
      </c>
      <c r="H17732" t="s">
        <v>521</v>
      </c>
      <c r="I17732" t="s">
        <v>716</v>
      </c>
      <c r="J17732" t="s">
        <v>366</v>
      </c>
      <c r="K17732">
        <v>37516</v>
      </c>
      <c r="L17732">
        <v>1484668149</v>
      </c>
    </row>
    <row r="17733" spans="1:12" x14ac:dyDescent="0.45">
      <c r="A17733" t="str">
        <f t="shared" si="277"/>
        <v>Perpignan, Occitanie, France</v>
      </c>
      <c r="B17733" t="s">
        <v>21549</v>
      </c>
      <c r="C17733" t="s">
        <v>21549</v>
      </c>
      <c r="D17733">
        <v>42.698599999999999</v>
      </c>
      <c r="E17733">
        <v>2.8956</v>
      </c>
      <c r="F17733" t="s">
        <v>526</v>
      </c>
      <c r="G17733" t="s">
        <v>527</v>
      </c>
      <c r="H17733" t="s">
        <v>528</v>
      </c>
      <c r="I17733" t="s">
        <v>915</v>
      </c>
      <c r="J17733" t="s">
        <v>366</v>
      </c>
      <c r="K17733">
        <v>120158</v>
      </c>
      <c r="L17733">
        <v>1250102680</v>
      </c>
    </row>
    <row r="17734" spans="1:12" x14ac:dyDescent="0.45">
      <c r="A17734" t="str">
        <f t="shared" si="277"/>
        <v>Perranzabuloe, Cornwall, United Kingdom</v>
      </c>
      <c r="B17734" t="s">
        <v>21550</v>
      </c>
      <c r="C17734" t="s">
        <v>21550</v>
      </c>
      <c r="D17734">
        <v>50.326000000000001</v>
      </c>
      <c r="E17734">
        <v>-5.133</v>
      </c>
      <c r="F17734" t="s">
        <v>536</v>
      </c>
      <c r="G17734" t="s">
        <v>537</v>
      </c>
      <c r="H17734" t="s">
        <v>538</v>
      </c>
      <c r="I17734" t="s">
        <v>4786</v>
      </c>
      <c r="K17734">
        <v>5406</v>
      </c>
      <c r="L17734">
        <v>1826095235</v>
      </c>
    </row>
    <row r="17735" spans="1:12" x14ac:dyDescent="0.45">
      <c r="A17735" t="str">
        <f t="shared" si="277"/>
        <v>Përrenjas, Elbasan, Albania</v>
      </c>
      <c r="B17735" t="s">
        <v>21551</v>
      </c>
      <c r="C17735" t="s">
        <v>21552</v>
      </c>
      <c r="D17735">
        <v>41.066699999999997</v>
      </c>
      <c r="E17735">
        <v>20.55</v>
      </c>
      <c r="F17735" t="s">
        <v>3185</v>
      </c>
      <c r="G17735" t="s">
        <v>3186</v>
      </c>
      <c r="H17735" t="s">
        <v>3187</v>
      </c>
      <c r="I17735" t="s">
        <v>4106</v>
      </c>
      <c r="K17735">
        <v>5847</v>
      </c>
      <c r="L17735">
        <v>1008654405</v>
      </c>
    </row>
    <row r="17736" spans="1:12" x14ac:dyDescent="0.45">
      <c r="A17736" t="str">
        <f t="shared" si="277"/>
        <v>Perris, California, United States</v>
      </c>
      <c r="B17736" t="s">
        <v>21553</v>
      </c>
      <c r="C17736" t="s">
        <v>21553</v>
      </c>
      <c r="D17736">
        <v>33.789900000000003</v>
      </c>
      <c r="E17736">
        <v>-117.22329999999999</v>
      </c>
      <c r="F17736" t="s">
        <v>530</v>
      </c>
      <c r="G17736" t="s">
        <v>531</v>
      </c>
      <c r="H17736" t="s">
        <v>532</v>
      </c>
      <c r="I17736" t="s">
        <v>754</v>
      </c>
      <c r="K17736">
        <v>79291</v>
      </c>
      <c r="L17736">
        <v>1840020557</v>
      </c>
    </row>
    <row r="17737" spans="1:12" x14ac:dyDescent="0.45">
      <c r="A17737" t="str">
        <f t="shared" si="277"/>
        <v>Perry, Georgia, United States</v>
      </c>
      <c r="B17737" t="s">
        <v>21554</v>
      </c>
      <c r="C17737" t="s">
        <v>21554</v>
      </c>
      <c r="D17737">
        <v>32.471899999999998</v>
      </c>
      <c r="E17737">
        <v>-83.728200000000001</v>
      </c>
      <c r="F17737" t="s">
        <v>530</v>
      </c>
      <c r="G17737" t="s">
        <v>531</v>
      </c>
      <c r="H17737" t="s">
        <v>532</v>
      </c>
      <c r="I17737" t="s">
        <v>763</v>
      </c>
      <c r="K17737">
        <v>17894</v>
      </c>
      <c r="L17737">
        <v>1840014885</v>
      </c>
    </row>
    <row r="17738" spans="1:12" x14ac:dyDescent="0.45">
      <c r="A17738" t="str">
        <f t="shared" si="277"/>
        <v>Perry, Iowa, United States</v>
      </c>
      <c r="B17738" t="s">
        <v>21554</v>
      </c>
      <c r="C17738" t="s">
        <v>21554</v>
      </c>
      <c r="D17738">
        <v>41.838700000000003</v>
      </c>
      <c r="E17738">
        <v>-94.093699999999998</v>
      </c>
      <c r="F17738" t="s">
        <v>530</v>
      </c>
      <c r="G17738" t="s">
        <v>531</v>
      </c>
      <c r="H17738" t="s">
        <v>532</v>
      </c>
      <c r="I17738" t="s">
        <v>1552</v>
      </c>
      <c r="K17738">
        <v>7601</v>
      </c>
      <c r="L17738">
        <v>1840009211</v>
      </c>
    </row>
    <row r="17739" spans="1:12" x14ac:dyDescent="0.45">
      <c r="A17739" t="str">
        <f t="shared" si="277"/>
        <v>Perry, Florida, United States</v>
      </c>
      <c r="B17739" t="s">
        <v>21554</v>
      </c>
      <c r="C17739" t="s">
        <v>21554</v>
      </c>
      <c r="D17739">
        <v>30.109000000000002</v>
      </c>
      <c r="E17739">
        <v>-83.582099999999997</v>
      </c>
      <c r="F17739" t="s">
        <v>530</v>
      </c>
      <c r="G17739" t="s">
        <v>531</v>
      </c>
      <c r="H17739" t="s">
        <v>532</v>
      </c>
      <c r="I17739" t="s">
        <v>1378</v>
      </c>
      <c r="K17739">
        <v>6796</v>
      </c>
      <c r="L17739">
        <v>1840015046</v>
      </c>
    </row>
    <row r="17740" spans="1:12" x14ac:dyDescent="0.45">
      <c r="A17740" t="str">
        <f t="shared" si="277"/>
        <v>Perry, Utah, United States</v>
      </c>
      <c r="B17740" t="s">
        <v>21554</v>
      </c>
      <c r="C17740" t="s">
        <v>21554</v>
      </c>
      <c r="D17740">
        <v>41.464799999999997</v>
      </c>
      <c r="E17740">
        <v>-112.0401</v>
      </c>
      <c r="F17740" t="s">
        <v>530</v>
      </c>
      <c r="G17740" t="s">
        <v>531</v>
      </c>
      <c r="H17740" t="s">
        <v>532</v>
      </c>
      <c r="I17740" t="s">
        <v>1667</v>
      </c>
      <c r="K17740">
        <v>5248</v>
      </c>
      <c r="L17740">
        <v>1840020119</v>
      </c>
    </row>
    <row r="17741" spans="1:12" x14ac:dyDescent="0.45">
      <c r="A17741" t="str">
        <f t="shared" si="277"/>
        <v>Perry Barr, Birmingham, United Kingdom</v>
      </c>
      <c r="B17741" t="s">
        <v>21555</v>
      </c>
      <c r="C17741" t="s">
        <v>21555</v>
      </c>
      <c r="D17741">
        <v>52.524900000000002</v>
      </c>
      <c r="E17741">
        <v>-1.9041999999999999</v>
      </c>
      <c r="F17741" t="s">
        <v>536</v>
      </c>
      <c r="G17741" t="s">
        <v>537</v>
      </c>
      <c r="H17741" t="s">
        <v>538</v>
      </c>
      <c r="I17741" t="s">
        <v>4575</v>
      </c>
      <c r="K17741">
        <v>23652</v>
      </c>
      <c r="L17741">
        <v>1826464543</v>
      </c>
    </row>
    <row r="17742" spans="1:12" x14ac:dyDescent="0.45">
      <c r="A17742" t="str">
        <f t="shared" si="277"/>
        <v>Perry Hall, Maryland, United States</v>
      </c>
      <c r="B17742" t="s">
        <v>21556</v>
      </c>
      <c r="C17742" t="s">
        <v>21556</v>
      </c>
      <c r="D17742">
        <v>39.406700000000001</v>
      </c>
      <c r="E17742">
        <v>-76.478099999999998</v>
      </c>
      <c r="F17742" t="s">
        <v>530</v>
      </c>
      <c r="G17742" t="s">
        <v>531</v>
      </c>
      <c r="H17742" t="s">
        <v>532</v>
      </c>
      <c r="I17742" t="s">
        <v>588</v>
      </c>
      <c r="K17742">
        <v>28129</v>
      </c>
      <c r="L17742">
        <v>1840005686</v>
      </c>
    </row>
    <row r="17743" spans="1:12" x14ac:dyDescent="0.45">
      <c r="A17743" t="str">
        <f t="shared" si="277"/>
        <v>Perry Heights, Ohio, United States</v>
      </c>
      <c r="B17743" t="s">
        <v>21557</v>
      </c>
      <c r="C17743" t="s">
        <v>21557</v>
      </c>
      <c r="D17743">
        <v>40.797699999999999</v>
      </c>
      <c r="E17743">
        <v>-81.468000000000004</v>
      </c>
      <c r="F17743" t="s">
        <v>530</v>
      </c>
      <c r="G17743" t="s">
        <v>531</v>
      </c>
      <c r="H17743" t="s">
        <v>532</v>
      </c>
      <c r="I17743" t="s">
        <v>799</v>
      </c>
      <c r="K17743">
        <v>8581</v>
      </c>
      <c r="L17743">
        <v>1840005201</v>
      </c>
    </row>
    <row r="17744" spans="1:12" x14ac:dyDescent="0.45">
      <c r="A17744" t="str">
        <f t="shared" si="277"/>
        <v>Perrysburg, Ohio, United States</v>
      </c>
      <c r="B17744" t="s">
        <v>21558</v>
      </c>
      <c r="C17744" t="s">
        <v>21558</v>
      </c>
      <c r="D17744">
        <v>41.537700000000001</v>
      </c>
      <c r="E17744">
        <v>-83.641300000000001</v>
      </c>
      <c r="F17744" t="s">
        <v>530</v>
      </c>
      <c r="G17744" t="s">
        <v>531</v>
      </c>
      <c r="H17744" t="s">
        <v>532</v>
      </c>
      <c r="I17744" t="s">
        <v>799</v>
      </c>
      <c r="K17744">
        <v>21626</v>
      </c>
      <c r="L17744">
        <v>1840000623</v>
      </c>
    </row>
    <row r="17745" spans="1:12" x14ac:dyDescent="0.45">
      <c r="A17745" t="str">
        <f t="shared" si="277"/>
        <v>Perryton, Texas, United States</v>
      </c>
      <c r="B17745" t="s">
        <v>21559</v>
      </c>
      <c r="C17745" t="s">
        <v>21559</v>
      </c>
      <c r="D17745">
        <v>36.393000000000001</v>
      </c>
      <c r="E17745">
        <v>-100.7976</v>
      </c>
      <c r="F17745" t="s">
        <v>530</v>
      </c>
      <c r="G17745" t="s">
        <v>531</v>
      </c>
      <c r="H17745" t="s">
        <v>532</v>
      </c>
      <c r="I17745" t="s">
        <v>610</v>
      </c>
      <c r="K17745">
        <v>8510</v>
      </c>
      <c r="L17745">
        <v>1840020379</v>
      </c>
    </row>
    <row r="17746" spans="1:12" x14ac:dyDescent="0.45">
      <c r="A17746" t="str">
        <f t="shared" si="277"/>
        <v>Perryville, Missouri, United States</v>
      </c>
      <c r="B17746" t="s">
        <v>21560</v>
      </c>
      <c r="C17746" t="s">
        <v>21560</v>
      </c>
      <c r="D17746">
        <v>37.726300000000002</v>
      </c>
      <c r="E17746">
        <v>-89.875900000000001</v>
      </c>
      <c r="F17746" t="s">
        <v>530</v>
      </c>
      <c r="G17746" t="s">
        <v>531</v>
      </c>
      <c r="H17746" t="s">
        <v>532</v>
      </c>
      <c r="I17746" t="s">
        <v>884</v>
      </c>
      <c r="K17746">
        <v>8696</v>
      </c>
      <c r="L17746">
        <v>1840009871</v>
      </c>
    </row>
    <row r="17747" spans="1:12" x14ac:dyDescent="0.45">
      <c r="A17747" t="str">
        <f t="shared" si="277"/>
        <v>Pershore, Worcestershire, United Kingdom</v>
      </c>
      <c r="B17747" t="s">
        <v>21561</v>
      </c>
      <c r="C17747" t="s">
        <v>21561</v>
      </c>
      <c r="D17747">
        <v>52.113999999999997</v>
      </c>
      <c r="E17747">
        <v>-2.08</v>
      </c>
      <c r="F17747" t="s">
        <v>536</v>
      </c>
      <c r="G17747" t="s">
        <v>537</v>
      </c>
      <c r="H17747" t="s">
        <v>538</v>
      </c>
      <c r="I17747" t="s">
        <v>1748</v>
      </c>
      <c r="K17747">
        <v>7125</v>
      </c>
      <c r="L17747">
        <v>1826473864</v>
      </c>
    </row>
    <row r="17748" spans="1:12" x14ac:dyDescent="0.45">
      <c r="A17748" t="str">
        <f t="shared" si="277"/>
        <v>Pershotravens’k, Dnipropetrovs’ka Oblast’, Ukraine</v>
      </c>
      <c r="B17748" t="s">
        <v>21562</v>
      </c>
      <c r="C17748" t="s">
        <v>21563</v>
      </c>
      <c r="D17748">
        <v>48.346400000000003</v>
      </c>
      <c r="E17748">
        <v>36.404400000000003</v>
      </c>
      <c r="F17748" t="s">
        <v>1461</v>
      </c>
      <c r="G17748" t="s">
        <v>1462</v>
      </c>
      <c r="H17748" t="s">
        <v>1463</v>
      </c>
      <c r="I17748" t="s">
        <v>2195</v>
      </c>
      <c r="K17748">
        <v>28363</v>
      </c>
      <c r="L17748">
        <v>1804847334</v>
      </c>
    </row>
    <row r="17749" spans="1:12" x14ac:dyDescent="0.45">
      <c r="A17749" t="str">
        <f t="shared" si="277"/>
        <v>Perth, Western Australia, Australia</v>
      </c>
      <c r="B17749" t="s">
        <v>21564</v>
      </c>
      <c r="C17749" t="s">
        <v>21564</v>
      </c>
      <c r="D17749">
        <v>-31.952200000000001</v>
      </c>
      <c r="E17749">
        <v>115.85890000000001</v>
      </c>
      <c r="F17749" t="s">
        <v>830</v>
      </c>
      <c r="G17749" t="s">
        <v>831</v>
      </c>
      <c r="H17749" t="s">
        <v>832</v>
      </c>
      <c r="I17749" t="s">
        <v>1427</v>
      </c>
      <c r="J17749" t="s">
        <v>378</v>
      </c>
      <c r="K17749">
        <v>2059484</v>
      </c>
      <c r="L17749">
        <v>1036178956</v>
      </c>
    </row>
    <row r="17750" spans="1:12" x14ac:dyDescent="0.45">
      <c r="A17750" t="str">
        <f t="shared" si="277"/>
        <v>Perth, Perth and Kinross, United Kingdom</v>
      </c>
      <c r="B17750" t="s">
        <v>21564</v>
      </c>
      <c r="C17750" t="s">
        <v>21564</v>
      </c>
      <c r="D17750">
        <v>56.396999999999998</v>
      </c>
      <c r="E17750">
        <v>-3.4369999999999998</v>
      </c>
      <c r="F17750" t="s">
        <v>536</v>
      </c>
      <c r="G17750" t="s">
        <v>537</v>
      </c>
      <c r="H17750" t="s">
        <v>538</v>
      </c>
      <c r="I17750" t="s">
        <v>7769</v>
      </c>
      <c r="K17750">
        <v>46960</v>
      </c>
      <c r="L17750">
        <v>1826081674</v>
      </c>
    </row>
    <row r="17751" spans="1:12" x14ac:dyDescent="0.45">
      <c r="A17751" t="str">
        <f t="shared" si="277"/>
        <v>Perth, Ontario, Canada</v>
      </c>
      <c r="B17751" t="s">
        <v>21564</v>
      </c>
      <c r="C17751" t="s">
        <v>21564</v>
      </c>
      <c r="D17751">
        <v>44.9</v>
      </c>
      <c r="E17751">
        <v>-76.25</v>
      </c>
      <c r="F17751" t="s">
        <v>541</v>
      </c>
      <c r="G17751" t="s">
        <v>542</v>
      </c>
      <c r="H17751" t="s">
        <v>543</v>
      </c>
      <c r="I17751" t="s">
        <v>857</v>
      </c>
      <c r="K17751">
        <v>5930</v>
      </c>
      <c r="L17751">
        <v>1124732094</v>
      </c>
    </row>
    <row r="17752" spans="1:12" x14ac:dyDescent="0.45">
      <c r="A17752" t="str">
        <f t="shared" si="277"/>
        <v>Perth Amboy, New Jersey, United States</v>
      </c>
      <c r="B17752" t="s">
        <v>21565</v>
      </c>
      <c r="C17752" t="s">
        <v>21565</v>
      </c>
      <c r="D17752">
        <v>40.520299999999999</v>
      </c>
      <c r="E17752">
        <v>-74.272400000000005</v>
      </c>
      <c r="F17752" t="s">
        <v>530</v>
      </c>
      <c r="G17752" t="s">
        <v>531</v>
      </c>
      <c r="H17752" t="s">
        <v>532</v>
      </c>
      <c r="I17752" t="s">
        <v>587</v>
      </c>
      <c r="K17752">
        <v>51390</v>
      </c>
      <c r="L17752">
        <v>1840001340</v>
      </c>
    </row>
    <row r="17753" spans="1:12" x14ac:dyDescent="0.45">
      <c r="A17753" t="str">
        <f t="shared" si="277"/>
        <v>Perth East, Ontario, Canada</v>
      </c>
      <c r="B17753" t="s">
        <v>21566</v>
      </c>
      <c r="C17753" t="s">
        <v>21566</v>
      </c>
      <c r="D17753">
        <v>43.47</v>
      </c>
      <c r="E17753">
        <v>-80.95</v>
      </c>
      <c r="F17753" t="s">
        <v>541</v>
      </c>
      <c r="G17753" t="s">
        <v>542</v>
      </c>
      <c r="H17753" t="s">
        <v>543</v>
      </c>
      <c r="I17753" t="s">
        <v>857</v>
      </c>
      <c r="K17753">
        <v>12261</v>
      </c>
      <c r="L17753">
        <v>1124001760</v>
      </c>
    </row>
    <row r="17754" spans="1:12" x14ac:dyDescent="0.45">
      <c r="A17754" t="str">
        <f t="shared" si="277"/>
        <v>Pertuis, Provence-Alpes-Côte d’Azur, France</v>
      </c>
      <c r="B17754" t="s">
        <v>21567</v>
      </c>
      <c r="C17754" t="s">
        <v>21567</v>
      </c>
      <c r="D17754">
        <v>43.695</v>
      </c>
      <c r="E17754">
        <v>5.5035999999999996</v>
      </c>
      <c r="F17754" t="s">
        <v>526</v>
      </c>
      <c r="G17754" t="s">
        <v>527</v>
      </c>
      <c r="H17754" t="s">
        <v>528</v>
      </c>
      <c r="I17754" t="s">
        <v>1081</v>
      </c>
      <c r="K17754">
        <v>20380</v>
      </c>
      <c r="L17754">
        <v>1250296528</v>
      </c>
    </row>
    <row r="17755" spans="1:12" x14ac:dyDescent="0.45">
      <c r="A17755" t="str">
        <f t="shared" si="277"/>
        <v>Peru, Illinois, United States</v>
      </c>
      <c r="B17755" t="s">
        <v>509</v>
      </c>
      <c r="C17755" t="s">
        <v>509</v>
      </c>
      <c r="D17755">
        <v>41.348399999999998</v>
      </c>
      <c r="E17755">
        <v>-89.137</v>
      </c>
      <c r="F17755" t="s">
        <v>530</v>
      </c>
      <c r="G17755" t="s">
        <v>531</v>
      </c>
      <c r="H17755" t="s">
        <v>532</v>
      </c>
      <c r="I17755" t="s">
        <v>824</v>
      </c>
      <c r="K17755">
        <v>30287</v>
      </c>
      <c r="L17755">
        <v>1840009273</v>
      </c>
    </row>
    <row r="17756" spans="1:12" x14ac:dyDescent="0.45">
      <c r="A17756" t="str">
        <f t="shared" si="277"/>
        <v>Peru, Indiana, United States</v>
      </c>
      <c r="B17756" t="s">
        <v>509</v>
      </c>
      <c r="C17756" t="s">
        <v>509</v>
      </c>
      <c r="D17756">
        <v>40.759399999999999</v>
      </c>
      <c r="E17756">
        <v>-86.075699999999998</v>
      </c>
      <c r="F17756" t="s">
        <v>530</v>
      </c>
      <c r="G17756" t="s">
        <v>531</v>
      </c>
      <c r="H17756" t="s">
        <v>532</v>
      </c>
      <c r="I17756" t="s">
        <v>1964</v>
      </c>
      <c r="K17756">
        <v>12642</v>
      </c>
      <c r="L17756">
        <v>1840009363</v>
      </c>
    </row>
    <row r="17757" spans="1:12" x14ac:dyDescent="0.45">
      <c r="A17757" t="str">
        <f t="shared" si="277"/>
        <v>Peru, New York, United States</v>
      </c>
      <c r="B17757" t="s">
        <v>509</v>
      </c>
      <c r="C17757" t="s">
        <v>509</v>
      </c>
      <c r="D17757">
        <v>44.582000000000001</v>
      </c>
      <c r="E17757">
        <v>-73.555999999999997</v>
      </c>
      <c r="F17757" t="s">
        <v>530</v>
      </c>
      <c r="G17757" t="s">
        <v>531</v>
      </c>
      <c r="H17757" t="s">
        <v>532</v>
      </c>
      <c r="I17757" t="s">
        <v>803</v>
      </c>
      <c r="K17757">
        <v>6950</v>
      </c>
      <c r="L17757">
        <v>1840024050</v>
      </c>
    </row>
    <row r="17758" spans="1:12" x14ac:dyDescent="0.45">
      <c r="A17758" t="str">
        <f t="shared" si="277"/>
        <v>Perugia, Umbria, Italy</v>
      </c>
      <c r="B17758" t="s">
        <v>21568</v>
      </c>
      <c r="C17758" t="s">
        <v>21568</v>
      </c>
      <c r="D17758">
        <v>43.112099999999998</v>
      </c>
      <c r="E17758">
        <v>12.3888</v>
      </c>
      <c r="F17758" t="s">
        <v>946</v>
      </c>
      <c r="G17758" t="s">
        <v>947</v>
      </c>
      <c r="H17758" t="s">
        <v>948</v>
      </c>
      <c r="I17758" t="s">
        <v>1824</v>
      </c>
      <c r="J17758" t="s">
        <v>378</v>
      </c>
      <c r="K17758">
        <v>165683</v>
      </c>
      <c r="L17758">
        <v>1380939013</v>
      </c>
    </row>
    <row r="17759" spans="1:12" x14ac:dyDescent="0.45">
      <c r="A17759" t="str">
        <f t="shared" si="277"/>
        <v>Perushtitsa, Plovdiv, Bulgaria</v>
      </c>
      <c r="B17759" t="s">
        <v>21569</v>
      </c>
      <c r="C17759" t="s">
        <v>21569</v>
      </c>
      <c r="D17759">
        <v>42.056100000000001</v>
      </c>
      <c r="E17759">
        <v>24.5444</v>
      </c>
      <c r="F17759" t="s">
        <v>1175</v>
      </c>
      <c r="G17759" t="s">
        <v>1176</v>
      </c>
      <c r="H17759" t="s">
        <v>1177</v>
      </c>
      <c r="I17759" t="s">
        <v>2544</v>
      </c>
      <c r="K17759">
        <v>5162</v>
      </c>
      <c r="L17759">
        <v>1100745982</v>
      </c>
    </row>
    <row r="17760" spans="1:12" x14ac:dyDescent="0.45">
      <c r="A17760" t="str">
        <f t="shared" si="277"/>
        <v>Pervomaisk, Luhans’ka Oblast’, Ukraine</v>
      </c>
      <c r="B17760" t="s">
        <v>21570</v>
      </c>
      <c r="C17760" t="s">
        <v>21570</v>
      </c>
      <c r="D17760">
        <v>48.633299999999998</v>
      </c>
      <c r="E17760">
        <v>38.5167</v>
      </c>
      <c r="F17760" t="s">
        <v>1461</v>
      </c>
      <c r="G17760" t="s">
        <v>1462</v>
      </c>
      <c r="H17760" t="s">
        <v>1463</v>
      </c>
      <c r="I17760" t="s">
        <v>1464</v>
      </c>
      <c r="K17760">
        <v>38801</v>
      </c>
      <c r="L17760">
        <v>1804078779</v>
      </c>
    </row>
    <row r="17761" spans="1:12" x14ac:dyDescent="0.45">
      <c r="A17761" t="str">
        <f t="shared" si="277"/>
        <v>Pervomaiskyi, Kharkivs’ka Oblast’, Ukraine</v>
      </c>
      <c r="B17761" t="s">
        <v>21571</v>
      </c>
      <c r="C17761" t="s">
        <v>21571</v>
      </c>
      <c r="D17761">
        <v>49.386899999999997</v>
      </c>
      <c r="E17761">
        <v>36.214199999999998</v>
      </c>
      <c r="F17761" t="s">
        <v>1461</v>
      </c>
      <c r="G17761" t="s">
        <v>1462</v>
      </c>
      <c r="H17761" t="s">
        <v>1463</v>
      </c>
      <c r="I17761" t="s">
        <v>3213</v>
      </c>
      <c r="J17761" t="s">
        <v>366</v>
      </c>
      <c r="K17761">
        <v>30048</v>
      </c>
      <c r="L17761">
        <v>1804863173</v>
      </c>
    </row>
    <row r="17762" spans="1:12" x14ac:dyDescent="0.45">
      <c r="A17762" t="str">
        <f t="shared" si="277"/>
        <v>Pervomaysk, Nizhegorodskaya Oblast’, Russia</v>
      </c>
      <c r="B17762" t="s">
        <v>21572</v>
      </c>
      <c r="C17762" t="s">
        <v>21572</v>
      </c>
      <c r="D17762">
        <v>54.866700000000002</v>
      </c>
      <c r="E17762">
        <v>43.8</v>
      </c>
      <c r="F17762" t="s">
        <v>504</v>
      </c>
      <c r="G17762" t="s">
        <v>505</v>
      </c>
      <c r="H17762" t="s">
        <v>506</v>
      </c>
      <c r="I17762" t="s">
        <v>2476</v>
      </c>
      <c r="K17762">
        <v>13496</v>
      </c>
      <c r="L17762">
        <v>1643783903</v>
      </c>
    </row>
    <row r="17763" spans="1:12" x14ac:dyDescent="0.45">
      <c r="A17763" t="str">
        <f t="shared" si="277"/>
        <v>Pervouralsk, Sverdlovskaya Oblast’, Russia</v>
      </c>
      <c r="B17763" t="s">
        <v>21573</v>
      </c>
      <c r="C17763" t="s">
        <v>21573</v>
      </c>
      <c r="D17763">
        <v>56.916699999999999</v>
      </c>
      <c r="E17763">
        <v>59.95</v>
      </c>
      <c r="F17763" t="s">
        <v>504</v>
      </c>
      <c r="G17763" t="s">
        <v>505</v>
      </c>
      <c r="H17763" t="s">
        <v>506</v>
      </c>
      <c r="I17763" t="s">
        <v>1409</v>
      </c>
      <c r="K17763">
        <v>124447</v>
      </c>
      <c r="L17763">
        <v>1643845220</v>
      </c>
    </row>
    <row r="17764" spans="1:12" x14ac:dyDescent="0.45">
      <c r="A17764" t="str">
        <f t="shared" si="277"/>
        <v>Pescara, Abruzzo, Italy</v>
      </c>
      <c r="B17764" t="s">
        <v>21574</v>
      </c>
      <c r="C17764" t="s">
        <v>21574</v>
      </c>
      <c r="D17764">
        <v>42.464300000000001</v>
      </c>
      <c r="E17764">
        <v>14.2142</v>
      </c>
      <c r="F17764" t="s">
        <v>946</v>
      </c>
      <c r="G17764" t="s">
        <v>947</v>
      </c>
      <c r="H17764" t="s">
        <v>948</v>
      </c>
      <c r="I17764" t="s">
        <v>15588</v>
      </c>
      <c r="J17764" t="s">
        <v>366</v>
      </c>
      <c r="K17764">
        <v>120286</v>
      </c>
      <c r="L17764">
        <v>1380000966</v>
      </c>
    </row>
    <row r="17765" spans="1:12" x14ac:dyDescent="0.45">
      <c r="A17765" t="str">
        <f t="shared" si="277"/>
        <v>Peshawar, Khyber Pakhtunkhwa, Pakistan</v>
      </c>
      <c r="B17765" t="s">
        <v>21575</v>
      </c>
      <c r="C17765" t="s">
        <v>21575</v>
      </c>
      <c r="D17765">
        <v>34</v>
      </c>
      <c r="E17765">
        <v>71.5</v>
      </c>
      <c r="F17765" t="s">
        <v>546</v>
      </c>
      <c r="G17765" t="s">
        <v>547</v>
      </c>
      <c r="H17765" t="s">
        <v>548</v>
      </c>
      <c r="I17765" t="s">
        <v>549</v>
      </c>
      <c r="J17765" t="s">
        <v>378</v>
      </c>
      <c r="K17765">
        <v>1970042</v>
      </c>
      <c r="L17765">
        <v>1586851102</v>
      </c>
    </row>
    <row r="17766" spans="1:12" x14ac:dyDescent="0.45">
      <c r="A17766" t="str">
        <f t="shared" si="277"/>
        <v>Peshkopi, Dibër, Albania</v>
      </c>
      <c r="B17766" t="s">
        <v>21576</v>
      </c>
      <c r="C17766" t="s">
        <v>21576</v>
      </c>
      <c r="D17766">
        <v>41.683100000000003</v>
      </c>
      <c r="E17766">
        <v>20.428899999999999</v>
      </c>
      <c r="F17766" t="s">
        <v>3185</v>
      </c>
      <c r="G17766" t="s">
        <v>3186</v>
      </c>
      <c r="H17766" t="s">
        <v>3187</v>
      </c>
      <c r="I17766" t="s">
        <v>5577</v>
      </c>
      <c r="J17766" t="s">
        <v>378</v>
      </c>
      <c r="K17766">
        <v>13251</v>
      </c>
      <c r="L17766">
        <v>1008412550</v>
      </c>
    </row>
    <row r="17767" spans="1:12" x14ac:dyDescent="0.45">
      <c r="A17767" t="str">
        <f t="shared" si="277"/>
        <v>Peshtera, Pazardzhik, Bulgaria</v>
      </c>
      <c r="B17767" t="s">
        <v>21577</v>
      </c>
      <c r="C17767" t="s">
        <v>21577</v>
      </c>
      <c r="D17767">
        <v>42.032200000000003</v>
      </c>
      <c r="E17767">
        <v>24.302199999999999</v>
      </c>
      <c r="F17767" t="s">
        <v>1175</v>
      </c>
      <c r="G17767" t="s">
        <v>1176</v>
      </c>
      <c r="H17767" t="s">
        <v>1177</v>
      </c>
      <c r="I17767" t="s">
        <v>21158</v>
      </c>
      <c r="J17767" t="s">
        <v>366</v>
      </c>
      <c r="K17767">
        <v>21824</v>
      </c>
      <c r="L17767">
        <v>1100868605</v>
      </c>
    </row>
    <row r="17768" spans="1:12" x14ac:dyDescent="0.45">
      <c r="A17768" t="str">
        <f t="shared" si="277"/>
        <v>Pesnica, Pesnica, Slovenia</v>
      </c>
      <c r="B17768" t="s">
        <v>21578</v>
      </c>
      <c r="C17768" t="s">
        <v>21578</v>
      </c>
      <c r="D17768">
        <v>46.606900000000003</v>
      </c>
      <c r="E17768">
        <v>15.6767</v>
      </c>
      <c r="F17768" t="s">
        <v>1111</v>
      </c>
      <c r="G17768" t="s">
        <v>1112</v>
      </c>
      <c r="H17768" t="s">
        <v>1113</v>
      </c>
      <c r="I17768" t="s">
        <v>21578</v>
      </c>
      <c r="J17768" t="s">
        <v>378</v>
      </c>
      <c r="L17768">
        <v>1705389455</v>
      </c>
    </row>
    <row r="17769" spans="1:12" x14ac:dyDescent="0.45">
      <c r="A17769" t="str">
        <f t="shared" si="277"/>
        <v>Peso da Régua, Vila Real, Portugal</v>
      </c>
      <c r="B17769" t="s">
        <v>21579</v>
      </c>
      <c r="C17769" t="s">
        <v>21580</v>
      </c>
      <c r="D17769">
        <v>41.163200000000003</v>
      </c>
      <c r="E17769">
        <v>-7.7889999999999997</v>
      </c>
      <c r="F17769" t="s">
        <v>967</v>
      </c>
      <c r="G17769" t="s">
        <v>968</v>
      </c>
      <c r="H17769" t="s">
        <v>969</v>
      </c>
      <c r="I17769" t="s">
        <v>6721</v>
      </c>
      <c r="J17769" t="s">
        <v>366</v>
      </c>
      <c r="K17769">
        <v>17131</v>
      </c>
      <c r="L17769">
        <v>1620264911</v>
      </c>
    </row>
    <row r="17770" spans="1:12" x14ac:dyDescent="0.45">
      <c r="A17770" t="str">
        <f t="shared" si="277"/>
        <v>Pessac, Nouvelle-Aquitaine, France</v>
      </c>
      <c r="B17770" t="s">
        <v>21581</v>
      </c>
      <c r="C17770" t="s">
        <v>21581</v>
      </c>
      <c r="D17770">
        <v>44.806699999999999</v>
      </c>
      <c r="E17770">
        <v>-0.63109999999999999</v>
      </c>
      <c r="F17770" t="s">
        <v>526</v>
      </c>
      <c r="G17770" t="s">
        <v>527</v>
      </c>
      <c r="H17770" t="s">
        <v>528</v>
      </c>
      <c r="I17770" t="s">
        <v>917</v>
      </c>
      <c r="K17770">
        <v>63808</v>
      </c>
      <c r="L17770">
        <v>1250292604</v>
      </c>
    </row>
    <row r="17771" spans="1:12" x14ac:dyDescent="0.45">
      <c r="A17771" t="str">
        <f t="shared" si="277"/>
        <v>Pestovo, Novgorodskaya Oblast’, Russia</v>
      </c>
      <c r="B17771" t="s">
        <v>21582</v>
      </c>
      <c r="C17771" t="s">
        <v>21582</v>
      </c>
      <c r="D17771">
        <v>58.6</v>
      </c>
      <c r="E17771">
        <v>35.816699999999997</v>
      </c>
      <c r="F17771" t="s">
        <v>504</v>
      </c>
      <c r="G17771" t="s">
        <v>505</v>
      </c>
      <c r="H17771" t="s">
        <v>506</v>
      </c>
      <c r="I17771" t="s">
        <v>4991</v>
      </c>
      <c r="K17771">
        <v>15269</v>
      </c>
      <c r="L17771">
        <v>1643460089</v>
      </c>
    </row>
    <row r="17772" spans="1:12" x14ac:dyDescent="0.45">
      <c r="A17772" t="str">
        <f t="shared" si="277"/>
        <v>Petaẖ Tiqwa, Central, Israel</v>
      </c>
      <c r="B17772" t="s">
        <v>21583</v>
      </c>
      <c r="C17772" t="s">
        <v>21584</v>
      </c>
      <c r="D17772">
        <v>32.083300000000001</v>
      </c>
      <c r="E17772">
        <v>34.883299999999998</v>
      </c>
      <c r="F17772" t="s">
        <v>369</v>
      </c>
      <c r="G17772" t="s">
        <v>370</v>
      </c>
      <c r="H17772" t="s">
        <v>371</v>
      </c>
      <c r="I17772" t="s">
        <v>1787</v>
      </c>
      <c r="K17772">
        <v>236169</v>
      </c>
      <c r="L17772">
        <v>1376362310</v>
      </c>
    </row>
    <row r="17773" spans="1:12" x14ac:dyDescent="0.45">
      <c r="A17773" t="str">
        <f t="shared" si="277"/>
        <v>Petal, Mississippi, United States</v>
      </c>
      <c r="B17773" t="s">
        <v>21585</v>
      </c>
      <c r="C17773" t="s">
        <v>21585</v>
      </c>
      <c r="D17773">
        <v>31.3477</v>
      </c>
      <c r="E17773">
        <v>-89.235900000000001</v>
      </c>
      <c r="F17773" t="s">
        <v>530</v>
      </c>
      <c r="G17773" t="s">
        <v>531</v>
      </c>
      <c r="H17773" t="s">
        <v>532</v>
      </c>
      <c r="I17773" t="s">
        <v>1875</v>
      </c>
      <c r="K17773">
        <v>10632</v>
      </c>
      <c r="L17773">
        <v>1840014968</v>
      </c>
    </row>
    <row r="17774" spans="1:12" x14ac:dyDescent="0.45">
      <c r="A17774" t="str">
        <f t="shared" si="277"/>
        <v>Petaling Jaya, Selangor, Malaysia</v>
      </c>
      <c r="B17774" t="s">
        <v>21586</v>
      </c>
      <c r="C17774" t="s">
        <v>21586</v>
      </c>
      <c r="D17774">
        <v>3.1073</v>
      </c>
      <c r="E17774">
        <v>101.6067</v>
      </c>
      <c r="F17774" t="s">
        <v>1653</v>
      </c>
      <c r="G17774" t="s">
        <v>1654</v>
      </c>
      <c r="H17774" t="s">
        <v>1655</v>
      </c>
      <c r="I17774" t="s">
        <v>14889</v>
      </c>
      <c r="K17774">
        <v>638516</v>
      </c>
      <c r="L17774">
        <v>1458989343</v>
      </c>
    </row>
    <row r="17775" spans="1:12" x14ac:dyDescent="0.45">
      <c r="A17775" t="str">
        <f t="shared" si="277"/>
        <v>Petaluma, California, United States</v>
      </c>
      <c r="B17775" t="s">
        <v>21587</v>
      </c>
      <c r="C17775" t="s">
        <v>21587</v>
      </c>
      <c r="D17775">
        <v>38.2423</v>
      </c>
      <c r="E17775">
        <v>-122.6267</v>
      </c>
      <c r="F17775" t="s">
        <v>530</v>
      </c>
      <c r="G17775" t="s">
        <v>531</v>
      </c>
      <c r="H17775" t="s">
        <v>532</v>
      </c>
      <c r="I17775" t="s">
        <v>754</v>
      </c>
      <c r="K17775">
        <v>66929</v>
      </c>
      <c r="L17775">
        <v>1840020244</v>
      </c>
    </row>
    <row r="17776" spans="1:12" x14ac:dyDescent="0.45">
      <c r="A17776" t="str">
        <f t="shared" si="277"/>
        <v>Petatlán, Guerrero, Mexico</v>
      </c>
      <c r="B17776" t="s">
        <v>21588</v>
      </c>
      <c r="C17776" t="s">
        <v>21589</v>
      </c>
      <c r="D17776">
        <v>17.5383</v>
      </c>
      <c r="E17776">
        <v>-101.2739</v>
      </c>
      <c r="F17776" t="s">
        <v>519</v>
      </c>
      <c r="G17776" t="s">
        <v>520</v>
      </c>
      <c r="H17776" t="s">
        <v>521</v>
      </c>
      <c r="I17776" t="s">
        <v>697</v>
      </c>
      <c r="J17776" t="s">
        <v>366</v>
      </c>
      <c r="K17776">
        <v>44485</v>
      </c>
      <c r="L17776">
        <v>1484714363</v>
      </c>
    </row>
    <row r="17777" spans="1:12" x14ac:dyDescent="0.45">
      <c r="A17777" t="str">
        <f t="shared" si="277"/>
        <v>Petawawa, Ontario, Canada</v>
      </c>
      <c r="B17777" t="s">
        <v>21590</v>
      </c>
      <c r="C17777" t="s">
        <v>21590</v>
      </c>
      <c r="D17777">
        <v>45.9</v>
      </c>
      <c r="E17777">
        <v>-77.283299999999997</v>
      </c>
      <c r="F17777" t="s">
        <v>541</v>
      </c>
      <c r="G17777" t="s">
        <v>542</v>
      </c>
      <c r="H17777" t="s">
        <v>543</v>
      </c>
      <c r="I17777" t="s">
        <v>857</v>
      </c>
      <c r="K17777">
        <v>17187</v>
      </c>
      <c r="L17777">
        <v>1124206291</v>
      </c>
    </row>
    <row r="17778" spans="1:12" x14ac:dyDescent="0.45">
      <c r="A17778" t="str">
        <f t="shared" si="277"/>
        <v>Peterborough, Ontario, Canada</v>
      </c>
      <c r="B17778" t="s">
        <v>21591</v>
      </c>
      <c r="C17778" t="s">
        <v>21591</v>
      </c>
      <c r="D17778">
        <v>44.3</v>
      </c>
      <c r="E17778">
        <v>-78.316699999999997</v>
      </c>
      <c r="F17778" t="s">
        <v>541</v>
      </c>
      <c r="G17778" t="s">
        <v>542</v>
      </c>
      <c r="H17778" t="s">
        <v>543</v>
      </c>
      <c r="I17778" t="s">
        <v>857</v>
      </c>
      <c r="K17778">
        <v>82094</v>
      </c>
      <c r="L17778">
        <v>1124440356</v>
      </c>
    </row>
    <row r="17779" spans="1:12" x14ac:dyDescent="0.45">
      <c r="A17779" t="str">
        <f t="shared" si="277"/>
        <v>Peterborough, New Hampshire, United States</v>
      </c>
      <c r="B17779" t="s">
        <v>21591</v>
      </c>
      <c r="C17779" t="s">
        <v>21591</v>
      </c>
      <c r="D17779">
        <v>42.890500000000003</v>
      </c>
      <c r="E17779">
        <v>-71.939400000000006</v>
      </c>
      <c r="F17779" t="s">
        <v>530</v>
      </c>
      <c r="G17779" t="s">
        <v>531</v>
      </c>
      <c r="H17779" t="s">
        <v>532</v>
      </c>
      <c r="I17779" t="s">
        <v>1728</v>
      </c>
      <c r="K17779">
        <v>6524</v>
      </c>
      <c r="L17779">
        <v>1840055383</v>
      </c>
    </row>
    <row r="17780" spans="1:12" x14ac:dyDescent="0.45">
      <c r="A17780" t="str">
        <f t="shared" si="277"/>
        <v>Peterborough, South Australia, Australia</v>
      </c>
      <c r="B17780" t="s">
        <v>21591</v>
      </c>
      <c r="C17780" t="s">
        <v>21591</v>
      </c>
      <c r="D17780">
        <v>-32.966700000000003</v>
      </c>
      <c r="E17780">
        <v>138.83330000000001</v>
      </c>
      <c r="F17780" t="s">
        <v>830</v>
      </c>
      <c r="G17780" t="s">
        <v>831</v>
      </c>
      <c r="H17780" t="s">
        <v>832</v>
      </c>
      <c r="I17780" t="s">
        <v>833</v>
      </c>
      <c r="K17780">
        <v>1416</v>
      </c>
      <c r="L17780">
        <v>1036104272</v>
      </c>
    </row>
    <row r="17781" spans="1:12" x14ac:dyDescent="0.45">
      <c r="A17781" t="str">
        <f t="shared" si="277"/>
        <v>Peterborough, Peterborough, United Kingdom</v>
      </c>
      <c r="B17781" t="s">
        <v>21591</v>
      </c>
      <c r="C17781" t="s">
        <v>21591</v>
      </c>
      <c r="D17781">
        <v>52.583300000000001</v>
      </c>
      <c r="E17781">
        <v>-0.25</v>
      </c>
      <c r="F17781" t="s">
        <v>536</v>
      </c>
      <c r="G17781" t="s">
        <v>537</v>
      </c>
      <c r="H17781" t="s">
        <v>538</v>
      </c>
      <c r="I17781" t="s">
        <v>21591</v>
      </c>
      <c r="K17781">
        <v>82</v>
      </c>
      <c r="L17781">
        <v>1826626144</v>
      </c>
    </row>
    <row r="17782" spans="1:12" x14ac:dyDescent="0.45">
      <c r="A17782" t="str">
        <f t="shared" si="277"/>
        <v>Peterculter, Aberdeen City, United Kingdom</v>
      </c>
      <c r="B17782" t="s">
        <v>21592</v>
      </c>
      <c r="C17782" t="s">
        <v>21592</v>
      </c>
      <c r="D17782">
        <v>57.097000000000001</v>
      </c>
      <c r="E17782">
        <v>-2.2656999999999998</v>
      </c>
      <c r="F17782" t="s">
        <v>536</v>
      </c>
      <c r="G17782" t="s">
        <v>537</v>
      </c>
      <c r="H17782" t="s">
        <v>538</v>
      </c>
      <c r="I17782" t="s">
        <v>584</v>
      </c>
      <c r="K17782">
        <v>7220</v>
      </c>
      <c r="L17782">
        <v>1826000004</v>
      </c>
    </row>
    <row r="17783" spans="1:12" x14ac:dyDescent="0.45">
      <c r="A17783" t="str">
        <f t="shared" si="277"/>
        <v>Peterhead, Aberdeenshire, United Kingdom</v>
      </c>
      <c r="B17783" t="s">
        <v>21593</v>
      </c>
      <c r="C17783" t="s">
        <v>21593</v>
      </c>
      <c r="D17783">
        <v>57.509099999999997</v>
      </c>
      <c r="E17783">
        <v>-1.7831999999999999</v>
      </c>
      <c r="F17783" t="s">
        <v>536</v>
      </c>
      <c r="G17783" t="s">
        <v>537</v>
      </c>
      <c r="H17783" t="s">
        <v>538</v>
      </c>
      <c r="I17783" t="s">
        <v>3404</v>
      </c>
      <c r="K17783">
        <v>18537</v>
      </c>
      <c r="L17783">
        <v>1826812445</v>
      </c>
    </row>
    <row r="17784" spans="1:12" x14ac:dyDescent="0.45">
      <c r="A17784" t="str">
        <f t="shared" si="277"/>
        <v>Peterlee, Durham, United Kingdom</v>
      </c>
      <c r="B17784" t="s">
        <v>21594</v>
      </c>
      <c r="C17784" t="s">
        <v>21594</v>
      </c>
      <c r="D17784">
        <v>54.76</v>
      </c>
      <c r="E17784">
        <v>-1.33</v>
      </c>
      <c r="F17784" t="s">
        <v>536</v>
      </c>
      <c r="G17784" t="s">
        <v>537</v>
      </c>
      <c r="H17784" t="s">
        <v>538</v>
      </c>
      <c r="I17784" t="s">
        <v>2079</v>
      </c>
      <c r="K17784">
        <v>20164</v>
      </c>
      <c r="L17784">
        <v>1826513639</v>
      </c>
    </row>
    <row r="17785" spans="1:12" x14ac:dyDescent="0.45">
      <c r="A17785" t="str">
        <f t="shared" si="277"/>
        <v>Peters, Pennsylvania, United States</v>
      </c>
      <c r="B17785" t="s">
        <v>21595</v>
      </c>
      <c r="C17785" t="s">
        <v>21595</v>
      </c>
      <c r="D17785">
        <v>40.274000000000001</v>
      </c>
      <c r="E17785">
        <v>-80.080200000000005</v>
      </c>
      <c r="F17785" t="s">
        <v>530</v>
      </c>
      <c r="G17785" t="s">
        <v>531</v>
      </c>
      <c r="H17785" t="s">
        <v>532</v>
      </c>
      <c r="I17785" t="s">
        <v>620</v>
      </c>
      <c r="K17785">
        <v>21954</v>
      </c>
      <c r="L17785">
        <v>1840147982</v>
      </c>
    </row>
    <row r="17786" spans="1:12" x14ac:dyDescent="0.45">
      <c r="A17786" t="str">
        <f t="shared" si="277"/>
        <v>Petersburg, Virginia, United States</v>
      </c>
      <c r="B17786" t="s">
        <v>21596</v>
      </c>
      <c r="C17786" t="s">
        <v>21596</v>
      </c>
      <c r="D17786">
        <v>37.204300000000003</v>
      </c>
      <c r="E17786">
        <v>-77.391300000000001</v>
      </c>
      <c r="F17786" t="s">
        <v>530</v>
      </c>
      <c r="G17786" t="s">
        <v>531</v>
      </c>
      <c r="H17786" t="s">
        <v>532</v>
      </c>
      <c r="I17786" t="s">
        <v>618</v>
      </c>
      <c r="K17786">
        <v>31346</v>
      </c>
      <c r="L17786">
        <v>1840003861</v>
      </c>
    </row>
    <row r="17787" spans="1:12" x14ac:dyDescent="0.45">
      <c r="A17787" t="str">
        <f t="shared" si="277"/>
        <v>Petersfield, Hampshire, United Kingdom</v>
      </c>
      <c r="B17787" t="s">
        <v>21597</v>
      </c>
      <c r="C17787" t="s">
        <v>21597</v>
      </c>
      <c r="D17787">
        <v>51.003799999999998</v>
      </c>
      <c r="E17787">
        <v>-0.9345</v>
      </c>
      <c r="F17787" t="s">
        <v>536</v>
      </c>
      <c r="G17787" t="s">
        <v>537</v>
      </c>
      <c r="H17787" t="s">
        <v>538</v>
      </c>
      <c r="I17787" t="s">
        <v>1474</v>
      </c>
      <c r="K17787">
        <v>14974</v>
      </c>
      <c r="L17787">
        <v>1826282977</v>
      </c>
    </row>
    <row r="17788" spans="1:12" x14ac:dyDescent="0.45">
      <c r="A17788" t="str">
        <f t="shared" si="277"/>
        <v>Petershagen, North Rhine-Westphalia, Germany</v>
      </c>
      <c r="B17788" t="s">
        <v>21598</v>
      </c>
      <c r="C17788" t="s">
        <v>21598</v>
      </c>
      <c r="D17788">
        <v>52.383299999999998</v>
      </c>
      <c r="E17788">
        <v>8.9666999999999994</v>
      </c>
      <c r="F17788" t="s">
        <v>441</v>
      </c>
      <c r="G17788" t="s">
        <v>442</v>
      </c>
      <c r="H17788" t="s">
        <v>443</v>
      </c>
      <c r="I17788" t="s">
        <v>444</v>
      </c>
      <c r="K17788">
        <v>25168</v>
      </c>
      <c r="L17788">
        <v>1276300392</v>
      </c>
    </row>
    <row r="17789" spans="1:12" x14ac:dyDescent="0.45">
      <c r="A17789" t="str">
        <f t="shared" si="277"/>
        <v>Pétion-Ville, Ouest, Haiti</v>
      </c>
      <c r="B17789" t="s">
        <v>21599</v>
      </c>
      <c r="C17789" t="s">
        <v>21600</v>
      </c>
      <c r="D17789">
        <v>18.509799999999998</v>
      </c>
      <c r="E17789">
        <v>-72.285600000000002</v>
      </c>
      <c r="F17789" t="s">
        <v>4043</v>
      </c>
      <c r="G17789" t="s">
        <v>4044</v>
      </c>
      <c r="H17789" t="s">
        <v>4045</v>
      </c>
      <c r="I17789" t="s">
        <v>3076</v>
      </c>
      <c r="K17789">
        <v>359615</v>
      </c>
      <c r="L17789">
        <v>1332051873</v>
      </c>
    </row>
    <row r="17790" spans="1:12" x14ac:dyDescent="0.45">
      <c r="A17790" t="str">
        <f t="shared" si="277"/>
        <v>Petite-Rosselle, Grand Est, France</v>
      </c>
      <c r="B17790" t="s">
        <v>21601</v>
      </c>
      <c r="C17790" t="s">
        <v>21601</v>
      </c>
      <c r="D17790">
        <v>49.2117</v>
      </c>
      <c r="E17790">
        <v>6.8574999999999999</v>
      </c>
      <c r="F17790" t="s">
        <v>526</v>
      </c>
      <c r="G17790" t="s">
        <v>527</v>
      </c>
      <c r="H17790" t="s">
        <v>528</v>
      </c>
      <c r="I17790" t="s">
        <v>6561</v>
      </c>
      <c r="K17790">
        <v>6338</v>
      </c>
      <c r="L17790">
        <v>1250604171</v>
      </c>
    </row>
    <row r="17791" spans="1:12" x14ac:dyDescent="0.45">
      <c r="A17791" t="str">
        <f t="shared" si="277"/>
        <v>Petnjica, Petnjica, Montenegro</v>
      </c>
      <c r="B17791" t="s">
        <v>21602</v>
      </c>
      <c r="C17791" t="s">
        <v>21602</v>
      </c>
      <c r="D17791">
        <v>42.908900000000003</v>
      </c>
      <c r="E17791">
        <v>19.964400000000001</v>
      </c>
      <c r="F17791" t="s">
        <v>1994</v>
      </c>
      <c r="G17791" t="s">
        <v>1995</v>
      </c>
      <c r="H17791" t="s">
        <v>1996</v>
      </c>
      <c r="I17791" t="s">
        <v>21602</v>
      </c>
      <c r="J17791" t="s">
        <v>378</v>
      </c>
      <c r="L17791">
        <v>1499532482</v>
      </c>
    </row>
    <row r="17792" spans="1:12" x14ac:dyDescent="0.45">
      <c r="A17792" t="str">
        <f t="shared" si="277"/>
        <v>Peto, Yucatán, Mexico</v>
      </c>
      <c r="B17792" t="s">
        <v>21603</v>
      </c>
      <c r="C17792" t="s">
        <v>21603</v>
      </c>
      <c r="D17792">
        <v>20.125599999999999</v>
      </c>
      <c r="E17792">
        <v>-88.921400000000006</v>
      </c>
      <c r="F17792" t="s">
        <v>519</v>
      </c>
      <c r="G17792" t="s">
        <v>520</v>
      </c>
      <c r="H17792" t="s">
        <v>521</v>
      </c>
      <c r="I17792" t="s">
        <v>694</v>
      </c>
      <c r="K17792">
        <v>19821</v>
      </c>
      <c r="L17792">
        <v>1484013411</v>
      </c>
    </row>
    <row r="17793" spans="1:12" x14ac:dyDescent="0.45">
      <c r="A17793" t="str">
        <f t="shared" si="277"/>
        <v>Petoskey, Michigan, United States</v>
      </c>
      <c r="B17793" t="s">
        <v>21604</v>
      </c>
      <c r="C17793" t="s">
        <v>21604</v>
      </c>
      <c r="D17793">
        <v>45.365000000000002</v>
      </c>
      <c r="E17793">
        <v>-84.988699999999994</v>
      </c>
      <c r="F17793" t="s">
        <v>530</v>
      </c>
      <c r="G17793" t="s">
        <v>531</v>
      </c>
      <c r="H17793" t="s">
        <v>532</v>
      </c>
      <c r="I17793" t="s">
        <v>868</v>
      </c>
      <c r="K17793">
        <v>8334</v>
      </c>
      <c r="L17793">
        <v>1840003941</v>
      </c>
    </row>
    <row r="17794" spans="1:12" x14ac:dyDescent="0.45">
      <c r="A17794" t="str">
        <f t="shared" si="277"/>
        <v>Petrich, Blagoevgrad, Bulgaria</v>
      </c>
      <c r="B17794" t="s">
        <v>21605</v>
      </c>
      <c r="C17794" t="s">
        <v>21605</v>
      </c>
      <c r="D17794">
        <v>41.395299999999999</v>
      </c>
      <c r="E17794">
        <v>23.206900000000001</v>
      </c>
      <c r="F17794" t="s">
        <v>1175</v>
      </c>
      <c r="G17794" t="s">
        <v>1176</v>
      </c>
      <c r="H17794" t="s">
        <v>1177</v>
      </c>
      <c r="I17794" t="s">
        <v>3534</v>
      </c>
      <c r="K17794">
        <v>40728</v>
      </c>
      <c r="L17794">
        <v>1100407427</v>
      </c>
    </row>
    <row r="17795" spans="1:12" x14ac:dyDescent="0.45">
      <c r="A17795" t="str">
        <f t="shared" ref="A17795:A17858" si="278">CONCATENATE(B17795,", ",I17795,", ",F17795)</f>
        <v>Petrila, Hunedoara, Romania</v>
      </c>
      <c r="B17795" t="s">
        <v>21606</v>
      </c>
      <c r="C17795" t="s">
        <v>21606</v>
      </c>
      <c r="D17795">
        <v>45.451099999999997</v>
      </c>
      <c r="E17795">
        <v>23.398099999999999</v>
      </c>
      <c r="F17795" t="s">
        <v>665</v>
      </c>
      <c r="G17795" t="s">
        <v>666</v>
      </c>
      <c r="H17795" t="s">
        <v>667</v>
      </c>
      <c r="I17795" t="s">
        <v>5887</v>
      </c>
      <c r="K17795">
        <v>22692</v>
      </c>
      <c r="L17795">
        <v>1642937566</v>
      </c>
    </row>
    <row r="17796" spans="1:12" x14ac:dyDescent="0.45">
      <c r="A17796" t="str">
        <f t="shared" si="278"/>
        <v>Petrolia, Ontario, Canada</v>
      </c>
      <c r="B17796" t="s">
        <v>21607</v>
      </c>
      <c r="C17796" t="s">
        <v>21607</v>
      </c>
      <c r="D17796">
        <v>42.883299999999998</v>
      </c>
      <c r="E17796">
        <v>-82.1417</v>
      </c>
      <c r="F17796" t="s">
        <v>541</v>
      </c>
      <c r="G17796" t="s">
        <v>542</v>
      </c>
      <c r="H17796" t="s">
        <v>543</v>
      </c>
      <c r="I17796" t="s">
        <v>857</v>
      </c>
      <c r="K17796">
        <v>5742</v>
      </c>
      <c r="L17796">
        <v>1124479624</v>
      </c>
    </row>
    <row r="17797" spans="1:12" x14ac:dyDescent="0.45">
      <c r="A17797" t="str">
        <f t="shared" si="278"/>
        <v>Petrolina, Pernambuco, Brazil</v>
      </c>
      <c r="B17797" t="s">
        <v>21608</v>
      </c>
      <c r="C17797" t="s">
        <v>21608</v>
      </c>
      <c r="D17797">
        <v>-9.3800000000000008</v>
      </c>
      <c r="E17797">
        <v>-40.51</v>
      </c>
      <c r="F17797" t="s">
        <v>491</v>
      </c>
      <c r="G17797" t="s">
        <v>492</v>
      </c>
      <c r="H17797" t="s">
        <v>493</v>
      </c>
      <c r="I17797" t="s">
        <v>2321</v>
      </c>
      <c r="K17797">
        <v>260985</v>
      </c>
      <c r="L17797">
        <v>1076843988</v>
      </c>
    </row>
    <row r="17798" spans="1:12" x14ac:dyDescent="0.45">
      <c r="A17798" t="str">
        <f t="shared" si="278"/>
        <v>Petropavl, Soltüstik Qazaqstan, Kazakhstan</v>
      </c>
      <c r="B17798" t="s">
        <v>21609</v>
      </c>
      <c r="C17798" t="s">
        <v>21609</v>
      </c>
      <c r="D17798">
        <v>54.862200000000001</v>
      </c>
      <c r="E17798">
        <v>69.140799999999999</v>
      </c>
      <c r="F17798" t="s">
        <v>1182</v>
      </c>
      <c r="G17798" t="s">
        <v>1183</v>
      </c>
      <c r="H17798" t="s">
        <v>1184</v>
      </c>
      <c r="I17798" t="s">
        <v>5560</v>
      </c>
      <c r="J17798" t="s">
        <v>378</v>
      </c>
      <c r="K17798">
        <v>216406</v>
      </c>
      <c r="L17798">
        <v>1398252858</v>
      </c>
    </row>
    <row r="17799" spans="1:12" x14ac:dyDescent="0.45">
      <c r="A17799" t="str">
        <f t="shared" si="278"/>
        <v>Petropavlovsk-Kamchatskiy, Kamchatskiy Kray, Russia</v>
      </c>
      <c r="B17799" t="s">
        <v>21610</v>
      </c>
      <c r="C17799" t="s">
        <v>21610</v>
      </c>
      <c r="D17799">
        <v>53.0167</v>
      </c>
      <c r="E17799">
        <v>158.65</v>
      </c>
      <c r="F17799" t="s">
        <v>504</v>
      </c>
      <c r="G17799" t="s">
        <v>505</v>
      </c>
      <c r="H17799" t="s">
        <v>506</v>
      </c>
      <c r="I17799" t="s">
        <v>4849</v>
      </c>
      <c r="J17799" t="s">
        <v>378</v>
      </c>
      <c r="K17799">
        <v>181216</v>
      </c>
      <c r="L17799">
        <v>1643129247</v>
      </c>
    </row>
    <row r="17800" spans="1:12" x14ac:dyDescent="0.45">
      <c r="A17800" t="str">
        <f t="shared" si="278"/>
        <v>Petrópolis, Rio de Janeiro, Brazil</v>
      </c>
      <c r="B17800" t="s">
        <v>21611</v>
      </c>
      <c r="C17800" t="s">
        <v>21612</v>
      </c>
      <c r="D17800">
        <v>-22.504999999999999</v>
      </c>
      <c r="E17800">
        <v>-43.178899999999999</v>
      </c>
      <c r="F17800" t="s">
        <v>491</v>
      </c>
      <c r="G17800" t="s">
        <v>492</v>
      </c>
      <c r="H17800" t="s">
        <v>493</v>
      </c>
      <c r="I17800" t="s">
        <v>3643</v>
      </c>
      <c r="K17800">
        <v>298142</v>
      </c>
      <c r="L17800">
        <v>1076352504</v>
      </c>
    </row>
    <row r="17801" spans="1:12" x14ac:dyDescent="0.45">
      <c r="A17801" t="str">
        <f t="shared" si="278"/>
        <v>Petrov Val, Volgogradskaya Oblast’, Russia</v>
      </c>
      <c r="B17801" t="s">
        <v>21613</v>
      </c>
      <c r="C17801" t="s">
        <v>21613</v>
      </c>
      <c r="D17801">
        <v>50.133299999999998</v>
      </c>
      <c r="E17801">
        <v>45.216700000000003</v>
      </c>
      <c r="F17801" t="s">
        <v>504</v>
      </c>
      <c r="G17801" t="s">
        <v>505</v>
      </c>
      <c r="H17801" t="s">
        <v>506</v>
      </c>
      <c r="I17801" t="s">
        <v>8777</v>
      </c>
      <c r="K17801">
        <v>12544</v>
      </c>
      <c r="L17801">
        <v>1643860504</v>
      </c>
    </row>
    <row r="17802" spans="1:12" x14ac:dyDescent="0.45">
      <c r="A17802" t="str">
        <f t="shared" si="278"/>
        <v>Petrovac na Mlavi, Petrovac na Mlavi, Serbia</v>
      </c>
      <c r="B17802" t="s">
        <v>21614</v>
      </c>
      <c r="C17802" t="s">
        <v>21614</v>
      </c>
      <c r="D17802">
        <v>44.378300000000003</v>
      </c>
      <c r="E17802">
        <v>21.4194</v>
      </c>
      <c r="F17802" t="s">
        <v>795</v>
      </c>
      <c r="G17802" t="s">
        <v>796</v>
      </c>
      <c r="H17802" t="s">
        <v>797</v>
      </c>
      <c r="I17802" t="s">
        <v>21614</v>
      </c>
      <c r="J17802" t="s">
        <v>378</v>
      </c>
      <c r="L17802">
        <v>1688674789</v>
      </c>
    </row>
    <row r="17803" spans="1:12" x14ac:dyDescent="0.45">
      <c r="A17803" t="str">
        <f t="shared" si="278"/>
        <v>Petrovec, Petrovec, Macedonia</v>
      </c>
      <c r="B17803" t="s">
        <v>21615</v>
      </c>
      <c r="C17803" t="s">
        <v>21615</v>
      </c>
      <c r="D17803">
        <v>41.938899999999997</v>
      </c>
      <c r="E17803">
        <v>21.614999999999998</v>
      </c>
      <c r="F17803" t="s">
        <v>2246</v>
      </c>
      <c r="G17803" t="s">
        <v>2247</v>
      </c>
      <c r="H17803" t="s">
        <v>2248</v>
      </c>
      <c r="I17803" t="s">
        <v>21615</v>
      </c>
      <c r="J17803" t="s">
        <v>378</v>
      </c>
      <c r="L17803">
        <v>1807236473</v>
      </c>
    </row>
    <row r="17804" spans="1:12" x14ac:dyDescent="0.45">
      <c r="A17804" t="str">
        <f t="shared" si="278"/>
        <v>Petrovsk, Saratovskaya Oblast’, Russia</v>
      </c>
      <c r="B17804" t="s">
        <v>21616</v>
      </c>
      <c r="C17804" t="s">
        <v>21616</v>
      </c>
      <c r="D17804">
        <v>52.316699999999997</v>
      </c>
      <c r="E17804">
        <v>45.383299999999998</v>
      </c>
      <c r="F17804" t="s">
        <v>504</v>
      </c>
      <c r="G17804" t="s">
        <v>505</v>
      </c>
      <c r="H17804" t="s">
        <v>506</v>
      </c>
      <c r="I17804" t="s">
        <v>2389</v>
      </c>
      <c r="K17804">
        <v>28893</v>
      </c>
      <c r="L17804">
        <v>1643935134</v>
      </c>
    </row>
    <row r="17805" spans="1:12" x14ac:dyDescent="0.45">
      <c r="A17805" t="str">
        <f t="shared" si="278"/>
        <v>Petrovsk-Zabaykal’skiy, Zabaykal’skiy Kray, Russia</v>
      </c>
      <c r="B17805" t="s">
        <v>21617</v>
      </c>
      <c r="C17805" t="s">
        <v>21618</v>
      </c>
      <c r="D17805">
        <v>51.283299999999997</v>
      </c>
      <c r="E17805">
        <v>108.83329999999999</v>
      </c>
      <c r="F17805" t="s">
        <v>504</v>
      </c>
      <c r="G17805" t="s">
        <v>505</v>
      </c>
      <c r="H17805" t="s">
        <v>506</v>
      </c>
      <c r="I17805" t="s">
        <v>925</v>
      </c>
      <c r="K17805">
        <v>16213</v>
      </c>
      <c r="L17805">
        <v>1643676561</v>
      </c>
    </row>
    <row r="17806" spans="1:12" x14ac:dyDescent="0.45">
      <c r="A17806" t="str">
        <f t="shared" si="278"/>
        <v>Petrozavodsk, Kareliya, Russia</v>
      </c>
      <c r="B17806" t="s">
        <v>21619</v>
      </c>
      <c r="C17806" t="s">
        <v>21619</v>
      </c>
      <c r="D17806">
        <v>61.783299999999997</v>
      </c>
      <c r="E17806">
        <v>34.35</v>
      </c>
      <c r="F17806" t="s">
        <v>504</v>
      </c>
      <c r="G17806" t="s">
        <v>505</v>
      </c>
      <c r="H17806" t="s">
        <v>506</v>
      </c>
      <c r="I17806" t="s">
        <v>4088</v>
      </c>
      <c r="J17806" t="s">
        <v>378</v>
      </c>
      <c r="K17806">
        <v>278551</v>
      </c>
      <c r="L17806">
        <v>1643319966</v>
      </c>
    </row>
    <row r="17807" spans="1:12" x14ac:dyDescent="0.45">
      <c r="A17807" t="str">
        <f t="shared" si="278"/>
        <v>Petřvald, Moravskoslezský Kraj, Czechia</v>
      </c>
      <c r="B17807" t="s">
        <v>21620</v>
      </c>
      <c r="C17807" t="s">
        <v>21621</v>
      </c>
      <c r="D17807">
        <v>49.831000000000003</v>
      </c>
      <c r="E17807">
        <v>18.389399999999998</v>
      </c>
      <c r="F17807" t="s">
        <v>2480</v>
      </c>
      <c r="G17807" t="s">
        <v>2481</v>
      </c>
      <c r="H17807" t="s">
        <v>2482</v>
      </c>
      <c r="I17807" t="s">
        <v>4502</v>
      </c>
      <c r="K17807">
        <v>7237</v>
      </c>
      <c r="L17807">
        <v>1203137002</v>
      </c>
    </row>
    <row r="17808" spans="1:12" x14ac:dyDescent="0.45">
      <c r="A17808" t="str">
        <f t="shared" si="278"/>
        <v>Petržalka, Bratislavský, Slovakia</v>
      </c>
      <c r="B17808" t="s">
        <v>21622</v>
      </c>
      <c r="C17808" t="s">
        <v>21623</v>
      </c>
      <c r="D17808">
        <v>48.133299999999998</v>
      </c>
      <c r="E17808">
        <v>17.116700000000002</v>
      </c>
      <c r="F17808" t="s">
        <v>3518</v>
      </c>
      <c r="G17808" t="s">
        <v>3519</v>
      </c>
      <c r="H17808" t="s">
        <v>3520</v>
      </c>
      <c r="I17808" t="s">
        <v>5173</v>
      </c>
      <c r="K17808">
        <v>103190</v>
      </c>
      <c r="L17808">
        <v>1703430611</v>
      </c>
    </row>
    <row r="17809" spans="1:12" x14ac:dyDescent="0.45">
      <c r="A17809" t="str">
        <f t="shared" si="278"/>
        <v>Petushki, Vladimirskaya Oblast’, Russia</v>
      </c>
      <c r="B17809" t="s">
        <v>21624</v>
      </c>
      <c r="C17809" t="s">
        <v>21624</v>
      </c>
      <c r="D17809">
        <v>55.933300000000003</v>
      </c>
      <c r="E17809">
        <v>39.466700000000003</v>
      </c>
      <c r="F17809" t="s">
        <v>504</v>
      </c>
      <c r="G17809" t="s">
        <v>505</v>
      </c>
      <c r="H17809" t="s">
        <v>506</v>
      </c>
      <c r="I17809" t="s">
        <v>1485</v>
      </c>
      <c r="K17809">
        <v>13112</v>
      </c>
      <c r="L17809">
        <v>1643011606</v>
      </c>
    </row>
    <row r="17810" spans="1:12" x14ac:dyDescent="0.45">
      <c r="A17810" t="str">
        <f t="shared" si="278"/>
        <v>Pevek, Chukotskiy Avtonomnyy Okrug, Russia</v>
      </c>
      <c r="B17810" t="s">
        <v>21625</v>
      </c>
      <c r="C17810" t="s">
        <v>21625</v>
      </c>
      <c r="D17810">
        <v>69.7</v>
      </c>
      <c r="E17810">
        <v>170.3167</v>
      </c>
      <c r="F17810" t="s">
        <v>504</v>
      </c>
      <c r="G17810" t="s">
        <v>505</v>
      </c>
      <c r="H17810" t="s">
        <v>506</v>
      </c>
      <c r="I17810" t="s">
        <v>1924</v>
      </c>
      <c r="K17810">
        <v>4053</v>
      </c>
      <c r="L17810">
        <v>1643597133</v>
      </c>
    </row>
    <row r="17811" spans="1:12" x14ac:dyDescent="0.45">
      <c r="A17811" t="str">
        <f t="shared" si="278"/>
        <v>Pevely, Missouri, United States</v>
      </c>
      <c r="B17811" t="s">
        <v>21626</v>
      </c>
      <c r="C17811" t="s">
        <v>21626</v>
      </c>
      <c r="D17811">
        <v>38.286299999999997</v>
      </c>
      <c r="E17811">
        <v>-90.400499999999994</v>
      </c>
      <c r="F17811" t="s">
        <v>530</v>
      </c>
      <c r="G17811" t="s">
        <v>531</v>
      </c>
      <c r="H17811" t="s">
        <v>532</v>
      </c>
      <c r="I17811" t="s">
        <v>884</v>
      </c>
      <c r="K17811">
        <v>5978</v>
      </c>
      <c r="L17811">
        <v>1840009810</v>
      </c>
    </row>
    <row r="17812" spans="1:12" x14ac:dyDescent="0.45">
      <c r="A17812" t="str">
        <f t="shared" si="278"/>
        <v>Pewaukee, Wisconsin, United States</v>
      </c>
      <c r="B17812" t="s">
        <v>21627</v>
      </c>
      <c r="C17812" t="s">
        <v>21627</v>
      </c>
      <c r="D17812">
        <v>43.070099999999996</v>
      </c>
      <c r="E17812">
        <v>-88.241100000000003</v>
      </c>
      <c r="F17812" t="s">
        <v>530</v>
      </c>
      <c r="G17812" t="s">
        <v>531</v>
      </c>
      <c r="H17812" t="s">
        <v>532</v>
      </c>
      <c r="I17812" t="s">
        <v>1611</v>
      </c>
      <c r="K17812">
        <v>14631</v>
      </c>
      <c r="L17812">
        <v>1840033459</v>
      </c>
    </row>
    <row r="17813" spans="1:12" x14ac:dyDescent="0.45">
      <c r="A17813" t="str">
        <f t="shared" si="278"/>
        <v>Pezinok, Bratislavský, Slovakia</v>
      </c>
      <c r="B17813" t="s">
        <v>21628</v>
      </c>
      <c r="C17813" t="s">
        <v>21628</v>
      </c>
      <c r="D17813">
        <v>48.2667</v>
      </c>
      <c r="E17813">
        <v>17.2667</v>
      </c>
      <c r="F17813" t="s">
        <v>3518</v>
      </c>
      <c r="G17813" t="s">
        <v>3519</v>
      </c>
      <c r="H17813" t="s">
        <v>3520</v>
      </c>
      <c r="I17813" t="s">
        <v>5173</v>
      </c>
      <c r="J17813" t="s">
        <v>366</v>
      </c>
      <c r="K17813">
        <v>22861</v>
      </c>
      <c r="L17813">
        <v>1703456673</v>
      </c>
    </row>
    <row r="17814" spans="1:12" x14ac:dyDescent="0.45">
      <c r="A17814" t="str">
        <f t="shared" si="278"/>
        <v>Pfaffenhofen, Bavaria, Germany</v>
      </c>
      <c r="B17814" t="s">
        <v>21629</v>
      </c>
      <c r="C17814" t="s">
        <v>21629</v>
      </c>
      <c r="D17814">
        <v>48.533299999999997</v>
      </c>
      <c r="E17814">
        <v>11.5167</v>
      </c>
      <c r="F17814" t="s">
        <v>441</v>
      </c>
      <c r="G17814" t="s">
        <v>442</v>
      </c>
      <c r="H17814" t="s">
        <v>443</v>
      </c>
      <c r="I17814" t="s">
        <v>567</v>
      </c>
      <c r="J17814" t="s">
        <v>366</v>
      </c>
      <c r="K17814">
        <v>25917</v>
      </c>
      <c r="L17814">
        <v>1276259181</v>
      </c>
    </row>
    <row r="17815" spans="1:12" x14ac:dyDescent="0.45">
      <c r="A17815" t="str">
        <f t="shared" si="278"/>
        <v>Pfäffikon, Zürich, Switzerland</v>
      </c>
      <c r="B17815" t="s">
        <v>21630</v>
      </c>
      <c r="C17815" t="s">
        <v>21631</v>
      </c>
      <c r="D17815">
        <v>47.366700000000002</v>
      </c>
      <c r="E17815">
        <v>8.7821999999999996</v>
      </c>
      <c r="F17815" t="s">
        <v>464</v>
      </c>
      <c r="G17815" t="s">
        <v>465</v>
      </c>
      <c r="H17815" t="s">
        <v>466</v>
      </c>
      <c r="I17815" t="s">
        <v>861</v>
      </c>
      <c r="J17815" t="s">
        <v>366</v>
      </c>
      <c r="K17815">
        <v>11817</v>
      </c>
      <c r="L17815">
        <v>1756406468</v>
      </c>
    </row>
    <row r="17816" spans="1:12" x14ac:dyDescent="0.45">
      <c r="A17816" t="str">
        <f t="shared" si="278"/>
        <v>Pfarrkirchen, Bavaria, Germany</v>
      </c>
      <c r="B17816" t="s">
        <v>21632</v>
      </c>
      <c r="C17816" t="s">
        <v>21632</v>
      </c>
      <c r="D17816">
        <v>48.441899999999997</v>
      </c>
      <c r="E17816">
        <v>12.9443</v>
      </c>
      <c r="F17816" t="s">
        <v>441</v>
      </c>
      <c r="G17816" t="s">
        <v>442</v>
      </c>
      <c r="H17816" t="s">
        <v>443</v>
      </c>
      <c r="I17816" t="s">
        <v>567</v>
      </c>
      <c r="J17816" t="s">
        <v>366</v>
      </c>
      <c r="K17816">
        <v>12677</v>
      </c>
      <c r="L17816">
        <v>1276885935</v>
      </c>
    </row>
    <row r="17817" spans="1:12" x14ac:dyDescent="0.45">
      <c r="A17817" t="str">
        <f t="shared" si="278"/>
        <v>Pflugerville, Texas, United States</v>
      </c>
      <c r="B17817" t="s">
        <v>21633</v>
      </c>
      <c r="C17817" t="s">
        <v>21633</v>
      </c>
      <c r="D17817">
        <v>30.452000000000002</v>
      </c>
      <c r="E17817">
        <v>-97.602199999999996</v>
      </c>
      <c r="F17817" t="s">
        <v>530</v>
      </c>
      <c r="G17817" t="s">
        <v>531</v>
      </c>
      <c r="H17817" t="s">
        <v>532</v>
      </c>
      <c r="I17817" t="s">
        <v>610</v>
      </c>
      <c r="K17817">
        <v>65380</v>
      </c>
      <c r="L17817">
        <v>1840020892</v>
      </c>
    </row>
    <row r="17818" spans="1:12" x14ac:dyDescent="0.45">
      <c r="A17818" t="str">
        <f t="shared" si="278"/>
        <v>Pforzheim, Baden-Württemberg, Germany</v>
      </c>
      <c r="B17818" t="s">
        <v>21634</v>
      </c>
      <c r="C17818" t="s">
        <v>21634</v>
      </c>
      <c r="D17818">
        <v>48.895000000000003</v>
      </c>
      <c r="E17818">
        <v>8.7050000000000001</v>
      </c>
      <c r="F17818" t="s">
        <v>441</v>
      </c>
      <c r="G17818" t="s">
        <v>442</v>
      </c>
      <c r="H17818" t="s">
        <v>443</v>
      </c>
      <c r="I17818" t="s">
        <v>451</v>
      </c>
      <c r="J17818" t="s">
        <v>366</v>
      </c>
      <c r="K17818">
        <v>125542</v>
      </c>
      <c r="L17818">
        <v>1276732622</v>
      </c>
    </row>
    <row r="17819" spans="1:12" x14ac:dyDescent="0.45">
      <c r="A17819" t="str">
        <f t="shared" si="278"/>
        <v>Pfreimd, Bavaria, Germany</v>
      </c>
      <c r="B17819" t="s">
        <v>21635</v>
      </c>
      <c r="C17819" t="s">
        <v>21635</v>
      </c>
      <c r="D17819">
        <v>49.5</v>
      </c>
      <c r="E17819">
        <v>12.183299999999999</v>
      </c>
      <c r="F17819" t="s">
        <v>441</v>
      </c>
      <c r="G17819" t="s">
        <v>442</v>
      </c>
      <c r="H17819" t="s">
        <v>443</v>
      </c>
      <c r="I17819" t="s">
        <v>567</v>
      </c>
      <c r="K17819">
        <v>5349</v>
      </c>
      <c r="L17819">
        <v>1276211281</v>
      </c>
    </row>
    <row r="17820" spans="1:12" x14ac:dyDescent="0.45">
      <c r="A17820" t="str">
        <f t="shared" si="278"/>
        <v>Pfullendorf, Baden-Württemberg, Germany</v>
      </c>
      <c r="B17820" t="s">
        <v>21636</v>
      </c>
      <c r="C17820" t="s">
        <v>21636</v>
      </c>
      <c r="D17820">
        <v>47.924199999999999</v>
      </c>
      <c r="E17820">
        <v>9.2567000000000004</v>
      </c>
      <c r="F17820" t="s">
        <v>441</v>
      </c>
      <c r="G17820" t="s">
        <v>442</v>
      </c>
      <c r="H17820" t="s">
        <v>443</v>
      </c>
      <c r="I17820" t="s">
        <v>451</v>
      </c>
      <c r="K17820">
        <v>13437</v>
      </c>
      <c r="L17820">
        <v>1276345734</v>
      </c>
    </row>
    <row r="17821" spans="1:12" x14ac:dyDescent="0.45">
      <c r="A17821" t="str">
        <f t="shared" si="278"/>
        <v>Pfullingen, Baden-Württemberg, Germany</v>
      </c>
      <c r="B17821" t="s">
        <v>21637</v>
      </c>
      <c r="C17821" t="s">
        <v>21637</v>
      </c>
      <c r="D17821">
        <v>48.465600000000002</v>
      </c>
      <c r="E17821">
        <v>9.2261000000000006</v>
      </c>
      <c r="F17821" t="s">
        <v>441</v>
      </c>
      <c r="G17821" t="s">
        <v>442</v>
      </c>
      <c r="H17821" t="s">
        <v>443</v>
      </c>
      <c r="I17821" t="s">
        <v>451</v>
      </c>
      <c r="K17821">
        <v>18654</v>
      </c>
      <c r="L17821">
        <v>1276393885</v>
      </c>
    </row>
    <row r="17822" spans="1:12" x14ac:dyDescent="0.45">
      <c r="A17822" t="str">
        <f t="shared" si="278"/>
        <v>Pfungstadt, Hesse, Germany</v>
      </c>
      <c r="B17822" t="s">
        <v>21638</v>
      </c>
      <c r="C17822" t="s">
        <v>21638</v>
      </c>
      <c r="D17822">
        <v>49.805599999999998</v>
      </c>
      <c r="E17822">
        <v>8.6044</v>
      </c>
      <c r="F17822" t="s">
        <v>441</v>
      </c>
      <c r="G17822" t="s">
        <v>442</v>
      </c>
      <c r="H17822" t="s">
        <v>443</v>
      </c>
      <c r="I17822" t="s">
        <v>1676</v>
      </c>
      <c r="K17822">
        <v>25151</v>
      </c>
      <c r="L17822">
        <v>1276568312</v>
      </c>
    </row>
    <row r="17823" spans="1:12" x14ac:dyDescent="0.45">
      <c r="A17823" t="str">
        <f t="shared" si="278"/>
        <v>Phalaborwa, Limpopo, South Africa</v>
      </c>
      <c r="B17823" t="s">
        <v>21639</v>
      </c>
      <c r="C17823" t="s">
        <v>21639</v>
      </c>
      <c r="D17823">
        <v>-23.933299999999999</v>
      </c>
      <c r="E17823">
        <v>31.116700000000002</v>
      </c>
      <c r="F17823" t="s">
        <v>1436</v>
      </c>
      <c r="G17823" t="s">
        <v>1437</v>
      </c>
      <c r="H17823" t="s">
        <v>1438</v>
      </c>
      <c r="I17823" t="s">
        <v>16111</v>
      </c>
      <c r="K17823">
        <v>13108</v>
      </c>
      <c r="L17823">
        <v>1710768568</v>
      </c>
    </row>
    <row r="17824" spans="1:12" x14ac:dyDescent="0.45">
      <c r="A17824" t="str">
        <f t="shared" si="278"/>
        <v>Phalombe, Phalombe, Malawi</v>
      </c>
      <c r="B17824" t="s">
        <v>21640</v>
      </c>
      <c r="C17824" t="s">
        <v>21640</v>
      </c>
      <c r="D17824">
        <v>-15.8</v>
      </c>
      <c r="E17824">
        <v>35.65</v>
      </c>
      <c r="F17824" t="s">
        <v>3207</v>
      </c>
      <c r="G17824" t="s">
        <v>3208</v>
      </c>
      <c r="H17824" t="s">
        <v>3209</v>
      </c>
      <c r="I17824" t="s">
        <v>21640</v>
      </c>
      <c r="J17824" t="s">
        <v>378</v>
      </c>
      <c r="L17824">
        <v>1454510180</v>
      </c>
    </row>
    <row r="17825" spans="1:12" x14ac:dyDescent="0.45">
      <c r="A17825" t="str">
        <f t="shared" si="278"/>
        <v>Phan Rang-Tháp Chàm, Ninh Thuận, Vietnam</v>
      </c>
      <c r="B17825" t="s">
        <v>21641</v>
      </c>
      <c r="C17825" t="s">
        <v>21642</v>
      </c>
      <c r="D17825">
        <v>11.564299999999999</v>
      </c>
      <c r="E17825">
        <v>108.98860000000001</v>
      </c>
      <c r="F17825" t="s">
        <v>2163</v>
      </c>
      <c r="G17825" t="s">
        <v>2164</v>
      </c>
      <c r="H17825" t="s">
        <v>2165</v>
      </c>
      <c r="I17825" t="s">
        <v>21643</v>
      </c>
      <c r="J17825" t="s">
        <v>378</v>
      </c>
      <c r="K17825">
        <v>179773</v>
      </c>
      <c r="L17825">
        <v>1704094609</v>
      </c>
    </row>
    <row r="17826" spans="1:12" x14ac:dyDescent="0.45">
      <c r="A17826" t="str">
        <f t="shared" si="278"/>
        <v>Phan Thiết, Bình Thuận, Vietnam</v>
      </c>
      <c r="B17826" t="s">
        <v>21644</v>
      </c>
      <c r="C17826" t="s">
        <v>21645</v>
      </c>
      <c r="D17826">
        <v>10.9375</v>
      </c>
      <c r="E17826">
        <v>108.1583</v>
      </c>
      <c r="F17826" t="s">
        <v>2163</v>
      </c>
      <c r="G17826" t="s">
        <v>2164</v>
      </c>
      <c r="H17826" t="s">
        <v>2165</v>
      </c>
      <c r="I17826" t="s">
        <v>21646</v>
      </c>
      <c r="J17826" t="s">
        <v>378</v>
      </c>
      <c r="K17826">
        <v>205333</v>
      </c>
      <c r="L17826">
        <v>1704221456</v>
      </c>
    </row>
    <row r="17827" spans="1:12" x14ac:dyDescent="0.45">
      <c r="A17827" t="str">
        <f t="shared" si="278"/>
        <v>Phanat Nikhom, Chon Buri, Thailand</v>
      </c>
      <c r="B17827" t="s">
        <v>21647</v>
      </c>
      <c r="C17827" t="s">
        <v>21647</v>
      </c>
      <c r="D17827">
        <v>13.4458</v>
      </c>
      <c r="E17827">
        <v>101.1844</v>
      </c>
      <c r="F17827" t="s">
        <v>1864</v>
      </c>
      <c r="G17827" t="s">
        <v>1865</v>
      </c>
      <c r="H17827" t="s">
        <v>1866</v>
      </c>
      <c r="I17827" t="s">
        <v>3335</v>
      </c>
      <c r="J17827" t="s">
        <v>366</v>
      </c>
      <c r="K17827">
        <v>11032</v>
      </c>
      <c r="L17827">
        <v>1764762615</v>
      </c>
    </row>
    <row r="17828" spans="1:12" x14ac:dyDescent="0.45">
      <c r="A17828" t="str">
        <f t="shared" si="278"/>
        <v>Phangnga, Phangnga, Thailand</v>
      </c>
      <c r="B17828" t="s">
        <v>21648</v>
      </c>
      <c r="C17828" t="s">
        <v>21648</v>
      </c>
      <c r="D17828">
        <v>8.4643999999999995</v>
      </c>
      <c r="E17828">
        <v>98.531700000000001</v>
      </c>
      <c r="F17828" t="s">
        <v>1864</v>
      </c>
      <c r="G17828" t="s">
        <v>1865</v>
      </c>
      <c r="H17828" t="s">
        <v>1866</v>
      </c>
      <c r="I17828" t="s">
        <v>21648</v>
      </c>
      <c r="J17828" t="s">
        <v>378</v>
      </c>
      <c r="K17828">
        <v>10412</v>
      </c>
      <c r="L17828">
        <v>1764855952</v>
      </c>
    </row>
    <row r="17829" spans="1:12" x14ac:dyDescent="0.45">
      <c r="A17829" t="str">
        <f t="shared" si="278"/>
        <v>Pharr, Texas, United States</v>
      </c>
      <c r="B17829" t="s">
        <v>21649</v>
      </c>
      <c r="C17829" t="s">
        <v>21649</v>
      </c>
      <c r="D17829">
        <v>26.168500000000002</v>
      </c>
      <c r="E17829">
        <v>-98.190399999999997</v>
      </c>
      <c r="F17829" t="s">
        <v>530</v>
      </c>
      <c r="G17829" t="s">
        <v>531</v>
      </c>
      <c r="H17829" t="s">
        <v>532</v>
      </c>
      <c r="I17829" t="s">
        <v>610</v>
      </c>
      <c r="K17829">
        <v>79112</v>
      </c>
      <c r="L17829">
        <v>1840021030</v>
      </c>
    </row>
    <row r="17830" spans="1:12" x14ac:dyDescent="0.45">
      <c r="A17830" t="str">
        <f t="shared" si="278"/>
        <v>Phatthalung, Phatthalung, Thailand</v>
      </c>
      <c r="B17830" t="s">
        <v>21650</v>
      </c>
      <c r="C17830" t="s">
        <v>21650</v>
      </c>
      <c r="D17830">
        <v>7.6177999999999999</v>
      </c>
      <c r="E17830">
        <v>100.0778</v>
      </c>
      <c r="F17830" t="s">
        <v>1864</v>
      </c>
      <c r="G17830" t="s">
        <v>1865</v>
      </c>
      <c r="H17830" t="s">
        <v>1866</v>
      </c>
      <c r="I17830" t="s">
        <v>21650</v>
      </c>
      <c r="J17830" t="s">
        <v>378</v>
      </c>
      <c r="K17830">
        <v>35039</v>
      </c>
      <c r="L17830">
        <v>1764240863</v>
      </c>
    </row>
    <row r="17831" spans="1:12" x14ac:dyDescent="0.45">
      <c r="A17831" t="str">
        <f t="shared" si="278"/>
        <v>Phatthaya, Chon Buri, Thailand</v>
      </c>
      <c r="B17831" t="s">
        <v>21651</v>
      </c>
      <c r="C17831" t="s">
        <v>21651</v>
      </c>
      <c r="D17831">
        <v>12.9496</v>
      </c>
      <c r="E17831">
        <v>100.893</v>
      </c>
      <c r="F17831" t="s">
        <v>1864</v>
      </c>
      <c r="G17831" t="s">
        <v>1865</v>
      </c>
      <c r="H17831" t="s">
        <v>1866</v>
      </c>
      <c r="I17831" t="s">
        <v>3335</v>
      </c>
      <c r="K17831">
        <v>115840</v>
      </c>
      <c r="L17831">
        <v>1764492695</v>
      </c>
    </row>
    <row r="17832" spans="1:12" x14ac:dyDescent="0.45">
      <c r="A17832" t="str">
        <f t="shared" si="278"/>
        <v>Phayao, Phayao, Thailand</v>
      </c>
      <c r="B17832" t="s">
        <v>8565</v>
      </c>
      <c r="C17832" t="s">
        <v>8565</v>
      </c>
      <c r="D17832">
        <v>19.165299999999998</v>
      </c>
      <c r="E17832">
        <v>99.903599999999997</v>
      </c>
      <c r="F17832" t="s">
        <v>1864</v>
      </c>
      <c r="G17832" t="s">
        <v>1865</v>
      </c>
      <c r="H17832" t="s">
        <v>1866</v>
      </c>
      <c r="I17832" t="s">
        <v>8565</v>
      </c>
      <c r="J17832" t="s">
        <v>378</v>
      </c>
      <c r="K17832">
        <v>17467</v>
      </c>
      <c r="L17832">
        <v>1764291128</v>
      </c>
    </row>
    <row r="17833" spans="1:12" x14ac:dyDescent="0.45">
      <c r="A17833" t="str">
        <f t="shared" si="278"/>
        <v>Phelan, California, United States</v>
      </c>
      <c r="B17833" t="s">
        <v>21652</v>
      </c>
      <c r="C17833" t="s">
        <v>21652</v>
      </c>
      <c r="D17833">
        <v>34.439799999999998</v>
      </c>
      <c r="E17833">
        <v>-117.5248</v>
      </c>
      <c r="F17833" t="s">
        <v>530</v>
      </c>
      <c r="G17833" t="s">
        <v>531</v>
      </c>
      <c r="H17833" t="s">
        <v>532</v>
      </c>
      <c r="I17833" t="s">
        <v>754</v>
      </c>
      <c r="K17833">
        <v>15532</v>
      </c>
      <c r="L17833">
        <v>1840025798</v>
      </c>
    </row>
    <row r="17834" spans="1:12" x14ac:dyDescent="0.45">
      <c r="A17834" t="str">
        <f t="shared" si="278"/>
        <v>Phelps, New York, United States</v>
      </c>
      <c r="B17834" t="s">
        <v>21653</v>
      </c>
      <c r="C17834" t="s">
        <v>21653</v>
      </c>
      <c r="D17834">
        <v>42.9574</v>
      </c>
      <c r="E17834">
        <v>-77.048000000000002</v>
      </c>
      <c r="F17834" t="s">
        <v>530</v>
      </c>
      <c r="G17834" t="s">
        <v>531</v>
      </c>
      <c r="H17834" t="s">
        <v>532</v>
      </c>
      <c r="I17834" t="s">
        <v>803</v>
      </c>
      <c r="K17834">
        <v>6907</v>
      </c>
      <c r="L17834">
        <v>1840004412</v>
      </c>
    </row>
    <row r="17835" spans="1:12" x14ac:dyDescent="0.45">
      <c r="A17835" t="str">
        <f t="shared" si="278"/>
        <v>Phenix City, Alabama, United States</v>
      </c>
      <c r="B17835" t="s">
        <v>21654</v>
      </c>
      <c r="C17835" t="s">
        <v>21654</v>
      </c>
      <c r="D17835">
        <v>32.458799999999997</v>
      </c>
      <c r="E17835">
        <v>-85.025099999999995</v>
      </c>
      <c r="F17835" t="s">
        <v>530</v>
      </c>
      <c r="G17835" t="s">
        <v>531</v>
      </c>
      <c r="H17835" t="s">
        <v>532</v>
      </c>
      <c r="I17835" t="s">
        <v>1371</v>
      </c>
      <c r="K17835">
        <v>36487</v>
      </c>
      <c r="L17835">
        <v>1840006012</v>
      </c>
    </row>
    <row r="17836" spans="1:12" x14ac:dyDescent="0.45">
      <c r="A17836" t="str">
        <f t="shared" si="278"/>
        <v>Phetchabun, Phetchabun, Thailand</v>
      </c>
      <c r="B17836" t="s">
        <v>16617</v>
      </c>
      <c r="C17836" t="s">
        <v>16617</v>
      </c>
      <c r="D17836">
        <v>16.416899999999998</v>
      </c>
      <c r="E17836">
        <v>101.1533</v>
      </c>
      <c r="F17836" t="s">
        <v>1864</v>
      </c>
      <c r="G17836" t="s">
        <v>1865</v>
      </c>
      <c r="H17836" t="s">
        <v>1866</v>
      </c>
      <c r="I17836" t="s">
        <v>16617</v>
      </c>
      <c r="J17836" t="s">
        <v>378</v>
      </c>
      <c r="K17836">
        <v>22121</v>
      </c>
      <c r="L17836">
        <v>1764518331</v>
      </c>
    </row>
    <row r="17837" spans="1:12" x14ac:dyDescent="0.45">
      <c r="A17837" t="str">
        <f t="shared" si="278"/>
        <v>Phetchaburi, Phetchaburi, Thailand</v>
      </c>
      <c r="B17837" t="s">
        <v>6515</v>
      </c>
      <c r="C17837" t="s">
        <v>6515</v>
      </c>
      <c r="D17837">
        <v>13.1119</v>
      </c>
      <c r="E17837">
        <v>99.945800000000006</v>
      </c>
      <c r="F17837" t="s">
        <v>1864</v>
      </c>
      <c r="G17837" t="s">
        <v>1865</v>
      </c>
      <c r="H17837" t="s">
        <v>1866</v>
      </c>
      <c r="I17837" t="s">
        <v>6515</v>
      </c>
      <c r="J17837" t="s">
        <v>378</v>
      </c>
      <c r="K17837">
        <v>23235</v>
      </c>
      <c r="L17837">
        <v>1764000534</v>
      </c>
    </row>
    <row r="17838" spans="1:12" x14ac:dyDescent="0.45">
      <c r="A17838" t="str">
        <f t="shared" si="278"/>
        <v>Phibun Mangsahan, Ubon Ratchathani, Thailand</v>
      </c>
      <c r="B17838" t="s">
        <v>21655</v>
      </c>
      <c r="C17838" t="s">
        <v>21655</v>
      </c>
      <c r="D17838">
        <v>15.248200000000001</v>
      </c>
      <c r="E17838">
        <v>105.2296</v>
      </c>
      <c r="F17838" t="s">
        <v>1864</v>
      </c>
      <c r="G17838" t="s">
        <v>1865</v>
      </c>
      <c r="H17838" t="s">
        <v>1866</v>
      </c>
      <c r="I17838" t="s">
        <v>8322</v>
      </c>
      <c r="J17838" t="s">
        <v>366</v>
      </c>
      <c r="K17838">
        <v>10842</v>
      </c>
      <c r="L17838">
        <v>1764591980</v>
      </c>
    </row>
    <row r="17839" spans="1:12" x14ac:dyDescent="0.45">
      <c r="A17839" t="str">
        <f t="shared" si="278"/>
        <v>Phichit, Phichit, Thailand</v>
      </c>
      <c r="B17839" t="s">
        <v>3451</v>
      </c>
      <c r="C17839" t="s">
        <v>3451</v>
      </c>
      <c r="D17839">
        <v>16.443100000000001</v>
      </c>
      <c r="E17839">
        <v>100.3467</v>
      </c>
      <c r="F17839" t="s">
        <v>1864</v>
      </c>
      <c r="G17839" t="s">
        <v>1865</v>
      </c>
      <c r="H17839" t="s">
        <v>1866</v>
      </c>
      <c r="I17839" t="s">
        <v>3451</v>
      </c>
      <c r="J17839" t="s">
        <v>378</v>
      </c>
      <c r="K17839">
        <v>22299</v>
      </c>
      <c r="L17839">
        <v>1764024236</v>
      </c>
    </row>
    <row r="17840" spans="1:12" x14ac:dyDescent="0.45">
      <c r="A17840" t="str">
        <f t="shared" si="278"/>
        <v>Philadelphia, Pennsylvania, United States</v>
      </c>
      <c r="B17840" t="s">
        <v>21656</v>
      </c>
      <c r="C17840" t="s">
        <v>21656</v>
      </c>
      <c r="D17840">
        <v>40.0077</v>
      </c>
      <c r="E17840">
        <v>-75.133899999999997</v>
      </c>
      <c r="F17840" t="s">
        <v>530</v>
      </c>
      <c r="G17840" t="s">
        <v>531</v>
      </c>
      <c r="H17840" t="s">
        <v>532</v>
      </c>
      <c r="I17840" t="s">
        <v>620</v>
      </c>
      <c r="K17840">
        <v>5649300</v>
      </c>
      <c r="L17840">
        <v>1840000673</v>
      </c>
    </row>
    <row r="17841" spans="1:12" x14ac:dyDescent="0.45">
      <c r="A17841" t="str">
        <f t="shared" si="278"/>
        <v>Philadelphia, Mississippi, United States</v>
      </c>
      <c r="B17841" t="s">
        <v>21656</v>
      </c>
      <c r="C17841" t="s">
        <v>21656</v>
      </c>
      <c r="D17841">
        <v>32.7761</v>
      </c>
      <c r="E17841">
        <v>-89.122100000000003</v>
      </c>
      <c r="F17841" t="s">
        <v>530</v>
      </c>
      <c r="G17841" t="s">
        <v>531</v>
      </c>
      <c r="H17841" t="s">
        <v>532</v>
      </c>
      <c r="I17841" t="s">
        <v>1875</v>
      </c>
      <c r="K17841">
        <v>7345</v>
      </c>
      <c r="L17841">
        <v>1840014869</v>
      </c>
    </row>
    <row r="17842" spans="1:12" x14ac:dyDescent="0.45">
      <c r="A17842" t="str">
        <f t="shared" si="278"/>
        <v>Philippsburg, Baden-Württemberg, Germany</v>
      </c>
      <c r="B17842" t="s">
        <v>21657</v>
      </c>
      <c r="C17842" t="s">
        <v>21657</v>
      </c>
      <c r="D17842">
        <v>49.236899999999999</v>
      </c>
      <c r="E17842">
        <v>8.4547000000000008</v>
      </c>
      <c r="F17842" t="s">
        <v>441</v>
      </c>
      <c r="G17842" t="s">
        <v>442</v>
      </c>
      <c r="H17842" t="s">
        <v>443</v>
      </c>
      <c r="I17842" t="s">
        <v>451</v>
      </c>
      <c r="K17842">
        <v>13615</v>
      </c>
      <c r="L17842">
        <v>1276006660</v>
      </c>
    </row>
    <row r="17843" spans="1:12" x14ac:dyDescent="0.45">
      <c r="A17843" t="str">
        <f t="shared" si="278"/>
        <v>Philipsburg, Pennsylvania, United States</v>
      </c>
      <c r="B17843" t="s">
        <v>21658</v>
      </c>
      <c r="C17843" t="s">
        <v>21658</v>
      </c>
      <c r="D17843">
        <v>40.895200000000003</v>
      </c>
      <c r="E17843">
        <v>-78.214500000000001</v>
      </c>
      <c r="F17843" t="s">
        <v>530</v>
      </c>
      <c r="G17843" t="s">
        <v>531</v>
      </c>
      <c r="H17843" t="s">
        <v>532</v>
      </c>
      <c r="I17843" t="s">
        <v>620</v>
      </c>
      <c r="K17843">
        <v>9754</v>
      </c>
      <c r="L17843">
        <v>1840000827</v>
      </c>
    </row>
    <row r="17844" spans="1:12" x14ac:dyDescent="0.45">
      <c r="A17844" t="str">
        <f t="shared" si="278"/>
        <v>Philipstown, New York, United States</v>
      </c>
      <c r="B17844" t="s">
        <v>21659</v>
      </c>
      <c r="C17844" t="s">
        <v>21659</v>
      </c>
      <c r="D17844">
        <v>41.418799999999997</v>
      </c>
      <c r="E17844">
        <v>-73.915199999999999</v>
      </c>
      <c r="F17844" t="s">
        <v>530</v>
      </c>
      <c r="G17844" t="s">
        <v>531</v>
      </c>
      <c r="H17844" t="s">
        <v>532</v>
      </c>
      <c r="I17844" t="s">
        <v>803</v>
      </c>
      <c r="K17844">
        <v>9724</v>
      </c>
      <c r="L17844">
        <v>1840087800</v>
      </c>
    </row>
    <row r="17845" spans="1:12" x14ac:dyDescent="0.45">
      <c r="A17845" t="str">
        <f t="shared" si="278"/>
        <v>Phillipsburg, New Jersey, United States</v>
      </c>
      <c r="B17845" t="s">
        <v>21660</v>
      </c>
      <c r="C17845" t="s">
        <v>21660</v>
      </c>
      <c r="D17845">
        <v>40.689500000000002</v>
      </c>
      <c r="E17845">
        <v>-75.182100000000005</v>
      </c>
      <c r="F17845" t="s">
        <v>530</v>
      </c>
      <c r="G17845" t="s">
        <v>531</v>
      </c>
      <c r="H17845" t="s">
        <v>532</v>
      </c>
      <c r="I17845" t="s">
        <v>587</v>
      </c>
      <c r="K17845">
        <v>14212</v>
      </c>
      <c r="L17845">
        <v>1840000944</v>
      </c>
    </row>
    <row r="17846" spans="1:12" x14ac:dyDescent="0.45">
      <c r="A17846" t="str">
        <f t="shared" si="278"/>
        <v>Philomath, Oregon, United States</v>
      </c>
      <c r="B17846" t="s">
        <v>21661</v>
      </c>
      <c r="C17846" t="s">
        <v>21661</v>
      </c>
      <c r="D17846">
        <v>44.542200000000001</v>
      </c>
      <c r="E17846">
        <v>-123.3599</v>
      </c>
      <c r="F17846" t="s">
        <v>530</v>
      </c>
      <c r="G17846" t="s">
        <v>531</v>
      </c>
      <c r="H17846" t="s">
        <v>532</v>
      </c>
      <c r="I17846" t="s">
        <v>1426</v>
      </c>
      <c r="K17846">
        <v>5666</v>
      </c>
      <c r="L17846">
        <v>1840019998</v>
      </c>
    </row>
    <row r="17847" spans="1:12" x14ac:dyDescent="0.45">
      <c r="A17847" t="str">
        <f t="shared" si="278"/>
        <v>Phitsanulok, Phitsanulok, Thailand</v>
      </c>
      <c r="B17847" t="s">
        <v>3337</v>
      </c>
      <c r="C17847" t="s">
        <v>3337</v>
      </c>
      <c r="D17847">
        <v>16.815799999999999</v>
      </c>
      <c r="E17847">
        <v>100.2636</v>
      </c>
      <c r="F17847" t="s">
        <v>1864</v>
      </c>
      <c r="G17847" t="s">
        <v>1865</v>
      </c>
      <c r="H17847" t="s">
        <v>1866</v>
      </c>
      <c r="I17847" t="s">
        <v>3337</v>
      </c>
      <c r="J17847" t="s">
        <v>378</v>
      </c>
      <c r="K17847">
        <v>70871</v>
      </c>
      <c r="L17847">
        <v>1764140981</v>
      </c>
    </row>
    <row r="17848" spans="1:12" x14ac:dyDescent="0.45">
      <c r="A17848" t="str">
        <f t="shared" si="278"/>
        <v>Phnom Penh, Phnom Penh, Cambodia</v>
      </c>
      <c r="B17848" t="s">
        <v>21662</v>
      </c>
      <c r="C17848" t="s">
        <v>21662</v>
      </c>
      <c r="D17848">
        <v>11.569599999999999</v>
      </c>
      <c r="E17848">
        <v>104.92100000000001</v>
      </c>
      <c r="F17848" t="s">
        <v>3505</v>
      </c>
      <c r="G17848" t="s">
        <v>3506</v>
      </c>
      <c r="H17848" t="s">
        <v>3507</v>
      </c>
      <c r="I17848" t="s">
        <v>21662</v>
      </c>
      <c r="J17848" t="s">
        <v>606</v>
      </c>
      <c r="K17848">
        <v>2129371</v>
      </c>
      <c r="L17848">
        <v>1116260534</v>
      </c>
    </row>
    <row r="17849" spans="1:12" x14ac:dyDescent="0.45">
      <c r="A17849" t="str">
        <f t="shared" si="278"/>
        <v>Phoenix, Arizona, United States</v>
      </c>
      <c r="B17849" t="s">
        <v>21663</v>
      </c>
      <c r="C17849" t="s">
        <v>21663</v>
      </c>
      <c r="D17849">
        <v>33.572200000000002</v>
      </c>
      <c r="E17849">
        <v>-112.0891</v>
      </c>
      <c r="F17849" t="s">
        <v>530</v>
      </c>
      <c r="G17849" t="s">
        <v>531</v>
      </c>
      <c r="H17849" t="s">
        <v>532</v>
      </c>
      <c r="I17849" t="s">
        <v>2117</v>
      </c>
      <c r="J17849" t="s">
        <v>378</v>
      </c>
      <c r="K17849">
        <v>4219697</v>
      </c>
      <c r="L17849">
        <v>1840020568</v>
      </c>
    </row>
    <row r="17850" spans="1:12" x14ac:dyDescent="0.45">
      <c r="A17850" t="str">
        <f t="shared" si="278"/>
        <v>Phoenixville, Pennsylvania, United States</v>
      </c>
      <c r="B17850" t="s">
        <v>21664</v>
      </c>
      <c r="C17850" t="s">
        <v>21664</v>
      </c>
      <c r="D17850">
        <v>40.135800000000003</v>
      </c>
      <c r="E17850">
        <v>-75.520099999999999</v>
      </c>
      <c r="F17850" t="s">
        <v>530</v>
      </c>
      <c r="G17850" t="s">
        <v>531</v>
      </c>
      <c r="H17850" t="s">
        <v>532</v>
      </c>
      <c r="I17850" t="s">
        <v>620</v>
      </c>
      <c r="K17850">
        <v>16968</v>
      </c>
      <c r="L17850">
        <v>1840001433</v>
      </c>
    </row>
    <row r="17851" spans="1:12" x14ac:dyDescent="0.45">
      <c r="A17851" t="str">
        <f t="shared" si="278"/>
        <v>Phon, Khon Kaen, Thailand</v>
      </c>
      <c r="B17851" t="s">
        <v>21665</v>
      </c>
      <c r="C17851" t="s">
        <v>21665</v>
      </c>
      <c r="D17851">
        <v>15.816000000000001</v>
      </c>
      <c r="E17851">
        <v>102.5998</v>
      </c>
      <c r="F17851" t="s">
        <v>1864</v>
      </c>
      <c r="G17851" t="s">
        <v>1865</v>
      </c>
      <c r="H17851" t="s">
        <v>1866</v>
      </c>
      <c r="I17851" t="s">
        <v>3375</v>
      </c>
      <c r="J17851" t="s">
        <v>366</v>
      </c>
      <c r="K17851">
        <v>11593</v>
      </c>
      <c r="L17851">
        <v>1764718749</v>
      </c>
    </row>
    <row r="17852" spans="1:12" x14ac:dyDescent="0.45">
      <c r="A17852" t="str">
        <f t="shared" si="278"/>
        <v>Phôngsali, Phôngsali, Laos</v>
      </c>
      <c r="B17852" t="s">
        <v>21666</v>
      </c>
      <c r="C17852" t="s">
        <v>21667</v>
      </c>
      <c r="D17852">
        <v>21.683599999999998</v>
      </c>
      <c r="E17852">
        <v>102.1053</v>
      </c>
      <c r="F17852" t="s">
        <v>2087</v>
      </c>
      <c r="G17852" t="s">
        <v>2088</v>
      </c>
      <c r="H17852" t="s">
        <v>2089</v>
      </c>
      <c r="I17852" t="s">
        <v>21666</v>
      </c>
      <c r="J17852" t="s">
        <v>378</v>
      </c>
      <c r="K17852">
        <v>15083</v>
      </c>
      <c r="L17852">
        <v>1418524729</v>
      </c>
    </row>
    <row r="17853" spans="1:12" x14ac:dyDescent="0.45">
      <c r="A17853" t="str">
        <f t="shared" si="278"/>
        <v>Phôn-Hông, Viangchan, Laos</v>
      </c>
      <c r="B17853" t="s">
        <v>21668</v>
      </c>
      <c r="C17853" t="s">
        <v>21669</v>
      </c>
      <c r="D17853">
        <v>18.4953</v>
      </c>
      <c r="E17853">
        <v>102.4153</v>
      </c>
      <c r="F17853" t="s">
        <v>2087</v>
      </c>
      <c r="G17853" t="s">
        <v>2088</v>
      </c>
      <c r="H17853" t="s">
        <v>2089</v>
      </c>
      <c r="I17853" t="s">
        <v>21670</v>
      </c>
      <c r="J17853" t="s">
        <v>378</v>
      </c>
      <c r="L17853">
        <v>1418592644</v>
      </c>
    </row>
    <row r="17854" spans="1:12" x14ac:dyDescent="0.45">
      <c r="A17854" t="str">
        <f t="shared" si="278"/>
        <v>Phônsavan, Xiangkhouang, Laos</v>
      </c>
      <c r="B17854" t="s">
        <v>21671</v>
      </c>
      <c r="C17854" t="s">
        <v>21672</v>
      </c>
      <c r="D17854">
        <v>19.45</v>
      </c>
      <c r="E17854">
        <v>103.2</v>
      </c>
      <c r="F17854" t="s">
        <v>2087</v>
      </c>
      <c r="G17854" t="s">
        <v>2088</v>
      </c>
      <c r="H17854" t="s">
        <v>2089</v>
      </c>
      <c r="I17854" t="s">
        <v>21673</v>
      </c>
      <c r="J17854" t="s">
        <v>378</v>
      </c>
      <c r="L17854">
        <v>1418378289</v>
      </c>
    </row>
    <row r="17855" spans="1:12" x14ac:dyDescent="0.45">
      <c r="A17855" t="str">
        <f t="shared" si="278"/>
        <v>Photharam, Ratchaburi, Thailand</v>
      </c>
      <c r="B17855" t="s">
        <v>21674</v>
      </c>
      <c r="C17855" t="s">
        <v>21674</v>
      </c>
      <c r="D17855">
        <v>13.691800000000001</v>
      </c>
      <c r="E17855">
        <v>99.853099999999998</v>
      </c>
      <c r="F17855" t="s">
        <v>1864</v>
      </c>
      <c r="G17855" t="s">
        <v>1865</v>
      </c>
      <c r="H17855" t="s">
        <v>1866</v>
      </c>
      <c r="I17855" t="s">
        <v>3381</v>
      </c>
      <c r="J17855" t="s">
        <v>366</v>
      </c>
      <c r="K17855">
        <v>9575</v>
      </c>
      <c r="L17855">
        <v>1764429218</v>
      </c>
    </row>
    <row r="17856" spans="1:12" x14ac:dyDescent="0.45">
      <c r="A17856" t="str">
        <f t="shared" si="278"/>
        <v>Phra Nakhon Si Ayutthaya, Phra Nakhon Si Ayutthaya, Thailand</v>
      </c>
      <c r="B17856" t="s">
        <v>3355</v>
      </c>
      <c r="C17856" t="s">
        <v>3355</v>
      </c>
      <c r="D17856">
        <v>14.355</v>
      </c>
      <c r="E17856">
        <v>100.565</v>
      </c>
      <c r="F17856" t="s">
        <v>1864</v>
      </c>
      <c r="G17856" t="s">
        <v>1865</v>
      </c>
      <c r="H17856" t="s">
        <v>1866</v>
      </c>
      <c r="I17856" t="s">
        <v>3355</v>
      </c>
      <c r="J17856" t="s">
        <v>378</v>
      </c>
      <c r="K17856">
        <v>52952</v>
      </c>
      <c r="L17856">
        <v>1764002329</v>
      </c>
    </row>
    <row r="17857" spans="1:12" x14ac:dyDescent="0.45">
      <c r="A17857" t="str">
        <f t="shared" si="278"/>
        <v>Phra Phutthabat, Sara Buri, Thailand</v>
      </c>
      <c r="B17857" t="s">
        <v>21675</v>
      </c>
      <c r="C17857" t="s">
        <v>21675</v>
      </c>
      <c r="D17857">
        <v>14.7212</v>
      </c>
      <c r="E17857">
        <v>100.8047</v>
      </c>
      <c r="F17857" t="s">
        <v>1864</v>
      </c>
      <c r="G17857" t="s">
        <v>1865</v>
      </c>
      <c r="H17857" t="s">
        <v>1866</v>
      </c>
      <c r="I17857" t="s">
        <v>13854</v>
      </c>
      <c r="J17857" t="s">
        <v>366</v>
      </c>
      <c r="K17857">
        <v>34322</v>
      </c>
      <c r="L17857">
        <v>1764815202</v>
      </c>
    </row>
    <row r="17858" spans="1:12" x14ac:dyDescent="0.45">
      <c r="A17858" t="str">
        <f t="shared" si="278"/>
        <v>Phra Pradaeng, Samut Prakan, Thailand</v>
      </c>
      <c r="B17858" t="s">
        <v>21676</v>
      </c>
      <c r="C17858" t="s">
        <v>21676</v>
      </c>
      <c r="D17858">
        <v>13.659000000000001</v>
      </c>
      <c r="E17858">
        <v>100.5329</v>
      </c>
      <c r="F17858" t="s">
        <v>1864</v>
      </c>
      <c r="G17858" t="s">
        <v>1865</v>
      </c>
      <c r="H17858" t="s">
        <v>1866</v>
      </c>
      <c r="I17858" t="s">
        <v>3339</v>
      </c>
      <c r="J17858" t="s">
        <v>366</v>
      </c>
      <c r="K17858">
        <v>10190</v>
      </c>
      <c r="L17858">
        <v>1764849819</v>
      </c>
    </row>
    <row r="17859" spans="1:12" x14ac:dyDescent="0.45">
      <c r="A17859" t="str">
        <f t="shared" ref="A17859:A17922" si="279">CONCATENATE(B17859,", ",I17859,", ",F17859)</f>
        <v>Phrae, Phrae, Thailand</v>
      </c>
      <c r="B17859" t="s">
        <v>21677</v>
      </c>
      <c r="C17859" t="s">
        <v>21677</v>
      </c>
      <c r="D17859">
        <v>18.143599999999999</v>
      </c>
      <c r="E17859">
        <v>100.1417</v>
      </c>
      <c r="F17859" t="s">
        <v>1864</v>
      </c>
      <c r="G17859" t="s">
        <v>1865</v>
      </c>
      <c r="H17859" t="s">
        <v>1866</v>
      </c>
      <c r="I17859" t="s">
        <v>21677</v>
      </c>
      <c r="J17859" t="s">
        <v>378</v>
      </c>
      <c r="K17859">
        <v>16668</v>
      </c>
      <c r="L17859">
        <v>1764209592</v>
      </c>
    </row>
    <row r="17860" spans="1:12" x14ac:dyDescent="0.45">
      <c r="A17860" t="str">
        <f t="shared" si="279"/>
        <v>Phủ Lý, Hà Nam, Vietnam</v>
      </c>
      <c r="B17860" t="s">
        <v>21678</v>
      </c>
      <c r="C17860" t="s">
        <v>21679</v>
      </c>
      <c r="D17860">
        <v>20.545300000000001</v>
      </c>
      <c r="E17860">
        <v>105.9122</v>
      </c>
      <c r="F17860" t="s">
        <v>2163</v>
      </c>
      <c r="G17860" t="s">
        <v>2164</v>
      </c>
      <c r="H17860" t="s">
        <v>2165</v>
      </c>
      <c r="I17860" t="s">
        <v>21680</v>
      </c>
      <c r="J17860" t="s">
        <v>378</v>
      </c>
      <c r="L17860">
        <v>1704841896</v>
      </c>
    </row>
    <row r="17861" spans="1:12" x14ac:dyDescent="0.45">
      <c r="A17861" t="str">
        <f t="shared" si="279"/>
        <v>Phú Quốc, Kiến Giang, Vietnam</v>
      </c>
      <c r="B17861" t="s">
        <v>21681</v>
      </c>
      <c r="C17861" t="s">
        <v>21682</v>
      </c>
      <c r="D17861">
        <v>10.228899999999999</v>
      </c>
      <c r="E17861">
        <v>103.9572</v>
      </c>
      <c r="F17861" t="s">
        <v>2163</v>
      </c>
      <c r="G17861" t="s">
        <v>2164</v>
      </c>
      <c r="H17861" t="s">
        <v>2165</v>
      </c>
      <c r="I17861" t="s">
        <v>21683</v>
      </c>
      <c r="J17861" t="s">
        <v>366</v>
      </c>
      <c r="K17861">
        <v>70000</v>
      </c>
      <c r="L17861">
        <v>1704992616</v>
      </c>
    </row>
    <row r="17862" spans="1:12" x14ac:dyDescent="0.45">
      <c r="A17862" t="str">
        <f t="shared" si="279"/>
        <v>Phuket, Phuket, Thailand</v>
      </c>
      <c r="B17862" t="s">
        <v>3373</v>
      </c>
      <c r="C17862" t="s">
        <v>3373</v>
      </c>
      <c r="D17862">
        <v>7.8880999999999997</v>
      </c>
      <c r="E17862">
        <v>98.397499999999994</v>
      </c>
      <c r="F17862" t="s">
        <v>1864</v>
      </c>
      <c r="G17862" t="s">
        <v>1865</v>
      </c>
      <c r="H17862" t="s">
        <v>1866</v>
      </c>
      <c r="I17862" t="s">
        <v>3373</v>
      </c>
      <c r="J17862" t="s">
        <v>378</v>
      </c>
      <c r="K17862">
        <v>77610</v>
      </c>
      <c r="L17862">
        <v>1764327831</v>
      </c>
    </row>
    <row r="17863" spans="1:12" x14ac:dyDescent="0.45">
      <c r="A17863" t="str">
        <f t="shared" si="279"/>
        <v>Piacatu, São Paulo, Brazil</v>
      </c>
      <c r="B17863" t="s">
        <v>21684</v>
      </c>
      <c r="C17863" t="s">
        <v>21684</v>
      </c>
      <c r="D17863">
        <v>-21.592199999999998</v>
      </c>
      <c r="E17863">
        <v>-50.599200000000003</v>
      </c>
      <c r="F17863" t="s">
        <v>491</v>
      </c>
      <c r="G17863" t="s">
        <v>492</v>
      </c>
      <c r="H17863" t="s">
        <v>493</v>
      </c>
      <c r="I17863" t="s">
        <v>801</v>
      </c>
      <c r="K17863">
        <v>5739</v>
      </c>
      <c r="L17863">
        <v>1076475752</v>
      </c>
    </row>
    <row r="17864" spans="1:12" x14ac:dyDescent="0.45">
      <c r="A17864" t="str">
        <f t="shared" si="279"/>
        <v>Piacenza, Emilia-Romagna, Italy</v>
      </c>
      <c r="B17864" t="s">
        <v>21685</v>
      </c>
      <c r="C17864" t="s">
        <v>21685</v>
      </c>
      <c r="D17864">
        <v>45.05</v>
      </c>
      <c r="E17864">
        <v>9.6999999999999993</v>
      </c>
      <c r="F17864" t="s">
        <v>946</v>
      </c>
      <c r="G17864" t="s">
        <v>947</v>
      </c>
      <c r="H17864" t="s">
        <v>948</v>
      </c>
      <c r="I17864" t="s">
        <v>4884</v>
      </c>
      <c r="J17864" t="s">
        <v>366</v>
      </c>
      <c r="K17864">
        <v>103082</v>
      </c>
      <c r="L17864">
        <v>1380821832</v>
      </c>
    </row>
    <row r="17865" spans="1:12" x14ac:dyDescent="0.45">
      <c r="A17865" t="str">
        <f t="shared" si="279"/>
        <v>Piastów, Mazowieckie, Poland</v>
      </c>
      <c r="B17865" t="s">
        <v>21686</v>
      </c>
      <c r="C17865" t="s">
        <v>21687</v>
      </c>
      <c r="D17865">
        <v>52.183300000000003</v>
      </c>
      <c r="E17865">
        <v>20.85</v>
      </c>
      <c r="F17865" t="s">
        <v>3993</v>
      </c>
      <c r="G17865" t="s">
        <v>3994</v>
      </c>
      <c r="H17865" t="s">
        <v>3995</v>
      </c>
      <c r="I17865" t="s">
        <v>5414</v>
      </c>
      <c r="K17865">
        <v>23332</v>
      </c>
      <c r="L17865">
        <v>1616118197</v>
      </c>
    </row>
    <row r="17866" spans="1:12" x14ac:dyDescent="0.45">
      <c r="A17866" t="str">
        <f t="shared" si="279"/>
        <v>Piatra Neamţ, Neamţ, Romania</v>
      </c>
      <c r="B17866" t="s">
        <v>21688</v>
      </c>
      <c r="C17866" t="s">
        <v>21689</v>
      </c>
      <c r="D17866">
        <v>46.927500000000002</v>
      </c>
      <c r="E17866">
        <v>26.370799999999999</v>
      </c>
      <c r="F17866" t="s">
        <v>665</v>
      </c>
      <c r="G17866" t="s">
        <v>666</v>
      </c>
      <c r="H17866" t="s">
        <v>667</v>
      </c>
      <c r="I17866" t="s">
        <v>4399</v>
      </c>
      <c r="J17866" t="s">
        <v>378</v>
      </c>
      <c r="K17866">
        <v>85055</v>
      </c>
      <c r="L17866">
        <v>1642444635</v>
      </c>
    </row>
    <row r="17867" spans="1:12" x14ac:dyDescent="0.45">
      <c r="A17867" t="str">
        <f t="shared" si="279"/>
        <v>Piatra Olt, Olt, Romania</v>
      </c>
      <c r="B17867" t="s">
        <v>21690</v>
      </c>
      <c r="C17867" t="s">
        <v>21690</v>
      </c>
      <c r="D17867">
        <v>44.360300000000002</v>
      </c>
      <c r="E17867">
        <v>24.2942</v>
      </c>
      <c r="F17867" t="s">
        <v>665</v>
      </c>
      <c r="G17867" t="s">
        <v>666</v>
      </c>
      <c r="H17867" t="s">
        <v>667</v>
      </c>
      <c r="I17867" t="s">
        <v>3289</v>
      </c>
      <c r="K17867">
        <v>6299</v>
      </c>
      <c r="L17867">
        <v>1642105839</v>
      </c>
    </row>
    <row r="17868" spans="1:12" x14ac:dyDescent="0.45">
      <c r="A17868" t="str">
        <f t="shared" si="279"/>
        <v>Picayune, Mississippi, United States</v>
      </c>
      <c r="B17868" t="s">
        <v>21691</v>
      </c>
      <c r="C17868" t="s">
        <v>21691</v>
      </c>
      <c r="D17868">
        <v>30.5322</v>
      </c>
      <c r="E17868">
        <v>-89.672399999999996</v>
      </c>
      <c r="F17868" t="s">
        <v>530</v>
      </c>
      <c r="G17868" t="s">
        <v>531</v>
      </c>
      <c r="H17868" t="s">
        <v>532</v>
      </c>
      <c r="I17868" t="s">
        <v>1875</v>
      </c>
      <c r="K17868">
        <v>16832</v>
      </c>
      <c r="L17868">
        <v>1840015002</v>
      </c>
    </row>
    <row r="17869" spans="1:12" x14ac:dyDescent="0.45">
      <c r="A17869" t="str">
        <f t="shared" si="279"/>
        <v>Pichilemu, Libertador General Bernardo O’Higgins, Chile</v>
      </c>
      <c r="B17869" t="s">
        <v>21692</v>
      </c>
      <c r="C17869" t="s">
        <v>21692</v>
      </c>
      <c r="D17869">
        <v>-34.385100000000001</v>
      </c>
      <c r="E17869">
        <v>-72.004900000000006</v>
      </c>
      <c r="F17869" t="s">
        <v>1502</v>
      </c>
      <c r="G17869" t="s">
        <v>1503</v>
      </c>
      <c r="H17869" t="s">
        <v>1504</v>
      </c>
      <c r="I17869" t="s">
        <v>16557</v>
      </c>
      <c r="J17869" t="s">
        <v>366</v>
      </c>
      <c r="K17869">
        <v>12776</v>
      </c>
      <c r="L17869">
        <v>1152498637</v>
      </c>
    </row>
    <row r="17870" spans="1:12" x14ac:dyDescent="0.45">
      <c r="A17870" t="str">
        <f t="shared" si="279"/>
        <v>Pickering, Ontario, Canada</v>
      </c>
      <c r="B17870" t="s">
        <v>21693</v>
      </c>
      <c r="C17870" t="s">
        <v>21693</v>
      </c>
      <c r="D17870">
        <v>43.8354</v>
      </c>
      <c r="E17870">
        <v>-79.088999999999999</v>
      </c>
      <c r="F17870" t="s">
        <v>541</v>
      </c>
      <c r="G17870" t="s">
        <v>542</v>
      </c>
      <c r="H17870" t="s">
        <v>543</v>
      </c>
      <c r="I17870" t="s">
        <v>857</v>
      </c>
      <c r="K17870">
        <v>91771</v>
      </c>
      <c r="L17870">
        <v>1124781814</v>
      </c>
    </row>
    <row r="17871" spans="1:12" x14ac:dyDescent="0.45">
      <c r="A17871" t="str">
        <f t="shared" si="279"/>
        <v>Pickering, North Yorkshire, United Kingdom</v>
      </c>
      <c r="B17871" t="s">
        <v>21693</v>
      </c>
      <c r="C17871" t="s">
        <v>21693</v>
      </c>
      <c r="D17871">
        <v>54.243899999999996</v>
      </c>
      <c r="E17871">
        <v>-0.77600000000000002</v>
      </c>
      <c r="F17871" t="s">
        <v>536</v>
      </c>
      <c r="G17871" t="s">
        <v>537</v>
      </c>
      <c r="H17871" t="s">
        <v>538</v>
      </c>
      <c r="I17871" t="s">
        <v>4509</v>
      </c>
      <c r="K17871">
        <v>6830</v>
      </c>
      <c r="L17871">
        <v>1826894099</v>
      </c>
    </row>
    <row r="17872" spans="1:12" x14ac:dyDescent="0.45">
      <c r="A17872" t="str">
        <f t="shared" si="279"/>
        <v>Pickerington, Ohio, United States</v>
      </c>
      <c r="B17872" t="s">
        <v>21694</v>
      </c>
      <c r="C17872" t="s">
        <v>21694</v>
      </c>
      <c r="D17872">
        <v>39.889000000000003</v>
      </c>
      <c r="E17872">
        <v>-82.767799999999994</v>
      </c>
      <c r="F17872" t="s">
        <v>530</v>
      </c>
      <c r="G17872" t="s">
        <v>531</v>
      </c>
      <c r="H17872" t="s">
        <v>532</v>
      </c>
      <c r="I17872" t="s">
        <v>799</v>
      </c>
      <c r="K17872">
        <v>22158</v>
      </c>
      <c r="L17872">
        <v>1840009528</v>
      </c>
    </row>
    <row r="17873" spans="1:12" x14ac:dyDescent="0.45">
      <c r="A17873" t="str">
        <f t="shared" si="279"/>
        <v>Picnic Point, Washington, United States</v>
      </c>
      <c r="B17873" t="s">
        <v>21695</v>
      </c>
      <c r="C17873" t="s">
        <v>21695</v>
      </c>
      <c r="D17873">
        <v>47.874400000000001</v>
      </c>
      <c r="E17873">
        <v>-122.3078</v>
      </c>
      <c r="F17873" t="s">
        <v>530</v>
      </c>
      <c r="G17873" t="s">
        <v>531</v>
      </c>
      <c r="H17873" t="s">
        <v>532</v>
      </c>
      <c r="I17873" t="s">
        <v>585</v>
      </c>
      <c r="K17873">
        <v>8976</v>
      </c>
      <c r="L17873">
        <v>1840037897</v>
      </c>
    </row>
    <row r="17874" spans="1:12" x14ac:dyDescent="0.45">
      <c r="A17874" t="str">
        <f t="shared" si="279"/>
        <v>Pico Rivera, California, United States</v>
      </c>
      <c r="B17874" t="s">
        <v>21696</v>
      </c>
      <c r="C17874" t="s">
        <v>21696</v>
      </c>
      <c r="D17874">
        <v>33.990200000000002</v>
      </c>
      <c r="E17874">
        <v>-118.08880000000001</v>
      </c>
      <c r="F17874" t="s">
        <v>530</v>
      </c>
      <c r="G17874" t="s">
        <v>531</v>
      </c>
      <c r="H17874" t="s">
        <v>532</v>
      </c>
      <c r="I17874" t="s">
        <v>754</v>
      </c>
      <c r="K17874">
        <v>62027</v>
      </c>
      <c r="L17874">
        <v>1840020506</v>
      </c>
    </row>
    <row r="17875" spans="1:12" x14ac:dyDescent="0.45">
      <c r="A17875" t="str">
        <f t="shared" si="279"/>
        <v>Pico Truncado, Santa Cruz, Argentina</v>
      </c>
      <c r="B17875" t="s">
        <v>21697</v>
      </c>
      <c r="C17875" t="s">
        <v>21697</v>
      </c>
      <c r="D17875">
        <v>-46.8</v>
      </c>
      <c r="E17875">
        <v>-67.966700000000003</v>
      </c>
      <c r="F17875" t="s">
        <v>651</v>
      </c>
      <c r="G17875" t="s">
        <v>652</v>
      </c>
      <c r="H17875" t="s">
        <v>653</v>
      </c>
      <c r="I17875" t="s">
        <v>2535</v>
      </c>
      <c r="K17875">
        <v>20889</v>
      </c>
      <c r="L17875">
        <v>1032509324</v>
      </c>
    </row>
    <row r="17876" spans="1:12" x14ac:dyDescent="0.45">
      <c r="A17876" t="str">
        <f t="shared" si="279"/>
        <v>Picos, Piauí, Brazil</v>
      </c>
      <c r="B17876" t="s">
        <v>21698</v>
      </c>
      <c r="C17876" t="s">
        <v>21698</v>
      </c>
      <c r="D17876">
        <v>-7.0769000000000002</v>
      </c>
      <c r="E17876">
        <v>-41.466900000000003</v>
      </c>
      <c r="F17876" t="s">
        <v>491</v>
      </c>
      <c r="G17876" t="s">
        <v>492</v>
      </c>
      <c r="H17876" t="s">
        <v>493</v>
      </c>
      <c r="I17876" t="s">
        <v>3651</v>
      </c>
      <c r="K17876">
        <v>57495</v>
      </c>
      <c r="L17876">
        <v>1076752928</v>
      </c>
    </row>
    <row r="17877" spans="1:12" x14ac:dyDescent="0.45">
      <c r="A17877" t="str">
        <f t="shared" si="279"/>
        <v>Picos, São Salvador do Mundo, Cabo Verde</v>
      </c>
      <c r="B17877" t="s">
        <v>21698</v>
      </c>
      <c r="C17877" t="s">
        <v>21698</v>
      </c>
      <c r="D17877">
        <v>15.083299999999999</v>
      </c>
      <c r="E17877">
        <v>-23.65</v>
      </c>
      <c r="F17877" t="s">
        <v>2610</v>
      </c>
      <c r="G17877" t="s">
        <v>2611</v>
      </c>
      <c r="H17877" t="s">
        <v>2612</v>
      </c>
      <c r="I17877" t="s">
        <v>21699</v>
      </c>
      <c r="J17877" t="s">
        <v>378</v>
      </c>
      <c r="L17877">
        <v>1132670996</v>
      </c>
    </row>
    <row r="17878" spans="1:12" x14ac:dyDescent="0.45">
      <c r="A17878" t="str">
        <f t="shared" si="279"/>
        <v>Picture Rocks, Arizona, United States</v>
      </c>
      <c r="B17878" t="s">
        <v>21700</v>
      </c>
      <c r="C17878" t="s">
        <v>21700</v>
      </c>
      <c r="D17878">
        <v>32.327399999999997</v>
      </c>
      <c r="E17878">
        <v>-111.2557</v>
      </c>
      <c r="F17878" t="s">
        <v>530</v>
      </c>
      <c r="G17878" t="s">
        <v>531</v>
      </c>
      <c r="H17878" t="s">
        <v>532</v>
      </c>
      <c r="I17878" t="s">
        <v>2117</v>
      </c>
      <c r="K17878">
        <v>9452</v>
      </c>
      <c r="L17878">
        <v>1840019482</v>
      </c>
    </row>
    <row r="17879" spans="1:12" x14ac:dyDescent="0.45">
      <c r="A17879" t="str">
        <f t="shared" si="279"/>
        <v>Pidhorodne, Dnipropetrovs’ka Oblast’, Ukraine</v>
      </c>
      <c r="B17879" t="s">
        <v>21701</v>
      </c>
      <c r="C17879" t="s">
        <v>21701</v>
      </c>
      <c r="D17879">
        <v>48.573700000000002</v>
      </c>
      <c r="E17879">
        <v>35.096600000000002</v>
      </c>
      <c r="F17879" t="s">
        <v>1461</v>
      </c>
      <c r="G17879" t="s">
        <v>1462</v>
      </c>
      <c r="H17879" t="s">
        <v>1463</v>
      </c>
      <c r="I17879" t="s">
        <v>2195</v>
      </c>
      <c r="K17879">
        <v>19524</v>
      </c>
      <c r="L17879">
        <v>1804891177</v>
      </c>
    </row>
    <row r="17880" spans="1:12" x14ac:dyDescent="0.45">
      <c r="A17880" t="str">
        <f t="shared" si="279"/>
        <v>Piedmont, California, United States</v>
      </c>
      <c r="B17880" t="s">
        <v>2615</v>
      </c>
      <c r="C17880" t="s">
        <v>2615</v>
      </c>
      <c r="D17880">
        <v>37.822600000000001</v>
      </c>
      <c r="E17880">
        <v>-122.23</v>
      </c>
      <c r="F17880" t="s">
        <v>530</v>
      </c>
      <c r="G17880" t="s">
        <v>531</v>
      </c>
      <c r="H17880" t="s">
        <v>532</v>
      </c>
      <c r="I17880" t="s">
        <v>754</v>
      </c>
      <c r="K17880">
        <v>11135</v>
      </c>
      <c r="L17880">
        <v>1840020297</v>
      </c>
    </row>
    <row r="17881" spans="1:12" x14ac:dyDescent="0.45">
      <c r="A17881" t="str">
        <f t="shared" si="279"/>
        <v>Piedmont, Oklahoma, United States</v>
      </c>
      <c r="B17881" t="s">
        <v>2615</v>
      </c>
      <c r="C17881" t="s">
        <v>2615</v>
      </c>
      <c r="D17881">
        <v>35.678400000000003</v>
      </c>
      <c r="E17881">
        <v>-97.752799999999993</v>
      </c>
      <c r="F17881" t="s">
        <v>530</v>
      </c>
      <c r="G17881" t="s">
        <v>531</v>
      </c>
      <c r="H17881" t="s">
        <v>532</v>
      </c>
      <c r="I17881" t="s">
        <v>798</v>
      </c>
      <c r="K17881">
        <v>8551</v>
      </c>
      <c r="L17881">
        <v>1840020422</v>
      </c>
    </row>
    <row r="17882" spans="1:12" x14ac:dyDescent="0.45">
      <c r="A17882" t="str">
        <f t="shared" si="279"/>
        <v>Piedmont, South Carolina, United States</v>
      </c>
      <c r="B17882" t="s">
        <v>2615</v>
      </c>
      <c r="C17882" t="s">
        <v>2615</v>
      </c>
      <c r="D17882">
        <v>34.7074</v>
      </c>
      <c r="E17882">
        <v>-82.465100000000007</v>
      </c>
      <c r="F17882" t="s">
        <v>530</v>
      </c>
      <c r="G17882" t="s">
        <v>531</v>
      </c>
      <c r="H17882" t="s">
        <v>532</v>
      </c>
      <c r="I17882" t="s">
        <v>534</v>
      </c>
      <c r="K17882">
        <v>6401</v>
      </c>
      <c r="L17882">
        <v>1840013580</v>
      </c>
    </row>
    <row r="17883" spans="1:12" x14ac:dyDescent="0.45">
      <c r="A17883" t="str">
        <f t="shared" si="279"/>
        <v>Piedras Blancas, Asturias, Spain</v>
      </c>
      <c r="B17883" t="s">
        <v>21702</v>
      </c>
      <c r="C17883" t="s">
        <v>21702</v>
      </c>
      <c r="D17883">
        <v>43.56</v>
      </c>
      <c r="E17883">
        <v>-5.976</v>
      </c>
      <c r="F17883" t="s">
        <v>436</v>
      </c>
      <c r="G17883" t="s">
        <v>437</v>
      </c>
      <c r="H17883" t="s">
        <v>438</v>
      </c>
      <c r="I17883" t="s">
        <v>2784</v>
      </c>
      <c r="K17883">
        <v>9533</v>
      </c>
      <c r="L17883">
        <v>1724519867</v>
      </c>
    </row>
    <row r="17884" spans="1:12" x14ac:dyDescent="0.45">
      <c r="A17884" t="str">
        <f t="shared" si="279"/>
        <v>Piedras Negras, Coahuila de Zaragoza, Mexico</v>
      </c>
      <c r="B17884" t="s">
        <v>21703</v>
      </c>
      <c r="C17884" t="s">
        <v>21703</v>
      </c>
      <c r="D17884">
        <v>28.7</v>
      </c>
      <c r="E17884">
        <v>-100.5231</v>
      </c>
      <c r="F17884" t="s">
        <v>519</v>
      </c>
      <c r="G17884" t="s">
        <v>520</v>
      </c>
      <c r="H17884" t="s">
        <v>521</v>
      </c>
      <c r="I17884" t="s">
        <v>1597</v>
      </c>
      <c r="J17884" t="s">
        <v>366</v>
      </c>
      <c r="K17884">
        <v>163595</v>
      </c>
      <c r="L17884">
        <v>1484000400</v>
      </c>
    </row>
    <row r="17885" spans="1:12" x14ac:dyDescent="0.45">
      <c r="A17885" t="str">
        <f t="shared" si="279"/>
        <v>Pieksämäki, Etelä-Savo, Finland</v>
      </c>
      <c r="B17885" t="s">
        <v>21704</v>
      </c>
      <c r="C17885" t="s">
        <v>21705</v>
      </c>
      <c r="D17885">
        <v>62.3</v>
      </c>
      <c r="E17885">
        <v>27.158300000000001</v>
      </c>
      <c r="F17885" t="s">
        <v>459</v>
      </c>
      <c r="G17885" t="s">
        <v>460</v>
      </c>
      <c r="H17885" t="s">
        <v>461</v>
      </c>
      <c r="I17885" t="s">
        <v>18172</v>
      </c>
      <c r="J17885" t="s">
        <v>366</v>
      </c>
      <c r="K17885">
        <v>18220</v>
      </c>
      <c r="L17885">
        <v>1246171745</v>
      </c>
    </row>
    <row r="17886" spans="1:12" x14ac:dyDescent="0.45">
      <c r="A17886" t="str">
        <f t="shared" si="279"/>
        <v>Pierre, South Dakota, United States</v>
      </c>
      <c r="B17886" t="s">
        <v>21706</v>
      </c>
      <c r="C17886" t="s">
        <v>21706</v>
      </c>
      <c r="D17886">
        <v>44.3748</v>
      </c>
      <c r="E17886">
        <v>-100.3205</v>
      </c>
      <c r="F17886" t="s">
        <v>530</v>
      </c>
      <c r="G17886" t="s">
        <v>531</v>
      </c>
      <c r="H17886" t="s">
        <v>532</v>
      </c>
      <c r="I17886" t="s">
        <v>586</v>
      </c>
      <c r="J17886" t="s">
        <v>378</v>
      </c>
      <c r="K17886">
        <v>14659</v>
      </c>
      <c r="L17886">
        <v>1840000313</v>
      </c>
    </row>
    <row r="17887" spans="1:12" x14ac:dyDescent="0.45">
      <c r="A17887" t="str">
        <f t="shared" si="279"/>
        <v>Pierrefitte-sur-Seine, Île-de-France, France</v>
      </c>
      <c r="B17887" t="s">
        <v>21707</v>
      </c>
      <c r="C17887" t="s">
        <v>21707</v>
      </c>
      <c r="D17887">
        <v>48.965600000000002</v>
      </c>
      <c r="E17887">
        <v>2.3614000000000002</v>
      </c>
      <c r="F17887" t="s">
        <v>526</v>
      </c>
      <c r="G17887" t="s">
        <v>527</v>
      </c>
      <c r="H17887" t="s">
        <v>528</v>
      </c>
      <c r="I17887" t="s">
        <v>732</v>
      </c>
      <c r="K17887">
        <v>30306</v>
      </c>
      <c r="L17887">
        <v>1250320498</v>
      </c>
    </row>
    <row r="17888" spans="1:12" x14ac:dyDescent="0.45">
      <c r="A17888" t="str">
        <f t="shared" si="279"/>
        <v>Piešťany, Trnavský, Slovakia</v>
      </c>
      <c r="B17888" t="s">
        <v>21708</v>
      </c>
      <c r="C17888" t="s">
        <v>21709</v>
      </c>
      <c r="D17888">
        <v>48.583300000000001</v>
      </c>
      <c r="E17888">
        <v>17.833300000000001</v>
      </c>
      <c r="F17888" t="s">
        <v>3518</v>
      </c>
      <c r="G17888" t="s">
        <v>3519</v>
      </c>
      <c r="H17888" t="s">
        <v>3520</v>
      </c>
      <c r="I17888" t="s">
        <v>8814</v>
      </c>
      <c r="J17888" t="s">
        <v>366</v>
      </c>
      <c r="K17888">
        <v>29957</v>
      </c>
      <c r="L17888">
        <v>1703636029</v>
      </c>
    </row>
    <row r="17889" spans="1:12" x14ac:dyDescent="0.45">
      <c r="A17889" t="str">
        <f t="shared" si="279"/>
        <v>Pietà, Pietà, Malta</v>
      </c>
      <c r="B17889" t="s">
        <v>21710</v>
      </c>
      <c r="C17889" t="s">
        <v>21711</v>
      </c>
      <c r="D17889">
        <v>35.8947</v>
      </c>
      <c r="E17889">
        <v>14.494999999999999</v>
      </c>
      <c r="F17889" t="s">
        <v>2704</v>
      </c>
      <c r="G17889" t="s">
        <v>2705</v>
      </c>
      <c r="H17889" t="s">
        <v>2706</v>
      </c>
      <c r="I17889" t="s">
        <v>21710</v>
      </c>
      <c r="J17889" t="s">
        <v>378</v>
      </c>
      <c r="L17889">
        <v>1470444069</v>
      </c>
    </row>
    <row r="17890" spans="1:12" x14ac:dyDescent="0.45">
      <c r="A17890" t="str">
        <f t="shared" si="279"/>
        <v>Pietermaritzburg, KwaZulu-Natal, South Africa</v>
      </c>
      <c r="B17890" t="s">
        <v>21712</v>
      </c>
      <c r="C17890" t="s">
        <v>21712</v>
      </c>
      <c r="D17890">
        <v>-29.583300000000001</v>
      </c>
      <c r="E17890">
        <v>30.416699999999999</v>
      </c>
      <c r="F17890" t="s">
        <v>1436</v>
      </c>
      <c r="G17890" t="s">
        <v>1437</v>
      </c>
      <c r="H17890" t="s">
        <v>1438</v>
      </c>
      <c r="I17890" t="s">
        <v>8857</v>
      </c>
      <c r="J17890" t="s">
        <v>378</v>
      </c>
      <c r="K17890">
        <v>750845</v>
      </c>
      <c r="L17890">
        <v>1710690280</v>
      </c>
    </row>
    <row r="17891" spans="1:12" x14ac:dyDescent="0.45">
      <c r="A17891" t="str">
        <f t="shared" si="279"/>
        <v>Pigeon Forge, Tennessee, United States</v>
      </c>
      <c r="B17891" t="s">
        <v>21713</v>
      </c>
      <c r="C17891" t="s">
        <v>21713</v>
      </c>
      <c r="D17891">
        <v>35.797699999999999</v>
      </c>
      <c r="E17891">
        <v>-83.562299999999993</v>
      </c>
      <c r="F17891" t="s">
        <v>530</v>
      </c>
      <c r="G17891" t="s">
        <v>531</v>
      </c>
      <c r="H17891" t="s">
        <v>532</v>
      </c>
      <c r="I17891" t="s">
        <v>1466</v>
      </c>
      <c r="K17891">
        <v>6266</v>
      </c>
      <c r="L17891">
        <v>1840014500</v>
      </c>
    </row>
    <row r="17892" spans="1:12" x14ac:dyDescent="0.45">
      <c r="A17892" t="str">
        <f t="shared" si="279"/>
        <v>Piggs Peak, Hhohho, Swaziland</v>
      </c>
      <c r="B17892" t="s">
        <v>21714</v>
      </c>
      <c r="C17892" t="s">
        <v>21714</v>
      </c>
      <c r="D17892">
        <v>-25.960999999999999</v>
      </c>
      <c r="E17892">
        <v>31.247</v>
      </c>
      <c r="F17892" t="s">
        <v>12292</v>
      </c>
      <c r="G17892" t="s">
        <v>12293</v>
      </c>
      <c r="H17892" t="s">
        <v>12294</v>
      </c>
      <c r="I17892" t="s">
        <v>16561</v>
      </c>
      <c r="K17892">
        <v>5750</v>
      </c>
      <c r="L17892">
        <v>1748284923</v>
      </c>
    </row>
    <row r="17893" spans="1:12" x14ac:dyDescent="0.45">
      <c r="A17893" t="str">
        <f t="shared" si="279"/>
        <v>Pijijiapan, Chiapas, Mexico</v>
      </c>
      <c r="B17893" t="s">
        <v>21715</v>
      </c>
      <c r="C17893" t="s">
        <v>21715</v>
      </c>
      <c r="D17893">
        <v>15.6867</v>
      </c>
      <c r="E17893">
        <v>-93.209199999999996</v>
      </c>
      <c r="F17893" t="s">
        <v>519</v>
      </c>
      <c r="G17893" t="s">
        <v>520</v>
      </c>
      <c r="H17893" t="s">
        <v>521</v>
      </c>
      <c r="I17893" t="s">
        <v>688</v>
      </c>
      <c r="J17893" t="s">
        <v>366</v>
      </c>
      <c r="K17893">
        <v>53525</v>
      </c>
      <c r="L17893">
        <v>1484994799</v>
      </c>
    </row>
    <row r="17894" spans="1:12" x14ac:dyDescent="0.45">
      <c r="A17894" t="str">
        <f t="shared" si="279"/>
        <v>Pikalëvo, Leningradskaya Oblast’, Russia</v>
      </c>
      <c r="B17894" t="s">
        <v>21716</v>
      </c>
      <c r="C17894" t="s">
        <v>21717</v>
      </c>
      <c r="D17894">
        <v>59.520800000000001</v>
      </c>
      <c r="E17894">
        <v>34.151400000000002</v>
      </c>
      <c r="F17894" t="s">
        <v>504</v>
      </c>
      <c r="G17894" t="s">
        <v>505</v>
      </c>
      <c r="H17894" t="s">
        <v>506</v>
      </c>
      <c r="I17894" t="s">
        <v>4844</v>
      </c>
      <c r="K17894">
        <v>20183</v>
      </c>
      <c r="L17894">
        <v>1643572951</v>
      </c>
    </row>
    <row r="17895" spans="1:12" x14ac:dyDescent="0.45">
      <c r="A17895" t="str">
        <f t="shared" si="279"/>
        <v>Pike Creek, Delaware, United States</v>
      </c>
      <c r="B17895" t="s">
        <v>21718</v>
      </c>
      <c r="C17895" t="s">
        <v>21718</v>
      </c>
      <c r="D17895">
        <v>39.7485</v>
      </c>
      <c r="E17895">
        <v>-75.695300000000003</v>
      </c>
      <c r="F17895" t="s">
        <v>530</v>
      </c>
      <c r="G17895" t="s">
        <v>531</v>
      </c>
      <c r="H17895" t="s">
        <v>532</v>
      </c>
      <c r="I17895" t="s">
        <v>3873</v>
      </c>
      <c r="K17895">
        <v>8312</v>
      </c>
      <c r="L17895">
        <v>1840028618</v>
      </c>
    </row>
    <row r="17896" spans="1:12" x14ac:dyDescent="0.45">
      <c r="A17896" t="str">
        <f t="shared" si="279"/>
        <v>Pike Creek Valley, Delaware, United States</v>
      </c>
      <c r="B17896" t="s">
        <v>21719</v>
      </c>
      <c r="C17896" t="s">
        <v>21719</v>
      </c>
      <c r="D17896">
        <v>39.729599999999998</v>
      </c>
      <c r="E17896">
        <v>-75.699299999999994</v>
      </c>
      <c r="F17896" t="s">
        <v>530</v>
      </c>
      <c r="G17896" t="s">
        <v>531</v>
      </c>
      <c r="H17896" t="s">
        <v>532</v>
      </c>
      <c r="I17896" t="s">
        <v>3873</v>
      </c>
      <c r="K17896">
        <v>10664</v>
      </c>
      <c r="L17896">
        <v>1840028614</v>
      </c>
    </row>
    <row r="17897" spans="1:12" x14ac:dyDescent="0.45">
      <c r="A17897" t="str">
        <f t="shared" si="279"/>
        <v>Pike Road, Alabama, United States</v>
      </c>
      <c r="B17897" t="s">
        <v>21720</v>
      </c>
      <c r="C17897" t="s">
        <v>21720</v>
      </c>
      <c r="D17897">
        <v>32.293399999999998</v>
      </c>
      <c r="E17897">
        <v>-86.090199999999996</v>
      </c>
      <c r="F17897" t="s">
        <v>530</v>
      </c>
      <c r="G17897" t="s">
        <v>531</v>
      </c>
      <c r="H17897" t="s">
        <v>532</v>
      </c>
      <c r="I17897" t="s">
        <v>1371</v>
      </c>
      <c r="K17897">
        <v>10159</v>
      </c>
      <c r="L17897">
        <v>1840017000</v>
      </c>
    </row>
    <row r="17898" spans="1:12" x14ac:dyDescent="0.45">
      <c r="A17898" t="str">
        <f t="shared" si="279"/>
        <v>Pikesville, Maryland, United States</v>
      </c>
      <c r="B17898" t="s">
        <v>21721</v>
      </c>
      <c r="C17898" t="s">
        <v>21721</v>
      </c>
      <c r="D17898">
        <v>39.389299999999999</v>
      </c>
      <c r="E17898">
        <v>-76.701999999999998</v>
      </c>
      <c r="F17898" t="s">
        <v>530</v>
      </c>
      <c r="G17898" t="s">
        <v>531</v>
      </c>
      <c r="H17898" t="s">
        <v>532</v>
      </c>
      <c r="I17898" t="s">
        <v>588</v>
      </c>
      <c r="K17898">
        <v>33387</v>
      </c>
      <c r="L17898">
        <v>1840005687</v>
      </c>
    </row>
    <row r="17899" spans="1:12" x14ac:dyDescent="0.45">
      <c r="A17899" t="str">
        <f t="shared" si="279"/>
        <v>Piketberg, Western Cape, South Africa</v>
      </c>
      <c r="B17899" t="s">
        <v>21722</v>
      </c>
      <c r="C17899" t="s">
        <v>21722</v>
      </c>
      <c r="D17899">
        <v>-32.9</v>
      </c>
      <c r="E17899">
        <v>18.7667</v>
      </c>
      <c r="F17899" t="s">
        <v>1436</v>
      </c>
      <c r="G17899" t="s">
        <v>1437</v>
      </c>
      <c r="H17899" t="s">
        <v>1438</v>
      </c>
      <c r="I17899" t="s">
        <v>3883</v>
      </c>
      <c r="K17899">
        <v>12075</v>
      </c>
      <c r="L17899">
        <v>1710229097</v>
      </c>
    </row>
    <row r="17900" spans="1:12" x14ac:dyDescent="0.45">
      <c r="A17900" t="str">
        <f t="shared" si="279"/>
        <v>Pikeville, Kentucky, United States</v>
      </c>
      <c r="B17900" t="s">
        <v>21723</v>
      </c>
      <c r="C17900" t="s">
        <v>21723</v>
      </c>
      <c r="D17900">
        <v>37.480699999999999</v>
      </c>
      <c r="E17900">
        <v>-82.526200000000003</v>
      </c>
      <c r="F17900" t="s">
        <v>530</v>
      </c>
      <c r="G17900" t="s">
        <v>531</v>
      </c>
      <c r="H17900" t="s">
        <v>532</v>
      </c>
      <c r="I17900" t="s">
        <v>1528</v>
      </c>
      <c r="K17900">
        <v>7531</v>
      </c>
      <c r="L17900">
        <v>1840014348</v>
      </c>
    </row>
    <row r="17901" spans="1:12" x14ac:dyDescent="0.45">
      <c r="A17901" t="str">
        <f t="shared" si="279"/>
        <v>Pilar, Ñeembucú, Paraguay</v>
      </c>
      <c r="B17901" t="s">
        <v>21724</v>
      </c>
      <c r="C17901" t="s">
        <v>21724</v>
      </c>
      <c r="D17901">
        <v>-26.8569</v>
      </c>
      <c r="E17901">
        <v>-58.303899999999999</v>
      </c>
      <c r="F17901" t="s">
        <v>497</v>
      </c>
      <c r="G17901" t="s">
        <v>498</v>
      </c>
      <c r="H17901" t="s">
        <v>499</v>
      </c>
      <c r="I17901" t="s">
        <v>21725</v>
      </c>
      <c r="J17901" t="s">
        <v>378</v>
      </c>
      <c r="K17901">
        <v>32810</v>
      </c>
      <c r="L17901">
        <v>1600377954</v>
      </c>
    </row>
    <row r="17902" spans="1:12" x14ac:dyDescent="0.45">
      <c r="A17902" t="str">
        <f t="shared" si="279"/>
        <v>Pilar, Buenos Aires, Argentina</v>
      </c>
      <c r="B17902" t="s">
        <v>21724</v>
      </c>
      <c r="C17902" t="s">
        <v>21724</v>
      </c>
      <c r="D17902">
        <v>-34.458799999999997</v>
      </c>
      <c r="E17902">
        <v>-58.914200000000001</v>
      </c>
      <c r="F17902" t="s">
        <v>651</v>
      </c>
      <c r="G17902" t="s">
        <v>652</v>
      </c>
      <c r="H17902" t="s">
        <v>653</v>
      </c>
      <c r="I17902" t="s">
        <v>870</v>
      </c>
      <c r="J17902" t="s">
        <v>366</v>
      </c>
      <c r="K17902">
        <v>81120</v>
      </c>
      <c r="L17902">
        <v>1032712196</v>
      </c>
    </row>
    <row r="17903" spans="1:12" x14ac:dyDescent="0.45">
      <c r="A17903" t="str">
        <f t="shared" si="279"/>
        <v>Pilar do Sul, São Paulo, Brazil</v>
      </c>
      <c r="B17903" t="s">
        <v>21726</v>
      </c>
      <c r="C17903" t="s">
        <v>21726</v>
      </c>
      <c r="D17903">
        <v>-23.812799999999999</v>
      </c>
      <c r="E17903">
        <v>-47.715800000000002</v>
      </c>
      <c r="F17903" t="s">
        <v>491</v>
      </c>
      <c r="G17903" t="s">
        <v>492</v>
      </c>
      <c r="H17903" t="s">
        <v>493</v>
      </c>
      <c r="I17903" t="s">
        <v>801</v>
      </c>
      <c r="K17903">
        <v>28309</v>
      </c>
      <c r="L17903">
        <v>1076254637</v>
      </c>
    </row>
    <row r="17904" spans="1:12" x14ac:dyDescent="0.45">
      <c r="A17904" t="str">
        <f t="shared" si="279"/>
        <v>Piława Górna, Dolnośląskie, Poland</v>
      </c>
      <c r="B17904" t="s">
        <v>21727</v>
      </c>
      <c r="C17904" t="s">
        <v>21728</v>
      </c>
      <c r="D17904">
        <v>50.683300000000003</v>
      </c>
      <c r="E17904">
        <v>16.75</v>
      </c>
      <c r="F17904" t="s">
        <v>3993</v>
      </c>
      <c r="G17904" t="s">
        <v>3994</v>
      </c>
      <c r="H17904" t="s">
        <v>3995</v>
      </c>
      <c r="I17904" t="s">
        <v>4423</v>
      </c>
      <c r="K17904">
        <v>6673</v>
      </c>
      <c r="L17904">
        <v>1616426625</v>
      </c>
    </row>
    <row r="17905" spans="1:12" x14ac:dyDescent="0.45">
      <c r="A17905" t="str">
        <f t="shared" si="279"/>
        <v>Pili, Camarines Sur, Philippines</v>
      </c>
      <c r="B17905" t="s">
        <v>21729</v>
      </c>
      <c r="C17905" t="s">
        <v>21729</v>
      </c>
      <c r="D17905">
        <v>13.717700000000001</v>
      </c>
      <c r="E17905">
        <v>123.7448</v>
      </c>
      <c r="F17905" t="s">
        <v>1373</v>
      </c>
      <c r="G17905" t="s">
        <v>1374</v>
      </c>
      <c r="H17905" t="s">
        <v>1375</v>
      </c>
      <c r="I17905" t="s">
        <v>13120</v>
      </c>
      <c r="J17905" t="s">
        <v>378</v>
      </c>
      <c r="L17905">
        <v>1608825988</v>
      </c>
    </row>
    <row r="17906" spans="1:12" x14ac:dyDescent="0.45">
      <c r="A17906" t="str">
        <f t="shared" si="279"/>
        <v>Pīlibhīt, Uttar Pradesh, India</v>
      </c>
      <c r="B17906" t="s">
        <v>21730</v>
      </c>
      <c r="C17906" t="s">
        <v>21731</v>
      </c>
      <c r="D17906">
        <v>28.64</v>
      </c>
      <c r="E17906">
        <v>79.81</v>
      </c>
      <c r="F17906" t="s">
        <v>626</v>
      </c>
      <c r="G17906" t="s">
        <v>627</v>
      </c>
      <c r="H17906" t="s">
        <v>628</v>
      </c>
      <c r="I17906" t="s">
        <v>939</v>
      </c>
      <c r="K17906">
        <v>131008</v>
      </c>
      <c r="L17906">
        <v>1356147005</v>
      </c>
    </row>
    <row r="17907" spans="1:12" x14ac:dyDescent="0.45">
      <c r="A17907" t="str">
        <f t="shared" si="279"/>
        <v>Pilis, Pest, Hungary</v>
      </c>
      <c r="B17907" t="s">
        <v>21732</v>
      </c>
      <c r="C17907" t="s">
        <v>21732</v>
      </c>
      <c r="D17907">
        <v>47.285800000000002</v>
      </c>
      <c r="E17907">
        <v>19.546900000000001</v>
      </c>
      <c r="F17907" t="s">
        <v>641</v>
      </c>
      <c r="G17907" t="s">
        <v>642</v>
      </c>
      <c r="H17907" t="s">
        <v>643</v>
      </c>
      <c r="I17907" t="s">
        <v>644</v>
      </c>
      <c r="K17907">
        <v>11678</v>
      </c>
      <c r="L17907">
        <v>1348981551</v>
      </c>
    </row>
    <row r="17908" spans="1:12" x14ac:dyDescent="0.45">
      <c r="A17908" t="str">
        <f t="shared" si="279"/>
        <v>Pilisvörösvár, Pest, Hungary</v>
      </c>
      <c r="B17908" t="s">
        <v>21733</v>
      </c>
      <c r="C17908" t="s">
        <v>21734</v>
      </c>
      <c r="D17908">
        <v>47.621099999999998</v>
      </c>
      <c r="E17908">
        <v>18.910799999999998</v>
      </c>
      <c r="F17908" t="s">
        <v>641</v>
      </c>
      <c r="G17908" t="s">
        <v>642</v>
      </c>
      <c r="H17908" t="s">
        <v>643</v>
      </c>
      <c r="I17908" t="s">
        <v>644</v>
      </c>
      <c r="J17908" t="s">
        <v>366</v>
      </c>
      <c r="K17908">
        <v>14148</v>
      </c>
      <c r="L17908">
        <v>1348911831</v>
      </c>
    </row>
    <row r="17909" spans="1:12" x14ac:dyDescent="0.45">
      <c r="A17909" t="str">
        <f t="shared" si="279"/>
        <v>Píllaro, Tungurahua, Ecuador</v>
      </c>
      <c r="B17909" t="s">
        <v>21735</v>
      </c>
      <c r="C17909" t="s">
        <v>21736</v>
      </c>
      <c r="D17909">
        <v>-1.1667000000000001</v>
      </c>
      <c r="E17909">
        <v>-78.533299999999997</v>
      </c>
      <c r="F17909" t="s">
        <v>1415</v>
      </c>
      <c r="G17909" t="s">
        <v>1416</v>
      </c>
      <c r="H17909" t="s">
        <v>1417</v>
      </c>
      <c r="I17909" t="s">
        <v>1798</v>
      </c>
      <c r="K17909">
        <v>7444</v>
      </c>
      <c r="L17909">
        <v>1218633386</v>
      </c>
    </row>
    <row r="17910" spans="1:12" x14ac:dyDescent="0.45">
      <c r="A17910" t="str">
        <f t="shared" si="279"/>
        <v>Pilsrundāle, Rundāles Novads, Latvia</v>
      </c>
      <c r="B17910" t="s">
        <v>21737</v>
      </c>
      <c r="C17910" t="s">
        <v>21738</v>
      </c>
      <c r="D17910">
        <v>56.418100000000003</v>
      </c>
      <c r="E17910">
        <v>24.016200000000001</v>
      </c>
      <c r="F17910" t="s">
        <v>811</v>
      </c>
      <c r="G17910" t="s">
        <v>812</v>
      </c>
      <c r="H17910" t="s">
        <v>813</v>
      </c>
      <c r="I17910" t="s">
        <v>21739</v>
      </c>
      <c r="J17910" t="s">
        <v>378</v>
      </c>
      <c r="L17910">
        <v>1428889985</v>
      </c>
    </row>
    <row r="17911" spans="1:12" x14ac:dyDescent="0.45">
      <c r="A17911" t="str">
        <f t="shared" si="279"/>
        <v>Pimenta Bueno, Rondônia, Brazil</v>
      </c>
      <c r="B17911" t="s">
        <v>21740</v>
      </c>
      <c r="C17911" t="s">
        <v>21740</v>
      </c>
      <c r="D17911">
        <v>-11.64</v>
      </c>
      <c r="E17911">
        <v>-61.21</v>
      </c>
      <c r="F17911" t="s">
        <v>491</v>
      </c>
      <c r="G17911" t="s">
        <v>492</v>
      </c>
      <c r="H17911" t="s">
        <v>493</v>
      </c>
      <c r="I17911" t="s">
        <v>684</v>
      </c>
      <c r="K17911">
        <v>25762</v>
      </c>
      <c r="L17911">
        <v>1076267246</v>
      </c>
    </row>
    <row r="17912" spans="1:12" x14ac:dyDescent="0.45">
      <c r="A17912" t="str">
        <f t="shared" si="279"/>
        <v>Pimmit Hills, Virginia, United States</v>
      </c>
      <c r="B17912" t="s">
        <v>21741</v>
      </c>
      <c r="C17912" t="s">
        <v>21741</v>
      </c>
      <c r="D17912">
        <v>38.910499999999999</v>
      </c>
      <c r="E17912">
        <v>-77.199100000000001</v>
      </c>
      <c r="F17912" t="s">
        <v>530</v>
      </c>
      <c r="G17912" t="s">
        <v>531</v>
      </c>
      <c r="H17912" t="s">
        <v>532</v>
      </c>
      <c r="I17912" t="s">
        <v>618</v>
      </c>
      <c r="K17912">
        <v>6506</v>
      </c>
      <c r="L17912">
        <v>1840006024</v>
      </c>
    </row>
    <row r="17913" spans="1:12" x14ac:dyDescent="0.45">
      <c r="A17913" t="str">
        <f t="shared" si="279"/>
        <v>Pinal de Amoles, Querétaro, Mexico</v>
      </c>
      <c r="B17913" t="s">
        <v>21742</v>
      </c>
      <c r="C17913" t="s">
        <v>21742</v>
      </c>
      <c r="D17913">
        <v>21.1342</v>
      </c>
      <c r="E17913">
        <v>-99.458600000000004</v>
      </c>
      <c r="F17913" t="s">
        <v>519</v>
      </c>
      <c r="G17913" t="s">
        <v>520</v>
      </c>
      <c r="H17913" t="s">
        <v>521</v>
      </c>
      <c r="I17913" t="s">
        <v>1820</v>
      </c>
      <c r="J17913" t="s">
        <v>366</v>
      </c>
      <c r="K17913">
        <v>25325</v>
      </c>
      <c r="L17913">
        <v>1484630305</v>
      </c>
    </row>
    <row r="17914" spans="1:12" x14ac:dyDescent="0.45">
      <c r="A17914" t="str">
        <f t="shared" si="279"/>
        <v>Pinamar, Buenos Aires, Argentina</v>
      </c>
      <c r="B17914" t="s">
        <v>21743</v>
      </c>
      <c r="C17914" t="s">
        <v>21743</v>
      </c>
      <c r="D17914">
        <v>-37.1</v>
      </c>
      <c r="E17914">
        <v>-56.85</v>
      </c>
      <c r="F17914" t="s">
        <v>651</v>
      </c>
      <c r="G17914" t="s">
        <v>652</v>
      </c>
      <c r="H17914" t="s">
        <v>653</v>
      </c>
      <c r="I17914" t="s">
        <v>870</v>
      </c>
      <c r="J17914" t="s">
        <v>366</v>
      </c>
      <c r="K17914">
        <v>45000</v>
      </c>
      <c r="L17914">
        <v>1032950633</v>
      </c>
    </row>
    <row r="17915" spans="1:12" x14ac:dyDescent="0.45">
      <c r="A17915" t="str">
        <f t="shared" si="279"/>
        <v>Pinar del Río, Pinar del Río, Cuba</v>
      </c>
      <c r="B17915" t="s">
        <v>15665</v>
      </c>
      <c r="C17915" t="s">
        <v>21744</v>
      </c>
      <c r="D17915">
        <v>22.412199999999999</v>
      </c>
      <c r="E17915">
        <v>-83.671899999999994</v>
      </c>
      <c r="F17915" t="s">
        <v>658</v>
      </c>
      <c r="G17915" t="s">
        <v>659</v>
      </c>
      <c r="H17915" t="s">
        <v>660</v>
      </c>
      <c r="I17915" t="s">
        <v>15665</v>
      </c>
      <c r="J17915" t="s">
        <v>378</v>
      </c>
      <c r="K17915">
        <v>188614</v>
      </c>
      <c r="L17915">
        <v>1192216820</v>
      </c>
    </row>
    <row r="17916" spans="1:12" x14ac:dyDescent="0.45">
      <c r="A17916" t="str">
        <f t="shared" si="279"/>
        <v>Pınarbaşı, Kayseri, Turkey</v>
      </c>
      <c r="B17916" t="s">
        <v>21745</v>
      </c>
      <c r="C17916" t="s">
        <v>21746</v>
      </c>
      <c r="D17916">
        <v>38.722000000000001</v>
      </c>
      <c r="E17916">
        <v>36.390999999999998</v>
      </c>
      <c r="F17916" t="s">
        <v>806</v>
      </c>
      <c r="G17916" t="s">
        <v>807</v>
      </c>
      <c r="H17916" t="s">
        <v>808</v>
      </c>
      <c r="I17916" t="s">
        <v>4329</v>
      </c>
      <c r="J17916" t="s">
        <v>366</v>
      </c>
      <c r="K17916">
        <v>26911</v>
      </c>
      <c r="L17916">
        <v>1792740700</v>
      </c>
    </row>
    <row r="17917" spans="1:12" x14ac:dyDescent="0.45">
      <c r="A17917" t="str">
        <f t="shared" si="279"/>
        <v>Pinardville, New Hampshire, United States</v>
      </c>
      <c r="B17917" t="s">
        <v>21747</v>
      </c>
      <c r="C17917" t="s">
        <v>21747</v>
      </c>
      <c r="D17917">
        <v>43.000999999999998</v>
      </c>
      <c r="E17917">
        <v>-71.517099999999999</v>
      </c>
      <c r="F17917" t="s">
        <v>530</v>
      </c>
      <c r="G17917" t="s">
        <v>531</v>
      </c>
      <c r="H17917" t="s">
        <v>532</v>
      </c>
      <c r="I17917" t="s">
        <v>1728</v>
      </c>
      <c r="K17917">
        <v>5390</v>
      </c>
      <c r="L17917">
        <v>1840002991</v>
      </c>
    </row>
    <row r="17918" spans="1:12" x14ac:dyDescent="0.45">
      <c r="A17918" t="str">
        <f t="shared" si="279"/>
        <v>Piñas, El Oro, Ecuador</v>
      </c>
      <c r="B17918" t="s">
        <v>21748</v>
      </c>
      <c r="C17918" t="s">
        <v>21749</v>
      </c>
      <c r="D17918">
        <v>-3.6806000000000001</v>
      </c>
      <c r="E17918">
        <v>-79.680599999999998</v>
      </c>
      <c r="F17918" t="s">
        <v>1415</v>
      </c>
      <c r="G17918" t="s">
        <v>1416</v>
      </c>
      <c r="H17918" t="s">
        <v>1417</v>
      </c>
      <c r="I17918" t="s">
        <v>12628</v>
      </c>
      <c r="K17918">
        <v>16981</v>
      </c>
      <c r="L17918">
        <v>1218213967</v>
      </c>
    </row>
    <row r="17919" spans="1:12" x14ac:dyDescent="0.45">
      <c r="A17919" t="str">
        <f t="shared" si="279"/>
        <v>Pinchbeck, Lincolnshire, United Kingdom</v>
      </c>
      <c r="B17919" t="s">
        <v>21750</v>
      </c>
      <c r="C17919" t="s">
        <v>21750</v>
      </c>
      <c r="D17919">
        <v>52.814700000000002</v>
      </c>
      <c r="E17919">
        <v>-0.1605</v>
      </c>
      <c r="F17919" t="s">
        <v>536</v>
      </c>
      <c r="G17919" t="s">
        <v>537</v>
      </c>
      <c r="H17919" t="s">
        <v>538</v>
      </c>
      <c r="I17919" t="s">
        <v>5020</v>
      </c>
      <c r="K17919">
        <v>5153</v>
      </c>
      <c r="L17919">
        <v>1826280450</v>
      </c>
    </row>
    <row r="17920" spans="1:12" x14ac:dyDescent="0.45">
      <c r="A17920" t="str">
        <f t="shared" si="279"/>
        <v>Pinckneyville, Illinois, United States</v>
      </c>
      <c r="B17920" t="s">
        <v>21751</v>
      </c>
      <c r="C17920" t="s">
        <v>21751</v>
      </c>
      <c r="D17920">
        <v>38.085099999999997</v>
      </c>
      <c r="E17920">
        <v>-89.371799999999993</v>
      </c>
      <c r="F17920" t="s">
        <v>530</v>
      </c>
      <c r="G17920" t="s">
        <v>531</v>
      </c>
      <c r="H17920" t="s">
        <v>532</v>
      </c>
      <c r="I17920" t="s">
        <v>824</v>
      </c>
      <c r="K17920">
        <v>5393</v>
      </c>
      <c r="L17920">
        <v>1840009844</v>
      </c>
    </row>
    <row r="17921" spans="1:12" x14ac:dyDescent="0.45">
      <c r="A17921" t="str">
        <f t="shared" si="279"/>
        <v>Pincourt, Quebec, Canada</v>
      </c>
      <c r="B17921" t="s">
        <v>21752</v>
      </c>
      <c r="C17921" t="s">
        <v>21752</v>
      </c>
      <c r="D17921">
        <v>45.383299999999998</v>
      </c>
      <c r="E17921">
        <v>-73.9833</v>
      </c>
      <c r="F17921" t="s">
        <v>541</v>
      </c>
      <c r="G17921" t="s">
        <v>542</v>
      </c>
      <c r="H17921" t="s">
        <v>543</v>
      </c>
      <c r="I17921" t="s">
        <v>756</v>
      </c>
      <c r="K17921">
        <v>14558</v>
      </c>
      <c r="L17921">
        <v>1124637966</v>
      </c>
    </row>
    <row r="17922" spans="1:12" x14ac:dyDescent="0.45">
      <c r="A17922" t="str">
        <f t="shared" si="279"/>
        <v>Pindamonhangaba, São Paulo, Brazil</v>
      </c>
      <c r="B17922" t="s">
        <v>21753</v>
      </c>
      <c r="C17922" t="s">
        <v>21753</v>
      </c>
      <c r="D17922">
        <v>-22.9239</v>
      </c>
      <c r="E17922">
        <v>-45.4617</v>
      </c>
      <c r="F17922" t="s">
        <v>491</v>
      </c>
      <c r="G17922" t="s">
        <v>492</v>
      </c>
      <c r="H17922" t="s">
        <v>493</v>
      </c>
      <c r="I17922" t="s">
        <v>801</v>
      </c>
      <c r="K17922">
        <v>160614</v>
      </c>
      <c r="L17922">
        <v>1076937468</v>
      </c>
    </row>
    <row r="17923" spans="1:12" x14ac:dyDescent="0.45">
      <c r="A17923" t="str">
        <f t="shared" ref="A17923:A17986" si="280">CONCATENATE(B17923,", ",I17923,", ",F17923)</f>
        <v>Pindorama, São Paulo, Brazil</v>
      </c>
      <c r="B17923" t="s">
        <v>21754</v>
      </c>
      <c r="C17923" t="s">
        <v>21754</v>
      </c>
      <c r="D17923">
        <v>-21.1858</v>
      </c>
      <c r="E17923">
        <v>-48.9069</v>
      </c>
      <c r="F17923" t="s">
        <v>491</v>
      </c>
      <c r="G17923" t="s">
        <v>492</v>
      </c>
      <c r="H17923" t="s">
        <v>493</v>
      </c>
      <c r="I17923" t="s">
        <v>801</v>
      </c>
      <c r="K17923">
        <v>16342</v>
      </c>
      <c r="L17923">
        <v>1076588629</v>
      </c>
    </row>
    <row r="17924" spans="1:12" x14ac:dyDescent="0.45">
      <c r="A17924" t="str">
        <f t="shared" si="280"/>
        <v>Pine Bluff, Arkansas, United States</v>
      </c>
      <c r="B17924" t="s">
        <v>21755</v>
      </c>
      <c r="C17924" t="s">
        <v>21755</v>
      </c>
      <c r="D17924">
        <v>34.211599999999997</v>
      </c>
      <c r="E17924">
        <v>-92.017799999999994</v>
      </c>
      <c r="F17924" t="s">
        <v>530</v>
      </c>
      <c r="G17924" t="s">
        <v>531</v>
      </c>
      <c r="H17924" t="s">
        <v>532</v>
      </c>
      <c r="I17924" t="s">
        <v>1616</v>
      </c>
      <c r="K17924">
        <v>45204</v>
      </c>
      <c r="L17924">
        <v>1840014699</v>
      </c>
    </row>
    <row r="17925" spans="1:12" x14ac:dyDescent="0.45">
      <c r="A17925" t="str">
        <f t="shared" si="280"/>
        <v>Pine Castle, Florida, United States</v>
      </c>
      <c r="B17925" t="s">
        <v>21756</v>
      </c>
      <c r="C17925" t="s">
        <v>21756</v>
      </c>
      <c r="D17925">
        <v>28.4651</v>
      </c>
      <c r="E17925">
        <v>-81.373999999999995</v>
      </c>
      <c r="F17925" t="s">
        <v>530</v>
      </c>
      <c r="G17925" t="s">
        <v>531</v>
      </c>
      <c r="H17925" t="s">
        <v>532</v>
      </c>
      <c r="I17925" t="s">
        <v>1378</v>
      </c>
      <c r="K17925">
        <v>11643</v>
      </c>
      <c r="L17925">
        <v>1840014097</v>
      </c>
    </row>
    <row r="17926" spans="1:12" x14ac:dyDescent="0.45">
      <c r="A17926" t="str">
        <f t="shared" si="280"/>
        <v>Pine Creek, Northern Territory, Australia</v>
      </c>
      <c r="B17926" t="s">
        <v>21757</v>
      </c>
      <c r="C17926" t="s">
        <v>21757</v>
      </c>
      <c r="D17926">
        <v>-13.8231</v>
      </c>
      <c r="E17926">
        <v>131.833</v>
      </c>
      <c r="F17926" t="s">
        <v>830</v>
      </c>
      <c r="G17926" t="s">
        <v>831</v>
      </c>
      <c r="H17926" t="s">
        <v>832</v>
      </c>
      <c r="I17926" t="s">
        <v>835</v>
      </c>
      <c r="K17926">
        <v>328</v>
      </c>
      <c r="L17926">
        <v>1036858004</v>
      </c>
    </row>
    <row r="17927" spans="1:12" x14ac:dyDescent="0.45">
      <c r="A17927" t="str">
        <f t="shared" si="280"/>
        <v>Pine Hill, New Jersey, United States</v>
      </c>
      <c r="B17927" t="s">
        <v>21758</v>
      </c>
      <c r="C17927" t="s">
        <v>21758</v>
      </c>
      <c r="D17927">
        <v>39.7879</v>
      </c>
      <c r="E17927">
        <v>-74.985699999999994</v>
      </c>
      <c r="F17927" t="s">
        <v>530</v>
      </c>
      <c r="G17927" t="s">
        <v>531</v>
      </c>
      <c r="H17927" t="s">
        <v>532</v>
      </c>
      <c r="I17927" t="s">
        <v>587</v>
      </c>
      <c r="K17927">
        <v>10417</v>
      </c>
      <c r="L17927">
        <v>1840001509</v>
      </c>
    </row>
    <row r="17928" spans="1:12" x14ac:dyDescent="0.45">
      <c r="A17928" t="str">
        <f t="shared" si="280"/>
        <v>Pine Hills, Florida, United States</v>
      </c>
      <c r="B17928" t="s">
        <v>21759</v>
      </c>
      <c r="C17928" t="s">
        <v>21759</v>
      </c>
      <c r="D17928">
        <v>28.581800000000001</v>
      </c>
      <c r="E17928">
        <v>-81.469300000000004</v>
      </c>
      <c r="F17928" t="s">
        <v>530</v>
      </c>
      <c r="G17928" t="s">
        <v>531</v>
      </c>
      <c r="H17928" t="s">
        <v>532</v>
      </c>
      <c r="I17928" t="s">
        <v>1378</v>
      </c>
      <c r="K17928">
        <v>75575</v>
      </c>
      <c r="L17928">
        <v>1840014098</v>
      </c>
    </row>
    <row r="17929" spans="1:12" x14ac:dyDescent="0.45">
      <c r="A17929" t="str">
        <f t="shared" si="280"/>
        <v>Pine Lake Park, New Jersey, United States</v>
      </c>
      <c r="B17929" t="s">
        <v>21760</v>
      </c>
      <c r="C17929" t="s">
        <v>21760</v>
      </c>
      <c r="D17929">
        <v>40.0017</v>
      </c>
      <c r="E17929">
        <v>-74.259500000000003</v>
      </c>
      <c r="F17929" t="s">
        <v>530</v>
      </c>
      <c r="G17929" t="s">
        <v>531</v>
      </c>
      <c r="H17929" t="s">
        <v>532</v>
      </c>
      <c r="I17929" t="s">
        <v>587</v>
      </c>
      <c r="K17929">
        <v>8811</v>
      </c>
      <c r="L17929">
        <v>1840024354</v>
      </c>
    </row>
    <row r="17930" spans="1:12" x14ac:dyDescent="0.45">
      <c r="A17930" t="str">
        <f t="shared" si="280"/>
        <v>Pine Manor, Florida, United States</v>
      </c>
      <c r="B17930" t="s">
        <v>21761</v>
      </c>
      <c r="C17930" t="s">
        <v>21761</v>
      </c>
      <c r="D17930">
        <v>26.572700000000001</v>
      </c>
      <c r="E17930">
        <v>-81.877499999999998</v>
      </c>
      <c r="F17930" t="s">
        <v>530</v>
      </c>
      <c r="G17930" t="s">
        <v>531</v>
      </c>
      <c r="H17930" t="s">
        <v>532</v>
      </c>
      <c r="I17930" t="s">
        <v>1378</v>
      </c>
      <c r="K17930">
        <v>5248</v>
      </c>
      <c r="L17930">
        <v>1840028755</v>
      </c>
    </row>
    <row r="17931" spans="1:12" x14ac:dyDescent="0.45">
      <c r="A17931" t="str">
        <f t="shared" si="280"/>
        <v>Pine Ridge, Florida, United States</v>
      </c>
      <c r="B17931" t="s">
        <v>21762</v>
      </c>
      <c r="C17931" t="s">
        <v>21762</v>
      </c>
      <c r="D17931">
        <v>28.933</v>
      </c>
      <c r="E17931">
        <v>-82.476100000000002</v>
      </c>
      <c r="F17931" t="s">
        <v>530</v>
      </c>
      <c r="G17931" t="s">
        <v>531</v>
      </c>
      <c r="H17931" t="s">
        <v>532</v>
      </c>
      <c r="I17931" t="s">
        <v>1378</v>
      </c>
      <c r="K17931">
        <v>10279</v>
      </c>
      <c r="L17931">
        <v>1840028997</v>
      </c>
    </row>
    <row r="17932" spans="1:12" x14ac:dyDescent="0.45">
      <c r="A17932" t="str">
        <f t="shared" si="280"/>
        <v>Pine Township, Pennsylvania, United States</v>
      </c>
      <c r="B17932" t="s">
        <v>21763</v>
      </c>
      <c r="C17932" t="s">
        <v>21763</v>
      </c>
      <c r="D17932">
        <v>40.643700000000003</v>
      </c>
      <c r="E17932">
        <v>-80.031499999999994</v>
      </c>
      <c r="F17932" t="s">
        <v>530</v>
      </c>
      <c r="G17932" t="s">
        <v>531</v>
      </c>
      <c r="H17932" t="s">
        <v>532</v>
      </c>
      <c r="I17932" t="s">
        <v>620</v>
      </c>
      <c r="K17932">
        <v>12881</v>
      </c>
      <c r="L17932">
        <v>1840147147</v>
      </c>
    </row>
    <row r="17933" spans="1:12" x14ac:dyDescent="0.45">
      <c r="A17933" t="str">
        <f t="shared" si="280"/>
        <v>Pine Township, Pennsylvania, United States</v>
      </c>
      <c r="B17933" t="s">
        <v>21763</v>
      </c>
      <c r="C17933" t="s">
        <v>21763</v>
      </c>
      <c r="D17933">
        <v>41.168100000000003</v>
      </c>
      <c r="E17933">
        <v>-80.065700000000007</v>
      </c>
      <c r="F17933" t="s">
        <v>530</v>
      </c>
      <c r="G17933" t="s">
        <v>531</v>
      </c>
      <c r="H17933" t="s">
        <v>532</v>
      </c>
      <c r="I17933" t="s">
        <v>620</v>
      </c>
      <c r="K17933">
        <v>5023</v>
      </c>
      <c r="L17933">
        <v>1840141989</v>
      </c>
    </row>
    <row r="17934" spans="1:12" x14ac:dyDescent="0.45">
      <c r="A17934" t="str">
        <f t="shared" si="280"/>
        <v>Pinecrest, Florida, United States</v>
      </c>
      <c r="B17934" t="s">
        <v>21764</v>
      </c>
      <c r="C17934" t="s">
        <v>21764</v>
      </c>
      <c r="D17934">
        <v>25.664999999999999</v>
      </c>
      <c r="E17934">
        <v>-80.304199999999994</v>
      </c>
      <c r="F17934" t="s">
        <v>530</v>
      </c>
      <c r="G17934" t="s">
        <v>531</v>
      </c>
      <c r="H17934" t="s">
        <v>532</v>
      </c>
      <c r="I17934" t="s">
        <v>1378</v>
      </c>
      <c r="K17934">
        <v>19155</v>
      </c>
      <c r="L17934">
        <v>1840018336</v>
      </c>
    </row>
    <row r="17935" spans="1:12" x14ac:dyDescent="0.45">
      <c r="A17935" t="str">
        <f t="shared" si="280"/>
        <v>Pinehurst, North Carolina, United States</v>
      </c>
      <c r="B17935" t="s">
        <v>21765</v>
      </c>
      <c r="C17935" t="s">
        <v>21765</v>
      </c>
      <c r="D17935">
        <v>35.1922</v>
      </c>
      <c r="E17935">
        <v>-79.468400000000003</v>
      </c>
      <c r="F17935" t="s">
        <v>530</v>
      </c>
      <c r="G17935" t="s">
        <v>531</v>
      </c>
      <c r="H17935" t="s">
        <v>532</v>
      </c>
      <c r="I17935" t="s">
        <v>589</v>
      </c>
      <c r="K17935">
        <v>45935</v>
      </c>
      <c r="L17935">
        <v>1840017852</v>
      </c>
    </row>
    <row r="17936" spans="1:12" x14ac:dyDescent="0.45">
      <c r="A17936" t="str">
        <f t="shared" si="280"/>
        <v>Pinehurst, Massachusetts, United States</v>
      </c>
      <c r="B17936" t="s">
        <v>21765</v>
      </c>
      <c r="C17936" t="s">
        <v>21765</v>
      </c>
      <c r="D17936">
        <v>42.5334</v>
      </c>
      <c r="E17936">
        <v>-71.233999999999995</v>
      </c>
      <c r="F17936" t="s">
        <v>530</v>
      </c>
      <c r="G17936" t="s">
        <v>531</v>
      </c>
      <c r="H17936" t="s">
        <v>532</v>
      </c>
      <c r="I17936" t="s">
        <v>621</v>
      </c>
      <c r="K17936">
        <v>7275</v>
      </c>
      <c r="L17936">
        <v>1840004521</v>
      </c>
    </row>
    <row r="17937" spans="1:12" x14ac:dyDescent="0.45">
      <c r="A17937" t="str">
        <f t="shared" si="280"/>
        <v>Pinehurst, Texas, United States</v>
      </c>
      <c r="B17937" t="s">
        <v>21765</v>
      </c>
      <c r="C17937" t="s">
        <v>21765</v>
      </c>
      <c r="D17937">
        <v>30.1889</v>
      </c>
      <c r="E17937">
        <v>-95.701700000000002</v>
      </c>
      <c r="F17937" t="s">
        <v>530</v>
      </c>
      <c r="G17937" t="s">
        <v>531</v>
      </c>
      <c r="H17937" t="s">
        <v>532</v>
      </c>
      <c r="I17937" t="s">
        <v>610</v>
      </c>
      <c r="K17937">
        <v>6157</v>
      </c>
      <c r="L17937">
        <v>1840141710</v>
      </c>
    </row>
    <row r="17938" spans="1:12" x14ac:dyDescent="0.45">
      <c r="A17938" t="str">
        <f t="shared" si="280"/>
        <v>Pinellas Park, Florida, United States</v>
      </c>
      <c r="B17938" t="s">
        <v>21766</v>
      </c>
      <c r="C17938" t="s">
        <v>21766</v>
      </c>
      <c r="D17938">
        <v>27.858899999999998</v>
      </c>
      <c r="E17938">
        <v>-82.707800000000006</v>
      </c>
      <c r="F17938" t="s">
        <v>530</v>
      </c>
      <c r="G17938" t="s">
        <v>531</v>
      </c>
      <c r="H17938" t="s">
        <v>532</v>
      </c>
      <c r="I17938" t="s">
        <v>1378</v>
      </c>
      <c r="K17938">
        <v>53637</v>
      </c>
      <c r="L17938">
        <v>1840015112</v>
      </c>
    </row>
    <row r="17939" spans="1:12" x14ac:dyDescent="0.45">
      <c r="A17939" t="str">
        <f t="shared" si="280"/>
        <v>Pineville, Louisiana, United States</v>
      </c>
      <c r="B17939" t="s">
        <v>21767</v>
      </c>
      <c r="C17939" t="s">
        <v>21767</v>
      </c>
      <c r="D17939">
        <v>31.3414</v>
      </c>
      <c r="E17939">
        <v>-92.409599999999998</v>
      </c>
      <c r="F17939" t="s">
        <v>530</v>
      </c>
      <c r="G17939" t="s">
        <v>531</v>
      </c>
      <c r="H17939" t="s">
        <v>532</v>
      </c>
      <c r="I17939" t="s">
        <v>533</v>
      </c>
      <c r="K17939">
        <v>14122</v>
      </c>
      <c r="L17939">
        <v>1840014963</v>
      </c>
    </row>
    <row r="17940" spans="1:12" x14ac:dyDescent="0.45">
      <c r="A17940" t="str">
        <f t="shared" si="280"/>
        <v>Pineville, North Carolina, United States</v>
      </c>
      <c r="B17940" t="s">
        <v>21767</v>
      </c>
      <c r="C17940" t="s">
        <v>21767</v>
      </c>
      <c r="D17940">
        <v>35.086399999999998</v>
      </c>
      <c r="E17940">
        <v>-80.891499999999994</v>
      </c>
      <c r="F17940" t="s">
        <v>530</v>
      </c>
      <c r="G17940" t="s">
        <v>531</v>
      </c>
      <c r="H17940" t="s">
        <v>532</v>
      </c>
      <c r="I17940" t="s">
        <v>589</v>
      </c>
      <c r="K17940">
        <v>9028</v>
      </c>
      <c r="L17940">
        <v>1840016354</v>
      </c>
    </row>
    <row r="17941" spans="1:12" x14ac:dyDescent="0.45">
      <c r="A17941" t="str">
        <f t="shared" si="280"/>
        <v>Pinewood, Florida, United States</v>
      </c>
      <c r="B17941" t="s">
        <v>21768</v>
      </c>
      <c r="C17941" t="s">
        <v>21768</v>
      </c>
      <c r="D17941">
        <v>25.869700000000002</v>
      </c>
      <c r="E17941">
        <v>-80.217399999999998</v>
      </c>
      <c r="F17941" t="s">
        <v>530</v>
      </c>
      <c r="G17941" t="s">
        <v>531</v>
      </c>
      <c r="H17941" t="s">
        <v>532</v>
      </c>
      <c r="I17941" t="s">
        <v>1378</v>
      </c>
      <c r="K17941">
        <v>17027</v>
      </c>
      <c r="L17941">
        <v>1840029066</v>
      </c>
    </row>
    <row r="17942" spans="1:12" x14ac:dyDescent="0.45">
      <c r="A17942" t="str">
        <f t="shared" si="280"/>
        <v>Piney Green, North Carolina, United States</v>
      </c>
      <c r="B17942" t="s">
        <v>21769</v>
      </c>
      <c r="C17942" t="s">
        <v>21769</v>
      </c>
      <c r="D17942">
        <v>34.7498</v>
      </c>
      <c r="E17942">
        <v>-77.320800000000006</v>
      </c>
      <c r="F17942" t="s">
        <v>530</v>
      </c>
      <c r="G17942" t="s">
        <v>531</v>
      </c>
      <c r="H17942" t="s">
        <v>532</v>
      </c>
      <c r="I17942" t="s">
        <v>589</v>
      </c>
      <c r="K17942">
        <v>14061</v>
      </c>
      <c r="L17942">
        <v>1840013558</v>
      </c>
    </row>
    <row r="17943" spans="1:12" x14ac:dyDescent="0.45">
      <c r="A17943" t="str">
        <f t="shared" si="280"/>
        <v>Pingdingshan, Henan, China</v>
      </c>
      <c r="B17943" t="s">
        <v>21770</v>
      </c>
      <c r="C17943" t="s">
        <v>21770</v>
      </c>
      <c r="D17943">
        <v>33.734999999999999</v>
      </c>
      <c r="E17943">
        <v>113.29989999999999</v>
      </c>
      <c r="F17943" t="s">
        <v>1039</v>
      </c>
      <c r="G17943" t="s">
        <v>1040</v>
      </c>
      <c r="H17943" t="s">
        <v>1041</v>
      </c>
      <c r="I17943" t="s">
        <v>6768</v>
      </c>
      <c r="K17943">
        <v>4838000</v>
      </c>
      <c r="L17943">
        <v>1156735124</v>
      </c>
    </row>
    <row r="17944" spans="1:12" x14ac:dyDescent="0.45">
      <c r="A17944" t="str">
        <f t="shared" si="280"/>
        <v>Pingdu, Shandong, China</v>
      </c>
      <c r="B17944" t="s">
        <v>21771</v>
      </c>
      <c r="C17944" t="s">
        <v>21771</v>
      </c>
      <c r="D17944">
        <v>36.783299999999997</v>
      </c>
      <c r="E17944">
        <v>119.9556</v>
      </c>
      <c r="F17944" t="s">
        <v>1039</v>
      </c>
      <c r="G17944" t="s">
        <v>1040</v>
      </c>
      <c r="H17944" t="s">
        <v>1041</v>
      </c>
      <c r="I17944" t="s">
        <v>2094</v>
      </c>
      <c r="K17944">
        <v>1378900</v>
      </c>
      <c r="L17944">
        <v>1156157078</v>
      </c>
    </row>
    <row r="17945" spans="1:12" x14ac:dyDescent="0.45">
      <c r="A17945" t="str">
        <f t="shared" si="280"/>
        <v>Pinghu, Zhejiang, China</v>
      </c>
      <c r="B17945" t="s">
        <v>21772</v>
      </c>
      <c r="C17945" t="s">
        <v>21772</v>
      </c>
      <c r="D17945">
        <v>30.700500000000002</v>
      </c>
      <c r="E17945">
        <v>121.0104</v>
      </c>
      <c r="F17945" t="s">
        <v>1039</v>
      </c>
      <c r="G17945" t="s">
        <v>1040</v>
      </c>
      <c r="H17945" t="s">
        <v>1041</v>
      </c>
      <c r="I17945" t="s">
        <v>3175</v>
      </c>
      <c r="K17945">
        <v>671834</v>
      </c>
      <c r="L17945">
        <v>1156720536</v>
      </c>
    </row>
    <row r="17946" spans="1:12" x14ac:dyDescent="0.45">
      <c r="A17946" t="str">
        <f t="shared" si="280"/>
        <v>Pingliang, Gansu, China</v>
      </c>
      <c r="B17946" t="s">
        <v>21773</v>
      </c>
      <c r="C17946" t="s">
        <v>21773</v>
      </c>
      <c r="D17946">
        <v>35.541200000000003</v>
      </c>
      <c r="E17946">
        <v>106.6819</v>
      </c>
      <c r="F17946" t="s">
        <v>1039</v>
      </c>
      <c r="G17946" t="s">
        <v>1040</v>
      </c>
      <c r="H17946" t="s">
        <v>1041</v>
      </c>
      <c r="I17946" t="s">
        <v>3178</v>
      </c>
      <c r="J17946" t="s">
        <v>366</v>
      </c>
      <c r="K17946">
        <v>2190000</v>
      </c>
      <c r="L17946">
        <v>1156216904</v>
      </c>
    </row>
    <row r="17947" spans="1:12" x14ac:dyDescent="0.45">
      <c r="A17947" t="str">
        <f t="shared" si="280"/>
        <v>Pingquan, Hebei, China</v>
      </c>
      <c r="B17947" t="s">
        <v>21774</v>
      </c>
      <c r="C17947" t="s">
        <v>21774</v>
      </c>
      <c r="D17947">
        <v>41.004199999999997</v>
      </c>
      <c r="E17947">
        <v>118.6848</v>
      </c>
      <c r="F17947" t="s">
        <v>1039</v>
      </c>
      <c r="G17947" t="s">
        <v>1040</v>
      </c>
      <c r="H17947" t="s">
        <v>1041</v>
      </c>
      <c r="I17947" t="s">
        <v>2037</v>
      </c>
      <c r="J17947" t="s">
        <v>366</v>
      </c>
      <c r="K17947">
        <v>446939</v>
      </c>
      <c r="L17947">
        <v>1156442510</v>
      </c>
    </row>
    <row r="17948" spans="1:12" x14ac:dyDescent="0.45">
      <c r="A17948" t="str">
        <f t="shared" si="280"/>
        <v>Pingree Grove, Illinois, United States</v>
      </c>
      <c r="B17948" t="s">
        <v>21775</v>
      </c>
      <c r="C17948" t="s">
        <v>21775</v>
      </c>
      <c r="D17948">
        <v>42.085700000000003</v>
      </c>
      <c r="E17948">
        <v>-88.436199999999999</v>
      </c>
      <c r="F17948" t="s">
        <v>530</v>
      </c>
      <c r="G17948" t="s">
        <v>531</v>
      </c>
      <c r="H17948" t="s">
        <v>532</v>
      </c>
      <c r="I17948" t="s">
        <v>824</v>
      </c>
      <c r="K17948">
        <v>9874</v>
      </c>
      <c r="L17948">
        <v>1840011352</v>
      </c>
    </row>
    <row r="17949" spans="1:12" x14ac:dyDescent="0.45">
      <c r="A17949" t="str">
        <f t="shared" si="280"/>
        <v>Pingtung, Pingtung, Taiwan</v>
      </c>
      <c r="B17949" t="s">
        <v>21776</v>
      </c>
      <c r="C17949" t="s">
        <v>21776</v>
      </c>
      <c r="D17949">
        <v>22.676100000000002</v>
      </c>
      <c r="E17949">
        <v>120.49420000000001</v>
      </c>
      <c r="F17949" t="s">
        <v>3063</v>
      </c>
      <c r="G17949" t="s">
        <v>3064</v>
      </c>
      <c r="H17949" t="s">
        <v>3065</v>
      </c>
      <c r="I17949" t="s">
        <v>21776</v>
      </c>
      <c r="J17949" t="s">
        <v>378</v>
      </c>
      <c r="K17949">
        <v>503530</v>
      </c>
      <c r="L17949">
        <v>1158209038</v>
      </c>
    </row>
    <row r="17950" spans="1:12" x14ac:dyDescent="0.45">
      <c r="A17950" t="str">
        <f t="shared" si="280"/>
        <v>Pingxiang, Jiangxi, China</v>
      </c>
      <c r="B17950" t="s">
        <v>21777</v>
      </c>
      <c r="C17950" t="s">
        <v>21777</v>
      </c>
      <c r="D17950">
        <v>27.633299999999998</v>
      </c>
      <c r="E17950">
        <v>113.85</v>
      </c>
      <c r="F17950" t="s">
        <v>1039</v>
      </c>
      <c r="G17950" t="s">
        <v>1040</v>
      </c>
      <c r="H17950" t="s">
        <v>1041</v>
      </c>
      <c r="I17950" t="s">
        <v>10360</v>
      </c>
      <c r="J17950" t="s">
        <v>366</v>
      </c>
      <c r="K17950">
        <v>2001027</v>
      </c>
      <c r="L17950">
        <v>1156066465</v>
      </c>
    </row>
    <row r="17951" spans="1:12" x14ac:dyDescent="0.45">
      <c r="A17951" t="str">
        <f t="shared" si="280"/>
        <v>Pingyi, Shandong, China</v>
      </c>
      <c r="B17951" t="s">
        <v>21778</v>
      </c>
      <c r="C17951" t="s">
        <v>21778</v>
      </c>
      <c r="D17951">
        <v>35.510399999999997</v>
      </c>
      <c r="E17951">
        <v>117.62</v>
      </c>
      <c r="F17951" t="s">
        <v>1039</v>
      </c>
      <c r="G17951" t="s">
        <v>1040</v>
      </c>
      <c r="H17951" t="s">
        <v>1041</v>
      </c>
      <c r="I17951" t="s">
        <v>2094</v>
      </c>
      <c r="K17951">
        <v>78254</v>
      </c>
      <c r="L17951">
        <v>1156542248</v>
      </c>
    </row>
    <row r="17952" spans="1:12" x14ac:dyDescent="0.45">
      <c r="A17952" t="str">
        <f t="shared" si="280"/>
        <v>Pingzhen, Taoyuan, Taiwan</v>
      </c>
      <c r="B17952" t="s">
        <v>21779</v>
      </c>
      <c r="C17952" t="s">
        <v>21779</v>
      </c>
      <c r="D17952">
        <v>24.943899999999999</v>
      </c>
      <c r="E17952">
        <v>121.2161</v>
      </c>
      <c r="F17952" t="s">
        <v>3063</v>
      </c>
      <c r="G17952" t="s">
        <v>3064</v>
      </c>
      <c r="H17952" t="s">
        <v>3065</v>
      </c>
      <c r="I17952" t="s">
        <v>3066</v>
      </c>
      <c r="K17952">
        <v>201632</v>
      </c>
      <c r="L17952">
        <v>1158047789</v>
      </c>
    </row>
    <row r="17953" spans="1:12" x14ac:dyDescent="0.45">
      <c r="A17953" t="str">
        <f t="shared" si="280"/>
        <v>Pinhal, São Paulo, Brazil</v>
      </c>
      <c r="B17953" t="s">
        <v>21780</v>
      </c>
      <c r="C17953" t="s">
        <v>21780</v>
      </c>
      <c r="D17953">
        <v>-22.190799999999999</v>
      </c>
      <c r="E17953">
        <v>-46.7408</v>
      </c>
      <c r="F17953" t="s">
        <v>491</v>
      </c>
      <c r="G17953" t="s">
        <v>492</v>
      </c>
      <c r="H17953" t="s">
        <v>493</v>
      </c>
      <c r="I17953" t="s">
        <v>801</v>
      </c>
      <c r="K17953">
        <v>43897</v>
      </c>
      <c r="L17953">
        <v>1076552956</v>
      </c>
    </row>
    <row r="17954" spans="1:12" x14ac:dyDescent="0.45">
      <c r="A17954" t="str">
        <f t="shared" si="280"/>
        <v>Pinhalzinho, São Paulo, Brazil</v>
      </c>
      <c r="B17954" t="s">
        <v>21781</v>
      </c>
      <c r="C17954" t="s">
        <v>21781</v>
      </c>
      <c r="D17954">
        <v>-22.78</v>
      </c>
      <c r="E17954">
        <v>-46.57</v>
      </c>
      <c r="F17954" t="s">
        <v>491</v>
      </c>
      <c r="G17954" t="s">
        <v>492</v>
      </c>
      <c r="H17954" t="s">
        <v>493</v>
      </c>
      <c r="I17954" t="s">
        <v>801</v>
      </c>
      <c r="K17954">
        <v>14423</v>
      </c>
      <c r="L17954">
        <v>1076934968</v>
      </c>
    </row>
    <row r="17955" spans="1:12" x14ac:dyDescent="0.45">
      <c r="A17955" t="str">
        <f t="shared" si="280"/>
        <v>Pinheiro, Maranhão, Brazil</v>
      </c>
      <c r="B17955" t="s">
        <v>21782</v>
      </c>
      <c r="C17955" t="s">
        <v>21782</v>
      </c>
      <c r="D17955">
        <v>-2.5196000000000001</v>
      </c>
      <c r="E17955">
        <v>-45.09</v>
      </c>
      <c r="F17955" t="s">
        <v>491</v>
      </c>
      <c r="G17955" t="s">
        <v>492</v>
      </c>
      <c r="H17955" t="s">
        <v>493</v>
      </c>
      <c r="I17955" t="s">
        <v>2941</v>
      </c>
      <c r="K17955">
        <v>38893</v>
      </c>
      <c r="L17955">
        <v>1076349995</v>
      </c>
    </row>
    <row r="17956" spans="1:12" x14ac:dyDescent="0.45">
      <c r="A17956" t="str">
        <f t="shared" si="280"/>
        <v>Pinhel, Guarda, Portugal</v>
      </c>
      <c r="B17956" t="s">
        <v>21783</v>
      </c>
      <c r="C17956" t="s">
        <v>21783</v>
      </c>
      <c r="D17956">
        <v>40.783299999999997</v>
      </c>
      <c r="E17956">
        <v>-7.0667</v>
      </c>
      <c r="F17956" t="s">
        <v>967</v>
      </c>
      <c r="G17956" t="s">
        <v>968</v>
      </c>
      <c r="H17956" t="s">
        <v>969</v>
      </c>
      <c r="I17956" t="s">
        <v>983</v>
      </c>
      <c r="J17956" t="s">
        <v>366</v>
      </c>
      <c r="K17956">
        <v>9627</v>
      </c>
      <c r="L17956">
        <v>1620892355</v>
      </c>
    </row>
    <row r="17957" spans="1:12" x14ac:dyDescent="0.45">
      <c r="A17957" t="str">
        <f t="shared" si="280"/>
        <v>Pinhoe, Devon, United Kingdom</v>
      </c>
      <c r="B17957" t="s">
        <v>21784</v>
      </c>
      <c r="C17957" t="s">
        <v>21784</v>
      </c>
      <c r="D17957">
        <v>50.740699999999997</v>
      </c>
      <c r="E17957">
        <v>-3.4672000000000001</v>
      </c>
      <c r="F17957" t="s">
        <v>536</v>
      </c>
      <c r="G17957" t="s">
        <v>537</v>
      </c>
      <c r="H17957" t="s">
        <v>538</v>
      </c>
      <c r="I17957" t="s">
        <v>2809</v>
      </c>
      <c r="K17957">
        <v>6454</v>
      </c>
      <c r="L17957">
        <v>1826753176</v>
      </c>
    </row>
    <row r="17958" spans="1:12" x14ac:dyDescent="0.45">
      <c r="A17958" t="str">
        <f t="shared" si="280"/>
        <v>Pinkafeld, Burgenland, Austria</v>
      </c>
      <c r="B17958" t="s">
        <v>21785</v>
      </c>
      <c r="C17958" t="s">
        <v>21785</v>
      </c>
      <c r="D17958">
        <v>47.371699999999997</v>
      </c>
      <c r="E17958">
        <v>16.1219</v>
      </c>
      <c r="F17958" t="s">
        <v>1889</v>
      </c>
      <c r="G17958" t="s">
        <v>1890</v>
      </c>
      <c r="H17958" t="s">
        <v>1891</v>
      </c>
      <c r="I17958" t="s">
        <v>9191</v>
      </c>
      <c r="K17958">
        <v>5779</v>
      </c>
      <c r="L17958">
        <v>1040205170</v>
      </c>
    </row>
    <row r="17959" spans="1:12" x14ac:dyDescent="0.45">
      <c r="A17959" t="str">
        <f t="shared" si="280"/>
        <v>Piņķi, Babītes Novads, Latvia</v>
      </c>
      <c r="B17959" t="s">
        <v>21786</v>
      </c>
      <c r="C17959" t="s">
        <v>21787</v>
      </c>
      <c r="D17959">
        <v>56.941899999999997</v>
      </c>
      <c r="E17959">
        <v>23.913699999999999</v>
      </c>
      <c r="F17959" t="s">
        <v>811</v>
      </c>
      <c r="G17959" t="s">
        <v>812</v>
      </c>
      <c r="H17959" t="s">
        <v>813</v>
      </c>
      <c r="I17959" t="s">
        <v>21788</v>
      </c>
      <c r="J17959" t="s">
        <v>378</v>
      </c>
      <c r="L17959">
        <v>1428171019</v>
      </c>
    </row>
    <row r="17960" spans="1:12" x14ac:dyDescent="0.45">
      <c r="A17960" t="str">
        <f t="shared" si="280"/>
        <v>Pinneberg, Schleswig-Holstein, Germany</v>
      </c>
      <c r="B17960" t="s">
        <v>21789</v>
      </c>
      <c r="C17960" t="s">
        <v>21789</v>
      </c>
      <c r="D17960">
        <v>53.659100000000002</v>
      </c>
      <c r="E17960">
        <v>9.8009000000000004</v>
      </c>
      <c r="F17960" t="s">
        <v>441</v>
      </c>
      <c r="G17960" t="s">
        <v>442</v>
      </c>
      <c r="H17960" t="s">
        <v>443</v>
      </c>
      <c r="I17960" t="s">
        <v>997</v>
      </c>
      <c r="J17960" t="s">
        <v>366</v>
      </c>
      <c r="K17960">
        <v>43280</v>
      </c>
      <c r="L17960">
        <v>1276865707</v>
      </c>
    </row>
    <row r="17961" spans="1:12" x14ac:dyDescent="0.45">
      <c r="A17961" t="str">
        <f t="shared" si="280"/>
        <v>Pinner, Harrow, United Kingdom</v>
      </c>
      <c r="B17961" t="s">
        <v>21790</v>
      </c>
      <c r="C17961" t="s">
        <v>21790</v>
      </c>
      <c r="D17961">
        <v>51.593200000000003</v>
      </c>
      <c r="E17961">
        <v>-0.38940000000000002</v>
      </c>
      <c r="F17961" t="s">
        <v>536</v>
      </c>
      <c r="G17961" t="s">
        <v>537</v>
      </c>
      <c r="H17961" t="s">
        <v>538</v>
      </c>
      <c r="I17961" t="s">
        <v>11866</v>
      </c>
      <c r="K17961">
        <v>31130</v>
      </c>
      <c r="L17961">
        <v>1826466478</v>
      </c>
    </row>
    <row r="17962" spans="1:12" x14ac:dyDescent="0.45">
      <c r="A17962" t="str">
        <f t="shared" si="280"/>
        <v>Pinole, California, United States</v>
      </c>
      <c r="B17962" t="s">
        <v>21791</v>
      </c>
      <c r="C17962" t="s">
        <v>21791</v>
      </c>
      <c r="D17962">
        <v>37.993099999999998</v>
      </c>
      <c r="E17962">
        <v>-122.2834</v>
      </c>
      <c r="F17962" t="s">
        <v>530</v>
      </c>
      <c r="G17962" t="s">
        <v>531</v>
      </c>
      <c r="H17962" t="s">
        <v>532</v>
      </c>
      <c r="I17962" t="s">
        <v>754</v>
      </c>
      <c r="K17962">
        <v>19250</v>
      </c>
      <c r="L17962">
        <v>1840020281</v>
      </c>
    </row>
    <row r="17963" spans="1:12" x14ac:dyDescent="0.45">
      <c r="A17963" t="str">
        <f t="shared" si="280"/>
        <v>Piñon Hills, California, United States</v>
      </c>
      <c r="B17963" t="s">
        <v>21792</v>
      </c>
      <c r="C17963" t="s">
        <v>21793</v>
      </c>
      <c r="D17963">
        <v>34.443800000000003</v>
      </c>
      <c r="E17963">
        <v>-117.62139999999999</v>
      </c>
      <c r="F17963" t="s">
        <v>530</v>
      </c>
      <c r="G17963" t="s">
        <v>531</v>
      </c>
      <c r="H17963" t="s">
        <v>532</v>
      </c>
      <c r="I17963" t="s">
        <v>754</v>
      </c>
      <c r="K17963">
        <v>7592</v>
      </c>
      <c r="L17963">
        <v>1840025799</v>
      </c>
    </row>
    <row r="17964" spans="1:12" x14ac:dyDescent="0.45">
      <c r="A17964" t="str">
        <f t="shared" si="280"/>
        <v>Pinrang, Sulawesi Selatan, Indonesia</v>
      </c>
      <c r="B17964" t="s">
        <v>21794</v>
      </c>
      <c r="C17964" t="s">
        <v>21794</v>
      </c>
      <c r="D17964">
        <v>-3.7856999999999998</v>
      </c>
      <c r="E17964">
        <v>119.65219999999999</v>
      </c>
      <c r="F17964" t="s">
        <v>1763</v>
      </c>
      <c r="G17964" t="s">
        <v>1764</v>
      </c>
      <c r="H17964" t="s">
        <v>1765</v>
      </c>
      <c r="I17964" t="s">
        <v>17198</v>
      </c>
      <c r="J17964" t="s">
        <v>366</v>
      </c>
      <c r="K17964">
        <v>182731</v>
      </c>
      <c r="L17964">
        <v>1360941841</v>
      </c>
    </row>
    <row r="17965" spans="1:12" x14ac:dyDescent="0.45">
      <c r="A17965" t="str">
        <f t="shared" si="280"/>
        <v>Pinsk, Brestskaya Voblasts’, Belarus</v>
      </c>
      <c r="B17965" t="s">
        <v>21795</v>
      </c>
      <c r="C17965" t="s">
        <v>21795</v>
      </c>
      <c r="D17965">
        <v>52.122799999999998</v>
      </c>
      <c r="E17965">
        <v>26.094999999999999</v>
      </c>
      <c r="F17965" t="s">
        <v>2588</v>
      </c>
      <c r="G17965" t="s">
        <v>2589</v>
      </c>
      <c r="H17965" t="s">
        <v>2590</v>
      </c>
      <c r="I17965" t="s">
        <v>3571</v>
      </c>
      <c r="J17965" t="s">
        <v>366</v>
      </c>
      <c r="K17965">
        <v>126300</v>
      </c>
      <c r="L17965">
        <v>1112209279</v>
      </c>
    </row>
    <row r="17966" spans="1:12" x14ac:dyDescent="0.45">
      <c r="A17966" t="str">
        <f t="shared" si="280"/>
        <v>Pinson, Alabama, United States</v>
      </c>
      <c r="B17966" t="s">
        <v>21796</v>
      </c>
      <c r="C17966" t="s">
        <v>21796</v>
      </c>
      <c r="D17966">
        <v>33.7057</v>
      </c>
      <c r="E17966">
        <v>-86.667400000000001</v>
      </c>
      <c r="F17966" t="s">
        <v>530</v>
      </c>
      <c r="G17966" t="s">
        <v>531</v>
      </c>
      <c r="H17966" t="s">
        <v>532</v>
      </c>
      <c r="I17966" t="s">
        <v>1371</v>
      </c>
      <c r="K17966">
        <v>7106</v>
      </c>
      <c r="L17966">
        <v>1840022941</v>
      </c>
    </row>
    <row r="17967" spans="1:12" x14ac:dyDescent="0.45">
      <c r="A17967" t="str">
        <f t="shared" si="280"/>
        <v>Pinxton, Derbyshire, United Kingdom</v>
      </c>
      <c r="B17967" t="s">
        <v>21797</v>
      </c>
      <c r="C17967" t="s">
        <v>21797</v>
      </c>
      <c r="D17967">
        <v>53.090499999999999</v>
      </c>
      <c r="E17967">
        <v>-1.3237000000000001</v>
      </c>
      <c r="F17967" t="s">
        <v>536</v>
      </c>
      <c r="G17967" t="s">
        <v>537</v>
      </c>
      <c r="H17967" t="s">
        <v>538</v>
      </c>
      <c r="I17967" t="s">
        <v>1542</v>
      </c>
      <c r="K17967">
        <v>5699</v>
      </c>
      <c r="L17967">
        <v>1826634910</v>
      </c>
    </row>
    <row r="17968" spans="1:12" x14ac:dyDescent="0.45">
      <c r="A17968" t="str">
        <f t="shared" si="280"/>
        <v>Pionerskiy, Kaliningradskaya Oblast’, Russia</v>
      </c>
      <c r="B17968" t="s">
        <v>21798</v>
      </c>
      <c r="C17968" t="s">
        <v>21798</v>
      </c>
      <c r="D17968">
        <v>54.95</v>
      </c>
      <c r="E17968">
        <v>20.216699999999999</v>
      </c>
      <c r="F17968" t="s">
        <v>504</v>
      </c>
      <c r="G17968" t="s">
        <v>505</v>
      </c>
      <c r="H17968" t="s">
        <v>506</v>
      </c>
      <c r="I17968" t="s">
        <v>3117</v>
      </c>
      <c r="J17968" t="s">
        <v>366</v>
      </c>
      <c r="K17968">
        <v>11312</v>
      </c>
      <c r="L17968">
        <v>1643251057</v>
      </c>
    </row>
    <row r="17969" spans="1:12" x14ac:dyDescent="0.45">
      <c r="A17969" t="str">
        <f t="shared" si="280"/>
        <v>Piotrków Trybunalski, Łódzkie, Poland</v>
      </c>
      <c r="B17969" t="s">
        <v>21799</v>
      </c>
      <c r="C17969" t="s">
        <v>21800</v>
      </c>
      <c r="D17969">
        <v>51.4</v>
      </c>
      <c r="E17969">
        <v>19.683299999999999</v>
      </c>
      <c r="F17969" t="s">
        <v>3993</v>
      </c>
      <c r="G17969" t="s">
        <v>3994</v>
      </c>
      <c r="H17969" t="s">
        <v>3995</v>
      </c>
      <c r="I17969" t="s">
        <v>3996</v>
      </c>
      <c r="J17969" t="s">
        <v>366</v>
      </c>
      <c r="K17969">
        <v>74905</v>
      </c>
      <c r="L17969">
        <v>1616450789</v>
      </c>
    </row>
    <row r="17970" spans="1:12" x14ac:dyDescent="0.45">
      <c r="A17970" t="str">
        <f t="shared" si="280"/>
        <v>Piqua, Ohio, United States</v>
      </c>
      <c r="B17970" t="s">
        <v>21801</v>
      </c>
      <c r="C17970" t="s">
        <v>21801</v>
      </c>
      <c r="D17970">
        <v>40.150500000000001</v>
      </c>
      <c r="E17970">
        <v>-84.244100000000003</v>
      </c>
      <c r="F17970" t="s">
        <v>530</v>
      </c>
      <c r="G17970" t="s">
        <v>531</v>
      </c>
      <c r="H17970" t="s">
        <v>532</v>
      </c>
      <c r="I17970" t="s">
        <v>799</v>
      </c>
      <c r="K17970">
        <v>21936</v>
      </c>
      <c r="L17970">
        <v>1840009467</v>
      </c>
    </row>
    <row r="17971" spans="1:12" x14ac:dyDescent="0.45">
      <c r="A17971" t="str">
        <f t="shared" si="280"/>
        <v>Piquete, São Paulo, Brazil</v>
      </c>
      <c r="B17971" t="s">
        <v>21802</v>
      </c>
      <c r="C17971" t="s">
        <v>21802</v>
      </c>
      <c r="D17971">
        <v>-22.613600000000002</v>
      </c>
      <c r="E17971">
        <v>-45.176099999999998</v>
      </c>
      <c r="F17971" t="s">
        <v>491</v>
      </c>
      <c r="G17971" t="s">
        <v>492</v>
      </c>
      <c r="H17971" t="s">
        <v>493</v>
      </c>
      <c r="I17971" t="s">
        <v>801</v>
      </c>
      <c r="K17971">
        <v>14123</v>
      </c>
      <c r="L17971">
        <v>1076872108</v>
      </c>
    </row>
    <row r="17972" spans="1:12" x14ac:dyDescent="0.45">
      <c r="A17972" t="str">
        <f t="shared" si="280"/>
        <v>Pīr Bakrān, Eşfahān, Iran</v>
      </c>
      <c r="B17972" t="s">
        <v>21803</v>
      </c>
      <c r="C17972" t="s">
        <v>21804</v>
      </c>
      <c r="D17972">
        <v>32.468600000000002</v>
      </c>
      <c r="E17972">
        <v>51.5578</v>
      </c>
      <c r="F17972" t="s">
        <v>388</v>
      </c>
      <c r="G17972" t="s">
        <v>389</v>
      </c>
      <c r="H17972" t="s">
        <v>390</v>
      </c>
      <c r="I17972" t="s">
        <v>391</v>
      </c>
      <c r="K17972">
        <v>10851</v>
      </c>
      <c r="L17972">
        <v>1364421592</v>
      </c>
    </row>
    <row r="17973" spans="1:12" x14ac:dyDescent="0.45">
      <c r="A17973" t="str">
        <f t="shared" si="280"/>
        <v>Piracaia, São Paulo, Brazil</v>
      </c>
      <c r="B17973" t="s">
        <v>21805</v>
      </c>
      <c r="C17973" t="s">
        <v>21805</v>
      </c>
      <c r="D17973">
        <v>-23.053899999999999</v>
      </c>
      <c r="E17973">
        <v>-46.3581</v>
      </c>
      <c r="F17973" t="s">
        <v>491</v>
      </c>
      <c r="G17973" t="s">
        <v>492</v>
      </c>
      <c r="H17973" t="s">
        <v>493</v>
      </c>
      <c r="I17973" t="s">
        <v>801</v>
      </c>
      <c r="K17973">
        <v>26688</v>
      </c>
      <c r="L17973">
        <v>1076072528</v>
      </c>
    </row>
    <row r="17974" spans="1:12" x14ac:dyDescent="0.45">
      <c r="A17974" t="str">
        <f t="shared" si="280"/>
        <v>Piracicaba, São Paulo, Brazil</v>
      </c>
      <c r="B17974" t="s">
        <v>21806</v>
      </c>
      <c r="C17974" t="s">
        <v>21806</v>
      </c>
      <c r="D17974">
        <v>-22.725000000000001</v>
      </c>
      <c r="E17974">
        <v>-47.648899999999998</v>
      </c>
      <c r="F17974" t="s">
        <v>491</v>
      </c>
      <c r="G17974" t="s">
        <v>492</v>
      </c>
      <c r="H17974" t="s">
        <v>493</v>
      </c>
      <c r="I17974" t="s">
        <v>801</v>
      </c>
      <c r="K17974">
        <v>342209</v>
      </c>
      <c r="L17974">
        <v>1076166252</v>
      </c>
    </row>
    <row r="17975" spans="1:12" x14ac:dyDescent="0.45">
      <c r="A17975" t="str">
        <f t="shared" si="280"/>
        <v>Piraçununga, São Paulo, Brazil</v>
      </c>
      <c r="B17975" t="s">
        <v>21807</v>
      </c>
      <c r="C17975" t="s">
        <v>21808</v>
      </c>
      <c r="D17975">
        <v>-21.996099999999998</v>
      </c>
      <c r="E17975">
        <v>-47.425800000000002</v>
      </c>
      <c r="F17975" t="s">
        <v>491</v>
      </c>
      <c r="G17975" t="s">
        <v>492</v>
      </c>
      <c r="H17975" t="s">
        <v>493</v>
      </c>
      <c r="I17975" t="s">
        <v>801</v>
      </c>
      <c r="K17975">
        <v>74587</v>
      </c>
      <c r="L17975">
        <v>1076467647</v>
      </c>
    </row>
    <row r="17976" spans="1:12" x14ac:dyDescent="0.45">
      <c r="A17976" t="str">
        <f t="shared" si="280"/>
        <v>Piraeus, Attikí, Greece</v>
      </c>
      <c r="B17976" t="s">
        <v>21809</v>
      </c>
      <c r="C17976" t="s">
        <v>21809</v>
      </c>
      <c r="D17976">
        <v>37.950000000000003</v>
      </c>
      <c r="E17976">
        <v>23.7</v>
      </c>
      <c r="F17976" t="s">
        <v>928</v>
      </c>
      <c r="G17976" t="s">
        <v>929</v>
      </c>
      <c r="H17976" t="s">
        <v>930</v>
      </c>
      <c r="I17976" t="s">
        <v>1028</v>
      </c>
      <c r="J17976" t="s">
        <v>366</v>
      </c>
      <c r="K17976">
        <v>466065</v>
      </c>
      <c r="L17976">
        <v>1300458367</v>
      </c>
    </row>
    <row r="17977" spans="1:12" x14ac:dyDescent="0.45">
      <c r="A17977" t="str">
        <f t="shared" si="280"/>
        <v>Piraju, São Paulo, Brazil</v>
      </c>
      <c r="B17977" t="s">
        <v>21810</v>
      </c>
      <c r="C17977" t="s">
        <v>21810</v>
      </c>
      <c r="D17977">
        <v>-23.1936</v>
      </c>
      <c r="E17977">
        <v>-49.383899999999997</v>
      </c>
      <c r="F17977" t="s">
        <v>491</v>
      </c>
      <c r="G17977" t="s">
        <v>492</v>
      </c>
      <c r="H17977" t="s">
        <v>493</v>
      </c>
      <c r="I17977" t="s">
        <v>801</v>
      </c>
      <c r="K17977">
        <v>29664</v>
      </c>
      <c r="L17977">
        <v>1076217227</v>
      </c>
    </row>
    <row r="17978" spans="1:12" x14ac:dyDescent="0.45">
      <c r="A17978" t="str">
        <f t="shared" si="280"/>
        <v>Pirajuí, São Paulo, Brazil</v>
      </c>
      <c r="B17978" t="s">
        <v>21811</v>
      </c>
      <c r="C17978" t="s">
        <v>21812</v>
      </c>
      <c r="D17978">
        <v>-21.998899999999999</v>
      </c>
      <c r="E17978">
        <v>-49.456899999999997</v>
      </c>
      <c r="F17978" t="s">
        <v>491</v>
      </c>
      <c r="G17978" t="s">
        <v>492</v>
      </c>
      <c r="H17978" t="s">
        <v>493</v>
      </c>
      <c r="I17978" t="s">
        <v>801</v>
      </c>
      <c r="K17978">
        <v>24546</v>
      </c>
      <c r="L17978">
        <v>1076016134</v>
      </c>
    </row>
    <row r="17979" spans="1:12" x14ac:dyDescent="0.45">
      <c r="A17979" t="str">
        <f t="shared" si="280"/>
        <v>Piran, Piran, Slovenia</v>
      </c>
      <c r="B17979" t="s">
        <v>21813</v>
      </c>
      <c r="C17979" t="s">
        <v>21813</v>
      </c>
      <c r="D17979">
        <v>45.527099999999997</v>
      </c>
      <c r="E17979">
        <v>13.5685</v>
      </c>
      <c r="F17979" t="s">
        <v>1111</v>
      </c>
      <c r="G17979" t="s">
        <v>1112</v>
      </c>
      <c r="H17979" t="s">
        <v>1113</v>
      </c>
      <c r="I17979" t="s">
        <v>21813</v>
      </c>
      <c r="J17979" t="s">
        <v>378</v>
      </c>
      <c r="K17979">
        <v>17491</v>
      </c>
      <c r="L17979">
        <v>1705085466</v>
      </c>
    </row>
    <row r="17980" spans="1:12" x14ac:dyDescent="0.45">
      <c r="A17980" t="str">
        <f t="shared" si="280"/>
        <v>Pirangi, São Paulo, Brazil</v>
      </c>
      <c r="B17980" t="s">
        <v>21814</v>
      </c>
      <c r="C17980" t="s">
        <v>21814</v>
      </c>
      <c r="D17980">
        <v>-21.0914</v>
      </c>
      <c r="E17980">
        <v>-48.657800000000002</v>
      </c>
      <c r="F17980" t="s">
        <v>491</v>
      </c>
      <c r="G17980" t="s">
        <v>492</v>
      </c>
      <c r="H17980" t="s">
        <v>493</v>
      </c>
      <c r="I17980" t="s">
        <v>801</v>
      </c>
      <c r="K17980">
        <v>11220</v>
      </c>
      <c r="L17980">
        <v>1076411878</v>
      </c>
    </row>
    <row r="17981" spans="1:12" x14ac:dyDescent="0.45">
      <c r="A17981" t="str">
        <f t="shared" si="280"/>
        <v>Pīrānshahr, Āz̄arbāyjān-e Gharbī, Iran</v>
      </c>
      <c r="B17981" t="s">
        <v>21815</v>
      </c>
      <c r="C17981" t="s">
        <v>21816</v>
      </c>
      <c r="D17981">
        <v>36.694400000000002</v>
      </c>
      <c r="E17981">
        <v>45.1417</v>
      </c>
      <c r="F17981" t="s">
        <v>388</v>
      </c>
      <c r="G17981" t="s">
        <v>389</v>
      </c>
      <c r="H17981" t="s">
        <v>390</v>
      </c>
      <c r="I17981" t="s">
        <v>3863</v>
      </c>
      <c r="J17981" t="s">
        <v>366</v>
      </c>
      <c r="K17981">
        <v>138864</v>
      </c>
      <c r="L17981">
        <v>1364699746</v>
      </c>
    </row>
    <row r="17982" spans="1:12" x14ac:dyDescent="0.45">
      <c r="A17982" t="str">
        <f t="shared" si="280"/>
        <v>Pirapora, Minas Gerais, Brazil</v>
      </c>
      <c r="B17982" t="s">
        <v>21817</v>
      </c>
      <c r="C17982" t="s">
        <v>21817</v>
      </c>
      <c r="D17982">
        <v>-17.344999999999999</v>
      </c>
      <c r="E17982">
        <v>-44.941899999999997</v>
      </c>
      <c r="F17982" t="s">
        <v>491</v>
      </c>
      <c r="G17982" t="s">
        <v>492</v>
      </c>
      <c r="H17982" t="s">
        <v>493</v>
      </c>
      <c r="I17982" t="s">
        <v>1623</v>
      </c>
      <c r="K17982">
        <v>60164</v>
      </c>
      <c r="L17982">
        <v>1076124834</v>
      </c>
    </row>
    <row r="17983" spans="1:12" x14ac:dyDescent="0.45">
      <c r="A17983" t="str">
        <f t="shared" si="280"/>
        <v>Pirapora do Bom Jesus, São Paulo, Brazil</v>
      </c>
      <c r="B17983" t="s">
        <v>21818</v>
      </c>
      <c r="C17983" t="s">
        <v>21818</v>
      </c>
      <c r="D17983">
        <v>-23.397200000000002</v>
      </c>
      <c r="E17983">
        <v>-47.002800000000001</v>
      </c>
      <c r="F17983" t="s">
        <v>491</v>
      </c>
      <c r="G17983" t="s">
        <v>492</v>
      </c>
      <c r="H17983" t="s">
        <v>493</v>
      </c>
      <c r="I17983" t="s">
        <v>801</v>
      </c>
      <c r="K17983">
        <v>17646</v>
      </c>
      <c r="L17983">
        <v>1076000099</v>
      </c>
    </row>
    <row r="17984" spans="1:12" x14ac:dyDescent="0.45">
      <c r="A17984" t="str">
        <f t="shared" si="280"/>
        <v>Pirapòzinho, São Paulo, Brazil</v>
      </c>
      <c r="B17984" t="s">
        <v>21819</v>
      </c>
      <c r="C17984" t="s">
        <v>21820</v>
      </c>
      <c r="D17984">
        <v>-22.275300000000001</v>
      </c>
      <c r="E17984">
        <v>-51.5</v>
      </c>
      <c r="F17984" t="s">
        <v>491</v>
      </c>
      <c r="G17984" t="s">
        <v>492</v>
      </c>
      <c r="H17984" t="s">
        <v>493</v>
      </c>
      <c r="I17984" t="s">
        <v>801</v>
      </c>
      <c r="K17984">
        <v>26594</v>
      </c>
      <c r="L17984">
        <v>1076099500</v>
      </c>
    </row>
    <row r="17985" spans="1:12" x14ac:dyDescent="0.45">
      <c r="A17985" t="str">
        <f t="shared" si="280"/>
        <v>Piratininga, São Paulo, Brazil</v>
      </c>
      <c r="B17985" t="s">
        <v>21821</v>
      </c>
      <c r="C17985" t="s">
        <v>21821</v>
      </c>
      <c r="D17985">
        <v>-22.415500000000002</v>
      </c>
      <c r="E17985">
        <v>-49.194000000000003</v>
      </c>
      <c r="F17985" t="s">
        <v>491</v>
      </c>
      <c r="G17985" t="s">
        <v>492</v>
      </c>
      <c r="H17985" t="s">
        <v>493</v>
      </c>
      <c r="I17985" t="s">
        <v>801</v>
      </c>
      <c r="K17985">
        <v>13093</v>
      </c>
      <c r="L17985">
        <v>1076861726</v>
      </c>
    </row>
    <row r="17986" spans="1:12" x14ac:dyDescent="0.45">
      <c r="A17986" t="str">
        <f t="shared" si="280"/>
        <v>Pirdop, Sofia, Bulgaria</v>
      </c>
      <c r="B17986" t="s">
        <v>21822</v>
      </c>
      <c r="C17986" t="s">
        <v>21822</v>
      </c>
      <c r="D17986">
        <v>42.7</v>
      </c>
      <c r="E17986">
        <v>24.183299999999999</v>
      </c>
      <c r="F17986" t="s">
        <v>1175</v>
      </c>
      <c r="G17986" t="s">
        <v>1176</v>
      </c>
      <c r="H17986" t="s">
        <v>1177</v>
      </c>
      <c r="I17986" t="s">
        <v>5023</v>
      </c>
      <c r="K17986">
        <v>7353</v>
      </c>
      <c r="L17986">
        <v>1100198336</v>
      </c>
    </row>
    <row r="17987" spans="1:12" x14ac:dyDescent="0.45">
      <c r="A17987" t="str">
        <f t="shared" ref="A17987:A18050" si="281">CONCATENATE(B17987,", ",I17987,", ",F17987)</f>
        <v>Pires do Rio, Goiás, Brazil</v>
      </c>
      <c r="B17987" t="s">
        <v>21823</v>
      </c>
      <c r="C17987" t="s">
        <v>21823</v>
      </c>
      <c r="D17987">
        <v>-17.299499999999998</v>
      </c>
      <c r="E17987">
        <v>-48.28</v>
      </c>
      <c r="F17987" t="s">
        <v>491</v>
      </c>
      <c r="G17987" t="s">
        <v>492</v>
      </c>
      <c r="H17987" t="s">
        <v>493</v>
      </c>
      <c r="I17987" t="s">
        <v>1935</v>
      </c>
      <c r="K17987">
        <v>24822</v>
      </c>
      <c r="L17987">
        <v>1076357135</v>
      </c>
    </row>
    <row r="17988" spans="1:12" x14ac:dyDescent="0.45">
      <c r="A17988" t="str">
        <f t="shared" si="281"/>
        <v>Piripiri, Piauí, Brazil</v>
      </c>
      <c r="B17988" t="s">
        <v>21824</v>
      </c>
      <c r="C17988" t="s">
        <v>21824</v>
      </c>
      <c r="D17988">
        <v>-4.2732999999999999</v>
      </c>
      <c r="E17988">
        <v>-41.776899999999998</v>
      </c>
      <c r="F17988" t="s">
        <v>491</v>
      </c>
      <c r="G17988" t="s">
        <v>492</v>
      </c>
      <c r="H17988" t="s">
        <v>493</v>
      </c>
      <c r="I17988" t="s">
        <v>3651</v>
      </c>
      <c r="K17988">
        <v>44864</v>
      </c>
      <c r="L17988">
        <v>1076867493</v>
      </c>
    </row>
    <row r="17989" spans="1:12" x14ac:dyDescent="0.45">
      <c r="A17989" t="str">
        <f t="shared" si="281"/>
        <v>Pirmasens, Rhineland-Palatinate, Germany</v>
      </c>
      <c r="B17989" t="s">
        <v>21825</v>
      </c>
      <c r="C17989" t="s">
        <v>21825</v>
      </c>
      <c r="D17989">
        <v>49.2</v>
      </c>
      <c r="E17989">
        <v>7.6</v>
      </c>
      <c r="F17989" t="s">
        <v>441</v>
      </c>
      <c r="G17989" t="s">
        <v>442</v>
      </c>
      <c r="H17989" t="s">
        <v>443</v>
      </c>
      <c r="I17989" t="s">
        <v>1712</v>
      </c>
      <c r="J17989" t="s">
        <v>366</v>
      </c>
      <c r="K17989">
        <v>40403</v>
      </c>
      <c r="L17989">
        <v>1276000134</v>
      </c>
    </row>
    <row r="17990" spans="1:12" x14ac:dyDescent="0.45">
      <c r="A17990" t="str">
        <f t="shared" si="281"/>
        <v>Pirna, Saxony, Germany</v>
      </c>
      <c r="B17990" t="s">
        <v>21826</v>
      </c>
      <c r="C17990" t="s">
        <v>21826</v>
      </c>
      <c r="D17990">
        <v>50.962200000000003</v>
      </c>
      <c r="E17990">
        <v>13.940300000000001</v>
      </c>
      <c r="F17990" t="s">
        <v>441</v>
      </c>
      <c r="G17990" t="s">
        <v>442</v>
      </c>
      <c r="H17990" t="s">
        <v>443</v>
      </c>
      <c r="I17990" t="s">
        <v>1707</v>
      </c>
      <c r="J17990" t="s">
        <v>366</v>
      </c>
      <c r="K17990">
        <v>38316</v>
      </c>
      <c r="L17990">
        <v>1276247543</v>
      </c>
    </row>
    <row r="17991" spans="1:12" x14ac:dyDescent="0.45">
      <c r="A17991" t="str">
        <f t="shared" si="281"/>
        <v>Pirot, Pirot, Serbia</v>
      </c>
      <c r="B17991" t="s">
        <v>21827</v>
      </c>
      <c r="C17991" t="s">
        <v>21827</v>
      </c>
      <c r="D17991">
        <v>43.151899999999998</v>
      </c>
      <c r="E17991">
        <v>22.585000000000001</v>
      </c>
      <c r="F17991" t="s">
        <v>795</v>
      </c>
      <c r="G17991" t="s">
        <v>796</v>
      </c>
      <c r="H17991" t="s">
        <v>797</v>
      </c>
      <c r="I17991" t="s">
        <v>21827</v>
      </c>
      <c r="J17991" t="s">
        <v>378</v>
      </c>
      <c r="L17991">
        <v>1688324137</v>
      </c>
    </row>
    <row r="17992" spans="1:12" x14ac:dyDescent="0.45">
      <c r="A17992" t="str">
        <f t="shared" si="281"/>
        <v>Pisa, Tuscany, Italy</v>
      </c>
      <c r="B17992" t="s">
        <v>21828</v>
      </c>
      <c r="C17992" t="s">
        <v>21828</v>
      </c>
      <c r="D17992">
        <v>43.716700000000003</v>
      </c>
      <c r="E17992">
        <v>10.4</v>
      </c>
      <c r="F17992" t="s">
        <v>946</v>
      </c>
      <c r="G17992" t="s">
        <v>947</v>
      </c>
      <c r="H17992" t="s">
        <v>948</v>
      </c>
      <c r="I17992" t="s">
        <v>2352</v>
      </c>
      <c r="J17992" t="s">
        <v>366</v>
      </c>
      <c r="K17992">
        <v>89745</v>
      </c>
      <c r="L17992">
        <v>1380310225</v>
      </c>
    </row>
    <row r="17993" spans="1:12" x14ac:dyDescent="0.45">
      <c r="A17993" t="str">
        <f t="shared" si="281"/>
        <v>Pisaflores, Hidalgo, Mexico</v>
      </c>
      <c r="B17993" t="s">
        <v>21829</v>
      </c>
      <c r="C17993" t="s">
        <v>21829</v>
      </c>
      <c r="D17993">
        <v>21.193300000000001</v>
      </c>
      <c r="E17993">
        <v>-99.004999999999995</v>
      </c>
      <c r="F17993" t="s">
        <v>519</v>
      </c>
      <c r="G17993" t="s">
        <v>520</v>
      </c>
      <c r="H17993" t="s">
        <v>521</v>
      </c>
      <c r="I17993" t="s">
        <v>708</v>
      </c>
      <c r="K17993">
        <v>17214</v>
      </c>
      <c r="L17993">
        <v>1484698691</v>
      </c>
    </row>
    <row r="17994" spans="1:12" x14ac:dyDescent="0.45">
      <c r="A17994" t="str">
        <f t="shared" si="281"/>
        <v>Piscataway, New Jersey, United States</v>
      </c>
      <c r="B17994" t="s">
        <v>21830</v>
      </c>
      <c r="C17994" t="s">
        <v>21830</v>
      </c>
      <c r="D17994">
        <v>40.546700000000001</v>
      </c>
      <c r="E17994">
        <v>-74.4636</v>
      </c>
      <c r="F17994" t="s">
        <v>530</v>
      </c>
      <c r="G17994" t="s">
        <v>531</v>
      </c>
      <c r="H17994" t="s">
        <v>532</v>
      </c>
      <c r="I17994" t="s">
        <v>587</v>
      </c>
      <c r="K17994">
        <v>56931</v>
      </c>
      <c r="L17994">
        <v>1840081697</v>
      </c>
    </row>
    <row r="17995" spans="1:12" x14ac:dyDescent="0.45">
      <c r="A17995" t="str">
        <f t="shared" si="281"/>
        <v>Pisco, Ica, Peru</v>
      </c>
      <c r="B17995" t="s">
        <v>21831</v>
      </c>
      <c r="C17995" t="s">
        <v>21831</v>
      </c>
      <c r="D17995">
        <v>-13.71</v>
      </c>
      <c r="E17995">
        <v>-76.203199999999995</v>
      </c>
      <c r="F17995" t="s">
        <v>509</v>
      </c>
      <c r="G17995" t="s">
        <v>510</v>
      </c>
      <c r="H17995" t="s">
        <v>511</v>
      </c>
      <c r="I17995" t="s">
        <v>6907</v>
      </c>
      <c r="K17995">
        <v>109965</v>
      </c>
      <c r="L17995">
        <v>1604438126</v>
      </c>
    </row>
    <row r="17996" spans="1:12" x14ac:dyDescent="0.45">
      <c r="A17996" t="str">
        <f t="shared" si="281"/>
        <v>Písek, Jihočeský Kraj, Czechia</v>
      </c>
      <c r="B17996" t="s">
        <v>21832</v>
      </c>
      <c r="C17996" t="s">
        <v>21833</v>
      </c>
      <c r="D17996">
        <v>49.308900000000001</v>
      </c>
      <c r="E17996">
        <v>14.147500000000001</v>
      </c>
      <c r="F17996" t="s">
        <v>2480</v>
      </c>
      <c r="G17996" t="s">
        <v>2481</v>
      </c>
      <c r="H17996" t="s">
        <v>2482</v>
      </c>
      <c r="I17996" t="s">
        <v>3910</v>
      </c>
      <c r="K17996">
        <v>30415</v>
      </c>
      <c r="L17996">
        <v>1203813820</v>
      </c>
    </row>
    <row r="17997" spans="1:12" x14ac:dyDescent="0.45">
      <c r="A17997" t="str">
        <f t="shared" si="281"/>
        <v>Pismo Beach, California, United States</v>
      </c>
      <c r="B17997" t="s">
        <v>21834</v>
      </c>
      <c r="C17997" t="s">
        <v>21834</v>
      </c>
      <c r="D17997">
        <v>35.148400000000002</v>
      </c>
      <c r="E17997">
        <v>-120.64919999999999</v>
      </c>
      <c r="F17997" t="s">
        <v>530</v>
      </c>
      <c r="G17997" t="s">
        <v>531</v>
      </c>
      <c r="H17997" t="s">
        <v>532</v>
      </c>
      <c r="I17997" t="s">
        <v>754</v>
      </c>
      <c r="K17997">
        <v>8168</v>
      </c>
      <c r="L17997">
        <v>1840020416</v>
      </c>
    </row>
    <row r="17998" spans="1:12" x14ac:dyDescent="0.45">
      <c r="A17998" t="str">
        <f t="shared" si="281"/>
        <v>Piso Firme, El Beni, Bolivia</v>
      </c>
      <c r="B17998" t="s">
        <v>21835</v>
      </c>
      <c r="C17998" t="s">
        <v>21835</v>
      </c>
      <c r="D17998">
        <v>-13.683</v>
      </c>
      <c r="E17998">
        <v>-61.866599999999998</v>
      </c>
      <c r="F17998" t="s">
        <v>726</v>
      </c>
      <c r="G17998" t="s">
        <v>727</v>
      </c>
      <c r="H17998" t="s">
        <v>728</v>
      </c>
      <c r="I17998" t="s">
        <v>3797</v>
      </c>
      <c r="K17998">
        <v>72</v>
      </c>
      <c r="L17998">
        <v>1068400874</v>
      </c>
    </row>
    <row r="17999" spans="1:12" x14ac:dyDescent="0.45">
      <c r="A17999" t="str">
        <f t="shared" si="281"/>
        <v>Piste, Yucatán, Mexico</v>
      </c>
      <c r="B17999" t="s">
        <v>21836</v>
      </c>
      <c r="C17999" t="s">
        <v>21836</v>
      </c>
      <c r="D17999">
        <v>20.6981</v>
      </c>
      <c r="E17999">
        <v>-88.5886</v>
      </c>
      <c r="F17999" t="s">
        <v>519</v>
      </c>
      <c r="G17999" t="s">
        <v>520</v>
      </c>
      <c r="H17999" t="s">
        <v>521</v>
      </c>
      <c r="I17999" t="s">
        <v>694</v>
      </c>
      <c r="K17999">
        <v>5528</v>
      </c>
      <c r="L17999">
        <v>1484346814</v>
      </c>
    </row>
    <row r="18000" spans="1:12" x14ac:dyDescent="0.45">
      <c r="A18000" t="str">
        <f t="shared" si="281"/>
        <v>Pita, Mamou, Guinea</v>
      </c>
      <c r="B18000" t="s">
        <v>21837</v>
      </c>
      <c r="C18000" t="s">
        <v>21837</v>
      </c>
      <c r="D18000">
        <v>11.08</v>
      </c>
      <c r="E18000">
        <v>-12.401</v>
      </c>
      <c r="F18000" t="s">
        <v>4331</v>
      </c>
      <c r="G18000" t="s">
        <v>4332</v>
      </c>
      <c r="H18000" t="s">
        <v>4333</v>
      </c>
      <c r="I18000" t="s">
        <v>7999</v>
      </c>
      <c r="J18000" t="s">
        <v>366</v>
      </c>
      <c r="K18000">
        <v>20052</v>
      </c>
      <c r="L18000">
        <v>1324788694</v>
      </c>
    </row>
    <row r="18001" spans="1:12" x14ac:dyDescent="0.45">
      <c r="A18001" t="str">
        <f t="shared" si="281"/>
        <v>Pitangueiras, São Paulo, Brazil</v>
      </c>
      <c r="B18001" t="s">
        <v>21838</v>
      </c>
      <c r="C18001" t="s">
        <v>21838</v>
      </c>
      <c r="D18001">
        <v>-21.009399999999999</v>
      </c>
      <c r="E18001">
        <v>-48.221699999999998</v>
      </c>
      <c r="F18001" t="s">
        <v>491</v>
      </c>
      <c r="G18001" t="s">
        <v>492</v>
      </c>
      <c r="H18001" t="s">
        <v>493</v>
      </c>
      <c r="I18001" t="s">
        <v>801</v>
      </c>
      <c r="K18001">
        <v>38211</v>
      </c>
      <c r="L18001">
        <v>1076000181</v>
      </c>
    </row>
    <row r="18002" spans="1:12" x14ac:dyDescent="0.45">
      <c r="A18002" t="str">
        <f t="shared" si="281"/>
        <v>Piteşti, Argeş, Romania</v>
      </c>
      <c r="B18002" t="s">
        <v>21839</v>
      </c>
      <c r="C18002" t="s">
        <v>21840</v>
      </c>
      <c r="D18002">
        <v>44.866700000000002</v>
      </c>
      <c r="E18002">
        <v>24.883299999999998</v>
      </c>
      <c r="F18002" t="s">
        <v>665</v>
      </c>
      <c r="G18002" t="s">
        <v>666</v>
      </c>
      <c r="H18002" t="s">
        <v>667</v>
      </c>
      <c r="I18002" t="s">
        <v>7651</v>
      </c>
      <c r="J18002" t="s">
        <v>378</v>
      </c>
      <c r="K18002">
        <v>155383</v>
      </c>
      <c r="L18002">
        <v>1642781938</v>
      </c>
    </row>
    <row r="18003" spans="1:12" x14ac:dyDescent="0.45">
      <c r="A18003" t="str">
        <f t="shared" si="281"/>
        <v>Pithāpuram, Andhra Pradesh, India</v>
      </c>
      <c r="B18003" t="s">
        <v>21841</v>
      </c>
      <c r="C18003" t="s">
        <v>21842</v>
      </c>
      <c r="D18003">
        <v>17.116700000000002</v>
      </c>
      <c r="E18003">
        <v>82.2667</v>
      </c>
      <c r="F18003" t="s">
        <v>626</v>
      </c>
      <c r="G18003" t="s">
        <v>627</v>
      </c>
      <c r="H18003" t="s">
        <v>628</v>
      </c>
      <c r="I18003" t="s">
        <v>816</v>
      </c>
      <c r="K18003">
        <v>54859</v>
      </c>
      <c r="L18003">
        <v>1356440541</v>
      </c>
    </row>
    <row r="18004" spans="1:12" x14ac:dyDescent="0.45">
      <c r="A18004" t="str">
        <f t="shared" si="281"/>
        <v>Pitkyaranta, Kareliya, Russia</v>
      </c>
      <c r="B18004" t="s">
        <v>21843</v>
      </c>
      <c r="C18004" t="s">
        <v>21843</v>
      </c>
      <c r="D18004">
        <v>61.566699999999997</v>
      </c>
      <c r="E18004">
        <v>31.4833</v>
      </c>
      <c r="F18004" t="s">
        <v>504</v>
      </c>
      <c r="G18004" t="s">
        <v>505</v>
      </c>
      <c r="H18004" t="s">
        <v>506</v>
      </c>
      <c r="I18004" t="s">
        <v>4088</v>
      </c>
      <c r="K18004">
        <v>10479</v>
      </c>
      <c r="L18004">
        <v>1643011862</v>
      </c>
    </row>
    <row r="18005" spans="1:12" x14ac:dyDescent="0.45">
      <c r="A18005" t="str">
        <f t="shared" si="281"/>
        <v>Pitman, New Jersey, United States</v>
      </c>
      <c r="B18005" t="s">
        <v>21844</v>
      </c>
      <c r="C18005" t="s">
        <v>21844</v>
      </c>
      <c r="D18005">
        <v>39.733499999999999</v>
      </c>
      <c r="E18005">
        <v>-75.130600000000001</v>
      </c>
      <c r="F18005" t="s">
        <v>530</v>
      </c>
      <c r="G18005" t="s">
        <v>531</v>
      </c>
      <c r="H18005" t="s">
        <v>532</v>
      </c>
      <c r="I18005" t="s">
        <v>587</v>
      </c>
      <c r="K18005">
        <v>8741</v>
      </c>
      <c r="L18005">
        <v>1840001521</v>
      </c>
    </row>
    <row r="18006" spans="1:12" x14ac:dyDescent="0.45">
      <c r="A18006" t="str">
        <f t="shared" si="281"/>
        <v>Pitsea, Essex, United Kingdom</v>
      </c>
      <c r="B18006" t="s">
        <v>21845</v>
      </c>
      <c r="C18006" t="s">
        <v>21845</v>
      </c>
      <c r="D18006">
        <v>51.569000000000003</v>
      </c>
      <c r="E18006">
        <v>0.504</v>
      </c>
      <c r="F18006" t="s">
        <v>536</v>
      </c>
      <c r="G18006" t="s">
        <v>537</v>
      </c>
      <c r="H18006" t="s">
        <v>538</v>
      </c>
      <c r="I18006" t="s">
        <v>3710</v>
      </c>
      <c r="K18006">
        <v>25000</v>
      </c>
      <c r="L18006">
        <v>1826099748</v>
      </c>
    </row>
    <row r="18007" spans="1:12" x14ac:dyDescent="0.45">
      <c r="A18007" t="str">
        <f t="shared" si="281"/>
        <v>Pitt Meadows, British Columbia, Canada</v>
      </c>
      <c r="B18007" t="s">
        <v>21846</v>
      </c>
      <c r="C18007" t="s">
        <v>21846</v>
      </c>
      <c r="D18007">
        <v>49.2333</v>
      </c>
      <c r="E18007">
        <v>-122.6833</v>
      </c>
      <c r="F18007" t="s">
        <v>541</v>
      </c>
      <c r="G18007" t="s">
        <v>542</v>
      </c>
      <c r="H18007" t="s">
        <v>543</v>
      </c>
      <c r="I18007" t="s">
        <v>544</v>
      </c>
      <c r="K18007">
        <v>18573</v>
      </c>
      <c r="L18007">
        <v>1124786902</v>
      </c>
    </row>
    <row r="18008" spans="1:12" x14ac:dyDescent="0.45">
      <c r="A18008" t="str">
        <f t="shared" si="281"/>
        <v>Pittsburg, California, United States</v>
      </c>
      <c r="B18008" t="s">
        <v>21847</v>
      </c>
      <c r="C18008" t="s">
        <v>21847</v>
      </c>
      <c r="D18008">
        <v>38.0182</v>
      </c>
      <c r="E18008">
        <v>-121.8964</v>
      </c>
      <c r="F18008" t="s">
        <v>530</v>
      </c>
      <c r="G18008" t="s">
        <v>531</v>
      </c>
      <c r="H18008" t="s">
        <v>532</v>
      </c>
      <c r="I18008" t="s">
        <v>754</v>
      </c>
      <c r="K18008">
        <v>72588</v>
      </c>
      <c r="L18008">
        <v>1840020282</v>
      </c>
    </row>
    <row r="18009" spans="1:12" x14ac:dyDescent="0.45">
      <c r="A18009" t="str">
        <f t="shared" si="281"/>
        <v>Pittsburg, Kansas, United States</v>
      </c>
      <c r="B18009" t="s">
        <v>21847</v>
      </c>
      <c r="C18009" t="s">
        <v>21847</v>
      </c>
      <c r="D18009">
        <v>37.4129</v>
      </c>
      <c r="E18009">
        <v>-94.698400000000007</v>
      </c>
      <c r="F18009" t="s">
        <v>530</v>
      </c>
      <c r="G18009" t="s">
        <v>531</v>
      </c>
      <c r="H18009" t="s">
        <v>532</v>
      </c>
      <c r="I18009" t="s">
        <v>611</v>
      </c>
      <c r="K18009">
        <v>22711</v>
      </c>
      <c r="L18009">
        <v>1840001697</v>
      </c>
    </row>
    <row r="18010" spans="1:12" x14ac:dyDescent="0.45">
      <c r="A18010" t="str">
        <f t="shared" si="281"/>
        <v>Pittsburgh, Pennsylvania, United States</v>
      </c>
      <c r="B18010" t="s">
        <v>21848</v>
      </c>
      <c r="C18010" t="s">
        <v>21848</v>
      </c>
      <c r="D18010">
        <v>40.439599999999999</v>
      </c>
      <c r="E18010">
        <v>-79.976200000000006</v>
      </c>
      <c r="F18010" t="s">
        <v>530</v>
      </c>
      <c r="G18010" t="s">
        <v>531</v>
      </c>
      <c r="H18010" t="s">
        <v>532</v>
      </c>
      <c r="I18010" t="s">
        <v>620</v>
      </c>
      <c r="K18010">
        <v>1703266</v>
      </c>
      <c r="L18010">
        <v>1840001254</v>
      </c>
    </row>
    <row r="18011" spans="1:12" x14ac:dyDescent="0.45">
      <c r="A18011" t="str">
        <f t="shared" si="281"/>
        <v>Pittsfield, Massachusetts, United States</v>
      </c>
      <c r="B18011" t="s">
        <v>21849</v>
      </c>
      <c r="C18011" t="s">
        <v>21849</v>
      </c>
      <c r="D18011">
        <v>42.451700000000002</v>
      </c>
      <c r="E18011">
        <v>-73.260499999999993</v>
      </c>
      <c r="F18011" t="s">
        <v>530</v>
      </c>
      <c r="G18011" t="s">
        <v>531</v>
      </c>
      <c r="H18011" t="s">
        <v>532</v>
      </c>
      <c r="I18011" t="s">
        <v>621</v>
      </c>
      <c r="K18011">
        <v>55697</v>
      </c>
      <c r="L18011">
        <v>1840003116</v>
      </c>
    </row>
    <row r="18012" spans="1:12" x14ac:dyDescent="0.45">
      <c r="A18012" t="str">
        <f t="shared" si="281"/>
        <v>Pittsford, New York, United States</v>
      </c>
      <c r="B18012" t="s">
        <v>21850</v>
      </c>
      <c r="C18012" t="s">
        <v>21850</v>
      </c>
      <c r="D18012">
        <v>43.0732</v>
      </c>
      <c r="E18012">
        <v>-77.526799999999994</v>
      </c>
      <c r="F18012" t="s">
        <v>530</v>
      </c>
      <c r="G18012" t="s">
        <v>531</v>
      </c>
      <c r="H18012" t="s">
        <v>532</v>
      </c>
      <c r="I18012" t="s">
        <v>803</v>
      </c>
      <c r="K18012">
        <v>29349</v>
      </c>
      <c r="L18012">
        <v>1840004283</v>
      </c>
    </row>
    <row r="18013" spans="1:12" x14ac:dyDescent="0.45">
      <c r="A18013" t="str">
        <f t="shared" si="281"/>
        <v>Pittsgrove, New Jersey, United States</v>
      </c>
      <c r="B18013" t="s">
        <v>21851</v>
      </c>
      <c r="C18013" t="s">
        <v>21851</v>
      </c>
      <c r="D18013">
        <v>39.540399999999998</v>
      </c>
      <c r="E18013">
        <v>-75.129099999999994</v>
      </c>
      <c r="F18013" t="s">
        <v>530</v>
      </c>
      <c r="G18013" t="s">
        <v>531</v>
      </c>
      <c r="H18013" t="s">
        <v>532</v>
      </c>
      <c r="I18013" t="s">
        <v>587</v>
      </c>
      <c r="K18013">
        <v>8940</v>
      </c>
      <c r="L18013">
        <v>1840131599</v>
      </c>
    </row>
    <row r="18014" spans="1:12" x14ac:dyDescent="0.45">
      <c r="A18014" t="str">
        <f t="shared" si="281"/>
        <v>Pittston, Pennsylvania, United States</v>
      </c>
      <c r="B18014" t="s">
        <v>21852</v>
      </c>
      <c r="C18014" t="s">
        <v>21852</v>
      </c>
      <c r="D18014">
        <v>41.327399999999997</v>
      </c>
      <c r="E18014">
        <v>-75.788499999999999</v>
      </c>
      <c r="F18014" t="s">
        <v>530</v>
      </c>
      <c r="G18014" t="s">
        <v>531</v>
      </c>
      <c r="H18014" t="s">
        <v>532</v>
      </c>
      <c r="I18014" t="s">
        <v>620</v>
      </c>
      <c r="K18014">
        <v>7802</v>
      </c>
      <c r="L18014">
        <v>1840000766</v>
      </c>
    </row>
    <row r="18015" spans="1:12" x14ac:dyDescent="0.45">
      <c r="A18015" t="str">
        <f t="shared" si="281"/>
        <v>Pittstown, New York, United States</v>
      </c>
      <c r="B18015" t="s">
        <v>21853</v>
      </c>
      <c r="C18015" t="s">
        <v>21853</v>
      </c>
      <c r="D18015">
        <v>42.864699999999999</v>
      </c>
      <c r="E18015">
        <v>-73.505099999999999</v>
      </c>
      <c r="F18015" t="s">
        <v>530</v>
      </c>
      <c r="G18015" t="s">
        <v>531</v>
      </c>
      <c r="H18015" t="s">
        <v>532</v>
      </c>
      <c r="I18015" t="s">
        <v>803</v>
      </c>
      <c r="K18015">
        <v>5674</v>
      </c>
      <c r="L18015">
        <v>1840058406</v>
      </c>
    </row>
    <row r="18016" spans="1:12" x14ac:dyDescent="0.45">
      <c r="A18016" t="str">
        <f t="shared" si="281"/>
        <v>Piura, Piura, Peru</v>
      </c>
      <c r="B18016" t="s">
        <v>7059</v>
      </c>
      <c r="C18016" t="s">
        <v>7059</v>
      </c>
      <c r="D18016">
        <v>-5.2008000000000001</v>
      </c>
      <c r="E18016">
        <v>-80.625299999999996</v>
      </c>
      <c r="F18016" t="s">
        <v>509</v>
      </c>
      <c r="G18016" t="s">
        <v>510</v>
      </c>
      <c r="H18016" t="s">
        <v>511</v>
      </c>
      <c r="I18016" t="s">
        <v>7059</v>
      </c>
      <c r="J18016" t="s">
        <v>378</v>
      </c>
      <c r="K18016">
        <v>473025</v>
      </c>
      <c r="L18016">
        <v>1604331641</v>
      </c>
    </row>
    <row r="18017" spans="1:12" x14ac:dyDescent="0.45">
      <c r="A18017" t="str">
        <f t="shared" si="281"/>
        <v>Pivdenne, Kharkivs’ka Oblast’, Ukraine</v>
      </c>
      <c r="B18017" t="s">
        <v>21854</v>
      </c>
      <c r="C18017" t="s">
        <v>21854</v>
      </c>
      <c r="D18017">
        <v>49.884900000000002</v>
      </c>
      <c r="E18017">
        <v>36.0687</v>
      </c>
      <c r="F18017" t="s">
        <v>1461</v>
      </c>
      <c r="G18017" t="s">
        <v>1462</v>
      </c>
      <c r="H18017" t="s">
        <v>1463</v>
      </c>
      <c r="I18017" t="s">
        <v>3213</v>
      </c>
      <c r="K18017">
        <v>7705</v>
      </c>
      <c r="L18017">
        <v>1804968695</v>
      </c>
    </row>
    <row r="18018" spans="1:12" x14ac:dyDescent="0.45">
      <c r="A18018" t="str">
        <f t="shared" si="281"/>
        <v>Pivka, Pivka, Slovenia</v>
      </c>
      <c r="B18018" t="s">
        <v>21855</v>
      </c>
      <c r="C18018" t="s">
        <v>21855</v>
      </c>
      <c r="D18018">
        <v>45.679400000000001</v>
      </c>
      <c r="E18018">
        <v>14.1967</v>
      </c>
      <c r="F18018" t="s">
        <v>1111</v>
      </c>
      <c r="G18018" t="s">
        <v>1112</v>
      </c>
      <c r="H18018" t="s">
        <v>1113</v>
      </c>
      <c r="I18018" t="s">
        <v>21855</v>
      </c>
      <c r="J18018" t="s">
        <v>378</v>
      </c>
      <c r="L18018">
        <v>1705709650</v>
      </c>
    </row>
    <row r="18019" spans="1:12" x14ac:dyDescent="0.45">
      <c r="A18019" t="str">
        <f t="shared" si="281"/>
        <v>Pizhou, Jiangsu, China</v>
      </c>
      <c r="B18019" t="s">
        <v>21856</v>
      </c>
      <c r="C18019" t="s">
        <v>21856</v>
      </c>
      <c r="D18019">
        <v>34.342199999999998</v>
      </c>
      <c r="E18019">
        <v>118.0097</v>
      </c>
      <c r="F18019" t="s">
        <v>1039</v>
      </c>
      <c r="G18019" t="s">
        <v>1040</v>
      </c>
      <c r="H18019" t="s">
        <v>1041</v>
      </c>
      <c r="I18019" t="s">
        <v>6613</v>
      </c>
      <c r="K18019">
        <v>1458038</v>
      </c>
      <c r="L18019">
        <v>1156114238</v>
      </c>
    </row>
    <row r="18020" spans="1:12" x14ac:dyDescent="0.45">
      <c r="A18020" t="str">
        <f t="shared" si="281"/>
        <v>Placentia, California, United States</v>
      </c>
      <c r="B18020" t="s">
        <v>21857</v>
      </c>
      <c r="C18020" t="s">
        <v>21857</v>
      </c>
      <c r="D18020">
        <v>33.880699999999997</v>
      </c>
      <c r="E18020">
        <v>-117.8553</v>
      </c>
      <c r="F18020" t="s">
        <v>530</v>
      </c>
      <c r="G18020" t="s">
        <v>531</v>
      </c>
      <c r="H18020" t="s">
        <v>532</v>
      </c>
      <c r="I18020" t="s">
        <v>754</v>
      </c>
      <c r="K18020">
        <v>51233</v>
      </c>
      <c r="L18020">
        <v>1840020583</v>
      </c>
    </row>
    <row r="18021" spans="1:12" x14ac:dyDescent="0.45">
      <c r="A18021" t="str">
        <f t="shared" si="281"/>
        <v>Placerville, California, United States</v>
      </c>
      <c r="B18021" t="s">
        <v>21858</v>
      </c>
      <c r="C18021" t="s">
        <v>21858</v>
      </c>
      <c r="D18021">
        <v>38.730800000000002</v>
      </c>
      <c r="E18021">
        <v>-120.7978</v>
      </c>
      <c r="F18021" t="s">
        <v>530</v>
      </c>
      <c r="G18021" t="s">
        <v>531</v>
      </c>
      <c r="H18021" t="s">
        <v>532</v>
      </c>
      <c r="I18021" t="s">
        <v>754</v>
      </c>
      <c r="K18021">
        <v>31943</v>
      </c>
      <c r="L18021">
        <v>1840020238</v>
      </c>
    </row>
    <row r="18022" spans="1:12" x14ac:dyDescent="0.45">
      <c r="A18022" t="str">
        <f t="shared" si="281"/>
        <v>Placetas, Villa Clara, Cuba</v>
      </c>
      <c r="B18022" t="s">
        <v>21859</v>
      </c>
      <c r="C18022" t="s">
        <v>21859</v>
      </c>
      <c r="D18022">
        <v>22.315799999999999</v>
      </c>
      <c r="E18022">
        <v>-79.655600000000007</v>
      </c>
      <c r="F18022" t="s">
        <v>658</v>
      </c>
      <c r="G18022" t="s">
        <v>659</v>
      </c>
      <c r="H18022" t="s">
        <v>660</v>
      </c>
      <c r="I18022" t="s">
        <v>5853</v>
      </c>
      <c r="J18022" t="s">
        <v>366</v>
      </c>
      <c r="K18022">
        <v>71208</v>
      </c>
      <c r="L18022">
        <v>1192546991</v>
      </c>
    </row>
    <row r="18023" spans="1:12" x14ac:dyDescent="0.45">
      <c r="A18023" t="str">
        <f t="shared" si="281"/>
        <v>Plain City, Utah, United States</v>
      </c>
      <c r="B18023" t="s">
        <v>21860</v>
      </c>
      <c r="C18023" t="s">
        <v>21860</v>
      </c>
      <c r="D18023">
        <v>41.307000000000002</v>
      </c>
      <c r="E18023">
        <v>-112.0877</v>
      </c>
      <c r="F18023" t="s">
        <v>530</v>
      </c>
      <c r="G18023" t="s">
        <v>531</v>
      </c>
      <c r="H18023" t="s">
        <v>532</v>
      </c>
      <c r="I18023" t="s">
        <v>1667</v>
      </c>
      <c r="K18023">
        <v>7669</v>
      </c>
      <c r="L18023">
        <v>1840020136</v>
      </c>
    </row>
    <row r="18024" spans="1:12" x14ac:dyDescent="0.45">
      <c r="A18024" t="str">
        <f t="shared" si="281"/>
        <v>Plainedge, New York, United States</v>
      </c>
      <c r="B18024" t="s">
        <v>21861</v>
      </c>
      <c r="C18024" t="s">
        <v>21861</v>
      </c>
      <c r="D18024">
        <v>40.723999999999997</v>
      </c>
      <c r="E18024">
        <v>-73.477000000000004</v>
      </c>
      <c r="F18024" t="s">
        <v>530</v>
      </c>
      <c r="G18024" t="s">
        <v>531</v>
      </c>
      <c r="H18024" t="s">
        <v>532</v>
      </c>
      <c r="I18024" t="s">
        <v>803</v>
      </c>
      <c r="K18024">
        <v>9206</v>
      </c>
      <c r="L18024">
        <v>1840005249</v>
      </c>
    </row>
    <row r="18025" spans="1:12" x14ac:dyDescent="0.45">
      <c r="A18025" t="str">
        <f t="shared" si="281"/>
        <v>Plainfield, New Jersey, United States</v>
      </c>
      <c r="B18025" t="s">
        <v>21862</v>
      </c>
      <c r="C18025" t="s">
        <v>21862</v>
      </c>
      <c r="D18025">
        <v>40.615400000000001</v>
      </c>
      <c r="E18025">
        <v>-74.415700000000001</v>
      </c>
      <c r="F18025" t="s">
        <v>530</v>
      </c>
      <c r="G18025" t="s">
        <v>531</v>
      </c>
      <c r="H18025" t="s">
        <v>532</v>
      </c>
      <c r="I18025" t="s">
        <v>587</v>
      </c>
      <c r="K18025">
        <v>50317</v>
      </c>
      <c r="L18025">
        <v>1840001090</v>
      </c>
    </row>
    <row r="18026" spans="1:12" x14ac:dyDescent="0.45">
      <c r="A18026" t="str">
        <f t="shared" si="281"/>
        <v>Plainfield, Illinois, United States</v>
      </c>
      <c r="B18026" t="s">
        <v>21862</v>
      </c>
      <c r="C18026" t="s">
        <v>21862</v>
      </c>
      <c r="D18026">
        <v>41.620600000000003</v>
      </c>
      <c r="E18026">
        <v>-88.225200000000001</v>
      </c>
      <c r="F18026" t="s">
        <v>530</v>
      </c>
      <c r="G18026" t="s">
        <v>531</v>
      </c>
      <c r="H18026" t="s">
        <v>532</v>
      </c>
      <c r="I18026" t="s">
        <v>824</v>
      </c>
      <c r="K18026">
        <v>44308</v>
      </c>
      <c r="L18026">
        <v>1840011495</v>
      </c>
    </row>
    <row r="18027" spans="1:12" x14ac:dyDescent="0.45">
      <c r="A18027" t="str">
        <f t="shared" si="281"/>
        <v>Plainfield, Indiana, United States</v>
      </c>
      <c r="B18027" t="s">
        <v>21862</v>
      </c>
      <c r="C18027" t="s">
        <v>21862</v>
      </c>
      <c r="D18027">
        <v>39.695300000000003</v>
      </c>
      <c r="E18027">
        <v>-86.371700000000004</v>
      </c>
      <c r="F18027" t="s">
        <v>530</v>
      </c>
      <c r="G18027" t="s">
        <v>531</v>
      </c>
      <c r="H18027" t="s">
        <v>532</v>
      </c>
      <c r="I18027" t="s">
        <v>1964</v>
      </c>
      <c r="K18027">
        <v>35287</v>
      </c>
      <c r="L18027">
        <v>1840010579</v>
      </c>
    </row>
    <row r="18028" spans="1:12" x14ac:dyDescent="0.45">
      <c r="A18028" t="str">
        <f t="shared" si="281"/>
        <v>Plainfield, Connecticut, United States</v>
      </c>
      <c r="B18028" t="s">
        <v>21862</v>
      </c>
      <c r="C18028" t="s">
        <v>21862</v>
      </c>
      <c r="D18028">
        <v>41.699199999999998</v>
      </c>
      <c r="E18028">
        <v>-71.898700000000005</v>
      </c>
      <c r="F18028" t="s">
        <v>530</v>
      </c>
      <c r="G18028" t="s">
        <v>531</v>
      </c>
      <c r="H18028" t="s">
        <v>532</v>
      </c>
      <c r="I18028" t="s">
        <v>2109</v>
      </c>
      <c r="K18028">
        <v>15114</v>
      </c>
      <c r="L18028">
        <v>1840045063</v>
      </c>
    </row>
    <row r="18029" spans="1:12" x14ac:dyDescent="0.45">
      <c r="A18029" t="str">
        <f t="shared" si="281"/>
        <v>Plainfield, Pennsylvania, United States</v>
      </c>
      <c r="B18029" t="s">
        <v>21862</v>
      </c>
      <c r="C18029" t="s">
        <v>21862</v>
      </c>
      <c r="D18029">
        <v>40.8185</v>
      </c>
      <c r="E18029">
        <v>-75.260900000000007</v>
      </c>
      <c r="F18029" t="s">
        <v>530</v>
      </c>
      <c r="G18029" t="s">
        <v>531</v>
      </c>
      <c r="H18029" t="s">
        <v>532</v>
      </c>
      <c r="I18029" t="s">
        <v>620</v>
      </c>
      <c r="K18029">
        <v>6142</v>
      </c>
      <c r="L18029">
        <v>1840151279</v>
      </c>
    </row>
    <row r="18030" spans="1:12" x14ac:dyDescent="0.45">
      <c r="A18030" t="str">
        <f t="shared" si="281"/>
        <v>Plains, Pennsylvania, United States</v>
      </c>
      <c r="B18030" t="s">
        <v>21863</v>
      </c>
      <c r="C18030" t="s">
        <v>21863</v>
      </c>
      <c r="D18030">
        <v>41.265799999999999</v>
      </c>
      <c r="E18030">
        <v>-75.814499999999995</v>
      </c>
      <c r="F18030" t="s">
        <v>530</v>
      </c>
      <c r="G18030" t="s">
        <v>531</v>
      </c>
      <c r="H18030" t="s">
        <v>532</v>
      </c>
      <c r="I18030" t="s">
        <v>620</v>
      </c>
      <c r="K18030">
        <v>9748</v>
      </c>
      <c r="L18030">
        <v>1840025529</v>
      </c>
    </row>
    <row r="18031" spans="1:12" x14ac:dyDescent="0.45">
      <c r="A18031" t="str">
        <f t="shared" si="281"/>
        <v>Plainsboro, New Jersey, United States</v>
      </c>
      <c r="B18031" t="s">
        <v>21864</v>
      </c>
      <c r="C18031" t="s">
        <v>21864</v>
      </c>
      <c r="D18031">
        <v>40.337699999999998</v>
      </c>
      <c r="E18031">
        <v>-74.587800000000001</v>
      </c>
      <c r="F18031" t="s">
        <v>530</v>
      </c>
      <c r="G18031" t="s">
        <v>531</v>
      </c>
      <c r="H18031" t="s">
        <v>532</v>
      </c>
      <c r="I18031" t="s">
        <v>587</v>
      </c>
      <c r="K18031">
        <v>23120</v>
      </c>
      <c r="L18031">
        <v>1840081691</v>
      </c>
    </row>
    <row r="18032" spans="1:12" x14ac:dyDescent="0.45">
      <c r="A18032" t="str">
        <f t="shared" si="281"/>
        <v>Plainview, New York, United States</v>
      </c>
      <c r="B18032" t="s">
        <v>21865</v>
      </c>
      <c r="C18032" t="s">
        <v>21865</v>
      </c>
      <c r="D18032">
        <v>40.783200000000001</v>
      </c>
      <c r="E18032">
        <v>-73.473200000000006</v>
      </c>
      <c r="F18032" t="s">
        <v>530</v>
      </c>
      <c r="G18032" t="s">
        <v>531</v>
      </c>
      <c r="H18032" t="s">
        <v>532</v>
      </c>
      <c r="I18032" t="s">
        <v>803</v>
      </c>
      <c r="K18032">
        <v>25902</v>
      </c>
      <c r="L18032">
        <v>1840005250</v>
      </c>
    </row>
    <row r="18033" spans="1:12" x14ac:dyDescent="0.45">
      <c r="A18033" t="str">
        <f t="shared" si="281"/>
        <v>Plainview, Texas, United States</v>
      </c>
      <c r="B18033" t="s">
        <v>21865</v>
      </c>
      <c r="C18033" t="s">
        <v>21865</v>
      </c>
      <c r="D18033">
        <v>34.191099999999999</v>
      </c>
      <c r="E18033">
        <v>-101.7234</v>
      </c>
      <c r="F18033" t="s">
        <v>530</v>
      </c>
      <c r="G18033" t="s">
        <v>531</v>
      </c>
      <c r="H18033" t="s">
        <v>532</v>
      </c>
      <c r="I18033" t="s">
        <v>610</v>
      </c>
      <c r="K18033">
        <v>23424</v>
      </c>
      <c r="L18033">
        <v>1840020538</v>
      </c>
    </row>
    <row r="18034" spans="1:12" x14ac:dyDescent="0.45">
      <c r="A18034" t="str">
        <f t="shared" si="281"/>
        <v>Plainville, Connecticut, United States</v>
      </c>
      <c r="B18034" t="s">
        <v>21866</v>
      </c>
      <c r="C18034" t="s">
        <v>21866</v>
      </c>
      <c r="D18034">
        <v>41.674100000000003</v>
      </c>
      <c r="E18034">
        <v>-72.857500000000002</v>
      </c>
      <c r="F18034" t="s">
        <v>530</v>
      </c>
      <c r="G18034" t="s">
        <v>531</v>
      </c>
      <c r="H18034" t="s">
        <v>532</v>
      </c>
      <c r="I18034" t="s">
        <v>2109</v>
      </c>
      <c r="K18034">
        <v>17720</v>
      </c>
      <c r="L18034">
        <v>1840035535</v>
      </c>
    </row>
    <row r="18035" spans="1:12" x14ac:dyDescent="0.45">
      <c r="A18035" t="str">
        <f t="shared" si="281"/>
        <v>Plainville, Massachusetts, United States</v>
      </c>
      <c r="B18035" t="s">
        <v>21866</v>
      </c>
      <c r="C18035" t="s">
        <v>21866</v>
      </c>
      <c r="D18035">
        <v>42.014099999999999</v>
      </c>
      <c r="E18035">
        <v>-71.336399999999998</v>
      </c>
      <c r="F18035" t="s">
        <v>530</v>
      </c>
      <c r="G18035" t="s">
        <v>531</v>
      </c>
      <c r="H18035" t="s">
        <v>532</v>
      </c>
      <c r="I18035" t="s">
        <v>621</v>
      </c>
      <c r="K18035">
        <v>9088</v>
      </c>
      <c r="L18035">
        <v>1840053555</v>
      </c>
    </row>
    <row r="18036" spans="1:12" x14ac:dyDescent="0.45">
      <c r="A18036" t="str">
        <f t="shared" si="281"/>
        <v>Plaisir, Île-de-France, France</v>
      </c>
      <c r="B18036" t="s">
        <v>21867</v>
      </c>
      <c r="C18036" t="s">
        <v>21867</v>
      </c>
      <c r="D18036">
        <v>48.818300000000001</v>
      </c>
      <c r="E18036">
        <v>1.9472</v>
      </c>
      <c r="F18036" t="s">
        <v>526</v>
      </c>
      <c r="G18036" t="s">
        <v>527</v>
      </c>
      <c r="H18036" t="s">
        <v>528</v>
      </c>
      <c r="I18036" t="s">
        <v>732</v>
      </c>
      <c r="K18036">
        <v>31419</v>
      </c>
      <c r="L18036">
        <v>1250415771</v>
      </c>
    </row>
    <row r="18037" spans="1:12" x14ac:dyDescent="0.45">
      <c r="A18037" t="str">
        <f t="shared" si="281"/>
        <v>Plaistow, New Hampshire, United States</v>
      </c>
      <c r="B18037" t="s">
        <v>21868</v>
      </c>
      <c r="C18037" t="s">
        <v>21868</v>
      </c>
      <c r="D18037">
        <v>42.840299999999999</v>
      </c>
      <c r="E18037">
        <v>-71.096000000000004</v>
      </c>
      <c r="F18037" t="s">
        <v>530</v>
      </c>
      <c r="G18037" t="s">
        <v>531</v>
      </c>
      <c r="H18037" t="s">
        <v>532</v>
      </c>
      <c r="I18037" t="s">
        <v>1728</v>
      </c>
      <c r="K18037">
        <v>7677</v>
      </c>
      <c r="L18037">
        <v>1840055411</v>
      </c>
    </row>
    <row r="18038" spans="1:12" x14ac:dyDescent="0.45">
      <c r="A18038" t="str">
        <f t="shared" si="281"/>
        <v>Planá, Plzeňský Kraj, Czechia</v>
      </c>
      <c r="B18038" t="s">
        <v>21869</v>
      </c>
      <c r="C18038" t="s">
        <v>21870</v>
      </c>
      <c r="D18038">
        <v>49.868299999999998</v>
      </c>
      <c r="E18038">
        <v>12.7438</v>
      </c>
      <c r="F18038" t="s">
        <v>2480</v>
      </c>
      <c r="G18038" t="s">
        <v>2481</v>
      </c>
      <c r="H18038" t="s">
        <v>2482</v>
      </c>
      <c r="I18038" t="s">
        <v>8530</v>
      </c>
      <c r="K18038">
        <v>5396</v>
      </c>
      <c r="L18038">
        <v>1203670604</v>
      </c>
    </row>
    <row r="18039" spans="1:12" x14ac:dyDescent="0.45">
      <c r="A18039" t="str">
        <f t="shared" si="281"/>
        <v>Plandište, Plandište, Serbia</v>
      </c>
      <c r="B18039" t="s">
        <v>21871</v>
      </c>
      <c r="C18039" t="s">
        <v>21872</v>
      </c>
      <c r="D18039">
        <v>45.229199999999999</v>
      </c>
      <c r="E18039">
        <v>21.123799999999999</v>
      </c>
      <c r="F18039" t="s">
        <v>795</v>
      </c>
      <c r="G18039" t="s">
        <v>796</v>
      </c>
      <c r="H18039" t="s">
        <v>797</v>
      </c>
      <c r="I18039" t="s">
        <v>21871</v>
      </c>
      <c r="J18039" t="s">
        <v>378</v>
      </c>
      <c r="L18039">
        <v>1688176320</v>
      </c>
    </row>
    <row r="18040" spans="1:12" x14ac:dyDescent="0.45">
      <c r="A18040" t="str">
        <f t="shared" si="281"/>
        <v>Planken, Planken, Liechtenstein</v>
      </c>
      <c r="B18040" t="s">
        <v>21873</v>
      </c>
      <c r="C18040" t="s">
        <v>21873</v>
      </c>
      <c r="D18040">
        <v>47.184399999999997</v>
      </c>
      <c r="E18040">
        <v>9.5435999999999996</v>
      </c>
      <c r="F18040" t="s">
        <v>3318</v>
      </c>
      <c r="G18040" t="s">
        <v>3319</v>
      </c>
      <c r="H18040" t="s">
        <v>3320</v>
      </c>
      <c r="I18040" t="s">
        <v>21873</v>
      </c>
      <c r="J18040" t="s">
        <v>378</v>
      </c>
      <c r="L18040">
        <v>1438419168</v>
      </c>
    </row>
    <row r="18041" spans="1:12" x14ac:dyDescent="0.45">
      <c r="A18041" t="str">
        <f t="shared" si="281"/>
        <v>Plan-les-Ouates, Genève, Switzerland</v>
      </c>
      <c r="B18041" t="s">
        <v>21874</v>
      </c>
      <c r="C18041" t="s">
        <v>21874</v>
      </c>
      <c r="D18041">
        <v>46.166699999999999</v>
      </c>
      <c r="E18041">
        <v>6.1166999999999998</v>
      </c>
      <c r="F18041" t="s">
        <v>464</v>
      </c>
      <c r="G18041" t="s">
        <v>465</v>
      </c>
      <c r="H18041" t="s">
        <v>466</v>
      </c>
      <c r="I18041" t="s">
        <v>6207</v>
      </c>
      <c r="K18041">
        <v>10656</v>
      </c>
      <c r="L18041">
        <v>1756223041</v>
      </c>
    </row>
    <row r="18042" spans="1:12" x14ac:dyDescent="0.45">
      <c r="A18042" t="str">
        <f t="shared" si="281"/>
        <v>Plano, Texas, United States</v>
      </c>
      <c r="B18042" t="s">
        <v>21875</v>
      </c>
      <c r="C18042" t="s">
        <v>21875</v>
      </c>
      <c r="D18042">
        <v>33.050199999999997</v>
      </c>
      <c r="E18042">
        <v>-96.748699999999999</v>
      </c>
      <c r="F18042" t="s">
        <v>530</v>
      </c>
      <c r="G18042" t="s">
        <v>531</v>
      </c>
      <c r="H18042" t="s">
        <v>532</v>
      </c>
      <c r="I18042" t="s">
        <v>610</v>
      </c>
      <c r="K18042">
        <v>287677</v>
      </c>
      <c r="L18042">
        <v>1840020662</v>
      </c>
    </row>
    <row r="18043" spans="1:12" x14ac:dyDescent="0.45">
      <c r="A18043" t="str">
        <f t="shared" si="281"/>
        <v>Plano, Illinois, United States</v>
      </c>
      <c r="B18043" t="s">
        <v>21875</v>
      </c>
      <c r="C18043" t="s">
        <v>21875</v>
      </c>
      <c r="D18043">
        <v>41.675699999999999</v>
      </c>
      <c r="E18043">
        <v>-88.529399999999995</v>
      </c>
      <c r="F18043" t="s">
        <v>530</v>
      </c>
      <c r="G18043" t="s">
        <v>531</v>
      </c>
      <c r="H18043" t="s">
        <v>532</v>
      </c>
      <c r="I18043" t="s">
        <v>824</v>
      </c>
      <c r="K18043">
        <v>11665</v>
      </c>
      <c r="L18043">
        <v>1840009258</v>
      </c>
    </row>
    <row r="18044" spans="1:12" x14ac:dyDescent="0.45">
      <c r="A18044" t="str">
        <f t="shared" si="281"/>
        <v>Plant City, Florida, United States</v>
      </c>
      <c r="B18044" t="s">
        <v>21876</v>
      </c>
      <c r="C18044" t="s">
        <v>21876</v>
      </c>
      <c r="D18044">
        <v>28.013999999999999</v>
      </c>
      <c r="E18044">
        <v>-82.120099999999994</v>
      </c>
      <c r="F18044" t="s">
        <v>530</v>
      </c>
      <c r="G18044" t="s">
        <v>531</v>
      </c>
      <c r="H18044" t="s">
        <v>532</v>
      </c>
      <c r="I18044" t="s">
        <v>1378</v>
      </c>
      <c r="K18044">
        <v>39744</v>
      </c>
      <c r="L18044">
        <v>1840015115</v>
      </c>
    </row>
    <row r="18045" spans="1:12" x14ac:dyDescent="0.45">
      <c r="A18045" t="str">
        <f t="shared" si="281"/>
        <v>Plantation, Florida, United States</v>
      </c>
      <c r="B18045" t="s">
        <v>21877</v>
      </c>
      <c r="C18045" t="s">
        <v>21877</v>
      </c>
      <c r="D18045">
        <v>26.126000000000001</v>
      </c>
      <c r="E18045">
        <v>-80.261700000000005</v>
      </c>
      <c r="F18045" t="s">
        <v>530</v>
      </c>
      <c r="G18045" t="s">
        <v>531</v>
      </c>
      <c r="H18045" t="s">
        <v>532</v>
      </c>
      <c r="I18045" t="s">
        <v>1378</v>
      </c>
      <c r="K18045">
        <v>94580</v>
      </c>
      <c r="L18045">
        <v>1840015142</v>
      </c>
    </row>
    <row r="18046" spans="1:12" x14ac:dyDescent="0.45">
      <c r="A18046" t="str">
        <f t="shared" si="281"/>
        <v>Plaquemine, Louisiana, United States</v>
      </c>
      <c r="B18046" t="s">
        <v>21878</v>
      </c>
      <c r="C18046" t="s">
        <v>21878</v>
      </c>
      <c r="D18046">
        <v>30.2834</v>
      </c>
      <c r="E18046">
        <v>-91.242900000000006</v>
      </c>
      <c r="F18046" t="s">
        <v>530</v>
      </c>
      <c r="G18046" t="s">
        <v>531</v>
      </c>
      <c r="H18046" t="s">
        <v>532</v>
      </c>
      <c r="I18046" t="s">
        <v>533</v>
      </c>
      <c r="K18046">
        <v>6539</v>
      </c>
      <c r="L18046">
        <v>1840015037</v>
      </c>
    </row>
    <row r="18047" spans="1:12" x14ac:dyDescent="0.45">
      <c r="A18047" t="str">
        <f t="shared" si="281"/>
        <v>Plasencia, Extremadura, Spain</v>
      </c>
      <c r="B18047" t="s">
        <v>21879</v>
      </c>
      <c r="C18047" t="s">
        <v>21879</v>
      </c>
      <c r="D18047">
        <v>40.027500000000003</v>
      </c>
      <c r="E18047">
        <v>-6.0907999999999998</v>
      </c>
      <c r="F18047" t="s">
        <v>436</v>
      </c>
      <c r="G18047" t="s">
        <v>437</v>
      </c>
      <c r="H18047" t="s">
        <v>438</v>
      </c>
      <c r="I18047" t="s">
        <v>2437</v>
      </c>
      <c r="K18047">
        <v>39913</v>
      </c>
      <c r="L18047">
        <v>1724951100</v>
      </c>
    </row>
    <row r="18048" spans="1:12" x14ac:dyDescent="0.45">
      <c r="A18048" t="str">
        <f t="shared" si="281"/>
        <v>Plasnica, Plasnica, Macedonia</v>
      </c>
      <c r="B18048" t="s">
        <v>21880</v>
      </c>
      <c r="C18048" t="s">
        <v>21880</v>
      </c>
      <c r="D18048">
        <v>41.467199999999998</v>
      </c>
      <c r="E18048">
        <v>21.123100000000001</v>
      </c>
      <c r="F18048" t="s">
        <v>2246</v>
      </c>
      <c r="G18048" t="s">
        <v>2247</v>
      </c>
      <c r="H18048" t="s">
        <v>2248</v>
      </c>
      <c r="I18048" t="s">
        <v>21880</v>
      </c>
      <c r="J18048" t="s">
        <v>378</v>
      </c>
      <c r="L18048">
        <v>1807030257</v>
      </c>
    </row>
    <row r="18049" spans="1:12" x14ac:dyDescent="0.45">
      <c r="A18049" t="str">
        <f t="shared" si="281"/>
        <v>Plast, Chelyabinskaya Oblast’, Russia</v>
      </c>
      <c r="B18049" t="s">
        <v>21881</v>
      </c>
      <c r="C18049" t="s">
        <v>21881</v>
      </c>
      <c r="D18049">
        <v>54.366700000000002</v>
      </c>
      <c r="E18049">
        <v>60.816699999999997</v>
      </c>
      <c r="F18049" t="s">
        <v>504</v>
      </c>
      <c r="G18049" t="s">
        <v>505</v>
      </c>
      <c r="H18049" t="s">
        <v>506</v>
      </c>
      <c r="I18049" t="s">
        <v>2555</v>
      </c>
      <c r="K18049">
        <v>17508</v>
      </c>
      <c r="L18049">
        <v>1643651635</v>
      </c>
    </row>
    <row r="18050" spans="1:12" x14ac:dyDescent="0.45">
      <c r="A18050" t="str">
        <f t="shared" si="281"/>
        <v>Platón Sánchez, Veracruz, Mexico</v>
      </c>
      <c r="B18050" t="s">
        <v>21882</v>
      </c>
      <c r="C18050" t="s">
        <v>21883</v>
      </c>
      <c r="D18050">
        <v>21.283300000000001</v>
      </c>
      <c r="E18050">
        <v>-98.366699999999994</v>
      </c>
      <c r="F18050" t="s">
        <v>519</v>
      </c>
      <c r="G18050" t="s">
        <v>520</v>
      </c>
      <c r="H18050" t="s">
        <v>521</v>
      </c>
      <c r="I18050" t="s">
        <v>716</v>
      </c>
      <c r="J18050" t="s">
        <v>366</v>
      </c>
      <c r="K18050">
        <v>10009</v>
      </c>
      <c r="L18050">
        <v>1484193492</v>
      </c>
    </row>
    <row r="18051" spans="1:12" x14ac:dyDescent="0.45">
      <c r="A18051" t="str">
        <f t="shared" ref="A18051:A18114" si="282">CONCATENATE(B18051,", ",I18051,", ",F18051)</f>
        <v>Platte City, Missouri, United States</v>
      </c>
      <c r="B18051" t="s">
        <v>21884</v>
      </c>
      <c r="C18051" t="s">
        <v>21884</v>
      </c>
      <c r="D18051">
        <v>39.357599999999998</v>
      </c>
      <c r="E18051">
        <v>-94.765500000000003</v>
      </c>
      <c r="F18051" t="s">
        <v>530</v>
      </c>
      <c r="G18051" t="s">
        <v>531</v>
      </c>
      <c r="H18051" t="s">
        <v>532</v>
      </c>
      <c r="I18051" t="s">
        <v>884</v>
      </c>
      <c r="K18051">
        <v>9462</v>
      </c>
      <c r="L18051">
        <v>1840009591</v>
      </c>
    </row>
    <row r="18052" spans="1:12" x14ac:dyDescent="0.45">
      <c r="A18052" t="str">
        <f t="shared" si="282"/>
        <v>Plattekill, New York, United States</v>
      </c>
      <c r="B18052" t="s">
        <v>21885</v>
      </c>
      <c r="C18052" t="s">
        <v>21885</v>
      </c>
      <c r="D18052">
        <v>41.647799999999997</v>
      </c>
      <c r="E18052">
        <v>-74.071700000000007</v>
      </c>
      <c r="F18052" t="s">
        <v>530</v>
      </c>
      <c r="G18052" t="s">
        <v>531</v>
      </c>
      <c r="H18052" t="s">
        <v>532</v>
      </c>
      <c r="I18052" t="s">
        <v>803</v>
      </c>
      <c r="K18052">
        <v>10251</v>
      </c>
      <c r="L18052">
        <v>1840058407</v>
      </c>
    </row>
    <row r="18053" spans="1:12" x14ac:dyDescent="0.45">
      <c r="A18053" t="str">
        <f t="shared" si="282"/>
        <v>Platteville, Wisconsin, United States</v>
      </c>
      <c r="B18053" t="s">
        <v>21886</v>
      </c>
      <c r="C18053" t="s">
        <v>21886</v>
      </c>
      <c r="D18053">
        <v>42.728000000000002</v>
      </c>
      <c r="E18053">
        <v>-90.467600000000004</v>
      </c>
      <c r="F18053" t="s">
        <v>530</v>
      </c>
      <c r="G18053" t="s">
        <v>531</v>
      </c>
      <c r="H18053" t="s">
        <v>532</v>
      </c>
      <c r="I18053" t="s">
        <v>1611</v>
      </c>
      <c r="K18053">
        <v>12100</v>
      </c>
      <c r="L18053">
        <v>1840002981</v>
      </c>
    </row>
    <row r="18054" spans="1:12" x14ac:dyDescent="0.45">
      <c r="A18054" t="str">
        <f t="shared" si="282"/>
        <v>Plattling, Bavaria, Germany</v>
      </c>
      <c r="B18054" t="s">
        <v>21887</v>
      </c>
      <c r="C18054" t="s">
        <v>21887</v>
      </c>
      <c r="D18054">
        <v>48.776699999999998</v>
      </c>
      <c r="E18054">
        <v>12.8736</v>
      </c>
      <c r="F18054" t="s">
        <v>441</v>
      </c>
      <c r="G18054" t="s">
        <v>442</v>
      </c>
      <c r="H18054" t="s">
        <v>443</v>
      </c>
      <c r="I18054" t="s">
        <v>567</v>
      </c>
      <c r="K18054">
        <v>13043</v>
      </c>
      <c r="L18054">
        <v>1276078281</v>
      </c>
    </row>
    <row r="18055" spans="1:12" x14ac:dyDescent="0.45">
      <c r="A18055" t="str">
        <f t="shared" si="282"/>
        <v>Plattsburgh, New York, United States</v>
      </c>
      <c r="B18055" t="s">
        <v>21888</v>
      </c>
      <c r="C18055" t="s">
        <v>21888</v>
      </c>
      <c r="D18055">
        <v>44.695099999999996</v>
      </c>
      <c r="E18055">
        <v>-73.456299999999999</v>
      </c>
      <c r="F18055" t="s">
        <v>530</v>
      </c>
      <c r="G18055" t="s">
        <v>531</v>
      </c>
      <c r="H18055" t="s">
        <v>532</v>
      </c>
      <c r="I18055" t="s">
        <v>803</v>
      </c>
      <c r="K18055">
        <v>28740</v>
      </c>
      <c r="L18055">
        <v>1840000296</v>
      </c>
    </row>
    <row r="18056" spans="1:12" x14ac:dyDescent="0.45">
      <c r="A18056" t="str">
        <f t="shared" si="282"/>
        <v>Plattsmouth, Nebraska, United States</v>
      </c>
      <c r="B18056" t="s">
        <v>21889</v>
      </c>
      <c r="C18056" t="s">
        <v>21889</v>
      </c>
      <c r="D18056">
        <v>41.005299999999998</v>
      </c>
      <c r="E18056">
        <v>-95.894000000000005</v>
      </c>
      <c r="F18056" t="s">
        <v>530</v>
      </c>
      <c r="G18056" t="s">
        <v>531</v>
      </c>
      <c r="H18056" t="s">
        <v>532</v>
      </c>
      <c r="I18056" t="s">
        <v>1604</v>
      </c>
      <c r="K18056">
        <v>6534</v>
      </c>
      <c r="L18056">
        <v>1840009355</v>
      </c>
    </row>
    <row r="18057" spans="1:12" x14ac:dyDescent="0.45">
      <c r="A18057" t="str">
        <f t="shared" si="282"/>
        <v>Plauen, Saxony, Germany</v>
      </c>
      <c r="B18057" t="s">
        <v>21890</v>
      </c>
      <c r="C18057" t="s">
        <v>21890</v>
      </c>
      <c r="D18057">
        <v>50.494999999999997</v>
      </c>
      <c r="E18057">
        <v>12.138299999999999</v>
      </c>
      <c r="F18057" t="s">
        <v>441</v>
      </c>
      <c r="G18057" t="s">
        <v>442</v>
      </c>
      <c r="H18057" t="s">
        <v>443</v>
      </c>
      <c r="I18057" t="s">
        <v>1707</v>
      </c>
      <c r="J18057" t="s">
        <v>366</v>
      </c>
      <c r="K18057">
        <v>64931</v>
      </c>
      <c r="L18057">
        <v>1276134198</v>
      </c>
    </row>
    <row r="18058" spans="1:12" x14ac:dyDescent="0.45">
      <c r="A18058" t="str">
        <f t="shared" si="282"/>
        <v>Plav, Plav, Montenegro</v>
      </c>
      <c r="B18058" t="s">
        <v>21891</v>
      </c>
      <c r="C18058" t="s">
        <v>21891</v>
      </c>
      <c r="D18058">
        <v>42.595599999999997</v>
      </c>
      <c r="E18058">
        <v>19.945</v>
      </c>
      <c r="F18058" t="s">
        <v>1994</v>
      </c>
      <c r="G18058" t="s">
        <v>1995</v>
      </c>
      <c r="H18058" t="s">
        <v>1996</v>
      </c>
      <c r="I18058" t="s">
        <v>21891</v>
      </c>
      <c r="J18058" t="s">
        <v>378</v>
      </c>
      <c r="K18058">
        <v>13805</v>
      </c>
      <c r="L18058">
        <v>1499247875</v>
      </c>
    </row>
    <row r="18059" spans="1:12" x14ac:dyDescent="0.45">
      <c r="A18059" t="str">
        <f t="shared" si="282"/>
        <v>Pļaviņas, Pļaviņu Novads, Latvia</v>
      </c>
      <c r="B18059" t="s">
        <v>21892</v>
      </c>
      <c r="C18059" t="s">
        <v>21893</v>
      </c>
      <c r="D18059">
        <v>56.616100000000003</v>
      </c>
      <c r="E18059">
        <v>25.721699999999998</v>
      </c>
      <c r="F18059" t="s">
        <v>811</v>
      </c>
      <c r="G18059" t="s">
        <v>812</v>
      </c>
      <c r="H18059" t="s">
        <v>813</v>
      </c>
      <c r="I18059" t="s">
        <v>21894</v>
      </c>
      <c r="J18059" t="s">
        <v>378</v>
      </c>
      <c r="K18059">
        <v>3151</v>
      </c>
      <c r="L18059">
        <v>1428245037</v>
      </c>
    </row>
    <row r="18060" spans="1:12" x14ac:dyDescent="0.45">
      <c r="A18060" t="str">
        <f t="shared" si="282"/>
        <v>Plavsk, Tul’skaya Oblast’, Russia</v>
      </c>
      <c r="B18060" t="s">
        <v>21895</v>
      </c>
      <c r="C18060" t="s">
        <v>21895</v>
      </c>
      <c r="D18060">
        <v>53.7</v>
      </c>
      <c r="E18060">
        <v>37.299999999999997</v>
      </c>
      <c r="F18060" t="s">
        <v>504</v>
      </c>
      <c r="G18060" t="s">
        <v>505</v>
      </c>
      <c r="H18060" t="s">
        <v>506</v>
      </c>
      <c r="I18060" t="s">
        <v>1494</v>
      </c>
      <c r="K18060">
        <v>15920</v>
      </c>
      <c r="L18060">
        <v>1643003936</v>
      </c>
    </row>
    <row r="18061" spans="1:12" x14ac:dyDescent="0.45">
      <c r="A18061" t="str">
        <f t="shared" si="282"/>
        <v>Playa del Carmen, Quintana Roo, Mexico</v>
      </c>
      <c r="B18061" t="s">
        <v>21896</v>
      </c>
      <c r="C18061" t="s">
        <v>21896</v>
      </c>
      <c r="D18061">
        <v>20.627500000000001</v>
      </c>
      <c r="E18061">
        <v>-87.081100000000006</v>
      </c>
      <c r="F18061" t="s">
        <v>519</v>
      </c>
      <c r="G18061" t="s">
        <v>520</v>
      </c>
      <c r="H18061" t="s">
        <v>521</v>
      </c>
      <c r="I18061" t="s">
        <v>2943</v>
      </c>
      <c r="J18061" t="s">
        <v>366</v>
      </c>
      <c r="K18061">
        <v>252087</v>
      </c>
      <c r="L18061">
        <v>1484559458</v>
      </c>
    </row>
    <row r="18062" spans="1:12" x14ac:dyDescent="0.45">
      <c r="A18062" t="str">
        <f t="shared" si="282"/>
        <v>Playas de Rosarito, Baja California, Mexico</v>
      </c>
      <c r="B18062" t="s">
        <v>21897</v>
      </c>
      <c r="C18062" t="s">
        <v>21897</v>
      </c>
      <c r="D18062">
        <v>32.342199999999998</v>
      </c>
      <c r="E18062">
        <v>-117.0561</v>
      </c>
      <c r="F18062" t="s">
        <v>519</v>
      </c>
      <c r="G18062" t="s">
        <v>520</v>
      </c>
      <c r="H18062" t="s">
        <v>521</v>
      </c>
      <c r="I18062" t="s">
        <v>1550</v>
      </c>
      <c r="J18062" t="s">
        <v>366</v>
      </c>
      <c r="K18062">
        <v>65278</v>
      </c>
      <c r="L18062">
        <v>1484522993</v>
      </c>
    </row>
    <row r="18063" spans="1:12" x14ac:dyDescent="0.45">
      <c r="A18063" t="str">
        <f t="shared" si="282"/>
        <v>Pleasant Grove, Utah, United States</v>
      </c>
      <c r="B18063" t="s">
        <v>21898</v>
      </c>
      <c r="C18063" t="s">
        <v>21898</v>
      </c>
      <c r="D18063">
        <v>40.371600000000001</v>
      </c>
      <c r="E18063">
        <v>-111.74120000000001</v>
      </c>
      <c r="F18063" t="s">
        <v>530</v>
      </c>
      <c r="G18063" t="s">
        <v>531</v>
      </c>
      <c r="H18063" t="s">
        <v>532</v>
      </c>
      <c r="I18063" t="s">
        <v>1667</v>
      </c>
      <c r="K18063">
        <v>38258</v>
      </c>
      <c r="L18063">
        <v>1840020173</v>
      </c>
    </row>
    <row r="18064" spans="1:12" x14ac:dyDescent="0.45">
      <c r="A18064" t="str">
        <f t="shared" si="282"/>
        <v>Pleasant Grove, Alabama, United States</v>
      </c>
      <c r="B18064" t="s">
        <v>21898</v>
      </c>
      <c r="C18064" t="s">
        <v>21898</v>
      </c>
      <c r="D18064">
        <v>33.493600000000001</v>
      </c>
      <c r="E18064">
        <v>-86.978200000000001</v>
      </c>
      <c r="F18064" t="s">
        <v>530</v>
      </c>
      <c r="G18064" t="s">
        <v>531</v>
      </c>
      <c r="H18064" t="s">
        <v>532</v>
      </c>
      <c r="I18064" t="s">
        <v>1371</v>
      </c>
      <c r="K18064">
        <v>9604</v>
      </c>
      <c r="L18064">
        <v>1840014793</v>
      </c>
    </row>
    <row r="18065" spans="1:12" x14ac:dyDescent="0.45">
      <c r="A18065" t="str">
        <f t="shared" si="282"/>
        <v>Pleasant Hill, California, United States</v>
      </c>
      <c r="B18065" t="s">
        <v>21899</v>
      </c>
      <c r="C18065" t="s">
        <v>21899</v>
      </c>
      <c r="D18065">
        <v>37.954000000000001</v>
      </c>
      <c r="E18065">
        <v>-122.0759</v>
      </c>
      <c r="F18065" t="s">
        <v>530</v>
      </c>
      <c r="G18065" t="s">
        <v>531</v>
      </c>
      <c r="H18065" t="s">
        <v>532</v>
      </c>
      <c r="I18065" t="s">
        <v>754</v>
      </c>
      <c r="K18065">
        <v>34839</v>
      </c>
      <c r="L18065">
        <v>1840020283</v>
      </c>
    </row>
    <row r="18066" spans="1:12" x14ac:dyDescent="0.45">
      <c r="A18066" t="str">
        <f t="shared" si="282"/>
        <v>Pleasant Hill, Iowa, United States</v>
      </c>
      <c r="B18066" t="s">
        <v>21899</v>
      </c>
      <c r="C18066" t="s">
        <v>21899</v>
      </c>
      <c r="D18066">
        <v>41.586799999999997</v>
      </c>
      <c r="E18066">
        <v>-93.495199999999997</v>
      </c>
      <c r="F18066" t="s">
        <v>530</v>
      </c>
      <c r="G18066" t="s">
        <v>531</v>
      </c>
      <c r="H18066" t="s">
        <v>532</v>
      </c>
      <c r="I18066" t="s">
        <v>1552</v>
      </c>
      <c r="K18066">
        <v>10019</v>
      </c>
      <c r="L18066">
        <v>1840009219</v>
      </c>
    </row>
    <row r="18067" spans="1:12" x14ac:dyDescent="0.45">
      <c r="A18067" t="str">
        <f t="shared" si="282"/>
        <v>Pleasant Hill, Missouri, United States</v>
      </c>
      <c r="B18067" t="s">
        <v>21899</v>
      </c>
      <c r="C18067" t="s">
        <v>21899</v>
      </c>
      <c r="D18067">
        <v>38.806100000000001</v>
      </c>
      <c r="E18067">
        <v>-94.265500000000003</v>
      </c>
      <c r="F18067" t="s">
        <v>530</v>
      </c>
      <c r="G18067" t="s">
        <v>531</v>
      </c>
      <c r="H18067" t="s">
        <v>532</v>
      </c>
      <c r="I18067" t="s">
        <v>884</v>
      </c>
      <c r="K18067">
        <v>8613</v>
      </c>
      <c r="L18067">
        <v>1840009786</v>
      </c>
    </row>
    <row r="18068" spans="1:12" x14ac:dyDescent="0.45">
      <c r="A18068" t="str">
        <f t="shared" si="282"/>
        <v>Pleasant Hills, Pennsylvania, United States</v>
      </c>
      <c r="B18068" t="s">
        <v>21900</v>
      </c>
      <c r="C18068" t="s">
        <v>21900</v>
      </c>
      <c r="D18068">
        <v>40.329799999999999</v>
      </c>
      <c r="E18068">
        <v>-79.959599999999995</v>
      </c>
      <c r="F18068" t="s">
        <v>530</v>
      </c>
      <c r="G18068" t="s">
        <v>531</v>
      </c>
      <c r="H18068" t="s">
        <v>532</v>
      </c>
      <c r="I18068" t="s">
        <v>620</v>
      </c>
      <c r="K18068">
        <v>8026</v>
      </c>
      <c r="L18068">
        <v>1840001255</v>
      </c>
    </row>
    <row r="18069" spans="1:12" x14ac:dyDescent="0.45">
      <c r="A18069" t="str">
        <f t="shared" si="282"/>
        <v>Pleasant Prairie, Wisconsin, United States</v>
      </c>
      <c r="B18069" t="s">
        <v>21901</v>
      </c>
      <c r="C18069" t="s">
        <v>21901</v>
      </c>
      <c r="D18069">
        <v>42.526600000000002</v>
      </c>
      <c r="E18069">
        <v>-87.889499999999998</v>
      </c>
      <c r="F18069" t="s">
        <v>530</v>
      </c>
      <c r="G18069" t="s">
        <v>531</v>
      </c>
      <c r="H18069" t="s">
        <v>532</v>
      </c>
      <c r="I18069" t="s">
        <v>1611</v>
      </c>
      <c r="K18069">
        <v>21034</v>
      </c>
      <c r="L18069">
        <v>1840003163</v>
      </c>
    </row>
    <row r="18070" spans="1:12" x14ac:dyDescent="0.45">
      <c r="A18070" t="str">
        <f t="shared" si="282"/>
        <v>Pleasant Valley, New York, United States</v>
      </c>
      <c r="B18070" t="s">
        <v>21902</v>
      </c>
      <c r="C18070" t="s">
        <v>21902</v>
      </c>
      <c r="D18070">
        <v>41.7697</v>
      </c>
      <c r="E18070">
        <v>-73.805000000000007</v>
      </c>
      <c r="F18070" t="s">
        <v>530</v>
      </c>
      <c r="G18070" t="s">
        <v>531</v>
      </c>
      <c r="H18070" t="s">
        <v>532</v>
      </c>
      <c r="I18070" t="s">
        <v>803</v>
      </c>
      <c r="K18070">
        <v>9715</v>
      </c>
      <c r="L18070">
        <v>1840058409</v>
      </c>
    </row>
    <row r="18071" spans="1:12" x14ac:dyDescent="0.45">
      <c r="A18071" t="str">
        <f t="shared" si="282"/>
        <v>Pleasant View, Utah, United States</v>
      </c>
      <c r="B18071" t="s">
        <v>21903</v>
      </c>
      <c r="C18071" t="s">
        <v>21903</v>
      </c>
      <c r="D18071">
        <v>41.3249</v>
      </c>
      <c r="E18071">
        <v>-112.00109999999999</v>
      </c>
      <c r="F18071" t="s">
        <v>530</v>
      </c>
      <c r="G18071" t="s">
        <v>531</v>
      </c>
      <c r="H18071" t="s">
        <v>532</v>
      </c>
      <c r="I18071" t="s">
        <v>1667</v>
      </c>
      <c r="K18071">
        <v>10839</v>
      </c>
      <c r="L18071">
        <v>1840020137</v>
      </c>
    </row>
    <row r="18072" spans="1:12" x14ac:dyDescent="0.45">
      <c r="A18072" t="str">
        <f t="shared" si="282"/>
        <v>Pleasanton, California, United States</v>
      </c>
      <c r="B18072" t="s">
        <v>21904</v>
      </c>
      <c r="C18072" t="s">
        <v>21904</v>
      </c>
      <c r="D18072">
        <v>37.6663</v>
      </c>
      <c r="E18072">
        <v>-121.8805</v>
      </c>
      <c r="F18072" t="s">
        <v>530</v>
      </c>
      <c r="G18072" t="s">
        <v>531</v>
      </c>
      <c r="H18072" t="s">
        <v>532</v>
      </c>
      <c r="I18072" t="s">
        <v>754</v>
      </c>
      <c r="K18072">
        <v>81777</v>
      </c>
      <c r="L18072">
        <v>1840020298</v>
      </c>
    </row>
    <row r="18073" spans="1:12" x14ac:dyDescent="0.45">
      <c r="A18073" t="str">
        <f t="shared" si="282"/>
        <v>Pleasanton, Texas, United States</v>
      </c>
      <c r="B18073" t="s">
        <v>21904</v>
      </c>
      <c r="C18073" t="s">
        <v>21904</v>
      </c>
      <c r="D18073">
        <v>28.964300000000001</v>
      </c>
      <c r="E18073">
        <v>-98.495699999999999</v>
      </c>
      <c r="F18073" t="s">
        <v>530</v>
      </c>
      <c r="G18073" t="s">
        <v>531</v>
      </c>
      <c r="H18073" t="s">
        <v>532</v>
      </c>
      <c r="I18073" t="s">
        <v>610</v>
      </c>
      <c r="K18073">
        <v>15148</v>
      </c>
      <c r="L18073">
        <v>1840020988</v>
      </c>
    </row>
    <row r="18074" spans="1:12" x14ac:dyDescent="0.45">
      <c r="A18074" t="str">
        <f t="shared" si="282"/>
        <v>Pleasantville, New Jersey, United States</v>
      </c>
      <c r="B18074" t="s">
        <v>21905</v>
      </c>
      <c r="C18074" t="s">
        <v>21905</v>
      </c>
      <c r="D18074">
        <v>39.39</v>
      </c>
      <c r="E18074">
        <v>-74.516900000000007</v>
      </c>
      <c r="F18074" t="s">
        <v>530</v>
      </c>
      <c r="G18074" t="s">
        <v>531</v>
      </c>
      <c r="H18074" t="s">
        <v>532</v>
      </c>
      <c r="I18074" t="s">
        <v>587</v>
      </c>
      <c r="K18074">
        <v>20149</v>
      </c>
      <c r="L18074">
        <v>1840001535</v>
      </c>
    </row>
    <row r="18075" spans="1:12" x14ac:dyDescent="0.45">
      <c r="A18075" t="str">
        <f t="shared" si="282"/>
        <v>Pleasantville, New York, United States</v>
      </c>
      <c r="B18075" t="s">
        <v>21905</v>
      </c>
      <c r="C18075" t="s">
        <v>21905</v>
      </c>
      <c r="D18075">
        <v>41.137799999999999</v>
      </c>
      <c r="E18075">
        <v>-73.782700000000006</v>
      </c>
      <c r="F18075" t="s">
        <v>530</v>
      </c>
      <c r="G18075" t="s">
        <v>531</v>
      </c>
      <c r="H18075" t="s">
        <v>532</v>
      </c>
      <c r="I18075" t="s">
        <v>803</v>
      </c>
      <c r="K18075">
        <v>7260</v>
      </c>
      <c r="L18075">
        <v>1840004940</v>
      </c>
    </row>
    <row r="18076" spans="1:12" x14ac:dyDescent="0.45">
      <c r="A18076" t="str">
        <f t="shared" si="282"/>
        <v>Pleasure Point, California, United States</v>
      </c>
      <c r="B18076" t="s">
        <v>21906</v>
      </c>
      <c r="C18076" t="s">
        <v>21906</v>
      </c>
      <c r="D18076">
        <v>36.961799999999997</v>
      </c>
      <c r="E18076">
        <v>-121.97150000000001</v>
      </c>
      <c r="F18076" t="s">
        <v>530</v>
      </c>
      <c r="G18076" t="s">
        <v>531</v>
      </c>
      <c r="H18076" t="s">
        <v>532</v>
      </c>
      <c r="I18076" t="s">
        <v>754</v>
      </c>
      <c r="K18076">
        <v>6277</v>
      </c>
      <c r="L18076">
        <v>1840074532</v>
      </c>
    </row>
    <row r="18077" spans="1:12" x14ac:dyDescent="0.45">
      <c r="A18077" t="str">
        <f t="shared" si="282"/>
        <v>Pleiku, Gia Lai, Vietnam</v>
      </c>
      <c r="B18077" t="s">
        <v>21907</v>
      </c>
      <c r="C18077" t="s">
        <v>21907</v>
      </c>
      <c r="D18077">
        <v>13.9833</v>
      </c>
      <c r="E18077">
        <v>108</v>
      </c>
      <c r="F18077" t="s">
        <v>2163</v>
      </c>
      <c r="G18077" t="s">
        <v>2164</v>
      </c>
      <c r="H18077" t="s">
        <v>2165</v>
      </c>
      <c r="I18077" t="s">
        <v>21908</v>
      </c>
      <c r="J18077" t="s">
        <v>378</v>
      </c>
      <c r="K18077">
        <v>142900</v>
      </c>
      <c r="L18077">
        <v>1704220080</v>
      </c>
    </row>
    <row r="18078" spans="1:12" x14ac:dyDescent="0.45">
      <c r="A18078" t="str">
        <f t="shared" si="282"/>
        <v>Plessisville, Quebec, Canada</v>
      </c>
      <c r="B18078" t="s">
        <v>21909</v>
      </c>
      <c r="C18078" t="s">
        <v>21909</v>
      </c>
      <c r="D18078">
        <v>46.216700000000003</v>
      </c>
      <c r="E18078">
        <v>-71.783299999999997</v>
      </c>
      <c r="F18078" t="s">
        <v>541</v>
      </c>
      <c r="G18078" t="s">
        <v>542</v>
      </c>
      <c r="H18078" t="s">
        <v>543</v>
      </c>
      <c r="I18078" t="s">
        <v>756</v>
      </c>
      <c r="K18078">
        <v>6688</v>
      </c>
      <c r="L18078">
        <v>1124223899</v>
      </c>
    </row>
    <row r="18079" spans="1:12" x14ac:dyDescent="0.45">
      <c r="A18079" t="str">
        <f t="shared" si="282"/>
        <v>Pleszew, Wielkopolskie, Poland</v>
      </c>
      <c r="B18079" t="s">
        <v>21910</v>
      </c>
      <c r="C18079" t="s">
        <v>21910</v>
      </c>
      <c r="D18079">
        <v>51.897399999999998</v>
      </c>
      <c r="E18079">
        <v>17.785599999999999</v>
      </c>
      <c r="F18079" t="s">
        <v>3993</v>
      </c>
      <c r="G18079" t="s">
        <v>3994</v>
      </c>
      <c r="H18079" t="s">
        <v>3995</v>
      </c>
      <c r="I18079" t="s">
        <v>10843</v>
      </c>
      <c r="J18079" t="s">
        <v>366</v>
      </c>
      <c r="K18079">
        <v>20365</v>
      </c>
      <c r="L18079">
        <v>1616452688</v>
      </c>
    </row>
    <row r="18080" spans="1:12" x14ac:dyDescent="0.45">
      <c r="A18080" t="str">
        <f t="shared" si="282"/>
        <v>Plettenberg, North Rhine-Westphalia, Germany</v>
      </c>
      <c r="B18080" t="s">
        <v>21911</v>
      </c>
      <c r="C18080" t="s">
        <v>21911</v>
      </c>
      <c r="D18080">
        <v>51.212800000000001</v>
      </c>
      <c r="E18080">
        <v>7.8715000000000002</v>
      </c>
      <c r="F18080" t="s">
        <v>441</v>
      </c>
      <c r="G18080" t="s">
        <v>442</v>
      </c>
      <c r="H18080" t="s">
        <v>443</v>
      </c>
      <c r="I18080" t="s">
        <v>444</v>
      </c>
      <c r="K18080">
        <v>25318</v>
      </c>
      <c r="L18080">
        <v>1276414700</v>
      </c>
    </row>
    <row r="18081" spans="1:12" x14ac:dyDescent="0.45">
      <c r="A18081" t="str">
        <f t="shared" si="282"/>
        <v>Pleven, Pleven, Bulgaria</v>
      </c>
      <c r="B18081" t="s">
        <v>4013</v>
      </c>
      <c r="C18081" t="s">
        <v>4013</v>
      </c>
      <c r="D18081">
        <v>43.407800000000002</v>
      </c>
      <c r="E18081">
        <v>24.6203</v>
      </c>
      <c r="F18081" t="s">
        <v>1175</v>
      </c>
      <c r="G18081" t="s">
        <v>1176</v>
      </c>
      <c r="H18081" t="s">
        <v>1177</v>
      </c>
      <c r="I18081" t="s">
        <v>4013</v>
      </c>
      <c r="J18081" t="s">
        <v>378</v>
      </c>
      <c r="K18081">
        <v>123588</v>
      </c>
      <c r="L18081">
        <v>1100973719</v>
      </c>
    </row>
    <row r="18082" spans="1:12" x14ac:dyDescent="0.45">
      <c r="A18082" t="str">
        <f t="shared" si="282"/>
        <v>Pljevlja, Pljevlja, Montenegro</v>
      </c>
      <c r="B18082" t="s">
        <v>21912</v>
      </c>
      <c r="C18082" t="s">
        <v>21912</v>
      </c>
      <c r="D18082">
        <v>43.3566</v>
      </c>
      <c r="E18082">
        <v>19.350200000000001</v>
      </c>
      <c r="F18082" t="s">
        <v>1994</v>
      </c>
      <c r="G18082" t="s">
        <v>1995</v>
      </c>
      <c r="H18082" t="s">
        <v>1996</v>
      </c>
      <c r="I18082" t="s">
        <v>21912</v>
      </c>
      <c r="J18082" t="s">
        <v>378</v>
      </c>
      <c r="K18082">
        <v>30786</v>
      </c>
      <c r="L18082">
        <v>1499255431</v>
      </c>
    </row>
    <row r="18083" spans="1:12" x14ac:dyDescent="0.45">
      <c r="A18083" t="str">
        <f t="shared" si="282"/>
        <v>Ploče, Dubrovačko-Neretvanska Županija, Croatia</v>
      </c>
      <c r="B18083" t="s">
        <v>21913</v>
      </c>
      <c r="C18083" t="s">
        <v>21914</v>
      </c>
      <c r="D18083">
        <v>43.052500000000002</v>
      </c>
      <c r="E18083">
        <v>17.436699999999998</v>
      </c>
      <c r="F18083" t="s">
        <v>4026</v>
      </c>
      <c r="G18083" t="s">
        <v>4027</v>
      </c>
      <c r="H18083" t="s">
        <v>4028</v>
      </c>
      <c r="I18083" t="s">
        <v>8779</v>
      </c>
      <c r="J18083" t="s">
        <v>366</v>
      </c>
      <c r="K18083">
        <v>6537</v>
      </c>
      <c r="L18083">
        <v>1191861085</v>
      </c>
    </row>
    <row r="18084" spans="1:12" x14ac:dyDescent="0.45">
      <c r="A18084" t="str">
        <f t="shared" si="282"/>
        <v>Plochingen, Baden-Württemberg, Germany</v>
      </c>
      <c r="B18084" t="s">
        <v>21915</v>
      </c>
      <c r="C18084" t="s">
        <v>21915</v>
      </c>
      <c r="D18084">
        <v>48.7117</v>
      </c>
      <c r="E18084">
        <v>9.4163999999999994</v>
      </c>
      <c r="F18084" t="s">
        <v>441</v>
      </c>
      <c r="G18084" t="s">
        <v>442</v>
      </c>
      <c r="H18084" t="s">
        <v>443</v>
      </c>
      <c r="I18084" t="s">
        <v>451</v>
      </c>
      <c r="K18084">
        <v>14433</v>
      </c>
      <c r="L18084">
        <v>1276921571</v>
      </c>
    </row>
    <row r="18085" spans="1:12" x14ac:dyDescent="0.45">
      <c r="A18085" t="str">
        <f t="shared" si="282"/>
        <v>Płock, Mazowieckie, Poland</v>
      </c>
      <c r="B18085" t="s">
        <v>21916</v>
      </c>
      <c r="C18085" t="s">
        <v>21917</v>
      </c>
      <c r="D18085">
        <v>52.55</v>
      </c>
      <c r="E18085">
        <v>19.7</v>
      </c>
      <c r="F18085" t="s">
        <v>3993</v>
      </c>
      <c r="G18085" t="s">
        <v>3994</v>
      </c>
      <c r="H18085" t="s">
        <v>3995</v>
      </c>
      <c r="I18085" t="s">
        <v>5414</v>
      </c>
      <c r="J18085" t="s">
        <v>366</v>
      </c>
      <c r="K18085">
        <v>120000</v>
      </c>
      <c r="L18085">
        <v>1616954507</v>
      </c>
    </row>
    <row r="18086" spans="1:12" x14ac:dyDescent="0.45">
      <c r="A18086" t="str">
        <f t="shared" si="282"/>
        <v>Ploieşti, Prahova, Romania</v>
      </c>
      <c r="B18086" t="s">
        <v>21918</v>
      </c>
      <c r="C18086" t="s">
        <v>21919</v>
      </c>
      <c r="D18086">
        <v>44.938600000000001</v>
      </c>
      <c r="E18086">
        <v>26.022500000000001</v>
      </c>
      <c r="F18086" t="s">
        <v>665</v>
      </c>
      <c r="G18086" t="s">
        <v>666</v>
      </c>
      <c r="H18086" t="s">
        <v>667</v>
      </c>
      <c r="I18086" t="s">
        <v>3151</v>
      </c>
      <c r="J18086" t="s">
        <v>378</v>
      </c>
      <c r="K18086">
        <v>209945</v>
      </c>
      <c r="L18086">
        <v>1642169731</v>
      </c>
    </row>
    <row r="18087" spans="1:12" x14ac:dyDescent="0.45">
      <c r="A18087" t="str">
        <f t="shared" si="282"/>
        <v>Plön, Schleswig-Holstein, Germany</v>
      </c>
      <c r="B18087" t="s">
        <v>21920</v>
      </c>
      <c r="C18087" t="s">
        <v>21921</v>
      </c>
      <c r="D18087">
        <v>54.162199999999999</v>
      </c>
      <c r="E18087">
        <v>10.4214</v>
      </c>
      <c r="F18087" t="s">
        <v>441</v>
      </c>
      <c r="G18087" t="s">
        <v>442</v>
      </c>
      <c r="H18087" t="s">
        <v>443</v>
      </c>
      <c r="I18087" t="s">
        <v>997</v>
      </c>
      <c r="J18087" t="s">
        <v>366</v>
      </c>
      <c r="K18087">
        <v>8914</v>
      </c>
      <c r="L18087">
        <v>1276527623</v>
      </c>
    </row>
    <row r="18088" spans="1:12" x14ac:dyDescent="0.45">
      <c r="A18088" t="str">
        <f t="shared" si="282"/>
        <v>Plopeni, Prahova, Romania</v>
      </c>
      <c r="B18088" t="s">
        <v>21922</v>
      </c>
      <c r="C18088" t="s">
        <v>21922</v>
      </c>
      <c r="D18088">
        <v>45.0458</v>
      </c>
      <c r="E18088">
        <v>25.953600000000002</v>
      </c>
      <c r="F18088" t="s">
        <v>665</v>
      </c>
      <c r="G18088" t="s">
        <v>666</v>
      </c>
      <c r="H18088" t="s">
        <v>667</v>
      </c>
      <c r="I18088" t="s">
        <v>3151</v>
      </c>
      <c r="K18088">
        <v>7718</v>
      </c>
      <c r="L18088">
        <v>1642978143</v>
      </c>
    </row>
    <row r="18089" spans="1:12" x14ac:dyDescent="0.45">
      <c r="A18089" t="str">
        <f t="shared" si="282"/>
        <v>Plovdiv, Plovdiv, Bulgaria</v>
      </c>
      <c r="B18089" t="s">
        <v>2544</v>
      </c>
      <c r="C18089" t="s">
        <v>2544</v>
      </c>
      <c r="D18089">
        <v>42.143300000000004</v>
      </c>
      <c r="E18089">
        <v>24.748899999999999</v>
      </c>
      <c r="F18089" t="s">
        <v>1175</v>
      </c>
      <c r="G18089" t="s">
        <v>1176</v>
      </c>
      <c r="H18089" t="s">
        <v>1177</v>
      </c>
      <c r="I18089" t="s">
        <v>2544</v>
      </c>
      <c r="J18089" t="s">
        <v>378</v>
      </c>
      <c r="K18089">
        <v>384088</v>
      </c>
      <c r="L18089">
        <v>1100436706</v>
      </c>
    </row>
    <row r="18090" spans="1:12" x14ac:dyDescent="0.45">
      <c r="A18090" t="str">
        <f t="shared" si="282"/>
        <v>Plover, Wisconsin, United States</v>
      </c>
      <c r="B18090" t="s">
        <v>21923</v>
      </c>
      <c r="C18090" t="s">
        <v>21923</v>
      </c>
      <c r="D18090">
        <v>44.461399999999998</v>
      </c>
      <c r="E18090">
        <v>-89.538300000000007</v>
      </c>
      <c r="F18090" t="s">
        <v>530</v>
      </c>
      <c r="G18090" t="s">
        <v>531</v>
      </c>
      <c r="H18090" t="s">
        <v>532</v>
      </c>
      <c r="I18090" t="s">
        <v>1611</v>
      </c>
      <c r="K18090">
        <v>13099</v>
      </c>
      <c r="L18090">
        <v>1840002328</v>
      </c>
    </row>
    <row r="18091" spans="1:12" x14ac:dyDescent="0.45">
      <c r="A18091" t="str">
        <f t="shared" si="282"/>
        <v>Plum, Pennsylvania, United States</v>
      </c>
      <c r="B18091" t="s">
        <v>21924</v>
      </c>
      <c r="C18091" t="s">
        <v>21924</v>
      </c>
      <c r="D18091">
        <v>40.502400000000002</v>
      </c>
      <c r="E18091">
        <v>-79.749600000000001</v>
      </c>
      <c r="F18091" t="s">
        <v>530</v>
      </c>
      <c r="G18091" t="s">
        <v>531</v>
      </c>
      <c r="H18091" t="s">
        <v>532</v>
      </c>
      <c r="I18091" t="s">
        <v>620</v>
      </c>
      <c r="K18091">
        <v>27087</v>
      </c>
      <c r="L18091">
        <v>1840003632</v>
      </c>
    </row>
    <row r="18092" spans="1:12" x14ac:dyDescent="0.45">
      <c r="A18092" t="str">
        <f t="shared" si="282"/>
        <v>Plumas Lake, California, United States</v>
      </c>
      <c r="B18092" t="s">
        <v>21925</v>
      </c>
      <c r="C18092" t="s">
        <v>21925</v>
      </c>
      <c r="D18092">
        <v>38.992400000000004</v>
      </c>
      <c r="E18092">
        <v>-121.55800000000001</v>
      </c>
      <c r="F18092" t="s">
        <v>530</v>
      </c>
      <c r="G18092" t="s">
        <v>531</v>
      </c>
      <c r="H18092" t="s">
        <v>532</v>
      </c>
      <c r="I18092" t="s">
        <v>754</v>
      </c>
      <c r="K18092">
        <v>7367</v>
      </c>
      <c r="L18092">
        <v>1840024456</v>
      </c>
    </row>
    <row r="18093" spans="1:12" x14ac:dyDescent="0.45">
      <c r="A18093" t="str">
        <f t="shared" si="282"/>
        <v>Plumstead, Greenwich, United Kingdom</v>
      </c>
      <c r="B18093" t="s">
        <v>21926</v>
      </c>
      <c r="C18093" t="s">
        <v>21926</v>
      </c>
      <c r="D18093">
        <v>51.49</v>
      </c>
      <c r="E18093">
        <v>0.09</v>
      </c>
      <c r="F18093" t="s">
        <v>536</v>
      </c>
      <c r="G18093" t="s">
        <v>537</v>
      </c>
      <c r="H18093" t="s">
        <v>538</v>
      </c>
      <c r="I18093" t="s">
        <v>9358</v>
      </c>
      <c r="K18093">
        <v>16736</v>
      </c>
      <c r="L18093">
        <v>1826276603</v>
      </c>
    </row>
    <row r="18094" spans="1:12" x14ac:dyDescent="0.45">
      <c r="A18094" t="str">
        <f t="shared" si="282"/>
        <v>Plumstead, Pennsylvania, United States</v>
      </c>
      <c r="B18094" t="s">
        <v>21926</v>
      </c>
      <c r="C18094" t="s">
        <v>21926</v>
      </c>
      <c r="D18094">
        <v>40.387799999999999</v>
      </c>
      <c r="E18094">
        <v>-75.116399999999999</v>
      </c>
      <c r="F18094" t="s">
        <v>530</v>
      </c>
      <c r="G18094" t="s">
        <v>531</v>
      </c>
      <c r="H18094" t="s">
        <v>532</v>
      </c>
      <c r="I18094" t="s">
        <v>620</v>
      </c>
      <c r="K18094">
        <v>13694</v>
      </c>
      <c r="L18094">
        <v>1840152882</v>
      </c>
    </row>
    <row r="18095" spans="1:12" x14ac:dyDescent="0.45">
      <c r="A18095" t="str">
        <f t="shared" si="282"/>
        <v>Plumsted, New Jersey, United States</v>
      </c>
      <c r="B18095" t="s">
        <v>21927</v>
      </c>
      <c r="C18095" t="s">
        <v>21927</v>
      </c>
      <c r="D18095">
        <v>40.046799999999998</v>
      </c>
      <c r="E18095">
        <v>-74.485200000000006</v>
      </c>
      <c r="F18095" t="s">
        <v>530</v>
      </c>
      <c r="G18095" t="s">
        <v>531</v>
      </c>
      <c r="H18095" t="s">
        <v>532</v>
      </c>
      <c r="I18095" t="s">
        <v>587</v>
      </c>
      <c r="K18095">
        <v>8514</v>
      </c>
      <c r="L18095">
        <v>1840081609</v>
      </c>
    </row>
    <row r="18096" spans="1:12" x14ac:dyDescent="0.45">
      <c r="A18096" t="str">
        <f t="shared" si="282"/>
        <v>Plumtree, Matabeleland South, Zimbabwe</v>
      </c>
      <c r="B18096" t="s">
        <v>21928</v>
      </c>
      <c r="C18096" t="s">
        <v>21928</v>
      </c>
      <c r="D18096">
        <v>-20.486899999999999</v>
      </c>
      <c r="E18096">
        <v>27.804200000000002</v>
      </c>
      <c r="F18096" t="s">
        <v>3965</v>
      </c>
      <c r="G18096" t="s">
        <v>3966</v>
      </c>
      <c r="H18096" t="s">
        <v>3967</v>
      </c>
      <c r="I18096" t="s">
        <v>3968</v>
      </c>
      <c r="K18096">
        <v>2148</v>
      </c>
      <c r="L18096">
        <v>1716916272</v>
      </c>
    </row>
    <row r="18097" spans="1:12" x14ac:dyDescent="0.45">
      <c r="A18097" t="str">
        <f t="shared" si="282"/>
        <v>Plungė, Plungė, Lithuania</v>
      </c>
      <c r="B18097" t="s">
        <v>21929</v>
      </c>
      <c r="C18097" t="s">
        <v>21930</v>
      </c>
      <c r="D18097">
        <v>55.916699999999999</v>
      </c>
      <c r="E18097">
        <v>21.85</v>
      </c>
      <c r="F18097" t="s">
        <v>1155</v>
      </c>
      <c r="G18097" t="s">
        <v>1156</v>
      </c>
      <c r="H18097" t="s">
        <v>1157</v>
      </c>
      <c r="I18097" t="s">
        <v>21929</v>
      </c>
      <c r="J18097" t="s">
        <v>378</v>
      </c>
      <c r="K18097">
        <v>18042</v>
      </c>
      <c r="L18097">
        <v>1440542185</v>
      </c>
    </row>
    <row r="18098" spans="1:12" x14ac:dyDescent="0.45">
      <c r="A18098" t="str">
        <f t="shared" si="282"/>
        <v>Plužine, Plužine, Montenegro</v>
      </c>
      <c r="B18098" t="s">
        <v>21931</v>
      </c>
      <c r="C18098" t="s">
        <v>21932</v>
      </c>
      <c r="D18098">
        <v>43.152799999999999</v>
      </c>
      <c r="E18098">
        <v>18.839400000000001</v>
      </c>
      <c r="F18098" t="s">
        <v>1994</v>
      </c>
      <c r="G18098" t="s">
        <v>1995</v>
      </c>
      <c r="H18098" t="s">
        <v>1996</v>
      </c>
      <c r="I18098" t="s">
        <v>21931</v>
      </c>
      <c r="J18098" t="s">
        <v>378</v>
      </c>
      <c r="L18098">
        <v>1499719205</v>
      </c>
    </row>
    <row r="18099" spans="1:12" x14ac:dyDescent="0.45">
      <c r="A18099" t="str">
        <f t="shared" si="282"/>
        <v>Plymouth, Plymouth, United Kingdom</v>
      </c>
      <c r="B18099" t="s">
        <v>9153</v>
      </c>
      <c r="C18099" t="s">
        <v>9153</v>
      </c>
      <c r="D18099">
        <v>50.371400000000001</v>
      </c>
      <c r="E18099">
        <v>-4.1421999999999999</v>
      </c>
      <c r="F18099" t="s">
        <v>536</v>
      </c>
      <c r="G18099" t="s">
        <v>537</v>
      </c>
      <c r="H18099" t="s">
        <v>538</v>
      </c>
      <c r="I18099" t="s">
        <v>9153</v>
      </c>
      <c r="K18099">
        <v>267918</v>
      </c>
      <c r="L18099">
        <v>1826947183</v>
      </c>
    </row>
    <row r="18100" spans="1:12" x14ac:dyDescent="0.45">
      <c r="A18100" t="str">
        <f t="shared" si="282"/>
        <v>Plymouth, Pennsylvania, United States</v>
      </c>
      <c r="B18100" t="s">
        <v>9153</v>
      </c>
      <c r="C18100" t="s">
        <v>9153</v>
      </c>
      <c r="D18100">
        <v>41.240400000000001</v>
      </c>
      <c r="E18100">
        <v>-75.950500000000005</v>
      </c>
      <c r="F18100" t="s">
        <v>530</v>
      </c>
      <c r="G18100" t="s">
        <v>531</v>
      </c>
      <c r="H18100" t="s">
        <v>532</v>
      </c>
      <c r="I18100" t="s">
        <v>620</v>
      </c>
      <c r="K18100">
        <v>5794</v>
      </c>
      <c r="L18100">
        <v>1840000767</v>
      </c>
    </row>
    <row r="18101" spans="1:12" x14ac:dyDescent="0.45">
      <c r="A18101" t="str">
        <f t="shared" si="282"/>
        <v>Plymouth, Minnesota, United States</v>
      </c>
      <c r="B18101" t="s">
        <v>9153</v>
      </c>
      <c r="C18101" t="s">
        <v>9153</v>
      </c>
      <c r="D18101">
        <v>45.022500000000001</v>
      </c>
      <c r="E18101">
        <v>-93.461799999999997</v>
      </c>
      <c r="F18101" t="s">
        <v>530</v>
      </c>
      <c r="G18101" t="s">
        <v>531</v>
      </c>
      <c r="H18101" t="s">
        <v>532</v>
      </c>
      <c r="I18101" t="s">
        <v>1433</v>
      </c>
      <c r="K18101">
        <v>79768</v>
      </c>
      <c r="L18101">
        <v>1840008929</v>
      </c>
    </row>
    <row r="18102" spans="1:12" x14ac:dyDescent="0.45">
      <c r="A18102" t="str">
        <f t="shared" si="282"/>
        <v>Plymouth, Massachusetts, United States</v>
      </c>
      <c r="B18102" t="s">
        <v>9153</v>
      </c>
      <c r="C18102" t="s">
        <v>9153</v>
      </c>
      <c r="D18102">
        <v>41.878300000000003</v>
      </c>
      <c r="E18102">
        <v>-70.630899999999997</v>
      </c>
      <c r="F18102" t="s">
        <v>530</v>
      </c>
      <c r="G18102" t="s">
        <v>531</v>
      </c>
      <c r="H18102" t="s">
        <v>532</v>
      </c>
      <c r="I18102" t="s">
        <v>621</v>
      </c>
      <c r="K18102">
        <v>59331</v>
      </c>
      <c r="L18102">
        <v>1840053574</v>
      </c>
    </row>
    <row r="18103" spans="1:12" x14ac:dyDescent="0.45">
      <c r="A18103" t="str">
        <f t="shared" si="282"/>
        <v>Plymouth, Indiana, United States</v>
      </c>
      <c r="B18103" t="s">
        <v>9153</v>
      </c>
      <c r="C18103" t="s">
        <v>9153</v>
      </c>
      <c r="D18103">
        <v>41.348300000000002</v>
      </c>
      <c r="E18103">
        <v>-86.318700000000007</v>
      </c>
      <c r="F18103" t="s">
        <v>530</v>
      </c>
      <c r="G18103" t="s">
        <v>531</v>
      </c>
      <c r="H18103" t="s">
        <v>532</v>
      </c>
      <c r="I18103" t="s">
        <v>1964</v>
      </c>
      <c r="K18103">
        <v>12433</v>
      </c>
      <c r="L18103">
        <v>1840014170</v>
      </c>
    </row>
    <row r="18104" spans="1:12" x14ac:dyDescent="0.45">
      <c r="A18104" t="str">
        <f t="shared" si="282"/>
        <v>Plymouth, Connecticut, United States</v>
      </c>
      <c r="B18104" t="s">
        <v>9153</v>
      </c>
      <c r="C18104" t="s">
        <v>9153</v>
      </c>
      <c r="D18104">
        <v>41.664200000000001</v>
      </c>
      <c r="E18104">
        <v>-73.026300000000006</v>
      </c>
      <c r="F18104" t="s">
        <v>530</v>
      </c>
      <c r="G18104" t="s">
        <v>531</v>
      </c>
      <c r="H18104" t="s">
        <v>532</v>
      </c>
      <c r="I18104" t="s">
        <v>2109</v>
      </c>
      <c r="K18104">
        <v>11782</v>
      </c>
      <c r="L18104">
        <v>1840004913</v>
      </c>
    </row>
    <row r="18105" spans="1:12" x14ac:dyDescent="0.45">
      <c r="A18105" t="str">
        <f t="shared" si="282"/>
        <v>Plymouth, Michigan, United States</v>
      </c>
      <c r="B18105" t="s">
        <v>9153</v>
      </c>
      <c r="C18105" t="s">
        <v>9153</v>
      </c>
      <c r="D18105">
        <v>42.3718</v>
      </c>
      <c r="E18105">
        <v>-83.468000000000004</v>
      </c>
      <c r="F18105" t="s">
        <v>530</v>
      </c>
      <c r="G18105" t="s">
        <v>531</v>
      </c>
      <c r="H18105" t="s">
        <v>532</v>
      </c>
      <c r="I18105" t="s">
        <v>868</v>
      </c>
      <c r="K18105">
        <v>9154</v>
      </c>
      <c r="L18105">
        <v>1840003959</v>
      </c>
    </row>
    <row r="18106" spans="1:12" x14ac:dyDescent="0.45">
      <c r="A18106" t="str">
        <f t="shared" si="282"/>
        <v>Plymouth, Wisconsin, United States</v>
      </c>
      <c r="B18106" t="s">
        <v>9153</v>
      </c>
      <c r="C18106" t="s">
        <v>9153</v>
      </c>
      <c r="D18106">
        <v>43.744700000000002</v>
      </c>
      <c r="E18106">
        <v>-87.965699999999998</v>
      </c>
      <c r="F18106" t="s">
        <v>530</v>
      </c>
      <c r="G18106" t="s">
        <v>531</v>
      </c>
      <c r="H18106" t="s">
        <v>532</v>
      </c>
      <c r="I18106" t="s">
        <v>1611</v>
      </c>
      <c r="K18106">
        <v>9097</v>
      </c>
      <c r="L18106">
        <v>1840002626</v>
      </c>
    </row>
    <row r="18107" spans="1:12" x14ac:dyDescent="0.45">
      <c r="A18107" t="str">
        <f t="shared" si="282"/>
        <v>Plymouth, New Hampshire, United States</v>
      </c>
      <c r="B18107" t="s">
        <v>9153</v>
      </c>
      <c r="C18107" t="s">
        <v>9153</v>
      </c>
      <c r="D18107">
        <v>43.7438</v>
      </c>
      <c r="E18107">
        <v>-71.722099999999998</v>
      </c>
      <c r="F18107" t="s">
        <v>530</v>
      </c>
      <c r="G18107" t="s">
        <v>531</v>
      </c>
      <c r="H18107" t="s">
        <v>532</v>
      </c>
      <c r="I18107" t="s">
        <v>1728</v>
      </c>
      <c r="K18107">
        <v>6731</v>
      </c>
      <c r="L18107">
        <v>1840055417</v>
      </c>
    </row>
    <row r="18108" spans="1:12" x14ac:dyDescent="0.45">
      <c r="A18108" t="str">
        <f t="shared" si="282"/>
        <v>Plymouth Meeting, Pennsylvania, United States</v>
      </c>
      <c r="B18108" t="s">
        <v>21933</v>
      </c>
      <c r="C18108" t="s">
        <v>21933</v>
      </c>
      <c r="D18108">
        <v>40.11</v>
      </c>
      <c r="E18108">
        <v>-75.279399999999995</v>
      </c>
      <c r="F18108" t="s">
        <v>530</v>
      </c>
      <c r="G18108" t="s">
        <v>531</v>
      </c>
      <c r="H18108" t="s">
        <v>532</v>
      </c>
      <c r="I18108" t="s">
        <v>620</v>
      </c>
      <c r="K18108">
        <v>6557</v>
      </c>
      <c r="L18108">
        <v>1840005459</v>
      </c>
    </row>
    <row r="18109" spans="1:12" x14ac:dyDescent="0.45">
      <c r="A18109" t="str">
        <f t="shared" si="282"/>
        <v>Plymouth Township, Pennsylvania, United States</v>
      </c>
      <c r="B18109" t="s">
        <v>21934</v>
      </c>
      <c r="C18109" t="s">
        <v>21934</v>
      </c>
      <c r="D18109">
        <v>40.111499999999999</v>
      </c>
      <c r="E18109">
        <v>-75.297700000000006</v>
      </c>
      <c r="F18109" t="s">
        <v>530</v>
      </c>
      <c r="G18109" t="s">
        <v>531</v>
      </c>
      <c r="H18109" t="s">
        <v>532</v>
      </c>
      <c r="I18109" t="s">
        <v>620</v>
      </c>
      <c r="K18109">
        <v>17421</v>
      </c>
      <c r="L18109">
        <v>1840142125</v>
      </c>
    </row>
    <row r="18110" spans="1:12" x14ac:dyDescent="0.45">
      <c r="A18110" t="str">
        <f t="shared" si="282"/>
        <v>Plympton, Plymouth, United Kingdom</v>
      </c>
      <c r="B18110" t="s">
        <v>21935</v>
      </c>
      <c r="C18110" t="s">
        <v>21935</v>
      </c>
      <c r="D18110">
        <v>50.386000000000003</v>
      </c>
      <c r="E18110">
        <v>-4.0510000000000002</v>
      </c>
      <c r="F18110" t="s">
        <v>536</v>
      </c>
      <c r="G18110" t="s">
        <v>537</v>
      </c>
      <c r="H18110" t="s">
        <v>538</v>
      </c>
      <c r="I18110" t="s">
        <v>9153</v>
      </c>
      <c r="K18110">
        <v>29899</v>
      </c>
      <c r="L18110">
        <v>1826807244</v>
      </c>
    </row>
    <row r="18111" spans="1:12" x14ac:dyDescent="0.45">
      <c r="A18111" t="str">
        <f t="shared" si="282"/>
        <v>Plympton-Wyoming, Ontario, Canada</v>
      </c>
      <c r="B18111" t="s">
        <v>21936</v>
      </c>
      <c r="C18111" t="s">
        <v>21936</v>
      </c>
      <c r="D18111">
        <v>43.0167</v>
      </c>
      <c r="E18111">
        <v>-82.083299999999994</v>
      </c>
      <c r="F18111" t="s">
        <v>541</v>
      </c>
      <c r="G18111" t="s">
        <v>542</v>
      </c>
      <c r="H18111" t="s">
        <v>543</v>
      </c>
      <c r="I18111" t="s">
        <v>857</v>
      </c>
      <c r="K18111">
        <v>7576</v>
      </c>
      <c r="L18111">
        <v>1124001273</v>
      </c>
    </row>
    <row r="18112" spans="1:12" x14ac:dyDescent="0.45">
      <c r="A18112" t="str">
        <f t="shared" si="282"/>
        <v>Plymstock, Plymouth, United Kingdom</v>
      </c>
      <c r="B18112" t="s">
        <v>21937</v>
      </c>
      <c r="C18112" t="s">
        <v>21937</v>
      </c>
      <c r="D18112">
        <v>50.356900000000003</v>
      </c>
      <c r="E18112">
        <v>-4.09</v>
      </c>
      <c r="F18112" t="s">
        <v>536</v>
      </c>
      <c r="G18112" t="s">
        <v>537</v>
      </c>
      <c r="H18112" t="s">
        <v>538</v>
      </c>
      <c r="I18112" t="s">
        <v>9153</v>
      </c>
      <c r="K18112">
        <v>24103</v>
      </c>
      <c r="L18112">
        <v>1826596908</v>
      </c>
    </row>
    <row r="18113" spans="1:12" x14ac:dyDescent="0.45">
      <c r="A18113" t="str">
        <f t="shared" si="282"/>
        <v>Plzeň, Plzeňský Kraj, Czechia</v>
      </c>
      <c r="B18113" t="s">
        <v>21938</v>
      </c>
      <c r="C18113" t="s">
        <v>21939</v>
      </c>
      <c r="D18113">
        <v>49.741399999999999</v>
      </c>
      <c r="E18113">
        <v>13.3825</v>
      </c>
      <c r="F18113" t="s">
        <v>2480</v>
      </c>
      <c r="G18113" t="s">
        <v>2481</v>
      </c>
      <c r="H18113" t="s">
        <v>2482</v>
      </c>
      <c r="I18113" t="s">
        <v>8530</v>
      </c>
      <c r="J18113" t="s">
        <v>378</v>
      </c>
      <c r="K18113">
        <v>174842</v>
      </c>
      <c r="L18113">
        <v>1203402469</v>
      </c>
    </row>
    <row r="18114" spans="1:12" x14ac:dyDescent="0.45">
      <c r="A18114" t="str">
        <f t="shared" si="282"/>
        <v>Pô, Centre-Sud, Burkina Faso</v>
      </c>
      <c r="B18114" t="s">
        <v>21940</v>
      </c>
      <c r="C18114" t="s">
        <v>21941</v>
      </c>
      <c r="D18114">
        <v>11.169</v>
      </c>
      <c r="E18114">
        <v>-1.135</v>
      </c>
      <c r="F18114" t="s">
        <v>3444</v>
      </c>
      <c r="G18114" t="s">
        <v>3445</v>
      </c>
      <c r="H18114" t="s">
        <v>3446</v>
      </c>
      <c r="I18114" t="s">
        <v>15047</v>
      </c>
      <c r="J18114" t="s">
        <v>366</v>
      </c>
      <c r="K18114">
        <v>17924</v>
      </c>
      <c r="L18114">
        <v>1854979912</v>
      </c>
    </row>
    <row r="18115" spans="1:12" x14ac:dyDescent="0.45">
      <c r="A18115" t="str">
        <f t="shared" ref="A18115:A18178" si="283">CONCATENATE(B18115,", ",I18115,", ",F18115)</f>
        <v>Poá, São Paulo, Brazil</v>
      </c>
      <c r="B18115" t="s">
        <v>21942</v>
      </c>
      <c r="C18115" t="s">
        <v>21943</v>
      </c>
      <c r="D18115">
        <v>-23.528600000000001</v>
      </c>
      <c r="E18115">
        <v>-46.344999999999999</v>
      </c>
      <c r="F18115" t="s">
        <v>491</v>
      </c>
      <c r="G18115" t="s">
        <v>492</v>
      </c>
      <c r="H18115" t="s">
        <v>493</v>
      </c>
      <c r="I18115" t="s">
        <v>801</v>
      </c>
      <c r="K18115">
        <v>113793</v>
      </c>
      <c r="L18115">
        <v>1076905631</v>
      </c>
    </row>
    <row r="18116" spans="1:12" x14ac:dyDescent="0.45">
      <c r="A18116" t="str">
        <f t="shared" si="283"/>
        <v>Pocahontas, Arkansas, United States</v>
      </c>
      <c r="B18116" t="s">
        <v>21944</v>
      </c>
      <c r="C18116" t="s">
        <v>21944</v>
      </c>
      <c r="D18116">
        <v>36.2637</v>
      </c>
      <c r="E18116">
        <v>-90.970600000000005</v>
      </c>
      <c r="F18116" t="s">
        <v>530</v>
      </c>
      <c r="G18116" t="s">
        <v>531</v>
      </c>
      <c r="H18116" t="s">
        <v>532</v>
      </c>
      <c r="I18116" t="s">
        <v>1616</v>
      </c>
      <c r="K18116">
        <v>5887</v>
      </c>
      <c r="L18116">
        <v>1840014448</v>
      </c>
    </row>
    <row r="18117" spans="1:12" x14ac:dyDescent="0.45">
      <c r="A18117" t="str">
        <f t="shared" si="283"/>
        <v>Pocatello, Idaho, United States</v>
      </c>
      <c r="B18117" t="s">
        <v>21945</v>
      </c>
      <c r="C18117" t="s">
        <v>21945</v>
      </c>
      <c r="D18117">
        <v>42.872399999999999</v>
      </c>
      <c r="E18117">
        <v>-112.4646</v>
      </c>
      <c r="F18117" t="s">
        <v>530</v>
      </c>
      <c r="G18117" t="s">
        <v>531</v>
      </c>
      <c r="H18117" t="s">
        <v>532</v>
      </c>
      <c r="I18117" t="s">
        <v>1862</v>
      </c>
      <c r="K18117">
        <v>72878</v>
      </c>
      <c r="L18117">
        <v>1840013376</v>
      </c>
    </row>
    <row r="18118" spans="1:12" x14ac:dyDescent="0.45">
      <c r="A18118" t="str">
        <f t="shared" si="283"/>
        <v>Pocheon, Gyeonggi, Korea, South</v>
      </c>
      <c r="B18118" t="s">
        <v>21946</v>
      </c>
      <c r="C18118" t="s">
        <v>21946</v>
      </c>
      <c r="D18118">
        <v>37.894399999999997</v>
      </c>
      <c r="E18118">
        <v>127.1992</v>
      </c>
      <c r="F18118" t="s">
        <v>1978</v>
      </c>
      <c r="G18118" t="s">
        <v>1979</v>
      </c>
      <c r="H18118" t="s">
        <v>1980</v>
      </c>
      <c r="I18118" t="s">
        <v>2096</v>
      </c>
      <c r="J18118" t="s">
        <v>366</v>
      </c>
      <c r="K18118">
        <v>163388</v>
      </c>
      <c r="L18118">
        <v>1410780187</v>
      </c>
    </row>
    <row r="18119" spans="1:12" x14ac:dyDescent="0.45">
      <c r="A18119" t="str">
        <f t="shared" si="283"/>
        <v>Pochëp, Bryanskaya Oblast’, Russia</v>
      </c>
      <c r="B18119" t="s">
        <v>21947</v>
      </c>
      <c r="C18119" t="s">
        <v>21948</v>
      </c>
      <c r="D18119">
        <v>52.933300000000003</v>
      </c>
      <c r="E18119">
        <v>33.450000000000003</v>
      </c>
      <c r="F18119" t="s">
        <v>504</v>
      </c>
      <c r="G18119" t="s">
        <v>505</v>
      </c>
      <c r="H18119" t="s">
        <v>506</v>
      </c>
      <c r="I18119" t="s">
        <v>5418</v>
      </c>
      <c r="K18119">
        <v>16687</v>
      </c>
      <c r="L18119">
        <v>1643674732</v>
      </c>
    </row>
    <row r="18120" spans="1:12" x14ac:dyDescent="0.45">
      <c r="A18120" t="str">
        <f t="shared" si="283"/>
        <v>Pochinok, Smolenskaya Oblast’, Russia</v>
      </c>
      <c r="B18120" t="s">
        <v>21949</v>
      </c>
      <c r="C18120" t="s">
        <v>21949</v>
      </c>
      <c r="D18120">
        <v>54.4</v>
      </c>
      <c r="E18120">
        <v>32.450000000000003</v>
      </c>
      <c r="F18120" t="s">
        <v>504</v>
      </c>
      <c r="G18120" t="s">
        <v>505</v>
      </c>
      <c r="H18120" t="s">
        <v>506</v>
      </c>
      <c r="I18120" t="s">
        <v>8257</v>
      </c>
      <c r="K18120">
        <v>8545</v>
      </c>
      <c r="L18120">
        <v>1643214179</v>
      </c>
    </row>
    <row r="18121" spans="1:12" x14ac:dyDescent="0.45">
      <c r="A18121" t="str">
        <f t="shared" si="283"/>
        <v>Pocking, Bavaria, Germany</v>
      </c>
      <c r="B18121" t="s">
        <v>21950</v>
      </c>
      <c r="C18121" t="s">
        <v>21950</v>
      </c>
      <c r="D18121">
        <v>48.399700000000003</v>
      </c>
      <c r="E18121">
        <v>13.316700000000001</v>
      </c>
      <c r="F18121" t="s">
        <v>441</v>
      </c>
      <c r="G18121" t="s">
        <v>442</v>
      </c>
      <c r="H18121" t="s">
        <v>443</v>
      </c>
      <c r="I18121" t="s">
        <v>567</v>
      </c>
      <c r="K18121">
        <v>15967</v>
      </c>
      <c r="L18121">
        <v>1276193940</v>
      </c>
    </row>
    <row r="18122" spans="1:12" x14ac:dyDescent="0.45">
      <c r="A18122" t="str">
        <f t="shared" si="283"/>
        <v>Pocklington, East Riding of Yorkshire, United Kingdom</v>
      </c>
      <c r="B18122" t="s">
        <v>21951</v>
      </c>
      <c r="C18122" t="s">
        <v>21951</v>
      </c>
      <c r="D18122">
        <v>53.930900000000001</v>
      </c>
      <c r="E18122">
        <v>-0.77810000000000001</v>
      </c>
      <c r="F18122" t="s">
        <v>536</v>
      </c>
      <c r="G18122" t="s">
        <v>537</v>
      </c>
      <c r="H18122" t="s">
        <v>538</v>
      </c>
      <c r="I18122" t="s">
        <v>4317</v>
      </c>
      <c r="K18122">
        <v>8337</v>
      </c>
      <c r="L18122">
        <v>1826728939</v>
      </c>
    </row>
    <row r="18123" spans="1:12" x14ac:dyDescent="0.45">
      <c r="A18123" t="str">
        <f t="shared" si="283"/>
        <v>Pocono, Pennsylvania, United States</v>
      </c>
      <c r="B18123" t="s">
        <v>21952</v>
      </c>
      <c r="C18123" t="s">
        <v>21952</v>
      </c>
      <c r="D18123">
        <v>41.061199999999999</v>
      </c>
      <c r="E18123">
        <v>-75.310199999999995</v>
      </c>
      <c r="F18123" t="s">
        <v>530</v>
      </c>
      <c r="G18123" t="s">
        <v>531</v>
      </c>
      <c r="H18123" t="s">
        <v>532</v>
      </c>
      <c r="I18123" t="s">
        <v>620</v>
      </c>
      <c r="K18123">
        <v>10846</v>
      </c>
      <c r="L18123">
        <v>1840144156</v>
      </c>
    </row>
    <row r="18124" spans="1:12" x14ac:dyDescent="0.45">
      <c r="A18124" t="str">
        <f t="shared" si="283"/>
        <v>Poços de Caldas, Minas Gerais, Brazil</v>
      </c>
      <c r="B18124" t="s">
        <v>21953</v>
      </c>
      <c r="C18124" t="s">
        <v>21954</v>
      </c>
      <c r="D18124">
        <v>-21.78</v>
      </c>
      <c r="E18124">
        <v>-46.57</v>
      </c>
      <c r="F18124" t="s">
        <v>491</v>
      </c>
      <c r="G18124" t="s">
        <v>492</v>
      </c>
      <c r="H18124" t="s">
        <v>493</v>
      </c>
      <c r="I18124" t="s">
        <v>1623</v>
      </c>
      <c r="K18124">
        <v>146588</v>
      </c>
      <c r="L18124">
        <v>1076336113</v>
      </c>
    </row>
    <row r="18125" spans="1:12" x14ac:dyDescent="0.45">
      <c r="A18125" t="str">
        <f t="shared" si="283"/>
        <v>Podbořany, Ústecký Kraj, Czechia</v>
      </c>
      <c r="B18125" t="s">
        <v>21955</v>
      </c>
      <c r="C18125" t="s">
        <v>21956</v>
      </c>
      <c r="D18125">
        <v>50.229500000000002</v>
      </c>
      <c r="E18125">
        <v>13.412000000000001</v>
      </c>
      <c r="F18125" t="s">
        <v>2480</v>
      </c>
      <c r="G18125" t="s">
        <v>2481</v>
      </c>
      <c r="H18125" t="s">
        <v>2482</v>
      </c>
      <c r="I18125" t="s">
        <v>4483</v>
      </c>
      <c r="K18125">
        <v>6386</v>
      </c>
      <c r="L18125">
        <v>1203340150</v>
      </c>
    </row>
    <row r="18126" spans="1:12" x14ac:dyDescent="0.45">
      <c r="A18126" t="str">
        <f t="shared" si="283"/>
        <v>Podčetrtek, Podčetrtek, Slovenia</v>
      </c>
      <c r="B18126" t="s">
        <v>21957</v>
      </c>
      <c r="C18126" t="s">
        <v>21958</v>
      </c>
      <c r="D18126">
        <v>46.1569</v>
      </c>
      <c r="E18126">
        <v>15.598599999999999</v>
      </c>
      <c r="F18126" t="s">
        <v>1111</v>
      </c>
      <c r="G18126" t="s">
        <v>1112</v>
      </c>
      <c r="H18126" t="s">
        <v>1113</v>
      </c>
      <c r="I18126" t="s">
        <v>21957</v>
      </c>
      <c r="J18126" t="s">
        <v>378</v>
      </c>
      <c r="L18126">
        <v>1705261000</v>
      </c>
    </row>
    <row r="18127" spans="1:12" x14ac:dyDescent="0.45">
      <c r="A18127" t="str">
        <f t="shared" si="283"/>
        <v>Poděbrady, Středočeský Kraj, Czechia</v>
      </c>
      <c r="B18127" t="s">
        <v>21959</v>
      </c>
      <c r="C18127" t="s">
        <v>21960</v>
      </c>
      <c r="D18127">
        <v>50.142499999999998</v>
      </c>
      <c r="E18127">
        <v>15.1189</v>
      </c>
      <c r="F18127" t="s">
        <v>2480</v>
      </c>
      <c r="G18127" t="s">
        <v>2481</v>
      </c>
      <c r="H18127" t="s">
        <v>2482</v>
      </c>
      <c r="I18127" t="s">
        <v>3197</v>
      </c>
      <c r="K18127">
        <v>14377</v>
      </c>
      <c r="L18127">
        <v>1203251007</v>
      </c>
    </row>
    <row r="18128" spans="1:12" x14ac:dyDescent="0.45">
      <c r="A18128" t="str">
        <f t="shared" si="283"/>
        <v>Podgorica, Podgorica, Montenegro</v>
      </c>
      <c r="B18128" t="s">
        <v>21961</v>
      </c>
      <c r="C18128" t="s">
        <v>21961</v>
      </c>
      <c r="D18128">
        <v>42.439700000000002</v>
      </c>
      <c r="E18128">
        <v>19.266100000000002</v>
      </c>
      <c r="F18128" t="s">
        <v>1994</v>
      </c>
      <c r="G18128" t="s">
        <v>1995</v>
      </c>
      <c r="H18128" t="s">
        <v>1996</v>
      </c>
      <c r="I18128" t="s">
        <v>21961</v>
      </c>
      <c r="J18128" t="s">
        <v>606</v>
      </c>
      <c r="K18128">
        <v>174515</v>
      </c>
      <c r="L18128">
        <v>1499454516</v>
      </c>
    </row>
    <row r="18129" spans="1:12" x14ac:dyDescent="0.45">
      <c r="A18129" t="str">
        <f t="shared" si="283"/>
        <v>Podilsk, Odes’ka Oblast’, Ukraine</v>
      </c>
      <c r="B18129" t="s">
        <v>21962</v>
      </c>
      <c r="C18129" t="s">
        <v>21962</v>
      </c>
      <c r="D18129">
        <v>47.741900000000001</v>
      </c>
      <c r="E18129">
        <v>29.535</v>
      </c>
      <c r="F18129" t="s">
        <v>1461</v>
      </c>
      <c r="G18129" t="s">
        <v>1462</v>
      </c>
      <c r="H18129" t="s">
        <v>1463</v>
      </c>
      <c r="I18129" t="s">
        <v>3297</v>
      </c>
      <c r="J18129" t="s">
        <v>366</v>
      </c>
      <c r="K18129">
        <v>40155</v>
      </c>
      <c r="L18129">
        <v>1804566477</v>
      </c>
    </row>
    <row r="18130" spans="1:12" x14ac:dyDescent="0.45">
      <c r="A18130" t="str">
        <f t="shared" si="283"/>
        <v>Podkamennaya Tunguska, Krasnoyarskiy Kray, Russia</v>
      </c>
      <c r="B18130" t="s">
        <v>21963</v>
      </c>
      <c r="C18130" t="s">
        <v>21963</v>
      </c>
      <c r="D18130">
        <v>61.599499999999999</v>
      </c>
      <c r="E18130">
        <v>90.123599999999996</v>
      </c>
      <c r="F18130" t="s">
        <v>504</v>
      </c>
      <c r="G18130" t="s">
        <v>505</v>
      </c>
      <c r="H18130" t="s">
        <v>506</v>
      </c>
      <c r="I18130" t="s">
        <v>737</v>
      </c>
      <c r="K18130">
        <v>10</v>
      </c>
      <c r="L18130">
        <v>1643764711</v>
      </c>
    </row>
    <row r="18131" spans="1:12" x14ac:dyDescent="0.45">
      <c r="A18131" t="str">
        <f t="shared" si="283"/>
        <v>Podlehnik, Podlehnik, Slovenia</v>
      </c>
      <c r="B18131" t="s">
        <v>21964</v>
      </c>
      <c r="C18131" t="s">
        <v>21964</v>
      </c>
      <c r="D18131">
        <v>46.335299999999997</v>
      </c>
      <c r="E18131">
        <v>15.88</v>
      </c>
      <c r="F18131" t="s">
        <v>1111</v>
      </c>
      <c r="G18131" t="s">
        <v>1112</v>
      </c>
      <c r="H18131" t="s">
        <v>1113</v>
      </c>
      <c r="I18131" t="s">
        <v>21964</v>
      </c>
      <c r="J18131" t="s">
        <v>378</v>
      </c>
      <c r="L18131">
        <v>1705352359</v>
      </c>
    </row>
    <row r="18132" spans="1:12" x14ac:dyDescent="0.45">
      <c r="A18132" t="str">
        <f t="shared" si="283"/>
        <v>Podolsk, Moskovskaya Oblast’, Russia</v>
      </c>
      <c r="B18132" t="s">
        <v>21965</v>
      </c>
      <c r="C18132" t="s">
        <v>21965</v>
      </c>
      <c r="D18132">
        <v>55.429699999999997</v>
      </c>
      <c r="E18132">
        <v>37.544400000000003</v>
      </c>
      <c r="F18132" t="s">
        <v>504</v>
      </c>
      <c r="G18132" t="s">
        <v>505</v>
      </c>
      <c r="H18132" t="s">
        <v>506</v>
      </c>
      <c r="I18132" t="s">
        <v>3224</v>
      </c>
      <c r="K18132">
        <v>299660</v>
      </c>
      <c r="L18132">
        <v>1643693800</v>
      </c>
    </row>
    <row r="18133" spans="1:12" x14ac:dyDescent="0.45">
      <c r="A18133" t="str">
        <f t="shared" si="283"/>
        <v>Podporozhye, Leningradskaya Oblast’, Russia</v>
      </c>
      <c r="B18133" t="s">
        <v>21966</v>
      </c>
      <c r="C18133" t="s">
        <v>21966</v>
      </c>
      <c r="D18133">
        <v>60.916699999999999</v>
      </c>
      <c r="E18133">
        <v>34.166699999999999</v>
      </c>
      <c r="F18133" t="s">
        <v>504</v>
      </c>
      <c r="G18133" t="s">
        <v>505</v>
      </c>
      <c r="H18133" t="s">
        <v>506</v>
      </c>
      <c r="I18133" t="s">
        <v>4844</v>
      </c>
      <c r="K18133">
        <v>17270</v>
      </c>
      <c r="L18133">
        <v>1643153235</v>
      </c>
    </row>
    <row r="18134" spans="1:12" x14ac:dyDescent="0.45">
      <c r="A18134" t="str">
        <f t="shared" si="283"/>
        <v>Podu Iloaiei, Iaşi, Romania</v>
      </c>
      <c r="B18134" t="s">
        <v>21967</v>
      </c>
      <c r="C18134" t="s">
        <v>21967</v>
      </c>
      <c r="D18134">
        <v>47.216700000000003</v>
      </c>
      <c r="E18134">
        <v>27.2667</v>
      </c>
      <c r="F18134" t="s">
        <v>665</v>
      </c>
      <c r="G18134" t="s">
        <v>666</v>
      </c>
      <c r="H18134" t="s">
        <v>667</v>
      </c>
      <c r="I18134" t="s">
        <v>11840</v>
      </c>
      <c r="K18134">
        <v>9573</v>
      </c>
      <c r="L18134">
        <v>1642361317</v>
      </c>
    </row>
    <row r="18135" spans="1:12" x14ac:dyDescent="0.45">
      <c r="A18135" t="str">
        <f t="shared" si="283"/>
        <v>Podujevë, Podujevë, Kosovo</v>
      </c>
      <c r="B18135" t="s">
        <v>21968</v>
      </c>
      <c r="C18135" t="s">
        <v>21969</v>
      </c>
      <c r="D18135">
        <v>42.916699999999999</v>
      </c>
      <c r="E18135">
        <v>21.2</v>
      </c>
      <c r="F18135" t="s">
        <v>5224</v>
      </c>
      <c r="G18135" t="s">
        <v>5225</v>
      </c>
      <c r="H18135" t="s">
        <v>5226</v>
      </c>
      <c r="I18135" t="s">
        <v>21968</v>
      </c>
      <c r="J18135" t="s">
        <v>378</v>
      </c>
      <c r="K18135">
        <v>88499</v>
      </c>
      <c r="L18135">
        <v>1901550082</v>
      </c>
    </row>
    <row r="18136" spans="1:12" x14ac:dyDescent="0.45">
      <c r="A18136" t="str">
        <f t="shared" si="283"/>
        <v>Podvelka, Podvelka, Slovenia</v>
      </c>
      <c r="B18136" t="s">
        <v>21970</v>
      </c>
      <c r="C18136" t="s">
        <v>21970</v>
      </c>
      <c r="D18136">
        <v>46.5869</v>
      </c>
      <c r="E18136">
        <v>15.3306</v>
      </c>
      <c r="F18136" t="s">
        <v>1111</v>
      </c>
      <c r="G18136" t="s">
        <v>1112</v>
      </c>
      <c r="H18136" t="s">
        <v>1113</v>
      </c>
      <c r="I18136" t="s">
        <v>21970</v>
      </c>
      <c r="J18136" t="s">
        <v>378</v>
      </c>
      <c r="L18136">
        <v>1705523444</v>
      </c>
    </row>
    <row r="18137" spans="1:12" x14ac:dyDescent="0.45">
      <c r="A18137" t="str">
        <f t="shared" si="283"/>
        <v>Pofadder, Northern Cape, South Africa</v>
      </c>
      <c r="B18137" t="s">
        <v>21971</v>
      </c>
      <c r="C18137" t="s">
        <v>21971</v>
      </c>
      <c r="D18137">
        <v>-29.128599999999999</v>
      </c>
      <c r="E18137">
        <v>19.3947</v>
      </c>
      <c r="F18137" t="s">
        <v>1436</v>
      </c>
      <c r="G18137" t="s">
        <v>1437</v>
      </c>
      <c r="H18137" t="s">
        <v>1438</v>
      </c>
      <c r="I18137" t="s">
        <v>1515</v>
      </c>
      <c r="K18137">
        <v>4220</v>
      </c>
      <c r="L18137">
        <v>1710817164</v>
      </c>
    </row>
    <row r="18138" spans="1:12" x14ac:dyDescent="0.45">
      <c r="A18138" t="str">
        <f t="shared" si="283"/>
        <v>Pogoanele, Buzău, Romania</v>
      </c>
      <c r="B18138" t="s">
        <v>21972</v>
      </c>
      <c r="C18138" t="s">
        <v>21972</v>
      </c>
      <c r="D18138">
        <v>44.916699999999999</v>
      </c>
      <c r="E18138">
        <v>27</v>
      </c>
      <c r="F18138" t="s">
        <v>665</v>
      </c>
      <c r="G18138" t="s">
        <v>666</v>
      </c>
      <c r="H18138" t="s">
        <v>667</v>
      </c>
      <c r="I18138" t="s">
        <v>5736</v>
      </c>
      <c r="K18138">
        <v>7275</v>
      </c>
      <c r="L18138">
        <v>1642935531</v>
      </c>
    </row>
    <row r="18139" spans="1:12" x14ac:dyDescent="0.45">
      <c r="A18139" t="str">
        <f t="shared" si="283"/>
        <v>Pogradec, Korçë, Albania</v>
      </c>
      <c r="B18139" t="s">
        <v>21973</v>
      </c>
      <c r="C18139" t="s">
        <v>21973</v>
      </c>
      <c r="D18139">
        <v>40.9</v>
      </c>
      <c r="E18139">
        <v>20.65</v>
      </c>
      <c r="F18139" t="s">
        <v>3185</v>
      </c>
      <c r="G18139" t="s">
        <v>3186</v>
      </c>
      <c r="H18139" t="s">
        <v>3187</v>
      </c>
      <c r="I18139" t="s">
        <v>4485</v>
      </c>
      <c r="K18139">
        <v>20848</v>
      </c>
      <c r="L18139">
        <v>1008366566</v>
      </c>
    </row>
    <row r="18140" spans="1:12" x14ac:dyDescent="0.45">
      <c r="A18140" t="str">
        <f t="shared" si="283"/>
        <v>Pohang, Gyeongbuk, Korea, South</v>
      </c>
      <c r="B18140" t="s">
        <v>21974</v>
      </c>
      <c r="C18140" t="s">
        <v>21974</v>
      </c>
      <c r="D18140">
        <v>36.032200000000003</v>
      </c>
      <c r="E18140">
        <v>129.36500000000001</v>
      </c>
      <c r="F18140" t="s">
        <v>1978</v>
      </c>
      <c r="G18140" t="s">
        <v>1979</v>
      </c>
      <c r="H18140" t="s">
        <v>1980</v>
      </c>
      <c r="I18140" t="s">
        <v>1981</v>
      </c>
      <c r="J18140" t="s">
        <v>366</v>
      </c>
      <c r="K18140">
        <v>520305</v>
      </c>
      <c r="L18140">
        <v>1410983252</v>
      </c>
    </row>
    <row r="18141" spans="1:12" x14ac:dyDescent="0.45">
      <c r="A18141" t="str">
        <f t="shared" si="283"/>
        <v>Pohořelice, Jihomoravský Kraj, Czechia</v>
      </c>
      <c r="B18141" t="s">
        <v>21975</v>
      </c>
      <c r="C18141" t="s">
        <v>21976</v>
      </c>
      <c r="D18141">
        <v>48.981200000000001</v>
      </c>
      <c r="E18141">
        <v>16.5245</v>
      </c>
      <c r="F18141" t="s">
        <v>2480</v>
      </c>
      <c r="G18141" t="s">
        <v>2481</v>
      </c>
      <c r="H18141" t="s">
        <v>2482</v>
      </c>
      <c r="I18141" t="s">
        <v>4683</v>
      </c>
      <c r="K18141">
        <v>5133</v>
      </c>
      <c r="L18141">
        <v>1203487900</v>
      </c>
    </row>
    <row r="18142" spans="1:12" x14ac:dyDescent="0.45">
      <c r="A18142" t="str">
        <f t="shared" si="283"/>
        <v>Pohrebyshche, Vinnyts’ka Oblast’, Ukraine</v>
      </c>
      <c r="B18142" t="s">
        <v>21977</v>
      </c>
      <c r="C18142" t="s">
        <v>21977</v>
      </c>
      <c r="D18142">
        <v>49.486899999999999</v>
      </c>
      <c r="E18142">
        <v>29.273299999999999</v>
      </c>
      <c r="F18142" t="s">
        <v>1461</v>
      </c>
      <c r="G18142" t="s">
        <v>1462</v>
      </c>
      <c r="H18142" t="s">
        <v>1463</v>
      </c>
      <c r="I18142" t="s">
        <v>3547</v>
      </c>
      <c r="J18142" t="s">
        <v>366</v>
      </c>
      <c r="K18142">
        <v>9525</v>
      </c>
      <c r="L18142">
        <v>1804131540</v>
      </c>
    </row>
    <row r="18143" spans="1:12" x14ac:dyDescent="0.45">
      <c r="A18143" t="str">
        <f t="shared" si="283"/>
        <v>Poiares, Coimbra, Portugal</v>
      </c>
      <c r="B18143" t="s">
        <v>21978</v>
      </c>
      <c r="C18143" t="s">
        <v>21978</v>
      </c>
      <c r="D18143">
        <v>40.216700000000003</v>
      </c>
      <c r="E18143">
        <v>-8.25</v>
      </c>
      <c r="F18143" t="s">
        <v>967</v>
      </c>
      <c r="G18143" t="s">
        <v>968</v>
      </c>
      <c r="H18143" t="s">
        <v>969</v>
      </c>
      <c r="I18143" t="s">
        <v>2354</v>
      </c>
      <c r="J18143" t="s">
        <v>366</v>
      </c>
      <c r="K18143">
        <v>7281</v>
      </c>
      <c r="L18143">
        <v>1620186087</v>
      </c>
    </row>
    <row r="18144" spans="1:12" x14ac:dyDescent="0.45">
      <c r="A18144" t="str">
        <f t="shared" si="283"/>
        <v>Poinciana, Florida, United States</v>
      </c>
      <c r="B18144" t="s">
        <v>21979</v>
      </c>
      <c r="C18144" t="s">
        <v>21979</v>
      </c>
      <c r="D18144">
        <v>28.121700000000001</v>
      </c>
      <c r="E18144">
        <v>-81.481999999999999</v>
      </c>
      <c r="F18144" t="s">
        <v>530</v>
      </c>
      <c r="G18144" t="s">
        <v>531</v>
      </c>
      <c r="H18144" t="s">
        <v>532</v>
      </c>
      <c r="I18144" t="s">
        <v>1378</v>
      </c>
      <c r="K18144">
        <v>67169</v>
      </c>
      <c r="L18144">
        <v>1840014132</v>
      </c>
    </row>
    <row r="18145" spans="1:12" x14ac:dyDescent="0.45">
      <c r="A18145" t="str">
        <f t="shared" si="283"/>
        <v>Point Fortin, Point Fortin, Trinidad And Tobago</v>
      </c>
      <c r="B18145" t="s">
        <v>21980</v>
      </c>
      <c r="C18145" t="s">
        <v>21980</v>
      </c>
      <c r="D18145">
        <v>10.174099999999999</v>
      </c>
      <c r="E18145">
        <v>-61.684100000000001</v>
      </c>
      <c r="F18145" t="s">
        <v>2272</v>
      </c>
      <c r="G18145" t="s">
        <v>2273</v>
      </c>
      <c r="H18145" t="s">
        <v>2274</v>
      </c>
      <c r="I18145" t="s">
        <v>21980</v>
      </c>
      <c r="J18145" t="s">
        <v>378</v>
      </c>
      <c r="L18145">
        <v>1780702349</v>
      </c>
    </row>
    <row r="18146" spans="1:12" x14ac:dyDescent="0.45">
      <c r="A18146" t="str">
        <f t="shared" si="283"/>
        <v>Point Pleasant, New Jersey, United States</v>
      </c>
      <c r="B18146" t="s">
        <v>21981</v>
      </c>
      <c r="C18146" t="s">
        <v>21981</v>
      </c>
      <c r="D18146">
        <v>40.077199999999998</v>
      </c>
      <c r="E18146">
        <v>-74.0702</v>
      </c>
      <c r="F18146" t="s">
        <v>530</v>
      </c>
      <c r="G18146" t="s">
        <v>531</v>
      </c>
      <c r="H18146" t="s">
        <v>532</v>
      </c>
      <c r="I18146" t="s">
        <v>587</v>
      </c>
      <c r="K18146">
        <v>18772</v>
      </c>
      <c r="L18146">
        <v>1840001485</v>
      </c>
    </row>
    <row r="18147" spans="1:12" x14ac:dyDescent="0.45">
      <c r="A18147" t="str">
        <f t="shared" si="283"/>
        <v>Point Pleasant, West Virginia, United States</v>
      </c>
      <c r="B18147" t="s">
        <v>21981</v>
      </c>
      <c r="C18147" t="s">
        <v>21981</v>
      </c>
      <c r="D18147">
        <v>38.852899999999998</v>
      </c>
      <c r="E18147">
        <v>-82.130300000000005</v>
      </c>
      <c r="F18147" t="s">
        <v>530</v>
      </c>
      <c r="G18147" t="s">
        <v>531</v>
      </c>
      <c r="H18147" t="s">
        <v>532</v>
      </c>
      <c r="I18147" t="s">
        <v>3915</v>
      </c>
      <c r="K18147">
        <v>10473</v>
      </c>
      <c r="L18147">
        <v>1840006048</v>
      </c>
    </row>
    <row r="18148" spans="1:12" x14ac:dyDescent="0.45">
      <c r="A18148" t="str">
        <f t="shared" si="283"/>
        <v>Point Vernon, Queensland, Australia</v>
      </c>
      <c r="B18148" t="s">
        <v>21982</v>
      </c>
      <c r="C18148" t="s">
        <v>21982</v>
      </c>
      <c r="D18148">
        <v>-25.253799999999998</v>
      </c>
      <c r="E18148">
        <v>152.8177</v>
      </c>
      <c r="F18148" t="s">
        <v>830</v>
      </c>
      <c r="G18148" t="s">
        <v>831</v>
      </c>
      <c r="H18148" t="s">
        <v>832</v>
      </c>
      <c r="I18148" t="s">
        <v>1959</v>
      </c>
      <c r="K18148">
        <v>5699</v>
      </c>
      <c r="L18148">
        <v>1036205903</v>
      </c>
    </row>
    <row r="18149" spans="1:12" x14ac:dyDescent="0.45">
      <c r="A18149" t="str">
        <f t="shared" si="283"/>
        <v>Pointe-à-Pitre, , Guadeloupe</v>
      </c>
      <c r="B18149" t="s">
        <v>21983</v>
      </c>
      <c r="C18149" t="s">
        <v>21984</v>
      </c>
      <c r="D18149">
        <v>16.241499999999998</v>
      </c>
      <c r="E18149">
        <v>-61.533000000000001</v>
      </c>
      <c r="F18149" t="s">
        <v>3727</v>
      </c>
      <c r="G18149" t="s">
        <v>3728</v>
      </c>
      <c r="H18149" t="s">
        <v>3729</v>
      </c>
      <c r="K18149">
        <v>145511</v>
      </c>
      <c r="L18149">
        <v>1312460524</v>
      </c>
    </row>
    <row r="18150" spans="1:12" x14ac:dyDescent="0.45">
      <c r="A18150" t="str">
        <f t="shared" si="283"/>
        <v>Pointe-Calumet, Quebec, Canada</v>
      </c>
      <c r="B18150" t="s">
        <v>21985</v>
      </c>
      <c r="C18150" t="s">
        <v>21985</v>
      </c>
      <c r="D18150">
        <v>45.5</v>
      </c>
      <c r="E18150">
        <v>-73.97</v>
      </c>
      <c r="F18150" t="s">
        <v>541</v>
      </c>
      <c r="G18150" t="s">
        <v>542</v>
      </c>
      <c r="H18150" t="s">
        <v>543</v>
      </c>
      <c r="I18150" t="s">
        <v>756</v>
      </c>
      <c r="K18150">
        <v>6396</v>
      </c>
      <c r="L18150">
        <v>1124629762</v>
      </c>
    </row>
    <row r="18151" spans="1:12" x14ac:dyDescent="0.45">
      <c r="A18151" t="str">
        <f t="shared" si="283"/>
        <v>Pointe-Claire, Quebec, Canada</v>
      </c>
      <c r="B18151" t="s">
        <v>21986</v>
      </c>
      <c r="C18151" t="s">
        <v>21986</v>
      </c>
      <c r="D18151">
        <v>45.45</v>
      </c>
      <c r="E18151">
        <v>-73.816699999999997</v>
      </c>
      <c r="F18151" t="s">
        <v>541</v>
      </c>
      <c r="G18151" t="s">
        <v>542</v>
      </c>
      <c r="H18151" t="s">
        <v>543</v>
      </c>
      <c r="I18151" t="s">
        <v>756</v>
      </c>
      <c r="K18151">
        <v>31380</v>
      </c>
      <c r="L18151">
        <v>1124470650</v>
      </c>
    </row>
    <row r="18152" spans="1:12" x14ac:dyDescent="0.45">
      <c r="A18152" t="str">
        <f t="shared" si="283"/>
        <v>Pointe-Noire, Pointe-Noire, Congo (Brazzaville)</v>
      </c>
      <c r="B18152" t="s">
        <v>21987</v>
      </c>
      <c r="C18152" t="s">
        <v>21987</v>
      </c>
      <c r="D18152">
        <v>-4.7888999999999999</v>
      </c>
      <c r="E18152">
        <v>11.8653</v>
      </c>
      <c r="F18152" t="s">
        <v>4888</v>
      </c>
      <c r="G18152" t="s">
        <v>4889</v>
      </c>
      <c r="H18152" t="s">
        <v>4890</v>
      </c>
      <c r="I18152" t="s">
        <v>21987</v>
      </c>
      <c r="J18152" t="s">
        <v>378</v>
      </c>
      <c r="K18152">
        <v>829134</v>
      </c>
      <c r="L18152">
        <v>1178411563</v>
      </c>
    </row>
    <row r="18153" spans="1:12" x14ac:dyDescent="0.45">
      <c r="A18153" t="str">
        <f t="shared" si="283"/>
        <v>Poissy, Île-de-France, France</v>
      </c>
      <c r="B18153" t="s">
        <v>21988</v>
      </c>
      <c r="C18153" t="s">
        <v>21988</v>
      </c>
      <c r="D18153">
        <v>48.929400000000001</v>
      </c>
      <c r="E18153">
        <v>2.0455999999999999</v>
      </c>
      <c r="F18153" t="s">
        <v>526</v>
      </c>
      <c r="G18153" t="s">
        <v>527</v>
      </c>
      <c r="H18153" t="s">
        <v>528</v>
      </c>
      <c r="I18153" t="s">
        <v>732</v>
      </c>
      <c r="K18153">
        <v>37388</v>
      </c>
      <c r="L18153">
        <v>1250776265</v>
      </c>
    </row>
    <row r="18154" spans="1:12" x14ac:dyDescent="0.45">
      <c r="A18154" t="str">
        <f t="shared" si="283"/>
        <v>Poitiers, Nouvelle-Aquitaine, France</v>
      </c>
      <c r="B18154" t="s">
        <v>21989</v>
      </c>
      <c r="C18154" t="s">
        <v>21989</v>
      </c>
      <c r="D18154">
        <v>46.58</v>
      </c>
      <c r="E18154">
        <v>0.34</v>
      </c>
      <c r="F18154" t="s">
        <v>526</v>
      </c>
      <c r="G18154" t="s">
        <v>527</v>
      </c>
      <c r="H18154" t="s">
        <v>528</v>
      </c>
      <c r="I18154" t="s">
        <v>917</v>
      </c>
      <c r="J18154" t="s">
        <v>366</v>
      </c>
      <c r="K18154">
        <v>88291</v>
      </c>
      <c r="L18154">
        <v>1250812174</v>
      </c>
    </row>
    <row r="18155" spans="1:12" x14ac:dyDescent="0.45">
      <c r="A18155" t="str">
        <f t="shared" si="283"/>
        <v>Pokhara, Gandakī, Nepal</v>
      </c>
      <c r="B18155" t="s">
        <v>21990</v>
      </c>
      <c r="C18155" t="s">
        <v>21990</v>
      </c>
      <c r="D18155">
        <v>28.209700000000002</v>
      </c>
      <c r="E18155">
        <v>83.985299999999995</v>
      </c>
      <c r="F18155" t="s">
        <v>3108</v>
      </c>
      <c r="G18155" t="s">
        <v>3109</v>
      </c>
      <c r="H18155" t="s">
        <v>3110</v>
      </c>
      <c r="I18155" t="s">
        <v>21991</v>
      </c>
      <c r="J18155" t="s">
        <v>378</v>
      </c>
      <c r="K18155">
        <v>353841</v>
      </c>
      <c r="L18155">
        <v>1524416084</v>
      </c>
    </row>
    <row r="18156" spans="1:12" x14ac:dyDescent="0.45">
      <c r="A18156" t="str">
        <f t="shared" si="283"/>
        <v>Pokhvistnevo, Samarskaya Oblast’, Russia</v>
      </c>
      <c r="B18156" t="s">
        <v>21992</v>
      </c>
      <c r="C18156" t="s">
        <v>21992</v>
      </c>
      <c r="D18156">
        <v>53.65</v>
      </c>
      <c r="E18156">
        <v>52.133299999999998</v>
      </c>
      <c r="F18156" t="s">
        <v>504</v>
      </c>
      <c r="G18156" t="s">
        <v>505</v>
      </c>
      <c r="H18156" t="s">
        <v>506</v>
      </c>
      <c r="I18156" t="s">
        <v>6643</v>
      </c>
      <c r="K18156">
        <v>28177</v>
      </c>
      <c r="L18156">
        <v>1643843387</v>
      </c>
    </row>
    <row r="18157" spans="1:12" x14ac:dyDescent="0.45">
      <c r="A18157" t="str">
        <f t="shared" si="283"/>
        <v>Pokrov, Dnipropetrovs’ka Oblast’, Ukraine</v>
      </c>
      <c r="B18157" t="s">
        <v>21993</v>
      </c>
      <c r="C18157" t="s">
        <v>21993</v>
      </c>
      <c r="D18157">
        <v>47.663200000000003</v>
      </c>
      <c r="E18157">
        <v>34.081099999999999</v>
      </c>
      <c r="F18157" t="s">
        <v>1461</v>
      </c>
      <c r="G18157" t="s">
        <v>1462</v>
      </c>
      <c r="H18157" t="s">
        <v>1463</v>
      </c>
      <c r="I18157" t="s">
        <v>2195</v>
      </c>
      <c r="J18157" t="s">
        <v>366</v>
      </c>
      <c r="K18157">
        <v>39497</v>
      </c>
      <c r="L18157">
        <v>1804743879</v>
      </c>
    </row>
    <row r="18158" spans="1:12" x14ac:dyDescent="0.45">
      <c r="A18158" t="str">
        <f t="shared" si="283"/>
        <v>Pokrov, Vladimirskaya Oblast’, Russia</v>
      </c>
      <c r="B18158" t="s">
        <v>21993</v>
      </c>
      <c r="C18158" t="s">
        <v>21993</v>
      </c>
      <c r="D18158">
        <v>55.9178</v>
      </c>
      <c r="E18158">
        <v>39.174999999999997</v>
      </c>
      <c r="F18158" t="s">
        <v>504</v>
      </c>
      <c r="G18158" t="s">
        <v>505</v>
      </c>
      <c r="H18158" t="s">
        <v>506</v>
      </c>
      <c r="I18158" t="s">
        <v>1485</v>
      </c>
      <c r="K18158">
        <v>17025</v>
      </c>
      <c r="L18158">
        <v>1643390317</v>
      </c>
    </row>
    <row r="18159" spans="1:12" x14ac:dyDescent="0.45">
      <c r="A18159" t="str">
        <f t="shared" si="283"/>
        <v>Pokrovsk, Donets’ka Oblast’, Ukraine</v>
      </c>
      <c r="B18159" t="s">
        <v>21994</v>
      </c>
      <c r="C18159" t="s">
        <v>21994</v>
      </c>
      <c r="D18159">
        <v>48.283299999999997</v>
      </c>
      <c r="E18159">
        <v>37.183300000000003</v>
      </c>
      <c r="F18159" t="s">
        <v>1461</v>
      </c>
      <c r="G18159" t="s">
        <v>1462</v>
      </c>
      <c r="H18159" t="s">
        <v>1463</v>
      </c>
      <c r="I18159" t="s">
        <v>1903</v>
      </c>
      <c r="J18159" t="s">
        <v>366</v>
      </c>
      <c r="K18159">
        <v>63437</v>
      </c>
      <c r="L18159">
        <v>1804910861</v>
      </c>
    </row>
    <row r="18160" spans="1:12" x14ac:dyDescent="0.45">
      <c r="A18160" t="str">
        <f t="shared" si="283"/>
        <v>Pokrovsk, Sakha (Yakutiya), Russia</v>
      </c>
      <c r="B18160" t="s">
        <v>21994</v>
      </c>
      <c r="C18160" t="s">
        <v>21994</v>
      </c>
      <c r="D18160">
        <v>61.4833</v>
      </c>
      <c r="E18160">
        <v>129.15</v>
      </c>
      <c r="F18160" t="s">
        <v>504</v>
      </c>
      <c r="G18160" t="s">
        <v>505</v>
      </c>
      <c r="H18160" t="s">
        <v>506</v>
      </c>
      <c r="I18160" t="s">
        <v>1470</v>
      </c>
      <c r="K18160">
        <v>9256</v>
      </c>
      <c r="L18160">
        <v>1643183370</v>
      </c>
    </row>
    <row r="18161" spans="1:12" x14ac:dyDescent="0.45">
      <c r="A18161" t="str">
        <f t="shared" si="283"/>
        <v>Poland, Maine, United States</v>
      </c>
      <c r="B18161" t="s">
        <v>3993</v>
      </c>
      <c r="C18161" t="s">
        <v>3993</v>
      </c>
      <c r="D18161">
        <v>44.046300000000002</v>
      </c>
      <c r="E18161">
        <v>-70.39</v>
      </c>
      <c r="F18161" t="s">
        <v>530</v>
      </c>
      <c r="G18161" t="s">
        <v>531</v>
      </c>
      <c r="H18161" t="s">
        <v>532</v>
      </c>
      <c r="I18161" t="s">
        <v>2721</v>
      </c>
      <c r="K18161">
        <v>5552</v>
      </c>
      <c r="L18161">
        <v>1840052967</v>
      </c>
    </row>
    <row r="18162" spans="1:12" x14ac:dyDescent="0.45">
      <c r="A18162" t="str">
        <f t="shared" si="283"/>
        <v>Połaniec, Świętokrzyskie, Poland</v>
      </c>
      <c r="B18162" t="s">
        <v>21995</v>
      </c>
      <c r="C18162" t="s">
        <v>21996</v>
      </c>
      <c r="D18162">
        <v>50.433300000000003</v>
      </c>
      <c r="E18162">
        <v>21.283300000000001</v>
      </c>
      <c r="F18162" t="s">
        <v>3993</v>
      </c>
      <c r="G18162" t="s">
        <v>3994</v>
      </c>
      <c r="H18162" t="s">
        <v>3995</v>
      </c>
      <c r="I18162" t="s">
        <v>14360</v>
      </c>
      <c r="K18162">
        <v>8419</v>
      </c>
      <c r="L18162">
        <v>1616934087</v>
      </c>
    </row>
    <row r="18163" spans="1:12" x14ac:dyDescent="0.45">
      <c r="A18163" t="str">
        <f t="shared" si="283"/>
        <v>Polatlı, Ankara, Turkey</v>
      </c>
      <c r="B18163" t="s">
        <v>21997</v>
      </c>
      <c r="C18163" t="s">
        <v>21998</v>
      </c>
      <c r="D18163">
        <v>39.584200000000003</v>
      </c>
      <c r="E18163">
        <v>32.147199999999998</v>
      </c>
      <c r="F18163" t="s">
        <v>806</v>
      </c>
      <c r="G18163" t="s">
        <v>807</v>
      </c>
      <c r="H18163" t="s">
        <v>808</v>
      </c>
      <c r="I18163" t="s">
        <v>2053</v>
      </c>
      <c r="J18163" t="s">
        <v>366</v>
      </c>
      <c r="K18163">
        <v>125075</v>
      </c>
      <c r="L18163">
        <v>1792124981</v>
      </c>
    </row>
    <row r="18164" spans="1:12" x14ac:dyDescent="0.45">
      <c r="A18164" t="str">
        <f t="shared" si="283"/>
        <v>Polatsk, Vitsyebskaya Voblasts’, Belarus</v>
      </c>
      <c r="B18164" t="s">
        <v>21999</v>
      </c>
      <c r="C18164" t="s">
        <v>21999</v>
      </c>
      <c r="D18164">
        <v>55.4833</v>
      </c>
      <c r="E18164">
        <v>28.8</v>
      </c>
      <c r="F18164" t="s">
        <v>2588</v>
      </c>
      <c r="G18164" t="s">
        <v>2589</v>
      </c>
      <c r="H18164" t="s">
        <v>2590</v>
      </c>
      <c r="I18164" t="s">
        <v>3569</v>
      </c>
      <c r="J18164" t="s">
        <v>366</v>
      </c>
      <c r="K18164">
        <v>81000</v>
      </c>
      <c r="L18164">
        <v>1112068992</v>
      </c>
    </row>
    <row r="18165" spans="1:12" x14ac:dyDescent="0.45">
      <c r="A18165" t="str">
        <f t="shared" si="283"/>
        <v>Polch, Rhineland-Palatinate, Germany</v>
      </c>
      <c r="B18165" t="s">
        <v>22000</v>
      </c>
      <c r="C18165" t="s">
        <v>22000</v>
      </c>
      <c r="D18165">
        <v>50.301099999999998</v>
      </c>
      <c r="E18165">
        <v>7.3167</v>
      </c>
      <c r="F18165" t="s">
        <v>441</v>
      </c>
      <c r="G18165" t="s">
        <v>442</v>
      </c>
      <c r="H18165" t="s">
        <v>443</v>
      </c>
      <c r="I18165" t="s">
        <v>1712</v>
      </c>
      <c r="K18165">
        <v>6821</v>
      </c>
      <c r="L18165">
        <v>1276551717</v>
      </c>
    </row>
    <row r="18166" spans="1:12" x14ac:dyDescent="0.45">
      <c r="A18166" t="str">
        <f t="shared" si="283"/>
        <v>Poldasht, Āz̄arbāyjān-e Gharbī, Iran</v>
      </c>
      <c r="B18166" t="s">
        <v>22001</v>
      </c>
      <c r="C18166" t="s">
        <v>22001</v>
      </c>
      <c r="D18166">
        <v>39.348100000000002</v>
      </c>
      <c r="E18166">
        <v>45.071100000000001</v>
      </c>
      <c r="F18166" t="s">
        <v>388</v>
      </c>
      <c r="G18166" t="s">
        <v>389</v>
      </c>
      <c r="H18166" t="s">
        <v>390</v>
      </c>
      <c r="I18166" t="s">
        <v>3863</v>
      </c>
      <c r="J18166" t="s">
        <v>366</v>
      </c>
      <c r="K18166">
        <v>11472</v>
      </c>
      <c r="L18166">
        <v>1364811524</v>
      </c>
    </row>
    <row r="18167" spans="1:12" x14ac:dyDescent="0.45">
      <c r="A18167" t="str">
        <f t="shared" si="283"/>
        <v>Polegate, East Sussex, United Kingdom</v>
      </c>
      <c r="B18167" t="s">
        <v>22002</v>
      </c>
      <c r="C18167" t="s">
        <v>22002</v>
      </c>
      <c r="D18167">
        <v>50.821599999999997</v>
      </c>
      <c r="E18167">
        <v>0.2442</v>
      </c>
      <c r="F18167" t="s">
        <v>536</v>
      </c>
      <c r="G18167" t="s">
        <v>537</v>
      </c>
      <c r="H18167" t="s">
        <v>538</v>
      </c>
      <c r="I18167" t="s">
        <v>3777</v>
      </c>
      <c r="K18167">
        <v>8586</v>
      </c>
      <c r="L18167">
        <v>1826857740</v>
      </c>
    </row>
    <row r="18168" spans="1:12" x14ac:dyDescent="0.45">
      <c r="A18168" t="str">
        <f t="shared" si="283"/>
        <v>Polessk, Kaliningradskaya Oblast’, Russia</v>
      </c>
      <c r="B18168" t="s">
        <v>22003</v>
      </c>
      <c r="C18168" t="s">
        <v>22003</v>
      </c>
      <c r="D18168">
        <v>54.866700000000002</v>
      </c>
      <c r="E18168">
        <v>21.1</v>
      </c>
      <c r="F18168" t="s">
        <v>504</v>
      </c>
      <c r="G18168" t="s">
        <v>505</v>
      </c>
      <c r="H18168" t="s">
        <v>506</v>
      </c>
      <c r="I18168" t="s">
        <v>3117</v>
      </c>
      <c r="J18168" t="s">
        <v>366</v>
      </c>
      <c r="K18168">
        <v>7011</v>
      </c>
      <c r="L18168">
        <v>1643617277</v>
      </c>
    </row>
    <row r="18169" spans="1:12" x14ac:dyDescent="0.45">
      <c r="A18169" t="str">
        <f t="shared" si="283"/>
        <v>Polesworth, Warwickshire, United Kingdom</v>
      </c>
      <c r="B18169" t="s">
        <v>22004</v>
      </c>
      <c r="C18169" t="s">
        <v>22004</v>
      </c>
      <c r="D18169">
        <v>52.615200000000002</v>
      </c>
      <c r="E18169">
        <v>-1.6173999999999999</v>
      </c>
      <c r="F18169" t="s">
        <v>536</v>
      </c>
      <c r="G18169" t="s">
        <v>537</v>
      </c>
      <c r="H18169" t="s">
        <v>538</v>
      </c>
      <c r="I18169" t="s">
        <v>1459</v>
      </c>
      <c r="K18169">
        <v>8423</v>
      </c>
      <c r="L18169">
        <v>1826761381</v>
      </c>
    </row>
    <row r="18170" spans="1:12" x14ac:dyDescent="0.45">
      <c r="A18170" t="str">
        <f t="shared" si="283"/>
        <v>Polevskoy, Sverdlovskaya Oblast’, Russia</v>
      </c>
      <c r="B18170" t="s">
        <v>22005</v>
      </c>
      <c r="C18170" t="s">
        <v>22005</v>
      </c>
      <c r="D18170">
        <v>56.45</v>
      </c>
      <c r="E18170">
        <v>60.183300000000003</v>
      </c>
      <c r="F18170" t="s">
        <v>504</v>
      </c>
      <c r="G18170" t="s">
        <v>505</v>
      </c>
      <c r="H18170" t="s">
        <v>506</v>
      </c>
      <c r="I18170" t="s">
        <v>1409</v>
      </c>
      <c r="K18170">
        <v>61853</v>
      </c>
      <c r="L18170">
        <v>1643717197</v>
      </c>
    </row>
    <row r="18171" spans="1:12" x14ac:dyDescent="0.45">
      <c r="A18171" t="str">
        <f t="shared" si="283"/>
        <v>Polgár, Hajdú-Bihar, Hungary</v>
      </c>
      <c r="B18171" t="s">
        <v>22006</v>
      </c>
      <c r="C18171" t="s">
        <v>22007</v>
      </c>
      <c r="D18171">
        <v>47.866300000000003</v>
      </c>
      <c r="E18171">
        <v>21.124199999999998</v>
      </c>
      <c r="F18171" t="s">
        <v>641</v>
      </c>
      <c r="G18171" t="s">
        <v>642</v>
      </c>
      <c r="H18171" t="s">
        <v>643</v>
      </c>
      <c r="I18171" t="s">
        <v>3282</v>
      </c>
      <c r="K18171">
        <v>7889</v>
      </c>
      <c r="L18171">
        <v>1348871159</v>
      </c>
    </row>
    <row r="18172" spans="1:12" x14ac:dyDescent="0.45">
      <c r="A18172" t="str">
        <f t="shared" si="283"/>
        <v>Polgárdi, Fejér, Hungary</v>
      </c>
      <c r="B18172" t="s">
        <v>22008</v>
      </c>
      <c r="C18172" t="s">
        <v>22009</v>
      </c>
      <c r="D18172">
        <v>47.053800000000003</v>
      </c>
      <c r="E18172">
        <v>18.3049</v>
      </c>
      <c r="F18172" t="s">
        <v>641</v>
      </c>
      <c r="G18172" t="s">
        <v>642</v>
      </c>
      <c r="H18172" t="s">
        <v>643</v>
      </c>
      <c r="I18172" t="s">
        <v>4408</v>
      </c>
      <c r="J18172" t="s">
        <v>366</v>
      </c>
      <c r="K18172">
        <v>6917</v>
      </c>
      <c r="L18172">
        <v>1348300041</v>
      </c>
    </row>
    <row r="18173" spans="1:12" x14ac:dyDescent="0.45">
      <c r="A18173" t="str">
        <f t="shared" si="283"/>
        <v>Police, Zachodniopomorskie, Poland</v>
      </c>
      <c r="B18173" t="s">
        <v>22010</v>
      </c>
      <c r="C18173" t="s">
        <v>22010</v>
      </c>
      <c r="D18173">
        <v>53.55</v>
      </c>
      <c r="E18173">
        <v>14.5708</v>
      </c>
      <c r="F18173" t="s">
        <v>3993</v>
      </c>
      <c r="G18173" t="s">
        <v>3994</v>
      </c>
      <c r="H18173" t="s">
        <v>3995</v>
      </c>
      <c r="I18173" t="s">
        <v>4389</v>
      </c>
      <c r="J18173" t="s">
        <v>366</v>
      </c>
      <c r="K18173">
        <v>33152</v>
      </c>
      <c r="L18173">
        <v>1616953743</v>
      </c>
    </row>
    <row r="18174" spans="1:12" x14ac:dyDescent="0.45">
      <c r="A18174" t="str">
        <f t="shared" si="283"/>
        <v>Polička, Pardubický Kraj, Czechia</v>
      </c>
      <c r="B18174" t="s">
        <v>22011</v>
      </c>
      <c r="C18174" t="s">
        <v>22012</v>
      </c>
      <c r="D18174">
        <v>49.714700000000001</v>
      </c>
      <c r="E18174">
        <v>16.265499999999999</v>
      </c>
      <c r="F18174" t="s">
        <v>2480</v>
      </c>
      <c r="G18174" t="s">
        <v>2481</v>
      </c>
      <c r="H18174" t="s">
        <v>2482</v>
      </c>
      <c r="I18174" t="s">
        <v>6479</v>
      </c>
      <c r="K18174">
        <v>8813</v>
      </c>
      <c r="L18174">
        <v>1203964642</v>
      </c>
    </row>
    <row r="18175" spans="1:12" x14ac:dyDescent="0.45">
      <c r="A18175" t="str">
        <f t="shared" si="283"/>
        <v>Poljčane, Poljčane, Slovenia</v>
      </c>
      <c r="B18175" t="s">
        <v>22013</v>
      </c>
      <c r="C18175" t="s">
        <v>22014</v>
      </c>
      <c r="D18175">
        <v>46.311900000000001</v>
      </c>
      <c r="E18175">
        <v>15.5792</v>
      </c>
      <c r="F18175" t="s">
        <v>1111</v>
      </c>
      <c r="G18175" t="s">
        <v>1112</v>
      </c>
      <c r="H18175" t="s">
        <v>1113</v>
      </c>
      <c r="I18175" t="s">
        <v>22013</v>
      </c>
      <c r="J18175" t="s">
        <v>378</v>
      </c>
      <c r="L18175">
        <v>1705286007</v>
      </c>
    </row>
    <row r="18176" spans="1:12" x14ac:dyDescent="0.45">
      <c r="A18176" t="str">
        <f t="shared" si="283"/>
        <v>Polk Township, Pennsylvania, United States</v>
      </c>
      <c r="B18176" t="s">
        <v>22015</v>
      </c>
      <c r="C18176" t="s">
        <v>22015</v>
      </c>
      <c r="D18176">
        <v>40.929099999999998</v>
      </c>
      <c r="E18176">
        <v>-75.502200000000002</v>
      </c>
      <c r="F18176" t="s">
        <v>530</v>
      </c>
      <c r="G18176" t="s">
        <v>531</v>
      </c>
      <c r="H18176" t="s">
        <v>532</v>
      </c>
      <c r="I18176" t="s">
        <v>620</v>
      </c>
      <c r="K18176">
        <v>7666</v>
      </c>
      <c r="L18176">
        <v>1840144155</v>
      </c>
    </row>
    <row r="18177" spans="1:12" x14ac:dyDescent="0.45">
      <c r="A18177" t="str">
        <f t="shared" si="283"/>
        <v>Pollock Pines, California, United States</v>
      </c>
      <c r="B18177" t="s">
        <v>22016</v>
      </c>
      <c r="C18177" t="s">
        <v>22016</v>
      </c>
      <c r="D18177">
        <v>38.756399999999999</v>
      </c>
      <c r="E18177">
        <v>-120.5904</v>
      </c>
      <c r="F18177" t="s">
        <v>530</v>
      </c>
      <c r="G18177" t="s">
        <v>531</v>
      </c>
      <c r="H18177" t="s">
        <v>532</v>
      </c>
      <c r="I18177" t="s">
        <v>754</v>
      </c>
      <c r="K18177">
        <v>6905</v>
      </c>
      <c r="L18177">
        <v>1840018831</v>
      </c>
    </row>
    <row r="18178" spans="1:12" x14ac:dyDescent="0.45">
      <c r="A18178" t="str">
        <f t="shared" si="283"/>
        <v>Polmont, Falkirk, United Kingdom</v>
      </c>
      <c r="B18178" t="s">
        <v>22017</v>
      </c>
      <c r="C18178" t="s">
        <v>22017</v>
      </c>
      <c r="D18178">
        <v>55.9908</v>
      </c>
      <c r="E18178">
        <v>-3.7063999999999999</v>
      </c>
      <c r="F18178" t="s">
        <v>536</v>
      </c>
      <c r="G18178" t="s">
        <v>537</v>
      </c>
      <c r="H18178" t="s">
        <v>538</v>
      </c>
      <c r="I18178" t="s">
        <v>4747</v>
      </c>
      <c r="K18178">
        <v>5321</v>
      </c>
      <c r="L18178">
        <v>1826903991</v>
      </c>
    </row>
    <row r="18179" spans="1:12" x14ac:dyDescent="0.45">
      <c r="A18179" t="str">
        <f t="shared" ref="A18179:A18242" si="284">CONCATENATE(B18179,", ",I18179,", ",F18179)</f>
        <v>Polná, Vysočina, Czechia</v>
      </c>
      <c r="B18179" t="s">
        <v>22018</v>
      </c>
      <c r="C18179" t="s">
        <v>22019</v>
      </c>
      <c r="D18179">
        <v>49.487000000000002</v>
      </c>
      <c r="E18179">
        <v>15.7188</v>
      </c>
      <c r="F18179" t="s">
        <v>2480</v>
      </c>
      <c r="G18179" t="s">
        <v>2481</v>
      </c>
      <c r="H18179" t="s">
        <v>2482</v>
      </c>
      <c r="I18179" t="s">
        <v>5760</v>
      </c>
      <c r="K18179">
        <v>5150</v>
      </c>
      <c r="L18179">
        <v>1203490581</v>
      </c>
    </row>
    <row r="18180" spans="1:12" x14ac:dyDescent="0.45">
      <c r="A18180" t="str">
        <f t="shared" si="284"/>
        <v>Polohy, Zaporiz’ka Oblast’, Ukraine</v>
      </c>
      <c r="B18180" t="s">
        <v>22020</v>
      </c>
      <c r="C18180" t="s">
        <v>22020</v>
      </c>
      <c r="D18180">
        <v>47.479599999999998</v>
      </c>
      <c r="E18180">
        <v>36.261099999999999</v>
      </c>
      <c r="F18180" t="s">
        <v>1461</v>
      </c>
      <c r="G18180" t="s">
        <v>1462</v>
      </c>
      <c r="H18180" t="s">
        <v>1463</v>
      </c>
      <c r="I18180" t="s">
        <v>4207</v>
      </c>
      <c r="J18180" t="s">
        <v>366</v>
      </c>
      <c r="K18180">
        <v>18886</v>
      </c>
      <c r="L18180">
        <v>1804554214</v>
      </c>
    </row>
    <row r="18181" spans="1:12" x14ac:dyDescent="0.45">
      <c r="A18181" t="str">
        <f t="shared" si="284"/>
        <v>Polokwane, Limpopo, South Africa</v>
      </c>
      <c r="B18181" t="s">
        <v>22021</v>
      </c>
      <c r="C18181" t="s">
        <v>22021</v>
      </c>
      <c r="D18181">
        <v>-23.9</v>
      </c>
      <c r="E18181">
        <v>29.45</v>
      </c>
      <c r="F18181" t="s">
        <v>1436</v>
      </c>
      <c r="G18181" t="s">
        <v>1437</v>
      </c>
      <c r="H18181" t="s">
        <v>1438</v>
      </c>
      <c r="I18181" t="s">
        <v>16111</v>
      </c>
      <c r="J18181" t="s">
        <v>378</v>
      </c>
      <c r="K18181">
        <v>220045</v>
      </c>
      <c r="L18181">
        <v>1710908010</v>
      </c>
    </row>
    <row r="18182" spans="1:12" x14ac:dyDescent="0.45">
      <c r="A18182" t="str">
        <f t="shared" si="284"/>
        <v>Poloni, São Paulo, Brazil</v>
      </c>
      <c r="B18182" t="s">
        <v>22022</v>
      </c>
      <c r="C18182" t="s">
        <v>22022</v>
      </c>
      <c r="D18182">
        <v>-20.785299999999999</v>
      </c>
      <c r="E18182">
        <v>-49.823599999999999</v>
      </c>
      <c r="F18182" t="s">
        <v>491</v>
      </c>
      <c r="G18182" t="s">
        <v>492</v>
      </c>
      <c r="H18182" t="s">
        <v>493</v>
      </c>
      <c r="I18182" t="s">
        <v>801</v>
      </c>
      <c r="K18182">
        <v>5833</v>
      </c>
      <c r="L18182">
        <v>1076500451</v>
      </c>
    </row>
    <row r="18183" spans="1:12" x14ac:dyDescent="0.45">
      <c r="A18183" t="str">
        <f t="shared" si="284"/>
        <v>Polson, Montana, United States</v>
      </c>
      <c r="B18183" t="s">
        <v>22023</v>
      </c>
      <c r="C18183" t="s">
        <v>22023</v>
      </c>
      <c r="D18183">
        <v>47.688600000000001</v>
      </c>
      <c r="E18183">
        <v>-114.14109999999999</v>
      </c>
      <c r="F18183" t="s">
        <v>530</v>
      </c>
      <c r="G18183" t="s">
        <v>531</v>
      </c>
      <c r="H18183" t="s">
        <v>532</v>
      </c>
      <c r="I18183" t="s">
        <v>1919</v>
      </c>
      <c r="K18183">
        <v>5370</v>
      </c>
      <c r="L18183">
        <v>1840019802</v>
      </c>
    </row>
    <row r="18184" spans="1:12" x14ac:dyDescent="0.45">
      <c r="A18184" t="str">
        <f t="shared" si="284"/>
        <v>Poltár, Banskobystrický, Slovakia</v>
      </c>
      <c r="B18184" t="s">
        <v>22024</v>
      </c>
      <c r="C18184" t="s">
        <v>22025</v>
      </c>
      <c r="D18184">
        <v>48.430599999999998</v>
      </c>
      <c r="E18184">
        <v>19.797499999999999</v>
      </c>
      <c r="F18184" t="s">
        <v>3518</v>
      </c>
      <c r="G18184" t="s">
        <v>3519</v>
      </c>
      <c r="H18184" t="s">
        <v>3520</v>
      </c>
      <c r="I18184" t="s">
        <v>3530</v>
      </c>
      <c r="J18184" t="s">
        <v>366</v>
      </c>
      <c r="K18184">
        <v>5693</v>
      </c>
      <c r="L18184">
        <v>1703890935</v>
      </c>
    </row>
    <row r="18185" spans="1:12" x14ac:dyDescent="0.45">
      <c r="A18185" t="str">
        <f t="shared" si="284"/>
        <v>Poltava, Poltavs’ka Oblast’, Ukraine</v>
      </c>
      <c r="B18185" t="s">
        <v>22026</v>
      </c>
      <c r="C18185" t="s">
        <v>22026</v>
      </c>
      <c r="D18185">
        <v>49.574399999999997</v>
      </c>
      <c r="E18185">
        <v>34.568600000000004</v>
      </c>
      <c r="F18185" t="s">
        <v>1461</v>
      </c>
      <c r="G18185" t="s">
        <v>1462</v>
      </c>
      <c r="H18185" t="s">
        <v>1463</v>
      </c>
      <c r="I18185" t="s">
        <v>12500</v>
      </c>
      <c r="J18185" t="s">
        <v>378</v>
      </c>
      <c r="K18185">
        <v>317847</v>
      </c>
      <c r="L18185">
        <v>1804547489</v>
      </c>
    </row>
    <row r="18186" spans="1:12" x14ac:dyDescent="0.45">
      <c r="A18186" t="str">
        <f t="shared" si="284"/>
        <v>Põlva, Põlvamaa, Estonia</v>
      </c>
      <c r="B18186" t="s">
        <v>22027</v>
      </c>
      <c r="C18186" t="s">
        <v>22028</v>
      </c>
      <c r="D18186">
        <v>58.053600000000003</v>
      </c>
      <c r="E18186">
        <v>27.055599999999998</v>
      </c>
      <c r="F18186" t="s">
        <v>9361</v>
      </c>
      <c r="G18186" t="s">
        <v>9362</v>
      </c>
      <c r="H18186" t="s">
        <v>9363</v>
      </c>
      <c r="I18186" t="s">
        <v>22029</v>
      </c>
      <c r="J18186" t="s">
        <v>378</v>
      </c>
      <c r="K18186">
        <v>5324</v>
      </c>
      <c r="L18186">
        <v>1233866730</v>
      </c>
    </row>
    <row r="18187" spans="1:12" x14ac:dyDescent="0.45">
      <c r="A18187" t="str">
        <f t="shared" si="284"/>
        <v>Polyarnyy, Murmanskaya Oblast’, Russia</v>
      </c>
      <c r="B18187" t="s">
        <v>22030</v>
      </c>
      <c r="C18187" t="s">
        <v>22030</v>
      </c>
      <c r="D18187">
        <v>69.198300000000003</v>
      </c>
      <c r="E18187">
        <v>33.456099999999999</v>
      </c>
      <c r="F18187" t="s">
        <v>504</v>
      </c>
      <c r="G18187" t="s">
        <v>505</v>
      </c>
      <c r="H18187" t="s">
        <v>506</v>
      </c>
      <c r="I18187" t="s">
        <v>2177</v>
      </c>
      <c r="K18187">
        <v>17605</v>
      </c>
      <c r="L18187">
        <v>1643432811</v>
      </c>
    </row>
    <row r="18188" spans="1:12" x14ac:dyDescent="0.45">
      <c r="A18188" t="str">
        <f t="shared" si="284"/>
        <v>Polyarnyye Zori, Murmanskaya Oblast’, Russia</v>
      </c>
      <c r="B18188" t="s">
        <v>22031</v>
      </c>
      <c r="C18188" t="s">
        <v>22031</v>
      </c>
      <c r="D18188">
        <v>67.365799999999993</v>
      </c>
      <c r="E18188">
        <v>32.498100000000001</v>
      </c>
      <c r="F18188" t="s">
        <v>504</v>
      </c>
      <c r="G18188" t="s">
        <v>505</v>
      </c>
      <c r="H18188" t="s">
        <v>506</v>
      </c>
      <c r="I18188" t="s">
        <v>2177</v>
      </c>
      <c r="K18188">
        <v>14421</v>
      </c>
      <c r="L18188">
        <v>1643472022</v>
      </c>
    </row>
    <row r="18189" spans="1:12" x14ac:dyDescent="0.45">
      <c r="A18189" t="str">
        <f t="shared" si="284"/>
        <v>Polýgyros, Kentrikí Makedonía, Greece</v>
      </c>
      <c r="B18189" t="s">
        <v>22032</v>
      </c>
      <c r="C18189" t="s">
        <v>22033</v>
      </c>
      <c r="D18189">
        <v>40.378300000000003</v>
      </c>
      <c r="E18189">
        <v>23.4453</v>
      </c>
      <c r="F18189" t="s">
        <v>928</v>
      </c>
      <c r="G18189" t="s">
        <v>929</v>
      </c>
      <c r="H18189" t="s">
        <v>930</v>
      </c>
      <c r="I18189" t="s">
        <v>1524</v>
      </c>
      <c r="J18189" t="s">
        <v>366</v>
      </c>
      <c r="K18189">
        <v>6121</v>
      </c>
      <c r="L18189">
        <v>1300297120</v>
      </c>
    </row>
    <row r="18190" spans="1:12" x14ac:dyDescent="0.45">
      <c r="A18190" t="str">
        <f t="shared" si="284"/>
        <v>Polýkastro, Kentrikí Makedonía, Greece</v>
      </c>
      <c r="B18190" t="s">
        <v>22034</v>
      </c>
      <c r="C18190" t="s">
        <v>22035</v>
      </c>
      <c r="D18190">
        <v>40.995399999999997</v>
      </c>
      <c r="E18190">
        <v>22.571400000000001</v>
      </c>
      <c r="F18190" t="s">
        <v>928</v>
      </c>
      <c r="G18190" t="s">
        <v>929</v>
      </c>
      <c r="H18190" t="s">
        <v>930</v>
      </c>
      <c r="I18190" t="s">
        <v>1524</v>
      </c>
      <c r="J18190" t="s">
        <v>366</v>
      </c>
      <c r="K18190">
        <v>7064</v>
      </c>
      <c r="L18190">
        <v>1300678089</v>
      </c>
    </row>
    <row r="18191" spans="1:12" x14ac:dyDescent="0.45">
      <c r="A18191" t="str">
        <f t="shared" si="284"/>
        <v>Polysayevo, Kemerovskaya Oblast’, Russia</v>
      </c>
      <c r="B18191" t="s">
        <v>22036</v>
      </c>
      <c r="C18191" t="s">
        <v>22036</v>
      </c>
      <c r="D18191">
        <v>54.6</v>
      </c>
      <c r="E18191">
        <v>86.283299999999997</v>
      </c>
      <c r="F18191" t="s">
        <v>504</v>
      </c>
      <c r="G18191" t="s">
        <v>505</v>
      </c>
      <c r="H18191" t="s">
        <v>506</v>
      </c>
      <c r="I18191" t="s">
        <v>2157</v>
      </c>
      <c r="K18191">
        <v>26212</v>
      </c>
      <c r="L18191">
        <v>1643007659</v>
      </c>
    </row>
    <row r="18192" spans="1:12" x14ac:dyDescent="0.45">
      <c r="A18192" t="str">
        <f t="shared" si="284"/>
        <v>Polzela, Polzela, Slovenia</v>
      </c>
      <c r="B18192" t="s">
        <v>22037</v>
      </c>
      <c r="C18192" t="s">
        <v>22037</v>
      </c>
      <c r="D18192">
        <v>46.283299999999997</v>
      </c>
      <c r="E18192">
        <v>15.066700000000001</v>
      </c>
      <c r="F18192" t="s">
        <v>1111</v>
      </c>
      <c r="G18192" t="s">
        <v>1112</v>
      </c>
      <c r="H18192" t="s">
        <v>1113</v>
      </c>
      <c r="I18192" t="s">
        <v>22037</v>
      </c>
      <c r="J18192" t="s">
        <v>378</v>
      </c>
      <c r="L18192">
        <v>1705144123</v>
      </c>
    </row>
    <row r="18193" spans="1:12" x14ac:dyDescent="0.45">
      <c r="A18193" t="str">
        <f t="shared" si="284"/>
        <v>Pomáz, Pest, Hungary</v>
      </c>
      <c r="B18193" t="s">
        <v>22038</v>
      </c>
      <c r="C18193" t="s">
        <v>22039</v>
      </c>
      <c r="D18193">
        <v>47.647199999999998</v>
      </c>
      <c r="E18193">
        <v>19.026900000000001</v>
      </c>
      <c r="F18193" t="s">
        <v>641</v>
      </c>
      <c r="G18193" t="s">
        <v>642</v>
      </c>
      <c r="H18193" t="s">
        <v>643</v>
      </c>
      <c r="I18193" t="s">
        <v>644</v>
      </c>
      <c r="K18193">
        <v>17139</v>
      </c>
      <c r="L18193">
        <v>1348490155</v>
      </c>
    </row>
    <row r="18194" spans="1:12" x14ac:dyDescent="0.45">
      <c r="A18194" t="str">
        <f t="shared" si="284"/>
        <v>Pombal, Leiria, Portugal</v>
      </c>
      <c r="B18194" t="s">
        <v>22040</v>
      </c>
      <c r="C18194" t="s">
        <v>22040</v>
      </c>
      <c r="D18194">
        <v>39.916200000000003</v>
      </c>
      <c r="E18194">
        <v>-8.6279000000000003</v>
      </c>
      <c r="F18194" t="s">
        <v>967</v>
      </c>
      <c r="G18194" t="s">
        <v>968</v>
      </c>
      <c r="H18194" t="s">
        <v>969</v>
      </c>
      <c r="I18194" t="s">
        <v>2107</v>
      </c>
      <c r="J18194" t="s">
        <v>366</v>
      </c>
      <c r="K18194">
        <v>55217</v>
      </c>
      <c r="L18194">
        <v>1620430100</v>
      </c>
    </row>
    <row r="18195" spans="1:12" x14ac:dyDescent="0.45">
      <c r="A18195" t="str">
        <f t="shared" si="284"/>
        <v>Pombas, Paul, Cabo Verde</v>
      </c>
      <c r="B18195" t="s">
        <v>22041</v>
      </c>
      <c r="C18195" t="s">
        <v>22041</v>
      </c>
      <c r="D18195">
        <v>17.150300000000001</v>
      </c>
      <c r="E18195">
        <v>-25.020099999999999</v>
      </c>
      <c r="F18195" t="s">
        <v>2610</v>
      </c>
      <c r="G18195" t="s">
        <v>2611</v>
      </c>
      <c r="H18195" t="s">
        <v>2612</v>
      </c>
      <c r="I18195" t="s">
        <v>22042</v>
      </c>
      <c r="J18195" t="s">
        <v>378</v>
      </c>
      <c r="L18195">
        <v>1132720315</v>
      </c>
    </row>
    <row r="18196" spans="1:12" x14ac:dyDescent="0.45">
      <c r="A18196" t="str">
        <f t="shared" si="284"/>
        <v>Pomfret, New York, United States</v>
      </c>
      <c r="B18196" t="s">
        <v>22043</v>
      </c>
      <c r="C18196" t="s">
        <v>22043</v>
      </c>
      <c r="D18196">
        <v>42.402900000000002</v>
      </c>
      <c r="E18196">
        <v>-79.353399999999993</v>
      </c>
      <c r="F18196" t="s">
        <v>530</v>
      </c>
      <c r="G18196" t="s">
        <v>531</v>
      </c>
      <c r="H18196" t="s">
        <v>532</v>
      </c>
      <c r="I18196" t="s">
        <v>803</v>
      </c>
      <c r="K18196">
        <v>14257</v>
      </c>
      <c r="L18196">
        <v>1840087818</v>
      </c>
    </row>
    <row r="18197" spans="1:12" x14ac:dyDescent="0.45">
      <c r="A18197" t="str">
        <f t="shared" si="284"/>
        <v>Pomichna, Kirovohrads’ka Oblast’, Ukraine</v>
      </c>
      <c r="B18197" t="s">
        <v>22044</v>
      </c>
      <c r="C18197" t="s">
        <v>22044</v>
      </c>
      <c r="D18197">
        <v>48.25</v>
      </c>
      <c r="E18197">
        <v>31.416699999999999</v>
      </c>
      <c r="F18197" t="s">
        <v>1461</v>
      </c>
      <c r="G18197" t="s">
        <v>1462</v>
      </c>
      <c r="H18197" t="s">
        <v>1463</v>
      </c>
      <c r="I18197" t="s">
        <v>4668</v>
      </c>
      <c r="K18197">
        <v>8994</v>
      </c>
      <c r="L18197">
        <v>1804146388</v>
      </c>
    </row>
    <row r="18198" spans="1:12" x14ac:dyDescent="0.45">
      <c r="A18198" t="str">
        <f t="shared" si="284"/>
        <v>Pomona, California, United States</v>
      </c>
      <c r="B18198" t="s">
        <v>22045</v>
      </c>
      <c r="C18198" t="s">
        <v>22045</v>
      </c>
      <c r="D18198">
        <v>34.058500000000002</v>
      </c>
      <c r="E18198">
        <v>-117.76260000000001</v>
      </c>
      <c r="F18198" t="s">
        <v>530</v>
      </c>
      <c r="G18198" t="s">
        <v>531</v>
      </c>
      <c r="H18198" t="s">
        <v>532</v>
      </c>
      <c r="I18198" t="s">
        <v>754</v>
      </c>
      <c r="K18198">
        <v>151691</v>
      </c>
      <c r="L18198">
        <v>1840020507</v>
      </c>
    </row>
    <row r="18199" spans="1:12" x14ac:dyDescent="0.45">
      <c r="A18199" t="str">
        <f t="shared" si="284"/>
        <v>Pomona, New Jersey, United States</v>
      </c>
      <c r="B18199" t="s">
        <v>22045</v>
      </c>
      <c r="C18199" t="s">
        <v>22045</v>
      </c>
      <c r="D18199">
        <v>39.468699999999998</v>
      </c>
      <c r="E18199">
        <v>-74.5501</v>
      </c>
      <c r="F18199" t="s">
        <v>530</v>
      </c>
      <c r="G18199" t="s">
        <v>531</v>
      </c>
      <c r="H18199" t="s">
        <v>532</v>
      </c>
      <c r="I18199" t="s">
        <v>587</v>
      </c>
      <c r="K18199">
        <v>7362</v>
      </c>
      <c r="L18199">
        <v>1840005596</v>
      </c>
    </row>
    <row r="18200" spans="1:12" x14ac:dyDescent="0.45">
      <c r="A18200" t="str">
        <f t="shared" si="284"/>
        <v>Pomorie, Burgas, Bulgaria</v>
      </c>
      <c r="B18200" t="s">
        <v>22046</v>
      </c>
      <c r="C18200" t="s">
        <v>22046</v>
      </c>
      <c r="D18200">
        <v>42.558599999999998</v>
      </c>
      <c r="E18200">
        <v>27.6417</v>
      </c>
      <c r="F18200" t="s">
        <v>1175</v>
      </c>
      <c r="G18200" t="s">
        <v>1176</v>
      </c>
      <c r="H18200" t="s">
        <v>1177</v>
      </c>
      <c r="I18200" t="s">
        <v>2847</v>
      </c>
      <c r="J18200" t="s">
        <v>366</v>
      </c>
      <c r="K18200">
        <v>14634</v>
      </c>
      <c r="L18200">
        <v>1100639674</v>
      </c>
    </row>
    <row r="18201" spans="1:12" x14ac:dyDescent="0.45">
      <c r="A18201" t="str">
        <f t="shared" si="284"/>
        <v>Pompano Beach, Florida, United States</v>
      </c>
      <c r="B18201" t="s">
        <v>22047</v>
      </c>
      <c r="C18201" t="s">
        <v>22047</v>
      </c>
      <c r="D18201">
        <v>26.242799999999999</v>
      </c>
      <c r="E18201">
        <v>-80.131200000000007</v>
      </c>
      <c r="F18201" t="s">
        <v>530</v>
      </c>
      <c r="G18201" t="s">
        <v>531</v>
      </c>
      <c r="H18201" t="s">
        <v>532</v>
      </c>
      <c r="I18201" t="s">
        <v>1378</v>
      </c>
      <c r="K18201">
        <v>112118</v>
      </c>
      <c r="L18201">
        <v>1840015143</v>
      </c>
    </row>
    <row r="18202" spans="1:12" x14ac:dyDescent="0.45">
      <c r="A18202" t="str">
        <f t="shared" si="284"/>
        <v>Pompéia, São Paulo, Brazil</v>
      </c>
      <c r="B18202" t="s">
        <v>22048</v>
      </c>
      <c r="C18202" t="s">
        <v>22049</v>
      </c>
      <c r="D18202">
        <v>-22.108899999999998</v>
      </c>
      <c r="E18202">
        <v>-50.171900000000001</v>
      </c>
      <c r="F18202" t="s">
        <v>491</v>
      </c>
      <c r="G18202" t="s">
        <v>492</v>
      </c>
      <c r="H18202" t="s">
        <v>493</v>
      </c>
      <c r="I18202" t="s">
        <v>801</v>
      </c>
      <c r="K18202">
        <v>21375</v>
      </c>
      <c r="L18202">
        <v>1076663020</v>
      </c>
    </row>
    <row r="18203" spans="1:12" x14ac:dyDescent="0.45">
      <c r="A18203" t="str">
        <f t="shared" si="284"/>
        <v>Pompey, New York, United States</v>
      </c>
      <c r="B18203" t="s">
        <v>22050</v>
      </c>
      <c r="C18203" t="s">
        <v>22050</v>
      </c>
      <c r="D18203">
        <v>42.922899999999998</v>
      </c>
      <c r="E18203">
        <v>-75.9803</v>
      </c>
      <c r="F18203" t="s">
        <v>530</v>
      </c>
      <c r="G18203" t="s">
        <v>531</v>
      </c>
      <c r="H18203" t="s">
        <v>532</v>
      </c>
      <c r="I18203" t="s">
        <v>803</v>
      </c>
      <c r="K18203">
        <v>7294</v>
      </c>
      <c r="L18203">
        <v>1840058413</v>
      </c>
    </row>
    <row r="18204" spans="1:12" x14ac:dyDescent="0.45">
      <c r="A18204" t="str">
        <f t="shared" si="284"/>
        <v>Pompton Lakes, New Jersey, United States</v>
      </c>
      <c r="B18204" t="s">
        <v>22051</v>
      </c>
      <c r="C18204" t="s">
        <v>22051</v>
      </c>
      <c r="D18204">
        <v>41.002400000000002</v>
      </c>
      <c r="E18204">
        <v>-74.285899999999998</v>
      </c>
      <c r="F18204" t="s">
        <v>530</v>
      </c>
      <c r="G18204" t="s">
        <v>531</v>
      </c>
      <c r="H18204" t="s">
        <v>532</v>
      </c>
      <c r="I18204" t="s">
        <v>587</v>
      </c>
      <c r="K18204">
        <v>10986</v>
      </c>
      <c r="L18204">
        <v>1840000833</v>
      </c>
    </row>
    <row r="18205" spans="1:12" x14ac:dyDescent="0.45">
      <c r="A18205" t="str">
        <f t="shared" si="284"/>
        <v>Ponca City, Oklahoma, United States</v>
      </c>
      <c r="B18205" t="s">
        <v>22052</v>
      </c>
      <c r="C18205" t="s">
        <v>22052</v>
      </c>
      <c r="D18205">
        <v>36.723500000000001</v>
      </c>
      <c r="E18205">
        <v>-97.067899999999995</v>
      </c>
      <c r="F18205" t="s">
        <v>530</v>
      </c>
      <c r="G18205" t="s">
        <v>531</v>
      </c>
      <c r="H18205" t="s">
        <v>532</v>
      </c>
      <c r="I18205" t="s">
        <v>798</v>
      </c>
      <c r="K18205">
        <v>24274</v>
      </c>
      <c r="L18205">
        <v>1840020345</v>
      </c>
    </row>
    <row r="18206" spans="1:12" x14ac:dyDescent="0.45">
      <c r="A18206" t="str">
        <f t="shared" si="284"/>
        <v>Ponce, Puerto Rico, Puerto Rico</v>
      </c>
      <c r="B18206" t="s">
        <v>22053</v>
      </c>
      <c r="C18206" t="s">
        <v>22053</v>
      </c>
      <c r="D18206">
        <v>18.012</v>
      </c>
      <c r="E18206">
        <v>-66.619799999999998</v>
      </c>
      <c r="F18206" t="s">
        <v>961</v>
      </c>
      <c r="G18206" t="s">
        <v>962</v>
      </c>
      <c r="H18206" t="s">
        <v>963</v>
      </c>
      <c r="I18206" t="s">
        <v>961</v>
      </c>
      <c r="K18206">
        <v>116796</v>
      </c>
      <c r="L18206">
        <v>1630023669</v>
      </c>
    </row>
    <row r="18207" spans="1:12" x14ac:dyDescent="0.45">
      <c r="A18207" t="str">
        <f t="shared" si="284"/>
        <v>Ponchatoula, Louisiana, United States</v>
      </c>
      <c r="B18207" t="s">
        <v>22054</v>
      </c>
      <c r="C18207" t="s">
        <v>22054</v>
      </c>
      <c r="D18207">
        <v>30.440200000000001</v>
      </c>
      <c r="E18207">
        <v>-90.442800000000005</v>
      </c>
      <c r="F18207" t="s">
        <v>530</v>
      </c>
      <c r="G18207" t="s">
        <v>531</v>
      </c>
      <c r="H18207" t="s">
        <v>532</v>
      </c>
      <c r="I18207" t="s">
        <v>533</v>
      </c>
      <c r="K18207">
        <v>7369</v>
      </c>
      <c r="L18207">
        <v>1840015004</v>
      </c>
    </row>
    <row r="18208" spans="1:12" x14ac:dyDescent="0.45">
      <c r="A18208" t="str">
        <f t="shared" si="284"/>
        <v>Pondūru, Andhra Pradesh, India</v>
      </c>
      <c r="B18208" t="s">
        <v>22055</v>
      </c>
      <c r="C18208" t="s">
        <v>22056</v>
      </c>
      <c r="D18208">
        <v>18.3508</v>
      </c>
      <c r="E18208">
        <v>83.756699999999995</v>
      </c>
      <c r="F18208" t="s">
        <v>626</v>
      </c>
      <c r="G18208" t="s">
        <v>627</v>
      </c>
      <c r="H18208" t="s">
        <v>628</v>
      </c>
      <c r="I18208" t="s">
        <v>816</v>
      </c>
      <c r="K18208">
        <v>12640</v>
      </c>
      <c r="L18208">
        <v>1356187054</v>
      </c>
    </row>
    <row r="18209" spans="1:12" x14ac:dyDescent="0.45">
      <c r="A18209" t="str">
        <f t="shared" si="284"/>
        <v>Ponnūru, Andhra Pradesh, India</v>
      </c>
      <c r="B18209" t="s">
        <v>22057</v>
      </c>
      <c r="C18209" t="s">
        <v>22058</v>
      </c>
      <c r="D18209">
        <v>16.066700000000001</v>
      </c>
      <c r="E18209">
        <v>80.566699999999997</v>
      </c>
      <c r="F18209" t="s">
        <v>626</v>
      </c>
      <c r="G18209" t="s">
        <v>627</v>
      </c>
      <c r="H18209" t="s">
        <v>628</v>
      </c>
      <c r="I18209" t="s">
        <v>816</v>
      </c>
      <c r="K18209">
        <v>59913</v>
      </c>
      <c r="L18209">
        <v>1356219968</v>
      </c>
    </row>
    <row r="18210" spans="1:12" x14ac:dyDescent="0.45">
      <c r="A18210" t="str">
        <f t="shared" si="284"/>
        <v>Ponoka, Alberta, Canada</v>
      </c>
      <c r="B18210" t="s">
        <v>22059</v>
      </c>
      <c r="C18210" t="s">
        <v>22059</v>
      </c>
      <c r="D18210">
        <v>52.683300000000003</v>
      </c>
      <c r="E18210">
        <v>-113.5667</v>
      </c>
      <c r="F18210" t="s">
        <v>541</v>
      </c>
      <c r="G18210" t="s">
        <v>542</v>
      </c>
      <c r="H18210" t="s">
        <v>543</v>
      </c>
      <c r="I18210" t="s">
        <v>1073</v>
      </c>
      <c r="K18210">
        <v>7229</v>
      </c>
      <c r="L18210">
        <v>1124308190</v>
      </c>
    </row>
    <row r="18211" spans="1:12" x14ac:dyDescent="0.45">
      <c r="A18211" t="str">
        <f t="shared" si="284"/>
        <v>Ponta Delgada, Azores, Portugal</v>
      </c>
      <c r="B18211" t="s">
        <v>22060</v>
      </c>
      <c r="C18211" t="s">
        <v>22060</v>
      </c>
      <c r="D18211">
        <v>37.74</v>
      </c>
      <c r="E18211">
        <v>-25.67</v>
      </c>
      <c r="F18211" t="s">
        <v>967</v>
      </c>
      <c r="G18211" t="s">
        <v>968</v>
      </c>
      <c r="H18211" t="s">
        <v>969</v>
      </c>
      <c r="I18211" t="s">
        <v>2033</v>
      </c>
      <c r="J18211" t="s">
        <v>378</v>
      </c>
      <c r="K18211">
        <v>68809</v>
      </c>
      <c r="L18211">
        <v>1620456537</v>
      </c>
    </row>
    <row r="18212" spans="1:12" x14ac:dyDescent="0.45">
      <c r="A18212" t="str">
        <f t="shared" si="284"/>
        <v>Ponta do Sol, Ribeira Grande, Cabo Verde</v>
      </c>
      <c r="B18212" t="s">
        <v>22061</v>
      </c>
      <c r="C18212" t="s">
        <v>22061</v>
      </c>
      <c r="D18212">
        <v>17.2014</v>
      </c>
      <c r="E18212">
        <v>-25.091699999999999</v>
      </c>
      <c r="F18212" t="s">
        <v>2610</v>
      </c>
      <c r="G18212" t="s">
        <v>2611</v>
      </c>
      <c r="H18212" t="s">
        <v>2612</v>
      </c>
      <c r="I18212" t="s">
        <v>22062</v>
      </c>
      <c r="J18212" t="s">
        <v>378</v>
      </c>
      <c r="L18212">
        <v>1132137257</v>
      </c>
    </row>
    <row r="18213" spans="1:12" x14ac:dyDescent="0.45">
      <c r="A18213" t="str">
        <f t="shared" si="284"/>
        <v>Ponta do Sol, Madeira, Portugal</v>
      </c>
      <c r="B18213" t="s">
        <v>22061</v>
      </c>
      <c r="C18213" t="s">
        <v>22061</v>
      </c>
      <c r="D18213">
        <v>32.681100000000001</v>
      </c>
      <c r="E18213">
        <v>-17.104199999999999</v>
      </c>
      <c r="F18213" t="s">
        <v>967</v>
      </c>
      <c r="G18213" t="s">
        <v>968</v>
      </c>
      <c r="H18213" t="s">
        <v>969</v>
      </c>
      <c r="I18213" t="s">
        <v>5915</v>
      </c>
      <c r="K18213">
        <v>8862</v>
      </c>
      <c r="L18213">
        <v>1620041092</v>
      </c>
    </row>
    <row r="18214" spans="1:12" x14ac:dyDescent="0.45">
      <c r="A18214" t="str">
        <f t="shared" si="284"/>
        <v>Ponta Grossa, Paraná, Brazil</v>
      </c>
      <c r="B18214" t="s">
        <v>22063</v>
      </c>
      <c r="C18214" t="s">
        <v>22063</v>
      </c>
      <c r="D18214">
        <v>-25.09</v>
      </c>
      <c r="E18214">
        <v>-50.16</v>
      </c>
      <c r="F18214" t="s">
        <v>491</v>
      </c>
      <c r="G18214" t="s">
        <v>492</v>
      </c>
      <c r="H18214" t="s">
        <v>493</v>
      </c>
      <c r="I18214" t="s">
        <v>2206</v>
      </c>
      <c r="K18214">
        <v>292177</v>
      </c>
      <c r="L18214">
        <v>1076716439</v>
      </c>
    </row>
    <row r="18215" spans="1:12" x14ac:dyDescent="0.45">
      <c r="A18215" t="str">
        <f t="shared" si="284"/>
        <v>Ponta Porã, Mato Grosso do Sul, Brazil</v>
      </c>
      <c r="B18215" t="s">
        <v>22064</v>
      </c>
      <c r="C18215" t="s">
        <v>22065</v>
      </c>
      <c r="D18215">
        <v>-22.536100000000001</v>
      </c>
      <c r="E18215">
        <v>-55.7256</v>
      </c>
      <c r="F18215" t="s">
        <v>491</v>
      </c>
      <c r="G18215" t="s">
        <v>492</v>
      </c>
      <c r="H18215" t="s">
        <v>493</v>
      </c>
      <c r="I18215" t="s">
        <v>2219</v>
      </c>
      <c r="K18215">
        <v>94331</v>
      </c>
      <c r="L18215">
        <v>1076647935</v>
      </c>
    </row>
    <row r="18216" spans="1:12" x14ac:dyDescent="0.45">
      <c r="A18216" t="str">
        <f t="shared" si="284"/>
        <v>Pontal, São Paulo, Brazil</v>
      </c>
      <c r="B18216" t="s">
        <v>22066</v>
      </c>
      <c r="C18216" t="s">
        <v>22066</v>
      </c>
      <c r="D18216">
        <v>-21.022500000000001</v>
      </c>
      <c r="E18216">
        <v>-48.037199999999999</v>
      </c>
      <c r="F18216" t="s">
        <v>491</v>
      </c>
      <c r="G18216" t="s">
        <v>492</v>
      </c>
      <c r="H18216" t="s">
        <v>493</v>
      </c>
      <c r="I18216" t="s">
        <v>801</v>
      </c>
      <c r="K18216">
        <v>45978</v>
      </c>
      <c r="L18216">
        <v>1076651635</v>
      </c>
    </row>
    <row r="18217" spans="1:12" x14ac:dyDescent="0.45">
      <c r="A18217" t="str">
        <f t="shared" si="284"/>
        <v>Pontardawe, Neath Port Talbot, United Kingdom</v>
      </c>
      <c r="B18217" t="s">
        <v>22067</v>
      </c>
      <c r="C18217" t="s">
        <v>22067</v>
      </c>
      <c r="D18217">
        <v>51.722000000000001</v>
      </c>
      <c r="E18217">
        <v>-3.851</v>
      </c>
      <c r="F18217" t="s">
        <v>536</v>
      </c>
      <c r="G18217" t="s">
        <v>537</v>
      </c>
      <c r="H18217" t="s">
        <v>538</v>
      </c>
      <c r="I18217" t="s">
        <v>5294</v>
      </c>
      <c r="K18217">
        <v>6832</v>
      </c>
      <c r="L18217">
        <v>1826219127</v>
      </c>
    </row>
    <row r="18218" spans="1:12" x14ac:dyDescent="0.45">
      <c r="A18218" t="str">
        <f t="shared" si="284"/>
        <v>Pontardulais, Swansea, United Kingdom</v>
      </c>
      <c r="B18218" t="s">
        <v>22068</v>
      </c>
      <c r="C18218" t="s">
        <v>22068</v>
      </c>
      <c r="D18218">
        <v>51.71</v>
      </c>
      <c r="E18218">
        <v>-4.04</v>
      </c>
      <c r="F18218" t="s">
        <v>536</v>
      </c>
      <c r="G18218" t="s">
        <v>537</v>
      </c>
      <c r="H18218" t="s">
        <v>538</v>
      </c>
      <c r="I18218" t="s">
        <v>597</v>
      </c>
      <c r="K18218">
        <v>6281</v>
      </c>
      <c r="L18218">
        <v>1826755520</v>
      </c>
    </row>
    <row r="18219" spans="1:12" x14ac:dyDescent="0.45">
      <c r="A18219" t="str">
        <f t="shared" si="284"/>
        <v>Ponte de Lima, Viana do Castelo, Portugal</v>
      </c>
      <c r="B18219" t="s">
        <v>22069</v>
      </c>
      <c r="C18219" t="s">
        <v>22069</v>
      </c>
      <c r="D18219">
        <v>41.7667</v>
      </c>
      <c r="E18219">
        <v>-8.5832999999999995</v>
      </c>
      <c r="F18219" t="s">
        <v>967</v>
      </c>
      <c r="G18219" t="s">
        <v>968</v>
      </c>
      <c r="H18219" t="s">
        <v>969</v>
      </c>
      <c r="I18219" t="s">
        <v>17929</v>
      </c>
      <c r="J18219" t="s">
        <v>366</v>
      </c>
      <c r="K18219">
        <v>43498</v>
      </c>
      <c r="L18219">
        <v>1620557012</v>
      </c>
    </row>
    <row r="18220" spans="1:12" x14ac:dyDescent="0.45">
      <c r="A18220" t="str">
        <f t="shared" si="284"/>
        <v>Ponte de Sôr, Portalegre, Portugal</v>
      </c>
      <c r="B18220" t="s">
        <v>22070</v>
      </c>
      <c r="C18220" t="s">
        <v>22071</v>
      </c>
      <c r="D18220">
        <v>39.25</v>
      </c>
      <c r="E18220">
        <v>-8.0167000000000002</v>
      </c>
      <c r="F18220" t="s">
        <v>967</v>
      </c>
      <c r="G18220" t="s">
        <v>968</v>
      </c>
      <c r="H18220" t="s">
        <v>969</v>
      </c>
      <c r="I18220" t="s">
        <v>6015</v>
      </c>
      <c r="J18220" t="s">
        <v>366</v>
      </c>
      <c r="K18220">
        <v>16722</v>
      </c>
      <c r="L18220">
        <v>1620028457</v>
      </c>
    </row>
    <row r="18221" spans="1:12" x14ac:dyDescent="0.45">
      <c r="A18221" t="str">
        <f t="shared" si="284"/>
        <v>Ponte Nova, Minas Gerais, Brazil</v>
      </c>
      <c r="B18221" t="s">
        <v>22072</v>
      </c>
      <c r="C18221" t="s">
        <v>22072</v>
      </c>
      <c r="D18221">
        <v>-20.416399999999999</v>
      </c>
      <c r="E18221">
        <v>-42.9086</v>
      </c>
      <c r="F18221" t="s">
        <v>491</v>
      </c>
      <c r="G18221" t="s">
        <v>492</v>
      </c>
      <c r="H18221" t="s">
        <v>493</v>
      </c>
      <c r="I18221" t="s">
        <v>1623</v>
      </c>
      <c r="K18221">
        <v>48187</v>
      </c>
      <c r="L18221">
        <v>1076567178</v>
      </c>
    </row>
    <row r="18222" spans="1:12" x14ac:dyDescent="0.45">
      <c r="A18222" t="str">
        <f t="shared" si="284"/>
        <v>Pontefract, Wakefield, United Kingdom</v>
      </c>
      <c r="B18222" t="s">
        <v>22073</v>
      </c>
      <c r="C18222" t="s">
        <v>22073</v>
      </c>
      <c r="D18222">
        <v>53.691000000000003</v>
      </c>
      <c r="E18222">
        <v>-1.3120000000000001</v>
      </c>
      <c r="F18222" t="s">
        <v>536</v>
      </c>
      <c r="G18222" t="s">
        <v>537</v>
      </c>
      <c r="H18222" t="s">
        <v>538</v>
      </c>
      <c r="I18222" t="s">
        <v>1724</v>
      </c>
      <c r="K18222">
        <v>30881</v>
      </c>
      <c r="L18222">
        <v>1826127611</v>
      </c>
    </row>
    <row r="18223" spans="1:12" x14ac:dyDescent="0.45">
      <c r="A18223" t="str">
        <f t="shared" si="284"/>
        <v>Ponteland, Northumberland, United Kingdom</v>
      </c>
      <c r="B18223" t="s">
        <v>22074</v>
      </c>
      <c r="C18223" t="s">
        <v>22074</v>
      </c>
      <c r="D18223">
        <v>55.048000000000002</v>
      </c>
      <c r="E18223">
        <v>-1.7470000000000001</v>
      </c>
      <c r="F18223" t="s">
        <v>536</v>
      </c>
      <c r="G18223" t="s">
        <v>537</v>
      </c>
      <c r="H18223" t="s">
        <v>538</v>
      </c>
      <c r="I18223" t="s">
        <v>1646</v>
      </c>
      <c r="K18223">
        <v>10921</v>
      </c>
      <c r="L18223">
        <v>1826040320</v>
      </c>
    </row>
    <row r="18224" spans="1:12" x14ac:dyDescent="0.45">
      <c r="A18224" t="str">
        <f t="shared" si="284"/>
        <v>Pontes e Lacerda, Mato Grosso, Brazil</v>
      </c>
      <c r="B18224" t="s">
        <v>22075</v>
      </c>
      <c r="C18224" t="s">
        <v>22075</v>
      </c>
      <c r="D18224">
        <v>-15.2196</v>
      </c>
      <c r="E18224">
        <v>-59.35</v>
      </c>
      <c r="F18224" t="s">
        <v>491</v>
      </c>
      <c r="G18224" t="s">
        <v>492</v>
      </c>
      <c r="H18224" t="s">
        <v>493</v>
      </c>
      <c r="I18224" t="s">
        <v>1684</v>
      </c>
      <c r="K18224">
        <v>29381</v>
      </c>
      <c r="L18224">
        <v>1076490162</v>
      </c>
    </row>
    <row r="18225" spans="1:12" x14ac:dyDescent="0.45">
      <c r="A18225" t="str">
        <f t="shared" si="284"/>
        <v>Pontevedra, Galicia, Spain</v>
      </c>
      <c r="B18225" t="s">
        <v>22076</v>
      </c>
      <c r="C18225" t="s">
        <v>22076</v>
      </c>
      <c r="D18225">
        <v>42.433599999999998</v>
      </c>
      <c r="E18225">
        <v>-8.6475000000000009</v>
      </c>
      <c r="F18225" t="s">
        <v>436</v>
      </c>
      <c r="G18225" t="s">
        <v>437</v>
      </c>
      <c r="H18225" t="s">
        <v>438</v>
      </c>
      <c r="I18225" t="s">
        <v>439</v>
      </c>
      <c r="J18225" t="s">
        <v>366</v>
      </c>
      <c r="K18225">
        <v>83029</v>
      </c>
      <c r="L18225">
        <v>1724789643</v>
      </c>
    </row>
    <row r="18226" spans="1:12" x14ac:dyDescent="0.45">
      <c r="A18226" t="str">
        <f t="shared" si="284"/>
        <v>Pontiac, Michigan, United States</v>
      </c>
      <c r="B18226" t="s">
        <v>22077</v>
      </c>
      <c r="C18226" t="s">
        <v>22077</v>
      </c>
      <c r="D18226">
        <v>42.649299999999997</v>
      </c>
      <c r="E18226">
        <v>-83.287800000000004</v>
      </c>
      <c r="F18226" t="s">
        <v>530</v>
      </c>
      <c r="G18226" t="s">
        <v>531</v>
      </c>
      <c r="H18226" t="s">
        <v>532</v>
      </c>
      <c r="I18226" t="s">
        <v>868</v>
      </c>
      <c r="K18226">
        <v>59438</v>
      </c>
      <c r="L18226">
        <v>1840002427</v>
      </c>
    </row>
    <row r="18227" spans="1:12" x14ac:dyDescent="0.45">
      <c r="A18227" t="str">
        <f t="shared" si="284"/>
        <v>Pontiac, Illinois, United States</v>
      </c>
      <c r="B18227" t="s">
        <v>22077</v>
      </c>
      <c r="C18227" t="s">
        <v>22077</v>
      </c>
      <c r="D18227">
        <v>40.888100000000001</v>
      </c>
      <c r="E18227">
        <v>-88.641400000000004</v>
      </c>
      <c r="F18227" t="s">
        <v>530</v>
      </c>
      <c r="G18227" t="s">
        <v>531</v>
      </c>
      <c r="H18227" t="s">
        <v>532</v>
      </c>
      <c r="I18227" t="s">
        <v>824</v>
      </c>
      <c r="K18227">
        <v>11622</v>
      </c>
      <c r="L18227">
        <v>1840009352</v>
      </c>
    </row>
    <row r="18228" spans="1:12" x14ac:dyDescent="0.45">
      <c r="A18228" t="str">
        <f t="shared" si="284"/>
        <v>Pontiac, Quebec, Canada</v>
      </c>
      <c r="B18228" t="s">
        <v>22077</v>
      </c>
      <c r="C18228" t="s">
        <v>22077</v>
      </c>
      <c r="D18228">
        <v>45.583300000000001</v>
      </c>
      <c r="E18228">
        <v>-76.133300000000006</v>
      </c>
      <c r="F18228" t="s">
        <v>541</v>
      </c>
      <c r="G18228" t="s">
        <v>542</v>
      </c>
      <c r="H18228" t="s">
        <v>543</v>
      </c>
      <c r="I18228" t="s">
        <v>756</v>
      </c>
      <c r="K18228">
        <v>5850</v>
      </c>
      <c r="L18228">
        <v>1124000248</v>
      </c>
    </row>
    <row r="18229" spans="1:12" x14ac:dyDescent="0.45">
      <c r="A18229" t="str">
        <f t="shared" si="284"/>
        <v>Pontianak, Kalimantan Barat, Indonesia</v>
      </c>
      <c r="B18229" t="s">
        <v>22078</v>
      </c>
      <c r="C18229" t="s">
        <v>22078</v>
      </c>
      <c r="D18229">
        <v>-2.06E-2</v>
      </c>
      <c r="E18229">
        <v>109.34139999999999</v>
      </c>
      <c r="F18229" t="s">
        <v>1763</v>
      </c>
      <c r="G18229" t="s">
        <v>1764</v>
      </c>
      <c r="H18229" t="s">
        <v>1765</v>
      </c>
      <c r="I18229" t="s">
        <v>21456</v>
      </c>
      <c r="J18229" t="s">
        <v>378</v>
      </c>
      <c r="K18229">
        <v>618388</v>
      </c>
      <c r="L18229">
        <v>1360992394</v>
      </c>
    </row>
    <row r="18230" spans="1:12" x14ac:dyDescent="0.45">
      <c r="A18230" t="str">
        <f t="shared" si="284"/>
        <v>Pontoise, Île-de-France, France</v>
      </c>
      <c r="B18230" t="s">
        <v>22079</v>
      </c>
      <c r="C18230" t="s">
        <v>22079</v>
      </c>
      <c r="D18230">
        <v>49.051600000000001</v>
      </c>
      <c r="E18230">
        <v>2.1017000000000001</v>
      </c>
      <c r="F18230" t="s">
        <v>526</v>
      </c>
      <c r="G18230" t="s">
        <v>527</v>
      </c>
      <c r="H18230" t="s">
        <v>528</v>
      </c>
      <c r="I18230" t="s">
        <v>732</v>
      </c>
      <c r="K18230">
        <v>30767</v>
      </c>
      <c r="L18230">
        <v>1250247527</v>
      </c>
    </row>
    <row r="18231" spans="1:12" x14ac:dyDescent="0.45">
      <c r="A18231" t="str">
        <f t="shared" si="284"/>
        <v>Pontoon Beach, Illinois, United States</v>
      </c>
      <c r="B18231" t="s">
        <v>22080</v>
      </c>
      <c r="C18231" t="s">
        <v>22080</v>
      </c>
      <c r="D18231">
        <v>38.720799999999997</v>
      </c>
      <c r="E18231">
        <v>-90.060900000000004</v>
      </c>
      <c r="F18231" t="s">
        <v>530</v>
      </c>
      <c r="G18231" t="s">
        <v>531</v>
      </c>
      <c r="H18231" t="s">
        <v>532</v>
      </c>
      <c r="I18231" t="s">
        <v>824</v>
      </c>
      <c r="K18231">
        <v>5641</v>
      </c>
      <c r="L18231">
        <v>1840012797</v>
      </c>
    </row>
    <row r="18232" spans="1:12" x14ac:dyDescent="0.45">
      <c r="A18232" t="str">
        <f t="shared" si="284"/>
        <v>Pontotoc, Mississippi, United States</v>
      </c>
      <c r="B18232" t="s">
        <v>22081</v>
      </c>
      <c r="C18232" t="s">
        <v>22081</v>
      </c>
      <c r="D18232">
        <v>34.2532</v>
      </c>
      <c r="E18232">
        <v>-89.009100000000004</v>
      </c>
      <c r="F18232" t="s">
        <v>530</v>
      </c>
      <c r="G18232" t="s">
        <v>531</v>
      </c>
      <c r="H18232" t="s">
        <v>532</v>
      </c>
      <c r="I18232" t="s">
        <v>1875</v>
      </c>
      <c r="K18232">
        <v>5272</v>
      </c>
      <c r="L18232">
        <v>1840014705</v>
      </c>
    </row>
    <row r="18233" spans="1:12" x14ac:dyDescent="0.45">
      <c r="A18233" t="str">
        <f t="shared" si="284"/>
        <v>Pont-Rouge, Quebec, Canada</v>
      </c>
      <c r="B18233" t="s">
        <v>22082</v>
      </c>
      <c r="C18233" t="s">
        <v>22082</v>
      </c>
      <c r="D18233">
        <v>46.75</v>
      </c>
      <c r="E18233">
        <v>-71.7</v>
      </c>
      <c r="F18233" t="s">
        <v>541</v>
      </c>
      <c r="G18233" t="s">
        <v>542</v>
      </c>
      <c r="H18233" t="s">
        <v>543</v>
      </c>
      <c r="I18233" t="s">
        <v>756</v>
      </c>
      <c r="K18233">
        <v>8723</v>
      </c>
      <c r="L18233">
        <v>1124608325</v>
      </c>
    </row>
    <row r="18234" spans="1:12" x14ac:dyDescent="0.45">
      <c r="A18234" t="str">
        <f t="shared" si="284"/>
        <v>Pontypridd, Rhondda Cynon Taff, United Kingdom</v>
      </c>
      <c r="B18234" t="s">
        <v>22083</v>
      </c>
      <c r="C18234" t="s">
        <v>22083</v>
      </c>
      <c r="D18234">
        <v>51.601999999999997</v>
      </c>
      <c r="E18234">
        <v>-3.3420000000000001</v>
      </c>
      <c r="F18234" t="s">
        <v>536</v>
      </c>
      <c r="G18234" t="s">
        <v>537</v>
      </c>
      <c r="H18234" t="s">
        <v>538</v>
      </c>
      <c r="I18234" t="s">
        <v>577</v>
      </c>
      <c r="K18234">
        <v>32694</v>
      </c>
      <c r="L18234">
        <v>1826842541</v>
      </c>
    </row>
    <row r="18235" spans="1:12" x14ac:dyDescent="0.45">
      <c r="A18235" t="str">
        <f t="shared" si="284"/>
        <v>Pont-y-pŵl, Torfaen, United Kingdom</v>
      </c>
      <c r="B18235" t="s">
        <v>22084</v>
      </c>
      <c r="C18235" t="s">
        <v>22085</v>
      </c>
      <c r="D18235">
        <v>51.703000000000003</v>
      </c>
      <c r="E18235">
        <v>-3.0409999999999999</v>
      </c>
      <c r="F18235" t="s">
        <v>536</v>
      </c>
      <c r="G18235" t="s">
        <v>537</v>
      </c>
      <c r="H18235" t="s">
        <v>538</v>
      </c>
      <c r="I18235" t="s">
        <v>595</v>
      </c>
      <c r="K18235">
        <v>35447</v>
      </c>
      <c r="L18235">
        <v>1826931206</v>
      </c>
    </row>
    <row r="18236" spans="1:12" x14ac:dyDescent="0.45">
      <c r="A18236" t="str">
        <f t="shared" si="284"/>
        <v>Poole, Poole, United Kingdom</v>
      </c>
      <c r="B18236" t="s">
        <v>5307</v>
      </c>
      <c r="C18236" t="s">
        <v>5307</v>
      </c>
      <c r="D18236">
        <v>50.716700000000003</v>
      </c>
      <c r="E18236">
        <v>-1.9833000000000001</v>
      </c>
      <c r="F18236" t="s">
        <v>536</v>
      </c>
      <c r="G18236" t="s">
        <v>537</v>
      </c>
      <c r="H18236" t="s">
        <v>538</v>
      </c>
      <c r="I18236" t="s">
        <v>5307</v>
      </c>
      <c r="K18236">
        <v>151500</v>
      </c>
      <c r="L18236">
        <v>1826379738</v>
      </c>
    </row>
    <row r="18237" spans="1:12" x14ac:dyDescent="0.45">
      <c r="A18237" t="str">
        <f t="shared" si="284"/>
        <v>Pooler, Georgia, United States</v>
      </c>
      <c r="B18237" t="s">
        <v>22086</v>
      </c>
      <c r="C18237" t="s">
        <v>22086</v>
      </c>
      <c r="D18237">
        <v>32.104300000000002</v>
      </c>
      <c r="E18237">
        <v>-81.256799999999998</v>
      </c>
      <c r="F18237" t="s">
        <v>530</v>
      </c>
      <c r="G18237" t="s">
        <v>531</v>
      </c>
      <c r="H18237" t="s">
        <v>532</v>
      </c>
      <c r="I18237" t="s">
        <v>763</v>
      </c>
      <c r="K18237">
        <v>25694</v>
      </c>
      <c r="L18237">
        <v>1840014914</v>
      </c>
    </row>
    <row r="18238" spans="1:12" x14ac:dyDescent="0.45">
      <c r="A18238" t="str">
        <f t="shared" si="284"/>
        <v>Popayán, Cauca, Colombia</v>
      </c>
      <c r="B18238" t="s">
        <v>22087</v>
      </c>
      <c r="C18238" t="s">
        <v>22088</v>
      </c>
      <c r="D18238">
        <v>2.4411</v>
      </c>
      <c r="E18238">
        <v>-76.606099999999998</v>
      </c>
      <c r="F18238" t="s">
        <v>2294</v>
      </c>
      <c r="G18238" t="s">
        <v>2295</v>
      </c>
      <c r="H18238" t="s">
        <v>2296</v>
      </c>
      <c r="I18238" t="s">
        <v>11341</v>
      </c>
      <c r="J18238" t="s">
        <v>378</v>
      </c>
      <c r="K18238">
        <v>300837</v>
      </c>
      <c r="L18238">
        <v>1170764265</v>
      </c>
    </row>
    <row r="18239" spans="1:12" x14ac:dyDescent="0.45">
      <c r="A18239" t="str">
        <f t="shared" si="284"/>
        <v>Poperinge, Flanders, Belgium</v>
      </c>
      <c r="B18239" t="s">
        <v>22089</v>
      </c>
      <c r="C18239" t="s">
        <v>22089</v>
      </c>
      <c r="D18239">
        <v>50.854700000000001</v>
      </c>
      <c r="E18239">
        <v>2.7256</v>
      </c>
      <c r="F18239" t="s">
        <v>453</v>
      </c>
      <c r="G18239" t="s">
        <v>454</v>
      </c>
      <c r="H18239" t="s">
        <v>455</v>
      </c>
      <c r="I18239" t="s">
        <v>456</v>
      </c>
      <c r="K18239">
        <v>19718</v>
      </c>
      <c r="L18239">
        <v>1056648990</v>
      </c>
    </row>
    <row r="18240" spans="1:12" x14ac:dyDescent="0.45">
      <c r="A18240" t="str">
        <f t="shared" si="284"/>
        <v>Popeşti-Leordeni, Ilfov, Romania</v>
      </c>
      <c r="B18240" t="s">
        <v>22090</v>
      </c>
      <c r="C18240" t="s">
        <v>22091</v>
      </c>
      <c r="D18240">
        <v>44.38</v>
      </c>
      <c r="E18240">
        <v>26.17</v>
      </c>
      <c r="F18240" t="s">
        <v>665</v>
      </c>
      <c r="G18240" t="s">
        <v>666</v>
      </c>
      <c r="H18240" t="s">
        <v>667</v>
      </c>
      <c r="I18240" t="s">
        <v>5117</v>
      </c>
      <c r="K18240">
        <v>21895</v>
      </c>
      <c r="L18240">
        <v>1642953954</v>
      </c>
    </row>
    <row r="18241" spans="1:12" x14ac:dyDescent="0.45">
      <c r="A18241" t="str">
        <f t="shared" si="284"/>
        <v>Poplar Bluff, Missouri, United States</v>
      </c>
      <c r="B18241" t="s">
        <v>22092</v>
      </c>
      <c r="C18241" t="s">
        <v>22092</v>
      </c>
      <c r="D18241">
        <v>36.763199999999998</v>
      </c>
      <c r="E18241">
        <v>-90.413600000000002</v>
      </c>
      <c r="F18241" t="s">
        <v>530</v>
      </c>
      <c r="G18241" t="s">
        <v>531</v>
      </c>
      <c r="H18241" t="s">
        <v>532</v>
      </c>
      <c r="I18241" t="s">
        <v>884</v>
      </c>
      <c r="K18241">
        <v>20359</v>
      </c>
      <c r="L18241">
        <v>1840009935</v>
      </c>
    </row>
    <row r="18242" spans="1:12" x14ac:dyDescent="0.45">
      <c r="A18242" t="str">
        <f t="shared" si="284"/>
        <v>Poplar Grove, Illinois, United States</v>
      </c>
      <c r="B18242" t="s">
        <v>22093</v>
      </c>
      <c r="C18242" t="s">
        <v>22093</v>
      </c>
      <c r="D18242">
        <v>42.351599999999998</v>
      </c>
      <c r="E18242">
        <v>-88.835300000000004</v>
      </c>
      <c r="F18242" t="s">
        <v>530</v>
      </c>
      <c r="G18242" t="s">
        <v>531</v>
      </c>
      <c r="H18242" t="s">
        <v>532</v>
      </c>
      <c r="I18242" t="s">
        <v>824</v>
      </c>
      <c r="K18242">
        <v>5104</v>
      </c>
      <c r="L18242">
        <v>1840011146</v>
      </c>
    </row>
    <row r="18243" spans="1:12" x14ac:dyDescent="0.45">
      <c r="A18243" t="str">
        <f t="shared" ref="A18243:A18306" si="285">CONCATENATE(B18243,", ",I18243,", ",F18243)</f>
        <v>Popondetta, Northern, Papua New Guinea</v>
      </c>
      <c r="B18243" t="s">
        <v>22094</v>
      </c>
      <c r="C18243" t="s">
        <v>22094</v>
      </c>
      <c r="D18243">
        <v>-8.7655999999999992</v>
      </c>
      <c r="E18243">
        <v>148.2347</v>
      </c>
      <c r="F18243" t="s">
        <v>1658</v>
      </c>
      <c r="G18243" t="s">
        <v>1659</v>
      </c>
      <c r="H18243" t="s">
        <v>1660</v>
      </c>
      <c r="I18243" t="s">
        <v>372</v>
      </c>
      <c r="J18243" t="s">
        <v>378</v>
      </c>
      <c r="K18243">
        <v>28198</v>
      </c>
      <c r="L18243">
        <v>1598887925</v>
      </c>
    </row>
    <row r="18244" spans="1:12" x14ac:dyDescent="0.45">
      <c r="A18244" t="str">
        <f t="shared" si="285"/>
        <v>Popovo, Targovishte, Bulgaria</v>
      </c>
      <c r="B18244" t="s">
        <v>22095</v>
      </c>
      <c r="C18244" t="s">
        <v>22095</v>
      </c>
      <c r="D18244">
        <v>43.348100000000002</v>
      </c>
      <c r="E18244">
        <v>26.227499999999999</v>
      </c>
      <c r="F18244" t="s">
        <v>1175</v>
      </c>
      <c r="G18244" t="s">
        <v>1176</v>
      </c>
      <c r="H18244" t="s">
        <v>1177</v>
      </c>
      <c r="I18244" t="s">
        <v>20600</v>
      </c>
      <c r="K18244">
        <v>17703</v>
      </c>
      <c r="L18244">
        <v>1100589134</v>
      </c>
    </row>
    <row r="18245" spans="1:12" x14ac:dyDescent="0.45">
      <c r="A18245" t="str">
        <f t="shared" si="285"/>
        <v>Poprad, Prešovský, Slovakia</v>
      </c>
      <c r="B18245" t="s">
        <v>22096</v>
      </c>
      <c r="C18245" t="s">
        <v>22096</v>
      </c>
      <c r="D18245">
        <v>49.05</v>
      </c>
      <c r="E18245">
        <v>20.3</v>
      </c>
      <c r="F18245" t="s">
        <v>3518</v>
      </c>
      <c r="G18245" t="s">
        <v>3519</v>
      </c>
      <c r="H18245" t="s">
        <v>3520</v>
      </c>
      <c r="I18245" t="s">
        <v>3596</v>
      </c>
      <c r="J18245" t="s">
        <v>366</v>
      </c>
      <c r="K18245">
        <v>52037</v>
      </c>
      <c r="L18245">
        <v>1703451549</v>
      </c>
    </row>
    <row r="18246" spans="1:12" x14ac:dyDescent="0.45">
      <c r="A18246" t="str">
        <f t="shared" si="285"/>
        <v>Poquoson, Virginia, United States</v>
      </c>
      <c r="B18246" t="s">
        <v>22097</v>
      </c>
      <c r="C18246" t="s">
        <v>22097</v>
      </c>
      <c r="D18246">
        <v>37.131799999999998</v>
      </c>
      <c r="E18246">
        <v>-76.356899999999996</v>
      </c>
      <c r="F18246" t="s">
        <v>530</v>
      </c>
      <c r="G18246" t="s">
        <v>531</v>
      </c>
      <c r="H18246" t="s">
        <v>532</v>
      </c>
      <c r="I18246" t="s">
        <v>618</v>
      </c>
      <c r="K18246">
        <v>12271</v>
      </c>
      <c r="L18246">
        <v>1840003863</v>
      </c>
    </row>
    <row r="18247" spans="1:12" x14ac:dyDescent="0.45">
      <c r="A18247" t="str">
        <f t="shared" si="285"/>
        <v>Porangaba, São Paulo, Brazil</v>
      </c>
      <c r="B18247" t="s">
        <v>22098</v>
      </c>
      <c r="C18247" t="s">
        <v>22098</v>
      </c>
      <c r="D18247">
        <v>-23.175799999999999</v>
      </c>
      <c r="E18247">
        <v>-48.125</v>
      </c>
      <c r="F18247" t="s">
        <v>491</v>
      </c>
      <c r="G18247" t="s">
        <v>492</v>
      </c>
      <c r="H18247" t="s">
        <v>493</v>
      </c>
      <c r="I18247" t="s">
        <v>801</v>
      </c>
      <c r="K18247">
        <v>9299</v>
      </c>
      <c r="L18247">
        <v>1076548805</v>
      </c>
    </row>
    <row r="18248" spans="1:12" x14ac:dyDescent="0.45">
      <c r="A18248" t="str">
        <f t="shared" si="285"/>
        <v>Porbandar, Gujarāt, India</v>
      </c>
      <c r="B18248" t="s">
        <v>22099</v>
      </c>
      <c r="C18248" t="s">
        <v>22099</v>
      </c>
      <c r="D18248">
        <v>21.642499999999998</v>
      </c>
      <c r="E18248">
        <v>69.604699999999994</v>
      </c>
      <c r="F18248" t="s">
        <v>626</v>
      </c>
      <c r="G18248" t="s">
        <v>627</v>
      </c>
      <c r="H18248" t="s">
        <v>628</v>
      </c>
      <c r="I18248" t="s">
        <v>991</v>
      </c>
      <c r="K18248">
        <v>234684</v>
      </c>
      <c r="L18248">
        <v>1356634492</v>
      </c>
    </row>
    <row r="18249" spans="1:12" x14ac:dyDescent="0.45">
      <c r="A18249" t="str">
        <f t="shared" si="285"/>
        <v>Poreč, Istarska Županija, Croatia</v>
      </c>
      <c r="B18249" t="s">
        <v>22100</v>
      </c>
      <c r="C18249" t="s">
        <v>22101</v>
      </c>
      <c r="D18249">
        <v>45.216700000000003</v>
      </c>
      <c r="E18249">
        <v>13.583299999999999</v>
      </c>
      <c r="F18249" t="s">
        <v>4026</v>
      </c>
      <c r="G18249" t="s">
        <v>4027</v>
      </c>
      <c r="H18249" t="s">
        <v>4028</v>
      </c>
      <c r="I18249" t="s">
        <v>5532</v>
      </c>
      <c r="J18249" t="s">
        <v>366</v>
      </c>
      <c r="K18249">
        <v>7585</v>
      </c>
      <c r="L18249">
        <v>1191152483</v>
      </c>
    </row>
    <row r="18250" spans="1:12" x14ac:dyDescent="0.45">
      <c r="A18250" t="str">
        <f t="shared" si="285"/>
        <v>Pori, Satakunta, Finland</v>
      </c>
      <c r="B18250" t="s">
        <v>22102</v>
      </c>
      <c r="C18250" t="s">
        <v>22102</v>
      </c>
      <c r="D18250">
        <v>61.484699999999997</v>
      </c>
      <c r="E18250">
        <v>21.7972</v>
      </c>
      <c r="F18250" t="s">
        <v>459</v>
      </c>
      <c r="G18250" t="s">
        <v>460</v>
      </c>
      <c r="H18250" t="s">
        <v>461</v>
      </c>
      <c r="I18250" t="s">
        <v>11835</v>
      </c>
      <c r="J18250" t="s">
        <v>378</v>
      </c>
      <c r="K18250">
        <v>85363</v>
      </c>
      <c r="L18250">
        <v>1246259412</v>
      </c>
    </row>
    <row r="18251" spans="1:12" x14ac:dyDescent="0.45">
      <c r="A18251" t="str">
        <f t="shared" si="285"/>
        <v>Porirua, Wellington, New Zealand</v>
      </c>
      <c r="B18251" t="s">
        <v>22103</v>
      </c>
      <c r="C18251" t="s">
        <v>22103</v>
      </c>
      <c r="D18251">
        <v>-41.133299999999998</v>
      </c>
      <c r="E18251">
        <v>174.85</v>
      </c>
      <c r="F18251" t="s">
        <v>1518</v>
      </c>
      <c r="G18251" t="s">
        <v>1519</v>
      </c>
      <c r="H18251" t="s">
        <v>1520</v>
      </c>
      <c r="I18251" t="s">
        <v>16753</v>
      </c>
      <c r="K18251">
        <v>55500</v>
      </c>
      <c r="L18251">
        <v>1554561880</v>
      </c>
    </row>
    <row r="18252" spans="1:12" x14ac:dyDescent="0.45">
      <c r="A18252" t="str">
        <f t="shared" si="285"/>
        <v>Porkeri, , Faroe Islands</v>
      </c>
      <c r="B18252" t="s">
        <v>22104</v>
      </c>
      <c r="C18252" t="s">
        <v>22104</v>
      </c>
      <c r="D18252">
        <v>61.481400000000001</v>
      </c>
      <c r="E18252">
        <v>-6.7450000000000001</v>
      </c>
      <c r="F18252" t="s">
        <v>9175</v>
      </c>
      <c r="G18252" t="s">
        <v>9176</v>
      </c>
      <c r="H18252" t="s">
        <v>9177</v>
      </c>
      <c r="J18252" t="s">
        <v>378</v>
      </c>
      <c r="L18252">
        <v>1234757268</v>
      </c>
    </row>
    <row r="18253" spans="1:12" x14ac:dyDescent="0.45">
      <c r="A18253" t="str">
        <f t="shared" si="285"/>
        <v>Porkhov, Pskovskaya Oblast’, Russia</v>
      </c>
      <c r="B18253" t="s">
        <v>22105</v>
      </c>
      <c r="C18253" t="s">
        <v>22105</v>
      </c>
      <c r="D18253">
        <v>57.7667</v>
      </c>
      <c r="E18253">
        <v>29.55</v>
      </c>
      <c r="F18253" t="s">
        <v>504</v>
      </c>
      <c r="G18253" t="s">
        <v>505</v>
      </c>
      <c r="H18253" t="s">
        <v>506</v>
      </c>
      <c r="I18253" t="s">
        <v>8516</v>
      </c>
      <c r="K18253">
        <v>8743</v>
      </c>
      <c r="L18253">
        <v>1643988613</v>
      </c>
    </row>
    <row r="18254" spans="1:12" x14ac:dyDescent="0.45">
      <c r="A18254" t="str">
        <f t="shared" si="285"/>
        <v>Porlamar, Nueva Esparta, Venezuela</v>
      </c>
      <c r="B18254" t="s">
        <v>22106</v>
      </c>
      <c r="C18254" t="s">
        <v>22106</v>
      </c>
      <c r="D18254">
        <v>10.9556</v>
      </c>
      <c r="E18254">
        <v>-63.847799999999999</v>
      </c>
      <c r="F18254" t="s">
        <v>702</v>
      </c>
      <c r="G18254" t="s">
        <v>703</v>
      </c>
      <c r="H18254" t="s">
        <v>704</v>
      </c>
      <c r="I18254" t="s">
        <v>15599</v>
      </c>
      <c r="J18254" t="s">
        <v>366</v>
      </c>
      <c r="K18254">
        <v>120924</v>
      </c>
      <c r="L18254">
        <v>1862693736</v>
      </c>
    </row>
    <row r="18255" spans="1:12" x14ac:dyDescent="0.45">
      <c r="A18255" t="str">
        <f t="shared" si="285"/>
        <v>Poronaysk, Sakhalinskaya Oblast’, Russia</v>
      </c>
      <c r="B18255" t="s">
        <v>22107</v>
      </c>
      <c r="C18255" t="s">
        <v>22107</v>
      </c>
      <c r="D18255">
        <v>49.216700000000003</v>
      </c>
      <c r="E18255">
        <v>143.1</v>
      </c>
      <c r="F18255" t="s">
        <v>504</v>
      </c>
      <c r="G18255" t="s">
        <v>505</v>
      </c>
      <c r="H18255" t="s">
        <v>506</v>
      </c>
      <c r="I18255" t="s">
        <v>1490</v>
      </c>
      <c r="K18255">
        <v>15311</v>
      </c>
      <c r="L18255">
        <v>1643094568</v>
      </c>
    </row>
    <row r="18256" spans="1:12" x14ac:dyDescent="0.45">
      <c r="A18256" t="str">
        <f t="shared" si="285"/>
        <v>Port Alberni, British Columbia, Canada</v>
      </c>
      <c r="B18256" t="s">
        <v>22108</v>
      </c>
      <c r="C18256" t="s">
        <v>22108</v>
      </c>
      <c r="D18256">
        <v>49.233899999999998</v>
      </c>
      <c r="E18256">
        <v>-124.80500000000001</v>
      </c>
      <c r="F18256" t="s">
        <v>541</v>
      </c>
      <c r="G18256" t="s">
        <v>542</v>
      </c>
      <c r="H18256" t="s">
        <v>543</v>
      </c>
      <c r="I18256" t="s">
        <v>544</v>
      </c>
      <c r="K18256">
        <v>17678</v>
      </c>
      <c r="L18256">
        <v>1124952808</v>
      </c>
    </row>
    <row r="18257" spans="1:12" x14ac:dyDescent="0.45">
      <c r="A18257" t="str">
        <f t="shared" si="285"/>
        <v>Port Alfred, Eastern Cape, South Africa</v>
      </c>
      <c r="B18257" t="s">
        <v>22109</v>
      </c>
      <c r="C18257" t="s">
        <v>22109</v>
      </c>
      <c r="D18257">
        <v>-33.6</v>
      </c>
      <c r="E18257">
        <v>26.883299999999998</v>
      </c>
      <c r="F18257" t="s">
        <v>1436</v>
      </c>
      <c r="G18257" t="s">
        <v>1437</v>
      </c>
      <c r="H18257" t="s">
        <v>1438</v>
      </c>
      <c r="I18257" t="s">
        <v>1578</v>
      </c>
      <c r="K18257">
        <v>17959</v>
      </c>
      <c r="L18257">
        <v>1710920478</v>
      </c>
    </row>
    <row r="18258" spans="1:12" x14ac:dyDescent="0.45">
      <c r="A18258" t="str">
        <f t="shared" si="285"/>
        <v>Port Angeles, Washington, United States</v>
      </c>
      <c r="B18258" t="s">
        <v>22110</v>
      </c>
      <c r="C18258" t="s">
        <v>22110</v>
      </c>
      <c r="D18258">
        <v>48.114199999999997</v>
      </c>
      <c r="E18258">
        <v>-123.45650000000001</v>
      </c>
      <c r="F18258" t="s">
        <v>530</v>
      </c>
      <c r="G18258" t="s">
        <v>531</v>
      </c>
      <c r="H18258" t="s">
        <v>532</v>
      </c>
      <c r="I18258" t="s">
        <v>585</v>
      </c>
      <c r="K18258">
        <v>24293</v>
      </c>
      <c r="L18258">
        <v>1840019782</v>
      </c>
    </row>
    <row r="18259" spans="1:12" x14ac:dyDescent="0.45">
      <c r="A18259" t="str">
        <f t="shared" si="285"/>
        <v>Port Antonio, Portland, Jamaica</v>
      </c>
      <c r="B18259" t="s">
        <v>22111</v>
      </c>
      <c r="C18259" t="s">
        <v>22111</v>
      </c>
      <c r="D18259">
        <v>18.166699999999999</v>
      </c>
      <c r="E18259">
        <v>-76.45</v>
      </c>
      <c r="F18259" t="s">
        <v>4644</v>
      </c>
      <c r="G18259" t="s">
        <v>4645</v>
      </c>
      <c r="H18259" t="s">
        <v>4646</v>
      </c>
      <c r="I18259" t="s">
        <v>22112</v>
      </c>
      <c r="J18259" t="s">
        <v>378</v>
      </c>
      <c r="K18259">
        <v>14400</v>
      </c>
      <c r="L18259">
        <v>1388024275</v>
      </c>
    </row>
    <row r="18260" spans="1:12" x14ac:dyDescent="0.45">
      <c r="A18260" t="str">
        <f t="shared" si="285"/>
        <v>Port Arthur, Texas, United States</v>
      </c>
      <c r="B18260" t="s">
        <v>22113</v>
      </c>
      <c r="C18260" t="s">
        <v>22113</v>
      </c>
      <c r="D18260">
        <v>29.855399999999999</v>
      </c>
      <c r="E18260">
        <v>-93.926400000000001</v>
      </c>
      <c r="F18260" t="s">
        <v>530</v>
      </c>
      <c r="G18260" t="s">
        <v>531</v>
      </c>
      <c r="H18260" t="s">
        <v>532</v>
      </c>
      <c r="I18260" t="s">
        <v>610</v>
      </c>
      <c r="K18260">
        <v>154468</v>
      </c>
      <c r="L18260">
        <v>1840020919</v>
      </c>
    </row>
    <row r="18261" spans="1:12" x14ac:dyDescent="0.45">
      <c r="A18261" t="str">
        <f t="shared" si="285"/>
        <v>Port Augusta, South Australia, Australia</v>
      </c>
      <c r="B18261" t="s">
        <v>22114</v>
      </c>
      <c r="C18261" t="s">
        <v>22114</v>
      </c>
      <c r="D18261">
        <v>-32.4925</v>
      </c>
      <c r="E18261">
        <v>137.76580000000001</v>
      </c>
      <c r="F18261" t="s">
        <v>830</v>
      </c>
      <c r="G18261" t="s">
        <v>831</v>
      </c>
      <c r="H18261" t="s">
        <v>832</v>
      </c>
      <c r="I18261" t="s">
        <v>833</v>
      </c>
      <c r="K18261">
        <v>13799</v>
      </c>
      <c r="L18261">
        <v>1036945368</v>
      </c>
    </row>
    <row r="18262" spans="1:12" x14ac:dyDescent="0.45">
      <c r="A18262" t="str">
        <f t="shared" si="285"/>
        <v>Port Blair, Andaman and Nicobar Islands, India</v>
      </c>
      <c r="B18262" t="s">
        <v>22115</v>
      </c>
      <c r="C18262" t="s">
        <v>22115</v>
      </c>
      <c r="D18262">
        <v>11.666700000000001</v>
      </c>
      <c r="E18262">
        <v>92.75</v>
      </c>
      <c r="F18262" t="s">
        <v>626</v>
      </c>
      <c r="G18262" t="s">
        <v>627</v>
      </c>
      <c r="H18262" t="s">
        <v>628</v>
      </c>
      <c r="I18262" t="s">
        <v>22116</v>
      </c>
      <c r="J18262" t="s">
        <v>378</v>
      </c>
      <c r="K18262">
        <v>127562</v>
      </c>
      <c r="L18262">
        <v>1356161713</v>
      </c>
    </row>
    <row r="18263" spans="1:12" x14ac:dyDescent="0.45">
      <c r="A18263" t="str">
        <f t="shared" si="285"/>
        <v>Port Charlotte, Florida, United States</v>
      </c>
      <c r="B18263" t="s">
        <v>22117</v>
      </c>
      <c r="C18263" t="s">
        <v>22117</v>
      </c>
      <c r="D18263">
        <v>26.991800000000001</v>
      </c>
      <c r="E18263">
        <v>-82.114000000000004</v>
      </c>
      <c r="F18263" t="s">
        <v>530</v>
      </c>
      <c r="G18263" t="s">
        <v>531</v>
      </c>
      <c r="H18263" t="s">
        <v>532</v>
      </c>
      <c r="I18263" t="s">
        <v>1378</v>
      </c>
      <c r="K18263">
        <v>61204</v>
      </c>
      <c r="L18263">
        <v>1840014200</v>
      </c>
    </row>
    <row r="18264" spans="1:12" x14ac:dyDescent="0.45">
      <c r="A18264" t="str">
        <f t="shared" si="285"/>
        <v>Port Chester, New York, United States</v>
      </c>
      <c r="B18264" t="s">
        <v>22118</v>
      </c>
      <c r="C18264" t="s">
        <v>22118</v>
      </c>
      <c r="D18264">
        <v>41.005200000000002</v>
      </c>
      <c r="E18264">
        <v>-73.668000000000006</v>
      </c>
      <c r="F18264" t="s">
        <v>530</v>
      </c>
      <c r="G18264" t="s">
        <v>531</v>
      </c>
      <c r="H18264" t="s">
        <v>532</v>
      </c>
      <c r="I18264" t="s">
        <v>803</v>
      </c>
      <c r="K18264">
        <v>29163</v>
      </c>
      <c r="L18264">
        <v>1840004941</v>
      </c>
    </row>
    <row r="18265" spans="1:12" x14ac:dyDescent="0.45">
      <c r="A18265" t="str">
        <f t="shared" si="285"/>
        <v>Port Clinton, Ohio, United States</v>
      </c>
      <c r="B18265" t="s">
        <v>22119</v>
      </c>
      <c r="C18265" t="s">
        <v>22119</v>
      </c>
      <c r="D18265">
        <v>41.509599999999999</v>
      </c>
      <c r="E18265">
        <v>-82.938500000000005</v>
      </c>
      <c r="F18265" t="s">
        <v>530</v>
      </c>
      <c r="G18265" t="s">
        <v>531</v>
      </c>
      <c r="H18265" t="s">
        <v>532</v>
      </c>
      <c r="I18265" t="s">
        <v>799</v>
      </c>
      <c r="K18265">
        <v>13614</v>
      </c>
      <c r="L18265">
        <v>1840009257</v>
      </c>
    </row>
    <row r="18266" spans="1:12" x14ac:dyDescent="0.45">
      <c r="A18266" t="str">
        <f t="shared" si="285"/>
        <v>Port Colborne, Ontario, Canada</v>
      </c>
      <c r="B18266" t="s">
        <v>22120</v>
      </c>
      <c r="C18266" t="s">
        <v>22120</v>
      </c>
      <c r="D18266">
        <v>42.883299999999998</v>
      </c>
      <c r="E18266">
        <v>-79.25</v>
      </c>
      <c r="F18266" t="s">
        <v>541</v>
      </c>
      <c r="G18266" t="s">
        <v>542</v>
      </c>
      <c r="H18266" t="s">
        <v>543</v>
      </c>
      <c r="I18266" t="s">
        <v>857</v>
      </c>
      <c r="K18266">
        <v>18306</v>
      </c>
      <c r="L18266">
        <v>1124274319</v>
      </c>
    </row>
    <row r="18267" spans="1:12" x14ac:dyDescent="0.45">
      <c r="A18267" t="str">
        <f t="shared" si="285"/>
        <v>Port Coquitlam, British Columbia, Canada</v>
      </c>
      <c r="B18267" t="s">
        <v>22121</v>
      </c>
      <c r="C18267" t="s">
        <v>22121</v>
      </c>
      <c r="D18267">
        <v>49.262500000000003</v>
      </c>
      <c r="E18267">
        <v>-122.7811</v>
      </c>
      <c r="F18267" t="s">
        <v>541</v>
      </c>
      <c r="G18267" t="s">
        <v>542</v>
      </c>
      <c r="H18267" t="s">
        <v>543</v>
      </c>
      <c r="I18267" t="s">
        <v>544</v>
      </c>
      <c r="K18267">
        <v>58612</v>
      </c>
      <c r="L18267">
        <v>1124473757</v>
      </c>
    </row>
    <row r="18268" spans="1:12" x14ac:dyDescent="0.45">
      <c r="A18268" t="str">
        <f t="shared" si="285"/>
        <v>Port Denison, Western Australia, Australia</v>
      </c>
      <c r="B18268" t="s">
        <v>22122</v>
      </c>
      <c r="C18268" t="s">
        <v>22122</v>
      </c>
      <c r="D18268">
        <v>-29.283300000000001</v>
      </c>
      <c r="E18268">
        <v>114.91670000000001</v>
      </c>
      <c r="F18268" t="s">
        <v>830</v>
      </c>
      <c r="G18268" t="s">
        <v>831</v>
      </c>
      <c r="H18268" t="s">
        <v>832</v>
      </c>
      <c r="I18268" t="s">
        <v>1427</v>
      </c>
      <c r="K18268">
        <v>1410</v>
      </c>
      <c r="L18268">
        <v>1036873405</v>
      </c>
    </row>
    <row r="18269" spans="1:12" x14ac:dyDescent="0.45">
      <c r="A18269" t="str">
        <f t="shared" si="285"/>
        <v>Port Douglas, Queensland, Australia</v>
      </c>
      <c r="B18269" t="s">
        <v>22123</v>
      </c>
      <c r="C18269" t="s">
        <v>22123</v>
      </c>
      <c r="D18269">
        <v>-16.4834</v>
      </c>
      <c r="E18269">
        <v>145.46520000000001</v>
      </c>
      <c r="F18269" t="s">
        <v>830</v>
      </c>
      <c r="G18269" t="s">
        <v>831</v>
      </c>
      <c r="H18269" t="s">
        <v>832</v>
      </c>
      <c r="I18269" t="s">
        <v>1959</v>
      </c>
      <c r="K18269">
        <v>3504</v>
      </c>
      <c r="L18269">
        <v>1036053723</v>
      </c>
    </row>
    <row r="18270" spans="1:12" x14ac:dyDescent="0.45">
      <c r="A18270" t="str">
        <f t="shared" si="285"/>
        <v>Port Elizabeth, Eastern Cape, South Africa</v>
      </c>
      <c r="B18270" t="s">
        <v>22124</v>
      </c>
      <c r="C18270" t="s">
        <v>22124</v>
      </c>
      <c r="D18270">
        <v>-33.958100000000002</v>
      </c>
      <c r="E18270">
        <v>25.6</v>
      </c>
      <c r="F18270" t="s">
        <v>1436</v>
      </c>
      <c r="G18270" t="s">
        <v>1437</v>
      </c>
      <c r="H18270" t="s">
        <v>1438</v>
      </c>
      <c r="I18270" t="s">
        <v>1578</v>
      </c>
      <c r="K18270">
        <v>312392</v>
      </c>
      <c r="L18270">
        <v>1710918997</v>
      </c>
    </row>
    <row r="18271" spans="1:12" x14ac:dyDescent="0.45">
      <c r="A18271" t="str">
        <f t="shared" si="285"/>
        <v>Port Glasgow, Inverclyde, United Kingdom</v>
      </c>
      <c r="B18271" t="s">
        <v>22125</v>
      </c>
      <c r="C18271" t="s">
        <v>22125</v>
      </c>
      <c r="D18271">
        <v>55.933999999999997</v>
      </c>
      <c r="E18271">
        <v>-4.6905999999999999</v>
      </c>
      <c r="F18271" t="s">
        <v>536</v>
      </c>
      <c r="G18271" t="s">
        <v>537</v>
      </c>
      <c r="H18271" t="s">
        <v>538</v>
      </c>
      <c r="I18271" t="s">
        <v>11030</v>
      </c>
      <c r="K18271">
        <v>15414</v>
      </c>
      <c r="L18271">
        <v>1826330462</v>
      </c>
    </row>
    <row r="18272" spans="1:12" x14ac:dyDescent="0.45">
      <c r="A18272" t="str">
        <f t="shared" si="285"/>
        <v>Port Harcourt, Rivers, Nigeria</v>
      </c>
      <c r="B18272" t="s">
        <v>22126</v>
      </c>
      <c r="C18272" t="s">
        <v>22126</v>
      </c>
      <c r="D18272">
        <v>4.75</v>
      </c>
      <c r="E18272">
        <v>7</v>
      </c>
      <c r="F18272" t="s">
        <v>476</v>
      </c>
      <c r="G18272" t="s">
        <v>477</v>
      </c>
      <c r="H18272" t="s">
        <v>478</v>
      </c>
      <c r="I18272" t="s">
        <v>22127</v>
      </c>
      <c r="J18272" t="s">
        <v>378</v>
      </c>
      <c r="K18272">
        <v>1005904</v>
      </c>
      <c r="L18272">
        <v>1566070649</v>
      </c>
    </row>
    <row r="18273" spans="1:12" x14ac:dyDescent="0.45">
      <c r="A18273" t="str">
        <f t="shared" si="285"/>
        <v>Port Hedland, Western Australia, Australia</v>
      </c>
      <c r="B18273" t="s">
        <v>22128</v>
      </c>
      <c r="C18273" t="s">
        <v>22128</v>
      </c>
      <c r="D18273">
        <v>-20.309999999999999</v>
      </c>
      <c r="E18273">
        <v>118.6011</v>
      </c>
      <c r="F18273" t="s">
        <v>830</v>
      </c>
      <c r="G18273" t="s">
        <v>831</v>
      </c>
      <c r="H18273" t="s">
        <v>832</v>
      </c>
      <c r="I18273" t="s">
        <v>1427</v>
      </c>
      <c r="K18273">
        <v>14320</v>
      </c>
      <c r="L18273">
        <v>1036509606</v>
      </c>
    </row>
    <row r="18274" spans="1:12" x14ac:dyDescent="0.45">
      <c r="A18274" t="str">
        <f t="shared" si="285"/>
        <v>Port Hope, Ontario, Canada</v>
      </c>
      <c r="B18274" t="s">
        <v>22129</v>
      </c>
      <c r="C18274" t="s">
        <v>22129</v>
      </c>
      <c r="D18274">
        <v>43.95</v>
      </c>
      <c r="E18274">
        <v>-78.3</v>
      </c>
      <c r="F18274" t="s">
        <v>541</v>
      </c>
      <c r="G18274" t="s">
        <v>542</v>
      </c>
      <c r="H18274" t="s">
        <v>543</v>
      </c>
      <c r="I18274" t="s">
        <v>857</v>
      </c>
      <c r="K18274">
        <v>16753</v>
      </c>
      <c r="L18274">
        <v>1124105292</v>
      </c>
    </row>
    <row r="18275" spans="1:12" x14ac:dyDescent="0.45">
      <c r="A18275" t="str">
        <f t="shared" si="285"/>
        <v>Port Hueneme, California, United States</v>
      </c>
      <c r="B18275" t="s">
        <v>22130</v>
      </c>
      <c r="C18275" t="s">
        <v>22130</v>
      </c>
      <c r="D18275">
        <v>34.161700000000003</v>
      </c>
      <c r="E18275">
        <v>-119.20359999999999</v>
      </c>
      <c r="F18275" t="s">
        <v>530</v>
      </c>
      <c r="G18275" t="s">
        <v>531</v>
      </c>
      <c r="H18275" t="s">
        <v>532</v>
      </c>
      <c r="I18275" t="s">
        <v>754</v>
      </c>
      <c r="K18275">
        <v>21926</v>
      </c>
      <c r="L18275">
        <v>1840020475</v>
      </c>
    </row>
    <row r="18276" spans="1:12" x14ac:dyDescent="0.45">
      <c r="A18276" t="str">
        <f t="shared" si="285"/>
        <v>Port Huron, Michigan, United States</v>
      </c>
      <c r="B18276" t="s">
        <v>22131</v>
      </c>
      <c r="C18276" t="s">
        <v>22131</v>
      </c>
      <c r="D18276">
        <v>42.982199999999999</v>
      </c>
      <c r="E18276">
        <v>-82.438699999999997</v>
      </c>
      <c r="F18276" t="s">
        <v>530</v>
      </c>
      <c r="G18276" t="s">
        <v>531</v>
      </c>
      <c r="H18276" t="s">
        <v>532</v>
      </c>
      <c r="I18276" t="s">
        <v>868</v>
      </c>
      <c r="K18276">
        <v>82970</v>
      </c>
      <c r="L18276">
        <v>1840003953</v>
      </c>
    </row>
    <row r="18277" spans="1:12" x14ac:dyDescent="0.45">
      <c r="A18277" t="str">
        <f t="shared" si="285"/>
        <v>Port Isabel, Texas, United States</v>
      </c>
      <c r="B18277" t="s">
        <v>22132</v>
      </c>
      <c r="C18277" t="s">
        <v>22132</v>
      </c>
      <c r="D18277">
        <v>26.053999999999998</v>
      </c>
      <c r="E18277">
        <v>-97.250500000000002</v>
      </c>
      <c r="F18277" t="s">
        <v>530</v>
      </c>
      <c r="G18277" t="s">
        <v>531</v>
      </c>
      <c r="H18277" t="s">
        <v>532</v>
      </c>
      <c r="I18277" t="s">
        <v>610</v>
      </c>
      <c r="K18277">
        <v>18686</v>
      </c>
      <c r="L18277">
        <v>1840021040</v>
      </c>
    </row>
    <row r="18278" spans="1:12" x14ac:dyDescent="0.45">
      <c r="A18278" t="str">
        <f t="shared" si="285"/>
        <v>Port Jefferson, New York, United States</v>
      </c>
      <c r="B18278" t="s">
        <v>22133</v>
      </c>
      <c r="C18278" t="s">
        <v>22133</v>
      </c>
      <c r="D18278">
        <v>40.9465</v>
      </c>
      <c r="E18278">
        <v>-73.057900000000004</v>
      </c>
      <c r="F18278" t="s">
        <v>530</v>
      </c>
      <c r="G18278" t="s">
        <v>531</v>
      </c>
      <c r="H18278" t="s">
        <v>532</v>
      </c>
      <c r="I18278" t="s">
        <v>803</v>
      </c>
      <c r="K18278">
        <v>8145</v>
      </c>
      <c r="L18278">
        <v>1840005131</v>
      </c>
    </row>
    <row r="18279" spans="1:12" x14ac:dyDescent="0.45">
      <c r="A18279" t="str">
        <f t="shared" si="285"/>
        <v>Port Jefferson Station, New York, United States</v>
      </c>
      <c r="B18279" t="s">
        <v>22134</v>
      </c>
      <c r="C18279" t="s">
        <v>22134</v>
      </c>
      <c r="D18279">
        <v>40.926000000000002</v>
      </c>
      <c r="E18279">
        <v>-73.065100000000001</v>
      </c>
      <c r="F18279" t="s">
        <v>530</v>
      </c>
      <c r="G18279" t="s">
        <v>531</v>
      </c>
      <c r="H18279" t="s">
        <v>532</v>
      </c>
      <c r="I18279" t="s">
        <v>803</v>
      </c>
      <c r="K18279">
        <v>7808</v>
      </c>
      <c r="L18279">
        <v>1840005066</v>
      </c>
    </row>
    <row r="18280" spans="1:12" x14ac:dyDescent="0.45">
      <c r="A18280" t="str">
        <f t="shared" si="285"/>
        <v>Port Jervis, New York, United States</v>
      </c>
      <c r="B18280" t="s">
        <v>22135</v>
      </c>
      <c r="C18280" t="s">
        <v>22135</v>
      </c>
      <c r="D18280">
        <v>41.378300000000003</v>
      </c>
      <c r="E18280">
        <v>-74.690899999999999</v>
      </c>
      <c r="F18280" t="s">
        <v>530</v>
      </c>
      <c r="G18280" t="s">
        <v>531</v>
      </c>
      <c r="H18280" t="s">
        <v>532</v>
      </c>
      <c r="I18280" t="s">
        <v>803</v>
      </c>
      <c r="K18280">
        <v>16273</v>
      </c>
      <c r="L18280">
        <v>1840000587</v>
      </c>
    </row>
    <row r="18281" spans="1:12" x14ac:dyDescent="0.45">
      <c r="A18281" t="str">
        <f t="shared" si="285"/>
        <v>Port Laoise, Laois, Ireland</v>
      </c>
      <c r="B18281" t="s">
        <v>22136</v>
      </c>
      <c r="C18281" t="s">
        <v>22136</v>
      </c>
      <c r="D18281">
        <v>53.030900000000003</v>
      </c>
      <c r="E18281">
        <v>-7.3007999999999997</v>
      </c>
      <c r="F18281" t="s">
        <v>1906</v>
      </c>
      <c r="G18281" t="s">
        <v>1907</v>
      </c>
      <c r="H18281" t="s">
        <v>1908</v>
      </c>
      <c r="I18281" t="s">
        <v>22137</v>
      </c>
      <c r="J18281" t="s">
        <v>378</v>
      </c>
      <c r="L18281">
        <v>1372726111</v>
      </c>
    </row>
    <row r="18282" spans="1:12" x14ac:dyDescent="0.45">
      <c r="A18282" t="str">
        <f t="shared" si="285"/>
        <v>Port Lavaca, Texas, United States</v>
      </c>
      <c r="B18282" t="s">
        <v>22138</v>
      </c>
      <c r="C18282" t="s">
        <v>22138</v>
      </c>
      <c r="D18282">
        <v>28.618099999999998</v>
      </c>
      <c r="E18282">
        <v>-96.627799999999993</v>
      </c>
      <c r="F18282" t="s">
        <v>530</v>
      </c>
      <c r="G18282" t="s">
        <v>531</v>
      </c>
      <c r="H18282" t="s">
        <v>532</v>
      </c>
      <c r="I18282" t="s">
        <v>610</v>
      </c>
      <c r="K18282">
        <v>11436</v>
      </c>
      <c r="L18282">
        <v>1840020996</v>
      </c>
    </row>
    <row r="18283" spans="1:12" x14ac:dyDescent="0.45">
      <c r="A18283" t="str">
        <f t="shared" si="285"/>
        <v>Port Lincoln, South Australia, Australia</v>
      </c>
      <c r="B18283" t="s">
        <v>22139</v>
      </c>
      <c r="C18283" t="s">
        <v>22139</v>
      </c>
      <c r="D18283">
        <v>-34.732199999999999</v>
      </c>
      <c r="E18283">
        <v>135.8586</v>
      </c>
      <c r="F18283" t="s">
        <v>830</v>
      </c>
      <c r="G18283" t="s">
        <v>831</v>
      </c>
      <c r="H18283" t="s">
        <v>832</v>
      </c>
      <c r="I18283" t="s">
        <v>833</v>
      </c>
      <c r="K18283">
        <v>16326</v>
      </c>
      <c r="L18283">
        <v>1036558150</v>
      </c>
    </row>
    <row r="18284" spans="1:12" x14ac:dyDescent="0.45">
      <c r="A18284" t="str">
        <f t="shared" si="285"/>
        <v>Port Loko, Northern, Sierra Leone</v>
      </c>
      <c r="B18284" t="s">
        <v>22140</v>
      </c>
      <c r="C18284" t="s">
        <v>22140</v>
      </c>
      <c r="D18284">
        <v>8.7667000000000002</v>
      </c>
      <c r="E18284">
        <v>-12.783300000000001</v>
      </c>
      <c r="F18284" t="s">
        <v>4738</v>
      </c>
      <c r="G18284" t="s">
        <v>4739</v>
      </c>
      <c r="H18284" t="s">
        <v>4740</v>
      </c>
      <c r="I18284" t="s">
        <v>372</v>
      </c>
      <c r="J18284" t="s">
        <v>378</v>
      </c>
      <c r="L18284">
        <v>1694778676</v>
      </c>
    </row>
    <row r="18285" spans="1:12" x14ac:dyDescent="0.45">
      <c r="A18285" t="str">
        <f t="shared" si="285"/>
        <v>Port Louis, Port Louis, Mauritius</v>
      </c>
      <c r="B18285" t="s">
        <v>22141</v>
      </c>
      <c r="C18285" t="s">
        <v>22141</v>
      </c>
      <c r="D18285">
        <v>-20.166699999999999</v>
      </c>
      <c r="E18285">
        <v>57.5</v>
      </c>
      <c r="F18285" t="s">
        <v>6103</v>
      </c>
      <c r="G18285" t="s">
        <v>6104</v>
      </c>
      <c r="H18285" t="s">
        <v>6105</v>
      </c>
      <c r="I18285" t="s">
        <v>22141</v>
      </c>
      <c r="J18285" t="s">
        <v>606</v>
      </c>
      <c r="K18285">
        <v>149194</v>
      </c>
      <c r="L18285">
        <v>1480131261</v>
      </c>
    </row>
    <row r="18286" spans="1:12" x14ac:dyDescent="0.45">
      <c r="A18286" t="str">
        <f t="shared" si="285"/>
        <v>Port Macquarie, New South Wales, Australia</v>
      </c>
      <c r="B18286" t="s">
        <v>22142</v>
      </c>
      <c r="C18286" t="s">
        <v>22142</v>
      </c>
      <c r="D18286">
        <v>-31.433299999999999</v>
      </c>
      <c r="E18286">
        <v>152.9</v>
      </c>
      <c r="F18286" t="s">
        <v>830</v>
      </c>
      <c r="G18286" t="s">
        <v>831</v>
      </c>
      <c r="H18286" t="s">
        <v>832</v>
      </c>
      <c r="I18286" t="s">
        <v>1454</v>
      </c>
      <c r="K18286">
        <v>47973</v>
      </c>
      <c r="L18286">
        <v>1036051032</v>
      </c>
    </row>
    <row r="18287" spans="1:12" x14ac:dyDescent="0.45">
      <c r="A18287" t="str">
        <f t="shared" si="285"/>
        <v>Port Maria, Saint Mary, Jamaica</v>
      </c>
      <c r="B18287" t="s">
        <v>22143</v>
      </c>
      <c r="C18287" t="s">
        <v>22143</v>
      </c>
      <c r="D18287">
        <v>18.3703</v>
      </c>
      <c r="E18287">
        <v>-76.890299999999996</v>
      </c>
      <c r="F18287" t="s">
        <v>4644</v>
      </c>
      <c r="G18287" t="s">
        <v>4645</v>
      </c>
      <c r="H18287" t="s">
        <v>4646</v>
      </c>
      <c r="I18287" t="s">
        <v>22144</v>
      </c>
      <c r="J18287" t="s">
        <v>378</v>
      </c>
      <c r="K18287">
        <v>7906</v>
      </c>
      <c r="L18287">
        <v>1388155945</v>
      </c>
    </row>
    <row r="18288" spans="1:12" x14ac:dyDescent="0.45">
      <c r="A18288" t="str">
        <f t="shared" si="285"/>
        <v>Port Mathurin, Rodrigues, Mauritius</v>
      </c>
      <c r="B18288" t="s">
        <v>22145</v>
      </c>
      <c r="C18288" t="s">
        <v>22145</v>
      </c>
      <c r="D18288">
        <v>-19.683299999999999</v>
      </c>
      <c r="E18288">
        <v>63.421100000000003</v>
      </c>
      <c r="F18288" t="s">
        <v>6103</v>
      </c>
      <c r="G18288" t="s">
        <v>6104</v>
      </c>
      <c r="H18288" t="s">
        <v>6105</v>
      </c>
      <c r="I18288" t="s">
        <v>22146</v>
      </c>
      <c r="K18288">
        <v>5929</v>
      </c>
      <c r="L18288">
        <v>1480878391</v>
      </c>
    </row>
    <row r="18289" spans="1:12" x14ac:dyDescent="0.45">
      <c r="A18289" t="str">
        <f t="shared" si="285"/>
        <v>Port Moody, British Columbia, Canada</v>
      </c>
      <c r="B18289" t="s">
        <v>22147</v>
      </c>
      <c r="C18289" t="s">
        <v>22147</v>
      </c>
      <c r="D18289">
        <v>49.283099999999997</v>
      </c>
      <c r="E18289">
        <v>-122.8317</v>
      </c>
      <c r="F18289" t="s">
        <v>541</v>
      </c>
      <c r="G18289" t="s">
        <v>542</v>
      </c>
      <c r="H18289" t="s">
        <v>543</v>
      </c>
      <c r="I18289" t="s">
        <v>544</v>
      </c>
      <c r="K18289">
        <v>33551</v>
      </c>
      <c r="L18289">
        <v>1124252668</v>
      </c>
    </row>
    <row r="18290" spans="1:12" x14ac:dyDescent="0.45">
      <c r="A18290" t="str">
        <f t="shared" si="285"/>
        <v>Port Morant, Saint Thomas, Jamaica</v>
      </c>
      <c r="B18290" t="s">
        <v>22148</v>
      </c>
      <c r="C18290" t="s">
        <v>22148</v>
      </c>
      <c r="D18290">
        <v>17.890999999999998</v>
      </c>
      <c r="E18290">
        <v>-76.328999999999994</v>
      </c>
      <c r="F18290" t="s">
        <v>4644</v>
      </c>
      <c r="G18290" t="s">
        <v>4645</v>
      </c>
      <c r="H18290" t="s">
        <v>4646</v>
      </c>
      <c r="I18290" t="s">
        <v>18665</v>
      </c>
      <c r="K18290">
        <v>11536</v>
      </c>
      <c r="L18290">
        <v>1388362870</v>
      </c>
    </row>
    <row r="18291" spans="1:12" x14ac:dyDescent="0.45">
      <c r="A18291" t="str">
        <f t="shared" si="285"/>
        <v>Port Moresby, National Capital, Papua New Guinea</v>
      </c>
      <c r="B18291" t="s">
        <v>22149</v>
      </c>
      <c r="C18291" t="s">
        <v>22149</v>
      </c>
      <c r="D18291">
        <v>-9.4788999999999994</v>
      </c>
      <c r="E18291">
        <v>147.14940000000001</v>
      </c>
      <c r="F18291" t="s">
        <v>1658</v>
      </c>
      <c r="G18291" t="s">
        <v>1659</v>
      </c>
      <c r="H18291" t="s">
        <v>1660</v>
      </c>
      <c r="I18291" t="s">
        <v>22150</v>
      </c>
      <c r="J18291" t="s">
        <v>606</v>
      </c>
      <c r="K18291">
        <v>364125</v>
      </c>
      <c r="L18291">
        <v>1598685395</v>
      </c>
    </row>
    <row r="18292" spans="1:12" x14ac:dyDescent="0.45">
      <c r="A18292" t="str">
        <f t="shared" si="285"/>
        <v>Port Neches, Texas, United States</v>
      </c>
      <c r="B18292" t="s">
        <v>22151</v>
      </c>
      <c r="C18292" t="s">
        <v>22151</v>
      </c>
      <c r="D18292">
        <v>29.976500000000001</v>
      </c>
      <c r="E18292">
        <v>-93.945999999999998</v>
      </c>
      <c r="F18292" t="s">
        <v>530</v>
      </c>
      <c r="G18292" t="s">
        <v>531</v>
      </c>
      <c r="H18292" t="s">
        <v>532</v>
      </c>
      <c r="I18292" t="s">
        <v>610</v>
      </c>
      <c r="K18292">
        <v>12655</v>
      </c>
      <c r="L18292">
        <v>1840020920</v>
      </c>
    </row>
    <row r="18293" spans="1:12" x14ac:dyDescent="0.45">
      <c r="A18293" t="str">
        <f t="shared" si="285"/>
        <v>Port of Spain, Port of Spain, Trinidad And Tobago</v>
      </c>
      <c r="B18293" t="s">
        <v>22152</v>
      </c>
      <c r="C18293" t="s">
        <v>22152</v>
      </c>
      <c r="D18293">
        <v>10.666700000000001</v>
      </c>
      <c r="E18293">
        <v>-61.5167</v>
      </c>
      <c r="F18293" t="s">
        <v>2272</v>
      </c>
      <c r="G18293" t="s">
        <v>2273</v>
      </c>
      <c r="H18293" t="s">
        <v>2274</v>
      </c>
      <c r="I18293" t="s">
        <v>22152</v>
      </c>
      <c r="J18293" t="s">
        <v>606</v>
      </c>
      <c r="K18293">
        <v>37074</v>
      </c>
      <c r="L18293">
        <v>1780670676</v>
      </c>
    </row>
    <row r="18294" spans="1:12" x14ac:dyDescent="0.45">
      <c r="A18294" t="str">
        <f t="shared" si="285"/>
        <v>Port Orange, Florida, United States</v>
      </c>
      <c r="B18294" t="s">
        <v>22153</v>
      </c>
      <c r="C18294" t="s">
        <v>22153</v>
      </c>
      <c r="D18294">
        <v>29.1084</v>
      </c>
      <c r="E18294">
        <v>-81.0137</v>
      </c>
      <c r="F18294" t="s">
        <v>530</v>
      </c>
      <c r="G18294" t="s">
        <v>531</v>
      </c>
      <c r="H18294" t="s">
        <v>532</v>
      </c>
      <c r="I18294" t="s">
        <v>1378</v>
      </c>
      <c r="K18294">
        <v>64842</v>
      </c>
      <c r="L18294">
        <v>1840015077</v>
      </c>
    </row>
    <row r="18295" spans="1:12" x14ac:dyDescent="0.45">
      <c r="A18295" t="str">
        <f t="shared" si="285"/>
        <v>Port Orchard, Washington, United States</v>
      </c>
      <c r="B18295" t="s">
        <v>22154</v>
      </c>
      <c r="C18295" t="s">
        <v>22154</v>
      </c>
      <c r="D18295">
        <v>47.516300000000001</v>
      </c>
      <c r="E18295">
        <v>-122.661</v>
      </c>
      <c r="F18295" t="s">
        <v>530</v>
      </c>
      <c r="G18295" t="s">
        <v>531</v>
      </c>
      <c r="H18295" t="s">
        <v>532</v>
      </c>
      <c r="I18295" t="s">
        <v>585</v>
      </c>
      <c r="K18295">
        <v>14597</v>
      </c>
      <c r="L18295">
        <v>1840019821</v>
      </c>
    </row>
    <row r="18296" spans="1:12" x14ac:dyDescent="0.45">
      <c r="A18296" t="str">
        <f t="shared" si="285"/>
        <v>Port Pirie, South Australia, Australia</v>
      </c>
      <c r="B18296" t="s">
        <v>22155</v>
      </c>
      <c r="C18296" t="s">
        <v>22155</v>
      </c>
      <c r="D18296">
        <v>-33.1858</v>
      </c>
      <c r="E18296">
        <v>138.01689999999999</v>
      </c>
      <c r="F18296" t="s">
        <v>830</v>
      </c>
      <c r="G18296" t="s">
        <v>831</v>
      </c>
      <c r="H18296" t="s">
        <v>832</v>
      </c>
      <c r="I18296" t="s">
        <v>833</v>
      </c>
      <c r="K18296">
        <v>14188</v>
      </c>
      <c r="L18296">
        <v>1036571606</v>
      </c>
    </row>
    <row r="18297" spans="1:12" x14ac:dyDescent="0.45">
      <c r="A18297" t="str">
        <f t="shared" si="285"/>
        <v>Port Royal, South Carolina, United States</v>
      </c>
      <c r="B18297" t="s">
        <v>22156</v>
      </c>
      <c r="C18297" t="s">
        <v>22156</v>
      </c>
      <c r="D18297">
        <v>32.355699999999999</v>
      </c>
      <c r="E18297">
        <v>-80.7029</v>
      </c>
      <c r="F18297" t="s">
        <v>530</v>
      </c>
      <c r="G18297" t="s">
        <v>531</v>
      </c>
      <c r="H18297" t="s">
        <v>532</v>
      </c>
      <c r="I18297" t="s">
        <v>534</v>
      </c>
      <c r="K18297">
        <v>13235</v>
      </c>
      <c r="L18297">
        <v>1840016975</v>
      </c>
    </row>
    <row r="18298" spans="1:12" x14ac:dyDescent="0.45">
      <c r="A18298" t="str">
        <f t="shared" si="285"/>
        <v>Port Said, Būr Sa‘īd, Egypt</v>
      </c>
      <c r="B18298" t="s">
        <v>22157</v>
      </c>
      <c r="C18298" t="s">
        <v>22157</v>
      </c>
      <c r="D18298">
        <v>31.25</v>
      </c>
      <c r="E18298">
        <v>32.283299999999997</v>
      </c>
      <c r="F18298" t="s">
        <v>676</v>
      </c>
      <c r="G18298" t="s">
        <v>677</v>
      </c>
      <c r="H18298" t="s">
        <v>678</v>
      </c>
      <c r="I18298" t="s">
        <v>5602</v>
      </c>
      <c r="J18298" t="s">
        <v>378</v>
      </c>
      <c r="K18298">
        <v>524433</v>
      </c>
      <c r="L18298">
        <v>1818628574</v>
      </c>
    </row>
    <row r="18299" spans="1:12" x14ac:dyDescent="0.45">
      <c r="A18299" t="str">
        <f t="shared" si="285"/>
        <v>Port Saint John’s, Eastern Cape, South Africa</v>
      </c>
      <c r="B18299" t="s">
        <v>22158</v>
      </c>
      <c r="C18299" t="s">
        <v>22159</v>
      </c>
      <c r="D18299">
        <v>-31.628799999999998</v>
      </c>
      <c r="E18299">
        <v>29.536899999999999</v>
      </c>
      <c r="F18299" t="s">
        <v>1436</v>
      </c>
      <c r="G18299" t="s">
        <v>1437</v>
      </c>
      <c r="H18299" t="s">
        <v>1438</v>
      </c>
      <c r="I18299" t="s">
        <v>1578</v>
      </c>
      <c r="K18299">
        <v>5939</v>
      </c>
      <c r="L18299">
        <v>1710506018</v>
      </c>
    </row>
    <row r="18300" spans="1:12" x14ac:dyDescent="0.45">
      <c r="A18300" t="str">
        <f t="shared" si="285"/>
        <v>Port Salerno, Florida, United States</v>
      </c>
      <c r="B18300" t="s">
        <v>22160</v>
      </c>
      <c r="C18300" t="s">
        <v>22160</v>
      </c>
      <c r="D18300">
        <v>27.146100000000001</v>
      </c>
      <c r="E18300">
        <v>-80.189499999999995</v>
      </c>
      <c r="F18300" t="s">
        <v>530</v>
      </c>
      <c r="G18300" t="s">
        <v>531</v>
      </c>
      <c r="H18300" t="s">
        <v>532</v>
      </c>
      <c r="I18300" t="s">
        <v>1378</v>
      </c>
      <c r="K18300">
        <v>11317</v>
      </c>
      <c r="L18300">
        <v>1840014193</v>
      </c>
    </row>
    <row r="18301" spans="1:12" x14ac:dyDescent="0.45">
      <c r="A18301" t="str">
        <f t="shared" si="285"/>
        <v>Port Shepstone, KwaZulu-Natal, South Africa</v>
      </c>
      <c r="B18301" t="s">
        <v>22161</v>
      </c>
      <c r="C18301" t="s">
        <v>22161</v>
      </c>
      <c r="D18301">
        <v>-30.741099999999999</v>
      </c>
      <c r="E18301">
        <v>30.454699999999999</v>
      </c>
      <c r="F18301" t="s">
        <v>1436</v>
      </c>
      <c r="G18301" t="s">
        <v>1437</v>
      </c>
      <c r="H18301" t="s">
        <v>1438</v>
      </c>
      <c r="I18301" t="s">
        <v>8857</v>
      </c>
      <c r="K18301">
        <v>52793</v>
      </c>
      <c r="L18301">
        <v>1710443227</v>
      </c>
    </row>
    <row r="18302" spans="1:12" x14ac:dyDescent="0.45">
      <c r="A18302" t="str">
        <f t="shared" si="285"/>
        <v>Port St. John, Florida, United States</v>
      </c>
      <c r="B18302" t="s">
        <v>22162</v>
      </c>
      <c r="C18302" t="s">
        <v>22162</v>
      </c>
      <c r="D18302">
        <v>28.4771</v>
      </c>
      <c r="E18302">
        <v>-80.787400000000005</v>
      </c>
      <c r="F18302" t="s">
        <v>530</v>
      </c>
      <c r="G18302" t="s">
        <v>531</v>
      </c>
      <c r="H18302" t="s">
        <v>532</v>
      </c>
      <c r="I18302" t="s">
        <v>1378</v>
      </c>
      <c r="K18302">
        <v>11729</v>
      </c>
      <c r="L18302">
        <v>1840014079</v>
      </c>
    </row>
    <row r="18303" spans="1:12" x14ac:dyDescent="0.45">
      <c r="A18303" t="str">
        <f t="shared" si="285"/>
        <v>Port St. Lucie, Florida, United States</v>
      </c>
      <c r="B18303" t="s">
        <v>22163</v>
      </c>
      <c r="C18303" t="s">
        <v>22163</v>
      </c>
      <c r="D18303">
        <v>27.279599999999999</v>
      </c>
      <c r="E18303">
        <v>-80.388300000000001</v>
      </c>
      <c r="F18303" t="s">
        <v>530</v>
      </c>
      <c r="G18303" t="s">
        <v>531</v>
      </c>
      <c r="H18303" t="s">
        <v>532</v>
      </c>
      <c r="I18303" t="s">
        <v>1378</v>
      </c>
      <c r="K18303">
        <v>461152</v>
      </c>
      <c r="L18303">
        <v>1840015119</v>
      </c>
    </row>
    <row r="18304" spans="1:12" x14ac:dyDescent="0.45">
      <c r="A18304" t="str">
        <f t="shared" si="285"/>
        <v>Port Sudan, Red Sea, Sudan</v>
      </c>
      <c r="B18304" t="s">
        <v>22164</v>
      </c>
      <c r="C18304" t="s">
        <v>22164</v>
      </c>
      <c r="D18304">
        <v>19.6158</v>
      </c>
      <c r="E18304">
        <v>37.2164</v>
      </c>
      <c r="F18304" t="s">
        <v>787</v>
      </c>
      <c r="G18304" t="s">
        <v>788</v>
      </c>
      <c r="H18304" t="s">
        <v>789</v>
      </c>
      <c r="I18304" t="s">
        <v>11965</v>
      </c>
      <c r="J18304" t="s">
        <v>378</v>
      </c>
      <c r="K18304">
        <v>489275</v>
      </c>
      <c r="L18304">
        <v>1729710259</v>
      </c>
    </row>
    <row r="18305" spans="1:12" x14ac:dyDescent="0.45">
      <c r="A18305" t="str">
        <f t="shared" si="285"/>
        <v>Port Talbot, Neath Port Talbot, United Kingdom</v>
      </c>
      <c r="B18305" t="s">
        <v>22165</v>
      </c>
      <c r="C18305" t="s">
        <v>22165</v>
      </c>
      <c r="D18305">
        <v>51.590600000000002</v>
      </c>
      <c r="E18305">
        <v>-3.7986</v>
      </c>
      <c r="F18305" t="s">
        <v>536</v>
      </c>
      <c r="G18305" t="s">
        <v>537</v>
      </c>
      <c r="H18305" t="s">
        <v>538</v>
      </c>
      <c r="I18305" t="s">
        <v>5294</v>
      </c>
      <c r="K18305">
        <v>37276</v>
      </c>
      <c r="L18305">
        <v>1826981147</v>
      </c>
    </row>
    <row r="18306" spans="1:12" x14ac:dyDescent="0.45">
      <c r="A18306" t="str">
        <f t="shared" si="285"/>
        <v>Port Townsend, Washington, United States</v>
      </c>
      <c r="B18306" t="s">
        <v>22166</v>
      </c>
      <c r="C18306" t="s">
        <v>22166</v>
      </c>
      <c r="D18306">
        <v>48.122</v>
      </c>
      <c r="E18306">
        <v>-122.7872</v>
      </c>
      <c r="F18306" t="s">
        <v>530</v>
      </c>
      <c r="G18306" t="s">
        <v>531</v>
      </c>
      <c r="H18306" t="s">
        <v>532</v>
      </c>
      <c r="I18306" t="s">
        <v>585</v>
      </c>
      <c r="K18306">
        <v>9062</v>
      </c>
      <c r="L18306">
        <v>1840019797</v>
      </c>
    </row>
    <row r="18307" spans="1:12" x14ac:dyDescent="0.45">
      <c r="A18307" t="str">
        <f t="shared" ref="A18307:A18370" si="286">CONCATENATE(B18307,", ",I18307,", ",F18307)</f>
        <v>Port Washington, New York, United States</v>
      </c>
      <c r="B18307" t="s">
        <v>22167</v>
      </c>
      <c r="C18307" t="s">
        <v>22167</v>
      </c>
      <c r="D18307">
        <v>40.826799999999999</v>
      </c>
      <c r="E18307">
        <v>-73.676400000000001</v>
      </c>
      <c r="F18307" t="s">
        <v>530</v>
      </c>
      <c r="G18307" t="s">
        <v>531</v>
      </c>
      <c r="H18307" t="s">
        <v>532</v>
      </c>
      <c r="I18307" t="s">
        <v>803</v>
      </c>
      <c r="K18307">
        <v>15600</v>
      </c>
      <c r="L18307">
        <v>1840005252</v>
      </c>
    </row>
    <row r="18308" spans="1:12" x14ac:dyDescent="0.45">
      <c r="A18308" t="str">
        <f t="shared" si="286"/>
        <v>Port Washington, Wisconsin, United States</v>
      </c>
      <c r="B18308" t="s">
        <v>22167</v>
      </c>
      <c r="C18308" t="s">
        <v>22167</v>
      </c>
      <c r="D18308">
        <v>43.384700000000002</v>
      </c>
      <c r="E18308">
        <v>-87.885199999999998</v>
      </c>
      <c r="F18308" t="s">
        <v>530</v>
      </c>
      <c r="G18308" t="s">
        <v>531</v>
      </c>
      <c r="H18308" t="s">
        <v>532</v>
      </c>
      <c r="I18308" t="s">
        <v>1611</v>
      </c>
      <c r="K18308">
        <v>11911</v>
      </c>
      <c r="L18308">
        <v>1840002826</v>
      </c>
    </row>
    <row r="18309" spans="1:12" x14ac:dyDescent="0.45">
      <c r="A18309" t="str">
        <f t="shared" si="286"/>
        <v>Port Wentworth, Georgia, United States</v>
      </c>
      <c r="B18309" t="s">
        <v>22168</v>
      </c>
      <c r="C18309" t="s">
        <v>22168</v>
      </c>
      <c r="D18309">
        <v>32.194200000000002</v>
      </c>
      <c r="E18309">
        <v>-81.198400000000007</v>
      </c>
      <c r="F18309" t="s">
        <v>530</v>
      </c>
      <c r="G18309" t="s">
        <v>531</v>
      </c>
      <c r="H18309" t="s">
        <v>532</v>
      </c>
      <c r="I18309" t="s">
        <v>763</v>
      </c>
      <c r="K18309">
        <v>9641</v>
      </c>
      <c r="L18309">
        <v>1840014915</v>
      </c>
    </row>
    <row r="18310" spans="1:12" x14ac:dyDescent="0.45">
      <c r="A18310" t="str">
        <f t="shared" si="286"/>
        <v>Porta Westfalica, North Rhine-Westphalia, Germany</v>
      </c>
      <c r="B18310" t="s">
        <v>22169</v>
      </c>
      <c r="C18310" t="s">
        <v>22169</v>
      </c>
      <c r="D18310">
        <v>52.216700000000003</v>
      </c>
      <c r="E18310">
        <v>8.9332999999999991</v>
      </c>
      <c r="F18310" t="s">
        <v>441</v>
      </c>
      <c r="G18310" t="s">
        <v>442</v>
      </c>
      <c r="H18310" t="s">
        <v>443</v>
      </c>
      <c r="I18310" t="s">
        <v>444</v>
      </c>
      <c r="K18310">
        <v>35671</v>
      </c>
      <c r="L18310">
        <v>1276426167</v>
      </c>
    </row>
    <row r="18311" spans="1:12" x14ac:dyDescent="0.45">
      <c r="A18311" t="str">
        <f t="shared" si="286"/>
        <v>Portachuelo, Santa Cruz, Bolivia</v>
      </c>
      <c r="B18311" t="s">
        <v>22170</v>
      </c>
      <c r="C18311" t="s">
        <v>22170</v>
      </c>
      <c r="D18311">
        <v>-17.354700000000001</v>
      </c>
      <c r="E18311">
        <v>-63.3947</v>
      </c>
      <c r="F18311" t="s">
        <v>726</v>
      </c>
      <c r="G18311" t="s">
        <v>727</v>
      </c>
      <c r="H18311" t="s">
        <v>728</v>
      </c>
      <c r="I18311" t="s">
        <v>2535</v>
      </c>
      <c r="K18311">
        <v>16408</v>
      </c>
      <c r="L18311">
        <v>1068477207</v>
      </c>
    </row>
    <row r="18312" spans="1:12" x14ac:dyDescent="0.45">
      <c r="A18312" t="str">
        <f t="shared" si="286"/>
        <v>Portage, Michigan, United States</v>
      </c>
      <c r="B18312" t="s">
        <v>22171</v>
      </c>
      <c r="C18312" t="s">
        <v>22171</v>
      </c>
      <c r="D18312">
        <v>42.2</v>
      </c>
      <c r="E18312">
        <v>-85.590599999999995</v>
      </c>
      <c r="F18312" t="s">
        <v>530</v>
      </c>
      <c r="G18312" t="s">
        <v>531</v>
      </c>
      <c r="H18312" t="s">
        <v>532</v>
      </c>
      <c r="I18312" t="s">
        <v>868</v>
      </c>
      <c r="K18312">
        <v>49445</v>
      </c>
      <c r="L18312">
        <v>1840003183</v>
      </c>
    </row>
    <row r="18313" spans="1:12" x14ac:dyDescent="0.45">
      <c r="A18313" t="str">
        <f t="shared" si="286"/>
        <v>Portage, Indiana, United States</v>
      </c>
      <c r="B18313" t="s">
        <v>22171</v>
      </c>
      <c r="C18313" t="s">
        <v>22171</v>
      </c>
      <c r="D18313">
        <v>41.586599999999997</v>
      </c>
      <c r="E18313">
        <v>-87.179199999999994</v>
      </c>
      <c r="F18313" t="s">
        <v>530</v>
      </c>
      <c r="G18313" t="s">
        <v>531</v>
      </c>
      <c r="H18313" t="s">
        <v>532</v>
      </c>
      <c r="I18313" t="s">
        <v>1964</v>
      </c>
      <c r="K18313">
        <v>36988</v>
      </c>
      <c r="L18313">
        <v>1840009264</v>
      </c>
    </row>
    <row r="18314" spans="1:12" x14ac:dyDescent="0.45">
      <c r="A18314" t="str">
        <f t="shared" si="286"/>
        <v>Portage, Wisconsin, United States</v>
      </c>
      <c r="B18314" t="s">
        <v>22171</v>
      </c>
      <c r="C18314" t="s">
        <v>22171</v>
      </c>
      <c r="D18314">
        <v>43.548900000000003</v>
      </c>
      <c r="E18314">
        <v>-89.465800000000002</v>
      </c>
      <c r="F18314" t="s">
        <v>530</v>
      </c>
      <c r="G18314" t="s">
        <v>531</v>
      </c>
      <c r="H18314" t="s">
        <v>532</v>
      </c>
      <c r="I18314" t="s">
        <v>1611</v>
      </c>
      <c r="K18314">
        <v>10465</v>
      </c>
      <c r="L18314">
        <v>1840002712</v>
      </c>
    </row>
    <row r="18315" spans="1:12" x14ac:dyDescent="0.45">
      <c r="A18315" t="str">
        <f t="shared" si="286"/>
        <v>Portage, Pennsylvania, United States</v>
      </c>
      <c r="B18315" t="s">
        <v>22171</v>
      </c>
      <c r="C18315" t="s">
        <v>22171</v>
      </c>
      <c r="D18315">
        <v>40.386800000000001</v>
      </c>
      <c r="E18315">
        <v>-78.674599999999998</v>
      </c>
      <c r="F18315" t="s">
        <v>530</v>
      </c>
      <c r="G18315" t="s">
        <v>531</v>
      </c>
      <c r="H18315" t="s">
        <v>532</v>
      </c>
      <c r="I18315" t="s">
        <v>620</v>
      </c>
      <c r="K18315">
        <v>6546</v>
      </c>
      <c r="L18315">
        <v>1840001122</v>
      </c>
    </row>
    <row r="18316" spans="1:12" x14ac:dyDescent="0.45">
      <c r="A18316" t="str">
        <f t="shared" si="286"/>
        <v>Portage La Prairie, Manitoba, Canada</v>
      </c>
      <c r="B18316" t="s">
        <v>22172</v>
      </c>
      <c r="C18316" t="s">
        <v>22172</v>
      </c>
      <c r="D18316">
        <v>49.972799999999999</v>
      </c>
      <c r="E18316">
        <v>-98.291899999999998</v>
      </c>
      <c r="F18316" t="s">
        <v>541</v>
      </c>
      <c r="G18316" t="s">
        <v>542</v>
      </c>
      <c r="H18316" t="s">
        <v>543</v>
      </c>
      <c r="I18316" t="s">
        <v>5149</v>
      </c>
      <c r="K18316">
        <v>13304</v>
      </c>
      <c r="L18316">
        <v>1124282782</v>
      </c>
    </row>
    <row r="18317" spans="1:12" x14ac:dyDescent="0.45">
      <c r="A18317" t="str">
        <f t="shared" si="286"/>
        <v>Portage Lakes, Ohio, United States</v>
      </c>
      <c r="B18317" t="s">
        <v>22173</v>
      </c>
      <c r="C18317" t="s">
        <v>22173</v>
      </c>
      <c r="D18317">
        <v>41.003399999999999</v>
      </c>
      <c r="E18317">
        <v>-81.534700000000001</v>
      </c>
      <c r="F18317" t="s">
        <v>530</v>
      </c>
      <c r="G18317" t="s">
        <v>531</v>
      </c>
      <c r="H18317" t="s">
        <v>532</v>
      </c>
      <c r="I18317" t="s">
        <v>799</v>
      </c>
      <c r="K18317">
        <v>7139</v>
      </c>
      <c r="L18317">
        <v>1840004956</v>
      </c>
    </row>
    <row r="18318" spans="1:12" x14ac:dyDescent="0.45">
      <c r="A18318" t="str">
        <f t="shared" si="286"/>
        <v>Portalegre, Portalegre, Portugal</v>
      </c>
      <c r="B18318" t="s">
        <v>6015</v>
      </c>
      <c r="C18318" t="s">
        <v>6015</v>
      </c>
      <c r="D18318">
        <v>39.316699999999997</v>
      </c>
      <c r="E18318">
        <v>-7.4166999999999996</v>
      </c>
      <c r="F18318" t="s">
        <v>967</v>
      </c>
      <c r="G18318" t="s">
        <v>968</v>
      </c>
      <c r="H18318" t="s">
        <v>969</v>
      </c>
      <c r="I18318" t="s">
        <v>6015</v>
      </c>
      <c r="J18318" t="s">
        <v>378</v>
      </c>
      <c r="K18318">
        <v>24930</v>
      </c>
      <c r="L18318">
        <v>1620475518</v>
      </c>
    </row>
    <row r="18319" spans="1:12" x14ac:dyDescent="0.45">
      <c r="A18319" t="str">
        <f t="shared" si="286"/>
        <v>Portales, New Mexico, United States</v>
      </c>
      <c r="B18319" t="s">
        <v>22174</v>
      </c>
      <c r="C18319" t="s">
        <v>22174</v>
      </c>
      <c r="D18319">
        <v>34.1753</v>
      </c>
      <c r="E18319">
        <v>-103.3565</v>
      </c>
      <c r="F18319" t="s">
        <v>530</v>
      </c>
      <c r="G18319" t="s">
        <v>531</v>
      </c>
      <c r="H18319" t="s">
        <v>532</v>
      </c>
      <c r="I18319" t="s">
        <v>1402</v>
      </c>
      <c r="K18319">
        <v>11921</v>
      </c>
      <c r="L18319">
        <v>1840020529</v>
      </c>
    </row>
    <row r="18320" spans="1:12" x14ac:dyDescent="0.45">
      <c r="A18320" t="str">
        <f t="shared" si="286"/>
        <v>Port-au-Prince, Ouest, Haiti</v>
      </c>
      <c r="B18320" t="s">
        <v>22175</v>
      </c>
      <c r="C18320" t="s">
        <v>22175</v>
      </c>
      <c r="D18320">
        <v>18.5425</v>
      </c>
      <c r="E18320">
        <v>-72.3386</v>
      </c>
      <c r="F18320" t="s">
        <v>4043</v>
      </c>
      <c r="G18320" t="s">
        <v>4044</v>
      </c>
      <c r="H18320" t="s">
        <v>4045</v>
      </c>
      <c r="I18320" t="s">
        <v>3076</v>
      </c>
      <c r="J18320" t="s">
        <v>606</v>
      </c>
      <c r="K18320">
        <v>987310</v>
      </c>
      <c r="L18320">
        <v>1332401940</v>
      </c>
    </row>
    <row r="18321" spans="1:12" x14ac:dyDescent="0.45">
      <c r="A18321" t="str">
        <f t="shared" si="286"/>
        <v>Port-Cartier, Quebec, Canada</v>
      </c>
      <c r="B18321" t="s">
        <v>22176</v>
      </c>
      <c r="C18321" t="s">
        <v>22176</v>
      </c>
      <c r="D18321">
        <v>50.033299999999997</v>
      </c>
      <c r="E18321">
        <v>-66.866699999999994</v>
      </c>
      <c r="F18321" t="s">
        <v>541</v>
      </c>
      <c r="G18321" t="s">
        <v>542</v>
      </c>
      <c r="H18321" t="s">
        <v>543</v>
      </c>
      <c r="I18321" t="s">
        <v>756</v>
      </c>
      <c r="K18321">
        <v>6651</v>
      </c>
      <c r="L18321">
        <v>1124795368</v>
      </c>
    </row>
    <row r="18322" spans="1:12" x14ac:dyDescent="0.45">
      <c r="A18322" t="str">
        <f t="shared" si="286"/>
        <v>Portchester, Hampshire, United Kingdom</v>
      </c>
      <c r="B18322" t="s">
        <v>22177</v>
      </c>
      <c r="C18322" t="s">
        <v>22177</v>
      </c>
      <c r="D18322">
        <v>50.841999999999999</v>
      </c>
      <c r="E18322">
        <v>-1.1200000000000001</v>
      </c>
      <c r="F18322" t="s">
        <v>536</v>
      </c>
      <c r="G18322" t="s">
        <v>537</v>
      </c>
      <c r="H18322" t="s">
        <v>538</v>
      </c>
      <c r="I18322" t="s">
        <v>1474</v>
      </c>
      <c r="K18322">
        <v>17789</v>
      </c>
      <c r="L18322">
        <v>1826303470</v>
      </c>
    </row>
    <row r="18323" spans="1:12" x14ac:dyDescent="0.45">
      <c r="A18323" t="str">
        <f t="shared" si="286"/>
        <v>Port-de-Paix, Nord-Ouest, Haiti</v>
      </c>
      <c r="B18323" t="s">
        <v>22178</v>
      </c>
      <c r="C18323" t="s">
        <v>22178</v>
      </c>
      <c r="D18323">
        <v>19.931799999999999</v>
      </c>
      <c r="E18323">
        <v>-72.829499999999996</v>
      </c>
      <c r="F18323" t="s">
        <v>4043</v>
      </c>
      <c r="G18323" t="s">
        <v>4044</v>
      </c>
      <c r="H18323" t="s">
        <v>4045</v>
      </c>
      <c r="I18323" t="s">
        <v>22179</v>
      </c>
      <c r="J18323" t="s">
        <v>378</v>
      </c>
      <c r="K18323">
        <v>34657</v>
      </c>
      <c r="L18323">
        <v>1332536650</v>
      </c>
    </row>
    <row r="18324" spans="1:12" x14ac:dyDescent="0.45">
      <c r="A18324" t="str">
        <f t="shared" si="286"/>
        <v>Portel, Pará, Brazil</v>
      </c>
      <c r="B18324" t="s">
        <v>22180</v>
      </c>
      <c r="C18324" t="s">
        <v>22180</v>
      </c>
      <c r="D18324">
        <v>-1.95</v>
      </c>
      <c r="E18324">
        <v>-50.82</v>
      </c>
      <c r="F18324" t="s">
        <v>491</v>
      </c>
      <c r="G18324" t="s">
        <v>492</v>
      </c>
      <c r="H18324" t="s">
        <v>493</v>
      </c>
      <c r="I18324" t="s">
        <v>494</v>
      </c>
      <c r="K18324">
        <v>21315</v>
      </c>
      <c r="L18324">
        <v>1076977846</v>
      </c>
    </row>
    <row r="18325" spans="1:12" x14ac:dyDescent="0.45">
      <c r="A18325" t="str">
        <f t="shared" si="286"/>
        <v>Portel, Évora, Portugal</v>
      </c>
      <c r="B18325" t="s">
        <v>22180</v>
      </c>
      <c r="C18325" t="s">
        <v>22180</v>
      </c>
      <c r="D18325">
        <v>38.299999999999997</v>
      </c>
      <c r="E18325">
        <v>-7.7</v>
      </c>
      <c r="F18325" t="s">
        <v>967</v>
      </c>
      <c r="G18325" t="s">
        <v>968</v>
      </c>
      <c r="H18325" t="s">
        <v>969</v>
      </c>
      <c r="I18325" t="s">
        <v>2430</v>
      </c>
      <c r="J18325" t="s">
        <v>366</v>
      </c>
      <c r="K18325">
        <v>6428</v>
      </c>
      <c r="L18325">
        <v>1620000002</v>
      </c>
    </row>
    <row r="18326" spans="1:12" x14ac:dyDescent="0.45">
      <c r="A18326" t="str">
        <f t="shared" si="286"/>
        <v>Porter, New York, United States</v>
      </c>
      <c r="B18326" t="s">
        <v>22181</v>
      </c>
      <c r="C18326" t="s">
        <v>22181</v>
      </c>
      <c r="D18326">
        <v>43.2517</v>
      </c>
      <c r="E18326">
        <v>-78.971999999999994</v>
      </c>
      <c r="F18326" t="s">
        <v>530</v>
      </c>
      <c r="G18326" t="s">
        <v>531</v>
      </c>
      <c r="H18326" t="s">
        <v>532</v>
      </c>
      <c r="I18326" t="s">
        <v>803</v>
      </c>
      <c r="K18326">
        <v>6599</v>
      </c>
      <c r="L18326">
        <v>1840058414</v>
      </c>
    </row>
    <row r="18327" spans="1:12" x14ac:dyDescent="0.45">
      <c r="A18327" t="str">
        <f t="shared" si="286"/>
        <v>Porters Neck, North Carolina, United States</v>
      </c>
      <c r="B18327" t="s">
        <v>22182</v>
      </c>
      <c r="C18327" t="s">
        <v>22182</v>
      </c>
      <c r="D18327">
        <v>34.294199999999996</v>
      </c>
      <c r="E18327">
        <v>-77.769499999999994</v>
      </c>
      <c r="F18327" t="s">
        <v>530</v>
      </c>
      <c r="G18327" t="s">
        <v>531</v>
      </c>
      <c r="H18327" t="s">
        <v>532</v>
      </c>
      <c r="I18327" t="s">
        <v>589</v>
      </c>
      <c r="K18327">
        <v>7802</v>
      </c>
      <c r="L18327">
        <v>1840040293</v>
      </c>
    </row>
    <row r="18328" spans="1:12" x14ac:dyDescent="0.45">
      <c r="A18328" t="str">
        <f t="shared" si="286"/>
        <v>Porterville, California, United States</v>
      </c>
      <c r="B18328" t="s">
        <v>22183</v>
      </c>
      <c r="C18328" t="s">
        <v>22183</v>
      </c>
      <c r="D18328">
        <v>36.064399999999999</v>
      </c>
      <c r="E18328">
        <v>-119.0338</v>
      </c>
      <c r="F18328" t="s">
        <v>530</v>
      </c>
      <c r="G18328" t="s">
        <v>531</v>
      </c>
      <c r="H18328" t="s">
        <v>532</v>
      </c>
      <c r="I18328" t="s">
        <v>754</v>
      </c>
      <c r="K18328">
        <v>77318</v>
      </c>
      <c r="L18328">
        <v>1840020368</v>
      </c>
    </row>
    <row r="18329" spans="1:12" x14ac:dyDescent="0.45">
      <c r="A18329" t="str">
        <f t="shared" si="286"/>
        <v>Porterville, Western Cape, South Africa</v>
      </c>
      <c r="B18329" t="s">
        <v>22183</v>
      </c>
      <c r="C18329" t="s">
        <v>22183</v>
      </c>
      <c r="D18329">
        <v>-33</v>
      </c>
      <c r="E18329">
        <v>18.9833</v>
      </c>
      <c r="F18329" t="s">
        <v>1436</v>
      </c>
      <c r="G18329" t="s">
        <v>1437</v>
      </c>
      <c r="H18329" t="s">
        <v>1438</v>
      </c>
      <c r="I18329" t="s">
        <v>3883</v>
      </c>
      <c r="K18329">
        <v>7057</v>
      </c>
      <c r="L18329">
        <v>1710211314</v>
      </c>
    </row>
    <row r="18330" spans="1:12" x14ac:dyDescent="0.45">
      <c r="A18330" t="str">
        <f t="shared" si="286"/>
        <v>Port-Gentil, Ogooué-Maritime, Gabon</v>
      </c>
      <c r="B18330" t="s">
        <v>22184</v>
      </c>
      <c r="C18330" t="s">
        <v>22184</v>
      </c>
      <c r="D18330">
        <v>-0.7167</v>
      </c>
      <c r="E18330">
        <v>8.7833000000000006</v>
      </c>
      <c r="F18330" t="s">
        <v>4440</v>
      </c>
      <c r="G18330" t="s">
        <v>4441</v>
      </c>
      <c r="H18330" t="s">
        <v>4442</v>
      </c>
      <c r="I18330" t="s">
        <v>10427</v>
      </c>
      <c r="J18330" t="s">
        <v>378</v>
      </c>
      <c r="K18330">
        <v>116836</v>
      </c>
      <c r="L18330">
        <v>1266383028</v>
      </c>
    </row>
    <row r="18331" spans="1:12" x14ac:dyDescent="0.45">
      <c r="A18331" t="str">
        <f t="shared" si="286"/>
        <v>Porth, Rhondda Cynon Taff, United Kingdom</v>
      </c>
      <c r="B18331" t="s">
        <v>22185</v>
      </c>
      <c r="C18331" t="s">
        <v>22185</v>
      </c>
      <c r="D18331">
        <v>51.613799999999998</v>
      </c>
      <c r="E18331">
        <v>-3.4095</v>
      </c>
      <c r="F18331" t="s">
        <v>536</v>
      </c>
      <c r="G18331" t="s">
        <v>537</v>
      </c>
      <c r="H18331" t="s">
        <v>538</v>
      </c>
      <c r="I18331" t="s">
        <v>577</v>
      </c>
      <c r="K18331">
        <v>5970</v>
      </c>
      <c r="L18331">
        <v>1826101777</v>
      </c>
    </row>
    <row r="18332" spans="1:12" x14ac:dyDescent="0.45">
      <c r="A18332" t="str">
        <f t="shared" si="286"/>
        <v>Porthcawl, Bridgend, United Kingdom</v>
      </c>
      <c r="B18332" t="s">
        <v>22186</v>
      </c>
      <c r="C18332" t="s">
        <v>22186</v>
      </c>
      <c r="D18332">
        <v>51.48</v>
      </c>
      <c r="E18332">
        <v>-3.69</v>
      </c>
      <c r="F18332" t="s">
        <v>536</v>
      </c>
      <c r="G18332" t="s">
        <v>537</v>
      </c>
      <c r="H18332" t="s">
        <v>538</v>
      </c>
      <c r="I18332" t="s">
        <v>17101</v>
      </c>
      <c r="K18332">
        <v>16005</v>
      </c>
      <c r="L18332">
        <v>1826674732</v>
      </c>
    </row>
    <row r="18333" spans="1:12" x14ac:dyDescent="0.45">
      <c r="A18333" t="str">
        <f t="shared" si="286"/>
        <v>Portimão, Faro, Portugal</v>
      </c>
      <c r="B18333" t="s">
        <v>22187</v>
      </c>
      <c r="C18333" t="s">
        <v>22188</v>
      </c>
      <c r="D18333">
        <v>37.133299999999998</v>
      </c>
      <c r="E18333">
        <v>-8.5333000000000006</v>
      </c>
      <c r="F18333" t="s">
        <v>967</v>
      </c>
      <c r="G18333" t="s">
        <v>968</v>
      </c>
      <c r="H18333" t="s">
        <v>969</v>
      </c>
      <c r="I18333" t="s">
        <v>6300</v>
      </c>
      <c r="J18333" t="s">
        <v>366</v>
      </c>
      <c r="K18333">
        <v>55614</v>
      </c>
      <c r="L18333">
        <v>1620859274</v>
      </c>
    </row>
    <row r="18334" spans="1:12" x14ac:dyDescent="0.45">
      <c r="A18334" t="str">
        <f t="shared" si="286"/>
        <v>Portishead, North Somerset, United Kingdom</v>
      </c>
      <c r="B18334" t="s">
        <v>22189</v>
      </c>
      <c r="C18334" t="s">
        <v>22189</v>
      </c>
      <c r="D18334">
        <v>51.484000000000002</v>
      </c>
      <c r="E18334">
        <v>-2.7625999999999999</v>
      </c>
      <c r="F18334" t="s">
        <v>536</v>
      </c>
      <c r="G18334" t="s">
        <v>537</v>
      </c>
      <c r="H18334" t="s">
        <v>538</v>
      </c>
      <c r="I18334" t="s">
        <v>7276</v>
      </c>
      <c r="K18334">
        <v>25000</v>
      </c>
      <c r="L18334">
        <v>1826099661</v>
      </c>
    </row>
    <row r="18335" spans="1:12" x14ac:dyDescent="0.45">
      <c r="A18335" t="str">
        <f t="shared" si="286"/>
        <v>Portland, Oregon, United States</v>
      </c>
      <c r="B18335" t="s">
        <v>22112</v>
      </c>
      <c r="C18335" t="s">
        <v>22112</v>
      </c>
      <c r="D18335">
        <v>45.537199999999999</v>
      </c>
      <c r="E18335">
        <v>-122.65</v>
      </c>
      <c r="F18335" t="s">
        <v>530</v>
      </c>
      <c r="G18335" t="s">
        <v>531</v>
      </c>
      <c r="H18335" t="s">
        <v>532</v>
      </c>
      <c r="I18335" t="s">
        <v>1426</v>
      </c>
      <c r="K18335">
        <v>2074775</v>
      </c>
      <c r="L18335">
        <v>1840019941</v>
      </c>
    </row>
    <row r="18336" spans="1:12" x14ac:dyDescent="0.45">
      <c r="A18336" t="str">
        <f t="shared" si="286"/>
        <v>Portland, Maine, United States</v>
      </c>
      <c r="B18336" t="s">
        <v>22112</v>
      </c>
      <c r="C18336" t="s">
        <v>22112</v>
      </c>
      <c r="D18336">
        <v>43.677300000000002</v>
      </c>
      <c r="E18336">
        <v>-70.271500000000003</v>
      </c>
      <c r="F18336" t="s">
        <v>530</v>
      </c>
      <c r="G18336" t="s">
        <v>531</v>
      </c>
      <c r="H18336" t="s">
        <v>532</v>
      </c>
      <c r="I18336" t="s">
        <v>2721</v>
      </c>
      <c r="K18336">
        <v>203969</v>
      </c>
      <c r="L18336">
        <v>1840000327</v>
      </c>
    </row>
    <row r="18337" spans="1:12" x14ac:dyDescent="0.45">
      <c r="A18337" t="str">
        <f t="shared" si="286"/>
        <v>Portland, Texas, United States</v>
      </c>
      <c r="B18337" t="s">
        <v>22112</v>
      </c>
      <c r="C18337" t="s">
        <v>22112</v>
      </c>
      <c r="D18337">
        <v>27.891100000000002</v>
      </c>
      <c r="E18337">
        <v>-97.328400000000002</v>
      </c>
      <c r="F18337" t="s">
        <v>530</v>
      </c>
      <c r="G18337" t="s">
        <v>531</v>
      </c>
      <c r="H18337" t="s">
        <v>532</v>
      </c>
      <c r="I18337" t="s">
        <v>610</v>
      </c>
      <c r="K18337">
        <v>17268</v>
      </c>
      <c r="L18337">
        <v>1840021006</v>
      </c>
    </row>
    <row r="18338" spans="1:12" x14ac:dyDescent="0.45">
      <c r="A18338" t="str">
        <f t="shared" si="286"/>
        <v>Portland, Tennessee, United States</v>
      </c>
      <c r="B18338" t="s">
        <v>22112</v>
      </c>
      <c r="C18338" t="s">
        <v>22112</v>
      </c>
      <c r="D18338">
        <v>36.588299999999997</v>
      </c>
      <c r="E18338">
        <v>-86.519400000000005</v>
      </c>
      <c r="F18338" t="s">
        <v>530</v>
      </c>
      <c r="G18338" t="s">
        <v>531</v>
      </c>
      <c r="H18338" t="s">
        <v>532</v>
      </c>
      <c r="I18338" t="s">
        <v>1466</v>
      </c>
      <c r="K18338">
        <v>12335</v>
      </c>
      <c r="L18338">
        <v>1840014418</v>
      </c>
    </row>
    <row r="18339" spans="1:12" x14ac:dyDescent="0.45">
      <c r="A18339" t="str">
        <f t="shared" si="286"/>
        <v>Portland, Victoria, Australia</v>
      </c>
      <c r="B18339" t="s">
        <v>22112</v>
      </c>
      <c r="C18339" t="s">
        <v>22112</v>
      </c>
      <c r="D18339">
        <v>-38.333300000000001</v>
      </c>
      <c r="E18339">
        <v>141.6</v>
      </c>
      <c r="F18339" t="s">
        <v>830</v>
      </c>
      <c r="G18339" t="s">
        <v>831</v>
      </c>
      <c r="H18339" t="s">
        <v>832</v>
      </c>
      <c r="I18339" t="s">
        <v>2292</v>
      </c>
      <c r="K18339">
        <v>10900</v>
      </c>
      <c r="L18339">
        <v>1036439594</v>
      </c>
    </row>
    <row r="18340" spans="1:12" x14ac:dyDescent="0.45">
      <c r="A18340" t="str">
        <f t="shared" si="286"/>
        <v>Portland, Connecticut, United States</v>
      </c>
      <c r="B18340" t="s">
        <v>22112</v>
      </c>
      <c r="C18340" t="s">
        <v>22112</v>
      </c>
      <c r="D18340">
        <v>41.598799999999997</v>
      </c>
      <c r="E18340">
        <v>-72.588999999999999</v>
      </c>
      <c r="F18340" t="s">
        <v>530</v>
      </c>
      <c r="G18340" t="s">
        <v>531</v>
      </c>
      <c r="H18340" t="s">
        <v>532</v>
      </c>
      <c r="I18340" t="s">
        <v>2109</v>
      </c>
      <c r="K18340">
        <v>9362</v>
      </c>
      <c r="L18340">
        <v>1840004915</v>
      </c>
    </row>
    <row r="18341" spans="1:12" x14ac:dyDescent="0.45">
      <c r="A18341" t="str">
        <f t="shared" si="286"/>
        <v>Portland, Indiana, United States</v>
      </c>
      <c r="B18341" t="s">
        <v>22112</v>
      </c>
      <c r="C18341" t="s">
        <v>22112</v>
      </c>
      <c r="D18341">
        <v>40.4375</v>
      </c>
      <c r="E18341">
        <v>-84.9833</v>
      </c>
      <c r="F18341" t="s">
        <v>530</v>
      </c>
      <c r="G18341" t="s">
        <v>531</v>
      </c>
      <c r="H18341" t="s">
        <v>532</v>
      </c>
      <c r="I18341" t="s">
        <v>1964</v>
      </c>
      <c r="K18341">
        <v>5793</v>
      </c>
      <c r="L18341">
        <v>1840014175</v>
      </c>
    </row>
    <row r="18342" spans="1:12" x14ac:dyDescent="0.45">
      <c r="A18342" t="str">
        <f t="shared" si="286"/>
        <v>Portland, Michigan, United States</v>
      </c>
      <c r="B18342" t="s">
        <v>22112</v>
      </c>
      <c r="C18342" t="s">
        <v>22112</v>
      </c>
      <c r="D18342">
        <v>42.869599999999998</v>
      </c>
      <c r="E18342">
        <v>-84.899000000000001</v>
      </c>
      <c r="F18342" t="s">
        <v>530</v>
      </c>
      <c r="G18342" t="s">
        <v>531</v>
      </c>
      <c r="H18342" t="s">
        <v>532</v>
      </c>
      <c r="I18342" t="s">
        <v>868</v>
      </c>
      <c r="K18342">
        <v>5104</v>
      </c>
      <c r="L18342">
        <v>1840003073</v>
      </c>
    </row>
    <row r="18343" spans="1:12" x14ac:dyDescent="0.45">
      <c r="A18343" t="str">
        <f t="shared" si="286"/>
        <v>Portlethen, Aberdeenshire, United Kingdom</v>
      </c>
      <c r="B18343" t="s">
        <v>22190</v>
      </c>
      <c r="C18343" t="s">
        <v>22190</v>
      </c>
      <c r="D18343">
        <v>57.061</v>
      </c>
      <c r="E18343">
        <v>-2.13</v>
      </c>
      <c r="F18343" t="s">
        <v>536</v>
      </c>
      <c r="G18343" t="s">
        <v>537</v>
      </c>
      <c r="H18343" t="s">
        <v>538</v>
      </c>
      <c r="I18343" t="s">
        <v>3404</v>
      </c>
      <c r="K18343">
        <v>9090</v>
      </c>
      <c r="L18343">
        <v>1826375407</v>
      </c>
    </row>
    <row r="18344" spans="1:12" x14ac:dyDescent="0.45">
      <c r="A18344" t="str">
        <f t="shared" si="286"/>
        <v>Portmore, Saint Catherine, Jamaica</v>
      </c>
      <c r="B18344" t="s">
        <v>22191</v>
      </c>
      <c r="C18344" t="s">
        <v>22191</v>
      </c>
      <c r="D18344">
        <v>17.966699999999999</v>
      </c>
      <c r="E18344">
        <v>-76.866699999999994</v>
      </c>
      <c r="F18344" t="s">
        <v>4644</v>
      </c>
      <c r="G18344" t="s">
        <v>4645</v>
      </c>
      <c r="H18344" t="s">
        <v>4646</v>
      </c>
      <c r="I18344" t="s">
        <v>16443</v>
      </c>
      <c r="K18344">
        <v>170000</v>
      </c>
      <c r="L18344">
        <v>1388926551</v>
      </c>
    </row>
    <row r="18345" spans="1:12" x14ac:dyDescent="0.45">
      <c r="A18345" t="str">
        <f t="shared" si="286"/>
        <v>Porto, Porto, Portugal</v>
      </c>
      <c r="B18345" t="s">
        <v>1537</v>
      </c>
      <c r="C18345" t="s">
        <v>1537</v>
      </c>
      <c r="D18345">
        <v>41.149500000000003</v>
      </c>
      <c r="E18345">
        <v>-8.6107999999999993</v>
      </c>
      <c r="F18345" t="s">
        <v>967</v>
      </c>
      <c r="G18345" t="s">
        <v>968</v>
      </c>
      <c r="H18345" t="s">
        <v>969</v>
      </c>
      <c r="I18345" t="s">
        <v>1537</v>
      </c>
      <c r="J18345" t="s">
        <v>378</v>
      </c>
      <c r="K18345">
        <v>237591</v>
      </c>
      <c r="L18345">
        <v>1620356810</v>
      </c>
    </row>
    <row r="18346" spans="1:12" x14ac:dyDescent="0.45">
      <c r="A18346" t="str">
        <f t="shared" si="286"/>
        <v>Porto Alegre, Rio Grande do Sul, Brazil</v>
      </c>
      <c r="B18346" t="s">
        <v>22192</v>
      </c>
      <c r="C18346" t="s">
        <v>22192</v>
      </c>
      <c r="D18346">
        <v>-30.032800000000002</v>
      </c>
      <c r="E18346">
        <v>-51.23</v>
      </c>
      <c r="F18346" t="s">
        <v>491</v>
      </c>
      <c r="G18346" t="s">
        <v>492</v>
      </c>
      <c r="H18346" t="s">
        <v>493</v>
      </c>
      <c r="I18346" t="s">
        <v>3101</v>
      </c>
      <c r="J18346" t="s">
        <v>378</v>
      </c>
      <c r="K18346">
        <v>1484941</v>
      </c>
      <c r="L18346">
        <v>1076658221</v>
      </c>
    </row>
    <row r="18347" spans="1:12" x14ac:dyDescent="0.45">
      <c r="A18347" t="str">
        <f t="shared" si="286"/>
        <v>Porto Amboim, Kwanza Sul, Angola</v>
      </c>
      <c r="B18347" t="s">
        <v>22193</v>
      </c>
      <c r="C18347" t="s">
        <v>22193</v>
      </c>
      <c r="D18347">
        <v>-10.718299999999999</v>
      </c>
      <c r="E18347">
        <v>13.75</v>
      </c>
      <c r="F18347" t="s">
        <v>1809</v>
      </c>
      <c r="G18347" t="s">
        <v>1810</v>
      </c>
      <c r="H18347" t="s">
        <v>1811</v>
      </c>
      <c r="I18347" t="s">
        <v>5944</v>
      </c>
      <c r="K18347">
        <v>137000</v>
      </c>
      <c r="L18347">
        <v>1024818756</v>
      </c>
    </row>
    <row r="18348" spans="1:12" x14ac:dyDescent="0.45">
      <c r="A18348" t="str">
        <f t="shared" si="286"/>
        <v>Porto Cristo, Balearic Islands, Spain</v>
      </c>
      <c r="B18348" t="s">
        <v>22194</v>
      </c>
      <c r="C18348" t="s">
        <v>22194</v>
      </c>
      <c r="D18348">
        <v>39.544400000000003</v>
      </c>
      <c r="E18348">
        <v>3.3374999999999999</v>
      </c>
      <c r="F18348" t="s">
        <v>436</v>
      </c>
      <c r="G18348" t="s">
        <v>437</v>
      </c>
      <c r="H18348" t="s">
        <v>438</v>
      </c>
      <c r="I18348" t="s">
        <v>12791</v>
      </c>
      <c r="K18348">
        <v>7355</v>
      </c>
      <c r="L18348">
        <v>1724344814</v>
      </c>
    </row>
    <row r="18349" spans="1:12" x14ac:dyDescent="0.45">
      <c r="A18349" t="str">
        <f t="shared" si="286"/>
        <v>Porto de Mós, Leiria, Portugal</v>
      </c>
      <c r="B18349" t="s">
        <v>22195</v>
      </c>
      <c r="C18349" t="s">
        <v>22196</v>
      </c>
      <c r="D18349">
        <v>39.6</v>
      </c>
      <c r="E18349">
        <v>-8.8167000000000009</v>
      </c>
      <c r="F18349" t="s">
        <v>967</v>
      </c>
      <c r="G18349" t="s">
        <v>968</v>
      </c>
      <c r="H18349" t="s">
        <v>969</v>
      </c>
      <c r="I18349" t="s">
        <v>2107</v>
      </c>
      <c r="J18349" t="s">
        <v>366</v>
      </c>
      <c r="K18349">
        <v>24342</v>
      </c>
      <c r="L18349">
        <v>1620575221</v>
      </c>
    </row>
    <row r="18350" spans="1:12" x14ac:dyDescent="0.45">
      <c r="A18350" t="str">
        <f t="shared" si="286"/>
        <v>Porto Feliz, São Paulo, Brazil</v>
      </c>
      <c r="B18350" t="s">
        <v>22197</v>
      </c>
      <c r="C18350" t="s">
        <v>22197</v>
      </c>
      <c r="D18350">
        <v>-23.215</v>
      </c>
      <c r="E18350">
        <v>-47.523899999999998</v>
      </c>
      <c r="F18350" t="s">
        <v>491</v>
      </c>
      <c r="G18350" t="s">
        <v>492</v>
      </c>
      <c r="H18350" t="s">
        <v>493</v>
      </c>
      <c r="I18350" t="s">
        <v>801</v>
      </c>
      <c r="K18350">
        <v>51928</v>
      </c>
      <c r="L18350">
        <v>1076231459</v>
      </c>
    </row>
    <row r="18351" spans="1:12" x14ac:dyDescent="0.45">
      <c r="A18351" t="str">
        <f t="shared" si="286"/>
        <v>Pôrto Ferreira, São Paulo, Brazil</v>
      </c>
      <c r="B18351" t="s">
        <v>22198</v>
      </c>
      <c r="C18351" t="s">
        <v>22199</v>
      </c>
      <c r="D18351">
        <v>-21.853899999999999</v>
      </c>
      <c r="E18351">
        <v>-47.478900000000003</v>
      </c>
      <c r="F18351" t="s">
        <v>491</v>
      </c>
      <c r="G18351" t="s">
        <v>492</v>
      </c>
      <c r="H18351" t="s">
        <v>493</v>
      </c>
      <c r="I18351" t="s">
        <v>801</v>
      </c>
      <c r="K18351">
        <v>54761</v>
      </c>
      <c r="L18351">
        <v>1076743280</v>
      </c>
    </row>
    <row r="18352" spans="1:12" x14ac:dyDescent="0.45">
      <c r="A18352" t="str">
        <f t="shared" si="286"/>
        <v>Porto Inglês, Maio, Cabo Verde</v>
      </c>
      <c r="B18352" t="s">
        <v>22200</v>
      </c>
      <c r="C18352" t="s">
        <v>22201</v>
      </c>
      <c r="D18352">
        <v>15.137499999999999</v>
      </c>
      <c r="E18352">
        <v>-23.208300000000001</v>
      </c>
      <c r="F18352" t="s">
        <v>2610</v>
      </c>
      <c r="G18352" t="s">
        <v>2611</v>
      </c>
      <c r="H18352" t="s">
        <v>2612</v>
      </c>
      <c r="I18352" t="s">
        <v>22202</v>
      </c>
      <c r="J18352" t="s">
        <v>378</v>
      </c>
      <c r="K18352">
        <v>3056</v>
      </c>
      <c r="L18352">
        <v>1132346974</v>
      </c>
    </row>
    <row r="18353" spans="1:12" x14ac:dyDescent="0.45">
      <c r="A18353" t="str">
        <f t="shared" si="286"/>
        <v>Porto Nacional, Tocantins, Brazil</v>
      </c>
      <c r="B18353" t="s">
        <v>22203</v>
      </c>
      <c r="C18353" t="s">
        <v>22203</v>
      </c>
      <c r="D18353">
        <v>-10.7</v>
      </c>
      <c r="E18353">
        <v>-48.419899999999998</v>
      </c>
      <c r="F18353" t="s">
        <v>491</v>
      </c>
      <c r="G18353" t="s">
        <v>492</v>
      </c>
      <c r="H18353" t="s">
        <v>493</v>
      </c>
      <c r="I18353" t="s">
        <v>1751</v>
      </c>
      <c r="K18353">
        <v>9129</v>
      </c>
      <c r="L18353">
        <v>1076043090</v>
      </c>
    </row>
    <row r="18354" spans="1:12" x14ac:dyDescent="0.45">
      <c r="A18354" t="str">
        <f t="shared" si="286"/>
        <v>Porto Novo, Porto Novo, Cabo Verde</v>
      </c>
      <c r="B18354" t="s">
        <v>22204</v>
      </c>
      <c r="C18354" t="s">
        <v>22204</v>
      </c>
      <c r="D18354">
        <v>17.020800000000001</v>
      </c>
      <c r="E18354">
        <v>-25.066700000000001</v>
      </c>
      <c r="F18354" t="s">
        <v>2610</v>
      </c>
      <c r="G18354" t="s">
        <v>2611</v>
      </c>
      <c r="H18354" t="s">
        <v>2612</v>
      </c>
      <c r="I18354" t="s">
        <v>22204</v>
      </c>
      <c r="J18354" t="s">
        <v>378</v>
      </c>
      <c r="L18354">
        <v>1132233840</v>
      </c>
    </row>
    <row r="18355" spans="1:12" x14ac:dyDescent="0.45">
      <c r="A18355" t="str">
        <f t="shared" si="286"/>
        <v>Pórto Ráfti, Attikí, Greece</v>
      </c>
      <c r="B18355" t="s">
        <v>22205</v>
      </c>
      <c r="C18355" t="s">
        <v>22206</v>
      </c>
      <c r="D18355">
        <v>37.884399999999999</v>
      </c>
      <c r="E18355">
        <v>24.012499999999999</v>
      </c>
      <c r="F18355" t="s">
        <v>928</v>
      </c>
      <c r="G18355" t="s">
        <v>929</v>
      </c>
      <c r="H18355" t="s">
        <v>930</v>
      </c>
      <c r="I18355" t="s">
        <v>1028</v>
      </c>
      <c r="K18355">
        <v>9686</v>
      </c>
      <c r="L18355">
        <v>1300931279</v>
      </c>
    </row>
    <row r="18356" spans="1:12" x14ac:dyDescent="0.45">
      <c r="A18356" t="str">
        <f t="shared" si="286"/>
        <v>Pôrto Seguro, Bahia, Brazil</v>
      </c>
      <c r="B18356" t="s">
        <v>22207</v>
      </c>
      <c r="C18356" t="s">
        <v>22208</v>
      </c>
      <c r="D18356">
        <v>-16.429600000000001</v>
      </c>
      <c r="E18356">
        <v>-39.08</v>
      </c>
      <c r="F18356" t="s">
        <v>491</v>
      </c>
      <c r="G18356" t="s">
        <v>492</v>
      </c>
      <c r="H18356" t="s">
        <v>493</v>
      </c>
      <c r="I18356" t="s">
        <v>1382</v>
      </c>
      <c r="K18356">
        <v>123173</v>
      </c>
      <c r="L18356">
        <v>1076932180</v>
      </c>
    </row>
    <row r="18357" spans="1:12" x14ac:dyDescent="0.45">
      <c r="A18357" t="str">
        <f t="shared" si="286"/>
        <v>Pôrto União, Santa Catarina, Brazil</v>
      </c>
      <c r="B18357" t="s">
        <v>22209</v>
      </c>
      <c r="C18357" t="s">
        <v>22210</v>
      </c>
      <c r="D18357">
        <v>-26.239599999999999</v>
      </c>
      <c r="E18357">
        <v>-51.08</v>
      </c>
      <c r="F18357" t="s">
        <v>491</v>
      </c>
      <c r="G18357" t="s">
        <v>492</v>
      </c>
      <c r="H18357" t="s">
        <v>493</v>
      </c>
      <c r="I18357" t="s">
        <v>2288</v>
      </c>
      <c r="K18357">
        <v>71578</v>
      </c>
      <c r="L18357">
        <v>1076057988</v>
      </c>
    </row>
    <row r="18358" spans="1:12" x14ac:dyDescent="0.45">
      <c r="A18358" t="str">
        <f t="shared" si="286"/>
        <v>Porto Velho, Rondônia, Brazil</v>
      </c>
      <c r="B18358" t="s">
        <v>22211</v>
      </c>
      <c r="C18358" t="s">
        <v>22211</v>
      </c>
      <c r="D18358">
        <v>-8.7619000000000007</v>
      </c>
      <c r="E18358">
        <v>-63.9039</v>
      </c>
      <c r="F18358" t="s">
        <v>491</v>
      </c>
      <c r="G18358" t="s">
        <v>492</v>
      </c>
      <c r="H18358" t="s">
        <v>493</v>
      </c>
      <c r="I18358" t="s">
        <v>684</v>
      </c>
      <c r="J18358" t="s">
        <v>378</v>
      </c>
      <c r="K18358">
        <v>306180</v>
      </c>
      <c r="L18358">
        <v>1076045591</v>
      </c>
    </row>
    <row r="18359" spans="1:12" x14ac:dyDescent="0.45">
      <c r="A18359" t="str">
        <f t="shared" si="286"/>
        <v>Porto-Novo, Ouémé, Benin</v>
      </c>
      <c r="B18359" t="s">
        <v>22212</v>
      </c>
      <c r="C18359" t="s">
        <v>22212</v>
      </c>
      <c r="D18359">
        <v>6.4832999999999998</v>
      </c>
      <c r="E18359">
        <v>2.6166999999999998</v>
      </c>
      <c r="F18359" t="s">
        <v>631</v>
      </c>
      <c r="G18359" t="s">
        <v>632</v>
      </c>
      <c r="H18359" t="s">
        <v>633</v>
      </c>
      <c r="I18359" t="s">
        <v>22213</v>
      </c>
      <c r="J18359" t="s">
        <v>606</v>
      </c>
      <c r="K18359">
        <v>300000</v>
      </c>
      <c r="L18359">
        <v>1204172060</v>
      </c>
    </row>
    <row r="18360" spans="1:12" x14ac:dyDescent="0.45">
      <c r="A18360" t="str">
        <f t="shared" si="286"/>
        <v>Portoviejo, Manabí, Ecuador</v>
      </c>
      <c r="B18360" t="s">
        <v>22214</v>
      </c>
      <c r="C18360" t="s">
        <v>22214</v>
      </c>
      <c r="D18360">
        <v>-1.0544</v>
      </c>
      <c r="E18360">
        <v>-80.454400000000007</v>
      </c>
      <c r="F18360" t="s">
        <v>1415</v>
      </c>
      <c r="G18360" t="s">
        <v>1416</v>
      </c>
      <c r="H18360" t="s">
        <v>1417</v>
      </c>
      <c r="I18360" t="s">
        <v>3131</v>
      </c>
      <c r="J18360" t="s">
        <v>378</v>
      </c>
      <c r="K18360">
        <v>206682</v>
      </c>
      <c r="L18360">
        <v>1218169586</v>
      </c>
    </row>
    <row r="18361" spans="1:12" x14ac:dyDescent="0.45">
      <c r="A18361" t="str">
        <f t="shared" si="286"/>
        <v>Portsmouth, Portsmouth, United Kingdom</v>
      </c>
      <c r="B18361" t="s">
        <v>7641</v>
      </c>
      <c r="C18361" t="s">
        <v>7641</v>
      </c>
      <c r="D18361">
        <v>50.805799999999998</v>
      </c>
      <c r="E18361">
        <v>-1.0871999999999999</v>
      </c>
      <c r="F18361" t="s">
        <v>536</v>
      </c>
      <c r="G18361" t="s">
        <v>537</v>
      </c>
      <c r="H18361" t="s">
        <v>538</v>
      </c>
      <c r="I18361" t="s">
        <v>7641</v>
      </c>
      <c r="K18361">
        <v>855679</v>
      </c>
      <c r="L18361">
        <v>1826964096</v>
      </c>
    </row>
    <row r="18362" spans="1:12" x14ac:dyDescent="0.45">
      <c r="A18362" t="str">
        <f t="shared" si="286"/>
        <v>Portsmouth, Virginia, United States</v>
      </c>
      <c r="B18362" t="s">
        <v>7641</v>
      </c>
      <c r="C18362" t="s">
        <v>7641</v>
      </c>
      <c r="D18362">
        <v>36.846800000000002</v>
      </c>
      <c r="E18362">
        <v>-76.353999999999999</v>
      </c>
      <c r="F18362" t="s">
        <v>530</v>
      </c>
      <c r="G18362" t="s">
        <v>531</v>
      </c>
      <c r="H18362" t="s">
        <v>532</v>
      </c>
      <c r="I18362" t="s">
        <v>618</v>
      </c>
      <c r="K18362">
        <v>94398</v>
      </c>
      <c r="L18362">
        <v>1840003872</v>
      </c>
    </row>
    <row r="18363" spans="1:12" x14ac:dyDescent="0.45">
      <c r="A18363" t="str">
        <f t="shared" si="286"/>
        <v>Portsmouth, New Hampshire, United States</v>
      </c>
      <c r="B18363" t="s">
        <v>7641</v>
      </c>
      <c r="C18363" t="s">
        <v>7641</v>
      </c>
      <c r="D18363">
        <v>43.058</v>
      </c>
      <c r="E18363">
        <v>-70.782600000000002</v>
      </c>
      <c r="F18363" t="s">
        <v>530</v>
      </c>
      <c r="G18363" t="s">
        <v>531</v>
      </c>
      <c r="H18363" t="s">
        <v>532</v>
      </c>
      <c r="I18363" t="s">
        <v>1728</v>
      </c>
      <c r="K18363">
        <v>93069</v>
      </c>
      <c r="L18363">
        <v>1840002932</v>
      </c>
    </row>
    <row r="18364" spans="1:12" x14ac:dyDescent="0.45">
      <c r="A18364" t="str">
        <f t="shared" si="286"/>
        <v>Portsmouth, Ohio, United States</v>
      </c>
      <c r="B18364" t="s">
        <v>7641</v>
      </c>
      <c r="C18364" t="s">
        <v>7641</v>
      </c>
      <c r="D18364">
        <v>38.753900000000002</v>
      </c>
      <c r="E18364">
        <v>-82.944599999999994</v>
      </c>
      <c r="F18364" t="s">
        <v>530</v>
      </c>
      <c r="G18364" t="s">
        <v>531</v>
      </c>
      <c r="H18364" t="s">
        <v>532</v>
      </c>
      <c r="I18364" t="s">
        <v>799</v>
      </c>
      <c r="K18364">
        <v>36111</v>
      </c>
      <c r="L18364">
        <v>1840001646</v>
      </c>
    </row>
    <row r="18365" spans="1:12" x14ac:dyDescent="0.45">
      <c r="A18365" t="str">
        <f t="shared" si="286"/>
        <v>Portsmouth, Rhode Island, United States</v>
      </c>
      <c r="B18365" t="s">
        <v>7641</v>
      </c>
      <c r="C18365" t="s">
        <v>7641</v>
      </c>
      <c r="D18365">
        <v>41.592199999999998</v>
      </c>
      <c r="E18365">
        <v>-71.274500000000003</v>
      </c>
      <c r="F18365" t="s">
        <v>530</v>
      </c>
      <c r="G18365" t="s">
        <v>531</v>
      </c>
      <c r="H18365" t="s">
        <v>532</v>
      </c>
      <c r="I18365" t="s">
        <v>3666</v>
      </c>
      <c r="K18365">
        <v>17418</v>
      </c>
      <c r="L18365">
        <v>1840066124</v>
      </c>
    </row>
    <row r="18366" spans="1:12" x14ac:dyDescent="0.45">
      <c r="A18366" t="str">
        <f t="shared" si="286"/>
        <v>Portugal Cove-St. Philip's, Newfoundland and Labrador, Canada</v>
      </c>
      <c r="B18366" t="s">
        <v>22215</v>
      </c>
      <c r="C18366" t="s">
        <v>22215</v>
      </c>
      <c r="D18366">
        <v>47.627200000000002</v>
      </c>
      <c r="E18366">
        <v>-52.8506</v>
      </c>
      <c r="F18366" t="s">
        <v>541</v>
      </c>
      <c r="G18366" t="s">
        <v>542</v>
      </c>
      <c r="H18366" t="s">
        <v>543</v>
      </c>
      <c r="I18366" t="s">
        <v>3817</v>
      </c>
      <c r="K18366">
        <v>8147</v>
      </c>
      <c r="L18366">
        <v>1124001559</v>
      </c>
    </row>
    <row r="18367" spans="1:12" x14ac:dyDescent="0.45">
      <c r="A18367" t="str">
        <f t="shared" si="286"/>
        <v>Portugalete, Basque Country, Spain</v>
      </c>
      <c r="B18367" t="s">
        <v>22216</v>
      </c>
      <c r="C18367" t="s">
        <v>22216</v>
      </c>
      <c r="D18367">
        <v>43.319400000000002</v>
      </c>
      <c r="E18367">
        <v>-3.0196000000000001</v>
      </c>
      <c r="F18367" t="s">
        <v>436</v>
      </c>
      <c r="G18367" t="s">
        <v>437</v>
      </c>
      <c r="H18367" t="s">
        <v>438</v>
      </c>
      <c r="I18367" t="s">
        <v>2881</v>
      </c>
      <c r="K18367">
        <v>45766</v>
      </c>
      <c r="L18367">
        <v>1724017694</v>
      </c>
    </row>
    <row r="18368" spans="1:12" x14ac:dyDescent="0.45">
      <c r="A18368" t="str">
        <f t="shared" si="286"/>
        <v>Port-Vila, Shefa, Vanuatu</v>
      </c>
      <c r="B18368" t="s">
        <v>22217</v>
      </c>
      <c r="C18368" t="s">
        <v>22217</v>
      </c>
      <c r="D18368">
        <v>-17.75</v>
      </c>
      <c r="E18368">
        <v>168.3</v>
      </c>
      <c r="F18368" t="s">
        <v>13146</v>
      </c>
      <c r="G18368" t="s">
        <v>13147</v>
      </c>
      <c r="H18368" t="s">
        <v>13148</v>
      </c>
      <c r="I18368" t="s">
        <v>22218</v>
      </c>
      <c r="J18368" t="s">
        <v>606</v>
      </c>
      <c r="K18368">
        <v>51437</v>
      </c>
      <c r="L18368">
        <v>1548805075</v>
      </c>
    </row>
    <row r="18369" spans="1:12" x14ac:dyDescent="0.45">
      <c r="A18369" t="str">
        <f t="shared" si="286"/>
        <v>Porvenir, Magallanes y de la Antártica Chilena, Chile</v>
      </c>
      <c r="B18369" t="s">
        <v>22219</v>
      </c>
      <c r="C18369" t="s">
        <v>22219</v>
      </c>
      <c r="D18369">
        <v>-53.2956</v>
      </c>
      <c r="E18369">
        <v>-70.368700000000004</v>
      </c>
      <c r="F18369" t="s">
        <v>1502</v>
      </c>
      <c r="G18369" t="s">
        <v>1503</v>
      </c>
      <c r="H18369" t="s">
        <v>1504</v>
      </c>
      <c r="I18369" t="s">
        <v>3292</v>
      </c>
      <c r="J18369" t="s">
        <v>366</v>
      </c>
      <c r="K18369">
        <v>5992</v>
      </c>
      <c r="L18369">
        <v>1152790211</v>
      </c>
    </row>
    <row r="18370" spans="1:12" x14ac:dyDescent="0.45">
      <c r="A18370" t="str">
        <f t="shared" si="286"/>
        <v>Porvoo, Uusimaa, Finland</v>
      </c>
      <c r="B18370" t="s">
        <v>22220</v>
      </c>
      <c r="C18370" t="s">
        <v>22220</v>
      </c>
      <c r="D18370">
        <v>60.393099999999997</v>
      </c>
      <c r="E18370">
        <v>25.663900000000002</v>
      </c>
      <c r="F18370" t="s">
        <v>459</v>
      </c>
      <c r="G18370" t="s">
        <v>460</v>
      </c>
      <c r="H18370" t="s">
        <v>461</v>
      </c>
      <c r="I18370" t="s">
        <v>9199</v>
      </c>
      <c r="J18370" t="s">
        <v>366</v>
      </c>
      <c r="K18370">
        <v>49928</v>
      </c>
      <c r="L18370">
        <v>1246277728</v>
      </c>
    </row>
    <row r="18371" spans="1:12" x14ac:dyDescent="0.45">
      <c r="A18371" t="str">
        <f t="shared" ref="A18371:A18434" si="287">CONCATENATE(B18371,", ",I18371,", ",F18371)</f>
        <v>Posadas, Misiones, Argentina</v>
      </c>
      <c r="B18371" t="s">
        <v>22221</v>
      </c>
      <c r="C18371" t="s">
        <v>22221</v>
      </c>
      <c r="D18371">
        <v>-27.366700000000002</v>
      </c>
      <c r="E18371">
        <v>-55.896900000000002</v>
      </c>
      <c r="F18371" t="s">
        <v>651</v>
      </c>
      <c r="G18371" t="s">
        <v>652</v>
      </c>
      <c r="H18371" t="s">
        <v>653</v>
      </c>
      <c r="I18371" t="s">
        <v>2384</v>
      </c>
      <c r="J18371" t="s">
        <v>378</v>
      </c>
      <c r="K18371">
        <v>275988</v>
      </c>
      <c r="L18371">
        <v>1032970696</v>
      </c>
    </row>
    <row r="18372" spans="1:12" x14ac:dyDescent="0.45">
      <c r="A18372" t="str">
        <f t="shared" si="287"/>
        <v>Posen, Illinois, United States</v>
      </c>
      <c r="B18372" t="s">
        <v>22222</v>
      </c>
      <c r="C18372" t="s">
        <v>22222</v>
      </c>
      <c r="D18372">
        <v>41.629100000000001</v>
      </c>
      <c r="E18372">
        <v>-87.6858</v>
      </c>
      <c r="F18372" t="s">
        <v>530</v>
      </c>
      <c r="G18372" t="s">
        <v>531</v>
      </c>
      <c r="H18372" t="s">
        <v>532</v>
      </c>
      <c r="I18372" t="s">
        <v>824</v>
      </c>
      <c r="K18372">
        <v>5865</v>
      </c>
      <c r="L18372">
        <v>1840011282</v>
      </c>
    </row>
    <row r="18373" spans="1:12" x14ac:dyDescent="0.45">
      <c r="A18373" t="str">
        <f t="shared" si="287"/>
        <v>Poshekhonye, Yaroslavskaya Oblast’, Russia</v>
      </c>
      <c r="B18373" t="s">
        <v>22223</v>
      </c>
      <c r="C18373" t="s">
        <v>22223</v>
      </c>
      <c r="D18373">
        <v>58.5</v>
      </c>
      <c r="E18373">
        <v>39.116700000000002</v>
      </c>
      <c r="F18373" t="s">
        <v>504</v>
      </c>
      <c r="G18373" t="s">
        <v>505</v>
      </c>
      <c r="H18373" t="s">
        <v>506</v>
      </c>
      <c r="I18373" t="s">
        <v>8054</v>
      </c>
      <c r="K18373">
        <v>5821</v>
      </c>
      <c r="L18373">
        <v>1643498463</v>
      </c>
    </row>
    <row r="18374" spans="1:12" x14ac:dyDescent="0.45">
      <c r="A18374" t="str">
        <f t="shared" si="287"/>
        <v>Poso, Sulawesi Tengah, Indonesia</v>
      </c>
      <c r="B18374" t="s">
        <v>22224</v>
      </c>
      <c r="C18374" t="s">
        <v>22224</v>
      </c>
      <c r="D18374">
        <v>-1.3895999999999999</v>
      </c>
      <c r="E18374">
        <v>120.76</v>
      </c>
      <c r="F18374" t="s">
        <v>1763</v>
      </c>
      <c r="G18374" t="s">
        <v>1764</v>
      </c>
      <c r="H18374" t="s">
        <v>1765</v>
      </c>
      <c r="I18374" t="s">
        <v>16928</v>
      </c>
      <c r="J18374" t="s">
        <v>366</v>
      </c>
      <c r="K18374">
        <v>47110</v>
      </c>
      <c r="L18374">
        <v>1360727615</v>
      </c>
    </row>
    <row r="18375" spans="1:12" x14ac:dyDescent="0.45">
      <c r="A18375" t="str">
        <f t="shared" si="287"/>
        <v>Pößneck, Thuringia, Germany</v>
      </c>
      <c r="B18375" t="s">
        <v>22225</v>
      </c>
      <c r="C18375" t="s">
        <v>22226</v>
      </c>
      <c r="D18375">
        <v>50.7</v>
      </c>
      <c r="E18375">
        <v>11.6</v>
      </c>
      <c r="F18375" t="s">
        <v>441</v>
      </c>
      <c r="G18375" t="s">
        <v>442</v>
      </c>
      <c r="H18375" t="s">
        <v>443</v>
      </c>
      <c r="I18375" t="s">
        <v>1709</v>
      </c>
      <c r="K18375">
        <v>11924</v>
      </c>
      <c r="L18375">
        <v>1276601734</v>
      </c>
    </row>
    <row r="18376" spans="1:12" x14ac:dyDescent="0.45">
      <c r="A18376" t="str">
        <f t="shared" si="287"/>
        <v>Post Falls, Idaho, United States</v>
      </c>
      <c r="B18376" t="s">
        <v>22227</v>
      </c>
      <c r="C18376" t="s">
        <v>22227</v>
      </c>
      <c r="D18376">
        <v>47.721299999999999</v>
      </c>
      <c r="E18376">
        <v>-116.9385</v>
      </c>
      <c r="F18376" t="s">
        <v>530</v>
      </c>
      <c r="G18376" t="s">
        <v>531</v>
      </c>
      <c r="H18376" t="s">
        <v>532</v>
      </c>
      <c r="I18376" t="s">
        <v>1862</v>
      </c>
      <c r="K18376">
        <v>36250</v>
      </c>
      <c r="L18376">
        <v>1840019811</v>
      </c>
    </row>
    <row r="18377" spans="1:12" x14ac:dyDescent="0.45">
      <c r="A18377" t="str">
        <f t="shared" si="287"/>
        <v>Postojna, Postojna, Slovenia</v>
      </c>
      <c r="B18377" t="s">
        <v>22228</v>
      </c>
      <c r="C18377" t="s">
        <v>22228</v>
      </c>
      <c r="D18377">
        <v>45.774299999999997</v>
      </c>
      <c r="E18377">
        <v>14.215299999999999</v>
      </c>
      <c r="F18377" t="s">
        <v>1111</v>
      </c>
      <c r="G18377" t="s">
        <v>1112</v>
      </c>
      <c r="H18377" t="s">
        <v>1113</v>
      </c>
      <c r="I18377" t="s">
        <v>22228</v>
      </c>
      <c r="J18377" t="s">
        <v>378</v>
      </c>
      <c r="L18377">
        <v>1705090259</v>
      </c>
    </row>
    <row r="18378" spans="1:12" x14ac:dyDescent="0.45">
      <c r="A18378" t="str">
        <f t="shared" si="287"/>
        <v>Potchefstroom, North West, South Africa</v>
      </c>
      <c r="B18378" t="s">
        <v>22229</v>
      </c>
      <c r="C18378" t="s">
        <v>22229</v>
      </c>
      <c r="D18378">
        <v>-26.715</v>
      </c>
      <c r="E18378">
        <v>27.103300000000001</v>
      </c>
      <c r="F18378" t="s">
        <v>1436</v>
      </c>
      <c r="G18378" t="s">
        <v>1437</v>
      </c>
      <c r="H18378" t="s">
        <v>1438</v>
      </c>
      <c r="I18378" t="s">
        <v>4705</v>
      </c>
      <c r="K18378">
        <v>148804</v>
      </c>
      <c r="L18378">
        <v>1710838885</v>
      </c>
    </row>
    <row r="18379" spans="1:12" x14ac:dyDescent="0.45">
      <c r="A18379" t="str">
        <f t="shared" si="287"/>
        <v>Potcoava, Olt, Romania</v>
      </c>
      <c r="B18379" t="s">
        <v>22230</v>
      </c>
      <c r="C18379" t="s">
        <v>22230</v>
      </c>
      <c r="D18379">
        <v>44.491</v>
      </c>
      <c r="E18379">
        <v>24.6083</v>
      </c>
      <c r="F18379" t="s">
        <v>665</v>
      </c>
      <c r="G18379" t="s">
        <v>666</v>
      </c>
      <c r="H18379" t="s">
        <v>667</v>
      </c>
      <c r="I18379" t="s">
        <v>3289</v>
      </c>
      <c r="K18379">
        <v>5743</v>
      </c>
      <c r="L18379">
        <v>1642744206</v>
      </c>
    </row>
    <row r="18380" spans="1:12" x14ac:dyDescent="0.45">
      <c r="A18380" t="str">
        <f t="shared" si="287"/>
        <v>Poteau, Oklahoma, United States</v>
      </c>
      <c r="B18380" t="s">
        <v>22231</v>
      </c>
      <c r="C18380" t="s">
        <v>22231</v>
      </c>
      <c r="D18380">
        <v>35.042999999999999</v>
      </c>
      <c r="E18380">
        <v>-94.6357</v>
      </c>
      <c r="F18380" t="s">
        <v>530</v>
      </c>
      <c r="G18380" t="s">
        <v>531</v>
      </c>
      <c r="H18380" t="s">
        <v>532</v>
      </c>
      <c r="I18380" t="s">
        <v>798</v>
      </c>
      <c r="K18380">
        <v>8104</v>
      </c>
      <c r="L18380">
        <v>1840020445</v>
      </c>
    </row>
    <row r="18381" spans="1:12" x14ac:dyDescent="0.45">
      <c r="A18381" t="str">
        <f t="shared" si="287"/>
        <v>Potenza, Basilicata, Italy</v>
      </c>
      <c r="B18381" t="s">
        <v>22232</v>
      </c>
      <c r="C18381" t="s">
        <v>22232</v>
      </c>
      <c r="D18381">
        <v>40.633299999999998</v>
      </c>
      <c r="E18381">
        <v>15.8</v>
      </c>
      <c r="F18381" t="s">
        <v>946</v>
      </c>
      <c r="G18381" t="s">
        <v>947</v>
      </c>
      <c r="H18381" t="s">
        <v>948</v>
      </c>
      <c r="I18381" t="s">
        <v>2777</v>
      </c>
      <c r="J18381" t="s">
        <v>378</v>
      </c>
      <c r="K18381">
        <v>67211</v>
      </c>
      <c r="L18381">
        <v>1380649430</v>
      </c>
    </row>
    <row r="18382" spans="1:12" x14ac:dyDescent="0.45">
      <c r="A18382" t="str">
        <f t="shared" si="287"/>
        <v>Poti, Samegrelo-Zemo Svaneti, Georgia</v>
      </c>
      <c r="B18382" t="s">
        <v>22233</v>
      </c>
      <c r="C18382" t="s">
        <v>22233</v>
      </c>
      <c r="D18382">
        <v>42.15</v>
      </c>
      <c r="E18382">
        <v>41.666699999999999</v>
      </c>
      <c r="F18382" t="s">
        <v>763</v>
      </c>
      <c r="G18382" t="s">
        <v>1132</v>
      </c>
      <c r="H18382" t="s">
        <v>1133</v>
      </c>
      <c r="I18382" t="s">
        <v>14587</v>
      </c>
      <c r="J18382" t="s">
        <v>366</v>
      </c>
      <c r="K18382">
        <v>47149</v>
      </c>
      <c r="L18382">
        <v>1268764439</v>
      </c>
    </row>
    <row r="18383" spans="1:12" x14ac:dyDescent="0.45">
      <c r="A18383" t="str">
        <f t="shared" si="287"/>
        <v>Potirendaba, São Paulo, Brazil</v>
      </c>
      <c r="B18383" t="s">
        <v>22234</v>
      </c>
      <c r="C18383" t="s">
        <v>22234</v>
      </c>
      <c r="D18383">
        <v>-21.0428</v>
      </c>
      <c r="E18383">
        <v>-49.376899999999999</v>
      </c>
      <c r="F18383" t="s">
        <v>491</v>
      </c>
      <c r="G18383" t="s">
        <v>492</v>
      </c>
      <c r="H18383" t="s">
        <v>493</v>
      </c>
      <c r="I18383" t="s">
        <v>801</v>
      </c>
      <c r="K18383">
        <v>16709</v>
      </c>
      <c r="L18383">
        <v>1076838060</v>
      </c>
    </row>
    <row r="18384" spans="1:12" x14ac:dyDescent="0.45">
      <c r="A18384" t="str">
        <f t="shared" si="287"/>
        <v>Potiskum, Yobe, Nigeria</v>
      </c>
      <c r="B18384" t="s">
        <v>22235</v>
      </c>
      <c r="C18384" t="s">
        <v>22235</v>
      </c>
      <c r="D18384">
        <v>11.7104</v>
      </c>
      <c r="E18384">
        <v>11.08</v>
      </c>
      <c r="F18384" t="s">
        <v>476</v>
      </c>
      <c r="G18384" t="s">
        <v>477</v>
      </c>
      <c r="H18384" t="s">
        <v>478</v>
      </c>
      <c r="I18384" t="s">
        <v>8030</v>
      </c>
      <c r="J18384" t="s">
        <v>366</v>
      </c>
      <c r="K18384">
        <v>86002</v>
      </c>
      <c r="L18384">
        <v>1566461523</v>
      </c>
    </row>
    <row r="18385" spans="1:12" x14ac:dyDescent="0.45">
      <c r="A18385" t="str">
        <f t="shared" si="287"/>
        <v>Potomac, Maryland, United States</v>
      </c>
      <c r="B18385" t="s">
        <v>22236</v>
      </c>
      <c r="C18385" t="s">
        <v>22236</v>
      </c>
      <c r="D18385">
        <v>39.014099999999999</v>
      </c>
      <c r="E18385">
        <v>-77.194299999999998</v>
      </c>
      <c r="F18385" t="s">
        <v>530</v>
      </c>
      <c r="G18385" t="s">
        <v>531</v>
      </c>
      <c r="H18385" t="s">
        <v>532</v>
      </c>
      <c r="I18385" t="s">
        <v>588</v>
      </c>
      <c r="K18385">
        <v>45824</v>
      </c>
      <c r="L18385">
        <v>1840005837</v>
      </c>
    </row>
    <row r="18386" spans="1:12" x14ac:dyDescent="0.45">
      <c r="A18386" t="str">
        <f t="shared" si="287"/>
        <v>Potomac Mills, Virginia, United States</v>
      </c>
      <c r="B18386" t="s">
        <v>22237</v>
      </c>
      <c r="C18386" t="s">
        <v>22237</v>
      </c>
      <c r="D18386">
        <v>38.654699999999998</v>
      </c>
      <c r="E18386">
        <v>-77.301199999999994</v>
      </c>
      <c r="F18386" t="s">
        <v>530</v>
      </c>
      <c r="G18386" t="s">
        <v>531</v>
      </c>
      <c r="H18386" t="s">
        <v>532</v>
      </c>
      <c r="I18386" t="s">
        <v>618</v>
      </c>
      <c r="K18386">
        <v>6468</v>
      </c>
      <c r="L18386">
        <v>1840026711</v>
      </c>
    </row>
    <row r="18387" spans="1:12" x14ac:dyDescent="0.45">
      <c r="A18387" t="str">
        <f t="shared" si="287"/>
        <v>Potosí, Potosí, Bolivia</v>
      </c>
      <c r="B18387" t="s">
        <v>4290</v>
      </c>
      <c r="C18387" t="s">
        <v>22238</v>
      </c>
      <c r="D18387">
        <v>-19.583300000000001</v>
      </c>
      <c r="E18387">
        <v>-65.75</v>
      </c>
      <c r="F18387" t="s">
        <v>726</v>
      </c>
      <c r="G18387" t="s">
        <v>727</v>
      </c>
      <c r="H18387" t="s">
        <v>728</v>
      </c>
      <c r="I18387" t="s">
        <v>4290</v>
      </c>
      <c r="J18387" t="s">
        <v>378</v>
      </c>
      <c r="K18387">
        <v>189652</v>
      </c>
      <c r="L18387">
        <v>1068933987</v>
      </c>
    </row>
    <row r="18388" spans="1:12" x14ac:dyDescent="0.45">
      <c r="A18388" t="str">
        <f t="shared" si="287"/>
        <v>Potsdam, Brandenburg, Germany</v>
      </c>
      <c r="B18388" t="s">
        <v>22239</v>
      </c>
      <c r="C18388" t="s">
        <v>22239</v>
      </c>
      <c r="D18388">
        <v>52.4</v>
      </c>
      <c r="E18388">
        <v>13.066700000000001</v>
      </c>
      <c r="F18388" t="s">
        <v>441</v>
      </c>
      <c r="G18388" t="s">
        <v>442</v>
      </c>
      <c r="H18388" t="s">
        <v>443</v>
      </c>
      <c r="I18388" t="s">
        <v>1719</v>
      </c>
      <c r="J18388" t="s">
        <v>378</v>
      </c>
      <c r="K18388">
        <v>178089</v>
      </c>
      <c r="L18388">
        <v>1276395100</v>
      </c>
    </row>
    <row r="18389" spans="1:12" x14ac:dyDescent="0.45">
      <c r="A18389" t="str">
        <f t="shared" si="287"/>
        <v>Potsdam, New York, United States</v>
      </c>
      <c r="B18389" t="s">
        <v>22239</v>
      </c>
      <c r="C18389" t="s">
        <v>22239</v>
      </c>
      <c r="D18389">
        <v>44.677399999999999</v>
      </c>
      <c r="E18389">
        <v>-75.039599999999993</v>
      </c>
      <c r="F18389" t="s">
        <v>530</v>
      </c>
      <c r="G18389" t="s">
        <v>531</v>
      </c>
      <c r="H18389" t="s">
        <v>532</v>
      </c>
      <c r="I18389" t="s">
        <v>803</v>
      </c>
      <c r="K18389">
        <v>15694</v>
      </c>
      <c r="L18389">
        <v>1840004061</v>
      </c>
    </row>
    <row r="18390" spans="1:12" x14ac:dyDescent="0.45">
      <c r="A18390" t="str">
        <f t="shared" si="287"/>
        <v>Pottenstein, Bavaria, Germany</v>
      </c>
      <c r="B18390" t="s">
        <v>22240</v>
      </c>
      <c r="C18390" t="s">
        <v>22240</v>
      </c>
      <c r="D18390">
        <v>49.772199999999998</v>
      </c>
      <c r="E18390">
        <v>11.4114</v>
      </c>
      <c r="F18390" t="s">
        <v>441</v>
      </c>
      <c r="G18390" t="s">
        <v>442</v>
      </c>
      <c r="H18390" t="s">
        <v>443</v>
      </c>
      <c r="I18390" t="s">
        <v>567</v>
      </c>
      <c r="K18390">
        <v>5226</v>
      </c>
      <c r="L18390">
        <v>1276683481</v>
      </c>
    </row>
    <row r="18391" spans="1:12" x14ac:dyDescent="0.45">
      <c r="A18391" t="str">
        <f t="shared" si="287"/>
        <v>Potters Bar, Hertfordshire, United Kingdom</v>
      </c>
      <c r="B18391" t="s">
        <v>22241</v>
      </c>
      <c r="C18391" t="s">
        <v>22241</v>
      </c>
      <c r="D18391">
        <v>51.698</v>
      </c>
      <c r="E18391">
        <v>-0.183</v>
      </c>
      <c r="F18391" t="s">
        <v>536</v>
      </c>
      <c r="G18391" t="s">
        <v>537</v>
      </c>
      <c r="H18391" t="s">
        <v>538</v>
      </c>
      <c r="I18391" t="s">
        <v>539</v>
      </c>
      <c r="K18391">
        <v>21639</v>
      </c>
      <c r="L18391">
        <v>1826408007</v>
      </c>
    </row>
    <row r="18392" spans="1:12" x14ac:dyDescent="0.45">
      <c r="A18392" t="str">
        <f t="shared" si="287"/>
        <v>Pottstown, Pennsylvania, United States</v>
      </c>
      <c r="B18392" t="s">
        <v>22242</v>
      </c>
      <c r="C18392" t="s">
        <v>22242</v>
      </c>
      <c r="D18392">
        <v>40.250700000000002</v>
      </c>
      <c r="E18392">
        <v>-75.644400000000005</v>
      </c>
      <c r="F18392" t="s">
        <v>530</v>
      </c>
      <c r="G18392" t="s">
        <v>531</v>
      </c>
      <c r="H18392" t="s">
        <v>532</v>
      </c>
      <c r="I18392" t="s">
        <v>620</v>
      </c>
      <c r="K18392">
        <v>108758</v>
      </c>
      <c r="L18392">
        <v>1840001373</v>
      </c>
    </row>
    <row r="18393" spans="1:12" x14ac:dyDescent="0.45">
      <c r="A18393" t="str">
        <f t="shared" si="287"/>
        <v>Pottsville, Pennsylvania, United States</v>
      </c>
      <c r="B18393" t="s">
        <v>22243</v>
      </c>
      <c r="C18393" t="s">
        <v>22243</v>
      </c>
      <c r="D18393">
        <v>40.6798</v>
      </c>
      <c r="E18393">
        <v>-76.209199999999996</v>
      </c>
      <c r="F18393" t="s">
        <v>530</v>
      </c>
      <c r="G18393" t="s">
        <v>531</v>
      </c>
      <c r="H18393" t="s">
        <v>532</v>
      </c>
      <c r="I18393" t="s">
        <v>620</v>
      </c>
      <c r="K18393">
        <v>40685</v>
      </c>
      <c r="L18393">
        <v>1840002775</v>
      </c>
    </row>
    <row r="18394" spans="1:12" x14ac:dyDescent="0.45">
      <c r="A18394" t="str">
        <f t="shared" si="287"/>
        <v>Pottsville, New South Wales, Australia</v>
      </c>
      <c r="B18394" t="s">
        <v>22243</v>
      </c>
      <c r="C18394" t="s">
        <v>22243</v>
      </c>
      <c r="D18394">
        <v>-28.386900000000001</v>
      </c>
      <c r="E18394">
        <v>153.5608</v>
      </c>
      <c r="F18394" t="s">
        <v>830</v>
      </c>
      <c r="G18394" t="s">
        <v>831</v>
      </c>
      <c r="H18394" t="s">
        <v>832</v>
      </c>
      <c r="I18394" t="s">
        <v>1454</v>
      </c>
      <c r="K18394">
        <v>6704</v>
      </c>
      <c r="L18394">
        <v>1036001080</v>
      </c>
    </row>
    <row r="18395" spans="1:12" x14ac:dyDescent="0.45">
      <c r="A18395" t="str">
        <f t="shared" si="287"/>
        <v>Poughkeepsie, New York, United States</v>
      </c>
      <c r="B18395" t="s">
        <v>22244</v>
      </c>
      <c r="C18395" t="s">
        <v>22244</v>
      </c>
      <c r="D18395">
        <v>41.694899999999997</v>
      </c>
      <c r="E18395">
        <v>-73.921000000000006</v>
      </c>
      <c r="F18395" t="s">
        <v>530</v>
      </c>
      <c r="G18395" t="s">
        <v>531</v>
      </c>
      <c r="H18395" t="s">
        <v>532</v>
      </c>
      <c r="I18395" t="s">
        <v>803</v>
      </c>
      <c r="K18395">
        <v>394760</v>
      </c>
      <c r="L18395">
        <v>1840000500</v>
      </c>
    </row>
    <row r="18396" spans="1:12" x14ac:dyDescent="0.45">
      <c r="A18396" t="str">
        <f t="shared" si="287"/>
        <v>Poulsbo, Washington, United States</v>
      </c>
      <c r="B18396" t="s">
        <v>22245</v>
      </c>
      <c r="C18396" t="s">
        <v>22245</v>
      </c>
      <c r="D18396">
        <v>47.741700000000002</v>
      </c>
      <c r="E18396">
        <v>-122.6407</v>
      </c>
      <c r="F18396" t="s">
        <v>530</v>
      </c>
      <c r="G18396" t="s">
        <v>531</v>
      </c>
      <c r="H18396" t="s">
        <v>532</v>
      </c>
      <c r="I18396" t="s">
        <v>585</v>
      </c>
      <c r="K18396">
        <v>11168</v>
      </c>
      <c r="L18396">
        <v>1840019822</v>
      </c>
    </row>
    <row r="18397" spans="1:12" x14ac:dyDescent="0.45">
      <c r="A18397" t="str">
        <f t="shared" si="287"/>
        <v>Poulton le Fylde, Lancashire, United Kingdom</v>
      </c>
      <c r="B18397" t="s">
        <v>22246</v>
      </c>
      <c r="C18397" t="s">
        <v>22246</v>
      </c>
      <c r="D18397">
        <v>53.847000000000001</v>
      </c>
      <c r="E18397">
        <v>-2.9950000000000001</v>
      </c>
      <c r="F18397" t="s">
        <v>536</v>
      </c>
      <c r="G18397" t="s">
        <v>537</v>
      </c>
      <c r="H18397" t="s">
        <v>538</v>
      </c>
      <c r="I18397" t="s">
        <v>724</v>
      </c>
      <c r="K18397">
        <v>18495</v>
      </c>
      <c r="L18397">
        <v>1826051466</v>
      </c>
    </row>
    <row r="18398" spans="1:12" x14ac:dyDescent="0.45">
      <c r="A18398" t="str">
        <f t="shared" si="287"/>
        <v>Pound Ridge, New York, United States</v>
      </c>
      <c r="B18398" t="s">
        <v>22247</v>
      </c>
      <c r="C18398" t="s">
        <v>22247</v>
      </c>
      <c r="D18398">
        <v>41.211500000000001</v>
      </c>
      <c r="E18398">
        <v>-73.574700000000007</v>
      </c>
      <c r="F18398" t="s">
        <v>530</v>
      </c>
      <c r="G18398" t="s">
        <v>531</v>
      </c>
      <c r="H18398" t="s">
        <v>532</v>
      </c>
      <c r="I18398" t="s">
        <v>803</v>
      </c>
      <c r="K18398">
        <v>5185</v>
      </c>
      <c r="L18398">
        <v>1840058421</v>
      </c>
    </row>
    <row r="18399" spans="1:12" x14ac:dyDescent="0.45">
      <c r="A18399" t="str">
        <f t="shared" si="287"/>
        <v>Pouso Alegre, Minas Gerais, Brazil</v>
      </c>
      <c r="B18399" t="s">
        <v>22248</v>
      </c>
      <c r="C18399" t="s">
        <v>22248</v>
      </c>
      <c r="D18399">
        <v>-22.22</v>
      </c>
      <c r="E18399">
        <v>-45.94</v>
      </c>
      <c r="F18399" t="s">
        <v>491</v>
      </c>
      <c r="G18399" t="s">
        <v>492</v>
      </c>
      <c r="H18399" t="s">
        <v>493</v>
      </c>
      <c r="I18399" t="s">
        <v>1623</v>
      </c>
      <c r="K18399">
        <v>115201</v>
      </c>
      <c r="L18399">
        <v>1076082333</v>
      </c>
    </row>
    <row r="18400" spans="1:12" x14ac:dyDescent="0.45">
      <c r="A18400" t="str">
        <f t="shared" si="287"/>
        <v>Považská Bystrica, Nitriansky, Slovakia</v>
      </c>
      <c r="B18400" t="s">
        <v>22249</v>
      </c>
      <c r="C18400" t="s">
        <v>22250</v>
      </c>
      <c r="D18400">
        <v>49.116700000000002</v>
      </c>
      <c r="E18400">
        <v>18.45</v>
      </c>
      <c r="F18400" t="s">
        <v>3518</v>
      </c>
      <c r="G18400" t="s">
        <v>3519</v>
      </c>
      <c r="H18400" t="s">
        <v>3520</v>
      </c>
      <c r="I18400" t="s">
        <v>3521</v>
      </c>
      <c r="J18400" t="s">
        <v>366</v>
      </c>
      <c r="K18400">
        <v>39837</v>
      </c>
      <c r="L18400">
        <v>1703729563</v>
      </c>
    </row>
    <row r="18401" spans="1:12" x14ac:dyDescent="0.45">
      <c r="A18401" t="str">
        <f t="shared" si="287"/>
        <v>Póvoa de Lanhoso, Braga, Portugal</v>
      </c>
      <c r="B18401" t="s">
        <v>22251</v>
      </c>
      <c r="C18401" t="s">
        <v>22252</v>
      </c>
      <c r="D18401">
        <v>41.566699999999997</v>
      </c>
      <c r="E18401">
        <v>-8.2667000000000002</v>
      </c>
      <c r="F18401" t="s">
        <v>967</v>
      </c>
      <c r="G18401" t="s">
        <v>968</v>
      </c>
      <c r="H18401" t="s">
        <v>969</v>
      </c>
      <c r="I18401" t="s">
        <v>5115</v>
      </c>
      <c r="J18401" t="s">
        <v>366</v>
      </c>
      <c r="K18401">
        <v>21886</v>
      </c>
      <c r="L18401">
        <v>1620452875</v>
      </c>
    </row>
    <row r="18402" spans="1:12" x14ac:dyDescent="0.45">
      <c r="A18402" t="str">
        <f t="shared" si="287"/>
        <v>Póvoa de Varzim, Porto, Portugal</v>
      </c>
      <c r="B18402" t="s">
        <v>22253</v>
      </c>
      <c r="C18402" t="s">
        <v>22254</v>
      </c>
      <c r="D18402">
        <v>41.391599999999997</v>
      </c>
      <c r="E18402">
        <v>-8.7570999999999994</v>
      </c>
      <c r="F18402" t="s">
        <v>967</v>
      </c>
      <c r="G18402" t="s">
        <v>968</v>
      </c>
      <c r="H18402" t="s">
        <v>969</v>
      </c>
      <c r="I18402" t="s">
        <v>1537</v>
      </c>
      <c r="J18402" t="s">
        <v>366</v>
      </c>
      <c r="K18402">
        <v>63408</v>
      </c>
      <c r="L18402">
        <v>1620617429</v>
      </c>
    </row>
    <row r="18403" spans="1:12" x14ac:dyDescent="0.45">
      <c r="A18403" t="str">
        <f t="shared" si="287"/>
        <v>Povoação, Azores, Portugal</v>
      </c>
      <c r="B18403" t="s">
        <v>22255</v>
      </c>
      <c r="C18403" t="s">
        <v>22256</v>
      </c>
      <c r="D18403">
        <v>37.746000000000002</v>
      </c>
      <c r="E18403">
        <v>-25.245000000000001</v>
      </c>
      <c r="F18403" t="s">
        <v>967</v>
      </c>
      <c r="G18403" t="s">
        <v>968</v>
      </c>
      <c r="H18403" t="s">
        <v>969</v>
      </c>
      <c r="I18403" t="s">
        <v>2033</v>
      </c>
      <c r="K18403">
        <v>6327</v>
      </c>
      <c r="L18403">
        <v>1620274111</v>
      </c>
    </row>
    <row r="18404" spans="1:12" x14ac:dyDescent="0.45">
      <c r="A18404" t="str">
        <f t="shared" si="287"/>
        <v>Povorino, Voronezhskaya Oblast’, Russia</v>
      </c>
      <c r="B18404" t="s">
        <v>22257</v>
      </c>
      <c r="C18404" t="s">
        <v>22257</v>
      </c>
      <c r="D18404">
        <v>51.2</v>
      </c>
      <c r="E18404">
        <v>42.25</v>
      </c>
      <c r="F18404" t="s">
        <v>504</v>
      </c>
      <c r="G18404" t="s">
        <v>505</v>
      </c>
      <c r="H18404" t="s">
        <v>506</v>
      </c>
      <c r="I18404" t="s">
        <v>4767</v>
      </c>
      <c r="K18404">
        <v>17025</v>
      </c>
      <c r="L18404">
        <v>1643533014</v>
      </c>
    </row>
    <row r="18405" spans="1:12" x14ac:dyDescent="0.45">
      <c r="A18405" t="str">
        <f t="shared" si="287"/>
        <v>Poway, California, United States</v>
      </c>
      <c r="B18405" t="s">
        <v>22258</v>
      </c>
      <c r="C18405" t="s">
        <v>22258</v>
      </c>
      <c r="D18405">
        <v>32.987099999999998</v>
      </c>
      <c r="E18405">
        <v>-117.0201</v>
      </c>
      <c r="F18405" t="s">
        <v>530</v>
      </c>
      <c r="G18405" t="s">
        <v>531</v>
      </c>
      <c r="H18405" t="s">
        <v>532</v>
      </c>
      <c r="I18405" t="s">
        <v>754</v>
      </c>
      <c r="K18405">
        <v>49323</v>
      </c>
      <c r="L18405">
        <v>1840020624</v>
      </c>
    </row>
    <row r="18406" spans="1:12" x14ac:dyDescent="0.45">
      <c r="A18406" t="str">
        <f t="shared" si="287"/>
        <v>Powder Springs, Georgia, United States</v>
      </c>
      <c r="B18406" t="s">
        <v>22259</v>
      </c>
      <c r="C18406" t="s">
        <v>22259</v>
      </c>
      <c r="D18406">
        <v>33.865900000000003</v>
      </c>
      <c r="E18406">
        <v>-84.683800000000005</v>
      </c>
      <c r="F18406" t="s">
        <v>530</v>
      </c>
      <c r="G18406" t="s">
        <v>531</v>
      </c>
      <c r="H18406" t="s">
        <v>532</v>
      </c>
      <c r="I18406" t="s">
        <v>763</v>
      </c>
      <c r="K18406">
        <v>15758</v>
      </c>
      <c r="L18406">
        <v>1840014755</v>
      </c>
    </row>
    <row r="18407" spans="1:12" x14ac:dyDescent="0.45">
      <c r="A18407" t="str">
        <f t="shared" si="287"/>
        <v>Powdersville, South Carolina, United States</v>
      </c>
      <c r="B18407" t="s">
        <v>22260</v>
      </c>
      <c r="C18407" t="s">
        <v>22260</v>
      </c>
      <c r="D18407">
        <v>34.782499999999999</v>
      </c>
      <c r="E18407">
        <v>-82.495800000000003</v>
      </c>
      <c r="F18407" t="s">
        <v>530</v>
      </c>
      <c r="G18407" t="s">
        <v>531</v>
      </c>
      <c r="H18407" t="s">
        <v>532</v>
      </c>
      <c r="I18407" t="s">
        <v>534</v>
      </c>
      <c r="K18407">
        <v>8991</v>
      </c>
      <c r="L18407">
        <v>1840013581</v>
      </c>
    </row>
    <row r="18408" spans="1:12" x14ac:dyDescent="0.45">
      <c r="A18408" t="str">
        <f t="shared" si="287"/>
        <v>Powell, Ohio, United States</v>
      </c>
      <c r="B18408" t="s">
        <v>22261</v>
      </c>
      <c r="C18408" t="s">
        <v>22261</v>
      </c>
      <c r="D18408">
        <v>40.168399999999998</v>
      </c>
      <c r="E18408">
        <v>-83.082599999999999</v>
      </c>
      <c r="F18408" t="s">
        <v>530</v>
      </c>
      <c r="G18408" t="s">
        <v>531</v>
      </c>
      <c r="H18408" t="s">
        <v>532</v>
      </c>
      <c r="I18408" t="s">
        <v>799</v>
      </c>
      <c r="K18408">
        <v>13375</v>
      </c>
      <c r="L18408">
        <v>1840009430</v>
      </c>
    </row>
    <row r="18409" spans="1:12" x14ac:dyDescent="0.45">
      <c r="A18409" t="str">
        <f t="shared" si="287"/>
        <v>Powell, Wyoming, United States</v>
      </c>
      <c r="B18409" t="s">
        <v>22261</v>
      </c>
      <c r="C18409" t="s">
        <v>22261</v>
      </c>
      <c r="D18409">
        <v>44.7958</v>
      </c>
      <c r="E18409">
        <v>-108.7681</v>
      </c>
      <c r="F18409" t="s">
        <v>530</v>
      </c>
      <c r="G18409" t="s">
        <v>531</v>
      </c>
      <c r="H18409" t="s">
        <v>532</v>
      </c>
      <c r="I18409" t="s">
        <v>6261</v>
      </c>
      <c r="K18409">
        <v>6253</v>
      </c>
      <c r="L18409">
        <v>1840019976</v>
      </c>
    </row>
    <row r="18410" spans="1:12" x14ac:dyDescent="0.45">
      <c r="A18410" t="str">
        <f t="shared" si="287"/>
        <v>Powell River, British Columbia, Canada</v>
      </c>
      <c r="B18410" t="s">
        <v>22262</v>
      </c>
      <c r="C18410" t="s">
        <v>22262</v>
      </c>
      <c r="D18410">
        <v>49.835299999999997</v>
      </c>
      <c r="E18410">
        <v>-124.5247</v>
      </c>
      <c r="F18410" t="s">
        <v>541</v>
      </c>
      <c r="G18410" t="s">
        <v>542</v>
      </c>
      <c r="H18410" t="s">
        <v>543</v>
      </c>
      <c r="I18410" t="s">
        <v>544</v>
      </c>
      <c r="K18410">
        <v>13157</v>
      </c>
      <c r="L18410">
        <v>1124154376</v>
      </c>
    </row>
    <row r="18411" spans="1:12" x14ac:dyDescent="0.45">
      <c r="A18411" t="str">
        <f t="shared" si="287"/>
        <v>Poynton, Cheshire East, United Kingdom</v>
      </c>
      <c r="B18411" t="s">
        <v>22263</v>
      </c>
      <c r="C18411" t="s">
        <v>22263</v>
      </c>
      <c r="D18411">
        <v>53.349200000000003</v>
      </c>
      <c r="E18411">
        <v>-2.1221999999999999</v>
      </c>
      <c r="F18411" t="s">
        <v>536</v>
      </c>
      <c r="G18411" t="s">
        <v>537</v>
      </c>
      <c r="H18411" t="s">
        <v>538</v>
      </c>
      <c r="I18411" t="s">
        <v>1673</v>
      </c>
      <c r="K18411">
        <v>14260</v>
      </c>
      <c r="L18411">
        <v>1826399707</v>
      </c>
    </row>
    <row r="18412" spans="1:12" x14ac:dyDescent="0.45">
      <c r="A18412" t="str">
        <f t="shared" si="287"/>
        <v>Poysdorf, Niederösterreich, Austria</v>
      </c>
      <c r="B18412" t="s">
        <v>22264</v>
      </c>
      <c r="C18412" t="s">
        <v>22264</v>
      </c>
      <c r="D18412">
        <v>48.666699999999999</v>
      </c>
      <c r="E18412">
        <v>16.633299999999998</v>
      </c>
      <c r="F18412" t="s">
        <v>1889</v>
      </c>
      <c r="G18412" t="s">
        <v>1890</v>
      </c>
      <c r="H18412" t="s">
        <v>1891</v>
      </c>
      <c r="I18412" t="s">
        <v>1892</v>
      </c>
      <c r="K18412">
        <v>5527</v>
      </c>
      <c r="L18412">
        <v>1040117659</v>
      </c>
    </row>
    <row r="18413" spans="1:12" x14ac:dyDescent="0.45">
      <c r="A18413" t="str">
        <f t="shared" si="287"/>
        <v>Poza Rica de Hidalgo, Veracruz, Mexico</v>
      </c>
      <c r="B18413" t="s">
        <v>22265</v>
      </c>
      <c r="C18413" t="s">
        <v>22265</v>
      </c>
      <c r="D18413">
        <v>20.533300000000001</v>
      </c>
      <c r="E18413">
        <v>-97.45</v>
      </c>
      <c r="F18413" t="s">
        <v>519</v>
      </c>
      <c r="G18413" t="s">
        <v>520</v>
      </c>
      <c r="H18413" t="s">
        <v>521</v>
      </c>
      <c r="I18413" t="s">
        <v>716</v>
      </c>
      <c r="J18413" t="s">
        <v>366</v>
      </c>
      <c r="K18413">
        <v>200119</v>
      </c>
      <c r="L18413">
        <v>1484808798</v>
      </c>
    </row>
    <row r="18414" spans="1:12" x14ac:dyDescent="0.45">
      <c r="A18414" t="str">
        <f t="shared" si="287"/>
        <v>Požarevac, Požarevac, Serbia</v>
      </c>
      <c r="B18414" t="s">
        <v>22266</v>
      </c>
      <c r="C18414" t="s">
        <v>22267</v>
      </c>
      <c r="D18414">
        <v>44.62</v>
      </c>
      <c r="E18414">
        <v>21.189699999999998</v>
      </c>
      <c r="F18414" t="s">
        <v>795</v>
      </c>
      <c r="G18414" t="s">
        <v>796</v>
      </c>
      <c r="H18414" t="s">
        <v>797</v>
      </c>
      <c r="I18414" t="s">
        <v>22266</v>
      </c>
      <c r="J18414" t="s">
        <v>378</v>
      </c>
      <c r="L18414">
        <v>1688653137</v>
      </c>
    </row>
    <row r="18415" spans="1:12" x14ac:dyDescent="0.45">
      <c r="A18415" t="str">
        <f t="shared" si="287"/>
        <v>Požega, Požega, Serbia</v>
      </c>
      <c r="B18415" t="s">
        <v>22268</v>
      </c>
      <c r="C18415" t="s">
        <v>22269</v>
      </c>
      <c r="D18415">
        <v>43.85</v>
      </c>
      <c r="E18415">
        <v>20.05</v>
      </c>
      <c r="F18415" t="s">
        <v>795</v>
      </c>
      <c r="G18415" t="s">
        <v>796</v>
      </c>
      <c r="H18415" t="s">
        <v>797</v>
      </c>
      <c r="I18415" t="s">
        <v>22268</v>
      </c>
      <c r="J18415" t="s">
        <v>378</v>
      </c>
      <c r="L18415">
        <v>1688211541</v>
      </c>
    </row>
    <row r="18416" spans="1:12" x14ac:dyDescent="0.45">
      <c r="A18416" t="str">
        <f t="shared" si="287"/>
        <v>Požega, Požeško-Slavonska Županija, Croatia</v>
      </c>
      <c r="B18416" t="s">
        <v>22268</v>
      </c>
      <c r="C18416" t="s">
        <v>22269</v>
      </c>
      <c r="D18416">
        <v>45.331400000000002</v>
      </c>
      <c r="E18416">
        <v>17.674399999999999</v>
      </c>
      <c r="F18416" t="s">
        <v>4026</v>
      </c>
      <c r="G18416" t="s">
        <v>4027</v>
      </c>
      <c r="H18416" t="s">
        <v>4028</v>
      </c>
      <c r="I18416" t="s">
        <v>22270</v>
      </c>
      <c r="J18416" t="s">
        <v>378</v>
      </c>
      <c r="L18416">
        <v>1191353181</v>
      </c>
    </row>
    <row r="18417" spans="1:12" x14ac:dyDescent="0.45">
      <c r="A18417" t="str">
        <f t="shared" si="287"/>
        <v>Pozharan, Viti, Kosovo</v>
      </c>
      <c r="B18417" t="s">
        <v>22271</v>
      </c>
      <c r="C18417" t="s">
        <v>22271</v>
      </c>
      <c r="D18417">
        <v>42.364800000000002</v>
      </c>
      <c r="E18417">
        <v>21.337199999999999</v>
      </c>
      <c r="F18417" t="s">
        <v>5224</v>
      </c>
      <c r="G18417" t="s">
        <v>5225</v>
      </c>
      <c r="H18417" t="s">
        <v>5226</v>
      </c>
      <c r="I18417" t="s">
        <v>22272</v>
      </c>
      <c r="K18417">
        <v>11749</v>
      </c>
      <c r="L18417">
        <v>1901243584</v>
      </c>
    </row>
    <row r="18418" spans="1:12" x14ac:dyDescent="0.45">
      <c r="A18418" t="str">
        <f t="shared" si="287"/>
        <v>Pozi, Chiayi, Taiwan</v>
      </c>
      <c r="B18418" t="s">
        <v>22273</v>
      </c>
      <c r="C18418" t="s">
        <v>22273</v>
      </c>
      <c r="D18418">
        <v>23.461099999999998</v>
      </c>
      <c r="E18418">
        <v>120.242</v>
      </c>
      <c r="F18418" t="s">
        <v>3063</v>
      </c>
      <c r="G18418" t="s">
        <v>3064</v>
      </c>
      <c r="H18418" t="s">
        <v>3065</v>
      </c>
      <c r="I18418" t="s">
        <v>6838</v>
      </c>
      <c r="K18418">
        <v>50000</v>
      </c>
      <c r="L18418">
        <v>1158227287</v>
      </c>
    </row>
    <row r="18419" spans="1:12" x14ac:dyDescent="0.45">
      <c r="A18419" t="str">
        <f t="shared" si="287"/>
        <v>Poznań, Wielkopolskie, Poland</v>
      </c>
      <c r="B18419" t="s">
        <v>22274</v>
      </c>
      <c r="C18419" t="s">
        <v>22275</v>
      </c>
      <c r="D18419">
        <v>52.4</v>
      </c>
      <c r="E18419">
        <v>16.916699999999999</v>
      </c>
      <c r="F18419" t="s">
        <v>3993</v>
      </c>
      <c r="G18419" t="s">
        <v>3994</v>
      </c>
      <c r="H18419" t="s">
        <v>3995</v>
      </c>
      <c r="I18419" t="s">
        <v>10843</v>
      </c>
      <c r="J18419" t="s">
        <v>378</v>
      </c>
      <c r="K18419">
        <v>538633</v>
      </c>
      <c r="L18419">
        <v>1616725607</v>
      </c>
    </row>
    <row r="18420" spans="1:12" x14ac:dyDescent="0.45">
      <c r="A18420" t="str">
        <f t="shared" si="287"/>
        <v>Pozo Almonte, Tarapacá, Chile</v>
      </c>
      <c r="B18420" t="s">
        <v>22276</v>
      </c>
      <c r="C18420" t="s">
        <v>22276</v>
      </c>
      <c r="D18420">
        <v>-20.259699999999999</v>
      </c>
      <c r="E18420">
        <v>-69.786199999999994</v>
      </c>
      <c r="F18420" t="s">
        <v>1502</v>
      </c>
      <c r="G18420" t="s">
        <v>1503</v>
      </c>
      <c r="H18420" t="s">
        <v>1504</v>
      </c>
      <c r="I18420" t="s">
        <v>13101</v>
      </c>
      <c r="J18420" t="s">
        <v>366</v>
      </c>
      <c r="K18420">
        <v>9277</v>
      </c>
      <c r="L18420">
        <v>1152924094</v>
      </c>
    </row>
    <row r="18421" spans="1:12" x14ac:dyDescent="0.45">
      <c r="A18421" t="str">
        <f t="shared" si="287"/>
        <v>Pozo Colorado, Presidente Hayes, Paraguay</v>
      </c>
      <c r="B18421" t="s">
        <v>22277</v>
      </c>
      <c r="C18421" t="s">
        <v>22277</v>
      </c>
      <c r="D18421">
        <v>-23.43</v>
      </c>
      <c r="E18421">
        <v>-58.86</v>
      </c>
      <c r="F18421" t="s">
        <v>497</v>
      </c>
      <c r="G18421" t="s">
        <v>498</v>
      </c>
      <c r="H18421" t="s">
        <v>499</v>
      </c>
      <c r="I18421" t="s">
        <v>22278</v>
      </c>
      <c r="K18421">
        <v>2135</v>
      </c>
      <c r="L18421">
        <v>1600340660</v>
      </c>
    </row>
    <row r="18422" spans="1:12" x14ac:dyDescent="0.45">
      <c r="A18422" t="str">
        <f t="shared" si="287"/>
        <v>Pozzallo, Sicilia, Italy</v>
      </c>
      <c r="B18422" t="s">
        <v>22279</v>
      </c>
      <c r="C18422" t="s">
        <v>22279</v>
      </c>
      <c r="D18422">
        <v>36.7303</v>
      </c>
      <c r="E18422">
        <v>14.8467</v>
      </c>
      <c r="F18422" t="s">
        <v>946</v>
      </c>
      <c r="G18422" t="s">
        <v>947</v>
      </c>
      <c r="H18422" t="s">
        <v>948</v>
      </c>
      <c r="I18422" t="s">
        <v>949</v>
      </c>
      <c r="K18422">
        <v>19466</v>
      </c>
      <c r="L18422">
        <v>1380784313</v>
      </c>
    </row>
    <row r="18423" spans="1:12" x14ac:dyDescent="0.45">
      <c r="A18423" t="str">
        <f t="shared" si="287"/>
        <v>Prabumulih, Sumatera Selatan, Indonesia</v>
      </c>
      <c r="B18423" t="s">
        <v>22280</v>
      </c>
      <c r="C18423" t="s">
        <v>22280</v>
      </c>
      <c r="D18423">
        <v>-3.4327999999999999</v>
      </c>
      <c r="E18423">
        <v>104.23560000000001</v>
      </c>
      <c r="F18423" t="s">
        <v>1763</v>
      </c>
      <c r="G18423" t="s">
        <v>1764</v>
      </c>
      <c r="H18423" t="s">
        <v>1765</v>
      </c>
      <c r="I18423" t="s">
        <v>15765</v>
      </c>
      <c r="J18423" t="s">
        <v>366</v>
      </c>
      <c r="K18423">
        <v>188082</v>
      </c>
      <c r="L18423">
        <v>1360148993</v>
      </c>
    </row>
    <row r="18424" spans="1:12" x14ac:dyDescent="0.45">
      <c r="A18424" t="str">
        <f t="shared" si="287"/>
        <v>Prabuty, Pomorskie, Poland</v>
      </c>
      <c r="B18424" t="s">
        <v>22281</v>
      </c>
      <c r="C18424" t="s">
        <v>22281</v>
      </c>
      <c r="D18424">
        <v>53.755800000000001</v>
      </c>
      <c r="E18424">
        <v>19.197500000000002</v>
      </c>
      <c r="F18424" t="s">
        <v>3993</v>
      </c>
      <c r="G18424" t="s">
        <v>3994</v>
      </c>
      <c r="H18424" t="s">
        <v>3995</v>
      </c>
      <c r="I18424" t="s">
        <v>5770</v>
      </c>
      <c r="K18424">
        <v>8215</v>
      </c>
      <c r="L18424">
        <v>1616481359</v>
      </c>
    </row>
    <row r="18425" spans="1:12" x14ac:dyDescent="0.45">
      <c r="A18425" t="str">
        <f t="shared" si="287"/>
        <v>Prachatice, Jihočeský Kraj, Czechia</v>
      </c>
      <c r="B18425" t="s">
        <v>22282</v>
      </c>
      <c r="C18425" t="s">
        <v>22282</v>
      </c>
      <c r="D18425">
        <v>49.012999999999998</v>
      </c>
      <c r="E18425">
        <v>13.9975</v>
      </c>
      <c r="F18425" t="s">
        <v>2480</v>
      </c>
      <c r="G18425" t="s">
        <v>2481</v>
      </c>
      <c r="H18425" t="s">
        <v>2482</v>
      </c>
      <c r="I18425" t="s">
        <v>3910</v>
      </c>
      <c r="K18425">
        <v>10840</v>
      </c>
      <c r="L18425">
        <v>1203326615</v>
      </c>
    </row>
    <row r="18426" spans="1:12" x14ac:dyDescent="0.45">
      <c r="A18426" t="str">
        <f t="shared" si="287"/>
        <v>Prachin Buri, Prachin Buri, Thailand</v>
      </c>
      <c r="B18426" t="s">
        <v>3364</v>
      </c>
      <c r="C18426" t="s">
        <v>3364</v>
      </c>
      <c r="D18426">
        <v>14.056699999999999</v>
      </c>
      <c r="E18426">
        <v>101.37390000000001</v>
      </c>
      <c r="F18426" t="s">
        <v>1864</v>
      </c>
      <c r="G18426" t="s">
        <v>1865</v>
      </c>
      <c r="H18426" t="s">
        <v>1866</v>
      </c>
      <c r="I18426" t="s">
        <v>3364</v>
      </c>
      <c r="J18426" t="s">
        <v>378</v>
      </c>
      <c r="K18426">
        <v>17768</v>
      </c>
      <c r="L18426">
        <v>1764262472</v>
      </c>
    </row>
    <row r="18427" spans="1:12" x14ac:dyDescent="0.45">
      <c r="A18427" t="str">
        <f t="shared" si="287"/>
        <v>Prachuap Khiri Khan, Prachuap Khiri Khan, Thailand</v>
      </c>
      <c r="B18427" t="s">
        <v>12598</v>
      </c>
      <c r="C18427" t="s">
        <v>12598</v>
      </c>
      <c r="D18427">
        <v>11.806699999999999</v>
      </c>
      <c r="E18427">
        <v>99.795599999999993</v>
      </c>
      <c r="F18427" t="s">
        <v>1864</v>
      </c>
      <c r="G18427" t="s">
        <v>1865</v>
      </c>
      <c r="H18427" t="s">
        <v>1866</v>
      </c>
      <c r="I18427" t="s">
        <v>12598</v>
      </c>
      <c r="J18427" t="s">
        <v>378</v>
      </c>
      <c r="K18427">
        <v>54018</v>
      </c>
      <c r="L18427">
        <v>1764877766</v>
      </c>
    </row>
    <row r="18428" spans="1:12" x14ac:dyDescent="0.45">
      <c r="A18428" t="str">
        <f t="shared" si="287"/>
        <v>Pradópolis, São Paulo, Brazil</v>
      </c>
      <c r="B18428" t="s">
        <v>22283</v>
      </c>
      <c r="C18428" t="s">
        <v>22284</v>
      </c>
      <c r="D18428">
        <v>-21.359400000000001</v>
      </c>
      <c r="E18428">
        <v>-48.065600000000003</v>
      </c>
      <c r="F18428" t="s">
        <v>491</v>
      </c>
      <c r="G18428" t="s">
        <v>492</v>
      </c>
      <c r="H18428" t="s">
        <v>493</v>
      </c>
      <c r="I18428" t="s">
        <v>801</v>
      </c>
      <c r="K18428">
        <v>19814</v>
      </c>
      <c r="L18428">
        <v>1076557864</v>
      </c>
    </row>
    <row r="18429" spans="1:12" x14ac:dyDescent="0.45">
      <c r="A18429" t="str">
        <f t="shared" si="287"/>
        <v>Prague, Praha, Hlavní Město, Czechia</v>
      </c>
      <c r="B18429" t="s">
        <v>22285</v>
      </c>
      <c r="C18429" t="s">
        <v>22285</v>
      </c>
      <c r="D18429">
        <v>50.083300000000001</v>
      </c>
      <c r="E18429">
        <v>14.416700000000001</v>
      </c>
      <c r="F18429" t="s">
        <v>2480</v>
      </c>
      <c r="G18429" t="s">
        <v>2481</v>
      </c>
      <c r="H18429" t="s">
        <v>2482</v>
      </c>
      <c r="I18429" t="s">
        <v>22286</v>
      </c>
      <c r="J18429" t="s">
        <v>606</v>
      </c>
      <c r="K18429">
        <v>1324277</v>
      </c>
      <c r="L18429">
        <v>1203744823</v>
      </c>
    </row>
    <row r="18430" spans="1:12" x14ac:dyDescent="0.45">
      <c r="A18430" t="str">
        <f t="shared" si="287"/>
        <v>Praia, Praia, Cabo Verde</v>
      </c>
      <c r="B18430" t="s">
        <v>22287</v>
      </c>
      <c r="C18430" t="s">
        <v>22287</v>
      </c>
      <c r="D18430">
        <v>14.9177</v>
      </c>
      <c r="E18430">
        <v>-23.5092</v>
      </c>
      <c r="F18430" t="s">
        <v>2610</v>
      </c>
      <c r="G18430" t="s">
        <v>2611</v>
      </c>
      <c r="H18430" t="s">
        <v>2612</v>
      </c>
      <c r="I18430" t="s">
        <v>22287</v>
      </c>
      <c r="J18430" t="s">
        <v>606</v>
      </c>
      <c r="K18430">
        <v>127832</v>
      </c>
      <c r="L18430">
        <v>1132398770</v>
      </c>
    </row>
    <row r="18431" spans="1:12" x14ac:dyDescent="0.45">
      <c r="A18431" t="str">
        <f t="shared" si="287"/>
        <v>Praia da Vitória, Azores, Portugal</v>
      </c>
      <c r="B18431" t="s">
        <v>22288</v>
      </c>
      <c r="C18431" t="s">
        <v>22289</v>
      </c>
      <c r="D18431">
        <v>38.7333</v>
      </c>
      <c r="E18431">
        <v>-27.066700000000001</v>
      </c>
      <c r="F18431" t="s">
        <v>967</v>
      </c>
      <c r="G18431" t="s">
        <v>968</v>
      </c>
      <c r="H18431" t="s">
        <v>969</v>
      </c>
      <c r="I18431" t="s">
        <v>2033</v>
      </c>
      <c r="K18431">
        <v>21035</v>
      </c>
      <c r="L18431">
        <v>1620566017</v>
      </c>
    </row>
    <row r="18432" spans="1:12" x14ac:dyDescent="0.45">
      <c r="A18432" t="str">
        <f t="shared" si="287"/>
        <v>Praia Grande, São Paulo, Brazil</v>
      </c>
      <c r="B18432" t="s">
        <v>22290</v>
      </c>
      <c r="C18432" t="s">
        <v>22290</v>
      </c>
      <c r="D18432">
        <v>-24.005800000000001</v>
      </c>
      <c r="E18432">
        <v>-46.402799999999999</v>
      </c>
      <c r="F18432" t="s">
        <v>491</v>
      </c>
      <c r="G18432" t="s">
        <v>492</v>
      </c>
      <c r="H18432" t="s">
        <v>493</v>
      </c>
      <c r="I18432" t="s">
        <v>801</v>
      </c>
      <c r="K18432">
        <v>299261</v>
      </c>
      <c r="L18432">
        <v>1076548222</v>
      </c>
    </row>
    <row r="18433" spans="1:12" x14ac:dyDescent="0.45">
      <c r="A18433" t="str">
        <f t="shared" si="287"/>
        <v>Prairie du Chien, Wisconsin, United States</v>
      </c>
      <c r="B18433" t="s">
        <v>22291</v>
      </c>
      <c r="C18433" t="s">
        <v>22291</v>
      </c>
      <c r="D18433">
        <v>43.042900000000003</v>
      </c>
      <c r="E18433">
        <v>-91.137299999999996</v>
      </c>
      <c r="F18433" t="s">
        <v>530</v>
      </c>
      <c r="G18433" t="s">
        <v>531</v>
      </c>
      <c r="H18433" t="s">
        <v>532</v>
      </c>
      <c r="I18433" t="s">
        <v>1611</v>
      </c>
      <c r="K18433">
        <v>6477</v>
      </c>
      <c r="L18433">
        <v>1840002890</v>
      </c>
    </row>
    <row r="18434" spans="1:12" x14ac:dyDescent="0.45">
      <c r="A18434" t="str">
        <f t="shared" si="287"/>
        <v>Prairie du Sac, Wisconsin, United States</v>
      </c>
      <c r="B18434" t="s">
        <v>22292</v>
      </c>
      <c r="C18434" t="s">
        <v>22292</v>
      </c>
      <c r="D18434">
        <v>43.292000000000002</v>
      </c>
      <c r="E18434">
        <v>-89.735299999999995</v>
      </c>
      <c r="F18434" t="s">
        <v>530</v>
      </c>
      <c r="G18434" t="s">
        <v>531</v>
      </c>
      <c r="H18434" t="s">
        <v>532</v>
      </c>
      <c r="I18434" t="s">
        <v>1611</v>
      </c>
      <c r="K18434">
        <v>8627</v>
      </c>
      <c r="L18434">
        <v>1840002726</v>
      </c>
    </row>
    <row r="18435" spans="1:12" x14ac:dyDescent="0.45">
      <c r="A18435" t="str">
        <f t="shared" ref="A18435:A18498" si="288">CONCATENATE(B18435,", ",I18435,", ",F18435)</f>
        <v>Prairie Ridge, Washington, United States</v>
      </c>
      <c r="B18435" t="s">
        <v>22293</v>
      </c>
      <c r="C18435" t="s">
        <v>22293</v>
      </c>
      <c r="D18435">
        <v>47.144300000000001</v>
      </c>
      <c r="E18435">
        <v>-122.1408</v>
      </c>
      <c r="F18435" t="s">
        <v>530</v>
      </c>
      <c r="G18435" t="s">
        <v>531</v>
      </c>
      <c r="H18435" t="s">
        <v>532</v>
      </c>
      <c r="I18435" t="s">
        <v>585</v>
      </c>
      <c r="K18435">
        <v>12550</v>
      </c>
      <c r="L18435">
        <v>1840037882</v>
      </c>
    </row>
    <row r="18436" spans="1:12" x14ac:dyDescent="0.45">
      <c r="A18436" t="str">
        <f t="shared" si="288"/>
        <v>Prairie View, Texas, United States</v>
      </c>
      <c r="B18436" t="s">
        <v>22294</v>
      </c>
      <c r="C18436" t="s">
        <v>22294</v>
      </c>
      <c r="D18436">
        <v>30.085000000000001</v>
      </c>
      <c r="E18436">
        <v>-95.989699999999999</v>
      </c>
      <c r="F18436" t="s">
        <v>530</v>
      </c>
      <c r="G18436" t="s">
        <v>531</v>
      </c>
      <c r="H18436" t="s">
        <v>532</v>
      </c>
      <c r="I18436" t="s">
        <v>610</v>
      </c>
      <c r="K18436">
        <v>6944</v>
      </c>
      <c r="L18436">
        <v>1840021698</v>
      </c>
    </row>
    <row r="18437" spans="1:12" x14ac:dyDescent="0.45">
      <c r="A18437" t="str">
        <f t="shared" si="288"/>
        <v>Prairie Village, Kansas, United States</v>
      </c>
      <c r="B18437" t="s">
        <v>22295</v>
      </c>
      <c r="C18437" t="s">
        <v>22295</v>
      </c>
      <c r="D18437">
        <v>38.987400000000001</v>
      </c>
      <c r="E18437">
        <v>-94.636099999999999</v>
      </c>
      <c r="F18437" t="s">
        <v>530</v>
      </c>
      <c r="G18437" t="s">
        <v>531</v>
      </c>
      <c r="H18437" t="s">
        <v>532</v>
      </c>
      <c r="I18437" t="s">
        <v>611</v>
      </c>
      <c r="K18437">
        <v>22295</v>
      </c>
      <c r="L18437">
        <v>1840001644</v>
      </c>
    </row>
    <row r="18438" spans="1:12" x14ac:dyDescent="0.45">
      <c r="A18438" t="str">
        <f t="shared" si="288"/>
        <v>Prairieville, Louisiana, United States</v>
      </c>
      <c r="B18438" t="s">
        <v>22296</v>
      </c>
      <c r="C18438" t="s">
        <v>22296</v>
      </c>
      <c r="D18438">
        <v>30.315100000000001</v>
      </c>
      <c r="E18438">
        <v>-90.957099999999997</v>
      </c>
      <c r="F18438" t="s">
        <v>530</v>
      </c>
      <c r="G18438" t="s">
        <v>531</v>
      </c>
      <c r="H18438" t="s">
        <v>532</v>
      </c>
      <c r="I18438" t="s">
        <v>533</v>
      </c>
      <c r="K18438">
        <v>31721</v>
      </c>
      <c r="L18438">
        <v>1840026029</v>
      </c>
    </row>
    <row r="18439" spans="1:12" x14ac:dyDescent="0.45">
      <c r="A18439" t="str">
        <f t="shared" si="288"/>
        <v>Pratânia, São Paulo, Brazil</v>
      </c>
      <c r="B18439" t="s">
        <v>22297</v>
      </c>
      <c r="C18439" t="s">
        <v>22298</v>
      </c>
      <c r="D18439">
        <v>-22.808299999999999</v>
      </c>
      <c r="E18439">
        <v>-48.6661</v>
      </c>
      <c r="F18439" t="s">
        <v>491</v>
      </c>
      <c r="G18439" t="s">
        <v>492</v>
      </c>
      <c r="H18439" t="s">
        <v>493</v>
      </c>
      <c r="I18439" t="s">
        <v>801</v>
      </c>
      <c r="K18439">
        <v>5021</v>
      </c>
      <c r="L18439">
        <v>1076303219</v>
      </c>
    </row>
    <row r="18440" spans="1:12" x14ac:dyDescent="0.45">
      <c r="A18440" t="str">
        <f t="shared" si="288"/>
        <v>Prato, Tuscany, Italy</v>
      </c>
      <c r="B18440" t="s">
        <v>22299</v>
      </c>
      <c r="C18440" t="s">
        <v>22299</v>
      </c>
      <c r="D18440">
        <v>43.880800000000001</v>
      </c>
      <c r="E18440">
        <v>11.0966</v>
      </c>
      <c r="F18440" t="s">
        <v>946</v>
      </c>
      <c r="G18440" t="s">
        <v>947</v>
      </c>
      <c r="H18440" t="s">
        <v>948</v>
      </c>
      <c r="I18440" t="s">
        <v>2352</v>
      </c>
      <c r="J18440" t="s">
        <v>366</v>
      </c>
      <c r="K18440">
        <v>191749</v>
      </c>
      <c r="L18440">
        <v>1380751753</v>
      </c>
    </row>
    <row r="18441" spans="1:12" x14ac:dyDescent="0.45">
      <c r="A18441" t="str">
        <f t="shared" si="288"/>
        <v>Pratt, Kansas, United States</v>
      </c>
      <c r="B18441" t="s">
        <v>22300</v>
      </c>
      <c r="C18441" t="s">
        <v>22300</v>
      </c>
      <c r="D18441">
        <v>37.676400000000001</v>
      </c>
      <c r="E18441">
        <v>-98.745099999999994</v>
      </c>
      <c r="F18441" t="s">
        <v>530</v>
      </c>
      <c r="G18441" t="s">
        <v>531</v>
      </c>
      <c r="H18441" t="s">
        <v>532</v>
      </c>
      <c r="I18441" t="s">
        <v>611</v>
      </c>
      <c r="K18441">
        <v>6220</v>
      </c>
      <c r="L18441">
        <v>1840001687</v>
      </c>
    </row>
    <row r="18442" spans="1:12" x14ac:dyDescent="0.45">
      <c r="A18442" t="str">
        <f t="shared" si="288"/>
        <v>Pratteln, Basel-Landschaft, Switzerland</v>
      </c>
      <c r="B18442" t="s">
        <v>22301</v>
      </c>
      <c r="C18442" t="s">
        <v>22301</v>
      </c>
      <c r="D18442">
        <v>47.518500000000003</v>
      </c>
      <c r="E18442">
        <v>7.6928000000000001</v>
      </c>
      <c r="F18442" t="s">
        <v>464</v>
      </c>
      <c r="G18442" t="s">
        <v>465</v>
      </c>
      <c r="H18442" t="s">
        <v>466</v>
      </c>
      <c r="I18442" t="s">
        <v>876</v>
      </c>
      <c r="K18442">
        <v>16621</v>
      </c>
      <c r="L18442">
        <v>1756235773</v>
      </c>
    </row>
    <row r="18443" spans="1:12" x14ac:dyDescent="0.45">
      <c r="A18443" t="str">
        <f t="shared" si="288"/>
        <v>Prattville, Alabama, United States</v>
      </c>
      <c r="B18443" t="s">
        <v>22302</v>
      </c>
      <c r="C18443" t="s">
        <v>22302</v>
      </c>
      <c r="D18443">
        <v>32.460500000000003</v>
      </c>
      <c r="E18443">
        <v>-86.458799999999997</v>
      </c>
      <c r="F18443" t="s">
        <v>530</v>
      </c>
      <c r="G18443" t="s">
        <v>531</v>
      </c>
      <c r="H18443" t="s">
        <v>532</v>
      </c>
      <c r="I18443" t="s">
        <v>1371</v>
      </c>
      <c r="K18443">
        <v>35957</v>
      </c>
      <c r="L18443">
        <v>1840004086</v>
      </c>
    </row>
    <row r="18444" spans="1:12" x14ac:dyDescent="0.45">
      <c r="A18444" t="str">
        <f t="shared" si="288"/>
        <v>Praya, Nusa Tenggara Barat, Indonesia</v>
      </c>
      <c r="B18444" t="s">
        <v>22303</v>
      </c>
      <c r="C18444" t="s">
        <v>22303</v>
      </c>
      <c r="D18444">
        <v>-8.7223000000000006</v>
      </c>
      <c r="E18444">
        <v>116.2923</v>
      </c>
      <c r="F18444" t="s">
        <v>1763</v>
      </c>
      <c r="G18444" t="s">
        <v>1764</v>
      </c>
      <c r="H18444" t="s">
        <v>1765</v>
      </c>
      <c r="I18444" t="s">
        <v>4516</v>
      </c>
      <c r="J18444" t="s">
        <v>366</v>
      </c>
      <c r="K18444">
        <v>35183</v>
      </c>
      <c r="L18444">
        <v>1360664646</v>
      </c>
    </row>
    <row r="18445" spans="1:12" x14ac:dyDescent="0.45">
      <c r="A18445" t="str">
        <f t="shared" si="288"/>
        <v>Prebold, Prebold, Slovenia</v>
      </c>
      <c r="B18445" t="s">
        <v>22304</v>
      </c>
      <c r="C18445" t="s">
        <v>22304</v>
      </c>
      <c r="D18445">
        <v>46.236899999999999</v>
      </c>
      <c r="E18445">
        <v>15.092499999999999</v>
      </c>
      <c r="F18445" t="s">
        <v>1111</v>
      </c>
      <c r="G18445" t="s">
        <v>1112</v>
      </c>
      <c r="H18445" t="s">
        <v>1113</v>
      </c>
      <c r="I18445" t="s">
        <v>22304</v>
      </c>
      <c r="J18445" t="s">
        <v>378</v>
      </c>
      <c r="L18445">
        <v>1705746627</v>
      </c>
    </row>
    <row r="18446" spans="1:12" x14ac:dyDescent="0.45">
      <c r="A18446" t="str">
        <f t="shared" si="288"/>
        <v>Preddvor, Preddvor, Slovenia</v>
      </c>
      <c r="B18446" t="s">
        <v>22305</v>
      </c>
      <c r="C18446" t="s">
        <v>22305</v>
      </c>
      <c r="D18446">
        <v>46.302500000000002</v>
      </c>
      <c r="E18446">
        <v>14.4231</v>
      </c>
      <c r="F18446" t="s">
        <v>1111</v>
      </c>
      <c r="G18446" t="s">
        <v>1112</v>
      </c>
      <c r="H18446" t="s">
        <v>1113</v>
      </c>
      <c r="I18446" t="s">
        <v>22305</v>
      </c>
      <c r="J18446" t="s">
        <v>378</v>
      </c>
      <c r="L18446">
        <v>1705403351</v>
      </c>
    </row>
    <row r="18447" spans="1:12" x14ac:dyDescent="0.45">
      <c r="A18447" t="str">
        <f t="shared" si="288"/>
        <v>Preesall, Lancashire, United Kingdom</v>
      </c>
      <c r="B18447" t="s">
        <v>22306</v>
      </c>
      <c r="C18447" t="s">
        <v>22306</v>
      </c>
      <c r="D18447">
        <v>53.917000000000002</v>
      </c>
      <c r="E18447">
        <v>-2.9670000000000001</v>
      </c>
      <c r="F18447" t="s">
        <v>536</v>
      </c>
      <c r="G18447" t="s">
        <v>537</v>
      </c>
      <c r="H18447" t="s">
        <v>538</v>
      </c>
      <c r="I18447" t="s">
        <v>724</v>
      </c>
      <c r="K18447">
        <v>5694</v>
      </c>
      <c r="L18447">
        <v>1826573807</v>
      </c>
    </row>
    <row r="18448" spans="1:12" x14ac:dyDescent="0.45">
      <c r="A18448" t="str">
        <f t="shared" si="288"/>
        <v>Preetz, Schleswig-Holstein, Germany</v>
      </c>
      <c r="B18448" t="s">
        <v>22307</v>
      </c>
      <c r="C18448" t="s">
        <v>22307</v>
      </c>
      <c r="D18448">
        <v>54.236699999999999</v>
      </c>
      <c r="E18448">
        <v>10.2822</v>
      </c>
      <c r="F18448" t="s">
        <v>441</v>
      </c>
      <c r="G18448" t="s">
        <v>442</v>
      </c>
      <c r="H18448" t="s">
        <v>443</v>
      </c>
      <c r="I18448" t="s">
        <v>997</v>
      </c>
      <c r="K18448">
        <v>15958</v>
      </c>
      <c r="L18448">
        <v>1276274661</v>
      </c>
    </row>
    <row r="18449" spans="1:12" x14ac:dyDescent="0.45">
      <c r="A18449" t="str">
        <f t="shared" si="288"/>
        <v>Pregarten, Oberösterreich, Austria</v>
      </c>
      <c r="B18449" t="s">
        <v>22308</v>
      </c>
      <c r="C18449" t="s">
        <v>22308</v>
      </c>
      <c r="D18449">
        <v>48.355600000000003</v>
      </c>
      <c r="E18449">
        <v>14.5306</v>
      </c>
      <c r="F18449" t="s">
        <v>1889</v>
      </c>
      <c r="G18449" t="s">
        <v>1890</v>
      </c>
      <c r="H18449" t="s">
        <v>1891</v>
      </c>
      <c r="I18449" t="s">
        <v>2100</v>
      </c>
      <c r="K18449">
        <v>5293</v>
      </c>
      <c r="L18449">
        <v>1040457074</v>
      </c>
    </row>
    <row r="18450" spans="1:12" x14ac:dyDescent="0.45">
      <c r="A18450" t="str">
        <f t="shared" si="288"/>
        <v>Preiļi, Preiļu Novads, Latvia</v>
      </c>
      <c r="B18450" t="s">
        <v>22309</v>
      </c>
      <c r="C18450" t="s">
        <v>22310</v>
      </c>
      <c r="D18450">
        <v>56.294199999999996</v>
      </c>
      <c r="E18450">
        <v>26.724699999999999</v>
      </c>
      <c r="F18450" t="s">
        <v>811</v>
      </c>
      <c r="G18450" t="s">
        <v>812</v>
      </c>
      <c r="H18450" t="s">
        <v>813</v>
      </c>
      <c r="I18450" t="s">
        <v>22311</v>
      </c>
      <c r="J18450" t="s">
        <v>378</v>
      </c>
      <c r="K18450">
        <v>6522</v>
      </c>
      <c r="L18450">
        <v>1428460035</v>
      </c>
    </row>
    <row r="18451" spans="1:12" x14ac:dyDescent="0.45">
      <c r="A18451" t="str">
        <f t="shared" si="288"/>
        <v>Přelouč, Pardubický Kraj, Czechia</v>
      </c>
      <c r="B18451" t="s">
        <v>22312</v>
      </c>
      <c r="C18451" t="s">
        <v>22313</v>
      </c>
      <c r="D18451">
        <v>50.039900000000003</v>
      </c>
      <c r="E18451">
        <v>15.5604</v>
      </c>
      <c r="F18451" t="s">
        <v>2480</v>
      </c>
      <c r="G18451" t="s">
        <v>2481</v>
      </c>
      <c r="H18451" t="s">
        <v>2482</v>
      </c>
      <c r="I18451" t="s">
        <v>6479</v>
      </c>
      <c r="K18451">
        <v>9880</v>
      </c>
      <c r="L18451">
        <v>1203203039</v>
      </c>
    </row>
    <row r="18452" spans="1:12" x14ac:dyDescent="0.45">
      <c r="A18452" t="str">
        <f t="shared" si="288"/>
        <v>Premnitz, Brandenburg, Germany</v>
      </c>
      <c r="B18452" t="s">
        <v>22314</v>
      </c>
      <c r="C18452" t="s">
        <v>22314</v>
      </c>
      <c r="D18452">
        <v>52.533099999999997</v>
      </c>
      <c r="E18452">
        <v>12.3331</v>
      </c>
      <c r="F18452" t="s">
        <v>441</v>
      </c>
      <c r="G18452" t="s">
        <v>442</v>
      </c>
      <c r="H18452" t="s">
        <v>443</v>
      </c>
      <c r="I18452" t="s">
        <v>1719</v>
      </c>
      <c r="K18452">
        <v>8453</v>
      </c>
      <c r="L18452">
        <v>1276708634</v>
      </c>
    </row>
    <row r="18453" spans="1:12" x14ac:dyDescent="0.45">
      <c r="A18453" t="str">
        <f t="shared" si="288"/>
        <v>Prenzlau, Brandenburg, Germany</v>
      </c>
      <c r="B18453" t="s">
        <v>22315</v>
      </c>
      <c r="C18453" t="s">
        <v>22315</v>
      </c>
      <c r="D18453">
        <v>53.316699999999997</v>
      </c>
      <c r="E18453">
        <v>13.8667</v>
      </c>
      <c r="F18453" t="s">
        <v>441</v>
      </c>
      <c r="G18453" t="s">
        <v>442</v>
      </c>
      <c r="H18453" t="s">
        <v>443</v>
      </c>
      <c r="I18453" t="s">
        <v>1719</v>
      </c>
      <c r="J18453" t="s">
        <v>366</v>
      </c>
      <c r="K18453">
        <v>19024</v>
      </c>
      <c r="L18453">
        <v>1276456147</v>
      </c>
    </row>
    <row r="18454" spans="1:12" x14ac:dyDescent="0.45">
      <c r="A18454" t="str">
        <f t="shared" si="288"/>
        <v>Přerov, Olomoucký Kraj, Czechia</v>
      </c>
      <c r="B18454" t="s">
        <v>22316</v>
      </c>
      <c r="C18454" t="s">
        <v>22317</v>
      </c>
      <c r="D18454">
        <v>49.455599999999997</v>
      </c>
      <c r="E18454">
        <v>17.4511</v>
      </c>
      <c r="F18454" t="s">
        <v>2480</v>
      </c>
      <c r="G18454" t="s">
        <v>2481</v>
      </c>
      <c r="H18454" t="s">
        <v>2482</v>
      </c>
      <c r="I18454" t="s">
        <v>12585</v>
      </c>
      <c r="K18454">
        <v>42871</v>
      </c>
      <c r="L18454">
        <v>1203137734</v>
      </c>
    </row>
    <row r="18455" spans="1:12" x14ac:dyDescent="0.45">
      <c r="A18455" t="str">
        <f t="shared" si="288"/>
        <v>Prescot, Knowsley, United Kingdom</v>
      </c>
      <c r="B18455" t="s">
        <v>22318</v>
      </c>
      <c r="C18455" t="s">
        <v>22318</v>
      </c>
      <c r="D18455">
        <v>53.421999999999997</v>
      </c>
      <c r="E18455">
        <v>-2.8140000000000001</v>
      </c>
      <c r="F18455" t="s">
        <v>536</v>
      </c>
      <c r="G18455" t="s">
        <v>537</v>
      </c>
      <c r="H18455" t="s">
        <v>538</v>
      </c>
      <c r="I18455" t="s">
        <v>11684</v>
      </c>
      <c r="K18455">
        <v>11184</v>
      </c>
      <c r="L18455">
        <v>1826329091</v>
      </c>
    </row>
    <row r="18456" spans="1:12" x14ac:dyDescent="0.45">
      <c r="A18456" t="str">
        <f t="shared" si="288"/>
        <v>Prescott, Arizona, United States</v>
      </c>
      <c r="B18456" t="s">
        <v>22319</v>
      </c>
      <c r="C18456" t="s">
        <v>22319</v>
      </c>
      <c r="D18456">
        <v>34.585000000000001</v>
      </c>
      <c r="E18456">
        <v>-112.44750000000001</v>
      </c>
      <c r="F18456" t="s">
        <v>530</v>
      </c>
      <c r="G18456" t="s">
        <v>531</v>
      </c>
      <c r="H18456" t="s">
        <v>532</v>
      </c>
      <c r="I18456" t="s">
        <v>2117</v>
      </c>
      <c r="K18456">
        <v>44299</v>
      </c>
      <c r="L18456">
        <v>1840020436</v>
      </c>
    </row>
    <row r="18457" spans="1:12" x14ac:dyDescent="0.45">
      <c r="A18457" t="str">
        <f t="shared" si="288"/>
        <v>Prescott Valley, Arizona, United States</v>
      </c>
      <c r="B18457" t="s">
        <v>22320</v>
      </c>
      <c r="C18457" t="s">
        <v>22320</v>
      </c>
      <c r="D18457">
        <v>34.598300000000002</v>
      </c>
      <c r="E18457">
        <v>-112.3176</v>
      </c>
      <c r="F18457" t="s">
        <v>530</v>
      </c>
      <c r="G18457" t="s">
        <v>531</v>
      </c>
      <c r="H18457" t="s">
        <v>532</v>
      </c>
      <c r="I18457" t="s">
        <v>2117</v>
      </c>
      <c r="K18457">
        <v>101539</v>
      </c>
      <c r="L18457">
        <v>1840021772</v>
      </c>
    </row>
    <row r="18458" spans="1:12" x14ac:dyDescent="0.45">
      <c r="A18458" t="str">
        <f t="shared" si="288"/>
        <v>Preševo, Preševo, Serbia</v>
      </c>
      <c r="B18458" t="s">
        <v>22321</v>
      </c>
      <c r="C18458" t="s">
        <v>22322</v>
      </c>
      <c r="D18458">
        <v>42.306699999999999</v>
      </c>
      <c r="E18458">
        <v>21.65</v>
      </c>
      <c r="F18458" t="s">
        <v>795</v>
      </c>
      <c r="G18458" t="s">
        <v>796</v>
      </c>
      <c r="H18458" t="s">
        <v>797</v>
      </c>
      <c r="I18458" t="s">
        <v>22321</v>
      </c>
      <c r="J18458" t="s">
        <v>378</v>
      </c>
      <c r="L18458">
        <v>1688970219</v>
      </c>
    </row>
    <row r="18459" spans="1:12" x14ac:dyDescent="0.45">
      <c r="A18459" t="str">
        <f t="shared" si="288"/>
        <v>Presidencia Roque Sáenz Peña, Chaco, Argentina</v>
      </c>
      <c r="B18459" t="s">
        <v>22323</v>
      </c>
      <c r="C18459" t="s">
        <v>22324</v>
      </c>
      <c r="D18459">
        <v>-26.783300000000001</v>
      </c>
      <c r="E18459">
        <v>-60.45</v>
      </c>
      <c r="F18459" t="s">
        <v>651</v>
      </c>
      <c r="G18459" t="s">
        <v>652</v>
      </c>
      <c r="H18459" t="s">
        <v>653</v>
      </c>
      <c r="I18459" t="s">
        <v>6270</v>
      </c>
      <c r="J18459" t="s">
        <v>366</v>
      </c>
      <c r="K18459">
        <v>81879</v>
      </c>
      <c r="L18459">
        <v>1032464495</v>
      </c>
    </row>
    <row r="18460" spans="1:12" x14ac:dyDescent="0.45">
      <c r="A18460" t="str">
        <f t="shared" si="288"/>
        <v>Presidente Bernardes, São Paulo, Brazil</v>
      </c>
      <c r="B18460" t="s">
        <v>22325</v>
      </c>
      <c r="C18460" t="s">
        <v>22325</v>
      </c>
      <c r="D18460">
        <v>-22.0061</v>
      </c>
      <c r="E18460">
        <v>-51.553100000000001</v>
      </c>
      <c r="F18460" t="s">
        <v>491</v>
      </c>
      <c r="G18460" t="s">
        <v>492</v>
      </c>
      <c r="H18460" t="s">
        <v>493</v>
      </c>
      <c r="I18460" t="s">
        <v>801</v>
      </c>
      <c r="K18460">
        <v>13568</v>
      </c>
      <c r="L18460">
        <v>1076773912</v>
      </c>
    </row>
    <row r="18461" spans="1:12" x14ac:dyDescent="0.45">
      <c r="A18461" t="str">
        <f t="shared" si="288"/>
        <v>Presidente Dutra, Alagoas, Brazil</v>
      </c>
      <c r="B18461" t="s">
        <v>22326</v>
      </c>
      <c r="C18461" t="s">
        <v>22326</v>
      </c>
      <c r="D18461">
        <v>-5.29</v>
      </c>
      <c r="E18461">
        <v>-44.49</v>
      </c>
      <c r="F18461" t="s">
        <v>491</v>
      </c>
      <c r="G18461" t="s">
        <v>492</v>
      </c>
      <c r="H18461" t="s">
        <v>493</v>
      </c>
      <c r="I18461" t="s">
        <v>2284</v>
      </c>
      <c r="K18461">
        <v>30330</v>
      </c>
      <c r="L18461">
        <v>1076660845</v>
      </c>
    </row>
    <row r="18462" spans="1:12" x14ac:dyDescent="0.45">
      <c r="A18462" t="str">
        <f t="shared" si="288"/>
        <v>Presidente Epitácio, São Paulo, Brazil</v>
      </c>
      <c r="B18462" t="s">
        <v>22327</v>
      </c>
      <c r="C18462" t="s">
        <v>22328</v>
      </c>
      <c r="D18462">
        <v>-21.763300000000001</v>
      </c>
      <c r="E18462">
        <v>-52.115600000000001</v>
      </c>
      <c r="F18462" t="s">
        <v>491</v>
      </c>
      <c r="G18462" t="s">
        <v>492</v>
      </c>
      <c r="H18462" t="s">
        <v>493</v>
      </c>
      <c r="I18462" t="s">
        <v>801</v>
      </c>
      <c r="K18462">
        <v>43535</v>
      </c>
      <c r="L18462">
        <v>1076557618</v>
      </c>
    </row>
    <row r="18463" spans="1:12" x14ac:dyDescent="0.45">
      <c r="A18463" t="str">
        <f t="shared" si="288"/>
        <v>Presidente Prudente, São Paulo, Brazil</v>
      </c>
      <c r="B18463" t="s">
        <v>22329</v>
      </c>
      <c r="C18463" t="s">
        <v>22329</v>
      </c>
      <c r="D18463">
        <v>-22.125800000000002</v>
      </c>
      <c r="E18463">
        <v>-51.3889</v>
      </c>
      <c r="F18463" t="s">
        <v>491</v>
      </c>
      <c r="G18463" t="s">
        <v>492</v>
      </c>
      <c r="H18463" t="s">
        <v>493</v>
      </c>
      <c r="I18463" t="s">
        <v>801</v>
      </c>
      <c r="K18463">
        <v>222192</v>
      </c>
      <c r="L18463">
        <v>1076239965</v>
      </c>
    </row>
    <row r="18464" spans="1:12" x14ac:dyDescent="0.45">
      <c r="A18464" t="str">
        <f t="shared" si="288"/>
        <v>Presidente Venceslau, São Paulo, Brazil</v>
      </c>
      <c r="B18464" t="s">
        <v>22330</v>
      </c>
      <c r="C18464" t="s">
        <v>22330</v>
      </c>
      <c r="D18464">
        <v>-21.876100000000001</v>
      </c>
      <c r="E18464">
        <v>-51.843899999999998</v>
      </c>
      <c r="F18464" t="s">
        <v>491</v>
      </c>
      <c r="G18464" t="s">
        <v>492</v>
      </c>
      <c r="H18464" t="s">
        <v>493</v>
      </c>
      <c r="I18464" t="s">
        <v>801</v>
      </c>
      <c r="K18464">
        <v>39407</v>
      </c>
      <c r="L18464">
        <v>1076627824</v>
      </c>
    </row>
    <row r="18465" spans="1:12" x14ac:dyDescent="0.45">
      <c r="A18465" t="str">
        <f t="shared" si="288"/>
        <v>Prešov, Prešovský, Slovakia</v>
      </c>
      <c r="B18465" t="s">
        <v>22331</v>
      </c>
      <c r="C18465" t="s">
        <v>22332</v>
      </c>
      <c r="D18465">
        <v>49</v>
      </c>
      <c r="E18465">
        <v>21.2333</v>
      </c>
      <c r="F18465" t="s">
        <v>3518</v>
      </c>
      <c r="G18465" t="s">
        <v>3519</v>
      </c>
      <c r="H18465" t="s">
        <v>3520</v>
      </c>
      <c r="I18465" t="s">
        <v>3596</v>
      </c>
      <c r="J18465" t="s">
        <v>378</v>
      </c>
      <c r="K18465">
        <v>88680</v>
      </c>
      <c r="L18465">
        <v>1703231427</v>
      </c>
    </row>
    <row r="18466" spans="1:12" x14ac:dyDescent="0.45">
      <c r="A18466" t="str">
        <f t="shared" si="288"/>
        <v>Presque Isle, Maine, United States</v>
      </c>
      <c r="B18466" t="s">
        <v>22333</v>
      </c>
      <c r="C18466" t="s">
        <v>22333</v>
      </c>
      <c r="D18466">
        <v>46.686799999999998</v>
      </c>
      <c r="E18466">
        <v>-67.987399999999994</v>
      </c>
      <c r="F18466" t="s">
        <v>530</v>
      </c>
      <c r="G18466" t="s">
        <v>531</v>
      </c>
      <c r="H18466" t="s">
        <v>532</v>
      </c>
      <c r="I18466" t="s">
        <v>2721</v>
      </c>
      <c r="K18466">
        <v>5651</v>
      </c>
      <c r="L18466">
        <v>1840000146</v>
      </c>
    </row>
    <row r="18467" spans="1:12" x14ac:dyDescent="0.45">
      <c r="A18467" t="str">
        <f t="shared" si="288"/>
        <v>Pressbaum, Niederösterreich, Austria</v>
      </c>
      <c r="B18467" t="s">
        <v>22334</v>
      </c>
      <c r="C18467" t="s">
        <v>22334</v>
      </c>
      <c r="D18467">
        <v>48.183300000000003</v>
      </c>
      <c r="E18467">
        <v>16.0825</v>
      </c>
      <c r="F18467" t="s">
        <v>1889</v>
      </c>
      <c r="G18467" t="s">
        <v>1890</v>
      </c>
      <c r="H18467" t="s">
        <v>1891</v>
      </c>
      <c r="I18467" t="s">
        <v>1892</v>
      </c>
      <c r="K18467">
        <v>7559</v>
      </c>
      <c r="L18467">
        <v>1040060387</v>
      </c>
    </row>
    <row r="18468" spans="1:12" x14ac:dyDescent="0.45">
      <c r="A18468" t="str">
        <f t="shared" si="288"/>
        <v>Prestatyn, Denbighshire, United Kingdom</v>
      </c>
      <c r="B18468" t="s">
        <v>22335</v>
      </c>
      <c r="C18468" t="s">
        <v>22335</v>
      </c>
      <c r="D18468">
        <v>53.331000000000003</v>
      </c>
      <c r="E18468">
        <v>-3.4049999999999998</v>
      </c>
      <c r="F18468" t="s">
        <v>536</v>
      </c>
      <c r="G18468" t="s">
        <v>537</v>
      </c>
      <c r="H18468" t="s">
        <v>538</v>
      </c>
      <c r="I18468" t="s">
        <v>14747</v>
      </c>
      <c r="K18468">
        <v>18849</v>
      </c>
      <c r="L18468">
        <v>1826727642</v>
      </c>
    </row>
    <row r="18469" spans="1:12" x14ac:dyDescent="0.45">
      <c r="A18469" t="str">
        <f t="shared" si="288"/>
        <v>Přeštice, Plzeňský Kraj, Czechia</v>
      </c>
      <c r="B18469" t="s">
        <v>22336</v>
      </c>
      <c r="C18469" t="s">
        <v>22337</v>
      </c>
      <c r="D18469">
        <v>49.573099999999997</v>
      </c>
      <c r="E18469">
        <v>13.333500000000001</v>
      </c>
      <c r="F18469" t="s">
        <v>2480</v>
      </c>
      <c r="G18469" t="s">
        <v>2481</v>
      </c>
      <c r="H18469" t="s">
        <v>2482</v>
      </c>
      <c r="I18469" t="s">
        <v>8530</v>
      </c>
      <c r="K18469">
        <v>7131</v>
      </c>
      <c r="L18469">
        <v>1203411660</v>
      </c>
    </row>
    <row r="18470" spans="1:12" x14ac:dyDescent="0.45">
      <c r="A18470" t="str">
        <f t="shared" si="288"/>
        <v>Preston, Lancashire, United Kingdom</v>
      </c>
      <c r="B18470" t="s">
        <v>22338</v>
      </c>
      <c r="C18470" t="s">
        <v>22338</v>
      </c>
      <c r="D18470">
        <v>53.759</v>
      </c>
      <c r="E18470">
        <v>-2.6989999999999998</v>
      </c>
      <c r="F18470" t="s">
        <v>536</v>
      </c>
      <c r="G18470" t="s">
        <v>537</v>
      </c>
      <c r="H18470" t="s">
        <v>538</v>
      </c>
      <c r="I18470" t="s">
        <v>724</v>
      </c>
      <c r="K18470">
        <v>122719</v>
      </c>
      <c r="L18470">
        <v>1826018478</v>
      </c>
    </row>
    <row r="18471" spans="1:12" x14ac:dyDescent="0.45">
      <c r="A18471" t="str">
        <f t="shared" si="288"/>
        <v>Prestonpans, East Lothian, United Kingdom</v>
      </c>
      <c r="B18471" t="s">
        <v>22339</v>
      </c>
      <c r="C18471" t="s">
        <v>22339</v>
      </c>
      <c r="D18471">
        <v>55.959699999999998</v>
      </c>
      <c r="E18471">
        <v>-2.9609999999999999</v>
      </c>
      <c r="F18471" t="s">
        <v>536</v>
      </c>
      <c r="G18471" t="s">
        <v>537</v>
      </c>
      <c r="H18471" t="s">
        <v>538</v>
      </c>
      <c r="I18471" t="s">
        <v>8821</v>
      </c>
      <c r="K18471">
        <v>10360</v>
      </c>
      <c r="L18471">
        <v>1826462891</v>
      </c>
    </row>
    <row r="18472" spans="1:12" x14ac:dyDescent="0.45">
      <c r="A18472" t="str">
        <f t="shared" si="288"/>
        <v>Prestonsburg, Kentucky, United States</v>
      </c>
      <c r="B18472" t="s">
        <v>22340</v>
      </c>
      <c r="C18472" t="s">
        <v>22340</v>
      </c>
      <c r="D18472">
        <v>37.681600000000003</v>
      </c>
      <c r="E18472">
        <v>-82.766199999999998</v>
      </c>
      <c r="F18472" t="s">
        <v>530</v>
      </c>
      <c r="G18472" t="s">
        <v>531</v>
      </c>
      <c r="H18472" t="s">
        <v>532</v>
      </c>
      <c r="I18472" t="s">
        <v>1528</v>
      </c>
      <c r="K18472">
        <v>6473</v>
      </c>
      <c r="L18472">
        <v>1840014346</v>
      </c>
    </row>
    <row r="18473" spans="1:12" x14ac:dyDescent="0.45">
      <c r="A18473" t="str">
        <f t="shared" si="288"/>
        <v>Prestwich, Bury, United Kingdom</v>
      </c>
      <c r="B18473" t="s">
        <v>22341</v>
      </c>
      <c r="C18473" t="s">
        <v>22341</v>
      </c>
      <c r="D18473">
        <v>53.533299999999997</v>
      </c>
      <c r="E18473">
        <v>-2.2833000000000001</v>
      </c>
      <c r="F18473" t="s">
        <v>536</v>
      </c>
      <c r="G18473" t="s">
        <v>537</v>
      </c>
      <c r="H18473" t="s">
        <v>538</v>
      </c>
      <c r="I18473" t="s">
        <v>5672</v>
      </c>
      <c r="K18473">
        <v>31693</v>
      </c>
      <c r="L18473">
        <v>1826921530</v>
      </c>
    </row>
    <row r="18474" spans="1:12" x14ac:dyDescent="0.45">
      <c r="A18474" t="str">
        <f t="shared" si="288"/>
        <v>Prestwick, South Ayrshire, United Kingdom</v>
      </c>
      <c r="B18474" t="s">
        <v>22342</v>
      </c>
      <c r="C18474" t="s">
        <v>22342</v>
      </c>
      <c r="D18474">
        <v>55.495600000000003</v>
      </c>
      <c r="E18474">
        <v>-4.6142000000000003</v>
      </c>
      <c r="F18474" t="s">
        <v>536</v>
      </c>
      <c r="G18474" t="s">
        <v>537</v>
      </c>
      <c r="H18474" t="s">
        <v>538</v>
      </c>
      <c r="I18474" t="s">
        <v>2845</v>
      </c>
      <c r="K18474">
        <v>14750</v>
      </c>
      <c r="L18474">
        <v>1826710421</v>
      </c>
    </row>
    <row r="18475" spans="1:12" x14ac:dyDescent="0.45">
      <c r="A18475" t="str">
        <f t="shared" si="288"/>
        <v>Pretoria, Gauteng, South Africa</v>
      </c>
      <c r="B18475" t="s">
        <v>22343</v>
      </c>
      <c r="C18475" t="s">
        <v>22343</v>
      </c>
      <c r="D18475">
        <v>-25.746400000000001</v>
      </c>
      <c r="E18475">
        <v>28.188099999999999</v>
      </c>
      <c r="F18475" t="s">
        <v>1436</v>
      </c>
      <c r="G18475" t="s">
        <v>1437</v>
      </c>
      <c r="H18475" t="s">
        <v>1438</v>
      </c>
      <c r="I18475" t="s">
        <v>1439</v>
      </c>
      <c r="J18475" t="s">
        <v>606</v>
      </c>
      <c r="K18475">
        <v>741651</v>
      </c>
      <c r="L18475">
        <v>1710176249</v>
      </c>
    </row>
    <row r="18476" spans="1:12" x14ac:dyDescent="0.45">
      <c r="A18476" t="str">
        <f t="shared" si="288"/>
        <v>Preußisch Oldendorf, North Rhine-Westphalia, Germany</v>
      </c>
      <c r="B18476" t="s">
        <v>22344</v>
      </c>
      <c r="C18476" t="s">
        <v>22345</v>
      </c>
      <c r="D18476">
        <v>52.283299999999997</v>
      </c>
      <c r="E18476">
        <v>8.5</v>
      </c>
      <c r="F18476" t="s">
        <v>441</v>
      </c>
      <c r="G18476" t="s">
        <v>442</v>
      </c>
      <c r="H18476" t="s">
        <v>443</v>
      </c>
      <c r="I18476" t="s">
        <v>444</v>
      </c>
      <c r="K18476">
        <v>12289</v>
      </c>
      <c r="L18476">
        <v>1276631008</v>
      </c>
    </row>
    <row r="18477" spans="1:12" x14ac:dyDescent="0.45">
      <c r="A18477" t="str">
        <f t="shared" si="288"/>
        <v>Prevalje, Prevalje, Slovenia</v>
      </c>
      <c r="B18477" t="s">
        <v>22346</v>
      </c>
      <c r="C18477" t="s">
        <v>22346</v>
      </c>
      <c r="D18477">
        <v>46.546700000000001</v>
      </c>
      <c r="E18477">
        <v>14.98</v>
      </c>
      <c r="F18477" t="s">
        <v>1111</v>
      </c>
      <c r="G18477" t="s">
        <v>1112</v>
      </c>
      <c r="H18477" t="s">
        <v>1113</v>
      </c>
      <c r="I18477" t="s">
        <v>22346</v>
      </c>
      <c r="J18477" t="s">
        <v>378</v>
      </c>
      <c r="L18477">
        <v>1705187949</v>
      </c>
    </row>
    <row r="18478" spans="1:12" x14ac:dyDescent="0.45">
      <c r="A18478" t="str">
        <f t="shared" si="288"/>
        <v>Préveza, Ípeiros, Greece</v>
      </c>
      <c r="B18478" t="s">
        <v>22347</v>
      </c>
      <c r="C18478" t="s">
        <v>22348</v>
      </c>
      <c r="D18478">
        <v>38.950000000000003</v>
      </c>
      <c r="E18478">
        <v>20.75</v>
      </c>
      <c r="F18478" t="s">
        <v>928</v>
      </c>
      <c r="G18478" t="s">
        <v>929</v>
      </c>
      <c r="H18478" t="s">
        <v>930</v>
      </c>
      <c r="I18478" t="s">
        <v>1940</v>
      </c>
      <c r="J18478" t="s">
        <v>366</v>
      </c>
      <c r="K18478">
        <v>19042</v>
      </c>
      <c r="L18478">
        <v>1300933723</v>
      </c>
    </row>
    <row r="18479" spans="1:12" x14ac:dyDescent="0.45">
      <c r="A18479" t="str">
        <f t="shared" si="288"/>
        <v>Prévost, Quebec, Canada</v>
      </c>
      <c r="B18479" t="s">
        <v>22349</v>
      </c>
      <c r="C18479" t="s">
        <v>22350</v>
      </c>
      <c r="D18479">
        <v>45.87</v>
      </c>
      <c r="E18479">
        <v>-74.08</v>
      </c>
      <c r="F18479" t="s">
        <v>541</v>
      </c>
      <c r="G18479" t="s">
        <v>542</v>
      </c>
      <c r="H18479" t="s">
        <v>543</v>
      </c>
      <c r="I18479" t="s">
        <v>756</v>
      </c>
      <c r="K18479">
        <v>12171</v>
      </c>
      <c r="L18479">
        <v>1124001584</v>
      </c>
    </row>
    <row r="18480" spans="1:12" x14ac:dyDescent="0.45">
      <c r="A18480" t="str">
        <f t="shared" si="288"/>
        <v>Prey Veng, Prey Veng, Cambodia</v>
      </c>
      <c r="B18480" t="s">
        <v>22351</v>
      </c>
      <c r="C18480" t="s">
        <v>22351</v>
      </c>
      <c r="D18480">
        <v>11.484</v>
      </c>
      <c r="E18480">
        <v>105.324</v>
      </c>
      <c r="F18480" t="s">
        <v>3505</v>
      </c>
      <c r="G18480" t="s">
        <v>3506</v>
      </c>
      <c r="H18480" t="s">
        <v>3507</v>
      </c>
      <c r="I18480" t="s">
        <v>22351</v>
      </c>
      <c r="J18480" t="s">
        <v>378</v>
      </c>
      <c r="K18480">
        <v>74000</v>
      </c>
      <c r="L18480">
        <v>1116378797</v>
      </c>
    </row>
    <row r="18481" spans="1:12" x14ac:dyDescent="0.45">
      <c r="A18481" t="str">
        <f t="shared" si="288"/>
        <v>Priboj, Priboj, Serbia</v>
      </c>
      <c r="B18481" t="s">
        <v>22352</v>
      </c>
      <c r="C18481" t="s">
        <v>22352</v>
      </c>
      <c r="D18481">
        <v>43.581600000000002</v>
      </c>
      <c r="E18481">
        <v>19.5273</v>
      </c>
      <c r="F18481" t="s">
        <v>795</v>
      </c>
      <c r="G18481" t="s">
        <v>796</v>
      </c>
      <c r="H18481" t="s">
        <v>797</v>
      </c>
      <c r="I18481" t="s">
        <v>22352</v>
      </c>
      <c r="J18481" t="s">
        <v>378</v>
      </c>
      <c r="K18481">
        <v>27133</v>
      </c>
      <c r="L18481">
        <v>1688522811</v>
      </c>
    </row>
    <row r="18482" spans="1:12" x14ac:dyDescent="0.45">
      <c r="A18482" t="str">
        <f t="shared" si="288"/>
        <v>Příbor, Moravskoslezský Kraj, Czechia</v>
      </c>
      <c r="B18482" t="s">
        <v>22353</v>
      </c>
      <c r="C18482" t="s">
        <v>22354</v>
      </c>
      <c r="D18482">
        <v>49.640900000000002</v>
      </c>
      <c r="E18482">
        <v>18.145</v>
      </c>
      <c r="F18482" t="s">
        <v>2480</v>
      </c>
      <c r="G18482" t="s">
        <v>2481</v>
      </c>
      <c r="H18482" t="s">
        <v>2482</v>
      </c>
      <c r="I18482" t="s">
        <v>4502</v>
      </c>
      <c r="K18482">
        <v>8476</v>
      </c>
      <c r="L18482">
        <v>1203617012</v>
      </c>
    </row>
    <row r="18483" spans="1:12" x14ac:dyDescent="0.45">
      <c r="A18483" t="str">
        <f t="shared" si="288"/>
        <v>Příbram, Středočeský Kraj, Czechia</v>
      </c>
      <c r="B18483" t="s">
        <v>22355</v>
      </c>
      <c r="C18483" t="s">
        <v>22356</v>
      </c>
      <c r="D18483">
        <v>49.69</v>
      </c>
      <c r="E18483">
        <v>14.0105</v>
      </c>
      <c r="F18483" t="s">
        <v>2480</v>
      </c>
      <c r="G18483" t="s">
        <v>2481</v>
      </c>
      <c r="H18483" t="s">
        <v>2482</v>
      </c>
      <c r="I18483" t="s">
        <v>3197</v>
      </c>
      <c r="K18483">
        <v>32503</v>
      </c>
      <c r="L18483">
        <v>1203262749</v>
      </c>
    </row>
    <row r="18484" spans="1:12" x14ac:dyDescent="0.45">
      <c r="A18484" t="str">
        <f t="shared" si="288"/>
        <v>Price, Utah, United States</v>
      </c>
      <c r="B18484" t="s">
        <v>22357</v>
      </c>
      <c r="C18484" t="s">
        <v>22357</v>
      </c>
      <c r="D18484">
        <v>39.603999999999999</v>
      </c>
      <c r="E18484">
        <v>-110.8004</v>
      </c>
      <c r="F18484" t="s">
        <v>530</v>
      </c>
      <c r="G18484" t="s">
        <v>531</v>
      </c>
      <c r="H18484" t="s">
        <v>532</v>
      </c>
      <c r="I18484" t="s">
        <v>1667</v>
      </c>
      <c r="K18484">
        <v>13564</v>
      </c>
      <c r="L18484">
        <v>1840020201</v>
      </c>
    </row>
    <row r="18485" spans="1:12" x14ac:dyDescent="0.45">
      <c r="A18485" t="str">
        <f t="shared" si="288"/>
        <v>Prichard, Alabama, United States</v>
      </c>
      <c r="B18485" t="s">
        <v>22358</v>
      </c>
      <c r="C18485" t="s">
        <v>22358</v>
      </c>
      <c r="D18485">
        <v>30.773499999999999</v>
      </c>
      <c r="E18485">
        <v>-88.130099999999999</v>
      </c>
      <c r="F18485" t="s">
        <v>530</v>
      </c>
      <c r="G18485" t="s">
        <v>531</v>
      </c>
      <c r="H18485" t="s">
        <v>532</v>
      </c>
      <c r="I18485" t="s">
        <v>1371</v>
      </c>
      <c r="K18485">
        <v>21428</v>
      </c>
      <c r="L18485">
        <v>1840014990</v>
      </c>
    </row>
    <row r="18486" spans="1:12" x14ac:dyDescent="0.45">
      <c r="A18486" t="str">
        <f t="shared" si="288"/>
        <v>Priekule, Priekules Novads, Latvia</v>
      </c>
      <c r="B18486" t="s">
        <v>22359</v>
      </c>
      <c r="C18486" t="s">
        <v>22359</v>
      </c>
      <c r="D18486">
        <v>56.447200000000002</v>
      </c>
      <c r="E18486">
        <v>21.593299999999999</v>
      </c>
      <c r="F18486" t="s">
        <v>811</v>
      </c>
      <c r="G18486" t="s">
        <v>812</v>
      </c>
      <c r="H18486" t="s">
        <v>813</v>
      </c>
      <c r="I18486" t="s">
        <v>22360</v>
      </c>
      <c r="J18486" t="s">
        <v>378</v>
      </c>
      <c r="K18486">
        <v>2167</v>
      </c>
      <c r="L18486">
        <v>1428340962</v>
      </c>
    </row>
    <row r="18487" spans="1:12" x14ac:dyDescent="0.45">
      <c r="A18487" t="str">
        <f t="shared" si="288"/>
        <v>Priekuļi, Priekuļu Novads, Latvia</v>
      </c>
      <c r="B18487" t="s">
        <v>22361</v>
      </c>
      <c r="C18487" t="s">
        <v>22362</v>
      </c>
      <c r="D18487">
        <v>57.311500000000002</v>
      </c>
      <c r="E18487">
        <v>25.357099999999999</v>
      </c>
      <c r="F18487" t="s">
        <v>811</v>
      </c>
      <c r="G18487" t="s">
        <v>812</v>
      </c>
      <c r="H18487" t="s">
        <v>813</v>
      </c>
      <c r="I18487" t="s">
        <v>22363</v>
      </c>
      <c r="J18487" t="s">
        <v>378</v>
      </c>
      <c r="L18487">
        <v>1428165145</v>
      </c>
    </row>
    <row r="18488" spans="1:12" x14ac:dyDescent="0.45">
      <c r="A18488" t="str">
        <f t="shared" si="288"/>
        <v>Prien, Louisiana, United States</v>
      </c>
      <c r="B18488" t="s">
        <v>22364</v>
      </c>
      <c r="C18488" t="s">
        <v>22364</v>
      </c>
      <c r="D18488">
        <v>30.1601</v>
      </c>
      <c r="E18488">
        <v>-93.261099999999999</v>
      </c>
      <c r="F18488" t="s">
        <v>530</v>
      </c>
      <c r="G18488" t="s">
        <v>531</v>
      </c>
      <c r="H18488" t="s">
        <v>532</v>
      </c>
      <c r="I18488" t="s">
        <v>533</v>
      </c>
      <c r="K18488">
        <v>7976</v>
      </c>
      <c r="L18488">
        <v>1840013963</v>
      </c>
    </row>
    <row r="18489" spans="1:12" x14ac:dyDescent="0.45">
      <c r="A18489" t="str">
        <f t="shared" si="288"/>
        <v>Prienai, Prienai, Lithuania</v>
      </c>
      <c r="B18489" t="s">
        <v>22365</v>
      </c>
      <c r="C18489" t="s">
        <v>22365</v>
      </c>
      <c r="D18489">
        <v>54.633299999999998</v>
      </c>
      <c r="E18489">
        <v>23.941700000000001</v>
      </c>
      <c r="F18489" t="s">
        <v>1155</v>
      </c>
      <c r="G18489" t="s">
        <v>1156</v>
      </c>
      <c r="H18489" t="s">
        <v>1157</v>
      </c>
      <c r="I18489" t="s">
        <v>22365</v>
      </c>
      <c r="J18489" t="s">
        <v>378</v>
      </c>
      <c r="K18489">
        <v>8610</v>
      </c>
      <c r="L18489">
        <v>1440412268</v>
      </c>
    </row>
    <row r="18490" spans="1:12" x14ac:dyDescent="0.45">
      <c r="A18490" t="str">
        <f t="shared" si="288"/>
        <v>Prieska, Northern Cape, South Africa</v>
      </c>
      <c r="B18490" t="s">
        <v>22366</v>
      </c>
      <c r="C18490" t="s">
        <v>22366</v>
      </c>
      <c r="D18490">
        <v>-29.668299999999999</v>
      </c>
      <c r="E18490">
        <v>22.7439</v>
      </c>
      <c r="F18490" t="s">
        <v>1436</v>
      </c>
      <c r="G18490" t="s">
        <v>1437</v>
      </c>
      <c r="H18490" t="s">
        <v>1438</v>
      </c>
      <c r="I18490" t="s">
        <v>1515</v>
      </c>
      <c r="K18490">
        <v>11236</v>
      </c>
      <c r="L18490">
        <v>1710649877</v>
      </c>
    </row>
    <row r="18491" spans="1:12" x14ac:dyDescent="0.45">
      <c r="A18491" t="str">
        <f t="shared" si="288"/>
        <v>Prievidza, Nitriansky, Slovakia</v>
      </c>
      <c r="B18491" t="s">
        <v>22367</v>
      </c>
      <c r="C18491" t="s">
        <v>22367</v>
      </c>
      <c r="D18491">
        <v>48.7714</v>
      </c>
      <c r="E18491">
        <v>18.624199999999998</v>
      </c>
      <c r="F18491" t="s">
        <v>3518</v>
      </c>
      <c r="G18491" t="s">
        <v>3519</v>
      </c>
      <c r="H18491" t="s">
        <v>3520</v>
      </c>
      <c r="I18491" t="s">
        <v>3521</v>
      </c>
      <c r="J18491" t="s">
        <v>366</v>
      </c>
      <c r="K18491">
        <v>48134</v>
      </c>
      <c r="L18491">
        <v>1703497240</v>
      </c>
    </row>
    <row r="18492" spans="1:12" x14ac:dyDescent="0.45">
      <c r="A18492" t="str">
        <f t="shared" si="288"/>
        <v>Prijedor, Srpska, Republika, Bosnia And Herzegovina</v>
      </c>
      <c r="B18492" t="s">
        <v>22368</v>
      </c>
      <c r="C18492" t="s">
        <v>22368</v>
      </c>
      <c r="D18492">
        <v>44.966700000000003</v>
      </c>
      <c r="E18492">
        <v>16.7</v>
      </c>
      <c r="F18492" t="s">
        <v>3488</v>
      </c>
      <c r="G18492" t="s">
        <v>3489</v>
      </c>
      <c r="H18492" t="s">
        <v>3490</v>
      </c>
      <c r="I18492" t="s">
        <v>3491</v>
      </c>
      <c r="J18492" t="s">
        <v>366</v>
      </c>
      <c r="K18492">
        <v>89397</v>
      </c>
      <c r="L18492">
        <v>1070565353</v>
      </c>
    </row>
    <row r="18493" spans="1:12" x14ac:dyDescent="0.45">
      <c r="A18493" t="str">
        <f t="shared" si="288"/>
        <v>Prijepolje, Prijepolje, Serbia</v>
      </c>
      <c r="B18493" t="s">
        <v>22369</v>
      </c>
      <c r="C18493" t="s">
        <v>22369</v>
      </c>
      <c r="D18493">
        <v>43.543900000000001</v>
      </c>
      <c r="E18493">
        <v>19.651399999999999</v>
      </c>
      <c r="F18493" t="s">
        <v>795</v>
      </c>
      <c r="G18493" t="s">
        <v>796</v>
      </c>
      <c r="H18493" t="s">
        <v>797</v>
      </c>
      <c r="I18493" t="s">
        <v>22369</v>
      </c>
      <c r="J18493" t="s">
        <v>378</v>
      </c>
      <c r="K18493">
        <v>37059</v>
      </c>
      <c r="L18493">
        <v>1688287067</v>
      </c>
    </row>
    <row r="18494" spans="1:12" x14ac:dyDescent="0.45">
      <c r="A18494" t="str">
        <f t="shared" si="288"/>
        <v>Prilep, Prilep, Macedonia</v>
      </c>
      <c r="B18494" t="s">
        <v>22370</v>
      </c>
      <c r="C18494" t="s">
        <v>22370</v>
      </c>
      <c r="D18494">
        <v>41.346400000000003</v>
      </c>
      <c r="E18494">
        <v>21.554200000000002</v>
      </c>
      <c r="F18494" t="s">
        <v>2246</v>
      </c>
      <c r="G18494" t="s">
        <v>2247</v>
      </c>
      <c r="H18494" t="s">
        <v>2248</v>
      </c>
      <c r="I18494" t="s">
        <v>22370</v>
      </c>
      <c r="J18494" t="s">
        <v>378</v>
      </c>
      <c r="K18494">
        <v>66817</v>
      </c>
      <c r="L18494">
        <v>1807551778</v>
      </c>
    </row>
    <row r="18495" spans="1:12" x14ac:dyDescent="0.45">
      <c r="A18495" t="str">
        <f t="shared" si="288"/>
        <v>Prilly, Vaud, Switzerland</v>
      </c>
      <c r="B18495" t="s">
        <v>22371</v>
      </c>
      <c r="C18495" t="s">
        <v>22371</v>
      </c>
      <c r="D18495">
        <v>46.533299999999997</v>
      </c>
      <c r="E18495">
        <v>6.6</v>
      </c>
      <c r="F18495" t="s">
        <v>464</v>
      </c>
      <c r="G18495" t="s">
        <v>465</v>
      </c>
      <c r="H18495" t="s">
        <v>466</v>
      </c>
      <c r="I18495" t="s">
        <v>5688</v>
      </c>
      <c r="K18495">
        <v>12399</v>
      </c>
      <c r="L18495">
        <v>1756590980</v>
      </c>
    </row>
    <row r="18496" spans="1:12" x14ac:dyDescent="0.45">
      <c r="A18496" t="str">
        <f t="shared" si="288"/>
        <v>Primera, Texas, United States</v>
      </c>
      <c r="B18496" t="s">
        <v>22372</v>
      </c>
      <c r="C18496" t="s">
        <v>22372</v>
      </c>
      <c r="D18496">
        <v>26.223700000000001</v>
      </c>
      <c r="E18496">
        <v>-97.752799999999993</v>
      </c>
      <c r="F18496" t="s">
        <v>530</v>
      </c>
      <c r="G18496" t="s">
        <v>531</v>
      </c>
      <c r="H18496" t="s">
        <v>532</v>
      </c>
      <c r="I18496" t="s">
        <v>610</v>
      </c>
      <c r="K18496">
        <v>5130</v>
      </c>
      <c r="L18496">
        <v>1840022261</v>
      </c>
    </row>
    <row r="18497" spans="1:12" x14ac:dyDescent="0.45">
      <c r="A18497" t="str">
        <f t="shared" si="288"/>
        <v>Primero de Enero, Ciego de Ávila, Cuba</v>
      </c>
      <c r="B18497" t="s">
        <v>22373</v>
      </c>
      <c r="C18497" t="s">
        <v>22373</v>
      </c>
      <c r="D18497">
        <v>21.9453</v>
      </c>
      <c r="E18497">
        <v>-78.418899999999994</v>
      </c>
      <c r="F18497" t="s">
        <v>658</v>
      </c>
      <c r="G18497" t="s">
        <v>659</v>
      </c>
      <c r="H18497" t="s">
        <v>660</v>
      </c>
      <c r="I18497" t="s">
        <v>3559</v>
      </c>
      <c r="J18497" t="s">
        <v>366</v>
      </c>
      <c r="K18497">
        <v>29117</v>
      </c>
      <c r="L18497">
        <v>1192846441</v>
      </c>
    </row>
    <row r="18498" spans="1:12" x14ac:dyDescent="0.45">
      <c r="A18498" t="str">
        <f t="shared" si="288"/>
        <v>Primorsk, Leningradskaya Oblast’, Russia</v>
      </c>
      <c r="B18498" t="s">
        <v>22374</v>
      </c>
      <c r="C18498" t="s">
        <v>22374</v>
      </c>
      <c r="D18498">
        <v>60.366700000000002</v>
      </c>
      <c r="E18498">
        <v>28.616700000000002</v>
      </c>
      <c r="F18498" t="s">
        <v>504</v>
      </c>
      <c r="G18498" t="s">
        <v>505</v>
      </c>
      <c r="H18498" t="s">
        <v>506</v>
      </c>
      <c r="I18498" t="s">
        <v>4844</v>
      </c>
      <c r="K18498">
        <v>5682</v>
      </c>
      <c r="L18498">
        <v>1643507174</v>
      </c>
    </row>
    <row r="18499" spans="1:12" x14ac:dyDescent="0.45">
      <c r="A18499" t="str">
        <f t="shared" ref="A18499:A18562" si="289">CONCATENATE(B18499,", ",I18499,", ",F18499)</f>
        <v>Primorsko-Akhtarsk, Krasnodarskiy Kray, Russia</v>
      </c>
      <c r="B18499" t="s">
        <v>22375</v>
      </c>
      <c r="C18499" t="s">
        <v>22375</v>
      </c>
      <c r="D18499">
        <v>46.05</v>
      </c>
      <c r="E18499">
        <v>38.183300000000003</v>
      </c>
      <c r="F18499" t="s">
        <v>504</v>
      </c>
      <c r="G18499" t="s">
        <v>505</v>
      </c>
      <c r="H18499" t="s">
        <v>506</v>
      </c>
      <c r="I18499" t="s">
        <v>623</v>
      </c>
      <c r="J18499" t="s">
        <v>366</v>
      </c>
      <c r="K18499">
        <v>32180</v>
      </c>
      <c r="L18499">
        <v>1643397467</v>
      </c>
    </row>
    <row r="18500" spans="1:12" x14ac:dyDescent="0.45">
      <c r="A18500" t="str">
        <f t="shared" si="289"/>
        <v>Prince Albert, Saskatchewan, Canada</v>
      </c>
      <c r="B18500" t="s">
        <v>22376</v>
      </c>
      <c r="C18500" t="s">
        <v>22376</v>
      </c>
      <c r="D18500">
        <v>53.2</v>
      </c>
      <c r="E18500">
        <v>-105.75</v>
      </c>
      <c r="F18500" t="s">
        <v>541</v>
      </c>
      <c r="G18500" t="s">
        <v>542</v>
      </c>
      <c r="H18500" t="s">
        <v>543</v>
      </c>
      <c r="I18500" t="s">
        <v>7588</v>
      </c>
      <c r="K18500">
        <v>35926</v>
      </c>
      <c r="L18500">
        <v>1124158154</v>
      </c>
    </row>
    <row r="18501" spans="1:12" x14ac:dyDescent="0.45">
      <c r="A18501" t="str">
        <f t="shared" si="289"/>
        <v>Prince George, British Columbia, Canada</v>
      </c>
      <c r="B18501" t="s">
        <v>22377</v>
      </c>
      <c r="C18501" t="s">
        <v>22377</v>
      </c>
      <c r="D18501">
        <v>53.916899999999998</v>
      </c>
      <c r="E18501">
        <v>-122.74939999999999</v>
      </c>
      <c r="F18501" t="s">
        <v>541</v>
      </c>
      <c r="G18501" t="s">
        <v>542</v>
      </c>
      <c r="H18501" t="s">
        <v>543</v>
      </c>
      <c r="I18501" t="s">
        <v>544</v>
      </c>
      <c r="K18501">
        <v>74003</v>
      </c>
      <c r="L18501">
        <v>1124733292</v>
      </c>
    </row>
    <row r="18502" spans="1:12" x14ac:dyDescent="0.45">
      <c r="A18502" t="str">
        <f t="shared" si="289"/>
        <v>Prince Rupert, British Columbia, Canada</v>
      </c>
      <c r="B18502" t="s">
        <v>22378</v>
      </c>
      <c r="C18502" t="s">
        <v>22378</v>
      </c>
      <c r="D18502">
        <v>54.312199999999997</v>
      </c>
      <c r="E18502">
        <v>-130.3271</v>
      </c>
      <c r="F18502" t="s">
        <v>541</v>
      </c>
      <c r="G18502" t="s">
        <v>542</v>
      </c>
      <c r="H18502" t="s">
        <v>543</v>
      </c>
      <c r="I18502" t="s">
        <v>544</v>
      </c>
      <c r="K18502">
        <v>12220</v>
      </c>
      <c r="L18502">
        <v>1124847707</v>
      </c>
    </row>
    <row r="18503" spans="1:12" x14ac:dyDescent="0.45">
      <c r="A18503" t="str">
        <f t="shared" si="289"/>
        <v>Princes Risborough, Buckinghamshire, United Kingdom</v>
      </c>
      <c r="B18503" t="s">
        <v>22379</v>
      </c>
      <c r="C18503" t="s">
        <v>22379</v>
      </c>
      <c r="D18503">
        <v>51.723999999999997</v>
      </c>
      <c r="E18503">
        <v>-0.83440000000000003</v>
      </c>
      <c r="F18503" t="s">
        <v>536</v>
      </c>
      <c r="G18503" t="s">
        <v>537</v>
      </c>
      <c r="H18503" t="s">
        <v>538</v>
      </c>
      <c r="I18503" t="s">
        <v>1832</v>
      </c>
      <c r="K18503">
        <v>7978</v>
      </c>
      <c r="L18503">
        <v>1826427216</v>
      </c>
    </row>
    <row r="18504" spans="1:12" x14ac:dyDescent="0.45">
      <c r="A18504" t="str">
        <f t="shared" si="289"/>
        <v>Princes Town, Princes Town, Trinidad And Tobago</v>
      </c>
      <c r="B18504" t="s">
        <v>22380</v>
      </c>
      <c r="C18504" t="s">
        <v>22380</v>
      </c>
      <c r="D18504">
        <v>10.271800000000001</v>
      </c>
      <c r="E18504">
        <v>-61.371000000000002</v>
      </c>
      <c r="F18504" t="s">
        <v>2272</v>
      </c>
      <c r="G18504" t="s">
        <v>2273</v>
      </c>
      <c r="H18504" t="s">
        <v>2274</v>
      </c>
      <c r="I18504" t="s">
        <v>22380</v>
      </c>
      <c r="J18504" t="s">
        <v>378</v>
      </c>
      <c r="L18504">
        <v>1780714817</v>
      </c>
    </row>
    <row r="18505" spans="1:12" x14ac:dyDescent="0.45">
      <c r="A18505" t="str">
        <f t="shared" si="289"/>
        <v>Princess Anne, Maryland, United States</v>
      </c>
      <c r="B18505" t="s">
        <v>22381</v>
      </c>
      <c r="C18505" t="s">
        <v>22381</v>
      </c>
      <c r="D18505">
        <v>38.205399999999997</v>
      </c>
      <c r="E18505">
        <v>-75.696899999999999</v>
      </c>
      <c r="F18505" t="s">
        <v>530</v>
      </c>
      <c r="G18505" t="s">
        <v>531</v>
      </c>
      <c r="H18505" t="s">
        <v>532</v>
      </c>
      <c r="I18505" t="s">
        <v>588</v>
      </c>
      <c r="K18505">
        <v>11101</v>
      </c>
      <c r="L18505">
        <v>1840006279</v>
      </c>
    </row>
    <row r="18506" spans="1:12" x14ac:dyDescent="0.45">
      <c r="A18506" t="str">
        <f t="shared" si="289"/>
        <v>Princeton, New Jersey, United States</v>
      </c>
      <c r="B18506" t="s">
        <v>22382</v>
      </c>
      <c r="C18506" t="s">
        <v>22382</v>
      </c>
      <c r="D18506">
        <v>40.356299999999997</v>
      </c>
      <c r="E18506">
        <v>-74.669300000000007</v>
      </c>
      <c r="F18506" t="s">
        <v>530</v>
      </c>
      <c r="G18506" t="s">
        <v>531</v>
      </c>
      <c r="H18506" t="s">
        <v>532</v>
      </c>
      <c r="I18506" t="s">
        <v>587</v>
      </c>
      <c r="K18506">
        <v>31187</v>
      </c>
      <c r="L18506">
        <v>1840001381</v>
      </c>
    </row>
    <row r="18507" spans="1:12" x14ac:dyDescent="0.45">
      <c r="A18507" t="str">
        <f t="shared" si="289"/>
        <v>Princeton, Florida, United States</v>
      </c>
      <c r="B18507" t="s">
        <v>22382</v>
      </c>
      <c r="C18507" t="s">
        <v>22382</v>
      </c>
      <c r="D18507">
        <v>25.5396</v>
      </c>
      <c r="E18507">
        <v>-80.397099999999995</v>
      </c>
      <c r="F18507" t="s">
        <v>530</v>
      </c>
      <c r="G18507" t="s">
        <v>531</v>
      </c>
      <c r="H18507" t="s">
        <v>532</v>
      </c>
      <c r="I18507" t="s">
        <v>1378</v>
      </c>
      <c r="K18507">
        <v>30852</v>
      </c>
      <c r="L18507">
        <v>1840014248</v>
      </c>
    </row>
    <row r="18508" spans="1:12" x14ac:dyDescent="0.45">
      <c r="A18508" t="str">
        <f t="shared" si="289"/>
        <v>Princeton, Texas, United States</v>
      </c>
      <c r="B18508" t="s">
        <v>22382</v>
      </c>
      <c r="C18508" t="s">
        <v>22382</v>
      </c>
      <c r="D18508">
        <v>33.177799999999998</v>
      </c>
      <c r="E18508">
        <v>-96.504400000000004</v>
      </c>
      <c r="F18508" t="s">
        <v>530</v>
      </c>
      <c r="G18508" t="s">
        <v>531</v>
      </c>
      <c r="H18508" t="s">
        <v>532</v>
      </c>
      <c r="I18508" t="s">
        <v>610</v>
      </c>
      <c r="K18508">
        <v>13894</v>
      </c>
      <c r="L18508">
        <v>1840020663</v>
      </c>
    </row>
    <row r="18509" spans="1:12" x14ac:dyDescent="0.45">
      <c r="A18509" t="str">
        <f t="shared" si="289"/>
        <v>Princeton, Indiana, United States</v>
      </c>
      <c r="B18509" t="s">
        <v>22382</v>
      </c>
      <c r="C18509" t="s">
        <v>22382</v>
      </c>
      <c r="D18509">
        <v>38.3553</v>
      </c>
      <c r="E18509">
        <v>-87.578400000000002</v>
      </c>
      <c r="F18509" t="s">
        <v>530</v>
      </c>
      <c r="G18509" t="s">
        <v>531</v>
      </c>
      <c r="H18509" t="s">
        <v>532</v>
      </c>
      <c r="I18509" t="s">
        <v>1964</v>
      </c>
      <c r="K18509">
        <v>8733</v>
      </c>
      <c r="L18509">
        <v>1840009801</v>
      </c>
    </row>
    <row r="18510" spans="1:12" x14ac:dyDescent="0.45">
      <c r="A18510" t="str">
        <f t="shared" si="289"/>
        <v>Princeton, Illinois, United States</v>
      </c>
      <c r="B18510" t="s">
        <v>22382</v>
      </c>
      <c r="C18510" t="s">
        <v>22382</v>
      </c>
      <c r="D18510">
        <v>41.380699999999997</v>
      </c>
      <c r="E18510">
        <v>-89.463999999999999</v>
      </c>
      <c r="F18510" t="s">
        <v>530</v>
      </c>
      <c r="G18510" t="s">
        <v>531</v>
      </c>
      <c r="H18510" t="s">
        <v>532</v>
      </c>
      <c r="I18510" t="s">
        <v>824</v>
      </c>
      <c r="K18510">
        <v>7840</v>
      </c>
      <c r="L18510">
        <v>1840009276</v>
      </c>
    </row>
    <row r="18511" spans="1:12" x14ac:dyDescent="0.45">
      <c r="A18511" t="str">
        <f t="shared" si="289"/>
        <v>Princeton, Kentucky, United States</v>
      </c>
      <c r="B18511" t="s">
        <v>22382</v>
      </c>
      <c r="C18511" t="s">
        <v>22382</v>
      </c>
      <c r="D18511">
        <v>37.1068</v>
      </c>
      <c r="E18511">
        <v>-87.885400000000004</v>
      </c>
      <c r="F18511" t="s">
        <v>530</v>
      </c>
      <c r="G18511" t="s">
        <v>531</v>
      </c>
      <c r="H18511" t="s">
        <v>532</v>
      </c>
      <c r="I18511" t="s">
        <v>1528</v>
      </c>
      <c r="K18511">
        <v>5691</v>
      </c>
      <c r="L18511">
        <v>1840014382</v>
      </c>
    </row>
    <row r="18512" spans="1:12" x14ac:dyDescent="0.45">
      <c r="A18512" t="str">
        <f t="shared" si="289"/>
        <v>Princeton, West Virginia, United States</v>
      </c>
      <c r="B18512" t="s">
        <v>22382</v>
      </c>
      <c r="C18512" t="s">
        <v>22382</v>
      </c>
      <c r="D18512">
        <v>37.368899999999996</v>
      </c>
      <c r="E18512">
        <v>-81.096100000000007</v>
      </c>
      <c r="F18512" t="s">
        <v>530</v>
      </c>
      <c r="G18512" t="s">
        <v>531</v>
      </c>
      <c r="H18512" t="s">
        <v>532</v>
      </c>
      <c r="I18512" t="s">
        <v>3915</v>
      </c>
      <c r="K18512">
        <v>5675</v>
      </c>
      <c r="L18512">
        <v>1840006402</v>
      </c>
    </row>
    <row r="18513" spans="1:12" x14ac:dyDescent="0.45">
      <c r="A18513" t="str">
        <f t="shared" si="289"/>
        <v>Princeton Meadows, New Jersey, United States</v>
      </c>
      <c r="B18513" t="s">
        <v>22383</v>
      </c>
      <c r="C18513" t="s">
        <v>22383</v>
      </c>
      <c r="D18513">
        <v>40.333199999999998</v>
      </c>
      <c r="E18513">
        <v>-74.562799999999996</v>
      </c>
      <c r="F18513" t="s">
        <v>530</v>
      </c>
      <c r="G18513" t="s">
        <v>531</v>
      </c>
      <c r="H18513" t="s">
        <v>532</v>
      </c>
      <c r="I18513" t="s">
        <v>587</v>
      </c>
      <c r="K18513">
        <v>13438</v>
      </c>
      <c r="L18513">
        <v>1840033474</v>
      </c>
    </row>
    <row r="18514" spans="1:12" x14ac:dyDescent="0.45">
      <c r="A18514" t="str">
        <f t="shared" si="289"/>
        <v>Princetown, East Berbice-Corentyne, Guyana</v>
      </c>
      <c r="B18514" t="s">
        <v>22384</v>
      </c>
      <c r="C18514" t="s">
        <v>22384</v>
      </c>
      <c r="D18514">
        <v>5.9</v>
      </c>
      <c r="E18514">
        <v>-57.17</v>
      </c>
      <c r="F18514" t="s">
        <v>2062</v>
      </c>
      <c r="G18514" t="s">
        <v>2063</v>
      </c>
      <c r="H18514" t="s">
        <v>2064</v>
      </c>
      <c r="I18514" t="s">
        <v>19577</v>
      </c>
      <c r="K18514">
        <v>12000</v>
      </c>
      <c r="L18514">
        <v>1328276701</v>
      </c>
    </row>
    <row r="18515" spans="1:12" x14ac:dyDescent="0.45">
      <c r="A18515" t="str">
        <f t="shared" si="289"/>
        <v>Princeville, Quebec, Canada</v>
      </c>
      <c r="B18515" t="s">
        <v>22385</v>
      </c>
      <c r="C18515" t="s">
        <v>22385</v>
      </c>
      <c r="D18515">
        <v>46.166699999999999</v>
      </c>
      <c r="E18515">
        <v>-71.883300000000006</v>
      </c>
      <c r="F18515" t="s">
        <v>541</v>
      </c>
      <c r="G18515" t="s">
        <v>542</v>
      </c>
      <c r="H18515" t="s">
        <v>543</v>
      </c>
      <c r="I18515" t="s">
        <v>756</v>
      </c>
      <c r="K18515">
        <v>5693</v>
      </c>
      <c r="L18515">
        <v>1124715340</v>
      </c>
    </row>
    <row r="18516" spans="1:12" x14ac:dyDescent="0.45">
      <c r="A18516" t="str">
        <f t="shared" si="289"/>
        <v>Príncipe da Beira, Rondônia, Brazil</v>
      </c>
      <c r="B18516" t="s">
        <v>22386</v>
      </c>
      <c r="C18516" t="s">
        <v>22387</v>
      </c>
      <c r="D18516">
        <v>-12.416700000000001</v>
      </c>
      <c r="E18516">
        <v>-64.416600000000003</v>
      </c>
      <c r="F18516" t="s">
        <v>491</v>
      </c>
      <c r="G18516" t="s">
        <v>492</v>
      </c>
      <c r="H18516" t="s">
        <v>493</v>
      </c>
      <c r="I18516" t="s">
        <v>684</v>
      </c>
      <c r="K18516">
        <v>956</v>
      </c>
      <c r="L18516">
        <v>1076482734</v>
      </c>
    </row>
    <row r="18517" spans="1:12" x14ac:dyDescent="0.45">
      <c r="A18517" t="str">
        <f t="shared" si="289"/>
        <v>Prineville, Oregon, United States</v>
      </c>
      <c r="B18517" t="s">
        <v>22388</v>
      </c>
      <c r="C18517" t="s">
        <v>22388</v>
      </c>
      <c r="D18517">
        <v>44.298499999999997</v>
      </c>
      <c r="E18517">
        <v>-120.86069999999999</v>
      </c>
      <c r="F18517" t="s">
        <v>530</v>
      </c>
      <c r="G18517" t="s">
        <v>531</v>
      </c>
      <c r="H18517" t="s">
        <v>532</v>
      </c>
      <c r="I18517" t="s">
        <v>1426</v>
      </c>
      <c r="K18517">
        <v>12650</v>
      </c>
      <c r="L18517">
        <v>1840019999</v>
      </c>
    </row>
    <row r="18518" spans="1:12" x14ac:dyDescent="0.45">
      <c r="A18518" t="str">
        <f t="shared" si="289"/>
        <v>Prior Lake, Minnesota, United States</v>
      </c>
      <c r="B18518" t="s">
        <v>22389</v>
      </c>
      <c r="C18518" t="s">
        <v>22389</v>
      </c>
      <c r="D18518">
        <v>44.725099999999998</v>
      </c>
      <c r="E18518">
        <v>-93.440899999999999</v>
      </c>
      <c r="F18518" t="s">
        <v>530</v>
      </c>
      <c r="G18518" t="s">
        <v>531</v>
      </c>
      <c r="H18518" t="s">
        <v>532</v>
      </c>
      <c r="I18518" t="s">
        <v>1433</v>
      </c>
      <c r="K18518">
        <v>27241</v>
      </c>
      <c r="L18518">
        <v>1840008956</v>
      </c>
    </row>
    <row r="18519" spans="1:12" x14ac:dyDescent="0.45">
      <c r="A18519" t="str">
        <f t="shared" si="289"/>
        <v>Priozërsk, Leningradskaya Oblast’, Russia</v>
      </c>
      <c r="B18519" t="s">
        <v>22390</v>
      </c>
      <c r="C18519" t="s">
        <v>22391</v>
      </c>
      <c r="D18519">
        <v>61.039299999999997</v>
      </c>
      <c r="E18519">
        <v>30.129100000000001</v>
      </c>
      <c r="F18519" t="s">
        <v>504</v>
      </c>
      <c r="G18519" t="s">
        <v>505</v>
      </c>
      <c r="H18519" t="s">
        <v>506</v>
      </c>
      <c r="I18519" t="s">
        <v>4844</v>
      </c>
      <c r="K18519">
        <v>18552</v>
      </c>
      <c r="L18519">
        <v>1643755142</v>
      </c>
    </row>
    <row r="18520" spans="1:12" x14ac:dyDescent="0.45">
      <c r="A18520" t="str">
        <f t="shared" si="289"/>
        <v>Pristina, Prishtinë, Kosovo</v>
      </c>
      <c r="B18520" t="s">
        <v>22392</v>
      </c>
      <c r="C18520" t="s">
        <v>22392</v>
      </c>
      <c r="D18520">
        <v>42.666699999999999</v>
      </c>
      <c r="E18520">
        <v>21.166699999999999</v>
      </c>
      <c r="F18520" t="s">
        <v>5224</v>
      </c>
      <c r="G18520" t="s">
        <v>5225</v>
      </c>
      <c r="H18520" t="s">
        <v>5226</v>
      </c>
      <c r="I18520" t="s">
        <v>17715</v>
      </c>
      <c r="J18520" t="s">
        <v>606</v>
      </c>
      <c r="K18520">
        <v>204725</v>
      </c>
      <c r="L18520">
        <v>1901760068</v>
      </c>
    </row>
    <row r="18521" spans="1:12" x14ac:dyDescent="0.45">
      <c r="A18521" t="str">
        <f t="shared" si="289"/>
        <v>Pritzwalk, Brandenburg, Germany</v>
      </c>
      <c r="B18521" t="s">
        <v>22393</v>
      </c>
      <c r="C18521" t="s">
        <v>22393</v>
      </c>
      <c r="D18521">
        <v>53.149700000000003</v>
      </c>
      <c r="E18521">
        <v>12.1831</v>
      </c>
      <c r="F18521" t="s">
        <v>441</v>
      </c>
      <c r="G18521" t="s">
        <v>442</v>
      </c>
      <c r="H18521" t="s">
        <v>443</v>
      </c>
      <c r="I18521" t="s">
        <v>1719</v>
      </c>
      <c r="K18521">
        <v>11924</v>
      </c>
      <c r="L18521">
        <v>1276349904</v>
      </c>
    </row>
    <row r="18522" spans="1:12" x14ac:dyDescent="0.45">
      <c r="A18522" t="str">
        <f t="shared" si="289"/>
        <v>Priverno, Lazio, Italy</v>
      </c>
      <c r="B18522" t="s">
        <v>22394</v>
      </c>
      <c r="C18522" t="s">
        <v>22394</v>
      </c>
      <c r="D18522">
        <v>41.466700000000003</v>
      </c>
      <c r="E18522">
        <v>13.183299999999999</v>
      </c>
      <c r="F18522" t="s">
        <v>946</v>
      </c>
      <c r="G18522" t="s">
        <v>947</v>
      </c>
      <c r="H18522" t="s">
        <v>948</v>
      </c>
      <c r="I18522" t="s">
        <v>7222</v>
      </c>
      <c r="K18522">
        <v>14365</v>
      </c>
      <c r="L18522">
        <v>1380371078</v>
      </c>
    </row>
    <row r="18523" spans="1:12" x14ac:dyDescent="0.45">
      <c r="A18523" t="str">
        <f t="shared" si="289"/>
        <v>Privolzhsk, Ivanovskaya Oblast’, Russia</v>
      </c>
      <c r="B18523" t="s">
        <v>22395</v>
      </c>
      <c r="C18523" t="s">
        <v>22395</v>
      </c>
      <c r="D18523">
        <v>57.383299999999998</v>
      </c>
      <c r="E18523">
        <v>41.283299999999997</v>
      </c>
      <c r="F18523" t="s">
        <v>504</v>
      </c>
      <c r="G18523" t="s">
        <v>505</v>
      </c>
      <c r="H18523" t="s">
        <v>506</v>
      </c>
      <c r="I18523" t="s">
        <v>10325</v>
      </c>
      <c r="K18523">
        <v>15530</v>
      </c>
      <c r="L18523">
        <v>1643261146</v>
      </c>
    </row>
    <row r="18524" spans="1:12" x14ac:dyDescent="0.45">
      <c r="A18524" t="str">
        <f t="shared" si="289"/>
        <v>Prizren, Prizren, Kosovo</v>
      </c>
      <c r="B18524" t="s">
        <v>8876</v>
      </c>
      <c r="C18524" t="s">
        <v>8876</v>
      </c>
      <c r="D18524">
        <v>42.216700000000003</v>
      </c>
      <c r="E18524">
        <v>20.7333</v>
      </c>
      <c r="F18524" t="s">
        <v>5224</v>
      </c>
      <c r="G18524" t="s">
        <v>5225</v>
      </c>
      <c r="H18524" t="s">
        <v>5226</v>
      </c>
      <c r="I18524" t="s">
        <v>8876</v>
      </c>
      <c r="J18524" t="s">
        <v>378</v>
      </c>
      <c r="K18524">
        <v>186986</v>
      </c>
      <c r="L18524">
        <v>1901360309</v>
      </c>
    </row>
    <row r="18525" spans="1:12" x14ac:dyDescent="0.45">
      <c r="A18525" t="str">
        <f t="shared" si="289"/>
        <v>Probištip, Probištip, Macedonia</v>
      </c>
      <c r="B18525" t="s">
        <v>22396</v>
      </c>
      <c r="C18525" t="s">
        <v>22397</v>
      </c>
      <c r="D18525">
        <v>41.993600000000001</v>
      </c>
      <c r="E18525">
        <v>22.1767</v>
      </c>
      <c r="F18525" t="s">
        <v>2246</v>
      </c>
      <c r="G18525" t="s">
        <v>2247</v>
      </c>
      <c r="H18525" t="s">
        <v>2248</v>
      </c>
      <c r="I18525" t="s">
        <v>22396</v>
      </c>
      <c r="J18525" t="s">
        <v>378</v>
      </c>
      <c r="K18525">
        <v>3110</v>
      </c>
      <c r="L18525">
        <v>1807592969</v>
      </c>
    </row>
    <row r="18526" spans="1:12" x14ac:dyDescent="0.45">
      <c r="A18526" t="str">
        <f t="shared" si="289"/>
        <v>Probolinggo, Jawa Timur, Indonesia</v>
      </c>
      <c r="B18526" t="s">
        <v>22398</v>
      </c>
      <c r="C18526" t="s">
        <v>22398</v>
      </c>
      <c r="D18526">
        <v>-7.75</v>
      </c>
      <c r="E18526">
        <v>113.2167</v>
      </c>
      <c r="F18526" t="s">
        <v>1763</v>
      </c>
      <c r="G18526" t="s">
        <v>1764</v>
      </c>
      <c r="H18526" t="s">
        <v>1765</v>
      </c>
      <c r="I18526" t="s">
        <v>3537</v>
      </c>
      <c r="K18526">
        <v>223159</v>
      </c>
      <c r="L18526">
        <v>1360138476</v>
      </c>
    </row>
    <row r="18527" spans="1:12" x14ac:dyDescent="0.45">
      <c r="A18527" t="str">
        <f t="shared" si="289"/>
        <v>Proddatūr, Andhra Pradesh, India</v>
      </c>
      <c r="B18527" t="s">
        <v>22399</v>
      </c>
      <c r="C18527" t="s">
        <v>22400</v>
      </c>
      <c r="D18527">
        <v>14.73</v>
      </c>
      <c r="E18527">
        <v>78.55</v>
      </c>
      <c r="F18527" t="s">
        <v>626</v>
      </c>
      <c r="G18527" t="s">
        <v>627</v>
      </c>
      <c r="H18527" t="s">
        <v>628</v>
      </c>
      <c r="I18527" t="s">
        <v>816</v>
      </c>
      <c r="K18527">
        <v>163970</v>
      </c>
      <c r="L18527">
        <v>1356025913</v>
      </c>
    </row>
    <row r="18528" spans="1:12" x14ac:dyDescent="0.45">
      <c r="A18528" t="str">
        <f t="shared" si="289"/>
        <v>Proença-a-Nova, Castelo Branco, Portugal</v>
      </c>
      <c r="B18528" t="s">
        <v>22401</v>
      </c>
      <c r="C18528" t="s">
        <v>22402</v>
      </c>
      <c r="D18528">
        <v>39.75</v>
      </c>
      <c r="E18528">
        <v>-7.9166999999999996</v>
      </c>
      <c r="F18528" t="s">
        <v>967</v>
      </c>
      <c r="G18528" t="s">
        <v>968</v>
      </c>
      <c r="H18528" t="s">
        <v>969</v>
      </c>
      <c r="I18528" t="s">
        <v>6274</v>
      </c>
      <c r="J18528" t="s">
        <v>366</v>
      </c>
      <c r="K18528">
        <v>8314</v>
      </c>
      <c r="L18528">
        <v>1620516554</v>
      </c>
    </row>
    <row r="18529" spans="1:12" x14ac:dyDescent="0.45">
      <c r="A18529" t="str">
        <f t="shared" si="289"/>
        <v>Progreso, Yucatán, Mexico</v>
      </c>
      <c r="B18529" t="s">
        <v>22403</v>
      </c>
      <c r="C18529" t="s">
        <v>22403</v>
      </c>
      <c r="D18529">
        <v>21.28</v>
      </c>
      <c r="E18529">
        <v>-89.67</v>
      </c>
      <c r="F18529" t="s">
        <v>519</v>
      </c>
      <c r="G18529" t="s">
        <v>520</v>
      </c>
      <c r="H18529" t="s">
        <v>521</v>
      </c>
      <c r="I18529" t="s">
        <v>694</v>
      </c>
      <c r="J18529" t="s">
        <v>366</v>
      </c>
      <c r="K18529">
        <v>53958</v>
      </c>
      <c r="L18529">
        <v>1484340626</v>
      </c>
    </row>
    <row r="18530" spans="1:12" x14ac:dyDescent="0.45">
      <c r="A18530" t="str">
        <f t="shared" si="289"/>
        <v>Progreso, Baja California, Mexico</v>
      </c>
      <c r="B18530" t="s">
        <v>22403</v>
      </c>
      <c r="C18530" t="s">
        <v>22403</v>
      </c>
      <c r="D18530">
        <v>32.584200000000003</v>
      </c>
      <c r="E18530">
        <v>-115.5842</v>
      </c>
      <c r="F18530" t="s">
        <v>519</v>
      </c>
      <c r="G18530" t="s">
        <v>520</v>
      </c>
      <c r="H18530" t="s">
        <v>521</v>
      </c>
      <c r="I18530" t="s">
        <v>1550</v>
      </c>
      <c r="K18530">
        <v>12557</v>
      </c>
      <c r="L18530">
        <v>1484104363</v>
      </c>
    </row>
    <row r="18531" spans="1:12" x14ac:dyDescent="0.45">
      <c r="A18531" t="str">
        <f t="shared" si="289"/>
        <v>Progreso, Texas, United States</v>
      </c>
      <c r="B18531" t="s">
        <v>22403</v>
      </c>
      <c r="C18531" t="s">
        <v>22403</v>
      </c>
      <c r="D18531">
        <v>26.0962</v>
      </c>
      <c r="E18531">
        <v>-97.956599999999995</v>
      </c>
      <c r="F18531" t="s">
        <v>530</v>
      </c>
      <c r="G18531" t="s">
        <v>531</v>
      </c>
      <c r="H18531" t="s">
        <v>532</v>
      </c>
      <c r="I18531" t="s">
        <v>610</v>
      </c>
      <c r="K18531">
        <v>5944</v>
      </c>
      <c r="L18531">
        <v>1840021031</v>
      </c>
    </row>
    <row r="18532" spans="1:12" x14ac:dyDescent="0.45">
      <c r="A18532" t="str">
        <f t="shared" si="289"/>
        <v>Progress, Pennsylvania, United States</v>
      </c>
      <c r="B18532" t="s">
        <v>22404</v>
      </c>
      <c r="C18532" t="s">
        <v>22404</v>
      </c>
      <c r="D18532">
        <v>40.290500000000002</v>
      </c>
      <c r="E18532">
        <v>-76.838200000000001</v>
      </c>
      <c r="F18532" t="s">
        <v>530</v>
      </c>
      <c r="G18532" t="s">
        <v>531</v>
      </c>
      <c r="H18532" t="s">
        <v>532</v>
      </c>
      <c r="I18532" t="s">
        <v>620</v>
      </c>
      <c r="K18532">
        <v>9750</v>
      </c>
      <c r="L18532">
        <v>1840035164</v>
      </c>
    </row>
    <row r="18533" spans="1:12" x14ac:dyDescent="0.45">
      <c r="A18533" t="str">
        <f t="shared" si="289"/>
        <v>Progress, Amurskaya Oblast’, Russia</v>
      </c>
      <c r="B18533" t="s">
        <v>22404</v>
      </c>
      <c r="C18533" t="s">
        <v>22404</v>
      </c>
      <c r="D18533">
        <v>49.750399999999999</v>
      </c>
      <c r="E18533">
        <v>129.61670000000001</v>
      </c>
      <c r="F18533" t="s">
        <v>504</v>
      </c>
      <c r="G18533" t="s">
        <v>505</v>
      </c>
      <c r="H18533" t="s">
        <v>506</v>
      </c>
      <c r="I18533" t="s">
        <v>4082</v>
      </c>
      <c r="K18533">
        <v>146</v>
      </c>
      <c r="L18533">
        <v>1643007077</v>
      </c>
    </row>
    <row r="18534" spans="1:12" x14ac:dyDescent="0.45">
      <c r="A18534" t="str">
        <f t="shared" si="289"/>
        <v>Progress Village, Florida, United States</v>
      </c>
      <c r="B18534" t="s">
        <v>22405</v>
      </c>
      <c r="C18534" t="s">
        <v>22405</v>
      </c>
      <c r="D18534">
        <v>27.883199999999999</v>
      </c>
      <c r="E18534">
        <v>-82.359300000000005</v>
      </c>
      <c r="F18534" t="s">
        <v>530</v>
      </c>
      <c r="G18534" t="s">
        <v>531</v>
      </c>
      <c r="H18534" t="s">
        <v>532</v>
      </c>
      <c r="I18534" t="s">
        <v>1378</v>
      </c>
      <c r="K18534">
        <v>10136</v>
      </c>
      <c r="L18534">
        <v>1840028917</v>
      </c>
    </row>
    <row r="18535" spans="1:12" x14ac:dyDescent="0.45">
      <c r="A18535" t="str">
        <f t="shared" si="289"/>
        <v>Prokhladnyy, Kabardino-Balkariya, Russia</v>
      </c>
      <c r="B18535" t="s">
        <v>22406</v>
      </c>
      <c r="C18535" t="s">
        <v>22406</v>
      </c>
      <c r="D18535">
        <v>43.7575</v>
      </c>
      <c r="E18535">
        <v>44.029699999999998</v>
      </c>
      <c r="F18535" t="s">
        <v>504</v>
      </c>
      <c r="G18535" t="s">
        <v>505</v>
      </c>
      <c r="H18535" t="s">
        <v>506</v>
      </c>
      <c r="I18535" t="s">
        <v>3199</v>
      </c>
      <c r="J18535" t="s">
        <v>366</v>
      </c>
      <c r="K18535">
        <v>57883</v>
      </c>
      <c r="L18535">
        <v>1643315117</v>
      </c>
    </row>
    <row r="18536" spans="1:12" x14ac:dyDescent="0.45">
      <c r="A18536" t="str">
        <f t="shared" si="289"/>
        <v>Prokopyevsk, Kemerovskaya Oblast’, Russia</v>
      </c>
      <c r="B18536" t="s">
        <v>22407</v>
      </c>
      <c r="C18536" t="s">
        <v>22407</v>
      </c>
      <c r="D18536">
        <v>53.883299999999998</v>
      </c>
      <c r="E18536">
        <v>86.716700000000003</v>
      </c>
      <c r="F18536" t="s">
        <v>504</v>
      </c>
      <c r="G18536" t="s">
        <v>505</v>
      </c>
      <c r="H18536" t="s">
        <v>506</v>
      </c>
      <c r="I18536" t="s">
        <v>2157</v>
      </c>
      <c r="K18536">
        <v>196406</v>
      </c>
      <c r="L18536">
        <v>1643653477</v>
      </c>
    </row>
    <row r="18537" spans="1:12" x14ac:dyDescent="0.45">
      <c r="A18537" t="str">
        <f t="shared" si="289"/>
        <v>Prokuplje, Prokuplje, Serbia</v>
      </c>
      <c r="B18537" t="s">
        <v>22408</v>
      </c>
      <c r="C18537" t="s">
        <v>22408</v>
      </c>
      <c r="D18537">
        <v>43.233899999999998</v>
      </c>
      <c r="E18537">
        <v>21.586099999999998</v>
      </c>
      <c r="F18537" t="s">
        <v>795</v>
      </c>
      <c r="G18537" t="s">
        <v>796</v>
      </c>
      <c r="H18537" t="s">
        <v>797</v>
      </c>
      <c r="I18537" t="s">
        <v>22408</v>
      </c>
      <c r="J18537" t="s">
        <v>378</v>
      </c>
      <c r="L18537">
        <v>1688111468</v>
      </c>
    </row>
    <row r="18538" spans="1:12" x14ac:dyDescent="0.45">
      <c r="A18538" t="str">
        <f t="shared" si="289"/>
        <v>Proletarsk, Rostovskaya Oblast’, Russia</v>
      </c>
      <c r="B18538" t="s">
        <v>22409</v>
      </c>
      <c r="C18538" t="s">
        <v>22409</v>
      </c>
      <c r="D18538">
        <v>46.703099999999999</v>
      </c>
      <c r="E18538">
        <v>41.719200000000001</v>
      </c>
      <c r="F18538" t="s">
        <v>504</v>
      </c>
      <c r="G18538" t="s">
        <v>505</v>
      </c>
      <c r="H18538" t="s">
        <v>506</v>
      </c>
      <c r="I18538" t="s">
        <v>1181</v>
      </c>
      <c r="J18538" t="s">
        <v>366</v>
      </c>
      <c r="K18538">
        <v>19032</v>
      </c>
      <c r="L18538">
        <v>1643862086</v>
      </c>
    </row>
    <row r="18539" spans="1:12" x14ac:dyDescent="0.45">
      <c r="A18539" t="str">
        <f t="shared" si="289"/>
        <v>Promissão, São Paulo, Brazil</v>
      </c>
      <c r="B18539" t="s">
        <v>22410</v>
      </c>
      <c r="C18539" t="s">
        <v>22411</v>
      </c>
      <c r="D18539">
        <v>-21.536899999999999</v>
      </c>
      <c r="E18539">
        <v>-49.8583</v>
      </c>
      <c r="F18539" t="s">
        <v>491</v>
      </c>
      <c r="G18539" t="s">
        <v>492</v>
      </c>
      <c r="H18539" t="s">
        <v>493</v>
      </c>
      <c r="I18539" t="s">
        <v>801</v>
      </c>
      <c r="K18539">
        <v>38764</v>
      </c>
      <c r="L18539">
        <v>1076199684</v>
      </c>
    </row>
    <row r="18540" spans="1:12" x14ac:dyDescent="0.45">
      <c r="A18540" t="str">
        <f t="shared" si="289"/>
        <v>Proserpine, Queensland, Australia</v>
      </c>
      <c r="B18540" t="s">
        <v>22412</v>
      </c>
      <c r="C18540" t="s">
        <v>22412</v>
      </c>
      <c r="D18540">
        <v>-20.401700000000002</v>
      </c>
      <c r="E18540">
        <v>148.5814</v>
      </c>
      <c r="F18540" t="s">
        <v>830</v>
      </c>
      <c r="G18540" t="s">
        <v>831</v>
      </c>
      <c r="H18540" t="s">
        <v>832</v>
      </c>
      <c r="I18540" t="s">
        <v>1959</v>
      </c>
      <c r="K18540">
        <v>3562</v>
      </c>
      <c r="L18540">
        <v>1036150859</v>
      </c>
    </row>
    <row r="18541" spans="1:12" x14ac:dyDescent="0.45">
      <c r="A18541" t="str">
        <f t="shared" si="289"/>
        <v>Prospect, Connecticut, United States</v>
      </c>
      <c r="B18541" t="s">
        <v>22413</v>
      </c>
      <c r="C18541" t="s">
        <v>22413</v>
      </c>
      <c r="D18541">
        <v>41.499299999999998</v>
      </c>
      <c r="E18541">
        <v>-72.975999999999999</v>
      </c>
      <c r="F18541" t="s">
        <v>530</v>
      </c>
      <c r="G18541" t="s">
        <v>531</v>
      </c>
      <c r="H18541" t="s">
        <v>532</v>
      </c>
      <c r="I18541" t="s">
        <v>2109</v>
      </c>
      <c r="K18541">
        <v>9736</v>
      </c>
      <c r="L18541">
        <v>1840035549</v>
      </c>
    </row>
    <row r="18542" spans="1:12" x14ac:dyDescent="0.45">
      <c r="A18542" t="str">
        <f t="shared" si="289"/>
        <v>Prospect Heights, Illinois, United States</v>
      </c>
      <c r="B18542" t="s">
        <v>22414</v>
      </c>
      <c r="C18542" t="s">
        <v>22414</v>
      </c>
      <c r="D18542">
        <v>42.103900000000003</v>
      </c>
      <c r="E18542">
        <v>-87.926699999999997</v>
      </c>
      <c r="F18542" t="s">
        <v>530</v>
      </c>
      <c r="G18542" t="s">
        <v>531</v>
      </c>
      <c r="H18542" t="s">
        <v>532</v>
      </c>
      <c r="I18542" t="s">
        <v>824</v>
      </c>
      <c r="K18542">
        <v>15887</v>
      </c>
      <c r="L18542">
        <v>1840009184</v>
      </c>
    </row>
    <row r="18543" spans="1:12" x14ac:dyDescent="0.45">
      <c r="A18543" t="str">
        <f t="shared" si="289"/>
        <v>Prospect Park, Pennsylvania, United States</v>
      </c>
      <c r="B18543" t="s">
        <v>22415</v>
      </c>
      <c r="C18543" t="s">
        <v>22415</v>
      </c>
      <c r="D18543">
        <v>39.885800000000003</v>
      </c>
      <c r="E18543">
        <v>-75.307400000000001</v>
      </c>
      <c r="F18543" t="s">
        <v>530</v>
      </c>
      <c r="G18543" t="s">
        <v>531</v>
      </c>
      <c r="H18543" t="s">
        <v>532</v>
      </c>
      <c r="I18543" t="s">
        <v>620</v>
      </c>
      <c r="K18543">
        <v>6492</v>
      </c>
      <c r="L18543">
        <v>1840000707</v>
      </c>
    </row>
    <row r="18544" spans="1:12" x14ac:dyDescent="0.45">
      <c r="A18544" t="str">
        <f t="shared" si="289"/>
        <v>Prospect Park, New Jersey, United States</v>
      </c>
      <c r="B18544" t="s">
        <v>22415</v>
      </c>
      <c r="C18544" t="s">
        <v>22415</v>
      </c>
      <c r="D18544">
        <v>40.938000000000002</v>
      </c>
      <c r="E18544">
        <v>-74.173599999999993</v>
      </c>
      <c r="F18544" t="s">
        <v>530</v>
      </c>
      <c r="G18544" t="s">
        <v>531</v>
      </c>
      <c r="H18544" t="s">
        <v>532</v>
      </c>
      <c r="I18544" t="s">
        <v>587</v>
      </c>
      <c r="K18544">
        <v>5843</v>
      </c>
      <c r="L18544">
        <v>1840000834</v>
      </c>
    </row>
    <row r="18545" spans="1:12" x14ac:dyDescent="0.45">
      <c r="A18545" t="str">
        <f t="shared" si="289"/>
        <v>Prosper, Texas, United States</v>
      </c>
      <c r="B18545" t="s">
        <v>22416</v>
      </c>
      <c r="C18545" t="s">
        <v>22416</v>
      </c>
      <c r="D18545">
        <v>33.239400000000003</v>
      </c>
      <c r="E18545">
        <v>-96.808700000000002</v>
      </c>
      <c r="F18545" t="s">
        <v>530</v>
      </c>
      <c r="G18545" t="s">
        <v>531</v>
      </c>
      <c r="H18545" t="s">
        <v>532</v>
      </c>
      <c r="I18545" t="s">
        <v>610</v>
      </c>
      <c r="K18545">
        <v>24579</v>
      </c>
      <c r="L18545">
        <v>1840022019</v>
      </c>
    </row>
    <row r="18546" spans="1:12" x14ac:dyDescent="0.45">
      <c r="A18546" t="str">
        <f t="shared" si="289"/>
        <v>Prosperidad, Agusan del Sur, Philippines</v>
      </c>
      <c r="B18546" t="s">
        <v>22417</v>
      </c>
      <c r="C18546" t="s">
        <v>22417</v>
      </c>
      <c r="D18546">
        <v>8.58</v>
      </c>
      <c r="E18546">
        <v>125.8964</v>
      </c>
      <c r="F18546" t="s">
        <v>1373</v>
      </c>
      <c r="G18546" t="s">
        <v>1374</v>
      </c>
      <c r="H18546" t="s">
        <v>1375</v>
      </c>
      <c r="I18546" t="s">
        <v>3855</v>
      </c>
      <c r="J18546" t="s">
        <v>378</v>
      </c>
      <c r="L18546">
        <v>1608461552</v>
      </c>
    </row>
    <row r="18547" spans="1:12" x14ac:dyDescent="0.45">
      <c r="A18547" t="str">
        <f t="shared" si="289"/>
        <v>Prosser, Washington, United States</v>
      </c>
      <c r="B18547" t="s">
        <v>22418</v>
      </c>
      <c r="C18547" t="s">
        <v>22418</v>
      </c>
      <c r="D18547">
        <v>46.206800000000001</v>
      </c>
      <c r="E18547">
        <v>-119.7662</v>
      </c>
      <c r="F18547" t="s">
        <v>530</v>
      </c>
      <c r="G18547" t="s">
        <v>531</v>
      </c>
      <c r="H18547" t="s">
        <v>532</v>
      </c>
      <c r="I18547" t="s">
        <v>585</v>
      </c>
      <c r="K18547">
        <v>6380</v>
      </c>
      <c r="L18547">
        <v>1840019890</v>
      </c>
    </row>
    <row r="18548" spans="1:12" x14ac:dyDescent="0.45">
      <c r="A18548" t="str">
        <f t="shared" si="289"/>
        <v>Prostějov, Olomoucký Kraj, Czechia</v>
      </c>
      <c r="B18548" t="s">
        <v>22419</v>
      </c>
      <c r="C18548" t="s">
        <v>22420</v>
      </c>
      <c r="D18548">
        <v>49.472200000000001</v>
      </c>
      <c r="E18548">
        <v>17.110600000000002</v>
      </c>
      <c r="F18548" t="s">
        <v>2480</v>
      </c>
      <c r="G18548" t="s">
        <v>2481</v>
      </c>
      <c r="H18548" t="s">
        <v>2482</v>
      </c>
      <c r="I18548" t="s">
        <v>12585</v>
      </c>
      <c r="K18548">
        <v>43651</v>
      </c>
      <c r="L18548">
        <v>1203172907</v>
      </c>
    </row>
    <row r="18549" spans="1:12" x14ac:dyDescent="0.45">
      <c r="A18549" t="str">
        <f t="shared" si="289"/>
        <v>Protvino, Moskovskaya Oblast’, Russia</v>
      </c>
      <c r="B18549" t="s">
        <v>22421</v>
      </c>
      <c r="C18549" t="s">
        <v>22421</v>
      </c>
      <c r="D18549">
        <v>54.866700000000002</v>
      </c>
      <c r="E18549">
        <v>37.216700000000003</v>
      </c>
      <c r="F18549" t="s">
        <v>504</v>
      </c>
      <c r="G18549" t="s">
        <v>505</v>
      </c>
      <c r="H18549" t="s">
        <v>506</v>
      </c>
      <c r="I18549" t="s">
        <v>3224</v>
      </c>
      <c r="K18549">
        <v>35807</v>
      </c>
      <c r="L18549">
        <v>1643021953</v>
      </c>
    </row>
    <row r="18550" spans="1:12" x14ac:dyDescent="0.45">
      <c r="A18550" t="str">
        <f t="shared" si="289"/>
        <v>Provadia, Varna, Bulgaria</v>
      </c>
      <c r="B18550" t="s">
        <v>22422</v>
      </c>
      <c r="C18550" t="s">
        <v>22422</v>
      </c>
      <c r="D18550">
        <v>43.178899999999999</v>
      </c>
      <c r="E18550">
        <v>27.443100000000001</v>
      </c>
      <c r="F18550" t="s">
        <v>1175</v>
      </c>
      <c r="G18550" t="s">
        <v>1176</v>
      </c>
      <c r="H18550" t="s">
        <v>1177</v>
      </c>
      <c r="I18550" t="s">
        <v>1178</v>
      </c>
      <c r="K18550">
        <v>15095</v>
      </c>
      <c r="L18550">
        <v>1100595849</v>
      </c>
    </row>
    <row r="18551" spans="1:12" x14ac:dyDescent="0.45">
      <c r="A18551" t="str">
        <f t="shared" si="289"/>
        <v>Providence, Rhode Island, United States</v>
      </c>
      <c r="B18551" t="s">
        <v>22423</v>
      </c>
      <c r="C18551" t="s">
        <v>22423</v>
      </c>
      <c r="D18551">
        <v>41.823</v>
      </c>
      <c r="E18551">
        <v>-71.418700000000001</v>
      </c>
      <c r="F18551" t="s">
        <v>530</v>
      </c>
      <c r="G18551" t="s">
        <v>531</v>
      </c>
      <c r="H18551" t="s">
        <v>532</v>
      </c>
      <c r="I18551" t="s">
        <v>3666</v>
      </c>
      <c r="J18551" t="s">
        <v>378</v>
      </c>
      <c r="K18551">
        <v>1203230</v>
      </c>
      <c r="L18551">
        <v>1840003289</v>
      </c>
    </row>
    <row r="18552" spans="1:12" x14ac:dyDescent="0.45">
      <c r="A18552" t="str">
        <f t="shared" si="289"/>
        <v>Providence, Utah, United States</v>
      </c>
      <c r="B18552" t="s">
        <v>22423</v>
      </c>
      <c r="C18552" t="s">
        <v>22423</v>
      </c>
      <c r="D18552">
        <v>41.703299999999999</v>
      </c>
      <c r="E18552">
        <v>-111.8121</v>
      </c>
      <c r="F18552" t="s">
        <v>530</v>
      </c>
      <c r="G18552" t="s">
        <v>531</v>
      </c>
      <c r="H18552" t="s">
        <v>532</v>
      </c>
      <c r="I18552" t="s">
        <v>1667</v>
      </c>
      <c r="K18552">
        <v>7780</v>
      </c>
      <c r="L18552">
        <v>1840020115</v>
      </c>
    </row>
    <row r="18553" spans="1:12" x14ac:dyDescent="0.45">
      <c r="A18553" t="str">
        <f t="shared" si="289"/>
        <v>Providence, Pennsylvania, United States</v>
      </c>
      <c r="B18553" t="s">
        <v>22423</v>
      </c>
      <c r="C18553" t="s">
        <v>22423</v>
      </c>
      <c r="D18553">
        <v>39.909199999999998</v>
      </c>
      <c r="E18553">
        <v>-76.233000000000004</v>
      </c>
      <c r="F18553" t="s">
        <v>530</v>
      </c>
      <c r="G18553" t="s">
        <v>531</v>
      </c>
      <c r="H18553" t="s">
        <v>532</v>
      </c>
      <c r="I18553" t="s">
        <v>620</v>
      </c>
      <c r="K18553">
        <v>6998</v>
      </c>
      <c r="L18553">
        <v>1840142493</v>
      </c>
    </row>
    <row r="18554" spans="1:12" x14ac:dyDescent="0.45">
      <c r="A18554" t="str">
        <f t="shared" si="289"/>
        <v>Providence Village, Texas, United States</v>
      </c>
      <c r="B18554" t="s">
        <v>22424</v>
      </c>
      <c r="C18554" t="s">
        <v>22424</v>
      </c>
      <c r="D18554">
        <v>33.2363</v>
      </c>
      <c r="E18554">
        <v>-96.961100000000002</v>
      </c>
      <c r="F18554" t="s">
        <v>530</v>
      </c>
      <c r="G18554" t="s">
        <v>531</v>
      </c>
      <c r="H18554" t="s">
        <v>532</v>
      </c>
      <c r="I18554" t="s">
        <v>610</v>
      </c>
      <c r="K18554">
        <v>7377</v>
      </c>
      <c r="L18554">
        <v>1840043421</v>
      </c>
    </row>
    <row r="18555" spans="1:12" x14ac:dyDescent="0.45">
      <c r="A18555" t="str">
        <f t="shared" si="289"/>
        <v>Provideniya, Chukotskiy Avtonomnyy Okrug, Russia</v>
      </c>
      <c r="B18555" t="s">
        <v>22425</v>
      </c>
      <c r="C18555" t="s">
        <v>22425</v>
      </c>
      <c r="D18555">
        <v>64.423500000000004</v>
      </c>
      <c r="E18555">
        <v>-173.22579999999999</v>
      </c>
      <c r="F18555" t="s">
        <v>504</v>
      </c>
      <c r="G18555" t="s">
        <v>505</v>
      </c>
      <c r="H18555" t="s">
        <v>506</v>
      </c>
      <c r="I18555" t="s">
        <v>1924</v>
      </c>
      <c r="K18555">
        <v>2536</v>
      </c>
      <c r="L18555">
        <v>1643868459</v>
      </c>
    </row>
    <row r="18556" spans="1:12" x14ac:dyDescent="0.45">
      <c r="A18556" t="str">
        <f t="shared" si="289"/>
        <v>Provo, Utah, United States</v>
      </c>
      <c r="B18556" t="s">
        <v>22426</v>
      </c>
      <c r="C18556" t="s">
        <v>22426</v>
      </c>
      <c r="D18556">
        <v>40.245699999999999</v>
      </c>
      <c r="E18556">
        <v>-111.64570000000001</v>
      </c>
      <c r="F18556" t="s">
        <v>530</v>
      </c>
      <c r="G18556" t="s">
        <v>531</v>
      </c>
      <c r="H18556" t="s">
        <v>532</v>
      </c>
      <c r="I18556" t="s">
        <v>1667</v>
      </c>
      <c r="K18556">
        <v>500617</v>
      </c>
      <c r="L18556">
        <v>1840020174</v>
      </c>
    </row>
    <row r="18557" spans="1:12" x14ac:dyDescent="0.45">
      <c r="A18557" t="str">
        <f t="shared" si="289"/>
        <v>Prudhoe, Northumberland, United Kingdom</v>
      </c>
      <c r="B18557" t="s">
        <v>22427</v>
      </c>
      <c r="C18557" t="s">
        <v>22427</v>
      </c>
      <c r="D18557">
        <v>54.960999999999999</v>
      </c>
      <c r="E18557">
        <v>-1.849</v>
      </c>
      <c r="F18557" t="s">
        <v>536</v>
      </c>
      <c r="G18557" t="s">
        <v>537</v>
      </c>
      <c r="H18557" t="s">
        <v>538</v>
      </c>
      <c r="I18557" t="s">
        <v>1646</v>
      </c>
      <c r="K18557">
        <v>11675</v>
      </c>
      <c r="L18557">
        <v>1826202112</v>
      </c>
    </row>
    <row r="18558" spans="1:12" x14ac:dyDescent="0.45">
      <c r="A18558" t="str">
        <f t="shared" si="289"/>
        <v>Prudnik, Opolskie, Poland</v>
      </c>
      <c r="B18558" t="s">
        <v>22428</v>
      </c>
      <c r="C18558" t="s">
        <v>22428</v>
      </c>
      <c r="D18558">
        <v>50.319699999999997</v>
      </c>
      <c r="E18558">
        <v>17.5792</v>
      </c>
      <c r="F18558" t="s">
        <v>3993</v>
      </c>
      <c r="G18558" t="s">
        <v>3994</v>
      </c>
      <c r="H18558" t="s">
        <v>3995</v>
      </c>
      <c r="I18558" t="s">
        <v>5424</v>
      </c>
      <c r="J18558" t="s">
        <v>366</v>
      </c>
      <c r="K18558">
        <v>21237</v>
      </c>
      <c r="L18558">
        <v>1616117977</v>
      </c>
    </row>
    <row r="18559" spans="1:12" x14ac:dyDescent="0.45">
      <c r="A18559" t="str">
        <f t="shared" si="289"/>
        <v>Prüm, Rhineland-Palatinate, Germany</v>
      </c>
      <c r="B18559" t="s">
        <v>22429</v>
      </c>
      <c r="C18559" t="s">
        <v>22430</v>
      </c>
      <c r="D18559">
        <v>50.208100000000002</v>
      </c>
      <c r="E18559">
        <v>6.4244000000000003</v>
      </c>
      <c r="F18559" t="s">
        <v>441</v>
      </c>
      <c r="G18559" t="s">
        <v>442</v>
      </c>
      <c r="H18559" t="s">
        <v>443</v>
      </c>
      <c r="I18559" t="s">
        <v>1712</v>
      </c>
      <c r="K18559">
        <v>5438</v>
      </c>
      <c r="L18559">
        <v>1276214721</v>
      </c>
    </row>
    <row r="18560" spans="1:12" x14ac:dyDescent="0.45">
      <c r="A18560" t="str">
        <f t="shared" si="289"/>
        <v>Prunedale, California, United States</v>
      </c>
      <c r="B18560" t="s">
        <v>22431</v>
      </c>
      <c r="C18560" t="s">
        <v>22431</v>
      </c>
      <c r="D18560">
        <v>36.806399999999996</v>
      </c>
      <c r="E18560">
        <v>-121.6555</v>
      </c>
      <c r="F18560" t="s">
        <v>530</v>
      </c>
      <c r="G18560" t="s">
        <v>531</v>
      </c>
      <c r="H18560" t="s">
        <v>532</v>
      </c>
      <c r="I18560" t="s">
        <v>754</v>
      </c>
      <c r="K18560">
        <v>19584</v>
      </c>
      <c r="L18560">
        <v>1840019020</v>
      </c>
    </row>
    <row r="18561" spans="1:12" x14ac:dyDescent="0.45">
      <c r="A18561" t="str">
        <f t="shared" si="289"/>
        <v>Pruszków, Mazowieckie, Poland</v>
      </c>
      <c r="B18561" t="s">
        <v>22432</v>
      </c>
      <c r="C18561" t="s">
        <v>22433</v>
      </c>
      <c r="D18561">
        <v>52.166699999999999</v>
      </c>
      <c r="E18561">
        <v>20.8</v>
      </c>
      <c r="F18561" t="s">
        <v>3993</v>
      </c>
      <c r="G18561" t="s">
        <v>3994</v>
      </c>
      <c r="H18561" t="s">
        <v>3995</v>
      </c>
      <c r="I18561" t="s">
        <v>5414</v>
      </c>
      <c r="J18561" t="s">
        <v>366</v>
      </c>
      <c r="K18561">
        <v>61237</v>
      </c>
      <c r="L18561">
        <v>1616154673</v>
      </c>
    </row>
    <row r="18562" spans="1:12" x14ac:dyDescent="0.45">
      <c r="A18562" t="str">
        <f t="shared" si="289"/>
        <v>Pruzhany, Brestskaya Voblasts’, Belarus</v>
      </c>
      <c r="B18562" t="s">
        <v>22434</v>
      </c>
      <c r="C18562" t="s">
        <v>22434</v>
      </c>
      <c r="D18562">
        <v>52.556699999999999</v>
      </c>
      <c r="E18562">
        <v>24.464400000000001</v>
      </c>
      <c r="F18562" t="s">
        <v>2588</v>
      </c>
      <c r="G18562" t="s">
        <v>2589</v>
      </c>
      <c r="H18562" t="s">
        <v>2590</v>
      </c>
      <c r="I18562" t="s">
        <v>3571</v>
      </c>
      <c r="J18562" t="s">
        <v>366</v>
      </c>
      <c r="K18562">
        <v>18900</v>
      </c>
      <c r="L18562">
        <v>1112269031</v>
      </c>
    </row>
    <row r="18563" spans="1:12" x14ac:dyDescent="0.45">
      <c r="A18563" t="str">
        <f t="shared" ref="A18563:A18626" si="290">CONCATENATE(B18563,", ",I18563,", ",F18563)</f>
        <v>Prymors’k, Zaporiz’ka Oblast’, Ukraine</v>
      </c>
      <c r="B18563" t="s">
        <v>22435</v>
      </c>
      <c r="C18563" t="s">
        <v>22436</v>
      </c>
      <c r="D18563">
        <v>46.7333</v>
      </c>
      <c r="E18563">
        <v>36.3596</v>
      </c>
      <c r="F18563" t="s">
        <v>1461</v>
      </c>
      <c r="G18563" t="s">
        <v>1462</v>
      </c>
      <c r="H18563" t="s">
        <v>1463</v>
      </c>
      <c r="I18563" t="s">
        <v>4207</v>
      </c>
      <c r="J18563" t="s">
        <v>366</v>
      </c>
      <c r="K18563">
        <v>11679</v>
      </c>
      <c r="L18563">
        <v>1804278318</v>
      </c>
    </row>
    <row r="18564" spans="1:12" x14ac:dyDescent="0.45">
      <c r="A18564" t="str">
        <f t="shared" si="290"/>
        <v>Pryor Creek, Oklahoma, United States</v>
      </c>
      <c r="B18564" t="s">
        <v>22437</v>
      </c>
      <c r="C18564" t="s">
        <v>22437</v>
      </c>
      <c r="D18564">
        <v>36.299799999999998</v>
      </c>
      <c r="E18564">
        <v>-95.310199999999995</v>
      </c>
      <c r="F18564" t="s">
        <v>530</v>
      </c>
      <c r="G18564" t="s">
        <v>531</v>
      </c>
      <c r="H18564" t="s">
        <v>532</v>
      </c>
      <c r="I18564" t="s">
        <v>798</v>
      </c>
      <c r="K18564">
        <v>9169</v>
      </c>
      <c r="L18564">
        <v>1840037410</v>
      </c>
    </row>
    <row r="18565" spans="1:12" x14ac:dyDescent="0.45">
      <c r="A18565" t="str">
        <f t="shared" si="290"/>
        <v>Pryvillya, Luhans’ka Oblast’, Ukraine</v>
      </c>
      <c r="B18565" t="s">
        <v>22438</v>
      </c>
      <c r="C18565" t="s">
        <v>22438</v>
      </c>
      <c r="D18565">
        <v>48.999899999999997</v>
      </c>
      <c r="E18565">
        <v>38.294800000000002</v>
      </c>
      <c r="F18565" t="s">
        <v>1461</v>
      </c>
      <c r="G18565" t="s">
        <v>1462</v>
      </c>
      <c r="H18565" t="s">
        <v>1463</v>
      </c>
      <c r="I18565" t="s">
        <v>1464</v>
      </c>
      <c r="K18565">
        <v>6970</v>
      </c>
      <c r="L18565">
        <v>1804675799</v>
      </c>
    </row>
    <row r="18566" spans="1:12" x14ac:dyDescent="0.45">
      <c r="A18566" t="str">
        <f t="shared" si="290"/>
        <v>Przemyśl, Podkarpackie, Poland</v>
      </c>
      <c r="B18566" t="s">
        <v>22439</v>
      </c>
      <c r="C18566" t="s">
        <v>22440</v>
      </c>
      <c r="D18566">
        <v>49.784999999999997</v>
      </c>
      <c r="E18566">
        <v>22.767299999999999</v>
      </c>
      <c r="F18566" t="s">
        <v>3993</v>
      </c>
      <c r="G18566" t="s">
        <v>3994</v>
      </c>
      <c r="H18566" t="s">
        <v>3995</v>
      </c>
      <c r="I18566" t="s">
        <v>5430</v>
      </c>
      <c r="J18566" t="s">
        <v>366</v>
      </c>
      <c r="K18566">
        <v>67847</v>
      </c>
      <c r="L18566">
        <v>1616506094</v>
      </c>
    </row>
    <row r="18567" spans="1:12" x14ac:dyDescent="0.45">
      <c r="A18567" t="str">
        <f t="shared" si="290"/>
        <v>Przeworsk, Podkarpackie, Poland</v>
      </c>
      <c r="B18567" t="s">
        <v>22441</v>
      </c>
      <c r="C18567" t="s">
        <v>22441</v>
      </c>
      <c r="D18567">
        <v>50.059100000000001</v>
      </c>
      <c r="E18567">
        <v>22.4941</v>
      </c>
      <c r="F18567" t="s">
        <v>3993</v>
      </c>
      <c r="G18567" t="s">
        <v>3994</v>
      </c>
      <c r="H18567" t="s">
        <v>3995</v>
      </c>
      <c r="I18567" t="s">
        <v>5430</v>
      </c>
      <c r="J18567" t="s">
        <v>366</v>
      </c>
      <c r="K18567">
        <v>15713</v>
      </c>
      <c r="L18567">
        <v>1616040608</v>
      </c>
    </row>
    <row r="18568" spans="1:12" x14ac:dyDescent="0.45">
      <c r="A18568" t="str">
        <f t="shared" si="290"/>
        <v>Psachná, Stereá Elláda, Greece</v>
      </c>
      <c r="B18568" t="s">
        <v>22442</v>
      </c>
      <c r="C18568" t="s">
        <v>22443</v>
      </c>
      <c r="D18568">
        <v>38.582799999999999</v>
      </c>
      <c r="E18568">
        <v>23.6328</v>
      </c>
      <c r="F18568" t="s">
        <v>928</v>
      </c>
      <c r="G18568" t="s">
        <v>929</v>
      </c>
      <c r="H18568" t="s">
        <v>930</v>
      </c>
      <c r="I18568" t="s">
        <v>1838</v>
      </c>
      <c r="J18568" t="s">
        <v>366</v>
      </c>
      <c r="K18568">
        <v>5827</v>
      </c>
      <c r="L18568">
        <v>1300776515</v>
      </c>
    </row>
    <row r="18569" spans="1:12" x14ac:dyDescent="0.45">
      <c r="A18569" t="str">
        <f t="shared" si="290"/>
        <v>Pskov, Pskovskaya Oblast’, Russia</v>
      </c>
      <c r="B18569" t="s">
        <v>22444</v>
      </c>
      <c r="C18569" t="s">
        <v>22444</v>
      </c>
      <c r="D18569">
        <v>57.816699999999997</v>
      </c>
      <c r="E18569">
        <v>28.333300000000001</v>
      </c>
      <c r="F18569" t="s">
        <v>504</v>
      </c>
      <c r="G18569" t="s">
        <v>505</v>
      </c>
      <c r="H18569" t="s">
        <v>506</v>
      </c>
      <c r="I18569" t="s">
        <v>8516</v>
      </c>
      <c r="J18569" t="s">
        <v>378</v>
      </c>
      <c r="K18569">
        <v>209840</v>
      </c>
      <c r="L18569">
        <v>1643877414</v>
      </c>
    </row>
    <row r="18570" spans="1:12" x14ac:dyDescent="0.45">
      <c r="A18570" t="str">
        <f t="shared" si="290"/>
        <v>Ptuj, Ptuj, Slovenia</v>
      </c>
      <c r="B18570" t="s">
        <v>22445</v>
      </c>
      <c r="C18570" t="s">
        <v>22445</v>
      </c>
      <c r="D18570">
        <v>46.418599999999998</v>
      </c>
      <c r="E18570">
        <v>15.8714</v>
      </c>
      <c r="F18570" t="s">
        <v>1111</v>
      </c>
      <c r="G18570" t="s">
        <v>1112</v>
      </c>
      <c r="H18570" t="s">
        <v>1113</v>
      </c>
      <c r="I18570" t="s">
        <v>22445</v>
      </c>
      <c r="J18570" t="s">
        <v>378</v>
      </c>
      <c r="K18570">
        <v>23957</v>
      </c>
      <c r="L18570">
        <v>1705072535</v>
      </c>
    </row>
    <row r="18571" spans="1:12" x14ac:dyDescent="0.45">
      <c r="A18571" t="str">
        <f t="shared" si="290"/>
        <v>Puca Urco, Loreto, Peru</v>
      </c>
      <c r="B18571" t="s">
        <v>22446</v>
      </c>
      <c r="C18571" t="s">
        <v>22446</v>
      </c>
      <c r="D18571">
        <v>-2.3328000000000002</v>
      </c>
      <c r="E18571">
        <v>-71.916700000000006</v>
      </c>
      <c r="F18571" t="s">
        <v>509</v>
      </c>
      <c r="G18571" t="s">
        <v>510</v>
      </c>
      <c r="H18571" t="s">
        <v>511</v>
      </c>
      <c r="I18571" t="s">
        <v>1976</v>
      </c>
      <c r="K18571">
        <v>10</v>
      </c>
      <c r="L18571">
        <v>1604085670</v>
      </c>
    </row>
    <row r="18572" spans="1:12" x14ac:dyDescent="0.45">
      <c r="A18572" t="str">
        <f t="shared" si="290"/>
        <v>Pucallpa, Ucayali, Peru</v>
      </c>
      <c r="B18572" t="s">
        <v>22447</v>
      </c>
      <c r="C18572" t="s">
        <v>22447</v>
      </c>
      <c r="D18572">
        <v>-8.3833000000000002</v>
      </c>
      <c r="E18572">
        <v>-74.55</v>
      </c>
      <c r="F18572" t="s">
        <v>509</v>
      </c>
      <c r="G18572" t="s">
        <v>510</v>
      </c>
      <c r="H18572" t="s">
        <v>511</v>
      </c>
      <c r="I18572" t="s">
        <v>22448</v>
      </c>
      <c r="J18572" t="s">
        <v>378</v>
      </c>
      <c r="K18572">
        <v>326040</v>
      </c>
      <c r="L18572">
        <v>1604478712</v>
      </c>
    </row>
    <row r="18573" spans="1:12" x14ac:dyDescent="0.45">
      <c r="A18573" t="str">
        <f t="shared" si="290"/>
        <v>Puchezh, Ivanovskaya Oblast’, Russia</v>
      </c>
      <c r="B18573" t="s">
        <v>22449</v>
      </c>
      <c r="C18573" t="s">
        <v>22449</v>
      </c>
      <c r="D18573">
        <v>56.9833</v>
      </c>
      <c r="E18573">
        <v>43.166699999999999</v>
      </c>
      <c r="F18573" t="s">
        <v>504</v>
      </c>
      <c r="G18573" t="s">
        <v>505</v>
      </c>
      <c r="H18573" t="s">
        <v>506</v>
      </c>
      <c r="I18573" t="s">
        <v>10325</v>
      </c>
      <c r="K18573">
        <v>6813</v>
      </c>
      <c r="L18573">
        <v>1643869074</v>
      </c>
    </row>
    <row r="18574" spans="1:12" x14ac:dyDescent="0.45">
      <c r="A18574" t="str">
        <f t="shared" si="290"/>
        <v>Puchheim, Bavaria, Germany</v>
      </c>
      <c r="B18574" t="s">
        <v>22450</v>
      </c>
      <c r="C18574" t="s">
        <v>22450</v>
      </c>
      <c r="D18574">
        <v>48.15</v>
      </c>
      <c r="E18574">
        <v>11.35</v>
      </c>
      <c r="F18574" t="s">
        <v>441</v>
      </c>
      <c r="G18574" t="s">
        <v>442</v>
      </c>
      <c r="H18574" t="s">
        <v>443</v>
      </c>
      <c r="I18574" t="s">
        <v>567</v>
      </c>
      <c r="K18574">
        <v>21531</v>
      </c>
      <c r="L18574">
        <v>1276452600</v>
      </c>
    </row>
    <row r="18575" spans="1:12" x14ac:dyDescent="0.45">
      <c r="A18575" t="str">
        <f t="shared" si="290"/>
        <v>Púchov, Nitriansky, Slovakia</v>
      </c>
      <c r="B18575" t="s">
        <v>22451</v>
      </c>
      <c r="C18575" t="s">
        <v>22452</v>
      </c>
      <c r="D18575">
        <v>49.12</v>
      </c>
      <c r="E18575">
        <v>18.3306</v>
      </c>
      <c r="F18575" t="s">
        <v>3518</v>
      </c>
      <c r="G18575" t="s">
        <v>3519</v>
      </c>
      <c r="H18575" t="s">
        <v>3520</v>
      </c>
      <c r="I18575" t="s">
        <v>3521</v>
      </c>
      <c r="J18575" t="s">
        <v>366</v>
      </c>
      <c r="K18575">
        <v>17810</v>
      </c>
      <c r="L18575">
        <v>1703321833</v>
      </c>
    </row>
    <row r="18576" spans="1:12" x14ac:dyDescent="0.45">
      <c r="A18576" t="str">
        <f t="shared" si="290"/>
        <v>Puchuncaví, Valparaíso, Chile</v>
      </c>
      <c r="B18576" t="s">
        <v>22453</v>
      </c>
      <c r="C18576" t="s">
        <v>22454</v>
      </c>
      <c r="D18576">
        <v>-32.726100000000002</v>
      </c>
      <c r="E18576">
        <v>-71.415099999999995</v>
      </c>
      <c r="F18576" t="s">
        <v>1502</v>
      </c>
      <c r="G18576" t="s">
        <v>1503</v>
      </c>
      <c r="H18576" t="s">
        <v>1504</v>
      </c>
      <c r="I18576" t="s">
        <v>6250</v>
      </c>
      <c r="K18576">
        <v>5271</v>
      </c>
      <c r="L18576">
        <v>1152345768</v>
      </c>
    </row>
    <row r="18577" spans="1:12" x14ac:dyDescent="0.45">
      <c r="A18577" t="str">
        <f t="shared" si="290"/>
        <v>Pucioasa, Dâmboviţa, Romania</v>
      </c>
      <c r="B18577" t="s">
        <v>22455</v>
      </c>
      <c r="C18577" t="s">
        <v>22455</v>
      </c>
      <c r="D18577">
        <v>45.074199999999998</v>
      </c>
      <c r="E18577">
        <v>25.434200000000001</v>
      </c>
      <c r="F18577" t="s">
        <v>665</v>
      </c>
      <c r="G18577" t="s">
        <v>666</v>
      </c>
      <c r="H18577" t="s">
        <v>667</v>
      </c>
      <c r="I18577" t="s">
        <v>9862</v>
      </c>
      <c r="K18577">
        <v>14254</v>
      </c>
      <c r="L18577">
        <v>1642731261</v>
      </c>
    </row>
    <row r="18578" spans="1:12" x14ac:dyDescent="0.45">
      <c r="A18578" t="str">
        <f t="shared" si="290"/>
        <v>Puconci, Puconci, Slovenia</v>
      </c>
      <c r="B18578" t="s">
        <v>22456</v>
      </c>
      <c r="C18578" t="s">
        <v>22456</v>
      </c>
      <c r="D18578">
        <v>46.706699999999998</v>
      </c>
      <c r="E18578">
        <v>16.156400000000001</v>
      </c>
      <c r="F18578" t="s">
        <v>1111</v>
      </c>
      <c r="G18578" t="s">
        <v>1112</v>
      </c>
      <c r="H18578" t="s">
        <v>1113</v>
      </c>
      <c r="I18578" t="s">
        <v>22456</v>
      </c>
      <c r="J18578" t="s">
        <v>378</v>
      </c>
      <c r="L18578">
        <v>1705677747</v>
      </c>
    </row>
    <row r="18579" spans="1:12" x14ac:dyDescent="0.45">
      <c r="A18579" t="str">
        <f t="shared" si="290"/>
        <v>Pudasjärvi, Pohjois-Pohjanmaa, Finland</v>
      </c>
      <c r="B18579" t="s">
        <v>22457</v>
      </c>
      <c r="C18579" t="s">
        <v>22458</v>
      </c>
      <c r="D18579">
        <v>65.3583</v>
      </c>
      <c r="E18579">
        <v>27</v>
      </c>
      <c r="F18579" t="s">
        <v>459</v>
      </c>
      <c r="G18579" t="s">
        <v>460</v>
      </c>
      <c r="H18579" t="s">
        <v>461</v>
      </c>
      <c r="I18579" t="s">
        <v>11556</v>
      </c>
      <c r="J18579" t="s">
        <v>366</v>
      </c>
      <c r="K18579">
        <v>8257</v>
      </c>
      <c r="L18579">
        <v>1246520515</v>
      </c>
    </row>
    <row r="18580" spans="1:12" x14ac:dyDescent="0.45">
      <c r="A18580" t="str">
        <f t="shared" si="290"/>
        <v>Pudong, Shanghai, China</v>
      </c>
      <c r="B18580" t="s">
        <v>22459</v>
      </c>
      <c r="C18580" t="s">
        <v>22459</v>
      </c>
      <c r="D18580">
        <v>31.223099999999999</v>
      </c>
      <c r="E18580">
        <v>121.5397</v>
      </c>
      <c r="F18580" t="s">
        <v>1039</v>
      </c>
      <c r="G18580" t="s">
        <v>1040</v>
      </c>
      <c r="H18580" t="s">
        <v>1041</v>
      </c>
      <c r="I18580" t="s">
        <v>22460</v>
      </c>
      <c r="J18580" t="s">
        <v>366</v>
      </c>
      <c r="K18580">
        <v>5187200</v>
      </c>
      <c r="L18580">
        <v>1156644508</v>
      </c>
    </row>
    <row r="18581" spans="1:12" x14ac:dyDescent="0.45">
      <c r="A18581" t="str">
        <f t="shared" si="290"/>
        <v>Pudozh, Kareliya, Russia</v>
      </c>
      <c r="B18581" t="s">
        <v>22461</v>
      </c>
      <c r="C18581" t="s">
        <v>22461</v>
      </c>
      <c r="D18581">
        <v>61.8</v>
      </c>
      <c r="E18581">
        <v>36.533299999999997</v>
      </c>
      <c r="F18581" t="s">
        <v>504</v>
      </c>
      <c r="G18581" t="s">
        <v>505</v>
      </c>
      <c r="H18581" t="s">
        <v>506</v>
      </c>
      <c r="I18581" t="s">
        <v>4088</v>
      </c>
      <c r="K18581">
        <v>8897</v>
      </c>
      <c r="L18581">
        <v>1643479302</v>
      </c>
    </row>
    <row r="18582" spans="1:12" x14ac:dyDescent="0.45">
      <c r="A18582" t="str">
        <f t="shared" si="290"/>
        <v>Pudsey, Leeds, United Kingdom</v>
      </c>
      <c r="B18582" t="s">
        <v>22462</v>
      </c>
      <c r="C18582" t="s">
        <v>22462</v>
      </c>
      <c r="D18582">
        <v>53.796999999999997</v>
      </c>
      <c r="E18582">
        <v>-1.663</v>
      </c>
      <c r="F18582" t="s">
        <v>536</v>
      </c>
      <c r="G18582" t="s">
        <v>537</v>
      </c>
      <c r="H18582" t="s">
        <v>538</v>
      </c>
      <c r="I18582" t="s">
        <v>828</v>
      </c>
      <c r="K18582">
        <v>22408</v>
      </c>
      <c r="L18582">
        <v>1826326804</v>
      </c>
    </row>
    <row r="18583" spans="1:12" x14ac:dyDescent="0.45">
      <c r="A18583" t="str">
        <f t="shared" si="290"/>
        <v>Puducherry, Puducherry, India</v>
      </c>
      <c r="B18583" t="s">
        <v>22463</v>
      </c>
      <c r="C18583" t="s">
        <v>22463</v>
      </c>
      <c r="D18583">
        <v>11.93</v>
      </c>
      <c r="E18583">
        <v>79.83</v>
      </c>
      <c r="F18583" t="s">
        <v>626</v>
      </c>
      <c r="G18583" t="s">
        <v>627</v>
      </c>
      <c r="H18583" t="s">
        <v>628</v>
      </c>
      <c r="I18583" t="s">
        <v>22463</v>
      </c>
      <c r="J18583" t="s">
        <v>378</v>
      </c>
      <c r="K18583">
        <v>227411</v>
      </c>
      <c r="L18583">
        <v>1356368903</v>
      </c>
    </row>
    <row r="18584" spans="1:12" x14ac:dyDescent="0.45">
      <c r="A18584" t="str">
        <f t="shared" si="290"/>
        <v>Puebla, Puebla, Mexico</v>
      </c>
      <c r="B18584" t="s">
        <v>711</v>
      </c>
      <c r="C18584" t="s">
        <v>711</v>
      </c>
      <c r="D18584">
        <v>19.033300000000001</v>
      </c>
      <c r="E18584">
        <v>-98.183300000000003</v>
      </c>
      <c r="F18584" t="s">
        <v>519</v>
      </c>
      <c r="G18584" t="s">
        <v>520</v>
      </c>
      <c r="H18584" t="s">
        <v>521</v>
      </c>
      <c r="I18584" t="s">
        <v>711</v>
      </c>
      <c r="J18584" t="s">
        <v>378</v>
      </c>
      <c r="K18584">
        <v>1576259</v>
      </c>
      <c r="L18584">
        <v>1484416394</v>
      </c>
    </row>
    <row r="18585" spans="1:12" x14ac:dyDescent="0.45">
      <c r="A18585" t="str">
        <f t="shared" si="290"/>
        <v>Pueblo, Colorado, United States</v>
      </c>
      <c r="B18585" t="s">
        <v>22464</v>
      </c>
      <c r="C18585" t="s">
        <v>22464</v>
      </c>
      <c r="D18585">
        <v>38.270499999999998</v>
      </c>
      <c r="E18585">
        <v>-104.6112</v>
      </c>
      <c r="F18585" t="s">
        <v>530</v>
      </c>
      <c r="G18585" t="s">
        <v>531</v>
      </c>
      <c r="H18585" t="s">
        <v>532</v>
      </c>
      <c r="I18585" t="s">
        <v>1071</v>
      </c>
      <c r="K18585">
        <v>143932</v>
      </c>
      <c r="L18585">
        <v>1840020255</v>
      </c>
    </row>
    <row r="18586" spans="1:12" x14ac:dyDescent="0.45">
      <c r="A18586" t="str">
        <f t="shared" si="290"/>
        <v>Pueblo West, Colorado, United States</v>
      </c>
      <c r="B18586" t="s">
        <v>22465</v>
      </c>
      <c r="C18586" t="s">
        <v>22465</v>
      </c>
      <c r="D18586">
        <v>38.3551</v>
      </c>
      <c r="E18586">
        <v>-104.7266</v>
      </c>
      <c r="F18586" t="s">
        <v>530</v>
      </c>
      <c r="G18586" t="s">
        <v>531</v>
      </c>
      <c r="H18586" t="s">
        <v>532</v>
      </c>
      <c r="I18586" t="s">
        <v>1071</v>
      </c>
      <c r="K18586">
        <v>31860</v>
      </c>
      <c r="L18586">
        <v>1840018860</v>
      </c>
    </row>
    <row r="18587" spans="1:12" x14ac:dyDescent="0.45">
      <c r="A18587" t="str">
        <f t="shared" si="290"/>
        <v>Puente Nacional, Veracruz, Mexico</v>
      </c>
      <c r="B18587" t="s">
        <v>22466</v>
      </c>
      <c r="C18587" t="s">
        <v>22466</v>
      </c>
      <c r="D18587">
        <v>19.333300000000001</v>
      </c>
      <c r="E18587">
        <v>-96.4833</v>
      </c>
      <c r="F18587" t="s">
        <v>519</v>
      </c>
      <c r="G18587" t="s">
        <v>520</v>
      </c>
      <c r="H18587" t="s">
        <v>521</v>
      </c>
      <c r="I18587" t="s">
        <v>716</v>
      </c>
      <c r="J18587" t="s">
        <v>366</v>
      </c>
      <c r="K18587">
        <v>22454</v>
      </c>
      <c r="L18587">
        <v>1484974086</v>
      </c>
    </row>
    <row r="18588" spans="1:12" x14ac:dyDescent="0.45">
      <c r="A18588" t="str">
        <f t="shared" si="290"/>
        <v>Puerto Acosta, La Paz, Bolivia</v>
      </c>
      <c r="B18588" t="s">
        <v>22467</v>
      </c>
      <c r="C18588" t="s">
        <v>22467</v>
      </c>
      <c r="D18588">
        <v>-15.499599999999999</v>
      </c>
      <c r="E18588">
        <v>-69.166700000000006</v>
      </c>
      <c r="F18588" t="s">
        <v>726</v>
      </c>
      <c r="G18588" t="s">
        <v>727</v>
      </c>
      <c r="H18588" t="s">
        <v>728</v>
      </c>
      <c r="I18588" t="s">
        <v>729</v>
      </c>
      <c r="K18588">
        <v>1123</v>
      </c>
      <c r="L18588">
        <v>1068206449</v>
      </c>
    </row>
    <row r="18589" spans="1:12" x14ac:dyDescent="0.45">
      <c r="A18589" t="str">
        <f t="shared" si="290"/>
        <v>Puerto Armuelles, Chiriquí, Panama</v>
      </c>
      <c r="B18589" t="s">
        <v>22468</v>
      </c>
      <c r="C18589" t="s">
        <v>22468</v>
      </c>
      <c r="D18589">
        <v>8.2776999999999994</v>
      </c>
      <c r="E18589">
        <v>-82.862099999999998</v>
      </c>
      <c r="F18589" t="s">
        <v>1629</v>
      </c>
      <c r="G18589" t="s">
        <v>1630</v>
      </c>
      <c r="H18589" t="s">
        <v>1631</v>
      </c>
      <c r="I18589" t="s">
        <v>8130</v>
      </c>
      <c r="J18589" t="s">
        <v>366</v>
      </c>
      <c r="K18589">
        <v>19763</v>
      </c>
      <c r="L18589">
        <v>1591562054</v>
      </c>
    </row>
    <row r="18590" spans="1:12" x14ac:dyDescent="0.45">
      <c r="A18590" t="str">
        <f t="shared" si="290"/>
        <v>Puerto Aventuras, Quintana Roo, Mexico</v>
      </c>
      <c r="B18590" t="s">
        <v>22469</v>
      </c>
      <c r="C18590" t="s">
        <v>22469</v>
      </c>
      <c r="D18590">
        <v>20.511700000000001</v>
      </c>
      <c r="E18590">
        <v>-87.234200000000001</v>
      </c>
      <c r="F18590" t="s">
        <v>519</v>
      </c>
      <c r="G18590" t="s">
        <v>520</v>
      </c>
      <c r="H18590" t="s">
        <v>521</v>
      </c>
      <c r="I18590" t="s">
        <v>2943</v>
      </c>
      <c r="K18590">
        <v>5979</v>
      </c>
      <c r="L18590">
        <v>1484598759</v>
      </c>
    </row>
    <row r="18591" spans="1:12" x14ac:dyDescent="0.45">
      <c r="A18591" t="str">
        <f t="shared" si="290"/>
        <v>Puerto Ayacucho, Amazonas, Venezuela</v>
      </c>
      <c r="B18591" t="s">
        <v>22470</v>
      </c>
      <c r="C18591" t="s">
        <v>22470</v>
      </c>
      <c r="D18591">
        <v>5.6631</v>
      </c>
      <c r="E18591">
        <v>-67.626400000000004</v>
      </c>
      <c r="F18591" t="s">
        <v>702</v>
      </c>
      <c r="G18591" t="s">
        <v>703</v>
      </c>
      <c r="H18591" t="s">
        <v>704</v>
      </c>
      <c r="I18591" t="s">
        <v>3120</v>
      </c>
      <c r="J18591" t="s">
        <v>378</v>
      </c>
      <c r="K18591">
        <v>80000</v>
      </c>
      <c r="L18591">
        <v>1862027409</v>
      </c>
    </row>
    <row r="18592" spans="1:12" x14ac:dyDescent="0.45">
      <c r="A18592" t="str">
        <f t="shared" si="290"/>
        <v>Puerto Ayora, Galápagos, Ecuador</v>
      </c>
      <c r="B18592" t="s">
        <v>22471</v>
      </c>
      <c r="C18592" t="s">
        <v>22471</v>
      </c>
      <c r="D18592">
        <v>-0.74439999999999995</v>
      </c>
      <c r="E18592">
        <v>-90.313900000000004</v>
      </c>
      <c r="F18592" t="s">
        <v>1415</v>
      </c>
      <c r="G18592" t="s">
        <v>1416</v>
      </c>
      <c r="H18592" t="s">
        <v>1417</v>
      </c>
      <c r="I18592" t="s">
        <v>22472</v>
      </c>
      <c r="K18592">
        <v>11822</v>
      </c>
      <c r="L18592">
        <v>1218585265</v>
      </c>
    </row>
    <row r="18593" spans="1:12" x14ac:dyDescent="0.45">
      <c r="A18593" t="str">
        <f t="shared" si="290"/>
        <v>Puerto Aysén, Aysén, Chile</v>
      </c>
      <c r="B18593" t="s">
        <v>22473</v>
      </c>
      <c r="C18593" t="s">
        <v>22474</v>
      </c>
      <c r="D18593">
        <v>-45.406799999999997</v>
      </c>
      <c r="E18593">
        <v>-72.697699999999998</v>
      </c>
      <c r="F18593" t="s">
        <v>1502</v>
      </c>
      <c r="G18593" t="s">
        <v>1503</v>
      </c>
      <c r="H18593" t="s">
        <v>1504</v>
      </c>
      <c r="I18593" t="s">
        <v>7343</v>
      </c>
      <c r="J18593" t="s">
        <v>366</v>
      </c>
      <c r="K18593">
        <v>17441</v>
      </c>
      <c r="L18593">
        <v>1152158570</v>
      </c>
    </row>
    <row r="18594" spans="1:12" x14ac:dyDescent="0.45">
      <c r="A18594" t="str">
        <f t="shared" si="290"/>
        <v>Puerto Baquerizo Moreno, Galápagos, Ecuador</v>
      </c>
      <c r="B18594" t="s">
        <v>22475</v>
      </c>
      <c r="C18594" t="s">
        <v>22475</v>
      </c>
      <c r="D18594">
        <v>-0.90249999999999997</v>
      </c>
      <c r="E18594">
        <v>-89.609200000000001</v>
      </c>
      <c r="F18594" t="s">
        <v>1415</v>
      </c>
      <c r="G18594" t="s">
        <v>1416</v>
      </c>
      <c r="H18594" t="s">
        <v>1417</v>
      </c>
      <c r="I18594" t="s">
        <v>22472</v>
      </c>
      <c r="J18594" t="s">
        <v>378</v>
      </c>
      <c r="K18594">
        <v>6533</v>
      </c>
      <c r="L18594">
        <v>1218093882</v>
      </c>
    </row>
    <row r="18595" spans="1:12" x14ac:dyDescent="0.45">
      <c r="A18595" t="str">
        <f t="shared" si="290"/>
        <v>Puerto Barrios, Izabal, Guatemala</v>
      </c>
      <c r="B18595" t="s">
        <v>22476</v>
      </c>
      <c r="C18595" t="s">
        <v>22476</v>
      </c>
      <c r="D18595">
        <v>15.73</v>
      </c>
      <c r="E18595">
        <v>-88.6</v>
      </c>
      <c r="F18595" t="s">
        <v>2123</v>
      </c>
      <c r="G18595" t="s">
        <v>2124</v>
      </c>
      <c r="H18595" t="s">
        <v>2125</v>
      </c>
      <c r="I18595" t="s">
        <v>16533</v>
      </c>
      <c r="J18595" t="s">
        <v>378</v>
      </c>
      <c r="K18595">
        <v>121562</v>
      </c>
      <c r="L18595">
        <v>1320517532</v>
      </c>
    </row>
    <row r="18596" spans="1:12" x14ac:dyDescent="0.45">
      <c r="A18596" t="str">
        <f t="shared" si="290"/>
        <v>Puerto Berrío, Antioquia, Colombia</v>
      </c>
      <c r="B18596" t="s">
        <v>22477</v>
      </c>
      <c r="C18596" t="s">
        <v>22478</v>
      </c>
      <c r="D18596">
        <v>6.4804000000000004</v>
      </c>
      <c r="E18596">
        <v>-74.42</v>
      </c>
      <c r="F18596" t="s">
        <v>2294</v>
      </c>
      <c r="G18596" t="s">
        <v>2295</v>
      </c>
      <c r="H18596" t="s">
        <v>2296</v>
      </c>
      <c r="I18596" t="s">
        <v>4070</v>
      </c>
      <c r="J18596" t="s">
        <v>366</v>
      </c>
      <c r="K18596">
        <v>33983</v>
      </c>
      <c r="L18596">
        <v>1170372171</v>
      </c>
    </row>
    <row r="18597" spans="1:12" x14ac:dyDescent="0.45">
      <c r="A18597" t="str">
        <f t="shared" si="290"/>
        <v>Puerto Cabello, Carabobo, Venezuela</v>
      </c>
      <c r="B18597" t="s">
        <v>22479</v>
      </c>
      <c r="C18597" t="s">
        <v>22479</v>
      </c>
      <c r="D18597">
        <v>10.466699999999999</v>
      </c>
      <c r="E18597">
        <v>-68.0167</v>
      </c>
      <c r="F18597" t="s">
        <v>702</v>
      </c>
      <c r="G18597" t="s">
        <v>703</v>
      </c>
      <c r="H18597" t="s">
        <v>704</v>
      </c>
      <c r="I18597" t="s">
        <v>11300</v>
      </c>
      <c r="J18597" t="s">
        <v>366</v>
      </c>
      <c r="K18597">
        <v>209080</v>
      </c>
      <c r="L18597">
        <v>1862031193</v>
      </c>
    </row>
    <row r="18598" spans="1:12" x14ac:dyDescent="0.45">
      <c r="A18598" t="str">
        <f t="shared" si="290"/>
        <v>Puerto Carreño, Vichada, Colombia</v>
      </c>
      <c r="B18598" t="s">
        <v>22480</v>
      </c>
      <c r="C18598" t="s">
        <v>22481</v>
      </c>
      <c r="D18598">
        <v>6.1889000000000003</v>
      </c>
      <c r="E18598">
        <v>-67.485799999999998</v>
      </c>
      <c r="F18598" t="s">
        <v>2294</v>
      </c>
      <c r="G18598" t="s">
        <v>2295</v>
      </c>
      <c r="H18598" t="s">
        <v>2296</v>
      </c>
      <c r="I18598" t="s">
        <v>22482</v>
      </c>
      <c r="J18598" t="s">
        <v>378</v>
      </c>
      <c r="K18598">
        <v>16763</v>
      </c>
      <c r="L18598">
        <v>1170291142</v>
      </c>
    </row>
    <row r="18599" spans="1:12" x14ac:dyDescent="0.45">
      <c r="A18599" t="str">
        <f t="shared" si="290"/>
        <v>Puerto Casado, Alto Paraguay, Paraguay</v>
      </c>
      <c r="B18599" t="s">
        <v>22483</v>
      </c>
      <c r="C18599" t="s">
        <v>22483</v>
      </c>
      <c r="D18599">
        <v>-22.2896</v>
      </c>
      <c r="E18599">
        <v>-57.94</v>
      </c>
      <c r="F18599" t="s">
        <v>497</v>
      </c>
      <c r="G18599" t="s">
        <v>498</v>
      </c>
      <c r="H18599" t="s">
        <v>499</v>
      </c>
      <c r="I18599" t="s">
        <v>6131</v>
      </c>
      <c r="K18599">
        <v>5000</v>
      </c>
      <c r="L18599">
        <v>1600731282</v>
      </c>
    </row>
    <row r="18600" spans="1:12" x14ac:dyDescent="0.45">
      <c r="A18600" t="str">
        <f t="shared" si="290"/>
        <v>Puerto Cortés, Cortés, Honduras</v>
      </c>
      <c r="B18600" t="s">
        <v>22484</v>
      </c>
      <c r="C18600" t="s">
        <v>22485</v>
      </c>
      <c r="D18600">
        <v>15.8833</v>
      </c>
      <c r="E18600">
        <v>-87.95</v>
      </c>
      <c r="F18600" t="s">
        <v>5403</v>
      </c>
      <c r="G18600" t="s">
        <v>5404</v>
      </c>
      <c r="H18600" t="s">
        <v>5405</v>
      </c>
      <c r="I18600" t="s">
        <v>7368</v>
      </c>
      <c r="K18600">
        <v>200000</v>
      </c>
      <c r="L18600">
        <v>1340000062</v>
      </c>
    </row>
    <row r="18601" spans="1:12" x14ac:dyDescent="0.45">
      <c r="A18601" t="str">
        <f t="shared" si="290"/>
        <v>Puerto de la Cruz, Canary Islands, Spain</v>
      </c>
      <c r="B18601" t="s">
        <v>22486</v>
      </c>
      <c r="C18601" t="s">
        <v>22486</v>
      </c>
      <c r="D18601">
        <v>28.416699999999999</v>
      </c>
      <c r="E18601">
        <v>-16.55</v>
      </c>
      <c r="F18601" t="s">
        <v>436</v>
      </c>
      <c r="G18601" t="s">
        <v>437</v>
      </c>
      <c r="H18601" t="s">
        <v>438</v>
      </c>
      <c r="I18601" t="s">
        <v>2434</v>
      </c>
      <c r="K18601">
        <v>30468</v>
      </c>
      <c r="L18601">
        <v>1724298488</v>
      </c>
    </row>
    <row r="18602" spans="1:12" x14ac:dyDescent="0.45">
      <c r="A18602" t="str">
        <f t="shared" si="290"/>
        <v>Puerto Deseado, Santa Cruz, Argentina</v>
      </c>
      <c r="B18602" t="s">
        <v>22487</v>
      </c>
      <c r="C18602" t="s">
        <v>22487</v>
      </c>
      <c r="D18602">
        <v>-47.75</v>
      </c>
      <c r="E18602">
        <v>-65.916700000000006</v>
      </c>
      <c r="F18602" t="s">
        <v>651</v>
      </c>
      <c r="G18602" t="s">
        <v>652</v>
      </c>
      <c r="H18602" t="s">
        <v>653</v>
      </c>
      <c r="I18602" t="s">
        <v>2535</v>
      </c>
      <c r="J18602" t="s">
        <v>366</v>
      </c>
      <c r="K18602">
        <v>14183</v>
      </c>
      <c r="L18602">
        <v>1032537209</v>
      </c>
    </row>
    <row r="18603" spans="1:12" x14ac:dyDescent="0.45">
      <c r="A18603" t="str">
        <f t="shared" si="290"/>
        <v>Puerto Escondido, Oaxaca, Mexico</v>
      </c>
      <c r="B18603" t="s">
        <v>22488</v>
      </c>
      <c r="C18603" t="s">
        <v>22488</v>
      </c>
      <c r="D18603">
        <v>15.8619</v>
      </c>
      <c r="E18603">
        <v>-97.0672</v>
      </c>
      <c r="F18603" t="s">
        <v>519</v>
      </c>
      <c r="G18603" t="s">
        <v>520</v>
      </c>
      <c r="H18603" t="s">
        <v>521</v>
      </c>
      <c r="I18603" t="s">
        <v>2626</v>
      </c>
      <c r="K18603">
        <v>45000</v>
      </c>
      <c r="L18603">
        <v>1484644846</v>
      </c>
    </row>
    <row r="18604" spans="1:12" x14ac:dyDescent="0.45">
      <c r="A18604" t="str">
        <f t="shared" si="290"/>
        <v>Puerto Francisco de Orellana, Orellana, Ecuador</v>
      </c>
      <c r="B18604" t="s">
        <v>22489</v>
      </c>
      <c r="C18604" t="s">
        <v>22489</v>
      </c>
      <c r="D18604">
        <v>-0.46250000000000002</v>
      </c>
      <c r="E18604">
        <v>-76.984200000000001</v>
      </c>
      <c r="F18604" t="s">
        <v>1415</v>
      </c>
      <c r="G18604" t="s">
        <v>1416</v>
      </c>
      <c r="H18604" t="s">
        <v>1417</v>
      </c>
      <c r="I18604" t="s">
        <v>22490</v>
      </c>
      <c r="J18604" t="s">
        <v>378</v>
      </c>
      <c r="K18604">
        <v>40730</v>
      </c>
      <c r="L18604">
        <v>1218387446</v>
      </c>
    </row>
    <row r="18605" spans="1:12" x14ac:dyDescent="0.45">
      <c r="A18605" t="str">
        <f t="shared" si="290"/>
        <v>Puerto Heath, La Paz, Bolivia</v>
      </c>
      <c r="B18605" t="s">
        <v>22491</v>
      </c>
      <c r="C18605" t="s">
        <v>22491</v>
      </c>
      <c r="D18605">
        <v>-12.52</v>
      </c>
      <c r="E18605">
        <v>-68.618600000000001</v>
      </c>
      <c r="F18605" t="s">
        <v>726</v>
      </c>
      <c r="G18605" t="s">
        <v>727</v>
      </c>
      <c r="H18605" t="s">
        <v>728</v>
      </c>
      <c r="I18605" t="s">
        <v>729</v>
      </c>
      <c r="K18605">
        <v>10</v>
      </c>
      <c r="L18605">
        <v>1068996459</v>
      </c>
    </row>
    <row r="18606" spans="1:12" x14ac:dyDescent="0.45">
      <c r="A18606" t="str">
        <f t="shared" si="290"/>
        <v>Puerto La Cruz, Anzoátegui, Venezuela</v>
      </c>
      <c r="B18606" t="s">
        <v>22492</v>
      </c>
      <c r="C18606" t="s">
        <v>22492</v>
      </c>
      <c r="D18606">
        <v>10.216699999999999</v>
      </c>
      <c r="E18606">
        <v>-64.616699999999994</v>
      </c>
      <c r="F18606" t="s">
        <v>702</v>
      </c>
      <c r="G18606" t="s">
        <v>703</v>
      </c>
      <c r="H18606" t="s">
        <v>704</v>
      </c>
      <c r="I18606" t="s">
        <v>1917</v>
      </c>
      <c r="J18606" t="s">
        <v>366</v>
      </c>
      <c r="K18606">
        <v>306261</v>
      </c>
      <c r="L18606">
        <v>1862856141</v>
      </c>
    </row>
    <row r="18607" spans="1:12" x14ac:dyDescent="0.45">
      <c r="A18607" t="str">
        <f t="shared" si="290"/>
        <v>Puerto Lempira, Gracias a Dios, Honduras</v>
      </c>
      <c r="B18607" t="s">
        <v>22493</v>
      </c>
      <c r="C18607" t="s">
        <v>22493</v>
      </c>
      <c r="D18607">
        <v>15.2653</v>
      </c>
      <c r="E18607">
        <v>-83.7744</v>
      </c>
      <c r="F18607" t="s">
        <v>5403</v>
      </c>
      <c r="G18607" t="s">
        <v>5404</v>
      </c>
      <c r="H18607" t="s">
        <v>5405</v>
      </c>
      <c r="I18607" t="s">
        <v>5406</v>
      </c>
      <c r="J18607" t="s">
        <v>378</v>
      </c>
      <c r="K18607">
        <v>4856</v>
      </c>
      <c r="L18607">
        <v>1340110055</v>
      </c>
    </row>
    <row r="18608" spans="1:12" x14ac:dyDescent="0.45">
      <c r="A18608" t="str">
        <f t="shared" si="290"/>
        <v>Puerto Limón, Limón, Costa Rica</v>
      </c>
      <c r="B18608" t="s">
        <v>22494</v>
      </c>
      <c r="C18608" t="s">
        <v>22495</v>
      </c>
      <c r="D18608">
        <v>10.0022</v>
      </c>
      <c r="E18608">
        <v>-83.084000000000003</v>
      </c>
      <c r="F18608" t="s">
        <v>1386</v>
      </c>
      <c r="G18608" t="s">
        <v>1387</v>
      </c>
      <c r="H18608" t="s">
        <v>1388</v>
      </c>
      <c r="I18608" t="s">
        <v>22496</v>
      </c>
      <c r="J18608" t="s">
        <v>378</v>
      </c>
      <c r="K18608">
        <v>61072</v>
      </c>
      <c r="L18608">
        <v>1188214393</v>
      </c>
    </row>
    <row r="18609" spans="1:12" x14ac:dyDescent="0.45">
      <c r="A18609" t="str">
        <f t="shared" si="290"/>
        <v>Puerto López, Meta, Colombia</v>
      </c>
      <c r="B18609" t="s">
        <v>22497</v>
      </c>
      <c r="C18609" t="s">
        <v>22498</v>
      </c>
      <c r="D18609">
        <v>4.09</v>
      </c>
      <c r="E18609">
        <v>-72.959999999999994</v>
      </c>
      <c r="F18609" t="s">
        <v>2294</v>
      </c>
      <c r="G18609" t="s">
        <v>2295</v>
      </c>
      <c r="H18609" t="s">
        <v>2296</v>
      </c>
      <c r="I18609" t="s">
        <v>22499</v>
      </c>
      <c r="J18609" t="s">
        <v>366</v>
      </c>
      <c r="K18609">
        <v>16678</v>
      </c>
      <c r="L18609">
        <v>1170290556</v>
      </c>
    </row>
    <row r="18610" spans="1:12" x14ac:dyDescent="0.45">
      <c r="A18610" t="str">
        <f t="shared" si="290"/>
        <v>Puerto Madryn, Chubut, Argentina</v>
      </c>
      <c r="B18610" t="s">
        <v>22500</v>
      </c>
      <c r="C18610" t="s">
        <v>22500</v>
      </c>
      <c r="D18610">
        <v>-42.773000000000003</v>
      </c>
      <c r="E18610">
        <v>-65.036600000000007</v>
      </c>
      <c r="F18610" t="s">
        <v>651</v>
      </c>
      <c r="G18610" t="s">
        <v>652</v>
      </c>
      <c r="H18610" t="s">
        <v>653</v>
      </c>
      <c r="I18610" t="s">
        <v>1722</v>
      </c>
      <c r="J18610" t="s">
        <v>366</v>
      </c>
      <c r="K18610">
        <v>115353</v>
      </c>
      <c r="L18610">
        <v>1032351657</v>
      </c>
    </row>
    <row r="18611" spans="1:12" x14ac:dyDescent="0.45">
      <c r="A18611" t="str">
        <f t="shared" si="290"/>
        <v>Puerto Maldonado, Madre de Dios, Peru</v>
      </c>
      <c r="B18611" t="s">
        <v>22501</v>
      </c>
      <c r="C18611" t="s">
        <v>22501</v>
      </c>
      <c r="D18611">
        <v>-12.6</v>
      </c>
      <c r="E18611">
        <v>-69.183300000000003</v>
      </c>
      <c r="F18611" t="s">
        <v>509</v>
      </c>
      <c r="G18611" t="s">
        <v>510</v>
      </c>
      <c r="H18611" t="s">
        <v>511</v>
      </c>
      <c r="I18611" t="s">
        <v>22502</v>
      </c>
      <c r="J18611" t="s">
        <v>378</v>
      </c>
      <c r="K18611">
        <v>85024</v>
      </c>
      <c r="L18611">
        <v>1604871130</v>
      </c>
    </row>
    <row r="18612" spans="1:12" x14ac:dyDescent="0.45">
      <c r="A18612" t="str">
        <f t="shared" si="290"/>
        <v>Puerto Montt, Los Lagos, Chile</v>
      </c>
      <c r="B18612" t="s">
        <v>22503</v>
      </c>
      <c r="C18612" t="s">
        <v>22503</v>
      </c>
      <c r="D18612">
        <v>-41.471800000000002</v>
      </c>
      <c r="E18612">
        <v>-72.939599999999999</v>
      </c>
      <c r="F18612" t="s">
        <v>1502</v>
      </c>
      <c r="G18612" t="s">
        <v>1503</v>
      </c>
      <c r="H18612" t="s">
        <v>1504</v>
      </c>
      <c r="I18612" t="s">
        <v>1505</v>
      </c>
      <c r="J18612" t="s">
        <v>378</v>
      </c>
      <c r="K18612">
        <v>245902</v>
      </c>
      <c r="L18612">
        <v>1152443957</v>
      </c>
    </row>
    <row r="18613" spans="1:12" x14ac:dyDescent="0.45">
      <c r="A18613" t="str">
        <f t="shared" si="290"/>
        <v>Puerto Morelos, Quintana Roo, Mexico</v>
      </c>
      <c r="B18613" t="s">
        <v>22504</v>
      </c>
      <c r="C18613" t="s">
        <v>22504</v>
      </c>
      <c r="D18613">
        <v>20.8536</v>
      </c>
      <c r="E18613">
        <v>-86.875299999999996</v>
      </c>
      <c r="F18613" t="s">
        <v>519</v>
      </c>
      <c r="G18613" t="s">
        <v>520</v>
      </c>
      <c r="H18613" t="s">
        <v>521</v>
      </c>
      <c r="I18613" t="s">
        <v>2943</v>
      </c>
      <c r="K18613">
        <v>9188</v>
      </c>
      <c r="L18613">
        <v>1484801229</v>
      </c>
    </row>
    <row r="18614" spans="1:12" x14ac:dyDescent="0.45">
      <c r="A18614" t="str">
        <f t="shared" si="290"/>
        <v>Puerto Nariño, Amazonas, Colombia</v>
      </c>
      <c r="B18614" t="s">
        <v>22505</v>
      </c>
      <c r="C18614" t="s">
        <v>22506</v>
      </c>
      <c r="D18614">
        <v>-3.7703000000000002</v>
      </c>
      <c r="E18614">
        <v>-70.383099999999999</v>
      </c>
      <c r="F18614" t="s">
        <v>2294</v>
      </c>
      <c r="G18614" t="s">
        <v>2295</v>
      </c>
      <c r="H18614" t="s">
        <v>2296</v>
      </c>
      <c r="I18614" t="s">
        <v>3120</v>
      </c>
      <c r="J18614" t="s">
        <v>366</v>
      </c>
      <c r="K18614">
        <v>6816</v>
      </c>
      <c r="L18614">
        <v>1170109460</v>
      </c>
    </row>
    <row r="18615" spans="1:12" x14ac:dyDescent="0.45">
      <c r="A18615" t="str">
        <f t="shared" si="290"/>
        <v>Puerto Natales, Magallanes y de la Antártica Chilena, Chile</v>
      </c>
      <c r="B18615" t="s">
        <v>22507</v>
      </c>
      <c r="C18615" t="s">
        <v>22507</v>
      </c>
      <c r="D18615">
        <v>-51.726300000000002</v>
      </c>
      <c r="E18615">
        <v>-72.506200000000007</v>
      </c>
      <c r="F18615" t="s">
        <v>1502</v>
      </c>
      <c r="G18615" t="s">
        <v>1503</v>
      </c>
      <c r="H18615" t="s">
        <v>1504</v>
      </c>
      <c r="I18615" t="s">
        <v>3292</v>
      </c>
      <c r="J18615" t="s">
        <v>366</v>
      </c>
      <c r="K18615">
        <v>19023</v>
      </c>
      <c r="L18615">
        <v>1152225106</v>
      </c>
    </row>
    <row r="18616" spans="1:12" x14ac:dyDescent="0.45">
      <c r="A18616" t="str">
        <f t="shared" si="290"/>
        <v>Puerto Peñasco, Sonora, Mexico</v>
      </c>
      <c r="B18616" t="s">
        <v>22508</v>
      </c>
      <c r="C18616" t="s">
        <v>22509</v>
      </c>
      <c r="D18616">
        <v>31.316700000000001</v>
      </c>
      <c r="E18616">
        <v>-113.5369</v>
      </c>
      <c r="F18616" t="s">
        <v>519</v>
      </c>
      <c r="G18616" t="s">
        <v>520</v>
      </c>
      <c r="H18616" t="s">
        <v>521</v>
      </c>
      <c r="I18616" t="s">
        <v>959</v>
      </c>
      <c r="J18616" t="s">
        <v>366</v>
      </c>
      <c r="K18616">
        <v>62177</v>
      </c>
      <c r="L18616">
        <v>1484567937</v>
      </c>
    </row>
    <row r="18617" spans="1:12" x14ac:dyDescent="0.45">
      <c r="A18617" t="str">
        <f t="shared" si="290"/>
        <v>Puerto Pimentel, Lambayeque, Peru</v>
      </c>
      <c r="B18617" t="s">
        <v>22510</v>
      </c>
      <c r="C18617" t="s">
        <v>22510</v>
      </c>
      <c r="D18617">
        <v>-6.8381999999999996</v>
      </c>
      <c r="E18617">
        <v>-79.935900000000004</v>
      </c>
      <c r="F18617" t="s">
        <v>509</v>
      </c>
      <c r="G18617" t="s">
        <v>510</v>
      </c>
      <c r="H18617" t="s">
        <v>511</v>
      </c>
      <c r="I18617" t="s">
        <v>6857</v>
      </c>
      <c r="K18617">
        <v>15552</v>
      </c>
      <c r="L18617">
        <v>1604924541</v>
      </c>
    </row>
    <row r="18618" spans="1:12" x14ac:dyDescent="0.45">
      <c r="A18618" t="str">
        <f t="shared" si="290"/>
        <v>Puerto Pinasco, Presidente Hayes, Paraguay</v>
      </c>
      <c r="B18618" t="s">
        <v>22511</v>
      </c>
      <c r="C18618" t="s">
        <v>22511</v>
      </c>
      <c r="D18618">
        <v>-22.64</v>
      </c>
      <c r="E18618">
        <v>-57.79</v>
      </c>
      <c r="F18618" t="s">
        <v>497</v>
      </c>
      <c r="G18618" t="s">
        <v>498</v>
      </c>
      <c r="H18618" t="s">
        <v>499</v>
      </c>
      <c r="I18618" t="s">
        <v>22278</v>
      </c>
      <c r="K18618">
        <v>500</v>
      </c>
      <c r="L18618">
        <v>1600670025</v>
      </c>
    </row>
    <row r="18619" spans="1:12" x14ac:dyDescent="0.45">
      <c r="A18619" t="str">
        <f t="shared" si="290"/>
        <v>Puerto Píritu, Anzoátegui, Venezuela</v>
      </c>
      <c r="B18619" t="s">
        <v>22512</v>
      </c>
      <c r="C18619" t="s">
        <v>22513</v>
      </c>
      <c r="D18619">
        <v>10.066700000000001</v>
      </c>
      <c r="E18619">
        <v>-65.05</v>
      </c>
      <c r="F18619" t="s">
        <v>702</v>
      </c>
      <c r="G18619" t="s">
        <v>703</v>
      </c>
      <c r="H18619" t="s">
        <v>704</v>
      </c>
      <c r="I18619" t="s">
        <v>1917</v>
      </c>
      <c r="J18619" t="s">
        <v>366</v>
      </c>
      <c r="K18619">
        <v>25981</v>
      </c>
      <c r="L18619">
        <v>1862843143</v>
      </c>
    </row>
    <row r="18620" spans="1:12" x14ac:dyDescent="0.45">
      <c r="A18620" t="str">
        <f t="shared" si="290"/>
        <v>Puerto Plata, Cibao Norte, Dominican Republic</v>
      </c>
      <c r="B18620" t="s">
        <v>22514</v>
      </c>
      <c r="C18620" t="s">
        <v>22514</v>
      </c>
      <c r="D18620">
        <v>19.790199999999999</v>
      </c>
      <c r="E18620">
        <v>-70.690200000000004</v>
      </c>
      <c r="F18620" t="s">
        <v>2884</v>
      </c>
      <c r="G18620" t="s">
        <v>2885</v>
      </c>
      <c r="H18620" t="s">
        <v>2886</v>
      </c>
      <c r="I18620" t="s">
        <v>18417</v>
      </c>
      <c r="J18620" t="s">
        <v>366</v>
      </c>
      <c r="K18620">
        <v>119897</v>
      </c>
      <c r="L18620">
        <v>1214279422</v>
      </c>
    </row>
    <row r="18621" spans="1:12" x14ac:dyDescent="0.45">
      <c r="A18621" t="str">
        <f t="shared" si="290"/>
        <v>Puerto Princesa, Puerto Princesa, Philippines</v>
      </c>
      <c r="B18621" t="s">
        <v>22515</v>
      </c>
      <c r="C18621" t="s">
        <v>22515</v>
      </c>
      <c r="D18621">
        <v>9.75</v>
      </c>
      <c r="E18621">
        <v>118.75</v>
      </c>
      <c r="F18621" t="s">
        <v>1373</v>
      </c>
      <c r="G18621" t="s">
        <v>1374</v>
      </c>
      <c r="H18621" t="s">
        <v>1375</v>
      </c>
      <c r="I18621" t="s">
        <v>22515</v>
      </c>
      <c r="J18621" t="s">
        <v>378</v>
      </c>
      <c r="K18621">
        <v>255116</v>
      </c>
      <c r="L18621">
        <v>1608455700</v>
      </c>
    </row>
    <row r="18622" spans="1:12" x14ac:dyDescent="0.45">
      <c r="A18622" t="str">
        <f t="shared" si="290"/>
        <v>Puerto Quijarro, Santa Cruz, Bolivia</v>
      </c>
      <c r="B18622" t="s">
        <v>22516</v>
      </c>
      <c r="C18622" t="s">
        <v>22516</v>
      </c>
      <c r="D18622">
        <v>-17.779599999999999</v>
      </c>
      <c r="E18622">
        <v>-57.77</v>
      </c>
      <c r="F18622" t="s">
        <v>726</v>
      </c>
      <c r="G18622" t="s">
        <v>727</v>
      </c>
      <c r="H18622" t="s">
        <v>728</v>
      </c>
      <c r="I18622" t="s">
        <v>2535</v>
      </c>
      <c r="K18622">
        <v>10392</v>
      </c>
      <c r="L18622">
        <v>1068582123</v>
      </c>
    </row>
    <row r="18623" spans="1:12" x14ac:dyDescent="0.45">
      <c r="A18623" t="str">
        <f t="shared" si="290"/>
        <v>Puerto Quito, Pichincha, Ecuador</v>
      </c>
      <c r="B18623" t="s">
        <v>22517</v>
      </c>
      <c r="C18623" t="s">
        <v>22517</v>
      </c>
      <c r="D18623">
        <v>0.12720000000000001</v>
      </c>
      <c r="E18623">
        <v>-79.253100000000003</v>
      </c>
      <c r="F18623" t="s">
        <v>1415</v>
      </c>
      <c r="G18623" t="s">
        <v>1416</v>
      </c>
      <c r="H18623" t="s">
        <v>1417</v>
      </c>
      <c r="I18623" t="s">
        <v>6359</v>
      </c>
      <c r="K18623">
        <v>20445</v>
      </c>
      <c r="L18623">
        <v>1218847413</v>
      </c>
    </row>
    <row r="18624" spans="1:12" x14ac:dyDescent="0.45">
      <c r="A18624" t="str">
        <f t="shared" si="290"/>
        <v>Puerto Real, Puerto Rico, Puerto Rico</v>
      </c>
      <c r="B18624" t="s">
        <v>22518</v>
      </c>
      <c r="C18624" t="s">
        <v>22518</v>
      </c>
      <c r="D18624">
        <v>18.0762</v>
      </c>
      <c r="E18624">
        <v>-67.186099999999996</v>
      </c>
      <c r="F18624" t="s">
        <v>961</v>
      </c>
      <c r="G18624" t="s">
        <v>962</v>
      </c>
      <c r="H18624" t="s">
        <v>963</v>
      </c>
      <c r="I18624" t="s">
        <v>961</v>
      </c>
      <c r="K18624">
        <v>6892</v>
      </c>
      <c r="L18624">
        <v>1630035555</v>
      </c>
    </row>
    <row r="18625" spans="1:12" x14ac:dyDescent="0.45">
      <c r="A18625" t="str">
        <f t="shared" si="290"/>
        <v>Puerto San Carlos, Baja California Sur, Mexico</v>
      </c>
      <c r="B18625" t="s">
        <v>22519</v>
      </c>
      <c r="C18625" t="s">
        <v>22519</v>
      </c>
      <c r="D18625">
        <v>24.789400000000001</v>
      </c>
      <c r="E18625">
        <v>-112.1083</v>
      </c>
      <c r="F18625" t="s">
        <v>519</v>
      </c>
      <c r="G18625" t="s">
        <v>520</v>
      </c>
      <c r="H18625" t="s">
        <v>521</v>
      </c>
      <c r="I18625" t="s">
        <v>5793</v>
      </c>
      <c r="K18625">
        <v>5538</v>
      </c>
      <c r="L18625">
        <v>1484585914</v>
      </c>
    </row>
    <row r="18626" spans="1:12" x14ac:dyDescent="0.45">
      <c r="A18626" t="str">
        <f t="shared" si="290"/>
        <v>Puerto San José, Escuintla, Guatemala</v>
      </c>
      <c r="B18626" t="s">
        <v>22520</v>
      </c>
      <c r="C18626" t="s">
        <v>22521</v>
      </c>
      <c r="D18626">
        <v>13.933299999999999</v>
      </c>
      <c r="E18626">
        <v>-90.816699999999997</v>
      </c>
      <c r="F18626" t="s">
        <v>2123</v>
      </c>
      <c r="G18626" t="s">
        <v>2124</v>
      </c>
      <c r="H18626" t="s">
        <v>2125</v>
      </c>
      <c r="I18626" t="s">
        <v>9525</v>
      </c>
      <c r="K18626">
        <v>23887</v>
      </c>
      <c r="L18626">
        <v>1320016478</v>
      </c>
    </row>
    <row r="18627" spans="1:12" x14ac:dyDescent="0.45">
      <c r="A18627" t="str">
        <f t="shared" ref="A18627:A18690" si="291">CONCATENATE(B18627,", ",I18627,", ",F18627)</f>
        <v>Puerto Suárez, Santa Cruz, Bolivia</v>
      </c>
      <c r="B18627" t="s">
        <v>22522</v>
      </c>
      <c r="C18627" t="s">
        <v>22523</v>
      </c>
      <c r="D18627">
        <v>-18.9633</v>
      </c>
      <c r="E18627">
        <v>-57.797800000000002</v>
      </c>
      <c r="F18627" t="s">
        <v>726</v>
      </c>
      <c r="G18627" t="s">
        <v>727</v>
      </c>
      <c r="H18627" t="s">
        <v>728</v>
      </c>
      <c r="I18627" t="s">
        <v>2535</v>
      </c>
      <c r="K18627">
        <v>22000</v>
      </c>
      <c r="L18627">
        <v>1068099903</v>
      </c>
    </row>
    <row r="18628" spans="1:12" x14ac:dyDescent="0.45">
      <c r="A18628" t="str">
        <f t="shared" si="291"/>
        <v>Puerto Vallarta, Jalisco, Mexico</v>
      </c>
      <c r="B18628" t="s">
        <v>22524</v>
      </c>
      <c r="C18628" t="s">
        <v>22524</v>
      </c>
      <c r="D18628">
        <v>20.666699999999999</v>
      </c>
      <c r="E18628">
        <v>-105.2667</v>
      </c>
      <c r="F18628" t="s">
        <v>519</v>
      </c>
      <c r="G18628" t="s">
        <v>520</v>
      </c>
      <c r="H18628" t="s">
        <v>521</v>
      </c>
      <c r="I18628" t="s">
        <v>1783</v>
      </c>
      <c r="J18628" t="s">
        <v>366</v>
      </c>
      <c r="K18628">
        <v>221200</v>
      </c>
      <c r="L18628">
        <v>1484408906</v>
      </c>
    </row>
    <row r="18629" spans="1:12" x14ac:dyDescent="0.45">
      <c r="A18629" t="str">
        <f t="shared" si="291"/>
        <v>Puerto Varas, Los Lagos, Chile</v>
      </c>
      <c r="B18629" t="s">
        <v>22525</v>
      </c>
      <c r="C18629" t="s">
        <v>22525</v>
      </c>
      <c r="D18629">
        <v>-41.317799999999998</v>
      </c>
      <c r="E18629">
        <v>-72.982699999999994</v>
      </c>
      <c r="F18629" t="s">
        <v>1502</v>
      </c>
      <c r="G18629" t="s">
        <v>1503</v>
      </c>
      <c r="H18629" t="s">
        <v>1504</v>
      </c>
      <c r="I18629" t="s">
        <v>1505</v>
      </c>
      <c r="K18629">
        <v>26172</v>
      </c>
      <c r="L18629">
        <v>1152560692</v>
      </c>
    </row>
    <row r="18630" spans="1:12" x14ac:dyDescent="0.45">
      <c r="A18630" t="str">
        <f t="shared" si="291"/>
        <v>Puerto Villamil, Galápagos, Ecuador</v>
      </c>
      <c r="B18630" t="s">
        <v>22526</v>
      </c>
      <c r="C18630" t="s">
        <v>22526</v>
      </c>
      <c r="D18630">
        <v>-0.93330000000000002</v>
      </c>
      <c r="E18630">
        <v>-91.0167</v>
      </c>
      <c r="F18630" t="s">
        <v>1415</v>
      </c>
      <c r="G18630" t="s">
        <v>1416</v>
      </c>
      <c r="H18630" t="s">
        <v>1417</v>
      </c>
      <c r="I18630" t="s">
        <v>22472</v>
      </c>
      <c r="K18630">
        <v>2200</v>
      </c>
      <c r="L18630">
        <v>1218383536</v>
      </c>
    </row>
    <row r="18631" spans="1:12" x14ac:dyDescent="0.45">
      <c r="A18631" t="str">
        <f t="shared" si="291"/>
        <v>Puerto Villarroel, Cochabamba, Bolivia</v>
      </c>
      <c r="B18631" t="s">
        <v>22527</v>
      </c>
      <c r="C18631" t="s">
        <v>22527</v>
      </c>
      <c r="D18631">
        <v>-16.87</v>
      </c>
      <c r="E18631">
        <v>-64.78</v>
      </c>
      <c r="F18631" t="s">
        <v>726</v>
      </c>
      <c r="G18631" t="s">
        <v>727</v>
      </c>
      <c r="H18631" t="s">
        <v>728</v>
      </c>
      <c r="I18631" t="s">
        <v>1069</v>
      </c>
      <c r="K18631">
        <v>1778</v>
      </c>
      <c r="L18631">
        <v>1068957347</v>
      </c>
    </row>
    <row r="18632" spans="1:12" x14ac:dyDescent="0.45">
      <c r="A18632" t="str">
        <f t="shared" si="291"/>
        <v>Puerto Williams, Magallanes y de la Antártica Chilena, Chile</v>
      </c>
      <c r="B18632" t="s">
        <v>22528</v>
      </c>
      <c r="C18632" t="s">
        <v>22528</v>
      </c>
      <c r="D18632">
        <v>-54.934100000000001</v>
      </c>
      <c r="E18632">
        <v>-67.610900000000001</v>
      </c>
      <c r="F18632" t="s">
        <v>1502</v>
      </c>
      <c r="G18632" t="s">
        <v>1503</v>
      </c>
      <c r="H18632" t="s">
        <v>1504</v>
      </c>
      <c r="I18632" t="s">
        <v>3292</v>
      </c>
      <c r="J18632" t="s">
        <v>366</v>
      </c>
      <c r="K18632">
        <v>1868</v>
      </c>
      <c r="L18632">
        <v>1152455279</v>
      </c>
    </row>
    <row r="18633" spans="1:12" x14ac:dyDescent="0.45">
      <c r="A18633" t="str">
        <f t="shared" si="291"/>
        <v>Pugachev, Saratovskaya Oblast’, Russia</v>
      </c>
      <c r="B18633" t="s">
        <v>22529</v>
      </c>
      <c r="C18633" t="s">
        <v>22529</v>
      </c>
      <c r="D18633">
        <v>52.013300000000001</v>
      </c>
      <c r="E18633">
        <v>48.802500000000002</v>
      </c>
      <c r="F18633" t="s">
        <v>504</v>
      </c>
      <c r="G18633" t="s">
        <v>505</v>
      </c>
      <c r="H18633" t="s">
        <v>506</v>
      </c>
      <c r="I18633" t="s">
        <v>2389</v>
      </c>
      <c r="K18633">
        <v>14908</v>
      </c>
      <c r="L18633">
        <v>1643132953</v>
      </c>
    </row>
    <row r="18634" spans="1:12" x14ac:dyDescent="0.45">
      <c r="A18634" t="str">
        <f t="shared" si="291"/>
        <v>Puigcerdá, Catalonia, Spain</v>
      </c>
      <c r="B18634" t="s">
        <v>22530</v>
      </c>
      <c r="C18634" t="s">
        <v>22531</v>
      </c>
      <c r="D18634">
        <v>42.431699999999999</v>
      </c>
      <c r="E18634">
        <v>1.9282999999999999</v>
      </c>
      <c r="F18634" t="s">
        <v>436</v>
      </c>
      <c r="G18634" t="s">
        <v>437</v>
      </c>
      <c r="H18634" t="s">
        <v>438</v>
      </c>
      <c r="I18634" t="s">
        <v>3061</v>
      </c>
      <c r="K18634">
        <v>9258</v>
      </c>
      <c r="L18634">
        <v>1724441850</v>
      </c>
    </row>
    <row r="18635" spans="1:12" x14ac:dyDescent="0.45">
      <c r="A18635" t="str">
        <f t="shared" si="291"/>
        <v>Pukalani, Hawaii, United States</v>
      </c>
      <c r="B18635" t="s">
        <v>22532</v>
      </c>
      <c r="C18635" t="s">
        <v>22532</v>
      </c>
      <c r="D18635">
        <v>20.832899999999999</v>
      </c>
      <c r="E18635">
        <v>-156.3415</v>
      </c>
      <c r="F18635" t="s">
        <v>530</v>
      </c>
      <c r="G18635" t="s">
        <v>531</v>
      </c>
      <c r="H18635" t="s">
        <v>532</v>
      </c>
      <c r="I18635" t="s">
        <v>1010</v>
      </c>
      <c r="K18635">
        <v>7769</v>
      </c>
      <c r="L18635">
        <v>1840029545</v>
      </c>
    </row>
    <row r="18636" spans="1:12" x14ac:dyDescent="0.45">
      <c r="A18636" t="str">
        <f t="shared" si="291"/>
        <v>Pukë, Shkodër, Albania</v>
      </c>
      <c r="B18636" t="s">
        <v>22533</v>
      </c>
      <c r="C18636" t="s">
        <v>22534</v>
      </c>
      <c r="D18636">
        <v>42.05</v>
      </c>
      <c r="E18636">
        <v>19.899999999999999</v>
      </c>
      <c r="F18636" t="s">
        <v>3185</v>
      </c>
      <c r="G18636" t="s">
        <v>3186</v>
      </c>
      <c r="H18636" t="s">
        <v>3187</v>
      </c>
      <c r="I18636" t="s">
        <v>22535</v>
      </c>
      <c r="K18636">
        <v>3607</v>
      </c>
      <c r="L18636">
        <v>1008739218</v>
      </c>
    </row>
    <row r="18637" spans="1:12" x14ac:dyDescent="0.45">
      <c r="A18637" t="str">
        <f t="shared" si="291"/>
        <v>Pukekohe East, Auckland, New Zealand</v>
      </c>
      <c r="B18637" t="s">
        <v>22536</v>
      </c>
      <c r="C18637" t="s">
        <v>22536</v>
      </c>
      <c r="D18637">
        <v>-37.195</v>
      </c>
      <c r="E18637">
        <v>174.94810000000001</v>
      </c>
      <c r="F18637" t="s">
        <v>1518</v>
      </c>
      <c r="G18637" t="s">
        <v>1519</v>
      </c>
      <c r="H18637" t="s">
        <v>1520</v>
      </c>
      <c r="I18637" t="s">
        <v>2727</v>
      </c>
      <c r="K18637">
        <v>26300</v>
      </c>
      <c r="L18637">
        <v>1554599644</v>
      </c>
    </row>
    <row r="18638" spans="1:12" x14ac:dyDescent="0.45">
      <c r="A18638" t="str">
        <f t="shared" si="291"/>
        <v>Pula, Istarska Županija, Croatia</v>
      </c>
      <c r="B18638" t="s">
        <v>22537</v>
      </c>
      <c r="C18638" t="s">
        <v>22537</v>
      </c>
      <c r="D18638">
        <v>44.866700000000002</v>
      </c>
      <c r="E18638">
        <v>13.833299999999999</v>
      </c>
      <c r="F18638" t="s">
        <v>4026</v>
      </c>
      <c r="G18638" t="s">
        <v>4027</v>
      </c>
      <c r="H18638" t="s">
        <v>4028</v>
      </c>
      <c r="I18638" t="s">
        <v>5532</v>
      </c>
      <c r="J18638" t="s">
        <v>366</v>
      </c>
      <c r="K18638">
        <v>57053</v>
      </c>
      <c r="L18638">
        <v>1191143009</v>
      </c>
    </row>
    <row r="18639" spans="1:12" x14ac:dyDescent="0.45">
      <c r="A18639" t="str">
        <f t="shared" si="291"/>
        <v>Pulaski, Virginia, United States</v>
      </c>
      <c r="B18639" t="s">
        <v>22538</v>
      </c>
      <c r="C18639" t="s">
        <v>22538</v>
      </c>
      <c r="D18639">
        <v>37.052799999999998</v>
      </c>
      <c r="E18639">
        <v>-80.7624</v>
      </c>
      <c r="F18639" t="s">
        <v>530</v>
      </c>
      <c r="G18639" t="s">
        <v>531</v>
      </c>
      <c r="H18639" t="s">
        <v>532</v>
      </c>
      <c r="I18639" t="s">
        <v>618</v>
      </c>
      <c r="K18639">
        <v>15407</v>
      </c>
      <c r="L18639">
        <v>1840006469</v>
      </c>
    </row>
    <row r="18640" spans="1:12" x14ac:dyDescent="0.45">
      <c r="A18640" t="str">
        <f t="shared" si="291"/>
        <v>Pulaski, Tennessee, United States</v>
      </c>
      <c r="B18640" t="s">
        <v>22538</v>
      </c>
      <c r="C18640" t="s">
        <v>22538</v>
      </c>
      <c r="D18640">
        <v>35.193300000000001</v>
      </c>
      <c r="E18640">
        <v>-87.034999999999997</v>
      </c>
      <c r="F18640" t="s">
        <v>530</v>
      </c>
      <c r="G18640" t="s">
        <v>531</v>
      </c>
      <c r="H18640" t="s">
        <v>532</v>
      </c>
      <c r="I18640" t="s">
        <v>1466</v>
      </c>
      <c r="K18640">
        <v>7472</v>
      </c>
      <c r="L18640">
        <v>1840014575</v>
      </c>
    </row>
    <row r="18641" spans="1:12" x14ac:dyDescent="0.45">
      <c r="A18641" t="str">
        <f t="shared" si="291"/>
        <v>Puławy, Lubelskie, Poland</v>
      </c>
      <c r="B18641" t="s">
        <v>22539</v>
      </c>
      <c r="C18641" t="s">
        <v>22540</v>
      </c>
      <c r="D18641">
        <v>51.416600000000003</v>
      </c>
      <c r="E18641">
        <v>21.9694</v>
      </c>
      <c r="F18641" t="s">
        <v>3993</v>
      </c>
      <c r="G18641" t="s">
        <v>3994</v>
      </c>
      <c r="H18641" t="s">
        <v>3995</v>
      </c>
      <c r="I18641" t="s">
        <v>4117</v>
      </c>
      <c r="J18641" t="s">
        <v>366</v>
      </c>
      <c r="K18641">
        <v>49839</v>
      </c>
      <c r="L18641">
        <v>1616098904</v>
      </c>
    </row>
    <row r="18642" spans="1:12" x14ac:dyDescent="0.45">
      <c r="A18642" t="str">
        <f t="shared" si="291"/>
        <v>Pul-e ‘Alam, Lōgar, Afghanistan</v>
      </c>
      <c r="B18642" t="s">
        <v>22541</v>
      </c>
      <c r="C18642" t="s">
        <v>22542</v>
      </c>
      <c r="D18642">
        <v>33.9953</v>
      </c>
      <c r="E18642">
        <v>69.0227</v>
      </c>
      <c r="F18642" t="s">
        <v>1018</v>
      </c>
      <c r="G18642" t="s">
        <v>1019</v>
      </c>
      <c r="H18642" t="s">
        <v>1020</v>
      </c>
      <c r="I18642" t="s">
        <v>3564</v>
      </c>
      <c r="J18642" t="s">
        <v>378</v>
      </c>
      <c r="L18642">
        <v>1004180853</v>
      </c>
    </row>
    <row r="18643" spans="1:12" x14ac:dyDescent="0.45">
      <c r="A18643" t="str">
        <f t="shared" si="291"/>
        <v>Pul-e Khumrī, Baghlān, Afghanistan</v>
      </c>
      <c r="B18643" t="s">
        <v>22543</v>
      </c>
      <c r="C18643" t="s">
        <v>22544</v>
      </c>
      <c r="D18643">
        <v>35.950000000000003</v>
      </c>
      <c r="E18643">
        <v>68.7</v>
      </c>
      <c r="F18643" t="s">
        <v>1018</v>
      </c>
      <c r="G18643" t="s">
        <v>1019</v>
      </c>
      <c r="H18643" t="s">
        <v>1020</v>
      </c>
      <c r="I18643" t="s">
        <v>3104</v>
      </c>
      <c r="J18643" t="s">
        <v>378</v>
      </c>
      <c r="K18643">
        <v>113500</v>
      </c>
      <c r="L18643">
        <v>1004123527</v>
      </c>
    </row>
    <row r="18644" spans="1:12" x14ac:dyDescent="0.45">
      <c r="A18644" t="str">
        <f t="shared" si="291"/>
        <v>Pulheim, North Rhine-Westphalia, Germany</v>
      </c>
      <c r="B18644" t="s">
        <v>22545</v>
      </c>
      <c r="C18644" t="s">
        <v>22545</v>
      </c>
      <c r="D18644">
        <v>51</v>
      </c>
      <c r="E18644">
        <v>6.8</v>
      </c>
      <c r="F18644" t="s">
        <v>441</v>
      </c>
      <c r="G18644" t="s">
        <v>442</v>
      </c>
      <c r="H18644" t="s">
        <v>443</v>
      </c>
      <c r="I18644" t="s">
        <v>444</v>
      </c>
      <c r="K18644">
        <v>54071</v>
      </c>
      <c r="L18644">
        <v>1276728926</v>
      </c>
    </row>
    <row r="18645" spans="1:12" x14ac:dyDescent="0.45">
      <c r="A18645" t="str">
        <f t="shared" si="291"/>
        <v>Pulivendla, Andhra Pradesh, India</v>
      </c>
      <c r="B18645" t="s">
        <v>22546</v>
      </c>
      <c r="C18645" t="s">
        <v>22546</v>
      </c>
      <c r="D18645">
        <v>14.416700000000001</v>
      </c>
      <c r="E18645">
        <v>78.2333</v>
      </c>
      <c r="F18645" t="s">
        <v>626</v>
      </c>
      <c r="G18645" t="s">
        <v>627</v>
      </c>
      <c r="H18645" t="s">
        <v>628</v>
      </c>
      <c r="I18645" t="s">
        <v>816</v>
      </c>
      <c r="K18645">
        <v>65706</v>
      </c>
      <c r="L18645">
        <v>1356099701</v>
      </c>
    </row>
    <row r="18646" spans="1:12" x14ac:dyDescent="0.45">
      <c r="A18646" t="str">
        <f t="shared" si="291"/>
        <v>Pullman, Washington, United States</v>
      </c>
      <c r="B18646" t="s">
        <v>22547</v>
      </c>
      <c r="C18646" t="s">
        <v>22547</v>
      </c>
      <c r="D18646">
        <v>46.734000000000002</v>
      </c>
      <c r="E18646">
        <v>-117.1669</v>
      </c>
      <c r="F18646" t="s">
        <v>530</v>
      </c>
      <c r="G18646" t="s">
        <v>531</v>
      </c>
      <c r="H18646" t="s">
        <v>532</v>
      </c>
      <c r="I18646" t="s">
        <v>585</v>
      </c>
      <c r="K18646">
        <v>34425</v>
      </c>
      <c r="L18646">
        <v>1840019864</v>
      </c>
    </row>
    <row r="18647" spans="1:12" x14ac:dyDescent="0.45">
      <c r="A18647" t="str">
        <f t="shared" si="291"/>
        <v>Pully, Vaud, Switzerland</v>
      </c>
      <c r="B18647" t="s">
        <v>22548</v>
      </c>
      <c r="C18647" t="s">
        <v>22548</v>
      </c>
      <c r="D18647">
        <v>46.5167</v>
      </c>
      <c r="E18647">
        <v>6.6666999999999996</v>
      </c>
      <c r="F18647" t="s">
        <v>464</v>
      </c>
      <c r="G18647" t="s">
        <v>465</v>
      </c>
      <c r="H18647" t="s">
        <v>466</v>
      </c>
      <c r="I18647" t="s">
        <v>5688</v>
      </c>
      <c r="K18647">
        <v>18313</v>
      </c>
      <c r="L18647">
        <v>1756456471</v>
      </c>
    </row>
    <row r="18648" spans="1:12" x14ac:dyDescent="0.45">
      <c r="A18648" t="str">
        <f t="shared" si="291"/>
        <v>Pulsnitz, Saxony, Germany</v>
      </c>
      <c r="B18648" t="s">
        <v>22549</v>
      </c>
      <c r="C18648" t="s">
        <v>22549</v>
      </c>
      <c r="D18648">
        <v>51.181699999999999</v>
      </c>
      <c r="E18648">
        <v>14.0131</v>
      </c>
      <c r="F18648" t="s">
        <v>441</v>
      </c>
      <c r="G18648" t="s">
        <v>442</v>
      </c>
      <c r="H18648" t="s">
        <v>443</v>
      </c>
      <c r="I18648" t="s">
        <v>1707</v>
      </c>
      <c r="K18648">
        <v>7467</v>
      </c>
      <c r="L18648">
        <v>1276185407</v>
      </c>
    </row>
    <row r="18649" spans="1:12" x14ac:dyDescent="0.45">
      <c r="A18649" t="str">
        <f t="shared" si="291"/>
        <v>Pułtusk, Mazowieckie, Poland</v>
      </c>
      <c r="B18649" t="s">
        <v>22550</v>
      </c>
      <c r="C18649" t="s">
        <v>22551</v>
      </c>
      <c r="D18649">
        <v>52.702500000000001</v>
      </c>
      <c r="E18649">
        <v>21.082799999999999</v>
      </c>
      <c r="F18649" t="s">
        <v>3993</v>
      </c>
      <c r="G18649" t="s">
        <v>3994</v>
      </c>
      <c r="H18649" t="s">
        <v>3995</v>
      </c>
      <c r="I18649" t="s">
        <v>5414</v>
      </c>
      <c r="J18649" t="s">
        <v>366</v>
      </c>
      <c r="K18649">
        <v>19229</v>
      </c>
      <c r="L18649">
        <v>1616411619</v>
      </c>
    </row>
    <row r="18650" spans="1:12" x14ac:dyDescent="0.45">
      <c r="A18650" t="str">
        <f t="shared" si="291"/>
        <v>Punakha, Punakha, Bhutan</v>
      </c>
      <c r="B18650" t="s">
        <v>22552</v>
      </c>
      <c r="C18650" t="s">
        <v>22552</v>
      </c>
      <c r="D18650">
        <v>27.616700000000002</v>
      </c>
      <c r="E18650">
        <v>89.866699999999994</v>
      </c>
      <c r="F18650" t="s">
        <v>7968</v>
      </c>
      <c r="G18650" t="s">
        <v>7969</v>
      </c>
      <c r="H18650" t="s">
        <v>7970</v>
      </c>
      <c r="I18650" t="s">
        <v>22552</v>
      </c>
      <c r="J18650" t="s">
        <v>378</v>
      </c>
      <c r="K18650">
        <v>5000</v>
      </c>
      <c r="L18650">
        <v>1064171188</v>
      </c>
    </row>
    <row r="18651" spans="1:12" x14ac:dyDescent="0.45">
      <c r="A18651" t="str">
        <f t="shared" si="291"/>
        <v>Punata, Cochabamba, Bolivia</v>
      </c>
      <c r="B18651" t="s">
        <v>22553</v>
      </c>
      <c r="C18651" t="s">
        <v>22553</v>
      </c>
      <c r="D18651">
        <v>-17.546900000000001</v>
      </c>
      <c r="E18651">
        <v>-65.836699999999993</v>
      </c>
      <c r="F18651" t="s">
        <v>726</v>
      </c>
      <c r="G18651" t="s">
        <v>727</v>
      </c>
      <c r="H18651" t="s">
        <v>728</v>
      </c>
      <c r="I18651" t="s">
        <v>1069</v>
      </c>
      <c r="K18651">
        <v>14742</v>
      </c>
      <c r="L18651">
        <v>1068639665</v>
      </c>
    </row>
    <row r="18652" spans="1:12" x14ac:dyDescent="0.45">
      <c r="A18652" t="str">
        <f t="shared" si="291"/>
        <v>Pune, Mahārāshtra, India</v>
      </c>
      <c r="B18652" t="s">
        <v>22554</v>
      </c>
      <c r="C18652" t="s">
        <v>22554</v>
      </c>
      <c r="D18652">
        <v>18.519600000000001</v>
      </c>
      <c r="E18652">
        <v>73.8553</v>
      </c>
      <c r="F18652" t="s">
        <v>626</v>
      </c>
      <c r="G18652" t="s">
        <v>627</v>
      </c>
      <c r="H18652" t="s">
        <v>628</v>
      </c>
      <c r="I18652" t="s">
        <v>993</v>
      </c>
      <c r="K18652">
        <v>7764000</v>
      </c>
      <c r="L18652">
        <v>1356081074</v>
      </c>
    </row>
    <row r="18653" spans="1:12" x14ac:dyDescent="0.45">
      <c r="A18653" t="str">
        <f t="shared" si="291"/>
        <v>Punganūru, Andhra Pradesh, India</v>
      </c>
      <c r="B18653" t="s">
        <v>22555</v>
      </c>
      <c r="C18653" t="s">
        <v>22556</v>
      </c>
      <c r="D18653">
        <v>13.3667</v>
      </c>
      <c r="E18653">
        <v>78.583299999999994</v>
      </c>
      <c r="F18653" t="s">
        <v>626</v>
      </c>
      <c r="G18653" t="s">
        <v>627</v>
      </c>
      <c r="H18653" t="s">
        <v>628</v>
      </c>
      <c r="I18653" t="s">
        <v>816</v>
      </c>
      <c r="K18653">
        <v>54746</v>
      </c>
      <c r="L18653">
        <v>1356796945</v>
      </c>
    </row>
    <row r="18654" spans="1:12" x14ac:dyDescent="0.45">
      <c r="A18654" t="str">
        <f t="shared" si="291"/>
        <v>Puning, Guangdong, China</v>
      </c>
      <c r="B18654" t="s">
        <v>22557</v>
      </c>
      <c r="C18654" t="s">
        <v>22557</v>
      </c>
      <c r="D18654">
        <v>23.299299999999999</v>
      </c>
      <c r="E18654">
        <v>116.15860000000001</v>
      </c>
      <c r="F18654" t="s">
        <v>1039</v>
      </c>
      <c r="G18654" t="s">
        <v>1040</v>
      </c>
      <c r="H18654" t="s">
        <v>1041</v>
      </c>
      <c r="I18654" t="s">
        <v>6611</v>
      </c>
      <c r="K18654">
        <v>2055552</v>
      </c>
      <c r="L18654">
        <v>1156756494</v>
      </c>
    </row>
    <row r="18655" spans="1:12" x14ac:dyDescent="0.45">
      <c r="A18655" t="str">
        <f t="shared" si="291"/>
        <v>Puno, Puno, Peru</v>
      </c>
      <c r="B18655" t="s">
        <v>2825</v>
      </c>
      <c r="C18655" t="s">
        <v>2825</v>
      </c>
      <c r="D18655">
        <v>-15.843299999999999</v>
      </c>
      <c r="E18655">
        <v>-70.023600000000002</v>
      </c>
      <c r="F18655" t="s">
        <v>509</v>
      </c>
      <c r="G18655" t="s">
        <v>510</v>
      </c>
      <c r="H18655" t="s">
        <v>511</v>
      </c>
      <c r="I18655" t="s">
        <v>2825</v>
      </c>
      <c r="J18655" t="s">
        <v>378</v>
      </c>
      <c r="K18655">
        <v>128637</v>
      </c>
      <c r="L18655">
        <v>1604227042</v>
      </c>
    </row>
    <row r="18656" spans="1:12" x14ac:dyDescent="0.45">
      <c r="A18656" t="str">
        <f t="shared" si="291"/>
        <v>Punta Alta, Buenos Aires, Argentina</v>
      </c>
      <c r="B18656" t="s">
        <v>22558</v>
      </c>
      <c r="C18656" t="s">
        <v>22558</v>
      </c>
      <c r="D18656">
        <v>-38.880000000000003</v>
      </c>
      <c r="E18656">
        <v>-62.08</v>
      </c>
      <c r="F18656" t="s">
        <v>651</v>
      </c>
      <c r="G18656" t="s">
        <v>652</v>
      </c>
      <c r="H18656" t="s">
        <v>653</v>
      </c>
      <c r="I18656" t="s">
        <v>870</v>
      </c>
      <c r="J18656" t="s">
        <v>366</v>
      </c>
      <c r="K18656">
        <v>57209</v>
      </c>
      <c r="L18656">
        <v>1032629961</v>
      </c>
    </row>
    <row r="18657" spans="1:12" x14ac:dyDescent="0.45">
      <c r="A18657" t="str">
        <f t="shared" si="291"/>
        <v>Punta Arenas, Magallanes y de la Antártica Chilena, Chile</v>
      </c>
      <c r="B18657" t="s">
        <v>22559</v>
      </c>
      <c r="C18657" t="s">
        <v>22559</v>
      </c>
      <c r="D18657">
        <v>-53.162700000000001</v>
      </c>
      <c r="E18657">
        <v>-70.908100000000005</v>
      </c>
      <c r="F18657" t="s">
        <v>1502</v>
      </c>
      <c r="G18657" t="s">
        <v>1503</v>
      </c>
      <c r="H18657" t="s">
        <v>1504</v>
      </c>
      <c r="I18657" t="s">
        <v>3292</v>
      </c>
      <c r="J18657" t="s">
        <v>378</v>
      </c>
      <c r="K18657">
        <v>123403</v>
      </c>
      <c r="L18657">
        <v>1152262933</v>
      </c>
    </row>
    <row r="18658" spans="1:12" x14ac:dyDescent="0.45">
      <c r="A18658" t="str">
        <f t="shared" si="291"/>
        <v>Punta del Este, Maldonado, Uruguay</v>
      </c>
      <c r="B18658" t="s">
        <v>22560</v>
      </c>
      <c r="C18658" t="s">
        <v>22560</v>
      </c>
      <c r="D18658">
        <v>-34.97</v>
      </c>
      <c r="E18658">
        <v>-54.95</v>
      </c>
      <c r="F18658" t="s">
        <v>1033</v>
      </c>
      <c r="G18658" t="s">
        <v>1034</v>
      </c>
      <c r="H18658" t="s">
        <v>1035</v>
      </c>
      <c r="I18658" t="s">
        <v>1036</v>
      </c>
      <c r="K18658">
        <v>159000</v>
      </c>
      <c r="L18658">
        <v>1858267433</v>
      </c>
    </row>
    <row r="18659" spans="1:12" x14ac:dyDescent="0.45">
      <c r="A18659" t="str">
        <f t="shared" si="291"/>
        <v>Punta Gorda, Toledo, Belize</v>
      </c>
      <c r="B18659" t="s">
        <v>22561</v>
      </c>
      <c r="C18659" t="s">
        <v>22561</v>
      </c>
      <c r="D18659">
        <v>16.100000000000001</v>
      </c>
      <c r="E18659">
        <v>-88.8</v>
      </c>
      <c r="F18659" t="s">
        <v>4031</v>
      </c>
      <c r="G18659" t="s">
        <v>4032</v>
      </c>
      <c r="H18659" t="s">
        <v>4033</v>
      </c>
      <c r="I18659" t="s">
        <v>22562</v>
      </c>
      <c r="J18659" t="s">
        <v>378</v>
      </c>
      <c r="K18659">
        <v>5026</v>
      </c>
      <c r="L18659">
        <v>1084536442</v>
      </c>
    </row>
    <row r="18660" spans="1:12" x14ac:dyDescent="0.45">
      <c r="A18660" t="str">
        <f t="shared" si="291"/>
        <v>Punta Gorda, Florida, United States</v>
      </c>
      <c r="B18660" t="s">
        <v>22561</v>
      </c>
      <c r="C18660" t="s">
        <v>22561</v>
      </c>
      <c r="D18660">
        <v>26.8933</v>
      </c>
      <c r="E18660">
        <v>-82.051599999999993</v>
      </c>
      <c r="F18660" t="s">
        <v>530</v>
      </c>
      <c r="G18660" t="s">
        <v>531</v>
      </c>
      <c r="H18660" t="s">
        <v>532</v>
      </c>
      <c r="I18660" t="s">
        <v>1378</v>
      </c>
      <c r="K18660">
        <v>20369</v>
      </c>
      <c r="L18660">
        <v>1840015122</v>
      </c>
    </row>
    <row r="18661" spans="1:12" x14ac:dyDescent="0.45">
      <c r="A18661" t="str">
        <f t="shared" si="291"/>
        <v>Punta Prieta, Baja California, Mexico</v>
      </c>
      <c r="B18661" t="s">
        <v>22563</v>
      </c>
      <c r="C18661" t="s">
        <v>22563</v>
      </c>
      <c r="D18661">
        <v>28.928899999999999</v>
      </c>
      <c r="E18661">
        <v>-114.15560000000001</v>
      </c>
      <c r="F18661" t="s">
        <v>519</v>
      </c>
      <c r="G18661" t="s">
        <v>520</v>
      </c>
      <c r="H18661" t="s">
        <v>521</v>
      </c>
      <c r="I18661" t="s">
        <v>1550</v>
      </c>
      <c r="K18661">
        <v>112</v>
      </c>
      <c r="L18661">
        <v>1484583029</v>
      </c>
    </row>
    <row r="18662" spans="1:12" x14ac:dyDescent="0.45">
      <c r="A18662" t="str">
        <f t="shared" si="291"/>
        <v>Puntarenas, Puntarenas, Costa Rica</v>
      </c>
      <c r="B18662" t="s">
        <v>5513</v>
      </c>
      <c r="C18662" t="s">
        <v>5513</v>
      </c>
      <c r="D18662">
        <v>9.9763999999999999</v>
      </c>
      <c r="E18662">
        <v>-84.8339</v>
      </c>
      <c r="F18662" t="s">
        <v>1386</v>
      </c>
      <c r="G18662" t="s">
        <v>1387</v>
      </c>
      <c r="H18662" t="s">
        <v>1388</v>
      </c>
      <c r="I18662" t="s">
        <v>5513</v>
      </c>
      <c r="J18662" t="s">
        <v>378</v>
      </c>
      <c r="K18662">
        <v>41528</v>
      </c>
      <c r="L18662">
        <v>1188639267</v>
      </c>
    </row>
    <row r="18663" spans="1:12" x14ac:dyDescent="0.45">
      <c r="A18663" t="str">
        <f t="shared" si="291"/>
        <v>Punto Fijo, Falcón, Venezuela</v>
      </c>
      <c r="B18663" t="s">
        <v>22564</v>
      </c>
      <c r="C18663" t="s">
        <v>22564</v>
      </c>
      <c r="D18663">
        <v>11.716699999999999</v>
      </c>
      <c r="E18663">
        <v>-70.183300000000003</v>
      </c>
      <c r="F18663" t="s">
        <v>702</v>
      </c>
      <c r="G18663" t="s">
        <v>703</v>
      </c>
      <c r="H18663" t="s">
        <v>704</v>
      </c>
      <c r="I18663" t="s">
        <v>7595</v>
      </c>
      <c r="J18663" t="s">
        <v>366</v>
      </c>
      <c r="K18663">
        <v>287558</v>
      </c>
      <c r="L18663">
        <v>1862535644</v>
      </c>
    </row>
    <row r="18664" spans="1:12" x14ac:dyDescent="0.45">
      <c r="A18664" t="str">
        <f t="shared" si="291"/>
        <v>Punxsutawney, Pennsylvania, United States</v>
      </c>
      <c r="B18664" t="s">
        <v>22565</v>
      </c>
      <c r="C18664" t="s">
        <v>22565</v>
      </c>
      <c r="D18664">
        <v>40.9437</v>
      </c>
      <c r="E18664">
        <v>-78.976699999999994</v>
      </c>
      <c r="F18664" t="s">
        <v>530</v>
      </c>
      <c r="G18664" t="s">
        <v>531</v>
      </c>
      <c r="H18664" t="s">
        <v>532</v>
      </c>
      <c r="I18664" t="s">
        <v>620</v>
      </c>
      <c r="K18664">
        <v>6117</v>
      </c>
      <c r="L18664">
        <v>1840003471</v>
      </c>
    </row>
    <row r="18665" spans="1:12" x14ac:dyDescent="0.45">
      <c r="A18665" t="str">
        <f t="shared" si="291"/>
        <v>Puqi, Hubei, China</v>
      </c>
      <c r="B18665" t="s">
        <v>22566</v>
      </c>
      <c r="C18665" t="s">
        <v>22566</v>
      </c>
      <c r="D18665">
        <v>29.720400000000001</v>
      </c>
      <c r="E18665">
        <v>113.88</v>
      </c>
      <c r="F18665" t="s">
        <v>1039</v>
      </c>
      <c r="G18665" t="s">
        <v>1040</v>
      </c>
      <c r="H18665" t="s">
        <v>1041</v>
      </c>
      <c r="I18665" t="s">
        <v>2058</v>
      </c>
      <c r="K18665">
        <v>205164</v>
      </c>
      <c r="L18665">
        <v>1156189796</v>
      </c>
    </row>
    <row r="18666" spans="1:12" x14ac:dyDescent="0.45">
      <c r="A18666" t="str">
        <f t="shared" si="291"/>
        <v>Puquio, Ayacucho, Peru</v>
      </c>
      <c r="B18666" t="s">
        <v>22567</v>
      </c>
      <c r="C18666" t="s">
        <v>22567</v>
      </c>
      <c r="D18666">
        <v>-14.693899999999999</v>
      </c>
      <c r="E18666">
        <v>-74.124099999999999</v>
      </c>
      <c r="F18666" t="s">
        <v>509</v>
      </c>
      <c r="G18666" t="s">
        <v>510</v>
      </c>
      <c r="H18666" t="s">
        <v>511</v>
      </c>
      <c r="I18666" t="s">
        <v>2814</v>
      </c>
      <c r="K18666">
        <v>15870</v>
      </c>
      <c r="L18666">
        <v>1604629997</v>
      </c>
    </row>
    <row r="18667" spans="1:12" x14ac:dyDescent="0.45">
      <c r="A18667" t="str">
        <f t="shared" si="291"/>
        <v>Purcell, Oklahoma, United States</v>
      </c>
      <c r="B18667" t="s">
        <v>22568</v>
      </c>
      <c r="C18667" t="s">
        <v>22568</v>
      </c>
      <c r="D18667">
        <v>35.018000000000001</v>
      </c>
      <c r="E18667">
        <v>-97.374700000000004</v>
      </c>
      <c r="F18667" t="s">
        <v>530</v>
      </c>
      <c r="G18667" t="s">
        <v>531</v>
      </c>
      <c r="H18667" t="s">
        <v>532</v>
      </c>
      <c r="I18667" t="s">
        <v>798</v>
      </c>
      <c r="K18667">
        <v>7502</v>
      </c>
      <c r="L18667">
        <v>1840020454</v>
      </c>
    </row>
    <row r="18668" spans="1:12" x14ac:dyDescent="0.45">
      <c r="A18668" t="str">
        <f t="shared" si="291"/>
        <v>Purcellville, Virginia, United States</v>
      </c>
      <c r="B18668" t="s">
        <v>22569</v>
      </c>
      <c r="C18668" t="s">
        <v>22569</v>
      </c>
      <c r="D18668">
        <v>39.137799999999999</v>
      </c>
      <c r="E18668">
        <v>-77.710899999999995</v>
      </c>
      <c r="F18668" t="s">
        <v>530</v>
      </c>
      <c r="G18668" t="s">
        <v>531</v>
      </c>
      <c r="H18668" t="s">
        <v>532</v>
      </c>
      <c r="I18668" t="s">
        <v>618</v>
      </c>
      <c r="K18668">
        <v>15742</v>
      </c>
      <c r="L18668">
        <v>1840005875</v>
      </c>
    </row>
    <row r="18669" spans="1:12" x14ac:dyDescent="0.45">
      <c r="A18669" t="str">
        <f t="shared" si="291"/>
        <v>Puréparo de Echaíz, Michoacán de Ocampo, Mexico</v>
      </c>
      <c r="B18669" t="s">
        <v>22570</v>
      </c>
      <c r="C18669" t="s">
        <v>22571</v>
      </c>
      <c r="D18669">
        <v>19.899999999999999</v>
      </c>
      <c r="E18669">
        <v>-102</v>
      </c>
      <c r="F18669" t="s">
        <v>519</v>
      </c>
      <c r="G18669" t="s">
        <v>520</v>
      </c>
      <c r="H18669" t="s">
        <v>521</v>
      </c>
      <c r="I18669" t="s">
        <v>2179</v>
      </c>
      <c r="K18669">
        <v>15255</v>
      </c>
      <c r="L18669">
        <v>1484222410</v>
      </c>
    </row>
    <row r="18670" spans="1:12" x14ac:dyDescent="0.45">
      <c r="A18670" t="str">
        <f t="shared" si="291"/>
        <v>Puri, Odisha, India</v>
      </c>
      <c r="B18670" t="s">
        <v>22572</v>
      </c>
      <c r="C18670" t="s">
        <v>22572</v>
      </c>
      <c r="D18670">
        <v>19.8</v>
      </c>
      <c r="E18670">
        <v>85.816699999999997</v>
      </c>
      <c r="F18670" t="s">
        <v>626</v>
      </c>
      <c r="G18670" t="s">
        <v>627</v>
      </c>
      <c r="H18670" t="s">
        <v>628</v>
      </c>
      <c r="I18670" t="s">
        <v>4379</v>
      </c>
      <c r="K18670">
        <v>201026</v>
      </c>
      <c r="L18670">
        <v>1356558409</v>
      </c>
    </row>
    <row r="18671" spans="1:12" x14ac:dyDescent="0.45">
      <c r="A18671" t="str">
        <f t="shared" si="291"/>
        <v>Purkersdorf, Niederösterreich, Austria</v>
      </c>
      <c r="B18671" t="s">
        <v>22573</v>
      </c>
      <c r="C18671" t="s">
        <v>22573</v>
      </c>
      <c r="D18671">
        <v>48.209200000000003</v>
      </c>
      <c r="E18671">
        <v>16.179200000000002</v>
      </c>
      <c r="F18671" t="s">
        <v>1889</v>
      </c>
      <c r="G18671" t="s">
        <v>1890</v>
      </c>
      <c r="H18671" t="s">
        <v>1891</v>
      </c>
      <c r="I18671" t="s">
        <v>1892</v>
      </c>
      <c r="K18671">
        <v>9701</v>
      </c>
      <c r="L18671">
        <v>1040636796</v>
      </c>
    </row>
    <row r="18672" spans="1:12" x14ac:dyDescent="0.45">
      <c r="A18672" t="str">
        <f t="shared" si="291"/>
        <v>Purnea, Bihār, India</v>
      </c>
      <c r="B18672" t="s">
        <v>22574</v>
      </c>
      <c r="C18672" t="s">
        <v>22574</v>
      </c>
      <c r="D18672">
        <v>25.78</v>
      </c>
      <c r="E18672">
        <v>87.47</v>
      </c>
      <c r="F18672" t="s">
        <v>626</v>
      </c>
      <c r="G18672" t="s">
        <v>627</v>
      </c>
      <c r="H18672" t="s">
        <v>628</v>
      </c>
      <c r="I18672" t="s">
        <v>2746</v>
      </c>
      <c r="K18672">
        <v>310817</v>
      </c>
      <c r="L18672">
        <v>1356486511</v>
      </c>
    </row>
    <row r="18673" spans="1:12" x14ac:dyDescent="0.45">
      <c r="A18673" t="str">
        <f t="shared" si="291"/>
        <v>Pursat, Pursat, Cambodia</v>
      </c>
      <c r="B18673" t="s">
        <v>22575</v>
      </c>
      <c r="C18673" t="s">
        <v>22575</v>
      </c>
      <c r="D18673">
        <v>12.5337</v>
      </c>
      <c r="E18673">
        <v>103.91670000000001</v>
      </c>
      <c r="F18673" t="s">
        <v>3505</v>
      </c>
      <c r="G18673" t="s">
        <v>3506</v>
      </c>
      <c r="H18673" t="s">
        <v>3507</v>
      </c>
      <c r="I18673" t="s">
        <v>22575</v>
      </c>
      <c r="J18673" t="s">
        <v>378</v>
      </c>
      <c r="K18673">
        <v>52476</v>
      </c>
      <c r="L18673">
        <v>1116566865</v>
      </c>
    </row>
    <row r="18674" spans="1:12" x14ac:dyDescent="0.45">
      <c r="A18674" t="str">
        <f t="shared" si="291"/>
        <v>Pushchino, Moskovskaya Oblast’, Russia</v>
      </c>
      <c r="B18674" t="s">
        <v>22576</v>
      </c>
      <c r="C18674" t="s">
        <v>22576</v>
      </c>
      <c r="D18674">
        <v>54.833300000000001</v>
      </c>
      <c r="E18674">
        <v>37.616700000000002</v>
      </c>
      <c r="F18674" t="s">
        <v>504</v>
      </c>
      <c r="G18674" t="s">
        <v>505</v>
      </c>
      <c r="H18674" t="s">
        <v>506</v>
      </c>
      <c r="I18674" t="s">
        <v>3224</v>
      </c>
      <c r="K18674">
        <v>21281</v>
      </c>
      <c r="L18674">
        <v>1643679889</v>
      </c>
    </row>
    <row r="18675" spans="1:12" x14ac:dyDescent="0.45">
      <c r="A18675" t="str">
        <f t="shared" si="291"/>
        <v>Pushkar, Rājasthān, India</v>
      </c>
      <c r="B18675" t="s">
        <v>22577</v>
      </c>
      <c r="C18675" t="s">
        <v>22577</v>
      </c>
      <c r="D18675">
        <v>26.5</v>
      </c>
      <c r="E18675">
        <v>74.55</v>
      </c>
      <c r="F18675" t="s">
        <v>626</v>
      </c>
      <c r="G18675" t="s">
        <v>627</v>
      </c>
      <c r="H18675" t="s">
        <v>628</v>
      </c>
      <c r="I18675" t="s">
        <v>671</v>
      </c>
      <c r="K18675">
        <v>21626</v>
      </c>
      <c r="L18675">
        <v>1356618005</v>
      </c>
    </row>
    <row r="18676" spans="1:12" x14ac:dyDescent="0.45">
      <c r="A18676" t="str">
        <f t="shared" si="291"/>
        <v>Pushkino, Moskovskaya Oblast’, Russia</v>
      </c>
      <c r="B18676" t="s">
        <v>22578</v>
      </c>
      <c r="C18676" t="s">
        <v>22578</v>
      </c>
      <c r="D18676">
        <v>56.0167</v>
      </c>
      <c r="E18676">
        <v>37.85</v>
      </c>
      <c r="F18676" t="s">
        <v>504</v>
      </c>
      <c r="G18676" t="s">
        <v>505</v>
      </c>
      <c r="H18676" t="s">
        <v>506</v>
      </c>
      <c r="I18676" t="s">
        <v>3224</v>
      </c>
      <c r="K18676">
        <v>105479</v>
      </c>
      <c r="L18676">
        <v>1643799484</v>
      </c>
    </row>
    <row r="18677" spans="1:12" x14ac:dyDescent="0.45">
      <c r="A18677" t="str">
        <f t="shared" si="291"/>
        <v>Puslinch, Ontario, Canada</v>
      </c>
      <c r="B18677" t="s">
        <v>22579</v>
      </c>
      <c r="C18677" t="s">
        <v>22579</v>
      </c>
      <c r="D18677">
        <v>43.45</v>
      </c>
      <c r="E18677">
        <v>-80.166700000000006</v>
      </c>
      <c r="F18677" t="s">
        <v>541</v>
      </c>
      <c r="G18677" t="s">
        <v>542</v>
      </c>
      <c r="H18677" t="s">
        <v>543</v>
      </c>
      <c r="I18677" t="s">
        <v>857</v>
      </c>
      <c r="K18677">
        <v>7336</v>
      </c>
      <c r="L18677">
        <v>1124129947</v>
      </c>
    </row>
    <row r="18678" spans="1:12" x14ac:dyDescent="0.45">
      <c r="A18678" t="str">
        <f t="shared" si="291"/>
        <v>Püspökladány, Hajdú-Bihar, Hungary</v>
      </c>
      <c r="B18678" t="s">
        <v>22580</v>
      </c>
      <c r="C18678" t="s">
        <v>22581</v>
      </c>
      <c r="D18678">
        <v>47.319699999999997</v>
      </c>
      <c r="E18678">
        <v>21.113900000000001</v>
      </c>
      <c r="F18678" t="s">
        <v>641</v>
      </c>
      <c r="G18678" t="s">
        <v>642</v>
      </c>
      <c r="H18678" t="s">
        <v>643</v>
      </c>
      <c r="I18678" t="s">
        <v>3282</v>
      </c>
      <c r="J18678" t="s">
        <v>366</v>
      </c>
      <c r="K18678">
        <v>14154</v>
      </c>
      <c r="L18678">
        <v>1348038932</v>
      </c>
    </row>
    <row r="18679" spans="1:12" x14ac:dyDescent="0.45">
      <c r="A18679" t="str">
        <f t="shared" si="291"/>
        <v>Pusztaszabolcs, Fejér, Hungary</v>
      </c>
      <c r="B18679" t="s">
        <v>22582</v>
      </c>
      <c r="C18679" t="s">
        <v>22582</v>
      </c>
      <c r="D18679">
        <v>47.141300000000001</v>
      </c>
      <c r="E18679">
        <v>18.759399999999999</v>
      </c>
      <c r="F18679" t="s">
        <v>641</v>
      </c>
      <c r="G18679" t="s">
        <v>642</v>
      </c>
      <c r="H18679" t="s">
        <v>643</v>
      </c>
      <c r="I18679" t="s">
        <v>4408</v>
      </c>
      <c r="K18679">
        <v>5845</v>
      </c>
      <c r="L18679">
        <v>1348280190</v>
      </c>
    </row>
    <row r="18680" spans="1:12" x14ac:dyDescent="0.45">
      <c r="A18680" t="str">
        <f t="shared" si="291"/>
        <v>Put’ Lenina, Sakha (Yakutiya), Russia</v>
      </c>
      <c r="B18680" t="s">
        <v>22583</v>
      </c>
      <c r="C18680" t="s">
        <v>22584</v>
      </c>
      <c r="D18680">
        <v>68.516599999999997</v>
      </c>
      <c r="E18680">
        <v>107.8</v>
      </c>
      <c r="F18680" t="s">
        <v>504</v>
      </c>
      <c r="G18680" t="s">
        <v>505</v>
      </c>
      <c r="H18680" t="s">
        <v>506</v>
      </c>
      <c r="I18680" t="s">
        <v>1470</v>
      </c>
      <c r="K18680">
        <v>298</v>
      </c>
      <c r="L18680">
        <v>1643749671</v>
      </c>
    </row>
    <row r="18681" spans="1:12" x14ac:dyDescent="0.45">
      <c r="A18681" t="str">
        <f t="shared" si="291"/>
        <v>Puteaux, Île-de-France, France</v>
      </c>
      <c r="B18681" t="s">
        <v>22585</v>
      </c>
      <c r="C18681" t="s">
        <v>22585</v>
      </c>
      <c r="D18681">
        <v>48.884999999999998</v>
      </c>
      <c r="E18681">
        <v>2.2389000000000001</v>
      </c>
      <c r="F18681" t="s">
        <v>526</v>
      </c>
      <c r="G18681" t="s">
        <v>527</v>
      </c>
      <c r="H18681" t="s">
        <v>528</v>
      </c>
      <c r="I18681" t="s">
        <v>732</v>
      </c>
      <c r="K18681">
        <v>44645</v>
      </c>
      <c r="L18681">
        <v>1250407425</v>
      </c>
    </row>
    <row r="18682" spans="1:12" x14ac:dyDescent="0.45">
      <c r="A18682" t="str">
        <f t="shared" si="291"/>
        <v>Putian, Fujian, China</v>
      </c>
      <c r="B18682" t="s">
        <v>22586</v>
      </c>
      <c r="C18682" t="s">
        <v>22586</v>
      </c>
      <c r="D18682">
        <v>25.439399999999999</v>
      </c>
      <c r="E18682">
        <v>119.0103</v>
      </c>
      <c r="F18682" t="s">
        <v>1039</v>
      </c>
      <c r="G18682" t="s">
        <v>1040</v>
      </c>
      <c r="H18682" t="s">
        <v>1041</v>
      </c>
      <c r="I18682" t="s">
        <v>6616</v>
      </c>
      <c r="J18682" t="s">
        <v>366</v>
      </c>
      <c r="K18682">
        <v>2900000</v>
      </c>
      <c r="L18682">
        <v>1156811601</v>
      </c>
    </row>
    <row r="18683" spans="1:12" x14ac:dyDescent="0.45">
      <c r="A18683" t="str">
        <f t="shared" si="291"/>
        <v>Putina, Puno, Peru</v>
      </c>
      <c r="B18683" t="s">
        <v>22587</v>
      </c>
      <c r="C18683" t="s">
        <v>22587</v>
      </c>
      <c r="D18683">
        <v>-15.47</v>
      </c>
      <c r="E18683">
        <v>-69.430000000000007</v>
      </c>
      <c r="F18683" t="s">
        <v>509</v>
      </c>
      <c r="G18683" t="s">
        <v>510</v>
      </c>
      <c r="H18683" t="s">
        <v>511</v>
      </c>
      <c r="I18683" t="s">
        <v>2825</v>
      </c>
      <c r="K18683">
        <v>8118</v>
      </c>
      <c r="L18683">
        <v>1604856559</v>
      </c>
    </row>
    <row r="18684" spans="1:12" x14ac:dyDescent="0.45">
      <c r="A18684" t="str">
        <f t="shared" si="291"/>
        <v>Putnam, Connecticut, United States</v>
      </c>
      <c r="B18684" t="s">
        <v>22588</v>
      </c>
      <c r="C18684" t="s">
        <v>22588</v>
      </c>
      <c r="D18684">
        <v>41.909300000000002</v>
      </c>
      <c r="E18684">
        <v>-71.871099999999998</v>
      </c>
      <c r="F18684" t="s">
        <v>530</v>
      </c>
      <c r="G18684" t="s">
        <v>531</v>
      </c>
      <c r="H18684" t="s">
        <v>532</v>
      </c>
      <c r="I18684" t="s">
        <v>2109</v>
      </c>
      <c r="K18684">
        <v>9360</v>
      </c>
      <c r="L18684">
        <v>1840035552</v>
      </c>
    </row>
    <row r="18685" spans="1:12" x14ac:dyDescent="0.45">
      <c r="A18685" t="str">
        <f t="shared" si="291"/>
        <v>Putnam Valley, New York, United States</v>
      </c>
      <c r="B18685" t="s">
        <v>22589</v>
      </c>
      <c r="C18685" t="s">
        <v>22589</v>
      </c>
      <c r="D18685">
        <v>41.3979</v>
      </c>
      <c r="E18685">
        <v>-73.836799999999997</v>
      </c>
      <c r="F18685" t="s">
        <v>530</v>
      </c>
      <c r="G18685" t="s">
        <v>531</v>
      </c>
      <c r="H18685" t="s">
        <v>532</v>
      </c>
      <c r="I18685" t="s">
        <v>803</v>
      </c>
      <c r="K18685">
        <v>11654</v>
      </c>
      <c r="L18685">
        <v>1840058429</v>
      </c>
    </row>
    <row r="18686" spans="1:12" x14ac:dyDescent="0.45">
      <c r="A18686" t="str">
        <f t="shared" si="291"/>
        <v>Putnok, Borsod-Abaúj-Zemplén, Hungary</v>
      </c>
      <c r="B18686" t="s">
        <v>22590</v>
      </c>
      <c r="C18686" t="s">
        <v>22590</v>
      </c>
      <c r="D18686">
        <v>48.293599999999998</v>
      </c>
      <c r="E18686">
        <v>20.436699999999998</v>
      </c>
      <c r="F18686" t="s">
        <v>641</v>
      </c>
      <c r="G18686" t="s">
        <v>642</v>
      </c>
      <c r="H18686" t="s">
        <v>643</v>
      </c>
      <c r="I18686" t="s">
        <v>9106</v>
      </c>
      <c r="J18686" t="s">
        <v>366</v>
      </c>
      <c r="K18686">
        <v>6492</v>
      </c>
      <c r="L18686">
        <v>1348320550</v>
      </c>
    </row>
    <row r="18687" spans="1:12" x14ac:dyDescent="0.45">
      <c r="A18687" t="str">
        <f t="shared" si="291"/>
        <v>Putrajaya, Putrajaya, Malaysia</v>
      </c>
      <c r="B18687" t="s">
        <v>22591</v>
      </c>
      <c r="C18687" t="s">
        <v>22591</v>
      </c>
      <c r="D18687">
        <v>2.9140000000000001</v>
      </c>
      <c r="E18687">
        <v>101.70189999999999</v>
      </c>
      <c r="F18687" t="s">
        <v>1653</v>
      </c>
      <c r="G18687" t="s">
        <v>1654</v>
      </c>
      <c r="H18687" t="s">
        <v>1655</v>
      </c>
      <c r="I18687" t="s">
        <v>22591</v>
      </c>
      <c r="J18687" t="s">
        <v>378</v>
      </c>
      <c r="K18687">
        <v>67964</v>
      </c>
      <c r="L18687">
        <v>1458000206</v>
      </c>
    </row>
    <row r="18688" spans="1:12" x14ac:dyDescent="0.45">
      <c r="A18688" t="str">
        <f t="shared" si="291"/>
        <v>Puttalam, North Western, Sri Lanka</v>
      </c>
      <c r="B18688" t="s">
        <v>22592</v>
      </c>
      <c r="C18688" t="s">
        <v>22592</v>
      </c>
      <c r="D18688">
        <v>8.0329999999999995</v>
      </c>
      <c r="E18688">
        <v>79.825999999999993</v>
      </c>
      <c r="F18688" t="s">
        <v>2149</v>
      </c>
      <c r="G18688" t="s">
        <v>2150</v>
      </c>
      <c r="H18688" t="s">
        <v>2151</v>
      </c>
      <c r="I18688" t="s">
        <v>15516</v>
      </c>
      <c r="K18688">
        <v>45661</v>
      </c>
      <c r="L18688">
        <v>1144219740</v>
      </c>
    </row>
    <row r="18689" spans="1:12" x14ac:dyDescent="0.45">
      <c r="A18689" t="str">
        <f t="shared" si="291"/>
        <v>Püttlingen, Saarland, Germany</v>
      </c>
      <c r="B18689" t="s">
        <v>22593</v>
      </c>
      <c r="C18689" t="s">
        <v>22594</v>
      </c>
      <c r="D18689">
        <v>49.283299999999997</v>
      </c>
      <c r="E18689">
        <v>6.8833000000000002</v>
      </c>
      <c r="F18689" t="s">
        <v>441</v>
      </c>
      <c r="G18689" t="s">
        <v>442</v>
      </c>
      <c r="H18689" t="s">
        <v>443</v>
      </c>
      <c r="I18689" t="s">
        <v>4323</v>
      </c>
      <c r="K18689">
        <v>18510</v>
      </c>
      <c r="L18689">
        <v>1276328612</v>
      </c>
    </row>
    <row r="18690" spans="1:12" x14ac:dyDescent="0.45">
      <c r="A18690" t="str">
        <f t="shared" si="291"/>
        <v>Puttūr, Andhra Pradesh, India</v>
      </c>
      <c r="B18690" t="s">
        <v>22595</v>
      </c>
      <c r="C18690" t="s">
        <v>22596</v>
      </c>
      <c r="D18690">
        <v>13.45</v>
      </c>
      <c r="E18690">
        <v>79.55</v>
      </c>
      <c r="F18690" t="s">
        <v>626</v>
      </c>
      <c r="G18690" t="s">
        <v>627</v>
      </c>
      <c r="H18690" t="s">
        <v>628</v>
      </c>
      <c r="I18690" t="s">
        <v>816</v>
      </c>
      <c r="K18690">
        <v>54092</v>
      </c>
      <c r="L18690">
        <v>1356396930</v>
      </c>
    </row>
    <row r="18691" spans="1:12" x14ac:dyDescent="0.45">
      <c r="A18691" t="str">
        <f t="shared" ref="A18691:A18754" si="292">CONCATENATE(B18691,", ",I18691,", ",F18691)</f>
        <v>Putyvl’, Sums’ka Oblast’, Ukraine</v>
      </c>
      <c r="B18691" t="s">
        <v>22597</v>
      </c>
      <c r="C18691" t="s">
        <v>22598</v>
      </c>
      <c r="D18691">
        <v>51.334699999999998</v>
      </c>
      <c r="E18691">
        <v>33.868600000000001</v>
      </c>
      <c r="F18691" t="s">
        <v>1461</v>
      </c>
      <c r="G18691" t="s">
        <v>1462</v>
      </c>
      <c r="H18691" t="s">
        <v>1463</v>
      </c>
      <c r="I18691" t="s">
        <v>4499</v>
      </c>
      <c r="J18691" t="s">
        <v>366</v>
      </c>
      <c r="K18691">
        <v>15778</v>
      </c>
      <c r="L18691">
        <v>1804280760</v>
      </c>
    </row>
    <row r="18692" spans="1:12" x14ac:dyDescent="0.45">
      <c r="A18692" t="str">
        <f t="shared" si="292"/>
        <v>Puxi, Henan, China</v>
      </c>
      <c r="B18692" t="s">
        <v>22599</v>
      </c>
      <c r="C18692" t="s">
        <v>22599</v>
      </c>
      <c r="D18692">
        <v>35.212499999999999</v>
      </c>
      <c r="E18692">
        <v>114.735</v>
      </c>
      <c r="F18692" t="s">
        <v>1039</v>
      </c>
      <c r="G18692" t="s">
        <v>1040</v>
      </c>
      <c r="H18692" t="s">
        <v>1041</v>
      </c>
      <c r="I18692" t="s">
        <v>6768</v>
      </c>
      <c r="J18692" t="s">
        <v>366</v>
      </c>
      <c r="K18692">
        <v>809535</v>
      </c>
      <c r="L18692">
        <v>1156046618</v>
      </c>
    </row>
    <row r="18693" spans="1:12" x14ac:dyDescent="0.45">
      <c r="A18693" t="str">
        <f t="shared" si="292"/>
        <v>Puyallup, Washington, United States</v>
      </c>
      <c r="B18693" t="s">
        <v>22600</v>
      </c>
      <c r="C18693" t="s">
        <v>22600</v>
      </c>
      <c r="D18693">
        <v>47.179400000000001</v>
      </c>
      <c r="E18693">
        <v>-122.2902</v>
      </c>
      <c r="F18693" t="s">
        <v>530</v>
      </c>
      <c r="G18693" t="s">
        <v>531</v>
      </c>
      <c r="H18693" t="s">
        <v>532</v>
      </c>
      <c r="I18693" t="s">
        <v>585</v>
      </c>
      <c r="K18693">
        <v>42361</v>
      </c>
      <c r="L18693">
        <v>1840019859</v>
      </c>
    </row>
    <row r="18694" spans="1:12" x14ac:dyDescent="0.45">
      <c r="A18694" t="str">
        <f t="shared" si="292"/>
        <v>Puyang, Henan, China</v>
      </c>
      <c r="B18694" t="s">
        <v>22601</v>
      </c>
      <c r="C18694" t="s">
        <v>22601</v>
      </c>
      <c r="D18694">
        <v>35.7639</v>
      </c>
      <c r="E18694">
        <v>115.03</v>
      </c>
      <c r="F18694" t="s">
        <v>1039</v>
      </c>
      <c r="G18694" t="s">
        <v>1040</v>
      </c>
      <c r="H18694" t="s">
        <v>1041</v>
      </c>
      <c r="I18694" t="s">
        <v>6768</v>
      </c>
      <c r="J18694" t="s">
        <v>366</v>
      </c>
      <c r="K18694">
        <v>3580000</v>
      </c>
      <c r="L18694">
        <v>1156431924</v>
      </c>
    </row>
    <row r="18695" spans="1:12" x14ac:dyDescent="0.45">
      <c r="A18695" t="str">
        <f t="shared" si="292"/>
        <v>Puyang Chengguanzhen, Henan, China</v>
      </c>
      <c r="B18695" t="s">
        <v>22602</v>
      </c>
      <c r="C18695" t="s">
        <v>22602</v>
      </c>
      <c r="D18695">
        <v>35.700400000000002</v>
      </c>
      <c r="E18695">
        <v>114.98</v>
      </c>
      <c r="F18695" t="s">
        <v>1039</v>
      </c>
      <c r="G18695" t="s">
        <v>1040</v>
      </c>
      <c r="H18695" t="s">
        <v>1041</v>
      </c>
      <c r="I18695" t="s">
        <v>6768</v>
      </c>
      <c r="J18695" t="s">
        <v>366</v>
      </c>
      <c r="K18695">
        <v>666322</v>
      </c>
      <c r="L18695">
        <v>1156103317</v>
      </c>
    </row>
    <row r="18696" spans="1:12" x14ac:dyDescent="0.45">
      <c r="A18696" t="str">
        <f t="shared" si="292"/>
        <v>Puyo, Pastaza, Ecuador</v>
      </c>
      <c r="B18696" t="s">
        <v>22603</v>
      </c>
      <c r="C18696" t="s">
        <v>22603</v>
      </c>
      <c r="D18696">
        <v>-1.4830000000000001</v>
      </c>
      <c r="E18696">
        <v>-77.986999999999995</v>
      </c>
      <c r="F18696" t="s">
        <v>1415</v>
      </c>
      <c r="G18696" t="s">
        <v>1416</v>
      </c>
      <c r="H18696" t="s">
        <v>1417</v>
      </c>
      <c r="I18696" t="s">
        <v>22604</v>
      </c>
      <c r="J18696" t="s">
        <v>378</v>
      </c>
      <c r="K18696">
        <v>24881</v>
      </c>
      <c r="L18696">
        <v>1218537461</v>
      </c>
    </row>
    <row r="18697" spans="1:12" x14ac:dyDescent="0.45">
      <c r="A18697" t="str">
        <f t="shared" si="292"/>
        <v>Pyapon, Ayeyawady, Burma</v>
      </c>
      <c r="B18697" t="s">
        <v>22605</v>
      </c>
      <c r="C18697" t="s">
        <v>22605</v>
      </c>
      <c r="D18697">
        <v>16.285299999999999</v>
      </c>
      <c r="E18697">
        <v>95.678600000000003</v>
      </c>
      <c r="F18697" t="s">
        <v>1584</v>
      </c>
      <c r="G18697" t="s">
        <v>1585</v>
      </c>
      <c r="H18697" t="s">
        <v>1586</v>
      </c>
      <c r="I18697" t="s">
        <v>12263</v>
      </c>
      <c r="K18697">
        <v>76741</v>
      </c>
      <c r="L18697">
        <v>1104170402</v>
      </c>
    </row>
    <row r="18698" spans="1:12" x14ac:dyDescent="0.45">
      <c r="A18698" t="str">
        <f t="shared" si="292"/>
        <v>Pyatigorsk, Stavropol’skiy Kray, Russia</v>
      </c>
      <c r="B18698" t="s">
        <v>22606</v>
      </c>
      <c r="C18698" t="s">
        <v>22606</v>
      </c>
      <c r="D18698">
        <v>44.033299999999997</v>
      </c>
      <c r="E18698">
        <v>43.05</v>
      </c>
      <c r="F18698" t="s">
        <v>504</v>
      </c>
      <c r="G18698" t="s">
        <v>505</v>
      </c>
      <c r="H18698" t="s">
        <v>506</v>
      </c>
      <c r="I18698" t="s">
        <v>4665</v>
      </c>
      <c r="K18698">
        <v>145836</v>
      </c>
      <c r="L18698">
        <v>1643815630</v>
      </c>
    </row>
    <row r="18699" spans="1:12" x14ac:dyDescent="0.45">
      <c r="A18699" t="str">
        <f t="shared" si="292"/>
        <v>Pyay, Bago, Burma</v>
      </c>
      <c r="B18699" t="s">
        <v>22607</v>
      </c>
      <c r="C18699" t="s">
        <v>22607</v>
      </c>
      <c r="D18699">
        <v>18.816500000000001</v>
      </c>
      <c r="E18699">
        <v>95.211399999999998</v>
      </c>
      <c r="F18699" t="s">
        <v>1584</v>
      </c>
      <c r="G18699" t="s">
        <v>1585</v>
      </c>
      <c r="H18699" t="s">
        <v>1586</v>
      </c>
      <c r="I18699" t="s">
        <v>3114</v>
      </c>
      <c r="K18699">
        <v>135308</v>
      </c>
      <c r="L18699">
        <v>1104978348</v>
      </c>
    </row>
    <row r="18700" spans="1:12" x14ac:dyDescent="0.45">
      <c r="A18700" t="str">
        <f t="shared" si="292"/>
        <v>Pyeongtaek, Gyeonggi, Korea, South</v>
      </c>
      <c r="B18700" t="s">
        <v>22608</v>
      </c>
      <c r="C18700" t="s">
        <v>22608</v>
      </c>
      <c r="D18700">
        <v>36.994700000000002</v>
      </c>
      <c r="E18700">
        <v>127.0889</v>
      </c>
      <c r="F18700" t="s">
        <v>1978</v>
      </c>
      <c r="G18700" t="s">
        <v>1979</v>
      </c>
      <c r="H18700" t="s">
        <v>1980</v>
      </c>
      <c r="I18700" t="s">
        <v>2096</v>
      </c>
      <c r="K18700">
        <v>457873</v>
      </c>
      <c r="L18700">
        <v>1410641095</v>
      </c>
    </row>
    <row r="18701" spans="1:12" x14ac:dyDescent="0.45">
      <c r="A18701" t="str">
        <f t="shared" si="292"/>
        <v>Pyetrykaw, Homyel’skaya Voblasts’, Belarus</v>
      </c>
      <c r="B18701" t="s">
        <v>22609</v>
      </c>
      <c r="C18701" t="s">
        <v>22609</v>
      </c>
      <c r="D18701">
        <v>52.133299999999998</v>
      </c>
      <c r="E18701">
        <v>28.5</v>
      </c>
      <c r="F18701" t="s">
        <v>2588</v>
      </c>
      <c r="G18701" t="s">
        <v>2589</v>
      </c>
      <c r="H18701" t="s">
        <v>2590</v>
      </c>
      <c r="I18701" t="s">
        <v>5483</v>
      </c>
      <c r="J18701" t="s">
        <v>366</v>
      </c>
      <c r="K18701">
        <v>10000</v>
      </c>
      <c r="L18701">
        <v>1112852097</v>
      </c>
    </row>
    <row r="18702" spans="1:12" x14ac:dyDescent="0.45">
      <c r="A18702" t="str">
        <f t="shared" si="292"/>
        <v>Pyhäjärvi, Pohjois-Pohjanmaa, Finland</v>
      </c>
      <c r="B18702" t="s">
        <v>22610</v>
      </c>
      <c r="C18702" t="s">
        <v>22611</v>
      </c>
      <c r="D18702">
        <v>63.683300000000003</v>
      </c>
      <c r="E18702">
        <v>25.9833</v>
      </c>
      <c r="F18702" t="s">
        <v>459</v>
      </c>
      <c r="G18702" t="s">
        <v>460</v>
      </c>
      <c r="H18702" t="s">
        <v>461</v>
      </c>
      <c r="I18702" t="s">
        <v>11556</v>
      </c>
      <c r="K18702">
        <v>5505</v>
      </c>
      <c r="L18702">
        <v>1246224367</v>
      </c>
    </row>
    <row r="18703" spans="1:12" x14ac:dyDescent="0.45">
      <c r="A18703" t="str">
        <f t="shared" si="292"/>
        <v>Pyle, Bridgend, United Kingdom</v>
      </c>
      <c r="B18703" t="s">
        <v>22612</v>
      </c>
      <c r="C18703" t="s">
        <v>22612</v>
      </c>
      <c r="D18703">
        <v>51.5291</v>
      </c>
      <c r="E18703">
        <v>-3.6953</v>
      </c>
      <c r="F18703" t="s">
        <v>536</v>
      </c>
      <c r="G18703" t="s">
        <v>537</v>
      </c>
      <c r="H18703" t="s">
        <v>538</v>
      </c>
      <c r="I18703" t="s">
        <v>17101</v>
      </c>
      <c r="K18703">
        <v>7405</v>
      </c>
      <c r="L18703">
        <v>1826080391</v>
      </c>
    </row>
    <row r="18704" spans="1:12" x14ac:dyDescent="0.45">
      <c r="A18704" t="str">
        <f t="shared" si="292"/>
        <v>Pyongyang, P’yŏngyang, Korea, North</v>
      </c>
      <c r="B18704" t="s">
        <v>22613</v>
      </c>
      <c r="C18704" t="s">
        <v>22613</v>
      </c>
      <c r="D18704">
        <v>39.03</v>
      </c>
      <c r="E18704">
        <v>125.73</v>
      </c>
      <c r="F18704" t="s">
        <v>2047</v>
      </c>
      <c r="G18704" t="s">
        <v>2048</v>
      </c>
      <c r="H18704" t="s">
        <v>2049</v>
      </c>
      <c r="I18704" t="s">
        <v>20979</v>
      </c>
      <c r="J18704" t="s">
        <v>606</v>
      </c>
      <c r="K18704">
        <v>2863000</v>
      </c>
      <c r="L18704">
        <v>1408738594</v>
      </c>
    </row>
    <row r="18705" spans="1:12" x14ac:dyDescent="0.45">
      <c r="A18705" t="str">
        <f t="shared" si="292"/>
        <v>Pyrford, Surrey, United Kingdom</v>
      </c>
      <c r="B18705" t="s">
        <v>22614</v>
      </c>
      <c r="C18705" t="s">
        <v>22614</v>
      </c>
      <c r="D18705">
        <v>51.314599999999999</v>
      </c>
      <c r="E18705">
        <v>-0.50639999999999996</v>
      </c>
      <c r="F18705" t="s">
        <v>536</v>
      </c>
      <c r="G18705" t="s">
        <v>537</v>
      </c>
      <c r="H18705" t="s">
        <v>538</v>
      </c>
      <c r="I18705" t="s">
        <v>826</v>
      </c>
      <c r="K18705">
        <v>5022</v>
      </c>
      <c r="L18705">
        <v>1826682377</v>
      </c>
    </row>
    <row r="18706" spans="1:12" x14ac:dyDescent="0.45">
      <c r="A18706" t="str">
        <f t="shared" si="292"/>
        <v>Pýrgos, Dytikí Elláda, Greece</v>
      </c>
      <c r="B18706" t="s">
        <v>22615</v>
      </c>
      <c r="C18706" t="s">
        <v>22616</v>
      </c>
      <c r="D18706">
        <v>37.666699999999999</v>
      </c>
      <c r="E18706">
        <v>21.433299999999999</v>
      </c>
      <c r="F18706" t="s">
        <v>928</v>
      </c>
      <c r="G18706" t="s">
        <v>929</v>
      </c>
      <c r="H18706" t="s">
        <v>930</v>
      </c>
      <c r="I18706" t="s">
        <v>952</v>
      </c>
      <c r="J18706" t="s">
        <v>366</v>
      </c>
      <c r="K18706">
        <v>24359</v>
      </c>
      <c r="L18706">
        <v>1300188949</v>
      </c>
    </row>
    <row r="18707" spans="1:12" x14ac:dyDescent="0.45">
      <c r="A18707" t="str">
        <f t="shared" si="292"/>
        <v>Pyt’-Yakh, Khanty-Mansiyskiy Avtonomnyy Okrug-Yugra, Russia</v>
      </c>
      <c r="B18707" t="s">
        <v>22617</v>
      </c>
      <c r="C18707" t="s">
        <v>22618</v>
      </c>
      <c r="D18707">
        <v>60.75</v>
      </c>
      <c r="E18707">
        <v>72.783299999999997</v>
      </c>
      <c r="F18707" t="s">
        <v>504</v>
      </c>
      <c r="G18707" t="s">
        <v>505</v>
      </c>
      <c r="H18707" t="s">
        <v>506</v>
      </c>
      <c r="I18707" t="s">
        <v>4097</v>
      </c>
      <c r="K18707">
        <v>41005</v>
      </c>
      <c r="L18707">
        <v>1643096120</v>
      </c>
    </row>
    <row r="18708" spans="1:12" x14ac:dyDescent="0.45">
      <c r="A18708" t="str">
        <f t="shared" si="292"/>
        <v>Pytalovo, Pskovskaya Oblast’, Russia</v>
      </c>
      <c r="B18708" t="s">
        <v>22619</v>
      </c>
      <c r="C18708" t="s">
        <v>22619</v>
      </c>
      <c r="D18708">
        <v>57.066699999999997</v>
      </c>
      <c r="E18708">
        <v>27.916699999999999</v>
      </c>
      <c r="F18708" t="s">
        <v>504</v>
      </c>
      <c r="G18708" t="s">
        <v>505</v>
      </c>
      <c r="H18708" t="s">
        <v>506</v>
      </c>
      <c r="I18708" t="s">
        <v>8516</v>
      </c>
      <c r="K18708">
        <v>5354</v>
      </c>
      <c r="L18708">
        <v>1643718643</v>
      </c>
    </row>
    <row r="18709" spans="1:12" x14ac:dyDescent="0.45">
      <c r="A18709" t="str">
        <f t="shared" si="292"/>
        <v>Pyu, Bago, Burma</v>
      </c>
      <c r="B18709" t="s">
        <v>22620</v>
      </c>
      <c r="C18709" t="s">
        <v>22620</v>
      </c>
      <c r="D18709">
        <v>18.477900000000002</v>
      </c>
      <c r="E18709">
        <v>96.437899999999999</v>
      </c>
      <c r="F18709" t="s">
        <v>1584</v>
      </c>
      <c r="G18709" t="s">
        <v>1585</v>
      </c>
      <c r="H18709" t="s">
        <v>1586</v>
      </c>
      <c r="I18709" t="s">
        <v>3114</v>
      </c>
      <c r="K18709">
        <v>40386</v>
      </c>
      <c r="L18709">
        <v>1104518645</v>
      </c>
    </row>
    <row r="18710" spans="1:12" x14ac:dyDescent="0.45">
      <c r="A18710" t="str">
        <f t="shared" si="292"/>
        <v>Q’vareli, K’akheti, Georgia</v>
      </c>
      <c r="B18710" t="s">
        <v>22621</v>
      </c>
      <c r="C18710" t="s">
        <v>22622</v>
      </c>
      <c r="D18710">
        <v>41.95</v>
      </c>
      <c r="E18710">
        <v>45.8</v>
      </c>
      <c r="F18710" t="s">
        <v>763</v>
      </c>
      <c r="G18710" t="s">
        <v>1132</v>
      </c>
      <c r="H18710" t="s">
        <v>1133</v>
      </c>
      <c r="I18710" t="s">
        <v>1138</v>
      </c>
      <c r="K18710">
        <v>7739</v>
      </c>
      <c r="L18710">
        <v>1268398914</v>
      </c>
    </row>
    <row r="18711" spans="1:12" x14ac:dyDescent="0.45">
      <c r="A18711" t="str">
        <f t="shared" si="292"/>
        <v>Qā’em Shahr, Māzandarān, Iran</v>
      </c>
      <c r="B18711" t="s">
        <v>22623</v>
      </c>
      <c r="C18711" t="s">
        <v>22624</v>
      </c>
      <c r="D18711">
        <v>36.461100000000002</v>
      </c>
      <c r="E18711">
        <v>52.860599999999998</v>
      </c>
      <c r="F18711" t="s">
        <v>388</v>
      </c>
      <c r="G18711" t="s">
        <v>389</v>
      </c>
      <c r="H18711" t="s">
        <v>390</v>
      </c>
      <c r="I18711" t="s">
        <v>1869</v>
      </c>
      <c r="K18711">
        <v>204953</v>
      </c>
      <c r="L18711">
        <v>1364170406</v>
      </c>
    </row>
    <row r="18712" spans="1:12" x14ac:dyDescent="0.45">
      <c r="A18712" t="str">
        <f t="shared" si="292"/>
        <v>Qaanaaq, Qaasuitsup, Greenland</v>
      </c>
      <c r="B18712" t="s">
        <v>22625</v>
      </c>
      <c r="C18712" t="s">
        <v>22625</v>
      </c>
      <c r="D18712">
        <v>77.466999999999999</v>
      </c>
      <c r="E18712">
        <v>-69.233000000000004</v>
      </c>
      <c r="F18712" t="s">
        <v>471</v>
      </c>
      <c r="G18712" t="s">
        <v>472</v>
      </c>
      <c r="H18712" t="s">
        <v>473</v>
      </c>
      <c r="I18712" t="s">
        <v>474</v>
      </c>
      <c r="K18712">
        <v>678</v>
      </c>
      <c r="L18712">
        <v>1304094556</v>
      </c>
    </row>
    <row r="18713" spans="1:12" x14ac:dyDescent="0.45">
      <c r="A18713" t="str">
        <f t="shared" si="292"/>
        <v>Qacha’s Nek, Qacha’s Nek, Lesotho</v>
      </c>
      <c r="B18713" t="s">
        <v>22626</v>
      </c>
      <c r="C18713" t="s">
        <v>22627</v>
      </c>
      <c r="D18713">
        <v>-30.115300000000001</v>
      </c>
      <c r="E18713">
        <v>28.689399999999999</v>
      </c>
      <c r="F18713" t="s">
        <v>5707</v>
      </c>
      <c r="G18713" t="s">
        <v>5708</v>
      </c>
      <c r="H18713" t="s">
        <v>5709</v>
      </c>
      <c r="I18713" t="s">
        <v>22626</v>
      </c>
      <c r="J18713" t="s">
        <v>378</v>
      </c>
      <c r="L18713">
        <v>1426361264</v>
      </c>
    </row>
    <row r="18714" spans="1:12" x14ac:dyDescent="0.45">
      <c r="A18714" t="str">
        <f t="shared" si="292"/>
        <v>Qadsayyā, Rīf Dimashq, Syria</v>
      </c>
      <c r="B18714" t="s">
        <v>22628</v>
      </c>
      <c r="C18714" t="s">
        <v>22629</v>
      </c>
      <c r="D18714">
        <v>33.533299999999997</v>
      </c>
      <c r="E18714">
        <v>36.216700000000003</v>
      </c>
      <c r="F18714" t="s">
        <v>362</v>
      </c>
      <c r="G18714" t="s">
        <v>363</v>
      </c>
      <c r="H18714" t="s">
        <v>364</v>
      </c>
      <c r="I18714" t="s">
        <v>1253</v>
      </c>
      <c r="J18714" t="s">
        <v>366</v>
      </c>
      <c r="K18714">
        <v>33571</v>
      </c>
      <c r="L18714">
        <v>1760188872</v>
      </c>
    </row>
    <row r="18715" spans="1:12" x14ac:dyDescent="0.45">
      <c r="A18715" t="str">
        <f t="shared" si="292"/>
        <v>Qahā, Al Qalyūbīyah, Egypt</v>
      </c>
      <c r="B18715" t="s">
        <v>22630</v>
      </c>
      <c r="C18715" t="s">
        <v>22631</v>
      </c>
      <c r="D18715">
        <v>30.283300000000001</v>
      </c>
      <c r="E18715">
        <v>31.2</v>
      </c>
      <c r="F18715" t="s">
        <v>676</v>
      </c>
      <c r="G18715" t="s">
        <v>677</v>
      </c>
      <c r="H18715" t="s">
        <v>678</v>
      </c>
      <c r="I18715" t="s">
        <v>3474</v>
      </c>
      <c r="K18715">
        <v>26694</v>
      </c>
      <c r="L18715">
        <v>1818255123</v>
      </c>
    </row>
    <row r="18716" spans="1:12" x14ac:dyDescent="0.45">
      <c r="A18716" t="str">
        <f t="shared" si="292"/>
        <v>Qahderījān, Eşfahān, Iran</v>
      </c>
      <c r="B18716" t="s">
        <v>22632</v>
      </c>
      <c r="C18716" t="s">
        <v>22633</v>
      </c>
      <c r="D18716">
        <v>32.576700000000002</v>
      </c>
      <c r="E18716">
        <v>51.454999999999998</v>
      </c>
      <c r="F18716" t="s">
        <v>388</v>
      </c>
      <c r="G18716" t="s">
        <v>389</v>
      </c>
      <c r="H18716" t="s">
        <v>390</v>
      </c>
      <c r="I18716" t="s">
        <v>391</v>
      </c>
      <c r="K18716">
        <v>30002</v>
      </c>
      <c r="L18716">
        <v>1364015114</v>
      </c>
    </row>
    <row r="18717" spans="1:12" x14ac:dyDescent="0.45">
      <c r="A18717" t="str">
        <f t="shared" si="292"/>
        <v>Qal‘ah-ye Now, Bādghīs, Afghanistan</v>
      </c>
      <c r="B18717" t="s">
        <v>22634</v>
      </c>
      <c r="C18717" t="s">
        <v>22635</v>
      </c>
      <c r="D18717">
        <v>34.99</v>
      </c>
      <c r="E18717">
        <v>63.12</v>
      </c>
      <c r="F18717" t="s">
        <v>1018</v>
      </c>
      <c r="G18717" t="s">
        <v>1019</v>
      </c>
      <c r="H18717" t="s">
        <v>1020</v>
      </c>
      <c r="I18717" t="s">
        <v>22636</v>
      </c>
      <c r="J18717" t="s">
        <v>378</v>
      </c>
      <c r="K18717">
        <v>5340</v>
      </c>
      <c r="L18717">
        <v>1004947440</v>
      </c>
    </row>
    <row r="18718" spans="1:12" x14ac:dyDescent="0.45">
      <c r="A18718" t="str">
        <f t="shared" si="292"/>
        <v>Qal‘ah-ye Zāl, Kunduz, Afghanistan</v>
      </c>
      <c r="B18718" t="s">
        <v>22637</v>
      </c>
      <c r="C18718" t="s">
        <v>22638</v>
      </c>
      <c r="D18718">
        <v>37.015000000000001</v>
      </c>
      <c r="E18718">
        <v>68.467200000000005</v>
      </c>
      <c r="F18718" t="s">
        <v>1018</v>
      </c>
      <c r="G18718" t="s">
        <v>1019</v>
      </c>
      <c r="H18718" t="s">
        <v>1020</v>
      </c>
      <c r="I18718" t="s">
        <v>14552</v>
      </c>
      <c r="K18718">
        <v>18000</v>
      </c>
      <c r="L18718">
        <v>1004481163</v>
      </c>
    </row>
    <row r="18719" spans="1:12" x14ac:dyDescent="0.45">
      <c r="A18719" t="str">
        <f t="shared" si="292"/>
        <v>Qal‘at Bīshah, ‘Asīr, Saudi Arabia</v>
      </c>
      <c r="B18719" t="s">
        <v>22639</v>
      </c>
      <c r="C18719" t="s">
        <v>22640</v>
      </c>
      <c r="D18719">
        <v>20.008700000000001</v>
      </c>
      <c r="E18719">
        <v>42.598700000000001</v>
      </c>
      <c r="F18719" t="s">
        <v>402</v>
      </c>
      <c r="G18719" t="s">
        <v>403</v>
      </c>
      <c r="H18719" t="s">
        <v>404</v>
      </c>
      <c r="I18719" t="s">
        <v>604</v>
      </c>
      <c r="K18719">
        <v>88291</v>
      </c>
      <c r="L18719">
        <v>1682202412</v>
      </c>
    </row>
    <row r="18720" spans="1:12" x14ac:dyDescent="0.45">
      <c r="A18720" t="str">
        <f t="shared" si="292"/>
        <v>Qala, Qala, Malta</v>
      </c>
      <c r="B18720" t="s">
        <v>22641</v>
      </c>
      <c r="C18720" t="s">
        <v>22641</v>
      </c>
      <c r="D18720">
        <v>36.036099999999998</v>
      </c>
      <c r="E18720">
        <v>14.3094</v>
      </c>
      <c r="F18720" t="s">
        <v>2704</v>
      </c>
      <c r="G18720" t="s">
        <v>2705</v>
      </c>
      <c r="H18720" t="s">
        <v>2706</v>
      </c>
      <c r="I18720" t="s">
        <v>22641</v>
      </c>
      <c r="J18720" t="s">
        <v>378</v>
      </c>
      <c r="L18720">
        <v>1470520722</v>
      </c>
    </row>
    <row r="18721" spans="1:12" x14ac:dyDescent="0.45">
      <c r="A18721" t="str">
        <f t="shared" si="292"/>
        <v>Qalāt, Zābul, Afghanistan</v>
      </c>
      <c r="B18721" t="s">
        <v>22642</v>
      </c>
      <c r="C18721" t="s">
        <v>22643</v>
      </c>
      <c r="D18721">
        <v>32.106099999999998</v>
      </c>
      <c r="E18721">
        <v>66.906899999999993</v>
      </c>
      <c r="F18721" t="s">
        <v>1018</v>
      </c>
      <c r="G18721" t="s">
        <v>1019</v>
      </c>
      <c r="H18721" t="s">
        <v>1020</v>
      </c>
      <c r="I18721" t="s">
        <v>22644</v>
      </c>
      <c r="J18721" t="s">
        <v>378</v>
      </c>
      <c r="K18721">
        <v>12191</v>
      </c>
      <c r="L18721">
        <v>1004016690</v>
      </c>
    </row>
    <row r="18722" spans="1:12" x14ac:dyDescent="0.45">
      <c r="A18722" t="str">
        <f t="shared" si="292"/>
        <v>Qamdo, Tibet, China</v>
      </c>
      <c r="B18722" t="s">
        <v>22645</v>
      </c>
      <c r="C18722" t="s">
        <v>22645</v>
      </c>
      <c r="D18722">
        <v>31.137499999999999</v>
      </c>
      <c r="E18722">
        <v>97.177700000000002</v>
      </c>
      <c r="F18722" t="s">
        <v>1039</v>
      </c>
      <c r="G18722" t="s">
        <v>1040</v>
      </c>
      <c r="H18722" t="s">
        <v>1041</v>
      </c>
      <c r="I18722" t="s">
        <v>10459</v>
      </c>
      <c r="J18722" t="s">
        <v>366</v>
      </c>
      <c r="K18722">
        <v>598862</v>
      </c>
      <c r="L18722">
        <v>1156277802</v>
      </c>
    </row>
    <row r="18723" spans="1:12" x14ac:dyDescent="0.45">
      <c r="A18723" t="str">
        <f t="shared" si="292"/>
        <v>Qamīnis, Banghāzī, Libya</v>
      </c>
      <c r="B18723" t="s">
        <v>22646</v>
      </c>
      <c r="C18723" t="s">
        <v>22647</v>
      </c>
      <c r="D18723">
        <v>31.6572</v>
      </c>
      <c r="E18723">
        <v>20.014399999999998</v>
      </c>
      <c r="F18723" t="s">
        <v>1103</v>
      </c>
      <c r="G18723" t="s">
        <v>1104</v>
      </c>
      <c r="H18723" t="s">
        <v>1105</v>
      </c>
      <c r="I18723" t="s">
        <v>4145</v>
      </c>
      <c r="K18723">
        <v>5348</v>
      </c>
      <c r="L18723">
        <v>1434752325</v>
      </c>
    </row>
    <row r="18724" spans="1:12" x14ac:dyDescent="0.45">
      <c r="A18724" t="str">
        <f t="shared" si="292"/>
        <v>Qapshaghay, Almaty, Kazakhstan</v>
      </c>
      <c r="B18724" t="s">
        <v>22648</v>
      </c>
      <c r="C18724" t="s">
        <v>22648</v>
      </c>
      <c r="D18724">
        <v>43.884399999999999</v>
      </c>
      <c r="E18724">
        <v>77.068700000000007</v>
      </c>
      <c r="F18724" t="s">
        <v>1182</v>
      </c>
      <c r="G18724" t="s">
        <v>1183</v>
      </c>
      <c r="H18724" t="s">
        <v>1184</v>
      </c>
      <c r="I18724" t="s">
        <v>1619</v>
      </c>
      <c r="K18724">
        <v>42167</v>
      </c>
      <c r="L18724">
        <v>1398594098</v>
      </c>
    </row>
    <row r="18725" spans="1:12" x14ac:dyDescent="0.45">
      <c r="A18725" t="str">
        <f t="shared" si="292"/>
        <v>Qaqortoq, Kujalleq, Greenland</v>
      </c>
      <c r="B18725" t="s">
        <v>22649</v>
      </c>
      <c r="C18725" t="s">
        <v>22649</v>
      </c>
      <c r="D18725">
        <v>60.716700000000003</v>
      </c>
      <c r="E18725">
        <v>-46.033299999999997</v>
      </c>
      <c r="F18725" t="s">
        <v>471</v>
      </c>
      <c r="G18725" t="s">
        <v>472</v>
      </c>
      <c r="H18725" t="s">
        <v>473</v>
      </c>
      <c r="I18725" t="s">
        <v>19297</v>
      </c>
      <c r="J18725" t="s">
        <v>378</v>
      </c>
      <c r="K18725">
        <v>3093</v>
      </c>
      <c r="L18725">
        <v>1304746917</v>
      </c>
    </row>
    <row r="18726" spans="1:12" x14ac:dyDescent="0.45">
      <c r="A18726" t="str">
        <f t="shared" si="292"/>
        <v>Qarabalyq, Qostanay, Kazakhstan</v>
      </c>
      <c r="B18726" t="s">
        <v>22650</v>
      </c>
      <c r="C18726" t="s">
        <v>22650</v>
      </c>
      <c r="D18726">
        <v>53.750599999999999</v>
      </c>
      <c r="E18726">
        <v>62.050199999999997</v>
      </c>
      <c r="F18726" t="s">
        <v>1182</v>
      </c>
      <c r="G18726" t="s">
        <v>1183</v>
      </c>
      <c r="H18726" t="s">
        <v>1184</v>
      </c>
      <c r="I18726" t="s">
        <v>2428</v>
      </c>
      <c r="K18726">
        <v>9838</v>
      </c>
      <c r="L18726">
        <v>1398254114</v>
      </c>
    </row>
    <row r="18727" spans="1:12" x14ac:dyDescent="0.45">
      <c r="A18727" t="str">
        <f t="shared" si="292"/>
        <v>Qaraçuxur, Bakı, Azerbaijan</v>
      </c>
      <c r="B18727" t="s">
        <v>22651</v>
      </c>
      <c r="C18727" t="s">
        <v>22652</v>
      </c>
      <c r="D18727">
        <v>40.396900000000002</v>
      </c>
      <c r="E18727">
        <v>49.973300000000002</v>
      </c>
      <c r="F18727" t="s">
        <v>906</v>
      </c>
      <c r="G18727" t="s">
        <v>907</v>
      </c>
      <c r="H18727" t="s">
        <v>908</v>
      </c>
      <c r="I18727" t="s">
        <v>3201</v>
      </c>
      <c r="K18727">
        <v>85900</v>
      </c>
      <c r="L18727">
        <v>1031616606</v>
      </c>
    </row>
    <row r="18728" spans="1:12" x14ac:dyDescent="0.45">
      <c r="A18728" t="str">
        <f t="shared" si="292"/>
        <v>Qaraghandy, Qaraghandy, Kazakhstan</v>
      </c>
      <c r="B18728" t="s">
        <v>2208</v>
      </c>
      <c r="C18728" t="s">
        <v>2208</v>
      </c>
      <c r="D18728">
        <v>49.8</v>
      </c>
      <c r="E18728">
        <v>73.116699999999994</v>
      </c>
      <c r="F18728" t="s">
        <v>1182</v>
      </c>
      <c r="G18728" t="s">
        <v>1183</v>
      </c>
      <c r="H18728" t="s">
        <v>1184</v>
      </c>
      <c r="I18728" t="s">
        <v>2208</v>
      </c>
      <c r="J18728" t="s">
        <v>378</v>
      </c>
      <c r="K18728">
        <v>501129</v>
      </c>
      <c r="L18728">
        <v>1398274508</v>
      </c>
    </row>
    <row r="18729" spans="1:12" x14ac:dyDescent="0.45">
      <c r="A18729" t="str">
        <f t="shared" si="292"/>
        <v>Qarataū, Zhambyl, Kazakhstan</v>
      </c>
      <c r="B18729" t="s">
        <v>22653</v>
      </c>
      <c r="C18729" t="s">
        <v>22654</v>
      </c>
      <c r="D18729">
        <v>43.166699999999999</v>
      </c>
      <c r="E18729">
        <v>70.466700000000003</v>
      </c>
      <c r="F18729" t="s">
        <v>1182</v>
      </c>
      <c r="G18729" t="s">
        <v>1183</v>
      </c>
      <c r="H18729" t="s">
        <v>1184</v>
      </c>
      <c r="I18729" t="s">
        <v>5668</v>
      </c>
      <c r="K18729">
        <v>28804</v>
      </c>
      <c r="L18729">
        <v>1398932329</v>
      </c>
    </row>
    <row r="18730" spans="1:12" x14ac:dyDescent="0.45">
      <c r="A18730" t="str">
        <f t="shared" si="292"/>
        <v>Qarazhal, Qaraghandy, Kazakhstan</v>
      </c>
      <c r="B18730" t="s">
        <v>22655</v>
      </c>
      <c r="C18730" t="s">
        <v>22655</v>
      </c>
      <c r="D18730">
        <v>48.025300000000001</v>
      </c>
      <c r="E18730">
        <v>70.799899999999994</v>
      </c>
      <c r="F18730" t="s">
        <v>1182</v>
      </c>
      <c r="G18730" t="s">
        <v>1183</v>
      </c>
      <c r="H18730" t="s">
        <v>1184</v>
      </c>
      <c r="I18730" t="s">
        <v>2208</v>
      </c>
      <c r="K18730">
        <v>22170</v>
      </c>
      <c r="L18730">
        <v>1398149188</v>
      </c>
    </row>
    <row r="18731" spans="1:12" x14ac:dyDescent="0.45">
      <c r="A18731" t="str">
        <f t="shared" si="292"/>
        <v>Qarchak, Tehrān, Iran</v>
      </c>
      <c r="B18731" t="s">
        <v>22656</v>
      </c>
      <c r="C18731" t="s">
        <v>22656</v>
      </c>
      <c r="D18731">
        <v>35.439399999999999</v>
      </c>
      <c r="E18731">
        <v>51.568899999999999</v>
      </c>
      <c r="F18731" t="s">
        <v>388</v>
      </c>
      <c r="G18731" t="s">
        <v>389</v>
      </c>
      <c r="H18731" t="s">
        <v>390</v>
      </c>
      <c r="I18731" t="s">
        <v>9536</v>
      </c>
      <c r="K18731">
        <v>231075</v>
      </c>
      <c r="L18731">
        <v>1364173799</v>
      </c>
    </row>
    <row r="18732" spans="1:12" x14ac:dyDescent="0.45">
      <c r="A18732" t="str">
        <f t="shared" si="292"/>
        <v>Qardho, Bari, Somalia</v>
      </c>
      <c r="B18732" t="s">
        <v>22657</v>
      </c>
      <c r="C18732" t="s">
        <v>22657</v>
      </c>
      <c r="D18732">
        <v>9.5004000000000008</v>
      </c>
      <c r="E18732">
        <v>49.165999999999997</v>
      </c>
      <c r="F18732" t="s">
        <v>3153</v>
      </c>
      <c r="G18732" t="s">
        <v>3154</v>
      </c>
      <c r="H18732" t="s">
        <v>3155</v>
      </c>
      <c r="I18732" t="s">
        <v>3418</v>
      </c>
      <c r="K18732">
        <v>1341</v>
      </c>
      <c r="L18732">
        <v>1706405003</v>
      </c>
    </row>
    <row r="18733" spans="1:12" x14ac:dyDescent="0.45">
      <c r="A18733" t="str">
        <f t="shared" si="292"/>
        <v>Qarqan, Xinjiang, China</v>
      </c>
      <c r="B18733" t="s">
        <v>22658</v>
      </c>
      <c r="C18733" t="s">
        <v>22658</v>
      </c>
      <c r="D18733">
        <v>38.133800000000001</v>
      </c>
      <c r="E18733">
        <v>85.533299999999997</v>
      </c>
      <c r="F18733" t="s">
        <v>1039</v>
      </c>
      <c r="G18733" t="s">
        <v>1040</v>
      </c>
      <c r="H18733" t="s">
        <v>1041</v>
      </c>
      <c r="I18733" t="s">
        <v>1042</v>
      </c>
      <c r="J18733" t="s">
        <v>366</v>
      </c>
      <c r="K18733">
        <v>32494</v>
      </c>
      <c r="L18733">
        <v>1156279285</v>
      </c>
    </row>
    <row r="18734" spans="1:12" x14ac:dyDescent="0.45">
      <c r="A18734" t="str">
        <f t="shared" si="292"/>
        <v>Qarqaraly, Qaraghandy, Kazakhstan</v>
      </c>
      <c r="B18734" t="s">
        <v>22659</v>
      </c>
      <c r="C18734" t="s">
        <v>22659</v>
      </c>
      <c r="D18734">
        <v>49.424900000000001</v>
      </c>
      <c r="E18734">
        <v>75.4649</v>
      </c>
      <c r="F18734" t="s">
        <v>1182</v>
      </c>
      <c r="G18734" t="s">
        <v>1183</v>
      </c>
      <c r="H18734" t="s">
        <v>1184</v>
      </c>
      <c r="I18734" t="s">
        <v>2208</v>
      </c>
      <c r="K18734">
        <v>8195</v>
      </c>
      <c r="L18734">
        <v>1398407379</v>
      </c>
    </row>
    <row r="18735" spans="1:12" x14ac:dyDescent="0.45">
      <c r="A18735" t="str">
        <f t="shared" si="292"/>
        <v>Qarshi, Qashqadaryo, Uzbekistan</v>
      </c>
      <c r="B18735" t="s">
        <v>22660</v>
      </c>
      <c r="C18735" t="s">
        <v>22660</v>
      </c>
      <c r="D18735">
        <v>38.866700000000002</v>
      </c>
      <c r="E18735">
        <v>65.8</v>
      </c>
      <c r="F18735" t="s">
        <v>1966</v>
      </c>
      <c r="G18735" t="s">
        <v>1967</v>
      </c>
      <c r="H18735" t="s">
        <v>1968</v>
      </c>
      <c r="I18735" t="s">
        <v>6954</v>
      </c>
      <c r="J18735" t="s">
        <v>378</v>
      </c>
      <c r="K18735">
        <v>254600</v>
      </c>
      <c r="L18735">
        <v>1860343319</v>
      </c>
    </row>
    <row r="18736" spans="1:12" x14ac:dyDescent="0.45">
      <c r="A18736" t="str">
        <f t="shared" si="292"/>
        <v>Qashyr, Pavlodar, Kazakhstan</v>
      </c>
      <c r="B18736" t="s">
        <v>22661</v>
      </c>
      <c r="C18736" t="s">
        <v>22661</v>
      </c>
      <c r="D18736">
        <v>53.080399999999997</v>
      </c>
      <c r="E18736">
        <v>76.09</v>
      </c>
      <c r="F18736" t="s">
        <v>1182</v>
      </c>
      <c r="G18736" t="s">
        <v>1183</v>
      </c>
      <c r="H18736" t="s">
        <v>1184</v>
      </c>
      <c r="I18736" t="s">
        <v>2211</v>
      </c>
      <c r="K18736">
        <v>8931</v>
      </c>
      <c r="L18736">
        <v>1398362078</v>
      </c>
    </row>
    <row r="18737" spans="1:12" x14ac:dyDescent="0.45">
      <c r="A18737" t="str">
        <f t="shared" si="292"/>
        <v>Qasigiannguit, Qaasuitsup, Greenland</v>
      </c>
      <c r="B18737" t="s">
        <v>22662</v>
      </c>
      <c r="C18737" t="s">
        <v>22662</v>
      </c>
      <c r="D18737">
        <v>68.820099999999996</v>
      </c>
      <c r="E18737">
        <v>-51.193199999999997</v>
      </c>
      <c r="F18737" t="s">
        <v>471</v>
      </c>
      <c r="G18737" t="s">
        <v>472</v>
      </c>
      <c r="H18737" t="s">
        <v>473</v>
      </c>
      <c r="I18737" t="s">
        <v>474</v>
      </c>
      <c r="K18737">
        <v>1803</v>
      </c>
      <c r="L18737">
        <v>1304001772</v>
      </c>
    </row>
    <row r="18738" spans="1:12" x14ac:dyDescent="0.45">
      <c r="A18738" t="str">
        <f t="shared" si="292"/>
        <v>Qaskeleng, Almaty, Kazakhstan</v>
      </c>
      <c r="B18738" t="s">
        <v>22663</v>
      </c>
      <c r="C18738" t="s">
        <v>22663</v>
      </c>
      <c r="D18738">
        <v>43.198300000000003</v>
      </c>
      <c r="E18738">
        <v>76.631100000000004</v>
      </c>
      <c r="F18738" t="s">
        <v>1182</v>
      </c>
      <c r="G18738" t="s">
        <v>1183</v>
      </c>
      <c r="H18738" t="s">
        <v>1184</v>
      </c>
      <c r="I18738" t="s">
        <v>1619</v>
      </c>
      <c r="K18738">
        <v>58418</v>
      </c>
      <c r="L18738">
        <v>1398296961</v>
      </c>
    </row>
    <row r="18739" spans="1:12" x14ac:dyDescent="0.45">
      <c r="A18739" t="str">
        <f t="shared" si="292"/>
        <v>Qaşr al Farāfirah, Al Wādī al Jadīd, Egypt</v>
      </c>
      <c r="B18739" t="s">
        <v>22664</v>
      </c>
      <c r="C18739" t="s">
        <v>22665</v>
      </c>
      <c r="D18739">
        <v>27.0671</v>
      </c>
      <c r="E18739">
        <v>27.9666</v>
      </c>
      <c r="F18739" t="s">
        <v>676</v>
      </c>
      <c r="G18739" t="s">
        <v>677</v>
      </c>
      <c r="H18739" t="s">
        <v>678</v>
      </c>
      <c r="I18739" t="s">
        <v>1290</v>
      </c>
      <c r="K18739">
        <v>5000</v>
      </c>
      <c r="L18739">
        <v>1818000020</v>
      </c>
    </row>
    <row r="18740" spans="1:12" x14ac:dyDescent="0.45">
      <c r="A18740" t="str">
        <f t="shared" si="292"/>
        <v>Qaşr-e Shīrīn, Kermānshāh, Iran</v>
      </c>
      <c r="B18740" t="s">
        <v>22666</v>
      </c>
      <c r="C18740" t="s">
        <v>22667</v>
      </c>
      <c r="D18740">
        <v>34.515599999999999</v>
      </c>
      <c r="E18740">
        <v>45.5792</v>
      </c>
      <c r="F18740" t="s">
        <v>388</v>
      </c>
      <c r="G18740" t="s">
        <v>389</v>
      </c>
      <c r="H18740" t="s">
        <v>390</v>
      </c>
      <c r="I18740" t="s">
        <v>14495</v>
      </c>
      <c r="J18740" t="s">
        <v>366</v>
      </c>
      <c r="K18740">
        <v>11202</v>
      </c>
      <c r="L18740">
        <v>1364110689</v>
      </c>
    </row>
    <row r="18741" spans="1:12" x14ac:dyDescent="0.45">
      <c r="A18741" t="str">
        <f t="shared" si="292"/>
        <v>Qatsrin, Northern, Israel</v>
      </c>
      <c r="B18741" t="s">
        <v>22668</v>
      </c>
      <c r="C18741" t="s">
        <v>22668</v>
      </c>
      <c r="D18741">
        <v>32.9925</v>
      </c>
      <c r="E18741">
        <v>35.690600000000003</v>
      </c>
      <c r="F18741" t="s">
        <v>369</v>
      </c>
      <c r="G18741" t="s">
        <v>370</v>
      </c>
      <c r="H18741" t="s">
        <v>371</v>
      </c>
      <c r="I18741" t="s">
        <v>372</v>
      </c>
      <c r="K18741">
        <v>6913</v>
      </c>
      <c r="L18741">
        <v>1376000047</v>
      </c>
    </row>
    <row r="18742" spans="1:12" x14ac:dyDescent="0.45">
      <c r="A18742" t="str">
        <f t="shared" si="292"/>
        <v>Qax, Qax, Azerbaijan</v>
      </c>
      <c r="B18742" t="s">
        <v>22669</v>
      </c>
      <c r="C18742" t="s">
        <v>22669</v>
      </c>
      <c r="D18742">
        <v>41.419400000000003</v>
      </c>
      <c r="E18742">
        <v>46.918100000000003</v>
      </c>
      <c r="F18742" t="s">
        <v>906</v>
      </c>
      <c r="G18742" t="s">
        <v>907</v>
      </c>
      <c r="H18742" t="s">
        <v>908</v>
      </c>
      <c r="I18742" t="s">
        <v>22669</v>
      </c>
      <c r="J18742" t="s">
        <v>378</v>
      </c>
      <c r="K18742">
        <v>11415</v>
      </c>
      <c r="L18742">
        <v>1031852971</v>
      </c>
    </row>
    <row r="18743" spans="1:12" x14ac:dyDescent="0.45">
      <c r="A18743" t="str">
        <f t="shared" si="292"/>
        <v>Qazaly, Qyzylorda, Kazakhstan</v>
      </c>
      <c r="B18743" t="s">
        <v>22670</v>
      </c>
      <c r="C18743" t="s">
        <v>22670</v>
      </c>
      <c r="D18743">
        <v>45.762799999999999</v>
      </c>
      <c r="E18743">
        <v>62.107500000000002</v>
      </c>
      <c r="F18743" t="s">
        <v>1182</v>
      </c>
      <c r="G18743" t="s">
        <v>1183</v>
      </c>
      <c r="H18743" t="s">
        <v>1184</v>
      </c>
      <c r="I18743" t="s">
        <v>2263</v>
      </c>
      <c r="K18743">
        <v>6582</v>
      </c>
      <c r="L18743">
        <v>1398983835</v>
      </c>
    </row>
    <row r="18744" spans="1:12" x14ac:dyDescent="0.45">
      <c r="A18744" t="str">
        <f t="shared" si="292"/>
        <v>Qazax, Qazax, Azerbaijan</v>
      </c>
      <c r="B18744" t="s">
        <v>22671</v>
      </c>
      <c r="C18744" t="s">
        <v>22671</v>
      </c>
      <c r="D18744">
        <v>41.093299999999999</v>
      </c>
      <c r="E18744">
        <v>45.366100000000003</v>
      </c>
      <c r="F18744" t="s">
        <v>906</v>
      </c>
      <c r="G18744" t="s">
        <v>907</v>
      </c>
      <c r="H18744" t="s">
        <v>908</v>
      </c>
      <c r="I18744" t="s">
        <v>22671</v>
      </c>
      <c r="J18744" t="s">
        <v>378</v>
      </c>
      <c r="K18744">
        <v>28000</v>
      </c>
      <c r="L18744">
        <v>1031240282</v>
      </c>
    </row>
    <row r="18745" spans="1:12" x14ac:dyDescent="0.45">
      <c r="A18745" t="str">
        <f t="shared" si="292"/>
        <v>Qazmalar, Qəbələ, Azerbaijan</v>
      </c>
      <c r="B18745" t="s">
        <v>22672</v>
      </c>
      <c r="C18745" t="s">
        <v>22672</v>
      </c>
      <c r="D18745">
        <v>40.981400000000001</v>
      </c>
      <c r="E18745">
        <v>47.845799999999997</v>
      </c>
      <c r="F18745" t="s">
        <v>906</v>
      </c>
      <c r="G18745" t="s">
        <v>907</v>
      </c>
      <c r="H18745" t="s">
        <v>908</v>
      </c>
      <c r="I18745" t="s">
        <v>22673</v>
      </c>
      <c r="K18745">
        <v>11867</v>
      </c>
      <c r="L18745">
        <v>1031242200</v>
      </c>
    </row>
    <row r="18746" spans="1:12" x14ac:dyDescent="0.45">
      <c r="A18746" t="str">
        <f t="shared" si="292"/>
        <v>Qazvīn, Qazvīn, Iran</v>
      </c>
      <c r="B18746" t="s">
        <v>14538</v>
      </c>
      <c r="C18746" t="s">
        <v>22674</v>
      </c>
      <c r="D18746">
        <v>36.268799999999999</v>
      </c>
      <c r="E18746">
        <v>50.004100000000001</v>
      </c>
      <c r="F18746" t="s">
        <v>388</v>
      </c>
      <c r="G18746" t="s">
        <v>389</v>
      </c>
      <c r="H18746" t="s">
        <v>390</v>
      </c>
      <c r="I18746" t="s">
        <v>14538</v>
      </c>
      <c r="J18746" t="s">
        <v>378</v>
      </c>
      <c r="K18746">
        <v>381598</v>
      </c>
      <c r="L18746">
        <v>1364073420</v>
      </c>
    </row>
    <row r="18747" spans="1:12" x14ac:dyDescent="0.45">
      <c r="A18747" t="str">
        <f t="shared" si="292"/>
        <v>Qəbələ, Qəbələ, Azerbaijan</v>
      </c>
      <c r="B18747" t="s">
        <v>22673</v>
      </c>
      <c r="C18747" t="s">
        <v>22675</v>
      </c>
      <c r="D18747">
        <v>40.982500000000002</v>
      </c>
      <c r="E18747">
        <v>47.8491</v>
      </c>
      <c r="F18747" t="s">
        <v>906</v>
      </c>
      <c r="G18747" t="s">
        <v>907</v>
      </c>
      <c r="H18747" t="s">
        <v>908</v>
      </c>
      <c r="I18747" t="s">
        <v>22673</v>
      </c>
      <c r="J18747" t="s">
        <v>378</v>
      </c>
      <c r="L18747">
        <v>1031787201</v>
      </c>
    </row>
    <row r="18748" spans="1:12" x14ac:dyDescent="0.45">
      <c r="A18748" t="str">
        <f t="shared" si="292"/>
        <v>Qəzyan, Qubadlı, Azerbaijan</v>
      </c>
      <c r="B18748" t="s">
        <v>22676</v>
      </c>
      <c r="C18748" t="s">
        <v>22677</v>
      </c>
      <c r="D18748">
        <v>39.201500000000003</v>
      </c>
      <c r="E18748">
        <v>46.414999999999999</v>
      </c>
      <c r="F18748" t="s">
        <v>906</v>
      </c>
      <c r="G18748" t="s">
        <v>907</v>
      </c>
      <c r="H18748" t="s">
        <v>908</v>
      </c>
      <c r="I18748" t="s">
        <v>22678</v>
      </c>
      <c r="K18748">
        <v>42288</v>
      </c>
      <c r="L18748">
        <v>1031867232</v>
      </c>
    </row>
    <row r="18749" spans="1:12" x14ac:dyDescent="0.45">
      <c r="A18749" t="str">
        <f t="shared" si="292"/>
        <v>Qian’an, Hebei, China</v>
      </c>
      <c r="B18749" t="s">
        <v>22679</v>
      </c>
      <c r="C18749" t="s">
        <v>22680</v>
      </c>
      <c r="D18749">
        <v>40.005899999999997</v>
      </c>
      <c r="E18749">
        <v>118.6973</v>
      </c>
      <c r="F18749" t="s">
        <v>1039</v>
      </c>
      <c r="G18749" t="s">
        <v>1040</v>
      </c>
      <c r="H18749" t="s">
        <v>1041</v>
      </c>
      <c r="I18749" t="s">
        <v>2037</v>
      </c>
      <c r="K18749">
        <v>728160</v>
      </c>
      <c r="L18749">
        <v>1156315498</v>
      </c>
    </row>
    <row r="18750" spans="1:12" x14ac:dyDescent="0.45">
      <c r="A18750" t="str">
        <f t="shared" si="292"/>
        <v>Qianzhou, Hunan, China</v>
      </c>
      <c r="B18750" t="s">
        <v>22681</v>
      </c>
      <c r="C18750" t="s">
        <v>22681</v>
      </c>
      <c r="D18750">
        <v>28.3185</v>
      </c>
      <c r="E18750">
        <v>109.73180000000001</v>
      </c>
      <c r="F18750" t="s">
        <v>1039</v>
      </c>
      <c r="G18750" t="s">
        <v>1040</v>
      </c>
      <c r="H18750" t="s">
        <v>1041</v>
      </c>
      <c r="I18750" t="s">
        <v>6604</v>
      </c>
      <c r="J18750" t="s">
        <v>366</v>
      </c>
      <c r="K18750">
        <v>301000</v>
      </c>
      <c r="L18750">
        <v>1156103756</v>
      </c>
    </row>
    <row r="18751" spans="1:12" x14ac:dyDescent="0.45">
      <c r="A18751" t="str">
        <f t="shared" si="292"/>
        <v>Qifţ, Qinā, Egypt</v>
      </c>
      <c r="B18751" t="s">
        <v>22682</v>
      </c>
      <c r="C18751" t="s">
        <v>22683</v>
      </c>
      <c r="D18751">
        <v>26</v>
      </c>
      <c r="E18751">
        <v>32.816699999999997</v>
      </c>
      <c r="F18751" t="s">
        <v>676</v>
      </c>
      <c r="G18751" t="s">
        <v>677</v>
      </c>
      <c r="H18751" t="s">
        <v>678</v>
      </c>
      <c r="I18751" t="s">
        <v>2406</v>
      </c>
      <c r="K18751">
        <v>22063</v>
      </c>
      <c r="L18751">
        <v>1818432841</v>
      </c>
    </row>
    <row r="18752" spans="1:12" x14ac:dyDescent="0.45">
      <c r="A18752" t="str">
        <f t="shared" si="292"/>
        <v>Qinā, Qinā, Egypt</v>
      </c>
      <c r="B18752" t="s">
        <v>2406</v>
      </c>
      <c r="C18752" t="s">
        <v>22684</v>
      </c>
      <c r="D18752">
        <v>26.166699999999999</v>
      </c>
      <c r="E18752">
        <v>32.716700000000003</v>
      </c>
      <c r="F18752" t="s">
        <v>676</v>
      </c>
      <c r="G18752" t="s">
        <v>677</v>
      </c>
      <c r="H18752" t="s">
        <v>678</v>
      </c>
      <c r="I18752" t="s">
        <v>2406</v>
      </c>
      <c r="J18752" t="s">
        <v>378</v>
      </c>
      <c r="K18752">
        <v>201191</v>
      </c>
      <c r="L18752">
        <v>1818868450</v>
      </c>
    </row>
    <row r="18753" spans="1:12" x14ac:dyDescent="0.45">
      <c r="A18753" t="str">
        <f t="shared" si="292"/>
        <v>Qinbaling, Gansu, China</v>
      </c>
      <c r="B18753" t="s">
        <v>22685</v>
      </c>
      <c r="C18753" t="s">
        <v>22685</v>
      </c>
      <c r="D18753">
        <v>35.727800000000002</v>
      </c>
      <c r="E18753">
        <v>107.64</v>
      </c>
      <c r="F18753" t="s">
        <v>1039</v>
      </c>
      <c r="G18753" t="s">
        <v>1040</v>
      </c>
      <c r="H18753" t="s">
        <v>1041</v>
      </c>
      <c r="I18753" t="s">
        <v>3178</v>
      </c>
      <c r="K18753">
        <v>2500000</v>
      </c>
      <c r="L18753">
        <v>1156032582</v>
      </c>
    </row>
    <row r="18754" spans="1:12" x14ac:dyDescent="0.45">
      <c r="A18754" t="str">
        <f t="shared" si="292"/>
        <v>Qincheng, Gansu, China</v>
      </c>
      <c r="B18754" t="s">
        <v>22686</v>
      </c>
      <c r="C18754" t="s">
        <v>22686</v>
      </c>
      <c r="D18754">
        <v>34.5809</v>
      </c>
      <c r="E18754">
        <v>105.7311</v>
      </c>
      <c r="F18754" t="s">
        <v>1039</v>
      </c>
      <c r="G18754" t="s">
        <v>1040</v>
      </c>
      <c r="H18754" t="s">
        <v>1041</v>
      </c>
      <c r="I18754" t="s">
        <v>3178</v>
      </c>
      <c r="J18754" t="s">
        <v>366</v>
      </c>
      <c r="K18754">
        <v>3400000</v>
      </c>
      <c r="L18754">
        <v>1156104017</v>
      </c>
    </row>
    <row r="18755" spans="1:12" x14ac:dyDescent="0.45">
      <c r="A18755" t="str">
        <f t="shared" ref="A18755:A18818" si="293">CONCATENATE(B18755,", ",I18755,", ",F18755)</f>
        <v>Qing’an, Heilongjiang, China</v>
      </c>
      <c r="B18755" t="s">
        <v>22687</v>
      </c>
      <c r="C18755" t="s">
        <v>22688</v>
      </c>
      <c r="D18755">
        <v>46.871899999999997</v>
      </c>
      <c r="E18755">
        <v>127.51179999999999</v>
      </c>
      <c r="F18755" t="s">
        <v>1039</v>
      </c>
      <c r="G18755" t="s">
        <v>1040</v>
      </c>
      <c r="H18755" t="s">
        <v>1041</v>
      </c>
      <c r="I18755" t="s">
        <v>1953</v>
      </c>
      <c r="J18755" t="s">
        <v>366</v>
      </c>
      <c r="K18755">
        <v>53206</v>
      </c>
      <c r="L18755">
        <v>1156233891</v>
      </c>
    </row>
    <row r="18756" spans="1:12" x14ac:dyDescent="0.45">
      <c r="A18756" t="str">
        <f t="shared" si="293"/>
        <v>Qingdao, Shandong, China</v>
      </c>
      <c r="B18756" t="s">
        <v>22689</v>
      </c>
      <c r="C18756" t="s">
        <v>22689</v>
      </c>
      <c r="D18756">
        <v>36.116700000000002</v>
      </c>
      <c r="E18756">
        <v>120.4</v>
      </c>
      <c r="F18756" t="s">
        <v>1039</v>
      </c>
      <c r="G18756" t="s">
        <v>1040</v>
      </c>
      <c r="H18756" t="s">
        <v>1041</v>
      </c>
      <c r="I18756" t="s">
        <v>2094</v>
      </c>
      <c r="J18756" t="s">
        <v>366</v>
      </c>
      <c r="K18756">
        <v>5775000</v>
      </c>
      <c r="L18756">
        <v>1156112588</v>
      </c>
    </row>
    <row r="18757" spans="1:12" x14ac:dyDescent="0.45">
      <c r="A18757" t="str">
        <f t="shared" si="293"/>
        <v>Qinggang, Heilongjiang, China</v>
      </c>
      <c r="B18757" t="s">
        <v>22690</v>
      </c>
      <c r="C18757" t="s">
        <v>22690</v>
      </c>
      <c r="D18757">
        <v>46.69</v>
      </c>
      <c r="E18757">
        <v>126.1</v>
      </c>
      <c r="F18757" t="s">
        <v>1039</v>
      </c>
      <c r="G18757" t="s">
        <v>1040</v>
      </c>
      <c r="H18757" t="s">
        <v>1041</v>
      </c>
      <c r="I18757" t="s">
        <v>1953</v>
      </c>
      <c r="J18757" t="s">
        <v>366</v>
      </c>
      <c r="K18757">
        <v>64182</v>
      </c>
      <c r="L18757">
        <v>1156115921</v>
      </c>
    </row>
    <row r="18758" spans="1:12" x14ac:dyDescent="0.45">
      <c r="A18758" t="str">
        <f t="shared" si="293"/>
        <v>Qingnian, Shandong, China</v>
      </c>
      <c r="B18758" t="s">
        <v>22691</v>
      </c>
      <c r="C18758" t="s">
        <v>22691</v>
      </c>
      <c r="D18758">
        <v>36.849400000000003</v>
      </c>
      <c r="E18758">
        <v>115.70610000000001</v>
      </c>
      <c r="F18758" t="s">
        <v>1039</v>
      </c>
      <c r="G18758" t="s">
        <v>1040</v>
      </c>
      <c r="H18758" t="s">
        <v>1041</v>
      </c>
      <c r="I18758" t="s">
        <v>2094</v>
      </c>
      <c r="J18758" t="s">
        <v>366</v>
      </c>
      <c r="K18758">
        <v>760781</v>
      </c>
      <c r="L18758">
        <v>1156689964</v>
      </c>
    </row>
    <row r="18759" spans="1:12" x14ac:dyDescent="0.45">
      <c r="A18759" t="str">
        <f t="shared" si="293"/>
        <v>Qingping, Henan, China</v>
      </c>
      <c r="B18759" t="s">
        <v>22692</v>
      </c>
      <c r="C18759" t="s">
        <v>22692</v>
      </c>
      <c r="D18759">
        <v>34.537999999999997</v>
      </c>
      <c r="E18759">
        <v>113.3796</v>
      </c>
      <c r="F18759" t="s">
        <v>1039</v>
      </c>
      <c r="G18759" t="s">
        <v>1040</v>
      </c>
      <c r="H18759" t="s">
        <v>1041</v>
      </c>
      <c r="I18759" t="s">
        <v>6768</v>
      </c>
      <c r="J18759" t="s">
        <v>366</v>
      </c>
      <c r="K18759">
        <v>797200</v>
      </c>
      <c r="L18759">
        <v>1156033855</v>
      </c>
    </row>
    <row r="18760" spans="1:12" x14ac:dyDescent="0.45">
      <c r="A18760" t="str">
        <f t="shared" si="293"/>
        <v>Qingyang, Fujian, China</v>
      </c>
      <c r="B18760" t="s">
        <v>22693</v>
      </c>
      <c r="C18760" t="s">
        <v>22693</v>
      </c>
      <c r="D18760">
        <v>24.8141</v>
      </c>
      <c r="E18760">
        <v>118.5792</v>
      </c>
      <c r="F18760" t="s">
        <v>1039</v>
      </c>
      <c r="G18760" t="s">
        <v>1040</v>
      </c>
      <c r="H18760" t="s">
        <v>1041</v>
      </c>
      <c r="I18760" t="s">
        <v>6616</v>
      </c>
      <c r="J18760" t="s">
        <v>366</v>
      </c>
      <c r="K18760">
        <v>2111000</v>
      </c>
      <c r="L18760">
        <v>1156273372</v>
      </c>
    </row>
    <row r="18761" spans="1:12" x14ac:dyDescent="0.45">
      <c r="A18761" t="str">
        <f t="shared" si="293"/>
        <v>Qingyuan, Guangdong, China</v>
      </c>
      <c r="B18761" t="s">
        <v>22694</v>
      </c>
      <c r="C18761" t="s">
        <v>22694</v>
      </c>
      <c r="D18761">
        <v>23.684200000000001</v>
      </c>
      <c r="E18761">
        <v>113.05070000000001</v>
      </c>
      <c r="F18761" t="s">
        <v>1039</v>
      </c>
      <c r="G18761" t="s">
        <v>1040</v>
      </c>
      <c r="H18761" t="s">
        <v>1041</v>
      </c>
      <c r="I18761" t="s">
        <v>6611</v>
      </c>
      <c r="J18761" t="s">
        <v>366</v>
      </c>
      <c r="K18761">
        <v>3874000</v>
      </c>
      <c r="L18761">
        <v>1156135890</v>
      </c>
    </row>
    <row r="18762" spans="1:12" x14ac:dyDescent="0.45">
      <c r="A18762" t="str">
        <f t="shared" si="293"/>
        <v>Qingyuan, Guangxi, China</v>
      </c>
      <c r="B18762" t="s">
        <v>22694</v>
      </c>
      <c r="C18762" t="s">
        <v>22694</v>
      </c>
      <c r="D18762">
        <v>24.500399999999999</v>
      </c>
      <c r="E18762">
        <v>108.66670000000001</v>
      </c>
      <c r="F18762" t="s">
        <v>1039</v>
      </c>
      <c r="G18762" t="s">
        <v>1040</v>
      </c>
      <c r="H18762" t="s">
        <v>1041</v>
      </c>
      <c r="I18762" t="s">
        <v>3147</v>
      </c>
      <c r="K18762">
        <v>47062</v>
      </c>
      <c r="L18762">
        <v>1156899793</v>
      </c>
    </row>
    <row r="18763" spans="1:12" x14ac:dyDescent="0.45">
      <c r="A18763" t="str">
        <f t="shared" si="293"/>
        <v>Qingzhen, Guizhou, China</v>
      </c>
      <c r="B18763" t="s">
        <v>22695</v>
      </c>
      <c r="C18763" t="s">
        <v>22695</v>
      </c>
      <c r="D18763">
        <v>26.555499999999999</v>
      </c>
      <c r="E18763">
        <v>106.4646</v>
      </c>
      <c r="F18763" t="s">
        <v>1039</v>
      </c>
      <c r="G18763" t="s">
        <v>1040</v>
      </c>
      <c r="H18763" t="s">
        <v>1041</v>
      </c>
      <c r="I18763" t="s">
        <v>2104</v>
      </c>
      <c r="K18763">
        <v>467992</v>
      </c>
      <c r="L18763">
        <v>1156587033</v>
      </c>
    </row>
    <row r="18764" spans="1:12" x14ac:dyDescent="0.45">
      <c r="A18764" t="str">
        <f t="shared" si="293"/>
        <v>Qingzhou, Shandong, China</v>
      </c>
      <c r="B18764" t="s">
        <v>22696</v>
      </c>
      <c r="C18764" t="s">
        <v>22696</v>
      </c>
      <c r="D18764">
        <v>36.6967</v>
      </c>
      <c r="E18764">
        <v>118.47969999999999</v>
      </c>
      <c r="F18764" t="s">
        <v>1039</v>
      </c>
      <c r="G18764" t="s">
        <v>1040</v>
      </c>
      <c r="H18764" t="s">
        <v>1041</v>
      </c>
      <c r="I18764" t="s">
        <v>2094</v>
      </c>
      <c r="K18764">
        <v>914047</v>
      </c>
      <c r="L18764">
        <v>1156874864</v>
      </c>
    </row>
    <row r="18765" spans="1:12" x14ac:dyDescent="0.45">
      <c r="A18765" t="str">
        <f t="shared" si="293"/>
        <v>Qinhuangdao, Hebei, China</v>
      </c>
      <c r="B18765" t="s">
        <v>22697</v>
      </c>
      <c r="C18765" t="s">
        <v>22697</v>
      </c>
      <c r="D18765">
        <v>39.939799999999998</v>
      </c>
      <c r="E18765">
        <v>119.5881</v>
      </c>
      <c r="F18765" t="s">
        <v>1039</v>
      </c>
      <c r="G18765" t="s">
        <v>1040</v>
      </c>
      <c r="H18765" t="s">
        <v>1041</v>
      </c>
      <c r="I18765" t="s">
        <v>2037</v>
      </c>
      <c r="K18765">
        <v>2800000</v>
      </c>
      <c r="L18765">
        <v>1156091093</v>
      </c>
    </row>
    <row r="18766" spans="1:12" x14ac:dyDescent="0.45">
      <c r="A18766" t="str">
        <f t="shared" si="293"/>
        <v>Qinzhou, Guangxi, China</v>
      </c>
      <c r="B18766" t="s">
        <v>22698</v>
      </c>
      <c r="C18766" t="s">
        <v>22698</v>
      </c>
      <c r="D18766">
        <v>21.95</v>
      </c>
      <c r="E18766">
        <v>108.61669999999999</v>
      </c>
      <c r="F18766" t="s">
        <v>1039</v>
      </c>
      <c r="G18766" t="s">
        <v>1040</v>
      </c>
      <c r="H18766" t="s">
        <v>1041</v>
      </c>
      <c r="I18766" t="s">
        <v>3147</v>
      </c>
      <c r="J18766" t="s">
        <v>366</v>
      </c>
      <c r="K18766">
        <v>3079721</v>
      </c>
      <c r="L18766">
        <v>1156106602</v>
      </c>
    </row>
    <row r="18767" spans="1:12" x14ac:dyDescent="0.45">
      <c r="A18767" t="str">
        <f t="shared" si="293"/>
        <v>Qionghu, Hunan, China</v>
      </c>
      <c r="B18767" t="s">
        <v>22699</v>
      </c>
      <c r="C18767" t="s">
        <v>22699</v>
      </c>
      <c r="D18767">
        <v>28.841699999999999</v>
      </c>
      <c r="E18767">
        <v>112.3595</v>
      </c>
      <c r="F18767" t="s">
        <v>1039</v>
      </c>
      <c r="G18767" t="s">
        <v>1040</v>
      </c>
      <c r="H18767" t="s">
        <v>1041</v>
      </c>
      <c r="I18767" t="s">
        <v>6604</v>
      </c>
      <c r="J18767" t="s">
        <v>366</v>
      </c>
      <c r="K18767">
        <v>667104</v>
      </c>
      <c r="L18767">
        <v>1156678111</v>
      </c>
    </row>
    <row r="18768" spans="1:12" x14ac:dyDescent="0.45">
      <c r="A18768" t="str">
        <f t="shared" si="293"/>
        <v>Qiqihar, Heilongjiang, China</v>
      </c>
      <c r="B18768" t="s">
        <v>22700</v>
      </c>
      <c r="C18768" t="s">
        <v>22700</v>
      </c>
      <c r="D18768">
        <v>47.339799999999997</v>
      </c>
      <c r="E18768">
        <v>123.9512</v>
      </c>
      <c r="F18768" t="s">
        <v>1039</v>
      </c>
      <c r="G18768" t="s">
        <v>1040</v>
      </c>
      <c r="H18768" t="s">
        <v>1041</v>
      </c>
      <c r="I18768" t="s">
        <v>1953</v>
      </c>
      <c r="J18768" t="s">
        <v>366</v>
      </c>
      <c r="K18768">
        <v>5367003</v>
      </c>
      <c r="L18768">
        <v>1156775905</v>
      </c>
    </row>
    <row r="18769" spans="1:12" x14ac:dyDescent="0.45">
      <c r="A18769" t="str">
        <f t="shared" si="293"/>
        <v>Qiryat Ata, Haifa, Israel</v>
      </c>
      <c r="B18769" t="s">
        <v>22701</v>
      </c>
      <c r="C18769" t="s">
        <v>22701</v>
      </c>
      <c r="D18769">
        <v>32.799999999999997</v>
      </c>
      <c r="E18769">
        <v>35.1</v>
      </c>
      <c r="F18769" t="s">
        <v>369</v>
      </c>
      <c r="G18769" t="s">
        <v>370</v>
      </c>
      <c r="H18769" t="s">
        <v>371</v>
      </c>
      <c r="I18769" t="s">
        <v>11591</v>
      </c>
      <c r="K18769">
        <v>55464</v>
      </c>
      <c r="L18769">
        <v>1376676929</v>
      </c>
    </row>
    <row r="18770" spans="1:12" x14ac:dyDescent="0.45">
      <c r="A18770" t="str">
        <f t="shared" si="293"/>
        <v>Qiryat Bialik, Haifa, Israel</v>
      </c>
      <c r="B18770" t="s">
        <v>22702</v>
      </c>
      <c r="C18770" t="s">
        <v>22702</v>
      </c>
      <c r="D18770">
        <v>32.833100000000002</v>
      </c>
      <c r="E18770">
        <v>35.066400000000002</v>
      </c>
      <c r="F18770" t="s">
        <v>369</v>
      </c>
      <c r="G18770" t="s">
        <v>370</v>
      </c>
      <c r="H18770" t="s">
        <v>371</v>
      </c>
      <c r="I18770" t="s">
        <v>11591</v>
      </c>
      <c r="K18770">
        <v>39900</v>
      </c>
      <c r="L18770">
        <v>1376833983</v>
      </c>
    </row>
    <row r="18771" spans="1:12" x14ac:dyDescent="0.45">
      <c r="A18771" t="str">
        <f t="shared" si="293"/>
        <v>Qiryat Gat, Southern, Israel</v>
      </c>
      <c r="B18771" t="s">
        <v>22703</v>
      </c>
      <c r="C18771" t="s">
        <v>22703</v>
      </c>
      <c r="D18771">
        <v>31.606100000000001</v>
      </c>
      <c r="E18771">
        <v>34.771700000000003</v>
      </c>
      <c r="F18771" t="s">
        <v>369</v>
      </c>
      <c r="G18771" t="s">
        <v>370</v>
      </c>
      <c r="H18771" t="s">
        <v>371</v>
      </c>
      <c r="I18771" t="s">
        <v>408</v>
      </c>
      <c r="K18771">
        <v>55000</v>
      </c>
      <c r="L18771">
        <v>1376511466</v>
      </c>
    </row>
    <row r="18772" spans="1:12" x14ac:dyDescent="0.45">
      <c r="A18772" t="str">
        <f t="shared" si="293"/>
        <v>Qiryat Mal’akhi, Southern, Israel</v>
      </c>
      <c r="B18772" t="s">
        <v>22704</v>
      </c>
      <c r="C18772" t="s">
        <v>22705</v>
      </c>
      <c r="D18772">
        <v>31.7333</v>
      </c>
      <c r="E18772">
        <v>34.75</v>
      </c>
      <c r="F18772" t="s">
        <v>369</v>
      </c>
      <c r="G18772" t="s">
        <v>370</v>
      </c>
      <c r="H18772" t="s">
        <v>371</v>
      </c>
      <c r="I18772" t="s">
        <v>408</v>
      </c>
      <c r="K18772">
        <v>23100</v>
      </c>
      <c r="L18772">
        <v>1376662881</v>
      </c>
    </row>
    <row r="18773" spans="1:12" x14ac:dyDescent="0.45">
      <c r="A18773" t="str">
        <f t="shared" si="293"/>
        <v>Qiryat Moẕqin, Haifa, Israel</v>
      </c>
      <c r="B18773" t="s">
        <v>22706</v>
      </c>
      <c r="C18773" t="s">
        <v>22707</v>
      </c>
      <c r="D18773">
        <v>32.838099999999997</v>
      </c>
      <c r="E18773">
        <v>35.0794</v>
      </c>
      <c r="F18773" t="s">
        <v>369</v>
      </c>
      <c r="G18773" t="s">
        <v>370</v>
      </c>
      <c r="H18773" t="s">
        <v>371</v>
      </c>
      <c r="I18773" t="s">
        <v>11591</v>
      </c>
      <c r="K18773">
        <v>40160</v>
      </c>
      <c r="L18773">
        <v>1376435231</v>
      </c>
    </row>
    <row r="18774" spans="1:12" x14ac:dyDescent="0.45">
      <c r="A18774" t="str">
        <f t="shared" si="293"/>
        <v>Qiryat Ono, Tel Aviv, Israel</v>
      </c>
      <c r="B18774" t="s">
        <v>22708</v>
      </c>
      <c r="C18774" t="s">
        <v>22708</v>
      </c>
      <c r="D18774">
        <v>32.063600000000001</v>
      </c>
      <c r="E18774">
        <v>34.8553</v>
      </c>
      <c r="F18774" t="s">
        <v>369</v>
      </c>
      <c r="G18774" t="s">
        <v>370</v>
      </c>
      <c r="H18774" t="s">
        <v>371</v>
      </c>
      <c r="I18774" t="s">
        <v>3739</v>
      </c>
      <c r="K18774">
        <v>37791</v>
      </c>
      <c r="L18774">
        <v>1376929399</v>
      </c>
    </row>
    <row r="18775" spans="1:12" x14ac:dyDescent="0.45">
      <c r="A18775" t="str">
        <f t="shared" si="293"/>
        <v>Qiryat Shemona, Northern, Israel</v>
      </c>
      <c r="B18775" t="s">
        <v>22709</v>
      </c>
      <c r="C18775" t="s">
        <v>22709</v>
      </c>
      <c r="D18775">
        <v>33.207500000000003</v>
      </c>
      <c r="E18775">
        <v>35.569699999999997</v>
      </c>
      <c r="F18775" t="s">
        <v>369</v>
      </c>
      <c r="G18775" t="s">
        <v>370</v>
      </c>
      <c r="H18775" t="s">
        <v>371</v>
      </c>
      <c r="I18775" t="s">
        <v>372</v>
      </c>
      <c r="K18775">
        <v>23076</v>
      </c>
      <c r="L18775">
        <v>1376248603</v>
      </c>
    </row>
    <row r="18776" spans="1:12" x14ac:dyDescent="0.45">
      <c r="A18776" t="str">
        <f t="shared" si="293"/>
        <v>Qiryat Yam, Haifa, Israel</v>
      </c>
      <c r="B18776" t="s">
        <v>22710</v>
      </c>
      <c r="C18776" t="s">
        <v>22710</v>
      </c>
      <c r="D18776">
        <v>32.833100000000002</v>
      </c>
      <c r="E18776">
        <v>35.066400000000002</v>
      </c>
      <c r="F18776" t="s">
        <v>369</v>
      </c>
      <c r="G18776" t="s">
        <v>370</v>
      </c>
      <c r="H18776" t="s">
        <v>371</v>
      </c>
      <c r="I18776" t="s">
        <v>11591</v>
      </c>
      <c r="K18776">
        <v>40700</v>
      </c>
      <c r="L18776">
        <v>1376460777</v>
      </c>
    </row>
    <row r="18777" spans="1:12" x14ac:dyDescent="0.45">
      <c r="A18777" t="str">
        <f t="shared" si="293"/>
        <v>Qitai, Inner Mongolia, China</v>
      </c>
      <c r="B18777" t="s">
        <v>22711</v>
      </c>
      <c r="C18777" t="s">
        <v>22711</v>
      </c>
      <c r="D18777">
        <v>41.549399999999999</v>
      </c>
      <c r="E18777">
        <v>113.5339</v>
      </c>
      <c r="F18777" t="s">
        <v>1039</v>
      </c>
      <c r="G18777" t="s">
        <v>1040</v>
      </c>
      <c r="H18777" t="s">
        <v>1041</v>
      </c>
      <c r="I18777" t="s">
        <v>3543</v>
      </c>
      <c r="J18777" t="s">
        <v>366</v>
      </c>
      <c r="K18777">
        <v>18831</v>
      </c>
      <c r="L18777">
        <v>1156174797</v>
      </c>
    </row>
    <row r="18778" spans="1:12" x14ac:dyDescent="0.45">
      <c r="A18778" t="str">
        <f t="shared" si="293"/>
        <v>Qıvraq, Kəngərli, Azerbaijan</v>
      </c>
      <c r="B18778" t="s">
        <v>22712</v>
      </c>
      <c r="C18778" t="s">
        <v>22713</v>
      </c>
      <c r="D18778">
        <v>39.3994</v>
      </c>
      <c r="E18778">
        <v>45.115099999999998</v>
      </c>
      <c r="F18778" t="s">
        <v>906</v>
      </c>
      <c r="G18778" t="s">
        <v>907</v>
      </c>
      <c r="H18778" t="s">
        <v>908</v>
      </c>
      <c r="I18778" t="s">
        <v>22714</v>
      </c>
      <c r="J18778" t="s">
        <v>378</v>
      </c>
      <c r="L18778">
        <v>1031050255</v>
      </c>
    </row>
    <row r="18779" spans="1:12" x14ac:dyDescent="0.45">
      <c r="A18779" t="str">
        <f t="shared" si="293"/>
        <v>Qiziltepa, Navoiy, Uzbekistan</v>
      </c>
      <c r="B18779" t="s">
        <v>22715</v>
      </c>
      <c r="C18779" t="s">
        <v>22715</v>
      </c>
      <c r="D18779">
        <v>40.0319</v>
      </c>
      <c r="E18779">
        <v>64.849199999999996</v>
      </c>
      <c r="F18779" t="s">
        <v>1966</v>
      </c>
      <c r="G18779" t="s">
        <v>1967</v>
      </c>
      <c r="H18779" t="s">
        <v>1968</v>
      </c>
      <c r="I18779" t="s">
        <v>14307</v>
      </c>
      <c r="K18779">
        <v>9884</v>
      </c>
      <c r="L18779">
        <v>1860348538</v>
      </c>
    </row>
    <row r="18780" spans="1:12" x14ac:dyDescent="0.45">
      <c r="A18780" t="str">
        <f t="shared" si="293"/>
        <v>Qo‘ng‘irot Shahri, Qoraqalpog‘iston, Uzbekistan</v>
      </c>
      <c r="B18780" t="s">
        <v>22716</v>
      </c>
      <c r="C18780" t="s">
        <v>22717</v>
      </c>
      <c r="D18780">
        <v>43.075800000000001</v>
      </c>
      <c r="E18780">
        <v>58.906700000000001</v>
      </c>
      <c r="F18780" t="s">
        <v>1966</v>
      </c>
      <c r="G18780" t="s">
        <v>1967</v>
      </c>
      <c r="H18780" t="s">
        <v>1968</v>
      </c>
      <c r="I18780" t="s">
        <v>4270</v>
      </c>
      <c r="J18780" t="s">
        <v>366</v>
      </c>
      <c r="K18780">
        <v>70100</v>
      </c>
      <c r="L18780">
        <v>1860555381</v>
      </c>
    </row>
    <row r="18781" spans="1:12" x14ac:dyDescent="0.45">
      <c r="A18781" t="str">
        <f t="shared" si="293"/>
        <v>Qo‘qon, Farg‘ona, Uzbekistan</v>
      </c>
      <c r="B18781" t="s">
        <v>22718</v>
      </c>
      <c r="C18781" t="s">
        <v>22719</v>
      </c>
      <c r="D18781">
        <v>40.540399999999998</v>
      </c>
      <c r="E18781">
        <v>70.94</v>
      </c>
      <c r="F18781" t="s">
        <v>1966</v>
      </c>
      <c r="G18781" t="s">
        <v>1967</v>
      </c>
      <c r="H18781" t="s">
        <v>1968</v>
      </c>
      <c r="I18781" t="s">
        <v>9735</v>
      </c>
      <c r="K18781">
        <v>350000</v>
      </c>
      <c r="L18781">
        <v>1860403462</v>
      </c>
    </row>
    <row r="18782" spans="1:12" x14ac:dyDescent="0.45">
      <c r="A18782" t="str">
        <f t="shared" si="293"/>
        <v>Qobustan, Qobustan, Azerbaijan</v>
      </c>
      <c r="B18782" t="s">
        <v>22720</v>
      </c>
      <c r="C18782" t="s">
        <v>22720</v>
      </c>
      <c r="D18782">
        <v>40.533299999999997</v>
      </c>
      <c r="E18782">
        <v>48.933300000000003</v>
      </c>
      <c r="F18782" t="s">
        <v>906</v>
      </c>
      <c r="G18782" t="s">
        <v>907</v>
      </c>
      <c r="H18782" t="s">
        <v>908</v>
      </c>
      <c r="I18782" t="s">
        <v>22720</v>
      </c>
      <c r="J18782" t="s">
        <v>378</v>
      </c>
      <c r="K18782">
        <v>8100</v>
      </c>
      <c r="L18782">
        <v>1031385198</v>
      </c>
    </row>
    <row r="18783" spans="1:12" x14ac:dyDescent="0.45">
      <c r="A18783" t="str">
        <f t="shared" si="293"/>
        <v>Qom, Qom, Iran</v>
      </c>
      <c r="B18783" t="s">
        <v>22721</v>
      </c>
      <c r="C18783" t="s">
        <v>22721</v>
      </c>
      <c r="D18783">
        <v>34.646099999999997</v>
      </c>
      <c r="E18783">
        <v>50.878900000000002</v>
      </c>
      <c r="F18783" t="s">
        <v>388</v>
      </c>
      <c r="G18783" t="s">
        <v>389</v>
      </c>
      <c r="H18783" t="s">
        <v>390</v>
      </c>
      <c r="I18783" t="s">
        <v>22721</v>
      </c>
      <c r="J18783" t="s">
        <v>378</v>
      </c>
      <c r="K18783">
        <v>1201158</v>
      </c>
      <c r="L18783">
        <v>1364701633</v>
      </c>
    </row>
    <row r="18784" spans="1:12" x14ac:dyDescent="0.45">
      <c r="A18784" t="str">
        <f t="shared" si="293"/>
        <v>Qorasuv, Andijon, Uzbekistan</v>
      </c>
      <c r="B18784" t="s">
        <v>22722</v>
      </c>
      <c r="C18784" t="s">
        <v>22722</v>
      </c>
      <c r="D18784">
        <v>40.722200000000001</v>
      </c>
      <c r="E18784">
        <v>72.887200000000007</v>
      </c>
      <c r="F18784" t="s">
        <v>1966</v>
      </c>
      <c r="G18784" t="s">
        <v>1967</v>
      </c>
      <c r="H18784" t="s">
        <v>1968</v>
      </c>
      <c r="I18784" t="s">
        <v>1965</v>
      </c>
      <c r="K18784">
        <v>19454</v>
      </c>
      <c r="L18784">
        <v>1860791531</v>
      </c>
    </row>
    <row r="18785" spans="1:12" x14ac:dyDescent="0.45">
      <c r="A18785" t="str">
        <f t="shared" si="293"/>
        <v>Qorday, Zhambyl, Kazakhstan</v>
      </c>
      <c r="B18785" t="s">
        <v>22723</v>
      </c>
      <c r="C18785" t="s">
        <v>22723</v>
      </c>
      <c r="D18785">
        <v>43.036900000000003</v>
      </c>
      <c r="E18785">
        <v>74.711399999999998</v>
      </c>
      <c r="F18785" t="s">
        <v>1182</v>
      </c>
      <c r="G18785" t="s">
        <v>1183</v>
      </c>
      <c r="H18785" t="s">
        <v>1184</v>
      </c>
      <c r="I18785" t="s">
        <v>5668</v>
      </c>
      <c r="K18785">
        <v>27443</v>
      </c>
      <c r="L18785">
        <v>1398717423</v>
      </c>
    </row>
    <row r="18786" spans="1:12" x14ac:dyDescent="0.45">
      <c r="A18786" t="str">
        <f t="shared" si="293"/>
        <v>Qormi, Qormi, Malta</v>
      </c>
      <c r="B18786" t="s">
        <v>22724</v>
      </c>
      <c r="C18786" t="s">
        <v>22724</v>
      </c>
      <c r="D18786">
        <v>35.879399999999997</v>
      </c>
      <c r="E18786">
        <v>14.472200000000001</v>
      </c>
      <c r="F18786" t="s">
        <v>2704</v>
      </c>
      <c r="G18786" t="s">
        <v>2705</v>
      </c>
      <c r="H18786" t="s">
        <v>2706</v>
      </c>
      <c r="I18786" t="s">
        <v>22724</v>
      </c>
      <c r="J18786" t="s">
        <v>378</v>
      </c>
      <c r="K18786">
        <v>16779</v>
      </c>
      <c r="L18786">
        <v>1470879234</v>
      </c>
    </row>
    <row r="18787" spans="1:12" x14ac:dyDescent="0.45">
      <c r="A18787" t="str">
        <f t="shared" si="293"/>
        <v>Qostanay, Qostanay, Kazakhstan</v>
      </c>
      <c r="B18787" t="s">
        <v>2428</v>
      </c>
      <c r="C18787" t="s">
        <v>2428</v>
      </c>
      <c r="D18787">
        <v>53.214399999999998</v>
      </c>
      <c r="E18787">
        <v>63.624600000000001</v>
      </c>
      <c r="F18787" t="s">
        <v>1182</v>
      </c>
      <c r="G18787" t="s">
        <v>1183</v>
      </c>
      <c r="H18787" t="s">
        <v>1184</v>
      </c>
      <c r="I18787" t="s">
        <v>2428</v>
      </c>
      <c r="J18787" t="s">
        <v>378</v>
      </c>
      <c r="K18787">
        <v>217135</v>
      </c>
      <c r="L18787">
        <v>1398455461</v>
      </c>
    </row>
    <row r="18788" spans="1:12" x14ac:dyDescent="0.45">
      <c r="A18788" t="str">
        <f t="shared" si="293"/>
        <v>Qrendi, Qrendi, Malta</v>
      </c>
      <c r="B18788" t="s">
        <v>22725</v>
      </c>
      <c r="C18788" t="s">
        <v>22725</v>
      </c>
      <c r="D18788">
        <v>35.834699999999998</v>
      </c>
      <c r="E18788">
        <v>14.458299999999999</v>
      </c>
      <c r="F18788" t="s">
        <v>2704</v>
      </c>
      <c r="G18788" t="s">
        <v>2705</v>
      </c>
      <c r="H18788" t="s">
        <v>2706</v>
      </c>
      <c r="I18788" t="s">
        <v>22725</v>
      </c>
      <c r="J18788" t="s">
        <v>378</v>
      </c>
      <c r="L18788">
        <v>1470797535</v>
      </c>
    </row>
    <row r="18789" spans="1:12" x14ac:dyDescent="0.45">
      <c r="A18789" t="str">
        <f t="shared" si="293"/>
        <v>Quakenbrück, Lower Saxony, Germany</v>
      </c>
      <c r="B18789" t="s">
        <v>22726</v>
      </c>
      <c r="C18789" t="s">
        <v>22727</v>
      </c>
      <c r="D18789">
        <v>52.677199999999999</v>
      </c>
      <c r="E18789">
        <v>7.9574999999999996</v>
      </c>
      <c r="F18789" t="s">
        <v>441</v>
      </c>
      <c r="G18789" t="s">
        <v>442</v>
      </c>
      <c r="H18789" t="s">
        <v>443</v>
      </c>
      <c r="I18789" t="s">
        <v>735</v>
      </c>
      <c r="K18789">
        <v>13500</v>
      </c>
      <c r="L18789">
        <v>1276336549</v>
      </c>
    </row>
    <row r="18790" spans="1:12" x14ac:dyDescent="0.45">
      <c r="A18790" t="str">
        <f t="shared" si="293"/>
        <v>Quakers Hill, New South Wales, Australia</v>
      </c>
      <c r="B18790" t="s">
        <v>22728</v>
      </c>
      <c r="C18790" t="s">
        <v>22728</v>
      </c>
      <c r="D18790">
        <v>-33.734400000000001</v>
      </c>
      <c r="E18790">
        <v>150.87889999999999</v>
      </c>
      <c r="F18790" t="s">
        <v>830</v>
      </c>
      <c r="G18790" t="s">
        <v>831</v>
      </c>
      <c r="H18790" t="s">
        <v>832</v>
      </c>
      <c r="I18790" t="s">
        <v>1454</v>
      </c>
      <c r="K18790">
        <v>27080</v>
      </c>
      <c r="L18790">
        <v>1036046868</v>
      </c>
    </row>
    <row r="18791" spans="1:12" x14ac:dyDescent="0.45">
      <c r="A18791" t="str">
        <f t="shared" si="293"/>
        <v>Quakertown, Pennsylvania, United States</v>
      </c>
      <c r="B18791" t="s">
        <v>22729</v>
      </c>
      <c r="C18791" t="s">
        <v>22729</v>
      </c>
      <c r="D18791">
        <v>40.439799999999998</v>
      </c>
      <c r="E18791">
        <v>-75.345600000000005</v>
      </c>
      <c r="F18791" t="s">
        <v>530</v>
      </c>
      <c r="G18791" t="s">
        <v>531</v>
      </c>
      <c r="H18791" t="s">
        <v>532</v>
      </c>
      <c r="I18791" t="s">
        <v>620</v>
      </c>
      <c r="K18791">
        <v>8784</v>
      </c>
      <c r="L18791">
        <v>1840001310</v>
      </c>
    </row>
    <row r="18792" spans="1:12" x14ac:dyDescent="0.45">
      <c r="A18792" t="str">
        <f t="shared" si="293"/>
        <v>Qualicum Beach, British Columbia, Canada</v>
      </c>
      <c r="B18792" t="s">
        <v>22730</v>
      </c>
      <c r="C18792" t="s">
        <v>22730</v>
      </c>
      <c r="D18792">
        <v>49.35</v>
      </c>
      <c r="E18792">
        <v>-124.4333</v>
      </c>
      <c r="F18792" t="s">
        <v>541</v>
      </c>
      <c r="G18792" t="s">
        <v>542</v>
      </c>
      <c r="H18792" t="s">
        <v>543</v>
      </c>
      <c r="I18792" t="s">
        <v>544</v>
      </c>
      <c r="K18792">
        <v>8943</v>
      </c>
      <c r="L18792">
        <v>1124822520</v>
      </c>
    </row>
    <row r="18793" spans="1:12" x14ac:dyDescent="0.45">
      <c r="A18793" t="str">
        <f t="shared" si="293"/>
        <v>Quảng Hà, Quảng Nam, Vietnam</v>
      </c>
      <c r="B18793" t="s">
        <v>22731</v>
      </c>
      <c r="C18793" t="s">
        <v>22732</v>
      </c>
      <c r="D18793">
        <v>16.059999999999999</v>
      </c>
      <c r="E18793">
        <v>108.25</v>
      </c>
      <c r="F18793" t="s">
        <v>2163</v>
      </c>
      <c r="G18793" t="s">
        <v>2164</v>
      </c>
      <c r="H18793" t="s">
        <v>2165</v>
      </c>
      <c r="I18793" t="s">
        <v>12365</v>
      </c>
      <c r="K18793">
        <v>1000000</v>
      </c>
      <c r="L18793">
        <v>1704966442</v>
      </c>
    </row>
    <row r="18794" spans="1:12" x14ac:dyDescent="0.45">
      <c r="A18794" t="str">
        <f t="shared" si="293"/>
        <v>Quảng Ngãi, Quảng Ngãi, Vietnam</v>
      </c>
      <c r="B18794" t="s">
        <v>22733</v>
      </c>
      <c r="C18794" t="s">
        <v>22734</v>
      </c>
      <c r="D18794">
        <v>15.1206</v>
      </c>
      <c r="E18794">
        <v>108.79219999999999</v>
      </c>
      <c r="F18794" t="s">
        <v>2163</v>
      </c>
      <c r="G18794" t="s">
        <v>2164</v>
      </c>
      <c r="H18794" t="s">
        <v>2165</v>
      </c>
      <c r="I18794" t="s">
        <v>22733</v>
      </c>
      <c r="J18794" t="s">
        <v>378</v>
      </c>
      <c r="K18794">
        <v>260252</v>
      </c>
      <c r="L18794">
        <v>1704029499</v>
      </c>
    </row>
    <row r="18795" spans="1:12" x14ac:dyDescent="0.45">
      <c r="A18795" t="str">
        <f t="shared" si="293"/>
        <v>Quảng Trị, Quảng Trị, Vietnam</v>
      </c>
      <c r="B18795" t="s">
        <v>8618</v>
      </c>
      <c r="C18795" t="s">
        <v>22735</v>
      </c>
      <c r="D18795">
        <v>16.750399999999999</v>
      </c>
      <c r="E18795">
        <v>107.2</v>
      </c>
      <c r="F18795" t="s">
        <v>2163</v>
      </c>
      <c r="G18795" t="s">
        <v>2164</v>
      </c>
      <c r="H18795" t="s">
        <v>2165</v>
      </c>
      <c r="I18795" t="s">
        <v>8618</v>
      </c>
      <c r="K18795">
        <v>72722</v>
      </c>
      <c r="L18795">
        <v>1704089491</v>
      </c>
    </row>
    <row r="18796" spans="1:12" x14ac:dyDescent="0.45">
      <c r="A18796" t="str">
        <f t="shared" si="293"/>
        <v>Quantico Base, Virginia, United States</v>
      </c>
      <c r="B18796" t="s">
        <v>22736</v>
      </c>
      <c r="C18796" t="s">
        <v>22736</v>
      </c>
      <c r="D18796">
        <v>38.522799999999997</v>
      </c>
      <c r="E18796">
        <v>-77.318700000000007</v>
      </c>
      <c r="F18796" t="s">
        <v>530</v>
      </c>
      <c r="G18796" t="s">
        <v>531</v>
      </c>
      <c r="H18796" t="s">
        <v>532</v>
      </c>
      <c r="I18796" t="s">
        <v>618</v>
      </c>
      <c r="K18796">
        <v>5213</v>
      </c>
      <c r="L18796">
        <v>1840073661</v>
      </c>
    </row>
    <row r="18797" spans="1:12" x14ac:dyDescent="0.45">
      <c r="A18797" t="str">
        <f t="shared" si="293"/>
        <v>Quanzhou, Fujian, China</v>
      </c>
      <c r="B18797" t="s">
        <v>22737</v>
      </c>
      <c r="C18797" t="s">
        <v>22737</v>
      </c>
      <c r="D18797">
        <v>24.913900000000002</v>
      </c>
      <c r="E18797">
        <v>118.58580000000001</v>
      </c>
      <c r="F18797" t="s">
        <v>1039</v>
      </c>
      <c r="G18797" t="s">
        <v>1040</v>
      </c>
      <c r="H18797" t="s">
        <v>1041</v>
      </c>
      <c r="I18797" t="s">
        <v>6616</v>
      </c>
      <c r="J18797" t="s">
        <v>366</v>
      </c>
      <c r="K18797">
        <v>6480000</v>
      </c>
      <c r="L18797">
        <v>1156829655</v>
      </c>
    </row>
    <row r="18798" spans="1:12" x14ac:dyDescent="0.45">
      <c r="A18798" t="str">
        <f t="shared" si="293"/>
        <v>Quaraí, Rio Grande do Sul, Brazil</v>
      </c>
      <c r="B18798" t="s">
        <v>22738</v>
      </c>
      <c r="C18798" t="s">
        <v>22739</v>
      </c>
      <c r="D18798">
        <v>-30.387799999999999</v>
      </c>
      <c r="E18798">
        <v>-56.450800000000001</v>
      </c>
      <c r="F18798" t="s">
        <v>491</v>
      </c>
      <c r="G18798" t="s">
        <v>492</v>
      </c>
      <c r="H18798" t="s">
        <v>493</v>
      </c>
      <c r="I18798" t="s">
        <v>3101</v>
      </c>
      <c r="K18798">
        <v>23021</v>
      </c>
      <c r="L18798">
        <v>1076203994</v>
      </c>
    </row>
    <row r="18799" spans="1:12" x14ac:dyDescent="0.45">
      <c r="A18799" t="str">
        <f t="shared" si="293"/>
        <v>Quarrington, Lincolnshire, United Kingdom</v>
      </c>
      <c r="B18799" t="s">
        <v>22740</v>
      </c>
      <c r="C18799" t="s">
        <v>22740</v>
      </c>
      <c r="D18799">
        <v>52.987000000000002</v>
      </c>
      <c r="E18799">
        <v>-0.4304</v>
      </c>
      <c r="F18799" t="s">
        <v>536</v>
      </c>
      <c r="G18799" t="s">
        <v>537</v>
      </c>
      <c r="H18799" t="s">
        <v>538</v>
      </c>
      <c r="I18799" t="s">
        <v>5020</v>
      </c>
      <c r="K18799">
        <v>7046</v>
      </c>
      <c r="L18799">
        <v>1826773379</v>
      </c>
    </row>
    <row r="18800" spans="1:12" x14ac:dyDescent="0.45">
      <c r="A18800" t="str">
        <f t="shared" si="293"/>
        <v>Quarryville, Pennsylvania, United States</v>
      </c>
      <c r="B18800" t="s">
        <v>22741</v>
      </c>
      <c r="C18800" t="s">
        <v>22741</v>
      </c>
      <c r="D18800">
        <v>39.895699999999998</v>
      </c>
      <c r="E18800">
        <v>-76.161699999999996</v>
      </c>
      <c r="F18800" t="s">
        <v>530</v>
      </c>
      <c r="G18800" t="s">
        <v>531</v>
      </c>
      <c r="H18800" t="s">
        <v>532</v>
      </c>
      <c r="I18800" t="s">
        <v>620</v>
      </c>
      <c r="K18800">
        <v>7741</v>
      </c>
      <c r="L18800">
        <v>1840003726</v>
      </c>
    </row>
    <row r="18801" spans="1:12" x14ac:dyDescent="0.45">
      <c r="A18801" t="str">
        <f t="shared" si="293"/>
        <v>Quarteira, Faro, Portugal</v>
      </c>
      <c r="B18801" t="s">
        <v>22742</v>
      </c>
      <c r="C18801" t="s">
        <v>22742</v>
      </c>
      <c r="D18801">
        <v>37.069499999999998</v>
      </c>
      <c r="E18801">
        <v>-8.1006</v>
      </c>
      <c r="F18801" t="s">
        <v>967</v>
      </c>
      <c r="G18801" t="s">
        <v>968</v>
      </c>
      <c r="H18801" t="s">
        <v>969</v>
      </c>
      <c r="I18801" t="s">
        <v>6300</v>
      </c>
      <c r="K18801">
        <v>16131</v>
      </c>
      <c r="L18801">
        <v>1620157848</v>
      </c>
    </row>
    <row r="18802" spans="1:12" x14ac:dyDescent="0.45">
      <c r="A18802" t="str">
        <f t="shared" si="293"/>
        <v>Quartier Militaire, Moka, Mauritius</v>
      </c>
      <c r="B18802" t="s">
        <v>22743</v>
      </c>
      <c r="C18802" t="s">
        <v>22743</v>
      </c>
      <c r="D18802">
        <v>-20.25</v>
      </c>
      <c r="E18802">
        <v>57.55</v>
      </c>
      <c r="F18802" t="s">
        <v>6103</v>
      </c>
      <c r="G18802" t="s">
        <v>6104</v>
      </c>
      <c r="H18802" t="s">
        <v>6105</v>
      </c>
      <c r="I18802" t="s">
        <v>22744</v>
      </c>
      <c r="K18802">
        <v>22745</v>
      </c>
      <c r="L18802">
        <v>1480030855</v>
      </c>
    </row>
    <row r="18803" spans="1:12" x14ac:dyDescent="0.45">
      <c r="A18803" t="str">
        <f t="shared" si="293"/>
        <v>Quartz Hill, California, United States</v>
      </c>
      <c r="B18803" t="s">
        <v>22745</v>
      </c>
      <c r="C18803" t="s">
        <v>22745</v>
      </c>
      <c r="D18803">
        <v>34.652700000000003</v>
      </c>
      <c r="E18803">
        <v>-118.2163</v>
      </c>
      <c r="F18803" t="s">
        <v>530</v>
      </c>
      <c r="G18803" t="s">
        <v>531</v>
      </c>
      <c r="H18803" t="s">
        <v>532</v>
      </c>
      <c r="I18803" t="s">
        <v>754</v>
      </c>
      <c r="K18803">
        <v>10164</v>
      </c>
      <c r="L18803">
        <v>1840019210</v>
      </c>
    </row>
    <row r="18804" spans="1:12" x14ac:dyDescent="0.45">
      <c r="A18804" t="str">
        <f t="shared" si="293"/>
        <v>Quatá, São Paulo, Brazil</v>
      </c>
      <c r="B18804" t="s">
        <v>22746</v>
      </c>
      <c r="C18804" t="s">
        <v>22747</v>
      </c>
      <c r="D18804">
        <v>-22.247499999999999</v>
      </c>
      <c r="E18804">
        <v>-50.698300000000003</v>
      </c>
      <c r="F18804" t="s">
        <v>491</v>
      </c>
      <c r="G18804" t="s">
        <v>492</v>
      </c>
      <c r="H18804" t="s">
        <v>493</v>
      </c>
      <c r="I18804" t="s">
        <v>801</v>
      </c>
      <c r="K18804">
        <v>13702</v>
      </c>
      <c r="L18804">
        <v>1076183598</v>
      </c>
    </row>
    <row r="18805" spans="1:12" x14ac:dyDescent="0.45">
      <c r="A18805" t="str">
        <f t="shared" si="293"/>
        <v>Quba, Quba, Azerbaijan</v>
      </c>
      <c r="B18805" t="s">
        <v>22748</v>
      </c>
      <c r="C18805" t="s">
        <v>22748</v>
      </c>
      <c r="D18805">
        <v>41.365299999999998</v>
      </c>
      <c r="E18805">
        <v>48.526400000000002</v>
      </c>
      <c r="F18805" t="s">
        <v>906</v>
      </c>
      <c r="G18805" t="s">
        <v>907</v>
      </c>
      <c r="H18805" t="s">
        <v>908</v>
      </c>
      <c r="I18805" t="s">
        <v>22748</v>
      </c>
      <c r="J18805" t="s">
        <v>378</v>
      </c>
      <c r="K18805">
        <v>20791</v>
      </c>
      <c r="L18805">
        <v>1031078072</v>
      </c>
    </row>
    <row r="18806" spans="1:12" x14ac:dyDescent="0.45">
      <c r="A18806" t="str">
        <f t="shared" si="293"/>
        <v>Qubadlı, Qubadlı, Azerbaijan</v>
      </c>
      <c r="B18806" t="s">
        <v>22678</v>
      </c>
      <c r="C18806" t="s">
        <v>22749</v>
      </c>
      <c r="D18806">
        <v>39.343899999999998</v>
      </c>
      <c r="E18806">
        <v>46.579700000000003</v>
      </c>
      <c r="F18806" t="s">
        <v>906</v>
      </c>
      <c r="G18806" t="s">
        <v>907</v>
      </c>
      <c r="H18806" t="s">
        <v>908</v>
      </c>
      <c r="I18806" t="s">
        <v>22678</v>
      </c>
      <c r="J18806" t="s">
        <v>378</v>
      </c>
      <c r="K18806">
        <v>73</v>
      </c>
      <c r="L18806">
        <v>1031526251</v>
      </c>
    </row>
    <row r="18807" spans="1:12" x14ac:dyDescent="0.45">
      <c r="A18807" t="str">
        <f t="shared" si="293"/>
        <v>Qūchān, Khorāsān-e Raẕavī, Iran</v>
      </c>
      <c r="B18807" t="s">
        <v>22750</v>
      </c>
      <c r="C18807" t="s">
        <v>22751</v>
      </c>
      <c r="D18807">
        <v>37.111800000000002</v>
      </c>
      <c r="E18807">
        <v>58.5015</v>
      </c>
      <c r="F18807" t="s">
        <v>388</v>
      </c>
      <c r="G18807" t="s">
        <v>389</v>
      </c>
      <c r="H18807" t="s">
        <v>390</v>
      </c>
      <c r="I18807" t="s">
        <v>14257</v>
      </c>
      <c r="J18807" t="s">
        <v>366</v>
      </c>
      <c r="K18807">
        <v>145531</v>
      </c>
      <c r="L18807">
        <v>1364255116</v>
      </c>
    </row>
    <row r="18808" spans="1:12" x14ac:dyDescent="0.45">
      <c r="A18808" t="str">
        <f t="shared" si="293"/>
        <v>Queanbeyan, New South Wales, Australia</v>
      </c>
      <c r="B18808" t="s">
        <v>22752</v>
      </c>
      <c r="C18808" t="s">
        <v>22752</v>
      </c>
      <c r="D18808">
        <v>-35.353299999999997</v>
      </c>
      <c r="E18808">
        <v>149.23419999999999</v>
      </c>
      <c r="F18808" t="s">
        <v>830</v>
      </c>
      <c r="G18808" t="s">
        <v>831</v>
      </c>
      <c r="H18808" t="s">
        <v>832</v>
      </c>
      <c r="I18808" t="s">
        <v>1454</v>
      </c>
      <c r="K18808">
        <v>36348</v>
      </c>
      <c r="L18808">
        <v>1036846465</v>
      </c>
    </row>
    <row r="18809" spans="1:12" x14ac:dyDescent="0.45">
      <c r="A18809" t="str">
        <f t="shared" si="293"/>
        <v>Quebec City, Quebec, Canada</v>
      </c>
      <c r="B18809" t="s">
        <v>22753</v>
      </c>
      <c r="C18809" t="s">
        <v>22753</v>
      </c>
      <c r="D18809">
        <v>46.813899999999997</v>
      </c>
      <c r="E18809">
        <v>-71.208100000000002</v>
      </c>
      <c r="F18809" t="s">
        <v>541</v>
      </c>
      <c r="G18809" t="s">
        <v>542</v>
      </c>
      <c r="H18809" t="s">
        <v>543</v>
      </c>
      <c r="I18809" t="s">
        <v>756</v>
      </c>
      <c r="K18809">
        <v>705103</v>
      </c>
      <c r="L18809">
        <v>1124823933</v>
      </c>
    </row>
    <row r="18810" spans="1:12" x14ac:dyDescent="0.45">
      <c r="A18810" t="str">
        <f t="shared" si="293"/>
        <v>Quedgeley, Gloucestershire, United Kingdom</v>
      </c>
      <c r="B18810" t="s">
        <v>22754</v>
      </c>
      <c r="C18810" t="s">
        <v>22754</v>
      </c>
      <c r="D18810">
        <v>51.825000000000003</v>
      </c>
      <c r="E18810">
        <v>-2.2799999999999998</v>
      </c>
      <c r="F18810" t="s">
        <v>536</v>
      </c>
      <c r="G18810" t="s">
        <v>537</v>
      </c>
      <c r="H18810" t="s">
        <v>538</v>
      </c>
      <c r="I18810" t="s">
        <v>4605</v>
      </c>
      <c r="K18810">
        <v>17519</v>
      </c>
      <c r="L18810">
        <v>1826737414</v>
      </c>
    </row>
    <row r="18811" spans="1:12" x14ac:dyDescent="0.45">
      <c r="A18811" t="str">
        <f t="shared" si="293"/>
        <v>Quedlinburg, Saxony-Anhalt, Germany</v>
      </c>
      <c r="B18811" t="s">
        <v>22755</v>
      </c>
      <c r="C18811" t="s">
        <v>22755</v>
      </c>
      <c r="D18811">
        <v>51.791699999999999</v>
      </c>
      <c r="E18811">
        <v>11.1472</v>
      </c>
      <c r="F18811" t="s">
        <v>441</v>
      </c>
      <c r="G18811" t="s">
        <v>442</v>
      </c>
      <c r="H18811" t="s">
        <v>443</v>
      </c>
      <c r="I18811" t="s">
        <v>1614</v>
      </c>
      <c r="K18811">
        <v>23989</v>
      </c>
      <c r="L18811">
        <v>1276672547</v>
      </c>
    </row>
    <row r="18812" spans="1:12" x14ac:dyDescent="0.45">
      <c r="A18812" t="str">
        <f t="shared" si="293"/>
        <v>Queen Creek, Arizona, United States</v>
      </c>
      <c r="B18812" t="s">
        <v>22756</v>
      </c>
      <c r="C18812" t="s">
        <v>22756</v>
      </c>
      <c r="D18812">
        <v>33.238599999999998</v>
      </c>
      <c r="E18812">
        <v>-111.6343</v>
      </c>
      <c r="F18812" t="s">
        <v>530</v>
      </c>
      <c r="G18812" t="s">
        <v>531</v>
      </c>
      <c r="H18812" t="s">
        <v>532</v>
      </c>
      <c r="I18812" t="s">
        <v>2117</v>
      </c>
      <c r="K18812">
        <v>50890</v>
      </c>
      <c r="L18812">
        <v>1840021944</v>
      </c>
    </row>
    <row r="18813" spans="1:12" x14ac:dyDescent="0.45">
      <c r="A18813" t="str">
        <f t="shared" si="293"/>
        <v>Queens, New York, United States</v>
      </c>
      <c r="B18813" t="s">
        <v>22757</v>
      </c>
      <c r="C18813" t="s">
        <v>22757</v>
      </c>
      <c r="D18813">
        <v>40.7498</v>
      </c>
      <c r="E18813">
        <v>-73.797600000000003</v>
      </c>
      <c r="F18813" t="s">
        <v>530</v>
      </c>
      <c r="G18813" t="s">
        <v>531</v>
      </c>
      <c r="H18813" t="s">
        <v>532</v>
      </c>
      <c r="I18813" t="s">
        <v>803</v>
      </c>
      <c r="K18813">
        <v>2230722</v>
      </c>
      <c r="L18813">
        <v>1840034002</v>
      </c>
    </row>
    <row r="18814" spans="1:12" x14ac:dyDescent="0.45">
      <c r="A18814" t="str">
        <f t="shared" si="293"/>
        <v>Queens, Nova Scotia, Canada</v>
      </c>
      <c r="B18814" t="s">
        <v>22757</v>
      </c>
      <c r="C18814" t="s">
        <v>22757</v>
      </c>
      <c r="D18814">
        <v>44.033299999999997</v>
      </c>
      <c r="E18814">
        <v>-64.716700000000003</v>
      </c>
      <c r="F18814" t="s">
        <v>541</v>
      </c>
      <c r="G18814" t="s">
        <v>542</v>
      </c>
      <c r="H18814" t="s">
        <v>543</v>
      </c>
      <c r="I18814" t="s">
        <v>1840</v>
      </c>
      <c r="K18814">
        <v>10307</v>
      </c>
      <c r="L18814">
        <v>1124001652</v>
      </c>
    </row>
    <row r="18815" spans="1:12" x14ac:dyDescent="0.45">
      <c r="A18815" t="str">
        <f t="shared" si="293"/>
        <v>Queensbury, New York, United States</v>
      </c>
      <c r="B18815" t="s">
        <v>22758</v>
      </c>
      <c r="C18815" t="s">
        <v>22758</v>
      </c>
      <c r="D18815">
        <v>43.3568</v>
      </c>
      <c r="E18815">
        <v>-73.676500000000004</v>
      </c>
      <c r="F18815" t="s">
        <v>530</v>
      </c>
      <c r="G18815" t="s">
        <v>531</v>
      </c>
      <c r="H18815" t="s">
        <v>532</v>
      </c>
      <c r="I18815" t="s">
        <v>803</v>
      </c>
      <c r="K18815">
        <v>27525</v>
      </c>
      <c r="L18815">
        <v>1840058430</v>
      </c>
    </row>
    <row r="18816" spans="1:12" x14ac:dyDescent="0.45">
      <c r="A18816" t="str">
        <f t="shared" si="293"/>
        <v>Queensbury, Calderdale, United Kingdom</v>
      </c>
      <c r="B18816" t="s">
        <v>22758</v>
      </c>
      <c r="C18816" t="s">
        <v>22758</v>
      </c>
      <c r="D18816">
        <v>53.768300000000004</v>
      </c>
      <c r="E18816">
        <v>-1.8452999999999999</v>
      </c>
      <c r="F18816" t="s">
        <v>536</v>
      </c>
      <c r="G18816" t="s">
        <v>537</v>
      </c>
      <c r="H18816" t="s">
        <v>538</v>
      </c>
      <c r="I18816" t="s">
        <v>5278</v>
      </c>
      <c r="K18816">
        <v>16273</v>
      </c>
      <c r="L18816">
        <v>1826557476</v>
      </c>
    </row>
    <row r="18817" spans="1:12" x14ac:dyDescent="0.45">
      <c r="A18817" t="str">
        <f t="shared" si="293"/>
        <v>Queensferry, Edinburgh, City of, United Kingdom</v>
      </c>
      <c r="B18817" t="s">
        <v>22759</v>
      </c>
      <c r="C18817" t="s">
        <v>22759</v>
      </c>
      <c r="D18817">
        <v>55.99</v>
      </c>
      <c r="E18817">
        <v>-3.3980000000000001</v>
      </c>
      <c r="F18817" t="s">
        <v>536</v>
      </c>
      <c r="G18817" t="s">
        <v>537</v>
      </c>
      <c r="H18817" t="s">
        <v>538</v>
      </c>
      <c r="I18817" t="s">
        <v>3252</v>
      </c>
      <c r="K18817">
        <v>9026</v>
      </c>
      <c r="L18817">
        <v>1826335881</v>
      </c>
    </row>
    <row r="18818" spans="1:12" x14ac:dyDescent="0.45">
      <c r="A18818" t="str">
        <f t="shared" si="293"/>
        <v>Queenstown, Eastern Cape, South Africa</v>
      </c>
      <c r="B18818" t="s">
        <v>22760</v>
      </c>
      <c r="C18818" t="s">
        <v>22760</v>
      </c>
      <c r="D18818">
        <v>-31.9</v>
      </c>
      <c r="E18818">
        <v>26.883299999999998</v>
      </c>
      <c r="F18818" t="s">
        <v>1436</v>
      </c>
      <c r="G18818" t="s">
        <v>1437</v>
      </c>
      <c r="H18818" t="s">
        <v>1438</v>
      </c>
      <c r="I18818" t="s">
        <v>1578</v>
      </c>
      <c r="K18818">
        <v>105309</v>
      </c>
      <c r="L18818">
        <v>1710110028</v>
      </c>
    </row>
    <row r="18819" spans="1:12" x14ac:dyDescent="0.45">
      <c r="A18819" t="str">
        <f t="shared" ref="A18819:A18882" si="294">CONCATENATE(B18819,", ",I18819,", ",F18819)</f>
        <v>Queenstown, Tasmania, Australia</v>
      </c>
      <c r="B18819" t="s">
        <v>22760</v>
      </c>
      <c r="C18819" t="s">
        <v>22760</v>
      </c>
      <c r="D18819">
        <v>-42.066699999999997</v>
      </c>
      <c r="E18819">
        <v>145.55000000000001</v>
      </c>
      <c r="F18819" t="s">
        <v>830</v>
      </c>
      <c r="G18819" t="s">
        <v>831</v>
      </c>
      <c r="H18819" t="s">
        <v>832</v>
      </c>
      <c r="I18819" t="s">
        <v>4403</v>
      </c>
      <c r="K18819">
        <v>1790</v>
      </c>
      <c r="L18819">
        <v>1036082142</v>
      </c>
    </row>
    <row r="18820" spans="1:12" x14ac:dyDescent="0.45">
      <c r="A18820" t="str">
        <f t="shared" si="294"/>
        <v>Quelimane, Zambézia, Mozambique</v>
      </c>
      <c r="B18820" t="s">
        <v>22761</v>
      </c>
      <c r="C18820" t="s">
        <v>22761</v>
      </c>
      <c r="D18820">
        <v>-17.8764</v>
      </c>
      <c r="E18820">
        <v>36.8872</v>
      </c>
      <c r="F18820" t="s">
        <v>2135</v>
      </c>
      <c r="G18820" t="s">
        <v>2136</v>
      </c>
      <c r="H18820" t="s">
        <v>2137</v>
      </c>
      <c r="I18820" t="s">
        <v>6911</v>
      </c>
      <c r="J18820" t="s">
        <v>378</v>
      </c>
      <c r="K18820">
        <v>192876</v>
      </c>
      <c r="L18820">
        <v>1508396687</v>
      </c>
    </row>
    <row r="18821" spans="1:12" x14ac:dyDescent="0.45">
      <c r="A18821" t="str">
        <f t="shared" si="294"/>
        <v>Quellón, Los Lagos, Chile</v>
      </c>
      <c r="B18821" t="s">
        <v>22762</v>
      </c>
      <c r="C18821" t="s">
        <v>22763</v>
      </c>
      <c r="D18821">
        <v>-43.120100000000001</v>
      </c>
      <c r="E18821">
        <v>-73.6203</v>
      </c>
      <c r="F18821" t="s">
        <v>1502</v>
      </c>
      <c r="G18821" t="s">
        <v>1503</v>
      </c>
      <c r="H18821" t="s">
        <v>1504</v>
      </c>
      <c r="I18821" t="s">
        <v>1505</v>
      </c>
      <c r="K18821">
        <v>7029</v>
      </c>
      <c r="L18821">
        <v>1152502358</v>
      </c>
    </row>
    <row r="18822" spans="1:12" x14ac:dyDescent="0.45">
      <c r="A18822" t="str">
        <f t="shared" si="294"/>
        <v>Queluz, Lisboa, Portugal</v>
      </c>
      <c r="B18822" t="s">
        <v>22764</v>
      </c>
      <c r="C18822" t="s">
        <v>22764</v>
      </c>
      <c r="D18822">
        <v>38.756599999999999</v>
      </c>
      <c r="E18822">
        <v>-9.2545000000000002</v>
      </c>
      <c r="F18822" t="s">
        <v>967</v>
      </c>
      <c r="G18822" t="s">
        <v>968</v>
      </c>
      <c r="H18822" t="s">
        <v>969</v>
      </c>
      <c r="I18822" t="s">
        <v>970</v>
      </c>
      <c r="K18822">
        <v>78273</v>
      </c>
      <c r="L18822">
        <v>1620896457</v>
      </c>
    </row>
    <row r="18823" spans="1:12" x14ac:dyDescent="0.45">
      <c r="A18823" t="str">
        <f t="shared" si="294"/>
        <v>Querétaro, Querétaro, Mexico</v>
      </c>
      <c r="B18823" t="s">
        <v>1820</v>
      </c>
      <c r="C18823" t="s">
        <v>22765</v>
      </c>
      <c r="D18823">
        <v>20.587499999999999</v>
      </c>
      <c r="E18823">
        <v>-100.39279999999999</v>
      </c>
      <c r="F18823" t="s">
        <v>519</v>
      </c>
      <c r="G18823" t="s">
        <v>520</v>
      </c>
      <c r="H18823" t="s">
        <v>521</v>
      </c>
      <c r="I18823" t="s">
        <v>1820</v>
      </c>
      <c r="J18823" t="s">
        <v>378</v>
      </c>
      <c r="K18823">
        <v>804663</v>
      </c>
      <c r="L18823">
        <v>1484604775</v>
      </c>
    </row>
    <row r="18824" spans="1:12" x14ac:dyDescent="0.45">
      <c r="A18824" t="str">
        <f t="shared" si="294"/>
        <v>Querfurt, Saxony-Anhalt, Germany</v>
      </c>
      <c r="B18824" t="s">
        <v>22766</v>
      </c>
      <c r="C18824" t="s">
        <v>22766</v>
      </c>
      <c r="D18824">
        <v>51.383299999999998</v>
      </c>
      <c r="E18824">
        <v>11.6</v>
      </c>
      <c r="F18824" t="s">
        <v>441</v>
      </c>
      <c r="G18824" t="s">
        <v>442</v>
      </c>
      <c r="H18824" t="s">
        <v>443</v>
      </c>
      <c r="I18824" t="s">
        <v>1614</v>
      </c>
      <c r="K18824">
        <v>10593</v>
      </c>
      <c r="L18824">
        <v>1276096185</v>
      </c>
    </row>
    <row r="18825" spans="1:12" x14ac:dyDescent="0.45">
      <c r="A18825" t="str">
        <f t="shared" si="294"/>
        <v>Quesada, Alajuela, Costa Rica</v>
      </c>
      <c r="B18825" t="s">
        <v>22767</v>
      </c>
      <c r="C18825" t="s">
        <v>22767</v>
      </c>
      <c r="D18825">
        <v>10.330500000000001</v>
      </c>
      <c r="E18825">
        <v>-84.44</v>
      </c>
      <c r="F18825" t="s">
        <v>1386</v>
      </c>
      <c r="G18825" t="s">
        <v>1387</v>
      </c>
      <c r="H18825" t="s">
        <v>1388</v>
      </c>
      <c r="I18825" t="s">
        <v>1385</v>
      </c>
      <c r="K18825">
        <v>31106</v>
      </c>
      <c r="L18825">
        <v>1188199888</v>
      </c>
    </row>
    <row r="18826" spans="1:12" x14ac:dyDescent="0.45">
      <c r="A18826" t="str">
        <f t="shared" si="294"/>
        <v>Quesnel, British Columbia, Canada</v>
      </c>
      <c r="B18826" t="s">
        <v>22768</v>
      </c>
      <c r="C18826" t="s">
        <v>22768</v>
      </c>
      <c r="D18826">
        <v>52.978400000000001</v>
      </c>
      <c r="E18826">
        <v>-122.4927</v>
      </c>
      <c r="F18826" t="s">
        <v>541</v>
      </c>
      <c r="G18826" t="s">
        <v>542</v>
      </c>
      <c r="H18826" t="s">
        <v>543</v>
      </c>
      <c r="I18826" t="s">
        <v>544</v>
      </c>
      <c r="K18826">
        <v>9879</v>
      </c>
      <c r="L18826">
        <v>1124028015</v>
      </c>
    </row>
    <row r="18827" spans="1:12" x14ac:dyDescent="0.45">
      <c r="A18827" t="str">
        <f t="shared" si="294"/>
        <v>Quetta, Balochistān, Pakistan</v>
      </c>
      <c r="B18827" t="s">
        <v>22769</v>
      </c>
      <c r="C18827" t="s">
        <v>22769</v>
      </c>
      <c r="D18827">
        <v>30.192</v>
      </c>
      <c r="E18827">
        <v>67.007000000000005</v>
      </c>
      <c r="F18827" t="s">
        <v>546</v>
      </c>
      <c r="G18827" t="s">
        <v>547</v>
      </c>
      <c r="H18827" t="s">
        <v>548</v>
      </c>
      <c r="I18827" t="s">
        <v>6566</v>
      </c>
      <c r="J18827" t="s">
        <v>378</v>
      </c>
      <c r="K18827">
        <v>1140000</v>
      </c>
      <c r="L18827">
        <v>1586556108</v>
      </c>
    </row>
    <row r="18828" spans="1:12" x14ac:dyDescent="0.45">
      <c r="A18828" t="str">
        <f t="shared" si="294"/>
        <v>Quetzaltenango, Quetzaltenango, Guatemala</v>
      </c>
      <c r="B18828" t="s">
        <v>22770</v>
      </c>
      <c r="C18828" t="s">
        <v>22770</v>
      </c>
      <c r="D18828">
        <v>14.833299999999999</v>
      </c>
      <c r="E18828">
        <v>-91.5167</v>
      </c>
      <c r="F18828" t="s">
        <v>2123</v>
      </c>
      <c r="G18828" t="s">
        <v>2124</v>
      </c>
      <c r="H18828" t="s">
        <v>2125</v>
      </c>
      <c r="I18828" t="s">
        <v>22770</v>
      </c>
      <c r="J18828" t="s">
        <v>378</v>
      </c>
      <c r="K18828">
        <v>225000</v>
      </c>
      <c r="L18828">
        <v>1320083599</v>
      </c>
    </row>
    <row r="18829" spans="1:12" x14ac:dyDescent="0.45">
      <c r="A18829" t="str">
        <f t="shared" si="294"/>
        <v>Quevedo, Los Ríos, Ecuador</v>
      </c>
      <c r="B18829" t="s">
        <v>22771</v>
      </c>
      <c r="C18829" t="s">
        <v>22771</v>
      </c>
      <c r="D18829">
        <v>-1.0333000000000001</v>
      </c>
      <c r="E18829">
        <v>-79.45</v>
      </c>
      <c r="F18829" t="s">
        <v>1415</v>
      </c>
      <c r="G18829" t="s">
        <v>1416</v>
      </c>
      <c r="H18829" t="s">
        <v>1417</v>
      </c>
      <c r="I18829" t="s">
        <v>2908</v>
      </c>
      <c r="K18829">
        <v>150827</v>
      </c>
      <c r="L18829">
        <v>1218928435</v>
      </c>
    </row>
    <row r="18830" spans="1:12" x14ac:dyDescent="0.45">
      <c r="A18830" t="str">
        <f t="shared" si="294"/>
        <v>Quezon City, Quezon, Philippines</v>
      </c>
      <c r="B18830" t="s">
        <v>22772</v>
      </c>
      <c r="C18830" t="s">
        <v>22772</v>
      </c>
      <c r="D18830">
        <v>14.6333</v>
      </c>
      <c r="E18830">
        <v>121.0333</v>
      </c>
      <c r="F18830" t="s">
        <v>1373</v>
      </c>
      <c r="G18830" t="s">
        <v>1374</v>
      </c>
      <c r="H18830" t="s">
        <v>1375</v>
      </c>
      <c r="I18830" t="s">
        <v>22773</v>
      </c>
      <c r="J18830" t="s">
        <v>378</v>
      </c>
      <c r="K18830">
        <v>2936116</v>
      </c>
      <c r="L18830">
        <v>1608974097</v>
      </c>
    </row>
    <row r="18831" spans="1:12" x14ac:dyDescent="0.45">
      <c r="A18831" t="str">
        <f t="shared" si="294"/>
        <v>Qufu, Shandong, China</v>
      </c>
      <c r="B18831" t="s">
        <v>22774</v>
      </c>
      <c r="C18831" t="s">
        <v>22774</v>
      </c>
      <c r="D18831">
        <v>35.6</v>
      </c>
      <c r="E18831">
        <v>116.9833</v>
      </c>
      <c r="F18831" t="s">
        <v>1039</v>
      </c>
      <c r="G18831" t="s">
        <v>1040</v>
      </c>
      <c r="H18831" t="s">
        <v>1041</v>
      </c>
      <c r="I18831" t="s">
        <v>2094</v>
      </c>
      <c r="K18831">
        <v>640498</v>
      </c>
      <c r="L18831">
        <v>1156490037</v>
      </c>
    </row>
    <row r="18832" spans="1:12" x14ac:dyDescent="0.45">
      <c r="A18832" t="str">
        <f t="shared" si="294"/>
        <v>Quibala, Kwanza Sul, Angola</v>
      </c>
      <c r="B18832" t="s">
        <v>22775</v>
      </c>
      <c r="C18832" t="s">
        <v>22775</v>
      </c>
      <c r="D18832">
        <v>-10.7296</v>
      </c>
      <c r="E18832">
        <v>14.98</v>
      </c>
      <c r="F18832" t="s">
        <v>1809</v>
      </c>
      <c r="G18832" t="s">
        <v>1810</v>
      </c>
      <c r="H18832" t="s">
        <v>1811</v>
      </c>
      <c r="I18832" t="s">
        <v>5944</v>
      </c>
      <c r="K18832">
        <v>8915</v>
      </c>
      <c r="L18832">
        <v>1024007950</v>
      </c>
    </row>
    <row r="18833" spans="1:12" x14ac:dyDescent="0.45">
      <c r="A18833" t="str">
        <f t="shared" si="294"/>
        <v>Quibdó, Chocó, Colombia</v>
      </c>
      <c r="B18833" t="s">
        <v>22776</v>
      </c>
      <c r="C18833" t="s">
        <v>22777</v>
      </c>
      <c r="D18833">
        <v>5.6923000000000004</v>
      </c>
      <c r="E18833">
        <v>-76.658199999999994</v>
      </c>
      <c r="F18833" t="s">
        <v>2294</v>
      </c>
      <c r="G18833" t="s">
        <v>2295</v>
      </c>
      <c r="H18833" t="s">
        <v>2296</v>
      </c>
      <c r="I18833" t="s">
        <v>13788</v>
      </c>
      <c r="J18833" t="s">
        <v>378</v>
      </c>
      <c r="K18833">
        <v>130825</v>
      </c>
      <c r="L18833">
        <v>1170186734</v>
      </c>
    </row>
    <row r="18834" spans="1:12" x14ac:dyDescent="0.45">
      <c r="A18834" t="str">
        <f t="shared" si="294"/>
        <v>Quíbor, Lara, Venezuela</v>
      </c>
      <c r="B18834" t="s">
        <v>22778</v>
      </c>
      <c r="C18834" t="s">
        <v>22779</v>
      </c>
      <c r="D18834">
        <v>9.9281000000000006</v>
      </c>
      <c r="E18834">
        <v>-69.577799999999996</v>
      </c>
      <c r="F18834" t="s">
        <v>702</v>
      </c>
      <c r="G18834" t="s">
        <v>703</v>
      </c>
      <c r="H18834" t="s">
        <v>704</v>
      </c>
      <c r="I18834" t="s">
        <v>3634</v>
      </c>
      <c r="J18834" t="s">
        <v>366</v>
      </c>
      <c r="K18834">
        <v>110536</v>
      </c>
      <c r="L18834">
        <v>1862178539</v>
      </c>
    </row>
    <row r="18835" spans="1:12" x14ac:dyDescent="0.45">
      <c r="A18835" t="str">
        <f t="shared" si="294"/>
        <v>Quickborn, Schleswig-Holstein, Germany</v>
      </c>
      <c r="B18835" t="s">
        <v>22780</v>
      </c>
      <c r="C18835" t="s">
        <v>22780</v>
      </c>
      <c r="D18835">
        <v>53.7333</v>
      </c>
      <c r="E18835">
        <v>9.8971999999999998</v>
      </c>
      <c r="F18835" t="s">
        <v>441</v>
      </c>
      <c r="G18835" t="s">
        <v>442</v>
      </c>
      <c r="H18835" t="s">
        <v>443</v>
      </c>
      <c r="I18835" t="s">
        <v>997</v>
      </c>
      <c r="K18835">
        <v>21296</v>
      </c>
      <c r="L18835">
        <v>1276737039</v>
      </c>
    </row>
    <row r="18836" spans="1:12" x14ac:dyDescent="0.45">
      <c r="A18836" t="str">
        <f t="shared" si="294"/>
        <v>Quiévrain, Wallonia, Belgium</v>
      </c>
      <c r="B18836" t="s">
        <v>22781</v>
      </c>
      <c r="C18836" t="s">
        <v>22782</v>
      </c>
      <c r="D18836">
        <v>50.404899999999998</v>
      </c>
      <c r="E18836">
        <v>3.6829000000000001</v>
      </c>
      <c r="F18836" t="s">
        <v>453</v>
      </c>
      <c r="G18836" t="s">
        <v>454</v>
      </c>
      <c r="H18836" t="s">
        <v>455</v>
      </c>
      <c r="I18836" t="s">
        <v>1957</v>
      </c>
      <c r="K18836">
        <v>6759</v>
      </c>
      <c r="L18836">
        <v>1056374664</v>
      </c>
    </row>
    <row r="18837" spans="1:12" x14ac:dyDescent="0.45">
      <c r="A18837" t="str">
        <f t="shared" si="294"/>
        <v>Quiévrechain, Hauts-de-France, France</v>
      </c>
      <c r="B18837" t="s">
        <v>22783</v>
      </c>
      <c r="C18837" t="s">
        <v>22784</v>
      </c>
      <c r="D18837">
        <v>50.395299999999999</v>
      </c>
      <c r="E18837">
        <v>3.6669</v>
      </c>
      <c r="F18837" t="s">
        <v>526</v>
      </c>
      <c r="G18837" t="s">
        <v>527</v>
      </c>
      <c r="H18837" t="s">
        <v>528</v>
      </c>
      <c r="I18837" t="s">
        <v>529</v>
      </c>
      <c r="K18837">
        <v>6366</v>
      </c>
      <c r="L18837">
        <v>1250408197</v>
      </c>
    </row>
    <row r="18838" spans="1:12" x14ac:dyDescent="0.45">
      <c r="A18838" t="str">
        <f t="shared" si="294"/>
        <v>Quillacollo, Cochabamba, Bolivia</v>
      </c>
      <c r="B18838" t="s">
        <v>22785</v>
      </c>
      <c r="C18838" t="s">
        <v>22785</v>
      </c>
      <c r="D18838">
        <v>-17.397500000000001</v>
      </c>
      <c r="E18838">
        <v>-66.281700000000001</v>
      </c>
      <c r="F18838" t="s">
        <v>726</v>
      </c>
      <c r="G18838" t="s">
        <v>727</v>
      </c>
      <c r="H18838" t="s">
        <v>728</v>
      </c>
      <c r="I18838" t="s">
        <v>1069</v>
      </c>
      <c r="K18838">
        <v>137182</v>
      </c>
      <c r="L18838">
        <v>1068265899</v>
      </c>
    </row>
    <row r="18839" spans="1:12" x14ac:dyDescent="0.45">
      <c r="A18839" t="str">
        <f t="shared" si="294"/>
        <v>Quillota, Valparaíso, Chile</v>
      </c>
      <c r="B18839" t="s">
        <v>22786</v>
      </c>
      <c r="C18839" t="s">
        <v>22786</v>
      </c>
      <c r="D18839">
        <v>-32.879899999999999</v>
      </c>
      <c r="E18839">
        <v>-71.247399999999999</v>
      </c>
      <c r="F18839" t="s">
        <v>1502</v>
      </c>
      <c r="G18839" t="s">
        <v>1503</v>
      </c>
      <c r="H18839" t="s">
        <v>1504</v>
      </c>
      <c r="I18839" t="s">
        <v>6250</v>
      </c>
      <c r="J18839" t="s">
        <v>366</v>
      </c>
      <c r="K18839">
        <v>90517</v>
      </c>
      <c r="L18839">
        <v>1152185579</v>
      </c>
    </row>
    <row r="18840" spans="1:12" x14ac:dyDescent="0.45">
      <c r="A18840" t="str">
        <f t="shared" si="294"/>
        <v>Quilmes, Buenos Aires, Argentina</v>
      </c>
      <c r="B18840" t="s">
        <v>22787</v>
      </c>
      <c r="C18840" t="s">
        <v>22787</v>
      </c>
      <c r="D18840">
        <v>-34.716700000000003</v>
      </c>
      <c r="E18840">
        <v>-58.2667</v>
      </c>
      <c r="F18840" t="s">
        <v>651</v>
      </c>
      <c r="G18840" t="s">
        <v>652</v>
      </c>
      <c r="H18840" t="s">
        <v>653</v>
      </c>
      <c r="I18840" t="s">
        <v>870</v>
      </c>
      <c r="J18840" t="s">
        <v>366</v>
      </c>
      <c r="K18840">
        <v>230810</v>
      </c>
      <c r="L18840">
        <v>1032880202</v>
      </c>
    </row>
    <row r="18841" spans="1:12" x14ac:dyDescent="0.45">
      <c r="A18841" t="str">
        <f t="shared" si="294"/>
        <v>Quilon, Kerala, India</v>
      </c>
      <c r="B18841" t="s">
        <v>22788</v>
      </c>
      <c r="C18841" t="s">
        <v>22788</v>
      </c>
      <c r="D18841">
        <v>8.8853000000000009</v>
      </c>
      <c r="E18841">
        <v>76.586399999999998</v>
      </c>
      <c r="F18841" t="s">
        <v>626</v>
      </c>
      <c r="G18841" t="s">
        <v>627</v>
      </c>
      <c r="H18841" t="s">
        <v>628</v>
      </c>
      <c r="I18841" t="s">
        <v>1600</v>
      </c>
      <c r="K18841">
        <v>397419</v>
      </c>
      <c r="L18841">
        <v>1356304110</v>
      </c>
    </row>
    <row r="18842" spans="1:12" x14ac:dyDescent="0.45">
      <c r="A18842" t="str">
        <f t="shared" si="294"/>
        <v>Quilpie, Queensland, Australia</v>
      </c>
      <c r="B18842" t="s">
        <v>22789</v>
      </c>
      <c r="C18842" t="s">
        <v>22789</v>
      </c>
      <c r="D18842">
        <v>-26.616099999999999</v>
      </c>
      <c r="E18842">
        <v>144.26750000000001</v>
      </c>
      <c r="F18842" t="s">
        <v>830</v>
      </c>
      <c r="G18842" t="s">
        <v>831</v>
      </c>
      <c r="H18842" t="s">
        <v>832</v>
      </c>
      <c r="I18842" t="s">
        <v>1959</v>
      </c>
      <c r="K18842">
        <v>595</v>
      </c>
      <c r="L18842">
        <v>1036696232</v>
      </c>
    </row>
    <row r="18843" spans="1:12" x14ac:dyDescent="0.45">
      <c r="A18843" t="str">
        <f t="shared" si="294"/>
        <v>Quilpué, Valparaíso, Chile</v>
      </c>
      <c r="B18843" t="s">
        <v>22790</v>
      </c>
      <c r="C18843" t="s">
        <v>22791</v>
      </c>
      <c r="D18843">
        <v>-33.049799999999998</v>
      </c>
      <c r="E18843">
        <v>-71.441500000000005</v>
      </c>
      <c r="F18843" t="s">
        <v>1502</v>
      </c>
      <c r="G18843" t="s">
        <v>1503</v>
      </c>
      <c r="H18843" t="s">
        <v>1504</v>
      </c>
      <c r="I18843" t="s">
        <v>6250</v>
      </c>
      <c r="J18843" t="s">
        <v>366</v>
      </c>
      <c r="K18843">
        <v>147991</v>
      </c>
      <c r="L18843">
        <v>1152063222</v>
      </c>
    </row>
    <row r="18844" spans="1:12" x14ac:dyDescent="0.45">
      <c r="A18844" t="str">
        <f t="shared" si="294"/>
        <v>Quime, La Paz, Bolivia</v>
      </c>
      <c r="B18844" t="s">
        <v>22792</v>
      </c>
      <c r="C18844" t="s">
        <v>22792</v>
      </c>
      <c r="D18844">
        <v>-16.98</v>
      </c>
      <c r="E18844">
        <v>-67.22</v>
      </c>
      <c r="F18844" t="s">
        <v>726</v>
      </c>
      <c r="G18844" t="s">
        <v>727</v>
      </c>
      <c r="H18844" t="s">
        <v>728</v>
      </c>
      <c r="I18844" t="s">
        <v>729</v>
      </c>
      <c r="K18844">
        <v>4045</v>
      </c>
      <c r="L18844">
        <v>1068690050</v>
      </c>
    </row>
    <row r="18845" spans="1:12" x14ac:dyDescent="0.45">
      <c r="A18845" t="str">
        <f t="shared" si="294"/>
        <v>Quimper, Bretagne, France</v>
      </c>
      <c r="B18845" t="s">
        <v>22793</v>
      </c>
      <c r="C18845" t="s">
        <v>22793</v>
      </c>
      <c r="D18845">
        <v>47.996699999999997</v>
      </c>
      <c r="E18845">
        <v>-4.0964</v>
      </c>
      <c r="F18845" t="s">
        <v>526</v>
      </c>
      <c r="G18845" t="s">
        <v>527</v>
      </c>
      <c r="H18845" t="s">
        <v>528</v>
      </c>
      <c r="I18845" t="s">
        <v>5229</v>
      </c>
      <c r="J18845" t="s">
        <v>366</v>
      </c>
      <c r="K18845">
        <v>62985</v>
      </c>
      <c r="L18845">
        <v>1250490127</v>
      </c>
    </row>
    <row r="18846" spans="1:12" x14ac:dyDescent="0.45">
      <c r="A18846" t="str">
        <f t="shared" si="294"/>
        <v>Quincy, Massachusetts, United States</v>
      </c>
      <c r="B18846" t="s">
        <v>22794</v>
      </c>
      <c r="C18846" t="s">
        <v>22794</v>
      </c>
      <c r="D18846">
        <v>42.251600000000003</v>
      </c>
      <c r="E18846">
        <v>-71.018299999999996</v>
      </c>
      <c r="F18846" t="s">
        <v>530</v>
      </c>
      <c r="G18846" t="s">
        <v>531</v>
      </c>
      <c r="H18846" t="s">
        <v>532</v>
      </c>
      <c r="I18846" t="s">
        <v>621</v>
      </c>
      <c r="K18846">
        <v>94470</v>
      </c>
      <c r="L18846">
        <v>1840000461</v>
      </c>
    </row>
    <row r="18847" spans="1:12" x14ac:dyDescent="0.45">
      <c r="A18847" t="str">
        <f t="shared" si="294"/>
        <v>Quincy, Illinois, United States</v>
      </c>
      <c r="B18847" t="s">
        <v>22794</v>
      </c>
      <c r="C18847" t="s">
        <v>22794</v>
      </c>
      <c r="D18847">
        <v>39.933500000000002</v>
      </c>
      <c r="E18847">
        <v>-91.379900000000006</v>
      </c>
      <c r="F18847" t="s">
        <v>530</v>
      </c>
      <c r="G18847" t="s">
        <v>531</v>
      </c>
      <c r="H18847" t="s">
        <v>532</v>
      </c>
      <c r="I18847" t="s">
        <v>824</v>
      </c>
      <c r="K18847">
        <v>44466</v>
      </c>
      <c r="L18847">
        <v>1840009466</v>
      </c>
    </row>
    <row r="18848" spans="1:12" x14ac:dyDescent="0.45">
      <c r="A18848" t="str">
        <f t="shared" si="294"/>
        <v>Quincy, Washington, United States</v>
      </c>
      <c r="B18848" t="s">
        <v>22794</v>
      </c>
      <c r="C18848" t="s">
        <v>22794</v>
      </c>
      <c r="D18848">
        <v>47.234400000000001</v>
      </c>
      <c r="E18848">
        <v>-119.8531</v>
      </c>
      <c r="F18848" t="s">
        <v>530</v>
      </c>
      <c r="G18848" t="s">
        <v>531</v>
      </c>
      <c r="H18848" t="s">
        <v>532</v>
      </c>
      <c r="I18848" t="s">
        <v>585</v>
      </c>
      <c r="K18848">
        <v>8313</v>
      </c>
      <c r="L18848">
        <v>1840019818</v>
      </c>
    </row>
    <row r="18849" spans="1:12" x14ac:dyDescent="0.45">
      <c r="A18849" t="str">
        <f t="shared" si="294"/>
        <v>Quincy, Florida, United States</v>
      </c>
      <c r="B18849" t="s">
        <v>22794</v>
      </c>
      <c r="C18849" t="s">
        <v>22794</v>
      </c>
      <c r="D18849">
        <v>30.565899999999999</v>
      </c>
      <c r="E18849">
        <v>-84.585700000000003</v>
      </c>
      <c r="F18849" t="s">
        <v>530</v>
      </c>
      <c r="G18849" t="s">
        <v>531</v>
      </c>
      <c r="H18849" t="s">
        <v>532</v>
      </c>
      <c r="I18849" t="s">
        <v>1378</v>
      </c>
      <c r="K18849">
        <v>7957</v>
      </c>
      <c r="L18849">
        <v>1840015022</v>
      </c>
    </row>
    <row r="18850" spans="1:12" x14ac:dyDescent="0.45">
      <c r="A18850" t="str">
        <f t="shared" si="294"/>
        <v>Quincy, Pennsylvania, United States</v>
      </c>
      <c r="B18850" t="s">
        <v>22794</v>
      </c>
      <c r="C18850" t="s">
        <v>22794</v>
      </c>
      <c r="D18850">
        <v>39.814799999999998</v>
      </c>
      <c r="E18850">
        <v>-77.549300000000002</v>
      </c>
      <c r="F18850" t="s">
        <v>530</v>
      </c>
      <c r="G18850" t="s">
        <v>531</v>
      </c>
      <c r="H18850" t="s">
        <v>532</v>
      </c>
      <c r="I18850" t="s">
        <v>620</v>
      </c>
      <c r="K18850">
        <v>5471</v>
      </c>
      <c r="L18850">
        <v>1840100936</v>
      </c>
    </row>
    <row r="18851" spans="1:12" x14ac:dyDescent="0.45">
      <c r="A18851" t="str">
        <f t="shared" si="294"/>
        <v>Quinhámel, Biombo, Guinea-Bissau</v>
      </c>
      <c r="B18851" t="s">
        <v>22795</v>
      </c>
      <c r="C18851" t="s">
        <v>22796</v>
      </c>
      <c r="D18851">
        <v>11.886900000000001</v>
      </c>
      <c r="E18851">
        <v>-15.855600000000001</v>
      </c>
      <c r="F18851" t="s">
        <v>3079</v>
      </c>
      <c r="G18851" t="s">
        <v>3080</v>
      </c>
      <c r="H18851" t="s">
        <v>3081</v>
      </c>
      <c r="I18851" t="s">
        <v>22797</v>
      </c>
      <c r="J18851" t="s">
        <v>378</v>
      </c>
      <c r="K18851">
        <v>42659</v>
      </c>
      <c r="L18851">
        <v>1624877378</v>
      </c>
    </row>
    <row r="18852" spans="1:12" x14ac:dyDescent="0.45">
      <c r="A18852" t="str">
        <f t="shared" si="294"/>
        <v>Quintana, São Paulo, Brazil</v>
      </c>
      <c r="B18852" t="s">
        <v>22798</v>
      </c>
      <c r="C18852" t="s">
        <v>22798</v>
      </c>
      <c r="D18852">
        <v>-22.072500000000002</v>
      </c>
      <c r="E18852">
        <v>-50.307499999999997</v>
      </c>
      <c r="F18852" t="s">
        <v>491</v>
      </c>
      <c r="G18852" t="s">
        <v>492</v>
      </c>
      <c r="H18852" t="s">
        <v>493</v>
      </c>
      <c r="I18852" t="s">
        <v>801</v>
      </c>
      <c r="K18852">
        <v>6437</v>
      </c>
      <c r="L18852">
        <v>1076808651</v>
      </c>
    </row>
    <row r="18853" spans="1:12" x14ac:dyDescent="0.45">
      <c r="A18853" t="str">
        <f t="shared" si="294"/>
        <v>Quinte West, Ontario, Canada</v>
      </c>
      <c r="B18853" t="s">
        <v>22799</v>
      </c>
      <c r="C18853" t="s">
        <v>22799</v>
      </c>
      <c r="D18853">
        <v>44.183300000000003</v>
      </c>
      <c r="E18853">
        <v>-77.566699999999997</v>
      </c>
      <c r="F18853" t="s">
        <v>541</v>
      </c>
      <c r="G18853" t="s">
        <v>542</v>
      </c>
      <c r="H18853" t="s">
        <v>543</v>
      </c>
      <c r="I18853" t="s">
        <v>857</v>
      </c>
      <c r="K18853">
        <v>43577</v>
      </c>
      <c r="L18853">
        <v>1124001037</v>
      </c>
    </row>
    <row r="18854" spans="1:12" x14ac:dyDescent="0.45">
      <c r="A18854" t="str">
        <f t="shared" si="294"/>
        <v>Quipungo, Huíla, Angola</v>
      </c>
      <c r="B18854" t="s">
        <v>22800</v>
      </c>
      <c r="C18854" t="s">
        <v>22800</v>
      </c>
      <c r="D18854">
        <v>-14.829499999999999</v>
      </c>
      <c r="E18854">
        <v>14.55</v>
      </c>
      <c r="F18854" t="s">
        <v>1809</v>
      </c>
      <c r="G18854" t="s">
        <v>1810</v>
      </c>
      <c r="H18854" t="s">
        <v>1811</v>
      </c>
      <c r="I18854" t="s">
        <v>6840</v>
      </c>
      <c r="K18854">
        <v>186</v>
      </c>
      <c r="L18854">
        <v>1024929138</v>
      </c>
    </row>
    <row r="18855" spans="1:12" x14ac:dyDescent="0.45">
      <c r="A18855" t="str">
        <f t="shared" si="294"/>
        <v>Quirihue, Biobío, Chile</v>
      </c>
      <c r="B18855" t="s">
        <v>22801</v>
      </c>
      <c r="C18855" t="s">
        <v>22801</v>
      </c>
      <c r="D18855">
        <v>-36.28</v>
      </c>
      <c r="E18855">
        <v>-72.53</v>
      </c>
      <c r="F18855" t="s">
        <v>1502</v>
      </c>
      <c r="G18855" t="s">
        <v>1503</v>
      </c>
      <c r="H18855" t="s">
        <v>1504</v>
      </c>
      <c r="I18855" t="s">
        <v>2298</v>
      </c>
      <c r="K18855">
        <v>6529</v>
      </c>
      <c r="L18855">
        <v>1152146130</v>
      </c>
    </row>
    <row r="18856" spans="1:12" x14ac:dyDescent="0.45">
      <c r="A18856" t="str">
        <f t="shared" si="294"/>
        <v>Quispamsis, New Brunswick, Canada</v>
      </c>
      <c r="B18856" t="s">
        <v>22802</v>
      </c>
      <c r="C18856" t="s">
        <v>22802</v>
      </c>
      <c r="D18856">
        <v>45.432200000000002</v>
      </c>
      <c r="E18856">
        <v>-65.946200000000005</v>
      </c>
      <c r="F18856" t="s">
        <v>541</v>
      </c>
      <c r="G18856" t="s">
        <v>542</v>
      </c>
      <c r="H18856" t="s">
        <v>543</v>
      </c>
      <c r="I18856" t="s">
        <v>3760</v>
      </c>
      <c r="K18856">
        <v>18245</v>
      </c>
      <c r="L18856">
        <v>1124000379</v>
      </c>
    </row>
    <row r="18857" spans="1:12" x14ac:dyDescent="0.45">
      <c r="A18857" t="str">
        <f t="shared" si="294"/>
        <v>Quito, Pichincha, Ecuador</v>
      </c>
      <c r="B18857" t="s">
        <v>22803</v>
      </c>
      <c r="C18857" t="s">
        <v>22803</v>
      </c>
      <c r="D18857">
        <v>-0.21859999999999999</v>
      </c>
      <c r="E18857">
        <v>-78.509699999999995</v>
      </c>
      <c r="F18857" t="s">
        <v>1415</v>
      </c>
      <c r="G18857" t="s">
        <v>1416</v>
      </c>
      <c r="H18857" t="s">
        <v>1417</v>
      </c>
      <c r="I18857" t="s">
        <v>6359</v>
      </c>
      <c r="J18857" t="s">
        <v>606</v>
      </c>
      <c r="K18857">
        <v>2011388</v>
      </c>
      <c r="L18857">
        <v>1218441993</v>
      </c>
    </row>
    <row r="18858" spans="1:12" x14ac:dyDescent="0.45">
      <c r="A18858" t="str">
        <f t="shared" si="294"/>
        <v>Quivicán, Mayabeque, Cuba</v>
      </c>
      <c r="B18858" t="s">
        <v>22804</v>
      </c>
      <c r="C18858" t="s">
        <v>22805</v>
      </c>
      <c r="D18858">
        <v>22.8247</v>
      </c>
      <c r="E18858">
        <v>-82.355800000000002</v>
      </c>
      <c r="F18858" t="s">
        <v>658</v>
      </c>
      <c r="G18858" t="s">
        <v>659</v>
      </c>
      <c r="H18858" t="s">
        <v>660</v>
      </c>
      <c r="I18858" t="s">
        <v>11428</v>
      </c>
      <c r="J18858" t="s">
        <v>366</v>
      </c>
      <c r="K18858">
        <v>29253</v>
      </c>
      <c r="L18858">
        <v>1192492613</v>
      </c>
    </row>
    <row r="18859" spans="1:12" x14ac:dyDescent="0.45">
      <c r="A18859" t="str">
        <f t="shared" si="294"/>
        <v>Quixadá, Ceará, Brazil</v>
      </c>
      <c r="B18859" t="s">
        <v>22806</v>
      </c>
      <c r="C18859" t="s">
        <v>22807</v>
      </c>
      <c r="D18859">
        <v>-4.9714</v>
      </c>
      <c r="E18859">
        <v>-39.015300000000003</v>
      </c>
      <c r="F18859" t="s">
        <v>491</v>
      </c>
      <c r="G18859" t="s">
        <v>492</v>
      </c>
      <c r="H18859" t="s">
        <v>493</v>
      </c>
      <c r="I18859" t="s">
        <v>700</v>
      </c>
      <c r="K18859">
        <v>49328</v>
      </c>
      <c r="L18859">
        <v>1076173437</v>
      </c>
    </row>
    <row r="18860" spans="1:12" x14ac:dyDescent="0.45">
      <c r="A18860" t="str">
        <f t="shared" si="294"/>
        <v>Qujing, Yunnan, China</v>
      </c>
      <c r="B18860" t="s">
        <v>22808</v>
      </c>
      <c r="C18860" t="s">
        <v>22808</v>
      </c>
      <c r="D18860">
        <v>25.510200000000001</v>
      </c>
      <c r="E18860">
        <v>103.80289999999999</v>
      </c>
      <c r="F18860" t="s">
        <v>1039</v>
      </c>
      <c r="G18860" t="s">
        <v>1040</v>
      </c>
      <c r="H18860" t="s">
        <v>1041</v>
      </c>
      <c r="I18860" t="s">
        <v>3541</v>
      </c>
      <c r="K18860">
        <v>5855055</v>
      </c>
      <c r="L18860">
        <v>1156747998</v>
      </c>
    </row>
    <row r="18861" spans="1:12" x14ac:dyDescent="0.45">
      <c r="A18861" t="str">
        <f t="shared" si="294"/>
        <v>Qulan, Zhambyl, Kazakhstan</v>
      </c>
      <c r="B18861" t="s">
        <v>22809</v>
      </c>
      <c r="C18861" t="s">
        <v>22809</v>
      </c>
      <c r="D18861">
        <v>42.920400000000001</v>
      </c>
      <c r="E18861">
        <v>72.704999999999998</v>
      </c>
      <c r="F18861" t="s">
        <v>1182</v>
      </c>
      <c r="G18861" t="s">
        <v>1183</v>
      </c>
      <c r="H18861" t="s">
        <v>1184</v>
      </c>
      <c r="I18861" t="s">
        <v>5668</v>
      </c>
      <c r="K18861">
        <v>13128</v>
      </c>
      <c r="L18861">
        <v>1398525079</v>
      </c>
    </row>
    <row r="18862" spans="1:12" x14ac:dyDescent="0.45">
      <c r="A18862" t="str">
        <f t="shared" si="294"/>
        <v>Qulsary, Atyraū, Kazakhstan</v>
      </c>
      <c r="B18862" t="s">
        <v>22810</v>
      </c>
      <c r="C18862" t="s">
        <v>22810</v>
      </c>
      <c r="D18862">
        <v>46.9833</v>
      </c>
      <c r="E18862">
        <v>54.016500000000001</v>
      </c>
      <c r="F18862" t="s">
        <v>1182</v>
      </c>
      <c r="G18862" t="s">
        <v>1183</v>
      </c>
      <c r="H18862" t="s">
        <v>1184</v>
      </c>
      <c r="I18862" t="s">
        <v>2714</v>
      </c>
      <c r="K18862">
        <v>37103</v>
      </c>
      <c r="L18862">
        <v>1398141603</v>
      </c>
    </row>
    <row r="18863" spans="1:12" x14ac:dyDescent="0.45">
      <c r="A18863" t="str">
        <f t="shared" si="294"/>
        <v>Qŭnghirot, Qoraqalpog‘iston, Uzbekistan</v>
      </c>
      <c r="B18863" t="s">
        <v>22811</v>
      </c>
      <c r="C18863" t="s">
        <v>22812</v>
      </c>
      <c r="D18863">
        <v>43.070399999999999</v>
      </c>
      <c r="E18863">
        <v>58.9</v>
      </c>
      <c r="F18863" t="s">
        <v>1966</v>
      </c>
      <c r="G18863" t="s">
        <v>1967</v>
      </c>
      <c r="H18863" t="s">
        <v>1968</v>
      </c>
      <c r="I18863" t="s">
        <v>4270</v>
      </c>
      <c r="K18863">
        <v>57758</v>
      </c>
      <c r="L18863">
        <v>1860586828</v>
      </c>
    </row>
    <row r="18864" spans="1:12" x14ac:dyDescent="0.45">
      <c r="A18864" t="str">
        <f t="shared" si="294"/>
        <v>Quorndon, Leicestershire, United Kingdom</v>
      </c>
      <c r="B18864" t="s">
        <v>22813</v>
      </c>
      <c r="C18864" t="s">
        <v>22813</v>
      </c>
      <c r="D18864">
        <v>52.742800000000003</v>
      </c>
      <c r="E18864">
        <v>-1.17</v>
      </c>
      <c r="F18864" t="s">
        <v>536</v>
      </c>
      <c r="G18864" t="s">
        <v>537</v>
      </c>
      <c r="H18864" t="s">
        <v>538</v>
      </c>
      <c r="I18864" t="s">
        <v>2111</v>
      </c>
      <c r="K18864">
        <v>5177</v>
      </c>
      <c r="L18864">
        <v>1826805586</v>
      </c>
    </row>
    <row r="18865" spans="1:12" x14ac:dyDescent="0.45">
      <c r="A18865" t="str">
        <f t="shared" si="294"/>
        <v>Qusar, Qusar, Azerbaijan</v>
      </c>
      <c r="B18865" t="s">
        <v>22814</v>
      </c>
      <c r="C18865" t="s">
        <v>22814</v>
      </c>
      <c r="D18865">
        <v>41.421900000000001</v>
      </c>
      <c r="E18865">
        <v>48.421399999999998</v>
      </c>
      <c r="F18865" t="s">
        <v>906</v>
      </c>
      <c r="G18865" t="s">
        <v>907</v>
      </c>
      <c r="H18865" t="s">
        <v>908</v>
      </c>
      <c r="I18865" t="s">
        <v>22814</v>
      </c>
      <c r="J18865" t="s">
        <v>378</v>
      </c>
      <c r="K18865">
        <v>14230</v>
      </c>
      <c r="L18865">
        <v>1031059559</v>
      </c>
    </row>
    <row r="18866" spans="1:12" x14ac:dyDescent="0.45">
      <c r="A18866" t="str">
        <f t="shared" si="294"/>
        <v>Qusmuryn, Qostanay, Kazakhstan</v>
      </c>
      <c r="B18866" t="s">
        <v>22815</v>
      </c>
      <c r="C18866" t="s">
        <v>22815</v>
      </c>
      <c r="D18866">
        <v>52.457999999999998</v>
      </c>
      <c r="E18866">
        <v>64.599999999999994</v>
      </c>
      <c r="F18866" t="s">
        <v>1182</v>
      </c>
      <c r="G18866" t="s">
        <v>1183</v>
      </c>
      <c r="H18866" t="s">
        <v>1184</v>
      </c>
      <c r="I18866" t="s">
        <v>2428</v>
      </c>
      <c r="K18866">
        <v>8049</v>
      </c>
      <c r="L18866">
        <v>1398335766</v>
      </c>
    </row>
    <row r="18867" spans="1:12" x14ac:dyDescent="0.45">
      <c r="A18867" t="str">
        <f t="shared" si="294"/>
        <v>Quthing, Quthing, Lesotho</v>
      </c>
      <c r="B18867" t="s">
        <v>22816</v>
      </c>
      <c r="C18867" t="s">
        <v>22816</v>
      </c>
      <c r="D18867">
        <v>-30.400099999999998</v>
      </c>
      <c r="E18867">
        <v>27.700199999999999</v>
      </c>
      <c r="F18867" t="s">
        <v>5707</v>
      </c>
      <c r="G18867" t="s">
        <v>5708</v>
      </c>
      <c r="H18867" t="s">
        <v>5709</v>
      </c>
      <c r="I18867" t="s">
        <v>22816</v>
      </c>
      <c r="J18867" t="s">
        <v>378</v>
      </c>
      <c r="K18867">
        <v>15000</v>
      </c>
      <c r="L18867">
        <v>1426618526</v>
      </c>
    </row>
    <row r="18868" spans="1:12" x14ac:dyDescent="0.45">
      <c r="A18868" t="str">
        <f t="shared" si="294"/>
        <v>Quy Nhơn, Bình Định, Vietnam</v>
      </c>
      <c r="B18868" t="s">
        <v>22817</v>
      </c>
      <c r="C18868" t="s">
        <v>22818</v>
      </c>
      <c r="D18868">
        <v>13.7765</v>
      </c>
      <c r="E18868">
        <v>109.22369999999999</v>
      </c>
      <c r="F18868" t="s">
        <v>2163</v>
      </c>
      <c r="G18868" t="s">
        <v>2164</v>
      </c>
      <c r="H18868" t="s">
        <v>2165</v>
      </c>
      <c r="I18868" t="s">
        <v>22819</v>
      </c>
      <c r="J18868" t="s">
        <v>378</v>
      </c>
      <c r="K18868">
        <v>311000</v>
      </c>
      <c r="L18868">
        <v>1704056461</v>
      </c>
    </row>
    <row r="18869" spans="1:12" x14ac:dyDescent="0.45">
      <c r="A18869" t="str">
        <f t="shared" si="294"/>
        <v>Quzhou, Zhejiang, China</v>
      </c>
      <c r="B18869" t="s">
        <v>22820</v>
      </c>
      <c r="C18869" t="s">
        <v>22820</v>
      </c>
      <c r="D18869">
        <v>28.954499999999999</v>
      </c>
      <c r="E18869">
        <v>118.8763</v>
      </c>
      <c r="F18869" t="s">
        <v>1039</v>
      </c>
      <c r="G18869" t="s">
        <v>1040</v>
      </c>
      <c r="H18869" t="s">
        <v>1041</v>
      </c>
      <c r="I18869" t="s">
        <v>3175</v>
      </c>
      <c r="K18869">
        <v>2185000</v>
      </c>
      <c r="L18869">
        <v>1156180376</v>
      </c>
    </row>
    <row r="18870" spans="1:12" x14ac:dyDescent="0.45">
      <c r="A18870" t="str">
        <f t="shared" si="294"/>
        <v>Qyzylorda, Qyzylorda, Kazakhstan</v>
      </c>
      <c r="B18870" t="s">
        <v>2263</v>
      </c>
      <c r="C18870" t="s">
        <v>2263</v>
      </c>
      <c r="D18870">
        <v>44.847900000000003</v>
      </c>
      <c r="E18870">
        <v>65.499899999999997</v>
      </c>
      <c r="F18870" t="s">
        <v>1182</v>
      </c>
      <c r="G18870" t="s">
        <v>1183</v>
      </c>
      <c r="H18870" t="s">
        <v>1184</v>
      </c>
      <c r="I18870" t="s">
        <v>2263</v>
      </c>
      <c r="K18870">
        <v>200900</v>
      </c>
      <c r="L18870">
        <v>1398248334</v>
      </c>
    </row>
    <row r="18871" spans="1:12" x14ac:dyDescent="0.45">
      <c r="A18871" t="str">
        <f t="shared" si="294"/>
        <v>Ra‘ananna, Central, Israel</v>
      </c>
      <c r="B18871" t="s">
        <v>22821</v>
      </c>
      <c r="C18871" t="s">
        <v>22822</v>
      </c>
      <c r="D18871">
        <v>32.183300000000003</v>
      </c>
      <c r="E18871">
        <v>34.866700000000002</v>
      </c>
      <c r="F18871" t="s">
        <v>369</v>
      </c>
      <c r="G18871" t="s">
        <v>370</v>
      </c>
      <c r="H18871" t="s">
        <v>371</v>
      </c>
      <c r="I18871" t="s">
        <v>1787</v>
      </c>
      <c r="K18871">
        <v>74000</v>
      </c>
      <c r="L18871">
        <v>1376791991</v>
      </c>
    </row>
    <row r="18872" spans="1:12" x14ac:dyDescent="0.45">
      <c r="A18872" t="str">
        <f t="shared" si="294"/>
        <v>Ra’s al ‘Ayn, Al Ḩasakah, Syria</v>
      </c>
      <c r="B18872" t="s">
        <v>22823</v>
      </c>
      <c r="C18872" t="s">
        <v>22824</v>
      </c>
      <c r="D18872">
        <v>36.850299999999997</v>
      </c>
      <c r="E18872">
        <v>40.070599999999999</v>
      </c>
      <c r="F18872" t="s">
        <v>362</v>
      </c>
      <c r="G18872" t="s">
        <v>363</v>
      </c>
      <c r="H18872" t="s">
        <v>364</v>
      </c>
      <c r="I18872" t="s">
        <v>399</v>
      </c>
      <c r="J18872" t="s">
        <v>366</v>
      </c>
      <c r="K18872">
        <v>29347</v>
      </c>
      <c r="L18872">
        <v>1760030804</v>
      </c>
    </row>
    <row r="18873" spans="1:12" x14ac:dyDescent="0.45">
      <c r="A18873" t="str">
        <f t="shared" si="294"/>
        <v>Ra’s al Khaymah, Ra’s al Khaymah, United Arab Emirates</v>
      </c>
      <c r="B18873" t="s">
        <v>22825</v>
      </c>
      <c r="C18873" t="s">
        <v>22826</v>
      </c>
      <c r="D18873">
        <v>25.791499999999999</v>
      </c>
      <c r="E18873">
        <v>55.942799999999998</v>
      </c>
      <c r="F18873" t="s">
        <v>381</v>
      </c>
      <c r="G18873" t="s">
        <v>382</v>
      </c>
      <c r="H18873" t="s">
        <v>383</v>
      </c>
      <c r="I18873" t="s">
        <v>22825</v>
      </c>
      <c r="J18873" t="s">
        <v>378</v>
      </c>
      <c r="K18873">
        <v>160849</v>
      </c>
      <c r="L18873">
        <v>1784053892</v>
      </c>
    </row>
    <row r="18874" spans="1:12" x14ac:dyDescent="0.45">
      <c r="A18874" t="str">
        <f t="shared" si="294"/>
        <v>Ra’s Ghārib, Al Baḩr al Aḩmar, Egypt</v>
      </c>
      <c r="B18874" t="s">
        <v>22827</v>
      </c>
      <c r="C18874" t="s">
        <v>22828</v>
      </c>
      <c r="D18874">
        <v>28.3597</v>
      </c>
      <c r="E18874">
        <v>33.077500000000001</v>
      </c>
      <c r="F18874" t="s">
        <v>676</v>
      </c>
      <c r="G18874" t="s">
        <v>677</v>
      </c>
      <c r="H18874" t="s">
        <v>678</v>
      </c>
      <c r="I18874" t="s">
        <v>1247</v>
      </c>
      <c r="K18874">
        <v>32318</v>
      </c>
      <c r="L18874">
        <v>1818526915</v>
      </c>
    </row>
    <row r="18875" spans="1:12" x14ac:dyDescent="0.45">
      <c r="A18875" t="str">
        <f t="shared" si="294"/>
        <v>Raahe, Pohjois-Pohjanmaa, Finland</v>
      </c>
      <c r="B18875" t="s">
        <v>22829</v>
      </c>
      <c r="C18875" t="s">
        <v>22829</v>
      </c>
      <c r="D18875">
        <v>64.684700000000007</v>
      </c>
      <c r="E18875">
        <v>24.479199999999999</v>
      </c>
      <c r="F18875" t="s">
        <v>459</v>
      </c>
      <c r="G18875" t="s">
        <v>460</v>
      </c>
      <c r="H18875" t="s">
        <v>461</v>
      </c>
      <c r="I18875" t="s">
        <v>11556</v>
      </c>
      <c r="J18875" t="s">
        <v>366</v>
      </c>
      <c r="K18875">
        <v>25165</v>
      </c>
      <c r="L18875">
        <v>1246712185</v>
      </c>
    </row>
    <row r="18876" spans="1:12" x14ac:dyDescent="0.45">
      <c r="A18876" t="str">
        <f t="shared" si="294"/>
        <v>Raba, Nusa Tenggara Barat, Indonesia</v>
      </c>
      <c r="B18876" t="s">
        <v>22830</v>
      </c>
      <c r="C18876" t="s">
        <v>22830</v>
      </c>
      <c r="D18876">
        <v>-8.4613999999999994</v>
      </c>
      <c r="E18876">
        <v>118.747</v>
      </c>
      <c r="F18876" t="s">
        <v>1763</v>
      </c>
      <c r="G18876" t="s">
        <v>1764</v>
      </c>
      <c r="H18876" t="s">
        <v>1765</v>
      </c>
      <c r="I18876" t="s">
        <v>4516</v>
      </c>
      <c r="J18876" t="s">
        <v>366</v>
      </c>
      <c r="K18876">
        <v>106101</v>
      </c>
      <c r="L18876">
        <v>1360014952</v>
      </c>
    </row>
    <row r="18877" spans="1:12" x14ac:dyDescent="0.45">
      <c r="A18877" t="str">
        <f t="shared" si="294"/>
        <v>Rabak, White Nile, Sudan</v>
      </c>
      <c r="B18877" t="s">
        <v>22831</v>
      </c>
      <c r="C18877" t="s">
        <v>22831</v>
      </c>
      <c r="D18877">
        <v>13.188000000000001</v>
      </c>
      <c r="E18877">
        <v>32.743699999999997</v>
      </c>
      <c r="F18877" t="s">
        <v>787</v>
      </c>
      <c r="G18877" t="s">
        <v>788</v>
      </c>
      <c r="H18877" t="s">
        <v>789</v>
      </c>
      <c r="I18877" t="s">
        <v>790</v>
      </c>
      <c r="J18877" t="s">
        <v>378</v>
      </c>
      <c r="L18877">
        <v>1729452233</v>
      </c>
    </row>
    <row r="18878" spans="1:12" x14ac:dyDescent="0.45">
      <c r="A18878" t="str">
        <f t="shared" si="294"/>
        <v>Rabat, Rabat-Salé-Kénitra, Morocco</v>
      </c>
      <c r="B18878" t="s">
        <v>22832</v>
      </c>
      <c r="C18878" t="s">
        <v>22832</v>
      </c>
      <c r="D18878">
        <v>34.025300000000001</v>
      </c>
      <c r="E18878">
        <v>-6.8361000000000001</v>
      </c>
      <c r="F18878" t="s">
        <v>893</v>
      </c>
      <c r="G18878" t="s">
        <v>894</v>
      </c>
      <c r="H18878" t="s">
        <v>895</v>
      </c>
      <c r="I18878" t="s">
        <v>1050</v>
      </c>
      <c r="J18878" t="s">
        <v>606</v>
      </c>
      <c r="K18878">
        <v>1628000</v>
      </c>
      <c r="L18878">
        <v>1504023252</v>
      </c>
    </row>
    <row r="18879" spans="1:12" x14ac:dyDescent="0.45">
      <c r="A18879" t="str">
        <f t="shared" si="294"/>
        <v>Rabat, Rabat, Malta</v>
      </c>
      <c r="B18879" t="s">
        <v>22832</v>
      </c>
      <c r="C18879" t="s">
        <v>22832</v>
      </c>
      <c r="D18879">
        <v>35.882199999999997</v>
      </c>
      <c r="E18879">
        <v>14.398099999999999</v>
      </c>
      <c r="F18879" t="s">
        <v>2704</v>
      </c>
      <c r="G18879" t="s">
        <v>2705</v>
      </c>
      <c r="H18879" t="s">
        <v>2706</v>
      </c>
      <c r="I18879" t="s">
        <v>22832</v>
      </c>
      <c r="J18879" t="s">
        <v>378</v>
      </c>
      <c r="L18879">
        <v>1470262687</v>
      </c>
    </row>
    <row r="18880" spans="1:12" x14ac:dyDescent="0.45">
      <c r="A18880" t="str">
        <f t="shared" si="294"/>
        <v>Rabaul, East New Britain, Papua New Guinea</v>
      </c>
      <c r="B18880" t="s">
        <v>22833</v>
      </c>
      <c r="C18880" t="s">
        <v>22833</v>
      </c>
      <c r="D18880">
        <v>-4.1981000000000002</v>
      </c>
      <c r="E18880">
        <v>152.16810000000001</v>
      </c>
      <c r="F18880" t="s">
        <v>1658</v>
      </c>
      <c r="G18880" t="s">
        <v>1659</v>
      </c>
      <c r="H18880" t="s">
        <v>1660</v>
      </c>
      <c r="I18880" t="s">
        <v>15001</v>
      </c>
      <c r="K18880">
        <v>7024</v>
      </c>
      <c r="L18880">
        <v>1598973225</v>
      </c>
    </row>
    <row r="18881" spans="1:12" x14ac:dyDescent="0.45">
      <c r="A18881" t="str">
        <f t="shared" si="294"/>
        <v>Rača, Rača, Serbia</v>
      </c>
      <c r="B18881" t="s">
        <v>22834</v>
      </c>
      <c r="C18881" t="s">
        <v>22835</v>
      </c>
      <c r="D18881">
        <v>44.2333</v>
      </c>
      <c r="E18881">
        <v>20.9833</v>
      </c>
      <c r="F18881" t="s">
        <v>795</v>
      </c>
      <c r="G18881" t="s">
        <v>796</v>
      </c>
      <c r="H18881" t="s">
        <v>797</v>
      </c>
      <c r="I18881" t="s">
        <v>22834</v>
      </c>
      <c r="J18881" t="s">
        <v>378</v>
      </c>
      <c r="L18881">
        <v>1688403125</v>
      </c>
    </row>
    <row r="18882" spans="1:12" x14ac:dyDescent="0.45">
      <c r="A18882" t="str">
        <f t="shared" si="294"/>
        <v>Răcari, Dâmboviţa, Romania</v>
      </c>
      <c r="B18882" t="s">
        <v>22836</v>
      </c>
      <c r="C18882" t="s">
        <v>22837</v>
      </c>
      <c r="D18882">
        <v>44.633299999999998</v>
      </c>
      <c r="E18882">
        <v>25.7333</v>
      </c>
      <c r="F18882" t="s">
        <v>665</v>
      </c>
      <c r="G18882" t="s">
        <v>666</v>
      </c>
      <c r="H18882" t="s">
        <v>667</v>
      </c>
      <c r="I18882" t="s">
        <v>9862</v>
      </c>
      <c r="K18882">
        <v>6930</v>
      </c>
      <c r="L18882">
        <v>1642271241</v>
      </c>
    </row>
    <row r="18883" spans="1:12" x14ac:dyDescent="0.45">
      <c r="A18883" t="str">
        <f t="shared" ref="A18883:A18946" si="295">CONCATENATE(B18883,", ",I18883,", ",F18883)</f>
        <v>Rače, Rače-Fram, Slovenia</v>
      </c>
      <c r="B18883" t="s">
        <v>22838</v>
      </c>
      <c r="C18883" t="s">
        <v>22839</v>
      </c>
      <c r="D18883">
        <v>46.451900000000002</v>
      </c>
      <c r="E18883">
        <v>15.6814</v>
      </c>
      <c r="F18883" t="s">
        <v>1111</v>
      </c>
      <c r="G18883" t="s">
        <v>1112</v>
      </c>
      <c r="H18883" t="s">
        <v>1113</v>
      </c>
      <c r="I18883" t="s">
        <v>22840</v>
      </c>
      <c r="J18883" t="s">
        <v>378</v>
      </c>
      <c r="L18883">
        <v>1705643433</v>
      </c>
    </row>
    <row r="18884" spans="1:12" x14ac:dyDescent="0.45">
      <c r="A18884" t="str">
        <f t="shared" si="295"/>
        <v>Raceland, Louisiana, United States</v>
      </c>
      <c r="B18884" t="s">
        <v>22841</v>
      </c>
      <c r="C18884" t="s">
        <v>22841</v>
      </c>
      <c r="D18884">
        <v>29.728200000000001</v>
      </c>
      <c r="E18884">
        <v>-90.636200000000002</v>
      </c>
      <c r="F18884" t="s">
        <v>530</v>
      </c>
      <c r="G18884" t="s">
        <v>531</v>
      </c>
      <c r="H18884" t="s">
        <v>532</v>
      </c>
      <c r="I18884" t="s">
        <v>533</v>
      </c>
      <c r="K18884">
        <v>10686</v>
      </c>
      <c r="L18884">
        <v>1840014027</v>
      </c>
    </row>
    <row r="18885" spans="1:12" x14ac:dyDescent="0.45">
      <c r="A18885" t="str">
        <f t="shared" si="295"/>
        <v>Rạch Giá, Kiến Giang, Vietnam</v>
      </c>
      <c r="B18885" t="s">
        <v>22842</v>
      </c>
      <c r="C18885" t="s">
        <v>22843</v>
      </c>
      <c r="D18885">
        <v>10.012499999999999</v>
      </c>
      <c r="E18885">
        <v>105.0808</v>
      </c>
      <c r="F18885" t="s">
        <v>2163</v>
      </c>
      <c r="G18885" t="s">
        <v>2164</v>
      </c>
      <c r="H18885" t="s">
        <v>2165</v>
      </c>
      <c r="I18885" t="s">
        <v>21683</v>
      </c>
      <c r="J18885" t="s">
        <v>378</v>
      </c>
      <c r="K18885">
        <v>250660</v>
      </c>
      <c r="L18885">
        <v>1704872008</v>
      </c>
    </row>
    <row r="18886" spans="1:12" x14ac:dyDescent="0.45">
      <c r="A18886" t="str">
        <f t="shared" si="295"/>
        <v>Racine, Wisconsin, United States</v>
      </c>
      <c r="B18886" t="s">
        <v>22844</v>
      </c>
      <c r="C18886" t="s">
        <v>22844</v>
      </c>
      <c r="D18886">
        <v>42.727400000000003</v>
      </c>
      <c r="E18886">
        <v>-87.813500000000005</v>
      </c>
      <c r="F18886" t="s">
        <v>530</v>
      </c>
      <c r="G18886" t="s">
        <v>531</v>
      </c>
      <c r="H18886" t="s">
        <v>532</v>
      </c>
      <c r="I18886" t="s">
        <v>1611</v>
      </c>
      <c r="K18886">
        <v>130142</v>
      </c>
      <c r="L18886">
        <v>1840002493</v>
      </c>
    </row>
    <row r="18887" spans="1:12" x14ac:dyDescent="0.45">
      <c r="A18887" t="str">
        <f t="shared" si="295"/>
        <v>Ráckeve, Pest, Hungary</v>
      </c>
      <c r="B18887" t="s">
        <v>22845</v>
      </c>
      <c r="C18887" t="s">
        <v>22846</v>
      </c>
      <c r="D18887">
        <v>47.160800000000002</v>
      </c>
      <c r="E18887">
        <v>18.945599999999999</v>
      </c>
      <c r="F18887" t="s">
        <v>641</v>
      </c>
      <c r="G18887" t="s">
        <v>642</v>
      </c>
      <c r="H18887" t="s">
        <v>643</v>
      </c>
      <c r="I18887" t="s">
        <v>644</v>
      </c>
      <c r="J18887" t="s">
        <v>366</v>
      </c>
      <c r="K18887">
        <v>10605</v>
      </c>
      <c r="L18887">
        <v>1348331289</v>
      </c>
    </row>
    <row r="18888" spans="1:12" x14ac:dyDescent="0.45">
      <c r="A18888" t="str">
        <f t="shared" si="295"/>
        <v>Radā‘, Al Bayḑā’, Yemen</v>
      </c>
      <c r="B18888" t="s">
        <v>22847</v>
      </c>
      <c r="C18888" t="s">
        <v>22848</v>
      </c>
      <c r="D18888">
        <v>14.429500000000001</v>
      </c>
      <c r="E18888">
        <v>44.834099999999999</v>
      </c>
      <c r="F18888" t="s">
        <v>394</v>
      </c>
      <c r="G18888" t="s">
        <v>395</v>
      </c>
      <c r="H18888" t="s">
        <v>396</v>
      </c>
      <c r="I18888" t="s">
        <v>1232</v>
      </c>
      <c r="J18888" t="s">
        <v>366</v>
      </c>
      <c r="K18888">
        <v>45233</v>
      </c>
      <c r="L18888">
        <v>1887090855</v>
      </c>
    </row>
    <row r="18889" spans="1:12" x14ac:dyDescent="0.45">
      <c r="A18889" t="str">
        <f t="shared" si="295"/>
        <v>Radcliff, Kentucky, United States</v>
      </c>
      <c r="B18889" t="s">
        <v>22849</v>
      </c>
      <c r="C18889" t="s">
        <v>22849</v>
      </c>
      <c r="D18889">
        <v>37.820599999999999</v>
      </c>
      <c r="E18889">
        <v>-85.936599999999999</v>
      </c>
      <c r="F18889" t="s">
        <v>530</v>
      </c>
      <c r="G18889" t="s">
        <v>531</v>
      </c>
      <c r="H18889" t="s">
        <v>532</v>
      </c>
      <c r="I18889" t="s">
        <v>1528</v>
      </c>
      <c r="K18889">
        <v>22914</v>
      </c>
      <c r="L18889">
        <v>1840014329</v>
      </c>
    </row>
    <row r="18890" spans="1:12" x14ac:dyDescent="0.45">
      <c r="A18890" t="str">
        <f t="shared" si="295"/>
        <v>Radcliffe, Bury, United Kingdom</v>
      </c>
      <c r="B18890" t="s">
        <v>22850</v>
      </c>
      <c r="C18890" t="s">
        <v>22850</v>
      </c>
      <c r="D18890">
        <v>53.561500000000002</v>
      </c>
      <c r="E18890">
        <v>-2.3268</v>
      </c>
      <c r="F18890" t="s">
        <v>536</v>
      </c>
      <c r="G18890" t="s">
        <v>537</v>
      </c>
      <c r="H18890" t="s">
        <v>538</v>
      </c>
      <c r="I18890" t="s">
        <v>5672</v>
      </c>
      <c r="K18890">
        <v>29950</v>
      </c>
      <c r="L18890">
        <v>1826622636</v>
      </c>
    </row>
    <row r="18891" spans="1:12" x14ac:dyDescent="0.45">
      <c r="A18891" t="str">
        <f t="shared" si="295"/>
        <v>Radcliffe on Trent, Nottinghamshire, United Kingdom</v>
      </c>
      <c r="B18891" t="s">
        <v>22851</v>
      </c>
      <c r="C18891" t="s">
        <v>22851</v>
      </c>
      <c r="D18891">
        <v>52.947000000000003</v>
      </c>
      <c r="E18891">
        <v>-1.04</v>
      </c>
      <c r="F18891" t="s">
        <v>536</v>
      </c>
      <c r="G18891" t="s">
        <v>537</v>
      </c>
      <c r="H18891" t="s">
        <v>538</v>
      </c>
      <c r="I18891" t="s">
        <v>2420</v>
      </c>
      <c r="K18891">
        <v>8205</v>
      </c>
      <c r="L18891">
        <v>1826826336</v>
      </c>
    </row>
    <row r="18892" spans="1:12" x14ac:dyDescent="0.45">
      <c r="A18892" t="str">
        <f t="shared" si="295"/>
        <v>Radeberg, Saxony, Germany</v>
      </c>
      <c r="B18892" t="s">
        <v>22852</v>
      </c>
      <c r="C18892" t="s">
        <v>22852</v>
      </c>
      <c r="D18892">
        <v>51.116700000000002</v>
      </c>
      <c r="E18892">
        <v>13.916700000000001</v>
      </c>
      <c r="F18892" t="s">
        <v>441</v>
      </c>
      <c r="G18892" t="s">
        <v>442</v>
      </c>
      <c r="H18892" t="s">
        <v>443</v>
      </c>
      <c r="I18892" t="s">
        <v>1707</v>
      </c>
      <c r="K18892">
        <v>18463</v>
      </c>
      <c r="L18892">
        <v>1276815602</v>
      </c>
    </row>
    <row r="18893" spans="1:12" x14ac:dyDescent="0.45">
      <c r="A18893" t="str">
        <f t="shared" si="295"/>
        <v>Radebeul, Saxony, Germany</v>
      </c>
      <c r="B18893" t="s">
        <v>22853</v>
      </c>
      <c r="C18893" t="s">
        <v>22853</v>
      </c>
      <c r="D18893">
        <v>51.103299999999997</v>
      </c>
      <c r="E18893">
        <v>13.67</v>
      </c>
      <c r="F18893" t="s">
        <v>441</v>
      </c>
      <c r="G18893" t="s">
        <v>442</v>
      </c>
      <c r="H18893" t="s">
        <v>443</v>
      </c>
      <c r="I18893" t="s">
        <v>1707</v>
      </c>
      <c r="K18893">
        <v>34008</v>
      </c>
      <c r="L18893">
        <v>1276277969</v>
      </c>
    </row>
    <row r="18894" spans="1:12" x14ac:dyDescent="0.45">
      <c r="A18894" t="str">
        <f t="shared" si="295"/>
        <v>Radeburg, Saxony, Germany</v>
      </c>
      <c r="B18894" t="s">
        <v>22854</v>
      </c>
      <c r="C18894" t="s">
        <v>22854</v>
      </c>
      <c r="D18894">
        <v>51.212499999999999</v>
      </c>
      <c r="E18894">
        <v>13.7256</v>
      </c>
      <c r="F18894" t="s">
        <v>441</v>
      </c>
      <c r="G18894" t="s">
        <v>442</v>
      </c>
      <c r="H18894" t="s">
        <v>443</v>
      </c>
      <c r="I18894" t="s">
        <v>1707</v>
      </c>
      <c r="K18894">
        <v>7325</v>
      </c>
      <c r="L18894">
        <v>1276619918</v>
      </c>
    </row>
    <row r="18895" spans="1:12" x14ac:dyDescent="0.45">
      <c r="A18895" t="str">
        <f t="shared" si="295"/>
        <v>Radeče, Radeče, Slovenia</v>
      </c>
      <c r="B18895" t="s">
        <v>22855</v>
      </c>
      <c r="C18895" t="s">
        <v>22856</v>
      </c>
      <c r="D18895">
        <v>46.065899999999999</v>
      </c>
      <c r="E18895">
        <v>15.1729</v>
      </c>
      <c r="F18895" t="s">
        <v>1111</v>
      </c>
      <c r="G18895" t="s">
        <v>1112</v>
      </c>
      <c r="H18895" t="s">
        <v>1113</v>
      </c>
      <c r="I18895" t="s">
        <v>22855</v>
      </c>
      <c r="J18895" t="s">
        <v>378</v>
      </c>
      <c r="L18895">
        <v>1705420341</v>
      </c>
    </row>
    <row r="18896" spans="1:12" x14ac:dyDescent="0.45">
      <c r="A18896" t="str">
        <f t="shared" si="295"/>
        <v>Radenci, Radenci, Slovenia</v>
      </c>
      <c r="B18896" t="s">
        <v>22857</v>
      </c>
      <c r="C18896" t="s">
        <v>22857</v>
      </c>
      <c r="D18896">
        <v>46.647199999999998</v>
      </c>
      <c r="E18896">
        <v>16.0442</v>
      </c>
      <c r="F18896" t="s">
        <v>1111</v>
      </c>
      <c r="G18896" t="s">
        <v>1112</v>
      </c>
      <c r="H18896" t="s">
        <v>1113</v>
      </c>
      <c r="I18896" t="s">
        <v>22857</v>
      </c>
      <c r="J18896" t="s">
        <v>378</v>
      </c>
      <c r="L18896">
        <v>1705609332</v>
      </c>
    </row>
    <row r="18897" spans="1:12" x14ac:dyDescent="0.45">
      <c r="A18897" t="str">
        <f t="shared" si="295"/>
        <v>Radenthein, Kärnten, Austria</v>
      </c>
      <c r="B18897" t="s">
        <v>22858</v>
      </c>
      <c r="C18897" t="s">
        <v>22858</v>
      </c>
      <c r="D18897">
        <v>46.8</v>
      </c>
      <c r="E18897">
        <v>13.7</v>
      </c>
      <c r="F18897" t="s">
        <v>1889</v>
      </c>
      <c r="G18897" t="s">
        <v>1890</v>
      </c>
      <c r="H18897" t="s">
        <v>1891</v>
      </c>
      <c r="I18897" t="s">
        <v>9800</v>
      </c>
      <c r="K18897">
        <v>5831</v>
      </c>
      <c r="L18897">
        <v>1040391967</v>
      </c>
    </row>
    <row r="18898" spans="1:12" x14ac:dyDescent="0.45">
      <c r="A18898" t="str">
        <f t="shared" si="295"/>
        <v>Radevormwald, North Rhine-Westphalia, Germany</v>
      </c>
      <c r="B18898" t="s">
        <v>22859</v>
      </c>
      <c r="C18898" t="s">
        <v>22859</v>
      </c>
      <c r="D18898">
        <v>51.2</v>
      </c>
      <c r="E18898">
        <v>7.35</v>
      </c>
      <c r="F18898" t="s">
        <v>441</v>
      </c>
      <c r="G18898" t="s">
        <v>442</v>
      </c>
      <c r="H18898" t="s">
        <v>443</v>
      </c>
      <c r="I18898" t="s">
        <v>444</v>
      </c>
      <c r="K18898">
        <v>22107</v>
      </c>
      <c r="L18898">
        <v>1276941483</v>
      </c>
    </row>
    <row r="18899" spans="1:12" x14ac:dyDescent="0.45">
      <c r="A18899" t="str">
        <f t="shared" si="295"/>
        <v>Radford, Virginia, United States</v>
      </c>
      <c r="B18899" t="s">
        <v>22860</v>
      </c>
      <c r="C18899" t="s">
        <v>22860</v>
      </c>
      <c r="D18899">
        <v>37.122900000000001</v>
      </c>
      <c r="E18899">
        <v>-80.558700000000002</v>
      </c>
      <c r="F18899" t="s">
        <v>530</v>
      </c>
      <c r="G18899" t="s">
        <v>531</v>
      </c>
      <c r="H18899" t="s">
        <v>532</v>
      </c>
      <c r="I18899" t="s">
        <v>618</v>
      </c>
      <c r="K18899">
        <v>18249</v>
      </c>
      <c r="L18899">
        <v>1840003864</v>
      </c>
    </row>
    <row r="18900" spans="1:12" x14ac:dyDescent="0.45">
      <c r="A18900" t="str">
        <f t="shared" si="295"/>
        <v>Radlett, Hertfordshire, United Kingdom</v>
      </c>
      <c r="B18900" t="s">
        <v>22861</v>
      </c>
      <c r="C18900" t="s">
        <v>22861</v>
      </c>
      <c r="D18900">
        <v>51.685000000000002</v>
      </c>
      <c r="E18900">
        <v>-0.318</v>
      </c>
      <c r="F18900" t="s">
        <v>536</v>
      </c>
      <c r="G18900" t="s">
        <v>537</v>
      </c>
      <c r="H18900" t="s">
        <v>538</v>
      </c>
      <c r="I18900" t="s">
        <v>539</v>
      </c>
      <c r="K18900">
        <v>8024</v>
      </c>
      <c r="L18900">
        <v>1826850069</v>
      </c>
    </row>
    <row r="18901" spans="1:12" x14ac:dyDescent="0.45">
      <c r="A18901" t="str">
        <f t="shared" si="295"/>
        <v>Radlje ob Dravi, Radlje ob Dravi, Slovenia</v>
      </c>
      <c r="B18901" t="s">
        <v>22862</v>
      </c>
      <c r="C18901" t="s">
        <v>22862</v>
      </c>
      <c r="D18901">
        <v>46.614899999999999</v>
      </c>
      <c r="E18901">
        <v>15.2226</v>
      </c>
      <c r="F18901" t="s">
        <v>1111</v>
      </c>
      <c r="G18901" t="s">
        <v>1112</v>
      </c>
      <c r="H18901" t="s">
        <v>1113</v>
      </c>
      <c r="I18901" t="s">
        <v>22862</v>
      </c>
      <c r="J18901" t="s">
        <v>378</v>
      </c>
      <c r="L18901">
        <v>1705478193</v>
      </c>
    </row>
    <row r="18902" spans="1:12" x14ac:dyDescent="0.45">
      <c r="A18902" t="str">
        <f t="shared" si="295"/>
        <v>Radnevo, Stara Zagora, Bulgaria</v>
      </c>
      <c r="B18902" t="s">
        <v>22863</v>
      </c>
      <c r="C18902" t="s">
        <v>22863</v>
      </c>
      <c r="D18902">
        <v>42.288600000000002</v>
      </c>
      <c r="E18902">
        <v>25.933599999999998</v>
      </c>
      <c r="F18902" t="s">
        <v>1175</v>
      </c>
      <c r="G18902" t="s">
        <v>1176</v>
      </c>
      <c r="H18902" t="s">
        <v>1177</v>
      </c>
      <c r="I18902" t="s">
        <v>6956</v>
      </c>
      <c r="K18902">
        <v>13554</v>
      </c>
      <c r="L18902">
        <v>1100743312</v>
      </c>
    </row>
    <row r="18903" spans="1:12" x14ac:dyDescent="0.45">
      <c r="A18903" t="str">
        <f t="shared" si="295"/>
        <v>Radnor, Pennsylvania, United States</v>
      </c>
      <c r="B18903" t="s">
        <v>22864</v>
      </c>
      <c r="C18903" t="s">
        <v>22864</v>
      </c>
      <c r="D18903">
        <v>40.028700000000001</v>
      </c>
      <c r="E18903">
        <v>-75.367500000000007</v>
      </c>
      <c r="F18903" t="s">
        <v>530</v>
      </c>
      <c r="G18903" t="s">
        <v>531</v>
      </c>
      <c r="H18903" t="s">
        <v>532</v>
      </c>
      <c r="I18903" t="s">
        <v>620</v>
      </c>
      <c r="K18903">
        <v>31743</v>
      </c>
      <c r="L18903">
        <v>1840152846</v>
      </c>
    </row>
    <row r="18904" spans="1:12" x14ac:dyDescent="0.45">
      <c r="A18904" t="str">
        <f t="shared" si="295"/>
        <v>Radolfzell am Bodensee, Baden-Württemberg, Germany</v>
      </c>
      <c r="B18904" t="s">
        <v>22865</v>
      </c>
      <c r="C18904" t="s">
        <v>22865</v>
      </c>
      <c r="D18904">
        <v>47.736899999999999</v>
      </c>
      <c r="E18904">
        <v>8.9696999999999996</v>
      </c>
      <c r="F18904" t="s">
        <v>441</v>
      </c>
      <c r="G18904" t="s">
        <v>442</v>
      </c>
      <c r="H18904" t="s">
        <v>443</v>
      </c>
      <c r="I18904" t="s">
        <v>451</v>
      </c>
      <c r="K18904">
        <v>31203</v>
      </c>
      <c r="L18904">
        <v>1276934854</v>
      </c>
    </row>
    <row r="18905" spans="1:12" x14ac:dyDescent="0.45">
      <c r="A18905" t="str">
        <f t="shared" si="295"/>
        <v>Radom, Mazowieckie, Poland</v>
      </c>
      <c r="B18905" t="s">
        <v>22866</v>
      </c>
      <c r="C18905" t="s">
        <v>22866</v>
      </c>
      <c r="D18905">
        <v>51.403599999999997</v>
      </c>
      <c r="E18905">
        <v>21.156700000000001</v>
      </c>
      <c r="F18905" t="s">
        <v>3993</v>
      </c>
      <c r="G18905" t="s">
        <v>3994</v>
      </c>
      <c r="H18905" t="s">
        <v>3995</v>
      </c>
      <c r="I18905" t="s">
        <v>5414</v>
      </c>
      <c r="J18905" t="s">
        <v>366</v>
      </c>
      <c r="K18905">
        <v>219703</v>
      </c>
      <c r="L18905">
        <v>1616327727</v>
      </c>
    </row>
    <row r="18906" spans="1:12" x14ac:dyDescent="0.45">
      <c r="A18906" t="str">
        <f t="shared" si="295"/>
        <v>Radomir, Pernik, Bulgaria</v>
      </c>
      <c r="B18906" t="s">
        <v>22867</v>
      </c>
      <c r="C18906" t="s">
        <v>22867</v>
      </c>
      <c r="D18906">
        <v>42.546700000000001</v>
      </c>
      <c r="E18906">
        <v>22.964200000000002</v>
      </c>
      <c r="F18906" t="s">
        <v>1175</v>
      </c>
      <c r="G18906" t="s">
        <v>1176</v>
      </c>
      <c r="H18906" t="s">
        <v>1177</v>
      </c>
      <c r="I18906" t="s">
        <v>21547</v>
      </c>
      <c r="K18906">
        <v>14880</v>
      </c>
      <c r="L18906">
        <v>1100594345</v>
      </c>
    </row>
    <row r="18907" spans="1:12" x14ac:dyDescent="0.45">
      <c r="A18907" t="str">
        <f t="shared" si="295"/>
        <v>Radomyshl, Zhytomyrs’ka Oblast’, Ukraine</v>
      </c>
      <c r="B18907" t="s">
        <v>22868</v>
      </c>
      <c r="C18907" t="s">
        <v>22868</v>
      </c>
      <c r="D18907">
        <v>50.494700000000002</v>
      </c>
      <c r="E18907">
        <v>29.2333</v>
      </c>
      <c r="F18907" t="s">
        <v>1461</v>
      </c>
      <c r="G18907" t="s">
        <v>1462</v>
      </c>
      <c r="H18907" t="s">
        <v>1463</v>
      </c>
      <c r="I18907" t="s">
        <v>2000</v>
      </c>
      <c r="J18907" t="s">
        <v>366</v>
      </c>
      <c r="K18907">
        <v>14607</v>
      </c>
      <c r="L18907">
        <v>1804242306</v>
      </c>
    </row>
    <row r="18908" spans="1:12" x14ac:dyDescent="0.45">
      <c r="A18908" t="str">
        <f t="shared" si="295"/>
        <v>Radoviš, Radoviš, Macedonia</v>
      </c>
      <c r="B18908" t="s">
        <v>22869</v>
      </c>
      <c r="C18908" t="s">
        <v>22870</v>
      </c>
      <c r="D18908">
        <v>41.638100000000001</v>
      </c>
      <c r="E18908">
        <v>22.464400000000001</v>
      </c>
      <c r="F18908" t="s">
        <v>2246</v>
      </c>
      <c r="G18908" t="s">
        <v>2247</v>
      </c>
      <c r="H18908" t="s">
        <v>2248</v>
      </c>
      <c r="I18908" t="s">
        <v>22869</v>
      </c>
      <c r="J18908" t="s">
        <v>378</v>
      </c>
      <c r="K18908">
        <v>16223</v>
      </c>
      <c r="L18908">
        <v>1807341711</v>
      </c>
    </row>
    <row r="18909" spans="1:12" x14ac:dyDescent="0.45">
      <c r="A18909" t="str">
        <f t="shared" si="295"/>
        <v>Radovljica, Radovljica, Slovenia</v>
      </c>
      <c r="B18909" t="s">
        <v>22871</v>
      </c>
      <c r="C18909" t="s">
        <v>22871</v>
      </c>
      <c r="D18909">
        <v>46.3444</v>
      </c>
      <c r="E18909">
        <v>14.1744</v>
      </c>
      <c r="F18909" t="s">
        <v>1111</v>
      </c>
      <c r="G18909" t="s">
        <v>1112</v>
      </c>
      <c r="H18909" t="s">
        <v>1113</v>
      </c>
      <c r="I18909" t="s">
        <v>22871</v>
      </c>
      <c r="J18909" t="s">
        <v>378</v>
      </c>
      <c r="L18909">
        <v>1705488511</v>
      </c>
    </row>
    <row r="18910" spans="1:12" x14ac:dyDescent="0.45">
      <c r="A18910" t="str">
        <f t="shared" si="295"/>
        <v>Radstock, Bath and North East Somerset, United Kingdom</v>
      </c>
      <c r="B18910" t="s">
        <v>22872</v>
      </c>
      <c r="C18910" t="s">
        <v>22872</v>
      </c>
      <c r="D18910">
        <v>51.292999999999999</v>
      </c>
      <c r="E18910">
        <v>-2.448</v>
      </c>
      <c r="F18910" t="s">
        <v>536</v>
      </c>
      <c r="G18910" t="s">
        <v>537</v>
      </c>
      <c r="H18910" t="s">
        <v>538</v>
      </c>
      <c r="I18910" t="s">
        <v>3757</v>
      </c>
      <c r="K18910">
        <v>5620</v>
      </c>
      <c r="L18910">
        <v>1826100157</v>
      </c>
    </row>
    <row r="18911" spans="1:12" x14ac:dyDescent="0.45">
      <c r="A18911" t="str">
        <f t="shared" si="295"/>
        <v>Radviliškis, Radviliškis, Lithuania</v>
      </c>
      <c r="B18911" t="s">
        <v>22873</v>
      </c>
      <c r="C18911" t="s">
        <v>22874</v>
      </c>
      <c r="D18911">
        <v>55.8</v>
      </c>
      <c r="E18911">
        <v>23.55</v>
      </c>
      <c r="F18911" t="s">
        <v>1155</v>
      </c>
      <c r="G18911" t="s">
        <v>1156</v>
      </c>
      <c r="H18911" t="s">
        <v>1157</v>
      </c>
      <c r="I18911" t="s">
        <v>22873</v>
      </c>
      <c r="J18911" t="s">
        <v>378</v>
      </c>
      <c r="K18911">
        <v>15275</v>
      </c>
      <c r="L18911">
        <v>1440712589</v>
      </c>
    </row>
    <row r="18912" spans="1:12" x14ac:dyDescent="0.45">
      <c r="A18912" t="str">
        <f t="shared" si="295"/>
        <v>Radyvyliv, Rivnens’ka Oblast’, Ukraine</v>
      </c>
      <c r="B18912" t="s">
        <v>22875</v>
      </c>
      <c r="C18912" t="s">
        <v>22875</v>
      </c>
      <c r="D18912">
        <v>50.133299999999998</v>
      </c>
      <c r="E18912">
        <v>25.25</v>
      </c>
      <c r="F18912" t="s">
        <v>1461</v>
      </c>
      <c r="G18912" t="s">
        <v>1462</v>
      </c>
      <c r="H18912" t="s">
        <v>1463</v>
      </c>
      <c r="I18912" t="s">
        <v>8774</v>
      </c>
      <c r="J18912" t="s">
        <v>366</v>
      </c>
      <c r="K18912">
        <v>10190</v>
      </c>
      <c r="L18912">
        <v>1804330249</v>
      </c>
    </row>
    <row r="18913" spans="1:12" x14ac:dyDescent="0.45">
      <c r="A18913" t="str">
        <f t="shared" si="295"/>
        <v>Rafael Calzada, Buenos Aires, Argentina</v>
      </c>
      <c r="B18913" t="s">
        <v>22876</v>
      </c>
      <c r="C18913" t="s">
        <v>22876</v>
      </c>
      <c r="D18913">
        <v>-34.783299999999997</v>
      </c>
      <c r="E18913">
        <v>-58.366700000000002</v>
      </c>
      <c r="F18913" t="s">
        <v>651</v>
      </c>
      <c r="G18913" t="s">
        <v>652</v>
      </c>
      <c r="H18913" t="s">
        <v>653</v>
      </c>
      <c r="I18913" t="s">
        <v>870</v>
      </c>
      <c r="K18913">
        <v>57351</v>
      </c>
      <c r="L18913">
        <v>1032898708</v>
      </c>
    </row>
    <row r="18914" spans="1:12" x14ac:dyDescent="0.45">
      <c r="A18914" t="str">
        <f t="shared" si="295"/>
        <v>Rafael Castillo, Buenos Aires, Argentina</v>
      </c>
      <c r="B18914" t="s">
        <v>22877</v>
      </c>
      <c r="C18914" t="s">
        <v>22877</v>
      </c>
      <c r="D18914">
        <v>-34.716700000000003</v>
      </c>
      <c r="E18914">
        <v>-58.616700000000002</v>
      </c>
      <c r="F18914" t="s">
        <v>651</v>
      </c>
      <c r="G18914" t="s">
        <v>652</v>
      </c>
      <c r="H18914" t="s">
        <v>653</v>
      </c>
      <c r="I18914" t="s">
        <v>870</v>
      </c>
      <c r="K18914">
        <v>147965</v>
      </c>
      <c r="L18914">
        <v>1032812310</v>
      </c>
    </row>
    <row r="18915" spans="1:12" x14ac:dyDescent="0.45">
      <c r="A18915" t="str">
        <f t="shared" si="295"/>
        <v>Rafaela, Santa Fe, Argentina</v>
      </c>
      <c r="B18915" t="s">
        <v>22878</v>
      </c>
      <c r="C18915" t="s">
        <v>22878</v>
      </c>
      <c r="D18915">
        <v>-31.2667</v>
      </c>
      <c r="E18915">
        <v>-61.4833</v>
      </c>
      <c r="F18915" t="s">
        <v>651</v>
      </c>
      <c r="G18915" t="s">
        <v>652</v>
      </c>
      <c r="H18915" t="s">
        <v>653</v>
      </c>
      <c r="I18915" t="s">
        <v>6031</v>
      </c>
      <c r="J18915" t="s">
        <v>366</v>
      </c>
      <c r="K18915">
        <v>92945</v>
      </c>
      <c r="L18915">
        <v>1032181625</v>
      </c>
    </row>
    <row r="18916" spans="1:12" x14ac:dyDescent="0.45">
      <c r="A18916" t="str">
        <f t="shared" si="295"/>
        <v>Rafard, São Paulo, Brazil</v>
      </c>
      <c r="B18916" t="s">
        <v>22879</v>
      </c>
      <c r="C18916" t="s">
        <v>22879</v>
      </c>
      <c r="D18916">
        <v>-23.011700000000001</v>
      </c>
      <c r="E18916">
        <v>-47.526899999999998</v>
      </c>
      <c r="F18916" t="s">
        <v>491</v>
      </c>
      <c r="G18916" t="s">
        <v>492</v>
      </c>
      <c r="H18916" t="s">
        <v>493</v>
      </c>
      <c r="I18916" t="s">
        <v>801</v>
      </c>
      <c r="K18916">
        <v>9004</v>
      </c>
      <c r="L18916">
        <v>1076001121</v>
      </c>
    </row>
    <row r="18917" spans="1:12" x14ac:dyDescent="0.45">
      <c r="A18917" t="str">
        <f t="shared" si="295"/>
        <v>Rafḩā, Al Ḩudūd ash Shamālīyah, Saudi Arabia</v>
      </c>
      <c r="B18917" t="s">
        <v>22880</v>
      </c>
      <c r="C18917" t="s">
        <v>22881</v>
      </c>
      <c r="D18917">
        <v>29.620200000000001</v>
      </c>
      <c r="E18917">
        <v>43.494799999999998</v>
      </c>
      <c r="F18917" t="s">
        <v>402</v>
      </c>
      <c r="G18917" t="s">
        <v>403</v>
      </c>
      <c r="H18917" t="s">
        <v>404</v>
      </c>
      <c r="I18917" t="s">
        <v>405</v>
      </c>
      <c r="K18917">
        <v>64755</v>
      </c>
      <c r="L18917">
        <v>1682612877</v>
      </c>
    </row>
    <row r="18918" spans="1:12" x14ac:dyDescent="0.45">
      <c r="A18918" t="str">
        <f t="shared" si="295"/>
        <v>Rafsanjān, Kermān, Iran</v>
      </c>
      <c r="B18918" t="s">
        <v>22882</v>
      </c>
      <c r="C18918" t="s">
        <v>22883</v>
      </c>
      <c r="D18918">
        <v>30.4</v>
      </c>
      <c r="E18918">
        <v>56</v>
      </c>
      <c r="F18918" t="s">
        <v>388</v>
      </c>
      <c r="G18918" t="s">
        <v>389</v>
      </c>
      <c r="H18918" t="s">
        <v>390</v>
      </c>
      <c r="I18918" t="s">
        <v>3092</v>
      </c>
      <c r="J18918" t="s">
        <v>366</v>
      </c>
      <c r="K18918">
        <v>161909</v>
      </c>
      <c r="L18918">
        <v>1364354751</v>
      </c>
    </row>
    <row r="18919" spans="1:12" x14ac:dyDescent="0.45">
      <c r="A18919" t="str">
        <f t="shared" si="295"/>
        <v>Ragana, Krimuldas Novads, Latvia</v>
      </c>
      <c r="B18919" t="s">
        <v>22884</v>
      </c>
      <c r="C18919" t="s">
        <v>22884</v>
      </c>
      <c r="D18919">
        <v>57.182099999999998</v>
      </c>
      <c r="E18919">
        <v>24.7056</v>
      </c>
      <c r="F18919" t="s">
        <v>811</v>
      </c>
      <c r="G18919" t="s">
        <v>812</v>
      </c>
      <c r="H18919" t="s">
        <v>813</v>
      </c>
      <c r="I18919" t="s">
        <v>22885</v>
      </c>
      <c r="J18919" t="s">
        <v>378</v>
      </c>
      <c r="L18919">
        <v>1428990628</v>
      </c>
    </row>
    <row r="18920" spans="1:12" x14ac:dyDescent="0.45">
      <c r="A18920" t="str">
        <f t="shared" si="295"/>
        <v>Ragusa, Sicilia, Italy</v>
      </c>
      <c r="B18920" t="s">
        <v>22886</v>
      </c>
      <c r="C18920" t="s">
        <v>22886</v>
      </c>
      <c r="D18920">
        <v>36.93</v>
      </c>
      <c r="E18920">
        <v>14.73</v>
      </c>
      <c r="F18920" t="s">
        <v>946</v>
      </c>
      <c r="G18920" t="s">
        <v>947</v>
      </c>
      <c r="H18920" t="s">
        <v>948</v>
      </c>
      <c r="I18920" t="s">
        <v>949</v>
      </c>
      <c r="J18920" t="s">
        <v>366</v>
      </c>
      <c r="K18920">
        <v>68956</v>
      </c>
      <c r="L18920">
        <v>1380117871</v>
      </c>
    </row>
    <row r="18921" spans="1:12" x14ac:dyDescent="0.45">
      <c r="A18921" t="str">
        <f t="shared" si="295"/>
        <v>Rahat, Southern, Israel</v>
      </c>
      <c r="B18921" t="s">
        <v>22887</v>
      </c>
      <c r="C18921" t="s">
        <v>22887</v>
      </c>
      <c r="D18921">
        <v>31.392499999999998</v>
      </c>
      <c r="E18921">
        <v>34.754399999999997</v>
      </c>
      <c r="F18921" t="s">
        <v>369</v>
      </c>
      <c r="G18921" t="s">
        <v>370</v>
      </c>
      <c r="H18921" t="s">
        <v>371</v>
      </c>
      <c r="I18921" t="s">
        <v>408</v>
      </c>
      <c r="K18921">
        <v>64462</v>
      </c>
      <c r="L18921">
        <v>1376207828</v>
      </c>
    </row>
    <row r="18922" spans="1:12" x14ac:dyDescent="0.45">
      <c r="A18922" t="str">
        <f t="shared" si="295"/>
        <v>Rahden, North Rhine-Westphalia, Germany</v>
      </c>
      <c r="B18922" t="s">
        <v>22888</v>
      </c>
      <c r="C18922" t="s">
        <v>22888</v>
      </c>
      <c r="D18922">
        <v>52.416699999999999</v>
      </c>
      <c r="E18922">
        <v>8.6166999999999998</v>
      </c>
      <c r="F18922" t="s">
        <v>441</v>
      </c>
      <c r="G18922" t="s">
        <v>442</v>
      </c>
      <c r="H18922" t="s">
        <v>443</v>
      </c>
      <c r="I18922" t="s">
        <v>444</v>
      </c>
      <c r="K18922">
        <v>15441</v>
      </c>
      <c r="L18922">
        <v>1276217000</v>
      </c>
    </row>
    <row r="18923" spans="1:12" x14ac:dyDescent="0.45">
      <c r="A18923" t="str">
        <f t="shared" si="295"/>
        <v>Rahimyar Khan, Punjab, Pakistan</v>
      </c>
      <c r="B18923" t="s">
        <v>22889</v>
      </c>
      <c r="C18923" t="s">
        <v>22889</v>
      </c>
      <c r="D18923">
        <v>28.420200000000001</v>
      </c>
      <c r="E18923">
        <v>70.295199999999994</v>
      </c>
      <c r="F18923" t="s">
        <v>546</v>
      </c>
      <c r="G18923" t="s">
        <v>547</v>
      </c>
      <c r="H18923" t="s">
        <v>548</v>
      </c>
      <c r="I18923" t="s">
        <v>551</v>
      </c>
      <c r="K18923">
        <v>353203</v>
      </c>
      <c r="L18923">
        <v>1586136399</v>
      </c>
    </row>
    <row r="18924" spans="1:12" x14ac:dyDescent="0.45">
      <c r="A18924" t="str">
        <f t="shared" si="295"/>
        <v>Rahovec, Rahovec, Kosovo</v>
      </c>
      <c r="B18924" t="s">
        <v>22890</v>
      </c>
      <c r="C18924" t="s">
        <v>22890</v>
      </c>
      <c r="D18924">
        <v>42.3994</v>
      </c>
      <c r="E18924">
        <v>20.654699999999998</v>
      </c>
      <c r="F18924" t="s">
        <v>5224</v>
      </c>
      <c r="G18924" t="s">
        <v>5225</v>
      </c>
      <c r="H18924" t="s">
        <v>5226</v>
      </c>
      <c r="I18924" t="s">
        <v>22890</v>
      </c>
      <c r="J18924" t="s">
        <v>378</v>
      </c>
      <c r="K18924">
        <v>56208</v>
      </c>
      <c r="L18924">
        <v>1901336358</v>
      </c>
    </row>
    <row r="18925" spans="1:12" x14ac:dyDescent="0.45">
      <c r="A18925" t="str">
        <f t="shared" si="295"/>
        <v>Rahway, New Jersey, United States</v>
      </c>
      <c r="B18925" t="s">
        <v>22891</v>
      </c>
      <c r="C18925" t="s">
        <v>22891</v>
      </c>
      <c r="D18925">
        <v>40.607700000000001</v>
      </c>
      <c r="E18925">
        <v>-74.280699999999996</v>
      </c>
      <c r="F18925" t="s">
        <v>530</v>
      </c>
      <c r="G18925" t="s">
        <v>531</v>
      </c>
      <c r="H18925" t="s">
        <v>532</v>
      </c>
      <c r="I18925" t="s">
        <v>587</v>
      </c>
      <c r="K18925">
        <v>29895</v>
      </c>
      <c r="L18925">
        <v>1840001091</v>
      </c>
    </row>
    <row r="18926" spans="1:12" x14ac:dyDescent="0.45">
      <c r="A18926" t="str">
        <f t="shared" si="295"/>
        <v>Rāichūr, Karnātaka, India</v>
      </c>
      <c r="B18926" t="s">
        <v>22892</v>
      </c>
      <c r="C18926" t="s">
        <v>22893</v>
      </c>
      <c r="D18926">
        <v>16.2104</v>
      </c>
      <c r="E18926">
        <v>77.355000000000004</v>
      </c>
      <c r="F18926" t="s">
        <v>626</v>
      </c>
      <c r="G18926" t="s">
        <v>627</v>
      </c>
      <c r="H18926" t="s">
        <v>628</v>
      </c>
      <c r="I18926" t="s">
        <v>3455</v>
      </c>
      <c r="K18926">
        <v>255240</v>
      </c>
      <c r="L18926">
        <v>1356217280</v>
      </c>
    </row>
    <row r="18927" spans="1:12" x14ac:dyDescent="0.45">
      <c r="A18927" t="str">
        <f t="shared" si="295"/>
        <v>Rāiganj, West Bengal, India</v>
      </c>
      <c r="B18927" t="s">
        <v>22894</v>
      </c>
      <c r="C18927" t="s">
        <v>22895</v>
      </c>
      <c r="D18927">
        <v>25.616700000000002</v>
      </c>
      <c r="E18927">
        <v>88.116699999999994</v>
      </c>
      <c r="F18927" t="s">
        <v>626</v>
      </c>
      <c r="G18927" t="s">
        <v>627</v>
      </c>
      <c r="H18927" t="s">
        <v>628</v>
      </c>
      <c r="I18927" t="s">
        <v>1574</v>
      </c>
      <c r="K18927">
        <v>183612</v>
      </c>
      <c r="L18927">
        <v>1356159126</v>
      </c>
    </row>
    <row r="18928" spans="1:12" x14ac:dyDescent="0.45">
      <c r="A18928" t="str">
        <f t="shared" si="295"/>
        <v>Rain, Bavaria, Germany</v>
      </c>
      <c r="B18928" t="s">
        <v>22896</v>
      </c>
      <c r="C18928" t="s">
        <v>22896</v>
      </c>
      <c r="D18928">
        <v>48.683300000000003</v>
      </c>
      <c r="E18928">
        <v>10.916700000000001</v>
      </c>
      <c r="F18928" t="s">
        <v>441</v>
      </c>
      <c r="G18928" t="s">
        <v>442</v>
      </c>
      <c r="H18928" t="s">
        <v>443</v>
      </c>
      <c r="I18928" t="s">
        <v>567</v>
      </c>
      <c r="K18928">
        <v>8836</v>
      </c>
      <c r="L18928">
        <v>1276518985</v>
      </c>
    </row>
    <row r="18929" spans="1:12" x14ac:dyDescent="0.45">
      <c r="A18929" t="str">
        <f t="shared" si="295"/>
        <v>Rainbow City, Alabama, United States</v>
      </c>
      <c r="B18929" t="s">
        <v>22897</v>
      </c>
      <c r="C18929" t="s">
        <v>22897</v>
      </c>
      <c r="D18929">
        <v>33.933700000000002</v>
      </c>
      <c r="E18929">
        <v>-86.092200000000005</v>
      </c>
      <c r="F18929" t="s">
        <v>530</v>
      </c>
      <c r="G18929" t="s">
        <v>531</v>
      </c>
      <c r="H18929" t="s">
        <v>532</v>
      </c>
      <c r="I18929" t="s">
        <v>1371</v>
      </c>
      <c r="K18929">
        <v>9611</v>
      </c>
      <c r="L18929">
        <v>1840014732</v>
      </c>
    </row>
    <row r="18930" spans="1:12" x14ac:dyDescent="0.45">
      <c r="A18930" t="str">
        <f t="shared" si="295"/>
        <v>Rainford, St. Helens, United Kingdom</v>
      </c>
      <c r="B18930" t="s">
        <v>22898</v>
      </c>
      <c r="C18930" t="s">
        <v>22898</v>
      </c>
      <c r="D18930">
        <v>53.503</v>
      </c>
      <c r="E18930">
        <v>-2.7829999999999999</v>
      </c>
      <c r="F18930" t="s">
        <v>536</v>
      </c>
      <c r="G18930" t="s">
        <v>537</v>
      </c>
      <c r="H18930" t="s">
        <v>538</v>
      </c>
      <c r="I18930" t="s">
        <v>4490</v>
      </c>
      <c r="K18930">
        <v>7779</v>
      </c>
      <c r="L18930">
        <v>1826728148</v>
      </c>
    </row>
    <row r="18931" spans="1:12" x14ac:dyDescent="0.45">
      <c r="A18931" t="str">
        <f t="shared" si="295"/>
        <v>Rainham, Medway, United Kingdom</v>
      </c>
      <c r="B18931" t="s">
        <v>22899</v>
      </c>
      <c r="C18931" t="s">
        <v>22899</v>
      </c>
      <c r="D18931">
        <v>51.36</v>
      </c>
      <c r="E18931">
        <v>0.61</v>
      </c>
      <c r="F18931" t="s">
        <v>536</v>
      </c>
      <c r="G18931" t="s">
        <v>537</v>
      </c>
      <c r="H18931" t="s">
        <v>538</v>
      </c>
      <c r="I18931" t="s">
        <v>6707</v>
      </c>
      <c r="K18931">
        <v>25000</v>
      </c>
      <c r="L18931">
        <v>1826039806</v>
      </c>
    </row>
    <row r="18932" spans="1:12" x14ac:dyDescent="0.45">
      <c r="A18932" t="str">
        <f t="shared" si="295"/>
        <v>Rainhill, St. Helens, United Kingdom</v>
      </c>
      <c r="B18932" t="s">
        <v>22900</v>
      </c>
      <c r="C18932" t="s">
        <v>22900</v>
      </c>
      <c r="D18932">
        <v>53.415700000000001</v>
      </c>
      <c r="E18932">
        <v>-2.7625000000000002</v>
      </c>
      <c r="F18932" t="s">
        <v>536</v>
      </c>
      <c r="G18932" t="s">
        <v>537</v>
      </c>
      <c r="H18932" t="s">
        <v>538</v>
      </c>
      <c r="I18932" t="s">
        <v>4490</v>
      </c>
      <c r="K18932">
        <v>10853</v>
      </c>
      <c r="L18932">
        <v>1826589564</v>
      </c>
    </row>
    <row r="18933" spans="1:12" x14ac:dyDescent="0.45">
      <c r="A18933" t="str">
        <f t="shared" si="295"/>
        <v>Rainsville, Alabama, United States</v>
      </c>
      <c r="B18933" t="s">
        <v>22901</v>
      </c>
      <c r="C18933" t="s">
        <v>22901</v>
      </c>
      <c r="D18933">
        <v>34.493899999999996</v>
      </c>
      <c r="E18933">
        <v>-85.843500000000006</v>
      </c>
      <c r="F18933" t="s">
        <v>530</v>
      </c>
      <c r="G18933" t="s">
        <v>531</v>
      </c>
      <c r="H18933" t="s">
        <v>532</v>
      </c>
      <c r="I18933" t="s">
        <v>1371</v>
      </c>
      <c r="K18933">
        <v>5123</v>
      </c>
      <c r="L18933">
        <v>1840014658</v>
      </c>
    </row>
    <row r="18934" spans="1:12" x14ac:dyDescent="0.45">
      <c r="A18934" t="str">
        <f t="shared" si="295"/>
        <v>Rainworth, Nottinghamshire, United Kingdom</v>
      </c>
      <c r="B18934" t="s">
        <v>22902</v>
      </c>
      <c r="C18934" t="s">
        <v>22902</v>
      </c>
      <c r="D18934">
        <v>53.119700000000002</v>
      </c>
      <c r="E18934">
        <v>-1.1234999999999999</v>
      </c>
      <c r="F18934" t="s">
        <v>536</v>
      </c>
      <c r="G18934" t="s">
        <v>537</v>
      </c>
      <c r="H18934" t="s">
        <v>538</v>
      </c>
      <c r="I18934" t="s">
        <v>2420</v>
      </c>
      <c r="K18934">
        <v>7821</v>
      </c>
      <c r="L18934">
        <v>1826171227</v>
      </c>
    </row>
    <row r="18935" spans="1:12" x14ac:dyDescent="0.45">
      <c r="A18935" t="str">
        <f t="shared" si="295"/>
        <v>Raipur, Chhattīsgarh, India</v>
      </c>
      <c r="B18935" t="s">
        <v>22903</v>
      </c>
      <c r="C18935" t="s">
        <v>22903</v>
      </c>
      <c r="D18935">
        <v>21.2379</v>
      </c>
      <c r="E18935">
        <v>81.633700000000005</v>
      </c>
      <c r="F18935" t="s">
        <v>626</v>
      </c>
      <c r="G18935" t="s">
        <v>627</v>
      </c>
      <c r="H18935" t="s">
        <v>628</v>
      </c>
      <c r="I18935" t="s">
        <v>1778</v>
      </c>
      <c r="J18935" t="s">
        <v>378</v>
      </c>
      <c r="K18935">
        <v>1010087</v>
      </c>
      <c r="L18935">
        <v>1356374983</v>
      </c>
    </row>
    <row r="18936" spans="1:12" x14ac:dyDescent="0.45">
      <c r="A18936" t="str">
        <f t="shared" si="295"/>
        <v>Raisio, Varsinais-Suomi, Finland</v>
      </c>
      <c r="B18936" t="s">
        <v>22904</v>
      </c>
      <c r="C18936" t="s">
        <v>22904</v>
      </c>
      <c r="D18936">
        <v>60.4861</v>
      </c>
      <c r="E18936">
        <v>22.1694</v>
      </c>
      <c r="F18936" t="s">
        <v>459</v>
      </c>
      <c r="G18936" t="s">
        <v>460</v>
      </c>
      <c r="H18936" t="s">
        <v>461</v>
      </c>
      <c r="I18936" t="s">
        <v>13813</v>
      </c>
      <c r="J18936" t="s">
        <v>366</v>
      </c>
      <c r="K18936">
        <v>24290</v>
      </c>
      <c r="L18936">
        <v>1246206941</v>
      </c>
    </row>
    <row r="18937" spans="1:12" x14ac:dyDescent="0.45">
      <c r="A18937" t="str">
        <f t="shared" si="295"/>
        <v>Rājahmundry, Andhra Pradesh, India</v>
      </c>
      <c r="B18937" t="s">
        <v>22905</v>
      </c>
      <c r="C18937" t="s">
        <v>22906</v>
      </c>
      <c r="D18937">
        <v>16.9833</v>
      </c>
      <c r="E18937">
        <v>81.783299999999997</v>
      </c>
      <c r="F18937" t="s">
        <v>626</v>
      </c>
      <c r="G18937" t="s">
        <v>627</v>
      </c>
      <c r="H18937" t="s">
        <v>628</v>
      </c>
      <c r="I18937" t="s">
        <v>816</v>
      </c>
      <c r="K18937">
        <v>341831</v>
      </c>
      <c r="L18937">
        <v>1356831716</v>
      </c>
    </row>
    <row r="18938" spans="1:12" x14ac:dyDescent="0.45">
      <c r="A18938" t="str">
        <f t="shared" si="295"/>
        <v>Rajaori, Jammu and Kashmīr, India</v>
      </c>
      <c r="B18938" t="s">
        <v>22907</v>
      </c>
      <c r="C18938" t="s">
        <v>22907</v>
      </c>
      <c r="D18938">
        <v>33.380000000000003</v>
      </c>
      <c r="E18938">
        <v>74.3</v>
      </c>
      <c r="F18938" t="s">
        <v>626</v>
      </c>
      <c r="G18938" t="s">
        <v>627</v>
      </c>
      <c r="H18938" t="s">
        <v>628</v>
      </c>
      <c r="I18938" t="s">
        <v>3428</v>
      </c>
      <c r="K18938">
        <v>41552</v>
      </c>
      <c r="L18938">
        <v>1356109150</v>
      </c>
    </row>
    <row r="18939" spans="1:12" x14ac:dyDescent="0.45">
      <c r="A18939" t="str">
        <f t="shared" si="295"/>
        <v>Rājapālaiyam, Tamil Nādu, India</v>
      </c>
      <c r="B18939" t="s">
        <v>22908</v>
      </c>
      <c r="C18939" t="s">
        <v>22909</v>
      </c>
      <c r="D18939">
        <v>9.4204000000000008</v>
      </c>
      <c r="E18939">
        <v>77.58</v>
      </c>
      <c r="F18939" t="s">
        <v>626</v>
      </c>
      <c r="G18939" t="s">
        <v>627</v>
      </c>
      <c r="H18939" t="s">
        <v>628</v>
      </c>
      <c r="I18939" t="s">
        <v>6774</v>
      </c>
      <c r="K18939">
        <v>369991</v>
      </c>
      <c r="L18939">
        <v>1356110350</v>
      </c>
    </row>
    <row r="18940" spans="1:12" x14ac:dyDescent="0.45">
      <c r="A18940" t="str">
        <f t="shared" si="295"/>
        <v>Rajec, Žilinský, Slovakia</v>
      </c>
      <c r="B18940" t="s">
        <v>22910</v>
      </c>
      <c r="C18940" t="s">
        <v>22910</v>
      </c>
      <c r="D18940">
        <v>49.083300000000001</v>
      </c>
      <c r="E18940">
        <v>18.633299999999998</v>
      </c>
      <c r="F18940" t="s">
        <v>3518</v>
      </c>
      <c r="G18940" t="s">
        <v>3519</v>
      </c>
      <c r="H18940" t="s">
        <v>3520</v>
      </c>
      <c r="I18940" t="s">
        <v>5766</v>
      </c>
      <c r="K18940">
        <v>5816</v>
      </c>
      <c r="L18940">
        <v>1703980916</v>
      </c>
    </row>
    <row r="18941" spans="1:12" x14ac:dyDescent="0.45">
      <c r="A18941" t="str">
        <f t="shared" si="295"/>
        <v>Rājgīr, Bihār, India</v>
      </c>
      <c r="B18941" t="s">
        <v>22911</v>
      </c>
      <c r="C18941" t="s">
        <v>22912</v>
      </c>
      <c r="D18941">
        <v>25.03</v>
      </c>
      <c r="E18941">
        <v>85.42</v>
      </c>
      <c r="F18941" t="s">
        <v>626</v>
      </c>
      <c r="G18941" t="s">
        <v>627</v>
      </c>
      <c r="H18941" t="s">
        <v>628</v>
      </c>
      <c r="I18941" t="s">
        <v>2746</v>
      </c>
      <c r="K18941">
        <v>41587</v>
      </c>
      <c r="L18941">
        <v>1356823690</v>
      </c>
    </row>
    <row r="18942" spans="1:12" x14ac:dyDescent="0.45">
      <c r="A18942" t="str">
        <f t="shared" si="295"/>
        <v>Rajin, Nasŏn, Korea, North</v>
      </c>
      <c r="B18942" t="s">
        <v>22913</v>
      </c>
      <c r="C18942" t="s">
        <v>22913</v>
      </c>
      <c r="D18942">
        <v>42.3444</v>
      </c>
      <c r="E18942">
        <v>130.3844</v>
      </c>
      <c r="F18942" t="s">
        <v>2047</v>
      </c>
      <c r="G18942" t="s">
        <v>2048</v>
      </c>
      <c r="H18942" t="s">
        <v>2049</v>
      </c>
      <c r="I18942" t="s">
        <v>22914</v>
      </c>
      <c r="J18942" t="s">
        <v>378</v>
      </c>
      <c r="K18942">
        <v>196954</v>
      </c>
      <c r="L18942">
        <v>1408449973</v>
      </c>
    </row>
    <row r="18943" spans="1:12" x14ac:dyDescent="0.45">
      <c r="A18943" t="str">
        <f t="shared" si="295"/>
        <v>Rājkot, Gujarāt, India</v>
      </c>
      <c r="B18943" t="s">
        <v>22915</v>
      </c>
      <c r="C18943" t="s">
        <v>22916</v>
      </c>
      <c r="D18943">
        <v>22.296900000000001</v>
      </c>
      <c r="E18943">
        <v>70.798400000000001</v>
      </c>
      <c r="F18943" t="s">
        <v>626</v>
      </c>
      <c r="G18943" t="s">
        <v>627</v>
      </c>
      <c r="H18943" t="s">
        <v>628</v>
      </c>
      <c r="I18943" t="s">
        <v>991</v>
      </c>
      <c r="K18943">
        <v>1335397</v>
      </c>
      <c r="L18943">
        <v>1356317190</v>
      </c>
    </row>
    <row r="18944" spans="1:12" x14ac:dyDescent="0.45">
      <c r="A18944" t="str">
        <f t="shared" si="295"/>
        <v>Rājmahal, West Bengal, India</v>
      </c>
      <c r="B18944" t="s">
        <v>22917</v>
      </c>
      <c r="C18944" t="s">
        <v>22918</v>
      </c>
      <c r="D18944">
        <v>25.05</v>
      </c>
      <c r="E18944">
        <v>87.84</v>
      </c>
      <c r="F18944" t="s">
        <v>626</v>
      </c>
      <c r="G18944" t="s">
        <v>627</v>
      </c>
      <c r="H18944" t="s">
        <v>628</v>
      </c>
      <c r="I18944" t="s">
        <v>1574</v>
      </c>
      <c r="K18944">
        <v>17974</v>
      </c>
      <c r="L18944">
        <v>1356144679</v>
      </c>
    </row>
    <row r="18945" spans="1:12" x14ac:dyDescent="0.45">
      <c r="A18945" t="str">
        <f t="shared" si="295"/>
        <v>Rājshāhi, Rājshāhi, Bangladesh</v>
      </c>
      <c r="B18945" t="s">
        <v>19370</v>
      </c>
      <c r="C18945" t="s">
        <v>22919</v>
      </c>
      <c r="D18945">
        <v>24.366700000000002</v>
      </c>
      <c r="E18945">
        <v>88.6</v>
      </c>
      <c r="F18945" t="s">
        <v>3611</v>
      </c>
      <c r="G18945" t="s">
        <v>3612</v>
      </c>
      <c r="H18945" t="s">
        <v>3613</v>
      </c>
      <c r="I18945" t="s">
        <v>19370</v>
      </c>
      <c r="J18945" t="s">
        <v>378</v>
      </c>
      <c r="K18945">
        <v>448087</v>
      </c>
      <c r="L18945">
        <v>1050547831</v>
      </c>
    </row>
    <row r="18946" spans="1:12" x14ac:dyDescent="0.45">
      <c r="A18946" t="str">
        <f t="shared" si="295"/>
        <v>Rakai, Rakai, Uganda</v>
      </c>
      <c r="B18946" t="s">
        <v>14228</v>
      </c>
      <c r="C18946" t="s">
        <v>14228</v>
      </c>
      <c r="D18946">
        <v>-0.72</v>
      </c>
      <c r="E18946">
        <v>31.483899999999998</v>
      </c>
      <c r="F18946" t="s">
        <v>613</v>
      </c>
      <c r="G18946" t="s">
        <v>614</v>
      </c>
      <c r="H18946" t="s">
        <v>615</v>
      </c>
      <c r="I18946" t="s">
        <v>14228</v>
      </c>
      <c r="J18946" t="s">
        <v>378</v>
      </c>
      <c r="L18946">
        <v>1800039440</v>
      </c>
    </row>
    <row r="18947" spans="1:12" x14ac:dyDescent="0.45">
      <c r="A18947" t="str">
        <f t="shared" ref="A18947:A19010" si="296">CONCATENATE(B18947,", ",I18947,", ",F18947)</f>
        <v>Rakhiv, Zakarpats’ka Oblast’, Ukraine</v>
      </c>
      <c r="B18947" t="s">
        <v>22920</v>
      </c>
      <c r="C18947" t="s">
        <v>22920</v>
      </c>
      <c r="D18947">
        <v>48.05</v>
      </c>
      <c r="E18947">
        <v>24.216699999999999</v>
      </c>
      <c r="F18947" t="s">
        <v>1461</v>
      </c>
      <c r="G18947" t="s">
        <v>1462</v>
      </c>
      <c r="H18947" t="s">
        <v>1463</v>
      </c>
      <c r="I18947" t="s">
        <v>4211</v>
      </c>
      <c r="J18947" t="s">
        <v>366</v>
      </c>
      <c r="K18947">
        <v>15621</v>
      </c>
      <c r="L18947">
        <v>1804590257</v>
      </c>
    </row>
    <row r="18948" spans="1:12" x14ac:dyDescent="0.45">
      <c r="A18948" t="str">
        <f t="shared" si="296"/>
        <v>Rakitovo, Pazardzhik, Bulgaria</v>
      </c>
      <c r="B18948" t="s">
        <v>22921</v>
      </c>
      <c r="C18948" t="s">
        <v>22921</v>
      </c>
      <c r="D18948">
        <v>41.99</v>
      </c>
      <c r="E18948">
        <v>24.087199999999999</v>
      </c>
      <c r="F18948" t="s">
        <v>1175</v>
      </c>
      <c r="G18948" t="s">
        <v>1176</v>
      </c>
      <c r="H18948" t="s">
        <v>1177</v>
      </c>
      <c r="I18948" t="s">
        <v>21158</v>
      </c>
      <c r="J18948" t="s">
        <v>366</v>
      </c>
      <c r="K18948">
        <v>8977</v>
      </c>
      <c r="L18948">
        <v>1100370778</v>
      </c>
    </row>
    <row r="18949" spans="1:12" x14ac:dyDescent="0.45">
      <c r="A18949" t="str">
        <f t="shared" si="296"/>
        <v>Rakovník, Středočeský Kraj, Czechia</v>
      </c>
      <c r="B18949" t="s">
        <v>22922</v>
      </c>
      <c r="C18949" t="s">
        <v>22923</v>
      </c>
      <c r="D18949">
        <v>50.1038</v>
      </c>
      <c r="E18949">
        <v>13.733499999999999</v>
      </c>
      <c r="F18949" t="s">
        <v>2480</v>
      </c>
      <c r="G18949" t="s">
        <v>2481</v>
      </c>
      <c r="H18949" t="s">
        <v>2482</v>
      </c>
      <c r="I18949" t="s">
        <v>3197</v>
      </c>
      <c r="K18949">
        <v>15709</v>
      </c>
      <c r="L18949">
        <v>1203062806</v>
      </c>
    </row>
    <row r="18950" spans="1:12" x14ac:dyDescent="0.45">
      <c r="A18950" t="str">
        <f t="shared" si="296"/>
        <v>Rakovski, Plovdiv, Bulgaria</v>
      </c>
      <c r="B18950" t="s">
        <v>22924</v>
      </c>
      <c r="C18950" t="s">
        <v>22924</v>
      </c>
      <c r="D18950">
        <v>42.287500000000001</v>
      </c>
      <c r="E18950">
        <v>24.9678</v>
      </c>
      <c r="F18950" t="s">
        <v>1175</v>
      </c>
      <c r="G18950" t="s">
        <v>1176</v>
      </c>
      <c r="H18950" t="s">
        <v>1177</v>
      </c>
      <c r="I18950" t="s">
        <v>2544</v>
      </c>
      <c r="K18950">
        <v>16731</v>
      </c>
      <c r="L18950">
        <v>1100163147</v>
      </c>
    </row>
    <row r="18951" spans="1:12" x14ac:dyDescent="0.45">
      <c r="A18951" t="str">
        <f t="shared" si="296"/>
        <v>Rakvere, Lääne-Virumaa, Estonia</v>
      </c>
      <c r="B18951" t="s">
        <v>22925</v>
      </c>
      <c r="C18951" t="s">
        <v>22925</v>
      </c>
      <c r="D18951">
        <v>59.3506</v>
      </c>
      <c r="E18951">
        <v>26.3611</v>
      </c>
      <c r="F18951" t="s">
        <v>9361</v>
      </c>
      <c r="G18951" t="s">
        <v>9362</v>
      </c>
      <c r="H18951" t="s">
        <v>9363</v>
      </c>
      <c r="I18951" t="s">
        <v>22926</v>
      </c>
      <c r="J18951" t="s">
        <v>378</v>
      </c>
      <c r="K18951">
        <v>15189</v>
      </c>
      <c r="L18951">
        <v>1233049348</v>
      </c>
    </row>
    <row r="18952" spans="1:12" x14ac:dyDescent="0.45">
      <c r="A18952" t="str">
        <f t="shared" si="296"/>
        <v>Raleigh, North Carolina, United States</v>
      </c>
      <c r="B18952" t="s">
        <v>22927</v>
      </c>
      <c r="C18952" t="s">
        <v>22927</v>
      </c>
      <c r="D18952">
        <v>35.832500000000003</v>
      </c>
      <c r="E18952">
        <v>-78.643500000000003</v>
      </c>
      <c r="F18952" t="s">
        <v>530</v>
      </c>
      <c r="G18952" t="s">
        <v>531</v>
      </c>
      <c r="H18952" t="s">
        <v>532</v>
      </c>
      <c r="I18952" t="s">
        <v>589</v>
      </c>
      <c r="J18952" t="s">
        <v>378</v>
      </c>
      <c r="K18952">
        <v>1038738</v>
      </c>
      <c r="L18952">
        <v>1840014497</v>
      </c>
    </row>
    <row r="18953" spans="1:12" x14ac:dyDescent="0.45">
      <c r="A18953" t="str">
        <f t="shared" si="296"/>
        <v>Raleigh Hills, Oregon, United States</v>
      </c>
      <c r="B18953" t="s">
        <v>22928</v>
      </c>
      <c r="C18953" t="s">
        <v>22928</v>
      </c>
      <c r="D18953">
        <v>45.485199999999999</v>
      </c>
      <c r="E18953">
        <v>-122.7567</v>
      </c>
      <c r="F18953" t="s">
        <v>530</v>
      </c>
      <c r="G18953" t="s">
        <v>531</v>
      </c>
      <c r="H18953" t="s">
        <v>532</v>
      </c>
      <c r="I18953" t="s">
        <v>1426</v>
      </c>
      <c r="K18953">
        <v>5892</v>
      </c>
      <c r="L18953">
        <v>1840034810</v>
      </c>
    </row>
    <row r="18954" spans="1:12" x14ac:dyDescent="0.45">
      <c r="A18954" t="str">
        <f t="shared" si="296"/>
        <v>Ralston, Nebraska, United States</v>
      </c>
      <c r="B18954" t="s">
        <v>22929</v>
      </c>
      <c r="C18954" t="s">
        <v>22929</v>
      </c>
      <c r="D18954">
        <v>41.200499999999998</v>
      </c>
      <c r="E18954">
        <v>-96.035399999999996</v>
      </c>
      <c r="F18954" t="s">
        <v>530</v>
      </c>
      <c r="G18954" t="s">
        <v>531</v>
      </c>
      <c r="H18954" t="s">
        <v>532</v>
      </c>
      <c r="I18954" t="s">
        <v>1604</v>
      </c>
      <c r="K18954">
        <v>7273</v>
      </c>
      <c r="L18954">
        <v>1840009316</v>
      </c>
    </row>
    <row r="18955" spans="1:12" x14ac:dyDescent="0.45">
      <c r="A18955" t="str">
        <f t="shared" si="296"/>
        <v>Ramapo, New York, United States</v>
      </c>
      <c r="B18955" t="s">
        <v>22930</v>
      </c>
      <c r="C18955" t="s">
        <v>22930</v>
      </c>
      <c r="D18955">
        <v>41.1404</v>
      </c>
      <c r="E18955">
        <v>-74.107200000000006</v>
      </c>
      <c r="F18955" t="s">
        <v>530</v>
      </c>
      <c r="G18955" t="s">
        <v>531</v>
      </c>
      <c r="H18955" t="s">
        <v>532</v>
      </c>
      <c r="I18955" t="s">
        <v>803</v>
      </c>
      <c r="K18955">
        <v>134571</v>
      </c>
      <c r="L18955">
        <v>1840058431</v>
      </c>
    </row>
    <row r="18956" spans="1:12" x14ac:dyDescent="0.45">
      <c r="A18956" t="str">
        <f t="shared" si="296"/>
        <v>Ramara, Ontario, Canada</v>
      </c>
      <c r="B18956" t="s">
        <v>22931</v>
      </c>
      <c r="C18956" t="s">
        <v>22931</v>
      </c>
      <c r="D18956">
        <v>44.633299999999998</v>
      </c>
      <c r="E18956">
        <v>-79.216700000000003</v>
      </c>
      <c r="F18956" t="s">
        <v>541</v>
      </c>
      <c r="G18956" t="s">
        <v>542</v>
      </c>
      <c r="H18956" t="s">
        <v>543</v>
      </c>
      <c r="I18956" t="s">
        <v>857</v>
      </c>
      <c r="K18956">
        <v>9488</v>
      </c>
      <c r="L18956">
        <v>1124000641</v>
      </c>
    </row>
    <row r="18957" spans="1:12" x14ac:dyDescent="0.45">
      <c r="A18957" t="str">
        <f t="shared" si="296"/>
        <v>Ramat Gan, Tel Aviv, Israel</v>
      </c>
      <c r="B18957" t="s">
        <v>22932</v>
      </c>
      <c r="C18957" t="s">
        <v>22932</v>
      </c>
      <c r="D18957">
        <v>32.083300000000001</v>
      </c>
      <c r="E18957">
        <v>34.816699999999997</v>
      </c>
      <c r="F18957" t="s">
        <v>369</v>
      </c>
      <c r="G18957" t="s">
        <v>370</v>
      </c>
      <c r="H18957" t="s">
        <v>371</v>
      </c>
      <c r="I18957" t="s">
        <v>3739</v>
      </c>
      <c r="K18957">
        <v>152596</v>
      </c>
      <c r="L18957">
        <v>1376357911</v>
      </c>
    </row>
    <row r="18958" spans="1:12" x14ac:dyDescent="0.45">
      <c r="A18958" t="str">
        <f t="shared" si="296"/>
        <v>Ramat HaSharon, Tel Aviv, Israel</v>
      </c>
      <c r="B18958" t="s">
        <v>22933</v>
      </c>
      <c r="C18958" t="s">
        <v>22933</v>
      </c>
      <c r="D18958">
        <v>32.146099999999997</v>
      </c>
      <c r="E18958">
        <v>34.839399999999998</v>
      </c>
      <c r="F18958" t="s">
        <v>369</v>
      </c>
      <c r="G18958" t="s">
        <v>370</v>
      </c>
      <c r="H18958" t="s">
        <v>371</v>
      </c>
      <c r="I18958" t="s">
        <v>3739</v>
      </c>
      <c r="K18958">
        <v>46700</v>
      </c>
      <c r="L18958">
        <v>1376215427</v>
      </c>
    </row>
    <row r="18959" spans="1:12" x14ac:dyDescent="0.45">
      <c r="A18959" t="str">
        <f t="shared" si="296"/>
        <v>Ramblewood, New Jersey, United States</v>
      </c>
      <c r="B18959" t="s">
        <v>22934</v>
      </c>
      <c r="C18959" t="s">
        <v>22934</v>
      </c>
      <c r="D18959">
        <v>39.932200000000002</v>
      </c>
      <c r="E18959">
        <v>-74.952699999999993</v>
      </c>
      <c r="F18959" t="s">
        <v>530</v>
      </c>
      <c r="G18959" t="s">
        <v>531</v>
      </c>
      <c r="H18959" t="s">
        <v>532</v>
      </c>
      <c r="I18959" t="s">
        <v>587</v>
      </c>
      <c r="K18959">
        <v>5765</v>
      </c>
      <c r="L18959">
        <v>1840033392</v>
      </c>
    </row>
    <row r="18960" spans="1:12" x14ac:dyDescent="0.45">
      <c r="A18960" t="str">
        <f t="shared" si="296"/>
        <v>Rambouillet, Île-de-France, France</v>
      </c>
      <c r="B18960" t="s">
        <v>22935</v>
      </c>
      <c r="C18960" t="s">
        <v>22935</v>
      </c>
      <c r="D18960">
        <v>48.644399999999997</v>
      </c>
      <c r="E18960">
        <v>1.8308</v>
      </c>
      <c r="F18960" t="s">
        <v>526</v>
      </c>
      <c r="G18960" t="s">
        <v>527</v>
      </c>
      <c r="H18960" t="s">
        <v>528</v>
      </c>
      <c r="I18960" t="s">
        <v>732</v>
      </c>
      <c r="J18960" t="s">
        <v>366</v>
      </c>
      <c r="K18960">
        <v>26736</v>
      </c>
      <c r="L18960">
        <v>1250752872</v>
      </c>
    </row>
    <row r="18961" spans="1:12" x14ac:dyDescent="0.45">
      <c r="A18961" t="str">
        <f t="shared" si="296"/>
        <v>Rāmechhāp, Janakpur, Nepal</v>
      </c>
      <c r="B18961" t="s">
        <v>22936</v>
      </c>
      <c r="C18961" t="s">
        <v>22937</v>
      </c>
      <c r="D18961">
        <v>27.326000000000001</v>
      </c>
      <c r="E18961">
        <v>86.087000000000003</v>
      </c>
      <c r="F18961" t="s">
        <v>3108</v>
      </c>
      <c r="G18961" t="s">
        <v>3109</v>
      </c>
      <c r="H18961" t="s">
        <v>3110</v>
      </c>
      <c r="I18961" t="s">
        <v>6669</v>
      </c>
      <c r="K18961">
        <v>15000</v>
      </c>
      <c r="L18961">
        <v>1524628973</v>
      </c>
    </row>
    <row r="18962" spans="1:12" x14ac:dyDescent="0.45">
      <c r="A18962" t="str">
        <f t="shared" si="296"/>
        <v>Ramenskoye, Moskovskaya Oblast’, Russia</v>
      </c>
      <c r="B18962" t="s">
        <v>22938</v>
      </c>
      <c r="C18962" t="s">
        <v>22938</v>
      </c>
      <c r="D18962">
        <v>55.566899999999997</v>
      </c>
      <c r="E18962">
        <v>38.2303</v>
      </c>
      <c r="F18962" t="s">
        <v>504</v>
      </c>
      <c r="G18962" t="s">
        <v>505</v>
      </c>
      <c r="H18962" t="s">
        <v>506</v>
      </c>
      <c r="I18962" t="s">
        <v>3224</v>
      </c>
      <c r="K18962">
        <v>116077</v>
      </c>
      <c r="L18962">
        <v>1643438526</v>
      </c>
    </row>
    <row r="18963" spans="1:12" x14ac:dyDescent="0.45">
      <c r="A18963" t="str">
        <f t="shared" si="296"/>
        <v>Rāmeswaram, Tamil Nādu, India</v>
      </c>
      <c r="B18963" t="s">
        <v>22939</v>
      </c>
      <c r="C18963" t="s">
        <v>22940</v>
      </c>
      <c r="D18963">
        <v>9.2799999999999994</v>
      </c>
      <c r="E18963">
        <v>79.3</v>
      </c>
      <c r="F18963" t="s">
        <v>626</v>
      </c>
      <c r="G18963" t="s">
        <v>627</v>
      </c>
      <c r="H18963" t="s">
        <v>628</v>
      </c>
      <c r="I18963" t="s">
        <v>6774</v>
      </c>
      <c r="K18963">
        <v>44856</v>
      </c>
      <c r="L18963">
        <v>1356465756</v>
      </c>
    </row>
    <row r="18964" spans="1:12" x14ac:dyDescent="0.45">
      <c r="A18964" t="str">
        <f t="shared" si="296"/>
        <v>Rāmgundam, Telangana, India</v>
      </c>
      <c r="B18964" t="s">
        <v>22941</v>
      </c>
      <c r="C18964" t="s">
        <v>22942</v>
      </c>
      <c r="D18964">
        <v>18.8</v>
      </c>
      <c r="E18964">
        <v>79.45</v>
      </c>
      <c r="F18964" t="s">
        <v>626</v>
      </c>
      <c r="G18964" t="s">
        <v>627</v>
      </c>
      <c r="H18964" t="s">
        <v>628</v>
      </c>
      <c r="I18964" t="s">
        <v>853</v>
      </c>
      <c r="K18964">
        <v>242979</v>
      </c>
      <c r="L18964">
        <v>1356590864</v>
      </c>
    </row>
    <row r="18965" spans="1:12" x14ac:dyDescent="0.45">
      <c r="A18965" t="str">
        <f t="shared" si="296"/>
        <v>Rāmhormoz, Khūzestān, Iran</v>
      </c>
      <c r="B18965" t="s">
        <v>22943</v>
      </c>
      <c r="C18965" t="s">
        <v>22944</v>
      </c>
      <c r="D18965">
        <v>31.278300000000002</v>
      </c>
      <c r="E18965">
        <v>49.606400000000001</v>
      </c>
      <c r="F18965" t="s">
        <v>388</v>
      </c>
      <c r="G18965" t="s">
        <v>389</v>
      </c>
      <c r="H18965" t="s">
        <v>390</v>
      </c>
      <c r="I18965" t="s">
        <v>1015</v>
      </c>
      <c r="J18965" t="s">
        <v>366</v>
      </c>
      <c r="K18965">
        <v>49822</v>
      </c>
      <c r="L18965">
        <v>1364637975</v>
      </c>
    </row>
    <row r="18966" spans="1:12" x14ac:dyDescent="0.45">
      <c r="A18966" t="str">
        <f t="shared" si="296"/>
        <v>Ramla, Central, Israel</v>
      </c>
      <c r="B18966" t="s">
        <v>22945</v>
      </c>
      <c r="C18966" t="s">
        <v>22945</v>
      </c>
      <c r="D18966">
        <v>31.931799999999999</v>
      </c>
      <c r="E18966">
        <v>34.873600000000003</v>
      </c>
      <c r="F18966" t="s">
        <v>369</v>
      </c>
      <c r="G18966" t="s">
        <v>370</v>
      </c>
      <c r="H18966" t="s">
        <v>371</v>
      </c>
      <c r="I18966" t="s">
        <v>1787</v>
      </c>
      <c r="J18966" t="s">
        <v>378</v>
      </c>
      <c r="K18966">
        <v>75500</v>
      </c>
      <c r="L18966">
        <v>1376321361</v>
      </c>
    </row>
    <row r="18967" spans="1:12" x14ac:dyDescent="0.45">
      <c r="A18967" t="str">
        <f t="shared" si="296"/>
        <v>Râmnicu Vâlcea, Vâlcea, Romania</v>
      </c>
      <c r="B18967" t="s">
        <v>22946</v>
      </c>
      <c r="C18967" t="s">
        <v>22947</v>
      </c>
      <c r="D18967">
        <v>45.104700000000001</v>
      </c>
      <c r="E18967">
        <v>24.375599999999999</v>
      </c>
      <c r="F18967" t="s">
        <v>665</v>
      </c>
      <c r="G18967" t="s">
        <v>666</v>
      </c>
      <c r="H18967" t="s">
        <v>667</v>
      </c>
      <c r="I18967" t="s">
        <v>2918</v>
      </c>
      <c r="J18967" t="s">
        <v>378</v>
      </c>
      <c r="K18967">
        <v>98776</v>
      </c>
      <c r="L18967">
        <v>1642348361</v>
      </c>
    </row>
    <row r="18968" spans="1:12" x14ac:dyDescent="0.45">
      <c r="A18968" t="str">
        <f t="shared" si="296"/>
        <v>Ramona, California, United States</v>
      </c>
      <c r="B18968" t="s">
        <v>22948</v>
      </c>
      <c r="C18968" t="s">
        <v>22948</v>
      </c>
      <c r="D18968">
        <v>33.047400000000003</v>
      </c>
      <c r="E18968">
        <v>-116.8767</v>
      </c>
      <c r="F18968" t="s">
        <v>530</v>
      </c>
      <c r="G18968" t="s">
        <v>531</v>
      </c>
      <c r="H18968" t="s">
        <v>532</v>
      </c>
      <c r="I18968" t="s">
        <v>754</v>
      </c>
      <c r="K18968">
        <v>20260</v>
      </c>
      <c r="L18968">
        <v>1840019346</v>
      </c>
    </row>
    <row r="18969" spans="1:12" x14ac:dyDescent="0.45">
      <c r="A18969" t="str">
        <f t="shared" si="296"/>
        <v>Ramos Arizpe, Coahuila de Zaragoza, Mexico</v>
      </c>
      <c r="B18969" t="s">
        <v>22949</v>
      </c>
      <c r="C18969" t="s">
        <v>22949</v>
      </c>
      <c r="D18969">
        <v>25.55</v>
      </c>
      <c r="E18969">
        <v>-100.9667</v>
      </c>
      <c r="F18969" t="s">
        <v>519</v>
      </c>
      <c r="G18969" t="s">
        <v>520</v>
      </c>
      <c r="H18969" t="s">
        <v>521</v>
      </c>
      <c r="I18969" t="s">
        <v>1597</v>
      </c>
      <c r="J18969" t="s">
        <v>366</v>
      </c>
      <c r="K18969">
        <v>48228</v>
      </c>
      <c r="L18969">
        <v>1484685820</v>
      </c>
    </row>
    <row r="18970" spans="1:12" x14ac:dyDescent="0.45">
      <c r="A18970" t="str">
        <f t="shared" si="296"/>
        <v>Ramos Mejía, Buenos Aires, Argentina</v>
      </c>
      <c r="B18970" t="s">
        <v>22950</v>
      </c>
      <c r="C18970" t="s">
        <v>22951</v>
      </c>
      <c r="D18970">
        <v>-34.65</v>
      </c>
      <c r="E18970">
        <v>-58.566699999999997</v>
      </c>
      <c r="F18970" t="s">
        <v>651</v>
      </c>
      <c r="G18970" t="s">
        <v>652</v>
      </c>
      <c r="H18970" t="s">
        <v>653</v>
      </c>
      <c r="I18970" t="s">
        <v>870</v>
      </c>
      <c r="K18970">
        <v>120346</v>
      </c>
      <c r="L18970">
        <v>1032425368</v>
      </c>
    </row>
    <row r="18971" spans="1:12" x14ac:dyDescent="0.45">
      <c r="A18971" t="str">
        <f t="shared" si="296"/>
        <v>Ramotswa, South East, Botswana</v>
      </c>
      <c r="B18971" t="s">
        <v>22952</v>
      </c>
      <c r="C18971" t="s">
        <v>22952</v>
      </c>
      <c r="D18971">
        <v>-24.866700000000002</v>
      </c>
      <c r="E18971">
        <v>25.816700000000001</v>
      </c>
      <c r="F18971" t="s">
        <v>10141</v>
      </c>
      <c r="G18971" t="s">
        <v>10142</v>
      </c>
      <c r="H18971" t="s">
        <v>10143</v>
      </c>
      <c r="I18971" t="s">
        <v>22953</v>
      </c>
      <c r="J18971" t="s">
        <v>378</v>
      </c>
      <c r="L18971">
        <v>1072070629</v>
      </c>
    </row>
    <row r="18972" spans="1:12" x14ac:dyDescent="0.45">
      <c r="A18972" t="str">
        <f t="shared" si="296"/>
        <v>Rāmpur, Uttar Pradesh, India</v>
      </c>
      <c r="B18972" t="s">
        <v>22954</v>
      </c>
      <c r="C18972" t="s">
        <v>22955</v>
      </c>
      <c r="D18972">
        <v>28.8154</v>
      </c>
      <c r="E18972">
        <v>79.025000000000006</v>
      </c>
      <c r="F18972" t="s">
        <v>626</v>
      </c>
      <c r="G18972" t="s">
        <v>627</v>
      </c>
      <c r="H18972" t="s">
        <v>628</v>
      </c>
      <c r="I18972" t="s">
        <v>939</v>
      </c>
      <c r="K18972">
        <v>296418</v>
      </c>
      <c r="L18972">
        <v>1356666569</v>
      </c>
    </row>
    <row r="18973" spans="1:12" x14ac:dyDescent="0.45">
      <c r="A18973" t="str">
        <f t="shared" si="296"/>
        <v>Ramsbottom, Bury, United Kingdom</v>
      </c>
      <c r="B18973" t="s">
        <v>22956</v>
      </c>
      <c r="C18973" t="s">
        <v>22956</v>
      </c>
      <c r="D18973">
        <v>53.648400000000002</v>
      </c>
      <c r="E18973">
        <v>-2.3169</v>
      </c>
      <c r="F18973" t="s">
        <v>536</v>
      </c>
      <c r="G18973" t="s">
        <v>537</v>
      </c>
      <c r="H18973" t="s">
        <v>538</v>
      </c>
      <c r="I18973" t="s">
        <v>5672</v>
      </c>
      <c r="K18973">
        <v>17872</v>
      </c>
      <c r="L18973">
        <v>1826959328</v>
      </c>
    </row>
    <row r="18974" spans="1:12" x14ac:dyDescent="0.45">
      <c r="A18974" t="str">
        <f t="shared" si="296"/>
        <v>Ramsey, Minnesota, United States</v>
      </c>
      <c r="B18974" t="s">
        <v>22957</v>
      </c>
      <c r="C18974" t="s">
        <v>22957</v>
      </c>
      <c r="D18974">
        <v>45.261699999999998</v>
      </c>
      <c r="E18974">
        <v>-93.449399999999997</v>
      </c>
      <c r="F18974" t="s">
        <v>530</v>
      </c>
      <c r="G18974" t="s">
        <v>531</v>
      </c>
      <c r="H18974" t="s">
        <v>532</v>
      </c>
      <c r="I18974" t="s">
        <v>1433</v>
      </c>
      <c r="K18974">
        <v>27721</v>
      </c>
      <c r="L18974">
        <v>1840008904</v>
      </c>
    </row>
    <row r="18975" spans="1:12" x14ac:dyDescent="0.45">
      <c r="A18975" t="str">
        <f t="shared" si="296"/>
        <v>Ramsey, New Jersey, United States</v>
      </c>
      <c r="B18975" t="s">
        <v>22957</v>
      </c>
      <c r="C18975" t="s">
        <v>22957</v>
      </c>
      <c r="D18975">
        <v>41.0595</v>
      </c>
      <c r="E18975">
        <v>-74.145399999999995</v>
      </c>
      <c r="F18975" t="s">
        <v>530</v>
      </c>
      <c r="G18975" t="s">
        <v>531</v>
      </c>
      <c r="H18975" t="s">
        <v>532</v>
      </c>
      <c r="I18975" t="s">
        <v>587</v>
      </c>
      <c r="K18975">
        <v>14884</v>
      </c>
      <c r="L18975">
        <v>1840000896</v>
      </c>
    </row>
    <row r="18976" spans="1:12" x14ac:dyDescent="0.45">
      <c r="A18976" t="str">
        <f t="shared" si="296"/>
        <v>Ramsey, Cambridgeshire, United Kingdom</v>
      </c>
      <c r="B18976" t="s">
        <v>22957</v>
      </c>
      <c r="C18976" t="s">
        <v>22957</v>
      </c>
      <c r="D18976">
        <v>52.45</v>
      </c>
      <c r="E18976">
        <v>-0.12</v>
      </c>
      <c r="F18976" t="s">
        <v>536</v>
      </c>
      <c r="G18976" t="s">
        <v>537</v>
      </c>
      <c r="H18976" t="s">
        <v>538</v>
      </c>
      <c r="I18976" t="s">
        <v>5671</v>
      </c>
      <c r="K18976">
        <v>8479</v>
      </c>
      <c r="L18976">
        <v>1826625567</v>
      </c>
    </row>
    <row r="18977" spans="1:12" x14ac:dyDescent="0.45">
      <c r="A18977" t="str">
        <f t="shared" si="296"/>
        <v>Ramsgate, Kent, United Kingdom</v>
      </c>
      <c r="B18977" t="s">
        <v>22958</v>
      </c>
      <c r="C18977" t="s">
        <v>22958</v>
      </c>
      <c r="D18977">
        <v>51.335999999999999</v>
      </c>
      <c r="E18977">
        <v>1.4159999999999999</v>
      </c>
      <c r="F18977" t="s">
        <v>536</v>
      </c>
      <c r="G18977" t="s">
        <v>537</v>
      </c>
      <c r="H18977" t="s">
        <v>538</v>
      </c>
      <c r="I18977" t="s">
        <v>1606</v>
      </c>
      <c r="K18977">
        <v>40408</v>
      </c>
      <c r="L18977">
        <v>1826278899</v>
      </c>
    </row>
    <row r="18978" spans="1:12" x14ac:dyDescent="0.45">
      <c r="A18978" t="str">
        <f t="shared" si="296"/>
        <v>Ramstein-Miesenbach, Rhineland-Palatinate, Germany</v>
      </c>
      <c r="B18978" t="s">
        <v>22959</v>
      </c>
      <c r="C18978" t="s">
        <v>22959</v>
      </c>
      <c r="D18978">
        <v>49.446100000000001</v>
      </c>
      <c r="E18978">
        <v>7.5547000000000004</v>
      </c>
      <c r="F18978" t="s">
        <v>441</v>
      </c>
      <c r="G18978" t="s">
        <v>442</v>
      </c>
      <c r="H18978" t="s">
        <v>443</v>
      </c>
      <c r="I18978" t="s">
        <v>1712</v>
      </c>
      <c r="K18978">
        <v>7876</v>
      </c>
      <c r="L18978">
        <v>1276693089</v>
      </c>
    </row>
    <row r="18979" spans="1:12" x14ac:dyDescent="0.45">
      <c r="A18979" t="str">
        <f t="shared" si="296"/>
        <v>Ramtown, New Jersey, United States</v>
      </c>
      <c r="B18979" t="s">
        <v>22960</v>
      </c>
      <c r="C18979" t="s">
        <v>22960</v>
      </c>
      <c r="D18979">
        <v>40.114400000000003</v>
      </c>
      <c r="E18979">
        <v>-74.149199999999993</v>
      </c>
      <c r="F18979" t="s">
        <v>530</v>
      </c>
      <c r="G18979" t="s">
        <v>531</v>
      </c>
      <c r="H18979" t="s">
        <v>532</v>
      </c>
      <c r="I18979" t="s">
        <v>587</v>
      </c>
      <c r="K18979">
        <v>6076</v>
      </c>
      <c r="L18979">
        <v>1840033393</v>
      </c>
    </row>
    <row r="18980" spans="1:12" x14ac:dyDescent="0.45">
      <c r="A18980" t="str">
        <f t="shared" si="296"/>
        <v>Rancagua, Libertador General Bernardo O’Higgins, Chile</v>
      </c>
      <c r="B18980" t="s">
        <v>22961</v>
      </c>
      <c r="C18980" t="s">
        <v>22961</v>
      </c>
      <c r="D18980">
        <v>-34.165399999999998</v>
      </c>
      <c r="E18980">
        <v>-70.739800000000002</v>
      </c>
      <c r="F18980" t="s">
        <v>1502</v>
      </c>
      <c r="G18980" t="s">
        <v>1503</v>
      </c>
      <c r="H18980" t="s">
        <v>1504</v>
      </c>
      <c r="I18980" t="s">
        <v>16557</v>
      </c>
      <c r="J18980" t="s">
        <v>378</v>
      </c>
      <c r="K18980">
        <v>231370</v>
      </c>
      <c r="L18980">
        <v>1152672356</v>
      </c>
    </row>
    <row r="18981" spans="1:12" x14ac:dyDescent="0.45">
      <c r="A18981" t="str">
        <f t="shared" si="296"/>
        <v>Rancharia, São Paulo, Brazil</v>
      </c>
      <c r="B18981" t="s">
        <v>22962</v>
      </c>
      <c r="C18981" t="s">
        <v>22962</v>
      </c>
      <c r="D18981">
        <v>-22.228899999999999</v>
      </c>
      <c r="E18981">
        <v>-50.892800000000001</v>
      </c>
      <c r="F18981" t="s">
        <v>491</v>
      </c>
      <c r="G18981" t="s">
        <v>492</v>
      </c>
      <c r="H18981" t="s">
        <v>493</v>
      </c>
      <c r="I18981" t="s">
        <v>801</v>
      </c>
      <c r="K18981">
        <v>29778</v>
      </c>
      <c r="L18981">
        <v>1076007180</v>
      </c>
    </row>
    <row r="18982" spans="1:12" x14ac:dyDescent="0.45">
      <c r="A18982" t="str">
        <f t="shared" si="296"/>
        <v>Ranchettes, Wyoming, United States</v>
      </c>
      <c r="B18982" t="s">
        <v>22963</v>
      </c>
      <c r="C18982" t="s">
        <v>22963</v>
      </c>
      <c r="D18982">
        <v>41.218600000000002</v>
      </c>
      <c r="E18982">
        <v>-104.77290000000001</v>
      </c>
      <c r="F18982" t="s">
        <v>530</v>
      </c>
      <c r="G18982" t="s">
        <v>531</v>
      </c>
      <c r="H18982" t="s">
        <v>532</v>
      </c>
      <c r="I18982" t="s">
        <v>6261</v>
      </c>
      <c r="K18982">
        <v>6097</v>
      </c>
      <c r="L18982">
        <v>1840038441</v>
      </c>
    </row>
    <row r="18983" spans="1:12" x14ac:dyDescent="0.45">
      <c r="A18983" t="str">
        <f t="shared" si="296"/>
        <v>Rānchi, Jharkhand, India</v>
      </c>
      <c r="B18983" t="s">
        <v>22964</v>
      </c>
      <c r="C18983" t="s">
        <v>22965</v>
      </c>
      <c r="D18983">
        <v>23.355599999999999</v>
      </c>
      <c r="E18983">
        <v>85.334699999999998</v>
      </c>
      <c r="F18983" t="s">
        <v>626</v>
      </c>
      <c r="G18983" t="s">
        <v>627</v>
      </c>
      <c r="H18983" t="s">
        <v>628</v>
      </c>
      <c r="I18983" t="s">
        <v>6543</v>
      </c>
      <c r="J18983" t="s">
        <v>378</v>
      </c>
      <c r="K18983">
        <v>1073440</v>
      </c>
      <c r="L18983">
        <v>1356110588</v>
      </c>
    </row>
    <row r="18984" spans="1:12" x14ac:dyDescent="0.45">
      <c r="A18984" t="str">
        <f t="shared" si="296"/>
        <v>Rancho Calaveras, California, United States</v>
      </c>
      <c r="B18984" t="s">
        <v>22966</v>
      </c>
      <c r="C18984" t="s">
        <v>22966</v>
      </c>
      <c r="D18984">
        <v>38.1248</v>
      </c>
      <c r="E18984">
        <v>-120.857</v>
      </c>
      <c r="F18984" t="s">
        <v>530</v>
      </c>
      <c r="G18984" t="s">
        <v>531</v>
      </c>
      <c r="H18984" t="s">
        <v>532</v>
      </c>
      <c r="I18984" t="s">
        <v>754</v>
      </c>
      <c r="K18984">
        <v>7035</v>
      </c>
      <c r="L18984">
        <v>1840018867</v>
      </c>
    </row>
    <row r="18985" spans="1:12" x14ac:dyDescent="0.45">
      <c r="A18985" t="str">
        <f t="shared" si="296"/>
        <v>Rancho Cordova, California, United States</v>
      </c>
      <c r="B18985" t="s">
        <v>22967</v>
      </c>
      <c r="C18985" t="s">
        <v>22967</v>
      </c>
      <c r="D18985">
        <v>38.573999999999998</v>
      </c>
      <c r="E18985">
        <v>-121.25230000000001</v>
      </c>
      <c r="F18985" t="s">
        <v>530</v>
      </c>
      <c r="G18985" t="s">
        <v>531</v>
      </c>
      <c r="H18985" t="s">
        <v>532</v>
      </c>
      <c r="I18985" t="s">
        <v>754</v>
      </c>
      <c r="K18985">
        <v>75087</v>
      </c>
      <c r="L18985">
        <v>1840020248</v>
      </c>
    </row>
    <row r="18986" spans="1:12" x14ac:dyDescent="0.45">
      <c r="A18986" t="str">
        <f t="shared" si="296"/>
        <v>Rancho Cucamonga, California, United States</v>
      </c>
      <c r="B18986" t="s">
        <v>22968</v>
      </c>
      <c r="C18986" t="s">
        <v>22968</v>
      </c>
      <c r="D18986">
        <v>34.1248</v>
      </c>
      <c r="E18986">
        <v>-117.56659999999999</v>
      </c>
      <c r="F18986" t="s">
        <v>530</v>
      </c>
      <c r="G18986" t="s">
        <v>531</v>
      </c>
      <c r="H18986" t="s">
        <v>532</v>
      </c>
      <c r="I18986" t="s">
        <v>754</v>
      </c>
      <c r="K18986">
        <v>177603</v>
      </c>
      <c r="L18986">
        <v>1840020411</v>
      </c>
    </row>
    <row r="18987" spans="1:12" x14ac:dyDescent="0.45">
      <c r="A18987" t="str">
        <f t="shared" si="296"/>
        <v>Rancho Mirage, California, United States</v>
      </c>
      <c r="B18987" t="s">
        <v>22969</v>
      </c>
      <c r="C18987" t="s">
        <v>22969</v>
      </c>
      <c r="D18987">
        <v>33.763399999999997</v>
      </c>
      <c r="E18987">
        <v>-116.4271</v>
      </c>
      <c r="F18987" t="s">
        <v>530</v>
      </c>
      <c r="G18987" t="s">
        <v>531</v>
      </c>
      <c r="H18987" t="s">
        <v>532</v>
      </c>
      <c r="I18987" t="s">
        <v>754</v>
      </c>
      <c r="K18987">
        <v>18528</v>
      </c>
      <c r="L18987">
        <v>1840020558</v>
      </c>
    </row>
    <row r="18988" spans="1:12" x14ac:dyDescent="0.45">
      <c r="A18988" t="str">
        <f t="shared" si="296"/>
        <v>Rancho Murieta, California, United States</v>
      </c>
      <c r="B18988" t="s">
        <v>22970</v>
      </c>
      <c r="C18988" t="s">
        <v>22970</v>
      </c>
      <c r="D18988">
        <v>38.508499999999998</v>
      </c>
      <c r="E18988">
        <v>-121.0716</v>
      </c>
      <c r="F18988" t="s">
        <v>530</v>
      </c>
      <c r="G18988" t="s">
        <v>531</v>
      </c>
      <c r="H18988" t="s">
        <v>532</v>
      </c>
      <c r="I18988" t="s">
        <v>754</v>
      </c>
      <c r="K18988">
        <v>5603</v>
      </c>
      <c r="L18988">
        <v>1840028329</v>
      </c>
    </row>
    <row r="18989" spans="1:12" x14ac:dyDescent="0.45">
      <c r="A18989" t="str">
        <f t="shared" si="296"/>
        <v>Rancho Palos Verdes, California, United States</v>
      </c>
      <c r="B18989" t="s">
        <v>22971</v>
      </c>
      <c r="C18989" t="s">
        <v>22971</v>
      </c>
      <c r="D18989">
        <v>33.755400000000002</v>
      </c>
      <c r="E18989">
        <v>-118.36369999999999</v>
      </c>
      <c r="F18989" t="s">
        <v>530</v>
      </c>
      <c r="G18989" t="s">
        <v>531</v>
      </c>
      <c r="H18989" t="s">
        <v>532</v>
      </c>
      <c r="I18989" t="s">
        <v>754</v>
      </c>
      <c r="K18989">
        <v>41530</v>
      </c>
      <c r="L18989">
        <v>1840020508</v>
      </c>
    </row>
    <row r="18990" spans="1:12" x14ac:dyDescent="0.45">
      <c r="A18990" t="str">
        <f t="shared" si="296"/>
        <v>Rancho San Diego, California, United States</v>
      </c>
      <c r="B18990" t="s">
        <v>22972</v>
      </c>
      <c r="C18990" t="s">
        <v>22972</v>
      </c>
      <c r="D18990">
        <v>32.7624</v>
      </c>
      <c r="E18990">
        <v>-116.91970000000001</v>
      </c>
      <c r="F18990" t="s">
        <v>530</v>
      </c>
      <c r="G18990" t="s">
        <v>531</v>
      </c>
      <c r="H18990" t="s">
        <v>532</v>
      </c>
      <c r="I18990" t="s">
        <v>754</v>
      </c>
      <c r="K18990">
        <v>21289</v>
      </c>
      <c r="L18990">
        <v>1840019347</v>
      </c>
    </row>
    <row r="18991" spans="1:12" x14ac:dyDescent="0.45">
      <c r="A18991" t="str">
        <f t="shared" si="296"/>
        <v>Rancho Santa Margarita, California, United States</v>
      </c>
      <c r="B18991" t="s">
        <v>22973</v>
      </c>
      <c r="C18991" t="s">
        <v>22973</v>
      </c>
      <c r="D18991">
        <v>33.631799999999998</v>
      </c>
      <c r="E18991">
        <v>-117.5989</v>
      </c>
      <c r="F18991" t="s">
        <v>530</v>
      </c>
      <c r="G18991" t="s">
        <v>531</v>
      </c>
      <c r="H18991" t="s">
        <v>532</v>
      </c>
      <c r="I18991" t="s">
        <v>754</v>
      </c>
      <c r="K18991">
        <v>47896</v>
      </c>
      <c r="L18991">
        <v>1840020584</v>
      </c>
    </row>
    <row r="18992" spans="1:12" x14ac:dyDescent="0.45">
      <c r="A18992" t="str">
        <f t="shared" si="296"/>
        <v>Randallstown, Maryland, United States</v>
      </c>
      <c r="B18992" t="s">
        <v>22974</v>
      </c>
      <c r="C18992" t="s">
        <v>22974</v>
      </c>
      <c r="D18992">
        <v>39.372300000000003</v>
      </c>
      <c r="E18992">
        <v>-76.802400000000006</v>
      </c>
      <c r="F18992" t="s">
        <v>530</v>
      </c>
      <c r="G18992" t="s">
        <v>531</v>
      </c>
      <c r="H18992" t="s">
        <v>532</v>
      </c>
      <c r="I18992" t="s">
        <v>588</v>
      </c>
      <c r="K18992">
        <v>34897</v>
      </c>
      <c r="L18992">
        <v>1840005688</v>
      </c>
    </row>
    <row r="18993" spans="1:12" x14ac:dyDescent="0.45">
      <c r="A18993" t="str">
        <f t="shared" si="296"/>
        <v>Randburg, Gauteng, South Africa</v>
      </c>
      <c r="B18993" t="s">
        <v>22975</v>
      </c>
      <c r="C18993" t="s">
        <v>22975</v>
      </c>
      <c r="D18993">
        <v>-26.093599999999999</v>
      </c>
      <c r="E18993">
        <v>28.006399999999999</v>
      </c>
      <c r="F18993" t="s">
        <v>1436</v>
      </c>
      <c r="G18993" t="s">
        <v>1437</v>
      </c>
      <c r="H18993" t="s">
        <v>1438</v>
      </c>
      <c r="I18993" t="s">
        <v>1439</v>
      </c>
      <c r="K18993">
        <v>337053</v>
      </c>
      <c r="L18993">
        <v>1710279034</v>
      </c>
    </row>
    <row r="18994" spans="1:12" x14ac:dyDescent="0.45">
      <c r="A18994" t="str">
        <f t="shared" si="296"/>
        <v>Randolph, Massachusetts, United States</v>
      </c>
      <c r="B18994" t="s">
        <v>22976</v>
      </c>
      <c r="C18994" t="s">
        <v>22976</v>
      </c>
      <c r="D18994">
        <v>42.177799999999998</v>
      </c>
      <c r="E18994">
        <v>-71.053899999999999</v>
      </c>
      <c r="F18994" t="s">
        <v>530</v>
      </c>
      <c r="G18994" t="s">
        <v>531</v>
      </c>
      <c r="H18994" t="s">
        <v>532</v>
      </c>
      <c r="I18994" t="s">
        <v>621</v>
      </c>
      <c r="K18994">
        <v>34362</v>
      </c>
      <c r="L18994">
        <v>1840004675</v>
      </c>
    </row>
    <row r="18995" spans="1:12" x14ac:dyDescent="0.45">
      <c r="A18995" t="str">
        <f t="shared" si="296"/>
        <v>Randolph, New Jersey, United States</v>
      </c>
      <c r="B18995" t="s">
        <v>22976</v>
      </c>
      <c r="C18995" t="s">
        <v>22976</v>
      </c>
      <c r="D18995">
        <v>40.843400000000003</v>
      </c>
      <c r="E18995">
        <v>-74.581800000000001</v>
      </c>
      <c r="F18995" t="s">
        <v>530</v>
      </c>
      <c r="G18995" t="s">
        <v>531</v>
      </c>
      <c r="H18995" t="s">
        <v>532</v>
      </c>
      <c r="I18995" t="s">
        <v>587</v>
      </c>
      <c r="K18995">
        <v>25651</v>
      </c>
      <c r="L18995">
        <v>1840081731</v>
      </c>
    </row>
    <row r="18996" spans="1:12" x14ac:dyDescent="0.45">
      <c r="A18996" t="str">
        <f t="shared" si="296"/>
        <v>Rangoon, Yangon, Burma</v>
      </c>
      <c r="B18996" t="s">
        <v>22977</v>
      </c>
      <c r="C18996" t="s">
        <v>22977</v>
      </c>
      <c r="D18996">
        <v>16.8</v>
      </c>
      <c r="E18996">
        <v>96.15</v>
      </c>
      <c r="F18996" t="s">
        <v>1584</v>
      </c>
      <c r="G18996" t="s">
        <v>1585</v>
      </c>
      <c r="H18996" t="s">
        <v>1586</v>
      </c>
      <c r="I18996" t="s">
        <v>22978</v>
      </c>
      <c r="J18996" t="s">
        <v>606</v>
      </c>
      <c r="K18996">
        <v>5430000</v>
      </c>
      <c r="L18996">
        <v>1104616656</v>
      </c>
    </row>
    <row r="18997" spans="1:12" x14ac:dyDescent="0.45">
      <c r="A18997" t="str">
        <f t="shared" si="296"/>
        <v>Rangpur, Rangpur, Bangladesh</v>
      </c>
      <c r="B18997" t="s">
        <v>22979</v>
      </c>
      <c r="C18997" t="s">
        <v>22979</v>
      </c>
      <c r="D18997">
        <v>25.75</v>
      </c>
      <c r="E18997">
        <v>89.25</v>
      </c>
      <c r="F18997" t="s">
        <v>3611</v>
      </c>
      <c r="G18997" t="s">
        <v>3612</v>
      </c>
      <c r="H18997" t="s">
        <v>3613</v>
      </c>
      <c r="I18997" t="s">
        <v>22979</v>
      </c>
      <c r="J18997" t="s">
        <v>378</v>
      </c>
      <c r="K18997">
        <v>294265</v>
      </c>
      <c r="L18997">
        <v>1050667437</v>
      </c>
    </row>
    <row r="18998" spans="1:12" x14ac:dyDescent="0.45">
      <c r="A18998" t="str">
        <f t="shared" si="296"/>
        <v>Ranillug, Ranillug, Kosovo</v>
      </c>
      <c r="B18998" t="s">
        <v>22980</v>
      </c>
      <c r="C18998" t="s">
        <v>22980</v>
      </c>
      <c r="D18998">
        <v>42.491999999999997</v>
      </c>
      <c r="E18998">
        <v>21.559000000000001</v>
      </c>
      <c r="F18998" t="s">
        <v>5224</v>
      </c>
      <c r="G18998" t="s">
        <v>5225</v>
      </c>
      <c r="H18998" t="s">
        <v>5226</v>
      </c>
      <c r="I18998" t="s">
        <v>22980</v>
      </c>
      <c r="J18998" t="s">
        <v>378</v>
      </c>
      <c r="K18998">
        <v>5800</v>
      </c>
      <c r="L18998">
        <v>1901029901</v>
      </c>
    </row>
    <row r="18999" spans="1:12" x14ac:dyDescent="0.45">
      <c r="A18999" t="str">
        <f t="shared" si="296"/>
        <v>Rankovce, Rankovce, Macedonia</v>
      </c>
      <c r="B18999" t="s">
        <v>22981</v>
      </c>
      <c r="C18999" t="s">
        <v>22981</v>
      </c>
      <c r="D18999">
        <v>42.168599999999998</v>
      </c>
      <c r="E18999">
        <v>22.116599999999998</v>
      </c>
      <c r="F18999" t="s">
        <v>2246</v>
      </c>
      <c r="G18999" t="s">
        <v>2247</v>
      </c>
      <c r="H18999" t="s">
        <v>2248</v>
      </c>
      <c r="I18999" t="s">
        <v>22981</v>
      </c>
      <c r="J18999" t="s">
        <v>378</v>
      </c>
      <c r="L18999">
        <v>1807575395</v>
      </c>
    </row>
    <row r="19000" spans="1:12" x14ac:dyDescent="0.45">
      <c r="A19000" t="str">
        <f t="shared" si="296"/>
        <v>Ranong, Ranong, Thailand</v>
      </c>
      <c r="B19000" t="s">
        <v>22982</v>
      </c>
      <c r="C19000" t="s">
        <v>22982</v>
      </c>
      <c r="D19000">
        <v>9.9619</v>
      </c>
      <c r="E19000">
        <v>98.638900000000007</v>
      </c>
      <c r="F19000" t="s">
        <v>1864</v>
      </c>
      <c r="G19000" t="s">
        <v>1865</v>
      </c>
      <c r="H19000" t="s">
        <v>1866</v>
      </c>
      <c r="I19000" t="s">
        <v>22982</v>
      </c>
      <c r="J19000" t="s">
        <v>378</v>
      </c>
      <c r="K19000">
        <v>16125</v>
      </c>
      <c r="L19000">
        <v>1764623795</v>
      </c>
    </row>
    <row r="19001" spans="1:12" x14ac:dyDescent="0.45">
      <c r="A19001" t="str">
        <f t="shared" si="296"/>
        <v>Ransbach-Baumbach, Rhineland-Palatinate, Germany</v>
      </c>
      <c r="B19001" t="s">
        <v>22983</v>
      </c>
      <c r="C19001" t="s">
        <v>22983</v>
      </c>
      <c r="D19001">
        <v>50.466099999999997</v>
      </c>
      <c r="E19001">
        <v>7.7252999999999998</v>
      </c>
      <c r="F19001" t="s">
        <v>441</v>
      </c>
      <c r="G19001" t="s">
        <v>442</v>
      </c>
      <c r="H19001" t="s">
        <v>443</v>
      </c>
      <c r="I19001" t="s">
        <v>1712</v>
      </c>
      <c r="K19001">
        <v>7715</v>
      </c>
      <c r="L19001">
        <v>1276056129</v>
      </c>
    </row>
    <row r="19002" spans="1:12" x14ac:dyDescent="0.45">
      <c r="A19002" t="str">
        <f t="shared" si="296"/>
        <v>Ranson, West Virginia, United States</v>
      </c>
      <c r="B19002" t="s">
        <v>22984</v>
      </c>
      <c r="C19002" t="s">
        <v>22984</v>
      </c>
      <c r="D19002">
        <v>39.325000000000003</v>
      </c>
      <c r="E19002">
        <v>-77.866600000000005</v>
      </c>
      <c r="F19002" t="s">
        <v>530</v>
      </c>
      <c r="G19002" t="s">
        <v>531</v>
      </c>
      <c r="H19002" t="s">
        <v>532</v>
      </c>
      <c r="I19002" t="s">
        <v>3915</v>
      </c>
      <c r="K19002">
        <v>5239</v>
      </c>
      <c r="L19002">
        <v>1840038308</v>
      </c>
    </row>
    <row r="19003" spans="1:12" x14ac:dyDescent="0.45">
      <c r="A19003" t="str">
        <f t="shared" si="296"/>
        <v>Rantepao, Sulawesi Selatan, Indonesia</v>
      </c>
      <c r="B19003" t="s">
        <v>22985</v>
      </c>
      <c r="C19003" t="s">
        <v>22985</v>
      </c>
      <c r="D19003">
        <v>-2.9689999999999999</v>
      </c>
      <c r="E19003">
        <v>119.9</v>
      </c>
      <c r="F19003" t="s">
        <v>1763</v>
      </c>
      <c r="G19003" t="s">
        <v>1764</v>
      </c>
      <c r="H19003" t="s">
        <v>1765</v>
      </c>
      <c r="I19003" t="s">
        <v>17198</v>
      </c>
      <c r="J19003" t="s">
        <v>366</v>
      </c>
      <c r="K19003">
        <v>43123</v>
      </c>
      <c r="L19003">
        <v>1360797389</v>
      </c>
    </row>
    <row r="19004" spans="1:12" x14ac:dyDescent="0.45">
      <c r="A19004" t="str">
        <f t="shared" si="296"/>
        <v>Rantoul, Illinois, United States</v>
      </c>
      <c r="B19004" t="s">
        <v>22986</v>
      </c>
      <c r="C19004" t="s">
        <v>22986</v>
      </c>
      <c r="D19004">
        <v>40.303100000000001</v>
      </c>
      <c r="E19004">
        <v>-88.154899999999998</v>
      </c>
      <c r="F19004" t="s">
        <v>530</v>
      </c>
      <c r="G19004" t="s">
        <v>531</v>
      </c>
      <c r="H19004" t="s">
        <v>532</v>
      </c>
      <c r="I19004" t="s">
        <v>824</v>
      </c>
      <c r="K19004">
        <v>13584</v>
      </c>
      <c r="L19004">
        <v>1840012227</v>
      </c>
    </row>
    <row r="19005" spans="1:12" x14ac:dyDescent="0.45">
      <c r="A19005" t="str">
        <f t="shared" si="296"/>
        <v>Rapho, Pennsylvania, United States</v>
      </c>
      <c r="B19005" t="s">
        <v>22987</v>
      </c>
      <c r="C19005" t="s">
        <v>22987</v>
      </c>
      <c r="D19005">
        <v>40.157600000000002</v>
      </c>
      <c r="E19005">
        <v>-76.457999999999998</v>
      </c>
      <c r="F19005" t="s">
        <v>530</v>
      </c>
      <c r="G19005" t="s">
        <v>531</v>
      </c>
      <c r="H19005" t="s">
        <v>532</v>
      </c>
      <c r="I19005" t="s">
        <v>620</v>
      </c>
      <c r="K19005">
        <v>11839</v>
      </c>
      <c r="L19005">
        <v>1840142495</v>
      </c>
    </row>
    <row r="19006" spans="1:12" x14ac:dyDescent="0.45">
      <c r="A19006" t="str">
        <f t="shared" si="296"/>
        <v>Rapid City, South Dakota, United States</v>
      </c>
      <c r="B19006" t="s">
        <v>22988</v>
      </c>
      <c r="C19006" t="s">
        <v>22988</v>
      </c>
      <c r="D19006">
        <v>44.071599999999997</v>
      </c>
      <c r="E19006">
        <v>-103.2204</v>
      </c>
      <c r="F19006" t="s">
        <v>530</v>
      </c>
      <c r="G19006" t="s">
        <v>531</v>
      </c>
      <c r="H19006" t="s">
        <v>532</v>
      </c>
      <c r="I19006" t="s">
        <v>586</v>
      </c>
      <c r="K19006">
        <v>92664</v>
      </c>
      <c r="L19006">
        <v>1840002180</v>
      </c>
    </row>
    <row r="19007" spans="1:12" x14ac:dyDescent="0.45">
      <c r="A19007" t="str">
        <f t="shared" si="296"/>
        <v>Rapid Valley, South Dakota, United States</v>
      </c>
      <c r="B19007" t="s">
        <v>22989</v>
      </c>
      <c r="C19007" t="s">
        <v>22989</v>
      </c>
      <c r="D19007">
        <v>44.067399999999999</v>
      </c>
      <c r="E19007">
        <v>-103.1223</v>
      </c>
      <c r="F19007" t="s">
        <v>530</v>
      </c>
      <c r="G19007" t="s">
        <v>531</v>
      </c>
      <c r="H19007" t="s">
        <v>532</v>
      </c>
      <c r="I19007" t="s">
        <v>586</v>
      </c>
      <c r="K19007">
        <v>9475</v>
      </c>
      <c r="L19007">
        <v>1840004098</v>
      </c>
    </row>
    <row r="19008" spans="1:12" x14ac:dyDescent="0.45">
      <c r="A19008" t="str">
        <f t="shared" si="296"/>
        <v>Rapla, Raplamaa, Estonia</v>
      </c>
      <c r="B19008" t="s">
        <v>22990</v>
      </c>
      <c r="C19008" t="s">
        <v>22990</v>
      </c>
      <c r="D19008">
        <v>58.994399999999999</v>
      </c>
      <c r="E19008">
        <v>24.801100000000002</v>
      </c>
      <c r="F19008" t="s">
        <v>9361</v>
      </c>
      <c r="G19008" t="s">
        <v>9362</v>
      </c>
      <c r="H19008" t="s">
        <v>9363</v>
      </c>
      <c r="I19008" t="s">
        <v>22991</v>
      </c>
      <c r="J19008" t="s">
        <v>378</v>
      </c>
      <c r="K19008">
        <v>5069</v>
      </c>
      <c r="L19008">
        <v>1233013333</v>
      </c>
    </row>
    <row r="19009" spans="1:12" x14ac:dyDescent="0.45">
      <c r="A19009" t="str">
        <f t="shared" si="296"/>
        <v>Rapperswil-Jona, Sankt Gallen, Switzerland</v>
      </c>
      <c r="B19009" t="s">
        <v>22992</v>
      </c>
      <c r="C19009" t="s">
        <v>22992</v>
      </c>
      <c r="D19009">
        <v>47.2286</v>
      </c>
      <c r="E19009">
        <v>8.8316999999999997</v>
      </c>
      <c r="F19009" t="s">
        <v>464</v>
      </c>
      <c r="G19009" t="s">
        <v>465</v>
      </c>
      <c r="H19009" t="s">
        <v>466</v>
      </c>
      <c r="I19009" t="s">
        <v>5460</v>
      </c>
      <c r="J19009" t="s">
        <v>366</v>
      </c>
      <c r="K19009">
        <v>26989</v>
      </c>
      <c r="L19009">
        <v>1756219797</v>
      </c>
    </row>
    <row r="19010" spans="1:12" x14ac:dyDescent="0.45">
      <c r="A19010" t="str">
        <f t="shared" si="296"/>
        <v>Raritan, New Jersey, United States</v>
      </c>
      <c r="B19010" t="s">
        <v>22993</v>
      </c>
      <c r="C19010" t="s">
        <v>22993</v>
      </c>
      <c r="D19010">
        <v>40.506999999999998</v>
      </c>
      <c r="E19010">
        <v>-74.866200000000006</v>
      </c>
      <c r="F19010" t="s">
        <v>530</v>
      </c>
      <c r="G19010" t="s">
        <v>531</v>
      </c>
      <c r="H19010" t="s">
        <v>532</v>
      </c>
      <c r="I19010" t="s">
        <v>587</v>
      </c>
      <c r="K19010">
        <v>22063</v>
      </c>
      <c r="L19010">
        <v>1840143543</v>
      </c>
    </row>
    <row r="19011" spans="1:12" x14ac:dyDescent="0.45">
      <c r="A19011" t="str">
        <f t="shared" ref="A19011:A19074" si="297">CONCATENATE(B19011,", ",I19011,", ",F19011)</f>
        <v>Ras Kebdana, Oriental, Morocco</v>
      </c>
      <c r="B19011" t="s">
        <v>22994</v>
      </c>
      <c r="C19011" t="s">
        <v>22994</v>
      </c>
      <c r="D19011">
        <v>35.133299999999998</v>
      </c>
      <c r="E19011">
        <v>-2.4167000000000001</v>
      </c>
      <c r="F19011" t="s">
        <v>893</v>
      </c>
      <c r="G19011" t="s">
        <v>894</v>
      </c>
      <c r="H19011" t="s">
        <v>895</v>
      </c>
      <c r="I19011" t="s">
        <v>921</v>
      </c>
      <c r="K19011">
        <v>7580</v>
      </c>
      <c r="L19011">
        <v>1504603676</v>
      </c>
    </row>
    <row r="19012" spans="1:12" x14ac:dyDescent="0.45">
      <c r="A19012" t="str">
        <f t="shared" si="297"/>
        <v>Rasdhoo, Ari Atholhu Uthuruburi, Maldives</v>
      </c>
      <c r="B19012" t="s">
        <v>22995</v>
      </c>
      <c r="C19012" t="s">
        <v>22995</v>
      </c>
      <c r="D19012">
        <v>4.2630999999999997</v>
      </c>
      <c r="E19012">
        <v>72.991900000000001</v>
      </c>
      <c r="F19012" t="s">
        <v>8368</v>
      </c>
      <c r="G19012" t="s">
        <v>8369</v>
      </c>
      <c r="H19012" t="s">
        <v>8370</v>
      </c>
      <c r="I19012" t="s">
        <v>22996</v>
      </c>
      <c r="J19012" t="s">
        <v>378</v>
      </c>
      <c r="L19012">
        <v>1462000003</v>
      </c>
    </row>
    <row r="19013" spans="1:12" x14ac:dyDescent="0.45">
      <c r="A19013" t="str">
        <f t="shared" si="297"/>
        <v>Raseiniai, Raseiniai, Lithuania</v>
      </c>
      <c r="B19013" t="s">
        <v>22997</v>
      </c>
      <c r="C19013" t="s">
        <v>22997</v>
      </c>
      <c r="D19013">
        <v>55.3797</v>
      </c>
      <c r="E19013">
        <v>23.123899999999999</v>
      </c>
      <c r="F19013" t="s">
        <v>1155</v>
      </c>
      <c r="G19013" t="s">
        <v>1156</v>
      </c>
      <c r="H19013" t="s">
        <v>1157</v>
      </c>
      <c r="I19013" t="s">
        <v>22997</v>
      </c>
      <c r="J19013" t="s">
        <v>378</v>
      </c>
      <c r="L19013">
        <v>1440481520</v>
      </c>
    </row>
    <row r="19014" spans="1:12" x14ac:dyDescent="0.45">
      <c r="A19014" t="str">
        <f t="shared" si="297"/>
        <v>Rasht, Gīlān, Iran</v>
      </c>
      <c r="B19014" t="s">
        <v>22998</v>
      </c>
      <c r="C19014" t="s">
        <v>22998</v>
      </c>
      <c r="D19014">
        <v>37.283299999999997</v>
      </c>
      <c r="E19014">
        <v>49.6</v>
      </c>
      <c r="F19014" t="s">
        <v>388</v>
      </c>
      <c r="G19014" t="s">
        <v>389</v>
      </c>
      <c r="H19014" t="s">
        <v>390</v>
      </c>
      <c r="I19014" t="s">
        <v>1856</v>
      </c>
      <c r="J19014" t="s">
        <v>378</v>
      </c>
      <c r="K19014">
        <v>639951</v>
      </c>
      <c r="L19014">
        <v>1364630382</v>
      </c>
    </row>
    <row r="19015" spans="1:12" x14ac:dyDescent="0.45">
      <c r="A19015" t="str">
        <f t="shared" si="297"/>
        <v>Raška, Raška, Serbia</v>
      </c>
      <c r="B19015" t="s">
        <v>22999</v>
      </c>
      <c r="C19015" t="s">
        <v>23000</v>
      </c>
      <c r="D19015">
        <v>43.285600000000002</v>
      </c>
      <c r="E19015">
        <v>20.609200000000001</v>
      </c>
      <c r="F19015" t="s">
        <v>795</v>
      </c>
      <c r="G19015" t="s">
        <v>796</v>
      </c>
      <c r="H19015" t="s">
        <v>797</v>
      </c>
      <c r="I19015" t="s">
        <v>22999</v>
      </c>
      <c r="J19015" t="s">
        <v>378</v>
      </c>
      <c r="L19015">
        <v>1688129790</v>
      </c>
    </row>
    <row r="19016" spans="1:12" x14ac:dyDescent="0.45">
      <c r="A19016" t="str">
        <f t="shared" si="297"/>
        <v>Râşnov, Braşov, Romania</v>
      </c>
      <c r="B19016" t="s">
        <v>23001</v>
      </c>
      <c r="C19016" t="s">
        <v>23002</v>
      </c>
      <c r="D19016">
        <v>45.5931</v>
      </c>
      <c r="E19016">
        <v>25.4603</v>
      </c>
      <c r="F19016" t="s">
        <v>665</v>
      </c>
      <c r="G19016" t="s">
        <v>666</v>
      </c>
      <c r="H19016" t="s">
        <v>667</v>
      </c>
      <c r="I19016" t="s">
        <v>5170</v>
      </c>
      <c r="K19016">
        <v>15022</v>
      </c>
      <c r="L19016">
        <v>1642579613</v>
      </c>
    </row>
    <row r="19017" spans="1:12" x14ac:dyDescent="0.45">
      <c r="A19017" t="str">
        <f t="shared" si="297"/>
        <v>Rasskazovo, Tambovskaya Oblast’, Russia</v>
      </c>
      <c r="B19017" t="s">
        <v>23003</v>
      </c>
      <c r="C19017" t="s">
        <v>23003</v>
      </c>
      <c r="D19017">
        <v>52.666699999999999</v>
      </c>
      <c r="E19017">
        <v>41.883299999999998</v>
      </c>
      <c r="F19017" t="s">
        <v>504</v>
      </c>
      <c r="G19017" t="s">
        <v>505</v>
      </c>
      <c r="H19017" t="s">
        <v>506</v>
      </c>
      <c r="I19017" t="s">
        <v>14803</v>
      </c>
      <c r="K19017">
        <v>43758</v>
      </c>
      <c r="L19017">
        <v>1643014647</v>
      </c>
    </row>
    <row r="19018" spans="1:12" x14ac:dyDescent="0.45">
      <c r="A19018" t="str">
        <f t="shared" si="297"/>
        <v>Rastatt, Baden-Württemberg, Germany</v>
      </c>
      <c r="B19018" t="s">
        <v>23004</v>
      </c>
      <c r="C19018" t="s">
        <v>23004</v>
      </c>
      <c r="D19018">
        <v>48.857199999999999</v>
      </c>
      <c r="E19018">
        <v>8.2030999999999992</v>
      </c>
      <c r="F19018" t="s">
        <v>441</v>
      </c>
      <c r="G19018" t="s">
        <v>442</v>
      </c>
      <c r="H19018" t="s">
        <v>443</v>
      </c>
      <c r="I19018" t="s">
        <v>451</v>
      </c>
      <c r="J19018" t="s">
        <v>366</v>
      </c>
      <c r="K19018">
        <v>49783</v>
      </c>
      <c r="L19018">
        <v>1276684629</v>
      </c>
    </row>
    <row r="19019" spans="1:12" x14ac:dyDescent="0.45">
      <c r="A19019" t="str">
        <f t="shared" si="297"/>
        <v>Ratchaburi, Ratchaburi, Thailand</v>
      </c>
      <c r="B19019" t="s">
        <v>3381</v>
      </c>
      <c r="C19019" t="s">
        <v>3381</v>
      </c>
      <c r="D19019">
        <v>13.5367</v>
      </c>
      <c r="E19019">
        <v>99.816900000000004</v>
      </c>
      <c r="F19019" t="s">
        <v>1864</v>
      </c>
      <c r="G19019" t="s">
        <v>1865</v>
      </c>
      <c r="H19019" t="s">
        <v>1866</v>
      </c>
      <c r="I19019" t="s">
        <v>3381</v>
      </c>
      <c r="J19019" t="s">
        <v>378</v>
      </c>
      <c r="K19019">
        <v>36339</v>
      </c>
      <c r="L19019">
        <v>1764773366</v>
      </c>
    </row>
    <row r="19020" spans="1:12" x14ac:dyDescent="0.45">
      <c r="A19020" t="str">
        <f t="shared" si="297"/>
        <v>Rathdrum, Idaho, United States</v>
      </c>
      <c r="B19020" t="s">
        <v>23005</v>
      </c>
      <c r="C19020" t="s">
        <v>23005</v>
      </c>
      <c r="D19020">
        <v>47.799500000000002</v>
      </c>
      <c r="E19020">
        <v>-116.8908</v>
      </c>
      <c r="F19020" t="s">
        <v>530</v>
      </c>
      <c r="G19020" t="s">
        <v>531</v>
      </c>
      <c r="H19020" t="s">
        <v>532</v>
      </c>
      <c r="I19020" t="s">
        <v>1862</v>
      </c>
      <c r="K19020">
        <v>8764</v>
      </c>
      <c r="L19020">
        <v>1840019812</v>
      </c>
    </row>
    <row r="19021" spans="1:12" x14ac:dyDescent="0.45">
      <c r="A19021" t="str">
        <f t="shared" si="297"/>
        <v>Rathenow, Brandenburg, Germany</v>
      </c>
      <c r="B19021" t="s">
        <v>23006</v>
      </c>
      <c r="C19021" t="s">
        <v>23006</v>
      </c>
      <c r="D19021">
        <v>52.6</v>
      </c>
      <c r="E19021">
        <v>12.333299999999999</v>
      </c>
      <c r="F19021" t="s">
        <v>441</v>
      </c>
      <c r="G19021" t="s">
        <v>442</v>
      </c>
      <c r="H19021" t="s">
        <v>443</v>
      </c>
      <c r="I19021" t="s">
        <v>1719</v>
      </c>
      <c r="J19021" t="s">
        <v>366</v>
      </c>
      <c r="K19021">
        <v>24309</v>
      </c>
      <c r="L19021">
        <v>1276833446</v>
      </c>
    </row>
    <row r="19022" spans="1:12" x14ac:dyDescent="0.45">
      <c r="A19022" t="str">
        <f t="shared" si="297"/>
        <v>Ratingen, North Rhine-Westphalia, Germany</v>
      </c>
      <c r="B19022" t="s">
        <v>23007</v>
      </c>
      <c r="C19022" t="s">
        <v>23007</v>
      </c>
      <c r="D19022">
        <v>51.3</v>
      </c>
      <c r="E19022">
        <v>6.85</v>
      </c>
      <c r="F19022" t="s">
        <v>441</v>
      </c>
      <c r="G19022" t="s">
        <v>442</v>
      </c>
      <c r="H19022" t="s">
        <v>443</v>
      </c>
      <c r="I19022" t="s">
        <v>444</v>
      </c>
      <c r="K19022">
        <v>87297</v>
      </c>
      <c r="L19022">
        <v>1276005433</v>
      </c>
    </row>
    <row r="19023" spans="1:12" x14ac:dyDescent="0.45">
      <c r="A19023" t="str">
        <f t="shared" si="297"/>
        <v>Ratlām, Madhya Pradesh, India</v>
      </c>
      <c r="B19023" t="s">
        <v>23008</v>
      </c>
      <c r="C19023" t="s">
        <v>23009</v>
      </c>
      <c r="D19023">
        <v>23.316700000000001</v>
      </c>
      <c r="E19023">
        <v>75.066699999999997</v>
      </c>
      <c r="F19023" t="s">
        <v>626</v>
      </c>
      <c r="G19023" t="s">
        <v>627</v>
      </c>
      <c r="H19023" t="s">
        <v>628</v>
      </c>
      <c r="I19023" t="s">
        <v>4310</v>
      </c>
      <c r="K19023">
        <v>273892</v>
      </c>
      <c r="L19023">
        <v>1356241663</v>
      </c>
    </row>
    <row r="19024" spans="1:12" x14ac:dyDescent="0.45">
      <c r="A19024" t="str">
        <f t="shared" si="297"/>
        <v>Ratnapura, Sabaragamuwa, Sri Lanka</v>
      </c>
      <c r="B19024" t="s">
        <v>23010</v>
      </c>
      <c r="C19024" t="s">
        <v>23010</v>
      </c>
      <c r="D19024">
        <v>6.6929999999999996</v>
      </c>
      <c r="E19024">
        <v>80.385999999999996</v>
      </c>
      <c r="F19024" t="s">
        <v>2149</v>
      </c>
      <c r="G19024" t="s">
        <v>2150</v>
      </c>
      <c r="H19024" t="s">
        <v>2151</v>
      </c>
      <c r="I19024" t="s">
        <v>14393</v>
      </c>
      <c r="J19024" t="s">
        <v>378</v>
      </c>
      <c r="K19024">
        <v>47832</v>
      </c>
      <c r="L19024">
        <v>1144739208</v>
      </c>
    </row>
    <row r="19025" spans="1:12" x14ac:dyDescent="0.45">
      <c r="A19025" t="str">
        <f t="shared" si="297"/>
        <v>Raton, New Mexico, United States</v>
      </c>
      <c r="B19025" t="s">
        <v>23011</v>
      </c>
      <c r="C19025" t="s">
        <v>23011</v>
      </c>
      <c r="D19025">
        <v>36.884900000000002</v>
      </c>
      <c r="E19025">
        <v>-104.4396</v>
      </c>
      <c r="F19025" t="s">
        <v>530</v>
      </c>
      <c r="G19025" t="s">
        <v>531</v>
      </c>
      <c r="H19025" t="s">
        <v>532</v>
      </c>
      <c r="I19025" t="s">
        <v>1402</v>
      </c>
      <c r="K19025">
        <v>5650</v>
      </c>
      <c r="L19025">
        <v>1840020353</v>
      </c>
    </row>
    <row r="19026" spans="1:12" x14ac:dyDescent="0.45">
      <c r="A19026" t="str">
        <f t="shared" si="297"/>
        <v>Ratzeburg, Schleswig-Holstein, Germany</v>
      </c>
      <c r="B19026" t="s">
        <v>23012</v>
      </c>
      <c r="C19026" t="s">
        <v>23012</v>
      </c>
      <c r="D19026">
        <v>53.701700000000002</v>
      </c>
      <c r="E19026">
        <v>10.7567</v>
      </c>
      <c r="F19026" t="s">
        <v>441</v>
      </c>
      <c r="G19026" t="s">
        <v>442</v>
      </c>
      <c r="H19026" t="s">
        <v>443</v>
      </c>
      <c r="I19026" t="s">
        <v>997</v>
      </c>
      <c r="J19026" t="s">
        <v>366</v>
      </c>
      <c r="K19026">
        <v>14652</v>
      </c>
      <c r="L19026">
        <v>1276258916</v>
      </c>
    </row>
    <row r="19027" spans="1:12" x14ac:dyDescent="0.45">
      <c r="A19027" t="str">
        <f t="shared" si="297"/>
        <v>Raub, Pahang, Malaysia</v>
      </c>
      <c r="B19027" t="s">
        <v>23013</v>
      </c>
      <c r="C19027" t="s">
        <v>23013</v>
      </c>
      <c r="D19027">
        <v>3.7930999999999999</v>
      </c>
      <c r="E19027">
        <v>101.8569</v>
      </c>
      <c r="F19027" t="s">
        <v>1653</v>
      </c>
      <c r="G19027" t="s">
        <v>1654</v>
      </c>
      <c r="H19027" t="s">
        <v>1655</v>
      </c>
      <c r="I19027" t="s">
        <v>15394</v>
      </c>
      <c r="K19027">
        <v>40024</v>
      </c>
      <c r="L19027">
        <v>1458881822</v>
      </c>
    </row>
    <row r="19028" spans="1:12" x14ac:dyDescent="0.45">
      <c r="A19028" t="str">
        <f t="shared" si="297"/>
        <v>Rauenberg, Baden-Württemberg, Germany</v>
      </c>
      <c r="B19028" t="s">
        <v>23014</v>
      </c>
      <c r="C19028" t="s">
        <v>23014</v>
      </c>
      <c r="D19028">
        <v>49.267800000000001</v>
      </c>
      <c r="E19028">
        <v>8.7035999999999998</v>
      </c>
      <c r="F19028" t="s">
        <v>441</v>
      </c>
      <c r="G19028" t="s">
        <v>442</v>
      </c>
      <c r="H19028" t="s">
        <v>443</v>
      </c>
      <c r="I19028" t="s">
        <v>451</v>
      </c>
      <c r="K19028">
        <v>8693</v>
      </c>
      <c r="L19028">
        <v>1276997920</v>
      </c>
    </row>
    <row r="19029" spans="1:12" x14ac:dyDescent="0.45">
      <c r="A19029" t="str">
        <f t="shared" si="297"/>
        <v>Rauma, Satakunta, Finland</v>
      </c>
      <c r="B19029" t="s">
        <v>23015</v>
      </c>
      <c r="C19029" t="s">
        <v>23015</v>
      </c>
      <c r="D19029">
        <v>61.116700000000002</v>
      </c>
      <c r="E19029">
        <v>21.5</v>
      </c>
      <c r="F19029" t="s">
        <v>459</v>
      </c>
      <c r="G19029" t="s">
        <v>460</v>
      </c>
      <c r="H19029" t="s">
        <v>461</v>
      </c>
      <c r="I19029" t="s">
        <v>11835</v>
      </c>
      <c r="J19029" t="s">
        <v>366</v>
      </c>
      <c r="K19029">
        <v>39809</v>
      </c>
      <c r="L19029">
        <v>1246262958</v>
      </c>
    </row>
    <row r="19030" spans="1:12" x14ac:dyDescent="0.45">
      <c r="A19030" t="str">
        <f t="shared" si="297"/>
        <v>Rauna, Raunas Novads, Latvia</v>
      </c>
      <c r="B19030" t="s">
        <v>23016</v>
      </c>
      <c r="C19030" t="s">
        <v>23016</v>
      </c>
      <c r="D19030">
        <v>57.3337</v>
      </c>
      <c r="E19030">
        <v>25.608499999999999</v>
      </c>
      <c r="F19030" t="s">
        <v>811</v>
      </c>
      <c r="G19030" t="s">
        <v>812</v>
      </c>
      <c r="H19030" t="s">
        <v>813</v>
      </c>
      <c r="I19030" t="s">
        <v>23017</v>
      </c>
      <c r="J19030" t="s">
        <v>378</v>
      </c>
      <c r="L19030">
        <v>1428987270</v>
      </c>
    </row>
    <row r="19031" spans="1:12" x14ac:dyDescent="0.45">
      <c r="A19031" t="str">
        <f t="shared" si="297"/>
        <v>Raunds, Northamptonshire, United Kingdom</v>
      </c>
      <c r="B19031" t="s">
        <v>23018</v>
      </c>
      <c r="C19031" t="s">
        <v>23018</v>
      </c>
      <c r="D19031">
        <v>52.344999999999999</v>
      </c>
      <c r="E19031">
        <v>-0.53700000000000003</v>
      </c>
      <c r="F19031" t="s">
        <v>536</v>
      </c>
      <c r="G19031" t="s">
        <v>537</v>
      </c>
      <c r="H19031" t="s">
        <v>538</v>
      </c>
      <c r="I19031" t="s">
        <v>5106</v>
      </c>
      <c r="K19031">
        <v>8641</v>
      </c>
      <c r="L19031">
        <v>1826048317</v>
      </c>
    </row>
    <row r="19032" spans="1:12" x14ac:dyDescent="0.45">
      <c r="A19032" t="str">
        <f t="shared" si="297"/>
        <v>Raunheim, Hesse, Germany</v>
      </c>
      <c r="B19032" t="s">
        <v>23019</v>
      </c>
      <c r="C19032" t="s">
        <v>23019</v>
      </c>
      <c r="D19032">
        <v>50.009700000000002</v>
      </c>
      <c r="E19032">
        <v>8.4499999999999993</v>
      </c>
      <c r="F19032" t="s">
        <v>441</v>
      </c>
      <c r="G19032" t="s">
        <v>442</v>
      </c>
      <c r="H19032" t="s">
        <v>443</v>
      </c>
      <c r="I19032" t="s">
        <v>1676</v>
      </c>
      <c r="K19032">
        <v>16284</v>
      </c>
      <c r="L19032">
        <v>1276238709</v>
      </c>
    </row>
    <row r="19033" spans="1:12" x14ac:dyDescent="0.45">
      <c r="A19033" t="str">
        <f t="shared" si="297"/>
        <v>Raurkela, Odisha, India</v>
      </c>
      <c r="B19033" t="s">
        <v>23020</v>
      </c>
      <c r="C19033" t="s">
        <v>23020</v>
      </c>
      <c r="D19033">
        <v>22.249199999999998</v>
      </c>
      <c r="E19033">
        <v>84.882800000000003</v>
      </c>
      <c r="F19033" t="s">
        <v>626</v>
      </c>
      <c r="G19033" t="s">
        <v>627</v>
      </c>
      <c r="H19033" t="s">
        <v>628</v>
      </c>
      <c r="I19033" t="s">
        <v>4379</v>
      </c>
      <c r="K19033">
        <v>625831</v>
      </c>
      <c r="L19033">
        <v>1356096816</v>
      </c>
    </row>
    <row r="19034" spans="1:12" x14ac:dyDescent="0.45">
      <c r="A19034" t="str">
        <f t="shared" si="297"/>
        <v>Rava-Rus’ka, L’vivs’ka Oblast’, Ukraine</v>
      </c>
      <c r="B19034" t="s">
        <v>23021</v>
      </c>
      <c r="C19034" t="s">
        <v>23022</v>
      </c>
      <c r="D19034">
        <v>50.25</v>
      </c>
      <c r="E19034">
        <v>23.616700000000002</v>
      </c>
      <c r="F19034" t="s">
        <v>1461</v>
      </c>
      <c r="G19034" t="s">
        <v>1462</v>
      </c>
      <c r="H19034" t="s">
        <v>1463</v>
      </c>
      <c r="I19034" t="s">
        <v>5000</v>
      </c>
      <c r="K19034">
        <v>8647</v>
      </c>
      <c r="L19034">
        <v>1804385058</v>
      </c>
    </row>
    <row r="19035" spans="1:12" x14ac:dyDescent="0.45">
      <c r="A19035" t="str">
        <f t="shared" si="297"/>
        <v>Ravena, New York, United States</v>
      </c>
      <c r="B19035" t="s">
        <v>23023</v>
      </c>
      <c r="C19035" t="s">
        <v>23023</v>
      </c>
      <c r="D19035">
        <v>42.475499999999997</v>
      </c>
      <c r="E19035">
        <v>-73.811300000000003</v>
      </c>
      <c r="F19035" t="s">
        <v>530</v>
      </c>
      <c r="G19035" t="s">
        <v>531</v>
      </c>
      <c r="H19035" t="s">
        <v>532</v>
      </c>
      <c r="I19035" t="s">
        <v>803</v>
      </c>
      <c r="K19035">
        <v>5202</v>
      </c>
      <c r="L19035">
        <v>1840004492</v>
      </c>
    </row>
    <row r="19036" spans="1:12" x14ac:dyDescent="0.45">
      <c r="A19036" t="str">
        <f t="shared" si="297"/>
        <v>Ravenna, Emilia-Romagna, Italy</v>
      </c>
      <c r="B19036" t="s">
        <v>23024</v>
      </c>
      <c r="C19036" t="s">
        <v>23024</v>
      </c>
      <c r="D19036">
        <v>44.4178</v>
      </c>
      <c r="E19036">
        <v>12.199400000000001</v>
      </c>
      <c r="F19036" t="s">
        <v>946</v>
      </c>
      <c r="G19036" t="s">
        <v>947</v>
      </c>
      <c r="H19036" t="s">
        <v>948</v>
      </c>
      <c r="I19036" t="s">
        <v>4884</v>
      </c>
      <c r="J19036" t="s">
        <v>366</v>
      </c>
      <c r="K19036">
        <v>159162</v>
      </c>
      <c r="L19036">
        <v>1380964180</v>
      </c>
    </row>
    <row r="19037" spans="1:12" x14ac:dyDescent="0.45">
      <c r="A19037" t="str">
        <f t="shared" si="297"/>
        <v>Ravenna, Ohio, United States</v>
      </c>
      <c r="B19037" t="s">
        <v>23024</v>
      </c>
      <c r="C19037" t="s">
        <v>23024</v>
      </c>
      <c r="D19037">
        <v>41.161299999999997</v>
      </c>
      <c r="E19037">
        <v>-81.242099999999994</v>
      </c>
      <c r="F19037" t="s">
        <v>530</v>
      </c>
      <c r="G19037" t="s">
        <v>531</v>
      </c>
      <c r="H19037" t="s">
        <v>532</v>
      </c>
      <c r="I19037" t="s">
        <v>799</v>
      </c>
      <c r="K19037">
        <v>11361</v>
      </c>
      <c r="L19037">
        <v>1840009317</v>
      </c>
    </row>
    <row r="19038" spans="1:12" x14ac:dyDescent="0.45">
      <c r="A19038" t="str">
        <f t="shared" si="297"/>
        <v>Ravensburg, Baden-Württemberg, Germany</v>
      </c>
      <c r="B19038" t="s">
        <v>23025</v>
      </c>
      <c r="C19038" t="s">
        <v>23025</v>
      </c>
      <c r="D19038">
        <v>47.783099999999997</v>
      </c>
      <c r="E19038">
        <v>9.6113999999999997</v>
      </c>
      <c r="F19038" t="s">
        <v>441</v>
      </c>
      <c r="G19038" t="s">
        <v>442</v>
      </c>
      <c r="H19038" t="s">
        <v>443</v>
      </c>
      <c r="I19038" t="s">
        <v>451</v>
      </c>
      <c r="J19038" t="s">
        <v>366</v>
      </c>
      <c r="K19038">
        <v>50623</v>
      </c>
      <c r="L19038">
        <v>1276088263</v>
      </c>
    </row>
    <row r="19039" spans="1:12" x14ac:dyDescent="0.45">
      <c r="A19039" t="str">
        <f t="shared" si="297"/>
        <v>Ravensthorpe, Western Australia, Australia</v>
      </c>
      <c r="B19039" t="s">
        <v>23026</v>
      </c>
      <c r="C19039" t="s">
        <v>23026</v>
      </c>
      <c r="D19039">
        <v>-33.583100000000002</v>
      </c>
      <c r="E19039">
        <v>120.04900000000001</v>
      </c>
      <c r="F19039" t="s">
        <v>830</v>
      </c>
      <c r="G19039" t="s">
        <v>831</v>
      </c>
      <c r="H19039" t="s">
        <v>832</v>
      </c>
      <c r="I19039" t="s">
        <v>1427</v>
      </c>
      <c r="K19039">
        <v>498</v>
      </c>
      <c r="L19039">
        <v>1036878618</v>
      </c>
    </row>
    <row r="19040" spans="1:12" x14ac:dyDescent="0.45">
      <c r="A19040" t="str">
        <f t="shared" si="297"/>
        <v>Ravne na Koroškem, Ravne na Koroškem, Slovenia</v>
      </c>
      <c r="B19040" t="s">
        <v>23027</v>
      </c>
      <c r="C19040" t="s">
        <v>23028</v>
      </c>
      <c r="D19040">
        <v>46.543700000000001</v>
      </c>
      <c r="E19040">
        <v>14.9642</v>
      </c>
      <c r="F19040" t="s">
        <v>1111</v>
      </c>
      <c r="G19040" t="s">
        <v>1112</v>
      </c>
      <c r="H19040" t="s">
        <v>1113</v>
      </c>
      <c r="I19040" t="s">
        <v>23027</v>
      </c>
      <c r="J19040" t="s">
        <v>378</v>
      </c>
      <c r="L19040">
        <v>1705757622</v>
      </c>
    </row>
    <row r="19041" spans="1:12" x14ac:dyDescent="0.45">
      <c r="A19041" t="str">
        <f t="shared" si="297"/>
        <v>Rawa Mazowiecka, Łódzkie, Poland</v>
      </c>
      <c r="B19041" t="s">
        <v>23029</v>
      </c>
      <c r="C19041" t="s">
        <v>23029</v>
      </c>
      <c r="D19041">
        <v>51.7667</v>
      </c>
      <c r="E19041">
        <v>20.25</v>
      </c>
      <c r="F19041" t="s">
        <v>3993</v>
      </c>
      <c r="G19041" t="s">
        <v>3994</v>
      </c>
      <c r="H19041" t="s">
        <v>3995</v>
      </c>
      <c r="I19041" t="s">
        <v>3996</v>
      </c>
      <c r="J19041" t="s">
        <v>366</v>
      </c>
      <c r="K19041">
        <v>17765</v>
      </c>
      <c r="L19041">
        <v>1616083640</v>
      </c>
    </row>
    <row r="19042" spans="1:12" x14ac:dyDescent="0.45">
      <c r="A19042" t="str">
        <f t="shared" si="297"/>
        <v>Rāwah, Al Anbār, Iraq</v>
      </c>
      <c r="B19042" t="s">
        <v>23030</v>
      </c>
      <c r="C19042" t="s">
        <v>23031</v>
      </c>
      <c r="D19042">
        <v>34.479199999999999</v>
      </c>
      <c r="E19042">
        <v>41.908299999999997</v>
      </c>
      <c r="F19042" t="s">
        <v>782</v>
      </c>
      <c r="G19042" t="s">
        <v>783</v>
      </c>
      <c r="H19042" t="s">
        <v>784</v>
      </c>
      <c r="I19042" t="s">
        <v>1240</v>
      </c>
      <c r="J19042" t="s">
        <v>366</v>
      </c>
      <c r="K19042">
        <v>19629</v>
      </c>
      <c r="L19042">
        <v>1368442139</v>
      </c>
    </row>
    <row r="19043" spans="1:12" x14ac:dyDescent="0.45">
      <c r="A19043" t="str">
        <f t="shared" si="297"/>
        <v>Rawalpindi, Punjab, Pakistan</v>
      </c>
      <c r="B19043" t="s">
        <v>23032</v>
      </c>
      <c r="C19043" t="s">
        <v>23032</v>
      </c>
      <c r="D19043">
        <v>33.600700000000003</v>
      </c>
      <c r="E19043">
        <v>73.067899999999995</v>
      </c>
      <c r="F19043" t="s">
        <v>546</v>
      </c>
      <c r="G19043" t="s">
        <v>547</v>
      </c>
      <c r="H19043" t="s">
        <v>548</v>
      </c>
      <c r="I19043" t="s">
        <v>551</v>
      </c>
      <c r="J19043" t="s">
        <v>366</v>
      </c>
      <c r="K19043">
        <v>2098231</v>
      </c>
      <c r="L19043">
        <v>1586344001</v>
      </c>
    </row>
    <row r="19044" spans="1:12" x14ac:dyDescent="0.45">
      <c r="A19044" t="str">
        <f t="shared" si="297"/>
        <v>Rawdon, Quebec, Canada</v>
      </c>
      <c r="B19044" t="s">
        <v>23033</v>
      </c>
      <c r="C19044" t="s">
        <v>23033</v>
      </c>
      <c r="D19044">
        <v>46.05</v>
      </c>
      <c r="E19044">
        <v>-73.716700000000003</v>
      </c>
      <c r="F19044" t="s">
        <v>541</v>
      </c>
      <c r="G19044" t="s">
        <v>542</v>
      </c>
      <c r="H19044" t="s">
        <v>543</v>
      </c>
      <c r="I19044" t="s">
        <v>756</v>
      </c>
      <c r="K19044">
        <v>10416</v>
      </c>
      <c r="L19044">
        <v>1124084263</v>
      </c>
    </row>
    <row r="19045" spans="1:12" x14ac:dyDescent="0.45">
      <c r="A19045" t="str">
        <f t="shared" si="297"/>
        <v>Rawlins, Wyoming, United States</v>
      </c>
      <c r="B19045" t="s">
        <v>23034</v>
      </c>
      <c r="C19045" t="s">
        <v>23034</v>
      </c>
      <c r="D19045">
        <v>41.7849</v>
      </c>
      <c r="E19045">
        <v>-107.2265</v>
      </c>
      <c r="F19045" t="s">
        <v>530</v>
      </c>
      <c r="G19045" t="s">
        <v>531</v>
      </c>
      <c r="H19045" t="s">
        <v>532</v>
      </c>
      <c r="I19045" t="s">
        <v>6261</v>
      </c>
      <c r="K19045">
        <v>8521</v>
      </c>
      <c r="L19045">
        <v>1840020094</v>
      </c>
    </row>
    <row r="19046" spans="1:12" x14ac:dyDescent="0.45">
      <c r="A19046" t="str">
        <f t="shared" si="297"/>
        <v>Rawmarsh, Rotherham, United Kingdom</v>
      </c>
      <c r="B19046" t="s">
        <v>23035</v>
      </c>
      <c r="C19046" t="s">
        <v>23035</v>
      </c>
      <c r="D19046">
        <v>53.4636</v>
      </c>
      <c r="E19046">
        <v>-1.3439000000000001</v>
      </c>
      <c r="F19046" t="s">
        <v>536</v>
      </c>
      <c r="G19046" t="s">
        <v>537</v>
      </c>
      <c r="H19046" t="s">
        <v>538</v>
      </c>
      <c r="I19046" t="s">
        <v>5140</v>
      </c>
      <c r="K19046">
        <v>18498</v>
      </c>
      <c r="L19046">
        <v>1826485638</v>
      </c>
    </row>
    <row r="19047" spans="1:12" x14ac:dyDescent="0.45">
      <c r="A19047" t="str">
        <f t="shared" si="297"/>
        <v>Rawson, Chubut, Argentina</v>
      </c>
      <c r="B19047" t="s">
        <v>23036</v>
      </c>
      <c r="C19047" t="s">
        <v>23036</v>
      </c>
      <c r="D19047">
        <v>-43.3</v>
      </c>
      <c r="E19047">
        <v>-65.099999999999994</v>
      </c>
      <c r="F19047" t="s">
        <v>651</v>
      </c>
      <c r="G19047" t="s">
        <v>652</v>
      </c>
      <c r="H19047" t="s">
        <v>653</v>
      </c>
      <c r="I19047" t="s">
        <v>1722</v>
      </c>
      <c r="J19047" t="s">
        <v>378</v>
      </c>
      <c r="K19047">
        <v>31787</v>
      </c>
      <c r="L19047">
        <v>1032302344</v>
      </c>
    </row>
    <row r="19048" spans="1:12" x14ac:dyDescent="0.45">
      <c r="A19048" t="str">
        <f t="shared" si="297"/>
        <v>Rawtenstall, Lancashire, United Kingdom</v>
      </c>
      <c r="B19048" t="s">
        <v>23037</v>
      </c>
      <c r="C19048" t="s">
        <v>23037</v>
      </c>
      <c r="D19048">
        <v>53.698999999999998</v>
      </c>
      <c r="E19048">
        <v>-2.2909999999999999</v>
      </c>
      <c r="F19048" t="s">
        <v>536</v>
      </c>
      <c r="G19048" t="s">
        <v>537</v>
      </c>
      <c r="H19048" t="s">
        <v>538</v>
      </c>
      <c r="I19048" t="s">
        <v>724</v>
      </c>
      <c r="K19048">
        <v>22000</v>
      </c>
      <c r="L19048">
        <v>1826204769</v>
      </c>
    </row>
    <row r="19049" spans="1:12" x14ac:dyDescent="0.45">
      <c r="A19049" t="str">
        <f t="shared" si="297"/>
        <v>Rāyachoti, Andhra Pradesh, India</v>
      </c>
      <c r="B19049" t="s">
        <v>23038</v>
      </c>
      <c r="C19049" t="s">
        <v>23039</v>
      </c>
      <c r="D19049">
        <v>14.05</v>
      </c>
      <c r="E19049">
        <v>78.75</v>
      </c>
      <c r="F19049" t="s">
        <v>626</v>
      </c>
      <c r="G19049" t="s">
        <v>627</v>
      </c>
      <c r="H19049" t="s">
        <v>628</v>
      </c>
      <c r="I19049" t="s">
        <v>816</v>
      </c>
      <c r="K19049">
        <v>91234</v>
      </c>
      <c r="L19049">
        <v>1356147853</v>
      </c>
    </row>
    <row r="19050" spans="1:12" x14ac:dyDescent="0.45">
      <c r="A19050" t="str">
        <f t="shared" si="297"/>
        <v>Raychikhinsk, Amurskaya Oblast’, Russia</v>
      </c>
      <c r="B19050" t="s">
        <v>23040</v>
      </c>
      <c r="C19050" t="s">
        <v>23040</v>
      </c>
      <c r="D19050">
        <v>49.8</v>
      </c>
      <c r="E19050">
        <v>129.4</v>
      </c>
      <c r="F19050" t="s">
        <v>504</v>
      </c>
      <c r="G19050" t="s">
        <v>505</v>
      </c>
      <c r="H19050" t="s">
        <v>506</v>
      </c>
      <c r="I19050" t="s">
        <v>4082</v>
      </c>
      <c r="K19050">
        <v>17372</v>
      </c>
      <c r="L19050">
        <v>1643638607</v>
      </c>
    </row>
    <row r="19051" spans="1:12" x14ac:dyDescent="0.45">
      <c r="A19051" t="str">
        <f t="shared" si="297"/>
        <v>Raydah, ‘Amrān, Yemen</v>
      </c>
      <c r="B19051" t="s">
        <v>23041</v>
      </c>
      <c r="C19051" t="s">
        <v>23041</v>
      </c>
      <c r="D19051">
        <v>15.8233</v>
      </c>
      <c r="E19051">
        <v>44.038600000000002</v>
      </c>
      <c r="F19051" t="s">
        <v>394</v>
      </c>
      <c r="G19051" t="s">
        <v>395</v>
      </c>
      <c r="H19051" t="s">
        <v>396</v>
      </c>
      <c r="I19051" t="s">
        <v>392</v>
      </c>
      <c r="J19051" t="s">
        <v>366</v>
      </c>
      <c r="K19051">
        <v>13971</v>
      </c>
      <c r="L19051">
        <v>1887086285</v>
      </c>
    </row>
    <row r="19052" spans="1:12" x14ac:dyDescent="0.45">
      <c r="A19052" t="str">
        <f t="shared" si="297"/>
        <v>Rayevskiy, Bashkortostan, Russia</v>
      </c>
      <c r="B19052" t="s">
        <v>23042</v>
      </c>
      <c r="C19052" t="s">
        <v>23042</v>
      </c>
      <c r="D19052">
        <v>54.067399999999999</v>
      </c>
      <c r="E19052">
        <v>54.926900000000003</v>
      </c>
      <c r="F19052" t="s">
        <v>504</v>
      </c>
      <c r="G19052" t="s">
        <v>505</v>
      </c>
      <c r="H19052" t="s">
        <v>506</v>
      </c>
      <c r="I19052" t="s">
        <v>923</v>
      </c>
      <c r="K19052">
        <v>20060</v>
      </c>
      <c r="L19052">
        <v>1643613500</v>
      </c>
    </row>
    <row r="19053" spans="1:12" x14ac:dyDescent="0.45">
      <c r="A19053" t="str">
        <f t="shared" si="297"/>
        <v>Rayleigh, Essex, United Kingdom</v>
      </c>
      <c r="B19053" t="s">
        <v>23043</v>
      </c>
      <c r="C19053" t="s">
        <v>23043</v>
      </c>
      <c r="D19053">
        <v>51.586399999999998</v>
      </c>
      <c r="E19053">
        <v>0.60489999999999999</v>
      </c>
      <c r="F19053" t="s">
        <v>536</v>
      </c>
      <c r="G19053" t="s">
        <v>537</v>
      </c>
      <c r="H19053" t="s">
        <v>538</v>
      </c>
      <c r="I19053" t="s">
        <v>3710</v>
      </c>
      <c r="K19053">
        <v>32150</v>
      </c>
      <c r="L19053">
        <v>1826491250</v>
      </c>
    </row>
    <row r="19054" spans="1:12" x14ac:dyDescent="0.45">
      <c r="A19054" t="str">
        <f t="shared" si="297"/>
        <v>Raymond, New Hampshire, United States</v>
      </c>
      <c r="B19054" t="s">
        <v>23044</v>
      </c>
      <c r="C19054" t="s">
        <v>23044</v>
      </c>
      <c r="D19054">
        <v>43.032200000000003</v>
      </c>
      <c r="E19054">
        <v>-71.199399999999997</v>
      </c>
      <c r="F19054" t="s">
        <v>530</v>
      </c>
      <c r="G19054" t="s">
        <v>531</v>
      </c>
      <c r="H19054" t="s">
        <v>532</v>
      </c>
      <c r="I19054" t="s">
        <v>1728</v>
      </c>
      <c r="K19054">
        <v>10389</v>
      </c>
      <c r="L19054">
        <v>1840055480</v>
      </c>
    </row>
    <row r="19055" spans="1:12" x14ac:dyDescent="0.45">
      <c r="A19055" t="str">
        <f t="shared" si="297"/>
        <v>Raymond Terrace, New South Wales, Australia</v>
      </c>
      <c r="B19055" t="s">
        <v>23045</v>
      </c>
      <c r="C19055" t="s">
        <v>23045</v>
      </c>
      <c r="D19055">
        <v>-32.761499999999998</v>
      </c>
      <c r="E19055">
        <v>151.7441</v>
      </c>
      <c r="F19055" t="s">
        <v>830</v>
      </c>
      <c r="G19055" t="s">
        <v>831</v>
      </c>
      <c r="H19055" t="s">
        <v>832</v>
      </c>
      <c r="I19055" t="s">
        <v>1454</v>
      </c>
      <c r="K19055">
        <v>12820</v>
      </c>
      <c r="L19055">
        <v>1036570825</v>
      </c>
    </row>
    <row r="19056" spans="1:12" x14ac:dyDescent="0.45">
      <c r="A19056" t="str">
        <f t="shared" si="297"/>
        <v>Raymondville, Texas, United States</v>
      </c>
      <c r="B19056" t="s">
        <v>23046</v>
      </c>
      <c r="C19056" t="s">
        <v>23046</v>
      </c>
      <c r="D19056">
        <v>26.475899999999999</v>
      </c>
      <c r="E19056">
        <v>-97.776899999999998</v>
      </c>
      <c r="F19056" t="s">
        <v>530</v>
      </c>
      <c r="G19056" t="s">
        <v>531</v>
      </c>
      <c r="H19056" t="s">
        <v>532</v>
      </c>
      <c r="I19056" t="s">
        <v>610</v>
      </c>
      <c r="K19056">
        <v>13963</v>
      </c>
      <c r="L19056">
        <v>1840021035</v>
      </c>
    </row>
    <row r="19057" spans="1:12" x14ac:dyDescent="0.45">
      <c r="A19057" t="str">
        <f t="shared" si="297"/>
        <v>Raymore, Missouri, United States</v>
      </c>
      <c r="B19057" t="s">
        <v>23047</v>
      </c>
      <c r="C19057" t="s">
        <v>23047</v>
      </c>
      <c r="D19057">
        <v>38.802900000000001</v>
      </c>
      <c r="E19057">
        <v>-94.458299999999994</v>
      </c>
      <c r="F19057" t="s">
        <v>530</v>
      </c>
      <c r="G19057" t="s">
        <v>531</v>
      </c>
      <c r="H19057" t="s">
        <v>532</v>
      </c>
      <c r="I19057" t="s">
        <v>884</v>
      </c>
      <c r="K19057">
        <v>22194</v>
      </c>
      <c r="L19057">
        <v>1840009787</v>
      </c>
    </row>
    <row r="19058" spans="1:12" x14ac:dyDescent="0.45">
      <c r="A19058" t="str">
        <f t="shared" si="297"/>
        <v>Rayne, Louisiana, United States</v>
      </c>
      <c r="B19058" t="s">
        <v>23048</v>
      </c>
      <c r="C19058" t="s">
        <v>23048</v>
      </c>
      <c r="D19058">
        <v>30.240300000000001</v>
      </c>
      <c r="E19058">
        <v>-92.266800000000003</v>
      </c>
      <c r="F19058" t="s">
        <v>530</v>
      </c>
      <c r="G19058" t="s">
        <v>531</v>
      </c>
      <c r="H19058" t="s">
        <v>532</v>
      </c>
      <c r="I19058" t="s">
        <v>533</v>
      </c>
      <c r="K19058">
        <v>9431</v>
      </c>
      <c r="L19058">
        <v>1840015042</v>
      </c>
    </row>
    <row r="19059" spans="1:12" x14ac:dyDescent="0.45">
      <c r="A19059" t="str">
        <f t="shared" si="297"/>
        <v>Raynes Park, Merton, United Kingdom</v>
      </c>
      <c r="B19059" t="s">
        <v>23049</v>
      </c>
      <c r="C19059" t="s">
        <v>23049</v>
      </c>
      <c r="D19059">
        <v>51.403300000000002</v>
      </c>
      <c r="E19059">
        <v>-0.2321</v>
      </c>
      <c r="F19059" t="s">
        <v>536</v>
      </c>
      <c r="G19059" t="s">
        <v>537</v>
      </c>
      <c r="H19059" t="s">
        <v>538</v>
      </c>
      <c r="I19059" t="s">
        <v>18352</v>
      </c>
      <c r="K19059">
        <v>9738</v>
      </c>
      <c r="L19059">
        <v>1826000018</v>
      </c>
    </row>
    <row r="19060" spans="1:12" x14ac:dyDescent="0.45">
      <c r="A19060" t="str">
        <f t="shared" si="297"/>
        <v>Raynham, Massachusetts, United States</v>
      </c>
      <c r="B19060" t="s">
        <v>23050</v>
      </c>
      <c r="C19060" t="s">
        <v>23050</v>
      </c>
      <c r="D19060">
        <v>41.931199999999997</v>
      </c>
      <c r="E19060">
        <v>-71.043599999999998</v>
      </c>
      <c r="F19060" t="s">
        <v>530</v>
      </c>
      <c r="G19060" t="s">
        <v>531</v>
      </c>
      <c r="H19060" t="s">
        <v>532</v>
      </c>
      <c r="I19060" t="s">
        <v>621</v>
      </c>
      <c r="K19060">
        <v>14010</v>
      </c>
      <c r="L19060">
        <v>1840053522</v>
      </c>
    </row>
    <row r="19061" spans="1:12" x14ac:dyDescent="0.45">
      <c r="A19061" t="str">
        <f t="shared" si="297"/>
        <v>Rayón, México, Mexico</v>
      </c>
      <c r="B19061" t="s">
        <v>23051</v>
      </c>
      <c r="C19061" t="s">
        <v>23052</v>
      </c>
      <c r="D19061">
        <v>19.148099999999999</v>
      </c>
      <c r="E19061">
        <v>-99.58</v>
      </c>
      <c r="F19061" t="s">
        <v>519</v>
      </c>
      <c r="G19061" t="s">
        <v>520</v>
      </c>
      <c r="H19061" t="s">
        <v>521</v>
      </c>
      <c r="I19061" t="s">
        <v>692</v>
      </c>
      <c r="J19061" t="s">
        <v>366</v>
      </c>
      <c r="K19061">
        <v>8590</v>
      </c>
      <c r="L19061">
        <v>1484649015</v>
      </c>
    </row>
    <row r="19062" spans="1:12" x14ac:dyDescent="0.45">
      <c r="A19062" t="str">
        <f t="shared" si="297"/>
        <v>Rayong, Rayong, Thailand</v>
      </c>
      <c r="B19062" t="s">
        <v>3346</v>
      </c>
      <c r="C19062" t="s">
        <v>3346</v>
      </c>
      <c r="D19062">
        <v>12.674200000000001</v>
      </c>
      <c r="E19062">
        <v>101.27889999999999</v>
      </c>
      <c r="F19062" t="s">
        <v>1864</v>
      </c>
      <c r="G19062" t="s">
        <v>1865</v>
      </c>
      <c r="H19062" t="s">
        <v>1866</v>
      </c>
      <c r="I19062" t="s">
        <v>3346</v>
      </c>
      <c r="J19062" t="s">
        <v>378</v>
      </c>
      <c r="K19062">
        <v>61902</v>
      </c>
      <c r="L19062">
        <v>1764920057</v>
      </c>
    </row>
    <row r="19063" spans="1:12" x14ac:dyDescent="0.45">
      <c r="A19063" t="str">
        <f t="shared" si="297"/>
        <v>Raytown, Missouri, United States</v>
      </c>
      <c r="B19063" t="s">
        <v>23053</v>
      </c>
      <c r="C19063" t="s">
        <v>23053</v>
      </c>
      <c r="D19063">
        <v>38.994399999999999</v>
      </c>
      <c r="E19063">
        <v>-94.464100000000002</v>
      </c>
      <c r="F19063" t="s">
        <v>530</v>
      </c>
      <c r="G19063" t="s">
        <v>531</v>
      </c>
      <c r="H19063" t="s">
        <v>532</v>
      </c>
      <c r="I19063" t="s">
        <v>884</v>
      </c>
      <c r="K19063">
        <v>28991</v>
      </c>
      <c r="L19063">
        <v>1840009681</v>
      </c>
    </row>
    <row r="19064" spans="1:12" x14ac:dyDescent="0.45">
      <c r="A19064" t="str">
        <f t="shared" si="297"/>
        <v>Ražanj, Ražanj, Serbia</v>
      </c>
      <c r="B19064" t="s">
        <v>23054</v>
      </c>
      <c r="C19064" t="s">
        <v>23055</v>
      </c>
      <c r="D19064">
        <v>43.674399999999999</v>
      </c>
      <c r="E19064">
        <v>21.549199999999999</v>
      </c>
      <c r="F19064" t="s">
        <v>795</v>
      </c>
      <c r="G19064" t="s">
        <v>796</v>
      </c>
      <c r="H19064" t="s">
        <v>797</v>
      </c>
      <c r="I19064" t="s">
        <v>23054</v>
      </c>
      <c r="J19064" t="s">
        <v>378</v>
      </c>
      <c r="L19064">
        <v>1688323517</v>
      </c>
    </row>
    <row r="19065" spans="1:12" x14ac:dyDescent="0.45">
      <c r="A19065" t="str">
        <f t="shared" si="297"/>
        <v>Razgrad, Razgrad, Bulgaria</v>
      </c>
      <c r="B19065" t="s">
        <v>13201</v>
      </c>
      <c r="C19065" t="s">
        <v>13201</v>
      </c>
      <c r="D19065">
        <v>43.526699999999998</v>
      </c>
      <c r="E19065">
        <v>26.5242</v>
      </c>
      <c r="F19065" t="s">
        <v>1175</v>
      </c>
      <c r="G19065" t="s">
        <v>1176</v>
      </c>
      <c r="H19065" t="s">
        <v>1177</v>
      </c>
      <c r="I19065" t="s">
        <v>13201</v>
      </c>
      <c r="J19065" t="s">
        <v>378</v>
      </c>
      <c r="K19065">
        <v>41909</v>
      </c>
      <c r="L19065">
        <v>1100143131</v>
      </c>
    </row>
    <row r="19066" spans="1:12" x14ac:dyDescent="0.45">
      <c r="A19066" t="str">
        <f t="shared" si="297"/>
        <v>Razkrižje, Razkrižje, Slovenia</v>
      </c>
      <c r="B19066" t="s">
        <v>23056</v>
      </c>
      <c r="C19066" t="s">
        <v>23057</v>
      </c>
      <c r="D19066">
        <v>46.521700000000003</v>
      </c>
      <c r="E19066">
        <v>16.281099999999999</v>
      </c>
      <c r="F19066" t="s">
        <v>1111</v>
      </c>
      <c r="G19066" t="s">
        <v>1112</v>
      </c>
      <c r="H19066" t="s">
        <v>1113</v>
      </c>
      <c r="I19066" t="s">
        <v>23056</v>
      </c>
      <c r="J19066" t="s">
        <v>378</v>
      </c>
      <c r="L19066">
        <v>1705276725</v>
      </c>
    </row>
    <row r="19067" spans="1:12" x14ac:dyDescent="0.45">
      <c r="A19067" t="str">
        <f t="shared" si="297"/>
        <v>Razlog, Blagoevgrad, Bulgaria</v>
      </c>
      <c r="B19067" t="s">
        <v>23058</v>
      </c>
      <c r="C19067" t="s">
        <v>23058</v>
      </c>
      <c r="D19067">
        <v>41.885300000000001</v>
      </c>
      <c r="E19067">
        <v>23.466699999999999</v>
      </c>
      <c r="F19067" t="s">
        <v>1175</v>
      </c>
      <c r="G19067" t="s">
        <v>1176</v>
      </c>
      <c r="H19067" t="s">
        <v>1177</v>
      </c>
      <c r="I19067" t="s">
        <v>3534</v>
      </c>
      <c r="K19067">
        <v>13158</v>
      </c>
      <c r="L19067">
        <v>1100974105</v>
      </c>
    </row>
    <row r="19068" spans="1:12" x14ac:dyDescent="0.45">
      <c r="A19068" t="str">
        <f t="shared" si="297"/>
        <v>Reading, Reading, United Kingdom</v>
      </c>
      <c r="B19068" t="s">
        <v>6352</v>
      </c>
      <c r="C19068" t="s">
        <v>6352</v>
      </c>
      <c r="D19068">
        <v>51.4542</v>
      </c>
      <c r="E19068">
        <v>-0.97309999999999997</v>
      </c>
      <c r="F19068" t="s">
        <v>536</v>
      </c>
      <c r="G19068" t="s">
        <v>537</v>
      </c>
      <c r="H19068" t="s">
        <v>538</v>
      </c>
      <c r="I19068" t="s">
        <v>6352</v>
      </c>
      <c r="K19068">
        <v>337108</v>
      </c>
      <c r="L19068">
        <v>1826869043</v>
      </c>
    </row>
    <row r="19069" spans="1:12" x14ac:dyDescent="0.45">
      <c r="A19069" t="str">
        <f t="shared" si="297"/>
        <v>Reading, Pennsylvania, United States</v>
      </c>
      <c r="B19069" t="s">
        <v>6352</v>
      </c>
      <c r="C19069" t="s">
        <v>6352</v>
      </c>
      <c r="D19069">
        <v>40.340000000000003</v>
      </c>
      <c r="E19069">
        <v>-75.926699999999997</v>
      </c>
      <c r="F19069" t="s">
        <v>530</v>
      </c>
      <c r="G19069" t="s">
        <v>531</v>
      </c>
      <c r="H19069" t="s">
        <v>532</v>
      </c>
      <c r="I19069" t="s">
        <v>620</v>
      </c>
      <c r="K19069">
        <v>267155</v>
      </c>
      <c r="L19069">
        <v>1840001185</v>
      </c>
    </row>
    <row r="19070" spans="1:12" x14ac:dyDescent="0.45">
      <c r="A19070" t="str">
        <f t="shared" si="297"/>
        <v>Reading, Massachusetts, United States</v>
      </c>
      <c r="B19070" t="s">
        <v>6352</v>
      </c>
      <c r="C19070" t="s">
        <v>6352</v>
      </c>
      <c r="D19070">
        <v>42.5351</v>
      </c>
      <c r="E19070">
        <v>-71.105599999999995</v>
      </c>
      <c r="F19070" t="s">
        <v>530</v>
      </c>
      <c r="G19070" t="s">
        <v>531</v>
      </c>
      <c r="H19070" t="s">
        <v>532</v>
      </c>
      <c r="I19070" t="s">
        <v>621</v>
      </c>
      <c r="K19070">
        <v>25100</v>
      </c>
      <c r="L19070">
        <v>1840053484</v>
      </c>
    </row>
    <row r="19071" spans="1:12" x14ac:dyDescent="0.45">
      <c r="A19071" t="str">
        <f t="shared" si="297"/>
        <v>Reading, Ohio, United States</v>
      </c>
      <c r="B19071" t="s">
        <v>6352</v>
      </c>
      <c r="C19071" t="s">
        <v>6352</v>
      </c>
      <c r="D19071">
        <v>39.224299999999999</v>
      </c>
      <c r="E19071">
        <v>-84.433300000000003</v>
      </c>
      <c r="F19071" t="s">
        <v>530</v>
      </c>
      <c r="G19071" t="s">
        <v>531</v>
      </c>
      <c r="H19071" t="s">
        <v>532</v>
      </c>
      <c r="I19071" t="s">
        <v>799</v>
      </c>
      <c r="K19071">
        <v>10296</v>
      </c>
      <c r="L19071">
        <v>1840001611</v>
      </c>
    </row>
    <row r="19072" spans="1:12" x14ac:dyDescent="0.45">
      <c r="A19072" t="str">
        <f t="shared" si="297"/>
        <v>Readington, New Jersey, United States</v>
      </c>
      <c r="B19072" t="s">
        <v>23059</v>
      </c>
      <c r="C19072" t="s">
        <v>23059</v>
      </c>
      <c r="D19072">
        <v>40.5822</v>
      </c>
      <c r="E19072">
        <v>-74.779600000000002</v>
      </c>
      <c r="F19072" t="s">
        <v>530</v>
      </c>
      <c r="G19072" t="s">
        <v>531</v>
      </c>
      <c r="H19072" t="s">
        <v>532</v>
      </c>
      <c r="I19072" t="s">
        <v>587</v>
      </c>
      <c r="K19072">
        <v>15880</v>
      </c>
      <c r="L19072">
        <v>1840081708</v>
      </c>
    </row>
    <row r="19073" spans="1:12" x14ac:dyDescent="0.45">
      <c r="A19073" t="str">
        <f t="shared" si="297"/>
        <v>Rečica, Rečica ob Savinji, Slovenia</v>
      </c>
      <c r="B19073" t="s">
        <v>23060</v>
      </c>
      <c r="C19073" t="s">
        <v>23061</v>
      </c>
      <c r="D19073">
        <v>46.316699999999997</v>
      </c>
      <c r="E19073">
        <v>14.916700000000001</v>
      </c>
      <c r="F19073" t="s">
        <v>1111</v>
      </c>
      <c r="G19073" t="s">
        <v>1112</v>
      </c>
      <c r="H19073" t="s">
        <v>1113</v>
      </c>
      <c r="I19073" t="s">
        <v>23062</v>
      </c>
      <c r="J19073" t="s">
        <v>378</v>
      </c>
      <c r="L19073">
        <v>1705082644</v>
      </c>
    </row>
    <row r="19074" spans="1:12" x14ac:dyDescent="0.45">
      <c r="A19074" t="str">
        <f t="shared" si="297"/>
        <v>Recife, Pernambuco, Brazil</v>
      </c>
      <c r="B19074" t="s">
        <v>23063</v>
      </c>
      <c r="C19074" t="s">
        <v>23063</v>
      </c>
      <c r="D19074">
        <v>-8.0539000000000005</v>
      </c>
      <c r="E19074">
        <v>-34.880800000000001</v>
      </c>
      <c r="F19074" t="s">
        <v>491</v>
      </c>
      <c r="G19074" t="s">
        <v>492</v>
      </c>
      <c r="H19074" t="s">
        <v>493</v>
      </c>
      <c r="I19074" t="s">
        <v>2321</v>
      </c>
      <c r="J19074" t="s">
        <v>378</v>
      </c>
      <c r="K19074">
        <v>1555039</v>
      </c>
      <c r="L19074">
        <v>1076137337</v>
      </c>
    </row>
    <row r="19075" spans="1:12" x14ac:dyDescent="0.45">
      <c r="A19075" t="str">
        <f t="shared" ref="A19075:A19138" si="298">CONCATENATE(B19075,", ",I19075,", ",F19075)</f>
        <v>Recklinghausen, North Rhine-Westphalia, Germany</v>
      </c>
      <c r="B19075" t="s">
        <v>23064</v>
      </c>
      <c r="C19075" t="s">
        <v>23064</v>
      </c>
      <c r="D19075">
        <v>51.616700000000002</v>
      </c>
      <c r="E19075">
        <v>7.2</v>
      </c>
      <c r="F19075" t="s">
        <v>441</v>
      </c>
      <c r="G19075" t="s">
        <v>442</v>
      </c>
      <c r="H19075" t="s">
        <v>443</v>
      </c>
      <c r="I19075" t="s">
        <v>444</v>
      </c>
      <c r="J19075" t="s">
        <v>366</v>
      </c>
      <c r="K19075">
        <v>112267</v>
      </c>
      <c r="L19075">
        <v>1276179876</v>
      </c>
    </row>
    <row r="19076" spans="1:12" x14ac:dyDescent="0.45">
      <c r="A19076" t="str">
        <f t="shared" si="298"/>
        <v>Reconquista, Santa Fe, Argentina</v>
      </c>
      <c r="B19076" t="s">
        <v>23065</v>
      </c>
      <c r="C19076" t="s">
        <v>23065</v>
      </c>
      <c r="D19076">
        <v>-29.144300000000001</v>
      </c>
      <c r="E19076">
        <v>-59.643799999999999</v>
      </c>
      <c r="F19076" t="s">
        <v>651</v>
      </c>
      <c r="G19076" t="s">
        <v>652</v>
      </c>
      <c r="H19076" t="s">
        <v>653</v>
      </c>
      <c r="I19076" t="s">
        <v>6031</v>
      </c>
      <c r="J19076" t="s">
        <v>366</v>
      </c>
      <c r="K19076">
        <v>70549</v>
      </c>
      <c r="L19076">
        <v>1032927391</v>
      </c>
    </row>
    <row r="19077" spans="1:12" x14ac:dyDescent="0.45">
      <c r="A19077" t="str">
        <f t="shared" si="298"/>
        <v>Red Bank, New Jersey, United States</v>
      </c>
      <c r="B19077" t="s">
        <v>23066</v>
      </c>
      <c r="C19077" t="s">
        <v>23066</v>
      </c>
      <c r="D19077">
        <v>40.348100000000002</v>
      </c>
      <c r="E19077">
        <v>-74.0672</v>
      </c>
      <c r="F19077" t="s">
        <v>530</v>
      </c>
      <c r="G19077" t="s">
        <v>531</v>
      </c>
      <c r="H19077" t="s">
        <v>532</v>
      </c>
      <c r="I19077" t="s">
        <v>587</v>
      </c>
      <c r="K19077">
        <v>11966</v>
      </c>
      <c r="L19077">
        <v>1840001358</v>
      </c>
    </row>
    <row r="19078" spans="1:12" x14ac:dyDescent="0.45">
      <c r="A19078" t="str">
        <f t="shared" si="298"/>
        <v>Red Bank, Tennessee, United States</v>
      </c>
      <c r="B19078" t="s">
        <v>23066</v>
      </c>
      <c r="C19078" t="s">
        <v>23066</v>
      </c>
      <c r="D19078">
        <v>35.111699999999999</v>
      </c>
      <c r="E19078">
        <v>-85.296099999999996</v>
      </c>
      <c r="F19078" t="s">
        <v>530</v>
      </c>
      <c r="G19078" t="s">
        <v>531</v>
      </c>
      <c r="H19078" t="s">
        <v>532</v>
      </c>
      <c r="I19078" t="s">
        <v>1466</v>
      </c>
      <c r="K19078">
        <v>11840</v>
      </c>
      <c r="L19078">
        <v>1840014571</v>
      </c>
    </row>
    <row r="19079" spans="1:12" x14ac:dyDescent="0.45">
      <c r="A19079" t="str">
        <f t="shared" si="298"/>
        <v>Red Bank, South Carolina, United States</v>
      </c>
      <c r="B19079" t="s">
        <v>23066</v>
      </c>
      <c r="C19079" t="s">
        <v>23066</v>
      </c>
      <c r="D19079">
        <v>33.929600000000001</v>
      </c>
      <c r="E19079">
        <v>-81.232100000000003</v>
      </c>
      <c r="F19079" t="s">
        <v>530</v>
      </c>
      <c r="G19079" t="s">
        <v>531</v>
      </c>
      <c r="H19079" t="s">
        <v>532</v>
      </c>
      <c r="I19079" t="s">
        <v>534</v>
      </c>
      <c r="K19079">
        <v>9623</v>
      </c>
      <c r="L19079">
        <v>1840013658</v>
      </c>
    </row>
    <row r="19080" spans="1:12" x14ac:dyDescent="0.45">
      <c r="A19080" t="str">
        <f t="shared" si="298"/>
        <v>Red Bluff, California, United States</v>
      </c>
      <c r="B19080" t="s">
        <v>23067</v>
      </c>
      <c r="C19080" t="s">
        <v>23067</v>
      </c>
      <c r="D19080">
        <v>40.173499999999997</v>
      </c>
      <c r="E19080">
        <v>-122.2413</v>
      </c>
      <c r="F19080" t="s">
        <v>530</v>
      </c>
      <c r="G19080" t="s">
        <v>531</v>
      </c>
      <c r="H19080" t="s">
        <v>532</v>
      </c>
      <c r="I19080" t="s">
        <v>754</v>
      </c>
      <c r="K19080">
        <v>19039</v>
      </c>
      <c r="L19080">
        <v>1840020176</v>
      </c>
    </row>
    <row r="19081" spans="1:12" x14ac:dyDescent="0.45">
      <c r="A19081" t="str">
        <f t="shared" si="298"/>
        <v>Red Chute, Louisiana, United States</v>
      </c>
      <c r="B19081" t="s">
        <v>23068</v>
      </c>
      <c r="C19081" t="s">
        <v>23068</v>
      </c>
      <c r="D19081">
        <v>32.5732</v>
      </c>
      <c r="E19081">
        <v>-93.605999999999995</v>
      </c>
      <c r="F19081" t="s">
        <v>530</v>
      </c>
      <c r="G19081" t="s">
        <v>531</v>
      </c>
      <c r="H19081" t="s">
        <v>532</v>
      </c>
      <c r="I19081" t="s">
        <v>533</v>
      </c>
      <c r="K19081">
        <v>6468</v>
      </c>
      <c r="L19081">
        <v>1840013789</v>
      </c>
    </row>
    <row r="19082" spans="1:12" x14ac:dyDescent="0.45">
      <c r="A19082" t="str">
        <f t="shared" si="298"/>
        <v>Red Cliffs, Victoria, Australia</v>
      </c>
      <c r="B19082" t="s">
        <v>23069</v>
      </c>
      <c r="C19082" t="s">
        <v>23069</v>
      </c>
      <c r="D19082">
        <v>-34.307499999999997</v>
      </c>
      <c r="E19082">
        <v>142.18809999999999</v>
      </c>
      <c r="F19082" t="s">
        <v>830</v>
      </c>
      <c r="G19082" t="s">
        <v>831</v>
      </c>
      <c r="H19082" t="s">
        <v>832</v>
      </c>
      <c r="I19082" t="s">
        <v>2292</v>
      </c>
      <c r="K19082">
        <v>5060</v>
      </c>
      <c r="L19082">
        <v>1036463286</v>
      </c>
    </row>
    <row r="19083" spans="1:12" x14ac:dyDescent="0.45">
      <c r="A19083" t="str">
        <f t="shared" si="298"/>
        <v>Red Deer, Alberta, Canada</v>
      </c>
      <c r="B19083" t="s">
        <v>23070</v>
      </c>
      <c r="C19083" t="s">
        <v>23070</v>
      </c>
      <c r="D19083">
        <v>52.268099999999997</v>
      </c>
      <c r="E19083">
        <v>-113.8111</v>
      </c>
      <c r="F19083" t="s">
        <v>541</v>
      </c>
      <c r="G19083" t="s">
        <v>542</v>
      </c>
      <c r="H19083" t="s">
        <v>543</v>
      </c>
      <c r="I19083" t="s">
        <v>1073</v>
      </c>
      <c r="K19083">
        <v>100418</v>
      </c>
      <c r="L19083">
        <v>1124404130</v>
      </c>
    </row>
    <row r="19084" spans="1:12" x14ac:dyDescent="0.45">
      <c r="A19084" t="str">
        <f t="shared" si="298"/>
        <v>Red Hill, South Carolina, United States</v>
      </c>
      <c r="B19084" t="s">
        <v>23071</v>
      </c>
      <c r="C19084" t="s">
        <v>23071</v>
      </c>
      <c r="D19084">
        <v>33.777700000000003</v>
      </c>
      <c r="E19084">
        <v>-79.011099999999999</v>
      </c>
      <c r="F19084" t="s">
        <v>530</v>
      </c>
      <c r="G19084" t="s">
        <v>531</v>
      </c>
      <c r="H19084" t="s">
        <v>532</v>
      </c>
      <c r="I19084" t="s">
        <v>534</v>
      </c>
      <c r="K19084">
        <v>15459</v>
      </c>
      <c r="L19084">
        <v>1840013649</v>
      </c>
    </row>
    <row r="19085" spans="1:12" x14ac:dyDescent="0.45">
      <c r="A19085" t="str">
        <f t="shared" si="298"/>
        <v>Red Hook, New York, United States</v>
      </c>
      <c r="B19085" t="s">
        <v>23072</v>
      </c>
      <c r="C19085" t="s">
        <v>23072</v>
      </c>
      <c r="D19085">
        <v>42.018799999999999</v>
      </c>
      <c r="E19085">
        <v>-73.878799999999998</v>
      </c>
      <c r="F19085" t="s">
        <v>530</v>
      </c>
      <c r="G19085" t="s">
        <v>531</v>
      </c>
      <c r="H19085" t="s">
        <v>532</v>
      </c>
      <c r="I19085" t="s">
        <v>803</v>
      </c>
      <c r="K19085">
        <v>11178</v>
      </c>
      <c r="L19085">
        <v>1840004752</v>
      </c>
    </row>
    <row r="19086" spans="1:12" x14ac:dyDescent="0.45">
      <c r="A19086" t="str">
        <f t="shared" si="298"/>
        <v>Red Lion, Pennsylvania, United States</v>
      </c>
      <c r="B19086" t="s">
        <v>23073</v>
      </c>
      <c r="C19086" t="s">
        <v>23073</v>
      </c>
      <c r="D19086">
        <v>39.898600000000002</v>
      </c>
      <c r="E19086">
        <v>-76.607799999999997</v>
      </c>
      <c r="F19086" t="s">
        <v>530</v>
      </c>
      <c r="G19086" t="s">
        <v>531</v>
      </c>
      <c r="H19086" t="s">
        <v>532</v>
      </c>
      <c r="I19086" t="s">
        <v>620</v>
      </c>
      <c r="K19086">
        <v>6330</v>
      </c>
      <c r="L19086">
        <v>1840001461</v>
      </c>
    </row>
    <row r="19087" spans="1:12" x14ac:dyDescent="0.45">
      <c r="A19087" t="str">
        <f t="shared" si="298"/>
        <v>Red Oak, Texas, United States</v>
      </c>
      <c r="B19087" t="s">
        <v>23074</v>
      </c>
      <c r="C19087" t="s">
        <v>23074</v>
      </c>
      <c r="D19087">
        <v>32.520699999999998</v>
      </c>
      <c r="E19087">
        <v>-96.7864</v>
      </c>
      <c r="F19087" t="s">
        <v>530</v>
      </c>
      <c r="G19087" t="s">
        <v>531</v>
      </c>
      <c r="H19087" t="s">
        <v>532</v>
      </c>
      <c r="I19087" t="s">
        <v>610</v>
      </c>
      <c r="K19087">
        <v>13464</v>
      </c>
      <c r="L19087">
        <v>1840020761</v>
      </c>
    </row>
    <row r="19088" spans="1:12" x14ac:dyDescent="0.45">
      <c r="A19088" t="str">
        <f t="shared" si="298"/>
        <v>Red Oak, Iowa, United States</v>
      </c>
      <c r="B19088" t="s">
        <v>23074</v>
      </c>
      <c r="C19088" t="s">
        <v>23074</v>
      </c>
      <c r="D19088">
        <v>41.014099999999999</v>
      </c>
      <c r="E19088">
        <v>-95.224800000000002</v>
      </c>
      <c r="F19088" t="s">
        <v>530</v>
      </c>
      <c r="G19088" t="s">
        <v>531</v>
      </c>
      <c r="H19088" t="s">
        <v>532</v>
      </c>
      <c r="I19088" t="s">
        <v>1552</v>
      </c>
      <c r="K19088">
        <v>5142</v>
      </c>
      <c r="L19088">
        <v>1840009346</v>
      </c>
    </row>
    <row r="19089" spans="1:12" x14ac:dyDescent="0.45">
      <c r="A19089" t="str">
        <f t="shared" si="298"/>
        <v>Red Wing, Minnesota, United States</v>
      </c>
      <c r="B19089" t="s">
        <v>23075</v>
      </c>
      <c r="C19089" t="s">
        <v>23075</v>
      </c>
      <c r="D19089">
        <v>44.581600000000002</v>
      </c>
      <c r="E19089">
        <v>-92.6036</v>
      </c>
      <c r="F19089" t="s">
        <v>530</v>
      </c>
      <c r="G19089" t="s">
        <v>531</v>
      </c>
      <c r="H19089" t="s">
        <v>532</v>
      </c>
      <c r="I19089" t="s">
        <v>1433</v>
      </c>
      <c r="K19089">
        <v>14245</v>
      </c>
      <c r="L19089">
        <v>1840008959</v>
      </c>
    </row>
    <row r="19090" spans="1:12" x14ac:dyDescent="0.45">
      <c r="A19090" t="str">
        <f t="shared" si="298"/>
        <v>Redan, Georgia, United States</v>
      </c>
      <c r="B19090" t="s">
        <v>23076</v>
      </c>
      <c r="C19090" t="s">
        <v>23076</v>
      </c>
      <c r="D19090">
        <v>33.739400000000003</v>
      </c>
      <c r="E19090">
        <v>-84.164400000000001</v>
      </c>
      <c r="F19090" t="s">
        <v>530</v>
      </c>
      <c r="G19090" t="s">
        <v>531</v>
      </c>
      <c r="H19090" t="s">
        <v>532</v>
      </c>
      <c r="I19090" t="s">
        <v>763</v>
      </c>
      <c r="K19090">
        <v>32357</v>
      </c>
      <c r="L19090">
        <v>1840013706</v>
      </c>
    </row>
    <row r="19091" spans="1:12" x14ac:dyDescent="0.45">
      <c r="A19091" t="str">
        <f t="shared" si="298"/>
        <v>Redange-sur-Attert, Redange, Luxembourg</v>
      </c>
      <c r="B19091" t="s">
        <v>23077</v>
      </c>
      <c r="C19091" t="s">
        <v>23077</v>
      </c>
      <c r="D19091">
        <v>49.765599999999999</v>
      </c>
      <c r="E19091">
        <v>5.8907999999999996</v>
      </c>
      <c r="F19091" t="s">
        <v>6120</v>
      </c>
      <c r="G19091" t="s">
        <v>6121</v>
      </c>
      <c r="H19091" t="s">
        <v>6122</v>
      </c>
      <c r="I19091" t="s">
        <v>23078</v>
      </c>
      <c r="J19091" t="s">
        <v>378</v>
      </c>
      <c r="L19091">
        <v>1442099691</v>
      </c>
    </row>
    <row r="19092" spans="1:12" x14ac:dyDescent="0.45">
      <c r="A19092" t="str">
        <f t="shared" si="298"/>
        <v>Redbourn, Hertfordshire, United Kingdom</v>
      </c>
      <c r="B19092" t="s">
        <v>23079</v>
      </c>
      <c r="C19092" t="s">
        <v>23079</v>
      </c>
      <c r="D19092">
        <v>51.800199999999997</v>
      </c>
      <c r="E19092">
        <v>-0.39650000000000002</v>
      </c>
      <c r="F19092" t="s">
        <v>536</v>
      </c>
      <c r="G19092" t="s">
        <v>537</v>
      </c>
      <c r="H19092" t="s">
        <v>538</v>
      </c>
      <c r="I19092" t="s">
        <v>539</v>
      </c>
      <c r="K19092">
        <v>5344</v>
      </c>
      <c r="L19092">
        <v>1826801312</v>
      </c>
    </row>
    <row r="19093" spans="1:12" x14ac:dyDescent="0.45">
      <c r="A19093" t="str">
        <f t="shared" si="298"/>
        <v>Redcar, Redcar and Cleveland, United Kingdom</v>
      </c>
      <c r="B19093" t="s">
        <v>23080</v>
      </c>
      <c r="C19093" t="s">
        <v>23080</v>
      </c>
      <c r="D19093">
        <v>54.618000000000002</v>
      </c>
      <c r="E19093">
        <v>-1.069</v>
      </c>
      <c r="F19093" t="s">
        <v>536</v>
      </c>
      <c r="G19093" t="s">
        <v>537</v>
      </c>
      <c r="H19093" t="s">
        <v>538</v>
      </c>
      <c r="I19093" t="s">
        <v>5362</v>
      </c>
      <c r="K19093">
        <v>35692</v>
      </c>
      <c r="L19093">
        <v>1826929580</v>
      </c>
    </row>
    <row r="19094" spans="1:12" x14ac:dyDescent="0.45">
      <c r="A19094" t="str">
        <f t="shared" si="298"/>
        <v>Redcliff, Midlands, Zimbabwe</v>
      </c>
      <c r="B19094" t="s">
        <v>23081</v>
      </c>
      <c r="C19094" t="s">
        <v>23081</v>
      </c>
      <c r="D19094">
        <v>-19.033300000000001</v>
      </c>
      <c r="E19094">
        <v>29.783300000000001</v>
      </c>
      <c r="F19094" t="s">
        <v>3965</v>
      </c>
      <c r="G19094" t="s">
        <v>3966</v>
      </c>
      <c r="H19094" t="s">
        <v>3967</v>
      </c>
      <c r="I19094" t="s">
        <v>11517</v>
      </c>
      <c r="K19094">
        <v>32346</v>
      </c>
      <c r="L19094">
        <v>1716966753</v>
      </c>
    </row>
    <row r="19095" spans="1:12" x14ac:dyDescent="0.45">
      <c r="A19095" t="str">
        <f t="shared" si="298"/>
        <v>Redcliff, Alberta, Canada</v>
      </c>
      <c r="B19095" t="s">
        <v>23081</v>
      </c>
      <c r="C19095" t="s">
        <v>23081</v>
      </c>
      <c r="D19095">
        <v>50.0792</v>
      </c>
      <c r="E19095">
        <v>-110.7783</v>
      </c>
      <c r="F19095" t="s">
        <v>541</v>
      </c>
      <c r="G19095" t="s">
        <v>542</v>
      </c>
      <c r="H19095" t="s">
        <v>543</v>
      </c>
      <c r="I19095" t="s">
        <v>1073</v>
      </c>
      <c r="K19095">
        <v>5600</v>
      </c>
      <c r="L19095">
        <v>1124603057</v>
      </c>
    </row>
    <row r="19096" spans="1:12" x14ac:dyDescent="0.45">
      <c r="A19096" t="str">
        <f t="shared" si="298"/>
        <v>Redding, California, United States</v>
      </c>
      <c r="B19096" t="s">
        <v>23082</v>
      </c>
      <c r="C19096" t="s">
        <v>23082</v>
      </c>
      <c r="D19096">
        <v>40.569800000000001</v>
      </c>
      <c r="E19096">
        <v>-122.36499999999999</v>
      </c>
      <c r="F19096" t="s">
        <v>530</v>
      </c>
      <c r="G19096" t="s">
        <v>531</v>
      </c>
      <c r="H19096" t="s">
        <v>532</v>
      </c>
      <c r="I19096" t="s">
        <v>754</v>
      </c>
      <c r="K19096">
        <v>121313</v>
      </c>
      <c r="L19096">
        <v>1840020141</v>
      </c>
    </row>
    <row r="19097" spans="1:12" x14ac:dyDescent="0.45">
      <c r="A19097" t="str">
        <f t="shared" si="298"/>
        <v>Redding, Connecticut, United States</v>
      </c>
      <c r="B19097" t="s">
        <v>23082</v>
      </c>
      <c r="C19097" t="s">
        <v>23082</v>
      </c>
      <c r="D19097">
        <v>41.305100000000003</v>
      </c>
      <c r="E19097">
        <v>-73.391599999999997</v>
      </c>
      <c r="F19097" t="s">
        <v>530</v>
      </c>
      <c r="G19097" t="s">
        <v>531</v>
      </c>
      <c r="H19097" t="s">
        <v>532</v>
      </c>
      <c r="I19097" t="s">
        <v>2109</v>
      </c>
      <c r="K19097">
        <v>9209</v>
      </c>
      <c r="L19097">
        <v>1840035553</v>
      </c>
    </row>
    <row r="19098" spans="1:12" x14ac:dyDescent="0.45">
      <c r="A19098" t="str">
        <f t="shared" si="298"/>
        <v>Reddish, Stockport, United Kingdom</v>
      </c>
      <c r="B19098" t="s">
        <v>23083</v>
      </c>
      <c r="C19098" t="s">
        <v>23083</v>
      </c>
      <c r="D19098">
        <v>53.438299999999998</v>
      </c>
      <c r="E19098">
        <v>-2.1613000000000002</v>
      </c>
      <c r="F19098" t="s">
        <v>536</v>
      </c>
      <c r="G19098" t="s">
        <v>537</v>
      </c>
      <c r="H19098" t="s">
        <v>538</v>
      </c>
      <c r="I19098" t="s">
        <v>5138</v>
      </c>
      <c r="K19098">
        <v>28052</v>
      </c>
      <c r="L19098">
        <v>1826969307</v>
      </c>
    </row>
    <row r="19099" spans="1:12" x14ac:dyDescent="0.45">
      <c r="A19099" t="str">
        <f t="shared" si="298"/>
        <v>Redditch, Worcestershire, United Kingdom</v>
      </c>
      <c r="B19099" t="s">
        <v>23084</v>
      </c>
      <c r="C19099" t="s">
        <v>23084</v>
      </c>
      <c r="D19099">
        <v>52.306899999999999</v>
      </c>
      <c r="E19099">
        <v>-1.9492</v>
      </c>
      <c r="F19099" t="s">
        <v>536</v>
      </c>
      <c r="G19099" t="s">
        <v>537</v>
      </c>
      <c r="H19099" t="s">
        <v>538</v>
      </c>
      <c r="I19099" t="s">
        <v>1748</v>
      </c>
      <c r="K19099">
        <v>81919</v>
      </c>
      <c r="L19099">
        <v>1826205148</v>
      </c>
    </row>
    <row r="19100" spans="1:12" x14ac:dyDescent="0.45">
      <c r="A19100" t="str">
        <f t="shared" si="298"/>
        <v>Redhill, Surrey, United Kingdom</v>
      </c>
      <c r="B19100" t="s">
        <v>23085</v>
      </c>
      <c r="C19100" t="s">
        <v>23085</v>
      </c>
      <c r="D19100">
        <v>51.2393</v>
      </c>
      <c r="E19100">
        <v>-0.1726</v>
      </c>
      <c r="F19100" t="s">
        <v>536</v>
      </c>
      <c r="G19100" t="s">
        <v>537</v>
      </c>
      <c r="H19100" t="s">
        <v>538</v>
      </c>
      <c r="I19100" t="s">
        <v>826</v>
      </c>
      <c r="K19100">
        <v>18163</v>
      </c>
      <c r="L19100">
        <v>1826029487</v>
      </c>
    </row>
    <row r="19101" spans="1:12" x14ac:dyDescent="0.45">
      <c r="A19101" t="str">
        <f t="shared" si="298"/>
        <v>Redland, Maryland, United States</v>
      </c>
      <c r="B19101" t="s">
        <v>23086</v>
      </c>
      <c r="C19101" t="s">
        <v>23086</v>
      </c>
      <c r="D19101">
        <v>39.133499999999998</v>
      </c>
      <c r="E19101">
        <v>-77.146500000000003</v>
      </c>
      <c r="F19101" t="s">
        <v>530</v>
      </c>
      <c r="G19101" t="s">
        <v>531</v>
      </c>
      <c r="H19101" t="s">
        <v>532</v>
      </c>
      <c r="I19101" t="s">
        <v>588</v>
      </c>
      <c r="K19101">
        <v>16978</v>
      </c>
      <c r="L19101">
        <v>1840005838</v>
      </c>
    </row>
    <row r="19102" spans="1:12" x14ac:dyDescent="0.45">
      <c r="A19102" t="str">
        <f t="shared" si="298"/>
        <v>Redlands, California, United States</v>
      </c>
      <c r="B19102" t="s">
        <v>23087</v>
      </c>
      <c r="C19102" t="s">
        <v>23087</v>
      </c>
      <c r="D19102">
        <v>34.051099999999998</v>
      </c>
      <c r="E19102">
        <v>-117.1712</v>
      </c>
      <c r="F19102" t="s">
        <v>530</v>
      </c>
      <c r="G19102" t="s">
        <v>531</v>
      </c>
      <c r="H19102" t="s">
        <v>532</v>
      </c>
      <c r="I19102" t="s">
        <v>754</v>
      </c>
      <c r="K19102">
        <v>71513</v>
      </c>
      <c r="L19102">
        <v>1840020412</v>
      </c>
    </row>
    <row r="19103" spans="1:12" x14ac:dyDescent="0.45">
      <c r="A19103" t="str">
        <f t="shared" si="298"/>
        <v>Redlands, Colorado, United States</v>
      </c>
      <c r="B19103" t="s">
        <v>23087</v>
      </c>
      <c r="C19103" t="s">
        <v>23087</v>
      </c>
      <c r="D19103">
        <v>39.0886</v>
      </c>
      <c r="E19103">
        <v>-108.6583</v>
      </c>
      <c r="F19103" t="s">
        <v>530</v>
      </c>
      <c r="G19103" t="s">
        <v>531</v>
      </c>
      <c r="H19103" t="s">
        <v>532</v>
      </c>
      <c r="I19103" t="s">
        <v>1071</v>
      </c>
      <c r="K19103">
        <v>9036</v>
      </c>
      <c r="L19103">
        <v>1840018812</v>
      </c>
    </row>
    <row r="19104" spans="1:12" x14ac:dyDescent="0.45">
      <c r="A19104" t="str">
        <f t="shared" si="298"/>
        <v>Redmond, Washington, United States</v>
      </c>
      <c r="B19104" t="s">
        <v>23088</v>
      </c>
      <c r="C19104" t="s">
        <v>23088</v>
      </c>
      <c r="D19104">
        <v>47.676200000000001</v>
      </c>
      <c r="E19104">
        <v>-122.1169</v>
      </c>
      <c r="F19104" t="s">
        <v>530</v>
      </c>
      <c r="G19104" t="s">
        <v>531</v>
      </c>
      <c r="H19104" t="s">
        <v>532</v>
      </c>
      <c r="I19104" t="s">
        <v>585</v>
      </c>
      <c r="K19104">
        <v>71929</v>
      </c>
      <c r="L19104">
        <v>1840019835</v>
      </c>
    </row>
    <row r="19105" spans="1:12" x14ac:dyDescent="0.45">
      <c r="A19105" t="str">
        <f t="shared" si="298"/>
        <v>Redmond, Oregon, United States</v>
      </c>
      <c r="B19105" t="s">
        <v>23088</v>
      </c>
      <c r="C19105" t="s">
        <v>23088</v>
      </c>
      <c r="D19105">
        <v>44.263100000000001</v>
      </c>
      <c r="E19105">
        <v>-121.1798</v>
      </c>
      <c r="F19105" t="s">
        <v>530</v>
      </c>
      <c r="G19105" t="s">
        <v>531</v>
      </c>
      <c r="H19105" t="s">
        <v>532</v>
      </c>
      <c r="I19105" t="s">
        <v>1426</v>
      </c>
      <c r="K19105">
        <v>34240</v>
      </c>
      <c r="L19105">
        <v>1840020003</v>
      </c>
    </row>
    <row r="19106" spans="1:12" x14ac:dyDescent="0.45">
      <c r="A19106" t="str">
        <f t="shared" si="298"/>
        <v>Redondo, Évora, Portugal</v>
      </c>
      <c r="B19106" t="s">
        <v>23089</v>
      </c>
      <c r="C19106" t="s">
        <v>23089</v>
      </c>
      <c r="D19106">
        <v>38.6464</v>
      </c>
      <c r="E19106">
        <v>-7.5464000000000002</v>
      </c>
      <c r="F19106" t="s">
        <v>967</v>
      </c>
      <c r="G19106" t="s">
        <v>968</v>
      </c>
      <c r="H19106" t="s">
        <v>969</v>
      </c>
      <c r="I19106" t="s">
        <v>2430</v>
      </c>
      <c r="J19106" t="s">
        <v>366</v>
      </c>
      <c r="K19106">
        <v>7031</v>
      </c>
      <c r="L19106">
        <v>1620909637</v>
      </c>
    </row>
    <row r="19107" spans="1:12" x14ac:dyDescent="0.45">
      <c r="A19107" t="str">
        <f t="shared" si="298"/>
        <v>Redondo Beach, California, United States</v>
      </c>
      <c r="B19107" t="s">
        <v>23090</v>
      </c>
      <c r="C19107" t="s">
        <v>23090</v>
      </c>
      <c r="D19107">
        <v>33.857399999999998</v>
      </c>
      <c r="E19107">
        <v>-118.3766</v>
      </c>
      <c r="F19107" t="s">
        <v>530</v>
      </c>
      <c r="G19107" t="s">
        <v>531</v>
      </c>
      <c r="H19107" t="s">
        <v>532</v>
      </c>
      <c r="I19107" t="s">
        <v>754</v>
      </c>
      <c r="K19107">
        <v>66749</v>
      </c>
      <c r="L19107">
        <v>1840020509</v>
      </c>
    </row>
    <row r="19108" spans="1:12" x14ac:dyDescent="0.45">
      <c r="A19108" t="str">
        <f t="shared" si="298"/>
        <v>Redruth, Cornwall, United Kingdom</v>
      </c>
      <c r="B19108" t="s">
        <v>23091</v>
      </c>
      <c r="C19108" t="s">
        <v>23091</v>
      </c>
      <c r="D19108">
        <v>50.232999999999997</v>
      </c>
      <c r="E19108">
        <v>-5.2240000000000002</v>
      </c>
      <c r="F19108" t="s">
        <v>536</v>
      </c>
      <c r="G19108" t="s">
        <v>537</v>
      </c>
      <c r="H19108" t="s">
        <v>538</v>
      </c>
      <c r="I19108" t="s">
        <v>4786</v>
      </c>
      <c r="K19108">
        <v>14018</v>
      </c>
      <c r="L19108">
        <v>1826258602</v>
      </c>
    </row>
    <row r="19109" spans="1:12" x14ac:dyDescent="0.45">
      <c r="A19109" t="str">
        <f t="shared" si="298"/>
        <v>Redstone, Pennsylvania, United States</v>
      </c>
      <c r="B19109" t="s">
        <v>23092</v>
      </c>
      <c r="C19109" t="s">
        <v>23092</v>
      </c>
      <c r="D19109">
        <v>39.980899999999998</v>
      </c>
      <c r="E19109">
        <v>-79.845100000000002</v>
      </c>
      <c r="F19109" t="s">
        <v>530</v>
      </c>
      <c r="G19109" t="s">
        <v>531</v>
      </c>
      <c r="H19109" t="s">
        <v>532</v>
      </c>
      <c r="I19109" t="s">
        <v>620</v>
      </c>
      <c r="K19109">
        <v>5392</v>
      </c>
      <c r="L19109">
        <v>1840149585</v>
      </c>
    </row>
    <row r="19110" spans="1:12" x14ac:dyDescent="0.45">
      <c r="A19110" t="str">
        <f t="shared" si="298"/>
        <v>Redwood City, California, United States</v>
      </c>
      <c r="B19110" t="s">
        <v>23093</v>
      </c>
      <c r="C19110" t="s">
        <v>23093</v>
      </c>
      <c r="D19110">
        <v>37.502600000000001</v>
      </c>
      <c r="E19110">
        <v>-122.2252</v>
      </c>
      <c r="F19110" t="s">
        <v>530</v>
      </c>
      <c r="G19110" t="s">
        <v>531</v>
      </c>
      <c r="H19110" t="s">
        <v>532</v>
      </c>
      <c r="I19110" t="s">
        <v>754</v>
      </c>
      <c r="K19110">
        <v>85925</v>
      </c>
      <c r="L19110">
        <v>1840020304</v>
      </c>
    </row>
    <row r="19111" spans="1:12" x14ac:dyDescent="0.45">
      <c r="A19111" t="str">
        <f t="shared" si="298"/>
        <v>Reedley, California, United States</v>
      </c>
      <c r="B19111" t="s">
        <v>23094</v>
      </c>
      <c r="C19111" t="s">
        <v>23094</v>
      </c>
      <c r="D19111">
        <v>36.598700000000001</v>
      </c>
      <c r="E19111">
        <v>-119.4473</v>
      </c>
      <c r="F19111" t="s">
        <v>530</v>
      </c>
      <c r="G19111" t="s">
        <v>531</v>
      </c>
      <c r="H19111" t="s">
        <v>532</v>
      </c>
      <c r="I19111" t="s">
        <v>754</v>
      </c>
      <c r="K19111">
        <v>49042</v>
      </c>
      <c r="L19111">
        <v>1840020320</v>
      </c>
    </row>
    <row r="19112" spans="1:12" x14ac:dyDescent="0.45">
      <c r="A19112" t="str">
        <f t="shared" si="298"/>
        <v>Reedsburg, Wisconsin, United States</v>
      </c>
      <c r="B19112" t="s">
        <v>23095</v>
      </c>
      <c r="C19112" t="s">
        <v>23095</v>
      </c>
      <c r="D19112">
        <v>43.534700000000001</v>
      </c>
      <c r="E19112">
        <v>-89.996499999999997</v>
      </c>
      <c r="F19112" t="s">
        <v>530</v>
      </c>
      <c r="G19112" t="s">
        <v>531</v>
      </c>
      <c r="H19112" t="s">
        <v>532</v>
      </c>
      <c r="I19112" t="s">
        <v>1611</v>
      </c>
      <c r="K19112">
        <v>9510</v>
      </c>
      <c r="L19112">
        <v>1840002727</v>
      </c>
    </row>
    <row r="19113" spans="1:12" x14ac:dyDescent="0.45">
      <c r="A19113" t="str">
        <f t="shared" si="298"/>
        <v>Rees, North Rhine-Westphalia, Germany</v>
      </c>
      <c r="B19113" t="s">
        <v>23096</v>
      </c>
      <c r="C19113" t="s">
        <v>23096</v>
      </c>
      <c r="D19113">
        <v>51.7667</v>
      </c>
      <c r="E19113">
        <v>6.4</v>
      </c>
      <c r="F19113" t="s">
        <v>441</v>
      </c>
      <c r="G19113" t="s">
        <v>442</v>
      </c>
      <c r="H19113" t="s">
        <v>443</v>
      </c>
      <c r="I19113" t="s">
        <v>444</v>
      </c>
      <c r="K19113">
        <v>20972</v>
      </c>
      <c r="L19113">
        <v>1276451097</v>
      </c>
    </row>
    <row r="19114" spans="1:12" x14ac:dyDescent="0.45">
      <c r="A19114" t="str">
        <f t="shared" si="298"/>
        <v>Regedor Quissico, Inhambane, Mozambique</v>
      </c>
      <c r="B19114" t="s">
        <v>23097</v>
      </c>
      <c r="C19114" t="s">
        <v>23097</v>
      </c>
      <c r="D19114">
        <v>-24.7257</v>
      </c>
      <c r="E19114">
        <v>34.765999999999998</v>
      </c>
      <c r="F19114" t="s">
        <v>2135</v>
      </c>
      <c r="G19114" t="s">
        <v>2136</v>
      </c>
      <c r="H19114" t="s">
        <v>2137</v>
      </c>
      <c r="I19114" t="s">
        <v>13026</v>
      </c>
      <c r="K19114">
        <v>1210</v>
      </c>
      <c r="L19114">
        <v>1508214411</v>
      </c>
    </row>
    <row r="19115" spans="1:12" x14ac:dyDescent="0.45">
      <c r="A19115" t="str">
        <f t="shared" si="298"/>
        <v>Regen, Bavaria, Germany</v>
      </c>
      <c r="B19115" t="s">
        <v>23098</v>
      </c>
      <c r="C19115" t="s">
        <v>23098</v>
      </c>
      <c r="D19115">
        <v>48.97</v>
      </c>
      <c r="E19115">
        <v>13.1264</v>
      </c>
      <c r="F19115" t="s">
        <v>441</v>
      </c>
      <c r="G19115" t="s">
        <v>442</v>
      </c>
      <c r="H19115" t="s">
        <v>443</v>
      </c>
      <c r="I19115" t="s">
        <v>567</v>
      </c>
      <c r="J19115" t="s">
        <v>366</v>
      </c>
      <c r="K19115">
        <v>11001</v>
      </c>
      <c r="L19115">
        <v>1276612143</v>
      </c>
    </row>
    <row r="19116" spans="1:12" x14ac:dyDescent="0.45">
      <c r="A19116" t="str">
        <f t="shared" si="298"/>
        <v>Regensburg, Bavaria, Germany</v>
      </c>
      <c r="B19116" t="s">
        <v>23099</v>
      </c>
      <c r="C19116" t="s">
        <v>23099</v>
      </c>
      <c r="D19116">
        <v>49.0167</v>
      </c>
      <c r="E19116">
        <v>12.083299999999999</v>
      </c>
      <c r="F19116" t="s">
        <v>441</v>
      </c>
      <c r="G19116" t="s">
        <v>442</v>
      </c>
      <c r="H19116" t="s">
        <v>443</v>
      </c>
      <c r="I19116" t="s">
        <v>567</v>
      </c>
      <c r="J19116" t="s">
        <v>366</v>
      </c>
      <c r="K19116">
        <v>152610</v>
      </c>
      <c r="L19116">
        <v>1276000325</v>
      </c>
    </row>
    <row r="19117" spans="1:12" x14ac:dyDescent="0.45">
      <c r="A19117" t="str">
        <f t="shared" si="298"/>
        <v>Regensdorf, Zürich, Switzerland</v>
      </c>
      <c r="B19117" t="s">
        <v>23100</v>
      </c>
      <c r="C19117" t="s">
        <v>23100</v>
      </c>
      <c r="D19117">
        <v>47.438299999999998</v>
      </c>
      <c r="E19117">
        <v>8.4743999999999993</v>
      </c>
      <c r="F19117" t="s">
        <v>464</v>
      </c>
      <c r="G19117" t="s">
        <v>465</v>
      </c>
      <c r="H19117" t="s">
        <v>466</v>
      </c>
      <c r="I19117" t="s">
        <v>861</v>
      </c>
      <c r="K19117">
        <v>18253</v>
      </c>
      <c r="L19117">
        <v>1756820070</v>
      </c>
    </row>
    <row r="19118" spans="1:12" x14ac:dyDescent="0.45">
      <c r="A19118" t="str">
        <f t="shared" si="298"/>
        <v>Regente Feijó, São Paulo, Brazil</v>
      </c>
      <c r="B19118" t="s">
        <v>23101</v>
      </c>
      <c r="C19118" t="s">
        <v>23102</v>
      </c>
      <c r="D19118">
        <v>-22.220800000000001</v>
      </c>
      <c r="E19118">
        <v>-51.302799999999998</v>
      </c>
      <c r="F19118" t="s">
        <v>491</v>
      </c>
      <c r="G19118" t="s">
        <v>492</v>
      </c>
      <c r="H19118" t="s">
        <v>493</v>
      </c>
      <c r="I19118" t="s">
        <v>801</v>
      </c>
      <c r="K19118">
        <v>19733</v>
      </c>
      <c r="L19118">
        <v>1076508194</v>
      </c>
    </row>
    <row r="19119" spans="1:12" x14ac:dyDescent="0.45">
      <c r="A19119" t="str">
        <f t="shared" si="298"/>
        <v>Reggane, Adrar, Algeria</v>
      </c>
      <c r="B19119" t="s">
        <v>23103</v>
      </c>
      <c r="C19119" t="s">
        <v>23103</v>
      </c>
      <c r="D19119">
        <v>26.7</v>
      </c>
      <c r="E19119">
        <v>0.1666</v>
      </c>
      <c r="F19119" t="s">
        <v>486</v>
      </c>
      <c r="G19119" t="s">
        <v>487</v>
      </c>
      <c r="H19119" t="s">
        <v>488</v>
      </c>
      <c r="I19119" t="s">
        <v>866</v>
      </c>
      <c r="K19119">
        <v>32974</v>
      </c>
      <c r="L19119">
        <v>1012709576</v>
      </c>
    </row>
    <row r="19120" spans="1:12" x14ac:dyDescent="0.45">
      <c r="A19120" t="str">
        <f t="shared" si="298"/>
        <v>Reggio di Calabria, Calabria, Italy</v>
      </c>
      <c r="B19120" t="s">
        <v>23104</v>
      </c>
      <c r="C19120" t="s">
        <v>23104</v>
      </c>
      <c r="D19120">
        <v>38.114400000000003</v>
      </c>
      <c r="E19120">
        <v>15.65</v>
      </c>
      <c r="F19120" t="s">
        <v>946</v>
      </c>
      <c r="G19120" t="s">
        <v>947</v>
      </c>
      <c r="H19120" t="s">
        <v>948</v>
      </c>
      <c r="I19120" t="s">
        <v>6320</v>
      </c>
      <c r="J19120" t="s">
        <v>366</v>
      </c>
      <c r="K19120">
        <v>182703</v>
      </c>
      <c r="L19120">
        <v>1380630212</v>
      </c>
    </row>
    <row r="19121" spans="1:12" x14ac:dyDescent="0.45">
      <c r="A19121" t="str">
        <f t="shared" si="298"/>
        <v>Reggio Emilia, Emilia-Romagna, Italy</v>
      </c>
      <c r="B19121" t="s">
        <v>23105</v>
      </c>
      <c r="C19121" t="s">
        <v>23105</v>
      </c>
      <c r="D19121">
        <v>44.7</v>
      </c>
      <c r="E19121">
        <v>10.6333</v>
      </c>
      <c r="F19121" t="s">
        <v>946</v>
      </c>
      <c r="G19121" t="s">
        <v>947</v>
      </c>
      <c r="H19121" t="s">
        <v>948</v>
      </c>
      <c r="I19121" t="s">
        <v>4884</v>
      </c>
      <c r="J19121" t="s">
        <v>366</v>
      </c>
      <c r="K19121">
        <v>170996</v>
      </c>
      <c r="L19121">
        <v>1380487033</v>
      </c>
    </row>
    <row r="19122" spans="1:12" x14ac:dyDescent="0.45">
      <c r="A19122" t="str">
        <f t="shared" si="298"/>
        <v>Regina, Saskatchewan, Canada</v>
      </c>
      <c r="B19122" t="s">
        <v>23106</v>
      </c>
      <c r="C19122" t="s">
        <v>23106</v>
      </c>
      <c r="D19122">
        <v>50.454700000000003</v>
      </c>
      <c r="E19122">
        <v>-104.6067</v>
      </c>
      <c r="F19122" t="s">
        <v>541</v>
      </c>
      <c r="G19122" t="s">
        <v>542</v>
      </c>
      <c r="H19122" t="s">
        <v>543</v>
      </c>
      <c r="I19122" t="s">
        <v>7588</v>
      </c>
      <c r="K19122">
        <v>215106</v>
      </c>
      <c r="L19122">
        <v>1124342541</v>
      </c>
    </row>
    <row r="19123" spans="1:12" x14ac:dyDescent="0.45">
      <c r="A19123" t="str">
        <f t="shared" si="298"/>
        <v>Reginópolis, São Paulo, Brazil</v>
      </c>
      <c r="B19123" t="s">
        <v>23107</v>
      </c>
      <c r="C19123" t="s">
        <v>23108</v>
      </c>
      <c r="D19123">
        <v>-21.887799999999999</v>
      </c>
      <c r="E19123">
        <v>-49.225000000000001</v>
      </c>
      <c r="F19123" t="s">
        <v>491</v>
      </c>
      <c r="G19123" t="s">
        <v>492</v>
      </c>
      <c r="H19123" t="s">
        <v>493</v>
      </c>
      <c r="I19123" t="s">
        <v>801</v>
      </c>
      <c r="K19123">
        <v>8640</v>
      </c>
      <c r="L19123">
        <v>1076245325</v>
      </c>
    </row>
    <row r="19124" spans="1:12" x14ac:dyDescent="0.45">
      <c r="A19124" t="str">
        <f t="shared" si="298"/>
        <v>Registro, São Paulo, Brazil</v>
      </c>
      <c r="B19124" t="s">
        <v>23109</v>
      </c>
      <c r="C19124" t="s">
        <v>23109</v>
      </c>
      <c r="D19124">
        <v>-24.4878</v>
      </c>
      <c r="E19124">
        <v>-47.843899999999998</v>
      </c>
      <c r="F19124" t="s">
        <v>491</v>
      </c>
      <c r="G19124" t="s">
        <v>492</v>
      </c>
      <c r="H19124" t="s">
        <v>493</v>
      </c>
      <c r="I19124" t="s">
        <v>801</v>
      </c>
      <c r="K19124">
        <v>56280</v>
      </c>
      <c r="L19124">
        <v>1076533111</v>
      </c>
    </row>
    <row r="19125" spans="1:12" x14ac:dyDescent="0.45">
      <c r="A19125" t="str">
        <f t="shared" si="298"/>
        <v>Reguengos de Monsaraz, Évora, Portugal</v>
      </c>
      <c r="B19125" t="s">
        <v>23110</v>
      </c>
      <c r="C19125" t="s">
        <v>23110</v>
      </c>
      <c r="D19125">
        <v>38.416699999999999</v>
      </c>
      <c r="E19125">
        <v>-7.5332999999999997</v>
      </c>
      <c r="F19125" t="s">
        <v>967</v>
      </c>
      <c r="G19125" t="s">
        <v>968</v>
      </c>
      <c r="H19125" t="s">
        <v>969</v>
      </c>
      <c r="I19125" t="s">
        <v>2430</v>
      </c>
      <c r="J19125" t="s">
        <v>366</v>
      </c>
      <c r="K19125">
        <v>10828</v>
      </c>
      <c r="L19125">
        <v>1620982468</v>
      </c>
    </row>
    <row r="19126" spans="1:12" x14ac:dyDescent="0.45">
      <c r="A19126" t="str">
        <f t="shared" si="298"/>
        <v>Rehau, Bavaria, Germany</v>
      </c>
      <c r="B19126" t="s">
        <v>23111</v>
      </c>
      <c r="C19126" t="s">
        <v>23111</v>
      </c>
      <c r="D19126">
        <v>50.248600000000003</v>
      </c>
      <c r="E19126">
        <v>12.035399999999999</v>
      </c>
      <c r="F19126" t="s">
        <v>441</v>
      </c>
      <c r="G19126" t="s">
        <v>442</v>
      </c>
      <c r="H19126" t="s">
        <v>443</v>
      </c>
      <c r="I19126" t="s">
        <v>567</v>
      </c>
      <c r="K19126">
        <v>9424</v>
      </c>
      <c r="L19126">
        <v>1276647977</v>
      </c>
    </row>
    <row r="19127" spans="1:12" x14ac:dyDescent="0.45">
      <c r="A19127" t="str">
        <f t="shared" si="298"/>
        <v>Rehburg-Loccum, Lower Saxony, Germany</v>
      </c>
      <c r="B19127" t="s">
        <v>23112</v>
      </c>
      <c r="C19127" t="s">
        <v>23112</v>
      </c>
      <c r="D19127">
        <v>52.450800000000001</v>
      </c>
      <c r="E19127">
        <v>9.2078000000000007</v>
      </c>
      <c r="F19127" t="s">
        <v>441</v>
      </c>
      <c r="G19127" t="s">
        <v>442</v>
      </c>
      <c r="H19127" t="s">
        <v>443</v>
      </c>
      <c r="I19127" t="s">
        <v>735</v>
      </c>
      <c r="K19127">
        <v>10110</v>
      </c>
      <c r="L19127">
        <v>1276006999</v>
      </c>
    </row>
    <row r="19128" spans="1:12" x14ac:dyDescent="0.45">
      <c r="A19128" t="str">
        <f t="shared" si="298"/>
        <v>Rehoboth, Hardap, Namibia</v>
      </c>
      <c r="B19128" t="s">
        <v>23113</v>
      </c>
      <c r="C19128" t="s">
        <v>23113</v>
      </c>
      <c r="D19128">
        <v>-23.316700000000001</v>
      </c>
      <c r="E19128">
        <v>17.083300000000001</v>
      </c>
      <c r="F19128" t="s">
        <v>4295</v>
      </c>
      <c r="G19128" t="s">
        <v>4296</v>
      </c>
      <c r="H19128" t="s">
        <v>4297</v>
      </c>
      <c r="I19128" t="s">
        <v>17293</v>
      </c>
      <c r="K19128">
        <v>25219</v>
      </c>
      <c r="L19128">
        <v>1516928100</v>
      </c>
    </row>
    <row r="19129" spans="1:12" x14ac:dyDescent="0.45">
      <c r="A19129" t="str">
        <f t="shared" si="298"/>
        <v>Rehoboth, Massachusetts, United States</v>
      </c>
      <c r="B19129" t="s">
        <v>23113</v>
      </c>
      <c r="C19129" t="s">
        <v>23113</v>
      </c>
      <c r="D19129">
        <v>41.843899999999998</v>
      </c>
      <c r="E19129">
        <v>-71.245599999999996</v>
      </c>
      <c r="F19129" t="s">
        <v>530</v>
      </c>
      <c r="G19129" t="s">
        <v>531</v>
      </c>
      <c r="H19129" t="s">
        <v>532</v>
      </c>
      <c r="I19129" t="s">
        <v>621</v>
      </c>
      <c r="K19129">
        <v>12082</v>
      </c>
      <c r="L19129">
        <v>1840053661</v>
      </c>
    </row>
    <row r="19130" spans="1:12" x14ac:dyDescent="0.45">
      <c r="A19130" t="str">
        <f t="shared" si="298"/>
        <v>Reẖovot, Central, Israel</v>
      </c>
      <c r="B19130" t="s">
        <v>23114</v>
      </c>
      <c r="C19130" t="s">
        <v>23115</v>
      </c>
      <c r="D19130">
        <v>31.891400000000001</v>
      </c>
      <c r="E19130">
        <v>34.8078</v>
      </c>
      <c r="F19130" t="s">
        <v>369</v>
      </c>
      <c r="G19130" t="s">
        <v>370</v>
      </c>
      <c r="H19130" t="s">
        <v>371</v>
      </c>
      <c r="I19130" t="s">
        <v>1787</v>
      </c>
      <c r="K19130">
        <v>132671</v>
      </c>
      <c r="L19130">
        <v>1376684821</v>
      </c>
    </row>
    <row r="19131" spans="1:12" x14ac:dyDescent="0.45">
      <c r="A19131" t="str">
        <f t="shared" si="298"/>
        <v>Reichelsheim, Hesse, Germany</v>
      </c>
      <c r="B19131" t="s">
        <v>23116</v>
      </c>
      <c r="C19131" t="s">
        <v>23116</v>
      </c>
      <c r="D19131">
        <v>50.356900000000003</v>
      </c>
      <c r="E19131">
        <v>8.8725000000000005</v>
      </c>
      <c r="F19131" t="s">
        <v>441</v>
      </c>
      <c r="G19131" t="s">
        <v>442</v>
      </c>
      <c r="H19131" t="s">
        <v>443</v>
      </c>
      <c r="I19131" t="s">
        <v>1676</v>
      </c>
      <c r="K19131">
        <v>6769</v>
      </c>
      <c r="L19131">
        <v>1276757445</v>
      </c>
    </row>
    <row r="19132" spans="1:12" x14ac:dyDescent="0.45">
      <c r="A19132" t="str">
        <f t="shared" si="298"/>
        <v>Reichenbach/Vogtland, Saxony, Germany</v>
      </c>
      <c r="B19132" t="s">
        <v>23117</v>
      </c>
      <c r="C19132" t="s">
        <v>23117</v>
      </c>
      <c r="D19132">
        <v>50.616700000000002</v>
      </c>
      <c r="E19132">
        <v>12.3</v>
      </c>
      <c r="F19132" t="s">
        <v>441</v>
      </c>
      <c r="G19132" t="s">
        <v>442</v>
      </c>
      <c r="H19132" t="s">
        <v>443</v>
      </c>
      <c r="I19132" t="s">
        <v>1707</v>
      </c>
      <c r="K19132">
        <v>20625</v>
      </c>
      <c r="L19132">
        <v>1276903490</v>
      </c>
    </row>
    <row r="19133" spans="1:12" x14ac:dyDescent="0.45">
      <c r="A19133" t="str">
        <f t="shared" si="298"/>
        <v>Reidsville, North Carolina, United States</v>
      </c>
      <c r="B19133" t="s">
        <v>23118</v>
      </c>
      <c r="C19133" t="s">
        <v>23118</v>
      </c>
      <c r="D19133">
        <v>36.337699999999998</v>
      </c>
      <c r="E19133">
        <v>-79.672700000000006</v>
      </c>
      <c r="F19133" t="s">
        <v>530</v>
      </c>
      <c r="G19133" t="s">
        <v>531</v>
      </c>
      <c r="H19133" t="s">
        <v>532</v>
      </c>
      <c r="I19133" t="s">
        <v>589</v>
      </c>
      <c r="K19133">
        <v>13551</v>
      </c>
      <c r="L19133">
        <v>1840014436</v>
      </c>
    </row>
    <row r="19134" spans="1:12" x14ac:dyDescent="0.45">
      <c r="A19134" t="str">
        <f t="shared" si="298"/>
        <v>Reigate, Surrey, United Kingdom</v>
      </c>
      <c r="B19134" t="s">
        <v>23119</v>
      </c>
      <c r="C19134" t="s">
        <v>23119</v>
      </c>
      <c r="D19134">
        <v>51.237000000000002</v>
      </c>
      <c r="E19134">
        <v>-0.20599999999999999</v>
      </c>
      <c r="F19134" t="s">
        <v>536</v>
      </c>
      <c r="G19134" t="s">
        <v>537</v>
      </c>
      <c r="H19134" t="s">
        <v>538</v>
      </c>
      <c r="I19134" t="s">
        <v>826</v>
      </c>
      <c r="K19134">
        <v>21820</v>
      </c>
      <c r="L19134">
        <v>1826422343</v>
      </c>
    </row>
    <row r="19135" spans="1:12" x14ac:dyDescent="0.45">
      <c r="A19135" t="str">
        <f t="shared" si="298"/>
        <v>Reims, Grand Est, France</v>
      </c>
      <c r="B19135" t="s">
        <v>23120</v>
      </c>
      <c r="C19135" t="s">
        <v>23120</v>
      </c>
      <c r="D19135">
        <v>49.262799999999999</v>
      </c>
      <c r="E19135">
        <v>4.0347</v>
      </c>
      <c r="F19135" t="s">
        <v>526</v>
      </c>
      <c r="G19135" t="s">
        <v>527</v>
      </c>
      <c r="H19135" t="s">
        <v>528</v>
      </c>
      <c r="I19135" t="s">
        <v>6561</v>
      </c>
      <c r="J19135" t="s">
        <v>366</v>
      </c>
      <c r="K19135">
        <v>182460</v>
      </c>
      <c r="L19135">
        <v>1250608730</v>
      </c>
    </row>
    <row r="19136" spans="1:12" x14ac:dyDescent="0.45">
      <c r="A19136" t="str">
        <f t="shared" si="298"/>
        <v>Reinach, Basel-Landschaft, Switzerland</v>
      </c>
      <c r="B19136" t="s">
        <v>23121</v>
      </c>
      <c r="C19136" t="s">
        <v>23121</v>
      </c>
      <c r="D19136">
        <v>47.493600000000001</v>
      </c>
      <c r="E19136">
        <v>7.5907999999999998</v>
      </c>
      <c r="F19136" t="s">
        <v>464</v>
      </c>
      <c r="G19136" t="s">
        <v>465</v>
      </c>
      <c r="H19136" t="s">
        <v>466</v>
      </c>
      <c r="I19136" t="s">
        <v>876</v>
      </c>
      <c r="K19136">
        <v>19144</v>
      </c>
      <c r="L19136">
        <v>1756011617</v>
      </c>
    </row>
    <row r="19137" spans="1:12" x14ac:dyDescent="0.45">
      <c r="A19137" t="str">
        <f t="shared" si="298"/>
        <v>Reinbek, Schleswig-Holstein, Germany</v>
      </c>
      <c r="B19137" t="s">
        <v>23122</v>
      </c>
      <c r="C19137" t="s">
        <v>23122</v>
      </c>
      <c r="D19137">
        <v>53.508899999999997</v>
      </c>
      <c r="E19137">
        <v>10.2483</v>
      </c>
      <c r="F19137" t="s">
        <v>441</v>
      </c>
      <c r="G19137" t="s">
        <v>442</v>
      </c>
      <c r="H19137" t="s">
        <v>443</v>
      </c>
      <c r="I19137" t="s">
        <v>997</v>
      </c>
      <c r="K19137">
        <v>27649</v>
      </c>
      <c r="L19137">
        <v>1276939131</v>
      </c>
    </row>
    <row r="19138" spans="1:12" x14ac:dyDescent="0.45">
      <c r="A19138" t="str">
        <f t="shared" si="298"/>
        <v>Reinfeld, Schleswig-Holstein, Germany</v>
      </c>
      <c r="B19138" t="s">
        <v>23123</v>
      </c>
      <c r="C19138" t="s">
        <v>23123</v>
      </c>
      <c r="D19138">
        <v>53.833300000000001</v>
      </c>
      <c r="E19138">
        <v>10.4833</v>
      </c>
      <c r="F19138" t="s">
        <v>441</v>
      </c>
      <c r="G19138" t="s">
        <v>442</v>
      </c>
      <c r="H19138" t="s">
        <v>443</v>
      </c>
      <c r="I19138" t="s">
        <v>997</v>
      </c>
      <c r="K19138">
        <v>9058</v>
      </c>
      <c r="L19138">
        <v>1276759795</v>
      </c>
    </row>
    <row r="19139" spans="1:12" x14ac:dyDescent="0.45">
      <c r="A19139" t="str">
        <f t="shared" ref="A19139:A19202" si="299">CONCATENATE(B19139,", ",I19139,", ",F19139)</f>
        <v>Reinheim, Hesse, Germany</v>
      </c>
      <c r="B19139" t="s">
        <v>23124</v>
      </c>
      <c r="C19139" t="s">
        <v>23124</v>
      </c>
      <c r="D19139">
        <v>49.826099999999997</v>
      </c>
      <c r="E19139">
        <v>8.8347999999999995</v>
      </c>
      <c r="F19139" t="s">
        <v>441</v>
      </c>
      <c r="G19139" t="s">
        <v>442</v>
      </c>
      <c r="H19139" t="s">
        <v>443</v>
      </c>
      <c r="I19139" t="s">
        <v>1676</v>
      </c>
      <c r="K19139">
        <v>16346</v>
      </c>
      <c r="L19139">
        <v>1276510132</v>
      </c>
    </row>
    <row r="19140" spans="1:12" x14ac:dyDescent="0.45">
      <c r="A19140" t="str">
        <f t="shared" si="299"/>
        <v>Reisterstown, Maryland, United States</v>
      </c>
      <c r="B19140" t="s">
        <v>23125</v>
      </c>
      <c r="C19140" t="s">
        <v>23125</v>
      </c>
      <c r="D19140">
        <v>39.455199999999998</v>
      </c>
      <c r="E19140">
        <v>-76.814400000000006</v>
      </c>
      <c r="F19140" t="s">
        <v>530</v>
      </c>
      <c r="G19140" t="s">
        <v>531</v>
      </c>
      <c r="H19140" t="s">
        <v>532</v>
      </c>
      <c r="I19140" t="s">
        <v>588</v>
      </c>
      <c r="K19140">
        <v>26933</v>
      </c>
      <c r="L19140">
        <v>1840005689</v>
      </c>
    </row>
    <row r="19141" spans="1:12" x14ac:dyDescent="0.45">
      <c r="A19141" t="str">
        <f t="shared" si="299"/>
        <v>Rekovac, Rekovac, Serbia</v>
      </c>
      <c r="B19141" t="s">
        <v>23126</v>
      </c>
      <c r="C19141" t="s">
        <v>23126</v>
      </c>
      <c r="D19141">
        <v>43.866700000000002</v>
      </c>
      <c r="E19141">
        <v>21.133299999999998</v>
      </c>
      <c r="F19141" t="s">
        <v>795</v>
      </c>
      <c r="G19141" t="s">
        <v>796</v>
      </c>
      <c r="H19141" t="s">
        <v>797</v>
      </c>
      <c r="I19141" t="s">
        <v>23126</v>
      </c>
      <c r="J19141" t="s">
        <v>378</v>
      </c>
      <c r="L19141">
        <v>1688955843</v>
      </c>
    </row>
    <row r="19142" spans="1:12" x14ac:dyDescent="0.45">
      <c r="A19142" t="str">
        <f t="shared" si="299"/>
        <v>Relizane, Relizane, Algeria</v>
      </c>
      <c r="B19142" t="s">
        <v>23127</v>
      </c>
      <c r="C19142" t="s">
        <v>23127</v>
      </c>
      <c r="D19142">
        <v>35.737299999999998</v>
      </c>
      <c r="E19142">
        <v>0.55600000000000005</v>
      </c>
      <c r="F19142" t="s">
        <v>486</v>
      </c>
      <c r="G19142" t="s">
        <v>487</v>
      </c>
      <c r="H19142" t="s">
        <v>488</v>
      </c>
      <c r="I19142" t="s">
        <v>23127</v>
      </c>
      <c r="J19142" t="s">
        <v>378</v>
      </c>
      <c r="L19142">
        <v>1012939885</v>
      </c>
    </row>
    <row r="19143" spans="1:12" x14ac:dyDescent="0.45">
      <c r="A19143" t="str">
        <f t="shared" si="299"/>
        <v>Remagen, Rhineland-Palatinate, Germany</v>
      </c>
      <c r="B19143" t="s">
        <v>23128</v>
      </c>
      <c r="C19143" t="s">
        <v>23128</v>
      </c>
      <c r="D19143">
        <v>50.578600000000002</v>
      </c>
      <c r="E19143">
        <v>7.2305999999999999</v>
      </c>
      <c r="F19143" t="s">
        <v>441</v>
      </c>
      <c r="G19143" t="s">
        <v>442</v>
      </c>
      <c r="H19143" t="s">
        <v>443</v>
      </c>
      <c r="I19143" t="s">
        <v>1712</v>
      </c>
      <c r="K19143">
        <v>17032</v>
      </c>
      <c r="L19143">
        <v>1276287418</v>
      </c>
    </row>
    <row r="19144" spans="1:12" x14ac:dyDescent="0.45">
      <c r="A19144" t="str">
        <f t="shared" si="299"/>
        <v>Remanso, Bahia, Brazil</v>
      </c>
      <c r="B19144" t="s">
        <v>23129</v>
      </c>
      <c r="C19144" t="s">
        <v>23129</v>
      </c>
      <c r="D19144">
        <v>-9.5996000000000006</v>
      </c>
      <c r="E19144">
        <v>-42.11</v>
      </c>
      <c r="F19144" t="s">
        <v>491</v>
      </c>
      <c r="G19144" t="s">
        <v>492</v>
      </c>
      <c r="H19144" t="s">
        <v>493</v>
      </c>
      <c r="I19144" t="s">
        <v>1382</v>
      </c>
      <c r="K19144">
        <v>37945</v>
      </c>
      <c r="L19144">
        <v>1076051035</v>
      </c>
    </row>
    <row r="19145" spans="1:12" x14ac:dyDescent="0.45">
      <c r="A19145" t="str">
        <f t="shared" si="299"/>
        <v>Remedios de Escalada, Buenos Aires, Argentina</v>
      </c>
      <c r="B19145" t="s">
        <v>23130</v>
      </c>
      <c r="C19145" t="s">
        <v>23130</v>
      </c>
      <c r="D19145">
        <v>-34.716700000000003</v>
      </c>
      <c r="E19145">
        <v>-58.4</v>
      </c>
      <c r="F19145" t="s">
        <v>651</v>
      </c>
      <c r="G19145" t="s">
        <v>652</v>
      </c>
      <c r="H19145" t="s">
        <v>653</v>
      </c>
      <c r="I19145" t="s">
        <v>870</v>
      </c>
      <c r="K19145">
        <v>81465</v>
      </c>
      <c r="L19145">
        <v>1032150292</v>
      </c>
    </row>
    <row r="19146" spans="1:12" x14ac:dyDescent="0.45">
      <c r="A19146" t="str">
        <f t="shared" si="299"/>
        <v>Remich, Remich, Luxembourg</v>
      </c>
      <c r="B19146" t="s">
        <v>18525</v>
      </c>
      <c r="C19146" t="s">
        <v>18525</v>
      </c>
      <c r="D19146">
        <v>49.544400000000003</v>
      </c>
      <c r="E19146">
        <v>6.3666999999999998</v>
      </c>
      <c r="F19146" t="s">
        <v>6120</v>
      </c>
      <c r="G19146" t="s">
        <v>6121</v>
      </c>
      <c r="H19146" t="s">
        <v>6122</v>
      </c>
      <c r="I19146" t="s">
        <v>18525</v>
      </c>
      <c r="J19146" t="s">
        <v>378</v>
      </c>
      <c r="K19146">
        <v>3732</v>
      </c>
      <c r="L19146">
        <v>1442971283</v>
      </c>
    </row>
    <row r="19147" spans="1:12" x14ac:dyDescent="0.45">
      <c r="A19147" t="str">
        <f t="shared" si="299"/>
        <v>Remscheid, North Rhine-Westphalia, Germany</v>
      </c>
      <c r="B19147" t="s">
        <v>23131</v>
      </c>
      <c r="C19147" t="s">
        <v>23131</v>
      </c>
      <c r="D19147">
        <v>51.190600000000003</v>
      </c>
      <c r="E19147">
        <v>7.2247000000000003</v>
      </c>
      <c r="F19147" t="s">
        <v>441</v>
      </c>
      <c r="G19147" t="s">
        <v>442</v>
      </c>
      <c r="H19147" t="s">
        <v>443</v>
      </c>
      <c r="I19147" t="s">
        <v>444</v>
      </c>
      <c r="J19147" t="s">
        <v>366</v>
      </c>
      <c r="K19147">
        <v>110994</v>
      </c>
      <c r="L19147">
        <v>1276043920</v>
      </c>
    </row>
    <row r="19148" spans="1:12" x14ac:dyDescent="0.45">
      <c r="A19148" t="str">
        <f t="shared" si="299"/>
        <v>Renchen, Baden-Württemberg, Germany</v>
      </c>
      <c r="B19148" t="s">
        <v>23132</v>
      </c>
      <c r="C19148" t="s">
        <v>23132</v>
      </c>
      <c r="D19148">
        <v>48.585799999999999</v>
      </c>
      <c r="E19148">
        <v>8.0106000000000002</v>
      </c>
      <c r="F19148" t="s">
        <v>441</v>
      </c>
      <c r="G19148" t="s">
        <v>442</v>
      </c>
      <c r="H19148" t="s">
        <v>443</v>
      </c>
      <c r="I19148" t="s">
        <v>451</v>
      </c>
      <c r="K19148">
        <v>7361</v>
      </c>
      <c r="L19148">
        <v>1276636887</v>
      </c>
    </row>
    <row r="19149" spans="1:12" x14ac:dyDescent="0.45">
      <c r="A19149" t="str">
        <f t="shared" si="299"/>
        <v>Rendon, Texas, United States</v>
      </c>
      <c r="B19149" t="s">
        <v>23133</v>
      </c>
      <c r="C19149" t="s">
        <v>23133</v>
      </c>
      <c r="D19149">
        <v>32.578899999999997</v>
      </c>
      <c r="E19149">
        <v>-97.234999999999999</v>
      </c>
      <c r="F19149" t="s">
        <v>530</v>
      </c>
      <c r="G19149" t="s">
        <v>531</v>
      </c>
      <c r="H19149" t="s">
        <v>532</v>
      </c>
      <c r="I19149" t="s">
        <v>610</v>
      </c>
      <c r="K19149">
        <v>13616</v>
      </c>
      <c r="L19149">
        <v>1840019421</v>
      </c>
    </row>
    <row r="19150" spans="1:12" x14ac:dyDescent="0.45">
      <c r="A19150" t="str">
        <f t="shared" si="299"/>
        <v>Rendsburg, Schleswig-Holstein, Germany</v>
      </c>
      <c r="B19150" t="s">
        <v>23134</v>
      </c>
      <c r="C19150" t="s">
        <v>23134</v>
      </c>
      <c r="D19150">
        <v>54.304400000000001</v>
      </c>
      <c r="E19150">
        <v>9.6644000000000005</v>
      </c>
      <c r="F19150" t="s">
        <v>441</v>
      </c>
      <c r="G19150" t="s">
        <v>442</v>
      </c>
      <c r="H19150" t="s">
        <v>443</v>
      </c>
      <c r="I19150" t="s">
        <v>997</v>
      </c>
      <c r="J19150" t="s">
        <v>366</v>
      </c>
      <c r="K19150">
        <v>28470</v>
      </c>
      <c r="L19150">
        <v>1276159889</v>
      </c>
    </row>
    <row r="19151" spans="1:12" x14ac:dyDescent="0.45">
      <c r="A19151" t="str">
        <f t="shared" si="299"/>
        <v>Renens, Vaud, Switzerland</v>
      </c>
      <c r="B19151" t="s">
        <v>23135</v>
      </c>
      <c r="C19151" t="s">
        <v>23135</v>
      </c>
      <c r="D19151">
        <v>46.535299999999999</v>
      </c>
      <c r="E19151">
        <v>6.5896999999999997</v>
      </c>
      <c r="F19151" t="s">
        <v>464</v>
      </c>
      <c r="G19151" t="s">
        <v>465</v>
      </c>
      <c r="H19151" t="s">
        <v>466</v>
      </c>
      <c r="I19151" t="s">
        <v>5688</v>
      </c>
      <c r="J19151" t="s">
        <v>366</v>
      </c>
      <c r="K19151">
        <v>20927</v>
      </c>
      <c r="L19151">
        <v>1756264043</v>
      </c>
    </row>
    <row r="19152" spans="1:12" x14ac:dyDescent="0.45">
      <c r="A19152" t="str">
        <f t="shared" si="299"/>
        <v>Renfrew, Renfrewshire, United Kingdom</v>
      </c>
      <c r="B19152" t="s">
        <v>23136</v>
      </c>
      <c r="C19152" t="s">
        <v>23136</v>
      </c>
      <c r="D19152">
        <v>55.879100000000001</v>
      </c>
      <c r="E19152">
        <v>-4.3868</v>
      </c>
      <c r="F19152" t="s">
        <v>536</v>
      </c>
      <c r="G19152" t="s">
        <v>537</v>
      </c>
      <c r="H19152" t="s">
        <v>538</v>
      </c>
      <c r="I19152" t="s">
        <v>5087</v>
      </c>
      <c r="K19152">
        <v>21854</v>
      </c>
      <c r="L19152">
        <v>1826588626</v>
      </c>
    </row>
    <row r="19153" spans="1:12" x14ac:dyDescent="0.45">
      <c r="A19153" t="str">
        <f t="shared" si="299"/>
        <v>Renfrew, Ontario, Canada</v>
      </c>
      <c r="B19153" t="s">
        <v>23136</v>
      </c>
      <c r="C19153" t="s">
        <v>23136</v>
      </c>
      <c r="D19153">
        <v>45.471699999999998</v>
      </c>
      <c r="E19153">
        <v>-76.683099999999996</v>
      </c>
      <c r="F19153" t="s">
        <v>541</v>
      </c>
      <c r="G19153" t="s">
        <v>542</v>
      </c>
      <c r="H19153" t="s">
        <v>543</v>
      </c>
      <c r="I19153" t="s">
        <v>857</v>
      </c>
      <c r="K19153">
        <v>8223</v>
      </c>
      <c r="L19153">
        <v>1124652971</v>
      </c>
    </row>
    <row r="19154" spans="1:12" x14ac:dyDescent="0.45">
      <c r="A19154" t="str">
        <f t="shared" si="299"/>
        <v>Rennes, Bretagne, France</v>
      </c>
      <c r="B19154" t="s">
        <v>23137</v>
      </c>
      <c r="C19154" t="s">
        <v>23137</v>
      </c>
      <c r="D19154">
        <v>48.114699999999999</v>
      </c>
      <c r="E19154">
        <v>-1.6794</v>
      </c>
      <c r="F19154" t="s">
        <v>526</v>
      </c>
      <c r="G19154" t="s">
        <v>527</v>
      </c>
      <c r="H19154" t="s">
        <v>528</v>
      </c>
      <c r="I19154" t="s">
        <v>5229</v>
      </c>
      <c r="J19154" t="s">
        <v>378</v>
      </c>
      <c r="K19154">
        <v>727357</v>
      </c>
      <c r="L19154">
        <v>1250363682</v>
      </c>
    </row>
    <row r="19155" spans="1:12" x14ac:dyDescent="0.45">
      <c r="A19155" t="str">
        <f t="shared" si="299"/>
        <v>Renningen, Baden-Württemberg, Germany</v>
      </c>
      <c r="B19155" t="s">
        <v>23138</v>
      </c>
      <c r="C19155" t="s">
        <v>23138</v>
      </c>
      <c r="D19155">
        <v>48.766100000000002</v>
      </c>
      <c r="E19155">
        <v>8.9346999999999994</v>
      </c>
      <c r="F19155" t="s">
        <v>441</v>
      </c>
      <c r="G19155" t="s">
        <v>442</v>
      </c>
      <c r="H19155" t="s">
        <v>443</v>
      </c>
      <c r="I19155" t="s">
        <v>451</v>
      </c>
      <c r="K19155">
        <v>18206</v>
      </c>
      <c r="L19155">
        <v>1276122703</v>
      </c>
    </row>
    <row r="19156" spans="1:12" x14ac:dyDescent="0.45">
      <c r="A19156" t="str">
        <f t="shared" si="299"/>
        <v>Reno, Nevada, United States</v>
      </c>
      <c r="B19156" t="s">
        <v>23139</v>
      </c>
      <c r="C19156" t="s">
        <v>23139</v>
      </c>
      <c r="D19156">
        <v>39.549700000000001</v>
      </c>
      <c r="E19156">
        <v>-119.84829999999999</v>
      </c>
      <c r="F19156" t="s">
        <v>530</v>
      </c>
      <c r="G19156" t="s">
        <v>531</v>
      </c>
      <c r="H19156" t="s">
        <v>532</v>
      </c>
      <c r="I19156" t="s">
        <v>5052</v>
      </c>
      <c r="K19156">
        <v>445020</v>
      </c>
      <c r="L19156">
        <v>1840020121</v>
      </c>
    </row>
    <row r="19157" spans="1:12" x14ac:dyDescent="0.45">
      <c r="A19157" t="str">
        <f t="shared" si="299"/>
        <v>Renqiu, Hebei, China</v>
      </c>
      <c r="B19157" t="s">
        <v>23140</v>
      </c>
      <c r="C19157" t="s">
        <v>23140</v>
      </c>
      <c r="D19157">
        <v>38.709400000000002</v>
      </c>
      <c r="E19157">
        <v>116.10080000000001</v>
      </c>
      <c r="F19157" t="s">
        <v>1039</v>
      </c>
      <c r="G19157" t="s">
        <v>1040</v>
      </c>
      <c r="H19157" t="s">
        <v>1041</v>
      </c>
      <c r="I19157" t="s">
        <v>2037</v>
      </c>
      <c r="K19157">
        <v>822455</v>
      </c>
      <c r="L19157">
        <v>1156943939</v>
      </c>
    </row>
    <row r="19158" spans="1:12" x14ac:dyDescent="0.45">
      <c r="A19158" t="str">
        <f t="shared" si="299"/>
        <v>Rensselaer, New York, United States</v>
      </c>
      <c r="B19158" t="s">
        <v>23141</v>
      </c>
      <c r="C19158" t="s">
        <v>23141</v>
      </c>
      <c r="D19158">
        <v>42.646500000000003</v>
      </c>
      <c r="E19158">
        <v>-73.732799999999997</v>
      </c>
      <c r="F19158" t="s">
        <v>530</v>
      </c>
      <c r="G19158" t="s">
        <v>531</v>
      </c>
      <c r="H19158" t="s">
        <v>532</v>
      </c>
      <c r="I19158" t="s">
        <v>803</v>
      </c>
      <c r="K19158">
        <v>9171</v>
      </c>
      <c r="L19158">
        <v>1840000394</v>
      </c>
    </row>
    <row r="19159" spans="1:12" x14ac:dyDescent="0.45">
      <c r="A19159" t="str">
        <f t="shared" si="299"/>
        <v>Rensselaer, Indiana, United States</v>
      </c>
      <c r="B19159" t="s">
        <v>23141</v>
      </c>
      <c r="C19159" t="s">
        <v>23141</v>
      </c>
      <c r="D19159">
        <v>40.9375</v>
      </c>
      <c r="E19159">
        <v>-87.168400000000005</v>
      </c>
      <c r="F19159" t="s">
        <v>530</v>
      </c>
      <c r="G19159" t="s">
        <v>531</v>
      </c>
      <c r="H19159" t="s">
        <v>532</v>
      </c>
      <c r="I19159" t="s">
        <v>1964</v>
      </c>
      <c r="K19159">
        <v>6029</v>
      </c>
      <c r="L19159">
        <v>1840009320</v>
      </c>
    </row>
    <row r="19160" spans="1:12" x14ac:dyDescent="0.45">
      <c r="A19160" t="str">
        <f t="shared" si="299"/>
        <v>Renton, Washington, United States</v>
      </c>
      <c r="B19160" t="s">
        <v>23142</v>
      </c>
      <c r="C19160" t="s">
        <v>23142</v>
      </c>
      <c r="D19160">
        <v>47.478400000000001</v>
      </c>
      <c r="E19160">
        <v>-122.1919</v>
      </c>
      <c r="F19160" t="s">
        <v>530</v>
      </c>
      <c r="G19160" t="s">
        <v>531</v>
      </c>
      <c r="H19160" t="s">
        <v>532</v>
      </c>
      <c r="I19160" t="s">
        <v>585</v>
      </c>
      <c r="K19160">
        <v>101751</v>
      </c>
      <c r="L19160">
        <v>1840019827</v>
      </c>
    </row>
    <row r="19161" spans="1:12" x14ac:dyDescent="0.45">
      <c r="A19161" t="str">
        <f t="shared" si="299"/>
        <v>Renwick, Marlborough, New Zealand</v>
      </c>
      <c r="B19161" t="s">
        <v>23143</v>
      </c>
      <c r="C19161" t="s">
        <v>23143</v>
      </c>
      <c r="D19161">
        <v>-41.509900000000002</v>
      </c>
      <c r="E19161">
        <v>173.82820000000001</v>
      </c>
      <c r="F19161" t="s">
        <v>1518</v>
      </c>
      <c r="G19161" t="s">
        <v>1519</v>
      </c>
      <c r="H19161" t="s">
        <v>1520</v>
      </c>
      <c r="I19161" t="s">
        <v>4695</v>
      </c>
      <c r="K19161">
        <v>2928</v>
      </c>
      <c r="L19161">
        <v>1554865401</v>
      </c>
    </row>
    <row r="19162" spans="1:12" x14ac:dyDescent="0.45">
      <c r="A19162" t="str">
        <f t="shared" si="299"/>
        <v>Réo, Centre-Ouest, Burkina Faso</v>
      </c>
      <c r="B19162" t="s">
        <v>23144</v>
      </c>
      <c r="C19162" t="s">
        <v>23145</v>
      </c>
      <c r="D19162">
        <v>12.333500000000001</v>
      </c>
      <c r="E19162">
        <v>-2.4668999999999999</v>
      </c>
      <c r="F19162" t="s">
        <v>3444</v>
      </c>
      <c r="G19162" t="s">
        <v>3445</v>
      </c>
      <c r="H19162" t="s">
        <v>3446</v>
      </c>
      <c r="I19162" t="s">
        <v>15225</v>
      </c>
      <c r="J19162" t="s">
        <v>366</v>
      </c>
      <c r="K19162">
        <v>37535</v>
      </c>
      <c r="L19162">
        <v>1854684997</v>
      </c>
    </row>
    <row r="19163" spans="1:12" x14ac:dyDescent="0.45">
      <c r="A19163" t="str">
        <f t="shared" si="299"/>
        <v>Repalle, Andhra Pradesh, India</v>
      </c>
      <c r="B19163" t="s">
        <v>23146</v>
      </c>
      <c r="C19163" t="s">
        <v>23146</v>
      </c>
      <c r="D19163">
        <v>16.02</v>
      </c>
      <c r="E19163">
        <v>80.849999999999994</v>
      </c>
      <c r="F19163" t="s">
        <v>626</v>
      </c>
      <c r="G19163" t="s">
        <v>627</v>
      </c>
      <c r="H19163" t="s">
        <v>628</v>
      </c>
      <c r="I19163" t="s">
        <v>816</v>
      </c>
      <c r="K19163">
        <v>50866</v>
      </c>
      <c r="L19163">
        <v>1356083696</v>
      </c>
    </row>
    <row r="19164" spans="1:12" x14ac:dyDescent="0.45">
      <c r="A19164" t="str">
        <f t="shared" si="299"/>
        <v>Repentigny, Quebec, Canada</v>
      </c>
      <c r="B19164" t="s">
        <v>23147</v>
      </c>
      <c r="C19164" t="s">
        <v>23147</v>
      </c>
      <c r="D19164">
        <v>45.7333</v>
      </c>
      <c r="E19164">
        <v>-73.466700000000003</v>
      </c>
      <c r="F19164" t="s">
        <v>541</v>
      </c>
      <c r="G19164" t="s">
        <v>542</v>
      </c>
      <c r="H19164" t="s">
        <v>543</v>
      </c>
      <c r="I19164" t="s">
        <v>756</v>
      </c>
      <c r="K19164">
        <v>84965</v>
      </c>
      <c r="L19164">
        <v>1124379778</v>
      </c>
    </row>
    <row r="19165" spans="1:12" x14ac:dyDescent="0.45">
      <c r="A19165" t="str">
        <f t="shared" si="299"/>
        <v>Republic, Missouri, United States</v>
      </c>
      <c r="B19165" t="s">
        <v>23148</v>
      </c>
      <c r="C19165" t="s">
        <v>23148</v>
      </c>
      <c r="D19165">
        <v>37.145200000000003</v>
      </c>
      <c r="E19165">
        <v>-93.444599999999994</v>
      </c>
      <c r="F19165" t="s">
        <v>530</v>
      </c>
      <c r="G19165" t="s">
        <v>531</v>
      </c>
      <c r="H19165" t="s">
        <v>532</v>
      </c>
      <c r="I19165" t="s">
        <v>884</v>
      </c>
      <c r="K19165">
        <v>16938</v>
      </c>
      <c r="L19165">
        <v>1840009906</v>
      </c>
    </row>
    <row r="19166" spans="1:12" x14ac:dyDescent="0.45">
      <c r="A19166" t="str">
        <f t="shared" si="299"/>
        <v>Requena, Valencia, Spain</v>
      </c>
      <c r="B19166" t="s">
        <v>23149</v>
      </c>
      <c r="C19166" t="s">
        <v>23149</v>
      </c>
      <c r="D19166">
        <v>39.488500000000002</v>
      </c>
      <c r="E19166">
        <v>-1.1023000000000001</v>
      </c>
      <c r="F19166" t="s">
        <v>436</v>
      </c>
      <c r="G19166" t="s">
        <v>437</v>
      </c>
      <c r="H19166" t="s">
        <v>438</v>
      </c>
      <c r="I19166" t="s">
        <v>1564</v>
      </c>
      <c r="K19166">
        <v>20254</v>
      </c>
      <c r="L19166">
        <v>1724453990</v>
      </c>
    </row>
    <row r="19167" spans="1:12" x14ac:dyDescent="0.45">
      <c r="A19167" t="str">
        <f t="shared" si="299"/>
        <v>Requena, Loreto, Peru</v>
      </c>
      <c r="B19167" t="s">
        <v>23149</v>
      </c>
      <c r="C19167" t="s">
        <v>23149</v>
      </c>
      <c r="D19167">
        <v>-5.0568999999999997</v>
      </c>
      <c r="E19167">
        <v>-73.851500000000001</v>
      </c>
      <c r="F19167" t="s">
        <v>509</v>
      </c>
      <c r="G19167" t="s">
        <v>510</v>
      </c>
      <c r="H19167" t="s">
        <v>511</v>
      </c>
      <c r="I19167" t="s">
        <v>1976</v>
      </c>
      <c r="K19167">
        <v>18000</v>
      </c>
      <c r="L19167">
        <v>1604712979</v>
      </c>
    </row>
    <row r="19168" spans="1:12" x14ac:dyDescent="0.45">
      <c r="A19168" t="str">
        <f t="shared" si="299"/>
        <v>Resen, Resen, Macedonia</v>
      </c>
      <c r="B19168" t="s">
        <v>23150</v>
      </c>
      <c r="C19168" t="s">
        <v>23150</v>
      </c>
      <c r="D19168">
        <v>41.089300000000001</v>
      </c>
      <c r="E19168">
        <v>21.010899999999999</v>
      </c>
      <c r="F19168" t="s">
        <v>2246</v>
      </c>
      <c r="G19168" t="s">
        <v>2247</v>
      </c>
      <c r="H19168" t="s">
        <v>2248</v>
      </c>
      <c r="I19168" t="s">
        <v>23150</v>
      </c>
      <c r="J19168" t="s">
        <v>378</v>
      </c>
      <c r="L19168">
        <v>1807384915</v>
      </c>
    </row>
    <row r="19169" spans="1:12" x14ac:dyDescent="0.45">
      <c r="A19169" t="str">
        <f t="shared" si="299"/>
        <v>Resende, Rio de Janeiro, Brazil</v>
      </c>
      <c r="B19169" t="s">
        <v>23151</v>
      </c>
      <c r="C19169" t="s">
        <v>23151</v>
      </c>
      <c r="D19169">
        <v>-22.468900000000001</v>
      </c>
      <c r="E19169">
        <v>-44.446899999999999</v>
      </c>
      <c r="F19169" t="s">
        <v>491</v>
      </c>
      <c r="G19169" t="s">
        <v>492</v>
      </c>
      <c r="H19169" t="s">
        <v>493</v>
      </c>
      <c r="I19169" t="s">
        <v>3643</v>
      </c>
      <c r="K19169">
        <v>125214</v>
      </c>
      <c r="L19169">
        <v>1076678781</v>
      </c>
    </row>
    <row r="19170" spans="1:12" x14ac:dyDescent="0.45">
      <c r="A19170" t="str">
        <f t="shared" si="299"/>
        <v>Resende, Viseu, Portugal</v>
      </c>
      <c r="B19170" t="s">
        <v>23151</v>
      </c>
      <c r="C19170" t="s">
        <v>23151</v>
      </c>
      <c r="D19170">
        <v>41.1</v>
      </c>
      <c r="E19170">
        <v>-7.95</v>
      </c>
      <c r="F19170" t="s">
        <v>967</v>
      </c>
      <c r="G19170" t="s">
        <v>968</v>
      </c>
      <c r="H19170" t="s">
        <v>969</v>
      </c>
      <c r="I19170" t="s">
        <v>2404</v>
      </c>
      <c r="J19170" t="s">
        <v>366</v>
      </c>
      <c r="K19170">
        <v>11364</v>
      </c>
      <c r="L19170">
        <v>1620858385</v>
      </c>
    </row>
    <row r="19171" spans="1:12" x14ac:dyDescent="0.45">
      <c r="A19171" t="str">
        <f t="shared" si="299"/>
        <v>Reserve, Louisiana, United States</v>
      </c>
      <c r="B19171" t="s">
        <v>23152</v>
      </c>
      <c r="C19171" t="s">
        <v>23152</v>
      </c>
      <c r="D19171">
        <v>30.074100000000001</v>
      </c>
      <c r="E19171">
        <v>-90.555700000000002</v>
      </c>
      <c r="F19171" t="s">
        <v>530</v>
      </c>
      <c r="G19171" t="s">
        <v>531</v>
      </c>
      <c r="H19171" t="s">
        <v>532</v>
      </c>
      <c r="I19171" t="s">
        <v>533</v>
      </c>
      <c r="K19171">
        <v>9280</v>
      </c>
      <c r="L19171">
        <v>1840013969</v>
      </c>
    </row>
    <row r="19172" spans="1:12" x14ac:dyDescent="0.45">
      <c r="A19172" t="str">
        <f t="shared" si="299"/>
        <v>Resistencia, Chaco, Argentina</v>
      </c>
      <c r="B19172" t="s">
        <v>23153</v>
      </c>
      <c r="C19172" t="s">
        <v>23153</v>
      </c>
      <c r="D19172">
        <v>-27.4514</v>
      </c>
      <c r="E19172">
        <v>-58.986699999999999</v>
      </c>
      <c r="F19172" t="s">
        <v>651</v>
      </c>
      <c r="G19172" t="s">
        <v>652</v>
      </c>
      <c r="H19172" t="s">
        <v>653</v>
      </c>
      <c r="I19172" t="s">
        <v>6270</v>
      </c>
      <c r="J19172" t="s">
        <v>378</v>
      </c>
      <c r="K19172">
        <v>291720</v>
      </c>
      <c r="L19172">
        <v>1032720891</v>
      </c>
    </row>
    <row r="19173" spans="1:12" x14ac:dyDescent="0.45">
      <c r="A19173" t="str">
        <f t="shared" si="299"/>
        <v>Reşiţa, Caraş-Severin, Romania</v>
      </c>
      <c r="B19173" t="s">
        <v>23154</v>
      </c>
      <c r="C19173" t="s">
        <v>23155</v>
      </c>
      <c r="D19173">
        <v>45.296999999999997</v>
      </c>
      <c r="E19173">
        <v>21.886500000000002</v>
      </c>
      <c r="F19173" t="s">
        <v>665</v>
      </c>
      <c r="G19173" t="s">
        <v>666</v>
      </c>
      <c r="H19173" t="s">
        <v>667</v>
      </c>
      <c r="I19173" t="s">
        <v>2040</v>
      </c>
      <c r="J19173" t="s">
        <v>378</v>
      </c>
      <c r="K19173">
        <v>83324</v>
      </c>
      <c r="L19173">
        <v>1642047399</v>
      </c>
    </row>
    <row r="19174" spans="1:12" x14ac:dyDescent="0.45">
      <c r="A19174" t="str">
        <f t="shared" si="299"/>
        <v>Reston, Virginia, United States</v>
      </c>
      <c r="B19174" t="s">
        <v>23156</v>
      </c>
      <c r="C19174" t="s">
        <v>23156</v>
      </c>
      <c r="D19174">
        <v>38.9497</v>
      </c>
      <c r="E19174">
        <v>-77.346100000000007</v>
      </c>
      <c r="F19174" t="s">
        <v>530</v>
      </c>
      <c r="G19174" t="s">
        <v>531</v>
      </c>
      <c r="H19174" t="s">
        <v>532</v>
      </c>
      <c r="I19174" t="s">
        <v>618</v>
      </c>
      <c r="K19174">
        <v>60335</v>
      </c>
      <c r="L19174">
        <v>1840006025</v>
      </c>
    </row>
    <row r="19175" spans="1:12" x14ac:dyDescent="0.45">
      <c r="A19175" t="str">
        <f t="shared" si="299"/>
        <v>Reszel, Warmińsko-Mazurskie, Poland</v>
      </c>
      <c r="B19175" t="s">
        <v>23157</v>
      </c>
      <c r="C19175" t="s">
        <v>23157</v>
      </c>
      <c r="D19175">
        <v>54.050400000000003</v>
      </c>
      <c r="E19175">
        <v>21.145800000000001</v>
      </c>
      <c r="F19175" t="s">
        <v>3993</v>
      </c>
      <c r="G19175" t="s">
        <v>3994</v>
      </c>
      <c r="H19175" t="s">
        <v>3995</v>
      </c>
      <c r="I19175" t="s">
        <v>4611</v>
      </c>
      <c r="K19175">
        <v>7721</v>
      </c>
      <c r="L19175">
        <v>1616872630</v>
      </c>
    </row>
    <row r="19176" spans="1:12" x14ac:dyDescent="0.45">
      <c r="A19176" t="str">
        <f t="shared" si="299"/>
        <v>Retalhuleu, Retalhuleu, Guatemala</v>
      </c>
      <c r="B19176" t="s">
        <v>23158</v>
      </c>
      <c r="C19176" t="s">
        <v>23158</v>
      </c>
      <c r="D19176">
        <v>14.533300000000001</v>
      </c>
      <c r="E19176">
        <v>-91.683300000000003</v>
      </c>
      <c r="F19176" t="s">
        <v>2123</v>
      </c>
      <c r="G19176" t="s">
        <v>2124</v>
      </c>
      <c r="H19176" t="s">
        <v>2125</v>
      </c>
      <c r="I19176" t="s">
        <v>23158</v>
      </c>
      <c r="J19176" t="s">
        <v>378</v>
      </c>
      <c r="K19176">
        <v>40000</v>
      </c>
      <c r="L19176">
        <v>1320999503</v>
      </c>
    </row>
    <row r="19177" spans="1:12" x14ac:dyDescent="0.45">
      <c r="A19177" t="str">
        <f t="shared" si="299"/>
        <v>Réthymno, Kríti, Greece</v>
      </c>
      <c r="B19177" t="s">
        <v>23159</v>
      </c>
      <c r="C19177" t="s">
        <v>23160</v>
      </c>
      <c r="D19177">
        <v>35.366700000000002</v>
      </c>
      <c r="E19177">
        <v>24.466699999999999</v>
      </c>
      <c r="F19177" t="s">
        <v>928</v>
      </c>
      <c r="G19177" t="s">
        <v>929</v>
      </c>
      <c r="H19177" t="s">
        <v>930</v>
      </c>
      <c r="I19177" t="s">
        <v>931</v>
      </c>
      <c r="J19177" t="s">
        <v>366</v>
      </c>
      <c r="K19177">
        <v>32468</v>
      </c>
      <c r="L19177">
        <v>1300036161</v>
      </c>
    </row>
    <row r="19178" spans="1:12" x14ac:dyDescent="0.45">
      <c r="A19178" t="str">
        <f t="shared" si="299"/>
        <v>Reutlingen, Baden-Württemberg, Germany</v>
      </c>
      <c r="B19178" t="s">
        <v>23161</v>
      </c>
      <c r="C19178" t="s">
        <v>23161</v>
      </c>
      <c r="D19178">
        <v>48.4833</v>
      </c>
      <c r="E19178">
        <v>9.2166999999999994</v>
      </c>
      <c r="F19178" t="s">
        <v>441</v>
      </c>
      <c r="G19178" t="s">
        <v>442</v>
      </c>
      <c r="H19178" t="s">
        <v>443</v>
      </c>
      <c r="I19178" t="s">
        <v>451</v>
      </c>
      <c r="J19178" t="s">
        <v>366</v>
      </c>
      <c r="K19178">
        <v>115966</v>
      </c>
      <c r="L19178">
        <v>1276256795</v>
      </c>
    </row>
    <row r="19179" spans="1:12" x14ac:dyDescent="0.45">
      <c r="A19179" t="str">
        <f t="shared" si="299"/>
        <v>Reutov, Moskovskaya Oblast’, Russia</v>
      </c>
      <c r="B19179" t="s">
        <v>23162</v>
      </c>
      <c r="C19179" t="s">
        <v>23162</v>
      </c>
      <c r="D19179">
        <v>55.7667</v>
      </c>
      <c r="E19179">
        <v>37.866700000000002</v>
      </c>
      <c r="F19179" t="s">
        <v>504</v>
      </c>
      <c r="G19179" t="s">
        <v>505</v>
      </c>
      <c r="H19179" t="s">
        <v>506</v>
      </c>
      <c r="I19179" t="s">
        <v>3224</v>
      </c>
      <c r="K19179">
        <v>106990</v>
      </c>
      <c r="L19179">
        <v>1643138327</v>
      </c>
    </row>
    <row r="19180" spans="1:12" x14ac:dyDescent="0.45">
      <c r="A19180" t="str">
        <f t="shared" si="299"/>
        <v>Revda, Sverdlovskaya Oblast’, Russia</v>
      </c>
      <c r="B19180" t="s">
        <v>23163</v>
      </c>
      <c r="C19180" t="s">
        <v>23163</v>
      </c>
      <c r="D19180">
        <v>56.8</v>
      </c>
      <c r="E19180">
        <v>59.916699999999999</v>
      </c>
      <c r="F19180" t="s">
        <v>504</v>
      </c>
      <c r="G19180" t="s">
        <v>505</v>
      </c>
      <c r="H19180" t="s">
        <v>506</v>
      </c>
      <c r="I19180" t="s">
        <v>1409</v>
      </c>
      <c r="K19180">
        <v>62687</v>
      </c>
      <c r="L19180">
        <v>1643633975</v>
      </c>
    </row>
    <row r="19181" spans="1:12" x14ac:dyDescent="0.45">
      <c r="A19181" t="str">
        <f t="shared" si="299"/>
        <v>Revere, Massachusetts, United States</v>
      </c>
      <c r="B19181" t="s">
        <v>23164</v>
      </c>
      <c r="C19181" t="s">
        <v>23164</v>
      </c>
      <c r="D19181">
        <v>42.419199999999996</v>
      </c>
      <c r="E19181">
        <v>-71.003600000000006</v>
      </c>
      <c r="F19181" t="s">
        <v>530</v>
      </c>
      <c r="G19181" t="s">
        <v>531</v>
      </c>
      <c r="H19181" t="s">
        <v>532</v>
      </c>
      <c r="I19181" t="s">
        <v>621</v>
      </c>
      <c r="K19181">
        <v>53073</v>
      </c>
      <c r="L19181">
        <v>1840000457</v>
      </c>
    </row>
    <row r="19182" spans="1:12" x14ac:dyDescent="0.45">
      <c r="A19182" t="str">
        <f t="shared" si="299"/>
        <v>Revúca, Banskobystrický, Slovakia</v>
      </c>
      <c r="B19182" t="s">
        <v>23165</v>
      </c>
      <c r="C19182" t="s">
        <v>23166</v>
      </c>
      <c r="D19182">
        <v>48.683300000000003</v>
      </c>
      <c r="E19182">
        <v>20.116700000000002</v>
      </c>
      <c r="F19182" t="s">
        <v>3518</v>
      </c>
      <c r="G19182" t="s">
        <v>3519</v>
      </c>
      <c r="H19182" t="s">
        <v>3520</v>
      </c>
      <c r="I19182" t="s">
        <v>3530</v>
      </c>
      <c r="J19182" t="s">
        <v>366</v>
      </c>
      <c r="K19182">
        <v>12249</v>
      </c>
      <c r="L19182">
        <v>1703490352</v>
      </c>
    </row>
    <row r="19183" spans="1:12" x14ac:dyDescent="0.45">
      <c r="A19183" t="str">
        <f t="shared" si="299"/>
        <v>Rexburg, Idaho, United States</v>
      </c>
      <c r="B19183" t="s">
        <v>23167</v>
      </c>
      <c r="C19183" t="s">
        <v>23167</v>
      </c>
      <c r="D19183">
        <v>43.822400000000002</v>
      </c>
      <c r="E19183">
        <v>-111.792</v>
      </c>
      <c r="F19183" t="s">
        <v>530</v>
      </c>
      <c r="G19183" t="s">
        <v>531</v>
      </c>
      <c r="H19183" t="s">
        <v>532</v>
      </c>
      <c r="I19183" t="s">
        <v>1862</v>
      </c>
      <c r="K19183">
        <v>30979</v>
      </c>
      <c r="L19183">
        <v>1840020037</v>
      </c>
    </row>
    <row r="19184" spans="1:12" x14ac:dyDescent="0.45">
      <c r="A19184" t="str">
        <f t="shared" si="299"/>
        <v>Reyes, El Beni, Bolivia</v>
      </c>
      <c r="B19184" t="s">
        <v>23168</v>
      </c>
      <c r="C19184" t="s">
        <v>23168</v>
      </c>
      <c r="D19184">
        <v>-14.3096</v>
      </c>
      <c r="E19184">
        <v>-67.37</v>
      </c>
      <c r="F19184" t="s">
        <v>726</v>
      </c>
      <c r="G19184" t="s">
        <v>727</v>
      </c>
      <c r="H19184" t="s">
        <v>728</v>
      </c>
      <c r="I19184" t="s">
        <v>3797</v>
      </c>
      <c r="K19184">
        <v>7376</v>
      </c>
      <c r="L19184">
        <v>1068609630</v>
      </c>
    </row>
    <row r="19185" spans="1:12" x14ac:dyDescent="0.45">
      <c r="A19185" t="str">
        <f t="shared" si="299"/>
        <v>Reyes Acozac, Morelos, Mexico</v>
      </c>
      <c r="B19185" t="s">
        <v>23169</v>
      </c>
      <c r="C19185" t="s">
        <v>23169</v>
      </c>
      <c r="D19185">
        <v>19.7667</v>
      </c>
      <c r="E19185">
        <v>-98.9833</v>
      </c>
      <c r="F19185" t="s">
        <v>519</v>
      </c>
      <c r="G19185" t="s">
        <v>520</v>
      </c>
      <c r="H19185" t="s">
        <v>521</v>
      </c>
      <c r="I19185" t="s">
        <v>1637</v>
      </c>
      <c r="K19185">
        <v>20478</v>
      </c>
      <c r="L19185">
        <v>1484003541</v>
      </c>
    </row>
    <row r="19186" spans="1:12" x14ac:dyDescent="0.45">
      <c r="A19186" t="str">
        <f t="shared" si="299"/>
        <v>Reyhanlı, Hatay, Turkey</v>
      </c>
      <c r="B19186" t="s">
        <v>23170</v>
      </c>
      <c r="C19186" t="s">
        <v>23171</v>
      </c>
      <c r="D19186">
        <v>36.269199999999998</v>
      </c>
      <c r="E19186">
        <v>36.5672</v>
      </c>
      <c r="F19186" t="s">
        <v>806</v>
      </c>
      <c r="G19186" t="s">
        <v>807</v>
      </c>
      <c r="H19186" t="s">
        <v>808</v>
      </c>
      <c r="I19186" t="s">
        <v>4008</v>
      </c>
      <c r="J19186" t="s">
        <v>366</v>
      </c>
      <c r="K19186">
        <v>98534</v>
      </c>
      <c r="L19186">
        <v>1792253206</v>
      </c>
    </row>
    <row r="19187" spans="1:12" x14ac:dyDescent="0.45">
      <c r="A19187" t="str">
        <f t="shared" si="299"/>
        <v>Reykjavík, , Iceland</v>
      </c>
      <c r="B19187" t="s">
        <v>23172</v>
      </c>
      <c r="C19187" t="s">
        <v>23173</v>
      </c>
      <c r="D19187">
        <v>64.147499999999994</v>
      </c>
      <c r="E19187">
        <v>-21.934999999999999</v>
      </c>
      <c r="F19187" t="s">
        <v>1163</v>
      </c>
      <c r="G19187" t="s">
        <v>1164</v>
      </c>
      <c r="H19187" t="s">
        <v>1165</v>
      </c>
      <c r="J19187" t="s">
        <v>606</v>
      </c>
      <c r="K19187">
        <v>128793</v>
      </c>
      <c r="L19187">
        <v>1352327190</v>
      </c>
    </row>
    <row r="19188" spans="1:12" x14ac:dyDescent="0.45">
      <c r="A19188" t="str">
        <f t="shared" si="299"/>
        <v>Reynoldsburg, Ohio, United States</v>
      </c>
      <c r="B19188" t="s">
        <v>23174</v>
      </c>
      <c r="C19188" t="s">
        <v>23174</v>
      </c>
      <c r="D19188">
        <v>39.9587</v>
      </c>
      <c r="E19188">
        <v>-82.794399999999996</v>
      </c>
      <c r="F19188" t="s">
        <v>530</v>
      </c>
      <c r="G19188" t="s">
        <v>531</v>
      </c>
      <c r="H19188" t="s">
        <v>532</v>
      </c>
      <c r="I19188" t="s">
        <v>799</v>
      </c>
      <c r="K19188">
        <v>38327</v>
      </c>
      <c r="L19188">
        <v>1840009473</v>
      </c>
    </row>
    <row r="19189" spans="1:12" x14ac:dyDescent="0.45">
      <c r="A19189" t="str">
        <f t="shared" si="299"/>
        <v>Reynosa, Tamaulipas, Mexico</v>
      </c>
      <c r="B19189" t="s">
        <v>23175</v>
      </c>
      <c r="C19189" t="s">
        <v>23175</v>
      </c>
      <c r="D19189">
        <v>26.092199999999998</v>
      </c>
      <c r="E19189">
        <v>-98.277799999999999</v>
      </c>
      <c r="F19189" t="s">
        <v>519</v>
      </c>
      <c r="G19189" t="s">
        <v>520</v>
      </c>
      <c r="H19189" t="s">
        <v>521</v>
      </c>
      <c r="I19189" t="s">
        <v>523</v>
      </c>
      <c r="J19189" t="s">
        <v>366</v>
      </c>
      <c r="K19189">
        <v>725793</v>
      </c>
      <c r="L19189">
        <v>1484737671</v>
      </c>
    </row>
    <row r="19190" spans="1:12" x14ac:dyDescent="0.45">
      <c r="A19190" t="str">
        <f t="shared" si="299"/>
        <v>Rezé, Pays de la Loire, France</v>
      </c>
      <c r="B19190" t="s">
        <v>23176</v>
      </c>
      <c r="C19190" t="s">
        <v>23177</v>
      </c>
      <c r="D19190">
        <v>47.183300000000003</v>
      </c>
      <c r="E19190">
        <v>-1.55</v>
      </c>
      <c r="F19190" t="s">
        <v>526</v>
      </c>
      <c r="G19190" t="s">
        <v>527</v>
      </c>
      <c r="H19190" t="s">
        <v>528</v>
      </c>
      <c r="I19190" t="s">
        <v>2020</v>
      </c>
      <c r="K19190">
        <v>41411</v>
      </c>
      <c r="L19190">
        <v>1250886805</v>
      </c>
    </row>
    <row r="19191" spans="1:12" x14ac:dyDescent="0.45">
      <c r="A19191" t="str">
        <f t="shared" si="299"/>
        <v>Rēzekne, Rēzeknes Novads, Latvia</v>
      </c>
      <c r="B19191" t="s">
        <v>23178</v>
      </c>
      <c r="C19191" t="s">
        <v>23179</v>
      </c>
      <c r="D19191">
        <v>56.506700000000002</v>
      </c>
      <c r="E19191">
        <v>27.3308</v>
      </c>
      <c r="F19191" t="s">
        <v>811</v>
      </c>
      <c r="G19191" t="s">
        <v>812</v>
      </c>
      <c r="H19191" t="s">
        <v>813</v>
      </c>
      <c r="I19191" t="s">
        <v>23180</v>
      </c>
      <c r="J19191" t="s">
        <v>378</v>
      </c>
      <c r="K19191">
        <v>28174</v>
      </c>
      <c r="L19191">
        <v>1428895373</v>
      </c>
    </row>
    <row r="19192" spans="1:12" x14ac:dyDescent="0.45">
      <c r="A19192" t="str">
        <f t="shared" si="299"/>
        <v>Rezh, Sverdlovskaya Oblast’, Russia</v>
      </c>
      <c r="B19192" t="s">
        <v>23181</v>
      </c>
      <c r="C19192" t="s">
        <v>23181</v>
      </c>
      <c r="D19192">
        <v>57.366700000000002</v>
      </c>
      <c r="E19192">
        <v>61.4</v>
      </c>
      <c r="F19192" t="s">
        <v>504</v>
      </c>
      <c r="G19192" t="s">
        <v>505</v>
      </c>
      <c r="H19192" t="s">
        <v>506</v>
      </c>
      <c r="I19192" t="s">
        <v>1409</v>
      </c>
      <c r="K19192">
        <v>37152</v>
      </c>
      <c r="L19192">
        <v>1643497489</v>
      </c>
    </row>
    <row r="19193" spans="1:12" x14ac:dyDescent="0.45">
      <c r="A19193" t="str">
        <f t="shared" si="299"/>
        <v>Rezina, Rezina, Moldova</v>
      </c>
      <c r="B19193" t="s">
        <v>23182</v>
      </c>
      <c r="C19193" t="s">
        <v>23182</v>
      </c>
      <c r="D19193">
        <v>47.749200000000002</v>
      </c>
      <c r="E19193">
        <v>28.962199999999999</v>
      </c>
      <c r="F19193" t="s">
        <v>2003</v>
      </c>
      <c r="G19193" t="s">
        <v>2004</v>
      </c>
      <c r="H19193" t="s">
        <v>2005</v>
      </c>
      <c r="I19193" t="s">
        <v>23182</v>
      </c>
      <c r="J19193" t="s">
        <v>378</v>
      </c>
      <c r="K19193">
        <v>11032</v>
      </c>
      <c r="L19193">
        <v>1498876065</v>
      </c>
    </row>
    <row r="19194" spans="1:12" x14ac:dyDescent="0.45">
      <c r="A19194" t="str">
        <f t="shared" si="299"/>
        <v>Reẕvānshahr, Gīlān, Iran</v>
      </c>
      <c r="B19194" t="s">
        <v>23183</v>
      </c>
      <c r="C19194" t="s">
        <v>23184</v>
      </c>
      <c r="D19194">
        <v>37.551099999999998</v>
      </c>
      <c r="E19194">
        <v>49.139400000000002</v>
      </c>
      <c r="F19194" t="s">
        <v>388</v>
      </c>
      <c r="G19194" t="s">
        <v>389</v>
      </c>
      <c r="H19194" t="s">
        <v>390</v>
      </c>
      <c r="I19194" t="s">
        <v>1856</v>
      </c>
      <c r="J19194" t="s">
        <v>366</v>
      </c>
      <c r="K19194">
        <v>12355</v>
      </c>
      <c r="L19194">
        <v>1364695165</v>
      </c>
    </row>
    <row r="19195" spans="1:12" x14ac:dyDescent="0.45">
      <c r="A19195" t="str">
        <f t="shared" si="299"/>
        <v>Rheda-Wiedenbrück, North Rhine-Westphalia, Germany</v>
      </c>
      <c r="B19195" t="s">
        <v>23185</v>
      </c>
      <c r="C19195" t="s">
        <v>23186</v>
      </c>
      <c r="D19195">
        <v>51.841700000000003</v>
      </c>
      <c r="E19195">
        <v>8.3000000000000007</v>
      </c>
      <c r="F19195" t="s">
        <v>441</v>
      </c>
      <c r="G19195" t="s">
        <v>442</v>
      </c>
      <c r="H19195" t="s">
        <v>443</v>
      </c>
      <c r="I19195" t="s">
        <v>444</v>
      </c>
      <c r="K19195">
        <v>48505</v>
      </c>
      <c r="L19195">
        <v>1276045371</v>
      </c>
    </row>
    <row r="19196" spans="1:12" x14ac:dyDescent="0.45">
      <c r="A19196" t="str">
        <f t="shared" si="299"/>
        <v>Rhede, North Rhine-Westphalia, Germany</v>
      </c>
      <c r="B19196" t="s">
        <v>23187</v>
      </c>
      <c r="C19196" t="s">
        <v>23187</v>
      </c>
      <c r="D19196">
        <v>51.833300000000001</v>
      </c>
      <c r="E19196">
        <v>6.7005999999999997</v>
      </c>
      <c r="F19196" t="s">
        <v>441</v>
      </c>
      <c r="G19196" t="s">
        <v>442</v>
      </c>
      <c r="H19196" t="s">
        <v>443</v>
      </c>
      <c r="I19196" t="s">
        <v>444</v>
      </c>
      <c r="K19196">
        <v>19328</v>
      </c>
      <c r="L19196">
        <v>1276000350</v>
      </c>
    </row>
    <row r="19197" spans="1:12" x14ac:dyDescent="0.45">
      <c r="A19197" t="str">
        <f t="shared" si="299"/>
        <v>Rheinau, Baden-Württemberg, Germany</v>
      </c>
      <c r="B19197" t="s">
        <v>23188</v>
      </c>
      <c r="C19197" t="s">
        <v>23188</v>
      </c>
      <c r="D19197">
        <v>48.6678</v>
      </c>
      <c r="E19197">
        <v>7.9347000000000003</v>
      </c>
      <c r="F19197" t="s">
        <v>441</v>
      </c>
      <c r="G19197" t="s">
        <v>442</v>
      </c>
      <c r="H19197" t="s">
        <v>443</v>
      </c>
      <c r="I19197" t="s">
        <v>451</v>
      </c>
      <c r="K19197">
        <v>11395</v>
      </c>
      <c r="L19197">
        <v>1276702024</v>
      </c>
    </row>
    <row r="19198" spans="1:12" x14ac:dyDescent="0.45">
      <c r="A19198" t="str">
        <f t="shared" si="299"/>
        <v>Rheinbach, North Rhine-Westphalia, Germany</v>
      </c>
      <c r="B19198" t="s">
        <v>23189</v>
      </c>
      <c r="C19198" t="s">
        <v>23189</v>
      </c>
      <c r="D19198">
        <v>50.625599999999999</v>
      </c>
      <c r="E19198">
        <v>6.9490999999999996</v>
      </c>
      <c r="F19198" t="s">
        <v>441</v>
      </c>
      <c r="G19198" t="s">
        <v>442</v>
      </c>
      <c r="H19198" t="s">
        <v>443</v>
      </c>
      <c r="I19198" t="s">
        <v>444</v>
      </c>
      <c r="K19198">
        <v>27063</v>
      </c>
      <c r="L19198">
        <v>1276000657</v>
      </c>
    </row>
    <row r="19199" spans="1:12" x14ac:dyDescent="0.45">
      <c r="A19199" t="str">
        <f t="shared" si="299"/>
        <v>Rheinberg, North Rhine-Westphalia, Germany</v>
      </c>
      <c r="B19199" t="s">
        <v>23190</v>
      </c>
      <c r="C19199" t="s">
        <v>23190</v>
      </c>
      <c r="D19199">
        <v>51.546700000000001</v>
      </c>
      <c r="E19199">
        <v>6.6006</v>
      </c>
      <c r="F19199" t="s">
        <v>441</v>
      </c>
      <c r="G19199" t="s">
        <v>442</v>
      </c>
      <c r="H19199" t="s">
        <v>443</v>
      </c>
      <c r="I19199" t="s">
        <v>444</v>
      </c>
      <c r="K19199">
        <v>31097</v>
      </c>
      <c r="L19199">
        <v>1276286236</v>
      </c>
    </row>
    <row r="19200" spans="1:12" x14ac:dyDescent="0.45">
      <c r="A19200" t="str">
        <f t="shared" si="299"/>
        <v>Rheine, North Rhine-Westphalia, Germany</v>
      </c>
      <c r="B19200" t="s">
        <v>23191</v>
      </c>
      <c r="C19200" t="s">
        <v>23191</v>
      </c>
      <c r="D19200">
        <v>52.283299999999997</v>
      </c>
      <c r="E19200">
        <v>7.4333</v>
      </c>
      <c r="F19200" t="s">
        <v>441</v>
      </c>
      <c r="G19200" t="s">
        <v>442</v>
      </c>
      <c r="H19200" t="s">
        <v>443</v>
      </c>
      <c r="I19200" t="s">
        <v>444</v>
      </c>
      <c r="K19200">
        <v>76107</v>
      </c>
      <c r="L19200">
        <v>1276882978</v>
      </c>
    </row>
    <row r="19201" spans="1:12" x14ac:dyDescent="0.45">
      <c r="A19201" t="str">
        <f t="shared" si="299"/>
        <v>Rheinfelden (Baden), Baden-Württemberg, Germany</v>
      </c>
      <c r="B19201" t="s">
        <v>23192</v>
      </c>
      <c r="C19201" t="s">
        <v>23192</v>
      </c>
      <c r="D19201">
        <v>47.561100000000003</v>
      </c>
      <c r="E19201">
        <v>7.7916999999999996</v>
      </c>
      <c r="F19201" t="s">
        <v>441</v>
      </c>
      <c r="G19201" t="s">
        <v>442</v>
      </c>
      <c r="H19201" t="s">
        <v>443</v>
      </c>
      <c r="I19201" t="s">
        <v>451</v>
      </c>
      <c r="K19201">
        <v>33074</v>
      </c>
      <c r="L19201">
        <v>1276547516</v>
      </c>
    </row>
    <row r="19202" spans="1:12" x14ac:dyDescent="0.45">
      <c r="A19202" t="str">
        <f t="shared" si="299"/>
        <v>Rheinsberg, Brandenburg, Germany</v>
      </c>
      <c r="B19202" t="s">
        <v>23193</v>
      </c>
      <c r="C19202" t="s">
        <v>23193</v>
      </c>
      <c r="D19202">
        <v>53.098300000000002</v>
      </c>
      <c r="E19202">
        <v>12.895799999999999</v>
      </c>
      <c r="F19202" t="s">
        <v>441</v>
      </c>
      <c r="G19202" t="s">
        <v>442</v>
      </c>
      <c r="H19202" t="s">
        <v>443</v>
      </c>
      <c r="I19202" t="s">
        <v>1719</v>
      </c>
      <c r="K19202">
        <v>8015</v>
      </c>
      <c r="L19202">
        <v>1276639991</v>
      </c>
    </row>
    <row r="19203" spans="1:12" x14ac:dyDescent="0.45">
      <c r="A19203" t="str">
        <f t="shared" ref="A19203:A19266" si="300">CONCATENATE(B19203,", ",I19203,", ",F19203)</f>
        <v>Rhinebeck, New York, United States</v>
      </c>
      <c r="B19203" t="s">
        <v>23194</v>
      </c>
      <c r="C19203" t="s">
        <v>23194</v>
      </c>
      <c r="D19203">
        <v>41.927599999999998</v>
      </c>
      <c r="E19203">
        <v>-73.897999999999996</v>
      </c>
      <c r="F19203" t="s">
        <v>530</v>
      </c>
      <c r="G19203" t="s">
        <v>531</v>
      </c>
      <c r="H19203" t="s">
        <v>532</v>
      </c>
      <c r="I19203" t="s">
        <v>803</v>
      </c>
      <c r="K19203">
        <v>7768</v>
      </c>
      <c r="L19203">
        <v>1840004753</v>
      </c>
    </row>
    <row r="19204" spans="1:12" x14ac:dyDescent="0.45">
      <c r="A19204" t="str">
        <f t="shared" si="300"/>
        <v>Rhinelander, Wisconsin, United States</v>
      </c>
      <c r="B19204" t="s">
        <v>23195</v>
      </c>
      <c r="C19204" t="s">
        <v>23195</v>
      </c>
      <c r="D19204">
        <v>45.636099999999999</v>
      </c>
      <c r="E19204">
        <v>-89.425600000000003</v>
      </c>
      <c r="F19204" t="s">
        <v>530</v>
      </c>
      <c r="G19204" t="s">
        <v>531</v>
      </c>
      <c r="H19204" t="s">
        <v>532</v>
      </c>
      <c r="I19204" t="s">
        <v>1611</v>
      </c>
      <c r="K19204">
        <v>8830</v>
      </c>
      <c r="L19204">
        <v>1840002046</v>
      </c>
    </row>
    <row r="19205" spans="1:12" x14ac:dyDescent="0.45">
      <c r="A19205" t="str">
        <f t="shared" si="300"/>
        <v>Rhome, Texas, United States</v>
      </c>
      <c r="B19205" t="s">
        <v>23196</v>
      </c>
      <c r="C19205" t="s">
        <v>23196</v>
      </c>
      <c r="D19205">
        <v>33.064700000000002</v>
      </c>
      <c r="E19205">
        <v>-97.477900000000005</v>
      </c>
      <c r="F19205" t="s">
        <v>530</v>
      </c>
      <c r="G19205" t="s">
        <v>531</v>
      </c>
      <c r="H19205" t="s">
        <v>532</v>
      </c>
      <c r="I19205" t="s">
        <v>610</v>
      </c>
      <c r="K19205">
        <v>6387</v>
      </c>
      <c r="L19205">
        <v>1840020632</v>
      </c>
    </row>
    <row r="19206" spans="1:12" x14ac:dyDescent="0.45">
      <c r="A19206" t="str">
        <f t="shared" si="300"/>
        <v>Rhondda, Rhondda Cynon Taff, United Kingdom</v>
      </c>
      <c r="B19206" t="s">
        <v>23197</v>
      </c>
      <c r="C19206" t="s">
        <v>23197</v>
      </c>
      <c r="D19206">
        <v>51.615900000000003</v>
      </c>
      <c r="E19206">
        <v>-3.4175</v>
      </c>
      <c r="F19206" t="s">
        <v>536</v>
      </c>
      <c r="G19206" t="s">
        <v>537</v>
      </c>
      <c r="H19206" t="s">
        <v>538</v>
      </c>
      <c r="I19206" t="s">
        <v>577</v>
      </c>
      <c r="K19206">
        <v>62545</v>
      </c>
      <c r="L19206">
        <v>1826659053</v>
      </c>
    </row>
    <row r="19207" spans="1:12" x14ac:dyDescent="0.45">
      <c r="A19207" t="str">
        <f t="shared" si="300"/>
        <v>Rhoose, Vale of Glamorgan, The, United Kingdom</v>
      </c>
      <c r="B19207" t="s">
        <v>23198</v>
      </c>
      <c r="C19207" t="s">
        <v>23198</v>
      </c>
      <c r="D19207">
        <v>51.390599999999999</v>
      </c>
      <c r="E19207">
        <v>-3.3523999999999998</v>
      </c>
      <c r="F19207" t="s">
        <v>536</v>
      </c>
      <c r="G19207" t="s">
        <v>537</v>
      </c>
      <c r="H19207" t="s">
        <v>538</v>
      </c>
      <c r="I19207" t="s">
        <v>3663</v>
      </c>
      <c r="K19207">
        <v>6160</v>
      </c>
      <c r="L19207">
        <v>1826678049</v>
      </c>
    </row>
    <row r="19208" spans="1:12" x14ac:dyDescent="0.45">
      <c r="A19208" t="str">
        <f t="shared" si="300"/>
        <v>Rhosllanerchrugog, Wrexham, United Kingdom</v>
      </c>
      <c r="B19208" t="s">
        <v>23199</v>
      </c>
      <c r="C19208" t="s">
        <v>23199</v>
      </c>
      <c r="D19208">
        <v>53.011000000000003</v>
      </c>
      <c r="E19208">
        <v>-3.052</v>
      </c>
      <c r="F19208" t="s">
        <v>536</v>
      </c>
      <c r="G19208" t="s">
        <v>537</v>
      </c>
      <c r="H19208" t="s">
        <v>538</v>
      </c>
      <c r="I19208" t="s">
        <v>11195</v>
      </c>
      <c r="K19208">
        <v>9694</v>
      </c>
      <c r="L19208">
        <v>1826735616</v>
      </c>
    </row>
    <row r="19209" spans="1:12" x14ac:dyDescent="0.45">
      <c r="A19209" t="str">
        <f t="shared" si="300"/>
        <v>Rhôs-on-Sea, Conwy, United Kingdom</v>
      </c>
      <c r="B19209" t="s">
        <v>23200</v>
      </c>
      <c r="C19209" t="s">
        <v>23201</v>
      </c>
      <c r="D19209">
        <v>53.308999999999997</v>
      </c>
      <c r="E19209">
        <v>-3.738</v>
      </c>
      <c r="F19209" t="s">
        <v>536</v>
      </c>
      <c r="G19209" t="s">
        <v>537</v>
      </c>
      <c r="H19209" t="s">
        <v>538</v>
      </c>
      <c r="I19209" t="s">
        <v>593</v>
      </c>
      <c r="K19209">
        <v>7593</v>
      </c>
      <c r="L19209">
        <v>1826830987</v>
      </c>
    </row>
    <row r="19210" spans="1:12" x14ac:dyDescent="0.45">
      <c r="A19210" t="str">
        <f t="shared" si="300"/>
        <v>Rhuthun, Denbighshire, United Kingdom</v>
      </c>
      <c r="B19210" t="s">
        <v>23202</v>
      </c>
      <c r="C19210" t="s">
        <v>23202</v>
      </c>
      <c r="D19210">
        <v>53.115000000000002</v>
      </c>
      <c r="E19210">
        <v>-3.3119999999999998</v>
      </c>
      <c r="F19210" t="s">
        <v>536</v>
      </c>
      <c r="G19210" t="s">
        <v>537</v>
      </c>
      <c r="H19210" t="s">
        <v>538</v>
      </c>
      <c r="I19210" t="s">
        <v>14747</v>
      </c>
      <c r="K19210">
        <v>5461</v>
      </c>
      <c r="L19210">
        <v>1826254442</v>
      </c>
    </row>
    <row r="19211" spans="1:12" x14ac:dyDescent="0.45">
      <c r="A19211" t="str">
        <f t="shared" si="300"/>
        <v>Rhyl, Denbighshire, United Kingdom</v>
      </c>
      <c r="B19211" t="s">
        <v>23203</v>
      </c>
      <c r="C19211" t="s">
        <v>23203</v>
      </c>
      <c r="D19211">
        <v>53.320999999999998</v>
      </c>
      <c r="E19211">
        <v>-3.48</v>
      </c>
      <c r="F19211" t="s">
        <v>536</v>
      </c>
      <c r="G19211" t="s">
        <v>537</v>
      </c>
      <c r="H19211" t="s">
        <v>538</v>
      </c>
      <c r="I19211" t="s">
        <v>14747</v>
      </c>
      <c r="K19211">
        <v>25149</v>
      </c>
      <c r="L19211">
        <v>1826387077</v>
      </c>
    </row>
    <row r="19212" spans="1:12" x14ac:dyDescent="0.45">
      <c r="A19212" t="str">
        <f t="shared" si="300"/>
        <v>Rhymney, Caerphilly, United Kingdom</v>
      </c>
      <c r="B19212" t="s">
        <v>23204</v>
      </c>
      <c r="C19212" t="s">
        <v>23204</v>
      </c>
      <c r="D19212">
        <v>51.759</v>
      </c>
      <c r="E19212">
        <v>-3.2829999999999999</v>
      </c>
      <c r="F19212" t="s">
        <v>536</v>
      </c>
      <c r="G19212" t="s">
        <v>537</v>
      </c>
      <c r="H19212" t="s">
        <v>538</v>
      </c>
      <c r="I19212" t="s">
        <v>579</v>
      </c>
      <c r="K19212">
        <v>8845</v>
      </c>
      <c r="L19212">
        <v>1826457934</v>
      </c>
    </row>
    <row r="19213" spans="1:12" x14ac:dyDescent="0.45">
      <c r="A19213" t="str">
        <f t="shared" si="300"/>
        <v>Riachos, Santarém, Portugal</v>
      </c>
      <c r="B19213" t="s">
        <v>23205</v>
      </c>
      <c r="C19213" t="s">
        <v>23205</v>
      </c>
      <c r="D19213">
        <v>39.445300000000003</v>
      </c>
      <c r="E19213">
        <v>-8.5142000000000007</v>
      </c>
      <c r="F19213" t="s">
        <v>967</v>
      </c>
      <c r="G19213" t="s">
        <v>968</v>
      </c>
      <c r="H19213" t="s">
        <v>969</v>
      </c>
      <c r="I19213" t="s">
        <v>1621</v>
      </c>
      <c r="K19213">
        <v>5420</v>
      </c>
      <c r="L19213">
        <v>1620669339</v>
      </c>
    </row>
    <row r="19214" spans="1:12" x14ac:dyDescent="0.45">
      <c r="A19214" t="str">
        <f t="shared" si="300"/>
        <v>Rialto, California, United States</v>
      </c>
      <c r="B19214" t="s">
        <v>23206</v>
      </c>
      <c r="C19214" t="s">
        <v>23206</v>
      </c>
      <c r="D19214">
        <v>34.117400000000004</v>
      </c>
      <c r="E19214">
        <v>-117.38939999999999</v>
      </c>
      <c r="F19214" t="s">
        <v>530</v>
      </c>
      <c r="G19214" t="s">
        <v>531</v>
      </c>
      <c r="H19214" t="s">
        <v>532</v>
      </c>
      <c r="I19214" t="s">
        <v>754</v>
      </c>
      <c r="K19214">
        <v>103526</v>
      </c>
      <c r="L19214">
        <v>1840020407</v>
      </c>
    </row>
    <row r="19215" spans="1:12" x14ac:dyDescent="0.45">
      <c r="A19215" t="str">
        <f t="shared" si="300"/>
        <v>Rib Mountain, Wisconsin, United States</v>
      </c>
      <c r="B19215" t="s">
        <v>23207</v>
      </c>
      <c r="C19215" t="s">
        <v>23207</v>
      </c>
      <c r="D19215">
        <v>44.919600000000003</v>
      </c>
      <c r="E19215">
        <v>-89.676299999999998</v>
      </c>
      <c r="F19215" t="s">
        <v>530</v>
      </c>
      <c r="G19215" t="s">
        <v>531</v>
      </c>
      <c r="H19215" t="s">
        <v>532</v>
      </c>
      <c r="I19215" t="s">
        <v>1611</v>
      </c>
      <c r="K19215">
        <v>6033</v>
      </c>
      <c r="L19215">
        <v>1840038097</v>
      </c>
    </row>
    <row r="19216" spans="1:12" x14ac:dyDescent="0.45">
      <c r="A19216" t="str">
        <f t="shared" si="300"/>
        <v>Ribeira Brava, Ribeira Brava, Cabo Verde</v>
      </c>
      <c r="B19216" t="s">
        <v>23208</v>
      </c>
      <c r="C19216" t="s">
        <v>23208</v>
      </c>
      <c r="D19216">
        <v>16.6158</v>
      </c>
      <c r="E19216">
        <v>-24.298300000000001</v>
      </c>
      <c r="F19216" t="s">
        <v>2610</v>
      </c>
      <c r="G19216" t="s">
        <v>2611</v>
      </c>
      <c r="H19216" t="s">
        <v>2612</v>
      </c>
      <c r="I19216" t="s">
        <v>23208</v>
      </c>
      <c r="J19216" t="s">
        <v>378</v>
      </c>
      <c r="L19216">
        <v>1132498214</v>
      </c>
    </row>
    <row r="19217" spans="1:12" x14ac:dyDescent="0.45">
      <c r="A19217" t="str">
        <f t="shared" si="300"/>
        <v>Ribeira Brava, Madeira, Portugal</v>
      </c>
      <c r="B19217" t="s">
        <v>23208</v>
      </c>
      <c r="C19217" t="s">
        <v>23208</v>
      </c>
      <c r="D19217">
        <v>32.672199999999997</v>
      </c>
      <c r="E19217">
        <v>-17.0639</v>
      </c>
      <c r="F19217" t="s">
        <v>967</v>
      </c>
      <c r="G19217" t="s">
        <v>968</v>
      </c>
      <c r="H19217" t="s">
        <v>969</v>
      </c>
      <c r="I19217" t="s">
        <v>5915</v>
      </c>
      <c r="K19217">
        <v>13375</v>
      </c>
      <c r="L19217">
        <v>1620853683</v>
      </c>
    </row>
    <row r="19218" spans="1:12" x14ac:dyDescent="0.45">
      <c r="A19218" t="str">
        <f t="shared" si="300"/>
        <v>Ribeira de Pena, Vila Real, Portugal</v>
      </c>
      <c r="B19218" t="s">
        <v>23209</v>
      </c>
      <c r="C19218" t="s">
        <v>23209</v>
      </c>
      <c r="D19218">
        <v>41.5167</v>
      </c>
      <c r="E19218">
        <v>-7.8</v>
      </c>
      <c r="F19218" t="s">
        <v>967</v>
      </c>
      <c r="G19218" t="s">
        <v>968</v>
      </c>
      <c r="H19218" t="s">
        <v>969</v>
      </c>
      <c r="I19218" t="s">
        <v>6721</v>
      </c>
      <c r="J19218" t="s">
        <v>366</v>
      </c>
      <c r="K19218">
        <v>6544</v>
      </c>
      <c r="L19218">
        <v>1620735983</v>
      </c>
    </row>
    <row r="19219" spans="1:12" x14ac:dyDescent="0.45">
      <c r="A19219" t="str">
        <f t="shared" si="300"/>
        <v>Ribeira Grande, Ribeira Grande, Cabo Verde</v>
      </c>
      <c r="B19219" t="s">
        <v>22062</v>
      </c>
      <c r="C19219" t="s">
        <v>22062</v>
      </c>
      <c r="D19219">
        <v>17.182500000000001</v>
      </c>
      <c r="E19219">
        <v>-25.065000000000001</v>
      </c>
      <c r="F19219" t="s">
        <v>2610</v>
      </c>
      <c r="G19219" t="s">
        <v>2611</v>
      </c>
      <c r="H19219" t="s">
        <v>2612</v>
      </c>
      <c r="I19219" t="s">
        <v>22062</v>
      </c>
      <c r="J19219" t="s">
        <v>378</v>
      </c>
      <c r="L19219">
        <v>1132061543</v>
      </c>
    </row>
    <row r="19220" spans="1:12" x14ac:dyDescent="0.45">
      <c r="A19220" t="str">
        <f t="shared" si="300"/>
        <v>Ribeira Grande, Azores, Portugal</v>
      </c>
      <c r="B19220" t="s">
        <v>22062</v>
      </c>
      <c r="C19220" t="s">
        <v>22062</v>
      </c>
      <c r="D19220">
        <v>37.816699999999997</v>
      </c>
      <c r="E19220">
        <v>-25.5167</v>
      </c>
      <c r="F19220" t="s">
        <v>967</v>
      </c>
      <c r="G19220" t="s">
        <v>968</v>
      </c>
      <c r="H19220" t="s">
        <v>969</v>
      </c>
      <c r="I19220" t="s">
        <v>2033</v>
      </c>
      <c r="K19220">
        <v>32112</v>
      </c>
      <c r="L19220">
        <v>1620024564</v>
      </c>
    </row>
    <row r="19221" spans="1:12" x14ac:dyDescent="0.45">
      <c r="A19221" t="str">
        <f t="shared" si="300"/>
        <v>Ribeirão Bonito, São Paulo, Brazil</v>
      </c>
      <c r="B19221" t="s">
        <v>23210</v>
      </c>
      <c r="C19221" t="s">
        <v>23211</v>
      </c>
      <c r="D19221">
        <v>-22.0669</v>
      </c>
      <c r="E19221">
        <v>-48.175800000000002</v>
      </c>
      <c r="F19221" t="s">
        <v>491</v>
      </c>
      <c r="G19221" t="s">
        <v>492</v>
      </c>
      <c r="H19221" t="s">
        <v>493</v>
      </c>
      <c r="I19221" t="s">
        <v>801</v>
      </c>
      <c r="K19221">
        <v>12909</v>
      </c>
      <c r="L19221">
        <v>1076447966</v>
      </c>
    </row>
    <row r="19222" spans="1:12" x14ac:dyDescent="0.45">
      <c r="A19222" t="str">
        <f t="shared" si="300"/>
        <v>Ribeirão Branco, São Paulo, Brazil</v>
      </c>
      <c r="B19222" t="s">
        <v>23212</v>
      </c>
      <c r="C19222" t="s">
        <v>23213</v>
      </c>
      <c r="D19222">
        <v>-24.220800000000001</v>
      </c>
      <c r="E19222">
        <v>-48.765799999999999</v>
      </c>
      <c r="F19222" t="s">
        <v>491</v>
      </c>
      <c r="G19222" t="s">
        <v>492</v>
      </c>
      <c r="H19222" t="s">
        <v>493</v>
      </c>
      <c r="I19222" t="s">
        <v>801</v>
      </c>
      <c r="K19222">
        <v>17646</v>
      </c>
      <c r="L19222">
        <v>1076454991</v>
      </c>
    </row>
    <row r="19223" spans="1:12" x14ac:dyDescent="0.45">
      <c r="A19223" t="str">
        <f t="shared" si="300"/>
        <v>Ribeirão Pires, São Paulo, Brazil</v>
      </c>
      <c r="B19223" t="s">
        <v>23214</v>
      </c>
      <c r="C19223" t="s">
        <v>23215</v>
      </c>
      <c r="D19223">
        <v>-23.710799999999999</v>
      </c>
      <c r="E19223">
        <v>-46.412799999999997</v>
      </c>
      <c r="F19223" t="s">
        <v>491</v>
      </c>
      <c r="G19223" t="s">
        <v>492</v>
      </c>
      <c r="H19223" t="s">
        <v>493</v>
      </c>
      <c r="I19223" t="s">
        <v>801</v>
      </c>
      <c r="K19223">
        <v>120396</v>
      </c>
      <c r="L19223">
        <v>1076050419</v>
      </c>
    </row>
    <row r="19224" spans="1:12" x14ac:dyDescent="0.45">
      <c r="A19224" t="str">
        <f t="shared" si="300"/>
        <v>Ribeirão Prêto, São Paulo, Brazil</v>
      </c>
      <c r="B19224" t="s">
        <v>23216</v>
      </c>
      <c r="C19224" t="s">
        <v>23217</v>
      </c>
      <c r="D19224">
        <v>-21.1783</v>
      </c>
      <c r="E19224">
        <v>-47.806699999999999</v>
      </c>
      <c r="F19224" t="s">
        <v>491</v>
      </c>
      <c r="G19224" t="s">
        <v>492</v>
      </c>
      <c r="H19224" t="s">
        <v>493</v>
      </c>
      <c r="I19224" t="s">
        <v>801</v>
      </c>
      <c r="K19224">
        <v>666323</v>
      </c>
      <c r="L19224">
        <v>1076524478</v>
      </c>
    </row>
    <row r="19225" spans="1:12" x14ac:dyDescent="0.45">
      <c r="A19225" t="str">
        <f t="shared" si="300"/>
        <v>Riberalta, El Beni, Bolivia</v>
      </c>
      <c r="B19225" t="s">
        <v>23218</v>
      </c>
      <c r="C19225" t="s">
        <v>23218</v>
      </c>
      <c r="D19225">
        <v>-10.983000000000001</v>
      </c>
      <c r="E19225">
        <v>-66.099999999999994</v>
      </c>
      <c r="F19225" t="s">
        <v>726</v>
      </c>
      <c r="G19225" t="s">
        <v>727</v>
      </c>
      <c r="H19225" t="s">
        <v>728</v>
      </c>
      <c r="I19225" t="s">
        <v>3797</v>
      </c>
      <c r="K19225">
        <v>74014</v>
      </c>
      <c r="L19225">
        <v>1068951603</v>
      </c>
    </row>
    <row r="19226" spans="1:12" x14ac:dyDescent="0.45">
      <c r="A19226" t="str">
        <f t="shared" si="300"/>
        <v>Ribnica, Ribnica, Slovenia</v>
      </c>
      <c r="B19226" t="s">
        <v>23219</v>
      </c>
      <c r="C19226" t="s">
        <v>23219</v>
      </c>
      <c r="D19226">
        <v>45.738599999999998</v>
      </c>
      <c r="E19226">
        <v>14.727499999999999</v>
      </c>
      <c r="F19226" t="s">
        <v>1111</v>
      </c>
      <c r="G19226" t="s">
        <v>1112</v>
      </c>
      <c r="H19226" t="s">
        <v>1113</v>
      </c>
      <c r="I19226" t="s">
        <v>23219</v>
      </c>
      <c r="J19226" t="s">
        <v>378</v>
      </c>
      <c r="L19226">
        <v>1705675272</v>
      </c>
    </row>
    <row r="19227" spans="1:12" x14ac:dyDescent="0.45">
      <c r="A19227" t="str">
        <f t="shared" si="300"/>
        <v>Ribnica, Ribnica na Pohorju, Slovenia</v>
      </c>
      <c r="B19227" t="s">
        <v>23219</v>
      </c>
      <c r="C19227" t="s">
        <v>23219</v>
      </c>
      <c r="D19227">
        <v>46.534999999999997</v>
      </c>
      <c r="E19227">
        <v>15.2728</v>
      </c>
      <c r="F19227" t="s">
        <v>1111</v>
      </c>
      <c r="G19227" t="s">
        <v>1112</v>
      </c>
      <c r="H19227" t="s">
        <v>1113</v>
      </c>
      <c r="I19227" t="s">
        <v>23220</v>
      </c>
      <c r="J19227" t="s">
        <v>378</v>
      </c>
      <c r="L19227">
        <v>1705830999</v>
      </c>
    </row>
    <row r="19228" spans="1:12" x14ac:dyDescent="0.45">
      <c r="A19228" t="str">
        <f t="shared" si="300"/>
        <v>Rîbniţa, Stînga Nistrului, Moldova</v>
      </c>
      <c r="B19228" t="s">
        <v>23221</v>
      </c>
      <c r="C19228" t="s">
        <v>23222</v>
      </c>
      <c r="D19228">
        <v>47.766399999999997</v>
      </c>
      <c r="E19228">
        <v>29.000599999999999</v>
      </c>
      <c r="F19228" t="s">
        <v>2003</v>
      </c>
      <c r="G19228" t="s">
        <v>2004</v>
      </c>
      <c r="H19228" t="s">
        <v>2005</v>
      </c>
      <c r="I19228" t="s">
        <v>5983</v>
      </c>
      <c r="K19228">
        <v>56988</v>
      </c>
      <c r="L19228">
        <v>1498197530</v>
      </c>
    </row>
    <row r="19229" spans="1:12" x14ac:dyDescent="0.45">
      <c r="A19229" t="str">
        <f t="shared" si="300"/>
        <v>Ribnitz-Damgarten, Mecklenburg-Western Pomerania, Germany</v>
      </c>
      <c r="B19229" t="s">
        <v>23223</v>
      </c>
      <c r="C19229" t="s">
        <v>23223</v>
      </c>
      <c r="D19229">
        <v>54.25</v>
      </c>
      <c r="E19229">
        <v>12.466699999999999</v>
      </c>
      <c r="F19229" t="s">
        <v>441</v>
      </c>
      <c r="G19229" t="s">
        <v>442</v>
      </c>
      <c r="H19229" t="s">
        <v>443</v>
      </c>
      <c r="I19229" t="s">
        <v>1715</v>
      </c>
      <c r="K19229">
        <v>15167</v>
      </c>
      <c r="L19229">
        <v>1276064199</v>
      </c>
    </row>
    <row r="19230" spans="1:12" x14ac:dyDescent="0.45">
      <c r="A19230" t="str">
        <f t="shared" si="300"/>
        <v>Říčany, Středočeský Kraj, Czechia</v>
      </c>
      <c r="B19230" t="s">
        <v>23224</v>
      </c>
      <c r="C19230" t="s">
        <v>23225</v>
      </c>
      <c r="D19230">
        <v>49.991700000000002</v>
      </c>
      <c r="E19230">
        <v>14.654299999999999</v>
      </c>
      <c r="F19230" t="s">
        <v>2480</v>
      </c>
      <c r="G19230" t="s">
        <v>2481</v>
      </c>
      <c r="H19230" t="s">
        <v>2482</v>
      </c>
      <c r="I19230" t="s">
        <v>3197</v>
      </c>
      <c r="K19230">
        <v>15908</v>
      </c>
      <c r="L19230">
        <v>1203639839</v>
      </c>
    </row>
    <row r="19231" spans="1:12" x14ac:dyDescent="0.45">
      <c r="A19231" t="str">
        <f t="shared" si="300"/>
        <v>Rice Lake, Wisconsin, United States</v>
      </c>
      <c r="B19231" t="s">
        <v>23226</v>
      </c>
      <c r="C19231" t="s">
        <v>23226</v>
      </c>
      <c r="D19231">
        <v>45.4863</v>
      </c>
      <c r="E19231">
        <v>-91.744699999999995</v>
      </c>
      <c r="F19231" t="s">
        <v>530</v>
      </c>
      <c r="G19231" t="s">
        <v>531</v>
      </c>
      <c r="H19231" t="s">
        <v>532</v>
      </c>
      <c r="I19231" t="s">
        <v>1611</v>
      </c>
      <c r="K19231">
        <v>9586</v>
      </c>
      <c r="L19231">
        <v>1840002075</v>
      </c>
    </row>
    <row r="19232" spans="1:12" x14ac:dyDescent="0.45">
      <c r="A19232" t="str">
        <f t="shared" si="300"/>
        <v>Richardson, Texas, United States</v>
      </c>
      <c r="B19232" t="s">
        <v>23227</v>
      </c>
      <c r="C19232" t="s">
        <v>23227</v>
      </c>
      <c r="D19232">
        <v>32.971699999999998</v>
      </c>
      <c r="E19232">
        <v>-96.709299999999999</v>
      </c>
      <c r="F19232" t="s">
        <v>530</v>
      </c>
      <c r="G19232" t="s">
        <v>531</v>
      </c>
      <c r="H19232" t="s">
        <v>532</v>
      </c>
      <c r="I19232" t="s">
        <v>610</v>
      </c>
      <c r="K19232">
        <v>121323</v>
      </c>
      <c r="L19232">
        <v>1840020710</v>
      </c>
    </row>
    <row r="19233" spans="1:12" x14ac:dyDescent="0.45">
      <c r="A19233" t="str">
        <f t="shared" si="300"/>
        <v>Richboro, Pennsylvania, United States</v>
      </c>
      <c r="B19233" t="s">
        <v>23228</v>
      </c>
      <c r="C19233" t="s">
        <v>23228</v>
      </c>
      <c r="D19233">
        <v>40.226199999999999</v>
      </c>
      <c r="E19233">
        <v>-75.000600000000006</v>
      </c>
      <c r="F19233" t="s">
        <v>530</v>
      </c>
      <c r="G19233" t="s">
        <v>531</v>
      </c>
      <c r="H19233" t="s">
        <v>532</v>
      </c>
      <c r="I19233" t="s">
        <v>620</v>
      </c>
      <c r="K19233">
        <v>6364</v>
      </c>
      <c r="L19233">
        <v>1840005407</v>
      </c>
    </row>
    <row r="19234" spans="1:12" x14ac:dyDescent="0.45">
      <c r="A19234" t="str">
        <f t="shared" si="300"/>
        <v>Richelieu, Quebec, Canada</v>
      </c>
      <c r="B19234" t="s">
        <v>23229</v>
      </c>
      <c r="C19234" t="s">
        <v>23229</v>
      </c>
      <c r="D19234">
        <v>45.45</v>
      </c>
      <c r="E19234">
        <v>-73.25</v>
      </c>
      <c r="F19234" t="s">
        <v>541</v>
      </c>
      <c r="G19234" t="s">
        <v>542</v>
      </c>
      <c r="H19234" t="s">
        <v>543</v>
      </c>
      <c r="I19234" t="s">
        <v>756</v>
      </c>
      <c r="K19234">
        <v>5467</v>
      </c>
      <c r="L19234">
        <v>1124000387</v>
      </c>
    </row>
    <row r="19235" spans="1:12" x14ac:dyDescent="0.45">
      <c r="A19235" t="str">
        <f t="shared" si="300"/>
        <v>Richfield, Minnesota, United States</v>
      </c>
      <c r="B19235" t="s">
        <v>23230</v>
      </c>
      <c r="C19235" t="s">
        <v>23230</v>
      </c>
      <c r="D19235">
        <v>44.876199999999997</v>
      </c>
      <c r="E19235">
        <v>-93.283299999999997</v>
      </c>
      <c r="F19235" t="s">
        <v>530</v>
      </c>
      <c r="G19235" t="s">
        <v>531</v>
      </c>
      <c r="H19235" t="s">
        <v>532</v>
      </c>
      <c r="I19235" t="s">
        <v>1433</v>
      </c>
      <c r="K19235">
        <v>36354</v>
      </c>
      <c r="L19235">
        <v>1840008930</v>
      </c>
    </row>
    <row r="19236" spans="1:12" x14ac:dyDescent="0.45">
      <c r="A19236" t="str">
        <f t="shared" si="300"/>
        <v>Richfield, Wisconsin, United States</v>
      </c>
      <c r="B19236" t="s">
        <v>23230</v>
      </c>
      <c r="C19236" t="s">
        <v>23230</v>
      </c>
      <c r="D19236">
        <v>43.237200000000001</v>
      </c>
      <c r="E19236">
        <v>-88.241299999999995</v>
      </c>
      <c r="F19236" t="s">
        <v>530</v>
      </c>
      <c r="G19236" t="s">
        <v>531</v>
      </c>
      <c r="H19236" t="s">
        <v>532</v>
      </c>
      <c r="I19236" t="s">
        <v>1611</v>
      </c>
      <c r="K19236">
        <v>11854</v>
      </c>
      <c r="L19236">
        <v>1840002835</v>
      </c>
    </row>
    <row r="19237" spans="1:12" x14ac:dyDescent="0.45">
      <c r="A19237" t="str">
        <f t="shared" si="300"/>
        <v>Richfield, Utah, United States</v>
      </c>
      <c r="B19237" t="s">
        <v>23230</v>
      </c>
      <c r="C19237" t="s">
        <v>23230</v>
      </c>
      <c r="D19237">
        <v>38.762799999999999</v>
      </c>
      <c r="E19237">
        <v>-112.0926</v>
      </c>
      <c r="F19237" t="s">
        <v>530</v>
      </c>
      <c r="G19237" t="s">
        <v>531</v>
      </c>
      <c r="H19237" t="s">
        <v>532</v>
      </c>
      <c r="I19237" t="s">
        <v>1667</v>
      </c>
      <c r="K19237">
        <v>7668</v>
      </c>
      <c r="L19237">
        <v>1840020239</v>
      </c>
    </row>
    <row r="19238" spans="1:12" x14ac:dyDescent="0.45">
      <c r="A19238" t="str">
        <f t="shared" si="300"/>
        <v>Richland, Washington, United States</v>
      </c>
      <c r="B19238" t="s">
        <v>23231</v>
      </c>
      <c r="C19238" t="s">
        <v>23231</v>
      </c>
      <c r="D19238">
        <v>46.282400000000003</v>
      </c>
      <c r="E19238">
        <v>-119.2938</v>
      </c>
      <c r="F19238" t="s">
        <v>530</v>
      </c>
      <c r="G19238" t="s">
        <v>531</v>
      </c>
      <c r="H19238" t="s">
        <v>532</v>
      </c>
      <c r="I19238" t="s">
        <v>585</v>
      </c>
      <c r="K19238">
        <v>58225</v>
      </c>
      <c r="L19238">
        <v>1840019889</v>
      </c>
    </row>
    <row r="19239" spans="1:12" x14ac:dyDescent="0.45">
      <c r="A19239" t="str">
        <f t="shared" si="300"/>
        <v>Richland, Mississippi, United States</v>
      </c>
      <c r="B19239" t="s">
        <v>23231</v>
      </c>
      <c r="C19239" t="s">
        <v>23231</v>
      </c>
      <c r="D19239">
        <v>32.230899999999998</v>
      </c>
      <c r="E19239">
        <v>-90.159199999999998</v>
      </c>
      <c r="F19239" t="s">
        <v>530</v>
      </c>
      <c r="G19239" t="s">
        <v>531</v>
      </c>
      <c r="H19239" t="s">
        <v>532</v>
      </c>
      <c r="I19239" t="s">
        <v>1875</v>
      </c>
      <c r="K19239">
        <v>7241</v>
      </c>
      <c r="L19239">
        <v>1840014889</v>
      </c>
    </row>
    <row r="19240" spans="1:12" x14ac:dyDescent="0.45">
      <c r="A19240" t="str">
        <f t="shared" si="300"/>
        <v>Richland, New York, United States</v>
      </c>
      <c r="B19240" t="s">
        <v>23231</v>
      </c>
      <c r="C19240" t="s">
        <v>23231</v>
      </c>
      <c r="D19240">
        <v>43.546799999999998</v>
      </c>
      <c r="E19240">
        <v>-76.138099999999994</v>
      </c>
      <c r="F19240" t="s">
        <v>530</v>
      </c>
      <c r="G19240" t="s">
        <v>531</v>
      </c>
      <c r="H19240" t="s">
        <v>532</v>
      </c>
      <c r="I19240" t="s">
        <v>803</v>
      </c>
      <c r="K19240">
        <v>5616</v>
      </c>
      <c r="L19240">
        <v>1840058441</v>
      </c>
    </row>
    <row r="19241" spans="1:12" x14ac:dyDescent="0.45">
      <c r="A19241" t="str">
        <f t="shared" si="300"/>
        <v>Richland Hills, Texas, United States</v>
      </c>
      <c r="B19241" t="s">
        <v>23232</v>
      </c>
      <c r="C19241" t="s">
        <v>23232</v>
      </c>
      <c r="D19241">
        <v>32.8095</v>
      </c>
      <c r="E19241">
        <v>-97.2273</v>
      </c>
      <c r="F19241" t="s">
        <v>530</v>
      </c>
      <c r="G19241" t="s">
        <v>531</v>
      </c>
      <c r="H19241" t="s">
        <v>532</v>
      </c>
      <c r="I19241" t="s">
        <v>610</v>
      </c>
      <c r="K19241">
        <v>7953</v>
      </c>
      <c r="L19241">
        <v>1840020700</v>
      </c>
    </row>
    <row r="19242" spans="1:12" x14ac:dyDescent="0.45">
      <c r="A19242" t="str">
        <f t="shared" si="300"/>
        <v>Richland Township, Pennsylvania, United States</v>
      </c>
      <c r="B19242" t="s">
        <v>23233</v>
      </c>
      <c r="C19242" t="s">
        <v>23233</v>
      </c>
      <c r="D19242">
        <v>40.449100000000001</v>
      </c>
      <c r="E19242">
        <v>-75.336200000000005</v>
      </c>
      <c r="F19242" t="s">
        <v>530</v>
      </c>
      <c r="G19242" t="s">
        <v>531</v>
      </c>
      <c r="H19242" t="s">
        <v>532</v>
      </c>
      <c r="I19242" t="s">
        <v>620</v>
      </c>
      <c r="K19242">
        <v>13260</v>
      </c>
      <c r="L19242">
        <v>1840152881</v>
      </c>
    </row>
    <row r="19243" spans="1:12" x14ac:dyDescent="0.45">
      <c r="A19243" t="str">
        <f t="shared" si="300"/>
        <v>Richland Township, Pennsylvania, United States</v>
      </c>
      <c r="B19243" t="s">
        <v>23233</v>
      </c>
      <c r="C19243" t="s">
        <v>23233</v>
      </c>
      <c r="D19243">
        <v>40.284100000000002</v>
      </c>
      <c r="E19243">
        <v>-78.844999999999999</v>
      </c>
      <c r="F19243" t="s">
        <v>530</v>
      </c>
      <c r="G19243" t="s">
        <v>531</v>
      </c>
      <c r="H19243" t="s">
        <v>532</v>
      </c>
      <c r="I19243" t="s">
        <v>620</v>
      </c>
      <c r="K19243">
        <v>12148</v>
      </c>
      <c r="L19243">
        <v>1840143652</v>
      </c>
    </row>
    <row r="19244" spans="1:12" x14ac:dyDescent="0.45">
      <c r="A19244" t="str">
        <f t="shared" si="300"/>
        <v>Richland Township, Pennsylvania, United States</v>
      </c>
      <c r="B19244" t="s">
        <v>23233</v>
      </c>
      <c r="C19244" t="s">
        <v>23233</v>
      </c>
      <c r="D19244">
        <v>40.643999999999998</v>
      </c>
      <c r="E19244">
        <v>-79.957899999999995</v>
      </c>
      <c r="F19244" t="s">
        <v>530</v>
      </c>
      <c r="G19244" t="s">
        <v>531</v>
      </c>
      <c r="H19244" t="s">
        <v>532</v>
      </c>
      <c r="I19244" t="s">
        <v>620</v>
      </c>
      <c r="K19244">
        <v>11477</v>
      </c>
      <c r="L19244">
        <v>1840141800</v>
      </c>
    </row>
    <row r="19245" spans="1:12" x14ac:dyDescent="0.45">
      <c r="A19245" t="str">
        <f t="shared" si="300"/>
        <v>Richlands, Virginia, United States</v>
      </c>
      <c r="B19245" t="s">
        <v>23234</v>
      </c>
      <c r="C19245" t="s">
        <v>23234</v>
      </c>
      <c r="D19245">
        <v>37.087800000000001</v>
      </c>
      <c r="E19245">
        <v>-81.808000000000007</v>
      </c>
      <c r="F19245" t="s">
        <v>530</v>
      </c>
      <c r="G19245" t="s">
        <v>531</v>
      </c>
      <c r="H19245" t="s">
        <v>532</v>
      </c>
      <c r="I19245" t="s">
        <v>618</v>
      </c>
      <c r="K19245">
        <v>8618</v>
      </c>
      <c r="L19245">
        <v>1840006454</v>
      </c>
    </row>
    <row r="19246" spans="1:12" x14ac:dyDescent="0.45">
      <c r="A19246" t="str">
        <f t="shared" si="300"/>
        <v>Richmond, Virginia, United States</v>
      </c>
      <c r="B19246" t="s">
        <v>23235</v>
      </c>
      <c r="C19246" t="s">
        <v>23235</v>
      </c>
      <c r="D19246">
        <v>37.529499999999999</v>
      </c>
      <c r="E19246">
        <v>-77.4756</v>
      </c>
      <c r="F19246" t="s">
        <v>530</v>
      </c>
      <c r="G19246" t="s">
        <v>531</v>
      </c>
      <c r="H19246" t="s">
        <v>532</v>
      </c>
      <c r="I19246" t="s">
        <v>618</v>
      </c>
      <c r="J19246" t="s">
        <v>378</v>
      </c>
      <c r="K19246">
        <v>1075798</v>
      </c>
      <c r="L19246">
        <v>1840001698</v>
      </c>
    </row>
    <row r="19247" spans="1:12" x14ac:dyDescent="0.45">
      <c r="A19247" t="str">
        <f t="shared" si="300"/>
        <v>Richmond, British Columbia, Canada</v>
      </c>
      <c r="B19247" t="s">
        <v>23235</v>
      </c>
      <c r="C19247" t="s">
        <v>23235</v>
      </c>
      <c r="D19247">
        <v>49.166699999999999</v>
      </c>
      <c r="E19247">
        <v>-123.13330000000001</v>
      </c>
      <c r="F19247" t="s">
        <v>541</v>
      </c>
      <c r="G19247" t="s">
        <v>542</v>
      </c>
      <c r="H19247" t="s">
        <v>543</v>
      </c>
      <c r="I19247" t="s">
        <v>544</v>
      </c>
      <c r="K19247">
        <v>198309</v>
      </c>
      <c r="L19247">
        <v>1124121940</v>
      </c>
    </row>
    <row r="19248" spans="1:12" x14ac:dyDescent="0.45">
      <c r="A19248" t="str">
        <f t="shared" si="300"/>
        <v>Richmond, California, United States</v>
      </c>
      <c r="B19248" t="s">
        <v>23235</v>
      </c>
      <c r="C19248" t="s">
        <v>23235</v>
      </c>
      <c r="D19248">
        <v>37.947699999999998</v>
      </c>
      <c r="E19248">
        <v>-122.339</v>
      </c>
      <c r="F19248" t="s">
        <v>530</v>
      </c>
      <c r="G19248" t="s">
        <v>531</v>
      </c>
      <c r="H19248" t="s">
        <v>532</v>
      </c>
      <c r="I19248" t="s">
        <v>754</v>
      </c>
      <c r="K19248">
        <v>110567</v>
      </c>
      <c r="L19248">
        <v>1840020277</v>
      </c>
    </row>
    <row r="19249" spans="1:12" x14ac:dyDescent="0.45">
      <c r="A19249" t="str">
        <f t="shared" si="300"/>
        <v>Richmond, Tasman, New Zealand</v>
      </c>
      <c r="B19249" t="s">
        <v>23235</v>
      </c>
      <c r="C19249" t="s">
        <v>23235</v>
      </c>
      <c r="D19249">
        <v>-41.333300000000001</v>
      </c>
      <c r="E19249">
        <v>173.1833</v>
      </c>
      <c r="F19249" t="s">
        <v>1518</v>
      </c>
      <c r="G19249" t="s">
        <v>1519</v>
      </c>
      <c r="H19249" t="s">
        <v>1520</v>
      </c>
      <c r="I19249" t="s">
        <v>23236</v>
      </c>
      <c r="J19249" t="s">
        <v>378</v>
      </c>
      <c r="K19249">
        <v>15000</v>
      </c>
      <c r="L19249">
        <v>1554001427</v>
      </c>
    </row>
    <row r="19250" spans="1:12" x14ac:dyDescent="0.45">
      <c r="A19250" t="str">
        <f t="shared" si="300"/>
        <v>Richmond, Indiana, United States</v>
      </c>
      <c r="B19250" t="s">
        <v>23235</v>
      </c>
      <c r="C19250" t="s">
        <v>23235</v>
      </c>
      <c r="D19250">
        <v>39.831800000000001</v>
      </c>
      <c r="E19250">
        <v>-84.890500000000003</v>
      </c>
      <c r="F19250" t="s">
        <v>530</v>
      </c>
      <c r="G19250" t="s">
        <v>531</v>
      </c>
      <c r="H19250" t="s">
        <v>532</v>
      </c>
      <c r="I19250" t="s">
        <v>1964</v>
      </c>
      <c r="K19250">
        <v>42373</v>
      </c>
      <c r="L19250">
        <v>1840014176</v>
      </c>
    </row>
    <row r="19251" spans="1:12" x14ac:dyDescent="0.45">
      <c r="A19251" t="str">
        <f t="shared" si="300"/>
        <v>Richmond, Kentucky, United States</v>
      </c>
      <c r="B19251" t="s">
        <v>23235</v>
      </c>
      <c r="C19251" t="s">
        <v>23235</v>
      </c>
      <c r="D19251">
        <v>37.730600000000003</v>
      </c>
      <c r="E19251">
        <v>-84.292599999999993</v>
      </c>
      <c r="F19251" t="s">
        <v>530</v>
      </c>
      <c r="G19251" t="s">
        <v>531</v>
      </c>
      <c r="H19251" t="s">
        <v>532</v>
      </c>
      <c r="I19251" t="s">
        <v>1528</v>
      </c>
      <c r="K19251">
        <v>40972</v>
      </c>
      <c r="L19251">
        <v>1840014341</v>
      </c>
    </row>
    <row r="19252" spans="1:12" x14ac:dyDescent="0.45">
      <c r="A19252" t="str">
        <f t="shared" si="300"/>
        <v>Richmond, Richmond upon Thames, United Kingdom</v>
      </c>
      <c r="B19252" t="s">
        <v>23235</v>
      </c>
      <c r="C19252" t="s">
        <v>23235</v>
      </c>
      <c r="D19252">
        <v>51.456000000000003</v>
      </c>
      <c r="E19252">
        <v>-0.30099999999999999</v>
      </c>
      <c r="F19252" t="s">
        <v>536</v>
      </c>
      <c r="G19252" t="s">
        <v>537</v>
      </c>
      <c r="H19252" t="s">
        <v>538</v>
      </c>
      <c r="I19252" t="s">
        <v>11751</v>
      </c>
      <c r="K19252">
        <v>21469</v>
      </c>
      <c r="L19252">
        <v>1826875300</v>
      </c>
    </row>
    <row r="19253" spans="1:12" x14ac:dyDescent="0.45">
      <c r="A19253" t="str">
        <f t="shared" si="300"/>
        <v>Richmond, Texas, United States</v>
      </c>
      <c r="B19253" t="s">
        <v>23235</v>
      </c>
      <c r="C19253" t="s">
        <v>23235</v>
      </c>
      <c r="D19253">
        <v>29.5825</v>
      </c>
      <c r="E19253">
        <v>-95.760199999999998</v>
      </c>
      <c r="F19253" t="s">
        <v>530</v>
      </c>
      <c r="G19253" t="s">
        <v>531</v>
      </c>
      <c r="H19253" t="s">
        <v>532</v>
      </c>
      <c r="I19253" t="s">
        <v>610</v>
      </c>
      <c r="K19253">
        <v>12578</v>
      </c>
      <c r="L19253">
        <v>1840020947</v>
      </c>
    </row>
    <row r="19254" spans="1:12" x14ac:dyDescent="0.45">
      <c r="A19254" t="str">
        <f t="shared" si="300"/>
        <v>Richmond, North Yorkshire, United Kingdom</v>
      </c>
      <c r="B19254" t="s">
        <v>23235</v>
      </c>
      <c r="C19254" t="s">
        <v>23235</v>
      </c>
      <c r="D19254">
        <v>54.402999999999999</v>
      </c>
      <c r="E19254">
        <v>-1.7370000000000001</v>
      </c>
      <c r="F19254" t="s">
        <v>536</v>
      </c>
      <c r="G19254" t="s">
        <v>537</v>
      </c>
      <c r="H19254" t="s">
        <v>538</v>
      </c>
      <c r="I19254" t="s">
        <v>4509</v>
      </c>
      <c r="K19254">
        <v>8413</v>
      </c>
      <c r="L19254">
        <v>1826225909</v>
      </c>
    </row>
    <row r="19255" spans="1:12" x14ac:dyDescent="0.45">
      <c r="A19255" t="str">
        <f t="shared" si="300"/>
        <v>Richmond, Rhode Island, United States</v>
      </c>
      <c r="B19255" t="s">
        <v>23235</v>
      </c>
      <c r="C19255" t="s">
        <v>23235</v>
      </c>
      <c r="D19255">
        <v>41.4983</v>
      </c>
      <c r="E19255">
        <v>-71.660799999999995</v>
      </c>
      <c r="F19255" t="s">
        <v>530</v>
      </c>
      <c r="G19255" t="s">
        <v>531</v>
      </c>
      <c r="H19255" t="s">
        <v>532</v>
      </c>
      <c r="I19255" t="s">
        <v>3666</v>
      </c>
      <c r="K19255">
        <v>7626</v>
      </c>
      <c r="L19255">
        <v>1840106243</v>
      </c>
    </row>
    <row r="19256" spans="1:12" x14ac:dyDescent="0.45">
      <c r="A19256" t="str">
        <f t="shared" si="300"/>
        <v>Richmond, Michigan, United States</v>
      </c>
      <c r="B19256" t="s">
        <v>23235</v>
      </c>
      <c r="C19256" t="s">
        <v>23235</v>
      </c>
      <c r="D19256">
        <v>42.809399999999997</v>
      </c>
      <c r="E19256">
        <v>-82.751800000000003</v>
      </c>
      <c r="F19256" t="s">
        <v>530</v>
      </c>
      <c r="G19256" t="s">
        <v>531</v>
      </c>
      <c r="H19256" t="s">
        <v>532</v>
      </c>
      <c r="I19256" t="s">
        <v>868</v>
      </c>
      <c r="K19256">
        <v>6262</v>
      </c>
      <c r="L19256">
        <v>1840003091</v>
      </c>
    </row>
    <row r="19257" spans="1:12" x14ac:dyDescent="0.45">
      <c r="A19257" t="str">
        <f t="shared" si="300"/>
        <v>Richmond, New South Wales, Australia</v>
      </c>
      <c r="B19257" t="s">
        <v>23235</v>
      </c>
      <c r="C19257" t="s">
        <v>23235</v>
      </c>
      <c r="D19257">
        <v>-33.598300000000002</v>
      </c>
      <c r="E19257">
        <v>150.75110000000001</v>
      </c>
      <c r="F19257" t="s">
        <v>830</v>
      </c>
      <c r="G19257" t="s">
        <v>831</v>
      </c>
      <c r="H19257" t="s">
        <v>832</v>
      </c>
      <c r="I19257" t="s">
        <v>1454</v>
      </c>
      <c r="K19257">
        <v>5482</v>
      </c>
      <c r="L19257">
        <v>1036934091</v>
      </c>
    </row>
    <row r="19258" spans="1:12" x14ac:dyDescent="0.45">
      <c r="A19258" t="str">
        <f t="shared" si="300"/>
        <v>Richmond, Missouri, United States</v>
      </c>
      <c r="B19258" t="s">
        <v>23235</v>
      </c>
      <c r="C19258" t="s">
        <v>23235</v>
      </c>
      <c r="D19258">
        <v>39.275500000000001</v>
      </c>
      <c r="E19258">
        <v>-93.973100000000002</v>
      </c>
      <c r="F19258" t="s">
        <v>530</v>
      </c>
      <c r="G19258" t="s">
        <v>531</v>
      </c>
      <c r="H19258" t="s">
        <v>532</v>
      </c>
      <c r="I19258" t="s">
        <v>884</v>
      </c>
      <c r="K19258">
        <v>5174</v>
      </c>
      <c r="L19258">
        <v>1840009600</v>
      </c>
    </row>
    <row r="19259" spans="1:12" x14ac:dyDescent="0.45">
      <c r="A19259" t="str">
        <f t="shared" si="300"/>
        <v>Richmond, Queensland, Australia</v>
      </c>
      <c r="B19259" t="s">
        <v>23235</v>
      </c>
      <c r="C19259" t="s">
        <v>23235</v>
      </c>
      <c r="D19259">
        <v>-20.730599999999999</v>
      </c>
      <c r="E19259">
        <v>143.1422</v>
      </c>
      <c r="F19259" t="s">
        <v>830</v>
      </c>
      <c r="G19259" t="s">
        <v>831</v>
      </c>
      <c r="H19259" t="s">
        <v>832</v>
      </c>
      <c r="I19259" t="s">
        <v>1959</v>
      </c>
      <c r="K19259">
        <v>522</v>
      </c>
      <c r="L19259">
        <v>1036156498</v>
      </c>
    </row>
    <row r="19260" spans="1:12" x14ac:dyDescent="0.45">
      <c r="A19260" t="str">
        <f t="shared" si="300"/>
        <v>Richmond Heights, Florida, United States</v>
      </c>
      <c r="B19260" t="s">
        <v>23237</v>
      </c>
      <c r="C19260" t="s">
        <v>23237</v>
      </c>
      <c r="D19260">
        <v>25.634699999999999</v>
      </c>
      <c r="E19260">
        <v>-80.372</v>
      </c>
      <c r="F19260" t="s">
        <v>530</v>
      </c>
      <c r="G19260" t="s">
        <v>531</v>
      </c>
      <c r="H19260" t="s">
        <v>532</v>
      </c>
      <c r="I19260" t="s">
        <v>1378</v>
      </c>
      <c r="K19260">
        <v>11410</v>
      </c>
      <c r="L19260">
        <v>1840014249</v>
      </c>
    </row>
    <row r="19261" spans="1:12" x14ac:dyDescent="0.45">
      <c r="A19261" t="str">
        <f t="shared" si="300"/>
        <v>Richmond Heights, Ohio, United States</v>
      </c>
      <c r="B19261" t="s">
        <v>23237</v>
      </c>
      <c r="C19261" t="s">
        <v>23237</v>
      </c>
      <c r="D19261">
        <v>41.558900000000001</v>
      </c>
      <c r="E19261">
        <v>-81.502899999999997</v>
      </c>
      <c r="F19261" t="s">
        <v>530</v>
      </c>
      <c r="G19261" t="s">
        <v>531</v>
      </c>
      <c r="H19261" t="s">
        <v>532</v>
      </c>
      <c r="I19261" t="s">
        <v>799</v>
      </c>
      <c r="K19261">
        <v>10342</v>
      </c>
      <c r="L19261">
        <v>1840003409</v>
      </c>
    </row>
    <row r="19262" spans="1:12" x14ac:dyDescent="0.45">
      <c r="A19262" t="str">
        <f t="shared" si="300"/>
        <v>Richmond Heights, Missouri, United States</v>
      </c>
      <c r="B19262" t="s">
        <v>23237</v>
      </c>
      <c r="C19262" t="s">
        <v>23237</v>
      </c>
      <c r="D19262">
        <v>38.630899999999997</v>
      </c>
      <c r="E19262">
        <v>-90.333299999999994</v>
      </c>
      <c r="F19262" t="s">
        <v>530</v>
      </c>
      <c r="G19262" t="s">
        <v>531</v>
      </c>
      <c r="H19262" t="s">
        <v>532</v>
      </c>
      <c r="I19262" t="s">
        <v>884</v>
      </c>
      <c r="K19262">
        <v>8801</v>
      </c>
      <c r="L19262">
        <v>1840009769</v>
      </c>
    </row>
    <row r="19263" spans="1:12" x14ac:dyDescent="0.45">
      <c r="A19263" t="str">
        <f t="shared" si="300"/>
        <v>Richmond Hill, Ontario, Canada</v>
      </c>
      <c r="B19263" t="s">
        <v>23238</v>
      </c>
      <c r="C19263" t="s">
        <v>23238</v>
      </c>
      <c r="D19263">
        <v>43.866700000000002</v>
      </c>
      <c r="E19263">
        <v>-79.433300000000003</v>
      </c>
      <c r="F19263" t="s">
        <v>541</v>
      </c>
      <c r="G19263" t="s">
        <v>542</v>
      </c>
      <c r="H19263" t="s">
        <v>543</v>
      </c>
      <c r="I19263" t="s">
        <v>857</v>
      </c>
      <c r="K19263">
        <v>195022</v>
      </c>
      <c r="L19263">
        <v>1124364273</v>
      </c>
    </row>
    <row r="19264" spans="1:12" x14ac:dyDescent="0.45">
      <c r="A19264" t="str">
        <f t="shared" si="300"/>
        <v>Richmond Hill, Georgia, United States</v>
      </c>
      <c r="B19264" t="s">
        <v>23238</v>
      </c>
      <c r="C19264" t="s">
        <v>23238</v>
      </c>
      <c r="D19264">
        <v>31.901299999999999</v>
      </c>
      <c r="E19264">
        <v>-81.3125</v>
      </c>
      <c r="F19264" t="s">
        <v>530</v>
      </c>
      <c r="G19264" t="s">
        <v>531</v>
      </c>
      <c r="H19264" t="s">
        <v>532</v>
      </c>
      <c r="I19264" t="s">
        <v>763</v>
      </c>
      <c r="K19264">
        <v>13839</v>
      </c>
      <c r="L19264">
        <v>1840014913</v>
      </c>
    </row>
    <row r="19265" spans="1:12" x14ac:dyDescent="0.45">
      <c r="A19265" t="str">
        <f t="shared" si="300"/>
        <v>Richmond West, Florida, United States</v>
      </c>
      <c r="B19265" t="s">
        <v>23239</v>
      </c>
      <c r="C19265" t="s">
        <v>23239</v>
      </c>
      <c r="D19265">
        <v>25.610499999999998</v>
      </c>
      <c r="E19265">
        <v>-80.429699999999997</v>
      </c>
      <c r="F19265" t="s">
        <v>530</v>
      </c>
      <c r="G19265" t="s">
        <v>531</v>
      </c>
      <c r="H19265" t="s">
        <v>532</v>
      </c>
      <c r="I19265" t="s">
        <v>1378</v>
      </c>
      <c r="K19265">
        <v>37965</v>
      </c>
      <c r="L19265">
        <v>1840073270</v>
      </c>
    </row>
    <row r="19266" spans="1:12" x14ac:dyDescent="0.45">
      <c r="A19266" t="str">
        <f t="shared" si="300"/>
        <v>Richterswil, Zürich, Switzerland</v>
      </c>
      <c r="B19266" t="s">
        <v>23240</v>
      </c>
      <c r="C19266" t="s">
        <v>23240</v>
      </c>
      <c r="D19266">
        <v>47.208100000000002</v>
      </c>
      <c r="E19266">
        <v>8.7058</v>
      </c>
      <c r="F19266" t="s">
        <v>464</v>
      </c>
      <c r="G19266" t="s">
        <v>465</v>
      </c>
      <c r="H19266" t="s">
        <v>466</v>
      </c>
      <c r="I19266" t="s">
        <v>861</v>
      </c>
      <c r="K19266">
        <v>13407</v>
      </c>
      <c r="L19266">
        <v>1756472939</v>
      </c>
    </row>
    <row r="19267" spans="1:12" x14ac:dyDescent="0.45">
      <c r="A19267" t="str">
        <f t="shared" ref="A19267:A19330" si="301">CONCATENATE(B19267,", ",I19267,", ",F19267)</f>
        <v>Richton Park, Illinois, United States</v>
      </c>
      <c r="B19267" t="s">
        <v>23241</v>
      </c>
      <c r="C19267" t="s">
        <v>23241</v>
      </c>
      <c r="D19267">
        <v>41.4816</v>
      </c>
      <c r="E19267">
        <v>-87.738699999999994</v>
      </c>
      <c r="F19267" t="s">
        <v>530</v>
      </c>
      <c r="G19267" t="s">
        <v>531</v>
      </c>
      <c r="H19267" t="s">
        <v>532</v>
      </c>
      <c r="I19267" t="s">
        <v>824</v>
      </c>
      <c r="K19267">
        <v>13292</v>
      </c>
      <c r="L19267">
        <v>1840011283</v>
      </c>
    </row>
    <row r="19268" spans="1:12" x14ac:dyDescent="0.45">
      <c r="A19268" t="str">
        <f t="shared" si="301"/>
        <v>Rickmansworth, Hertfordshire, United Kingdom</v>
      </c>
      <c r="B19268" t="s">
        <v>23242</v>
      </c>
      <c r="C19268" t="s">
        <v>23242</v>
      </c>
      <c r="D19268">
        <v>51.638300000000001</v>
      </c>
      <c r="E19268">
        <v>-0.46589999999999998</v>
      </c>
      <c r="F19268" t="s">
        <v>536</v>
      </c>
      <c r="G19268" t="s">
        <v>537</v>
      </c>
      <c r="H19268" t="s">
        <v>538</v>
      </c>
      <c r="I19268" t="s">
        <v>539</v>
      </c>
      <c r="K19268">
        <v>23973</v>
      </c>
      <c r="L19268">
        <v>1826881978</v>
      </c>
    </row>
    <row r="19269" spans="1:12" x14ac:dyDescent="0.45">
      <c r="A19269" t="str">
        <f t="shared" si="301"/>
        <v>Ridder, Shyghys Qazaqstan, Kazakhstan</v>
      </c>
      <c r="B19269" t="s">
        <v>23243</v>
      </c>
      <c r="C19269" t="s">
        <v>23243</v>
      </c>
      <c r="D19269">
        <v>50.35</v>
      </c>
      <c r="E19269">
        <v>83.5167</v>
      </c>
      <c r="F19269" t="s">
        <v>1182</v>
      </c>
      <c r="G19269" t="s">
        <v>1183</v>
      </c>
      <c r="H19269" t="s">
        <v>1184</v>
      </c>
      <c r="I19269" t="s">
        <v>2817</v>
      </c>
      <c r="K19269">
        <v>49695</v>
      </c>
      <c r="L19269">
        <v>1398556139</v>
      </c>
    </row>
    <row r="19270" spans="1:12" x14ac:dyDescent="0.45">
      <c r="A19270" t="str">
        <f t="shared" si="301"/>
        <v>Rideau Lakes, Ontario, Canada</v>
      </c>
      <c r="B19270" t="s">
        <v>23244</v>
      </c>
      <c r="C19270" t="s">
        <v>23244</v>
      </c>
      <c r="D19270">
        <v>44.666699999999999</v>
      </c>
      <c r="E19270">
        <v>-76.216700000000003</v>
      </c>
      <c r="F19270" t="s">
        <v>541</v>
      </c>
      <c r="G19270" t="s">
        <v>542</v>
      </c>
      <c r="H19270" t="s">
        <v>543</v>
      </c>
      <c r="I19270" t="s">
        <v>857</v>
      </c>
      <c r="K19270">
        <v>10207</v>
      </c>
      <c r="L19270">
        <v>1124000369</v>
      </c>
    </row>
    <row r="19271" spans="1:12" x14ac:dyDescent="0.45">
      <c r="A19271" t="str">
        <f t="shared" si="301"/>
        <v>Ridge, New York, United States</v>
      </c>
      <c r="B19271" t="s">
        <v>23245</v>
      </c>
      <c r="C19271" t="s">
        <v>23245</v>
      </c>
      <c r="D19271">
        <v>40.906799999999997</v>
      </c>
      <c r="E19271">
        <v>-72.881600000000006</v>
      </c>
      <c r="F19271" t="s">
        <v>530</v>
      </c>
      <c r="G19271" t="s">
        <v>531</v>
      </c>
      <c r="H19271" t="s">
        <v>532</v>
      </c>
      <c r="I19271" t="s">
        <v>803</v>
      </c>
      <c r="K19271">
        <v>13511</v>
      </c>
      <c r="L19271">
        <v>1840005068</v>
      </c>
    </row>
    <row r="19272" spans="1:12" x14ac:dyDescent="0.45">
      <c r="A19272" t="str">
        <f t="shared" si="301"/>
        <v>Ridgecrest, California, United States</v>
      </c>
      <c r="B19272" t="s">
        <v>23246</v>
      </c>
      <c r="C19272" t="s">
        <v>23246</v>
      </c>
      <c r="D19272">
        <v>35.630800000000001</v>
      </c>
      <c r="E19272">
        <v>-117.6621</v>
      </c>
      <c r="F19272" t="s">
        <v>530</v>
      </c>
      <c r="G19272" t="s">
        <v>531</v>
      </c>
      <c r="H19272" t="s">
        <v>532</v>
      </c>
      <c r="I19272" t="s">
        <v>754</v>
      </c>
      <c r="K19272">
        <v>32684</v>
      </c>
      <c r="L19272">
        <v>1840020417</v>
      </c>
    </row>
    <row r="19273" spans="1:12" x14ac:dyDescent="0.45">
      <c r="A19273" t="str">
        <f t="shared" si="301"/>
        <v>Ridgefield, Connecticut, United States</v>
      </c>
      <c r="B19273" t="s">
        <v>23247</v>
      </c>
      <c r="C19273" t="s">
        <v>23247</v>
      </c>
      <c r="D19273">
        <v>41.3065</v>
      </c>
      <c r="E19273">
        <v>-73.502300000000005</v>
      </c>
      <c r="F19273" t="s">
        <v>530</v>
      </c>
      <c r="G19273" t="s">
        <v>531</v>
      </c>
      <c r="H19273" t="s">
        <v>532</v>
      </c>
      <c r="I19273" t="s">
        <v>2109</v>
      </c>
      <c r="K19273">
        <v>25070</v>
      </c>
      <c r="L19273">
        <v>1840035559</v>
      </c>
    </row>
    <row r="19274" spans="1:12" x14ac:dyDescent="0.45">
      <c r="A19274" t="str">
        <f t="shared" si="301"/>
        <v>Ridgefield, New Jersey, United States</v>
      </c>
      <c r="B19274" t="s">
        <v>23247</v>
      </c>
      <c r="C19274" t="s">
        <v>23247</v>
      </c>
      <c r="D19274">
        <v>40.831299999999999</v>
      </c>
      <c r="E19274">
        <v>-74.014700000000005</v>
      </c>
      <c r="F19274" t="s">
        <v>530</v>
      </c>
      <c r="G19274" t="s">
        <v>531</v>
      </c>
      <c r="H19274" t="s">
        <v>532</v>
      </c>
      <c r="I19274" t="s">
        <v>587</v>
      </c>
      <c r="K19274">
        <v>11171</v>
      </c>
      <c r="L19274">
        <v>1840000897</v>
      </c>
    </row>
    <row r="19275" spans="1:12" x14ac:dyDescent="0.45">
      <c r="A19275" t="str">
        <f t="shared" si="301"/>
        <v>Ridgefield, Washington, United States</v>
      </c>
      <c r="B19275" t="s">
        <v>23247</v>
      </c>
      <c r="C19275" t="s">
        <v>23247</v>
      </c>
      <c r="D19275">
        <v>45.811399999999999</v>
      </c>
      <c r="E19275">
        <v>-122.705</v>
      </c>
      <c r="F19275" t="s">
        <v>530</v>
      </c>
      <c r="G19275" t="s">
        <v>531</v>
      </c>
      <c r="H19275" t="s">
        <v>532</v>
      </c>
      <c r="I19275" t="s">
        <v>585</v>
      </c>
      <c r="K19275">
        <v>8184</v>
      </c>
      <c r="L19275">
        <v>1840019909</v>
      </c>
    </row>
    <row r="19276" spans="1:12" x14ac:dyDescent="0.45">
      <c r="A19276" t="str">
        <f t="shared" si="301"/>
        <v>Ridgefield Park, New Jersey, United States</v>
      </c>
      <c r="B19276" t="s">
        <v>23248</v>
      </c>
      <c r="C19276" t="s">
        <v>23248</v>
      </c>
      <c r="D19276">
        <v>40.854300000000002</v>
      </c>
      <c r="E19276">
        <v>-74.020099999999999</v>
      </c>
      <c r="F19276" t="s">
        <v>530</v>
      </c>
      <c r="G19276" t="s">
        <v>531</v>
      </c>
      <c r="H19276" t="s">
        <v>532</v>
      </c>
      <c r="I19276" t="s">
        <v>587</v>
      </c>
      <c r="K19276">
        <v>12901</v>
      </c>
      <c r="L19276">
        <v>1840000898</v>
      </c>
    </row>
    <row r="19277" spans="1:12" x14ac:dyDescent="0.45">
      <c r="A19277" t="str">
        <f t="shared" si="301"/>
        <v>Ridgeland, Mississippi, United States</v>
      </c>
      <c r="B19277" t="s">
        <v>23249</v>
      </c>
      <c r="C19277" t="s">
        <v>23249</v>
      </c>
      <c r="D19277">
        <v>32.4236</v>
      </c>
      <c r="E19277">
        <v>-90.148099999999999</v>
      </c>
      <c r="F19277" t="s">
        <v>530</v>
      </c>
      <c r="G19277" t="s">
        <v>531</v>
      </c>
      <c r="H19277" t="s">
        <v>532</v>
      </c>
      <c r="I19277" t="s">
        <v>1875</v>
      </c>
      <c r="K19277">
        <v>24104</v>
      </c>
      <c r="L19277">
        <v>1840014873</v>
      </c>
    </row>
    <row r="19278" spans="1:12" x14ac:dyDescent="0.45">
      <c r="A19278" t="str">
        <f t="shared" si="301"/>
        <v>Ridgeland, South Carolina, United States</v>
      </c>
      <c r="B19278" t="s">
        <v>23249</v>
      </c>
      <c r="C19278" t="s">
        <v>23249</v>
      </c>
      <c r="D19278">
        <v>32.468000000000004</v>
      </c>
      <c r="E19278">
        <v>-80.917599999999993</v>
      </c>
      <c r="F19278" t="s">
        <v>530</v>
      </c>
      <c r="G19278" t="s">
        <v>531</v>
      </c>
      <c r="H19278" t="s">
        <v>532</v>
      </c>
      <c r="I19278" t="s">
        <v>534</v>
      </c>
      <c r="K19278">
        <v>5005</v>
      </c>
      <c r="L19278">
        <v>1840018086</v>
      </c>
    </row>
    <row r="19279" spans="1:12" x14ac:dyDescent="0.45">
      <c r="A19279" t="str">
        <f t="shared" si="301"/>
        <v>Ridgeway, New York, United States</v>
      </c>
      <c r="B19279" t="s">
        <v>23250</v>
      </c>
      <c r="C19279" t="s">
        <v>23250</v>
      </c>
      <c r="D19279">
        <v>43.261899999999997</v>
      </c>
      <c r="E19279">
        <v>-78.380600000000001</v>
      </c>
      <c r="F19279" t="s">
        <v>530</v>
      </c>
      <c r="G19279" t="s">
        <v>531</v>
      </c>
      <c r="H19279" t="s">
        <v>532</v>
      </c>
      <c r="I19279" t="s">
        <v>803</v>
      </c>
      <c r="K19279">
        <v>6464</v>
      </c>
      <c r="L19279">
        <v>1840024104</v>
      </c>
    </row>
    <row r="19280" spans="1:12" x14ac:dyDescent="0.45">
      <c r="A19280" t="str">
        <f t="shared" si="301"/>
        <v>Ridgewood, New Jersey, United States</v>
      </c>
      <c r="B19280" t="s">
        <v>23251</v>
      </c>
      <c r="C19280" t="s">
        <v>23251</v>
      </c>
      <c r="D19280">
        <v>40.982199999999999</v>
      </c>
      <c r="E19280">
        <v>-74.112799999999993</v>
      </c>
      <c r="F19280" t="s">
        <v>530</v>
      </c>
      <c r="G19280" t="s">
        <v>531</v>
      </c>
      <c r="H19280" t="s">
        <v>532</v>
      </c>
      <c r="I19280" t="s">
        <v>587</v>
      </c>
      <c r="K19280">
        <v>25056</v>
      </c>
      <c r="L19280">
        <v>1840000899</v>
      </c>
    </row>
    <row r="19281" spans="1:12" x14ac:dyDescent="0.45">
      <c r="A19281" t="str">
        <f t="shared" si="301"/>
        <v>Ridley, Pennsylvania, United States</v>
      </c>
      <c r="B19281" t="s">
        <v>23252</v>
      </c>
      <c r="C19281" t="s">
        <v>23252</v>
      </c>
      <c r="D19281">
        <v>39.885399999999997</v>
      </c>
      <c r="E19281">
        <v>-75.328000000000003</v>
      </c>
      <c r="F19281" t="s">
        <v>530</v>
      </c>
      <c r="G19281" t="s">
        <v>531</v>
      </c>
      <c r="H19281" t="s">
        <v>532</v>
      </c>
      <c r="I19281" t="s">
        <v>620</v>
      </c>
      <c r="K19281">
        <v>31117</v>
      </c>
      <c r="L19281">
        <v>1840142587</v>
      </c>
    </row>
    <row r="19282" spans="1:12" x14ac:dyDescent="0.45">
      <c r="A19282" t="str">
        <f t="shared" si="301"/>
        <v>Ridley Park, Pennsylvania, United States</v>
      </c>
      <c r="B19282" t="s">
        <v>23253</v>
      </c>
      <c r="C19282" t="s">
        <v>23253</v>
      </c>
      <c r="D19282">
        <v>39.878500000000003</v>
      </c>
      <c r="E19282">
        <v>-75.325100000000006</v>
      </c>
      <c r="F19282" t="s">
        <v>530</v>
      </c>
      <c r="G19282" t="s">
        <v>531</v>
      </c>
      <c r="H19282" t="s">
        <v>532</v>
      </c>
      <c r="I19282" t="s">
        <v>620</v>
      </c>
      <c r="K19282">
        <v>7065</v>
      </c>
      <c r="L19282">
        <v>1840000708</v>
      </c>
    </row>
    <row r="19283" spans="1:12" x14ac:dyDescent="0.45">
      <c r="A19283" t="str">
        <f t="shared" si="301"/>
        <v>Riebiņi, Riebiņu Novads, Latvia</v>
      </c>
      <c r="B19283" t="s">
        <v>23254</v>
      </c>
      <c r="C19283" t="s">
        <v>23255</v>
      </c>
      <c r="D19283">
        <v>56.340299999999999</v>
      </c>
      <c r="E19283">
        <v>26.799900000000001</v>
      </c>
      <c r="F19283" t="s">
        <v>811</v>
      </c>
      <c r="G19283" t="s">
        <v>812</v>
      </c>
      <c r="H19283" t="s">
        <v>813</v>
      </c>
      <c r="I19283" t="s">
        <v>23256</v>
      </c>
      <c r="J19283" t="s">
        <v>378</v>
      </c>
      <c r="L19283">
        <v>1428663476</v>
      </c>
    </row>
    <row r="19284" spans="1:12" x14ac:dyDescent="0.45">
      <c r="A19284" t="str">
        <f t="shared" si="301"/>
        <v>Ried im Innkreis, Oberösterreich, Austria</v>
      </c>
      <c r="B19284" t="s">
        <v>23257</v>
      </c>
      <c r="C19284" t="s">
        <v>23257</v>
      </c>
      <c r="D19284">
        <v>48.21</v>
      </c>
      <c r="E19284">
        <v>13.4894</v>
      </c>
      <c r="F19284" t="s">
        <v>1889</v>
      </c>
      <c r="G19284" t="s">
        <v>1890</v>
      </c>
      <c r="H19284" t="s">
        <v>1891</v>
      </c>
      <c r="I19284" t="s">
        <v>2100</v>
      </c>
      <c r="J19284" t="s">
        <v>366</v>
      </c>
      <c r="K19284">
        <v>11903</v>
      </c>
      <c r="L19284">
        <v>1040700214</v>
      </c>
    </row>
    <row r="19285" spans="1:12" x14ac:dyDescent="0.45">
      <c r="A19285" t="str">
        <f t="shared" si="301"/>
        <v>Riedenburg, Bavaria, Germany</v>
      </c>
      <c r="B19285" t="s">
        <v>23258</v>
      </c>
      <c r="C19285" t="s">
        <v>23258</v>
      </c>
      <c r="D19285">
        <v>48.966700000000003</v>
      </c>
      <c r="E19285">
        <v>11.683299999999999</v>
      </c>
      <c r="F19285" t="s">
        <v>441</v>
      </c>
      <c r="G19285" t="s">
        <v>442</v>
      </c>
      <c r="H19285" t="s">
        <v>443</v>
      </c>
      <c r="I19285" t="s">
        <v>567</v>
      </c>
      <c r="K19285">
        <v>6030</v>
      </c>
      <c r="L19285">
        <v>1276310114</v>
      </c>
    </row>
    <row r="19286" spans="1:12" x14ac:dyDescent="0.45">
      <c r="A19286" t="str">
        <f t="shared" si="301"/>
        <v>Riedlingen, Baden-Württemberg, Germany</v>
      </c>
      <c r="B19286" t="s">
        <v>23259</v>
      </c>
      <c r="C19286" t="s">
        <v>23259</v>
      </c>
      <c r="D19286">
        <v>48.155299999999997</v>
      </c>
      <c r="E19286">
        <v>9.4727999999999994</v>
      </c>
      <c r="F19286" t="s">
        <v>441</v>
      </c>
      <c r="G19286" t="s">
        <v>442</v>
      </c>
      <c r="H19286" t="s">
        <v>443</v>
      </c>
      <c r="I19286" t="s">
        <v>451</v>
      </c>
      <c r="K19286">
        <v>10528</v>
      </c>
      <c r="L19286">
        <v>1276567884</v>
      </c>
    </row>
    <row r="19287" spans="1:12" x14ac:dyDescent="0.45">
      <c r="A19287" t="str">
        <f t="shared" si="301"/>
        <v>Riehen, Basel-Stadt, Switzerland</v>
      </c>
      <c r="B19287" t="s">
        <v>23260</v>
      </c>
      <c r="C19287" t="s">
        <v>23260</v>
      </c>
      <c r="D19287">
        <v>47.5794</v>
      </c>
      <c r="E19287">
        <v>7.6512000000000002</v>
      </c>
      <c r="F19287" t="s">
        <v>464</v>
      </c>
      <c r="G19287" t="s">
        <v>465</v>
      </c>
      <c r="H19287" t="s">
        <v>466</v>
      </c>
      <c r="I19287" t="s">
        <v>3706</v>
      </c>
      <c r="K19287">
        <v>21448</v>
      </c>
      <c r="L19287">
        <v>1756991792</v>
      </c>
    </row>
    <row r="19288" spans="1:12" x14ac:dyDescent="0.45">
      <c r="A19288" t="str">
        <f t="shared" si="301"/>
        <v>Riesa, Saxony, Germany</v>
      </c>
      <c r="B19288" t="s">
        <v>23261</v>
      </c>
      <c r="C19288" t="s">
        <v>23261</v>
      </c>
      <c r="D19288">
        <v>51.308100000000003</v>
      </c>
      <c r="E19288">
        <v>13.293900000000001</v>
      </c>
      <c r="F19288" t="s">
        <v>441</v>
      </c>
      <c r="G19288" t="s">
        <v>442</v>
      </c>
      <c r="H19288" t="s">
        <v>443</v>
      </c>
      <c r="I19288" t="s">
        <v>1707</v>
      </c>
      <c r="K19288">
        <v>30054</v>
      </c>
      <c r="L19288">
        <v>1276381687</v>
      </c>
    </row>
    <row r="19289" spans="1:12" x14ac:dyDescent="0.45">
      <c r="A19289" t="str">
        <f t="shared" si="301"/>
        <v>Rietavas, Rietavo, Lithuania</v>
      </c>
      <c r="B19289" t="s">
        <v>23262</v>
      </c>
      <c r="C19289" t="s">
        <v>23262</v>
      </c>
      <c r="D19289">
        <v>55.725000000000001</v>
      </c>
      <c r="E19289">
        <v>21.927800000000001</v>
      </c>
      <c r="F19289" t="s">
        <v>1155</v>
      </c>
      <c r="G19289" t="s">
        <v>1156</v>
      </c>
      <c r="H19289" t="s">
        <v>1157</v>
      </c>
      <c r="I19289" t="s">
        <v>23263</v>
      </c>
      <c r="J19289" t="s">
        <v>378</v>
      </c>
      <c r="K19289">
        <v>3308</v>
      </c>
      <c r="L19289">
        <v>1440780088</v>
      </c>
    </row>
    <row r="19290" spans="1:12" x14ac:dyDescent="0.45">
      <c r="A19290" t="str">
        <f t="shared" si="301"/>
        <v>Rietberg, North Rhine-Westphalia, Germany</v>
      </c>
      <c r="B19290" t="s">
        <v>23264</v>
      </c>
      <c r="C19290" t="s">
        <v>23264</v>
      </c>
      <c r="D19290">
        <v>51.8</v>
      </c>
      <c r="E19290">
        <v>8.4332999999999991</v>
      </c>
      <c r="F19290" t="s">
        <v>441</v>
      </c>
      <c r="G19290" t="s">
        <v>442</v>
      </c>
      <c r="H19290" t="s">
        <v>443</v>
      </c>
      <c r="I19290" t="s">
        <v>444</v>
      </c>
      <c r="K19290">
        <v>29466</v>
      </c>
      <c r="L19290">
        <v>1276651074</v>
      </c>
    </row>
    <row r="19291" spans="1:12" x14ac:dyDescent="0.45">
      <c r="A19291" t="str">
        <f t="shared" si="301"/>
        <v>Rifle, Colorado, United States</v>
      </c>
      <c r="B19291" t="s">
        <v>23265</v>
      </c>
      <c r="C19291" t="s">
        <v>23265</v>
      </c>
      <c r="D19291">
        <v>39.536200000000001</v>
      </c>
      <c r="E19291">
        <v>-107.77290000000001</v>
      </c>
      <c r="F19291" t="s">
        <v>530</v>
      </c>
      <c r="G19291" t="s">
        <v>531</v>
      </c>
      <c r="H19291" t="s">
        <v>532</v>
      </c>
      <c r="I19291" t="s">
        <v>1071</v>
      </c>
      <c r="K19291">
        <v>11089</v>
      </c>
      <c r="L19291">
        <v>1840020185</v>
      </c>
    </row>
    <row r="19292" spans="1:12" x14ac:dyDescent="0.45">
      <c r="A19292" t="str">
        <f t="shared" si="301"/>
        <v>Rifu, Miyagi, Japan</v>
      </c>
      <c r="B19292" t="s">
        <v>23266</v>
      </c>
      <c r="C19292" t="s">
        <v>23266</v>
      </c>
      <c r="D19292">
        <v>38.330300000000001</v>
      </c>
      <c r="E19292">
        <v>140.97559999999999</v>
      </c>
      <c r="F19292" t="s">
        <v>514</v>
      </c>
      <c r="G19292" t="s">
        <v>515</v>
      </c>
      <c r="H19292" t="s">
        <v>516</v>
      </c>
      <c r="I19292" t="s">
        <v>12185</v>
      </c>
      <c r="K19292">
        <v>35597</v>
      </c>
      <c r="L19292">
        <v>1392894446</v>
      </c>
    </row>
    <row r="19293" spans="1:12" x14ac:dyDescent="0.45">
      <c r="A19293" t="str">
        <f t="shared" si="301"/>
        <v>Riga, Rīga, Latvia</v>
      </c>
      <c r="B19293" t="s">
        <v>23267</v>
      </c>
      <c r="C19293" t="s">
        <v>23267</v>
      </c>
      <c r="D19293">
        <v>56.947499999999998</v>
      </c>
      <c r="E19293">
        <v>24.1069</v>
      </c>
      <c r="F19293" t="s">
        <v>811</v>
      </c>
      <c r="G19293" t="s">
        <v>812</v>
      </c>
      <c r="H19293" t="s">
        <v>813</v>
      </c>
      <c r="I19293" t="s">
        <v>23268</v>
      </c>
      <c r="J19293" t="s">
        <v>606</v>
      </c>
      <c r="K19293">
        <v>698529</v>
      </c>
      <c r="L19293">
        <v>1428586192</v>
      </c>
    </row>
    <row r="19294" spans="1:12" x14ac:dyDescent="0.45">
      <c r="A19294" t="str">
        <f t="shared" si="301"/>
        <v>Riga, New York, United States</v>
      </c>
      <c r="B19294" t="s">
        <v>23267</v>
      </c>
      <c r="C19294" t="s">
        <v>23267</v>
      </c>
      <c r="D19294">
        <v>43.080199999999998</v>
      </c>
      <c r="E19294">
        <v>-77.875299999999996</v>
      </c>
      <c r="F19294" t="s">
        <v>530</v>
      </c>
      <c r="G19294" t="s">
        <v>531</v>
      </c>
      <c r="H19294" t="s">
        <v>532</v>
      </c>
      <c r="I19294" t="s">
        <v>803</v>
      </c>
      <c r="K19294">
        <v>5615</v>
      </c>
      <c r="L19294">
        <v>1840058443</v>
      </c>
    </row>
    <row r="19295" spans="1:12" x14ac:dyDescent="0.45">
      <c r="A19295" t="str">
        <f t="shared" si="301"/>
        <v>Rigaud, Quebec, Canada</v>
      </c>
      <c r="B19295" t="s">
        <v>23269</v>
      </c>
      <c r="C19295" t="s">
        <v>23269</v>
      </c>
      <c r="D19295">
        <v>45.4833</v>
      </c>
      <c r="E19295">
        <v>-74.3</v>
      </c>
      <c r="F19295" t="s">
        <v>541</v>
      </c>
      <c r="G19295" t="s">
        <v>542</v>
      </c>
      <c r="H19295" t="s">
        <v>543</v>
      </c>
      <c r="I19295" t="s">
        <v>756</v>
      </c>
      <c r="K19295">
        <v>7566</v>
      </c>
      <c r="L19295">
        <v>1124176101</v>
      </c>
    </row>
    <row r="19296" spans="1:12" x14ac:dyDescent="0.45">
      <c r="A19296" t="str">
        <f t="shared" si="301"/>
        <v>Rigby, Idaho, United States</v>
      </c>
      <c r="B19296" t="s">
        <v>23270</v>
      </c>
      <c r="C19296" t="s">
        <v>23270</v>
      </c>
      <c r="D19296">
        <v>43.673499999999997</v>
      </c>
      <c r="E19296">
        <v>-111.9126</v>
      </c>
      <c r="F19296" t="s">
        <v>530</v>
      </c>
      <c r="G19296" t="s">
        <v>531</v>
      </c>
      <c r="H19296" t="s">
        <v>532</v>
      </c>
      <c r="I19296" t="s">
        <v>1862</v>
      </c>
      <c r="K19296">
        <v>9496</v>
      </c>
      <c r="L19296">
        <v>1840020020</v>
      </c>
    </row>
    <row r="19297" spans="1:12" x14ac:dyDescent="0.45">
      <c r="A19297" t="str">
        <f t="shared" si="301"/>
        <v>Riihimäki, Kanta-Häme, Finland</v>
      </c>
      <c r="B19297" t="s">
        <v>23271</v>
      </c>
      <c r="C19297" t="s">
        <v>23272</v>
      </c>
      <c r="D19297">
        <v>60.7333</v>
      </c>
      <c r="E19297">
        <v>24.7667</v>
      </c>
      <c r="F19297" t="s">
        <v>459</v>
      </c>
      <c r="G19297" t="s">
        <v>460</v>
      </c>
      <c r="H19297" t="s">
        <v>461</v>
      </c>
      <c r="I19297" t="s">
        <v>10033</v>
      </c>
      <c r="J19297" t="s">
        <v>366</v>
      </c>
      <c r="K19297">
        <v>29269</v>
      </c>
      <c r="L19297">
        <v>1246263977</v>
      </c>
    </row>
    <row r="19298" spans="1:12" x14ac:dyDescent="0.45">
      <c r="A19298" t="str">
        <f t="shared" si="301"/>
        <v>Rijeka, Primorsko-Goranska Županija, Croatia</v>
      </c>
      <c r="B19298" t="s">
        <v>23273</v>
      </c>
      <c r="C19298" t="s">
        <v>23273</v>
      </c>
      <c r="D19298">
        <v>45.329700000000003</v>
      </c>
      <c r="E19298">
        <v>14.4322</v>
      </c>
      <c r="F19298" t="s">
        <v>4026</v>
      </c>
      <c r="G19298" t="s">
        <v>4027</v>
      </c>
      <c r="H19298" t="s">
        <v>4028</v>
      </c>
      <c r="I19298" t="s">
        <v>7772</v>
      </c>
      <c r="J19298" t="s">
        <v>378</v>
      </c>
      <c r="K19298">
        <v>128624</v>
      </c>
      <c r="L19298">
        <v>1191949063</v>
      </c>
    </row>
    <row r="19299" spans="1:12" x14ac:dyDescent="0.45">
      <c r="A19299" t="str">
        <f t="shared" si="301"/>
        <v>Rikuzen-Takata, Iwate, Japan</v>
      </c>
      <c r="B19299" t="s">
        <v>23274</v>
      </c>
      <c r="C19299" t="s">
        <v>23274</v>
      </c>
      <c r="D19299">
        <v>39.015300000000003</v>
      </c>
      <c r="E19299">
        <v>141.6294</v>
      </c>
      <c r="F19299" t="s">
        <v>514</v>
      </c>
      <c r="G19299" t="s">
        <v>515</v>
      </c>
      <c r="H19299" t="s">
        <v>516</v>
      </c>
      <c r="I19299" t="s">
        <v>11570</v>
      </c>
      <c r="K19299">
        <v>18500</v>
      </c>
      <c r="L19299">
        <v>1392211075</v>
      </c>
    </row>
    <row r="19300" spans="1:12" x14ac:dyDescent="0.45">
      <c r="A19300" t="str">
        <f t="shared" si="301"/>
        <v>Rillieux-la-Pape, Auvergne-Rhône-Alpes, France</v>
      </c>
      <c r="B19300" t="s">
        <v>23275</v>
      </c>
      <c r="C19300" t="s">
        <v>23275</v>
      </c>
      <c r="D19300">
        <v>45.821399999999997</v>
      </c>
      <c r="E19300">
        <v>4.8982999999999999</v>
      </c>
      <c r="F19300" t="s">
        <v>526</v>
      </c>
      <c r="G19300" t="s">
        <v>527</v>
      </c>
      <c r="H19300" t="s">
        <v>528</v>
      </c>
      <c r="I19300" t="s">
        <v>1083</v>
      </c>
      <c r="K19300">
        <v>30012</v>
      </c>
      <c r="L19300">
        <v>1250128916</v>
      </c>
    </row>
    <row r="19301" spans="1:12" x14ac:dyDescent="0.45">
      <c r="A19301" t="str">
        <f t="shared" si="301"/>
        <v>Rimavská Sobota, Banskobystrický, Slovakia</v>
      </c>
      <c r="B19301" t="s">
        <v>23276</v>
      </c>
      <c r="C19301" t="s">
        <v>23277</v>
      </c>
      <c r="D19301">
        <v>48.381399999999999</v>
      </c>
      <c r="E19301">
        <v>20.02</v>
      </c>
      <c r="F19301" t="s">
        <v>3518</v>
      </c>
      <c r="G19301" t="s">
        <v>3519</v>
      </c>
      <c r="H19301" t="s">
        <v>3520</v>
      </c>
      <c r="I19301" t="s">
        <v>3530</v>
      </c>
      <c r="J19301" t="s">
        <v>366</v>
      </c>
      <c r="K19301">
        <v>24010</v>
      </c>
      <c r="L19301">
        <v>1703980891</v>
      </c>
    </row>
    <row r="19302" spans="1:12" x14ac:dyDescent="0.45">
      <c r="A19302" t="str">
        <f t="shared" si="301"/>
        <v>Rimini, Emilia-Romagna, Italy</v>
      </c>
      <c r="B19302" t="s">
        <v>23278</v>
      </c>
      <c r="C19302" t="s">
        <v>23278</v>
      </c>
      <c r="D19302">
        <v>44.059399999999997</v>
      </c>
      <c r="E19302">
        <v>12.568300000000001</v>
      </c>
      <c r="F19302" t="s">
        <v>946</v>
      </c>
      <c r="G19302" t="s">
        <v>947</v>
      </c>
      <c r="H19302" t="s">
        <v>948</v>
      </c>
      <c r="I19302" t="s">
        <v>4884</v>
      </c>
      <c r="J19302" t="s">
        <v>366</v>
      </c>
      <c r="K19302">
        <v>149403</v>
      </c>
      <c r="L19302">
        <v>1380527853</v>
      </c>
    </row>
    <row r="19303" spans="1:12" x14ac:dyDescent="0.45">
      <c r="A19303" t="str">
        <f t="shared" si="301"/>
        <v>Rimouski, Quebec, Canada</v>
      </c>
      <c r="B19303" t="s">
        <v>23279</v>
      </c>
      <c r="C19303" t="s">
        <v>23279</v>
      </c>
      <c r="D19303">
        <v>48.45</v>
      </c>
      <c r="E19303">
        <v>-68.53</v>
      </c>
      <c r="F19303" t="s">
        <v>541</v>
      </c>
      <c r="G19303" t="s">
        <v>542</v>
      </c>
      <c r="H19303" t="s">
        <v>543</v>
      </c>
      <c r="I19303" t="s">
        <v>756</v>
      </c>
      <c r="K19303">
        <v>48664</v>
      </c>
      <c r="L19303">
        <v>1124433645</v>
      </c>
    </row>
    <row r="19304" spans="1:12" x14ac:dyDescent="0.45">
      <c r="A19304" t="str">
        <f t="shared" si="301"/>
        <v>Rincão, São Paulo, Brazil</v>
      </c>
      <c r="B19304" t="s">
        <v>23280</v>
      </c>
      <c r="C19304" t="s">
        <v>23281</v>
      </c>
      <c r="D19304">
        <v>-21.5869</v>
      </c>
      <c r="E19304">
        <v>-48.070799999999998</v>
      </c>
      <c r="F19304" t="s">
        <v>491</v>
      </c>
      <c r="G19304" t="s">
        <v>492</v>
      </c>
      <c r="H19304" t="s">
        <v>493</v>
      </c>
      <c r="I19304" t="s">
        <v>801</v>
      </c>
      <c r="K19304">
        <v>10796</v>
      </c>
      <c r="L19304">
        <v>1076750486</v>
      </c>
    </row>
    <row r="19305" spans="1:12" x14ac:dyDescent="0.45">
      <c r="A19305" t="str">
        <f t="shared" si="301"/>
        <v>Rincon, Georgia, United States</v>
      </c>
      <c r="B19305" t="s">
        <v>23282</v>
      </c>
      <c r="C19305" t="s">
        <v>23282</v>
      </c>
      <c r="D19305">
        <v>32.294699999999999</v>
      </c>
      <c r="E19305">
        <v>-81.235299999999995</v>
      </c>
      <c r="F19305" t="s">
        <v>530</v>
      </c>
      <c r="G19305" t="s">
        <v>531</v>
      </c>
      <c r="H19305" t="s">
        <v>532</v>
      </c>
      <c r="I19305" t="s">
        <v>763</v>
      </c>
      <c r="K19305">
        <v>14201</v>
      </c>
      <c r="L19305">
        <v>1840018091</v>
      </c>
    </row>
    <row r="19306" spans="1:12" x14ac:dyDescent="0.45">
      <c r="A19306" t="str">
        <f t="shared" si="301"/>
        <v>Rincón de Romos, Aguascalientes, Mexico</v>
      </c>
      <c r="B19306" t="s">
        <v>23283</v>
      </c>
      <c r="C19306" t="s">
        <v>23284</v>
      </c>
      <c r="D19306">
        <v>22.2333</v>
      </c>
      <c r="E19306">
        <v>-102.3167</v>
      </c>
      <c r="F19306" t="s">
        <v>519</v>
      </c>
      <c r="G19306" t="s">
        <v>520</v>
      </c>
      <c r="H19306" t="s">
        <v>521</v>
      </c>
      <c r="I19306" t="s">
        <v>975</v>
      </c>
      <c r="J19306" t="s">
        <v>366</v>
      </c>
      <c r="K19306">
        <v>27988</v>
      </c>
      <c r="L19306">
        <v>1484371427</v>
      </c>
    </row>
    <row r="19307" spans="1:12" x14ac:dyDescent="0.45">
      <c r="A19307" t="str">
        <f t="shared" si="301"/>
        <v>Rincon Valley, Arizona, United States</v>
      </c>
      <c r="B19307" t="s">
        <v>23285</v>
      </c>
      <c r="C19307" t="s">
        <v>23285</v>
      </c>
      <c r="D19307">
        <v>32.110100000000003</v>
      </c>
      <c r="E19307">
        <v>-110.6889</v>
      </c>
      <c r="F19307" t="s">
        <v>530</v>
      </c>
      <c r="G19307" t="s">
        <v>531</v>
      </c>
      <c r="H19307" t="s">
        <v>532</v>
      </c>
      <c r="I19307" t="s">
        <v>2117</v>
      </c>
      <c r="K19307">
        <v>5469</v>
      </c>
      <c r="L19307">
        <v>1840038089</v>
      </c>
    </row>
    <row r="19308" spans="1:12" x14ac:dyDescent="0.45">
      <c r="A19308" t="str">
        <f t="shared" si="301"/>
        <v>Rinconada, Jujuy, Argentina</v>
      </c>
      <c r="B19308" t="s">
        <v>23286</v>
      </c>
      <c r="C19308" t="s">
        <v>23286</v>
      </c>
      <c r="D19308">
        <v>-22.440300000000001</v>
      </c>
      <c r="E19308">
        <v>-66.167199999999994</v>
      </c>
      <c r="F19308" t="s">
        <v>651</v>
      </c>
      <c r="G19308" t="s">
        <v>652</v>
      </c>
      <c r="H19308" t="s">
        <v>653</v>
      </c>
      <c r="I19308" t="s">
        <v>654</v>
      </c>
      <c r="J19308" t="s">
        <v>366</v>
      </c>
      <c r="K19308">
        <v>6692</v>
      </c>
      <c r="L19308">
        <v>1032429190</v>
      </c>
    </row>
    <row r="19309" spans="1:12" x14ac:dyDescent="0.45">
      <c r="A19309" t="str">
        <f t="shared" si="301"/>
        <v>Rindge, New Hampshire, United States</v>
      </c>
      <c r="B19309" t="s">
        <v>23287</v>
      </c>
      <c r="C19309" t="s">
        <v>23287</v>
      </c>
      <c r="D19309">
        <v>42.752299999999998</v>
      </c>
      <c r="E19309">
        <v>-72.0107</v>
      </c>
      <c r="F19309" t="s">
        <v>530</v>
      </c>
      <c r="G19309" t="s">
        <v>531</v>
      </c>
      <c r="H19309" t="s">
        <v>532</v>
      </c>
      <c r="I19309" t="s">
        <v>1728</v>
      </c>
      <c r="K19309">
        <v>6106</v>
      </c>
      <c r="L19309">
        <v>1840055492</v>
      </c>
    </row>
    <row r="19310" spans="1:12" x14ac:dyDescent="0.45">
      <c r="A19310" t="str">
        <f t="shared" si="301"/>
        <v>Ringwood, Hampshire, United Kingdom</v>
      </c>
      <c r="B19310" t="s">
        <v>23288</v>
      </c>
      <c r="C19310" t="s">
        <v>23288</v>
      </c>
      <c r="D19310">
        <v>50.85</v>
      </c>
      <c r="E19310">
        <v>-1.78</v>
      </c>
      <c r="F19310" t="s">
        <v>536</v>
      </c>
      <c r="G19310" t="s">
        <v>537</v>
      </c>
      <c r="H19310" t="s">
        <v>538</v>
      </c>
      <c r="I19310" t="s">
        <v>1474</v>
      </c>
      <c r="K19310">
        <v>13943</v>
      </c>
      <c r="L19310">
        <v>1826578409</v>
      </c>
    </row>
    <row r="19311" spans="1:12" x14ac:dyDescent="0.45">
      <c r="A19311" t="str">
        <f t="shared" si="301"/>
        <v>Ringwood, New Jersey, United States</v>
      </c>
      <c r="B19311" t="s">
        <v>23288</v>
      </c>
      <c r="C19311" t="s">
        <v>23288</v>
      </c>
      <c r="D19311">
        <v>41.106400000000001</v>
      </c>
      <c r="E19311">
        <v>-74.274900000000002</v>
      </c>
      <c r="F19311" t="s">
        <v>530</v>
      </c>
      <c r="G19311" t="s">
        <v>531</v>
      </c>
      <c r="H19311" t="s">
        <v>532</v>
      </c>
      <c r="I19311" t="s">
        <v>587</v>
      </c>
      <c r="K19311">
        <v>12198</v>
      </c>
      <c r="L19311">
        <v>1840000835</v>
      </c>
    </row>
    <row r="19312" spans="1:12" x14ac:dyDescent="0.45">
      <c r="A19312" t="str">
        <f t="shared" si="301"/>
        <v>Rinópolis, São Paulo, Brazil</v>
      </c>
      <c r="B19312" t="s">
        <v>23289</v>
      </c>
      <c r="C19312" t="s">
        <v>23290</v>
      </c>
      <c r="D19312">
        <v>-21.7258</v>
      </c>
      <c r="E19312">
        <v>-50.721899999999998</v>
      </c>
      <c r="F19312" t="s">
        <v>491</v>
      </c>
      <c r="G19312" t="s">
        <v>492</v>
      </c>
      <c r="H19312" t="s">
        <v>493</v>
      </c>
      <c r="I19312" t="s">
        <v>801</v>
      </c>
      <c r="K19312">
        <v>10133</v>
      </c>
      <c r="L19312">
        <v>1076562968</v>
      </c>
    </row>
    <row r="19313" spans="1:12" x14ac:dyDescent="0.45">
      <c r="A19313" t="str">
        <f t="shared" si="301"/>
        <v>Rinteln, Lower Saxony, Germany</v>
      </c>
      <c r="B19313" t="s">
        <v>23291</v>
      </c>
      <c r="C19313" t="s">
        <v>23291</v>
      </c>
      <c r="D19313">
        <v>52.190600000000003</v>
      </c>
      <c r="E19313">
        <v>9.0814000000000004</v>
      </c>
      <c r="F19313" t="s">
        <v>441</v>
      </c>
      <c r="G19313" t="s">
        <v>442</v>
      </c>
      <c r="H19313" t="s">
        <v>443</v>
      </c>
      <c r="I19313" t="s">
        <v>735</v>
      </c>
      <c r="K19313">
        <v>25484</v>
      </c>
      <c r="L19313">
        <v>1276137941</v>
      </c>
    </row>
    <row r="19314" spans="1:12" x14ac:dyDescent="0.45">
      <c r="A19314" t="str">
        <f t="shared" si="301"/>
        <v>Rio Branco, Acre, Brazil</v>
      </c>
      <c r="B19314" t="s">
        <v>23292</v>
      </c>
      <c r="C19314" t="s">
        <v>23292</v>
      </c>
      <c r="D19314">
        <v>-9.9780999999999995</v>
      </c>
      <c r="E19314">
        <v>-67.811700000000002</v>
      </c>
      <c r="F19314" t="s">
        <v>491</v>
      </c>
      <c r="G19314" t="s">
        <v>492</v>
      </c>
      <c r="H19314" t="s">
        <v>493</v>
      </c>
      <c r="I19314" t="s">
        <v>5163</v>
      </c>
      <c r="J19314" t="s">
        <v>378</v>
      </c>
      <c r="K19314">
        <v>383443</v>
      </c>
      <c r="L19314">
        <v>1076391263</v>
      </c>
    </row>
    <row r="19315" spans="1:12" x14ac:dyDescent="0.45">
      <c r="A19315" t="str">
        <f t="shared" si="301"/>
        <v>Río Branco, Cerro Largo, Uruguay</v>
      </c>
      <c r="B19315" t="s">
        <v>23293</v>
      </c>
      <c r="C19315" t="s">
        <v>23292</v>
      </c>
      <c r="D19315">
        <v>-32.596899999999998</v>
      </c>
      <c r="E19315">
        <v>-53.384999999999998</v>
      </c>
      <c r="F19315" t="s">
        <v>1033</v>
      </c>
      <c r="G19315" t="s">
        <v>1034</v>
      </c>
      <c r="H19315" t="s">
        <v>1035</v>
      </c>
      <c r="I19315" t="s">
        <v>17942</v>
      </c>
      <c r="K19315">
        <v>14604</v>
      </c>
      <c r="L19315">
        <v>1858289927</v>
      </c>
    </row>
    <row r="19316" spans="1:12" x14ac:dyDescent="0.45">
      <c r="A19316" t="str">
        <f t="shared" si="301"/>
        <v>Rio Bravo, Texas, United States</v>
      </c>
      <c r="B19316" t="s">
        <v>23294</v>
      </c>
      <c r="C19316" t="s">
        <v>23294</v>
      </c>
      <c r="D19316">
        <v>27.364799999999999</v>
      </c>
      <c r="E19316">
        <v>-99.481999999999999</v>
      </c>
      <c r="F19316" t="s">
        <v>530</v>
      </c>
      <c r="G19316" t="s">
        <v>531</v>
      </c>
      <c r="H19316" t="s">
        <v>532</v>
      </c>
      <c r="I19316" t="s">
        <v>610</v>
      </c>
      <c r="K19316">
        <v>7797</v>
      </c>
      <c r="L19316">
        <v>1840021001</v>
      </c>
    </row>
    <row r="19317" spans="1:12" x14ac:dyDescent="0.45">
      <c r="A19317" t="str">
        <f t="shared" si="301"/>
        <v>Río Bueno, Los Ríos, Chile</v>
      </c>
      <c r="B19317" t="s">
        <v>23295</v>
      </c>
      <c r="C19317" t="s">
        <v>23296</v>
      </c>
      <c r="D19317">
        <v>-40.3337</v>
      </c>
      <c r="E19317">
        <v>-72.956800000000001</v>
      </c>
      <c r="F19317" t="s">
        <v>1502</v>
      </c>
      <c r="G19317" t="s">
        <v>1503</v>
      </c>
      <c r="H19317" t="s">
        <v>1504</v>
      </c>
      <c r="I19317" t="s">
        <v>2908</v>
      </c>
      <c r="K19317">
        <v>16909</v>
      </c>
      <c r="L19317">
        <v>1152938619</v>
      </c>
    </row>
    <row r="19318" spans="1:12" x14ac:dyDescent="0.45">
      <c r="A19318" t="str">
        <f t="shared" si="301"/>
        <v>Rio Claro, São Paulo, Brazil</v>
      </c>
      <c r="B19318" t="s">
        <v>23297</v>
      </c>
      <c r="C19318" t="s">
        <v>23297</v>
      </c>
      <c r="D19318">
        <v>-22.410799999999998</v>
      </c>
      <c r="E19318">
        <v>-47.5608</v>
      </c>
      <c r="F19318" t="s">
        <v>491</v>
      </c>
      <c r="G19318" t="s">
        <v>492</v>
      </c>
      <c r="H19318" t="s">
        <v>493</v>
      </c>
      <c r="I19318" t="s">
        <v>801</v>
      </c>
      <c r="K19318">
        <v>199961</v>
      </c>
      <c r="L19318">
        <v>1076411428</v>
      </c>
    </row>
    <row r="19319" spans="1:12" x14ac:dyDescent="0.45">
      <c r="A19319" t="str">
        <f t="shared" si="301"/>
        <v>Rio Claro, Mayaro/Rio Claro, Trinidad And Tobago</v>
      </c>
      <c r="B19319" t="s">
        <v>23297</v>
      </c>
      <c r="C19319" t="s">
        <v>23297</v>
      </c>
      <c r="D19319">
        <v>10.305899999999999</v>
      </c>
      <c r="E19319">
        <v>-61.175600000000003</v>
      </c>
      <c r="F19319" t="s">
        <v>2272</v>
      </c>
      <c r="G19319" t="s">
        <v>2273</v>
      </c>
      <c r="H19319" t="s">
        <v>2274</v>
      </c>
      <c r="I19319" t="s">
        <v>23298</v>
      </c>
      <c r="J19319" t="s">
        <v>378</v>
      </c>
      <c r="L19319">
        <v>1780883666</v>
      </c>
    </row>
    <row r="19320" spans="1:12" x14ac:dyDescent="0.45">
      <c r="A19320" t="str">
        <f t="shared" si="301"/>
        <v>Río Colorado, La Pampa, Argentina</v>
      </c>
      <c r="B19320" t="s">
        <v>23299</v>
      </c>
      <c r="C19320" t="s">
        <v>23300</v>
      </c>
      <c r="D19320">
        <v>-38.9908</v>
      </c>
      <c r="E19320">
        <v>-64.095799999999997</v>
      </c>
      <c r="F19320" t="s">
        <v>651</v>
      </c>
      <c r="G19320" t="s">
        <v>652</v>
      </c>
      <c r="H19320" t="s">
        <v>653</v>
      </c>
      <c r="I19320" t="s">
        <v>10597</v>
      </c>
      <c r="K19320">
        <v>11733</v>
      </c>
      <c r="L19320">
        <v>1032592194</v>
      </c>
    </row>
    <row r="19321" spans="1:12" x14ac:dyDescent="0.45">
      <c r="A19321" t="str">
        <f t="shared" si="301"/>
        <v>Río Cuarto, Córdoba, Argentina</v>
      </c>
      <c r="B19321" t="s">
        <v>23301</v>
      </c>
      <c r="C19321" t="s">
        <v>23302</v>
      </c>
      <c r="D19321">
        <v>-33.122999999999998</v>
      </c>
      <c r="E19321">
        <v>-64.347800000000007</v>
      </c>
      <c r="F19321" t="s">
        <v>651</v>
      </c>
      <c r="G19321" t="s">
        <v>652</v>
      </c>
      <c r="H19321" t="s">
        <v>653</v>
      </c>
      <c r="I19321" t="s">
        <v>1686</v>
      </c>
      <c r="J19321" t="s">
        <v>366</v>
      </c>
      <c r="K19321">
        <v>158.298</v>
      </c>
      <c r="L19321">
        <v>1032552145</v>
      </c>
    </row>
    <row r="19322" spans="1:12" x14ac:dyDescent="0.45">
      <c r="A19322" t="str">
        <f t="shared" si="301"/>
        <v>Rio de Janeiro, Rio de Janeiro, Brazil</v>
      </c>
      <c r="B19322" t="s">
        <v>3643</v>
      </c>
      <c r="C19322" t="s">
        <v>3643</v>
      </c>
      <c r="D19322">
        <v>-22.908300000000001</v>
      </c>
      <c r="E19322">
        <v>-43.196399999999997</v>
      </c>
      <c r="F19322" t="s">
        <v>491</v>
      </c>
      <c r="G19322" t="s">
        <v>492</v>
      </c>
      <c r="H19322" t="s">
        <v>493</v>
      </c>
      <c r="I19322" t="s">
        <v>3643</v>
      </c>
      <c r="J19322" t="s">
        <v>378</v>
      </c>
      <c r="K19322">
        <v>12272000</v>
      </c>
      <c r="L19322">
        <v>1076887657</v>
      </c>
    </row>
    <row r="19323" spans="1:12" x14ac:dyDescent="0.45">
      <c r="A19323" t="str">
        <f t="shared" si="301"/>
        <v>Rio del Mar, California, United States</v>
      </c>
      <c r="B19323" t="s">
        <v>23303</v>
      </c>
      <c r="C19323" t="s">
        <v>23303</v>
      </c>
      <c r="D19323">
        <v>36.960700000000003</v>
      </c>
      <c r="E19323">
        <v>-121.8807</v>
      </c>
      <c r="F19323" t="s">
        <v>530</v>
      </c>
      <c r="G19323" t="s">
        <v>531</v>
      </c>
      <c r="H19323" t="s">
        <v>532</v>
      </c>
      <c r="I19323" t="s">
        <v>754</v>
      </c>
      <c r="K19323">
        <v>9775</v>
      </c>
      <c r="L19323">
        <v>1840028179</v>
      </c>
    </row>
    <row r="19324" spans="1:12" x14ac:dyDescent="0.45">
      <c r="A19324" t="str">
        <f t="shared" si="301"/>
        <v>Rio Espera, Minas Gerais, Brazil</v>
      </c>
      <c r="B19324" t="s">
        <v>23304</v>
      </c>
      <c r="C19324" t="s">
        <v>23304</v>
      </c>
      <c r="D19324">
        <v>-20.8536</v>
      </c>
      <c r="E19324">
        <v>-43.520499999999998</v>
      </c>
      <c r="F19324" t="s">
        <v>491</v>
      </c>
      <c r="G19324" t="s">
        <v>492</v>
      </c>
      <c r="H19324" t="s">
        <v>493</v>
      </c>
      <c r="I19324" t="s">
        <v>1623</v>
      </c>
      <c r="K19324">
        <v>6070</v>
      </c>
      <c r="L19324">
        <v>1076899427</v>
      </c>
    </row>
    <row r="19325" spans="1:12" x14ac:dyDescent="0.45">
      <c r="A19325" t="str">
        <f t="shared" si="301"/>
        <v>Río Gallegos, Santa Cruz, Argentina</v>
      </c>
      <c r="B19325" t="s">
        <v>23305</v>
      </c>
      <c r="C19325" t="s">
        <v>23306</v>
      </c>
      <c r="D19325">
        <v>-51.633299999999998</v>
      </c>
      <c r="E19325">
        <v>-69.2333</v>
      </c>
      <c r="F19325" t="s">
        <v>651</v>
      </c>
      <c r="G19325" t="s">
        <v>652</v>
      </c>
      <c r="H19325" t="s">
        <v>653</v>
      </c>
      <c r="I19325" t="s">
        <v>2535</v>
      </c>
      <c r="J19325" t="s">
        <v>378</v>
      </c>
      <c r="K19325">
        <v>95796</v>
      </c>
      <c r="L19325">
        <v>1032471024</v>
      </c>
    </row>
    <row r="19326" spans="1:12" x14ac:dyDescent="0.45">
      <c r="A19326" t="str">
        <f t="shared" si="301"/>
        <v>Rio Grande, Rio Grande do Sul, Brazil</v>
      </c>
      <c r="B19326" t="s">
        <v>23307</v>
      </c>
      <c r="C19326" t="s">
        <v>23307</v>
      </c>
      <c r="D19326">
        <v>-32.049500000000002</v>
      </c>
      <c r="E19326">
        <v>-52.12</v>
      </c>
      <c r="F19326" t="s">
        <v>491</v>
      </c>
      <c r="G19326" t="s">
        <v>492</v>
      </c>
      <c r="H19326" t="s">
        <v>493</v>
      </c>
      <c r="I19326" t="s">
        <v>3101</v>
      </c>
      <c r="K19326">
        <v>187838</v>
      </c>
      <c r="L19326">
        <v>1076567920</v>
      </c>
    </row>
    <row r="19327" spans="1:12" x14ac:dyDescent="0.45">
      <c r="A19327" t="str">
        <f t="shared" si="301"/>
        <v>Río Grande, Puerto Rico, Puerto Rico</v>
      </c>
      <c r="B19327" t="s">
        <v>23308</v>
      </c>
      <c r="C19327" t="s">
        <v>23307</v>
      </c>
      <c r="D19327">
        <v>18.378900000000002</v>
      </c>
      <c r="E19327">
        <v>-65.838800000000006</v>
      </c>
      <c r="F19327" t="s">
        <v>961</v>
      </c>
      <c r="G19327" t="s">
        <v>962</v>
      </c>
      <c r="H19327" t="s">
        <v>963</v>
      </c>
      <c r="I19327" t="s">
        <v>961</v>
      </c>
      <c r="K19327">
        <v>12973</v>
      </c>
      <c r="L19327">
        <v>1630023701</v>
      </c>
    </row>
    <row r="19328" spans="1:12" x14ac:dyDescent="0.45">
      <c r="A19328" t="str">
        <f t="shared" si="301"/>
        <v>Río Grande, Tierra del Fuego, Antártida e Islas del Atlántico Sur, Argentina</v>
      </c>
      <c r="B19328" t="s">
        <v>23308</v>
      </c>
      <c r="C19328" t="s">
        <v>23307</v>
      </c>
      <c r="D19328">
        <v>-53.791400000000003</v>
      </c>
      <c r="E19328">
        <v>-67.698999999999998</v>
      </c>
      <c r="F19328" t="s">
        <v>651</v>
      </c>
      <c r="G19328" t="s">
        <v>652</v>
      </c>
      <c r="H19328" t="s">
        <v>653</v>
      </c>
      <c r="I19328" t="s">
        <v>23309</v>
      </c>
      <c r="J19328" t="s">
        <v>366</v>
      </c>
      <c r="K19328">
        <v>31095</v>
      </c>
      <c r="L19328">
        <v>1032824067</v>
      </c>
    </row>
    <row r="19329" spans="1:12" x14ac:dyDescent="0.45">
      <c r="A19329" t="str">
        <f t="shared" si="301"/>
        <v>Rio Grande City, Texas, United States</v>
      </c>
      <c r="B19329" t="s">
        <v>23310</v>
      </c>
      <c r="C19329" t="s">
        <v>23310</v>
      </c>
      <c r="D19329">
        <v>26.380800000000001</v>
      </c>
      <c r="E19329">
        <v>-98.8215</v>
      </c>
      <c r="F19329" t="s">
        <v>530</v>
      </c>
      <c r="G19329" t="s">
        <v>531</v>
      </c>
      <c r="H19329" t="s">
        <v>532</v>
      </c>
      <c r="I19329" t="s">
        <v>610</v>
      </c>
      <c r="K19329">
        <v>48610</v>
      </c>
      <c r="L19329">
        <v>1840021016</v>
      </c>
    </row>
    <row r="19330" spans="1:12" x14ac:dyDescent="0.45">
      <c r="A19330" t="str">
        <f t="shared" si="301"/>
        <v>Rio Grande da Serra, São Paulo, Brazil</v>
      </c>
      <c r="B19330" t="s">
        <v>23311</v>
      </c>
      <c r="C19330" t="s">
        <v>23311</v>
      </c>
      <c r="D19330">
        <v>-23.7439</v>
      </c>
      <c r="E19330">
        <v>-46.397799999999997</v>
      </c>
      <c r="F19330" t="s">
        <v>491</v>
      </c>
      <c r="G19330" t="s">
        <v>492</v>
      </c>
      <c r="H19330" t="s">
        <v>493</v>
      </c>
      <c r="I19330" t="s">
        <v>801</v>
      </c>
      <c r="K19330">
        <v>48302</v>
      </c>
      <c r="L19330">
        <v>1076473006</v>
      </c>
    </row>
    <row r="19331" spans="1:12" x14ac:dyDescent="0.45">
      <c r="A19331" t="str">
        <f t="shared" ref="A19331:A19394" si="302">CONCATENATE(B19331,", ",I19331,", ",F19331)</f>
        <v>Rio Hondo, Texas, United States</v>
      </c>
      <c r="B19331" t="s">
        <v>23312</v>
      </c>
      <c r="C19331" t="s">
        <v>23312</v>
      </c>
      <c r="D19331">
        <v>26.2347</v>
      </c>
      <c r="E19331">
        <v>-97.581699999999998</v>
      </c>
      <c r="F19331" t="s">
        <v>530</v>
      </c>
      <c r="G19331" t="s">
        <v>531</v>
      </c>
      <c r="H19331" t="s">
        <v>532</v>
      </c>
      <c r="I19331" t="s">
        <v>610</v>
      </c>
      <c r="K19331">
        <v>5082</v>
      </c>
      <c r="L19331">
        <v>1840021038</v>
      </c>
    </row>
    <row r="19332" spans="1:12" x14ac:dyDescent="0.45">
      <c r="A19332" t="str">
        <f t="shared" si="302"/>
        <v>Rio Largo, Alagoas, Brazil</v>
      </c>
      <c r="B19332" t="s">
        <v>23313</v>
      </c>
      <c r="C19332" t="s">
        <v>23313</v>
      </c>
      <c r="D19332">
        <v>-9.4783000000000008</v>
      </c>
      <c r="E19332">
        <v>-35.853299999999997</v>
      </c>
      <c r="F19332" t="s">
        <v>491</v>
      </c>
      <c r="G19332" t="s">
        <v>492</v>
      </c>
      <c r="H19332" t="s">
        <v>493</v>
      </c>
      <c r="I19332" t="s">
        <v>2284</v>
      </c>
      <c r="K19332">
        <v>158545</v>
      </c>
      <c r="L19332">
        <v>1076018887</v>
      </c>
    </row>
    <row r="19333" spans="1:12" x14ac:dyDescent="0.45">
      <c r="A19333" t="str">
        <f t="shared" si="302"/>
        <v>Rio Linda, California, United States</v>
      </c>
      <c r="B19333" t="s">
        <v>23314</v>
      </c>
      <c r="C19333" t="s">
        <v>23314</v>
      </c>
      <c r="D19333">
        <v>38.687600000000003</v>
      </c>
      <c r="E19333">
        <v>-121.4418</v>
      </c>
      <c r="F19333" t="s">
        <v>530</v>
      </c>
      <c r="G19333" t="s">
        <v>531</v>
      </c>
      <c r="H19333" t="s">
        <v>532</v>
      </c>
      <c r="I19333" t="s">
        <v>754</v>
      </c>
      <c r="K19333">
        <v>15460</v>
      </c>
      <c r="L19333">
        <v>1840018843</v>
      </c>
    </row>
    <row r="19334" spans="1:12" x14ac:dyDescent="0.45">
      <c r="A19334" t="str">
        <f t="shared" si="302"/>
        <v>Rio Maior, Santarém, Portugal</v>
      </c>
      <c r="B19334" t="s">
        <v>23315</v>
      </c>
      <c r="C19334" t="s">
        <v>23315</v>
      </c>
      <c r="D19334">
        <v>39.333300000000001</v>
      </c>
      <c r="E19334">
        <v>-8.9332999999999991</v>
      </c>
      <c r="F19334" t="s">
        <v>967</v>
      </c>
      <c r="G19334" t="s">
        <v>968</v>
      </c>
      <c r="H19334" t="s">
        <v>969</v>
      </c>
      <c r="I19334" t="s">
        <v>1621</v>
      </c>
      <c r="J19334" t="s">
        <v>366</v>
      </c>
      <c r="K19334">
        <v>21192</v>
      </c>
      <c r="L19334">
        <v>1620036651</v>
      </c>
    </row>
    <row r="19335" spans="1:12" x14ac:dyDescent="0.45">
      <c r="A19335" t="str">
        <f t="shared" si="302"/>
        <v>Río Mayo, Chubut, Argentina</v>
      </c>
      <c r="B19335" t="s">
        <v>23316</v>
      </c>
      <c r="C19335" t="s">
        <v>23317</v>
      </c>
      <c r="D19335">
        <v>-45.683399999999999</v>
      </c>
      <c r="E19335">
        <v>-70.266599999999997</v>
      </c>
      <c r="F19335" t="s">
        <v>651</v>
      </c>
      <c r="G19335" t="s">
        <v>652</v>
      </c>
      <c r="H19335" t="s">
        <v>653</v>
      </c>
      <c r="I19335" t="s">
        <v>1722</v>
      </c>
      <c r="K19335">
        <v>1825</v>
      </c>
      <c r="L19335">
        <v>1032155044</v>
      </c>
    </row>
    <row r="19336" spans="1:12" x14ac:dyDescent="0.45">
      <c r="A19336" t="str">
        <f t="shared" si="302"/>
        <v>Rio Negro, Paraná, Brazil</v>
      </c>
      <c r="B19336" t="s">
        <v>23318</v>
      </c>
      <c r="C19336" t="s">
        <v>23318</v>
      </c>
      <c r="D19336">
        <v>-26.1</v>
      </c>
      <c r="E19336">
        <v>-49.79</v>
      </c>
      <c r="F19336" t="s">
        <v>491</v>
      </c>
      <c r="G19336" t="s">
        <v>492</v>
      </c>
      <c r="H19336" t="s">
        <v>493</v>
      </c>
      <c r="I19336" t="s">
        <v>2206</v>
      </c>
      <c r="K19336">
        <v>65597</v>
      </c>
      <c r="L19336">
        <v>1076653242</v>
      </c>
    </row>
    <row r="19337" spans="1:12" x14ac:dyDescent="0.45">
      <c r="A19337" t="str">
        <f t="shared" si="302"/>
        <v>Rio Pinar, Florida, United States</v>
      </c>
      <c r="B19337" t="s">
        <v>23319</v>
      </c>
      <c r="C19337" t="s">
        <v>23319</v>
      </c>
      <c r="D19337">
        <v>28.527100000000001</v>
      </c>
      <c r="E19337">
        <v>-81.262799999999999</v>
      </c>
      <c r="F19337" t="s">
        <v>530</v>
      </c>
      <c r="G19337" t="s">
        <v>531</v>
      </c>
      <c r="H19337" t="s">
        <v>532</v>
      </c>
      <c r="I19337" t="s">
        <v>1378</v>
      </c>
      <c r="K19337">
        <v>5354</v>
      </c>
      <c r="L19337">
        <v>1840039091</v>
      </c>
    </row>
    <row r="19338" spans="1:12" x14ac:dyDescent="0.45">
      <c r="A19338" t="str">
        <f t="shared" si="302"/>
        <v>Rio Rancho, New Mexico, United States</v>
      </c>
      <c r="B19338" t="s">
        <v>23320</v>
      </c>
      <c r="C19338" t="s">
        <v>23320</v>
      </c>
      <c r="D19338">
        <v>35.287199999999999</v>
      </c>
      <c r="E19338">
        <v>-106.6981</v>
      </c>
      <c r="F19338" t="s">
        <v>530</v>
      </c>
      <c r="G19338" t="s">
        <v>531</v>
      </c>
      <c r="H19338" t="s">
        <v>532</v>
      </c>
      <c r="I19338" t="s">
        <v>1402</v>
      </c>
      <c r="K19338">
        <v>99178</v>
      </c>
      <c r="L19338">
        <v>1840020387</v>
      </c>
    </row>
    <row r="19339" spans="1:12" x14ac:dyDescent="0.45">
      <c r="A19339" t="str">
        <f t="shared" si="302"/>
        <v>Rio Rico, Arizona, United States</v>
      </c>
      <c r="B19339" t="s">
        <v>23321</v>
      </c>
      <c r="C19339" t="s">
        <v>23321</v>
      </c>
      <c r="D19339">
        <v>31.495699999999999</v>
      </c>
      <c r="E19339">
        <v>-110.98860000000001</v>
      </c>
      <c r="F19339" t="s">
        <v>530</v>
      </c>
      <c r="G19339" t="s">
        <v>531</v>
      </c>
      <c r="H19339" t="s">
        <v>532</v>
      </c>
      <c r="I19339" t="s">
        <v>2117</v>
      </c>
      <c r="K19339">
        <v>19601</v>
      </c>
      <c r="L19339">
        <v>1840027004</v>
      </c>
    </row>
    <row r="19340" spans="1:12" x14ac:dyDescent="0.45">
      <c r="A19340" t="str">
        <f t="shared" si="302"/>
        <v>Río Segundo, Córdoba, Argentina</v>
      </c>
      <c r="B19340" t="s">
        <v>23322</v>
      </c>
      <c r="C19340" t="s">
        <v>23323</v>
      </c>
      <c r="D19340">
        <v>-31.650099999999998</v>
      </c>
      <c r="E19340">
        <v>-63.9116</v>
      </c>
      <c r="F19340" t="s">
        <v>651</v>
      </c>
      <c r="G19340" t="s">
        <v>652</v>
      </c>
      <c r="H19340" t="s">
        <v>653</v>
      </c>
      <c r="I19340" t="s">
        <v>1686</v>
      </c>
      <c r="K19340">
        <v>19713</v>
      </c>
      <c r="L19340">
        <v>1032477999</v>
      </c>
    </row>
    <row r="19341" spans="1:12" x14ac:dyDescent="0.45">
      <c r="A19341" t="str">
        <f t="shared" si="302"/>
        <v>Río Tercero, Córdoba, Argentina</v>
      </c>
      <c r="B19341" t="s">
        <v>23324</v>
      </c>
      <c r="C19341" t="s">
        <v>23325</v>
      </c>
      <c r="D19341">
        <v>-32.1768</v>
      </c>
      <c r="E19341">
        <v>-64.113</v>
      </c>
      <c r="F19341" t="s">
        <v>651</v>
      </c>
      <c r="G19341" t="s">
        <v>652</v>
      </c>
      <c r="H19341" t="s">
        <v>653</v>
      </c>
      <c r="I19341" t="s">
        <v>1686</v>
      </c>
      <c r="K19341">
        <v>46421</v>
      </c>
      <c r="L19341">
        <v>1032103221</v>
      </c>
    </row>
    <row r="19342" spans="1:12" x14ac:dyDescent="0.45">
      <c r="A19342" t="str">
        <f t="shared" si="302"/>
        <v>Rio Tinto, Porto, Portugal</v>
      </c>
      <c r="B19342" t="s">
        <v>23326</v>
      </c>
      <c r="C19342" t="s">
        <v>23326</v>
      </c>
      <c r="D19342">
        <v>41.183300000000003</v>
      </c>
      <c r="E19342">
        <v>-8.5667000000000009</v>
      </c>
      <c r="F19342" t="s">
        <v>967</v>
      </c>
      <c r="G19342" t="s">
        <v>968</v>
      </c>
      <c r="H19342" t="s">
        <v>969</v>
      </c>
      <c r="I19342" t="s">
        <v>1537</v>
      </c>
      <c r="K19342">
        <v>50713</v>
      </c>
      <c r="L19342">
        <v>1620258719</v>
      </c>
    </row>
    <row r="19343" spans="1:12" x14ac:dyDescent="0.45">
      <c r="A19343" t="str">
        <f t="shared" si="302"/>
        <v>Rio Verde, Goiás, Brazil</v>
      </c>
      <c r="B19343" t="s">
        <v>23327</v>
      </c>
      <c r="C19343" t="s">
        <v>23327</v>
      </c>
      <c r="D19343">
        <v>-17.819600000000001</v>
      </c>
      <c r="E19343">
        <v>-50.93</v>
      </c>
      <c r="F19343" t="s">
        <v>491</v>
      </c>
      <c r="G19343" t="s">
        <v>492</v>
      </c>
      <c r="H19343" t="s">
        <v>493</v>
      </c>
      <c r="I19343" t="s">
        <v>1935</v>
      </c>
      <c r="K19343">
        <v>48318</v>
      </c>
      <c r="L19343">
        <v>1076844683</v>
      </c>
    </row>
    <row r="19344" spans="1:12" x14ac:dyDescent="0.45">
      <c r="A19344" t="str">
        <f t="shared" si="302"/>
        <v>Rio Vista, California, United States</v>
      </c>
      <c r="B19344" t="s">
        <v>23328</v>
      </c>
      <c r="C19344" t="s">
        <v>23328</v>
      </c>
      <c r="D19344">
        <v>38.176299999999998</v>
      </c>
      <c r="E19344">
        <v>-121.7025</v>
      </c>
      <c r="F19344" t="s">
        <v>530</v>
      </c>
      <c r="G19344" t="s">
        <v>531</v>
      </c>
      <c r="H19344" t="s">
        <v>532</v>
      </c>
      <c r="I19344" t="s">
        <v>754</v>
      </c>
      <c r="K19344">
        <v>9369</v>
      </c>
      <c r="L19344">
        <v>1840020254</v>
      </c>
    </row>
    <row r="19345" spans="1:12" x14ac:dyDescent="0.45">
      <c r="A19345" t="str">
        <f t="shared" si="302"/>
        <v>Riobamba, Chimborazo, Ecuador</v>
      </c>
      <c r="B19345" t="s">
        <v>23329</v>
      </c>
      <c r="C19345" t="s">
        <v>23329</v>
      </c>
      <c r="D19345">
        <v>-1.6742999999999999</v>
      </c>
      <c r="E19345">
        <v>-78.648300000000006</v>
      </c>
      <c r="F19345" t="s">
        <v>1415</v>
      </c>
      <c r="G19345" t="s">
        <v>1416</v>
      </c>
      <c r="H19345" t="s">
        <v>1417</v>
      </c>
      <c r="I19345" t="s">
        <v>1418</v>
      </c>
      <c r="J19345" t="s">
        <v>378</v>
      </c>
      <c r="K19345">
        <v>146324</v>
      </c>
      <c r="L19345">
        <v>1218552075</v>
      </c>
    </row>
    <row r="19346" spans="1:12" x14ac:dyDescent="0.45">
      <c r="A19346" t="str">
        <f t="shared" si="302"/>
        <v>Ríohacha, La Guajira, Colombia</v>
      </c>
      <c r="B19346" t="s">
        <v>23330</v>
      </c>
      <c r="C19346" t="s">
        <v>23331</v>
      </c>
      <c r="D19346">
        <v>11.5442</v>
      </c>
      <c r="E19346">
        <v>-72.906899999999993</v>
      </c>
      <c r="F19346" t="s">
        <v>2294</v>
      </c>
      <c r="G19346" t="s">
        <v>2295</v>
      </c>
      <c r="H19346" t="s">
        <v>2296</v>
      </c>
      <c r="I19346" t="s">
        <v>23332</v>
      </c>
      <c r="J19346" t="s">
        <v>378</v>
      </c>
      <c r="K19346">
        <v>167865</v>
      </c>
      <c r="L19346">
        <v>1170903069</v>
      </c>
    </row>
    <row r="19347" spans="1:12" x14ac:dyDescent="0.45">
      <c r="A19347" t="str">
        <f t="shared" si="302"/>
        <v>Rioverde, San Luis Potosí, Mexico</v>
      </c>
      <c r="B19347" t="s">
        <v>23333</v>
      </c>
      <c r="C19347" t="s">
        <v>23333</v>
      </c>
      <c r="D19347">
        <v>21.93</v>
      </c>
      <c r="E19347">
        <v>-99.98</v>
      </c>
      <c r="F19347" t="s">
        <v>519</v>
      </c>
      <c r="G19347" t="s">
        <v>520</v>
      </c>
      <c r="H19347" t="s">
        <v>521</v>
      </c>
      <c r="I19347" t="s">
        <v>6162</v>
      </c>
      <c r="J19347" t="s">
        <v>366</v>
      </c>
      <c r="K19347">
        <v>69613</v>
      </c>
      <c r="L19347">
        <v>1484341437</v>
      </c>
    </row>
    <row r="19348" spans="1:12" x14ac:dyDescent="0.45">
      <c r="A19348" t="str">
        <f t="shared" si="302"/>
        <v>Ripley, Derbyshire, United Kingdom</v>
      </c>
      <c r="B19348" t="s">
        <v>23334</v>
      </c>
      <c r="C19348" t="s">
        <v>23334</v>
      </c>
      <c r="D19348">
        <v>53.05</v>
      </c>
      <c r="E19348">
        <v>-1.407</v>
      </c>
      <c r="F19348" t="s">
        <v>536</v>
      </c>
      <c r="G19348" t="s">
        <v>537</v>
      </c>
      <c r="H19348" t="s">
        <v>538</v>
      </c>
      <c r="I19348" t="s">
        <v>1542</v>
      </c>
      <c r="K19348">
        <v>20807</v>
      </c>
      <c r="L19348">
        <v>1826520155</v>
      </c>
    </row>
    <row r="19349" spans="1:12" x14ac:dyDescent="0.45">
      <c r="A19349" t="str">
        <f t="shared" si="302"/>
        <v>Ripley, Tennessee, United States</v>
      </c>
      <c r="B19349" t="s">
        <v>23334</v>
      </c>
      <c r="C19349" t="s">
        <v>23334</v>
      </c>
      <c r="D19349">
        <v>35.744900000000001</v>
      </c>
      <c r="E19349">
        <v>-89.535799999999995</v>
      </c>
      <c r="F19349" t="s">
        <v>530</v>
      </c>
      <c r="G19349" t="s">
        <v>531</v>
      </c>
      <c r="H19349" t="s">
        <v>532</v>
      </c>
      <c r="I19349" t="s">
        <v>1466</v>
      </c>
      <c r="K19349">
        <v>8045</v>
      </c>
      <c r="L19349">
        <v>1840014509</v>
      </c>
    </row>
    <row r="19350" spans="1:12" x14ac:dyDescent="0.45">
      <c r="A19350" t="str">
        <f t="shared" si="302"/>
        <v>Ripon, North Yorkshire, United Kingdom</v>
      </c>
      <c r="B19350" t="s">
        <v>23335</v>
      </c>
      <c r="C19350" t="s">
        <v>23335</v>
      </c>
      <c r="D19350">
        <v>54.137999999999998</v>
      </c>
      <c r="E19350">
        <v>-1.524</v>
      </c>
      <c r="F19350" t="s">
        <v>536</v>
      </c>
      <c r="G19350" t="s">
        <v>537</v>
      </c>
      <c r="H19350" t="s">
        <v>538</v>
      </c>
      <c r="I19350" t="s">
        <v>4509</v>
      </c>
      <c r="K19350">
        <v>16702</v>
      </c>
      <c r="L19350">
        <v>1826726048</v>
      </c>
    </row>
    <row r="19351" spans="1:12" x14ac:dyDescent="0.45">
      <c r="A19351" t="str">
        <f t="shared" si="302"/>
        <v>Ripon, California, United States</v>
      </c>
      <c r="B19351" t="s">
        <v>23335</v>
      </c>
      <c r="C19351" t="s">
        <v>23335</v>
      </c>
      <c r="D19351">
        <v>37.741700000000002</v>
      </c>
      <c r="E19351">
        <v>-121.131</v>
      </c>
      <c r="F19351" t="s">
        <v>530</v>
      </c>
      <c r="G19351" t="s">
        <v>531</v>
      </c>
      <c r="H19351" t="s">
        <v>532</v>
      </c>
      <c r="I19351" t="s">
        <v>754</v>
      </c>
      <c r="K19351">
        <v>16386</v>
      </c>
      <c r="L19351">
        <v>1840020264</v>
      </c>
    </row>
    <row r="19352" spans="1:12" x14ac:dyDescent="0.45">
      <c r="A19352" t="str">
        <f t="shared" si="302"/>
        <v>Ripon, Wisconsin, United States</v>
      </c>
      <c r="B19352" t="s">
        <v>23335</v>
      </c>
      <c r="C19352" t="s">
        <v>23335</v>
      </c>
      <c r="D19352">
        <v>43.843600000000002</v>
      </c>
      <c r="E19352">
        <v>-88.838700000000003</v>
      </c>
      <c r="F19352" t="s">
        <v>530</v>
      </c>
      <c r="G19352" t="s">
        <v>531</v>
      </c>
      <c r="H19352" t="s">
        <v>532</v>
      </c>
      <c r="I19352" t="s">
        <v>1611</v>
      </c>
      <c r="K19352">
        <v>8040</v>
      </c>
      <c r="L19352">
        <v>1840002609</v>
      </c>
    </row>
    <row r="19353" spans="1:12" x14ac:dyDescent="0.45">
      <c r="A19353" t="str">
        <f t="shared" si="302"/>
        <v>Ripponden, Calderdale, United Kingdom</v>
      </c>
      <c r="B19353" t="s">
        <v>23336</v>
      </c>
      <c r="C19353" t="s">
        <v>23336</v>
      </c>
      <c r="D19353">
        <v>53.671999999999997</v>
      </c>
      <c r="E19353">
        <v>-1.946</v>
      </c>
      <c r="F19353" t="s">
        <v>536</v>
      </c>
      <c r="G19353" t="s">
        <v>537</v>
      </c>
      <c r="H19353" t="s">
        <v>538</v>
      </c>
      <c r="I19353" t="s">
        <v>5278</v>
      </c>
      <c r="K19353">
        <v>7421</v>
      </c>
      <c r="L19353">
        <v>1826594774</v>
      </c>
    </row>
    <row r="19354" spans="1:12" x14ac:dyDescent="0.45">
      <c r="A19354" t="str">
        <f t="shared" si="302"/>
        <v>Risalpur Cantonment, Khyber Pakhtunkhwa, Pakistan</v>
      </c>
      <c r="B19354" t="s">
        <v>23337</v>
      </c>
      <c r="C19354" t="s">
        <v>23337</v>
      </c>
      <c r="D19354">
        <v>34.004899999999999</v>
      </c>
      <c r="E19354">
        <v>71.998900000000006</v>
      </c>
      <c r="F19354" t="s">
        <v>546</v>
      </c>
      <c r="G19354" t="s">
        <v>547</v>
      </c>
      <c r="H19354" t="s">
        <v>548</v>
      </c>
      <c r="I19354" t="s">
        <v>549</v>
      </c>
      <c r="K19354">
        <v>36653</v>
      </c>
      <c r="L19354">
        <v>1586844436</v>
      </c>
    </row>
    <row r="19355" spans="1:12" x14ac:dyDescent="0.45">
      <c r="A19355" t="str">
        <f t="shared" si="302"/>
        <v>Risca, Caerphilly, United Kingdom</v>
      </c>
      <c r="B19355" t="s">
        <v>23338</v>
      </c>
      <c r="C19355" t="s">
        <v>23338</v>
      </c>
      <c r="D19355">
        <v>51.607999999999997</v>
      </c>
      <c r="E19355">
        <v>-3.0910000000000002</v>
      </c>
      <c r="F19355" t="s">
        <v>536</v>
      </c>
      <c r="G19355" t="s">
        <v>537</v>
      </c>
      <c r="H19355" t="s">
        <v>538</v>
      </c>
      <c r="I19355" t="s">
        <v>579</v>
      </c>
      <c r="K19355">
        <v>11693</v>
      </c>
      <c r="L19355">
        <v>1826115137</v>
      </c>
    </row>
    <row r="19356" spans="1:12" x14ac:dyDescent="0.45">
      <c r="A19356" t="str">
        <f t="shared" si="302"/>
        <v>Rîşcani, Rîşcani, Moldova</v>
      </c>
      <c r="B19356" t="s">
        <v>23339</v>
      </c>
      <c r="C19356" t="s">
        <v>23340</v>
      </c>
      <c r="D19356">
        <v>47.956099999999999</v>
      </c>
      <c r="E19356">
        <v>27.553599999999999</v>
      </c>
      <c r="F19356" t="s">
        <v>2003</v>
      </c>
      <c r="G19356" t="s">
        <v>2004</v>
      </c>
      <c r="H19356" t="s">
        <v>2005</v>
      </c>
      <c r="I19356" t="s">
        <v>23339</v>
      </c>
      <c r="J19356" t="s">
        <v>378</v>
      </c>
      <c r="K19356">
        <v>9259</v>
      </c>
      <c r="L19356">
        <v>1498650340</v>
      </c>
    </row>
    <row r="19357" spans="1:12" x14ac:dyDescent="0.45">
      <c r="A19357" t="str">
        <f t="shared" si="302"/>
        <v>Rishon LeẔiyyon, Central, Israel</v>
      </c>
      <c r="B19357" t="s">
        <v>23341</v>
      </c>
      <c r="C19357" t="s">
        <v>23342</v>
      </c>
      <c r="D19357">
        <v>31.95</v>
      </c>
      <c r="E19357">
        <v>34.799999999999997</v>
      </c>
      <c r="F19357" t="s">
        <v>369</v>
      </c>
      <c r="G19357" t="s">
        <v>370</v>
      </c>
      <c r="H19357" t="s">
        <v>371</v>
      </c>
      <c r="I19357" t="s">
        <v>1787</v>
      </c>
      <c r="K19357">
        <v>249860</v>
      </c>
      <c r="L19357">
        <v>1376642268</v>
      </c>
    </row>
    <row r="19358" spans="1:12" x14ac:dyDescent="0.45">
      <c r="A19358" t="str">
        <f t="shared" si="302"/>
        <v>Rishra, West Bengal, India</v>
      </c>
      <c r="B19358" t="s">
        <v>23343</v>
      </c>
      <c r="C19358" t="s">
        <v>23343</v>
      </c>
      <c r="D19358">
        <v>22.71</v>
      </c>
      <c r="E19358">
        <v>88.35</v>
      </c>
      <c r="F19358" t="s">
        <v>626</v>
      </c>
      <c r="G19358" t="s">
        <v>627</v>
      </c>
      <c r="H19358" t="s">
        <v>628</v>
      </c>
      <c r="I19358" t="s">
        <v>1574</v>
      </c>
      <c r="K19358">
        <v>124577</v>
      </c>
      <c r="L19358">
        <v>1356339732</v>
      </c>
    </row>
    <row r="19359" spans="1:12" x14ac:dyDescent="0.45">
      <c r="A19359" t="str">
        <f t="shared" si="302"/>
        <v>Rishton, Lancashire, United Kingdom</v>
      </c>
      <c r="B19359" t="s">
        <v>23344</v>
      </c>
      <c r="C19359" t="s">
        <v>23344</v>
      </c>
      <c r="D19359">
        <v>53.770099999999999</v>
      </c>
      <c r="E19359">
        <v>-2.4186999999999999</v>
      </c>
      <c r="F19359" t="s">
        <v>536</v>
      </c>
      <c r="G19359" t="s">
        <v>537</v>
      </c>
      <c r="H19359" t="s">
        <v>538</v>
      </c>
      <c r="I19359" t="s">
        <v>724</v>
      </c>
      <c r="K19359">
        <v>6625</v>
      </c>
      <c r="L19359">
        <v>1826974953</v>
      </c>
    </row>
    <row r="19360" spans="1:12" x14ac:dyDescent="0.45">
      <c r="A19360" t="str">
        <f t="shared" si="302"/>
        <v>Ris-Orangis, Île-de-France, France</v>
      </c>
      <c r="B19360" t="s">
        <v>23345</v>
      </c>
      <c r="C19360" t="s">
        <v>23345</v>
      </c>
      <c r="D19360">
        <v>48.653700000000001</v>
      </c>
      <c r="E19360">
        <v>2.4161000000000001</v>
      </c>
      <c r="F19360" t="s">
        <v>526</v>
      </c>
      <c r="G19360" t="s">
        <v>527</v>
      </c>
      <c r="H19360" t="s">
        <v>528</v>
      </c>
      <c r="I19360" t="s">
        <v>732</v>
      </c>
      <c r="K19360">
        <v>29225</v>
      </c>
      <c r="L19360">
        <v>1250798582</v>
      </c>
    </row>
    <row r="19361" spans="1:12" x14ac:dyDescent="0.45">
      <c r="A19361" t="str">
        <f t="shared" si="302"/>
        <v>Ritchot, Manitoba, Canada</v>
      </c>
      <c r="B19361" t="s">
        <v>23346</v>
      </c>
      <c r="C19361" t="s">
        <v>23346</v>
      </c>
      <c r="D19361">
        <v>49.664700000000003</v>
      </c>
      <c r="E19361">
        <v>-97.116699999999994</v>
      </c>
      <c r="F19361" t="s">
        <v>541</v>
      </c>
      <c r="G19361" t="s">
        <v>542</v>
      </c>
      <c r="H19361" t="s">
        <v>543</v>
      </c>
      <c r="I19361" t="s">
        <v>5149</v>
      </c>
      <c r="K19361">
        <v>6679</v>
      </c>
      <c r="L19361">
        <v>1124001990</v>
      </c>
    </row>
    <row r="19362" spans="1:12" x14ac:dyDescent="0.45">
      <c r="A19362" t="str">
        <f t="shared" si="302"/>
        <v>Rittman, Ohio, United States</v>
      </c>
      <c r="B19362" t="s">
        <v>23347</v>
      </c>
      <c r="C19362" t="s">
        <v>23347</v>
      </c>
      <c r="D19362">
        <v>40.973599999999998</v>
      </c>
      <c r="E19362">
        <v>-81.784899999999993</v>
      </c>
      <c r="F19362" t="s">
        <v>530</v>
      </c>
      <c r="G19362" t="s">
        <v>531</v>
      </c>
      <c r="H19362" t="s">
        <v>532</v>
      </c>
      <c r="I19362" t="s">
        <v>799</v>
      </c>
      <c r="K19362">
        <v>6506</v>
      </c>
      <c r="L19362">
        <v>1840009372</v>
      </c>
    </row>
    <row r="19363" spans="1:12" x14ac:dyDescent="0.45">
      <c r="A19363" t="str">
        <f t="shared" si="302"/>
        <v>Rittō, Shiga, Japan</v>
      </c>
      <c r="B19363" t="s">
        <v>23348</v>
      </c>
      <c r="C19363" t="s">
        <v>23349</v>
      </c>
      <c r="D19363">
        <v>35.021700000000003</v>
      </c>
      <c r="E19363">
        <v>135.99809999999999</v>
      </c>
      <c r="F19363" t="s">
        <v>514</v>
      </c>
      <c r="G19363" t="s">
        <v>515</v>
      </c>
      <c r="H19363" t="s">
        <v>516</v>
      </c>
      <c r="I19363" t="s">
        <v>12191</v>
      </c>
      <c r="K19363">
        <v>69294</v>
      </c>
      <c r="L19363">
        <v>1392932001</v>
      </c>
    </row>
    <row r="19364" spans="1:12" x14ac:dyDescent="0.45">
      <c r="A19364" t="str">
        <f t="shared" si="302"/>
        <v>Rivas, Rivas, Nicaragua</v>
      </c>
      <c r="B19364" t="s">
        <v>23350</v>
      </c>
      <c r="C19364" t="s">
        <v>23350</v>
      </c>
      <c r="D19364">
        <v>11.4404</v>
      </c>
      <c r="E19364">
        <v>-85.82</v>
      </c>
      <c r="F19364" t="s">
        <v>4511</v>
      </c>
      <c r="G19364" t="s">
        <v>4512</v>
      </c>
      <c r="H19364" t="s">
        <v>4513</v>
      </c>
      <c r="I19364" t="s">
        <v>23350</v>
      </c>
      <c r="J19364" t="s">
        <v>378</v>
      </c>
      <c r="K19364">
        <v>31941</v>
      </c>
      <c r="L19364">
        <v>1558146594</v>
      </c>
    </row>
    <row r="19365" spans="1:12" x14ac:dyDescent="0.45">
      <c r="A19365" t="str">
        <f t="shared" si="302"/>
        <v>River Edge, New Jersey, United States</v>
      </c>
      <c r="B19365" t="s">
        <v>23351</v>
      </c>
      <c r="C19365" t="s">
        <v>23351</v>
      </c>
      <c r="D19365">
        <v>40.9268</v>
      </c>
      <c r="E19365">
        <v>-74.038700000000006</v>
      </c>
      <c r="F19365" t="s">
        <v>530</v>
      </c>
      <c r="G19365" t="s">
        <v>531</v>
      </c>
      <c r="H19365" t="s">
        <v>532</v>
      </c>
      <c r="I19365" t="s">
        <v>587</v>
      </c>
      <c r="K19365">
        <v>11435</v>
      </c>
      <c r="L19365">
        <v>1840000900</v>
      </c>
    </row>
    <row r="19366" spans="1:12" x14ac:dyDescent="0.45">
      <c r="A19366" t="str">
        <f t="shared" si="302"/>
        <v>River Falls, Wisconsin, United States</v>
      </c>
      <c r="B19366" t="s">
        <v>23352</v>
      </c>
      <c r="C19366" t="s">
        <v>23352</v>
      </c>
      <c r="D19366">
        <v>44.860999999999997</v>
      </c>
      <c r="E19366">
        <v>-92.624799999999993</v>
      </c>
      <c r="F19366" t="s">
        <v>530</v>
      </c>
      <c r="G19366" t="s">
        <v>531</v>
      </c>
      <c r="H19366" t="s">
        <v>532</v>
      </c>
      <c r="I19366" t="s">
        <v>1611</v>
      </c>
      <c r="K19366">
        <v>16402</v>
      </c>
      <c r="L19366">
        <v>1840002289</v>
      </c>
    </row>
    <row r="19367" spans="1:12" x14ac:dyDescent="0.45">
      <c r="A19367" t="str">
        <f t="shared" si="302"/>
        <v>River Forest, Illinois, United States</v>
      </c>
      <c r="B19367" t="s">
        <v>23353</v>
      </c>
      <c r="C19367" t="s">
        <v>23353</v>
      </c>
      <c r="D19367">
        <v>41.895000000000003</v>
      </c>
      <c r="E19367">
        <v>-87.819400000000002</v>
      </c>
      <c r="F19367" t="s">
        <v>530</v>
      </c>
      <c r="G19367" t="s">
        <v>531</v>
      </c>
      <c r="H19367" t="s">
        <v>532</v>
      </c>
      <c r="I19367" t="s">
        <v>824</v>
      </c>
      <c r="K19367">
        <v>10816</v>
      </c>
      <c r="L19367">
        <v>1840011284</v>
      </c>
    </row>
    <row r="19368" spans="1:12" x14ac:dyDescent="0.45">
      <c r="A19368" t="str">
        <f t="shared" si="302"/>
        <v>River Grove, Illinois, United States</v>
      </c>
      <c r="B19368" t="s">
        <v>23354</v>
      </c>
      <c r="C19368" t="s">
        <v>23354</v>
      </c>
      <c r="D19368">
        <v>41.924300000000002</v>
      </c>
      <c r="E19368">
        <v>-87.837900000000005</v>
      </c>
      <c r="F19368" t="s">
        <v>530</v>
      </c>
      <c r="G19368" t="s">
        <v>531</v>
      </c>
      <c r="H19368" t="s">
        <v>532</v>
      </c>
      <c r="I19368" t="s">
        <v>824</v>
      </c>
      <c r="K19368">
        <v>9883</v>
      </c>
      <c r="L19368">
        <v>1840011285</v>
      </c>
    </row>
    <row r="19369" spans="1:12" x14ac:dyDescent="0.45">
      <c r="A19369" t="str">
        <f t="shared" si="302"/>
        <v>River Oaks, Texas, United States</v>
      </c>
      <c r="B19369" t="s">
        <v>23355</v>
      </c>
      <c r="C19369" t="s">
        <v>23355</v>
      </c>
      <c r="D19369">
        <v>32.776699999999998</v>
      </c>
      <c r="E19369">
        <v>-97.398399999999995</v>
      </c>
      <c r="F19369" t="s">
        <v>530</v>
      </c>
      <c r="G19369" t="s">
        <v>531</v>
      </c>
      <c r="H19369" t="s">
        <v>532</v>
      </c>
      <c r="I19369" t="s">
        <v>610</v>
      </c>
      <c r="K19369">
        <v>7630</v>
      </c>
      <c r="L19369">
        <v>1840020701</v>
      </c>
    </row>
    <row r="19370" spans="1:12" x14ac:dyDescent="0.45">
      <c r="A19370" t="str">
        <f t="shared" si="302"/>
        <v>River Park, Florida, United States</v>
      </c>
      <c r="B19370" t="s">
        <v>23356</v>
      </c>
      <c r="C19370" t="s">
        <v>23356</v>
      </c>
      <c r="D19370">
        <v>27.321400000000001</v>
      </c>
      <c r="E19370">
        <v>-80.330699999999993</v>
      </c>
      <c r="F19370" t="s">
        <v>530</v>
      </c>
      <c r="G19370" t="s">
        <v>531</v>
      </c>
      <c r="H19370" t="s">
        <v>532</v>
      </c>
      <c r="I19370" t="s">
        <v>1378</v>
      </c>
      <c r="K19370">
        <v>6818</v>
      </c>
      <c r="L19370">
        <v>1840028958</v>
      </c>
    </row>
    <row r="19371" spans="1:12" x14ac:dyDescent="0.45">
      <c r="A19371" t="str">
        <f t="shared" si="302"/>
        <v>River Ridge, Louisiana, United States</v>
      </c>
      <c r="B19371" t="s">
        <v>23357</v>
      </c>
      <c r="C19371" t="s">
        <v>23357</v>
      </c>
      <c r="D19371">
        <v>29.959299999999999</v>
      </c>
      <c r="E19371">
        <v>-90.220200000000006</v>
      </c>
      <c r="F19371" t="s">
        <v>530</v>
      </c>
      <c r="G19371" t="s">
        <v>531</v>
      </c>
      <c r="H19371" t="s">
        <v>532</v>
      </c>
      <c r="I19371" t="s">
        <v>533</v>
      </c>
      <c r="K19371">
        <v>13241</v>
      </c>
      <c r="L19371">
        <v>1840013995</v>
      </c>
    </row>
    <row r="19372" spans="1:12" x14ac:dyDescent="0.45">
      <c r="A19372" t="str">
        <f t="shared" si="302"/>
        <v>River Ridge, Florida, United States</v>
      </c>
      <c r="B19372" t="s">
        <v>23357</v>
      </c>
      <c r="C19372" t="s">
        <v>23357</v>
      </c>
      <c r="D19372">
        <v>28.2669</v>
      </c>
      <c r="E19372">
        <v>-82.625699999999995</v>
      </c>
      <c r="F19372" t="s">
        <v>530</v>
      </c>
      <c r="G19372" t="s">
        <v>531</v>
      </c>
      <c r="H19372" t="s">
        <v>532</v>
      </c>
      <c r="I19372" t="s">
        <v>1378</v>
      </c>
      <c r="K19372">
        <v>5191</v>
      </c>
      <c r="L19372">
        <v>1840039098</v>
      </c>
    </row>
    <row r="19373" spans="1:12" x14ac:dyDescent="0.45">
      <c r="A19373" t="str">
        <f t="shared" si="302"/>
        <v>River Rouge, Michigan, United States</v>
      </c>
      <c r="B19373" t="s">
        <v>23358</v>
      </c>
      <c r="C19373" t="s">
        <v>23358</v>
      </c>
      <c r="D19373">
        <v>42.273099999999999</v>
      </c>
      <c r="E19373">
        <v>-83.124600000000001</v>
      </c>
      <c r="F19373" t="s">
        <v>530</v>
      </c>
      <c r="G19373" t="s">
        <v>531</v>
      </c>
      <c r="H19373" t="s">
        <v>532</v>
      </c>
      <c r="I19373" t="s">
        <v>868</v>
      </c>
      <c r="K19373">
        <v>7419</v>
      </c>
      <c r="L19373">
        <v>1840003960</v>
      </c>
    </row>
    <row r="19374" spans="1:12" x14ac:dyDescent="0.45">
      <c r="A19374" t="str">
        <f t="shared" si="302"/>
        <v>River Vale, New Jersey, United States</v>
      </c>
      <c r="B19374" t="s">
        <v>23359</v>
      </c>
      <c r="C19374" t="s">
        <v>23359</v>
      </c>
      <c r="D19374">
        <v>41.013599999999997</v>
      </c>
      <c r="E19374">
        <v>-74.007999999999996</v>
      </c>
      <c r="F19374" t="s">
        <v>530</v>
      </c>
      <c r="G19374" t="s">
        <v>531</v>
      </c>
      <c r="H19374" t="s">
        <v>532</v>
      </c>
      <c r="I19374" t="s">
        <v>587</v>
      </c>
      <c r="K19374">
        <v>9976</v>
      </c>
      <c r="L19374">
        <v>1840081804</v>
      </c>
    </row>
    <row r="19375" spans="1:12" x14ac:dyDescent="0.45">
      <c r="A19375" t="str">
        <f t="shared" si="302"/>
        <v>Rivera, Rivera, Uruguay</v>
      </c>
      <c r="B19375" t="s">
        <v>23360</v>
      </c>
      <c r="C19375" t="s">
        <v>23360</v>
      </c>
      <c r="D19375">
        <v>-30.9025</v>
      </c>
      <c r="E19375">
        <v>-55.550600000000003</v>
      </c>
      <c r="F19375" t="s">
        <v>1033</v>
      </c>
      <c r="G19375" t="s">
        <v>1034</v>
      </c>
      <c r="H19375" t="s">
        <v>1035</v>
      </c>
      <c r="I19375" t="s">
        <v>23360</v>
      </c>
      <c r="J19375" t="s">
        <v>378</v>
      </c>
      <c r="K19375">
        <v>78900</v>
      </c>
      <c r="L19375">
        <v>1858819782</v>
      </c>
    </row>
    <row r="19376" spans="1:12" x14ac:dyDescent="0.45">
      <c r="A19376" t="str">
        <f t="shared" si="302"/>
        <v>Riverbank, California, United States</v>
      </c>
      <c r="B19376" t="s">
        <v>23361</v>
      </c>
      <c r="C19376" t="s">
        <v>23361</v>
      </c>
      <c r="D19376">
        <v>37.726799999999997</v>
      </c>
      <c r="E19376">
        <v>-120.9402</v>
      </c>
      <c r="F19376" t="s">
        <v>530</v>
      </c>
      <c r="G19376" t="s">
        <v>531</v>
      </c>
      <c r="H19376" t="s">
        <v>532</v>
      </c>
      <c r="I19376" t="s">
        <v>754</v>
      </c>
      <c r="K19376">
        <v>24881</v>
      </c>
      <c r="L19376">
        <v>1840020286</v>
      </c>
    </row>
    <row r="19377" spans="1:12" x14ac:dyDescent="0.45">
      <c r="A19377" t="str">
        <f t="shared" si="302"/>
        <v>Riverdale, Georgia, United States</v>
      </c>
      <c r="B19377" t="s">
        <v>23362</v>
      </c>
      <c r="C19377" t="s">
        <v>23362</v>
      </c>
      <c r="D19377">
        <v>33.564</v>
      </c>
      <c r="E19377">
        <v>-84.410300000000007</v>
      </c>
      <c r="F19377" t="s">
        <v>530</v>
      </c>
      <c r="G19377" t="s">
        <v>531</v>
      </c>
      <c r="H19377" t="s">
        <v>532</v>
      </c>
      <c r="I19377" t="s">
        <v>763</v>
      </c>
      <c r="K19377">
        <v>15594</v>
      </c>
      <c r="L19377">
        <v>1840014815</v>
      </c>
    </row>
    <row r="19378" spans="1:12" x14ac:dyDescent="0.45">
      <c r="A19378" t="str">
        <f t="shared" si="302"/>
        <v>Riverdale, Illinois, United States</v>
      </c>
      <c r="B19378" t="s">
        <v>23362</v>
      </c>
      <c r="C19378" t="s">
        <v>23362</v>
      </c>
      <c r="D19378">
        <v>41.644100000000002</v>
      </c>
      <c r="E19378">
        <v>-87.636499999999998</v>
      </c>
      <c r="F19378" t="s">
        <v>530</v>
      </c>
      <c r="G19378" t="s">
        <v>531</v>
      </c>
      <c r="H19378" t="s">
        <v>532</v>
      </c>
      <c r="I19378" t="s">
        <v>824</v>
      </c>
      <c r="K19378">
        <v>13077</v>
      </c>
      <c r="L19378">
        <v>1840011286</v>
      </c>
    </row>
    <row r="19379" spans="1:12" x14ac:dyDescent="0.45">
      <c r="A19379" t="str">
        <f t="shared" si="302"/>
        <v>Riverdale, Utah, United States</v>
      </c>
      <c r="B19379" t="s">
        <v>23362</v>
      </c>
      <c r="C19379" t="s">
        <v>23362</v>
      </c>
      <c r="D19379">
        <v>41.173200000000001</v>
      </c>
      <c r="E19379">
        <v>-112.00239999999999</v>
      </c>
      <c r="F19379" t="s">
        <v>530</v>
      </c>
      <c r="G19379" t="s">
        <v>531</v>
      </c>
      <c r="H19379" t="s">
        <v>532</v>
      </c>
      <c r="I19379" t="s">
        <v>1667</v>
      </c>
      <c r="K19379">
        <v>8838</v>
      </c>
      <c r="L19379">
        <v>1840020131</v>
      </c>
    </row>
    <row r="19380" spans="1:12" x14ac:dyDescent="0.45">
      <c r="A19380" t="str">
        <f t="shared" si="302"/>
        <v>Riverdale Park, Maryland, United States</v>
      </c>
      <c r="B19380" t="s">
        <v>23363</v>
      </c>
      <c r="C19380" t="s">
        <v>23363</v>
      </c>
      <c r="D19380">
        <v>38.964199999999998</v>
      </c>
      <c r="E19380">
        <v>-76.926599999999993</v>
      </c>
      <c r="F19380" t="s">
        <v>530</v>
      </c>
      <c r="G19380" t="s">
        <v>531</v>
      </c>
      <c r="H19380" t="s">
        <v>532</v>
      </c>
      <c r="I19380" t="s">
        <v>588</v>
      </c>
      <c r="K19380">
        <v>7200</v>
      </c>
      <c r="L19380">
        <v>1840005989</v>
      </c>
    </row>
    <row r="19381" spans="1:12" x14ac:dyDescent="0.45">
      <c r="A19381" t="str">
        <f t="shared" si="302"/>
        <v>Riverhead, New York, United States</v>
      </c>
      <c r="B19381" t="s">
        <v>23364</v>
      </c>
      <c r="C19381" t="s">
        <v>23364</v>
      </c>
      <c r="D19381">
        <v>40.940899999999999</v>
      </c>
      <c r="E19381">
        <v>-72.709500000000006</v>
      </c>
      <c r="F19381" t="s">
        <v>530</v>
      </c>
      <c r="G19381" t="s">
        <v>531</v>
      </c>
      <c r="H19381" t="s">
        <v>532</v>
      </c>
      <c r="I19381" t="s">
        <v>803</v>
      </c>
      <c r="K19381">
        <v>33625</v>
      </c>
      <c r="L19381">
        <v>1840058445</v>
      </c>
    </row>
    <row r="19382" spans="1:12" x14ac:dyDescent="0.45">
      <c r="A19382" t="str">
        <f t="shared" si="302"/>
        <v>Riverside, California, United States</v>
      </c>
      <c r="B19382" t="s">
        <v>23365</v>
      </c>
      <c r="C19382" t="s">
        <v>23365</v>
      </c>
      <c r="D19382">
        <v>33.938099999999999</v>
      </c>
      <c r="E19382">
        <v>-117.3948</v>
      </c>
      <c r="F19382" t="s">
        <v>530</v>
      </c>
      <c r="G19382" t="s">
        <v>531</v>
      </c>
      <c r="H19382" t="s">
        <v>532</v>
      </c>
      <c r="I19382" t="s">
        <v>754</v>
      </c>
      <c r="K19382">
        <v>2107852</v>
      </c>
      <c r="L19382">
        <v>1840020551</v>
      </c>
    </row>
    <row r="19383" spans="1:12" x14ac:dyDescent="0.45">
      <c r="A19383" t="str">
        <f t="shared" si="302"/>
        <v>Riverside, New Jersey, United States</v>
      </c>
      <c r="B19383" t="s">
        <v>23365</v>
      </c>
      <c r="C19383" t="s">
        <v>23365</v>
      </c>
      <c r="D19383">
        <v>40.035800000000002</v>
      </c>
      <c r="E19383">
        <v>-74.956400000000002</v>
      </c>
      <c r="F19383" t="s">
        <v>530</v>
      </c>
      <c r="G19383" t="s">
        <v>531</v>
      </c>
      <c r="H19383" t="s">
        <v>532</v>
      </c>
      <c r="I19383" t="s">
        <v>587</v>
      </c>
      <c r="K19383">
        <v>7884</v>
      </c>
      <c r="L19383">
        <v>1840081629</v>
      </c>
    </row>
    <row r="19384" spans="1:12" x14ac:dyDescent="0.45">
      <c r="A19384" t="str">
        <f t="shared" si="302"/>
        <v>Riverside, Ohio, United States</v>
      </c>
      <c r="B19384" t="s">
        <v>23365</v>
      </c>
      <c r="C19384" t="s">
        <v>23365</v>
      </c>
      <c r="D19384">
        <v>39.7836</v>
      </c>
      <c r="E19384">
        <v>-84.121899999999997</v>
      </c>
      <c r="F19384" t="s">
        <v>530</v>
      </c>
      <c r="G19384" t="s">
        <v>531</v>
      </c>
      <c r="H19384" t="s">
        <v>532</v>
      </c>
      <c r="I19384" t="s">
        <v>799</v>
      </c>
      <c r="K19384">
        <v>25133</v>
      </c>
      <c r="L19384">
        <v>1840012490</v>
      </c>
    </row>
    <row r="19385" spans="1:12" x14ac:dyDescent="0.45">
      <c r="A19385" t="str">
        <f t="shared" si="302"/>
        <v>Riverside, Illinois, United States</v>
      </c>
      <c r="B19385" t="s">
        <v>23365</v>
      </c>
      <c r="C19385" t="s">
        <v>23365</v>
      </c>
      <c r="D19385">
        <v>41.831000000000003</v>
      </c>
      <c r="E19385">
        <v>-87.816900000000004</v>
      </c>
      <c r="F19385" t="s">
        <v>530</v>
      </c>
      <c r="G19385" t="s">
        <v>531</v>
      </c>
      <c r="H19385" t="s">
        <v>532</v>
      </c>
      <c r="I19385" t="s">
        <v>824</v>
      </c>
      <c r="K19385">
        <v>8563</v>
      </c>
      <c r="L19385">
        <v>1840011287</v>
      </c>
    </row>
    <row r="19386" spans="1:12" x14ac:dyDescent="0.45">
      <c r="A19386" t="str">
        <f t="shared" si="302"/>
        <v>Riverside, Connecticut, United States</v>
      </c>
      <c r="B19386" t="s">
        <v>23365</v>
      </c>
      <c r="C19386" t="s">
        <v>23365</v>
      </c>
      <c r="D19386">
        <v>41.0319</v>
      </c>
      <c r="E19386">
        <v>-73.582700000000003</v>
      </c>
      <c r="F19386" t="s">
        <v>530</v>
      </c>
      <c r="G19386" t="s">
        <v>531</v>
      </c>
      <c r="H19386" t="s">
        <v>532</v>
      </c>
      <c r="I19386" t="s">
        <v>2109</v>
      </c>
      <c r="K19386">
        <v>8414</v>
      </c>
      <c r="L19386">
        <v>1840026286</v>
      </c>
    </row>
    <row r="19387" spans="1:12" x14ac:dyDescent="0.45">
      <c r="A19387" t="str">
        <f t="shared" si="302"/>
        <v>Riverside, Maryland, United States</v>
      </c>
      <c r="B19387" t="s">
        <v>23365</v>
      </c>
      <c r="C19387" t="s">
        <v>23365</v>
      </c>
      <c r="D19387">
        <v>39.477699999999999</v>
      </c>
      <c r="E19387">
        <v>-76.238500000000002</v>
      </c>
      <c r="F19387" t="s">
        <v>530</v>
      </c>
      <c r="G19387" t="s">
        <v>531</v>
      </c>
      <c r="H19387" t="s">
        <v>532</v>
      </c>
      <c r="I19387" t="s">
        <v>588</v>
      </c>
      <c r="K19387">
        <v>5839</v>
      </c>
      <c r="L19387">
        <v>1840031473</v>
      </c>
    </row>
    <row r="19388" spans="1:12" x14ac:dyDescent="0.45">
      <c r="A19388" t="str">
        <f t="shared" si="302"/>
        <v>Riverton, Utah, United States</v>
      </c>
      <c r="B19388" t="s">
        <v>23366</v>
      </c>
      <c r="C19388" t="s">
        <v>23366</v>
      </c>
      <c r="D19388">
        <v>40.517699999999998</v>
      </c>
      <c r="E19388">
        <v>-111.9635</v>
      </c>
      <c r="F19388" t="s">
        <v>530</v>
      </c>
      <c r="G19388" t="s">
        <v>531</v>
      </c>
      <c r="H19388" t="s">
        <v>532</v>
      </c>
      <c r="I19388" t="s">
        <v>1667</v>
      </c>
      <c r="K19388">
        <v>44440</v>
      </c>
      <c r="L19388">
        <v>1840020157</v>
      </c>
    </row>
    <row r="19389" spans="1:12" x14ac:dyDescent="0.45">
      <c r="A19389" t="str">
        <f t="shared" si="302"/>
        <v>Riverton, Wyoming, United States</v>
      </c>
      <c r="B19389" t="s">
        <v>23366</v>
      </c>
      <c r="C19389" t="s">
        <v>23366</v>
      </c>
      <c r="D19389">
        <v>43.042099999999998</v>
      </c>
      <c r="E19389">
        <v>-108.414</v>
      </c>
      <c r="F19389" t="s">
        <v>530</v>
      </c>
      <c r="G19389" t="s">
        <v>531</v>
      </c>
      <c r="H19389" t="s">
        <v>532</v>
      </c>
      <c r="I19389" t="s">
        <v>6261</v>
      </c>
      <c r="K19389">
        <v>12445</v>
      </c>
      <c r="L19389">
        <v>1840020026</v>
      </c>
    </row>
    <row r="19390" spans="1:12" x14ac:dyDescent="0.45">
      <c r="A19390" t="str">
        <f t="shared" si="302"/>
        <v>Riverview, Florida, United States</v>
      </c>
      <c r="B19390" t="s">
        <v>23367</v>
      </c>
      <c r="C19390" t="s">
        <v>23367</v>
      </c>
      <c r="D19390">
        <v>27.822700000000001</v>
      </c>
      <c r="E19390">
        <v>-82.302300000000002</v>
      </c>
      <c r="F19390" t="s">
        <v>530</v>
      </c>
      <c r="G19390" t="s">
        <v>531</v>
      </c>
      <c r="H19390" t="s">
        <v>532</v>
      </c>
      <c r="I19390" t="s">
        <v>1378</v>
      </c>
      <c r="K19390">
        <v>91190</v>
      </c>
      <c r="L19390">
        <v>1840014158</v>
      </c>
    </row>
    <row r="19391" spans="1:12" x14ac:dyDescent="0.45">
      <c r="A19391" t="str">
        <f t="shared" si="302"/>
        <v>Riverview, New Brunswick, Canada</v>
      </c>
      <c r="B19391" t="s">
        <v>23367</v>
      </c>
      <c r="C19391" t="s">
        <v>23367</v>
      </c>
      <c r="D19391">
        <v>46.061300000000003</v>
      </c>
      <c r="E19391">
        <v>-64.805199999999999</v>
      </c>
      <c r="F19391" t="s">
        <v>541</v>
      </c>
      <c r="G19391" t="s">
        <v>542</v>
      </c>
      <c r="H19391" t="s">
        <v>543</v>
      </c>
      <c r="I19391" t="s">
        <v>3760</v>
      </c>
      <c r="K19391">
        <v>19667</v>
      </c>
      <c r="L19391">
        <v>1124000112</v>
      </c>
    </row>
    <row r="19392" spans="1:12" x14ac:dyDescent="0.45">
      <c r="A19392" t="str">
        <f t="shared" si="302"/>
        <v>Riverview, Michigan, United States</v>
      </c>
      <c r="B19392" t="s">
        <v>23367</v>
      </c>
      <c r="C19392" t="s">
        <v>23367</v>
      </c>
      <c r="D19392">
        <v>42.172800000000002</v>
      </c>
      <c r="E19392">
        <v>-83.1935</v>
      </c>
      <c r="F19392" t="s">
        <v>530</v>
      </c>
      <c r="G19392" t="s">
        <v>531</v>
      </c>
      <c r="H19392" t="s">
        <v>532</v>
      </c>
      <c r="I19392" t="s">
        <v>868</v>
      </c>
      <c r="K19392">
        <v>12032</v>
      </c>
      <c r="L19392">
        <v>1840003961</v>
      </c>
    </row>
    <row r="19393" spans="1:12" x14ac:dyDescent="0.45">
      <c r="A19393" t="str">
        <f t="shared" si="302"/>
        <v>Riviera Beach, Florida, United States</v>
      </c>
      <c r="B19393" t="s">
        <v>23368</v>
      </c>
      <c r="C19393" t="s">
        <v>23368</v>
      </c>
      <c r="D19393">
        <v>26.781199999999998</v>
      </c>
      <c r="E19393">
        <v>-80.074200000000005</v>
      </c>
      <c r="F19393" t="s">
        <v>530</v>
      </c>
      <c r="G19393" t="s">
        <v>531</v>
      </c>
      <c r="H19393" t="s">
        <v>532</v>
      </c>
      <c r="I19393" t="s">
        <v>1378</v>
      </c>
      <c r="K19393">
        <v>35463</v>
      </c>
      <c r="L19393">
        <v>1840015126</v>
      </c>
    </row>
    <row r="19394" spans="1:12" x14ac:dyDescent="0.45">
      <c r="A19394" t="str">
        <f t="shared" si="302"/>
        <v>Riviera Beach, Maryland, United States</v>
      </c>
      <c r="B19394" t="s">
        <v>23368</v>
      </c>
      <c r="C19394" t="s">
        <v>23368</v>
      </c>
      <c r="D19394">
        <v>39.162799999999997</v>
      </c>
      <c r="E19394">
        <v>-76.526300000000006</v>
      </c>
      <c r="F19394" t="s">
        <v>530</v>
      </c>
      <c r="G19394" t="s">
        <v>531</v>
      </c>
      <c r="H19394" t="s">
        <v>532</v>
      </c>
      <c r="I19394" t="s">
        <v>588</v>
      </c>
      <c r="K19394">
        <v>12577</v>
      </c>
      <c r="L19394">
        <v>1840005916</v>
      </c>
    </row>
    <row r="19395" spans="1:12" x14ac:dyDescent="0.45">
      <c r="A19395" t="str">
        <f t="shared" ref="A19395:A19458" si="303">CONCATENATE(B19395,", ",I19395,", ",F19395)</f>
        <v>Rivière-du-Loup, Quebec, Canada</v>
      </c>
      <c r="B19395" t="s">
        <v>23369</v>
      </c>
      <c r="C19395" t="s">
        <v>23370</v>
      </c>
      <c r="D19395">
        <v>47.833300000000001</v>
      </c>
      <c r="E19395">
        <v>-69.533299999999997</v>
      </c>
      <c r="F19395" t="s">
        <v>541</v>
      </c>
      <c r="G19395" t="s">
        <v>542</v>
      </c>
      <c r="H19395" t="s">
        <v>543</v>
      </c>
      <c r="I19395" t="s">
        <v>756</v>
      </c>
      <c r="K19395">
        <v>19447</v>
      </c>
      <c r="L19395">
        <v>1124662123</v>
      </c>
    </row>
    <row r="19396" spans="1:12" x14ac:dyDescent="0.45">
      <c r="A19396" t="str">
        <f t="shared" si="303"/>
        <v>Riviersonderend, Western Cape, South Africa</v>
      </c>
      <c r="B19396" t="s">
        <v>23371</v>
      </c>
      <c r="C19396" t="s">
        <v>23371</v>
      </c>
      <c r="D19396">
        <v>-34.15</v>
      </c>
      <c r="E19396">
        <v>19.899999999999999</v>
      </c>
      <c r="F19396" t="s">
        <v>1436</v>
      </c>
      <c r="G19396" t="s">
        <v>1437</v>
      </c>
      <c r="H19396" t="s">
        <v>1438</v>
      </c>
      <c r="I19396" t="s">
        <v>3883</v>
      </c>
      <c r="K19396">
        <v>5245</v>
      </c>
      <c r="L19396">
        <v>1710437145</v>
      </c>
    </row>
    <row r="19397" spans="1:12" x14ac:dyDescent="0.45">
      <c r="A19397" t="str">
        <f t="shared" si="303"/>
        <v>Rivne, Rivnens’ka Oblast’, Ukraine</v>
      </c>
      <c r="B19397" t="s">
        <v>23372</v>
      </c>
      <c r="C19397" t="s">
        <v>23372</v>
      </c>
      <c r="D19397">
        <v>50.619700000000002</v>
      </c>
      <c r="E19397">
        <v>26.2514</v>
      </c>
      <c r="F19397" t="s">
        <v>1461</v>
      </c>
      <c r="G19397" t="s">
        <v>1462</v>
      </c>
      <c r="H19397" t="s">
        <v>1463</v>
      </c>
      <c r="I19397" t="s">
        <v>8774</v>
      </c>
      <c r="J19397" t="s">
        <v>378</v>
      </c>
      <c r="K19397">
        <v>245630</v>
      </c>
      <c r="L19397">
        <v>1804144712</v>
      </c>
    </row>
    <row r="19398" spans="1:12" x14ac:dyDescent="0.45">
      <c r="A19398" t="str">
        <f t="shared" si="303"/>
        <v>Rixensart, Wallonia, Belgium</v>
      </c>
      <c r="B19398" t="s">
        <v>23373</v>
      </c>
      <c r="C19398" t="s">
        <v>23373</v>
      </c>
      <c r="D19398">
        <v>50.716700000000003</v>
      </c>
      <c r="E19398">
        <v>4.5332999999999997</v>
      </c>
      <c r="F19398" t="s">
        <v>453</v>
      </c>
      <c r="G19398" t="s">
        <v>454</v>
      </c>
      <c r="H19398" t="s">
        <v>455</v>
      </c>
      <c r="I19398" t="s">
        <v>1957</v>
      </c>
      <c r="K19398">
        <v>22401</v>
      </c>
      <c r="L19398">
        <v>1056643005</v>
      </c>
    </row>
    <row r="19399" spans="1:12" x14ac:dyDescent="0.45">
      <c r="A19399" t="str">
        <f t="shared" si="303"/>
        <v>Riyadh, Ar Riyāḑ, Saudi Arabia</v>
      </c>
      <c r="B19399" t="s">
        <v>23374</v>
      </c>
      <c r="C19399" t="s">
        <v>23374</v>
      </c>
      <c r="D19399">
        <v>24.65</v>
      </c>
      <c r="E19399">
        <v>46.71</v>
      </c>
      <c r="F19399" t="s">
        <v>402</v>
      </c>
      <c r="G19399" t="s">
        <v>403</v>
      </c>
      <c r="H19399" t="s">
        <v>404</v>
      </c>
      <c r="I19399" t="s">
        <v>774</v>
      </c>
      <c r="J19399" t="s">
        <v>606</v>
      </c>
      <c r="K19399">
        <v>6881000</v>
      </c>
      <c r="L19399">
        <v>1682999334</v>
      </c>
    </row>
    <row r="19400" spans="1:12" x14ac:dyDescent="0.45">
      <c r="A19400" t="str">
        <f t="shared" si="303"/>
        <v>Rize, Rize, Turkey</v>
      </c>
      <c r="B19400" t="s">
        <v>9886</v>
      </c>
      <c r="C19400" t="s">
        <v>9886</v>
      </c>
      <c r="D19400">
        <v>41.0167</v>
      </c>
      <c r="E19400">
        <v>40.5167</v>
      </c>
      <c r="F19400" t="s">
        <v>806</v>
      </c>
      <c r="G19400" t="s">
        <v>807</v>
      </c>
      <c r="H19400" t="s">
        <v>808</v>
      </c>
      <c r="I19400" t="s">
        <v>9886</v>
      </c>
      <c r="J19400" t="s">
        <v>378</v>
      </c>
      <c r="K19400">
        <v>141143</v>
      </c>
      <c r="L19400">
        <v>1792024731</v>
      </c>
    </row>
    <row r="19401" spans="1:12" x14ac:dyDescent="0.45">
      <c r="A19401" t="str">
        <f t="shared" si="303"/>
        <v>Rizhao, Shandong, China</v>
      </c>
      <c r="B19401" t="s">
        <v>23375</v>
      </c>
      <c r="C19401" t="s">
        <v>23375</v>
      </c>
      <c r="D19401">
        <v>35.416400000000003</v>
      </c>
      <c r="E19401">
        <v>119.4331</v>
      </c>
      <c r="F19401" t="s">
        <v>1039</v>
      </c>
      <c r="G19401" t="s">
        <v>1040</v>
      </c>
      <c r="H19401" t="s">
        <v>1041</v>
      </c>
      <c r="I19401" t="s">
        <v>2094</v>
      </c>
      <c r="J19401" t="s">
        <v>366</v>
      </c>
      <c r="K19401">
        <v>2720000</v>
      </c>
      <c r="L19401">
        <v>1156032841</v>
      </c>
    </row>
    <row r="19402" spans="1:12" x14ac:dyDescent="0.45">
      <c r="A19402" t="str">
        <f t="shared" si="303"/>
        <v>Roanne, Auvergne-Rhône-Alpes, France</v>
      </c>
      <c r="B19402" t="s">
        <v>23376</v>
      </c>
      <c r="C19402" t="s">
        <v>23376</v>
      </c>
      <c r="D19402">
        <v>46.036700000000003</v>
      </c>
      <c r="E19402">
        <v>4.0689000000000002</v>
      </c>
      <c r="F19402" t="s">
        <v>526</v>
      </c>
      <c r="G19402" t="s">
        <v>527</v>
      </c>
      <c r="H19402" t="s">
        <v>528</v>
      </c>
      <c r="I19402" t="s">
        <v>1083</v>
      </c>
      <c r="J19402" t="s">
        <v>366</v>
      </c>
      <c r="K19402">
        <v>34366</v>
      </c>
      <c r="L19402">
        <v>1250674978</v>
      </c>
    </row>
    <row r="19403" spans="1:12" x14ac:dyDescent="0.45">
      <c r="A19403" t="str">
        <f t="shared" si="303"/>
        <v>Roanoke, Virginia, United States</v>
      </c>
      <c r="B19403" t="s">
        <v>23377</v>
      </c>
      <c r="C19403" t="s">
        <v>23377</v>
      </c>
      <c r="D19403">
        <v>37.278500000000001</v>
      </c>
      <c r="E19403">
        <v>-79.957999999999998</v>
      </c>
      <c r="F19403" t="s">
        <v>530</v>
      </c>
      <c r="G19403" t="s">
        <v>531</v>
      </c>
      <c r="H19403" t="s">
        <v>532</v>
      </c>
      <c r="I19403" t="s">
        <v>618</v>
      </c>
      <c r="K19403">
        <v>214674</v>
      </c>
      <c r="L19403">
        <v>1840003858</v>
      </c>
    </row>
    <row r="19404" spans="1:12" x14ac:dyDescent="0.45">
      <c r="A19404" t="str">
        <f t="shared" si="303"/>
        <v>Roanoke, Texas, United States</v>
      </c>
      <c r="B19404" t="s">
        <v>23377</v>
      </c>
      <c r="C19404" t="s">
        <v>23377</v>
      </c>
      <c r="D19404">
        <v>33.014800000000001</v>
      </c>
      <c r="E19404">
        <v>-97.226799999999997</v>
      </c>
      <c r="F19404" t="s">
        <v>530</v>
      </c>
      <c r="G19404" t="s">
        <v>531</v>
      </c>
      <c r="H19404" t="s">
        <v>532</v>
      </c>
      <c r="I19404" t="s">
        <v>610</v>
      </c>
      <c r="K19404">
        <v>9388</v>
      </c>
      <c r="L19404">
        <v>1840020641</v>
      </c>
    </row>
    <row r="19405" spans="1:12" x14ac:dyDescent="0.45">
      <c r="A19405" t="str">
        <f t="shared" si="303"/>
        <v>Roanoke Rapids, North Carolina, United States</v>
      </c>
      <c r="B19405" t="s">
        <v>23378</v>
      </c>
      <c r="C19405" t="s">
        <v>23378</v>
      </c>
      <c r="D19405">
        <v>36.4452</v>
      </c>
      <c r="E19405">
        <v>-77.649100000000004</v>
      </c>
      <c r="F19405" t="s">
        <v>530</v>
      </c>
      <c r="G19405" t="s">
        <v>531</v>
      </c>
      <c r="H19405" t="s">
        <v>532</v>
      </c>
      <c r="I19405" t="s">
        <v>589</v>
      </c>
      <c r="K19405">
        <v>22225</v>
      </c>
      <c r="L19405">
        <v>1840014437</v>
      </c>
    </row>
    <row r="19406" spans="1:12" x14ac:dyDescent="0.45">
      <c r="A19406" t="str">
        <f t="shared" si="303"/>
        <v>Roaring Spring, Pennsylvania, United States</v>
      </c>
      <c r="B19406" t="s">
        <v>23379</v>
      </c>
      <c r="C19406" t="s">
        <v>23379</v>
      </c>
      <c r="D19406">
        <v>40.334800000000001</v>
      </c>
      <c r="E19406">
        <v>-78.395799999999994</v>
      </c>
      <c r="F19406" t="s">
        <v>530</v>
      </c>
      <c r="G19406" t="s">
        <v>531</v>
      </c>
      <c r="H19406" t="s">
        <v>532</v>
      </c>
      <c r="I19406" t="s">
        <v>620</v>
      </c>
      <c r="K19406">
        <v>6718</v>
      </c>
      <c r="L19406">
        <v>1840001086</v>
      </c>
    </row>
    <row r="19407" spans="1:12" x14ac:dyDescent="0.45">
      <c r="A19407" t="str">
        <f t="shared" si="303"/>
        <v>Roatán, Islas de la Bahía, Honduras</v>
      </c>
      <c r="B19407" t="s">
        <v>23380</v>
      </c>
      <c r="C19407" t="s">
        <v>23381</v>
      </c>
      <c r="D19407">
        <v>16.329999999999998</v>
      </c>
      <c r="E19407">
        <v>-86.519000000000005</v>
      </c>
      <c r="F19407" t="s">
        <v>5403</v>
      </c>
      <c r="G19407" t="s">
        <v>5404</v>
      </c>
      <c r="H19407" t="s">
        <v>5405</v>
      </c>
      <c r="I19407" t="s">
        <v>23382</v>
      </c>
      <c r="J19407" t="s">
        <v>378</v>
      </c>
      <c r="K19407">
        <v>7514</v>
      </c>
      <c r="L19407">
        <v>1340163370</v>
      </c>
    </row>
    <row r="19408" spans="1:12" x14ac:dyDescent="0.45">
      <c r="A19408" t="str">
        <f t="shared" si="303"/>
        <v>Robāţ Karīm, Tehrān, Iran</v>
      </c>
      <c r="B19408" t="s">
        <v>23383</v>
      </c>
      <c r="C19408" t="s">
        <v>23384</v>
      </c>
      <c r="D19408">
        <v>35.484699999999997</v>
      </c>
      <c r="E19408">
        <v>51.082799999999999</v>
      </c>
      <c r="F19408" t="s">
        <v>388</v>
      </c>
      <c r="G19408" t="s">
        <v>389</v>
      </c>
      <c r="H19408" t="s">
        <v>390</v>
      </c>
      <c r="I19408" t="s">
        <v>9536</v>
      </c>
      <c r="J19408" t="s">
        <v>366</v>
      </c>
      <c r="K19408">
        <v>105393</v>
      </c>
      <c r="L19408">
        <v>1364282464</v>
      </c>
    </row>
    <row r="19409" spans="1:12" x14ac:dyDescent="0.45">
      <c r="A19409" t="str">
        <f t="shared" si="303"/>
        <v>Robbins, Illinois, United States</v>
      </c>
      <c r="B19409" t="s">
        <v>23385</v>
      </c>
      <c r="C19409" t="s">
        <v>23385</v>
      </c>
      <c r="D19409">
        <v>41.643099999999997</v>
      </c>
      <c r="E19409">
        <v>-87.707999999999998</v>
      </c>
      <c r="F19409" t="s">
        <v>530</v>
      </c>
      <c r="G19409" t="s">
        <v>531</v>
      </c>
      <c r="H19409" t="s">
        <v>532</v>
      </c>
      <c r="I19409" t="s">
        <v>824</v>
      </c>
      <c r="K19409">
        <v>5438</v>
      </c>
      <c r="L19409">
        <v>1840011288</v>
      </c>
    </row>
    <row r="19410" spans="1:12" x14ac:dyDescent="0.45">
      <c r="A19410" t="str">
        <f t="shared" si="303"/>
        <v>Robbinsdale, Minnesota, United States</v>
      </c>
      <c r="B19410" t="s">
        <v>23386</v>
      </c>
      <c r="C19410" t="s">
        <v>23386</v>
      </c>
      <c r="D19410">
        <v>45.0261</v>
      </c>
      <c r="E19410">
        <v>-93.333200000000005</v>
      </c>
      <c r="F19410" t="s">
        <v>530</v>
      </c>
      <c r="G19410" t="s">
        <v>531</v>
      </c>
      <c r="H19410" t="s">
        <v>532</v>
      </c>
      <c r="I19410" t="s">
        <v>1433</v>
      </c>
      <c r="K19410">
        <v>14389</v>
      </c>
      <c r="L19410">
        <v>1840008931</v>
      </c>
    </row>
    <row r="19411" spans="1:12" x14ac:dyDescent="0.45">
      <c r="A19411" t="str">
        <f t="shared" si="303"/>
        <v>Robbinsville, New Jersey, United States</v>
      </c>
      <c r="B19411" t="s">
        <v>23387</v>
      </c>
      <c r="C19411" t="s">
        <v>23387</v>
      </c>
      <c r="D19411">
        <v>40.222000000000001</v>
      </c>
      <c r="E19411">
        <v>-74.590999999999994</v>
      </c>
      <c r="F19411" t="s">
        <v>530</v>
      </c>
      <c r="G19411" t="s">
        <v>531</v>
      </c>
      <c r="H19411" t="s">
        <v>532</v>
      </c>
      <c r="I19411" t="s">
        <v>587</v>
      </c>
      <c r="K19411">
        <v>14245</v>
      </c>
      <c r="L19411">
        <v>1840081653</v>
      </c>
    </row>
    <row r="19412" spans="1:12" x14ac:dyDescent="0.45">
      <c r="A19412" t="str">
        <f t="shared" si="303"/>
        <v>Röbel, Mecklenburg-Western Pomerania, Germany</v>
      </c>
      <c r="B19412" t="s">
        <v>23388</v>
      </c>
      <c r="C19412" t="s">
        <v>23389</v>
      </c>
      <c r="D19412">
        <v>53.376100000000001</v>
      </c>
      <c r="E19412">
        <v>12.6061</v>
      </c>
      <c r="F19412" t="s">
        <v>441</v>
      </c>
      <c r="G19412" t="s">
        <v>442</v>
      </c>
      <c r="H19412" t="s">
        <v>443</v>
      </c>
      <c r="I19412" t="s">
        <v>1715</v>
      </c>
      <c r="K19412">
        <v>5044</v>
      </c>
      <c r="L19412">
        <v>1276548429</v>
      </c>
    </row>
    <row r="19413" spans="1:12" x14ac:dyDescent="0.45">
      <c r="A19413" t="str">
        <f t="shared" si="303"/>
        <v>Robertsdale, Alabama, United States</v>
      </c>
      <c r="B19413" t="s">
        <v>23390</v>
      </c>
      <c r="C19413" t="s">
        <v>23390</v>
      </c>
      <c r="D19413">
        <v>30.5534</v>
      </c>
      <c r="E19413">
        <v>-87.702299999999994</v>
      </c>
      <c r="F19413" t="s">
        <v>530</v>
      </c>
      <c r="G19413" t="s">
        <v>531</v>
      </c>
      <c r="H19413" t="s">
        <v>532</v>
      </c>
      <c r="I19413" t="s">
        <v>1371</v>
      </c>
      <c r="K19413">
        <v>9817</v>
      </c>
      <c r="L19413">
        <v>1840014981</v>
      </c>
    </row>
    <row r="19414" spans="1:12" x14ac:dyDescent="0.45">
      <c r="A19414" t="str">
        <f t="shared" si="303"/>
        <v>Robertsport, Grand Cape Mount, Liberia</v>
      </c>
      <c r="B19414" t="s">
        <v>23391</v>
      </c>
      <c r="C19414" t="s">
        <v>23391</v>
      </c>
      <c r="D19414">
        <v>6.7533000000000003</v>
      </c>
      <c r="E19414">
        <v>-11.368600000000001</v>
      </c>
      <c r="F19414" t="s">
        <v>3585</v>
      </c>
      <c r="G19414" t="s">
        <v>3586</v>
      </c>
      <c r="H19414" t="s">
        <v>3587</v>
      </c>
      <c r="I19414" t="s">
        <v>23392</v>
      </c>
      <c r="J19414" t="s">
        <v>378</v>
      </c>
      <c r="K19414">
        <v>11969</v>
      </c>
      <c r="L19414">
        <v>1430885010</v>
      </c>
    </row>
    <row r="19415" spans="1:12" x14ac:dyDescent="0.45">
      <c r="A19415" t="str">
        <f t="shared" si="303"/>
        <v>Robertsville, New Jersey, United States</v>
      </c>
      <c r="B19415" t="s">
        <v>23393</v>
      </c>
      <c r="C19415" t="s">
        <v>23393</v>
      </c>
      <c r="D19415">
        <v>40.339500000000001</v>
      </c>
      <c r="E19415">
        <v>-74.293899999999994</v>
      </c>
      <c r="F19415" t="s">
        <v>530</v>
      </c>
      <c r="G19415" t="s">
        <v>531</v>
      </c>
      <c r="H19415" t="s">
        <v>532</v>
      </c>
      <c r="I19415" t="s">
        <v>587</v>
      </c>
      <c r="K19415">
        <v>11840</v>
      </c>
      <c r="L19415">
        <v>1840026509</v>
      </c>
    </row>
    <row r="19416" spans="1:12" x14ac:dyDescent="0.45">
      <c r="A19416" t="str">
        <f t="shared" si="303"/>
        <v>Roberval, Quebec, Canada</v>
      </c>
      <c r="B19416" t="s">
        <v>23394</v>
      </c>
      <c r="C19416" t="s">
        <v>23394</v>
      </c>
      <c r="D19416">
        <v>48.52</v>
      </c>
      <c r="E19416">
        <v>-72.23</v>
      </c>
      <c r="F19416" t="s">
        <v>541</v>
      </c>
      <c r="G19416" t="s">
        <v>542</v>
      </c>
      <c r="H19416" t="s">
        <v>543</v>
      </c>
      <c r="I19416" t="s">
        <v>756</v>
      </c>
      <c r="K19416">
        <v>10227</v>
      </c>
      <c r="L19416">
        <v>1124395055</v>
      </c>
    </row>
    <row r="19417" spans="1:12" x14ac:dyDescent="0.45">
      <c r="A19417" t="str">
        <f t="shared" si="303"/>
        <v>Robeson, Pennsylvania, United States</v>
      </c>
      <c r="B19417" t="s">
        <v>23395</v>
      </c>
      <c r="C19417" t="s">
        <v>23395</v>
      </c>
      <c r="D19417">
        <v>40.2363</v>
      </c>
      <c r="E19417">
        <v>-75.872399999999999</v>
      </c>
      <c r="F19417" t="s">
        <v>530</v>
      </c>
      <c r="G19417" t="s">
        <v>531</v>
      </c>
      <c r="H19417" t="s">
        <v>532</v>
      </c>
      <c r="I19417" t="s">
        <v>620</v>
      </c>
      <c r="K19417">
        <v>7395</v>
      </c>
      <c r="L19417">
        <v>1840144018</v>
      </c>
    </row>
    <row r="19418" spans="1:12" x14ac:dyDescent="0.45">
      <c r="A19418" t="str">
        <f t="shared" si="303"/>
        <v>Robinson, Texas, United States</v>
      </c>
      <c r="B19418" t="s">
        <v>23396</v>
      </c>
      <c r="C19418" t="s">
        <v>23396</v>
      </c>
      <c r="D19418">
        <v>31.450099999999999</v>
      </c>
      <c r="E19418">
        <v>-97.120099999999994</v>
      </c>
      <c r="F19418" t="s">
        <v>530</v>
      </c>
      <c r="G19418" t="s">
        <v>531</v>
      </c>
      <c r="H19418" t="s">
        <v>532</v>
      </c>
      <c r="I19418" t="s">
        <v>610</v>
      </c>
      <c r="K19418">
        <v>11926</v>
      </c>
      <c r="L19418">
        <v>1840020813</v>
      </c>
    </row>
    <row r="19419" spans="1:12" x14ac:dyDescent="0.45">
      <c r="A19419" t="str">
        <f t="shared" si="303"/>
        <v>Robinson, Illinois, United States</v>
      </c>
      <c r="B19419" t="s">
        <v>23396</v>
      </c>
      <c r="C19419" t="s">
        <v>23396</v>
      </c>
      <c r="D19419">
        <v>39.008899999999997</v>
      </c>
      <c r="E19419">
        <v>-87.7333</v>
      </c>
      <c r="F19419" t="s">
        <v>530</v>
      </c>
      <c r="G19419" t="s">
        <v>531</v>
      </c>
      <c r="H19419" t="s">
        <v>532</v>
      </c>
      <c r="I19419" t="s">
        <v>824</v>
      </c>
      <c r="K19419">
        <v>7513</v>
      </c>
      <c r="L19419">
        <v>1840009691</v>
      </c>
    </row>
    <row r="19420" spans="1:12" x14ac:dyDescent="0.45">
      <c r="A19420" t="str">
        <f t="shared" si="303"/>
        <v>Robinson Township, Pennsylvania, United States</v>
      </c>
      <c r="B19420" t="s">
        <v>23397</v>
      </c>
      <c r="C19420" t="s">
        <v>23397</v>
      </c>
      <c r="D19420">
        <v>40.457799999999999</v>
      </c>
      <c r="E19420">
        <v>-80.133399999999995</v>
      </c>
      <c r="F19420" t="s">
        <v>530</v>
      </c>
      <c r="G19420" t="s">
        <v>531</v>
      </c>
      <c r="H19420" t="s">
        <v>532</v>
      </c>
      <c r="I19420" t="s">
        <v>620</v>
      </c>
      <c r="K19420">
        <v>13650</v>
      </c>
      <c r="L19420">
        <v>1840149298</v>
      </c>
    </row>
    <row r="19421" spans="1:12" x14ac:dyDescent="0.45">
      <c r="A19421" t="str">
        <f t="shared" si="303"/>
        <v>Robinwood, Maryland, United States</v>
      </c>
      <c r="B19421" t="s">
        <v>23398</v>
      </c>
      <c r="C19421" t="s">
        <v>23398</v>
      </c>
      <c r="D19421">
        <v>39.626600000000003</v>
      </c>
      <c r="E19421">
        <v>-77.662999999999997</v>
      </c>
      <c r="F19421" t="s">
        <v>530</v>
      </c>
      <c r="G19421" t="s">
        <v>531</v>
      </c>
      <c r="H19421" t="s">
        <v>532</v>
      </c>
      <c r="I19421" t="s">
        <v>588</v>
      </c>
      <c r="K19421">
        <v>8123</v>
      </c>
      <c r="L19421">
        <v>1840031480</v>
      </c>
    </row>
    <row r="19422" spans="1:12" x14ac:dyDescent="0.45">
      <c r="A19422" t="str">
        <f t="shared" si="303"/>
        <v>Roboré, Santa Cruz, Bolivia</v>
      </c>
      <c r="B19422" t="s">
        <v>23399</v>
      </c>
      <c r="C19422" t="s">
        <v>23400</v>
      </c>
      <c r="D19422">
        <v>-18.329499999999999</v>
      </c>
      <c r="E19422">
        <v>-59.76</v>
      </c>
      <c r="F19422" t="s">
        <v>726</v>
      </c>
      <c r="G19422" t="s">
        <v>727</v>
      </c>
      <c r="H19422" t="s">
        <v>728</v>
      </c>
      <c r="I19422" t="s">
        <v>2535</v>
      </c>
      <c r="K19422">
        <v>10036</v>
      </c>
      <c r="L19422">
        <v>1068498462</v>
      </c>
    </row>
    <row r="19423" spans="1:12" x14ac:dyDescent="0.45">
      <c r="A19423" t="str">
        <f t="shared" si="303"/>
        <v>Robstown, Texas, United States</v>
      </c>
      <c r="B19423" t="s">
        <v>23401</v>
      </c>
      <c r="C19423" t="s">
        <v>23401</v>
      </c>
      <c r="D19423">
        <v>27.788599999999999</v>
      </c>
      <c r="E19423">
        <v>-97.668499999999995</v>
      </c>
      <c r="F19423" t="s">
        <v>530</v>
      </c>
      <c r="G19423" t="s">
        <v>531</v>
      </c>
      <c r="H19423" t="s">
        <v>532</v>
      </c>
      <c r="I19423" t="s">
        <v>610</v>
      </c>
      <c r="K19423">
        <v>11755</v>
      </c>
      <c r="L19423">
        <v>1840021010</v>
      </c>
    </row>
    <row r="19424" spans="1:12" x14ac:dyDescent="0.45">
      <c r="A19424" t="str">
        <f t="shared" si="303"/>
        <v>Roby, Knowsley, United Kingdom</v>
      </c>
      <c r="B19424" t="s">
        <v>23402</v>
      </c>
      <c r="C19424" t="s">
        <v>23402</v>
      </c>
      <c r="D19424">
        <v>53.412999999999997</v>
      </c>
      <c r="E19424">
        <v>-2.8519999999999999</v>
      </c>
      <c r="F19424" t="s">
        <v>536</v>
      </c>
      <c r="G19424" t="s">
        <v>537</v>
      </c>
      <c r="H19424" t="s">
        <v>538</v>
      </c>
      <c r="I19424" t="s">
        <v>11684</v>
      </c>
      <c r="K19424">
        <v>7254</v>
      </c>
      <c r="L19424">
        <v>1826315331</v>
      </c>
    </row>
    <row r="19425" spans="1:12" x14ac:dyDescent="0.45">
      <c r="A19425" t="str">
        <f t="shared" si="303"/>
        <v>Rocafuerte, Loreto, Peru</v>
      </c>
      <c r="B19425" t="s">
        <v>23403</v>
      </c>
      <c r="C19425" t="s">
        <v>23403</v>
      </c>
      <c r="D19425">
        <v>-0.93289999999999995</v>
      </c>
      <c r="E19425">
        <v>-75.400000000000006</v>
      </c>
      <c r="F19425" t="s">
        <v>509</v>
      </c>
      <c r="G19425" t="s">
        <v>510</v>
      </c>
      <c r="H19425" t="s">
        <v>511</v>
      </c>
      <c r="I19425" t="s">
        <v>1976</v>
      </c>
      <c r="K19425">
        <v>40</v>
      </c>
      <c r="L19425">
        <v>1604951110</v>
      </c>
    </row>
    <row r="19426" spans="1:12" x14ac:dyDescent="0.45">
      <c r="A19426" t="str">
        <f t="shared" si="303"/>
        <v>Rocha, Rocha, Uruguay</v>
      </c>
      <c r="B19426" t="s">
        <v>6279</v>
      </c>
      <c r="C19426" t="s">
        <v>6279</v>
      </c>
      <c r="D19426">
        <v>-34.4833</v>
      </c>
      <c r="E19426">
        <v>-54.35</v>
      </c>
      <c r="F19426" t="s">
        <v>1033</v>
      </c>
      <c r="G19426" t="s">
        <v>1034</v>
      </c>
      <c r="H19426" t="s">
        <v>1035</v>
      </c>
      <c r="I19426" t="s">
        <v>6279</v>
      </c>
      <c r="J19426" t="s">
        <v>378</v>
      </c>
      <c r="K19426">
        <v>25422</v>
      </c>
      <c r="L19426">
        <v>1858936449</v>
      </c>
    </row>
    <row r="19427" spans="1:12" x14ac:dyDescent="0.45">
      <c r="A19427" t="str">
        <f t="shared" si="303"/>
        <v>Rochdale, Rochdale, United Kingdom</v>
      </c>
      <c r="B19427" t="s">
        <v>6291</v>
      </c>
      <c r="C19427" t="s">
        <v>6291</v>
      </c>
      <c r="D19427">
        <v>53.613599999999998</v>
      </c>
      <c r="E19427">
        <v>-2.161</v>
      </c>
      <c r="F19427" t="s">
        <v>536</v>
      </c>
      <c r="G19427" t="s">
        <v>537</v>
      </c>
      <c r="H19427" t="s">
        <v>538</v>
      </c>
      <c r="I19427" t="s">
        <v>6291</v>
      </c>
      <c r="K19427">
        <v>107926</v>
      </c>
      <c r="L19427">
        <v>1826578106</v>
      </c>
    </row>
    <row r="19428" spans="1:12" x14ac:dyDescent="0.45">
      <c r="A19428" t="str">
        <f t="shared" si="303"/>
        <v>Rochedale, Queensland, Australia</v>
      </c>
      <c r="B19428" t="s">
        <v>23404</v>
      </c>
      <c r="C19428" t="s">
        <v>23404</v>
      </c>
      <c r="D19428">
        <v>-27.595199999999998</v>
      </c>
      <c r="E19428">
        <v>153.1233</v>
      </c>
      <c r="F19428" t="s">
        <v>830</v>
      </c>
      <c r="G19428" t="s">
        <v>831</v>
      </c>
      <c r="H19428" t="s">
        <v>832</v>
      </c>
      <c r="I19428" t="s">
        <v>1959</v>
      </c>
      <c r="K19428">
        <v>15317</v>
      </c>
      <c r="L19428">
        <v>1036018437</v>
      </c>
    </row>
    <row r="19429" spans="1:12" x14ac:dyDescent="0.45">
      <c r="A19429" t="str">
        <f t="shared" si="303"/>
        <v>Rochefort, Nouvelle-Aquitaine, France</v>
      </c>
      <c r="B19429" t="s">
        <v>23405</v>
      </c>
      <c r="C19429" t="s">
        <v>23405</v>
      </c>
      <c r="D19429">
        <v>45.942100000000003</v>
      </c>
      <c r="E19429">
        <v>-0.95879999999999999</v>
      </c>
      <c r="F19429" t="s">
        <v>526</v>
      </c>
      <c r="G19429" t="s">
        <v>527</v>
      </c>
      <c r="H19429" t="s">
        <v>528</v>
      </c>
      <c r="I19429" t="s">
        <v>917</v>
      </c>
      <c r="J19429" t="s">
        <v>366</v>
      </c>
      <c r="K19429">
        <v>24151</v>
      </c>
      <c r="L19429">
        <v>1250215806</v>
      </c>
    </row>
    <row r="19430" spans="1:12" x14ac:dyDescent="0.45">
      <c r="A19430" t="str">
        <f t="shared" si="303"/>
        <v>Rochelle, Illinois, United States</v>
      </c>
      <c r="B19430" t="s">
        <v>23406</v>
      </c>
      <c r="C19430" t="s">
        <v>23406</v>
      </c>
      <c r="D19430">
        <v>41.919499999999999</v>
      </c>
      <c r="E19430">
        <v>-89.063199999999995</v>
      </c>
      <c r="F19430" t="s">
        <v>530</v>
      </c>
      <c r="G19430" t="s">
        <v>531</v>
      </c>
      <c r="H19430" t="s">
        <v>532</v>
      </c>
      <c r="I19430" t="s">
        <v>824</v>
      </c>
      <c r="K19430">
        <v>10723</v>
      </c>
      <c r="L19430">
        <v>1840009179</v>
      </c>
    </row>
    <row r="19431" spans="1:12" x14ac:dyDescent="0.45">
      <c r="A19431" t="str">
        <f t="shared" si="303"/>
        <v>Rochelle Park, New Jersey, United States</v>
      </c>
      <c r="B19431" t="s">
        <v>23407</v>
      </c>
      <c r="C19431" t="s">
        <v>23407</v>
      </c>
      <c r="D19431">
        <v>40.9069</v>
      </c>
      <c r="E19431">
        <v>-74.079099999999997</v>
      </c>
      <c r="F19431" t="s">
        <v>530</v>
      </c>
      <c r="G19431" t="s">
        <v>531</v>
      </c>
      <c r="H19431" t="s">
        <v>532</v>
      </c>
      <c r="I19431" t="s">
        <v>587</v>
      </c>
      <c r="K19431">
        <v>5613</v>
      </c>
      <c r="L19431">
        <v>1840081801</v>
      </c>
    </row>
    <row r="19432" spans="1:12" x14ac:dyDescent="0.45">
      <c r="A19432" t="str">
        <f t="shared" si="303"/>
        <v>Rochester, New York, United States</v>
      </c>
      <c r="B19432" t="s">
        <v>23408</v>
      </c>
      <c r="C19432" t="s">
        <v>23408</v>
      </c>
      <c r="D19432">
        <v>43.167999999999999</v>
      </c>
      <c r="E19432">
        <v>-77.616200000000006</v>
      </c>
      <c r="F19432" t="s">
        <v>530</v>
      </c>
      <c r="G19432" t="s">
        <v>531</v>
      </c>
      <c r="H19432" t="s">
        <v>532</v>
      </c>
      <c r="I19432" t="s">
        <v>803</v>
      </c>
      <c r="K19432">
        <v>703952</v>
      </c>
      <c r="L19432">
        <v>1840000373</v>
      </c>
    </row>
    <row r="19433" spans="1:12" x14ac:dyDescent="0.45">
      <c r="A19433" t="str">
        <f t="shared" si="303"/>
        <v>Rochester, Minnesota, United States</v>
      </c>
      <c r="B19433" t="s">
        <v>23408</v>
      </c>
      <c r="C19433" t="s">
        <v>23408</v>
      </c>
      <c r="D19433">
        <v>44.015099999999997</v>
      </c>
      <c r="E19433">
        <v>-92.477800000000002</v>
      </c>
      <c r="F19433" t="s">
        <v>530</v>
      </c>
      <c r="G19433" t="s">
        <v>531</v>
      </c>
      <c r="H19433" t="s">
        <v>532</v>
      </c>
      <c r="I19433" t="s">
        <v>1433</v>
      </c>
      <c r="K19433">
        <v>119942</v>
      </c>
      <c r="L19433">
        <v>1840008987</v>
      </c>
    </row>
    <row r="19434" spans="1:12" x14ac:dyDescent="0.45">
      <c r="A19434" t="str">
        <f t="shared" si="303"/>
        <v>Rochester, Medway, United Kingdom</v>
      </c>
      <c r="B19434" t="s">
        <v>23408</v>
      </c>
      <c r="C19434" t="s">
        <v>23408</v>
      </c>
      <c r="D19434">
        <v>51.375</v>
      </c>
      <c r="E19434">
        <v>0.5</v>
      </c>
      <c r="F19434" t="s">
        <v>536</v>
      </c>
      <c r="G19434" t="s">
        <v>537</v>
      </c>
      <c r="H19434" t="s">
        <v>538</v>
      </c>
      <c r="I19434" t="s">
        <v>6707</v>
      </c>
      <c r="K19434">
        <v>62982</v>
      </c>
      <c r="L19434">
        <v>1826559634</v>
      </c>
    </row>
    <row r="19435" spans="1:12" x14ac:dyDescent="0.45">
      <c r="A19435" t="str">
        <f t="shared" si="303"/>
        <v>Rochester, New Hampshire, United States</v>
      </c>
      <c r="B19435" t="s">
        <v>23408</v>
      </c>
      <c r="C19435" t="s">
        <v>23408</v>
      </c>
      <c r="D19435">
        <v>43.298999999999999</v>
      </c>
      <c r="E19435">
        <v>-70.978700000000003</v>
      </c>
      <c r="F19435" t="s">
        <v>530</v>
      </c>
      <c r="G19435" t="s">
        <v>531</v>
      </c>
      <c r="H19435" t="s">
        <v>532</v>
      </c>
      <c r="I19435" t="s">
        <v>1728</v>
      </c>
      <c r="K19435">
        <v>31526</v>
      </c>
      <c r="L19435">
        <v>1840002809</v>
      </c>
    </row>
    <row r="19436" spans="1:12" x14ac:dyDescent="0.45">
      <c r="A19436" t="str">
        <f t="shared" si="303"/>
        <v>Rochester, Michigan, United States</v>
      </c>
      <c r="B19436" t="s">
        <v>23408</v>
      </c>
      <c r="C19436" t="s">
        <v>23408</v>
      </c>
      <c r="D19436">
        <v>42.686599999999999</v>
      </c>
      <c r="E19436">
        <v>-83.119799999999998</v>
      </c>
      <c r="F19436" t="s">
        <v>530</v>
      </c>
      <c r="G19436" t="s">
        <v>531</v>
      </c>
      <c r="H19436" t="s">
        <v>532</v>
      </c>
      <c r="I19436" t="s">
        <v>868</v>
      </c>
      <c r="K19436">
        <v>13296</v>
      </c>
      <c r="L19436">
        <v>1840002428</v>
      </c>
    </row>
    <row r="19437" spans="1:12" x14ac:dyDescent="0.45">
      <c r="A19437" t="str">
        <f t="shared" si="303"/>
        <v>Rochester, Indiana, United States</v>
      </c>
      <c r="B19437" t="s">
        <v>23408</v>
      </c>
      <c r="C19437" t="s">
        <v>23408</v>
      </c>
      <c r="D19437">
        <v>41.058999999999997</v>
      </c>
      <c r="E19437">
        <v>-86.195999999999998</v>
      </c>
      <c r="F19437" t="s">
        <v>530</v>
      </c>
      <c r="G19437" t="s">
        <v>531</v>
      </c>
      <c r="H19437" t="s">
        <v>532</v>
      </c>
      <c r="I19437" t="s">
        <v>1964</v>
      </c>
      <c r="K19437">
        <v>7046</v>
      </c>
      <c r="L19437">
        <v>1840009329</v>
      </c>
    </row>
    <row r="19438" spans="1:12" x14ac:dyDescent="0.45">
      <c r="A19438" t="str">
        <f t="shared" si="303"/>
        <v>Rochester, Massachusetts, United States</v>
      </c>
      <c r="B19438" t="s">
        <v>23408</v>
      </c>
      <c r="C19438" t="s">
        <v>23408</v>
      </c>
      <c r="D19438">
        <v>41.76</v>
      </c>
      <c r="E19438">
        <v>-70.838499999999996</v>
      </c>
      <c r="F19438" t="s">
        <v>530</v>
      </c>
      <c r="G19438" t="s">
        <v>531</v>
      </c>
      <c r="H19438" t="s">
        <v>532</v>
      </c>
      <c r="I19438" t="s">
        <v>621</v>
      </c>
      <c r="K19438">
        <v>5527</v>
      </c>
      <c r="L19438">
        <v>1840053575</v>
      </c>
    </row>
    <row r="19439" spans="1:12" x14ac:dyDescent="0.45">
      <c r="A19439" t="str">
        <f t="shared" si="303"/>
        <v>Rochester Hills, Michigan, United States</v>
      </c>
      <c r="B19439" t="s">
        <v>23409</v>
      </c>
      <c r="C19439" t="s">
        <v>23409</v>
      </c>
      <c r="D19439">
        <v>42.664499999999997</v>
      </c>
      <c r="E19439">
        <v>-83.156300000000002</v>
      </c>
      <c r="F19439" t="s">
        <v>530</v>
      </c>
      <c r="G19439" t="s">
        <v>531</v>
      </c>
      <c r="H19439" t="s">
        <v>532</v>
      </c>
      <c r="I19439" t="s">
        <v>868</v>
      </c>
      <c r="K19439">
        <v>74516</v>
      </c>
      <c r="L19439">
        <v>1840002429</v>
      </c>
    </row>
    <row r="19440" spans="1:12" x14ac:dyDescent="0.45">
      <c r="A19440" t="str">
        <f t="shared" si="303"/>
        <v>Rochford, Essex, United Kingdom</v>
      </c>
      <c r="B19440" t="s">
        <v>23410</v>
      </c>
      <c r="C19440" t="s">
        <v>23410</v>
      </c>
      <c r="D19440">
        <v>51.582099999999997</v>
      </c>
      <c r="E19440">
        <v>0.70650000000000002</v>
      </c>
      <c r="F19440" t="s">
        <v>536</v>
      </c>
      <c r="G19440" t="s">
        <v>537</v>
      </c>
      <c r="H19440" t="s">
        <v>538</v>
      </c>
      <c r="I19440" t="s">
        <v>3710</v>
      </c>
      <c r="K19440">
        <v>8471</v>
      </c>
      <c r="L19440">
        <v>1826801130</v>
      </c>
    </row>
    <row r="19441" spans="1:12" x14ac:dyDescent="0.45">
      <c r="A19441" t="str">
        <f t="shared" si="303"/>
        <v>Rochlitz, Saxony, Germany</v>
      </c>
      <c r="B19441" t="s">
        <v>23411</v>
      </c>
      <c r="C19441" t="s">
        <v>23411</v>
      </c>
      <c r="D19441">
        <v>51.048099999999998</v>
      </c>
      <c r="E19441">
        <v>12.7986</v>
      </c>
      <c r="F19441" t="s">
        <v>441</v>
      </c>
      <c r="G19441" t="s">
        <v>442</v>
      </c>
      <c r="H19441" t="s">
        <v>443</v>
      </c>
      <c r="I19441" t="s">
        <v>1707</v>
      </c>
      <c r="K19441">
        <v>5711</v>
      </c>
      <c r="L19441">
        <v>1276631042</v>
      </c>
    </row>
    <row r="19442" spans="1:12" x14ac:dyDescent="0.45">
      <c r="A19442" t="str">
        <f t="shared" si="303"/>
        <v>Rock Falls, Illinois, United States</v>
      </c>
      <c r="B19442" t="s">
        <v>23412</v>
      </c>
      <c r="C19442" t="s">
        <v>23412</v>
      </c>
      <c r="D19442">
        <v>41.772300000000001</v>
      </c>
      <c r="E19442">
        <v>-89.692800000000005</v>
      </c>
      <c r="F19442" t="s">
        <v>530</v>
      </c>
      <c r="G19442" t="s">
        <v>531</v>
      </c>
      <c r="H19442" t="s">
        <v>532</v>
      </c>
      <c r="I19442" t="s">
        <v>824</v>
      </c>
      <c r="K19442">
        <v>8740</v>
      </c>
      <c r="L19442">
        <v>1840009202</v>
      </c>
    </row>
    <row r="19443" spans="1:12" x14ac:dyDescent="0.45">
      <c r="A19443" t="str">
        <f t="shared" si="303"/>
        <v>Rock Ferry, Wirral, United Kingdom</v>
      </c>
      <c r="B19443" t="s">
        <v>23413</v>
      </c>
      <c r="C19443" t="s">
        <v>23413</v>
      </c>
      <c r="D19443">
        <v>53.372999999999998</v>
      </c>
      <c r="E19443">
        <v>-3.008</v>
      </c>
      <c r="F19443" t="s">
        <v>536</v>
      </c>
      <c r="G19443" t="s">
        <v>537</v>
      </c>
      <c r="H19443" t="s">
        <v>538</v>
      </c>
      <c r="I19443" t="s">
        <v>3896</v>
      </c>
      <c r="K19443">
        <v>14298</v>
      </c>
      <c r="L19443">
        <v>1826250027</v>
      </c>
    </row>
    <row r="19444" spans="1:12" x14ac:dyDescent="0.45">
      <c r="A19444" t="str">
        <f t="shared" si="303"/>
        <v>Rock Hill, South Carolina, United States</v>
      </c>
      <c r="B19444" t="s">
        <v>23414</v>
      </c>
      <c r="C19444" t="s">
        <v>23414</v>
      </c>
      <c r="D19444">
        <v>34.941600000000001</v>
      </c>
      <c r="E19444">
        <v>-81.0244</v>
      </c>
      <c r="F19444" t="s">
        <v>530</v>
      </c>
      <c r="G19444" t="s">
        <v>531</v>
      </c>
      <c r="H19444" t="s">
        <v>532</v>
      </c>
      <c r="I19444" t="s">
        <v>534</v>
      </c>
      <c r="K19444">
        <v>119105</v>
      </c>
      <c r="L19444">
        <v>1840014618</v>
      </c>
    </row>
    <row r="19445" spans="1:12" x14ac:dyDescent="0.45">
      <c r="A19445" t="str">
        <f t="shared" si="303"/>
        <v>Rock Island, Illinois, United States</v>
      </c>
      <c r="B19445" t="s">
        <v>23415</v>
      </c>
      <c r="C19445" t="s">
        <v>23415</v>
      </c>
      <c r="D19445">
        <v>41.469900000000003</v>
      </c>
      <c r="E19445">
        <v>-90.582700000000003</v>
      </c>
      <c r="F19445" t="s">
        <v>530</v>
      </c>
      <c r="G19445" t="s">
        <v>531</v>
      </c>
      <c r="H19445" t="s">
        <v>532</v>
      </c>
      <c r="I19445" t="s">
        <v>824</v>
      </c>
      <c r="K19445">
        <v>37176</v>
      </c>
      <c r="L19445">
        <v>1840009233</v>
      </c>
    </row>
    <row r="19446" spans="1:12" x14ac:dyDescent="0.45">
      <c r="A19446" t="str">
        <f t="shared" si="303"/>
        <v>Rock Springs, Wyoming, United States</v>
      </c>
      <c r="B19446" t="s">
        <v>23416</v>
      </c>
      <c r="C19446" t="s">
        <v>23416</v>
      </c>
      <c r="D19446">
        <v>41.595100000000002</v>
      </c>
      <c r="E19446">
        <v>-109.2238</v>
      </c>
      <c r="F19446" t="s">
        <v>530</v>
      </c>
      <c r="G19446" t="s">
        <v>531</v>
      </c>
      <c r="H19446" t="s">
        <v>532</v>
      </c>
      <c r="I19446" t="s">
        <v>6261</v>
      </c>
      <c r="K19446">
        <v>25913</v>
      </c>
      <c r="L19446">
        <v>1840020101</v>
      </c>
    </row>
    <row r="19447" spans="1:12" x14ac:dyDescent="0.45">
      <c r="A19447" t="str">
        <f t="shared" si="303"/>
        <v>Rockaway, New Jersey, United States</v>
      </c>
      <c r="B19447" t="s">
        <v>23417</v>
      </c>
      <c r="C19447" t="s">
        <v>23417</v>
      </c>
      <c r="D19447">
        <v>40.9602</v>
      </c>
      <c r="E19447">
        <v>-74.498800000000003</v>
      </c>
      <c r="F19447" t="s">
        <v>530</v>
      </c>
      <c r="G19447" t="s">
        <v>531</v>
      </c>
      <c r="H19447" t="s">
        <v>532</v>
      </c>
      <c r="I19447" t="s">
        <v>587</v>
      </c>
      <c r="K19447">
        <v>24792</v>
      </c>
      <c r="L19447">
        <v>1840000951</v>
      </c>
    </row>
    <row r="19448" spans="1:12" x14ac:dyDescent="0.45">
      <c r="A19448" t="str">
        <f t="shared" si="303"/>
        <v>Rockcreek, Oregon, United States</v>
      </c>
      <c r="B19448" t="s">
        <v>23418</v>
      </c>
      <c r="C19448" t="s">
        <v>23418</v>
      </c>
      <c r="D19448">
        <v>45.552500000000002</v>
      </c>
      <c r="E19448">
        <v>-122.87569999999999</v>
      </c>
      <c r="F19448" t="s">
        <v>530</v>
      </c>
      <c r="G19448" t="s">
        <v>531</v>
      </c>
      <c r="H19448" t="s">
        <v>532</v>
      </c>
      <c r="I19448" t="s">
        <v>1426</v>
      </c>
      <c r="K19448">
        <v>9898</v>
      </c>
      <c r="L19448">
        <v>1840034833</v>
      </c>
    </row>
    <row r="19449" spans="1:12" x14ac:dyDescent="0.45">
      <c r="A19449" t="str">
        <f t="shared" si="303"/>
        <v>Rockdale, Texas, United States</v>
      </c>
      <c r="B19449" t="s">
        <v>23419</v>
      </c>
      <c r="C19449" t="s">
        <v>23419</v>
      </c>
      <c r="D19449">
        <v>30.654199999999999</v>
      </c>
      <c r="E19449">
        <v>-97.008899999999997</v>
      </c>
      <c r="F19449" t="s">
        <v>530</v>
      </c>
      <c r="G19449" t="s">
        <v>531</v>
      </c>
      <c r="H19449" t="s">
        <v>532</v>
      </c>
      <c r="I19449" t="s">
        <v>610</v>
      </c>
      <c r="K19449">
        <v>5368</v>
      </c>
      <c r="L19449">
        <v>1840020859</v>
      </c>
    </row>
    <row r="19450" spans="1:12" x14ac:dyDescent="0.45">
      <c r="A19450" t="str">
        <f t="shared" si="303"/>
        <v>Rockenhausen, Rhineland-Palatinate, Germany</v>
      </c>
      <c r="B19450" t="s">
        <v>23420</v>
      </c>
      <c r="C19450" t="s">
        <v>23420</v>
      </c>
      <c r="D19450">
        <v>49.628599999999999</v>
      </c>
      <c r="E19450">
        <v>7.8205999999999998</v>
      </c>
      <c r="F19450" t="s">
        <v>441</v>
      </c>
      <c r="G19450" t="s">
        <v>442</v>
      </c>
      <c r="H19450" t="s">
        <v>443</v>
      </c>
      <c r="I19450" t="s">
        <v>1712</v>
      </c>
      <c r="K19450">
        <v>5322</v>
      </c>
      <c r="L19450">
        <v>1276083593</v>
      </c>
    </row>
    <row r="19451" spans="1:12" x14ac:dyDescent="0.45">
      <c r="A19451" t="str">
        <f t="shared" si="303"/>
        <v>Rockford, Illinois, United States</v>
      </c>
      <c r="B19451" t="s">
        <v>23421</v>
      </c>
      <c r="C19451" t="s">
        <v>23421</v>
      </c>
      <c r="D19451">
        <v>42.259700000000002</v>
      </c>
      <c r="E19451">
        <v>-89.064099999999996</v>
      </c>
      <c r="F19451" t="s">
        <v>530</v>
      </c>
      <c r="G19451" t="s">
        <v>531</v>
      </c>
      <c r="H19451" t="s">
        <v>532</v>
      </c>
      <c r="I19451" t="s">
        <v>824</v>
      </c>
      <c r="K19451">
        <v>282762</v>
      </c>
      <c r="L19451">
        <v>1840009132</v>
      </c>
    </row>
    <row r="19452" spans="1:12" x14ac:dyDescent="0.45">
      <c r="A19452" t="str">
        <f t="shared" si="303"/>
        <v>Rockford, Michigan, United States</v>
      </c>
      <c r="B19452" t="s">
        <v>23421</v>
      </c>
      <c r="C19452" t="s">
        <v>23421</v>
      </c>
      <c r="D19452">
        <v>43.126600000000003</v>
      </c>
      <c r="E19452">
        <v>-85.558199999999999</v>
      </c>
      <c r="F19452" t="s">
        <v>530</v>
      </c>
      <c r="G19452" t="s">
        <v>531</v>
      </c>
      <c r="H19452" t="s">
        <v>532</v>
      </c>
      <c r="I19452" t="s">
        <v>868</v>
      </c>
      <c r="K19452">
        <v>6391</v>
      </c>
      <c r="L19452">
        <v>1840002924</v>
      </c>
    </row>
    <row r="19453" spans="1:12" x14ac:dyDescent="0.45">
      <c r="A19453" t="str">
        <f t="shared" si="303"/>
        <v>Rockhampton, Queensland, Australia</v>
      </c>
      <c r="B19453" t="s">
        <v>23422</v>
      </c>
      <c r="C19453" t="s">
        <v>23422</v>
      </c>
      <c r="D19453">
        <v>-23.375</v>
      </c>
      <c r="E19453">
        <v>150.51169999999999</v>
      </c>
      <c r="F19453" t="s">
        <v>830</v>
      </c>
      <c r="G19453" t="s">
        <v>831</v>
      </c>
      <c r="H19453" t="s">
        <v>832</v>
      </c>
      <c r="I19453" t="s">
        <v>1959</v>
      </c>
      <c r="K19453">
        <v>78592</v>
      </c>
      <c r="L19453">
        <v>1036768986</v>
      </c>
    </row>
    <row r="19454" spans="1:12" x14ac:dyDescent="0.45">
      <c r="A19454" t="str">
        <f t="shared" si="303"/>
        <v>Rockingham, North Carolina, United States</v>
      </c>
      <c r="B19454" t="s">
        <v>23423</v>
      </c>
      <c r="C19454" t="s">
        <v>23423</v>
      </c>
      <c r="D19454">
        <v>34.938600000000001</v>
      </c>
      <c r="E19454">
        <v>-79.760800000000003</v>
      </c>
      <c r="F19454" t="s">
        <v>530</v>
      </c>
      <c r="G19454" t="s">
        <v>531</v>
      </c>
      <c r="H19454" t="s">
        <v>532</v>
      </c>
      <c r="I19454" t="s">
        <v>589</v>
      </c>
      <c r="K19454">
        <v>23016</v>
      </c>
      <c r="L19454">
        <v>1840014617</v>
      </c>
    </row>
    <row r="19455" spans="1:12" x14ac:dyDescent="0.45">
      <c r="A19455" t="str">
        <f t="shared" si="303"/>
        <v>Rockingham, Vermont, United States</v>
      </c>
      <c r="B19455" t="s">
        <v>23423</v>
      </c>
      <c r="C19455" t="s">
        <v>23423</v>
      </c>
      <c r="D19455">
        <v>43.1815</v>
      </c>
      <c r="E19455">
        <v>-72.501400000000004</v>
      </c>
      <c r="F19455" t="s">
        <v>530</v>
      </c>
      <c r="G19455" t="s">
        <v>531</v>
      </c>
      <c r="H19455" t="s">
        <v>532</v>
      </c>
      <c r="I19455" t="s">
        <v>3653</v>
      </c>
      <c r="K19455">
        <v>5068</v>
      </c>
      <c r="L19455">
        <v>1840028534</v>
      </c>
    </row>
    <row r="19456" spans="1:12" x14ac:dyDescent="0.45">
      <c r="A19456" t="str">
        <f t="shared" si="303"/>
        <v>Rockland, Massachusetts, United States</v>
      </c>
      <c r="B19456" t="s">
        <v>23424</v>
      </c>
      <c r="C19456" t="s">
        <v>23424</v>
      </c>
      <c r="D19456">
        <v>42.1295</v>
      </c>
      <c r="E19456">
        <v>-70.91</v>
      </c>
      <c r="F19456" t="s">
        <v>530</v>
      </c>
      <c r="G19456" t="s">
        <v>531</v>
      </c>
      <c r="H19456" t="s">
        <v>532</v>
      </c>
      <c r="I19456" t="s">
        <v>621</v>
      </c>
      <c r="K19456">
        <v>17909</v>
      </c>
      <c r="L19456">
        <v>1840053576</v>
      </c>
    </row>
    <row r="19457" spans="1:12" x14ac:dyDescent="0.45">
      <c r="A19457" t="str">
        <f t="shared" si="303"/>
        <v>Rockland, Maine, United States</v>
      </c>
      <c r="B19457" t="s">
        <v>23424</v>
      </c>
      <c r="C19457" t="s">
        <v>23424</v>
      </c>
      <c r="D19457">
        <v>44.127400000000002</v>
      </c>
      <c r="E19457">
        <v>-69.136899999999997</v>
      </c>
      <c r="F19457" t="s">
        <v>530</v>
      </c>
      <c r="G19457" t="s">
        <v>531</v>
      </c>
      <c r="H19457" t="s">
        <v>532</v>
      </c>
      <c r="I19457" t="s">
        <v>2721</v>
      </c>
      <c r="K19457">
        <v>8616</v>
      </c>
      <c r="L19457">
        <v>1840000322</v>
      </c>
    </row>
    <row r="19458" spans="1:12" x14ac:dyDescent="0.45">
      <c r="A19458" t="str">
        <f t="shared" si="303"/>
        <v>Rockledge, Florida, United States</v>
      </c>
      <c r="B19458" t="s">
        <v>23425</v>
      </c>
      <c r="C19458" t="s">
        <v>23425</v>
      </c>
      <c r="D19458">
        <v>28.3201</v>
      </c>
      <c r="E19458">
        <v>-80.731999999999999</v>
      </c>
      <c r="F19458" t="s">
        <v>530</v>
      </c>
      <c r="G19458" t="s">
        <v>531</v>
      </c>
      <c r="H19458" t="s">
        <v>532</v>
      </c>
      <c r="I19458" t="s">
        <v>1378</v>
      </c>
      <c r="K19458">
        <v>28227</v>
      </c>
      <c r="L19458">
        <v>1840015095</v>
      </c>
    </row>
    <row r="19459" spans="1:12" x14ac:dyDescent="0.45">
      <c r="A19459" t="str">
        <f t="shared" ref="A19459:A19522" si="304">CONCATENATE(B19459,", ",I19459,", ",F19459)</f>
        <v>Rocklin, California, United States</v>
      </c>
      <c r="B19459" t="s">
        <v>23426</v>
      </c>
      <c r="C19459" t="s">
        <v>23426</v>
      </c>
      <c r="D19459">
        <v>38.807499999999997</v>
      </c>
      <c r="E19459">
        <v>-121.2488</v>
      </c>
      <c r="F19459" t="s">
        <v>530</v>
      </c>
      <c r="G19459" t="s">
        <v>531</v>
      </c>
      <c r="H19459" t="s">
        <v>532</v>
      </c>
      <c r="I19459" t="s">
        <v>754</v>
      </c>
      <c r="K19459">
        <v>68823</v>
      </c>
      <c r="L19459">
        <v>1840020232</v>
      </c>
    </row>
    <row r="19460" spans="1:12" x14ac:dyDescent="0.45">
      <c r="A19460" t="str">
        <f t="shared" si="304"/>
        <v>Rockmart, Georgia, United States</v>
      </c>
      <c r="B19460" t="s">
        <v>23427</v>
      </c>
      <c r="C19460" t="s">
        <v>23427</v>
      </c>
      <c r="D19460">
        <v>34.010300000000001</v>
      </c>
      <c r="E19460">
        <v>-85.0441</v>
      </c>
      <c r="F19460" t="s">
        <v>530</v>
      </c>
      <c r="G19460" t="s">
        <v>531</v>
      </c>
      <c r="H19460" t="s">
        <v>532</v>
      </c>
      <c r="I19460" t="s">
        <v>763</v>
      </c>
      <c r="K19460">
        <v>8071</v>
      </c>
      <c r="L19460">
        <v>1840014753</v>
      </c>
    </row>
    <row r="19461" spans="1:12" x14ac:dyDescent="0.45">
      <c r="A19461" t="str">
        <f t="shared" si="304"/>
        <v>Rockport, Texas, United States</v>
      </c>
      <c r="B19461" t="s">
        <v>23428</v>
      </c>
      <c r="C19461" t="s">
        <v>23428</v>
      </c>
      <c r="D19461">
        <v>28.029</v>
      </c>
      <c r="E19461">
        <v>-97.072199999999995</v>
      </c>
      <c r="F19461" t="s">
        <v>530</v>
      </c>
      <c r="G19461" t="s">
        <v>531</v>
      </c>
      <c r="H19461" t="s">
        <v>532</v>
      </c>
      <c r="I19461" t="s">
        <v>610</v>
      </c>
      <c r="K19461">
        <v>19743</v>
      </c>
      <c r="L19461">
        <v>1840020999</v>
      </c>
    </row>
    <row r="19462" spans="1:12" x14ac:dyDescent="0.45">
      <c r="A19462" t="str">
        <f t="shared" si="304"/>
        <v>Rockport, Massachusetts, United States</v>
      </c>
      <c r="B19462" t="s">
        <v>23428</v>
      </c>
      <c r="C19462" t="s">
        <v>23428</v>
      </c>
      <c r="D19462">
        <v>42.654299999999999</v>
      </c>
      <c r="E19462">
        <v>-70.622299999999996</v>
      </c>
      <c r="F19462" t="s">
        <v>530</v>
      </c>
      <c r="G19462" t="s">
        <v>531</v>
      </c>
      <c r="H19462" t="s">
        <v>532</v>
      </c>
      <c r="I19462" t="s">
        <v>621</v>
      </c>
      <c r="K19462">
        <v>7212</v>
      </c>
      <c r="L19462">
        <v>1840053537</v>
      </c>
    </row>
    <row r="19463" spans="1:12" x14ac:dyDescent="0.45">
      <c r="A19463" t="str">
        <f t="shared" si="304"/>
        <v>Rockton, Illinois, United States</v>
      </c>
      <c r="B19463" t="s">
        <v>23429</v>
      </c>
      <c r="C19463" t="s">
        <v>23429</v>
      </c>
      <c r="D19463">
        <v>42.45</v>
      </c>
      <c r="E19463">
        <v>-89.062899999999999</v>
      </c>
      <c r="F19463" t="s">
        <v>530</v>
      </c>
      <c r="G19463" t="s">
        <v>531</v>
      </c>
      <c r="H19463" t="s">
        <v>532</v>
      </c>
      <c r="I19463" t="s">
        <v>824</v>
      </c>
      <c r="K19463">
        <v>7441</v>
      </c>
      <c r="L19463">
        <v>1840011121</v>
      </c>
    </row>
    <row r="19464" spans="1:12" x14ac:dyDescent="0.45">
      <c r="A19464" t="str">
        <f t="shared" si="304"/>
        <v>Rockville, Maryland, United States</v>
      </c>
      <c r="B19464" t="s">
        <v>23430</v>
      </c>
      <c r="C19464" t="s">
        <v>23430</v>
      </c>
      <c r="D19464">
        <v>39.083399999999997</v>
      </c>
      <c r="E19464">
        <v>-77.155199999999994</v>
      </c>
      <c r="F19464" t="s">
        <v>530</v>
      </c>
      <c r="G19464" t="s">
        <v>531</v>
      </c>
      <c r="H19464" t="s">
        <v>532</v>
      </c>
      <c r="I19464" t="s">
        <v>588</v>
      </c>
      <c r="K19464">
        <v>68079</v>
      </c>
      <c r="L19464">
        <v>1840005849</v>
      </c>
    </row>
    <row r="19465" spans="1:12" x14ac:dyDescent="0.45">
      <c r="A19465" t="str">
        <f t="shared" si="304"/>
        <v>Rockville, Connecticut, United States</v>
      </c>
      <c r="B19465" t="s">
        <v>23430</v>
      </c>
      <c r="C19465" t="s">
        <v>23430</v>
      </c>
      <c r="D19465">
        <v>41.866700000000002</v>
      </c>
      <c r="E19465">
        <v>-72.452799999999996</v>
      </c>
      <c r="F19465" t="s">
        <v>530</v>
      </c>
      <c r="G19465" t="s">
        <v>531</v>
      </c>
      <c r="H19465" t="s">
        <v>532</v>
      </c>
      <c r="I19465" t="s">
        <v>2109</v>
      </c>
      <c r="K19465">
        <v>7332</v>
      </c>
      <c r="L19465">
        <v>1840003274</v>
      </c>
    </row>
    <row r="19466" spans="1:12" x14ac:dyDescent="0.45">
      <c r="A19466" t="str">
        <f t="shared" si="304"/>
        <v>Rockville Centre, New York, United States</v>
      </c>
      <c r="B19466" t="s">
        <v>23431</v>
      </c>
      <c r="C19466" t="s">
        <v>23431</v>
      </c>
      <c r="D19466">
        <v>40.664400000000001</v>
      </c>
      <c r="E19466">
        <v>-73.638300000000001</v>
      </c>
      <c r="F19466" t="s">
        <v>530</v>
      </c>
      <c r="G19466" t="s">
        <v>531</v>
      </c>
      <c r="H19466" t="s">
        <v>532</v>
      </c>
      <c r="I19466" t="s">
        <v>803</v>
      </c>
      <c r="K19466">
        <v>24550</v>
      </c>
      <c r="L19466">
        <v>1840005320</v>
      </c>
    </row>
    <row r="19467" spans="1:12" x14ac:dyDescent="0.45">
      <c r="A19467" t="str">
        <f t="shared" si="304"/>
        <v>Rockwall, Texas, United States</v>
      </c>
      <c r="B19467" t="s">
        <v>23432</v>
      </c>
      <c r="C19467" t="s">
        <v>23432</v>
      </c>
      <c r="D19467">
        <v>32.916899999999998</v>
      </c>
      <c r="E19467">
        <v>-96.437700000000007</v>
      </c>
      <c r="F19467" t="s">
        <v>530</v>
      </c>
      <c r="G19467" t="s">
        <v>531</v>
      </c>
      <c r="H19467" t="s">
        <v>532</v>
      </c>
      <c r="I19467" t="s">
        <v>610</v>
      </c>
      <c r="K19467">
        <v>45888</v>
      </c>
      <c r="L19467">
        <v>1840020717</v>
      </c>
    </row>
    <row r="19468" spans="1:12" x14ac:dyDescent="0.45">
      <c r="A19468" t="str">
        <f t="shared" si="304"/>
        <v>Rockwood, Manitoba, Canada</v>
      </c>
      <c r="B19468" t="s">
        <v>23433</v>
      </c>
      <c r="C19468" t="s">
        <v>23433</v>
      </c>
      <c r="D19468">
        <v>50.285600000000002</v>
      </c>
      <c r="E19468">
        <v>-97.286900000000003</v>
      </c>
      <c r="F19468" t="s">
        <v>541</v>
      </c>
      <c r="G19468" t="s">
        <v>542</v>
      </c>
      <c r="H19468" t="s">
        <v>543</v>
      </c>
      <c r="I19468" t="s">
        <v>5149</v>
      </c>
      <c r="K19468">
        <v>7823</v>
      </c>
      <c r="L19468">
        <v>1124000435</v>
      </c>
    </row>
    <row r="19469" spans="1:12" x14ac:dyDescent="0.45">
      <c r="A19469" t="str">
        <f t="shared" si="304"/>
        <v>Rockwood, Virginia, United States</v>
      </c>
      <c r="B19469" t="s">
        <v>23433</v>
      </c>
      <c r="C19469" t="s">
        <v>23433</v>
      </c>
      <c r="D19469">
        <v>37.463000000000001</v>
      </c>
      <c r="E19469">
        <v>-77.574399999999997</v>
      </c>
      <c r="F19469" t="s">
        <v>530</v>
      </c>
      <c r="G19469" t="s">
        <v>531</v>
      </c>
      <c r="H19469" t="s">
        <v>532</v>
      </c>
      <c r="I19469" t="s">
        <v>618</v>
      </c>
      <c r="K19469">
        <v>7712</v>
      </c>
      <c r="L19469">
        <v>1840041858</v>
      </c>
    </row>
    <row r="19470" spans="1:12" x14ac:dyDescent="0.45">
      <c r="A19470" t="str">
        <f t="shared" si="304"/>
        <v>Rockwood, Tennessee, United States</v>
      </c>
      <c r="B19470" t="s">
        <v>23433</v>
      </c>
      <c r="C19470" t="s">
        <v>23433</v>
      </c>
      <c r="D19470">
        <v>35.869300000000003</v>
      </c>
      <c r="E19470">
        <v>-84.673100000000005</v>
      </c>
      <c r="F19470" t="s">
        <v>530</v>
      </c>
      <c r="G19470" t="s">
        <v>531</v>
      </c>
      <c r="H19470" t="s">
        <v>532</v>
      </c>
      <c r="I19470" t="s">
        <v>1466</v>
      </c>
      <c r="K19470">
        <v>5425</v>
      </c>
      <c r="L19470">
        <v>1840014498</v>
      </c>
    </row>
    <row r="19471" spans="1:12" x14ac:dyDescent="0.45">
      <c r="A19471" t="str">
        <f t="shared" si="304"/>
        <v>Rocky Hill, Connecticut, United States</v>
      </c>
      <c r="B19471" t="s">
        <v>23434</v>
      </c>
      <c r="C19471" t="s">
        <v>23434</v>
      </c>
      <c r="D19471">
        <v>41.657200000000003</v>
      </c>
      <c r="E19471">
        <v>-72.663200000000003</v>
      </c>
      <c r="F19471" t="s">
        <v>530</v>
      </c>
      <c r="G19471" t="s">
        <v>531</v>
      </c>
      <c r="H19471" t="s">
        <v>532</v>
      </c>
      <c r="I19471" t="s">
        <v>2109</v>
      </c>
      <c r="K19471">
        <v>20137</v>
      </c>
      <c r="L19471">
        <v>1840035560</v>
      </c>
    </row>
    <row r="19472" spans="1:12" x14ac:dyDescent="0.45">
      <c r="A19472" t="str">
        <f t="shared" si="304"/>
        <v>Rocky Mount, North Carolina, United States</v>
      </c>
      <c r="B19472" t="s">
        <v>23435</v>
      </c>
      <c r="C19472" t="s">
        <v>23435</v>
      </c>
      <c r="D19472">
        <v>35.967599999999997</v>
      </c>
      <c r="E19472">
        <v>-77.8048</v>
      </c>
      <c r="F19472" t="s">
        <v>530</v>
      </c>
      <c r="G19472" t="s">
        <v>531</v>
      </c>
      <c r="H19472" t="s">
        <v>532</v>
      </c>
      <c r="I19472" t="s">
        <v>589</v>
      </c>
      <c r="K19472">
        <v>64018</v>
      </c>
      <c r="L19472">
        <v>1840014490</v>
      </c>
    </row>
    <row r="19473" spans="1:12" x14ac:dyDescent="0.45">
      <c r="A19473" t="str">
        <f t="shared" si="304"/>
        <v>Rocky Mount, Virginia, United States</v>
      </c>
      <c r="B19473" t="s">
        <v>23435</v>
      </c>
      <c r="C19473" t="s">
        <v>23435</v>
      </c>
      <c r="D19473">
        <v>37.0045</v>
      </c>
      <c r="E19473">
        <v>-79.885400000000004</v>
      </c>
      <c r="F19473" t="s">
        <v>530</v>
      </c>
      <c r="G19473" t="s">
        <v>531</v>
      </c>
      <c r="H19473" t="s">
        <v>532</v>
      </c>
      <c r="I19473" t="s">
        <v>618</v>
      </c>
      <c r="K19473">
        <v>5953</v>
      </c>
      <c r="L19473">
        <v>1840006479</v>
      </c>
    </row>
    <row r="19474" spans="1:12" x14ac:dyDescent="0.45">
      <c r="A19474" t="str">
        <f t="shared" si="304"/>
        <v>Rocky Mountain House, Alberta, Canada</v>
      </c>
      <c r="B19474" t="s">
        <v>23436</v>
      </c>
      <c r="C19474" t="s">
        <v>23436</v>
      </c>
      <c r="D19474">
        <v>52.375300000000003</v>
      </c>
      <c r="E19474">
        <v>-114.9217</v>
      </c>
      <c r="F19474" t="s">
        <v>541</v>
      </c>
      <c r="G19474" t="s">
        <v>542</v>
      </c>
      <c r="H19474" t="s">
        <v>543</v>
      </c>
      <c r="I19474" t="s">
        <v>1073</v>
      </c>
      <c r="K19474">
        <v>6635</v>
      </c>
      <c r="L19474">
        <v>1124203206</v>
      </c>
    </row>
    <row r="19475" spans="1:12" x14ac:dyDescent="0.45">
      <c r="A19475" t="str">
        <f t="shared" si="304"/>
        <v>Rocky Point, New York, United States</v>
      </c>
      <c r="B19475" t="s">
        <v>23437</v>
      </c>
      <c r="C19475" t="s">
        <v>23437</v>
      </c>
      <c r="D19475">
        <v>40.935699999999997</v>
      </c>
      <c r="E19475">
        <v>-72.936400000000006</v>
      </c>
      <c r="F19475" t="s">
        <v>530</v>
      </c>
      <c r="G19475" t="s">
        <v>531</v>
      </c>
      <c r="H19475" t="s">
        <v>532</v>
      </c>
      <c r="I19475" t="s">
        <v>803</v>
      </c>
      <c r="K19475">
        <v>12902</v>
      </c>
      <c r="L19475">
        <v>1840005070</v>
      </c>
    </row>
    <row r="19476" spans="1:12" x14ac:dyDescent="0.45">
      <c r="A19476" t="str">
        <f t="shared" si="304"/>
        <v>Rocky River, Ohio, United States</v>
      </c>
      <c r="B19476" t="s">
        <v>23438</v>
      </c>
      <c r="C19476" t="s">
        <v>23438</v>
      </c>
      <c r="D19476">
        <v>41.470300000000002</v>
      </c>
      <c r="E19476">
        <v>-81.852599999999995</v>
      </c>
      <c r="F19476" t="s">
        <v>530</v>
      </c>
      <c r="G19476" t="s">
        <v>531</v>
      </c>
      <c r="H19476" t="s">
        <v>532</v>
      </c>
      <c r="I19476" t="s">
        <v>799</v>
      </c>
      <c r="K19476">
        <v>19986</v>
      </c>
      <c r="L19476">
        <v>1840003410</v>
      </c>
    </row>
    <row r="19477" spans="1:12" x14ac:dyDescent="0.45">
      <c r="A19477" t="str">
        <f t="shared" si="304"/>
        <v>Rodach, Bavaria, Germany</v>
      </c>
      <c r="B19477" t="s">
        <v>23439</v>
      </c>
      <c r="C19477" t="s">
        <v>23439</v>
      </c>
      <c r="D19477">
        <v>50.333300000000001</v>
      </c>
      <c r="E19477">
        <v>10.783300000000001</v>
      </c>
      <c r="F19477" t="s">
        <v>441</v>
      </c>
      <c r="G19477" t="s">
        <v>442</v>
      </c>
      <c r="H19477" t="s">
        <v>443</v>
      </c>
      <c r="I19477" t="s">
        <v>567</v>
      </c>
      <c r="K19477">
        <v>6394</v>
      </c>
      <c r="L19477">
        <v>1276671158</v>
      </c>
    </row>
    <row r="19478" spans="1:12" x14ac:dyDescent="0.45">
      <c r="A19478" t="str">
        <f t="shared" si="304"/>
        <v>Rodalben, Rhineland-Palatinate, Germany</v>
      </c>
      <c r="B19478" t="s">
        <v>23440</v>
      </c>
      <c r="C19478" t="s">
        <v>23440</v>
      </c>
      <c r="D19478">
        <v>49.239699999999999</v>
      </c>
      <c r="E19478">
        <v>7.6425000000000001</v>
      </c>
      <c r="F19478" t="s">
        <v>441</v>
      </c>
      <c r="G19478" t="s">
        <v>442</v>
      </c>
      <c r="H19478" t="s">
        <v>443</v>
      </c>
      <c r="I19478" t="s">
        <v>1712</v>
      </c>
      <c r="K19478">
        <v>6749</v>
      </c>
      <c r="L19478">
        <v>1276852589</v>
      </c>
    </row>
    <row r="19479" spans="1:12" x14ac:dyDescent="0.45">
      <c r="A19479" t="str">
        <f t="shared" si="304"/>
        <v>Rodenberg, Lower Saxony, Germany</v>
      </c>
      <c r="B19479" t="s">
        <v>23441</v>
      </c>
      <c r="C19479" t="s">
        <v>23441</v>
      </c>
      <c r="D19479">
        <v>52.312800000000003</v>
      </c>
      <c r="E19479">
        <v>9.3594000000000008</v>
      </c>
      <c r="F19479" t="s">
        <v>441</v>
      </c>
      <c r="G19479" t="s">
        <v>442</v>
      </c>
      <c r="H19479" t="s">
        <v>443</v>
      </c>
      <c r="I19479" t="s">
        <v>735</v>
      </c>
      <c r="K19479">
        <v>6505</v>
      </c>
      <c r="L19479">
        <v>1276151075</v>
      </c>
    </row>
    <row r="19480" spans="1:12" x14ac:dyDescent="0.45">
      <c r="A19480" t="str">
        <f t="shared" si="304"/>
        <v>Rödental, Bavaria, Germany</v>
      </c>
      <c r="B19480" t="s">
        <v>23442</v>
      </c>
      <c r="C19480" t="s">
        <v>23443</v>
      </c>
      <c r="D19480">
        <v>50.2883</v>
      </c>
      <c r="E19480">
        <v>11.0276</v>
      </c>
      <c r="F19480" t="s">
        <v>441</v>
      </c>
      <c r="G19480" t="s">
        <v>442</v>
      </c>
      <c r="H19480" t="s">
        <v>443</v>
      </c>
      <c r="I19480" t="s">
        <v>567</v>
      </c>
      <c r="K19480">
        <v>13107</v>
      </c>
      <c r="L19480">
        <v>1276302053</v>
      </c>
    </row>
    <row r="19481" spans="1:12" x14ac:dyDescent="0.45">
      <c r="A19481" t="str">
        <f t="shared" si="304"/>
        <v>Rodeo, California, United States</v>
      </c>
      <c r="B19481" t="s">
        <v>23444</v>
      </c>
      <c r="C19481" t="s">
        <v>23444</v>
      </c>
      <c r="D19481">
        <v>38.036799999999999</v>
      </c>
      <c r="E19481">
        <v>-122.2526</v>
      </c>
      <c r="F19481" t="s">
        <v>530</v>
      </c>
      <c r="G19481" t="s">
        <v>531</v>
      </c>
      <c r="H19481" t="s">
        <v>532</v>
      </c>
      <c r="I19481" t="s">
        <v>754</v>
      </c>
      <c r="K19481">
        <v>10411</v>
      </c>
      <c r="L19481">
        <v>1840018900</v>
      </c>
    </row>
    <row r="19482" spans="1:12" x14ac:dyDescent="0.45">
      <c r="A19482" t="str">
        <f t="shared" si="304"/>
        <v>Rodeo, San Juan, Argentina</v>
      </c>
      <c r="B19482" t="s">
        <v>23444</v>
      </c>
      <c r="C19482" t="s">
        <v>23444</v>
      </c>
      <c r="D19482">
        <v>-30.215599999999998</v>
      </c>
      <c r="E19482">
        <v>-69.14</v>
      </c>
      <c r="F19482" t="s">
        <v>651</v>
      </c>
      <c r="G19482" t="s">
        <v>652</v>
      </c>
      <c r="H19482" t="s">
        <v>653</v>
      </c>
      <c r="I19482" t="s">
        <v>23445</v>
      </c>
      <c r="J19482" t="s">
        <v>366</v>
      </c>
      <c r="K19482">
        <v>701</v>
      </c>
      <c r="L19482">
        <v>1032937217</v>
      </c>
    </row>
    <row r="19483" spans="1:12" x14ac:dyDescent="0.45">
      <c r="A19483" t="str">
        <f t="shared" si="304"/>
        <v>Rodewisch, Saxony, Germany</v>
      </c>
      <c r="B19483" t="s">
        <v>23446</v>
      </c>
      <c r="C19483" t="s">
        <v>23446</v>
      </c>
      <c r="D19483">
        <v>50.5167</v>
      </c>
      <c r="E19483">
        <v>12.416700000000001</v>
      </c>
      <c r="F19483" t="s">
        <v>441</v>
      </c>
      <c r="G19483" t="s">
        <v>442</v>
      </c>
      <c r="H19483" t="s">
        <v>443</v>
      </c>
      <c r="I19483" t="s">
        <v>1707</v>
      </c>
      <c r="K19483">
        <v>6359</v>
      </c>
      <c r="L19483">
        <v>1276002058</v>
      </c>
    </row>
    <row r="19484" spans="1:12" x14ac:dyDescent="0.45">
      <c r="A19484" t="str">
        <f t="shared" si="304"/>
        <v>Rodez, Occitanie, France</v>
      </c>
      <c r="B19484" t="s">
        <v>23447</v>
      </c>
      <c r="C19484" t="s">
        <v>23447</v>
      </c>
      <c r="D19484">
        <v>44.3506</v>
      </c>
      <c r="E19484">
        <v>2.5750000000000002</v>
      </c>
      <c r="F19484" t="s">
        <v>526</v>
      </c>
      <c r="G19484" t="s">
        <v>527</v>
      </c>
      <c r="H19484" t="s">
        <v>528</v>
      </c>
      <c r="I19484" t="s">
        <v>915</v>
      </c>
      <c r="J19484" t="s">
        <v>366</v>
      </c>
      <c r="K19484">
        <v>24057</v>
      </c>
      <c r="L19484">
        <v>1250807687</v>
      </c>
    </row>
    <row r="19485" spans="1:12" x14ac:dyDescent="0.45">
      <c r="A19485" t="str">
        <f t="shared" si="304"/>
        <v>Rodgau, Hesse, Germany</v>
      </c>
      <c r="B19485" t="s">
        <v>23448</v>
      </c>
      <c r="C19485" t="s">
        <v>23448</v>
      </c>
      <c r="D19485">
        <v>50.025599999999997</v>
      </c>
      <c r="E19485">
        <v>8.8841000000000001</v>
      </c>
      <c r="F19485" t="s">
        <v>441</v>
      </c>
      <c r="G19485" t="s">
        <v>442</v>
      </c>
      <c r="H19485" t="s">
        <v>443</v>
      </c>
      <c r="I19485" t="s">
        <v>1676</v>
      </c>
      <c r="K19485">
        <v>45202</v>
      </c>
      <c r="L19485">
        <v>1276173536</v>
      </c>
    </row>
    <row r="19486" spans="1:12" x14ac:dyDescent="0.45">
      <c r="A19486" t="str">
        <f t="shared" si="304"/>
        <v>Roding, Bavaria, Germany</v>
      </c>
      <c r="B19486" t="s">
        <v>23449</v>
      </c>
      <c r="C19486" t="s">
        <v>23449</v>
      </c>
      <c r="D19486">
        <v>49.193600000000004</v>
      </c>
      <c r="E19486">
        <v>12.5192</v>
      </c>
      <c r="F19486" t="s">
        <v>441</v>
      </c>
      <c r="G19486" t="s">
        <v>442</v>
      </c>
      <c r="H19486" t="s">
        <v>443</v>
      </c>
      <c r="I19486" t="s">
        <v>567</v>
      </c>
      <c r="K19486">
        <v>12081</v>
      </c>
      <c r="L19486">
        <v>1276027598</v>
      </c>
    </row>
    <row r="19487" spans="1:12" x14ac:dyDescent="0.45">
      <c r="A19487" t="str">
        <f t="shared" si="304"/>
        <v>Rodniki, Ivanovskaya Oblast’, Russia</v>
      </c>
      <c r="B19487" t="s">
        <v>23450</v>
      </c>
      <c r="C19487" t="s">
        <v>23450</v>
      </c>
      <c r="D19487">
        <v>57.1</v>
      </c>
      <c r="E19487">
        <v>41.7333</v>
      </c>
      <c r="F19487" t="s">
        <v>504</v>
      </c>
      <c r="G19487" t="s">
        <v>505</v>
      </c>
      <c r="H19487" t="s">
        <v>506</v>
      </c>
      <c r="I19487" t="s">
        <v>10325</v>
      </c>
      <c r="K19487">
        <v>24335</v>
      </c>
      <c r="L19487">
        <v>1643416659</v>
      </c>
    </row>
    <row r="19488" spans="1:12" x14ac:dyDescent="0.45">
      <c r="A19488" t="str">
        <f t="shared" si="304"/>
        <v>Rodolfo Sánchez Taboada, Baja California, Mexico</v>
      </c>
      <c r="B19488" t="s">
        <v>23451</v>
      </c>
      <c r="C19488" t="s">
        <v>23452</v>
      </c>
      <c r="D19488">
        <v>31.7958</v>
      </c>
      <c r="E19488">
        <v>-116.5911</v>
      </c>
      <c r="F19488" t="s">
        <v>519</v>
      </c>
      <c r="G19488" t="s">
        <v>520</v>
      </c>
      <c r="H19488" t="s">
        <v>521</v>
      </c>
      <c r="I19488" t="s">
        <v>1550</v>
      </c>
      <c r="K19488">
        <v>15038</v>
      </c>
      <c r="L19488">
        <v>1484409365</v>
      </c>
    </row>
    <row r="19489" spans="1:12" x14ac:dyDescent="0.45">
      <c r="A19489" t="str">
        <f t="shared" si="304"/>
        <v>Ródos, Notío Aigaío, Greece</v>
      </c>
      <c r="B19489" t="s">
        <v>23453</v>
      </c>
      <c r="C19489" t="s">
        <v>23454</v>
      </c>
      <c r="D19489">
        <v>36.441200000000002</v>
      </c>
      <c r="E19489">
        <v>28.2225</v>
      </c>
      <c r="F19489" t="s">
        <v>928</v>
      </c>
      <c r="G19489" t="s">
        <v>929</v>
      </c>
      <c r="H19489" t="s">
        <v>930</v>
      </c>
      <c r="I19489" t="s">
        <v>2315</v>
      </c>
      <c r="J19489" t="s">
        <v>366</v>
      </c>
      <c r="K19489">
        <v>56969</v>
      </c>
      <c r="L19489">
        <v>1300944675</v>
      </c>
    </row>
    <row r="19490" spans="1:12" x14ac:dyDescent="0.45">
      <c r="A19490" t="str">
        <f t="shared" si="304"/>
        <v>Roebourne, Western Australia, Australia</v>
      </c>
      <c r="B19490" t="s">
        <v>23455</v>
      </c>
      <c r="C19490" t="s">
        <v>23455</v>
      </c>
      <c r="D19490">
        <v>-20.7667</v>
      </c>
      <c r="E19490">
        <v>117.15</v>
      </c>
      <c r="F19490" t="s">
        <v>830</v>
      </c>
      <c r="G19490" t="s">
        <v>831</v>
      </c>
      <c r="H19490" t="s">
        <v>832</v>
      </c>
      <c r="I19490" t="s">
        <v>1427</v>
      </c>
      <c r="K19490">
        <v>981</v>
      </c>
      <c r="L19490">
        <v>1036752479</v>
      </c>
    </row>
    <row r="19491" spans="1:12" x14ac:dyDescent="0.45">
      <c r="A19491" t="str">
        <f t="shared" si="304"/>
        <v>Roeland Park, Kansas, United States</v>
      </c>
      <c r="B19491" t="s">
        <v>23456</v>
      </c>
      <c r="C19491" t="s">
        <v>23456</v>
      </c>
      <c r="D19491">
        <v>39.035800000000002</v>
      </c>
      <c r="E19491">
        <v>-94.6374</v>
      </c>
      <c r="F19491" t="s">
        <v>530</v>
      </c>
      <c r="G19491" t="s">
        <v>531</v>
      </c>
      <c r="H19491" t="s">
        <v>532</v>
      </c>
      <c r="I19491" t="s">
        <v>611</v>
      </c>
      <c r="K19491">
        <v>6688</v>
      </c>
      <c r="L19491">
        <v>1840001640</v>
      </c>
    </row>
    <row r="19492" spans="1:12" x14ac:dyDescent="0.45">
      <c r="A19492" t="str">
        <f t="shared" si="304"/>
        <v>Roeselare, Flanders, Belgium</v>
      </c>
      <c r="B19492" t="s">
        <v>23457</v>
      </c>
      <c r="C19492" t="s">
        <v>23457</v>
      </c>
      <c r="D19492">
        <v>50.944699999999997</v>
      </c>
      <c r="E19492">
        <v>3.1233</v>
      </c>
      <c r="F19492" t="s">
        <v>453</v>
      </c>
      <c r="G19492" t="s">
        <v>454</v>
      </c>
      <c r="H19492" t="s">
        <v>455</v>
      </c>
      <c r="I19492" t="s">
        <v>456</v>
      </c>
      <c r="J19492" t="s">
        <v>366</v>
      </c>
      <c r="K19492">
        <v>62301</v>
      </c>
      <c r="L19492">
        <v>1056334112</v>
      </c>
    </row>
    <row r="19493" spans="1:12" x14ac:dyDescent="0.45">
      <c r="A19493" t="str">
        <f t="shared" si="304"/>
        <v>Rogaška Slatina, Rogaška Slatina, Slovenia</v>
      </c>
      <c r="B19493" t="s">
        <v>23458</v>
      </c>
      <c r="C19493" t="s">
        <v>23459</v>
      </c>
      <c r="D19493">
        <v>46.237499999999997</v>
      </c>
      <c r="E19493">
        <v>15.639699999999999</v>
      </c>
      <c r="F19493" t="s">
        <v>1111</v>
      </c>
      <c r="G19493" t="s">
        <v>1112</v>
      </c>
      <c r="H19493" t="s">
        <v>1113</v>
      </c>
      <c r="I19493" t="s">
        <v>23458</v>
      </c>
      <c r="J19493" t="s">
        <v>378</v>
      </c>
      <c r="L19493">
        <v>1705772825</v>
      </c>
    </row>
    <row r="19494" spans="1:12" x14ac:dyDescent="0.45">
      <c r="A19494" t="str">
        <f t="shared" si="304"/>
        <v>Rogašovci, Rogašovci, Slovenia</v>
      </c>
      <c r="B19494" t="s">
        <v>23460</v>
      </c>
      <c r="C19494" t="s">
        <v>23461</v>
      </c>
      <c r="D19494">
        <v>46.8</v>
      </c>
      <c r="E19494">
        <v>16.033300000000001</v>
      </c>
      <c r="F19494" t="s">
        <v>1111</v>
      </c>
      <c r="G19494" t="s">
        <v>1112</v>
      </c>
      <c r="H19494" t="s">
        <v>1113</v>
      </c>
      <c r="I19494" t="s">
        <v>23460</v>
      </c>
      <c r="J19494" t="s">
        <v>378</v>
      </c>
      <c r="L19494">
        <v>1705970248</v>
      </c>
    </row>
    <row r="19495" spans="1:12" x14ac:dyDescent="0.45">
      <c r="A19495" t="str">
        <f t="shared" si="304"/>
        <v>Rogatec, Rogatec, Slovenia</v>
      </c>
      <c r="B19495" t="s">
        <v>23462</v>
      </c>
      <c r="C19495" t="s">
        <v>23462</v>
      </c>
      <c r="D19495">
        <v>46.229399999999998</v>
      </c>
      <c r="E19495">
        <v>15.7003</v>
      </c>
      <c r="F19495" t="s">
        <v>1111</v>
      </c>
      <c r="G19495" t="s">
        <v>1112</v>
      </c>
      <c r="H19495" t="s">
        <v>1113</v>
      </c>
      <c r="I19495" t="s">
        <v>23462</v>
      </c>
      <c r="J19495" t="s">
        <v>378</v>
      </c>
      <c r="L19495">
        <v>1705579021</v>
      </c>
    </row>
    <row r="19496" spans="1:12" x14ac:dyDescent="0.45">
      <c r="A19496" t="str">
        <f t="shared" si="304"/>
        <v>Rogers, Arkansas, United States</v>
      </c>
      <c r="B19496" t="s">
        <v>23463</v>
      </c>
      <c r="C19496" t="s">
        <v>23463</v>
      </c>
      <c r="D19496">
        <v>36.3172</v>
      </c>
      <c r="E19496">
        <v>-94.152600000000007</v>
      </c>
      <c r="F19496" t="s">
        <v>530</v>
      </c>
      <c r="G19496" t="s">
        <v>531</v>
      </c>
      <c r="H19496" t="s">
        <v>532</v>
      </c>
      <c r="I19496" t="s">
        <v>1616</v>
      </c>
      <c r="K19496">
        <v>68669</v>
      </c>
      <c r="L19496">
        <v>1840014444</v>
      </c>
    </row>
    <row r="19497" spans="1:12" x14ac:dyDescent="0.45">
      <c r="A19497" t="str">
        <f t="shared" si="304"/>
        <v>Rogers, Minnesota, United States</v>
      </c>
      <c r="B19497" t="s">
        <v>23463</v>
      </c>
      <c r="C19497" t="s">
        <v>23463</v>
      </c>
      <c r="D19497">
        <v>45.186500000000002</v>
      </c>
      <c r="E19497">
        <v>-93.578299999999999</v>
      </c>
      <c r="F19497" t="s">
        <v>530</v>
      </c>
      <c r="G19497" t="s">
        <v>531</v>
      </c>
      <c r="H19497" t="s">
        <v>532</v>
      </c>
      <c r="I19497" t="s">
        <v>1433</v>
      </c>
      <c r="K19497">
        <v>13490</v>
      </c>
      <c r="L19497">
        <v>1840008932</v>
      </c>
    </row>
    <row r="19498" spans="1:12" x14ac:dyDescent="0.45">
      <c r="A19498" t="str">
        <f t="shared" si="304"/>
        <v>Rogerstone, Newport, United Kingdom</v>
      </c>
      <c r="B19498" t="s">
        <v>23464</v>
      </c>
      <c r="C19498" t="s">
        <v>23464</v>
      </c>
      <c r="D19498">
        <v>51.590600000000002</v>
      </c>
      <c r="E19498">
        <v>-3.0537000000000001</v>
      </c>
      <c r="F19498" t="s">
        <v>536</v>
      </c>
      <c r="G19498" t="s">
        <v>537</v>
      </c>
      <c r="H19498" t="s">
        <v>538</v>
      </c>
      <c r="I19498" t="s">
        <v>5835</v>
      </c>
      <c r="K19498">
        <v>10158</v>
      </c>
      <c r="L19498">
        <v>1826510350</v>
      </c>
    </row>
    <row r="19499" spans="1:12" x14ac:dyDescent="0.45">
      <c r="A19499" t="str">
        <f t="shared" si="304"/>
        <v>Rogersville, Tennessee, United States</v>
      </c>
      <c r="B19499" t="s">
        <v>23465</v>
      </c>
      <c r="C19499" t="s">
        <v>23465</v>
      </c>
      <c r="D19499">
        <v>36.408099999999997</v>
      </c>
      <c r="E19499">
        <v>-83.004300000000001</v>
      </c>
      <c r="F19499" t="s">
        <v>530</v>
      </c>
      <c r="G19499" t="s">
        <v>531</v>
      </c>
      <c r="H19499" t="s">
        <v>532</v>
      </c>
      <c r="I19499" t="s">
        <v>1466</v>
      </c>
      <c r="K19499">
        <v>6380</v>
      </c>
      <c r="L19499">
        <v>1840017699</v>
      </c>
    </row>
    <row r="19500" spans="1:12" x14ac:dyDescent="0.45">
      <c r="A19500" t="str">
        <f t="shared" si="304"/>
        <v>Rohatyn, Ivano-Frankivs’ka Oblast’, Ukraine</v>
      </c>
      <c r="B19500" t="s">
        <v>23466</v>
      </c>
      <c r="C19500" t="s">
        <v>23466</v>
      </c>
      <c r="D19500">
        <v>49.416699999999999</v>
      </c>
      <c r="E19500">
        <v>24.616700000000002</v>
      </c>
      <c r="F19500" t="s">
        <v>1461</v>
      </c>
      <c r="G19500" t="s">
        <v>1462</v>
      </c>
      <c r="H19500" t="s">
        <v>1463</v>
      </c>
      <c r="I19500" t="s">
        <v>4858</v>
      </c>
      <c r="J19500" t="s">
        <v>366</v>
      </c>
      <c r="K19500">
        <v>7797</v>
      </c>
      <c r="L19500">
        <v>1804693643</v>
      </c>
    </row>
    <row r="19501" spans="1:12" x14ac:dyDescent="0.45">
      <c r="A19501" t="str">
        <f t="shared" si="304"/>
        <v>Rohnert Park, California, United States</v>
      </c>
      <c r="B19501" t="s">
        <v>23467</v>
      </c>
      <c r="C19501" t="s">
        <v>23467</v>
      </c>
      <c r="D19501">
        <v>38.347999999999999</v>
      </c>
      <c r="E19501">
        <v>-122.6964</v>
      </c>
      <c r="F19501" t="s">
        <v>530</v>
      </c>
      <c r="G19501" t="s">
        <v>531</v>
      </c>
      <c r="H19501" t="s">
        <v>532</v>
      </c>
      <c r="I19501" t="s">
        <v>754</v>
      </c>
      <c r="K19501">
        <v>43291</v>
      </c>
      <c r="L19501">
        <v>1840020243</v>
      </c>
    </row>
    <row r="19502" spans="1:12" x14ac:dyDescent="0.45">
      <c r="A19502" t="str">
        <f t="shared" si="304"/>
        <v>Rohtak, Haryāna, India</v>
      </c>
      <c r="B19502" t="s">
        <v>23468</v>
      </c>
      <c r="C19502" t="s">
        <v>23468</v>
      </c>
      <c r="D19502">
        <v>28.9</v>
      </c>
      <c r="E19502">
        <v>76.566699999999997</v>
      </c>
      <c r="F19502" t="s">
        <v>626</v>
      </c>
      <c r="G19502" t="s">
        <v>627</v>
      </c>
      <c r="H19502" t="s">
        <v>628</v>
      </c>
      <c r="I19502" t="s">
        <v>1790</v>
      </c>
      <c r="K19502">
        <v>374292</v>
      </c>
      <c r="L19502">
        <v>1356162915</v>
      </c>
    </row>
    <row r="19503" spans="1:12" x14ac:dyDescent="0.45">
      <c r="A19503" t="str">
        <f t="shared" si="304"/>
        <v>Roi Et, Roi Et, Thailand</v>
      </c>
      <c r="B19503" t="s">
        <v>23469</v>
      </c>
      <c r="C19503" t="s">
        <v>23469</v>
      </c>
      <c r="D19503">
        <v>16.0578</v>
      </c>
      <c r="E19503">
        <v>103.6514</v>
      </c>
      <c r="F19503" t="s">
        <v>1864</v>
      </c>
      <c r="G19503" t="s">
        <v>1865</v>
      </c>
      <c r="H19503" t="s">
        <v>1866</v>
      </c>
      <c r="I19503" t="s">
        <v>23469</v>
      </c>
      <c r="J19503" t="s">
        <v>378</v>
      </c>
      <c r="K19503">
        <v>35219</v>
      </c>
      <c r="L19503">
        <v>1764216668</v>
      </c>
    </row>
    <row r="19504" spans="1:12" x14ac:dyDescent="0.45">
      <c r="A19504" t="str">
        <f t="shared" si="304"/>
        <v>Roissy-en-Brie, Île-de-France, France</v>
      </c>
      <c r="B19504" t="s">
        <v>23470</v>
      </c>
      <c r="C19504" t="s">
        <v>23470</v>
      </c>
      <c r="D19504">
        <v>48.790599999999998</v>
      </c>
      <c r="E19504">
        <v>2.6518999999999999</v>
      </c>
      <c r="F19504" t="s">
        <v>526</v>
      </c>
      <c r="G19504" t="s">
        <v>527</v>
      </c>
      <c r="H19504" t="s">
        <v>528</v>
      </c>
      <c r="I19504" t="s">
        <v>732</v>
      </c>
      <c r="K19504">
        <v>22994</v>
      </c>
      <c r="L19504">
        <v>1250233189</v>
      </c>
    </row>
    <row r="19505" spans="1:12" x14ac:dyDescent="0.45">
      <c r="A19505" t="str">
        <f t="shared" si="304"/>
        <v>Roja, Rojas Novads, Latvia</v>
      </c>
      <c r="B19505" t="s">
        <v>23471</v>
      </c>
      <c r="C19505" t="s">
        <v>23471</v>
      </c>
      <c r="D19505">
        <v>57.5015</v>
      </c>
      <c r="E19505">
        <v>22.808800000000002</v>
      </c>
      <c r="F19505" t="s">
        <v>811</v>
      </c>
      <c r="G19505" t="s">
        <v>812</v>
      </c>
      <c r="H19505" t="s">
        <v>813</v>
      </c>
      <c r="I19505" t="s">
        <v>23472</v>
      </c>
      <c r="J19505" t="s">
        <v>378</v>
      </c>
      <c r="L19505">
        <v>1428577367</v>
      </c>
    </row>
    <row r="19506" spans="1:12" x14ac:dyDescent="0.45">
      <c r="A19506" t="str">
        <f t="shared" si="304"/>
        <v>Rokiškis, Rokiškis, Lithuania</v>
      </c>
      <c r="B19506" t="s">
        <v>23473</v>
      </c>
      <c r="C19506" t="s">
        <v>23474</v>
      </c>
      <c r="D19506">
        <v>55.961599999999997</v>
      </c>
      <c r="E19506">
        <v>25.5807</v>
      </c>
      <c r="F19506" t="s">
        <v>1155</v>
      </c>
      <c r="G19506" t="s">
        <v>1156</v>
      </c>
      <c r="H19506" t="s">
        <v>1157</v>
      </c>
      <c r="I19506" t="s">
        <v>23473</v>
      </c>
      <c r="J19506" t="s">
        <v>378</v>
      </c>
      <c r="K19506">
        <v>12738</v>
      </c>
      <c r="L19506">
        <v>1440918695</v>
      </c>
    </row>
    <row r="19507" spans="1:12" x14ac:dyDescent="0.45">
      <c r="A19507" t="str">
        <f t="shared" si="304"/>
        <v>Rokycany, Plzeňský Kraj, Czechia</v>
      </c>
      <c r="B19507" t="s">
        <v>23475</v>
      </c>
      <c r="C19507" t="s">
        <v>23475</v>
      </c>
      <c r="D19507">
        <v>49.742800000000003</v>
      </c>
      <c r="E19507">
        <v>13.5946</v>
      </c>
      <c r="F19507" t="s">
        <v>2480</v>
      </c>
      <c r="G19507" t="s">
        <v>2481</v>
      </c>
      <c r="H19507" t="s">
        <v>2482</v>
      </c>
      <c r="I19507" t="s">
        <v>8530</v>
      </c>
      <c r="K19507">
        <v>14383</v>
      </c>
      <c r="L19507">
        <v>1203614655</v>
      </c>
    </row>
    <row r="19508" spans="1:12" x14ac:dyDescent="0.45">
      <c r="A19508" t="str">
        <f t="shared" si="304"/>
        <v>Rolesville, North Carolina, United States</v>
      </c>
      <c r="B19508" t="s">
        <v>23476</v>
      </c>
      <c r="C19508" t="s">
        <v>23476</v>
      </c>
      <c r="D19508">
        <v>35.922400000000003</v>
      </c>
      <c r="E19508">
        <v>-78.465599999999995</v>
      </c>
      <c r="F19508" t="s">
        <v>530</v>
      </c>
      <c r="G19508" t="s">
        <v>531</v>
      </c>
      <c r="H19508" t="s">
        <v>532</v>
      </c>
      <c r="I19508" t="s">
        <v>589</v>
      </c>
      <c r="K19508">
        <v>8501</v>
      </c>
      <c r="L19508">
        <v>1840017759</v>
      </c>
    </row>
    <row r="19509" spans="1:12" x14ac:dyDescent="0.45">
      <c r="A19509" t="str">
        <f t="shared" si="304"/>
        <v>Rolim de Moura, Rondônia, Brazil</v>
      </c>
      <c r="B19509" t="s">
        <v>23477</v>
      </c>
      <c r="C19509" t="s">
        <v>23477</v>
      </c>
      <c r="D19509">
        <v>-11.7302</v>
      </c>
      <c r="E19509">
        <v>-61.7806</v>
      </c>
      <c r="F19509" t="s">
        <v>491</v>
      </c>
      <c r="G19509" t="s">
        <v>492</v>
      </c>
      <c r="H19509" t="s">
        <v>493</v>
      </c>
      <c r="I19509" t="s">
        <v>684</v>
      </c>
      <c r="K19509">
        <v>24516</v>
      </c>
      <c r="L19509">
        <v>1076556836</v>
      </c>
    </row>
    <row r="19510" spans="1:12" x14ac:dyDescent="0.45">
      <c r="A19510" t="str">
        <f t="shared" si="304"/>
        <v>Rolla, Missouri, United States</v>
      </c>
      <c r="B19510" t="s">
        <v>23478</v>
      </c>
      <c r="C19510" t="s">
        <v>23478</v>
      </c>
      <c r="D19510">
        <v>37.945799999999998</v>
      </c>
      <c r="E19510">
        <v>-91.760800000000003</v>
      </c>
      <c r="F19510" t="s">
        <v>530</v>
      </c>
      <c r="G19510" t="s">
        <v>531</v>
      </c>
      <c r="H19510" t="s">
        <v>532</v>
      </c>
      <c r="I19510" t="s">
        <v>884</v>
      </c>
      <c r="K19510">
        <v>21059</v>
      </c>
      <c r="L19510">
        <v>1840009849</v>
      </c>
    </row>
    <row r="19511" spans="1:12" x14ac:dyDescent="0.45">
      <c r="A19511" t="str">
        <f t="shared" si="304"/>
        <v>Rolleston, Canterbury, New Zealand</v>
      </c>
      <c r="B19511" t="s">
        <v>23479</v>
      </c>
      <c r="C19511" t="s">
        <v>23479</v>
      </c>
      <c r="D19511">
        <v>-43.595999999999997</v>
      </c>
      <c r="E19511">
        <v>172.38300000000001</v>
      </c>
      <c r="F19511" t="s">
        <v>1518</v>
      </c>
      <c r="G19511" t="s">
        <v>1519</v>
      </c>
      <c r="H19511" t="s">
        <v>1520</v>
      </c>
      <c r="I19511" t="s">
        <v>2580</v>
      </c>
      <c r="K19511">
        <v>16350</v>
      </c>
      <c r="L19511">
        <v>1554176166</v>
      </c>
    </row>
    <row r="19512" spans="1:12" x14ac:dyDescent="0.45">
      <c r="A19512" t="str">
        <f t="shared" si="304"/>
        <v>Rolling Hills Estates, California, United States</v>
      </c>
      <c r="B19512" t="s">
        <v>23480</v>
      </c>
      <c r="C19512" t="s">
        <v>23480</v>
      </c>
      <c r="D19512">
        <v>33.778300000000002</v>
      </c>
      <c r="E19512">
        <v>-118.3509</v>
      </c>
      <c r="F19512" t="s">
        <v>530</v>
      </c>
      <c r="G19512" t="s">
        <v>531</v>
      </c>
      <c r="H19512" t="s">
        <v>532</v>
      </c>
      <c r="I19512" t="s">
        <v>754</v>
      </c>
      <c r="K19512">
        <v>8058</v>
      </c>
      <c r="L19512">
        <v>1840020494</v>
      </c>
    </row>
    <row r="19513" spans="1:12" x14ac:dyDescent="0.45">
      <c r="A19513" t="str">
        <f t="shared" si="304"/>
        <v>Rolling Meadows, Illinois, United States</v>
      </c>
      <c r="B19513" t="s">
        <v>23481</v>
      </c>
      <c r="C19513" t="s">
        <v>23481</v>
      </c>
      <c r="D19513">
        <v>42.0747</v>
      </c>
      <c r="E19513">
        <v>-88.025199999999998</v>
      </c>
      <c r="F19513" t="s">
        <v>530</v>
      </c>
      <c r="G19513" t="s">
        <v>531</v>
      </c>
      <c r="H19513" t="s">
        <v>532</v>
      </c>
      <c r="I19513" t="s">
        <v>824</v>
      </c>
      <c r="K19513">
        <v>23532</v>
      </c>
      <c r="L19513">
        <v>1840009185</v>
      </c>
    </row>
    <row r="19514" spans="1:12" x14ac:dyDescent="0.45">
      <c r="A19514" t="str">
        <f t="shared" si="304"/>
        <v>Roma, Texas, United States</v>
      </c>
      <c r="B19514" t="s">
        <v>23482</v>
      </c>
      <c r="C19514" t="s">
        <v>23482</v>
      </c>
      <c r="D19514">
        <v>26.416599999999999</v>
      </c>
      <c r="E19514">
        <v>-99.006</v>
      </c>
      <c r="F19514" t="s">
        <v>530</v>
      </c>
      <c r="G19514" t="s">
        <v>531</v>
      </c>
      <c r="H19514" t="s">
        <v>532</v>
      </c>
      <c r="I19514" t="s">
        <v>610</v>
      </c>
      <c r="K19514">
        <v>11490</v>
      </c>
      <c r="L19514">
        <v>1840021017</v>
      </c>
    </row>
    <row r="19515" spans="1:12" x14ac:dyDescent="0.45">
      <c r="A19515" t="str">
        <f t="shared" si="304"/>
        <v>Roma, Queensland, Australia</v>
      </c>
      <c r="B19515" t="s">
        <v>23482</v>
      </c>
      <c r="C19515" t="s">
        <v>23482</v>
      </c>
      <c r="D19515">
        <v>-26.5733</v>
      </c>
      <c r="E19515">
        <v>148.7869</v>
      </c>
      <c r="F19515" t="s">
        <v>830</v>
      </c>
      <c r="G19515" t="s">
        <v>831</v>
      </c>
      <c r="H19515" t="s">
        <v>832</v>
      </c>
      <c r="I19515" t="s">
        <v>1959</v>
      </c>
      <c r="K19515">
        <v>6848</v>
      </c>
      <c r="L19515">
        <v>1036698836</v>
      </c>
    </row>
    <row r="19516" spans="1:12" x14ac:dyDescent="0.45">
      <c r="A19516" t="str">
        <f t="shared" si="304"/>
        <v>Romainville, Île-de-France, France</v>
      </c>
      <c r="B19516" t="s">
        <v>23483</v>
      </c>
      <c r="C19516" t="s">
        <v>23483</v>
      </c>
      <c r="D19516">
        <v>48.884</v>
      </c>
      <c r="E19516">
        <v>2.4350000000000001</v>
      </c>
      <c r="F19516" t="s">
        <v>526</v>
      </c>
      <c r="G19516" t="s">
        <v>527</v>
      </c>
      <c r="H19516" t="s">
        <v>528</v>
      </c>
      <c r="I19516" t="s">
        <v>732</v>
      </c>
      <c r="K19516">
        <v>27567</v>
      </c>
      <c r="L19516">
        <v>1250311855</v>
      </c>
    </row>
    <row r="19517" spans="1:12" x14ac:dyDescent="0.45">
      <c r="A19517" t="str">
        <f t="shared" si="304"/>
        <v>Romanshorn, Thurgau, Switzerland</v>
      </c>
      <c r="B19517" t="s">
        <v>23484</v>
      </c>
      <c r="C19517" t="s">
        <v>23484</v>
      </c>
      <c r="D19517">
        <v>47.563499999999998</v>
      </c>
      <c r="E19517">
        <v>9.3564000000000007</v>
      </c>
      <c r="F19517" t="s">
        <v>464</v>
      </c>
      <c r="G19517" t="s">
        <v>465</v>
      </c>
      <c r="H19517" t="s">
        <v>466</v>
      </c>
      <c r="I19517" t="s">
        <v>1884</v>
      </c>
      <c r="K19517">
        <v>11167</v>
      </c>
      <c r="L19517">
        <v>1756539997</v>
      </c>
    </row>
    <row r="19518" spans="1:12" x14ac:dyDescent="0.45">
      <c r="A19518" t="str">
        <f t="shared" si="304"/>
        <v>Romans-sur-Isère, Auvergne-Rhône-Alpes, France</v>
      </c>
      <c r="B19518" t="s">
        <v>23485</v>
      </c>
      <c r="C19518" t="s">
        <v>23486</v>
      </c>
      <c r="D19518">
        <v>45.046399999999998</v>
      </c>
      <c r="E19518">
        <v>5.0517000000000003</v>
      </c>
      <c r="F19518" t="s">
        <v>526</v>
      </c>
      <c r="G19518" t="s">
        <v>527</v>
      </c>
      <c r="H19518" t="s">
        <v>528</v>
      </c>
      <c r="I19518" t="s">
        <v>1083</v>
      </c>
      <c r="K19518">
        <v>33160</v>
      </c>
      <c r="L19518">
        <v>1250668637</v>
      </c>
    </row>
    <row r="19519" spans="1:12" x14ac:dyDescent="0.45">
      <c r="A19519" t="str">
        <f t="shared" si="304"/>
        <v>Romblon, Romblon, Philippines</v>
      </c>
      <c r="B19519" t="s">
        <v>23487</v>
      </c>
      <c r="C19519" t="s">
        <v>23487</v>
      </c>
      <c r="D19519">
        <v>12.575100000000001</v>
      </c>
      <c r="E19519">
        <v>122.27079999999999</v>
      </c>
      <c r="F19519" t="s">
        <v>1373</v>
      </c>
      <c r="G19519" t="s">
        <v>1374</v>
      </c>
      <c r="H19519" t="s">
        <v>1375</v>
      </c>
      <c r="I19519" t="s">
        <v>23487</v>
      </c>
      <c r="J19519" t="s">
        <v>378</v>
      </c>
      <c r="L19519">
        <v>1608428749</v>
      </c>
    </row>
    <row r="19520" spans="1:12" x14ac:dyDescent="0.45">
      <c r="A19520" t="str">
        <f t="shared" si="304"/>
        <v>Rome, Lazio, Italy</v>
      </c>
      <c r="B19520" t="s">
        <v>23488</v>
      </c>
      <c r="C19520" t="s">
        <v>23488</v>
      </c>
      <c r="D19520">
        <v>41.893099999999997</v>
      </c>
      <c r="E19520">
        <v>12.482799999999999</v>
      </c>
      <c r="F19520" t="s">
        <v>946</v>
      </c>
      <c r="G19520" t="s">
        <v>947</v>
      </c>
      <c r="H19520" t="s">
        <v>948</v>
      </c>
      <c r="I19520" t="s">
        <v>7222</v>
      </c>
      <c r="J19520" t="s">
        <v>606</v>
      </c>
      <c r="K19520">
        <v>2872800</v>
      </c>
      <c r="L19520">
        <v>1380382862</v>
      </c>
    </row>
    <row r="19521" spans="1:12" x14ac:dyDescent="0.45">
      <c r="A19521" t="str">
        <f t="shared" si="304"/>
        <v>Rome, Georgia, United States</v>
      </c>
      <c r="B19521" t="s">
        <v>23488</v>
      </c>
      <c r="C19521" t="s">
        <v>23488</v>
      </c>
      <c r="D19521">
        <v>34.266100000000002</v>
      </c>
      <c r="E19521">
        <v>-85.186199999999999</v>
      </c>
      <c r="F19521" t="s">
        <v>530</v>
      </c>
      <c r="G19521" t="s">
        <v>531</v>
      </c>
      <c r="H19521" t="s">
        <v>532</v>
      </c>
      <c r="I19521" t="s">
        <v>763</v>
      </c>
      <c r="K19521">
        <v>61537</v>
      </c>
      <c r="L19521">
        <v>1840014681</v>
      </c>
    </row>
    <row r="19522" spans="1:12" x14ac:dyDescent="0.45">
      <c r="A19522" t="str">
        <f t="shared" si="304"/>
        <v>Rome, New York, United States</v>
      </c>
      <c r="B19522" t="s">
        <v>23488</v>
      </c>
      <c r="C19522" t="s">
        <v>23488</v>
      </c>
      <c r="D19522">
        <v>43.225999999999999</v>
      </c>
      <c r="E19522">
        <v>-75.490899999999996</v>
      </c>
      <c r="F19522" t="s">
        <v>530</v>
      </c>
      <c r="G19522" t="s">
        <v>531</v>
      </c>
      <c r="H19522" t="s">
        <v>532</v>
      </c>
      <c r="I19522" t="s">
        <v>803</v>
      </c>
      <c r="K19522">
        <v>31863</v>
      </c>
      <c r="L19522">
        <v>1840000349</v>
      </c>
    </row>
    <row r="19523" spans="1:12" x14ac:dyDescent="0.45">
      <c r="A19523" t="str">
        <f t="shared" ref="A19523:A19586" si="305">CONCATENATE(B19523,", ",I19523,", ",F19523)</f>
        <v>Romeoville, Illinois, United States</v>
      </c>
      <c r="B19523" t="s">
        <v>23489</v>
      </c>
      <c r="C19523" t="s">
        <v>23489</v>
      </c>
      <c r="D19523">
        <v>41.631799999999998</v>
      </c>
      <c r="E19523">
        <v>-88.099599999999995</v>
      </c>
      <c r="F19523" t="s">
        <v>530</v>
      </c>
      <c r="G19523" t="s">
        <v>531</v>
      </c>
      <c r="H19523" t="s">
        <v>532</v>
      </c>
      <c r="I19523" t="s">
        <v>824</v>
      </c>
      <c r="K19523">
        <v>39746</v>
      </c>
      <c r="L19523">
        <v>1840011489</v>
      </c>
    </row>
    <row r="19524" spans="1:12" x14ac:dyDescent="0.45">
      <c r="A19524" t="str">
        <f t="shared" si="305"/>
        <v>Romford, Havering, United Kingdom</v>
      </c>
      <c r="B19524" t="s">
        <v>23490</v>
      </c>
      <c r="C19524" t="s">
        <v>23490</v>
      </c>
      <c r="D19524">
        <v>51.576799999999999</v>
      </c>
      <c r="E19524">
        <v>0.18010000000000001</v>
      </c>
      <c r="F19524" t="s">
        <v>536</v>
      </c>
      <c r="G19524" t="s">
        <v>537</v>
      </c>
      <c r="H19524" t="s">
        <v>538</v>
      </c>
      <c r="I19524" t="s">
        <v>12513</v>
      </c>
      <c r="K19524">
        <v>122854</v>
      </c>
      <c r="L19524">
        <v>1826695421</v>
      </c>
    </row>
    <row r="19525" spans="1:12" x14ac:dyDescent="0.45">
      <c r="A19525" t="str">
        <f t="shared" si="305"/>
        <v>Römhild, Thuringia, Germany</v>
      </c>
      <c r="B19525" t="s">
        <v>23491</v>
      </c>
      <c r="C19525" t="s">
        <v>23492</v>
      </c>
      <c r="D19525">
        <v>50.383299999999998</v>
      </c>
      <c r="E19525">
        <v>10.55</v>
      </c>
      <c r="F19525" t="s">
        <v>441</v>
      </c>
      <c r="G19525" t="s">
        <v>442</v>
      </c>
      <c r="H19525" t="s">
        <v>443</v>
      </c>
      <c r="I19525" t="s">
        <v>1709</v>
      </c>
      <c r="K19525">
        <v>6869</v>
      </c>
      <c r="L19525">
        <v>1276685524</v>
      </c>
    </row>
    <row r="19526" spans="1:12" x14ac:dyDescent="0.45">
      <c r="A19526" t="str">
        <f t="shared" si="305"/>
        <v>Romita, Guanajuato, Mexico</v>
      </c>
      <c r="B19526" t="s">
        <v>23493</v>
      </c>
      <c r="C19526" t="s">
        <v>23493</v>
      </c>
      <c r="D19526">
        <v>20.870799999999999</v>
      </c>
      <c r="E19526">
        <v>-101.51690000000001</v>
      </c>
      <c r="F19526" t="s">
        <v>519</v>
      </c>
      <c r="G19526" t="s">
        <v>520</v>
      </c>
      <c r="H19526" t="s">
        <v>521</v>
      </c>
      <c r="I19526" t="s">
        <v>522</v>
      </c>
      <c r="J19526" t="s">
        <v>366</v>
      </c>
      <c r="K19526">
        <v>51825</v>
      </c>
      <c r="L19526">
        <v>1484697777</v>
      </c>
    </row>
    <row r="19527" spans="1:12" x14ac:dyDescent="0.45">
      <c r="A19527" t="str">
        <f t="shared" si="305"/>
        <v>Romny, Sums’ka Oblast’, Ukraine</v>
      </c>
      <c r="B19527" t="s">
        <v>23494</v>
      </c>
      <c r="C19527" t="s">
        <v>23494</v>
      </c>
      <c r="D19527">
        <v>50.742800000000003</v>
      </c>
      <c r="E19527">
        <v>33.487900000000003</v>
      </c>
      <c r="F19527" t="s">
        <v>1461</v>
      </c>
      <c r="G19527" t="s">
        <v>1462</v>
      </c>
      <c r="H19527" t="s">
        <v>1463</v>
      </c>
      <c r="I19527" t="s">
        <v>4499</v>
      </c>
      <c r="J19527" t="s">
        <v>366</v>
      </c>
      <c r="K19527">
        <v>40316</v>
      </c>
      <c r="L19527">
        <v>1804386942</v>
      </c>
    </row>
    <row r="19528" spans="1:12" x14ac:dyDescent="0.45">
      <c r="A19528" t="str">
        <f t="shared" si="305"/>
        <v>Romsey, Hampshire, United Kingdom</v>
      </c>
      <c r="B19528" t="s">
        <v>23495</v>
      </c>
      <c r="C19528" t="s">
        <v>23495</v>
      </c>
      <c r="D19528">
        <v>50.988999999999997</v>
      </c>
      <c r="E19528">
        <v>-1.4965999999999999</v>
      </c>
      <c r="F19528" t="s">
        <v>536</v>
      </c>
      <c r="G19528" t="s">
        <v>537</v>
      </c>
      <c r="H19528" t="s">
        <v>538</v>
      </c>
      <c r="I19528" t="s">
        <v>1474</v>
      </c>
      <c r="K19528">
        <v>19441</v>
      </c>
      <c r="L19528">
        <v>1826793384</v>
      </c>
    </row>
    <row r="19529" spans="1:12" x14ac:dyDescent="0.45">
      <c r="A19529" t="str">
        <f t="shared" si="305"/>
        <v>Romulus, Michigan, United States</v>
      </c>
      <c r="B19529" t="s">
        <v>23496</v>
      </c>
      <c r="C19529" t="s">
        <v>23496</v>
      </c>
      <c r="D19529">
        <v>42.223700000000001</v>
      </c>
      <c r="E19529">
        <v>-83.366</v>
      </c>
      <c r="F19529" t="s">
        <v>530</v>
      </c>
      <c r="G19529" t="s">
        <v>531</v>
      </c>
      <c r="H19529" t="s">
        <v>532</v>
      </c>
      <c r="I19529" t="s">
        <v>868</v>
      </c>
      <c r="K19529">
        <v>23573</v>
      </c>
      <c r="L19529">
        <v>1840003963</v>
      </c>
    </row>
    <row r="19530" spans="1:12" x14ac:dyDescent="0.45">
      <c r="A19530" t="str">
        <f t="shared" si="305"/>
        <v>Ronda, Andalusia, Spain</v>
      </c>
      <c r="B19530" t="s">
        <v>23497</v>
      </c>
      <c r="C19530" t="s">
        <v>23497</v>
      </c>
      <c r="D19530">
        <v>36.737200000000001</v>
      </c>
      <c r="E19530">
        <v>-5.1646999999999998</v>
      </c>
      <c r="F19530" t="s">
        <v>436</v>
      </c>
      <c r="G19530" t="s">
        <v>437</v>
      </c>
      <c r="H19530" t="s">
        <v>438</v>
      </c>
      <c r="I19530" t="s">
        <v>1546</v>
      </c>
      <c r="K19530">
        <v>33877</v>
      </c>
      <c r="L19530">
        <v>1724795472</v>
      </c>
    </row>
    <row r="19531" spans="1:12" x14ac:dyDescent="0.45">
      <c r="A19531" t="str">
        <f t="shared" si="305"/>
        <v>Rondonópolis, Mato Grosso, Brazil</v>
      </c>
      <c r="B19531" t="s">
        <v>23498</v>
      </c>
      <c r="C19531" t="s">
        <v>23499</v>
      </c>
      <c r="D19531">
        <v>-16.4695</v>
      </c>
      <c r="E19531">
        <v>-54.64</v>
      </c>
      <c r="F19531" t="s">
        <v>491</v>
      </c>
      <c r="G19531" t="s">
        <v>492</v>
      </c>
      <c r="H19531" t="s">
        <v>493</v>
      </c>
      <c r="I19531" t="s">
        <v>1684</v>
      </c>
      <c r="K19531">
        <v>152912</v>
      </c>
      <c r="L19531">
        <v>1076627175</v>
      </c>
    </row>
    <row r="19532" spans="1:12" x14ac:dyDescent="0.45">
      <c r="A19532" t="str">
        <f t="shared" si="305"/>
        <v>Rongcheng, Yunnan, China</v>
      </c>
      <c r="B19532" t="s">
        <v>23500</v>
      </c>
      <c r="C19532" t="s">
        <v>23500</v>
      </c>
      <c r="D19532">
        <v>26.231200000000001</v>
      </c>
      <c r="E19532">
        <v>104.0966</v>
      </c>
      <c r="F19532" t="s">
        <v>1039</v>
      </c>
      <c r="G19532" t="s">
        <v>1040</v>
      </c>
      <c r="H19532" t="s">
        <v>1041</v>
      </c>
      <c r="I19532" t="s">
        <v>3541</v>
      </c>
      <c r="K19532">
        <v>1302891</v>
      </c>
      <c r="L19532">
        <v>1156122888</v>
      </c>
    </row>
    <row r="19533" spans="1:12" x14ac:dyDescent="0.45">
      <c r="A19533" t="str">
        <f t="shared" si="305"/>
        <v>Rongcheng, Hubei, China</v>
      </c>
      <c r="B19533" t="s">
        <v>23500</v>
      </c>
      <c r="C19533" t="s">
        <v>23500</v>
      </c>
      <c r="D19533">
        <v>29.823899999999998</v>
      </c>
      <c r="E19533">
        <v>112.9019</v>
      </c>
      <c r="F19533" t="s">
        <v>1039</v>
      </c>
      <c r="G19533" t="s">
        <v>1040</v>
      </c>
      <c r="H19533" t="s">
        <v>1041</v>
      </c>
      <c r="I19533" t="s">
        <v>2058</v>
      </c>
      <c r="J19533" t="s">
        <v>366</v>
      </c>
      <c r="K19533">
        <v>1162770</v>
      </c>
      <c r="L19533">
        <v>1156102432</v>
      </c>
    </row>
    <row r="19534" spans="1:12" x14ac:dyDescent="0.45">
      <c r="A19534" t="str">
        <f t="shared" si="305"/>
        <v>Rongjiawan, Hunan, China</v>
      </c>
      <c r="B19534" t="s">
        <v>23501</v>
      </c>
      <c r="C19534" t="s">
        <v>23501</v>
      </c>
      <c r="D19534">
        <v>29.380099999999999</v>
      </c>
      <c r="E19534">
        <v>113.1</v>
      </c>
      <c r="F19534" t="s">
        <v>1039</v>
      </c>
      <c r="G19534" t="s">
        <v>1040</v>
      </c>
      <c r="H19534" t="s">
        <v>1041</v>
      </c>
      <c r="I19534" t="s">
        <v>6604</v>
      </c>
      <c r="J19534" t="s">
        <v>366</v>
      </c>
      <c r="K19534">
        <v>826000</v>
      </c>
      <c r="L19534">
        <v>1156795164</v>
      </c>
    </row>
    <row r="19535" spans="1:12" x14ac:dyDescent="0.45">
      <c r="A19535" t="str">
        <f t="shared" si="305"/>
        <v>Rongwo, Qinghai, China</v>
      </c>
      <c r="B19535" t="s">
        <v>23502</v>
      </c>
      <c r="C19535" t="s">
        <v>23502</v>
      </c>
      <c r="D19535">
        <v>35.516500000000001</v>
      </c>
      <c r="E19535">
        <v>102.0166</v>
      </c>
      <c r="F19535" t="s">
        <v>1039</v>
      </c>
      <c r="G19535" t="s">
        <v>1040</v>
      </c>
      <c r="H19535" t="s">
        <v>1041</v>
      </c>
      <c r="I19535" t="s">
        <v>10912</v>
      </c>
      <c r="J19535" t="s">
        <v>366</v>
      </c>
      <c r="K19535">
        <v>92601</v>
      </c>
      <c r="L19535">
        <v>1156068157</v>
      </c>
    </row>
    <row r="19536" spans="1:12" x14ac:dyDescent="0.45">
      <c r="A19536" t="str">
        <f t="shared" si="305"/>
        <v>Ronkonkoma, New York, United States</v>
      </c>
      <c r="B19536" t="s">
        <v>23503</v>
      </c>
      <c r="C19536" t="s">
        <v>23503</v>
      </c>
      <c r="D19536">
        <v>40.804000000000002</v>
      </c>
      <c r="E19536">
        <v>-73.125799999999998</v>
      </c>
      <c r="F19536" t="s">
        <v>530</v>
      </c>
      <c r="G19536" t="s">
        <v>531</v>
      </c>
      <c r="H19536" t="s">
        <v>532</v>
      </c>
      <c r="I19536" t="s">
        <v>803</v>
      </c>
      <c r="K19536">
        <v>18302</v>
      </c>
      <c r="L19536">
        <v>1840005071</v>
      </c>
    </row>
    <row r="19537" spans="1:12" x14ac:dyDescent="0.45">
      <c r="A19537" t="str">
        <f t="shared" si="305"/>
        <v>Ronneburg, Thuringia, Germany</v>
      </c>
      <c r="B19537" t="s">
        <v>23504</v>
      </c>
      <c r="C19537" t="s">
        <v>23504</v>
      </c>
      <c r="D19537">
        <v>50.863599999999998</v>
      </c>
      <c r="E19537">
        <v>12.1808</v>
      </c>
      <c r="F19537" t="s">
        <v>441</v>
      </c>
      <c r="G19537" t="s">
        <v>442</v>
      </c>
      <c r="H19537" t="s">
        <v>443</v>
      </c>
      <c r="I19537" t="s">
        <v>1709</v>
      </c>
      <c r="K19537">
        <v>5026</v>
      </c>
      <c r="L19537">
        <v>1276798153</v>
      </c>
    </row>
    <row r="19538" spans="1:12" x14ac:dyDescent="0.45">
      <c r="A19538" t="str">
        <f t="shared" si="305"/>
        <v>Ronnenberg, Lower Saxony, Germany</v>
      </c>
      <c r="B19538" t="s">
        <v>23505</v>
      </c>
      <c r="C19538" t="s">
        <v>23505</v>
      </c>
      <c r="D19538">
        <v>52.319400000000002</v>
      </c>
      <c r="E19538">
        <v>9.6555999999999997</v>
      </c>
      <c r="F19538" t="s">
        <v>441</v>
      </c>
      <c r="G19538" t="s">
        <v>442</v>
      </c>
      <c r="H19538" t="s">
        <v>443</v>
      </c>
      <c r="I19538" t="s">
        <v>735</v>
      </c>
      <c r="K19538">
        <v>24347</v>
      </c>
      <c r="L19538">
        <v>1276210070</v>
      </c>
    </row>
    <row r="19539" spans="1:12" x14ac:dyDescent="0.45">
      <c r="A19539" t="str">
        <f t="shared" si="305"/>
        <v>Ronse, Flanders, Belgium</v>
      </c>
      <c r="B19539" t="s">
        <v>23506</v>
      </c>
      <c r="C19539" t="s">
        <v>23506</v>
      </c>
      <c r="D19539">
        <v>50.75</v>
      </c>
      <c r="E19539">
        <v>3.6</v>
      </c>
      <c r="F19539" t="s">
        <v>453</v>
      </c>
      <c r="G19539" t="s">
        <v>454</v>
      </c>
      <c r="H19539" t="s">
        <v>455</v>
      </c>
      <c r="I19539" t="s">
        <v>456</v>
      </c>
      <c r="K19539">
        <v>26337</v>
      </c>
      <c r="L19539">
        <v>1056897548</v>
      </c>
    </row>
    <row r="19540" spans="1:12" x14ac:dyDescent="0.45">
      <c r="A19540" t="str">
        <f t="shared" si="305"/>
        <v>Roodepoort, Gauteng, South Africa</v>
      </c>
      <c r="B19540" t="s">
        <v>23507</v>
      </c>
      <c r="C19540" t="s">
        <v>23507</v>
      </c>
      <c r="D19540">
        <v>-26.162500000000001</v>
      </c>
      <c r="E19540">
        <v>27.872499999999999</v>
      </c>
      <c r="F19540" t="s">
        <v>1436</v>
      </c>
      <c r="G19540" t="s">
        <v>1437</v>
      </c>
      <c r="H19540" t="s">
        <v>1438</v>
      </c>
      <c r="I19540" t="s">
        <v>1439</v>
      </c>
      <c r="K19540">
        <v>326416</v>
      </c>
      <c r="L19540">
        <v>1710090212</v>
      </c>
    </row>
    <row r="19541" spans="1:12" x14ac:dyDescent="0.45">
      <c r="A19541" t="str">
        <f t="shared" si="305"/>
        <v>Roosevelt, New York, United States</v>
      </c>
      <c r="B19541" t="s">
        <v>23508</v>
      </c>
      <c r="C19541" t="s">
        <v>23508</v>
      </c>
      <c r="D19541">
        <v>40.679699999999997</v>
      </c>
      <c r="E19541">
        <v>-73.583699999999993</v>
      </c>
      <c r="F19541" t="s">
        <v>530</v>
      </c>
      <c r="G19541" t="s">
        <v>531</v>
      </c>
      <c r="H19541" t="s">
        <v>532</v>
      </c>
      <c r="I19541" t="s">
        <v>803</v>
      </c>
      <c r="K19541">
        <v>16229</v>
      </c>
      <c r="L19541">
        <v>1840005253</v>
      </c>
    </row>
    <row r="19542" spans="1:12" x14ac:dyDescent="0.45">
      <c r="A19542" t="str">
        <f t="shared" si="305"/>
        <v>Roosevelt, Utah, United States</v>
      </c>
      <c r="B19542" t="s">
        <v>23508</v>
      </c>
      <c r="C19542" t="s">
        <v>23508</v>
      </c>
      <c r="D19542">
        <v>40.292400000000001</v>
      </c>
      <c r="E19542">
        <v>-110.0093</v>
      </c>
      <c r="F19542" t="s">
        <v>530</v>
      </c>
      <c r="G19542" t="s">
        <v>531</v>
      </c>
      <c r="H19542" t="s">
        <v>532</v>
      </c>
      <c r="I19542" t="s">
        <v>1667</v>
      </c>
      <c r="K19542">
        <v>7075</v>
      </c>
      <c r="L19542">
        <v>1840020162</v>
      </c>
    </row>
    <row r="19543" spans="1:12" x14ac:dyDescent="0.45">
      <c r="A19543" t="str">
        <f t="shared" si="305"/>
        <v>Ropaži, Ropažu Novads, Latvia</v>
      </c>
      <c r="B19543" t="s">
        <v>23509</v>
      </c>
      <c r="C19543" t="s">
        <v>23510</v>
      </c>
      <c r="D19543">
        <v>56.974699999999999</v>
      </c>
      <c r="E19543">
        <v>24.632899999999999</v>
      </c>
      <c r="F19543" t="s">
        <v>811</v>
      </c>
      <c r="G19543" t="s">
        <v>812</v>
      </c>
      <c r="H19543" t="s">
        <v>813</v>
      </c>
      <c r="I19543" t="s">
        <v>23511</v>
      </c>
      <c r="J19543" t="s">
        <v>378</v>
      </c>
      <c r="L19543">
        <v>1428220999</v>
      </c>
    </row>
    <row r="19544" spans="1:12" x14ac:dyDescent="0.45">
      <c r="A19544" t="str">
        <f t="shared" si="305"/>
        <v>Rorschach, Sankt Gallen, Switzerland</v>
      </c>
      <c r="B19544" t="s">
        <v>23512</v>
      </c>
      <c r="C19544" t="s">
        <v>23512</v>
      </c>
      <c r="D19544">
        <v>47.4786</v>
      </c>
      <c r="E19544">
        <v>9.4936000000000007</v>
      </c>
      <c r="F19544" t="s">
        <v>464</v>
      </c>
      <c r="G19544" t="s">
        <v>465</v>
      </c>
      <c r="H19544" t="s">
        <v>466</v>
      </c>
      <c r="I19544" t="s">
        <v>5460</v>
      </c>
      <c r="J19544" t="s">
        <v>366</v>
      </c>
      <c r="K19544">
        <v>9439</v>
      </c>
      <c r="L19544">
        <v>1756630924</v>
      </c>
    </row>
    <row r="19545" spans="1:12" x14ac:dyDescent="0.45">
      <c r="A19545" t="str">
        <f t="shared" si="305"/>
        <v>Rørvik, Nord-Trøndelag, Norway</v>
      </c>
      <c r="B19545" t="s">
        <v>23513</v>
      </c>
      <c r="C19545" t="s">
        <v>23514</v>
      </c>
      <c r="D19545">
        <v>64.867999999999995</v>
      </c>
      <c r="E19545">
        <v>11.205299999999999</v>
      </c>
      <c r="F19545" t="s">
        <v>1169</v>
      </c>
      <c r="G19545" t="s">
        <v>1170</v>
      </c>
      <c r="H19545" t="s">
        <v>1171</v>
      </c>
      <c r="I19545" t="s">
        <v>16281</v>
      </c>
      <c r="J19545" t="s">
        <v>366</v>
      </c>
      <c r="K19545">
        <v>2615</v>
      </c>
      <c r="L19545">
        <v>1578785320</v>
      </c>
    </row>
    <row r="19546" spans="1:12" x14ac:dyDescent="0.45">
      <c r="A19546" t="str">
        <f t="shared" si="305"/>
        <v>Ros Comáin, Roscommon, Ireland</v>
      </c>
      <c r="B19546" t="s">
        <v>23515</v>
      </c>
      <c r="C19546" t="s">
        <v>23516</v>
      </c>
      <c r="D19546">
        <v>53.633299999999998</v>
      </c>
      <c r="E19546">
        <v>-8.1832999999999991</v>
      </c>
      <c r="F19546" t="s">
        <v>1906</v>
      </c>
      <c r="G19546" t="s">
        <v>1907</v>
      </c>
      <c r="H19546" t="s">
        <v>1908</v>
      </c>
      <c r="I19546" t="s">
        <v>23517</v>
      </c>
      <c r="J19546" t="s">
        <v>378</v>
      </c>
      <c r="K19546">
        <v>4860</v>
      </c>
      <c r="L19546">
        <v>1372870384</v>
      </c>
    </row>
    <row r="19547" spans="1:12" x14ac:dyDescent="0.45">
      <c r="A19547" t="str">
        <f t="shared" si="305"/>
        <v>Rosa Zarate, Esmeraldas, Ecuador</v>
      </c>
      <c r="B19547" t="s">
        <v>23518</v>
      </c>
      <c r="C19547" t="s">
        <v>23518</v>
      </c>
      <c r="D19547">
        <v>0.32719999999999999</v>
      </c>
      <c r="E19547">
        <v>-79.468900000000005</v>
      </c>
      <c r="F19547" t="s">
        <v>1415</v>
      </c>
      <c r="G19547" t="s">
        <v>1416</v>
      </c>
      <c r="H19547" t="s">
        <v>1417</v>
      </c>
      <c r="I19547" t="s">
        <v>2644</v>
      </c>
      <c r="K19547">
        <v>28928</v>
      </c>
      <c r="L19547">
        <v>1218721040</v>
      </c>
    </row>
    <row r="19548" spans="1:12" x14ac:dyDescent="0.45">
      <c r="A19548" t="str">
        <f t="shared" si="305"/>
        <v>Rosales, Chihuahua, Mexico</v>
      </c>
      <c r="B19548" t="s">
        <v>23519</v>
      </c>
      <c r="C19548" t="s">
        <v>23519</v>
      </c>
      <c r="D19548">
        <v>28.2</v>
      </c>
      <c r="E19548">
        <v>-105.55</v>
      </c>
      <c r="F19548" t="s">
        <v>519</v>
      </c>
      <c r="G19548" t="s">
        <v>520</v>
      </c>
      <c r="H19548" t="s">
        <v>521</v>
      </c>
      <c r="I19548" t="s">
        <v>1012</v>
      </c>
      <c r="J19548" t="s">
        <v>366</v>
      </c>
      <c r="K19548">
        <v>5570</v>
      </c>
      <c r="L19548">
        <v>1484613026</v>
      </c>
    </row>
    <row r="19549" spans="1:12" x14ac:dyDescent="0.45">
      <c r="A19549" t="str">
        <f t="shared" si="305"/>
        <v>Rosamond, California, United States</v>
      </c>
      <c r="B19549" t="s">
        <v>23520</v>
      </c>
      <c r="C19549" t="s">
        <v>23520</v>
      </c>
      <c r="D19549">
        <v>34.8658</v>
      </c>
      <c r="E19549">
        <v>-118.2154</v>
      </c>
      <c r="F19549" t="s">
        <v>530</v>
      </c>
      <c r="G19549" t="s">
        <v>531</v>
      </c>
      <c r="H19549" t="s">
        <v>532</v>
      </c>
      <c r="I19549" t="s">
        <v>754</v>
      </c>
      <c r="K19549">
        <v>20028</v>
      </c>
      <c r="L19549">
        <v>1840019140</v>
      </c>
    </row>
    <row r="19550" spans="1:12" x14ac:dyDescent="0.45">
      <c r="A19550" t="str">
        <f t="shared" si="305"/>
        <v>Rosario, Santa Fe, Argentina</v>
      </c>
      <c r="B19550" t="s">
        <v>23521</v>
      </c>
      <c r="C19550" t="s">
        <v>23521</v>
      </c>
      <c r="D19550">
        <v>-32.957500000000003</v>
      </c>
      <c r="E19550">
        <v>-60.639400000000002</v>
      </c>
      <c r="F19550" t="s">
        <v>651</v>
      </c>
      <c r="G19550" t="s">
        <v>652</v>
      </c>
      <c r="H19550" t="s">
        <v>653</v>
      </c>
      <c r="I19550" t="s">
        <v>6031</v>
      </c>
      <c r="J19550" t="s">
        <v>366</v>
      </c>
      <c r="K19550">
        <v>1193605</v>
      </c>
      <c r="L19550">
        <v>1032770677</v>
      </c>
    </row>
    <row r="19551" spans="1:12" x14ac:dyDescent="0.45">
      <c r="A19551" t="str">
        <f t="shared" si="305"/>
        <v>Rosario, Colonia, Uruguay</v>
      </c>
      <c r="B19551" t="s">
        <v>23521</v>
      </c>
      <c r="C19551" t="s">
        <v>23521</v>
      </c>
      <c r="D19551">
        <v>-34.313899999999997</v>
      </c>
      <c r="E19551">
        <v>-57.352499999999999</v>
      </c>
      <c r="F19551" t="s">
        <v>1033</v>
      </c>
      <c r="G19551" t="s">
        <v>1034</v>
      </c>
      <c r="H19551" t="s">
        <v>1035</v>
      </c>
      <c r="I19551" t="s">
        <v>6189</v>
      </c>
      <c r="K19551">
        <v>9311</v>
      </c>
      <c r="L19551">
        <v>1858160603</v>
      </c>
    </row>
    <row r="19552" spans="1:12" x14ac:dyDescent="0.45">
      <c r="A19552" t="str">
        <f t="shared" si="305"/>
        <v>Rosário, Maranhão, Brazil</v>
      </c>
      <c r="B19552" t="s">
        <v>23522</v>
      </c>
      <c r="C19552" t="s">
        <v>23521</v>
      </c>
      <c r="D19552">
        <v>-2.94</v>
      </c>
      <c r="E19552">
        <v>-44.26</v>
      </c>
      <c r="F19552" t="s">
        <v>491</v>
      </c>
      <c r="G19552" t="s">
        <v>492</v>
      </c>
      <c r="H19552" t="s">
        <v>493</v>
      </c>
      <c r="I19552" t="s">
        <v>2941</v>
      </c>
      <c r="K19552">
        <v>6798</v>
      </c>
      <c r="L19552">
        <v>1076804900</v>
      </c>
    </row>
    <row r="19553" spans="1:12" x14ac:dyDescent="0.45">
      <c r="A19553" t="str">
        <f t="shared" si="305"/>
        <v>Rosário do Sul, Rio Grande do Sul, Brazil</v>
      </c>
      <c r="B19553" t="s">
        <v>23523</v>
      </c>
      <c r="C19553" t="s">
        <v>23524</v>
      </c>
      <c r="D19553">
        <v>-30.258299999999998</v>
      </c>
      <c r="E19553">
        <v>-54.914200000000001</v>
      </c>
      <c r="F19553" t="s">
        <v>491</v>
      </c>
      <c r="G19553" t="s">
        <v>492</v>
      </c>
      <c r="H19553" t="s">
        <v>493</v>
      </c>
      <c r="I19553" t="s">
        <v>3101</v>
      </c>
      <c r="K19553">
        <v>36721</v>
      </c>
      <c r="L19553">
        <v>1076900712</v>
      </c>
    </row>
    <row r="19554" spans="1:12" x14ac:dyDescent="0.45">
      <c r="A19554" t="str">
        <f t="shared" si="305"/>
        <v>Rosaryville, Maryland, United States</v>
      </c>
      <c r="B19554" t="s">
        <v>23525</v>
      </c>
      <c r="C19554" t="s">
        <v>23525</v>
      </c>
      <c r="D19554">
        <v>38.767200000000003</v>
      </c>
      <c r="E19554">
        <v>-76.826599999999999</v>
      </c>
      <c r="F19554" t="s">
        <v>530</v>
      </c>
      <c r="G19554" t="s">
        <v>531</v>
      </c>
      <c r="H19554" t="s">
        <v>532</v>
      </c>
      <c r="I19554" t="s">
        <v>588</v>
      </c>
      <c r="K19554">
        <v>10705</v>
      </c>
      <c r="L19554">
        <v>1840005952</v>
      </c>
    </row>
    <row r="19555" spans="1:12" x14ac:dyDescent="0.45">
      <c r="A19555" t="str">
        <f t="shared" si="305"/>
        <v>Rosbach vor der Höhe, Hesse, Germany</v>
      </c>
      <c r="B19555" t="s">
        <v>23526</v>
      </c>
      <c r="C19555" t="s">
        <v>23527</v>
      </c>
      <c r="D19555">
        <v>50.2986</v>
      </c>
      <c r="E19555">
        <v>8.7005999999999997</v>
      </c>
      <c r="F19555" t="s">
        <v>441</v>
      </c>
      <c r="G19555" t="s">
        <v>442</v>
      </c>
      <c r="H19555" t="s">
        <v>443</v>
      </c>
      <c r="I19555" t="s">
        <v>1676</v>
      </c>
      <c r="K19555">
        <v>12307</v>
      </c>
      <c r="L19555">
        <v>1276636774</v>
      </c>
    </row>
    <row r="19556" spans="1:12" x14ac:dyDescent="0.45">
      <c r="A19556" t="str">
        <f t="shared" si="305"/>
        <v>Roscoe, Illinois, United States</v>
      </c>
      <c r="B19556" t="s">
        <v>23528</v>
      </c>
      <c r="C19556" t="s">
        <v>23528</v>
      </c>
      <c r="D19556">
        <v>42.425600000000003</v>
      </c>
      <c r="E19556">
        <v>-89.008300000000006</v>
      </c>
      <c r="F19556" t="s">
        <v>530</v>
      </c>
      <c r="G19556" t="s">
        <v>531</v>
      </c>
      <c r="H19556" t="s">
        <v>532</v>
      </c>
      <c r="I19556" t="s">
        <v>824</v>
      </c>
      <c r="K19556">
        <v>10510</v>
      </c>
      <c r="L19556">
        <v>1840011122</v>
      </c>
    </row>
    <row r="19557" spans="1:12" x14ac:dyDescent="0.45">
      <c r="A19557" t="str">
        <f t="shared" si="305"/>
        <v>Rose Hill, Virginia, United States</v>
      </c>
      <c r="B19557" t="s">
        <v>23529</v>
      </c>
      <c r="C19557" t="s">
        <v>23529</v>
      </c>
      <c r="D19557">
        <v>38.787199999999999</v>
      </c>
      <c r="E19557">
        <v>-77.108500000000006</v>
      </c>
      <c r="F19557" t="s">
        <v>530</v>
      </c>
      <c r="G19557" t="s">
        <v>531</v>
      </c>
      <c r="H19557" t="s">
        <v>532</v>
      </c>
      <c r="I19557" t="s">
        <v>618</v>
      </c>
      <c r="K19557">
        <v>22011</v>
      </c>
      <c r="L19557">
        <v>1840133323</v>
      </c>
    </row>
    <row r="19558" spans="1:12" x14ac:dyDescent="0.45">
      <c r="A19558" t="str">
        <f t="shared" si="305"/>
        <v>Roseau, Saint George, Dominica</v>
      </c>
      <c r="B19558" t="s">
        <v>23530</v>
      </c>
      <c r="C19558" t="s">
        <v>23530</v>
      </c>
      <c r="D19558">
        <v>15.3</v>
      </c>
      <c r="E19558">
        <v>-61.383299999999998</v>
      </c>
      <c r="F19558" t="s">
        <v>23531</v>
      </c>
      <c r="G19558" t="s">
        <v>23532</v>
      </c>
      <c r="H19558" t="s">
        <v>23533</v>
      </c>
      <c r="I19558" t="s">
        <v>14736</v>
      </c>
      <c r="J19558" t="s">
        <v>606</v>
      </c>
      <c r="K19558">
        <v>16582</v>
      </c>
      <c r="L19558">
        <v>1212060440</v>
      </c>
    </row>
    <row r="19559" spans="1:12" x14ac:dyDescent="0.45">
      <c r="A19559" t="str">
        <f t="shared" si="305"/>
        <v>Roseburg, Oregon, United States</v>
      </c>
      <c r="B19559" t="s">
        <v>23534</v>
      </c>
      <c r="C19559" t="s">
        <v>23534</v>
      </c>
      <c r="D19559">
        <v>43.223199999999999</v>
      </c>
      <c r="E19559">
        <v>-123.3518</v>
      </c>
      <c r="F19559" t="s">
        <v>530</v>
      </c>
      <c r="G19559" t="s">
        <v>531</v>
      </c>
      <c r="H19559" t="s">
        <v>532</v>
      </c>
      <c r="I19559" t="s">
        <v>1426</v>
      </c>
      <c r="K19559">
        <v>46228</v>
      </c>
      <c r="L19559">
        <v>1840020034</v>
      </c>
    </row>
    <row r="19560" spans="1:12" x14ac:dyDescent="0.45">
      <c r="A19560" t="str">
        <f t="shared" si="305"/>
        <v>Roseburg North, Oregon, United States</v>
      </c>
      <c r="B19560" t="s">
        <v>23535</v>
      </c>
      <c r="C19560" t="s">
        <v>23535</v>
      </c>
      <c r="D19560">
        <v>43.265300000000003</v>
      </c>
      <c r="E19560">
        <v>-123.30249999999999</v>
      </c>
      <c r="F19560" t="s">
        <v>530</v>
      </c>
      <c r="G19560" t="s">
        <v>531</v>
      </c>
      <c r="H19560" t="s">
        <v>532</v>
      </c>
      <c r="I19560" t="s">
        <v>1426</v>
      </c>
      <c r="K19560">
        <v>5207</v>
      </c>
      <c r="L19560">
        <v>1840074590</v>
      </c>
    </row>
    <row r="19561" spans="1:12" x14ac:dyDescent="0.45">
      <c r="A19561" t="str">
        <f t="shared" si="305"/>
        <v>Rosedale, Maryland, United States</v>
      </c>
      <c r="B19561" t="s">
        <v>23536</v>
      </c>
      <c r="C19561" t="s">
        <v>23536</v>
      </c>
      <c r="D19561">
        <v>39.326599999999999</v>
      </c>
      <c r="E19561">
        <v>-76.508399999999995</v>
      </c>
      <c r="F19561" t="s">
        <v>530</v>
      </c>
      <c r="G19561" t="s">
        <v>531</v>
      </c>
      <c r="H19561" t="s">
        <v>532</v>
      </c>
      <c r="I19561" t="s">
        <v>588</v>
      </c>
      <c r="K19561">
        <v>19336</v>
      </c>
      <c r="L19561">
        <v>1840005690</v>
      </c>
    </row>
    <row r="19562" spans="1:12" x14ac:dyDescent="0.45">
      <c r="A19562" t="str">
        <f t="shared" si="305"/>
        <v>Rosedale, California, United States</v>
      </c>
      <c r="B19562" t="s">
        <v>23536</v>
      </c>
      <c r="C19562" t="s">
        <v>23536</v>
      </c>
      <c r="D19562">
        <v>35.3887</v>
      </c>
      <c r="E19562">
        <v>-119.2058</v>
      </c>
      <c r="F19562" t="s">
        <v>530</v>
      </c>
      <c r="G19562" t="s">
        <v>531</v>
      </c>
      <c r="H19562" t="s">
        <v>532</v>
      </c>
      <c r="I19562" t="s">
        <v>754</v>
      </c>
      <c r="K19562">
        <v>16737</v>
      </c>
      <c r="L19562">
        <v>1840019141</v>
      </c>
    </row>
    <row r="19563" spans="1:12" x14ac:dyDescent="0.45">
      <c r="A19563" t="str">
        <f t="shared" si="305"/>
        <v>Roseira, São Paulo, Brazil</v>
      </c>
      <c r="B19563" t="s">
        <v>23537</v>
      </c>
      <c r="C19563" t="s">
        <v>23537</v>
      </c>
      <c r="D19563">
        <v>-22.8978</v>
      </c>
      <c r="E19563">
        <v>-45.305</v>
      </c>
      <c r="F19563" t="s">
        <v>491</v>
      </c>
      <c r="G19563" t="s">
        <v>492</v>
      </c>
      <c r="H19563" t="s">
        <v>493</v>
      </c>
      <c r="I19563" t="s">
        <v>801</v>
      </c>
      <c r="K19563">
        <v>10344</v>
      </c>
      <c r="L19563">
        <v>1076731583</v>
      </c>
    </row>
    <row r="19564" spans="1:12" x14ac:dyDescent="0.45">
      <c r="A19564" t="str">
        <f t="shared" si="305"/>
        <v>Roseland, New Jersey, United States</v>
      </c>
      <c r="B19564" t="s">
        <v>23538</v>
      </c>
      <c r="C19564" t="s">
        <v>23538</v>
      </c>
      <c r="D19564">
        <v>40.820799999999998</v>
      </c>
      <c r="E19564">
        <v>-74.308499999999995</v>
      </c>
      <c r="F19564" t="s">
        <v>530</v>
      </c>
      <c r="G19564" t="s">
        <v>531</v>
      </c>
      <c r="H19564" t="s">
        <v>532</v>
      </c>
      <c r="I19564" t="s">
        <v>587</v>
      </c>
      <c r="K19564">
        <v>5835</v>
      </c>
      <c r="L19564">
        <v>1840000998</v>
      </c>
    </row>
    <row r="19565" spans="1:12" x14ac:dyDescent="0.45">
      <c r="A19565" t="str">
        <f t="shared" si="305"/>
        <v>Roselle, New Jersey, United States</v>
      </c>
      <c r="B19565" t="s">
        <v>23539</v>
      </c>
      <c r="C19565" t="s">
        <v>23539</v>
      </c>
      <c r="D19565">
        <v>40.652700000000003</v>
      </c>
      <c r="E19565">
        <v>-74.259900000000002</v>
      </c>
      <c r="F19565" t="s">
        <v>530</v>
      </c>
      <c r="G19565" t="s">
        <v>531</v>
      </c>
      <c r="H19565" t="s">
        <v>532</v>
      </c>
      <c r="I19565" t="s">
        <v>587</v>
      </c>
      <c r="K19565">
        <v>21811</v>
      </c>
      <c r="L19565">
        <v>1840001092</v>
      </c>
    </row>
    <row r="19566" spans="1:12" x14ac:dyDescent="0.45">
      <c r="A19566" t="str">
        <f t="shared" si="305"/>
        <v>Roselle, Illinois, United States</v>
      </c>
      <c r="B19566" t="s">
        <v>23539</v>
      </c>
      <c r="C19566" t="s">
        <v>23539</v>
      </c>
      <c r="D19566">
        <v>41.980699999999999</v>
      </c>
      <c r="E19566">
        <v>-88.086100000000002</v>
      </c>
      <c r="F19566" t="s">
        <v>530</v>
      </c>
      <c r="G19566" t="s">
        <v>531</v>
      </c>
      <c r="H19566" t="s">
        <v>532</v>
      </c>
      <c r="I19566" t="s">
        <v>824</v>
      </c>
      <c r="K19566">
        <v>22463</v>
      </c>
      <c r="L19566">
        <v>1840011407</v>
      </c>
    </row>
    <row r="19567" spans="1:12" x14ac:dyDescent="0.45">
      <c r="A19567" t="str">
        <f t="shared" si="305"/>
        <v>Roselle Park, New Jersey, United States</v>
      </c>
      <c r="B19567" t="s">
        <v>23540</v>
      </c>
      <c r="C19567" t="s">
        <v>23540</v>
      </c>
      <c r="D19567">
        <v>40.665300000000002</v>
      </c>
      <c r="E19567">
        <v>-74.266599999999997</v>
      </c>
      <c r="F19567" t="s">
        <v>530</v>
      </c>
      <c r="G19567" t="s">
        <v>531</v>
      </c>
      <c r="H19567" t="s">
        <v>532</v>
      </c>
      <c r="I19567" t="s">
        <v>587</v>
      </c>
      <c r="K19567">
        <v>13588</v>
      </c>
      <c r="L19567">
        <v>1840001093</v>
      </c>
    </row>
    <row r="19568" spans="1:12" x14ac:dyDescent="0.45">
      <c r="A19568" t="str">
        <f t="shared" si="305"/>
        <v>Rosemead, California, United States</v>
      </c>
      <c r="B19568" t="s">
        <v>23541</v>
      </c>
      <c r="C19568" t="s">
        <v>23541</v>
      </c>
      <c r="D19568">
        <v>34.068899999999999</v>
      </c>
      <c r="E19568">
        <v>-118.0823</v>
      </c>
      <c r="F19568" t="s">
        <v>530</v>
      </c>
      <c r="G19568" t="s">
        <v>531</v>
      </c>
      <c r="H19568" t="s">
        <v>532</v>
      </c>
      <c r="I19568" t="s">
        <v>754</v>
      </c>
      <c r="K19568">
        <v>54058</v>
      </c>
      <c r="L19568">
        <v>1840020495</v>
      </c>
    </row>
    <row r="19569" spans="1:12" x14ac:dyDescent="0.45">
      <c r="A19569" t="str">
        <f t="shared" si="305"/>
        <v>Rosemère, Quebec, Canada</v>
      </c>
      <c r="B19569" t="s">
        <v>23542</v>
      </c>
      <c r="C19569" t="s">
        <v>23543</v>
      </c>
      <c r="D19569">
        <v>45.636899999999997</v>
      </c>
      <c r="E19569">
        <v>-73.8</v>
      </c>
      <c r="F19569" t="s">
        <v>541</v>
      </c>
      <c r="G19569" t="s">
        <v>542</v>
      </c>
      <c r="H19569" t="s">
        <v>543</v>
      </c>
      <c r="I19569" t="s">
        <v>756</v>
      </c>
      <c r="K19569">
        <v>14294</v>
      </c>
      <c r="L19569">
        <v>1124741055</v>
      </c>
    </row>
    <row r="19570" spans="1:12" x14ac:dyDescent="0.45">
      <c r="A19570" t="str">
        <f t="shared" si="305"/>
        <v>Rosemont, California, United States</v>
      </c>
      <c r="B19570" t="s">
        <v>23544</v>
      </c>
      <c r="C19570" t="s">
        <v>23544</v>
      </c>
      <c r="D19570">
        <v>38.547699999999999</v>
      </c>
      <c r="E19570">
        <v>-121.3553</v>
      </c>
      <c r="F19570" t="s">
        <v>530</v>
      </c>
      <c r="G19570" t="s">
        <v>531</v>
      </c>
      <c r="H19570" t="s">
        <v>532</v>
      </c>
      <c r="I19570" t="s">
        <v>754</v>
      </c>
      <c r="K19570">
        <v>23617</v>
      </c>
      <c r="L19570">
        <v>1840018844</v>
      </c>
    </row>
    <row r="19571" spans="1:12" x14ac:dyDescent="0.45">
      <c r="A19571" t="str">
        <f t="shared" si="305"/>
        <v>Rosemount, Minnesota, United States</v>
      </c>
      <c r="B19571" t="s">
        <v>23545</v>
      </c>
      <c r="C19571" t="s">
        <v>23545</v>
      </c>
      <c r="D19571">
        <v>44.746499999999997</v>
      </c>
      <c r="E19571">
        <v>-93.066199999999995</v>
      </c>
      <c r="F19571" t="s">
        <v>530</v>
      </c>
      <c r="G19571" t="s">
        <v>531</v>
      </c>
      <c r="H19571" t="s">
        <v>532</v>
      </c>
      <c r="I19571" t="s">
        <v>1433</v>
      </c>
      <c r="K19571">
        <v>25207</v>
      </c>
      <c r="L19571">
        <v>1840008951</v>
      </c>
    </row>
    <row r="19572" spans="1:12" x14ac:dyDescent="0.45">
      <c r="A19572" t="str">
        <f t="shared" si="305"/>
        <v>Rosenberg, Texas, United States</v>
      </c>
      <c r="B19572" t="s">
        <v>23546</v>
      </c>
      <c r="C19572" t="s">
        <v>23546</v>
      </c>
      <c r="D19572">
        <v>29.545999999999999</v>
      </c>
      <c r="E19572">
        <v>-95.822000000000003</v>
      </c>
      <c r="F19572" t="s">
        <v>530</v>
      </c>
      <c r="G19572" t="s">
        <v>531</v>
      </c>
      <c r="H19572" t="s">
        <v>532</v>
      </c>
      <c r="I19572" t="s">
        <v>610</v>
      </c>
      <c r="K19572">
        <v>38307</v>
      </c>
      <c r="L19572">
        <v>1840020948</v>
      </c>
    </row>
    <row r="19573" spans="1:12" x14ac:dyDescent="0.45">
      <c r="A19573" t="str">
        <f t="shared" si="305"/>
        <v>Rosendale, New York, United States</v>
      </c>
      <c r="B19573" t="s">
        <v>23547</v>
      </c>
      <c r="C19573" t="s">
        <v>23547</v>
      </c>
      <c r="D19573">
        <v>41.847299999999997</v>
      </c>
      <c r="E19573">
        <v>-74.078599999999994</v>
      </c>
      <c r="F19573" t="s">
        <v>530</v>
      </c>
      <c r="G19573" t="s">
        <v>531</v>
      </c>
      <c r="H19573" t="s">
        <v>532</v>
      </c>
      <c r="I19573" t="s">
        <v>803</v>
      </c>
      <c r="K19573">
        <v>5907</v>
      </c>
      <c r="L19573">
        <v>1840058452</v>
      </c>
    </row>
    <row r="19574" spans="1:12" x14ac:dyDescent="0.45">
      <c r="A19574" t="str">
        <f t="shared" si="305"/>
        <v>Rosenfeld, Baden-Württemberg, Germany</v>
      </c>
      <c r="B19574" t="s">
        <v>23548</v>
      </c>
      <c r="C19574" t="s">
        <v>23548</v>
      </c>
      <c r="D19574">
        <v>48.2864</v>
      </c>
      <c r="E19574">
        <v>8.7241999999999997</v>
      </c>
      <c r="F19574" t="s">
        <v>441</v>
      </c>
      <c r="G19574" t="s">
        <v>442</v>
      </c>
      <c r="H19574" t="s">
        <v>443</v>
      </c>
      <c r="I19574" t="s">
        <v>451</v>
      </c>
      <c r="K19574">
        <v>6347</v>
      </c>
      <c r="L19574">
        <v>1276473331</v>
      </c>
    </row>
    <row r="19575" spans="1:12" x14ac:dyDescent="0.45">
      <c r="A19575" t="str">
        <f t="shared" si="305"/>
        <v>Rosenheim, Bavaria, Germany</v>
      </c>
      <c r="B19575" t="s">
        <v>23549</v>
      </c>
      <c r="C19575" t="s">
        <v>23549</v>
      </c>
      <c r="D19575">
        <v>47.856099999999998</v>
      </c>
      <c r="E19575">
        <v>12.1289</v>
      </c>
      <c r="F19575" t="s">
        <v>441</v>
      </c>
      <c r="G19575" t="s">
        <v>442</v>
      </c>
      <c r="H19575" t="s">
        <v>443</v>
      </c>
      <c r="I19575" t="s">
        <v>567</v>
      </c>
      <c r="J19575" t="s">
        <v>366</v>
      </c>
      <c r="K19575">
        <v>63324</v>
      </c>
      <c r="L19575">
        <v>1276301675</v>
      </c>
    </row>
    <row r="19576" spans="1:12" x14ac:dyDescent="0.45">
      <c r="A19576" t="str">
        <f t="shared" si="305"/>
        <v>Rosetta, Al Buḩayrah, Egypt</v>
      </c>
      <c r="B19576" t="s">
        <v>23550</v>
      </c>
      <c r="C19576" t="s">
        <v>23550</v>
      </c>
      <c r="D19576">
        <v>31.401399999999999</v>
      </c>
      <c r="E19576">
        <v>30.4194</v>
      </c>
      <c r="F19576" t="s">
        <v>676</v>
      </c>
      <c r="G19576" t="s">
        <v>677</v>
      </c>
      <c r="H19576" t="s">
        <v>678</v>
      </c>
      <c r="I19576" t="s">
        <v>2222</v>
      </c>
      <c r="K19576">
        <v>68947</v>
      </c>
      <c r="L19576">
        <v>1818868679</v>
      </c>
    </row>
    <row r="19577" spans="1:12" x14ac:dyDescent="0.45">
      <c r="A19577" t="str">
        <f t="shared" si="305"/>
        <v>Roseville, California, United States</v>
      </c>
      <c r="B19577" t="s">
        <v>23551</v>
      </c>
      <c r="C19577" t="s">
        <v>23551</v>
      </c>
      <c r="D19577">
        <v>38.770299999999999</v>
      </c>
      <c r="E19577">
        <v>-121.31959999999999</v>
      </c>
      <c r="F19577" t="s">
        <v>530</v>
      </c>
      <c r="G19577" t="s">
        <v>531</v>
      </c>
      <c r="H19577" t="s">
        <v>532</v>
      </c>
      <c r="I19577" t="s">
        <v>754</v>
      </c>
      <c r="K19577">
        <v>141500</v>
      </c>
      <c r="L19577">
        <v>1840020233</v>
      </c>
    </row>
    <row r="19578" spans="1:12" x14ac:dyDescent="0.45">
      <c r="A19578" t="str">
        <f t="shared" si="305"/>
        <v>Roseville, Michigan, United States</v>
      </c>
      <c r="B19578" t="s">
        <v>23551</v>
      </c>
      <c r="C19578" t="s">
        <v>23551</v>
      </c>
      <c r="D19578">
        <v>42.507399999999997</v>
      </c>
      <c r="E19578">
        <v>-82.936899999999994</v>
      </c>
      <c r="F19578" t="s">
        <v>530</v>
      </c>
      <c r="G19578" t="s">
        <v>531</v>
      </c>
      <c r="H19578" t="s">
        <v>532</v>
      </c>
      <c r="I19578" t="s">
        <v>868</v>
      </c>
      <c r="K19578">
        <v>47018</v>
      </c>
      <c r="L19578">
        <v>1840003092</v>
      </c>
    </row>
    <row r="19579" spans="1:12" x14ac:dyDescent="0.45">
      <c r="A19579" t="str">
        <f t="shared" si="305"/>
        <v>Roseville, Minnesota, United States</v>
      </c>
      <c r="B19579" t="s">
        <v>23551</v>
      </c>
      <c r="C19579" t="s">
        <v>23551</v>
      </c>
      <c r="D19579">
        <v>45.015500000000003</v>
      </c>
      <c r="E19579">
        <v>-93.154499999999999</v>
      </c>
      <c r="F19579" t="s">
        <v>530</v>
      </c>
      <c r="G19579" t="s">
        <v>531</v>
      </c>
      <c r="H19579" t="s">
        <v>532</v>
      </c>
      <c r="I19579" t="s">
        <v>1433</v>
      </c>
      <c r="K19579">
        <v>36457</v>
      </c>
      <c r="L19579">
        <v>1840008939</v>
      </c>
    </row>
    <row r="19580" spans="1:12" x14ac:dyDescent="0.45">
      <c r="A19580" t="str">
        <f t="shared" si="305"/>
        <v>Rosh Ha‘Ayin, Central, Israel</v>
      </c>
      <c r="B19580" t="s">
        <v>23552</v>
      </c>
      <c r="C19580" t="s">
        <v>23553</v>
      </c>
      <c r="D19580">
        <v>32.083300000000001</v>
      </c>
      <c r="E19580">
        <v>34.950000000000003</v>
      </c>
      <c r="F19580" t="s">
        <v>369</v>
      </c>
      <c r="G19580" t="s">
        <v>370</v>
      </c>
      <c r="H19580" t="s">
        <v>371</v>
      </c>
      <c r="I19580" t="s">
        <v>1787</v>
      </c>
      <c r="K19580">
        <v>56300</v>
      </c>
      <c r="L19580">
        <v>1376619380</v>
      </c>
    </row>
    <row r="19581" spans="1:12" x14ac:dyDescent="0.45">
      <c r="A19581" t="str">
        <f t="shared" si="305"/>
        <v>Roshal, Moskovskaya Oblast’, Russia</v>
      </c>
      <c r="B19581" t="s">
        <v>23554</v>
      </c>
      <c r="C19581" t="s">
        <v>23554</v>
      </c>
      <c r="D19581">
        <v>55.666699999999999</v>
      </c>
      <c r="E19581">
        <v>39.883299999999998</v>
      </c>
      <c r="F19581" t="s">
        <v>504</v>
      </c>
      <c r="G19581" t="s">
        <v>505</v>
      </c>
      <c r="H19581" t="s">
        <v>506</v>
      </c>
      <c r="I19581" t="s">
        <v>3224</v>
      </c>
      <c r="K19581">
        <v>20418</v>
      </c>
      <c r="L19581">
        <v>1643370665</v>
      </c>
    </row>
    <row r="19582" spans="1:12" x14ac:dyDescent="0.45">
      <c r="A19582" t="str">
        <f t="shared" si="305"/>
        <v>Rosice, Jihomoravský Kraj, Czechia</v>
      </c>
      <c r="B19582" t="s">
        <v>23555</v>
      </c>
      <c r="C19582" t="s">
        <v>23555</v>
      </c>
      <c r="D19582">
        <v>49.182400000000001</v>
      </c>
      <c r="E19582">
        <v>16.387899999999998</v>
      </c>
      <c r="F19582" t="s">
        <v>2480</v>
      </c>
      <c r="G19582" t="s">
        <v>2481</v>
      </c>
      <c r="H19582" t="s">
        <v>2482</v>
      </c>
      <c r="I19582" t="s">
        <v>4683</v>
      </c>
      <c r="K19582">
        <v>6291</v>
      </c>
      <c r="L19582">
        <v>1203036203</v>
      </c>
    </row>
    <row r="19583" spans="1:12" x14ac:dyDescent="0.45">
      <c r="A19583" t="str">
        <f t="shared" si="305"/>
        <v>Roskilde, Sjælland, Denmark</v>
      </c>
      <c r="B19583" t="s">
        <v>23556</v>
      </c>
      <c r="C19583" t="s">
        <v>23556</v>
      </c>
      <c r="D19583">
        <v>55.65</v>
      </c>
      <c r="E19583">
        <v>12.083299999999999</v>
      </c>
      <c r="F19583" t="s">
        <v>446</v>
      </c>
      <c r="G19583" t="s">
        <v>447</v>
      </c>
      <c r="H19583" t="s">
        <v>448</v>
      </c>
      <c r="I19583" t="s">
        <v>23557</v>
      </c>
      <c r="J19583" t="s">
        <v>366</v>
      </c>
      <c r="K19583">
        <v>44285</v>
      </c>
      <c r="L19583">
        <v>1208722269</v>
      </c>
    </row>
    <row r="19584" spans="1:12" x14ac:dyDescent="0.45">
      <c r="A19584" t="str">
        <f t="shared" si="305"/>
        <v>Roskovec, Fier, Albania</v>
      </c>
      <c r="B19584" t="s">
        <v>23558</v>
      </c>
      <c r="C19584" t="s">
        <v>23558</v>
      </c>
      <c r="D19584">
        <v>40.737499999999997</v>
      </c>
      <c r="E19584">
        <v>19.702200000000001</v>
      </c>
      <c r="F19584" t="s">
        <v>3185</v>
      </c>
      <c r="G19584" t="s">
        <v>3186</v>
      </c>
      <c r="H19584" t="s">
        <v>3187</v>
      </c>
      <c r="I19584" t="s">
        <v>3276</v>
      </c>
      <c r="K19584">
        <v>6657</v>
      </c>
      <c r="L19584">
        <v>1008765146</v>
      </c>
    </row>
    <row r="19585" spans="1:12" x14ac:dyDescent="0.45">
      <c r="A19585" t="str">
        <f t="shared" si="305"/>
        <v>Roslavl, Smolenskaya Oblast’, Russia</v>
      </c>
      <c r="B19585" t="s">
        <v>23559</v>
      </c>
      <c r="C19585" t="s">
        <v>23559</v>
      </c>
      <c r="D19585">
        <v>53.949199999999998</v>
      </c>
      <c r="E19585">
        <v>32.856900000000003</v>
      </c>
      <c r="F19585" t="s">
        <v>504</v>
      </c>
      <c r="G19585" t="s">
        <v>505</v>
      </c>
      <c r="H19585" t="s">
        <v>506</v>
      </c>
      <c r="I19585" t="s">
        <v>8257</v>
      </c>
      <c r="K19585">
        <v>50112</v>
      </c>
      <c r="L19585">
        <v>1643356591</v>
      </c>
    </row>
    <row r="19586" spans="1:12" x14ac:dyDescent="0.45">
      <c r="A19586" t="str">
        <f t="shared" si="305"/>
        <v>Roslyn Heights, New York, United States</v>
      </c>
      <c r="B19586" t="s">
        <v>23560</v>
      </c>
      <c r="C19586" t="s">
        <v>23560</v>
      </c>
      <c r="D19586">
        <v>40.778700000000001</v>
      </c>
      <c r="E19586">
        <v>-73.639600000000002</v>
      </c>
      <c r="F19586" t="s">
        <v>530</v>
      </c>
      <c r="G19586" t="s">
        <v>531</v>
      </c>
      <c r="H19586" t="s">
        <v>532</v>
      </c>
      <c r="I19586" t="s">
        <v>803</v>
      </c>
      <c r="K19586">
        <v>6591</v>
      </c>
      <c r="L19586">
        <v>1840005254</v>
      </c>
    </row>
    <row r="19587" spans="1:12" x14ac:dyDescent="0.45">
      <c r="A19587" t="str">
        <f t="shared" ref="A19587:A19650" si="306">CONCATENATE(B19587,", ",I19587,", ",F19587)</f>
        <v>Rosny-sous-Bois, Île-de-France, France</v>
      </c>
      <c r="B19587" t="s">
        <v>23561</v>
      </c>
      <c r="C19587" t="s">
        <v>23561</v>
      </c>
      <c r="D19587">
        <v>48.866700000000002</v>
      </c>
      <c r="E19587">
        <v>2.4832999999999998</v>
      </c>
      <c r="F19587" t="s">
        <v>526</v>
      </c>
      <c r="G19587" t="s">
        <v>527</v>
      </c>
      <c r="H19587" t="s">
        <v>528</v>
      </c>
      <c r="I19587" t="s">
        <v>732</v>
      </c>
      <c r="K19587">
        <v>46207</v>
      </c>
      <c r="L19587">
        <v>1250643229</v>
      </c>
    </row>
    <row r="19588" spans="1:12" x14ac:dyDescent="0.45">
      <c r="A19588" t="str">
        <f t="shared" si="306"/>
        <v>Rosoman, Rosoman, Macedonia</v>
      </c>
      <c r="B19588" t="s">
        <v>23562</v>
      </c>
      <c r="C19588" t="s">
        <v>23562</v>
      </c>
      <c r="D19588">
        <v>41.5167</v>
      </c>
      <c r="E19588">
        <v>21.945799999999998</v>
      </c>
      <c r="F19588" t="s">
        <v>2246</v>
      </c>
      <c r="G19588" t="s">
        <v>2247</v>
      </c>
      <c r="H19588" t="s">
        <v>2248</v>
      </c>
      <c r="I19588" t="s">
        <v>23562</v>
      </c>
      <c r="J19588" t="s">
        <v>378</v>
      </c>
      <c r="L19588">
        <v>1807663389</v>
      </c>
    </row>
    <row r="19589" spans="1:12" x14ac:dyDescent="0.45">
      <c r="A19589" t="str">
        <f t="shared" si="306"/>
        <v>Rösrath, North Rhine-Westphalia, Germany</v>
      </c>
      <c r="B19589" t="s">
        <v>23563</v>
      </c>
      <c r="C19589" t="s">
        <v>23564</v>
      </c>
      <c r="D19589">
        <v>50.9</v>
      </c>
      <c r="E19589">
        <v>7.1833</v>
      </c>
      <c r="F19589" t="s">
        <v>441</v>
      </c>
      <c r="G19589" t="s">
        <v>442</v>
      </c>
      <c r="H19589" t="s">
        <v>443</v>
      </c>
      <c r="I19589" t="s">
        <v>444</v>
      </c>
      <c r="K19589">
        <v>28693</v>
      </c>
      <c r="L19589">
        <v>1276492557</v>
      </c>
    </row>
    <row r="19590" spans="1:12" x14ac:dyDescent="0.45">
      <c r="A19590" t="str">
        <f t="shared" si="306"/>
        <v>Ross on Wye, Herefordshire, United Kingdom</v>
      </c>
      <c r="B19590" t="s">
        <v>23565</v>
      </c>
      <c r="C19590" t="s">
        <v>23565</v>
      </c>
      <c r="D19590">
        <v>51.914000000000001</v>
      </c>
      <c r="E19590">
        <v>-2.5870000000000002</v>
      </c>
      <c r="F19590" t="s">
        <v>536</v>
      </c>
      <c r="G19590" t="s">
        <v>537</v>
      </c>
      <c r="H19590" t="s">
        <v>538</v>
      </c>
      <c r="I19590" t="s">
        <v>12094</v>
      </c>
      <c r="K19590">
        <v>10700</v>
      </c>
      <c r="L19590">
        <v>1826303681</v>
      </c>
    </row>
    <row r="19591" spans="1:12" x14ac:dyDescent="0.45">
      <c r="A19591" t="str">
        <f t="shared" si="306"/>
        <v>Ross Township, Pennsylvania, United States</v>
      </c>
      <c r="B19591" t="s">
        <v>23566</v>
      </c>
      <c r="C19591" t="s">
        <v>23566</v>
      </c>
      <c r="D19591">
        <v>40.525599999999997</v>
      </c>
      <c r="E19591">
        <v>-80.024299999999997</v>
      </c>
      <c r="F19591" t="s">
        <v>530</v>
      </c>
      <c r="G19591" t="s">
        <v>531</v>
      </c>
      <c r="H19591" t="s">
        <v>532</v>
      </c>
      <c r="I19591" t="s">
        <v>620</v>
      </c>
      <c r="K19591">
        <v>30728</v>
      </c>
      <c r="L19591">
        <v>1840149299</v>
      </c>
    </row>
    <row r="19592" spans="1:12" x14ac:dyDescent="0.45">
      <c r="A19592" t="str">
        <f t="shared" si="306"/>
        <v>Ross Township, Pennsylvania, United States</v>
      </c>
      <c r="B19592" t="s">
        <v>23566</v>
      </c>
      <c r="C19592" t="s">
        <v>23566</v>
      </c>
      <c r="D19592">
        <v>40.877200000000002</v>
      </c>
      <c r="E19592">
        <v>-75.360699999999994</v>
      </c>
      <c r="F19592" t="s">
        <v>530</v>
      </c>
      <c r="G19592" t="s">
        <v>531</v>
      </c>
      <c r="H19592" t="s">
        <v>532</v>
      </c>
      <c r="I19592" t="s">
        <v>620</v>
      </c>
      <c r="K19592">
        <v>5799</v>
      </c>
      <c r="L19592">
        <v>1840144160</v>
      </c>
    </row>
    <row r="19593" spans="1:12" x14ac:dyDescent="0.45">
      <c r="A19593" t="str">
        <f t="shared" si="306"/>
        <v>Rossford, Ohio, United States</v>
      </c>
      <c r="B19593" t="s">
        <v>23567</v>
      </c>
      <c r="C19593" t="s">
        <v>23567</v>
      </c>
      <c r="D19593">
        <v>41.583199999999998</v>
      </c>
      <c r="E19593">
        <v>-83.569199999999995</v>
      </c>
      <c r="F19593" t="s">
        <v>530</v>
      </c>
      <c r="G19593" t="s">
        <v>531</v>
      </c>
      <c r="H19593" t="s">
        <v>532</v>
      </c>
      <c r="I19593" t="s">
        <v>799</v>
      </c>
      <c r="K19593">
        <v>6562</v>
      </c>
      <c r="L19593">
        <v>1840000624</v>
      </c>
    </row>
    <row r="19594" spans="1:12" x14ac:dyDescent="0.45">
      <c r="A19594" t="str">
        <f t="shared" si="306"/>
        <v>Rossington, Doncaster, United Kingdom</v>
      </c>
      <c r="B19594" t="s">
        <v>23568</v>
      </c>
      <c r="C19594" t="s">
        <v>23568</v>
      </c>
      <c r="D19594">
        <v>53.475900000000003</v>
      </c>
      <c r="E19594">
        <v>-1.0612999999999999</v>
      </c>
      <c r="F19594" t="s">
        <v>536</v>
      </c>
      <c r="G19594" t="s">
        <v>537</v>
      </c>
      <c r="H19594" t="s">
        <v>538</v>
      </c>
      <c r="I19594" t="s">
        <v>872</v>
      </c>
      <c r="K19594">
        <v>13557</v>
      </c>
      <c r="L19594">
        <v>1826906333</v>
      </c>
    </row>
    <row r="19595" spans="1:12" x14ac:dyDescent="0.45">
      <c r="A19595" t="str">
        <f t="shared" si="306"/>
        <v>Rossmoor, California, United States</v>
      </c>
      <c r="B19595" t="s">
        <v>23569</v>
      </c>
      <c r="C19595" t="s">
        <v>23569</v>
      </c>
      <c r="D19595">
        <v>33.788600000000002</v>
      </c>
      <c r="E19595">
        <v>-118.08029999999999</v>
      </c>
      <c r="F19595" t="s">
        <v>530</v>
      </c>
      <c r="G19595" t="s">
        <v>531</v>
      </c>
      <c r="H19595" t="s">
        <v>532</v>
      </c>
      <c r="I19595" t="s">
        <v>754</v>
      </c>
      <c r="K19595">
        <v>11160</v>
      </c>
      <c r="L19595">
        <v>1840019320</v>
      </c>
    </row>
    <row r="19596" spans="1:12" x14ac:dyDescent="0.45">
      <c r="A19596" t="str">
        <f t="shared" si="306"/>
        <v>Rosso, Trarza, Mauritania</v>
      </c>
      <c r="B19596" t="s">
        <v>23570</v>
      </c>
      <c r="C19596" t="s">
        <v>23570</v>
      </c>
      <c r="D19596">
        <v>16.512799999999999</v>
      </c>
      <c r="E19596">
        <v>-15.805</v>
      </c>
      <c r="F19596" t="s">
        <v>1064</v>
      </c>
      <c r="G19596" t="s">
        <v>1065</v>
      </c>
      <c r="H19596" t="s">
        <v>1066</v>
      </c>
      <c r="I19596" t="s">
        <v>5078</v>
      </c>
      <c r="J19596" t="s">
        <v>378</v>
      </c>
      <c r="K19596">
        <v>47203</v>
      </c>
      <c r="L19596">
        <v>1478524903</v>
      </c>
    </row>
    <row r="19597" spans="1:12" x14ac:dyDescent="0.45">
      <c r="A19597" t="str">
        <f t="shared" si="306"/>
        <v>Rossosh, Voronezhskaya Oblast’, Russia</v>
      </c>
      <c r="B19597" t="s">
        <v>23571</v>
      </c>
      <c r="C19597" t="s">
        <v>23571</v>
      </c>
      <c r="D19597">
        <v>50.198300000000003</v>
      </c>
      <c r="E19597">
        <v>39.5672</v>
      </c>
      <c r="F19597" t="s">
        <v>504</v>
      </c>
      <c r="G19597" t="s">
        <v>505</v>
      </c>
      <c r="H19597" t="s">
        <v>506</v>
      </c>
      <c r="I19597" t="s">
        <v>4767</v>
      </c>
      <c r="J19597" t="s">
        <v>366</v>
      </c>
      <c r="K19597">
        <v>62827</v>
      </c>
      <c r="L19597">
        <v>1643115757</v>
      </c>
    </row>
    <row r="19598" spans="1:12" x14ac:dyDescent="0.45">
      <c r="A19598" t="str">
        <f t="shared" si="306"/>
        <v>Rossville, Maryland, United States</v>
      </c>
      <c r="B19598" t="s">
        <v>23572</v>
      </c>
      <c r="C19598" t="s">
        <v>23572</v>
      </c>
      <c r="D19598">
        <v>39.357199999999999</v>
      </c>
      <c r="E19598">
        <v>-76.476699999999994</v>
      </c>
      <c r="F19598" t="s">
        <v>530</v>
      </c>
      <c r="G19598" t="s">
        <v>531</v>
      </c>
      <c r="H19598" t="s">
        <v>532</v>
      </c>
      <c r="I19598" t="s">
        <v>588</v>
      </c>
      <c r="K19598">
        <v>15392</v>
      </c>
      <c r="L19598">
        <v>1840031398</v>
      </c>
    </row>
    <row r="19599" spans="1:12" x14ac:dyDescent="0.45">
      <c r="A19599" t="str">
        <f t="shared" si="306"/>
        <v>Roßwein, Saxony, Germany</v>
      </c>
      <c r="B19599" t="s">
        <v>23573</v>
      </c>
      <c r="C19599" t="s">
        <v>23574</v>
      </c>
      <c r="D19599">
        <v>51.066699999999997</v>
      </c>
      <c r="E19599">
        <v>13.183299999999999</v>
      </c>
      <c r="F19599" t="s">
        <v>441</v>
      </c>
      <c r="G19599" t="s">
        <v>442</v>
      </c>
      <c r="H19599" t="s">
        <v>443</v>
      </c>
      <c r="I19599" t="s">
        <v>1707</v>
      </c>
      <c r="K19599">
        <v>7564</v>
      </c>
      <c r="L19599">
        <v>1276403011</v>
      </c>
    </row>
    <row r="19600" spans="1:12" x14ac:dyDescent="0.45">
      <c r="A19600" t="str">
        <f t="shared" si="306"/>
        <v>Rostock, Mecklenburg-Western Pomerania, Germany</v>
      </c>
      <c r="B19600" t="s">
        <v>23575</v>
      </c>
      <c r="C19600" t="s">
        <v>23575</v>
      </c>
      <c r="D19600">
        <v>54.083300000000001</v>
      </c>
      <c r="E19600">
        <v>12.1333</v>
      </c>
      <c r="F19600" t="s">
        <v>441</v>
      </c>
      <c r="G19600" t="s">
        <v>442</v>
      </c>
      <c r="H19600" t="s">
        <v>443</v>
      </c>
      <c r="I19600" t="s">
        <v>1715</v>
      </c>
      <c r="K19600">
        <v>208886</v>
      </c>
      <c r="L19600">
        <v>1276210265</v>
      </c>
    </row>
    <row r="19601" spans="1:12" x14ac:dyDescent="0.45">
      <c r="A19601" t="str">
        <f t="shared" si="306"/>
        <v>Rostov, Rostovskaya Oblast’, Russia</v>
      </c>
      <c r="B19601" t="s">
        <v>23576</v>
      </c>
      <c r="C19601" t="s">
        <v>23576</v>
      </c>
      <c r="D19601">
        <v>47.2333</v>
      </c>
      <c r="E19601">
        <v>39.716700000000003</v>
      </c>
      <c r="F19601" t="s">
        <v>504</v>
      </c>
      <c r="G19601" t="s">
        <v>505</v>
      </c>
      <c r="H19601" t="s">
        <v>506</v>
      </c>
      <c r="I19601" t="s">
        <v>1181</v>
      </c>
      <c r="J19601" t="s">
        <v>378</v>
      </c>
      <c r="K19601">
        <v>1125299</v>
      </c>
      <c r="L19601">
        <v>1643013518</v>
      </c>
    </row>
    <row r="19602" spans="1:12" x14ac:dyDescent="0.45">
      <c r="A19602" t="str">
        <f t="shared" si="306"/>
        <v>Rostov, Yaroslavskaya Oblast’, Russia</v>
      </c>
      <c r="B19602" t="s">
        <v>23576</v>
      </c>
      <c r="C19602" t="s">
        <v>23576</v>
      </c>
      <c r="D19602">
        <v>57.183300000000003</v>
      </c>
      <c r="E19602">
        <v>39.416699999999999</v>
      </c>
      <c r="F19602" t="s">
        <v>504</v>
      </c>
      <c r="G19602" t="s">
        <v>505</v>
      </c>
      <c r="H19602" t="s">
        <v>506</v>
      </c>
      <c r="I19602" t="s">
        <v>8054</v>
      </c>
      <c r="K19602">
        <v>30943</v>
      </c>
      <c r="L19602">
        <v>1643848937</v>
      </c>
    </row>
    <row r="19603" spans="1:12" x14ac:dyDescent="0.45">
      <c r="A19603" t="str">
        <f t="shared" si="306"/>
        <v>Rostraver, Pennsylvania, United States</v>
      </c>
      <c r="B19603" t="s">
        <v>23577</v>
      </c>
      <c r="C19603" t="s">
        <v>23577</v>
      </c>
      <c r="D19603">
        <v>40.168599999999998</v>
      </c>
      <c r="E19603">
        <v>-79.808599999999998</v>
      </c>
      <c r="F19603" t="s">
        <v>530</v>
      </c>
      <c r="G19603" t="s">
        <v>531</v>
      </c>
      <c r="H19603" t="s">
        <v>532</v>
      </c>
      <c r="I19603" t="s">
        <v>620</v>
      </c>
      <c r="K19603">
        <v>11127</v>
      </c>
      <c r="L19603">
        <v>1840144128</v>
      </c>
    </row>
    <row r="19604" spans="1:12" x14ac:dyDescent="0.45">
      <c r="A19604" t="str">
        <f t="shared" si="306"/>
        <v>Rostuša, Mavrovo i Rostuša, Macedonia</v>
      </c>
      <c r="B19604" t="s">
        <v>23578</v>
      </c>
      <c r="C19604" t="s">
        <v>23579</v>
      </c>
      <c r="D19604">
        <v>41.61</v>
      </c>
      <c r="E19604">
        <v>20.6</v>
      </c>
      <c r="F19604" t="s">
        <v>2246</v>
      </c>
      <c r="G19604" t="s">
        <v>2247</v>
      </c>
      <c r="H19604" t="s">
        <v>2248</v>
      </c>
      <c r="I19604" t="s">
        <v>23580</v>
      </c>
      <c r="J19604" t="s">
        <v>378</v>
      </c>
      <c r="L19604">
        <v>1807907483</v>
      </c>
    </row>
    <row r="19605" spans="1:12" x14ac:dyDescent="0.45">
      <c r="A19605" t="str">
        <f t="shared" si="306"/>
        <v>Roswell, Georgia, United States</v>
      </c>
      <c r="B19605" t="s">
        <v>23581</v>
      </c>
      <c r="C19605" t="s">
        <v>23581</v>
      </c>
      <c r="D19605">
        <v>34.039099999999998</v>
      </c>
      <c r="E19605">
        <v>-84.351299999999995</v>
      </c>
      <c r="F19605" t="s">
        <v>530</v>
      </c>
      <c r="G19605" t="s">
        <v>531</v>
      </c>
      <c r="H19605" t="s">
        <v>532</v>
      </c>
      <c r="I19605" t="s">
        <v>763</v>
      </c>
      <c r="K19605">
        <v>94763</v>
      </c>
      <c r="L19605">
        <v>1840014741</v>
      </c>
    </row>
    <row r="19606" spans="1:12" x14ac:dyDescent="0.45">
      <c r="A19606" t="str">
        <f t="shared" si="306"/>
        <v>Roswell, New Mexico, United States</v>
      </c>
      <c r="B19606" t="s">
        <v>23581</v>
      </c>
      <c r="C19606" t="s">
        <v>23581</v>
      </c>
      <c r="D19606">
        <v>33.372999999999998</v>
      </c>
      <c r="E19606">
        <v>-104.5294</v>
      </c>
      <c r="F19606" t="s">
        <v>530</v>
      </c>
      <c r="G19606" t="s">
        <v>531</v>
      </c>
      <c r="H19606" t="s">
        <v>532</v>
      </c>
      <c r="I19606" t="s">
        <v>1402</v>
      </c>
      <c r="K19606">
        <v>48889</v>
      </c>
      <c r="L19606">
        <v>1840020549</v>
      </c>
    </row>
    <row r="19607" spans="1:12" x14ac:dyDescent="0.45">
      <c r="A19607" t="str">
        <f t="shared" si="306"/>
        <v>Rosyth, Fife, United Kingdom</v>
      </c>
      <c r="B19607" t="s">
        <v>23582</v>
      </c>
      <c r="C19607" t="s">
        <v>23582</v>
      </c>
      <c r="D19607">
        <v>56.033900000000003</v>
      </c>
      <c r="E19607">
        <v>-3.4323000000000001</v>
      </c>
      <c r="F19607" t="s">
        <v>536</v>
      </c>
      <c r="G19607" t="s">
        <v>537</v>
      </c>
      <c r="H19607" t="s">
        <v>538</v>
      </c>
      <c r="I19607" t="s">
        <v>5467</v>
      </c>
      <c r="K19607">
        <v>13440</v>
      </c>
      <c r="L19607">
        <v>1826173931</v>
      </c>
    </row>
    <row r="19608" spans="1:12" x14ac:dyDescent="0.45">
      <c r="A19608" t="str">
        <f t="shared" si="306"/>
        <v>Rotenburg an der Fulda, Hesse, Germany</v>
      </c>
      <c r="B19608" t="s">
        <v>23583</v>
      </c>
      <c r="C19608" t="s">
        <v>23583</v>
      </c>
      <c r="D19608">
        <v>50.994999999999997</v>
      </c>
      <c r="E19608">
        <v>9.7271999999999998</v>
      </c>
      <c r="F19608" t="s">
        <v>441</v>
      </c>
      <c r="G19608" t="s">
        <v>442</v>
      </c>
      <c r="H19608" t="s">
        <v>443</v>
      </c>
      <c r="I19608" t="s">
        <v>1676</v>
      </c>
      <c r="K19608">
        <v>14676</v>
      </c>
      <c r="L19608">
        <v>1276092129</v>
      </c>
    </row>
    <row r="19609" spans="1:12" x14ac:dyDescent="0.45">
      <c r="A19609" t="str">
        <f t="shared" si="306"/>
        <v>Roth, Bavaria, Germany</v>
      </c>
      <c r="B19609" t="s">
        <v>23584</v>
      </c>
      <c r="C19609" t="s">
        <v>23584</v>
      </c>
      <c r="D19609">
        <v>49.246099999999998</v>
      </c>
      <c r="E19609">
        <v>11.091100000000001</v>
      </c>
      <c r="F19609" t="s">
        <v>441</v>
      </c>
      <c r="G19609" t="s">
        <v>442</v>
      </c>
      <c r="H19609" t="s">
        <v>443</v>
      </c>
      <c r="I19609" t="s">
        <v>567</v>
      </c>
      <c r="K19609">
        <v>25593</v>
      </c>
      <c r="L19609">
        <v>1276856142</v>
      </c>
    </row>
    <row r="19610" spans="1:12" x14ac:dyDescent="0.45">
      <c r="A19610" t="str">
        <f t="shared" si="306"/>
        <v>Rötha, Saxony, Germany</v>
      </c>
      <c r="B19610" t="s">
        <v>23585</v>
      </c>
      <c r="C19610" t="s">
        <v>23586</v>
      </c>
      <c r="D19610">
        <v>51.197200000000002</v>
      </c>
      <c r="E19610">
        <v>12.417199999999999</v>
      </c>
      <c r="F19610" t="s">
        <v>441</v>
      </c>
      <c r="G19610" t="s">
        <v>442</v>
      </c>
      <c r="H19610" t="s">
        <v>443</v>
      </c>
      <c r="I19610" t="s">
        <v>1707</v>
      </c>
      <c r="K19610">
        <v>6141</v>
      </c>
      <c r="L19610">
        <v>1276132999</v>
      </c>
    </row>
    <row r="19611" spans="1:12" x14ac:dyDescent="0.45">
      <c r="A19611" t="str">
        <f t="shared" si="306"/>
        <v>Röthenbach an der Pegnitz, Bavaria, Germany</v>
      </c>
      <c r="B19611" t="s">
        <v>23587</v>
      </c>
      <c r="C19611" t="s">
        <v>23588</v>
      </c>
      <c r="D19611">
        <v>49.484699999999997</v>
      </c>
      <c r="E19611">
        <v>11.2475</v>
      </c>
      <c r="F19611" t="s">
        <v>441</v>
      </c>
      <c r="G19611" t="s">
        <v>442</v>
      </c>
      <c r="H19611" t="s">
        <v>443</v>
      </c>
      <c r="I19611" t="s">
        <v>567</v>
      </c>
      <c r="K19611">
        <v>12203</v>
      </c>
      <c r="L19611">
        <v>1276836579</v>
      </c>
    </row>
    <row r="19612" spans="1:12" x14ac:dyDescent="0.45">
      <c r="A19612" t="str">
        <f t="shared" si="306"/>
        <v>Rothenburg ob der Tauber, Bavaria, Germany</v>
      </c>
      <c r="B19612" t="s">
        <v>23589</v>
      </c>
      <c r="C19612" t="s">
        <v>23589</v>
      </c>
      <c r="D19612">
        <v>49.377200000000002</v>
      </c>
      <c r="E19612">
        <v>10.178900000000001</v>
      </c>
      <c r="F19612" t="s">
        <v>441</v>
      </c>
      <c r="G19612" t="s">
        <v>442</v>
      </c>
      <c r="H19612" t="s">
        <v>443</v>
      </c>
      <c r="I19612" t="s">
        <v>567</v>
      </c>
      <c r="K19612">
        <v>11243</v>
      </c>
      <c r="L19612">
        <v>1276993004</v>
      </c>
    </row>
    <row r="19613" spans="1:12" x14ac:dyDescent="0.45">
      <c r="A19613" t="str">
        <f t="shared" si="306"/>
        <v>Rotherham, Rotherham, United Kingdom</v>
      </c>
      <c r="B19613" t="s">
        <v>5140</v>
      </c>
      <c r="C19613" t="s">
        <v>5140</v>
      </c>
      <c r="D19613">
        <v>53.43</v>
      </c>
      <c r="E19613">
        <v>-1.357</v>
      </c>
      <c r="F19613" t="s">
        <v>536</v>
      </c>
      <c r="G19613" t="s">
        <v>537</v>
      </c>
      <c r="H19613" t="s">
        <v>538</v>
      </c>
      <c r="I19613" t="s">
        <v>5140</v>
      </c>
      <c r="K19613">
        <v>109691</v>
      </c>
      <c r="L19613">
        <v>1826763937</v>
      </c>
    </row>
    <row r="19614" spans="1:12" x14ac:dyDescent="0.45">
      <c r="A19614" t="str">
        <f t="shared" si="306"/>
        <v>Rothesay, New Brunswick, Canada</v>
      </c>
      <c r="B19614" t="s">
        <v>23590</v>
      </c>
      <c r="C19614" t="s">
        <v>23590</v>
      </c>
      <c r="D19614">
        <v>45.383099999999999</v>
      </c>
      <c r="E19614">
        <v>-65.996899999999997</v>
      </c>
      <c r="F19614" t="s">
        <v>541</v>
      </c>
      <c r="G19614" t="s">
        <v>542</v>
      </c>
      <c r="H19614" t="s">
        <v>543</v>
      </c>
      <c r="I19614" t="s">
        <v>3760</v>
      </c>
      <c r="K19614">
        <v>11659</v>
      </c>
      <c r="L19614">
        <v>1124211328</v>
      </c>
    </row>
    <row r="19615" spans="1:12" x14ac:dyDescent="0.45">
      <c r="A19615" t="str">
        <f t="shared" si="306"/>
        <v>Rothschild, Wisconsin, United States</v>
      </c>
      <c r="B19615" t="s">
        <v>23591</v>
      </c>
      <c r="C19615" t="s">
        <v>23591</v>
      </c>
      <c r="D19615">
        <v>44.876100000000001</v>
      </c>
      <c r="E19615">
        <v>-89.6173</v>
      </c>
      <c r="F19615" t="s">
        <v>530</v>
      </c>
      <c r="G19615" t="s">
        <v>531</v>
      </c>
      <c r="H19615" t="s">
        <v>532</v>
      </c>
      <c r="I19615" t="s">
        <v>1611</v>
      </c>
      <c r="K19615">
        <v>5267</v>
      </c>
      <c r="L19615">
        <v>1840002172</v>
      </c>
    </row>
    <row r="19616" spans="1:12" x14ac:dyDescent="0.45">
      <c r="A19616" t="str">
        <f t="shared" si="306"/>
        <v>Rothwell, Leeds, United Kingdom</v>
      </c>
      <c r="B19616" t="s">
        <v>23592</v>
      </c>
      <c r="C19616" t="s">
        <v>23592</v>
      </c>
      <c r="D19616">
        <v>53.7485</v>
      </c>
      <c r="E19616">
        <v>-1.478</v>
      </c>
      <c r="F19616" t="s">
        <v>536</v>
      </c>
      <c r="G19616" t="s">
        <v>537</v>
      </c>
      <c r="H19616" t="s">
        <v>538</v>
      </c>
      <c r="I19616" t="s">
        <v>828</v>
      </c>
      <c r="K19616">
        <v>20354</v>
      </c>
      <c r="L19616">
        <v>1826415325</v>
      </c>
    </row>
    <row r="19617" spans="1:12" x14ac:dyDescent="0.45">
      <c r="A19617" t="str">
        <f t="shared" si="306"/>
        <v>Rothwell, Northamptonshire, United Kingdom</v>
      </c>
      <c r="B19617" t="s">
        <v>23592</v>
      </c>
      <c r="C19617" t="s">
        <v>23592</v>
      </c>
      <c r="D19617">
        <v>52.425400000000003</v>
      </c>
      <c r="E19617">
        <v>-0.80289999999999995</v>
      </c>
      <c r="F19617" t="s">
        <v>536</v>
      </c>
      <c r="G19617" t="s">
        <v>537</v>
      </c>
      <c r="H19617" t="s">
        <v>538</v>
      </c>
      <c r="I19617" t="s">
        <v>5106</v>
      </c>
      <c r="K19617">
        <v>7694</v>
      </c>
      <c r="L19617">
        <v>1826859422</v>
      </c>
    </row>
    <row r="19618" spans="1:12" x14ac:dyDescent="0.45">
      <c r="A19618" t="str">
        <f t="shared" si="306"/>
        <v>Rotkreuz, Zug, Switzerland</v>
      </c>
      <c r="B19618" t="s">
        <v>23593</v>
      </c>
      <c r="C19618" t="s">
        <v>23593</v>
      </c>
      <c r="D19618">
        <v>47.141100000000002</v>
      </c>
      <c r="E19618">
        <v>8.4314</v>
      </c>
      <c r="F19618" t="s">
        <v>464</v>
      </c>
      <c r="G19618" t="s">
        <v>465</v>
      </c>
      <c r="H19618" t="s">
        <v>466</v>
      </c>
      <c r="I19618" t="s">
        <v>2904</v>
      </c>
      <c r="K19618">
        <v>10857</v>
      </c>
      <c r="L19618">
        <v>1756187376</v>
      </c>
    </row>
    <row r="19619" spans="1:12" x14ac:dyDescent="0.45">
      <c r="A19619" t="str">
        <f t="shared" si="306"/>
        <v>Rotonda, Florida, United States</v>
      </c>
      <c r="B19619" t="s">
        <v>23594</v>
      </c>
      <c r="C19619" t="s">
        <v>23594</v>
      </c>
      <c r="D19619">
        <v>26.884499999999999</v>
      </c>
      <c r="E19619">
        <v>-82.2791</v>
      </c>
      <c r="F19619" t="s">
        <v>530</v>
      </c>
      <c r="G19619" t="s">
        <v>531</v>
      </c>
      <c r="H19619" t="s">
        <v>532</v>
      </c>
      <c r="I19619" t="s">
        <v>1378</v>
      </c>
      <c r="K19619">
        <v>8921</v>
      </c>
      <c r="L19619">
        <v>1840014201</v>
      </c>
    </row>
    <row r="19620" spans="1:12" x14ac:dyDescent="0.45">
      <c r="A19620" t="str">
        <f t="shared" si="306"/>
        <v>Rotorua, Bay of Plenty, New Zealand</v>
      </c>
      <c r="B19620" t="s">
        <v>23595</v>
      </c>
      <c r="C19620" t="s">
        <v>23595</v>
      </c>
      <c r="D19620">
        <v>-38.137799999999999</v>
      </c>
      <c r="E19620">
        <v>176.25139999999999</v>
      </c>
      <c r="F19620" t="s">
        <v>1518</v>
      </c>
      <c r="G19620" t="s">
        <v>1519</v>
      </c>
      <c r="H19620" t="s">
        <v>1520</v>
      </c>
      <c r="I19620" t="s">
        <v>14347</v>
      </c>
      <c r="K19620">
        <v>54500</v>
      </c>
      <c r="L19620">
        <v>1554000379</v>
      </c>
    </row>
    <row r="19621" spans="1:12" x14ac:dyDescent="0.45">
      <c r="A19621" t="str">
        <f t="shared" si="306"/>
        <v>Rottenburg an der Laaber, Bavaria, Germany</v>
      </c>
      <c r="B19621" t="s">
        <v>23596</v>
      </c>
      <c r="C19621" t="s">
        <v>23596</v>
      </c>
      <c r="D19621">
        <v>48.701900000000002</v>
      </c>
      <c r="E19621">
        <v>12.027200000000001</v>
      </c>
      <c r="F19621" t="s">
        <v>441</v>
      </c>
      <c r="G19621" t="s">
        <v>442</v>
      </c>
      <c r="H19621" t="s">
        <v>443</v>
      </c>
      <c r="I19621" t="s">
        <v>567</v>
      </c>
      <c r="K19621">
        <v>8267</v>
      </c>
      <c r="L19621">
        <v>1276689062</v>
      </c>
    </row>
    <row r="19622" spans="1:12" x14ac:dyDescent="0.45">
      <c r="A19622" t="str">
        <f t="shared" si="306"/>
        <v>Rottenmann, Steiermark, Austria</v>
      </c>
      <c r="B19622" t="s">
        <v>23597</v>
      </c>
      <c r="C19622" t="s">
        <v>23597</v>
      </c>
      <c r="D19622">
        <v>47.526699999999998</v>
      </c>
      <c r="E19622">
        <v>14.3558</v>
      </c>
      <c r="F19622" t="s">
        <v>1889</v>
      </c>
      <c r="G19622" t="s">
        <v>1890</v>
      </c>
      <c r="H19622" t="s">
        <v>1891</v>
      </c>
      <c r="I19622" t="s">
        <v>5389</v>
      </c>
      <c r="K19622">
        <v>5232</v>
      </c>
      <c r="L19622">
        <v>1040405543</v>
      </c>
    </row>
    <row r="19623" spans="1:12" x14ac:dyDescent="0.45">
      <c r="A19623" t="str">
        <f t="shared" si="306"/>
        <v>Rotterdam, Zuid-Holland, Netherlands</v>
      </c>
      <c r="B19623" t="s">
        <v>23598</v>
      </c>
      <c r="C19623" t="s">
        <v>23598</v>
      </c>
      <c r="D19623">
        <v>51.92</v>
      </c>
      <c r="E19623">
        <v>4.4800000000000004</v>
      </c>
      <c r="F19623" t="s">
        <v>430</v>
      </c>
      <c r="G19623" t="s">
        <v>431</v>
      </c>
      <c r="H19623" t="s">
        <v>432</v>
      </c>
      <c r="I19623" t="s">
        <v>23599</v>
      </c>
      <c r="J19623" t="s">
        <v>366</v>
      </c>
      <c r="K19623">
        <v>1005000</v>
      </c>
      <c r="L19623">
        <v>1528892850</v>
      </c>
    </row>
    <row r="19624" spans="1:12" x14ac:dyDescent="0.45">
      <c r="A19624" t="str">
        <f t="shared" si="306"/>
        <v>Rotterdam, New York, United States</v>
      </c>
      <c r="B19624" t="s">
        <v>23598</v>
      </c>
      <c r="C19624" t="s">
        <v>23598</v>
      </c>
      <c r="D19624">
        <v>42.813299999999998</v>
      </c>
      <c r="E19624">
        <v>-74.012900000000002</v>
      </c>
      <c r="F19624" t="s">
        <v>530</v>
      </c>
      <c r="G19624" t="s">
        <v>531</v>
      </c>
      <c r="H19624" t="s">
        <v>532</v>
      </c>
      <c r="I19624" t="s">
        <v>803</v>
      </c>
      <c r="K19624">
        <v>29448</v>
      </c>
      <c r="L19624">
        <v>1840058454</v>
      </c>
    </row>
    <row r="19625" spans="1:12" x14ac:dyDescent="0.45">
      <c r="A19625" t="str">
        <f t="shared" si="306"/>
        <v>Rottingdean, Brighton and Hove, United Kingdom</v>
      </c>
      <c r="B19625" t="s">
        <v>23600</v>
      </c>
      <c r="C19625" t="s">
        <v>23600</v>
      </c>
      <c r="D19625">
        <v>50.814999999999998</v>
      </c>
      <c r="E19625">
        <v>-6.5000000000000002E-2</v>
      </c>
      <c r="F19625" t="s">
        <v>536</v>
      </c>
      <c r="G19625" t="s">
        <v>537</v>
      </c>
      <c r="H19625" t="s">
        <v>538</v>
      </c>
      <c r="I19625" t="s">
        <v>5282</v>
      </c>
      <c r="K19625">
        <v>13651</v>
      </c>
      <c r="L19625">
        <v>1826363902</v>
      </c>
    </row>
    <row r="19626" spans="1:12" x14ac:dyDescent="0.45">
      <c r="A19626" t="str">
        <f t="shared" si="306"/>
        <v>Rottweil, Baden-Württemberg, Germany</v>
      </c>
      <c r="B19626" t="s">
        <v>23601</v>
      </c>
      <c r="C19626" t="s">
        <v>23601</v>
      </c>
      <c r="D19626">
        <v>48.168100000000003</v>
      </c>
      <c r="E19626">
        <v>8.6247000000000007</v>
      </c>
      <c r="F19626" t="s">
        <v>441</v>
      </c>
      <c r="G19626" t="s">
        <v>442</v>
      </c>
      <c r="H19626" t="s">
        <v>443</v>
      </c>
      <c r="I19626" t="s">
        <v>451</v>
      </c>
      <c r="J19626" t="s">
        <v>366</v>
      </c>
      <c r="K19626">
        <v>25274</v>
      </c>
      <c r="L19626">
        <v>1276117708</v>
      </c>
    </row>
    <row r="19627" spans="1:12" x14ac:dyDescent="0.45">
      <c r="A19627" t="str">
        <f t="shared" si="306"/>
        <v>Roubaix, Hauts-de-France, France</v>
      </c>
      <c r="B19627" t="s">
        <v>23602</v>
      </c>
      <c r="C19627" t="s">
        <v>23602</v>
      </c>
      <c r="D19627">
        <v>50.690100000000001</v>
      </c>
      <c r="E19627">
        <v>3.1817000000000002</v>
      </c>
      <c r="F19627" t="s">
        <v>526</v>
      </c>
      <c r="G19627" t="s">
        <v>527</v>
      </c>
      <c r="H19627" t="s">
        <v>528</v>
      </c>
      <c r="I19627" t="s">
        <v>529</v>
      </c>
      <c r="K19627">
        <v>100000</v>
      </c>
      <c r="L19627">
        <v>1250000779</v>
      </c>
    </row>
    <row r="19628" spans="1:12" x14ac:dyDescent="0.45">
      <c r="A19628" t="str">
        <f t="shared" si="306"/>
        <v>Roudnice nad Labem, Ústecký Kraj, Czechia</v>
      </c>
      <c r="B19628" t="s">
        <v>23603</v>
      </c>
      <c r="C19628" t="s">
        <v>23603</v>
      </c>
      <c r="D19628">
        <v>50.425400000000003</v>
      </c>
      <c r="E19628">
        <v>14.261799999999999</v>
      </c>
      <c r="F19628" t="s">
        <v>2480</v>
      </c>
      <c r="G19628" t="s">
        <v>2481</v>
      </c>
      <c r="H19628" t="s">
        <v>2482</v>
      </c>
      <c r="I19628" t="s">
        <v>4483</v>
      </c>
      <c r="K19628">
        <v>12847</v>
      </c>
      <c r="L19628">
        <v>1203268404</v>
      </c>
    </row>
    <row r="19629" spans="1:12" x14ac:dyDescent="0.45">
      <c r="A19629" t="str">
        <f t="shared" si="306"/>
        <v>Rouen, Normandie, France</v>
      </c>
      <c r="B19629" t="s">
        <v>23604</v>
      </c>
      <c r="C19629" t="s">
        <v>23604</v>
      </c>
      <c r="D19629">
        <v>49.442799999999998</v>
      </c>
      <c r="E19629">
        <v>1.0886</v>
      </c>
      <c r="F19629" t="s">
        <v>526</v>
      </c>
      <c r="G19629" t="s">
        <v>527</v>
      </c>
      <c r="H19629" t="s">
        <v>528</v>
      </c>
      <c r="I19629" t="s">
        <v>1498</v>
      </c>
      <c r="J19629" t="s">
        <v>378</v>
      </c>
      <c r="K19629">
        <v>494382</v>
      </c>
      <c r="L19629">
        <v>1250372069</v>
      </c>
    </row>
    <row r="19630" spans="1:12" x14ac:dyDescent="0.45">
      <c r="A19630" t="str">
        <f t="shared" si="306"/>
        <v>Round Lake, Illinois, United States</v>
      </c>
      <c r="B19630" t="s">
        <v>23605</v>
      </c>
      <c r="C19630" t="s">
        <v>23605</v>
      </c>
      <c r="D19630">
        <v>42.343499999999999</v>
      </c>
      <c r="E19630">
        <v>-88.105800000000002</v>
      </c>
      <c r="F19630" t="s">
        <v>530</v>
      </c>
      <c r="G19630" t="s">
        <v>531</v>
      </c>
      <c r="H19630" t="s">
        <v>532</v>
      </c>
      <c r="I19630" t="s">
        <v>824</v>
      </c>
      <c r="K19630">
        <v>18100</v>
      </c>
      <c r="L19630">
        <v>1840011170</v>
      </c>
    </row>
    <row r="19631" spans="1:12" x14ac:dyDescent="0.45">
      <c r="A19631" t="str">
        <f t="shared" si="306"/>
        <v>Round Lake Beach, Illinois, United States</v>
      </c>
      <c r="B19631" t="s">
        <v>23606</v>
      </c>
      <c r="C19631" t="s">
        <v>23606</v>
      </c>
      <c r="D19631">
        <v>42.378999999999998</v>
      </c>
      <c r="E19631">
        <v>-88.081100000000006</v>
      </c>
      <c r="F19631" t="s">
        <v>530</v>
      </c>
      <c r="G19631" t="s">
        <v>531</v>
      </c>
      <c r="H19631" t="s">
        <v>532</v>
      </c>
      <c r="I19631" t="s">
        <v>824</v>
      </c>
      <c r="K19631">
        <v>279381</v>
      </c>
      <c r="L19631">
        <v>1840011171</v>
      </c>
    </row>
    <row r="19632" spans="1:12" x14ac:dyDescent="0.45">
      <c r="A19632" t="str">
        <f t="shared" si="306"/>
        <v>Round Lake Park, Illinois, United States</v>
      </c>
      <c r="B19632" t="s">
        <v>23607</v>
      </c>
      <c r="C19632" t="s">
        <v>23607</v>
      </c>
      <c r="D19632">
        <v>42.3309</v>
      </c>
      <c r="E19632">
        <v>-88.075000000000003</v>
      </c>
      <c r="F19632" t="s">
        <v>530</v>
      </c>
      <c r="G19632" t="s">
        <v>531</v>
      </c>
      <c r="H19632" t="s">
        <v>532</v>
      </c>
      <c r="I19632" t="s">
        <v>824</v>
      </c>
      <c r="K19632">
        <v>7747</v>
      </c>
      <c r="L19632">
        <v>1840011173</v>
      </c>
    </row>
    <row r="19633" spans="1:12" x14ac:dyDescent="0.45">
      <c r="A19633" t="str">
        <f t="shared" si="306"/>
        <v>Round Rock, Texas, United States</v>
      </c>
      <c r="B19633" t="s">
        <v>23608</v>
      </c>
      <c r="C19633" t="s">
        <v>23608</v>
      </c>
      <c r="D19633">
        <v>30.525400000000001</v>
      </c>
      <c r="E19633">
        <v>-97.665999999999997</v>
      </c>
      <c r="F19633" t="s">
        <v>530</v>
      </c>
      <c r="G19633" t="s">
        <v>531</v>
      </c>
      <c r="H19633" t="s">
        <v>532</v>
      </c>
      <c r="I19633" t="s">
        <v>610</v>
      </c>
      <c r="K19633">
        <v>133372</v>
      </c>
      <c r="L19633">
        <v>1840020879</v>
      </c>
    </row>
    <row r="19634" spans="1:12" x14ac:dyDescent="0.45">
      <c r="A19634" t="str">
        <f t="shared" si="306"/>
        <v>Roundway, Wiltshire, United Kingdom</v>
      </c>
      <c r="B19634" t="s">
        <v>23609</v>
      </c>
      <c r="C19634" t="s">
        <v>23609</v>
      </c>
      <c r="D19634">
        <v>51.368000000000002</v>
      </c>
      <c r="E19634">
        <v>-1.9810000000000001</v>
      </c>
      <c r="F19634" t="s">
        <v>536</v>
      </c>
      <c r="G19634" t="s">
        <v>537</v>
      </c>
      <c r="H19634" t="s">
        <v>538</v>
      </c>
      <c r="I19634" t="s">
        <v>1835</v>
      </c>
      <c r="K19634">
        <v>5290</v>
      </c>
      <c r="L19634">
        <v>1826671490</v>
      </c>
    </row>
    <row r="19635" spans="1:12" x14ac:dyDescent="0.45">
      <c r="A19635" t="str">
        <f t="shared" si="306"/>
        <v>Roura, , French Guiana</v>
      </c>
      <c r="B19635" t="s">
        <v>23610</v>
      </c>
      <c r="C19635" t="s">
        <v>23610</v>
      </c>
      <c r="D19635">
        <v>4.7300000000000004</v>
      </c>
      <c r="E19635">
        <v>-52.33</v>
      </c>
      <c r="F19635" t="s">
        <v>6362</v>
      </c>
      <c r="G19635" t="s">
        <v>6363</v>
      </c>
      <c r="H19635" t="s">
        <v>6364</v>
      </c>
      <c r="J19635" t="s">
        <v>366</v>
      </c>
      <c r="K19635">
        <v>2229</v>
      </c>
      <c r="L19635">
        <v>1254511393</v>
      </c>
    </row>
    <row r="19636" spans="1:12" x14ac:dyDescent="0.45">
      <c r="A19636" t="str">
        <f t="shared" si="306"/>
        <v>Rousínov, Jihomoravský Kraj, Czechia</v>
      </c>
      <c r="B19636" t="s">
        <v>23611</v>
      </c>
      <c r="C19636" t="s">
        <v>23612</v>
      </c>
      <c r="D19636">
        <v>49.201300000000003</v>
      </c>
      <c r="E19636">
        <v>16.882200000000001</v>
      </c>
      <c r="F19636" t="s">
        <v>2480</v>
      </c>
      <c r="G19636" t="s">
        <v>2481</v>
      </c>
      <c r="H19636" t="s">
        <v>2482</v>
      </c>
      <c r="I19636" t="s">
        <v>4683</v>
      </c>
      <c r="K19636">
        <v>5694</v>
      </c>
      <c r="L19636">
        <v>1203816374</v>
      </c>
    </row>
    <row r="19637" spans="1:12" x14ac:dyDescent="0.45">
      <c r="A19637" t="str">
        <f t="shared" si="306"/>
        <v>Rouyn-Noranda, Quebec, Canada</v>
      </c>
      <c r="B19637" t="s">
        <v>23613</v>
      </c>
      <c r="C19637" t="s">
        <v>23613</v>
      </c>
      <c r="D19637">
        <v>48.2333</v>
      </c>
      <c r="E19637">
        <v>-79.0167</v>
      </c>
      <c r="F19637" t="s">
        <v>541</v>
      </c>
      <c r="G19637" t="s">
        <v>542</v>
      </c>
      <c r="H19637" t="s">
        <v>543</v>
      </c>
      <c r="I19637" t="s">
        <v>756</v>
      </c>
      <c r="K19637">
        <v>42334</v>
      </c>
      <c r="L19637">
        <v>1124267752</v>
      </c>
    </row>
    <row r="19638" spans="1:12" x14ac:dyDescent="0.45">
      <c r="A19638" t="str">
        <f t="shared" si="306"/>
        <v>Rovaniemi, Lappi, Finland</v>
      </c>
      <c r="B19638" t="s">
        <v>23614</v>
      </c>
      <c r="C19638" t="s">
        <v>23614</v>
      </c>
      <c r="D19638">
        <v>66.501400000000004</v>
      </c>
      <c r="E19638">
        <v>25.7347</v>
      </c>
      <c r="F19638" t="s">
        <v>459</v>
      </c>
      <c r="G19638" t="s">
        <v>460</v>
      </c>
      <c r="H19638" t="s">
        <v>461</v>
      </c>
      <c r="I19638" t="s">
        <v>14428</v>
      </c>
      <c r="J19638" t="s">
        <v>378</v>
      </c>
      <c r="K19638">
        <v>61763</v>
      </c>
      <c r="L19638">
        <v>1246718173</v>
      </c>
    </row>
    <row r="19639" spans="1:12" x14ac:dyDescent="0.45">
      <c r="A19639" t="str">
        <f t="shared" si="306"/>
        <v>Rovenky, Luhans’ka Oblast’, Ukraine</v>
      </c>
      <c r="B19639" t="s">
        <v>23615</v>
      </c>
      <c r="C19639" t="s">
        <v>23615</v>
      </c>
      <c r="D19639">
        <v>48.083300000000001</v>
      </c>
      <c r="E19639">
        <v>39.366700000000002</v>
      </c>
      <c r="F19639" t="s">
        <v>1461</v>
      </c>
      <c r="G19639" t="s">
        <v>1462</v>
      </c>
      <c r="H19639" t="s">
        <v>1463</v>
      </c>
      <c r="I19639" t="s">
        <v>1464</v>
      </c>
      <c r="K19639">
        <v>46734</v>
      </c>
      <c r="L19639">
        <v>1804938726</v>
      </c>
    </row>
    <row r="19640" spans="1:12" x14ac:dyDescent="0.45">
      <c r="A19640" t="str">
        <f t="shared" si="306"/>
        <v>Rovinari, Gorj, Romania</v>
      </c>
      <c r="B19640" t="s">
        <v>23616</v>
      </c>
      <c r="C19640" t="s">
        <v>23616</v>
      </c>
      <c r="D19640">
        <v>44.912500000000001</v>
      </c>
      <c r="E19640">
        <v>23.162199999999999</v>
      </c>
      <c r="F19640" t="s">
        <v>665</v>
      </c>
      <c r="G19640" t="s">
        <v>666</v>
      </c>
      <c r="H19640" t="s">
        <v>667</v>
      </c>
      <c r="I19640" t="s">
        <v>5585</v>
      </c>
      <c r="K19640">
        <v>11816</v>
      </c>
      <c r="L19640">
        <v>1642920797</v>
      </c>
    </row>
    <row r="19641" spans="1:12" x14ac:dyDescent="0.45">
      <c r="A19641" t="str">
        <f t="shared" si="306"/>
        <v>Rovinj, Istarska Županija, Croatia</v>
      </c>
      <c r="B19641" t="s">
        <v>23617</v>
      </c>
      <c r="C19641" t="s">
        <v>23617</v>
      </c>
      <c r="D19641">
        <v>45.083300000000001</v>
      </c>
      <c r="E19641">
        <v>13.6333</v>
      </c>
      <c r="F19641" t="s">
        <v>4026</v>
      </c>
      <c r="G19641" t="s">
        <v>4027</v>
      </c>
      <c r="H19641" t="s">
        <v>4028</v>
      </c>
      <c r="I19641" t="s">
        <v>5532</v>
      </c>
      <c r="J19641" t="s">
        <v>366</v>
      </c>
      <c r="K19641">
        <v>14294</v>
      </c>
      <c r="L19641">
        <v>1191599469</v>
      </c>
    </row>
    <row r="19642" spans="1:12" x14ac:dyDescent="0.45">
      <c r="A19642" t="str">
        <f t="shared" si="306"/>
        <v>Rowland Heights, California, United States</v>
      </c>
      <c r="B19642" t="s">
        <v>23618</v>
      </c>
      <c r="C19642" t="s">
        <v>23618</v>
      </c>
      <c r="D19642">
        <v>33.971600000000002</v>
      </c>
      <c r="E19642">
        <v>-117.89109999999999</v>
      </c>
      <c r="F19642" t="s">
        <v>530</v>
      </c>
      <c r="G19642" t="s">
        <v>531</v>
      </c>
      <c r="H19642" t="s">
        <v>532</v>
      </c>
      <c r="I19642" t="s">
        <v>754</v>
      </c>
      <c r="K19642">
        <v>50602</v>
      </c>
      <c r="L19642">
        <v>1840019211</v>
      </c>
    </row>
    <row r="19643" spans="1:12" x14ac:dyDescent="0.45">
      <c r="A19643" t="str">
        <f t="shared" si="306"/>
        <v>Rowlands Gill, Gateshead, United Kingdom</v>
      </c>
      <c r="B19643" t="s">
        <v>23619</v>
      </c>
      <c r="C19643" t="s">
        <v>23619</v>
      </c>
      <c r="D19643">
        <v>54.920900000000003</v>
      </c>
      <c r="E19643">
        <v>-1.7441</v>
      </c>
      <c r="F19643" t="s">
        <v>536</v>
      </c>
      <c r="G19643" t="s">
        <v>537</v>
      </c>
      <c r="H19643" t="s">
        <v>538</v>
      </c>
      <c r="I19643" t="s">
        <v>4589</v>
      </c>
      <c r="K19643">
        <v>6096</v>
      </c>
      <c r="L19643">
        <v>1826569273</v>
      </c>
    </row>
    <row r="19644" spans="1:12" x14ac:dyDescent="0.45">
      <c r="A19644" t="str">
        <f t="shared" si="306"/>
        <v>Rowlett, Texas, United States</v>
      </c>
      <c r="B19644" t="s">
        <v>23620</v>
      </c>
      <c r="C19644" t="s">
        <v>23620</v>
      </c>
      <c r="D19644">
        <v>32.915700000000001</v>
      </c>
      <c r="E19644">
        <v>-96.5488</v>
      </c>
      <c r="F19644" t="s">
        <v>530</v>
      </c>
      <c r="G19644" t="s">
        <v>531</v>
      </c>
      <c r="H19644" t="s">
        <v>532</v>
      </c>
      <c r="I19644" t="s">
        <v>610</v>
      </c>
      <c r="K19644">
        <v>67339</v>
      </c>
      <c r="L19644">
        <v>1840020711</v>
      </c>
    </row>
    <row r="19645" spans="1:12" x14ac:dyDescent="0.45">
      <c r="A19645" t="str">
        <f t="shared" si="306"/>
        <v>Rowley, Massachusetts, United States</v>
      </c>
      <c r="B19645" t="s">
        <v>23621</v>
      </c>
      <c r="C19645" t="s">
        <v>23621</v>
      </c>
      <c r="D19645">
        <v>42.7224</v>
      </c>
      <c r="E19645">
        <v>-70.888300000000001</v>
      </c>
      <c r="F19645" t="s">
        <v>530</v>
      </c>
      <c r="G19645" t="s">
        <v>531</v>
      </c>
      <c r="H19645" t="s">
        <v>532</v>
      </c>
      <c r="I19645" t="s">
        <v>621</v>
      </c>
      <c r="K19645">
        <v>6298</v>
      </c>
      <c r="L19645">
        <v>1840053538</v>
      </c>
    </row>
    <row r="19646" spans="1:12" x14ac:dyDescent="0.45">
      <c r="A19646" t="str">
        <f t="shared" si="306"/>
        <v>Rowley Regis, Sandwell, United Kingdom</v>
      </c>
      <c r="B19646" t="s">
        <v>23622</v>
      </c>
      <c r="C19646" t="s">
        <v>23622</v>
      </c>
      <c r="D19646">
        <v>52.48</v>
      </c>
      <c r="E19646">
        <v>-2.06</v>
      </c>
      <c r="F19646" t="s">
        <v>536</v>
      </c>
      <c r="G19646" t="s">
        <v>537</v>
      </c>
      <c r="H19646" t="s">
        <v>538</v>
      </c>
      <c r="I19646" t="s">
        <v>20520</v>
      </c>
      <c r="K19646">
        <v>50257</v>
      </c>
      <c r="L19646">
        <v>1826180390</v>
      </c>
    </row>
    <row r="19647" spans="1:12" x14ac:dyDescent="0.45">
      <c r="A19647" t="str">
        <f t="shared" si="306"/>
        <v>Roxas City, Capiz, Philippines</v>
      </c>
      <c r="B19647" t="s">
        <v>23623</v>
      </c>
      <c r="C19647" t="s">
        <v>23623</v>
      </c>
      <c r="D19647">
        <v>11.583299999999999</v>
      </c>
      <c r="E19647">
        <v>122.75</v>
      </c>
      <c r="F19647" t="s">
        <v>1373</v>
      </c>
      <c r="G19647" t="s">
        <v>1374</v>
      </c>
      <c r="H19647" t="s">
        <v>1375</v>
      </c>
      <c r="I19647" t="s">
        <v>23624</v>
      </c>
      <c r="J19647" t="s">
        <v>378</v>
      </c>
      <c r="K19647">
        <v>167003</v>
      </c>
      <c r="L19647">
        <v>1608344583</v>
      </c>
    </row>
    <row r="19648" spans="1:12" x14ac:dyDescent="0.45">
      <c r="A19648" t="str">
        <f t="shared" si="306"/>
        <v>Roxboro, North Carolina, United States</v>
      </c>
      <c r="B19648" t="s">
        <v>23625</v>
      </c>
      <c r="C19648" t="s">
        <v>23625</v>
      </c>
      <c r="D19648">
        <v>36.387900000000002</v>
      </c>
      <c r="E19648">
        <v>-78.981200000000001</v>
      </c>
      <c r="F19648" t="s">
        <v>530</v>
      </c>
      <c r="G19648" t="s">
        <v>531</v>
      </c>
      <c r="H19648" t="s">
        <v>532</v>
      </c>
      <c r="I19648" t="s">
        <v>589</v>
      </c>
      <c r="K19648">
        <v>9599</v>
      </c>
      <c r="L19648">
        <v>1840014432</v>
      </c>
    </row>
    <row r="19649" spans="1:12" x14ac:dyDescent="0.45">
      <c r="A19649" t="str">
        <f t="shared" si="306"/>
        <v>Roxborough Park, Colorado, United States</v>
      </c>
      <c r="B19649" t="s">
        <v>23626</v>
      </c>
      <c r="C19649" t="s">
        <v>23626</v>
      </c>
      <c r="D19649">
        <v>39.449199999999998</v>
      </c>
      <c r="E19649">
        <v>-105.0746</v>
      </c>
      <c r="F19649" t="s">
        <v>530</v>
      </c>
      <c r="G19649" t="s">
        <v>531</v>
      </c>
      <c r="H19649" t="s">
        <v>532</v>
      </c>
      <c r="I19649" t="s">
        <v>1071</v>
      </c>
      <c r="K19649">
        <v>9452</v>
      </c>
      <c r="L19649">
        <v>1840028568</v>
      </c>
    </row>
    <row r="19650" spans="1:12" x14ac:dyDescent="0.45">
      <c r="A19650" t="str">
        <f t="shared" si="306"/>
        <v>Roxbury, New Jersey, United States</v>
      </c>
      <c r="B19650" t="s">
        <v>23627</v>
      </c>
      <c r="C19650" t="s">
        <v>23627</v>
      </c>
      <c r="D19650">
        <v>40.882199999999997</v>
      </c>
      <c r="E19650">
        <v>-74.652199999999993</v>
      </c>
      <c r="F19650" t="s">
        <v>530</v>
      </c>
      <c r="G19650" t="s">
        <v>531</v>
      </c>
      <c r="H19650" t="s">
        <v>532</v>
      </c>
      <c r="I19650" t="s">
        <v>587</v>
      </c>
      <c r="K19650">
        <v>23136</v>
      </c>
      <c r="L19650">
        <v>1840081733</v>
      </c>
    </row>
    <row r="19651" spans="1:12" x14ac:dyDescent="0.45">
      <c r="A19651" t="str">
        <f t="shared" ref="A19651:A19714" si="307">CONCATENATE(B19651,", ",I19651,", ",F19651)</f>
        <v>Roy, Utah, United States</v>
      </c>
      <c r="B19651" t="s">
        <v>23628</v>
      </c>
      <c r="C19651" t="s">
        <v>23628</v>
      </c>
      <c r="D19651">
        <v>41.171500000000002</v>
      </c>
      <c r="E19651">
        <v>-112.0485</v>
      </c>
      <c r="F19651" t="s">
        <v>530</v>
      </c>
      <c r="G19651" t="s">
        <v>531</v>
      </c>
      <c r="H19651" t="s">
        <v>532</v>
      </c>
      <c r="I19651" t="s">
        <v>1667</v>
      </c>
      <c r="K19651">
        <v>39613</v>
      </c>
      <c r="L19651">
        <v>1840020132</v>
      </c>
    </row>
    <row r="19652" spans="1:12" x14ac:dyDescent="0.45">
      <c r="A19652" t="str">
        <f t="shared" si="307"/>
        <v>Royal Kunia, Hawaii, United States</v>
      </c>
      <c r="B19652" t="s">
        <v>23629</v>
      </c>
      <c r="C19652" t="s">
        <v>23629</v>
      </c>
      <c r="D19652">
        <v>21.4053</v>
      </c>
      <c r="E19652">
        <v>-158.0318</v>
      </c>
      <c r="F19652" t="s">
        <v>530</v>
      </c>
      <c r="G19652" t="s">
        <v>531</v>
      </c>
      <c r="H19652" t="s">
        <v>532</v>
      </c>
      <c r="I19652" t="s">
        <v>1010</v>
      </c>
      <c r="K19652">
        <v>14449</v>
      </c>
      <c r="L19652">
        <v>1840137108</v>
      </c>
    </row>
    <row r="19653" spans="1:12" x14ac:dyDescent="0.45">
      <c r="A19653" t="str">
        <f t="shared" si="307"/>
        <v>Royal Leamington Spa, Warwickshire, United Kingdom</v>
      </c>
      <c r="B19653" t="s">
        <v>23630</v>
      </c>
      <c r="C19653" t="s">
        <v>23630</v>
      </c>
      <c r="D19653">
        <v>52.292000000000002</v>
      </c>
      <c r="E19653">
        <v>-1.5369999999999999</v>
      </c>
      <c r="F19653" t="s">
        <v>536</v>
      </c>
      <c r="G19653" t="s">
        <v>537</v>
      </c>
      <c r="H19653" t="s">
        <v>538</v>
      </c>
      <c r="I19653" t="s">
        <v>1459</v>
      </c>
      <c r="K19653">
        <v>49662</v>
      </c>
      <c r="L19653">
        <v>1826633006</v>
      </c>
    </row>
    <row r="19654" spans="1:12" x14ac:dyDescent="0.45">
      <c r="A19654" t="str">
        <f t="shared" si="307"/>
        <v>Royal Oak, Michigan, United States</v>
      </c>
      <c r="B19654" t="s">
        <v>23631</v>
      </c>
      <c r="C19654" t="s">
        <v>23631</v>
      </c>
      <c r="D19654">
        <v>42.508400000000002</v>
      </c>
      <c r="E19654">
        <v>-83.153899999999993</v>
      </c>
      <c r="F19654" t="s">
        <v>530</v>
      </c>
      <c r="G19654" t="s">
        <v>531</v>
      </c>
      <c r="H19654" t="s">
        <v>532</v>
      </c>
      <c r="I19654" t="s">
        <v>868</v>
      </c>
      <c r="K19654">
        <v>59277</v>
      </c>
      <c r="L19654">
        <v>1840002430</v>
      </c>
    </row>
    <row r="19655" spans="1:12" x14ac:dyDescent="0.45">
      <c r="A19655" t="str">
        <f t="shared" si="307"/>
        <v>Royal Palm Beach, Florida, United States</v>
      </c>
      <c r="B19655" t="s">
        <v>23632</v>
      </c>
      <c r="C19655" t="s">
        <v>23632</v>
      </c>
      <c r="D19655">
        <v>26.703800000000001</v>
      </c>
      <c r="E19655">
        <v>-80.224100000000007</v>
      </c>
      <c r="F19655" t="s">
        <v>530</v>
      </c>
      <c r="G19655" t="s">
        <v>531</v>
      </c>
      <c r="H19655" t="s">
        <v>532</v>
      </c>
      <c r="I19655" t="s">
        <v>1378</v>
      </c>
      <c r="K19655">
        <v>40396</v>
      </c>
      <c r="L19655">
        <v>1840018309</v>
      </c>
    </row>
    <row r="19656" spans="1:12" x14ac:dyDescent="0.45">
      <c r="A19656" t="str">
        <f t="shared" si="307"/>
        <v>Royal Tunbridge Wells, Kent, United Kingdom</v>
      </c>
      <c r="B19656" t="s">
        <v>23633</v>
      </c>
      <c r="C19656" t="s">
        <v>23633</v>
      </c>
      <c r="D19656">
        <v>51.131999999999998</v>
      </c>
      <c r="E19656">
        <v>0.26300000000000001</v>
      </c>
      <c r="F19656" t="s">
        <v>536</v>
      </c>
      <c r="G19656" t="s">
        <v>537</v>
      </c>
      <c r="H19656" t="s">
        <v>538</v>
      </c>
      <c r="I19656" t="s">
        <v>1606</v>
      </c>
      <c r="K19656">
        <v>59947</v>
      </c>
      <c r="L19656">
        <v>1826011948</v>
      </c>
    </row>
    <row r="19657" spans="1:12" x14ac:dyDescent="0.45">
      <c r="A19657" t="str">
        <f t="shared" si="307"/>
        <v>Royal Wootton Bassett, Wiltshire, United Kingdom</v>
      </c>
      <c r="B19657" t="s">
        <v>23634</v>
      </c>
      <c r="C19657" t="s">
        <v>23634</v>
      </c>
      <c r="D19657">
        <v>51.533000000000001</v>
      </c>
      <c r="E19657">
        <v>-1.9</v>
      </c>
      <c r="F19657" t="s">
        <v>536</v>
      </c>
      <c r="G19657" t="s">
        <v>537</v>
      </c>
      <c r="H19657" t="s">
        <v>538</v>
      </c>
      <c r="I19657" t="s">
        <v>1835</v>
      </c>
      <c r="K19657">
        <v>11385</v>
      </c>
      <c r="L19657">
        <v>1826578502</v>
      </c>
    </row>
    <row r="19658" spans="1:12" x14ac:dyDescent="0.45">
      <c r="A19658" t="str">
        <f t="shared" si="307"/>
        <v>Royalton, New York, United States</v>
      </c>
      <c r="B19658" t="s">
        <v>23635</v>
      </c>
      <c r="C19658" t="s">
        <v>23635</v>
      </c>
      <c r="D19658">
        <v>43.152200000000001</v>
      </c>
      <c r="E19658">
        <v>-78.543400000000005</v>
      </c>
      <c r="F19658" t="s">
        <v>530</v>
      </c>
      <c r="G19658" t="s">
        <v>531</v>
      </c>
      <c r="H19658" t="s">
        <v>532</v>
      </c>
      <c r="I19658" t="s">
        <v>803</v>
      </c>
      <c r="K19658">
        <v>7532</v>
      </c>
      <c r="L19658">
        <v>1840087867</v>
      </c>
    </row>
    <row r="19659" spans="1:12" x14ac:dyDescent="0.45">
      <c r="A19659" t="str">
        <f t="shared" si="307"/>
        <v>Royse City, Texas, United States</v>
      </c>
      <c r="B19659" t="s">
        <v>23636</v>
      </c>
      <c r="C19659" t="s">
        <v>23636</v>
      </c>
      <c r="D19659">
        <v>32.976199999999999</v>
      </c>
      <c r="E19659">
        <v>-96.317499999999995</v>
      </c>
      <c r="F19659" t="s">
        <v>530</v>
      </c>
      <c r="G19659" t="s">
        <v>531</v>
      </c>
      <c r="H19659" t="s">
        <v>532</v>
      </c>
      <c r="I19659" t="s">
        <v>610</v>
      </c>
      <c r="K19659">
        <v>14702</v>
      </c>
      <c r="L19659">
        <v>1840020718</v>
      </c>
    </row>
    <row r="19660" spans="1:12" x14ac:dyDescent="0.45">
      <c r="A19660" t="str">
        <f t="shared" si="307"/>
        <v>Royston, Hertfordshire, United Kingdom</v>
      </c>
      <c r="B19660" t="s">
        <v>23637</v>
      </c>
      <c r="C19660" t="s">
        <v>23637</v>
      </c>
      <c r="D19660">
        <v>52.0471</v>
      </c>
      <c r="E19660">
        <v>-2.0199999999999999E-2</v>
      </c>
      <c r="F19660" t="s">
        <v>536</v>
      </c>
      <c r="G19660" t="s">
        <v>537</v>
      </c>
      <c r="H19660" t="s">
        <v>538</v>
      </c>
      <c r="I19660" t="s">
        <v>539</v>
      </c>
      <c r="K19660">
        <v>15781</v>
      </c>
      <c r="L19660">
        <v>1826165038</v>
      </c>
    </row>
    <row r="19661" spans="1:12" x14ac:dyDescent="0.45">
      <c r="A19661" t="str">
        <f t="shared" si="307"/>
        <v>Royston, Barnsley, United Kingdom</v>
      </c>
      <c r="B19661" t="s">
        <v>23637</v>
      </c>
      <c r="C19661" t="s">
        <v>23637</v>
      </c>
      <c r="D19661">
        <v>53.61</v>
      </c>
      <c r="E19661">
        <v>-1.45</v>
      </c>
      <c r="F19661" t="s">
        <v>536</v>
      </c>
      <c r="G19661" t="s">
        <v>537</v>
      </c>
      <c r="H19661" t="s">
        <v>538</v>
      </c>
      <c r="I19661" t="s">
        <v>3629</v>
      </c>
      <c r="K19661">
        <v>10728</v>
      </c>
      <c r="L19661">
        <v>1826977688</v>
      </c>
    </row>
    <row r="19662" spans="1:12" x14ac:dyDescent="0.45">
      <c r="A19662" t="str">
        <f t="shared" si="307"/>
        <v>Royton, Oldham, United Kingdom</v>
      </c>
      <c r="B19662" t="s">
        <v>23638</v>
      </c>
      <c r="C19662" t="s">
        <v>23638</v>
      </c>
      <c r="D19662">
        <v>53.566000000000003</v>
      </c>
      <c r="E19662">
        <v>-2.121</v>
      </c>
      <c r="F19662" t="s">
        <v>536</v>
      </c>
      <c r="G19662" t="s">
        <v>537</v>
      </c>
      <c r="H19662" t="s">
        <v>538</v>
      </c>
      <c r="I19662" t="s">
        <v>9655</v>
      </c>
      <c r="K19662">
        <v>21284</v>
      </c>
      <c r="L19662">
        <v>1826073923</v>
      </c>
    </row>
    <row r="19663" spans="1:12" x14ac:dyDescent="0.45">
      <c r="A19663" t="str">
        <f t="shared" si="307"/>
        <v>Rožaje, Rožaje, Montenegro</v>
      </c>
      <c r="B19663" t="s">
        <v>23639</v>
      </c>
      <c r="C19663" t="s">
        <v>23640</v>
      </c>
      <c r="D19663">
        <v>42.844200000000001</v>
      </c>
      <c r="E19663">
        <v>20.167899999999999</v>
      </c>
      <c r="F19663" t="s">
        <v>1994</v>
      </c>
      <c r="G19663" t="s">
        <v>1995</v>
      </c>
      <c r="H19663" t="s">
        <v>1996</v>
      </c>
      <c r="I19663" t="s">
        <v>23639</v>
      </c>
      <c r="J19663" t="s">
        <v>378</v>
      </c>
      <c r="K19663">
        <v>9422</v>
      </c>
      <c r="L19663">
        <v>1499854307</v>
      </c>
    </row>
    <row r="19664" spans="1:12" x14ac:dyDescent="0.45">
      <c r="A19664" t="str">
        <f t="shared" si="307"/>
        <v>Rozhyshche, Volyns’ka Oblast’, Ukraine</v>
      </c>
      <c r="B19664" t="s">
        <v>23641</v>
      </c>
      <c r="C19664" t="s">
        <v>23641</v>
      </c>
      <c r="D19664">
        <v>50.9131</v>
      </c>
      <c r="E19664">
        <v>25.27</v>
      </c>
      <c r="F19664" t="s">
        <v>1461</v>
      </c>
      <c r="G19664" t="s">
        <v>1462</v>
      </c>
      <c r="H19664" t="s">
        <v>1463</v>
      </c>
      <c r="I19664" t="s">
        <v>12527</v>
      </c>
      <c r="J19664" t="s">
        <v>366</v>
      </c>
      <c r="K19664">
        <v>12953</v>
      </c>
      <c r="L19664">
        <v>1804390315</v>
      </c>
    </row>
    <row r="19665" spans="1:12" x14ac:dyDescent="0.45">
      <c r="A19665" t="str">
        <f t="shared" si="307"/>
        <v>Rožňava, Košický, Slovakia</v>
      </c>
      <c r="B19665" t="s">
        <v>23642</v>
      </c>
      <c r="C19665" t="s">
        <v>23643</v>
      </c>
      <c r="D19665">
        <v>48.6586</v>
      </c>
      <c r="E19665">
        <v>20.531400000000001</v>
      </c>
      <c r="F19665" t="s">
        <v>3518</v>
      </c>
      <c r="G19665" t="s">
        <v>3519</v>
      </c>
      <c r="H19665" t="s">
        <v>3520</v>
      </c>
      <c r="I19665" t="s">
        <v>8545</v>
      </c>
      <c r="J19665" t="s">
        <v>366</v>
      </c>
      <c r="K19665">
        <v>19190</v>
      </c>
      <c r="L19665">
        <v>1703307007</v>
      </c>
    </row>
    <row r="19666" spans="1:12" x14ac:dyDescent="0.45">
      <c r="A19666" t="str">
        <f t="shared" si="307"/>
        <v>Roznov, Neamţ, Romania</v>
      </c>
      <c r="B19666" t="s">
        <v>23644</v>
      </c>
      <c r="C19666" t="s">
        <v>23644</v>
      </c>
      <c r="D19666">
        <v>46.835599999999999</v>
      </c>
      <c r="E19666">
        <v>26.511700000000001</v>
      </c>
      <c r="F19666" t="s">
        <v>665</v>
      </c>
      <c r="G19666" t="s">
        <v>666</v>
      </c>
      <c r="H19666" t="s">
        <v>667</v>
      </c>
      <c r="I19666" t="s">
        <v>4399</v>
      </c>
      <c r="K19666">
        <v>8593</v>
      </c>
      <c r="L19666">
        <v>1642134720</v>
      </c>
    </row>
    <row r="19667" spans="1:12" x14ac:dyDescent="0.45">
      <c r="A19667" t="str">
        <f t="shared" si="307"/>
        <v>Rožnov pod Radhoštěm, Zlínský Kraj, Czechia</v>
      </c>
      <c r="B19667" t="s">
        <v>23645</v>
      </c>
      <c r="C19667" t="s">
        <v>23646</v>
      </c>
      <c r="D19667">
        <v>49.458500000000001</v>
      </c>
      <c r="E19667">
        <v>18.143000000000001</v>
      </c>
      <c r="F19667" t="s">
        <v>2480</v>
      </c>
      <c r="G19667" t="s">
        <v>2481</v>
      </c>
      <c r="H19667" t="s">
        <v>2482</v>
      </c>
      <c r="I19667" t="s">
        <v>5763</v>
      </c>
      <c r="K19667">
        <v>16398</v>
      </c>
      <c r="L19667">
        <v>1203287923</v>
      </c>
    </row>
    <row r="19668" spans="1:12" x14ac:dyDescent="0.45">
      <c r="A19668" t="str">
        <f t="shared" si="307"/>
        <v>Roztoky, Středočeský Kraj, Czechia</v>
      </c>
      <c r="B19668" t="s">
        <v>23647</v>
      </c>
      <c r="C19668" t="s">
        <v>23647</v>
      </c>
      <c r="D19668">
        <v>50.158499999999997</v>
      </c>
      <c r="E19668">
        <v>14.3977</v>
      </c>
      <c r="F19668" t="s">
        <v>2480</v>
      </c>
      <c r="G19668" t="s">
        <v>2481</v>
      </c>
      <c r="H19668" t="s">
        <v>2482</v>
      </c>
      <c r="I19668" t="s">
        <v>3197</v>
      </c>
      <c r="K19668">
        <v>8645</v>
      </c>
      <c r="L19668">
        <v>1203472886</v>
      </c>
    </row>
    <row r="19669" spans="1:12" x14ac:dyDescent="0.45">
      <c r="A19669" t="str">
        <f t="shared" si="307"/>
        <v>Rrëshen, Lezhë, Albania</v>
      </c>
      <c r="B19669" t="s">
        <v>23648</v>
      </c>
      <c r="C19669" t="s">
        <v>23649</v>
      </c>
      <c r="D19669">
        <v>41.7667</v>
      </c>
      <c r="E19669">
        <v>19.883299999999998</v>
      </c>
      <c r="F19669" t="s">
        <v>3185</v>
      </c>
      <c r="G19669" t="s">
        <v>3186</v>
      </c>
      <c r="H19669" t="s">
        <v>3187</v>
      </c>
      <c r="I19669" t="s">
        <v>15719</v>
      </c>
      <c r="K19669">
        <v>8803</v>
      </c>
      <c r="L19669">
        <v>1008845269</v>
      </c>
    </row>
    <row r="19670" spans="1:12" x14ac:dyDescent="0.45">
      <c r="A19670" t="str">
        <f t="shared" si="307"/>
        <v>Rrogozhinë, Tiranë, Albania</v>
      </c>
      <c r="B19670" t="s">
        <v>23650</v>
      </c>
      <c r="C19670" t="s">
        <v>23651</v>
      </c>
      <c r="D19670">
        <v>41.076099999999997</v>
      </c>
      <c r="E19670">
        <v>19.666699999999999</v>
      </c>
      <c r="F19670" t="s">
        <v>3185</v>
      </c>
      <c r="G19670" t="s">
        <v>3186</v>
      </c>
      <c r="H19670" t="s">
        <v>3187</v>
      </c>
      <c r="I19670" t="s">
        <v>14003</v>
      </c>
      <c r="K19670">
        <v>7049</v>
      </c>
      <c r="L19670">
        <v>1008422115</v>
      </c>
    </row>
    <row r="19671" spans="1:12" x14ac:dyDescent="0.45">
      <c r="A19671" t="str">
        <f t="shared" si="307"/>
        <v>Rtishchevo, Saratovskaya Oblast’, Russia</v>
      </c>
      <c r="B19671" t="s">
        <v>23652</v>
      </c>
      <c r="C19671" t="s">
        <v>23652</v>
      </c>
      <c r="D19671">
        <v>52.25</v>
      </c>
      <c r="E19671">
        <v>43.783299999999997</v>
      </c>
      <c r="F19671" t="s">
        <v>504</v>
      </c>
      <c r="G19671" t="s">
        <v>505</v>
      </c>
      <c r="H19671" t="s">
        <v>506</v>
      </c>
      <c r="I19671" t="s">
        <v>2389</v>
      </c>
      <c r="K19671">
        <v>39005</v>
      </c>
      <c r="L19671">
        <v>1643692612</v>
      </c>
    </row>
    <row r="19672" spans="1:12" x14ac:dyDescent="0.45">
      <c r="A19672" t="str">
        <f t="shared" si="307"/>
        <v>Rubanda, Kabale, Uganda</v>
      </c>
      <c r="B19672" t="s">
        <v>23653</v>
      </c>
      <c r="C19672" t="s">
        <v>23653</v>
      </c>
      <c r="D19672">
        <v>-1.1882999999999999</v>
      </c>
      <c r="E19672">
        <v>29.8461</v>
      </c>
      <c r="F19672" t="s">
        <v>613</v>
      </c>
      <c r="G19672" t="s">
        <v>614</v>
      </c>
      <c r="H19672" t="s">
        <v>615</v>
      </c>
      <c r="I19672" t="s">
        <v>13816</v>
      </c>
      <c r="J19672" t="s">
        <v>378</v>
      </c>
      <c r="L19672">
        <v>1800066560</v>
      </c>
    </row>
    <row r="19673" spans="1:12" x14ac:dyDescent="0.45">
      <c r="A19673" t="str">
        <f t="shared" si="307"/>
        <v>Rubí, Catalonia, Spain</v>
      </c>
      <c r="B19673" t="s">
        <v>23654</v>
      </c>
      <c r="C19673" t="s">
        <v>23655</v>
      </c>
      <c r="D19673">
        <v>41.493299999999998</v>
      </c>
      <c r="E19673">
        <v>2.0325000000000002</v>
      </c>
      <c r="F19673" t="s">
        <v>436</v>
      </c>
      <c r="G19673" t="s">
        <v>437</v>
      </c>
      <c r="H19673" t="s">
        <v>438</v>
      </c>
      <c r="I19673" t="s">
        <v>3061</v>
      </c>
      <c r="K19673">
        <v>77464</v>
      </c>
      <c r="L19673">
        <v>1724552367</v>
      </c>
    </row>
    <row r="19674" spans="1:12" x14ac:dyDescent="0.45">
      <c r="A19674" t="str">
        <f t="shared" si="307"/>
        <v>Rubio, Táchira, Venezuela</v>
      </c>
      <c r="B19674" t="s">
        <v>23656</v>
      </c>
      <c r="C19674" t="s">
        <v>23656</v>
      </c>
      <c r="D19674">
        <v>7.7</v>
      </c>
      <c r="E19674">
        <v>-72.349999999999994</v>
      </c>
      <c r="F19674" t="s">
        <v>702</v>
      </c>
      <c r="G19674" t="s">
        <v>703</v>
      </c>
      <c r="H19674" t="s">
        <v>704</v>
      </c>
      <c r="I19674" t="s">
        <v>15636</v>
      </c>
      <c r="J19674" t="s">
        <v>366</v>
      </c>
      <c r="K19674">
        <v>95041</v>
      </c>
      <c r="L19674">
        <v>1862078206</v>
      </c>
    </row>
    <row r="19675" spans="1:12" x14ac:dyDescent="0.45">
      <c r="A19675" t="str">
        <f t="shared" si="307"/>
        <v>Rubirizi, Rubirizi, Uganda</v>
      </c>
      <c r="B19675" t="s">
        <v>23657</v>
      </c>
      <c r="C19675" t="s">
        <v>23657</v>
      </c>
      <c r="D19675">
        <v>-0.2989</v>
      </c>
      <c r="E19675">
        <v>30.133600000000001</v>
      </c>
      <c r="F19675" t="s">
        <v>613</v>
      </c>
      <c r="G19675" t="s">
        <v>614</v>
      </c>
      <c r="H19675" t="s">
        <v>615</v>
      </c>
      <c r="I19675" t="s">
        <v>23657</v>
      </c>
      <c r="J19675" t="s">
        <v>378</v>
      </c>
      <c r="L19675">
        <v>1800947890</v>
      </c>
    </row>
    <row r="19676" spans="1:12" x14ac:dyDescent="0.45">
      <c r="A19676" t="str">
        <f t="shared" si="307"/>
        <v>Rubizhne, Luhans’ka Oblast’, Ukraine</v>
      </c>
      <c r="B19676" t="s">
        <v>23658</v>
      </c>
      <c r="C19676" t="s">
        <v>23658</v>
      </c>
      <c r="D19676">
        <v>49.0167</v>
      </c>
      <c r="E19676">
        <v>38.366700000000002</v>
      </c>
      <c r="F19676" t="s">
        <v>1461</v>
      </c>
      <c r="G19676" t="s">
        <v>1462</v>
      </c>
      <c r="H19676" t="s">
        <v>1463</v>
      </c>
      <c r="I19676" t="s">
        <v>1464</v>
      </c>
      <c r="K19676">
        <v>59951</v>
      </c>
      <c r="L19676">
        <v>1804246584</v>
      </c>
    </row>
    <row r="19677" spans="1:12" x14ac:dyDescent="0.45">
      <c r="A19677" t="str">
        <f t="shared" si="307"/>
        <v>Rubtsovsk, Altayskiy Kray, Russia</v>
      </c>
      <c r="B19677" t="s">
        <v>23659</v>
      </c>
      <c r="C19677" t="s">
        <v>23659</v>
      </c>
      <c r="D19677">
        <v>51.5167</v>
      </c>
      <c r="E19677">
        <v>81.2</v>
      </c>
      <c r="F19677" t="s">
        <v>504</v>
      </c>
      <c r="G19677" t="s">
        <v>505</v>
      </c>
      <c r="H19677" t="s">
        <v>506</v>
      </c>
      <c r="I19677" t="s">
        <v>1533</v>
      </c>
      <c r="K19677">
        <v>145333</v>
      </c>
      <c r="L19677">
        <v>1643450182</v>
      </c>
    </row>
    <row r="19678" spans="1:12" x14ac:dyDescent="0.45">
      <c r="A19678" t="str">
        <f t="shared" si="307"/>
        <v>Rucava, Rucavas Novads, Latvia</v>
      </c>
      <c r="B19678" t="s">
        <v>23660</v>
      </c>
      <c r="C19678" t="s">
        <v>23660</v>
      </c>
      <c r="D19678">
        <v>56.164000000000001</v>
      </c>
      <c r="E19678">
        <v>21.162700000000001</v>
      </c>
      <c r="F19678" t="s">
        <v>811</v>
      </c>
      <c r="G19678" t="s">
        <v>812</v>
      </c>
      <c r="H19678" t="s">
        <v>813</v>
      </c>
      <c r="I19678" t="s">
        <v>23661</v>
      </c>
      <c r="J19678" t="s">
        <v>378</v>
      </c>
      <c r="L19678">
        <v>1428020890</v>
      </c>
    </row>
    <row r="19679" spans="1:12" x14ac:dyDescent="0.45">
      <c r="A19679" t="str">
        <f t="shared" si="307"/>
        <v>Rucheng, Jiangsu, China</v>
      </c>
      <c r="B19679" t="s">
        <v>23662</v>
      </c>
      <c r="C19679" t="s">
        <v>23662</v>
      </c>
      <c r="D19679">
        <v>32.385199999999998</v>
      </c>
      <c r="E19679">
        <v>120.5634</v>
      </c>
      <c r="F19679" t="s">
        <v>1039</v>
      </c>
      <c r="G19679" t="s">
        <v>1040</v>
      </c>
      <c r="H19679" t="s">
        <v>1041</v>
      </c>
      <c r="I19679" t="s">
        <v>6613</v>
      </c>
      <c r="J19679" t="s">
        <v>366</v>
      </c>
      <c r="K19679">
        <v>1267066</v>
      </c>
      <c r="L19679">
        <v>1156323529</v>
      </c>
    </row>
    <row r="19680" spans="1:12" x14ac:dyDescent="0.45">
      <c r="A19680" t="str">
        <f t="shared" si="307"/>
        <v>Ruda Śląska, Śląskie, Poland</v>
      </c>
      <c r="B19680" t="s">
        <v>23663</v>
      </c>
      <c r="C19680" t="s">
        <v>23664</v>
      </c>
      <c r="D19680">
        <v>50.262799999999999</v>
      </c>
      <c r="E19680">
        <v>18.8536</v>
      </c>
      <c r="F19680" t="s">
        <v>3993</v>
      </c>
      <c r="G19680" t="s">
        <v>3994</v>
      </c>
      <c r="H19680" t="s">
        <v>3995</v>
      </c>
      <c r="I19680" t="s">
        <v>4429</v>
      </c>
      <c r="J19680" t="s">
        <v>366</v>
      </c>
      <c r="K19680">
        <v>139412</v>
      </c>
      <c r="L19680">
        <v>1616148566</v>
      </c>
    </row>
    <row r="19681" spans="1:12" x14ac:dyDescent="0.45">
      <c r="A19681" t="str">
        <f t="shared" si="307"/>
        <v>Ruddington, Nottinghamshire, United Kingdom</v>
      </c>
      <c r="B19681" t="s">
        <v>23665</v>
      </c>
      <c r="C19681" t="s">
        <v>23665</v>
      </c>
      <c r="D19681">
        <v>52.893000000000001</v>
      </c>
      <c r="E19681">
        <v>-1.1499999999999999</v>
      </c>
      <c r="F19681" t="s">
        <v>536</v>
      </c>
      <c r="G19681" t="s">
        <v>537</v>
      </c>
      <c r="H19681" t="s">
        <v>538</v>
      </c>
      <c r="I19681" t="s">
        <v>2420</v>
      </c>
      <c r="K19681">
        <v>7216</v>
      </c>
      <c r="L19681">
        <v>1826466701</v>
      </c>
    </row>
    <row r="19682" spans="1:12" x14ac:dyDescent="0.45">
      <c r="A19682" t="str">
        <f t="shared" si="307"/>
        <v>Rüdesheim am Rhein, Hesse, Germany</v>
      </c>
      <c r="B19682" t="s">
        <v>23666</v>
      </c>
      <c r="C19682" t="s">
        <v>23667</v>
      </c>
      <c r="D19682">
        <v>49.978999999999999</v>
      </c>
      <c r="E19682">
        <v>7.9234</v>
      </c>
      <c r="F19682" t="s">
        <v>441</v>
      </c>
      <c r="G19682" t="s">
        <v>442</v>
      </c>
      <c r="H19682" t="s">
        <v>443</v>
      </c>
      <c r="I19682" t="s">
        <v>1676</v>
      </c>
      <c r="K19682">
        <v>9922</v>
      </c>
      <c r="L19682">
        <v>1276263757</v>
      </c>
    </row>
    <row r="19683" spans="1:12" x14ac:dyDescent="0.45">
      <c r="A19683" t="str">
        <f t="shared" si="307"/>
        <v>Rudná, Středočeský Kraj, Czechia</v>
      </c>
      <c r="B19683" t="s">
        <v>23668</v>
      </c>
      <c r="C19683" t="s">
        <v>23669</v>
      </c>
      <c r="D19683">
        <v>50.0351</v>
      </c>
      <c r="E19683">
        <v>14.234400000000001</v>
      </c>
      <c r="F19683" t="s">
        <v>2480</v>
      </c>
      <c r="G19683" t="s">
        <v>2481</v>
      </c>
      <c r="H19683" t="s">
        <v>2482</v>
      </c>
      <c r="I19683" t="s">
        <v>3197</v>
      </c>
      <c r="K19683">
        <v>5153</v>
      </c>
      <c r="L19683">
        <v>1203265351</v>
      </c>
    </row>
    <row r="19684" spans="1:12" x14ac:dyDescent="0.45">
      <c r="A19684" t="str">
        <f t="shared" si="307"/>
        <v>Rudnya, Smolenskaya Oblast’, Russia</v>
      </c>
      <c r="B19684" t="s">
        <v>23670</v>
      </c>
      <c r="C19684" t="s">
        <v>23670</v>
      </c>
      <c r="D19684">
        <v>54.95</v>
      </c>
      <c r="E19684">
        <v>31.066700000000001</v>
      </c>
      <c r="F19684" t="s">
        <v>504</v>
      </c>
      <c r="G19684" t="s">
        <v>505</v>
      </c>
      <c r="H19684" t="s">
        <v>506</v>
      </c>
      <c r="I19684" t="s">
        <v>8257</v>
      </c>
      <c r="K19684">
        <v>9484</v>
      </c>
      <c r="L19684">
        <v>1643921469</v>
      </c>
    </row>
    <row r="19685" spans="1:12" x14ac:dyDescent="0.45">
      <c r="A19685" t="str">
        <f t="shared" si="307"/>
        <v>Rudnyy, Qostanay, Kazakhstan</v>
      </c>
      <c r="B19685" t="s">
        <v>23671</v>
      </c>
      <c r="C19685" t="s">
        <v>23671</v>
      </c>
      <c r="D19685">
        <v>52.9527</v>
      </c>
      <c r="E19685">
        <v>63.13</v>
      </c>
      <c r="F19685" t="s">
        <v>1182</v>
      </c>
      <c r="G19685" t="s">
        <v>1183</v>
      </c>
      <c r="H19685" t="s">
        <v>1184</v>
      </c>
      <c r="I19685" t="s">
        <v>2428</v>
      </c>
      <c r="K19685">
        <v>124000</v>
      </c>
      <c r="L19685">
        <v>1398701954</v>
      </c>
    </row>
    <row r="19686" spans="1:12" x14ac:dyDescent="0.45">
      <c r="A19686" t="str">
        <f t="shared" si="307"/>
        <v>Rudolstadt, Thuringia, Germany</v>
      </c>
      <c r="B19686" t="s">
        <v>23672</v>
      </c>
      <c r="C19686" t="s">
        <v>23672</v>
      </c>
      <c r="D19686">
        <v>50.716900000000003</v>
      </c>
      <c r="E19686">
        <v>11.327500000000001</v>
      </c>
      <c r="F19686" t="s">
        <v>441</v>
      </c>
      <c r="G19686" t="s">
        <v>442</v>
      </c>
      <c r="H19686" t="s">
        <v>443</v>
      </c>
      <c r="I19686" t="s">
        <v>1709</v>
      </c>
      <c r="K19686">
        <v>25115</v>
      </c>
      <c r="L19686">
        <v>1276466405</v>
      </c>
    </row>
    <row r="19687" spans="1:12" x14ac:dyDescent="0.45">
      <c r="A19687" t="str">
        <f t="shared" si="307"/>
        <v>Rueil-Malmaison, Île-de-France, France</v>
      </c>
      <c r="B19687" t="s">
        <v>23673</v>
      </c>
      <c r="C19687" t="s">
        <v>23673</v>
      </c>
      <c r="D19687">
        <v>48.875999999999998</v>
      </c>
      <c r="E19687">
        <v>2.181</v>
      </c>
      <c r="F19687" t="s">
        <v>526</v>
      </c>
      <c r="G19687" t="s">
        <v>527</v>
      </c>
      <c r="H19687" t="s">
        <v>528</v>
      </c>
      <c r="I19687" t="s">
        <v>732</v>
      </c>
      <c r="K19687">
        <v>78152</v>
      </c>
      <c r="L19687">
        <v>1250924511</v>
      </c>
    </row>
    <row r="19688" spans="1:12" x14ac:dyDescent="0.45">
      <c r="A19688" t="str">
        <f t="shared" si="307"/>
        <v>Rufino, Santa Fe, Argentina</v>
      </c>
      <c r="B19688" t="s">
        <v>23674</v>
      </c>
      <c r="C19688" t="s">
        <v>23674</v>
      </c>
      <c r="D19688">
        <v>-34.268300000000004</v>
      </c>
      <c r="E19688">
        <v>-62.712499999999999</v>
      </c>
      <c r="F19688" t="s">
        <v>651</v>
      </c>
      <c r="G19688" t="s">
        <v>652</v>
      </c>
      <c r="H19688" t="s">
        <v>653</v>
      </c>
      <c r="I19688" t="s">
        <v>6031</v>
      </c>
      <c r="K19688">
        <v>18727</v>
      </c>
      <c r="L19688">
        <v>1032127696</v>
      </c>
    </row>
    <row r="19689" spans="1:12" x14ac:dyDescent="0.45">
      <c r="A19689" t="str">
        <f t="shared" si="307"/>
        <v>Rufisque, Dakar, Senegal</v>
      </c>
      <c r="B19689" t="s">
        <v>23675</v>
      </c>
      <c r="C19689" t="s">
        <v>23675</v>
      </c>
      <c r="D19689">
        <v>14.716699999999999</v>
      </c>
      <c r="E19689">
        <v>-17.2667</v>
      </c>
      <c r="F19689" t="s">
        <v>7992</v>
      </c>
      <c r="G19689" t="s">
        <v>7993</v>
      </c>
      <c r="H19689" t="s">
        <v>7994</v>
      </c>
      <c r="I19689" t="s">
        <v>7991</v>
      </c>
      <c r="K19689">
        <v>221066</v>
      </c>
      <c r="L19689">
        <v>1686348669</v>
      </c>
    </row>
    <row r="19690" spans="1:12" x14ac:dyDescent="0.45">
      <c r="A19690" t="str">
        <f t="shared" si="307"/>
        <v>Rugāji, Rugāju Novads, Latvia</v>
      </c>
      <c r="B19690" t="s">
        <v>23676</v>
      </c>
      <c r="C19690" t="s">
        <v>23677</v>
      </c>
      <c r="D19690">
        <v>57.003300000000003</v>
      </c>
      <c r="E19690">
        <v>27.133700000000001</v>
      </c>
      <c r="F19690" t="s">
        <v>811</v>
      </c>
      <c r="G19690" t="s">
        <v>812</v>
      </c>
      <c r="H19690" t="s">
        <v>813</v>
      </c>
      <c r="I19690" t="s">
        <v>23678</v>
      </c>
      <c r="J19690" t="s">
        <v>378</v>
      </c>
      <c r="L19690">
        <v>1428746884</v>
      </c>
    </row>
    <row r="19691" spans="1:12" x14ac:dyDescent="0.45">
      <c r="A19691" t="str">
        <f t="shared" si="307"/>
        <v>Rugby, Warwickshire, United Kingdom</v>
      </c>
      <c r="B19691" t="s">
        <v>23679</v>
      </c>
      <c r="C19691" t="s">
        <v>23679</v>
      </c>
      <c r="D19691">
        <v>52.37</v>
      </c>
      <c r="E19691">
        <v>-1.26</v>
      </c>
      <c r="F19691" t="s">
        <v>536</v>
      </c>
      <c r="G19691" t="s">
        <v>537</v>
      </c>
      <c r="H19691" t="s">
        <v>538</v>
      </c>
      <c r="I19691" t="s">
        <v>1459</v>
      </c>
      <c r="K19691">
        <v>70628</v>
      </c>
      <c r="L19691">
        <v>1826969205</v>
      </c>
    </row>
    <row r="19692" spans="1:12" x14ac:dyDescent="0.45">
      <c r="A19692" t="str">
        <f t="shared" si="307"/>
        <v>Rugeley, Staffordshire, United Kingdom</v>
      </c>
      <c r="B19692" t="s">
        <v>23680</v>
      </c>
      <c r="C19692" t="s">
        <v>23680</v>
      </c>
      <c r="D19692">
        <v>52.759900000000002</v>
      </c>
      <c r="E19692">
        <v>-1.9388000000000001</v>
      </c>
      <c r="F19692" t="s">
        <v>536</v>
      </c>
      <c r="G19692" t="s">
        <v>537</v>
      </c>
      <c r="H19692" t="s">
        <v>538</v>
      </c>
      <c r="I19692" t="s">
        <v>2729</v>
      </c>
      <c r="K19692">
        <v>24033</v>
      </c>
      <c r="L19692">
        <v>1826009668</v>
      </c>
    </row>
    <row r="19693" spans="1:12" x14ac:dyDescent="0.45">
      <c r="A19693" t="str">
        <f t="shared" si="307"/>
        <v>Ruggell, Ruggell, Liechtenstein</v>
      </c>
      <c r="B19693" t="s">
        <v>23681</v>
      </c>
      <c r="C19693" t="s">
        <v>23681</v>
      </c>
      <c r="D19693">
        <v>47.244999999999997</v>
      </c>
      <c r="E19693">
        <v>9.5332000000000008</v>
      </c>
      <c r="F19693" t="s">
        <v>3318</v>
      </c>
      <c r="G19693" t="s">
        <v>3319</v>
      </c>
      <c r="H19693" t="s">
        <v>3320</v>
      </c>
      <c r="I19693" t="s">
        <v>23681</v>
      </c>
      <c r="J19693" t="s">
        <v>378</v>
      </c>
      <c r="L19693">
        <v>1438787609</v>
      </c>
    </row>
    <row r="19694" spans="1:12" x14ac:dyDescent="0.45">
      <c r="A19694" t="str">
        <f t="shared" si="307"/>
        <v>Ruhango, Southern Province, Rwanda</v>
      </c>
      <c r="B19694" t="s">
        <v>23682</v>
      </c>
      <c r="C19694" t="s">
        <v>23682</v>
      </c>
      <c r="D19694">
        <v>-2.2324999999999999</v>
      </c>
      <c r="E19694">
        <v>29.7803</v>
      </c>
      <c r="F19694" t="s">
        <v>5699</v>
      </c>
      <c r="G19694" t="s">
        <v>5700</v>
      </c>
      <c r="H19694" t="s">
        <v>5701</v>
      </c>
      <c r="I19694" t="s">
        <v>5702</v>
      </c>
      <c r="K19694">
        <v>17051</v>
      </c>
      <c r="L19694">
        <v>1646180341</v>
      </c>
    </row>
    <row r="19695" spans="1:12" x14ac:dyDescent="0.45">
      <c r="A19695" t="str">
        <f t="shared" si="307"/>
        <v>Ruhengeri, Northern Province, Rwanda</v>
      </c>
      <c r="B19695" t="s">
        <v>23683</v>
      </c>
      <c r="C19695" t="s">
        <v>23683</v>
      </c>
      <c r="D19695">
        <v>-1.4944</v>
      </c>
      <c r="E19695">
        <v>29.6417</v>
      </c>
      <c r="F19695" t="s">
        <v>5699</v>
      </c>
      <c r="G19695" t="s">
        <v>5700</v>
      </c>
      <c r="H19695" t="s">
        <v>5701</v>
      </c>
      <c r="I19695" t="s">
        <v>5772</v>
      </c>
      <c r="K19695">
        <v>59333</v>
      </c>
      <c r="L19695">
        <v>1646793543</v>
      </c>
    </row>
    <row r="19696" spans="1:12" x14ac:dyDescent="0.45">
      <c r="A19696" t="str">
        <f t="shared" si="307"/>
        <v>Ruhla, Thuringia, Germany</v>
      </c>
      <c r="B19696" t="s">
        <v>23684</v>
      </c>
      <c r="C19696" t="s">
        <v>23684</v>
      </c>
      <c r="D19696">
        <v>50.8919</v>
      </c>
      <c r="E19696">
        <v>10.3667</v>
      </c>
      <c r="F19696" t="s">
        <v>441</v>
      </c>
      <c r="G19696" t="s">
        <v>442</v>
      </c>
      <c r="H19696" t="s">
        <v>443</v>
      </c>
      <c r="I19696" t="s">
        <v>1709</v>
      </c>
      <c r="K19696">
        <v>5540</v>
      </c>
      <c r="L19696">
        <v>1276053290</v>
      </c>
    </row>
    <row r="19697" spans="1:12" x14ac:dyDescent="0.45">
      <c r="A19697" t="str">
        <f t="shared" si="307"/>
        <v>Rui’an, Zhejiang, China</v>
      </c>
      <c r="B19697" t="s">
        <v>23685</v>
      </c>
      <c r="C19697" t="s">
        <v>23686</v>
      </c>
      <c r="D19697">
        <v>27.777999999999999</v>
      </c>
      <c r="E19697">
        <v>120.65260000000001</v>
      </c>
      <c r="F19697" t="s">
        <v>1039</v>
      </c>
      <c r="G19697" t="s">
        <v>1040</v>
      </c>
      <c r="H19697" t="s">
        <v>1041</v>
      </c>
      <c r="I19697" t="s">
        <v>3175</v>
      </c>
      <c r="K19697">
        <v>1424667</v>
      </c>
      <c r="L19697">
        <v>1156993705</v>
      </c>
    </row>
    <row r="19698" spans="1:12" x14ac:dyDescent="0.45">
      <c r="A19698" t="str">
        <f t="shared" si="307"/>
        <v>Ruidoso, New Mexico, United States</v>
      </c>
      <c r="B19698" t="s">
        <v>23687</v>
      </c>
      <c r="C19698" t="s">
        <v>23687</v>
      </c>
      <c r="D19698">
        <v>33.364699999999999</v>
      </c>
      <c r="E19698">
        <v>-105.64319999999999</v>
      </c>
      <c r="F19698" t="s">
        <v>530</v>
      </c>
      <c r="G19698" t="s">
        <v>531</v>
      </c>
      <c r="H19698" t="s">
        <v>532</v>
      </c>
      <c r="I19698" t="s">
        <v>1402</v>
      </c>
      <c r="K19698">
        <v>9442</v>
      </c>
      <c r="L19698">
        <v>1840022873</v>
      </c>
    </row>
    <row r="19699" spans="1:12" x14ac:dyDescent="0.45">
      <c r="A19699" t="str">
        <f t="shared" si="307"/>
        <v>Ruiming, Jiangxi, China</v>
      </c>
      <c r="B19699" t="s">
        <v>23688</v>
      </c>
      <c r="C19699" t="s">
        <v>23688</v>
      </c>
      <c r="D19699">
        <v>25.883299999999998</v>
      </c>
      <c r="E19699">
        <v>116.0333</v>
      </c>
      <c r="F19699" t="s">
        <v>1039</v>
      </c>
      <c r="G19699" t="s">
        <v>1040</v>
      </c>
      <c r="H19699" t="s">
        <v>1041</v>
      </c>
      <c r="I19699" t="s">
        <v>10360</v>
      </c>
      <c r="K19699">
        <v>640600</v>
      </c>
      <c r="L19699">
        <v>1156104573</v>
      </c>
    </row>
    <row r="19700" spans="1:12" x14ac:dyDescent="0.45">
      <c r="A19700" t="str">
        <f t="shared" si="307"/>
        <v>Ruislip, Hillingdon, United Kingdom</v>
      </c>
      <c r="B19700" t="s">
        <v>23689</v>
      </c>
      <c r="C19700" t="s">
        <v>23689</v>
      </c>
      <c r="D19700">
        <v>51.576000000000001</v>
      </c>
      <c r="E19700">
        <v>-0.433</v>
      </c>
      <c r="F19700" t="s">
        <v>536</v>
      </c>
      <c r="G19700" t="s">
        <v>537</v>
      </c>
      <c r="H19700" t="s">
        <v>538</v>
      </c>
      <c r="I19700" t="s">
        <v>7716</v>
      </c>
      <c r="K19700">
        <v>58217</v>
      </c>
      <c r="L19700">
        <v>1826571723</v>
      </c>
    </row>
    <row r="19701" spans="1:12" x14ac:dyDescent="0.45">
      <c r="A19701" t="str">
        <f t="shared" si="307"/>
        <v>Rūjiena, Rūjienas Novads, Latvia</v>
      </c>
      <c r="B19701" t="s">
        <v>23690</v>
      </c>
      <c r="C19701" t="s">
        <v>23691</v>
      </c>
      <c r="D19701">
        <v>57.896900000000002</v>
      </c>
      <c r="E19701">
        <v>25.3261</v>
      </c>
      <c r="F19701" t="s">
        <v>811</v>
      </c>
      <c r="G19701" t="s">
        <v>812</v>
      </c>
      <c r="H19701" t="s">
        <v>813</v>
      </c>
      <c r="I19701" t="s">
        <v>23692</v>
      </c>
      <c r="J19701" t="s">
        <v>378</v>
      </c>
      <c r="K19701">
        <v>2887</v>
      </c>
      <c r="L19701">
        <v>1428387860</v>
      </c>
    </row>
    <row r="19702" spans="1:12" x14ac:dyDescent="0.45">
      <c r="A19702" t="str">
        <f t="shared" si="307"/>
        <v>Rukungiri, Rukungiri, Uganda</v>
      </c>
      <c r="B19702" t="s">
        <v>23693</v>
      </c>
      <c r="C19702" t="s">
        <v>23693</v>
      </c>
      <c r="D19702">
        <v>-0.84109999999999996</v>
      </c>
      <c r="E19702">
        <v>29.9419</v>
      </c>
      <c r="F19702" t="s">
        <v>613</v>
      </c>
      <c r="G19702" t="s">
        <v>614</v>
      </c>
      <c r="H19702" t="s">
        <v>615</v>
      </c>
      <c r="I19702" t="s">
        <v>23693</v>
      </c>
      <c r="J19702" t="s">
        <v>378</v>
      </c>
      <c r="L19702">
        <v>1800982268</v>
      </c>
    </row>
    <row r="19703" spans="1:12" x14ac:dyDescent="0.45">
      <c r="A19703" t="str">
        <f t="shared" si="307"/>
        <v>Ruma, Ruma, Serbia</v>
      </c>
      <c r="B19703" t="s">
        <v>23694</v>
      </c>
      <c r="C19703" t="s">
        <v>23694</v>
      </c>
      <c r="D19703">
        <v>45.003100000000003</v>
      </c>
      <c r="E19703">
        <v>19.828900000000001</v>
      </c>
      <c r="F19703" t="s">
        <v>795</v>
      </c>
      <c r="G19703" t="s">
        <v>796</v>
      </c>
      <c r="H19703" t="s">
        <v>797</v>
      </c>
      <c r="I19703" t="s">
        <v>23694</v>
      </c>
      <c r="J19703" t="s">
        <v>378</v>
      </c>
      <c r="L19703">
        <v>1688037789</v>
      </c>
    </row>
    <row r="19704" spans="1:12" x14ac:dyDescent="0.45">
      <c r="A19704" t="str">
        <f t="shared" si="307"/>
        <v>Rumbek, Lakes, South Sudan</v>
      </c>
      <c r="B19704" t="s">
        <v>23695</v>
      </c>
      <c r="C19704" t="s">
        <v>23695</v>
      </c>
      <c r="D19704">
        <v>6.8</v>
      </c>
      <c r="E19704">
        <v>29.683299999999999</v>
      </c>
      <c r="F19704" t="s">
        <v>2800</v>
      </c>
      <c r="G19704" t="s">
        <v>2801</v>
      </c>
      <c r="H19704" t="s">
        <v>2802</v>
      </c>
      <c r="I19704" t="s">
        <v>23696</v>
      </c>
      <c r="J19704" t="s">
        <v>378</v>
      </c>
      <c r="K19704">
        <v>32083</v>
      </c>
      <c r="L19704">
        <v>1728842249</v>
      </c>
    </row>
    <row r="19705" spans="1:12" x14ac:dyDescent="0.45">
      <c r="A19705" t="str">
        <f t="shared" si="307"/>
        <v>Rumburk, Ústecký Kraj, Czechia</v>
      </c>
      <c r="B19705" t="s">
        <v>23697</v>
      </c>
      <c r="C19705" t="s">
        <v>23697</v>
      </c>
      <c r="D19705">
        <v>50.951599999999999</v>
      </c>
      <c r="E19705">
        <v>14.5571</v>
      </c>
      <c r="F19705" t="s">
        <v>2480</v>
      </c>
      <c r="G19705" t="s">
        <v>2481</v>
      </c>
      <c r="H19705" t="s">
        <v>2482</v>
      </c>
      <c r="I19705" t="s">
        <v>4483</v>
      </c>
      <c r="K19705">
        <v>11036</v>
      </c>
      <c r="L19705">
        <v>1203370008</v>
      </c>
    </row>
    <row r="19706" spans="1:12" x14ac:dyDescent="0.45">
      <c r="A19706" t="str">
        <f t="shared" si="307"/>
        <v>Rumelange, Esch-sur-Alzette, Luxembourg</v>
      </c>
      <c r="B19706" t="s">
        <v>23698</v>
      </c>
      <c r="C19706" t="s">
        <v>23698</v>
      </c>
      <c r="D19706">
        <v>49.459699999999998</v>
      </c>
      <c r="E19706">
        <v>6.0305999999999997</v>
      </c>
      <c r="F19706" t="s">
        <v>6120</v>
      </c>
      <c r="G19706" t="s">
        <v>6121</v>
      </c>
      <c r="H19706" t="s">
        <v>6122</v>
      </c>
      <c r="I19706" t="s">
        <v>9520</v>
      </c>
      <c r="J19706" t="s">
        <v>366</v>
      </c>
      <c r="K19706">
        <v>5604</v>
      </c>
      <c r="L19706">
        <v>1442912029</v>
      </c>
    </row>
    <row r="19707" spans="1:12" x14ac:dyDescent="0.45">
      <c r="A19707" t="str">
        <f t="shared" si="307"/>
        <v>Rumford, Maine, United States</v>
      </c>
      <c r="B19707" t="s">
        <v>23699</v>
      </c>
      <c r="C19707" t="s">
        <v>23699</v>
      </c>
      <c r="D19707">
        <v>44.534700000000001</v>
      </c>
      <c r="E19707">
        <v>-70.615399999999994</v>
      </c>
      <c r="F19707" t="s">
        <v>530</v>
      </c>
      <c r="G19707" t="s">
        <v>531</v>
      </c>
      <c r="H19707" t="s">
        <v>532</v>
      </c>
      <c r="I19707" t="s">
        <v>2721</v>
      </c>
      <c r="K19707">
        <v>5705</v>
      </c>
      <c r="L19707">
        <v>1840052983</v>
      </c>
    </row>
    <row r="19708" spans="1:12" x14ac:dyDescent="0.45">
      <c r="A19708" t="str">
        <f t="shared" si="307"/>
        <v>Rumia, Pomorskie, Poland</v>
      </c>
      <c r="B19708" t="s">
        <v>23700</v>
      </c>
      <c r="C19708" t="s">
        <v>23700</v>
      </c>
      <c r="D19708">
        <v>54.566699999999997</v>
      </c>
      <c r="E19708">
        <v>18.399999999999999</v>
      </c>
      <c r="F19708" t="s">
        <v>3993</v>
      </c>
      <c r="G19708" t="s">
        <v>3994</v>
      </c>
      <c r="H19708" t="s">
        <v>3995</v>
      </c>
      <c r="I19708" t="s">
        <v>5770</v>
      </c>
      <c r="K19708">
        <v>47148</v>
      </c>
      <c r="L19708">
        <v>1616655416</v>
      </c>
    </row>
    <row r="19709" spans="1:12" x14ac:dyDescent="0.45">
      <c r="A19709" t="str">
        <f t="shared" si="307"/>
        <v>Rumoi, Hokkaidō, Japan</v>
      </c>
      <c r="B19709" t="s">
        <v>23701</v>
      </c>
      <c r="C19709" t="s">
        <v>23701</v>
      </c>
      <c r="D19709">
        <v>43.941099999999999</v>
      </c>
      <c r="E19709">
        <v>141.6369</v>
      </c>
      <c r="F19709" t="s">
        <v>514</v>
      </c>
      <c r="G19709" t="s">
        <v>515</v>
      </c>
      <c r="H19709" t="s">
        <v>516</v>
      </c>
      <c r="I19709" t="s">
        <v>517</v>
      </c>
      <c r="K19709">
        <v>20841</v>
      </c>
      <c r="L19709">
        <v>1392820591</v>
      </c>
    </row>
    <row r="19710" spans="1:12" x14ac:dyDescent="0.45">
      <c r="A19710" t="str">
        <f t="shared" si="307"/>
        <v>Rumonge, Rumonge, Burundi</v>
      </c>
      <c r="B19710" t="s">
        <v>23702</v>
      </c>
      <c r="C19710" t="s">
        <v>23702</v>
      </c>
      <c r="D19710">
        <v>-3.9735999999999998</v>
      </c>
      <c r="E19710">
        <v>29.438600000000001</v>
      </c>
      <c r="F19710" t="s">
        <v>5443</v>
      </c>
      <c r="G19710" t="s">
        <v>5444</v>
      </c>
      <c r="H19710" t="s">
        <v>5445</v>
      </c>
      <c r="I19710" t="s">
        <v>23702</v>
      </c>
      <c r="J19710" t="s">
        <v>378</v>
      </c>
      <c r="L19710">
        <v>1108641885</v>
      </c>
    </row>
    <row r="19711" spans="1:12" x14ac:dyDescent="0.45">
      <c r="A19711" t="str">
        <f t="shared" si="307"/>
        <v>Rumphi, Rumphi, Malawi</v>
      </c>
      <c r="B19711" t="s">
        <v>23703</v>
      </c>
      <c r="C19711" t="s">
        <v>23703</v>
      </c>
      <c r="D19711">
        <v>-11.0153</v>
      </c>
      <c r="E19711">
        <v>33.772199999999998</v>
      </c>
      <c r="F19711" t="s">
        <v>3207</v>
      </c>
      <c r="G19711" t="s">
        <v>3208</v>
      </c>
      <c r="H19711" t="s">
        <v>3209</v>
      </c>
      <c r="I19711" t="s">
        <v>23703</v>
      </c>
      <c r="J19711" t="s">
        <v>378</v>
      </c>
      <c r="L19711">
        <v>1454325221</v>
      </c>
    </row>
    <row r="19712" spans="1:12" x14ac:dyDescent="0.45">
      <c r="A19712" t="str">
        <f t="shared" si="307"/>
        <v>Rumson, New Jersey, United States</v>
      </c>
      <c r="B19712" t="s">
        <v>23704</v>
      </c>
      <c r="C19712" t="s">
        <v>23704</v>
      </c>
      <c r="D19712">
        <v>40.3626</v>
      </c>
      <c r="E19712">
        <v>-74.004599999999996</v>
      </c>
      <c r="F19712" t="s">
        <v>530</v>
      </c>
      <c r="G19712" t="s">
        <v>531</v>
      </c>
      <c r="H19712" t="s">
        <v>532</v>
      </c>
      <c r="I19712" t="s">
        <v>587</v>
      </c>
      <c r="K19712">
        <v>6714</v>
      </c>
      <c r="L19712">
        <v>1840001360</v>
      </c>
    </row>
    <row r="19713" spans="1:12" x14ac:dyDescent="0.45">
      <c r="A19713" t="str">
        <f t="shared" si="307"/>
        <v>Rumuruti, Laikipia, Kenya</v>
      </c>
      <c r="B19713" t="s">
        <v>23705</v>
      </c>
      <c r="C19713" t="s">
        <v>23705</v>
      </c>
      <c r="D19713">
        <v>0.27250000000000002</v>
      </c>
      <c r="E19713">
        <v>36.5381</v>
      </c>
      <c r="F19713" t="s">
        <v>2672</v>
      </c>
      <c r="G19713" t="s">
        <v>2673</v>
      </c>
      <c r="H19713" t="s">
        <v>2674</v>
      </c>
      <c r="I19713" t="s">
        <v>19252</v>
      </c>
      <c r="J19713" t="s">
        <v>378</v>
      </c>
      <c r="L19713">
        <v>1404005234</v>
      </c>
    </row>
    <row r="19714" spans="1:12" x14ac:dyDescent="0.45">
      <c r="A19714" t="str">
        <f t="shared" si="307"/>
        <v>Runcorn, Halton, United Kingdom</v>
      </c>
      <c r="B19714" t="s">
        <v>23706</v>
      </c>
      <c r="C19714" t="s">
        <v>23706</v>
      </c>
      <c r="D19714">
        <v>53.341000000000001</v>
      </c>
      <c r="E19714">
        <v>-2.7290000000000001</v>
      </c>
      <c r="F19714" t="s">
        <v>536</v>
      </c>
      <c r="G19714" t="s">
        <v>537</v>
      </c>
      <c r="H19714" t="s">
        <v>538</v>
      </c>
      <c r="I19714" t="s">
        <v>23707</v>
      </c>
      <c r="K19714">
        <v>61789</v>
      </c>
      <c r="L19714">
        <v>1826349439</v>
      </c>
    </row>
    <row r="19715" spans="1:12" x14ac:dyDescent="0.45">
      <c r="A19715" t="str">
        <f t="shared" ref="A19715:A19778" si="308">CONCATENATE(B19715,", ",I19715,", ",F19715)</f>
        <v>Rundu, Kavango East, Namibia</v>
      </c>
      <c r="B19715" t="s">
        <v>23708</v>
      </c>
      <c r="C19715" t="s">
        <v>23708</v>
      </c>
      <c r="D19715">
        <v>-17.916699999999999</v>
      </c>
      <c r="E19715">
        <v>19.7667</v>
      </c>
      <c r="F19715" t="s">
        <v>4295</v>
      </c>
      <c r="G19715" t="s">
        <v>4296</v>
      </c>
      <c r="H19715" t="s">
        <v>4297</v>
      </c>
      <c r="I19715" t="s">
        <v>23709</v>
      </c>
      <c r="J19715" t="s">
        <v>378</v>
      </c>
      <c r="K19715">
        <v>63431</v>
      </c>
      <c r="L19715">
        <v>1516885937</v>
      </c>
    </row>
    <row r="19716" spans="1:12" x14ac:dyDescent="0.45">
      <c r="A19716" t="str">
        <f t="shared" si="308"/>
        <v>Runkel, Hesse, Germany</v>
      </c>
      <c r="B19716" t="s">
        <v>23710</v>
      </c>
      <c r="C19716" t="s">
        <v>23710</v>
      </c>
      <c r="D19716">
        <v>50.405299999999997</v>
      </c>
      <c r="E19716">
        <v>8.1549999999999994</v>
      </c>
      <c r="F19716" t="s">
        <v>441</v>
      </c>
      <c r="G19716" t="s">
        <v>442</v>
      </c>
      <c r="H19716" t="s">
        <v>443</v>
      </c>
      <c r="I19716" t="s">
        <v>1676</v>
      </c>
      <c r="K19716">
        <v>9303</v>
      </c>
      <c r="L19716">
        <v>1276349515</v>
      </c>
    </row>
    <row r="19717" spans="1:12" x14ac:dyDescent="0.45">
      <c r="A19717" t="str">
        <f t="shared" si="308"/>
        <v>Runnemede, New Jersey, United States</v>
      </c>
      <c r="B19717" t="s">
        <v>23711</v>
      </c>
      <c r="C19717" t="s">
        <v>23711</v>
      </c>
      <c r="D19717">
        <v>39.8521</v>
      </c>
      <c r="E19717">
        <v>-75.073899999999995</v>
      </c>
      <c r="F19717" t="s">
        <v>530</v>
      </c>
      <c r="G19717" t="s">
        <v>531</v>
      </c>
      <c r="H19717" t="s">
        <v>532</v>
      </c>
      <c r="I19717" t="s">
        <v>587</v>
      </c>
      <c r="K19717">
        <v>8300</v>
      </c>
      <c r="L19717">
        <v>1840001511</v>
      </c>
    </row>
    <row r="19718" spans="1:12" x14ac:dyDescent="0.45">
      <c r="A19718" t="str">
        <f t="shared" si="308"/>
        <v>Rupea, Braşov, Romania</v>
      </c>
      <c r="B19718" t="s">
        <v>23712</v>
      </c>
      <c r="C19718" t="s">
        <v>23712</v>
      </c>
      <c r="D19718">
        <v>46.038899999999998</v>
      </c>
      <c r="E19718">
        <v>25.2225</v>
      </c>
      <c r="F19718" t="s">
        <v>665</v>
      </c>
      <c r="G19718" t="s">
        <v>666</v>
      </c>
      <c r="H19718" t="s">
        <v>667</v>
      </c>
      <c r="I19718" t="s">
        <v>5170</v>
      </c>
      <c r="K19718">
        <v>5269</v>
      </c>
      <c r="L19718">
        <v>1642778921</v>
      </c>
    </row>
    <row r="19719" spans="1:12" x14ac:dyDescent="0.45">
      <c r="A19719" t="str">
        <f t="shared" si="308"/>
        <v>Rupert, Idaho, United States</v>
      </c>
      <c r="B19719" t="s">
        <v>23713</v>
      </c>
      <c r="C19719" t="s">
        <v>23713</v>
      </c>
      <c r="D19719">
        <v>42.618899999999996</v>
      </c>
      <c r="E19719">
        <v>-113.67400000000001</v>
      </c>
      <c r="F19719" t="s">
        <v>530</v>
      </c>
      <c r="G19719" t="s">
        <v>531</v>
      </c>
      <c r="H19719" t="s">
        <v>532</v>
      </c>
      <c r="I19719" t="s">
        <v>1862</v>
      </c>
      <c r="K19719">
        <v>6733</v>
      </c>
      <c r="L19719">
        <v>1840020066</v>
      </c>
    </row>
    <row r="19720" spans="1:12" x14ac:dyDescent="0.45">
      <c r="A19720" t="str">
        <f t="shared" si="308"/>
        <v>Rurrenabaque, El Beni, Bolivia</v>
      </c>
      <c r="B19720" t="s">
        <v>23714</v>
      </c>
      <c r="C19720" t="s">
        <v>23714</v>
      </c>
      <c r="D19720">
        <v>-14.4422</v>
      </c>
      <c r="E19720">
        <v>-67.528300000000002</v>
      </c>
      <c r="F19720" t="s">
        <v>726</v>
      </c>
      <c r="G19720" t="s">
        <v>727</v>
      </c>
      <c r="H19720" t="s">
        <v>728</v>
      </c>
      <c r="I19720" t="s">
        <v>3797</v>
      </c>
      <c r="K19720">
        <v>11749</v>
      </c>
      <c r="L19720">
        <v>1068557134</v>
      </c>
    </row>
    <row r="19721" spans="1:12" x14ac:dyDescent="0.45">
      <c r="A19721" t="str">
        <f t="shared" si="308"/>
        <v>Ruse, Ruse, Bulgaria</v>
      </c>
      <c r="B19721" t="s">
        <v>23715</v>
      </c>
      <c r="C19721" t="s">
        <v>23715</v>
      </c>
      <c r="D19721">
        <v>43.847499999999997</v>
      </c>
      <c r="E19721">
        <v>25.9544</v>
      </c>
      <c r="F19721" t="s">
        <v>1175</v>
      </c>
      <c r="G19721" t="s">
        <v>1176</v>
      </c>
      <c r="H19721" t="s">
        <v>1177</v>
      </c>
      <c r="I19721" t="s">
        <v>23715</v>
      </c>
      <c r="J19721" t="s">
        <v>378</v>
      </c>
      <c r="K19721">
        <v>163712</v>
      </c>
      <c r="L19721">
        <v>1100854249</v>
      </c>
    </row>
    <row r="19722" spans="1:12" x14ac:dyDescent="0.45">
      <c r="A19722" t="str">
        <f t="shared" si="308"/>
        <v>Ruše, Ruše, Slovenia</v>
      </c>
      <c r="B19722" t="s">
        <v>23716</v>
      </c>
      <c r="C19722" t="s">
        <v>23715</v>
      </c>
      <c r="D19722">
        <v>46.5383</v>
      </c>
      <c r="E19722">
        <v>15.5153</v>
      </c>
      <c r="F19722" t="s">
        <v>1111</v>
      </c>
      <c r="G19722" t="s">
        <v>1112</v>
      </c>
      <c r="H19722" t="s">
        <v>1113</v>
      </c>
      <c r="I19722" t="s">
        <v>23716</v>
      </c>
      <c r="J19722" t="s">
        <v>378</v>
      </c>
      <c r="K19722">
        <v>7351</v>
      </c>
      <c r="L19722">
        <v>1705417281</v>
      </c>
    </row>
    <row r="19723" spans="1:12" x14ac:dyDescent="0.45">
      <c r="A19723" t="str">
        <f t="shared" si="308"/>
        <v>Rushall, Walsall, United Kingdom</v>
      </c>
      <c r="B19723" t="s">
        <v>23717</v>
      </c>
      <c r="C19723" t="s">
        <v>23717</v>
      </c>
      <c r="D19723">
        <v>52.610999999999997</v>
      </c>
      <c r="E19723">
        <v>-1.9570000000000001</v>
      </c>
      <c r="F19723" t="s">
        <v>536</v>
      </c>
      <c r="G19723" t="s">
        <v>537</v>
      </c>
      <c r="H19723" t="s">
        <v>538</v>
      </c>
      <c r="I19723" t="s">
        <v>1479</v>
      </c>
      <c r="K19723">
        <v>11871</v>
      </c>
      <c r="L19723">
        <v>1826029820</v>
      </c>
    </row>
    <row r="19724" spans="1:12" x14ac:dyDescent="0.45">
      <c r="A19724" t="str">
        <f t="shared" si="308"/>
        <v>Rushden, Northamptonshire, United Kingdom</v>
      </c>
      <c r="B19724" t="s">
        <v>23718</v>
      </c>
      <c r="C19724" t="s">
        <v>23718</v>
      </c>
      <c r="D19724">
        <v>52.287999999999997</v>
      </c>
      <c r="E19724">
        <v>-0.60099999999999998</v>
      </c>
      <c r="F19724" t="s">
        <v>536</v>
      </c>
      <c r="G19724" t="s">
        <v>537</v>
      </c>
      <c r="H19724" t="s">
        <v>538</v>
      </c>
      <c r="I19724" t="s">
        <v>5106</v>
      </c>
      <c r="K19724">
        <v>29272</v>
      </c>
      <c r="L19724">
        <v>1826167520</v>
      </c>
    </row>
    <row r="19725" spans="1:12" x14ac:dyDescent="0.45">
      <c r="A19725" t="str">
        <f t="shared" si="308"/>
        <v>Rushville, Indiana, United States</v>
      </c>
      <c r="B19725" t="s">
        <v>23719</v>
      </c>
      <c r="C19725" t="s">
        <v>23719</v>
      </c>
      <c r="D19725">
        <v>39.617199999999997</v>
      </c>
      <c r="E19725">
        <v>-85.446299999999994</v>
      </c>
      <c r="F19725" t="s">
        <v>530</v>
      </c>
      <c r="G19725" t="s">
        <v>531</v>
      </c>
      <c r="H19725" t="s">
        <v>532</v>
      </c>
      <c r="I19725" t="s">
        <v>1964</v>
      </c>
      <c r="K19725">
        <v>6383</v>
      </c>
      <c r="L19725">
        <v>1840014235</v>
      </c>
    </row>
    <row r="19726" spans="1:12" x14ac:dyDescent="0.45">
      <c r="A19726" t="str">
        <f t="shared" si="308"/>
        <v>Ruskin, Florida, United States</v>
      </c>
      <c r="B19726" t="s">
        <v>23720</v>
      </c>
      <c r="C19726" t="s">
        <v>23720</v>
      </c>
      <c r="D19726">
        <v>27.706499999999998</v>
      </c>
      <c r="E19726">
        <v>-82.420900000000003</v>
      </c>
      <c r="F19726" t="s">
        <v>530</v>
      </c>
      <c r="G19726" t="s">
        <v>531</v>
      </c>
      <c r="H19726" t="s">
        <v>532</v>
      </c>
      <c r="I19726" t="s">
        <v>1378</v>
      </c>
      <c r="K19726">
        <v>23477</v>
      </c>
      <c r="L19726">
        <v>1840014159</v>
      </c>
    </row>
    <row r="19727" spans="1:12" x14ac:dyDescent="0.45">
      <c r="A19727" t="str">
        <f t="shared" si="308"/>
        <v>Ruskington, Lincolnshire, United Kingdom</v>
      </c>
      <c r="B19727" t="s">
        <v>23721</v>
      </c>
      <c r="C19727" t="s">
        <v>23721</v>
      </c>
      <c r="D19727">
        <v>53.044400000000003</v>
      </c>
      <c r="E19727">
        <v>-0.38750000000000001</v>
      </c>
      <c r="F19727" t="s">
        <v>536</v>
      </c>
      <c r="G19727" t="s">
        <v>537</v>
      </c>
      <c r="H19727" t="s">
        <v>538</v>
      </c>
      <c r="I19727" t="s">
        <v>5020</v>
      </c>
      <c r="K19727">
        <v>5169</v>
      </c>
      <c r="L19727">
        <v>1826191626</v>
      </c>
    </row>
    <row r="19728" spans="1:12" x14ac:dyDescent="0.45">
      <c r="A19728" t="str">
        <f t="shared" si="308"/>
        <v>Russas, Ceará, Brazil</v>
      </c>
      <c r="B19728" t="s">
        <v>23722</v>
      </c>
      <c r="C19728" t="s">
        <v>23722</v>
      </c>
      <c r="D19728">
        <v>-4.9402999999999997</v>
      </c>
      <c r="E19728">
        <v>-37.9758</v>
      </c>
      <c r="F19728" t="s">
        <v>491</v>
      </c>
      <c r="G19728" t="s">
        <v>492</v>
      </c>
      <c r="H19728" t="s">
        <v>493</v>
      </c>
      <c r="I19728" t="s">
        <v>700</v>
      </c>
      <c r="K19728">
        <v>39465</v>
      </c>
      <c r="L19728">
        <v>1076843360</v>
      </c>
    </row>
    <row r="19729" spans="1:12" x14ac:dyDescent="0.45">
      <c r="A19729" t="str">
        <f t="shared" si="308"/>
        <v>Russell, Ontario, Canada</v>
      </c>
      <c r="B19729" t="s">
        <v>23723</v>
      </c>
      <c r="C19729" t="s">
        <v>23723</v>
      </c>
      <c r="D19729">
        <v>45.256900000000002</v>
      </c>
      <c r="E19729">
        <v>-75.3583</v>
      </c>
      <c r="F19729" t="s">
        <v>541</v>
      </c>
      <c r="G19729" t="s">
        <v>542</v>
      </c>
      <c r="H19729" t="s">
        <v>543</v>
      </c>
      <c r="I19729" t="s">
        <v>857</v>
      </c>
      <c r="K19729">
        <v>16520</v>
      </c>
      <c r="L19729">
        <v>1124982538</v>
      </c>
    </row>
    <row r="19730" spans="1:12" x14ac:dyDescent="0.45">
      <c r="A19730" t="str">
        <f t="shared" si="308"/>
        <v>Russells Point, Ohio, United States</v>
      </c>
      <c r="B19730" t="s">
        <v>23724</v>
      </c>
      <c r="C19730" t="s">
        <v>23724</v>
      </c>
      <c r="D19730">
        <v>40.468000000000004</v>
      </c>
      <c r="E19730">
        <v>-83.893900000000002</v>
      </c>
      <c r="F19730" t="s">
        <v>530</v>
      </c>
      <c r="G19730" t="s">
        <v>531</v>
      </c>
      <c r="H19730" t="s">
        <v>532</v>
      </c>
      <c r="I19730" t="s">
        <v>799</v>
      </c>
      <c r="K19730">
        <v>6517</v>
      </c>
      <c r="L19730">
        <v>1840012155</v>
      </c>
    </row>
    <row r="19731" spans="1:12" x14ac:dyDescent="0.45">
      <c r="A19731" t="str">
        <f t="shared" si="308"/>
        <v>Russellville, Arkansas, United States</v>
      </c>
      <c r="B19731" t="s">
        <v>23725</v>
      </c>
      <c r="C19731" t="s">
        <v>23725</v>
      </c>
      <c r="D19731">
        <v>35.276299999999999</v>
      </c>
      <c r="E19731">
        <v>-93.138300000000001</v>
      </c>
      <c r="F19731" t="s">
        <v>530</v>
      </c>
      <c r="G19731" t="s">
        <v>531</v>
      </c>
      <c r="H19731" t="s">
        <v>532</v>
      </c>
      <c r="I19731" t="s">
        <v>1616</v>
      </c>
      <c r="K19731">
        <v>34205</v>
      </c>
      <c r="L19731">
        <v>1840014541</v>
      </c>
    </row>
    <row r="19732" spans="1:12" x14ac:dyDescent="0.45">
      <c r="A19732" t="str">
        <f t="shared" si="308"/>
        <v>Russellville, Alabama, United States</v>
      </c>
      <c r="B19732" t="s">
        <v>23725</v>
      </c>
      <c r="C19732" t="s">
        <v>23725</v>
      </c>
      <c r="D19732">
        <v>34.505600000000001</v>
      </c>
      <c r="E19732">
        <v>-87.728200000000001</v>
      </c>
      <c r="F19732" t="s">
        <v>530</v>
      </c>
      <c r="G19732" t="s">
        <v>531</v>
      </c>
      <c r="H19732" t="s">
        <v>532</v>
      </c>
      <c r="I19732" t="s">
        <v>1371</v>
      </c>
      <c r="K19732">
        <v>9772</v>
      </c>
      <c r="L19732">
        <v>1840004247</v>
      </c>
    </row>
    <row r="19733" spans="1:12" x14ac:dyDescent="0.45">
      <c r="A19733" t="str">
        <f t="shared" si="308"/>
        <v>Russellville, Kentucky, United States</v>
      </c>
      <c r="B19733" t="s">
        <v>23725</v>
      </c>
      <c r="C19733" t="s">
        <v>23725</v>
      </c>
      <c r="D19733">
        <v>36.839300000000001</v>
      </c>
      <c r="E19733">
        <v>-86.894999999999996</v>
      </c>
      <c r="F19733" t="s">
        <v>530</v>
      </c>
      <c r="G19733" t="s">
        <v>531</v>
      </c>
      <c r="H19733" t="s">
        <v>532</v>
      </c>
      <c r="I19733" t="s">
        <v>1528</v>
      </c>
      <c r="K19733">
        <v>6858</v>
      </c>
      <c r="L19733">
        <v>1840014401</v>
      </c>
    </row>
    <row r="19734" spans="1:12" x14ac:dyDescent="0.45">
      <c r="A19734" t="str">
        <f t="shared" si="308"/>
        <v>Rustavi, Kvemo Kartli, Georgia</v>
      </c>
      <c r="B19734" t="s">
        <v>23726</v>
      </c>
      <c r="C19734" t="s">
        <v>23726</v>
      </c>
      <c r="D19734">
        <v>41.533299999999997</v>
      </c>
      <c r="E19734">
        <v>45</v>
      </c>
      <c r="F19734" t="s">
        <v>763</v>
      </c>
      <c r="G19734" t="s">
        <v>1132</v>
      </c>
      <c r="H19734" t="s">
        <v>1133</v>
      </c>
      <c r="I19734" t="s">
        <v>4880</v>
      </c>
      <c r="J19734" t="s">
        <v>378</v>
      </c>
      <c r="K19734">
        <v>125103</v>
      </c>
      <c r="L19734">
        <v>1268562807</v>
      </c>
    </row>
    <row r="19735" spans="1:12" x14ac:dyDescent="0.45">
      <c r="A19735" t="str">
        <f t="shared" si="308"/>
        <v>Rustavi, Kvemo Kartli, Georgia</v>
      </c>
      <c r="B19735" t="s">
        <v>23726</v>
      </c>
      <c r="C19735" t="s">
        <v>23726</v>
      </c>
      <c r="D19735">
        <v>42.289700000000003</v>
      </c>
      <c r="E19735">
        <v>43.854300000000002</v>
      </c>
      <c r="F19735" t="s">
        <v>763</v>
      </c>
      <c r="G19735" t="s">
        <v>1132</v>
      </c>
      <c r="H19735" t="s">
        <v>1133</v>
      </c>
      <c r="I19735" t="s">
        <v>4880</v>
      </c>
      <c r="J19735" t="s">
        <v>378</v>
      </c>
      <c r="L19735">
        <v>1268297743</v>
      </c>
    </row>
    <row r="19736" spans="1:12" x14ac:dyDescent="0.45">
      <c r="A19736" t="str">
        <f t="shared" si="308"/>
        <v>Rustenburg, North West, South Africa</v>
      </c>
      <c r="B19736" t="s">
        <v>23727</v>
      </c>
      <c r="C19736" t="s">
        <v>23727</v>
      </c>
      <c r="D19736">
        <v>-25.65</v>
      </c>
      <c r="E19736">
        <v>27.24</v>
      </c>
      <c r="F19736" t="s">
        <v>1436</v>
      </c>
      <c r="G19736" t="s">
        <v>1437</v>
      </c>
      <c r="H19736" t="s">
        <v>1438</v>
      </c>
      <c r="I19736" t="s">
        <v>4705</v>
      </c>
      <c r="K19736">
        <v>165976</v>
      </c>
      <c r="L19736">
        <v>1710326039</v>
      </c>
    </row>
    <row r="19737" spans="1:12" x14ac:dyDescent="0.45">
      <c r="A19737" t="str">
        <f t="shared" si="308"/>
        <v>Rustington, West Sussex, United Kingdom</v>
      </c>
      <c r="B19737" t="s">
        <v>23728</v>
      </c>
      <c r="C19737" t="s">
        <v>23728</v>
      </c>
      <c r="D19737">
        <v>50.810200000000002</v>
      </c>
      <c r="E19737">
        <v>-0.50519999999999998</v>
      </c>
      <c r="F19737" t="s">
        <v>536</v>
      </c>
      <c r="G19737" t="s">
        <v>537</v>
      </c>
      <c r="H19737" t="s">
        <v>538</v>
      </c>
      <c r="I19737" t="s">
        <v>2025</v>
      </c>
      <c r="K19737">
        <v>13883</v>
      </c>
      <c r="L19737">
        <v>1826971079</v>
      </c>
    </row>
    <row r="19738" spans="1:12" x14ac:dyDescent="0.45">
      <c r="A19738" t="str">
        <f t="shared" si="308"/>
        <v>Ruston, Louisiana, United States</v>
      </c>
      <c r="B19738" t="s">
        <v>23729</v>
      </c>
      <c r="C19738" t="s">
        <v>23729</v>
      </c>
      <c r="D19738">
        <v>32.532899999999998</v>
      </c>
      <c r="E19738">
        <v>-92.636300000000006</v>
      </c>
      <c r="F19738" t="s">
        <v>530</v>
      </c>
      <c r="G19738" t="s">
        <v>531</v>
      </c>
      <c r="H19738" t="s">
        <v>532</v>
      </c>
      <c r="I19738" t="s">
        <v>533</v>
      </c>
      <c r="K19738">
        <v>27717</v>
      </c>
      <c r="L19738">
        <v>1840014878</v>
      </c>
    </row>
    <row r="19739" spans="1:12" x14ac:dyDescent="0.45">
      <c r="A19739" t="str">
        <f t="shared" si="308"/>
        <v>Rutana, Rutana, Burundi</v>
      </c>
      <c r="B19739" t="s">
        <v>23730</v>
      </c>
      <c r="C19739" t="s">
        <v>23730</v>
      </c>
      <c r="D19739">
        <v>-3.931</v>
      </c>
      <c r="E19739">
        <v>29.992999999999999</v>
      </c>
      <c r="F19739" t="s">
        <v>5443</v>
      </c>
      <c r="G19739" t="s">
        <v>5444</v>
      </c>
      <c r="H19739" t="s">
        <v>5445</v>
      </c>
      <c r="I19739" t="s">
        <v>23730</v>
      </c>
      <c r="J19739" t="s">
        <v>378</v>
      </c>
      <c r="K19739">
        <v>20893</v>
      </c>
      <c r="L19739">
        <v>1108441253</v>
      </c>
    </row>
    <row r="19740" spans="1:12" x14ac:dyDescent="0.45">
      <c r="A19740" t="str">
        <f t="shared" si="308"/>
        <v>Ruteng, Nusa Tenggara Timur, Indonesia</v>
      </c>
      <c r="B19740" t="s">
        <v>23731</v>
      </c>
      <c r="C19740" t="s">
        <v>23731</v>
      </c>
      <c r="D19740">
        <v>-8.6118000000000006</v>
      </c>
      <c r="E19740">
        <v>120.46980000000001</v>
      </c>
      <c r="F19740" t="s">
        <v>1763</v>
      </c>
      <c r="G19740" t="s">
        <v>1764</v>
      </c>
      <c r="H19740" t="s">
        <v>1765</v>
      </c>
      <c r="I19740" t="s">
        <v>9409</v>
      </c>
      <c r="J19740" t="s">
        <v>366</v>
      </c>
      <c r="K19740">
        <v>53976</v>
      </c>
      <c r="L19740">
        <v>1360084520</v>
      </c>
    </row>
    <row r="19741" spans="1:12" x14ac:dyDescent="0.45">
      <c r="A19741" t="str">
        <f t="shared" si="308"/>
        <v>Rutesheim, Baden-Württemberg, Germany</v>
      </c>
      <c r="B19741" t="s">
        <v>23732</v>
      </c>
      <c r="C19741" t="s">
        <v>23732</v>
      </c>
      <c r="D19741">
        <v>48.809699999999999</v>
      </c>
      <c r="E19741">
        <v>8.9450000000000003</v>
      </c>
      <c r="F19741" t="s">
        <v>441</v>
      </c>
      <c r="G19741" t="s">
        <v>442</v>
      </c>
      <c r="H19741" t="s">
        <v>443</v>
      </c>
      <c r="I19741" t="s">
        <v>451</v>
      </c>
      <c r="K19741">
        <v>10916</v>
      </c>
      <c r="L19741">
        <v>1276637060</v>
      </c>
    </row>
    <row r="19742" spans="1:12" x14ac:dyDescent="0.45">
      <c r="A19742" t="str">
        <f t="shared" si="308"/>
        <v>Rüthen, North Rhine-Westphalia, Germany</v>
      </c>
      <c r="B19742" t="s">
        <v>23733</v>
      </c>
      <c r="C19742" t="s">
        <v>23734</v>
      </c>
      <c r="D19742">
        <v>51.493299999999998</v>
      </c>
      <c r="E19742">
        <v>8.4332999999999991</v>
      </c>
      <c r="F19742" t="s">
        <v>441</v>
      </c>
      <c r="G19742" t="s">
        <v>442</v>
      </c>
      <c r="H19742" t="s">
        <v>443</v>
      </c>
      <c r="I19742" t="s">
        <v>444</v>
      </c>
      <c r="K19742">
        <v>10957</v>
      </c>
      <c r="L19742">
        <v>1276776072</v>
      </c>
    </row>
    <row r="19743" spans="1:12" x14ac:dyDescent="0.45">
      <c r="A19743" t="str">
        <f t="shared" si="308"/>
        <v>Rutherford, New Jersey, United States</v>
      </c>
      <c r="B19743" t="s">
        <v>23735</v>
      </c>
      <c r="C19743" t="s">
        <v>23735</v>
      </c>
      <c r="D19743">
        <v>40.820300000000003</v>
      </c>
      <c r="E19743">
        <v>-74.105699999999999</v>
      </c>
      <c r="F19743" t="s">
        <v>530</v>
      </c>
      <c r="G19743" t="s">
        <v>531</v>
      </c>
      <c r="H19743" t="s">
        <v>532</v>
      </c>
      <c r="I19743" t="s">
        <v>587</v>
      </c>
      <c r="K19743">
        <v>18303</v>
      </c>
      <c r="L19743">
        <v>1840000902</v>
      </c>
    </row>
    <row r="19744" spans="1:12" x14ac:dyDescent="0.45">
      <c r="A19744" t="str">
        <f t="shared" si="308"/>
        <v>Rutherford, New South Wales, Australia</v>
      </c>
      <c r="B19744" t="s">
        <v>23735</v>
      </c>
      <c r="C19744" t="s">
        <v>23735</v>
      </c>
      <c r="D19744">
        <v>-32.715000000000003</v>
      </c>
      <c r="E19744">
        <v>151.5317</v>
      </c>
      <c r="F19744" t="s">
        <v>830</v>
      </c>
      <c r="G19744" t="s">
        <v>831</v>
      </c>
      <c r="H19744" t="s">
        <v>832</v>
      </c>
      <c r="I19744" t="s">
        <v>1454</v>
      </c>
      <c r="K19744">
        <v>11884</v>
      </c>
      <c r="L19744">
        <v>1036471917</v>
      </c>
    </row>
    <row r="19745" spans="1:12" x14ac:dyDescent="0.45">
      <c r="A19745" t="str">
        <f t="shared" si="308"/>
        <v>Rutherglen, Glasgow City, United Kingdom</v>
      </c>
      <c r="B19745" t="s">
        <v>23736</v>
      </c>
      <c r="C19745" t="s">
        <v>23736</v>
      </c>
      <c r="D19745">
        <v>55.828600000000002</v>
      </c>
      <c r="E19745">
        <v>-4.2138999999999998</v>
      </c>
      <c r="F19745" t="s">
        <v>536</v>
      </c>
      <c r="G19745" t="s">
        <v>537</v>
      </c>
      <c r="H19745" t="s">
        <v>538</v>
      </c>
      <c r="I19745" t="s">
        <v>10766</v>
      </c>
      <c r="K19745">
        <v>31120</v>
      </c>
      <c r="L19745">
        <v>1826453586</v>
      </c>
    </row>
    <row r="19746" spans="1:12" x14ac:dyDescent="0.45">
      <c r="A19746" t="str">
        <f t="shared" si="308"/>
        <v>Rüti, Zürich, Switzerland</v>
      </c>
      <c r="B19746" t="s">
        <v>23737</v>
      </c>
      <c r="C19746" t="s">
        <v>23738</v>
      </c>
      <c r="D19746">
        <v>47.261400000000002</v>
      </c>
      <c r="E19746">
        <v>8.8556000000000008</v>
      </c>
      <c r="F19746" t="s">
        <v>464</v>
      </c>
      <c r="G19746" t="s">
        <v>465</v>
      </c>
      <c r="H19746" t="s">
        <v>466</v>
      </c>
      <c r="I19746" t="s">
        <v>861</v>
      </c>
      <c r="K19746">
        <v>12098</v>
      </c>
      <c r="L19746">
        <v>1756152565</v>
      </c>
    </row>
    <row r="19747" spans="1:12" x14ac:dyDescent="0.45">
      <c r="A19747" t="str">
        <f t="shared" si="308"/>
        <v>Rutland, Vermont, United States</v>
      </c>
      <c r="B19747" t="s">
        <v>20297</v>
      </c>
      <c r="C19747" t="s">
        <v>20297</v>
      </c>
      <c r="D19747">
        <v>43.609099999999998</v>
      </c>
      <c r="E19747">
        <v>-72.978200000000001</v>
      </c>
      <c r="F19747" t="s">
        <v>530</v>
      </c>
      <c r="G19747" t="s">
        <v>531</v>
      </c>
      <c r="H19747" t="s">
        <v>532</v>
      </c>
      <c r="I19747" t="s">
        <v>3653</v>
      </c>
      <c r="K19747">
        <v>18131</v>
      </c>
      <c r="L19747">
        <v>1840002632</v>
      </c>
    </row>
    <row r="19748" spans="1:12" x14ac:dyDescent="0.45">
      <c r="A19748" t="str">
        <f t="shared" si="308"/>
        <v>Rutland, Massachusetts, United States</v>
      </c>
      <c r="B19748" t="s">
        <v>20297</v>
      </c>
      <c r="C19748" t="s">
        <v>20297</v>
      </c>
      <c r="D19748">
        <v>42.384799999999998</v>
      </c>
      <c r="E19748">
        <v>-71.967299999999994</v>
      </c>
      <c r="F19748" t="s">
        <v>530</v>
      </c>
      <c r="G19748" t="s">
        <v>531</v>
      </c>
      <c r="H19748" t="s">
        <v>532</v>
      </c>
      <c r="I19748" t="s">
        <v>621</v>
      </c>
      <c r="K19748">
        <v>8586</v>
      </c>
      <c r="L19748">
        <v>1840053603</v>
      </c>
    </row>
    <row r="19749" spans="1:12" x14ac:dyDescent="0.45">
      <c r="A19749" t="str">
        <f t="shared" si="308"/>
        <v>Ruwa, Mashonaland East, Zimbabwe</v>
      </c>
      <c r="B19749" t="s">
        <v>23739</v>
      </c>
      <c r="C19749" t="s">
        <v>23739</v>
      </c>
      <c r="D19749">
        <v>-17.889700000000001</v>
      </c>
      <c r="E19749">
        <v>31.244700000000002</v>
      </c>
      <c r="F19749" t="s">
        <v>3965</v>
      </c>
      <c r="G19749" t="s">
        <v>3966</v>
      </c>
      <c r="H19749" t="s">
        <v>3967</v>
      </c>
      <c r="I19749" t="s">
        <v>6981</v>
      </c>
      <c r="K19749">
        <v>22038</v>
      </c>
      <c r="L19749">
        <v>1716489136</v>
      </c>
    </row>
    <row r="19750" spans="1:12" x14ac:dyDescent="0.45">
      <c r="A19750" t="str">
        <f t="shared" si="308"/>
        <v>Ruyigi, Ruyigi, Burundi</v>
      </c>
      <c r="B19750" t="s">
        <v>23740</v>
      </c>
      <c r="C19750" t="s">
        <v>23740</v>
      </c>
      <c r="D19750">
        <v>-3.4666999999999999</v>
      </c>
      <c r="E19750">
        <v>30.25</v>
      </c>
      <c r="F19750" t="s">
        <v>5443</v>
      </c>
      <c r="G19750" t="s">
        <v>5444</v>
      </c>
      <c r="H19750" t="s">
        <v>5445</v>
      </c>
      <c r="I19750" t="s">
        <v>23740</v>
      </c>
      <c r="J19750" t="s">
        <v>378</v>
      </c>
      <c r="K19750">
        <v>7139</v>
      </c>
      <c r="L19750">
        <v>1108406902</v>
      </c>
    </row>
    <row r="19751" spans="1:12" x14ac:dyDescent="0.45">
      <c r="A19751" t="str">
        <f t="shared" si="308"/>
        <v>Ruza, Moskovskaya Oblast’, Russia</v>
      </c>
      <c r="B19751" t="s">
        <v>23741</v>
      </c>
      <c r="C19751" t="s">
        <v>23741</v>
      </c>
      <c r="D19751">
        <v>55.698900000000002</v>
      </c>
      <c r="E19751">
        <v>36.195300000000003</v>
      </c>
      <c r="F19751" t="s">
        <v>504</v>
      </c>
      <c r="G19751" t="s">
        <v>505</v>
      </c>
      <c r="H19751" t="s">
        <v>506</v>
      </c>
      <c r="I19751" t="s">
        <v>3224</v>
      </c>
      <c r="K19751">
        <v>13403</v>
      </c>
      <c r="L19751">
        <v>1643967155</v>
      </c>
    </row>
    <row r="19752" spans="1:12" x14ac:dyDescent="0.45">
      <c r="A19752" t="str">
        <f t="shared" si="308"/>
        <v>Ruzayevka, Mordoviya, Russia</v>
      </c>
      <c r="B19752" t="s">
        <v>23742</v>
      </c>
      <c r="C19752" t="s">
        <v>23742</v>
      </c>
      <c r="D19752">
        <v>54.066699999999997</v>
      </c>
      <c r="E19752">
        <v>44.95</v>
      </c>
      <c r="F19752" t="s">
        <v>504</v>
      </c>
      <c r="G19752" t="s">
        <v>505</v>
      </c>
      <c r="H19752" t="s">
        <v>506</v>
      </c>
      <c r="I19752" t="s">
        <v>13045</v>
      </c>
      <c r="K19752">
        <v>45248</v>
      </c>
      <c r="L19752">
        <v>1643836574</v>
      </c>
    </row>
    <row r="19753" spans="1:12" x14ac:dyDescent="0.45">
      <c r="A19753" t="str">
        <f t="shared" si="308"/>
        <v>Ružomberok, Žilinský, Slovakia</v>
      </c>
      <c r="B19753" t="s">
        <v>23743</v>
      </c>
      <c r="C19753" t="s">
        <v>23744</v>
      </c>
      <c r="D19753">
        <v>49.078600000000002</v>
      </c>
      <c r="E19753">
        <v>19.308299999999999</v>
      </c>
      <c r="F19753" t="s">
        <v>3518</v>
      </c>
      <c r="G19753" t="s">
        <v>3519</v>
      </c>
      <c r="H19753" t="s">
        <v>3520</v>
      </c>
      <c r="I19753" t="s">
        <v>5766</v>
      </c>
      <c r="J19753" t="s">
        <v>366</v>
      </c>
      <c r="K19753">
        <v>26854</v>
      </c>
      <c r="L19753">
        <v>1703510980</v>
      </c>
    </row>
    <row r="19754" spans="1:12" x14ac:dyDescent="0.45">
      <c r="A19754" t="str">
        <f t="shared" si="308"/>
        <v>Rwamagana, Eastern Province, Rwanda</v>
      </c>
      <c r="B19754" t="s">
        <v>23745</v>
      </c>
      <c r="C19754" t="s">
        <v>23745</v>
      </c>
      <c r="D19754">
        <v>-1.9524999999999999</v>
      </c>
      <c r="E19754">
        <v>30.437799999999999</v>
      </c>
      <c r="F19754" t="s">
        <v>5699</v>
      </c>
      <c r="G19754" t="s">
        <v>5700</v>
      </c>
      <c r="H19754" t="s">
        <v>5701</v>
      </c>
      <c r="I19754" t="s">
        <v>14638</v>
      </c>
      <c r="J19754" t="s">
        <v>378</v>
      </c>
      <c r="K19754">
        <v>18009</v>
      </c>
      <c r="L19754">
        <v>1646996571</v>
      </c>
    </row>
    <row r="19755" spans="1:12" x14ac:dyDescent="0.45">
      <c r="A19755" t="str">
        <f t="shared" si="308"/>
        <v>Ryazan, Ryazanskaya Oblast’, Russia</v>
      </c>
      <c r="B19755" t="s">
        <v>23746</v>
      </c>
      <c r="C19755" t="s">
        <v>23746</v>
      </c>
      <c r="D19755">
        <v>54.616700000000002</v>
      </c>
      <c r="E19755">
        <v>39.716700000000003</v>
      </c>
      <c r="F19755" t="s">
        <v>504</v>
      </c>
      <c r="G19755" t="s">
        <v>505</v>
      </c>
      <c r="H19755" t="s">
        <v>506</v>
      </c>
      <c r="I19755" t="s">
        <v>14259</v>
      </c>
      <c r="J19755" t="s">
        <v>378</v>
      </c>
      <c r="K19755">
        <v>537622</v>
      </c>
      <c r="L19755">
        <v>1643205787</v>
      </c>
    </row>
    <row r="19756" spans="1:12" x14ac:dyDescent="0.45">
      <c r="A19756" t="str">
        <f t="shared" si="308"/>
        <v>Ryazhsk, Ryazanskaya Oblast’, Russia</v>
      </c>
      <c r="B19756" t="s">
        <v>23747</v>
      </c>
      <c r="C19756" t="s">
        <v>23747</v>
      </c>
      <c r="D19756">
        <v>53.716700000000003</v>
      </c>
      <c r="E19756">
        <v>40.066699999999997</v>
      </c>
      <c r="F19756" t="s">
        <v>504</v>
      </c>
      <c r="G19756" t="s">
        <v>505</v>
      </c>
      <c r="H19756" t="s">
        <v>506</v>
      </c>
      <c r="I19756" t="s">
        <v>14259</v>
      </c>
      <c r="K19756">
        <v>21457</v>
      </c>
      <c r="L19756">
        <v>1643410159</v>
      </c>
    </row>
    <row r="19757" spans="1:12" x14ac:dyDescent="0.45">
      <c r="A19757" t="str">
        <f t="shared" si="308"/>
        <v>Rybinsk, Yaroslavskaya Oblast’, Russia</v>
      </c>
      <c r="B19757" t="s">
        <v>23748</v>
      </c>
      <c r="C19757" t="s">
        <v>23748</v>
      </c>
      <c r="D19757">
        <v>58.05</v>
      </c>
      <c r="E19757">
        <v>38.833300000000001</v>
      </c>
      <c r="F19757" t="s">
        <v>504</v>
      </c>
      <c r="G19757" t="s">
        <v>505</v>
      </c>
      <c r="H19757" t="s">
        <v>506</v>
      </c>
      <c r="I19757" t="s">
        <v>8054</v>
      </c>
      <c r="K19757">
        <v>190429</v>
      </c>
      <c r="L19757">
        <v>1643113701</v>
      </c>
    </row>
    <row r="19758" spans="1:12" x14ac:dyDescent="0.45">
      <c r="A19758" t="str">
        <f t="shared" si="308"/>
        <v>Rybnik, Śląskie, Poland</v>
      </c>
      <c r="B19758" t="s">
        <v>23749</v>
      </c>
      <c r="C19758" t="s">
        <v>23749</v>
      </c>
      <c r="D19758">
        <v>50.083300000000001</v>
      </c>
      <c r="E19758">
        <v>18.5</v>
      </c>
      <c r="F19758" t="s">
        <v>3993</v>
      </c>
      <c r="G19758" t="s">
        <v>3994</v>
      </c>
      <c r="H19758" t="s">
        <v>3995</v>
      </c>
      <c r="I19758" t="s">
        <v>4429</v>
      </c>
      <c r="J19758" t="s">
        <v>366</v>
      </c>
      <c r="K19758">
        <v>141000</v>
      </c>
      <c r="L19758">
        <v>1616092098</v>
      </c>
    </row>
    <row r="19759" spans="1:12" x14ac:dyDescent="0.45">
      <c r="A19759" t="str">
        <f t="shared" si="308"/>
        <v>Rybnoye, Ryazanskaya Oblast’, Russia</v>
      </c>
      <c r="B19759" t="s">
        <v>23750</v>
      </c>
      <c r="C19759" t="s">
        <v>23750</v>
      </c>
      <c r="D19759">
        <v>54.7333</v>
      </c>
      <c r="E19759">
        <v>39.5167</v>
      </c>
      <c r="F19759" t="s">
        <v>504</v>
      </c>
      <c r="G19759" t="s">
        <v>505</v>
      </c>
      <c r="H19759" t="s">
        <v>506</v>
      </c>
      <c r="I19759" t="s">
        <v>14259</v>
      </c>
      <c r="K19759">
        <v>19700</v>
      </c>
      <c r="L19759">
        <v>1643910725</v>
      </c>
    </row>
    <row r="19760" spans="1:12" x14ac:dyDescent="0.45">
      <c r="A19760" t="str">
        <f t="shared" si="308"/>
        <v>Rychnov nad Kněžnou, Královéhradecký Kraj, Czechia</v>
      </c>
      <c r="B19760" t="s">
        <v>23751</v>
      </c>
      <c r="C19760" t="s">
        <v>23752</v>
      </c>
      <c r="D19760">
        <v>50.1629</v>
      </c>
      <c r="E19760">
        <v>16.274999999999999</v>
      </c>
      <c r="F19760" t="s">
        <v>2480</v>
      </c>
      <c r="G19760" t="s">
        <v>2481</v>
      </c>
      <c r="H19760" t="s">
        <v>2482</v>
      </c>
      <c r="I19760" t="s">
        <v>5369</v>
      </c>
      <c r="K19760">
        <v>10999</v>
      </c>
      <c r="L19760">
        <v>1203123765</v>
      </c>
    </row>
    <row r="19761" spans="1:12" x14ac:dyDescent="0.45">
      <c r="A19761" t="str">
        <f t="shared" si="308"/>
        <v>Rychvald, Moravskoslezský Kraj, Czechia</v>
      </c>
      <c r="B19761" t="s">
        <v>23753</v>
      </c>
      <c r="C19761" t="s">
        <v>23753</v>
      </c>
      <c r="D19761">
        <v>49.866199999999999</v>
      </c>
      <c r="E19761">
        <v>18.376300000000001</v>
      </c>
      <c r="F19761" t="s">
        <v>2480</v>
      </c>
      <c r="G19761" t="s">
        <v>2481</v>
      </c>
      <c r="H19761" t="s">
        <v>2482</v>
      </c>
      <c r="I19761" t="s">
        <v>4502</v>
      </c>
      <c r="K19761">
        <v>7536</v>
      </c>
      <c r="L19761">
        <v>1203089321</v>
      </c>
    </row>
    <row r="19762" spans="1:12" x14ac:dyDescent="0.45">
      <c r="A19762" t="str">
        <f t="shared" si="308"/>
        <v>Ryde, Isle of Wight, United Kingdom</v>
      </c>
      <c r="B19762" t="s">
        <v>23754</v>
      </c>
      <c r="C19762" t="s">
        <v>23754</v>
      </c>
      <c r="D19762">
        <v>50.7271</v>
      </c>
      <c r="E19762">
        <v>-1.1617999999999999</v>
      </c>
      <c r="F19762" t="s">
        <v>536</v>
      </c>
      <c r="G19762" t="s">
        <v>537</v>
      </c>
      <c r="H19762" t="s">
        <v>538</v>
      </c>
      <c r="I19762" t="s">
        <v>7713</v>
      </c>
      <c r="K19762">
        <v>32072</v>
      </c>
      <c r="L19762">
        <v>1826600816</v>
      </c>
    </row>
    <row r="19763" spans="1:12" x14ac:dyDescent="0.45">
      <c r="A19763" t="str">
        <f t="shared" si="308"/>
        <v>Rye, New York, United States</v>
      </c>
      <c r="B19763" t="s">
        <v>23755</v>
      </c>
      <c r="C19763" t="s">
        <v>23755</v>
      </c>
      <c r="D19763">
        <v>41.007599999999996</v>
      </c>
      <c r="E19763">
        <v>-73.687200000000004</v>
      </c>
      <c r="F19763" t="s">
        <v>530</v>
      </c>
      <c r="G19763" t="s">
        <v>531</v>
      </c>
      <c r="H19763" t="s">
        <v>532</v>
      </c>
      <c r="I19763" t="s">
        <v>803</v>
      </c>
      <c r="K19763">
        <v>46636</v>
      </c>
      <c r="L19763">
        <v>1840000784</v>
      </c>
    </row>
    <row r="19764" spans="1:12" x14ac:dyDescent="0.45">
      <c r="A19764" t="str">
        <f t="shared" si="308"/>
        <v>Rye, East Sussex, United Kingdom</v>
      </c>
      <c r="B19764" t="s">
        <v>23755</v>
      </c>
      <c r="C19764" t="s">
        <v>23755</v>
      </c>
      <c r="D19764">
        <v>50.95</v>
      </c>
      <c r="E19764">
        <v>0.73</v>
      </c>
      <c r="F19764" t="s">
        <v>536</v>
      </c>
      <c r="G19764" t="s">
        <v>537</v>
      </c>
      <c r="H19764" t="s">
        <v>538</v>
      </c>
      <c r="I19764" t="s">
        <v>3777</v>
      </c>
      <c r="K19764">
        <v>9041</v>
      </c>
      <c r="L19764">
        <v>1826538056</v>
      </c>
    </row>
    <row r="19765" spans="1:12" x14ac:dyDescent="0.45">
      <c r="A19765" t="str">
        <f t="shared" si="308"/>
        <v>Rye, Victoria, Australia</v>
      </c>
      <c r="B19765" t="s">
        <v>23755</v>
      </c>
      <c r="C19765" t="s">
        <v>23755</v>
      </c>
      <c r="D19765">
        <v>-38.377000000000002</v>
      </c>
      <c r="E19765">
        <v>144.83799999999999</v>
      </c>
      <c r="F19765" t="s">
        <v>830</v>
      </c>
      <c r="G19765" t="s">
        <v>831</v>
      </c>
      <c r="H19765" t="s">
        <v>832</v>
      </c>
      <c r="I19765" t="s">
        <v>2292</v>
      </c>
      <c r="K19765">
        <v>8416</v>
      </c>
      <c r="L19765">
        <v>1036066082</v>
      </c>
    </row>
    <row r="19766" spans="1:12" x14ac:dyDescent="0.45">
      <c r="A19766" t="str">
        <f t="shared" si="308"/>
        <v>Rye, New Hampshire, United States</v>
      </c>
      <c r="B19766" t="s">
        <v>23755</v>
      </c>
      <c r="C19766" t="s">
        <v>23755</v>
      </c>
      <c r="D19766">
        <v>43.014099999999999</v>
      </c>
      <c r="E19766">
        <v>-70.7607</v>
      </c>
      <c r="F19766" t="s">
        <v>530</v>
      </c>
      <c r="G19766" t="s">
        <v>531</v>
      </c>
      <c r="H19766" t="s">
        <v>532</v>
      </c>
      <c r="I19766" t="s">
        <v>1728</v>
      </c>
      <c r="K19766">
        <v>5434</v>
      </c>
      <c r="L19766">
        <v>1840055509</v>
      </c>
    </row>
    <row r="19767" spans="1:12" x14ac:dyDescent="0.45">
      <c r="A19767" t="str">
        <f t="shared" si="308"/>
        <v>Rye Brook, New York, United States</v>
      </c>
      <c r="B19767" t="s">
        <v>23756</v>
      </c>
      <c r="C19767" t="s">
        <v>23756</v>
      </c>
      <c r="D19767">
        <v>41.030299999999997</v>
      </c>
      <c r="E19767">
        <v>-73.686499999999995</v>
      </c>
      <c r="F19767" t="s">
        <v>530</v>
      </c>
      <c r="G19767" t="s">
        <v>531</v>
      </c>
      <c r="H19767" t="s">
        <v>532</v>
      </c>
      <c r="I19767" t="s">
        <v>803</v>
      </c>
      <c r="K19767">
        <v>9521</v>
      </c>
      <c r="L19767">
        <v>1840004942</v>
      </c>
    </row>
    <row r="19768" spans="1:12" x14ac:dyDescent="0.45">
      <c r="A19768" t="str">
        <f t="shared" si="308"/>
        <v>Ryhope, Sunderland, United Kingdom</v>
      </c>
      <c r="B19768" t="s">
        <v>23757</v>
      </c>
      <c r="C19768" t="s">
        <v>23757</v>
      </c>
      <c r="D19768">
        <v>54.867899999999999</v>
      </c>
      <c r="E19768">
        <v>-1.3697999999999999</v>
      </c>
      <c r="F19768" t="s">
        <v>536</v>
      </c>
      <c r="G19768" t="s">
        <v>537</v>
      </c>
      <c r="H19768" t="s">
        <v>538</v>
      </c>
      <c r="I19768" t="s">
        <v>12150</v>
      </c>
      <c r="K19768">
        <v>10484</v>
      </c>
      <c r="L19768">
        <v>1826951829</v>
      </c>
    </row>
    <row r="19769" spans="1:12" x14ac:dyDescent="0.45">
      <c r="A19769" t="str">
        <f t="shared" si="308"/>
        <v>Rylsk, Kurskaya Oblast’, Russia</v>
      </c>
      <c r="B19769" t="s">
        <v>23758</v>
      </c>
      <c r="C19769" t="s">
        <v>23758</v>
      </c>
      <c r="D19769">
        <v>51.566699999999997</v>
      </c>
      <c r="E19769">
        <v>34.683300000000003</v>
      </c>
      <c r="F19769" t="s">
        <v>504</v>
      </c>
      <c r="G19769" t="s">
        <v>505</v>
      </c>
      <c r="H19769" t="s">
        <v>506</v>
      </c>
      <c r="I19769" t="s">
        <v>8509</v>
      </c>
      <c r="K19769">
        <v>16147</v>
      </c>
      <c r="L19769">
        <v>1643436531</v>
      </c>
    </row>
    <row r="19770" spans="1:12" x14ac:dyDescent="0.45">
      <c r="A19770" t="str">
        <f t="shared" si="308"/>
        <v>Rýmařov, Moravskoslezský Kraj, Czechia</v>
      </c>
      <c r="B19770" t="s">
        <v>23759</v>
      </c>
      <c r="C19770" t="s">
        <v>23760</v>
      </c>
      <c r="D19770">
        <v>49.931800000000003</v>
      </c>
      <c r="E19770">
        <v>17.271799999999999</v>
      </c>
      <c r="F19770" t="s">
        <v>2480</v>
      </c>
      <c r="G19770" t="s">
        <v>2481</v>
      </c>
      <c r="H19770" t="s">
        <v>2482</v>
      </c>
      <c r="I19770" t="s">
        <v>4502</v>
      </c>
      <c r="K19770">
        <v>8181</v>
      </c>
      <c r="L19770">
        <v>1203613106</v>
      </c>
    </row>
    <row r="19771" spans="1:12" x14ac:dyDescent="0.45">
      <c r="A19771" t="str">
        <f t="shared" si="308"/>
        <v>Rypin, Kujawsko-Pomorskie, Poland</v>
      </c>
      <c r="B19771" t="s">
        <v>23761</v>
      </c>
      <c r="C19771" t="s">
        <v>23761</v>
      </c>
      <c r="D19771">
        <v>53.066699999999997</v>
      </c>
      <c r="E19771">
        <v>19.45</v>
      </c>
      <c r="F19771" t="s">
        <v>3993</v>
      </c>
      <c r="G19771" t="s">
        <v>3994</v>
      </c>
      <c r="H19771" t="s">
        <v>3995</v>
      </c>
      <c r="I19771" t="s">
        <v>5749</v>
      </c>
      <c r="J19771" t="s">
        <v>366</v>
      </c>
      <c r="K19771">
        <v>16558</v>
      </c>
      <c r="L19771">
        <v>1616716547</v>
      </c>
    </row>
    <row r="19772" spans="1:12" x14ac:dyDescent="0.45">
      <c r="A19772" t="str">
        <f t="shared" si="308"/>
        <v>Ryūgasaki, Ibaraki, Japan</v>
      </c>
      <c r="B19772" t="s">
        <v>23762</v>
      </c>
      <c r="C19772" t="s">
        <v>23763</v>
      </c>
      <c r="D19772">
        <v>35.916699999999999</v>
      </c>
      <c r="E19772">
        <v>140.1833</v>
      </c>
      <c r="F19772" t="s">
        <v>514</v>
      </c>
      <c r="G19772" t="s">
        <v>515</v>
      </c>
      <c r="H19772" t="s">
        <v>516</v>
      </c>
      <c r="I19772" t="s">
        <v>1844</v>
      </c>
      <c r="K19772">
        <v>76741</v>
      </c>
      <c r="L19772">
        <v>1392150237</v>
      </c>
    </row>
    <row r="19773" spans="1:12" x14ac:dyDescent="0.45">
      <c r="A19773" t="str">
        <f t="shared" si="308"/>
        <v>Rzeszów, Podkarpackie, Poland</v>
      </c>
      <c r="B19773" t="s">
        <v>23764</v>
      </c>
      <c r="C19773" t="s">
        <v>23765</v>
      </c>
      <c r="D19773">
        <v>50.05</v>
      </c>
      <c r="E19773">
        <v>22</v>
      </c>
      <c r="F19773" t="s">
        <v>3993</v>
      </c>
      <c r="G19773" t="s">
        <v>3994</v>
      </c>
      <c r="H19773" t="s">
        <v>3995</v>
      </c>
      <c r="I19773" t="s">
        <v>5430</v>
      </c>
      <c r="J19773" t="s">
        <v>378</v>
      </c>
      <c r="K19773">
        <v>182548</v>
      </c>
      <c r="L19773">
        <v>1616879570</v>
      </c>
    </row>
    <row r="19774" spans="1:12" x14ac:dyDescent="0.45">
      <c r="A19774" t="str">
        <f t="shared" si="308"/>
        <v>Rzhev, Tverskaya Oblast’, Russia</v>
      </c>
      <c r="B19774" t="s">
        <v>23766</v>
      </c>
      <c r="C19774" t="s">
        <v>23766</v>
      </c>
      <c r="D19774">
        <v>56.265599999999999</v>
      </c>
      <c r="E19774">
        <v>34.327599999999997</v>
      </c>
      <c r="F19774" t="s">
        <v>504</v>
      </c>
      <c r="G19774" t="s">
        <v>505</v>
      </c>
      <c r="H19774" t="s">
        <v>506</v>
      </c>
      <c r="I19774" t="s">
        <v>1989</v>
      </c>
      <c r="K19774">
        <v>59422</v>
      </c>
      <c r="L19774">
        <v>1643967736</v>
      </c>
    </row>
    <row r="19775" spans="1:12" x14ac:dyDescent="0.45">
      <c r="A19775" t="str">
        <f t="shared" si="308"/>
        <v>Rzhyshchiv, Kyyivs’ka Oblast’, Ukraine</v>
      </c>
      <c r="B19775" t="s">
        <v>23767</v>
      </c>
      <c r="C19775" t="s">
        <v>23767</v>
      </c>
      <c r="D19775">
        <v>49.961100000000002</v>
      </c>
      <c r="E19775">
        <v>31.043600000000001</v>
      </c>
      <c r="F19775" t="s">
        <v>1461</v>
      </c>
      <c r="G19775" t="s">
        <v>1462</v>
      </c>
      <c r="H19775" t="s">
        <v>1463</v>
      </c>
      <c r="I19775" t="s">
        <v>4219</v>
      </c>
      <c r="K19775">
        <v>7359</v>
      </c>
      <c r="L19775">
        <v>1804173963</v>
      </c>
    </row>
    <row r="19776" spans="1:12" x14ac:dyDescent="0.45">
      <c r="A19776" t="str">
        <f t="shared" si="308"/>
        <v>Sa Đéc, Đồng Tháp, Vietnam</v>
      </c>
      <c r="B19776" t="s">
        <v>23768</v>
      </c>
      <c r="C19776" t="s">
        <v>23769</v>
      </c>
      <c r="D19776">
        <v>10.310499999999999</v>
      </c>
      <c r="E19776">
        <v>105.7397</v>
      </c>
      <c r="F19776" t="s">
        <v>2163</v>
      </c>
      <c r="G19776" t="s">
        <v>2164</v>
      </c>
      <c r="H19776" t="s">
        <v>2165</v>
      </c>
      <c r="I19776" t="s">
        <v>6101</v>
      </c>
      <c r="J19776" t="s">
        <v>366</v>
      </c>
      <c r="K19776">
        <v>213610</v>
      </c>
      <c r="L19776">
        <v>1704983576</v>
      </c>
    </row>
    <row r="19777" spans="1:12" x14ac:dyDescent="0.45">
      <c r="A19777" t="str">
        <f t="shared" si="308"/>
        <v>Sa Kaeo, Sa Kaeo, Thailand</v>
      </c>
      <c r="B19777" t="s">
        <v>2278</v>
      </c>
      <c r="C19777" t="s">
        <v>2278</v>
      </c>
      <c r="D19777">
        <v>13.820600000000001</v>
      </c>
      <c r="E19777">
        <v>102.05889999999999</v>
      </c>
      <c r="F19777" t="s">
        <v>1864</v>
      </c>
      <c r="G19777" t="s">
        <v>1865</v>
      </c>
      <c r="H19777" t="s">
        <v>1866</v>
      </c>
      <c r="I19777" t="s">
        <v>2278</v>
      </c>
      <c r="J19777" t="s">
        <v>378</v>
      </c>
      <c r="K19777">
        <v>17864</v>
      </c>
      <c r="L19777">
        <v>1764207048</v>
      </c>
    </row>
    <row r="19778" spans="1:12" x14ac:dyDescent="0.45">
      <c r="A19778" t="str">
        <f t="shared" si="308"/>
        <v>Şa‘dah, Şa‘dah, Yemen</v>
      </c>
      <c r="B19778" t="s">
        <v>23770</v>
      </c>
      <c r="C19778" t="s">
        <v>23771</v>
      </c>
      <c r="D19778">
        <v>16.9358</v>
      </c>
      <c r="E19778">
        <v>43.764400000000002</v>
      </c>
      <c r="F19778" t="s">
        <v>394</v>
      </c>
      <c r="G19778" t="s">
        <v>395</v>
      </c>
      <c r="H19778" t="s">
        <v>396</v>
      </c>
      <c r="I19778" t="s">
        <v>23770</v>
      </c>
      <c r="J19778" t="s">
        <v>378</v>
      </c>
      <c r="K19778">
        <v>70203</v>
      </c>
      <c r="L19778">
        <v>1887513055</v>
      </c>
    </row>
    <row r="19779" spans="1:12" x14ac:dyDescent="0.45">
      <c r="A19779" t="str">
        <f t="shared" ref="A19779:A19842" si="309">CONCATENATE(B19779,", ",I19779,", ",F19779)</f>
        <v>Şā’īn Qal‘eh, Zanjān, Iran</v>
      </c>
      <c r="B19779" t="s">
        <v>23772</v>
      </c>
      <c r="C19779" t="s">
        <v>23773</v>
      </c>
      <c r="D19779">
        <v>36.299399999999999</v>
      </c>
      <c r="E19779">
        <v>49.074399999999997</v>
      </c>
      <c r="F19779" t="s">
        <v>388</v>
      </c>
      <c r="G19779" t="s">
        <v>389</v>
      </c>
      <c r="H19779" t="s">
        <v>390</v>
      </c>
      <c r="I19779" t="s">
        <v>23774</v>
      </c>
      <c r="K19779">
        <v>11083</v>
      </c>
      <c r="L19779">
        <v>1364854942</v>
      </c>
    </row>
    <row r="19780" spans="1:12" x14ac:dyDescent="0.45">
      <c r="A19780" t="str">
        <f t="shared" si="309"/>
        <v>Saal, Bavaria, Germany</v>
      </c>
      <c r="B19780" t="s">
        <v>23775</v>
      </c>
      <c r="C19780" t="s">
        <v>23775</v>
      </c>
      <c r="D19780">
        <v>48.9011</v>
      </c>
      <c r="E19780">
        <v>11.931900000000001</v>
      </c>
      <c r="F19780" t="s">
        <v>441</v>
      </c>
      <c r="G19780" t="s">
        <v>442</v>
      </c>
      <c r="H19780" t="s">
        <v>443</v>
      </c>
      <c r="I19780" t="s">
        <v>567</v>
      </c>
      <c r="K19780">
        <v>5626</v>
      </c>
      <c r="L19780">
        <v>1276401122</v>
      </c>
    </row>
    <row r="19781" spans="1:12" x14ac:dyDescent="0.45">
      <c r="A19781" t="str">
        <f t="shared" si="309"/>
        <v>Saalfeld, Thuringia, Germany</v>
      </c>
      <c r="B19781" t="s">
        <v>23776</v>
      </c>
      <c r="C19781" t="s">
        <v>23776</v>
      </c>
      <c r="D19781">
        <v>50.650599999999997</v>
      </c>
      <c r="E19781">
        <v>11.354200000000001</v>
      </c>
      <c r="F19781" t="s">
        <v>441</v>
      </c>
      <c r="G19781" t="s">
        <v>442</v>
      </c>
      <c r="H19781" t="s">
        <v>443</v>
      </c>
      <c r="I19781" t="s">
        <v>1709</v>
      </c>
      <c r="J19781" t="s">
        <v>366</v>
      </c>
      <c r="K19781">
        <v>29457</v>
      </c>
      <c r="L19781">
        <v>1276907261</v>
      </c>
    </row>
    <row r="19782" spans="1:12" x14ac:dyDescent="0.45">
      <c r="A19782" t="str">
        <f t="shared" si="309"/>
        <v>Saalfelden am Steinernen Meer, Salzburg, Austria</v>
      </c>
      <c r="B19782" t="s">
        <v>23777</v>
      </c>
      <c r="C19782" t="s">
        <v>23777</v>
      </c>
      <c r="D19782">
        <v>47.426900000000003</v>
      </c>
      <c r="E19782">
        <v>12.8483</v>
      </c>
      <c r="F19782" t="s">
        <v>1889</v>
      </c>
      <c r="G19782" t="s">
        <v>1890</v>
      </c>
      <c r="H19782" t="s">
        <v>1891</v>
      </c>
      <c r="I19782" t="s">
        <v>4597</v>
      </c>
      <c r="K19782">
        <v>16700</v>
      </c>
      <c r="L19782">
        <v>1040716716</v>
      </c>
    </row>
    <row r="19783" spans="1:12" x14ac:dyDescent="0.45">
      <c r="A19783" t="str">
        <f t="shared" si="309"/>
        <v>Saanich, British Columbia, Canada</v>
      </c>
      <c r="B19783" t="s">
        <v>23778</v>
      </c>
      <c r="C19783" t="s">
        <v>23778</v>
      </c>
      <c r="D19783">
        <v>48.484000000000002</v>
      </c>
      <c r="E19783">
        <v>-123.381</v>
      </c>
      <c r="F19783" t="s">
        <v>541</v>
      </c>
      <c r="G19783" t="s">
        <v>542</v>
      </c>
      <c r="H19783" t="s">
        <v>543</v>
      </c>
      <c r="I19783" t="s">
        <v>544</v>
      </c>
      <c r="K19783">
        <v>114148</v>
      </c>
      <c r="L19783">
        <v>1124000949</v>
      </c>
    </row>
    <row r="19784" spans="1:12" x14ac:dyDescent="0.45">
      <c r="A19784" t="str">
        <f t="shared" si="309"/>
        <v>Saarbrücken, Saarland, Germany</v>
      </c>
      <c r="B19784" t="s">
        <v>23779</v>
      </c>
      <c r="C19784" t="s">
        <v>23780</v>
      </c>
      <c r="D19784">
        <v>49.2333</v>
      </c>
      <c r="E19784">
        <v>7</v>
      </c>
      <c r="F19784" t="s">
        <v>441</v>
      </c>
      <c r="G19784" t="s">
        <v>442</v>
      </c>
      <c r="H19784" t="s">
        <v>443</v>
      </c>
      <c r="I19784" t="s">
        <v>4323</v>
      </c>
      <c r="J19784" t="s">
        <v>378</v>
      </c>
      <c r="K19784">
        <v>180741</v>
      </c>
      <c r="L19784">
        <v>1276419711</v>
      </c>
    </row>
    <row r="19785" spans="1:12" x14ac:dyDescent="0.45">
      <c r="A19785" t="str">
        <f t="shared" si="309"/>
        <v>Saarburg, Rhineland-Palatinate, Germany</v>
      </c>
      <c r="B19785" t="s">
        <v>23781</v>
      </c>
      <c r="C19785" t="s">
        <v>23781</v>
      </c>
      <c r="D19785">
        <v>49.609200000000001</v>
      </c>
      <c r="E19785">
        <v>6.5503</v>
      </c>
      <c r="F19785" t="s">
        <v>441</v>
      </c>
      <c r="G19785" t="s">
        <v>442</v>
      </c>
      <c r="H19785" t="s">
        <v>443</v>
      </c>
      <c r="I19785" t="s">
        <v>1712</v>
      </c>
      <c r="K19785">
        <v>7427</v>
      </c>
      <c r="L19785">
        <v>1276037274</v>
      </c>
    </row>
    <row r="19786" spans="1:12" x14ac:dyDescent="0.45">
      <c r="A19786" t="str">
        <f t="shared" si="309"/>
        <v>Saarijärvi, Keski-Suomi, Finland</v>
      </c>
      <c r="B19786" t="s">
        <v>23782</v>
      </c>
      <c r="C19786" t="s">
        <v>23783</v>
      </c>
      <c r="D19786">
        <v>62.705599999999997</v>
      </c>
      <c r="E19786">
        <v>25.256900000000002</v>
      </c>
      <c r="F19786" t="s">
        <v>459</v>
      </c>
      <c r="G19786" t="s">
        <v>460</v>
      </c>
      <c r="H19786" t="s">
        <v>461</v>
      </c>
      <c r="I19786" t="s">
        <v>462</v>
      </c>
      <c r="J19786" t="s">
        <v>366</v>
      </c>
      <c r="K19786">
        <v>9915</v>
      </c>
      <c r="L19786">
        <v>1246361506</v>
      </c>
    </row>
    <row r="19787" spans="1:12" x14ac:dyDescent="0.45">
      <c r="A19787" t="str">
        <f t="shared" si="309"/>
        <v>Saarlouis, Saarland, Germany</v>
      </c>
      <c r="B19787" t="s">
        <v>23784</v>
      </c>
      <c r="C19787" t="s">
        <v>23784</v>
      </c>
      <c r="D19787">
        <v>49.316699999999997</v>
      </c>
      <c r="E19787">
        <v>6.75</v>
      </c>
      <c r="F19787" t="s">
        <v>441</v>
      </c>
      <c r="G19787" t="s">
        <v>442</v>
      </c>
      <c r="H19787" t="s">
        <v>443</v>
      </c>
      <c r="I19787" t="s">
        <v>4323</v>
      </c>
      <c r="J19787" t="s">
        <v>366</v>
      </c>
      <c r="K19787">
        <v>34552</v>
      </c>
      <c r="L19787">
        <v>1276663502</v>
      </c>
    </row>
    <row r="19788" spans="1:12" x14ac:dyDescent="0.45">
      <c r="A19788" t="str">
        <f t="shared" si="309"/>
        <v>Saatlı, Saatlı, Azerbaijan</v>
      </c>
      <c r="B19788" t="s">
        <v>23785</v>
      </c>
      <c r="C19788" t="s">
        <v>23786</v>
      </c>
      <c r="D19788">
        <v>39.931100000000001</v>
      </c>
      <c r="E19788">
        <v>48.369700000000002</v>
      </c>
      <c r="F19788" t="s">
        <v>906</v>
      </c>
      <c r="G19788" t="s">
        <v>907</v>
      </c>
      <c r="H19788" t="s">
        <v>908</v>
      </c>
      <c r="I19788" t="s">
        <v>23785</v>
      </c>
      <c r="J19788" t="s">
        <v>378</v>
      </c>
      <c r="K19788">
        <v>17900</v>
      </c>
      <c r="L19788">
        <v>1031713436</v>
      </c>
    </row>
    <row r="19789" spans="1:12" x14ac:dyDescent="0.45">
      <c r="A19789" t="str">
        <f t="shared" si="309"/>
        <v>Šabac, Šabac, Serbia</v>
      </c>
      <c r="B19789" t="s">
        <v>23787</v>
      </c>
      <c r="C19789" t="s">
        <v>23788</v>
      </c>
      <c r="D19789">
        <v>44.755800000000001</v>
      </c>
      <c r="E19789">
        <v>19.693899999999999</v>
      </c>
      <c r="F19789" t="s">
        <v>795</v>
      </c>
      <c r="G19789" t="s">
        <v>796</v>
      </c>
      <c r="H19789" t="s">
        <v>797</v>
      </c>
      <c r="I19789" t="s">
        <v>23787</v>
      </c>
      <c r="J19789" t="s">
        <v>378</v>
      </c>
      <c r="L19789">
        <v>1688640421</v>
      </c>
    </row>
    <row r="19790" spans="1:12" x14ac:dyDescent="0.45">
      <c r="A19790" t="str">
        <f t="shared" si="309"/>
        <v>Sabadell, Catalonia, Spain</v>
      </c>
      <c r="B19790" t="s">
        <v>23789</v>
      </c>
      <c r="C19790" t="s">
        <v>23789</v>
      </c>
      <c r="D19790">
        <v>41.548299999999998</v>
      </c>
      <c r="E19790">
        <v>2.1074999999999999</v>
      </c>
      <c r="F19790" t="s">
        <v>436</v>
      </c>
      <c r="G19790" t="s">
        <v>437</v>
      </c>
      <c r="H19790" t="s">
        <v>438</v>
      </c>
      <c r="I19790" t="s">
        <v>3061</v>
      </c>
      <c r="K19790">
        <v>213644</v>
      </c>
      <c r="L19790">
        <v>1724348384</v>
      </c>
    </row>
    <row r="19791" spans="1:12" x14ac:dyDescent="0.45">
      <c r="A19791" t="str">
        <f t="shared" si="309"/>
        <v>Sabae, Fukui, Japan</v>
      </c>
      <c r="B19791" t="s">
        <v>23790</v>
      </c>
      <c r="C19791" t="s">
        <v>23790</v>
      </c>
      <c r="D19791">
        <v>35.956699999999998</v>
      </c>
      <c r="E19791">
        <v>136.18440000000001</v>
      </c>
      <c r="F19791" t="s">
        <v>514</v>
      </c>
      <c r="G19791" t="s">
        <v>515</v>
      </c>
      <c r="H19791" t="s">
        <v>516</v>
      </c>
      <c r="I19791" t="s">
        <v>2793</v>
      </c>
      <c r="K19791">
        <v>68533</v>
      </c>
      <c r="L19791">
        <v>1392929907</v>
      </c>
    </row>
    <row r="19792" spans="1:12" x14ac:dyDescent="0.45">
      <c r="A19792" t="str">
        <f t="shared" si="309"/>
        <v>Sabana Grande, Puerto Rico, Puerto Rico</v>
      </c>
      <c r="B19792" t="s">
        <v>23791</v>
      </c>
      <c r="C19792" t="s">
        <v>23791</v>
      </c>
      <c r="D19792">
        <v>18.082100000000001</v>
      </c>
      <c r="E19792">
        <v>-66.967299999999994</v>
      </c>
      <c r="F19792" t="s">
        <v>961</v>
      </c>
      <c r="G19792" t="s">
        <v>962</v>
      </c>
      <c r="H19792" t="s">
        <v>963</v>
      </c>
      <c r="I19792" t="s">
        <v>961</v>
      </c>
      <c r="K19792">
        <v>9357</v>
      </c>
      <c r="L19792">
        <v>1630023550</v>
      </c>
    </row>
    <row r="19793" spans="1:12" x14ac:dyDescent="0.45">
      <c r="A19793" t="str">
        <f t="shared" si="309"/>
        <v>Sabana Seca, Puerto Rico, Puerto Rico</v>
      </c>
      <c r="B19793" t="s">
        <v>23792</v>
      </c>
      <c r="C19793" t="s">
        <v>23792</v>
      </c>
      <c r="D19793">
        <v>18.427299999999999</v>
      </c>
      <c r="E19793">
        <v>-66.180899999999994</v>
      </c>
      <c r="F19793" t="s">
        <v>961</v>
      </c>
      <c r="G19793" t="s">
        <v>962</v>
      </c>
      <c r="H19793" t="s">
        <v>963</v>
      </c>
      <c r="I19793" t="s">
        <v>961</v>
      </c>
      <c r="K19793">
        <v>7731</v>
      </c>
      <c r="L19793">
        <v>1630035569</v>
      </c>
    </row>
    <row r="19794" spans="1:12" x14ac:dyDescent="0.45">
      <c r="A19794" t="str">
        <f t="shared" si="309"/>
        <v>Sabanalarga, Atlántico, Colombia</v>
      </c>
      <c r="B19794" t="s">
        <v>23793</v>
      </c>
      <c r="C19794" t="s">
        <v>23793</v>
      </c>
      <c r="D19794">
        <v>10.64</v>
      </c>
      <c r="E19794">
        <v>-74.92</v>
      </c>
      <c r="F19794" t="s">
        <v>2294</v>
      </c>
      <c r="G19794" t="s">
        <v>2295</v>
      </c>
      <c r="H19794" t="s">
        <v>2296</v>
      </c>
      <c r="I19794" t="s">
        <v>3649</v>
      </c>
      <c r="J19794" t="s">
        <v>366</v>
      </c>
      <c r="K19794">
        <v>68535</v>
      </c>
      <c r="L19794">
        <v>1170724527</v>
      </c>
    </row>
    <row r="19795" spans="1:12" x14ac:dyDescent="0.45">
      <c r="A19795" t="str">
        <f t="shared" si="309"/>
        <v>Sabaneta, Barinas, Venezuela</v>
      </c>
      <c r="B19795" t="s">
        <v>23794</v>
      </c>
      <c r="C19795" t="s">
        <v>23794</v>
      </c>
      <c r="D19795">
        <v>8.7522000000000002</v>
      </c>
      <c r="E19795">
        <v>-69.932500000000005</v>
      </c>
      <c r="F19795" t="s">
        <v>702</v>
      </c>
      <c r="G19795" t="s">
        <v>703</v>
      </c>
      <c r="H19795" t="s">
        <v>704</v>
      </c>
      <c r="I19795" t="s">
        <v>3608</v>
      </c>
      <c r="J19795" t="s">
        <v>366</v>
      </c>
      <c r="K19795">
        <v>27850</v>
      </c>
      <c r="L19795">
        <v>1862775956</v>
      </c>
    </row>
    <row r="19796" spans="1:12" x14ac:dyDescent="0.45">
      <c r="A19796" t="str">
        <f t="shared" si="309"/>
        <v>Sabaneta, Cibao Noroeste, Dominican Republic</v>
      </c>
      <c r="B19796" t="s">
        <v>23794</v>
      </c>
      <c r="C19796" t="s">
        <v>23794</v>
      </c>
      <c r="D19796">
        <v>19.504999999999999</v>
      </c>
      <c r="E19796">
        <v>-71.344999999999999</v>
      </c>
      <c r="F19796" t="s">
        <v>2884</v>
      </c>
      <c r="G19796" t="s">
        <v>2885</v>
      </c>
      <c r="H19796" t="s">
        <v>2886</v>
      </c>
      <c r="I19796" t="s">
        <v>7990</v>
      </c>
      <c r="J19796" t="s">
        <v>366</v>
      </c>
      <c r="K19796">
        <v>16380</v>
      </c>
      <c r="L19796">
        <v>1214181927</v>
      </c>
    </row>
    <row r="19797" spans="1:12" x14ac:dyDescent="0.45">
      <c r="A19797" t="str">
        <f t="shared" si="309"/>
        <v>Sabang, Aceh, Indonesia</v>
      </c>
      <c r="B19797" t="s">
        <v>23795</v>
      </c>
      <c r="C19797" t="s">
        <v>23795</v>
      </c>
      <c r="D19797">
        <v>5.8930999999999996</v>
      </c>
      <c r="E19797">
        <v>95.32</v>
      </c>
      <c r="F19797" t="s">
        <v>1763</v>
      </c>
      <c r="G19797" t="s">
        <v>1764</v>
      </c>
      <c r="H19797" t="s">
        <v>1765</v>
      </c>
      <c r="I19797" t="s">
        <v>3406</v>
      </c>
      <c r="K19797">
        <v>38077</v>
      </c>
      <c r="L19797">
        <v>1360742506</v>
      </c>
    </row>
    <row r="19798" spans="1:12" x14ac:dyDescent="0.45">
      <c r="A19798" t="str">
        <f t="shared" si="309"/>
        <v>Sabattus, Maine, United States</v>
      </c>
      <c r="B19798" t="s">
        <v>23796</v>
      </c>
      <c r="C19798" t="s">
        <v>23796</v>
      </c>
      <c r="D19798">
        <v>44.094999999999999</v>
      </c>
      <c r="E19798">
        <v>-70.066199999999995</v>
      </c>
      <c r="F19798" t="s">
        <v>530</v>
      </c>
      <c r="G19798" t="s">
        <v>531</v>
      </c>
      <c r="H19798" t="s">
        <v>532</v>
      </c>
      <c r="I19798" t="s">
        <v>2721</v>
      </c>
      <c r="K19798">
        <v>5016</v>
      </c>
      <c r="L19798">
        <v>1840052984</v>
      </c>
    </row>
    <row r="19799" spans="1:12" x14ac:dyDescent="0.45">
      <c r="A19799" t="str">
        <f t="shared" si="309"/>
        <v>Sabaya, Oruro, Bolivia</v>
      </c>
      <c r="B19799" t="s">
        <v>23797</v>
      </c>
      <c r="C19799" t="s">
        <v>23797</v>
      </c>
      <c r="D19799">
        <v>-19.016300000000001</v>
      </c>
      <c r="E19799">
        <v>-68.383300000000006</v>
      </c>
      <c r="F19799" t="s">
        <v>726</v>
      </c>
      <c r="G19799" t="s">
        <v>727</v>
      </c>
      <c r="H19799" t="s">
        <v>728</v>
      </c>
      <c r="I19799" t="s">
        <v>6557</v>
      </c>
      <c r="K19799">
        <v>573</v>
      </c>
      <c r="L19799">
        <v>1068184161</v>
      </c>
    </row>
    <row r="19800" spans="1:12" x14ac:dyDescent="0.45">
      <c r="A19800" t="str">
        <f t="shared" si="309"/>
        <v>Sabhā, Sabhā, Libya</v>
      </c>
      <c r="B19800" t="s">
        <v>23798</v>
      </c>
      <c r="C19800" t="s">
        <v>23799</v>
      </c>
      <c r="D19800">
        <v>27.033300000000001</v>
      </c>
      <c r="E19800">
        <v>14.433299999999999</v>
      </c>
      <c r="F19800" t="s">
        <v>1103</v>
      </c>
      <c r="G19800" t="s">
        <v>1104</v>
      </c>
      <c r="H19800" t="s">
        <v>1105</v>
      </c>
      <c r="I19800" t="s">
        <v>23798</v>
      </c>
      <c r="J19800" t="s">
        <v>378</v>
      </c>
      <c r="K19800">
        <v>116016</v>
      </c>
      <c r="L19800">
        <v>1434044820</v>
      </c>
    </row>
    <row r="19801" spans="1:12" x14ac:dyDescent="0.45">
      <c r="A19801" t="str">
        <f t="shared" si="309"/>
        <v>Sabinas, Coahuila de Zaragoza, Mexico</v>
      </c>
      <c r="B19801" t="s">
        <v>23800</v>
      </c>
      <c r="C19801" t="s">
        <v>23800</v>
      </c>
      <c r="D19801">
        <v>27.86</v>
      </c>
      <c r="E19801">
        <v>-101.12</v>
      </c>
      <c r="F19801" t="s">
        <v>519</v>
      </c>
      <c r="G19801" t="s">
        <v>520</v>
      </c>
      <c r="H19801" t="s">
        <v>521</v>
      </c>
      <c r="I19801" t="s">
        <v>1597</v>
      </c>
      <c r="J19801" t="s">
        <v>366</v>
      </c>
      <c r="K19801">
        <v>63522</v>
      </c>
      <c r="L19801">
        <v>1484526560</v>
      </c>
    </row>
    <row r="19802" spans="1:12" x14ac:dyDescent="0.45">
      <c r="A19802" t="str">
        <f t="shared" si="309"/>
        <v>Sabino, São Paulo, Brazil</v>
      </c>
      <c r="B19802" t="s">
        <v>23801</v>
      </c>
      <c r="C19802" t="s">
        <v>23801</v>
      </c>
      <c r="D19802">
        <v>-21.46</v>
      </c>
      <c r="E19802">
        <v>-49.577800000000003</v>
      </c>
      <c r="F19802" t="s">
        <v>491</v>
      </c>
      <c r="G19802" t="s">
        <v>492</v>
      </c>
      <c r="H19802" t="s">
        <v>493</v>
      </c>
      <c r="I19802" t="s">
        <v>801</v>
      </c>
      <c r="K19802">
        <v>5502</v>
      </c>
      <c r="L19802">
        <v>1076051875</v>
      </c>
    </row>
    <row r="19803" spans="1:12" x14ac:dyDescent="0.45">
      <c r="A19803" t="str">
        <f t="shared" si="309"/>
        <v>Sabinov, Prešovský, Slovakia</v>
      </c>
      <c r="B19803" t="s">
        <v>23802</v>
      </c>
      <c r="C19803" t="s">
        <v>23802</v>
      </c>
      <c r="D19803">
        <v>49.1</v>
      </c>
      <c r="E19803">
        <v>21.1</v>
      </c>
      <c r="F19803" t="s">
        <v>3518</v>
      </c>
      <c r="G19803" t="s">
        <v>3519</v>
      </c>
      <c r="H19803" t="s">
        <v>3520</v>
      </c>
      <c r="I19803" t="s">
        <v>3596</v>
      </c>
      <c r="J19803" t="s">
        <v>366</v>
      </c>
      <c r="K19803">
        <v>12700</v>
      </c>
      <c r="L19803">
        <v>1703204865</v>
      </c>
    </row>
    <row r="19804" spans="1:12" x14ac:dyDescent="0.45">
      <c r="A19804" t="str">
        <f t="shared" si="309"/>
        <v>Sabirabad, Sabirabad, Azerbaijan</v>
      </c>
      <c r="B19804" t="s">
        <v>23803</v>
      </c>
      <c r="C19804" t="s">
        <v>23803</v>
      </c>
      <c r="D19804">
        <v>40.005299999999998</v>
      </c>
      <c r="E19804">
        <v>48.471899999999998</v>
      </c>
      <c r="F19804" t="s">
        <v>906</v>
      </c>
      <c r="G19804" t="s">
        <v>907</v>
      </c>
      <c r="H19804" t="s">
        <v>908</v>
      </c>
      <c r="I19804" t="s">
        <v>23803</v>
      </c>
      <c r="J19804" t="s">
        <v>378</v>
      </c>
      <c r="K19804">
        <v>18612</v>
      </c>
      <c r="L19804">
        <v>1031302623</v>
      </c>
    </row>
    <row r="19805" spans="1:12" x14ac:dyDescent="0.45">
      <c r="A19805" t="str">
        <f t="shared" si="309"/>
        <v>Şabrātah, An Nuqāţ al Khams, Libya</v>
      </c>
      <c r="B19805" t="s">
        <v>23804</v>
      </c>
      <c r="C19805" t="s">
        <v>23805</v>
      </c>
      <c r="D19805">
        <v>32.792200000000001</v>
      </c>
      <c r="E19805">
        <v>12.4842</v>
      </c>
      <c r="F19805" t="s">
        <v>1103</v>
      </c>
      <c r="G19805" t="s">
        <v>1104</v>
      </c>
      <c r="H19805" t="s">
        <v>1105</v>
      </c>
      <c r="I19805" t="s">
        <v>23806</v>
      </c>
      <c r="K19805">
        <v>102038</v>
      </c>
      <c r="L19805">
        <v>1434908655</v>
      </c>
    </row>
    <row r="19806" spans="1:12" x14ac:dyDescent="0.45">
      <c r="A19806" t="str">
        <f t="shared" si="309"/>
        <v>Sabrosa, Vila Real, Portugal</v>
      </c>
      <c r="B19806" t="s">
        <v>23807</v>
      </c>
      <c r="C19806" t="s">
        <v>23807</v>
      </c>
      <c r="D19806">
        <v>41.265099999999997</v>
      </c>
      <c r="E19806">
        <v>-7.5750999999999999</v>
      </c>
      <c r="F19806" t="s">
        <v>967</v>
      </c>
      <c r="G19806" t="s">
        <v>968</v>
      </c>
      <c r="H19806" t="s">
        <v>969</v>
      </c>
      <c r="I19806" t="s">
        <v>6721</v>
      </c>
      <c r="J19806" t="s">
        <v>366</v>
      </c>
      <c r="K19806">
        <v>6361</v>
      </c>
      <c r="L19806">
        <v>1620018088</v>
      </c>
    </row>
    <row r="19807" spans="1:12" x14ac:dyDescent="0.45">
      <c r="A19807" t="str">
        <f t="shared" si="309"/>
        <v>Sabugal, Guarda, Portugal</v>
      </c>
      <c r="B19807" t="s">
        <v>23808</v>
      </c>
      <c r="C19807" t="s">
        <v>23808</v>
      </c>
      <c r="D19807">
        <v>40.35</v>
      </c>
      <c r="E19807">
        <v>-7.0833000000000004</v>
      </c>
      <c r="F19807" t="s">
        <v>967</v>
      </c>
      <c r="G19807" t="s">
        <v>968</v>
      </c>
      <c r="H19807" t="s">
        <v>969</v>
      </c>
      <c r="I19807" t="s">
        <v>983</v>
      </c>
      <c r="J19807" t="s">
        <v>366</v>
      </c>
      <c r="K19807">
        <v>12544</v>
      </c>
      <c r="L19807">
        <v>1620978952</v>
      </c>
    </row>
    <row r="19808" spans="1:12" x14ac:dyDescent="0.45">
      <c r="A19808" t="str">
        <f t="shared" si="309"/>
        <v>Sabzevār, Khorāsān-e Raẕavī, Iran</v>
      </c>
      <c r="B19808" t="s">
        <v>23809</v>
      </c>
      <c r="C19808" t="s">
        <v>23810</v>
      </c>
      <c r="D19808">
        <v>36.216700000000003</v>
      </c>
      <c r="E19808">
        <v>57.666699999999999</v>
      </c>
      <c r="F19808" t="s">
        <v>388</v>
      </c>
      <c r="G19808" t="s">
        <v>389</v>
      </c>
      <c r="H19808" t="s">
        <v>390</v>
      </c>
      <c r="I19808" t="s">
        <v>14257</v>
      </c>
      <c r="J19808" t="s">
        <v>366</v>
      </c>
      <c r="K19808">
        <v>243700</v>
      </c>
      <c r="L19808">
        <v>1364379130</v>
      </c>
    </row>
    <row r="19809" spans="1:12" x14ac:dyDescent="0.45">
      <c r="A19809" t="str">
        <f t="shared" si="309"/>
        <v>Sacaba, Cochabamba, Bolivia</v>
      </c>
      <c r="B19809" t="s">
        <v>23811</v>
      </c>
      <c r="C19809" t="s">
        <v>23811</v>
      </c>
      <c r="D19809">
        <v>-17.404199999999999</v>
      </c>
      <c r="E19809">
        <v>-66.040800000000004</v>
      </c>
      <c r="F19809" t="s">
        <v>726</v>
      </c>
      <c r="G19809" t="s">
        <v>727</v>
      </c>
      <c r="H19809" t="s">
        <v>728</v>
      </c>
      <c r="I19809" t="s">
        <v>1069</v>
      </c>
      <c r="K19809">
        <v>172466</v>
      </c>
      <c r="L19809">
        <v>1068288609</v>
      </c>
    </row>
    <row r="19810" spans="1:12" x14ac:dyDescent="0.45">
      <c r="A19810" t="str">
        <f t="shared" si="309"/>
        <v>Sacala, Nampula, Mozambique</v>
      </c>
      <c r="B19810" t="s">
        <v>23812</v>
      </c>
      <c r="C19810" t="s">
        <v>23812</v>
      </c>
      <c r="D19810">
        <v>-14.45</v>
      </c>
      <c r="E19810">
        <v>40.666699999999999</v>
      </c>
      <c r="F19810" t="s">
        <v>2135</v>
      </c>
      <c r="G19810" t="s">
        <v>2136</v>
      </c>
      <c r="H19810" t="s">
        <v>2137</v>
      </c>
      <c r="I19810" t="s">
        <v>2138</v>
      </c>
      <c r="K19810">
        <v>206449</v>
      </c>
      <c r="L19810">
        <v>1508052353</v>
      </c>
    </row>
    <row r="19811" spans="1:12" x14ac:dyDescent="0.45">
      <c r="A19811" t="str">
        <f t="shared" si="309"/>
        <v>Sacavém, Lisboa, Portugal</v>
      </c>
      <c r="B19811" t="s">
        <v>23813</v>
      </c>
      <c r="C19811" t="s">
        <v>23814</v>
      </c>
      <c r="D19811">
        <v>38.794400000000003</v>
      </c>
      <c r="E19811">
        <v>-9.1052999999999997</v>
      </c>
      <c r="F19811" t="s">
        <v>967</v>
      </c>
      <c r="G19811" t="s">
        <v>968</v>
      </c>
      <c r="H19811" t="s">
        <v>969</v>
      </c>
      <c r="I19811" t="s">
        <v>970</v>
      </c>
      <c r="K19811">
        <v>18469</v>
      </c>
      <c r="L19811">
        <v>1620849212</v>
      </c>
    </row>
    <row r="19812" spans="1:12" x14ac:dyDescent="0.45">
      <c r="A19812" t="str">
        <f t="shared" si="309"/>
        <v>Sa-ch’on, Gyeongnam, Korea, South</v>
      </c>
      <c r="B19812" t="s">
        <v>23815</v>
      </c>
      <c r="C19812" t="s">
        <v>23816</v>
      </c>
      <c r="D19812">
        <v>35.234699999999997</v>
      </c>
      <c r="E19812">
        <v>128.35749999999999</v>
      </c>
      <c r="F19812" t="s">
        <v>1978</v>
      </c>
      <c r="G19812" t="s">
        <v>1979</v>
      </c>
      <c r="H19812" t="s">
        <v>1980</v>
      </c>
      <c r="I19812" t="s">
        <v>6513</v>
      </c>
      <c r="K19812">
        <v>113335</v>
      </c>
      <c r="L19812">
        <v>1410369367</v>
      </c>
    </row>
    <row r="19813" spans="1:12" x14ac:dyDescent="0.45">
      <c r="A19813" t="str">
        <f t="shared" si="309"/>
        <v>Sachse, Texas, United States</v>
      </c>
      <c r="B19813" t="s">
        <v>23817</v>
      </c>
      <c r="C19813" t="s">
        <v>23817</v>
      </c>
      <c r="D19813">
        <v>32.9726</v>
      </c>
      <c r="E19813">
        <v>-96.579300000000003</v>
      </c>
      <c r="F19813" t="s">
        <v>530</v>
      </c>
      <c r="G19813" t="s">
        <v>531</v>
      </c>
      <c r="H19813" t="s">
        <v>532</v>
      </c>
      <c r="I19813" t="s">
        <v>610</v>
      </c>
      <c r="K19813">
        <v>26046</v>
      </c>
      <c r="L19813">
        <v>1840020712</v>
      </c>
    </row>
    <row r="19814" spans="1:12" x14ac:dyDescent="0.45">
      <c r="A19814" t="str">
        <f t="shared" si="309"/>
        <v>Sackville, New Brunswick, Canada</v>
      </c>
      <c r="B19814" t="s">
        <v>23818</v>
      </c>
      <c r="C19814" t="s">
        <v>23818</v>
      </c>
      <c r="D19814">
        <v>45.9</v>
      </c>
      <c r="E19814">
        <v>-64.366699999999994</v>
      </c>
      <c r="F19814" t="s">
        <v>541</v>
      </c>
      <c r="G19814" t="s">
        <v>542</v>
      </c>
      <c r="H19814" t="s">
        <v>543</v>
      </c>
      <c r="I19814" t="s">
        <v>3760</v>
      </c>
      <c r="K19814">
        <v>5331</v>
      </c>
      <c r="L19814">
        <v>1124877244</v>
      </c>
    </row>
    <row r="19815" spans="1:12" x14ac:dyDescent="0.45">
      <c r="A19815" t="str">
        <f t="shared" si="309"/>
        <v>Saco, Maine, United States</v>
      </c>
      <c r="B19815" t="s">
        <v>23819</v>
      </c>
      <c r="C19815" t="s">
        <v>23819</v>
      </c>
      <c r="D19815">
        <v>43.539000000000001</v>
      </c>
      <c r="E19815">
        <v>-70.462400000000002</v>
      </c>
      <c r="F19815" t="s">
        <v>530</v>
      </c>
      <c r="G19815" t="s">
        <v>531</v>
      </c>
      <c r="H19815" t="s">
        <v>532</v>
      </c>
      <c r="I19815" t="s">
        <v>2721</v>
      </c>
      <c r="K19815">
        <v>19964</v>
      </c>
      <c r="L19815">
        <v>1840000343</v>
      </c>
    </row>
    <row r="19816" spans="1:12" x14ac:dyDescent="0.45">
      <c r="A19816" t="str">
        <f t="shared" si="309"/>
        <v>Sacramento, California, United States</v>
      </c>
      <c r="B19816" t="s">
        <v>23820</v>
      </c>
      <c r="C19816" t="s">
        <v>23820</v>
      </c>
      <c r="D19816">
        <v>38.566699999999997</v>
      </c>
      <c r="E19816">
        <v>-121.4683</v>
      </c>
      <c r="F19816" t="s">
        <v>530</v>
      </c>
      <c r="G19816" t="s">
        <v>531</v>
      </c>
      <c r="H19816" t="s">
        <v>532</v>
      </c>
      <c r="I19816" t="s">
        <v>754</v>
      </c>
      <c r="J19816" t="s">
        <v>378</v>
      </c>
      <c r="K19816">
        <v>1898019</v>
      </c>
      <c r="L19816">
        <v>1840021491</v>
      </c>
    </row>
    <row r="19817" spans="1:12" x14ac:dyDescent="0.45">
      <c r="A19817" t="str">
        <f t="shared" si="309"/>
        <v>Săcueni, Bihor, Romania</v>
      </c>
      <c r="B19817" t="s">
        <v>23821</v>
      </c>
      <c r="C19817" t="s">
        <v>23822</v>
      </c>
      <c r="D19817">
        <v>47.352499999999999</v>
      </c>
      <c r="E19817">
        <v>22.0914</v>
      </c>
      <c r="F19817" t="s">
        <v>665</v>
      </c>
      <c r="G19817" t="s">
        <v>666</v>
      </c>
      <c r="H19817" t="s">
        <v>667</v>
      </c>
      <c r="I19817" t="s">
        <v>1510</v>
      </c>
      <c r="K19817">
        <v>11526</v>
      </c>
      <c r="L19817">
        <v>1642478221</v>
      </c>
    </row>
    <row r="19818" spans="1:12" x14ac:dyDescent="0.45">
      <c r="A19818" t="str">
        <f t="shared" si="309"/>
        <v>Sadao, Songkhla, Thailand</v>
      </c>
      <c r="B19818" t="s">
        <v>23823</v>
      </c>
      <c r="C19818" t="s">
        <v>23823</v>
      </c>
      <c r="D19818">
        <v>6.6386000000000003</v>
      </c>
      <c r="E19818">
        <v>100.42400000000001</v>
      </c>
      <c r="F19818" t="s">
        <v>1864</v>
      </c>
      <c r="G19818" t="s">
        <v>1865</v>
      </c>
      <c r="H19818" t="s">
        <v>1866</v>
      </c>
      <c r="I19818" t="s">
        <v>3377</v>
      </c>
      <c r="J19818" t="s">
        <v>366</v>
      </c>
      <c r="K19818">
        <v>21086</v>
      </c>
      <c r="L19818">
        <v>1764417199</v>
      </c>
    </row>
    <row r="19819" spans="1:12" x14ac:dyDescent="0.45">
      <c r="A19819" t="str">
        <f t="shared" si="309"/>
        <v>Saddiqabad, Punjab, Pakistan</v>
      </c>
      <c r="B19819" t="s">
        <v>23824</v>
      </c>
      <c r="C19819" t="s">
        <v>23824</v>
      </c>
      <c r="D19819">
        <v>28.300599999999999</v>
      </c>
      <c r="E19819">
        <v>70.130200000000002</v>
      </c>
      <c r="F19819" t="s">
        <v>546</v>
      </c>
      <c r="G19819" t="s">
        <v>547</v>
      </c>
      <c r="H19819" t="s">
        <v>548</v>
      </c>
      <c r="I19819" t="s">
        <v>551</v>
      </c>
      <c r="K19819">
        <v>189876</v>
      </c>
      <c r="L19819">
        <v>1586378758</v>
      </c>
    </row>
    <row r="19820" spans="1:12" x14ac:dyDescent="0.45">
      <c r="A19820" t="str">
        <f t="shared" si="309"/>
        <v>Saddle Brook, New Jersey, United States</v>
      </c>
      <c r="B19820" t="s">
        <v>23825</v>
      </c>
      <c r="C19820" t="s">
        <v>23825</v>
      </c>
      <c r="D19820">
        <v>40.903300000000002</v>
      </c>
      <c r="E19820">
        <v>-74.095500000000001</v>
      </c>
      <c r="F19820" t="s">
        <v>530</v>
      </c>
      <c r="G19820" t="s">
        <v>531</v>
      </c>
      <c r="H19820" t="s">
        <v>532</v>
      </c>
      <c r="I19820" t="s">
        <v>587</v>
      </c>
      <c r="K19820">
        <v>13918</v>
      </c>
      <c r="L19820">
        <v>1840081802</v>
      </c>
    </row>
    <row r="19821" spans="1:12" x14ac:dyDescent="0.45">
      <c r="A19821" t="str">
        <f t="shared" si="309"/>
        <v>Saddlebrooke, Arizona, United States</v>
      </c>
      <c r="B19821" t="s">
        <v>23826</v>
      </c>
      <c r="C19821" t="s">
        <v>23826</v>
      </c>
      <c r="D19821">
        <v>32.538499999999999</v>
      </c>
      <c r="E19821">
        <v>-110.8582</v>
      </c>
      <c r="F19821" t="s">
        <v>530</v>
      </c>
      <c r="G19821" t="s">
        <v>531</v>
      </c>
      <c r="H19821" t="s">
        <v>532</v>
      </c>
      <c r="I19821" t="s">
        <v>2117</v>
      </c>
      <c r="K19821">
        <v>10530</v>
      </c>
      <c r="L19821">
        <v>1840075484</v>
      </c>
    </row>
    <row r="19822" spans="1:12" x14ac:dyDescent="0.45">
      <c r="A19822" t="str">
        <f t="shared" si="309"/>
        <v>Safājā, Al Baḩr al Aḩmar, Egypt</v>
      </c>
      <c r="B19822" t="s">
        <v>23827</v>
      </c>
      <c r="C19822" t="s">
        <v>23828</v>
      </c>
      <c r="D19822">
        <v>26.7517</v>
      </c>
      <c r="E19822">
        <v>33.934399999999997</v>
      </c>
      <c r="F19822" t="s">
        <v>676</v>
      </c>
      <c r="G19822" t="s">
        <v>677</v>
      </c>
      <c r="H19822" t="s">
        <v>678</v>
      </c>
      <c r="I19822" t="s">
        <v>1247</v>
      </c>
      <c r="K19822">
        <v>28261</v>
      </c>
      <c r="L19822">
        <v>1818038126</v>
      </c>
    </row>
    <row r="19823" spans="1:12" x14ac:dyDescent="0.45">
      <c r="A19823" t="str">
        <f t="shared" si="309"/>
        <v>Safety Harbor, Florida, United States</v>
      </c>
      <c r="B19823" t="s">
        <v>23829</v>
      </c>
      <c r="C19823" t="s">
        <v>23829</v>
      </c>
      <c r="D19823">
        <v>28.007999999999999</v>
      </c>
      <c r="E19823">
        <v>-82.696399999999997</v>
      </c>
      <c r="F19823" t="s">
        <v>530</v>
      </c>
      <c r="G19823" t="s">
        <v>531</v>
      </c>
      <c r="H19823" t="s">
        <v>532</v>
      </c>
      <c r="I19823" t="s">
        <v>1378</v>
      </c>
      <c r="K19823">
        <v>18016</v>
      </c>
      <c r="L19823">
        <v>1840015975</v>
      </c>
    </row>
    <row r="19824" spans="1:12" x14ac:dyDescent="0.45">
      <c r="A19824" t="str">
        <f t="shared" si="309"/>
        <v>Safford, Arizona, United States</v>
      </c>
      <c r="B19824" t="s">
        <v>23830</v>
      </c>
      <c r="C19824" t="s">
        <v>23830</v>
      </c>
      <c r="D19824">
        <v>32.831699999999998</v>
      </c>
      <c r="E19824">
        <v>-109.70050000000001</v>
      </c>
      <c r="F19824" t="s">
        <v>530</v>
      </c>
      <c r="G19824" t="s">
        <v>531</v>
      </c>
      <c r="H19824" t="s">
        <v>532</v>
      </c>
      <c r="I19824" t="s">
        <v>2117</v>
      </c>
      <c r="K19824">
        <v>19987</v>
      </c>
      <c r="L19824">
        <v>1840021989</v>
      </c>
    </row>
    <row r="19825" spans="1:12" x14ac:dyDescent="0.45">
      <c r="A19825" t="str">
        <f t="shared" si="309"/>
        <v>Saffron Walden, Essex, United Kingdom</v>
      </c>
      <c r="B19825" t="s">
        <v>23831</v>
      </c>
      <c r="C19825" t="s">
        <v>23831</v>
      </c>
      <c r="D19825">
        <v>52.021999999999998</v>
      </c>
      <c r="E19825">
        <v>0.24299999999999999</v>
      </c>
      <c r="F19825" t="s">
        <v>536</v>
      </c>
      <c r="G19825" t="s">
        <v>537</v>
      </c>
      <c r="H19825" t="s">
        <v>538</v>
      </c>
      <c r="I19825" t="s">
        <v>3710</v>
      </c>
      <c r="K19825">
        <v>15504</v>
      </c>
      <c r="L19825">
        <v>1826424344</v>
      </c>
    </row>
    <row r="19826" spans="1:12" x14ac:dyDescent="0.45">
      <c r="A19826" t="str">
        <f t="shared" si="309"/>
        <v>Safi, Marrakech-Safi, Morocco</v>
      </c>
      <c r="B19826" t="s">
        <v>23832</v>
      </c>
      <c r="C19826" t="s">
        <v>23832</v>
      </c>
      <c r="D19826">
        <v>32.283299999999997</v>
      </c>
      <c r="E19826">
        <v>-9.2332999999999998</v>
      </c>
      <c r="F19826" t="s">
        <v>893</v>
      </c>
      <c r="G19826" t="s">
        <v>894</v>
      </c>
      <c r="H19826" t="s">
        <v>895</v>
      </c>
      <c r="I19826" t="s">
        <v>2595</v>
      </c>
      <c r="K19826">
        <v>308508</v>
      </c>
      <c r="L19826">
        <v>1504000717</v>
      </c>
    </row>
    <row r="19827" spans="1:12" x14ac:dyDescent="0.45">
      <c r="A19827" t="str">
        <f t="shared" si="309"/>
        <v>Safi, Safi, Malta</v>
      </c>
      <c r="B19827" t="s">
        <v>23832</v>
      </c>
      <c r="C19827" t="s">
        <v>23832</v>
      </c>
      <c r="D19827">
        <v>35.833100000000002</v>
      </c>
      <c r="E19827">
        <v>14.4847</v>
      </c>
      <c r="F19827" t="s">
        <v>2704</v>
      </c>
      <c r="G19827" t="s">
        <v>2705</v>
      </c>
      <c r="H19827" t="s">
        <v>2706</v>
      </c>
      <c r="I19827" t="s">
        <v>23832</v>
      </c>
      <c r="J19827" t="s">
        <v>378</v>
      </c>
      <c r="L19827">
        <v>1470417421</v>
      </c>
    </row>
    <row r="19828" spans="1:12" x14ac:dyDescent="0.45">
      <c r="A19828" t="str">
        <f t="shared" si="309"/>
        <v>Şāfītā, Ţarţūs, Syria</v>
      </c>
      <c r="B19828" t="s">
        <v>23833</v>
      </c>
      <c r="C19828" t="s">
        <v>23834</v>
      </c>
      <c r="D19828">
        <v>34.820799999999998</v>
      </c>
      <c r="E19828">
        <v>36.1173</v>
      </c>
      <c r="F19828" t="s">
        <v>362</v>
      </c>
      <c r="G19828" t="s">
        <v>363</v>
      </c>
      <c r="H19828" t="s">
        <v>364</v>
      </c>
      <c r="I19828" t="s">
        <v>793</v>
      </c>
      <c r="J19828" t="s">
        <v>366</v>
      </c>
      <c r="K19828">
        <v>32213</v>
      </c>
      <c r="L19828">
        <v>1760592493</v>
      </c>
    </row>
    <row r="19829" spans="1:12" x14ac:dyDescent="0.45">
      <c r="A19829" t="str">
        <f t="shared" si="309"/>
        <v>Safonovo, Smolenskaya Oblast’, Russia</v>
      </c>
      <c r="B19829" t="s">
        <v>23835</v>
      </c>
      <c r="C19829" t="s">
        <v>23835</v>
      </c>
      <c r="D19829">
        <v>55.1</v>
      </c>
      <c r="E19829">
        <v>33.25</v>
      </c>
      <c r="F19829" t="s">
        <v>504</v>
      </c>
      <c r="G19829" t="s">
        <v>505</v>
      </c>
      <c r="H19829" t="s">
        <v>506</v>
      </c>
      <c r="I19829" t="s">
        <v>8257</v>
      </c>
      <c r="K19829">
        <v>42147</v>
      </c>
      <c r="L19829">
        <v>1643281098</v>
      </c>
    </row>
    <row r="19830" spans="1:12" x14ac:dyDescent="0.45">
      <c r="A19830" t="str">
        <f t="shared" si="309"/>
        <v>Safotu, Gagaifomauga, Samoa</v>
      </c>
      <c r="B19830" t="s">
        <v>23836</v>
      </c>
      <c r="C19830" t="s">
        <v>23836</v>
      </c>
      <c r="D19830">
        <v>-13.4513</v>
      </c>
      <c r="E19830">
        <v>-172.40180000000001</v>
      </c>
      <c r="F19830" t="s">
        <v>878</v>
      </c>
      <c r="G19830" t="s">
        <v>879</v>
      </c>
      <c r="H19830" t="s">
        <v>880</v>
      </c>
      <c r="I19830" t="s">
        <v>23837</v>
      </c>
      <c r="J19830" t="s">
        <v>378</v>
      </c>
      <c r="L19830">
        <v>1882879383</v>
      </c>
    </row>
    <row r="19831" spans="1:12" x14ac:dyDescent="0.45">
      <c r="A19831" t="str">
        <f t="shared" si="309"/>
        <v>Safotulafai, Fa‘asaleleaga, Samoa</v>
      </c>
      <c r="B19831" t="s">
        <v>23838</v>
      </c>
      <c r="C19831" t="s">
        <v>23838</v>
      </c>
      <c r="D19831">
        <v>-13.6715</v>
      </c>
      <c r="E19831">
        <v>-172.17769999999999</v>
      </c>
      <c r="F19831" t="s">
        <v>878</v>
      </c>
      <c r="G19831" t="s">
        <v>879</v>
      </c>
      <c r="H19831" t="s">
        <v>880</v>
      </c>
      <c r="I19831" t="s">
        <v>23839</v>
      </c>
      <c r="J19831" t="s">
        <v>378</v>
      </c>
      <c r="L19831">
        <v>1882524892</v>
      </c>
    </row>
    <row r="19832" spans="1:12" x14ac:dyDescent="0.45">
      <c r="A19832" t="str">
        <f t="shared" si="309"/>
        <v>Saga, Saga, Japan</v>
      </c>
      <c r="B19832" t="s">
        <v>12946</v>
      </c>
      <c r="C19832" t="s">
        <v>12946</v>
      </c>
      <c r="D19832">
        <v>33.2667</v>
      </c>
      <c r="E19832">
        <v>130.30000000000001</v>
      </c>
      <c r="F19832" t="s">
        <v>514</v>
      </c>
      <c r="G19832" t="s">
        <v>515</v>
      </c>
      <c r="H19832" t="s">
        <v>516</v>
      </c>
      <c r="I19832" t="s">
        <v>12946</v>
      </c>
      <c r="J19832" t="s">
        <v>378</v>
      </c>
      <c r="K19832">
        <v>233514</v>
      </c>
      <c r="L19832">
        <v>1392618841</v>
      </c>
    </row>
    <row r="19833" spans="1:12" x14ac:dyDescent="0.45">
      <c r="A19833" t="str">
        <f t="shared" si="309"/>
        <v>Sagae, Yamagata, Japan</v>
      </c>
      <c r="B19833" t="s">
        <v>23840</v>
      </c>
      <c r="C19833" t="s">
        <v>23840</v>
      </c>
      <c r="D19833">
        <v>38.381100000000004</v>
      </c>
      <c r="E19833">
        <v>140.27610000000001</v>
      </c>
      <c r="F19833" t="s">
        <v>514</v>
      </c>
      <c r="G19833" t="s">
        <v>515</v>
      </c>
      <c r="H19833" t="s">
        <v>516</v>
      </c>
      <c r="I19833" t="s">
        <v>10313</v>
      </c>
      <c r="K19833">
        <v>40185</v>
      </c>
      <c r="L19833">
        <v>1392838148</v>
      </c>
    </row>
    <row r="19834" spans="1:12" x14ac:dyDescent="0.45">
      <c r="A19834" t="str">
        <f t="shared" si="309"/>
        <v>Sagaing, Sagaing, Burma</v>
      </c>
      <c r="B19834" t="s">
        <v>11658</v>
      </c>
      <c r="C19834" t="s">
        <v>11658</v>
      </c>
      <c r="D19834">
        <v>21.882200000000001</v>
      </c>
      <c r="E19834">
        <v>95.9786</v>
      </c>
      <c r="F19834" t="s">
        <v>1584</v>
      </c>
      <c r="G19834" t="s">
        <v>1585</v>
      </c>
      <c r="H19834" t="s">
        <v>1586</v>
      </c>
      <c r="I19834" t="s">
        <v>11658</v>
      </c>
      <c r="J19834" t="s">
        <v>378</v>
      </c>
      <c r="K19834">
        <v>69917</v>
      </c>
      <c r="L19834">
        <v>1104151403</v>
      </c>
    </row>
    <row r="19835" spans="1:12" x14ac:dyDescent="0.45">
      <c r="A19835" t="str">
        <f t="shared" si="309"/>
        <v>Sagamihara, Kanagawa, Japan</v>
      </c>
      <c r="B19835" t="s">
        <v>23841</v>
      </c>
      <c r="C19835" t="s">
        <v>23841</v>
      </c>
      <c r="D19835">
        <v>35.566699999999997</v>
      </c>
      <c r="E19835">
        <v>139.36670000000001</v>
      </c>
      <c r="F19835" t="s">
        <v>514</v>
      </c>
      <c r="G19835" t="s">
        <v>515</v>
      </c>
      <c r="H19835" t="s">
        <v>516</v>
      </c>
      <c r="I19835" t="s">
        <v>1087</v>
      </c>
      <c r="K19835">
        <v>722828</v>
      </c>
      <c r="L19835">
        <v>1392967248</v>
      </c>
    </row>
    <row r="19836" spans="1:12" x14ac:dyDescent="0.45">
      <c r="A19836" t="str">
        <f t="shared" si="309"/>
        <v>Sagarejo, K’akheti, Georgia</v>
      </c>
      <c r="B19836" t="s">
        <v>23842</v>
      </c>
      <c r="C19836" t="s">
        <v>23842</v>
      </c>
      <c r="D19836">
        <v>41.7333</v>
      </c>
      <c r="E19836">
        <v>45.333300000000001</v>
      </c>
      <c r="F19836" t="s">
        <v>763</v>
      </c>
      <c r="G19836" t="s">
        <v>1132</v>
      </c>
      <c r="H19836" t="s">
        <v>1133</v>
      </c>
      <c r="I19836" t="s">
        <v>1138</v>
      </c>
      <c r="J19836" t="s">
        <v>366</v>
      </c>
      <c r="K19836">
        <v>10871</v>
      </c>
      <c r="L19836">
        <v>1268647899</v>
      </c>
    </row>
    <row r="19837" spans="1:12" x14ac:dyDescent="0.45">
      <c r="A19837" t="str">
        <f t="shared" si="309"/>
        <v>Sagastyr, Sakha (Yakutiya), Russia</v>
      </c>
      <c r="B19837" t="s">
        <v>23843</v>
      </c>
      <c r="C19837" t="s">
        <v>23843</v>
      </c>
      <c r="D19837">
        <v>73.377899999999997</v>
      </c>
      <c r="E19837">
        <v>126.5924</v>
      </c>
      <c r="F19837" t="s">
        <v>504</v>
      </c>
      <c r="G19837" t="s">
        <v>505</v>
      </c>
      <c r="H19837" t="s">
        <v>506</v>
      </c>
      <c r="I19837" t="s">
        <v>1470</v>
      </c>
      <c r="K19837">
        <v>10</v>
      </c>
      <c r="L19837">
        <v>1643535665</v>
      </c>
    </row>
    <row r="19838" spans="1:12" x14ac:dyDescent="0.45">
      <c r="A19838" t="str">
        <f t="shared" si="309"/>
        <v>Sagay, Negros Occidental, Philippines</v>
      </c>
      <c r="B19838" t="s">
        <v>23844</v>
      </c>
      <c r="C19838" t="s">
        <v>23844</v>
      </c>
      <c r="D19838">
        <v>10.9</v>
      </c>
      <c r="E19838">
        <v>123.41670000000001</v>
      </c>
      <c r="F19838" t="s">
        <v>1373</v>
      </c>
      <c r="G19838" t="s">
        <v>1374</v>
      </c>
      <c r="H19838" t="s">
        <v>1375</v>
      </c>
      <c r="I19838" t="s">
        <v>3115</v>
      </c>
      <c r="K19838">
        <v>146264</v>
      </c>
      <c r="L19838">
        <v>1608284971</v>
      </c>
    </row>
    <row r="19839" spans="1:12" x14ac:dyDescent="0.45">
      <c r="A19839" t="str">
        <f t="shared" si="309"/>
        <v>Saginaw, Michigan, United States</v>
      </c>
      <c r="B19839" t="s">
        <v>23845</v>
      </c>
      <c r="C19839" t="s">
        <v>23845</v>
      </c>
      <c r="D19839">
        <v>43.419899999999998</v>
      </c>
      <c r="E19839">
        <v>-83.950100000000006</v>
      </c>
      <c r="F19839" t="s">
        <v>530</v>
      </c>
      <c r="G19839" t="s">
        <v>531</v>
      </c>
      <c r="H19839" t="s">
        <v>532</v>
      </c>
      <c r="I19839" t="s">
        <v>868</v>
      </c>
      <c r="K19839">
        <v>117958</v>
      </c>
      <c r="L19839">
        <v>1840002813</v>
      </c>
    </row>
    <row r="19840" spans="1:12" x14ac:dyDescent="0.45">
      <c r="A19840" t="str">
        <f t="shared" si="309"/>
        <v>Saginaw, Texas, United States</v>
      </c>
      <c r="B19840" t="s">
        <v>23845</v>
      </c>
      <c r="C19840" t="s">
        <v>23845</v>
      </c>
      <c r="D19840">
        <v>32.865699999999997</v>
      </c>
      <c r="E19840">
        <v>-97.365399999999994</v>
      </c>
      <c r="F19840" t="s">
        <v>530</v>
      </c>
      <c r="G19840" t="s">
        <v>531</v>
      </c>
      <c r="H19840" t="s">
        <v>532</v>
      </c>
      <c r="I19840" t="s">
        <v>610</v>
      </c>
      <c r="K19840">
        <v>24310</v>
      </c>
      <c r="L19840">
        <v>1840022046</v>
      </c>
    </row>
    <row r="19841" spans="1:12" x14ac:dyDescent="0.45">
      <c r="A19841" t="str">
        <f t="shared" si="309"/>
        <v>Sagua la Grande, Villa Clara, Cuba</v>
      </c>
      <c r="B19841" t="s">
        <v>23846</v>
      </c>
      <c r="C19841" t="s">
        <v>23846</v>
      </c>
      <c r="D19841">
        <v>22.808599999999998</v>
      </c>
      <c r="E19841">
        <v>-80.071100000000001</v>
      </c>
      <c r="F19841" t="s">
        <v>658</v>
      </c>
      <c r="G19841" t="s">
        <v>659</v>
      </c>
      <c r="H19841" t="s">
        <v>660</v>
      </c>
      <c r="I19841" t="s">
        <v>5853</v>
      </c>
      <c r="J19841" t="s">
        <v>366</v>
      </c>
      <c r="K19841">
        <v>53077</v>
      </c>
      <c r="L19841">
        <v>1192446410</v>
      </c>
    </row>
    <row r="19842" spans="1:12" x14ac:dyDescent="0.45">
      <c r="A19842" t="str">
        <f t="shared" si="309"/>
        <v>Saguenay, Quebec, Canada</v>
      </c>
      <c r="B19842" t="s">
        <v>23847</v>
      </c>
      <c r="C19842" t="s">
        <v>23847</v>
      </c>
      <c r="D19842">
        <v>48.416699999999999</v>
      </c>
      <c r="E19842">
        <v>-71.066699999999997</v>
      </c>
      <c r="F19842" t="s">
        <v>541</v>
      </c>
      <c r="G19842" t="s">
        <v>542</v>
      </c>
      <c r="H19842" t="s">
        <v>543</v>
      </c>
      <c r="I19842" t="s">
        <v>756</v>
      </c>
      <c r="K19842">
        <v>144746</v>
      </c>
      <c r="L19842">
        <v>1124001930</v>
      </c>
    </row>
    <row r="19843" spans="1:12" x14ac:dyDescent="0.45">
      <c r="A19843" t="str">
        <f t="shared" ref="A19843:A19906" si="310">CONCATENATE(B19843,", ",I19843,", ",F19843)</f>
        <v>Sahāranpur, Uttar Pradesh, India</v>
      </c>
      <c r="B19843" t="s">
        <v>23848</v>
      </c>
      <c r="C19843" t="s">
        <v>23849</v>
      </c>
      <c r="D19843">
        <v>29.963999999999999</v>
      </c>
      <c r="E19843">
        <v>77.546000000000006</v>
      </c>
      <c r="F19843" t="s">
        <v>626</v>
      </c>
      <c r="G19843" t="s">
        <v>627</v>
      </c>
      <c r="H19843" t="s">
        <v>628</v>
      </c>
      <c r="I19843" t="s">
        <v>939</v>
      </c>
      <c r="K19843">
        <v>705478</v>
      </c>
      <c r="L19843">
        <v>1356139858</v>
      </c>
    </row>
    <row r="19844" spans="1:12" x14ac:dyDescent="0.45">
      <c r="A19844" t="str">
        <f t="shared" si="310"/>
        <v>Saharsa, Bihār, India</v>
      </c>
      <c r="B19844" t="s">
        <v>23850</v>
      </c>
      <c r="C19844" t="s">
        <v>23850</v>
      </c>
      <c r="D19844">
        <v>25.88</v>
      </c>
      <c r="E19844">
        <v>86.6</v>
      </c>
      <c r="F19844" t="s">
        <v>626</v>
      </c>
      <c r="G19844" t="s">
        <v>627</v>
      </c>
      <c r="H19844" t="s">
        <v>628</v>
      </c>
      <c r="I19844" t="s">
        <v>2746</v>
      </c>
      <c r="K19844">
        <v>156540</v>
      </c>
      <c r="L19844">
        <v>1356492911</v>
      </c>
    </row>
    <row r="19845" spans="1:12" x14ac:dyDescent="0.45">
      <c r="A19845" t="str">
        <f t="shared" si="310"/>
        <v>Şahbuz, Şahbuz, Azerbaijan</v>
      </c>
      <c r="B19845" t="s">
        <v>23851</v>
      </c>
      <c r="C19845" t="s">
        <v>23852</v>
      </c>
      <c r="D19845">
        <v>39.407200000000003</v>
      </c>
      <c r="E19845">
        <v>45.573900000000002</v>
      </c>
      <c r="F19845" t="s">
        <v>906</v>
      </c>
      <c r="G19845" t="s">
        <v>907</v>
      </c>
      <c r="H19845" t="s">
        <v>908</v>
      </c>
      <c r="I19845" t="s">
        <v>23851</v>
      </c>
      <c r="J19845" t="s">
        <v>378</v>
      </c>
      <c r="L19845">
        <v>1031323095</v>
      </c>
    </row>
    <row r="19846" spans="1:12" x14ac:dyDescent="0.45">
      <c r="A19846" t="str">
        <f t="shared" si="310"/>
        <v>Sahiwal, Punjab, Pakistan</v>
      </c>
      <c r="B19846" t="s">
        <v>23853</v>
      </c>
      <c r="C19846" t="s">
        <v>23853</v>
      </c>
      <c r="D19846">
        <v>30.6706</v>
      </c>
      <c r="E19846">
        <v>73.106399999999994</v>
      </c>
      <c r="F19846" t="s">
        <v>546</v>
      </c>
      <c r="G19846" t="s">
        <v>547</v>
      </c>
      <c r="H19846" t="s">
        <v>548</v>
      </c>
      <c r="I19846" t="s">
        <v>551</v>
      </c>
      <c r="J19846" t="s">
        <v>366</v>
      </c>
      <c r="K19846">
        <v>247706</v>
      </c>
      <c r="L19846">
        <v>1586672083</v>
      </c>
    </row>
    <row r="19847" spans="1:12" x14ac:dyDescent="0.45">
      <c r="A19847" t="str">
        <f t="shared" si="310"/>
        <v>Sahuaripa, Sonora, Mexico</v>
      </c>
      <c r="B19847" t="s">
        <v>23854</v>
      </c>
      <c r="C19847" t="s">
        <v>23854</v>
      </c>
      <c r="D19847">
        <v>29.05</v>
      </c>
      <c r="E19847">
        <v>-109.2333</v>
      </c>
      <c r="F19847" t="s">
        <v>519</v>
      </c>
      <c r="G19847" t="s">
        <v>520</v>
      </c>
      <c r="H19847" t="s">
        <v>521</v>
      </c>
      <c r="I19847" t="s">
        <v>959</v>
      </c>
      <c r="J19847" t="s">
        <v>366</v>
      </c>
      <c r="K19847">
        <v>5792</v>
      </c>
      <c r="L19847">
        <v>1484110174</v>
      </c>
    </row>
    <row r="19848" spans="1:12" x14ac:dyDescent="0.45">
      <c r="A19848" t="str">
        <f t="shared" si="310"/>
        <v>Sahuarita, Arizona, United States</v>
      </c>
      <c r="B19848" t="s">
        <v>23855</v>
      </c>
      <c r="C19848" t="s">
        <v>23855</v>
      </c>
      <c r="D19848">
        <v>31.932300000000001</v>
      </c>
      <c r="E19848">
        <v>-110.9654</v>
      </c>
      <c r="F19848" t="s">
        <v>530</v>
      </c>
      <c r="G19848" t="s">
        <v>531</v>
      </c>
      <c r="H19848" t="s">
        <v>532</v>
      </c>
      <c r="I19848" t="s">
        <v>2117</v>
      </c>
      <c r="K19848">
        <v>50616</v>
      </c>
      <c r="L19848">
        <v>1840022102</v>
      </c>
    </row>
    <row r="19849" spans="1:12" x14ac:dyDescent="0.45">
      <c r="A19849" t="str">
        <f t="shared" si="310"/>
        <v>Šahy, Nitriansky, Slovakia</v>
      </c>
      <c r="B19849" t="s">
        <v>23856</v>
      </c>
      <c r="C19849" t="s">
        <v>23857</v>
      </c>
      <c r="D19849">
        <v>48.066699999999997</v>
      </c>
      <c r="E19849">
        <v>18.966699999999999</v>
      </c>
      <c r="F19849" t="s">
        <v>3518</v>
      </c>
      <c r="G19849" t="s">
        <v>3519</v>
      </c>
      <c r="H19849" t="s">
        <v>3520</v>
      </c>
      <c r="I19849" t="s">
        <v>3521</v>
      </c>
      <c r="K19849">
        <v>7321</v>
      </c>
      <c r="L19849">
        <v>1703295714</v>
      </c>
    </row>
    <row r="19850" spans="1:12" x14ac:dyDescent="0.45">
      <c r="A19850" t="str">
        <f t="shared" si="310"/>
        <v>Sai Buri, Pattani, Thailand</v>
      </c>
      <c r="B19850" t="s">
        <v>23858</v>
      </c>
      <c r="C19850" t="s">
        <v>23858</v>
      </c>
      <c r="D19850">
        <v>6.7012</v>
      </c>
      <c r="E19850">
        <v>101.6181</v>
      </c>
      <c r="F19850" t="s">
        <v>1864</v>
      </c>
      <c r="G19850" t="s">
        <v>1865</v>
      </c>
      <c r="H19850" t="s">
        <v>1866</v>
      </c>
      <c r="I19850" t="s">
        <v>21350</v>
      </c>
      <c r="J19850" t="s">
        <v>366</v>
      </c>
      <c r="K19850">
        <v>14137</v>
      </c>
      <c r="L19850">
        <v>1764406670</v>
      </c>
    </row>
    <row r="19851" spans="1:12" x14ac:dyDescent="0.45">
      <c r="A19851" t="str">
        <f t="shared" si="310"/>
        <v>Saïda, Saïda, Algeria</v>
      </c>
      <c r="B19851" t="s">
        <v>23859</v>
      </c>
      <c r="C19851" t="s">
        <v>23860</v>
      </c>
      <c r="D19851">
        <v>34.840400000000002</v>
      </c>
      <c r="E19851">
        <v>0.14000000000000001</v>
      </c>
      <c r="F19851" t="s">
        <v>486</v>
      </c>
      <c r="G19851" t="s">
        <v>487</v>
      </c>
      <c r="H19851" t="s">
        <v>488</v>
      </c>
      <c r="I19851" t="s">
        <v>23859</v>
      </c>
      <c r="J19851" t="s">
        <v>378</v>
      </c>
      <c r="K19851">
        <v>142213</v>
      </c>
      <c r="L19851">
        <v>1012285874</v>
      </c>
    </row>
    <row r="19852" spans="1:12" x14ac:dyDescent="0.45">
      <c r="A19852" t="str">
        <f t="shared" si="310"/>
        <v>Saidia, Oriental, Morocco</v>
      </c>
      <c r="B19852" t="s">
        <v>23861</v>
      </c>
      <c r="C19852" t="s">
        <v>23861</v>
      </c>
      <c r="D19852">
        <v>35.085000000000001</v>
      </c>
      <c r="E19852">
        <v>-2.2391999999999999</v>
      </c>
      <c r="F19852" t="s">
        <v>893</v>
      </c>
      <c r="G19852" t="s">
        <v>894</v>
      </c>
      <c r="H19852" t="s">
        <v>895</v>
      </c>
      <c r="I19852" t="s">
        <v>921</v>
      </c>
      <c r="K19852">
        <v>8780</v>
      </c>
      <c r="L19852">
        <v>1504105811</v>
      </c>
    </row>
    <row r="19853" spans="1:12" x14ac:dyDescent="0.45">
      <c r="A19853" t="str">
        <f t="shared" si="310"/>
        <v>Saidpur, Rangpur, Bangladesh</v>
      </c>
      <c r="B19853" t="s">
        <v>23862</v>
      </c>
      <c r="C19853" t="s">
        <v>23862</v>
      </c>
      <c r="D19853">
        <v>25.8004</v>
      </c>
      <c r="E19853">
        <v>89</v>
      </c>
      <c r="F19853" t="s">
        <v>3611</v>
      </c>
      <c r="G19853" t="s">
        <v>3612</v>
      </c>
      <c r="H19853" t="s">
        <v>3613</v>
      </c>
      <c r="I19853" t="s">
        <v>22979</v>
      </c>
      <c r="K19853">
        <v>232209</v>
      </c>
      <c r="L19853">
        <v>1050512022</v>
      </c>
    </row>
    <row r="19854" spans="1:12" x14ac:dyDescent="0.45">
      <c r="A19854" t="str">
        <f t="shared" si="310"/>
        <v>Saidu Sharif, Khyber Pakhtunkhwa, Pakistan</v>
      </c>
      <c r="B19854" t="s">
        <v>23863</v>
      </c>
      <c r="C19854" t="s">
        <v>23863</v>
      </c>
      <c r="D19854">
        <v>34.75</v>
      </c>
      <c r="E19854">
        <v>72.357200000000006</v>
      </c>
      <c r="F19854" t="s">
        <v>546</v>
      </c>
      <c r="G19854" t="s">
        <v>547</v>
      </c>
      <c r="H19854" t="s">
        <v>548</v>
      </c>
      <c r="I19854" t="s">
        <v>549</v>
      </c>
      <c r="J19854" t="s">
        <v>366</v>
      </c>
      <c r="K19854">
        <v>1860310</v>
      </c>
      <c r="L19854">
        <v>1586619596</v>
      </c>
    </row>
    <row r="19855" spans="1:12" x14ac:dyDescent="0.45">
      <c r="A19855" t="str">
        <f t="shared" si="310"/>
        <v>Saijō, Ehime, Japan</v>
      </c>
      <c r="B19855" t="s">
        <v>23864</v>
      </c>
      <c r="C19855" t="s">
        <v>23865</v>
      </c>
      <c r="D19855">
        <v>33.919600000000003</v>
      </c>
      <c r="E19855">
        <v>133.18119999999999</v>
      </c>
      <c r="F19855" t="s">
        <v>514</v>
      </c>
      <c r="G19855" t="s">
        <v>515</v>
      </c>
      <c r="H19855" t="s">
        <v>516</v>
      </c>
      <c r="I19855" t="s">
        <v>12880</v>
      </c>
      <c r="K19855">
        <v>105020</v>
      </c>
      <c r="L19855">
        <v>1392903707</v>
      </c>
    </row>
    <row r="19856" spans="1:12" x14ac:dyDescent="0.45">
      <c r="A19856" t="str">
        <f t="shared" si="310"/>
        <v>Saikaichō-kobagō, Nagasaki, Japan</v>
      </c>
      <c r="B19856" t="s">
        <v>23866</v>
      </c>
      <c r="C19856" t="s">
        <v>23867</v>
      </c>
      <c r="D19856">
        <v>32.933100000000003</v>
      </c>
      <c r="E19856">
        <v>129.6431</v>
      </c>
      <c r="F19856" t="s">
        <v>514</v>
      </c>
      <c r="G19856" t="s">
        <v>515</v>
      </c>
      <c r="H19856" t="s">
        <v>516</v>
      </c>
      <c r="I19856" t="s">
        <v>10342</v>
      </c>
      <c r="K19856">
        <v>26777</v>
      </c>
      <c r="L19856">
        <v>1392114454</v>
      </c>
    </row>
    <row r="19857" spans="1:12" x14ac:dyDescent="0.45">
      <c r="A19857" t="str">
        <f t="shared" si="310"/>
        <v>Saiki, Ōita, Japan</v>
      </c>
      <c r="B19857" t="s">
        <v>23868</v>
      </c>
      <c r="C19857" t="s">
        <v>23868</v>
      </c>
      <c r="D19857">
        <v>32.960299999999997</v>
      </c>
      <c r="E19857">
        <v>131.89940000000001</v>
      </c>
      <c r="F19857" t="s">
        <v>514</v>
      </c>
      <c r="G19857" t="s">
        <v>515</v>
      </c>
      <c r="H19857" t="s">
        <v>516</v>
      </c>
      <c r="I19857" t="s">
        <v>4188</v>
      </c>
      <c r="K19857">
        <v>67931</v>
      </c>
      <c r="L19857">
        <v>1392471298</v>
      </c>
    </row>
    <row r="19858" spans="1:12" x14ac:dyDescent="0.45">
      <c r="A19858" t="str">
        <f t="shared" si="310"/>
        <v>Saint Agnes, Cornwall, United Kingdom</v>
      </c>
      <c r="B19858" t="s">
        <v>23869</v>
      </c>
      <c r="C19858" t="s">
        <v>23869</v>
      </c>
      <c r="D19858">
        <v>50.311999999999998</v>
      </c>
      <c r="E19858">
        <v>-5.2039999999999997</v>
      </c>
      <c r="F19858" t="s">
        <v>536</v>
      </c>
      <c r="G19858" t="s">
        <v>537</v>
      </c>
      <c r="H19858" t="s">
        <v>538</v>
      </c>
      <c r="I19858" t="s">
        <v>4786</v>
      </c>
      <c r="K19858">
        <v>7565</v>
      </c>
      <c r="L19858">
        <v>1826113041</v>
      </c>
    </row>
    <row r="19859" spans="1:12" x14ac:dyDescent="0.45">
      <c r="A19859" t="str">
        <f t="shared" si="310"/>
        <v>Saint Albans, Hertfordshire, United Kingdom</v>
      </c>
      <c r="B19859" t="s">
        <v>23870</v>
      </c>
      <c r="C19859" t="s">
        <v>23870</v>
      </c>
      <c r="D19859">
        <v>51.755000000000003</v>
      </c>
      <c r="E19859">
        <v>-0.33600000000000002</v>
      </c>
      <c r="F19859" t="s">
        <v>536</v>
      </c>
      <c r="G19859" t="s">
        <v>537</v>
      </c>
      <c r="H19859" t="s">
        <v>538</v>
      </c>
      <c r="I19859" t="s">
        <v>539</v>
      </c>
      <c r="K19859">
        <v>147373</v>
      </c>
      <c r="L19859">
        <v>1826053841</v>
      </c>
    </row>
    <row r="19860" spans="1:12" x14ac:dyDescent="0.45">
      <c r="A19860" t="str">
        <f t="shared" si="310"/>
        <v>Saint Andrews, Fife, United Kingdom</v>
      </c>
      <c r="B19860" t="s">
        <v>23871</v>
      </c>
      <c r="C19860" t="s">
        <v>23871</v>
      </c>
      <c r="D19860">
        <v>56.340400000000002</v>
      </c>
      <c r="E19860">
        <v>-2.7955000000000001</v>
      </c>
      <c r="F19860" t="s">
        <v>536</v>
      </c>
      <c r="G19860" t="s">
        <v>537</v>
      </c>
      <c r="H19860" t="s">
        <v>538</v>
      </c>
      <c r="I19860" t="s">
        <v>5467</v>
      </c>
      <c r="K19860">
        <v>16801</v>
      </c>
      <c r="L19860">
        <v>1826606142</v>
      </c>
    </row>
    <row r="19861" spans="1:12" x14ac:dyDescent="0.45">
      <c r="A19861" t="str">
        <f t="shared" si="310"/>
        <v>Saint Ann’s Bay, Saint Ann, Jamaica</v>
      </c>
      <c r="B19861" t="s">
        <v>23872</v>
      </c>
      <c r="C19861" t="s">
        <v>23873</v>
      </c>
      <c r="D19861">
        <v>18.434999999999999</v>
      </c>
      <c r="E19861">
        <v>-77.201700000000002</v>
      </c>
      <c r="F19861" t="s">
        <v>4644</v>
      </c>
      <c r="G19861" t="s">
        <v>4645</v>
      </c>
      <c r="H19861" t="s">
        <v>4646</v>
      </c>
      <c r="I19861" t="s">
        <v>23874</v>
      </c>
      <c r="J19861" t="s">
        <v>378</v>
      </c>
      <c r="K19861">
        <v>13671</v>
      </c>
      <c r="L19861">
        <v>1388256334</v>
      </c>
    </row>
    <row r="19862" spans="1:12" x14ac:dyDescent="0.45">
      <c r="A19862" t="str">
        <f t="shared" si="310"/>
        <v>Saint Austell, Cornwall, United Kingdom</v>
      </c>
      <c r="B19862" t="s">
        <v>23875</v>
      </c>
      <c r="C19862" t="s">
        <v>23875</v>
      </c>
      <c r="D19862">
        <v>50.3386</v>
      </c>
      <c r="E19862">
        <v>-4.7922000000000002</v>
      </c>
      <c r="F19862" t="s">
        <v>536</v>
      </c>
      <c r="G19862" t="s">
        <v>537</v>
      </c>
      <c r="H19862" t="s">
        <v>538</v>
      </c>
      <c r="I19862" t="s">
        <v>4786</v>
      </c>
      <c r="K19862">
        <v>19958</v>
      </c>
      <c r="L19862">
        <v>1826177227</v>
      </c>
    </row>
    <row r="19863" spans="1:12" x14ac:dyDescent="0.45">
      <c r="A19863" t="str">
        <f t="shared" si="310"/>
        <v>Saint Blazey, Cornwall, United Kingdom</v>
      </c>
      <c r="B19863" t="s">
        <v>23876</v>
      </c>
      <c r="C19863" t="s">
        <v>23876</v>
      </c>
      <c r="D19863">
        <v>50.360999999999997</v>
      </c>
      <c r="E19863">
        <v>-4.7160000000000002</v>
      </c>
      <c r="F19863" t="s">
        <v>536</v>
      </c>
      <c r="G19863" t="s">
        <v>537</v>
      </c>
      <c r="H19863" t="s">
        <v>538</v>
      </c>
      <c r="I19863" t="s">
        <v>4786</v>
      </c>
      <c r="K19863">
        <v>6799</v>
      </c>
      <c r="L19863">
        <v>1826386613</v>
      </c>
    </row>
    <row r="19864" spans="1:12" x14ac:dyDescent="0.45">
      <c r="A19864" t="str">
        <f t="shared" si="310"/>
        <v>Saint Budeaux, Plymouth, United Kingdom</v>
      </c>
      <c r="B19864" t="s">
        <v>23877</v>
      </c>
      <c r="C19864" t="s">
        <v>23877</v>
      </c>
      <c r="D19864">
        <v>50.403300000000002</v>
      </c>
      <c r="E19864">
        <v>-4.1856</v>
      </c>
      <c r="F19864" t="s">
        <v>536</v>
      </c>
      <c r="G19864" t="s">
        <v>537</v>
      </c>
      <c r="H19864" t="s">
        <v>538</v>
      </c>
      <c r="I19864" t="s">
        <v>9153</v>
      </c>
      <c r="K19864">
        <v>13369</v>
      </c>
      <c r="L19864">
        <v>1826218483</v>
      </c>
    </row>
    <row r="19865" spans="1:12" x14ac:dyDescent="0.45">
      <c r="A19865" t="str">
        <f t="shared" si="310"/>
        <v>Saint George’s, Saint George, Grenada</v>
      </c>
      <c r="B19865" t="s">
        <v>23878</v>
      </c>
      <c r="C19865" t="s">
        <v>23879</v>
      </c>
      <c r="D19865">
        <v>12.0444</v>
      </c>
      <c r="E19865">
        <v>-61.741700000000002</v>
      </c>
      <c r="F19865" t="s">
        <v>11190</v>
      </c>
      <c r="G19865" t="s">
        <v>23880</v>
      </c>
      <c r="H19865" t="s">
        <v>23881</v>
      </c>
      <c r="I19865" t="s">
        <v>14736</v>
      </c>
      <c r="J19865" t="s">
        <v>606</v>
      </c>
      <c r="K19865">
        <v>4315</v>
      </c>
      <c r="L19865">
        <v>1308891766</v>
      </c>
    </row>
    <row r="19866" spans="1:12" x14ac:dyDescent="0.45">
      <c r="A19866" t="str">
        <f t="shared" si="310"/>
        <v>Saint Helena Bay, Western Cape, South Africa</v>
      </c>
      <c r="B19866" t="s">
        <v>23882</v>
      </c>
      <c r="C19866" t="s">
        <v>23882</v>
      </c>
      <c r="D19866">
        <v>-32.758299999999998</v>
      </c>
      <c r="E19866">
        <v>18.027799999999999</v>
      </c>
      <c r="F19866" t="s">
        <v>1436</v>
      </c>
      <c r="G19866" t="s">
        <v>1437</v>
      </c>
      <c r="H19866" t="s">
        <v>1438</v>
      </c>
      <c r="I19866" t="s">
        <v>3883</v>
      </c>
      <c r="K19866">
        <v>11529</v>
      </c>
      <c r="L19866">
        <v>1710255294</v>
      </c>
    </row>
    <row r="19867" spans="1:12" x14ac:dyDescent="0.45">
      <c r="A19867" t="str">
        <f t="shared" si="310"/>
        <v>Saint Helens, St. Helens, United Kingdom</v>
      </c>
      <c r="B19867" t="s">
        <v>23883</v>
      </c>
      <c r="C19867" t="s">
        <v>23883</v>
      </c>
      <c r="D19867">
        <v>53.454099999999997</v>
      </c>
      <c r="E19867">
        <v>-2.7461000000000002</v>
      </c>
      <c r="F19867" t="s">
        <v>536</v>
      </c>
      <c r="G19867" t="s">
        <v>537</v>
      </c>
      <c r="H19867" t="s">
        <v>538</v>
      </c>
      <c r="I19867" t="s">
        <v>4490</v>
      </c>
      <c r="K19867">
        <v>102629</v>
      </c>
      <c r="L19867">
        <v>1826775771</v>
      </c>
    </row>
    <row r="19868" spans="1:12" x14ac:dyDescent="0.45">
      <c r="A19868" t="str">
        <f t="shared" si="310"/>
        <v>Saint Helier, , Jersey</v>
      </c>
      <c r="B19868" t="s">
        <v>23884</v>
      </c>
      <c r="C19868" t="s">
        <v>23884</v>
      </c>
      <c r="D19868">
        <v>49.183300000000003</v>
      </c>
      <c r="E19868">
        <v>-2.1166999999999998</v>
      </c>
      <c r="F19868" t="s">
        <v>23885</v>
      </c>
      <c r="G19868" t="s">
        <v>23886</v>
      </c>
      <c r="H19868" t="s">
        <v>23887</v>
      </c>
      <c r="K19868">
        <v>33522</v>
      </c>
      <c r="L19868">
        <v>1832490253</v>
      </c>
    </row>
    <row r="19869" spans="1:12" x14ac:dyDescent="0.45">
      <c r="A19869" t="str">
        <f t="shared" si="310"/>
        <v>Saint Ives, Cambridgeshire, United Kingdom</v>
      </c>
      <c r="B19869" t="s">
        <v>23888</v>
      </c>
      <c r="C19869" t="s">
        <v>23888</v>
      </c>
      <c r="D19869">
        <v>52.334400000000002</v>
      </c>
      <c r="E19869">
        <v>-7.6100000000000001E-2</v>
      </c>
      <c r="F19869" t="s">
        <v>536</v>
      </c>
      <c r="G19869" t="s">
        <v>537</v>
      </c>
      <c r="H19869" t="s">
        <v>538</v>
      </c>
      <c r="I19869" t="s">
        <v>5671</v>
      </c>
      <c r="K19869">
        <v>16384</v>
      </c>
      <c r="L19869">
        <v>1826186113</v>
      </c>
    </row>
    <row r="19870" spans="1:12" x14ac:dyDescent="0.45">
      <c r="A19870" t="str">
        <f t="shared" si="310"/>
        <v>Saint Ives, Cornwall, United Kingdom</v>
      </c>
      <c r="B19870" t="s">
        <v>23888</v>
      </c>
      <c r="C19870" t="s">
        <v>23888</v>
      </c>
      <c r="D19870">
        <v>50.210999999999999</v>
      </c>
      <c r="E19870">
        <v>-5.48</v>
      </c>
      <c r="F19870" t="s">
        <v>536</v>
      </c>
      <c r="G19870" t="s">
        <v>537</v>
      </c>
      <c r="H19870" t="s">
        <v>538</v>
      </c>
      <c r="I19870" t="s">
        <v>4786</v>
      </c>
      <c r="K19870">
        <v>11226</v>
      </c>
      <c r="L19870">
        <v>1826132004</v>
      </c>
    </row>
    <row r="19871" spans="1:12" x14ac:dyDescent="0.45">
      <c r="A19871" t="str">
        <f t="shared" si="310"/>
        <v>Saint John, New Brunswick, Canada</v>
      </c>
      <c r="B19871" t="s">
        <v>23889</v>
      </c>
      <c r="C19871" t="s">
        <v>23889</v>
      </c>
      <c r="D19871">
        <v>45.2806</v>
      </c>
      <c r="E19871">
        <v>-66.076099999999997</v>
      </c>
      <c r="F19871" t="s">
        <v>541</v>
      </c>
      <c r="G19871" t="s">
        <v>542</v>
      </c>
      <c r="H19871" t="s">
        <v>543</v>
      </c>
      <c r="I19871" t="s">
        <v>3760</v>
      </c>
      <c r="K19871">
        <v>67575</v>
      </c>
      <c r="L19871">
        <v>1124631364</v>
      </c>
    </row>
    <row r="19872" spans="1:12" x14ac:dyDescent="0.45">
      <c r="A19872" t="str">
        <f t="shared" si="310"/>
        <v>Saint John’s, Saint John, Antigua And Barbuda</v>
      </c>
      <c r="B19872" t="s">
        <v>23890</v>
      </c>
      <c r="C19872" t="s">
        <v>23891</v>
      </c>
      <c r="D19872">
        <v>17.121099999999998</v>
      </c>
      <c r="E19872">
        <v>-61.844700000000003</v>
      </c>
      <c r="F19872" t="s">
        <v>23892</v>
      </c>
      <c r="G19872" t="s">
        <v>23893</v>
      </c>
      <c r="H19872" t="s">
        <v>23894</v>
      </c>
      <c r="I19872" t="s">
        <v>23889</v>
      </c>
      <c r="J19872" t="s">
        <v>606</v>
      </c>
      <c r="K19872">
        <v>21926</v>
      </c>
      <c r="L19872">
        <v>1028912067</v>
      </c>
    </row>
    <row r="19873" spans="1:12" x14ac:dyDescent="0.45">
      <c r="A19873" t="str">
        <f t="shared" si="310"/>
        <v>Saint Neots, Cambridgeshire, United Kingdom</v>
      </c>
      <c r="B19873" t="s">
        <v>23895</v>
      </c>
      <c r="C19873" t="s">
        <v>23895</v>
      </c>
      <c r="D19873">
        <v>52.228000000000002</v>
      </c>
      <c r="E19873">
        <v>-0.27</v>
      </c>
      <c r="F19873" t="s">
        <v>536</v>
      </c>
      <c r="G19873" t="s">
        <v>537</v>
      </c>
      <c r="H19873" t="s">
        <v>538</v>
      </c>
      <c r="I19873" t="s">
        <v>5671</v>
      </c>
      <c r="K19873">
        <v>30811</v>
      </c>
      <c r="L19873">
        <v>1826441495</v>
      </c>
    </row>
    <row r="19874" spans="1:12" x14ac:dyDescent="0.45">
      <c r="A19874" t="str">
        <f t="shared" si="310"/>
        <v>Saint Paul’s Bay, San Pawl il-Baħar, Malta</v>
      </c>
      <c r="B19874" t="s">
        <v>23896</v>
      </c>
      <c r="C19874" t="s">
        <v>23897</v>
      </c>
      <c r="D19874">
        <v>35.948300000000003</v>
      </c>
      <c r="E19874">
        <v>14.400600000000001</v>
      </c>
      <c r="F19874" t="s">
        <v>2704</v>
      </c>
      <c r="G19874" t="s">
        <v>2705</v>
      </c>
      <c r="H19874" t="s">
        <v>2706</v>
      </c>
      <c r="I19874" t="s">
        <v>23898</v>
      </c>
      <c r="J19874" t="s">
        <v>378</v>
      </c>
      <c r="L19874">
        <v>1470879974</v>
      </c>
    </row>
    <row r="19875" spans="1:12" x14ac:dyDescent="0.45">
      <c r="A19875" t="str">
        <f t="shared" si="310"/>
        <v>Saint Peters, Kent, United Kingdom</v>
      </c>
      <c r="B19875" t="s">
        <v>23899</v>
      </c>
      <c r="C19875" t="s">
        <v>23899</v>
      </c>
      <c r="D19875">
        <v>51.365099999999998</v>
      </c>
      <c r="E19875">
        <v>1.4191</v>
      </c>
      <c r="F19875" t="s">
        <v>536</v>
      </c>
      <c r="G19875" t="s">
        <v>537</v>
      </c>
      <c r="H19875" t="s">
        <v>538</v>
      </c>
      <c r="I19875" t="s">
        <v>1606</v>
      </c>
      <c r="K19875">
        <v>7042</v>
      </c>
      <c r="L19875">
        <v>1826950028</v>
      </c>
    </row>
    <row r="19876" spans="1:12" x14ac:dyDescent="0.45">
      <c r="A19876" t="str">
        <f t="shared" si="310"/>
        <v>Saint Petersburg, Sankt-Peterburg, Russia</v>
      </c>
      <c r="B19876" t="s">
        <v>23900</v>
      </c>
      <c r="C19876" t="s">
        <v>23900</v>
      </c>
      <c r="D19876">
        <v>59.95</v>
      </c>
      <c r="E19876">
        <v>30.316700000000001</v>
      </c>
      <c r="F19876" t="s">
        <v>504</v>
      </c>
      <c r="G19876" t="s">
        <v>505</v>
      </c>
      <c r="H19876" t="s">
        <v>506</v>
      </c>
      <c r="I19876" t="s">
        <v>15033</v>
      </c>
      <c r="J19876" t="s">
        <v>378</v>
      </c>
      <c r="K19876">
        <v>5351935</v>
      </c>
      <c r="L19876">
        <v>1643616350</v>
      </c>
    </row>
    <row r="19877" spans="1:12" x14ac:dyDescent="0.45">
      <c r="A19877" t="str">
        <f t="shared" si="310"/>
        <v>Saint-Amable, Quebec, Canada</v>
      </c>
      <c r="B19877" t="s">
        <v>23901</v>
      </c>
      <c r="C19877" t="s">
        <v>23901</v>
      </c>
      <c r="D19877">
        <v>45.65</v>
      </c>
      <c r="E19877">
        <v>-73.3</v>
      </c>
      <c r="F19877" t="s">
        <v>541</v>
      </c>
      <c r="G19877" t="s">
        <v>542</v>
      </c>
      <c r="H19877" t="s">
        <v>543</v>
      </c>
      <c r="I19877" t="s">
        <v>756</v>
      </c>
      <c r="K19877">
        <v>10870</v>
      </c>
      <c r="L19877">
        <v>1124000904</v>
      </c>
    </row>
    <row r="19878" spans="1:12" x14ac:dyDescent="0.45">
      <c r="A19878" t="str">
        <f t="shared" si="310"/>
        <v>Saint-Apollinaire, Quebec, Canada</v>
      </c>
      <c r="B19878" t="s">
        <v>23902</v>
      </c>
      <c r="C19878" t="s">
        <v>23902</v>
      </c>
      <c r="D19878">
        <v>46.616700000000002</v>
      </c>
      <c r="E19878">
        <v>-71.5167</v>
      </c>
      <c r="F19878" t="s">
        <v>541</v>
      </c>
      <c r="G19878" t="s">
        <v>542</v>
      </c>
      <c r="H19878" t="s">
        <v>543</v>
      </c>
      <c r="I19878" t="s">
        <v>756</v>
      </c>
      <c r="K19878">
        <v>6110</v>
      </c>
      <c r="L19878">
        <v>1124951601</v>
      </c>
    </row>
    <row r="19879" spans="1:12" x14ac:dyDescent="0.45">
      <c r="A19879" t="str">
        <f t="shared" si="310"/>
        <v>Saint-Augustin-de-Desmaures, Quebec, Canada</v>
      </c>
      <c r="B19879" t="s">
        <v>23903</v>
      </c>
      <c r="C19879" t="s">
        <v>23903</v>
      </c>
      <c r="D19879">
        <v>46.7333</v>
      </c>
      <c r="E19879">
        <v>-71.466700000000003</v>
      </c>
      <c r="F19879" t="s">
        <v>541</v>
      </c>
      <c r="G19879" t="s">
        <v>542</v>
      </c>
      <c r="H19879" t="s">
        <v>543</v>
      </c>
      <c r="I19879" t="s">
        <v>756</v>
      </c>
      <c r="K19879">
        <v>18141</v>
      </c>
      <c r="L19879">
        <v>1124000358</v>
      </c>
    </row>
    <row r="19880" spans="1:12" x14ac:dyDescent="0.45">
      <c r="A19880" t="str">
        <f t="shared" si="310"/>
        <v>Saint-Basile-le-Grand, Quebec, Canada</v>
      </c>
      <c r="B19880" t="s">
        <v>23904</v>
      </c>
      <c r="C19880" t="s">
        <v>23904</v>
      </c>
      <c r="D19880">
        <v>45.533299999999997</v>
      </c>
      <c r="E19880">
        <v>-73.283299999999997</v>
      </c>
      <c r="F19880" t="s">
        <v>541</v>
      </c>
      <c r="G19880" t="s">
        <v>542</v>
      </c>
      <c r="H19880" t="s">
        <v>543</v>
      </c>
      <c r="I19880" t="s">
        <v>756</v>
      </c>
      <c r="K19880">
        <v>16736</v>
      </c>
      <c r="L19880">
        <v>1124000968</v>
      </c>
    </row>
    <row r="19881" spans="1:12" x14ac:dyDescent="0.45">
      <c r="A19881" t="str">
        <f t="shared" si="310"/>
        <v>Saint-Benoît, , Reunion</v>
      </c>
      <c r="B19881" t="s">
        <v>23905</v>
      </c>
      <c r="C19881" t="s">
        <v>23906</v>
      </c>
      <c r="D19881">
        <v>-21.0335</v>
      </c>
      <c r="E19881">
        <v>55.712800000000001</v>
      </c>
      <c r="F19881" t="s">
        <v>23907</v>
      </c>
      <c r="G19881" t="s">
        <v>23908</v>
      </c>
      <c r="H19881" t="s">
        <v>23909</v>
      </c>
      <c r="K19881">
        <v>35310</v>
      </c>
      <c r="L19881">
        <v>1638823449</v>
      </c>
    </row>
    <row r="19882" spans="1:12" x14ac:dyDescent="0.45">
      <c r="A19882" t="str">
        <f t="shared" si="310"/>
        <v>Saint-Brieuc, Bretagne, France</v>
      </c>
      <c r="B19882" t="s">
        <v>23910</v>
      </c>
      <c r="C19882" t="s">
        <v>23910</v>
      </c>
      <c r="D19882">
        <v>48.513599999999997</v>
      </c>
      <c r="E19882">
        <v>-2.7652999999999999</v>
      </c>
      <c r="F19882" t="s">
        <v>526</v>
      </c>
      <c r="G19882" t="s">
        <v>527</v>
      </c>
      <c r="H19882" t="s">
        <v>528</v>
      </c>
      <c r="I19882" t="s">
        <v>5229</v>
      </c>
      <c r="J19882" t="s">
        <v>366</v>
      </c>
      <c r="K19882">
        <v>44372</v>
      </c>
      <c r="L19882">
        <v>1250574796</v>
      </c>
    </row>
    <row r="19883" spans="1:12" x14ac:dyDescent="0.45">
      <c r="A19883" t="str">
        <f t="shared" si="310"/>
        <v>Saint-Bruno-de-Montarville, Quebec, Canada</v>
      </c>
      <c r="B19883" t="s">
        <v>23911</v>
      </c>
      <c r="C19883" t="s">
        <v>23911</v>
      </c>
      <c r="D19883">
        <v>45.533299999999997</v>
      </c>
      <c r="E19883">
        <v>-73.349999999999994</v>
      </c>
      <c r="F19883" t="s">
        <v>541</v>
      </c>
      <c r="G19883" t="s">
        <v>542</v>
      </c>
      <c r="H19883" t="s">
        <v>543</v>
      </c>
      <c r="I19883" t="s">
        <v>756</v>
      </c>
      <c r="K19883">
        <v>26107</v>
      </c>
      <c r="L19883">
        <v>1124286783</v>
      </c>
    </row>
    <row r="19884" spans="1:12" x14ac:dyDescent="0.45">
      <c r="A19884" t="str">
        <f t="shared" si="310"/>
        <v>Saint-Calixte, Quebec, Canada</v>
      </c>
      <c r="B19884" t="s">
        <v>23912</v>
      </c>
      <c r="C19884" t="s">
        <v>23912</v>
      </c>
      <c r="D19884">
        <v>45.95</v>
      </c>
      <c r="E19884">
        <v>-73.849999999999994</v>
      </c>
      <c r="F19884" t="s">
        <v>541</v>
      </c>
      <c r="G19884" t="s">
        <v>542</v>
      </c>
      <c r="H19884" t="s">
        <v>543</v>
      </c>
      <c r="I19884" t="s">
        <v>756</v>
      </c>
      <c r="K19884">
        <v>5934</v>
      </c>
      <c r="L19884">
        <v>1124001462</v>
      </c>
    </row>
    <row r="19885" spans="1:12" x14ac:dyDescent="0.45">
      <c r="A19885" t="str">
        <f t="shared" si="310"/>
        <v>Saint-Césaire, Quebec, Canada</v>
      </c>
      <c r="B19885" t="s">
        <v>23913</v>
      </c>
      <c r="C19885" t="s">
        <v>23914</v>
      </c>
      <c r="D19885">
        <v>45.416699999999999</v>
      </c>
      <c r="E19885">
        <v>-73</v>
      </c>
      <c r="F19885" t="s">
        <v>541</v>
      </c>
      <c r="G19885" t="s">
        <v>542</v>
      </c>
      <c r="H19885" t="s">
        <v>543</v>
      </c>
      <c r="I19885" t="s">
        <v>756</v>
      </c>
      <c r="K19885">
        <v>5686</v>
      </c>
      <c r="L19885">
        <v>1124948389</v>
      </c>
    </row>
    <row r="19886" spans="1:12" x14ac:dyDescent="0.45">
      <c r="A19886" t="str">
        <f t="shared" si="310"/>
        <v>Saint-Chamond, Auvergne-Rhône-Alpes, France</v>
      </c>
      <c r="B19886" t="s">
        <v>23915</v>
      </c>
      <c r="C19886" t="s">
        <v>23915</v>
      </c>
      <c r="D19886">
        <v>45.477499999999999</v>
      </c>
      <c r="E19886">
        <v>4.5152999999999999</v>
      </c>
      <c r="F19886" t="s">
        <v>526</v>
      </c>
      <c r="G19886" t="s">
        <v>527</v>
      </c>
      <c r="H19886" t="s">
        <v>528</v>
      </c>
      <c r="I19886" t="s">
        <v>1083</v>
      </c>
      <c r="K19886">
        <v>34967</v>
      </c>
      <c r="L19886">
        <v>1250831814</v>
      </c>
    </row>
    <row r="19887" spans="1:12" x14ac:dyDescent="0.45">
      <c r="A19887" t="str">
        <f t="shared" si="310"/>
        <v>Saint-Charles-Borromée, Quebec, Canada</v>
      </c>
      <c r="B19887" t="s">
        <v>23916</v>
      </c>
      <c r="C19887" t="s">
        <v>23917</v>
      </c>
      <c r="D19887">
        <v>46.05</v>
      </c>
      <c r="E19887">
        <v>-73.466700000000003</v>
      </c>
      <c r="F19887" t="s">
        <v>541</v>
      </c>
      <c r="G19887" t="s">
        <v>542</v>
      </c>
      <c r="H19887" t="s">
        <v>543</v>
      </c>
      <c r="I19887" t="s">
        <v>756</v>
      </c>
      <c r="K19887">
        <v>13321</v>
      </c>
      <c r="L19887">
        <v>1124000877</v>
      </c>
    </row>
    <row r="19888" spans="1:12" x14ac:dyDescent="0.45">
      <c r="A19888" t="str">
        <f t="shared" si="310"/>
        <v>Saint-Cloud, Île-de-France, France</v>
      </c>
      <c r="B19888" t="s">
        <v>23918</v>
      </c>
      <c r="C19888" t="s">
        <v>23918</v>
      </c>
      <c r="D19888">
        <v>48.84</v>
      </c>
      <c r="E19888">
        <v>2.2200000000000002</v>
      </c>
      <c r="F19888" t="s">
        <v>526</v>
      </c>
      <c r="G19888" t="s">
        <v>527</v>
      </c>
      <c r="H19888" t="s">
        <v>528</v>
      </c>
      <c r="I19888" t="s">
        <v>732</v>
      </c>
      <c r="K19888">
        <v>29973</v>
      </c>
      <c r="L19888">
        <v>1250160957</v>
      </c>
    </row>
    <row r="19889" spans="1:12" x14ac:dyDescent="0.45">
      <c r="A19889" t="str">
        <f t="shared" si="310"/>
        <v>Saint-Colomban, Quebec, Canada</v>
      </c>
      <c r="B19889" t="s">
        <v>23919</v>
      </c>
      <c r="C19889" t="s">
        <v>23919</v>
      </c>
      <c r="D19889">
        <v>45.73</v>
      </c>
      <c r="E19889">
        <v>-74.13</v>
      </c>
      <c r="F19889" t="s">
        <v>541</v>
      </c>
      <c r="G19889" t="s">
        <v>542</v>
      </c>
      <c r="H19889" t="s">
        <v>543</v>
      </c>
      <c r="I19889" t="s">
        <v>756</v>
      </c>
      <c r="K19889">
        <v>13080</v>
      </c>
      <c r="L19889">
        <v>1124001676</v>
      </c>
    </row>
    <row r="19890" spans="1:12" x14ac:dyDescent="0.45">
      <c r="A19890" t="str">
        <f t="shared" si="310"/>
        <v>Saint-Constant, Quebec, Canada</v>
      </c>
      <c r="B19890" t="s">
        <v>23920</v>
      </c>
      <c r="C19890" t="s">
        <v>23920</v>
      </c>
      <c r="D19890">
        <v>45.37</v>
      </c>
      <c r="E19890">
        <v>-73.569999999999993</v>
      </c>
      <c r="F19890" t="s">
        <v>541</v>
      </c>
      <c r="G19890" t="s">
        <v>542</v>
      </c>
      <c r="H19890" t="s">
        <v>543</v>
      </c>
      <c r="I19890" t="s">
        <v>756</v>
      </c>
      <c r="K19890">
        <v>27359</v>
      </c>
      <c r="L19890">
        <v>1124000054</v>
      </c>
    </row>
    <row r="19891" spans="1:12" x14ac:dyDescent="0.45">
      <c r="A19891" t="str">
        <f t="shared" si="310"/>
        <v>Saint-Denis, , Reunion</v>
      </c>
      <c r="B19891" t="s">
        <v>23921</v>
      </c>
      <c r="C19891" t="s">
        <v>23921</v>
      </c>
      <c r="D19891">
        <v>-20.878900000000002</v>
      </c>
      <c r="E19891">
        <v>55.448099999999997</v>
      </c>
      <c r="F19891" t="s">
        <v>23907</v>
      </c>
      <c r="G19891" t="s">
        <v>23908</v>
      </c>
      <c r="H19891" t="s">
        <v>23909</v>
      </c>
      <c r="J19891" t="s">
        <v>378</v>
      </c>
      <c r="K19891">
        <v>190047</v>
      </c>
      <c r="L19891">
        <v>1638024662</v>
      </c>
    </row>
    <row r="19892" spans="1:12" x14ac:dyDescent="0.45">
      <c r="A19892" t="str">
        <f t="shared" si="310"/>
        <v>Saint-Denis, Île-de-France, France</v>
      </c>
      <c r="B19892" t="s">
        <v>23921</v>
      </c>
      <c r="C19892" t="s">
        <v>23921</v>
      </c>
      <c r="D19892">
        <v>48.935600000000001</v>
      </c>
      <c r="E19892">
        <v>2.3538999999999999</v>
      </c>
      <c r="F19892" t="s">
        <v>526</v>
      </c>
      <c r="G19892" t="s">
        <v>527</v>
      </c>
      <c r="H19892" t="s">
        <v>528</v>
      </c>
      <c r="I19892" t="s">
        <v>732</v>
      </c>
      <c r="J19892" t="s">
        <v>366</v>
      </c>
      <c r="K19892">
        <v>111135</v>
      </c>
      <c r="L19892">
        <v>1250935115</v>
      </c>
    </row>
    <row r="19893" spans="1:12" x14ac:dyDescent="0.45">
      <c r="A19893" t="str">
        <f t="shared" si="310"/>
        <v>Saint-Dizier, Grand Est, France</v>
      </c>
      <c r="B19893" t="s">
        <v>23922</v>
      </c>
      <c r="C19893" t="s">
        <v>23922</v>
      </c>
      <c r="D19893">
        <v>48.638300000000001</v>
      </c>
      <c r="E19893">
        <v>4.9497</v>
      </c>
      <c r="F19893" t="s">
        <v>526</v>
      </c>
      <c r="G19893" t="s">
        <v>527</v>
      </c>
      <c r="H19893" t="s">
        <v>528</v>
      </c>
      <c r="I19893" t="s">
        <v>6561</v>
      </c>
      <c r="J19893" t="s">
        <v>366</v>
      </c>
      <c r="K19893">
        <v>26300</v>
      </c>
      <c r="L19893">
        <v>1250642464</v>
      </c>
    </row>
    <row r="19894" spans="1:12" x14ac:dyDescent="0.45">
      <c r="A19894" t="str">
        <f t="shared" si="310"/>
        <v>Sainte-Adèle, Quebec, Canada</v>
      </c>
      <c r="B19894" t="s">
        <v>23923</v>
      </c>
      <c r="C19894" t="s">
        <v>23924</v>
      </c>
      <c r="D19894">
        <v>45.95</v>
      </c>
      <c r="E19894">
        <v>-74.13</v>
      </c>
      <c r="F19894" t="s">
        <v>541</v>
      </c>
      <c r="G19894" t="s">
        <v>542</v>
      </c>
      <c r="H19894" t="s">
        <v>543</v>
      </c>
      <c r="I19894" t="s">
        <v>756</v>
      </c>
      <c r="K19894">
        <v>12137</v>
      </c>
      <c r="L19894">
        <v>1124439200</v>
      </c>
    </row>
    <row r="19895" spans="1:12" x14ac:dyDescent="0.45">
      <c r="A19895" t="str">
        <f t="shared" si="310"/>
        <v>Sainte-Agathe-des-Monts, Quebec, Canada</v>
      </c>
      <c r="B19895" t="s">
        <v>23925</v>
      </c>
      <c r="C19895" t="s">
        <v>23925</v>
      </c>
      <c r="D19895">
        <v>46.05</v>
      </c>
      <c r="E19895">
        <v>-74.28</v>
      </c>
      <c r="F19895" t="s">
        <v>541</v>
      </c>
      <c r="G19895" t="s">
        <v>542</v>
      </c>
      <c r="H19895" t="s">
        <v>543</v>
      </c>
      <c r="I19895" t="s">
        <v>756</v>
      </c>
      <c r="K19895">
        <v>10223</v>
      </c>
      <c r="L19895">
        <v>1124041166</v>
      </c>
    </row>
    <row r="19896" spans="1:12" x14ac:dyDescent="0.45">
      <c r="A19896" t="str">
        <f t="shared" si="310"/>
        <v>Sainte-Anne-des-Monts, Quebec, Canada</v>
      </c>
      <c r="B19896" t="s">
        <v>23926</v>
      </c>
      <c r="C19896" t="s">
        <v>23926</v>
      </c>
      <c r="D19896">
        <v>49.133299999999998</v>
      </c>
      <c r="E19896">
        <v>-66.5</v>
      </c>
      <c r="F19896" t="s">
        <v>541</v>
      </c>
      <c r="G19896" t="s">
        <v>542</v>
      </c>
      <c r="H19896" t="s">
        <v>543</v>
      </c>
      <c r="I19896" t="s">
        <v>756</v>
      </c>
      <c r="K19896">
        <v>6933</v>
      </c>
      <c r="L19896">
        <v>1124183859</v>
      </c>
    </row>
    <row r="19897" spans="1:12" x14ac:dyDescent="0.45">
      <c r="A19897" t="str">
        <f t="shared" si="310"/>
        <v>Sainte-Anne-des-Plaines, Quebec, Canada</v>
      </c>
      <c r="B19897" t="s">
        <v>23927</v>
      </c>
      <c r="C19897" t="s">
        <v>23927</v>
      </c>
      <c r="D19897">
        <v>45.761699999999998</v>
      </c>
      <c r="E19897">
        <v>-73.820400000000006</v>
      </c>
      <c r="F19897" t="s">
        <v>541</v>
      </c>
      <c r="G19897" t="s">
        <v>542</v>
      </c>
      <c r="H19897" t="s">
        <v>543</v>
      </c>
      <c r="I19897" t="s">
        <v>756</v>
      </c>
      <c r="K19897">
        <v>14421</v>
      </c>
      <c r="L19897">
        <v>1124304532</v>
      </c>
    </row>
    <row r="19898" spans="1:12" x14ac:dyDescent="0.45">
      <c r="A19898" t="str">
        <f t="shared" si="310"/>
        <v>Sainte-Brigitte-de-Laval, Quebec, Canada</v>
      </c>
      <c r="B19898" t="s">
        <v>23928</v>
      </c>
      <c r="C19898" t="s">
        <v>23928</v>
      </c>
      <c r="D19898">
        <v>47</v>
      </c>
      <c r="E19898">
        <v>-71.2</v>
      </c>
      <c r="F19898" t="s">
        <v>541</v>
      </c>
      <c r="G19898" t="s">
        <v>542</v>
      </c>
      <c r="H19898" t="s">
        <v>543</v>
      </c>
      <c r="I19898" t="s">
        <v>756</v>
      </c>
      <c r="K19898">
        <v>5696</v>
      </c>
      <c r="L19898">
        <v>1124647754</v>
      </c>
    </row>
    <row r="19899" spans="1:12" x14ac:dyDescent="0.45">
      <c r="A19899" t="str">
        <f t="shared" si="310"/>
        <v>Sainte-Catherine, Quebec, Canada</v>
      </c>
      <c r="B19899" t="s">
        <v>23929</v>
      </c>
      <c r="C19899" t="s">
        <v>23929</v>
      </c>
      <c r="D19899">
        <v>45.4</v>
      </c>
      <c r="E19899">
        <v>-73.58</v>
      </c>
      <c r="F19899" t="s">
        <v>541</v>
      </c>
      <c r="G19899" t="s">
        <v>542</v>
      </c>
      <c r="H19899" t="s">
        <v>543</v>
      </c>
      <c r="I19899" t="s">
        <v>756</v>
      </c>
      <c r="K19899">
        <v>16762</v>
      </c>
      <c r="L19899">
        <v>1124941451</v>
      </c>
    </row>
    <row r="19900" spans="1:12" x14ac:dyDescent="0.45">
      <c r="A19900" t="str">
        <f t="shared" si="310"/>
        <v>Sainte-Catherine-de-la-Jacques-Cartier, Quebec, Canada</v>
      </c>
      <c r="B19900" t="s">
        <v>23930</v>
      </c>
      <c r="C19900" t="s">
        <v>23930</v>
      </c>
      <c r="D19900">
        <v>46.85</v>
      </c>
      <c r="E19900">
        <v>-71.616699999999994</v>
      </c>
      <c r="F19900" t="s">
        <v>541</v>
      </c>
      <c r="G19900" t="s">
        <v>542</v>
      </c>
      <c r="H19900" t="s">
        <v>543</v>
      </c>
      <c r="I19900" t="s">
        <v>756</v>
      </c>
      <c r="K19900">
        <v>6319</v>
      </c>
      <c r="L19900">
        <v>1124001417</v>
      </c>
    </row>
    <row r="19901" spans="1:12" x14ac:dyDescent="0.45">
      <c r="A19901" t="str">
        <f t="shared" si="310"/>
        <v>Sainte-Foy-lès-Lyon, Auvergne-Rhône-Alpes, France</v>
      </c>
      <c r="B19901" t="s">
        <v>23931</v>
      </c>
      <c r="C19901" t="s">
        <v>23932</v>
      </c>
      <c r="D19901">
        <v>45.73</v>
      </c>
      <c r="E19901">
        <v>4.8</v>
      </c>
      <c r="F19901" t="s">
        <v>526</v>
      </c>
      <c r="G19901" t="s">
        <v>527</v>
      </c>
      <c r="H19901" t="s">
        <v>528</v>
      </c>
      <c r="I19901" t="s">
        <v>1083</v>
      </c>
      <c r="K19901">
        <v>22012</v>
      </c>
      <c r="L19901">
        <v>1250537092</v>
      </c>
    </row>
    <row r="19902" spans="1:12" x14ac:dyDescent="0.45">
      <c r="A19902" t="str">
        <f t="shared" si="310"/>
        <v>Sainte-Geneviève-des-Bois, Île-de-France, France</v>
      </c>
      <c r="B19902" t="s">
        <v>23933</v>
      </c>
      <c r="C19902" t="s">
        <v>23934</v>
      </c>
      <c r="D19902">
        <v>48.636899999999997</v>
      </c>
      <c r="E19902">
        <v>2.3403</v>
      </c>
      <c r="F19902" t="s">
        <v>526</v>
      </c>
      <c r="G19902" t="s">
        <v>527</v>
      </c>
      <c r="H19902" t="s">
        <v>528</v>
      </c>
      <c r="I19902" t="s">
        <v>732</v>
      </c>
      <c r="K19902">
        <v>36207</v>
      </c>
      <c r="L19902">
        <v>1250428869</v>
      </c>
    </row>
    <row r="19903" spans="1:12" x14ac:dyDescent="0.45">
      <c r="A19903" t="str">
        <f t="shared" si="310"/>
        <v>Sainte-Julie, Quebec, Canada</v>
      </c>
      <c r="B19903" t="s">
        <v>23935</v>
      </c>
      <c r="C19903" t="s">
        <v>23935</v>
      </c>
      <c r="D19903">
        <v>45.583300000000001</v>
      </c>
      <c r="E19903">
        <v>-73.333299999999994</v>
      </c>
      <c r="F19903" t="s">
        <v>541</v>
      </c>
      <c r="G19903" t="s">
        <v>542</v>
      </c>
      <c r="H19903" t="s">
        <v>543</v>
      </c>
      <c r="I19903" t="s">
        <v>756</v>
      </c>
      <c r="K19903">
        <v>30104</v>
      </c>
      <c r="L19903">
        <v>1124000521</v>
      </c>
    </row>
    <row r="19904" spans="1:12" x14ac:dyDescent="0.45">
      <c r="A19904" t="str">
        <f t="shared" si="310"/>
        <v>Sainte-Julienne, Quebec, Canada</v>
      </c>
      <c r="B19904" t="s">
        <v>23936</v>
      </c>
      <c r="C19904" t="s">
        <v>23936</v>
      </c>
      <c r="D19904">
        <v>45.97</v>
      </c>
      <c r="E19904">
        <v>-73.72</v>
      </c>
      <c r="F19904" t="s">
        <v>541</v>
      </c>
      <c r="G19904" t="s">
        <v>542</v>
      </c>
      <c r="H19904" t="s">
        <v>543</v>
      </c>
      <c r="I19904" t="s">
        <v>756</v>
      </c>
      <c r="K19904">
        <v>9331</v>
      </c>
      <c r="L19904">
        <v>1124086540</v>
      </c>
    </row>
    <row r="19905" spans="1:12" x14ac:dyDescent="0.45">
      <c r="A19905" t="str">
        <f t="shared" si="310"/>
        <v>Sainte-Marie, Quebec, Canada</v>
      </c>
      <c r="B19905" t="s">
        <v>23937</v>
      </c>
      <c r="C19905" t="s">
        <v>23937</v>
      </c>
      <c r="D19905">
        <v>46.45</v>
      </c>
      <c r="E19905">
        <v>-71.033299999999997</v>
      </c>
      <c r="F19905" t="s">
        <v>541</v>
      </c>
      <c r="G19905" t="s">
        <v>542</v>
      </c>
      <c r="H19905" t="s">
        <v>543</v>
      </c>
      <c r="I19905" t="s">
        <v>756</v>
      </c>
      <c r="K19905">
        <v>12889</v>
      </c>
      <c r="L19905">
        <v>1124650507</v>
      </c>
    </row>
    <row r="19906" spans="1:12" x14ac:dyDescent="0.45">
      <c r="A19906" t="str">
        <f t="shared" si="310"/>
        <v>Sainte-Marthe-sur-le-Lac, Quebec, Canada</v>
      </c>
      <c r="B19906" t="s">
        <v>23938</v>
      </c>
      <c r="C19906" t="s">
        <v>23938</v>
      </c>
      <c r="D19906">
        <v>45.53</v>
      </c>
      <c r="E19906">
        <v>-73.930000000000007</v>
      </c>
      <c r="F19906" t="s">
        <v>541</v>
      </c>
      <c r="G19906" t="s">
        <v>542</v>
      </c>
      <c r="H19906" t="s">
        <v>543</v>
      </c>
      <c r="I19906" t="s">
        <v>756</v>
      </c>
      <c r="K19906">
        <v>18074</v>
      </c>
      <c r="L19906">
        <v>1124001153</v>
      </c>
    </row>
    <row r="19907" spans="1:12" x14ac:dyDescent="0.45">
      <c r="A19907" t="str">
        <f t="shared" ref="A19907:A19970" si="311">CONCATENATE(B19907,", ",I19907,", ",F19907)</f>
        <v>Sainte-Martine, Quebec, Canada</v>
      </c>
      <c r="B19907" t="s">
        <v>23939</v>
      </c>
      <c r="C19907" t="s">
        <v>23939</v>
      </c>
      <c r="D19907">
        <v>45.25</v>
      </c>
      <c r="E19907">
        <v>-73.8</v>
      </c>
      <c r="F19907" t="s">
        <v>541</v>
      </c>
      <c r="G19907" t="s">
        <v>542</v>
      </c>
      <c r="H19907" t="s">
        <v>543</v>
      </c>
      <c r="I19907" t="s">
        <v>756</v>
      </c>
      <c r="K19907">
        <v>5461</v>
      </c>
      <c r="L19907">
        <v>1124000017</v>
      </c>
    </row>
    <row r="19908" spans="1:12" x14ac:dyDescent="0.45">
      <c r="A19908" t="str">
        <f t="shared" si="311"/>
        <v>Saintes, Nouvelle-Aquitaine, France</v>
      </c>
      <c r="B19908" t="s">
        <v>23940</v>
      </c>
      <c r="C19908" t="s">
        <v>23940</v>
      </c>
      <c r="D19908">
        <v>45.746400000000001</v>
      </c>
      <c r="E19908">
        <v>-0.63329999999999997</v>
      </c>
      <c r="F19908" t="s">
        <v>526</v>
      </c>
      <c r="G19908" t="s">
        <v>527</v>
      </c>
      <c r="H19908" t="s">
        <v>528</v>
      </c>
      <c r="I19908" t="s">
        <v>917</v>
      </c>
      <c r="J19908" t="s">
        <v>366</v>
      </c>
      <c r="K19908">
        <v>25470</v>
      </c>
      <c r="L19908">
        <v>1250181820</v>
      </c>
    </row>
    <row r="19909" spans="1:12" x14ac:dyDescent="0.45">
      <c r="A19909" t="str">
        <f t="shared" si="311"/>
        <v>Sainte-Sophie, Quebec, Canada</v>
      </c>
      <c r="B19909" t="s">
        <v>23941</v>
      </c>
      <c r="C19909" t="s">
        <v>23941</v>
      </c>
      <c r="D19909">
        <v>45.82</v>
      </c>
      <c r="E19909">
        <v>-73.900000000000006</v>
      </c>
      <c r="F19909" t="s">
        <v>541</v>
      </c>
      <c r="G19909" t="s">
        <v>542</v>
      </c>
      <c r="H19909" t="s">
        <v>543</v>
      </c>
      <c r="I19909" t="s">
        <v>756</v>
      </c>
      <c r="K19909">
        <v>13375</v>
      </c>
      <c r="L19909">
        <v>1124001574</v>
      </c>
    </row>
    <row r="19910" spans="1:12" x14ac:dyDescent="0.45">
      <c r="A19910" t="str">
        <f t="shared" si="311"/>
        <v>Sainte-Thérèse, Quebec, Canada</v>
      </c>
      <c r="B19910" t="s">
        <v>23942</v>
      </c>
      <c r="C19910" t="s">
        <v>23943</v>
      </c>
      <c r="D19910">
        <v>45.633299999999998</v>
      </c>
      <c r="E19910">
        <v>-73.849999999999994</v>
      </c>
      <c r="F19910" t="s">
        <v>541</v>
      </c>
      <c r="G19910" t="s">
        <v>542</v>
      </c>
      <c r="H19910" t="s">
        <v>543</v>
      </c>
      <c r="I19910" t="s">
        <v>756</v>
      </c>
      <c r="K19910">
        <v>26025</v>
      </c>
      <c r="L19910">
        <v>1124190411</v>
      </c>
    </row>
    <row r="19911" spans="1:12" x14ac:dyDescent="0.45">
      <c r="A19911" t="str">
        <f t="shared" si="311"/>
        <v>Saint-Étienne, Auvergne-Rhône-Alpes, France</v>
      </c>
      <c r="B19911" t="s">
        <v>23944</v>
      </c>
      <c r="C19911" t="s">
        <v>23945</v>
      </c>
      <c r="D19911">
        <v>45.434699999999999</v>
      </c>
      <c r="E19911">
        <v>4.3902999999999999</v>
      </c>
      <c r="F19911" t="s">
        <v>526</v>
      </c>
      <c r="G19911" t="s">
        <v>527</v>
      </c>
      <c r="H19911" t="s">
        <v>528</v>
      </c>
      <c r="I19911" t="s">
        <v>1083</v>
      </c>
      <c r="J19911" t="s">
        <v>366</v>
      </c>
      <c r="K19911">
        <v>172565</v>
      </c>
      <c r="L19911">
        <v>1250000540</v>
      </c>
    </row>
    <row r="19912" spans="1:12" x14ac:dyDescent="0.45">
      <c r="A19912" t="str">
        <f t="shared" si="311"/>
        <v>Saint-Étienne-du-Rouvray, Normandie, France</v>
      </c>
      <c r="B19912" t="s">
        <v>23946</v>
      </c>
      <c r="C19912" t="s">
        <v>23947</v>
      </c>
      <c r="D19912">
        <v>49.378599999999999</v>
      </c>
      <c r="E19912">
        <v>1.105</v>
      </c>
      <c r="F19912" t="s">
        <v>526</v>
      </c>
      <c r="G19912" t="s">
        <v>527</v>
      </c>
      <c r="H19912" t="s">
        <v>528</v>
      </c>
      <c r="I19912" t="s">
        <v>1498</v>
      </c>
      <c r="K19912">
        <v>28641</v>
      </c>
      <c r="L19912">
        <v>1250043757</v>
      </c>
    </row>
    <row r="19913" spans="1:12" x14ac:dyDescent="0.45">
      <c r="A19913" t="str">
        <f t="shared" si="311"/>
        <v>Saint-Eustache, Quebec, Canada</v>
      </c>
      <c r="B19913" t="s">
        <v>23948</v>
      </c>
      <c r="C19913" t="s">
        <v>23948</v>
      </c>
      <c r="D19913">
        <v>45.57</v>
      </c>
      <c r="E19913">
        <v>-73.900000000000006</v>
      </c>
      <c r="F19913" t="s">
        <v>541</v>
      </c>
      <c r="G19913" t="s">
        <v>542</v>
      </c>
      <c r="H19913" t="s">
        <v>543</v>
      </c>
      <c r="I19913" t="s">
        <v>756</v>
      </c>
      <c r="K19913">
        <v>44154</v>
      </c>
      <c r="L19913">
        <v>1124758162</v>
      </c>
    </row>
    <row r="19914" spans="1:12" x14ac:dyDescent="0.45">
      <c r="A19914" t="str">
        <f t="shared" si="311"/>
        <v>Saint-Félicien, Quebec, Canada</v>
      </c>
      <c r="B19914" t="s">
        <v>23949</v>
      </c>
      <c r="C19914" t="s">
        <v>23950</v>
      </c>
      <c r="D19914">
        <v>48.65</v>
      </c>
      <c r="E19914">
        <v>-72.45</v>
      </c>
      <c r="F19914" t="s">
        <v>541</v>
      </c>
      <c r="G19914" t="s">
        <v>542</v>
      </c>
      <c r="H19914" t="s">
        <v>543</v>
      </c>
      <c r="I19914" t="s">
        <v>756</v>
      </c>
      <c r="K19914">
        <v>10278</v>
      </c>
      <c r="L19914">
        <v>1124555496</v>
      </c>
    </row>
    <row r="19915" spans="1:12" x14ac:dyDescent="0.45">
      <c r="A19915" t="str">
        <f t="shared" si="311"/>
        <v>Saint-Félix-de-Valois, Quebec, Canada</v>
      </c>
      <c r="B19915" t="s">
        <v>23951</v>
      </c>
      <c r="C19915" t="s">
        <v>23952</v>
      </c>
      <c r="D19915">
        <v>46.17</v>
      </c>
      <c r="E19915">
        <v>-73.430000000000007</v>
      </c>
      <c r="F19915" t="s">
        <v>541</v>
      </c>
      <c r="G19915" t="s">
        <v>542</v>
      </c>
      <c r="H19915" t="s">
        <v>543</v>
      </c>
      <c r="I19915" t="s">
        <v>756</v>
      </c>
      <c r="K19915">
        <v>6029</v>
      </c>
      <c r="L19915">
        <v>1124578689</v>
      </c>
    </row>
    <row r="19916" spans="1:12" x14ac:dyDescent="0.45">
      <c r="A19916" t="str">
        <f t="shared" si="311"/>
        <v>Saint-Genis-Laval, Auvergne-Rhône-Alpes, France</v>
      </c>
      <c r="B19916" t="s">
        <v>23953</v>
      </c>
      <c r="C19916" t="s">
        <v>23953</v>
      </c>
      <c r="D19916">
        <v>45.695999999999998</v>
      </c>
      <c r="E19916">
        <v>4.7930000000000001</v>
      </c>
      <c r="F19916" t="s">
        <v>526</v>
      </c>
      <c r="G19916" t="s">
        <v>527</v>
      </c>
      <c r="H19916" t="s">
        <v>528</v>
      </c>
      <c r="I19916" t="s">
        <v>1083</v>
      </c>
      <c r="K19916">
        <v>21217</v>
      </c>
      <c r="L19916">
        <v>1250513560</v>
      </c>
    </row>
    <row r="19917" spans="1:12" x14ac:dyDescent="0.45">
      <c r="A19917" t="str">
        <f t="shared" si="311"/>
        <v>Saint-Georges, , French Guiana</v>
      </c>
      <c r="B19917" t="s">
        <v>23954</v>
      </c>
      <c r="C19917" t="s">
        <v>23954</v>
      </c>
      <c r="D19917">
        <v>3.9104999999999999</v>
      </c>
      <c r="E19917">
        <v>-51.81</v>
      </c>
      <c r="F19917" t="s">
        <v>6362</v>
      </c>
      <c r="G19917" t="s">
        <v>6363</v>
      </c>
      <c r="H19917" t="s">
        <v>6364</v>
      </c>
      <c r="J19917" t="s">
        <v>366</v>
      </c>
      <c r="K19917">
        <v>2742</v>
      </c>
      <c r="L19917">
        <v>1254726319</v>
      </c>
    </row>
    <row r="19918" spans="1:12" x14ac:dyDescent="0.45">
      <c r="A19918" t="str">
        <f t="shared" si="311"/>
        <v>Saint-Germain-en-Laye, Île-de-France, France</v>
      </c>
      <c r="B19918" t="s">
        <v>23955</v>
      </c>
      <c r="C19918" t="s">
        <v>23955</v>
      </c>
      <c r="D19918">
        <v>48.898899999999998</v>
      </c>
      <c r="E19918">
        <v>2.0937999999999999</v>
      </c>
      <c r="F19918" t="s">
        <v>526</v>
      </c>
      <c r="G19918" t="s">
        <v>527</v>
      </c>
      <c r="H19918" t="s">
        <v>528</v>
      </c>
      <c r="I19918" t="s">
        <v>732</v>
      </c>
      <c r="J19918" t="s">
        <v>366</v>
      </c>
      <c r="K19918">
        <v>44753</v>
      </c>
      <c r="L19918">
        <v>1250764383</v>
      </c>
    </row>
    <row r="19919" spans="1:12" x14ac:dyDescent="0.45">
      <c r="A19919" t="str">
        <f t="shared" si="311"/>
        <v>Saint-Gratien, Île-de-France, France</v>
      </c>
      <c r="B19919" t="s">
        <v>23956</v>
      </c>
      <c r="C19919" t="s">
        <v>23956</v>
      </c>
      <c r="D19919">
        <v>48.971899999999998</v>
      </c>
      <c r="E19919">
        <v>2.2827999999999999</v>
      </c>
      <c r="F19919" t="s">
        <v>526</v>
      </c>
      <c r="G19919" t="s">
        <v>527</v>
      </c>
      <c r="H19919" t="s">
        <v>528</v>
      </c>
      <c r="I19919" t="s">
        <v>732</v>
      </c>
      <c r="K19919">
        <v>20682</v>
      </c>
      <c r="L19919">
        <v>1250437632</v>
      </c>
    </row>
    <row r="19920" spans="1:12" x14ac:dyDescent="0.45">
      <c r="A19920" t="str">
        <f t="shared" si="311"/>
        <v>Saint-Henri, Quebec, Canada</v>
      </c>
      <c r="B19920" t="s">
        <v>23957</v>
      </c>
      <c r="C19920" t="s">
        <v>23957</v>
      </c>
      <c r="D19920">
        <v>46.7</v>
      </c>
      <c r="E19920">
        <v>-71.066699999999997</v>
      </c>
      <c r="F19920" t="s">
        <v>541</v>
      </c>
      <c r="G19920" t="s">
        <v>542</v>
      </c>
      <c r="H19920" t="s">
        <v>543</v>
      </c>
      <c r="I19920" t="s">
        <v>756</v>
      </c>
      <c r="K19920">
        <v>5023</v>
      </c>
      <c r="L19920">
        <v>1124057702</v>
      </c>
    </row>
    <row r="19921" spans="1:12" x14ac:dyDescent="0.45">
      <c r="A19921" t="str">
        <f t="shared" si="311"/>
        <v>Saint-Herblain, Pays de la Loire, France</v>
      </c>
      <c r="B19921" t="s">
        <v>23958</v>
      </c>
      <c r="C19921" t="s">
        <v>23958</v>
      </c>
      <c r="D19921">
        <v>47.212200000000003</v>
      </c>
      <c r="E19921">
        <v>-1.6496999999999999</v>
      </c>
      <c r="F19921" t="s">
        <v>526</v>
      </c>
      <c r="G19921" t="s">
        <v>527</v>
      </c>
      <c r="H19921" t="s">
        <v>528</v>
      </c>
      <c r="I19921" t="s">
        <v>2020</v>
      </c>
      <c r="K19921">
        <v>46268</v>
      </c>
      <c r="L19921">
        <v>1250679034</v>
      </c>
    </row>
    <row r="19922" spans="1:12" x14ac:dyDescent="0.45">
      <c r="A19922" t="str">
        <f t="shared" si="311"/>
        <v>Saint-Hippolyte, Quebec, Canada</v>
      </c>
      <c r="B19922" t="s">
        <v>23959</v>
      </c>
      <c r="C19922" t="s">
        <v>23959</v>
      </c>
      <c r="D19922">
        <v>45.93</v>
      </c>
      <c r="E19922">
        <v>-74.02</v>
      </c>
      <c r="F19922" t="s">
        <v>541</v>
      </c>
      <c r="G19922" t="s">
        <v>542</v>
      </c>
      <c r="H19922" t="s">
        <v>543</v>
      </c>
      <c r="I19922" t="s">
        <v>756</v>
      </c>
      <c r="K19922">
        <v>8083</v>
      </c>
      <c r="L19922">
        <v>1124001758</v>
      </c>
    </row>
    <row r="19923" spans="1:12" x14ac:dyDescent="0.45">
      <c r="A19923" t="str">
        <f t="shared" si="311"/>
        <v>Saint-Honoré, Quebec, Canada</v>
      </c>
      <c r="B19923" t="s">
        <v>23960</v>
      </c>
      <c r="C19923" t="s">
        <v>23961</v>
      </c>
      <c r="D19923">
        <v>48.533299999999997</v>
      </c>
      <c r="E19923">
        <v>-71.083299999999994</v>
      </c>
      <c r="F19923" t="s">
        <v>541</v>
      </c>
      <c r="G19923" t="s">
        <v>542</v>
      </c>
      <c r="H19923" t="s">
        <v>543</v>
      </c>
      <c r="I19923" t="s">
        <v>756</v>
      </c>
      <c r="K19923">
        <v>5257</v>
      </c>
      <c r="L19923">
        <v>1124504668</v>
      </c>
    </row>
    <row r="19924" spans="1:12" x14ac:dyDescent="0.45">
      <c r="A19924" t="str">
        <f t="shared" si="311"/>
        <v>Saint-Hyacinthe, Quebec, Canada</v>
      </c>
      <c r="B19924" t="s">
        <v>23962</v>
      </c>
      <c r="C19924" t="s">
        <v>23962</v>
      </c>
      <c r="D19924">
        <v>45.616700000000002</v>
      </c>
      <c r="E19924">
        <v>-72.95</v>
      </c>
      <c r="F19924" t="s">
        <v>541</v>
      </c>
      <c r="G19924" t="s">
        <v>542</v>
      </c>
      <c r="H19924" t="s">
        <v>543</v>
      </c>
      <c r="I19924" t="s">
        <v>756</v>
      </c>
      <c r="K19924">
        <v>59614</v>
      </c>
      <c r="L19924">
        <v>1124010116</v>
      </c>
    </row>
    <row r="19925" spans="1:12" x14ac:dyDescent="0.45">
      <c r="A19925" t="str">
        <f t="shared" si="311"/>
        <v>Saint-Jean-de-Braye, Centre-Val de Loire, France</v>
      </c>
      <c r="B19925" t="s">
        <v>23963</v>
      </c>
      <c r="C19925" t="s">
        <v>23963</v>
      </c>
      <c r="D19925">
        <v>47.912799999999997</v>
      </c>
      <c r="E19925">
        <v>1.9719</v>
      </c>
      <c r="F19925" t="s">
        <v>526</v>
      </c>
      <c r="G19925" t="s">
        <v>527</v>
      </c>
      <c r="H19925" t="s">
        <v>528</v>
      </c>
      <c r="I19925" t="s">
        <v>4707</v>
      </c>
      <c r="K19925">
        <v>20751</v>
      </c>
      <c r="L19925">
        <v>1250168374</v>
      </c>
    </row>
    <row r="19926" spans="1:12" x14ac:dyDescent="0.45">
      <c r="A19926" t="str">
        <f t="shared" si="311"/>
        <v>Saint-Jean-sur-Richelieu, Quebec, Canada</v>
      </c>
      <c r="B19926" t="s">
        <v>23964</v>
      </c>
      <c r="C19926" t="s">
        <v>23964</v>
      </c>
      <c r="D19926">
        <v>45.316699999999997</v>
      </c>
      <c r="E19926">
        <v>-73.2667</v>
      </c>
      <c r="F19926" t="s">
        <v>541</v>
      </c>
      <c r="G19926" t="s">
        <v>542</v>
      </c>
      <c r="H19926" t="s">
        <v>543</v>
      </c>
      <c r="I19926" t="s">
        <v>756</v>
      </c>
      <c r="K19926">
        <v>92394</v>
      </c>
      <c r="L19926">
        <v>1124278447</v>
      </c>
    </row>
    <row r="19927" spans="1:12" x14ac:dyDescent="0.45">
      <c r="A19927" t="str">
        <f t="shared" si="311"/>
        <v>Saint-Jérôme, Quebec, Canada</v>
      </c>
      <c r="B19927" t="s">
        <v>23965</v>
      </c>
      <c r="C19927" t="s">
        <v>23966</v>
      </c>
      <c r="D19927">
        <v>45.783299999999997</v>
      </c>
      <c r="E19927">
        <v>-74</v>
      </c>
      <c r="F19927" t="s">
        <v>541</v>
      </c>
      <c r="G19927" t="s">
        <v>542</v>
      </c>
      <c r="H19927" t="s">
        <v>543</v>
      </c>
      <c r="I19927" t="s">
        <v>756</v>
      </c>
      <c r="K19927">
        <v>69598</v>
      </c>
      <c r="L19927">
        <v>1124268324</v>
      </c>
    </row>
    <row r="19928" spans="1:12" x14ac:dyDescent="0.45">
      <c r="A19928" t="str">
        <f t="shared" si="311"/>
        <v>Saint-Joseph-du-Lac, Quebec, Canada</v>
      </c>
      <c r="B19928" t="s">
        <v>23967</v>
      </c>
      <c r="C19928" t="s">
        <v>23967</v>
      </c>
      <c r="D19928">
        <v>45.533299999999997</v>
      </c>
      <c r="E19928">
        <v>-74</v>
      </c>
      <c r="F19928" t="s">
        <v>541</v>
      </c>
      <c r="G19928" t="s">
        <v>542</v>
      </c>
      <c r="H19928" t="s">
        <v>543</v>
      </c>
      <c r="I19928" t="s">
        <v>756</v>
      </c>
      <c r="K19928">
        <v>6195</v>
      </c>
      <c r="L19928">
        <v>1124001195</v>
      </c>
    </row>
    <row r="19929" spans="1:12" x14ac:dyDescent="0.45">
      <c r="A19929" t="str">
        <f t="shared" si="311"/>
        <v>Saint-Lambert, Quebec, Canada</v>
      </c>
      <c r="B19929" t="s">
        <v>23968</v>
      </c>
      <c r="C19929" t="s">
        <v>23968</v>
      </c>
      <c r="D19929">
        <v>45.5</v>
      </c>
      <c r="E19929">
        <v>-73.5167</v>
      </c>
      <c r="F19929" t="s">
        <v>541</v>
      </c>
      <c r="G19929" t="s">
        <v>542</v>
      </c>
      <c r="H19929" t="s">
        <v>543</v>
      </c>
      <c r="I19929" t="s">
        <v>756</v>
      </c>
      <c r="K19929">
        <v>21861</v>
      </c>
      <c r="L19929">
        <v>1124174363</v>
      </c>
    </row>
    <row r="19930" spans="1:12" x14ac:dyDescent="0.45">
      <c r="A19930" t="str">
        <f t="shared" si="311"/>
        <v>Saint-Lambert-de-Lauzon, Quebec, Canada</v>
      </c>
      <c r="B19930" t="s">
        <v>23969</v>
      </c>
      <c r="C19930" t="s">
        <v>23969</v>
      </c>
      <c r="D19930">
        <v>46.586500000000001</v>
      </c>
      <c r="E19930">
        <v>-71.227099999999993</v>
      </c>
      <c r="F19930" t="s">
        <v>541</v>
      </c>
      <c r="G19930" t="s">
        <v>542</v>
      </c>
      <c r="H19930" t="s">
        <v>543</v>
      </c>
      <c r="I19930" t="s">
        <v>756</v>
      </c>
      <c r="K19930">
        <v>6647</v>
      </c>
      <c r="L19930">
        <v>1124610423</v>
      </c>
    </row>
    <row r="19931" spans="1:12" x14ac:dyDescent="0.45">
      <c r="A19931" t="str">
        <f t="shared" si="311"/>
        <v>Saint-Laurent-du-Maroni, , French Guiana</v>
      </c>
      <c r="B19931" t="s">
        <v>23970</v>
      </c>
      <c r="C19931" t="s">
        <v>23970</v>
      </c>
      <c r="D19931">
        <v>5.4976000000000003</v>
      </c>
      <c r="E19931">
        <v>-54.032499999999999</v>
      </c>
      <c r="F19931" t="s">
        <v>6362</v>
      </c>
      <c r="G19931" t="s">
        <v>6363</v>
      </c>
      <c r="H19931" t="s">
        <v>6364</v>
      </c>
      <c r="J19931" t="s">
        <v>366</v>
      </c>
      <c r="K19931">
        <v>24287</v>
      </c>
      <c r="L19931">
        <v>1254543638</v>
      </c>
    </row>
    <row r="19932" spans="1:12" x14ac:dyDescent="0.45">
      <c r="A19932" t="str">
        <f t="shared" si="311"/>
        <v>Saint-Laurent-du-Var, Provence-Alpes-Côte d’Azur, France</v>
      </c>
      <c r="B19932" t="s">
        <v>23971</v>
      </c>
      <c r="C19932" t="s">
        <v>23971</v>
      </c>
      <c r="D19932">
        <v>43.667999999999999</v>
      </c>
      <c r="E19932">
        <v>7.1879999999999997</v>
      </c>
      <c r="F19932" t="s">
        <v>526</v>
      </c>
      <c r="G19932" t="s">
        <v>527</v>
      </c>
      <c r="H19932" t="s">
        <v>528</v>
      </c>
      <c r="I19932" t="s">
        <v>1081</v>
      </c>
      <c r="K19932">
        <v>28453</v>
      </c>
      <c r="L19932">
        <v>1250141244</v>
      </c>
    </row>
    <row r="19933" spans="1:12" x14ac:dyDescent="0.45">
      <c r="A19933" t="str">
        <f t="shared" si="311"/>
        <v>Saint-Lazare, Quebec, Canada</v>
      </c>
      <c r="B19933" t="s">
        <v>23972</v>
      </c>
      <c r="C19933" t="s">
        <v>23972</v>
      </c>
      <c r="D19933">
        <v>45.4</v>
      </c>
      <c r="E19933">
        <v>-74.133300000000006</v>
      </c>
      <c r="F19933" t="s">
        <v>541</v>
      </c>
      <c r="G19933" t="s">
        <v>542</v>
      </c>
      <c r="H19933" t="s">
        <v>543</v>
      </c>
      <c r="I19933" t="s">
        <v>756</v>
      </c>
      <c r="K19933">
        <v>19889</v>
      </c>
      <c r="L19933">
        <v>1124000613</v>
      </c>
    </row>
    <row r="19934" spans="1:12" x14ac:dyDescent="0.45">
      <c r="A19934" t="str">
        <f t="shared" si="311"/>
        <v>Saint-Lin--Laurentides, Quebec, Canada</v>
      </c>
      <c r="B19934" t="s">
        <v>23973</v>
      </c>
      <c r="C19934" t="s">
        <v>23973</v>
      </c>
      <c r="D19934">
        <v>45.85</v>
      </c>
      <c r="E19934">
        <v>-73.7667</v>
      </c>
      <c r="F19934" t="s">
        <v>541</v>
      </c>
      <c r="G19934" t="s">
        <v>542</v>
      </c>
      <c r="H19934" t="s">
        <v>543</v>
      </c>
      <c r="I19934" t="s">
        <v>756</v>
      </c>
      <c r="K19934">
        <v>17463</v>
      </c>
      <c r="L19934">
        <v>1124906585</v>
      </c>
    </row>
    <row r="19935" spans="1:12" x14ac:dyDescent="0.45">
      <c r="A19935" t="str">
        <f t="shared" si="311"/>
        <v>Saint-Louis, Saint-Louis, Senegal</v>
      </c>
      <c r="B19935" t="s">
        <v>23974</v>
      </c>
      <c r="C19935" t="s">
        <v>23974</v>
      </c>
      <c r="D19935">
        <v>16.033300000000001</v>
      </c>
      <c r="E19935">
        <v>-16.5</v>
      </c>
      <c r="F19935" t="s">
        <v>7992</v>
      </c>
      <c r="G19935" t="s">
        <v>7993</v>
      </c>
      <c r="H19935" t="s">
        <v>7994</v>
      </c>
      <c r="I19935" t="s">
        <v>23974</v>
      </c>
      <c r="J19935" t="s">
        <v>378</v>
      </c>
      <c r="K19935">
        <v>176000</v>
      </c>
      <c r="L19935">
        <v>1686542859</v>
      </c>
    </row>
    <row r="19936" spans="1:12" x14ac:dyDescent="0.45">
      <c r="A19936" t="str">
        <f t="shared" si="311"/>
        <v>Saint-Louis, Grand Est, France</v>
      </c>
      <c r="B19936" t="s">
        <v>23974</v>
      </c>
      <c r="C19936" t="s">
        <v>23974</v>
      </c>
      <c r="D19936">
        <v>47.59</v>
      </c>
      <c r="E19936">
        <v>7.57</v>
      </c>
      <c r="F19936" t="s">
        <v>526</v>
      </c>
      <c r="G19936" t="s">
        <v>527</v>
      </c>
      <c r="H19936" t="s">
        <v>528</v>
      </c>
      <c r="I19936" t="s">
        <v>6561</v>
      </c>
      <c r="K19936">
        <v>21177</v>
      </c>
      <c r="L19936">
        <v>1250664055</v>
      </c>
    </row>
    <row r="19937" spans="1:12" x14ac:dyDescent="0.45">
      <c r="A19937" t="str">
        <f t="shared" si="311"/>
        <v>Saint-Malo, Bretagne, France</v>
      </c>
      <c r="B19937" t="s">
        <v>23975</v>
      </c>
      <c r="C19937" t="s">
        <v>23975</v>
      </c>
      <c r="D19937">
        <v>48.648099999999999</v>
      </c>
      <c r="E19937">
        <v>-2.0074999999999998</v>
      </c>
      <c r="F19937" t="s">
        <v>526</v>
      </c>
      <c r="G19937" t="s">
        <v>527</v>
      </c>
      <c r="H19937" t="s">
        <v>528</v>
      </c>
      <c r="I19937" t="s">
        <v>5229</v>
      </c>
      <c r="J19937" t="s">
        <v>366</v>
      </c>
      <c r="K19937">
        <v>46097</v>
      </c>
      <c r="L19937">
        <v>1250296332</v>
      </c>
    </row>
    <row r="19938" spans="1:12" x14ac:dyDescent="0.45">
      <c r="A19938" t="str">
        <f t="shared" si="311"/>
        <v>Saint-Mandé, Île-de-France, France</v>
      </c>
      <c r="B19938" t="s">
        <v>23976</v>
      </c>
      <c r="C19938" t="s">
        <v>23977</v>
      </c>
      <c r="D19938">
        <v>48.842199999999998</v>
      </c>
      <c r="E19938">
        <v>2.4186000000000001</v>
      </c>
      <c r="F19938" t="s">
        <v>526</v>
      </c>
      <c r="G19938" t="s">
        <v>527</v>
      </c>
      <c r="H19938" t="s">
        <v>528</v>
      </c>
      <c r="I19938" t="s">
        <v>732</v>
      </c>
      <c r="K19938">
        <v>22619</v>
      </c>
      <c r="L19938">
        <v>1250000869</v>
      </c>
    </row>
    <row r="19939" spans="1:12" x14ac:dyDescent="0.45">
      <c r="A19939" t="str">
        <f t="shared" si="311"/>
        <v>Saint-Marc, Artibonite, Haiti</v>
      </c>
      <c r="B19939" t="s">
        <v>23978</v>
      </c>
      <c r="C19939" t="s">
        <v>23978</v>
      </c>
      <c r="D19939">
        <v>19.116700000000002</v>
      </c>
      <c r="E19939">
        <v>-72.7</v>
      </c>
      <c r="F19939" t="s">
        <v>4043</v>
      </c>
      <c r="G19939" t="s">
        <v>4044</v>
      </c>
      <c r="H19939" t="s">
        <v>4045</v>
      </c>
      <c r="I19939" t="s">
        <v>10928</v>
      </c>
      <c r="K19939">
        <v>160181</v>
      </c>
      <c r="L19939">
        <v>1332084366</v>
      </c>
    </row>
    <row r="19940" spans="1:12" x14ac:dyDescent="0.45">
      <c r="A19940" t="str">
        <f t="shared" si="311"/>
        <v>Saint-Martin-d’Hères, Auvergne-Rhône-Alpes, France</v>
      </c>
      <c r="B19940" t="s">
        <v>23979</v>
      </c>
      <c r="C19940" t="s">
        <v>23980</v>
      </c>
      <c r="D19940">
        <v>45.167200000000001</v>
      </c>
      <c r="E19940">
        <v>5.7652999999999999</v>
      </c>
      <c r="F19940" t="s">
        <v>526</v>
      </c>
      <c r="G19940" t="s">
        <v>527</v>
      </c>
      <c r="H19940" t="s">
        <v>528</v>
      </c>
      <c r="I19940" t="s">
        <v>1083</v>
      </c>
      <c r="K19940">
        <v>38487</v>
      </c>
      <c r="L19940">
        <v>1250862617</v>
      </c>
    </row>
    <row r="19941" spans="1:12" x14ac:dyDescent="0.45">
      <c r="A19941" t="str">
        <f t="shared" si="311"/>
        <v>Saint-Maur-des-Fossés, Île-de-France, France</v>
      </c>
      <c r="B19941" t="s">
        <v>23981</v>
      </c>
      <c r="C19941" t="s">
        <v>23982</v>
      </c>
      <c r="D19941">
        <v>48.799399999999999</v>
      </c>
      <c r="E19941">
        <v>2.4996999999999998</v>
      </c>
      <c r="F19941" t="s">
        <v>526</v>
      </c>
      <c r="G19941" t="s">
        <v>527</v>
      </c>
      <c r="H19941" t="s">
        <v>528</v>
      </c>
      <c r="I19941" t="s">
        <v>732</v>
      </c>
      <c r="K19941">
        <v>74859</v>
      </c>
      <c r="L19941">
        <v>1250687119</v>
      </c>
    </row>
    <row r="19942" spans="1:12" x14ac:dyDescent="0.45">
      <c r="A19942" t="str">
        <f t="shared" si="311"/>
        <v>Saint-Médard-en-Jalles, Nouvelle-Aquitaine, France</v>
      </c>
      <c r="B19942" t="s">
        <v>23983</v>
      </c>
      <c r="C19942" t="s">
        <v>23984</v>
      </c>
      <c r="D19942">
        <v>44.8964</v>
      </c>
      <c r="E19942">
        <v>-0.71640000000000004</v>
      </c>
      <c r="F19942" t="s">
        <v>526</v>
      </c>
      <c r="G19942" t="s">
        <v>527</v>
      </c>
      <c r="H19942" t="s">
        <v>528</v>
      </c>
      <c r="I19942" t="s">
        <v>917</v>
      </c>
      <c r="K19942">
        <v>31145</v>
      </c>
      <c r="L19942">
        <v>1250115670</v>
      </c>
    </row>
    <row r="19943" spans="1:12" x14ac:dyDescent="0.45">
      <c r="A19943" t="str">
        <f t="shared" si="311"/>
        <v>Saint-Nazaire, Pays de la Loire, France</v>
      </c>
      <c r="B19943" t="s">
        <v>23985</v>
      </c>
      <c r="C19943" t="s">
        <v>23985</v>
      </c>
      <c r="D19943">
        <v>47.2806</v>
      </c>
      <c r="E19943">
        <v>-2.2086000000000001</v>
      </c>
      <c r="F19943" t="s">
        <v>526</v>
      </c>
      <c r="G19943" t="s">
        <v>527</v>
      </c>
      <c r="H19943" t="s">
        <v>528</v>
      </c>
      <c r="I19943" t="s">
        <v>2020</v>
      </c>
      <c r="J19943" t="s">
        <v>366</v>
      </c>
      <c r="K19943">
        <v>69993</v>
      </c>
      <c r="L19943">
        <v>1250133864</v>
      </c>
    </row>
    <row r="19944" spans="1:12" x14ac:dyDescent="0.45">
      <c r="A19944" t="str">
        <f t="shared" si="311"/>
        <v>Saint-Ouen, Île-de-France, France</v>
      </c>
      <c r="B19944" t="s">
        <v>23986</v>
      </c>
      <c r="C19944" t="s">
        <v>23986</v>
      </c>
      <c r="D19944">
        <v>48.912300000000002</v>
      </c>
      <c r="E19944">
        <v>2.3342000000000001</v>
      </c>
      <c r="F19944" t="s">
        <v>526</v>
      </c>
      <c r="G19944" t="s">
        <v>527</v>
      </c>
      <c r="H19944" t="s">
        <v>528</v>
      </c>
      <c r="I19944" t="s">
        <v>732</v>
      </c>
      <c r="K19944">
        <v>51108</v>
      </c>
      <c r="L19944">
        <v>1250000037</v>
      </c>
    </row>
    <row r="19945" spans="1:12" x14ac:dyDescent="0.45">
      <c r="A19945" t="str">
        <f t="shared" si="311"/>
        <v>Saint-Ouen-l’Aumône, Île-de-France, France</v>
      </c>
      <c r="B19945" t="s">
        <v>23987</v>
      </c>
      <c r="C19945" t="s">
        <v>23988</v>
      </c>
      <c r="D19945">
        <v>49.044699999999999</v>
      </c>
      <c r="E19945">
        <v>2.1111</v>
      </c>
      <c r="F19945" t="s">
        <v>526</v>
      </c>
      <c r="G19945" t="s">
        <v>527</v>
      </c>
      <c r="H19945" t="s">
        <v>528</v>
      </c>
      <c r="I19945" t="s">
        <v>732</v>
      </c>
      <c r="K19945">
        <v>23741</v>
      </c>
      <c r="L19945">
        <v>1250836014</v>
      </c>
    </row>
    <row r="19946" spans="1:12" x14ac:dyDescent="0.45">
      <c r="A19946" t="str">
        <f t="shared" si="311"/>
        <v>Saint-Paul, Quebec, Canada</v>
      </c>
      <c r="B19946" t="s">
        <v>23989</v>
      </c>
      <c r="C19946" t="s">
        <v>23989</v>
      </c>
      <c r="D19946">
        <v>45.9833</v>
      </c>
      <c r="E19946">
        <v>-73.45</v>
      </c>
      <c r="F19946" t="s">
        <v>541</v>
      </c>
      <c r="G19946" t="s">
        <v>542</v>
      </c>
      <c r="H19946" t="s">
        <v>543</v>
      </c>
      <c r="I19946" t="s">
        <v>756</v>
      </c>
      <c r="K19946">
        <v>5122</v>
      </c>
      <c r="L19946">
        <v>1124001817</v>
      </c>
    </row>
    <row r="19947" spans="1:12" x14ac:dyDescent="0.45">
      <c r="A19947" t="str">
        <f t="shared" si="311"/>
        <v>Saint-Philippe, Quebec, Canada</v>
      </c>
      <c r="B19947" t="s">
        <v>23990</v>
      </c>
      <c r="C19947" t="s">
        <v>23990</v>
      </c>
      <c r="D19947">
        <v>45.35</v>
      </c>
      <c r="E19947">
        <v>-73.47</v>
      </c>
      <c r="F19947" t="s">
        <v>541</v>
      </c>
      <c r="G19947" t="s">
        <v>542</v>
      </c>
      <c r="H19947" t="s">
        <v>543</v>
      </c>
      <c r="I19947" t="s">
        <v>756</v>
      </c>
      <c r="K19947">
        <v>5495</v>
      </c>
      <c r="L19947">
        <v>1124461923</v>
      </c>
    </row>
    <row r="19948" spans="1:12" x14ac:dyDescent="0.45">
      <c r="A19948" t="str">
        <f t="shared" si="311"/>
        <v>Saint-Pie, Quebec, Canada</v>
      </c>
      <c r="B19948" t="s">
        <v>23991</v>
      </c>
      <c r="C19948" t="s">
        <v>23991</v>
      </c>
      <c r="D19948">
        <v>45.5</v>
      </c>
      <c r="E19948">
        <v>-72.900000000000006</v>
      </c>
      <c r="F19948" t="s">
        <v>541</v>
      </c>
      <c r="G19948" t="s">
        <v>542</v>
      </c>
      <c r="H19948" t="s">
        <v>543</v>
      </c>
      <c r="I19948" t="s">
        <v>756</v>
      </c>
      <c r="K19948">
        <v>5438</v>
      </c>
      <c r="L19948">
        <v>1124508787</v>
      </c>
    </row>
    <row r="19949" spans="1:12" x14ac:dyDescent="0.45">
      <c r="A19949" t="str">
        <f t="shared" si="311"/>
        <v>Saint-Priest, Auvergne-Rhône-Alpes, France</v>
      </c>
      <c r="B19949" t="s">
        <v>23992</v>
      </c>
      <c r="C19949" t="s">
        <v>23992</v>
      </c>
      <c r="D19949">
        <v>45.697200000000002</v>
      </c>
      <c r="E19949">
        <v>4.9447000000000001</v>
      </c>
      <c r="F19949" t="s">
        <v>526</v>
      </c>
      <c r="G19949" t="s">
        <v>527</v>
      </c>
      <c r="H19949" t="s">
        <v>528</v>
      </c>
      <c r="I19949" t="s">
        <v>1083</v>
      </c>
      <c r="K19949">
        <v>46207</v>
      </c>
      <c r="L19949">
        <v>1250000042</v>
      </c>
    </row>
    <row r="19950" spans="1:12" x14ac:dyDescent="0.45">
      <c r="A19950" t="str">
        <f t="shared" si="311"/>
        <v>Saint-Quentin, Hauts-de-France, France</v>
      </c>
      <c r="B19950" t="s">
        <v>23993</v>
      </c>
      <c r="C19950" t="s">
        <v>23993</v>
      </c>
      <c r="D19950">
        <v>49.848599999999998</v>
      </c>
      <c r="E19950">
        <v>3.2864</v>
      </c>
      <c r="F19950" t="s">
        <v>526</v>
      </c>
      <c r="G19950" t="s">
        <v>527</v>
      </c>
      <c r="H19950" t="s">
        <v>528</v>
      </c>
      <c r="I19950" t="s">
        <v>529</v>
      </c>
      <c r="J19950" t="s">
        <v>366</v>
      </c>
      <c r="K19950">
        <v>53816</v>
      </c>
      <c r="L19950">
        <v>1250806002</v>
      </c>
    </row>
    <row r="19951" spans="1:12" x14ac:dyDescent="0.45">
      <c r="A19951" t="str">
        <f t="shared" si="311"/>
        <v>Saint-Raphaël, Provence-Alpes-Côte d’Azur, France</v>
      </c>
      <c r="B19951" t="s">
        <v>23994</v>
      </c>
      <c r="C19951" t="s">
        <v>23995</v>
      </c>
      <c r="D19951">
        <v>43.425199999999997</v>
      </c>
      <c r="E19951">
        <v>6.7683999999999997</v>
      </c>
      <c r="F19951" t="s">
        <v>526</v>
      </c>
      <c r="G19951" t="s">
        <v>527</v>
      </c>
      <c r="H19951" t="s">
        <v>528</v>
      </c>
      <c r="I19951" t="s">
        <v>1081</v>
      </c>
      <c r="K19951">
        <v>35042</v>
      </c>
      <c r="L19951">
        <v>1250046595</v>
      </c>
    </row>
    <row r="19952" spans="1:12" x14ac:dyDescent="0.45">
      <c r="A19952" t="str">
        <f t="shared" si="311"/>
        <v>Saint-Raymond, Quebec, Canada</v>
      </c>
      <c r="B19952" t="s">
        <v>23996</v>
      </c>
      <c r="C19952" t="s">
        <v>23996</v>
      </c>
      <c r="D19952">
        <v>46.9</v>
      </c>
      <c r="E19952">
        <v>-71.833299999999994</v>
      </c>
      <c r="F19952" t="s">
        <v>541</v>
      </c>
      <c r="G19952" t="s">
        <v>542</v>
      </c>
      <c r="H19952" t="s">
        <v>543</v>
      </c>
      <c r="I19952" t="s">
        <v>756</v>
      </c>
      <c r="K19952">
        <v>9615</v>
      </c>
      <c r="L19952">
        <v>1124162305</v>
      </c>
    </row>
    <row r="19953" spans="1:12" x14ac:dyDescent="0.45">
      <c r="A19953" t="str">
        <f t="shared" si="311"/>
        <v>Saint-Rémi, Quebec, Canada</v>
      </c>
      <c r="B19953" t="s">
        <v>23997</v>
      </c>
      <c r="C19953" t="s">
        <v>23998</v>
      </c>
      <c r="D19953">
        <v>45.2667</v>
      </c>
      <c r="E19953">
        <v>-73.616699999999994</v>
      </c>
      <c r="F19953" t="s">
        <v>541</v>
      </c>
      <c r="G19953" t="s">
        <v>542</v>
      </c>
      <c r="H19953" t="s">
        <v>543</v>
      </c>
      <c r="I19953" t="s">
        <v>756</v>
      </c>
      <c r="K19953">
        <v>7265</v>
      </c>
      <c r="L19953">
        <v>1124638080</v>
      </c>
    </row>
    <row r="19954" spans="1:12" x14ac:dyDescent="0.45">
      <c r="A19954" t="str">
        <f t="shared" si="311"/>
        <v>Saint-Sauveur, Quebec, Canada</v>
      </c>
      <c r="B19954" t="s">
        <v>23999</v>
      </c>
      <c r="C19954" t="s">
        <v>23999</v>
      </c>
      <c r="D19954">
        <v>45.9</v>
      </c>
      <c r="E19954">
        <v>-74.17</v>
      </c>
      <c r="F19954" t="s">
        <v>541</v>
      </c>
      <c r="G19954" t="s">
        <v>542</v>
      </c>
      <c r="H19954" t="s">
        <v>543</v>
      </c>
      <c r="I19954" t="s">
        <v>756</v>
      </c>
      <c r="K19954">
        <v>9881</v>
      </c>
      <c r="L19954">
        <v>1124720935</v>
      </c>
    </row>
    <row r="19955" spans="1:12" x14ac:dyDescent="0.45">
      <c r="A19955" t="str">
        <f t="shared" si="311"/>
        <v>Saint-Sébastien-sur-Loire, Pays de la Loire, France</v>
      </c>
      <c r="B19955" t="s">
        <v>24000</v>
      </c>
      <c r="C19955" t="s">
        <v>24001</v>
      </c>
      <c r="D19955">
        <v>47.208100000000002</v>
      </c>
      <c r="E19955">
        <v>-1.5014000000000001</v>
      </c>
      <c r="F19955" t="s">
        <v>526</v>
      </c>
      <c r="G19955" t="s">
        <v>527</v>
      </c>
      <c r="H19955" t="s">
        <v>528</v>
      </c>
      <c r="I19955" t="s">
        <v>2020</v>
      </c>
      <c r="K19955">
        <v>26838</v>
      </c>
      <c r="L19955">
        <v>1250158180</v>
      </c>
    </row>
    <row r="19956" spans="1:12" x14ac:dyDescent="0.45">
      <c r="A19956" t="str">
        <f t="shared" si="311"/>
        <v>Saint-Zotique, Quebec, Canada</v>
      </c>
      <c r="B19956" t="s">
        <v>24002</v>
      </c>
      <c r="C19956" t="s">
        <v>24002</v>
      </c>
      <c r="D19956">
        <v>45.25</v>
      </c>
      <c r="E19956">
        <v>-74.25</v>
      </c>
      <c r="F19956" t="s">
        <v>541</v>
      </c>
      <c r="G19956" t="s">
        <v>542</v>
      </c>
      <c r="H19956" t="s">
        <v>543</v>
      </c>
      <c r="I19956" t="s">
        <v>756</v>
      </c>
      <c r="K19956">
        <v>6773</v>
      </c>
      <c r="L19956">
        <v>1124170824</v>
      </c>
    </row>
    <row r="19957" spans="1:12" x14ac:dyDescent="0.45">
      <c r="A19957" t="str">
        <f t="shared" si="311"/>
        <v>Saitama, Saitama, Japan</v>
      </c>
      <c r="B19957" t="s">
        <v>919</v>
      </c>
      <c r="C19957" t="s">
        <v>919</v>
      </c>
      <c r="D19957">
        <v>35.861699999999999</v>
      </c>
      <c r="E19957">
        <v>139.64529999999999</v>
      </c>
      <c r="F19957" t="s">
        <v>514</v>
      </c>
      <c r="G19957" t="s">
        <v>515</v>
      </c>
      <c r="H19957" t="s">
        <v>516</v>
      </c>
      <c r="I19957" t="s">
        <v>919</v>
      </c>
      <c r="J19957" t="s">
        <v>378</v>
      </c>
      <c r="K19957">
        <v>1307931</v>
      </c>
      <c r="L19957">
        <v>1392017719</v>
      </c>
    </row>
    <row r="19958" spans="1:12" x14ac:dyDescent="0.45">
      <c r="A19958" t="str">
        <f t="shared" si="311"/>
        <v>Sajószentpéter, Borsod-Abaúj-Zemplén, Hungary</v>
      </c>
      <c r="B19958" t="s">
        <v>24003</v>
      </c>
      <c r="C19958" t="s">
        <v>24004</v>
      </c>
      <c r="D19958">
        <v>48.216900000000003</v>
      </c>
      <c r="E19958">
        <v>20.718299999999999</v>
      </c>
      <c r="F19958" t="s">
        <v>641</v>
      </c>
      <c r="G19958" t="s">
        <v>642</v>
      </c>
      <c r="H19958" t="s">
        <v>643</v>
      </c>
      <c r="I19958" t="s">
        <v>9106</v>
      </c>
      <c r="K19958">
        <v>11679</v>
      </c>
      <c r="L19958">
        <v>1348595790</v>
      </c>
    </row>
    <row r="19959" spans="1:12" x14ac:dyDescent="0.45">
      <c r="A19959" t="str">
        <f t="shared" si="311"/>
        <v>Sakado, Saitama, Japan</v>
      </c>
      <c r="B19959" t="s">
        <v>24005</v>
      </c>
      <c r="C19959" t="s">
        <v>24005</v>
      </c>
      <c r="D19959">
        <v>35.9572</v>
      </c>
      <c r="E19959">
        <v>139.40309999999999</v>
      </c>
      <c r="F19959" t="s">
        <v>514</v>
      </c>
      <c r="G19959" t="s">
        <v>515</v>
      </c>
      <c r="H19959" t="s">
        <v>516</v>
      </c>
      <c r="I19959" t="s">
        <v>919</v>
      </c>
      <c r="K19959">
        <v>101531</v>
      </c>
      <c r="L19959">
        <v>1392771396</v>
      </c>
    </row>
    <row r="19960" spans="1:12" x14ac:dyDescent="0.45">
      <c r="A19960" t="str">
        <f t="shared" si="311"/>
        <v>Sakai, Ibaraki, Japan</v>
      </c>
      <c r="B19960" t="s">
        <v>24006</v>
      </c>
      <c r="C19960" t="s">
        <v>24006</v>
      </c>
      <c r="D19960">
        <v>36.108600000000003</v>
      </c>
      <c r="E19960">
        <v>139.79499999999999</v>
      </c>
      <c r="F19960" t="s">
        <v>514</v>
      </c>
      <c r="G19960" t="s">
        <v>515</v>
      </c>
      <c r="H19960" t="s">
        <v>516</v>
      </c>
      <c r="I19960" t="s">
        <v>1844</v>
      </c>
      <c r="K19960">
        <v>24098</v>
      </c>
      <c r="L19960">
        <v>1392827163</v>
      </c>
    </row>
    <row r="19961" spans="1:12" x14ac:dyDescent="0.45">
      <c r="A19961" t="str">
        <f t="shared" si="311"/>
        <v>Sakai, Kanagawa, Japan</v>
      </c>
      <c r="B19961" t="s">
        <v>24006</v>
      </c>
      <c r="C19961" t="s">
        <v>24006</v>
      </c>
      <c r="D19961">
        <v>35.330800000000004</v>
      </c>
      <c r="E19961">
        <v>139.21889999999999</v>
      </c>
      <c r="F19961" t="s">
        <v>514</v>
      </c>
      <c r="G19961" t="s">
        <v>515</v>
      </c>
      <c r="H19961" t="s">
        <v>516</v>
      </c>
      <c r="I19961" t="s">
        <v>1087</v>
      </c>
      <c r="K19961">
        <v>9368</v>
      </c>
      <c r="L19961">
        <v>1392689992</v>
      </c>
    </row>
    <row r="19962" spans="1:12" x14ac:dyDescent="0.45">
      <c r="A19962" t="str">
        <f t="shared" si="311"/>
        <v>Sakaidechō, Kagawa, Japan</v>
      </c>
      <c r="B19962" t="s">
        <v>24007</v>
      </c>
      <c r="C19962" t="s">
        <v>24008</v>
      </c>
      <c r="D19962">
        <v>34.316400000000002</v>
      </c>
      <c r="E19962">
        <v>133.86060000000001</v>
      </c>
      <c r="F19962" t="s">
        <v>514</v>
      </c>
      <c r="G19962" t="s">
        <v>515</v>
      </c>
      <c r="H19962" t="s">
        <v>516</v>
      </c>
      <c r="I19962" t="s">
        <v>14046</v>
      </c>
      <c r="K19962">
        <v>51196</v>
      </c>
      <c r="L19962">
        <v>1392517231</v>
      </c>
    </row>
    <row r="19963" spans="1:12" x14ac:dyDescent="0.45">
      <c r="A19963" t="str">
        <f t="shared" si="311"/>
        <v>Sakaiminato, Shimane, Japan</v>
      </c>
      <c r="B19963" t="s">
        <v>24009</v>
      </c>
      <c r="C19963" t="s">
        <v>24009</v>
      </c>
      <c r="D19963">
        <v>35.539700000000003</v>
      </c>
      <c r="E19963">
        <v>133.23169999999999</v>
      </c>
      <c r="F19963" t="s">
        <v>514</v>
      </c>
      <c r="G19963" t="s">
        <v>515</v>
      </c>
      <c r="H19963" t="s">
        <v>516</v>
      </c>
      <c r="I19963" t="s">
        <v>11019</v>
      </c>
      <c r="K19963">
        <v>32837</v>
      </c>
      <c r="L19963">
        <v>1392354466</v>
      </c>
    </row>
    <row r="19964" spans="1:12" x14ac:dyDescent="0.45">
      <c r="A19964" t="str">
        <f t="shared" si="311"/>
        <v>Sakākā, Al Jawf, Saudi Arabia</v>
      </c>
      <c r="B19964" t="s">
        <v>24010</v>
      </c>
      <c r="C19964" t="s">
        <v>24011</v>
      </c>
      <c r="D19964">
        <v>30</v>
      </c>
      <c r="E19964">
        <v>40.133299999999998</v>
      </c>
      <c r="F19964" t="s">
        <v>402</v>
      </c>
      <c r="G19964" t="s">
        <v>403</v>
      </c>
      <c r="H19964" t="s">
        <v>404</v>
      </c>
      <c r="I19964" t="s">
        <v>1263</v>
      </c>
      <c r="J19964" t="s">
        <v>378</v>
      </c>
      <c r="K19964">
        <v>128332</v>
      </c>
      <c r="L19964">
        <v>1682232132</v>
      </c>
    </row>
    <row r="19965" spans="1:12" x14ac:dyDescent="0.45">
      <c r="A19965" t="str">
        <f t="shared" si="311"/>
        <v>Sakaki, Nagano, Japan</v>
      </c>
      <c r="B19965" t="s">
        <v>24012</v>
      </c>
      <c r="C19965" t="s">
        <v>24012</v>
      </c>
      <c r="D19965">
        <v>36.4619</v>
      </c>
      <c r="E19965">
        <v>138.18029999999999</v>
      </c>
      <c r="F19965" t="s">
        <v>514</v>
      </c>
      <c r="G19965" t="s">
        <v>515</v>
      </c>
      <c r="H19965" t="s">
        <v>516</v>
      </c>
      <c r="I19965" t="s">
        <v>2890</v>
      </c>
      <c r="K19965">
        <v>14310</v>
      </c>
      <c r="L19965">
        <v>1392071838</v>
      </c>
    </row>
    <row r="19966" spans="1:12" x14ac:dyDescent="0.45">
      <c r="A19966" t="str">
        <f t="shared" si="311"/>
        <v>Sakamoto, Miyagi, Japan</v>
      </c>
      <c r="B19966" t="s">
        <v>24013</v>
      </c>
      <c r="C19966" t="s">
        <v>24013</v>
      </c>
      <c r="D19966">
        <v>37.962499999999999</v>
      </c>
      <c r="E19966">
        <v>140.87780000000001</v>
      </c>
      <c r="F19966" t="s">
        <v>514</v>
      </c>
      <c r="G19966" t="s">
        <v>515</v>
      </c>
      <c r="H19966" t="s">
        <v>516</v>
      </c>
      <c r="I19966" t="s">
        <v>12185</v>
      </c>
      <c r="K19966">
        <v>11890</v>
      </c>
      <c r="L19966">
        <v>1392480384</v>
      </c>
    </row>
    <row r="19967" spans="1:12" x14ac:dyDescent="0.45">
      <c r="A19967" t="str">
        <f t="shared" si="311"/>
        <v>Sakarya, Sakarya, Turkey</v>
      </c>
      <c r="B19967" t="s">
        <v>24014</v>
      </c>
      <c r="C19967" t="s">
        <v>24014</v>
      </c>
      <c r="D19967">
        <v>40.777799999999999</v>
      </c>
      <c r="E19967">
        <v>30.402799999999999</v>
      </c>
      <c r="F19967" t="s">
        <v>806</v>
      </c>
      <c r="G19967" t="s">
        <v>807</v>
      </c>
      <c r="H19967" t="s">
        <v>808</v>
      </c>
      <c r="I19967" t="s">
        <v>24014</v>
      </c>
      <c r="J19967" t="s">
        <v>378</v>
      </c>
      <c r="K19967">
        <v>260109</v>
      </c>
      <c r="L19967">
        <v>1792191587</v>
      </c>
    </row>
    <row r="19968" spans="1:12" x14ac:dyDescent="0.45">
      <c r="A19968" t="str">
        <f t="shared" si="311"/>
        <v>Sakata, Yamagata, Japan</v>
      </c>
      <c r="B19968" t="s">
        <v>24015</v>
      </c>
      <c r="C19968" t="s">
        <v>24015</v>
      </c>
      <c r="D19968">
        <v>38.914400000000001</v>
      </c>
      <c r="E19968">
        <v>139.8364</v>
      </c>
      <c r="F19968" t="s">
        <v>514</v>
      </c>
      <c r="G19968" t="s">
        <v>515</v>
      </c>
      <c r="H19968" t="s">
        <v>516</v>
      </c>
      <c r="I19968" t="s">
        <v>10313</v>
      </c>
      <c r="K19968">
        <v>100916</v>
      </c>
      <c r="L19968">
        <v>1392418961</v>
      </c>
    </row>
    <row r="19969" spans="1:12" x14ac:dyDescent="0.45">
      <c r="A19969" t="str">
        <f t="shared" si="311"/>
        <v>Sakawa, Kōchi, Japan</v>
      </c>
      <c r="B19969" t="s">
        <v>24016</v>
      </c>
      <c r="C19969" t="s">
        <v>24016</v>
      </c>
      <c r="D19969">
        <v>33.500799999999998</v>
      </c>
      <c r="E19969">
        <v>133.2867</v>
      </c>
      <c r="F19969" t="s">
        <v>514</v>
      </c>
      <c r="G19969" t="s">
        <v>515</v>
      </c>
      <c r="H19969" t="s">
        <v>516</v>
      </c>
      <c r="I19969" t="s">
        <v>1145</v>
      </c>
      <c r="K19969">
        <v>12402</v>
      </c>
      <c r="L19969">
        <v>1392787592</v>
      </c>
    </row>
    <row r="19970" spans="1:12" x14ac:dyDescent="0.45">
      <c r="A19970" t="str">
        <f t="shared" si="311"/>
        <v>Sakété, Plateau, Benin</v>
      </c>
      <c r="B19970" t="s">
        <v>24017</v>
      </c>
      <c r="C19970" t="s">
        <v>24018</v>
      </c>
      <c r="D19970">
        <v>6.7362000000000002</v>
      </c>
      <c r="E19970">
        <v>2.6587000000000001</v>
      </c>
      <c r="F19970" t="s">
        <v>631</v>
      </c>
      <c r="G19970" t="s">
        <v>632</v>
      </c>
      <c r="H19970" t="s">
        <v>633</v>
      </c>
      <c r="I19970" t="s">
        <v>13713</v>
      </c>
      <c r="J19970" t="s">
        <v>378</v>
      </c>
      <c r="L19970">
        <v>1204601704</v>
      </c>
    </row>
    <row r="19971" spans="1:12" x14ac:dyDescent="0.45">
      <c r="A19971" t="str">
        <f t="shared" ref="A19971:A20034" si="312">CONCATENATE(B19971,", ",I19971,", ",F19971)</f>
        <v>Sakhnīn, Northern, Israel</v>
      </c>
      <c r="B19971" t="s">
        <v>24019</v>
      </c>
      <c r="C19971" t="s">
        <v>24020</v>
      </c>
      <c r="D19971">
        <v>32.866700000000002</v>
      </c>
      <c r="E19971">
        <v>35.299999999999997</v>
      </c>
      <c r="F19971" t="s">
        <v>369</v>
      </c>
      <c r="G19971" t="s">
        <v>370</v>
      </c>
      <c r="H19971" t="s">
        <v>371</v>
      </c>
      <c r="I19971" t="s">
        <v>372</v>
      </c>
      <c r="K19971">
        <v>31100</v>
      </c>
      <c r="L19971">
        <v>1376646130</v>
      </c>
    </row>
    <row r="19972" spans="1:12" x14ac:dyDescent="0.45">
      <c r="A19972" t="str">
        <f t="shared" si="312"/>
        <v>Šakiai, Šakiai, Lithuania</v>
      </c>
      <c r="B19972" t="s">
        <v>24021</v>
      </c>
      <c r="C19972" t="s">
        <v>24022</v>
      </c>
      <c r="D19972">
        <v>54.955599999999997</v>
      </c>
      <c r="E19972">
        <v>23.0444</v>
      </c>
      <c r="F19972" t="s">
        <v>1155</v>
      </c>
      <c r="G19972" t="s">
        <v>1156</v>
      </c>
      <c r="H19972" t="s">
        <v>1157</v>
      </c>
      <c r="I19972" t="s">
        <v>24021</v>
      </c>
      <c r="J19972" t="s">
        <v>378</v>
      </c>
      <c r="K19972">
        <v>5383</v>
      </c>
      <c r="L19972">
        <v>1440362808</v>
      </c>
    </row>
    <row r="19973" spans="1:12" x14ac:dyDescent="0.45">
      <c r="A19973" t="str">
        <f t="shared" si="312"/>
        <v>Sākib, Jarash, Jordan</v>
      </c>
      <c r="B19973" t="s">
        <v>24023</v>
      </c>
      <c r="C19973" t="s">
        <v>24024</v>
      </c>
      <c r="D19973">
        <v>32.284300000000002</v>
      </c>
      <c r="E19973">
        <v>35.809199999999997</v>
      </c>
      <c r="F19973" t="s">
        <v>375</v>
      </c>
      <c r="G19973" t="s">
        <v>376</v>
      </c>
      <c r="H19973" t="s">
        <v>377</v>
      </c>
      <c r="I19973" t="s">
        <v>13459</v>
      </c>
      <c r="K19973">
        <v>11586</v>
      </c>
      <c r="L19973">
        <v>1400579775</v>
      </c>
    </row>
    <row r="19974" spans="1:12" x14ac:dyDescent="0.45">
      <c r="A19974" t="str">
        <f t="shared" si="312"/>
        <v>Sakon Nakhon, Sakon Nakhon, Thailand</v>
      </c>
      <c r="B19974" t="s">
        <v>24025</v>
      </c>
      <c r="C19974" t="s">
        <v>24025</v>
      </c>
      <c r="D19974">
        <v>17.156400000000001</v>
      </c>
      <c r="E19974">
        <v>104.1456</v>
      </c>
      <c r="F19974" t="s">
        <v>1864</v>
      </c>
      <c r="G19974" t="s">
        <v>1865</v>
      </c>
      <c r="H19974" t="s">
        <v>1866</v>
      </c>
      <c r="I19974" t="s">
        <v>24025</v>
      </c>
      <c r="J19974" t="s">
        <v>378</v>
      </c>
      <c r="K19974">
        <v>53618</v>
      </c>
      <c r="L19974">
        <v>1764476362</v>
      </c>
    </row>
    <row r="19975" spans="1:12" x14ac:dyDescent="0.45">
      <c r="A19975" t="str">
        <f t="shared" si="312"/>
        <v>Saks, Alabama, United States</v>
      </c>
      <c r="B19975" t="s">
        <v>24026</v>
      </c>
      <c r="C19975" t="s">
        <v>24026</v>
      </c>
      <c r="D19975">
        <v>33.711799999999997</v>
      </c>
      <c r="E19975">
        <v>-85.8536</v>
      </c>
      <c r="F19975" t="s">
        <v>530</v>
      </c>
      <c r="G19975" t="s">
        <v>531</v>
      </c>
      <c r="H19975" t="s">
        <v>532</v>
      </c>
      <c r="I19975" t="s">
        <v>1371</v>
      </c>
      <c r="K19975">
        <v>10763</v>
      </c>
      <c r="L19975">
        <v>1840013708</v>
      </c>
    </row>
    <row r="19976" spans="1:12" x14ac:dyDescent="0.45">
      <c r="A19976" t="str">
        <f t="shared" si="312"/>
        <v>Saku, Nagano, Japan</v>
      </c>
      <c r="B19976" t="s">
        <v>24027</v>
      </c>
      <c r="C19976" t="s">
        <v>24027</v>
      </c>
      <c r="D19976">
        <v>36.248899999999999</v>
      </c>
      <c r="E19976">
        <v>138.4769</v>
      </c>
      <c r="F19976" t="s">
        <v>514</v>
      </c>
      <c r="G19976" t="s">
        <v>515</v>
      </c>
      <c r="H19976" t="s">
        <v>516</v>
      </c>
      <c r="I19976" t="s">
        <v>2890</v>
      </c>
      <c r="K19976">
        <v>98609</v>
      </c>
      <c r="L19976">
        <v>1392305904</v>
      </c>
    </row>
    <row r="19977" spans="1:12" x14ac:dyDescent="0.45">
      <c r="A19977" t="str">
        <f t="shared" si="312"/>
        <v>Sakura, Chiba, Japan</v>
      </c>
      <c r="B19977" t="s">
        <v>24028</v>
      </c>
      <c r="C19977" t="s">
        <v>24028</v>
      </c>
      <c r="D19977">
        <v>35.7239</v>
      </c>
      <c r="E19977">
        <v>140.22389999999999</v>
      </c>
      <c r="F19977" t="s">
        <v>514</v>
      </c>
      <c r="G19977" t="s">
        <v>515</v>
      </c>
      <c r="H19977" t="s">
        <v>516</v>
      </c>
      <c r="I19977" t="s">
        <v>608</v>
      </c>
      <c r="K19977">
        <v>170906</v>
      </c>
      <c r="L19977">
        <v>1392611314</v>
      </c>
    </row>
    <row r="19978" spans="1:12" x14ac:dyDescent="0.45">
      <c r="A19978" t="str">
        <f t="shared" si="312"/>
        <v>Sakuragawa, Ibaraki, Japan</v>
      </c>
      <c r="B19978" t="s">
        <v>24029</v>
      </c>
      <c r="C19978" t="s">
        <v>24029</v>
      </c>
      <c r="D19978">
        <v>36.327199999999998</v>
      </c>
      <c r="E19978">
        <v>140.09059999999999</v>
      </c>
      <c r="F19978" t="s">
        <v>514</v>
      </c>
      <c r="G19978" t="s">
        <v>515</v>
      </c>
      <c r="H19978" t="s">
        <v>516</v>
      </c>
      <c r="I19978" t="s">
        <v>1844</v>
      </c>
      <c r="K19978">
        <v>39692</v>
      </c>
      <c r="L19978">
        <v>1392000708</v>
      </c>
    </row>
    <row r="19979" spans="1:12" x14ac:dyDescent="0.45">
      <c r="A19979" t="str">
        <f t="shared" si="312"/>
        <v>Sakurai, Nara, Japan</v>
      </c>
      <c r="B19979" t="s">
        <v>24030</v>
      </c>
      <c r="C19979" t="s">
        <v>24030</v>
      </c>
      <c r="D19979">
        <v>34.518900000000002</v>
      </c>
      <c r="E19979">
        <v>135.8519</v>
      </c>
      <c r="F19979" t="s">
        <v>514</v>
      </c>
      <c r="G19979" t="s">
        <v>515</v>
      </c>
      <c r="H19979" t="s">
        <v>516</v>
      </c>
      <c r="I19979" t="s">
        <v>10885</v>
      </c>
      <c r="K19979">
        <v>55005</v>
      </c>
      <c r="L19979">
        <v>1392404351</v>
      </c>
    </row>
    <row r="19980" spans="1:12" x14ac:dyDescent="0.45">
      <c r="A19980" t="str">
        <f t="shared" si="312"/>
        <v>Sakurazuka, Ōsaka, Japan</v>
      </c>
      <c r="B19980" t="s">
        <v>24031</v>
      </c>
      <c r="C19980" t="s">
        <v>24031</v>
      </c>
      <c r="D19980">
        <v>34.799999999999997</v>
      </c>
      <c r="E19980">
        <v>135.3603</v>
      </c>
      <c r="F19980" t="s">
        <v>514</v>
      </c>
      <c r="G19980" t="s">
        <v>515</v>
      </c>
      <c r="H19980" t="s">
        <v>516</v>
      </c>
      <c r="I19980" t="s">
        <v>7986</v>
      </c>
      <c r="K19980">
        <v>225008</v>
      </c>
      <c r="L19980">
        <v>1392995608</v>
      </c>
    </row>
    <row r="19981" spans="1:12" x14ac:dyDescent="0.45">
      <c r="A19981" t="str">
        <f t="shared" si="312"/>
        <v>Saky, Krym, Avtonomna Respublika, Ukraine</v>
      </c>
      <c r="B19981" t="s">
        <v>24032</v>
      </c>
      <c r="C19981" t="s">
        <v>24032</v>
      </c>
      <c r="D19981">
        <v>45.133600000000001</v>
      </c>
      <c r="E19981">
        <v>33.577199999999998</v>
      </c>
      <c r="F19981" t="s">
        <v>1461</v>
      </c>
      <c r="G19981" t="s">
        <v>1462</v>
      </c>
      <c r="H19981" t="s">
        <v>1463</v>
      </c>
      <c r="I19981" t="s">
        <v>1740</v>
      </c>
      <c r="J19981" t="s">
        <v>366</v>
      </c>
      <c r="K19981">
        <v>24885</v>
      </c>
      <c r="L19981">
        <v>1804485367</v>
      </c>
    </row>
    <row r="19982" spans="1:12" x14ac:dyDescent="0.45">
      <c r="A19982" t="str">
        <f t="shared" si="312"/>
        <v>Sal Rei, Boa Vista, Cabo Verde</v>
      </c>
      <c r="B19982" t="s">
        <v>24033</v>
      </c>
      <c r="C19982" t="s">
        <v>24033</v>
      </c>
      <c r="D19982">
        <v>16.175999999999998</v>
      </c>
      <c r="E19982">
        <v>-22.917100000000001</v>
      </c>
      <c r="F19982" t="s">
        <v>2610</v>
      </c>
      <c r="G19982" t="s">
        <v>2611</v>
      </c>
      <c r="H19982" t="s">
        <v>2612</v>
      </c>
      <c r="I19982" t="s">
        <v>4750</v>
      </c>
      <c r="J19982" t="s">
        <v>378</v>
      </c>
      <c r="K19982">
        <v>6357</v>
      </c>
      <c r="L19982">
        <v>1132420232</v>
      </c>
    </row>
    <row r="19983" spans="1:12" x14ac:dyDescent="0.45">
      <c r="A19983" t="str">
        <f t="shared" si="312"/>
        <v>Sala, Salas Novads, Latvia</v>
      </c>
      <c r="B19983" t="s">
        <v>24034</v>
      </c>
      <c r="C19983" t="s">
        <v>24034</v>
      </c>
      <c r="D19983">
        <v>56.5047</v>
      </c>
      <c r="E19983">
        <v>25.761800000000001</v>
      </c>
      <c r="F19983" t="s">
        <v>811</v>
      </c>
      <c r="G19983" t="s">
        <v>812</v>
      </c>
      <c r="H19983" t="s">
        <v>813</v>
      </c>
      <c r="I19983" t="s">
        <v>24035</v>
      </c>
      <c r="J19983" t="s">
        <v>378</v>
      </c>
      <c r="L19983">
        <v>1428593161</v>
      </c>
    </row>
    <row r="19984" spans="1:12" x14ac:dyDescent="0.45">
      <c r="A19984" t="str">
        <f t="shared" si="312"/>
        <v>Šaľa, Nitriansky, Slovakia</v>
      </c>
      <c r="B19984" t="s">
        <v>24036</v>
      </c>
      <c r="C19984" t="s">
        <v>24037</v>
      </c>
      <c r="D19984">
        <v>48.15</v>
      </c>
      <c r="E19984">
        <v>17.883299999999998</v>
      </c>
      <c r="F19984" t="s">
        <v>3518</v>
      </c>
      <c r="G19984" t="s">
        <v>3519</v>
      </c>
      <c r="H19984" t="s">
        <v>3520</v>
      </c>
      <c r="I19984" t="s">
        <v>3521</v>
      </c>
      <c r="J19984" t="s">
        <v>366</v>
      </c>
      <c r="K19984">
        <v>22219</v>
      </c>
      <c r="L19984">
        <v>1703397102</v>
      </c>
    </row>
    <row r="19985" spans="1:12" x14ac:dyDescent="0.45">
      <c r="A19985" t="str">
        <f t="shared" si="312"/>
        <v>Salaberry-de-Valleyfield, Quebec, Canada</v>
      </c>
      <c r="B19985" t="s">
        <v>24038</v>
      </c>
      <c r="C19985" t="s">
        <v>24038</v>
      </c>
      <c r="D19985">
        <v>45.25</v>
      </c>
      <c r="E19985">
        <v>-74.13</v>
      </c>
      <c r="F19985" t="s">
        <v>541</v>
      </c>
      <c r="G19985" t="s">
        <v>542</v>
      </c>
      <c r="H19985" t="s">
        <v>543</v>
      </c>
      <c r="I19985" t="s">
        <v>756</v>
      </c>
      <c r="K19985">
        <v>42410</v>
      </c>
      <c r="L19985">
        <v>1124638758</v>
      </c>
    </row>
    <row r="19986" spans="1:12" x14ac:dyDescent="0.45">
      <c r="A19986" t="str">
        <f t="shared" si="312"/>
        <v>Salacgrīva, Salacgrīvas Novads, Latvia</v>
      </c>
      <c r="B19986" t="s">
        <v>24039</v>
      </c>
      <c r="C19986" t="s">
        <v>24040</v>
      </c>
      <c r="D19986">
        <v>57.749400000000001</v>
      </c>
      <c r="E19986">
        <v>24.358599999999999</v>
      </c>
      <c r="F19986" t="s">
        <v>811</v>
      </c>
      <c r="G19986" t="s">
        <v>812</v>
      </c>
      <c r="H19986" t="s">
        <v>813</v>
      </c>
      <c r="I19986" t="s">
        <v>24041</v>
      </c>
      <c r="J19986" t="s">
        <v>378</v>
      </c>
      <c r="K19986">
        <v>2729</v>
      </c>
      <c r="L19986">
        <v>1428301933</v>
      </c>
    </row>
    <row r="19987" spans="1:12" x14ac:dyDescent="0.45">
      <c r="A19987" t="str">
        <f t="shared" si="312"/>
        <v>Salair, Kemerovskaya Oblast’, Russia</v>
      </c>
      <c r="B19987" t="s">
        <v>24042</v>
      </c>
      <c r="C19987" t="s">
        <v>24042</v>
      </c>
      <c r="D19987">
        <v>54.2333</v>
      </c>
      <c r="E19987">
        <v>85.8</v>
      </c>
      <c r="F19987" t="s">
        <v>504</v>
      </c>
      <c r="G19987" t="s">
        <v>505</v>
      </c>
      <c r="H19987" t="s">
        <v>506</v>
      </c>
      <c r="I19987" t="s">
        <v>2157</v>
      </c>
      <c r="K19987">
        <v>7452</v>
      </c>
      <c r="L19987">
        <v>1643506139</v>
      </c>
    </row>
    <row r="19988" spans="1:12" x14ac:dyDescent="0.45">
      <c r="A19988" t="str">
        <f t="shared" si="312"/>
        <v>Şalālah, Z̧ufār, Oman</v>
      </c>
      <c r="B19988" t="s">
        <v>24043</v>
      </c>
      <c r="C19988" t="s">
        <v>24044</v>
      </c>
      <c r="D19988">
        <v>17.0197</v>
      </c>
      <c r="E19988">
        <v>54.089700000000001</v>
      </c>
      <c r="F19988" t="s">
        <v>417</v>
      </c>
      <c r="G19988" t="s">
        <v>418</v>
      </c>
      <c r="H19988" t="s">
        <v>419</v>
      </c>
      <c r="I19988" t="s">
        <v>18317</v>
      </c>
      <c r="J19988" t="s">
        <v>378</v>
      </c>
      <c r="K19988">
        <v>178469</v>
      </c>
      <c r="L19988">
        <v>1512995148</v>
      </c>
    </row>
    <row r="19989" spans="1:12" x14ac:dyDescent="0.45">
      <c r="A19989" t="str">
        <f t="shared" si="312"/>
        <v>Salamá, Baja Verapaz, Guatemala</v>
      </c>
      <c r="B19989" t="s">
        <v>24045</v>
      </c>
      <c r="C19989" t="s">
        <v>24046</v>
      </c>
      <c r="D19989">
        <v>15.1052</v>
      </c>
      <c r="E19989">
        <v>-90.316000000000003</v>
      </c>
      <c r="F19989" t="s">
        <v>2123</v>
      </c>
      <c r="G19989" t="s">
        <v>2124</v>
      </c>
      <c r="H19989" t="s">
        <v>2125</v>
      </c>
      <c r="I19989" t="s">
        <v>24047</v>
      </c>
      <c r="J19989" t="s">
        <v>378</v>
      </c>
      <c r="K19989">
        <v>56359</v>
      </c>
      <c r="L19989">
        <v>1320223205</v>
      </c>
    </row>
    <row r="19990" spans="1:12" x14ac:dyDescent="0.45">
      <c r="A19990" t="str">
        <f t="shared" si="312"/>
        <v>Salamanca, Guanajuato, Mexico</v>
      </c>
      <c r="B19990" t="s">
        <v>24048</v>
      </c>
      <c r="C19990" t="s">
        <v>24048</v>
      </c>
      <c r="D19990">
        <v>20.5703</v>
      </c>
      <c r="E19990">
        <v>-101.1972</v>
      </c>
      <c r="F19990" t="s">
        <v>519</v>
      </c>
      <c r="G19990" t="s">
        <v>520</v>
      </c>
      <c r="H19990" t="s">
        <v>521</v>
      </c>
      <c r="I19990" t="s">
        <v>522</v>
      </c>
      <c r="J19990" t="s">
        <v>366</v>
      </c>
      <c r="K19990">
        <v>260759</v>
      </c>
      <c r="L19990">
        <v>1484741627</v>
      </c>
    </row>
    <row r="19991" spans="1:12" x14ac:dyDescent="0.45">
      <c r="A19991" t="str">
        <f t="shared" si="312"/>
        <v>Salamanca, Castille-Leon, Spain</v>
      </c>
      <c r="B19991" t="s">
        <v>24048</v>
      </c>
      <c r="C19991" t="s">
        <v>24048</v>
      </c>
      <c r="D19991">
        <v>40.966700000000003</v>
      </c>
      <c r="E19991">
        <v>-5.6638999999999999</v>
      </c>
      <c r="F19991" t="s">
        <v>436</v>
      </c>
      <c r="G19991" t="s">
        <v>437</v>
      </c>
      <c r="H19991" t="s">
        <v>438</v>
      </c>
      <c r="I19991" t="s">
        <v>2781</v>
      </c>
      <c r="J19991" t="s">
        <v>366</v>
      </c>
      <c r="K19991">
        <v>144228</v>
      </c>
      <c r="L19991">
        <v>1724960825</v>
      </c>
    </row>
    <row r="19992" spans="1:12" x14ac:dyDescent="0.45">
      <c r="A19992" t="str">
        <f t="shared" si="312"/>
        <v>Salamanca, Coquimbo, Chile</v>
      </c>
      <c r="B19992" t="s">
        <v>24048</v>
      </c>
      <c r="C19992" t="s">
        <v>24048</v>
      </c>
      <c r="D19992">
        <v>-31.779599999999999</v>
      </c>
      <c r="E19992">
        <v>-70.98</v>
      </c>
      <c r="F19992" t="s">
        <v>1502</v>
      </c>
      <c r="G19992" t="s">
        <v>1503</v>
      </c>
      <c r="H19992" t="s">
        <v>1504</v>
      </c>
      <c r="I19992" t="s">
        <v>7468</v>
      </c>
      <c r="K19992">
        <v>20214</v>
      </c>
      <c r="L19992">
        <v>1152804087</v>
      </c>
    </row>
    <row r="19993" spans="1:12" x14ac:dyDescent="0.45">
      <c r="A19993" t="str">
        <f t="shared" si="312"/>
        <v>Salamanca, New York, United States</v>
      </c>
      <c r="B19993" t="s">
        <v>24048</v>
      </c>
      <c r="C19993" t="s">
        <v>24048</v>
      </c>
      <c r="D19993">
        <v>42.1631</v>
      </c>
      <c r="E19993">
        <v>-78.723299999999995</v>
      </c>
      <c r="F19993" t="s">
        <v>530</v>
      </c>
      <c r="G19993" t="s">
        <v>531</v>
      </c>
      <c r="H19993" t="s">
        <v>532</v>
      </c>
      <c r="I19993" t="s">
        <v>803</v>
      </c>
      <c r="K19993">
        <v>5330</v>
      </c>
      <c r="L19993">
        <v>1840000453</v>
      </c>
    </row>
    <row r="19994" spans="1:12" x14ac:dyDescent="0.45">
      <c r="A19994" t="str">
        <f t="shared" si="312"/>
        <v>Salamína, Attikí, Greece</v>
      </c>
      <c r="B19994" t="s">
        <v>24049</v>
      </c>
      <c r="C19994" t="s">
        <v>24050</v>
      </c>
      <c r="D19994">
        <v>37.933300000000003</v>
      </c>
      <c r="E19994">
        <v>23.5</v>
      </c>
      <c r="F19994" t="s">
        <v>928</v>
      </c>
      <c r="G19994" t="s">
        <v>929</v>
      </c>
      <c r="H19994" t="s">
        <v>930</v>
      </c>
      <c r="I19994" t="s">
        <v>1028</v>
      </c>
      <c r="J19994" t="s">
        <v>366</v>
      </c>
      <c r="K19994">
        <v>25370</v>
      </c>
      <c r="L19994">
        <v>1300019459</v>
      </c>
    </row>
    <row r="19995" spans="1:12" x14ac:dyDescent="0.45">
      <c r="A19995" t="str">
        <f t="shared" si="312"/>
        <v>Salanso, Boucle du Mouhoun, Burkina Faso</v>
      </c>
      <c r="B19995" t="s">
        <v>24051</v>
      </c>
      <c r="C19995" t="s">
        <v>24051</v>
      </c>
      <c r="D19995">
        <v>12.183299999999999</v>
      </c>
      <c r="E19995">
        <v>-4.0833000000000004</v>
      </c>
      <c r="F19995" t="s">
        <v>3444</v>
      </c>
      <c r="G19995" t="s">
        <v>3445</v>
      </c>
      <c r="H19995" t="s">
        <v>3446</v>
      </c>
      <c r="I19995" t="s">
        <v>8194</v>
      </c>
      <c r="J19995" t="s">
        <v>366</v>
      </c>
      <c r="K19995">
        <v>10385</v>
      </c>
      <c r="L19995">
        <v>1854892822</v>
      </c>
    </row>
    <row r="19996" spans="1:12" x14ac:dyDescent="0.45">
      <c r="A19996" t="str">
        <f t="shared" si="312"/>
        <v>Salaspils, Salaspils Novads, Latvia</v>
      </c>
      <c r="B19996" t="s">
        <v>24052</v>
      </c>
      <c r="C19996" t="s">
        <v>24052</v>
      </c>
      <c r="D19996">
        <v>56.861400000000003</v>
      </c>
      <c r="E19996">
        <v>24.35</v>
      </c>
      <c r="F19996" t="s">
        <v>811</v>
      </c>
      <c r="G19996" t="s">
        <v>812</v>
      </c>
      <c r="H19996" t="s">
        <v>813</v>
      </c>
      <c r="I19996" t="s">
        <v>24053</v>
      </c>
      <c r="J19996" t="s">
        <v>378</v>
      </c>
      <c r="K19996">
        <v>16616</v>
      </c>
      <c r="L19996">
        <v>1428270898</v>
      </c>
    </row>
    <row r="19997" spans="1:12" x14ac:dyDescent="0.45">
      <c r="A19997" t="str">
        <f t="shared" si="312"/>
        <v>Salavan, Salavan, Laos</v>
      </c>
      <c r="B19997" t="s">
        <v>24054</v>
      </c>
      <c r="C19997" t="s">
        <v>24054</v>
      </c>
      <c r="D19997">
        <v>15.716699999999999</v>
      </c>
      <c r="E19997">
        <v>106.41670000000001</v>
      </c>
      <c r="F19997" t="s">
        <v>2087</v>
      </c>
      <c r="G19997" t="s">
        <v>2088</v>
      </c>
      <c r="H19997" t="s">
        <v>2089</v>
      </c>
      <c r="I19997" t="s">
        <v>24054</v>
      </c>
      <c r="J19997" t="s">
        <v>378</v>
      </c>
      <c r="K19997">
        <v>5521</v>
      </c>
      <c r="L19997">
        <v>1418448631</v>
      </c>
    </row>
    <row r="19998" spans="1:12" x14ac:dyDescent="0.45">
      <c r="A19998" t="str">
        <f t="shared" si="312"/>
        <v>Salavat, Bashkortostan, Russia</v>
      </c>
      <c r="B19998" t="s">
        <v>24055</v>
      </c>
      <c r="C19998" t="s">
        <v>24055</v>
      </c>
      <c r="D19998">
        <v>53.366700000000002</v>
      </c>
      <c r="E19998">
        <v>55.933300000000003</v>
      </c>
      <c r="F19998" t="s">
        <v>504</v>
      </c>
      <c r="G19998" t="s">
        <v>505</v>
      </c>
      <c r="H19998" t="s">
        <v>506</v>
      </c>
      <c r="I19998" t="s">
        <v>923</v>
      </c>
      <c r="K19998">
        <v>153181</v>
      </c>
      <c r="L19998">
        <v>1643996483</v>
      </c>
    </row>
    <row r="19999" spans="1:12" x14ac:dyDescent="0.45">
      <c r="A19999" t="str">
        <f t="shared" si="312"/>
        <v>Salaverry, La Libertad, Peru</v>
      </c>
      <c r="B19999" t="s">
        <v>24056</v>
      </c>
      <c r="C19999" t="s">
        <v>24056</v>
      </c>
      <c r="D19999">
        <v>-8.2200000000000006</v>
      </c>
      <c r="E19999">
        <v>-78.989999999999995</v>
      </c>
      <c r="F19999" t="s">
        <v>509</v>
      </c>
      <c r="G19999" t="s">
        <v>510</v>
      </c>
      <c r="H19999" t="s">
        <v>511</v>
      </c>
      <c r="I19999" t="s">
        <v>12609</v>
      </c>
      <c r="K19999">
        <v>10066</v>
      </c>
      <c r="L19999">
        <v>1604741233</v>
      </c>
    </row>
    <row r="20000" spans="1:12" x14ac:dyDescent="0.45">
      <c r="A20000" t="str">
        <f t="shared" si="312"/>
        <v>Salcajá, Quetzaltenango, Guatemala</v>
      </c>
      <c r="B20000" t="s">
        <v>24057</v>
      </c>
      <c r="C20000" t="s">
        <v>24058</v>
      </c>
      <c r="D20000">
        <v>14.8833</v>
      </c>
      <c r="E20000">
        <v>-91.45</v>
      </c>
      <c r="F20000" t="s">
        <v>2123</v>
      </c>
      <c r="G20000" t="s">
        <v>2124</v>
      </c>
      <c r="H20000" t="s">
        <v>2125</v>
      </c>
      <c r="I20000" t="s">
        <v>22770</v>
      </c>
      <c r="J20000" t="s">
        <v>366</v>
      </c>
      <c r="K20000">
        <v>17535</v>
      </c>
      <c r="L20000">
        <v>1320564253</v>
      </c>
    </row>
    <row r="20001" spans="1:12" x14ac:dyDescent="0.45">
      <c r="A20001" t="str">
        <f t="shared" si="312"/>
        <v>Salcea, Suceava, Romania</v>
      </c>
      <c r="B20001" t="s">
        <v>24059</v>
      </c>
      <c r="C20001" t="s">
        <v>24059</v>
      </c>
      <c r="D20001">
        <v>47.65</v>
      </c>
      <c r="E20001">
        <v>26.37</v>
      </c>
      <c r="F20001" t="s">
        <v>665</v>
      </c>
      <c r="G20001" t="s">
        <v>666</v>
      </c>
      <c r="H20001" t="s">
        <v>667</v>
      </c>
      <c r="I20001" t="s">
        <v>5359</v>
      </c>
      <c r="K20001">
        <v>9015</v>
      </c>
      <c r="L20001">
        <v>1642120043</v>
      </c>
    </row>
    <row r="20002" spans="1:12" x14ac:dyDescent="0.45">
      <c r="A20002" t="str">
        <f t="shared" si="312"/>
        <v>Salcedo, Cibao Nordeste, Dominican Republic</v>
      </c>
      <c r="B20002" t="s">
        <v>24060</v>
      </c>
      <c r="C20002" t="s">
        <v>24060</v>
      </c>
      <c r="D20002">
        <v>19.382999999999999</v>
      </c>
      <c r="E20002">
        <v>-70.416700000000006</v>
      </c>
      <c r="F20002" t="s">
        <v>2884</v>
      </c>
      <c r="G20002" t="s">
        <v>2885</v>
      </c>
      <c r="H20002" t="s">
        <v>2886</v>
      </c>
      <c r="I20002" t="s">
        <v>19133</v>
      </c>
      <c r="J20002" t="s">
        <v>366</v>
      </c>
      <c r="K20002">
        <v>45299</v>
      </c>
      <c r="L20002">
        <v>1214901060</v>
      </c>
    </row>
    <row r="20003" spans="1:12" x14ac:dyDescent="0.45">
      <c r="A20003" t="str">
        <f t="shared" si="312"/>
        <v>Šalčininkai, Šalčininkai, Lithuania</v>
      </c>
      <c r="B20003" t="s">
        <v>24061</v>
      </c>
      <c r="C20003" t="s">
        <v>24062</v>
      </c>
      <c r="D20003">
        <v>54.311100000000003</v>
      </c>
      <c r="E20003">
        <v>25.380600000000001</v>
      </c>
      <c r="F20003" t="s">
        <v>1155</v>
      </c>
      <c r="G20003" t="s">
        <v>1156</v>
      </c>
      <c r="H20003" t="s">
        <v>1157</v>
      </c>
      <c r="I20003" t="s">
        <v>24061</v>
      </c>
      <c r="J20003" t="s">
        <v>378</v>
      </c>
      <c r="K20003">
        <v>6664</v>
      </c>
      <c r="L20003">
        <v>1440401402</v>
      </c>
    </row>
    <row r="20004" spans="1:12" x14ac:dyDescent="0.45">
      <c r="A20004" t="str">
        <f t="shared" si="312"/>
        <v>Saldanha, Western Cape, South Africa</v>
      </c>
      <c r="B20004" t="s">
        <v>24063</v>
      </c>
      <c r="C20004" t="s">
        <v>24063</v>
      </c>
      <c r="D20004">
        <v>-32.997799999999998</v>
      </c>
      <c r="E20004">
        <v>17.945599999999999</v>
      </c>
      <c r="F20004" t="s">
        <v>1436</v>
      </c>
      <c r="G20004" t="s">
        <v>1437</v>
      </c>
      <c r="H20004" t="s">
        <v>1438</v>
      </c>
      <c r="I20004" t="s">
        <v>3883</v>
      </c>
      <c r="K20004">
        <v>68284</v>
      </c>
      <c r="L20004">
        <v>1710078862</v>
      </c>
    </row>
    <row r="20005" spans="1:12" x14ac:dyDescent="0.45">
      <c r="A20005" t="str">
        <f t="shared" si="312"/>
        <v>Saldus, Saldus Novads, Latvia</v>
      </c>
      <c r="B20005" t="s">
        <v>24064</v>
      </c>
      <c r="C20005" t="s">
        <v>24064</v>
      </c>
      <c r="D20005">
        <v>56.666699999999999</v>
      </c>
      <c r="E20005">
        <v>22.493600000000001</v>
      </c>
      <c r="F20005" t="s">
        <v>811</v>
      </c>
      <c r="G20005" t="s">
        <v>812</v>
      </c>
      <c r="H20005" t="s">
        <v>813</v>
      </c>
      <c r="I20005" t="s">
        <v>24065</v>
      </c>
      <c r="J20005" t="s">
        <v>378</v>
      </c>
      <c r="K20005">
        <v>10311</v>
      </c>
      <c r="L20005">
        <v>1428774997</v>
      </c>
    </row>
    <row r="20006" spans="1:12" x14ac:dyDescent="0.45">
      <c r="A20006" t="str">
        <f t="shared" si="312"/>
        <v>Sale, Rabat-Salé-Kénitra, Morocco</v>
      </c>
      <c r="B20006" t="s">
        <v>24066</v>
      </c>
      <c r="C20006" t="s">
        <v>24066</v>
      </c>
      <c r="D20006">
        <v>34.049999999999997</v>
      </c>
      <c r="E20006">
        <v>-6.8167</v>
      </c>
      <c r="F20006" t="s">
        <v>893</v>
      </c>
      <c r="G20006" t="s">
        <v>894</v>
      </c>
      <c r="H20006" t="s">
        <v>895</v>
      </c>
      <c r="I20006" t="s">
        <v>1050</v>
      </c>
      <c r="K20006">
        <v>850403</v>
      </c>
      <c r="L20006">
        <v>1504989034</v>
      </c>
    </row>
    <row r="20007" spans="1:12" x14ac:dyDescent="0.45">
      <c r="A20007" t="str">
        <f t="shared" si="312"/>
        <v>Sale, Trafford, United Kingdom</v>
      </c>
      <c r="B20007" t="s">
        <v>24066</v>
      </c>
      <c r="C20007" t="s">
        <v>24066</v>
      </c>
      <c r="D20007">
        <v>53.423999999999999</v>
      </c>
      <c r="E20007">
        <v>-2.3220000000000001</v>
      </c>
      <c r="F20007" t="s">
        <v>536</v>
      </c>
      <c r="G20007" t="s">
        <v>537</v>
      </c>
      <c r="H20007" t="s">
        <v>538</v>
      </c>
      <c r="I20007" t="s">
        <v>1733</v>
      </c>
      <c r="K20007">
        <v>134022</v>
      </c>
      <c r="L20007">
        <v>1826016049</v>
      </c>
    </row>
    <row r="20008" spans="1:12" x14ac:dyDescent="0.45">
      <c r="A20008" t="str">
        <f t="shared" si="312"/>
        <v>Sale, Victoria, Australia</v>
      </c>
      <c r="B20008" t="s">
        <v>24066</v>
      </c>
      <c r="C20008" t="s">
        <v>24066</v>
      </c>
      <c r="D20008">
        <v>-38.1</v>
      </c>
      <c r="E20008">
        <v>147.0667</v>
      </c>
      <c r="F20008" t="s">
        <v>830</v>
      </c>
      <c r="G20008" t="s">
        <v>831</v>
      </c>
      <c r="H20008" t="s">
        <v>832</v>
      </c>
      <c r="I20008" t="s">
        <v>2292</v>
      </c>
      <c r="K20008">
        <v>15135</v>
      </c>
      <c r="L20008">
        <v>1036960753</v>
      </c>
    </row>
    <row r="20009" spans="1:12" x14ac:dyDescent="0.45">
      <c r="A20009" t="str">
        <f t="shared" si="312"/>
        <v>Saleaula, Gaga‘emauga, Samoa</v>
      </c>
      <c r="B20009" t="s">
        <v>24067</v>
      </c>
      <c r="C20009" t="s">
        <v>24067</v>
      </c>
      <c r="D20009">
        <v>-13.4489</v>
      </c>
      <c r="E20009">
        <v>-172.33519999999999</v>
      </c>
      <c r="F20009" t="s">
        <v>878</v>
      </c>
      <c r="G20009" t="s">
        <v>879</v>
      </c>
      <c r="H20009" t="s">
        <v>880</v>
      </c>
      <c r="I20009" t="s">
        <v>24068</v>
      </c>
      <c r="J20009" t="s">
        <v>378</v>
      </c>
      <c r="L20009">
        <v>1882605280</v>
      </c>
    </row>
    <row r="20010" spans="1:12" x14ac:dyDescent="0.45">
      <c r="A20010" t="str">
        <f t="shared" si="312"/>
        <v>Salekhard, Yamalo-Nenetskiy Avtonomnyy Okrug, Russia</v>
      </c>
      <c r="B20010" t="s">
        <v>24069</v>
      </c>
      <c r="C20010" t="s">
        <v>24069</v>
      </c>
      <c r="D20010">
        <v>66.533299999999997</v>
      </c>
      <c r="E20010">
        <v>66.633300000000006</v>
      </c>
      <c r="F20010" t="s">
        <v>504</v>
      </c>
      <c r="G20010" t="s">
        <v>505</v>
      </c>
      <c r="H20010" t="s">
        <v>506</v>
      </c>
      <c r="I20010" t="s">
        <v>11388</v>
      </c>
      <c r="J20010" t="s">
        <v>378</v>
      </c>
      <c r="K20010">
        <v>48507</v>
      </c>
      <c r="L20010">
        <v>1643083395</v>
      </c>
    </row>
    <row r="20011" spans="1:12" x14ac:dyDescent="0.45">
      <c r="A20011" t="str">
        <f t="shared" si="312"/>
        <v>Salem, Tamil Nādu, India</v>
      </c>
      <c r="B20011" t="s">
        <v>24070</v>
      </c>
      <c r="C20011" t="s">
        <v>24070</v>
      </c>
      <c r="D20011">
        <v>11.65</v>
      </c>
      <c r="E20011">
        <v>78.166700000000006</v>
      </c>
      <c r="F20011" t="s">
        <v>626</v>
      </c>
      <c r="G20011" t="s">
        <v>627</v>
      </c>
      <c r="H20011" t="s">
        <v>628</v>
      </c>
      <c r="I20011" t="s">
        <v>6774</v>
      </c>
      <c r="K20011">
        <v>693236</v>
      </c>
      <c r="L20011">
        <v>1356567087</v>
      </c>
    </row>
    <row r="20012" spans="1:12" x14ac:dyDescent="0.45">
      <c r="A20012" t="str">
        <f t="shared" si="312"/>
        <v>Salem, Oregon, United States</v>
      </c>
      <c r="B20012" t="s">
        <v>24070</v>
      </c>
      <c r="C20012" t="s">
        <v>24070</v>
      </c>
      <c r="D20012">
        <v>44.923099999999998</v>
      </c>
      <c r="E20012">
        <v>-123.02460000000001</v>
      </c>
      <c r="F20012" t="s">
        <v>530</v>
      </c>
      <c r="G20012" t="s">
        <v>531</v>
      </c>
      <c r="H20012" t="s">
        <v>532</v>
      </c>
      <c r="I20012" t="s">
        <v>1426</v>
      </c>
      <c r="J20012" t="s">
        <v>378</v>
      </c>
      <c r="K20012">
        <v>266804</v>
      </c>
      <c r="L20012">
        <v>1840021224</v>
      </c>
    </row>
    <row r="20013" spans="1:12" x14ac:dyDescent="0.45">
      <c r="A20013" t="str">
        <f t="shared" si="312"/>
        <v>Salem, Massachusetts, United States</v>
      </c>
      <c r="B20013" t="s">
        <v>24070</v>
      </c>
      <c r="C20013" t="s">
        <v>24070</v>
      </c>
      <c r="D20013">
        <v>42.512900000000002</v>
      </c>
      <c r="E20013">
        <v>-70.902000000000001</v>
      </c>
      <c r="F20013" t="s">
        <v>530</v>
      </c>
      <c r="G20013" t="s">
        <v>531</v>
      </c>
      <c r="H20013" t="s">
        <v>532</v>
      </c>
      <c r="I20013" t="s">
        <v>621</v>
      </c>
      <c r="K20013">
        <v>43226</v>
      </c>
      <c r="L20013">
        <v>1840000410</v>
      </c>
    </row>
    <row r="20014" spans="1:12" x14ac:dyDescent="0.45">
      <c r="A20014" t="str">
        <f t="shared" si="312"/>
        <v>Salem, New Hampshire, United States</v>
      </c>
      <c r="B20014" t="s">
        <v>24070</v>
      </c>
      <c r="C20014" t="s">
        <v>24070</v>
      </c>
      <c r="D20014">
        <v>42.790199999999999</v>
      </c>
      <c r="E20014">
        <v>-71.220200000000006</v>
      </c>
      <c r="F20014" t="s">
        <v>530</v>
      </c>
      <c r="G20014" t="s">
        <v>531</v>
      </c>
      <c r="H20014" t="s">
        <v>532</v>
      </c>
      <c r="I20014" t="s">
        <v>1728</v>
      </c>
      <c r="K20014">
        <v>29133</v>
      </c>
      <c r="L20014">
        <v>1840055510</v>
      </c>
    </row>
    <row r="20015" spans="1:12" x14ac:dyDescent="0.45">
      <c r="A20015" t="str">
        <f t="shared" si="312"/>
        <v>Salem, Virginia, United States</v>
      </c>
      <c r="B20015" t="s">
        <v>24070</v>
      </c>
      <c r="C20015" t="s">
        <v>24070</v>
      </c>
      <c r="D20015">
        <v>37.2864</v>
      </c>
      <c r="E20015">
        <v>-80.055499999999995</v>
      </c>
      <c r="F20015" t="s">
        <v>530</v>
      </c>
      <c r="G20015" t="s">
        <v>531</v>
      </c>
      <c r="H20015" t="s">
        <v>532</v>
      </c>
      <c r="I20015" t="s">
        <v>618</v>
      </c>
      <c r="K20015">
        <v>25301</v>
      </c>
      <c r="L20015">
        <v>1840001719</v>
      </c>
    </row>
    <row r="20016" spans="1:12" x14ac:dyDescent="0.45">
      <c r="A20016" t="str">
        <f t="shared" si="312"/>
        <v>Salem, Ohio, United States</v>
      </c>
      <c r="B20016" t="s">
        <v>24070</v>
      </c>
      <c r="C20016" t="s">
        <v>24070</v>
      </c>
      <c r="D20016">
        <v>40.904899999999998</v>
      </c>
      <c r="E20016">
        <v>-80.849100000000007</v>
      </c>
      <c r="F20016" t="s">
        <v>530</v>
      </c>
      <c r="G20016" t="s">
        <v>531</v>
      </c>
      <c r="H20016" t="s">
        <v>532</v>
      </c>
      <c r="I20016" t="s">
        <v>799</v>
      </c>
      <c r="K20016">
        <v>17571</v>
      </c>
      <c r="L20016">
        <v>1840009374</v>
      </c>
    </row>
    <row r="20017" spans="1:12" x14ac:dyDescent="0.45">
      <c r="A20017" t="str">
        <f t="shared" si="312"/>
        <v>Salem, Utah, United States</v>
      </c>
      <c r="B20017" t="s">
        <v>24070</v>
      </c>
      <c r="C20017" t="s">
        <v>24070</v>
      </c>
      <c r="D20017">
        <v>40.054000000000002</v>
      </c>
      <c r="E20017">
        <v>-111.672</v>
      </c>
      <c r="F20017" t="s">
        <v>530</v>
      </c>
      <c r="G20017" t="s">
        <v>531</v>
      </c>
      <c r="H20017" t="s">
        <v>532</v>
      </c>
      <c r="I20017" t="s">
        <v>1667</v>
      </c>
      <c r="K20017">
        <v>8621</v>
      </c>
      <c r="L20017">
        <v>1840021395</v>
      </c>
    </row>
    <row r="20018" spans="1:12" x14ac:dyDescent="0.45">
      <c r="A20018" t="str">
        <f t="shared" si="312"/>
        <v>Salem, Illinois, United States</v>
      </c>
      <c r="B20018" t="s">
        <v>24070</v>
      </c>
      <c r="C20018" t="s">
        <v>24070</v>
      </c>
      <c r="D20018">
        <v>38.627899999999997</v>
      </c>
      <c r="E20018">
        <v>-88.959000000000003</v>
      </c>
      <c r="F20018" t="s">
        <v>530</v>
      </c>
      <c r="G20018" t="s">
        <v>531</v>
      </c>
      <c r="H20018" t="s">
        <v>532</v>
      </c>
      <c r="I20018" t="s">
        <v>824</v>
      </c>
      <c r="K20018">
        <v>7730</v>
      </c>
      <c r="L20018">
        <v>1840009789</v>
      </c>
    </row>
    <row r="20019" spans="1:12" x14ac:dyDescent="0.45">
      <c r="A20019" t="str">
        <f t="shared" si="312"/>
        <v>Salem, Indiana, United States</v>
      </c>
      <c r="B20019" t="s">
        <v>24070</v>
      </c>
      <c r="C20019" t="s">
        <v>24070</v>
      </c>
      <c r="D20019">
        <v>38.604799999999997</v>
      </c>
      <c r="E20019">
        <v>-86.097700000000003</v>
      </c>
      <c r="F20019" t="s">
        <v>530</v>
      </c>
      <c r="G20019" t="s">
        <v>531</v>
      </c>
      <c r="H20019" t="s">
        <v>532</v>
      </c>
      <c r="I20019" t="s">
        <v>1964</v>
      </c>
      <c r="K20019">
        <v>6422</v>
      </c>
      <c r="L20019">
        <v>1840009790</v>
      </c>
    </row>
    <row r="20020" spans="1:12" x14ac:dyDescent="0.45">
      <c r="A20020" t="str">
        <f t="shared" si="312"/>
        <v>Salem, New Jersey, United States</v>
      </c>
      <c r="B20020" t="s">
        <v>24070</v>
      </c>
      <c r="C20020" t="s">
        <v>24070</v>
      </c>
      <c r="D20020">
        <v>39.568100000000001</v>
      </c>
      <c r="E20020">
        <v>-75.472399999999993</v>
      </c>
      <c r="F20020" t="s">
        <v>530</v>
      </c>
      <c r="G20020" t="s">
        <v>531</v>
      </c>
      <c r="H20020" t="s">
        <v>532</v>
      </c>
      <c r="I20020" t="s">
        <v>587</v>
      </c>
      <c r="K20020">
        <v>5235</v>
      </c>
      <c r="L20020">
        <v>1840001529</v>
      </c>
    </row>
    <row r="20021" spans="1:12" x14ac:dyDescent="0.45">
      <c r="A20021" t="str">
        <f t="shared" si="312"/>
        <v>Salem Lakes, Wisconsin, United States</v>
      </c>
      <c r="B20021" t="s">
        <v>24071</v>
      </c>
      <c r="C20021" t="s">
        <v>24071</v>
      </c>
      <c r="D20021">
        <v>42.5366</v>
      </c>
      <c r="E20021">
        <v>-88.130700000000004</v>
      </c>
      <c r="F20021" t="s">
        <v>530</v>
      </c>
      <c r="G20021" t="s">
        <v>531</v>
      </c>
      <c r="H20021" t="s">
        <v>532</v>
      </c>
      <c r="I20021" t="s">
        <v>1611</v>
      </c>
      <c r="K20021">
        <v>14852</v>
      </c>
      <c r="L20021">
        <v>1840038106</v>
      </c>
    </row>
    <row r="20022" spans="1:12" x14ac:dyDescent="0.45">
      <c r="A20022" t="str">
        <f t="shared" si="312"/>
        <v>Salem Township, Pennsylvania, United States</v>
      </c>
      <c r="B20022" t="s">
        <v>24072</v>
      </c>
      <c r="C20022" t="s">
        <v>24072</v>
      </c>
      <c r="D20022">
        <v>40.4071</v>
      </c>
      <c r="E20022">
        <v>-79.514099999999999</v>
      </c>
      <c r="F20022" t="s">
        <v>530</v>
      </c>
      <c r="G20022" t="s">
        <v>531</v>
      </c>
      <c r="H20022" t="s">
        <v>532</v>
      </c>
      <c r="I20022" t="s">
        <v>620</v>
      </c>
      <c r="K20022">
        <v>6533</v>
      </c>
      <c r="L20022">
        <v>1840151384</v>
      </c>
    </row>
    <row r="20023" spans="1:12" x14ac:dyDescent="0.45">
      <c r="A20023" t="str">
        <f t="shared" si="312"/>
        <v>Salerno, Campania, Italy</v>
      </c>
      <c r="B20023" t="s">
        <v>24073</v>
      </c>
      <c r="C20023" t="s">
        <v>24073</v>
      </c>
      <c r="D20023">
        <v>40.680599999999998</v>
      </c>
      <c r="E20023">
        <v>14.7597</v>
      </c>
      <c r="F20023" t="s">
        <v>946</v>
      </c>
      <c r="G20023" t="s">
        <v>947</v>
      </c>
      <c r="H20023" t="s">
        <v>948</v>
      </c>
      <c r="I20023" t="s">
        <v>4142</v>
      </c>
      <c r="J20023" t="s">
        <v>366</v>
      </c>
      <c r="K20023">
        <v>135066</v>
      </c>
      <c r="L20023">
        <v>1380863448</v>
      </c>
    </row>
    <row r="20024" spans="1:12" x14ac:dyDescent="0.45">
      <c r="A20024" t="str">
        <f t="shared" si="312"/>
        <v>Sales, São Paulo, Brazil</v>
      </c>
      <c r="B20024" t="s">
        <v>24074</v>
      </c>
      <c r="C20024" t="s">
        <v>24074</v>
      </c>
      <c r="D20024">
        <v>-21.340800000000002</v>
      </c>
      <c r="E20024">
        <v>-49.484999999999999</v>
      </c>
      <c r="F20024" t="s">
        <v>491</v>
      </c>
      <c r="G20024" t="s">
        <v>492</v>
      </c>
      <c r="H20024" t="s">
        <v>493</v>
      </c>
      <c r="I20024" t="s">
        <v>801</v>
      </c>
      <c r="K20024">
        <v>6002</v>
      </c>
      <c r="L20024">
        <v>1076483280</v>
      </c>
    </row>
    <row r="20025" spans="1:12" x14ac:dyDescent="0.45">
      <c r="A20025" t="str">
        <f t="shared" si="312"/>
        <v>Sales Oliveira, São Paulo, Brazil</v>
      </c>
      <c r="B20025" t="s">
        <v>24075</v>
      </c>
      <c r="C20025" t="s">
        <v>24075</v>
      </c>
      <c r="D20025">
        <v>-20.771899999999999</v>
      </c>
      <c r="E20025">
        <v>-47.837800000000001</v>
      </c>
      <c r="F20025" t="s">
        <v>491</v>
      </c>
      <c r="G20025" t="s">
        <v>492</v>
      </c>
      <c r="H20025" t="s">
        <v>493</v>
      </c>
      <c r="I20025" t="s">
        <v>801</v>
      </c>
      <c r="K20025">
        <v>11438</v>
      </c>
      <c r="L20025">
        <v>1076954861</v>
      </c>
    </row>
    <row r="20026" spans="1:12" x14ac:dyDescent="0.45">
      <c r="A20026" t="str">
        <f t="shared" si="312"/>
        <v>Salesópolis, São Paulo, Brazil</v>
      </c>
      <c r="B20026" t="s">
        <v>24076</v>
      </c>
      <c r="C20026" t="s">
        <v>24077</v>
      </c>
      <c r="D20026">
        <v>-23.5319</v>
      </c>
      <c r="E20026">
        <v>-45.845799999999997</v>
      </c>
      <c r="F20026" t="s">
        <v>491</v>
      </c>
      <c r="G20026" t="s">
        <v>492</v>
      </c>
      <c r="H20026" t="s">
        <v>493</v>
      </c>
      <c r="I20026" t="s">
        <v>801</v>
      </c>
      <c r="K20026">
        <v>16688</v>
      </c>
      <c r="L20026">
        <v>1076843165</v>
      </c>
    </row>
    <row r="20027" spans="1:12" x14ac:dyDescent="0.45">
      <c r="A20027" t="str">
        <f t="shared" si="312"/>
        <v>Salford, Salford, United Kingdom</v>
      </c>
      <c r="B20027" t="s">
        <v>3687</v>
      </c>
      <c r="C20027" t="s">
        <v>3687</v>
      </c>
      <c r="D20027">
        <v>53.482999999999997</v>
      </c>
      <c r="E20027">
        <v>-2.2930999999999999</v>
      </c>
      <c r="F20027" t="s">
        <v>536</v>
      </c>
      <c r="G20027" t="s">
        <v>537</v>
      </c>
      <c r="H20027" t="s">
        <v>538</v>
      </c>
      <c r="I20027" t="s">
        <v>3687</v>
      </c>
      <c r="K20027">
        <v>103886</v>
      </c>
      <c r="L20027">
        <v>1826868550</v>
      </c>
    </row>
    <row r="20028" spans="1:12" x14ac:dyDescent="0.45">
      <c r="A20028" t="str">
        <f t="shared" si="312"/>
        <v>Salgótarján, Nógrád, Hungary</v>
      </c>
      <c r="B20028" t="s">
        <v>24078</v>
      </c>
      <c r="C20028" t="s">
        <v>24079</v>
      </c>
      <c r="D20028">
        <v>48.085299999999997</v>
      </c>
      <c r="E20028">
        <v>19.7867</v>
      </c>
      <c r="F20028" t="s">
        <v>641</v>
      </c>
      <c r="G20028" t="s">
        <v>642</v>
      </c>
      <c r="H20028" t="s">
        <v>643</v>
      </c>
      <c r="I20028" t="s">
        <v>3227</v>
      </c>
      <c r="J20028" t="s">
        <v>378</v>
      </c>
      <c r="K20028">
        <v>33579</v>
      </c>
      <c r="L20028">
        <v>1348290189</v>
      </c>
    </row>
    <row r="20029" spans="1:12" x14ac:dyDescent="0.45">
      <c r="A20029" t="str">
        <f t="shared" si="312"/>
        <v>Salgueiro, Pernambuco, Brazil</v>
      </c>
      <c r="B20029" t="s">
        <v>24080</v>
      </c>
      <c r="C20029" t="s">
        <v>24080</v>
      </c>
      <c r="D20029">
        <v>-8.0741999999999994</v>
      </c>
      <c r="E20029">
        <v>-39.119199999999999</v>
      </c>
      <c r="F20029" t="s">
        <v>491</v>
      </c>
      <c r="G20029" t="s">
        <v>492</v>
      </c>
      <c r="H20029" t="s">
        <v>493</v>
      </c>
      <c r="I20029" t="s">
        <v>2321</v>
      </c>
      <c r="K20029">
        <v>42152</v>
      </c>
      <c r="L20029">
        <v>1076679973</v>
      </c>
    </row>
    <row r="20030" spans="1:12" x14ac:dyDescent="0.45">
      <c r="A20030" t="str">
        <f t="shared" si="312"/>
        <v>Salida, California, United States</v>
      </c>
      <c r="B20030" t="s">
        <v>24081</v>
      </c>
      <c r="C20030" t="s">
        <v>24081</v>
      </c>
      <c r="D20030">
        <v>37.714500000000001</v>
      </c>
      <c r="E20030">
        <v>-121.087</v>
      </c>
      <c r="F20030" t="s">
        <v>530</v>
      </c>
      <c r="G20030" t="s">
        <v>531</v>
      </c>
      <c r="H20030" t="s">
        <v>532</v>
      </c>
      <c r="I20030" t="s">
        <v>754</v>
      </c>
      <c r="K20030">
        <v>14658</v>
      </c>
      <c r="L20030">
        <v>1840018908</v>
      </c>
    </row>
    <row r="20031" spans="1:12" x14ac:dyDescent="0.45">
      <c r="A20031" t="str">
        <f t="shared" si="312"/>
        <v>Salida, Colorado, United States</v>
      </c>
      <c r="B20031" t="s">
        <v>24081</v>
      </c>
      <c r="C20031" t="s">
        <v>24081</v>
      </c>
      <c r="D20031">
        <v>38.53</v>
      </c>
      <c r="E20031">
        <v>-105.99809999999999</v>
      </c>
      <c r="F20031" t="s">
        <v>530</v>
      </c>
      <c r="G20031" t="s">
        <v>531</v>
      </c>
      <c r="H20031" t="s">
        <v>532</v>
      </c>
      <c r="I20031" t="s">
        <v>1071</v>
      </c>
      <c r="K20031">
        <v>7740</v>
      </c>
      <c r="L20031">
        <v>1840021473</v>
      </c>
    </row>
    <row r="20032" spans="1:12" x14ac:dyDescent="0.45">
      <c r="A20032" t="str">
        <f t="shared" si="312"/>
        <v>Salihli, Manisa, Turkey</v>
      </c>
      <c r="B20032" t="s">
        <v>24082</v>
      </c>
      <c r="C20032" t="s">
        <v>24082</v>
      </c>
      <c r="D20032">
        <v>38.481099999999998</v>
      </c>
      <c r="E20032">
        <v>28.139199999999999</v>
      </c>
      <c r="F20032" t="s">
        <v>806</v>
      </c>
      <c r="G20032" t="s">
        <v>807</v>
      </c>
      <c r="H20032" t="s">
        <v>808</v>
      </c>
      <c r="I20032" t="s">
        <v>17385</v>
      </c>
      <c r="J20032" t="s">
        <v>366</v>
      </c>
      <c r="K20032">
        <v>161562</v>
      </c>
      <c r="L20032">
        <v>1792382417</v>
      </c>
    </row>
    <row r="20033" spans="1:12" x14ac:dyDescent="0.45">
      <c r="A20033" t="str">
        <f t="shared" si="312"/>
        <v>Salihorsk, Minskaya Voblasts’, Belarus</v>
      </c>
      <c r="B20033" t="s">
        <v>24083</v>
      </c>
      <c r="C20033" t="s">
        <v>24083</v>
      </c>
      <c r="D20033">
        <v>52.784199999999998</v>
      </c>
      <c r="E20033">
        <v>27.5425</v>
      </c>
      <c r="F20033" t="s">
        <v>2588</v>
      </c>
      <c r="G20033" t="s">
        <v>2589</v>
      </c>
      <c r="H20033" t="s">
        <v>2590</v>
      </c>
      <c r="I20033" t="s">
        <v>5752</v>
      </c>
      <c r="J20033" t="s">
        <v>366</v>
      </c>
      <c r="K20033">
        <v>101400</v>
      </c>
      <c r="L20033">
        <v>1112250470</v>
      </c>
    </row>
    <row r="20034" spans="1:12" x14ac:dyDescent="0.45">
      <c r="A20034" t="str">
        <f t="shared" si="312"/>
        <v>Salima, Salima, Malawi</v>
      </c>
      <c r="B20034" t="s">
        <v>24084</v>
      </c>
      <c r="C20034" t="s">
        <v>24084</v>
      </c>
      <c r="D20034">
        <v>-13.7829</v>
      </c>
      <c r="E20034">
        <v>34.433300000000003</v>
      </c>
      <c r="F20034" t="s">
        <v>3207</v>
      </c>
      <c r="G20034" t="s">
        <v>3208</v>
      </c>
      <c r="H20034" t="s">
        <v>3209</v>
      </c>
      <c r="I20034" t="s">
        <v>24084</v>
      </c>
      <c r="J20034" t="s">
        <v>378</v>
      </c>
      <c r="K20034">
        <v>71181</v>
      </c>
      <c r="L20034">
        <v>1454747771</v>
      </c>
    </row>
    <row r="20035" spans="1:12" x14ac:dyDescent="0.45">
      <c r="A20035" t="str">
        <f t="shared" ref="A20035:A20098" si="313">CONCATENATE(B20035,", ",I20035,", ",F20035)</f>
        <v>Salina, Kansas, United States</v>
      </c>
      <c r="B20035" t="s">
        <v>24085</v>
      </c>
      <c r="C20035" t="s">
        <v>24085</v>
      </c>
      <c r="D20035">
        <v>38.813699999999997</v>
      </c>
      <c r="E20035">
        <v>-97.6143</v>
      </c>
      <c r="F20035" t="s">
        <v>530</v>
      </c>
      <c r="G20035" t="s">
        <v>531</v>
      </c>
      <c r="H20035" t="s">
        <v>532</v>
      </c>
      <c r="I20035" t="s">
        <v>611</v>
      </c>
      <c r="K20035">
        <v>46340</v>
      </c>
      <c r="L20035">
        <v>1840001647</v>
      </c>
    </row>
    <row r="20036" spans="1:12" x14ac:dyDescent="0.45">
      <c r="A20036" t="str">
        <f t="shared" si="313"/>
        <v>Salina, New York, United States</v>
      </c>
      <c r="B20036" t="s">
        <v>24085</v>
      </c>
      <c r="C20036" t="s">
        <v>24085</v>
      </c>
      <c r="D20036">
        <v>43.103099999999998</v>
      </c>
      <c r="E20036">
        <v>-76.175799999999995</v>
      </c>
      <c r="F20036" t="s">
        <v>530</v>
      </c>
      <c r="G20036" t="s">
        <v>531</v>
      </c>
      <c r="H20036" t="s">
        <v>532</v>
      </c>
      <c r="I20036" t="s">
        <v>803</v>
      </c>
      <c r="K20036">
        <v>32919</v>
      </c>
      <c r="L20036">
        <v>1840087878</v>
      </c>
    </row>
    <row r="20037" spans="1:12" x14ac:dyDescent="0.45">
      <c r="A20037" t="str">
        <f t="shared" si="313"/>
        <v>Salina Cruz, Oaxaca, Mexico</v>
      </c>
      <c r="B20037" t="s">
        <v>24086</v>
      </c>
      <c r="C20037" t="s">
        <v>24086</v>
      </c>
      <c r="D20037">
        <v>16.167100000000001</v>
      </c>
      <c r="E20037">
        <v>-95.2</v>
      </c>
      <c r="F20037" t="s">
        <v>519</v>
      </c>
      <c r="G20037" t="s">
        <v>520</v>
      </c>
      <c r="H20037" t="s">
        <v>521</v>
      </c>
      <c r="I20037" t="s">
        <v>2626</v>
      </c>
      <c r="K20037">
        <v>81063</v>
      </c>
      <c r="L20037">
        <v>1484364230</v>
      </c>
    </row>
    <row r="20038" spans="1:12" x14ac:dyDescent="0.45">
      <c r="A20038" t="str">
        <f t="shared" si="313"/>
        <v>Salinas, California, United States</v>
      </c>
      <c r="B20038" t="s">
        <v>24087</v>
      </c>
      <c r="C20038" t="s">
        <v>24087</v>
      </c>
      <c r="D20038">
        <v>36.688400000000001</v>
      </c>
      <c r="E20038">
        <v>-121.6317</v>
      </c>
      <c r="F20038" t="s">
        <v>530</v>
      </c>
      <c r="G20038" t="s">
        <v>531</v>
      </c>
      <c r="H20038" t="s">
        <v>532</v>
      </c>
      <c r="I20038" t="s">
        <v>754</v>
      </c>
      <c r="K20038">
        <v>190972</v>
      </c>
      <c r="L20038">
        <v>1840021632</v>
      </c>
    </row>
    <row r="20039" spans="1:12" x14ac:dyDescent="0.45">
      <c r="A20039" t="str">
        <f t="shared" si="313"/>
        <v>Salinas, Guayas, Ecuador</v>
      </c>
      <c r="B20039" t="s">
        <v>24087</v>
      </c>
      <c r="C20039" t="s">
        <v>24087</v>
      </c>
      <c r="D20039">
        <v>-2.2082999999999999</v>
      </c>
      <c r="E20039">
        <v>-80.968100000000007</v>
      </c>
      <c r="F20039" t="s">
        <v>1415</v>
      </c>
      <c r="G20039" t="s">
        <v>1416</v>
      </c>
      <c r="H20039" t="s">
        <v>1417</v>
      </c>
      <c r="I20039" t="s">
        <v>3316</v>
      </c>
      <c r="K20039">
        <v>34719</v>
      </c>
      <c r="L20039">
        <v>1218838548</v>
      </c>
    </row>
    <row r="20040" spans="1:12" x14ac:dyDescent="0.45">
      <c r="A20040" t="str">
        <f t="shared" si="313"/>
        <v>Salinas, Canelones, Uruguay</v>
      </c>
      <c r="B20040" t="s">
        <v>24087</v>
      </c>
      <c r="C20040" t="s">
        <v>24087</v>
      </c>
      <c r="D20040">
        <v>-34.775100000000002</v>
      </c>
      <c r="E20040">
        <v>-55.840200000000003</v>
      </c>
      <c r="F20040" t="s">
        <v>1033</v>
      </c>
      <c r="G20040" t="s">
        <v>1034</v>
      </c>
      <c r="H20040" t="s">
        <v>1035</v>
      </c>
      <c r="I20040" t="s">
        <v>2690</v>
      </c>
      <c r="K20040">
        <v>8626</v>
      </c>
      <c r="L20040">
        <v>1858193593</v>
      </c>
    </row>
    <row r="20041" spans="1:12" x14ac:dyDescent="0.45">
      <c r="A20041" t="str">
        <f t="shared" si="313"/>
        <v>Salinas Victoria, Nuevo León, Mexico</v>
      </c>
      <c r="B20041" t="s">
        <v>24088</v>
      </c>
      <c r="C20041" t="s">
        <v>24088</v>
      </c>
      <c r="D20041">
        <v>25.966699999999999</v>
      </c>
      <c r="E20041">
        <v>-100.3</v>
      </c>
      <c r="F20041" t="s">
        <v>519</v>
      </c>
      <c r="G20041" t="s">
        <v>520</v>
      </c>
      <c r="H20041" t="s">
        <v>521</v>
      </c>
      <c r="I20041" t="s">
        <v>5826</v>
      </c>
      <c r="J20041" t="s">
        <v>366</v>
      </c>
      <c r="K20041">
        <v>27848</v>
      </c>
      <c r="L20041">
        <v>1484014927</v>
      </c>
    </row>
    <row r="20042" spans="1:12" x14ac:dyDescent="0.45">
      <c r="A20042" t="str">
        <f t="shared" si="313"/>
        <v>Saline, Michigan, United States</v>
      </c>
      <c r="B20042" t="s">
        <v>24089</v>
      </c>
      <c r="C20042" t="s">
        <v>24089</v>
      </c>
      <c r="D20042">
        <v>42.174100000000003</v>
      </c>
      <c r="E20042">
        <v>-83.778000000000006</v>
      </c>
      <c r="F20042" t="s">
        <v>530</v>
      </c>
      <c r="G20042" t="s">
        <v>531</v>
      </c>
      <c r="H20042" t="s">
        <v>532</v>
      </c>
      <c r="I20042" t="s">
        <v>868</v>
      </c>
      <c r="K20042">
        <v>9343</v>
      </c>
      <c r="L20042">
        <v>1840003171</v>
      </c>
    </row>
    <row r="20043" spans="1:12" x14ac:dyDescent="0.45">
      <c r="A20043" t="str">
        <f t="shared" si="313"/>
        <v>Salinópolis, Pará, Brazil</v>
      </c>
      <c r="B20043" t="s">
        <v>24090</v>
      </c>
      <c r="C20043" t="s">
        <v>24091</v>
      </c>
      <c r="D20043">
        <v>-0.61360000000000003</v>
      </c>
      <c r="E20043">
        <v>-47.356099999999998</v>
      </c>
      <c r="F20043" t="s">
        <v>491</v>
      </c>
      <c r="G20043" t="s">
        <v>492</v>
      </c>
      <c r="H20043" t="s">
        <v>493</v>
      </c>
      <c r="I20043" t="s">
        <v>494</v>
      </c>
      <c r="K20043">
        <v>40998</v>
      </c>
      <c r="L20043">
        <v>1076811443</v>
      </c>
    </row>
    <row r="20044" spans="1:12" x14ac:dyDescent="0.45">
      <c r="A20044" t="str">
        <f t="shared" si="313"/>
        <v>Salisbury, Maryland, United States</v>
      </c>
      <c r="B20044" t="s">
        <v>24092</v>
      </c>
      <c r="C20044" t="s">
        <v>24092</v>
      </c>
      <c r="D20044">
        <v>38.375599999999999</v>
      </c>
      <c r="E20044">
        <v>-75.586699999999993</v>
      </c>
      <c r="F20044" t="s">
        <v>530</v>
      </c>
      <c r="G20044" t="s">
        <v>531</v>
      </c>
      <c r="H20044" t="s">
        <v>532</v>
      </c>
      <c r="I20044" t="s">
        <v>588</v>
      </c>
      <c r="K20044">
        <v>106447</v>
      </c>
      <c r="L20044">
        <v>1840006219</v>
      </c>
    </row>
    <row r="20045" spans="1:12" x14ac:dyDescent="0.45">
      <c r="A20045" t="str">
        <f t="shared" si="313"/>
        <v>Salisbury, Wiltshire, United Kingdom</v>
      </c>
      <c r="B20045" t="s">
        <v>24092</v>
      </c>
      <c r="C20045" t="s">
        <v>24092</v>
      </c>
      <c r="D20045">
        <v>51.073999999999998</v>
      </c>
      <c r="E20045">
        <v>-1.7936000000000001</v>
      </c>
      <c r="F20045" t="s">
        <v>536</v>
      </c>
      <c r="G20045" t="s">
        <v>537</v>
      </c>
      <c r="H20045" t="s">
        <v>538</v>
      </c>
      <c r="I20045" t="s">
        <v>1835</v>
      </c>
      <c r="K20045">
        <v>40302</v>
      </c>
      <c r="L20045">
        <v>1826304328</v>
      </c>
    </row>
    <row r="20046" spans="1:12" x14ac:dyDescent="0.45">
      <c r="A20046" t="str">
        <f t="shared" si="313"/>
        <v>Salisbury, New York, United States</v>
      </c>
      <c r="B20046" t="s">
        <v>24092</v>
      </c>
      <c r="C20046" t="s">
        <v>24092</v>
      </c>
      <c r="D20046">
        <v>40.745399999999997</v>
      </c>
      <c r="E20046">
        <v>-73.560400000000001</v>
      </c>
      <c r="F20046" t="s">
        <v>530</v>
      </c>
      <c r="G20046" t="s">
        <v>531</v>
      </c>
      <c r="H20046" t="s">
        <v>532</v>
      </c>
      <c r="I20046" t="s">
        <v>803</v>
      </c>
      <c r="K20046">
        <v>11753</v>
      </c>
      <c r="L20046">
        <v>1840005255</v>
      </c>
    </row>
    <row r="20047" spans="1:12" x14ac:dyDescent="0.45">
      <c r="A20047" t="str">
        <f t="shared" si="313"/>
        <v>Salisbury, North Carolina, United States</v>
      </c>
      <c r="B20047" t="s">
        <v>24092</v>
      </c>
      <c r="C20047" t="s">
        <v>24092</v>
      </c>
      <c r="D20047">
        <v>35.665599999999998</v>
      </c>
      <c r="E20047">
        <v>-80.490899999999996</v>
      </c>
      <c r="F20047" t="s">
        <v>530</v>
      </c>
      <c r="G20047" t="s">
        <v>531</v>
      </c>
      <c r="H20047" t="s">
        <v>532</v>
      </c>
      <c r="I20047" t="s">
        <v>589</v>
      </c>
      <c r="K20047">
        <v>33988</v>
      </c>
      <c r="L20047">
        <v>1840015384</v>
      </c>
    </row>
    <row r="20048" spans="1:12" x14ac:dyDescent="0.45">
      <c r="A20048" t="str">
        <f t="shared" si="313"/>
        <v>Salisbury, Massachusetts, United States</v>
      </c>
      <c r="B20048" t="s">
        <v>24092</v>
      </c>
      <c r="C20048" t="s">
        <v>24092</v>
      </c>
      <c r="D20048">
        <v>42.846499999999999</v>
      </c>
      <c r="E20048">
        <v>-70.861599999999996</v>
      </c>
      <c r="F20048" t="s">
        <v>530</v>
      </c>
      <c r="G20048" t="s">
        <v>531</v>
      </c>
      <c r="H20048" t="s">
        <v>532</v>
      </c>
      <c r="I20048" t="s">
        <v>621</v>
      </c>
      <c r="K20048">
        <v>9209</v>
      </c>
      <c r="L20048">
        <v>1840053539</v>
      </c>
    </row>
    <row r="20049" spans="1:12" x14ac:dyDescent="0.45">
      <c r="A20049" t="str">
        <f t="shared" si="313"/>
        <v>Salisbury Township, Pennsylvania, United States</v>
      </c>
      <c r="B20049" t="s">
        <v>24093</v>
      </c>
      <c r="C20049" t="s">
        <v>24093</v>
      </c>
      <c r="D20049">
        <v>40.576799999999999</v>
      </c>
      <c r="E20049">
        <v>-75.453500000000005</v>
      </c>
      <c r="F20049" t="s">
        <v>530</v>
      </c>
      <c r="G20049" t="s">
        <v>531</v>
      </c>
      <c r="H20049" t="s">
        <v>532</v>
      </c>
      <c r="I20049" t="s">
        <v>620</v>
      </c>
      <c r="K20049">
        <v>13843</v>
      </c>
      <c r="L20049">
        <v>1840148585</v>
      </c>
    </row>
    <row r="20050" spans="1:12" x14ac:dyDescent="0.45">
      <c r="A20050" t="str">
        <f t="shared" si="313"/>
        <v>Salisbury Township, Pennsylvania, United States</v>
      </c>
      <c r="B20050" t="s">
        <v>24093</v>
      </c>
      <c r="C20050" t="s">
        <v>24093</v>
      </c>
      <c r="D20050">
        <v>40.037999999999997</v>
      </c>
      <c r="E20050">
        <v>-75.996099999999998</v>
      </c>
      <c r="F20050" t="s">
        <v>530</v>
      </c>
      <c r="G20050" t="s">
        <v>531</v>
      </c>
      <c r="H20050" t="s">
        <v>532</v>
      </c>
      <c r="I20050" t="s">
        <v>620</v>
      </c>
      <c r="K20050">
        <v>11400</v>
      </c>
      <c r="L20050">
        <v>1840142490</v>
      </c>
    </row>
    <row r="20051" spans="1:12" x14ac:dyDescent="0.45">
      <c r="A20051" t="str">
        <f t="shared" si="313"/>
        <v>Sălişte, Sibiu, Romania</v>
      </c>
      <c r="B20051" t="s">
        <v>24094</v>
      </c>
      <c r="C20051" t="s">
        <v>24095</v>
      </c>
      <c r="D20051">
        <v>45.794199999999996</v>
      </c>
      <c r="E20051">
        <v>23.886399999999998</v>
      </c>
      <c r="F20051" t="s">
        <v>665</v>
      </c>
      <c r="G20051" t="s">
        <v>666</v>
      </c>
      <c r="H20051" t="s">
        <v>667</v>
      </c>
      <c r="I20051" t="s">
        <v>935</v>
      </c>
      <c r="K20051">
        <v>5421</v>
      </c>
      <c r="L20051">
        <v>1642473434</v>
      </c>
    </row>
    <row r="20052" spans="1:12" x14ac:dyDescent="0.45">
      <c r="A20052" t="str">
        <f t="shared" si="313"/>
        <v>Sallisaw, Oklahoma, United States</v>
      </c>
      <c r="B20052" t="s">
        <v>24096</v>
      </c>
      <c r="C20052" t="s">
        <v>24096</v>
      </c>
      <c r="D20052">
        <v>35.460500000000003</v>
      </c>
      <c r="E20052">
        <v>-94.807000000000002</v>
      </c>
      <c r="F20052" t="s">
        <v>530</v>
      </c>
      <c r="G20052" t="s">
        <v>531</v>
      </c>
      <c r="H20052" t="s">
        <v>532</v>
      </c>
      <c r="I20052" t="s">
        <v>798</v>
      </c>
      <c r="K20052">
        <v>7825</v>
      </c>
      <c r="L20052">
        <v>1840021749</v>
      </c>
    </row>
    <row r="20053" spans="1:12" x14ac:dyDescent="0.45">
      <c r="A20053" t="str">
        <f t="shared" si="313"/>
        <v>Salmās, Āz̄arbāyjān-e Gharbī, Iran</v>
      </c>
      <c r="B20053" t="s">
        <v>24097</v>
      </c>
      <c r="C20053" t="s">
        <v>24098</v>
      </c>
      <c r="D20053">
        <v>38.200000000000003</v>
      </c>
      <c r="E20053">
        <v>44.7667</v>
      </c>
      <c r="F20053" t="s">
        <v>388</v>
      </c>
      <c r="G20053" t="s">
        <v>389</v>
      </c>
      <c r="H20053" t="s">
        <v>390</v>
      </c>
      <c r="I20053" t="s">
        <v>3863</v>
      </c>
      <c r="J20053" t="s">
        <v>366</v>
      </c>
      <c r="K20053">
        <v>79560</v>
      </c>
      <c r="L20053">
        <v>1364204147</v>
      </c>
    </row>
    <row r="20054" spans="1:12" x14ac:dyDescent="0.45">
      <c r="A20054" t="str">
        <f t="shared" si="313"/>
        <v>Salmon Arm, British Columbia, Canada</v>
      </c>
      <c r="B20054" t="s">
        <v>24099</v>
      </c>
      <c r="C20054" t="s">
        <v>24099</v>
      </c>
      <c r="D20054">
        <v>50.702199999999998</v>
      </c>
      <c r="E20054">
        <v>-119.2722</v>
      </c>
      <c r="F20054" t="s">
        <v>541</v>
      </c>
      <c r="G20054" t="s">
        <v>542</v>
      </c>
      <c r="H20054" t="s">
        <v>543</v>
      </c>
      <c r="I20054" t="s">
        <v>544</v>
      </c>
      <c r="K20054">
        <v>17706</v>
      </c>
      <c r="L20054">
        <v>1124478865</v>
      </c>
    </row>
    <row r="20055" spans="1:12" x14ac:dyDescent="0.45">
      <c r="A20055" t="str">
        <f t="shared" si="313"/>
        <v>Salmon Creek, Washington, United States</v>
      </c>
      <c r="B20055" t="s">
        <v>24100</v>
      </c>
      <c r="C20055" t="s">
        <v>24100</v>
      </c>
      <c r="D20055">
        <v>45.709899999999998</v>
      </c>
      <c r="E20055">
        <v>-122.6632</v>
      </c>
      <c r="F20055" t="s">
        <v>530</v>
      </c>
      <c r="G20055" t="s">
        <v>531</v>
      </c>
      <c r="H20055" t="s">
        <v>532</v>
      </c>
      <c r="I20055" t="s">
        <v>585</v>
      </c>
      <c r="K20055">
        <v>21299</v>
      </c>
      <c r="L20055">
        <v>1840018520</v>
      </c>
    </row>
    <row r="20056" spans="1:12" x14ac:dyDescent="0.45">
      <c r="A20056" t="str">
        <f t="shared" si="313"/>
        <v>Salmourão, São Paulo, Brazil</v>
      </c>
      <c r="B20056" t="s">
        <v>24101</v>
      </c>
      <c r="C20056" t="s">
        <v>24102</v>
      </c>
      <c r="D20056">
        <v>-21.623899999999999</v>
      </c>
      <c r="E20056">
        <v>-50.860799999999998</v>
      </c>
      <c r="F20056" t="s">
        <v>491</v>
      </c>
      <c r="G20056" t="s">
        <v>492</v>
      </c>
      <c r="H20056" t="s">
        <v>493</v>
      </c>
      <c r="I20056" t="s">
        <v>801</v>
      </c>
      <c r="K20056">
        <v>5152</v>
      </c>
      <c r="L20056">
        <v>1076875320</v>
      </c>
    </row>
    <row r="20057" spans="1:12" x14ac:dyDescent="0.45">
      <c r="A20057" t="str">
        <f t="shared" si="313"/>
        <v>Salo, Varsinais-Suomi, Finland</v>
      </c>
      <c r="B20057" t="s">
        <v>24103</v>
      </c>
      <c r="C20057" t="s">
        <v>24103</v>
      </c>
      <c r="D20057">
        <v>60.383099999999999</v>
      </c>
      <c r="E20057">
        <v>23.133099999999999</v>
      </c>
      <c r="F20057" t="s">
        <v>459</v>
      </c>
      <c r="G20057" t="s">
        <v>460</v>
      </c>
      <c r="H20057" t="s">
        <v>461</v>
      </c>
      <c r="I20057" t="s">
        <v>13813</v>
      </c>
      <c r="J20057" t="s">
        <v>366</v>
      </c>
      <c r="K20057">
        <v>53890</v>
      </c>
      <c r="L20057">
        <v>1246750581</v>
      </c>
    </row>
    <row r="20058" spans="1:12" x14ac:dyDescent="0.45">
      <c r="A20058" t="str">
        <f t="shared" si="313"/>
        <v>Salon-de-Provence, Provence-Alpes-Côte d’Azur, France</v>
      </c>
      <c r="B20058" t="s">
        <v>24104</v>
      </c>
      <c r="C20058" t="s">
        <v>24104</v>
      </c>
      <c r="D20058">
        <v>43.640599999999999</v>
      </c>
      <c r="E20058">
        <v>5.0972</v>
      </c>
      <c r="F20058" t="s">
        <v>526</v>
      </c>
      <c r="G20058" t="s">
        <v>527</v>
      </c>
      <c r="H20058" t="s">
        <v>528</v>
      </c>
      <c r="I20058" t="s">
        <v>1081</v>
      </c>
      <c r="K20058">
        <v>45528</v>
      </c>
      <c r="L20058">
        <v>1250380072</v>
      </c>
    </row>
    <row r="20059" spans="1:12" x14ac:dyDescent="0.45">
      <c r="A20059" t="str">
        <f t="shared" si="313"/>
        <v>Salonta, Bihor, Romania</v>
      </c>
      <c r="B20059" t="s">
        <v>24105</v>
      </c>
      <c r="C20059" t="s">
        <v>24105</v>
      </c>
      <c r="D20059">
        <v>46.8</v>
      </c>
      <c r="E20059">
        <v>21.65</v>
      </c>
      <c r="F20059" t="s">
        <v>665</v>
      </c>
      <c r="G20059" t="s">
        <v>666</v>
      </c>
      <c r="H20059" t="s">
        <v>667</v>
      </c>
      <c r="I20059" t="s">
        <v>1510</v>
      </c>
      <c r="K20059">
        <v>17735</v>
      </c>
      <c r="L20059">
        <v>1642519468</v>
      </c>
    </row>
    <row r="20060" spans="1:12" x14ac:dyDescent="0.45">
      <c r="A20060" t="str">
        <f t="shared" si="313"/>
        <v>Šalovci, Šalovci, Slovenia</v>
      </c>
      <c r="B20060" t="s">
        <v>24106</v>
      </c>
      <c r="C20060" t="s">
        <v>24107</v>
      </c>
      <c r="D20060">
        <v>46.825000000000003</v>
      </c>
      <c r="E20060">
        <v>16.298100000000002</v>
      </c>
      <c r="F20060" t="s">
        <v>1111</v>
      </c>
      <c r="G20060" t="s">
        <v>1112</v>
      </c>
      <c r="H20060" t="s">
        <v>1113</v>
      </c>
      <c r="I20060" t="s">
        <v>24106</v>
      </c>
      <c r="J20060" t="s">
        <v>378</v>
      </c>
      <c r="L20060">
        <v>1705296581</v>
      </c>
    </row>
    <row r="20061" spans="1:12" x14ac:dyDescent="0.45">
      <c r="A20061" t="str">
        <f t="shared" si="313"/>
        <v>Salsk, Rostovskaya Oblast’, Russia</v>
      </c>
      <c r="B20061" t="s">
        <v>24108</v>
      </c>
      <c r="C20061" t="s">
        <v>24108</v>
      </c>
      <c r="D20061">
        <v>46.4833</v>
      </c>
      <c r="E20061">
        <v>41.533299999999997</v>
      </c>
      <c r="F20061" t="s">
        <v>504</v>
      </c>
      <c r="G20061" t="s">
        <v>505</v>
      </c>
      <c r="H20061" t="s">
        <v>506</v>
      </c>
      <c r="I20061" t="s">
        <v>1181</v>
      </c>
      <c r="J20061" t="s">
        <v>366</v>
      </c>
      <c r="K20061">
        <v>57622</v>
      </c>
      <c r="L20061">
        <v>1643005627</v>
      </c>
    </row>
    <row r="20062" spans="1:12" x14ac:dyDescent="0.45">
      <c r="A20062" t="str">
        <f t="shared" si="313"/>
        <v>Salt Lake City, Utah, United States</v>
      </c>
      <c r="B20062" t="s">
        <v>24109</v>
      </c>
      <c r="C20062" t="s">
        <v>24109</v>
      </c>
      <c r="D20062">
        <v>40.777700000000003</v>
      </c>
      <c r="E20062">
        <v>-111.9306</v>
      </c>
      <c r="F20062" t="s">
        <v>530</v>
      </c>
      <c r="G20062" t="s">
        <v>531</v>
      </c>
      <c r="H20062" t="s">
        <v>532</v>
      </c>
      <c r="I20062" t="s">
        <v>1667</v>
      </c>
      <c r="J20062" t="s">
        <v>378</v>
      </c>
      <c r="K20062">
        <v>1098526</v>
      </c>
      <c r="L20062">
        <v>1840021383</v>
      </c>
    </row>
    <row r="20063" spans="1:12" x14ac:dyDescent="0.45">
      <c r="A20063" t="str">
        <f t="shared" si="313"/>
        <v>Salta, Salta, Argentina</v>
      </c>
      <c r="B20063" t="s">
        <v>5839</v>
      </c>
      <c r="C20063" t="s">
        <v>5839</v>
      </c>
      <c r="D20063">
        <v>-24.7883</v>
      </c>
      <c r="E20063">
        <v>-65.410600000000002</v>
      </c>
      <c r="F20063" t="s">
        <v>651</v>
      </c>
      <c r="G20063" t="s">
        <v>652</v>
      </c>
      <c r="H20063" t="s">
        <v>653</v>
      </c>
      <c r="I20063" t="s">
        <v>5839</v>
      </c>
      <c r="J20063" t="s">
        <v>378</v>
      </c>
      <c r="K20063">
        <v>535303</v>
      </c>
      <c r="L20063">
        <v>1032926124</v>
      </c>
    </row>
    <row r="20064" spans="1:12" x14ac:dyDescent="0.45">
      <c r="A20064" t="str">
        <f t="shared" si="313"/>
        <v>Saltangará, , Faroe Islands</v>
      </c>
      <c r="B20064" t="s">
        <v>24110</v>
      </c>
      <c r="C20064" t="s">
        <v>24111</v>
      </c>
      <c r="D20064">
        <v>62.115600000000001</v>
      </c>
      <c r="E20064">
        <v>-6.7206000000000001</v>
      </c>
      <c r="F20064" t="s">
        <v>9175</v>
      </c>
      <c r="G20064" t="s">
        <v>9176</v>
      </c>
      <c r="H20064" t="s">
        <v>9177</v>
      </c>
      <c r="J20064" t="s">
        <v>378</v>
      </c>
      <c r="L20064">
        <v>1234473077</v>
      </c>
    </row>
    <row r="20065" spans="1:12" x14ac:dyDescent="0.45">
      <c r="A20065" t="str">
        <f t="shared" si="313"/>
        <v>Saltash, Cornwall, United Kingdom</v>
      </c>
      <c r="B20065" t="s">
        <v>24112</v>
      </c>
      <c r="C20065" t="s">
        <v>24112</v>
      </c>
      <c r="D20065">
        <v>50.408000000000001</v>
      </c>
      <c r="E20065">
        <v>-4.2119999999999997</v>
      </c>
      <c r="F20065" t="s">
        <v>536</v>
      </c>
      <c r="G20065" t="s">
        <v>537</v>
      </c>
      <c r="H20065" t="s">
        <v>538</v>
      </c>
      <c r="I20065" t="s">
        <v>4786</v>
      </c>
      <c r="K20065">
        <v>16184</v>
      </c>
      <c r="L20065">
        <v>1826455741</v>
      </c>
    </row>
    <row r="20066" spans="1:12" x14ac:dyDescent="0.45">
      <c r="A20066" t="str">
        <f t="shared" si="313"/>
        <v>Saltburn-by-the-Sea, Redcar and Cleveland, United Kingdom</v>
      </c>
      <c r="B20066" t="s">
        <v>24113</v>
      </c>
      <c r="C20066" t="s">
        <v>24113</v>
      </c>
      <c r="D20066">
        <v>54.582799999999999</v>
      </c>
      <c r="E20066">
        <v>-0.97319999999999995</v>
      </c>
      <c r="F20066" t="s">
        <v>536</v>
      </c>
      <c r="G20066" t="s">
        <v>537</v>
      </c>
      <c r="H20066" t="s">
        <v>538</v>
      </c>
      <c r="I20066" t="s">
        <v>5362</v>
      </c>
      <c r="K20066">
        <v>5958</v>
      </c>
      <c r="L20066">
        <v>1826299389</v>
      </c>
    </row>
    <row r="20067" spans="1:12" x14ac:dyDescent="0.45">
      <c r="A20067" t="str">
        <f t="shared" si="313"/>
        <v>Saltcoats, North Ayrshire, United Kingdom</v>
      </c>
      <c r="B20067" t="s">
        <v>24114</v>
      </c>
      <c r="C20067" t="s">
        <v>24114</v>
      </c>
      <c r="D20067">
        <v>55.635199999999998</v>
      </c>
      <c r="E20067">
        <v>-4.7896000000000001</v>
      </c>
      <c r="F20067" t="s">
        <v>536</v>
      </c>
      <c r="G20067" t="s">
        <v>537</v>
      </c>
      <c r="H20067" t="s">
        <v>538</v>
      </c>
      <c r="I20067" t="s">
        <v>2339</v>
      </c>
      <c r="K20067">
        <v>11260</v>
      </c>
      <c r="L20067">
        <v>1826618463</v>
      </c>
    </row>
    <row r="20068" spans="1:12" x14ac:dyDescent="0.45">
      <c r="A20068" t="str">
        <f t="shared" si="313"/>
        <v>Saltillo, Coahuila de Zaragoza, Mexico</v>
      </c>
      <c r="B20068" t="s">
        <v>24115</v>
      </c>
      <c r="C20068" t="s">
        <v>24115</v>
      </c>
      <c r="D20068">
        <v>25.433299999999999</v>
      </c>
      <c r="E20068">
        <v>-101</v>
      </c>
      <c r="F20068" t="s">
        <v>519</v>
      </c>
      <c r="G20068" t="s">
        <v>520</v>
      </c>
      <c r="H20068" t="s">
        <v>521</v>
      </c>
      <c r="I20068" t="s">
        <v>1597</v>
      </c>
      <c r="J20068" t="s">
        <v>378</v>
      </c>
      <c r="K20068">
        <v>807537</v>
      </c>
      <c r="L20068">
        <v>1484107245</v>
      </c>
    </row>
    <row r="20069" spans="1:12" x14ac:dyDescent="0.45">
      <c r="A20069" t="str">
        <f t="shared" si="313"/>
        <v>Saltinho, São Paulo, Brazil</v>
      </c>
      <c r="B20069" t="s">
        <v>24116</v>
      </c>
      <c r="C20069" t="s">
        <v>24116</v>
      </c>
      <c r="D20069">
        <v>-22.846900000000002</v>
      </c>
      <c r="E20069">
        <v>-47.676900000000003</v>
      </c>
      <c r="F20069" t="s">
        <v>491</v>
      </c>
      <c r="G20069" t="s">
        <v>492</v>
      </c>
      <c r="H20069" t="s">
        <v>493</v>
      </c>
      <c r="I20069" t="s">
        <v>801</v>
      </c>
      <c r="K20069">
        <v>7818</v>
      </c>
      <c r="L20069">
        <v>1076409109</v>
      </c>
    </row>
    <row r="20070" spans="1:12" x14ac:dyDescent="0.45">
      <c r="A20070" t="str">
        <f t="shared" si="313"/>
        <v>Salto, Salto, Uruguay</v>
      </c>
      <c r="B20070" t="s">
        <v>24117</v>
      </c>
      <c r="C20070" t="s">
        <v>24117</v>
      </c>
      <c r="D20070">
        <v>-31.388300000000001</v>
      </c>
      <c r="E20070">
        <v>-57.960599999999999</v>
      </c>
      <c r="F20070" t="s">
        <v>1033</v>
      </c>
      <c r="G20070" t="s">
        <v>1034</v>
      </c>
      <c r="H20070" t="s">
        <v>1035</v>
      </c>
      <c r="I20070" t="s">
        <v>24117</v>
      </c>
      <c r="J20070" t="s">
        <v>378</v>
      </c>
      <c r="K20070">
        <v>124878</v>
      </c>
      <c r="L20070">
        <v>1858575950</v>
      </c>
    </row>
    <row r="20071" spans="1:12" x14ac:dyDescent="0.45">
      <c r="A20071" t="str">
        <f t="shared" si="313"/>
        <v>Salto, São Paulo, Brazil</v>
      </c>
      <c r="B20071" t="s">
        <v>24117</v>
      </c>
      <c r="C20071" t="s">
        <v>24117</v>
      </c>
      <c r="D20071">
        <v>-23.200800000000001</v>
      </c>
      <c r="E20071">
        <v>-47.286900000000003</v>
      </c>
      <c r="F20071" t="s">
        <v>491</v>
      </c>
      <c r="G20071" t="s">
        <v>492</v>
      </c>
      <c r="H20071" t="s">
        <v>493</v>
      </c>
      <c r="I20071" t="s">
        <v>801</v>
      </c>
      <c r="K20071">
        <v>114171</v>
      </c>
      <c r="L20071">
        <v>1076427264</v>
      </c>
    </row>
    <row r="20072" spans="1:12" x14ac:dyDescent="0.45">
      <c r="A20072" t="str">
        <f t="shared" si="313"/>
        <v>Salto de Pirapora, São Paulo, Brazil</v>
      </c>
      <c r="B20072" t="s">
        <v>24118</v>
      </c>
      <c r="C20072" t="s">
        <v>24118</v>
      </c>
      <c r="D20072">
        <v>-23.648900000000001</v>
      </c>
      <c r="E20072">
        <v>-47.572800000000001</v>
      </c>
      <c r="F20072" t="s">
        <v>491</v>
      </c>
      <c r="G20072" t="s">
        <v>492</v>
      </c>
      <c r="H20072" t="s">
        <v>493</v>
      </c>
      <c r="I20072" t="s">
        <v>801</v>
      </c>
      <c r="K20072">
        <v>43574</v>
      </c>
      <c r="L20072">
        <v>1076664356</v>
      </c>
    </row>
    <row r="20073" spans="1:12" x14ac:dyDescent="0.45">
      <c r="A20073" t="str">
        <f t="shared" si="313"/>
        <v>Salto del Guairá, Canindeyú, Paraguay</v>
      </c>
      <c r="B20073" t="s">
        <v>24119</v>
      </c>
      <c r="C20073" t="s">
        <v>24120</v>
      </c>
      <c r="D20073">
        <v>-24.02</v>
      </c>
      <c r="E20073">
        <v>-54.34</v>
      </c>
      <c r="F20073" t="s">
        <v>497</v>
      </c>
      <c r="G20073" t="s">
        <v>498</v>
      </c>
      <c r="H20073" t="s">
        <v>499</v>
      </c>
      <c r="I20073" t="s">
        <v>24121</v>
      </c>
      <c r="J20073" t="s">
        <v>378</v>
      </c>
      <c r="K20073">
        <v>37600</v>
      </c>
      <c r="L20073">
        <v>1600283545</v>
      </c>
    </row>
    <row r="20074" spans="1:12" x14ac:dyDescent="0.45">
      <c r="A20074" t="str">
        <f t="shared" si="313"/>
        <v>Salto Grande, São Paulo, Brazil</v>
      </c>
      <c r="B20074" t="s">
        <v>24122</v>
      </c>
      <c r="C20074" t="s">
        <v>24122</v>
      </c>
      <c r="D20074">
        <v>-22.892800000000001</v>
      </c>
      <c r="E20074">
        <v>-49.985799999999998</v>
      </c>
      <c r="F20074" t="s">
        <v>491</v>
      </c>
      <c r="G20074" t="s">
        <v>492</v>
      </c>
      <c r="H20074" t="s">
        <v>493</v>
      </c>
      <c r="I20074" t="s">
        <v>801</v>
      </c>
      <c r="K20074">
        <v>9223</v>
      </c>
      <c r="L20074">
        <v>1076969780</v>
      </c>
    </row>
    <row r="20075" spans="1:12" x14ac:dyDescent="0.45">
      <c r="A20075" t="str">
        <f t="shared" si="313"/>
        <v>Salton City, California, United States</v>
      </c>
      <c r="B20075" t="s">
        <v>24123</v>
      </c>
      <c r="C20075" t="s">
        <v>24123</v>
      </c>
      <c r="D20075">
        <v>33.299399999999999</v>
      </c>
      <c r="E20075">
        <v>-115.9609</v>
      </c>
      <c r="F20075" t="s">
        <v>530</v>
      </c>
      <c r="G20075" t="s">
        <v>531</v>
      </c>
      <c r="H20075" t="s">
        <v>532</v>
      </c>
      <c r="I20075" t="s">
        <v>754</v>
      </c>
      <c r="K20075">
        <v>5611</v>
      </c>
      <c r="L20075">
        <v>1840019374</v>
      </c>
    </row>
    <row r="20076" spans="1:12" x14ac:dyDescent="0.45">
      <c r="A20076" t="str">
        <f t="shared" si="313"/>
        <v>Salvador, Bahia, Brazil</v>
      </c>
      <c r="B20076" t="s">
        <v>24124</v>
      </c>
      <c r="C20076" t="s">
        <v>24124</v>
      </c>
      <c r="D20076">
        <v>-12.970800000000001</v>
      </c>
      <c r="E20076">
        <v>-38.510800000000003</v>
      </c>
      <c r="F20076" t="s">
        <v>491</v>
      </c>
      <c r="G20076" t="s">
        <v>492</v>
      </c>
      <c r="H20076" t="s">
        <v>493</v>
      </c>
      <c r="I20076" t="s">
        <v>1382</v>
      </c>
      <c r="J20076" t="s">
        <v>378</v>
      </c>
      <c r="K20076">
        <v>2921087</v>
      </c>
      <c r="L20076">
        <v>1076923789</v>
      </c>
    </row>
    <row r="20077" spans="1:12" x14ac:dyDescent="0.45">
      <c r="A20077" t="str">
        <f t="shared" si="313"/>
        <v>Salvador, Guantánamo, Cuba</v>
      </c>
      <c r="B20077" t="s">
        <v>24124</v>
      </c>
      <c r="C20077" t="s">
        <v>24124</v>
      </c>
      <c r="D20077">
        <v>20.209399999999999</v>
      </c>
      <c r="E20077">
        <v>-75.223100000000002</v>
      </c>
      <c r="F20077" t="s">
        <v>658</v>
      </c>
      <c r="G20077" t="s">
        <v>659</v>
      </c>
      <c r="H20077" t="s">
        <v>660</v>
      </c>
      <c r="I20077" t="s">
        <v>3555</v>
      </c>
      <c r="K20077">
        <v>45773</v>
      </c>
      <c r="L20077">
        <v>1192289644</v>
      </c>
    </row>
    <row r="20078" spans="1:12" x14ac:dyDescent="0.45">
      <c r="A20078" t="str">
        <f t="shared" si="313"/>
        <v>Salvatierra, Guanajuato, Mexico</v>
      </c>
      <c r="B20078" t="s">
        <v>24125</v>
      </c>
      <c r="C20078" t="s">
        <v>24125</v>
      </c>
      <c r="D20078">
        <v>20.215599999999998</v>
      </c>
      <c r="E20078">
        <v>-100.8961</v>
      </c>
      <c r="F20078" t="s">
        <v>519</v>
      </c>
      <c r="G20078" t="s">
        <v>520</v>
      </c>
      <c r="H20078" t="s">
        <v>521</v>
      </c>
      <c r="I20078" t="s">
        <v>522</v>
      </c>
      <c r="J20078" t="s">
        <v>366</v>
      </c>
      <c r="K20078">
        <v>34066</v>
      </c>
      <c r="L20078">
        <v>1484878589</v>
      </c>
    </row>
    <row r="20079" spans="1:12" x14ac:dyDescent="0.45">
      <c r="A20079" t="str">
        <f t="shared" si="313"/>
        <v>Salyan, Salyan, Azerbaijan</v>
      </c>
      <c r="B20079" t="s">
        <v>24126</v>
      </c>
      <c r="C20079" t="s">
        <v>24126</v>
      </c>
      <c r="D20079">
        <v>39.596800000000002</v>
      </c>
      <c r="E20079">
        <v>48.983699999999999</v>
      </c>
      <c r="F20079" t="s">
        <v>906</v>
      </c>
      <c r="G20079" t="s">
        <v>907</v>
      </c>
      <c r="H20079" t="s">
        <v>908</v>
      </c>
      <c r="I20079" t="s">
        <v>24126</v>
      </c>
      <c r="J20079" t="s">
        <v>378</v>
      </c>
      <c r="K20079">
        <v>30396</v>
      </c>
      <c r="L20079">
        <v>1031301869</v>
      </c>
    </row>
    <row r="20080" spans="1:12" x14ac:dyDescent="0.45">
      <c r="A20080" t="str">
        <f t="shared" si="313"/>
        <v>Salyan, Rāptī, Nepal</v>
      </c>
      <c r="B20080" t="s">
        <v>24126</v>
      </c>
      <c r="C20080" t="s">
        <v>24126</v>
      </c>
      <c r="D20080">
        <v>28.35</v>
      </c>
      <c r="E20080">
        <v>82.183300000000003</v>
      </c>
      <c r="F20080" t="s">
        <v>3108</v>
      </c>
      <c r="G20080" t="s">
        <v>3109</v>
      </c>
      <c r="H20080" t="s">
        <v>3110</v>
      </c>
      <c r="I20080" t="s">
        <v>24127</v>
      </c>
      <c r="K20080">
        <v>15000</v>
      </c>
      <c r="L20080">
        <v>1524828921</v>
      </c>
    </row>
    <row r="20081" spans="1:12" x14ac:dyDescent="0.45">
      <c r="A20081" t="str">
        <f t="shared" si="313"/>
        <v>Salzburg, Salzburg, Austria</v>
      </c>
      <c r="B20081" t="s">
        <v>4597</v>
      </c>
      <c r="C20081" t="s">
        <v>4597</v>
      </c>
      <c r="D20081">
        <v>47.797199999999997</v>
      </c>
      <c r="E20081">
        <v>13.047700000000001</v>
      </c>
      <c r="F20081" t="s">
        <v>1889</v>
      </c>
      <c r="G20081" t="s">
        <v>1890</v>
      </c>
      <c r="H20081" t="s">
        <v>1891</v>
      </c>
      <c r="I20081" t="s">
        <v>4597</v>
      </c>
      <c r="J20081" t="s">
        <v>378</v>
      </c>
      <c r="K20081">
        <v>154076</v>
      </c>
      <c r="L20081">
        <v>1040312147</v>
      </c>
    </row>
    <row r="20082" spans="1:12" x14ac:dyDescent="0.45">
      <c r="A20082" t="str">
        <f t="shared" si="313"/>
        <v>Salzgitter, Lower Saxony, Germany</v>
      </c>
      <c r="B20082" t="s">
        <v>24128</v>
      </c>
      <c r="C20082" t="s">
        <v>24128</v>
      </c>
      <c r="D20082">
        <v>52.150300000000001</v>
      </c>
      <c r="E20082">
        <v>10.359299999999999</v>
      </c>
      <c r="F20082" t="s">
        <v>441</v>
      </c>
      <c r="G20082" t="s">
        <v>442</v>
      </c>
      <c r="H20082" t="s">
        <v>443</v>
      </c>
      <c r="I20082" t="s">
        <v>735</v>
      </c>
      <c r="J20082" t="s">
        <v>366</v>
      </c>
      <c r="K20082">
        <v>104948</v>
      </c>
      <c r="L20082">
        <v>1276613066</v>
      </c>
    </row>
    <row r="20083" spans="1:12" x14ac:dyDescent="0.45">
      <c r="A20083" t="str">
        <f t="shared" si="313"/>
        <v>Salzkotten, North Rhine-Westphalia, Germany</v>
      </c>
      <c r="B20083" t="s">
        <v>24129</v>
      </c>
      <c r="C20083" t="s">
        <v>24129</v>
      </c>
      <c r="D20083">
        <v>51.6708</v>
      </c>
      <c r="E20083">
        <v>8.6046999999999993</v>
      </c>
      <c r="F20083" t="s">
        <v>441</v>
      </c>
      <c r="G20083" t="s">
        <v>442</v>
      </c>
      <c r="H20083" t="s">
        <v>443</v>
      </c>
      <c r="I20083" t="s">
        <v>444</v>
      </c>
      <c r="K20083">
        <v>25062</v>
      </c>
      <c r="L20083">
        <v>1276941056</v>
      </c>
    </row>
    <row r="20084" spans="1:12" x14ac:dyDescent="0.45">
      <c r="A20084" t="str">
        <f t="shared" si="313"/>
        <v>Salzwedel, Saxony-Anhalt, Germany</v>
      </c>
      <c r="B20084" t="s">
        <v>24130</v>
      </c>
      <c r="C20084" t="s">
        <v>24130</v>
      </c>
      <c r="D20084">
        <v>52.85</v>
      </c>
      <c r="E20084">
        <v>11.15</v>
      </c>
      <c r="F20084" t="s">
        <v>441</v>
      </c>
      <c r="G20084" t="s">
        <v>442</v>
      </c>
      <c r="H20084" t="s">
        <v>443</v>
      </c>
      <c r="I20084" t="s">
        <v>1614</v>
      </c>
      <c r="J20084" t="s">
        <v>366</v>
      </c>
      <c r="K20084">
        <v>23655</v>
      </c>
      <c r="L20084">
        <v>1276222011</v>
      </c>
    </row>
    <row r="20085" spans="1:12" x14ac:dyDescent="0.45">
      <c r="A20085" t="str">
        <f t="shared" si="313"/>
        <v>Sam Phran, Nakhon Pathom, Thailand</v>
      </c>
      <c r="B20085" t="s">
        <v>24131</v>
      </c>
      <c r="C20085" t="s">
        <v>24131</v>
      </c>
      <c r="D20085">
        <v>13.727</v>
      </c>
      <c r="E20085">
        <v>100.2153</v>
      </c>
      <c r="F20085" t="s">
        <v>1864</v>
      </c>
      <c r="G20085" t="s">
        <v>1865</v>
      </c>
      <c r="H20085" t="s">
        <v>1866</v>
      </c>
      <c r="I20085" t="s">
        <v>3385</v>
      </c>
      <c r="J20085" t="s">
        <v>366</v>
      </c>
      <c r="K20085">
        <v>17611</v>
      </c>
      <c r="L20085">
        <v>1764639144</v>
      </c>
    </row>
    <row r="20086" spans="1:12" x14ac:dyDescent="0.45">
      <c r="A20086" t="str">
        <f t="shared" si="313"/>
        <v>Samaipata, Santa Cruz, Bolivia</v>
      </c>
      <c r="B20086" t="s">
        <v>24132</v>
      </c>
      <c r="C20086" t="s">
        <v>24132</v>
      </c>
      <c r="D20086">
        <v>-18.179400000000001</v>
      </c>
      <c r="E20086">
        <v>-63.875599999999999</v>
      </c>
      <c r="F20086" t="s">
        <v>726</v>
      </c>
      <c r="G20086" t="s">
        <v>727</v>
      </c>
      <c r="H20086" t="s">
        <v>728</v>
      </c>
      <c r="I20086" t="s">
        <v>2535</v>
      </c>
      <c r="K20086">
        <v>2926</v>
      </c>
      <c r="L20086">
        <v>1068681645</v>
      </c>
    </row>
    <row r="20087" spans="1:12" x14ac:dyDescent="0.45">
      <c r="A20087" t="str">
        <f t="shared" si="313"/>
        <v>Samal, Davao del Norte, Philippines</v>
      </c>
      <c r="B20087" t="s">
        <v>24133</v>
      </c>
      <c r="C20087" t="s">
        <v>24133</v>
      </c>
      <c r="D20087">
        <v>7.05</v>
      </c>
      <c r="E20087">
        <v>125.7333</v>
      </c>
      <c r="F20087" t="s">
        <v>1373</v>
      </c>
      <c r="G20087" t="s">
        <v>1374</v>
      </c>
      <c r="H20087" t="s">
        <v>1375</v>
      </c>
      <c r="I20087" t="s">
        <v>17128</v>
      </c>
      <c r="K20087">
        <v>104123</v>
      </c>
      <c r="L20087">
        <v>1608425228</v>
      </c>
    </row>
    <row r="20088" spans="1:12" x14ac:dyDescent="0.45">
      <c r="A20088" t="str">
        <f t="shared" si="313"/>
        <v>Sāmalkot, Andhra Pradesh, India</v>
      </c>
      <c r="B20088" t="s">
        <v>24134</v>
      </c>
      <c r="C20088" t="s">
        <v>24135</v>
      </c>
      <c r="D20088">
        <v>17.053100000000001</v>
      </c>
      <c r="E20088">
        <v>82.169499999999999</v>
      </c>
      <c r="F20088" t="s">
        <v>626</v>
      </c>
      <c r="G20088" t="s">
        <v>627</v>
      </c>
      <c r="H20088" t="s">
        <v>628</v>
      </c>
      <c r="I20088" t="s">
        <v>816</v>
      </c>
      <c r="K20088">
        <v>56864</v>
      </c>
      <c r="L20088">
        <v>1356044530</v>
      </c>
    </row>
    <row r="20089" spans="1:12" x14ac:dyDescent="0.45">
      <c r="A20089" t="str">
        <f t="shared" si="313"/>
        <v>Samālūţ, Al Minyā, Egypt</v>
      </c>
      <c r="B20089" t="s">
        <v>24136</v>
      </c>
      <c r="C20089" t="s">
        <v>24137</v>
      </c>
      <c r="D20089">
        <v>28.3</v>
      </c>
      <c r="E20089">
        <v>30.716699999999999</v>
      </c>
      <c r="F20089" t="s">
        <v>676</v>
      </c>
      <c r="G20089" t="s">
        <v>677</v>
      </c>
      <c r="H20089" t="s">
        <v>678</v>
      </c>
      <c r="I20089" t="s">
        <v>1227</v>
      </c>
      <c r="K20089">
        <v>91475</v>
      </c>
      <c r="L20089">
        <v>1818180512</v>
      </c>
    </row>
    <row r="20090" spans="1:12" x14ac:dyDescent="0.45">
      <c r="A20090" t="str">
        <f t="shared" si="313"/>
        <v>Samamea, Va‘a-o-Fonoti, Samoa</v>
      </c>
      <c r="B20090" t="s">
        <v>24138</v>
      </c>
      <c r="C20090" t="s">
        <v>24138</v>
      </c>
      <c r="D20090">
        <v>-13.9338</v>
      </c>
      <c r="E20090">
        <v>-171.53120000000001</v>
      </c>
      <c r="F20090" t="s">
        <v>878</v>
      </c>
      <c r="G20090" t="s">
        <v>879</v>
      </c>
      <c r="H20090" t="s">
        <v>880</v>
      </c>
      <c r="I20090" t="s">
        <v>24139</v>
      </c>
      <c r="J20090" t="s">
        <v>378</v>
      </c>
      <c r="L20090">
        <v>1882468874</v>
      </c>
    </row>
    <row r="20091" spans="1:12" x14ac:dyDescent="0.45">
      <c r="A20091" t="str">
        <f t="shared" si="313"/>
        <v>Samaná, Cibao Nordeste, Dominican Republic</v>
      </c>
      <c r="B20091" t="s">
        <v>24140</v>
      </c>
      <c r="C20091" t="s">
        <v>24141</v>
      </c>
      <c r="D20091">
        <v>19.212</v>
      </c>
      <c r="E20091">
        <v>-69.331999999999994</v>
      </c>
      <c r="F20091" t="s">
        <v>2884</v>
      </c>
      <c r="G20091" t="s">
        <v>2885</v>
      </c>
      <c r="H20091" t="s">
        <v>2886</v>
      </c>
      <c r="I20091" t="s">
        <v>19133</v>
      </c>
      <c r="J20091" t="s">
        <v>366</v>
      </c>
      <c r="K20091">
        <v>11432</v>
      </c>
      <c r="L20091">
        <v>1214655701</v>
      </c>
    </row>
    <row r="20092" spans="1:12" x14ac:dyDescent="0.45">
      <c r="A20092" t="str">
        <f t="shared" si="313"/>
        <v>Samandağ, Hatay, Turkey</v>
      </c>
      <c r="B20092" t="s">
        <v>24142</v>
      </c>
      <c r="C20092" t="s">
        <v>24143</v>
      </c>
      <c r="D20092">
        <v>36.085000000000001</v>
      </c>
      <c r="E20092">
        <v>35.980600000000003</v>
      </c>
      <c r="F20092" t="s">
        <v>806</v>
      </c>
      <c r="G20092" t="s">
        <v>807</v>
      </c>
      <c r="H20092" t="s">
        <v>808</v>
      </c>
      <c r="I20092" t="s">
        <v>4008</v>
      </c>
      <c r="J20092" t="s">
        <v>366</v>
      </c>
      <c r="K20092">
        <v>121109</v>
      </c>
      <c r="L20092">
        <v>1792813864</v>
      </c>
    </row>
    <row r="20093" spans="1:12" x14ac:dyDescent="0.45">
      <c r="A20093" t="str">
        <f t="shared" si="313"/>
        <v>Samannūd, Al Gharbīyah, Egypt</v>
      </c>
      <c r="B20093" t="s">
        <v>24144</v>
      </c>
      <c r="C20093" t="s">
        <v>24145</v>
      </c>
      <c r="D20093">
        <v>30.966699999999999</v>
      </c>
      <c r="E20093">
        <v>31.25</v>
      </c>
      <c r="F20093" t="s">
        <v>676</v>
      </c>
      <c r="G20093" t="s">
        <v>677</v>
      </c>
      <c r="H20093" t="s">
        <v>678</v>
      </c>
      <c r="I20093" t="s">
        <v>1309</v>
      </c>
      <c r="K20093">
        <v>57177</v>
      </c>
      <c r="L20093">
        <v>1818038230</v>
      </c>
    </row>
    <row r="20094" spans="1:12" x14ac:dyDescent="0.45">
      <c r="A20094" t="str">
        <f t="shared" si="313"/>
        <v>Samara, Samarskaya Oblast’, Russia</v>
      </c>
      <c r="B20094" t="s">
        <v>24146</v>
      </c>
      <c r="C20094" t="s">
        <v>24146</v>
      </c>
      <c r="D20094">
        <v>53.183300000000003</v>
      </c>
      <c r="E20094">
        <v>50.116700000000002</v>
      </c>
      <c r="F20094" t="s">
        <v>504</v>
      </c>
      <c r="G20094" t="s">
        <v>505</v>
      </c>
      <c r="H20094" t="s">
        <v>506</v>
      </c>
      <c r="I20094" t="s">
        <v>6643</v>
      </c>
      <c r="J20094" t="s">
        <v>378</v>
      </c>
      <c r="K20094">
        <v>1169719</v>
      </c>
      <c r="L20094">
        <v>1643205757</v>
      </c>
    </row>
    <row r="20095" spans="1:12" x14ac:dyDescent="0.45">
      <c r="A20095" t="str">
        <f t="shared" si="313"/>
        <v>Samarinda, Kalimantan Timur, Indonesia</v>
      </c>
      <c r="B20095" t="s">
        <v>24147</v>
      </c>
      <c r="C20095" t="s">
        <v>24147</v>
      </c>
      <c r="D20095">
        <v>-0.50219999999999998</v>
      </c>
      <c r="E20095">
        <v>117.1536</v>
      </c>
      <c r="F20095" t="s">
        <v>1763</v>
      </c>
      <c r="G20095" t="s">
        <v>1764</v>
      </c>
      <c r="H20095" t="s">
        <v>1765</v>
      </c>
      <c r="I20095" t="s">
        <v>3263</v>
      </c>
      <c r="J20095" t="s">
        <v>378</v>
      </c>
      <c r="K20095">
        <v>753370</v>
      </c>
      <c r="L20095">
        <v>1360684979</v>
      </c>
    </row>
    <row r="20096" spans="1:12" x14ac:dyDescent="0.45">
      <c r="A20096" t="str">
        <f t="shared" si="313"/>
        <v>Samarkand, Samarqand, Uzbekistan</v>
      </c>
      <c r="B20096" t="s">
        <v>24148</v>
      </c>
      <c r="C20096" t="s">
        <v>24148</v>
      </c>
      <c r="D20096">
        <v>39.654200000000003</v>
      </c>
      <c r="E20096">
        <v>66.959699999999998</v>
      </c>
      <c r="F20096" t="s">
        <v>1966</v>
      </c>
      <c r="G20096" t="s">
        <v>1967</v>
      </c>
      <c r="H20096" t="s">
        <v>1968</v>
      </c>
      <c r="I20096" t="s">
        <v>13766</v>
      </c>
      <c r="J20096" t="s">
        <v>378</v>
      </c>
      <c r="K20096">
        <v>504423</v>
      </c>
      <c r="L20096">
        <v>1860388706</v>
      </c>
    </row>
    <row r="20097" spans="1:12" x14ac:dyDescent="0.45">
      <c r="A20097" t="str">
        <f t="shared" si="313"/>
        <v>Sāmarrā’, Şalāḩ ad Dīn, Iraq</v>
      </c>
      <c r="B20097" t="s">
        <v>24149</v>
      </c>
      <c r="C20097" t="s">
        <v>24150</v>
      </c>
      <c r="D20097">
        <v>34.195900000000002</v>
      </c>
      <c r="E20097">
        <v>43.8857</v>
      </c>
      <c r="F20097" t="s">
        <v>782</v>
      </c>
      <c r="G20097" t="s">
        <v>783</v>
      </c>
      <c r="H20097" t="s">
        <v>784</v>
      </c>
      <c r="I20097" t="s">
        <v>3205</v>
      </c>
      <c r="J20097" t="s">
        <v>366</v>
      </c>
      <c r="K20097">
        <v>140400</v>
      </c>
      <c r="L20097">
        <v>1368265789</v>
      </c>
    </row>
    <row r="20098" spans="1:12" x14ac:dyDescent="0.45">
      <c r="A20098" t="str">
        <f t="shared" si="313"/>
        <v>Şamaxı, Şamaxı, Azerbaijan</v>
      </c>
      <c r="B20098" t="s">
        <v>24151</v>
      </c>
      <c r="C20098" t="s">
        <v>24152</v>
      </c>
      <c r="D20098">
        <v>40.633899999999997</v>
      </c>
      <c r="E20098">
        <v>48.639200000000002</v>
      </c>
      <c r="F20098" t="s">
        <v>906</v>
      </c>
      <c r="G20098" t="s">
        <v>907</v>
      </c>
      <c r="H20098" t="s">
        <v>908</v>
      </c>
      <c r="I20098" t="s">
        <v>24151</v>
      </c>
      <c r="K20098">
        <v>24681</v>
      </c>
      <c r="L20098">
        <v>1031286384</v>
      </c>
    </row>
    <row r="20099" spans="1:12" x14ac:dyDescent="0.45">
      <c r="A20099" t="str">
        <f t="shared" ref="A20099:A20162" si="314">CONCATENATE(B20099,", ",I20099,", ",F20099)</f>
        <v>Sambalpur, Odisha, India</v>
      </c>
      <c r="B20099" t="s">
        <v>24153</v>
      </c>
      <c r="C20099" t="s">
        <v>24153</v>
      </c>
      <c r="D20099">
        <v>21.470400000000001</v>
      </c>
      <c r="E20099">
        <v>83.970100000000002</v>
      </c>
      <c r="F20099" t="s">
        <v>626</v>
      </c>
      <c r="G20099" t="s">
        <v>627</v>
      </c>
      <c r="H20099" t="s">
        <v>628</v>
      </c>
      <c r="I20099" t="s">
        <v>4379</v>
      </c>
      <c r="K20099">
        <v>310852</v>
      </c>
      <c r="L20099">
        <v>1356772339</v>
      </c>
    </row>
    <row r="20100" spans="1:12" x14ac:dyDescent="0.45">
      <c r="A20100" t="str">
        <f t="shared" si="314"/>
        <v>Sambava, Antsiranana, Madagascar</v>
      </c>
      <c r="B20100" t="s">
        <v>24154</v>
      </c>
      <c r="C20100" t="s">
        <v>24154</v>
      </c>
      <c r="D20100">
        <v>-14.2662</v>
      </c>
      <c r="E20100">
        <v>50.166600000000003</v>
      </c>
      <c r="F20100" t="s">
        <v>1792</v>
      </c>
      <c r="G20100" t="s">
        <v>1793</v>
      </c>
      <c r="H20100" t="s">
        <v>1794</v>
      </c>
      <c r="I20100" t="s">
        <v>1795</v>
      </c>
      <c r="J20100" t="s">
        <v>366</v>
      </c>
      <c r="K20100">
        <v>43465</v>
      </c>
      <c r="L20100">
        <v>1450004590</v>
      </c>
    </row>
    <row r="20101" spans="1:12" x14ac:dyDescent="0.45">
      <c r="A20101" t="str">
        <f t="shared" si="314"/>
        <v>Sambhal, Uttar Pradesh, India</v>
      </c>
      <c r="B20101" t="s">
        <v>24155</v>
      </c>
      <c r="C20101" t="s">
        <v>24155</v>
      </c>
      <c r="D20101">
        <v>28.58</v>
      </c>
      <c r="E20101">
        <v>78.55</v>
      </c>
      <c r="F20101" t="s">
        <v>626</v>
      </c>
      <c r="G20101" t="s">
        <v>627</v>
      </c>
      <c r="H20101" t="s">
        <v>628</v>
      </c>
      <c r="I20101" t="s">
        <v>939</v>
      </c>
      <c r="K20101">
        <v>220813</v>
      </c>
      <c r="L20101">
        <v>1356376216</v>
      </c>
    </row>
    <row r="20102" spans="1:12" x14ac:dyDescent="0.45">
      <c r="A20102" t="str">
        <f t="shared" si="314"/>
        <v>Sambir, L’vivs’ka Oblast’, Ukraine</v>
      </c>
      <c r="B20102" t="s">
        <v>24156</v>
      </c>
      <c r="C20102" t="s">
        <v>24156</v>
      </c>
      <c r="D20102">
        <v>49.5167</v>
      </c>
      <c r="E20102">
        <v>23.2</v>
      </c>
      <c r="F20102" t="s">
        <v>1461</v>
      </c>
      <c r="G20102" t="s">
        <v>1462</v>
      </c>
      <c r="H20102" t="s">
        <v>1463</v>
      </c>
      <c r="I20102" t="s">
        <v>5000</v>
      </c>
      <c r="J20102" t="s">
        <v>366</v>
      </c>
      <c r="K20102">
        <v>35026</v>
      </c>
      <c r="L20102">
        <v>1804333942</v>
      </c>
    </row>
    <row r="20103" spans="1:12" x14ac:dyDescent="0.45">
      <c r="A20103" t="str">
        <f t="shared" si="314"/>
        <v>Samborondón, Guayas, Ecuador</v>
      </c>
      <c r="B20103" t="s">
        <v>24157</v>
      </c>
      <c r="C20103" t="s">
        <v>24158</v>
      </c>
      <c r="D20103">
        <v>-1.9611000000000001</v>
      </c>
      <c r="E20103">
        <v>-79.7256</v>
      </c>
      <c r="F20103" t="s">
        <v>1415</v>
      </c>
      <c r="G20103" t="s">
        <v>1416</v>
      </c>
      <c r="H20103" t="s">
        <v>1417</v>
      </c>
      <c r="I20103" t="s">
        <v>3316</v>
      </c>
      <c r="K20103">
        <v>42637</v>
      </c>
      <c r="L20103">
        <v>1218370377</v>
      </c>
    </row>
    <row r="20104" spans="1:12" x14ac:dyDescent="0.45">
      <c r="A20104" t="str">
        <f t="shared" si="314"/>
        <v>Samch’ŏk, Gangwon, Korea, South</v>
      </c>
      <c r="B20104" t="s">
        <v>24159</v>
      </c>
      <c r="C20104" t="s">
        <v>24160</v>
      </c>
      <c r="D20104">
        <v>37.440600000000003</v>
      </c>
      <c r="E20104">
        <v>129.17080000000001</v>
      </c>
      <c r="F20104" t="s">
        <v>1978</v>
      </c>
      <c r="G20104" t="s">
        <v>1979</v>
      </c>
      <c r="H20104" t="s">
        <v>1980</v>
      </c>
      <c r="I20104" t="s">
        <v>7069</v>
      </c>
      <c r="K20104">
        <v>69509</v>
      </c>
      <c r="L20104">
        <v>1410438648</v>
      </c>
    </row>
    <row r="20105" spans="1:12" x14ac:dyDescent="0.45">
      <c r="A20105" t="str">
        <f t="shared" si="314"/>
        <v>Samdrup Jongkhar, Samdrup Jongkhar, Bhutan</v>
      </c>
      <c r="B20105" t="s">
        <v>24161</v>
      </c>
      <c r="C20105" t="s">
        <v>24161</v>
      </c>
      <c r="D20105">
        <v>26.800699999999999</v>
      </c>
      <c r="E20105">
        <v>91.505200000000002</v>
      </c>
      <c r="F20105" t="s">
        <v>7968</v>
      </c>
      <c r="G20105" t="s">
        <v>7969</v>
      </c>
      <c r="H20105" t="s">
        <v>7970</v>
      </c>
      <c r="I20105" t="s">
        <v>24161</v>
      </c>
      <c r="J20105" t="s">
        <v>378</v>
      </c>
      <c r="L20105">
        <v>1064656050</v>
      </c>
    </row>
    <row r="20106" spans="1:12" x14ac:dyDescent="0.45">
      <c r="A20106" t="str">
        <f t="shared" si="314"/>
        <v>Same, Manufahi, Timor-Leste</v>
      </c>
      <c r="B20106" t="s">
        <v>24162</v>
      </c>
      <c r="C20106" t="s">
        <v>24162</v>
      </c>
      <c r="D20106">
        <v>-9</v>
      </c>
      <c r="E20106">
        <v>125.65</v>
      </c>
      <c r="F20106" t="s">
        <v>1044</v>
      </c>
      <c r="G20106" t="s">
        <v>1045</v>
      </c>
      <c r="H20106" t="s">
        <v>1046</v>
      </c>
      <c r="I20106" t="s">
        <v>24163</v>
      </c>
      <c r="J20106" t="s">
        <v>378</v>
      </c>
      <c r="K20106">
        <v>2100</v>
      </c>
      <c r="L20106">
        <v>1626402267</v>
      </c>
    </row>
    <row r="20107" spans="1:12" x14ac:dyDescent="0.45">
      <c r="A20107" t="str">
        <f t="shared" si="314"/>
        <v>Same, Kilimanjaro, Tanzania</v>
      </c>
      <c r="B20107" t="s">
        <v>24162</v>
      </c>
      <c r="C20107" t="s">
        <v>24162</v>
      </c>
      <c r="D20107">
        <v>-4.0696000000000003</v>
      </c>
      <c r="E20107">
        <v>37.72</v>
      </c>
      <c r="F20107" t="s">
        <v>2466</v>
      </c>
      <c r="G20107" t="s">
        <v>2467</v>
      </c>
      <c r="H20107" t="s">
        <v>2468</v>
      </c>
      <c r="I20107" t="s">
        <v>18741</v>
      </c>
      <c r="K20107">
        <v>17455</v>
      </c>
      <c r="L20107">
        <v>1834888088</v>
      </c>
    </row>
    <row r="20108" spans="1:12" x14ac:dyDescent="0.45">
      <c r="A20108" t="str">
        <f t="shared" si="314"/>
        <v>Samford, Queensland, Australia</v>
      </c>
      <c r="B20108" t="s">
        <v>24164</v>
      </c>
      <c r="C20108" t="s">
        <v>24164</v>
      </c>
      <c r="D20108">
        <v>-27.366700000000002</v>
      </c>
      <c r="E20108">
        <v>152.88329999999999</v>
      </c>
      <c r="F20108" t="s">
        <v>830</v>
      </c>
      <c r="G20108" t="s">
        <v>831</v>
      </c>
      <c r="H20108" t="s">
        <v>832</v>
      </c>
      <c r="I20108" t="s">
        <v>1959</v>
      </c>
      <c r="K20108">
        <v>10931</v>
      </c>
      <c r="L20108">
        <v>1036810408</v>
      </c>
    </row>
    <row r="20109" spans="1:12" x14ac:dyDescent="0.45">
      <c r="A20109" t="str">
        <f t="shared" si="314"/>
        <v>Sammamish, Washington, United States</v>
      </c>
      <c r="B20109" t="s">
        <v>24165</v>
      </c>
      <c r="C20109" t="s">
        <v>24165</v>
      </c>
      <c r="D20109">
        <v>47.601700000000001</v>
      </c>
      <c r="E20109">
        <v>-122.0416</v>
      </c>
      <c r="F20109" t="s">
        <v>530</v>
      </c>
      <c r="G20109" t="s">
        <v>531</v>
      </c>
      <c r="H20109" t="s">
        <v>532</v>
      </c>
      <c r="I20109" t="s">
        <v>585</v>
      </c>
      <c r="K20109">
        <v>65892</v>
      </c>
      <c r="L20109">
        <v>1840021115</v>
      </c>
    </row>
    <row r="20110" spans="1:12" x14ac:dyDescent="0.45">
      <c r="A20110" t="str">
        <f t="shared" si="314"/>
        <v>Samobor, Zagrebačka Županija, Croatia</v>
      </c>
      <c r="B20110" t="s">
        <v>24166</v>
      </c>
      <c r="C20110" t="s">
        <v>24166</v>
      </c>
      <c r="D20110">
        <v>45.801099999999998</v>
      </c>
      <c r="E20110">
        <v>15.711</v>
      </c>
      <c r="F20110" t="s">
        <v>4026</v>
      </c>
      <c r="G20110" t="s">
        <v>4027</v>
      </c>
      <c r="H20110" t="s">
        <v>4028</v>
      </c>
      <c r="I20110" t="s">
        <v>13289</v>
      </c>
      <c r="J20110" t="s">
        <v>366</v>
      </c>
      <c r="K20110">
        <v>15147</v>
      </c>
      <c r="L20110">
        <v>1191807327</v>
      </c>
    </row>
    <row r="20111" spans="1:12" x14ac:dyDescent="0.45">
      <c r="A20111" t="str">
        <f t="shared" si="314"/>
        <v>Samokov, Sofia, Bulgaria</v>
      </c>
      <c r="B20111" t="s">
        <v>24167</v>
      </c>
      <c r="C20111" t="s">
        <v>24167</v>
      </c>
      <c r="D20111">
        <v>42.338099999999997</v>
      </c>
      <c r="E20111">
        <v>23.56</v>
      </c>
      <c r="F20111" t="s">
        <v>1175</v>
      </c>
      <c r="G20111" t="s">
        <v>1176</v>
      </c>
      <c r="H20111" t="s">
        <v>1177</v>
      </c>
      <c r="I20111" t="s">
        <v>5023</v>
      </c>
      <c r="K20111">
        <v>29094</v>
      </c>
      <c r="L20111">
        <v>1100464208</v>
      </c>
    </row>
    <row r="20112" spans="1:12" x14ac:dyDescent="0.45">
      <c r="A20112" t="str">
        <f t="shared" si="314"/>
        <v>Šamorín, Trnavský, Slovakia</v>
      </c>
      <c r="B20112" t="s">
        <v>24168</v>
      </c>
      <c r="C20112" t="s">
        <v>24169</v>
      </c>
      <c r="D20112">
        <v>48.026699999999998</v>
      </c>
      <c r="E20112">
        <v>17.311699999999998</v>
      </c>
      <c r="F20112" t="s">
        <v>3518</v>
      </c>
      <c r="G20112" t="s">
        <v>3519</v>
      </c>
      <c r="H20112" t="s">
        <v>3520</v>
      </c>
      <c r="I20112" t="s">
        <v>8814</v>
      </c>
      <c r="K20112">
        <v>13324</v>
      </c>
      <c r="L20112">
        <v>1703883370</v>
      </c>
    </row>
    <row r="20113" spans="1:12" x14ac:dyDescent="0.45">
      <c r="A20113" t="str">
        <f t="shared" si="314"/>
        <v>Sampit, Kalimantan Tengah, Indonesia</v>
      </c>
      <c r="B20113" t="s">
        <v>24170</v>
      </c>
      <c r="C20113" t="s">
        <v>24170</v>
      </c>
      <c r="D20113">
        <v>-2.5329000000000002</v>
      </c>
      <c r="E20113">
        <v>112.95</v>
      </c>
      <c r="F20113" t="s">
        <v>1763</v>
      </c>
      <c r="G20113" t="s">
        <v>1764</v>
      </c>
      <c r="H20113" t="s">
        <v>1765</v>
      </c>
      <c r="I20113" t="s">
        <v>15392</v>
      </c>
      <c r="J20113" t="s">
        <v>366</v>
      </c>
      <c r="K20113">
        <v>92710</v>
      </c>
      <c r="L20113">
        <v>1360020231</v>
      </c>
    </row>
    <row r="20114" spans="1:12" x14ac:dyDescent="0.45">
      <c r="A20114" t="str">
        <f t="shared" si="314"/>
        <v>Samraong, Oddar Meanchey, Cambodia</v>
      </c>
      <c r="B20114" t="s">
        <v>24171</v>
      </c>
      <c r="C20114" t="s">
        <v>24171</v>
      </c>
      <c r="D20114">
        <v>14.181699999999999</v>
      </c>
      <c r="E20114">
        <v>103.5176</v>
      </c>
      <c r="F20114" t="s">
        <v>3505</v>
      </c>
      <c r="G20114" t="s">
        <v>3506</v>
      </c>
      <c r="H20114" t="s">
        <v>3507</v>
      </c>
      <c r="I20114" t="s">
        <v>24172</v>
      </c>
      <c r="J20114" t="s">
        <v>378</v>
      </c>
      <c r="L20114">
        <v>1116989175</v>
      </c>
    </row>
    <row r="20115" spans="1:12" x14ac:dyDescent="0.45">
      <c r="A20115" t="str">
        <f t="shared" si="314"/>
        <v>Samsula-Spruce Creek, Florida, United States</v>
      </c>
      <c r="B20115" t="s">
        <v>24173</v>
      </c>
      <c r="C20115" t="s">
        <v>24173</v>
      </c>
      <c r="D20115">
        <v>29.048400000000001</v>
      </c>
      <c r="E20115">
        <v>-81.062799999999996</v>
      </c>
      <c r="F20115" t="s">
        <v>530</v>
      </c>
      <c r="G20115" t="s">
        <v>531</v>
      </c>
      <c r="H20115" t="s">
        <v>532</v>
      </c>
      <c r="I20115" t="s">
        <v>1378</v>
      </c>
      <c r="K20115">
        <v>5272</v>
      </c>
      <c r="L20115">
        <v>1840035478</v>
      </c>
    </row>
    <row r="20116" spans="1:12" x14ac:dyDescent="0.45">
      <c r="A20116" t="str">
        <f t="shared" si="314"/>
        <v>Samsun, Samsun, Turkey</v>
      </c>
      <c r="B20116" t="s">
        <v>3089</v>
      </c>
      <c r="C20116" t="s">
        <v>3089</v>
      </c>
      <c r="D20116">
        <v>41.286700000000003</v>
      </c>
      <c r="E20116">
        <v>36.33</v>
      </c>
      <c r="F20116" t="s">
        <v>806</v>
      </c>
      <c r="G20116" t="s">
        <v>807</v>
      </c>
      <c r="H20116" t="s">
        <v>808</v>
      </c>
      <c r="I20116" t="s">
        <v>3089</v>
      </c>
      <c r="J20116" t="s">
        <v>378</v>
      </c>
      <c r="K20116">
        <v>1335716</v>
      </c>
      <c r="L20116">
        <v>1792169057</v>
      </c>
    </row>
    <row r="20117" spans="1:12" x14ac:dyDescent="0.45">
      <c r="A20117" t="str">
        <f t="shared" si="314"/>
        <v>Samtse, Samtse, Bhutan</v>
      </c>
      <c r="B20117" t="s">
        <v>24174</v>
      </c>
      <c r="C20117" t="s">
        <v>24174</v>
      </c>
      <c r="D20117">
        <v>26.866700000000002</v>
      </c>
      <c r="E20117">
        <v>89.1</v>
      </c>
      <c r="F20117" t="s">
        <v>7968</v>
      </c>
      <c r="G20117" t="s">
        <v>7969</v>
      </c>
      <c r="H20117" t="s">
        <v>7970</v>
      </c>
      <c r="I20117" t="s">
        <v>24174</v>
      </c>
      <c r="J20117" t="s">
        <v>378</v>
      </c>
      <c r="L20117">
        <v>1064763429</v>
      </c>
    </row>
    <row r="20118" spans="1:12" x14ac:dyDescent="0.45">
      <c r="A20118" t="str">
        <f t="shared" si="314"/>
        <v>Samut Prakan, Samut Prakan, Thailand</v>
      </c>
      <c r="B20118" t="s">
        <v>3339</v>
      </c>
      <c r="C20118" t="s">
        <v>3339</v>
      </c>
      <c r="D20118">
        <v>13.6004</v>
      </c>
      <c r="E20118">
        <v>100.5964</v>
      </c>
      <c r="F20118" t="s">
        <v>1864</v>
      </c>
      <c r="G20118" t="s">
        <v>1865</v>
      </c>
      <c r="H20118" t="s">
        <v>1866</v>
      </c>
      <c r="I20118" t="s">
        <v>3339</v>
      </c>
      <c r="J20118" t="s">
        <v>378</v>
      </c>
      <c r="K20118">
        <v>51309</v>
      </c>
      <c r="L20118">
        <v>1764159228</v>
      </c>
    </row>
    <row r="20119" spans="1:12" x14ac:dyDescent="0.45">
      <c r="A20119" t="str">
        <f t="shared" si="314"/>
        <v>Samut Sakhon, Samut Sakhon, Thailand</v>
      </c>
      <c r="B20119" t="s">
        <v>3352</v>
      </c>
      <c r="C20119" t="s">
        <v>3352</v>
      </c>
      <c r="D20119">
        <v>13.5486</v>
      </c>
      <c r="E20119">
        <v>100.2775</v>
      </c>
      <c r="F20119" t="s">
        <v>1864</v>
      </c>
      <c r="G20119" t="s">
        <v>1865</v>
      </c>
      <c r="H20119" t="s">
        <v>1866</v>
      </c>
      <c r="I20119" t="s">
        <v>3352</v>
      </c>
      <c r="J20119" t="s">
        <v>378</v>
      </c>
      <c r="K20119">
        <v>60103</v>
      </c>
      <c r="L20119">
        <v>1764502057</v>
      </c>
    </row>
    <row r="20120" spans="1:12" x14ac:dyDescent="0.45">
      <c r="A20120" t="str">
        <f t="shared" si="314"/>
        <v>Samut Songkhram, Samut Songkhram, Thailand</v>
      </c>
      <c r="B20120" t="s">
        <v>24175</v>
      </c>
      <c r="C20120" t="s">
        <v>24175</v>
      </c>
      <c r="D20120">
        <v>13.409700000000001</v>
      </c>
      <c r="E20120">
        <v>100.0017</v>
      </c>
      <c r="F20120" t="s">
        <v>1864</v>
      </c>
      <c r="G20120" t="s">
        <v>1865</v>
      </c>
      <c r="H20120" t="s">
        <v>1866</v>
      </c>
      <c r="I20120" t="s">
        <v>24175</v>
      </c>
      <c r="J20120" t="s">
        <v>378</v>
      </c>
      <c r="K20120">
        <v>28493</v>
      </c>
      <c r="L20120">
        <v>1764305010</v>
      </c>
    </row>
    <row r="20121" spans="1:12" x14ac:dyDescent="0.45">
      <c r="A20121" t="str">
        <f t="shared" si="314"/>
        <v>Samux, Samux, Azerbaijan</v>
      </c>
      <c r="B20121" t="s">
        <v>24176</v>
      </c>
      <c r="C20121" t="s">
        <v>24176</v>
      </c>
      <c r="D20121">
        <v>40.764899999999997</v>
      </c>
      <c r="E20121">
        <v>46.408700000000003</v>
      </c>
      <c r="F20121" t="s">
        <v>906</v>
      </c>
      <c r="G20121" t="s">
        <v>907</v>
      </c>
      <c r="H20121" t="s">
        <v>908</v>
      </c>
      <c r="I20121" t="s">
        <v>24176</v>
      </c>
      <c r="J20121" t="s">
        <v>378</v>
      </c>
      <c r="L20121">
        <v>1031600567</v>
      </c>
    </row>
    <row r="20122" spans="1:12" x14ac:dyDescent="0.45">
      <c r="A20122" t="str">
        <f t="shared" si="314"/>
        <v>San, Ségou, Mali</v>
      </c>
      <c r="B20122" t="s">
        <v>24177</v>
      </c>
      <c r="C20122" t="s">
        <v>24177</v>
      </c>
      <c r="D20122">
        <v>13.3004</v>
      </c>
      <c r="E20122">
        <v>-4.9000000000000004</v>
      </c>
      <c r="F20122" t="s">
        <v>978</v>
      </c>
      <c r="G20122" t="s">
        <v>979</v>
      </c>
      <c r="H20122" t="s">
        <v>980</v>
      </c>
      <c r="I20122" t="s">
        <v>17554</v>
      </c>
      <c r="J20122" t="s">
        <v>366</v>
      </c>
      <c r="K20122">
        <v>41386</v>
      </c>
      <c r="L20122">
        <v>1466198810</v>
      </c>
    </row>
    <row r="20123" spans="1:12" x14ac:dyDescent="0.45">
      <c r="A20123" t="str">
        <f t="shared" si="314"/>
        <v>San Adrián, Navarre, Spain</v>
      </c>
      <c r="B20123" t="s">
        <v>24178</v>
      </c>
      <c r="C20123" t="s">
        <v>24179</v>
      </c>
      <c r="D20123">
        <v>42.332500000000003</v>
      </c>
      <c r="E20123">
        <v>-1.9333</v>
      </c>
      <c r="F20123" t="s">
        <v>436</v>
      </c>
      <c r="G20123" t="s">
        <v>437</v>
      </c>
      <c r="H20123" t="s">
        <v>438</v>
      </c>
      <c r="I20123" t="s">
        <v>7131</v>
      </c>
      <c r="K20123">
        <v>6292</v>
      </c>
      <c r="L20123">
        <v>1724174328</v>
      </c>
    </row>
    <row r="20124" spans="1:12" x14ac:dyDescent="0.45">
      <c r="A20124" t="str">
        <f t="shared" si="314"/>
        <v>San Agustín Tlaxiaca, Hidalgo, Mexico</v>
      </c>
      <c r="B20124" t="s">
        <v>24180</v>
      </c>
      <c r="C20124" t="s">
        <v>24181</v>
      </c>
      <c r="D20124">
        <v>20.1144</v>
      </c>
      <c r="E20124">
        <v>-98.886700000000005</v>
      </c>
      <c r="F20124" t="s">
        <v>519</v>
      </c>
      <c r="G20124" t="s">
        <v>520</v>
      </c>
      <c r="H20124" t="s">
        <v>521</v>
      </c>
      <c r="I20124" t="s">
        <v>708</v>
      </c>
      <c r="K20124">
        <v>27118</v>
      </c>
      <c r="L20124">
        <v>1484185265</v>
      </c>
    </row>
    <row r="20125" spans="1:12" x14ac:dyDescent="0.45">
      <c r="A20125" t="str">
        <f t="shared" si="314"/>
        <v>San Andrés, San Andrés y Providencia, Colombia</v>
      </c>
      <c r="B20125" t="s">
        <v>24182</v>
      </c>
      <c r="C20125" t="s">
        <v>24183</v>
      </c>
      <c r="D20125">
        <v>12.5847</v>
      </c>
      <c r="E20125">
        <v>-81.700599999999994</v>
      </c>
      <c r="F20125" t="s">
        <v>2294</v>
      </c>
      <c r="G20125" t="s">
        <v>2295</v>
      </c>
      <c r="H20125" t="s">
        <v>2296</v>
      </c>
      <c r="I20125" t="s">
        <v>24184</v>
      </c>
      <c r="J20125" t="s">
        <v>378</v>
      </c>
      <c r="K20125">
        <v>71946</v>
      </c>
      <c r="L20125">
        <v>1170563968</v>
      </c>
    </row>
    <row r="20126" spans="1:12" x14ac:dyDescent="0.45">
      <c r="A20126" t="str">
        <f t="shared" si="314"/>
        <v>San Andrés Timilpan, México, Mexico</v>
      </c>
      <c r="B20126" t="s">
        <v>24185</v>
      </c>
      <c r="C20126" t="s">
        <v>24186</v>
      </c>
      <c r="D20126">
        <v>19.866700000000002</v>
      </c>
      <c r="E20126">
        <v>-99.7333</v>
      </c>
      <c r="F20126" t="s">
        <v>519</v>
      </c>
      <c r="G20126" t="s">
        <v>520</v>
      </c>
      <c r="H20126" t="s">
        <v>521</v>
      </c>
      <c r="I20126" t="s">
        <v>692</v>
      </c>
      <c r="J20126" t="s">
        <v>366</v>
      </c>
      <c r="K20126">
        <v>14335</v>
      </c>
      <c r="L20126">
        <v>1484996853</v>
      </c>
    </row>
    <row r="20127" spans="1:12" x14ac:dyDescent="0.45">
      <c r="A20127" t="str">
        <f t="shared" si="314"/>
        <v>San Angelo, Texas, United States</v>
      </c>
      <c r="B20127" t="s">
        <v>24187</v>
      </c>
      <c r="C20127" t="s">
        <v>24187</v>
      </c>
      <c r="D20127">
        <v>31.442399999999999</v>
      </c>
      <c r="E20127">
        <v>-100.45059999999999</v>
      </c>
      <c r="F20127" t="s">
        <v>530</v>
      </c>
      <c r="G20127" t="s">
        <v>531</v>
      </c>
      <c r="H20127" t="s">
        <v>532</v>
      </c>
      <c r="I20127" t="s">
        <v>610</v>
      </c>
      <c r="K20127">
        <v>100773</v>
      </c>
      <c r="L20127">
        <v>1840022146</v>
      </c>
    </row>
    <row r="20128" spans="1:12" x14ac:dyDescent="0.45">
      <c r="A20128" t="str">
        <f t="shared" si="314"/>
        <v>San Anselmo, California, United States</v>
      </c>
      <c r="B20128" t="s">
        <v>24188</v>
      </c>
      <c r="C20128" t="s">
        <v>24188</v>
      </c>
      <c r="D20128">
        <v>37.982100000000003</v>
      </c>
      <c r="E20128">
        <v>-122.5699</v>
      </c>
      <c r="F20128" t="s">
        <v>530</v>
      </c>
      <c r="G20128" t="s">
        <v>531</v>
      </c>
      <c r="H20128" t="s">
        <v>532</v>
      </c>
      <c r="I20128" t="s">
        <v>754</v>
      </c>
      <c r="K20128">
        <v>12476</v>
      </c>
      <c r="L20128">
        <v>1840022520</v>
      </c>
    </row>
    <row r="20129" spans="1:12" x14ac:dyDescent="0.45">
      <c r="A20129" t="str">
        <f t="shared" si="314"/>
        <v>San Antonino Castillo Velasco, Oaxaca, Mexico</v>
      </c>
      <c r="B20129" t="s">
        <v>24189</v>
      </c>
      <c r="C20129" t="s">
        <v>24189</v>
      </c>
      <c r="D20129">
        <v>16.803100000000001</v>
      </c>
      <c r="E20129">
        <v>-96.683899999999994</v>
      </c>
      <c r="F20129" t="s">
        <v>519</v>
      </c>
      <c r="G20129" t="s">
        <v>520</v>
      </c>
      <c r="H20129" t="s">
        <v>521</v>
      </c>
      <c r="I20129" t="s">
        <v>2626</v>
      </c>
      <c r="J20129" t="s">
        <v>366</v>
      </c>
      <c r="K20129">
        <v>6009</v>
      </c>
      <c r="L20129">
        <v>1484401368</v>
      </c>
    </row>
    <row r="20130" spans="1:12" x14ac:dyDescent="0.45">
      <c r="A20130" t="str">
        <f t="shared" si="314"/>
        <v>San Antonio, Texas, United States</v>
      </c>
      <c r="B20130" t="s">
        <v>24190</v>
      </c>
      <c r="C20130" t="s">
        <v>24190</v>
      </c>
      <c r="D20130">
        <v>29.465800000000002</v>
      </c>
      <c r="E20130">
        <v>-98.525300000000001</v>
      </c>
      <c r="F20130" t="s">
        <v>530</v>
      </c>
      <c r="G20130" t="s">
        <v>531</v>
      </c>
      <c r="H20130" t="s">
        <v>532</v>
      </c>
      <c r="I20130" t="s">
        <v>610</v>
      </c>
      <c r="K20130">
        <v>2049293</v>
      </c>
      <c r="L20130">
        <v>1840022220</v>
      </c>
    </row>
    <row r="20131" spans="1:12" x14ac:dyDescent="0.45">
      <c r="A20131" t="str">
        <f t="shared" si="314"/>
        <v>San Antonio, Valparaíso, Chile</v>
      </c>
      <c r="B20131" t="s">
        <v>24190</v>
      </c>
      <c r="C20131" t="s">
        <v>24190</v>
      </c>
      <c r="D20131">
        <v>-33.5809</v>
      </c>
      <c r="E20131">
        <v>-71.613200000000006</v>
      </c>
      <c r="F20131" t="s">
        <v>1502</v>
      </c>
      <c r="G20131" t="s">
        <v>1503</v>
      </c>
      <c r="H20131" t="s">
        <v>1504</v>
      </c>
      <c r="I20131" t="s">
        <v>6250</v>
      </c>
      <c r="J20131" t="s">
        <v>366</v>
      </c>
      <c r="K20131">
        <v>86239</v>
      </c>
      <c r="L20131">
        <v>1152830501</v>
      </c>
    </row>
    <row r="20132" spans="1:12" x14ac:dyDescent="0.45">
      <c r="A20132" t="str">
        <f t="shared" si="314"/>
        <v>San Antonio, Puerto Rico, Puerto Rico</v>
      </c>
      <c r="B20132" t="s">
        <v>24190</v>
      </c>
      <c r="C20132" t="s">
        <v>24190</v>
      </c>
      <c r="D20132">
        <v>18.4468</v>
      </c>
      <c r="E20132">
        <v>-66.300200000000004</v>
      </c>
      <c r="F20132" t="s">
        <v>961</v>
      </c>
      <c r="G20132" t="s">
        <v>962</v>
      </c>
      <c r="H20132" t="s">
        <v>963</v>
      </c>
      <c r="I20132" t="s">
        <v>961</v>
      </c>
      <c r="K20132">
        <v>8144</v>
      </c>
      <c r="L20132">
        <v>1630023733</v>
      </c>
    </row>
    <row r="20133" spans="1:12" x14ac:dyDescent="0.45">
      <c r="A20133" t="str">
        <f t="shared" si="314"/>
        <v>San Antonio de los Baños, Artemisa, Cuba</v>
      </c>
      <c r="B20133" t="s">
        <v>24191</v>
      </c>
      <c r="C20133" t="s">
        <v>24192</v>
      </c>
      <c r="D20133">
        <v>22.8889</v>
      </c>
      <c r="E20133">
        <v>-82.498900000000006</v>
      </c>
      <c r="F20133" t="s">
        <v>658</v>
      </c>
      <c r="G20133" t="s">
        <v>659</v>
      </c>
      <c r="H20133" t="s">
        <v>660</v>
      </c>
      <c r="I20133" t="s">
        <v>1671</v>
      </c>
      <c r="J20133" t="s">
        <v>366</v>
      </c>
      <c r="K20133">
        <v>33811</v>
      </c>
      <c r="L20133">
        <v>1192374010</v>
      </c>
    </row>
    <row r="20134" spans="1:12" x14ac:dyDescent="0.45">
      <c r="A20134" t="str">
        <f t="shared" si="314"/>
        <v>San Antonio de los Cobres, Salta, Argentina</v>
      </c>
      <c r="B20134" t="s">
        <v>24193</v>
      </c>
      <c r="C20134" t="s">
        <v>24193</v>
      </c>
      <c r="D20134">
        <v>-24.2256</v>
      </c>
      <c r="E20134">
        <v>-66.319199999999995</v>
      </c>
      <c r="F20134" t="s">
        <v>651</v>
      </c>
      <c r="G20134" t="s">
        <v>652</v>
      </c>
      <c r="H20134" t="s">
        <v>653</v>
      </c>
      <c r="I20134" t="s">
        <v>5839</v>
      </c>
      <c r="J20134" t="s">
        <v>366</v>
      </c>
      <c r="K20134">
        <v>5482</v>
      </c>
      <c r="L20134">
        <v>1032191344</v>
      </c>
    </row>
    <row r="20135" spans="1:12" x14ac:dyDescent="0.45">
      <c r="A20135" t="str">
        <f t="shared" si="314"/>
        <v>San Antonio del Sur, Guantánamo, Cuba</v>
      </c>
      <c r="B20135" t="s">
        <v>24194</v>
      </c>
      <c r="C20135" t="s">
        <v>24194</v>
      </c>
      <c r="D20135">
        <v>20.056899999999999</v>
      </c>
      <c r="E20135">
        <v>-74.8078</v>
      </c>
      <c r="F20135" t="s">
        <v>658</v>
      </c>
      <c r="G20135" t="s">
        <v>659</v>
      </c>
      <c r="H20135" t="s">
        <v>660</v>
      </c>
      <c r="I20135" t="s">
        <v>3555</v>
      </c>
      <c r="J20135" t="s">
        <v>366</v>
      </c>
      <c r="K20135">
        <v>26509</v>
      </c>
      <c r="L20135">
        <v>1192849948</v>
      </c>
    </row>
    <row r="20136" spans="1:12" x14ac:dyDescent="0.45">
      <c r="A20136" t="str">
        <f t="shared" si="314"/>
        <v>San Antonio del Táchira, Táchira, Venezuela</v>
      </c>
      <c r="B20136" t="s">
        <v>24195</v>
      </c>
      <c r="C20136" t="s">
        <v>24196</v>
      </c>
      <c r="D20136">
        <v>7.8144999999999998</v>
      </c>
      <c r="E20136">
        <v>-72.443100000000001</v>
      </c>
      <c r="F20136" t="s">
        <v>702</v>
      </c>
      <c r="G20136" t="s">
        <v>703</v>
      </c>
      <c r="H20136" t="s">
        <v>704</v>
      </c>
      <c r="I20136" t="s">
        <v>15636</v>
      </c>
      <c r="J20136" t="s">
        <v>366</v>
      </c>
      <c r="K20136">
        <v>61630</v>
      </c>
      <c r="L20136">
        <v>1862415614</v>
      </c>
    </row>
    <row r="20137" spans="1:12" x14ac:dyDescent="0.45">
      <c r="A20137" t="str">
        <f t="shared" si="314"/>
        <v>San Antonio Oeste, Río Negro, Argentina</v>
      </c>
      <c r="B20137" t="s">
        <v>24197</v>
      </c>
      <c r="C20137" t="s">
        <v>24197</v>
      </c>
      <c r="D20137">
        <v>-40.7333</v>
      </c>
      <c r="E20137">
        <v>-64.95</v>
      </c>
      <c r="F20137" t="s">
        <v>651</v>
      </c>
      <c r="G20137" t="s">
        <v>652</v>
      </c>
      <c r="H20137" t="s">
        <v>653</v>
      </c>
      <c r="I20137" t="s">
        <v>1593</v>
      </c>
      <c r="J20137" t="s">
        <v>366</v>
      </c>
      <c r="K20137">
        <v>16265</v>
      </c>
      <c r="L20137">
        <v>1032154473</v>
      </c>
    </row>
    <row r="20138" spans="1:12" x14ac:dyDescent="0.45">
      <c r="A20138" t="str">
        <f t="shared" si="314"/>
        <v>San Bartolo Tutotepec, Hidalgo, Mexico</v>
      </c>
      <c r="B20138" t="s">
        <v>24198</v>
      </c>
      <c r="C20138" t="s">
        <v>24198</v>
      </c>
      <c r="D20138">
        <v>20.399999999999999</v>
      </c>
      <c r="E20138">
        <v>-98.2</v>
      </c>
      <c r="F20138" t="s">
        <v>519</v>
      </c>
      <c r="G20138" t="s">
        <v>520</v>
      </c>
      <c r="H20138" t="s">
        <v>521</v>
      </c>
      <c r="I20138" t="s">
        <v>708</v>
      </c>
      <c r="J20138" t="s">
        <v>366</v>
      </c>
      <c r="K20138">
        <v>17837</v>
      </c>
      <c r="L20138">
        <v>1484290508</v>
      </c>
    </row>
    <row r="20139" spans="1:12" x14ac:dyDescent="0.45">
      <c r="A20139" t="str">
        <f t="shared" si="314"/>
        <v>San Benito, Texas, United States</v>
      </c>
      <c r="B20139" t="s">
        <v>24199</v>
      </c>
      <c r="C20139" t="s">
        <v>24199</v>
      </c>
      <c r="D20139">
        <v>26.129799999999999</v>
      </c>
      <c r="E20139">
        <v>-97.644000000000005</v>
      </c>
      <c r="F20139" t="s">
        <v>530</v>
      </c>
      <c r="G20139" t="s">
        <v>531</v>
      </c>
      <c r="H20139" t="s">
        <v>532</v>
      </c>
      <c r="I20139" t="s">
        <v>610</v>
      </c>
      <c r="K20139">
        <v>24243</v>
      </c>
      <c r="L20139">
        <v>1840022260</v>
      </c>
    </row>
    <row r="20140" spans="1:12" x14ac:dyDescent="0.45">
      <c r="A20140" t="str">
        <f t="shared" si="314"/>
        <v>San Bernardino, California, United States</v>
      </c>
      <c r="B20140" t="s">
        <v>24200</v>
      </c>
      <c r="C20140" t="s">
        <v>24200</v>
      </c>
      <c r="D20140">
        <v>34.1417</v>
      </c>
      <c r="E20140">
        <v>-117.2946</v>
      </c>
      <c r="F20140" t="s">
        <v>530</v>
      </c>
      <c r="G20140" t="s">
        <v>531</v>
      </c>
      <c r="H20140" t="s">
        <v>532</v>
      </c>
      <c r="I20140" t="s">
        <v>754</v>
      </c>
      <c r="K20140">
        <v>215784</v>
      </c>
      <c r="L20140">
        <v>1840021728</v>
      </c>
    </row>
    <row r="20141" spans="1:12" x14ac:dyDescent="0.45">
      <c r="A20141" t="str">
        <f t="shared" si="314"/>
        <v>San Bernardo, Región Metropolitana, Chile</v>
      </c>
      <c r="B20141" t="s">
        <v>24201</v>
      </c>
      <c r="C20141" t="s">
        <v>24201</v>
      </c>
      <c r="D20141">
        <v>-33.6</v>
      </c>
      <c r="E20141">
        <v>-70.7</v>
      </c>
      <c r="F20141" t="s">
        <v>1502</v>
      </c>
      <c r="G20141" t="s">
        <v>1503</v>
      </c>
      <c r="H20141" t="s">
        <v>1504</v>
      </c>
      <c r="I20141" t="s">
        <v>3787</v>
      </c>
      <c r="J20141" t="s">
        <v>366</v>
      </c>
      <c r="K20141">
        <v>246762</v>
      </c>
      <c r="L20141">
        <v>1152050361</v>
      </c>
    </row>
    <row r="20142" spans="1:12" x14ac:dyDescent="0.45">
      <c r="A20142" t="str">
        <f t="shared" si="314"/>
        <v>San Blas, Nayarit, Mexico</v>
      </c>
      <c r="B20142" t="s">
        <v>24202</v>
      </c>
      <c r="C20142" t="s">
        <v>24202</v>
      </c>
      <c r="D20142">
        <v>21.5397</v>
      </c>
      <c r="E20142">
        <v>-105.2856</v>
      </c>
      <c r="F20142" t="s">
        <v>519</v>
      </c>
      <c r="G20142" t="s">
        <v>520</v>
      </c>
      <c r="H20142" t="s">
        <v>521</v>
      </c>
      <c r="I20142" t="s">
        <v>1003</v>
      </c>
      <c r="J20142" t="s">
        <v>366</v>
      </c>
      <c r="K20142">
        <v>37478</v>
      </c>
      <c r="L20142">
        <v>1484142814</v>
      </c>
    </row>
    <row r="20143" spans="1:12" x14ac:dyDescent="0.45">
      <c r="A20143" t="str">
        <f t="shared" si="314"/>
        <v>San Blas Atempa, Oaxaca, Mexico</v>
      </c>
      <c r="B20143" t="s">
        <v>24203</v>
      </c>
      <c r="C20143" t="s">
        <v>24203</v>
      </c>
      <c r="D20143">
        <v>16.316700000000001</v>
      </c>
      <c r="E20143">
        <v>-95.216700000000003</v>
      </c>
      <c r="F20143" t="s">
        <v>519</v>
      </c>
      <c r="G20143" t="s">
        <v>520</v>
      </c>
      <c r="H20143" t="s">
        <v>521</v>
      </c>
      <c r="I20143" t="s">
        <v>2626</v>
      </c>
      <c r="J20143" t="s">
        <v>366</v>
      </c>
      <c r="K20143">
        <v>18406</v>
      </c>
      <c r="L20143">
        <v>1484548529</v>
      </c>
    </row>
    <row r="20144" spans="1:12" x14ac:dyDescent="0.45">
      <c r="A20144" t="str">
        <f t="shared" si="314"/>
        <v>San Borja, El Beni, Bolivia</v>
      </c>
      <c r="B20144" t="s">
        <v>24204</v>
      </c>
      <c r="C20144" t="s">
        <v>24204</v>
      </c>
      <c r="D20144">
        <v>-14.8583</v>
      </c>
      <c r="E20144">
        <v>-66.747500000000002</v>
      </c>
      <c r="F20144" t="s">
        <v>726</v>
      </c>
      <c r="G20144" t="s">
        <v>727</v>
      </c>
      <c r="H20144" t="s">
        <v>728</v>
      </c>
      <c r="I20144" t="s">
        <v>3797</v>
      </c>
      <c r="K20144">
        <v>24610</v>
      </c>
      <c r="L20144">
        <v>1068118050</v>
      </c>
    </row>
    <row r="20145" spans="1:12" x14ac:dyDescent="0.45">
      <c r="A20145" t="str">
        <f t="shared" si="314"/>
        <v>San Bruno, California, United States</v>
      </c>
      <c r="B20145" t="s">
        <v>24205</v>
      </c>
      <c r="C20145" t="s">
        <v>24205</v>
      </c>
      <c r="D20145">
        <v>37.625399999999999</v>
      </c>
      <c r="E20145">
        <v>-122.43129999999999</v>
      </c>
      <c r="F20145" t="s">
        <v>530</v>
      </c>
      <c r="G20145" t="s">
        <v>531</v>
      </c>
      <c r="H20145" t="s">
        <v>532</v>
      </c>
      <c r="I20145" t="s">
        <v>754</v>
      </c>
      <c r="K20145">
        <v>42807</v>
      </c>
      <c r="L20145">
        <v>1840021549</v>
      </c>
    </row>
    <row r="20146" spans="1:12" x14ac:dyDescent="0.45">
      <c r="A20146" t="str">
        <f t="shared" si="314"/>
        <v>San Buenaventura, California, United States</v>
      </c>
      <c r="B20146" t="s">
        <v>24206</v>
      </c>
      <c r="C20146" t="s">
        <v>24206</v>
      </c>
      <c r="D20146">
        <v>34.274099999999997</v>
      </c>
      <c r="E20146">
        <v>-119.23139999999999</v>
      </c>
      <c r="F20146" t="s">
        <v>530</v>
      </c>
      <c r="G20146" t="s">
        <v>531</v>
      </c>
      <c r="H20146" t="s">
        <v>532</v>
      </c>
      <c r="I20146" t="s">
        <v>754</v>
      </c>
      <c r="K20146">
        <v>109106</v>
      </c>
      <c r="L20146">
        <v>1840037414</v>
      </c>
    </row>
    <row r="20147" spans="1:12" x14ac:dyDescent="0.45">
      <c r="A20147" t="str">
        <f t="shared" si="314"/>
        <v>San Buenaventura, México, Mexico</v>
      </c>
      <c r="B20147" t="s">
        <v>24206</v>
      </c>
      <c r="C20147" t="s">
        <v>24206</v>
      </c>
      <c r="D20147">
        <v>19.264099999999999</v>
      </c>
      <c r="E20147">
        <v>-99.674599999999998</v>
      </c>
      <c r="F20147" t="s">
        <v>519</v>
      </c>
      <c r="G20147" t="s">
        <v>520</v>
      </c>
      <c r="H20147" t="s">
        <v>521</v>
      </c>
      <c r="I20147" t="s">
        <v>692</v>
      </c>
      <c r="K20147">
        <v>48037</v>
      </c>
      <c r="L20147">
        <v>1484313229</v>
      </c>
    </row>
    <row r="20148" spans="1:12" x14ac:dyDescent="0.45">
      <c r="A20148" t="str">
        <f t="shared" si="314"/>
        <v>San Buenaventura, Chihuahua, Mexico</v>
      </c>
      <c r="B20148" t="s">
        <v>24206</v>
      </c>
      <c r="C20148" t="s">
        <v>24206</v>
      </c>
      <c r="D20148">
        <v>29.833300000000001</v>
      </c>
      <c r="E20148">
        <v>-107.4667</v>
      </c>
      <c r="F20148" t="s">
        <v>519</v>
      </c>
      <c r="G20148" t="s">
        <v>520</v>
      </c>
      <c r="H20148" t="s">
        <v>521</v>
      </c>
      <c r="I20148" t="s">
        <v>1012</v>
      </c>
      <c r="J20148" t="s">
        <v>366</v>
      </c>
      <c r="K20148">
        <v>6957</v>
      </c>
      <c r="L20148">
        <v>1484524609</v>
      </c>
    </row>
    <row r="20149" spans="1:12" x14ac:dyDescent="0.45">
      <c r="A20149" t="str">
        <f t="shared" si="314"/>
        <v>San Carlos, Negros Occidental, Philippines</v>
      </c>
      <c r="B20149" t="s">
        <v>24207</v>
      </c>
      <c r="C20149" t="s">
        <v>24207</v>
      </c>
      <c r="D20149">
        <v>10.492900000000001</v>
      </c>
      <c r="E20149">
        <v>123.40949999999999</v>
      </c>
      <c r="F20149" t="s">
        <v>1373</v>
      </c>
      <c r="G20149" t="s">
        <v>1374</v>
      </c>
      <c r="H20149" t="s">
        <v>1375</v>
      </c>
      <c r="I20149" t="s">
        <v>3115</v>
      </c>
      <c r="K20149">
        <v>132536</v>
      </c>
      <c r="L20149">
        <v>1608048026</v>
      </c>
    </row>
    <row r="20150" spans="1:12" x14ac:dyDescent="0.45">
      <c r="A20150" t="str">
        <f t="shared" si="314"/>
        <v>San Carlos, Cojedes, Venezuela</v>
      </c>
      <c r="B20150" t="s">
        <v>24207</v>
      </c>
      <c r="C20150" t="s">
        <v>24207</v>
      </c>
      <c r="D20150">
        <v>9.65</v>
      </c>
      <c r="E20150">
        <v>-68.583299999999994</v>
      </c>
      <c r="F20150" t="s">
        <v>702</v>
      </c>
      <c r="G20150" t="s">
        <v>703</v>
      </c>
      <c r="H20150" t="s">
        <v>704</v>
      </c>
      <c r="I20150" t="s">
        <v>24208</v>
      </c>
      <c r="J20150" t="s">
        <v>378</v>
      </c>
      <c r="K20150">
        <v>120000</v>
      </c>
      <c r="L20150">
        <v>1862109303</v>
      </c>
    </row>
    <row r="20151" spans="1:12" x14ac:dyDescent="0.45">
      <c r="A20151" t="str">
        <f t="shared" si="314"/>
        <v>San Carlos, California, United States</v>
      </c>
      <c r="B20151" t="s">
        <v>24207</v>
      </c>
      <c r="C20151" t="s">
        <v>24207</v>
      </c>
      <c r="D20151">
        <v>37.498199999999997</v>
      </c>
      <c r="E20151">
        <v>-122.268</v>
      </c>
      <c r="F20151" t="s">
        <v>530</v>
      </c>
      <c r="G20151" t="s">
        <v>531</v>
      </c>
      <c r="H20151" t="s">
        <v>532</v>
      </c>
      <c r="I20151" t="s">
        <v>754</v>
      </c>
      <c r="K20151">
        <v>30185</v>
      </c>
      <c r="L20151">
        <v>1840021550</v>
      </c>
    </row>
    <row r="20152" spans="1:12" x14ac:dyDescent="0.45">
      <c r="A20152" t="str">
        <f t="shared" si="314"/>
        <v>San Carlos, Río San Juan, Nicaragua</v>
      </c>
      <c r="B20152" t="s">
        <v>24207</v>
      </c>
      <c r="C20152" t="s">
        <v>24207</v>
      </c>
      <c r="D20152">
        <v>11.2</v>
      </c>
      <c r="E20152">
        <v>-84.833299999999994</v>
      </c>
      <c r="F20152" t="s">
        <v>4511</v>
      </c>
      <c r="G20152" t="s">
        <v>4512</v>
      </c>
      <c r="H20152" t="s">
        <v>4513</v>
      </c>
      <c r="I20152" t="s">
        <v>9213</v>
      </c>
      <c r="J20152" t="s">
        <v>378</v>
      </c>
      <c r="K20152">
        <v>13451</v>
      </c>
      <c r="L20152">
        <v>1558170572</v>
      </c>
    </row>
    <row r="20153" spans="1:12" x14ac:dyDescent="0.45">
      <c r="A20153" t="str">
        <f t="shared" si="314"/>
        <v>San Carlos, Santa Cruz, Bolivia</v>
      </c>
      <c r="B20153" t="s">
        <v>24207</v>
      </c>
      <c r="C20153" t="s">
        <v>24207</v>
      </c>
      <c r="D20153">
        <v>-17.399999999999999</v>
      </c>
      <c r="E20153">
        <v>-63.73</v>
      </c>
      <c r="F20153" t="s">
        <v>726</v>
      </c>
      <c r="G20153" t="s">
        <v>727</v>
      </c>
      <c r="H20153" t="s">
        <v>728</v>
      </c>
      <c r="I20153" t="s">
        <v>2535</v>
      </c>
      <c r="K20153">
        <v>6353</v>
      </c>
      <c r="L20153">
        <v>1068028866</v>
      </c>
    </row>
    <row r="20154" spans="1:12" x14ac:dyDescent="0.45">
      <c r="A20154" t="str">
        <f t="shared" si="314"/>
        <v>San Carlos City, Pangasinan, Philippines</v>
      </c>
      <c r="B20154" t="s">
        <v>24209</v>
      </c>
      <c r="C20154" t="s">
        <v>24209</v>
      </c>
      <c r="D20154">
        <v>15.928100000000001</v>
      </c>
      <c r="E20154">
        <v>120.3489</v>
      </c>
      <c r="F20154" t="s">
        <v>1373</v>
      </c>
      <c r="G20154" t="s">
        <v>1374</v>
      </c>
      <c r="H20154" t="s">
        <v>1375</v>
      </c>
      <c r="I20154" t="s">
        <v>1397</v>
      </c>
      <c r="K20154">
        <v>188571</v>
      </c>
      <c r="L20154">
        <v>1608542323</v>
      </c>
    </row>
    <row r="20155" spans="1:12" x14ac:dyDescent="0.45">
      <c r="A20155" t="str">
        <f t="shared" si="314"/>
        <v>San Carlos de Bariloche, Río Negro, Argentina</v>
      </c>
      <c r="B20155" t="s">
        <v>24210</v>
      </c>
      <c r="C20155" t="s">
        <v>24210</v>
      </c>
      <c r="D20155">
        <v>-41.15</v>
      </c>
      <c r="E20155">
        <v>-71.3</v>
      </c>
      <c r="F20155" t="s">
        <v>651</v>
      </c>
      <c r="G20155" t="s">
        <v>652</v>
      </c>
      <c r="H20155" t="s">
        <v>653</v>
      </c>
      <c r="I20155" t="s">
        <v>1593</v>
      </c>
      <c r="J20155" t="s">
        <v>366</v>
      </c>
      <c r="K20155">
        <v>112887</v>
      </c>
      <c r="L20155">
        <v>1032111842</v>
      </c>
    </row>
    <row r="20156" spans="1:12" x14ac:dyDescent="0.45">
      <c r="A20156" t="str">
        <f t="shared" si="314"/>
        <v>San Carlos del Zulia, Zulia, Venezuela</v>
      </c>
      <c r="B20156" t="s">
        <v>24211</v>
      </c>
      <c r="C20156" t="s">
        <v>24211</v>
      </c>
      <c r="D20156">
        <v>9</v>
      </c>
      <c r="E20156">
        <v>-71.95</v>
      </c>
      <c r="F20156" t="s">
        <v>702</v>
      </c>
      <c r="G20156" t="s">
        <v>703</v>
      </c>
      <c r="H20156" t="s">
        <v>704</v>
      </c>
      <c r="I20156" t="s">
        <v>5788</v>
      </c>
      <c r="J20156" t="s">
        <v>366</v>
      </c>
      <c r="K20156">
        <v>80000</v>
      </c>
      <c r="L20156">
        <v>1862219492</v>
      </c>
    </row>
    <row r="20157" spans="1:12" x14ac:dyDescent="0.45">
      <c r="A20157" t="str">
        <f t="shared" si="314"/>
        <v>San Carlos Park, Florida, United States</v>
      </c>
      <c r="B20157" t="s">
        <v>24212</v>
      </c>
      <c r="C20157" t="s">
        <v>24212</v>
      </c>
      <c r="D20157">
        <v>26.476500000000001</v>
      </c>
      <c r="E20157">
        <v>-81.819299999999998</v>
      </c>
      <c r="F20157" t="s">
        <v>530</v>
      </c>
      <c r="G20157" t="s">
        <v>531</v>
      </c>
      <c r="H20157" t="s">
        <v>532</v>
      </c>
      <c r="I20157" t="s">
        <v>1378</v>
      </c>
      <c r="K20157">
        <v>17778</v>
      </c>
      <c r="L20157">
        <v>1840014218</v>
      </c>
    </row>
    <row r="20158" spans="1:12" x14ac:dyDescent="0.45">
      <c r="A20158" t="str">
        <f t="shared" si="314"/>
        <v>San Clemente, California, United States</v>
      </c>
      <c r="B20158" t="s">
        <v>24213</v>
      </c>
      <c r="C20158" t="s">
        <v>24213</v>
      </c>
      <c r="D20158">
        <v>33.449800000000003</v>
      </c>
      <c r="E20158">
        <v>-117.6103</v>
      </c>
      <c r="F20158" t="s">
        <v>530</v>
      </c>
      <c r="G20158" t="s">
        <v>531</v>
      </c>
      <c r="H20158" t="s">
        <v>532</v>
      </c>
      <c r="I20158" t="s">
        <v>754</v>
      </c>
      <c r="K20158">
        <v>64558</v>
      </c>
      <c r="L20158">
        <v>1840021962</v>
      </c>
    </row>
    <row r="20159" spans="1:12" x14ac:dyDescent="0.45">
      <c r="A20159" t="str">
        <f t="shared" si="314"/>
        <v>San Cristóbal, Táchira, Venezuela</v>
      </c>
      <c r="B20159" t="s">
        <v>24214</v>
      </c>
      <c r="C20159" t="s">
        <v>24215</v>
      </c>
      <c r="D20159">
        <v>7.7682000000000002</v>
      </c>
      <c r="E20159">
        <v>-72.232200000000006</v>
      </c>
      <c r="F20159" t="s">
        <v>702</v>
      </c>
      <c r="G20159" t="s">
        <v>703</v>
      </c>
      <c r="H20159" t="s">
        <v>704</v>
      </c>
      <c r="I20159" t="s">
        <v>15636</v>
      </c>
      <c r="J20159" t="s">
        <v>378</v>
      </c>
      <c r="K20159">
        <v>743924</v>
      </c>
      <c r="L20159">
        <v>1862252264</v>
      </c>
    </row>
    <row r="20160" spans="1:12" x14ac:dyDescent="0.45">
      <c r="A20160" t="str">
        <f t="shared" si="314"/>
        <v>San Cristóbal, Chiapas, Mexico</v>
      </c>
      <c r="B20160" t="s">
        <v>24214</v>
      </c>
      <c r="C20160" t="s">
        <v>24215</v>
      </c>
      <c r="D20160">
        <v>16.736699999999999</v>
      </c>
      <c r="E20160">
        <v>-92.638300000000001</v>
      </c>
      <c r="F20160" t="s">
        <v>519</v>
      </c>
      <c r="G20160" t="s">
        <v>520</v>
      </c>
      <c r="H20160" t="s">
        <v>521</v>
      </c>
      <c r="I20160" t="s">
        <v>688</v>
      </c>
      <c r="J20160" t="s">
        <v>366</v>
      </c>
      <c r="K20160">
        <v>158027</v>
      </c>
      <c r="L20160">
        <v>1484451215</v>
      </c>
    </row>
    <row r="20161" spans="1:12" x14ac:dyDescent="0.45">
      <c r="A20161" t="str">
        <f t="shared" si="314"/>
        <v>San Cristóbal, Valdesia, Dominican Republic</v>
      </c>
      <c r="B20161" t="s">
        <v>24214</v>
      </c>
      <c r="C20161" t="s">
        <v>24215</v>
      </c>
      <c r="D20161">
        <v>18.416</v>
      </c>
      <c r="E20161">
        <v>-70.108999999999995</v>
      </c>
      <c r="F20161" t="s">
        <v>2884</v>
      </c>
      <c r="G20161" t="s">
        <v>2885</v>
      </c>
      <c r="H20161" t="s">
        <v>2886</v>
      </c>
      <c r="I20161" t="s">
        <v>2887</v>
      </c>
      <c r="J20161" t="s">
        <v>378</v>
      </c>
      <c r="K20161">
        <v>154040</v>
      </c>
      <c r="L20161">
        <v>1214335207</v>
      </c>
    </row>
    <row r="20162" spans="1:12" x14ac:dyDescent="0.45">
      <c r="A20162" t="str">
        <f t="shared" si="314"/>
        <v>San Cristóbal, Artemisa, Cuba</v>
      </c>
      <c r="B20162" t="s">
        <v>24214</v>
      </c>
      <c r="C20162" t="s">
        <v>24215</v>
      </c>
      <c r="D20162">
        <v>22.716899999999999</v>
      </c>
      <c r="E20162">
        <v>-83.051100000000005</v>
      </c>
      <c r="F20162" t="s">
        <v>658</v>
      </c>
      <c r="G20162" t="s">
        <v>659</v>
      </c>
      <c r="H20162" t="s">
        <v>660</v>
      </c>
      <c r="I20162" t="s">
        <v>1671</v>
      </c>
      <c r="J20162" t="s">
        <v>366</v>
      </c>
      <c r="K20162">
        <v>29119</v>
      </c>
      <c r="L20162">
        <v>1192301736</v>
      </c>
    </row>
    <row r="20163" spans="1:12" x14ac:dyDescent="0.45">
      <c r="A20163" t="str">
        <f t="shared" ref="A20163:A20226" si="315">CONCATENATE(B20163,", ",I20163,", ",F20163)</f>
        <v>San Cristóbal Verapaz, Alta Verapaz, Guatemala</v>
      </c>
      <c r="B20163" t="s">
        <v>24216</v>
      </c>
      <c r="C20163" t="s">
        <v>24217</v>
      </c>
      <c r="D20163">
        <v>15.365</v>
      </c>
      <c r="E20163">
        <v>-90.479200000000006</v>
      </c>
      <c r="F20163" t="s">
        <v>2123</v>
      </c>
      <c r="G20163" t="s">
        <v>2124</v>
      </c>
      <c r="H20163" t="s">
        <v>2125</v>
      </c>
      <c r="I20163" t="s">
        <v>7330</v>
      </c>
      <c r="J20163" t="s">
        <v>366</v>
      </c>
      <c r="K20163">
        <v>54704</v>
      </c>
      <c r="L20163">
        <v>1320384406</v>
      </c>
    </row>
    <row r="20164" spans="1:12" x14ac:dyDescent="0.45">
      <c r="A20164" t="str">
        <f t="shared" si="315"/>
        <v>San Diego, California, United States</v>
      </c>
      <c r="B20164" t="s">
        <v>24218</v>
      </c>
      <c r="C20164" t="s">
        <v>24218</v>
      </c>
      <c r="D20164">
        <v>32.831200000000003</v>
      </c>
      <c r="E20164">
        <v>-117.1225</v>
      </c>
      <c r="F20164" t="s">
        <v>530</v>
      </c>
      <c r="G20164" t="s">
        <v>531</v>
      </c>
      <c r="H20164" t="s">
        <v>532</v>
      </c>
      <c r="I20164" t="s">
        <v>754</v>
      </c>
      <c r="K20164">
        <v>3220118</v>
      </c>
      <c r="L20164">
        <v>1840021990</v>
      </c>
    </row>
    <row r="20165" spans="1:12" x14ac:dyDescent="0.45">
      <c r="A20165" t="str">
        <f t="shared" si="315"/>
        <v>San Diego, Carabobo, Venezuela</v>
      </c>
      <c r="B20165" t="s">
        <v>24218</v>
      </c>
      <c r="C20165" t="s">
        <v>24218</v>
      </c>
      <c r="D20165">
        <v>10.255800000000001</v>
      </c>
      <c r="E20165">
        <v>-67.953900000000004</v>
      </c>
      <c r="F20165" t="s">
        <v>702</v>
      </c>
      <c r="G20165" t="s">
        <v>703</v>
      </c>
      <c r="H20165" t="s">
        <v>704</v>
      </c>
      <c r="I20165" t="s">
        <v>11300</v>
      </c>
      <c r="J20165" t="s">
        <v>366</v>
      </c>
      <c r="K20165">
        <v>187215</v>
      </c>
      <c r="L20165">
        <v>1862530883</v>
      </c>
    </row>
    <row r="20166" spans="1:12" x14ac:dyDescent="0.45">
      <c r="A20166" t="str">
        <f t="shared" si="315"/>
        <v>San Diego Country Estates, California, United States</v>
      </c>
      <c r="B20166" t="s">
        <v>24219</v>
      </c>
      <c r="C20166" t="s">
        <v>24219</v>
      </c>
      <c r="D20166">
        <v>33.009300000000003</v>
      </c>
      <c r="E20166">
        <v>-116.78740000000001</v>
      </c>
      <c r="F20166" t="s">
        <v>530</v>
      </c>
      <c r="G20166" t="s">
        <v>531</v>
      </c>
      <c r="H20166" t="s">
        <v>532</v>
      </c>
      <c r="I20166" t="s">
        <v>754</v>
      </c>
      <c r="K20166">
        <v>10381</v>
      </c>
      <c r="L20166">
        <v>1840028398</v>
      </c>
    </row>
    <row r="20167" spans="1:12" x14ac:dyDescent="0.45">
      <c r="A20167" t="str">
        <f t="shared" si="315"/>
        <v>San Diego de la Unión, Guanajuato, Mexico</v>
      </c>
      <c r="B20167" t="s">
        <v>24220</v>
      </c>
      <c r="C20167" t="s">
        <v>24221</v>
      </c>
      <c r="D20167">
        <v>21.465599999999998</v>
      </c>
      <c r="E20167">
        <v>-100.8736</v>
      </c>
      <c r="F20167" t="s">
        <v>519</v>
      </c>
      <c r="G20167" t="s">
        <v>520</v>
      </c>
      <c r="H20167" t="s">
        <v>521</v>
      </c>
      <c r="I20167" t="s">
        <v>522</v>
      </c>
      <c r="J20167" t="s">
        <v>366</v>
      </c>
      <c r="K20167">
        <v>39663</v>
      </c>
      <c r="L20167">
        <v>1484000829</v>
      </c>
    </row>
    <row r="20168" spans="1:12" x14ac:dyDescent="0.45">
      <c r="A20168" t="str">
        <f t="shared" si="315"/>
        <v>San Dimas, California, United States</v>
      </c>
      <c r="B20168" t="s">
        <v>24222</v>
      </c>
      <c r="C20168" t="s">
        <v>24222</v>
      </c>
      <c r="D20168">
        <v>34.108199999999997</v>
      </c>
      <c r="E20168">
        <v>-117.809</v>
      </c>
      <c r="F20168" t="s">
        <v>530</v>
      </c>
      <c r="G20168" t="s">
        <v>531</v>
      </c>
      <c r="H20168" t="s">
        <v>532</v>
      </c>
      <c r="I20168" t="s">
        <v>754</v>
      </c>
      <c r="K20168">
        <v>33621</v>
      </c>
      <c r="L20168">
        <v>1840021860</v>
      </c>
    </row>
    <row r="20169" spans="1:12" x14ac:dyDescent="0.45">
      <c r="A20169" t="str">
        <f t="shared" si="315"/>
        <v>San Dionisio del Mar, Oaxaca, Mexico</v>
      </c>
      <c r="B20169" t="s">
        <v>24223</v>
      </c>
      <c r="C20169" t="s">
        <v>24223</v>
      </c>
      <c r="D20169">
        <v>16.3217</v>
      </c>
      <c r="E20169">
        <v>-94.756900000000002</v>
      </c>
      <c r="F20169" t="s">
        <v>519</v>
      </c>
      <c r="G20169" t="s">
        <v>520</v>
      </c>
      <c r="H20169" t="s">
        <v>521</v>
      </c>
      <c r="I20169" t="s">
        <v>2626</v>
      </c>
      <c r="K20169">
        <v>5127</v>
      </c>
      <c r="L20169">
        <v>1484014548</v>
      </c>
    </row>
    <row r="20170" spans="1:12" x14ac:dyDescent="0.45">
      <c r="A20170" t="str">
        <f t="shared" si="315"/>
        <v>San Dorligo della Valle, Friuli-Venezia Giulia, Italy</v>
      </c>
      <c r="B20170" t="s">
        <v>24224</v>
      </c>
      <c r="C20170" t="s">
        <v>24224</v>
      </c>
      <c r="D20170">
        <v>45.622500000000002</v>
      </c>
      <c r="E20170">
        <v>13.857799999999999</v>
      </c>
      <c r="F20170" t="s">
        <v>946</v>
      </c>
      <c r="G20170" t="s">
        <v>947</v>
      </c>
      <c r="H20170" t="s">
        <v>948</v>
      </c>
      <c r="I20170" t="s">
        <v>10974</v>
      </c>
      <c r="K20170">
        <v>5754</v>
      </c>
      <c r="L20170">
        <v>1380967686</v>
      </c>
    </row>
    <row r="20171" spans="1:12" x14ac:dyDescent="0.45">
      <c r="A20171" t="str">
        <f t="shared" si="315"/>
        <v>San Elizario, Texas, United States</v>
      </c>
      <c r="B20171" t="s">
        <v>24225</v>
      </c>
      <c r="C20171" t="s">
        <v>24225</v>
      </c>
      <c r="D20171">
        <v>31.5793</v>
      </c>
      <c r="E20171">
        <v>-106.2632</v>
      </c>
      <c r="F20171" t="s">
        <v>530</v>
      </c>
      <c r="G20171" t="s">
        <v>531</v>
      </c>
      <c r="H20171" t="s">
        <v>532</v>
      </c>
      <c r="I20171" t="s">
        <v>610</v>
      </c>
      <c r="K20171">
        <v>9089</v>
      </c>
      <c r="L20171">
        <v>1840019523</v>
      </c>
    </row>
    <row r="20172" spans="1:12" x14ac:dyDescent="0.45">
      <c r="A20172" t="str">
        <f t="shared" si="315"/>
        <v>San Felipe, Yaracuy, Venezuela</v>
      </c>
      <c r="B20172" t="s">
        <v>24226</v>
      </c>
      <c r="C20172" t="s">
        <v>24226</v>
      </c>
      <c r="D20172">
        <v>10.3353</v>
      </c>
      <c r="E20172">
        <v>-68.745800000000003</v>
      </c>
      <c r="F20172" t="s">
        <v>702</v>
      </c>
      <c r="G20172" t="s">
        <v>703</v>
      </c>
      <c r="H20172" t="s">
        <v>704</v>
      </c>
      <c r="I20172" t="s">
        <v>24227</v>
      </c>
      <c r="J20172" t="s">
        <v>378</v>
      </c>
      <c r="K20172">
        <v>220786</v>
      </c>
      <c r="L20172">
        <v>1862716082</v>
      </c>
    </row>
    <row r="20173" spans="1:12" x14ac:dyDescent="0.45">
      <c r="A20173" t="str">
        <f t="shared" si="315"/>
        <v>San Felipe, Guanajuato, Mexico</v>
      </c>
      <c r="B20173" t="s">
        <v>24226</v>
      </c>
      <c r="C20173" t="s">
        <v>24226</v>
      </c>
      <c r="D20173">
        <v>21.4833</v>
      </c>
      <c r="E20173">
        <v>-101.2167</v>
      </c>
      <c r="F20173" t="s">
        <v>519</v>
      </c>
      <c r="G20173" t="s">
        <v>520</v>
      </c>
      <c r="H20173" t="s">
        <v>521</v>
      </c>
      <c r="I20173" t="s">
        <v>522</v>
      </c>
      <c r="J20173" t="s">
        <v>366</v>
      </c>
      <c r="K20173">
        <v>106952</v>
      </c>
      <c r="L20173">
        <v>1484279509</v>
      </c>
    </row>
    <row r="20174" spans="1:12" x14ac:dyDescent="0.45">
      <c r="A20174" t="str">
        <f t="shared" si="315"/>
        <v>San Felipe, Valparaíso, Chile</v>
      </c>
      <c r="B20174" t="s">
        <v>24226</v>
      </c>
      <c r="C20174" t="s">
        <v>24226</v>
      </c>
      <c r="D20174">
        <v>-32.750700000000002</v>
      </c>
      <c r="E20174">
        <v>-70.725099999999998</v>
      </c>
      <c r="F20174" t="s">
        <v>1502</v>
      </c>
      <c r="G20174" t="s">
        <v>1503</v>
      </c>
      <c r="H20174" t="s">
        <v>1504</v>
      </c>
      <c r="I20174" t="s">
        <v>6250</v>
      </c>
      <c r="J20174" t="s">
        <v>366</v>
      </c>
      <c r="K20174">
        <v>64120</v>
      </c>
      <c r="L20174">
        <v>1152329463</v>
      </c>
    </row>
    <row r="20175" spans="1:12" x14ac:dyDescent="0.45">
      <c r="A20175" t="str">
        <f t="shared" si="315"/>
        <v>San Felipe, Baja California, Mexico</v>
      </c>
      <c r="B20175" t="s">
        <v>24226</v>
      </c>
      <c r="C20175" t="s">
        <v>24226</v>
      </c>
      <c r="D20175">
        <v>31.0275</v>
      </c>
      <c r="E20175">
        <v>-114.8353</v>
      </c>
      <c r="F20175" t="s">
        <v>519</v>
      </c>
      <c r="G20175" t="s">
        <v>520</v>
      </c>
      <c r="H20175" t="s">
        <v>521</v>
      </c>
      <c r="I20175" t="s">
        <v>1550</v>
      </c>
      <c r="K20175">
        <v>19204</v>
      </c>
      <c r="L20175">
        <v>1484794463</v>
      </c>
    </row>
    <row r="20176" spans="1:12" x14ac:dyDescent="0.45">
      <c r="A20176" t="str">
        <f t="shared" si="315"/>
        <v>San Felipe del Progreso, México, Mexico</v>
      </c>
      <c r="B20176" t="s">
        <v>24228</v>
      </c>
      <c r="C20176" t="s">
        <v>24228</v>
      </c>
      <c r="D20176">
        <v>19.712499999999999</v>
      </c>
      <c r="E20176">
        <v>-99.951099999999997</v>
      </c>
      <c r="F20176" t="s">
        <v>519</v>
      </c>
      <c r="G20176" t="s">
        <v>520</v>
      </c>
      <c r="H20176" t="s">
        <v>521</v>
      </c>
      <c r="I20176" t="s">
        <v>692</v>
      </c>
      <c r="J20176" t="s">
        <v>366</v>
      </c>
      <c r="K20176">
        <v>100201</v>
      </c>
      <c r="L20176">
        <v>1484781559</v>
      </c>
    </row>
    <row r="20177" spans="1:12" x14ac:dyDescent="0.45">
      <c r="A20177" t="str">
        <f t="shared" si="315"/>
        <v>San Felipe Orizatlán, Hidalgo, Mexico</v>
      </c>
      <c r="B20177" t="s">
        <v>24229</v>
      </c>
      <c r="C20177" t="s">
        <v>24230</v>
      </c>
      <c r="D20177">
        <v>21.171900000000001</v>
      </c>
      <c r="E20177">
        <v>-98.606399999999994</v>
      </c>
      <c r="F20177" t="s">
        <v>519</v>
      </c>
      <c r="G20177" t="s">
        <v>520</v>
      </c>
      <c r="H20177" t="s">
        <v>521</v>
      </c>
      <c r="I20177" t="s">
        <v>708</v>
      </c>
      <c r="K20177">
        <v>38472</v>
      </c>
      <c r="L20177">
        <v>1484942420</v>
      </c>
    </row>
    <row r="20178" spans="1:12" x14ac:dyDescent="0.45">
      <c r="A20178" t="str">
        <f t="shared" si="315"/>
        <v>San Felipe Tejalapan, Oaxaca, Mexico</v>
      </c>
      <c r="B20178" t="s">
        <v>24231</v>
      </c>
      <c r="C20178" t="s">
        <v>24231</v>
      </c>
      <c r="D20178">
        <v>17.1111</v>
      </c>
      <c r="E20178">
        <v>-96.854200000000006</v>
      </c>
      <c r="F20178" t="s">
        <v>519</v>
      </c>
      <c r="G20178" t="s">
        <v>520</v>
      </c>
      <c r="H20178" t="s">
        <v>521</v>
      </c>
      <c r="I20178" t="s">
        <v>2626</v>
      </c>
      <c r="K20178">
        <v>7862</v>
      </c>
      <c r="L20178">
        <v>1484085457</v>
      </c>
    </row>
    <row r="20179" spans="1:12" x14ac:dyDescent="0.45">
      <c r="A20179" t="str">
        <f t="shared" si="315"/>
        <v>San Fernando, Pampanga, Philippines</v>
      </c>
      <c r="B20179" t="s">
        <v>24232</v>
      </c>
      <c r="C20179" t="s">
        <v>24232</v>
      </c>
      <c r="D20179">
        <v>15.033300000000001</v>
      </c>
      <c r="E20179">
        <v>120.6833</v>
      </c>
      <c r="F20179" t="s">
        <v>1373</v>
      </c>
      <c r="G20179" t="s">
        <v>1374</v>
      </c>
      <c r="H20179" t="s">
        <v>1375</v>
      </c>
      <c r="I20179" t="s">
        <v>17005</v>
      </c>
      <c r="J20179" t="s">
        <v>378</v>
      </c>
      <c r="K20179">
        <v>306659</v>
      </c>
      <c r="L20179">
        <v>1608862124</v>
      </c>
    </row>
    <row r="20180" spans="1:12" x14ac:dyDescent="0.45">
      <c r="A20180" t="str">
        <f t="shared" si="315"/>
        <v>San Fernando, Apure, Venezuela</v>
      </c>
      <c r="B20180" t="s">
        <v>24232</v>
      </c>
      <c r="C20180" t="s">
        <v>24232</v>
      </c>
      <c r="D20180">
        <v>7.8940000000000001</v>
      </c>
      <c r="E20180">
        <v>-67.472999999999999</v>
      </c>
      <c r="F20180" t="s">
        <v>702</v>
      </c>
      <c r="G20180" t="s">
        <v>703</v>
      </c>
      <c r="H20180" t="s">
        <v>704</v>
      </c>
      <c r="I20180" t="s">
        <v>11370</v>
      </c>
      <c r="J20180" t="s">
        <v>378</v>
      </c>
      <c r="K20180">
        <v>194274</v>
      </c>
      <c r="L20180">
        <v>1862404343</v>
      </c>
    </row>
    <row r="20181" spans="1:12" x14ac:dyDescent="0.45">
      <c r="A20181" t="str">
        <f t="shared" si="315"/>
        <v>San Fernando, La Union, Philippines</v>
      </c>
      <c r="B20181" t="s">
        <v>24232</v>
      </c>
      <c r="C20181" t="s">
        <v>24232</v>
      </c>
      <c r="D20181">
        <v>16.616700000000002</v>
      </c>
      <c r="E20181">
        <v>120.3167</v>
      </c>
      <c r="F20181" t="s">
        <v>1373</v>
      </c>
      <c r="G20181" t="s">
        <v>1374</v>
      </c>
      <c r="H20181" t="s">
        <v>1375</v>
      </c>
      <c r="I20181" t="s">
        <v>15693</v>
      </c>
      <c r="J20181" t="s">
        <v>378</v>
      </c>
      <c r="K20181">
        <v>121812</v>
      </c>
      <c r="L20181">
        <v>1608635527</v>
      </c>
    </row>
    <row r="20182" spans="1:12" x14ac:dyDescent="0.45">
      <c r="A20182" t="str">
        <f t="shared" si="315"/>
        <v>San Fernando, San Fernando, Trinidad And Tobago</v>
      </c>
      <c r="B20182" t="s">
        <v>24232</v>
      </c>
      <c r="C20182" t="s">
        <v>24232</v>
      </c>
      <c r="D20182">
        <v>10.283300000000001</v>
      </c>
      <c r="E20182">
        <v>-61.466700000000003</v>
      </c>
      <c r="F20182" t="s">
        <v>2272</v>
      </c>
      <c r="G20182" t="s">
        <v>2273</v>
      </c>
      <c r="H20182" t="s">
        <v>2274</v>
      </c>
      <c r="I20182" t="s">
        <v>24232</v>
      </c>
      <c r="J20182" t="s">
        <v>378</v>
      </c>
      <c r="K20182">
        <v>55419</v>
      </c>
      <c r="L20182">
        <v>1780361077</v>
      </c>
    </row>
    <row r="20183" spans="1:12" x14ac:dyDescent="0.45">
      <c r="A20183" t="str">
        <f t="shared" si="315"/>
        <v>San Fernando, Tamaulipas, Mexico</v>
      </c>
      <c r="B20183" t="s">
        <v>24232</v>
      </c>
      <c r="C20183" t="s">
        <v>24232</v>
      </c>
      <c r="D20183">
        <v>24.8504</v>
      </c>
      <c r="E20183">
        <v>-98.16</v>
      </c>
      <c r="F20183" t="s">
        <v>519</v>
      </c>
      <c r="G20183" t="s">
        <v>520</v>
      </c>
      <c r="H20183" t="s">
        <v>521</v>
      </c>
      <c r="I20183" t="s">
        <v>523</v>
      </c>
      <c r="J20183" t="s">
        <v>366</v>
      </c>
      <c r="K20183">
        <v>29171</v>
      </c>
      <c r="L20183">
        <v>1484830415</v>
      </c>
    </row>
    <row r="20184" spans="1:12" x14ac:dyDescent="0.45">
      <c r="A20184" t="str">
        <f t="shared" si="315"/>
        <v>San Fernando, California, United States</v>
      </c>
      <c r="B20184" t="s">
        <v>24232</v>
      </c>
      <c r="C20184" t="s">
        <v>24232</v>
      </c>
      <c r="D20184">
        <v>34.288600000000002</v>
      </c>
      <c r="E20184">
        <v>-118.4363</v>
      </c>
      <c r="F20184" t="s">
        <v>530</v>
      </c>
      <c r="G20184" t="s">
        <v>531</v>
      </c>
      <c r="H20184" t="s">
        <v>532</v>
      </c>
      <c r="I20184" t="s">
        <v>754</v>
      </c>
      <c r="K20184">
        <v>24322</v>
      </c>
      <c r="L20184">
        <v>1840021861</v>
      </c>
    </row>
    <row r="20185" spans="1:12" x14ac:dyDescent="0.45">
      <c r="A20185" t="str">
        <f t="shared" si="315"/>
        <v>San Fernando, Libertador General Bernardo O’Higgins, Chile</v>
      </c>
      <c r="B20185" t="s">
        <v>24232</v>
      </c>
      <c r="C20185" t="s">
        <v>24232</v>
      </c>
      <c r="D20185">
        <v>-34.5839</v>
      </c>
      <c r="E20185">
        <v>-70.989099999999993</v>
      </c>
      <c r="F20185" t="s">
        <v>1502</v>
      </c>
      <c r="G20185" t="s">
        <v>1503</v>
      </c>
      <c r="H20185" t="s">
        <v>1504</v>
      </c>
      <c r="I20185" t="s">
        <v>16557</v>
      </c>
      <c r="J20185" t="s">
        <v>366</v>
      </c>
      <c r="K20185">
        <v>58367</v>
      </c>
      <c r="L20185">
        <v>1152802349</v>
      </c>
    </row>
    <row r="20186" spans="1:12" x14ac:dyDescent="0.45">
      <c r="A20186" t="str">
        <f t="shared" si="315"/>
        <v>San Francisco, California, United States</v>
      </c>
      <c r="B20186" t="s">
        <v>24233</v>
      </c>
      <c r="C20186" t="s">
        <v>24233</v>
      </c>
      <c r="D20186">
        <v>37.7562</v>
      </c>
      <c r="E20186">
        <v>-122.443</v>
      </c>
      <c r="F20186" t="s">
        <v>530</v>
      </c>
      <c r="G20186" t="s">
        <v>531</v>
      </c>
      <c r="H20186" t="s">
        <v>532</v>
      </c>
      <c r="I20186" t="s">
        <v>754</v>
      </c>
      <c r="K20186">
        <v>3592294</v>
      </c>
      <c r="L20186">
        <v>1840021543</v>
      </c>
    </row>
    <row r="20187" spans="1:12" x14ac:dyDescent="0.45">
      <c r="A20187" t="str">
        <f t="shared" si="315"/>
        <v>San Francisco, Morazán, El Salvador</v>
      </c>
      <c r="B20187" t="s">
        <v>24233</v>
      </c>
      <c r="C20187" t="s">
        <v>24233</v>
      </c>
      <c r="D20187">
        <v>13.7</v>
      </c>
      <c r="E20187">
        <v>-88.1</v>
      </c>
      <c r="F20187" t="s">
        <v>1006</v>
      </c>
      <c r="G20187" t="s">
        <v>1007</v>
      </c>
      <c r="H20187" t="s">
        <v>1008</v>
      </c>
      <c r="I20187" t="s">
        <v>24234</v>
      </c>
      <c r="J20187" t="s">
        <v>378</v>
      </c>
      <c r="K20187">
        <v>16152</v>
      </c>
      <c r="L20187">
        <v>1222399599</v>
      </c>
    </row>
    <row r="20188" spans="1:12" x14ac:dyDescent="0.45">
      <c r="A20188" t="str">
        <f t="shared" si="315"/>
        <v>San Francisco, Córdoba, Argentina</v>
      </c>
      <c r="B20188" t="s">
        <v>24233</v>
      </c>
      <c r="C20188" t="s">
        <v>24233</v>
      </c>
      <c r="D20188">
        <v>-31.435600000000001</v>
      </c>
      <c r="E20188">
        <v>-62.071399999999997</v>
      </c>
      <c r="F20188" t="s">
        <v>651</v>
      </c>
      <c r="G20188" t="s">
        <v>652</v>
      </c>
      <c r="H20188" t="s">
        <v>653</v>
      </c>
      <c r="I20188" t="s">
        <v>1686</v>
      </c>
      <c r="J20188" t="s">
        <v>366</v>
      </c>
      <c r="K20188">
        <v>62000</v>
      </c>
      <c r="L20188">
        <v>1032491643</v>
      </c>
    </row>
    <row r="20189" spans="1:12" x14ac:dyDescent="0.45">
      <c r="A20189" t="str">
        <f t="shared" si="315"/>
        <v>San Francisco, Jalisco, Mexico</v>
      </c>
      <c r="B20189" t="s">
        <v>24233</v>
      </c>
      <c r="C20189" t="s">
        <v>24233</v>
      </c>
      <c r="D20189">
        <v>20.533300000000001</v>
      </c>
      <c r="E20189">
        <v>-102.5</v>
      </c>
      <c r="F20189" t="s">
        <v>519</v>
      </c>
      <c r="G20189" t="s">
        <v>520</v>
      </c>
      <c r="H20189" t="s">
        <v>521</v>
      </c>
      <c r="I20189" t="s">
        <v>1783</v>
      </c>
      <c r="K20189">
        <v>5167</v>
      </c>
      <c r="L20189">
        <v>1484609468</v>
      </c>
    </row>
    <row r="20190" spans="1:12" x14ac:dyDescent="0.45">
      <c r="A20190" t="str">
        <f t="shared" si="315"/>
        <v>San Francisco de los Romo, Aguascalientes, Mexico</v>
      </c>
      <c r="B20190" t="s">
        <v>24235</v>
      </c>
      <c r="C20190" t="s">
        <v>24235</v>
      </c>
      <c r="D20190">
        <v>22.083300000000001</v>
      </c>
      <c r="E20190">
        <v>-102.2667</v>
      </c>
      <c r="F20190" t="s">
        <v>519</v>
      </c>
      <c r="G20190" t="s">
        <v>520</v>
      </c>
      <c r="H20190" t="s">
        <v>521</v>
      </c>
      <c r="I20190" t="s">
        <v>975</v>
      </c>
      <c r="J20190" t="s">
        <v>366</v>
      </c>
      <c r="K20190">
        <v>46454</v>
      </c>
      <c r="L20190">
        <v>1484352122</v>
      </c>
    </row>
    <row r="20191" spans="1:12" x14ac:dyDescent="0.45">
      <c r="A20191" t="str">
        <f t="shared" si="315"/>
        <v>San Francisco de Macorís, Cibao Nordeste, Dominican Republic</v>
      </c>
      <c r="B20191" t="s">
        <v>24236</v>
      </c>
      <c r="C20191" t="s">
        <v>24237</v>
      </c>
      <c r="D20191">
        <v>19.3</v>
      </c>
      <c r="E20191">
        <v>-70.25</v>
      </c>
      <c r="F20191" t="s">
        <v>2884</v>
      </c>
      <c r="G20191" t="s">
        <v>2885</v>
      </c>
      <c r="H20191" t="s">
        <v>2886</v>
      </c>
      <c r="I20191" t="s">
        <v>19133</v>
      </c>
      <c r="J20191" t="s">
        <v>378</v>
      </c>
      <c r="K20191">
        <v>174879</v>
      </c>
      <c r="L20191">
        <v>1214710545</v>
      </c>
    </row>
    <row r="20192" spans="1:12" x14ac:dyDescent="0.45">
      <c r="A20192" t="str">
        <f t="shared" si="315"/>
        <v>San Francisco de Mostazal, Libertador General Bernardo O’Higgins, Chile</v>
      </c>
      <c r="B20192" t="s">
        <v>24238</v>
      </c>
      <c r="C20192" t="s">
        <v>24238</v>
      </c>
      <c r="D20192">
        <v>-33.979900000000001</v>
      </c>
      <c r="E20192">
        <v>-70.712199999999996</v>
      </c>
      <c r="F20192" t="s">
        <v>1502</v>
      </c>
      <c r="G20192" t="s">
        <v>1503</v>
      </c>
      <c r="H20192" t="s">
        <v>1504</v>
      </c>
      <c r="I20192" t="s">
        <v>16557</v>
      </c>
      <c r="K20192">
        <v>12719</v>
      </c>
      <c r="L20192">
        <v>1152382411</v>
      </c>
    </row>
    <row r="20193" spans="1:12" x14ac:dyDescent="0.45">
      <c r="A20193" t="str">
        <f t="shared" si="315"/>
        <v>San Francisco del Mar, Oaxaca, Mexico</v>
      </c>
      <c r="B20193" t="s">
        <v>24239</v>
      </c>
      <c r="C20193" t="s">
        <v>24239</v>
      </c>
      <c r="D20193">
        <v>16.339400000000001</v>
      </c>
      <c r="E20193">
        <v>-94.515000000000001</v>
      </c>
      <c r="F20193" t="s">
        <v>519</v>
      </c>
      <c r="G20193" t="s">
        <v>520</v>
      </c>
      <c r="H20193" t="s">
        <v>521</v>
      </c>
      <c r="I20193" t="s">
        <v>2626</v>
      </c>
      <c r="K20193">
        <v>7650</v>
      </c>
      <c r="L20193">
        <v>1484190269</v>
      </c>
    </row>
    <row r="20194" spans="1:12" x14ac:dyDescent="0.45">
      <c r="A20194" t="str">
        <f t="shared" si="315"/>
        <v>San Francisco del Rincón, Guanajuato, Mexico</v>
      </c>
      <c r="B20194" t="s">
        <v>24240</v>
      </c>
      <c r="C20194" t="s">
        <v>24241</v>
      </c>
      <c r="D20194">
        <v>21.0228</v>
      </c>
      <c r="E20194">
        <v>-101.86</v>
      </c>
      <c r="F20194" t="s">
        <v>519</v>
      </c>
      <c r="G20194" t="s">
        <v>520</v>
      </c>
      <c r="H20194" t="s">
        <v>521</v>
      </c>
      <c r="I20194" t="s">
        <v>522</v>
      </c>
      <c r="J20194" t="s">
        <v>366</v>
      </c>
      <c r="K20194">
        <v>113570</v>
      </c>
      <c r="L20194">
        <v>1484674455</v>
      </c>
    </row>
    <row r="20195" spans="1:12" x14ac:dyDescent="0.45">
      <c r="A20195" t="str">
        <f t="shared" si="315"/>
        <v>San Francisco Solano, Buenos Aires, Argentina</v>
      </c>
      <c r="B20195" t="s">
        <v>24242</v>
      </c>
      <c r="C20195" t="s">
        <v>24242</v>
      </c>
      <c r="D20195">
        <v>-34.7667</v>
      </c>
      <c r="E20195">
        <v>-58.316699999999997</v>
      </c>
      <c r="F20195" t="s">
        <v>651</v>
      </c>
      <c r="G20195" t="s">
        <v>652</v>
      </c>
      <c r="H20195" t="s">
        <v>653</v>
      </c>
      <c r="I20195" t="s">
        <v>870</v>
      </c>
      <c r="K20195">
        <v>91322</v>
      </c>
      <c r="L20195">
        <v>1032776804</v>
      </c>
    </row>
    <row r="20196" spans="1:12" x14ac:dyDescent="0.45">
      <c r="A20196" t="str">
        <f t="shared" si="315"/>
        <v>San Gabriel, California, United States</v>
      </c>
      <c r="B20196" t="s">
        <v>24243</v>
      </c>
      <c r="C20196" t="s">
        <v>24243</v>
      </c>
      <c r="D20196">
        <v>34.094799999999999</v>
      </c>
      <c r="E20196">
        <v>-118.099</v>
      </c>
      <c r="F20196" t="s">
        <v>530</v>
      </c>
      <c r="G20196" t="s">
        <v>531</v>
      </c>
      <c r="H20196" t="s">
        <v>532</v>
      </c>
      <c r="I20196" t="s">
        <v>754</v>
      </c>
      <c r="K20196">
        <v>39899</v>
      </c>
      <c r="L20196">
        <v>1840021862</v>
      </c>
    </row>
    <row r="20197" spans="1:12" x14ac:dyDescent="0.45">
      <c r="A20197" t="str">
        <f t="shared" si="315"/>
        <v>San Gabriel, Carchi, Ecuador</v>
      </c>
      <c r="B20197" t="s">
        <v>24243</v>
      </c>
      <c r="C20197" t="s">
        <v>24243</v>
      </c>
      <c r="D20197">
        <v>0.61</v>
      </c>
      <c r="E20197">
        <v>-77.84</v>
      </c>
      <c r="F20197" t="s">
        <v>1415</v>
      </c>
      <c r="G20197" t="s">
        <v>1416</v>
      </c>
      <c r="H20197" t="s">
        <v>1417</v>
      </c>
      <c r="I20197" t="s">
        <v>24244</v>
      </c>
      <c r="K20197">
        <v>16066</v>
      </c>
      <c r="L20197">
        <v>1218199820</v>
      </c>
    </row>
    <row r="20198" spans="1:12" x14ac:dyDescent="0.45">
      <c r="A20198" t="str">
        <f t="shared" si="315"/>
        <v>San Germán, Puerto Rico, Puerto Rico</v>
      </c>
      <c r="B20198" t="s">
        <v>24245</v>
      </c>
      <c r="C20198" t="s">
        <v>24246</v>
      </c>
      <c r="D20198">
        <v>18.082699999999999</v>
      </c>
      <c r="E20198">
        <v>-67.046000000000006</v>
      </c>
      <c r="F20198" t="s">
        <v>961</v>
      </c>
      <c r="G20198" t="s">
        <v>962</v>
      </c>
      <c r="H20198" t="s">
        <v>963</v>
      </c>
      <c r="I20198" t="s">
        <v>961</v>
      </c>
      <c r="K20198">
        <v>11117</v>
      </c>
      <c r="L20198">
        <v>1630023526</v>
      </c>
    </row>
    <row r="20199" spans="1:12" x14ac:dyDescent="0.45">
      <c r="A20199" t="str">
        <f t="shared" si="315"/>
        <v>San Ġiljan, San Ġiljan, Malta</v>
      </c>
      <c r="B20199" t="s">
        <v>24247</v>
      </c>
      <c r="C20199" t="s">
        <v>24248</v>
      </c>
      <c r="D20199">
        <v>35.918399999999998</v>
      </c>
      <c r="E20199">
        <v>14.489800000000001</v>
      </c>
      <c r="F20199" t="s">
        <v>2704</v>
      </c>
      <c r="G20199" t="s">
        <v>2705</v>
      </c>
      <c r="H20199" t="s">
        <v>2706</v>
      </c>
      <c r="I20199" t="s">
        <v>24247</v>
      </c>
      <c r="J20199" t="s">
        <v>378</v>
      </c>
      <c r="L20199">
        <v>1470707733</v>
      </c>
    </row>
    <row r="20200" spans="1:12" x14ac:dyDescent="0.45">
      <c r="A20200" t="str">
        <f t="shared" si="315"/>
        <v>San Ġwann, San Ġwann, Malta</v>
      </c>
      <c r="B20200" t="s">
        <v>24249</v>
      </c>
      <c r="C20200" t="s">
        <v>24250</v>
      </c>
      <c r="D20200">
        <v>35.9056</v>
      </c>
      <c r="E20200">
        <v>14.476100000000001</v>
      </c>
      <c r="F20200" t="s">
        <v>2704</v>
      </c>
      <c r="G20200" t="s">
        <v>2705</v>
      </c>
      <c r="H20200" t="s">
        <v>2706</v>
      </c>
      <c r="I20200" t="s">
        <v>24249</v>
      </c>
      <c r="J20200" t="s">
        <v>378</v>
      </c>
      <c r="L20200">
        <v>1470073144</v>
      </c>
    </row>
    <row r="20201" spans="1:12" x14ac:dyDescent="0.45">
      <c r="A20201" t="str">
        <f t="shared" si="315"/>
        <v>San Ignacio, Cayo, Belize</v>
      </c>
      <c r="B20201" t="s">
        <v>24251</v>
      </c>
      <c r="C20201" t="s">
        <v>24251</v>
      </c>
      <c r="D20201">
        <v>17.158799999999999</v>
      </c>
      <c r="E20201">
        <v>-89.069599999999994</v>
      </c>
      <c r="F20201" t="s">
        <v>4031</v>
      </c>
      <c r="G20201" t="s">
        <v>4032</v>
      </c>
      <c r="H20201" t="s">
        <v>4033</v>
      </c>
      <c r="I20201" t="s">
        <v>4078</v>
      </c>
      <c r="J20201" t="s">
        <v>378</v>
      </c>
      <c r="K20201">
        <v>16977</v>
      </c>
      <c r="L20201">
        <v>1084924884</v>
      </c>
    </row>
    <row r="20202" spans="1:12" x14ac:dyDescent="0.45">
      <c r="A20202" t="str">
        <f t="shared" si="315"/>
        <v>San Ignacio Cohuirimpo, Sonora, Mexico</v>
      </c>
      <c r="B20202" t="s">
        <v>24252</v>
      </c>
      <c r="C20202" t="s">
        <v>24252</v>
      </c>
      <c r="D20202">
        <v>27.05</v>
      </c>
      <c r="E20202">
        <v>-109.41670000000001</v>
      </c>
      <c r="F20202" t="s">
        <v>519</v>
      </c>
      <c r="G20202" t="s">
        <v>520</v>
      </c>
      <c r="H20202" t="s">
        <v>521</v>
      </c>
      <c r="I20202" t="s">
        <v>959</v>
      </c>
      <c r="K20202">
        <v>10606</v>
      </c>
      <c r="L20202">
        <v>1484235510</v>
      </c>
    </row>
    <row r="20203" spans="1:12" x14ac:dyDescent="0.45">
      <c r="A20203" t="str">
        <f t="shared" si="315"/>
        <v>San Ignacio de Velasco, Santa Cruz, Bolivia</v>
      </c>
      <c r="B20203" t="s">
        <v>24253</v>
      </c>
      <c r="C20203" t="s">
        <v>24253</v>
      </c>
      <c r="D20203">
        <v>-16.366700000000002</v>
      </c>
      <c r="E20203">
        <v>-60.95</v>
      </c>
      <c r="F20203" t="s">
        <v>726</v>
      </c>
      <c r="G20203" t="s">
        <v>727</v>
      </c>
      <c r="H20203" t="s">
        <v>728</v>
      </c>
      <c r="I20203" t="s">
        <v>2535</v>
      </c>
      <c r="K20203">
        <v>23569</v>
      </c>
      <c r="L20203">
        <v>1068082737</v>
      </c>
    </row>
    <row r="20204" spans="1:12" x14ac:dyDescent="0.45">
      <c r="A20204" t="str">
        <f t="shared" si="315"/>
        <v>San Isidro, Buenos Aires, Argentina</v>
      </c>
      <c r="B20204" t="s">
        <v>24254</v>
      </c>
      <c r="C20204" t="s">
        <v>24254</v>
      </c>
      <c r="D20204">
        <v>-34.466700000000003</v>
      </c>
      <c r="E20204">
        <v>-58.5167</v>
      </c>
      <c r="F20204" t="s">
        <v>651</v>
      </c>
      <c r="G20204" t="s">
        <v>652</v>
      </c>
      <c r="H20204" t="s">
        <v>653</v>
      </c>
      <c r="I20204" t="s">
        <v>870</v>
      </c>
      <c r="J20204" t="s">
        <v>366</v>
      </c>
      <c r="K20204">
        <v>43595</v>
      </c>
      <c r="L20204">
        <v>1032862666</v>
      </c>
    </row>
    <row r="20205" spans="1:12" x14ac:dyDescent="0.45">
      <c r="A20205" t="str">
        <f t="shared" si="315"/>
        <v>San Isidro, Puerto Rico, Puerto Rico</v>
      </c>
      <c r="B20205" t="s">
        <v>24254</v>
      </c>
      <c r="C20205" t="s">
        <v>24254</v>
      </c>
      <c r="D20205">
        <v>18.3919</v>
      </c>
      <c r="E20205">
        <v>-65.885300000000001</v>
      </c>
      <c r="F20205" t="s">
        <v>961</v>
      </c>
      <c r="G20205" t="s">
        <v>962</v>
      </c>
      <c r="H20205" t="s">
        <v>963</v>
      </c>
      <c r="I20205" t="s">
        <v>961</v>
      </c>
      <c r="K20205">
        <v>6915</v>
      </c>
      <c r="L20205">
        <v>1630035575</v>
      </c>
    </row>
    <row r="20206" spans="1:12" x14ac:dyDescent="0.45">
      <c r="A20206" t="str">
        <f t="shared" si="315"/>
        <v>San Isidro Buen Suceso, Tlaxcala, Mexico</v>
      </c>
      <c r="B20206" t="s">
        <v>24255</v>
      </c>
      <c r="C20206" t="s">
        <v>24255</v>
      </c>
      <c r="D20206">
        <v>19.152799999999999</v>
      </c>
      <c r="E20206">
        <v>-98.106899999999996</v>
      </c>
      <c r="F20206" t="s">
        <v>519</v>
      </c>
      <c r="G20206" t="s">
        <v>520</v>
      </c>
      <c r="H20206" t="s">
        <v>521</v>
      </c>
      <c r="I20206" t="s">
        <v>2188</v>
      </c>
      <c r="K20206">
        <v>7688</v>
      </c>
      <c r="L20206">
        <v>1484003997</v>
      </c>
    </row>
    <row r="20207" spans="1:12" x14ac:dyDescent="0.45">
      <c r="A20207" t="str">
        <f t="shared" si="315"/>
        <v>San Jacinto, California, United States</v>
      </c>
      <c r="B20207" t="s">
        <v>24256</v>
      </c>
      <c r="C20207" t="s">
        <v>24256</v>
      </c>
      <c r="D20207">
        <v>33.796999999999997</v>
      </c>
      <c r="E20207">
        <v>-116.99160000000001</v>
      </c>
      <c r="F20207" t="s">
        <v>530</v>
      </c>
      <c r="G20207" t="s">
        <v>531</v>
      </c>
      <c r="H20207" t="s">
        <v>532</v>
      </c>
      <c r="I20207" t="s">
        <v>754</v>
      </c>
      <c r="K20207">
        <v>49215</v>
      </c>
      <c r="L20207">
        <v>1840021936</v>
      </c>
    </row>
    <row r="20208" spans="1:12" x14ac:dyDescent="0.45">
      <c r="A20208" t="str">
        <f t="shared" si="315"/>
        <v>San Jacinto, Bolívar, Colombia</v>
      </c>
      <c r="B20208" t="s">
        <v>24256</v>
      </c>
      <c r="C20208" t="s">
        <v>24256</v>
      </c>
      <c r="D20208">
        <v>9.8310999999999993</v>
      </c>
      <c r="E20208">
        <v>-75.121899999999997</v>
      </c>
      <c r="F20208" t="s">
        <v>2294</v>
      </c>
      <c r="G20208" t="s">
        <v>2295</v>
      </c>
      <c r="H20208" t="s">
        <v>2296</v>
      </c>
      <c r="I20208" t="s">
        <v>2387</v>
      </c>
      <c r="J20208" t="s">
        <v>366</v>
      </c>
      <c r="K20208">
        <v>21644</v>
      </c>
      <c r="L20208">
        <v>1170354916</v>
      </c>
    </row>
    <row r="20209" spans="1:12" x14ac:dyDescent="0.45">
      <c r="A20209" t="str">
        <f t="shared" si="315"/>
        <v>San Jacinto, Canelones, Uruguay</v>
      </c>
      <c r="B20209" t="s">
        <v>24256</v>
      </c>
      <c r="C20209" t="s">
        <v>24256</v>
      </c>
      <c r="D20209">
        <v>-34.544400000000003</v>
      </c>
      <c r="E20209">
        <v>-55.871899999999997</v>
      </c>
      <c r="F20209" t="s">
        <v>1033</v>
      </c>
      <c r="G20209" t="s">
        <v>1034</v>
      </c>
      <c r="H20209" t="s">
        <v>1035</v>
      </c>
      <c r="I20209" t="s">
        <v>2690</v>
      </c>
      <c r="K20209">
        <v>7000</v>
      </c>
      <c r="L20209">
        <v>1858537441</v>
      </c>
    </row>
    <row r="20210" spans="1:12" x14ac:dyDescent="0.45">
      <c r="A20210" t="str">
        <f t="shared" si="315"/>
        <v>San Jacinto de Buena Fe, Los Ríos, Ecuador</v>
      </c>
      <c r="B20210" t="s">
        <v>24257</v>
      </c>
      <c r="C20210" t="s">
        <v>24257</v>
      </c>
      <c r="D20210">
        <v>-0.89319999999999999</v>
      </c>
      <c r="E20210">
        <v>-79.490700000000004</v>
      </c>
      <c r="F20210" t="s">
        <v>1415</v>
      </c>
      <c r="G20210" t="s">
        <v>1416</v>
      </c>
      <c r="H20210" t="s">
        <v>1417</v>
      </c>
      <c r="I20210" t="s">
        <v>2908</v>
      </c>
      <c r="K20210">
        <v>38263</v>
      </c>
      <c r="L20210">
        <v>1218724130</v>
      </c>
    </row>
    <row r="20211" spans="1:12" x14ac:dyDescent="0.45">
      <c r="A20211" t="str">
        <f t="shared" si="315"/>
        <v>San Javier, Maule, Chile</v>
      </c>
      <c r="B20211" t="s">
        <v>24258</v>
      </c>
      <c r="C20211" t="s">
        <v>24258</v>
      </c>
      <c r="D20211">
        <v>-35.592399999999998</v>
      </c>
      <c r="E20211">
        <v>-71.735299999999995</v>
      </c>
      <c r="F20211" t="s">
        <v>1502</v>
      </c>
      <c r="G20211" t="s">
        <v>1503</v>
      </c>
      <c r="H20211" t="s">
        <v>1504</v>
      </c>
      <c r="I20211" t="s">
        <v>6342</v>
      </c>
      <c r="K20211">
        <v>29017</v>
      </c>
      <c r="L20211">
        <v>1152644283</v>
      </c>
    </row>
    <row r="20212" spans="1:12" x14ac:dyDescent="0.45">
      <c r="A20212" t="str">
        <f t="shared" si="315"/>
        <v>San Javier, Santa Cruz, Bolivia</v>
      </c>
      <c r="B20212" t="s">
        <v>24258</v>
      </c>
      <c r="C20212" t="s">
        <v>24258</v>
      </c>
      <c r="D20212">
        <v>-16.2896</v>
      </c>
      <c r="E20212">
        <v>-62.5</v>
      </c>
      <c r="F20212" t="s">
        <v>726</v>
      </c>
      <c r="G20212" t="s">
        <v>727</v>
      </c>
      <c r="H20212" t="s">
        <v>728</v>
      </c>
      <c r="I20212" t="s">
        <v>2535</v>
      </c>
      <c r="K20212">
        <v>4210</v>
      </c>
      <c r="L20212">
        <v>1068099078</v>
      </c>
    </row>
    <row r="20213" spans="1:12" x14ac:dyDescent="0.45">
      <c r="A20213" t="str">
        <f t="shared" si="315"/>
        <v>San Joaquín, Querétaro, Mexico</v>
      </c>
      <c r="B20213" t="s">
        <v>24259</v>
      </c>
      <c r="C20213" t="s">
        <v>24260</v>
      </c>
      <c r="D20213">
        <v>20.9833</v>
      </c>
      <c r="E20213">
        <v>-99.5</v>
      </c>
      <c r="F20213" t="s">
        <v>519</v>
      </c>
      <c r="G20213" t="s">
        <v>520</v>
      </c>
      <c r="H20213" t="s">
        <v>521</v>
      </c>
      <c r="I20213" t="s">
        <v>1820</v>
      </c>
      <c r="J20213" t="s">
        <v>366</v>
      </c>
      <c r="K20213">
        <v>8865</v>
      </c>
      <c r="L20213">
        <v>1484855056</v>
      </c>
    </row>
    <row r="20214" spans="1:12" x14ac:dyDescent="0.45">
      <c r="A20214" t="str">
        <f t="shared" si="315"/>
        <v>San Jose, California, United States</v>
      </c>
      <c r="B20214" t="s">
        <v>24261</v>
      </c>
      <c r="C20214" t="s">
        <v>24261</v>
      </c>
      <c r="D20214">
        <v>37.301900000000003</v>
      </c>
      <c r="E20214">
        <v>-121.8486</v>
      </c>
      <c r="F20214" t="s">
        <v>530</v>
      </c>
      <c r="G20214" t="s">
        <v>531</v>
      </c>
      <c r="H20214" t="s">
        <v>532</v>
      </c>
      <c r="I20214" t="s">
        <v>754</v>
      </c>
      <c r="K20214">
        <v>1798103</v>
      </c>
      <c r="L20214">
        <v>1840021570</v>
      </c>
    </row>
    <row r="20215" spans="1:12" x14ac:dyDescent="0.45">
      <c r="A20215" t="str">
        <f t="shared" si="315"/>
        <v>San Jose, Nueva Ecija, Philippines</v>
      </c>
      <c r="B20215" t="s">
        <v>24261</v>
      </c>
      <c r="C20215" t="s">
        <v>24261</v>
      </c>
      <c r="D20215">
        <v>15.783300000000001</v>
      </c>
      <c r="E20215">
        <v>121</v>
      </c>
      <c r="F20215" t="s">
        <v>1373</v>
      </c>
      <c r="G20215" t="s">
        <v>1374</v>
      </c>
      <c r="H20215" t="s">
        <v>1375</v>
      </c>
      <c r="I20215" t="s">
        <v>5783</v>
      </c>
      <c r="K20215">
        <v>139738</v>
      </c>
      <c r="L20215">
        <v>1608000478</v>
      </c>
    </row>
    <row r="20216" spans="1:12" x14ac:dyDescent="0.45">
      <c r="A20216" t="str">
        <f t="shared" si="315"/>
        <v>San Jose, Antique, Philippines</v>
      </c>
      <c r="B20216" t="s">
        <v>24261</v>
      </c>
      <c r="C20216" t="s">
        <v>24261</v>
      </c>
      <c r="D20216">
        <v>10.744999999999999</v>
      </c>
      <c r="E20216">
        <v>121.9415</v>
      </c>
      <c r="F20216" t="s">
        <v>1373</v>
      </c>
      <c r="G20216" t="s">
        <v>1374</v>
      </c>
      <c r="H20216" t="s">
        <v>1375</v>
      </c>
      <c r="I20216" t="s">
        <v>24262</v>
      </c>
      <c r="J20216" t="s">
        <v>378</v>
      </c>
      <c r="L20216">
        <v>1608138574</v>
      </c>
    </row>
    <row r="20217" spans="1:12" x14ac:dyDescent="0.45">
      <c r="A20217" t="str">
        <f t="shared" si="315"/>
        <v>San Jose, Dinagat Islands, Philippines</v>
      </c>
      <c r="B20217" t="s">
        <v>24261</v>
      </c>
      <c r="C20217" t="s">
        <v>24261</v>
      </c>
      <c r="D20217">
        <v>10.18</v>
      </c>
      <c r="E20217">
        <v>125.56829999999999</v>
      </c>
      <c r="F20217" t="s">
        <v>1373</v>
      </c>
      <c r="G20217" t="s">
        <v>1374</v>
      </c>
      <c r="H20217" t="s">
        <v>1375</v>
      </c>
      <c r="I20217" t="s">
        <v>24263</v>
      </c>
      <c r="J20217" t="s">
        <v>378</v>
      </c>
      <c r="L20217">
        <v>1608435522</v>
      </c>
    </row>
    <row r="20218" spans="1:12" x14ac:dyDescent="0.45">
      <c r="A20218" t="str">
        <f t="shared" si="315"/>
        <v>San José, San José, Costa Rica</v>
      </c>
      <c r="B20218" t="s">
        <v>24264</v>
      </c>
      <c r="C20218" t="s">
        <v>24261</v>
      </c>
      <c r="D20218">
        <v>9.9332999999999991</v>
      </c>
      <c r="E20218">
        <v>-84.083299999999994</v>
      </c>
      <c r="F20218" t="s">
        <v>1386</v>
      </c>
      <c r="G20218" t="s">
        <v>1387</v>
      </c>
      <c r="H20218" t="s">
        <v>1388</v>
      </c>
      <c r="I20218" t="s">
        <v>24264</v>
      </c>
      <c r="J20218" t="s">
        <v>606</v>
      </c>
      <c r="K20218">
        <v>288054</v>
      </c>
      <c r="L20218">
        <v>1188749877</v>
      </c>
    </row>
    <row r="20219" spans="1:12" x14ac:dyDescent="0.45">
      <c r="A20219" t="str">
        <f t="shared" si="315"/>
        <v>San José, San José, Uruguay</v>
      </c>
      <c r="B20219" t="s">
        <v>24264</v>
      </c>
      <c r="C20219" t="s">
        <v>24261</v>
      </c>
      <c r="D20219">
        <v>-34.333300000000001</v>
      </c>
      <c r="E20219">
        <v>-56.716700000000003</v>
      </c>
      <c r="F20219" t="s">
        <v>1033</v>
      </c>
      <c r="G20219" t="s">
        <v>1034</v>
      </c>
      <c r="H20219" t="s">
        <v>1035</v>
      </c>
      <c r="I20219" t="s">
        <v>24264</v>
      </c>
      <c r="J20219" t="s">
        <v>378</v>
      </c>
      <c r="K20219">
        <v>36747</v>
      </c>
      <c r="L20219">
        <v>1858927597</v>
      </c>
    </row>
    <row r="20220" spans="1:12" x14ac:dyDescent="0.45">
      <c r="A20220" t="str">
        <f t="shared" si="315"/>
        <v>San José de Aerocuar, Sucre, Venezuela</v>
      </c>
      <c r="B20220" t="s">
        <v>24265</v>
      </c>
      <c r="C20220" t="s">
        <v>24266</v>
      </c>
      <c r="D20220">
        <v>10.6014</v>
      </c>
      <c r="E20220">
        <v>-63.327800000000003</v>
      </c>
      <c r="F20220" t="s">
        <v>702</v>
      </c>
      <c r="G20220" t="s">
        <v>703</v>
      </c>
      <c r="H20220" t="s">
        <v>704</v>
      </c>
      <c r="I20220" t="s">
        <v>6242</v>
      </c>
      <c r="J20220" t="s">
        <v>366</v>
      </c>
      <c r="K20220">
        <v>11162</v>
      </c>
      <c r="L20220">
        <v>1862054804</v>
      </c>
    </row>
    <row r="20221" spans="1:12" x14ac:dyDescent="0.45">
      <c r="A20221" t="str">
        <f t="shared" si="315"/>
        <v>San José de Chiquitos, Santa Cruz, Bolivia</v>
      </c>
      <c r="B20221" t="s">
        <v>24267</v>
      </c>
      <c r="C20221" t="s">
        <v>24268</v>
      </c>
      <c r="D20221">
        <v>-17.850000000000001</v>
      </c>
      <c r="E20221">
        <v>-60.75</v>
      </c>
      <c r="F20221" t="s">
        <v>726</v>
      </c>
      <c r="G20221" t="s">
        <v>727</v>
      </c>
      <c r="H20221" t="s">
        <v>728</v>
      </c>
      <c r="I20221" t="s">
        <v>2535</v>
      </c>
      <c r="K20221">
        <v>16942</v>
      </c>
      <c r="L20221">
        <v>1068082794</v>
      </c>
    </row>
    <row r="20222" spans="1:12" x14ac:dyDescent="0.45">
      <c r="A20222" t="str">
        <f t="shared" si="315"/>
        <v>San José de Gracia, Aguascalientes, Mexico</v>
      </c>
      <c r="B20222" t="s">
        <v>24269</v>
      </c>
      <c r="C20222" t="s">
        <v>24270</v>
      </c>
      <c r="D20222">
        <v>22.15</v>
      </c>
      <c r="E20222">
        <v>-102.41670000000001</v>
      </c>
      <c r="F20222" t="s">
        <v>519</v>
      </c>
      <c r="G20222" t="s">
        <v>520</v>
      </c>
      <c r="H20222" t="s">
        <v>521</v>
      </c>
      <c r="I20222" t="s">
        <v>975</v>
      </c>
      <c r="J20222" t="s">
        <v>366</v>
      </c>
      <c r="K20222">
        <v>8896</v>
      </c>
      <c r="L20222">
        <v>1484004442</v>
      </c>
    </row>
    <row r="20223" spans="1:12" x14ac:dyDescent="0.45">
      <c r="A20223" t="str">
        <f t="shared" si="315"/>
        <v>San José de las Lajas, Mayabeque, Cuba</v>
      </c>
      <c r="B20223" t="s">
        <v>24271</v>
      </c>
      <c r="C20223" t="s">
        <v>24272</v>
      </c>
      <c r="D20223">
        <v>22.961400000000001</v>
      </c>
      <c r="E20223">
        <v>-82.1511</v>
      </c>
      <c r="F20223" t="s">
        <v>658</v>
      </c>
      <c r="G20223" t="s">
        <v>659</v>
      </c>
      <c r="H20223" t="s">
        <v>660</v>
      </c>
      <c r="I20223" t="s">
        <v>11428</v>
      </c>
      <c r="J20223" t="s">
        <v>378</v>
      </c>
      <c r="L20223">
        <v>1192731332</v>
      </c>
    </row>
    <row r="20224" spans="1:12" x14ac:dyDescent="0.45">
      <c r="A20224" t="str">
        <f t="shared" si="315"/>
        <v>San José del Cabo, Baja California Sur, Mexico</v>
      </c>
      <c r="B20224" t="s">
        <v>24273</v>
      </c>
      <c r="C20224" t="s">
        <v>24274</v>
      </c>
      <c r="D20224">
        <v>23.061399999999999</v>
      </c>
      <c r="E20224">
        <v>-109.7081</v>
      </c>
      <c r="F20224" t="s">
        <v>519</v>
      </c>
      <c r="G20224" t="s">
        <v>520</v>
      </c>
      <c r="H20224" t="s">
        <v>521</v>
      </c>
      <c r="I20224" t="s">
        <v>5793</v>
      </c>
      <c r="J20224" t="s">
        <v>366</v>
      </c>
      <c r="K20224">
        <v>93069</v>
      </c>
      <c r="L20224">
        <v>1484157742</v>
      </c>
    </row>
    <row r="20225" spans="1:12" x14ac:dyDescent="0.45">
      <c r="A20225" t="str">
        <f t="shared" si="315"/>
        <v>San José del Guaviare, Guaviare, Colombia</v>
      </c>
      <c r="B20225" t="s">
        <v>24275</v>
      </c>
      <c r="C20225" t="s">
        <v>24276</v>
      </c>
      <c r="D20225">
        <v>2.5653000000000001</v>
      </c>
      <c r="E20225">
        <v>-72.638599999999997</v>
      </c>
      <c r="F20225" t="s">
        <v>2294</v>
      </c>
      <c r="G20225" t="s">
        <v>2295</v>
      </c>
      <c r="H20225" t="s">
        <v>2296</v>
      </c>
      <c r="I20225" t="s">
        <v>24277</v>
      </c>
      <c r="J20225" t="s">
        <v>378</v>
      </c>
      <c r="K20225">
        <v>68878</v>
      </c>
      <c r="L20225">
        <v>1170839384</v>
      </c>
    </row>
    <row r="20226" spans="1:12" x14ac:dyDescent="0.45">
      <c r="A20226" t="str">
        <f t="shared" si="315"/>
        <v>San Jose del Monte, Bulacan, Philippines</v>
      </c>
      <c r="B20226" t="s">
        <v>24278</v>
      </c>
      <c r="C20226" t="s">
        <v>24278</v>
      </c>
      <c r="D20226">
        <v>14.8139</v>
      </c>
      <c r="E20226">
        <v>121.0453</v>
      </c>
      <c r="F20226" t="s">
        <v>1373</v>
      </c>
      <c r="G20226" t="s">
        <v>1374</v>
      </c>
      <c r="H20226" t="s">
        <v>1375</v>
      </c>
      <c r="I20226" t="s">
        <v>17285</v>
      </c>
      <c r="K20226">
        <v>574089</v>
      </c>
      <c r="L20226">
        <v>1608850554</v>
      </c>
    </row>
    <row r="20227" spans="1:12" x14ac:dyDescent="0.45">
      <c r="A20227" t="str">
        <f t="shared" ref="A20227:A20290" si="316">CONCATENATE(B20227,", ",I20227,", ",F20227)</f>
        <v>San José el Viejo, Baja California Sur, Mexico</v>
      </c>
      <c r="B20227" t="s">
        <v>24279</v>
      </c>
      <c r="C20227" t="s">
        <v>24280</v>
      </c>
      <c r="D20227">
        <v>23.122599999999998</v>
      </c>
      <c r="E20227">
        <v>-109.712</v>
      </c>
      <c r="F20227" t="s">
        <v>519</v>
      </c>
      <c r="G20227" t="s">
        <v>520</v>
      </c>
      <c r="H20227" t="s">
        <v>521</v>
      </c>
      <c r="I20227" t="s">
        <v>5793</v>
      </c>
      <c r="K20227">
        <v>7222</v>
      </c>
      <c r="L20227">
        <v>1484016340</v>
      </c>
    </row>
    <row r="20228" spans="1:12" x14ac:dyDescent="0.45">
      <c r="A20228" t="str">
        <f t="shared" si="316"/>
        <v>San José Iturbide, Guanajuato, Mexico</v>
      </c>
      <c r="B20228" t="s">
        <v>24281</v>
      </c>
      <c r="C20228" t="s">
        <v>24282</v>
      </c>
      <c r="D20228">
        <v>21</v>
      </c>
      <c r="E20228">
        <v>-100.38330000000001</v>
      </c>
      <c r="F20228" t="s">
        <v>519</v>
      </c>
      <c r="G20228" t="s">
        <v>520</v>
      </c>
      <c r="H20228" t="s">
        <v>521</v>
      </c>
      <c r="I20228" t="s">
        <v>522</v>
      </c>
      <c r="J20228" t="s">
        <v>366</v>
      </c>
      <c r="K20228">
        <v>54661</v>
      </c>
      <c r="L20228">
        <v>1484954448</v>
      </c>
    </row>
    <row r="20229" spans="1:12" x14ac:dyDescent="0.45">
      <c r="A20229" t="str">
        <f t="shared" si="316"/>
        <v>San José Villa de Allende, México, Mexico</v>
      </c>
      <c r="B20229" t="s">
        <v>24283</v>
      </c>
      <c r="C20229" t="s">
        <v>24284</v>
      </c>
      <c r="D20229">
        <v>19.374700000000001</v>
      </c>
      <c r="E20229">
        <v>-100.14749999999999</v>
      </c>
      <c r="F20229" t="s">
        <v>519</v>
      </c>
      <c r="G20229" t="s">
        <v>520</v>
      </c>
      <c r="H20229" t="s">
        <v>521</v>
      </c>
      <c r="I20229" t="s">
        <v>692</v>
      </c>
      <c r="J20229" t="s">
        <v>366</v>
      </c>
      <c r="K20229">
        <v>52641</v>
      </c>
      <c r="L20229">
        <v>1484492033</v>
      </c>
    </row>
    <row r="20230" spans="1:12" x14ac:dyDescent="0.45">
      <c r="A20230" t="str">
        <f t="shared" si="316"/>
        <v>San Juan, San Juan, Argentina</v>
      </c>
      <c r="B20230" t="s">
        <v>23445</v>
      </c>
      <c r="C20230" t="s">
        <v>23445</v>
      </c>
      <c r="D20230">
        <v>-31.537500000000001</v>
      </c>
      <c r="E20230">
        <v>-68.5364</v>
      </c>
      <c r="F20230" t="s">
        <v>651</v>
      </c>
      <c r="G20230" t="s">
        <v>652</v>
      </c>
      <c r="H20230" t="s">
        <v>653</v>
      </c>
      <c r="I20230" t="s">
        <v>23445</v>
      </c>
      <c r="J20230" t="s">
        <v>378</v>
      </c>
      <c r="K20230">
        <v>471389</v>
      </c>
      <c r="L20230">
        <v>1032869625</v>
      </c>
    </row>
    <row r="20231" spans="1:12" x14ac:dyDescent="0.45">
      <c r="A20231" t="str">
        <f t="shared" si="316"/>
        <v>San Juan, Puerto Rico, Puerto Rico</v>
      </c>
      <c r="B20231" t="s">
        <v>23445</v>
      </c>
      <c r="C20231" t="s">
        <v>23445</v>
      </c>
      <c r="D20231">
        <v>18.403700000000001</v>
      </c>
      <c r="E20231">
        <v>-66.063599999999994</v>
      </c>
      <c r="F20231" t="s">
        <v>961</v>
      </c>
      <c r="G20231" t="s">
        <v>962</v>
      </c>
      <c r="H20231" t="s">
        <v>963</v>
      </c>
      <c r="I20231" t="s">
        <v>961</v>
      </c>
      <c r="K20231">
        <v>331165</v>
      </c>
      <c r="L20231">
        <v>1630035577</v>
      </c>
    </row>
    <row r="20232" spans="1:12" x14ac:dyDescent="0.45">
      <c r="A20232" t="str">
        <f t="shared" si="316"/>
        <v>San Juan, San Juan, Philippines</v>
      </c>
      <c r="B20232" t="s">
        <v>23445</v>
      </c>
      <c r="C20232" t="s">
        <v>23445</v>
      </c>
      <c r="D20232">
        <v>14.6</v>
      </c>
      <c r="E20232">
        <v>121.0333</v>
      </c>
      <c r="F20232" t="s">
        <v>1373</v>
      </c>
      <c r="G20232" t="s">
        <v>1374</v>
      </c>
      <c r="H20232" t="s">
        <v>1375</v>
      </c>
      <c r="I20232" t="s">
        <v>23445</v>
      </c>
      <c r="J20232" t="s">
        <v>378</v>
      </c>
      <c r="K20232">
        <v>122180</v>
      </c>
      <c r="L20232">
        <v>1608817515</v>
      </c>
    </row>
    <row r="20233" spans="1:12" x14ac:dyDescent="0.45">
      <c r="A20233" t="str">
        <f t="shared" si="316"/>
        <v>San Juan, El Valle, Dominican Republic</v>
      </c>
      <c r="B20233" t="s">
        <v>23445</v>
      </c>
      <c r="C20233" t="s">
        <v>23445</v>
      </c>
      <c r="D20233">
        <v>18.806999999999999</v>
      </c>
      <c r="E20233">
        <v>-71.228999999999999</v>
      </c>
      <c r="F20233" t="s">
        <v>2884</v>
      </c>
      <c r="G20233" t="s">
        <v>2885</v>
      </c>
      <c r="H20233" t="s">
        <v>2886</v>
      </c>
      <c r="I20233" t="s">
        <v>7472</v>
      </c>
      <c r="J20233" t="s">
        <v>378</v>
      </c>
      <c r="K20233">
        <v>72950</v>
      </c>
      <c r="L20233">
        <v>1214608846</v>
      </c>
    </row>
    <row r="20234" spans="1:12" x14ac:dyDescent="0.45">
      <c r="A20234" t="str">
        <f t="shared" si="316"/>
        <v>San Juan, San José, Costa Rica</v>
      </c>
      <c r="B20234" t="s">
        <v>23445</v>
      </c>
      <c r="C20234" t="s">
        <v>23445</v>
      </c>
      <c r="D20234">
        <v>9.9609000000000005</v>
      </c>
      <c r="E20234">
        <v>-84.073099999999997</v>
      </c>
      <c r="F20234" t="s">
        <v>1386</v>
      </c>
      <c r="G20234" t="s">
        <v>1387</v>
      </c>
      <c r="H20234" t="s">
        <v>1388</v>
      </c>
      <c r="I20234" t="s">
        <v>24264</v>
      </c>
      <c r="K20234">
        <v>24944</v>
      </c>
      <c r="L20234">
        <v>1188421709</v>
      </c>
    </row>
    <row r="20235" spans="1:12" x14ac:dyDescent="0.45">
      <c r="A20235" t="str">
        <f t="shared" si="316"/>
        <v>San Juan, Texas, United States</v>
      </c>
      <c r="B20235" t="s">
        <v>23445</v>
      </c>
      <c r="C20235" t="s">
        <v>23445</v>
      </c>
      <c r="D20235">
        <v>26.190300000000001</v>
      </c>
      <c r="E20235">
        <v>-98.152000000000001</v>
      </c>
      <c r="F20235" t="s">
        <v>530</v>
      </c>
      <c r="G20235" t="s">
        <v>531</v>
      </c>
      <c r="H20235" t="s">
        <v>532</v>
      </c>
      <c r="I20235" t="s">
        <v>610</v>
      </c>
      <c r="K20235">
        <v>37008</v>
      </c>
      <c r="L20235">
        <v>1840022256</v>
      </c>
    </row>
    <row r="20236" spans="1:12" x14ac:dyDescent="0.45">
      <c r="A20236" t="str">
        <f t="shared" si="316"/>
        <v>San Juan, San Juan/Laventille, Trinidad And Tobago</v>
      </c>
      <c r="B20236" t="s">
        <v>23445</v>
      </c>
      <c r="C20236" t="s">
        <v>23445</v>
      </c>
      <c r="D20236">
        <v>10.65</v>
      </c>
      <c r="E20236">
        <v>-61.45</v>
      </c>
      <c r="F20236" t="s">
        <v>2272</v>
      </c>
      <c r="G20236" t="s">
        <v>2273</v>
      </c>
      <c r="H20236" t="s">
        <v>2274</v>
      </c>
      <c r="I20236" t="s">
        <v>2275</v>
      </c>
      <c r="K20236">
        <v>13797</v>
      </c>
      <c r="L20236">
        <v>1780554728</v>
      </c>
    </row>
    <row r="20237" spans="1:12" x14ac:dyDescent="0.45">
      <c r="A20237" t="str">
        <f t="shared" si="316"/>
        <v>San Juan Bautista, Misiones, Paraguay</v>
      </c>
      <c r="B20237" t="s">
        <v>24285</v>
      </c>
      <c r="C20237" t="s">
        <v>24285</v>
      </c>
      <c r="D20237">
        <v>-26.68</v>
      </c>
      <c r="E20237">
        <v>-57.15</v>
      </c>
      <c r="F20237" t="s">
        <v>497</v>
      </c>
      <c r="G20237" t="s">
        <v>498</v>
      </c>
      <c r="H20237" t="s">
        <v>499</v>
      </c>
      <c r="I20237" t="s">
        <v>2384</v>
      </c>
      <c r="J20237" t="s">
        <v>378</v>
      </c>
      <c r="K20237">
        <v>7882</v>
      </c>
      <c r="L20237">
        <v>1600185723</v>
      </c>
    </row>
    <row r="20238" spans="1:12" x14ac:dyDescent="0.45">
      <c r="A20238" t="str">
        <f t="shared" si="316"/>
        <v>San Juan Capistrano, California, United States</v>
      </c>
      <c r="B20238" t="s">
        <v>24286</v>
      </c>
      <c r="C20238" t="s">
        <v>24286</v>
      </c>
      <c r="D20238">
        <v>33.500900000000001</v>
      </c>
      <c r="E20238">
        <v>-117.6544</v>
      </c>
      <c r="F20238" t="s">
        <v>530</v>
      </c>
      <c r="G20238" t="s">
        <v>531</v>
      </c>
      <c r="H20238" t="s">
        <v>532</v>
      </c>
      <c r="I20238" t="s">
        <v>754</v>
      </c>
      <c r="K20238">
        <v>35911</v>
      </c>
      <c r="L20238">
        <v>1840021963</v>
      </c>
    </row>
    <row r="20239" spans="1:12" x14ac:dyDescent="0.45">
      <c r="A20239" t="str">
        <f t="shared" si="316"/>
        <v>San Juan de los Morros, Guárico, Venezuela</v>
      </c>
      <c r="B20239" t="s">
        <v>24287</v>
      </c>
      <c r="C20239" t="s">
        <v>24287</v>
      </c>
      <c r="D20239">
        <v>9.9009999999999998</v>
      </c>
      <c r="E20239">
        <v>-67.353999999999999</v>
      </c>
      <c r="F20239" t="s">
        <v>702</v>
      </c>
      <c r="G20239" t="s">
        <v>703</v>
      </c>
      <c r="H20239" t="s">
        <v>704</v>
      </c>
      <c r="I20239" t="s">
        <v>1690</v>
      </c>
      <c r="J20239" t="s">
        <v>378</v>
      </c>
      <c r="K20239">
        <v>87739</v>
      </c>
      <c r="L20239">
        <v>1862865294</v>
      </c>
    </row>
    <row r="20240" spans="1:12" x14ac:dyDescent="0.45">
      <c r="A20240" t="str">
        <f t="shared" si="316"/>
        <v>San Juan de Sabinas, Coahuila de Zaragoza, Mexico</v>
      </c>
      <c r="B20240" t="s">
        <v>24288</v>
      </c>
      <c r="C20240" t="s">
        <v>24288</v>
      </c>
      <c r="D20240">
        <v>27.916699999999999</v>
      </c>
      <c r="E20240">
        <v>-101.3</v>
      </c>
      <c r="F20240" t="s">
        <v>519</v>
      </c>
      <c r="G20240" t="s">
        <v>520</v>
      </c>
      <c r="H20240" t="s">
        <v>521</v>
      </c>
      <c r="I20240" t="s">
        <v>1597</v>
      </c>
      <c r="J20240" t="s">
        <v>366</v>
      </c>
      <c r="K20240">
        <v>63522</v>
      </c>
      <c r="L20240">
        <v>1484962977</v>
      </c>
    </row>
    <row r="20241" spans="1:12" x14ac:dyDescent="0.45">
      <c r="A20241" t="str">
        <f t="shared" si="316"/>
        <v>San Juan del Río, Querétaro, Mexico</v>
      </c>
      <c r="B20241" t="s">
        <v>24289</v>
      </c>
      <c r="C20241" t="s">
        <v>24290</v>
      </c>
      <c r="D20241">
        <v>20.383299999999998</v>
      </c>
      <c r="E20241">
        <v>-99.9833</v>
      </c>
      <c r="F20241" t="s">
        <v>519</v>
      </c>
      <c r="G20241" t="s">
        <v>520</v>
      </c>
      <c r="H20241" t="s">
        <v>521</v>
      </c>
      <c r="I20241" t="s">
        <v>1820</v>
      </c>
      <c r="J20241" t="s">
        <v>366</v>
      </c>
      <c r="K20241">
        <v>241699</v>
      </c>
      <c r="L20241">
        <v>1484890205</v>
      </c>
    </row>
    <row r="20242" spans="1:12" x14ac:dyDescent="0.45">
      <c r="A20242" t="str">
        <f t="shared" si="316"/>
        <v>San Juan del Sur, Rivas, Nicaragua</v>
      </c>
      <c r="B20242" t="s">
        <v>24291</v>
      </c>
      <c r="C20242" t="s">
        <v>24291</v>
      </c>
      <c r="D20242">
        <v>11.25</v>
      </c>
      <c r="E20242">
        <v>-85.86</v>
      </c>
      <c r="F20242" t="s">
        <v>4511</v>
      </c>
      <c r="G20242" t="s">
        <v>4512</v>
      </c>
      <c r="H20242" t="s">
        <v>4513</v>
      </c>
      <c r="I20242" t="s">
        <v>23350</v>
      </c>
      <c r="J20242" t="s">
        <v>366</v>
      </c>
      <c r="K20242">
        <v>7790</v>
      </c>
      <c r="L20242">
        <v>1558967577</v>
      </c>
    </row>
    <row r="20243" spans="1:12" x14ac:dyDescent="0.45">
      <c r="A20243" t="str">
        <f t="shared" si="316"/>
        <v>San Juan Zitlaltepec, Morelos, Mexico</v>
      </c>
      <c r="B20243" t="s">
        <v>24292</v>
      </c>
      <c r="C20243" t="s">
        <v>24292</v>
      </c>
      <c r="D20243">
        <v>19.716699999999999</v>
      </c>
      <c r="E20243">
        <v>-99.05</v>
      </c>
      <c r="F20243" t="s">
        <v>519</v>
      </c>
      <c r="G20243" t="s">
        <v>520</v>
      </c>
      <c r="H20243" t="s">
        <v>521</v>
      </c>
      <c r="I20243" t="s">
        <v>1637</v>
      </c>
      <c r="K20243">
        <v>19600</v>
      </c>
      <c r="L20243">
        <v>1484882196</v>
      </c>
    </row>
    <row r="20244" spans="1:12" x14ac:dyDescent="0.45">
      <c r="A20244" t="str">
        <f t="shared" si="316"/>
        <v>San Julián, Santa Cruz, Argentina</v>
      </c>
      <c r="B20244" t="s">
        <v>24293</v>
      </c>
      <c r="C20244" t="s">
        <v>24294</v>
      </c>
      <c r="D20244">
        <v>-49.3</v>
      </c>
      <c r="E20244">
        <v>-67.716700000000003</v>
      </c>
      <c r="F20244" t="s">
        <v>651</v>
      </c>
      <c r="G20244" t="s">
        <v>652</v>
      </c>
      <c r="H20244" t="s">
        <v>653</v>
      </c>
      <c r="I20244" t="s">
        <v>2535</v>
      </c>
      <c r="J20244" t="s">
        <v>366</v>
      </c>
      <c r="K20244">
        <v>2347</v>
      </c>
      <c r="L20244">
        <v>1032464702</v>
      </c>
    </row>
    <row r="20245" spans="1:12" x14ac:dyDescent="0.45">
      <c r="A20245" t="str">
        <f t="shared" si="316"/>
        <v>San Justo, Buenos Aires, Argentina</v>
      </c>
      <c r="B20245" t="s">
        <v>24295</v>
      </c>
      <c r="C20245" t="s">
        <v>24295</v>
      </c>
      <c r="D20245">
        <v>-34.683300000000003</v>
      </c>
      <c r="E20245">
        <v>-58.55</v>
      </c>
      <c r="F20245" t="s">
        <v>651</v>
      </c>
      <c r="G20245" t="s">
        <v>652</v>
      </c>
      <c r="H20245" t="s">
        <v>653</v>
      </c>
      <c r="I20245" t="s">
        <v>870</v>
      </c>
      <c r="J20245" t="s">
        <v>366</v>
      </c>
      <c r="K20245">
        <v>136604</v>
      </c>
      <c r="L20245">
        <v>1032899295</v>
      </c>
    </row>
    <row r="20246" spans="1:12" x14ac:dyDescent="0.45">
      <c r="A20246" t="str">
        <f t="shared" si="316"/>
        <v>San Justo, Santa Fe, Argentina</v>
      </c>
      <c r="B20246" t="s">
        <v>24295</v>
      </c>
      <c r="C20246" t="s">
        <v>24295</v>
      </c>
      <c r="D20246">
        <v>-30.782900000000001</v>
      </c>
      <c r="E20246">
        <v>-60.583300000000001</v>
      </c>
      <c r="F20246" t="s">
        <v>651</v>
      </c>
      <c r="G20246" t="s">
        <v>652</v>
      </c>
      <c r="H20246" t="s">
        <v>653</v>
      </c>
      <c r="I20246" t="s">
        <v>6031</v>
      </c>
      <c r="J20246" t="s">
        <v>366</v>
      </c>
      <c r="K20246">
        <v>9607</v>
      </c>
      <c r="L20246">
        <v>1032734419</v>
      </c>
    </row>
    <row r="20247" spans="1:12" x14ac:dyDescent="0.45">
      <c r="A20247" t="str">
        <f t="shared" si="316"/>
        <v>San Lawrenz, San Lawrenz, Malta</v>
      </c>
      <c r="B20247" t="s">
        <v>24296</v>
      </c>
      <c r="C20247" t="s">
        <v>24296</v>
      </c>
      <c r="D20247">
        <v>36.055599999999998</v>
      </c>
      <c r="E20247">
        <v>14.2036</v>
      </c>
      <c r="F20247" t="s">
        <v>2704</v>
      </c>
      <c r="G20247" t="s">
        <v>2705</v>
      </c>
      <c r="H20247" t="s">
        <v>2706</v>
      </c>
      <c r="I20247" t="s">
        <v>24296</v>
      </c>
      <c r="J20247" t="s">
        <v>378</v>
      </c>
      <c r="L20247">
        <v>1470602161</v>
      </c>
    </row>
    <row r="20248" spans="1:12" x14ac:dyDescent="0.45">
      <c r="A20248" t="str">
        <f t="shared" si="316"/>
        <v>San Leandro, California, United States</v>
      </c>
      <c r="B20248" t="s">
        <v>24297</v>
      </c>
      <c r="C20248" t="s">
        <v>24297</v>
      </c>
      <c r="D20248">
        <v>37.707099999999997</v>
      </c>
      <c r="E20248">
        <v>-122.1601</v>
      </c>
      <c r="F20248" t="s">
        <v>530</v>
      </c>
      <c r="G20248" t="s">
        <v>531</v>
      </c>
      <c r="H20248" t="s">
        <v>532</v>
      </c>
      <c r="I20248" t="s">
        <v>754</v>
      </c>
      <c r="K20248">
        <v>88815</v>
      </c>
      <c r="L20248">
        <v>1840021538</v>
      </c>
    </row>
    <row r="20249" spans="1:12" x14ac:dyDescent="0.45">
      <c r="A20249" t="str">
        <f t="shared" si="316"/>
        <v>San Leon, Texas, United States</v>
      </c>
      <c r="B20249" t="s">
        <v>24298</v>
      </c>
      <c r="C20249" t="s">
        <v>24298</v>
      </c>
      <c r="D20249">
        <v>29.490100000000002</v>
      </c>
      <c r="E20249">
        <v>-94.940299999999993</v>
      </c>
      <c r="F20249" t="s">
        <v>530</v>
      </c>
      <c r="G20249" t="s">
        <v>531</v>
      </c>
      <c r="H20249" t="s">
        <v>532</v>
      </c>
      <c r="I20249" t="s">
        <v>610</v>
      </c>
      <c r="K20249">
        <v>5106</v>
      </c>
      <c r="L20249">
        <v>1840019662</v>
      </c>
    </row>
    <row r="20250" spans="1:12" x14ac:dyDescent="0.45">
      <c r="A20250" t="str">
        <f t="shared" si="316"/>
        <v>San Lorenzo, Central, Paraguay</v>
      </c>
      <c r="B20250" t="s">
        <v>24299</v>
      </c>
      <c r="C20250" t="s">
        <v>24299</v>
      </c>
      <c r="D20250">
        <v>-25.3431</v>
      </c>
      <c r="E20250">
        <v>-57.509399999999999</v>
      </c>
      <c r="F20250" t="s">
        <v>497</v>
      </c>
      <c r="G20250" t="s">
        <v>498</v>
      </c>
      <c r="H20250" t="s">
        <v>499</v>
      </c>
      <c r="I20250" t="s">
        <v>1787</v>
      </c>
      <c r="K20250">
        <v>387977</v>
      </c>
      <c r="L20250">
        <v>1600667303</v>
      </c>
    </row>
    <row r="20251" spans="1:12" x14ac:dyDescent="0.45">
      <c r="A20251" t="str">
        <f t="shared" si="316"/>
        <v>San Lorenzo, California, United States</v>
      </c>
      <c r="B20251" t="s">
        <v>24299</v>
      </c>
      <c r="C20251" t="s">
        <v>24299</v>
      </c>
      <c r="D20251">
        <v>37.673699999999997</v>
      </c>
      <c r="E20251">
        <v>-122.1349</v>
      </c>
      <c r="F20251" t="s">
        <v>530</v>
      </c>
      <c r="G20251" t="s">
        <v>531</v>
      </c>
      <c r="H20251" t="s">
        <v>532</v>
      </c>
      <c r="I20251" t="s">
        <v>754</v>
      </c>
      <c r="K20251">
        <v>25388</v>
      </c>
      <c r="L20251">
        <v>1840018912</v>
      </c>
    </row>
    <row r="20252" spans="1:12" x14ac:dyDescent="0.45">
      <c r="A20252" t="str">
        <f t="shared" si="316"/>
        <v>San Lorenzo, Puerto Rico, Puerto Rico</v>
      </c>
      <c r="B20252" t="s">
        <v>24299</v>
      </c>
      <c r="C20252" t="s">
        <v>24299</v>
      </c>
      <c r="D20252">
        <v>18.189399999999999</v>
      </c>
      <c r="E20252">
        <v>-65.967399999999998</v>
      </c>
      <c r="F20252" t="s">
        <v>961</v>
      </c>
      <c r="G20252" t="s">
        <v>962</v>
      </c>
      <c r="H20252" t="s">
        <v>963</v>
      </c>
      <c r="I20252" t="s">
        <v>961</v>
      </c>
      <c r="K20252">
        <v>7629</v>
      </c>
      <c r="L20252">
        <v>1630035578</v>
      </c>
    </row>
    <row r="20253" spans="1:12" x14ac:dyDescent="0.45">
      <c r="A20253" t="str">
        <f t="shared" si="316"/>
        <v>San Lorenzo, Corrientes, Argentina</v>
      </c>
      <c r="B20253" t="s">
        <v>24299</v>
      </c>
      <c r="C20253" t="s">
        <v>24299</v>
      </c>
      <c r="D20253">
        <v>-28.12</v>
      </c>
      <c r="E20253">
        <v>-58.77</v>
      </c>
      <c r="F20253" t="s">
        <v>651</v>
      </c>
      <c r="G20253" t="s">
        <v>652</v>
      </c>
      <c r="H20253" t="s">
        <v>653</v>
      </c>
      <c r="I20253" t="s">
        <v>7619</v>
      </c>
      <c r="K20253">
        <v>47626</v>
      </c>
      <c r="L20253">
        <v>1032610376</v>
      </c>
    </row>
    <row r="20254" spans="1:12" x14ac:dyDescent="0.45">
      <c r="A20254" t="str">
        <f t="shared" si="316"/>
        <v>San Lorenzo, Valle, Honduras</v>
      </c>
      <c r="B20254" t="s">
        <v>24299</v>
      </c>
      <c r="C20254" t="s">
        <v>24299</v>
      </c>
      <c r="D20254">
        <v>13.3667</v>
      </c>
      <c r="E20254">
        <v>-87.2667</v>
      </c>
      <c r="F20254" t="s">
        <v>5403</v>
      </c>
      <c r="G20254" t="s">
        <v>5404</v>
      </c>
      <c r="H20254" t="s">
        <v>5405</v>
      </c>
      <c r="I20254" t="s">
        <v>19088</v>
      </c>
      <c r="K20254">
        <v>43042</v>
      </c>
      <c r="L20254">
        <v>1340596273</v>
      </c>
    </row>
    <row r="20255" spans="1:12" x14ac:dyDescent="0.45">
      <c r="A20255" t="str">
        <f t="shared" si="316"/>
        <v>San Lorenzo, Tarija, Bolivia</v>
      </c>
      <c r="B20255" t="s">
        <v>24299</v>
      </c>
      <c r="C20255" t="s">
        <v>24299</v>
      </c>
      <c r="D20255">
        <v>-21.479900000000001</v>
      </c>
      <c r="E20255">
        <v>-64.77</v>
      </c>
      <c r="F20255" t="s">
        <v>726</v>
      </c>
      <c r="G20255" t="s">
        <v>727</v>
      </c>
      <c r="H20255" t="s">
        <v>728</v>
      </c>
      <c r="I20255" t="s">
        <v>4245</v>
      </c>
      <c r="K20255">
        <v>3000</v>
      </c>
      <c r="L20255">
        <v>1068000024</v>
      </c>
    </row>
    <row r="20256" spans="1:12" x14ac:dyDescent="0.45">
      <c r="A20256" t="str">
        <f t="shared" si="316"/>
        <v>San Lorenzo de Esmeraldas, Esmeraldas, Ecuador</v>
      </c>
      <c r="B20256" t="s">
        <v>24300</v>
      </c>
      <c r="C20256" t="s">
        <v>24300</v>
      </c>
      <c r="D20256">
        <v>1.2864</v>
      </c>
      <c r="E20256">
        <v>-78.835300000000004</v>
      </c>
      <c r="F20256" t="s">
        <v>1415</v>
      </c>
      <c r="G20256" t="s">
        <v>1416</v>
      </c>
      <c r="H20256" t="s">
        <v>1417</v>
      </c>
      <c r="I20256" t="s">
        <v>2644</v>
      </c>
      <c r="K20256">
        <v>23265</v>
      </c>
      <c r="L20256">
        <v>1218156660</v>
      </c>
    </row>
    <row r="20257" spans="1:12" x14ac:dyDescent="0.45">
      <c r="A20257" t="str">
        <f t="shared" si="316"/>
        <v>San Luis, San Luis, Argentina</v>
      </c>
      <c r="B20257" t="s">
        <v>24301</v>
      </c>
      <c r="C20257" t="s">
        <v>24301</v>
      </c>
      <c r="D20257">
        <v>-33.299399999999999</v>
      </c>
      <c r="E20257">
        <v>-66.339200000000005</v>
      </c>
      <c r="F20257" t="s">
        <v>651</v>
      </c>
      <c r="G20257" t="s">
        <v>652</v>
      </c>
      <c r="H20257" t="s">
        <v>653</v>
      </c>
      <c r="I20257" t="s">
        <v>24301</v>
      </c>
      <c r="J20257" t="s">
        <v>378</v>
      </c>
      <c r="K20257">
        <v>169947</v>
      </c>
      <c r="L20257">
        <v>1032547434</v>
      </c>
    </row>
    <row r="20258" spans="1:12" x14ac:dyDescent="0.45">
      <c r="A20258" t="str">
        <f t="shared" si="316"/>
        <v>San Luis, Petén, Guatemala</v>
      </c>
      <c r="B20258" t="s">
        <v>24301</v>
      </c>
      <c r="C20258" t="s">
        <v>24301</v>
      </c>
      <c r="D20258">
        <v>16.2</v>
      </c>
      <c r="E20258">
        <v>-89.44</v>
      </c>
      <c r="F20258" t="s">
        <v>2123</v>
      </c>
      <c r="G20258" t="s">
        <v>2124</v>
      </c>
      <c r="H20258" t="s">
        <v>2125</v>
      </c>
      <c r="I20258" t="s">
        <v>7200</v>
      </c>
      <c r="J20258" t="s">
        <v>366</v>
      </c>
      <c r="K20258">
        <v>132470</v>
      </c>
      <c r="L20258">
        <v>1320642245</v>
      </c>
    </row>
    <row r="20259" spans="1:12" x14ac:dyDescent="0.45">
      <c r="A20259" t="str">
        <f t="shared" si="316"/>
        <v>San Luis, Arizona, United States</v>
      </c>
      <c r="B20259" t="s">
        <v>24301</v>
      </c>
      <c r="C20259" t="s">
        <v>24301</v>
      </c>
      <c r="D20259">
        <v>32.491100000000003</v>
      </c>
      <c r="E20259">
        <v>-114.7089</v>
      </c>
      <c r="F20259" t="s">
        <v>530</v>
      </c>
      <c r="G20259" t="s">
        <v>531</v>
      </c>
      <c r="H20259" t="s">
        <v>532</v>
      </c>
      <c r="I20259" t="s">
        <v>2117</v>
      </c>
      <c r="K20259">
        <v>32850</v>
      </c>
      <c r="L20259">
        <v>1840021996</v>
      </c>
    </row>
    <row r="20260" spans="1:12" x14ac:dyDescent="0.45">
      <c r="A20260" t="str">
        <f t="shared" si="316"/>
        <v>San Luis de La Loma, Guerrero, Mexico</v>
      </c>
      <c r="B20260" t="s">
        <v>24302</v>
      </c>
      <c r="C20260" t="s">
        <v>24302</v>
      </c>
      <c r="D20260">
        <v>17.2714</v>
      </c>
      <c r="E20260">
        <v>-100.89109999999999</v>
      </c>
      <c r="F20260" t="s">
        <v>519</v>
      </c>
      <c r="G20260" t="s">
        <v>520</v>
      </c>
      <c r="H20260" t="s">
        <v>521</v>
      </c>
      <c r="I20260" t="s">
        <v>697</v>
      </c>
      <c r="K20260">
        <v>11090</v>
      </c>
      <c r="L20260">
        <v>1484748421</v>
      </c>
    </row>
    <row r="20261" spans="1:12" x14ac:dyDescent="0.45">
      <c r="A20261" t="str">
        <f t="shared" si="316"/>
        <v>San Luis de la Paz, Guanajuato, Mexico</v>
      </c>
      <c r="B20261" t="s">
        <v>24303</v>
      </c>
      <c r="C20261" t="s">
        <v>24303</v>
      </c>
      <c r="D20261">
        <v>21.3</v>
      </c>
      <c r="E20261">
        <v>-100.5167</v>
      </c>
      <c r="F20261" t="s">
        <v>519</v>
      </c>
      <c r="G20261" t="s">
        <v>520</v>
      </c>
      <c r="H20261" t="s">
        <v>521</v>
      </c>
      <c r="I20261" t="s">
        <v>522</v>
      </c>
      <c r="J20261" t="s">
        <v>366</v>
      </c>
      <c r="K20261">
        <v>101370</v>
      </c>
      <c r="L20261">
        <v>1484137795</v>
      </c>
    </row>
    <row r="20262" spans="1:12" x14ac:dyDescent="0.45">
      <c r="A20262" t="str">
        <f t="shared" si="316"/>
        <v>San Luis Obispo, California, United States</v>
      </c>
      <c r="B20262" t="s">
        <v>24304</v>
      </c>
      <c r="C20262" t="s">
        <v>24304</v>
      </c>
      <c r="D20262">
        <v>35.2669</v>
      </c>
      <c r="E20262">
        <v>-120.6691</v>
      </c>
      <c r="F20262" t="s">
        <v>530</v>
      </c>
      <c r="G20262" t="s">
        <v>531</v>
      </c>
      <c r="H20262" t="s">
        <v>532</v>
      </c>
      <c r="I20262" t="s">
        <v>754</v>
      </c>
      <c r="K20262">
        <v>62290</v>
      </c>
      <c r="L20262">
        <v>1840021734</v>
      </c>
    </row>
    <row r="20263" spans="1:12" x14ac:dyDescent="0.45">
      <c r="A20263" t="str">
        <f t="shared" si="316"/>
        <v>San Luis Potosí, San Luis Potosí, Mexico</v>
      </c>
      <c r="B20263" t="s">
        <v>6162</v>
      </c>
      <c r="C20263" t="s">
        <v>24305</v>
      </c>
      <c r="D20263">
        <v>22.1511</v>
      </c>
      <c r="E20263">
        <v>-100.9761</v>
      </c>
      <c r="F20263" t="s">
        <v>519</v>
      </c>
      <c r="G20263" t="s">
        <v>520</v>
      </c>
      <c r="H20263" t="s">
        <v>521</v>
      </c>
      <c r="I20263" t="s">
        <v>6162</v>
      </c>
      <c r="J20263" t="s">
        <v>378</v>
      </c>
      <c r="K20263">
        <v>824229</v>
      </c>
      <c r="L20263">
        <v>1484583620</v>
      </c>
    </row>
    <row r="20264" spans="1:12" x14ac:dyDescent="0.45">
      <c r="A20264" t="str">
        <f t="shared" si="316"/>
        <v>San Luis Río Colorado, Sonora, Mexico</v>
      </c>
      <c r="B20264" t="s">
        <v>24306</v>
      </c>
      <c r="C20264" t="s">
        <v>24307</v>
      </c>
      <c r="D20264">
        <v>32.476700000000001</v>
      </c>
      <c r="E20264">
        <v>-114.7625</v>
      </c>
      <c r="F20264" t="s">
        <v>519</v>
      </c>
      <c r="G20264" t="s">
        <v>520</v>
      </c>
      <c r="H20264" t="s">
        <v>521</v>
      </c>
      <c r="I20264" t="s">
        <v>959</v>
      </c>
      <c r="J20264" t="s">
        <v>366</v>
      </c>
      <c r="K20264">
        <v>192739</v>
      </c>
      <c r="L20264">
        <v>1484573106</v>
      </c>
    </row>
    <row r="20265" spans="1:12" x14ac:dyDescent="0.45">
      <c r="A20265" t="str">
        <f t="shared" si="316"/>
        <v>San Marcos, San Marcos, Guatemala</v>
      </c>
      <c r="B20265" t="s">
        <v>7217</v>
      </c>
      <c r="C20265" t="s">
        <v>7217</v>
      </c>
      <c r="D20265">
        <v>14.965999999999999</v>
      </c>
      <c r="E20265">
        <v>-91.8</v>
      </c>
      <c r="F20265" t="s">
        <v>2123</v>
      </c>
      <c r="G20265" t="s">
        <v>2124</v>
      </c>
      <c r="H20265" t="s">
        <v>2125</v>
      </c>
      <c r="I20265" t="s">
        <v>7217</v>
      </c>
      <c r="J20265" t="s">
        <v>378</v>
      </c>
      <c r="K20265">
        <v>25088</v>
      </c>
      <c r="L20265">
        <v>1320960166</v>
      </c>
    </row>
    <row r="20266" spans="1:12" x14ac:dyDescent="0.45">
      <c r="A20266" t="str">
        <f t="shared" si="316"/>
        <v>San Marcos, California, United States</v>
      </c>
      <c r="B20266" t="s">
        <v>7217</v>
      </c>
      <c r="C20266" t="s">
        <v>7217</v>
      </c>
      <c r="D20266">
        <v>33.134999999999998</v>
      </c>
      <c r="E20266">
        <v>-117.17440000000001</v>
      </c>
      <c r="F20266" t="s">
        <v>530</v>
      </c>
      <c r="G20266" t="s">
        <v>531</v>
      </c>
      <c r="H20266" t="s">
        <v>532</v>
      </c>
      <c r="I20266" t="s">
        <v>754</v>
      </c>
      <c r="K20266">
        <v>96664</v>
      </c>
      <c r="L20266">
        <v>1840021991</v>
      </c>
    </row>
    <row r="20267" spans="1:12" x14ac:dyDescent="0.45">
      <c r="A20267" t="str">
        <f t="shared" si="316"/>
        <v>San Marcos, Texas, United States</v>
      </c>
      <c r="B20267" t="s">
        <v>7217</v>
      </c>
      <c r="C20267" t="s">
        <v>7217</v>
      </c>
      <c r="D20267">
        <v>29.8736</v>
      </c>
      <c r="E20267">
        <v>-97.938100000000006</v>
      </c>
      <c r="F20267" t="s">
        <v>530</v>
      </c>
      <c r="G20267" t="s">
        <v>531</v>
      </c>
      <c r="H20267" t="s">
        <v>532</v>
      </c>
      <c r="I20267" t="s">
        <v>610</v>
      </c>
      <c r="K20267">
        <v>76218</v>
      </c>
      <c r="L20267">
        <v>1840022188</v>
      </c>
    </row>
    <row r="20268" spans="1:12" x14ac:dyDescent="0.45">
      <c r="A20268" t="str">
        <f t="shared" si="316"/>
        <v>San Marino, San Marino Città, San Marino</v>
      </c>
      <c r="B20268" t="s">
        <v>746</v>
      </c>
      <c r="C20268" t="s">
        <v>746</v>
      </c>
      <c r="D20268">
        <v>43.932000000000002</v>
      </c>
      <c r="E20268">
        <v>12.448399999999999</v>
      </c>
      <c r="F20268" t="s">
        <v>746</v>
      </c>
      <c r="G20268" t="s">
        <v>747</v>
      </c>
      <c r="H20268" t="s">
        <v>748</v>
      </c>
      <c r="I20268" t="s">
        <v>24308</v>
      </c>
      <c r="J20268" t="s">
        <v>606</v>
      </c>
      <c r="K20268">
        <v>4040</v>
      </c>
      <c r="L20268">
        <v>1674741947</v>
      </c>
    </row>
    <row r="20269" spans="1:12" x14ac:dyDescent="0.45">
      <c r="A20269" t="str">
        <f t="shared" si="316"/>
        <v>San Marino, California, United States</v>
      </c>
      <c r="B20269" t="s">
        <v>746</v>
      </c>
      <c r="C20269" t="s">
        <v>746</v>
      </c>
      <c r="D20269">
        <v>34.122399999999999</v>
      </c>
      <c r="E20269">
        <v>-118.11320000000001</v>
      </c>
      <c r="F20269" t="s">
        <v>530</v>
      </c>
      <c r="G20269" t="s">
        <v>531</v>
      </c>
      <c r="H20269" t="s">
        <v>532</v>
      </c>
      <c r="I20269" t="s">
        <v>754</v>
      </c>
      <c r="K20269">
        <v>13048</v>
      </c>
      <c r="L20269">
        <v>1840021863</v>
      </c>
    </row>
    <row r="20270" spans="1:12" x14ac:dyDescent="0.45">
      <c r="A20270" t="str">
        <f t="shared" si="316"/>
        <v>San Martin, California, United States</v>
      </c>
      <c r="B20270" t="s">
        <v>24309</v>
      </c>
      <c r="C20270" t="s">
        <v>24309</v>
      </c>
      <c r="D20270">
        <v>37.082900000000002</v>
      </c>
      <c r="E20270">
        <v>-121.5963</v>
      </c>
      <c r="F20270" t="s">
        <v>530</v>
      </c>
      <c r="G20270" t="s">
        <v>531</v>
      </c>
      <c r="H20270" t="s">
        <v>532</v>
      </c>
      <c r="I20270" t="s">
        <v>754</v>
      </c>
      <c r="K20270">
        <v>7010</v>
      </c>
      <c r="L20270">
        <v>1840018948</v>
      </c>
    </row>
    <row r="20271" spans="1:12" x14ac:dyDescent="0.45">
      <c r="A20271" t="str">
        <f t="shared" si="316"/>
        <v>San Martín, Mendoza, Argentina</v>
      </c>
      <c r="B20271" t="s">
        <v>13745</v>
      </c>
      <c r="C20271" t="s">
        <v>24309</v>
      </c>
      <c r="D20271">
        <v>-33.080599999999997</v>
      </c>
      <c r="E20271">
        <v>-68.470600000000005</v>
      </c>
      <c r="F20271" t="s">
        <v>651</v>
      </c>
      <c r="G20271" t="s">
        <v>652</v>
      </c>
      <c r="H20271" t="s">
        <v>653</v>
      </c>
      <c r="I20271" t="s">
        <v>10871</v>
      </c>
      <c r="J20271" t="s">
        <v>366</v>
      </c>
      <c r="K20271">
        <v>117399</v>
      </c>
      <c r="L20271">
        <v>1032297325</v>
      </c>
    </row>
    <row r="20272" spans="1:12" x14ac:dyDescent="0.45">
      <c r="A20272" t="str">
        <f t="shared" si="316"/>
        <v>San Martín, Meta, Colombia</v>
      </c>
      <c r="B20272" t="s">
        <v>13745</v>
      </c>
      <c r="C20272" t="s">
        <v>24309</v>
      </c>
      <c r="D20272">
        <v>3.6903999999999999</v>
      </c>
      <c r="E20272">
        <v>-73.69</v>
      </c>
      <c r="F20272" t="s">
        <v>2294</v>
      </c>
      <c r="G20272" t="s">
        <v>2295</v>
      </c>
      <c r="H20272" t="s">
        <v>2296</v>
      </c>
      <c r="I20272" t="s">
        <v>22499</v>
      </c>
      <c r="J20272" t="s">
        <v>366</v>
      </c>
      <c r="K20272">
        <v>16273</v>
      </c>
      <c r="L20272">
        <v>1170677493</v>
      </c>
    </row>
    <row r="20273" spans="1:12" x14ac:dyDescent="0.45">
      <c r="A20273" t="str">
        <f t="shared" si="316"/>
        <v>San Martín de las Pirámides, México, Mexico</v>
      </c>
      <c r="B20273" t="s">
        <v>24310</v>
      </c>
      <c r="C20273" t="s">
        <v>24311</v>
      </c>
      <c r="D20273">
        <v>19.7333</v>
      </c>
      <c r="E20273">
        <v>-98.816699999999997</v>
      </c>
      <c r="F20273" t="s">
        <v>519</v>
      </c>
      <c r="G20273" t="s">
        <v>520</v>
      </c>
      <c r="H20273" t="s">
        <v>521</v>
      </c>
      <c r="I20273" t="s">
        <v>692</v>
      </c>
      <c r="J20273" t="s">
        <v>366</v>
      </c>
      <c r="K20273">
        <v>21511</v>
      </c>
      <c r="L20273">
        <v>1484000182</v>
      </c>
    </row>
    <row r="20274" spans="1:12" x14ac:dyDescent="0.45">
      <c r="A20274" t="str">
        <f t="shared" si="316"/>
        <v>San Martín de los Andes, Neuquén, Argentina</v>
      </c>
      <c r="B20274" t="s">
        <v>24312</v>
      </c>
      <c r="C20274" t="s">
        <v>24313</v>
      </c>
      <c r="D20274">
        <v>-40.166699999999999</v>
      </c>
      <c r="E20274">
        <v>-71.349999999999994</v>
      </c>
      <c r="F20274" t="s">
        <v>651</v>
      </c>
      <c r="G20274" t="s">
        <v>652</v>
      </c>
      <c r="H20274" t="s">
        <v>653</v>
      </c>
      <c r="I20274" t="s">
        <v>7031</v>
      </c>
      <c r="J20274" t="s">
        <v>366</v>
      </c>
      <c r="K20274">
        <v>27956</v>
      </c>
      <c r="L20274">
        <v>1032807074</v>
      </c>
    </row>
    <row r="20275" spans="1:12" x14ac:dyDescent="0.45">
      <c r="A20275" t="str">
        <f t="shared" si="316"/>
        <v>San Martín Hidalgo, Jalisco, Mexico</v>
      </c>
      <c r="B20275" t="s">
        <v>24314</v>
      </c>
      <c r="C20275" t="s">
        <v>24315</v>
      </c>
      <c r="D20275">
        <v>20.434999999999999</v>
      </c>
      <c r="E20275">
        <v>-103.9286</v>
      </c>
      <c r="F20275" t="s">
        <v>519</v>
      </c>
      <c r="G20275" t="s">
        <v>520</v>
      </c>
      <c r="H20275" t="s">
        <v>521</v>
      </c>
      <c r="I20275" t="s">
        <v>1783</v>
      </c>
      <c r="J20275" t="s">
        <v>366</v>
      </c>
      <c r="K20275">
        <v>27777</v>
      </c>
      <c r="L20275">
        <v>1484808441</v>
      </c>
    </row>
    <row r="20276" spans="1:12" x14ac:dyDescent="0.45">
      <c r="A20276" t="str">
        <f t="shared" si="316"/>
        <v>San Mateo, California, United States</v>
      </c>
      <c r="B20276" t="s">
        <v>24316</v>
      </c>
      <c r="C20276" t="s">
        <v>24316</v>
      </c>
      <c r="D20276">
        <v>37.552100000000003</v>
      </c>
      <c r="E20276">
        <v>-122.3122</v>
      </c>
      <c r="F20276" t="s">
        <v>530</v>
      </c>
      <c r="G20276" t="s">
        <v>531</v>
      </c>
      <c r="H20276" t="s">
        <v>532</v>
      </c>
      <c r="I20276" t="s">
        <v>754</v>
      </c>
      <c r="K20276">
        <v>104430</v>
      </c>
      <c r="L20276">
        <v>1840021551</v>
      </c>
    </row>
    <row r="20277" spans="1:12" x14ac:dyDescent="0.45">
      <c r="A20277" t="str">
        <f t="shared" si="316"/>
        <v>San Matías, Santa Cruz, Bolivia</v>
      </c>
      <c r="B20277" t="s">
        <v>24317</v>
      </c>
      <c r="C20277" t="s">
        <v>24318</v>
      </c>
      <c r="D20277">
        <v>-16.36</v>
      </c>
      <c r="E20277">
        <v>-58.42</v>
      </c>
      <c r="F20277" t="s">
        <v>726</v>
      </c>
      <c r="G20277" t="s">
        <v>727</v>
      </c>
      <c r="H20277" t="s">
        <v>728</v>
      </c>
      <c r="I20277" t="s">
        <v>2535</v>
      </c>
      <c r="K20277">
        <v>6352</v>
      </c>
      <c r="L20277">
        <v>1068402765</v>
      </c>
    </row>
    <row r="20278" spans="1:12" x14ac:dyDescent="0.45">
      <c r="A20278" t="str">
        <f t="shared" si="316"/>
        <v>San Miguel, San Miguel, El Salvador</v>
      </c>
      <c r="B20278" t="s">
        <v>24319</v>
      </c>
      <c r="C20278" t="s">
        <v>24319</v>
      </c>
      <c r="D20278">
        <v>13.4833</v>
      </c>
      <c r="E20278">
        <v>-88.183300000000003</v>
      </c>
      <c r="F20278" t="s">
        <v>1006</v>
      </c>
      <c r="G20278" t="s">
        <v>1007</v>
      </c>
      <c r="H20278" t="s">
        <v>1008</v>
      </c>
      <c r="I20278" t="s">
        <v>24319</v>
      </c>
      <c r="J20278" t="s">
        <v>378</v>
      </c>
      <c r="K20278">
        <v>218410</v>
      </c>
      <c r="L20278">
        <v>1222009747</v>
      </c>
    </row>
    <row r="20279" spans="1:12" x14ac:dyDescent="0.45">
      <c r="A20279" t="str">
        <f t="shared" si="316"/>
        <v>San Miguel de Allende, Guanajuato, Mexico</v>
      </c>
      <c r="B20279" t="s">
        <v>24320</v>
      </c>
      <c r="C20279" t="s">
        <v>24320</v>
      </c>
      <c r="D20279">
        <v>20.914200000000001</v>
      </c>
      <c r="E20279">
        <v>-100.7436</v>
      </c>
      <c r="F20279" t="s">
        <v>519</v>
      </c>
      <c r="G20279" t="s">
        <v>520</v>
      </c>
      <c r="H20279" t="s">
        <v>521</v>
      </c>
      <c r="I20279" t="s">
        <v>522</v>
      </c>
      <c r="J20279" t="s">
        <v>366</v>
      </c>
      <c r="K20279">
        <v>139297</v>
      </c>
      <c r="L20279">
        <v>1484007926</v>
      </c>
    </row>
    <row r="20280" spans="1:12" x14ac:dyDescent="0.45">
      <c r="A20280" t="str">
        <f t="shared" si="316"/>
        <v>San Miguel de Papasquiaro, Durango, Mexico</v>
      </c>
      <c r="B20280" t="s">
        <v>24321</v>
      </c>
      <c r="C20280" t="s">
        <v>24321</v>
      </c>
      <c r="D20280">
        <v>24.830400000000001</v>
      </c>
      <c r="E20280">
        <v>-105.34</v>
      </c>
      <c r="F20280" t="s">
        <v>519</v>
      </c>
      <c r="G20280" t="s">
        <v>520</v>
      </c>
      <c r="H20280" t="s">
        <v>521</v>
      </c>
      <c r="I20280" t="s">
        <v>6044</v>
      </c>
      <c r="K20280">
        <v>22750</v>
      </c>
      <c r="L20280">
        <v>1484521716</v>
      </c>
    </row>
    <row r="20281" spans="1:12" x14ac:dyDescent="0.45">
      <c r="A20281" t="str">
        <f t="shared" si="316"/>
        <v>San Miguel de Salcedo, Cotopaxi, Ecuador</v>
      </c>
      <c r="B20281" t="s">
        <v>24322</v>
      </c>
      <c r="C20281" t="s">
        <v>24322</v>
      </c>
      <c r="D20281">
        <v>-1.05</v>
      </c>
      <c r="E20281">
        <v>-78.583299999999994</v>
      </c>
      <c r="F20281" t="s">
        <v>1415</v>
      </c>
      <c r="G20281" t="s">
        <v>1416</v>
      </c>
      <c r="H20281" t="s">
        <v>1417</v>
      </c>
      <c r="I20281" t="s">
        <v>15656</v>
      </c>
      <c r="K20281">
        <v>12488</v>
      </c>
      <c r="L20281">
        <v>1218435695</v>
      </c>
    </row>
    <row r="20282" spans="1:12" x14ac:dyDescent="0.45">
      <c r="A20282" t="str">
        <f t="shared" si="316"/>
        <v>San Miguel de Tucumán, Tucumán, Argentina</v>
      </c>
      <c r="B20282" t="s">
        <v>24323</v>
      </c>
      <c r="C20282" t="s">
        <v>24324</v>
      </c>
      <c r="D20282">
        <v>-26.816700000000001</v>
      </c>
      <c r="E20282">
        <v>-65.216700000000003</v>
      </c>
      <c r="F20282" t="s">
        <v>651</v>
      </c>
      <c r="G20282" t="s">
        <v>652</v>
      </c>
      <c r="H20282" t="s">
        <v>653</v>
      </c>
      <c r="I20282" t="s">
        <v>24325</v>
      </c>
      <c r="J20282" t="s">
        <v>378</v>
      </c>
      <c r="K20282">
        <v>605767</v>
      </c>
      <c r="L20282">
        <v>1032233996</v>
      </c>
    </row>
    <row r="20283" spans="1:12" x14ac:dyDescent="0.45">
      <c r="A20283" t="str">
        <f t="shared" si="316"/>
        <v>San Miguel Panixtlahuaca, Oaxaca, Mexico</v>
      </c>
      <c r="B20283" t="s">
        <v>24326</v>
      </c>
      <c r="C20283" t="s">
        <v>24326</v>
      </c>
      <c r="D20283">
        <v>16.259699999999999</v>
      </c>
      <c r="E20283">
        <v>-97.378100000000003</v>
      </c>
      <c r="F20283" t="s">
        <v>519</v>
      </c>
      <c r="G20283" t="s">
        <v>520</v>
      </c>
      <c r="H20283" t="s">
        <v>521</v>
      </c>
      <c r="I20283" t="s">
        <v>2626</v>
      </c>
      <c r="J20283" t="s">
        <v>366</v>
      </c>
      <c r="K20283">
        <v>5930</v>
      </c>
      <c r="L20283">
        <v>1484082675</v>
      </c>
    </row>
    <row r="20284" spans="1:12" x14ac:dyDescent="0.45">
      <c r="A20284" t="str">
        <f t="shared" si="316"/>
        <v>San Nicolás, Mayabeque, Cuba</v>
      </c>
      <c r="B20284" t="s">
        <v>24327</v>
      </c>
      <c r="C20284" t="s">
        <v>24328</v>
      </c>
      <c r="D20284">
        <v>22.7819</v>
      </c>
      <c r="E20284">
        <v>-81.906899999999993</v>
      </c>
      <c r="F20284" t="s">
        <v>658</v>
      </c>
      <c r="G20284" t="s">
        <v>659</v>
      </c>
      <c r="H20284" t="s">
        <v>660</v>
      </c>
      <c r="I20284" t="s">
        <v>11428</v>
      </c>
      <c r="J20284" t="s">
        <v>366</v>
      </c>
      <c r="K20284">
        <v>21563</v>
      </c>
      <c r="L20284">
        <v>1192849250</v>
      </c>
    </row>
    <row r="20285" spans="1:12" x14ac:dyDescent="0.45">
      <c r="A20285" t="str">
        <f t="shared" si="316"/>
        <v>San Nicolás de los Arroyos, Buenos Aires, Argentina</v>
      </c>
      <c r="B20285" t="s">
        <v>24329</v>
      </c>
      <c r="C20285" t="s">
        <v>24330</v>
      </c>
      <c r="D20285">
        <v>-33.333300000000001</v>
      </c>
      <c r="E20285">
        <v>-60.216700000000003</v>
      </c>
      <c r="F20285" t="s">
        <v>651</v>
      </c>
      <c r="G20285" t="s">
        <v>652</v>
      </c>
      <c r="H20285" t="s">
        <v>653</v>
      </c>
      <c r="I20285" t="s">
        <v>870</v>
      </c>
      <c r="J20285" t="s">
        <v>366</v>
      </c>
      <c r="K20285">
        <v>160000</v>
      </c>
      <c r="L20285">
        <v>1032067887</v>
      </c>
    </row>
    <row r="20286" spans="1:12" x14ac:dyDescent="0.45">
      <c r="A20286" t="str">
        <f t="shared" si="316"/>
        <v>San Nicolás de los Garza, Nuevo León, Mexico</v>
      </c>
      <c r="B20286" t="s">
        <v>24331</v>
      </c>
      <c r="C20286" t="s">
        <v>24332</v>
      </c>
      <c r="D20286">
        <v>25.75</v>
      </c>
      <c r="E20286">
        <v>-100.2833</v>
      </c>
      <c r="F20286" t="s">
        <v>519</v>
      </c>
      <c r="G20286" t="s">
        <v>520</v>
      </c>
      <c r="H20286" t="s">
        <v>521</v>
      </c>
      <c r="I20286" t="s">
        <v>5826</v>
      </c>
      <c r="J20286" t="s">
        <v>366</v>
      </c>
      <c r="K20286">
        <v>476761</v>
      </c>
      <c r="L20286">
        <v>1484264138</v>
      </c>
    </row>
    <row r="20287" spans="1:12" x14ac:dyDescent="0.45">
      <c r="A20287" t="str">
        <f t="shared" si="316"/>
        <v>San Nicolás Tolentino, San Luis Potosí, Mexico</v>
      </c>
      <c r="B20287" t="s">
        <v>24333</v>
      </c>
      <c r="C20287" t="s">
        <v>24334</v>
      </c>
      <c r="D20287">
        <v>22.248899999999999</v>
      </c>
      <c r="E20287">
        <v>-100.55249999999999</v>
      </c>
      <c r="F20287" t="s">
        <v>519</v>
      </c>
      <c r="G20287" t="s">
        <v>520</v>
      </c>
      <c r="H20287" t="s">
        <v>521</v>
      </c>
      <c r="I20287" t="s">
        <v>6162</v>
      </c>
      <c r="J20287" t="s">
        <v>366</v>
      </c>
      <c r="K20287">
        <v>5547</v>
      </c>
      <c r="L20287">
        <v>1484584889</v>
      </c>
    </row>
    <row r="20288" spans="1:12" x14ac:dyDescent="0.45">
      <c r="A20288" t="str">
        <f t="shared" si="316"/>
        <v>San Pablo, Laguna, Philippines</v>
      </c>
      <c r="B20288" t="s">
        <v>24335</v>
      </c>
      <c r="C20288" t="s">
        <v>24335</v>
      </c>
      <c r="D20288">
        <v>14.066700000000001</v>
      </c>
      <c r="E20288">
        <v>121.3167</v>
      </c>
      <c r="F20288" t="s">
        <v>1373</v>
      </c>
      <c r="G20288" t="s">
        <v>1374</v>
      </c>
      <c r="H20288" t="s">
        <v>1375</v>
      </c>
      <c r="I20288" t="s">
        <v>4521</v>
      </c>
      <c r="K20288">
        <v>266068</v>
      </c>
      <c r="L20288">
        <v>1608801564</v>
      </c>
    </row>
    <row r="20289" spans="1:12" x14ac:dyDescent="0.45">
      <c r="A20289" t="str">
        <f t="shared" si="316"/>
        <v>San Pablo, California, United States</v>
      </c>
      <c r="B20289" t="s">
        <v>24335</v>
      </c>
      <c r="C20289" t="s">
        <v>24335</v>
      </c>
      <c r="D20289">
        <v>37.962800000000001</v>
      </c>
      <c r="E20289">
        <v>-122.3425</v>
      </c>
      <c r="F20289" t="s">
        <v>530</v>
      </c>
      <c r="G20289" t="s">
        <v>531</v>
      </c>
      <c r="H20289" t="s">
        <v>532</v>
      </c>
      <c r="I20289" t="s">
        <v>754</v>
      </c>
      <c r="K20289">
        <v>30990</v>
      </c>
      <c r="L20289">
        <v>1840021529</v>
      </c>
    </row>
    <row r="20290" spans="1:12" x14ac:dyDescent="0.45">
      <c r="A20290" t="str">
        <f t="shared" si="316"/>
        <v>San Pablo de las Salinas, México, Mexico</v>
      </c>
      <c r="B20290" t="s">
        <v>24336</v>
      </c>
      <c r="C20290" t="s">
        <v>24336</v>
      </c>
      <c r="D20290">
        <v>19.665600000000001</v>
      </c>
      <c r="E20290">
        <v>-99.091700000000003</v>
      </c>
      <c r="F20290" t="s">
        <v>519</v>
      </c>
      <c r="G20290" t="s">
        <v>520</v>
      </c>
      <c r="H20290" t="s">
        <v>521</v>
      </c>
      <c r="I20290" t="s">
        <v>692</v>
      </c>
      <c r="K20290">
        <v>189453</v>
      </c>
      <c r="L20290">
        <v>1484379698</v>
      </c>
    </row>
    <row r="20291" spans="1:12" x14ac:dyDescent="0.45">
      <c r="A20291" t="str">
        <f t="shared" ref="A20291:A20354" si="317">CONCATENATE(B20291,", ",I20291,", ",F20291)</f>
        <v>San Pablo Villa de Mitla, Oaxaca, Mexico</v>
      </c>
      <c r="B20291" t="s">
        <v>24337</v>
      </c>
      <c r="C20291" t="s">
        <v>24337</v>
      </c>
      <c r="D20291">
        <v>16.917000000000002</v>
      </c>
      <c r="E20291">
        <v>-96.4</v>
      </c>
      <c r="F20291" t="s">
        <v>519</v>
      </c>
      <c r="G20291" t="s">
        <v>520</v>
      </c>
      <c r="H20291" t="s">
        <v>521</v>
      </c>
      <c r="I20291" t="s">
        <v>2626</v>
      </c>
      <c r="J20291" t="s">
        <v>366</v>
      </c>
      <c r="K20291">
        <v>7547</v>
      </c>
      <c r="L20291">
        <v>1484844758</v>
      </c>
    </row>
    <row r="20292" spans="1:12" x14ac:dyDescent="0.45">
      <c r="A20292" t="str">
        <f t="shared" si="317"/>
        <v>San Patricio, Jalisco, Mexico</v>
      </c>
      <c r="B20292" t="s">
        <v>24338</v>
      </c>
      <c r="C20292" t="s">
        <v>24338</v>
      </c>
      <c r="D20292">
        <v>19.2</v>
      </c>
      <c r="E20292">
        <v>-104.6833</v>
      </c>
      <c r="F20292" t="s">
        <v>519</v>
      </c>
      <c r="G20292" t="s">
        <v>520</v>
      </c>
      <c r="H20292" t="s">
        <v>521</v>
      </c>
      <c r="I20292" t="s">
        <v>1783</v>
      </c>
      <c r="K20292">
        <v>7569</v>
      </c>
      <c r="L20292">
        <v>1484499776</v>
      </c>
    </row>
    <row r="20293" spans="1:12" x14ac:dyDescent="0.45">
      <c r="A20293" t="str">
        <f t="shared" si="317"/>
        <v>San Pedro, Laguna, Philippines</v>
      </c>
      <c r="B20293" t="s">
        <v>24339</v>
      </c>
      <c r="C20293" t="s">
        <v>24339</v>
      </c>
      <c r="D20293">
        <v>14.3583</v>
      </c>
      <c r="E20293">
        <v>121.0583</v>
      </c>
      <c r="F20293" t="s">
        <v>1373</v>
      </c>
      <c r="G20293" t="s">
        <v>1374</v>
      </c>
      <c r="H20293" t="s">
        <v>1375</v>
      </c>
      <c r="I20293" t="s">
        <v>4521</v>
      </c>
      <c r="K20293">
        <v>325809</v>
      </c>
      <c r="L20293">
        <v>1608848483</v>
      </c>
    </row>
    <row r="20294" spans="1:12" x14ac:dyDescent="0.45">
      <c r="A20294" t="str">
        <f t="shared" si="317"/>
        <v>San Pedro, Coahuila de Zaragoza, Mexico</v>
      </c>
      <c r="B20294" t="s">
        <v>24339</v>
      </c>
      <c r="C20294" t="s">
        <v>24339</v>
      </c>
      <c r="D20294">
        <v>25.758900000000001</v>
      </c>
      <c r="E20294">
        <v>-102.98439999999999</v>
      </c>
      <c r="F20294" t="s">
        <v>519</v>
      </c>
      <c r="G20294" t="s">
        <v>520</v>
      </c>
      <c r="H20294" t="s">
        <v>521</v>
      </c>
      <c r="I20294" t="s">
        <v>1597</v>
      </c>
      <c r="J20294" t="s">
        <v>366</v>
      </c>
      <c r="K20294">
        <v>53688</v>
      </c>
      <c r="L20294">
        <v>1484673086</v>
      </c>
    </row>
    <row r="20295" spans="1:12" x14ac:dyDescent="0.45">
      <c r="A20295" t="str">
        <f t="shared" si="317"/>
        <v>San Pedro, Jujuy, Argentina</v>
      </c>
      <c r="B20295" t="s">
        <v>24339</v>
      </c>
      <c r="C20295" t="s">
        <v>24339</v>
      </c>
      <c r="D20295">
        <v>-24.2196</v>
      </c>
      <c r="E20295">
        <v>-64.87</v>
      </c>
      <c r="F20295" t="s">
        <v>651</v>
      </c>
      <c r="G20295" t="s">
        <v>652</v>
      </c>
      <c r="H20295" t="s">
        <v>653</v>
      </c>
      <c r="I20295" t="s">
        <v>654</v>
      </c>
      <c r="J20295" t="s">
        <v>366</v>
      </c>
      <c r="K20295">
        <v>58430</v>
      </c>
      <c r="L20295">
        <v>1032823743</v>
      </c>
    </row>
    <row r="20296" spans="1:12" x14ac:dyDescent="0.45">
      <c r="A20296" t="str">
        <f t="shared" si="317"/>
        <v>San Pedro, Belize, Belize</v>
      </c>
      <c r="B20296" t="s">
        <v>24339</v>
      </c>
      <c r="C20296" t="s">
        <v>24339</v>
      </c>
      <c r="D20296">
        <v>17.921399999999998</v>
      </c>
      <c r="E20296">
        <v>-87.961100000000002</v>
      </c>
      <c r="F20296" t="s">
        <v>4031</v>
      </c>
      <c r="G20296" t="s">
        <v>4032</v>
      </c>
      <c r="H20296" t="s">
        <v>4033</v>
      </c>
      <c r="I20296" t="s">
        <v>4031</v>
      </c>
      <c r="K20296">
        <v>11767</v>
      </c>
      <c r="L20296">
        <v>1084929106</v>
      </c>
    </row>
    <row r="20297" spans="1:12" x14ac:dyDescent="0.45">
      <c r="A20297" t="str">
        <f t="shared" si="317"/>
        <v>San Pedro de Atacama, Antofagasta, Chile</v>
      </c>
      <c r="B20297" t="s">
        <v>24340</v>
      </c>
      <c r="C20297" t="s">
        <v>24340</v>
      </c>
      <c r="D20297">
        <v>-22.910799999999998</v>
      </c>
      <c r="E20297">
        <v>-68.200100000000006</v>
      </c>
      <c r="F20297" t="s">
        <v>1502</v>
      </c>
      <c r="G20297" t="s">
        <v>1503</v>
      </c>
      <c r="H20297" t="s">
        <v>1504</v>
      </c>
      <c r="I20297" t="s">
        <v>2131</v>
      </c>
      <c r="K20297">
        <v>5347</v>
      </c>
      <c r="L20297">
        <v>1152557633</v>
      </c>
    </row>
    <row r="20298" spans="1:12" x14ac:dyDescent="0.45">
      <c r="A20298" t="str">
        <f t="shared" si="317"/>
        <v>San Pedro de Lloc, La Libertad, Peru</v>
      </c>
      <c r="B20298" t="s">
        <v>24341</v>
      </c>
      <c r="C20298" t="s">
        <v>24341</v>
      </c>
      <c r="D20298">
        <v>-7.4267000000000003</v>
      </c>
      <c r="E20298">
        <v>-79.503799999999998</v>
      </c>
      <c r="F20298" t="s">
        <v>509</v>
      </c>
      <c r="G20298" t="s">
        <v>510</v>
      </c>
      <c r="H20298" t="s">
        <v>511</v>
      </c>
      <c r="I20298" t="s">
        <v>12609</v>
      </c>
      <c r="K20298">
        <v>16198</v>
      </c>
      <c r="L20298">
        <v>1604981283</v>
      </c>
    </row>
    <row r="20299" spans="1:12" x14ac:dyDescent="0.45">
      <c r="A20299" t="str">
        <f t="shared" si="317"/>
        <v>San Pedro de Macorís, Higuamo, Dominican Republic</v>
      </c>
      <c r="B20299" t="s">
        <v>24342</v>
      </c>
      <c r="C20299" t="s">
        <v>24343</v>
      </c>
      <c r="D20299">
        <v>18.450399999999998</v>
      </c>
      <c r="E20299">
        <v>-69.3</v>
      </c>
      <c r="F20299" t="s">
        <v>2884</v>
      </c>
      <c r="G20299" t="s">
        <v>2885</v>
      </c>
      <c r="H20299" t="s">
        <v>2886</v>
      </c>
      <c r="I20299" t="s">
        <v>11927</v>
      </c>
      <c r="J20299" t="s">
        <v>378</v>
      </c>
      <c r="K20299">
        <v>217899</v>
      </c>
      <c r="L20299">
        <v>1214233006</v>
      </c>
    </row>
    <row r="20300" spans="1:12" x14ac:dyDescent="0.45">
      <c r="A20300" t="str">
        <f t="shared" si="317"/>
        <v>San Pedro de Ycuamandiyú, San Pedro, Paraguay</v>
      </c>
      <c r="B20300" t="s">
        <v>24344</v>
      </c>
      <c r="C20300" t="s">
        <v>24345</v>
      </c>
      <c r="D20300">
        <v>-24.1</v>
      </c>
      <c r="E20300">
        <v>-57.083300000000001</v>
      </c>
      <c r="F20300" t="s">
        <v>497</v>
      </c>
      <c r="G20300" t="s">
        <v>498</v>
      </c>
      <c r="H20300" t="s">
        <v>499</v>
      </c>
      <c r="I20300" t="s">
        <v>24339</v>
      </c>
      <c r="J20300" t="s">
        <v>378</v>
      </c>
      <c r="K20300">
        <v>35021</v>
      </c>
      <c r="L20300">
        <v>1600189153</v>
      </c>
    </row>
    <row r="20301" spans="1:12" x14ac:dyDescent="0.45">
      <c r="A20301" t="str">
        <f t="shared" si="317"/>
        <v>San Pedro Garza García, Nuevo León, Mexico</v>
      </c>
      <c r="B20301" t="s">
        <v>24346</v>
      </c>
      <c r="C20301" t="s">
        <v>24347</v>
      </c>
      <c r="D20301">
        <v>25.666699999999999</v>
      </c>
      <c r="E20301">
        <v>-100.3</v>
      </c>
      <c r="F20301" t="s">
        <v>519</v>
      </c>
      <c r="G20301" t="s">
        <v>520</v>
      </c>
      <c r="H20301" t="s">
        <v>521</v>
      </c>
      <c r="I20301" t="s">
        <v>5826</v>
      </c>
      <c r="J20301" t="s">
        <v>366</v>
      </c>
      <c r="K20301">
        <v>122009</v>
      </c>
      <c r="L20301">
        <v>1484228590</v>
      </c>
    </row>
    <row r="20302" spans="1:12" x14ac:dyDescent="0.45">
      <c r="A20302" t="str">
        <f t="shared" si="317"/>
        <v>San Pedro La Laguna, Sololá, Guatemala</v>
      </c>
      <c r="B20302" t="s">
        <v>24348</v>
      </c>
      <c r="C20302" t="s">
        <v>24348</v>
      </c>
      <c r="D20302">
        <v>14.691800000000001</v>
      </c>
      <c r="E20302">
        <v>-91.272999999999996</v>
      </c>
      <c r="F20302" t="s">
        <v>2123</v>
      </c>
      <c r="G20302" t="s">
        <v>2124</v>
      </c>
      <c r="H20302" t="s">
        <v>2125</v>
      </c>
      <c r="I20302" t="s">
        <v>21160</v>
      </c>
      <c r="J20302" t="s">
        <v>366</v>
      </c>
      <c r="K20302">
        <v>10150</v>
      </c>
      <c r="L20302">
        <v>1320860856</v>
      </c>
    </row>
    <row r="20303" spans="1:12" x14ac:dyDescent="0.45">
      <c r="A20303" t="str">
        <f t="shared" si="317"/>
        <v>San Pedro Pochutla, Oaxaca, Mexico</v>
      </c>
      <c r="B20303" t="s">
        <v>24349</v>
      </c>
      <c r="C20303" t="s">
        <v>24349</v>
      </c>
      <c r="D20303">
        <v>15.7463</v>
      </c>
      <c r="E20303">
        <v>-96.465199999999996</v>
      </c>
      <c r="F20303" t="s">
        <v>519</v>
      </c>
      <c r="G20303" t="s">
        <v>520</v>
      </c>
      <c r="H20303" t="s">
        <v>521</v>
      </c>
      <c r="I20303" t="s">
        <v>2626</v>
      </c>
      <c r="J20303" t="s">
        <v>366</v>
      </c>
      <c r="K20303">
        <v>13685</v>
      </c>
      <c r="L20303">
        <v>1484815091</v>
      </c>
    </row>
    <row r="20304" spans="1:12" x14ac:dyDescent="0.45">
      <c r="A20304" t="str">
        <f t="shared" si="317"/>
        <v>San Pedro Sula, Cortés, Honduras</v>
      </c>
      <c r="B20304" t="s">
        <v>24350</v>
      </c>
      <c r="C20304" t="s">
        <v>24350</v>
      </c>
      <c r="D20304">
        <v>15.5</v>
      </c>
      <c r="E20304">
        <v>-88.033299999999997</v>
      </c>
      <c r="F20304" t="s">
        <v>5403</v>
      </c>
      <c r="G20304" t="s">
        <v>5404</v>
      </c>
      <c r="H20304" t="s">
        <v>5405</v>
      </c>
      <c r="I20304" t="s">
        <v>7368</v>
      </c>
      <c r="J20304" t="s">
        <v>378</v>
      </c>
      <c r="K20304">
        <v>1073824</v>
      </c>
      <c r="L20304">
        <v>1340568412</v>
      </c>
    </row>
    <row r="20305" spans="1:12" x14ac:dyDescent="0.45">
      <c r="A20305" t="str">
        <f t="shared" si="317"/>
        <v>San Quintín, Baja California, Mexico</v>
      </c>
      <c r="B20305" t="s">
        <v>24351</v>
      </c>
      <c r="C20305" t="s">
        <v>24352</v>
      </c>
      <c r="D20305">
        <v>30.483699999999999</v>
      </c>
      <c r="E20305">
        <v>-115.95</v>
      </c>
      <c r="F20305" t="s">
        <v>519</v>
      </c>
      <c r="G20305" t="s">
        <v>520</v>
      </c>
      <c r="H20305" t="s">
        <v>521</v>
      </c>
      <c r="I20305" t="s">
        <v>1550</v>
      </c>
      <c r="K20305">
        <v>5433</v>
      </c>
      <c r="L20305">
        <v>1484693426</v>
      </c>
    </row>
    <row r="20306" spans="1:12" x14ac:dyDescent="0.45">
      <c r="A20306" t="str">
        <f t="shared" si="317"/>
        <v>San Rafael, Mendoza, Argentina</v>
      </c>
      <c r="B20306" t="s">
        <v>24353</v>
      </c>
      <c r="C20306" t="s">
        <v>24353</v>
      </c>
      <c r="D20306">
        <v>-34.6175</v>
      </c>
      <c r="E20306">
        <v>-68.335599999999999</v>
      </c>
      <c r="F20306" t="s">
        <v>651</v>
      </c>
      <c r="G20306" t="s">
        <v>652</v>
      </c>
      <c r="H20306" t="s">
        <v>653</v>
      </c>
      <c r="I20306" t="s">
        <v>10871</v>
      </c>
      <c r="J20306" t="s">
        <v>366</v>
      </c>
      <c r="K20306">
        <v>107997</v>
      </c>
      <c r="L20306">
        <v>1032221516</v>
      </c>
    </row>
    <row r="20307" spans="1:12" x14ac:dyDescent="0.45">
      <c r="A20307" t="str">
        <f t="shared" si="317"/>
        <v>San Rafael, California, United States</v>
      </c>
      <c r="B20307" t="s">
        <v>24353</v>
      </c>
      <c r="C20307" t="s">
        <v>24353</v>
      </c>
      <c r="D20307">
        <v>37.990499999999997</v>
      </c>
      <c r="E20307">
        <v>-122.5222</v>
      </c>
      <c r="F20307" t="s">
        <v>530</v>
      </c>
      <c r="G20307" t="s">
        <v>531</v>
      </c>
      <c r="H20307" t="s">
        <v>532</v>
      </c>
      <c r="I20307" t="s">
        <v>754</v>
      </c>
      <c r="K20307">
        <v>58440</v>
      </c>
      <c r="L20307">
        <v>1840021513</v>
      </c>
    </row>
    <row r="20308" spans="1:12" x14ac:dyDescent="0.45">
      <c r="A20308" t="str">
        <f t="shared" si="317"/>
        <v>San Rafael, Santa Cruz, Bolivia</v>
      </c>
      <c r="B20308" t="s">
        <v>24353</v>
      </c>
      <c r="C20308" t="s">
        <v>24353</v>
      </c>
      <c r="D20308">
        <v>-16.779499999999999</v>
      </c>
      <c r="E20308">
        <v>-60.68</v>
      </c>
      <c r="F20308" t="s">
        <v>726</v>
      </c>
      <c r="G20308" t="s">
        <v>727</v>
      </c>
      <c r="H20308" t="s">
        <v>728</v>
      </c>
      <c r="I20308" t="s">
        <v>2535</v>
      </c>
      <c r="K20308">
        <v>1201</v>
      </c>
      <c r="L20308">
        <v>1068405265</v>
      </c>
    </row>
    <row r="20309" spans="1:12" x14ac:dyDescent="0.45">
      <c r="A20309" t="str">
        <f t="shared" si="317"/>
        <v>San Ramon, California, United States</v>
      </c>
      <c r="B20309" t="s">
        <v>24354</v>
      </c>
      <c r="C20309" t="s">
        <v>24354</v>
      </c>
      <c r="D20309">
        <v>37.762500000000003</v>
      </c>
      <c r="E20309">
        <v>-121.9365</v>
      </c>
      <c r="F20309" t="s">
        <v>530</v>
      </c>
      <c r="G20309" t="s">
        <v>531</v>
      </c>
      <c r="H20309" t="s">
        <v>532</v>
      </c>
      <c r="I20309" t="s">
        <v>754</v>
      </c>
      <c r="K20309">
        <v>75995</v>
      </c>
      <c r="L20309">
        <v>1840021530</v>
      </c>
    </row>
    <row r="20310" spans="1:12" x14ac:dyDescent="0.45">
      <c r="A20310" t="str">
        <f t="shared" si="317"/>
        <v>San Ramón, Junín, Peru</v>
      </c>
      <c r="B20310" t="s">
        <v>24355</v>
      </c>
      <c r="C20310" t="s">
        <v>24354</v>
      </c>
      <c r="D20310">
        <v>-11.1296</v>
      </c>
      <c r="E20310">
        <v>-75.34</v>
      </c>
      <c r="F20310" t="s">
        <v>509</v>
      </c>
      <c r="G20310" t="s">
        <v>510</v>
      </c>
      <c r="H20310" t="s">
        <v>511</v>
      </c>
      <c r="I20310" t="s">
        <v>10000</v>
      </c>
      <c r="K20310">
        <v>14708</v>
      </c>
      <c r="L20310">
        <v>1604957373</v>
      </c>
    </row>
    <row r="20311" spans="1:12" x14ac:dyDescent="0.45">
      <c r="A20311" t="str">
        <f t="shared" si="317"/>
        <v>San Ramón, Canelones, Uruguay</v>
      </c>
      <c r="B20311" t="s">
        <v>24355</v>
      </c>
      <c r="C20311" t="s">
        <v>24354</v>
      </c>
      <c r="D20311">
        <v>-34.291400000000003</v>
      </c>
      <c r="E20311">
        <v>-55.9542</v>
      </c>
      <c r="F20311" t="s">
        <v>1033</v>
      </c>
      <c r="G20311" t="s">
        <v>1034</v>
      </c>
      <c r="H20311" t="s">
        <v>1035</v>
      </c>
      <c r="I20311" t="s">
        <v>2690</v>
      </c>
      <c r="K20311">
        <v>7133</v>
      </c>
      <c r="L20311">
        <v>1858512396</v>
      </c>
    </row>
    <row r="20312" spans="1:12" x14ac:dyDescent="0.45">
      <c r="A20312" t="str">
        <f t="shared" si="317"/>
        <v>San Ramón, El Beni, Bolivia</v>
      </c>
      <c r="B20312" t="s">
        <v>24355</v>
      </c>
      <c r="C20312" t="s">
        <v>24354</v>
      </c>
      <c r="D20312">
        <v>-13.267200000000001</v>
      </c>
      <c r="E20312">
        <v>-64.617199999999997</v>
      </c>
      <c r="F20312" t="s">
        <v>726</v>
      </c>
      <c r="G20312" t="s">
        <v>727</v>
      </c>
      <c r="H20312" t="s">
        <v>728</v>
      </c>
      <c r="I20312" t="s">
        <v>3797</v>
      </c>
      <c r="K20312">
        <v>6490</v>
      </c>
      <c r="L20312">
        <v>1068370064</v>
      </c>
    </row>
    <row r="20313" spans="1:12" x14ac:dyDescent="0.45">
      <c r="A20313" t="str">
        <f t="shared" si="317"/>
        <v>San Ramón de la Nueva Orán, Salta, Argentina</v>
      </c>
      <c r="B20313" t="s">
        <v>24356</v>
      </c>
      <c r="C20313" t="s">
        <v>24357</v>
      </c>
      <c r="D20313">
        <v>-23.136099999999999</v>
      </c>
      <c r="E20313">
        <v>-64.322199999999995</v>
      </c>
      <c r="F20313" t="s">
        <v>651</v>
      </c>
      <c r="G20313" t="s">
        <v>652</v>
      </c>
      <c r="H20313" t="s">
        <v>653</v>
      </c>
      <c r="I20313" t="s">
        <v>5839</v>
      </c>
      <c r="J20313" t="s">
        <v>366</v>
      </c>
      <c r="K20313">
        <v>74059</v>
      </c>
      <c r="L20313">
        <v>1032020207</v>
      </c>
    </row>
    <row r="20314" spans="1:12" x14ac:dyDescent="0.45">
      <c r="A20314" t="str">
        <f t="shared" si="317"/>
        <v>San Salvador, San Salvador, El Salvador</v>
      </c>
      <c r="B20314" t="s">
        <v>24358</v>
      </c>
      <c r="C20314" t="s">
        <v>24358</v>
      </c>
      <c r="D20314">
        <v>13.6989</v>
      </c>
      <c r="E20314">
        <v>-89.191400000000002</v>
      </c>
      <c r="F20314" t="s">
        <v>1006</v>
      </c>
      <c r="G20314" t="s">
        <v>1007</v>
      </c>
      <c r="H20314" t="s">
        <v>1008</v>
      </c>
      <c r="I20314" t="s">
        <v>24358</v>
      </c>
      <c r="J20314" t="s">
        <v>606</v>
      </c>
      <c r="K20314">
        <v>567698</v>
      </c>
      <c r="L20314">
        <v>1222647454</v>
      </c>
    </row>
    <row r="20315" spans="1:12" x14ac:dyDescent="0.45">
      <c r="A20315" t="str">
        <f t="shared" si="317"/>
        <v>San Salvador, Hidalgo, Mexico</v>
      </c>
      <c r="B20315" t="s">
        <v>24358</v>
      </c>
      <c r="C20315" t="s">
        <v>24358</v>
      </c>
      <c r="D20315">
        <v>20.283300000000001</v>
      </c>
      <c r="E20315">
        <v>-99.015299999999996</v>
      </c>
      <c r="F20315" t="s">
        <v>519</v>
      </c>
      <c r="G20315" t="s">
        <v>520</v>
      </c>
      <c r="H20315" t="s">
        <v>521</v>
      </c>
      <c r="I20315" t="s">
        <v>708</v>
      </c>
      <c r="J20315" t="s">
        <v>366</v>
      </c>
      <c r="K20315">
        <v>28637</v>
      </c>
      <c r="L20315">
        <v>1484680072</v>
      </c>
    </row>
    <row r="20316" spans="1:12" x14ac:dyDescent="0.45">
      <c r="A20316" t="str">
        <f t="shared" si="317"/>
        <v>San Salvador de Jujuy, Jujuy, Argentina</v>
      </c>
      <c r="B20316" t="s">
        <v>24359</v>
      </c>
      <c r="C20316" t="s">
        <v>24359</v>
      </c>
      <c r="D20316">
        <v>-24.185600000000001</v>
      </c>
      <c r="E20316">
        <v>-65.299400000000006</v>
      </c>
      <c r="F20316" t="s">
        <v>651</v>
      </c>
      <c r="G20316" t="s">
        <v>652</v>
      </c>
      <c r="H20316" t="s">
        <v>653</v>
      </c>
      <c r="I20316" t="s">
        <v>654</v>
      </c>
      <c r="J20316" t="s">
        <v>378</v>
      </c>
      <c r="K20316">
        <v>321789</v>
      </c>
      <c r="L20316">
        <v>1032815808</v>
      </c>
    </row>
    <row r="20317" spans="1:12" x14ac:dyDescent="0.45">
      <c r="A20317" t="str">
        <f t="shared" si="317"/>
        <v>San Sebastián, Puerto Rico, Puerto Rico</v>
      </c>
      <c r="B20317" t="s">
        <v>24360</v>
      </c>
      <c r="C20317" t="s">
        <v>24361</v>
      </c>
      <c r="D20317">
        <v>18.335599999999999</v>
      </c>
      <c r="E20317">
        <v>-66.994900000000001</v>
      </c>
      <c r="F20317" t="s">
        <v>961</v>
      </c>
      <c r="G20317" t="s">
        <v>962</v>
      </c>
      <c r="H20317" t="s">
        <v>963</v>
      </c>
      <c r="I20317" t="s">
        <v>961</v>
      </c>
      <c r="K20317">
        <v>8490</v>
      </c>
      <c r="L20317">
        <v>1630023635</v>
      </c>
    </row>
    <row r="20318" spans="1:12" x14ac:dyDescent="0.45">
      <c r="A20318" t="str">
        <f t="shared" si="317"/>
        <v>San Simón de Guerrero, México, Mexico</v>
      </c>
      <c r="B20318" t="s">
        <v>24362</v>
      </c>
      <c r="C20318" t="s">
        <v>24363</v>
      </c>
      <c r="D20318">
        <v>19.022500000000001</v>
      </c>
      <c r="E20318">
        <v>-100.0067</v>
      </c>
      <c r="F20318" t="s">
        <v>519</v>
      </c>
      <c r="G20318" t="s">
        <v>520</v>
      </c>
      <c r="H20318" t="s">
        <v>521</v>
      </c>
      <c r="I20318" t="s">
        <v>692</v>
      </c>
      <c r="J20318" t="s">
        <v>366</v>
      </c>
      <c r="K20318">
        <v>5408</v>
      </c>
      <c r="L20318">
        <v>1484005428</v>
      </c>
    </row>
    <row r="20319" spans="1:12" x14ac:dyDescent="0.45">
      <c r="A20319" t="str">
        <f t="shared" si="317"/>
        <v>San Tan Valley, Arizona, United States</v>
      </c>
      <c r="B20319" t="s">
        <v>24364</v>
      </c>
      <c r="C20319" t="s">
        <v>24364</v>
      </c>
      <c r="D20319">
        <v>33.187899999999999</v>
      </c>
      <c r="E20319">
        <v>-111.5472</v>
      </c>
      <c r="F20319" t="s">
        <v>530</v>
      </c>
      <c r="G20319" t="s">
        <v>531</v>
      </c>
      <c r="H20319" t="s">
        <v>532</v>
      </c>
      <c r="I20319" t="s">
        <v>2117</v>
      </c>
      <c r="K20319">
        <v>93230</v>
      </c>
      <c r="L20319">
        <v>1840027990</v>
      </c>
    </row>
    <row r="20320" spans="1:12" x14ac:dyDescent="0.45">
      <c r="A20320" t="str">
        <f t="shared" si="317"/>
        <v>San Vicente, San Vicente, El Salvador</v>
      </c>
      <c r="B20320" t="s">
        <v>24365</v>
      </c>
      <c r="C20320" t="s">
        <v>24365</v>
      </c>
      <c r="D20320">
        <v>13.641</v>
      </c>
      <c r="E20320">
        <v>-88.784999999999997</v>
      </c>
      <c r="F20320" t="s">
        <v>1006</v>
      </c>
      <c r="G20320" t="s">
        <v>1007</v>
      </c>
      <c r="H20320" t="s">
        <v>1008</v>
      </c>
      <c r="I20320" t="s">
        <v>24365</v>
      </c>
      <c r="J20320" t="s">
        <v>378</v>
      </c>
      <c r="K20320">
        <v>37326</v>
      </c>
      <c r="L20320">
        <v>1222913273</v>
      </c>
    </row>
    <row r="20321" spans="1:12" x14ac:dyDescent="0.45">
      <c r="A20321" t="str">
        <f t="shared" si="317"/>
        <v>San Vicente de Cañete, Lima, Peru</v>
      </c>
      <c r="B20321" t="s">
        <v>24366</v>
      </c>
      <c r="C20321" t="s">
        <v>24367</v>
      </c>
      <c r="D20321">
        <v>-13.083299999999999</v>
      </c>
      <c r="E20321">
        <v>-76.400000000000006</v>
      </c>
      <c r="F20321" t="s">
        <v>509</v>
      </c>
      <c r="G20321" t="s">
        <v>510</v>
      </c>
      <c r="H20321" t="s">
        <v>511</v>
      </c>
      <c r="I20321" t="s">
        <v>3645</v>
      </c>
      <c r="K20321">
        <v>25829</v>
      </c>
      <c r="L20321">
        <v>1604901496</v>
      </c>
    </row>
    <row r="20322" spans="1:12" x14ac:dyDescent="0.45">
      <c r="A20322" t="str">
        <f t="shared" si="317"/>
        <v>San Vicente del Caguán, Caquetá, Colombia</v>
      </c>
      <c r="B20322" t="s">
        <v>24368</v>
      </c>
      <c r="C20322" t="s">
        <v>24369</v>
      </c>
      <c r="D20322">
        <v>2.0703999999999998</v>
      </c>
      <c r="E20322">
        <v>-74.64</v>
      </c>
      <c r="F20322" t="s">
        <v>2294</v>
      </c>
      <c r="G20322" t="s">
        <v>2295</v>
      </c>
      <c r="H20322" t="s">
        <v>2296</v>
      </c>
      <c r="I20322" t="s">
        <v>9942</v>
      </c>
      <c r="J20322" t="s">
        <v>366</v>
      </c>
      <c r="K20322">
        <v>1500</v>
      </c>
      <c r="L20322">
        <v>1170922792</v>
      </c>
    </row>
    <row r="20323" spans="1:12" x14ac:dyDescent="0.45">
      <c r="A20323" t="str">
        <f t="shared" si="317"/>
        <v>San Vito dei Normanni, Puglia, Italy</v>
      </c>
      <c r="B20323" t="s">
        <v>24370</v>
      </c>
      <c r="C20323" t="s">
        <v>24370</v>
      </c>
      <c r="D20323">
        <v>40.6556</v>
      </c>
      <c r="E20323">
        <v>17.703600000000002</v>
      </c>
      <c r="F20323" t="s">
        <v>946</v>
      </c>
      <c r="G20323" t="s">
        <v>947</v>
      </c>
      <c r="H20323" t="s">
        <v>948</v>
      </c>
      <c r="I20323" t="s">
        <v>1992</v>
      </c>
      <c r="K20323">
        <v>19095</v>
      </c>
      <c r="L20323">
        <v>1380148507</v>
      </c>
    </row>
    <row r="20324" spans="1:12" x14ac:dyDescent="0.45">
      <c r="A20324" t="str">
        <f t="shared" si="317"/>
        <v>Sanaa, Amānat al ‘Āşimah, Yemen</v>
      </c>
      <c r="B20324" t="s">
        <v>24371</v>
      </c>
      <c r="C20324" t="s">
        <v>24371</v>
      </c>
      <c r="D20324">
        <v>15.35</v>
      </c>
      <c r="E20324">
        <v>44.2</v>
      </c>
      <c r="F20324" t="s">
        <v>394</v>
      </c>
      <c r="G20324" t="s">
        <v>395</v>
      </c>
      <c r="H20324" t="s">
        <v>396</v>
      </c>
      <c r="I20324" t="s">
        <v>24372</v>
      </c>
      <c r="J20324" t="s">
        <v>606</v>
      </c>
      <c r="K20324">
        <v>2957000</v>
      </c>
      <c r="L20324">
        <v>1887750814</v>
      </c>
    </row>
    <row r="20325" spans="1:12" x14ac:dyDescent="0.45">
      <c r="A20325" t="str">
        <f t="shared" si="317"/>
        <v>Sanandaj, Kordestān, Iran</v>
      </c>
      <c r="B20325" t="s">
        <v>24373</v>
      </c>
      <c r="C20325" t="s">
        <v>24373</v>
      </c>
      <c r="D20325">
        <v>35.309699999999999</v>
      </c>
      <c r="E20325">
        <v>46.998899999999999</v>
      </c>
      <c r="F20325" t="s">
        <v>388</v>
      </c>
      <c r="G20325" t="s">
        <v>389</v>
      </c>
      <c r="H20325" t="s">
        <v>390</v>
      </c>
      <c r="I20325" t="s">
        <v>3439</v>
      </c>
      <c r="J20325" t="s">
        <v>378</v>
      </c>
      <c r="K20325">
        <v>373987</v>
      </c>
      <c r="L20325">
        <v>1364178783</v>
      </c>
    </row>
    <row r="20326" spans="1:12" x14ac:dyDescent="0.45">
      <c r="A20326" t="str">
        <f t="shared" si="317"/>
        <v>Sanare, Lara, Venezuela</v>
      </c>
      <c r="B20326" t="s">
        <v>24374</v>
      </c>
      <c r="C20326" t="s">
        <v>24374</v>
      </c>
      <c r="D20326">
        <v>9.7821999999999996</v>
      </c>
      <c r="E20326">
        <v>-69.793099999999995</v>
      </c>
      <c r="F20326" t="s">
        <v>702</v>
      </c>
      <c r="G20326" t="s">
        <v>703</v>
      </c>
      <c r="H20326" t="s">
        <v>704</v>
      </c>
      <c r="I20326" t="s">
        <v>3634</v>
      </c>
      <c r="J20326" t="s">
        <v>366</v>
      </c>
      <c r="K20326">
        <v>48764</v>
      </c>
      <c r="L20326">
        <v>1862592324</v>
      </c>
    </row>
    <row r="20327" spans="1:12" x14ac:dyDescent="0.45">
      <c r="A20327" t="str">
        <f t="shared" si="317"/>
        <v>Sanatoga, Pennsylvania, United States</v>
      </c>
      <c r="B20327" t="s">
        <v>24375</v>
      </c>
      <c r="C20327" t="s">
        <v>24375</v>
      </c>
      <c r="D20327">
        <v>40.2498</v>
      </c>
      <c r="E20327">
        <v>-75.5886</v>
      </c>
      <c r="F20327" t="s">
        <v>530</v>
      </c>
      <c r="G20327" t="s">
        <v>531</v>
      </c>
      <c r="H20327" t="s">
        <v>532</v>
      </c>
      <c r="I20327" t="s">
        <v>620</v>
      </c>
      <c r="K20327">
        <v>8564</v>
      </c>
      <c r="L20327">
        <v>1840035186</v>
      </c>
    </row>
    <row r="20328" spans="1:12" x14ac:dyDescent="0.45">
      <c r="A20328" t="str">
        <f t="shared" si="317"/>
        <v>Sancti Spíritus, Sancti Spíritus, Cuba</v>
      </c>
      <c r="B20328" t="s">
        <v>24376</v>
      </c>
      <c r="C20328" t="s">
        <v>24377</v>
      </c>
      <c r="D20328">
        <v>21.933900000000001</v>
      </c>
      <c r="E20328">
        <v>-79.443899999999999</v>
      </c>
      <c r="F20328" t="s">
        <v>658</v>
      </c>
      <c r="G20328" t="s">
        <v>659</v>
      </c>
      <c r="H20328" t="s">
        <v>660</v>
      </c>
      <c r="I20328" t="s">
        <v>24376</v>
      </c>
      <c r="J20328" t="s">
        <v>378</v>
      </c>
      <c r="K20328">
        <v>138504</v>
      </c>
      <c r="L20328">
        <v>1192600260</v>
      </c>
    </row>
    <row r="20329" spans="1:12" x14ac:dyDescent="0.45">
      <c r="A20329" t="str">
        <f t="shared" si="317"/>
        <v>Sanctuary Point, New South Wales, Australia</v>
      </c>
      <c r="B20329" t="s">
        <v>24378</v>
      </c>
      <c r="C20329" t="s">
        <v>24378</v>
      </c>
      <c r="D20329">
        <v>-35.1036</v>
      </c>
      <c r="E20329">
        <v>150.6267</v>
      </c>
      <c r="F20329" t="s">
        <v>830</v>
      </c>
      <c r="G20329" t="s">
        <v>831</v>
      </c>
      <c r="H20329" t="s">
        <v>832</v>
      </c>
      <c r="I20329" t="s">
        <v>1454</v>
      </c>
      <c r="K20329">
        <v>7225</v>
      </c>
      <c r="L20329">
        <v>1036336388</v>
      </c>
    </row>
    <row r="20330" spans="1:12" x14ac:dyDescent="0.45">
      <c r="A20330" t="str">
        <f t="shared" si="317"/>
        <v>Sand Lake, New York, United States</v>
      </c>
      <c r="B20330" t="s">
        <v>24379</v>
      </c>
      <c r="C20330" t="s">
        <v>24379</v>
      </c>
      <c r="D20330">
        <v>42.628399999999999</v>
      </c>
      <c r="E20330">
        <v>-73.547700000000006</v>
      </c>
      <c r="F20330" t="s">
        <v>530</v>
      </c>
      <c r="G20330" t="s">
        <v>531</v>
      </c>
      <c r="H20330" t="s">
        <v>532</v>
      </c>
      <c r="I20330" t="s">
        <v>803</v>
      </c>
      <c r="K20330">
        <v>8444</v>
      </c>
      <c r="L20330">
        <v>1840058466</v>
      </c>
    </row>
    <row r="20331" spans="1:12" x14ac:dyDescent="0.45">
      <c r="A20331" t="str">
        <f t="shared" si="317"/>
        <v>Sand Springs, Oklahoma, United States</v>
      </c>
      <c r="B20331" t="s">
        <v>24380</v>
      </c>
      <c r="C20331" t="s">
        <v>24380</v>
      </c>
      <c r="D20331">
        <v>36.1342</v>
      </c>
      <c r="E20331">
        <v>-96.128399999999999</v>
      </c>
      <c r="F20331" t="s">
        <v>530</v>
      </c>
      <c r="G20331" t="s">
        <v>531</v>
      </c>
      <c r="H20331" t="s">
        <v>532</v>
      </c>
      <c r="I20331" t="s">
        <v>798</v>
      </c>
      <c r="K20331">
        <v>19905</v>
      </c>
      <c r="L20331">
        <v>1840021671</v>
      </c>
    </row>
    <row r="20332" spans="1:12" x14ac:dyDescent="0.45">
      <c r="A20332" t="str">
        <f t="shared" si="317"/>
        <v>Sandachō, Hyōgo, Japan</v>
      </c>
      <c r="B20332" t="s">
        <v>24381</v>
      </c>
      <c r="C20332" t="s">
        <v>24382</v>
      </c>
      <c r="D20332">
        <v>34.889400000000002</v>
      </c>
      <c r="E20332">
        <v>135.2253</v>
      </c>
      <c r="F20332" t="s">
        <v>514</v>
      </c>
      <c r="G20332" t="s">
        <v>515</v>
      </c>
      <c r="H20332" t="s">
        <v>516</v>
      </c>
      <c r="I20332" t="s">
        <v>1062</v>
      </c>
      <c r="K20332">
        <v>110820</v>
      </c>
      <c r="L20332">
        <v>1392493731</v>
      </c>
    </row>
    <row r="20333" spans="1:12" x14ac:dyDescent="0.45">
      <c r="A20333" t="str">
        <f t="shared" si="317"/>
        <v>Sandakan, Sabah, Malaysia</v>
      </c>
      <c r="B20333" t="s">
        <v>24383</v>
      </c>
      <c r="C20333" t="s">
        <v>24383</v>
      </c>
      <c r="D20333">
        <v>5.8388</v>
      </c>
      <c r="E20333">
        <v>118.1173</v>
      </c>
      <c r="F20333" t="s">
        <v>1653</v>
      </c>
      <c r="G20333" t="s">
        <v>1654</v>
      </c>
      <c r="H20333" t="s">
        <v>1655</v>
      </c>
      <c r="I20333" t="s">
        <v>15198</v>
      </c>
      <c r="K20333">
        <v>396290</v>
      </c>
      <c r="L20333">
        <v>1458405180</v>
      </c>
    </row>
    <row r="20334" spans="1:12" x14ac:dyDescent="0.45">
      <c r="A20334" t="str">
        <f t="shared" si="317"/>
        <v>Sandanski, Blagoevgrad, Bulgaria</v>
      </c>
      <c r="B20334" t="s">
        <v>24384</v>
      </c>
      <c r="C20334" t="s">
        <v>24384</v>
      </c>
      <c r="D20334">
        <v>41.558900000000001</v>
      </c>
      <c r="E20334">
        <v>23.2744</v>
      </c>
      <c r="F20334" t="s">
        <v>1175</v>
      </c>
      <c r="G20334" t="s">
        <v>1176</v>
      </c>
      <c r="H20334" t="s">
        <v>1177</v>
      </c>
      <c r="I20334" t="s">
        <v>3534</v>
      </c>
      <c r="K20334">
        <v>30695</v>
      </c>
      <c r="L20334">
        <v>1100580276</v>
      </c>
    </row>
    <row r="20335" spans="1:12" x14ac:dyDescent="0.45">
      <c r="A20335" t="str">
        <f t="shared" si="317"/>
        <v>Sandavágur, , Faroe Islands</v>
      </c>
      <c r="B20335" t="s">
        <v>24385</v>
      </c>
      <c r="C20335" t="s">
        <v>24386</v>
      </c>
      <c r="D20335">
        <v>62.053699999999999</v>
      </c>
      <c r="E20335">
        <v>-7.1497999999999999</v>
      </c>
      <c r="F20335" t="s">
        <v>9175</v>
      </c>
      <c r="G20335" t="s">
        <v>9176</v>
      </c>
      <c r="H20335" t="s">
        <v>9177</v>
      </c>
      <c r="J20335" t="s">
        <v>378</v>
      </c>
      <c r="L20335">
        <v>1234210554</v>
      </c>
    </row>
    <row r="20336" spans="1:12" x14ac:dyDescent="0.45">
      <c r="A20336" t="str">
        <f t="shared" si="317"/>
        <v>Sandbach, Cheshire East, United Kingdom</v>
      </c>
      <c r="B20336" t="s">
        <v>24387</v>
      </c>
      <c r="C20336" t="s">
        <v>24387</v>
      </c>
      <c r="D20336">
        <v>53.146000000000001</v>
      </c>
      <c r="E20336">
        <v>-2.367</v>
      </c>
      <c r="F20336" t="s">
        <v>536</v>
      </c>
      <c r="G20336" t="s">
        <v>537</v>
      </c>
      <c r="H20336" t="s">
        <v>538</v>
      </c>
      <c r="I20336" t="s">
        <v>1673</v>
      </c>
      <c r="K20336">
        <v>17976</v>
      </c>
      <c r="L20336">
        <v>1826911682</v>
      </c>
    </row>
    <row r="20337" spans="1:12" x14ac:dyDescent="0.45">
      <c r="A20337" t="str">
        <f t="shared" si="317"/>
        <v>Sandefjord, Vestfold, Norway</v>
      </c>
      <c r="B20337" t="s">
        <v>24388</v>
      </c>
      <c r="C20337" t="s">
        <v>24388</v>
      </c>
      <c r="D20337">
        <v>59.1312</v>
      </c>
      <c r="E20337">
        <v>10.2166</v>
      </c>
      <c r="F20337" t="s">
        <v>1169</v>
      </c>
      <c r="G20337" t="s">
        <v>1170</v>
      </c>
      <c r="H20337" t="s">
        <v>1171</v>
      </c>
      <c r="I20337" t="s">
        <v>15976</v>
      </c>
      <c r="K20337">
        <v>44368</v>
      </c>
      <c r="L20337">
        <v>1578389701</v>
      </c>
    </row>
    <row r="20338" spans="1:12" x14ac:dyDescent="0.45">
      <c r="A20338" t="str">
        <f t="shared" si="317"/>
        <v>Sandersdorf, Saxony-Anhalt, Germany</v>
      </c>
      <c r="B20338" t="s">
        <v>24389</v>
      </c>
      <c r="C20338" t="s">
        <v>24389</v>
      </c>
      <c r="D20338">
        <v>51.616700000000002</v>
      </c>
      <c r="E20338">
        <v>12.2333</v>
      </c>
      <c r="F20338" t="s">
        <v>441</v>
      </c>
      <c r="G20338" t="s">
        <v>442</v>
      </c>
      <c r="H20338" t="s">
        <v>443</v>
      </c>
      <c r="I20338" t="s">
        <v>1614</v>
      </c>
      <c r="K20338">
        <v>14398</v>
      </c>
      <c r="L20338">
        <v>1276386551</v>
      </c>
    </row>
    <row r="20339" spans="1:12" x14ac:dyDescent="0.45">
      <c r="A20339" t="str">
        <f t="shared" si="317"/>
        <v>Sanderstead, Croydon, United Kingdom</v>
      </c>
      <c r="B20339" t="s">
        <v>24390</v>
      </c>
      <c r="C20339" t="s">
        <v>24390</v>
      </c>
      <c r="D20339">
        <v>51.335799999999999</v>
      </c>
      <c r="E20339">
        <v>-8.1799999999999998E-2</v>
      </c>
      <c r="F20339" t="s">
        <v>536</v>
      </c>
      <c r="G20339" t="s">
        <v>537</v>
      </c>
      <c r="H20339" t="s">
        <v>538</v>
      </c>
      <c r="I20339" t="s">
        <v>7681</v>
      </c>
      <c r="K20339">
        <v>12777</v>
      </c>
      <c r="L20339">
        <v>1826382700</v>
      </c>
    </row>
    <row r="20340" spans="1:12" x14ac:dyDescent="0.45">
      <c r="A20340" t="str">
        <f t="shared" si="317"/>
        <v>Sandersville, Georgia, United States</v>
      </c>
      <c r="B20340" t="s">
        <v>24391</v>
      </c>
      <c r="C20340" t="s">
        <v>24391</v>
      </c>
      <c r="D20340">
        <v>32.982700000000001</v>
      </c>
      <c r="E20340">
        <v>-82.808899999999994</v>
      </c>
      <c r="F20340" t="s">
        <v>530</v>
      </c>
      <c r="G20340" t="s">
        <v>531</v>
      </c>
      <c r="H20340" t="s">
        <v>532</v>
      </c>
      <c r="I20340" t="s">
        <v>763</v>
      </c>
      <c r="K20340">
        <v>6655</v>
      </c>
      <c r="L20340">
        <v>1840015746</v>
      </c>
    </row>
    <row r="20341" spans="1:12" x14ac:dyDescent="0.45">
      <c r="A20341" t="str">
        <f t="shared" si="317"/>
        <v>Sandhurst, Hampshire, United Kingdom</v>
      </c>
      <c r="B20341" t="s">
        <v>24392</v>
      </c>
      <c r="C20341" t="s">
        <v>24392</v>
      </c>
      <c r="D20341">
        <v>51.348999999999997</v>
      </c>
      <c r="E20341">
        <v>-0.8</v>
      </c>
      <c r="F20341" t="s">
        <v>536</v>
      </c>
      <c r="G20341" t="s">
        <v>537</v>
      </c>
      <c r="H20341" t="s">
        <v>538</v>
      </c>
      <c r="I20341" t="s">
        <v>1474</v>
      </c>
      <c r="K20341">
        <v>20803</v>
      </c>
      <c r="L20341">
        <v>1826474175</v>
      </c>
    </row>
    <row r="20342" spans="1:12" x14ac:dyDescent="0.45">
      <c r="A20342" t="str">
        <f t="shared" si="317"/>
        <v>Sandiacre, Nottinghamshire, United Kingdom</v>
      </c>
      <c r="B20342" t="s">
        <v>24393</v>
      </c>
      <c r="C20342" t="s">
        <v>24393</v>
      </c>
      <c r="D20342">
        <v>52.923000000000002</v>
      </c>
      <c r="E20342">
        <v>-1.2909999999999999</v>
      </c>
      <c r="F20342" t="s">
        <v>536</v>
      </c>
      <c r="G20342" t="s">
        <v>537</v>
      </c>
      <c r="H20342" t="s">
        <v>538</v>
      </c>
      <c r="I20342" t="s">
        <v>2420</v>
      </c>
      <c r="K20342">
        <v>8889</v>
      </c>
      <c r="L20342">
        <v>1826005601</v>
      </c>
    </row>
    <row r="20343" spans="1:12" x14ac:dyDescent="0.45">
      <c r="A20343" t="str">
        <f t="shared" si="317"/>
        <v>Sandnes, Rogaland, Norway</v>
      </c>
      <c r="B20343" t="s">
        <v>24394</v>
      </c>
      <c r="C20343" t="s">
        <v>24394</v>
      </c>
      <c r="D20343">
        <v>58.85</v>
      </c>
      <c r="E20343">
        <v>5.7332999999999998</v>
      </c>
      <c r="F20343" t="s">
        <v>1169</v>
      </c>
      <c r="G20343" t="s">
        <v>1170</v>
      </c>
      <c r="H20343" t="s">
        <v>1171</v>
      </c>
      <c r="I20343" t="s">
        <v>1172</v>
      </c>
      <c r="J20343" t="s">
        <v>366</v>
      </c>
      <c r="K20343">
        <v>58694</v>
      </c>
      <c r="L20343">
        <v>1578525190</v>
      </c>
    </row>
    <row r="20344" spans="1:12" x14ac:dyDescent="0.45">
      <c r="A20344" t="str">
        <f t="shared" si="317"/>
        <v>Sandnessjøen, Nordland, Norway</v>
      </c>
      <c r="B20344" t="s">
        <v>24395</v>
      </c>
      <c r="C20344" t="s">
        <v>24396</v>
      </c>
      <c r="D20344">
        <v>66.0167</v>
      </c>
      <c r="E20344">
        <v>12.6333</v>
      </c>
      <c r="F20344" t="s">
        <v>1169</v>
      </c>
      <c r="G20344" t="s">
        <v>1170</v>
      </c>
      <c r="H20344" t="s">
        <v>1171</v>
      </c>
      <c r="I20344" t="s">
        <v>4789</v>
      </c>
      <c r="J20344" t="s">
        <v>366</v>
      </c>
      <c r="K20344">
        <v>6052</v>
      </c>
      <c r="L20344">
        <v>1578514131</v>
      </c>
    </row>
    <row r="20345" spans="1:12" x14ac:dyDescent="0.45">
      <c r="A20345" t="str">
        <f t="shared" si="317"/>
        <v>Sandomierz, Świętokrzyskie, Poland</v>
      </c>
      <c r="B20345" t="s">
        <v>24397</v>
      </c>
      <c r="C20345" t="s">
        <v>24397</v>
      </c>
      <c r="D20345">
        <v>50.683300000000003</v>
      </c>
      <c r="E20345">
        <v>21.75</v>
      </c>
      <c r="F20345" t="s">
        <v>3993</v>
      </c>
      <c r="G20345" t="s">
        <v>3994</v>
      </c>
      <c r="H20345" t="s">
        <v>3995</v>
      </c>
      <c r="I20345" t="s">
        <v>14360</v>
      </c>
      <c r="J20345" t="s">
        <v>366</v>
      </c>
      <c r="K20345">
        <v>24187</v>
      </c>
      <c r="L20345">
        <v>1616893663</v>
      </c>
    </row>
    <row r="20346" spans="1:12" x14ac:dyDescent="0.45">
      <c r="A20346" t="str">
        <f t="shared" si="317"/>
        <v>Sándorfalva, Csongrád, Hungary</v>
      </c>
      <c r="B20346" t="s">
        <v>24398</v>
      </c>
      <c r="C20346" t="s">
        <v>24399</v>
      </c>
      <c r="D20346">
        <v>46.366700000000002</v>
      </c>
      <c r="E20346">
        <v>20.100000000000001</v>
      </c>
      <c r="F20346" t="s">
        <v>641</v>
      </c>
      <c r="G20346" t="s">
        <v>642</v>
      </c>
      <c r="H20346" t="s">
        <v>643</v>
      </c>
      <c r="I20346" t="s">
        <v>7811</v>
      </c>
      <c r="K20346">
        <v>7756</v>
      </c>
      <c r="L20346">
        <v>1348647328</v>
      </c>
    </row>
    <row r="20347" spans="1:12" x14ac:dyDescent="0.45">
      <c r="A20347" t="str">
        <f t="shared" si="317"/>
        <v>Sandown, Isle of Wight, United Kingdom</v>
      </c>
      <c r="B20347" t="s">
        <v>24400</v>
      </c>
      <c r="C20347" t="s">
        <v>24400</v>
      </c>
      <c r="D20347">
        <v>50.655099999999997</v>
      </c>
      <c r="E20347">
        <v>-1.1540999999999999</v>
      </c>
      <c r="F20347" t="s">
        <v>536</v>
      </c>
      <c r="G20347" t="s">
        <v>537</v>
      </c>
      <c r="H20347" t="s">
        <v>538</v>
      </c>
      <c r="I20347" t="s">
        <v>7713</v>
      </c>
      <c r="K20347">
        <v>11868</v>
      </c>
      <c r="L20347">
        <v>1826580279</v>
      </c>
    </row>
    <row r="20348" spans="1:12" x14ac:dyDescent="0.45">
      <c r="A20348" t="str">
        <f t="shared" si="317"/>
        <v>Sandown, New Hampshire, United States</v>
      </c>
      <c r="B20348" t="s">
        <v>24400</v>
      </c>
      <c r="C20348" t="s">
        <v>24400</v>
      </c>
      <c r="D20348">
        <v>42.933199999999999</v>
      </c>
      <c r="E20348">
        <v>-71.183300000000003</v>
      </c>
      <c r="F20348" t="s">
        <v>530</v>
      </c>
      <c r="G20348" t="s">
        <v>531</v>
      </c>
      <c r="H20348" t="s">
        <v>532</v>
      </c>
      <c r="I20348" t="s">
        <v>1728</v>
      </c>
      <c r="K20348">
        <v>6350</v>
      </c>
      <c r="L20348">
        <v>1840055523</v>
      </c>
    </row>
    <row r="20349" spans="1:12" x14ac:dyDescent="0.45">
      <c r="A20349" t="str">
        <f t="shared" si="317"/>
        <v>Sandpoint, Idaho, United States</v>
      </c>
      <c r="B20349" t="s">
        <v>24401</v>
      </c>
      <c r="C20349" t="s">
        <v>24401</v>
      </c>
      <c r="D20349">
        <v>48.282200000000003</v>
      </c>
      <c r="E20349">
        <v>-116.5613</v>
      </c>
      <c r="F20349" t="s">
        <v>530</v>
      </c>
      <c r="G20349" t="s">
        <v>531</v>
      </c>
      <c r="H20349" t="s">
        <v>532</v>
      </c>
      <c r="I20349" t="s">
        <v>1862</v>
      </c>
      <c r="K20349">
        <v>13145</v>
      </c>
      <c r="L20349">
        <v>1840021064</v>
      </c>
    </row>
    <row r="20350" spans="1:12" x14ac:dyDescent="0.45">
      <c r="A20350" t="str">
        <f t="shared" si="317"/>
        <v>Sandridge, Hertfordshire, United Kingdom</v>
      </c>
      <c r="B20350" t="s">
        <v>24402</v>
      </c>
      <c r="C20350" t="s">
        <v>24402</v>
      </c>
      <c r="D20350">
        <v>51.780799999999999</v>
      </c>
      <c r="E20350">
        <v>-0.30380000000000001</v>
      </c>
      <c r="F20350" t="s">
        <v>536</v>
      </c>
      <c r="G20350" t="s">
        <v>537</v>
      </c>
      <c r="H20350" t="s">
        <v>538</v>
      </c>
      <c r="I20350" t="s">
        <v>539</v>
      </c>
      <c r="K20350">
        <v>11451</v>
      </c>
      <c r="L20350">
        <v>1826504633</v>
      </c>
    </row>
    <row r="20351" spans="1:12" x14ac:dyDescent="0.45">
      <c r="A20351" t="str">
        <f t="shared" si="317"/>
        <v>Sandston, Virginia, United States</v>
      </c>
      <c r="B20351" t="s">
        <v>24403</v>
      </c>
      <c r="C20351" t="s">
        <v>24403</v>
      </c>
      <c r="D20351">
        <v>37.512</v>
      </c>
      <c r="E20351">
        <v>-77.314899999999994</v>
      </c>
      <c r="F20351" t="s">
        <v>530</v>
      </c>
      <c r="G20351" t="s">
        <v>531</v>
      </c>
      <c r="H20351" t="s">
        <v>532</v>
      </c>
      <c r="I20351" t="s">
        <v>618</v>
      </c>
      <c r="K20351">
        <v>7056</v>
      </c>
      <c r="L20351">
        <v>1840026826</v>
      </c>
    </row>
    <row r="20352" spans="1:12" x14ac:dyDescent="0.45">
      <c r="A20352" t="str">
        <f t="shared" si="317"/>
        <v>Sandton, Gauteng, South Africa</v>
      </c>
      <c r="B20352" t="s">
        <v>24404</v>
      </c>
      <c r="C20352" t="s">
        <v>24404</v>
      </c>
      <c r="D20352">
        <v>-26.106999999999999</v>
      </c>
      <c r="E20352">
        <v>28.0517</v>
      </c>
      <c r="F20352" t="s">
        <v>1436</v>
      </c>
      <c r="G20352" t="s">
        <v>1437</v>
      </c>
      <c r="H20352" t="s">
        <v>1438</v>
      </c>
      <c r="I20352" t="s">
        <v>1439</v>
      </c>
      <c r="K20352">
        <v>222415</v>
      </c>
      <c r="L20352">
        <v>1710113163</v>
      </c>
    </row>
    <row r="20353" spans="1:12" x14ac:dyDescent="0.45">
      <c r="A20353" t="str">
        <f t="shared" si="317"/>
        <v>Sandur, , Faroe Islands</v>
      </c>
      <c r="B20353" t="s">
        <v>24405</v>
      </c>
      <c r="C20353" t="s">
        <v>24405</v>
      </c>
      <c r="D20353">
        <v>61.834400000000002</v>
      </c>
      <c r="E20353">
        <v>-6.8170999999999999</v>
      </c>
      <c r="F20353" t="s">
        <v>9175</v>
      </c>
      <c r="G20353" t="s">
        <v>9176</v>
      </c>
      <c r="H20353" t="s">
        <v>9177</v>
      </c>
      <c r="J20353" t="s">
        <v>378</v>
      </c>
      <c r="L20353">
        <v>1234438421</v>
      </c>
    </row>
    <row r="20354" spans="1:12" x14ac:dyDescent="0.45">
      <c r="A20354" t="str">
        <f t="shared" si="317"/>
        <v>Sandusky, Ohio, United States</v>
      </c>
      <c r="B20354" t="s">
        <v>24406</v>
      </c>
      <c r="C20354" t="s">
        <v>24406</v>
      </c>
      <c r="D20354">
        <v>41.4437</v>
      </c>
      <c r="E20354">
        <v>-82.7149</v>
      </c>
      <c r="F20354" t="s">
        <v>530</v>
      </c>
      <c r="G20354" t="s">
        <v>531</v>
      </c>
      <c r="H20354" t="s">
        <v>532</v>
      </c>
      <c r="I20354" t="s">
        <v>799</v>
      </c>
      <c r="K20354">
        <v>46655</v>
      </c>
      <c r="L20354">
        <v>1840003433</v>
      </c>
    </row>
    <row r="20355" spans="1:12" x14ac:dyDescent="0.45">
      <c r="A20355" t="str">
        <f t="shared" ref="A20355:A20418" si="318">CONCATENATE(B20355,", ",I20355,", ",F20355)</f>
        <v>Sandwich, Massachusetts, United States</v>
      </c>
      <c r="B20355" t="s">
        <v>24407</v>
      </c>
      <c r="C20355" t="s">
        <v>24407</v>
      </c>
      <c r="D20355">
        <v>41.713799999999999</v>
      </c>
      <c r="E20355">
        <v>-70.484999999999999</v>
      </c>
      <c r="F20355" t="s">
        <v>530</v>
      </c>
      <c r="G20355" t="s">
        <v>531</v>
      </c>
      <c r="H20355" t="s">
        <v>532</v>
      </c>
      <c r="I20355" t="s">
        <v>621</v>
      </c>
      <c r="K20355">
        <v>20342</v>
      </c>
      <c r="L20355">
        <v>1840053505</v>
      </c>
    </row>
    <row r="20356" spans="1:12" x14ac:dyDescent="0.45">
      <c r="A20356" t="str">
        <f t="shared" si="318"/>
        <v>Sandwich, Illinois, United States</v>
      </c>
      <c r="B20356" t="s">
        <v>24407</v>
      </c>
      <c r="C20356" t="s">
        <v>24407</v>
      </c>
      <c r="D20356">
        <v>41.6496</v>
      </c>
      <c r="E20356">
        <v>-88.617699999999999</v>
      </c>
      <c r="F20356" t="s">
        <v>530</v>
      </c>
      <c r="G20356" t="s">
        <v>531</v>
      </c>
      <c r="H20356" t="s">
        <v>532</v>
      </c>
      <c r="I20356" t="s">
        <v>824</v>
      </c>
      <c r="K20356">
        <v>7418</v>
      </c>
      <c r="L20356">
        <v>1840009188</v>
      </c>
    </row>
    <row r="20357" spans="1:12" x14ac:dyDescent="0.45">
      <c r="A20357" t="str">
        <f t="shared" si="318"/>
        <v>Sandy, Utah, United States</v>
      </c>
      <c r="B20357" t="s">
        <v>24408</v>
      </c>
      <c r="C20357" t="s">
        <v>24408</v>
      </c>
      <c r="D20357">
        <v>40.570999999999998</v>
      </c>
      <c r="E20357">
        <v>-111.8505</v>
      </c>
      <c r="F20357" t="s">
        <v>530</v>
      </c>
      <c r="G20357" t="s">
        <v>531</v>
      </c>
      <c r="H20357" t="s">
        <v>532</v>
      </c>
      <c r="I20357" t="s">
        <v>1667</v>
      </c>
      <c r="K20357">
        <v>96380</v>
      </c>
      <c r="L20357">
        <v>1840037422</v>
      </c>
    </row>
    <row r="20358" spans="1:12" x14ac:dyDescent="0.45">
      <c r="A20358" t="str">
        <f t="shared" si="318"/>
        <v>Sandy, Central Bedfordshire, United Kingdom</v>
      </c>
      <c r="B20358" t="s">
        <v>24408</v>
      </c>
      <c r="C20358" t="s">
        <v>24408</v>
      </c>
      <c r="D20358">
        <v>52.131</v>
      </c>
      <c r="E20358">
        <v>-0.29699999999999999</v>
      </c>
      <c r="F20358" t="s">
        <v>536</v>
      </c>
      <c r="G20358" t="s">
        <v>537</v>
      </c>
      <c r="H20358" t="s">
        <v>538</v>
      </c>
      <c r="I20358" t="s">
        <v>1879</v>
      </c>
      <c r="K20358">
        <v>11657</v>
      </c>
      <c r="L20358">
        <v>1826630573</v>
      </c>
    </row>
    <row r="20359" spans="1:12" x14ac:dyDescent="0.45">
      <c r="A20359" t="str">
        <f t="shared" si="318"/>
        <v>Sandy, Oregon, United States</v>
      </c>
      <c r="B20359" t="s">
        <v>24408</v>
      </c>
      <c r="C20359" t="s">
        <v>24408</v>
      </c>
      <c r="D20359">
        <v>45.398600000000002</v>
      </c>
      <c r="E20359">
        <v>-122.2692</v>
      </c>
      <c r="F20359" t="s">
        <v>530</v>
      </c>
      <c r="G20359" t="s">
        <v>531</v>
      </c>
      <c r="H20359" t="s">
        <v>532</v>
      </c>
      <c r="I20359" t="s">
        <v>1426</v>
      </c>
      <c r="K20359">
        <v>11843</v>
      </c>
      <c r="L20359">
        <v>1840021217</v>
      </c>
    </row>
    <row r="20360" spans="1:12" x14ac:dyDescent="0.45">
      <c r="A20360" t="str">
        <f t="shared" si="318"/>
        <v>Sandy, Pennsylvania, United States</v>
      </c>
      <c r="B20360" t="s">
        <v>24408</v>
      </c>
      <c r="C20360" t="s">
        <v>24408</v>
      </c>
      <c r="D20360">
        <v>41.1447</v>
      </c>
      <c r="E20360">
        <v>-78.729600000000005</v>
      </c>
      <c r="F20360" t="s">
        <v>530</v>
      </c>
      <c r="G20360" t="s">
        <v>531</v>
      </c>
      <c r="H20360" t="s">
        <v>532</v>
      </c>
      <c r="I20360" t="s">
        <v>620</v>
      </c>
      <c r="K20360">
        <v>10522</v>
      </c>
      <c r="L20360">
        <v>1840005149</v>
      </c>
    </row>
    <row r="20361" spans="1:12" x14ac:dyDescent="0.45">
      <c r="A20361" t="str">
        <f t="shared" si="318"/>
        <v>Sandy Springs, Georgia, United States</v>
      </c>
      <c r="B20361" t="s">
        <v>24409</v>
      </c>
      <c r="C20361" t="s">
        <v>24409</v>
      </c>
      <c r="D20361">
        <v>33.936599999999999</v>
      </c>
      <c r="E20361">
        <v>-84.3703</v>
      </c>
      <c r="F20361" t="s">
        <v>530</v>
      </c>
      <c r="G20361" t="s">
        <v>531</v>
      </c>
      <c r="H20361" t="s">
        <v>532</v>
      </c>
      <c r="I20361" t="s">
        <v>763</v>
      </c>
      <c r="K20361">
        <v>109452</v>
      </c>
      <c r="L20361">
        <v>1840015609</v>
      </c>
    </row>
    <row r="20362" spans="1:12" x14ac:dyDescent="0.45">
      <c r="A20362" t="str">
        <f t="shared" si="318"/>
        <v>Sandycroft, Flintshire, United Kingdom</v>
      </c>
      <c r="B20362" t="s">
        <v>24410</v>
      </c>
      <c r="C20362" t="s">
        <v>24410</v>
      </c>
      <c r="D20362">
        <v>53.195</v>
      </c>
      <c r="E20362">
        <v>-2.9990000000000001</v>
      </c>
      <c r="F20362" t="s">
        <v>536</v>
      </c>
      <c r="G20362" t="s">
        <v>537</v>
      </c>
      <c r="H20362" t="s">
        <v>538</v>
      </c>
      <c r="I20362" t="s">
        <v>5364</v>
      </c>
      <c r="K20362">
        <v>6724</v>
      </c>
      <c r="L20362">
        <v>1826333446</v>
      </c>
    </row>
    <row r="20363" spans="1:12" x14ac:dyDescent="0.45">
      <c r="A20363" t="str">
        <f t="shared" si="318"/>
        <v>Sanford, Florida, United States</v>
      </c>
      <c r="B20363" t="s">
        <v>24411</v>
      </c>
      <c r="C20363" t="s">
        <v>24411</v>
      </c>
      <c r="D20363">
        <v>28.789300000000001</v>
      </c>
      <c r="E20363">
        <v>-81.275999999999996</v>
      </c>
      <c r="F20363" t="s">
        <v>530</v>
      </c>
      <c r="G20363" t="s">
        <v>531</v>
      </c>
      <c r="H20363" t="s">
        <v>532</v>
      </c>
      <c r="I20363" t="s">
        <v>1378</v>
      </c>
      <c r="K20363">
        <v>61448</v>
      </c>
      <c r="L20363">
        <v>1840015958</v>
      </c>
    </row>
    <row r="20364" spans="1:12" x14ac:dyDescent="0.45">
      <c r="A20364" t="str">
        <f t="shared" si="318"/>
        <v>Sanford, North Carolina, United States</v>
      </c>
      <c r="B20364" t="s">
        <v>24411</v>
      </c>
      <c r="C20364" t="s">
        <v>24411</v>
      </c>
      <c r="D20364">
        <v>35.487400000000001</v>
      </c>
      <c r="E20364">
        <v>-79.177199999999999</v>
      </c>
      <c r="F20364" t="s">
        <v>530</v>
      </c>
      <c r="G20364" t="s">
        <v>531</v>
      </c>
      <c r="H20364" t="s">
        <v>532</v>
      </c>
      <c r="I20364" t="s">
        <v>589</v>
      </c>
      <c r="K20364">
        <v>35467</v>
      </c>
      <c r="L20364">
        <v>1840015421</v>
      </c>
    </row>
    <row r="20365" spans="1:12" x14ac:dyDescent="0.45">
      <c r="A20365" t="str">
        <f t="shared" si="318"/>
        <v>Sanford, Maine, United States</v>
      </c>
      <c r="B20365" t="s">
        <v>24411</v>
      </c>
      <c r="C20365" t="s">
        <v>24411</v>
      </c>
      <c r="D20365">
        <v>43.424399999999999</v>
      </c>
      <c r="E20365">
        <v>-70.757300000000001</v>
      </c>
      <c r="F20365" t="s">
        <v>530</v>
      </c>
      <c r="G20365" t="s">
        <v>531</v>
      </c>
      <c r="H20365" t="s">
        <v>532</v>
      </c>
      <c r="I20365" t="s">
        <v>2721</v>
      </c>
      <c r="K20365">
        <v>29535</v>
      </c>
      <c r="L20365">
        <v>1840002672</v>
      </c>
    </row>
    <row r="20366" spans="1:12" x14ac:dyDescent="0.45">
      <c r="A20366" t="str">
        <f t="shared" si="318"/>
        <v>Sangar, Sakha (Yakutiya), Russia</v>
      </c>
      <c r="B20366" t="s">
        <v>24412</v>
      </c>
      <c r="C20366" t="s">
        <v>24412</v>
      </c>
      <c r="D20366">
        <v>63.924100000000003</v>
      </c>
      <c r="E20366">
        <v>127.4739</v>
      </c>
      <c r="F20366" t="s">
        <v>504</v>
      </c>
      <c r="G20366" t="s">
        <v>505</v>
      </c>
      <c r="H20366" t="s">
        <v>506</v>
      </c>
      <c r="I20366" t="s">
        <v>1470</v>
      </c>
      <c r="K20366">
        <v>4633</v>
      </c>
      <c r="L20366">
        <v>1643096707</v>
      </c>
    </row>
    <row r="20367" spans="1:12" x14ac:dyDescent="0.45">
      <c r="A20367" t="str">
        <f t="shared" si="318"/>
        <v>Sangaree, South Carolina, United States</v>
      </c>
      <c r="B20367" t="s">
        <v>24413</v>
      </c>
      <c r="C20367" t="s">
        <v>24413</v>
      </c>
      <c r="D20367">
        <v>33.032800000000002</v>
      </c>
      <c r="E20367">
        <v>-80.125299999999996</v>
      </c>
      <c r="F20367" t="s">
        <v>530</v>
      </c>
      <c r="G20367" t="s">
        <v>531</v>
      </c>
      <c r="H20367" t="s">
        <v>532</v>
      </c>
      <c r="I20367" t="s">
        <v>534</v>
      </c>
      <c r="K20367">
        <v>7760</v>
      </c>
      <c r="L20367">
        <v>1840035792</v>
      </c>
    </row>
    <row r="20368" spans="1:12" x14ac:dyDescent="0.45">
      <c r="A20368" t="str">
        <f t="shared" si="318"/>
        <v>Sângeorgiu de Pădure, Mureş, Romania</v>
      </c>
      <c r="B20368" t="s">
        <v>24414</v>
      </c>
      <c r="C20368" t="s">
        <v>24415</v>
      </c>
      <c r="D20368">
        <v>46.430300000000003</v>
      </c>
      <c r="E20368">
        <v>24.841699999999999</v>
      </c>
      <c r="F20368" t="s">
        <v>665</v>
      </c>
      <c r="G20368" t="s">
        <v>666</v>
      </c>
      <c r="H20368" t="s">
        <v>667</v>
      </c>
      <c r="I20368" t="s">
        <v>12836</v>
      </c>
      <c r="K20368">
        <v>5166</v>
      </c>
      <c r="L20368">
        <v>1642787886</v>
      </c>
    </row>
    <row r="20369" spans="1:12" x14ac:dyDescent="0.45">
      <c r="A20369" t="str">
        <f t="shared" si="318"/>
        <v>Sângeorz-Băi, Bistriţa-Năsăud, Romania</v>
      </c>
      <c r="B20369" t="s">
        <v>24416</v>
      </c>
      <c r="C20369" t="s">
        <v>24417</v>
      </c>
      <c r="D20369">
        <v>47.37</v>
      </c>
      <c r="E20369">
        <v>24.68</v>
      </c>
      <c r="F20369" t="s">
        <v>665</v>
      </c>
      <c r="G20369" t="s">
        <v>666</v>
      </c>
      <c r="H20369" t="s">
        <v>667</v>
      </c>
      <c r="I20369" t="s">
        <v>3919</v>
      </c>
      <c r="K20369">
        <v>9679</v>
      </c>
      <c r="L20369">
        <v>1642207424</v>
      </c>
    </row>
    <row r="20370" spans="1:12" x14ac:dyDescent="0.45">
      <c r="A20370" t="str">
        <f t="shared" si="318"/>
        <v>Sanger, California, United States</v>
      </c>
      <c r="B20370" t="s">
        <v>24418</v>
      </c>
      <c r="C20370" t="s">
        <v>24418</v>
      </c>
      <c r="D20370">
        <v>36.698999999999998</v>
      </c>
      <c r="E20370">
        <v>-119.5575</v>
      </c>
      <c r="F20370" t="s">
        <v>530</v>
      </c>
      <c r="G20370" t="s">
        <v>531</v>
      </c>
      <c r="H20370" t="s">
        <v>532</v>
      </c>
      <c r="I20370" t="s">
        <v>754</v>
      </c>
      <c r="K20370">
        <v>27777</v>
      </c>
      <c r="L20370">
        <v>1840021566</v>
      </c>
    </row>
    <row r="20371" spans="1:12" x14ac:dyDescent="0.45">
      <c r="A20371" t="str">
        <f t="shared" si="318"/>
        <v>Sanger, Texas, United States</v>
      </c>
      <c r="B20371" t="s">
        <v>24418</v>
      </c>
      <c r="C20371" t="s">
        <v>24418</v>
      </c>
      <c r="D20371">
        <v>33.371600000000001</v>
      </c>
      <c r="E20371">
        <v>-97.167699999999996</v>
      </c>
      <c r="F20371" t="s">
        <v>530</v>
      </c>
      <c r="G20371" t="s">
        <v>531</v>
      </c>
      <c r="H20371" t="s">
        <v>532</v>
      </c>
      <c r="I20371" t="s">
        <v>610</v>
      </c>
      <c r="K20371">
        <v>7540</v>
      </c>
      <c r="L20371">
        <v>1840022004</v>
      </c>
    </row>
    <row r="20372" spans="1:12" x14ac:dyDescent="0.45">
      <c r="A20372" t="str">
        <f t="shared" si="318"/>
        <v>Sangerhausen, Saxony-Anhalt, Germany</v>
      </c>
      <c r="B20372" t="s">
        <v>24419</v>
      </c>
      <c r="C20372" t="s">
        <v>24419</v>
      </c>
      <c r="D20372">
        <v>51.466700000000003</v>
      </c>
      <c r="E20372">
        <v>11.3</v>
      </c>
      <c r="F20372" t="s">
        <v>441</v>
      </c>
      <c r="G20372" t="s">
        <v>442</v>
      </c>
      <c r="H20372" t="s">
        <v>443</v>
      </c>
      <c r="I20372" t="s">
        <v>1614</v>
      </c>
      <c r="J20372" t="s">
        <v>366</v>
      </c>
      <c r="K20372">
        <v>26297</v>
      </c>
      <c r="L20372">
        <v>1276588418</v>
      </c>
    </row>
    <row r="20373" spans="1:12" x14ac:dyDescent="0.45">
      <c r="A20373" t="str">
        <f t="shared" si="318"/>
        <v>Sangju, Gyeongbuk, Korea, South</v>
      </c>
      <c r="B20373" t="s">
        <v>24420</v>
      </c>
      <c r="C20373" t="s">
        <v>24420</v>
      </c>
      <c r="D20373">
        <v>36.415300000000002</v>
      </c>
      <c r="E20373">
        <v>128.16059999999999</v>
      </c>
      <c r="F20373" t="s">
        <v>1978</v>
      </c>
      <c r="G20373" t="s">
        <v>1979</v>
      </c>
      <c r="H20373" t="s">
        <v>1980</v>
      </c>
      <c r="I20373" t="s">
        <v>1981</v>
      </c>
      <c r="K20373">
        <v>102892</v>
      </c>
      <c r="L20373">
        <v>1410127055</v>
      </c>
    </row>
    <row r="20374" spans="1:12" x14ac:dyDescent="0.45">
      <c r="A20374" t="str">
        <f t="shared" si="318"/>
        <v>Sāngli, Mahārāshtra, India</v>
      </c>
      <c r="B20374" t="s">
        <v>24421</v>
      </c>
      <c r="C20374" t="s">
        <v>24422</v>
      </c>
      <c r="D20374">
        <v>16.866700000000002</v>
      </c>
      <c r="E20374">
        <v>74.566699999999997</v>
      </c>
      <c r="F20374" t="s">
        <v>626</v>
      </c>
      <c r="G20374" t="s">
        <v>627</v>
      </c>
      <c r="H20374" t="s">
        <v>628</v>
      </c>
      <c r="I20374" t="s">
        <v>993</v>
      </c>
      <c r="K20374">
        <v>436639</v>
      </c>
      <c r="L20374">
        <v>1356921375</v>
      </c>
    </row>
    <row r="20375" spans="1:12" x14ac:dyDescent="0.45">
      <c r="A20375" t="str">
        <f t="shared" si="318"/>
        <v>Sangolquí, Pichincha, Ecuador</v>
      </c>
      <c r="B20375" t="s">
        <v>24423</v>
      </c>
      <c r="C20375" t="s">
        <v>24424</v>
      </c>
      <c r="D20375">
        <v>-0.33439999999999998</v>
      </c>
      <c r="E20375">
        <v>-78.447500000000005</v>
      </c>
      <c r="F20375" t="s">
        <v>1415</v>
      </c>
      <c r="G20375" t="s">
        <v>1416</v>
      </c>
      <c r="H20375" t="s">
        <v>1417</v>
      </c>
      <c r="I20375" t="s">
        <v>6359</v>
      </c>
      <c r="K20375">
        <v>75080</v>
      </c>
      <c r="L20375">
        <v>1218715616</v>
      </c>
    </row>
    <row r="20376" spans="1:12" x14ac:dyDescent="0.45">
      <c r="A20376" t="str">
        <f t="shared" si="318"/>
        <v>Sangre Grande, Sangre Grande, Trinidad And Tobago</v>
      </c>
      <c r="B20376" t="s">
        <v>24425</v>
      </c>
      <c r="C20376" t="s">
        <v>24425</v>
      </c>
      <c r="D20376">
        <v>10.566700000000001</v>
      </c>
      <c r="E20376">
        <v>-61.133299999999998</v>
      </c>
      <c r="F20376" t="s">
        <v>2272</v>
      </c>
      <c r="G20376" t="s">
        <v>2273</v>
      </c>
      <c r="H20376" t="s">
        <v>2274</v>
      </c>
      <c r="I20376" t="s">
        <v>24425</v>
      </c>
      <c r="J20376" t="s">
        <v>378</v>
      </c>
      <c r="L20376">
        <v>1780469686</v>
      </c>
    </row>
    <row r="20377" spans="1:12" x14ac:dyDescent="0.45">
      <c r="A20377" t="str">
        <f t="shared" si="318"/>
        <v>Sanhe, Hebei, China</v>
      </c>
      <c r="B20377" t="s">
        <v>24426</v>
      </c>
      <c r="C20377" t="s">
        <v>24426</v>
      </c>
      <c r="D20377">
        <v>39.980800000000002</v>
      </c>
      <c r="E20377">
        <v>117.0701</v>
      </c>
      <c r="F20377" t="s">
        <v>1039</v>
      </c>
      <c r="G20377" t="s">
        <v>1040</v>
      </c>
      <c r="H20377" t="s">
        <v>1041</v>
      </c>
      <c r="I20377" t="s">
        <v>2037</v>
      </c>
      <c r="K20377">
        <v>652042</v>
      </c>
      <c r="L20377">
        <v>1156476348</v>
      </c>
    </row>
    <row r="20378" spans="1:12" x14ac:dyDescent="0.45">
      <c r="A20378" t="str">
        <f t="shared" si="318"/>
        <v>Sanibel, Florida, United States</v>
      </c>
      <c r="B20378" t="s">
        <v>24427</v>
      </c>
      <c r="C20378" t="s">
        <v>24427</v>
      </c>
      <c r="D20378">
        <v>26.453399999999998</v>
      </c>
      <c r="E20378">
        <v>-82.1023</v>
      </c>
      <c r="F20378" t="s">
        <v>530</v>
      </c>
      <c r="G20378" t="s">
        <v>531</v>
      </c>
      <c r="H20378" t="s">
        <v>532</v>
      </c>
      <c r="I20378" t="s">
        <v>1378</v>
      </c>
      <c r="K20378">
        <v>7401</v>
      </c>
      <c r="L20378">
        <v>1840015996</v>
      </c>
    </row>
    <row r="20379" spans="1:12" x14ac:dyDescent="0.45">
      <c r="A20379" t="str">
        <f t="shared" si="318"/>
        <v>Sankt Andrä, Kärnten, Austria</v>
      </c>
      <c r="B20379" t="s">
        <v>24428</v>
      </c>
      <c r="C20379" t="s">
        <v>24429</v>
      </c>
      <c r="D20379">
        <v>46.7667</v>
      </c>
      <c r="E20379">
        <v>14.816700000000001</v>
      </c>
      <c r="F20379" t="s">
        <v>1889</v>
      </c>
      <c r="G20379" t="s">
        <v>1890</v>
      </c>
      <c r="H20379" t="s">
        <v>1891</v>
      </c>
      <c r="I20379" t="s">
        <v>9800</v>
      </c>
      <c r="K20379">
        <v>9957</v>
      </c>
      <c r="L20379">
        <v>1040740376</v>
      </c>
    </row>
    <row r="20380" spans="1:12" x14ac:dyDescent="0.45">
      <c r="A20380" t="str">
        <f t="shared" si="318"/>
        <v>Sankt Augustin, North Rhine-Westphalia, Germany</v>
      </c>
      <c r="B20380" t="s">
        <v>24430</v>
      </c>
      <c r="C20380" t="s">
        <v>24430</v>
      </c>
      <c r="D20380">
        <v>50.77</v>
      </c>
      <c r="E20380">
        <v>7.1867000000000001</v>
      </c>
      <c r="F20380" t="s">
        <v>441</v>
      </c>
      <c r="G20380" t="s">
        <v>442</v>
      </c>
      <c r="H20380" t="s">
        <v>443</v>
      </c>
      <c r="I20380" t="s">
        <v>444</v>
      </c>
      <c r="K20380">
        <v>55767</v>
      </c>
      <c r="L20380">
        <v>1276196312</v>
      </c>
    </row>
    <row r="20381" spans="1:12" x14ac:dyDescent="0.45">
      <c r="A20381" t="str">
        <f t="shared" si="318"/>
        <v>Sankt Gallen, Sankt Gallen, Switzerland</v>
      </c>
      <c r="B20381" t="s">
        <v>5460</v>
      </c>
      <c r="C20381" t="s">
        <v>5460</v>
      </c>
      <c r="D20381">
        <v>47.423299999999998</v>
      </c>
      <c r="E20381">
        <v>9.3772000000000002</v>
      </c>
      <c r="F20381" t="s">
        <v>464</v>
      </c>
      <c r="G20381" t="s">
        <v>465</v>
      </c>
      <c r="H20381" t="s">
        <v>466</v>
      </c>
      <c r="I20381" t="s">
        <v>5460</v>
      </c>
      <c r="J20381" t="s">
        <v>378</v>
      </c>
      <c r="K20381">
        <v>75833</v>
      </c>
      <c r="L20381">
        <v>1756343098</v>
      </c>
    </row>
    <row r="20382" spans="1:12" x14ac:dyDescent="0.45">
      <c r="A20382" t="str">
        <f t="shared" si="318"/>
        <v>Sankt Georgen im Schwarzwald, Baden-Württemberg, Germany</v>
      </c>
      <c r="B20382" t="s">
        <v>24431</v>
      </c>
      <c r="C20382" t="s">
        <v>24431</v>
      </c>
      <c r="D20382">
        <v>48.124699999999997</v>
      </c>
      <c r="E20382">
        <v>8.3308</v>
      </c>
      <c r="F20382" t="s">
        <v>441</v>
      </c>
      <c r="G20382" t="s">
        <v>442</v>
      </c>
      <c r="H20382" t="s">
        <v>443</v>
      </c>
      <c r="I20382" t="s">
        <v>451</v>
      </c>
      <c r="K20382">
        <v>12958</v>
      </c>
      <c r="L20382">
        <v>1276384519</v>
      </c>
    </row>
    <row r="20383" spans="1:12" x14ac:dyDescent="0.45">
      <c r="A20383" t="str">
        <f t="shared" si="318"/>
        <v>Sankt Ingbert, Saarland, Germany</v>
      </c>
      <c r="B20383" t="s">
        <v>24432</v>
      </c>
      <c r="C20383" t="s">
        <v>24432</v>
      </c>
      <c r="D20383">
        <v>49.3</v>
      </c>
      <c r="E20383">
        <v>7.1166999999999998</v>
      </c>
      <c r="F20383" t="s">
        <v>441</v>
      </c>
      <c r="G20383" t="s">
        <v>442</v>
      </c>
      <c r="H20383" t="s">
        <v>443</v>
      </c>
      <c r="I20383" t="s">
        <v>4323</v>
      </c>
      <c r="K20383">
        <v>35714</v>
      </c>
      <c r="L20383">
        <v>1276174089</v>
      </c>
    </row>
    <row r="20384" spans="1:12" x14ac:dyDescent="0.45">
      <c r="A20384" t="str">
        <f t="shared" si="318"/>
        <v>Sankt Johann im Pongau, Salzburg, Austria</v>
      </c>
      <c r="B20384" t="s">
        <v>24433</v>
      </c>
      <c r="C20384" t="s">
        <v>24433</v>
      </c>
      <c r="D20384">
        <v>47.35</v>
      </c>
      <c r="E20384">
        <v>13.2</v>
      </c>
      <c r="F20384" t="s">
        <v>1889</v>
      </c>
      <c r="G20384" t="s">
        <v>1890</v>
      </c>
      <c r="H20384" t="s">
        <v>1891</v>
      </c>
      <c r="I20384" t="s">
        <v>4597</v>
      </c>
      <c r="J20384" t="s">
        <v>366</v>
      </c>
      <c r="K20384">
        <v>10944</v>
      </c>
      <c r="L20384">
        <v>1040330095</v>
      </c>
    </row>
    <row r="20385" spans="1:12" x14ac:dyDescent="0.45">
      <c r="A20385" t="str">
        <f t="shared" si="318"/>
        <v>Sankt Pölten, Niederösterreich, Austria</v>
      </c>
      <c r="B20385" t="s">
        <v>24434</v>
      </c>
      <c r="C20385" t="s">
        <v>24435</v>
      </c>
      <c r="D20385">
        <v>48.2</v>
      </c>
      <c r="E20385">
        <v>15.6167</v>
      </c>
      <c r="F20385" t="s">
        <v>1889</v>
      </c>
      <c r="G20385" t="s">
        <v>1890</v>
      </c>
      <c r="H20385" t="s">
        <v>1891</v>
      </c>
      <c r="I20385" t="s">
        <v>1892</v>
      </c>
      <c r="J20385" t="s">
        <v>378</v>
      </c>
      <c r="K20385">
        <v>55514</v>
      </c>
      <c r="L20385">
        <v>1040313109</v>
      </c>
    </row>
    <row r="20386" spans="1:12" x14ac:dyDescent="0.45">
      <c r="A20386" t="str">
        <f t="shared" si="318"/>
        <v>Sankt Valentin, Niederösterreich, Austria</v>
      </c>
      <c r="B20386" t="s">
        <v>24436</v>
      </c>
      <c r="C20386" t="s">
        <v>24436</v>
      </c>
      <c r="D20386">
        <v>48.174700000000001</v>
      </c>
      <c r="E20386">
        <v>14.533300000000001</v>
      </c>
      <c r="F20386" t="s">
        <v>1889</v>
      </c>
      <c r="G20386" t="s">
        <v>1890</v>
      </c>
      <c r="H20386" t="s">
        <v>1891</v>
      </c>
      <c r="I20386" t="s">
        <v>1892</v>
      </c>
      <c r="K20386">
        <v>9340</v>
      </c>
      <c r="L20386">
        <v>1040852174</v>
      </c>
    </row>
    <row r="20387" spans="1:12" x14ac:dyDescent="0.45">
      <c r="A20387" t="str">
        <f t="shared" si="318"/>
        <v>Sankt Veit an der Glan, Kärnten, Austria</v>
      </c>
      <c r="B20387" t="s">
        <v>24437</v>
      </c>
      <c r="C20387" t="s">
        <v>24437</v>
      </c>
      <c r="D20387">
        <v>46.7667</v>
      </c>
      <c r="E20387">
        <v>14.360300000000001</v>
      </c>
      <c r="F20387" t="s">
        <v>1889</v>
      </c>
      <c r="G20387" t="s">
        <v>1890</v>
      </c>
      <c r="H20387" t="s">
        <v>1891</v>
      </c>
      <c r="I20387" t="s">
        <v>9800</v>
      </c>
      <c r="J20387" t="s">
        <v>366</v>
      </c>
      <c r="K20387">
        <v>12547</v>
      </c>
      <c r="L20387">
        <v>1040281881</v>
      </c>
    </row>
    <row r="20388" spans="1:12" x14ac:dyDescent="0.45">
      <c r="A20388" t="str">
        <f t="shared" si="318"/>
        <v>Sankt Wendel, Saarland, Germany</v>
      </c>
      <c r="B20388" t="s">
        <v>24438</v>
      </c>
      <c r="C20388" t="s">
        <v>24438</v>
      </c>
      <c r="D20388">
        <v>49.466700000000003</v>
      </c>
      <c r="E20388">
        <v>7.1666999999999996</v>
      </c>
      <c r="F20388" t="s">
        <v>441</v>
      </c>
      <c r="G20388" t="s">
        <v>442</v>
      </c>
      <c r="H20388" t="s">
        <v>443</v>
      </c>
      <c r="I20388" t="s">
        <v>4323</v>
      </c>
      <c r="J20388" t="s">
        <v>366</v>
      </c>
      <c r="K20388">
        <v>25862</v>
      </c>
      <c r="L20388">
        <v>1276025539</v>
      </c>
    </row>
    <row r="20389" spans="1:12" x14ac:dyDescent="0.45">
      <c r="A20389" t="str">
        <f t="shared" si="318"/>
        <v>Şanlıurfa, Şanlıurfa, Turkey</v>
      </c>
      <c r="B20389" t="s">
        <v>1123</v>
      </c>
      <c r="C20389" t="s">
        <v>24439</v>
      </c>
      <c r="D20389">
        <v>37.158299999999997</v>
      </c>
      <c r="E20389">
        <v>38.791699999999999</v>
      </c>
      <c r="F20389" t="s">
        <v>806</v>
      </c>
      <c r="G20389" t="s">
        <v>807</v>
      </c>
      <c r="H20389" t="s">
        <v>808</v>
      </c>
      <c r="I20389" t="s">
        <v>1123</v>
      </c>
      <c r="J20389" t="s">
        <v>378</v>
      </c>
      <c r="K20389">
        <v>1985753</v>
      </c>
      <c r="L20389">
        <v>1792937570</v>
      </c>
    </row>
    <row r="20390" spans="1:12" x14ac:dyDescent="0.45">
      <c r="A20390" t="str">
        <f t="shared" si="318"/>
        <v>Sanmenxia, Henan, China</v>
      </c>
      <c r="B20390" t="s">
        <v>24440</v>
      </c>
      <c r="C20390" t="s">
        <v>24440</v>
      </c>
      <c r="D20390">
        <v>34.773600000000002</v>
      </c>
      <c r="E20390">
        <v>111.19499999999999</v>
      </c>
      <c r="F20390" t="s">
        <v>1039</v>
      </c>
      <c r="G20390" t="s">
        <v>1040</v>
      </c>
      <c r="H20390" t="s">
        <v>1041</v>
      </c>
      <c r="I20390" t="s">
        <v>6768</v>
      </c>
      <c r="K20390">
        <v>2213000</v>
      </c>
      <c r="L20390">
        <v>1156529682</v>
      </c>
    </row>
    <row r="20391" spans="1:12" x14ac:dyDescent="0.45">
      <c r="A20391" t="str">
        <f t="shared" si="318"/>
        <v>Sanming, Fujian, China</v>
      </c>
      <c r="B20391" t="s">
        <v>24441</v>
      </c>
      <c r="C20391" t="s">
        <v>24441</v>
      </c>
      <c r="D20391">
        <v>26.265799999999999</v>
      </c>
      <c r="E20391">
        <v>117.6302</v>
      </c>
      <c r="F20391" t="s">
        <v>1039</v>
      </c>
      <c r="G20391" t="s">
        <v>1040</v>
      </c>
      <c r="H20391" t="s">
        <v>1041</v>
      </c>
      <c r="I20391" t="s">
        <v>6616</v>
      </c>
      <c r="J20391" t="s">
        <v>366</v>
      </c>
      <c r="K20391">
        <v>2580000</v>
      </c>
      <c r="L20391">
        <v>1156294429</v>
      </c>
    </row>
    <row r="20392" spans="1:12" x14ac:dyDescent="0.45">
      <c r="A20392" t="str">
        <f t="shared" si="318"/>
        <v>Sanmu, Chiba, Japan</v>
      </c>
      <c r="B20392" t="s">
        <v>24442</v>
      </c>
      <c r="C20392" t="s">
        <v>24442</v>
      </c>
      <c r="D20392">
        <v>35.602800000000002</v>
      </c>
      <c r="E20392">
        <v>140.4136</v>
      </c>
      <c r="F20392" t="s">
        <v>514</v>
      </c>
      <c r="G20392" t="s">
        <v>515</v>
      </c>
      <c r="H20392" t="s">
        <v>516</v>
      </c>
      <c r="I20392" t="s">
        <v>608</v>
      </c>
      <c r="K20392">
        <v>49300</v>
      </c>
      <c r="L20392">
        <v>1392513684</v>
      </c>
    </row>
    <row r="20393" spans="1:12" x14ac:dyDescent="0.45">
      <c r="A20393" t="str">
        <f t="shared" si="318"/>
        <v>Sannai, Madhya Pradesh, India</v>
      </c>
      <c r="B20393" t="s">
        <v>24443</v>
      </c>
      <c r="C20393" t="s">
        <v>24443</v>
      </c>
      <c r="D20393">
        <v>24.16</v>
      </c>
      <c r="E20393">
        <v>80.83</v>
      </c>
      <c r="F20393" t="s">
        <v>626</v>
      </c>
      <c r="G20393" t="s">
        <v>627</v>
      </c>
      <c r="H20393" t="s">
        <v>628</v>
      </c>
      <c r="I20393" t="s">
        <v>4310</v>
      </c>
      <c r="K20393">
        <v>283004</v>
      </c>
      <c r="L20393">
        <v>1356009968</v>
      </c>
    </row>
    <row r="20394" spans="1:12" x14ac:dyDescent="0.45">
      <c r="A20394" t="str">
        <f t="shared" si="318"/>
        <v>Sannār, Sennar, Sudan</v>
      </c>
      <c r="B20394" t="s">
        <v>24444</v>
      </c>
      <c r="C20394" t="s">
        <v>24445</v>
      </c>
      <c r="D20394">
        <v>13.55</v>
      </c>
      <c r="E20394">
        <v>33.6</v>
      </c>
      <c r="F20394" t="s">
        <v>787</v>
      </c>
      <c r="G20394" t="s">
        <v>788</v>
      </c>
      <c r="H20394" t="s">
        <v>789</v>
      </c>
      <c r="I20394" t="s">
        <v>24446</v>
      </c>
      <c r="K20394">
        <v>130122</v>
      </c>
      <c r="L20394">
        <v>1729986512</v>
      </c>
    </row>
    <row r="20395" spans="1:12" x14ac:dyDescent="0.45">
      <c r="A20395" t="str">
        <f t="shared" si="318"/>
        <v>Sannat, Sannat, Malta</v>
      </c>
      <c r="B20395" t="s">
        <v>24447</v>
      </c>
      <c r="C20395" t="s">
        <v>24447</v>
      </c>
      <c r="D20395">
        <v>36.0244</v>
      </c>
      <c r="E20395">
        <v>14.242800000000001</v>
      </c>
      <c r="F20395" t="s">
        <v>2704</v>
      </c>
      <c r="G20395" t="s">
        <v>2705</v>
      </c>
      <c r="H20395" t="s">
        <v>2706</v>
      </c>
      <c r="I20395" t="s">
        <v>24447</v>
      </c>
      <c r="J20395" t="s">
        <v>378</v>
      </c>
      <c r="L20395">
        <v>1470546177</v>
      </c>
    </row>
    <row r="20396" spans="1:12" x14ac:dyDescent="0.45">
      <c r="A20396" t="str">
        <f t="shared" si="318"/>
        <v>Sânnicolau Mare, Timiş, Romania</v>
      </c>
      <c r="B20396" t="s">
        <v>24448</v>
      </c>
      <c r="C20396" t="s">
        <v>24449</v>
      </c>
      <c r="D20396">
        <v>46.072200000000002</v>
      </c>
      <c r="E20396">
        <v>20.6294</v>
      </c>
      <c r="F20396" t="s">
        <v>665</v>
      </c>
      <c r="G20396" t="s">
        <v>666</v>
      </c>
      <c r="H20396" t="s">
        <v>667</v>
      </c>
      <c r="I20396" t="s">
        <v>5740</v>
      </c>
      <c r="K20396">
        <v>12312</v>
      </c>
      <c r="L20396">
        <v>1642288572</v>
      </c>
    </row>
    <row r="20397" spans="1:12" x14ac:dyDescent="0.45">
      <c r="A20397" t="str">
        <f t="shared" si="318"/>
        <v>Sanniquellie, Nimba, Liberia</v>
      </c>
      <c r="B20397" t="s">
        <v>24450</v>
      </c>
      <c r="C20397" t="s">
        <v>24450</v>
      </c>
      <c r="D20397">
        <v>7.3710000000000004</v>
      </c>
      <c r="E20397">
        <v>-8.6850000000000005</v>
      </c>
      <c r="F20397" t="s">
        <v>3585</v>
      </c>
      <c r="G20397" t="s">
        <v>3586</v>
      </c>
      <c r="H20397" t="s">
        <v>3587</v>
      </c>
      <c r="I20397" t="s">
        <v>24451</v>
      </c>
      <c r="J20397" t="s">
        <v>378</v>
      </c>
      <c r="K20397">
        <v>11415</v>
      </c>
      <c r="L20397">
        <v>1430949102</v>
      </c>
    </row>
    <row r="20398" spans="1:12" x14ac:dyDescent="0.45">
      <c r="A20398" t="str">
        <f t="shared" si="318"/>
        <v>Sannois, Île-de-France, France</v>
      </c>
      <c r="B20398" t="s">
        <v>24452</v>
      </c>
      <c r="C20398" t="s">
        <v>24452</v>
      </c>
      <c r="D20398">
        <v>48.972200000000001</v>
      </c>
      <c r="E20398">
        <v>2.2578</v>
      </c>
      <c r="F20398" t="s">
        <v>526</v>
      </c>
      <c r="G20398" t="s">
        <v>527</v>
      </c>
      <c r="H20398" t="s">
        <v>528</v>
      </c>
      <c r="I20398" t="s">
        <v>732</v>
      </c>
      <c r="K20398">
        <v>26662</v>
      </c>
      <c r="L20398">
        <v>1250650651</v>
      </c>
    </row>
    <row r="20399" spans="1:12" x14ac:dyDescent="0.45">
      <c r="A20399" t="str">
        <f t="shared" si="318"/>
        <v>Sano, Tochigi, Japan</v>
      </c>
      <c r="B20399" t="s">
        <v>24453</v>
      </c>
      <c r="C20399" t="s">
        <v>24453</v>
      </c>
      <c r="D20399">
        <v>36.314399999999999</v>
      </c>
      <c r="E20399">
        <v>139.57830000000001</v>
      </c>
      <c r="F20399" t="s">
        <v>514</v>
      </c>
      <c r="G20399" t="s">
        <v>515</v>
      </c>
      <c r="H20399" t="s">
        <v>516</v>
      </c>
      <c r="I20399" t="s">
        <v>14019</v>
      </c>
      <c r="K20399">
        <v>115784</v>
      </c>
      <c r="L20399">
        <v>1392791927</v>
      </c>
    </row>
    <row r="20400" spans="1:12" x14ac:dyDescent="0.45">
      <c r="A20400" t="str">
        <f t="shared" si="318"/>
        <v>San-Pédro, Bas-Sassandra, Côte D’Ivoire</v>
      </c>
      <c r="B20400" t="s">
        <v>24454</v>
      </c>
      <c r="C20400" t="s">
        <v>24455</v>
      </c>
      <c r="D20400">
        <v>4.7704000000000004</v>
      </c>
      <c r="E20400">
        <v>-6.64</v>
      </c>
      <c r="F20400" t="s">
        <v>569</v>
      </c>
      <c r="G20400" t="s">
        <v>570</v>
      </c>
      <c r="H20400" t="s">
        <v>571</v>
      </c>
      <c r="I20400" t="s">
        <v>24456</v>
      </c>
      <c r="J20400" t="s">
        <v>378</v>
      </c>
      <c r="K20400">
        <v>210273</v>
      </c>
      <c r="L20400">
        <v>1384436547</v>
      </c>
    </row>
    <row r="20401" spans="1:12" x14ac:dyDescent="0.45">
      <c r="A20401" t="str">
        <f t="shared" si="318"/>
        <v>Sans Souci, South Carolina, United States</v>
      </c>
      <c r="B20401" t="s">
        <v>24457</v>
      </c>
      <c r="C20401" t="s">
        <v>24457</v>
      </c>
      <c r="D20401">
        <v>34.890099999999997</v>
      </c>
      <c r="E20401">
        <v>-82.424099999999996</v>
      </c>
      <c r="F20401" t="s">
        <v>530</v>
      </c>
      <c r="G20401" t="s">
        <v>531</v>
      </c>
      <c r="H20401" t="s">
        <v>532</v>
      </c>
      <c r="I20401" t="s">
        <v>534</v>
      </c>
      <c r="K20401">
        <v>8776</v>
      </c>
      <c r="L20401">
        <v>1840013497</v>
      </c>
    </row>
    <row r="20402" spans="1:12" x14ac:dyDescent="0.45">
      <c r="A20402" t="str">
        <f t="shared" si="318"/>
        <v>Sansanné-Mango, Savanes, Togo</v>
      </c>
      <c r="B20402" t="s">
        <v>24458</v>
      </c>
      <c r="C20402" t="s">
        <v>24459</v>
      </c>
      <c r="D20402">
        <v>10.355600000000001</v>
      </c>
      <c r="E20402">
        <v>0.47560000000000002</v>
      </c>
      <c r="F20402" t="s">
        <v>2647</v>
      </c>
      <c r="G20402" t="s">
        <v>2648</v>
      </c>
      <c r="H20402" t="s">
        <v>2649</v>
      </c>
      <c r="I20402" t="s">
        <v>8063</v>
      </c>
      <c r="K20402">
        <v>42626</v>
      </c>
      <c r="L20402">
        <v>1768815814</v>
      </c>
    </row>
    <row r="20403" spans="1:12" x14ac:dyDescent="0.45">
      <c r="A20403" t="str">
        <f t="shared" si="318"/>
        <v>Sanski Most, Bosnia and Herzegovina, Federation of, Bosnia And Herzegovina</v>
      </c>
      <c r="B20403" t="s">
        <v>24460</v>
      </c>
      <c r="C20403" t="s">
        <v>24460</v>
      </c>
      <c r="D20403">
        <v>44.7667</v>
      </c>
      <c r="E20403">
        <v>16.666699999999999</v>
      </c>
      <c r="F20403" t="s">
        <v>3488</v>
      </c>
      <c r="G20403" t="s">
        <v>3489</v>
      </c>
      <c r="H20403" t="s">
        <v>3490</v>
      </c>
      <c r="I20403" t="s">
        <v>4454</v>
      </c>
      <c r="J20403" t="s">
        <v>366</v>
      </c>
      <c r="K20403">
        <v>47359</v>
      </c>
      <c r="L20403">
        <v>1070675252</v>
      </c>
    </row>
    <row r="20404" spans="1:12" x14ac:dyDescent="0.45">
      <c r="A20404" t="str">
        <f t="shared" si="318"/>
        <v>Sansom Park, Texas, United States</v>
      </c>
      <c r="B20404" t="s">
        <v>24461</v>
      </c>
      <c r="C20404" t="s">
        <v>24461</v>
      </c>
      <c r="D20404">
        <v>32.802799999999998</v>
      </c>
      <c r="E20404">
        <v>-97.402100000000004</v>
      </c>
      <c r="F20404" t="s">
        <v>530</v>
      </c>
      <c r="G20404" t="s">
        <v>531</v>
      </c>
      <c r="H20404" t="s">
        <v>532</v>
      </c>
      <c r="I20404" t="s">
        <v>610</v>
      </c>
      <c r="K20404">
        <v>5748</v>
      </c>
      <c r="L20404">
        <v>1840022047</v>
      </c>
    </row>
    <row r="20405" spans="1:12" x14ac:dyDescent="0.45">
      <c r="A20405" t="str">
        <f t="shared" si="318"/>
        <v>Sant Julià de Lòria, Sant Julià de Lòria, Andorra</v>
      </c>
      <c r="B20405" t="s">
        <v>24462</v>
      </c>
      <c r="C20405" t="s">
        <v>24463</v>
      </c>
      <c r="D20405">
        <v>42.4664</v>
      </c>
      <c r="E20405">
        <v>1.4933000000000001</v>
      </c>
      <c r="F20405" t="s">
        <v>1983</v>
      </c>
      <c r="G20405" t="s">
        <v>1984</v>
      </c>
      <c r="H20405" t="s">
        <v>1985</v>
      </c>
      <c r="I20405" t="s">
        <v>24462</v>
      </c>
      <c r="J20405" t="s">
        <v>378</v>
      </c>
      <c r="L20405">
        <v>1020885733</v>
      </c>
    </row>
    <row r="20406" spans="1:12" x14ac:dyDescent="0.45">
      <c r="A20406" t="str">
        <f t="shared" si="318"/>
        <v>Santa Adélia, São Paulo, Brazil</v>
      </c>
      <c r="B20406" t="s">
        <v>24464</v>
      </c>
      <c r="C20406" t="s">
        <v>24465</v>
      </c>
      <c r="D20406">
        <v>-21.242799999999999</v>
      </c>
      <c r="E20406">
        <v>-48.803899999999999</v>
      </c>
      <c r="F20406" t="s">
        <v>491</v>
      </c>
      <c r="G20406" t="s">
        <v>492</v>
      </c>
      <c r="H20406" t="s">
        <v>493</v>
      </c>
      <c r="I20406" t="s">
        <v>801</v>
      </c>
      <c r="K20406">
        <v>15178</v>
      </c>
      <c r="L20406">
        <v>1076471467</v>
      </c>
    </row>
    <row r="20407" spans="1:12" x14ac:dyDescent="0.45">
      <c r="A20407" t="str">
        <f t="shared" si="318"/>
        <v>Santa Albertina, São Paulo, Brazil</v>
      </c>
      <c r="B20407" t="s">
        <v>24466</v>
      </c>
      <c r="C20407" t="s">
        <v>24466</v>
      </c>
      <c r="D20407">
        <v>-20.0319</v>
      </c>
      <c r="E20407">
        <v>-50.727800000000002</v>
      </c>
      <c r="F20407" t="s">
        <v>491</v>
      </c>
      <c r="G20407" t="s">
        <v>492</v>
      </c>
      <c r="H20407" t="s">
        <v>493</v>
      </c>
      <c r="I20407" t="s">
        <v>801</v>
      </c>
      <c r="K20407">
        <v>5971</v>
      </c>
      <c r="L20407">
        <v>1076605287</v>
      </c>
    </row>
    <row r="20408" spans="1:12" x14ac:dyDescent="0.45">
      <c r="A20408" t="str">
        <f t="shared" si="318"/>
        <v>Santa Ana, California, United States</v>
      </c>
      <c r="B20408" t="s">
        <v>24467</v>
      </c>
      <c r="C20408" t="s">
        <v>24467</v>
      </c>
      <c r="D20408">
        <v>33.736600000000003</v>
      </c>
      <c r="E20408">
        <v>-117.8819</v>
      </c>
      <c r="F20408" t="s">
        <v>530</v>
      </c>
      <c r="G20408" t="s">
        <v>531</v>
      </c>
      <c r="H20408" t="s">
        <v>532</v>
      </c>
      <c r="I20408" t="s">
        <v>754</v>
      </c>
      <c r="K20408">
        <v>332318</v>
      </c>
      <c r="L20408">
        <v>1840021964</v>
      </c>
    </row>
    <row r="20409" spans="1:12" x14ac:dyDescent="0.45">
      <c r="A20409" t="str">
        <f t="shared" si="318"/>
        <v>Santa Ana, Santa Ana, El Salvador</v>
      </c>
      <c r="B20409" t="s">
        <v>24467</v>
      </c>
      <c r="C20409" t="s">
        <v>24467</v>
      </c>
      <c r="D20409">
        <v>13.9833</v>
      </c>
      <c r="E20409">
        <v>-89.533299999999997</v>
      </c>
      <c r="F20409" t="s">
        <v>1006</v>
      </c>
      <c r="G20409" t="s">
        <v>1007</v>
      </c>
      <c r="H20409" t="s">
        <v>1008</v>
      </c>
      <c r="I20409" t="s">
        <v>24467</v>
      </c>
      <c r="J20409" t="s">
        <v>378</v>
      </c>
      <c r="K20409">
        <v>270413</v>
      </c>
      <c r="L20409">
        <v>1222021362</v>
      </c>
    </row>
    <row r="20410" spans="1:12" x14ac:dyDescent="0.45">
      <c r="A20410" t="str">
        <f t="shared" si="318"/>
        <v>Santa Ana, San José, Costa Rica</v>
      </c>
      <c r="B20410" t="s">
        <v>24467</v>
      </c>
      <c r="C20410" t="s">
        <v>24467</v>
      </c>
      <c r="D20410">
        <v>9.9320000000000004</v>
      </c>
      <c r="E20410">
        <v>-84.176000000000002</v>
      </c>
      <c r="F20410" t="s">
        <v>1386</v>
      </c>
      <c r="G20410" t="s">
        <v>1387</v>
      </c>
      <c r="H20410" t="s">
        <v>1388</v>
      </c>
      <c r="I20410" t="s">
        <v>24264</v>
      </c>
      <c r="K20410">
        <v>11320</v>
      </c>
      <c r="L20410">
        <v>1188252548</v>
      </c>
    </row>
    <row r="20411" spans="1:12" x14ac:dyDescent="0.45">
      <c r="A20411" t="str">
        <f t="shared" si="318"/>
        <v>Santa Ana, Sonora, Mexico</v>
      </c>
      <c r="B20411" t="s">
        <v>24467</v>
      </c>
      <c r="C20411" t="s">
        <v>24467</v>
      </c>
      <c r="D20411">
        <v>30.540600000000001</v>
      </c>
      <c r="E20411">
        <v>-111.12050000000001</v>
      </c>
      <c r="F20411" t="s">
        <v>519</v>
      </c>
      <c r="G20411" t="s">
        <v>520</v>
      </c>
      <c r="H20411" t="s">
        <v>521</v>
      </c>
      <c r="I20411" t="s">
        <v>959</v>
      </c>
      <c r="J20411" t="s">
        <v>366</v>
      </c>
      <c r="K20411">
        <v>10593</v>
      </c>
      <c r="L20411">
        <v>1484002576</v>
      </c>
    </row>
    <row r="20412" spans="1:12" x14ac:dyDescent="0.45">
      <c r="A20412" t="str">
        <f t="shared" si="318"/>
        <v>Santa Ana Chiautempan, Tlaxcala, Mexico</v>
      </c>
      <c r="B20412" t="s">
        <v>24468</v>
      </c>
      <c r="C20412" t="s">
        <v>24468</v>
      </c>
      <c r="D20412">
        <v>19.316700000000001</v>
      </c>
      <c r="E20412">
        <v>-98.183300000000003</v>
      </c>
      <c r="F20412" t="s">
        <v>519</v>
      </c>
      <c r="G20412" t="s">
        <v>520</v>
      </c>
      <c r="H20412" t="s">
        <v>521</v>
      </c>
      <c r="I20412" t="s">
        <v>2188</v>
      </c>
      <c r="J20412" t="s">
        <v>366</v>
      </c>
      <c r="K20412">
        <v>46776</v>
      </c>
      <c r="L20412">
        <v>1484567035</v>
      </c>
    </row>
    <row r="20413" spans="1:12" x14ac:dyDescent="0.45">
      <c r="A20413" t="str">
        <f t="shared" si="318"/>
        <v>Santa Ana de Yacuma, El Beni, Bolivia</v>
      </c>
      <c r="B20413" t="s">
        <v>24469</v>
      </c>
      <c r="C20413" t="s">
        <v>24469</v>
      </c>
      <c r="D20413">
        <v>-13.744400000000001</v>
      </c>
      <c r="E20413">
        <v>-65.426900000000003</v>
      </c>
      <c r="F20413" t="s">
        <v>726</v>
      </c>
      <c r="G20413" t="s">
        <v>727</v>
      </c>
      <c r="H20413" t="s">
        <v>728</v>
      </c>
      <c r="I20413" t="s">
        <v>3797</v>
      </c>
      <c r="K20413">
        <v>12783</v>
      </c>
      <c r="L20413">
        <v>1068925682</v>
      </c>
    </row>
    <row r="20414" spans="1:12" x14ac:dyDescent="0.45">
      <c r="A20414" t="str">
        <f t="shared" si="318"/>
        <v>Santa Ana Nextlalpan, México, Mexico</v>
      </c>
      <c r="B20414" t="s">
        <v>24470</v>
      </c>
      <c r="C20414" t="s">
        <v>24470</v>
      </c>
      <c r="D20414">
        <v>19.716699999999999</v>
      </c>
      <c r="E20414">
        <v>-99.066699999999997</v>
      </c>
      <c r="F20414" t="s">
        <v>519</v>
      </c>
      <c r="G20414" t="s">
        <v>520</v>
      </c>
      <c r="H20414" t="s">
        <v>521</v>
      </c>
      <c r="I20414" t="s">
        <v>692</v>
      </c>
      <c r="J20414" t="s">
        <v>366</v>
      </c>
      <c r="K20414">
        <v>22507</v>
      </c>
      <c r="L20414">
        <v>1484696225</v>
      </c>
    </row>
    <row r="20415" spans="1:12" x14ac:dyDescent="0.45">
      <c r="A20415" t="str">
        <f t="shared" si="318"/>
        <v>Santa Barbara, California, United States</v>
      </c>
      <c r="B20415" t="s">
        <v>24471</v>
      </c>
      <c r="C20415" t="s">
        <v>24471</v>
      </c>
      <c r="D20415">
        <v>34.4285</v>
      </c>
      <c r="E20415">
        <v>-119.72020000000001</v>
      </c>
      <c r="F20415" t="s">
        <v>530</v>
      </c>
      <c r="G20415" t="s">
        <v>531</v>
      </c>
      <c r="H20415" t="s">
        <v>532</v>
      </c>
      <c r="I20415" t="s">
        <v>754</v>
      </c>
      <c r="K20415">
        <v>202401</v>
      </c>
      <c r="L20415">
        <v>1840021829</v>
      </c>
    </row>
    <row r="20416" spans="1:12" x14ac:dyDescent="0.45">
      <c r="A20416" t="str">
        <f t="shared" si="318"/>
        <v>Santa Bárbara, Santa Bárbara, Honduras</v>
      </c>
      <c r="B20416" t="s">
        <v>24472</v>
      </c>
      <c r="C20416" t="s">
        <v>24471</v>
      </c>
      <c r="D20416">
        <v>14.916700000000001</v>
      </c>
      <c r="E20416">
        <v>-88.2333</v>
      </c>
      <c r="F20416" t="s">
        <v>5403</v>
      </c>
      <c r="G20416" t="s">
        <v>5404</v>
      </c>
      <c r="H20416" t="s">
        <v>5405</v>
      </c>
      <c r="I20416" t="s">
        <v>24472</v>
      </c>
      <c r="J20416" t="s">
        <v>378</v>
      </c>
      <c r="K20416">
        <v>29283</v>
      </c>
      <c r="L20416">
        <v>1340312026</v>
      </c>
    </row>
    <row r="20417" spans="1:12" x14ac:dyDescent="0.45">
      <c r="A20417" t="str">
        <f t="shared" si="318"/>
        <v>Santa Bárbara, Chihuahua, Mexico</v>
      </c>
      <c r="B20417" t="s">
        <v>24472</v>
      </c>
      <c r="C20417" t="s">
        <v>24471</v>
      </c>
      <c r="D20417">
        <v>26.813300000000002</v>
      </c>
      <c r="E20417">
        <v>-105.8203</v>
      </c>
      <c r="F20417" t="s">
        <v>519</v>
      </c>
      <c r="G20417" t="s">
        <v>520</v>
      </c>
      <c r="H20417" t="s">
        <v>521</v>
      </c>
      <c r="I20417" t="s">
        <v>1012</v>
      </c>
      <c r="J20417" t="s">
        <v>366</v>
      </c>
      <c r="K20417">
        <v>8765</v>
      </c>
      <c r="L20417">
        <v>1484698134</v>
      </c>
    </row>
    <row r="20418" spans="1:12" x14ac:dyDescent="0.45">
      <c r="A20418" t="str">
        <f t="shared" si="318"/>
        <v>Santa Bárbara, Biobío, Chile</v>
      </c>
      <c r="B20418" t="s">
        <v>24472</v>
      </c>
      <c r="C20418" t="s">
        <v>24471</v>
      </c>
      <c r="D20418">
        <v>-37.666699999999999</v>
      </c>
      <c r="E20418">
        <v>-72.0167</v>
      </c>
      <c r="F20418" t="s">
        <v>1502</v>
      </c>
      <c r="G20418" t="s">
        <v>1503</v>
      </c>
      <c r="H20418" t="s">
        <v>1504</v>
      </c>
      <c r="I20418" t="s">
        <v>2298</v>
      </c>
      <c r="K20418">
        <v>3494</v>
      </c>
      <c r="L20418">
        <v>1152827647</v>
      </c>
    </row>
    <row r="20419" spans="1:12" x14ac:dyDescent="0.45">
      <c r="A20419" t="str">
        <f t="shared" ref="A20419:A20482" si="319">CONCATENATE(B20419,", ",I20419,", ",F20419)</f>
        <v>Santa Bárbara d’Oeste, São Paulo, Brazil</v>
      </c>
      <c r="B20419" t="s">
        <v>24473</v>
      </c>
      <c r="C20419" t="s">
        <v>24474</v>
      </c>
      <c r="D20419">
        <v>-22.753900000000002</v>
      </c>
      <c r="E20419">
        <v>-47.413899999999998</v>
      </c>
      <c r="F20419" t="s">
        <v>491</v>
      </c>
      <c r="G20419" t="s">
        <v>492</v>
      </c>
      <c r="H20419" t="s">
        <v>493</v>
      </c>
      <c r="I20419" t="s">
        <v>801</v>
      </c>
      <c r="K20419">
        <v>190139</v>
      </c>
      <c r="L20419">
        <v>1076199404</v>
      </c>
    </row>
    <row r="20420" spans="1:12" x14ac:dyDescent="0.45">
      <c r="A20420" t="str">
        <f t="shared" si="319"/>
        <v>Santa Bárbara do Rio Pardo, São Paulo, Brazil</v>
      </c>
      <c r="B20420" t="s">
        <v>24475</v>
      </c>
      <c r="C20420" t="s">
        <v>24476</v>
      </c>
      <c r="D20420">
        <v>-22.880800000000001</v>
      </c>
      <c r="E20420">
        <v>-49.238900000000001</v>
      </c>
      <c r="F20420" t="s">
        <v>491</v>
      </c>
      <c r="G20420" t="s">
        <v>492</v>
      </c>
      <c r="H20420" t="s">
        <v>493</v>
      </c>
      <c r="I20420" t="s">
        <v>801</v>
      </c>
      <c r="K20420">
        <v>5944</v>
      </c>
      <c r="L20420">
        <v>1076093471</v>
      </c>
    </row>
    <row r="20421" spans="1:12" x14ac:dyDescent="0.45">
      <c r="A20421" t="str">
        <f t="shared" si="319"/>
        <v>Santa Branca, São Paulo, Brazil</v>
      </c>
      <c r="B20421" t="s">
        <v>24477</v>
      </c>
      <c r="C20421" t="s">
        <v>24477</v>
      </c>
      <c r="D20421">
        <v>-23.396899999999999</v>
      </c>
      <c r="E20421">
        <v>-45.883899999999997</v>
      </c>
      <c r="F20421" t="s">
        <v>491</v>
      </c>
      <c r="G20421" t="s">
        <v>492</v>
      </c>
      <c r="H20421" t="s">
        <v>493</v>
      </c>
      <c r="I20421" t="s">
        <v>801</v>
      </c>
      <c r="K20421">
        <v>14534</v>
      </c>
      <c r="L20421">
        <v>1076129261</v>
      </c>
    </row>
    <row r="20422" spans="1:12" x14ac:dyDescent="0.45">
      <c r="A20422" t="str">
        <f t="shared" si="319"/>
        <v>Santa Catarina, Guanajuato, Mexico</v>
      </c>
      <c r="B20422" t="s">
        <v>2288</v>
      </c>
      <c r="C20422" t="s">
        <v>2288</v>
      </c>
      <c r="D20422">
        <v>21.140599999999999</v>
      </c>
      <c r="E20422">
        <v>-100.06189999999999</v>
      </c>
      <c r="F20422" t="s">
        <v>519</v>
      </c>
      <c r="G20422" t="s">
        <v>520</v>
      </c>
      <c r="H20422" t="s">
        <v>521</v>
      </c>
      <c r="I20422" t="s">
        <v>522</v>
      </c>
      <c r="J20422" t="s">
        <v>366</v>
      </c>
      <c r="K20422">
        <v>5120</v>
      </c>
      <c r="L20422">
        <v>1484243935</v>
      </c>
    </row>
    <row r="20423" spans="1:12" x14ac:dyDescent="0.45">
      <c r="A20423" t="str">
        <f t="shared" si="319"/>
        <v>Santa Catarina Ayotzingo, México, Mexico</v>
      </c>
      <c r="B20423" t="s">
        <v>24478</v>
      </c>
      <c r="C20423" t="s">
        <v>24478</v>
      </c>
      <c r="D20423">
        <v>19.264700000000001</v>
      </c>
      <c r="E20423">
        <v>-98.897499999999994</v>
      </c>
      <c r="F20423" t="s">
        <v>519</v>
      </c>
      <c r="G20423" t="s">
        <v>520</v>
      </c>
      <c r="H20423" t="s">
        <v>521</v>
      </c>
      <c r="I20423" t="s">
        <v>692</v>
      </c>
      <c r="K20423">
        <v>10702</v>
      </c>
      <c r="L20423">
        <v>1484300687</v>
      </c>
    </row>
    <row r="20424" spans="1:12" x14ac:dyDescent="0.45">
      <c r="A20424" t="str">
        <f t="shared" si="319"/>
        <v>Santa Catarina Juquila, Oaxaca, Mexico</v>
      </c>
      <c r="B20424" t="s">
        <v>24479</v>
      </c>
      <c r="C20424" t="s">
        <v>24479</v>
      </c>
      <c r="D20424">
        <v>16.2364</v>
      </c>
      <c r="E20424">
        <v>-97.291899999999998</v>
      </c>
      <c r="F20424" t="s">
        <v>519</v>
      </c>
      <c r="G20424" t="s">
        <v>520</v>
      </c>
      <c r="H20424" t="s">
        <v>521</v>
      </c>
      <c r="I20424" t="s">
        <v>2626</v>
      </c>
      <c r="K20424">
        <v>15987</v>
      </c>
      <c r="L20424">
        <v>1484108848</v>
      </c>
    </row>
    <row r="20425" spans="1:12" x14ac:dyDescent="0.45">
      <c r="A20425" t="str">
        <f t="shared" si="319"/>
        <v>Santa Catarina Otzolotepec, Puebla, Mexico</v>
      </c>
      <c r="B20425" t="s">
        <v>24480</v>
      </c>
      <c r="C20425" t="s">
        <v>24480</v>
      </c>
      <c r="D20425">
        <v>18.566700000000001</v>
      </c>
      <c r="E20425">
        <v>-97.25</v>
      </c>
      <c r="F20425" t="s">
        <v>519</v>
      </c>
      <c r="G20425" t="s">
        <v>520</v>
      </c>
      <c r="H20425" t="s">
        <v>521</v>
      </c>
      <c r="I20425" t="s">
        <v>711</v>
      </c>
      <c r="K20425">
        <v>67611</v>
      </c>
      <c r="L20425">
        <v>1484006128</v>
      </c>
    </row>
    <row r="20426" spans="1:12" x14ac:dyDescent="0.45">
      <c r="A20426" t="str">
        <f t="shared" si="319"/>
        <v>Santa Clara, Villa Clara, Cuba</v>
      </c>
      <c r="B20426" t="s">
        <v>24481</v>
      </c>
      <c r="C20426" t="s">
        <v>24481</v>
      </c>
      <c r="D20426">
        <v>22.406700000000001</v>
      </c>
      <c r="E20426">
        <v>-79.953100000000006</v>
      </c>
      <c r="F20426" t="s">
        <v>658</v>
      </c>
      <c r="G20426" t="s">
        <v>659</v>
      </c>
      <c r="H20426" t="s">
        <v>660</v>
      </c>
      <c r="I20426" t="s">
        <v>5853</v>
      </c>
      <c r="J20426" t="s">
        <v>378</v>
      </c>
      <c r="K20426">
        <v>207963</v>
      </c>
      <c r="L20426">
        <v>1192329773</v>
      </c>
    </row>
    <row r="20427" spans="1:12" x14ac:dyDescent="0.45">
      <c r="A20427" t="str">
        <f t="shared" si="319"/>
        <v>Santa Clara, California, United States</v>
      </c>
      <c r="B20427" t="s">
        <v>24481</v>
      </c>
      <c r="C20427" t="s">
        <v>24481</v>
      </c>
      <c r="D20427">
        <v>37.3645</v>
      </c>
      <c r="E20427">
        <v>-121.968</v>
      </c>
      <c r="F20427" t="s">
        <v>530</v>
      </c>
      <c r="G20427" t="s">
        <v>531</v>
      </c>
      <c r="H20427" t="s">
        <v>532</v>
      </c>
      <c r="I20427" t="s">
        <v>754</v>
      </c>
      <c r="K20427">
        <v>130365</v>
      </c>
      <c r="L20427">
        <v>1840021571</v>
      </c>
    </row>
    <row r="20428" spans="1:12" x14ac:dyDescent="0.45">
      <c r="A20428" t="str">
        <f t="shared" si="319"/>
        <v>Santa Clara, Utah, United States</v>
      </c>
      <c r="B20428" t="s">
        <v>24481</v>
      </c>
      <c r="C20428" t="s">
        <v>24481</v>
      </c>
      <c r="D20428">
        <v>37.131100000000004</v>
      </c>
      <c r="E20428">
        <v>-113.6561</v>
      </c>
      <c r="F20428" t="s">
        <v>530</v>
      </c>
      <c r="G20428" t="s">
        <v>531</v>
      </c>
      <c r="H20428" t="s">
        <v>532</v>
      </c>
      <c r="I20428" t="s">
        <v>1667</v>
      </c>
      <c r="K20428">
        <v>8417</v>
      </c>
      <c r="L20428">
        <v>1840021560</v>
      </c>
    </row>
    <row r="20429" spans="1:12" x14ac:dyDescent="0.45">
      <c r="A20429" t="str">
        <f t="shared" si="319"/>
        <v>Santa Clarita, California, United States</v>
      </c>
      <c r="B20429" t="s">
        <v>24482</v>
      </c>
      <c r="C20429" t="s">
        <v>24482</v>
      </c>
      <c r="D20429">
        <v>34.417499999999997</v>
      </c>
      <c r="E20429">
        <v>-118.49639999999999</v>
      </c>
      <c r="F20429" t="s">
        <v>530</v>
      </c>
      <c r="G20429" t="s">
        <v>531</v>
      </c>
      <c r="H20429" t="s">
        <v>532</v>
      </c>
      <c r="I20429" t="s">
        <v>754</v>
      </c>
      <c r="K20429">
        <v>312446</v>
      </c>
      <c r="L20429">
        <v>1840021864</v>
      </c>
    </row>
    <row r="20430" spans="1:12" x14ac:dyDescent="0.45">
      <c r="A20430" t="str">
        <f t="shared" si="319"/>
        <v>Santa Cruz, Santa Cruz, Bolivia</v>
      </c>
      <c r="B20430" t="s">
        <v>2535</v>
      </c>
      <c r="C20430" t="s">
        <v>2535</v>
      </c>
      <c r="D20430">
        <v>-17.789200000000001</v>
      </c>
      <c r="E20430">
        <v>-63.197499999999998</v>
      </c>
      <c r="F20430" t="s">
        <v>726</v>
      </c>
      <c r="G20430" t="s">
        <v>727</v>
      </c>
      <c r="H20430" t="s">
        <v>728</v>
      </c>
      <c r="I20430" t="s">
        <v>2535</v>
      </c>
      <c r="J20430" t="s">
        <v>378</v>
      </c>
      <c r="K20430">
        <v>3151676</v>
      </c>
      <c r="L20430">
        <v>1068129363</v>
      </c>
    </row>
    <row r="20431" spans="1:12" x14ac:dyDescent="0.45">
      <c r="A20431" t="str">
        <f t="shared" si="319"/>
        <v>Santa Cruz, Canary Islands, Spain</v>
      </c>
      <c r="B20431" t="s">
        <v>2535</v>
      </c>
      <c r="C20431" t="s">
        <v>2535</v>
      </c>
      <c r="D20431">
        <v>28.466699999999999</v>
      </c>
      <c r="E20431">
        <v>-16.25</v>
      </c>
      <c r="F20431" t="s">
        <v>436</v>
      </c>
      <c r="G20431" t="s">
        <v>437</v>
      </c>
      <c r="H20431" t="s">
        <v>438</v>
      </c>
      <c r="I20431" t="s">
        <v>2434</v>
      </c>
      <c r="J20431" t="s">
        <v>378</v>
      </c>
      <c r="K20431">
        <v>207312</v>
      </c>
      <c r="L20431">
        <v>1724813158</v>
      </c>
    </row>
    <row r="20432" spans="1:12" x14ac:dyDescent="0.45">
      <c r="A20432" t="str">
        <f t="shared" si="319"/>
        <v>Santa Cruz, California, United States</v>
      </c>
      <c r="B20432" t="s">
        <v>2535</v>
      </c>
      <c r="C20432" t="s">
        <v>2535</v>
      </c>
      <c r="D20432">
        <v>36.978900000000003</v>
      </c>
      <c r="E20432">
        <v>-122.0346</v>
      </c>
      <c r="F20432" t="s">
        <v>530</v>
      </c>
      <c r="G20432" t="s">
        <v>531</v>
      </c>
      <c r="H20432" t="s">
        <v>532</v>
      </c>
      <c r="I20432" t="s">
        <v>754</v>
      </c>
      <c r="K20432">
        <v>176428</v>
      </c>
      <c r="L20432">
        <v>1840021579</v>
      </c>
    </row>
    <row r="20433" spans="1:12" x14ac:dyDescent="0.45">
      <c r="A20433" t="str">
        <f t="shared" si="319"/>
        <v>Santa Cruz, Rio Grande do Norte, Brazil</v>
      </c>
      <c r="B20433" t="s">
        <v>2535</v>
      </c>
      <c r="C20433" t="s">
        <v>2535</v>
      </c>
      <c r="D20433">
        <v>-6.22</v>
      </c>
      <c r="E20433">
        <v>-36.03</v>
      </c>
      <c r="F20433" t="s">
        <v>491</v>
      </c>
      <c r="G20433" t="s">
        <v>492</v>
      </c>
      <c r="H20433" t="s">
        <v>493</v>
      </c>
      <c r="I20433" t="s">
        <v>760</v>
      </c>
      <c r="K20433">
        <v>27775</v>
      </c>
      <c r="L20433">
        <v>1076706078</v>
      </c>
    </row>
    <row r="20434" spans="1:12" x14ac:dyDescent="0.45">
      <c r="A20434" t="str">
        <f t="shared" si="319"/>
        <v>Santa Cruz, Laguna, Philippines</v>
      </c>
      <c r="B20434" t="s">
        <v>2535</v>
      </c>
      <c r="C20434" t="s">
        <v>2535</v>
      </c>
      <c r="D20434">
        <v>14.1167</v>
      </c>
      <c r="E20434">
        <v>121.2833</v>
      </c>
      <c r="F20434" t="s">
        <v>1373</v>
      </c>
      <c r="G20434" t="s">
        <v>1374</v>
      </c>
      <c r="H20434" t="s">
        <v>1375</v>
      </c>
      <c r="I20434" t="s">
        <v>4521</v>
      </c>
      <c r="J20434" t="s">
        <v>378</v>
      </c>
      <c r="L20434">
        <v>1608131481</v>
      </c>
    </row>
    <row r="20435" spans="1:12" x14ac:dyDescent="0.45">
      <c r="A20435" t="str">
        <f t="shared" si="319"/>
        <v>Santa Cruz, Madeira, Portugal</v>
      </c>
      <c r="B20435" t="s">
        <v>2535</v>
      </c>
      <c r="C20435" t="s">
        <v>2535</v>
      </c>
      <c r="D20435">
        <v>32.674999999999997</v>
      </c>
      <c r="E20435">
        <v>-16.8309</v>
      </c>
      <c r="F20435" t="s">
        <v>967</v>
      </c>
      <c r="G20435" t="s">
        <v>968</v>
      </c>
      <c r="H20435" t="s">
        <v>969</v>
      </c>
      <c r="I20435" t="s">
        <v>5915</v>
      </c>
      <c r="K20435">
        <v>43005</v>
      </c>
      <c r="L20435">
        <v>1620409939</v>
      </c>
    </row>
    <row r="20436" spans="1:12" x14ac:dyDescent="0.45">
      <c r="A20436" t="str">
        <f t="shared" si="319"/>
        <v>Santa Cruz, Galápagos, Ecuador</v>
      </c>
      <c r="B20436" t="s">
        <v>2535</v>
      </c>
      <c r="C20436" t="s">
        <v>2535</v>
      </c>
      <c r="D20436">
        <v>-0.5333</v>
      </c>
      <c r="E20436">
        <v>-90.35</v>
      </c>
      <c r="F20436" t="s">
        <v>1415</v>
      </c>
      <c r="G20436" t="s">
        <v>1416</v>
      </c>
      <c r="H20436" t="s">
        <v>1417</v>
      </c>
      <c r="I20436" t="s">
        <v>22472</v>
      </c>
      <c r="K20436">
        <v>11262</v>
      </c>
      <c r="L20436">
        <v>1218773967</v>
      </c>
    </row>
    <row r="20437" spans="1:12" x14ac:dyDescent="0.45">
      <c r="A20437" t="str">
        <f t="shared" si="319"/>
        <v>Santa Cruz Atizapán, México, Mexico</v>
      </c>
      <c r="B20437" t="s">
        <v>24483</v>
      </c>
      <c r="C20437" t="s">
        <v>24484</v>
      </c>
      <c r="D20437">
        <v>19.175599999999999</v>
      </c>
      <c r="E20437">
        <v>-99.488600000000005</v>
      </c>
      <c r="F20437" t="s">
        <v>519</v>
      </c>
      <c r="G20437" t="s">
        <v>520</v>
      </c>
      <c r="H20437" t="s">
        <v>521</v>
      </c>
      <c r="I20437" t="s">
        <v>692</v>
      </c>
      <c r="J20437" t="s">
        <v>366</v>
      </c>
      <c r="K20437">
        <v>8909</v>
      </c>
      <c r="L20437">
        <v>1484011710</v>
      </c>
    </row>
    <row r="20438" spans="1:12" x14ac:dyDescent="0.45">
      <c r="A20438" t="str">
        <f t="shared" si="319"/>
        <v>Santa Cruz Cabrália, Bahia, Brazil</v>
      </c>
      <c r="B20438" t="s">
        <v>24485</v>
      </c>
      <c r="C20438" t="s">
        <v>24486</v>
      </c>
      <c r="D20438">
        <v>-16.28</v>
      </c>
      <c r="E20438">
        <v>-39.03</v>
      </c>
      <c r="F20438" t="s">
        <v>491</v>
      </c>
      <c r="G20438" t="s">
        <v>492</v>
      </c>
      <c r="H20438" t="s">
        <v>493</v>
      </c>
      <c r="I20438" t="s">
        <v>1382</v>
      </c>
      <c r="K20438">
        <v>19545</v>
      </c>
      <c r="L20438">
        <v>1076118882</v>
      </c>
    </row>
    <row r="20439" spans="1:12" x14ac:dyDescent="0.45">
      <c r="A20439" t="str">
        <f t="shared" si="319"/>
        <v>Santa Cruz das Palmeiras, São Paulo, Brazil</v>
      </c>
      <c r="B20439" t="s">
        <v>24487</v>
      </c>
      <c r="C20439" t="s">
        <v>24487</v>
      </c>
      <c r="D20439">
        <v>-21.826899999999998</v>
      </c>
      <c r="E20439">
        <v>-47.248899999999999</v>
      </c>
      <c r="F20439" t="s">
        <v>491</v>
      </c>
      <c r="G20439" t="s">
        <v>492</v>
      </c>
      <c r="H20439" t="s">
        <v>493</v>
      </c>
      <c r="I20439" t="s">
        <v>801</v>
      </c>
      <c r="K20439">
        <v>32749</v>
      </c>
      <c r="L20439">
        <v>1076200565</v>
      </c>
    </row>
    <row r="20440" spans="1:12" x14ac:dyDescent="0.45">
      <c r="A20440" t="str">
        <f t="shared" si="319"/>
        <v>Santa Cruz del Quiché, Quiché, Guatemala</v>
      </c>
      <c r="B20440" t="s">
        <v>24488</v>
      </c>
      <c r="C20440" t="s">
        <v>24489</v>
      </c>
      <c r="D20440">
        <v>15.05</v>
      </c>
      <c r="E20440">
        <v>-91.25</v>
      </c>
      <c r="F20440" t="s">
        <v>2123</v>
      </c>
      <c r="G20440" t="s">
        <v>2124</v>
      </c>
      <c r="H20440" t="s">
        <v>2125</v>
      </c>
      <c r="I20440" t="s">
        <v>24490</v>
      </c>
      <c r="J20440" t="s">
        <v>378</v>
      </c>
      <c r="K20440">
        <v>35000</v>
      </c>
      <c r="L20440">
        <v>1320642159</v>
      </c>
    </row>
    <row r="20441" spans="1:12" x14ac:dyDescent="0.45">
      <c r="A20441" t="str">
        <f t="shared" si="319"/>
        <v>Santa Cruz do Rio Pardo, São Paulo, Brazil</v>
      </c>
      <c r="B20441" t="s">
        <v>24491</v>
      </c>
      <c r="C20441" t="s">
        <v>24491</v>
      </c>
      <c r="D20441">
        <v>-22.898900000000001</v>
      </c>
      <c r="E20441">
        <v>-49.632800000000003</v>
      </c>
      <c r="F20441" t="s">
        <v>491</v>
      </c>
      <c r="G20441" t="s">
        <v>492</v>
      </c>
      <c r="H20441" t="s">
        <v>493</v>
      </c>
      <c r="I20441" t="s">
        <v>801</v>
      </c>
      <c r="K20441">
        <v>46633</v>
      </c>
      <c r="L20441">
        <v>1076453060</v>
      </c>
    </row>
    <row r="20442" spans="1:12" x14ac:dyDescent="0.45">
      <c r="A20442" t="str">
        <f t="shared" si="319"/>
        <v>Santa Cruz do Sul, Rio Grande do Sul, Brazil</v>
      </c>
      <c r="B20442" t="s">
        <v>24492</v>
      </c>
      <c r="C20442" t="s">
        <v>24492</v>
      </c>
      <c r="D20442">
        <v>-29.7178</v>
      </c>
      <c r="E20442">
        <v>-52.425800000000002</v>
      </c>
      <c r="F20442" t="s">
        <v>491</v>
      </c>
      <c r="G20442" t="s">
        <v>492</v>
      </c>
      <c r="H20442" t="s">
        <v>493</v>
      </c>
      <c r="I20442" t="s">
        <v>3101</v>
      </c>
      <c r="K20442">
        <v>118374</v>
      </c>
      <c r="L20442">
        <v>1076862896</v>
      </c>
    </row>
    <row r="20443" spans="1:12" x14ac:dyDescent="0.45">
      <c r="A20443" t="str">
        <f t="shared" si="319"/>
        <v>Santa Cruz Xoxocotlán, Oaxaca, Mexico</v>
      </c>
      <c r="B20443" t="s">
        <v>24493</v>
      </c>
      <c r="C20443" t="s">
        <v>24494</v>
      </c>
      <c r="D20443">
        <v>17.026399999999999</v>
      </c>
      <c r="E20443">
        <v>-96.7333</v>
      </c>
      <c r="F20443" t="s">
        <v>519</v>
      </c>
      <c r="G20443" t="s">
        <v>520</v>
      </c>
      <c r="H20443" t="s">
        <v>521</v>
      </c>
      <c r="I20443" t="s">
        <v>2626</v>
      </c>
      <c r="K20443">
        <v>93188</v>
      </c>
      <c r="L20443">
        <v>1484706021</v>
      </c>
    </row>
    <row r="20444" spans="1:12" x14ac:dyDescent="0.45">
      <c r="A20444" t="str">
        <f t="shared" si="319"/>
        <v>Santa Cruz Zenzontepec, Oaxaca, Mexico</v>
      </c>
      <c r="B20444" t="s">
        <v>24495</v>
      </c>
      <c r="C20444" t="s">
        <v>24495</v>
      </c>
      <c r="D20444">
        <v>16.533300000000001</v>
      </c>
      <c r="E20444">
        <v>-97.5</v>
      </c>
      <c r="F20444" t="s">
        <v>519</v>
      </c>
      <c r="G20444" t="s">
        <v>520</v>
      </c>
      <c r="H20444" t="s">
        <v>521</v>
      </c>
      <c r="I20444" t="s">
        <v>2626</v>
      </c>
      <c r="K20444">
        <v>18512</v>
      </c>
      <c r="L20444">
        <v>1484403131</v>
      </c>
    </row>
    <row r="20445" spans="1:12" x14ac:dyDescent="0.45">
      <c r="A20445" t="str">
        <f t="shared" si="319"/>
        <v>Santa Elena, Santa Elena, Ecuador</v>
      </c>
      <c r="B20445" t="s">
        <v>24496</v>
      </c>
      <c r="C20445" t="s">
        <v>24496</v>
      </c>
      <c r="D20445">
        <v>-2.2267000000000001</v>
      </c>
      <c r="E20445">
        <v>-80.8583</v>
      </c>
      <c r="F20445" t="s">
        <v>1415</v>
      </c>
      <c r="G20445" t="s">
        <v>1416</v>
      </c>
      <c r="H20445" t="s">
        <v>1417</v>
      </c>
      <c r="I20445" t="s">
        <v>24496</v>
      </c>
      <c r="J20445" t="s">
        <v>378</v>
      </c>
      <c r="K20445">
        <v>39681</v>
      </c>
      <c r="L20445">
        <v>1218296446</v>
      </c>
    </row>
    <row r="20446" spans="1:12" x14ac:dyDescent="0.45">
      <c r="A20446" t="str">
        <f t="shared" si="319"/>
        <v>Santa Elena, Entre Ríos, Argentina</v>
      </c>
      <c r="B20446" t="s">
        <v>24496</v>
      </c>
      <c r="C20446" t="s">
        <v>24496</v>
      </c>
      <c r="D20446">
        <v>-30.95</v>
      </c>
      <c r="E20446">
        <v>-59.8</v>
      </c>
      <c r="F20446" t="s">
        <v>651</v>
      </c>
      <c r="G20446" t="s">
        <v>652</v>
      </c>
      <c r="H20446" t="s">
        <v>653</v>
      </c>
      <c r="I20446" t="s">
        <v>6539</v>
      </c>
      <c r="K20446">
        <v>17791</v>
      </c>
      <c r="L20446">
        <v>1032467373</v>
      </c>
    </row>
    <row r="20447" spans="1:12" x14ac:dyDescent="0.45">
      <c r="A20447" t="str">
        <f t="shared" si="319"/>
        <v>Santa Ernestina, São Paulo, Brazil</v>
      </c>
      <c r="B20447" t="s">
        <v>24497</v>
      </c>
      <c r="C20447" t="s">
        <v>24497</v>
      </c>
      <c r="D20447">
        <v>-21.462800000000001</v>
      </c>
      <c r="E20447">
        <v>-48.390799999999999</v>
      </c>
      <c r="F20447" t="s">
        <v>491</v>
      </c>
      <c r="G20447" t="s">
        <v>492</v>
      </c>
      <c r="H20447" t="s">
        <v>493</v>
      </c>
      <c r="I20447" t="s">
        <v>801</v>
      </c>
      <c r="K20447">
        <v>5681</v>
      </c>
      <c r="L20447">
        <v>1076666581</v>
      </c>
    </row>
    <row r="20448" spans="1:12" x14ac:dyDescent="0.45">
      <c r="A20448" t="str">
        <f t="shared" si="319"/>
        <v>Santa Eulalia, Chihuahua, Mexico</v>
      </c>
      <c r="B20448" t="s">
        <v>24498</v>
      </c>
      <c r="C20448" t="s">
        <v>24498</v>
      </c>
      <c r="D20448">
        <v>28.593900000000001</v>
      </c>
      <c r="E20448">
        <v>-105.8878</v>
      </c>
      <c r="F20448" t="s">
        <v>519</v>
      </c>
      <c r="G20448" t="s">
        <v>520</v>
      </c>
      <c r="H20448" t="s">
        <v>521</v>
      </c>
      <c r="I20448" t="s">
        <v>1012</v>
      </c>
      <c r="J20448" t="s">
        <v>366</v>
      </c>
      <c r="K20448">
        <v>7135</v>
      </c>
      <c r="L20448">
        <v>1484258446</v>
      </c>
    </row>
    <row r="20449" spans="1:12" x14ac:dyDescent="0.45">
      <c r="A20449" t="str">
        <f t="shared" si="319"/>
        <v>Santa Fe, Santa Fe, Argentina</v>
      </c>
      <c r="B20449" t="s">
        <v>6031</v>
      </c>
      <c r="C20449" t="s">
        <v>6031</v>
      </c>
      <c r="D20449">
        <v>-31.633299999999998</v>
      </c>
      <c r="E20449">
        <v>-60.7</v>
      </c>
      <c r="F20449" t="s">
        <v>651</v>
      </c>
      <c r="G20449" t="s">
        <v>652</v>
      </c>
      <c r="H20449" t="s">
        <v>653</v>
      </c>
      <c r="I20449" t="s">
        <v>6031</v>
      </c>
      <c r="J20449" t="s">
        <v>378</v>
      </c>
      <c r="K20449">
        <v>405683</v>
      </c>
      <c r="L20449">
        <v>1032817575</v>
      </c>
    </row>
    <row r="20450" spans="1:12" x14ac:dyDescent="0.45">
      <c r="A20450" t="str">
        <f t="shared" si="319"/>
        <v>Santa Fe, New Mexico, United States</v>
      </c>
      <c r="B20450" t="s">
        <v>6031</v>
      </c>
      <c r="C20450" t="s">
        <v>6031</v>
      </c>
      <c r="D20450">
        <v>35.661900000000003</v>
      </c>
      <c r="E20450">
        <v>-105.9819</v>
      </c>
      <c r="F20450" t="s">
        <v>530</v>
      </c>
      <c r="G20450" t="s">
        <v>531</v>
      </c>
      <c r="H20450" t="s">
        <v>532</v>
      </c>
      <c r="I20450" t="s">
        <v>1402</v>
      </c>
      <c r="J20450" t="s">
        <v>378</v>
      </c>
      <c r="K20450">
        <v>111269</v>
      </c>
      <c r="L20450">
        <v>1840021707</v>
      </c>
    </row>
    <row r="20451" spans="1:12" x14ac:dyDescent="0.45">
      <c r="A20451" t="str">
        <f t="shared" si="319"/>
        <v>Santa Fe, Texas, United States</v>
      </c>
      <c r="B20451" t="s">
        <v>6031</v>
      </c>
      <c r="C20451" t="s">
        <v>6031</v>
      </c>
      <c r="D20451">
        <v>29.389199999999999</v>
      </c>
      <c r="E20451">
        <v>-95.100499999999997</v>
      </c>
      <c r="F20451" t="s">
        <v>530</v>
      </c>
      <c r="G20451" t="s">
        <v>531</v>
      </c>
      <c r="H20451" t="s">
        <v>532</v>
      </c>
      <c r="I20451" t="s">
        <v>610</v>
      </c>
      <c r="K20451">
        <v>13449</v>
      </c>
      <c r="L20451">
        <v>1840022233</v>
      </c>
    </row>
    <row r="20452" spans="1:12" x14ac:dyDescent="0.45">
      <c r="A20452" t="str">
        <f t="shared" si="319"/>
        <v>Santa Fé do Sul, São Paulo, Brazil</v>
      </c>
      <c r="B20452" t="s">
        <v>24499</v>
      </c>
      <c r="C20452" t="s">
        <v>24500</v>
      </c>
      <c r="D20452">
        <v>-20.210799999999999</v>
      </c>
      <c r="E20452">
        <v>-50.925800000000002</v>
      </c>
      <c r="F20452" t="s">
        <v>491</v>
      </c>
      <c r="G20452" t="s">
        <v>492</v>
      </c>
      <c r="H20452" t="s">
        <v>493</v>
      </c>
      <c r="I20452" t="s">
        <v>801</v>
      </c>
      <c r="K20452">
        <v>31348</v>
      </c>
      <c r="L20452">
        <v>1076177037</v>
      </c>
    </row>
    <row r="20453" spans="1:12" x14ac:dyDescent="0.45">
      <c r="A20453" t="str">
        <f t="shared" si="319"/>
        <v>Santa Fe Springs, California, United States</v>
      </c>
      <c r="B20453" t="s">
        <v>24501</v>
      </c>
      <c r="C20453" t="s">
        <v>24501</v>
      </c>
      <c r="D20453">
        <v>33.933</v>
      </c>
      <c r="E20453">
        <v>-118.0625</v>
      </c>
      <c r="F20453" t="s">
        <v>530</v>
      </c>
      <c r="G20453" t="s">
        <v>531</v>
      </c>
      <c r="H20453" t="s">
        <v>532</v>
      </c>
      <c r="I20453" t="s">
        <v>754</v>
      </c>
      <c r="K20453">
        <v>17630</v>
      </c>
      <c r="L20453">
        <v>1840021865</v>
      </c>
    </row>
    <row r="20454" spans="1:12" x14ac:dyDescent="0.45">
      <c r="A20454" t="str">
        <f t="shared" si="319"/>
        <v>Santa Gertrudes, São Paulo, Brazil</v>
      </c>
      <c r="B20454" t="s">
        <v>24502</v>
      </c>
      <c r="C20454" t="s">
        <v>24502</v>
      </c>
      <c r="D20454">
        <v>-22.456900000000001</v>
      </c>
      <c r="E20454">
        <v>-47.53</v>
      </c>
      <c r="F20454" t="s">
        <v>491</v>
      </c>
      <c r="G20454" t="s">
        <v>492</v>
      </c>
      <c r="H20454" t="s">
        <v>493</v>
      </c>
      <c r="I20454" t="s">
        <v>801</v>
      </c>
      <c r="K20454">
        <v>24737</v>
      </c>
      <c r="L20454">
        <v>1076580877</v>
      </c>
    </row>
    <row r="20455" spans="1:12" x14ac:dyDescent="0.45">
      <c r="A20455" t="str">
        <f t="shared" si="319"/>
        <v>Santa Inês, Maranhão, Brazil</v>
      </c>
      <c r="B20455" t="s">
        <v>24503</v>
      </c>
      <c r="C20455" t="s">
        <v>24504</v>
      </c>
      <c r="D20455">
        <v>-3.6667000000000001</v>
      </c>
      <c r="E20455">
        <v>-45.38</v>
      </c>
      <c r="F20455" t="s">
        <v>491</v>
      </c>
      <c r="G20455" t="s">
        <v>492</v>
      </c>
      <c r="H20455" t="s">
        <v>493</v>
      </c>
      <c r="I20455" t="s">
        <v>2941</v>
      </c>
      <c r="K20455">
        <v>67424</v>
      </c>
      <c r="L20455">
        <v>1076053036</v>
      </c>
    </row>
    <row r="20456" spans="1:12" x14ac:dyDescent="0.45">
      <c r="A20456" t="str">
        <f t="shared" si="319"/>
        <v>Santa Isabel, Baja California, Mexico</v>
      </c>
      <c r="B20456" t="s">
        <v>24505</v>
      </c>
      <c r="C20456" t="s">
        <v>24505</v>
      </c>
      <c r="D20456">
        <v>32.631399999999999</v>
      </c>
      <c r="E20456">
        <v>-115.57559999999999</v>
      </c>
      <c r="F20456" t="s">
        <v>519</v>
      </c>
      <c r="G20456" t="s">
        <v>520</v>
      </c>
      <c r="H20456" t="s">
        <v>521</v>
      </c>
      <c r="I20456" t="s">
        <v>1550</v>
      </c>
      <c r="K20456">
        <v>33604</v>
      </c>
      <c r="L20456">
        <v>1484050315</v>
      </c>
    </row>
    <row r="20457" spans="1:12" x14ac:dyDescent="0.45">
      <c r="A20457" t="str">
        <f t="shared" si="319"/>
        <v>Santa Isabel, Puerto Rico, Puerto Rico</v>
      </c>
      <c r="B20457" t="s">
        <v>24505</v>
      </c>
      <c r="C20457" t="s">
        <v>24505</v>
      </c>
      <c r="D20457">
        <v>17.968699999999998</v>
      </c>
      <c r="E20457">
        <v>-66.404899999999998</v>
      </c>
      <c r="F20457" t="s">
        <v>961</v>
      </c>
      <c r="G20457" t="s">
        <v>962</v>
      </c>
      <c r="H20457" t="s">
        <v>963</v>
      </c>
      <c r="I20457" t="s">
        <v>961</v>
      </c>
      <c r="K20457">
        <v>6196</v>
      </c>
      <c r="L20457">
        <v>1630023545</v>
      </c>
    </row>
    <row r="20458" spans="1:12" x14ac:dyDescent="0.45">
      <c r="A20458" t="str">
        <f t="shared" si="319"/>
        <v>Santa Lucía, Miranda, Venezuela</v>
      </c>
      <c r="B20458" t="s">
        <v>24506</v>
      </c>
      <c r="C20458" t="s">
        <v>24507</v>
      </c>
      <c r="D20458">
        <v>10.2606</v>
      </c>
      <c r="E20458">
        <v>-66.663899999999998</v>
      </c>
      <c r="F20458" t="s">
        <v>702</v>
      </c>
      <c r="G20458" t="s">
        <v>703</v>
      </c>
      <c r="H20458" t="s">
        <v>704</v>
      </c>
      <c r="I20458" t="s">
        <v>6657</v>
      </c>
      <c r="J20458" t="s">
        <v>366</v>
      </c>
      <c r="K20458">
        <v>112357</v>
      </c>
      <c r="L20458">
        <v>1862614387</v>
      </c>
    </row>
    <row r="20459" spans="1:12" x14ac:dyDescent="0.45">
      <c r="A20459" t="str">
        <f t="shared" si="319"/>
        <v>Santa Lucía, Canelones, Uruguay</v>
      </c>
      <c r="B20459" t="s">
        <v>24506</v>
      </c>
      <c r="C20459" t="s">
        <v>24507</v>
      </c>
      <c r="D20459">
        <v>-34.452500000000001</v>
      </c>
      <c r="E20459">
        <v>-56.3964</v>
      </c>
      <c r="F20459" t="s">
        <v>1033</v>
      </c>
      <c r="G20459" t="s">
        <v>1034</v>
      </c>
      <c r="H20459" t="s">
        <v>1035</v>
      </c>
      <c r="I20459" t="s">
        <v>2690</v>
      </c>
      <c r="K20459">
        <v>16742</v>
      </c>
      <c r="L20459">
        <v>1858287723</v>
      </c>
    </row>
    <row r="20460" spans="1:12" x14ac:dyDescent="0.45">
      <c r="A20460" t="str">
        <f t="shared" si="319"/>
        <v>Santa Lúcia, São Paulo, Brazil</v>
      </c>
      <c r="B20460" t="s">
        <v>24508</v>
      </c>
      <c r="C20460" t="s">
        <v>24507</v>
      </c>
      <c r="D20460">
        <v>-21.684999999999999</v>
      </c>
      <c r="E20460">
        <v>-48.0839</v>
      </c>
      <c r="F20460" t="s">
        <v>491</v>
      </c>
      <c r="G20460" t="s">
        <v>492</v>
      </c>
      <c r="H20460" t="s">
        <v>493</v>
      </c>
      <c r="I20460" t="s">
        <v>801</v>
      </c>
      <c r="K20460">
        <v>8687</v>
      </c>
      <c r="L20460">
        <v>1076930150</v>
      </c>
    </row>
    <row r="20461" spans="1:12" x14ac:dyDescent="0.45">
      <c r="A20461" t="str">
        <f t="shared" si="319"/>
        <v>Santa Lucía Monte Verde, Oaxaca, Mexico</v>
      </c>
      <c r="B20461" t="s">
        <v>24509</v>
      </c>
      <c r="C20461" t="s">
        <v>24510</v>
      </c>
      <c r="D20461">
        <v>16.95</v>
      </c>
      <c r="E20461">
        <v>-97.666700000000006</v>
      </c>
      <c r="F20461" t="s">
        <v>519</v>
      </c>
      <c r="G20461" t="s">
        <v>520</v>
      </c>
      <c r="H20461" t="s">
        <v>521</v>
      </c>
      <c r="I20461" t="s">
        <v>2626</v>
      </c>
      <c r="K20461">
        <v>6398</v>
      </c>
      <c r="L20461">
        <v>1484105891</v>
      </c>
    </row>
    <row r="20462" spans="1:12" x14ac:dyDescent="0.45">
      <c r="A20462" t="str">
        <f t="shared" si="319"/>
        <v>Santa Luċija, Santa Luċija, Malta</v>
      </c>
      <c r="B20462" t="s">
        <v>24511</v>
      </c>
      <c r="C20462" t="s">
        <v>24512</v>
      </c>
      <c r="D20462">
        <v>36.043100000000003</v>
      </c>
      <c r="E20462">
        <v>14.2172</v>
      </c>
      <c r="F20462" t="s">
        <v>2704</v>
      </c>
      <c r="G20462" t="s">
        <v>2705</v>
      </c>
      <c r="H20462" t="s">
        <v>2706</v>
      </c>
      <c r="I20462" t="s">
        <v>24511</v>
      </c>
      <c r="J20462" t="s">
        <v>378</v>
      </c>
      <c r="L20462">
        <v>1470880833</v>
      </c>
    </row>
    <row r="20463" spans="1:12" x14ac:dyDescent="0.45">
      <c r="A20463" t="str">
        <f t="shared" si="319"/>
        <v>Santa Maria, Rio Grande do Sul, Brazil</v>
      </c>
      <c r="B20463" t="s">
        <v>24513</v>
      </c>
      <c r="C20463" t="s">
        <v>24513</v>
      </c>
      <c r="D20463">
        <v>-29.683299999999999</v>
      </c>
      <c r="E20463">
        <v>-53.8</v>
      </c>
      <c r="F20463" t="s">
        <v>491</v>
      </c>
      <c r="G20463" t="s">
        <v>492</v>
      </c>
      <c r="H20463" t="s">
        <v>493</v>
      </c>
      <c r="I20463" t="s">
        <v>3101</v>
      </c>
      <c r="K20463">
        <v>249219</v>
      </c>
      <c r="L20463">
        <v>1076178738</v>
      </c>
    </row>
    <row r="20464" spans="1:12" x14ac:dyDescent="0.45">
      <c r="A20464" t="str">
        <f t="shared" si="319"/>
        <v>Santa Maria, California, United States</v>
      </c>
      <c r="B20464" t="s">
        <v>24513</v>
      </c>
      <c r="C20464" t="s">
        <v>24513</v>
      </c>
      <c r="D20464">
        <v>34.933399999999999</v>
      </c>
      <c r="E20464">
        <v>-120.4432</v>
      </c>
      <c r="F20464" t="s">
        <v>530</v>
      </c>
      <c r="G20464" t="s">
        <v>531</v>
      </c>
      <c r="H20464" t="s">
        <v>532</v>
      </c>
      <c r="I20464" t="s">
        <v>754</v>
      </c>
      <c r="K20464">
        <v>140545</v>
      </c>
      <c r="L20464">
        <v>1840021830</v>
      </c>
    </row>
    <row r="20465" spans="1:12" x14ac:dyDescent="0.45">
      <c r="A20465" t="str">
        <f t="shared" si="319"/>
        <v>Santa María Ajoloapan, Morelos, Mexico</v>
      </c>
      <c r="B20465" t="s">
        <v>24514</v>
      </c>
      <c r="C20465" t="s">
        <v>24515</v>
      </c>
      <c r="D20465">
        <v>19.969200000000001</v>
      </c>
      <c r="E20465">
        <v>-99.035300000000007</v>
      </c>
      <c r="F20465" t="s">
        <v>519</v>
      </c>
      <c r="G20465" t="s">
        <v>520</v>
      </c>
      <c r="H20465" t="s">
        <v>521</v>
      </c>
      <c r="I20465" t="s">
        <v>1637</v>
      </c>
      <c r="K20465">
        <v>9185</v>
      </c>
      <c r="L20465">
        <v>1484494406</v>
      </c>
    </row>
    <row r="20466" spans="1:12" x14ac:dyDescent="0.45">
      <c r="A20466" t="str">
        <f t="shared" si="319"/>
        <v>Santa Maria da Serra, São Paulo, Brazil</v>
      </c>
      <c r="B20466" t="s">
        <v>24516</v>
      </c>
      <c r="C20466" t="s">
        <v>24516</v>
      </c>
      <c r="D20466">
        <v>-22.5672</v>
      </c>
      <c r="E20466">
        <v>-48.160600000000002</v>
      </c>
      <c r="F20466" t="s">
        <v>491</v>
      </c>
      <c r="G20466" t="s">
        <v>492</v>
      </c>
      <c r="H20466" t="s">
        <v>493</v>
      </c>
      <c r="I20466" t="s">
        <v>801</v>
      </c>
      <c r="K20466">
        <v>5902</v>
      </c>
      <c r="L20466">
        <v>1076250835</v>
      </c>
    </row>
    <row r="20467" spans="1:12" x14ac:dyDescent="0.45">
      <c r="A20467" t="str">
        <f t="shared" si="319"/>
        <v>Santa Maria da Vitória, Bahia, Brazil</v>
      </c>
      <c r="B20467" t="s">
        <v>24517</v>
      </c>
      <c r="C20467" t="s">
        <v>24518</v>
      </c>
      <c r="D20467">
        <v>-13.39</v>
      </c>
      <c r="E20467">
        <v>-44.21</v>
      </c>
      <c r="F20467" t="s">
        <v>491</v>
      </c>
      <c r="G20467" t="s">
        <v>492</v>
      </c>
      <c r="H20467" t="s">
        <v>493</v>
      </c>
      <c r="I20467" t="s">
        <v>1382</v>
      </c>
      <c r="K20467">
        <v>23488</v>
      </c>
      <c r="L20467">
        <v>1076607443</v>
      </c>
    </row>
    <row r="20468" spans="1:12" x14ac:dyDescent="0.45">
      <c r="A20468" t="str">
        <f t="shared" si="319"/>
        <v>Santa María del Oro, Durango, Mexico</v>
      </c>
      <c r="B20468" t="s">
        <v>24519</v>
      </c>
      <c r="C20468" t="s">
        <v>24520</v>
      </c>
      <c r="D20468">
        <v>25.933299999999999</v>
      </c>
      <c r="E20468">
        <v>-105.36669999999999</v>
      </c>
      <c r="F20468" t="s">
        <v>519</v>
      </c>
      <c r="G20468" t="s">
        <v>520</v>
      </c>
      <c r="H20468" t="s">
        <v>521</v>
      </c>
      <c r="I20468" t="s">
        <v>6044</v>
      </c>
      <c r="J20468" t="s">
        <v>366</v>
      </c>
      <c r="K20468">
        <v>5878</v>
      </c>
      <c r="L20468">
        <v>1484044585</v>
      </c>
    </row>
    <row r="20469" spans="1:12" x14ac:dyDescent="0.45">
      <c r="A20469" t="str">
        <f t="shared" si="319"/>
        <v>Santa María del Tule, Oaxaca, Mexico</v>
      </c>
      <c r="B20469" t="s">
        <v>24521</v>
      </c>
      <c r="C20469" t="s">
        <v>24522</v>
      </c>
      <c r="D20469">
        <v>17.046500000000002</v>
      </c>
      <c r="E20469">
        <v>-96.636300000000006</v>
      </c>
      <c r="F20469" t="s">
        <v>519</v>
      </c>
      <c r="G20469" t="s">
        <v>520</v>
      </c>
      <c r="H20469" t="s">
        <v>521</v>
      </c>
      <c r="I20469" t="s">
        <v>2626</v>
      </c>
      <c r="J20469" t="s">
        <v>366</v>
      </c>
      <c r="K20469">
        <v>8918</v>
      </c>
      <c r="L20469">
        <v>1484488353</v>
      </c>
    </row>
    <row r="20470" spans="1:12" x14ac:dyDescent="0.45">
      <c r="A20470" t="str">
        <f t="shared" si="319"/>
        <v>Santa María Huatulco, Oaxaca, Mexico</v>
      </c>
      <c r="B20470" t="s">
        <v>24523</v>
      </c>
      <c r="C20470" t="s">
        <v>24524</v>
      </c>
      <c r="D20470">
        <v>15.85</v>
      </c>
      <c r="E20470">
        <v>-96.333299999999994</v>
      </c>
      <c r="F20470" t="s">
        <v>519</v>
      </c>
      <c r="G20470" t="s">
        <v>520</v>
      </c>
      <c r="H20470" t="s">
        <v>521</v>
      </c>
      <c r="I20470" t="s">
        <v>2626</v>
      </c>
      <c r="J20470" t="s">
        <v>366</v>
      </c>
      <c r="K20470">
        <v>7409</v>
      </c>
      <c r="L20470">
        <v>1484007409</v>
      </c>
    </row>
    <row r="20471" spans="1:12" x14ac:dyDescent="0.45">
      <c r="A20471" t="str">
        <f t="shared" si="319"/>
        <v>Santa María Huazolotitlán, Oaxaca, Mexico</v>
      </c>
      <c r="B20471" t="s">
        <v>24525</v>
      </c>
      <c r="C20471" t="s">
        <v>24526</v>
      </c>
      <c r="D20471">
        <v>16.301400000000001</v>
      </c>
      <c r="E20471">
        <v>-97.912499999999994</v>
      </c>
      <c r="F20471" t="s">
        <v>519</v>
      </c>
      <c r="G20471" t="s">
        <v>520</v>
      </c>
      <c r="H20471" t="s">
        <v>521</v>
      </c>
      <c r="I20471" t="s">
        <v>2626</v>
      </c>
      <c r="J20471" t="s">
        <v>366</v>
      </c>
      <c r="K20471">
        <v>11400</v>
      </c>
      <c r="L20471">
        <v>1484964628</v>
      </c>
    </row>
    <row r="20472" spans="1:12" x14ac:dyDescent="0.45">
      <c r="A20472" t="str">
        <f t="shared" si="319"/>
        <v>Santa María Texmelucan, Puebla, Mexico</v>
      </c>
      <c r="B20472" t="s">
        <v>24527</v>
      </c>
      <c r="C20472" t="s">
        <v>24528</v>
      </c>
      <c r="D20472">
        <v>19.283300000000001</v>
      </c>
      <c r="E20472">
        <v>-98.433300000000003</v>
      </c>
      <c r="F20472" t="s">
        <v>519</v>
      </c>
      <c r="G20472" t="s">
        <v>520</v>
      </c>
      <c r="H20472" t="s">
        <v>521</v>
      </c>
      <c r="I20472" t="s">
        <v>711</v>
      </c>
      <c r="K20472">
        <v>135500</v>
      </c>
      <c r="L20472">
        <v>1484127851</v>
      </c>
    </row>
    <row r="20473" spans="1:12" x14ac:dyDescent="0.45">
      <c r="A20473" t="str">
        <f t="shared" si="319"/>
        <v>Santa María Tonameca, Oaxaca, Mexico</v>
      </c>
      <c r="B20473" t="s">
        <v>24529</v>
      </c>
      <c r="C20473" t="s">
        <v>24530</v>
      </c>
      <c r="D20473">
        <v>15.745799999999999</v>
      </c>
      <c r="E20473">
        <v>-96.547200000000004</v>
      </c>
      <c r="F20473" t="s">
        <v>519</v>
      </c>
      <c r="G20473" t="s">
        <v>520</v>
      </c>
      <c r="H20473" t="s">
        <v>521</v>
      </c>
      <c r="I20473" t="s">
        <v>2626</v>
      </c>
      <c r="J20473" t="s">
        <v>366</v>
      </c>
      <c r="K20473">
        <v>25130</v>
      </c>
      <c r="L20473">
        <v>1484998049</v>
      </c>
    </row>
    <row r="20474" spans="1:12" x14ac:dyDescent="0.45">
      <c r="A20474" t="str">
        <f t="shared" si="319"/>
        <v>Santa Marta, Magdalena, Colombia</v>
      </c>
      <c r="B20474" t="s">
        <v>24531</v>
      </c>
      <c r="C20474" t="s">
        <v>24531</v>
      </c>
      <c r="D20474">
        <v>11.2361</v>
      </c>
      <c r="E20474">
        <v>-74.201700000000002</v>
      </c>
      <c r="F20474" t="s">
        <v>2294</v>
      </c>
      <c r="G20474" t="s">
        <v>2295</v>
      </c>
      <c r="H20474" t="s">
        <v>2296</v>
      </c>
      <c r="I20474" t="s">
        <v>7105</v>
      </c>
      <c r="J20474" t="s">
        <v>378</v>
      </c>
      <c r="K20474">
        <v>515556</v>
      </c>
      <c r="L20474">
        <v>1170715594</v>
      </c>
    </row>
    <row r="20475" spans="1:12" x14ac:dyDescent="0.45">
      <c r="A20475" t="str">
        <f t="shared" si="319"/>
        <v>Santa Marta de Penaguião, Vila Real, Portugal</v>
      </c>
      <c r="B20475" t="s">
        <v>24532</v>
      </c>
      <c r="C20475" t="s">
        <v>24533</v>
      </c>
      <c r="D20475">
        <v>41.2</v>
      </c>
      <c r="E20475">
        <v>-7.7832999999999997</v>
      </c>
      <c r="F20475" t="s">
        <v>967</v>
      </c>
      <c r="G20475" t="s">
        <v>968</v>
      </c>
      <c r="H20475" t="s">
        <v>969</v>
      </c>
      <c r="I20475" t="s">
        <v>6721</v>
      </c>
      <c r="J20475" t="s">
        <v>366</v>
      </c>
      <c r="K20475">
        <v>7356</v>
      </c>
      <c r="L20475">
        <v>1620623907</v>
      </c>
    </row>
    <row r="20476" spans="1:12" x14ac:dyDescent="0.45">
      <c r="A20476" t="str">
        <f t="shared" si="319"/>
        <v>Santa Monica, California, United States</v>
      </c>
      <c r="B20476" t="s">
        <v>24534</v>
      </c>
      <c r="C20476" t="s">
        <v>24534</v>
      </c>
      <c r="D20476">
        <v>34.023200000000003</v>
      </c>
      <c r="E20476">
        <v>-118.4813</v>
      </c>
      <c r="F20476" t="s">
        <v>530</v>
      </c>
      <c r="G20476" t="s">
        <v>531</v>
      </c>
      <c r="H20476" t="s">
        <v>532</v>
      </c>
      <c r="I20476" t="s">
        <v>754</v>
      </c>
      <c r="K20476">
        <v>90401</v>
      </c>
      <c r="L20476">
        <v>1840021866</v>
      </c>
    </row>
    <row r="20477" spans="1:12" x14ac:dyDescent="0.45">
      <c r="A20477" t="str">
        <f t="shared" si="319"/>
        <v>Santa Paula, California, United States</v>
      </c>
      <c r="B20477" t="s">
        <v>24535</v>
      </c>
      <c r="C20477" t="s">
        <v>24535</v>
      </c>
      <c r="D20477">
        <v>34.3521</v>
      </c>
      <c r="E20477">
        <v>-119.0698</v>
      </c>
      <c r="F20477" t="s">
        <v>530</v>
      </c>
      <c r="G20477" t="s">
        <v>531</v>
      </c>
      <c r="H20477" t="s">
        <v>532</v>
      </c>
      <c r="I20477" t="s">
        <v>754</v>
      </c>
      <c r="K20477">
        <v>30233</v>
      </c>
      <c r="L20477">
        <v>1840021842</v>
      </c>
    </row>
    <row r="20478" spans="1:12" x14ac:dyDescent="0.45">
      <c r="A20478" t="str">
        <f t="shared" si="319"/>
        <v>Santa Rita, Zulia, Venezuela</v>
      </c>
      <c r="B20478" t="s">
        <v>24536</v>
      </c>
      <c r="C20478" t="s">
        <v>24536</v>
      </c>
      <c r="D20478">
        <v>10.5367</v>
      </c>
      <c r="E20478">
        <v>-71.510800000000003</v>
      </c>
      <c r="F20478" t="s">
        <v>702</v>
      </c>
      <c r="G20478" t="s">
        <v>703</v>
      </c>
      <c r="H20478" t="s">
        <v>704</v>
      </c>
      <c r="I20478" t="s">
        <v>5788</v>
      </c>
      <c r="J20478" t="s">
        <v>366</v>
      </c>
      <c r="K20478">
        <v>31810</v>
      </c>
      <c r="L20478">
        <v>1862676200</v>
      </c>
    </row>
    <row r="20479" spans="1:12" x14ac:dyDescent="0.45">
      <c r="A20479" t="str">
        <f t="shared" si="319"/>
        <v>Santa Rita do Passa Quatro, São Paulo, Brazil</v>
      </c>
      <c r="B20479" t="s">
        <v>24537</v>
      </c>
      <c r="C20479" t="s">
        <v>24537</v>
      </c>
      <c r="D20479">
        <v>-21.71</v>
      </c>
      <c r="E20479">
        <v>-47.477800000000002</v>
      </c>
      <c r="F20479" t="s">
        <v>491</v>
      </c>
      <c r="G20479" t="s">
        <v>492</v>
      </c>
      <c r="H20479" t="s">
        <v>493</v>
      </c>
      <c r="I20479" t="s">
        <v>801</v>
      </c>
      <c r="K20479">
        <v>27502</v>
      </c>
      <c r="L20479">
        <v>1076791348</v>
      </c>
    </row>
    <row r="20480" spans="1:12" x14ac:dyDescent="0.45">
      <c r="A20480" t="str">
        <f t="shared" si="319"/>
        <v>Santa Rosa, Laguna, Philippines</v>
      </c>
      <c r="B20480" t="s">
        <v>7857</v>
      </c>
      <c r="C20480" t="s">
        <v>7857</v>
      </c>
      <c r="D20480">
        <v>14.316700000000001</v>
      </c>
      <c r="E20480">
        <v>121.11669999999999</v>
      </c>
      <c r="F20480" t="s">
        <v>1373</v>
      </c>
      <c r="G20480" t="s">
        <v>1374</v>
      </c>
      <c r="H20480" t="s">
        <v>1375</v>
      </c>
      <c r="I20480" t="s">
        <v>4521</v>
      </c>
      <c r="K20480">
        <v>353767</v>
      </c>
      <c r="L20480">
        <v>1608571683</v>
      </c>
    </row>
    <row r="20481" spans="1:12" x14ac:dyDescent="0.45">
      <c r="A20481" t="str">
        <f t="shared" si="319"/>
        <v>Santa Rosa, California, United States</v>
      </c>
      <c r="B20481" t="s">
        <v>7857</v>
      </c>
      <c r="C20481" t="s">
        <v>7857</v>
      </c>
      <c r="D20481">
        <v>38.445799999999998</v>
      </c>
      <c r="E20481">
        <v>-122.7067</v>
      </c>
      <c r="F20481" t="s">
        <v>530</v>
      </c>
      <c r="G20481" t="s">
        <v>531</v>
      </c>
      <c r="H20481" t="s">
        <v>532</v>
      </c>
      <c r="I20481" t="s">
        <v>754</v>
      </c>
      <c r="K20481">
        <v>324634</v>
      </c>
      <c r="L20481">
        <v>1840021488</v>
      </c>
    </row>
    <row r="20482" spans="1:12" x14ac:dyDescent="0.45">
      <c r="A20482" t="str">
        <f t="shared" si="319"/>
        <v>Santa Rosa, La Pampa, Argentina</v>
      </c>
      <c r="B20482" t="s">
        <v>7857</v>
      </c>
      <c r="C20482" t="s">
        <v>7857</v>
      </c>
      <c r="D20482">
        <v>-36.6203</v>
      </c>
      <c r="E20482">
        <v>-64.290599999999998</v>
      </c>
      <c r="F20482" t="s">
        <v>651</v>
      </c>
      <c r="G20482" t="s">
        <v>652</v>
      </c>
      <c r="H20482" t="s">
        <v>653</v>
      </c>
      <c r="I20482" t="s">
        <v>10597</v>
      </c>
      <c r="J20482" t="s">
        <v>378</v>
      </c>
      <c r="K20482">
        <v>103860</v>
      </c>
      <c r="L20482">
        <v>1032215828</v>
      </c>
    </row>
    <row r="20483" spans="1:12" x14ac:dyDescent="0.45">
      <c r="A20483" t="str">
        <f t="shared" ref="A20483:A20546" si="320">CONCATENATE(B20483,", ",I20483,", ",F20483)</f>
        <v>Santa Rosa, Rio Grande do Sul, Brazil</v>
      </c>
      <c r="B20483" t="s">
        <v>7857</v>
      </c>
      <c r="C20483" t="s">
        <v>7857</v>
      </c>
      <c r="D20483">
        <v>-27.870799999999999</v>
      </c>
      <c r="E20483">
        <v>-54.481400000000001</v>
      </c>
      <c r="F20483" t="s">
        <v>491</v>
      </c>
      <c r="G20483" t="s">
        <v>492</v>
      </c>
      <c r="H20483" t="s">
        <v>493</v>
      </c>
      <c r="I20483" t="s">
        <v>3101</v>
      </c>
      <c r="K20483">
        <v>59281</v>
      </c>
      <c r="L20483">
        <v>1076071027</v>
      </c>
    </row>
    <row r="20484" spans="1:12" x14ac:dyDescent="0.45">
      <c r="A20484" t="str">
        <f t="shared" si="320"/>
        <v>Santa Rosa, El Oro, Ecuador</v>
      </c>
      <c r="B20484" t="s">
        <v>7857</v>
      </c>
      <c r="C20484" t="s">
        <v>7857</v>
      </c>
      <c r="D20484">
        <v>-3.4521999999999999</v>
      </c>
      <c r="E20484">
        <v>-79.961699999999993</v>
      </c>
      <c r="F20484" t="s">
        <v>1415</v>
      </c>
      <c r="G20484" t="s">
        <v>1416</v>
      </c>
      <c r="H20484" t="s">
        <v>1417</v>
      </c>
      <c r="I20484" t="s">
        <v>12628</v>
      </c>
      <c r="K20484">
        <v>48929</v>
      </c>
      <c r="L20484">
        <v>1218626394</v>
      </c>
    </row>
    <row r="20485" spans="1:12" x14ac:dyDescent="0.45">
      <c r="A20485" t="str">
        <f t="shared" si="320"/>
        <v>Santa Rosa de Copán, Copán, Honduras</v>
      </c>
      <c r="B20485" t="s">
        <v>24538</v>
      </c>
      <c r="C20485" t="s">
        <v>24539</v>
      </c>
      <c r="D20485">
        <v>14.7667</v>
      </c>
      <c r="E20485">
        <v>-88.783299999999997</v>
      </c>
      <c r="F20485" t="s">
        <v>5403</v>
      </c>
      <c r="G20485" t="s">
        <v>5404</v>
      </c>
      <c r="H20485" t="s">
        <v>5405</v>
      </c>
      <c r="I20485" t="s">
        <v>15623</v>
      </c>
      <c r="J20485" t="s">
        <v>378</v>
      </c>
      <c r="K20485">
        <v>56000</v>
      </c>
      <c r="L20485">
        <v>1340050563</v>
      </c>
    </row>
    <row r="20486" spans="1:12" x14ac:dyDescent="0.45">
      <c r="A20486" t="str">
        <f t="shared" si="320"/>
        <v>Santa Rosa de Viterbo, São Paulo, Brazil</v>
      </c>
      <c r="B20486" t="s">
        <v>24540</v>
      </c>
      <c r="C20486" t="s">
        <v>24540</v>
      </c>
      <c r="D20486">
        <v>-21.472799999999999</v>
      </c>
      <c r="E20486">
        <v>-47.3628</v>
      </c>
      <c r="F20486" t="s">
        <v>491</v>
      </c>
      <c r="G20486" t="s">
        <v>492</v>
      </c>
      <c r="H20486" t="s">
        <v>493</v>
      </c>
      <c r="I20486" t="s">
        <v>801</v>
      </c>
      <c r="K20486">
        <v>25666</v>
      </c>
      <c r="L20486">
        <v>1076895582</v>
      </c>
    </row>
    <row r="20487" spans="1:12" x14ac:dyDescent="0.45">
      <c r="A20487" t="str">
        <f t="shared" si="320"/>
        <v>Santa Rosa Jauregui, Querétaro, Mexico</v>
      </c>
      <c r="B20487" t="s">
        <v>24541</v>
      </c>
      <c r="C20487" t="s">
        <v>24541</v>
      </c>
      <c r="D20487">
        <v>20.741800000000001</v>
      </c>
      <c r="E20487">
        <v>-100.4473</v>
      </c>
      <c r="F20487" t="s">
        <v>519</v>
      </c>
      <c r="G20487" t="s">
        <v>520</v>
      </c>
      <c r="H20487" t="s">
        <v>521</v>
      </c>
      <c r="I20487" t="s">
        <v>1820</v>
      </c>
      <c r="K20487">
        <v>86376</v>
      </c>
      <c r="L20487">
        <v>1484681374</v>
      </c>
    </row>
    <row r="20488" spans="1:12" x14ac:dyDescent="0.45">
      <c r="A20488" t="str">
        <f t="shared" si="320"/>
        <v>Santa Rosalía, Baja California Sur, Mexico</v>
      </c>
      <c r="B20488" t="s">
        <v>24542</v>
      </c>
      <c r="C20488" t="s">
        <v>24543</v>
      </c>
      <c r="D20488">
        <v>27.338899999999999</v>
      </c>
      <c r="E20488">
        <v>-112.26690000000001</v>
      </c>
      <c r="F20488" t="s">
        <v>519</v>
      </c>
      <c r="G20488" t="s">
        <v>520</v>
      </c>
      <c r="H20488" t="s">
        <v>521</v>
      </c>
      <c r="I20488" t="s">
        <v>5793</v>
      </c>
      <c r="J20488" t="s">
        <v>366</v>
      </c>
      <c r="K20488">
        <v>14160</v>
      </c>
      <c r="L20488">
        <v>1484950775</v>
      </c>
    </row>
    <row r="20489" spans="1:12" x14ac:dyDescent="0.45">
      <c r="A20489" t="str">
        <f t="shared" si="320"/>
        <v>Santa Tecla, La Libertad, El Salvador</v>
      </c>
      <c r="B20489" t="s">
        <v>24544</v>
      </c>
      <c r="C20489" t="s">
        <v>24544</v>
      </c>
      <c r="D20489">
        <v>13.673999999999999</v>
      </c>
      <c r="E20489">
        <v>-89.29</v>
      </c>
      <c r="F20489" t="s">
        <v>1006</v>
      </c>
      <c r="G20489" t="s">
        <v>1007</v>
      </c>
      <c r="H20489" t="s">
        <v>1008</v>
      </c>
      <c r="I20489" t="s">
        <v>12609</v>
      </c>
      <c r="J20489" t="s">
        <v>378</v>
      </c>
      <c r="K20489">
        <v>124694</v>
      </c>
      <c r="L20489">
        <v>1222613306</v>
      </c>
    </row>
    <row r="20490" spans="1:12" x14ac:dyDescent="0.45">
      <c r="A20490" t="str">
        <f t="shared" si="320"/>
        <v>Santa Teresa, New Mexico, United States</v>
      </c>
      <c r="B20490" t="s">
        <v>24545</v>
      </c>
      <c r="C20490" t="s">
        <v>24545</v>
      </c>
      <c r="D20490">
        <v>31.870100000000001</v>
      </c>
      <c r="E20490">
        <v>-106.67140000000001</v>
      </c>
      <c r="F20490" t="s">
        <v>530</v>
      </c>
      <c r="G20490" t="s">
        <v>531</v>
      </c>
      <c r="H20490" t="s">
        <v>532</v>
      </c>
      <c r="I20490" t="s">
        <v>1402</v>
      </c>
      <c r="K20490">
        <v>5696</v>
      </c>
      <c r="L20490">
        <v>1840019414</v>
      </c>
    </row>
    <row r="20491" spans="1:12" x14ac:dyDescent="0.45">
      <c r="A20491" t="str">
        <f t="shared" si="320"/>
        <v>Santa Teresa del Tuy, Miranda, Venezuela</v>
      </c>
      <c r="B20491" t="s">
        <v>24546</v>
      </c>
      <c r="C20491" t="s">
        <v>24546</v>
      </c>
      <c r="D20491">
        <v>10.2333</v>
      </c>
      <c r="E20491">
        <v>-66.650000000000006</v>
      </c>
      <c r="F20491" t="s">
        <v>702</v>
      </c>
      <c r="G20491" t="s">
        <v>703</v>
      </c>
      <c r="H20491" t="s">
        <v>704</v>
      </c>
      <c r="I20491" t="s">
        <v>6657</v>
      </c>
      <c r="J20491" t="s">
        <v>366</v>
      </c>
      <c r="K20491">
        <v>525321</v>
      </c>
      <c r="L20491">
        <v>1862528581</v>
      </c>
    </row>
    <row r="20492" spans="1:12" x14ac:dyDescent="0.45">
      <c r="A20492" t="str">
        <f t="shared" si="320"/>
        <v>Santa Venera, Santa Venera, Malta</v>
      </c>
      <c r="B20492" t="s">
        <v>24547</v>
      </c>
      <c r="C20492" t="s">
        <v>24547</v>
      </c>
      <c r="D20492">
        <v>35.890799999999999</v>
      </c>
      <c r="E20492">
        <v>14.4742</v>
      </c>
      <c r="F20492" t="s">
        <v>2704</v>
      </c>
      <c r="G20492" t="s">
        <v>2705</v>
      </c>
      <c r="H20492" t="s">
        <v>2706</v>
      </c>
      <c r="I20492" t="s">
        <v>24547</v>
      </c>
      <c r="J20492" t="s">
        <v>378</v>
      </c>
      <c r="L20492">
        <v>1470983296</v>
      </c>
    </row>
    <row r="20493" spans="1:12" x14ac:dyDescent="0.45">
      <c r="A20493" t="str">
        <f t="shared" si="320"/>
        <v>Santa Vitória do Palmar, Rio Grande do Sul, Brazil</v>
      </c>
      <c r="B20493" t="s">
        <v>24548</v>
      </c>
      <c r="C20493" t="s">
        <v>24549</v>
      </c>
      <c r="D20493">
        <v>-33.520000000000003</v>
      </c>
      <c r="E20493">
        <v>-53.37</v>
      </c>
      <c r="F20493" t="s">
        <v>491</v>
      </c>
      <c r="G20493" t="s">
        <v>492</v>
      </c>
      <c r="H20493" t="s">
        <v>493</v>
      </c>
      <c r="I20493" t="s">
        <v>3101</v>
      </c>
      <c r="K20493">
        <v>27775</v>
      </c>
      <c r="L20493">
        <v>1076114405</v>
      </c>
    </row>
    <row r="20494" spans="1:12" x14ac:dyDescent="0.45">
      <c r="A20494" t="str">
        <f t="shared" si="320"/>
        <v>Santana, Amapá, Brazil</v>
      </c>
      <c r="B20494" t="s">
        <v>24550</v>
      </c>
      <c r="C20494" t="s">
        <v>24550</v>
      </c>
      <c r="D20494">
        <v>-5.8299999999999998E-2</v>
      </c>
      <c r="E20494">
        <v>-51.181699999999999</v>
      </c>
      <c r="F20494" t="s">
        <v>491</v>
      </c>
      <c r="G20494" t="s">
        <v>492</v>
      </c>
      <c r="H20494" t="s">
        <v>493</v>
      </c>
      <c r="I20494" t="s">
        <v>1769</v>
      </c>
      <c r="K20494">
        <v>83927</v>
      </c>
      <c r="L20494">
        <v>1076974952</v>
      </c>
    </row>
    <row r="20495" spans="1:12" x14ac:dyDescent="0.45">
      <c r="A20495" t="str">
        <f t="shared" si="320"/>
        <v>Santana, São Tomé, Sao Tome And Principe</v>
      </c>
      <c r="B20495" t="s">
        <v>24550</v>
      </c>
      <c r="C20495" t="s">
        <v>24550</v>
      </c>
      <c r="D20495">
        <v>0.26</v>
      </c>
      <c r="E20495">
        <v>6.7413999999999996</v>
      </c>
      <c r="F20495" t="s">
        <v>11304</v>
      </c>
      <c r="G20495" t="s">
        <v>11305</v>
      </c>
      <c r="H20495" t="s">
        <v>11306</v>
      </c>
      <c r="I20495" t="s">
        <v>11307</v>
      </c>
      <c r="J20495" t="s">
        <v>378</v>
      </c>
      <c r="L20495">
        <v>1678081464</v>
      </c>
    </row>
    <row r="20496" spans="1:12" x14ac:dyDescent="0.45">
      <c r="A20496" t="str">
        <f t="shared" si="320"/>
        <v>Santana, Madeira, Portugal</v>
      </c>
      <c r="B20496" t="s">
        <v>24550</v>
      </c>
      <c r="C20496" t="s">
        <v>24550</v>
      </c>
      <c r="D20496">
        <v>32.799999999999997</v>
      </c>
      <c r="E20496">
        <v>-16.866700000000002</v>
      </c>
      <c r="F20496" t="s">
        <v>967</v>
      </c>
      <c r="G20496" t="s">
        <v>968</v>
      </c>
      <c r="H20496" t="s">
        <v>969</v>
      </c>
      <c r="I20496" t="s">
        <v>5915</v>
      </c>
      <c r="K20496">
        <v>7719</v>
      </c>
      <c r="L20496">
        <v>1620412812</v>
      </c>
    </row>
    <row r="20497" spans="1:12" x14ac:dyDescent="0.45">
      <c r="A20497" t="str">
        <f t="shared" si="320"/>
        <v>Sântana, Arad, Romania</v>
      </c>
      <c r="B20497" t="s">
        <v>24551</v>
      </c>
      <c r="C20497" t="s">
        <v>24550</v>
      </c>
      <c r="D20497">
        <v>46.35</v>
      </c>
      <c r="E20497">
        <v>21.5</v>
      </c>
      <c r="F20497" t="s">
        <v>665</v>
      </c>
      <c r="G20497" t="s">
        <v>666</v>
      </c>
      <c r="H20497" t="s">
        <v>667</v>
      </c>
      <c r="I20497" t="s">
        <v>2253</v>
      </c>
      <c r="K20497">
        <v>11428</v>
      </c>
      <c r="L20497">
        <v>1642162746</v>
      </c>
    </row>
    <row r="20498" spans="1:12" x14ac:dyDescent="0.45">
      <c r="A20498" t="str">
        <f t="shared" si="320"/>
        <v>Santana de Parnaíba, São Paulo, Brazil</v>
      </c>
      <c r="B20498" t="s">
        <v>24552</v>
      </c>
      <c r="C20498" t="s">
        <v>24553</v>
      </c>
      <c r="D20498">
        <v>-23.443899999999999</v>
      </c>
      <c r="E20498">
        <v>-46.9178</v>
      </c>
      <c r="F20498" t="s">
        <v>491</v>
      </c>
      <c r="G20498" t="s">
        <v>492</v>
      </c>
      <c r="H20498" t="s">
        <v>493</v>
      </c>
      <c r="I20498" t="s">
        <v>801</v>
      </c>
      <c r="K20498">
        <v>126574</v>
      </c>
      <c r="L20498">
        <v>1076401391</v>
      </c>
    </row>
    <row r="20499" spans="1:12" x14ac:dyDescent="0.45">
      <c r="A20499" t="str">
        <f t="shared" si="320"/>
        <v>Santana do Livramento, Rio Grande do Sul, Brazil</v>
      </c>
      <c r="B20499" t="s">
        <v>24554</v>
      </c>
      <c r="C20499" t="s">
        <v>24554</v>
      </c>
      <c r="D20499">
        <v>-30.890799999999999</v>
      </c>
      <c r="E20499">
        <v>-55.532800000000002</v>
      </c>
      <c r="F20499" t="s">
        <v>491</v>
      </c>
      <c r="G20499" t="s">
        <v>492</v>
      </c>
      <c r="H20499" t="s">
        <v>493</v>
      </c>
      <c r="I20499" t="s">
        <v>3101</v>
      </c>
      <c r="K20499">
        <v>83324</v>
      </c>
      <c r="L20499">
        <v>1076271841</v>
      </c>
    </row>
    <row r="20500" spans="1:12" x14ac:dyDescent="0.45">
      <c r="A20500" t="str">
        <f t="shared" si="320"/>
        <v>Santander, Cantabria, Spain</v>
      </c>
      <c r="B20500" t="s">
        <v>3647</v>
      </c>
      <c r="C20500" t="s">
        <v>3647</v>
      </c>
      <c r="D20500">
        <v>43.466700000000003</v>
      </c>
      <c r="E20500">
        <v>-3.8</v>
      </c>
      <c r="F20500" t="s">
        <v>436</v>
      </c>
      <c r="G20500" t="s">
        <v>437</v>
      </c>
      <c r="H20500" t="s">
        <v>438</v>
      </c>
      <c r="I20500" t="s">
        <v>6305</v>
      </c>
      <c r="J20500" t="s">
        <v>378</v>
      </c>
      <c r="K20500">
        <v>172539</v>
      </c>
      <c r="L20500">
        <v>1724247413</v>
      </c>
    </row>
    <row r="20501" spans="1:12" x14ac:dyDescent="0.45">
      <c r="A20501" t="str">
        <f t="shared" si="320"/>
        <v>Santaquin, Utah, United States</v>
      </c>
      <c r="B20501" t="s">
        <v>24555</v>
      </c>
      <c r="C20501" t="s">
        <v>24555</v>
      </c>
      <c r="D20501">
        <v>39.9711</v>
      </c>
      <c r="E20501">
        <v>-111.7937</v>
      </c>
      <c r="F20501" t="s">
        <v>530</v>
      </c>
      <c r="G20501" t="s">
        <v>531</v>
      </c>
      <c r="H20501" t="s">
        <v>532</v>
      </c>
      <c r="I20501" t="s">
        <v>1667</v>
      </c>
      <c r="K20501">
        <v>14004</v>
      </c>
      <c r="L20501">
        <v>1840021396</v>
      </c>
    </row>
    <row r="20502" spans="1:12" x14ac:dyDescent="0.45">
      <c r="A20502" t="str">
        <f t="shared" si="320"/>
        <v>Santarém, Pará, Brazil</v>
      </c>
      <c r="B20502" t="s">
        <v>1621</v>
      </c>
      <c r="C20502" t="s">
        <v>24556</v>
      </c>
      <c r="D20502">
        <v>-2.4430999999999998</v>
      </c>
      <c r="E20502">
        <v>-54.708300000000001</v>
      </c>
      <c r="F20502" t="s">
        <v>491</v>
      </c>
      <c r="G20502" t="s">
        <v>492</v>
      </c>
      <c r="H20502" t="s">
        <v>493</v>
      </c>
      <c r="I20502" t="s">
        <v>494</v>
      </c>
      <c r="K20502">
        <v>230428</v>
      </c>
      <c r="L20502">
        <v>1076256494</v>
      </c>
    </row>
    <row r="20503" spans="1:12" x14ac:dyDescent="0.45">
      <c r="A20503" t="str">
        <f t="shared" si="320"/>
        <v>Santarém, Santarém, Portugal</v>
      </c>
      <c r="B20503" t="s">
        <v>1621</v>
      </c>
      <c r="C20503" t="s">
        <v>24556</v>
      </c>
      <c r="D20503">
        <v>39.236899999999999</v>
      </c>
      <c r="E20503">
        <v>-8.6850000000000005</v>
      </c>
      <c r="F20503" t="s">
        <v>967</v>
      </c>
      <c r="G20503" t="s">
        <v>968</v>
      </c>
      <c r="H20503" t="s">
        <v>969</v>
      </c>
      <c r="I20503" t="s">
        <v>1621</v>
      </c>
      <c r="J20503" t="s">
        <v>378</v>
      </c>
      <c r="K20503">
        <v>62200</v>
      </c>
      <c r="L20503">
        <v>1620315932</v>
      </c>
    </row>
    <row r="20504" spans="1:12" x14ac:dyDescent="0.45">
      <c r="A20504" t="str">
        <f t="shared" si="320"/>
        <v>Santee, California, United States</v>
      </c>
      <c r="B20504" t="s">
        <v>24557</v>
      </c>
      <c r="C20504" t="s">
        <v>24557</v>
      </c>
      <c r="D20504">
        <v>32.855400000000003</v>
      </c>
      <c r="E20504">
        <v>-116.9851</v>
      </c>
      <c r="F20504" t="s">
        <v>530</v>
      </c>
      <c r="G20504" t="s">
        <v>531</v>
      </c>
      <c r="H20504" t="s">
        <v>532</v>
      </c>
      <c r="I20504" t="s">
        <v>754</v>
      </c>
      <c r="K20504">
        <v>58081</v>
      </c>
      <c r="L20504">
        <v>1840021992</v>
      </c>
    </row>
    <row r="20505" spans="1:12" x14ac:dyDescent="0.45">
      <c r="A20505" t="str">
        <f t="shared" si="320"/>
        <v>Santiago, Región Metropolitana, Chile</v>
      </c>
      <c r="B20505" t="s">
        <v>24558</v>
      </c>
      <c r="C20505" t="s">
        <v>24558</v>
      </c>
      <c r="D20505">
        <v>-33.450000000000003</v>
      </c>
      <c r="E20505">
        <v>-70.666700000000006</v>
      </c>
      <c r="F20505" t="s">
        <v>1502</v>
      </c>
      <c r="G20505" t="s">
        <v>1503</v>
      </c>
      <c r="H20505" t="s">
        <v>1504</v>
      </c>
      <c r="I20505" t="s">
        <v>3787</v>
      </c>
      <c r="J20505" t="s">
        <v>606</v>
      </c>
      <c r="K20505">
        <v>7007000</v>
      </c>
      <c r="L20505">
        <v>1152554349</v>
      </c>
    </row>
    <row r="20506" spans="1:12" x14ac:dyDescent="0.45">
      <c r="A20506" t="str">
        <f t="shared" si="320"/>
        <v>Santiago, Cibao Norte, Dominican Republic</v>
      </c>
      <c r="B20506" t="s">
        <v>24558</v>
      </c>
      <c r="C20506" t="s">
        <v>24558</v>
      </c>
      <c r="D20506">
        <v>19.5</v>
      </c>
      <c r="E20506">
        <v>-70.67</v>
      </c>
      <c r="F20506" t="s">
        <v>2884</v>
      </c>
      <c r="G20506" t="s">
        <v>2885</v>
      </c>
      <c r="H20506" t="s">
        <v>2886</v>
      </c>
      <c r="I20506" t="s">
        <v>18417</v>
      </c>
      <c r="J20506" t="s">
        <v>378</v>
      </c>
      <c r="K20506">
        <v>1550753</v>
      </c>
      <c r="L20506">
        <v>1214985348</v>
      </c>
    </row>
    <row r="20507" spans="1:12" x14ac:dyDescent="0.45">
      <c r="A20507" t="str">
        <f t="shared" si="320"/>
        <v>Santiago, Santiago, Philippines</v>
      </c>
      <c r="B20507" t="s">
        <v>24558</v>
      </c>
      <c r="C20507" t="s">
        <v>24558</v>
      </c>
      <c r="D20507">
        <v>16.683299999999999</v>
      </c>
      <c r="E20507">
        <v>121.55</v>
      </c>
      <c r="F20507" t="s">
        <v>1373</v>
      </c>
      <c r="G20507" t="s">
        <v>1374</v>
      </c>
      <c r="H20507" t="s">
        <v>1375</v>
      </c>
      <c r="I20507" t="s">
        <v>24558</v>
      </c>
      <c r="J20507" t="s">
        <v>378</v>
      </c>
      <c r="K20507">
        <v>134830</v>
      </c>
      <c r="L20507">
        <v>1608477470</v>
      </c>
    </row>
    <row r="20508" spans="1:12" x14ac:dyDescent="0.45">
      <c r="A20508" t="str">
        <f t="shared" si="320"/>
        <v>Santiago, Veraguas, Panama</v>
      </c>
      <c r="B20508" t="s">
        <v>24558</v>
      </c>
      <c r="C20508" t="s">
        <v>24558</v>
      </c>
      <c r="D20508">
        <v>8.1004000000000005</v>
      </c>
      <c r="E20508">
        <v>-80.9833</v>
      </c>
      <c r="F20508" t="s">
        <v>1629</v>
      </c>
      <c r="G20508" t="s">
        <v>1630</v>
      </c>
      <c r="H20508" t="s">
        <v>1631</v>
      </c>
      <c r="I20508" t="s">
        <v>24559</v>
      </c>
      <c r="J20508" t="s">
        <v>378</v>
      </c>
      <c r="K20508">
        <v>45955</v>
      </c>
      <c r="L20508">
        <v>1591231138</v>
      </c>
    </row>
    <row r="20509" spans="1:12" x14ac:dyDescent="0.45">
      <c r="A20509" t="str">
        <f t="shared" si="320"/>
        <v>Santiago, Nuevo León, Mexico</v>
      </c>
      <c r="B20509" t="s">
        <v>24558</v>
      </c>
      <c r="C20509" t="s">
        <v>24558</v>
      </c>
      <c r="D20509">
        <v>25.433299999999999</v>
      </c>
      <c r="E20509">
        <v>-100.13330000000001</v>
      </c>
      <c r="F20509" t="s">
        <v>519</v>
      </c>
      <c r="G20509" t="s">
        <v>520</v>
      </c>
      <c r="H20509" t="s">
        <v>521</v>
      </c>
      <c r="I20509" t="s">
        <v>5826</v>
      </c>
      <c r="J20509" t="s">
        <v>366</v>
      </c>
      <c r="K20509">
        <v>37886</v>
      </c>
      <c r="L20509">
        <v>1484043921</v>
      </c>
    </row>
    <row r="20510" spans="1:12" x14ac:dyDescent="0.45">
      <c r="A20510" t="str">
        <f t="shared" si="320"/>
        <v>Santiago, San José, Costa Rica</v>
      </c>
      <c r="B20510" t="s">
        <v>24558</v>
      </c>
      <c r="C20510" t="s">
        <v>24558</v>
      </c>
      <c r="D20510">
        <v>9.8291000000000004</v>
      </c>
      <c r="E20510">
        <v>-84.304400000000001</v>
      </c>
      <c r="F20510" t="s">
        <v>1386</v>
      </c>
      <c r="G20510" t="s">
        <v>1387</v>
      </c>
      <c r="H20510" t="s">
        <v>1388</v>
      </c>
      <c r="I20510" t="s">
        <v>24264</v>
      </c>
      <c r="K20510">
        <v>11512</v>
      </c>
      <c r="L20510">
        <v>1188768291</v>
      </c>
    </row>
    <row r="20511" spans="1:12" x14ac:dyDescent="0.45">
      <c r="A20511" t="str">
        <f t="shared" si="320"/>
        <v>Santiago, Ica, Peru</v>
      </c>
      <c r="B20511" t="s">
        <v>24558</v>
      </c>
      <c r="C20511" t="s">
        <v>24558</v>
      </c>
      <c r="D20511">
        <v>-14.1896</v>
      </c>
      <c r="E20511">
        <v>-75.739999999999995</v>
      </c>
      <c r="F20511" t="s">
        <v>509</v>
      </c>
      <c r="G20511" t="s">
        <v>510</v>
      </c>
      <c r="H20511" t="s">
        <v>511</v>
      </c>
      <c r="I20511" t="s">
        <v>6907</v>
      </c>
      <c r="K20511">
        <v>10449</v>
      </c>
      <c r="L20511">
        <v>1604889626</v>
      </c>
    </row>
    <row r="20512" spans="1:12" x14ac:dyDescent="0.45">
      <c r="A20512" t="str">
        <f t="shared" si="320"/>
        <v>Santiago Amoltepec, Oaxaca, Mexico</v>
      </c>
      <c r="B20512" t="s">
        <v>24560</v>
      </c>
      <c r="C20512" t="s">
        <v>24560</v>
      </c>
      <c r="D20512">
        <v>16.616700000000002</v>
      </c>
      <c r="E20512">
        <v>-97.5</v>
      </c>
      <c r="F20512" t="s">
        <v>519</v>
      </c>
      <c r="G20512" t="s">
        <v>520</v>
      </c>
      <c r="H20512" t="s">
        <v>521</v>
      </c>
      <c r="I20512" t="s">
        <v>2626</v>
      </c>
      <c r="K20512">
        <v>12683</v>
      </c>
      <c r="L20512">
        <v>1484936827</v>
      </c>
    </row>
    <row r="20513" spans="1:12" x14ac:dyDescent="0.45">
      <c r="A20513" t="str">
        <f t="shared" si="320"/>
        <v>Santiago de Anaya, Hidalgo, Mexico</v>
      </c>
      <c r="B20513" t="s">
        <v>24561</v>
      </c>
      <c r="C20513" t="s">
        <v>24561</v>
      </c>
      <c r="D20513">
        <v>20.384399999999999</v>
      </c>
      <c r="E20513">
        <v>-98.964699999999993</v>
      </c>
      <c r="F20513" t="s">
        <v>519</v>
      </c>
      <c r="G20513" t="s">
        <v>520</v>
      </c>
      <c r="H20513" t="s">
        <v>521</v>
      </c>
      <c r="I20513" t="s">
        <v>708</v>
      </c>
      <c r="K20513">
        <v>14066</v>
      </c>
      <c r="L20513">
        <v>1484062040</v>
      </c>
    </row>
    <row r="20514" spans="1:12" x14ac:dyDescent="0.45">
      <c r="A20514" t="str">
        <f t="shared" si="320"/>
        <v>Santiago de Compostela, Galicia, Spain</v>
      </c>
      <c r="B20514" t="s">
        <v>24562</v>
      </c>
      <c r="C20514" t="s">
        <v>24562</v>
      </c>
      <c r="D20514">
        <v>42.880499999999998</v>
      </c>
      <c r="E20514">
        <v>-8.5457000000000001</v>
      </c>
      <c r="F20514" t="s">
        <v>436</v>
      </c>
      <c r="G20514" t="s">
        <v>437</v>
      </c>
      <c r="H20514" t="s">
        <v>438</v>
      </c>
      <c r="I20514" t="s">
        <v>439</v>
      </c>
      <c r="J20514" t="s">
        <v>378</v>
      </c>
      <c r="K20514">
        <v>92430</v>
      </c>
      <c r="L20514">
        <v>1724547778</v>
      </c>
    </row>
    <row r="20515" spans="1:12" x14ac:dyDescent="0.45">
      <c r="A20515" t="str">
        <f t="shared" si="320"/>
        <v>Santiago de Cuba, Santiago de Cuba, Cuba</v>
      </c>
      <c r="B20515" t="s">
        <v>21111</v>
      </c>
      <c r="C20515" t="s">
        <v>21111</v>
      </c>
      <c r="D20515">
        <v>20.028300000000002</v>
      </c>
      <c r="E20515">
        <v>-75.820599999999999</v>
      </c>
      <c r="F20515" t="s">
        <v>658</v>
      </c>
      <c r="G20515" t="s">
        <v>659</v>
      </c>
      <c r="H20515" t="s">
        <v>660</v>
      </c>
      <c r="I20515" t="s">
        <v>21111</v>
      </c>
      <c r="J20515" t="s">
        <v>378</v>
      </c>
      <c r="K20515">
        <v>444851</v>
      </c>
      <c r="L20515">
        <v>1192766111</v>
      </c>
    </row>
    <row r="20516" spans="1:12" x14ac:dyDescent="0.45">
      <c r="A20516" t="str">
        <f t="shared" si="320"/>
        <v>Santiago de Tolú, Sucre, Colombia</v>
      </c>
      <c r="B20516" t="s">
        <v>24563</v>
      </c>
      <c r="C20516" t="s">
        <v>24564</v>
      </c>
      <c r="D20516">
        <v>9.5358000000000001</v>
      </c>
      <c r="E20516">
        <v>-75.572000000000003</v>
      </c>
      <c r="F20516" t="s">
        <v>2294</v>
      </c>
      <c r="G20516" t="s">
        <v>2295</v>
      </c>
      <c r="H20516" t="s">
        <v>2296</v>
      </c>
      <c r="I20516" t="s">
        <v>6242</v>
      </c>
      <c r="J20516" t="s">
        <v>366</v>
      </c>
      <c r="K20516">
        <v>27390</v>
      </c>
      <c r="L20516">
        <v>1170666994</v>
      </c>
    </row>
    <row r="20517" spans="1:12" x14ac:dyDescent="0.45">
      <c r="A20517" t="str">
        <f t="shared" si="320"/>
        <v>Santiago del Estero, Santiago del Estero, Argentina</v>
      </c>
      <c r="B20517" t="s">
        <v>1943</v>
      </c>
      <c r="C20517" t="s">
        <v>1943</v>
      </c>
      <c r="D20517">
        <v>-27.784400000000002</v>
      </c>
      <c r="E20517">
        <v>-64.266900000000007</v>
      </c>
      <c r="F20517" t="s">
        <v>651</v>
      </c>
      <c r="G20517" t="s">
        <v>652</v>
      </c>
      <c r="H20517" t="s">
        <v>653</v>
      </c>
      <c r="I20517" t="s">
        <v>1943</v>
      </c>
      <c r="J20517" t="s">
        <v>378</v>
      </c>
      <c r="K20517">
        <v>252192</v>
      </c>
      <c r="L20517">
        <v>1032492280</v>
      </c>
    </row>
    <row r="20518" spans="1:12" x14ac:dyDescent="0.45">
      <c r="A20518" t="str">
        <f t="shared" si="320"/>
        <v>Santiago Ixcuintla, Nayarit, Mexico</v>
      </c>
      <c r="B20518" t="s">
        <v>24565</v>
      </c>
      <c r="C20518" t="s">
        <v>24565</v>
      </c>
      <c r="D20518">
        <v>21.811</v>
      </c>
      <c r="E20518">
        <v>-105.2079</v>
      </c>
      <c r="F20518" t="s">
        <v>519</v>
      </c>
      <c r="G20518" t="s">
        <v>520</v>
      </c>
      <c r="H20518" t="s">
        <v>521</v>
      </c>
      <c r="I20518" t="s">
        <v>1003</v>
      </c>
      <c r="J20518" t="s">
        <v>366</v>
      </c>
      <c r="K20518">
        <v>18365</v>
      </c>
      <c r="L20518">
        <v>1484248235</v>
      </c>
    </row>
    <row r="20519" spans="1:12" x14ac:dyDescent="0.45">
      <c r="A20519" t="str">
        <f t="shared" si="320"/>
        <v>Santiago Ixtayutla, Oaxaca, Mexico</v>
      </c>
      <c r="B20519" t="s">
        <v>24566</v>
      </c>
      <c r="C20519" t="s">
        <v>24566</v>
      </c>
      <c r="D20519">
        <v>16.566700000000001</v>
      </c>
      <c r="E20519">
        <v>-97.65</v>
      </c>
      <c r="F20519" t="s">
        <v>519</v>
      </c>
      <c r="G20519" t="s">
        <v>520</v>
      </c>
      <c r="H20519" t="s">
        <v>521</v>
      </c>
      <c r="I20519" t="s">
        <v>2626</v>
      </c>
      <c r="K20519">
        <v>13041</v>
      </c>
      <c r="L20519">
        <v>1484640868</v>
      </c>
    </row>
    <row r="20520" spans="1:12" x14ac:dyDescent="0.45">
      <c r="A20520" t="str">
        <f t="shared" si="320"/>
        <v>Santiago Papasquiaro, Durango, Mexico</v>
      </c>
      <c r="B20520" t="s">
        <v>24567</v>
      </c>
      <c r="C20520" t="s">
        <v>24567</v>
      </c>
      <c r="D20520">
        <v>25.043900000000001</v>
      </c>
      <c r="E20520">
        <v>-105.4192</v>
      </c>
      <c r="F20520" t="s">
        <v>519</v>
      </c>
      <c r="G20520" t="s">
        <v>520</v>
      </c>
      <c r="H20520" t="s">
        <v>521</v>
      </c>
      <c r="I20520" t="s">
        <v>6044</v>
      </c>
      <c r="J20520" t="s">
        <v>366</v>
      </c>
      <c r="K20520">
        <v>26121</v>
      </c>
      <c r="L20520">
        <v>1484176278</v>
      </c>
    </row>
    <row r="20521" spans="1:12" x14ac:dyDescent="0.45">
      <c r="A20521" t="str">
        <f t="shared" si="320"/>
        <v>Santiago Teyahualco, México, Mexico</v>
      </c>
      <c r="B20521" t="s">
        <v>24568</v>
      </c>
      <c r="C20521" t="s">
        <v>24568</v>
      </c>
      <c r="D20521">
        <v>19.666699999999999</v>
      </c>
      <c r="E20521">
        <v>-99.133300000000006</v>
      </c>
      <c r="F20521" t="s">
        <v>519</v>
      </c>
      <c r="G20521" t="s">
        <v>520</v>
      </c>
      <c r="H20521" t="s">
        <v>521</v>
      </c>
      <c r="I20521" t="s">
        <v>692</v>
      </c>
      <c r="K20521">
        <v>47547</v>
      </c>
      <c r="L20521">
        <v>1484381311</v>
      </c>
    </row>
    <row r="20522" spans="1:12" x14ac:dyDescent="0.45">
      <c r="A20522" t="str">
        <f t="shared" si="320"/>
        <v>Santiago Tianguistenco, México, Mexico</v>
      </c>
      <c r="B20522" t="s">
        <v>24569</v>
      </c>
      <c r="C20522" t="s">
        <v>24569</v>
      </c>
      <c r="D20522">
        <v>19.1797</v>
      </c>
      <c r="E20522">
        <v>-99.470600000000005</v>
      </c>
      <c r="F20522" t="s">
        <v>519</v>
      </c>
      <c r="G20522" t="s">
        <v>520</v>
      </c>
      <c r="H20522" t="s">
        <v>521</v>
      </c>
      <c r="I20522" t="s">
        <v>692</v>
      </c>
      <c r="J20522" t="s">
        <v>366</v>
      </c>
      <c r="K20522">
        <v>64365</v>
      </c>
      <c r="L20522">
        <v>1484113134</v>
      </c>
    </row>
    <row r="20523" spans="1:12" x14ac:dyDescent="0.45">
      <c r="A20523" t="str">
        <f t="shared" si="320"/>
        <v>Santiago Tulantepec, Hidalgo, Mexico</v>
      </c>
      <c r="B20523" t="s">
        <v>24570</v>
      </c>
      <c r="C20523" t="s">
        <v>24570</v>
      </c>
      <c r="D20523">
        <v>20.0397</v>
      </c>
      <c r="E20523">
        <v>-98.357500000000002</v>
      </c>
      <c r="F20523" t="s">
        <v>519</v>
      </c>
      <c r="G20523" t="s">
        <v>520</v>
      </c>
      <c r="H20523" t="s">
        <v>521</v>
      </c>
      <c r="I20523" t="s">
        <v>708</v>
      </c>
      <c r="J20523" t="s">
        <v>366</v>
      </c>
      <c r="K20523">
        <v>16078</v>
      </c>
      <c r="L20523">
        <v>1484221851</v>
      </c>
    </row>
    <row r="20524" spans="1:12" x14ac:dyDescent="0.45">
      <c r="A20524" t="str">
        <f t="shared" si="320"/>
        <v>Santiago Tuxtla, Veracruz, Mexico</v>
      </c>
      <c r="B20524" t="s">
        <v>24571</v>
      </c>
      <c r="C20524" t="s">
        <v>24571</v>
      </c>
      <c r="D20524">
        <v>18.470400000000001</v>
      </c>
      <c r="E20524">
        <v>-95.3</v>
      </c>
      <c r="F20524" t="s">
        <v>519</v>
      </c>
      <c r="G20524" t="s">
        <v>520</v>
      </c>
      <c r="H20524" t="s">
        <v>521</v>
      </c>
      <c r="I20524" t="s">
        <v>716</v>
      </c>
      <c r="J20524" t="s">
        <v>366</v>
      </c>
      <c r="K20524">
        <v>15681</v>
      </c>
      <c r="L20524">
        <v>1484009696</v>
      </c>
    </row>
    <row r="20525" spans="1:12" x14ac:dyDescent="0.45">
      <c r="A20525" t="str">
        <f t="shared" si="320"/>
        <v>Santo Agostinho, Pernambuco, Brazil</v>
      </c>
      <c r="B20525" t="s">
        <v>24572</v>
      </c>
      <c r="C20525" t="s">
        <v>24572</v>
      </c>
      <c r="D20525">
        <v>-8.2868999999999993</v>
      </c>
      <c r="E20525">
        <v>-35.034999999999997</v>
      </c>
      <c r="F20525" t="s">
        <v>491</v>
      </c>
      <c r="G20525" t="s">
        <v>492</v>
      </c>
      <c r="H20525" t="s">
        <v>493</v>
      </c>
      <c r="I20525" t="s">
        <v>2321</v>
      </c>
      <c r="K20525">
        <v>185025</v>
      </c>
      <c r="L20525">
        <v>1076363089</v>
      </c>
    </row>
    <row r="20526" spans="1:12" x14ac:dyDescent="0.45">
      <c r="A20526" t="str">
        <f t="shared" si="320"/>
        <v>Santo Anastácio, São Paulo, Brazil</v>
      </c>
      <c r="B20526" t="s">
        <v>24573</v>
      </c>
      <c r="C20526" t="s">
        <v>24574</v>
      </c>
      <c r="D20526">
        <v>-21.976900000000001</v>
      </c>
      <c r="E20526">
        <v>-51.651899999999998</v>
      </c>
      <c r="F20526" t="s">
        <v>491</v>
      </c>
      <c r="G20526" t="s">
        <v>492</v>
      </c>
      <c r="H20526" t="s">
        <v>493</v>
      </c>
      <c r="I20526" t="s">
        <v>801</v>
      </c>
      <c r="K20526">
        <v>21044</v>
      </c>
      <c r="L20526">
        <v>1076929183</v>
      </c>
    </row>
    <row r="20527" spans="1:12" x14ac:dyDescent="0.45">
      <c r="A20527" t="str">
        <f t="shared" si="320"/>
        <v>Santo André, São Paulo, Brazil</v>
      </c>
      <c r="B20527" t="s">
        <v>24575</v>
      </c>
      <c r="C20527" t="s">
        <v>24576</v>
      </c>
      <c r="D20527">
        <v>-23.6572</v>
      </c>
      <c r="E20527">
        <v>-46.533299999999997</v>
      </c>
      <c r="F20527" t="s">
        <v>491</v>
      </c>
      <c r="G20527" t="s">
        <v>492</v>
      </c>
      <c r="H20527" t="s">
        <v>493</v>
      </c>
      <c r="I20527" t="s">
        <v>801</v>
      </c>
      <c r="K20527">
        <v>710210</v>
      </c>
      <c r="L20527">
        <v>1076625886</v>
      </c>
    </row>
    <row r="20528" spans="1:12" x14ac:dyDescent="0.45">
      <c r="A20528" t="str">
        <f t="shared" si="320"/>
        <v>Santo Ângelo, Rio Grande do Sul, Brazil</v>
      </c>
      <c r="B20528" t="s">
        <v>24577</v>
      </c>
      <c r="C20528" t="s">
        <v>24578</v>
      </c>
      <c r="D20528">
        <v>-28.3</v>
      </c>
      <c r="E20528">
        <v>-54.28</v>
      </c>
      <c r="F20528" t="s">
        <v>491</v>
      </c>
      <c r="G20528" t="s">
        <v>492</v>
      </c>
      <c r="H20528" t="s">
        <v>493</v>
      </c>
      <c r="I20528" t="s">
        <v>3101</v>
      </c>
      <c r="K20528">
        <v>65420</v>
      </c>
      <c r="L20528">
        <v>1076113692</v>
      </c>
    </row>
    <row r="20529" spans="1:12" x14ac:dyDescent="0.45">
      <c r="A20529" t="str">
        <f t="shared" si="320"/>
        <v>Santo António, Príncipe, Sao Tome And Principe</v>
      </c>
      <c r="B20529" t="s">
        <v>24579</v>
      </c>
      <c r="C20529" t="s">
        <v>24580</v>
      </c>
      <c r="D20529">
        <v>1.6386000000000001</v>
      </c>
      <c r="E20529">
        <v>7.4206000000000003</v>
      </c>
      <c r="F20529" t="s">
        <v>11304</v>
      </c>
      <c r="G20529" t="s">
        <v>11305</v>
      </c>
      <c r="H20529" t="s">
        <v>11306</v>
      </c>
      <c r="I20529" t="s">
        <v>24581</v>
      </c>
      <c r="J20529" t="s">
        <v>378</v>
      </c>
      <c r="L20529">
        <v>1678729743</v>
      </c>
    </row>
    <row r="20530" spans="1:12" x14ac:dyDescent="0.45">
      <c r="A20530" t="str">
        <f t="shared" si="320"/>
        <v>Santo Antônio da Alegria, São Paulo, Brazil</v>
      </c>
      <c r="B20530" t="s">
        <v>24582</v>
      </c>
      <c r="C20530" t="s">
        <v>24583</v>
      </c>
      <c r="D20530">
        <v>-21.0869</v>
      </c>
      <c r="E20530">
        <v>-47.150799999999997</v>
      </c>
      <c r="F20530" t="s">
        <v>491</v>
      </c>
      <c r="G20530" t="s">
        <v>492</v>
      </c>
      <c r="H20530" t="s">
        <v>493</v>
      </c>
      <c r="I20530" t="s">
        <v>801</v>
      </c>
      <c r="K20530">
        <v>6739</v>
      </c>
      <c r="L20530">
        <v>1076357734</v>
      </c>
    </row>
    <row r="20531" spans="1:12" x14ac:dyDescent="0.45">
      <c r="A20531" t="str">
        <f t="shared" si="320"/>
        <v>Santo Antônio de Jesus, Bahia, Brazil</v>
      </c>
      <c r="B20531" t="s">
        <v>24584</v>
      </c>
      <c r="C20531" t="s">
        <v>24585</v>
      </c>
      <c r="D20531">
        <v>-12.969200000000001</v>
      </c>
      <c r="E20531">
        <v>-39.261099999999999</v>
      </c>
      <c r="F20531" t="s">
        <v>491</v>
      </c>
      <c r="G20531" t="s">
        <v>492</v>
      </c>
      <c r="H20531" t="s">
        <v>493</v>
      </c>
      <c r="I20531" t="s">
        <v>1382</v>
      </c>
      <c r="K20531">
        <v>101548</v>
      </c>
      <c r="L20531">
        <v>1076231231</v>
      </c>
    </row>
    <row r="20532" spans="1:12" x14ac:dyDescent="0.45">
      <c r="A20532" t="str">
        <f t="shared" si="320"/>
        <v>Santo Antônio de Posse, São Paulo, Brazil</v>
      </c>
      <c r="B20532" t="s">
        <v>24586</v>
      </c>
      <c r="C20532" t="s">
        <v>24587</v>
      </c>
      <c r="D20532">
        <v>-22.605799999999999</v>
      </c>
      <c r="E20532">
        <v>-46.918900000000001</v>
      </c>
      <c r="F20532" t="s">
        <v>491</v>
      </c>
      <c r="G20532" t="s">
        <v>492</v>
      </c>
      <c r="H20532" t="s">
        <v>493</v>
      </c>
      <c r="I20532" t="s">
        <v>801</v>
      </c>
      <c r="K20532">
        <v>22389</v>
      </c>
      <c r="L20532">
        <v>1076962973</v>
      </c>
    </row>
    <row r="20533" spans="1:12" x14ac:dyDescent="0.45">
      <c r="A20533" t="str">
        <f t="shared" si="320"/>
        <v>Santo Antônio do Jardim, São Paulo, Brazil</v>
      </c>
      <c r="B20533" t="s">
        <v>24588</v>
      </c>
      <c r="C20533" t="s">
        <v>24589</v>
      </c>
      <c r="D20533">
        <v>-22.1158</v>
      </c>
      <c r="E20533">
        <v>-46.68</v>
      </c>
      <c r="F20533" t="s">
        <v>491</v>
      </c>
      <c r="G20533" t="s">
        <v>492</v>
      </c>
      <c r="H20533" t="s">
        <v>493</v>
      </c>
      <c r="I20533" t="s">
        <v>801</v>
      </c>
      <c r="K20533">
        <v>6053</v>
      </c>
      <c r="L20533">
        <v>1076695336</v>
      </c>
    </row>
    <row r="20534" spans="1:12" x14ac:dyDescent="0.45">
      <c r="A20534" t="str">
        <f t="shared" si="320"/>
        <v>Santo Antônio do Pinhal, São Paulo, Brazil</v>
      </c>
      <c r="B20534" t="s">
        <v>24590</v>
      </c>
      <c r="C20534" t="s">
        <v>24591</v>
      </c>
      <c r="D20534">
        <v>-22.826899999999998</v>
      </c>
      <c r="E20534">
        <v>-45.662799999999997</v>
      </c>
      <c r="F20534" t="s">
        <v>491</v>
      </c>
      <c r="G20534" t="s">
        <v>492</v>
      </c>
      <c r="H20534" t="s">
        <v>493</v>
      </c>
      <c r="I20534" t="s">
        <v>801</v>
      </c>
      <c r="K20534">
        <v>6767</v>
      </c>
      <c r="L20534">
        <v>1076803118</v>
      </c>
    </row>
    <row r="20535" spans="1:12" x14ac:dyDescent="0.45">
      <c r="A20535" t="str">
        <f t="shared" si="320"/>
        <v>Santo Domingo, Ozama, Dominican Republic</v>
      </c>
      <c r="B20535" t="s">
        <v>24592</v>
      </c>
      <c r="C20535" t="s">
        <v>24592</v>
      </c>
      <c r="D20535">
        <v>18.476400000000002</v>
      </c>
      <c r="E20535">
        <v>-69.893299999999996</v>
      </c>
      <c r="F20535" t="s">
        <v>2884</v>
      </c>
      <c r="G20535" t="s">
        <v>2885</v>
      </c>
      <c r="H20535" t="s">
        <v>2886</v>
      </c>
      <c r="I20535" t="s">
        <v>24593</v>
      </c>
      <c r="J20535" t="s">
        <v>606</v>
      </c>
      <c r="K20535">
        <v>2581827</v>
      </c>
      <c r="L20535">
        <v>1214636202</v>
      </c>
    </row>
    <row r="20536" spans="1:12" x14ac:dyDescent="0.45">
      <c r="A20536" t="str">
        <f t="shared" si="320"/>
        <v>Santo Domingo de los Colorados, Santo Domingo de los Tsáchilas, Ecuador</v>
      </c>
      <c r="B20536" t="s">
        <v>24594</v>
      </c>
      <c r="C20536" t="s">
        <v>24594</v>
      </c>
      <c r="D20536">
        <v>-0.25419999999999998</v>
      </c>
      <c r="E20536">
        <v>-79.171899999999994</v>
      </c>
      <c r="F20536" t="s">
        <v>1415</v>
      </c>
      <c r="G20536" t="s">
        <v>1416</v>
      </c>
      <c r="H20536" t="s">
        <v>1417</v>
      </c>
      <c r="I20536" t="s">
        <v>24595</v>
      </c>
      <c r="J20536" t="s">
        <v>378</v>
      </c>
      <c r="K20536">
        <v>270875</v>
      </c>
      <c r="L20536">
        <v>1218148017</v>
      </c>
    </row>
    <row r="20537" spans="1:12" x14ac:dyDescent="0.45">
      <c r="A20537" t="str">
        <f t="shared" si="320"/>
        <v>Santo Domingo Este, Ozama, Dominican Republic</v>
      </c>
      <c r="B20537" t="s">
        <v>24596</v>
      </c>
      <c r="C20537" t="s">
        <v>24596</v>
      </c>
      <c r="D20537">
        <v>18.488499999999998</v>
      </c>
      <c r="E20537">
        <v>-69.857100000000003</v>
      </c>
      <c r="F20537" t="s">
        <v>2884</v>
      </c>
      <c r="G20537" t="s">
        <v>2885</v>
      </c>
      <c r="H20537" t="s">
        <v>2886</v>
      </c>
      <c r="I20537" t="s">
        <v>24593</v>
      </c>
      <c r="J20537" t="s">
        <v>378</v>
      </c>
      <c r="L20537">
        <v>1214664832</v>
      </c>
    </row>
    <row r="20538" spans="1:12" x14ac:dyDescent="0.45">
      <c r="A20538" t="str">
        <f t="shared" si="320"/>
        <v>Santo Domingo Tehuantepec, Oaxaca, Mexico</v>
      </c>
      <c r="B20538" t="s">
        <v>24597</v>
      </c>
      <c r="C20538" t="s">
        <v>24597</v>
      </c>
      <c r="D20538">
        <v>16.3184</v>
      </c>
      <c r="E20538">
        <v>-95.247799999999998</v>
      </c>
      <c r="F20538" t="s">
        <v>519</v>
      </c>
      <c r="G20538" t="s">
        <v>520</v>
      </c>
      <c r="H20538" t="s">
        <v>521</v>
      </c>
      <c r="I20538" t="s">
        <v>2626</v>
      </c>
      <c r="J20538" t="s">
        <v>366</v>
      </c>
      <c r="K20538">
        <v>64639</v>
      </c>
      <c r="L20538">
        <v>1484904308</v>
      </c>
    </row>
    <row r="20539" spans="1:12" x14ac:dyDescent="0.45">
      <c r="A20539" t="str">
        <f t="shared" si="320"/>
        <v>Santo Tomas, Batangas, Philippines</v>
      </c>
      <c r="B20539" t="s">
        <v>24598</v>
      </c>
      <c r="C20539" t="s">
        <v>24598</v>
      </c>
      <c r="D20539">
        <v>14.083299999999999</v>
      </c>
      <c r="E20539">
        <v>121.1833</v>
      </c>
      <c r="F20539" t="s">
        <v>1373</v>
      </c>
      <c r="G20539" t="s">
        <v>1374</v>
      </c>
      <c r="H20539" t="s">
        <v>1375</v>
      </c>
      <c r="I20539" t="s">
        <v>3746</v>
      </c>
      <c r="K20539">
        <v>179844</v>
      </c>
      <c r="L20539">
        <v>1608845898</v>
      </c>
    </row>
    <row r="20540" spans="1:12" x14ac:dyDescent="0.45">
      <c r="A20540" t="str">
        <f t="shared" si="320"/>
        <v>Santo Tomás, Cusco, Peru</v>
      </c>
      <c r="B20540" t="s">
        <v>24599</v>
      </c>
      <c r="C20540" t="s">
        <v>24598</v>
      </c>
      <c r="D20540">
        <v>-14.45</v>
      </c>
      <c r="E20540">
        <v>-72.081999999999994</v>
      </c>
      <c r="F20540" t="s">
        <v>509</v>
      </c>
      <c r="G20540" t="s">
        <v>510</v>
      </c>
      <c r="H20540" t="s">
        <v>511</v>
      </c>
      <c r="I20540" t="s">
        <v>7907</v>
      </c>
      <c r="K20540">
        <v>25087</v>
      </c>
      <c r="L20540">
        <v>1604893836</v>
      </c>
    </row>
    <row r="20541" spans="1:12" x14ac:dyDescent="0.45">
      <c r="A20541" t="str">
        <f t="shared" si="320"/>
        <v>Santo Tomás de los Plátanos, México, Mexico</v>
      </c>
      <c r="B20541" t="s">
        <v>24600</v>
      </c>
      <c r="C20541" t="s">
        <v>24601</v>
      </c>
      <c r="D20541">
        <v>19.181699999999999</v>
      </c>
      <c r="E20541">
        <v>-100.2589</v>
      </c>
      <c r="F20541" t="s">
        <v>519</v>
      </c>
      <c r="G20541" t="s">
        <v>520</v>
      </c>
      <c r="H20541" t="s">
        <v>521</v>
      </c>
      <c r="I20541" t="s">
        <v>692</v>
      </c>
      <c r="J20541" t="s">
        <v>366</v>
      </c>
      <c r="K20541">
        <v>8888</v>
      </c>
      <c r="L20541">
        <v>1484531949</v>
      </c>
    </row>
    <row r="20542" spans="1:12" x14ac:dyDescent="0.45">
      <c r="A20542" t="str">
        <f t="shared" si="320"/>
        <v>Santoña, Cantabria, Spain</v>
      </c>
      <c r="B20542" t="s">
        <v>24602</v>
      </c>
      <c r="C20542" t="s">
        <v>24603</v>
      </c>
      <c r="D20542">
        <v>43.441400000000002</v>
      </c>
      <c r="E20542">
        <v>-3.4575</v>
      </c>
      <c r="F20542" t="s">
        <v>436</v>
      </c>
      <c r="G20542" t="s">
        <v>437</v>
      </c>
      <c r="H20542" t="s">
        <v>438</v>
      </c>
      <c r="I20542" t="s">
        <v>6305</v>
      </c>
      <c r="K20542">
        <v>11024</v>
      </c>
      <c r="L20542">
        <v>1724291294</v>
      </c>
    </row>
    <row r="20543" spans="1:12" x14ac:dyDescent="0.45">
      <c r="A20543" t="str">
        <f t="shared" si="320"/>
        <v>Santos, São Paulo, Brazil</v>
      </c>
      <c r="B20543" t="s">
        <v>24604</v>
      </c>
      <c r="C20543" t="s">
        <v>24604</v>
      </c>
      <c r="D20543">
        <v>-23.960799999999999</v>
      </c>
      <c r="E20543">
        <v>-46.3339</v>
      </c>
      <c r="F20543" t="s">
        <v>491</v>
      </c>
      <c r="G20543" t="s">
        <v>492</v>
      </c>
      <c r="H20543" t="s">
        <v>493</v>
      </c>
      <c r="I20543" t="s">
        <v>801</v>
      </c>
      <c r="K20543">
        <v>433966</v>
      </c>
      <c r="L20543">
        <v>1076033299</v>
      </c>
    </row>
    <row r="20544" spans="1:12" x14ac:dyDescent="0.45">
      <c r="A20544" t="str">
        <f t="shared" si="320"/>
        <v>Sanya, Hainan, China</v>
      </c>
      <c r="B20544" t="s">
        <v>24605</v>
      </c>
      <c r="C20544" t="s">
        <v>24605</v>
      </c>
      <c r="D20544">
        <v>18.253599999999999</v>
      </c>
      <c r="E20544">
        <v>109.50190000000001</v>
      </c>
      <c r="F20544" t="s">
        <v>1039</v>
      </c>
      <c r="G20544" t="s">
        <v>1040</v>
      </c>
      <c r="H20544" t="s">
        <v>1041</v>
      </c>
      <c r="I20544" t="s">
        <v>3736</v>
      </c>
      <c r="J20544" t="s">
        <v>366</v>
      </c>
      <c r="K20544">
        <v>362689</v>
      </c>
      <c r="L20544">
        <v>1156373900</v>
      </c>
    </row>
    <row r="20545" spans="1:12" x14ac:dyDescent="0.45">
      <c r="A20545" t="str">
        <f t="shared" si="320"/>
        <v>Sanzhou, Chongqing, China</v>
      </c>
      <c r="B20545" t="s">
        <v>24606</v>
      </c>
      <c r="C20545" t="s">
        <v>24606</v>
      </c>
      <c r="D20545">
        <v>30.82</v>
      </c>
      <c r="E20545">
        <v>108.4</v>
      </c>
      <c r="F20545" t="s">
        <v>1039</v>
      </c>
      <c r="G20545" t="s">
        <v>1040</v>
      </c>
      <c r="H20545" t="s">
        <v>1041</v>
      </c>
      <c r="I20545" t="s">
        <v>7016</v>
      </c>
      <c r="K20545">
        <v>1680000</v>
      </c>
      <c r="L20545">
        <v>1156025536</v>
      </c>
    </row>
    <row r="20546" spans="1:12" x14ac:dyDescent="0.45">
      <c r="A20546" t="str">
        <f t="shared" si="320"/>
        <v>São Bento do Sapucaí, São Paulo, Brazil</v>
      </c>
      <c r="B20546" t="s">
        <v>24607</v>
      </c>
      <c r="C20546" t="s">
        <v>24608</v>
      </c>
      <c r="D20546">
        <v>-22.6889</v>
      </c>
      <c r="E20546">
        <v>-45.730800000000002</v>
      </c>
      <c r="F20546" t="s">
        <v>491</v>
      </c>
      <c r="G20546" t="s">
        <v>492</v>
      </c>
      <c r="H20546" t="s">
        <v>493</v>
      </c>
      <c r="I20546" t="s">
        <v>801</v>
      </c>
      <c r="K20546">
        <v>10864</v>
      </c>
      <c r="L20546">
        <v>1076414119</v>
      </c>
    </row>
    <row r="20547" spans="1:12" x14ac:dyDescent="0.45">
      <c r="A20547" t="str">
        <f t="shared" ref="A20547:A20610" si="321">CONCATENATE(B20547,", ",I20547,", ",F20547)</f>
        <v>São Bernardo do Campo, São Paulo, Brazil</v>
      </c>
      <c r="B20547" t="s">
        <v>24609</v>
      </c>
      <c r="C20547" t="s">
        <v>24610</v>
      </c>
      <c r="D20547">
        <v>-23.693899999999999</v>
      </c>
      <c r="E20547">
        <v>-46.564999999999998</v>
      </c>
      <c r="F20547" t="s">
        <v>491</v>
      </c>
      <c r="G20547" t="s">
        <v>492</v>
      </c>
      <c r="H20547" t="s">
        <v>493</v>
      </c>
      <c r="I20547" t="s">
        <v>801</v>
      </c>
      <c r="K20547">
        <v>816925</v>
      </c>
      <c r="L20547">
        <v>1076793227</v>
      </c>
    </row>
    <row r="20548" spans="1:12" x14ac:dyDescent="0.45">
      <c r="A20548" t="str">
        <f t="shared" si="321"/>
        <v>São Borja, Rio Grande do Sul, Brazil</v>
      </c>
      <c r="B20548" t="s">
        <v>24611</v>
      </c>
      <c r="C20548" t="s">
        <v>24612</v>
      </c>
      <c r="D20548">
        <v>-28.660599999999999</v>
      </c>
      <c r="E20548">
        <v>-56.004399999999997</v>
      </c>
      <c r="F20548" t="s">
        <v>491</v>
      </c>
      <c r="G20548" t="s">
        <v>492</v>
      </c>
      <c r="H20548" t="s">
        <v>493</v>
      </c>
      <c r="I20548" t="s">
        <v>3101</v>
      </c>
      <c r="K20548">
        <v>59613</v>
      </c>
      <c r="L20548">
        <v>1076315333</v>
      </c>
    </row>
    <row r="20549" spans="1:12" x14ac:dyDescent="0.45">
      <c r="A20549" t="str">
        <f t="shared" si="321"/>
        <v>São Brás de Alportel, Faro, Portugal</v>
      </c>
      <c r="B20549" t="s">
        <v>24613</v>
      </c>
      <c r="C20549" t="s">
        <v>24614</v>
      </c>
      <c r="D20549">
        <v>37.15</v>
      </c>
      <c r="E20549">
        <v>-7.8833000000000002</v>
      </c>
      <c r="F20549" t="s">
        <v>967</v>
      </c>
      <c r="G20549" t="s">
        <v>968</v>
      </c>
      <c r="H20549" t="s">
        <v>969</v>
      </c>
      <c r="I20549" t="s">
        <v>6300</v>
      </c>
      <c r="J20549" t="s">
        <v>366</v>
      </c>
      <c r="K20549">
        <v>10662</v>
      </c>
      <c r="L20549">
        <v>1620714794</v>
      </c>
    </row>
    <row r="20550" spans="1:12" x14ac:dyDescent="0.45">
      <c r="A20550" t="str">
        <f t="shared" si="321"/>
        <v>São Caetano do Sul, São Paulo, Brazil</v>
      </c>
      <c r="B20550" t="s">
        <v>24615</v>
      </c>
      <c r="C20550" t="s">
        <v>24616</v>
      </c>
      <c r="D20550">
        <v>-23.622800000000002</v>
      </c>
      <c r="E20550">
        <v>-46.550800000000002</v>
      </c>
      <c r="F20550" t="s">
        <v>491</v>
      </c>
      <c r="G20550" t="s">
        <v>492</v>
      </c>
      <c r="H20550" t="s">
        <v>493</v>
      </c>
      <c r="I20550" t="s">
        <v>801</v>
      </c>
      <c r="K20550">
        <v>158024</v>
      </c>
      <c r="L20550">
        <v>1076527920</v>
      </c>
    </row>
    <row r="20551" spans="1:12" x14ac:dyDescent="0.45">
      <c r="A20551" t="str">
        <f t="shared" si="321"/>
        <v>São Carlos, São Paulo, Brazil</v>
      </c>
      <c r="B20551" t="s">
        <v>24617</v>
      </c>
      <c r="C20551" t="s">
        <v>24618</v>
      </c>
      <c r="D20551">
        <v>-22.017800000000001</v>
      </c>
      <c r="E20551">
        <v>-47.890799999999999</v>
      </c>
      <c r="F20551" t="s">
        <v>491</v>
      </c>
      <c r="G20551" t="s">
        <v>492</v>
      </c>
      <c r="H20551" t="s">
        <v>493</v>
      </c>
      <c r="I20551" t="s">
        <v>801</v>
      </c>
      <c r="K20551">
        <v>241389</v>
      </c>
      <c r="L20551">
        <v>1076673445</v>
      </c>
    </row>
    <row r="20552" spans="1:12" x14ac:dyDescent="0.45">
      <c r="A20552" t="str">
        <f t="shared" si="321"/>
        <v>São Domingos, São Domingos, Cabo Verde</v>
      </c>
      <c r="B20552" t="s">
        <v>24619</v>
      </c>
      <c r="C20552" t="s">
        <v>24620</v>
      </c>
      <c r="D20552">
        <v>15.025</v>
      </c>
      <c r="E20552">
        <v>-23.5625</v>
      </c>
      <c r="F20552" t="s">
        <v>2610</v>
      </c>
      <c r="G20552" t="s">
        <v>2611</v>
      </c>
      <c r="H20552" t="s">
        <v>2612</v>
      </c>
      <c r="I20552" t="s">
        <v>24619</v>
      </c>
      <c r="J20552" t="s">
        <v>378</v>
      </c>
      <c r="K20552">
        <v>2818</v>
      </c>
      <c r="L20552">
        <v>1132246964</v>
      </c>
    </row>
    <row r="20553" spans="1:12" x14ac:dyDescent="0.45">
      <c r="A20553" t="str">
        <f t="shared" si="321"/>
        <v>São Filipe, São Filipe, Cabo Verde</v>
      </c>
      <c r="B20553" t="s">
        <v>24621</v>
      </c>
      <c r="C20553" t="s">
        <v>24622</v>
      </c>
      <c r="D20553">
        <v>14.896599999999999</v>
      </c>
      <c r="E20553">
        <v>-24.4955</v>
      </c>
      <c r="F20553" t="s">
        <v>2610</v>
      </c>
      <c r="G20553" t="s">
        <v>2611</v>
      </c>
      <c r="H20553" t="s">
        <v>2612</v>
      </c>
      <c r="I20553" t="s">
        <v>24621</v>
      </c>
      <c r="J20553" t="s">
        <v>378</v>
      </c>
      <c r="K20553">
        <v>8122</v>
      </c>
      <c r="L20553">
        <v>1132693257</v>
      </c>
    </row>
    <row r="20554" spans="1:12" x14ac:dyDescent="0.45">
      <c r="A20554" t="str">
        <f t="shared" si="321"/>
        <v>São Francisco do Sul, Santa Catarina, Brazil</v>
      </c>
      <c r="B20554" t="s">
        <v>24623</v>
      </c>
      <c r="C20554" t="s">
        <v>24624</v>
      </c>
      <c r="D20554">
        <v>-26.243300000000001</v>
      </c>
      <c r="E20554">
        <v>-48.638100000000001</v>
      </c>
      <c r="F20554" t="s">
        <v>491</v>
      </c>
      <c r="G20554" t="s">
        <v>492</v>
      </c>
      <c r="H20554" t="s">
        <v>493</v>
      </c>
      <c r="I20554" t="s">
        <v>2288</v>
      </c>
      <c r="K20554">
        <v>36224</v>
      </c>
      <c r="L20554">
        <v>1076452788</v>
      </c>
    </row>
    <row r="20555" spans="1:12" x14ac:dyDescent="0.45">
      <c r="A20555" t="str">
        <f t="shared" si="321"/>
        <v>São Gabriel, Rio Grande do Sul, Brazil</v>
      </c>
      <c r="B20555" t="s">
        <v>24625</v>
      </c>
      <c r="C20555" t="s">
        <v>24626</v>
      </c>
      <c r="D20555">
        <v>-30.336400000000001</v>
      </c>
      <c r="E20555">
        <v>-54.32</v>
      </c>
      <c r="F20555" t="s">
        <v>491</v>
      </c>
      <c r="G20555" t="s">
        <v>492</v>
      </c>
      <c r="H20555" t="s">
        <v>493</v>
      </c>
      <c r="I20555" t="s">
        <v>3101</v>
      </c>
      <c r="K20555">
        <v>55434</v>
      </c>
      <c r="L20555">
        <v>1076674208</v>
      </c>
    </row>
    <row r="20556" spans="1:12" x14ac:dyDescent="0.45">
      <c r="A20556" t="str">
        <f t="shared" si="321"/>
        <v>São Gabriel da Cachoeira, Amazonas, Brazil</v>
      </c>
      <c r="B20556" t="s">
        <v>24627</v>
      </c>
      <c r="C20556" t="s">
        <v>24628</v>
      </c>
      <c r="D20556">
        <v>-0.13320000000000001</v>
      </c>
      <c r="E20556">
        <v>-67.083299999999994</v>
      </c>
      <c r="F20556" t="s">
        <v>491</v>
      </c>
      <c r="G20556" t="s">
        <v>492</v>
      </c>
      <c r="H20556" t="s">
        <v>493</v>
      </c>
      <c r="I20556" t="s">
        <v>3120</v>
      </c>
      <c r="K20556">
        <v>15231</v>
      </c>
      <c r="L20556">
        <v>1076863074</v>
      </c>
    </row>
    <row r="20557" spans="1:12" x14ac:dyDescent="0.45">
      <c r="A20557" t="str">
        <f t="shared" si="321"/>
        <v>São João da Boa Vista, São Paulo, Brazil</v>
      </c>
      <c r="B20557" t="s">
        <v>24629</v>
      </c>
      <c r="C20557" t="s">
        <v>24630</v>
      </c>
      <c r="D20557">
        <v>-21.968900000000001</v>
      </c>
      <c r="E20557">
        <v>-46.797800000000002</v>
      </c>
      <c r="F20557" t="s">
        <v>491</v>
      </c>
      <c r="G20557" t="s">
        <v>492</v>
      </c>
      <c r="H20557" t="s">
        <v>493</v>
      </c>
      <c r="I20557" t="s">
        <v>801</v>
      </c>
      <c r="K20557">
        <v>89027</v>
      </c>
      <c r="L20557">
        <v>1076459561</v>
      </c>
    </row>
    <row r="20558" spans="1:12" x14ac:dyDescent="0.45">
      <c r="A20558" t="str">
        <f t="shared" si="321"/>
        <v>São João da Madeira, Aveiro, Portugal</v>
      </c>
      <c r="B20558" t="s">
        <v>24631</v>
      </c>
      <c r="C20558" t="s">
        <v>24632</v>
      </c>
      <c r="D20558">
        <v>40.9</v>
      </c>
      <c r="E20558">
        <v>-8.5</v>
      </c>
      <c r="F20558" t="s">
        <v>967</v>
      </c>
      <c r="G20558" t="s">
        <v>968</v>
      </c>
      <c r="H20558" t="s">
        <v>969</v>
      </c>
      <c r="I20558" t="s">
        <v>1431</v>
      </c>
      <c r="J20558" t="s">
        <v>366</v>
      </c>
      <c r="K20558">
        <v>21713</v>
      </c>
      <c r="L20558">
        <v>1620177884</v>
      </c>
    </row>
    <row r="20559" spans="1:12" x14ac:dyDescent="0.45">
      <c r="A20559" t="str">
        <f t="shared" si="321"/>
        <v>São João da Pesqueira, Viseu, Portugal</v>
      </c>
      <c r="B20559" t="s">
        <v>24633</v>
      </c>
      <c r="C20559" t="s">
        <v>24634</v>
      </c>
      <c r="D20559">
        <v>41.133299999999998</v>
      </c>
      <c r="E20559">
        <v>-7.4</v>
      </c>
      <c r="F20559" t="s">
        <v>967</v>
      </c>
      <c r="G20559" t="s">
        <v>968</v>
      </c>
      <c r="H20559" t="s">
        <v>969</v>
      </c>
      <c r="I20559" t="s">
        <v>2404</v>
      </c>
      <c r="J20559" t="s">
        <v>366</v>
      </c>
      <c r="K20559">
        <v>7874</v>
      </c>
      <c r="L20559">
        <v>1620541810</v>
      </c>
    </row>
    <row r="20560" spans="1:12" x14ac:dyDescent="0.45">
      <c r="A20560" t="str">
        <f t="shared" si="321"/>
        <v>São João del Rei, Minas Gerais, Brazil</v>
      </c>
      <c r="B20560" t="s">
        <v>24635</v>
      </c>
      <c r="C20560" t="s">
        <v>24636</v>
      </c>
      <c r="D20560">
        <v>-21.13</v>
      </c>
      <c r="E20560">
        <v>-44.25</v>
      </c>
      <c r="F20560" t="s">
        <v>491</v>
      </c>
      <c r="G20560" t="s">
        <v>492</v>
      </c>
      <c r="H20560" t="s">
        <v>493</v>
      </c>
      <c r="I20560" t="s">
        <v>1623</v>
      </c>
      <c r="K20560">
        <v>78592</v>
      </c>
      <c r="L20560">
        <v>1076559413</v>
      </c>
    </row>
    <row r="20561" spans="1:12" x14ac:dyDescent="0.45">
      <c r="A20561" t="str">
        <f t="shared" si="321"/>
        <v>São João dos Angolares, São Tomé, Sao Tome And Principe</v>
      </c>
      <c r="B20561" t="s">
        <v>24637</v>
      </c>
      <c r="C20561" t="s">
        <v>24638</v>
      </c>
      <c r="D20561">
        <v>0.13420000000000001</v>
      </c>
      <c r="E20561">
        <v>6.6494</v>
      </c>
      <c r="F20561" t="s">
        <v>11304</v>
      </c>
      <c r="G20561" t="s">
        <v>11305</v>
      </c>
      <c r="H20561" t="s">
        <v>11306</v>
      </c>
      <c r="I20561" t="s">
        <v>11307</v>
      </c>
      <c r="J20561" t="s">
        <v>378</v>
      </c>
      <c r="L20561">
        <v>1678826533</v>
      </c>
    </row>
    <row r="20562" spans="1:12" x14ac:dyDescent="0.45">
      <c r="A20562" t="str">
        <f t="shared" si="321"/>
        <v>São Joaquim da Barra, São Paulo, Brazil</v>
      </c>
      <c r="B20562" t="s">
        <v>24639</v>
      </c>
      <c r="C20562" t="s">
        <v>24640</v>
      </c>
      <c r="D20562">
        <v>-20.5808</v>
      </c>
      <c r="E20562">
        <v>-47.854999999999997</v>
      </c>
      <c r="F20562" t="s">
        <v>491</v>
      </c>
      <c r="G20562" t="s">
        <v>492</v>
      </c>
      <c r="H20562" t="s">
        <v>493</v>
      </c>
      <c r="I20562" t="s">
        <v>801</v>
      </c>
      <c r="K20562">
        <v>50110</v>
      </c>
      <c r="L20562">
        <v>1076321926</v>
      </c>
    </row>
    <row r="20563" spans="1:12" x14ac:dyDescent="0.45">
      <c r="A20563" t="str">
        <f t="shared" si="321"/>
        <v>São José da Bela Vista, São Paulo, Brazil</v>
      </c>
      <c r="B20563" t="s">
        <v>24641</v>
      </c>
      <c r="C20563" t="s">
        <v>24642</v>
      </c>
      <c r="D20563">
        <v>-20.5928</v>
      </c>
      <c r="E20563">
        <v>-47.64</v>
      </c>
      <c r="F20563" t="s">
        <v>491</v>
      </c>
      <c r="G20563" t="s">
        <v>492</v>
      </c>
      <c r="H20563" t="s">
        <v>493</v>
      </c>
      <c r="I20563" t="s">
        <v>801</v>
      </c>
      <c r="K20563">
        <v>8823</v>
      </c>
      <c r="L20563">
        <v>1076871004</v>
      </c>
    </row>
    <row r="20564" spans="1:12" x14ac:dyDescent="0.45">
      <c r="A20564" t="str">
        <f t="shared" si="321"/>
        <v>São José de Ribamar, Maranhão, Brazil</v>
      </c>
      <c r="B20564" t="s">
        <v>24643</v>
      </c>
      <c r="C20564" t="s">
        <v>24644</v>
      </c>
      <c r="D20564">
        <v>-2.5499999999999998</v>
      </c>
      <c r="E20564">
        <v>-44.07</v>
      </c>
      <c r="F20564" t="s">
        <v>491</v>
      </c>
      <c r="G20564" t="s">
        <v>492</v>
      </c>
      <c r="H20564" t="s">
        <v>493</v>
      </c>
      <c r="I20564" t="s">
        <v>2941</v>
      </c>
      <c r="K20564">
        <v>55265</v>
      </c>
      <c r="L20564">
        <v>1076976057</v>
      </c>
    </row>
    <row r="20565" spans="1:12" x14ac:dyDescent="0.45">
      <c r="A20565" t="str">
        <f t="shared" si="321"/>
        <v>São José do Rio Pardo, São Paulo, Brazil</v>
      </c>
      <c r="B20565" t="s">
        <v>24645</v>
      </c>
      <c r="C20565" t="s">
        <v>24646</v>
      </c>
      <c r="D20565">
        <v>-21.595800000000001</v>
      </c>
      <c r="E20565">
        <v>-46.8889</v>
      </c>
      <c r="F20565" t="s">
        <v>491</v>
      </c>
      <c r="G20565" t="s">
        <v>492</v>
      </c>
      <c r="H20565" t="s">
        <v>493</v>
      </c>
      <c r="I20565" t="s">
        <v>801</v>
      </c>
      <c r="K20565">
        <v>54388</v>
      </c>
      <c r="L20565">
        <v>1076381687</v>
      </c>
    </row>
    <row r="20566" spans="1:12" x14ac:dyDescent="0.45">
      <c r="A20566" t="str">
        <f t="shared" si="321"/>
        <v>São José do Rio Prêto, São Paulo, Brazil</v>
      </c>
      <c r="B20566" t="s">
        <v>24647</v>
      </c>
      <c r="C20566" t="s">
        <v>24648</v>
      </c>
      <c r="D20566">
        <v>-20.82</v>
      </c>
      <c r="E20566">
        <v>-49.378900000000002</v>
      </c>
      <c r="F20566" t="s">
        <v>491</v>
      </c>
      <c r="G20566" t="s">
        <v>492</v>
      </c>
      <c r="H20566" t="s">
        <v>493</v>
      </c>
      <c r="I20566" t="s">
        <v>801</v>
      </c>
      <c r="K20566">
        <v>442548</v>
      </c>
      <c r="L20566">
        <v>1076760827</v>
      </c>
    </row>
    <row r="20567" spans="1:12" x14ac:dyDescent="0.45">
      <c r="A20567" t="str">
        <f t="shared" si="321"/>
        <v>São José dos Campos, São Paulo, Brazil</v>
      </c>
      <c r="B20567" t="s">
        <v>24649</v>
      </c>
      <c r="C20567" t="s">
        <v>24650</v>
      </c>
      <c r="D20567">
        <v>-23.178899999999999</v>
      </c>
      <c r="E20567">
        <v>-45.886899999999997</v>
      </c>
      <c r="F20567" t="s">
        <v>491</v>
      </c>
      <c r="G20567" t="s">
        <v>492</v>
      </c>
      <c r="H20567" t="s">
        <v>493</v>
      </c>
      <c r="I20567" t="s">
        <v>801</v>
      </c>
      <c r="K20567">
        <v>688597</v>
      </c>
      <c r="L20567">
        <v>1076783887</v>
      </c>
    </row>
    <row r="20568" spans="1:12" x14ac:dyDescent="0.45">
      <c r="A20568" t="str">
        <f t="shared" si="321"/>
        <v>São José dos Pinhais, Paraná, Brazil</v>
      </c>
      <c r="B20568" t="s">
        <v>24651</v>
      </c>
      <c r="C20568" t="s">
        <v>24652</v>
      </c>
      <c r="D20568">
        <v>-25.57</v>
      </c>
      <c r="E20568">
        <v>-49.18</v>
      </c>
      <c r="F20568" t="s">
        <v>491</v>
      </c>
      <c r="G20568" t="s">
        <v>492</v>
      </c>
      <c r="H20568" t="s">
        <v>493</v>
      </c>
      <c r="I20568" t="s">
        <v>2206</v>
      </c>
      <c r="K20568">
        <v>665063</v>
      </c>
      <c r="L20568">
        <v>1076174955</v>
      </c>
    </row>
    <row r="20569" spans="1:12" x14ac:dyDescent="0.45">
      <c r="A20569" t="str">
        <f t="shared" si="321"/>
        <v>São Lourenço da Serra, São Paulo, Brazil</v>
      </c>
      <c r="B20569" t="s">
        <v>24653</v>
      </c>
      <c r="C20569" t="s">
        <v>24654</v>
      </c>
      <c r="D20569">
        <v>-23.852799999999998</v>
      </c>
      <c r="E20569">
        <v>-46.942799999999998</v>
      </c>
      <c r="F20569" t="s">
        <v>491</v>
      </c>
      <c r="G20569" t="s">
        <v>492</v>
      </c>
      <c r="H20569" t="s">
        <v>493</v>
      </c>
      <c r="I20569" t="s">
        <v>801</v>
      </c>
      <c r="K20569">
        <v>15177</v>
      </c>
      <c r="L20569">
        <v>1076572943</v>
      </c>
    </row>
    <row r="20570" spans="1:12" x14ac:dyDescent="0.45">
      <c r="A20570" t="str">
        <f t="shared" si="321"/>
        <v>São Lourenço do Sul, Rio Grande do Sul, Brazil</v>
      </c>
      <c r="B20570" t="s">
        <v>24655</v>
      </c>
      <c r="C20570" t="s">
        <v>24656</v>
      </c>
      <c r="D20570">
        <v>-31.37</v>
      </c>
      <c r="E20570">
        <v>-51.98</v>
      </c>
      <c r="F20570" t="s">
        <v>491</v>
      </c>
      <c r="G20570" t="s">
        <v>492</v>
      </c>
      <c r="H20570" t="s">
        <v>493</v>
      </c>
      <c r="I20570" t="s">
        <v>3101</v>
      </c>
      <c r="K20570">
        <v>25340</v>
      </c>
      <c r="L20570">
        <v>1076758883</v>
      </c>
    </row>
    <row r="20571" spans="1:12" x14ac:dyDescent="0.45">
      <c r="A20571" t="str">
        <f t="shared" si="321"/>
        <v>São Luís, Maranhão, Brazil</v>
      </c>
      <c r="B20571" t="s">
        <v>24657</v>
      </c>
      <c r="C20571" t="s">
        <v>24658</v>
      </c>
      <c r="D20571">
        <v>-2.5299999999999998</v>
      </c>
      <c r="E20571">
        <v>-44.302799999999998</v>
      </c>
      <c r="F20571" t="s">
        <v>491</v>
      </c>
      <c r="G20571" t="s">
        <v>492</v>
      </c>
      <c r="H20571" t="s">
        <v>493</v>
      </c>
      <c r="I20571" t="s">
        <v>2941</v>
      </c>
      <c r="J20571" t="s">
        <v>378</v>
      </c>
      <c r="K20571">
        <v>1073893</v>
      </c>
      <c r="L20571">
        <v>1076819308</v>
      </c>
    </row>
    <row r="20572" spans="1:12" x14ac:dyDescent="0.45">
      <c r="A20572" t="str">
        <f t="shared" si="321"/>
        <v>São Luís do Paraitinga, São Paulo, Brazil</v>
      </c>
      <c r="B20572" t="s">
        <v>24659</v>
      </c>
      <c r="C20572" t="s">
        <v>24660</v>
      </c>
      <c r="D20572">
        <v>-23.221900000000002</v>
      </c>
      <c r="E20572">
        <v>-45.31</v>
      </c>
      <c r="F20572" t="s">
        <v>491</v>
      </c>
      <c r="G20572" t="s">
        <v>492</v>
      </c>
      <c r="H20572" t="s">
        <v>493</v>
      </c>
      <c r="I20572" t="s">
        <v>801</v>
      </c>
      <c r="K20572">
        <v>10731</v>
      </c>
      <c r="L20572">
        <v>1076106138</v>
      </c>
    </row>
    <row r="20573" spans="1:12" x14ac:dyDescent="0.45">
      <c r="A20573" t="str">
        <f t="shared" si="321"/>
        <v>São Luís Gonzaga, Rio Grande do Sul, Brazil</v>
      </c>
      <c r="B20573" t="s">
        <v>24661</v>
      </c>
      <c r="C20573" t="s">
        <v>24662</v>
      </c>
      <c r="D20573">
        <v>-28.408300000000001</v>
      </c>
      <c r="E20573">
        <v>-54.960799999999999</v>
      </c>
      <c r="F20573" t="s">
        <v>491</v>
      </c>
      <c r="G20573" t="s">
        <v>492</v>
      </c>
      <c r="H20573" t="s">
        <v>493</v>
      </c>
      <c r="I20573" t="s">
        <v>3101</v>
      </c>
      <c r="K20573">
        <v>31798</v>
      </c>
      <c r="L20573">
        <v>1076320357</v>
      </c>
    </row>
    <row r="20574" spans="1:12" x14ac:dyDescent="0.45">
      <c r="A20574" t="str">
        <f t="shared" si="321"/>
        <v>São Manuel, São Paulo, Brazil</v>
      </c>
      <c r="B20574" t="s">
        <v>24663</v>
      </c>
      <c r="C20574" t="s">
        <v>24664</v>
      </c>
      <c r="D20574">
        <v>-22.730799999999999</v>
      </c>
      <c r="E20574">
        <v>-48.570799999999998</v>
      </c>
      <c r="F20574" t="s">
        <v>491</v>
      </c>
      <c r="G20574" t="s">
        <v>492</v>
      </c>
      <c r="H20574" t="s">
        <v>493</v>
      </c>
      <c r="I20574" t="s">
        <v>801</v>
      </c>
      <c r="K20574">
        <v>40367</v>
      </c>
      <c r="L20574">
        <v>1076604538</v>
      </c>
    </row>
    <row r="20575" spans="1:12" x14ac:dyDescent="0.45">
      <c r="A20575" t="str">
        <f t="shared" si="321"/>
        <v>São Martinho, Lisboa, Portugal</v>
      </c>
      <c r="B20575" t="s">
        <v>24665</v>
      </c>
      <c r="C20575" t="s">
        <v>24666</v>
      </c>
      <c r="D20575">
        <v>38.8125</v>
      </c>
      <c r="E20575">
        <v>-9.4207999999999998</v>
      </c>
      <c r="F20575" t="s">
        <v>967</v>
      </c>
      <c r="G20575" t="s">
        <v>968</v>
      </c>
      <c r="H20575" t="s">
        <v>969</v>
      </c>
      <c r="I20575" t="s">
        <v>970</v>
      </c>
      <c r="K20575">
        <v>6226</v>
      </c>
      <c r="L20575">
        <v>1620177495</v>
      </c>
    </row>
    <row r="20576" spans="1:12" x14ac:dyDescent="0.45">
      <c r="A20576" t="str">
        <f t="shared" si="321"/>
        <v>São Mateus, Espírito Santo, Brazil</v>
      </c>
      <c r="B20576" t="s">
        <v>24667</v>
      </c>
      <c r="C20576" t="s">
        <v>24668</v>
      </c>
      <c r="D20576">
        <v>-18.720099999999999</v>
      </c>
      <c r="E20576">
        <v>-39.858899999999998</v>
      </c>
      <c r="F20576" t="s">
        <v>491</v>
      </c>
      <c r="G20576" t="s">
        <v>492</v>
      </c>
      <c r="H20576" t="s">
        <v>493</v>
      </c>
      <c r="I20576" t="s">
        <v>5816</v>
      </c>
      <c r="K20576">
        <v>77117</v>
      </c>
      <c r="L20576">
        <v>1076829621</v>
      </c>
    </row>
    <row r="20577" spans="1:12" x14ac:dyDescent="0.45">
      <c r="A20577" t="str">
        <f t="shared" si="321"/>
        <v>São Miguel Arcanjo, São Paulo, Brazil</v>
      </c>
      <c r="B20577" t="s">
        <v>24669</v>
      </c>
      <c r="C20577" t="s">
        <v>24670</v>
      </c>
      <c r="D20577">
        <v>-23.877800000000001</v>
      </c>
      <c r="E20577">
        <v>-47.996899999999997</v>
      </c>
      <c r="F20577" t="s">
        <v>491</v>
      </c>
      <c r="G20577" t="s">
        <v>492</v>
      </c>
      <c r="H20577" t="s">
        <v>493</v>
      </c>
      <c r="I20577" t="s">
        <v>801</v>
      </c>
      <c r="K20577">
        <v>32769</v>
      </c>
      <c r="L20577">
        <v>1076595585</v>
      </c>
    </row>
    <row r="20578" spans="1:12" x14ac:dyDescent="0.45">
      <c r="A20578" t="str">
        <f t="shared" si="321"/>
        <v>São Paulo, São Paulo, Brazil</v>
      </c>
      <c r="B20578" t="s">
        <v>801</v>
      </c>
      <c r="C20578" t="s">
        <v>24671</v>
      </c>
      <c r="D20578">
        <v>-23.5504</v>
      </c>
      <c r="E20578">
        <v>-46.633899999999997</v>
      </c>
      <c r="F20578" t="s">
        <v>491</v>
      </c>
      <c r="G20578" t="s">
        <v>492</v>
      </c>
      <c r="H20578" t="s">
        <v>493</v>
      </c>
      <c r="I20578" t="s">
        <v>801</v>
      </c>
      <c r="J20578" t="s">
        <v>378</v>
      </c>
      <c r="K20578">
        <v>22046000</v>
      </c>
      <c r="L20578">
        <v>1076532519</v>
      </c>
    </row>
    <row r="20579" spans="1:12" x14ac:dyDescent="0.45">
      <c r="A20579" t="str">
        <f t="shared" si="321"/>
        <v>São Pedro do Turvo, São Paulo, Brazil</v>
      </c>
      <c r="B20579" t="s">
        <v>24672</v>
      </c>
      <c r="C20579" t="s">
        <v>24673</v>
      </c>
      <c r="D20579">
        <v>-22.7469</v>
      </c>
      <c r="E20579">
        <v>-49.74</v>
      </c>
      <c r="F20579" t="s">
        <v>491</v>
      </c>
      <c r="G20579" t="s">
        <v>492</v>
      </c>
      <c r="H20579" t="s">
        <v>493</v>
      </c>
      <c r="I20579" t="s">
        <v>801</v>
      </c>
      <c r="K20579">
        <v>7567</v>
      </c>
      <c r="L20579">
        <v>1076170682</v>
      </c>
    </row>
    <row r="20580" spans="1:12" x14ac:dyDescent="0.45">
      <c r="A20580" t="str">
        <f t="shared" si="321"/>
        <v>São Sebastião, São Paulo, Brazil</v>
      </c>
      <c r="B20580" t="s">
        <v>24674</v>
      </c>
      <c r="C20580" t="s">
        <v>24675</v>
      </c>
      <c r="D20580">
        <v>-23.76</v>
      </c>
      <c r="E20580">
        <v>-45.41</v>
      </c>
      <c r="F20580" t="s">
        <v>491</v>
      </c>
      <c r="G20580" t="s">
        <v>492</v>
      </c>
      <c r="H20580" t="s">
        <v>493</v>
      </c>
      <c r="I20580" t="s">
        <v>801</v>
      </c>
      <c r="K20580">
        <v>83020</v>
      </c>
      <c r="L20580">
        <v>1076889310</v>
      </c>
    </row>
    <row r="20581" spans="1:12" x14ac:dyDescent="0.45">
      <c r="A20581" t="str">
        <f t="shared" si="321"/>
        <v>São Sebastião da Grama, São Paulo, Brazil</v>
      </c>
      <c r="B20581" t="s">
        <v>24676</v>
      </c>
      <c r="C20581" t="s">
        <v>24677</v>
      </c>
      <c r="D20581">
        <v>-21.710799999999999</v>
      </c>
      <c r="E20581">
        <v>-46.820799999999998</v>
      </c>
      <c r="F20581" t="s">
        <v>491</v>
      </c>
      <c r="G20581" t="s">
        <v>492</v>
      </c>
      <c r="H20581" t="s">
        <v>493</v>
      </c>
      <c r="I20581" t="s">
        <v>801</v>
      </c>
      <c r="K20581">
        <v>12355</v>
      </c>
      <c r="L20581">
        <v>1076446818</v>
      </c>
    </row>
    <row r="20582" spans="1:12" x14ac:dyDescent="0.45">
      <c r="A20582" t="str">
        <f t="shared" si="321"/>
        <v>São Tomé, São Tomé, Sao Tome And Principe</v>
      </c>
      <c r="B20582" t="s">
        <v>11307</v>
      </c>
      <c r="C20582" t="s">
        <v>24678</v>
      </c>
      <c r="D20582">
        <v>0.33329999999999999</v>
      </c>
      <c r="E20582">
        <v>6.7332999999999998</v>
      </c>
      <c r="F20582" t="s">
        <v>11304</v>
      </c>
      <c r="G20582" t="s">
        <v>11305</v>
      </c>
      <c r="H20582" t="s">
        <v>11306</v>
      </c>
      <c r="I20582" t="s">
        <v>11307</v>
      </c>
      <c r="J20582" t="s">
        <v>606</v>
      </c>
      <c r="K20582">
        <v>56166</v>
      </c>
      <c r="L20582">
        <v>1678301324</v>
      </c>
    </row>
    <row r="20583" spans="1:12" x14ac:dyDescent="0.45">
      <c r="A20583" t="str">
        <f t="shared" si="321"/>
        <v>São Vicente, São Paulo, Brazil</v>
      </c>
      <c r="B20583" t="s">
        <v>18257</v>
      </c>
      <c r="C20583" t="s">
        <v>24679</v>
      </c>
      <c r="D20583">
        <v>-23.9633</v>
      </c>
      <c r="E20583">
        <v>-46.392200000000003</v>
      </c>
      <c r="F20583" t="s">
        <v>491</v>
      </c>
      <c r="G20583" t="s">
        <v>492</v>
      </c>
      <c r="H20583" t="s">
        <v>493</v>
      </c>
      <c r="I20583" t="s">
        <v>801</v>
      </c>
      <c r="K20583">
        <v>355542</v>
      </c>
      <c r="L20583">
        <v>1076857089</v>
      </c>
    </row>
    <row r="20584" spans="1:12" x14ac:dyDescent="0.45">
      <c r="A20584" t="str">
        <f t="shared" si="321"/>
        <v>Sapele, Delta, Nigeria</v>
      </c>
      <c r="B20584" t="s">
        <v>24680</v>
      </c>
      <c r="C20584" t="s">
        <v>24680</v>
      </c>
      <c r="D20584">
        <v>5.8903999999999996</v>
      </c>
      <c r="E20584">
        <v>5.68</v>
      </c>
      <c r="F20584" t="s">
        <v>476</v>
      </c>
      <c r="G20584" t="s">
        <v>477</v>
      </c>
      <c r="H20584" t="s">
        <v>478</v>
      </c>
      <c r="I20584" t="s">
        <v>2514</v>
      </c>
      <c r="J20584" t="s">
        <v>366</v>
      </c>
      <c r="K20584">
        <v>309162</v>
      </c>
      <c r="L20584">
        <v>1566310893</v>
      </c>
    </row>
    <row r="20585" spans="1:12" x14ac:dyDescent="0.45">
      <c r="A20585" t="str">
        <f t="shared" si="321"/>
        <v>Sapna, Bosnia and Herzegovina, Federation of, Bosnia And Herzegovina</v>
      </c>
      <c r="B20585" t="s">
        <v>24681</v>
      </c>
      <c r="C20585" t="s">
        <v>24681</v>
      </c>
      <c r="D20585">
        <v>44.491700000000002</v>
      </c>
      <c r="E20585">
        <v>19.002800000000001</v>
      </c>
      <c r="F20585" t="s">
        <v>3488</v>
      </c>
      <c r="G20585" t="s">
        <v>3489</v>
      </c>
      <c r="H20585" t="s">
        <v>3490</v>
      </c>
      <c r="I20585" t="s">
        <v>4454</v>
      </c>
      <c r="J20585" t="s">
        <v>366</v>
      </c>
      <c r="K20585">
        <v>12136</v>
      </c>
      <c r="L20585">
        <v>1070454621</v>
      </c>
    </row>
    <row r="20586" spans="1:12" x14ac:dyDescent="0.45">
      <c r="A20586" t="str">
        <f t="shared" si="321"/>
        <v>Sapouy, Centre-Ouest, Burkina Faso</v>
      </c>
      <c r="B20586" t="s">
        <v>24682</v>
      </c>
      <c r="C20586" t="s">
        <v>24682</v>
      </c>
      <c r="D20586">
        <v>11.554399999999999</v>
      </c>
      <c r="E20586">
        <v>-1.7736000000000001</v>
      </c>
      <c r="F20586" t="s">
        <v>3444</v>
      </c>
      <c r="G20586" t="s">
        <v>3445</v>
      </c>
      <c r="H20586" t="s">
        <v>3446</v>
      </c>
      <c r="I20586" t="s">
        <v>15225</v>
      </c>
      <c r="J20586" t="s">
        <v>366</v>
      </c>
      <c r="K20586">
        <v>3837</v>
      </c>
      <c r="L20586">
        <v>1854971695</v>
      </c>
    </row>
    <row r="20587" spans="1:12" x14ac:dyDescent="0.45">
      <c r="A20587" t="str">
        <f t="shared" si="321"/>
        <v>Sappington, Missouri, United States</v>
      </c>
      <c r="B20587" t="s">
        <v>24683</v>
      </c>
      <c r="C20587" t="s">
        <v>24683</v>
      </c>
      <c r="D20587">
        <v>38.526000000000003</v>
      </c>
      <c r="E20587">
        <v>-90.373000000000005</v>
      </c>
      <c r="F20587" t="s">
        <v>530</v>
      </c>
      <c r="G20587" t="s">
        <v>531</v>
      </c>
      <c r="H20587" t="s">
        <v>532</v>
      </c>
      <c r="I20587" t="s">
        <v>884</v>
      </c>
      <c r="K20587">
        <v>7577</v>
      </c>
      <c r="L20587">
        <v>1840006122</v>
      </c>
    </row>
    <row r="20588" spans="1:12" x14ac:dyDescent="0.45">
      <c r="A20588" t="str">
        <f t="shared" si="321"/>
        <v>Sapporo, Hokkaidō, Japan</v>
      </c>
      <c r="B20588" t="s">
        <v>24684</v>
      </c>
      <c r="C20588" t="s">
        <v>24684</v>
      </c>
      <c r="D20588">
        <v>43.062100000000001</v>
      </c>
      <c r="E20588">
        <v>141.3544</v>
      </c>
      <c r="F20588" t="s">
        <v>514</v>
      </c>
      <c r="G20588" t="s">
        <v>515</v>
      </c>
      <c r="H20588" t="s">
        <v>516</v>
      </c>
      <c r="I20588" t="s">
        <v>517</v>
      </c>
      <c r="J20588" t="s">
        <v>378</v>
      </c>
      <c r="K20588">
        <v>1958756</v>
      </c>
      <c r="L20588">
        <v>1392000195</v>
      </c>
    </row>
    <row r="20589" spans="1:12" x14ac:dyDescent="0.45">
      <c r="A20589" t="str">
        <f t="shared" si="321"/>
        <v>Sapulpa, Oklahoma, United States</v>
      </c>
      <c r="B20589" t="s">
        <v>24685</v>
      </c>
      <c r="C20589" t="s">
        <v>24685</v>
      </c>
      <c r="D20589">
        <v>36.008899999999997</v>
      </c>
      <c r="E20589">
        <v>-96.1006</v>
      </c>
      <c r="F20589" t="s">
        <v>530</v>
      </c>
      <c r="G20589" t="s">
        <v>531</v>
      </c>
      <c r="H20589" t="s">
        <v>532</v>
      </c>
      <c r="I20589" t="s">
        <v>798</v>
      </c>
      <c r="K20589">
        <v>21278</v>
      </c>
      <c r="L20589">
        <v>1840021691</v>
      </c>
    </row>
    <row r="20590" spans="1:12" x14ac:dyDescent="0.45">
      <c r="A20590" t="str">
        <f t="shared" si="321"/>
        <v>Saqqez, Kordestān, Iran</v>
      </c>
      <c r="B20590" t="s">
        <v>24686</v>
      </c>
      <c r="C20590" t="s">
        <v>24686</v>
      </c>
      <c r="D20590">
        <v>36.249699999999997</v>
      </c>
      <c r="E20590">
        <v>46.273299999999999</v>
      </c>
      <c r="F20590" t="s">
        <v>388</v>
      </c>
      <c r="G20590" t="s">
        <v>389</v>
      </c>
      <c r="H20590" t="s">
        <v>390</v>
      </c>
      <c r="I20590" t="s">
        <v>3439</v>
      </c>
      <c r="J20590" t="s">
        <v>366</v>
      </c>
      <c r="K20590">
        <v>165258</v>
      </c>
      <c r="L20590">
        <v>1364098155</v>
      </c>
    </row>
    <row r="20591" spans="1:12" x14ac:dyDescent="0.45">
      <c r="A20591" t="str">
        <f t="shared" si="321"/>
        <v>Sarāb, Āz̄arbāyjān-e Sharqī, Iran</v>
      </c>
      <c r="B20591" t="s">
        <v>24687</v>
      </c>
      <c r="C20591" t="s">
        <v>24688</v>
      </c>
      <c r="D20591">
        <v>37.940800000000003</v>
      </c>
      <c r="E20591">
        <v>47.536700000000003</v>
      </c>
      <c r="F20591" t="s">
        <v>388</v>
      </c>
      <c r="G20591" t="s">
        <v>389</v>
      </c>
      <c r="H20591" t="s">
        <v>390</v>
      </c>
      <c r="I20591" t="s">
        <v>985</v>
      </c>
      <c r="J20591" t="s">
        <v>366</v>
      </c>
      <c r="K20591">
        <v>42057</v>
      </c>
      <c r="L20591">
        <v>1364335741</v>
      </c>
    </row>
    <row r="20592" spans="1:12" x14ac:dyDescent="0.45">
      <c r="A20592" t="str">
        <f t="shared" si="321"/>
        <v>Saraburi, Sara Buri, Thailand</v>
      </c>
      <c r="B20592" t="s">
        <v>24689</v>
      </c>
      <c r="C20592" t="s">
        <v>24689</v>
      </c>
      <c r="D20592">
        <v>14.528600000000001</v>
      </c>
      <c r="E20592">
        <v>100.9114</v>
      </c>
      <c r="F20592" t="s">
        <v>1864</v>
      </c>
      <c r="G20592" t="s">
        <v>1865</v>
      </c>
      <c r="H20592" t="s">
        <v>1866</v>
      </c>
      <c r="I20592" t="s">
        <v>13854</v>
      </c>
      <c r="J20592" t="s">
        <v>378</v>
      </c>
      <c r="K20592">
        <v>61750</v>
      </c>
      <c r="L20592">
        <v>1764111243</v>
      </c>
    </row>
    <row r="20593" spans="1:12" x14ac:dyDescent="0.45">
      <c r="A20593" t="str">
        <f t="shared" si="321"/>
        <v>Sarahs, Ahal, Turkmenistan</v>
      </c>
      <c r="B20593" t="s">
        <v>24690</v>
      </c>
      <c r="C20593" t="s">
        <v>24690</v>
      </c>
      <c r="D20593">
        <v>36.5167</v>
      </c>
      <c r="E20593">
        <v>61.216700000000003</v>
      </c>
      <c r="F20593" t="s">
        <v>481</v>
      </c>
      <c r="G20593" t="s">
        <v>482</v>
      </c>
      <c r="H20593" t="s">
        <v>483</v>
      </c>
      <c r="I20593" t="s">
        <v>484</v>
      </c>
      <c r="K20593">
        <v>9585</v>
      </c>
      <c r="L20593">
        <v>1795405865</v>
      </c>
    </row>
    <row r="20594" spans="1:12" x14ac:dyDescent="0.45">
      <c r="A20594" t="str">
        <f t="shared" si="321"/>
        <v>Sarajevo, Bosnia and Herzegovina, Federation of, Bosnia And Herzegovina</v>
      </c>
      <c r="B20594" t="s">
        <v>24691</v>
      </c>
      <c r="C20594" t="s">
        <v>24691</v>
      </c>
      <c r="D20594">
        <v>43.866700000000002</v>
      </c>
      <c r="E20594">
        <v>18.416699999999999</v>
      </c>
      <c r="F20594" t="s">
        <v>3488</v>
      </c>
      <c r="G20594" t="s">
        <v>3489</v>
      </c>
      <c r="H20594" t="s">
        <v>3490</v>
      </c>
      <c r="I20594" t="s">
        <v>4454</v>
      </c>
      <c r="J20594" t="s">
        <v>606</v>
      </c>
      <c r="K20594">
        <v>275524</v>
      </c>
      <c r="L20594">
        <v>1070966777</v>
      </c>
    </row>
    <row r="20595" spans="1:12" x14ac:dyDescent="0.45">
      <c r="A20595" t="str">
        <f t="shared" si="321"/>
        <v>Saraland, Alabama, United States</v>
      </c>
      <c r="B20595" t="s">
        <v>24692</v>
      </c>
      <c r="C20595" t="s">
        <v>24692</v>
      </c>
      <c r="D20595">
        <v>30.847799999999999</v>
      </c>
      <c r="E20595">
        <v>-88.100399999999993</v>
      </c>
      <c r="F20595" t="s">
        <v>530</v>
      </c>
      <c r="G20595" t="s">
        <v>531</v>
      </c>
      <c r="H20595" t="s">
        <v>532</v>
      </c>
      <c r="I20595" t="s">
        <v>1371</v>
      </c>
      <c r="K20595">
        <v>14649</v>
      </c>
      <c r="L20595">
        <v>1840015886</v>
      </c>
    </row>
    <row r="20596" spans="1:12" x14ac:dyDescent="0.45">
      <c r="A20596" t="str">
        <f t="shared" si="321"/>
        <v>Saranac Lake, New York, United States</v>
      </c>
      <c r="B20596" t="s">
        <v>24693</v>
      </c>
      <c r="C20596" t="s">
        <v>24693</v>
      </c>
      <c r="D20596">
        <v>44.3245</v>
      </c>
      <c r="E20596">
        <v>-74.131399999999999</v>
      </c>
      <c r="F20596" t="s">
        <v>530</v>
      </c>
      <c r="G20596" t="s">
        <v>531</v>
      </c>
      <c r="H20596" t="s">
        <v>532</v>
      </c>
      <c r="I20596" t="s">
        <v>803</v>
      </c>
      <c r="K20596">
        <v>7404</v>
      </c>
      <c r="L20596">
        <v>1840004068</v>
      </c>
    </row>
    <row r="20597" spans="1:12" x14ac:dyDescent="0.45">
      <c r="A20597" t="str">
        <f t="shared" si="321"/>
        <v>Saranap, California, United States</v>
      </c>
      <c r="B20597" t="s">
        <v>24694</v>
      </c>
      <c r="C20597" t="s">
        <v>24694</v>
      </c>
      <c r="D20597">
        <v>37.887799999999999</v>
      </c>
      <c r="E20597">
        <v>-122.07599999999999</v>
      </c>
      <c r="F20597" t="s">
        <v>530</v>
      </c>
      <c r="G20597" t="s">
        <v>531</v>
      </c>
      <c r="H20597" t="s">
        <v>532</v>
      </c>
      <c r="I20597" t="s">
        <v>754</v>
      </c>
      <c r="K20597">
        <v>6492</v>
      </c>
      <c r="L20597">
        <v>1840024710</v>
      </c>
    </row>
    <row r="20598" spans="1:12" x14ac:dyDescent="0.45">
      <c r="A20598" t="str">
        <f t="shared" si="321"/>
        <v>Sarandë, Vlorë, Albania</v>
      </c>
      <c r="B20598" t="s">
        <v>24695</v>
      </c>
      <c r="C20598" t="s">
        <v>24696</v>
      </c>
      <c r="D20598">
        <v>39.883299999999998</v>
      </c>
      <c r="E20598">
        <v>20.0167</v>
      </c>
      <c r="F20598" t="s">
        <v>3185</v>
      </c>
      <c r="G20598" t="s">
        <v>3186</v>
      </c>
      <c r="H20598" t="s">
        <v>3187</v>
      </c>
      <c r="I20598" t="s">
        <v>8251</v>
      </c>
      <c r="K20598">
        <v>41000</v>
      </c>
      <c r="L20598">
        <v>1008879697</v>
      </c>
    </row>
    <row r="20599" spans="1:12" x14ac:dyDescent="0.45">
      <c r="A20599" t="str">
        <f t="shared" si="321"/>
        <v>Sarandí, Buenos Aires, Argentina</v>
      </c>
      <c r="B20599" t="s">
        <v>24697</v>
      </c>
      <c r="C20599" t="s">
        <v>24698</v>
      </c>
      <c r="D20599">
        <v>-34.683300000000003</v>
      </c>
      <c r="E20599">
        <v>-58.333300000000001</v>
      </c>
      <c r="F20599" t="s">
        <v>651</v>
      </c>
      <c r="G20599" t="s">
        <v>652</v>
      </c>
      <c r="H20599" t="s">
        <v>653</v>
      </c>
      <c r="I20599" t="s">
        <v>870</v>
      </c>
      <c r="K20599">
        <v>60752</v>
      </c>
      <c r="L20599">
        <v>1032993271</v>
      </c>
    </row>
    <row r="20600" spans="1:12" x14ac:dyDescent="0.45">
      <c r="A20600" t="str">
        <f t="shared" si="321"/>
        <v>Sarandí del Yi, Durazno, Uruguay</v>
      </c>
      <c r="B20600" t="s">
        <v>24699</v>
      </c>
      <c r="C20600" t="s">
        <v>24700</v>
      </c>
      <c r="D20600">
        <v>-33.344200000000001</v>
      </c>
      <c r="E20600">
        <v>-55.631300000000003</v>
      </c>
      <c r="F20600" t="s">
        <v>1033</v>
      </c>
      <c r="G20600" t="s">
        <v>1034</v>
      </c>
      <c r="H20600" t="s">
        <v>1035</v>
      </c>
      <c r="I20600" t="s">
        <v>8855</v>
      </c>
      <c r="K20600">
        <v>7176</v>
      </c>
      <c r="L20600">
        <v>1858908164</v>
      </c>
    </row>
    <row r="20601" spans="1:12" x14ac:dyDescent="0.45">
      <c r="A20601" t="str">
        <f t="shared" si="321"/>
        <v>Sarandí Grande, Florida, Uruguay</v>
      </c>
      <c r="B20601" t="s">
        <v>24701</v>
      </c>
      <c r="C20601" t="s">
        <v>24702</v>
      </c>
      <c r="D20601">
        <v>-33.725000000000001</v>
      </c>
      <c r="E20601">
        <v>-56.330300000000001</v>
      </c>
      <c r="F20601" t="s">
        <v>1033</v>
      </c>
      <c r="G20601" t="s">
        <v>1034</v>
      </c>
      <c r="H20601" t="s">
        <v>1035</v>
      </c>
      <c r="I20601" t="s">
        <v>1378</v>
      </c>
      <c r="K20601">
        <v>6130</v>
      </c>
      <c r="L20601">
        <v>1858373689</v>
      </c>
    </row>
    <row r="20602" spans="1:12" x14ac:dyDescent="0.45">
      <c r="A20602" t="str">
        <f t="shared" si="321"/>
        <v>Saranpaul, Khanty-Mansiyskiy Avtonomnyy Okrug-Yugra, Russia</v>
      </c>
      <c r="B20602" t="s">
        <v>24703</v>
      </c>
      <c r="C20602" t="s">
        <v>24703</v>
      </c>
      <c r="D20602">
        <v>64.250500000000002</v>
      </c>
      <c r="E20602">
        <v>60.97</v>
      </c>
      <c r="F20602" t="s">
        <v>504</v>
      </c>
      <c r="G20602" t="s">
        <v>505</v>
      </c>
      <c r="H20602" t="s">
        <v>506</v>
      </c>
      <c r="I20602" t="s">
        <v>4097</v>
      </c>
      <c r="K20602">
        <v>2985</v>
      </c>
      <c r="L20602">
        <v>1643184738</v>
      </c>
    </row>
    <row r="20603" spans="1:12" x14ac:dyDescent="0.45">
      <c r="A20603" t="str">
        <f t="shared" si="321"/>
        <v>Saransk, Mordoviya, Russia</v>
      </c>
      <c r="B20603" t="s">
        <v>24704</v>
      </c>
      <c r="C20603" t="s">
        <v>24704</v>
      </c>
      <c r="D20603">
        <v>54.183300000000003</v>
      </c>
      <c r="E20603">
        <v>45.183300000000003</v>
      </c>
      <c r="F20603" t="s">
        <v>504</v>
      </c>
      <c r="G20603" t="s">
        <v>505</v>
      </c>
      <c r="H20603" t="s">
        <v>506</v>
      </c>
      <c r="I20603" t="s">
        <v>13045</v>
      </c>
      <c r="J20603" t="s">
        <v>378</v>
      </c>
      <c r="K20603">
        <v>314789</v>
      </c>
      <c r="L20603">
        <v>1643003229</v>
      </c>
    </row>
    <row r="20604" spans="1:12" x14ac:dyDescent="0.45">
      <c r="A20604" t="str">
        <f t="shared" si="321"/>
        <v>Sarapuí, São Paulo, Brazil</v>
      </c>
      <c r="B20604" t="s">
        <v>24705</v>
      </c>
      <c r="C20604" t="s">
        <v>24706</v>
      </c>
      <c r="D20604">
        <v>-23.640799999999999</v>
      </c>
      <c r="E20604">
        <v>-47.825000000000003</v>
      </c>
      <c r="F20604" t="s">
        <v>491</v>
      </c>
      <c r="G20604" t="s">
        <v>492</v>
      </c>
      <c r="H20604" t="s">
        <v>493</v>
      </c>
      <c r="I20604" t="s">
        <v>801</v>
      </c>
      <c r="K20604">
        <v>9836</v>
      </c>
      <c r="L20604">
        <v>1076402812</v>
      </c>
    </row>
    <row r="20605" spans="1:12" x14ac:dyDescent="0.45">
      <c r="A20605" t="str">
        <f t="shared" si="321"/>
        <v>Sarapul, Udmurtiya, Russia</v>
      </c>
      <c r="B20605" t="s">
        <v>24707</v>
      </c>
      <c r="C20605" t="s">
        <v>24707</v>
      </c>
      <c r="D20605">
        <v>56.466700000000003</v>
      </c>
      <c r="E20605">
        <v>53.8</v>
      </c>
      <c r="F20605" t="s">
        <v>504</v>
      </c>
      <c r="G20605" t="s">
        <v>505</v>
      </c>
      <c r="H20605" t="s">
        <v>506</v>
      </c>
      <c r="I20605" t="s">
        <v>10775</v>
      </c>
      <c r="K20605">
        <v>97910</v>
      </c>
      <c r="L20605">
        <v>1643320672</v>
      </c>
    </row>
    <row r="20606" spans="1:12" x14ac:dyDescent="0.45">
      <c r="A20606" t="str">
        <f t="shared" si="321"/>
        <v>Sarasota, Florida, United States</v>
      </c>
      <c r="B20606" t="s">
        <v>24708</v>
      </c>
      <c r="C20606" t="s">
        <v>24708</v>
      </c>
      <c r="D20606">
        <v>27.3386</v>
      </c>
      <c r="E20606">
        <v>-82.543099999999995</v>
      </c>
      <c r="F20606" t="s">
        <v>530</v>
      </c>
      <c r="G20606" t="s">
        <v>531</v>
      </c>
      <c r="H20606" t="s">
        <v>532</v>
      </c>
      <c r="I20606" t="s">
        <v>1378</v>
      </c>
      <c r="K20606">
        <v>722243</v>
      </c>
      <c r="L20606">
        <v>1840015988</v>
      </c>
    </row>
    <row r="20607" spans="1:12" x14ac:dyDescent="0.45">
      <c r="A20607" t="str">
        <f t="shared" si="321"/>
        <v>Sarasota Springs, Florida, United States</v>
      </c>
      <c r="B20607" t="s">
        <v>24709</v>
      </c>
      <c r="C20607" t="s">
        <v>24709</v>
      </c>
      <c r="D20607">
        <v>27.309200000000001</v>
      </c>
      <c r="E20607">
        <v>-82.478800000000007</v>
      </c>
      <c r="F20607" t="s">
        <v>530</v>
      </c>
      <c r="G20607" t="s">
        <v>531</v>
      </c>
      <c r="H20607" t="s">
        <v>532</v>
      </c>
      <c r="I20607" t="s">
        <v>1378</v>
      </c>
      <c r="K20607">
        <v>15781</v>
      </c>
      <c r="L20607">
        <v>1840029072</v>
      </c>
    </row>
    <row r="20608" spans="1:12" x14ac:dyDescent="0.45">
      <c r="A20608" t="str">
        <f t="shared" si="321"/>
        <v>Saratamata, Penama, Vanuatu</v>
      </c>
      <c r="B20608" t="s">
        <v>24710</v>
      </c>
      <c r="C20608" t="s">
        <v>24710</v>
      </c>
      <c r="D20608">
        <v>-15.286899999999999</v>
      </c>
      <c r="E20608">
        <v>167.9906</v>
      </c>
      <c r="F20608" t="s">
        <v>13146</v>
      </c>
      <c r="G20608" t="s">
        <v>13147</v>
      </c>
      <c r="H20608" t="s">
        <v>13148</v>
      </c>
      <c r="I20608" t="s">
        <v>24711</v>
      </c>
      <c r="J20608" t="s">
        <v>378</v>
      </c>
      <c r="L20608">
        <v>1548907051</v>
      </c>
    </row>
    <row r="20609" spans="1:12" x14ac:dyDescent="0.45">
      <c r="A20609" t="str">
        <f t="shared" si="321"/>
        <v>Saratoga, California, United States</v>
      </c>
      <c r="B20609" t="s">
        <v>24712</v>
      </c>
      <c r="C20609" t="s">
        <v>24712</v>
      </c>
      <c r="D20609">
        <v>37.2684</v>
      </c>
      <c r="E20609">
        <v>-122.02630000000001</v>
      </c>
      <c r="F20609" t="s">
        <v>530</v>
      </c>
      <c r="G20609" t="s">
        <v>531</v>
      </c>
      <c r="H20609" t="s">
        <v>532</v>
      </c>
      <c r="I20609" t="s">
        <v>754</v>
      </c>
      <c r="K20609">
        <v>30153</v>
      </c>
      <c r="L20609">
        <v>1840021572</v>
      </c>
    </row>
    <row r="20610" spans="1:12" x14ac:dyDescent="0.45">
      <c r="A20610" t="str">
        <f t="shared" si="321"/>
        <v>Saratoga, New York, United States</v>
      </c>
      <c r="B20610" t="s">
        <v>24712</v>
      </c>
      <c r="C20610" t="s">
        <v>24712</v>
      </c>
      <c r="D20610">
        <v>43.060400000000001</v>
      </c>
      <c r="E20610">
        <v>-73.647400000000005</v>
      </c>
      <c r="F20610" t="s">
        <v>530</v>
      </c>
      <c r="G20610" t="s">
        <v>531</v>
      </c>
      <c r="H20610" t="s">
        <v>532</v>
      </c>
      <c r="I20610" t="s">
        <v>803</v>
      </c>
      <c r="K20610">
        <v>5713</v>
      </c>
      <c r="L20610">
        <v>1840087886</v>
      </c>
    </row>
    <row r="20611" spans="1:12" x14ac:dyDescent="0.45">
      <c r="A20611" t="str">
        <f t="shared" ref="A20611:A20674" si="322">CONCATENATE(B20611,", ",I20611,", ",F20611)</f>
        <v>Saratoga Springs, New York, United States</v>
      </c>
      <c r="B20611" t="s">
        <v>24713</v>
      </c>
      <c r="C20611" t="s">
        <v>24713</v>
      </c>
      <c r="D20611">
        <v>43.067399999999999</v>
      </c>
      <c r="E20611">
        <v>-73.777500000000003</v>
      </c>
      <c r="F20611" t="s">
        <v>530</v>
      </c>
      <c r="G20611" t="s">
        <v>531</v>
      </c>
      <c r="H20611" t="s">
        <v>532</v>
      </c>
      <c r="I20611" t="s">
        <v>803</v>
      </c>
      <c r="K20611">
        <v>68028</v>
      </c>
      <c r="L20611">
        <v>1840000369</v>
      </c>
    </row>
    <row r="20612" spans="1:12" x14ac:dyDescent="0.45">
      <c r="A20612" t="str">
        <f t="shared" si="322"/>
        <v>Saratoga Springs, Utah, United States</v>
      </c>
      <c r="B20612" t="s">
        <v>24713</v>
      </c>
      <c r="C20612" t="s">
        <v>24713</v>
      </c>
      <c r="D20612">
        <v>40.344900000000003</v>
      </c>
      <c r="E20612">
        <v>-111.9152</v>
      </c>
      <c r="F20612" t="s">
        <v>530</v>
      </c>
      <c r="G20612" t="s">
        <v>531</v>
      </c>
      <c r="H20612" t="s">
        <v>532</v>
      </c>
      <c r="I20612" t="s">
        <v>1667</v>
      </c>
      <c r="K20612">
        <v>33282</v>
      </c>
      <c r="L20612">
        <v>1840021397</v>
      </c>
    </row>
    <row r="20613" spans="1:12" x14ac:dyDescent="0.45">
      <c r="A20613" t="str">
        <f t="shared" si="322"/>
        <v>Saratov, Saratovskaya Oblast’, Russia</v>
      </c>
      <c r="B20613" t="s">
        <v>24714</v>
      </c>
      <c r="C20613" t="s">
        <v>24714</v>
      </c>
      <c r="D20613">
        <v>51.533299999999997</v>
      </c>
      <c r="E20613">
        <v>46</v>
      </c>
      <c r="F20613" t="s">
        <v>504</v>
      </c>
      <c r="G20613" t="s">
        <v>505</v>
      </c>
      <c r="H20613" t="s">
        <v>506</v>
      </c>
      <c r="I20613" t="s">
        <v>2389</v>
      </c>
      <c r="J20613" t="s">
        <v>378</v>
      </c>
      <c r="K20613">
        <v>845300</v>
      </c>
      <c r="L20613">
        <v>1643556540</v>
      </c>
    </row>
    <row r="20614" spans="1:12" x14ac:dyDescent="0.45">
      <c r="A20614" t="str">
        <f t="shared" si="322"/>
        <v>Sárbogárd, Fejér, Hungary</v>
      </c>
      <c r="B20614" t="s">
        <v>24715</v>
      </c>
      <c r="C20614" t="s">
        <v>24716</v>
      </c>
      <c r="D20614">
        <v>46.887799999999999</v>
      </c>
      <c r="E20614">
        <v>18.619299999999999</v>
      </c>
      <c r="F20614" t="s">
        <v>641</v>
      </c>
      <c r="G20614" t="s">
        <v>642</v>
      </c>
      <c r="H20614" t="s">
        <v>643</v>
      </c>
      <c r="I20614" t="s">
        <v>4408</v>
      </c>
      <c r="J20614" t="s">
        <v>366</v>
      </c>
      <c r="K20614">
        <v>11937</v>
      </c>
      <c r="L20614">
        <v>1348805330</v>
      </c>
    </row>
    <row r="20615" spans="1:12" x14ac:dyDescent="0.45">
      <c r="A20615" t="str">
        <f t="shared" si="322"/>
        <v>Sarcelles, Île-de-France, France</v>
      </c>
      <c r="B20615" t="s">
        <v>24717</v>
      </c>
      <c r="C20615" t="s">
        <v>24717</v>
      </c>
      <c r="D20615">
        <v>48.995600000000003</v>
      </c>
      <c r="E20615">
        <v>2.3807999999999998</v>
      </c>
      <c r="F20615" t="s">
        <v>526</v>
      </c>
      <c r="G20615" t="s">
        <v>527</v>
      </c>
      <c r="H20615" t="s">
        <v>528</v>
      </c>
      <c r="I20615" t="s">
        <v>732</v>
      </c>
      <c r="J20615" t="s">
        <v>366</v>
      </c>
      <c r="K20615">
        <v>58587</v>
      </c>
      <c r="L20615">
        <v>1250985562</v>
      </c>
    </row>
    <row r="20616" spans="1:12" x14ac:dyDescent="0.45">
      <c r="A20616" t="str">
        <f t="shared" si="322"/>
        <v>Sardasht, Āz̄arbāyjān-e Gharbī, Iran</v>
      </c>
      <c r="B20616" t="s">
        <v>24718</v>
      </c>
      <c r="C20616" t="s">
        <v>24718</v>
      </c>
      <c r="D20616">
        <v>36.155299999999997</v>
      </c>
      <c r="E20616">
        <v>45.478900000000003</v>
      </c>
      <c r="F20616" t="s">
        <v>388</v>
      </c>
      <c r="G20616" t="s">
        <v>389</v>
      </c>
      <c r="H20616" t="s">
        <v>390</v>
      </c>
      <c r="I20616" t="s">
        <v>3863</v>
      </c>
      <c r="J20616" t="s">
        <v>366</v>
      </c>
      <c r="K20616">
        <v>50000</v>
      </c>
      <c r="L20616">
        <v>1364996546</v>
      </c>
    </row>
    <row r="20617" spans="1:12" x14ac:dyDescent="0.45">
      <c r="A20617" t="str">
        <f t="shared" si="322"/>
        <v>Sar-e Pul, Sar-e Pul, Afghanistan</v>
      </c>
      <c r="B20617" t="s">
        <v>24719</v>
      </c>
      <c r="C20617" t="s">
        <v>24719</v>
      </c>
      <c r="D20617">
        <v>36.221400000000003</v>
      </c>
      <c r="E20617">
        <v>65.927800000000005</v>
      </c>
      <c r="F20617" t="s">
        <v>1018</v>
      </c>
      <c r="G20617" t="s">
        <v>1019</v>
      </c>
      <c r="H20617" t="s">
        <v>1020</v>
      </c>
      <c r="I20617" t="s">
        <v>24719</v>
      </c>
      <c r="J20617" t="s">
        <v>378</v>
      </c>
      <c r="K20617">
        <v>51075</v>
      </c>
      <c r="L20617">
        <v>1004047427</v>
      </c>
    </row>
    <row r="20618" spans="1:12" x14ac:dyDescent="0.45">
      <c r="A20618" t="str">
        <f t="shared" si="322"/>
        <v>Sargodha, Punjab, Pakistan</v>
      </c>
      <c r="B20618" t="s">
        <v>24720</v>
      </c>
      <c r="C20618" t="s">
        <v>24720</v>
      </c>
      <c r="D20618">
        <v>32.083599999999997</v>
      </c>
      <c r="E20618">
        <v>72.671099999999996</v>
      </c>
      <c r="F20618" t="s">
        <v>546</v>
      </c>
      <c r="G20618" t="s">
        <v>547</v>
      </c>
      <c r="H20618" t="s">
        <v>548</v>
      </c>
      <c r="I20618" t="s">
        <v>551</v>
      </c>
      <c r="J20618" t="s">
        <v>366</v>
      </c>
      <c r="K20618">
        <v>602631</v>
      </c>
      <c r="L20618">
        <v>1586696588</v>
      </c>
    </row>
    <row r="20619" spans="1:12" x14ac:dyDescent="0.45">
      <c r="A20619" t="str">
        <f t="shared" si="322"/>
        <v>Sarh, Moyen-Chari, Chad</v>
      </c>
      <c r="B20619" t="s">
        <v>24721</v>
      </c>
      <c r="C20619" t="s">
        <v>24721</v>
      </c>
      <c r="D20619">
        <v>9.15</v>
      </c>
      <c r="E20619">
        <v>18.383299999999998</v>
      </c>
      <c r="F20619" t="s">
        <v>562</v>
      </c>
      <c r="G20619" t="s">
        <v>563</v>
      </c>
      <c r="H20619" t="s">
        <v>564</v>
      </c>
      <c r="I20619" t="s">
        <v>24722</v>
      </c>
      <c r="J20619" t="s">
        <v>378</v>
      </c>
      <c r="K20619">
        <v>169196</v>
      </c>
      <c r="L20619">
        <v>1148442794</v>
      </c>
    </row>
    <row r="20620" spans="1:12" x14ac:dyDescent="0.45">
      <c r="A20620" t="str">
        <f t="shared" si="322"/>
        <v>Sārī, Māzandarān, Iran</v>
      </c>
      <c r="B20620" t="s">
        <v>24723</v>
      </c>
      <c r="C20620" t="s">
        <v>24724</v>
      </c>
      <c r="D20620">
        <v>36.565800000000003</v>
      </c>
      <c r="E20620">
        <v>53.059699999999999</v>
      </c>
      <c r="F20620" t="s">
        <v>388</v>
      </c>
      <c r="G20620" t="s">
        <v>389</v>
      </c>
      <c r="H20620" t="s">
        <v>390</v>
      </c>
      <c r="I20620" t="s">
        <v>1869</v>
      </c>
      <c r="J20620" t="s">
        <v>378</v>
      </c>
      <c r="K20620">
        <v>347402</v>
      </c>
      <c r="L20620">
        <v>1364501878</v>
      </c>
    </row>
    <row r="20621" spans="1:12" x14ac:dyDescent="0.45">
      <c r="A20621" t="str">
        <f t="shared" si="322"/>
        <v>Sarıkaya, Yozgat, Turkey</v>
      </c>
      <c r="B20621" t="s">
        <v>24725</v>
      </c>
      <c r="C20621" t="s">
        <v>24726</v>
      </c>
      <c r="D20621">
        <v>39.493600000000001</v>
      </c>
      <c r="E20621">
        <v>35.376899999999999</v>
      </c>
      <c r="F20621" t="s">
        <v>806</v>
      </c>
      <c r="G20621" t="s">
        <v>807</v>
      </c>
      <c r="H20621" t="s">
        <v>808</v>
      </c>
      <c r="I20621" t="s">
        <v>24727</v>
      </c>
      <c r="J20621" t="s">
        <v>366</v>
      </c>
      <c r="K20621">
        <v>33010</v>
      </c>
      <c r="L20621">
        <v>1792208662</v>
      </c>
    </row>
    <row r="20622" spans="1:12" x14ac:dyDescent="0.45">
      <c r="A20622" t="str">
        <f t="shared" si="322"/>
        <v>Sarina, Queensland, Australia</v>
      </c>
      <c r="B20622" t="s">
        <v>24728</v>
      </c>
      <c r="C20622" t="s">
        <v>24728</v>
      </c>
      <c r="D20622">
        <v>-21.422499999999999</v>
      </c>
      <c r="E20622">
        <v>149.2175</v>
      </c>
      <c r="F20622" t="s">
        <v>830</v>
      </c>
      <c r="G20622" t="s">
        <v>831</v>
      </c>
      <c r="H20622" t="s">
        <v>832</v>
      </c>
      <c r="I20622" t="s">
        <v>1959</v>
      </c>
      <c r="K20622">
        <v>5522</v>
      </c>
      <c r="L20622">
        <v>1036990230</v>
      </c>
    </row>
    <row r="20623" spans="1:12" x14ac:dyDescent="0.45">
      <c r="A20623" t="str">
        <f t="shared" si="322"/>
        <v>Sariwŏn, Hwangbuk, Korea, North</v>
      </c>
      <c r="B20623" t="s">
        <v>24729</v>
      </c>
      <c r="C20623" t="s">
        <v>24730</v>
      </c>
      <c r="D20623">
        <v>38.503900000000002</v>
      </c>
      <c r="E20623">
        <v>125.7589</v>
      </c>
      <c r="F20623" t="s">
        <v>2047</v>
      </c>
      <c r="G20623" t="s">
        <v>2048</v>
      </c>
      <c r="H20623" t="s">
        <v>2049</v>
      </c>
      <c r="I20623" t="s">
        <v>20982</v>
      </c>
      <c r="J20623" t="s">
        <v>378</v>
      </c>
      <c r="K20623">
        <v>307764</v>
      </c>
      <c r="L20623">
        <v>1408018673</v>
      </c>
    </row>
    <row r="20624" spans="1:12" x14ac:dyDescent="0.45">
      <c r="A20624" t="str">
        <f t="shared" si="322"/>
        <v>Sarkad, Békés, Hungary</v>
      </c>
      <c r="B20624" t="s">
        <v>24731</v>
      </c>
      <c r="C20624" t="s">
        <v>24731</v>
      </c>
      <c r="D20624">
        <v>46.74</v>
      </c>
      <c r="E20624">
        <v>21.377800000000001</v>
      </c>
      <c r="F20624" t="s">
        <v>641</v>
      </c>
      <c r="G20624" t="s">
        <v>642</v>
      </c>
      <c r="H20624" t="s">
        <v>643</v>
      </c>
      <c r="I20624" t="s">
        <v>3782</v>
      </c>
      <c r="J20624" t="s">
        <v>366</v>
      </c>
      <c r="K20624">
        <v>9677</v>
      </c>
      <c r="L20624">
        <v>1348531339</v>
      </c>
    </row>
    <row r="20625" spans="1:12" x14ac:dyDescent="0.45">
      <c r="A20625" t="str">
        <f t="shared" si="322"/>
        <v>Sărmaşu, Mureş, Romania</v>
      </c>
      <c r="B20625" t="s">
        <v>24732</v>
      </c>
      <c r="C20625" t="s">
        <v>24733</v>
      </c>
      <c r="D20625">
        <v>46.753599999999999</v>
      </c>
      <c r="E20625">
        <v>24.166699999999999</v>
      </c>
      <c r="F20625" t="s">
        <v>665</v>
      </c>
      <c r="G20625" t="s">
        <v>666</v>
      </c>
      <c r="H20625" t="s">
        <v>667</v>
      </c>
      <c r="I20625" t="s">
        <v>12836</v>
      </c>
      <c r="K20625">
        <v>6942</v>
      </c>
      <c r="L20625">
        <v>1642011538</v>
      </c>
    </row>
    <row r="20626" spans="1:12" x14ac:dyDescent="0.45">
      <c r="A20626" t="str">
        <f t="shared" si="322"/>
        <v>Sarmiento, Chubut, Argentina</v>
      </c>
      <c r="B20626" t="s">
        <v>24734</v>
      </c>
      <c r="C20626" t="s">
        <v>24734</v>
      </c>
      <c r="D20626">
        <v>-45.6</v>
      </c>
      <c r="E20626">
        <v>-69.083299999999994</v>
      </c>
      <c r="F20626" t="s">
        <v>651</v>
      </c>
      <c r="G20626" t="s">
        <v>652</v>
      </c>
      <c r="H20626" t="s">
        <v>653</v>
      </c>
      <c r="I20626" t="s">
        <v>1722</v>
      </c>
      <c r="J20626" t="s">
        <v>366</v>
      </c>
      <c r="K20626">
        <v>5185</v>
      </c>
      <c r="L20626">
        <v>1032479340</v>
      </c>
    </row>
    <row r="20627" spans="1:12" x14ac:dyDescent="0.45">
      <c r="A20627" t="str">
        <f t="shared" si="322"/>
        <v>Sarnen, Obwalden, Switzerland</v>
      </c>
      <c r="B20627" t="s">
        <v>24735</v>
      </c>
      <c r="C20627" t="s">
        <v>24735</v>
      </c>
      <c r="D20627">
        <v>46.896900000000002</v>
      </c>
      <c r="E20627">
        <v>8.2469000000000001</v>
      </c>
      <c r="F20627" t="s">
        <v>464</v>
      </c>
      <c r="G20627" t="s">
        <v>465</v>
      </c>
      <c r="H20627" t="s">
        <v>466</v>
      </c>
      <c r="I20627" t="s">
        <v>24736</v>
      </c>
      <c r="J20627" t="s">
        <v>378</v>
      </c>
      <c r="K20627">
        <v>10368</v>
      </c>
      <c r="L20627">
        <v>1756451113</v>
      </c>
    </row>
    <row r="20628" spans="1:12" x14ac:dyDescent="0.45">
      <c r="A20628" t="str">
        <f t="shared" si="322"/>
        <v>Sarnia, Ontario, Canada</v>
      </c>
      <c r="B20628" t="s">
        <v>24737</v>
      </c>
      <c r="C20628" t="s">
        <v>24737</v>
      </c>
      <c r="D20628">
        <v>42.999400000000001</v>
      </c>
      <c r="E20628">
        <v>-82.308899999999994</v>
      </c>
      <c r="F20628" t="s">
        <v>541</v>
      </c>
      <c r="G20628" t="s">
        <v>542</v>
      </c>
      <c r="H20628" t="s">
        <v>543</v>
      </c>
      <c r="I20628" t="s">
        <v>857</v>
      </c>
      <c r="K20628">
        <v>71594</v>
      </c>
      <c r="L20628">
        <v>1124509835</v>
      </c>
    </row>
    <row r="20629" spans="1:12" x14ac:dyDescent="0.45">
      <c r="A20629" t="str">
        <f t="shared" si="322"/>
        <v>Saron, Western Cape, South Africa</v>
      </c>
      <c r="B20629" t="s">
        <v>24738</v>
      </c>
      <c r="C20629" t="s">
        <v>24738</v>
      </c>
      <c r="D20629">
        <v>-33.180999999999997</v>
      </c>
      <c r="E20629">
        <v>19.010000000000002</v>
      </c>
      <c r="F20629" t="s">
        <v>1436</v>
      </c>
      <c r="G20629" t="s">
        <v>1437</v>
      </c>
      <c r="H20629" t="s">
        <v>1438</v>
      </c>
      <c r="I20629" t="s">
        <v>3883</v>
      </c>
      <c r="K20629">
        <v>7843</v>
      </c>
      <c r="L20629">
        <v>1710632918</v>
      </c>
    </row>
    <row r="20630" spans="1:12" x14ac:dyDescent="0.45">
      <c r="A20630" t="str">
        <f t="shared" si="322"/>
        <v>Sárospatak, Borsod-Abaúj-Zemplén, Hungary</v>
      </c>
      <c r="B20630" t="s">
        <v>24739</v>
      </c>
      <c r="C20630" t="s">
        <v>24740</v>
      </c>
      <c r="D20630">
        <v>48.318899999999999</v>
      </c>
      <c r="E20630">
        <v>21.566099999999999</v>
      </c>
      <c r="F20630" t="s">
        <v>641</v>
      </c>
      <c r="G20630" t="s">
        <v>642</v>
      </c>
      <c r="H20630" t="s">
        <v>643</v>
      </c>
      <c r="I20630" t="s">
        <v>9106</v>
      </c>
      <c r="J20630" t="s">
        <v>366</v>
      </c>
      <c r="K20630">
        <v>11768</v>
      </c>
      <c r="L20630">
        <v>1348369624</v>
      </c>
    </row>
    <row r="20631" spans="1:12" x14ac:dyDescent="0.45">
      <c r="A20631" t="str">
        <f t="shared" si="322"/>
        <v>Sarov, Nizhegorodskaya Oblast’, Russia</v>
      </c>
      <c r="B20631" t="s">
        <v>24741</v>
      </c>
      <c r="C20631" t="s">
        <v>24741</v>
      </c>
      <c r="D20631">
        <v>54.933300000000003</v>
      </c>
      <c r="E20631">
        <v>43.316699999999997</v>
      </c>
      <c r="F20631" t="s">
        <v>504</v>
      </c>
      <c r="G20631" t="s">
        <v>505</v>
      </c>
      <c r="H20631" t="s">
        <v>506</v>
      </c>
      <c r="I20631" t="s">
        <v>2476</v>
      </c>
      <c r="K20631">
        <v>95388</v>
      </c>
      <c r="L20631">
        <v>1643199056</v>
      </c>
    </row>
    <row r="20632" spans="1:12" x14ac:dyDescent="0.45">
      <c r="A20632" t="str">
        <f t="shared" si="322"/>
        <v>Sarpang, Sarpang, Bhutan</v>
      </c>
      <c r="B20632" t="s">
        <v>24742</v>
      </c>
      <c r="C20632" t="s">
        <v>24742</v>
      </c>
      <c r="D20632">
        <v>26.863900000000001</v>
      </c>
      <c r="E20632">
        <v>90.267399999999995</v>
      </c>
      <c r="F20632" t="s">
        <v>7968</v>
      </c>
      <c r="G20632" t="s">
        <v>7969</v>
      </c>
      <c r="H20632" t="s">
        <v>7970</v>
      </c>
      <c r="I20632" t="s">
        <v>24742</v>
      </c>
      <c r="J20632" t="s">
        <v>378</v>
      </c>
      <c r="L20632">
        <v>1064362339</v>
      </c>
    </row>
    <row r="20633" spans="1:12" x14ac:dyDescent="0.45">
      <c r="A20633" t="str">
        <f t="shared" si="322"/>
        <v>Sarpol-e Z̄ahāb, Kermānshāh, Iran</v>
      </c>
      <c r="B20633" t="s">
        <v>24743</v>
      </c>
      <c r="C20633" t="s">
        <v>24744</v>
      </c>
      <c r="D20633">
        <v>34.461399999999998</v>
      </c>
      <c r="E20633">
        <v>45.864699999999999</v>
      </c>
      <c r="F20633" t="s">
        <v>388</v>
      </c>
      <c r="G20633" t="s">
        <v>389</v>
      </c>
      <c r="H20633" t="s">
        <v>390</v>
      </c>
      <c r="I20633" t="s">
        <v>14495</v>
      </c>
      <c r="J20633" t="s">
        <v>366</v>
      </c>
      <c r="K20633">
        <v>34632</v>
      </c>
      <c r="L20633">
        <v>1364372222</v>
      </c>
    </row>
    <row r="20634" spans="1:12" x14ac:dyDescent="0.45">
      <c r="A20634" t="str">
        <f t="shared" si="322"/>
        <v>Sarpsborg, Østfold, Norway</v>
      </c>
      <c r="B20634" t="s">
        <v>24745</v>
      </c>
      <c r="C20634" t="s">
        <v>24745</v>
      </c>
      <c r="D20634">
        <v>59.283900000000003</v>
      </c>
      <c r="E20634">
        <v>11.1096</v>
      </c>
      <c r="F20634" t="s">
        <v>1169</v>
      </c>
      <c r="G20634" t="s">
        <v>1170</v>
      </c>
      <c r="H20634" t="s">
        <v>1171</v>
      </c>
      <c r="I20634" t="s">
        <v>18747</v>
      </c>
      <c r="J20634" t="s">
        <v>366</v>
      </c>
      <c r="K20634">
        <v>54678</v>
      </c>
      <c r="L20634">
        <v>1578097769</v>
      </c>
    </row>
    <row r="20635" spans="1:12" x14ac:dyDescent="0.45">
      <c r="A20635" t="str">
        <f t="shared" si="322"/>
        <v>Sarqan, Almaty, Kazakhstan</v>
      </c>
      <c r="B20635" t="s">
        <v>24746</v>
      </c>
      <c r="C20635" t="s">
        <v>24746</v>
      </c>
      <c r="D20635">
        <v>45.420299999999997</v>
      </c>
      <c r="E20635">
        <v>79.914900000000003</v>
      </c>
      <c r="F20635" t="s">
        <v>1182</v>
      </c>
      <c r="G20635" t="s">
        <v>1183</v>
      </c>
      <c r="H20635" t="s">
        <v>1184</v>
      </c>
      <c r="I20635" t="s">
        <v>1619</v>
      </c>
      <c r="K20635">
        <v>76919</v>
      </c>
      <c r="L20635">
        <v>1398159801</v>
      </c>
    </row>
    <row r="20636" spans="1:12" x14ac:dyDescent="0.45">
      <c r="A20636" t="str">
        <f t="shared" si="322"/>
        <v>Sarreguemines, Grand Est, France</v>
      </c>
      <c r="B20636" t="s">
        <v>24747</v>
      </c>
      <c r="C20636" t="s">
        <v>24747</v>
      </c>
      <c r="D20636">
        <v>49.11</v>
      </c>
      <c r="E20636">
        <v>7.07</v>
      </c>
      <c r="F20636" t="s">
        <v>526</v>
      </c>
      <c r="G20636" t="s">
        <v>527</v>
      </c>
      <c r="H20636" t="s">
        <v>528</v>
      </c>
      <c r="I20636" t="s">
        <v>6561</v>
      </c>
      <c r="J20636" t="s">
        <v>366</v>
      </c>
      <c r="K20636">
        <v>20783</v>
      </c>
      <c r="L20636">
        <v>1250256927</v>
      </c>
    </row>
    <row r="20637" spans="1:12" x14ac:dyDescent="0.45">
      <c r="A20637" t="str">
        <f t="shared" si="322"/>
        <v>Sarstedt, Lower Saxony, Germany</v>
      </c>
      <c r="B20637" t="s">
        <v>24748</v>
      </c>
      <c r="C20637" t="s">
        <v>24748</v>
      </c>
      <c r="D20637">
        <v>52.239400000000003</v>
      </c>
      <c r="E20637">
        <v>9.8605999999999998</v>
      </c>
      <c r="F20637" t="s">
        <v>441</v>
      </c>
      <c r="G20637" t="s">
        <v>442</v>
      </c>
      <c r="H20637" t="s">
        <v>443</v>
      </c>
      <c r="I20637" t="s">
        <v>735</v>
      </c>
      <c r="K20637">
        <v>19359</v>
      </c>
      <c r="L20637">
        <v>1276490791</v>
      </c>
    </row>
    <row r="20638" spans="1:12" x14ac:dyDescent="0.45">
      <c r="A20638" t="str">
        <f t="shared" si="322"/>
        <v>Sartā, Māzandarān, Iran</v>
      </c>
      <c r="B20638" t="s">
        <v>24749</v>
      </c>
      <c r="C20638" t="s">
        <v>24750</v>
      </c>
      <c r="D20638">
        <v>36.550400000000003</v>
      </c>
      <c r="E20638">
        <v>53.1</v>
      </c>
      <c r="F20638" t="s">
        <v>388</v>
      </c>
      <c r="G20638" t="s">
        <v>389</v>
      </c>
      <c r="H20638" t="s">
        <v>390</v>
      </c>
      <c r="I20638" t="s">
        <v>1869</v>
      </c>
      <c r="K20638">
        <v>271467</v>
      </c>
      <c r="L20638">
        <v>1364143380</v>
      </c>
    </row>
    <row r="20639" spans="1:12" x14ac:dyDescent="0.45">
      <c r="A20639" t="str">
        <f t="shared" si="322"/>
        <v>Sartell, Minnesota, United States</v>
      </c>
      <c r="B20639" t="s">
        <v>24751</v>
      </c>
      <c r="C20639" t="s">
        <v>24751</v>
      </c>
      <c r="D20639">
        <v>45.618699999999997</v>
      </c>
      <c r="E20639">
        <v>-94.220699999999994</v>
      </c>
      <c r="F20639" t="s">
        <v>530</v>
      </c>
      <c r="G20639" t="s">
        <v>531</v>
      </c>
      <c r="H20639" t="s">
        <v>532</v>
      </c>
      <c r="I20639" t="s">
        <v>1433</v>
      </c>
      <c r="K20639">
        <v>18926</v>
      </c>
      <c r="L20639">
        <v>1840008886</v>
      </c>
    </row>
    <row r="20640" spans="1:12" x14ac:dyDescent="0.45">
      <c r="A20640" t="str">
        <f t="shared" si="322"/>
        <v>Sartrouville, Île-de-France, France</v>
      </c>
      <c r="B20640" t="s">
        <v>24752</v>
      </c>
      <c r="C20640" t="s">
        <v>24752</v>
      </c>
      <c r="D20640">
        <v>48.937199999999997</v>
      </c>
      <c r="E20640">
        <v>2.1644000000000001</v>
      </c>
      <c r="F20640" t="s">
        <v>526</v>
      </c>
      <c r="G20640" t="s">
        <v>527</v>
      </c>
      <c r="H20640" t="s">
        <v>528</v>
      </c>
      <c r="I20640" t="s">
        <v>732</v>
      </c>
      <c r="K20640">
        <v>51967</v>
      </c>
      <c r="L20640">
        <v>1250494022</v>
      </c>
    </row>
    <row r="20641" spans="1:12" x14ac:dyDescent="0.45">
      <c r="A20641" t="str">
        <f t="shared" si="322"/>
        <v>Sarubetsu, Hokkaidō, Japan</v>
      </c>
      <c r="B20641" t="s">
        <v>24753</v>
      </c>
      <c r="C20641" t="s">
        <v>24753</v>
      </c>
      <c r="D20641">
        <v>42.908299999999997</v>
      </c>
      <c r="E20641">
        <v>143.3561</v>
      </c>
      <c r="F20641" t="s">
        <v>514</v>
      </c>
      <c r="G20641" t="s">
        <v>515</v>
      </c>
      <c r="H20641" t="s">
        <v>516</v>
      </c>
      <c r="I20641" t="s">
        <v>517</v>
      </c>
      <c r="K20641">
        <v>26637</v>
      </c>
      <c r="L20641">
        <v>1392645682</v>
      </c>
    </row>
    <row r="20642" spans="1:12" x14ac:dyDescent="0.45">
      <c r="A20642" t="str">
        <f t="shared" si="322"/>
        <v>Sárvár, Vas, Hungary</v>
      </c>
      <c r="B20642" t="s">
        <v>24754</v>
      </c>
      <c r="C20642" t="s">
        <v>24755</v>
      </c>
      <c r="D20642">
        <v>47.253900000000002</v>
      </c>
      <c r="E20642">
        <v>16.935300000000002</v>
      </c>
      <c r="F20642" t="s">
        <v>641</v>
      </c>
      <c r="G20642" t="s">
        <v>642</v>
      </c>
      <c r="H20642" t="s">
        <v>643</v>
      </c>
      <c r="I20642" t="s">
        <v>6413</v>
      </c>
      <c r="J20642" t="s">
        <v>366</v>
      </c>
      <c r="K20642">
        <v>15072</v>
      </c>
      <c r="L20642">
        <v>1348516359</v>
      </c>
    </row>
    <row r="20643" spans="1:12" x14ac:dyDescent="0.45">
      <c r="A20643" t="str">
        <f t="shared" si="322"/>
        <v>Saryshaghan, Qaraghandy, Kazakhstan</v>
      </c>
      <c r="B20643" t="s">
        <v>24756</v>
      </c>
      <c r="C20643" t="s">
        <v>24756</v>
      </c>
      <c r="D20643">
        <v>46.119500000000002</v>
      </c>
      <c r="E20643">
        <v>73.619100000000003</v>
      </c>
      <c r="F20643" t="s">
        <v>1182</v>
      </c>
      <c r="G20643" t="s">
        <v>1183</v>
      </c>
      <c r="H20643" t="s">
        <v>1184</v>
      </c>
      <c r="I20643" t="s">
        <v>2208</v>
      </c>
      <c r="K20643">
        <v>4365</v>
      </c>
      <c r="L20643">
        <v>1398222668</v>
      </c>
    </row>
    <row r="20644" spans="1:12" x14ac:dyDescent="0.45">
      <c r="A20644" t="str">
        <f t="shared" si="322"/>
        <v>Sasagawa, Fukushima, Japan</v>
      </c>
      <c r="B20644" t="s">
        <v>24757</v>
      </c>
      <c r="C20644" t="s">
        <v>24757</v>
      </c>
      <c r="D20644">
        <v>37.286700000000003</v>
      </c>
      <c r="E20644">
        <v>140.37280000000001</v>
      </c>
      <c r="F20644" t="s">
        <v>514</v>
      </c>
      <c r="G20644" t="s">
        <v>515</v>
      </c>
      <c r="H20644" t="s">
        <v>516</v>
      </c>
      <c r="I20644" t="s">
        <v>2521</v>
      </c>
      <c r="K20644">
        <v>75822</v>
      </c>
      <c r="L20644">
        <v>1392742964</v>
      </c>
    </row>
    <row r="20645" spans="1:12" x14ac:dyDescent="0.45">
      <c r="A20645" t="str">
        <f t="shared" si="322"/>
        <v>Sasaguri, Fukuoka, Japan</v>
      </c>
      <c r="B20645" t="s">
        <v>24758</v>
      </c>
      <c r="C20645" t="s">
        <v>24758</v>
      </c>
      <c r="D20645">
        <v>33.615600000000001</v>
      </c>
      <c r="E20645">
        <v>130.55109999999999</v>
      </c>
      <c r="F20645" t="s">
        <v>514</v>
      </c>
      <c r="G20645" t="s">
        <v>515</v>
      </c>
      <c r="H20645" t="s">
        <v>516</v>
      </c>
      <c r="I20645" t="s">
        <v>2570</v>
      </c>
      <c r="K20645">
        <v>30886</v>
      </c>
      <c r="L20645">
        <v>1392528017</v>
      </c>
    </row>
    <row r="20646" spans="1:12" x14ac:dyDescent="0.45">
      <c r="A20646" t="str">
        <f t="shared" si="322"/>
        <v>Sasayama, Hyōgo, Japan</v>
      </c>
      <c r="B20646" t="s">
        <v>24759</v>
      </c>
      <c r="C20646" t="s">
        <v>24759</v>
      </c>
      <c r="D20646">
        <v>35.075800000000001</v>
      </c>
      <c r="E20646">
        <v>135.2192</v>
      </c>
      <c r="F20646" t="s">
        <v>514</v>
      </c>
      <c r="G20646" t="s">
        <v>515</v>
      </c>
      <c r="H20646" t="s">
        <v>516</v>
      </c>
      <c r="I20646" t="s">
        <v>1062</v>
      </c>
      <c r="K20646">
        <v>40708</v>
      </c>
      <c r="L20646">
        <v>1392079615</v>
      </c>
    </row>
    <row r="20647" spans="1:12" x14ac:dyDescent="0.45">
      <c r="A20647" t="str">
        <f t="shared" si="322"/>
        <v>Sashinami, Aomori, Japan</v>
      </c>
      <c r="B20647" t="s">
        <v>24760</v>
      </c>
      <c r="C20647" t="s">
        <v>24760</v>
      </c>
      <c r="D20647">
        <v>40.452500000000001</v>
      </c>
      <c r="E20647">
        <v>141.62110000000001</v>
      </c>
      <c r="F20647" t="s">
        <v>514</v>
      </c>
      <c r="G20647" t="s">
        <v>515</v>
      </c>
      <c r="H20647" t="s">
        <v>516</v>
      </c>
      <c r="I20647" t="s">
        <v>2158</v>
      </c>
      <c r="K20647">
        <v>13476</v>
      </c>
      <c r="L20647">
        <v>1392226078</v>
      </c>
    </row>
    <row r="20648" spans="1:12" x14ac:dyDescent="0.45">
      <c r="A20648" t="str">
        <f t="shared" si="322"/>
        <v>Saskatoon, Saskatchewan, Canada</v>
      </c>
      <c r="B20648" t="s">
        <v>24761</v>
      </c>
      <c r="C20648" t="s">
        <v>24761</v>
      </c>
      <c r="D20648">
        <v>52.133299999999998</v>
      </c>
      <c r="E20648">
        <v>-106.6833</v>
      </c>
      <c r="F20648" t="s">
        <v>541</v>
      </c>
      <c r="G20648" t="s">
        <v>542</v>
      </c>
      <c r="H20648" t="s">
        <v>543</v>
      </c>
      <c r="I20648" t="s">
        <v>7588</v>
      </c>
      <c r="K20648">
        <v>246376</v>
      </c>
      <c r="L20648">
        <v>1124612546</v>
      </c>
    </row>
    <row r="20649" spans="1:12" x14ac:dyDescent="0.45">
      <c r="A20649" t="str">
        <f t="shared" si="322"/>
        <v>Saskylakh, Sakha (Yakutiya), Russia</v>
      </c>
      <c r="B20649" t="s">
        <v>24762</v>
      </c>
      <c r="C20649" t="s">
        <v>24762</v>
      </c>
      <c r="D20649">
        <v>71.916600000000003</v>
      </c>
      <c r="E20649">
        <v>114.08329999999999</v>
      </c>
      <c r="F20649" t="s">
        <v>504</v>
      </c>
      <c r="G20649" t="s">
        <v>505</v>
      </c>
      <c r="H20649" t="s">
        <v>506</v>
      </c>
      <c r="I20649" t="s">
        <v>1470</v>
      </c>
      <c r="K20649">
        <v>1920</v>
      </c>
      <c r="L20649">
        <v>1643818493</v>
      </c>
    </row>
    <row r="20650" spans="1:12" x14ac:dyDescent="0.45">
      <c r="A20650" t="str">
        <f t="shared" si="322"/>
        <v>Sasovo, Ryazanskaya Oblast’, Russia</v>
      </c>
      <c r="B20650" t="s">
        <v>24763</v>
      </c>
      <c r="C20650" t="s">
        <v>24763</v>
      </c>
      <c r="D20650">
        <v>54.35</v>
      </c>
      <c r="E20650">
        <v>41.916699999999999</v>
      </c>
      <c r="F20650" t="s">
        <v>504</v>
      </c>
      <c r="G20650" t="s">
        <v>505</v>
      </c>
      <c r="H20650" t="s">
        <v>506</v>
      </c>
      <c r="I20650" t="s">
        <v>14259</v>
      </c>
      <c r="K20650">
        <v>25177</v>
      </c>
      <c r="L20650">
        <v>1643401119</v>
      </c>
    </row>
    <row r="20651" spans="1:12" x14ac:dyDescent="0.45">
      <c r="A20651" t="str">
        <f t="shared" si="322"/>
        <v>Sassandra, Bas-Sassandra, Côte D’Ivoire</v>
      </c>
      <c r="B20651" t="s">
        <v>24764</v>
      </c>
      <c r="C20651" t="s">
        <v>24764</v>
      </c>
      <c r="D20651">
        <v>4.9504000000000001</v>
      </c>
      <c r="E20651">
        <v>-6.0833000000000004</v>
      </c>
      <c r="F20651" t="s">
        <v>569</v>
      </c>
      <c r="G20651" t="s">
        <v>570</v>
      </c>
      <c r="H20651" t="s">
        <v>571</v>
      </c>
      <c r="I20651" t="s">
        <v>24456</v>
      </c>
      <c r="J20651" t="s">
        <v>366</v>
      </c>
      <c r="K20651">
        <v>38411</v>
      </c>
      <c r="L20651">
        <v>1384107875</v>
      </c>
    </row>
    <row r="20652" spans="1:12" x14ac:dyDescent="0.45">
      <c r="A20652" t="str">
        <f t="shared" si="322"/>
        <v>Sassari, Sardegna, Italy</v>
      </c>
      <c r="B20652" t="s">
        <v>24765</v>
      </c>
      <c r="C20652" t="s">
        <v>24765</v>
      </c>
      <c r="D20652">
        <v>40.726700000000001</v>
      </c>
      <c r="E20652">
        <v>8.5592000000000006</v>
      </c>
      <c r="F20652" t="s">
        <v>946</v>
      </c>
      <c r="G20652" t="s">
        <v>947</v>
      </c>
      <c r="H20652" t="s">
        <v>948</v>
      </c>
      <c r="I20652" t="s">
        <v>5844</v>
      </c>
      <c r="J20652" t="s">
        <v>366</v>
      </c>
      <c r="K20652">
        <v>116641</v>
      </c>
      <c r="L20652">
        <v>1380371433</v>
      </c>
    </row>
    <row r="20653" spans="1:12" x14ac:dyDescent="0.45">
      <c r="A20653" t="str">
        <f t="shared" si="322"/>
        <v>Sassenberg, North Rhine-Westphalia, Germany</v>
      </c>
      <c r="B20653" t="s">
        <v>24766</v>
      </c>
      <c r="C20653" t="s">
        <v>24766</v>
      </c>
      <c r="D20653">
        <v>51.989699999999999</v>
      </c>
      <c r="E20653">
        <v>8.0408000000000008</v>
      </c>
      <c r="F20653" t="s">
        <v>441</v>
      </c>
      <c r="G20653" t="s">
        <v>442</v>
      </c>
      <c r="H20653" t="s">
        <v>443</v>
      </c>
      <c r="I20653" t="s">
        <v>444</v>
      </c>
      <c r="K20653">
        <v>14260</v>
      </c>
      <c r="L20653">
        <v>1276379002</v>
      </c>
    </row>
    <row r="20654" spans="1:12" x14ac:dyDescent="0.45">
      <c r="A20654" t="str">
        <f t="shared" si="322"/>
        <v>Saßnitz, Mecklenburg-Western Pomerania, Germany</v>
      </c>
      <c r="B20654" t="s">
        <v>24767</v>
      </c>
      <c r="C20654" t="s">
        <v>24768</v>
      </c>
      <c r="D20654">
        <v>54.516399999999997</v>
      </c>
      <c r="E20654">
        <v>13.6411</v>
      </c>
      <c r="F20654" t="s">
        <v>441</v>
      </c>
      <c r="G20654" t="s">
        <v>442</v>
      </c>
      <c r="H20654" t="s">
        <v>443</v>
      </c>
      <c r="I20654" t="s">
        <v>1715</v>
      </c>
      <c r="K20654">
        <v>9320</v>
      </c>
      <c r="L20654">
        <v>1276897378</v>
      </c>
    </row>
    <row r="20655" spans="1:12" x14ac:dyDescent="0.45">
      <c r="A20655" t="str">
        <f t="shared" si="322"/>
        <v>Sastamala, Pirkanmaa, Finland</v>
      </c>
      <c r="B20655" t="s">
        <v>24769</v>
      </c>
      <c r="C20655" t="s">
        <v>24769</v>
      </c>
      <c r="D20655">
        <v>61.341700000000003</v>
      </c>
      <c r="E20655">
        <v>22.908300000000001</v>
      </c>
      <c r="F20655" t="s">
        <v>459</v>
      </c>
      <c r="G20655" t="s">
        <v>460</v>
      </c>
      <c r="H20655" t="s">
        <v>461</v>
      </c>
      <c r="I20655" t="s">
        <v>12876</v>
      </c>
      <c r="J20655" t="s">
        <v>366</v>
      </c>
      <c r="K20655">
        <v>25220</v>
      </c>
      <c r="L20655">
        <v>1246526086</v>
      </c>
    </row>
    <row r="20656" spans="1:12" x14ac:dyDescent="0.45">
      <c r="A20656" t="str">
        <f t="shared" si="322"/>
        <v>Satadougou, Kayes, Mali</v>
      </c>
      <c r="B20656" t="s">
        <v>24770</v>
      </c>
      <c r="C20656" t="s">
        <v>24770</v>
      </c>
      <c r="D20656">
        <v>12.617000000000001</v>
      </c>
      <c r="E20656">
        <v>-11.406599999999999</v>
      </c>
      <c r="F20656" t="s">
        <v>978</v>
      </c>
      <c r="G20656" t="s">
        <v>979</v>
      </c>
      <c r="H20656" t="s">
        <v>980</v>
      </c>
      <c r="I20656" t="s">
        <v>3086</v>
      </c>
      <c r="K20656">
        <v>706</v>
      </c>
      <c r="L20656">
        <v>1466591334</v>
      </c>
    </row>
    <row r="20657" spans="1:12" x14ac:dyDescent="0.45">
      <c r="A20657" t="str">
        <f t="shared" si="322"/>
        <v>Sátão, Viseu, Portugal</v>
      </c>
      <c r="B20657" t="s">
        <v>24771</v>
      </c>
      <c r="C20657" t="s">
        <v>24772</v>
      </c>
      <c r="D20657">
        <v>40.7333</v>
      </c>
      <c r="E20657">
        <v>-7.7167000000000003</v>
      </c>
      <c r="F20657" t="s">
        <v>967</v>
      </c>
      <c r="G20657" t="s">
        <v>968</v>
      </c>
      <c r="H20657" t="s">
        <v>969</v>
      </c>
      <c r="I20657" t="s">
        <v>2404</v>
      </c>
      <c r="J20657" t="s">
        <v>366</v>
      </c>
      <c r="K20657">
        <v>12444</v>
      </c>
      <c r="L20657">
        <v>1620157053</v>
      </c>
    </row>
    <row r="20658" spans="1:12" x14ac:dyDescent="0.45">
      <c r="A20658" t="str">
        <f t="shared" si="322"/>
        <v>Sätbaev, Qaraghandy, Kazakhstan</v>
      </c>
      <c r="B20658" t="s">
        <v>24773</v>
      </c>
      <c r="C20658" t="s">
        <v>24774</v>
      </c>
      <c r="D20658">
        <v>47.9</v>
      </c>
      <c r="E20658">
        <v>67.533299999999997</v>
      </c>
      <c r="F20658" t="s">
        <v>1182</v>
      </c>
      <c r="G20658" t="s">
        <v>1183</v>
      </c>
      <c r="H20658" t="s">
        <v>1184</v>
      </c>
      <c r="I20658" t="s">
        <v>2208</v>
      </c>
      <c r="K20658">
        <v>61883</v>
      </c>
      <c r="L20658">
        <v>1398506074</v>
      </c>
    </row>
    <row r="20659" spans="1:12" x14ac:dyDescent="0.45">
      <c r="A20659" t="str">
        <f t="shared" si="322"/>
        <v>Satellite Beach, Florida, United States</v>
      </c>
      <c r="B20659" t="s">
        <v>24775</v>
      </c>
      <c r="C20659" t="s">
        <v>24775</v>
      </c>
      <c r="D20659">
        <v>28.1782</v>
      </c>
      <c r="E20659">
        <v>-80.601900000000001</v>
      </c>
      <c r="F20659" t="s">
        <v>530</v>
      </c>
      <c r="G20659" t="s">
        <v>531</v>
      </c>
      <c r="H20659" t="s">
        <v>532</v>
      </c>
      <c r="I20659" t="s">
        <v>1378</v>
      </c>
      <c r="K20659">
        <v>11130</v>
      </c>
      <c r="L20659">
        <v>1840015961</v>
      </c>
    </row>
    <row r="20660" spans="1:12" x14ac:dyDescent="0.45">
      <c r="A20660" t="str">
        <f t="shared" si="322"/>
        <v>Satipo, Junín, Peru</v>
      </c>
      <c r="B20660" t="s">
        <v>24776</v>
      </c>
      <c r="C20660" t="s">
        <v>24776</v>
      </c>
      <c r="D20660">
        <v>-11.2522</v>
      </c>
      <c r="E20660">
        <v>-74.638599999999997</v>
      </c>
      <c r="F20660" t="s">
        <v>509</v>
      </c>
      <c r="G20660" t="s">
        <v>510</v>
      </c>
      <c r="H20660" t="s">
        <v>511</v>
      </c>
      <c r="I20660" t="s">
        <v>10000</v>
      </c>
      <c r="K20660">
        <v>10052</v>
      </c>
      <c r="L20660">
        <v>1604355080</v>
      </c>
    </row>
    <row r="20661" spans="1:12" x14ac:dyDescent="0.45">
      <c r="A20661" t="str">
        <f t="shared" si="322"/>
        <v>Satka, Chelyabinskaya Oblast’, Russia</v>
      </c>
      <c r="B20661" t="s">
        <v>24777</v>
      </c>
      <c r="C20661" t="s">
        <v>24777</v>
      </c>
      <c r="D20661">
        <v>55.05</v>
      </c>
      <c r="E20661">
        <v>59.05</v>
      </c>
      <c r="F20661" t="s">
        <v>504</v>
      </c>
      <c r="G20661" t="s">
        <v>505</v>
      </c>
      <c r="H20661" t="s">
        <v>506</v>
      </c>
      <c r="I20661" t="s">
        <v>2555</v>
      </c>
      <c r="K20661">
        <v>41798</v>
      </c>
      <c r="L20661">
        <v>1643644802</v>
      </c>
    </row>
    <row r="20662" spans="1:12" x14ac:dyDescent="0.45">
      <c r="A20662" t="str">
        <f t="shared" si="322"/>
        <v>Sato, Nagasaki, Japan</v>
      </c>
      <c r="B20662" t="s">
        <v>24778</v>
      </c>
      <c r="C20662" t="s">
        <v>24778</v>
      </c>
      <c r="D20662">
        <v>33.1631</v>
      </c>
      <c r="E20662">
        <v>129.71770000000001</v>
      </c>
      <c r="F20662" t="s">
        <v>514</v>
      </c>
      <c r="G20662" t="s">
        <v>515</v>
      </c>
      <c r="H20662" t="s">
        <v>516</v>
      </c>
      <c r="I20662" t="s">
        <v>10342</v>
      </c>
      <c r="K20662">
        <v>237444</v>
      </c>
      <c r="L20662">
        <v>1392043131</v>
      </c>
    </row>
    <row r="20663" spans="1:12" x14ac:dyDescent="0.45">
      <c r="A20663" t="str">
        <f t="shared" si="322"/>
        <v>Sátoraljaújhely, Borsod-Abaúj-Zemplén, Hungary</v>
      </c>
      <c r="B20663" t="s">
        <v>24779</v>
      </c>
      <c r="C20663" t="s">
        <v>24780</v>
      </c>
      <c r="D20663">
        <v>48.394100000000002</v>
      </c>
      <c r="E20663">
        <v>21.656099999999999</v>
      </c>
      <c r="F20663" t="s">
        <v>641</v>
      </c>
      <c r="G20663" t="s">
        <v>642</v>
      </c>
      <c r="H20663" t="s">
        <v>643</v>
      </c>
      <c r="I20663" t="s">
        <v>9106</v>
      </c>
      <c r="J20663" t="s">
        <v>366</v>
      </c>
      <c r="K20663">
        <v>14253</v>
      </c>
      <c r="L20663">
        <v>1348874769</v>
      </c>
    </row>
    <row r="20664" spans="1:12" x14ac:dyDescent="0.45">
      <c r="A20664" t="str">
        <f t="shared" si="322"/>
        <v>Satsuma, Alabama, United States</v>
      </c>
      <c r="B20664" t="s">
        <v>24781</v>
      </c>
      <c r="C20664" t="s">
        <v>24781</v>
      </c>
      <c r="D20664">
        <v>30.857700000000001</v>
      </c>
      <c r="E20664">
        <v>-88.063199999999995</v>
      </c>
      <c r="F20664" t="s">
        <v>530</v>
      </c>
      <c r="G20664" t="s">
        <v>531</v>
      </c>
      <c r="H20664" t="s">
        <v>532</v>
      </c>
      <c r="I20664" t="s">
        <v>1371</v>
      </c>
      <c r="K20664">
        <v>6190</v>
      </c>
      <c r="L20664">
        <v>1840015887</v>
      </c>
    </row>
    <row r="20665" spans="1:12" x14ac:dyDescent="0.45">
      <c r="A20665" t="str">
        <f t="shared" si="322"/>
        <v>Sattahip, Chon Buri, Thailand</v>
      </c>
      <c r="B20665" t="s">
        <v>24782</v>
      </c>
      <c r="C20665" t="s">
        <v>24782</v>
      </c>
      <c r="D20665">
        <v>12.663600000000001</v>
      </c>
      <c r="E20665">
        <v>100.9036</v>
      </c>
      <c r="F20665" t="s">
        <v>1864</v>
      </c>
      <c r="G20665" t="s">
        <v>1865</v>
      </c>
      <c r="H20665" t="s">
        <v>1866</v>
      </c>
      <c r="I20665" t="s">
        <v>3335</v>
      </c>
      <c r="J20665" t="s">
        <v>366</v>
      </c>
      <c r="K20665">
        <v>23418</v>
      </c>
      <c r="L20665">
        <v>1764518101</v>
      </c>
    </row>
    <row r="20666" spans="1:12" x14ac:dyDescent="0.45">
      <c r="A20666" t="str">
        <f t="shared" si="322"/>
        <v>Satte, Saitama, Japan</v>
      </c>
      <c r="B20666" t="s">
        <v>24783</v>
      </c>
      <c r="C20666" t="s">
        <v>24783</v>
      </c>
      <c r="D20666">
        <v>36.078099999999999</v>
      </c>
      <c r="E20666">
        <v>139.72579999999999</v>
      </c>
      <c r="F20666" t="s">
        <v>514</v>
      </c>
      <c r="G20666" t="s">
        <v>515</v>
      </c>
      <c r="H20666" t="s">
        <v>516</v>
      </c>
      <c r="I20666" t="s">
        <v>919</v>
      </c>
      <c r="K20666">
        <v>50767</v>
      </c>
      <c r="L20666">
        <v>1392499681</v>
      </c>
    </row>
    <row r="20667" spans="1:12" x14ac:dyDescent="0.45">
      <c r="A20667" t="str">
        <f t="shared" si="322"/>
        <v>Sattenapalle, Andhra Pradesh, India</v>
      </c>
      <c r="B20667" t="s">
        <v>24784</v>
      </c>
      <c r="C20667" t="s">
        <v>24784</v>
      </c>
      <c r="D20667">
        <v>16.3962</v>
      </c>
      <c r="E20667">
        <v>80.149699999999996</v>
      </c>
      <c r="F20667" t="s">
        <v>626</v>
      </c>
      <c r="G20667" t="s">
        <v>627</v>
      </c>
      <c r="H20667" t="s">
        <v>628</v>
      </c>
      <c r="I20667" t="s">
        <v>816</v>
      </c>
      <c r="K20667">
        <v>56721</v>
      </c>
      <c r="L20667">
        <v>1356153330</v>
      </c>
    </row>
    <row r="20668" spans="1:12" x14ac:dyDescent="0.45">
      <c r="A20668" t="str">
        <f t="shared" si="322"/>
        <v>Satu Mare, Satu Mare, Romania</v>
      </c>
      <c r="B20668" t="s">
        <v>2341</v>
      </c>
      <c r="C20668" t="s">
        <v>2341</v>
      </c>
      <c r="D20668">
        <v>47.79</v>
      </c>
      <c r="E20668">
        <v>22.89</v>
      </c>
      <c r="F20668" t="s">
        <v>665</v>
      </c>
      <c r="G20668" t="s">
        <v>666</v>
      </c>
      <c r="H20668" t="s">
        <v>667</v>
      </c>
      <c r="I20668" t="s">
        <v>2341</v>
      </c>
      <c r="J20668" t="s">
        <v>378</v>
      </c>
      <c r="K20668">
        <v>102411</v>
      </c>
      <c r="L20668">
        <v>1642046798</v>
      </c>
    </row>
    <row r="20669" spans="1:12" x14ac:dyDescent="0.45">
      <c r="A20669" t="str">
        <f t="shared" si="322"/>
        <v>Satun, Satun, Thailand</v>
      </c>
      <c r="B20669" t="s">
        <v>24785</v>
      </c>
      <c r="C20669" t="s">
        <v>24785</v>
      </c>
      <c r="D20669">
        <v>6.6147</v>
      </c>
      <c r="E20669">
        <v>100.0681</v>
      </c>
      <c r="F20669" t="s">
        <v>1864</v>
      </c>
      <c r="G20669" t="s">
        <v>1865</v>
      </c>
      <c r="H20669" t="s">
        <v>1866</v>
      </c>
      <c r="I20669" t="s">
        <v>24785</v>
      </c>
      <c r="J20669" t="s">
        <v>378</v>
      </c>
      <c r="K20669">
        <v>23612</v>
      </c>
      <c r="L20669">
        <v>1764836023</v>
      </c>
    </row>
    <row r="20670" spans="1:12" x14ac:dyDescent="0.45">
      <c r="A20670" t="str">
        <f t="shared" si="322"/>
        <v>Satupa‘itea, Satupa‘itea, Samoa</v>
      </c>
      <c r="B20670" t="s">
        <v>24786</v>
      </c>
      <c r="C20670" t="s">
        <v>24787</v>
      </c>
      <c r="D20670">
        <v>-13.7659</v>
      </c>
      <c r="E20670">
        <v>-172.32689999999999</v>
      </c>
      <c r="F20670" t="s">
        <v>878</v>
      </c>
      <c r="G20670" t="s">
        <v>879</v>
      </c>
      <c r="H20670" t="s">
        <v>880</v>
      </c>
      <c r="I20670" t="s">
        <v>24786</v>
      </c>
      <c r="J20670" t="s">
        <v>378</v>
      </c>
      <c r="L20670">
        <v>1882940042</v>
      </c>
    </row>
    <row r="20671" spans="1:12" x14ac:dyDescent="0.45">
      <c r="A20671" t="str">
        <f t="shared" si="322"/>
        <v>Sauce, Canelones, Uruguay</v>
      </c>
      <c r="B20671" t="s">
        <v>24788</v>
      </c>
      <c r="C20671" t="s">
        <v>24788</v>
      </c>
      <c r="D20671">
        <v>-34.646900000000002</v>
      </c>
      <c r="E20671">
        <v>-56.062800000000003</v>
      </c>
      <c r="F20671" t="s">
        <v>1033</v>
      </c>
      <c r="G20671" t="s">
        <v>1034</v>
      </c>
      <c r="H20671" t="s">
        <v>1035</v>
      </c>
      <c r="I20671" t="s">
        <v>2690</v>
      </c>
      <c r="K20671">
        <v>6132</v>
      </c>
      <c r="L20671">
        <v>1858554370</v>
      </c>
    </row>
    <row r="20672" spans="1:12" x14ac:dyDescent="0.45">
      <c r="A20672" t="str">
        <f t="shared" si="322"/>
        <v>Saucillo, Chihuahua, Mexico</v>
      </c>
      <c r="B20672" t="s">
        <v>24789</v>
      </c>
      <c r="C20672" t="s">
        <v>24789</v>
      </c>
      <c r="D20672">
        <v>28.033300000000001</v>
      </c>
      <c r="E20672">
        <v>-105.2833</v>
      </c>
      <c r="F20672" t="s">
        <v>519</v>
      </c>
      <c r="G20672" t="s">
        <v>520</v>
      </c>
      <c r="H20672" t="s">
        <v>521</v>
      </c>
      <c r="I20672" t="s">
        <v>1012</v>
      </c>
      <c r="J20672" t="s">
        <v>366</v>
      </c>
      <c r="K20672">
        <v>11004</v>
      </c>
      <c r="L20672">
        <v>1484590798</v>
      </c>
    </row>
    <row r="20673" spans="1:12" x14ac:dyDescent="0.45">
      <c r="A20673" t="str">
        <f t="shared" si="322"/>
        <v>Sauðárkrókur, Norðurland Vestra, Iceland</v>
      </c>
      <c r="B20673" t="s">
        <v>24790</v>
      </c>
      <c r="C20673" t="s">
        <v>24791</v>
      </c>
      <c r="D20673">
        <v>65.746099999999998</v>
      </c>
      <c r="E20673">
        <v>-19.639399999999998</v>
      </c>
      <c r="F20673" t="s">
        <v>1163</v>
      </c>
      <c r="G20673" t="s">
        <v>1164</v>
      </c>
      <c r="H20673" t="s">
        <v>1165</v>
      </c>
      <c r="I20673" t="s">
        <v>24792</v>
      </c>
      <c r="K20673">
        <v>2574</v>
      </c>
      <c r="L20673">
        <v>1352929836</v>
      </c>
    </row>
    <row r="20674" spans="1:12" x14ac:dyDescent="0.45">
      <c r="A20674" t="str">
        <f t="shared" si="322"/>
        <v>Saue, Harjumaa, Estonia</v>
      </c>
      <c r="B20674" t="s">
        <v>24793</v>
      </c>
      <c r="C20674" t="s">
        <v>24793</v>
      </c>
      <c r="D20674">
        <v>59.323099999999997</v>
      </c>
      <c r="E20674">
        <v>24.562200000000001</v>
      </c>
      <c r="F20674" t="s">
        <v>9361</v>
      </c>
      <c r="G20674" t="s">
        <v>9362</v>
      </c>
      <c r="H20674" t="s">
        <v>9363</v>
      </c>
      <c r="I20674" t="s">
        <v>14400</v>
      </c>
      <c r="J20674" t="s">
        <v>366</v>
      </c>
      <c r="K20674">
        <v>5631</v>
      </c>
      <c r="L20674">
        <v>1233555053</v>
      </c>
    </row>
    <row r="20675" spans="1:12" x14ac:dyDescent="0.45">
      <c r="A20675" t="str">
        <f t="shared" ref="A20675:A20738" si="323">CONCATENATE(B20675,", ",I20675,", ",F20675)</f>
        <v>Saugeen Shores, Ontario, Canada</v>
      </c>
      <c r="B20675" t="s">
        <v>24794</v>
      </c>
      <c r="C20675" t="s">
        <v>24794</v>
      </c>
      <c r="D20675">
        <v>44.433300000000003</v>
      </c>
      <c r="E20675">
        <v>-81.366699999999994</v>
      </c>
      <c r="F20675" t="s">
        <v>541</v>
      </c>
      <c r="G20675" t="s">
        <v>542</v>
      </c>
      <c r="H20675" t="s">
        <v>543</v>
      </c>
      <c r="I20675" t="s">
        <v>857</v>
      </c>
      <c r="K20675">
        <v>13715</v>
      </c>
      <c r="L20675">
        <v>1124000488</v>
      </c>
    </row>
    <row r="20676" spans="1:12" x14ac:dyDescent="0.45">
      <c r="A20676" t="str">
        <f t="shared" si="323"/>
        <v>Saugerties, New York, United States</v>
      </c>
      <c r="B20676" t="s">
        <v>24795</v>
      </c>
      <c r="C20676" t="s">
        <v>24795</v>
      </c>
      <c r="D20676">
        <v>42.089100000000002</v>
      </c>
      <c r="E20676">
        <v>-73.996899999999997</v>
      </c>
      <c r="F20676" t="s">
        <v>530</v>
      </c>
      <c r="G20676" t="s">
        <v>531</v>
      </c>
      <c r="H20676" t="s">
        <v>532</v>
      </c>
      <c r="I20676" t="s">
        <v>803</v>
      </c>
      <c r="K20676">
        <v>19109</v>
      </c>
      <c r="L20676">
        <v>1840004732</v>
      </c>
    </row>
    <row r="20677" spans="1:12" x14ac:dyDescent="0.45">
      <c r="A20677" t="str">
        <f t="shared" si="323"/>
        <v>Saugor, Madhya Pradesh, India</v>
      </c>
      <c r="B20677" t="s">
        <v>24796</v>
      </c>
      <c r="C20677" t="s">
        <v>24796</v>
      </c>
      <c r="D20677">
        <v>23.8504</v>
      </c>
      <c r="E20677">
        <v>78.75</v>
      </c>
      <c r="F20677" t="s">
        <v>626</v>
      </c>
      <c r="G20677" t="s">
        <v>627</v>
      </c>
      <c r="H20677" t="s">
        <v>628</v>
      </c>
      <c r="I20677" t="s">
        <v>4310</v>
      </c>
      <c r="K20677">
        <v>328240</v>
      </c>
      <c r="L20677">
        <v>1356781800</v>
      </c>
    </row>
    <row r="20678" spans="1:12" x14ac:dyDescent="0.45">
      <c r="A20678" t="str">
        <f t="shared" si="323"/>
        <v>Saugus, Massachusetts, United States</v>
      </c>
      <c r="B20678" t="s">
        <v>24797</v>
      </c>
      <c r="C20678" t="s">
        <v>24797</v>
      </c>
      <c r="D20678">
        <v>42.4681</v>
      </c>
      <c r="E20678">
        <v>-71.014499999999998</v>
      </c>
      <c r="F20678" t="s">
        <v>530</v>
      </c>
      <c r="G20678" t="s">
        <v>531</v>
      </c>
      <c r="H20678" t="s">
        <v>532</v>
      </c>
      <c r="I20678" t="s">
        <v>621</v>
      </c>
      <c r="K20678">
        <v>28158</v>
      </c>
      <c r="L20678">
        <v>1840053670</v>
      </c>
    </row>
    <row r="20679" spans="1:12" x14ac:dyDescent="0.45">
      <c r="A20679" t="str">
        <f t="shared" si="323"/>
        <v>Sauk Rapids, Minnesota, United States</v>
      </c>
      <c r="B20679" t="s">
        <v>24798</v>
      </c>
      <c r="C20679" t="s">
        <v>24798</v>
      </c>
      <c r="D20679">
        <v>45.598100000000002</v>
      </c>
      <c r="E20679">
        <v>-94.153899999999993</v>
      </c>
      <c r="F20679" t="s">
        <v>530</v>
      </c>
      <c r="G20679" t="s">
        <v>531</v>
      </c>
      <c r="H20679" t="s">
        <v>532</v>
      </c>
      <c r="I20679" t="s">
        <v>1433</v>
      </c>
      <c r="K20679">
        <v>14146</v>
      </c>
      <c r="L20679">
        <v>1840008873</v>
      </c>
    </row>
    <row r="20680" spans="1:12" x14ac:dyDescent="0.45">
      <c r="A20680" t="str">
        <f t="shared" si="323"/>
        <v>Sauk Village, Illinois, United States</v>
      </c>
      <c r="B20680" t="s">
        <v>24799</v>
      </c>
      <c r="C20680" t="s">
        <v>24799</v>
      </c>
      <c r="D20680">
        <v>41.490499999999997</v>
      </c>
      <c r="E20680">
        <v>-87.570599999999999</v>
      </c>
      <c r="F20680" t="s">
        <v>530</v>
      </c>
      <c r="G20680" t="s">
        <v>531</v>
      </c>
      <c r="H20680" t="s">
        <v>532</v>
      </c>
      <c r="I20680" t="s">
        <v>824</v>
      </c>
      <c r="K20680">
        <v>10246</v>
      </c>
      <c r="L20680">
        <v>1840011290</v>
      </c>
    </row>
    <row r="20681" spans="1:12" x14ac:dyDescent="0.45">
      <c r="A20681" t="str">
        <f t="shared" si="323"/>
        <v>Saulgau, Baden-Württemberg, Germany</v>
      </c>
      <c r="B20681" t="s">
        <v>24800</v>
      </c>
      <c r="C20681" t="s">
        <v>24800</v>
      </c>
      <c r="D20681">
        <v>48.017499999999998</v>
      </c>
      <c r="E20681">
        <v>9.5002999999999993</v>
      </c>
      <c r="F20681" t="s">
        <v>441</v>
      </c>
      <c r="G20681" t="s">
        <v>442</v>
      </c>
      <c r="H20681" t="s">
        <v>443</v>
      </c>
      <c r="I20681" t="s">
        <v>451</v>
      </c>
      <c r="K20681">
        <v>17509</v>
      </c>
      <c r="L20681">
        <v>1276840359</v>
      </c>
    </row>
    <row r="20682" spans="1:12" x14ac:dyDescent="0.45">
      <c r="A20682" t="str">
        <f t="shared" si="323"/>
        <v>Saulkrasti, Saulkrastu Novads, Latvia</v>
      </c>
      <c r="B20682" t="s">
        <v>24801</v>
      </c>
      <c r="C20682" t="s">
        <v>24801</v>
      </c>
      <c r="D20682">
        <v>57.263599999999997</v>
      </c>
      <c r="E20682">
        <v>24.416399999999999</v>
      </c>
      <c r="F20682" t="s">
        <v>811</v>
      </c>
      <c r="G20682" t="s">
        <v>812</v>
      </c>
      <c r="H20682" t="s">
        <v>813</v>
      </c>
      <c r="I20682" t="s">
        <v>24802</v>
      </c>
      <c r="J20682" t="s">
        <v>378</v>
      </c>
      <c r="K20682">
        <v>2813</v>
      </c>
      <c r="L20682">
        <v>1428934591</v>
      </c>
    </row>
    <row r="20683" spans="1:12" x14ac:dyDescent="0.45">
      <c r="A20683" t="str">
        <f t="shared" si="323"/>
        <v>Sault Ste. Marie, Ontario, Canada</v>
      </c>
      <c r="B20683" t="s">
        <v>24803</v>
      </c>
      <c r="C20683" t="s">
        <v>24803</v>
      </c>
      <c r="D20683">
        <v>46.533299999999997</v>
      </c>
      <c r="E20683">
        <v>-84.35</v>
      </c>
      <c r="F20683" t="s">
        <v>541</v>
      </c>
      <c r="G20683" t="s">
        <v>542</v>
      </c>
      <c r="H20683" t="s">
        <v>543</v>
      </c>
      <c r="I20683" t="s">
        <v>857</v>
      </c>
      <c r="K20683">
        <v>73368</v>
      </c>
      <c r="L20683">
        <v>1124810690</v>
      </c>
    </row>
    <row r="20684" spans="1:12" x14ac:dyDescent="0.45">
      <c r="A20684" t="str">
        <f t="shared" si="323"/>
        <v>Sault Ste. Marie, Michigan, United States</v>
      </c>
      <c r="B20684" t="s">
        <v>24803</v>
      </c>
      <c r="C20684" t="s">
        <v>24803</v>
      </c>
      <c r="D20684">
        <v>46.481699999999996</v>
      </c>
      <c r="E20684">
        <v>-84.372299999999996</v>
      </c>
      <c r="F20684" t="s">
        <v>530</v>
      </c>
      <c r="G20684" t="s">
        <v>531</v>
      </c>
      <c r="H20684" t="s">
        <v>532</v>
      </c>
      <c r="I20684" t="s">
        <v>868</v>
      </c>
      <c r="K20684">
        <v>12442</v>
      </c>
      <c r="L20684">
        <v>1840003938</v>
      </c>
    </row>
    <row r="20685" spans="1:12" x14ac:dyDescent="0.45">
      <c r="A20685" t="str">
        <f t="shared" si="323"/>
        <v>Saumur, Pays de la Loire, France</v>
      </c>
      <c r="B20685" t="s">
        <v>24804</v>
      </c>
      <c r="C20685" t="s">
        <v>24804</v>
      </c>
      <c r="D20685">
        <v>47.26</v>
      </c>
      <c r="E20685">
        <v>-7.6899999999999996E-2</v>
      </c>
      <c r="F20685" t="s">
        <v>526</v>
      </c>
      <c r="G20685" t="s">
        <v>527</v>
      </c>
      <c r="H20685" t="s">
        <v>528</v>
      </c>
      <c r="I20685" t="s">
        <v>2020</v>
      </c>
      <c r="J20685" t="s">
        <v>366</v>
      </c>
      <c r="K20685">
        <v>26734</v>
      </c>
      <c r="L20685">
        <v>1250940567</v>
      </c>
    </row>
    <row r="20686" spans="1:12" x14ac:dyDescent="0.45">
      <c r="A20686" t="str">
        <f t="shared" si="323"/>
        <v>Saurimo, Lunda Sul, Angola</v>
      </c>
      <c r="B20686" t="s">
        <v>24805</v>
      </c>
      <c r="C20686" t="s">
        <v>24805</v>
      </c>
      <c r="D20686">
        <v>-9.6595999999999993</v>
      </c>
      <c r="E20686">
        <v>20.39</v>
      </c>
      <c r="F20686" t="s">
        <v>1809</v>
      </c>
      <c r="G20686" t="s">
        <v>1810</v>
      </c>
      <c r="H20686" t="s">
        <v>1811</v>
      </c>
      <c r="I20686" t="s">
        <v>5818</v>
      </c>
      <c r="J20686" t="s">
        <v>378</v>
      </c>
      <c r="K20686">
        <v>41316</v>
      </c>
      <c r="L20686">
        <v>1024326839</v>
      </c>
    </row>
    <row r="20687" spans="1:12" x14ac:dyDescent="0.45">
      <c r="A20687" t="str">
        <f t="shared" si="323"/>
        <v>Sausalito, California, United States</v>
      </c>
      <c r="B20687" t="s">
        <v>24806</v>
      </c>
      <c r="C20687" t="s">
        <v>24806</v>
      </c>
      <c r="D20687">
        <v>37.857999999999997</v>
      </c>
      <c r="E20687">
        <v>-122.4932</v>
      </c>
      <c r="F20687" t="s">
        <v>530</v>
      </c>
      <c r="G20687" t="s">
        <v>531</v>
      </c>
      <c r="H20687" t="s">
        <v>532</v>
      </c>
      <c r="I20687" t="s">
        <v>754</v>
      </c>
      <c r="K20687">
        <v>7068</v>
      </c>
      <c r="L20687">
        <v>1840021514</v>
      </c>
    </row>
    <row r="20688" spans="1:12" x14ac:dyDescent="0.45">
      <c r="A20688" t="str">
        <f t="shared" si="323"/>
        <v>Savage, Minnesota, United States</v>
      </c>
      <c r="B20688" t="s">
        <v>24807</v>
      </c>
      <c r="C20688" t="s">
        <v>24807</v>
      </c>
      <c r="D20688">
        <v>44.754399999999997</v>
      </c>
      <c r="E20688">
        <v>-93.363100000000003</v>
      </c>
      <c r="F20688" t="s">
        <v>530</v>
      </c>
      <c r="G20688" t="s">
        <v>531</v>
      </c>
      <c r="H20688" t="s">
        <v>532</v>
      </c>
      <c r="I20688" t="s">
        <v>1433</v>
      </c>
      <c r="K20688">
        <v>32362</v>
      </c>
      <c r="L20688">
        <v>1840008957</v>
      </c>
    </row>
    <row r="20689" spans="1:12" x14ac:dyDescent="0.45">
      <c r="A20689" t="str">
        <f t="shared" si="323"/>
        <v>Savage, Maryland, United States</v>
      </c>
      <c r="B20689" t="s">
        <v>24807</v>
      </c>
      <c r="C20689" t="s">
        <v>24807</v>
      </c>
      <c r="D20689">
        <v>39.148499999999999</v>
      </c>
      <c r="E20689">
        <v>-76.822800000000001</v>
      </c>
      <c r="F20689" t="s">
        <v>530</v>
      </c>
      <c r="G20689" t="s">
        <v>531</v>
      </c>
      <c r="H20689" t="s">
        <v>532</v>
      </c>
      <c r="I20689" t="s">
        <v>588</v>
      </c>
      <c r="K20689">
        <v>6671</v>
      </c>
      <c r="L20689">
        <v>1840026664</v>
      </c>
    </row>
    <row r="20690" spans="1:12" x14ac:dyDescent="0.45">
      <c r="A20690" t="str">
        <f t="shared" si="323"/>
        <v>Savalou, Collines, Benin</v>
      </c>
      <c r="B20690" t="s">
        <v>24808</v>
      </c>
      <c r="C20690" t="s">
        <v>24808</v>
      </c>
      <c r="D20690">
        <v>7.9280999999999997</v>
      </c>
      <c r="E20690">
        <v>1.9756</v>
      </c>
      <c r="F20690" t="s">
        <v>631</v>
      </c>
      <c r="G20690" t="s">
        <v>632</v>
      </c>
      <c r="H20690" t="s">
        <v>633</v>
      </c>
      <c r="I20690" t="s">
        <v>24809</v>
      </c>
      <c r="J20690" t="s">
        <v>378</v>
      </c>
      <c r="L20690">
        <v>1204628914</v>
      </c>
    </row>
    <row r="20691" spans="1:12" x14ac:dyDescent="0.45">
      <c r="A20691" t="str">
        <f t="shared" si="323"/>
        <v>Savannah, Georgia, United States</v>
      </c>
      <c r="B20691" t="s">
        <v>24810</v>
      </c>
      <c r="C20691" t="s">
        <v>24810</v>
      </c>
      <c r="D20691">
        <v>32.028100000000002</v>
      </c>
      <c r="E20691">
        <v>-81.178399999999996</v>
      </c>
      <c r="F20691" t="s">
        <v>530</v>
      </c>
      <c r="G20691" t="s">
        <v>531</v>
      </c>
      <c r="H20691" t="s">
        <v>532</v>
      </c>
      <c r="I20691" t="s">
        <v>763</v>
      </c>
      <c r="K20691">
        <v>276295</v>
      </c>
      <c r="L20691">
        <v>1840015830</v>
      </c>
    </row>
    <row r="20692" spans="1:12" x14ac:dyDescent="0.45">
      <c r="A20692" t="str">
        <f t="shared" si="323"/>
        <v>Savannah, Texas, United States</v>
      </c>
      <c r="B20692" t="s">
        <v>24810</v>
      </c>
      <c r="C20692" t="s">
        <v>24810</v>
      </c>
      <c r="D20692">
        <v>33.225700000000003</v>
      </c>
      <c r="E20692">
        <v>-96.908199999999994</v>
      </c>
      <c r="F20692" t="s">
        <v>530</v>
      </c>
      <c r="G20692" t="s">
        <v>531</v>
      </c>
      <c r="H20692" t="s">
        <v>532</v>
      </c>
      <c r="I20692" t="s">
        <v>610</v>
      </c>
      <c r="K20692">
        <v>6224</v>
      </c>
      <c r="L20692">
        <v>1840041547</v>
      </c>
    </row>
    <row r="20693" spans="1:12" x14ac:dyDescent="0.45">
      <c r="A20693" t="str">
        <f t="shared" si="323"/>
        <v>Savannah, Tennessee, United States</v>
      </c>
      <c r="B20693" t="s">
        <v>24810</v>
      </c>
      <c r="C20693" t="s">
        <v>24810</v>
      </c>
      <c r="D20693">
        <v>35.220999999999997</v>
      </c>
      <c r="E20693">
        <v>-88.236000000000004</v>
      </c>
      <c r="F20693" t="s">
        <v>530</v>
      </c>
      <c r="G20693" t="s">
        <v>531</v>
      </c>
      <c r="H20693" t="s">
        <v>532</v>
      </c>
      <c r="I20693" t="s">
        <v>1466</v>
      </c>
      <c r="K20693">
        <v>8288</v>
      </c>
      <c r="L20693">
        <v>1840015453</v>
      </c>
    </row>
    <row r="20694" spans="1:12" x14ac:dyDescent="0.45">
      <c r="A20694" t="str">
        <f t="shared" si="323"/>
        <v>Savannah, Missouri, United States</v>
      </c>
      <c r="B20694" t="s">
        <v>24810</v>
      </c>
      <c r="C20694" t="s">
        <v>24810</v>
      </c>
      <c r="D20694">
        <v>39.939100000000003</v>
      </c>
      <c r="E20694">
        <v>-94.8279</v>
      </c>
      <c r="F20694" t="s">
        <v>530</v>
      </c>
      <c r="G20694" t="s">
        <v>531</v>
      </c>
      <c r="H20694" t="s">
        <v>532</v>
      </c>
      <c r="I20694" t="s">
        <v>884</v>
      </c>
      <c r="K20694">
        <v>5307</v>
      </c>
      <c r="L20694">
        <v>1840009477</v>
      </c>
    </row>
    <row r="20695" spans="1:12" x14ac:dyDescent="0.45">
      <c r="A20695" t="str">
        <f t="shared" si="323"/>
        <v>Savannakhet, Savannakhét, Laos</v>
      </c>
      <c r="B20695" t="s">
        <v>24811</v>
      </c>
      <c r="C20695" t="s">
        <v>24811</v>
      </c>
      <c r="D20695">
        <v>16.55</v>
      </c>
      <c r="E20695">
        <v>104.75</v>
      </c>
      <c r="F20695" t="s">
        <v>2087</v>
      </c>
      <c r="G20695" t="s">
        <v>2088</v>
      </c>
      <c r="H20695" t="s">
        <v>2089</v>
      </c>
      <c r="I20695" t="s">
        <v>24812</v>
      </c>
      <c r="J20695" t="s">
        <v>378</v>
      </c>
      <c r="K20695">
        <v>124000</v>
      </c>
      <c r="L20695">
        <v>1418179232</v>
      </c>
    </row>
    <row r="20696" spans="1:12" x14ac:dyDescent="0.45">
      <c r="A20696" t="str">
        <f t="shared" si="323"/>
        <v>Savanna-la-Mar, Westmoreland, Jamaica</v>
      </c>
      <c r="B20696" t="s">
        <v>24813</v>
      </c>
      <c r="C20696" t="s">
        <v>24813</v>
      </c>
      <c r="D20696">
        <v>18.216699999999999</v>
      </c>
      <c r="E20696">
        <v>-78.133300000000006</v>
      </c>
      <c r="F20696" t="s">
        <v>4644</v>
      </c>
      <c r="G20696" t="s">
        <v>4645</v>
      </c>
      <c r="H20696" t="s">
        <v>4646</v>
      </c>
      <c r="I20696" t="s">
        <v>24814</v>
      </c>
      <c r="J20696" t="s">
        <v>378</v>
      </c>
      <c r="K20696">
        <v>30000</v>
      </c>
      <c r="L20696">
        <v>1388690384</v>
      </c>
    </row>
    <row r="20697" spans="1:12" x14ac:dyDescent="0.45">
      <c r="A20697" t="str">
        <f t="shared" si="323"/>
        <v>Savé, Collines, Benin</v>
      </c>
      <c r="B20697" t="s">
        <v>24815</v>
      </c>
      <c r="C20697" t="s">
        <v>24816</v>
      </c>
      <c r="D20697">
        <v>8.0342000000000002</v>
      </c>
      <c r="E20697">
        <v>2.4866000000000001</v>
      </c>
      <c r="F20697" t="s">
        <v>631</v>
      </c>
      <c r="G20697" t="s">
        <v>632</v>
      </c>
      <c r="H20697" t="s">
        <v>633</v>
      </c>
      <c r="I20697" t="s">
        <v>24809</v>
      </c>
      <c r="K20697">
        <v>31444</v>
      </c>
      <c r="L20697">
        <v>1204120625</v>
      </c>
    </row>
    <row r="20698" spans="1:12" x14ac:dyDescent="0.45">
      <c r="A20698" t="str">
        <f t="shared" si="323"/>
        <v>Sāveh, Markazī, Iran</v>
      </c>
      <c r="B20698" t="s">
        <v>24817</v>
      </c>
      <c r="C20698" t="s">
        <v>24818</v>
      </c>
      <c r="D20698">
        <v>35.021099999999997</v>
      </c>
      <c r="E20698">
        <v>50.356400000000001</v>
      </c>
      <c r="F20698" t="s">
        <v>388</v>
      </c>
      <c r="G20698" t="s">
        <v>389</v>
      </c>
      <c r="H20698" t="s">
        <v>390</v>
      </c>
      <c r="I20698" t="s">
        <v>2261</v>
      </c>
      <c r="J20698" t="s">
        <v>366</v>
      </c>
      <c r="K20698">
        <v>220762</v>
      </c>
      <c r="L20698">
        <v>1364844111</v>
      </c>
    </row>
    <row r="20699" spans="1:12" x14ac:dyDescent="0.45">
      <c r="A20699" t="str">
        <f t="shared" si="323"/>
        <v>Săveni, Botoşani, Romania</v>
      </c>
      <c r="B20699" t="s">
        <v>24819</v>
      </c>
      <c r="C20699" t="s">
        <v>24820</v>
      </c>
      <c r="D20699">
        <v>47.953299999999999</v>
      </c>
      <c r="E20699">
        <v>26.858899999999998</v>
      </c>
      <c r="F20699" t="s">
        <v>665</v>
      </c>
      <c r="G20699" t="s">
        <v>666</v>
      </c>
      <c r="H20699" t="s">
        <v>667</v>
      </c>
      <c r="I20699" t="s">
        <v>5030</v>
      </c>
      <c r="K20699">
        <v>6999</v>
      </c>
      <c r="L20699">
        <v>1642101791</v>
      </c>
    </row>
    <row r="20700" spans="1:12" x14ac:dyDescent="0.45">
      <c r="A20700" t="str">
        <f t="shared" si="323"/>
        <v>Savigny-le-Temple, Île-de-France, France</v>
      </c>
      <c r="B20700" t="s">
        <v>24821</v>
      </c>
      <c r="C20700" t="s">
        <v>24821</v>
      </c>
      <c r="D20700">
        <v>48.584099999999999</v>
      </c>
      <c r="E20700">
        <v>2.5832000000000002</v>
      </c>
      <c r="F20700" t="s">
        <v>526</v>
      </c>
      <c r="G20700" t="s">
        <v>527</v>
      </c>
      <c r="H20700" t="s">
        <v>528</v>
      </c>
      <c r="I20700" t="s">
        <v>732</v>
      </c>
      <c r="K20700">
        <v>29984</v>
      </c>
      <c r="L20700">
        <v>1250790534</v>
      </c>
    </row>
    <row r="20701" spans="1:12" x14ac:dyDescent="0.45">
      <c r="A20701" t="str">
        <f t="shared" si="323"/>
        <v>Savigny-sur-Orge, Île-de-France, France</v>
      </c>
      <c r="B20701" t="s">
        <v>24822</v>
      </c>
      <c r="C20701" t="s">
        <v>24822</v>
      </c>
      <c r="D20701">
        <v>48.679699999999997</v>
      </c>
      <c r="E20701">
        <v>2.3456999999999999</v>
      </c>
      <c r="F20701" t="s">
        <v>526</v>
      </c>
      <c r="G20701" t="s">
        <v>527</v>
      </c>
      <c r="H20701" t="s">
        <v>528</v>
      </c>
      <c r="I20701" t="s">
        <v>732</v>
      </c>
      <c r="K20701">
        <v>36533</v>
      </c>
      <c r="L20701">
        <v>1250549576</v>
      </c>
    </row>
    <row r="20702" spans="1:12" x14ac:dyDescent="0.45">
      <c r="A20702" t="str">
        <f t="shared" si="323"/>
        <v>Savissivik, Qaasuitsup, Greenland</v>
      </c>
      <c r="B20702" t="s">
        <v>24823</v>
      </c>
      <c r="C20702" t="s">
        <v>24823</v>
      </c>
      <c r="D20702">
        <v>76.019499999999994</v>
      </c>
      <c r="E20702">
        <v>-65.112499999999997</v>
      </c>
      <c r="F20702" t="s">
        <v>471</v>
      </c>
      <c r="G20702" t="s">
        <v>472</v>
      </c>
      <c r="H20702" t="s">
        <v>473</v>
      </c>
      <c r="I20702" t="s">
        <v>474</v>
      </c>
      <c r="K20702">
        <v>66</v>
      </c>
      <c r="L20702">
        <v>1304246272</v>
      </c>
    </row>
    <row r="20703" spans="1:12" x14ac:dyDescent="0.45">
      <c r="A20703" t="str">
        <f t="shared" si="323"/>
        <v>Šavnik, Šavnik, Montenegro</v>
      </c>
      <c r="B20703" t="s">
        <v>24824</v>
      </c>
      <c r="C20703" t="s">
        <v>24825</v>
      </c>
      <c r="D20703">
        <v>42.956400000000002</v>
      </c>
      <c r="E20703">
        <v>19.096699999999998</v>
      </c>
      <c r="F20703" t="s">
        <v>1994</v>
      </c>
      <c r="G20703" t="s">
        <v>1995</v>
      </c>
      <c r="H20703" t="s">
        <v>1996</v>
      </c>
      <c r="I20703" t="s">
        <v>24824</v>
      </c>
      <c r="J20703" t="s">
        <v>378</v>
      </c>
      <c r="L20703">
        <v>1499140506</v>
      </c>
    </row>
    <row r="20704" spans="1:12" x14ac:dyDescent="0.45">
      <c r="A20704" t="str">
        <f t="shared" si="323"/>
        <v>Savona, Liguria, Italy</v>
      </c>
      <c r="B20704" t="s">
        <v>24826</v>
      </c>
      <c r="C20704" t="s">
        <v>24826</v>
      </c>
      <c r="D20704">
        <v>44.308</v>
      </c>
      <c r="E20704">
        <v>8.4809999999999999</v>
      </c>
      <c r="F20704" t="s">
        <v>946</v>
      </c>
      <c r="G20704" t="s">
        <v>947</v>
      </c>
      <c r="H20704" t="s">
        <v>948</v>
      </c>
      <c r="I20704" t="s">
        <v>10609</v>
      </c>
      <c r="J20704" t="s">
        <v>366</v>
      </c>
      <c r="K20704">
        <v>61057</v>
      </c>
      <c r="L20704">
        <v>1380314552</v>
      </c>
    </row>
    <row r="20705" spans="1:12" x14ac:dyDescent="0.45">
      <c r="A20705" t="str">
        <f t="shared" si="323"/>
        <v>Savonlinna, Etelä-Savo, Finland</v>
      </c>
      <c r="B20705" t="s">
        <v>24827</v>
      </c>
      <c r="C20705" t="s">
        <v>24827</v>
      </c>
      <c r="D20705">
        <v>61.866700000000002</v>
      </c>
      <c r="E20705">
        <v>28.883099999999999</v>
      </c>
      <c r="F20705" t="s">
        <v>459</v>
      </c>
      <c r="G20705" t="s">
        <v>460</v>
      </c>
      <c r="H20705" t="s">
        <v>461</v>
      </c>
      <c r="I20705" t="s">
        <v>18172</v>
      </c>
      <c r="J20705" t="s">
        <v>366</v>
      </c>
      <c r="K20705">
        <v>35523</v>
      </c>
      <c r="L20705">
        <v>1246948647</v>
      </c>
    </row>
    <row r="20706" spans="1:12" x14ac:dyDescent="0.45">
      <c r="A20706" t="str">
        <f t="shared" si="323"/>
        <v>Savoy, Illinois, United States</v>
      </c>
      <c r="B20706" t="s">
        <v>24828</v>
      </c>
      <c r="C20706" t="s">
        <v>24828</v>
      </c>
      <c r="D20706">
        <v>40.06</v>
      </c>
      <c r="E20706">
        <v>-88.255200000000002</v>
      </c>
      <c r="F20706" t="s">
        <v>530</v>
      </c>
      <c r="G20706" t="s">
        <v>531</v>
      </c>
      <c r="H20706" t="s">
        <v>532</v>
      </c>
      <c r="I20706" t="s">
        <v>824</v>
      </c>
      <c r="K20706">
        <v>8401</v>
      </c>
      <c r="L20706">
        <v>1840012236</v>
      </c>
    </row>
    <row r="20707" spans="1:12" x14ac:dyDescent="0.45">
      <c r="A20707" t="str">
        <f t="shared" si="323"/>
        <v>Sawahlunto, Sumatera Barat, Indonesia</v>
      </c>
      <c r="B20707" t="s">
        <v>24829</v>
      </c>
      <c r="C20707" t="s">
        <v>24829</v>
      </c>
      <c r="D20707">
        <v>-0.68279999999999996</v>
      </c>
      <c r="E20707">
        <v>100.7783</v>
      </c>
      <c r="F20707" t="s">
        <v>1763</v>
      </c>
      <c r="G20707" t="s">
        <v>1764</v>
      </c>
      <c r="H20707" t="s">
        <v>1765</v>
      </c>
      <c r="I20707" t="s">
        <v>5551</v>
      </c>
      <c r="K20707">
        <v>61427</v>
      </c>
      <c r="L20707">
        <v>1360188622</v>
      </c>
    </row>
    <row r="20708" spans="1:12" x14ac:dyDescent="0.45">
      <c r="A20708" t="str">
        <f t="shared" si="323"/>
        <v>Sawākin, Red Sea, Sudan</v>
      </c>
      <c r="B20708" t="s">
        <v>24830</v>
      </c>
      <c r="C20708" t="s">
        <v>24831</v>
      </c>
      <c r="D20708">
        <v>19.100000000000001</v>
      </c>
      <c r="E20708">
        <v>37.333300000000001</v>
      </c>
      <c r="F20708" t="s">
        <v>787</v>
      </c>
      <c r="G20708" t="s">
        <v>788</v>
      </c>
      <c r="H20708" t="s">
        <v>789</v>
      </c>
      <c r="I20708" t="s">
        <v>11965</v>
      </c>
      <c r="K20708">
        <v>43337</v>
      </c>
      <c r="L20708">
        <v>1729959085</v>
      </c>
    </row>
    <row r="20709" spans="1:12" x14ac:dyDescent="0.45">
      <c r="A20709" t="str">
        <f t="shared" si="323"/>
        <v>Sawankhalok, Sukhothai, Thailand</v>
      </c>
      <c r="B20709" t="s">
        <v>24832</v>
      </c>
      <c r="C20709" t="s">
        <v>24832</v>
      </c>
      <c r="D20709">
        <v>17.3096</v>
      </c>
      <c r="E20709">
        <v>99.826599999999999</v>
      </c>
      <c r="F20709" t="s">
        <v>1864</v>
      </c>
      <c r="G20709" t="s">
        <v>1865</v>
      </c>
      <c r="H20709" t="s">
        <v>1866</v>
      </c>
      <c r="I20709" t="s">
        <v>24833</v>
      </c>
      <c r="J20709" t="s">
        <v>366</v>
      </c>
      <c r="K20709">
        <v>17148</v>
      </c>
      <c r="L20709">
        <v>1764710205</v>
      </c>
    </row>
    <row r="20710" spans="1:12" x14ac:dyDescent="0.45">
      <c r="A20710" t="str">
        <f t="shared" si="323"/>
        <v>Sawbridgeworth, Hertfordshire, United Kingdom</v>
      </c>
      <c r="B20710" t="s">
        <v>24834</v>
      </c>
      <c r="C20710" t="s">
        <v>24834</v>
      </c>
      <c r="D20710">
        <v>51.814</v>
      </c>
      <c r="E20710">
        <v>0.15</v>
      </c>
      <c r="F20710" t="s">
        <v>536</v>
      </c>
      <c r="G20710" t="s">
        <v>537</v>
      </c>
      <c r="H20710" t="s">
        <v>538</v>
      </c>
      <c r="I20710" t="s">
        <v>539</v>
      </c>
      <c r="K20710">
        <v>8458</v>
      </c>
      <c r="L20710">
        <v>1826916498</v>
      </c>
    </row>
    <row r="20711" spans="1:12" x14ac:dyDescent="0.45">
      <c r="A20711" t="str">
        <f t="shared" si="323"/>
        <v>Sawley, Leicestershire, United Kingdom</v>
      </c>
      <c r="B20711" t="s">
        <v>24835</v>
      </c>
      <c r="C20711" t="s">
        <v>24835</v>
      </c>
      <c r="D20711">
        <v>52.881999999999998</v>
      </c>
      <c r="E20711">
        <v>-1.2989999999999999</v>
      </c>
      <c r="F20711" t="s">
        <v>536</v>
      </c>
      <c r="G20711" t="s">
        <v>537</v>
      </c>
      <c r="H20711" t="s">
        <v>538</v>
      </c>
      <c r="I20711" t="s">
        <v>2111</v>
      </c>
      <c r="K20711">
        <v>6629</v>
      </c>
      <c r="L20711">
        <v>1826583246</v>
      </c>
    </row>
    <row r="20712" spans="1:12" x14ac:dyDescent="0.45">
      <c r="A20712" t="str">
        <f t="shared" si="323"/>
        <v>Sawmills, North Carolina, United States</v>
      </c>
      <c r="B20712" t="s">
        <v>24836</v>
      </c>
      <c r="C20712" t="s">
        <v>24836</v>
      </c>
      <c r="D20712">
        <v>35.816200000000002</v>
      </c>
      <c r="E20712">
        <v>-81.477900000000005</v>
      </c>
      <c r="F20712" t="s">
        <v>530</v>
      </c>
      <c r="G20712" t="s">
        <v>531</v>
      </c>
      <c r="H20712" t="s">
        <v>532</v>
      </c>
      <c r="I20712" t="s">
        <v>589</v>
      </c>
      <c r="K20712">
        <v>5189</v>
      </c>
      <c r="L20712">
        <v>1840017755</v>
      </c>
    </row>
    <row r="20713" spans="1:12" x14ac:dyDescent="0.45">
      <c r="A20713" t="str">
        <f t="shared" si="323"/>
        <v>Sawston, Cambridgeshire, United Kingdom</v>
      </c>
      <c r="B20713" t="s">
        <v>24837</v>
      </c>
      <c r="C20713" t="s">
        <v>24837</v>
      </c>
      <c r="D20713">
        <v>52.124699999999997</v>
      </c>
      <c r="E20713">
        <v>0.1731</v>
      </c>
      <c r="F20713" t="s">
        <v>536</v>
      </c>
      <c r="G20713" t="s">
        <v>537</v>
      </c>
      <c r="H20713" t="s">
        <v>538</v>
      </c>
      <c r="I20713" t="s">
        <v>5671</v>
      </c>
      <c r="K20713">
        <v>7145</v>
      </c>
      <c r="L20713">
        <v>1826326745</v>
      </c>
    </row>
    <row r="20714" spans="1:12" x14ac:dyDescent="0.45">
      <c r="A20714" t="str">
        <f t="shared" si="323"/>
        <v>Sawtry, Cambridgeshire, United Kingdom</v>
      </c>
      <c r="B20714" t="s">
        <v>24838</v>
      </c>
      <c r="C20714" t="s">
        <v>24838</v>
      </c>
      <c r="D20714">
        <v>52.44</v>
      </c>
      <c r="E20714">
        <v>-0.28000000000000003</v>
      </c>
      <c r="F20714" t="s">
        <v>536</v>
      </c>
      <c r="G20714" t="s">
        <v>537</v>
      </c>
      <c r="H20714" t="s">
        <v>538</v>
      </c>
      <c r="I20714" t="s">
        <v>5671</v>
      </c>
      <c r="K20714">
        <v>6536</v>
      </c>
      <c r="L20714">
        <v>1826107710</v>
      </c>
    </row>
    <row r="20715" spans="1:12" x14ac:dyDescent="0.45">
      <c r="A20715" t="str">
        <f t="shared" si="323"/>
        <v>Say’ūn, Ḩaḑramawt, Yemen</v>
      </c>
      <c r="B20715" t="s">
        <v>24839</v>
      </c>
      <c r="C20715" t="s">
        <v>24840</v>
      </c>
      <c r="D20715">
        <v>15.943</v>
      </c>
      <c r="E20715">
        <v>48.787300000000002</v>
      </c>
      <c r="F20715" t="s">
        <v>394</v>
      </c>
      <c r="G20715" t="s">
        <v>395</v>
      </c>
      <c r="H20715" t="s">
        <v>396</v>
      </c>
      <c r="I20715" t="s">
        <v>779</v>
      </c>
      <c r="J20715" t="s">
        <v>366</v>
      </c>
      <c r="K20715">
        <v>68747</v>
      </c>
      <c r="L20715">
        <v>1887142998</v>
      </c>
    </row>
    <row r="20716" spans="1:12" x14ac:dyDescent="0.45">
      <c r="A20716" t="str">
        <f t="shared" si="323"/>
        <v>Sayama, Saitama, Japan</v>
      </c>
      <c r="B20716" t="s">
        <v>24841</v>
      </c>
      <c r="C20716" t="s">
        <v>24841</v>
      </c>
      <c r="D20716">
        <v>35.853099999999998</v>
      </c>
      <c r="E20716">
        <v>139.41220000000001</v>
      </c>
      <c r="F20716" t="s">
        <v>514</v>
      </c>
      <c r="G20716" t="s">
        <v>515</v>
      </c>
      <c r="H20716" t="s">
        <v>516</v>
      </c>
      <c r="I20716" t="s">
        <v>919</v>
      </c>
      <c r="K20716">
        <v>149423</v>
      </c>
      <c r="L20716">
        <v>1392752018</v>
      </c>
    </row>
    <row r="20717" spans="1:12" x14ac:dyDescent="0.45">
      <c r="A20717" t="str">
        <f t="shared" si="323"/>
        <v>Sayama, Ōsaka, Japan</v>
      </c>
      <c r="B20717" t="s">
        <v>24841</v>
      </c>
      <c r="C20717" t="s">
        <v>24841</v>
      </c>
      <c r="D20717">
        <v>34.503599999999999</v>
      </c>
      <c r="E20717">
        <v>135.5556</v>
      </c>
      <c r="F20717" t="s">
        <v>514</v>
      </c>
      <c r="G20717" t="s">
        <v>515</v>
      </c>
      <c r="H20717" t="s">
        <v>516</v>
      </c>
      <c r="I20717" t="s">
        <v>7986</v>
      </c>
      <c r="K20717">
        <v>58746</v>
      </c>
      <c r="L20717">
        <v>1392873836</v>
      </c>
    </row>
    <row r="20718" spans="1:12" x14ac:dyDescent="0.45">
      <c r="A20718" t="str">
        <f t="shared" si="323"/>
        <v>Sayanogorsk, Khakasiya, Russia</v>
      </c>
      <c r="B20718" t="s">
        <v>24842</v>
      </c>
      <c r="C20718" t="s">
        <v>24842</v>
      </c>
      <c r="D20718">
        <v>53.1</v>
      </c>
      <c r="E20718">
        <v>91.4</v>
      </c>
      <c r="F20718" t="s">
        <v>504</v>
      </c>
      <c r="G20718" t="s">
        <v>505</v>
      </c>
      <c r="H20718" t="s">
        <v>506</v>
      </c>
      <c r="I20718" t="s">
        <v>507</v>
      </c>
      <c r="K20718">
        <v>47358</v>
      </c>
      <c r="L20718">
        <v>1643565856</v>
      </c>
    </row>
    <row r="20719" spans="1:12" x14ac:dyDescent="0.45">
      <c r="A20719" t="str">
        <f t="shared" si="323"/>
        <v>Sayansk, Irkutskaya Oblast’, Russia</v>
      </c>
      <c r="B20719" t="s">
        <v>24843</v>
      </c>
      <c r="C20719" t="s">
        <v>24843</v>
      </c>
      <c r="D20719">
        <v>54.116700000000002</v>
      </c>
      <c r="E20719">
        <v>102.16670000000001</v>
      </c>
      <c r="F20719" t="s">
        <v>504</v>
      </c>
      <c r="G20719" t="s">
        <v>505</v>
      </c>
      <c r="H20719" t="s">
        <v>506</v>
      </c>
      <c r="I20719" t="s">
        <v>1756</v>
      </c>
      <c r="K20719">
        <v>38968</v>
      </c>
      <c r="L20719">
        <v>1643517823</v>
      </c>
    </row>
    <row r="20720" spans="1:12" x14ac:dyDescent="0.45">
      <c r="A20720" t="str">
        <f t="shared" si="323"/>
        <v>Sayḩūt, Al Mahrah, Yemen</v>
      </c>
      <c r="B20720" t="s">
        <v>24844</v>
      </c>
      <c r="C20720" t="s">
        <v>24845</v>
      </c>
      <c r="D20720">
        <v>15.2105</v>
      </c>
      <c r="E20720">
        <v>51.245399999999997</v>
      </c>
      <c r="F20720" t="s">
        <v>394</v>
      </c>
      <c r="G20720" t="s">
        <v>395</v>
      </c>
      <c r="H20720" t="s">
        <v>396</v>
      </c>
      <c r="I20720" t="s">
        <v>1250</v>
      </c>
      <c r="J20720" t="s">
        <v>366</v>
      </c>
      <c r="K20720">
        <v>189</v>
      </c>
      <c r="L20720">
        <v>1887613470</v>
      </c>
    </row>
    <row r="20721" spans="1:12" x14ac:dyDescent="0.45">
      <c r="A20721" t="str">
        <f t="shared" si="323"/>
        <v>Saynshand, Dornogovĭ, Mongolia</v>
      </c>
      <c r="B20721" t="s">
        <v>24846</v>
      </c>
      <c r="C20721" t="s">
        <v>24846</v>
      </c>
      <c r="D20721">
        <v>44.8917</v>
      </c>
      <c r="E20721">
        <v>110.1367</v>
      </c>
      <c r="F20721" t="s">
        <v>1699</v>
      </c>
      <c r="G20721" t="s">
        <v>1700</v>
      </c>
      <c r="H20721" t="s">
        <v>1701</v>
      </c>
      <c r="I20721" t="s">
        <v>24847</v>
      </c>
      <c r="J20721" t="s">
        <v>378</v>
      </c>
      <c r="K20721">
        <v>8776</v>
      </c>
      <c r="L20721">
        <v>1496862229</v>
      </c>
    </row>
    <row r="20722" spans="1:12" x14ac:dyDescent="0.45">
      <c r="A20722" t="str">
        <f t="shared" si="323"/>
        <v>Sayō, Hyōgo, Japan</v>
      </c>
      <c r="B20722" t="s">
        <v>24848</v>
      </c>
      <c r="C20722" t="s">
        <v>24849</v>
      </c>
      <c r="D20722">
        <v>35.004199999999997</v>
      </c>
      <c r="E20722">
        <v>134.35579999999999</v>
      </c>
      <c r="F20722" t="s">
        <v>514</v>
      </c>
      <c r="G20722" t="s">
        <v>515</v>
      </c>
      <c r="H20722" t="s">
        <v>516</v>
      </c>
      <c r="I20722" t="s">
        <v>1062</v>
      </c>
      <c r="K20722">
        <v>15958</v>
      </c>
      <c r="L20722">
        <v>1392577247</v>
      </c>
    </row>
    <row r="20723" spans="1:12" x14ac:dyDescent="0.45">
      <c r="A20723" t="str">
        <f t="shared" si="323"/>
        <v>Sayre, Pennsylvania, United States</v>
      </c>
      <c r="B20723" t="s">
        <v>24850</v>
      </c>
      <c r="C20723" t="s">
        <v>24850</v>
      </c>
      <c r="D20723">
        <v>41.985500000000002</v>
      </c>
      <c r="E20723">
        <v>-76.520700000000005</v>
      </c>
      <c r="F20723" t="s">
        <v>530</v>
      </c>
      <c r="G20723" t="s">
        <v>531</v>
      </c>
      <c r="H20723" t="s">
        <v>532</v>
      </c>
      <c r="I20723" t="s">
        <v>620</v>
      </c>
      <c r="K20723">
        <v>17281</v>
      </c>
      <c r="L20723">
        <v>1840000517</v>
      </c>
    </row>
    <row r="20724" spans="1:12" x14ac:dyDescent="0.45">
      <c r="A20724" t="str">
        <f t="shared" si="323"/>
        <v>Sayreville, New Jersey, United States</v>
      </c>
      <c r="B20724" t="s">
        <v>24851</v>
      </c>
      <c r="C20724" t="s">
        <v>24851</v>
      </c>
      <c r="D20724">
        <v>40.465600000000002</v>
      </c>
      <c r="E20724">
        <v>-74.323700000000002</v>
      </c>
      <c r="F20724" t="s">
        <v>530</v>
      </c>
      <c r="G20724" t="s">
        <v>531</v>
      </c>
      <c r="H20724" t="s">
        <v>532</v>
      </c>
      <c r="I20724" t="s">
        <v>587</v>
      </c>
      <c r="K20724">
        <v>44173</v>
      </c>
      <c r="L20724">
        <v>1840001332</v>
      </c>
    </row>
    <row r="20725" spans="1:12" x14ac:dyDescent="0.45">
      <c r="A20725" t="str">
        <f t="shared" si="323"/>
        <v>Sayville, New York, United States</v>
      </c>
      <c r="B20725" t="s">
        <v>24852</v>
      </c>
      <c r="C20725" t="s">
        <v>24852</v>
      </c>
      <c r="D20725">
        <v>40.747799999999998</v>
      </c>
      <c r="E20725">
        <v>-73.084000000000003</v>
      </c>
      <c r="F20725" t="s">
        <v>530</v>
      </c>
      <c r="G20725" t="s">
        <v>531</v>
      </c>
      <c r="H20725" t="s">
        <v>532</v>
      </c>
      <c r="I20725" t="s">
        <v>803</v>
      </c>
      <c r="K20725">
        <v>16007</v>
      </c>
      <c r="L20725">
        <v>1840005092</v>
      </c>
    </row>
    <row r="20726" spans="1:12" x14ac:dyDescent="0.45">
      <c r="A20726" t="str">
        <f t="shared" si="323"/>
        <v>Scaggsville, Maryland, United States</v>
      </c>
      <c r="B20726" t="s">
        <v>24853</v>
      </c>
      <c r="C20726" t="s">
        <v>24853</v>
      </c>
      <c r="D20726">
        <v>39.141599999999997</v>
      </c>
      <c r="E20726">
        <v>-76.884299999999996</v>
      </c>
      <c r="F20726" t="s">
        <v>530</v>
      </c>
      <c r="G20726" t="s">
        <v>531</v>
      </c>
      <c r="H20726" t="s">
        <v>532</v>
      </c>
      <c r="I20726" t="s">
        <v>588</v>
      </c>
      <c r="K20726">
        <v>9430</v>
      </c>
      <c r="L20726">
        <v>1840024483</v>
      </c>
    </row>
    <row r="20727" spans="1:12" x14ac:dyDescent="0.45">
      <c r="A20727" t="str">
        <f t="shared" si="323"/>
        <v>Scappoose, Oregon, United States</v>
      </c>
      <c r="B20727" t="s">
        <v>24854</v>
      </c>
      <c r="C20727" t="s">
        <v>24854</v>
      </c>
      <c r="D20727">
        <v>45.756399999999999</v>
      </c>
      <c r="E20727">
        <v>-122.8771</v>
      </c>
      <c r="F20727" t="s">
        <v>530</v>
      </c>
      <c r="G20727" t="s">
        <v>531</v>
      </c>
      <c r="H20727" t="s">
        <v>532</v>
      </c>
      <c r="I20727" t="s">
        <v>1426</v>
      </c>
      <c r="K20727">
        <v>7564</v>
      </c>
      <c r="L20727">
        <v>1840021186</v>
      </c>
    </row>
    <row r="20728" spans="1:12" x14ac:dyDescent="0.45">
      <c r="A20728" t="str">
        <f t="shared" si="323"/>
        <v>Scarborough, North Yorkshire, United Kingdom</v>
      </c>
      <c r="B20728" t="s">
        <v>24855</v>
      </c>
      <c r="C20728" t="s">
        <v>24855</v>
      </c>
      <c r="D20728">
        <v>54.277299999999997</v>
      </c>
      <c r="E20728">
        <v>-0.4017</v>
      </c>
      <c r="F20728" t="s">
        <v>536</v>
      </c>
      <c r="G20728" t="s">
        <v>537</v>
      </c>
      <c r="H20728" t="s">
        <v>538</v>
      </c>
      <c r="I20728" t="s">
        <v>4509</v>
      </c>
      <c r="K20728">
        <v>61749</v>
      </c>
      <c r="L20728">
        <v>1826723231</v>
      </c>
    </row>
    <row r="20729" spans="1:12" x14ac:dyDescent="0.45">
      <c r="A20729" t="str">
        <f t="shared" si="323"/>
        <v>Scarborough, Tobago, Trinidad And Tobago</v>
      </c>
      <c r="B20729" t="s">
        <v>24855</v>
      </c>
      <c r="C20729" t="s">
        <v>24855</v>
      </c>
      <c r="D20729">
        <v>11.181100000000001</v>
      </c>
      <c r="E20729">
        <v>-60.7333</v>
      </c>
      <c r="F20729" t="s">
        <v>2272</v>
      </c>
      <c r="G20729" t="s">
        <v>2273</v>
      </c>
      <c r="H20729" t="s">
        <v>2274</v>
      </c>
      <c r="I20729" t="s">
        <v>24856</v>
      </c>
      <c r="J20729" t="s">
        <v>378</v>
      </c>
      <c r="L20729">
        <v>1780875399</v>
      </c>
    </row>
    <row r="20730" spans="1:12" x14ac:dyDescent="0.45">
      <c r="A20730" t="str">
        <f t="shared" si="323"/>
        <v>Scarborough, Maine, United States</v>
      </c>
      <c r="B20730" t="s">
        <v>24855</v>
      </c>
      <c r="C20730" t="s">
        <v>24855</v>
      </c>
      <c r="D20730">
        <v>43.591099999999997</v>
      </c>
      <c r="E20730">
        <v>-70.368200000000002</v>
      </c>
      <c r="F20730" t="s">
        <v>530</v>
      </c>
      <c r="G20730" t="s">
        <v>531</v>
      </c>
      <c r="H20730" t="s">
        <v>532</v>
      </c>
      <c r="I20730" t="s">
        <v>2721</v>
      </c>
      <c r="K20730">
        <v>19844</v>
      </c>
      <c r="L20730">
        <v>1840052990</v>
      </c>
    </row>
    <row r="20731" spans="1:12" x14ac:dyDescent="0.45">
      <c r="A20731" t="str">
        <f t="shared" si="323"/>
        <v>Scarsdale, New York, United States</v>
      </c>
      <c r="B20731" t="s">
        <v>24857</v>
      </c>
      <c r="C20731" t="s">
        <v>24857</v>
      </c>
      <c r="D20731">
        <v>40.990200000000002</v>
      </c>
      <c r="E20731">
        <v>-73.777299999999997</v>
      </c>
      <c r="F20731" t="s">
        <v>530</v>
      </c>
      <c r="G20731" t="s">
        <v>531</v>
      </c>
      <c r="H20731" t="s">
        <v>532</v>
      </c>
      <c r="I20731" t="s">
        <v>803</v>
      </c>
      <c r="K20731">
        <v>17871</v>
      </c>
      <c r="L20731">
        <v>1840004943</v>
      </c>
    </row>
    <row r="20732" spans="1:12" x14ac:dyDescent="0.45">
      <c r="A20732" t="str">
        <f t="shared" si="323"/>
        <v>Scartho, North East Lincolnshire, United Kingdom</v>
      </c>
      <c r="B20732" t="s">
        <v>24858</v>
      </c>
      <c r="C20732" t="s">
        <v>24858</v>
      </c>
      <c r="D20732">
        <v>53.539900000000003</v>
      </c>
      <c r="E20732">
        <v>-9.2600000000000002E-2</v>
      </c>
      <c r="F20732" t="s">
        <v>536</v>
      </c>
      <c r="G20732" t="s">
        <v>537</v>
      </c>
      <c r="H20732" t="s">
        <v>538</v>
      </c>
      <c r="I20732" t="s">
        <v>7268</v>
      </c>
      <c r="K20732">
        <v>10408</v>
      </c>
      <c r="L20732">
        <v>1826290531</v>
      </c>
    </row>
    <row r="20733" spans="1:12" x14ac:dyDescent="0.45">
      <c r="A20733" t="str">
        <f t="shared" si="323"/>
        <v>Scenic Oaks, Texas, United States</v>
      </c>
      <c r="B20733" t="s">
        <v>24859</v>
      </c>
      <c r="C20733" t="s">
        <v>24859</v>
      </c>
      <c r="D20733">
        <v>29.703800000000001</v>
      </c>
      <c r="E20733">
        <v>-98.671300000000002</v>
      </c>
      <c r="F20733" t="s">
        <v>530</v>
      </c>
      <c r="G20733" t="s">
        <v>531</v>
      </c>
      <c r="H20733" t="s">
        <v>532</v>
      </c>
      <c r="I20733" t="s">
        <v>610</v>
      </c>
      <c r="K20733">
        <v>6106</v>
      </c>
      <c r="L20733">
        <v>1840019650</v>
      </c>
    </row>
    <row r="20734" spans="1:12" x14ac:dyDescent="0.45">
      <c r="A20734" t="str">
        <f t="shared" si="323"/>
        <v>Schaan, Schaan, Liechtenstein</v>
      </c>
      <c r="B20734" t="s">
        <v>24860</v>
      </c>
      <c r="C20734" t="s">
        <v>24860</v>
      </c>
      <c r="D20734">
        <v>47.166699999999999</v>
      </c>
      <c r="E20734">
        <v>9.5167000000000002</v>
      </c>
      <c r="F20734" t="s">
        <v>3318</v>
      </c>
      <c r="G20734" t="s">
        <v>3319</v>
      </c>
      <c r="H20734" t="s">
        <v>3320</v>
      </c>
      <c r="I20734" t="s">
        <v>24860</v>
      </c>
      <c r="J20734" t="s">
        <v>378</v>
      </c>
      <c r="K20734">
        <v>5959</v>
      </c>
      <c r="L20734">
        <v>1438982330</v>
      </c>
    </row>
    <row r="20735" spans="1:12" x14ac:dyDescent="0.45">
      <c r="A20735" t="str">
        <f t="shared" si="323"/>
        <v>Schaarbeek, Brussels-Capital Region, Belgium</v>
      </c>
      <c r="B20735" t="s">
        <v>24861</v>
      </c>
      <c r="C20735" t="s">
        <v>24861</v>
      </c>
      <c r="D20735">
        <v>50.8675</v>
      </c>
      <c r="E20735">
        <v>4.3735999999999997</v>
      </c>
      <c r="F20735" t="s">
        <v>453</v>
      </c>
      <c r="G20735" t="s">
        <v>454</v>
      </c>
      <c r="H20735" t="s">
        <v>455</v>
      </c>
      <c r="I20735" t="s">
        <v>1961</v>
      </c>
      <c r="K20735">
        <v>133010</v>
      </c>
      <c r="L20735">
        <v>1056091146</v>
      </c>
    </row>
    <row r="20736" spans="1:12" x14ac:dyDescent="0.45">
      <c r="A20736" t="str">
        <f t="shared" si="323"/>
        <v>Schaffhausen, Schaffhausen, Switzerland</v>
      </c>
      <c r="B20736" t="s">
        <v>19532</v>
      </c>
      <c r="C20736" t="s">
        <v>19532</v>
      </c>
      <c r="D20736">
        <v>47.6965</v>
      </c>
      <c r="E20736">
        <v>8.6339000000000006</v>
      </c>
      <c r="F20736" t="s">
        <v>464</v>
      </c>
      <c r="G20736" t="s">
        <v>465</v>
      </c>
      <c r="H20736" t="s">
        <v>466</v>
      </c>
      <c r="I20736" t="s">
        <v>19532</v>
      </c>
      <c r="J20736" t="s">
        <v>378</v>
      </c>
      <c r="K20736">
        <v>36587</v>
      </c>
      <c r="L20736">
        <v>1756849233</v>
      </c>
    </row>
    <row r="20737" spans="1:12" x14ac:dyDescent="0.45">
      <c r="A20737" t="str">
        <f t="shared" si="323"/>
        <v>Schaghticoke, New York, United States</v>
      </c>
      <c r="B20737" t="s">
        <v>24862</v>
      </c>
      <c r="C20737" t="s">
        <v>24862</v>
      </c>
      <c r="D20737">
        <v>42.884999999999998</v>
      </c>
      <c r="E20737">
        <v>-73.611500000000007</v>
      </c>
      <c r="F20737" t="s">
        <v>530</v>
      </c>
      <c r="G20737" t="s">
        <v>531</v>
      </c>
      <c r="H20737" t="s">
        <v>532</v>
      </c>
      <c r="I20737" t="s">
        <v>803</v>
      </c>
      <c r="K20737">
        <v>7604</v>
      </c>
      <c r="L20737">
        <v>1840004438</v>
      </c>
    </row>
    <row r="20738" spans="1:12" x14ac:dyDescent="0.45">
      <c r="A20738" t="str">
        <f t="shared" si="323"/>
        <v>Schärding, Oberösterreich, Austria</v>
      </c>
      <c r="B20738" t="s">
        <v>24863</v>
      </c>
      <c r="C20738" t="s">
        <v>24864</v>
      </c>
      <c r="D20738">
        <v>48.456899999999997</v>
      </c>
      <c r="E20738">
        <v>13.431699999999999</v>
      </c>
      <c r="F20738" t="s">
        <v>1889</v>
      </c>
      <c r="G20738" t="s">
        <v>1890</v>
      </c>
      <c r="H20738" t="s">
        <v>1891</v>
      </c>
      <c r="I20738" t="s">
        <v>2100</v>
      </c>
      <c r="J20738" t="s">
        <v>366</v>
      </c>
      <c r="K20738">
        <v>5253</v>
      </c>
      <c r="L20738">
        <v>1040841987</v>
      </c>
    </row>
    <row r="20739" spans="1:12" x14ac:dyDescent="0.45">
      <c r="A20739" t="str">
        <f t="shared" ref="A20739:A20802" si="324">CONCATENATE(B20739,", ",I20739,", ",F20739)</f>
        <v>Schaumburg, Illinois, United States</v>
      </c>
      <c r="B20739" t="s">
        <v>24865</v>
      </c>
      <c r="C20739" t="s">
        <v>24865</v>
      </c>
      <c r="D20739">
        <v>42.030700000000003</v>
      </c>
      <c r="E20739">
        <v>-88.083799999999997</v>
      </c>
      <c r="F20739" t="s">
        <v>530</v>
      </c>
      <c r="G20739" t="s">
        <v>531</v>
      </c>
      <c r="H20739" t="s">
        <v>532</v>
      </c>
      <c r="I20739" t="s">
        <v>824</v>
      </c>
      <c r="K20739">
        <v>72887</v>
      </c>
      <c r="L20739">
        <v>1840011319</v>
      </c>
    </row>
    <row r="20740" spans="1:12" x14ac:dyDescent="0.45">
      <c r="A20740" t="str">
        <f t="shared" si="324"/>
        <v>Schelklingen, Baden-Württemberg, Germany</v>
      </c>
      <c r="B20740" t="s">
        <v>24866</v>
      </c>
      <c r="C20740" t="s">
        <v>24866</v>
      </c>
      <c r="D20740">
        <v>48.375599999999999</v>
      </c>
      <c r="E20740">
        <v>9.7324999999999999</v>
      </c>
      <c r="F20740" t="s">
        <v>441</v>
      </c>
      <c r="G20740" t="s">
        <v>442</v>
      </c>
      <c r="H20740" t="s">
        <v>443</v>
      </c>
      <c r="I20740" t="s">
        <v>451</v>
      </c>
      <c r="K20740">
        <v>6883</v>
      </c>
      <c r="L20740">
        <v>1276427856</v>
      </c>
    </row>
    <row r="20741" spans="1:12" x14ac:dyDescent="0.45">
      <c r="A20741" t="str">
        <f t="shared" si="324"/>
        <v>Schellenberg, Schellenberg, Liechtenstein</v>
      </c>
      <c r="B20741" t="s">
        <v>24867</v>
      </c>
      <c r="C20741" t="s">
        <v>24867</v>
      </c>
      <c r="D20741">
        <v>47.228299999999997</v>
      </c>
      <c r="E20741">
        <v>9.5395000000000003</v>
      </c>
      <c r="F20741" t="s">
        <v>3318</v>
      </c>
      <c r="G20741" t="s">
        <v>3319</v>
      </c>
      <c r="H20741" t="s">
        <v>3320</v>
      </c>
      <c r="I20741" t="s">
        <v>24867</v>
      </c>
      <c r="J20741" t="s">
        <v>378</v>
      </c>
      <c r="L20741">
        <v>1438649917</v>
      </c>
    </row>
    <row r="20742" spans="1:12" x14ac:dyDescent="0.45">
      <c r="A20742" t="str">
        <f t="shared" si="324"/>
        <v>Schenectady, New York, United States</v>
      </c>
      <c r="B20742" t="s">
        <v>24868</v>
      </c>
      <c r="C20742" t="s">
        <v>24868</v>
      </c>
      <c r="D20742">
        <v>42.802500000000002</v>
      </c>
      <c r="E20742">
        <v>-73.927599999999998</v>
      </c>
      <c r="F20742" t="s">
        <v>530</v>
      </c>
      <c r="G20742" t="s">
        <v>531</v>
      </c>
      <c r="H20742" t="s">
        <v>532</v>
      </c>
      <c r="I20742" t="s">
        <v>803</v>
      </c>
      <c r="K20742">
        <v>65273</v>
      </c>
      <c r="L20742">
        <v>1840000395</v>
      </c>
    </row>
    <row r="20743" spans="1:12" x14ac:dyDescent="0.45">
      <c r="A20743" t="str">
        <f t="shared" si="324"/>
        <v>Schenefeld, Schleswig-Holstein, Germany</v>
      </c>
      <c r="B20743" t="s">
        <v>24869</v>
      </c>
      <c r="C20743" t="s">
        <v>24869</v>
      </c>
      <c r="D20743">
        <v>53.602800000000002</v>
      </c>
      <c r="E20743">
        <v>9.8232999999999997</v>
      </c>
      <c r="F20743" t="s">
        <v>441</v>
      </c>
      <c r="G20743" t="s">
        <v>442</v>
      </c>
      <c r="H20743" t="s">
        <v>443</v>
      </c>
      <c r="I20743" t="s">
        <v>997</v>
      </c>
      <c r="K20743">
        <v>19271</v>
      </c>
      <c r="L20743">
        <v>1276791655</v>
      </c>
    </row>
    <row r="20744" spans="1:12" x14ac:dyDescent="0.45">
      <c r="A20744" t="str">
        <f t="shared" si="324"/>
        <v>Schererville, Indiana, United States</v>
      </c>
      <c r="B20744" t="s">
        <v>24870</v>
      </c>
      <c r="C20744" t="s">
        <v>24870</v>
      </c>
      <c r="D20744">
        <v>41.485999999999997</v>
      </c>
      <c r="E20744">
        <v>-87.444000000000003</v>
      </c>
      <c r="F20744" t="s">
        <v>530</v>
      </c>
      <c r="G20744" t="s">
        <v>531</v>
      </c>
      <c r="H20744" t="s">
        <v>532</v>
      </c>
      <c r="I20744" t="s">
        <v>1964</v>
      </c>
      <c r="K20744">
        <v>28527</v>
      </c>
      <c r="L20744">
        <v>1840010222</v>
      </c>
    </row>
    <row r="20745" spans="1:12" x14ac:dyDescent="0.45">
      <c r="A20745" t="str">
        <f t="shared" si="324"/>
        <v>Schertz, Texas, United States</v>
      </c>
      <c r="B20745" t="s">
        <v>24871</v>
      </c>
      <c r="C20745" t="s">
        <v>24871</v>
      </c>
      <c r="D20745">
        <v>29.564900000000002</v>
      </c>
      <c r="E20745">
        <v>-98.253699999999995</v>
      </c>
      <c r="F20745" t="s">
        <v>530</v>
      </c>
      <c r="G20745" t="s">
        <v>531</v>
      </c>
      <c r="H20745" t="s">
        <v>532</v>
      </c>
      <c r="I20745" t="s">
        <v>610</v>
      </c>
      <c r="K20745">
        <v>42042</v>
      </c>
      <c r="L20745">
        <v>1840022213</v>
      </c>
    </row>
    <row r="20746" spans="1:12" x14ac:dyDescent="0.45">
      <c r="A20746" t="str">
        <f t="shared" si="324"/>
        <v>Scheßlitz, Bavaria, Germany</v>
      </c>
      <c r="B20746" t="s">
        <v>24872</v>
      </c>
      <c r="C20746" t="s">
        <v>24873</v>
      </c>
      <c r="D20746">
        <v>49.976700000000001</v>
      </c>
      <c r="E20746">
        <v>11.033899999999999</v>
      </c>
      <c r="F20746" t="s">
        <v>441</v>
      </c>
      <c r="G20746" t="s">
        <v>442</v>
      </c>
      <c r="H20746" t="s">
        <v>443</v>
      </c>
      <c r="I20746" t="s">
        <v>567</v>
      </c>
      <c r="K20746">
        <v>7259</v>
      </c>
      <c r="L20746">
        <v>1276033353</v>
      </c>
    </row>
    <row r="20747" spans="1:12" x14ac:dyDescent="0.45">
      <c r="A20747" t="str">
        <f t="shared" si="324"/>
        <v>Schieder-Schwalenberg, North Rhine-Westphalia, Germany</v>
      </c>
      <c r="B20747" t="s">
        <v>24874</v>
      </c>
      <c r="C20747" t="s">
        <v>24874</v>
      </c>
      <c r="D20747">
        <v>51.883099999999999</v>
      </c>
      <c r="E20747">
        <v>9.1830999999999996</v>
      </c>
      <c r="F20747" t="s">
        <v>441</v>
      </c>
      <c r="G20747" t="s">
        <v>442</v>
      </c>
      <c r="H20747" t="s">
        <v>443</v>
      </c>
      <c r="I20747" t="s">
        <v>444</v>
      </c>
      <c r="K20747">
        <v>8475</v>
      </c>
      <c r="L20747">
        <v>1276403786</v>
      </c>
    </row>
    <row r="20748" spans="1:12" x14ac:dyDescent="0.45">
      <c r="A20748" t="str">
        <f t="shared" si="324"/>
        <v>Schifferstadt, Rhineland-Palatinate, Germany</v>
      </c>
      <c r="B20748" t="s">
        <v>24875</v>
      </c>
      <c r="C20748" t="s">
        <v>24875</v>
      </c>
      <c r="D20748">
        <v>49.386099999999999</v>
      </c>
      <c r="E20748">
        <v>8.3760999999999992</v>
      </c>
      <c r="F20748" t="s">
        <v>441</v>
      </c>
      <c r="G20748" t="s">
        <v>442</v>
      </c>
      <c r="H20748" t="s">
        <v>443</v>
      </c>
      <c r="I20748" t="s">
        <v>1712</v>
      </c>
      <c r="K20748">
        <v>20193</v>
      </c>
      <c r="L20748">
        <v>1276776055</v>
      </c>
    </row>
    <row r="20749" spans="1:12" x14ac:dyDescent="0.45">
      <c r="A20749" t="str">
        <f t="shared" si="324"/>
        <v>Schiller Park, Illinois, United States</v>
      </c>
      <c r="B20749" t="s">
        <v>24876</v>
      </c>
      <c r="C20749" t="s">
        <v>24876</v>
      </c>
      <c r="D20749">
        <v>41.958599999999997</v>
      </c>
      <c r="E20749">
        <v>-87.869299999999996</v>
      </c>
      <c r="F20749" t="s">
        <v>530</v>
      </c>
      <c r="G20749" t="s">
        <v>531</v>
      </c>
      <c r="H20749" t="s">
        <v>532</v>
      </c>
      <c r="I20749" t="s">
        <v>824</v>
      </c>
      <c r="K20749">
        <v>11403</v>
      </c>
      <c r="L20749">
        <v>1840011320</v>
      </c>
    </row>
    <row r="20750" spans="1:12" x14ac:dyDescent="0.45">
      <c r="A20750" t="str">
        <f t="shared" si="324"/>
        <v>Schiltigheim, Grand Est, France</v>
      </c>
      <c r="B20750" t="s">
        <v>24877</v>
      </c>
      <c r="C20750" t="s">
        <v>24877</v>
      </c>
      <c r="D20750">
        <v>48.607799999999997</v>
      </c>
      <c r="E20750">
        <v>7.75</v>
      </c>
      <c r="F20750" t="s">
        <v>526</v>
      </c>
      <c r="G20750" t="s">
        <v>527</v>
      </c>
      <c r="H20750" t="s">
        <v>528</v>
      </c>
      <c r="I20750" t="s">
        <v>6561</v>
      </c>
      <c r="K20750">
        <v>31894</v>
      </c>
      <c r="L20750">
        <v>1250916117</v>
      </c>
    </row>
    <row r="20751" spans="1:12" x14ac:dyDescent="0.45">
      <c r="A20751" t="str">
        <f t="shared" si="324"/>
        <v>Schkeuditz, Saxony, Germany</v>
      </c>
      <c r="B20751" t="s">
        <v>24878</v>
      </c>
      <c r="C20751" t="s">
        <v>24878</v>
      </c>
      <c r="D20751">
        <v>51.4</v>
      </c>
      <c r="E20751">
        <v>12.216699999999999</v>
      </c>
      <c r="F20751" t="s">
        <v>441</v>
      </c>
      <c r="G20751" t="s">
        <v>442</v>
      </c>
      <c r="H20751" t="s">
        <v>443</v>
      </c>
      <c r="I20751" t="s">
        <v>1707</v>
      </c>
      <c r="K20751">
        <v>18066</v>
      </c>
      <c r="L20751">
        <v>1276228794</v>
      </c>
    </row>
    <row r="20752" spans="1:12" x14ac:dyDescent="0.45">
      <c r="A20752" t="str">
        <f t="shared" si="324"/>
        <v>Schladming, Steiermark, Austria</v>
      </c>
      <c r="B20752" t="s">
        <v>24879</v>
      </c>
      <c r="C20752" t="s">
        <v>24879</v>
      </c>
      <c r="D20752">
        <v>47.394199999999998</v>
      </c>
      <c r="E20752">
        <v>13.6892</v>
      </c>
      <c r="F20752" t="s">
        <v>1889</v>
      </c>
      <c r="G20752" t="s">
        <v>1890</v>
      </c>
      <c r="H20752" t="s">
        <v>1891</v>
      </c>
      <c r="I20752" t="s">
        <v>5389</v>
      </c>
      <c r="K20752">
        <v>6660</v>
      </c>
      <c r="L20752">
        <v>1040957044</v>
      </c>
    </row>
    <row r="20753" spans="1:12" x14ac:dyDescent="0.45">
      <c r="A20753" t="str">
        <f t="shared" si="324"/>
        <v>Schleiden, North Rhine-Westphalia, Germany</v>
      </c>
      <c r="B20753" t="s">
        <v>24880</v>
      </c>
      <c r="C20753" t="s">
        <v>24880</v>
      </c>
      <c r="D20753">
        <v>50.533099999999997</v>
      </c>
      <c r="E20753">
        <v>6.4667000000000003</v>
      </c>
      <c r="F20753" t="s">
        <v>441</v>
      </c>
      <c r="G20753" t="s">
        <v>442</v>
      </c>
      <c r="H20753" t="s">
        <v>443</v>
      </c>
      <c r="I20753" t="s">
        <v>444</v>
      </c>
      <c r="K20753">
        <v>13053</v>
      </c>
      <c r="L20753">
        <v>1276198974</v>
      </c>
    </row>
    <row r="20754" spans="1:12" x14ac:dyDescent="0.45">
      <c r="A20754" t="str">
        <f t="shared" si="324"/>
        <v>Schleiz, Thuringia, Germany</v>
      </c>
      <c r="B20754" t="s">
        <v>24881</v>
      </c>
      <c r="C20754" t="s">
        <v>24881</v>
      </c>
      <c r="D20754">
        <v>50.583300000000001</v>
      </c>
      <c r="E20754">
        <v>11.816700000000001</v>
      </c>
      <c r="F20754" t="s">
        <v>441</v>
      </c>
      <c r="G20754" t="s">
        <v>442</v>
      </c>
      <c r="H20754" t="s">
        <v>443</v>
      </c>
      <c r="I20754" t="s">
        <v>1709</v>
      </c>
      <c r="J20754" t="s">
        <v>366</v>
      </c>
      <c r="K20754">
        <v>8854</v>
      </c>
      <c r="L20754">
        <v>1276386563</v>
      </c>
    </row>
    <row r="20755" spans="1:12" x14ac:dyDescent="0.45">
      <c r="A20755" t="str">
        <f t="shared" si="324"/>
        <v>Schleswig, Schleswig-Holstein, Germany</v>
      </c>
      <c r="B20755" t="s">
        <v>24882</v>
      </c>
      <c r="C20755" t="s">
        <v>24882</v>
      </c>
      <c r="D20755">
        <v>54.515300000000003</v>
      </c>
      <c r="E20755">
        <v>9.5696999999999992</v>
      </c>
      <c r="F20755" t="s">
        <v>441</v>
      </c>
      <c r="G20755" t="s">
        <v>442</v>
      </c>
      <c r="H20755" t="s">
        <v>443</v>
      </c>
      <c r="I20755" t="s">
        <v>997</v>
      </c>
      <c r="J20755" t="s">
        <v>366</v>
      </c>
      <c r="K20755">
        <v>25276</v>
      </c>
      <c r="L20755">
        <v>1276884755</v>
      </c>
    </row>
    <row r="20756" spans="1:12" x14ac:dyDescent="0.45">
      <c r="A20756" t="str">
        <f t="shared" si="324"/>
        <v>Schleusingen, Thuringia, Germany</v>
      </c>
      <c r="B20756" t="s">
        <v>24883</v>
      </c>
      <c r="C20756" t="s">
        <v>24883</v>
      </c>
      <c r="D20756">
        <v>50.511699999999998</v>
      </c>
      <c r="E20756">
        <v>10.7506</v>
      </c>
      <c r="F20756" t="s">
        <v>441</v>
      </c>
      <c r="G20756" t="s">
        <v>442</v>
      </c>
      <c r="H20756" t="s">
        <v>443</v>
      </c>
      <c r="I20756" t="s">
        <v>1709</v>
      </c>
      <c r="K20756">
        <v>10960</v>
      </c>
      <c r="L20756">
        <v>1276153970</v>
      </c>
    </row>
    <row r="20757" spans="1:12" x14ac:dyDescent="0.45">
      <c r="A20757" t="str">
        <f t="shared" si="324"/>
        <v>Schlieren, Zürich, Switzerland</v>
      </c>
      <c r="B20757" t="s">
        <v>24884</v>
      </c>
      <c r="C20757" t="s">
        <v>24884</v>
      </c>
      <c r="D20757">
        <v>47.398899999999998</v>
      </c>
      <c r="E20757">
        <v>8.4497</v>
      </c>
      <c r="F20757" t="s">
        <v>464</v>
      </c>
      <c r="G20757" t="s">
        <v>465</v>
      </c>
      <c r="H20757" t="s">
        <v>466</v>
      </c>
      <c r="I20757" t="s">
        <v>861</v>
      </c>
      <c r="K20757">
        <v>18666</v>
      </c>
      <c r="L20757">
        <v>1756013633</v>
      </c>
    </row>
    <row r="20758" spans="1:12" x14ac:dyDescent="0.45">
      <c r="A20758" t="str">
        <f t="shared" si="324"/>
        <v>Schlitz, Hesse, Germany</v>
      </c>
      <c r="B20758" t="s">
        <v>24885</v>
      </c>
      <c r="C20758" t="s">
        <v>24885</v>
      </c>
      <c r="D20758">
        <v>50.675899999999999</v>
      </c>
      <c r="E20758">
        <v>9.5593000000000004</v>
      </c>
      <c r="F20758" t="s">
        <v>441</v>
      </c>
      <c r="G20758" t="s">
        <v>442</v>
      </c>
      <c r="H20758" t="s">
        <v>443</v>
      </c>
      <c r="I20758" t="s">
        <v>1676</v>
      </c>
      <c r="K20758">
        <v>9764</v>
      </c>
      <c r="L20758">
        <v>1276405370</v>
      </c>
    </row>
    <row r="20759" spans="1:12" x14ac:dyDescent="0.45">
      <c r="A20759" t="str">
        <f t="shared" si="324"/>
        <v>Schloß Holte-Stukenbrock, North Rhine-Westphalia, Germany</v>
      </c>
      <c r="B20759" t="s">
        <v>24886</v>
      </c>
      <c r="C20759" t="s">
        <v>24887</v>
      </c>
      <c r="D20759">
        <v>51.883299999999998</v>
      </c>
      <c r="E20759">
        <v>8.6166999999999998</v>
      </c>
      <c r="F20759" t="s">
        <v>441</v>
      </c>
      <c r="G20759" t="s">
        <v>442</v>
      </c>
      <c r="H20759" t="s">
        <v>443</v>
      </c>
      <c r="I20759" t="s">
        <v>444</v>
      </c>
      <c r="K20759">
        <v>26776</v>
      </c>
      <c r="L20759">
        <v>1276497165</v>
      </c>
    </row>
    <row r="20760" spans="1:12" x14ac:dyDescent="0.45">
      <c r="A20760" t="str">
        <f t="shared" si="324"/>
        <v>Schlüchtern, Hesse, Germany</v>
      </c>
      <c r="B20760" t="s">
        <v>24888</v>
      </c>
      <c r="C20760" t="s">
        <v>24889</v>
      </c>
      <c r="D20760">
        <v>50.35</v>
      </c>
      <c r="E20760">
        <v>9.5167000000000002</v>
      </c>
      <c r="F20760" t="s">
        <v>441</v>
      </c>
      <c r="G20760" t="s">
        <v>442</v>
      </c>
      <c r="H20760" t="s">
        <v>443</v>
      </c>
      <c r="I20760" t="s">
        <v>1676</v>
      </c>
      <c r="K20760">
        <v>15914</v>
      </c>
      <c r="L20760">
        <v>1276713332</v>
      </c>
    </row>
    <row r="20761" spans="1:12" x14ac:dyDescent="0.45">
      <c r="A20761" t="str">
        <f t="shared" si="324"/>
        <v>Schlüsselfeld, Bavaria, Germany</v>
      </c>
      <c r="B20761" t="s">
        <v>24890</v>
      </c>
      <c r="C20761" t="s">
        <v>24891</v>
      </c>
      <c r="D20761">
        <v>49.756700000000002</v>
      </c>
      <c r="E20761">
        <v>10.619300000000001</v>
      </c>
      <c r="F20761" t="s">
        <v>441</v>
      </c>
      <c r="G20761" t="s">
        <v>442</v>
      </c>
      <c r="H20761" t="s">
        <v>443</v>
      </c>
      <c r="I20761" t="s">
        <v>567</v>
      </c>
      <c r="K20761">
        <v>5941</v>
      </c>
      <c r="L20761">
        <v>1276858441</v>
      </c>
    </row>
    <row r="20762" spans="1:12" x14ac:dyDescent="0.45">
      <c r="A20762" t="str">
        <f t="shared" si="324"/>
        <v>Schmalkalden, Thuringia, Germany</v>
      </c>
      <c r="B20762" t="s">
        <v>24892</v>
      </c>
      <c r="C20762" t="s">
        <v>24892</v>
      </c>
      <c r="D20762">
        <v>50.716700000000003</v>
      </c>
      <c r="E20762">
        <v>10.45</v>
      </c>
      <c r="F20762" t="s">
        <v>441</v>
      </c>
      <c r="G20762" t="s">
        <v>442</v>
      </c>
      <c r="H20762" t="s">
        <v>443</v>
      </c>
      <c r="I20762" t="s">
        <v>1709</v>
      </c>
      <c r="K20762">
        <v>19732</v>
      </c>
      <c r="L20762">
        <v>1276313755</v>
      </c>
    </row>
    <row r="20763" spans="1:12" x14ac:dyDescent="0.45">
      <c r="A20763" t="str">
        <f t="shared" si="324"/>
        <v>Schmallenberg, North Rhine-Westphalia, Germany</v>
      </c>
      <c r="B20763" t="s">
        <v>24893</v>
      </c>
      <c r="C20763" t="s">
        <v>24893</v>
      </c>
      <c r="D20763">
        <v>51.133299999999998</v>
      </c>
      <c r="E20763">
        <v>8.3000000000000007</v>
      </c>
      <c r="F20763" t="s">
        <v>441</v>
      </c>
      <c r="G20763" t="s">
        <v>442</v>
      </c>
      <c r="H20763" t="s">
        <v>443</v>
      </c>
      <c r="I20763" t="s">
        <v>444</v>
      </c>
      <c r="K20763">
        <v>24869</v>
      </c>
      <c r="L20763">
        <v>1276002699</v>
      </c>
    </row>
    <row r="20764" spans="1:12" x14ac:dyDescent="0.45">
      <c r="A20764" t="str">
        <f t="shared" si="324"/>
        <v>Schmölln, Thuringia, Germany</v>
      </c>
      <c r="B20764" t="s">
        <v>24894</v>
      </c>
      <c r="C20764" t="s">
        <v>24895</v>
      </c>
      <c r="D20764">
        <v>50.895000000000003</v>
      </c>
      <c r="E20764">
        <v>12.356400000000001</v>
      </c>
      <c r="F20764" t="s">
        <v>441</v>
      </c>
      <c r="G20764" t="s">
        <v>442</v>
      </c>
      <c r="H20764" t="s">
        <v>443</v>
      </c>
      <c r="I20764" t="s">
        <v>1709</v>
      </c>
      <c r="K20764">
        <v>13741</v>
      </c>
      <c r="L20764">
        <v>1276498002</v>
      </c>
    </row>
    <row r="20765" spans="1:12" x14ac:dyDescent="0.45">
      <c r="A20765" t="str">
        <f t="shared" si="324"/>
        <v>Schneeberg, Saxony, Germany</v>
      </c>
      <c r="B20765" t="s">
        <v>24896</v>
      </c>
      <c r="C20765" t="s">
        <v>24896</v>
      </c>
      <c r="D20765">
        <v>50.594200000000001</v>
      </c>
      <c r="E20765">
        <v>12.6456</v>
      </c>
      <c r="F20765" t="s">
        <v>441</v>
      </c>
      <c r="G20765" t="s">
        <v>442</v>
      </c>
      <c r="H20765" t="s">
        <v>443</v>
      </c>
      <c r="I20765" t="s">
        <v>1707</v>
      </c>
      <c r="K20765">
        <v>13894</v>
      </c>
      <c r="L20765">
        <v>1276764942</v>
      </c>
    </row>
    <row r="20766" spans="1:12" x14ac:dyDescent="0.45">
      <c r="A20766" t="str">
        <f t="shared" si="324"/>
        <v>Schneverdingen, Lower Saxony, Germany</v>
      </c>
      <c r="B20766" t="s">
        <v>24897</v>
      </c>
      <c r="C20766" t="s">
        <v>24897</v>
      </c>
      <c r="D20766">
        <v>53.116700000000002</v>
      </c>
      <c r="E20766">
        <v>9.8000000000000007</v>
      </c>
      <c r="F20766" t="s">
        <v>441</v>
      </c>
      <c r="G20766" t="s">
        <v>442</v>
      </c>
      <c r="H20766" t="s">
        <v>443</v>
      </c>
      <c r="I20766" t="s">
        <v>735</v>
      </c>
      <c r="K20766">
        <v>18662</v>
      </c>
      <c r="L20766">
        <v>1276752778</v>
      </c>
    </row>
    <row r="20767" spans="1:12" x14ac:dyDescent="0.45">
      <c r="A20767" t="str">
        <f t="shared" si="324"/>
        <v>Schodack, New York, United States</v>
      </c>
      <c r="B20767" t="s">
        <v>24898</v>
      </c>
      <c r="C20767" t="s">
        <v>24898</v>
      </c>
      <c r="D20767">
        <v>42.529699999999998</v>
      </c>
      <c r="E20767">
        <v>-73.6858</v>
      </c>
      <c r="F20767" t="s">
        <v>530</v>
      </c>
      <c r="G20767" t="s">
        <v>531</v>
      </c>
      <c r="H20767" t="s">
        <v>532</v>
      </c>
      <c r="I20767" t="s">
        <v>803</v>
      </c>
      <c r="K20767">
        <v>13146</v>
      </c>
      <c r="L20767">
        <v>1840087891</v>
      </c>
    </row>
    <row r="20768" spans="1:12" x14ac:dyDescent="0.45">
      <c r="A20768" t="str">
        <f t="shared" si="324"/>
        <v>Schofield Barracks, Hawaii, United States</v>
      </c>
      <c r="B20768" t="s">
        <v>24899</v>
      </c>
      <c r="C20768" t="s">
        <v>24899</v>
      </c>
      <c r="D20768">
        <v>21.493600000000001</v>
      </c>
      <c r="E20768">
        <v>-158.0617</v>
      </c>
      <c r="F20768" t="s">
        <v>530</v>
      </c>
      <c r="G20768" t="s">
        <v>531</v>
      </c>
      <c r="H20768" t="s">
        <v>532</v>
      </c>
      <c r="I20768" t="s">
        <v>1010</v>
      </c>
      <c r="K20768">
        <v>19796</v>
      </c>
      <c r="L20768">
        <v>1840075052</v>
      </c>
    </row>
    <row r="20769" spans="1:12" x14ac:dyDescent="0.45">
      <c r="A20769" t="str">
        <f t="shared" si="324"/>
        <v>Schönebeck, Saxony-Anhalt, Germany</v>
      </c>
      <c r="B20769" t="s">
        <v>24900</v>
      </c>
      <c r="C20769" t="s">
        <v>24901</v>
      </c>
      <c r="D20769">
        <v>52.0167</v>
      </c>
      <c r="E20769">
        <v>11.75</v>
      </c>
      <c r="F20769" t="s">
        <v>441</v>
      </c>
      <c r="G20769" t="s">
        <v>442</v>
      </c>
      <c r="H20769" t="s">
        <v>443</v>
      </c>
      <c r="I20769" t="s">
        <v>1614</v>
      </c>
      <c r="K20769">
        <v>30720</v>
      </c>
      <c r="L20769">
        <v>1276217785</v>
      </c>
    </row>
    <row r="20770" spans="1:12" x14ac:dyDescent="0.45">
      <c r="A20770" t="str">
        <f t="shared" si="324"/>
        <v>Schongau, Bavaria, Germany</v>
      </c>
      <c r="B20770" t="s">
        <v>24902</v>
      </c>
      <c r="C20770" t="s">
        <v>24902</v>
      </c>
      <c r="D20770">
        <v>47.816699999999997</v>
      </c>
      <c r="E20770">
        <v>10.9</v>
      </c>
      <c r="F20770" t="s">
        <v>441</v>
      </c>
      <c r="G20770" t="s">
        <v>442</v>
      </c>
      <c r="H20770" t="s">
        <v>443</v>
      </c>
      <c r="I20770" t="s">
        <v>567</v>
      </c>
      <c r="K20770">
        <v>12396</v>
      </c>
      <c r="L20770">
        <v>1276690057</v>
      </c>
    </row>
    <row r="20771" spans="1:12" x14ac:dyDescent="0.45">
      <c r="A20771" t="str">
        <f t="shared" si="324"/>
        <v>Schöningen, Lower Saxony, Germany</v>
      </c>
      <c r="B20771" t="s">
        <v>24903</v>
      </c>
      <c r="C20771" t="s">
        <v>24904</v>
      </c>
      <c r="D20771">
        <v>52.137999999999998</v>
      </c>
      <c r="E20771">
        <v>10.9674</v>
      </c>
      <c r="F20771" t="s">
        <v>441</v>
      </c>
      <c r="G20771" t="s">
        <v>442</v>
      </c>
      <c r="H20771" t="s">
        <v>443</v>
      </c>
      <c r="I20771" t="s">
        <v>735</v>
      </c>
      <c r="K20771">
        <v>11306</v>
      </c>
      <c r="L20771">
        <v>1276898175</v>
      </c>
    </row>
    <row r="20772" spans="1:12" x14ac:dyDescent="0.45">
      <c r="A20772" t="str">
        <f t="shared" si="324"/>
        <v>Schopfheim, Baden-Württemberg, Germany</v>
      </c>
      <c r="B20772" t="s">
        <v>24905</v>
      </c>
      <c r="C20772" t="s">
        <v>24905</v>
      </c>
      <c r="D20772">
        <v>47.6494</v>
      </c>
      <c r="E20772">
        <v>7.8247</v>
      </c>
      <c r="F20772" t="s">
        <v>441</v>
      </c>
      <c r="G20772" t="s">
        <v>442</v>
      </c>
      <c r="H20772" t="s">
        <v>443</v>
      </c>
      <c r="I20772" t="s">
        <v>451</v>
      </c>
      <c r="K20772">
        <v>19645</v>
      </c>
      <c r="L20772">
        <v>1276002233</v>
      </c>
    </row>
    <row r="20773" spans="1:12" x14ac:dyDescent="0.45">
      <c r="A20773" t="str">
        <f t="shared" si="324"/>
        <v>Schöppenstedt, Lower Saxony, Germany</v>
      </c>
      <c r="B20773" t="s">
        <v>24906</v>
      </c>
      <c r="C20773" t="s">
        <v>24907</v>
      </c>
      <c r="D20773">
        <v>52.133099999999999</v>
      </c>
      <c r="E20773">
        <v>10.7783</v>
      </c>
      <c r="F20773" t="s">
        <v>441</v>
      </c>
      <c r="G20773" t="s">
        <v>442</v>
      </c>
      <c r="H20773" t="s">
        <v>443</v>
      </c>
      <c r="I20773" t="s">
        <v>735</v>
      </c>
      <c r="K20773">
        <v>5474</v>
      </c>
      <c r="L20773">
        <v>1276386653</v>
      </c>
    </row>
    <row r="20774" spans="1:12" x14ac:dyDescent="0.45">
      <c r="A20774" t="str">
        <f t="shared" si="324"/>
        <v>Schorndorf, Baden-Württemberg, Germany</v>
      </c>
      <c r="B20774" t="s">
        <v>24908</v>
      </c>
      <c r="C20774" t="s">
        <v>24908</v>
      </c>
      <c r="D20774">
        <v>48.8</v>
      </c>
      <c r="E20774">
        <v>9.5333000000000006</v>
      </c>
      <c r="F20774" t="s">
        <v>441</v>
      </c>
      <c r="G20774" t="s">
        <v>442</v>
      </c>
      <c r="H20774" t="s">
        <v>443</v>
      </c>
      <c r="I20774" t="s">
        <v>451</v>
      </c>
      <c r="K20774">
        <v>39634</v>
      </c>
      <c r="L20774">
        <v>1276068626</v>
      </c>
    </row>
    <row r="20775" spans="1:12" x14ac:dyDescent="0.45">
      <c r="A20775" t="str">
        <f t="shared" si="324"/>
        <v>Schortens, Lower Saxony, Germany</v>
      </c>
      <c r="B20775" t="s">
        <v>24909</v>
      </c>
      <c r="C20775" t="s">
        <v>24909</v>
      </c>
      <c r="D20775">
        <v>53.533299999999997</v>
      </c>
      <c r="E20775">
        <v>7.95</v>
      </c>
      <c r="F20775" t="s">
        <v>441</v>
      </c>
      <c r="G20775" t="s">
        <v>442</v>
      </c>
      <c r="H20775" t="s">
        <v>443</v>
      </c>
      <c r="I20775" t="s">
        <v>735</v>
      </c>
      <c r="K20775">
        <v>20329</v>
      </c>
      <c r="L20775">
        <v>1276002315</v>
      </c>
    </row>
    <row r="20776" spans="1:12" x14ac:dyDescent="0.45">
      <c r="A20776" t="str">
        <f t="shared" si="324"/>
        <v>Schotten, Hesse, Germany</v>
      </c>
      <c r="B20776" t="s">
        <v>24910</v>
      </c>
      <c r="C20776" t="s">
        <v>24910</v>
      </c>
      <c r="D20776">
        <v>50.5</v>
      </c>
      <c r="E20776">
        <v>9.1166999999999998</v>
      </c>
      <c r="F20776" t="s">
        <v>441</v>
      </c>
      <c r="G20776" t="s">
        <v>442</v>
      </c>
      <c r="H20776" t="s">
        <v>443</v>
      </c>
      <c r="I20776" t="s">
        <v>1676</v>
      </c>
      <c r="K20776">
        <v>10059</v>
      </c>
      <c r="L20776">
        <v>1276543859</v>
      </c>
    </row>
    <row r="20777" spans="1:12" x14ac:dyDescent="0.45">
      <c r="A20777" t="str">
        <f t="shared" si="324"/>
        <v>Schramberg, Baden-Württemberg, Germany</v>
      </c>
      <c r="B20777" t="s">
        <v>24911</v>
      </c>
      <c r="C20777" t="s">
        <v>24911</v>
      </c>
      <c r="D20777">
        <v>48.226900000000001</v>
      </c>
      <c r="E20777">
        <v>8.3841999999999999</v>
      </c>
      <c r="F20777" t="s">
        <v>441</v>
      </c>
      <c r="G20777" t="s">
        <v>442</v>
      </c>
      <c r="H20777" t="s">
        <v>443</v>
      </c>
      <c r="I20777" t="s">
        <v>451</v>
      </c>
      <c r="K20777">
        <v>21189</v>
      </c>
      <c r="L20777">
        <v>1276492911</v>
      </c>
    </row>
    <row r="20778" spans="1:12" x14ac:dyDescent="0.45">
      <c r="A20778" t="str">
        <f t="shared" si="324"/>
        <v>Schrems, Niederösterreich, Austria</v>
      </c>
      <c r="B20778" t="s">
        <v>24912</v>
      </c>
      <c r="C20778" t="s">
        <v>24912</v>
      </c>
      <c r="D20778">
        <v>48.783299999999997</v>
      </c>
      <c r="E20778">
        <v>15.066700000000001</v>
      </c>
      <c r="F20778" t="s">
        <v>1889</v>
      </c>
      <c r="G20778" t="s">
        <v>1890</v>
      </c>
      <c r="H20778" t="s">
        <v>1891</v>
      </c>
      <c r="I20778" t="s">
        <v>1892</v>
      </c>
      <c r="K20778">
        <v>5404</v>
      </c>
      <c r="L20778">
        <v>1040881676</v>
      </c>
    </row>
    <row r="20779" spans="1:12" x14ac:dyDescent="0.45">
      <c r="A20779" t="str">
        <f t="shared" si="324"/>
        <v>Schriesheim, Baden-Württemberg, Germany</v>
      </c>
      <c r="B20779" t="s">
        <v>24913</v>
      </c>
      <c r="C20779" t="s">
        <v>24913</v>
      </c>
      <c r="D20779">
        <v>49.473599999999998</v>
      </c>
      <c r="E20779">
        <v>8.6592000000000002</v>
      </c>
      <c r="F20779" t="s">
        <v>441</v>
      </c>
      <c r="G20779" t="s">
        <v>442</v>
      </c>
      <c r="H20779" t="s">
        <v>443</v>
      </c>
      <c r="I20779" t="s">
        <v>451</v>
      </c>
      <c r="K20779">
        <v>15081</v>
      </c>
      <c r="L20779">
        <v>1276514747</v>
      </c>
    </row>
    <row r="20780" spans="1:12" x14ac:dyDescent="0.45">
      <c r="A20780" t="str">
        <f t="shared" si="324"/>
        <v>Schriever, Louisiana, United States</v>
      </c>
      <c r="B20780" t="s">
        <v>24914</v>
      </c>
      <c r="C20780" t="s">
        <v>24914</v>
      </c>
      <c r="D20780">
        <v>29.7334</v>
      </c>
      <c r="E20780">
        <v>-90.831000000000003</v>
      </c>
      <c r="F20780" t="s">
        <v>530</v>
      </c>
      <c r="G20780" t="s">
        <v>531</v>
      </c>
      <c r="H20780" t="s">
        <v>532</v>
      </c>
      <c r="I20780" t="s">
        <v>533</v>
      </c>
      <c r="K20780">
        <v>6407</v>
      </c>
      <c r="L20780">
        <v>1840014033</v>
      </c>
    </row>
    <row r="20781" spans="1:12" x14ac:dyDescent="0.45">
      <c r="A20781" t="str">
        <f t="shared" si="324"/>
        <v>Schrobenhausen, Bavaria, Germany</v>
      </c>
      <c r="B20781" t="s">
        <v>24915</v>
      </c>
      <c r="C20781" t="s">
        <v>24915</v>
      </c>
      <c r="D20781">
        <v>48.566899999999997</v>
      </c>
      <c r="E20781">
        <v>11.2583</v>
      </c>
      <c r="F20781" t="s">
        <v>441</v>
      </c>
      <c r="G20781" t="s">
        <v>442</v>
      </c>
      <c r="H20781" t="s">
        <v>443</v>
      </c>
      <c r="I20781" t="s">
        <v>567</v>
      </c>
      <c r="K20781">
        <v>17106</v>
      </c>
      <c r="L20781">
        <v>1276307699</v>
      </c>
    </row>
    <row r="20782" spans="1:12" x14ac:dyDescent="0.45">
      <c r="A20782" t="str">
        <f t="shared" si="324"/>
        <v>Schroeppel, New York, United States</v>
      </c>
      <c r="B20782" t="s">
        <v>24916</v>
      </c>
      <c r="C20782" t="s">
        <v>24916</v>
      </c>
      <c r="D20782">
        <v>43.265000000000001</v>
      </c>
      <c r="E20782">
        <v>-76.274799999999999</v>
      </c>
      <c r="F20782" t="s">
        <v>530</v>
      </c>
      <c r="G20782" t="s">
        <v>531</v>
      </c>
      <c r="H20782" t="s">
        <v>532</v>
      </c>
      <c r="I20782" t="s">
        <v>803</v>
      </c>
      <c r="K20782">
        <v>8238</v>
      </c>
      <c r="L20782">
        <v>1840087893</v>
      </c>
    </row>
    <row r="20783" spans="1:12" x14ac:dyDescent="0.45">
      <c r="A20783" t="str">
        <f t="shared" si="324"/>
        <v>Schrozberg, Baden-Württemberg, Germany</v>
      </c>
      <c r="B20783" t="s">
        <v>24917</v>
      </c>
      <c r="C20783" t="s">
        <v>24917</v>
      </c>
      <c r="D20783">
        <v>49.3444</v>
      </c>
      <c r="E20783">
        <v>9.9806000000000008</v>
      </c>
      <c r="F20783" t="s">
        <v>441</v>
      </c>
      <c r="G20783" t="s">
        <v>442</v>
      </c>
      <c r="H20783" t="s">
        <v>443</v>
      </c>
      <c r="I20783" t="s">
        <v>451</v>
      </c>
      <c r="K20783">
        <v>5741</v>
      </c>
      <c r="L20783">
        <v>1276175014</v>
      </c>
    </row>
    <row r="20784" spans="1:12" x14ac:dyDescent="0.45">
      <c r="A20784" t="str">
        <f t="shared" si="324"/>
        <v>Schüttorf, Lower Saxony, Germany</v>
      </c>
      <c r="B20784" t="s">
        <v>24918</v>
      </c>
      <c r="C20784" t="s">
        <v>24919</v>
      </c>
      <c r="D20784">
        <v>52.316699999999997</v>
      </c>
      <c r="E20784">
        <v>7.2167000000000003</v>
      </c>
      <c r="F20784" t="s">
        <v>441</v>
      </c>
      <c r="G20784" t="s">
        <v>442</v>
      </c>
      <c r="H20784" t="s">
        <v>443</v>
      </c>
      <c r="I20784" t="s">
        <v>735</v>
      </c>
      <c r="K20784">
        <v>12839</v>
      </c>
      <c r="L20784">
        <v>1276950675</v>
      </c>
    </row>
    <row r="20785" spans="1:12" x14ac:dyDescent="0.45">
      <c r="A20785" t="str">
        <f t="shared" si="324"/>
        <v>Schuyler, Nebraska, United States</v>
      </c>
      <c r="B20785" t="s">
        <v>24920</v>
      </c>
      <c r="C20785" t="s">
        <v>24920</v>
      </c>
      <c r="D20785">
        <v>41.4497</v>
      </c>
      <c r="E20785">
        <v>-97.061899999999994</v>
      </c>
      <c r="F20785" t="s">
        <v>530</v>
      </c>
      <c r="G20785" t="s">
        <v>531</v>
      </c>
      <c r="H20785" t="s">
        <v>532</v>
      </c>
      <c r="I20785" t="s">
        <v>1604</v>
      </c>
      <c r="K20785">
        <v>6348</v>
      </c>
      <c r="L20785">
        <v>1840009252</v>
      </c>
    </row>
    <row r="20786" spans="1:12" x14ac:dyDescent="0.45">
      <c r="A20786" t="str">
        <f t="shared" si="324"/>
        <v>Schuyler Falls, New York, United States</v>
      </c>
      <c r="B20786" t="s">
        <v>24921</v>
      </c>
      <c r="C20786" t="s">
        <v>24921</v>
      </c>
      <c r="D20786">
        <v>44.657800000000002</v>
      </c>
      <c r="E20786">
        <v>-73.584199999999996</v>
      </c>
      <c r="F20786" t="s">
        <v>530</v>
      </c>
      <c r="G20786" t="s">
        <v>531</v>
      </c>
      <c r="H20786" t="s">
        <v>532</v>
      </c>
      <c r="I20786" t="s">
        <v>803</v>
      </c>
      <c r="K20786">
        <v>5121</v>
      </c>
      <c r="L20786">
        <v>1840058479</v>
      </c>
    </row>
    <row r="20787" spans="1:12" x14ac:dyDescent="0.45">
      <c r="A20787" t="str">
        <f t="shared" si="324"/>
        <v>Schuylkill, Pennsylvania, United States</v>
      </c>
      <c r="B20787" t="s">
        <v>24922</v>
      </c>
      <c r="C20787" t="s">
        <v>24922</v>
      </c>
      <c r="D20787">
        <v>40.108600000000003</v>
      </c>
      <c r="E20787">
        <v>-75.498199999999997</v>
      </c>
      <c r="F20787" t="s">
        <v>530</v>
      </c>
      <c r="G20787" t="s">
        <v>531</v>
      </c>
      <c r="H20787" t="s">
        <v>532</v>
      </c>
      <c r="I20787" t="s">
        <v>620</v>
      </c>
      <c r="K20787">
        <v>8639</v>
      </c>
      <c r="L20787">
        <v>1840141676</v>
      </c>
    </row>
    <row r="20788" spans="1:12" x14ac:dyDescent="0.45">
      <c r="A20788" t="str">
        <f t="shared" si="324"/>
        <v>Schuylkill Haven, Pennsylvania, United States</v>
      </c>
      <c r="B20788" t="s">
        <v>24923</v>
      </c>
      <c r="C20788" t="s">
        <v>24923</v>
      </c>
      <c r="D20788">
        <v>40.628399999999999</v>
      </c>
      <c r="E20788">
        <v>-76.172899999999998</v>
      </c>
      <c r="F20788" t="s">
        <v>530</v>
      </c>
      <c r="G20788" t="s">
        <v>531</v>
      </c>
      <c r="H20788" t="s">
        <v>532</v>
      </c>
      <c r="I20788" t="s">
        <v>620</v>
      </c>
      <c r="K20788">
        <v>5106</v>
      </c>
      <c r="L20788">
        <v>1840002778</v>
      </c>
    </row>
    <row r="20789" spans="1:12" x14ac:dyDescent="0.45">
      <c r="A20789" t="str">
        <f t="shared" si="324"/>
        <v>Schwaan, Mecklenburg-Western Pomerania, Germany</v>
      </c>
      <c r="B20789" t="s">
        <v>24924</v>
      </c>
      <c r="C20789" t="s">
        <v>24924</v>
      </c>
      <c r="D20789">
        <v>53.933300000000003</v>
      </c>
      <c r="E20789">
        <v>12.1</v>
      </c>
      <c r="F20789" t="s">
        <v>441</v>
      </c>
      <c r="G20789" t="s">
        <v>442</v>
      </c>
      <c r="H20789" t="s">
        <v>443</v>
      </c>
      <c r="I20789" t="s">
        <v>1715</v>
      </c>
      <c r="K20789">
        <v>5022</v>
      </c>
      <c r="L20789">
        <v>1276820294</v>
      </c>
    </row>
    <row r="20790" spans="1:12" x14ac:dyDescent="0.45">
      <c r="A20790" t="str">
        <f t="shared" si="324"/>
        <v>Schwabach, Bavaria, Germany</v>
      </c>
      <c r="B20790" t="s">
        <v>24925</v>
      </c>
      <c r="C20790" t="s">
        <v>24925</v>
      </c>
      <c r="D20790">
        <v>49.3292</v>
      </c>
      <c r="E20790">
        <v>11.020799999999999</v>
      </c>
      <c r="F20790" t="s">
        <v>441</v>
      </c>
      <c r="G20790" t="s">
        <v>442</v>
      </c>
      <c r="H20790" t="s">
        <v>443</v>
      </c>
      <c r="I20790" t="s">
        <v>567</v>
      </c>
      <c r="J20790" t="s">
        <v>366</v>
      </c>
      <c r="K20790">
        <v>40792</v>
      </c>
      <c r="L20790">
        <v>1276017987</v>
      </c>
    </row>
    <row r="20791" spans="1:12" x14ac:dyDescent="0.45">
      <c r="A20791" t="str">
        <f t="shared" si="324"/>
        <v>Schwäbisch Gmünd, Baden-Württemberg, Germany</v>
      </c>
      <c r="B20791" t="s">
        <v>24926</v>
      </c>
      <c r="C20791" t="s">
        <v>24927</v>
      </c>
      <c r="D20791">
        <v>48.8</v>
      </c>
      <c r="E20791">
        <v>9.8000000000000007</v>
      </c>
      <c r="F20791" t="s">
        <v>441</v>
      </c>
      <c r="G20791" t="s">
        <v>442</v>
      </c>
      <c r="H20791" t="s">
        <v>443</v>
      </c>
      <c r="I20791" t="s">
        <v>451</v>
      </c>
      <c r="K20791">
        <v>61186</v>
      </c>
      <c r="L20791">
        <v>1276897251</v>
      </c>
    </row>
    <row r="20792" spans="1:12" x14ac:dyDescent="0.45">
      <c r="A20792" t="str">
        <f t="shared" si="324"/>
        <v>Schwäbisch Hall, Baden-Württemberg, Germany</v>
      </c>
      <c r="B20792" t="s">
        <v>24928</v>
      </c>
      <c r="C20792" t="s">
        <v>24929</v>
      </c>
      <c r="D20792">
        <v>49.112200000000001</v>
      </c>
      <c r="E20792">
        <v>9.7375000000000007</v>
      </c>
      <c r="F20792" t="s">
        <v>441</v>
      </c>
      <c r="G20792" t="s">
        <v>442</v>
      </c>
      <c r="H20792" t="s">
        <v>443</v>
      </c>
      <c r="I20792" t="s">
        <v>451</v>
      </c>
      <c r="J20792" t="s">
        <v>366</v>
      </c>
      <c r="K20792">
        <v>40440</v>
      </c>
      <c r="L20792">
        <v>1276556451</v>
      </c>
    </row>
    <row r="20793" spans="1:12" x14ac:dyDescent="0.45">
      <c r="A20793" t="str">
        <f t="shared" si="324"/>
        <v>Schwabmünchen, Bavaria, Germany</v>
      </c>
      <c r="B20793" t="s">
        <v>24930</v>
      </c>
      <c r="C20793" t="s">
        <v>24931</v>
      </c>
      <c r="D20793">
        <v>48.178899999999999</v>
      </c>
      <c r="E20793">
        <v>10.755000000000001</v>
      </c>
      <c r="F20793" t="s">
        <v>441</v>
      </c>
      <c r="G20793" t="s">
        <v>442</v>
      </c>
      <c r="H20793" t="s">
        <v>443</v>
      </c>
      <c r="I20793" t="s">
        <v>567</v>
      </c>
      <c r="K20793">
        <v>14075</v>
      </c>
      <c r="L20793">
        <v>1276593802</v>
      </c>
    </row>
    <row r="20794" spans="1:12" x14ac:dyDescent="0.45">
      <c r="A20794" t="str">
        <f t="shared" si="324"/>
        <v>Schwaigern, Baden-Württemberg, Germany</v>
      </c>
      <c r="B20794" t="s">
        <v>24932</v>
      </c>
      <c r="C20794" t="s">
        <v>24932</v>
      </c>
      <c r="D20794">
        <v>49.133299999999998</v>
      </c>
      <c r="E20794">
        <v>9.0500000000000007</v>
      </c>
      <c r="F20794" t="s">
        <v>441</v>
      </c>
      <c r="G20794" t="s">
        <v>442</v>
      </c>
      <c r="H20794" t="s">
        <v>443</v>
      </c>
      <c r="I20794" t="s">
        <v>451</v>
      </c>
      <c r="K20794">
        <v>11425</v>
      </c>
      <c r="L20794">
        <v>1276311065</v>
      </c>
    </row>
    <row r="20795" spans="1:12" x14ac:dyDescent="0.45">
      <c r="A20795" t="str">
        <f t="shared" si="324"/>
        <v>Schwalmstadt, Hesse, Germany</v>
      </c>
      <c r="B20795" t="s">
        <v>24933</v>
      </c>
      <c r="C20795" t="s">
        <v>24933</v>
      </c>
      <c r="D20795">
        <v>50.912799999999997</v>
      </c>
      <c r="E20795">
        <v>9.1889000000000003</v>
      </c>
      <c r="F20795" t="s">
        <v>441</v>
      </c>
      <c r="G20795" t="s">
        <v>442</v>
      </c>
      <c r="H20795" t="s">
        <v>443</v>
      </c>
      <c r="I20795" t="s">
        <v>1676</v>
      </c>
      <c r="K20795">
        <v>18122</v>
      </c>
      <c r="L20795">
        <v>1276496894</v>
      </c>
    </row>
    <row r="20796" spans="1:12" x14ac:dyDescent="0.45">
      <c r="A20796" t="str">
        <f t="shared" si="324"/>
        <v>Schwandorf, Bavaria, Germany</v>
      </c>
      <c r="B20796" t="s">
        <v>24934</v>
      </c>
      <c r="C20796" t="s">
        <v>24934</v>
      </c>
      <c r="D20796">
        <v>49.323599999999999</v>
      </c>
      <c r="E20796">
        <v>12.099299999999999</v>
      </c>
      <c r="F20796" t="s">
        <v>441</v>
      </c>
      <c r="G20796" t="s">
        <v>442</v>
      </c>
      <c r="H20796" t="s">
        <v>443</v>
      </c>
      <c r="I20796" t="s">
        <v>567</v>
      </c>
      <c r="J20796" t="s">
        <v>366</v>
      </c>
      <c r="K20796">
        <v>28828</v>
      </c>
      <c r="L20796">
        <v>1276268287</v>
      </c>
    </row>
    <row r="20797" spans="1:12" x14ac:dyDescent="0.45">
      <c r="A20797" t="str">
        <f t="shared" si="324"/>
        <v>Schwarzenbach an der Saale, Bavaria, Germany</v>
      </c>
      <c r="B20797" t="s">
        <v>24935</v>
      </c>
      <c r="C20797" t="s">
        <v>24935</v>
      </c>
      <c r="D20797">
        <v>50.220799999999997</v>
      </c>
      <c r="E20797">
        <v>11.933299999999999</v>
      </c>
      <c r="F20797" t="s">
        <v>441</v>
      </c>
      <c r="G20797" t="s">
        <v>442</v>
      </c>
      <c r="H20797" t="s">
        <v>443</v>
      </c>
      <c r="I20797" t="s">
        <v>567</v>
      </c>
      <c r="K20797">
        <v>7042</v>
      </c>
      <c r="L20797">
        <v>1276286000</v>
      </c>
    </row>
    <row r="20798" spans="1:12" x14ac:dyDescent="0.45">
      <c r="A20798" t="str">
        <f t="shared" si="324"/>
        <v>Schwarzenbek, Schleswig-Holstein, Germany</v>
      </c>
      <c r="B20798" t="s">
        <v>24936</v>
      </c>
      <c r="C20798" t="s">
        <v>24936</v>
      </c>
      <c r="D20798">
        <v>53.504199999999997</v>
      </c>
      <c r="E20798">
        <v>10.479200000000001</v>
      </c>
      <c r="F20798" t="s">
        <v>441</v>
      </c>
      <c r="G20798" t="s">
        <v>442</v>
      </c>
      <c r="H20798" t="s">
        <v>443</v>
      </c>
      <c r="I20798" t="s">
        <v>997</v>
      </c>
      <c r="K20798">
        <v>16447</v>
      </c>
      <c r="L20798">
        <v>1276765796</v>
      </c>
    </row>
    <row r="20799" spans="1:12" x14ac:dyDescent="0.45">
      <c r="A20799" t="str">
        <f t="shared" si="324"/>
        <v>Schwarzenberg, Saxony, Germany</v>
      </c>
      <c r="B20799" t="s">
        <v>24937</v>
      </c>
      <c r="C20799" t="s">
        <v>24937</v>
      </c>
      <c r="D20799">
        <v>50.545299999999997</v>
      </c>
      <c r="E20799">
        <v>12.779199999999999</v>
      </c>
      <c r="F20799" t="s">
        <v>441</v>
      </c>
      <c r="G20799" t="s">
        <v>442</v>
      </c>
      <c r="H20799" t="s">
        <v>443</v>
      </c>
      <c r="I20799" t="s">
        <v>1707</v>
      </c>
      <c r="K20799">
        <v>16723</v>
      </c>
      <c r="L20799">
        <v>1276831560</v>
      </c>
    </row>
    <row r="20800" spans="1:12" x14ac:dyDescent="0.45">
      <c r="A20800" t="str">
        <f t="shared" si="324"/>
        <v>Schwarzheide, Brandenburg, Germany</v>
      </c>
      <c r="B20800" t="s">
        <v>24938</v>
      </c>
      <c r="C20800" t="s">
        <v>24938</v>
      </c>
      <c r="D20800">
        <v>51.4831</v>
      </c>
      <c r="E20800">
        <v>13.833299999999999</v>
      </c>
      <c r="F20800" t="s">
        <v>441</v>
      </c>
      <c r="G20800" t="s">
        <v>442</v>
      </c>
      <c r="H20800" t="s">
        <v>443</v>
      </c>
      <c r="I20800" t="s">
        <v>1719</v>
      </c>
      <c r="K20800">
        <v>5652</v>
      </c>
      <c r="L20800">
        <v>1276258365</v>
      </c>
    </row>
    <row r="20801" spans="1:12" x14ac:dyDescent="0.45">
      <c r="A20801" t="str">
        <f t="shared" si="324"/>
        <v>Schwaz, Tirol, Austria</v>
      </c>
      <c r="B20801" t="s">
        <v>24939</v>
      </c>
      <c r="C20801" t="s">
        <v>24939</v>
      </c>
      <c r="D20801">
        <v>47.35</v>
      </c>
      <c r="E20801">
        <v>11.7</v>
      </c>
      <c r="F20801" t="s">
        <v>1889</v>
      </c>
      <c r="G20801" t="s">
        <v>1890</v>
      </c>
      <c r="H20801" t="s">
        <v>1891</v>
      </c>
      <c r="I20801" t="s">
        <v>11696</v>
      </c>
      <c r="J20801" t="s">
        <v>366</v>
      </c>
      <c r="K20801">
        <v>13728</v>
      </c>
      <c r="L20801">
        <v>1040919527</v>
      </c>
    </row>
    <row r="20802" spans="1:12" x14ac:dyDescent="0.45">
      <c r="A20802" t="str">
        <f t="shared" si="324"/>
        <v>Schwechat, Niederösterreich, Austria</v>
      </c>
      <c r="B20802" t="s">
        <v>24940</v>
      </c>
      <c r="C20802" t="s">
        <v>24940</v>
      </c>
      <c r="D20802">
        <v>48.141100000000002</v>
      </c>
      <c r="E20802">
        <v>16.4786</v>
      </c>
      <c r="F20802" t="s">
        <v>1889</v>
      </c>
      <c r="G20802" t="s">
        <v>1890</v>
      </c>
      <c r="H20802" t="s">
        <v>1891</v>
      </c>
      <c r="I20802" t="s">
        <v>1892</v>
      </c>
      <c r="K20802">
        <v>18026</v>
      </c>
      <c r="L20802">
        <v>1040189871</v>
      </c>
    </row>
    <row r="20803" spans="1:12" x14ac:dyDescent="0.45">
      <c r="A20803" t="str">
        <f t="shared" ref="A20803:A20866" si="325">CONCATENATE(B20803,", ",I20803,", ",F20803)</f>
        <v>Schwedt (Oder), Brandenburg, Germany</v>
      </c>
      <c r="B20803" t="s">
        <v>24941</v>
      </c>
      <c r="C20803" t="s">
        <v>24941</v>
      </c>
      <c r="D20803">
        <v>53.063099999999999</v>
      </c>
      <c r="E20803">
        <v>14.283099999999999</v>
      </c>
      <c r="F20803" t="s">
        <v>441</v>
      </c>
      <c r="G20803" t="s">
        <v>442</v>
      </c>
      <c r="H20803" t="s">
        <v>443</v>
      </c>
      <c r="I20803" t="s">
        <v>1719</v>
      </c>
      <c r="K20803">
        <v>29920</v>
      </c>
      <c r="L20803">
        <v>1276552729</v>
      </c>
    </row>
    <row r="20804" spans="1:12" x14ac:dyDescent="0.45">
      <c r="A20804" t="str">
        <f t="shared" si="325"/>
        <v>Schweich, Rhineland-Palatinate, Germany</v>
      </c>
      <c r="B20804" t="s">
        <v>24942</v>
      </c>
      <c r="C20804" t="s">
        <v>24942</v>
      </c>
      <c r="D20804">
        <v>49.82</v>
      </c>
      <c r="E20804">
        <v>6.7522000000000002</v>
      </c>
      <c r="F20804" t="s">
        <v>441</v>
      </c>
      <c r="G20804" t="s">
        <v>442</v>
      </c>
      <c r="H20804" t="s">
        <v>443</v>
      </c>
      <c r="I20804" t="s">
        <v>1712</v>
      </c>
      <c r="K20804">
        <v>7827</v>
      </c>
      <c r="L20804">
        <v>1276273892</v>
      </c>
    </row>
    <row r="20805" spans="1:12" x14ac:dyDescent="0.45">
      <c r="A20805" t="str">
        <f t="shared" si="325"/>
        <v>Schweinfurt, Bavaria, Germany</v>
      </c>
      <c r="B20805" t="s">
        <v>24943</v>
      </c>
      <c r="C20805" t="s">
        <v>24943</v>
      </c>
      <c r="D20805">
        <v>50.05</v>
      </c>
      <c r="E20805">
        <v>10.2333</v>
      </c>
      <c r="F20805" t="s">
        <v>441</v>
      </c>
      <c r="G20805" t="s">
        <v>442</v>
      </c>
      <c r="H20805" t="s">
        <v>443</v>
      </c>
      <c r="I20805" t="s">
        <v>567</v>
      </c>
      <c r="K20805">
        <v>54032</v>
      </c>
      <c r="L20805">
        <v>1276316912</v>
      </c>
    </row>
    <row r="20806" spans="1:12" x14ac:dyDescent="0.45">
      <c r="A20806" t="str">
        <f t="shared" si="325"/>
        <v>Schwelm, North Rhine-Westphalia, Germany</v>
      </c>
      <c r="B20806" t="s">
        <v>24944</v>
      </c>
      <c r="C20806" t="s">
        <v>24944</v>
      </c>
      <c r="D20806">
        <v>51.290399999999998</v>
      </c>
      <c r="E20806">
        <v>7.2972000000000001</v>
      </c>
      <c r="F20806" t="s">
        <v>441</v>
      </c>
      <c r="G20806" t="s">
        <v>442</v>
      </c>
      <c r="H20806" t="s">
        <v>443</v>
      </c>
      <c r="I20806" t="s">
        <v>444</v>
      </c>
      <c r="J20806" t="s">
        <v>366</v>
      </c>
      <c r="K20806">
        <v>28542</v>
      </c>
      <c r="L20806">
        <v>1276363762</v>
      </c>
    </row>
    <row r="20807" spans="1:12" x14ac:dyDescent="0.45">
      <c r="A20807" t="str">
        <f t="shared" si="325"/>
        <v>Schwerin, Mecklenburg-Western Pomerania, Germany</v>
      </c>
      <c r="B20807" t="s">
        <v>24945</v>
      </c>
      <c r="C20807" t="s">
        <v>24945</v>
      </c>
      <c r="D20807">
        <v>53.633299999999998</v>
      </c>
      <c r="E20807">
        <v>11.416700000000001</v>
      </c>
      <c r="F20807" t="s">
        <v>441</v>
      </c>
      <c r="G20807" t="s">
        <v>442</v>
      </c>
      <c r="H20807" t="s">
        <v>443</v>
      </c>
      <c r="I20807" t="s">
        <v>1715</v>
      </c>
      <c r="J20807" t="s">
        <v>378</v>
      </c>
      <c r="K20807">
        <v>95818</v>
      </c>
      <c r="L20807">
        <v>1276221707</v>
      </c>
    </row>
    <row r="20808" spans="1:12" x14ac:dyDescent="0.45">
      <c r="A20808" t="str">
        <f t="shared" si="325"/>
        <v>Schwerte, North Rhine-Westphalia, Germany</v>
      </c>
      <c r="B20808" t="s">
        <v>24946</v>
      </c>
      <c r="C20808" t="s">
        <v>24946</v>
      </c>
      <c r="D20808">
        <v>51.445799999999998</v>
      </c>
      <c r="E20808">
        <v>7.5652999999999997</v>
      </c>
      <c r="F20808" t="s">
        <v>441</v>
      </c>
      <c r="G20808" t="s">
        <v>442</v>
      </c>
      <c r="H20808" t="s">
        <v>443</v>
      </c>
      <c r="I20808" t="s">
        <v>444</v>
      </c>
      <c r="K20808">
        <v>46340</v>
      </c>
      <c r="L20808">
        <v>1276720376</v>
      </c>
    </row>
    <row r="20809" spans="1:12" x14ac:dyDescent="0.45">
      <c r="A20809" t="str">
        <f t="shared" si="325"/>
        <v>Schwetzingen, Baden-Württemberg, Germany</v>
      </c>
      <c r="B20809" t="s">
        <v>24947</v>
      </c>
      <c r="C20809" t="s">
        <v>24947</v>
      </c>
      <c r="D20809">
        <v>49.383299999999998</v>
      </c>
      <c r="E20809">
        <v>8.5667000000000009</v>
      </c>
      <c r="F20809" t="s">
        <v>441</v>
      </c>
      <c r="G20809" t="s">
        <v>442</v>
      </c>
      <c r="H20809" t="s">
        <v>443</v>
      </c>
      <c r="I20809" t="s">
        <v>451</v>
      </c>
      <c r="K20809">
        <v>21433</v>
      </c>
      <c r="L20809">
        <v>1276516691</v>
      </c>
    </row>
    <row r="20810" spans="1:12" x14ac:dyDescent="0.45">
      <c r="A20810" t="str">
        <f t="shared" si="325"/>
        <v>Schwyz, Schwyz, Switzerland</v>
      </c>
      <c r="B20810" t="s">
        <v>2458</v>
      </c>
      <c r="C20810" t="s">
        <v>2458</v>
      </c>
      <c r="D20810">
        <v>47.020499999999998</v>
      </c>
      <c r="E20810">
        <v>8.6583000000000006</v>
      </c>
      <c r="F20810" t="s">
        <v>464</v>
      </c>
      <c r="G20810" t="s">
        <v>465</v>
      </c>
      <c r="H20810" t="s">
        <v>466</v>
      </c>
      <c r="I20810" t="s">
        <v>2458</v>
      </c>
      <c r="J20810" t="s">
        <v>378</v>
      </c>
      <c r="K20810">
        <v>15181</v>
      </c>
      <c r="L20810">
        <v>1756270644</v>
      </c>
    </row>
    <row r="20811" spans="1:12" x14ac:dyDescent="0.45">
      <c r="A20811" t="str">
        <f t="shared" si="325"/>
        <v>Science City of Muñoz, Nueva Ecija, Philippines</v>
      </c>
      <c r="B20811" t="s">
        <v>24948</v>
      </c>
      <c r="C20811" t="s">
        <v>24949</v>
      </c>
      <c r="D20811">
        <v>15.716699999999999</v>
      </c>
      <c r="E20811">
        <v>120.9</v>
      </c>
      <c r="F20811" t="s">
        <v>1373</v>
      </c>
      <c r="G20811" t="s">
        <v>1374</v>
      </c>
      <c r="H20811" t="s">
        <v>1375</v>
      </c>
      <c r="I20811" t="s">
        <v>5783</v>
      </c>
      <c r="K20811">
        <v>81483</v>
      </c>
      <c r="L20811">
        <v>1608795106</v>
      </c>
    </row>
    <row r="20812" spans="1:12" x14ac:dyDescent="0.45">
      <c r="A20812" t="str">
        <f t="shared" si="325"/>
        <v>Scituate, Massachusetts, United States</v>
      </c>
      <c r="B20812" t="s">
        <v>24950</v>
      </c>
      <c r="C20812" t="s">
        <v>24950</v>
      </c>
      <c r="D20812">
        <v>42.199199999999998</v>
      </c>
      <c r="E20812">
        <v>-70.759</v>
      </c>
      <c r="F20812" t="s">
        <v>530</v>
      </c>
      <c r="G20812" t="s">
        <v>531</v>
      </c>
      <c r="H20812" t="s">
        <v>532</v>
      </c>
      <c r="I20812" t="s">
        <v>621</v>
      </c>
      <c r="K20812">
        <v>18591</v>
      </c>
      <c r="L20812">
        <v>1840053577</v>
      </c>
    </row>
    <row r="20813" spans="1:12" x14ac:dyDescent="0.45">
      <c r="A20813" t="str">
        <f t="shared" si="325"/>
        <v>Scituate, Rhode Island, United States</v>
      </c>
      <c r="B20813" t="s">
        <v>24950</v>
      </c>
      <c r="C20813" t="s">
        <v>24950</v>
      </c>
      <c r="D20813">
        <v>41.7926</v>
      </c>
      <c r="E20813">
        <v>-71.620199999999997</v>
      </c>
      <c r="F20813" t="s">
        <v>530</v>
      </c>
      <c r="G20813" t="s">
        <v>531</v>
      </c>
      <c r="H20813" t="s">
        <v>532</v>
      </c>
      <c r="I20813" t="s">
        <v>3666</v>
      </c>
      <c r="K20813">
        <v>10603</v>
      </c>
      <c r="L20813">
        <v>1840106234</v>
      </c>
    </row>
    <row r="20814" spans="1:12" x14ac:dyDescent="0.45">
      <c r="A20814" t="str">
        <f t="shared" si="325"/>
        <v>Scone, New South Wales, Australia</v>
      </c>
      <c r="B20814" t="s">
        <v>24951</v>
      </c>
      <c r="C20814" t="s">
        <v>24951</v>
      </c>
      <c r="D20814">
        <v>-32.083300000000001</v>
      </c>
      <c r="E20814">
        <v>150.85</v>
      </c>
      <c r="F20814" t="s">
        <v>830</v>
      </c>
      <c r="G20814" t="s">
        <v>831</v>
      </c>
      <c r="H20814" t="s">
        <v>832</v>
      </c>
      <c r="I20814" t="s">
        <v>1454</v>
      </c>
      <c r="K20814">
        <v>5624</v>
      </c>
      <c r="L20814">
        <v>1036918224</v>
      </c>
    </row>
    <row r="20815" spans="1:12" x14ac:dyDescent="0.45">
      <c r="A20815" t="str">
        <f t="shared" si="325"/>
        <v>Scoresbysund, Sermersooq, Greenland</v>
      </c>
      <c r="B20815" t="s">
        <v>24952</v>
      </c>
      <c r="C20815" t="s">
        <v>24952</v>
      </c>
      <c r="D20815">
        <v>70.485299999999995</v>
      </c>
      <c r="E20815">
        <v>-21.966699999999999</v>
      </c>
      <c r="F20815" t="s">
        <v>471</v>
      </c>
      <c r="G20815" t="s">
        <v>472</v>
      </c>
      <c r="H20815" t="s">
        <v>473</v>
      </c>
      <c r="I20815" t="s">
        <v>15440</v>
      </c>
      <c r="K20815">
        <v>539</v>
      </c>
      <c r="L20815">
        <v>1304036812</v>
      </c>
    </row>
    <row r="20816" spans="1:12" x14ac:dyDescent="0.45">
      <c r="A20816" t="str">
        <f t="shared" si="325"/>
        <v>Scorniceşti, Olt, Romania</v>
      </c>
      <c r="B20816" t="s">
        <v>24953</v>
      </c>
      <c r="C20816" t="s">
        <v>24954</v>
      </c>
      <c r="D20816">
        <v>44.57</v>
      </c>
      <c r="E20816">
        <v>24.55</v>
      </c>
      <c r="F20816" t="s">
        <v>665</v>
      </c>
      <c r="G20816" t="s">
        <v>666</v>
      </c>
      <c r="H20816" t="s">
        <v>667</v>
      </c>
      <c r="I20816" t="s">
        <v>3289</v>
      </c>
      <c r="K20816">
        <v>11766</v>
      </c>
      <c r="L20816">
        <v>1642000053</v>
      </c>
    </row>
    <row r="20817" spans="1:12" x14ac:dyDescent="0.45">
      <c r="A20817" t="str">
        <f t="shared" si="325"/>
        <v>Scotch Plains, New Jersey, United States</v>
      </c>
      <c r="B20817" t="s">
        <v>24955</v>
      </c>
      <c r="C20817" t="s">
        <v>24955</v>
      </c>
      <c r="D20817">
        <v>40.633200000000002</v>
      </c>
      <c r="E20817">
        <v>-74.373900000000006</v>
      </c>
      <c r="F20817" t="s">
        <v>530</v>
      </c>
      <c r="G20817" t="s">
        <v>531</v>
      </c>
      <c r="H20817" t="s">
        <v>532</v>
      </c>
      <c r="I20817" t="s">
        <v>587</v>
      </c>
      <c r="K20817">
        <v>24183</v>
      </c>
      <c r="L20817">
        <v>1840081747</v>
      </c>
    </row>
    <row r="20818" spans="1:12" x14ac:dyDescent="0.45">
      <c r="A20818" t="str">
        <f t="shared" si="325"/>
        <v>Scotchtown, New York, United States</v>
      </c>
      <c r="B20818" t="s">
        <v>24956</v>
      </c>
      <c r="C20818" t="s">
        <v>24956</v>
      </c>
      <c r="D20818">
        <v>41.475900000000003</v>
      </c>
      <c r="E20818">
        <v>-74.368200000000002</v>
      </c>
      <c r="F20818" t="s">
        <v>530</v>
      </c>
      <c r="G20818" t="s">
        <v>531</v>
      </c>
      <c r="H20818" t="s">
        <v>532</v>
      </c>
      <c r="I20818" t="s">
        <v>803</v>
      </c>
      <c r="K20818">
        <v>9174</v>
      </c>
      <c r="L20818">
        <v>1840004862</v>
      </c>
    </row>
    <row r="20819" spans="1:12" x14ac:dyDescent="0.45">
      <c r="A20819" t="str">
        <f t="shared" si="325"/>
        <v>Scotia, New York, United States</v>
      </c>
      <c r="B20819" t="s">
        <v>24957</v>
      </c>
      <c r="C20819" t="s">
        <v>24957</v>
      </c>
      <c r="D20819">
        <v>42.832099999999997</v>
      </c>
      <c r="E20819">
        <v>-73.960700000000003</v>
      </c>
      <c r="F20819" t="s">
        <v>530</v>
      </c>
      <c r="G20819" t="s">
        <v>531</v>
      </c>
      <c r="H20819" t="s">
        <v>532</v>
      </c>
      <c r="I20819" t="s">
        <v>803</v>
      </c>
      <c r="K20819">
        <v>7642</v>
      </c>
      <c r="L20819">
        <v>1840004448</v>
      </c>
    </row>
    <row r="20820" spans="1:12" x14ac:dyDescent="0.45">
      <c r="A20820" t="str">
        <f t="shared" si="325"/>
        <v>Scott, Louisiana, United States</v>
      </c>
      <c r="B20820" t="s">
        <v>24958</v>
      </c>
      <c r="C20820" t="s">
        <v>24958</v>
      </c>
      <c r="D20820">
        <v>30.239799999999999</v>
      </c>
      <c r="E20820">
        <v>-92.094700000000003</v>
      </c>
      <c r="F20820" t="s">
        <v>530</v>
      </c>
      <c r="G20820" t="s">
        <v>531</v>
      </c>
      <c r="H20820" t="s">
        <v>532</v>
      </c>
      <c r="I20820" t="s">
        <v>533</v>
      </c>
      <c r="K20820">
        <v>8675</v>
      </c>
      <c r="L20820">
        <v>1840015932</v>
      </c>
    </row>
    <row r="20821" spans="1:12" x14ac:dyDescent="0.45">
      <c r="A20821" t="str">
        <f t="shared" si="325"/>
        <v>Scott City, Missouri, United States</v>
      </c>
      <c r="B20821" t="s">
        <v>24959</v>
      </c>
      <c r="C20821" t="s">
        <v>24959</v>
      </c>
      <c r="D20821">
        <v>37.224299999999999</v>
      </c>
      <c r="E20821">
        <v>-89.536000000000001</v>
      </c>
      <c r="F20821" t="s">
        <v>530</v>
      </c>
      <c r="G20821" t="s">
        <v>531</v>
      </c>
      <c r="H20821" t="s">
        <v>532</v>
      </c>
      <c r="I20821" t="s">
        <v>884</v>
      </c>
      <c r="K20821">
        <v>5104</v>
      </c>
      <c r="L20821">
        <v>1840009923</v>
      </c>
    </row>
    <row r="20822" spans="1:12" x14ac:dyDescent="0.45">
      <c r="A20822" t="str">
        <f t="shared" si="325"/>
        <v>Scott Township, Pennsylvania, United States</v>
      </c>
      <c r="B20822" t="s">
        <v>24960</v>
      </c>
      <c r="C20822" t="s">
        <v>24960</v>
      </c>
      <c r="D20822">
        <v>40.387500000000003</v>
      </c>
      <c r="E20822">
        <v>-80.079099999999997</v>
      </c>
      <c r="F20822" t="s">
        <v>530</v>
      </c>
      <c r="G20822" t="s">
        <v>531</v>
      </c>
      <c r="H20822" t="s">
        <v>532</v>
      </c>
      <c r="I20822" t="s">
        <v>620</v>
      </c>
      <c r="K20822">
        <v>16720</v>
      </c>
      <c r="L20822">
        <v>1840141807</v>
      </c>
    </row>
    <row r="20823" spans="1:12" x14ac:dyDescent="0.45">
      <c r="A20823" t="str">
        <f t="shared" si="325"/>
        <v>Scott Township, Pennsylvania, United States</v>
      </c>
      <c r="B20823" t="s">
        <v>24960</v>
      </c>
      <c r="C20823" t="s">
        <v>24960</v>
      </c>
      <c r="D20823">
        <v>41.021900000000002</v>
      </c>
      <c r="E20823">
        <v>-76.416899999999998</v>
      </c>
      <c r="F20823" t="s">
        <v>530</v>
      </c>
      <c r="G20823" t="s">
        <v>531</v>
      </c>
      <c r="H20823" t="s">
        <v>532</v>
      </c>
      <c r="I20823" t="s">
        <v>620</v>
      </c>
      <c r="K20823">
        <v>5071</v>
      </c>
      <c r="L20823">
        <v>1840145429</v>
      </c>
    </row>
    <row r="20824" spans="1:12" x14ac:dyDescent="0.45">
      <c r="A20824" t="str">
        <f t="shared" si="325"/>
        <v>Scottdale, Georgia, United States</v>
      </c>
      <c r="B20824" t="s">
        <v>24961</v>
      </c>
      <c r="C20824" t="s">
        <v>24961</v>
      </c>
      <c r="D20824">
        <v>33.795000000000002</v>
      </c>
      <c r="E20824">
        <v>-84.263400000000004</v>
      </c>
      <c r="F20824" t="s">
        <v>530</v>
      </c>
      <c r="G20824" t="s">
        <v>531</v>
      </c>
      <c r="H20824" t="s">
        <v>532</v>
      </c>
      <c r="I20824" t="s">
        <v>763</v>
      </c>
      <c r="K20824">
        <v>10698</v>
      </c>
      <c r="L20824">
        <v>1840013700</v>
      </c>
    </row>
    <row r="20825" spans="1:12" x14ac:dyDescent="0.45">
      <c r="A20825" t="str">
        <f t="shared" si="325"/>
        <v>Scotts Valley, California, United States</v>
      </c>
      <c r="B20825" t="s">
        <v>24962</v>
      </c>
      <c r="C20825" t="s">
        <v>24962</v>
      </c>
      <c r="D20825">
        <v>37.055500000000002</v>
      </c>
      <c r="E20825">
        <v>-122.01179999999999</v>
      </c>
      <c r="F20825" t="s">
        <v>530</v>
      </c>
      <c r="G20825" t="s">
        <v>531</v>
      </c>
      <c r="H20825" t="s">
        <v>532</v>
      </c>
      <c r="I20825" t="s">
        <v>754</v>
      </c>
      <c r="K20825">
        <v>11757</v>
      </c>
      <c r="L20825">
        <v>1840021580</v>
      </c>
    </row>
    <row r="20826" spans="1:12" x14ac:dyDescent="0.45">
      <c r="A20826" t="str">
        <f t="shared" si="325"/>
        <v>Scottsbluff, Nebraska, United States</v>
      </c>
      <c r="B20826" t="s">
        <v>24963</v>
      </c>
      <c r="C20826" t="s">
        <v>24963</v>
      </c>
      <c r="D20826">
        <v>41.868400000000001</v>
      </c>
      <c r="E20826">
        <v>-103.66160000000001</v>
      </c>
      <c r="F20826" t="s">
        <v>530</v>
      </c>
      <c r="G20826" t="s">
        <v>531</v>
      </c>
      <c r="H20826" t="s">
        <v>532</v>
      </c>
      <c r="I20826" t="s">
        <v>1604</v>
      </c>
      <c r="K20826">
        <v>25114</v>
      </c>
      <c r="L20826">
        <v>1840009197</v>
      </c>
    </row>
    <row r="20827" spans="1:12" x14ac:dyDescent="0.45">
      <c r="A20827" t="str">
        <f t="shared" si="325"/>
        <v>Scottsboro, Alabama, United States</v>
      </c>
      <c r="B20827" t="s">
        <v>24964</v>
      </c>
      <c r="C20827" t="s">
        <v>24964</v>
      </c>
      <c r="D20827">
        <v>34.643799999999999</v>
      </c>
      <c r="E20827">
        <v>-86.049099999999996</v>
      </c>
      <c r="F20827" t="s">
        <v>530</v>
      </c>
      <c r="G20827" t="s">
        <v>531</v>
      </c>
      <c r="H20827" t="s">
        <v>532</v>
      </c>
      <c r="I20827" t="s">
        <v>1371</v>
      </c>
      <c r="K20827">
        <v>9841</v>
      </c>
      <c r="L20827">
        <v>1840005605</v>
      </c>
    </row>
    <row r="20828" spans="1:12" x14ac:dyDescent="0.45">
      <c r="A20828" t="str">
        <f t="shared" si="325"/>
        <v>Scottsburg, Indiana, United States</v>
      </c>
      <c r="B20828" t="s">
        <v>24965</v>
      </c>
      <c r="C20828" t="s">
        <v>24965</v>
      </c>
      <c r="D20828">
        <v>38.685099999999998</v>
      </c>
      <c r="E20828">
        <v>-85.783000000000001</v>
      </c>
      <c r="F20828" t="s">
        <v>530</v>
      </c>
      <c r="G20828" t="s">
        <v>531</v>
      </c>
      <c r="H20828" t="s">
        <v>532</v>
      </c>
      <c r="I20828" t="s">
        <v>1964</v>
      </c>
      <c r="K20828">
        <v>11408</v>
      </c>
      <c r="L20828">
        <v>1840009788</v>
      </c>
    </row>
    <row r="20829" spans="1:12" x14ac:dyDescent="0.45">
      <c r="A20829" t="str">
        <f t="shared" si="325"/>
        <v>Scottsdale, Arizona, United States</v>
      </c>
      <c r="B20829" t="s">
        <v>24966</v>
      </c>
      <c r="C20829" t="s">
        <v>24966</v>
      </c>
      <c r="D20829">
        <v>33.687199999999997</v>
      </c>
      <c r="E20829">
        <v>-111.8651</v>
      </c>
      <c r="F20829" t="s">
        <v>530</v>
      </c>
      <c r="G20829" t="s">
        <v>531</v>
      </c>
      <c r="H20829" t="s">
        <v>532</v>
      </c>
      <c r="I20829" t="s">
        <v>2117</v>
      </c>
      <c r="K20829">
        <v>258069</v>
      </c>
      <c r="L20829">
        <v>1840021940</v>
      </c>
    </row>
    <row r="20830" spans="1:12" x14ac:dyDescent="0.45">
      <c r="A20830" t="str">
        <f t="shared" si="325"/>
        <v>Scottsdale, Tasmania, Australia</v>
      </c>
      <c r="B20830" t="s">
        <v>24966</v>
      </c>
      <c r="C20830" t="s">
        <v>24966</v>
      </c>
      <c r="D20830">
        <v>-41.166699999999999</v>
      </c>
      <c r="E20830">
        <v>147.51669999999999</v>
      </c>
      <c r="F20830" t="s">
        <v>830</v>
      </c>
      <c r="G20830" t="s">
        <v>831</v>
      </c>
      <c r="H20830" t="s">
        <v>832</v>
      </c>
      <c r="I20830" t="s">
        <v>4403</v>
      </c>
      <c r="K20830">
        <v>2373</v>
      </c>
      <c r="L20830">
        <v>1036807079</v>
      </c>
    </row>
    <row r="20831" spans="1:12" x14ac:dyDescent="0.45">
      <c r="A20831" t="str">
        <f t="shared" si="325"/>
        <v>Scranton, Pennsylvania, United States</v>
      </c>
      <c r="B20831" t="s">
        <v>24967</v>
      </c>
      <c r="C20831" t="s">
        <v>24967</v>
      </c>
      <c r="D20831">
        <v>41.404400000000003</v>
      </c>
      <c r="E20831">
        <v>-75.664900000000003</v>
      </c>
      <c r="F20831" t="s">
        <v>530</v>
      </c>
      <c r="G20831" t="s">
        <v>531</v>
      </c>
      <c r="H20831" t="s">
        <v>532</v>
      </c>
      <c r="I20831" t="s">
        <v>620</v>
      </c>
      <c r="K20831">
        <v>384250</v>
      </c>
      <c r="L20831">
        <v>1840003389</v>
      </c>
    </row>
    <row r="20832" spans="1:12" x14ac:dyDescent="0.45">
      <c r="A20832" t="str">
        <f t="shared" si="325"/>
        <v>Scriba, New York, United States</v>
      </c>
      <c r="B20832" t="s">
        <v>24968</v>
      </c>
      <c r="C20832" t="s">
        <v>24968</v>
      </c>
      <c r="D20832">
        <v>43.459899999999998</v>
      </c>
      <c r="E20832">
        <v>-76.418599999999998</v>
      </c>
      <c r="F20832" t="s">
        <v>530</v>
      </c>
      <c r="G20832" t="s">
        <v>531</v>
      </c>
      <c r="H20832" t="s">
        <v>532</v>
      </c>
      <c r="I20832" t="s">
        <v>803</v>
      </c>
      <c r="K20832">
        <v>6616</v>
      </c>
      <c r="L20832">
        <v>1840058482</v>
      </c>
    </row>
    <row r="20833" spans="1:12" x14ac:dyDescent="0.45">
      <c r="A20833" t="str">
        <f t="shared" si="325"/>
        <v>Scugog, Ontario, Canada</v>
      </c>
      <c r="B20833" t="s">
        <v>24969</v>
      </c>
      <c r="C20833" t="s">
        <v>24969</v>
      </c>
      <c r="D20833">
        <v>44.09</v>
      </c>
      <c r="E20833">
        <v>-78.936000000000007</v>
      </c>
      <c r="F20833" t="s">
        <v>541</v>
      </c>
      <c r="G20833" t="s">
        <v>542</v>
      </c>
      <c r="H20833" t="s">
        <v>543</v>
      </c>
      <c r="I20833" t="s">
        <v>857</v>
      </c>
      <c r="K20833">
        <v>21617</v>
      </c>
      <c r="L20833">
        <v>1124000741</v>
      </c>
    </row>
    <row r="20834" spans="1:12" x14ac:dyDescent="0.45">
      <c r="A20834" t="str">
        <f t="shared" si="325"/>
        <v>Scunthorpe, North Lincolnshire, United Kingdom</v>
      </c>
      <c r="B20834" t="s">
        <v>24970</v>
      </c>
      <c r="C20834" t="s">
        <v>24970</v>
      </c>
      <c r="D20834">
        <v>53.5809</v>
      </c>
      <c r="E20834">
        <v>-0.6502</v>
      </c>
      <c r="F20834" t="s">
        <v>536</v>
      </c>
      <c r="G20834" t="s">
        <v>537</v>
      </c>
      <c r="H20834" t="s">
        <v>538</v>
      </c>
      <c r="I20834" t="s">
        <v>3685</v>
      </c>
      <c r="K20834">
        <v>82334</v>
      </c>
      <c r="L20834">
        <v>1826817883</v>
      </c>
    </row>
    <row r="20835" spans="1:12" x14ac:dyDescent="0.45">
      <c r="A20835" t="str">
        <f t="shared" si="325"/>
        <v>Sea Cliff, New York, United States</v>
      </c>
      <c r="B20835" t="s">
        <v>24971</v>
      </c>
      <c r="C20835" t="s">
        <v>24971</v>
      </c>
      <c r="D20835">
        <v>40.844099999999997</v>
      </c>
      <c r="E20835">
        <v>-73.644199999999998</v>
      </c>
      <c r="F20835" t="s">
        <v>530</v>
      </c>
      <c r="G20835" t="s">
        <v>531</v>
      </c>
      <c r="H20835" t="s">
        <v>532</v>
      </c>
      <c r="I20835" t="s">
        <v>803</v>
      </c>
      <c r="K20835">
        <v>5020</v>
      </c>
      <c r="L20835">
        <v>1840005326</v>
      </c>
    </row>
    <row r="20836" spans="1:12" x14ac:dyDescent="0.45">
      <c r="A20836" t="str">
        <f t="shared" si="325"/>
        <v>Seabrook, Maryland, United States</v>
      </c>
      <c r="B20836" t="s">
        <v>24972</v>
      </c>
      <c r="C20836" t="s">
        <v>24972</v>
      </c>
      <c r="D20836">
        <v>38.980200000000004</v>
      </c>
      <c r="E20836">
        <v>-76.850200000000001</v>
      </c>
      <c r="F20836" t="s">
        <v>530</v>
      </c>
      <c r="G20836" t="s">
        <v>531</v>
      </c>
      <c r="H20836" t="s">
        <v>532</v>
      </c>
      <c r="I20836" t="s">
        <v>588</v>
      </c>
      <c r="K20836">
        <v>18345</v>
      </c>
      <c r="L20836">
        <v>1840024547</v>
      </c>
    </row>
    <row r="20837" spans="1:12" x14ac:dyDescent="0.45">
      <c r="A20837" t="str">
        <f t="shared" si="325"/>
        <v>Seabrook, Texas, United States</v>
      </c>
      <c r="B20837" t="s">
        <v>24972</v>
      </c>
      <c r="C20837" t="s">
        <v>24972</v>
      </c>
      <c r="D20837">
        <v>29.575099999999999</v>
      </c>
      <c r="E20837">
        <v>-95.023600000000002</v>
      </c>
      <c r="F20837" t="s">
        <v>530</v>
      </c>
      <c r="G20837" t="s">
        <v>531</v>
      </c>
      <c r="H20837" t="s">
        <v>532</v>
      </c>
      <c r="I20837" t="s">
        <v>610</v>
      </c>
      <c r="K20837">
        <v>14149</v>
      </c>
      <c r="L20837">
        <v>1840022197</v>
      </c>
    </row>
    <row r="20838" spans="1:12" x14ac:dyDescent="0.45">
      <c r="A20838" t="str">
        <f t="shared" si="325"/>
        <v>Seabrook, New Hampshire, United States</v>
      </c>
      <c r="B20838" t="s">
        <v>24972</v>
      </c>
      <c r="C20838" t="s">
        <v>24972</v>
      </c>
      <c r="D20838">
        <v>42.887</v>
      </c>
      <c r="E20838">
        <v>-70.8613</v>
      </c>
      <c r="F20838" t="s">
        <v>530</v>
      </c>
      <c r="G20838" t="s">
        <v>531</v>
      </c>
      <c r="H20838" t="s">
        <v>532</v>
      </c>
      <c r="I20838" t="s">
        <v>1728</v>
      </c>
      <c r="K20838">
        <v>8846</v>
      </c>
      <c r="L20838">
        <v>1840055531</v>
      </c>
    </row>
    <row r="20839" spans="1:12" x14ac:dyDescent="0.45">
      <c r="A20839" t="str">
        <f t="shared" si="325"/>
        <v>Seacombe, Wirral, United Kingdom</v>
      </c>
      <c r="B20839" t="s">
        <v>24973</v>
      </c>
      <c r="C20839" t="s">
        <v>24973</v>
      </c>
      <c r="D20839">
        <v>53.408999999999999</v>
      </c>
      <c r="E20839">
        <v>-3.0289999999999999</v>
      </c>
      <c r="F20839" t="s">
        <v>536</v>
      </c>
      <c r="G20839" t="s">
        <v>537</v>
      </c>
      <c r="H20839" t="s">
        <v>538</v>
      </c>
      <c r="I20839" t="s">
        <v>3896</v>
      </c>
      <c r="K20839">
        <v>15387</v>
      </c>
      <c r="L20839">
        <v>1826216139</v>
      </c>
    </row>
    <row r="20840" spans="1:12" x14ac:dyDescent="0.45">
      <c r="A20840" t="str">
        <f t="shared" si="325"/>
        <v>Seacroft, Leeds, United Kingdom</v>
      </c>
      <c r="B20840" t="s">
        <v>24974</v>
      </c>
      <c r="C20840" t="s">
        <v>24974</v>
      </c>
      <c r="D20840">
        <v>53.822200000000002</v>
      </c>
      <c r="E20840">
        <v>-1.4599</v>
      </c>
      <c r="F20840" t="s">
        <v>536</v>
      </c>
      <c r="G20840" t="s">
        <v>537</v>
      </c>
      <c r="H20840" t="s">
        <v>538</v>
      </c>
      <c r="I20840" t="s">
        <v>828</v>
      </c>
      <c r="K20840">
        <v>14246</v>
      </c>
      <c r="L20840">
        <v>1826045634</v>
      </c>
    </row>
    <row r="20841" spans="1:12" x14ac:dyDescent="0.45">
      <c r="A20841" t="str">
        <f t="shared" si="325"/>
        <v>Seaford, New York, United States</v>
      </c>
      <c r="B20841" t="s">
        <v>24975</v>
      </c>
      <c r="C20841" t="s">
        <v>24975</v>
      </c>
      <c r="D20841">
        <v>40.6678</v>
      </c>
      <c r="E20841">
        <v>-73.492199999999997</v>
      </c>
      <c r="F20841" t="s">
        <v>530</v>
      </c>
      <c r="G20841" t="s">
        <v>531</v>
      </c>
      <c r="H20841" t="s">
        <v>532</v>
      </c>
      <c r="I20841" t="s">
        <v>803</v>
      </c>
      <c r="K20841">
        <v>15113</v>
      </c>
      <c r="L20841">
        <v>1840005275</v>
      </c>
    </row>
    <row r="20842" spans="1:12" x14ac:dyDescent="0.45">
      <c r="A20842" t="str">
        <f t="shared" si="325"/>
        <v>Seaford, East Sussex, United Kingdom</v>
      </c>
      <c r="B20842" t="s">
        <v>24975</v>
      </c>
      <c r="C20842" t="s">
        <v>24975</v>
      </c>
      <c r="D20842">
        <v>50.77</v>
      </c>
      <c r="E20842">
        <v>0.1</v>
      </c>
      <c r="F20842" t="s">
        <v>536</v>
      </c>
      <c r="G20842" t="s">
        <v>537</v>
      </c>
      <c r="H20842" t="s">
        <v>538</v>
      </c>
      <c r="I20842" t="s">
        <v>3777</v>
      </c>
      <c r="K20842">
        <v>23463</v>
      </c>
      <c r="L20842">
        <v>1826426946</v>
      </c>
    </row>
    <row r="20843" spans="1:12" x14ac:dyDescent="0.45">
      <c r="A20843" t="str">
        <f t="shared" si="325"/>
        <v>Seaford, Delaware, United States</v>
      </c>
      <c r="B20843" t="s">
        <v>24975</v>
      </c>
      <c r="C20843" t="s">
        <v>24975</v>
      </c>
      <c r="D20843">
        <v>38.653799999999997</v>
      </c>
      <c r="E20843">
        <v>-75.611000000000004</v>
      </c>
      <c r="F20843" t="s">
        <v>530</v>
      </c>
      <c r="G20843" t="s">
        <v>531</v>
      </c>
      <c r="H20843" t="s">
        <v>532</v>
      </c>
      <c r="I20843" t="s">
        <v>3873</v>
      </c>
      <c r="K20843">
        <v>8013</v>
      </c>
      <c r="L20843">
        <v>1840006071</v>
      </c>
    </row>
    <row r="20844" spans="1:12" x14ac:dyDescent="0.45">
      <c r="A20844" t="str">
        <f t="shared" si="325"/>
        <v>Seagoville, Texas, United States</v>
      </c>
      <c r="B20844" t="s">
        <v>24976</v>
      </c>
      <c r="C20844" t="s">
        <v>24976</v>
      </c>
      <c r="D20844">
        <v>32.652999999999999</v>
      </c>
      <c r="E20844">
        <v>-96.545500000000004</v>
      </c>
      <c r="F20844" t="s">
        <v>530</v>
      </c>
      <c r="G20844" t="s">
        <v>531</v>
      </c>
      <c r="H20844" t="s">
        <v>532</v>
      </c>
      <c r="I20844" t="s">
        <v>610</v>
      </c>
      <c r="K20844">
        <v>16861</v>
      </c>
      <c r="L20844">
        <v>1840022054</v>
      </c>
    </row>
    <row r="20845" spans="1:12" x14ac:dyDescent="0.45">
      <c r="A20845" t="str">
        <f t="shared" si="325"/>
        <v>Seaham, Durham, United Kingdom</v>
      </c>
      <c r="B20845" t="s">
        <v>24977</v>
      </c>
      <c r="C20845" t="s">
        <v>24977</v>
      </c>
      <c r="D20845">
        <v>54.84</v>
      </c>
      <c r="E20845">
        <v>-1.34</v>
      </c>
      <c r="F20845" t="s">
        <v>536</v>
      </c>
      <c r="G20845" t="s">
        <v>537</v>
      </c>
      <c r="H20845" t="s">
        <v>538</v>
      </c>
      <c r="I20845" t="s">
        <v>2079</v>
      </c>
      <c r="K20845">
        <v>20172</v>
      </c>
      <c r="L20845">
        <v>1826110918</v>
      </c>
    </row>
    <row r="20846" spans="1:12" x14ac:dyDescent="0.45">
      <c r="A20846" t="str">
        <f t="shared" si="325"/>
        <v>Seal Beach, California, United States</v>
      </c>
      <c r="B20846" t="s">
        <v>24978</v>
      </c>
      <c r="C20846" t="s">
        <v>24978</v>
      </c>
      <c r="D20846">
        <v>33.754199999999997</v>
      </c>
      <c r="E20846">
        <v>-118.0714</v>
      </c>
      <c r="F20846" t="s">
        <v>530</v>
      </c>
      <c r="G20846" t="s">
        <v>531</v>
      </c>
      <c r="H20846" t="s">
        <v>532</v>
      </c>
      <c r="I20846" t="s">
        <v>754</v>
      </c>
      <c r="K20846">
        <v>23896</v>
      </c>
      <c r="L20846">
        <v>1840021965</v>
      </c>
    </row>
    <row r="20847" spans="1:12" x14ac:dyDescent="0.45">
      <c r="A20847" t="str">
        <f t="shared" si="325"/>
        <v>Sealy, Texas, United States</v>
      </c>
      <c r="B20847" t="s">
        <v>24979</v>
      </c>
      <c r="C20847" t="s">
        <v>24979</v>
      </c>
      <c r="D20847">
        <v>29.767600000000002</v>
      </c>
      <c r="E20847">
        <v>-96.167900000000003</v>
      </c>
      <c r="F20847" t="s">
        <v>530</v>
      </c>
      <c r="G20847" t="s">
        <v>531</v>
      </c>
      <c r="H20847" t="s">
        <v>532</v>
      </c>
      <c r="I20847" t="s">
        <v>610</v>
      </c>
      <c r="K20847">
        <v>5957</v>
      </c>
      <c r="L20847">
        <v>1840022209</v>
      </c>
    </row>
    <row r="20848" spans="1:12" x14ac:dyDescent="0.45">
      <c r="A20848" t="str">
        <f t="shared" si="325"/>
        <v>Searcy, Arkansas, United States</v>
      </c>
      <c r="B20848" t="s">
        <v>24980</v>
      </c>
      <c r="C20848" t="s">
        <v>24980</v>
      </c>
      <c r="D20848">
        <v>35.241799999999998</v>
      </c>
      <c r="E20848">
        <v>-91.735100000000003</v>
      </c>
      <c r="F20848" t="s">
        <v>530</v>
      </c>
      <c r="G20848" t="s">
        <v>531</v>
      </c>
      <c r="H20848" t="s">
        <v>532</v>
      </c>
      <c r="I20848" t="s">
        <v>1616</v>
      </c>
      <c r="K20848">
        <v>26889</v>
      </c>
      <c r="L20848">
        <v>1840015429</v>
      </c>
    </row>
    <row r="20849" spans="1:12" x14ac:dyDescent="0.45">
      <c r="A20849" t="str">
        <f t="shared" si="325"/>
        <v>Seasalter, Kent, United Kingdom</v>
      </c>
      <c r="B20849" t="s">
        <v>24981</v>
      </c>
      <c r="C20849" t="s">
        <v>24981</v>
      </c>
      <c r="D20849">
        <v>51.345599999999997</v>
      </c>
      <c r="E20849">
        <v>0.99809999999999999</v>
      </c>
      <c r="F20849" t="s">
        <v>536</v>
      </c>
      <c r="G20849" t="s">
        <v>537</v>
      </c>
      <c r="H20849" t="s">
        <v>538</v>
      </c>
      <c r="I20849" t="s">
        <v>1606</v>
      </c>
      <c r="K20849">
        <v>7967</v>
      </c>
      <c r="L20849">
        <v>1826765773</v>
      </c>
    </row>
    <row r="20850" spans="1:12" x14ac:dyDescent="0.45">
      <c r="A20850" t="str">
        <f t="shared" si="325"/>
        <v>Seaside, California, United States</v>
      </c>
      <c r="B20850" t="s">
        <v>24982</v>
      </c>
      <c r="C20850" t="s">
        <v>24982</v>
      </c>
      <c r="D20850">
        <v>36.622399999999999</v>
      </c>
      <c r="E20850">
        <v>-121.81910000000001</v>
      </c>
      <c r="F20850" t="s">
        <v>530</v>
      </c>
      <c r="G20850" t="s">
        <v>531</v>
      </c>
      <c r="H20850" t="s">
        <v>532</v>
      </c>
      <c r="I20850" t="s">
        <v>754</v>
      </c>
      <c r="K20850">
        <v>116720</v>
      </c>
      <c r="L20850">
        <v>1840021634</v>
      </c>
    </row>
    <row r="20851" spans="1:12" x14ac:dyDescent="0.45">
      <c r="A20851" t="str">
        <f t="shared" si="325"/>
        <v>Seaside, Oregon, United States</v>
      </c>
      <c r="B20851" t="s">
        <v>24982</v>
      </c>
      <c r="C20851" t="s">
        <v>24982</v>
      </c>
      <c r="D20851">
        <v>45.988900000000001</v>
      </c>
      <c r="E20851">
        <v>-123.92140000000001</v>
      </c>
      <c r="F20851" t="s">
        <v>530</v>
      </c>
      <c r="G20851" t="s">
        <v>531</v>
      </c>
      <c r="H20851" t="s">
        <v>532</v>
      </c>
      <c r="I20851" t="s">
        <v>1426</v>
      </c>
      <c r="K20851">
        <v>9060</v>
      </c>
      <c r="L20851">
        <v>1840021182</v>
      </c>
    </row>
    <row r="20852" spans="1:12" x14ac:dyDescent="0.45">
      <c r="A20852" t="str">
        <f t="shared" si="325"/>
        <v>SeaTac, Washington, United States</v>
      </c>
      <c r="B20852" t="s">
        <v>24983</v>
      </c>
      <c r="C20852" t="s">
        <v>24983</v>
      </c>
      <c r="D20852">
        <v>47.444400000000002</v>
      </c>
      <c r="E20852">
        <v>-122.29859999999999</v>
      </c>
      <c r="F20852" t="s">
        <v>530</v>
      </c>
      <c r="G20852" t="s">
        <v>531</v>
      </c>
      <c r="H20852" t="s">
        <v>532</v>
      </c>
      <c r="I20852" t="s">
        <v>585</v>
      </c>
      <c r="K20852">
        <v>29044</v>
      </c>
      <c r="L20852">
        <v>1840021116</v>
      </c>
    </row>
    <row r="20853" spans="1:12" x14ac:dyDescent="0.45">
      <c r="A20853" t="str">
        <f t="shared" si="325"/>
        <v>Seaton, Devon, United Kingdom</v>
      </c>
      <c r="B20853" t="s">
        <v>24984</v>
      </c>
      <c r="C20853" t="s">
        <v>24984</v>
      </c>
      <c r="D20853">
        <v>50.704999999999998</v>
      </c>
      <c r="E20853">
        <v>-3.0779999999999998</v>
      </c>
      <c r="F20853" t="s">
        <v>536</v>
      </c>
      <c r="G20853" t="s">
        <v>537</v>
      </c>
      <c r="H20853" t="s">
        <v>538</v>
      </c>
      <c r="I20853" t="s">
        <v>2809</v>
      </c>
      <c r="K20853">
        <v>8413</v>
      </c>
      <c r="L20853">
        <v>1826695306</v>
      </c>
    </row>
    <row r="20854" spans="1:12" x14ac:dyDescent="0.45">
      <c r="A20854" t="str">
        <f t="shared" si="325"/>
        <v>Seaton Carew, Hartlepool, United Kingdom</v>
      </c>
      <c r="B20854" t="s">
        <v>24985</v>
      </c>
      <c r="C20854" t="s">
        <v>24985</v>
      </c>
      <c r="D20854">
        <v>54.662799999999997</v>
      </c>
      <c r="E20854">
        <v>-1.1888000000000001</v>
      </c>
      <c r="F20854" t="s">
        <v>536</v>
      </c>
      <c r="G20854" t="s">
        <v>537</v>
      </c>
      <c r="H20854" t="s">
        <v>538</v>
      </c>
      <c r="I20854" t="s">
        <v>11878</v>
      </c>
      <c r="K20854">
        <v>6018</v>
      </c>
      <c r="L20854">
        <v>1826230025</v>
      </c>
    </row>
    <row r="20855" spans="1:12" x14ac:dyDescent="0.45">
      <c r="A20855" t="str">
        <f t="shared" si="325"/>
        <v>Seattle, Washington, United States</v>
      </c>
      <c r="B20855" t="s">
        <v>24986</v>
      </c>
      <c r="C20855" t="s">
        <v>24986</v>
      </c>
      <c r="D20855">
        <v>47.621099999999998</v>
      </c>
      <c r="E20855">
        <v>-122.3244</v>
      </c>
      <c r="F20855" t="s">
        <v>530</v>
      </c>
      <c r="G20855" t="s">
        <v>531</v>
      </c>
      <c r="H20855" t="s">
        <v>532</v>
      </c>
      <c r="I20855" t="s">
        <v>585</v>
      </c>
      <c r="K20855">
        <v>3789215</v>
      </c>
      <c r="L20855">
        <v>1840021117</v>
      </c>
    </row>
    <row r="20856" spans="1:12" x14ac:dyDescent="0.45">
      <c r="A20856" t="str">
        <f t="shared" si="325"/>
        <v>Sebastian, Florida, United States</v>
      </c>
      <c r="B20856" t="s">
        <v>24987</v>
      </c>
      <c r="C20856" t="s">
        <v>24987</v>
      </c>
      <c r="D20856">
        <v>27.7882</v>
      </c>
      <c r="E20856">
        <v>-80.481300000000005</v>
      </c>
      <c r="F20856" t="s">
        <v>530</v>
      </c>
      <c r="G20856" t="s">
        <v>531</v>
      </c>
      <c r="H20856" t="s">
        <v>532</v>
      </c>
      <c r="I20856" t="s">
        <v>1378</v>
      </c>
      <c r="K20856">
        <v>26118</v>
      </c>
      <c r="L20856">
        <v>1840015984</v>
      </c>
    </row>
    <row r="20857" spans="1:12" x14ac:dyDescent="0.45">
      <c r="A20857" t="str">
        <f t="shared" si="325"/>
        <v>Sebastopol, California, United States</v>
      </c>
      <c r="B20857" t="s">
        <v>24988</v>
      </c>
      <c r="C20857" t="s">
        <v>24988</v>
      </c>
      <c r="D20857">
        <v>38.400100000000002</v>
      </c>
      <c r="E20857">
        <v>-122.8276</v>
      </c>
      <c r="F20857" t="s">
        <v>530</v>
      </c>
      <c r="G20857" t="s">
        <v>531</v>
      </c>
      <c r="H20857" t="s">
        <v>532</v>
      </c>
      <c r="I20857" t="s">
        <v>754</v>
      </c>
      <c r="K20857">
        <v>7674</v>
      </c>
      <c r="L20857">
        <v>1840021489</v>
      </c>
    </row>
    <row r="20858" spans="1:12" x14ac:dyDescent="0.45">
      <c r="A20858" t="str">
        <f t="shared" si="325"/>
        <v>Sebba, Sahel, Burkina Faso</v>
      </c>
      <c r="B20858" t="s">
        <v>24989</v>
      </c>
      <c r="C20858" t="s">
        <v>24989</v>
      </c>
      <c r="D20858">
        <v>13.436400000000001</v>
      </c>
      <c r="E20858">
        <v>0.53039999999999998</v>
      </c>
      <c r="F20858" t="s">
        <v>3444</v>
      </c>
      <c r="G20858" t="s">
        <v>3445</v>
      </c>
      <c r="H20858" t="s">
        <v>3446</v>
      </c>
      <c r="I20858" t="s">
        <v>8504</v>
      </c>
      <c r="J20858" t="s">
        <v>366</v>
      </c>
      <c r="K20858">
        <v>3273</v>
      </c>
      <c r="L20858">
        <v>1854960093</v>
      </c>
    </row>
    <row r="20859" spans="1:12" x14ac:dyDescent="0.45">
      <c r="A20859" t="str">
        <f t="shared" si="325"/>
        <v>Sebezh, Pskovskaya Oblast’, Russia</v>
      </c>
      <c r="B20859" t="s">
        <v>24990</v>
      </c>
      <c r="C20859" t="s">
        <v>24990</v>
      </c>
      <c r="D20859">
        <v>56.283299999999997</v>
      </c>
      <c r="E20859">
        <v>28.4833</v>
      </c>
      <c r="F20859" t="s">
        <v>504</v>
      </c>
      <c r="G20859" t="s">
        <v>505</v>
      </c>
      <c r="H20859" t="s">
        <v>506</v>
      </c>
      <c r="I20859" t="s">
        <v>8516</v>
      </c>
      <c r="J20859" t="s">
        <v>366</v>
      </c>
      <c r="K20859">
        <v>5401</v>
      </c>
      <c r="L20859">
        <v>1643427849</v>
      </c>
    </row>
    <row r="20860" spans="1:12" x14ac:dyDescent="0.45">
      <c r="A20860" t="str">
        <f t="shared" si="325"/>
        <v>Sebiş, Arad, Romania</v>
      </c>
      <c r="B20860" t="s">
        <v>24991</v>
      </c>
      <c r="C20860" t="s">
        <v>24992</v>
      </c>
      <c r="D20860">
        <v>46.372799999999998</v>
      </c>
      <c r="E20860">
        <v>22.1294</v>
      </c>
      <c r="F20860" t="s">
        <v>665</v>
      </c>
      <c r="G20860" t="s">
        <v>666</v>
      </c>
      <c r="H20860" t="s">
        <v>667</v>
      </c>
      <c r="I20860" t="s">
        <v>2253</v>
      </c>
      <c r="K20860">
        <v>5979</v>
      </c>
      <c r="L20860">
        <v>1642914416</v>
      </c>
    </row>
    <row r="20861" spans="1:12" x14ac:dyDescent="0.45">
      <c r="A20861" t="str">
        <f t="shared" si="325"/>
        <v>Sebnitz, Saxony, Germany</v>
      </c>
      <c r="B20861" t="s">
        <v>24993</v>
      </c>
      <c r="C20861" t="s">
        <v>24993</v>
      </c>
      <c r="D20861">
        <v>50.966700000000003</v>
      </c>
      <c r="E20861">
        <v>14.283300000000001</v>
      </c>
      <c r="F20861" t="s">
        <v>441</v>
      </c>
      <c r="G20861" t="s">
        <v>442</v>
      </c>
      <c r="H20861" t="s">
        <v>443</v>
      </c>
      <c r="I20861" t="s">
        <v>1707</v>
      </c>
      <c r="K20861">
        <v>9432</v>
      </c>
      <c r="L20861">
        <v>1276466123</v>
      </c>
    </row>
    <row r="20862" spans="1:12" x14ac:dyDescent="0.45">
      <c r="A20862" t="str">
        <f t="shared" si="325"/>
        <v>Sebring, Florida, United States</v>
      </c>
      <c r="B20862" t="s">
        <v>24994</v>
      </c>
      <c r="C20862" t="s">
        <v>24994</v>
      </c>
      <c r="D20862">
        <v>27.477</v>
      </c>
      <c r="E20862">
        <v>-81.453000000000003</v>
      </c>
      <c r="F20862" t="s">
        <v>530</v>
      </c>
      <c r="G20862" t="s">
        <v>531</v>
      </c>
      <c r="H20862" t="s">
        <v>532</v>
      </c>
      <c r="I20862" t="s">
        <v>1378</v>
      </c>
      <c r="K20862">
        <v>62250</v>
      </c>
      <c r="L20862">
        <v>1840015986</v>
      </c>
    </row>
    <row r="20863" spans="1:12" x14ac:dyDescent="0.45">
      <c r="A20863" t="str">
        <f t="shared" si="325"/>
        <v>Sečanj, Sečanj, Serbia</v>
      </c>
      <c r="B20863" t="s">
        <v>24995</v>
      </c>
      <c r="C20863" t="s">
        <v>24996</v>
      </c>
      <c r="D20863">
        <v>45.366700000000002</v>
      </c>
      <c r="E20863">
        <v>20.772500000000001</v>
      </c>
      <c r="F20863" t="s">
        <v>795</v>
      </c>
      <c r="G20863" t="s">
        <v>796</v>
      </c>
      <c r="H20863" t="s">
        <v>797</v>
      </c>
      <c r="I20863" t="s">
        <v>24995</v>
      </c>
      <c r="J20863" t="s">
        <v>378</v>
      </c>
      <c r="L20863">
        <v>1688905613</v>
      </c>
    </row>
    <row r="20864" spans="1:12" x14ac:dyDescent="0.45">
      <c r="A20864" t="str">
        <f t="shared" si="325"/>
        <v>Secaucus, New Jersey, United States</v>
      </c>
      <c r="B20864" t="s">
        <v>24997</v>
      </c>
      <c r="C20864" t="s">
        <v>24997</v>
      </c>
      <c r="D20864">
        <v>40.780999999999999</v>
      </c>
      <c r="E20864">
        <v>-74.065899999999999</v>
      </c>
      <c r="F20864" t="s">
        <v>530</v>
      </c>
      <c r="G20864" t="s">
        <v>531</v>
      </c>
      <c r="H20864" t="s">
        <v>532</v>
      </c>
      <c r="I20864" t="s">
        <v>587</v>
      </c>
      <c r="K20864">
        <v>21893</v>
      </c>
      <c r="L20864">
        <v>1840001033</v>
      </c>
    </row>
    <row r="20865" spans="1:12" x14ac:dyDescent="0.45">
      <c r="A20865" t="str">
        <f t="shared" si="325"/>
        <v>Sechelt, British Columbia, Canada</v>
      </c>
      <c r="B20865" t="s">
        <v>24998</v>
      </c>
      <c r="C20865" t="s">
        <v>24998</v>
      </c>
      <c r="D20865">
        <v>49.474200000000003</v>
      </c>
      <c r="E20865">
        <v>-123.7542</v>
      </c>
      <c r="F20865" t="s">
        <v>541</v>
      </c>
      <c r="G20865" t="s">
        <v>542</v>
      </c>
      <c r="H20865" t="s">
        <v>543</v>
      </c>
      <c r="I20865" t="s">
        <v>544</v>
      </c>
      <c r="K20865">
        <v>10200</v>
      </c>
      <c r="L20865">
        <v>1124845591</v>
      </c>
    </row>
    <row r="20866" spans="1:12" x14ac:dyDescent="0.45">
      <c r="A20866" t="str">
        <f t="shared" si="325"/>
        <v>Sechura, Piura, Peru</v>
      </c>
      <c r="B20866" t="s">
        <v>24999</v>
      </c>
      <c r="C20866" t="s">
        <v>24999</v>
      </c>
      <c r="D20866">
        <v>-5.5575999999999999</v>
      </c>
      <c r="E20866">
        <v>-80.822299999999998</v>
      </c>
      <c r="F20866" t="s">
        <v>509</v>
      </c>
      <c r="G20866" t="s">
        <v>510</v>
      </c>
      <c r="H20866" t="s">
        <v>511</v>
      </c>
      <c r="I20866" t="s">
        <v>7059</v>
      </c>
      <c r="K20866">
        <v>32144</v>
      </c>
      <c r="L20866">
        <v>1604728914</v>
      </c>
    </row>
    <row r="20867" spans="1:12" x14ac:dyDescent="0.45">
      <c r="A20867" t="str">
        <f t="shared" ref="A20867:A20930" si="326">CONCATENATE(B20867,", ",I20867,", ",F20867)</f>
        <v>Sečovce, Košický, Slovakia</v>
      </c>
      <c r="B20867" t="s">
        <v>25000</v>
      </c>
      <c r="C20867" t="s">
        <v>25001</v>
      </c>
      <c r="D20867">
        <v>48.7</v>
      </c>
      <c r="E20867">
        <v>21.65</v>
      </c>
      <c r="F20867" t="s">
        <v>3518</v>
      </c>
      <c r="G20867" t="s">
        <v>3519</v>
      </c>
      <c r="H20867" t="s">
        <v>3520</v>
      </c>
      <c r="I20867" t="s">
        <v>8545</v>
      </c>
      <c r="K20867">
        <v>8441</v>
      </c>
      <c r="L20867">
        <v>1703206081</v>
      </c>
    </row>
    <row r="20868" spans="1:12" x14ac:dyDescent="0.45">
      <c r="A20868" t="str">
        <f t="shared" si="326"/>
        <v>Secunderābād, Telangana, India</v>
      </c>
      <c r="B20868" t="s">
        <v>25002</v>
      </c>
      <c r="C20868" t="s">
        <v>25003</v>
      </c>
      <c r="D20868">
        <v>17.45</v>
      </c>
      <c r="E20868">
        <v>78.5</v>
      </c>
      <c r="F20868" t="s">
        <v>626</v>
      </c>
      <c r="G20868" t="s">
        <v>627</v>
      </c>
      <c r="H20868" t="s">
        <v>628</v>
      </c>
      <c r="I20868" t="s">
        <v>853</v>
      </c>
      <c r="K20868">
        <v>213698</v>
      </c>
      <c r="L20868">
        <v>1356779437</v>
      </c>
    </row>
    <row r="20869" spans="1:12" x14ac:dyDescent="0.45">
      <c r="A20869" t="str">
        <f t="shared" si="326"/>
        <v>Security-Widefield, Colorado, United States</v>
      </c>
      <c r="B20869" t="s">
        <v>25004</v>
      </c>
      <c r="C20869" t="s">
        <v>25004</v>
      </c>
      <c r="D20869">
        <v>38.748899999999999</v>
      </c>
      <c r="E20869">
        <v>-104.71420000000001</v>
      </c>
      <c r="F20869" t="s">
        <v>530</v>
      </c>
      <c r="G20869" t="s">
        <v>531</v>
      </c>
      <c r="H20869" t="s">
        <v>532</v>
      </c>
      <c r="I20869" t="s">
        <v>1071</v>
      </c>
      <c r="K20869">
        <v>38134</v>
      </c>
      <c r="L20869">
        <v>1840074635</v>
      </c>
    </row>
    <row r="20870" spans="1:12" x14ac:dyDescent="0.45">
      <c r="A20870" t="str">
        <f t="shared" si="326"/>
        <v>Sedalia, Missouri, United States</v>
      </c>
      <c r="B20870" t="s">
        <v>25005</v>
      </c>
      <c r="C20870" t="s">
        <v>25005</v>
      </c>
      <c r="D20870">
        <v>38.7042</v>
      </c>
      <c r="E20870">
        <v>-93.235100000000003</v>
      </c>
      <c r="F20870" t="s">
        <v>530</v>
      </c>
      <c r="G20870" t="s">
        <v>531</v>
      </c>
      <c r="H20870" t="s">
        <v>532</v>
      </c>
      <c r="I20870" t="s">
        <v>884</v>
      </c>
      <c r="K20870">
        <v>26473</v>
      </c>
      <c r="L20870">
        <v>1840009724</v>
      </c>
    </row>
    <row r="20871" spans="1:12" x14ac:dyDescent="0.45">
      <c r="A20871" t="str">
        <f t="shared" si="326"/>
        <v>Sedeh Lanjān, Eşfahān, Iran</v>
      </c>
      <c r="B20871" t="s">
        <v>25006</v>
      </c>
      <c r="C20871" t="s">
        <v>25007</v>
      </c>
      <c r="D20871">
        <v>32.377800000000001</v>
      </c>
      <c r="E20871">
        <v>51.318100000000001</v>
      </c>
      <c r="F20871" t="s">
        <v>388</v>
      </c>
      <c r="G20871" t="s">
        <v>389</v>
      </c>
      <c r="H20871" t="s">
        <v>390</v>
      </c>
      <c r="I20871" t="s">
        <v>391</v>
      </c>
      <c r="K20871">
        <v>17335</v>
      </c>
      <c r="L20871">
        <v>1364171855</v>
      </c>
    </row>
    <row r="20872" spans="1:12" x14ac:dyDescent="0.45">
      <c r="A20872" t="str">
        <f t="shared" si="326"/>
        <v>Sederot, Southern, Israel</v>
      </c>
      <c r="B20872" t="s">
        <v>25008</v>
      </c>
      <c r="C20872" t="s">
        <v>25008</v>
      </c>
      <c r="D20872">
        <v>31.5261</v>
      </c>
      <c r="E20872">
        <v>34.593899999999998</v>
      </c>
      <c r="F20872" t="s">
        <v>369</v>
      </c>
      <c r="G20872" t="s">
        <v>370</v>
      </c>
      <c r="H20872" t="s">
        <v>371</v>
      </c>
      <c r="I20872" t="s">
        <v>408</v>
      </c>
      <c r="K20872">
        <v>23090</v>
      </c>
      <c r="L20872">
        <v>1376365217</v>
      </c>
    </row>
    <row r="20873" spans="1:12" x14ac:dyDescent="0.45">
      <c r="A20873" t="str">
        <f t="shared" si="326"/>
        <v>Sedgefield, Durham, United Kingdom</v>
      </c>
      <c r="B20873" t="s">
        <v>25009</v>
      </c>
      <c r="C20873" t="s">
        <v>25009</v>
      </c>
      <c r="D20873">
        <v>54.65</v>
      </c>
      <c r="E20873">
        <v>-1.45</v>
      </c>
      <c r="F20873" t="s">
        <v>536</v>
      </c>
      <c r="G20873" t="s">
        <v>537</v>
      </c>
      <c r="H20873" t="s">
        <v>538</v>
      </c>
      <c r="I20873" t="s">
        <v>2079</v>
      </c>
      <c r="K20873">
        <v>5211</v>
      </c>
      <c r="L20873">
        <v>1826637871</v>
      </c>
    </row>
    <row r="20874" spans="1:12" x14ac:dyDescent="0.45">
      <c r="A20874" t="str">
        <f t="shared" si="326"/>
        <v>Sedgley, Dudley, United Kingdom</v>
      </c>
      <c r="B20874" t="s">
        <v>25010</v>
      </c>
      <c r="C20874" t="s">
        <v>25010</v>
      </c>
      <c r="D20874">
        <v>52.54</v>
      </c>
      <c r="E20874">
        <v>-2.1230000000000002</v>
      </c>
      <c r="F20874" t="s">
        <v>536</v>
      </c>
      <c r="G20874" t="s">
        <v>537</v>
      </c>
      <c r="H20874" t="s">
        <v>538</v>
      </c>
      <c r="I20874" t="s">
        <v>1804</v>
      </c>
      <c r="K20874">
        <v>12087</v>
      </c>
      <c r="L20874">
        <v>1826101730</v>
      </c>
    </row>
    <row r="20875" spans="1:12" x14ac:dyDescent="0.45">
      <c r="A20875" t="str">
        <f t="shared" si="326"/>
        <v>Sédhiou, Sédhiou, Senegal</v>
      </c>
      <c r="B20875" t="s">
        <v>25011</v>
      </c>
      <c r="C20875" t="s">
        <v>25012</v>
      </c>
      <c r="D20875">
        <v>12.7081</v>
      </c>
      <c r="E20875">
        <v>-15.556900000000001</v>
      </c>
      <c r="F20875" t="s">
        <v>7992</v>
      </c>
      <c r="G20875" t="s">
        <v>7993</v>
      </c>
      <c r="H20875" t="s">
        <v>7994</v>
      </c>
      <c r="I20875" t="s">
        <v>25011</v>
      </c>
      <c r="J20875" t="s">
        <v>378</v>
      </c>
      <c r="L20875">
        <v>1686107428</v>
      </c>
    </row>
    <row r="20876" spans="1:12" x14ac:dyDescent="0.45">
      <c r="A20876" t="str">
        <f t="shared" si="326"/>
        <v>Sedlčany, Středočeský Kraj, Czechia</v>
      </c>
      <c r="B20876" t="s">
        <v>25013</v>
      </c>
      <c r="C20876" t="s">
        <v>25014</v>
      </c>
      <c r="D20876">
        <v>49.660600000000002</v>
      </c>
      <c r="E20876">
        <v>14.4267</v>
      </c>
      <c r="F20876" t="s">
        <v>2480</v>
      </c>
      <c r="G20876" t="s">
        <v>2481</v>
      </c>
      <c r="H20876" t="s">
        <v>2482</v>
      </c>
      <c r="I20876" t="s">
        <v>3197</v>
      </c>
      <c r="K20876">
        <v>7029</v>
      </c>
      <c r="L20876">
        <v>1203219771</v>
      </c>
    </row>
    <row r="20877" spans="1:12" x14ac:dyDescent="0.45">
      <c r="A20877" t="str">
        <f t="shared" si="326"/>
        <v>Sedona, Arizona, United States</v>
      </c>
      <c r="B20877" t="s">
        <v>25015</v>
      </c>
      <c r="C20877" t="s">
        <v>25015</v>
      </c>
      <c r="D20877">
        <v>34.857399999999998</v>
      </c>
      <c r="E20877">
        <v>-111.79510000000001</v>
      </c>
      <c r="F20877" t="s">
        <v>530</v>
      </c>
      <c r="G20877" t="s">
        <v>531</v>
      </c>
      <c r="H20877" t="s">
        <v>532</v>
      </c>
      <c r="I20877" t="s">
        <v>2117</v>
      </c>
      <c r="K20877">
        <v>6969</v>
      </c>
      <c r="L20877">
        <v>1840021584</v>
      </c>
    </row>
    <row r="20878" spans="1:12" x14ac:dyDescent="0.45">
      <c r="A20878" t="str">
        <f t="shared" si="326"/>
        <v>Sedro-Woolley, Washington, United States</v>
      </c>
      <c r="B20878" t="s">
        <v>25016</v>
      </c>
      <c r="C20878" t="s">
        <v>25016</v>
      </c>
      <c r="D20878">
        <v>48.511200000000002</v>
      </c>
      <c r="E20878">
        <v>-122.2321</v>
      </c>
      <c r="F20878" t="s">
        <v>530</v>
      </c>
      <c r="G20878" t="s">
        <v>531</v>
      </c>
      <c r="H20878" t="s">
        <v>532</v>
      </c>
      <c r="I20878" t="s">
        <v>585</v>
      </c>
      <c r="K20878">
        <v>12072</v>
      </c>
      <c r="L20878">
        <v>1840021066</v>
      </c>
    </row>
    <row r="20879" spans="1:12" x14ac:dyDescent="0.45">
      <c r="A20879" t="str">
        <f t="shared" si="326"/>
        <v>Seekonk, Massachusetts, United States</v>
      </c>
      <c r="B20879" t="s">
        <v>25017</v>
      </c>
      <c r="C20879" t="s">
        <v>25017</v>
      </c>
      <c r="D20879">
        <v>41.837899999999998</v>
      </c>
      <c r="E20879">
        <v>-71.317400000000006</v>
      </c>
      <c r="F20879" t="s">
        <v>530</v>
      </c>
      <c r="G20879" t="s">
        <v>531</v>
      </c>
      <c r="H20879" t="s">
        <v>532</v>
      </c>
      <c r="I20879" t="s">
        <v>621</v>
      </c>
      <c r="K20879">
        <v>15210</v>
      </c>
      <c r="L20879">
        <v>1840053523</v>
      </c>
    </row>
    <row r="20880" spans="1:12" x14ac:dyDescent="0.45">
      <c r="A20880" t="str">
        <f t="shared" si="326"/>
        <v>Seelow, Brandenburg, Germany</v>
      </c>
      <c r="B20880" t="s">
        <v>25018</v>
      </c>
      <c r="C20880" t="s">
        <v>25018</v>
      </c>
      <c r="D20880">
        <v>52.5167</v>
      </c>
      <c r="E20880">
        <v>14.383100000000001</v>
      </c>
      <c r="F20880" t="s">
        <v>441</v>
      </c>
      <c r="G20880" t="s">
        <v>442</v>
      </c>
      <c r="H20880" t="s">
        <v>443</v>
      </c>
      <c r="I20880" t="s">
        <v>1719</v>
      </c>
      <c r="J20880" t="s">
        <v>366</v>
      </c>
      <c r="K20880">
        <v>5426</v>
      </c>
      <c r="L20880">
        <v>1276427518</v>
      </c>
    </row>
    <row r="20881" spans="1:12" x14ac:dyDescent="0.45">
      <c r="A20881" t="str">
        <f t="shared" si="326"/>
        <v>Seelze, Lower Saxony, Germany</v>
      </c>
      <c r="B20881" t="s">
        <v>25019</v>
      </c>
      <c r="C20881" t="s">
        <v>25019</v>
      </c>
      <c r="D20881">
        <v>52.396099999999997</v>
      </c>
      <c r="E20881">
        <v>9.5981000000000005</v>
      </c>
      <c r="F20881" t="s">
        <v>441</v>
      </c>
      <c r="G20881" t="s">
        <v>442</v>
      </c>
      <c r="H20881" t="s">
        <v>443</v>
      </c>
      <c r="I20881" t="s">
        <v>735</v>
      </c>
      <c r="K20881">
        <v>34442</v>
      </c>
      <c r="L20881">
        <v>1276781689</v>
      </c>
    </row>
    <row r="20882" spans="1:12" x14ac:dyDescent="0.45">
      <c r="A20882" t="str">
        <f t="shared" si="326"/>
        <v>Seesen, Lower Saxony, Germany</v>
      </c>
      <c r="B20882" t="s">
        <v>25020</v>
      </c>
      <c r="C20882" t="s">
        <v>25020</v>
      </c>
      <c r="D20882">
        <v>51.893099999999997</v>
      </c>
      <c r="E20882">
        <v>10.1783</v>
      </c>
      <c r="F20882" t="s">
        <v>441</v>
      </c>
      <c r="G20882" t="s">
        <v>442</v>
      </c>
      <c r="H20882" t="s">
        <v>443</v>
      </c>
      <c r="I20882" t="s">
        <v>735</v>
      </c>
      <c r="K20882">
        <v>19340</v>
      </c>
      <c r="L20882">
        <v>1276914120</v>
      </c>
    </row>
    <row r="20883" spans="1:12" x14ac:dyDescent="0.45">
      <c r="A20883" t="str">
        <f t="shared" si="326"/>
        <v>Seferhisar, İzmir, Turkey</v>
      </c>
      <c r="B20883" t="s">
        <v>25021</v>
      </c>
      <c r="C20883" t="s">
        <v>25021</v>
      </c>
      <c r="D20883">
        <v>38.197499999999998</v>
      </c>
      <c r="E20883">
        <v>26.838799999999999</v>
      </c>
      <c r="F20883" t="s">
        <v>806</v>
      </c>
      <c r="G20883" t="s">
        <v>807</v>
      </c>
      <c r="H20883" t="s">
        <v>808</v>
      </c>
      <c r="I20883" t="s">
        <v>1561</v>
      </c>
      <c r="J20883" t="s">
        <v>366</v>
      </c>
      <c r="K20883">
        <v>44526</v>
      </c>
      <c r="L20883">
        <v>1792680946</v>
      </c>
    </row>
    <row r="20884" spans="1:12" x14ac:dyDescent="0.45">
      <c r="A20884" t="str">
        <f t="shared" si="326"/>
        <v>Seffner, Florida, United States</v>
      </c>
      <c r="B20884" t="s">
        <v>25022</v>
      </c>
      <c r="C20884" t="s">
        <v>25022</v>
      </c>
      <c r="D20884">
        <v>27.998100000000001</v>
      </c>
      <c r="E20884">
        <v>-82.273499999999999</v>
      </c>
      <c r="F20884" t="s">
        <v>530</v>
      </c>
      <c r="G20884" t="s">
        <v>531</v>
      </c>
      <c r="H20884" t="s">
        <v>532</v>
      </c>
      <c r="I20884" t="s">
        <v>1378</v>
      </c>
      <c r="K20884">
        <v>8786</v>
      </c>
      <c r="L20884">
        <v>1840014153</v>
      </c>
    </row>
    <row r="20885" spans="1:12" x14ac:dyDescent="0.45">
      <c r="A20885" t="str">
        <f t="shared" si="326"/>
        <v>Sefrou, Fès-Meknès, Morocco</v>
      </c>
      <c r="B20885" t="s">
        <v>25023</v>
      </c>
      <c r="C20885" t="s">
        <v>25023</v>
      </c>
      <c r="D20885">
        <v>33.83</v>
      </c>
      <c r="E20885">
        <v>-4.83</v>
      </c>
      <c r="F20885" t="s">
        <v>893</v>
      </c>
      <c r="G20885" t="s">
        <v>894</v>
      </c>
      <c r="H20885" t="s">
        <v>895</v>
      </c>
      <c r="I20885" t="s">
        <v>9854</v>
      </c>
      <c r="K20885">
        <v>79887</v>
      </c>
      <c r="L20885">
        <v>1504820285</v>
      </c>
    </row>
    <row r="20886" spans="1:12" x14ac:dyDescent="0.45">
      <c r="A20886" t="str">
        <f t="shared" si="326"/>
        <v>Sefwi Wiawso, Western, Ghana</v>
      </c>
      <c r="B20886" t="s">
        <v>25024</v>
      </c>
      <c r="C20886" t="s">
        <v>25024</v>
      </c>
      <c r="D20886">
        <v>6.2058</v>
      </c>
      <c r="E20886">
        <v>-2.4893999999999998</v>
      </c>
      <c r="F20886" t="s">
        <v>719</v>
      </c>
      <c r="G20886" t="s">
        <v>720</v>
      </c>
      <c r="H20886" t="s">
        <v>721</v>
      </c>
      <c r="I20886" t="s">
        <v>5285</v>
      </c>
      <c r="J20886" t="s">
        <v>378</v>
      </c>
      <c r="L20886">
        <v>1288994228</v>
      </c>
    </row>
    <row r="20887" spans="1:12" x14ac:dyDescent="0.45">
      <c r="A20887" t="str">
        <f t="shared" si="326"/>
        <v>Segarcea, Dolj, Romania</v>
      </c>
      <c r="B20887" t="s">
        <v>25025</v>
      </c>
      <c r="C20887" t="s">
        <v>25025</v>
      </c>
      <c r="D20887">
        <v>44.091900000000003</v>
      </c>
      <c r="E20887">
        <v>23.7334</v>
      </c>
      <c r="F20887" t="s">
        <v>665</v>
      </c>
      <c r="G20887" t="s">
        <v>666</v>
      </c>
      <c r="H20887" t="s">
        <v>667</v>
      </c>
      <c r="I20887" t="s">
        <v>5882</v>
      </c>
      <c r="K20887">
        <v>7019</v>
      </c>
      <c r="L20887">
        <v>1642618558</v>
      </c>
    </row>
    <row r="20888" spans="1:12" x14ac:dyDescent="0.45">
      <c r="A20888" t="str">
        <f t="shared" si="326"/>
        <v>Segezha, Kareliya, Russia</v>
      </c>
      <c r="B20888" t="s">
        <v>25026</v>
      </c>
      <c r="C20888" t="s">
        <v>25026</v>
      </c>
      <c r="D20888">
        <v>63.741500000000002</v>
      </c>
      <c r="E20888">
        <v>34.322200000000002</v>
      </c>
      <c r="F20888" t="s">
        <v>504</v>
      </c>
      <c r="G20888" t="s">
        <v>505</v>
      </c>
      <c r="H20888" t="s">
        <v>506</v>
      </c>
      <c r="I20888" t="s">
        <v>4088</v>
      </c>
      <c r="K20888">
        <v>26666</v>
      </c>
      <c r="L20888">
        <v>1643971245</v>
      </c>
    </row>
    <row r="20889" spans="1:12" x14ac:dyDescent="0.45">
      <c r="A20889" t="str">
        <f t="shared" si="326"/>
        <v>Ségou, Ségou, Mali</v>
      </c>
      <c r="B20889" t="s">
        <v>17554</v>
      </c>
      <c r="C20889" t="s">
        <v>25027</v>
      </c>
      <c r="D20889">
        <v>13.45</v>
      </c>
      <c r="E20889">
        <v>-6.2667000000000002</v>
      </c>
      <c r="F20889" t="s">
        <v>978</v>
      </c>
      <c r="G20889" t="s">
        <v>979</v>
      </c>
      <c r="H20889" t="s">
        <v>980</v>
      </c>
      <c r="I20889" t="s">
        <v>17554</v>
      </c>
      <c r="J20889" t="s">
        <v>378</v>
      </c>
      <c r="K20889">
        <v>133501</v>
      </c>
      <c r="L20889">
        <v>1466684950</v>
      </c>
    </row>
    <row r="20890" spans="1:12" x14ac:dyDescent="0.45">
      <c r="A20890" t="str">
        <f t="shared" si="326"/>
        <v>Séguéla, Woroba, Côte D’Ivoire</v>
      </c>
      <c r="B20890" t="s">
        <v>25028</v>
      </c>
      <c r="C20890" t="s">
        <v>25029</v>
      </c>
      <c r="D20890">
        <v>7.9611000000000001</v>
      </c>
      <c r="E20890">
        <v>-6.6730999999999998</v>
      </c>
      <c r="F20890" t="s">
        <v>569</v>
      </c>
      <c r="G20890" t="s">
        <v>570</v>
      </c>
      <c r="H20890" t="s">
        <v>571</v>
      </c>
      <c r="I20890" t="s">
        <v>25030</v>
      </c>
      <c r="J20890" t="s">
        <v>378</v>
      </c>
      <c r="K20890">
        <v>51157</v>
      </c>
      <c r="L20890">
        <v>1384639807</v>
      </c>
    </row>
    <row r="20891" spans="1:12" x14ac:dyDescent="0.45">
      <c r="A20891" t="str">
        <f t="shared" si="326"/>
        <v>Seguin, Texas, United States</v>
      </c>
      <c r="B20891" t="s">
        <v>25031</v>
      </c>
      <c r="C20891" t="s">
        <v>25031</v>
      </c>
      <c r="D20891">
        <v>29.588899999999999</v>
      </c>
      <c r="E20891">
        <v>-97.967100000000002</v>
      </c>
      <c r="F20891" t="s">
        <v>530</v>
      </c>
      <c r="G20891" t="s">
        <v>531</v>
      </c>
      <c r="H20891" t="s">
        <v>532</v>
      </c>
      <c r="I20891" t="s">
        <v>610</v>
      </c>
      <c r="K20891">
        <v>28735</v>
      </c>
      <c r="L20891">
        <v>1840022214</v>
      </c>
    </row>
    <row r="20892" spans="1:12" x14ac:dyDescent="0.45">
      <c r="A20892" t="str">
        <f t="shared" si="326"/>
        <v>Sehnde, Lower Saxony, Germany</v>
      </c>
      <c r="B20892" t="s">
        <v>25032</v>
      </c>
      <c r="C20892" t="s">
        <v>25032</v>
      </c>
      <c r="D20892">
        <v>52.316099999999999</v>
      </c>
      <c r="E20892">
        <v>9.9641999999999999</v>
      </c>
      <c r="F20892" t="s">
        <v>441</v>
      </c>
      <c r="G20892" t="s">
        <v>442</v>
      </c>
      <c r="H20892" t="s">
        <v>443</v>
      </c>
      <c r="I20892" t="s">
        <v>735</v>
      </c>
      <c r="K20892">
        <v>23389</v>
      </c>
      <c r="L20892">
        <v>1276201782</v>
      </c>
    </row>
    <row r="20893" spans="1:12" x14ac:dyDescent="0.45">
      <c r="A20893" t="str">
        <f t="shared" si="326"/>
        <v>Seinäjoki, Etelä-Pohjanmaa, Finland</v>
      </c>
      <c r="B20893" t="s">
        <v>25033</v>
      </c>
      <c r="C20893" t="s">
        <v>25034</v>
      </c>
      <c r="D20893">
        <v>62.790300000000002</v>
      </c>
      <c r="E20893">
        <v>22.840299999999999</v>
      </c>
      <c r="F20893" t="s">
        <v>459</v>
      </c>
      <c r="G20893" t="s">
        <v>460</v>
      </c>
      <c r="H20893" t="s">
        <v>461</v>
      </c>
      <c r="I20893" t="s">
        <v>1000</v>
      </c>
      <c r="J20893" t="s">
        <v>378</v>
      </c>
      <c r="K20893">
        <v>61530</v>
      </c>
      <c r="L20893">
        <v>1246118146</v>
      </c>
    </row>
    <row r="20894" spans="1:12" x14ac:dyDescent="0.45">
      <c r="A20894" t="str">
        <f t="shared" si="326"/>
        <v>Seini, Maramureş, Romania</v>
      </c>
      <c r="B20894" t="s">
        <v>25035</v>
      </c>
      <c r="C20894" t="s">
        <v>25035</v>
      </c>
      <c r="D20894">
        <v>47.747799999999998</v>
      </c>
      <c r="E20894">
        <v>23.285299999999999</v>
      </c>
      <c r="F20894" t="s">
        <v>665</v>
      </c>
      <c r="G20894" t="s">
        <v>666</v>
      </c>
      <c r="H20894" t="s">
        <v>667</v>
      </c>
      <c r="I20894" t="s">
        <v>3142</v>
      </c>
      <c r="K20894">
        <v>8987</v>
      </c>
      <c r="L20894">
        <v>1642934911</v>
      </c>
    </row>
    <row r="20895" spans="1:12" x14ac:dyDescent="0.45">
      <c r="A20895" t="str">
        <f t="shared" si="326"/>
        <v>Sejong, Sejong, Korea, South</v>
      </c>
      <c r="B20895" t="s">
        <v>25036</v>
      </c>
      <c r="C20895" t="s">
        <v>25036</v>
      </c>
      <c r="D20895">
        <v>36.609200000000001</v>
      </c>
      <c r="E20895">
        <v>127.2919</v>
      </c>
      <c r="F20895" t="s">
        <v>1978</v>
      </c>
      <c r="G20895" t="s">
        <v>1979</v>
      </c>
      <c r="H20895" t="s">
        <v>1980</v>
      </c>
      <c r="I20895" t="s">
        <v>25036</v>
      </c>
      <c r="J20895" t="s">
        <v>378</v>
      </c>
      <c r="L20895">
        <v>1410002592</v>
      </c>
    </row>
    <row r="20896" spans="1:12" x14ac:dyDescent="0.45">
      <c r="A20896" t="str">
        <f t="shared" si="326"/>
        <v>Şəki, Şəki, Azerbaijan</v>
      </c>
      <c r="B20896" t="s">
        <v>25037</v>
      </c>
      <c r="C20896" t="s">
        <v>25038</v>
      </c>
      <c r="D20896">
        <v>41.191899999999997</v>
      </c>
      <c r="E20896">
        <v>47.1706</v>
      </c>
      <c r="F20896" t="s">
        <v>906</v>
      </c>
      <c r="G20896" t="s">
        <v>907</v>
      </c>
      <c r="H20896" t="s">
        <v>908</v>
      </c>
      <c r="I20896" t="s">
        <v>25037</v>
      </c>
      <c r="J20896" t="s">
        <v>378</v>
      </c>
      <c r="K20896">
        <v>68360</v>
      </c>
      <c r="L20896">
        <v>1031619846</v>
      </c>
    </row>
    <row r="20897" spans="1:12" x14ac:dyDescent="0.45">
      <c r="A20897" t="str">
        <f t="shared" si="326"/>
        <v>Sekigahara, Gifu, Japan</v>
      </c>
      <c r="B20897" t="s">
        <v>25039</v>
      </c>
      <c r="C20897" t="s">
        <v>25039</v>
      </c>
      <c r="D20897">
        <v>35.365299999999998</v>
      </c>
      <c r="E20897">
        <v>136.46719999999999</v>
      </c>
      <c r="F20897" t="s">
        <v>514</v>
      </c>
      <c r="G20897" t="s">
        <v>515</v>
      </c>
      <c r="H20897" t="s">
        <v>516</v>
      </c>
      <c r="I20897" t="s">
        <v>9401</v>
      </c>
      <c r="K20897">
        <v>6848</v>
      </c>
      <c r="L20897">
        <v>1392983834</v>
      </c>
    </row>
    <row r="20898" spans="1:12" x14ac:dyDescent="0.45">
      <c r="A20898" t="str">
        <f t="shared" si="326"/>
        <v>Sekimachi, Gifu, Japan</v>
      </c>
      <c r="B20898" t="s">
        <v>25040</v>
      </c>
      <c r="C20898" t="s">
        <v>25040</v>
      </c>
      <c r="D20898">
        <v>35.495800000000003</v>
      </c>
      <c r="E20898">
        <v>136.9178</v>
      </c>
      <c r="F20898" t="s">
        <v>514</v>
      </c>
      <c r="G20898" t="s">
        <v>515</v>
      </c>
      <c r="H20898" t="s">
        <v>516</v>
      </c>
      <c r="I20898" t="s">
        <v>9401</v>
      </c>
      <c r="K20898">
        <v>86698</v>
      </c>
      <c r="L20898">
        <v>1392926688</v>
      </c>
    </row>
    <row r="20899" spans="1:12" x14ac:dyDescent="0.45">
      <c r="A20899" t="str">
        <f t="shared" si="326"/>
        <v>Sekimachi, Kumamoto, Japan</v>
      </c>
      <c r="B20899" t="s">
        <v>25040</v>
      </c>
      <c r="C20899" t="s">
        <v>25040</v>
      </c>
      <c r="D20899">
        <v>33.061700000000002</v>
      </c>
      <c r="E20899">
        <v>130.54140000000001</v>
      </c>
      <c r="F20899" t="s">
        <v>514</v>
      </c>
      <c r="G20899" t="s">
        <v>515</v>
      </c>
      <c r="H20899" t="s">
        <v>516</v>
      </c>
      <c r="I20899" t="s">
        <v>2280</v>
      </c>
      <c r="K20899">
        <v>9100</v>
      </c>
      <c r="L20899">
        <v>1392125733</v>
      </c>
    </row>
    <row r="20900" spans="1:12" x14ac:dyDescent="0.45">
      <c r="A20900" t="str">
        <f t="shared" si="326"/>
        <v>Sekondi, Western, Ghana</v>
      </c>
      <c r="B20900" t="s">
        <v>25041</v>
      </c>
      <c r="C20900" t="s">
        <v>25041</v>
      </c>
      <c r="D20900">
        <v>4.9432999999999998</v>
      </c>
      <c r="E20900">
        <v>-1.704</v>
      </c>
      <c r="F20900" t="s">
        <v>719</v>
      </c>
      <c r="G20900" t="s">
        <v>720</v>
      </c>
      <c r="H20900" t="s">
        <v>721</v>
      </c>
      <c r="I20900" t="s">
        <v>5285</v>
      </c>
      <c r="J20900" t="s">
        <v>378</v>
      </c>
      <c r="K20900">
        <v>286248</v>
      </c>
      <c r="L20900">
        <v>1288186231</v>
      </c>
    </row>
    <row r="20901" spans="1:12" x14ac:dyDescent="0.45">
      <c r="A20901" t="str">
        <f t="shared" si="326"/>
        <v>Selah, Washington, United States</v>
      </c>
      <c r="B20901" t="s">
        <v>25042</v>
      </c>
      <c r="C20901" t="s">
        <v>25042</v>
      </c>
      <c r="D20901">
        <v>46.648200000000003</v>
      </c>
      <c r="E20901">
        <v>-120.539</v>
      </c>
      <c r="F20901" t="s">
        <v>530</v>
      </c>
      <c r="G20901" t="s">
        <v>531</v>
      </c>
      <c r="H20901" t="s">
        <v>532</v>
      </c>
      <c r="I20901" t="s">
        <v>585</v>
      </c>
      <c r="K20901">
        <v>8087</v>
      </c>
      <c r="L20901">
        <v>1840021149</v>
      </c>
    </row>
    <row r="20902" spans="1:12" x14ac:dyDescent="0.45">
      <c r="A20902" t="str">
        <f t="shared" si="326"/>
        <v>Selb, Bavaria, Germany</v>
      </c>
      <c r="B20902" t="s">
        <v>25043</v>
      </c>
      <c r="C20902" t="s">
        <v>25043</v>
      </c>
      <c r="D20902">
        <v>50.166699999999999</v>
      </c>
      <c r="E20902">
        <v>12.1333</v>
      </c>
      <c r="F20902" t="s">
        <v>441</v>
      </c>
      <c r="G20902" t="s">
        <v>442</v>
      </c>
      <c r="H20902" t="s">
        <v>443</v>
      </c>
      <c r="I20902" t="s">
        <v>567</v>
      </c>
      <c r="K20902">
        <v>15128</v>
      </c>
      <c r="L20902">
        <v>1276030522</v>
      </c>
    </row>
    <row r="20903" spans="1:12" x14ac:dyDescent="0.45">
      <c r="A20903" t="str">
        <f t="shared" si="326"/>
        <v>Selby, North Yorkshire, United Kingdom</v>
      </c>
      <c r="B20903" t="s">
        <v>25044</v>
      </c>
      <c r="C20903" t="s">
        <v>25044</v>
      </c>
      <c r="D20903">
        <v>53.781799999999997</v>
      </c>
      <c r="E20903">
        <v>-1.0703</v>
      </c>
      <c r="F20903" t="s">
        <v>536</v>
      </c>
      <c r="G20903" t="s">
        <v>537</v>
      </c>
      <c r="H20903" t="s">
        <v>538</v>
      </c>
      <c r="I20903" t="s">
        <v>4509</v>
      </c>
      <c r="K20903">
        <v>14731</v>
      </c>
      <c r="L20903">
        <v>1826504320</v>
      </c>
    </row>
    <row r="20904" spans="1:12" x14ac:dyDescent="0.45">
      <c r="A20904" t="str">
        <f t="shared" si="326"/>
        <v>Selçuk, İzmir, Turkey</v>
      </c>
      <c r="B20904" t="s">
        <v>25045</v>
      </c>
      <c r="C20904" t="s">
        <v>25046</v>
      </c>
      <c r="D20904">
        <v>37.950000000000003</v>
      </c>
      <c r="E20904">
        <v>27.366700000000002</v>
      </c>
      <c r="F20904" t="s">
        <v>806</v>
      </c>
      <c r="G20904" t="s">
        <v>807</v>
      </c>
      <c r="H20904" t="s">
        <v>808</v>
      </c>
      <c r="I20904" t="s">
        <v>1561</v>
      </c>
      <c r="J20904" t="s">
        <v>366</v>
      </c>
      <c r="K20904">
        <v>36360</v>
      </c>
      <c r="L20904">
        <v>1792359915</v>
      </c>
    </row>
    <row r="20905" spans="1:12" x14ac:dyDescent="0.45">
      <c r="A20905" t="str">
        <f t="shared" si="326"/>
        <v>Selden, New York, United States</v>
      </c>
      <c r="B20905" t="s">
        <v>25047</v>
      </c>
      <c r="C20905" t="s">
        <v>25047</v>
      </c>
      <c r="D20905">
        <v>40.869900000000001</v>
      </c>
      <c r="E20905">
        <v>-73.046199999999999</v>
      </c>
      <c r="F20905" t="s">
        <v>530</v>
      </c>
      <c r="G20905" t="s">
        <v>531</v>
      </c>
      <c r="H20905" t="s">
        <v>532</v>
      </c>
      <c r="I20905" t="s">
        <v>803</v>
      </c>
      <c r="K20905">
        <v>19770</v>
      </c>
      <c r="L20905">
        <v>1840005093</v>
      </c>
    </row>
    <row r="20906" spans="1:12" x14ac:dyDescent="0.45">
      <c r="A20906" t="str">
        <f t="shared" si="326"/>
        <v>Selfoss, Suðurland, Iceland</v>
      </c>
      <c r="B20906" t="s">
        <v>25048</v>
      </c>
      <c r="C20906" t="s">
        <v>25048</v>
      </c>
      <c r="D20906">
        <v>63.932200000000002</v>
      </c>
      <c r="E20906">
        <v>-21.0002</v>
      </c>
      <c r="F20906" t="s">
        <v>1163</v>
      </c>
      <c r="G20906" t="s">
        <v>1164</v>
      </c>
      <c r="H20906" t="s">
        <v>1165</v>
      </c>
      <c r="I20906" t="s">
        <v>25049</v>
      </c>
      <c r="K20906">
        <v>6878</v>
      </c>
      <c r="L20906">
        <v>1352214400</v>
      </c>
    </row>
    <row r="20907" spans="1:12" x14ac:dyDescent="0.45">
      <c r="A20907" t="str">
        <f t="shared" si="326"/>
        <v>Sélibaby, Guidimaka, Mauritania</v>
      </c>
      <c r="B20907" t="s">
        <v>25050</v>
      </c>
      <c r="C20907" t="s">
        <v>25051</v>
      </c>
      <c r="D20907">
        <v>15.167</v>
      </c>
      <c r="E20907">
        <v>-12.183299999999999</v>
      </c>
      <c r="F20907" t="s">
        <v>1064</v>
      </c>
      <c r="G20907" t="s">
        <v>1065</v>
      </c>
      <c r="H20907" t="s">
        <v>1066</v>
      </c>
      <c r="I20907" t="s">
        <v>25052</v>
      </c>
      <c r="J20907" t="s">
        <v>378</v>
      </c>
      <c r="K20907">
        <v>460</v>
      </c>
      <c r="L20907">
        <v>1478575433</v>
      </c>
    </row>
    <row r="20908" spans="1:12" x14ac:dyDescent="0.45">
      <c r="A20908" t="str">
        <f t="shared" si="326"/>
        <v>Selibe Phikwe, Selibe Phikwe, Botswana</v>
      </c>
      <c r="B20908" t="s">
        <v>25053</v>
      </c>
      <c r="C20908" t="s">
        <v>25053</v>
      </c>
      <c r="D20908">
        <v>-21.966699999999999</v>
      </c>
      <c r="E20908">
        <v>27.916699999999999</v>
      </c>
      <c r="F20908" t="s">
        <v>10141</v>
      </c>
      <c r="G20908" t="s">
        <v>10142</v>
      </c>
      <c r="H20908" t="s">
        <v>10143</v>
      </c>
      <c r="I20908" t="s">
        <v>25053</v>
      </c>
      <c r="J20908" t="s">
        <v>378</v>
      </c>
      <c r="K20908">
        <v>49724</v>
      </c>
      <c r="L20908">
        <v>1072308184</v>
      </c>
    </row>
    <row r="20909" spans="1:12" x14ac:dyDescent="0.45">
      <c r="A20909" t="str">
        <f t="shared" si="326"/>
        <v>Seligenstadt, Hesse, Germany</v>
      </c>
      <c r="B20909" t="s">
        <v>25054</v>
      </c>
      <c r="C20909" t="s">
        <v>25054</v>
      </c>
      <c r="D20909">
        <v>50.0441</v>
      </c>
      <c r="E20909">
        <v>8.9753000000000007</v>
      </c>
      <c r="F20909" t="s">
        <v>441</v>
      </c>
      <c r="G20909" t="s">
        <v>442</v>
      </c>
      <c r="H20909" t="s">
        <v>443</v>
      </c>
      <c r="I20909" t="s">
        <v>1676</v>
      </c>
      <c r="K20909">
        <v>21293</v>
      </c>
      <c r="L20909">
        <v>1276356108</v>
      </c>
    </row>
    <row r="20910" spans="1:12" x14ac:dyDescent="0.45">
      <c r="A20910" t="str">
        <f t="shared" si="326"/>
        <v>Selinsgrove, Pennsylvania, United States</v>
      </c>
      <c r="B20910" t="s">
        <v>25055</v>
      </c>
      <c r="C20910" t="s">
        <v>25055</v>
      </c>
      <c r="D20910">
        <v>40.8003</v>
      </c>
      <c r="E20910">
        <v>-76.864699999999999</v>
      </c>
      <c r="F20910" t="s">
        <v>530</v>
      </c>
      <c r="G20910" t="s">
        <v>531</v>
      </c>
      <c r="H20910" t="s">
        <v>532</v>
      </c>
      <c r="I20910" t="s">
        <v>620</v>
      </c>
      <c r="K20910">
        <v>5902</v>
      </c>
      <c r="L20910">
        <v>1840002799</v>
      </c>
    </row>
    <row r="20911" spans="1:12" x14ac:dyDescent="0.45">
      <c r="A20911" t="str">
        <f t="shared" si="326"/>
        <v>Selkirk, Manitoba, Canada</v>
      </c>
      <c r="B20911" t="s">
        <v>25056</v>
      </c>
      <c r="C20911" t="s">
        <v>25056</v>
      </c>
      <c r="D20911">
        <v>50.143599999999999</v>
      </c>
      <c r="E20911">
        <v>-96.883899999999997</v>
      </c>
      <c r="F20911" t="s">
        <v>541</v>
      </c>
      <c r="G20911" t="s">
        <v>542</v>
      </c>
      <c r="H20911" t="s">
        <v>543</v>
      </c>
      <c r="I20911" t="s">
        <v>5149</v>
      </c>
      <c r="K20911">
        <v>10278</v>
      </c>
      <c r="L20911">
        <v>1124499880</v>
      </c>
    </row>
    <row r="20912" spans="1:12" x14ac:dyDescent="0.45">
      <c r="A20912" t="str">
        <f t="shared" si="326"/>
        <v>Selkirk, Scottish Borders, The, United Kingdom</v>
      </c>
      <c r="B20912" t="s">
        <v>25056</v>
      </c>
      <c r="C20912" t="s">
        <v>25056</v>
      </c>
      <c r="D20912">
        <v>55.55</v>
      </c>
      <c r="E20912">
        <v>-2.84</v>
      </c>
      <c r="F20912" t="s">
        <v>536</v>
      </c>
      <c r="G20912" t="s">
        <v>537</v>
      </c>
      <c r="H20912" t="s">
        <v>538</v>
      </c>
      <c r="I20912" t="s">
        <v>10404</v>
      </c>
      <c r="K20912">
        <v>5784</v>
      </c>
      <c r="L20912">
        <v>1826863244</v>
      </c>
    </row>
    <row r="20913" spans="1:12" x14ac:dyDescent="0.45">
      <c r="A20913" t="str">
        <f t="shared" si="326"/>
        <v>Sellersburg, Indiana, United States</v>
      </c>
      <c r="B20913" t="s">
        <v>25057</v>
      </c>
      <c r="C20913" t="s">
        <v>25057</v>
      </c>
      <c r="D20913">
        <v>38.402799999999999</v>
      </c>
      <c r="E20913">
        <v>-85.770600000000002</v>
      </c>
      <c r="F20913" t="s">
        <v>530</v>
      </c>
      <c r="G20913" t="s">
        <v>531</v>
      </c>
      <c r="H20913" t="s">
        <v>532</v>
      </c>
      <c r="I20913" t="s">
        <v>1964</v>
      </c>
      <c r="K20913">
        <v>8908</v>
      </c>
      <c r="L20913">
        <v>1840010786</v>
      </c>
    </row>
    <row r="20914" spans="1:12" x14ac:dyDescent="0.45">
      <c r="A20914" t="str">
        <f t="shared" si="326"/>
        <v>Selm, North Rhine-Westphalia, Germany</v>
      </c>
      <c r="B20914" t="s">
        <v>25058</v>
      </c>
      <c r="C20914" t="s">
        <v>25058</v>
      </c>
      <c r="D20914">
        <v>51.683300000000003</v>
      </c>
      <c r="E20914">
        <v>7.4832999999999998</v>
      </c>
      <c r="F20914" t="s">
        <v>441</v>
      </c>
      <c r="G20914" t="s">
        <v>442</v>
      </c>
      <c r="H20914" t="s">
        <v>443</v>
      </c>
      <c r="I20914" t="s">
        <v>444</v>
      </c>
      <c r="K20914">
        <v>26011</v>
      </c>
      <c r="L20914">
        <v>1276238006</v>
      </c>
    </row>
    <row r="20915" spans="1:12" x14ac:dyDescent="0.45">
      <c r="A20915" t="str">
        <f t="shared" si="326"/>
        <v>Selma, California, United States</v>
      </c>
      <c r="B20915" t="s">
        <v>25059</v>
      </c>
      <c r="C20915" t="s">
        <v>25059</v>
      </c>
      <c r="D20915">
        <v>36.5715</v>
      </c>
      <c r="E20915">
        <v>-119.6143</v>
      </c>
      <c r="F20915" t="s">
        <v>530</v>
      </c>
      <c r="G20915" t="s">
        <v>531</v>
      </c>
      <c r="H20915" t="s">
        <v>532</v>
      </c>
      <c r="I20915" t="s">
        <v>754</v>
      </c>
      <c r="K20915">
        <v>44703</v>
      </c>
      <c r="L20915">
        <v>1840021567</v>
      </c>
    </row>
    <row r="20916" spans="1:12" x14ac:dyDescent="0.45">
      <c r="A20916" t="str">
        <f t="shared" si="326"/>
        <v>Selma, Alabama, United States</v>
      </c>
      <c r="B20916" t="s">
        <v>25059</v>
      </c>
      <c r="C20916" t="s">
        <v>25059</v>
      </c>
      <c r="D20916">
        <v>32.416600000000003</v>
      </c>
      <c r="E20916">
        <v>-87.033600000000007</v>
      </c>
      <c r="F20916" t="s">
        <v>530</v>
      </c>
      <c r="G20916" t="s">
        <v>531</v>
      </c>
      <c r="H20916" t="s">
        <v>532</v>
      </c>
      <c r="I20916" t="s">
        <v>1371</v>
      </c>
      <c r="K20916">
        <v>19775</v>
      </c>
      <c r="L20916">
        <v>1840008329</v>
      </c>
    </row>
    <row r="20917" spans="1:12" x14ac:dyDescent="0.45">
      <c r="A20917" t="str">
        <f t="shared" si="326"/>
        <v>Selma, Texas, United States</v>
      </c>
      <c r="B20917" t="s">
        <v>25059</v>
      </c>
      <c r="C20917" t="s">
        <v>25059</v>
      </c>
      <c r="D20917">
        <v>29.586600000000001</v>
      </c>
      <c r="E20917">
        <v>-98.313299999999998</v>
      </c>
      <c r="F20917" t="s">
        <v>530</v>
      </c>
      <c r="G20917" t="s">
        <v>531</v>
      </c>
      <c r="H20917" t="s">
        <v>532</v>
      </c>
      <c r="I20917" t="s">
        <v>610</v>
      </c>
      <c r="K20917">
        <v>11132</v>
      </c>
      <c r="L20917">
        <v>1840022221</v>
      </c>
    </row>
    <row r="20918" spans="1:12" x14ac:dyDescent="0.45">
      <c r="A20918" t="str">
        <f t="shared" si="326"/>
        <v>Selma, North Carolina, United States</v>
      </c>
      <c r="B20918" t="s">
        <v>25059</v>
      </c>
      <c r="C20918" t="s">
        <v>25059</v>
      </c>
      <c r="D20918">
        <v>35.543599999999998</v>
      </c>
      <c r="E20918">
        <v>-78.295400000000001</v>
      </c>
      <c r="F20918" t="s">
        <v>530</v>
      </c>
      <c r="G20918" t="s">
        <v>531</v>
      </c>
      <c r="H20918" t="s">
        <v>532</v>
      </c>
      <c r="I20918" t="s">
        <v>589</v>
      </c>
      <c r="K20918">
        <v>7101</v>
      </c>
      <c r="L20918">
        <v>1840017794</v>
      </c>
    </row>
    <row r="20919" spans="1:12" x14ac:dyDescent="0.45">
      <c r="A20919" t="str">
        <f t="shared" si="326"/>
        <v>Selnica ob Dravi, Selnica ob Dravi, Slovenia</v>
      </c>
      <c r="B20919" t="s">
        <v>25060</v>
      </c>
      <c r="C20919" t="s">
        <v>25060</v>
      </c>
      <c r="D20919">
        <v>46.55</v>
      </c>
      <c r="E20919">
        <v>15.494999999999999</v>
      </c>
      <c r="F20919" t="s">
        <v>1111</v>
      </c>
      <c r="G20919" t="s">
        <v>1112</v>
      </c>
      <c r="H20919" t="s">
        <v>1113</v>
      </c>
      <c r="I20919" t="s">
        <v>25060</v>
      </c>
      <c r="J20919" t="s">
        <v>378</v>
      </c>
      <c r="L20919">
        <v>1705864774</v>
      </c>
    </row>
    <row r="20920" spans="1:12" x14ac:dyDescent="0.45">
      <c r="A20920" t="str">
        <f t="shared" si="326"/>
        <v>Selouane, Oriental, Morocco</v>
      </c>
      <c r="B20920" t="s">
        <v>25061</v>
      </c>
      <c r="C20920" t="s">
        <v>25061</v>
      </c>
      <c r="D20920">
        <v>35.070799999999998</v>
      </c>
      <c r="E20920">
        <v>-2.9392</v>
      </c>
      <c r="F20920" t="s">
        <v>893</v>
      </c>
      <c r="G20920" t="s">
        <v>894</v>
      </c>
      <c r="H20920" t="s">
        <v>895</v>
      </c>
      <c r="I20920" t="s">
        <v>921</v>
      </c>
      <c r="K20920">
        <v>21570</v>
      </c>
      <c r="L20920">
        <v>1504039594</v>
      </c>
    </row>
    <row r="20921" spans="1:12" x14ac:dyDescent="0.45">
      <c r="A20921" t="str">
        <f t="shared" si="326"/>
        <v>Selsey, West Sussex, United Kingdom</v>
      </c>
      <c r="B20921" t="s">
        <v>25062</v>
      </c>
      <c r="C20921" t="s">
        <v>25062</v>
      </c>
      <c r="D20921">
        <v>50.734999999999999</v>
      </c>
      <c r="E20921">
        <v>-0.78979999999999995</v>
      </c>
      <c r="F20921" t="s">
        <v>536</v>
      </c>
      <c r="G20921" t="s">
        <v>537</v>
      </c>
      <c r="H20921" t="s">
        <v>538</v>
      </c>
      <c r="I20921" t="s">
        <v>2025</v>
      </c>
      <c r="K20921">
        <v>10737</v>
      </c>
      <c r="L20921">
        <v>1826710788</v>
      </c>
    </row>
    <row r="20922" spans="1:12" x14ac:dyDescent="0.45">
      <c r="A20922" t="str">
        <f t="shared" si="326"/>
        <v>Selston, Nottinghamshire, United Kingdom</v>
      </c>
      <c r="B20922" t="s">
        <v>25063</v>
      </c>
      <c r="C20922" t="s">
        <v>25063</v>
      </c>
      <c r="D20922">
        <v>53.07</v>
      </c>
      <c r="E20922">
        <v>-1.3</v>
      </c>
      <c r="F20922" t="s">
        <v>536</v>
      </c>
      <c r="G20922" t="s">
        <v>537</v>
      </c>
      <c r="H20922" t="s">
        <v>538</v>
      </c>
      <c r="I20922" t="s">
        <v>2420</v>
      </c>
      <c r="K20922">
        <v>12596</v>
      </c>
      <c r="L20922">
        <v>1826087105</v>
      </c>
    </row>
    <row r="20923" spans="1:12" x14ac:dyDescent="0.45">
      <c r="A20923" t="str">
        <f t="shared" si="326"/>
        <v>Seltso, Bryanskaya Oblast’, Russia</v>
      </c>
      <c r="B20923" t="s">
        <v>25064</v>
      </c>
      <c r="C20923" t="s">
        <v>25064</v>
      </c>
      <c r="D20923">
        <v>53.369399999999999</v>
      </c>
      <c r="E20923">
        <v>34.1</v>
      </c>
      <c r="F20923" t="s">
        <v>504</v>
      </c>
      <c r="G20923" t="s">
        <v>505</v>
      </c>
      <c r="H20923" t="s">
        <v>506</v>
      </c>
      <c r="I20923" t="s">
        <v>5418</v>
      </c>
      <c r="K20923">
        <v>16554</v>
      </c>
      <c r="L20923">
        <v>1643772327</v>
      </c>
    </row>
    <row r="20924" spans="1:12" x14ac:dyDescent="0.45">
      <c r="A20924" t="str">
        <f t="shared" si="326"/>
        <v>Selwyn, Ontario, Canada</v>
      </c>
      <c r="B20924" t="s">
        <v>25065</v>
      </c>
      <c r="C20924" t="s">
        <v>25065</v>
      </c>
      <c r="D20924">
        <v>44.416699999999999</v>
      </c>
      <c r="E20924">
        <v>-78.333299999999994</v>
      </c>
      <c r="F20924" t="s">
        <v>541</v>
      </c>
      <c r="G20924" t="s">
        <v>542</v>
      </c>
      <c r="H20924" t="s">
        <v>543</v>
      </c>
      <c r="I20924" t="s">
        <v>857</v>
      </c>
      <c r="K20924">
        <v>17060</v>
      </c>
      <c r="L20924">
        <v>1124000937</v>
      </c>
    </row>
    <row r="20925" spans="1:12" x14ac:dyDescent="0.45">
      <c r="A20925" t="str">
        <f t="shared" si="326"/>
        <v>Selydove, Donets’ka Oblast’, Ukraine</v>
      </c>
      <c r="B20925" t="s">
        <v>25066</v>
      </c>
      <c r="C20925" t="s">
        <v>25066</v>
      </c>
      <c r="D20925">
        <v>48.15</v>
      </c>
      <c r="E20925">
        <v>37.299999999999997</v>
      </c>
      <c r="F20925" t="s">
        <v>1461</v>
      </c>
      <c r="G20925" t="s">
        <v>1462</v>
      </c>
      <c r="H20925" t="s">
        <v>1463</v>
      </c>
      <c r="I20925" t="s">
        <v>1903</v>
      </c>
      <c r="K20925">
        <v>23793</v>
      </c>
      <c r="L20925">
        <v>1804092732</v>
      </c>
    </row>
    <row r="20926" spans="1:12" x14ac:dyDescent="0.45">
      <c r="A20926" t="str">
        <f t="shared" si="326"/>
        <v>Semarang, Jawa Tengah, Indonesia</v>
      </c>
      <c r="B20926" t="s">
        <v>25067</v>
      </c>
      <c r="C20926" t="s">
        <v>25067</v>
      </c>
      <c r="D20926">
        <v>-6.9667000000000003</v>
      </c>
      <c r="E20926">
        <v>110.41670000000001</v>
      </c>
      <c r="F20926" t="s">
        <v>1763</v>
      </c>
      <c r="G20926" t="s">
        <v>1764</v>
      </c>
      <c r="H20926" t="s">
        <v>1765</v>
      </c>
      <c r="I20926" t="s">
        <v>7112</v>
      </c>
      <c r="J20926" t="s">
        <v>378</v>
      </c>
      <c r="K20926">
        <v>1621384</v>
      </c>
      <c r="L20926">
        <v>1360745537</v>
      </c>
    </row>
    <row r="20927" spans="1:12" x14ac:dyDescent="0.45">
      <c r="A20927" t="str">
        <f t="shared" si="326"/>
        <v>Sembabule, Sembabule, Uganda</v>
      </c>
      <c r="B20927" t="s">
        <v>25068</v>
      </c>
      <c r="C20927" t="s">
        <v>25068</v>
      </c>
      <c r="D20927">
        <v>-7.7200000000000005E-2</v>
      </c>
      <c r="E20927">
        <v>31.456700000000001</v>
      </c>
      <c r="F20927" t="s">
        <v>613</v>
      </c>
      <c r="G20927" t="s">
        <v>614</v>
      </c>
      <c r="H20927" t="s">
        <v>615</v>
      </c>
      <c r="I20927" t="s">
        <v>25068</v>
      </c>
      <c r="J20927" t="s">
        <v>378</v>
      </c>
      <c r="L20927">
        <v>1800497536</v>
      </c>
    </row>
    <row r="20928" spans="1:12" x14ac:dyDescent="0.45">
      <c r="A20928" t="str">
        <f t="shared" si="326"/>
        <v>Sémbé, Sangha, Congo (Brazzaville)</v>
      </c>
      <c r="B20928" t="s">
        <v>25069</v>
      </c>
      <c r="C20928" t="s">
        <v>25070</v>
      </c>
      <c r="D20928">
        <v>1.6404000000000001</v>
      </c>
      <c r="E20928">
        <v>14.58</v>
      </c>
      <c r="F20928" t="s">
        <v>4888</v>
      </c>
      <c r="G20928" t="s">
        <v>4889</v>
      </c>
      <c r="H20928" t="s">
        <v>4890</v>
      </c>
      <c r="I20928" t="s">
        <v>4891</v>
      </c>
      <c r="K20928">
        <v>9679</v>
      </c>
      <c r="L20928">
        <v>1178118997</v>
      </c>
    </row>
    <row r="20929" spans="1:12" x14ac:dyDescent="0.45">
      <c r="A20929" t="str">
        <f t="shared" si="326"/>
        <v>Semënov, Nizhegorodskaya Oblast’, Russia</v>
      </c>
      <c r="B20929" t="s">
        <v>25071</v>
      </c>
      <c r="C20929" t="s">
        <v>25072</v>
      </c>
      <c r="D20929">
        <v>56.8</v>
      </c>
      <c r="E20929">
        <v>44.5</v>
      </c>
      <c r="F20929" t="s">
        <v>504</v>
      </c>
      <c r="G20929" t="s">
        <v>505</v>
      </c>
      <c r="H20929" t="s">
        <v>506</v>
      </c>
      <c r="I20929" t="s">
        <v>2476</v>
      </c>
      <c r="K20929">
        <v>24400</v>
      </c>
      <c r="L20929">
        <v>1643525669</v>
      </c>
    </row>
    <row r="20930" spans="1:12" x14ac:dyDescent="0.45">
      <c r="A20930" t="str">
        <f t="shared" si="326"/>
        <v>Semera, Āfar, Ethiopia</v>
      </c>
      <c r="B20930" t="s">
        <v>25073</v>
      </c>
      <c r="C20930" t="s">
        <v>25073</v>
      </c>
      <c r="D20930">
        <v>11.7956</v>
      </c>
      <c r="E20930">
        <v>41.008600000000001</v>
      </c>
      <c r="F20930" t="s">
        <v>819</v>
      </c>
      <c r="G20930" t="s">
        <v>820</v>
      </c>
      <c r="H20930" t="s">
        <v>821</v>
      </c>
      <c r="I20930" t="s">
        <v>10653</v>
      </c>
      <c r="J20930" t="s">
        <v>378</v>
      </c>
      <c r="L20930">
        <v>1231617820</v>
      </c>
    </row>
    <row r="20931" spans="1:12" x14ac:dyDescent="0.45">
      <c r="A20931" t="str">
        <f t="shared" ref="A20931:A20994" si="327">CONCATENATE(B20931,", ",I20931,", ",F20931)</f>
        <v>Semey, Shyghys Qazaqstan, Kazakhstan</v>
      </c>
      <c r="B20931" t="s">
        <v>25074</v>
      </c>
      <c r="C20931" t="s">
        <v>25074</v>
      </c>
      <c r="D20931">
        <v>50.411099999999998</v>
      </c>
      <c r="E20931">
        <v>80.227500000000006</v>
      </c>
      <c r="F20931" t="s">
        <v>1182</v>
      </c>
      <c r="G20931" t="s">
        <v>1183</v>
      </c>
      <c r="H20931" t="s">
        <v>1184</v>
      </c>
      <c r="I20931" t="s">
        <v>2817</v>
      </c>
      <c r="K20931">
        <v>340000</v>
      </c>
      <c r="L20931">
        <v>1398405657</v>
      </c>
    </row>
    <row r="20932" spans="1:12" x14ac:dyDescent="0.45">
      <c r="A20932" t="str">
        <f t="shared" si="327"/>
        <v>Semič, Semič, Slovenia</v>
      </c>
      <c r="B20932" t="s">
        <v>25075</v>
      </c>
      <c r="C20932" t="s">
        <v>25076</v>
      </c>
      <c r="D20932">
        <v>45.646099999999997</v>
      </c>
      <c r="E20932">
        <v>15.1822</v>
      </c>
      <c r="F20932" t="s">
        <v>1111</v>
      </c>
      <c r="G20932" t="s">
        <v>1112</v>
      </c>
      <c r="H20932" t="s">
        <v>1113</v>
      </c>
      <c r="I20932" t="s">
        <v>25075</v>
      </c>
      <c r="J20932" t="s">
        <v>378</v>
      </c>
      <c r="L20932">
        <v>1705653513</v>
      </c>
    </row>
    <row r="20933" spans="1:12" x14ac:dyDescent="0.45">
      <c r="A20933" t="str">
        <f t="shared" si="327"/>
        <v>Semikarakorsk, Rostovskaya Oblast’, Russia</v>
      </c>
      <c r="B20933" t="s">
        <v>25077</v>
      </c>
      <c r="C20933" t="s">
        <v>25077</v>
      </c>
      <c r="D20933">
        <v>47.5167</v>
      </c>
      <c r="E20933">
        <v>40.799999999999997</v>
      </c>
      <c r="F20933" t="s">
        <v>504</v>
      </c>
      <c r="G20933" t="s">
        <v>505</v>
      </c>
      <c r="H20933" t="s">
        <v>506</v>
      </c>
      <c r="I20933" t="s">
        <v>1181</v>
      </c>
      <c r="J20933" t="s">
        <v>366</v>
      </c>
      <c r="K20933">
        <v>22030</v>
      </c>
      <c r="L20933">
        <v>1643808895</v>
      </c>
    </row>
    <row r="20934" spans="1:12" x14ac:dyDescent="0.45">
      <c r="A20934" t="str">
        <f t="shared" si="327"/>
        <v>Semiluki, Voronezhskaya Oblast’, Russia</v>
      </c>
      <c r="B20934" t="s">
        <v>25078</v>
      </c>
      <c r="C20934" t="s">
        <v>25078</v>
      </c>
      <c r="D20934">
        <v>51.683300000000003</v>
      </c>
      <c r="E20934">
        <v>39.033299999999997</v>
      </c>
      <c r="F20934" t="s">
        <v>504</v>
      </c>
      <c r="G20934" t="s">
        <v>505</v>
      </c>
      <c r="H20934" t="s">
        <v>506</v>
      </c>
      <c r="I20934" t="s">
        <v>4767</v>
      </c>
      <c r="K20934">
        <v>26732</v>
      </c>
      <c r="L20934">
        <v>1643299650</v>
      </c>
    </row>
    <row r="20935" spans="1:12" x14ac:dyDescent="0.45">
      <c r="A20935" t="str">
        <f t="shared" si="327"/>
        <v>Semily, Liberecký Kraj, Czechia</v>
      </c>
      <c r="B20935" t="s">
        <v>25079</v>
      </c>
      <c r="C20935" t="s">
        <v>25079</v>
      </c>
      <c r="D20935">
        <v>50.601999999999997</v>
      </c>
      <c r="E20935">
        <v>15.335599999999999</v>
      </c>
      <c r="F20935" t="s">
        <v>2480</v>
      </c>
      <c r="G20935" t="s">
        <v>2481</v>
      </c>
      <c r="H20935" t="s">
        <v>2482</v>
      </c>
      <c r="I20935" t="s">
        <v>6474</v>
      </c>
      <c r="K20935">
        <v>8353</v>
      </c>
      <c r="L20935">
        <v>1203493915</v>
      </c>
    </row>
    <row r="20936" spans="1:12" x14ac:dyDescent="0.45">
      <c r="A20936" t="str">
        <f t="shared" si="327"/>
        <v>Seminole, Florida, United States</v>
      </c>
      <c r="B20936" t="s">
        <v>25080</v>
      </c>
      <c r="C20936" t="s">
        <v>25080</v>
      </c>
      <c r="D20936">
        <v>27.843499999999999</v>
      </c>
      <c r="E20936">
        <v>-82.783900000000003</v>
      </c>
      <c r="F20936" t="s">
        <v>530</v>
      </c>
      <c r="G20936" t="s">
        <v>531</v>
      </c>
      <c r="H20936" t="s">
        <v>532</v>
      </c>
      <c r="I20936" t="s">
        <v>1378</v>
      </c>
      <c r="K20936">
        <v>18838</v>
      </c>
      <c r="L20936">
        <v>1840015978</v>
      </c>
    </row>
    <row r="20937" spans="1:12" x14ac:dyDescent="0.45">
      <c r="A20937" t="str">
        <f t="shared" si="327"/>
        <v>Seminole, Texas, United States</v>
      </c>
      <c r="B20937" t="s">
        <v>25080</v>
      </c>
      <c r="C20937" t="s">
        <v>25080</v>
      </c>
      <c r="D20937">
        <v>32.720799999999997</v>
      </c>
      <c r="E20937">
        <v>-102.6503</v>
      </c>
      <c r="F20937" t="s">
        <v>530</v>
      </c>
      <c r="G20937" t="s">
        <v>531</v>
      </c>
      <c r="H20937" t="s">
        <v>532</v>
      </c>
      <c r="I20937" t="s">
        <v>610</v>
      </c>
      <c r="K20937">
        <v>7871</v>
      </c>
      <c r="L20937">
        <v>1840022061</v>
      </c>
    </row>
    <row r="20938" spans="1:12" x14ac:dyDescent="0.45">
      <c r="A20938" t="str">
        <f t="shared" si="327"/>
        <v>Seminole, Oklahoma, United States</v>
      </c>
      <c r="B20938" t="s">
        <v>25080</v>
      </c>
      <c r="C20938" t="s">
        <v>25080</v>
      </c>
      <c r="D20938">
        <v>35.2346</v>
      </c>
      <c r="E20938">
        <v>-96.65</v>
      </c>
      <c r="F20938" t="s">
        <v>530</v>
      </c>
      <c r="G20938" t="s">
        <v>531</v>
      </c>
      <c r="H20938" t="s">
        <v>532</v>
      </c>
      <c r="I20938" t="s">
        <v>798</v>
      </c>
      <c r="K20938">
        <v>5577</v>
      </c>
      <c r="L20938">
        <v>1840021776</v>
      </c>
    </row>
    <row r="20939" spans="1:12" x14ac:dyDescent="0.45">
      <c r="A20939" t="str">
        <f t="shared" si="327"/>
        <v>Semīrom, Eşfahān, Iran</v>
      </c>
      <c r="B20939" t="s">
        <v>25081</v>
      </c>
      <c r="C20939" t="s">
        <v>25082</v>
      </c>
      <c r="D20939">
        <v>31.414200000000001</v>
      </c>
      <c r="E20939">
        <v>51.569400000000002</v>
      </c>
      <c r="F20939" t="s">
        <v>388</v>
      </c>
      <c r="G20939" t="s">
        <v>389</v>
      </c>
      <c r="H20939" t="s">
        <v>390</v>
      </c>
      <c r="I20939" t="s">
        <v>391</v>
      </c>
      <c r="J20939" t="s">
        <v>366</v>
      </c>
      <c r="K20939">
        <v>26260</v>
      </c>
      <c r="L20939">
        <v>1364089259</v>
      </c>
    </row>
    <row r="20940" spans="1:12" x14ac:dyDescent="0.45">
      <c r="A20940" t="str">
        <f t="shared" si="327"/>
        <v>Şəmkir, Şəmkir, Azerbaijan</v>
      </c>
      <c r="B20940" t="s">
        <v>25083</v>
      </c>
      <c r="C20940" t="s">
        <v>25084</v>
      </c>
      <c r="D20940">
        <v>40.856400000000001</v>
      </c>
      <c r="E20940">
        <v>46.017200000000003</v>
      </c>
      <c r="F20940" t="s">
        <v>906</v>
      </c>
      <c r="G20940" t="s">
        <v>907</v>
      </c>
      <c r="H20940" t="s">
        <v>908</v>
      </c>
      <c r="I20940" t="s">
        <v>25083</v>
      </c>
      <c r="J20940" t="s">
        <v>378</v>
      </c>
      <c r="K20940">
        <v>40600</v>
      </c>
      <c r="L20940">
        <v>1031776445</v>
      </c>
    </row>
    <row r="20941" spans="1:12" x14ac:dyDescent="0.45">
      <c r="A20941" t="str">
        <f t="shared" si="327"/>
        <v>Semmes, Alabama, United States</v>
      </c>
      <c r="B20941" t="s">
        <v>25085</v>
      </c>
      <c r="C20941" t="s">
        <v>25085</v>
      </c>
      <c r="D20941">
        <v>30.7941</v>
      </c>
      <c r="E20941">
        <v>-88.235799999999998</v>
      </c>
      <c r="F20941" t="s">
        <v>530</v>
      </c>
      <c r="G20941" t="s">
        <v>531</v>
      </c>
      <c r="H20941" t="s">
        <v>532</v>
      </c>
      <c r="I20941" t="s">
        <v>1371</v>
      </c>
      <c r="K20941">
        <v>5594</v>
      </c>
      <c r="L20941">
        <v>1840027491</v>
      </c>
    </row>
    <row r="20942" spans="1:12" x14ac:dyDescent="0.45">
      <c r="A20942" t="str">
        <f t="shared" si="327"/>
        <v>Semnān, Semnān, Iran</v>
      </c>
      <c r="B20942" t="s">
        <v>8034</v>
      </c>
      <c r="C20942" t="s">
        <v>25086</v>
      </c>
      <c r="D20942">
        <v>35.583300000000001</v>
      </c>
      <c r="E20942">
        <v>53.383299999999998</v>
      </c>
      <c r="F20942" t="s">
        <v>388</v>
      </c>
      <c r="G20942" t="s">
        <v>389</v>
      </c>
      <c r="H20942" t="s">
        <v>390</v>
      </c>
      <c r="I20942" t="s">
        <v>8034</v>
      </c>
      <c r="J20942" t="s">
        <v>378</v>
      </c>
      <c r="K20942">
        <v>153680</v>
      </c>
      <c r="L20942">
        <v>1364417512</v>
      </c>
    </row>
    <row r="20943" spans="1:12" x14ac:dyDescent="0.45">
      <c r="A20943" t="str">
        <f t="shared" si="327"/>
        <v>Šempeter pri Gorici, Šempeter-Vrtojba, Slovenia</v>
      </c>
      <c r="B20943" t="s">
        <v>25087</v>
      </c>
      <c r="C20943" t="s">
        <v>25088</v>
      </c>
      <c r="D20943">
        <v>45.9283</v>
      </c>
      <c r="E20943">
        <v>13.6378</v>
      </c>
      <c r="F20943" t="s">
        <v>1111</v>
      </c>
      <c r="G20943" t="s">
        <v>1112</v>
      </c>
      <c r="H20943" t="s">
        <v>1113</v>
      </c>
      <c r="I20943" t="s">
        <v>25089</v>
      </c>
      <c r="J20943" t="s">
        <v>378</v>
      </c>
      <c r="L20943">
        <v>1705397569</v>
      </c>
    </row>
    <row r="20944" spans="1:12" x14ac:dyDescent="0.45">
      <c r="A20944" t="str">
        <f t="shared" si="327"/>
        <v>Sen Monorom, Mondolkiri, Cambodia</v>
      </c>
      <c r="B20944" t="s">
        <v>25090</v>
      </c>
      <c r="C20944" t="s">
        <v>25090</v>
      </c>
      <c r="D20944">
        <v>12.45</v>
      </c>
      <c r="E20944">
        <v>107.2</v>
      </c>
      <c r="F20944" t="s">
        <v>3505</v>
      </c>
      <c r="G20944" t="s">
        <v>3506</v>
      </c>
      <c r="H20944" t="s">
        <v>3507</v>
      </c>
      <c r="I20944" t="s">
        <v>25091</v>
      </c>
      <c r="J20944" t="s">
        <v>378</v>
      </c>
      <c r="K20944">
        <v>7500</v>
      </c>
      <c r="L20944">
        <v>1116978997</v>
      </c>
    </row>
    <row r="20945" spans="1:12" x14ac:dyDescent="0.45">
      <c r="A20945" t="str">
        <f t="shared" si="327"/>
        <v>Sen‘afe, Debub, Eritrea</v>
      </c>
      <c r="B20945" t="s">
        <v>25092</v>
      </c>
      <c r="C20945" t="s">
        <v>25093</v>
      </c>
      <c r="D20945">
        <v>14.7</v>
      </c>
      <c r="E20945">
        <v>39.416699999999999</v>
      </c>
      <c r="F20945" t="s">
        <v>844</v>
      </c>
      <c r="G20945" t="s">
        <v>845</v>
      </c>
      <c r="H20945" t="s">
        <v>846</v>
      </c>
      <c r="I20945" t="s">
        <v>8219</v>
      </c>
      <c r="K20945">
        <v>6831</v>
      </c>
      <c r="L20945">
        <v>1232846614</v>
      </c>
    </row>
    <row r="20946" spans="1:12" x14ac:dyDescent="0.45">
      <c r="A20946" t="str">
        <f t="shared" si="327"/>
        <v>Sena Madureira, Acre, Brazil</v>
      </c>
      <c r="B20946" t="s">
        <v>25094</v>
      </c>
      <c r="C20946" t="s">
        <v>25094</v>
      </c>
      <c r="D20946">
        <v>-9.07</v>
      </c>
      <c r="E20946">
        <v>-68.67</v>
      </c>
      <c r="F20946" t="s">
        <v>491</v>
      </c>
      <c r="G20946" t="s">
        <v>492</v>
      </c>
      <c r="H20946" t="s">
        <v>493</v>
      </c>
      <c r="I20946" t="s">
        <v>5163</v>
      </c>
      <c r="K20946">
        <v>26192</v>
      </c>
      <c r="L20946">
        <v>1076899075</v>
      </c>
    </row>
    <row r="20947" spans="1:12" x14ac:dyDescent="0.45">
      <c r="A20947" t="str">
        <f t="shared" si="327"/>
        <v>Senak’i, Samegrelo-Zemo Svaneti, Georgia</v>
      </c>
      <c r="B20947" t="s">
        <v>25095</v>
      </c>
      <c r="C20947" t="s">
        <v>25096</v>
      </c>
      <c r="D20947">
        <v>42.268900000000002</v>
      </c>
      <c r="E20947">
        <v>42.067799999999998</v>
      </c>
      <c r="F20947" t="s">
        <v>763</v>
      </c>
      <c r="G20947" t="s">
        <v>1132</v>
      </c>
      <c r="H20947" t="s">
        <v>1133</v>
      </c>
      <c r="I20947" t="s">
        <v>14587</v>
      </c>
      <c r="J20947" t="s">
        <v>366</v>
      </c>
      <c r="K20947">
        <v>21596</v>
      </c>
      <c r="L20947">
        <v>1268594062</v>
      </c>
    </row>
    <row r="20948" spans="1:12" x14ac:dyDescent="0.45">
      <c r="A20948" t="str">
        <f t="shared" si="327"/>
        <v>Senanga, Western, Zambia</v>
      </c>
      <c r="B20948" t="s">
        <v>25097</v>
      </c>
      <c r="C20948" t="s">
        <v>25097</v>
      </c>
      <c r="D20948">
        <v>-16.119599999999998</v>
      </c>
      <c r="E20948">
        <v>23.27</v>
      </c>
      <c r="F20948" t="s">
        <v>6881</v>
      </c>
      <c r="G20948" t="s">
        <v>6882</v>
      </c>
      <c r="H20948" t="s">
        <v>6883</v>
      </c>
      <c r="I20948" t="s">
        <v>5285</v>
      </c>
      <c r="K20948">
        <v>10005</v>
      </c>
      <c r="L20948">
        <v>1894742251</v>
      </c>
    </row>
    <row r="20949" spans="1:12" x14ac:dyDescent="0.45">
      <c r="A20949" t="str">
        <f t="shared" si="327"/>
        <v>Senatobia, Mississippi, United States</v>
      </c>
      <c r="B20949" t="s">
        <v>25098</v>
      </c>
      <c r="C20949" t="s">
        <v>25098</v>
      </c>
      <c r="D20949">
        <v>34.6081</v>
      </c>
      <c r="E20949">
        <v>-89.976200000000006</v>
      </c>
      <c r="F20949" t="s">
        <v>530</v>
      </c>
      <c r="G20949" t="s">
        <v>531</v>
      </c>
      <c r="H20949" t="s">
        <v>532</v>
      </c>
      <c r="I20949" t="s">
        <v>1875</v>
      </c>
      <c r="K20949">
        <v>6086</v>
      </c>
      <c r="L20949">
        <v>1840015545</v>
      </c>
    </row>
    <row r="20950" spans="1:12" x14ac:dyDescent="0.45">
      <c r="A20950" t="str">
        <f t="shared" si="327"/>
        <v>Senboku, Akita, Japan</v>
      </c>
      <c r="B20950" t="s">
        <v>25099</v>
      </c>
      <c r="C20950" t="s">
        <v>25099</v>
      </c>
      <c r="D20950">
        <v>39.700000000000003</v>
      </c>
      <c r="E20950">
        <v>140.73060000000001</v>
      </c>
      <c r="F20950" t="s">
        <v>514</v>
      </c>
      <c r="G20950" t="s">
        <v>515</v>
      </c>
      <c r="H20950" t="s">
        <v>516</v>
      </c>
      <c r="I20950" t="s">
        <v>1150</v>
      </c>
      <c r="K20950">
        <v>25305</v>
      </c>
      <c r="L20950">
        <v>1392802025</v>
      </c>
    </row>
    <row r="20951" spans="1:12" x14ac:dyDescent="0.45">
      <c r="A20951" t="str">
        <f t="shared" si="327"/>
        <v>Šenčur, Šenčur, Slovenia</v>
      </c>
      <c r="B20951" t="s">
        <v>25100</v>
      </c>
      <c r="C20951" t="s">
        <v>25101</v>
      </c>
      <c r="D20951">
        <v>46.245600000000003</v>
      </c>
      <c r="E20951">
        <v>14.419700000000001</v>
      </c>
      <c r="F20951" t="s">
        <v>1111</v>
      </c>
      <c r="G20951" t="s">
        <v>1112</v>
      </c>
      <c r="H20951" t="s">
        <v>1113</v>
      </c>
      <c r="I20951" t="s">
        <v>25100</v>
      </c>
      <c r="J20951" t="s">
        <v>378</v>
      </c>
      <c r="L20951">
        <v>1705968659</v>
      </c>
    </row>
    <row r="20952" spans="1:12" x14ac:dyDescent="0.45">
      <c r="A20952" t="str">
        <f t="shared" si="327"/>
        <v>Sendai, Miyagi, Japan</v>
      </c>
      <c r="B20952" t="s">
        <v>25102</v>
      </c>
      <c r="C20952" t="s">
        <v>25102</v>
      </c>
      <c r="D20952">
        <v>38.268300000000004</v>
      </c>
      <c r="E20952">
        <v>140.86940000000001</v>
      </c>
      <c r="F20952" t="s">
        <v>514</v>
      </c>
      <c r="G20952" t="s">
        <v>515</v>
      </c>
      <c r="H20952" t="s">
        <v>516</v>
      </c>
      <c r="I20952" t="s">
        <v>12185</v>
      </c>
      <c r="J20952" t="s">
        <v>378</v>
      </c>
      <c r="K20952">
        <v>1058070</v>
      </c>
      <c r="L20952">
        <v>1392457903</v>
      </c>
    </row>
    <row r="20953" spans="1:12" x14ac:dyDescent="0.45">
      <c r="A20953" t="str">
        <f t="shared" si="327"/>
        <v>Senden, Bavaria, Germany</v>
      </c>
      <c r="B20953" t="s">
        <v>25103</v>
      </c>
      <c r="C20953" t="s">
        <v>25103</v>
      </c>
      <c r="D20953">
        <v>48.316699999999997</v>
      </c>
      <c r="E20953">
        <v>10.066700000000001</v>
      </c>
      <c r="F20953" t="s">
        <v>441</v>
      </c>
      <c r="G20953" t="s">
        <v>442</v>
      </c>
      <c r="H20953" t="s">
        <v>443</v>
      </c>
      <c r="I20953" t="s">
        <v>567</v>
      </c>
      <c r="K20953">
        <v>22336</v>
      </c>
      <c r="L20953">
        <v>1276555386</v>
      </c>
    </row>
    <row r="20954" spans="1:12" x14ac:dyDescent="0.45">
      <c r="A20954" t="str">
        <f t="shared" si="327"/>
        <v>Sendenhorst, North Rhine-Westphalia, Germany</v>
      </c>
      <c r="B20954" t="s">
        <v>25104</v>
      </c>
      <c r="C20954" t="s">
        <v>25104</v>
      </c>
      <c r="D20954">
        <v>51.843899999999998</v>
      </c>
      <c r="E20954">
        <v>7.8277999999999999</v>
      </c>
      <c r="F20954" t="s">
        <v>441</v>
      </c>
      <c r="G20954" t="s">
        <v>442</v>
      </c>
      <c r="H20954" t="s">
        <v>443</v>
      </c>
      <c r="I20954" t="s">
        <v>444</v>
      </c>
      <c r="K20954">
        <v>13157</v>
      </c>
      <c r="L20954">
        <v>1276094140</v>
      </c>
    </row>
    <row r="20955" spans="1:12" x14ac:dyDescent="0.45">
      <c r="A20955" t="str">
        <f t="shared" si="327"/>
        <v>Senec, Bratislavský, Slovakia</v>
      </c>
      <c r="B20955" t="s">
        <v>25105</v>
      </c>
      <c r="C20955" t="s">
        <v>25105</v>
      </c>
      <c r="D20955">
        <v>48.218899999999998</v>
      </c>
      <c r="E20955">
        <v>17.399699999999999</v>
      </c>
      <c r="F20955" t="s">
        <v>3518</v>
      </c>
      <c r="G20955" t="s">
        <v>3519</v>
      </c>
      <c r="H20955" t="s">
        <v>3520</v>
      </c>
      <c r="I20955" t="s">
        <v>5173</v>
      </c>
      <c r="J20955" t="s">
        <v>366</v>
      </c>
      <c r="K20955">
        <v>19410</v>
      </c>
      <c r="L20955">
        <v>1703144516</v>
      </c>
    </row>
    <row r="20956" spans="1:12" x14ac:dyDescent="0.45">
      <c r="A20956" t="str">
        <f t="shared" si="327"/>
        <v>Seneca, South Carolina, United States</v>
      </c>
      <c r="B20956" t="s">
        <v>25106</v>
      </c>
      <c r="C20956" t="s">
        <v>25106</v>
      </c>
      <c r="D20956">
        <v>34.6815</v>
      </c>
      <c r="E20956">
        <v>-82.960899999999995</v>
      </c>
      <c r="F20956" t="s">
        <v>530</v>
      </c>
      <c r="G20956" t="s">
        <v>531</v>
      </c>
      <c r="H20956" t="s">
        <v>532</v>
      </c>
      <c r="I20956" t="s">
        <v>534</v>
      </c>
      <c r="K20956">
        <v>27439</v>
      </c>
      <c r="L20956">
        <v>1840015506</v>
      </c>
    </row>
    <row r="20957" spans="1:12" x14ac:dyDescent="0.45">
      <c r="A20957" t="str">
        <f t="shared" si="327"/>
        <v>Seneca Falls, New York, United States</v>
      </c>
      <c r="B20957" t="s">
        <v>25107</v>
      </c>
      <c r="C20957" t="s">
        <v>25107</v>
      </c>
      <c r="D20957">
        <v>42.913600000000002</v>
      </c>
      <c r="E20957">
        <v>-76.790400000000005</v>
      </c>
      <c r="F20957" t="s">
        <v>530</v>
      </c>
      <c r="G20957" t="s">
        <v>531</v>
      </c>
      <c r="H20957" t="s">
        <v>532</v>
      </c>
      <c r="I20957" t="s">
        <v>803</v>
      </c>
      <c r="K20957">
        <v>8774</v>
      </c>
      <c r="L20957">
        <v>1840058484</v>
      </c>
    </row>
    <row r="20958" spans="1:12" x14ac:dyDescent="0.45">
      <c r="A20958" t="str">
        <f t="shared" si="327"/>
        <v>Senftenberg, Brandenburg, Germany</v>
      </c>
      <c r="B20958" t="s">
        <v>25108</v>
      </c>
      <c r="C20958" t="s">
        <v>25108</v>
      </c>
      <c r="D20958">
        <v>51.5167</v>
      </c>
      <c r="E20958">
        <v>14.0167</v>
      </c>
      <c r="F20958" t="s">
        <v>441</v>
      </c>
      <c r="G20958" t="s">
        <v>442</v>
      </c>
      <c r="H20958" t="s">
        <v>443</v>
      </c>
      <c r="I20958" t="s">
        <v>1719</v>
      </c>
      <c r="J20958" t="s">
        <v>366</v>
      </c>
      <c r="K20958">
        <v>24275</v>
      </c>
      <c r="L20958">
        <v>1276241839</v>
      </c>
    </row>
    <row r="20959" spans="1:12" x14ac:dyDescent="0.45">
      <c r="A20959" t="str">
        <f t="shared" si="327"/>
        <v>Sengiley, Ul’yanovskaya Oblast’, Russia</v>
      </c>
      <c r="B20959" t="s">
        <v>25109</v>
      </c>
      <c r="C20959" t="s">
        <v>25109</v>
      </c>
      <c r="D20959">
        <v>53.966700000000003</v>
      </c>
      <c r="E20959">
        <v>48.8</v>
      </c>
      <c r="F20959" t="s">
        <v>504</v>
      </c>
      <c r="G20959" t="s">
        <v>505</v>
      </c>
      <c r="H20959" t="s">
        <v>506</v>
      </c>
      <c r="I20959" t="s">
        <v>3697</v>
      </c>
      <c r="K20959">
        <v>6405</v>
      </c>
      <c r="L20959">
        <v>1643154611</v>
      </c>
    </row>
    <row r="20960" spans="1:12" x14ac:dyDescent="0.45">
      <c r="A20960" t="str">
        <f t="shared" si="327"/>
        <v>Senglea, Isla, Malta</v>
      </c>
      <c r="B20960" t="s">
        <v>25110</v>
      </c>
      <c r="C20960" t="s">
        <v>25110</v>
      </c>
      <c r="D20960">
        <v>35.887500000000003</v>
      </c>
      <c r="E20960">
        <v>14.5169</v>
      </c>
      <c r="F20960" t="s">
        <v>2704</v>
      </c>
      <c r="G20960" t="s">
        <v>2705</v>
      </c>
      <c r="H20960" t="s">
        <v>2706</v>
      </c>
      <c r="I20960" t="s">
        <v>25111</v>
      </c>
      <c r="J20960" t="s">
        <v>378</v>
      </c>
      <c r="L20960">
        <v>1470598185</v>
      </c>
    </row>
    <row r="20961" spans="1:12" x14ac:dyDescent="0.45">
      <c r="A20961" t="str">
        <f t="shared" si="327"/>
        <v>Senhor do Bonfim, Bahia, Brazil</v>
      </c>
      <c r="B20961" t="s">
        <v>25112</v>
      </c>
      <c r="C20961" t="s">
        <v>25112</v>
      </c>
      <c r="D20961">
        <v>-10.461399999999999</v>
      </c>
      <c r="E20961">
        <v>-40.189399999999999</v>
      </c>
      <c r="F20961" t="s">
        <v>491</v>
      </c>
      <c r="G20961" t="s">
        <v>492</v>
      </c>
      <c r="H20961" t="s">
        <v>493</v>
      </c>
      <c r="I20961" t="s">
        <v>1382</v>
      </c>
      <c r="K20961">
        <v>48471</v>
      </c>
      <c r="L20961">
        <v>1076513309</v>
      </c>
    </row>
    <row r="20962" spans="1:12" x14ac:dyDescent="0.45">
      <c r="A20962" t="str">
        <f t="shared" si="327"/>
        <v>Senica, Trnavský, Slovakia</v>
      </c>
      <c r="B20962" t="s">
        <v>25113</v>
      </c>
      <c r="C20962" t="s">
        <v>25113</v>
      </c>
      <c r="D20962">
        <v>48.680599999999998</v>
      </c>
      <c r="E20962">
        <v>17.366700000000002</v>
      </c>
      <c r="F20962" t="s">
        <v>3518</v>
      </c>
      <c r="G20962" t="s">
        <v>3519</v>
      </c>
      <c r="H20962" t="s">
        <v>3520</v>
      </c>
      <c r="I20962" t="s">
        <v>8814</v>
      </c>
      <c r="J20962" t="s">
        <v>366</v>
      </c>
      <c r="K20962">
        <v>20342</v>
      </c>
      <c r="L20962">
        <v>1703713928</v>
      </c>
    </row>
    <row r="20963" spans="1:12" x14ac:dyDescent="0.45">
      <c r="A20963" t="str">
        <f t="shared" si="327"/>
        <v>Sennwald, Sankt Gallen, Switzerland</v>
      </c>
      <c r="B20963" t="s">
        <v>25114</v>
      </c>
      <c r="C20963" t="s">
        <v>25114</v>
      </c>
      <c r="D20963">
        <v>47.243899999999996</v>
      </c>
      <c r="E20963">
        <v>9.4768000000000008</v>
      </c>
      <c r="F20963" t="s">
        <v>464</v>
      </c>
      <c r="G20963" t="s">
        <v>465</v>
      </c>
      <c r="H20963" t="s">
        <v>466</v>
      </c>
      <c r="I20963" t="s">
        <v>5460</v>
      </c>
      <c r="K20963">
        <v>5592</v>
      </c>
      <c r="L20963">
        <v>1756513022</v>
      </c>
    </row>
    <row r="20964" spans="1:12" x14ac:dyDescent="0.45">
      <c r="A20964" t="str">
        <f t="shared" si="327"/>
        <v>Šenov, Moravskoslezský Kraj, Czechia</v>
      </c>
      <c r="B20964" t="s">
        <v>25115</v>
      </c>
      <c r="C20964" t="s">
        <v>25116</v>
      </c>
      <c r="D20964">
        <v>49.793100000000003</v>
      </c>
      <c r="E20964">
        <v>18.376100000000001</v>
      </c>
      <c r="F20964" t="s">
        <v>2480</v>
      </c>
      <c r="G20964" t="s">
        <v>2481</v>
      </c>
      <c r="H20964" t="s">
        <v>2482</v>
      </c>
      <c r="I20964" t="s">
        <v>4502</v>
      </c>
      <c r="K20964">
        <v>6393</v>
      </c>
      <c r="L20964">
        <v>1203368549</v>
      </c>
    </row>
    <row r="20965" spans="1:12" x14ac:dyDescent="0.45">
      <c r="A20965" t="str">
        <f t="shared" si="327"/>
        <v>Sens, Bourgogne-Franche-Comté, France</v>
      </c>
      <c r="B20965" t="s">
        <v>25117</v>
      </c>
      <c r="C20965" t="s">
        <v>25117</v>
      </c>
      <c r="D20965">
        <v>48.197499999999998</v>
      </c>
      <c r="E20965">
        <v>3.2877000000000001</v>
      </c>
      <c r="F20965" t="s">
        <v>526</v>
      </c>
      <c r="G20965" t="s">
        <v>527</v>
      </c>
      <c r="H20965" t="s">
        <v>528</v>
      </c>
      <c r="I20965" t="s">
        <v>2758</v>
      </c>
      <c r="J20965" t="s">
        <v>366</v>
      </c>
      <c r="K20965">
        <v>25935</v>
      </c>
      <c r="L20965">
        <v>1250989326</v>
      </c>
    </row>
    <row r="20966" spans="1:12" x14ac:dyDescent="0.45">
      <c r="A20966" t="str">
        <f t="shared" si="327"/>
        <v>Sensuntepeque, Cabañas, El Salvador</v>
      </c>
      <c r="B20966" t="s">
        <v>25118</v>
      </c>
      <c r="C20966" t="s">
        <v>25118</v>
      </c>
      <c r="D20966">
        <v>13.88</v>
      </c>
      <c r="E20966">
        <v>-88.63</v>
      </c>
      <c r="F20966" t="s">
        <v>1006</v>
      </c>
      <c r="G20966" t="s">
        <v>1007</v>
      </c>
      <c r="H20966" t="s">
        <v>1008</v>
      </c>
      <c r="I20966" t="s">
        <v>25119</v>
      </c>
      <c r="J20966" t="s">
        <v>378</v>
      </c>
      <c r="K20966">
        <v>26989</v>
      </c>
      <c r="L20966">
        <v>1222098918</v>
      </c>
    </row>
    <row r="20967" spans="1:12" x14ac:dyDescent="0.45">
      <c r="A20967" t="str">
        <f t="shared" si="327"/>
        <v>Senta, Senta, Serbia</v>
      </c>
      <c r="B20967" t="s">
        <v>25120</v>
      </c>
      <c r="C20967" t="s">
        <v>25120</v>
      </c>
      <c r="D20967">
        <v>45.923099999999998</v>
      </c>
      <c r="E20967">
        <v>20.0731</v>
      </c>
      <c r="F20967" t="s">
        <v>795</v>
      </c>
      <c r="G20967" t="s">
        <v>796</v>
      </c>
      <c r="H20967" t="s">
        <v>797</v>
      </c>
      <c r="I20967" t="s">
        <v>25120</v>
      </c>
      <c r="J20967" t="s">
        <v>378</v>
      </c>
      <c r="K20967">
        <v>20302</v>
      </c>
      <c r="L20967">
        <v>1688368364</v>
      </c>
    </row>
    <row r="20968" spans="1:12" x14ac:dyDescent="0.45">
      <c r="A20968" t="str">
        <f t="shared" si="327"/>
        <v>Šentilj, Šentilj, Slovenia</v>
      </c>
      <c r="B20968" t="s">
        <v>25121</v>
      </c>
      <c r="C20968" t="s">
        <v>25122</v>
      </c>
      <c r="D20968">
        <v>46.681699999999999</v>
      </c>
      <c r="E20968">
        <v>15.648099999999999</v>
      </c>
      <c r="F20968" t="s">
        <v>1111</v>
      </c>
      <c r="G20968" t="s">
        <v>1112</v>
      </c>
      <c r="H20968" t="s">
        <v>1113</v>
      </c>
      <c r="I20968" t="s">
        <v>25121</v>
      </c>
      <c r="J20968" t="s">
        <v>378</v>
      </c>
      <c r="L20968">
        <v>1705840723</v>
      </c>
    </row>
    <row r="20969" spans="1:12" x14ac:dyDescent="0.45">
      <c r="A20969" t="str">
        <f t="shared" si="327"/>
        <v>Šentjernej, Šentjernej, Slovenia</v>
      </c>
      <c r="B20969" t="s">
        <v>25123</v>
      </c>
      <c r="C20969" t="s">
        <v>25124</v>
      </c>
      <c r="D20969">
        <v>45.84</v>
      </c>
      <c r="E20969">
        <v>15.3361</v>
      </c>
      <c r="F20969" t="s">
        <v>1111</v>
      </c>
      <c r="G20969" t="s">
        <v>1112</v>
      </c>
      <c r="H20969" t="s">
        <v>1113</v>
      </c>
      <c r="I20969" t="s">
        <v>25123</v>
      </c>
      <c r="J20969" t="s">
        <v>378</v>
      </c>
      <c r="L20969">
        <v>1705329272</v>
      </c>
    </row>
    <row r="20970" spans="1:12" x14ac:dyDescent="0.45">
      <c r="A20970" t="str">
        <f t="shared" si="327"/>
        <v>Šentjur, Šentjur, Slovenia</v>
      </c>
      <c r="B20970" t="s">
        <v>25125</v>
      </c>
      <c r="C20970" t="s">
        <v>25126</v>
      </c>
      <c r="D20970">
        <v>46.222499999999997</v>
      </c>
      <c r="E20970">
        <v>15.3973</v>
      </c>
      <c r="F20970" t="s">
        <v>1111</v>
      </c>
      <c r="G20970" t="s">
        <v>1112</v>
      </c>
      <c r="H20970" t="s">
        <v>1113</v>
      </c>
      <c r="I20970" t="s">
        <v>25125</v>
      </c>
      <c r="J20970" t="s">
        <v>378</v>
      </c>
      <c r="L20970">
        <v>1705076635</v>
      </c>
    </row>
    <row r="20971" spans="1:12" x14ac:dyDescent="0.45">
      <c r="A20971" t="str">
        <f t="shared" si="327"/>
        <v>Šentrupert, Šentrupert, Slovenia</v>
      </c>
      <c r="B20971" t="s">
        <v>25127</v>
      </c>
      <c r="C20971" t="s">
        <v>25128</v>
      </c>
      <c r="D20971">
        <v>45.977800000000002</v>
      </c>
      <c r="E20971">
        <v>15.095599999999999</v>
      </c>
      <c r="F20971" t="s">
        <v>1111</v>
      </c>
      <c r="G20971" t="s">
        <v>1112</v>
      </c>
      <c r="H20971" t="s">
        <v>1113</v>
      </c>
      <c r="I20971" t="s">
        <v>25127</v>
      </c>
      <c r="J20971" t="s">
        <v>378</v>
      </c>
      <c r="L20971">
        <v>1705083565</v>
      </c>
    </row>
    <row r="20972" spans="1:12" x14ac:dyDescent="0.45">
      <c r="A20972" t="str">
        <f t="shared" si="327"/>
        <v>Seogwipo, Jeju, Korea, South</v>
      </c>
      <c r="B20972" t="s">
        <v>25129</v>
      </c>
      <c r="C20972" t="s">
        <v>25129</v>
      </c>
      <c r="D20972">
        <v>33.249699999999997</v>
      </c>
      <c r="E20972">
        <v>126.56</v>
      </c>
      <c r="F20972" t="s">
        <v>1978</v>
      </c>
      <c r="G20972" t="s">
        <v>1979</v>
      </c>
      <c r="H20972" t="s">
        <v>1980</v>
      </c>
      <c r="I20972" t="s">
        <v>13519</v>
      </c>
      <c r="K20972">
        <v>153861</v>
      </c>
      <c r="L20972">
        <v>1410542763</v>
      </c>
    </row>
    <row r="20973" spans="1:12" x14ac:dyDescent="0.45">
      <c r="A20973" t="str">
        <f t="shared" si="327"/>
        <v>Seoul, Seoul, Korea, South</v>
      </c>
      <c r="B20973" t="s">
        <v>25130</v>
      </c>
      <c r="C20973" t="s">
        <v>25130</v>
      </c>
      <c r="D20973">
        <v>37.583300000000001</v>
      </c>
      <c r="E20973">
        <v>127</v>
      </c>
      <c r="F20973" t="s">
        <v>1978</v>
      </c>
      <c r="G20973" t="s">
        <v>1979</v>
      </c>
      <c r="H20973" t="s">
        <v>1980</v>
      </c>
      <c r="I20973" t="s">
        <v>25130</v>
      </c>
      <c r="J20973" t="s">
        <v>606</v>
      </c>
      <c r="K20973">
        <v>21794000</v>
      </c>
      <c r="L20973">
        <v>1410836482</v>
      </c>
    </row>
    <row r="20974" spans="1:12" x14ac:dyDescent="0.45">
      <c r="A20974" t="str">
        <f t="shared" si="327"/>
        <v>Septemvri, Pazardzhik, Bulgaria</v>
      </c>
      <c r="B20974" t="s">
        <v>25131</v>
      </c>
      <c r="C20974" t="s">
        <v>25131</v>
      </c>
      <c r="D20974">
        <v>42.218299999999999</v>
      </c>
      <c r="E20974">
        <v>24.123699999999999</v>
      </c>
      <c r="F20974" t="s">
        <v>1175</v>
      </c>
      <c r="G20974" t="s">
        <v>1176</v>
      </c>
      <c r="H20974" t="s">
        <v>1177</v>
      </c>
      <c r="I20974" t="s">
        <v>21158</v>
      </c>
      <c r="J20974" t="s">
        <v>366</v>
      </c>
      <c r="K20974">
        <v>8813</v>
      </c>
      <c r="L20974">
        <v>1100764982</v>
      </c>
    </row>
    <row r="20975" spans="1:12" x14ac:dyDescent="0.45">
      <c r="A20975" t="str">
        <f t="shared" si="327"/>
        <v>Sept-Îles, Quebec, Canada</v>
      </c>
      <c r="B20975" t="s">
        <v>25132</v>
      </c>
      <c r="C20975" t="s">
        <v>25133</v>
      </c>
      <c r="D20975">
        <v>50.216700000000003</v>
      </c>
      <c r="E20975">
        <v>-66.383300000000006</v>
      </c>
      <c r="F20975" t="s">
        <v>541</v>
      </c>
      <c r="G20975" t="s">
        <v>542</v>
      </c>
      <c r="H20975" t="s">
        <v>543</v>
      </c>
      <c r="I20975" t="s">
        <v>756</v>
      </c>
      <c r="K20975">
        <v>28534</v>
      </c>
      <c r="L20975">
        <v>1124406431</v>
      </c>
    </row>
    <row r="20976" spans="1:12" x14ac:dyDescent="0.45">
      <c r="A20976" t="str">
        <f t="shared" si="327"/>
        <v>Sequim, Washington, United States</v>
      </c>
      <c r="B20976" t="s">
        <v>25134</v>
      </c>
      <c r="C20976" t="s">
        <v>25134</v>
      </c>
      <c r="D20976">
        <v>48.074599999999997</v>
      </c>
      <c r="E20976">
        <v>-123.09439999999999</v>
      </c>
      <c r="F20976" t="s">
        <v>530</v>
      </c>
      <c r="G20976" t="s">
        <v>531</v>
      </c>
      <c r="H20976" t="s">
        <v>532</v>
      </c>
      <c r="I20976" t="s">
        <v>585</v>
      </c>
      <c r="K20976">
        <v>22304</v>
      </c>
      <c r="L20976">
        <v>1840021076</v>
      </c>
    </row>
    <row r="20977" spans="1:12" x14ac:dyDescent="0.45">
      <c r="A20977" t="str">
        <f t="shared" si="327"/>
        <v>Serafimovich, Volgogradskaya Oblast’, Russia</v>
      </c>
      <c r="B20977" t="s">
        <v>25135</v>
      </c>
      <c r="C20977" t="s">
        <v>25135</v>
      </c>
      <c r="D20977">
        <v>49.583300000000001</v>
      </c>
      <c r="E20977">
        <v>42.7333</v>
      </c>
      <c r="F20977" t="s">
        <v>504</v>
      </c>
      <c r="G20977" t="s">
        <v>505</v>
      </c>
      <c r="H20977" t="s">
        <v>506</v>
      </c>
      <c r="I20977" t="s">
        <v>8777</v>
      </c>
      <c r="K20977">
        <v>8914</v>
      </c>
      <c r="L20977">
        <v>1643516718</v>
      </c>
    </row>
    <row r="20978" spans="1:12" x14ac:dyDescent="0.45">
      <c r="A20978" t="str">
        <f t="shared" si="327"/>
        <v>Seraing, Wallonia, Belgium</v>
      </c>
      <c r="B20978" t="s">
        <v>25136</v>
      </c>
      <c r="C20978" t="s">
        <v>25136</v>
      </c>
      <c r="D20978">
        <v>50.598599999999998</v>
      </c>
      <c r="E20978">
        <v>5.5122</v>
      </c>
      <c r="F20978" t="s">
        <v>453</v>
      </c>
      <c r="G20978" t="s">
        <v>454</v>
      </c>
      <c r="H20978" t="s">
        <v>455</v>
      </c>
      <c r="I20978" t="s">
        <v>1957</v>
      </c>
      <c r="K20978">
        <v>64270</v>
      </c>
      <c r="L20978">
        <v>1056627579</v>
      </c>
    </row>
    <row r="20979" spans="1:12" x14ac:dyDescent="0.45">
      <c r="A20979" t="str">
        <f t="shared" si="327"/>
        <v>Serang, Banten, Indonesia</v>
      </c>
      <c r="B20979" t="s">
        <v>25137</v>
      </c>
      <c r="C20979" t="s">
        <v>25137</v>
      </c>
      <c r="D20979">
        <v>-6.12</v>
      </c>
      <c r="E20979">
        <v>106.1503</v>
      </c>
      <c r="F20979" t="s">
        <v>1763</v>
      </c>
      <c r="G20979" t="s">
        <v>1764</v>
      </c>
      <c r="H20979" t="s">
        <v>1765</v>
      </c>
      <c r="I20979" t="s">
        <v>7114</v>
      </c>
      <c r="J20979" t="s">
        <v>378</v>
      </c>
      <c r="K20979">
        <v>613356</v>
      </c>
      <c r="L20979">
        <v>1360329102</v>
      </c>
    </row>
    <row r="20980" spans="1:12" x14ac:dyDescent="0.45">
      <c r="A20980" t="str">
        <f t="shared" si="327"/>
        <v>Serdar, Balkan, Turkmenistan</v>
      </c>
      <c r="B20980" t="s">
        <v>25138</v>
      </c>
      <c r="C20980" t="s">
        <v>25138</v>
      </c>
      <c r="D20980">
        <v>38.976399999999998</v>
      </c>
      <c r="E20980">
        <v>56.275799999999997</v>
      </c>
      <c r="F20980" t="s">
        <v>481</v>
      </c>
      <c r="G20980" t="s">
        <v>482</v>
      </c>
      <c r="H20980" t="s">
        <v>483</v>
      </c>
      <c r="I20980" t="s">
        <v>3266</v>
      </c>
      <c r="K20980">
        <v>89582</v>
      </c>
      <c r="L20980">
        <v>1795429041</v>
      </c>
    </row>
    <row r="20981" spans="1:12" x14ac:dyDescent="0.45">
      <c r="A20981" t="str">
        <f t="shared" si="327"/>
        <v>Serdobsk, Penzenskaya Oblast’, Russia</v>
      </c>
      <c r="B20981" t="s">
        <v>25139</v>
      </c>
      <c r="C20981" t="s">
        <v>25139</v>
      </c>
      <c r="D20981">
        <v>52.466700000000003</v>
      </c>
      <c r="E20981">
        <v>44.216700000000003</v>
      </c>
      <c r="F20981" t="s">
        <v>504</v>
      </c>
      <c r="G20981" t="s">
        <v>505</v>
      </c>
      <c r="H20981" t="s">
        <v>506</v>
      </c>
      <c r="I20981" t="s">
        <v>3928</v>
      </c>
      <c r="K20981">
        <v>32087</v>
      </c>
      <c r="L20981">
        <v>1643300629</v>
      </c>
    </row>
    <row r="20982" spans="1:12" x14ac:dyDescent="0.45">
      <c r="A20982" t="str">
        <f t="shared" si="327"/>
        <v>Serebryansk, Shyghys Qazaqstan, Kazakhstan</v>
      </c>
      <c r="B20982" t="s">
        <v>25140</v>
      </c>
      <c r="C20982" t="s">
        <v>25140</v>
      </c>
      <c r="D20982">
        <v>49.6999</v>
      </c>
      <c r="E20982">
        <v>83.424899999999994</v>
      </c>
      <c r="F20982" t="s">
        <v>1182</v>
      </c>
      <c r="G20982" t="s">
        <v>1183</v>
      </c>
      <c r="H20982" t="s">
        <v>1184</v>
      </c>
      <c r="I20982" t="s">
        <v>2817</v>
      </c>
      <c r="K20982">
        <v>701</v>
      </c>
      <c r="L20982">
        <v>1398188434</v>
      </c>
    </row>
    <row r="20983" spans="1:12" x14ac:dyDescent="0.45">
      <c r="A20983" t="str">
        <f t="shared" si="327"/>
        <v>Sered’, Trnavský, Slovakia</v>
      </c>
      <c r="B20983" t="s">
        <v>25141</v>
      </c>
      <c r="C20983" t="s">
        <v>25142</v>
      </c>
      <c r="D20983">
        <v>48.283299999999997</v>
      </c>
      <c r="E20983">
        <v>17.7333</v>
      </c>
      <c r="F20983" t="s">
        <v>3518</v>
      </c>
      <c r="G20983" t="s">
        <v>3519</v>
      </c>
      <c r="H20983" t="s">
        <v>3520</v>
      </c>
      <c r="I20983" t="s">
        <v>8814</v>
      </c>
      <c r="K20983">
        <v>15726</v>
      </c>
      <c r="L20983">
        <v>1703574353</v>
      </c>
    </row>
    <row r="20984" spans="1:12" x14ac:dyDescent="0.45">
      <c r="A20984" t="str">
        <f t="shared" si="327"/>
        <v>Seremban, Negeri Sembilan, Malaysia</v>
      </c>
      <c r="B20984" t="s">
        <v>25143</v>
      </c>
      <c r="C20984" t="s">
        <v>25143</v>
      </c>
      <c r="D20984">
        <v>2.7296999999999998</v>
      </c>
      <c r="E20984">
        <v>101.93810000000001</v>
      </c>
      <c r="F20984" t="s">
        <v>1653</v>
      </c>
      <c r="G20984" t="s">
        <v>1654</v>
      </c>
      <c r="H20984" t="s">
        <v>1655</v>
      </c>
      <c r="I20984" t="s">
        <v>25144</v>
      </c>
      <c r="J20984" t="s">
        <v>378</v>
      </c>
      <c r="K20984">
        <v>419536</v>
      </c>
      <c r="L20984">
        <v>1458051507</v>
      </c>
    </row>
    <row r="20985" spans="1:12" x14ac:dyDescent="0.45">
      <c r="A20985" t="str">
        <f t="shared" si="327"/>
        <v>Serere, Serere, Uganda</v>
      </c>
      <c r="B20985" t="s">
        <v>25145</v>
      </c>
      <c r="C20985" t="s">
        <v>25145</v>
      </c>
      <c r="D20985">
        <v>1.518</v>
      </c>
      <c r="E20985">
        <v>33.4589</v>
      </c>
      <c r="F20985" t="s">
        <v>613</v>
      </c>
      <c r="G20985" t="s">
        <v>614</v>
      </c>
      <c r="H20985" t="s">
        <v>615</v>
      </c>
      <c r="I20985" t="s">
        <v>25145</v>
      </c>
      <c r="J20985" t="s">
        <v>378</v>
      </c>
      <c r="L20985">
        <v>1800171092</v>
      </c>
    </row>
    <row r="20986" spans="1:12" x14ac:dyDescent="0.45">
      <c r="A20986" t="str">
        <f t="shared" si="327"/>
        <v>Sergach, Nizhegorodskaya Oblast’, Russia</v>
      </c>
      <c r="B20986" t="s">
        <v>25146</v>
      </c>
      <c r="C20986" t="s">
        <v>25146</v>
      </c>
      <c r="D20986">
        <v>55.533299999999997</v>
      </c>
      <c r="E20986">
        <v>45.466700000000003</v>
      </c>
      <c r="F20986" t="s">
        <v>504</v>
      </c>
      <c r="G20986" t="s">
        <v>505</v>
      </c>
      <c r="H20986" t="s">
        <v>506</v>
      </c>
      <c r="I20986" t="s">
        <v>2476</v>
      </c>
      <c r="K20986">
        <v>20269</v>
      </c>
      <c r="L20986">
        <v>1643460838</v>
      </c>
    </row>
    <row r="20987" spans="1:12" x14ac:dyDescent="0.45">
      <c r="A20987" t="str">
        <f t="shared" si="327"/>
        <v>Sergeant Bluff, Iowa, United States</v>
      </c>
      <c r="B20987" t="s">
        <v>25147</v>
      </c>
      <c r="C20987" t="s">
        <v>25147</v>
      </c>
      <c r="D20987">
        <v>42.397599999999997</v>
      </c>
      <c r="E20987">
        <v>-96.351699999999994</v>
      </c>
      <c r="F20987" t="s">
        <v>530</v>
      </c>
      <c r="G20987" t="s">
        <v>531</v>
      </c>
      <c r="H20987" t="s">
        <v>532</v>
      </c>
      <c r="I20987" t="s">
        <v>1552</v>
      </c>
      <c r="K20987">
        <v>5127</v>
      </c>
      <c r="L20987">
        <v>1840009111</v>
      </c>
    </row>
    <row r="20988" spans="1:12" x14ac:dyDescent="0.45">
      <c r="A20988" t="str">
        <f t="shared" si="327"/>
        <v>Sergeevka, Soltüstik Qazaqstan, Kazakhstan</v>
      </c>
      <c r="B20988" t="s">
        <v>25148</v>
      </c>
      <c r="C20988" t="s">
        <v>25148</v>
      </c>
      <c r="D20988">
        <v>53.88</v>
      </c>
      <c r="E20988">
        <v>67.415800000000004</v>
      </c>
      <c r="F20988" t="s">
        <v>1182</v>
      </c>
      <c r="G20988" t="s">
        <v>1183</v>
      </c>
      <c r="H20988" t="s">
        <v>1184</v>
      </c>
      <c r="I20988" t="s">
        <v>5560</v>
      </c>
      <c r="K20988">
        <v>7344</v>
      </c>
      <c r="L20988">
        <v>1398880514</v>
      </c>
    </row>
    <row r="20989" spans="1:12" x14ac:dyDescent="0.45">
      <c r="A20989" t="str">
        <f t="shared" si="327"/>
        <v>Sergiyev Posad, Moskovskaya Oblast’, Russia</v>
      </c>
      <c r="B20989" t="s">
        <v>25149</v>
      </c>
      <c r="C20989" t="s">
        <v>25149</v>
      </c>
      <c r="D20989">
        <v>56.3</v>
      </c>
      <c r="E20989">
        <v>38.133299999999998</v>
      </c>
      <c r="F20989" t="s">
        <v>504</v>
      </c>
      <c r="G20989" t="s">
        <v>505</v>
      </c>
      <c r="H20989" t="s">
        <v>506</v>
      </c>
      <c r="I20989" t="s">
        <v>3224</v>
      </c>
      <c r="K20989">
        <v>104579</v>
      </c>
      <c r="L20989">
        <v>1643900929</v>
      </c>
    </row>
    <row r="20990" spans="1:12" x14ac:dyDescent="0.45">
      <c r="A20990" t="str">
        <f t="shared" si="327"/>
        <v>Serhetabat, Mary, Turkmenistan</v>
      </c>
      <c r="B20990" t="s">
        <v>25150</v>
      </c>
      <c r="C20990" t="s">
        <v>25150</v>
      </c>
      <c r="D20990">
        <v>35.283299999999997</v>
      </c>
      <c r="E20990">
        <v>62.35</v>
      </c>
      <c r="F20990" t="s">
        <v>481</v>
      </c>
      <c r="G20990" t="s">
        <v>482</v>
      </c>
      <c r="H20990" t="s">
        <v>483</v>
      </c>
      <c r="I20990" t="s">
        <v>17636</v>
      </c>
      <c r="K20990">
        <v>14940</v>
      </c>
      <c r="L20990">
        <v>1795236805</v>
      </c>
    </row>
    <row r="20991" spans="1:12" x14ac:dyDescent="0.45">
      <c r="A20991" t="str">
        <f t="shared" si="327"/>
        <v>Seria, Belait, Brunei</v>
      </c>
      <c r="B20991" t="s">
        <v>25151</v>
      </c>
      <c r="C20991" t="s">
        <v>25151</v>
      </c>
      <c r="D20991">
        <v>4.6142000000000003</v>
      </c>
      <c r="E20991">
        <v>114.33029999999999</v>
      </c>
      <c r="F20991" t="s">
        <v>3413</v>
      </c>
      <c r="G20991" t="s">
        <v>3414</v>
      </c>
      <c r="H20991" t="s">
        <v>3415</v>
      </c>
      <c r="I20991" t="s">
        <v>15390</v>
      </c>
      <c r="K20991">
        <v>21082</v>
      </c>
      <c r="L20991">
        <v>1096351415</v>
      </c>
    </row>
    <row r="20992" spans="1:12" x14ac:dyDescent="0.45">
      <c r="A20992" t="str">
        <f t="shared" si="327"/>
        <v>Serov, Sverdlovskaya Oblast’, Russia</v>
      </c>
      <c r="B20992" t="s">
        <v>25152</v>
      </c>
      <c r="C20992" t="s">
        <v>25152</v>
      </c>
      <c r="D20992">
        <v>59.6</v>
      </c>
      <c r="E20992">
        <v>60.566699999999997</v>
      </c>
      <c r="F20992" t="s">
        <v>504</v>
      </c>
      <c r="G20992" t="s">
        <v>505</v>
      </c>
      <c r="H20992" t="s">
        <v>506</v>
      </c>
      <c r="I20992" t="s">
        <v>1409</v>
      </c>
      <c r="K20992">
        <v>97762</v>
      </c>
      <c r="L20992">
        <v>1643278883</v>
      </c>
    </row>
    <row r="20993" spans="1:12" x14ac:dyDescent="0.45">
      <c r="A20993" t="str">
        <f t="shared" si="327"/>
        <v>Serowe, Central, Botswana</v>
      </c>
      <c r="B20993" t="s">
        <v>25153</v>
      </c>
      <c r="C20993" t="s">
        <v>25153</v>
      </c>
      <c r="D20993">
        <v>-22.383299999999998</v>
      </c>
      <c r="E20993">
        <v>26.716699999999999</v>
      </c>
      <c r="F20993" t="s">
        <v>10141</v>
      </c>
      <c r="G20993" t="s">
        <v>10142</v>
      </c>
      <c r="H20993" t="s">
        <v>10143</v>
      </c>
      <c r="I20993" t="s">
        <v>1787</v>
      </c>
      <c r="J20993" t="s">
        <v>378</v>
      </c>
      <c r="K20993">
        <v>48573</v>
      </c>
      <c r="L20993">
        <v>1072708388</v>
      </c>
    </row>
    <row r="20994" spans="1:12" x14ac:dyDescent="0.45">
      <c r="A20994" t="str">
        <f t="shared" si="327"/>
        <v>Serpa, Beja, Portugal</v>
      </c>
      <c r="B20994" t="s">
        <v>25154</v>
      </c>
      <c r="C20994" t="s">
        <v>25154</v>
      </c>
      <c r="D20994">
        <v>37.933300000000003</v>
      </c>
      <c r="E20994">
        <v>-7.5833000000000004</v>
      </c>
      <c r="F20994" t="s">
        <v>967</v>
      </c>
      <c r="G20994" t="s">
        <v>968</v>
      </c>
      <c r="H20994" t="s">
        <v>969</v>
      </c>
      <c r="I20994" t="s">
        <v>1580</v>
      </c>
      <c r="J20994" t="s">
        <v>366</v>
      </c>
      <c r="K20994">
        <v>15623</v>
      </c>
      <c r="L20994">
        <v>1620464160</v>
      </c>
    </row>
    <row r="20995" spans="1:12" x14ac:dyDescent="0.45">
      <c r="A20995" t="str">
        <f t="shared" ref="A20995:A21058" si="328">CONCATENATE(B20995,", ",I20995,", ",F20995)</f>
        <v>Serpukhov, Moskovskaya Oblast’, Russia</v>
      </c>
      <c r="B20995" t="s">
        <v>25155</v>
      </c>
      <c r="C20995" t="s">
        <v>25155</v>
      </c>
      <c r="D20995">
        <v>54.916699999999999</v>
      </c>
      <c r="E20995">
        <v>37.4</v>
      </c>
      <c r="F20995" t="s">
        <v>504</v>
      </c>
      <c r="G20995" t="s">
        <v>505</v>
      </c>
      <c r="H20995" t="s">
        <v>506</v>
      </c>
      <c r="I20995" t="s">
        <v>3224</v>
      </c>
      <c r="K20995">
        <v>125817</v>
      </c>
      <c r="L20995">
        <v>1643395657</v>
      </c>
    </row>
    <row r="20996" spans="1:12" x14ac:dyDescent="0.45">
      <c r="A20996" t="str">
        <f t="shared" si="328"/>
        <v>Serra Azul, São Paulo, Brazil</v>
      </c>
      <c r="B20996" t="s">
        <v>25156</v>
      </c>
      <c r="C20996" t="s">
        <v>25156</v>
      </c>
      <c r="D20996">
        <v>-21.3108</v>
      </c>
      <c r="E20996">
        <v>-47.565800000000003</v>
      </c>
      <c r="F20996" t="s">
        <v>491</v>
      </c>
      <c r="G20996" t="s">
        <v>492</v>
      </c>
      <c r="H20996" t="s">
        <v>493</v>
      </c>
      <c r="I20996" t="s">
        <v>801</v>
      </c>
      <c r="K20996">
        <v>13216</v>
      </c>
      <c r="L20996">
        <v>1076292642</v>
      </c>
    </row>
    <row r="20997" spans="1:12" x14ac:dyDescent="0.45">
      <c r="A20997" t="str">
        <f t="shared" si="328"/>
        <v>Serra Negra, São Paulo, Brazil</v>
      </c>
      <c r="B20997" t="s">
        <v>25157</v>
      </c>
      <c r="C20997" t="s">
        <v>25157</v>
      </c>
      <c r="D20997">
        <v>-22.611899999999999</v>
      </c>
      <c r="E20997">
        <v>-46.700800000000001</v>
      </c>
      <c r="F20997" t="s">
        <v>491</v>
      </c>
      <c r="G20997" t="s">
        <v>492</v>
      </c>
      <c r="H20997" t="s">
        <v>493</v>
      </c>
      <c r="I20997" t="s">
        <v>801</v>
      </c>
      <c r="K20997">
        <v>28321</v>
      </c>
      <c r="L20997">
        <v>1076394760</v>
      </c>
    </row>
    <row r="20998" spans="1:12" x14ac:dyDescent="0.45">
      <c r="A20998" t="str">
        <f t="shared" si="328"/>
        <v>Serravalle, Serravalle, San Marino</v>
      </c>
      <c r="B20998" t="s">
        <v>25158</v>
      </c>
      <c r="C20998" t="s">
        <v>25158</v>
      </c>
      <c r="D20998">
        <v>43.968299999999999</v>
      </c>
      <c r="E20998">
        <v>12.4811</v>
      </c>
      <c r="F20998" t="s">
        <v>746</v>
      </c>
      <c r="G20998" t="s">
        <v>747</v>
      </c>
      <c r="H20998" t="s">
        <v>748</v>
      </c>
      <c r="I20998" t="s">
        <v>25158</v>
      </c>
      <c r="J20998" t="s">
        <v>378</v>
      </c>
      <c r="L20998">
        <v>1674000000</v>
      </c>
    </row>
    <row r="20999" spans="1:12" x14ac:dyDescent="0.45">
      <c r="A20999" t="str">
        <f t="shared" si="328"/>
        <v>Sérres, Kentrikí Makedonía, Greece</v>
      </c>
      <c r="B20999" t="s">
        <v>25159</v>
      </c>
      <c r="C20999" t="s">
        <v>25160</v>
      </c>
      <c r="D20999">
        <v>41.083300000000001</v>
      </c>
      <c r="E20999">
        <v>23.55</v>
      </c>
      <c r="F20999" t="s">
        <v>928</v>
      </c>
      <c r="G20999" t="s">
        <v>929</v>
      </c>
      <c r="H20999" t="s">
        <v>930</v>
      </c>
      <c r="I20999" t="s">
        <v>1524</v>
      </c>
      <c r="J20999" t="s">
        <v>366</v>
      </c>
      <c r="K20999">
        <v>58287</v>
      </c>
      <c r="L20999">
        <v>1300726987</v>
      </c>
    </row>
    <row r="21000" spans="1:12" x14ac:dyDescent="0.45">
      <c r="A21000" t="str">
        <f t="shared" si="328"/>
        <v>Serrinha, Bahia, Brazil</v>
      </c>
      <c r="B21000" t="s">
        <v>25161</v>
      </c>
      <c r="C21000" t="s">
        <v>25161</v>
      </c>
      <c r="D21000">
        <v>-11.664199999999999</v>
      </c>
      <c r="E21000">
        <v>-39.0075</v>
      </c>
      <c r="F21000" t="s">
        <v>491</v>
      </c>
      <c r="G21000" t="s">
        <v>492</v>
      </c>
      <c r="H21000" t="s">
        <v>493</v>
      </c>
      <c r="I21000" t="s">
        <v>1382</v>
      </c>
      <c r="K21000">
        <v>56829</v>
      </c>
      <c r="L21000">
        <v>1076832200</v>
      </c>
    </row>
    <row r="21001" spans="1:12" x14ac:dyDescent="0.45">
      <c r="A21001" t="str">
        <f t="shared" si="328"/>
        <v>Sertã, Castelo Branco, Portugal</v>
      </c>
      <c r="B21001" t="s">
        <v>25162</v>
      </c>
      <c r="C21001" t="s">
        <v>25163</v>
      </c>
      <c r="D21001">
        <v>39.800800000000002</v>
      </c>
      <c r="E21001">
        <v>-8.1003000000000007</v>
      </c>
      <c r="F21001" t="s">
        <v>967</v>
      </c>
      <c r="G21001" t="s">
        <v>968</v>
      </c>
      <c r="H21001" t="s">
        <v>969</v>
      </c>
      <c r="I21001" t="s">
        <v>6274</v>
      </c>
      <c r="J21001" t="s">
        <v>366</v>
      </c>
      <c r="K21001">
        <v>15880</v>
      </c>
      <c r="L21001">
        <v>1620976292</v>
      </c>
    </row>
    <row r="21002" spans="1:12" x14ac:dyDescent="0.45">
      <c r="A21002" t="str">
        <f t="shared" si="328"/>
        <v>Sertãozinho, São Paulo, Brazil</v>
      </c>
      <c r="B21002" t="s">
        <v>25164</v>
      </c>
      <c r="C21002" t="s">
        <v>25165</v>
      </c>
      <c r="D21002">
        <v>-21.137799999999999</v>
      </c>
      <c r="E21002">
        <v>-47.99</v>
      </c>
      <c r="F21002" t="s">
        <v>491</v>
      </c>
      <c r="G21002" t="s">
        <v>492</v>
      </c>
      <c r="H21002" t="s">
        <v>493</v>
      </c>
      <c r="I21002" t="s">
        <v>801</v>
      </c>
      <c r="K21002">
        <v>120152</v>
      </c>
      <c r="L21002">
        <v>1076989194</v>
      </c>
    </row>
    <row r="21003" spans="1:12" x14ac:dyDescent="0.45">
      <c r="A21003" t="str">
        <f t="shared" si="328"/>
        <v>Sertolovo, Leningradskaya Oblast’, Russia</v>
      </c>
      <c r="B21003" t="s">
        <v>25166</v>
      </c>
      <c r="C21003" t="s">
        <v>25166</v>
      </c>
      <c r="D21003">
        <v>60.15</v>
      </c>
      <c r="E21003">
        <v>30.2</v>
      </c>
      <c r="F21003" t="s">
        <v>504</v>
      </c>
      <c r="G21003" t="s">
        <v>505</v>
      </c>
      <c r="H21003" t="s">
        <v>506</v>
      </c>
      <c r="I21003" t="s">
        <v>4844</v>
      </c>
      <c r="K21003">
        <v>54497</v>
      </c>
      <c r="L21003">
        <v>1643009710</v>
      </c>
    </row>
    <row r="21004" spans="1:12" x14ac:dyDescent="0.45">
      <c r="A21004" t="str">
        <f t="shared" si="328"/>
        <v>Şərur, Şərur, Azerbaijan</v>
      </c>
      <c r="B21004" t="s">
        <v>25167</v>
      </c>
      <c r="C21004" t="s">
        <v>25168</v>
      </c>
      <c r="D21004">
        <v>39.554400000000001</v>
      </c>
      <c r="E21004">
        <v>44.982599999999998</v>
      </c>
      <c r="F21004" t="s">
        <v>906</v>
      </c>
      <c r="G21004" t="s">
        <v>907</v>
      </c>
      <c r="H21004" t="s">
        <v>908</v>
      </c>
      <c r="I21004" t="s">
        <v>25167</v>
      </c>
      <c r="J21004" t="s">
        <v>378</v>
      </c>
      <c r="L21004">
        <v>1031386825</v>
      </c>
    </row>
    <row r="21005" spans="1:12" x14ac:dyDescent="0.45">
      <c r="A21005" t="str">
        <f t="shared" si="328"/>
        <v>Sesheke, Western, Zambia</v>
      </c>
      <c r="B21005" t="s">
        <v>25169</v>
      </c>
      <c r="C21005" t="s">
        <v>25169</v>
      </c>
      <c r="D21005">
        <v>-17.480599999999999</v>
      </c>
      <c r="E21005">
        <v>24.3064</v>
      </c>
      <c r="F21005" t="s">
        <v>6881</v>
      </c>
      <c r="G21005" t="s">
        <v>6882</v>
      </c>
      <c r="H21005" t="s">
        <v>6883</v>
      </c>
      <c r="I21005" t="s">
        <v>5285</v>
      </c>
      <c r="K21005">
        <v>20149</v>
      </c>
      <c r="L21005">
        <v>1894753767</v>
      </c>
    </row>
    <row r="21006" spans="1:12" x14ac:dyDescent="0.45">
      <c r="A21006" t="str">
        <f t="shared" si="328"/>
        <v>Sesimbra, Setúbal, Portugal</v>
      </c>
      <c r="B21006" t="s">
        <v>25170</v>
      </c>
      <c r="C21006" t="s">
        <v>25170</v>
      </c>
      <c r="D21006">
        <v>38.4437</v>
      </c>
      <c r="E21006">
        <v>-9.0996000000000006</v>
      </c>
      <c r="F21006" t="s">
        <v>967</v>
      </c>
      <c r="G21006" t="s">
        <v>968</v>
      </c>
      <c r="H21006" t="s">
        <v>969</v>
      </c>
      <c r="I21006" t="s">
        <v>1457</v>
      </c>
      <c r="J21006" t="s">
        <v>366</v>
      </c>
      <c r="K21006">
        <v>49500</v>
      </c>
      <c r="L21006">
        <v>1620008532</v>
      </c>
    </row>
    <row r="21007" spans="1:12" x14ac:dyDescent="0.45">
      <c r="A21007" t="str">
        <f t="shared" si="328"/>
        <v>Setana, Hokkaidō, Japan</v>
      </c>
      <c r="B21007" t="s">
        <v>25171</v>
      </c>
      <c r="C21007" t="s">
        <v>25171</v>
      </c>
      <c r="D21007">
        <v>42.416899999999998</v>
      </c>
      <c r="E21007">
        <v>139.88329999999999</v>
      </c>
      <c r="F21007" t="s">
        <v>514</v>
      </c>
      <c r="G21007" t="s">
        <v>515</v>
      </c>
      <c r="H21007" t="s">
        <v>516</v>
      </c>
      <c r="I21007" t="s">
        <v>517</v>
      </c>
      <c r="K21007">
        <v>7792</v>
      </c>
      <c r="L21007">
        <v>1392930105</v>
      </c>
    </row>
    <row r="21008" spans="1:12" x14ac:dyDescent="0.45">
      <c r="A21008" t="str">
        <f t="shared" si="328"/>
        <v>Sète, Occitanie, France</v>
      </c>
      <c r="B21008" t="s">
        <v>25172</v>
      </c>
      <c r="C21008" t="s">
        <v>25173</v>
      </c>
      <c r="D21008">
        <v>43.405299999999997</v>
      </c>
      <c r="E21008">
        <v>3.6974999999999998</v>
      </c>
      <c r="F21008" t="s">
        <v>526</v>
      </c>
      <c r="G21008" t="s">
        <v>527</v>
      </c>
      <c r="H21008" t="s">
        <v>528</v>
      </c>
      <c r="I21008" t="s">
        <v>915</v>
      </c>
      <c r="K21008">
        <v>43229</v>
      </c>
      <c r="L21008">
        <v>1250599370</v>
      </c>
    </row>
    <row r="21009" spans="1:12" x14ac:dyDescent="0.45">
      <c r="A21009" t="str">
        <f t="shared" si="328"/>
        <v>Sete Barras, São Paulo, Brazil</v>
      </c>
      <c r="B21009" t="s">
        <v>25174</v>
      </c>
      <c r="C21009" t="s">
        <v>25174</v>
      </c>
      <c r="D21009">
        <v>-24.387799999999999</v>
      </c>
      <c r="E21009">
        <v>-47.925800000000002</v>
      </c>
      <c r="F21009" t="s">
        <v>491</v>
      </c>
      <c r="G21009" t="s">
        <v>492</v>
      </c>
      <c r="H21009" t="s">
        <v>493</v>
      </c>
      <c r="I21009" t="s">
        <v>801</v>
      </c>
      <c r="K21009">
        <v>13144</v>
      </c>
      <c r="L21009">
        <v>1076515429</v>
      </c>
    </row>
    <row r="21010" spans="1:12" x14ac:dyDescent="0.45">
      <c r="A21010" t="str">
        <f t="shared" si="328"/>
        <v>Sete Lagoas, Minas Gerais, Brazil</v>
      </c>
      <c r="B21010" t="s">
        <v>25175</v>
      </c>
      <c r="C21010" t="s">
        <v>25175</v>
      </c>
      <c r="D21010">
        <v>-19.4496</v>
      </c>
      <c r="E21010">
        <v>-44.25</v>
      </c>
      <c r="F21010" t="s">
        <v>491</v>
      </c>
      <c r="G21010" t="s">
        <v>492</v>
      </c>
      <c r="H21010" t="s">
        <v>493</v>
      </c>
      <c r="I21010" t="s">
        <v>1623</v>
      </c>
      <c r="K21010">
        <v>201334</v>
      </c>
      <c r="L21010">
        <v>1076863850</v>
      </c>
    </row>
    <row r="21011" spans="1:12" x14ac:dyDescent="0.45">
      <c r="A21011" t="str">
        <f t="shared" si="328"/>
        <v>Sétif, Sétif, Algeria</v>
      </c>
      <c r="B21011" t="s">
        <v>25176</v>
      </c>
      <c r="C21011" t="s">
        <v>25177</v>
      </c>
      <c r="D21011">
        <v>36.19</v>
      </c>
      <c r="E21011">
        <v>5.41</v>
      </c>
      <c r="F21011" t="s">
        <v>486</v>
      </c>
      <c r="G21011" t="s">
        <v>487</v>
      </c>
      <c r="H21011" t="s">
        <v>488</v>
      </c>
      <c r="I21011" t="s">
        <v>25176</v>
      </c>
      <c r="J21011" t="s">
        <v>378</v>
      </c>
      <c r="K21011">
        <v>288461</v>
      </c>
      <c r="L21011">
        <v>1012981116</v>
      </c>
    </row>
    <row r="21012" spans="1:12" x14ac:dyDescent="0.45">
      <c r="A21012" t="str">
        <f t="shared" si="328"/>
        <v>Seto, Aichi, Japan</v>
      </c>
      <c r="B21012" t="s">
        <v>25178</v>
      </c>
      <c r="C21012" t="s">
        <v>25178</v>
      </c>
      <c r="D21012">
        <v>35.216700000000003</v>
      </c>
      <c r="E21012">
        <v>137.08330000000001</v>
      </c>
      <c r="F21012" t="s">
        <v>514</v>
      </c>
      <c r="G21012" t="s">
        <v>515</v>
      </c>
      <c r="H21012" t="s">
        <v>516</v>
      </c>
      <c r="I21012" t="s">
        <v>1078</v>
      </c>
      <c r="K21012">
        <v>127653</v>
      </c>
      <c r="L21012">
        <v>1392028874</v>
      </c>
    </row>
    <row r="21013" spans="1:12" x14ac:dyDescent="0.45">
      <c r="A21013" t="str">
        <f t="shared" si="328"/>
        <v>Settat, Casablanca-Settat, Morocco</v>
      </c>
      <c r="B21013" t="s">
        <v>25179</v>
      </c>
      <c r="C21013" t="s">
        <v>25179</v>
      </c>
      <c r="D21013">
        <v>33.002299999999998</v>
      </c>
      <c r="E21013">
        <v>-7.6197999999999997</v>
      </c>
      <c r="F21013" t="s">
        <v>893</v>
      </c>
      <c r="G21013" t="s">
        <v>894</v>
      </c>
      <c r="H21013" t="s">
        <v>895</v>
      </c>
      <c r="I21013" t="s">
        <v>3655</v>
      </c>
      <c r="K21013">
        <v>142250</v>
      </c>
      <c r="L21013">
        <v>1504720478</v>
      </c>
    </row>
    <row r="21014" spans="1:12" x14ac:dyDescent="0.45">
      <c r="A21014" t="str">
        <f t="shared" si="328"/>
        <v>Setúbal, Setúbal, Portugal</v>
      </c>
      <c r="B21014" t="s">
        <v>1457</v>
      </c>
      <c r="C21014" t="s">
        <v>25180</v>
      </c>
      <c r="D21014">
        <v>38.524299999999997</v>
      </c>
      <c r="E21014">
        <v>-8.8925999999999998</v>
      </c>
      <c r="F21014" t="s">
        <v>967</v>
      </c>
      <c r="G21014" t="s">
        <v>968</v>
      </c>
      <c r="H21014" t="s">
        <v>969</v>
      </c>
      <c r="I21014" t="s">
        <v>1457</v>
      </c>
      <c r="J21014" t="s">
        <v>378</v>
      </c>
      <c r="K21014">
        <v>121185</v>
      </c>
      <c r="L21014">
        <v>1620174557</v>
      </c>
    </row>
    <row r="21015" spans="1:12" x14ac:dyDescent="0.45">
      <c r="A21015" t="str">
        <f t="shared" si="328"/>
        <v>Sevastopol, Sevastopol’, Misto, Ukraine</v>
      </c>
      <c r="B21015" t="s">
        <v>25181</v>
      </c>
      <c r="C21015" t="s">
        <v>25181</v>
      </c>
      <c r="D21015">
        <v>44.6</v>
      </c>
      <c r="E21015">
        <v>33.533299999999997</v>
      </c>
      <c r="F21015" t="s">
        <v>1461</v>
      </c>
      <c r="G21015" t="s">
        <v>1462</v>
      </c>
      <c r="H21015" t="s">
        <v>1463</v>
      </c>
      <c r="I21015" t="s">
        <v>13032</v>
      </c>
      <c r="J21015" t="s">
        <v>378</v>
      </c>
      <c r="K21015">
        <v>428753</v>
      </c>
      <c r="L21015">
        <v>1804806030</v>
      </c>
    </row>
    <row r="21016" spans="1:12" x14ac:dyDescent="0.45">
      <c r="A21016" t="str">
        <f t="shared" si="328"/>
        <v>Sevelen, Sankt Gallen, Switzerland</v>
      </c>
      <c r="B21016" t="s">
        <v>25182</v>
      </c>
      <c r="C21016" t="s">
        <v>25182</v>
      </c>
      <c r="D21016">
        <v>47.120399999999997</v>
      </c>
      <c r="E21016">
        <v>9.4856999999999996</v>
      </c>
      <c r="F21016" t="s">
        <v>464</v>
      </c>
      <c r="G21016" t="s">
        <v>465</v>
      </c>
      <c r="H21016" t="s">
        <v>466</v>
      </c>
      <c r="I21016" t="s">
        <v>5460</v>
      </c>
      <c r="K21016">
        <v>5103</v>
      </c>
      <c r="L21016">
        <v>1756193090</v>
      </c>
    </row>
    <row r="21017" spans="1:12" x14ac:dyDescent="0.45">
      <c r="A21017" t="str">
        <f t="shared" si="328"/>
        <v>Seven Corners, Virginia, United States</v>
      </c>
      <c r="B21017" t="s">
        <v>25183</v>
      </c>
      <c r="C21017" t="s">
        <v>25183</v>
      </c>
      <c r="D21017">
        <v>38.8658</v>
      </c>
      <c r="E21017">
        <v>-77.144499999999994</v>
      </c>
      <c r="F21017" t="s">
        <v>530</v>
      </c>
      <c r="G21017" t="s">
        <v>531</v>
      </c>
      <c r="H21017" t="s">
        <v>532</v>
      </c>
      <c r="I21017" t="s">
        <v>618</v>
      </c>
      <c r="K21017">
        <v>8576</v>
      </c>
      <c r="L21017">
        <v>1840006038</v>
      </c>
    </row>
    <row r="21018" spans="1:12" x14ac:dyDescent="0.45">
      <c r="A21018" t="str">
        <f t="shared" si="328"/>
        <v>Seven Hills, Ohio, United States</v>
      </c>
      <c r="B21018" t="s">
        <v>25184</v>
      </c>
      <c r="C21018" t="s">
        <v>25184</v>
      </c>
      <c r="D21018">
        <v>41.380499999999998</v>
      </c>
      <c r="E21018">
        <v>-81.673699999999997</v>
      </c>
      <c r="F21018" t="s">
        <v>530</v>
      </c>
      <c r="G21018" t="s">
        <v>531</v>
      </c>
      <c r="H21018" t="s">
        <v>532</v>
      </c>
      <c r="I21018" t="s">
        <v>799</v>
      </c>
      <c r="K21018">
        <v>11590</v>
      </c>
      <c r="L21018">
        <v>1840003411</v>
      </c>
    </row>
    <row r="21019" spans="1:12" x14ac:dyDescent="0.45">
      <c r="A21019" t="str">
        <f t="shared" si="328"/>
        <v>Seven Oaks, South Carolina, United States</v>
      </c>
      <c r="B21019" t="s">
        <v>25185</v>
      </c>
      <c r="C21019" t="s">
        <v>25185</v>
      </c>
      <c r="D21019">
        <v>34.047400000000003</v>
      </c>
      <c r="E21019">
        <v>-81.1434</v>
      </c>
      <c r="F21019" t="s">
        <v>530</v>
      </c>
      <c r="G21019" t="s">
        <v>531</v>
      </c>
      <c r="H21019" t="s">
        <v>532</v>
      </c>
      <c r="I21019" t="s">
        <v>534</v>
      </c>
      <c r="K21019">
        <v>15559</v>
      </c>
      <c r="L21019">
        <v>1840035850</v>
      </c>
    </row>
    <row r="21020" spans="1:12" x14ac:dyDescent="0.45">
      <c r="A21020" t="str">
        <f t="shared" si="328"/>
        <v>Seven Pagodas, Tamil Nādu, India</v>
      </c>
      <c r="B21020" t="s">
        <v>25186</v>
      </c>
      <c r="C21020" t="s">
        <v>25186</v>
      </c>
      <c r="D21020">
        <v>12.6227</v>
      </c>
      <c r="E21020">
        <v>80.193899999999999</v>
      </c>
      <c r="F21020" t="s">
        <v>626</v>
      </c>
      <c r="G21020" t="s">
        <v>627</v>
      </c>
      <c r="H21020" t="s">
        <v>628</v>
      </c>
      <c r="I21020" t="s">
        <v>6774</v>
      </c>
      <c r="K21020">
        <v>15172</v>
      </c>
      <c r="L21020">
        <v>1356071916</v>
      </c>
    </row>
    <row r="21021" spans="1:12" x14ac:dyDescent="0.45">
      <c r="A21021" t="str">
        <f t="shared" si="328"/>
        <v>Sevenoaks, Kent, United Kingdom</v>
      </c>
      <c r="B21021" t="s">
        <v>25187</v>
      </c>
      <c r="C21021" t="s">
        <v>25187</v>
      </c>
      <c r="D21021">
        <v>51.278100000000002</v>
      </c>
      <c r="E21021">
        <v>0.18740000000000001</v>
      </c>
      <c r="F21021" t="s">
        <v>536</v>
      </c>
      <c r="G21021" t="s">
        <v>537</v>
      </c>
      <c r="H21021" t="s">
        <v>538</v>
      </c>
      <c r="I21021" t="s">
        <v>1606</v>
      </c>
      <c r="K21021">
        <v>29506</v>
      </c>
      <c r="L21021">
        <v>1826815474</v>
      </c>
    </row>
    <row r="21022" spans="1:12" x14ac:dyDescent="0.45">
      <c r="A21022" t="str">
        <f t="shared" si="328"/>
        <v>Sever do Vouga, Aveiro, Portugal</v>
      </c>
      <c r="B21022" t="s">
        <v>25188</v>
      </c>
      <c r="C21022" t="s">
        <v>25188</v>
      </c>
      <c r="D21022">
        <v>40.716700000000003</v>
      </c>
      <c r="E21022">
        <v>-8.3666999999999998</v>
      </c>
      <c r="F21022" t="s">
        <v>967</v>
      </c>
      <c r="G21022" t="s">
        <v>968</v>
      </c>
      <c r="H21022" t="s">
        <v>969</v>
      </c>
      <c r="I21022" t="s">
        <v>1431</v>
      </c>
      <c r="J21022" t="s">
        <v>366</v>
      </c>
      <c r="K21022">
        <v>12356</v>
      </c>
      <c r="L21022">
        <v>1620380173</v>
      </c>
    </row>
    <row r="21023" spans="1:12" x14ac:dyDescent="0.45">
      <c r="A21023" t="str">
        <f t="shared" si="328"/>
        <v>Severance, Colorado, United States</v>
      </c>
      <c r="B21023" t="s">
        <v>25189</v>
      </c>
      <c r="C21023" t="s">
        <v>25189</v>
      </c>
      <c r="D21023">
        <v>40.527000000000001</v>
      </c>
      <c r="E21023">
        <v>-104.8642</v>
      </c>
      <c r="F21023" t="s">
        <v>530</v>
      </c>
      <c r="G21023" t="s">
        <v>531</v>
      </c>
      <c r="H21023" t="s">
        <v>532</v>
      </c>
      <c r="I21023" t="s">
        <v>1071</v>
      </c>
      <c r="K21023">
        <v>5478</v>
      </c>
      <c r="L21023">
        <v>1840022400</v>
      </c>
    </row>
    <row r="21024" spans="1:12" x14ac:dyDescent="0.45">
      <c r="A21024" t="str">
        <f t="shared" si="328"/>
        <v>Severínia, São Paulo, Brazil</v>
      </c>
      <c r="B21024" t="s">
        <v>25190</v>
      </c>
      <c r="C21024" t="s">
        <v>25191</v>
      </c>
      <c r="D21024">
        <v>-20.808900000000001</v>
      </c>
      <c r="E21024">
        <v>-48.802799999999998</v>
      </c>
      <c r="F21024" t="s">
        <v>491</v>
      </c>
      <c r="G21024" t="s">
        <v>492</v>
      </c>
      <c r="H21024" t="s">
        <v>493</v>
      </c>
      <c r="I21024" t="s">
        <v>801</v>
      </c>
      <c r="K21024">
        <v>16806</v>
      </c>
      <c r="L21024">
        <v>1076968616</v>
      </c>
    </row>
    <row r="21025" spans="1:12" x14ac:dyDescent="0.45">
      <c r="A21025" t="str">
        <f t="shared" si="328"/>
        <v>Severn, Maryland, United States</v>
      </c>
      <c r="B21025" t="s">
        <v>25192</v>
      </c>
      <c r="C21025" t="s">
        <v>25192</v>
      </c>
      <c r="D21025">
        <v>39.1355</v>
      </c>
      <c r="E21025">
        <v>-76.695800000000006</v>
      </c>
      <c r="F21025" t="s">
        <v>530</v>
      </c>
      <c r="G21025" t="s">
        <v>531</v>
      </c>
      <c r="H21025" t="s">
        <v>532</v>
      </c>
      <c r="I21025" t="s">
        <v>588</v>
      </c>
      <c r="K21025">
        <v>50052</v>
      </c>
      <c r="L21025">
        <v>1840005925</v>
      </c>
    </row>
    <row r="21026" spans="1:12" x14ac:dyDescent="0.45">
      <c r="A21026" t="str">
        <f t="shared" si="328"/>
        <v>Severn, Ontario, Canada</v>
      </c>
      <c r="B21026" t="s">
        <v>25192</v>
      </c>
      <c r="C21026" t="s">
        <v>25192</v>
      </c>
      <c r="D21026">
        <v>44.75</v>
      </c>
      <c r="E21026">
        <v>-79.5167</v>
      </c>
      <c r="F21026" t="s">
        <v>541</v>
      </c>
      <c r="G21026" t="s">
        <v>542</v>
      </c>
      <c r="H21026" t="s">
        <v>543</v>
      </c>
      <c r="I21026" t="s">
        <v>857</v>
      </c>
      <c r="K21026">
        <v>13477</v>
      </c>
      <c r="L21026">
        <v>1124489890</v>
      </c>
    </row>
    <row r="21027" spans="1:12" x14ac:dyDescent="0.45">
      <c r="A21027" t="str">
        <f t="shared" si="328"/>
        <v>Severna Park, Maryland, United States</v>
      </c>
      <c r="B21027" t="s">
        <v>25193</v>
      </c>
      <c r="C21027" t="s">
        <v>25193</v>
      </c>
      <c r="D21027">
        <v>39.087000000000003</v>
      </c>
      <c r="E21027">
        <v>-76.568700000000007</v>
      </c>
      <c r="F21027" t="s">
        <v>530</v>
      </c>
      <c r="G21027" t="s">
        <v>531</v>
      </c>
      <c r="H21027" t="s">
        <v>532</v>
      </c>
      <c r="I21027" t="s">
        <v>588</v>
      </c>
      <c r="K21027">
        <v>38576</v>
      </c>
      <c r="L21027">
        <v>1840005926</v>
      </c>
    </row>
    <row r="21028" spans="1:12" x14ac:dyDescent="0.45">
      <c r="A21028" t="str">
        <f t="shared" si="328"/>
        <v>Severnyy, Komi, Russia</v>
      </c>
      <c r="B21028" t="s">
        <v>25194</v>
      </c>
      <c r="C21028" t="s">
        <v>25194</v>
      </c>
      <c r="D21028">
        <v>67.6083</v>
      </c>
      <c r="E21028">
        <v>64.1233</v>
      </c>
      <c r="F21028" t="s">
        <v>504</v>
      </c>
      <c r="G21028" t="s">
        <v>505</v>
      </c>
      <c r="H21028" t="s">
        <v>506</v>
      </c>
      <c r="I21028" t="s">
        <v>13049</v>
      </c>
      <c r="K21028">
        <v>11562</v>
      </c>
      <c r="L21028">
        <v>1643427677</v>
      </c>
    </row>
    <row r="21029" spans="1:12" x14ac:dyDescent="0.45">
      <c r="A21029" t="str">
        <f t="shared" si="328"/>
        <v>Severobaykalsk, Buryatiya, Russia</v>
      </c>
      <c r="B21029" t="s">
        <v>25195</v>
      </c>
      <c r="C21029" t="s">
        <v>25195</v>
      </c>
      <c r="D21029">
        <v>55.633299999999998</v>
      </c>
      <c r="E21029">
        <v>109.3167</v>
      </c>
      <c r="F21029" t="s">
        <v>504</v>
      </c>
      <c r="G21029" t="s">
        <v>505</v>
      </c>
      <c r="H21029" t="s">
        <v>506</v>
      </c>
      <c r="I21029" t="s">
        <v>3098</v>
      </c>
      <c r="K21029">
        <v>23365</v>
      </c>
      <c r="L21029">
        <v>1643130007</v>
      </c>
    </row>
    <row r="21030" spans="1:12" x14ac:dyDescent="0.45">
      <c r="A21030" t="str">
        <f t="shared" si="328"/>
        <v>Severodvinsk, Arkhangel’skaya Oblast’, Russia</v>
      </c>
      <c r="B21030" t="s">
        <v>25196</v>
      </c>
      <c r="C21030" t="s">
        <v>25196</v>
      </c>
      <c r="D21030">
        <v>64.566699999999997</v>
      </c>
      <c r="E21030">
        <v>39.85</v>
      </c>
      <c r="F21030" t="s">
        <v>504</v>
      </c>
      <c r="G21030" t="s">
        <v>505</v>
      </c>
      <c r="H21030" t="s">
        <v>506</v>
      </c>
      <c r="I21030" t="s">
        <v>2393</v>
      </c>
      <c r="K21030">
        <v>183996</v>
      </c>
      <c r="L21030">
        <v>1643427671</v>
      </c>
    </row>
    <row r="21031" spans="1:12" x14ac:dyDescent="0.45">
      <c r="A21031" t="str">
        <f t="shared" si="328"/>
        <v>Severo-Kuril’sk, Sakhalinskaya Oblast’, Russia</v>
      </c>
      <c r="B21031" t="s">
        <v>25197</v>
      </c>
      <c r="C21031" t="s">
        <v>25198</v>
      </c>
      <c r="D21031">
        <v>50.683300000000003</v>
      </c>
      <c r="E21031">
        <v>156.11670000000001</v>
      </c>
      <c r="F21031" t="s">
        <v>504</v>
      </c>
      <c r="G21031" t="s">
        <v>505</v>
      </c>
      <c r="H21031" t="s">
        <v>506</v>
      </c>
      <c r="I21031" t="s">
        <v>1490</v>
      </c>
      <c r="K21031">
        <v>2507</v>
      </c>
      <c r="L21031">
        <v>1643689971</v>
      </c>
    </row>
    <row r="21032" spans="1:12" x14ac:dyDescent="0.45">
      <c r="A21032" t="str">
        <f t="shared" si="328"/>
        <v>Severomorsk, Murmanskaya Oblast’, Russia</v>
      </c>
      <c r="B21032" t="s">
        <v>25199</v>
      </c>
      <c r="C21032" t="s">
        <v>25199</v>
      </c>
      <c r="D21032">
        <v>69.069199999999995</v>
      </c>
      <c r="E21032">
        <v>33.416699999999999</v>
      </c>
      <c r="F21032" t="s">
        <v>504</v>
      </c>
      <c r="G21032" t="s">
        <v>505</v>
      </c>
      <c r="H21032" t="s">
        <v>506</v>
      </c>
      <c r="I21032" t="s">
        <v>2177</v>
      </c>
      <c r="K21032">
        <v>51209</v>
      </c>
      <c r="L21032">
        <v>1643295687</v>
      </c>
    </row>
    <row r="21033" spans="1:12" x14ac:dyDescent="0.45">
      <c r="A21033" t="str">
        <f t="shared" si="328"/>
        <v>Severouralsk, Sverdlovskaya Oblast’, Russia</v>
      </c>
      <c r="B21033" t="s">
        <v>25200</v>
      </c>
      <c r="C21033" t="s">
        <v>25200</v>
      </c>
      <c r="D21033">
        <v>60.15</v>
      </c>
      <c r="E21033">
        <v>59.933300000000003</v>
      </c>
      <c r="F21033" t="s">
        <v>504</v>
      </c>
      <c r="G21033" t="s">
        <v>505</v>
      </c>
      <c r="H21033" t="s">
        <v>506</v>
      </c>
      <c r="I21033" t="s">
        <v>1409</v>
      </c>
      <c r="K21033">
        <v>26543</v>
      </c>
      <c r="L21033">
        <v>1643560617</v>
      </c>
    </row>
    <row r="21034" spans="1:12" x14ac:dyDescent="0.45">
      <c r="A21034" t="str">
        <f t="shared" si="328"/>
        <v>Seversk, Tomskaya Oblast’, Russia</v>
      </c>
      <c r="B21034" t="s">
        <v>25201</v>
      </c>
      <c r="C21034" t="s">
        <v>25201</v>
      </c>
      <c r="D21034">
        <v>56.6</v>
      </c>
      <c r="E21034">
        <v>84.85</v>
      </c>
      <c r="F21034" t="s">
        <v>504</v>
      </c>
      <c r="G21034" t="s">
        <v>505</v>
      </c>
      <c r="H21034" t="s">
        <v>506</v>
      </c>
      <c r="I21034" t="s">
        <v>2586</v>
      </c>
      <c r="K21034">
        <v>107922</v>
      </c>
      <c r="L21034">
        <v>1643818456</v>
      </c>
    </row>
    <row r="21035" spans="1:12" x14ac:dyDescent="0.45">
      <c r="A21035" t="str">
        <f t="shared" si="328"/>
        <v>Sevierville, Tennessee, United States</v>
      </c>
      <c r="B21035" t="s">
        <v>25202</v>
      </c>
      <c r="C21035" t="s">
        <v>25202</v>
      </c>
      <c r="D21035">
        <v>35.887300000000003</v>
      </c>
      <c r="E21035">
        <v>-83.567700000000002</v>
      </c>
      <c r="F21035" t="s">
        <v>530</v>
      </c>
      <c r="G21035" t="s">
        <v>531</v>
      </c>
      <c r="H21035" t="s">
        <v>532</v>
      </c>
      <c r="I21035" t="s">
        <v>1466</v>
      </c>
      <c r="K21035">
        <v>25557</v>
      </c>
      <c r="L21035">
        <v>1840015359</v>
      </c>
    </row>
    <row r="21036" spans="1:12" x14ac:dyDescent="0.45">
      <c r="A21036" t="str">
        <f t="shared" si="328"/>
        <v>Sevilla, Andalusia, Spain</v>
      </c>
      <c r="B21036" t="s">
        <v>25203</v>
      </c>
      <c r="C21036" t="s">
        <v>25203</v>
      </c>
      <c r="D21036">
        <v>37.382800000000003</v>
      </c>
      <c r="E21036">
        <v>-5.9730999999999996</v>
      </c>
      <c r="F21036" t="s">
        <v>436</v>
      </c>
      <c r="G21036" t="s">
        <v>437</v>
      </c>
      <c r="H21036" t="s">
        <v>438</v>
      </c>
      <c r="I21036" t="s">
        <v>1546</v>
      </c>
      <c r="J21036" t="s">
        <v>378</v>
      </c>
      <c r="K21036">
        <v>1212045</v>
      </c>
      <c r="L21036">
        <v>1724991838</v>
      </c>
    </row>
    <row r="21037" spans="1:12" x14ac:dyDescent="0.45">
      <c r="A21037" t="str">
        <f t="shared" si="328"/>
        <v>Seville, Ohio, United States</v>
      </c>
      <c r="B21037" t="s">
        <v>25204</v>
      </c>
      <c r="C21037" t="s">
        <v>25204</v>
      </c>
      <c r="D21037">
        <v>41.020800000000001</v>
      </c>
      <c r="E21037">
        <v>-81.867099999999994</v>
      </c>
      <c r="F21037" t="s">
        <v>530</v>
      </c>
      <c r="G21037" t="s">
        <v>531</v>
      </c>
      <c r="H21037" t="s">
        <v>532</v>
      </c>
      <c r="I21037" t="s">
        <v>799</v>
      </c>
      <c r="K21037">
        <v>7812</v>
      </c>
      <c r="L21037">
        <v>1840011714</v>
      </c>
    </row>
    <row r="21038" spans="1:12" x14ac:dyDescent="0.45">
      <c r="A21038" t="str">
        <f t="shared" si="328"/>
        <v>Sevlievo, Gabrovo, Bulgaria</v>
      </c>
      <c r="B21038" t="s">
        <v>25205</v>
      </c>
      <c r="C21038" t="s">
        <v>25205</v>
      </c>
      <c r="D21038">
        <v>43.025799999999997</v>
      </c>
      <c r="E21038">
        <v>25.103899999999999</v>
      </c>
      <c r="F21038" t="s">
        <v>1175</v>
      </c>
      <c r="G21038" t="s">
        <v>1176</v>
      </c>
      <c r="H21038" t="s">
        <v>1177</v>
      </c>
      <c r="I21038" t="s">
        <v>8751</v>
      </c>
      <c r="K21038">
        <v>25372</v>
      </c>
      <c r="L21038">
        <v>1100820915</v>
      </c>
    </row>
    <row r="21039" spans="1:12" x14ac:dyDescent="0.45">
      <c r="A21039" t="str">
        <f t="shared" si="328"/>
        <v>Sevnica, Sevnica, Slovenia</v>
      </c>
      <c r="B21039" t="s">
        <v>25206</v>
      </c>
      <c r="C21039" t="s">
        <v>25206</v>
      </c>
      <c r="D21039">
        <v>46.0092</v>
      </c>
      <c r="E21039">
        <v>15.303900000000001</v>
      </c>
      <c r="F21039" t="s">
        <v>1111</v>
      </c>
      <c r="G21039" t="s">
        <v>1112</v>
      </c>
      <c r="H21039" t="s">
        <v>1113</v>
      </c>
      <c r="I21039" t="s">
        <v>25206</v>
      </c>
      <c r="J21039" t="s">
        <v>378</v>
      </c>
      <c r="L21039">
        <v>1705218575</v>
      </c>
    </row>
    <row r="21040" spans="1:12" x14ac:dyDescent="0.45">
      <c r="A21040" t="str">
        <f t="shared" si="328"/>
        <v>Sevran, Île-de-France, France</v>
      </c>
      <c r="B21040" t="s">
        <v>25207</v>
      </c>
      <c r="C21040" t="s">
        <v>25207</v>
      </c>
      <c r="D21040">
        <v>48.933300000000003</v>
      </c>
      <c r="E21040">
        <v>2.5333000000000001</v>
      </c>
      <c r="F21040" t="s">
        <v>526</v>
      </c>
      <c r="G21040" t="s">
        <v>527</v>
      </c>
      <c r="H21040" t="s">
        <v>528</v>
      </c>
      <c r="I21040" t="s">
        <v>732</v>
      </c>
      <c r="K21040">
        <v>51016</v>
      </c>
      <c r="L21040">
        <v>1250179512</v>
      </c>
    </row>
    <row r="21041" spans="1:12" x14ac:dyDescent="0.45">
      <c r="A21041" t="str">
        <f t="shared" si="328"/>
        <v>Sèvres, Île-de-France, France</v>
      </c>
      <c r="B21041" t="s">
        <v>25208</v>
      </c>
      <c r="C21041" t="s">
        <v>25209</v>
      </c>
      <c r="D21041">
        <v>48.823900000000002</v>
      </c>
      <c r="E21041">
        <v>2.2117</v>
      </c>
      <c r="F21041" t="s">
        <v>526</v>
      </c>
      <c r="G21041" t="s">
        <v>527</v>
      </c>
      <c r="H21041" t="s">
        <v>528</v>
      </c>
      <c r="I21041" t="s">
        <v>732</v>
      </c>
      <c r="K21041">
        <v>23507</v>
      </c>
      <c r="L21041">
        <v>1250240744</v>
      </c>
    </row>
    <row r="21042" spans="1:12" x14ac:dyDescent="0.45">
      <c r="A21042" t="str">
        <f t="shared" si="328"/>
        <v>Sevsk, Bryanskaya Oblast’, Russia</v>
      </c>
      <c r="B21042" t="s">
        <v>25210</v>
      </c>
      <c r="C21042" t="s">
        <v>25210</v>
      </c>
      <c r="D21042">
        <v>52.15</v>
      </c>
      <c r="E21042">
        <v>34.493899999999996</v>
      </c>
      <c r="F21042" t="s">
        <v>504</v>
      </c>
      <c r="G21042" t="s">
        <v>505</v>
      </c>
      <c r="H21042" t="s">
        <v>506</v>
      </c>
      <c r="I21042" t="s">
        <v>5418</v>
      </c>
      <c r="K21042">
        <v>6663</v>
      </c>
      <c r="L21042">
        <v>1643806776</v>
      </c>
    </row>
    <row r="21043" spans="1:12" x14ac:dyDescent="0.45">
      <c r="A21043" t="str">
        <f t="shared" si="328"/>
        <v>Seward, Nebraska, United States</v>
      </c>
      <c r="B21043" t="s">
        <v>25211</v>
      </c>
      <c r="C21043" t="s">
        <v>25211</v>
      </c>
      <c r="D21043">
        <v>40.9099</v>
      </c>
      <c r="E21043">
        <v>-97.095699999999994</v>
      </c>
      <c r="F21043" t="s">
        <v>530</v>
      </c>
      <c r="G21043" t="s">
        <v>531</v>
      </c>
      <c r="H21043" t="s">
        <v>532</v>
      </c>
      <c r="I21043" t="s">
        <v>1604</v>
      </c>
      <c r="K21043">
        <v>6876</v>
      </c>
      <c r="L21043">
        <v>1840009356</v>
      </c>
    </row>
    <row r="21044" spans="1:12" x14ac:dyDescent="0.45">
      <c r="A21044" t="str">
        <f t="shared" si="328"/>
        <v>Sewickley, Pennsylvania, United States</v>
      </c>
      <c r="B21044" t="s">
        <v>25212</v>
      </c>
      <c r="C21044" t="s">
        <v>25212</v>
      </c>
      <c r="D21044">
        <v>40.252200000000002</v>
      </c>
      <c r="E21044">
        <v>-79.730999999999995</v>
      </c>
      <c r="F21044" t="s">
        <v>530</v>
      </c>
      <c r="G21044" t="s">
        <v>531</v>
      </c>
      <c r="H21044" t="s">
        <v>532</v>
      </c>
      <c r="I21044" t="s">
        <v>620</v>
      </c>
      <c r="K21044">
        <v>5808</v>
      </c>
      <c r="L21044">
        <v>1840149354</v>
      </c>
    </row>
    <row r="21045" spans="1:12" x14ac:dyDescent="0.45">
      <c r="A21045" t="str">
        <f t="shared" si="328"/>
        <v>Seydi, Lebap, Turkmenistan</v>
      </c>
      <c r="B21045" t="s">
        <v>25213</v>
      </c>
      <c r="C21045" t="s">
        <v>25213</v>
      </c>
      <c r="D21045">
        <v>39.481699999999996</v>
      </c>
      <c r="E21045">
        <v>62.913600000000002</v>
      </c>
      <c r="F21045" t="s">
        <v>481</v>
      </c>
      <c r="G21045" t="s">
        <v>482</v>
      </c>
      <c r="H21045" t="s">
        <v>483</v>
      </c>
      <c r="I21045" t="s">
        <v>2654</v>
      </c>
      <c r="K21045">
        <v>20491</v>
      </c>
      <c r="L21045">
        <v>1795186775</v>
      </c>
    </row>
    <row r="21046" spans="1:12" x14ac:dyDescent="0.45">
      <c r="A21046" t="str">
        <f t="shared" si="328"/>
        <v>Seyé, Yucatán, Mexico</v>
      </c>
      <c r="B21046" t="s">
        <v>25214</v>
      </c>
      <c r="C21046" t="s">
        <v>25215</v>
      </c>
      <c r="D21046">
        <v>20.837199999999999</v>
      </c>
      <c r="E21046">
        <v>-89.371899999999997</v>
      </c>
      <c r="F21046" t="s">
        <v>519</v>
      </c>
      <c r="G21046" t="s">
        <v>520</v>
      </c>
      <c r="H21046" t="s">
        <v>521</v>
      </c>
      <c r="I21046" t="s">
        <v>694</v>
      </c>
      <c r="J21046" t="s">
        <v>366</v>
      </c>
      <c r="K21046">
        <v>8369</v>
      </c>
      <c r="L21046">
        <v>1484902665</v>
      </c>
    </row>
    <row r="21047" spans="1:12" x14ac:dyDescent="0.45">
      <c r="A21047" t="str">
        <f t="shared" si="328"/>
        <v>Seymour, Indiana, United States</v>
      </c>
      <c r="B21047" t="s">
        <v>25216</v>
      </c>
      <c r="C21047" t="s">
        <v>25216</v>
      </c>
      <c r="D21047">
        <v>38.947600000000001</v>
      </c>
      <c r="E21047">
        <v>-85.891000000000005</v>
      </c>
      <c r="F21047" t="s">
        <v>530</v>
      </c>
      <c r="G21047" t="s">
        <v>531</v>
      </c>
      <c r="H21047" t="s">
        <v>532</v>
      </c>
      <c r="I21047" t="s">
        <v>1964</v>
      </c>
      <c r="K21047">
        <v>23598</v>
      </c>
      <c r="L21047">
        <v>1840009708</v>
      </c>
    </row>
    <row r="21048" spans="1:12" x14ac:dyDescent="0.45">
      <c r="A21048" t="str">
        <f t="shared" si="328"/>
        <v>Seymour, Connecticut, United States</v>
      </c>
      <c r="B21048" t="s">
        <v>25216</v>
      </c>
      <c r="C21048" t="s">
        <v>25216</v>
      </c>
      <c r="D21048">
        <v>41.381</v>
      </c>
      <c r="E21048">
        <v>-73.087299999999999</v>
      </c>
      <c r="F21048" t="s">
        <v>530</v>
      </c>
      <c r="G21048" t="s">
        <v>531</v>
      </c>
      <c r="H21048" t="s">
        <v>532</v>
      </c>
      <c r="I21048" t="s">
        <v>2109</v>
      </c>
      <c r="K21048">
        <v>16522</v>
      </c>
      <c r="L21048">
        <v>1840035570</v>
      </c>
    </row>
    <row r="21049" spans="1:12" x14ac:dyDescent="0.45">
      <c r="A21049" t="str">
        <f t="shared" si="328"/>
        <v>Seymour, Tennessee, United States</v>
      </c>
      <c r="B21049" t="s">
        <v>25216</v>
      </c>
      <c r="C21049" t="s">
        <v>25216</v>
      </c>
      <c r="D21049">
        <v>35.876100000000001</v>
      </c>
      <c r="E21049">
        <v>-83.774199999999993</v>
      </c>
      <c r="F21049" t="s">
        <v>530</v>
      </c>
      <c r="G21049" t="s">
        <v>531</v>
      </c>
      <c r="H21049" t="s">
        <v>532</v>
      </c>
      <c r="I21049" t="s">
        <v>1466</v>
      </c>
      <c r="K21049">
        <v>10873</v>
      </c>
      <c r="L21049">
        <v>1840013386</v>
      </c>
    </row>
    <row r="21050" spans="1:12" x14ac:dyDescent="0.45">
      <c r="A21050" t="str">
        <f t="shared" si="328"/>
        <v>Seymour, Victoria, Australia</v>
      </c>
      <c r="B21050" t="s">
        <v>25216</v>
      </c>
      <c r="C21050" t="s">
        <v>25216</v>
      </c>
      <c r="D21050">
        <v>-37.03</v>
      </c>
      <c r="E21050">
        <v>145.13</v>
      </c>
      <c r="F21050" t="s">
        <v>830</v>
      </c>
      <c r="G21050" t="s">
        <v>831</v>
      </c>
      <c r="H21050" t="s">
        <v>832</v>
      </c>
      <c r="I21050" t="s">
        <v>2292</v>
      </c>
      <c r="K21050">
        <v>6327</v>
      </c>
      <c r="L21050">
        <v>1036919223</v>
      </c>
    </row>
    <row r="21051" spans="1:12" x14ac:dyDescent="0.45">
      <c r="A21051" t="str">
        <f t="shared" si="328"/>
        <v>Sežana, Sežana, Slovenia</v>
      </c>
      <c r="B21051" t="s">
        <v>25217</v>
      </c>
      <c r="C21051" t="s">
        <v>25218</v>
      </c>
      <c r="D21051">
        <v>45.7</v>
      </c>
      <c r="E21051">
        <v>13.85</v>
      </c>
      <c r="F21051" t="s">
        <v>1111</v>
      </c>
      <c r="G21051" t="s">
        <v>1112</v>
      </c>
      <c r="H21051" t="s">
        <v>1113</v>
      </c>
      <c r="I21051" t="s">
        <v>25217</v>
      </c>
      <c r="J21051" t="s">
        <v>378</v>
      </c>
      <c r="K21051">
        <v>11842</v>
      </c>
      <c r="L21051">
        <v>1705079549</v>
      </c>
    </row>
    <row r="21052" spans="1:12" x14ac:dyDescent="0.45">
      <c r="A21052" t="str">
        <f t="shared" si="328"/>
        <v>Sezimovo Ústí, Jihočeský Kraj, Czechia</v>
      </c>
      <c r="B21052" t="s">
        <v>25219</v>
      </c>
      <c r="C21052" t="s">
        <v>25220</v>
      </c>
      <c r="D21052">
        <v>49.385300000000001</v>
      </c>
      <c r="E21052">
        <v>14.684799999999999</v>
      </c>
      <c r="F21052" t="s">
        <v>2480</v>
      </c>
      <c r="G21052" t="s">
        <v>2481</v>
      </c>
      <c r="H21052" t="s">
        <v>2482</v>
      </c>
      <c r="I21052" t="s">
        <v>3910</v>
      </c>
      <c r="K21052">
        <v>7221</v>
      </c>
      <c r="L21052">
        <v>1203838425</v>
      </c>
    </row>
    <row r="21053" spans="1:12" x14ac:dyDescent="0.45">
      <c r="A21053" t="str">
        <f t="shared" si="328"/>
        <v>Sfântu-Gheorghe, Covasna, Romania</v>
      </c>
      <c r="B21053" t="s">
        <v>25221</v>
      </c>
      <c r="C21053" t="s">
        <v>25222</v>
      </c>
      <c r="D21053">
        <v>45.863599999999998</v>
      </c>
      <c r="E21053">
        <v>25.787500000000001</v>
      </c>
      <c r="F21053" t="s">
        <v>665</v>
      </c>
      <c r="G21053" t="s">
        <v>666</v>
      </c>
      <c r="H21053" t="s">
        <v>667</v>
      </c>
      <c r="I21053" t="s">
        <v>3574</v>
      </c>
      <c r="J21053" t="s">
        <v>378</v>
      </c>
      <c r="K21053">
        <v>56006</v>
      </c>
      <c r="L21053">
        <v>1642189178</v>
      </c>
    </row>
    <row r="21054" spans="1:12" x14ac:dyDescent="0.45">
      <c r="A21054" t="str">
        <f t="shared" si="328"/>
        <v>Sfax, Sfax, Tunisia</v>
      </c>
      <c r="B21054" t="s">
        <v>25223</v>
      </c>
      <c r="C21054" t="s">
        <v>25223</v>
      </c>
      <c r="D21054">
        <v>34.75</v>
      </c>
      <c r="E21054">
        <v>10.72</v>
      </c>
      <c r="F21054" t="s">
        <v>2368</v>
      </c>
      <c r="G21054" t="s">
        <v>2369</v>
      </c>
      <c r="H21054" t="s">
        <v>2370</v>
      </c>
      <c r="I21054" t="s">
        <v>25223</v>
      </c>
      <c r="J21054" t="s">
        <v>378</v>
      </c>
      <c r="K21054">
        <v>453050</v>
      </c>
      <c r="L21054">
        <v>1788741658</v>
      </c>
    </row>
    <row r="21055" spans="1:12" x14ac:dyDescent="0.45">
      <c r="A21055" t="str">
        <f t="shared" si="328"/>
        <v>Shache, Xinjiang, China</v>
      </c>
      <c r="B21055" t="s">
        <v>25224</v>
      </c>
      <c r="C21055" t="s">
        <v>25224</v>
      </c>
      <c r="D21055">
        <v>38.426099999999998</v>
      </c>
      <c r="E21055">
        <v>77.25</v>
      </c>
      <c r="F21055" t="s">
        <v>1039</v>
      </c>
      <c r="G21055" t="s">
        <v>1040</v>
      </c>
      <c r="H21055" t="s">
        <v>1041</v>
      </c>
      <c r="I21055" t="s">
        <v>1042</v>
      </c>
      <c r="K21055">
        <v>373492</v>
      </c>
      <c r="L21055">
        <v>1156278934</v>
      </c>
    </row>
    <row r="21056" spans="1:12" x14ac:dyDescent="0.45">
      <c r="A21056" t="str">
        <f t="shared" si="328"/>
        <v>Shadrinsk, Kurganskaya Oblast’, Russia</v>
      </c>
      <c r="B21056" t="s">
        <v>25225</v>
      </c>
      <c r="C21056" t="s">
        <v>25225</v>
      </c>
      <c r="D21056">
        <v>56.083300000000001</v>
      </c>
      <c r="E21056">
        <v>63.633299999999998</v>
      </c>
      <c r="F21056" t="s">
        <v>504</v>
      </c>
      <c r="G21056" t="s">
        <v>505</v>
      </c>
      <c r="H21056" t="s">
        <v>506</v>
      </c>
      <c r="I21056" t="s">
        <v>8014</v>
      </c>
      <c r="K21056">
        <v>75348</v>
      </c>
      <c r="L21056">
        <v>1643030252</v>
      </c>
    </row>
    <row r="21057" spans="1:12" x14ac:dyDescent="0.45">
      <c r="A21057" t="str">
        <f t="shared" si="328"/>
        <v>Shady Hills, Florida, United States</v>
      </c>
      <c r="B21057" t="s">
        <v>25226</v>
      </c>
      <c r="C21057" t="s">
        <v>25226</v>
      </c>
      <c r="D21057">
        <v>28.404199999999999</v>
      </c>
      <c r="E21057">
        <v>-82.546700000000001</v>
      </c>
      <c r="F21057" t="s">
        <v>530</v>
      </c>
      <c r="G21057" t="s">
        <v>531</v>
      </c>
      <c r="H21057" t="s">
        <v>532</v>
      </c>
      <c r="I21057" t="s">
        <v>1378</v>
      </c>
      <c r="K21057">
        <v>12435</v>
      </c>
      <c r="L21057">
        <v>1840029004</v>
      </c>
    </row>
    <row r="21058" spans="1:12" x14ac:dyDescent="0.45">
      <c r="A21058" t="str">
        <f t="shared" si="328"/>
        <v>Shady Side, Maryland, United States</v>
      </c>
      <c r="B21058" t="s">
        <v>25227</v>
      </c>
      <c r="C21058" t="s">
        <v>25227</v>
      </c>
      <c r="D21058">
        <v>38.828499999999998</v>
      </c>
      <c r="E21058">
        <v>-76.521100000000004</v>
      </c>
      <c r="F21058" t="s">
        <v>530</v>
      </c>
      <c r="G21058" t="s">
        <v>531</v>
      </c>
      <c r="H21058" t="s">
        <v>532</v>
      </c>
      <c r="I21058" t="s">
        <v>588</v>
      </c>
      <c r="K21058">
        <v>5839</v>
      </c>
      <c r="L21058">
        <v>1840005927</v>
      </c>
    </row>
    <row r="21059" spans="1:12" x14ac:dyDescent="0.45">
      <c r="A21059" t="str">
        <f t="shared" ref="A21059:A21122" si="329">CONCATENATE(B21059,", ",I21059,", ",F21059)</f>
        <v>Shafter, California, United States</v>
      </c>
      <c r="B21059" t="s">
        <v>25228</v>
      </c>
      <c r="C21059" t="s">
        <v>25228</v>
      </c>
      <c r="D21059">
        <v>35.479399999999998</v>
      </c>
      <c r="E21059">
        <v>-119.2013</v>
      </c>
      <c r="F21059" t="s">
        <v>530</v>
      </c>
      <c r="G21059" t="s">
        <v>531</v>
      </c>
      <c r="H21059" t="s">
        <v>532</v>
      </c>
      <c r="I21059" t="s">
        <v>754</v>
      </c>
      <c r="K21059">
        <v>21734</v>
      </c>
      <c r="L21059">
        <v>1840021735</v>
      </c>
    </row>
    <row r="21060" spans="1:12" x14ac:dyDescent="0.45">
      <c r="A21060" t="str">
        <f t="shared" si="329"/>
        <v>Shaftesbury, Dorset, United Kingdom</v>
      </c>
      <c r="B21060" t="s">
        <v>25229</v>
      </c>
      <c r="C21060" t="s">
        <v>25229</v>
      </c>
      <c r="D21060">
        <v>51.005899999999997</v>
      </c>
      <c r="E21060">
        <v>-2.1968999999999999</v>
      </c>
      <c r="F21060" t="s">
        <v>536</v>
      </c>
      <c r="G21060" t="s">
        <v>537</v>
      </c>
      <c r="H21060" t="s">
        <v>538</v>
      </c>
      <c r="I21060" t="s">
        <v>4677</v>
      </c>
      <c r="K21060">
        <v>7314</v>
      </c>
      <c r="L21060">
        <v>1826486861</v>
      </c>
    </row>
    <row r="21061" spans="1:12" x14ac:dyDescent="0.45">
      <c r="A21061" t="str">
        <f t="shared" si="329"/>
        <v>Shagonar, Tyva, Russia</v>
      </c>
      <c r="B21061" t="s">
        <v>25230</v>
      </c>
      <c r="C21061" t="s">
        <v>25230</v>
      </c>
      <c r="D21061">
        <v>51.533299999999997</v>
      </c>
      <c r="E21061">
        <v>92.9</v>
      </c>
      <c r="F21061" t="s">
        <v>504</v>
      </c>
      <c r="G21061" t="s">
        <v>505</v>
      </c>
      <c r="H21061" t="s">
        <v>506</v>
      </c>
      <c r="I21061" t="s">
        <v>1125</v>
      </c>
      <c r="K21061">
        <v>10995</v>
      </c>
      <c r="L21061">
        <v>1643785605</v>
      </c>
    </row>
    <row r="21062" spans="1:12" x14ac:dyDescent="0.45">
      <c r="A21062" t="str">
        <f t="shared" si="329"/>
        <v>Shah Alam, Selangor, Malaysia</v>
      </c>
      <c r="B21062" t="s">
        <v>25231</v>
      </c>
      <c r="C21062" t="s">
        <v>25231</v>
      </c>
      <c r="D21062">
        <v>3.0832999999999999</v>
      </c>
      <c r="E21062">
        <v>101.5333</v>
      </c>
      <c r="F21062" t="s">
        <v>1653</v>
      </c>
      <c r="G21062" t="s">
        <v>1654</v>
      </c>
      <c r="H21062" t="s">
        <v>1655</v>
      </c>
      <c r="I21062" t="s">
        <v>14889</v>
      </c>
      <c r="J21062" t="s">
        <v>378</v>
      </c>
      <c r="K21062">
        <v>584340</v>
      </c>
      <c r="L21062">
        <v>1458194263</v>
      </c>
    </row>
    <row r="21063" spans="1:12" x14ac:dyDescent="0.45">
      <c r="A21063" t="str">
        <f t="shared" si="329"/>
        <v>Shahe, Hebei, China</v>
      </c>
      <c r="B21063" t="s">
        <v>25232</v>
      </c>
      <c r="C21063" t="s">
        <v>25232</v>
      </c>
      <c r="D21063">
        <v>36.862200000000001</v>
      </c>
      <c r="E21063">
        <v>114.502</v>
      </c>
      <c r="F21063" t="s">
        <v>1039</v>
      </c>
      <c r="G21063" t="s">
        <v>1040</v>
      </c>
      <c r="H21063" t="s">
        <v>1041</v>
      </c>
      <c r="I21063" t="s">
        <v>2037</v>
      </c>
      <c r="K21063">
        <v>486329</v>
      </c>
      <c r="L21063">
        <v>1156690538</v>
      </c>
    </row>
    <row r="21064" spans="1:12" x14ac:dyDescent="0.45">
      <c r="A21064" t="str">
        <f t="shared" si="329"/>
        <v>Shaḩḩāt, Al Jabal al Akhḑar, Libya</v>
      </c>
      <c r="B21064" t="s">
        <v>25233</v>
      </c>
      <c r="C21064" t="s">
        <v>25234</v>
      </c>
      <c r="D21064">
        <v>32.828099999999999</v>
      </c>
      <c r="E21064">
        <v>21.862200000000001</v>
      </c>
      <c r="F21064" t="s">
        <v>1103</v>
      </c>
      <c r="G21064" t="s">
        <v>1104</v>
      </c>
      <c r="H21064" t="s">
        <v>1105</v>
      </c>
      <c r="I21064" t="s">
        <v>1234</v>
      </c>
      <c r="K21064">
        <v>45000</v>
      </c>
      <c r="L21064">
        <v>1434402597</v>
      </c>
    </row>
    <row r="21065" spans="1:12" x14ac:dyDescent="0.45">
      <c r="A21065" t="str">
        <f t="shared" si="329"/>
        <v>Shāhīn Dezh, Āz̄arbāyjān-e Gharbī, Iran</v>
      </c>
      <c r="B21065" t="s">
        <v>25235</v>
      </c>
      <c r="C21065" t="s">
        <v>25236</v>
      </c>
      <c r="D21065">
        <v>36.679200000000002</v>
      </c>
      <c r="E21065">
        <v>46.566699999999997</v>
      </c>
      <c r="F21065" t="s">
        <v>388</v>
      </c>
      <c r="G21065" t="s">
        <v>389</v>
      </c>
      <c r="H21065" t="s">
        <v>390</v>
      </c>
      <c r="I21065" t="s">
        <v>3863</v>
      </c>
      <c r="J21065" t="s">
        <v>366</v>
      </c>
      <c r="K21065">
        <v>34204</v>
      </c>
      <c r="L21065">
        <v>1364208028</v>
      </c>
    </row>
    <row r="21066" spans="1:12" x14ac:dyDescent="0.45">
      <c r="A21066" t="str">
        <f t="shared" si="329"/>
        <v>Shāhīn Shahr, Eşfahān, Iran</v>
      </c>
      <c r="B21066" t="s">
        <v>25237</v>
      </c>
      <c r="C21066" t="s">
        <v>25238</v>
      </c>
      <c r="D21066">
        <v>32.863900000000001</v>
      </c>
      <c r="E21066">
        <v>51.547499999999999</v>
      </c>
      <c r="F21066" t="s">
        <v>388</v>
      </c>
      <c r="G21066" t="s">
        <v>389</v>
      </c>
      <c r="H21066" t="s">
        <v>390</v>
      </c>
      <c r="I21066" t="s">
        <v>391</v>
      </c>
      <c r="J21066" t="s">
        <v>366</v>
      </c>
      <c r="K21066">
        <v>173329</v>
      </c>
      <c r="L21066">
        <v>1364921034</v>
      </c>
    </row>
    <row r="21067" spans="1:12" x14ac:dyDescent="0.45">
      <c r="A21067" t="str">
        <f t="shared" si="329"/>
        <v>Shāhjānpur, Uttar Pradesh, India</v>
      </c>
      <c r="B21067" t="s">
        <v>25239</v>
      </c>
      <c r="C21067" t="s">
        <v>25240</v>
      </c>
      <c r="D21067">
        <v>27.880400000000002</v>
      </c>
      <c r="E21067">
        <v>79.905000000000001</v>
      </c>
      <c r="F21067" t="s">
        <v>626</v>
      </c>
      <c r="G21067" t="s">
        <v>627</v>
      </c>
      <c r="H21067" t="s">
        <v>628</v>
      </c>
      <c r="I21067" t="s">
        <v>939</v>
      </c>
      <c r="K21067">
        <v>320434</v>
      </c>
      <c r="L21067">
        <v>1356415439</v>
      </c>
    </row>
    <row r="21068" spans="1:12" x14ac:dyDescent="0.45">
      <c r="A21068" t="str">
        <f t="shared" si="329"/>
        <v>Shahr-e Jadīd-e Hashtgerd, Alborz, Iran</v>
      </c>
      <c r="B21068" t="s">
        <v>25241</v>
      </c>
      <c r="C21068" t="s">
        <v>25242</v>
      </c>
      <c r="D21068">
        <v>35.982500000000002</v>
      </c>
      <c r="E21068">
        <v>50.735300000000002</v>
      </c>
      <c r="F21068" t="s">
        <v>388</v>
      </c>
      <c r="G21068" t="s">
        <v>389</v>
      </c>
      <c r="H21068" t="s">
        <v>390</v>
      </c>
      <c r="I21068" t="s">
        <v>13979</v>
      </c>
      <c r="K21068">
        <v>15619</v>
      </c>
      <c r="L21068">
        <v>1364951130</v>
      </c>
    </row>
    <row r="21069" spans="1:12" x14ac:dyDescent="0.45">
      <c r="A21069" t="str">
        <f t="shared" si="329"/>
        <v>Shahr-e Kord, Chahār Maḩāl va Bakhtīārī, Iran</v>
      </c>
      <c r="B21069" t="s">
        <v>25243</v>
      </c>
      <c r="C21069" t="s">
        <v>25243</v>
      </c>
      <c r="D21069">
        <v>32.325600000000001</v>
      </c>
      <c r="E21069">
        <v>50.864400000000003</v>
      </c>
      <c r="F21069" t="s">
        <v>388</v>
      </c>
      <c r="G21069" t="s">
        <v>389</v>
      </c>
      <c r="H21069" t="s">
        <v>390</v>
      </c>
      <c r="I21069" t="s">
        <v>25244</v>
      </c>
      <c r="J21069" t="s">
        <v>378</v>
      </c>
      <c r="K21069">
        <v>159775</v>
      </c>
      <c r="L21069">
        <v>1364643377</v>
      </c>
    </row>
    <row r="21070" spans="1:12" x14ac:dyDescent="0.45">
      <c r="A21070" t="str">
        <f t="shared" si="329"/>
        <v>Shahr-e Qods, Tehrān, Iran</v>
      </c>
      <c r="B21070" t="s">
        <v>25245</v>
      </c>
      <c r="C21070" t="s">
        <v>25245</v>
      </c>
      <c r="D21070">
        <v>35.721400000000003</v>
      </c>
      <c r="E21070">
        <v>51.108899999999998</v>
      </c>
      <c r="F21070" t="s">
        <v>388</v>
      </c>
      <c r="G21070" t="s">
        <v>389</v>
      </c>
      <c r="H21070" t="s">
        <v>390</v>
      </c>
      <c r="I21070" t="s">
        <v>9536</v>
      </c>
      <c r="J21070" t="s">
        <v>366</v>
      </c>
      <c r="K21070">
        <v>309605</v>
      </c>
      <c r="L21070">
        <v>1364272235</v>
      </c>
    </row>
    <row r="21071" spans="1:12" x14ac:dyDescent="0.45">
      <c r="A21071" t="str">
        <f t="shared" si="329"/>
        <v>Shahreẕā, Eşfahān, Iran</v>
      </c>
      <c r="B21071" t="s">
        <v>25246</v>
      </c>
      <c r="C21071" t="s">
        <v>25247</v>
      </c>
      <c r="D21071">
        <v>32.008899999999997</v>
      </c>
      <c r="E21071">
        <v>51.866700000000002</v>
      </c>
      <c r="F21071" t="s">
        <v>388</v>
      </c>
      <c r="G21071" t="s">
        <v>389</v>
      </c>
      <c r="H21071" t="s">
        <v>390</v>
      </c>
      <c r="I21071" t="s">
        <v>391</v>
      </c>
      <c r="J21071" t="s">
        <v>366</v>
      </c>
      <c r="K21071">
        <v>134592</v>
      </c>
      <c r="L21071">
        <v>1364242660</v>
      </c>
    </row>
    <row r="21072" spans="1:12" x14ac:dyDescent="0.45">
      <c r="A21072" t="str">
        <f t="shared" si="329"/>
        <v>Shahrīār, Tehrān, Iran</v>
      </c>
      <c r="B21072" t="s">
        <v>25248</v>
      </c>
      <c r="C21072" t="s">
        <v>25249</v>
      </c>
      <c r="D21072">
        <v>35.659700000000001</v>
      </c>
      <c r="E21072">
        <v>51.059199999999997</v>
      </c>
      <c r="F21072" t="s">
        <v>388</v>
      </c>
      <c r="G21072" t="s">
        <v>389</v>
      </c>
      <c r="H21072" t="s">
        <v>390</v>
      </c>
      <c r="I21072" t="s">
        <v>9536</v>
      </c>
      <c r="J21072" t="s">
        <v>366</v>
      </c>
      <c r="K21072">
        <v>309607</v>
      </c>
      <c r="L21072">
        <v>1364482289</v>
      </c>
    </row>
    <row r="21073" spans="1:12" x14ac:dyDescent="0.45">
      <c r="A21073" t="str">
        <f t="shared" si="329"/>
        <v>Shahrisabz, Qashqadaryo, Uzbekistan</v>
      </c>
      <c r="B21073" t="s">
        <v>25250</v>
      </c>
      <c r="C21073" t="s">
        <v>25250</v>
      </c>
      <c r="D21073">
        <v>39.049999999999997</v>
      </c>
      <c r="E21073">
        <v>66.833299999999994</v>
      </c>
      <c r="F21073" t="s">
        <v>1966</v>
      </c>
      <c r="G21073" t="s">
        <v>1967</v>
      </c>
      <c r="H21073" t="s">
        <v>1968</v>
      </c>
      <c r="I21073" t="s">
        <v>6954</v>
      </c>
      <c r="K21073">
        <v>100300</v>
      </c>
      <c r="L21073">
        <v>1860513278</v>
      </c>
    </row>
    <row r="21074" spans="1:12" x14ac:dyDescent="0.45">
      <c r="A21074" t="str">
        <f t="shared" si="329"/>
        <v>Shāhrūd, Semnān, Iran</v>
      </c>
      <c r="B21074" t="s">
        <v>25251</v>
      </c>
      <c r="C21074" t="s">
        <v>25252</v>
      </c>
      <c r="D21074">
        <v>36.416699999999999</v>
      </c>
      <c r="E21074">
        <v>55.0167</v>
      </c>
      <c r="F21074" t="s">
        <v>388</v>
      </c>
      <c r="G21074" t="s">
        <v>389</v>
      </c>
      <c r="H21074" t="s">
        <v>390</v>
      </c>
      <c r="I21074" t="s">
        <v>8034</v>
      </c>
      <c r="J21074" t="s">
        <v>366</v>
      </c>
      <c r="K21074">
        <v>150129</v>
      </c>
      <c r="L21074">
        <v>1364363854</v>
      </c>
    </row>
    <row r="21075" spans="1:12" x14ac:dyDescent="0.45">
      <c r="A21075" t="str">
        <f t="shared" si="329"/>
        <v>Shakargarh, Punjab, Pakistan</v>
      </c>
      <c r="B21075" t="s">
        <v>25253</v>
      </c>
      <c r="C21075" t="s">
        <v>25253</v>
      </c>
      <c r="D21075">
        <v>32.262799999999999</v>
      </c>
      <c r="E21075">
        <v>75.158299999999997</v>
      </c>
      <c r="F21075" t="s">
        <v>546</v>
      </c>
      <c r="G21075" t="s">
        <v>547</v>
      </c>
      <c r="H21075" t="s">
        <v>548</v>
      </c>
      <c r="I21075" t="s">
        <v>551</v>
      </c>
      <c r="K21075">
        <v>73160</v>
      </c>
      <c r="L21075">
        <v>1586086639</v>
      </c>
    </row>
    <row r="21076" spans="1:12" x14ac:dyDescent="0.45">
      <c r="A21076" t="str">
        <f t="shared" si="329"/>
        <v>Shaker Heights, Ohio, United States</v>
      </c>
      <c r="B21076" t="s">
        <v>25254</v>
      </c>
      <c r="C21076" t="s">
        <v>25254</v>
      </c>
      <c r="D21076">
        <v>41.474400000000003</v>
      </c>
      <c r="E21076">
        <v>-81.549599999999998</v>
      </c>
      <c r="F21076" t="s">
        <v>530</v>
      </c>
      <c r="G21076" t="s">
        <v>531</v>
      </c>
      <c r="H21076" t="s">
        <v>532</v>
      </c>
      <c r="I21076" t="s">
        <v>799</v>
      </c>
      <c r="K21076">
        <v>27027</v>
      </c>
      <c r="L21076">
        <v>1840003412</v>
      </c>
    </row>
    <row r="21077" spans="1:12" x14ac:dyDescent="0.45">
      <c r="A21077" t="str">
        <f t="shared" si="329"/>
        <v>Shakhtarsk, Donets’ka Oblast’, Ukraine</v>
      </c>
      <c r="B21077" t="s">
        <v>25255</v>
      </c>
      <c r="C21077" t="s">
        <v>25255</v>
      </c>
      <c r="D21077">
        <v>48.033299999999997</v>
      </c>
      <c r="E21077">
        <v>38.4833</v>
      </c>
      <c r="F21077" t="s">
        <v>1461</v>
      </c>
      <c r="G21077" t="s">
        <v>1462</v>
      </c>
      <c r="H21077" t="s">
        <v>1463</v>
      </c>
      <c r="I21077" t="s">
        <v>1903</v>
      </c>
      <c r="J21077" t="s">
        <v>366</v>
      </c>
      <c r="K21077">
        <v>49482</v>
      </c>
      <c r="L21077">
        <v>1804275296</v>
      </c>
    </row>
    <row r="21078" spans="1:12" x14ac:dyDescent="0.45">
      <c r="A21078" t="str">
        <f t="shared" si="329"/>
        <v>Shakhtīnsk, Qaraghandy, Kazakhstan</v>
      </c>
      <c r="B21078" t="s">
        <v>25256</v>
      </c>
      <c r="C21078" t="s">
        <v>25257</v>
      </c>
      <c r="D21078">
        <v>49.71</v>
      </c>
      <c r="E21078">
        <v>72.587199999999996</v>
      </c>
      <c r="F21078" t="s">
        <v>1182</v>
      </c>
      <c r="G21078" t="s">
        <v>1183</v>
      </c>
      <c r="H21078" t="s">
        <v>1184</v>
      </c>
      <c r="I21078" t="s">
        <v>2208</v>
      </c>
      <c r="K21078">
        <v>37899</v>
      </c>
      <c r="L21078">
        <v>1398239589</v>
      </c>
    </row>
    <row r="21079" spans="1:12" x14ac:dyDescent="0.45">
      <c r="A21079" t="str">
        <f t="shared" si="329"/>
        <v>Shakhty, Rostovskaya Oblast’, Russia</v>
      </c>
      <c r="B21079" t="s">
        <v>25258</v>
      </c>
      <c r="C21079" t="s">
        <v>25258</v>
      </c>
      <c r="D21079">
        <v>47.7</v>
      </c>
      <c r="E21079">
        <v>40.2333</v>
      </c>
      <c r="F21079" t="s">
        <v>504</v>
      </c>
      <c r="G21079" t="s">
        <v>505</v>
      </c>
      <c r="H21079" t="s">
        <v>506</v>
      </c>
      <c r="I21079" t="s">
        <v>1181</v>
      </c>
      <c r="K21079">
        <v>235492</v>
      </c>
      <c r="L21079">
        <v>1643542365</v>
      </c>
    </row>
    <row r="21080" spans="1:12" x14ac:dyDescent="0.45">
      <c r="A21080" t="str">
        <f t="shared" si="329"/>
        <v>Shakhunya, Nizhegorodskaya Oblast’, Russia</v>
      </c>
      <c r="B21080" t="s">
        <v>25259</v>
      </c>
      <c r="C21080" t="s">
        <v>25259</v>
      </c>
      <c r="D21080">
        <v>57.683300000000003</v>
      </c>
      <c r="E21080">
        <v>46.6</v>
      </c>
      <c r="F21080" t="s">
        <v>504</v>
      </c>
      <c r="G21080" t="s">
        <v>505</v>
      </c>
      <c r="H21080" t="s">
        <v>506</v>
      </c>
      <c r="I21080" t="s">
        <v>2476</v>
      </c>
      <c r="K21080">
        <v>20049</v>
      </c>
      <c r="L21080">
        <v>1643622934</v>
      </c>
    </row>
    <row r="21081" spans="1:12" x14ac:dyDescent="0.45">
      <c r="A21081" t="str">
        <f t="shared" si="329"/>
        <v>Shakopee, Minnesota, United States</v>
      </c>
      <c r="B21081" t="s">
        <v>25260</v>
      </c>
      <c r="C21081" t="s">
        <v>25260</v>
      </c>
      <c r="D21081">
        <v>44.7744</v>
      </c>
      <c r="E21081">
        <v>-93.476399999999998</v>
      </c>
      <c r="F21081" t="s">
        <v>530</v>
      </c>
      <c r="G21081" t="s">
        <v>531</v>
      </c>
      <c r="H21081" t="s">
        <v>532</v>
      </c>
      <c r="I21081" t="s">
        <v>1433</v>
      </c>
      <c r="K21081">
        <v>41570</v>
      </c>
      <c r="L21081">
        <v>1840008955</v>
      </c>
    </row>
    <row r="21082" spans="1:12" x14ac:dyDescent="0.45">
      <c r="A21082" t="str">
        <f t="shared" si="329"/>
        <v>Shalaurova, Sakha (Yakutiya), Russia</v>
      </c>
      <c r="B21082" t="s">
        <v>25261</v>
      </c>
      <c r="C21082" t="s">
        <v>25261</v>
      </c>
      <c r="D21082">
        <v>73.220399999999998</v>
      </c>
      <c r="E21082">
        <v>143.1833</v>
      </c>
      <c r="F21082" t="s">
        <v>504</v>
      </c>
      <c r="G21082" t="s">
        <v>505</v>
      </c>
      <c r="H21082" t="s">
        <v>506</v>
      </c>
      <c r="I21082" t="s">
        <v>1470</v>
      </c>
      <c r="K21082">
        <v>10</v>
      </c>
      <c r="L21082">
        <v>1643617349</v>
      </c>
    </row>
    <row r="21083" spans="1:12" x14ac:dyDescent="0.45">
      <c r="A21083" t="str">
        <f t="shared" si="329"/>
        <v>Shaler, Pennsylvania, United States</v>
      </c>
      <c r="B21083" t="s">
        <v>25262</v>
      </c>
      <c r="C21083" t="s">
        <v>25262</v>
      </c>
      <c r="D21083">
        <v>40.5229</v>
      </c>
      <c r="E21083">
        <v>-79.963200000000001</v>
      </c>
      <c r="F21083" t="s">
        <v>530</v>
      </c>
      <c r="G21083" t="s">
        <v>531</v>
      </c>
      <c r="H21083" t="s">
        <v>532</v>
      </c>
      <c r="I21083" t="s">
        <v>620</v>
      </c>
      <c r="K21083">
        <v>28324</v>
      </c>
      <c r="L21083">
        <v>1840150314</v>
      </c>
    </row>
    <row r="21084" spans="1:12" x14ac:dyDescent="0.45">
      <c r="A21084" t="str">
        <f t="shared" si="329"/>
        <v>Shali, Chechnya, Russia</v>
      </c>
      <c r="B21084" t="s">
        <v>25263</v>
      </c>
      <c r="C21084" t="s">
        <v>25263</v>
      </c>
      <c r="D21084">
        <v>43.15</v>
      </c>
      <c r="E21084">
        <v>45.9</v>
      </c>
      <c r="F21084" t="s">
        <v>504</v>
      </c>
      <c r="G21084" t="s">
        <v>505</v>
      </c>
      <c r="H21084" t="s">
        <v>506</v>
      </c>
      <c r="I21084" t="s">
        <v>2364</v>
      </c>
      <c r="J21084" t="s">
        <v>366</v>
      </c>
      <c r="K21084">
        <v>53807</v>
      </c>
      <c r="L21084">
        <v>1643096920</v>
      </c>
    </row>
    <row r="21085" spans="1:12" x14ac:dyDescent="0.45">
      <c r="A21085" t="str">
        <f t="shared" si="329"/>
        <v>Shalqar, Aqtöbe, Kazakhstan</v>
      </c>
      <c r="B21085" t="s">
        <v>25264</v>
      </c>
      <c r="C21085" t="s">
        <v>25264</v>
      </c>
      <c r="D21085">
        <v>47.833300000000001</v>
      </c>
      <c r="E21085">
        <v>59.6</v>
      </c>
      <c r="F21085" t="s">
        <v>1182</v>
      </c>
      <c r="G21085" t="s">
        <v>1183</v>
      </c>
      <c r="H21085" t="s">
        <v>1184</v>
      </c>
      <c r="I21085" t="s">
        <v>1544</v>
      </c>
      <c r="K21085">
        <v>26574</v>
      </c>
      <c r="L21085">
        <v>1398440872</v>
      </c>
    </row>
    <row r="21086" spans="1:12" x14ac:dyDescent="0.45">
      <c r="A21086" t="str">
        <f t="shared" si="329"/>
        <v>Shamokin, Pennsylvania, United States</v>
      </c>
      <c r="B21086" t="s">
        <v>25265</v>
      </c>
      <c r="C21086" t="s">
        <v>25265</v>
      </c>
      <c r="D21086">
        <v>40.7883</v>
      </c>
      <c r="E21086">
        <v>-76.555000000000007</v>
      </c>
      <c r="F21086" t="s">
        <v>530</v>
      </c>
      <c r="G21086" t="s">
        <v>531</v>
      </c>
      <c r="H21086" t="s">
        <v>532</v>
      </c>
      <c r="I21086" t="s">
        <v>620</v>
      </c>
      <c r="K21086">
        <v>28457</v>
      </c>
      <c r="L21086">
        <v>1840000849</v>
      </c>
    </row>
    <row r="21087" spans="1:12" x14ac:dyDescent="0.45">
      <c r="A21087" t="str">
        <f t="shared" si="329"/>
        <v>Shamong, New Jersey, United States</v>
      </c>
      <c r="B21087" t="s">
        <v>25266</v>
      </c>
      <c r="C21087" t="s">
        <v>25266</v>
      </c>
      <c r="D21087">
        <v>39.778100000000002</v>
      </c>
      <c r="E21087">
        <v>-74.727199999999996</v>
      </c>
      <c r="F21087" t="s">
        <v>530</v>
      </c>
      <c r="G21087" t="s">
        <v>531</v>
      </c>
      <c r="H21087" t="s">
        <v>532</v>
      </c>
      <c r="I21087" t="s">
        <v>587</v>
      </c>
      <c r="K21087">
        <v>6415</v>
      </c>
      <c r="L21087">
        <v>1840081615</v>
      </c>
    </row>
    <row r="21088" spans="1:12" x14ac:dyDescent="0.45">
      <c r="A21088" t="str">
        <f t="shared" si="329"/>
        <v>Shamva, Mashonaland Central, Zimbabwe</v>
      </c>
      <c r="B21088" t="s">
        <v>25267</v>
      </c>
      <c r="C21088" t="s">
        <v>25267</v>
      </c>
      <c r="D21088">
        <v>-17.319600000000001</v>
      </c>
      <c r="E21088">
        <v>31.57</v>
      </c>
      <c r="F21088" t="s">
        <v>3965</v>
      </c>
      <c r="G21088" t="s">
        <v>3966</v>
      </c>
      <c r="H21088" t="s">
        <v>3967</v>
      </c>
      <c r="I21088" t="s">
        <v>4524</v>
      </c>
      <c r="K21088">
        <v>10317</v>
      </c>
      <c r="L21088">
        <v>1716210091</v>
      </c>
    </row>
    <row r="21089" spans="1:12" x14ac:dyDescent="0.45">
      <c r="A21089" t="str">
        <f t="shared" si="329"/>
        <v>Shancheng, Shandong, China</v>
      </c>
      <c r="B21089" t="s">
        <v>25268</v>
      </c>
      <c r="C21089" t="s">
        <v>25268</v>
      </c>
      <c r="D21089">
        <v>34.790399999999998</v>
      </c>
      <c r="E21089">
        <v>116.08</v>
      </c>
      <c r="F21089" t="s">
        <v>1039</v>
      </c>
      <c r="G21089" t="s">
        <v>1040</v>
      </c>
      <c r="H21089" t="s">
        <v>1041</v>
      </c>
      <c r="I21089" t="s">
        <v>2094</v>
      </c>
      <c r="K21089">
        <v>74459</v>
      </c>
      <c r="L21089">
        <v>1156514157</v>
      </c>
    </row>
    <row r="21090" spans="1:12" x14ac:dyDescent="0.45">
      <c r="A21090" t="str">
        <f t="shared" si="329"/>
        <v>Shanghai, Shanghai, China</v>
      </c>
      <c r="B21090" t="s">
        <v>22460</v>
      </c>
      <c r="C21090" t="s">
        <v>22460</v>
      </c>
      <c r="D21090">
        <v>31.166699999999999</v>
      </c>
      <c r="E21090">
        <v>121.4667</v>
      </c>
      <c r="F21090" t="s">
        <v>1039</v>
      </c>
      <c r="G21090" t="s">
        <v>1040</v>
      </c>
      <c r="H21090" t="s">
        <v>1041</v>
      </c>
      <c r="I21090" t="s">
        <v>22460</v>
      </c>
      <c r="J21090" t="s">
        <v>378</v>
      </c>
      <c r="K21090">
        <v>22120000</v>
      </c>
      <c r="L21090">
        <v>1156073548</v>
      </c>
    </row>
    <row r="21091" spans="1:12" x14ac:dyDescent="0.45">
      <c r="A21091" t="str">
        <f t="shared" si="329"/>
        <v>Shangqiu, Henan, China</v>
      </c>
      <c r="B21091" t="s">
        <v>25269</v>
      </c>
      <c r="C21091" t="s">
        <v>25269</v>
      </c>
      <c r="D21091">
        <v>34.450400000000002</v>
      </c>
      <c r="E21091">
        <v>115.65</v>
      </c>
      <c r="F21091" t="s">
        <v>1039</v>
      </c>
      <c r="G21091" t="s">
        <v>1040</v>
      </c>
      <c r="H21091" t="s">
        <v>1041</v>
      </c>
      <c r="I21091" t="s">
        <v>6768</v>
      </c>
      <c r="K21091">
        <v>1753000</v>
      </c>
      <c r="L21091">
        <v>1156805441</v>
      </c>
    </row>
    <row r="21092" spans="1:12" x14ac:dyDescent="0.45">
      <c r="A21092" t="str">
        <f t="shared" si="329"/>
        <v>Shangrao, Jiangxi, China</v>
      </c>
      <c r="B21092" t="s">
        <v>25270</v>
      </c>
      <c r="C21092" t="s">
        <v>25270</v>
      </c>
      <c r="D21092">
        <v>28.4419</v>
      </c>
      <c r="E21092">
        <v>117.9633</v>
      </c>
      <c r="F21092" t="s">
        <v>1039</v>
      </c>
      <c r="G21092" t="s">
        <v>1040</v>
      </c>
      <c r="H21092" t="s">
        <v>1041</v>
      </c>
      <c r="I21092" t="s">
        <v>10360</v>
      </c>
      <c r="J21092" t="s">
        <v>366</v>
      </c>
      <c r="K21092">
        <v>6579714</v>
      </c>
      <c r="L21092">
        <v>1156405492</v>
      </c>
    </row>
    <row r="21093" spans="1:12" x14ac:dyDescent="0.45">
      <c r="A21093" t="str">
        <f t="shared" si="329"/>
        <v>Shangzhi, Heilongjiang, China</v>
      </c>
      <c r="B21093" t="s">
        <v>25271</v>
      </c>
      <c r="C21093" t="s">
        <v>25271</v>
      </c>
      <c r="D21093">
        <v>45.211599999999997</v>
      </c>
      <c r="E21093">
        <v>127.962</v>
      </c>
      <c r="F21093" t="s">
        <v>1039</v>
      </c>
      <c r="G21093" t="s">
        <v>1040</v>
      </c>
      <c r="H21093" t="s">
        <v>1041</v>
      </c>
      <c r="I21093" t="s">
        <v>1953</v>
      </c>
      <c r="J21093" t="s">
        <v>366</v>
      </c>
      <c r="K21093">
        <v>585386</v>
      </c>
      <c r="L21093">
        <v>1156107332</v>
      </c>
    </row>
    <row r="21094" spans="1:12" x14ac:dyDescent="0.45">
      <c r="A21094" t="str">
        <f t="shared" si="329"/>
        <v>Shangzhou, Shaanxi, China</v>
      </c>
      <c r="B21094" t="s">
        <v>25272</v>
      </c>
      <c r="C21094" t="s">
        <v>25272</v>
      </c>
      <c r="D21094">
        <v>33.868000000000002</v>
      </c>
      <c r="E21094">
        <v>109.92440000000001</v>
      </c>
      <c r="F21094" t="s">
        <v>1039</v>
      </c>
      <c r="G21094" t="s">
        <v>1040</v>
      </c>
      <c r="H21094" t="s">
        <v>1041</v>
      </c>
      <c r="I21094" t="s">
        <v>2052</v>
      </c>
      <c r="K21094">
        <v>2400000</v>
      </c>
      <c r="L21094">
        <v>1156091241</v>
      </c>
    </row>
    <row r="21095" spans="1:12" x14ac:dyDescent="0.45">
      <c r="A21095" t="str">
        <f t="shared" si="329"/>
        <v>Shanhu, Zhejiang, China</v>
      </c>
      <c r="B21095" t="s">
        <v>25273</v>
      </c>
      <c r="C21095" t="s">
        <v>25273</v>
      </c>
      <c r="D21095">
        <v>29.590800000000002</v>
      </c>
      <c r="E21095">
        <v>120.8176</v>
      </c>
      <c r="F21095" t="s">
        <v>1039</v>
      </c>
      <c r="G21095" t="s">
        <v>1040</v>
      </c>
      <c r="H21095" t="s">
        <v>1041</v>
      </c>
      <c r="I21095" t="s">
        <v>3175</v>
      </c>
      <c r="J21095" t="s">
        <v>366</v>
      </c>
      <c r="K21095">
        <v>679762</v>
      </c>
      <c r="L21095">
        <v>1156029691</v>
      </c>
    </row>
    <row r="21096" spans="1:12" x14ac:dyDescent="0.45">
      <c r="A21096" t="str">
        <f t="shared" si="329"/>
        <v>Shanklin, Isle of Wight, United Kingdom</v>
      </c>
      <c r="B21096" t="s">
        <v>25274</v>
      </c>
      <c r="C21096" t="s">
        <v>25274</v>
      </c>
      <c r="D21096">
        <v>50.631</v>
      </c>
      <c r="E21096">
        <v>-1.1734</v>
      </c>
      <c r="F21096" t="s">
        <v>536</v>
      </c>
      <c r="G21096" t="s">
        <v>537</v>
      </c>
      <c r="H21096" t="s">
        <v>538</v>
      </c>
      <c r="I21096" t="s">
        <v>7713</v>
      </c>
      <c r="K21096">
        <v>9072</v>
      </c>
      <c r="L21096">
        <v>1826746532</v>
      </c>
    </row>
    <row r="21097" spans="1:12" x14ac:dyDescent="0.45">
      <c r="A21097" t="str">
        <f t="shared" si="329"/>
        <v>Shannon, Clare, Ireland</v>
      </c>
      <c r="B21097" t="s">
        <v>25275</v>
      </c>
      <c r="C21097" t="s">
        <v>25275</v>
      </c>
      <c r="D21097">
        <v>52.713700000000003</v>
      </c>
      <c r="E21097">
        <v>-8.8686000000000007</v>
      </c>
      <c r="F21097" t="s">
        <v>1906</v>
      </c>
      <c r="G21097" t="s">
        <v>1907</v>
      </c>
      <c r="H21097" t="s">
        <v>1908</v>
      </c>
      <c r="I21097" t="s">
        <v>7231</v>
      </c>
      <c r="K21097">
        <v>8781</v>
      </c>
      <c r="L21097">
        <v>1372328164</v>
      </c>
    </row>
    <row r="21098" spans="1:12" x14ac:dyDescent="0.45">
      <c r="A21098" t="str">
        <f t="shared" si="329"/>
        <v>Shannon, Quebec, Canada</v>
      </c>
      <c r="B21098" t="s">
        <v>25275</v>
      </c>
      <c r="C21098" t="s">
        <v>25275</v>
      </c>
      <c r="D21098">
        <v>46.883299999999998</v>
      </c>
      <c r="E21098">
        <v>-71.5167</v>
      </c>
      <c r="F21098" t="s">
        <v>541</v>
      </c>
      <c r="G21098" t="s">
        <v>542</v>
      </c>
      <c r="H21098" t="s">
        <v>543</v>
      </c>
      <c r="I21098" t="s">
        <v>756</v>
      </c>
      <c r="K21098">
        <v>5086</v>
      </c>
      <c r="L21098">
        <v>1124440867</v>
      </c>
    </row>
    <row r="21099" spans="1:12" x14ac:dyDescent="0.45">
      <c r="A21099" t="str">
        <f t="shared" si="329"/>
        <v>Shanor-Northvue, Pennsylvania, United States</v>
      </c>
      <c r="B21099" t="s">
        <v>25276</v>
      </c>
      <c r="C21099" t="s">
        <v>25276</v>
      </c>
      <c r="D21099">
        <v>40.910400000000003</v>
      </c>
      <c r="E21099">
        <v>-79.915700000000001</v>
      </c>
      <c r="F21099" t="s">
        <v>530</v>
      </c>
      <c r="G21099" t="s">
        <v>531</v>
      </c>
      <c r="H21099" t="s">
        <v>532</v>
      </c>
      <c r="I21099" t="s">
        <v>620</v>
      </c>
      <c r="K21099">
        <v>5107</v>
      </c>
      <c r="L21099">
        <v>1840035235</v>
      </c>
    </row>
    <row r="21100" spans="1:12" x14ac:dyDescent="0.45">
      <c r="A21100" t="str">
        <f t="shared" si="329"/>
        <v>Shāntipur, West Bengal, India</v>
      </c>
      <c r="B21100" t="s">
        <v>25277</v>
      </c>
      <c r="C21100" t="s">
        <v>25278</v>
      </c>
      <c r="D21100">
        <v>23.25</v>
      </c>
      <c r="E21100">
        <v>88.43</v>
      </c>
      <c r="F21100" t="s">
        <v>626</v>
      </c>
      <c r="G21100" t="s">
        <v>627</v>
      </c>
      <c r="H21100" t="s">
        <v>628</v>
      </c>
      <c r="I21100" t="s">
        <v>1574</v>
      </c>
      <c r="K21100">
        <v>151777</v>
      </c>
      <c r="L21100">
        <v>1356584320</v>
      </c>
    </row>
    <row r="21101" spans="1:12" x14ac:dyDescent="0.45">
      <c r="A21101" t="str">
        <f t="shared" si="329"/>
        <v>Shantou, Guangdong, China</v>
      </c>
      <c r="B21101" t="s">
        <v>25279</v>
      </c>
      <c r="C21101" t="s">
        <v>25279</v>
      </c>
      <c r="D21101">
        <v>23.3735</v>
      </c>
      <c r="E21101">
        <v>116.69410000000001</v>
      </c>
      <c r="F21101" t="s">
        <v>1039</v>
      </c>
      <c r="G21101" t="s">
        <v>1040</v>
      </c>
      <c r="H21101" t="s">
        <v>1041</v>
      </c>
      <c r="I21101" t="s">
        <v>6611</v>
      </c>
      <c r="J21101" t="s">
        <v>366</v>
      </c>
      <c r="K21101">
        <v>5319028</v>
      </c>
      <c r="L21101">
        <v>1156457499</v>
      </c>
    </row>
    <row r="21102" spans="1:12" x14ac:dyDescent="0.45">
      <c r="A21102" t="str">
        <f t="shared" si="329"/>
        <v>Shanwei, Guangdong, China</v>
      </c>
      <c r="B21102" t="s">
        <v>25280</v>
      </c>
      <c r="C21102" t="s">
        <v>25280</v>
      </c>
      <c r="D21102">
        <v>22.766400000000001</v>
      </c>
      <c r="E21102">
        <v>115.3331</v>
      </c>
      <c r="F21102" t="s">
        <v>1039</v>
      </c>
      <c r="G21102" t="s">
        <v>1040</v>
      </c>
      <c r="H21102" t="s">
        <v>1041</v>
      </c>
      <c r="I21102" t="s">
        <v>6611</v>
      </c>
      <c r="J21102" t="s">
        <v>366</v>
      </c>
      <c r="K21102">
        <v>2990000</v>
      </c>
      <c r="L21102">
        <v>1156939010</v>
      </c>
    </row>
    <row r="21103" spans="1:12" x14ac:dyDescent="0.45">
      <c r="A21103" t="str">
        <f t="shared" si="329"/>
        <v>Shaoguan, Guangdong, China</v>
      </c>
      <c r="B21103" t="s">
        <v>25281</v>
      </c>
      <c r="C21103" t="s">
        <v>25281</v>
      </c>
      <c r="D21103">
        <v>24.801100000000002</v>
      </c>
      <c r="E21103">
        <v>113.59269999999999</v>
      </c>
      <c r="F21103" t="s">
        <v>1039</v>
      </c>
      <c r="G21103" t="s">
        <v>1040</v>
      </c>
      <c r="H21103" t="s">
        <v>1041</v>
      </c>
      <c r="I21103" t="s">
        <v>6611</v>
      </c>
      <c r="J21103" t="s">
        <v>366</v>
      </c>
      <c r="K21103">
        <v>2997600</v>
      </c>
      <c r="L21103">
        <v>1156617066</v>
      </c>
    </row>
    <row r="21104" spans="1:12" x14ac:dyDescent="0.45">
      <c r="A21104" t="str">
        <f t="shared" si="329"/>
        <v>Shaoshanzhan, Hunan, China</v>
      </c>
      <c r="B21104" t="s">
        <v>25282</v>
      </c>
      <c r="C21104" t="s">
        <v>25282</v>
      </c>
      <c r="D21104">
        <v>27.91</v>
      </c>
      <c r="E21104">
        <v>112.48</v>
      </c>
      <c r="F21104" t="s">
        <v>1039</v>
      </c>
      <c r="G21104" t="s">
        <v>1040</v>
      </c>
      <c r="H21104" t="s">
        <v>1041</v>
      </c>
      <c r="I21104" t="s">
        <v>6604</v>
      </c>
      <c r="K21104">
        <v>86036</v>
      </c>
      <c r="L21104">
        <v>1156109964</v>
      </c>
    </row>
    <row r="21105" spans="1:12" x14ac:dyDescent="0.45">
      <c r="A21105" t="str">
        <f t="shared" si="329"/>
        <v>Shaowu, Fujian, China</v>
      </c>
      <c r="B21105" t="s">
        <v>25283</v>
      </c>
      <c r="C21105" t="s">
        <v>25283</v>
      </c>
      <c r="D21105">
        <v>27.341699999999999</v>
      </c>
      <c r="E21105">
        <v>117.48690000000001</v>
      </c>
      <c r="F21105" t="s">
        <v>1039</v>
      </c>
      <c r="G21105" t="s">
        <v>1040</v>
      </c>
      <c r="H21105" t="s">
        <v>1041</v>
      </c>
      <c r="I21105" t="s">
        <v>6616</v>
      </c>
      <c r="J21105" t="s">
        <v>366</v>
      </c>
      <c r="K21105">
        <v>278000</v>
      </c>
      <c r="L21105">
        <v>1156978131</v>
      </c>
    </row>
    <row r="21106" spans="1:12" x14ac:dyDescent="0.45">
      <c r="A21106" t="str">
        <f t="shared" si="329"/>
        <v>Shaoxing, Zhejiang, China</v>
      </c>
      <c r="B21106" t="s">
        <v>25284</v>
      </c>
      <c r="C21106" t="s">
        <v>25284</v>
      </c>
      <c r="D21106">
        <v>30</v>
      </c>
      <c r="E21106">
        <v>120.58329999999999</v>
      </c>
      <c r="F21106" t="s">
        <v>1039</v>
      </c>
      <c r="G21106" t="s">
        <v>1040</v>
      </c>
      <c r="H21106" t="s">
        <v>1041</v>
      </c>
      <c r="I21106" t="s">
        <v>3175</v>
      </c>
      <c r="J21106" t="s">
        <v>366</v>
      </c>
      <c r="K21106">
        <v>4912239</v>
      </c>
      <c r="L21106">
        <v>1156893449</v>
      </c>
    </row>
    <row r="21107" spans="1:12" x14ac:dyDescent="0.45">
      <c r="A21107" t="str">
        <f t="shared" si="329"/>
        <v>Shaoyang, Hunan, China</v>
      </c>
      <c r="B21107" t="s">
        <v>25285</v>
      </c>
      <c r="C21107" t="s">
        <v>25285</v>
      </c>
      <c r="D21107">
        <v>27.241800000000001</v>
      </c>
      <c r="E21107">
        <v>111.4725</v>
      </c>
      <c r="F21107" t="s">
        <v>1039</v>
      </c>
      <c r="G21107" t="s">
        <v>1040</v>
      </c>
      <c r="H21107" t="s">
        <v>1041</v>
      </c>
      <c r="I21107" t="s">
        <v>6604</v>
      </c>
      <c r="K21107">
        <v>7071000</v>
      </c>
      <c r="L21107">
        <v>1156310366</v>
      </c>
    </row>
    <row r="21108" spans="1:12" x14ac:dyDescent="0.45">
      <c r="A21108" t="str">
        <f t="shared" si="329"/>
        <v>Shaoyang, Jiangsu, China</v>
      </c>
      <c r="B21108" t="s">
        <v>25285</v>
      </c>
      <c r="C21108" t="s">
        <v>25285</v>
      </c>
      <c r="D21108">
        <v>32.938699999999997</v>
      </c>
      <c r="E21108">
        <v>119.8404</v>
      </c>
      <c r="F21108" t="s">
        <v>1039</v>
      </c>
      <c r="G21108" t="s">
        <v>1040</v>
      </c>
      <c r="H21108" t="s">
        <v>1041</v>
      </c>
      <c r="I21108" t="s">
        <v>6613</v>
      </c>
      <c r="J21108" t="s">
        <v>366</v>
      </c>
      <c r="K21108">
        <v>1253548</v>
      </c>
      <c r="L21108">
        <v>1156668366</v>
      </c>
    </row>
    <row r="21109" spans="1:12" x14ac:dyDescent="0.45">
      <c r="A21109" t="str">
        <f t="shared" si="329"/>
        <v>Shaqlāwah, Arbīl, Iraq</v>
      </c>
      <c r="B21109" t="s">
        <v>25286</v>
      </c>
      <c r="C21109" t="s">
        <v>25287</v>
      </c>
      <c r="D21109">
        <v>36.3964</v>
      </c>
      <c r="E21109">
        <v>44.343600000000002</v>
      </c>
      <c r="F21109" t="s">
        <v>782</v>
      </c>
      <c r="G21109" t="s">
        <v>783</v>
      </c>
      <c r="H21109" t="s">
        <v>784</v>
      </c>
      <c r="I21109" t="s">
        <v>9461</v>
      </c>
      <c r="J21109" t="s">
        <v>366</v>
      </c>
      <c r="K21109">
        <v>25000</v>
      </c>
      <c r="L21109">
        <v>1368884610</v>
      </c>
    </row>
    <row r="21110" spans="1:12" x14ac:dyDescent="0.45">
      <c r="A21110" t="str">
        <f t="shared" si="329"/>
        <v>Shar, Shyghys Qazaqstan, Kazakhstan</v>
      </c>
      <c r="B21110" t="s">
        <v>25288</v>
      </c>
      <c r="C21110" t="s">
        <v>25288</v>
      </c>
      <c r="D21110">
        <v>49.600299999999997</v>
      </c>
      <c r="E21110">
        <v>81.054900000000004</v>
      </c>
      <c r="F21110" t="s">
        <v>1182</v>
      </c>
      <c r="G21110" t="s">
        <v>1183</v>
      </c>
      <c r="H21110" t="s">
        <v>1184</v>
      </c>
      <c r="I21110" t="s">
        <v>2817</v>
      </c>
      <c r="K21110">
        <v>9087</v>
      </c>
      <c r="L21110">
        <v>1398393299</v>
      </c>
    </row>
    <row r="21111" spans="1:12" x14ac:dyDescent="0.45">
      <c r="A21111" t="str">
        <f t="shared" si="329"/>
        <v>Sharan, Paktīkā, Afghanistan</v>
      </c>
      <c r="B21111" t="s">
        <v>25289</v>
      </c>
      <c r="C21111" t="s">
        <v>25289</v>
      </c>
      <c r="D21111">
        <v>33.175699999999999</v>
      </c>
      <c r="E21111">
        <v>68.730400000000003</v>
      </c>
      <c r="F21111" t="s">
        <v>1018</v>
      </c>
      <c r="G21111" t="s">
        <v>1019</v>
      </c>
      <c r="H21111" t="s">
        <v>1020</v>
      </c>
      <c r="I21111" t="s">
        <v>25290</v>
      </c>
      <c r="J21111" t="s">
        <v>378</v>
      </c>
      <c r="L21111">
        <v>1004273142</v>
      </c>
    </row>
    <row r="21112" spans="1:12" x14ac:dyDescent="0.45">
      <c r="A21112" t="str">
        <f t="shared" si="329"/>
        <v>Sharbaqty, Pavlodar, Kazakhstan</v>
      </c>
      <c r="B21112" t="s">
        <v>25291</v>
      </c>
      <c r="C21112" t="s">
        <v>25291</v>
      </c>
      <c r="D21112">
        <v>52.499899999999997</v>
      </c>
      <c r="E21112">
        <v>78.149900000000002</v>
      </c>
      <c r="F21112" t="s">
        <v>1182</v>
      </c>
      <c r="G21112" t="s">
        <v>1183</v>
      </c>
      <c r="H21112" t="s">
        <v>1184</v>
      </c>
      <c r="I21112" t="s">
        <v>2211</v>
      </c>
      <c r="K21112">
        <v>107</v>
      </c>
      <c r="L21112">
        <v>1398705015</v>
      </c>
    </row>
    <row r="21113" spans="1:12" x14ac:dyDescent="0.45">
      <c r="A21113" t="str">
        <f t="shared" si="329"/>
        <v>Sharg‘un, Surxondaryo, Uzbekistan</v>
      </c>
      <c r="B21113" t="s">
        <v>25292</v>
      </c>
      <c r="C21113" t="s">
        <v>25293</v>
      </c>
      <c r="D21113">
        <v>38.46</v>
      </c>
      <c r="E21113">
        <v>67.966899999999995</v>
      </c>
      <c r="F21113" t="s">
        <v>1966</v>
      </c>
      <c r="G21113" t="s">
        <v>1967</v>
      </c>
      <c r="H21113" t="s">
        <v>1968</v>
      </c>
      <c r="I21113" t="s">
        <v>8276</v>
      </c>
      <c r="K21113">
        <v>10716</v>
      </c>
      <c r="L21113">
        <v>1860470094</v>
      </c>
    </row>
    <row r="21114" spans="1:12" x14ac:dyDescent="0.45">
      <c r="A21114" t="str">
        <f t="shared" si="329"/>
        <v>Sharhorod, Vinnyts’ka Oblast’, Ukraine</v>
      </c>
      <c r="B21114" t="s">
        <v>25294</v>
      </c>
      <c r="C21114" t="s">
        <v>25294</v>
      </c>
      <c r="D21114">
        <v>48.75</v>
      </c>
      <c r="E21114">
        <v>28.083300000000001</v>
      </c>
      <c r="F21114" t="s">
        <v>1461</v>
      </c>
      <c r="G21114" t="s">
        <v>1462</v>
      </c>
      <c r="H21114" t="s">
        <v>1463</v>
      </c>
      <c r="I21114" t="s">
        <v>3547</v>
      </c>
      <c r="J21114" t="s">
        <v>366</v>
      </c>
      <c r="K21114">
        <v>7029</v>
      </c>
      <c r="L21114">
        <v>1804714771</v>
      </c>
    </row>
    <row r="21115" spans="1:12" x14ac:dyDescent="0.45">
      <c r="A21115" t="str">
        <f t="shared" si="329"/>
        <v>Shariff Aguak, Maguindanao, Philippines</v>
      </c>
      <c r="B21115" t="s">
        <v>25295</v>
      </c>
      <c r="C21115" t="s">
        <v>25295</v>
      </c>
      <c r="D21115">
        <v>6.8647</v>
      </c>
      <c r="E21115">
        <v>124.4417</v>
      </c>
      <c r="F21115" t="s">
        <v>1373</v>
      </c>
      <c r="G21115" t="s">
        <v>1374</v>
      </c>
      <c r="H21115" t="s">
        <v>1375</v>
      </c>
      <c r="I21115" t="s">
        <v>25296</v>
      </c>
      <c r="J21115" t="s">
        <v>378</v>
      </c>
      <c r="L21115">
        <v>1608346338</v>
      </c>
    </row>
    <row r="21116" spans="1:12" x14ac:dyDescent="0.45">
      <c r="A21116" t="str">
        <f t="shared" si="329"/>
        <v>Sharjah, Ash Shāriqah, United Arab Emirates</v>
      </c>
      <c r="B21116" t="s">
        <v>25297</v>
      </c>
      <c r="C21116" t="s">
        <v>25297</v>
      </c>
      <c r="D21116">
        <v>25.357500000000002</v>
      </c>
      <c r="E21116">
        <v>55.3919</v>
      </c>
      <c r="F21116" t="s">
        <v>381</v>
      </c>
      <c r="G21116" t="s">
        <v>382</v>
      </c>
      <c r="H21116" t="s">
        <v>383</v>
      </c>
      <c r="I21116" t="s">
        <v>25298</v>
      </c>
      <c r="J21116" t="s">
        <v>378</v>
      </c>
      <c r="K21116">
        <v>1400000</v>
      </c>
      <c r="L21116">
        <v>1784152993</v>
      </c>
    </row>
    <row r="21117" spans="1:12" x14ac:dyDescent="0.45">
      <c r="A21117" t="str">
        <f t="shared" si="329"/>
        <v>Sharon, Massachusetts, United States</v>
      </c>
      <c r="B21117" t="s">
        <v>25299</v>
      </c>
      <c r="C21117" t="s">
        <v>25299</v>
      </c>
      <c r="D21117">
        <v>42.108499999999999</v>
      </c>
      <c r="E21117">
        <v>-71.183000000000007</v>
      </c>
      <c r="F21117" t="s">
        <v>530</v>
      </c>
      <c r="G21117" t="s">
        <v>531</v>
      </c>
      <c r="H21117" t="s">
        <v>532</v>
      </c>
      <c r="I21117" t="s">
        <v>621</v>
      </c>
      <c r="K21117">
        <v>18400</v>
      </c>
      <c r="L21117">
        <v>1840053557</v>
      </c>
    </row>
    <row r="21118" spans="1:12" x14ac:dyDescent="0.45">
      <c r="A21118" t="str">
        <f t="shared" si="329"/>
        <v>Sharon, Pennsylvania, United States</v>
      </c>
      <c r="B21118" t="s">
        <v>25299</v>
      </c>
      <c r="C21118" t="s">
        <v>25299</v>
      </c>
      <c r="D21118">
        <v>41.234000000000002</v>
      </c>
      <c r="E21118">
        <v>-80.499700000000004</v>
      </c>
      <c r="F21118" t="s">
        <v>530</v>
      </c>
      <c r="G21118" t="s">
        <v>531</v>
      </c>
      <c r="H21118" t="s">
        <v>532</v>
      </c>
      <c r="I21118" t="s">
        <v>620</v>
      </c>
      <c r="K21118">
        <v>12933</v>
      </c>
      <c r="L21118">
        <v>1840003441</v>
      </c>
    </row>
    <row r="21119" spans="1:12" x14ac:dyDescent="0.45">
      <c r="A21119" t="str">
        <f t="shared" si="329"/>
        <v>Sharon Hill, Pennsylvania, United States</v>
      </c>
      <c r="B21119" t="s">
        <v>25300</v>
      </c>
      <c r="C21119" t="s">
        <v>25300</v>
      </c>
      <c r="D21119">
        <v>39.907499999999999</v>
      </c>
      <c r="E21119">
        <v>-75.267799999999994</v>
      </c>
      <c r="F21119" t="s">
        <v>530</v>
      </c>
      <c r="G21119" t="s">
        <v>531</v>
      </c>
      <c r="H21119" t="s">
        <v>532</v>
      </c>
      <c r="I21119" t="s">
        <v>620</v>
      </c>
      <c r="K21119">
        <v>5689</v>
      </c>
      <c r="L21119">
        <v>1840000711</v>
      </c>
    </row>
    <row r="21120" spans="1:12" x14ac:dyDescent="0.45">
      <c r="A21120" t="str">
        <f t="shared" si="329"/>
        <v>Sharonville, Ohio, United States</v>
      </c>
      <c r="B21120" t="s">
        <v>25301</v>
      </c>
      <c r="C21120" t="s">
        <v>25301</v>
      </c>
      <c r="D21120">
        <v>39.282499999999999</v>
      </c>
      <c r="E21120">
        <v>-84.4071</v>
      </c>
      <c r="F21120" t="s">
        <v>530</v>
      </c>
      <c r="G21120" t="s">
        <v>531</v>
      </c>
      <c r="H21120" t="s">
        <v>532</v>
      </c>
      <c r="I21120" t="s">
        <v>799</v>
      </c>
      <c r="K21120">
        <v>13684</v>
      </c>
      <c r="L21120">
        <v>1840001613</v>
      </c>
    </row>
    <row r="21121" spans="1:12" x14ac:dyDescent="0.45">
      <c r="A21121" t="str">
        <f t="shared" si="329"/>
        <v>Shārūnah, Al Minyā, Egypt</v>
      </c>
      <c r="B21121" t="s">
        <v>25302</v>
      </c>
      <c r="C21121" t="s">
        <v>25303</v>
      </c>
      <c r="D21121">
        <v>28.566700000000001</v>
      </c>
      <c r="E21121">
        <v>30.85</v>
      </c>
      <c r="F21121" t="s">
        <v>676</v>
      </c>
      <c r="G21121" t="s">
        <v>677</v>
      </c>
      <c r="H21121" t="s">
        <v>678</v>
      </c>
      <c r="I21121" t="s">
        <v>1227</v>
      </c>
      <c r="K21121">
        <v>22221</v>
      </c>
      <c r="L21121">
        <v>1818302173</v>
      </c>
    </row>
    <row r="21122" spans="1:12" x14ac:dyDescent="0.45">
      <c r="A21122" t="str">
        <f t="shared" si="329"/>
        <v>Sharya, Kostromskaya Oblast’, Russia</v>
      </c>
      <c r="B21122" t="s">
        <v>25304</v>
      </c>
      <c r="C21122" t="s">
        <v>25304</v>
      </c>
      <c r="D21122">
        <v>58.366700000000002</v>
      </c>
      <c r="E21122">
        <v>45.5</v>
      </c>
      <c r="F21122" t="s">
        <v>504</v>
      </c>
      <c r="G21122" t="s">
        <v>505</v>
      </c>
      <c r="H21122" t="s">
        <v>506</v>
      </c>
      <c r="I21122" t="s">
        <v>5732</v>
      </c>
      <c r="K21122">
        <v>23976</v>
      </c>
      <c r="L21122">
        <v>1643446883</v>
      </c>
    </row>
    <row r="21123" spans="1:12" x14ac:dyDescent="0.45">
      <c r="A21123" t="str">
        <f t="shared" ref="A21123:A21186" si="330">CONCATENATE(B21123,", ",I21123,", ",F21123)</f>
        <v>Sharypovo, Krasnoyarskiy Kray, Russia</v>
      </c>
      <c r="B21123" t="s">
        <v>25305</v>
      </c>
      <c r="C21123" t="s">
        <v>25305</v>
      </c>
      <c r="D21123">
        <v>55.524999999999999</v>
      </c>
      <c r="E21123">
        <v>89.2</v>
      </c>
      <c r="F21123" t="s">
        <v>504</v>
      </c>
      <c r="G21123" t="s">
        <v>505</v>
      </c>
      <c r="H21123" t="s">
        <v>506</v>
      </c>
      <c r="I21123" t="s">
        <v>737</v>
      </c>
      <c r="K21123">
        <v>37136</v>
      </c>
      <c r="L21123">
        <v>1643451385</v>
      </c>
    </row>
    <row r="21124" spans="1:12" x14ac:dyDescent="0.45">
      <c r="A21124" t="str">
        <f t="shared" si="330"/>
        <v>Shashemenē, Oromīya, Ethiopia</v>
      </c>
      <c r="B21124" t="s">
        <v>25306</v>
      </c>
      <c r="C21124" t="s">
        <v>25307</v>
      </c>
      <c r="D21124">
        <v>7.2004000000000001</v>
      </c>
      <c r="E21124">
        <v>38.590000000000003</v>
      </c>
      <c r="F21124" t="s">
        <v>819</v>
      </c>
      <c r="G21124" t="s">
        <v>820</v>
      </c>
      <c r="H21124" t="s">
        <v>821</v>
      </c>
      <c r="I21124" t="s">
        <v>2542</v>
      </c>
      <c r="K21124">
        <v>114350</v>
      </c>
      <c r="L21124">
        <v>1231110370</v>
      </c>
    </row>
    <row r="21125" spans="1:12" x14ac:dyDescent="0.45">
      <c r="A21125" t="str">
        <f t="shared" si="330"/>
        <v>Shashi, Hubei, China</v>
      </c>
      <c r="B21125" t="s">
        <v>25308</v>
      </c>
      <c r="C21125" t="s">
        <v>25308</v>
      </c>
      <c r="D21125">
        <v>30.32</v>
      </c>
      <c r="E21125">
        <v>112.23</v>
      </c>
      <c r="F21125" t="s">
        <v>1039</v>
      </c>
      <c r="G21125" t="s">
        <v>1040</v>
      </c>
      <c r="H21125" t="s">
        <v>1041</v>
      </c>
      <c r="I21125" t="s">
        <v>2058</v>
      </c>
      <c r="K21125">
        <v>520000</v>
      </c>
      <c r="L21125">
        <v>1156254380</v>
      </c>
    </row>
    <row r="21126" spans="1:12" x14ac:dyDescent="0.45">
      <c r="A21126" t="str">
        <f t="shared" si="330"/>
        <v>Shasta Lake, California, United States</v>
      </c>
      <c r="B21126" t="s">
        <v>25309</v>
      </c>
      <c r="C21126" t="s">
        <v>25309</v>
      </c>
      <c r="D21126">
        <v>40.679000000000002</v>
      </c>
      <c r="E21126">
        <v>-122.3775</v>
      </c>
      <c r="F21126" t="s">
        <v>530</v>
      </c>
      <c r="G21126" t="s">
        <v>531</v>
      </c>
      <c r="H21126" t="s">
        <v>532</v>
      </c>
      <c r="I21126" t="s">
        <v>754</v>
      </c>
      <c r="K21126">
        <v>10413</v>
      </c>
      <c r="L21126">
        <v>1840021349</v>
      </c>
    </row>
    <row r="21127" spans="1:12" x14ac:dyDescent="0.45">
      <c r="A21127" t="str">
        <f t="shared" si="330"/>
        <v>Shatsk, Ryazanskaya Oblast’, Russia</v>
      </c>
      <c r="B21127" t="s">
        <v>25310</v>
      </c>
      <c r="C21127" t="s">
        <v>25310</v>
      </c>
      <c r="D21127">
        <v>54.033299999999997</v>
      </c>
      <c r="E21127">
        <v>41.7</v>
      </c>
      <c r="F21127" t="s">
        <v>504</v>
      </c>
      <c r="G21127" t="s">
        <v>505</v>
      </c>
      <c r="H21127" t="s">
        <v>506</v>
      </c>
      <c r="I21127" t="s">
        <v>14259</v>
      </c>
      <c r="K21127">
        <v>5935</v>
      </c>
      <c r="L21127">
        <v>1643778417</v>
      </c>
    </row>
    <row r="21128" spans="1:12" x14ac:dyDescent="0.45">
      <c r="A21128" t="str">
        <f t="shared" si="330"/>
        <v>Shatura, Moskovskaya Oblast’, Russia</v>
      </c>
      <c r="B21128" t="s">
        <v>25311</v>
      </c>
      <c r="C21128" t="s">
        <v>25311</v>
      </c>
      <c r="D21128">
        <v>55.566699999999997</v>
      </c>
      <c r="E21128">
        <v>39.533299999999997</v>
      </c>
      <c r="F21128" t="s">
        <v>504</v>
      </c>
      <c r="G21128" t="s">
        <v>505</v>
      </c>
      <c r="H21128" t="s">
        <v>506</v>
      </c>
      <c r="I21128" t="s">
        <v>3224</v>
      </c>
      <c r="K21128">
        <v>33222</v>
      </c>
      <c r="L21128">
        <v>1643976065</v>
      </c>
    </row>
    <row r="21129" spans="1:12" x14ac:dyDescent="0.45">
      <c r="A21129" t="str">
        <f t="shared" si="330"/>
        <v>Shaw Heights, Colorado, United States</v>
      </c>
      <c r="B21129" t="s">
        <v>25312</v>
      </c>
      <c r="C21129" t="s">
        <v>25312</v>
      </c>
      <c r="D21129">
        <v>39.8566</v>
      </c>
      <c r="E21129">
        <v>-105.039</v>
      </c>
      <c r="F21129" t="s">
        <v>530</v>
      </c>
      <c r="G21129" t="s">
        <v>531</v>
      </c>
      <c r="H21129" t="s">
        <v>532</v>
      </c>
      <c r="I21129" t="s">
        <v>1071</v>
      </c>
      <c r="K21129">
        <v>5459</v>
      </c>
      <c r="L21129">
        <v>1840028586</v>
      </c>
    </row>
    <row r="21130" spans="1:12" x14ac:dyDescent="0.45">
      <c r="A21130" t="str">
        <f t="shared" si="330"/>
        <v>Shawangunk, New York, United States</v>
      </c>
      <c r="B21130" t="s">
        <v>25313</v>
      </c>
      <c r="C21130" t="s">
        <v>25313</v>
      </c>
      <c r="D21130">
        <v>41.633499999999998</v>
      </c>
      <c r="E21130">
        <v>-74.2654</v>
      </c>
      <c r="F21130" t="s">
        <v>530</v>
      </c>
      <c r="G21130" t="s">
        <v>531</v>
      </c>
      <c r="H21130" t="s">
        <v>532</v>
      </c>
      <c r="I21130" t="s">
        <v>803</v>
      </c>
      <c r="K21130">
        <v>14030</v>
      </c>
      <c r="L21130">
        <v>1840087908</v>
      </c>
    </row>
    <row r="21131" spans="1:12" x14ac:dyDescent="0.45">
      <c r="A21131" t="str">
        <f t="shared" si="330"/>
        <v>Shawano, Wisconsin, United States</v>
      </c>
      <c r="B21131" t="s">
        <v>25314</v>
      </c>
      <c r="C21131" t="s">
        <v>25314</v>
      </c>
      <c r="D21131">
        <v>44.774799999999999</v>
      </c>
      <c r="E21131">
        <v>-88.584299999999999</v>
      </c>
      <c r="F21131" t="s">
        <v>530</v>
      </c>
      <c r="G21131" t="s">
        <v>531</v>
      </c>
      <c r="H21131" t="s">
        <v>532</v>
      </c>
      <c r="I21131" t="s">
        <v>1611</v>
      </c>
      <c r="K21131">
        <v>10107</v>
      </c>
      <c r="L21131">
        <v>1840002266</v>
      </c>
    </row>
    <row r="21132" spans="1:12" x14ac:dyDescent="0.45">
      <c r="A21132" t="str">
        <f t="shared" si="330"/>
        <v>Shawinigan, Quebec, Canada</v>
      </c>
      <c r="B21132" t="s">
        <v>25315</v>
      </c>
      <c r="C21132" t="s">
        <v>25315</v>
      </c>
      <c r="D21132">
        <v>46.566699999999997</v>
      </c>
      <c r="E21132">
        <v>-72.75</v>
      </c>
      <c r="F21132" t="s">
        <v>541</v>
      </c>
      <c r="G21132" t="s">
        <v>542</v>
      </c>
      <c r="H21132" t="s">
        <v>543</v>
      </c>
      <c r="I21132" t="s">
        <v>756</v>
      </c>
      <c r="K21132">
        <v>50060</v>
      </c>
      <c r="L21132">
        <v>1124441118</v>
      </c>
    </row>
    <row r="21133" spans="1:12" x14ac:dyDescent="0.45">
      <c r="A21133" t="str">
        <f t="shared" si="330"/>
        <v>Shawnee, Kansas, United States</v>
      </c>
      <c r="B21133" t="s">
        <v>25316</v>
      </c>
      <c r="C21133" t="s">
        <v>25316</v>
      </c>
      <c r="D21133">
        <v>39.015799999999999</v>
      </c>
      <c r="E21133">
        <v>-94.807599999999994</v>
      </c>
      <c r="F21133" t="s">
        <v>530</v>
      </c>
      <c r="G21133" t="s">
        <v>531</v>
      </c>
      <c r="H21133" t="s">
        <v>532</v>
      </c>
      <c r="I21133" t="s">
        <v>611</v>
      </c>
      <c r="K21133">
        <v>65807</v>
      </c>
      <c r="L21133">
        <v>1840001641</v>
      </c>
    </row>
    <row r="21134" spans="1:12" x14ac:dyDescent="0.45">
      <c r="A21134" t="str">
        <f t="shared" si="330"/>
        <v>Shawnee, Oklahoma, United States</v>
      </c>
      <c r="B21134" t="s">
        <v>25316</v>
      </c>
      <c r="C21134" t="s">
        <v>25316</v>
      </c>
      <c r="D21134">
        <v>35.352899999999998</v>
      </c>
      <c r="E21134">
        <v>-96.965000000000003</v>
      </c>
      <c r="F21134" t="s">
        <v>530</v>
      </c>
      <c r="G21134" t="s">
        <v>531</v>
      </c>
      <c r="H21134" t="s">
        <v>532</v>
      </c>
      <c r="I21134" t="s">
        <v>798</v>
      </c>
      <c r="K21134">
        <v>36067</v>
      </c>
      <c r="L21134">
        <v>1840021785</v>
      </c>
    </row>
    <row r="21135" spans="1:12" x14ac:dyDescent="0.45">
      <c r="A21135" t="str">
        <f t="shared" si="330"/>
        <v>Shchastia, Luhans’ka Oblast’, Ukraine</v>
      </c>
      <c r="B21135" t="s">
        <v>25317</v>
      </c>
      <c r="C21135" t="s">
        <v>25317</v>
      </c>
      <c r="D21135">
        <v>48.738100000000003</v>
      </c>
      <c r="E21135">
        <v>39.231099999999998</v>
      </c>
      <c r="F21135" t="s">
        <v>1461</v>
      </c>
      <c r="G21135" t="s">
        <v>1462</v>
      </c>
      <c r="H21135" t="s">
        <v>1463</v>
      </c>
      <c r="I21135" t="s">
        <v>1464</v>
      </c>
      <c r="K21135">
        <v>12629</v>
      </c>
      <c r="L21135">
        <v>1804786776</v>
      </c>
    </row>
    <row r="21136" spans="1:12" x14ac:dyDescent="0.45">
      <c r="A21136" t="str">
        <f t="shared" si="330"/>
        <v>Shchëkino, Tul’skaya Oblast’, Russia</v>
      </c>
      <c r="B21136" t="s">
        <v>25318</v>
      </c>
      <c r="C21136" t="s">
        <v>25319</v>
      </c>
      <c r="D21136">
        <v>54.014299999999999</v>
      </c>
      <c r="E21136">
        <v>37.514299999999999</v>
      </c>
      <c r="F21136" t="s">
        <v>504</v>
      </c>
      <c r="G21136" t="s">
        <v>505</v>
      </c>
      <c r="H21136" t="s">
        <v>506</v>
      </c>
      <c r="I21136" t="s">
        <v>1494</v>
      </c>
      <c r="K21136">
        <v>86088</v>
      </c>
      <c r="L21136">
        <v>1643062876</v>
      </c>
    </row>
    <row r="21137" spans="1:12" x14ac:dyDescent="0.45">
      <c r="A21137" t="str">
        <f t="shared" si="330"/>
        <v>Shchelkovo, Moskovskaya Oblast’, Russia</v>
      </c>
      <c r="B21137" t="s">
        <v>25320</v>
      </c>
      <c r="C21137" t="s">
        <v>25320</v>
      </c>
      <c r="D21137">
        <v>55.916699999999999</v>
      </c>
      <c r="E21137">
        <v>38</v>
      </c>
      <c r="F21137" t="s">
        <v>504</v>
      </c>
      <c r="G21137" t="s">
        <v>505</v>
      </c>
      <c r="H21137" t="s">
        <v>506</v>
      </c>
      <c r="I21137" t="s">
        <v>3224</v>
      </c>
      <c r="K21137">
        <v>125634</v>
      </c>
      <c r="L21137">
        <v>1643006516</v>
      </c>
    </row>
    <row r="21138" spans="1:12" x14ac:dyDescent="0.45">
      <c r="A21138" t="str">
        <f t="shared" si="330"/>
        <v>Shchigry, Kurskaya Oblast’, Russia</v>
      </c>
      <c r="B21138" t="s">
        <v>25321</v>
      </c>
      <c r="C21138" t="s">
        <v>25321</v>
      </c>
      <c r="D21138">
        <v>51.881100000000004</v>
      </c>
      <c r="E21138">
        <v>36.903100000000002</v>
      </c>
      <c r="F21138" t="s">
        <v>504</v>
      </c>
      <c r="G21138" t="s">
        <v>505</v>
      </c>
      <c r="H21138" t="s">
        <v>506</v>
      </c>
      <c r="I21138" t="s">
        <v>8509</v>
      </c>
      <c r="K21138">
        <v>15292</v>
      </c>
      <c r="L21138">
        <v>1643401048</v>
      </c>
    </row>
    <row r="21139" spans="1:12" x14ac:dyDescent="0.45">
      <c r="A21139" t="str">
        <f t="shared" si="330"/>
        <v>Shcholkine, Krym, Avtonomna Respublika, Ukraine</v>
      </c>
      <c r="B21139" t="s">
        <v>25322</v>
      </c>
      <c r="C21139" t="s">
        <v>25322</v>
      </c>
      <c r="D21139">
        <v>45.4236</v>
      </c>
      <c r="E21139">
        <v>35.818600000000004</v>
      </c>
      <c r="F21139" t="s">
        <v>1461</v>
      </c>
      <c r="G21139" t="s">
        <v>1462</v>
      </c>
      <c r="H21139" t="s">
        <v>1463</v>
      </c>
      <c r="I21139" t="s">
        <v>1740</v>
      </c>
      <c r="K21139">
        <v>10593</v>
      </c>
      <c r="L21139">
        <v>1804743398</v>
      </c>
    </row>
    <row r="21140" spans="1:12" x14ac:dyDescent="0.45">
      <c r="A21140" t="str">
        <f t="shared" si="330"/>
        <v>Shchūchīnsk, Aqmola, Kazakhstan</v>
      </c>
      <c r="B21140" t="s">
        <v>25323</v>
      </c>
      <c r="C21140" t="s">
        <v>25324</v>
      </c>
      <c r="D21140">
        <v>52.933300000000003</v>
      </c>
      <c r="E21140">
        <v>70.2</v>
      </c>
      <c r="F21140" t="s">
        <v>1182</v>
      </c>
      <c r="G21140" t="s">
        <v>1183</v>
      </c>
      <c r="H21140" t="s">
        <v>1184</v>
      </c>
      <c r="I21140" t="s">
        <v>2212</v>
      </c>
      <c r="K21140">
        <v>45004</v>
      </c>
      <c r="L21140">
        <v>1398291807</v>
      </c>
    </row>
    <row r="21141" spans="1:12" x14ac:dyDescent="0.45">
      <c r="A21141" t="str">
        <f t="shared" si="330"/>
        <v>Shchuchye, Kurganskaya Oblast’, Russia</v>
      </c>
      <c r="B21141" t="s">
        <v>25325</v>
      </c>
      <c r="C21141" t="s">
        <v>25325</v>
      </c>
      <c r="D21141">
        <v>55.216700000000003</v>
      </c>
      <c r="E21141">
        <v>62.7667</v>
      </c>
      <c r="F21141" t="s">
        <v>504</v>
      </c>
      <c r="G21141" t="s">
        <v>505</v>
      </c>
      <c r="H21141" t="s">
        <v>506</v>
      </c>
      <c r="I21141" t="s">
        <v>8014</v>
      </c>
      <c r="K21141">
        <v>9711</v>
      </c>
      <c r="L21141">
        <v>1643139853</v>
      </c>
    </row>
    <row r="21142" spans="1:12" x14ac:dyDescent="0.45">
      <c r="A21142" t="str">
        <f t="shared" si="330"/>
        <v>Shebekino, Belgorodskaya Oblast’, Russia</v>
      </c>
      <c r="B21142" t="s">
        <v>25326</v>
      </c>
      <c r="C21142" t="s">
        <v>25326</v>
      </c>
      <c r="D21142">
        <v>50.416699999999999</v>
      </c>
      <c r="E21142">
        <v>36.9</v>
      </c>
      <c r="F21142" t="s">
        <v>504</v>
      </c>
      <c r="G21142" t="s">
        <v>505</v>
      </c>
      <c r="H21142" t="s">
        <v>506</v>
      </c>
      <c r="I21142" t="s">
        <v>1492</v>
      </c>
      <c r="K21142">
        <v>42465</v>
      </c>
      <c r="L21142">
        <v>1643443268</v>
      </c>
    </row>
    <row r="21143" spans="1:12" x14ac:dyDescent="0.45">
      <c r="A21143" t="str">
        <f t="shared" si="330"/>
        <v>Sheboygan, Wisconsin, United States</v>
      </c>
      <c r="B21143" t="s">
        <v>25327</v>
      </c>
      <c r="C21143" t="s">
        <v>25327</v>
      </c>
      <c r="D21143">
        <v>43.740299999999998</v>
      </c>
      <c r="E21143">
        <v>-87.7316</v>
      </c>
      <c r="F21143" t="s">
        <v>530</v>
      </c>
      <c r="G21143" t="s">
        <v>531</v>
      </c>
      <c r="H21143" t="s">
        <v>532</v>
      </c>
      <c r="I21143" t="s">
        <v>1611</v>
      </c>
      <c r="K21143">
        <v>69393</v>
      </c>
      <c r="L21143">
        <v>1840002628</v>
      </c>
    </row>
    <row r="21144" spans="1:12" x14ac:dyDescent="0.45">
      <c r="A21144" t="str">
        <f t="shared" si="330"/>
        <v>Sheboygan Falls, Wisconsin, United States</v>
      </c>
      <c r="B21144" t="s">
        <v>25328</v>
      </c>
      <c r="C21144" t="s">
        <v>25328</v>
      </c>
      <c r="D21144">
        <v>43.728999999999999</v>
      </c>
      <c r="E21144">
        <v>-87.826599999999999</v>
      </c>
      <c r="F21144" t="s">
        <v>530</v>
      </c>
      <c r="G21144" t="s">
        <v>531</v>
      </c>
      <c r="H21144" t="s">
        <v>532</v>
      </c>
      <c r="I21144" t="s">
        <v>1611</v>
      </c>
      <c r="K21144">
        <v>7926</v>
      </c>
      <c r="L21144">
        <v>1840002629</v>
      </c>
    </row>
    <row r="21145" spans="1:12" x14ac:dyDescent="0.45">
      <c r="A21145" t="str">
        <f t="shared" si="330"/>
        <v>Shediac, New Brunswick, Canada</v>
      </c>
      <c r="B21145" t="s">
        <v>25329</v>
      </c>
      <c r="C21145" t="s">
        <v>25329</v>
      </c>
      <c r="D21145">
        <v>46.216700000000003</v>
      </c>
      <c r="E21145">
        <v>-64.533299999999997</v>
      </c>
      <c r="F21145" t="s">
        <v>541</v>
      </c>
      <c r="G21145" t="s">
        <v>542</v>
      </c>
      <c r="H21145" t="s">
        <v>543</v>
      </c>
      <c r="I21145" t="s">
        <v>3760</v>
      </c>
      <c r="K21145">
        <v>6664</v>
      </c>
      <c r="L21145">
        <v>1124770042</v>
      </c>
    </row>
    <row r="21146" spans="1:12" x14ac:dyDescent="0.45">
      <c r="A21146" t="str">
        <f t="shared" si="330"/>
        <v>Sheerness, Kent, United Kingdom</v>
      </c>
      <c r="B21146" t="s">
        <v>25330</v>
      </c>
      <c r="C21146" t="s">
        <v>25330</v>
      </c>
      <c r="D21146">
        <v>51.441000000000003</v>
      </c>
      <c r="E21146">
        <v>0.76</v>
      </c>
      <c r="F21146" t="s">
        <v>536</v>
      </c>
      <c r="G21146" t="s">
        <v>537</v>
      </c>
      <c r="H21146" t="s">
        <v>538</v>
      </c>
      <c r="I21146" t="s">
        <v>1606</v>
      </c>
      <c r="K21146">
        <v>11938</v>
      </c>
      <c r="L21146">
        <v>1826263896</v>
      </c>
    </row>
    <row r="21147" spans="1:12" x14ac:dyDescent="0.45">
      <c r="A21147" t="str">
        <f t="shared" si="330"/>
        <v>Shefar‘am, Northern, Israel</v>
      </c>
      <c r="B21147" t="s">
        <v>25331</v>
      </c>
      <c r="C21147" t="s">
        <v>25332</v>
      </c>
      <c r="D21147">
        <v>32.805599999999998</v>
      </c>
      <c r="E21147">
        <v>35.169400000000003</v>
      </c>
      <c r="F21147" t="s">
        <v>369</v>
      </c>
      <c r="G21147" t="s">
        <v>370</v>
      </c>
      <c r="H21147" t="s">
        <v>371</v>
      </c>
      <c r="I21147" t="s">
        <v>372</v>
      </c>
      <c r="K21147">
        <v>41600</v>
      </c>
      <c r="L21147">
        <v>1376191471</v>
      </c>
    </row>
    <row r="21148" spans="1:12" x14ac:dyDescent="0.45">
      <c r="A21148" t="str">
        <f t="shared" si="330"/>
        <v>Sheffield, Sheffield, United Kingdom</v>
      </c>
      <c r="B21148" t="s">
        <v>6650</v>
      </c>
      <c r="C21148" t="s">
        <v>6650</v>
      </c>
      <c r="D21148">
        <v>53.383299999999998</v>
      </c>
      <c r="E21148">
        <v>-1.4666999999999999</v>
      </c>
      <c r="F21148" t="s">
        <v>536</v>
      </c>
      <c r="G21148" t="s">
        <v>537</v>
      </c>
      <c r="H21148" t="s">
        <v>538</v>
      </c>
      <c r="I21148" t="s">
        <v>6650</v>
      </c>
      <c r="K21148">
        <v>685368</v>
      </c>
      <c r="L21148">
        <v>1826289852</v>
      </c>
    </row>
    <row r="21149" spans="1:12" x14ac:dyDescent="0.45">
      <c r="A21149" t="str">
        <f t="shared" si="330"/>
        <v>Sheffield, Alabama, United States</v>
      </c>
      <c r="B21149" t="s">
        <v>6650</v>
      </c>
      <c r="C21149" t="s">
        <v>6650</v>
      </c>
      <c r="D21149">
        <v>34.756999999999998</v>
      </c>
      <c r="E21149">
        <v>-87.697699999999998</v>
      </c>
      <c r="F21149" t="s">
        <v>530</v>
      </c>
      <c r="G21149" t="s">
        <v>531</v>
      </c>
      <c r="H21149" t="s">
        <v>532</v>
      </c>
      <c r="I21149" t="s">
        <v>1371</v>
      </c>
      <c r="K21149">
        <v>8901</v>
      </c>
      <c r="L21149">
        <v>1840015537</v>
      </c>
    </row>
    <row r="21150" spans="1:12" x14ac:dyDescent="0.45">
      <c r="A21150" t="str">
        <f t="shared" si="330"/>
        <v>Sheffield Lake, Ohio, United States</v>
      </c>
      <c r="B21150" t="s">
        <v>25333</v>
      </c>
      <c r="C21150" t="s">
        <v>25333</v>
      </c>
      <c r="D21150">
        <v>41.488399999999999</v>
      </c>
      <c r="E21150">
        <v>-82.097800000000007</v>
      </c>
      <c r="F21150" t="s">
        <v>530</v>
      </c>
      <c r="G21150" t="s">
        <v>531</v>
      </c>
      <c r="H21150" t="s">
        <v>532</v>
      </c>
      <c r="I21150" t="s">
        <v>799</v>
      </c>
      <c r="K21150">
        <v>8916</v>
      </c>
      <c r="L21150">
        <v>1840000647</v>
      </c>
    </row>
    <row r="21151" spans="1:12" x14ac:dyDescent="0.45">
      <c r="A21151" t="str">
        <f t="shared" si="330"/>
        <v>Shekhupura, Punjab, Pakistan</v>
      </c>
      <c r="B21151" t="s">
        <v>25334</v>
      </c>
      <c r="C21151" t="s">
        <v>25334</v>
      </c>
      <c r="D21151">
        <v>31.708300000000001</v>
      </c>
      <c r="E21151">
        <v>74</v>
      </c>
      <c r="F21151" t="s">
        <v>546</v>
      </c>
      <c r="G21151" t="s">
        <v>547</v>
      </c>
      <c r="H21151" t="s">
        <v>548</v>
      </c>
      <c r="I21151" t="s">
        <v>551</v>
      </c>
      <c r="J21151" t="s">
        <v>366</v>
      </c>
      <c r="K21151">
        <v>411834</v>
      </c>
      <c r="L21151">
        <v>1586291726</v>
      </c>
    </row>
    <row r="21152" spans="1:12" x14ac:dyDescent="0.45">
      <c r="A21152" t="str">
        <f t="shared" si="330"/>
        <v>Shelburne, Ontario, Canada</v>
      </c>
      <c r="B21152" t="s">
        <v>25335</v>
      </c>
      <c r="C21152" t="s">
        <v>25335</v>
      </c>
      <c r="D21152">
        <v>44.083300000000001</v>
      </c>
      <c r="E21152">
        <v>-80.2</v>
      </c>
      <c r="F21152" t="s">
        <v>541</v>
      </c>
      <c r="G21152" t="s">
        <v>542</v>
      </c>
      <c r="H21152" t="s">
        <v>543</v>
      </c>
      <c r="I21152" t="s">
        <v>857</v>
      </c>
      <c r="K21152">
        <v>8126</v>
      </c>
      <c r="L21152">
        <v>1124470888</v>
      </c>
    </row>
    <row r="21153" spans="1:12" x14ac:dyDescent="0.45">
      <c r="A21153" t="str">
        <f t="shared" si="330"/>
        <v>Shelburne, Vermont, United States</v>
      </c>
      <c r="B21153" t="s">
        <v>25335</v>
      </c>
      <c r="C21153" t="s">
        <v>25335</v>
      </c>
      <c r="D21153">
        <v>44.390500000000003</v>
      </c>
      <c r="E21153">
        <v>-73.241299999999995</v>
      </c>
      <c r="F21153" t="s">
        <v>530</v>
      </c>
      <c r="G21153" t="s">
        <v>531</v>
      </c>
      <c r="H21153" t="s">
        <v>532</v>
      </c>
      <c r="I21153" t="s">
        <v>3653</v>
      </c>
      <c r="K21153">
        <v>7728</v>
      </c>
      <c r="L21153">
        <v>1840071299</v>
      </c>
    </row>
    <row r="21154" spans="1:12" x14ac:dyDescent="0.45">
      <c r="A21154" t="str">
        <f t="shared" si="330"/>
        <v>Shelby, North Carolina, United States</v>
      </c>
      <c r="B21154" t="s">
        <v>25336</v>
      </c>
      <c r="C21154" t="s">
        <v>25336</v>
      </c>
      <c r="D21154">
        <v>35.290399999999998</v>
      </c>
      <c r="E21154">
        <v>-81.545100000000005</v>
      </c>
      <c r="F21154" t="s">
        <v>530</v>
      </c>
      <c r="G21154" t="s">
        <v>531</v>
      </c>
      <c r="H21154" t="s">
        <v>532</v>
      </c>
      <c r="I21154" t="s">
        <v>589</v>
      </c>
      <c r="K21154">
        <v>26973</v>
      </c>
      <c r="L21154">
        <v>1840015426</v>
      </c>
    </row>
    <row r="21155" spans="1:12" x14ac:dyDescent="0.45">
      <c r="A21155" t="str">
        <f t="shared" si="330"/>
        <v>Shelby, Ohio, United States</v>
      </c>
      <c r="B21155" t="s">
        <v>25336</v>
      </c>
      <c r="C21155" t="s">
        <v>25336</v>
      </c>
      <c r="D21155">
        <v>40.884700000000002</v>
      </c>
      <c r="E21155">
        <v>-82.657799999999995</v>
      </c>
      <c r="F21155" t="s">
        <v>530</v>
      </c>
      <c r="G21155" t="s">
        <v>531</v>
      </c>
      <c r="H21155" t="s">
        <v>532</v>
      </c>
      <c r="I21155" t="s">
        <v>799</v>
      </c>
      <c r="K21155">
        <v>9019</v>
      </c>
      <c r="L21155">
        <v>1840009369</v>
      </c>
    </row>
    <row r="21156" spans="1:12" x14ac:dyDescent="0.45">
      <c r="A21156" t="str">
        <f t="shared" si="330"/>
        <v>Shelby, New York, United States</v>
      </c>
      <c r="B21156" t="s">
        <v>25336</v>
      </c>
      <c r="C21156" t="s">
        <v>25336</v>
      </c>
      <c r="D21156">
        <v>43.1738</v>
      </c>
      <c r="E21156">
        <v>-78.386799999999994</v>
      </c>
      <c r="F21156" t="s">
        <v>530</v>
      </c>
      <c r="G21156" t="s">
        <v>531</v>
      </c>
      <c r="H21156" t="s">
        <v>532</v>
      </c>
      <c r="I21156" t="s">
        <v>803</v>
      </c>
      <c r="K21156">
        <v>5110</v>
      </c>
      <c r="L21156">
        <v>1840087909</v>
      </c>
    </row>
    <row r="21157" spans="1:12" x14ac:dyDescent="0.45">
      <c r="A21157" t="str">
        <f t="shared" si="330"/>
        <v>Shelbyville, Kentucky, United States</v>
      </c>
      <c r="B21157" t="s">
        <v>25337</v>
      </c>
      <c r="C21157" t="s">
        <v>25337</v>
      </c>
      <c r="D21157">
        <v>38.206899999999997</v>
      </c>
      <c r="E21157">
        <v>-85.229299999999995</v>
      </c>
      <c r="F21157" t="s">
        <v>530</v>
      </c>
      <c r="G21157" t="s">
        <v>531</v>
      </c>
      <c r="H21157" t="s">
        <v>532</v>
      </c>
      <c r="I21157" t="s">
        <v>1528</v>
      </c>
      <c r="K21157">
        <v>24351</v>
      </c>
      <c r="L21157">
        <v>1840015205</v>
      </c>
    </row>
    <row r="21158" spans="1:12" x14ac:dyDescent="0.45">
      <c r="A21158" t="str">
        <f t="shared" si="330"/>
        <v>Shelbyville, Tennessee, United States</v>
      </c>
      <c r="B21158" t="s">
        <v>25337</v>
      </c>
      <c r="C21158" t="s">
        <v>25337</v>
      </c>
      <c r="D21158">
        <v>35.498699999999999</v>
      </c>
      <c r="E21158">
        <v>-86.451599999999999</v>
      </c>
      <c r="F21158" t="s">
        <v>530</v>
      </c>
      <c r="G21158" t="s">
        <v>531</v>
      </c>
      <c r="H21158" t="s">
        <v>532</v>
      </c>
      <c r="I21158" t="s">
        <v>1466</v>
      </c>
      <c r="K21158">
        <v>21741</v>
      </c>
      <c r="L21158">
        <v>1840015412</v>
      </c>
    </row>
    <row r="21159" spans="1:12" x14ac:dyDescent="0.45">
      <c r="A21159" t="str">
        <f t="shared" si="330"/>
        <v>Shelbyville, Indiana, United States</v>
      </c>
      <c r="B21159" t="s">
        <v>25337</v>
      </c>
      <c r="C21159" t="s">
        <v>25337</v>
      </c>
      <c r="D21159">
        <v>39.534999999999997</v>
      </c>
      <c r="E21159">
        <v>-85.779200000000003</v>
      </c>
      <c r="F21159" t="s">
        <v>530</v>
      </c>
      <c r="G21159" t="s">
        <v>531</v>
      </c>
      <c r="H21159" t="s">
        <v>532</v>
      </c>
      <c r="I21159" t="s">
        <v>1964</v>
      </c>
      <c r="K21159">
        <v>21028</v>
      </c>
      <c r="L21159">
        <v>1840009561</v>
      </c>
    </row>
    <row r="21160" spans="1:12" x14ac:dyDescent="0.45">
      <c r="A21160" t="str">
        <f t="shared" si="330"/>
        <v>Sheldon, Solihull, United Kingdom</v>
      </c>
      <c r="B21160" t="s">
        <v>25338</v>
      </c>
      <c r="C21160" t="s">
        <v>25338</v>
      </c>
      <c r="D21160">
        <v>52.45</v>
      </c>
      <c r="E21160">
        <v>-1.7665999999999999</v>
      </c>
      <c r="F21160" t="s">
        <v>536</v>
      </c>
      <c r="G21160" t="s">
        <v>537</v>
      </c>
      <c r="H21160" t="s">
        <v>538</v>
      </c>
      <c r="I21160" t="s">
        <v>4405</v>
      </c>
      <c r="K21160">
        <v>21817</v>
      </c>
      <c r="L21160">
        <v>1826299810</v>
      </c>
    </row>
    <row r="21161" spans="1:12" x14ac:dyDescent="0.45">
      <c r="A21161" t="str">
        <f t="shared" si="330"/>
        <v>Shelekhov, Irkutskaya Oblast’, Russia</v>
      </c>
      <c r="B21161" t="s">
        <v>25339</v>
      </c>
      <c r="C21161" t="s">
        <v>25339</v>
      </c>
      <c r="D21161">
        <v>52.2</v>
      </c>
      <c r="E21161">
        <v>104.1</v>
      </c>
      <c r="F21161" t="s">
        <v>504</v>
      </c>
      <c r="G21161" t="s">
        <v>505</v>
      </c>
      <c r="H21161" t="s">
        <v>506</v>
      </c>
      <c r="I21161" t="s">
        <v>1756</v>
      </c>
      <c r="K21161">
        <v>48098</v>
      </c>
      <c r="L21161">
        <v>1643613779</v>
      </c>
    </row>
    <row r="21162" spans="1:12" x14ac:dyDescent="0.45">
      <c r="A21162" t="str">
        <f t="shared" si="330"/>
        <v>Shelton, Connecticut, United States</v>
      </c>
      <c r="B21162" t="s">
        <v>25340</v>
      </c>
      <c r="C21162" t="s">
        <v>25340</v>
      </c>
      <c r="D21162">
        <v>41.305999999999997</v>
      </c>
      <c r="E21162">
        <v>-73.138300000000001</v>
      </c>
      <c r="F21162" t="s">
        <v>530</v>
      </c>
      <c r="G21162" t="s">
        <v>531</v>
      </c>
      <c r="H21162" t="s">
        <v>532</v>
      </c>
      <c r="I21162" t="s">
        <v>2109</v>
      </c>
      <c r="K21162">
        <v>41129</v>
      </c>
      <c r="L21162">
        <v>1840004840</v>
      </c>
    </row>
    <row r="21163" spans="1:12" x14ac:dyDescent="0.45">
      <c r="A21163" t="str">
        <f t="shared" si="330"/>
        <v>Shelton, Washington, United States</v>
      </c>
      <c r="B21163" t="s">
        <v>25340</v>
      </c>
      <c r="C21163" t="s">
        <v>25340</v>
      </c>
      <c r="D21163">
        <v>47.218600000000002</v>
      </c>
      <c r="E21163">
        <v>-123.11199999999999</v>
      </c>
      <c r="F21163" t="s">
        <v>530</v>
      </c>
      <c r="G21163" t="s">
        <v>531</v>
      </c>
      <c r="H21163" t="s">
        <v>532</v>
      </c>
      <c r="I21163" t="s">
        <v>585</v>
      </c>
      <c r="K21163">
        <v>20264</v>
      </c>
      <c r="L21163">
        <v>1840021123</v>
      </c>
    </row>
    <row r="21164" spans="1:12" x14ac:dyDescent="0.45">
      <c r="A21164" t="str">
        <f t="shared" si="330"/>
        <v>Shemonaīkha, Shyghys Qazaqstan, Kazakhstan</v>
      </c>
      <c r="B21164" t="s">
        <v>25341</v>
      </c>
      <c r="C21164" t="s">
        <v>25342</v>
      </c>
      <c r="D21164">
        <v>50.632800000000003</v>
      </c>
      <c r="E21164">
        <v>81.905600000000007</v>
      </c>
      <c r="F21164" t="s">
        <v>1182</v>
      </c>
      <c r="G21164" t="s">
        <v>1183</v>
      </c>
      <c r="H21164" t="s">
        <v>1184</v>
      </c>
      <c r="I21164" t="s">
        <v>2817</v>
      </c>
      <c r="K21164">
        <v>19127</v>
      </c>
      <c r="L21164">
        <v>1398507085</v>
      </c>
    </row>
    <row r="21165" spans="1:12" x14ac:dyDescent="0.45">
      <c r="A21165" t="str">
        <f t="shared" si="330"/>
        <v>Shenandoah, Louisiana, United States</v>
      </c>
      <c r="B21165" t="s">
        <v>25343</v>
      </c>
      <c r="C21165" t="s">
        <v>25343</v>
      </c>
      <c r="D21165">
        <v>30.401900000000001</v>
      </c>
      <c r="E21165">
        <v>-91.001999999999995</v>
      </c>
      <c r="F21165" t="s">
        <v>530</v>
      </c>
      <c r="G21165" t="s">
        <v>531</v>
      </c>
      <c r="H21165" t="s">
        <v>532</v>
      </c>
      <c r="I21165" t="s">
        <v>533</v>
      </c>
      <c r="K21165">
        <v>20192</v>
      </c>
      <c r="L21165">
        <v>1840031152</v>
      </c>
    </row>
    <row r="21166" spans="1:12" x14ac:dyDescent="0.45">
      <c r="A21166" t="str">
        <f t="shared" si="330"/>
        <v>Shenandoah, Pennsylvania, United States</v>
      </c>
      <c r="B21166" t="s">
        <v>25343</v>
      </c>
      <c r="C21166" t="s">
        <v>25343</v>
      </c>
      <c r="D21166">
        <v>40.816699999999997</v>
      </c>
      <c r="E21166">
        <v>-76.200400000000002</v>
      </c>
      <c r="F21166" t="s">
        <v>530</v>
      </c>
      <c r="G21166" t="s">
        <v>531</v>
      </c>
      <c r="H21166" t="s">
        <v>532</v>
      </c>
      <c r="I21166" t="s">
        <v>620</v>
      </c>
      <c r="K21166">
        <v>17840</v>
      </c>
      <c r="L21166">
        <v>1840002779</v>
      </c>
    </row>
    <row r="21167" spans="1:12" x14ac:dyDescent="0.45">
      <c r="A21167" t="str">
        <f t="shared" si="330"/>
        <v>Shenango, Pennsylvania, United States</v>
      </c>
      <c r="B21167" t="s">
        <v>25344</v>
      </c>
      <c r="C21167" t="s">
        <v>25344</v>
      </c>
      <c r="D21167">
        <v>40.949300000000001</v>
      </c>
      <c r="E21167">
        <v>-80.305899999999994</v>
      </c>
      <c r="F21167" t="s">
        <v>530</v>
      </c>
      <c r="G21167" t="s">
        <v>531</v>
      </c>
      <c r="H21167" t="s">
        <v>532</v>
      </c>
      <c r="I21167" t="s">
        <v>620</v>
      </c>
      <c r="K21167">
        <v>7299</v>
      </c>
      <c r="L21167">
        <v>1840144542</v>
      </c>
    </row>
    <row r="21168" spans="1:12" x14ac:dyDescent="0.45">
      <c r="A21168" t="str">
        <f t="shared" si="330"/>
        <v>Shendi, River Nile, Sudan</v>
      </c>
      <c r="B21168" t="s">
        <v>25345</v>
      </c>
      <c r="C21168" t="s">
        <v>25345</v>
      </c>
      <c r="D21168">
        <v>16.680499999999999</v>
      </c>
      <c r="E21168">
        <v>33.42</v>
      </c>
      <c r="F21168" t="s">
        <v>787</v>
      </c>
      <c r="G21168" t="s">
        <v>788</v>
      </c>
      <c r="H21168" t="s">
        <v>789</v>
      </c>
      <c r="I21168" t="s">
        <v>2661</v>
      </c>
      <c r="K21168">
        <v>186611</v>
      </c>
      <c r="L21168">
        <v>1729244380</v>
      </c>
    </row>
    <row r="21169" spans="1:12" x14ac:dyDescent="0.45">
      <c r="A21169" t="str">
        <f t="shared" si="330"/>
        <v>Shenfield, Essex, United Kingdom</v>
      </c>
      <c r="B21169" t="s">
        <v>25346</v>
      </c>
      <c r="C21169" t="s">
        <v>25346</v>
      </c>
      <c r="D21169">
        <v>51.6297</v>
      </c>
      <c r="E21169">
        <v>0.31919999999999998</v>
      </c>
      <c r="F21169" t="s">
        <v>536</v>
      </c>
      <c r="G21169" t="s">
        <v>537</v>
      </c>
      <c r="H21169" t="s">
        <v>538</v>
      </c>
      <c r="I21169" t="s">
        <v>3710</v>
      </c>
      <c r="K21169">
        <v>5432</v>
      </c>
      <c r="L21169">
        <v>1826482164</v>
      </c>
    </row>
    <row r="21170" spans="1:12" x14ac:dyDescent="0.45">
      <c r="A21170" t="str">
        <f t="shared" si="330"/>
        <v>Shëngjin, Lezhë, Albania</v>
      </c>
      <c r="B21170" t="s">
        <v>25347</v>
      </c>
      <c r="C21170" t="s">
        <v>25348</v>
      </c>
      <c r="D21170">
        <v>41.813600000000001</v>
      </c>
      <c r="E21170">
        <v>19.593900000000001</v>
      </c>
      <c r="F21170" t="s">
        <v>3185</v>
      </c>
      <c r="G21170" t="s">
        <v>3186</v>
      </c>
      <c r="H21170" t="s">
        <v>3187</v>
      </c>
      <c r="I21170" t="s">
        <v>15719</v>
      </c>
      <c r="K21170">
        <v>8091</v>
      </c>
      <c r="L21170">
        <v>1008373202</v>
      </c>
    </row>
    <row r="21171" spans="1:12" x14ac:dyDescent="0.45">
      <c r="A21171" t="str">
        <f t="shared" si="330"/>
        <v>Shengli, Shandong, China</v>
      </c>
      <c r="B21171" t="s">
        <v>25349</v>
      </c>
      <c r="C21171" t="s">
        <v>25349</v>
      </c>
      <c r="D21171">
        <v>37.450000000000003</v>
      </c>
      <c r="E21171">
        <v>118.4667</v>
      </c>
      <c r="F21171" t="s">
        <v>1039</v>
      </c>
      <c r="G21171" t="s">
        <v>1040</v>
      </c>
      <c r="H21171" t="s">
        <v>1041</v>
      </c>
      <c r="I21171" t="s">
        <v>2094</v>
      </c>
      <c r="J21171" t="s">
        <v>366</v>
      </c>
      <c r="K21171">
        <v>1790000</v>
      </c>
      <c r="L21171">
        <v>1156672254</v>
      </c>
    </row>
    <row r="21172" spans="1:12" x14ac:dyDescent="0.45">
      <c r="A21172" t="str">
        <f t="shared" si="330"/>
        <v>Shenley Brook End, Milton Keynes, United Kingdom</v>
      </c>
      <c r="B21172" t="s">
        <v>25350</v>
      </c>
      <c r="C21172" t="s">
        <v>25350</v>
      </c>
      <c r="D21172">
        <v>52.009</v>
      </c>
      <c r="E21172">
        <v>-0.78900000000000003</v>
      </c>
      <c r="F21172" t="s">
        <v>536</v>
      </c>
      <c r="G21172" t="s">
        <v>537</v>
      </c>
      <c r="H21172" t="s">
        <v>538</v>
      </c>
      <c r="I21172" t="s">
        <v>4697</v>
      </c>
      <c r="K21172">
        <v>25828</v>
      </c>
      <c r="L21172">
        <v>1826086234</v>
      </c>
    </row>
    <row r="21173" spans="1:12" x14ac:dyDescent="0.45">
      <c r="A21173" t="str">
        <f t="shared" si="330"/>
        <v>Shenley Church End, Milton Keynes, United Kingdom</v>
      </c>
      <c r="B21173" t="s">
        <v>25351</v>
      </c>
      <c r="C21173" t="s">
        <v>25351</v>
      </c>
      <c r="D21173">
        <v>52.021999999999998</v>
      </c>
      <c r="E21173">
        <v>-0.78800000000000003</v>
      </c>
      <c r="F21173" t="s">
        <v>536</v>
      </c>
      <c r="G21173" t="s">
        <v>537</v>
      </c>
      <c r="H21173" t="s">
        <v>538</v>
      </c>
      <c r="I21173" t="s">
        <v>4697</v>
      </c>
      <c r="K21173">
        <v>12961</v>
      </c>
      <c r="L21173">
        <v>1826650494</v>
      </c>
    </row>
    <row r="21174" spans="1:12" x14ac:dyDescent="0.45">
      <c r="A21174" t="str">
        <f t="shared" si="330"/>
        <v>Shenmu, Shaanxi, China</v>
      </c>
      <c r="B21174" t="s">
        <v>25352</v>
      </c>
      <c r="C21174" t="s">
        <v>25352</v>
      </c>
      <c r="D21174">
        <v>38.838900000000002</v>
      </c>
      <c r="E21174">
        <v>110.4896</v>
      </c>
      <c r="F21174" t="s">
        <v>1039</v>
      </c>
      <c r="G21174" t="s">
        <v>1040</v>
      </c>
      <c r="H21174" t="s">
        <v>1041</v>
      </c>
      <c r="I21174" t="s">
        <v>2052</v>
      </c>
      <c r="K21174">
        <v>455493</v>
      </c>
      <c r="L21174">
        <v>1156106796</v>
      </c>
    </row>
    <row r="21175" spans="1:12" x14ac:dyDescent="0.45">
      <c r="A21175" t="str">
        <f t="shared" si="330"/>
        <v>Shenstone, Staffordshire, United Kingdom</v>
      </c>
      <c r="B21175" t="s">
        <v>25353</v>
      </c>
      <c r="C21175" t="s">
        <v>25353</v>
      </c>
      <c r="D21175">
        <v>52.637</v>
      </c>
      <c r="E21175">
        <v>-1.841</v>
      </c>
      <c r="F21175" t="s">
        <v>536</v>
      </c>
      <c r="G21175" t="s">
        <v>537</v>
      </c>
      <c r="H21175" t="s">
        <v>538</v>
      </c>
      <c r="I21175" t="s">
        <v>2729</v>
      </c>
      <c r="K21175">
        <v>7359</v>
      </c>
      <c r="L21175">
        <v>1826707052</v>
      </c>
    </row>
    <row r="21176" spans="1:12" x14ac:dyDescent="0.45">
      <c r="A21176" t="str">
        <f t="shared" si="330"/>
        <v>Shenyang, Liaoning, China</v>
      </c>
      <c r="B21176" t="s">
        <v>25354</v>
      </c>
      <c r="C21176" t="s">
        <v>25354</v>
      </c>
      <c r="D21176">
        <v>41.803899999999999</v>
      </c>
      <c r="E21176">
        <v>123.4258</v>
      </c>
      <c r="F21176" t="s">
        <v>1039</v>
      </c>
      <c r="G21176" t="s">
        <v>1040</v>
      </c>
      <c r="H21176" t="s">
        <v>1041</v>
      </c>
      <c r="I21176" t="s">
        <v>2102</v>
      </c>
      <c r="J21176" t="s">
        <v>378</v>
      </c>
      <c r="K21176">
        <v>7105000</v>
      </c>
      <c r="L21176">
        <v>1156309382</v>
      </c>
    </row>
    <row r="21177" spans="1:12" x14ac:dyDescent="0.45">
      <c r="A21177" t="str">
        <f t="shared" si="330"/>
        <v>Shenzhen, Guangdong, China</v>
      </c>
      <c r="B21177" t="s">
        <v>25355</v>
      </c>
      <c r="C21177" t="s">
        <v>25355</v>
      </c>
      <c r="D21177">
        <v>22.535</v>
      </c>
      <c r="E21177">
        <v>114.054</v>
      </c>
      <c r="F21177" t="s">
        <v>1039</v>
      </c>
      <c r="G21177" t="s">
        <v>1040</v>
      </c>
      <c r="H21177" t="s">
        <v>1041</v>
      </c>
      <c r="I21177" t="s">
        <v>6611</v>
      </c>
      <c r="J21177" t="s">
        <v>366</v>
      </c>
      <c r="K21177">
        <v>15929000</v>
      </c>
      <c r="L21177">
        <v>1156158707</v>
      </c>
    </row>
    <row r="21178" spans="1:12" x14ac:dyDescent="0.45">
      <c r="A21178" t="str">
        <f t="shared" si="330"/>
        <v>Shenzhou, Hebei, China</v>
      </c>
      <c r="B21178" t="s">
        <v>25356</v>
      </c>
      <c r="C21178" t="s">
        <v>25356</v>
      </c>
      <c r="D21178">
        <v>38.000500000000002</v>
      </c>
      <c r="E21178">
        <v>115.55410000000001</v>
      </c>
      <c r="F21178" t="s">
        <v>1039</v>
      </c>
      <c r="G21178" t="s">
        <v>1040</v>
      </c>
      <c r="H21178" t="s">
        <v>1041</v>
      </c>
      <c r="I21178" t="s">
        <v>2037</v>
      </c>
      <c r="K21178">
        <v>566087</v>
      </c>
      <c r="L21178">
        <v>1156921843</v>
      </c>
    </row>
    <row r="21179" spans="1:12" x14ac:dyDescent="0.45">
      <c r="A21179" t="str">
        <f t="shared" si="330"/>
        <v>Shepetivka, Khmel’nyts’ka Oblast’, Ukraine</v>
      </c>
      <c r="B21179" t="s">
        <v>25357</v>
      </c>
      <c r="C21179" t="s">
        <v>25357</v>
      </c>
      <c r="D21179">
        <v>50.183300000000003</v>
      </c>
      <c r="E21179">
        <v>27.066700000000001</v>
      </c>
      <c r="F21179" t="s">
        <v>1461</v>
      </c>
      <c r="G21179" t="s">
        <v>1462</v>
      </c>
      <c r="H21179" t="s">
        <v>1463</v>
      </c>
      <c r="I21179" t="s">
        <v>12524</v>
      </c>
      <c r="J21179" t="s">
        <v>366</v>
      </c>
      <c r="K21179">
        <v>41415</v>
      </c>
      <c r="L21179">
        <v>1804965832</v>
      </c>
    </row>
    <row r="21180" spans="1:12" x14ac:dyDescent="0.45">
      <c r="A21180" t="str">
        <f t="shared" si="330"/>
        <v>Shepherdstown, West Virginia, United States</v>
      </c>
      <c r="B21180" t="s">
        <v>25358</v>
      </c>
      <c r="C21180" t="s">
        <v>25358</v>
      </c>
      <c r="D21180">
        <v>39.431800000000003</v>
      </c>
      <c r="E21180">
        <v>-77.8048</v>
      </c>
      <c r="F21180" t="s">
        <v>530</v>
      </c>
      <c r="G21180" t="s">
        <v>531</v>
      </c>
      <c r="H21180" t="s">
        <v>532</v>
      </c>
      <c r="I21180" t="s">
        <v>3915</v>
      </c>
      <c r="K21180">
        <v>5351</v>
      </c>
      <c r="L21180">
        <v>1840005761</v>
      </c>
    </row>
    <row r="21181" spans="1:12" x14ac:dyDescent="0.45">
      <c r="A21181" t="str">
        <f t="shared" si="330"/>
        <v>Shepherdsville, Kentucky, United States</v>
      </c>
      <c r="B21181" t="s">
        <v>25359</v>
      </c>
      <c r="C21181" t="s">
        <v>25359</v>
      </c>
      <c r="D21181">
        <v>37.980600000000003</v>
      </c>
      <c r="E21181">
        <v>-85.6999</v>
      </c>
      <c r="F21181" t="s">
        <v>530</v>
      </c>
      <c r="G21181" t="s">
        <v>531</v>
      </c>
      <c r="H21181" t="s">
        <v>532</v>
      </c>
      <c r="I21181" t="s">
        <v>1528</v>
      </c>
      <c r="K21181">
        <v>12442</v>
      </c>
      <c r="L21181">
        <v>1840015214</v>
      </c>
    </row>
    <row r="21182" spans="1:12" x14ac:dyDescent="0.45">
      <c r="A21182" t="str">
        <f t="shared" si="330"/>
        <v>Shepparton, Victoria, Australia</v>
      </c>
      <c r="B21182" t="s">
        <v>25360</v>
      </c>
      <c r="C21182" t="s">
        <v>25360</v>
      </c>
      <c r="D21182">
        <v>-36.383299999999998</v>
      </c>
      <c r="E21182">
        <v>145.4</v>
      </c>
      <c r="F21182" t="s">
        <v>830</v>
      </c>
      <c r="G21182" t="s">
        <v>831</v>
      </c>
      <c r="H21182" t="s">
        <v>832</v>
      </c>
      <c r="I21182" t="s">
        <v>2292</v>
      </c>
      <c r="K21182">
        <v>51631</v>
      </c>
      <c r="L21182">
        <v>1036030548</v>
      </c>
    </row>
    <row r="21183" spans="1:12" x14ac:dyDescent="0.45">
      <c r="A21183" t="str">
        <f t="shared" si="330"/>
        <v>Shepperton, Surrey, United Kingdom</v>
      </c>
      <c r="B21183" t="s">
        <v>25361</v>
      </c>
      <c r="C21183" t="s">
        <v>25361</v>
      </c>
      <c r="D21183">
        <v>51.39</v>
      </c>
      <c r="E21183">
        <v>-0.46</v>
      </c>
      <c r="F21183" t="s">
        <v>536</v>
      </c>
      <c r="G21183" t="s">
        <v>537</v>
      </c>
      <c r="H21183" t="s">
        <v>538</v>
      </c>
      <c r="I21183" t="s">
        <v>826</v>
      </c>
      <c r="K21183">
        <v>9753</v>
      </c>
      <c r="L21183">
        <v>1826632972</v>
      </c>
    </row>
    <row r="21184" spans="1:12" x14ac:dyDescent="0.45">
      <c r="A21184" t="str">
        <f t="shared" si="330"/>
        <v>Shepshed, Leicestershire, United Kingdom</v>
      </c>
      <c r="B21184" t="s">
        <v>25362</v>
      </c>
      <c r="C21184" t="s">
        <v>25362</v>
      </c>
      <c r="D21184">
        <v>52.771099999999997</v>
      </c>
      <c r="E21184">
        <v>-1.2950999999999999</v>
      </c>
      <c r="F21184" t="s">
        <v>536</v>
      </c>
      <c r="G21184" t="s">
        <v>537</v>
      </c>
      <c r="H21184" t="s">
        <v>538</v>
      </c>
      <c r="I21184" t="s">
        <v>2111</v>
      </c>
      <c r="K21184">
        <v>13505</v>
      </c>
      <c r="L21184">
        <v>1826737427</v>
      </c>
    </row>
    <row r="21185" spans="1:12" x14ac:dyDescent="0.45">
      <c r="A21185" t="str">
        <f t="shared" si="330"/>
        <v>Shepton Mallet, Somerset, United Kingdom</v>
      </c>
      <c r="B21185" t="s">
        <v>25363</v>
      </c>
      <c r="C21185" t="s">
        <v>25363</v>
      </c>
      <c r="D21185">
        <v>51.192999999999998</v>
      </c>
      <c r="E21185">
        <v>-2.5459999999999998</v>
      </c>
      <c r="F21185" t="s">
        <v>536</v>
      </c>
      <c r="G21185" t="s">
        <v>537</v>
      </c>
      <c r="H21185" t="s">
        <v>538</v>
      </c>
      <c r="I21185" t="s">
        <v>5267</v>
      </c>
      <c r="K21185">
        <v>10369</v>
      </c>
      <c r="L21185">
        <v>1826237809</v>
      </c>
    </row>
    <row r="21186" spans="1:12" x14ac:dyDescent="0.45">
      <c r="A21186" t="str">
        <f t="shared" si="330"/>
        <v>Sherborne, Dorset, United Kingdom</v>
      </c>
      <c r="B21186" t="s">
        <v>25364</v>
      </c>
      <c r="C21186" t="s">
        <v>25364</v>
      </c>
      <c r="D21186">
        <v>50.946899999999999</v>
      </c>
      <c r="E21186">
        <v>-2.5171000000000001</v>
      </c>
      <c r="F21186" t="s">
        <v>536</v>
      </c>
      <c r="G21186" t="s">
        <v>537</v>
      </c>
      <c r="H21186" t="s">
        <v>538</v>
      </c>
      <c r="I21186" t="s">
        <v>4677</v>
      </c>
      <c r="K21186">
        <v>9523</v>
      </c>
      <c r="L21186">
        <v>1826383149</v>
      </c>
    </row>
    <row r="21187" spans="1:12" x14ac:dyDescent="0.45">
      <c r="A21187" t="str">
        <f t="shared" ref="A21187:A21250" si="331">CONCATENATE(B21187,", ",I21187,", ",F21187)</f>
        <v>Sherbrooke, Quebec, Canada</v>
      </c>
      <c r="B21187" t="s">
        <v>25365</v>
      </c>
      <c r="C21187" t="s">
        <v>25365</v>
      </c>
      <c r="D21187">
        <v>45.4</v>
      </c>
      <c r="E21187">
        <v>-71.900000000000006</v>
      </c>
      <c r="F21187" t="s">
        <v>541</v>
      </c>
      <c r="G21187" t="s">
        <v>542</v>
      </c>
      <c r="H21187" t="s">
        <v>543</v>
      </c>
      <c r="I21187" t="s">
        <v>756</v>
      </c>
      <c r="K21187">
        <v>161323</v>
      </c>
      <c r="L21187">
        <v>1124559506</v>
      </c>
    </row>
    <row r="21188" spans="1:12" x14ac:dyDescent="0.45">
      <c r="A21188" t="str">
        <f t="shared" si="331"/>
        <v>Sherburn in Elmet, North Yorkshire, United Kingdom</v>
      </c>
      <c r="B21188" t="s">
        <v>25366</v>
      </c>
      <c r="C21188" t="s">
        <v>25366</v>
      </c>
      <c r="D21188">
        <v>53.7973</v>
      </c>
      <c r="E21188">
        <v>-1.2331000000000001</v>
      </c>
      <c r="F21188" t="s">
        <v>536</v>
      </c>
      <c r="G21188" t="s">
        <v>537</v>
      </c>
      <c r="H21188" t="s">
        <v>538</v>
      </c>
      <c r="I21188" t="s">
        <v>4509</v>
      </c>
      <c r="K21188">
        <v>6657</v>
      </c>
      <c r="L21188">
        <v>1826096971</v>
      </c>
    </row>
    <row r="21189" spans="1:12" x14ac:dyDescent="0.45">
      <c r="A21189" t="str">
        <f t="shared" si="331"/>
        <v>Sheridan, Wyoming, United States</v>
      </c>
      <c r="B21189" t="s">
        <v>25367</v>
      </c>
      <c r="C21189" t="s">
        <v>25367</v>
      </c>
      <c r="D21189">
        <v>44.796199999999999</v>
      </c>
      <c r="E21189">
        <v>-106.96429999999999</v>
      </c>
      <c r="F21189" t="s">
        <v>530</v>
      </c>
      <c r="G21189" t="s">
        <v>531</v>
      </c>
      <c r="H21189" t="s">
        <v>532</v>
      </c>
      <c r="I21189" t="s">
        <v>6261</v>
      </c>
      <c r="K21189">
        <v>19320</v>
      </c>
      <c r="L21189">
        <v>1840021243</v>
      </c>
    </row>
    <row r="21190" spans="1:12" x14ac:dyDescent="0.45">
      <c r="A21190" t="str">
        <f t="shared" si="331"/>
        <v>Sheridan, Oregon, United States</v>
      </c>
      <c r="B21190" t="s">
        <v>25367</v>
      </c>
      <c r="C21190" t="s">
        <v>25367</v>
      </c>
      <c r="D21190">
        <v>45.095999999999997</v>
      </c>
      <c r="E21190">
        <v>-123.39830000000001</v>
      </c>
      <c r="F21190" t="s">
        <v>530</v>
      </c>
      <c r="G21190" t="s">
        <v>531</v>
      </c>
      <c r="H21190" t="s">
        <v>532</v>
      </c>
      <c r="I21190" t="s">
        <v>1426</v>
      </c>
      <c r="K21190">
        <v>8590</v>
      </c>
      <c r="L21190">
        <v>1840021220</v>
      </c>
    </row>
    <row r="21191" spans="1:12" x14ac:dyDescent="0.45">
      <c r="A21191" t="str">
        <f t="shared" si="331"/>
        <v>Sheridan, Colorado, United States</v>
      </c>
      <c r="B21191" t="s">
        <v>25367</v>
      </c>
      <c r="C21191" t="s">
        <v>25367</v>
      </c>
      <c r="D21191">
        <v>39.646599999999999</v>
      </c>
      <c r="E21191">
        <v>-105.0181</v>
      </c>
      <c r="F21191" t="s">
        <v>530</v>
      </c>
      <c r="G21191" t="s">
        <v>531</v>
      </c>
      <c r="H21191" t="s">
        <v>532</v>
      </c>
      <c r="I21191" t="s">
        <v>1071</v>
      </c>
      <c r="K21191">
        <v>6183</v>
      </c>
      <c r="L21191">
        <v>1840021440</v>
      </c>
    </row>
    <row r="21192" spans="1:12" x14ac:dyDescent="0.45">
      <c r="A21192" t="str">
        <f t="shared" si="331"/>
        <v>Sheriff Hill, Gateshead, United Kingdom</v>
      </c>
      <c r="B21192" t="s">
        <v>25368</v>
      </c>
      <c r="C21192" t="s">
        <v>25368</v>
      </c>
      <c r="D21192">
        <v>54.939</v>
      </c>
      <c r="E21192">
        <v>-1.5860000000000001</v>
      </c>
      <c r="F21192" t="s">
        <v>536</v>
      </c>
      <c r="G21192" t="s">
        <v>537</v>
      </c>
      <c r="H21192" t="s">
        <v>538</v>
      </c>
      <c r="I21192" t="s">
        <v>4589</v>
      </c>
      <c r="K21192">
        <v>5051</v>
      </c>
      <c r="L21192">
        <v>1826878815</v>
      </c>
    </row>
    <row r="21193" spans="1:12" x14ac:dyDescent="0.45">
      <c r="A21193" t="str">
        <f t="shared" si="331"/>
        <v>Sheringham, Norfolk, United Kingdom</v>
      </c>
      <c r="B21193" t="s">
        <v>25369</v>
      </c>
      <c r="C21193" t="s">
        <v>25369</v>
      </c>
      <c r="D21193">
        <v>52.94</v>
      </c>
      <c r="E21193">
        <v>1.2130000000000001</v>
      </c>
      <c r="F21193" t="s">
        <v>536</v>
      </c>
      <c r="G21193" t="s">
        <v>537</v>
      </c>
      <c r="H21193" t="s">
        <v>538</v>
      </c>
      <c r="I21193" t="s">
        <v>2841</v>
      </c>
      <c r="K21193">
        <v>7367</v>
      </c>
      <c r="L21193">
        <v>1826691574</v>
      </c>
    </row>
    <row r="21194" spans="1:12" x14ac:dyDescent="0.45">
      <c r="A21194" t="str">
        <f t="shared" si="331"/>
        <v>Sherlovaya Gora, Zabaykal’skiy Kray, Russia</v>
      </c>
      <c r="B21194" t="s">
        <v>25370</v>
      </c>
      <c r="C21194" t="s">
        <v>25370</v>
      </c>
      <c r="D21194">
        <v>50.5306</v>
      </c>
      <c r="E21194">
        <v>116.3006</v>
      </c>
      <c r="F21194" t="s">
        <v>504</v>
      </c>
      <c r="G21194" t="s">
        <v>505</v>
      </c>
      <c r="H21194" t="s">
        <v>506</v>
      </c>
      <c r="I21194" t="s">
        <v>925</v>
      </c>
      <c r="K21194">
        <v>411</v>
      </c>
      <c r="L21194">
        <v>1643008235</v>
      </c>
    </row>
    <row r="21195" spans="1:12" x14ac:dyDescent="0.45">
      <c r="A21195" t="str">
        <f t="shared" si="331"/>
        <v>Sherman, Texas, United States</v>
      </c>
      <c r="B21195" t="s">
        <v>25371</v>
      </c>
      <c r="C21195" t="s">
        <v>25371</v>
      </c>
      <c r="D21195">
        <v>33.627400000000002</v>
      </c>
      <c r="E21195">
        <v>-96.621799999999993</v>
      </c>
      <c r="F21195" t="s">
        <v>530</v>
      </c>
      <c r="G21195" t="s">
        <v>531</v>
      </c>
      <c r="H21195" t="s">
        <v>532</v>
      </c>
      <c r="I21195" t="s">
        <v>610</v>
      </c>
      <c r="K21195">
        <v>70704</v>
      </c>
      <c r="L21195">
        <v>1840021953</v>
      </c>
    </row>
    <row r="21196" spans="1:12" x14ac:dyDescent="0.45">
      <c r="A21196" t="str">
        <f t="shared" si="331"/>
        <v>Sherrelwood, Colorado, United States</v>
      </c>
      <c r="B21196" t="s">
        <v>25372</v>
      </c>
      <c r="C21196" t="s">
        <v>25372</v>
      </c>
      <c r="D21196">
        <v>39.838999999999999</v>
      </c>
      <c r="E21196">
        <v>-105.0014</v>
      </c>
      <c r="F21196" t="s">
        <v>530</v>
      </c>
      <c r="G21196" t="s">
        <v>531</v>
      </c>
      <c r="H21196" t="s">
        <v>532</v>
      </c>
      <c r="I21196" t="s">
        <v>1071</v>
      </c>
      <c r="K21196">
        <v>19243</v>
      </c>
      <c r="L21196">
        <v>1840028581</v>
      </c>
    </row>
    <row r="21197" spans="1:12" x14ac:dyDescent="0.45">
      <c r="A21197" t="str">
        <f t="shared" si="331"/>
        <v>Sherwood, Arkansas, United States</v>
      </c>
      <c r="B21197" t="s">
        <v>25373</v>
      </c>
      <c r="C21197" t="s">
        <v>25373</v>
      </c>
      <c r="D21197">
        <v>34.8508</v>
      </c>
      <c r="E21197">
        <v>-92.202799999999996</v>
      </c>
      <c r="F21197" t="s">
        <v>530</v>
      </c>
      <c r="G21197" t="s">
        <v>531</v>
      </c>
      <c r="H21197" t="s">
        <v>532</v>
      </c>
      <c r="I21197" t="s">
        <v>1616</v>
      </c>
      <c r="K21197">
        <v>31436</v>
      </c>
      <c r="L21197">
        <v>1840015511</v>
      </c>
    </row>
    <row r="21198" spans="1:12" x14ac:dyDescent="0.45">
      <c r="A21198" t="str">
        <f t="shared" si="331"/>
        <v>Sherwood, Oregon, United States</v>
      </c>
      <c r="B21198" t="s">
        <v>25373</v>
      </c>
      <c r="C21198" t="s">
        <v>25373</v>
      </c>
      <c r="D21198">
        <v>45.359299999999998</v>
      </c>
      <c r="E21198">
        <v>-122.8433</v>
      </c>
      <c r="F21198" t="s">
        <v>530</v>
      </c>
      <c r="G21198" t="s">
        <v>531</v>
      </c>
      <c r="H21198" t="s">
        <v>532</v>
      </c>
      <c r="I21198" t="s">
        <v>1426</v>
      </c>
      <c r="K21198">
        <v>19879</v>
      </c>
      <c r="L21198">
        <v>1840021205</v>
      </c>
    </row>
    <row r="21199" spans="1:12" x14ac:dyDescent="0.45">
      <c r="A21199" t="str">
        <f t="shared" si="331"/>
        <v>Sherwood Manor, Connecticut, United States</v>
      </c>
      <c r="B21199" t="s">
        <v>25374</v>
      </c>
      <c r="C21199" t="s">
        <v>25374</v>
      </c>
      <c r="D21199">
        <v>42.012500000000003</v>
      </c>
      <c r="E21199">
        <v>-72.566000000000003</v>
      </c>
      <c r="F21199" t="s">
        <v>530</v>
      </c>
      <c r="G21199" t="s">
        <v>531</v>
      </c>
      <c r="H21199" t="s">
        <v>532</v>
      </c>
      <c r="I21199" t="s">
        <v>2109</v>
      </c>
      <c r="K21199">
        <v>5438</v>
      </c>
      <c r="L21199">
        <v>1840028600</v>
      </c>
    </row>
    <row r="21200" spans="1:12" x14ac:dyDescent="0.45">
      <c r="A21200" t="str">
        <f t="shared" si="331"/>
        <v>Shevington, Wigan, United Kingdom</v>
      </c>
      <c r="B21200" t="s">
        <v>25375</v>
      </c>
      <c r="C21200" t="s">
        <v>25375</v>
      </c>
      <c r="D21200">
        <v>53.572000000000003</v>
      </c>
      <c r="E21200">
        <v>-2.69</v>
      </c>
      <c r="F21200" t="s">
        <v>536</v>
      </c>
      <c r="G21200" t="s">
        <v>537</v>
      </c>
      <c r="H21200" t="s">
        <v>538</v>
      </c>
      <c r="I21200" t="s">
        <v>656</v>
      </c>
      <c r="K21200">
        <v>10000</v>
      </c>
      <c r="L21200">
        <v>1826958487</v>
      </c>
    </row>
    <row r="21201" spans="1:12" x14ac:dyDescent="0.45">
      <c r="A21201" t="str">
        <f t="shared" si="331"/>
        <v>Sheybān, Khūzestān, Iran</v>
      </c>
      <c r="B21201" t="s">
        <v>25376</v>
      </c>
      <c r="C21201" t="s">
        <v>25377</v>
      </c>
      <c r="D21201">
        <v>31.4086</v>
      </c>
      <c r="E21201">
        <v>48.794199999999996</v>
      </c>
      <c r="F21201" t="s">
        <v>388</v>
      </c>
      <c r="G21201" t="s">
        <v>389</v>
      </c>
      <c r="H21201" t="s">
        <v>390</v>
      </c>
      <c r="I21201" t="s">
        <v>1015</v>
      </c>
      <c r="K21201">
        <v>23211</v>
      </c>
      <c r="L21201">
        <v>1364776996</v>
      </c>
    </row>
    <row r="21202" spans="1:12" x14ac:dyDescent="0.45">
      <c r="A21202" t="str">
        <f t="shared" si="331"/>
        <v>Shibayama, Chiba, Japan</v>
      </c>
      <c r="B21202" t="s">
        <v>25378</v>
      </c>
      <c r="C21202" t="s">
        <v>25378</v>
      </c>
      <c r="D21202">
        <v>35.693100000000001</v>
      </c>
      <c r="E21202">
        <v>140.41419999999999</v>
      </c>
      <c r="F21202" t="s">
        <v>514</v>
      </c>
      <c r="G21202" t="s">
        <v>515</v>
      </c>
      <c r="H21202" t="s">
        <v>516</v>
      </c>
      <c r="I21202" t="s">
        <v>608</v>
      </c>
      <c r="K21202">
        <v>7082</v>
      </c>
      <c r="L21202">
        <v>1392037492</v>
      </c>
    </row>
    <row r="21203" spans="1:12" x14ac:dyDescent="0.45">
      <c r="A21203" t="str">
        <f t="shared" si="331"/>
        <v>Shibecha, Hokkaidō, Japan</v>
      </c>
      <c r="B21203" t="s">
        <v>25379</v>
      </c>
      <c r="C21203" t="s">
        <v>25379</v>
      </c>
      <c r="D21203">
        <v>43.3033</v>
      </c>
      <c r="E21203">
        <v>144.60079999999999</v>
      </c>
      <c r="F21203" t="s">
        <v>514</v>
      </c>
      <c r="G21203" t="s">
        <v>515</v>
      </c>
      <c r="H21203" t="s">
        <v>516</v>
      </c>
      <c r="I21203" t="s">
        <v>517</v>
      </c>
      <c r="K21203">
        <v>7542</v>
      </c>
      <c r="L21203">
        <v>1392811701</v>
      </c>
    </row>
    <row r="21204" spans="1:12" x14ac:dyDescent="0.45">
      <c r="A21204" t="str">
        <f t="shared" si="331"/>
        <v>Shibetsu, Hokkaidō, Japan</v>
      </c>
      <c r="B21204" t="s">
        <v>25380</v>
      </c>
      <c r="C21204" t="s">
        <v>25380</v>
      </c>
      <c r="D21204">
        <v>43.6614</v>
      </c>
      <c r="E21204">
        <v>145.13140000000001</v>
      </c>
      <c r="F21204" t="s">
        <v>514</v>
      </c>
      <c r="G21204" t="s">
        <v>515</v>
      </c>
      <c r="H21204" t="s">
        <v>516</v>
      </c>
      <c r="I21204" t="s">
        <v>517</v>
      </c>
      <c r="K21204">
        <v>5259</v>
      </c>
      <c r="L21204">
        <v>1392017464</v>
      </c>
    </row>
    <row r="21205" spans="1:12" x14ac:dyDescent="0.45">
      <c r="A21205" t="str">
        <f t="shared" si="331"/>
        <v>Shibīn al Kawm, Al Minūfīyah, Egypt</v>
      </c>
      <c r="B21205" t="s">
        <v>25381</v>
      </c>
      <c r="C21205" t="s">
        <v>25382</v>
      </c>
      <c r="D21205">
        <v>30.591999999999999</v>
      </c>
      <c r="E21205">
        <v>30.9</v>
      </c>
      <c r="F21205" t="s">
        <v>676</v>
      </c>
      <c r="G21205" t="s">
        <v>677</v>
      </c>
      <c r="H21205" t="s">
        <v>678</v>
      </c>
      <c r="I21205" t="s">
        <v>13865</v>
      </c>
      <c r="J21205" t="s">
        <v>378</v>
      </c>
      <c r="K21205">
        <v>182900</v>
      </c>
      <c r="L21205">
        <v>1818787044</v>
      </c>
    </row>
    <row r="21206" spans="1:12" x14ac:dyDescent="0.45">
      <c r="A21206" t="str">
        <f t="shared" si="331"/>
        <v>Shibirghān, Jowzjān, Afghanistan</v>
      </c>
      <c r="B21206" t="s">
        <v>25383</v>
      </c>
      <c r="C21206" t="s">
        <v>25384</v>
      </c>
      <c r="D21206">
        <v>36.664999999999999</v>
      </c>
      <c r="E21206">
        <v>65.751999999999995</v>
      </c>
      <c r="F21206" t="s">
        <v>1018</v>
      </c>
      <c r="G21206" t="s">
        <v>1019</v>
      </c>
      <c r="H21206" t="s">
        <v>1020</v>
      </c>
      <c r="I21206" t="s">
        <v>25385</v>
      </c>
      <c r="J21206" t="s">
        <v>378</v>
      </c>
      <c r="K21206">
        <v>175599</v>
      </c>
      <c r="L21206">
        <v>1004805783</v>
      </c>
    </row>
    <row r="21207" spans="1:12" x14ac:dyDescent="0.45">
      <c r="A21207" t="str">
        <f t="shared" si="331"/>
        <v>Shibukawa, Gunma, Japan</v>
      </c>
      <c r="B21207" t="s">
        <v>25386</v>
      </c>
      <c r="C21207" t="s">
        <v>25386</v>
      </c>
      <c r="D21207">
        <v>36.4833</v>
      </c>
      <c r="E21207">
        <v>139</v>
      </c>
      <c r="F21207" t="s">
        <v>514</v>
      </c>
      <c r="G21207" t="s">
        <v>515</v>
      </c>
      <c r="H21207" t="s">
        <v>516</v>
      </c>
      <c r="I21207" t="s">
        <v>2070</v>
      </c>
      <c r="K21207">
        <v>74425</v>
      </c>
      <c r="L21207">
        <v>1392987761</v>
      </c>
    </row>
    <row r="21208" spans="1:12" x14ac:dyDescent="0.45">
      <c r="A21208" t="str">
        <f t="shared" si="331"/>
        <v>Shibuya, Tōkyō, Japan</v>
      </c>
      <c r="B21208" t="s">
        <v>25387</v>
      </c>
      <c r="C21208" t="s">
        <v>25387</v>
      </c>
      <c r="D21208">
        <v>35.653599999999997</v>
      </c>
      <c r="E21208">
        <v>139.70920000000001</v>
      </c>
      <c r="F21208" t="s">
        <v>514</v>
      </c>
      <c r="G21208" t="s">
        <v>515</v>
      </c>
      <c r="H21208" t="s">
        <v>516</v>
      </c>
      <c r="I21208" t="s">
        <v>1148</v>
      </c>
      <c r="K21208">
        <v>102056</v>
      </c>
      <c r="L21208">
        <v>1392000470</v>
      </c>
    </row>
    <row r="21209" spans="1:12" x14ac:dyDescent="0.45">
      <c r="A21209" t="str">
        <f t="shared" si="331"/>
        <v>Shichinohe, Aomori, Japan</v>
      </c>
      <c r="B21209" t="s">
        <v>25388</v>
      </c>
      <c r="C21209" t="s">
        <v>25388</v>
      </c>
      <c r="D21209">
        <v>40.744700000000002</v>
      </c>
      <c r="E21209">
        <v>141.15780000000001</v>
      </c>
      <c r="F21209" t="s">
        <v>514</v>
      </c>
      <c r="G21209" t="s">
        <v>515</v>
      </c>
      <c r="H21209" t="s">
        <v>516</v>
      </c>
      <c r="I21209" t="s">
        <v>2158</v>
      </c>
      <c r="K21209">
        <v>14681</v>
      </c>
      <c r="L21209">
        <v>1392716252</v>
      </c>
    </row>
    <row r="21210" spans="1:12" x14ac:dyDescent="0.45">
      <c r="A21210" t="str">
        <f t="shared" si="331"/>
        <v>Shields, Michigan, United States</v>
      </c>
      <c r="B21210" t="s">
        <v>25389</v>
      </c>
      <c r="C21210" t="s">
        <v>25389</v>
      </c>
      <c r="D21210">
        <v>43.417400000000001</v>
      </c>
      <c r="E21210">
        <v>-84.073099999999997</v>
      </c>
      <c r="F21210" t="s">
        <v>530</v>
      </c>
      <c r="G21210" t="s">
        <v>531</v>
      </c>
      <c r="H21210" t="s">
        <v>532</v>
      </c>
      <c r="I21210" t="s">
        <v>868</v>
      </c>
      <c r="K21210">
        <v>5993</v>
      </c>
      <c r="L21210">
        <v>1840004226</v>
      </c>
    </row>
    <row r="21211" spans="1:12" x14ac:dyDescent="0.45">
      <c r="A21211" t="str">
        <f t="shared" si="331"/>
        <v>Shifnal, Shropshire, United Kingdom</v>
      </c>
      <c r="B21211" t="s">
        <v>25390</v>
      </c>
      <c r="C21211" t="s">
        <v>25390</v>
      </c>
      <c r="D21211">
        <v>52.664999999999999</v>
      </c>
      <c r="E21211">
        <v>-2.3730000000000002</v>
      </c>
      <c r="F21211" t="s">
        <v>536</v>
      </c>
      <c r="G21211" t="s">
        <v>537</v>
      </c>
      <c r="H21211" t="s">
        <v>538</v>
      </c>
      <c r="I21211" t="s">
        <v>3850</v>
      </c>
      <c r="K21211">
        <v>7009</v>
      </c>
      <c r="L21211">
        <v>1826323213</v>
      </c>
    </row>
    <row r="21212" spans="1:12" x14ac:dyDescent="0.45">
      <c r="A21212" t="str">
        <f t="shared" si="331"/>
        <v>Shihezi, Xinjiang, China</v>
      </c>
      <c r="B21212" t="s">
        <v>25391</v>
      </c>
      <c r="C21212" t="s">
        <v>25391</v>
      </c>
      <c r="D21212">
        <v>44.3</v>
      </c>
      <c r="E21212">
        <v>86.033299999999997</v>
      </c>
      <c r="F21212" t="s">
        <v>1039</v>
      </c>
      <c r="G21212" t="s">
        <v>1040</v>
      </c>
      <c r="H21212" t="s">
        <v>1041</v>
      </c>
      <c r="I21212" t="s">
        <v>1042</v>
      </c>
      <c r="J21212" t="s">
        <v>366</v>
      </c>
      <c r="K21212">
        <v>380130</v>
      </c>
      <c r="L21212">
        <v>1156232270</v>
      </c>
    </row>
    <row r="21213" spans="1:12" x14ac:dyDescent="0.45">
      <c r="A21213" t="str">
        <f t="shared" si="331"/>
        <v>Shihoro, Hokkaidō, Japan</v>
      </c>
      <c r="B21213" t="s">
        <v>25392</v>
      </c>
      <c r="C21213" t="s">
        <v>25392</v>
      </c>
      <c r="D21213">
        <v>43.168300000000002</v>
      </c>
      <c r="E21213">
        <v>143.24109999999999</v>
      </c>
      <c r="F21213" t="s">
        <v>514</v>
      </c>
      <c r="G21213" t="s">
        <v>515</v>
      </c>
      <c r="H21213" t="s">
        <v>516</v>
      </c>
      <c r="I21213" t="s">
        <v>517</v>
      </c>
      <c r="K21213">
        <v>6078</v>
      </c>
      <c r="L21213">
        <v>1392341428</v>
      </c>
    </row>
    <row r="21214" spans="1:12" x14ac:dyDescent="0.45">
      <c r="A21214" t="str">
        <f t="shared" si="331"/>
        <v>Shijak, Durrës, Albania</v>
      </c>
      <c r="B21214" t="s">
        <v>25393</v>
      </c>
      <c r="C21214" t="s">
        <v>25393</v>
      </c>
      <c r="D21214">
        <v>41.345599999999997</v>
      </c>
      <c r="E21214">
        <v>19.5672</v>
      </c>
      <c r="F21214" t="s">
        <v>3185</v>
      </c>
      <c r="G21214" t="s">
        <v>3186</v>
      </c>
      <c r="H21214" t="s">
        <v>3187</v>
      </c>
      <c r="I21214" t="s">
        <v>8867</v>
      </c>
      <c r="K21214">
        <v>7568</v>
      </c>
      <c r="L21214">
        <v>1008348826</v>
      </c>
    </row>
    <row r="21215" spans="1:12" x14ac:dyDescent="0.45">
      <c r="A21215" t="str">
        <f t="shared" si="331"/>
        <v>Shijiazhuang, Hebei, China</v>
      </c>
      <c r="B21215" t="s">
        <v>25394</v>
      </c>
      <c r="C21215" t="s">
        <v>25394</v>
      </c>
      <c r="D21215">
        <v>38.042200000000001</v>
      </c>
      <c r="E21215">
        <v>114.5086</v>
      </c>
      <c r="F21215" t="s">
        <v>1039</v>
      </c>
      <c r="G21215" t="s">
        <v>1040</v>
      </c>
      <c r="H21215" t="s">
        <v>1041</v>
      </c>
      <c r="I21215" t="s">
        <v>2037</v>
      </c>
      <c r="J21215" t="s">
        <v>378</v>
      </c>
      <c r="K21215">
        <v>10784600</v>
      </c>
      <c r="L21215">
        <v>1156217541</v>
      </c>
    </row>
    <row r="21216" spans="1:12" x14ac:dyDescent="0.45">
      <c r="A21216" t="str">
        <f t="shared" si="331"/>
        <v>Shikama, Miyagi, Japan</v>
      </c>
      <c r="B21216" t="s">
        <v>25395</v>
      </c>
      <c r="C21216" t="s">
        <v>25395</v>
      </c>
      <c r="D21216">
        <v>38.548900000000003</v>
      </c>
      <c r="E21216">
        <v>140.85</v>
      </c>
      <c r="F21216" t="s">
        <v>514</v>
      </c>
      <c r="G21216" t="s">
        <v>515</v>
      </c>
      <c r="H21216" t="s">
        <v>516</v>
      </c>
      <c r="I21216" t="s">
        <v>12185</v>
      </c>
      <c r="K21216">
        <v>6745</v>
      </c>
      <c r="L21216">
        <v>1392230009</v>
      </c>
    </row>
    <row r="21217" spans="1:12" x14ac:dyDescent="0.45">
      <c r="A21217" t="str">
        <f t="shared" si="331"/>
        <v>Shikhany, Saratovskaya Oblast’, Russia</v>
      </c>
      <c r="B21217" t="s">
        <v>25396</v>
      </c>
      <c r="C21217" t="s">
        <v>25396</v>
      </c>
      <c r="D21217">
        <v>52.116700000000002</v>
      </c>
      <c r="E21217">
        <v>47.2</v>
      </c>
      <c r="F21217" t="s">
        <v>504</v>
      </c>
      <c r="G21217" t="s">
        <v>505</v>
      </c>
      <c r="H21217" t="s">
        <v>506</v>
      </c>
      <c r="I21217" t="s">
        <v>2389</v>
      </c>
      <c r="K21217">
        <v>5560</v>
      </c>
      <c r="L21217">
        <v>1643221188</v>
      </c>
    </row>
    <row r="21218" spans="1:12" x14ac:dyDescent="0.45">
      <c r="A21218" t="str">
        <f t="shared" si="331"/>
        <v>Shildon, Durham, United Kingdom</v>
      </c>
      <c r="B21218" t="s">
        <v>25397</v>
      </c>
      <c r="C21218" t="s">
        <v>25397</v>
      </c>
      <c r="D21218">
        <v>54.63</v>
      </c>
      <c r="E21218">
        <v>-1.65</v>
      </c>
      <c r="F21218" t="s">
        <v>536</v>
      </c>
      <c r="G21218" t="s">
        <v>537</v>
      </c>
      <c r="H21218" t="s">
        <v>538</v>
      </c>
      <c r="I21218" t="s">
        <v>2079</v>
      </c>
      <c r="K21218">
        <v>9976</v>
      </c>
      <c r="L21218">
        <v>1826433267</v>
      </c>
    </row>
    <row r="21219" spans="1:12" x14ac:dyDescent="0.45">
      <c r="A21219" t="str">
        <f t="shared" si="331"/>
        <v>Shiliguri, West Bengal, India</v>
      </c>
      <c r="B21219" t="s">
        <v>25398</v>
      </c>
      <c r="C21219" t="s">
        <v>25398</v>
      </c>
      <c r="D21219">
        <v>26.72</v>
      </c>
      <c r="E21219">
        <v>88.42</v>
      </c>
      <c r="F21219" t="s">
        <v>626</v>
      </c>
      <c r="G21219" t="s">
        <v>627</v>
      </c>
      <c r="H21219" t="s">
        <v>628</v>
      </c>
      <c r="I21219" t="s">
        <v>1574</v>
      </c>
      <c r="K21219">
        <v>294546</v>
      </c>
      <c r="L21219">
        <v>1356724691</v>
      </c>
    </row>
    <row r="21220" spans="1:12" x14ac:dyDescent="0.45">
      <c r="A21220" t="str">
        <f t="shared" si="331"/>
        <v>Shilka, Zabaykal’skiy Kray, Russia</v>
      </c>
      <c r="B21220" t="s">
        <v>25399</v>
      </c>
      <c r="C21220" t="s">
        <v>25399</v>
      </c>
      <c r="D21220">
        <v>51.85</v>
      </c>
      <c r="E21220">
        <v>116.0333</v>
      </c>
      <c r="F21220" t="s">
        <v>504</v>
      </c>
      <c r="G21220" t="s">
        <v>505</v>
      </c>
      <c r="H21220" t="s">
        <v>506</v>
      </c>
      <c r="I21220" t="s">
        <v>925</v>
      </c>
      <c r="K21220">
        <v>12663</v>
      </c>
      <c r="L21220">
        <v>1643938937</v>
      </c>
    </row>
    <row r="21221" spans="1:12" x14ac:dyDescent="0.45">
      <c r="A21221" t="str">
        <f t="shared" si="331"/>
        <v>Shillington, Pennsylvania, United States</v>
      </c>
      <c r="B21221" t="s">
        <v>25400</v>
      </c>
      <c r="C21221" t="s">
        <v>25400</v>
      </c>
      <c r="D21221">
        <v>40.302900000000001</v>
      </c>
      <c r="E21221">
        <v>-75.966999999999999</v>
      </c>
      <c r="F21221" t="s">
        <v>530</v>
      </c>
      <c r="G21221" t="s">
        <v>531</v>
      </c>
      <c r="H21221" t="s">
        <v>532</v>
      </c>
      <c r="I21221" t="s">
        <v>620</v>
      </c>
      <c r="K21221">
        <v>5319</v>
      </c>
      <c r="L21221">
        <v>1840001188</v>
      </c>
    </row>
    <row r="21222" spans="1:12" x14ac:dyDescent="0.45">
      <c r="A21222" t="str">
        <f t="shared" si="331"/>
        <v>Shillong, Meghālaya, India</v>
      </c>
      <c r="B21222" t="s">
        <v>25401</v>
      </c>
      <c r="C21222" t="s">
        <v>25401</v>
      </c>
      <c r="D21222">
        <v>25.574400000000001</v>
      </c>
      <c r="E21222">
        <v>91.878900000000002</v>
      </c>
      <c r="F21222" t="s">
        <v>626</v>
      </c>
      <c r="G21222" t="s">
        <v>627</v>
      </c>
      <c r="H21222" t="s">
        <v>628</v>
      </c>
      <c r="I21222" t="s">
        <v>25402</v>
      </c>
      <c r="J21222" t="s">
        <v>378</v>
      </c>
      <c r="K21222">
        <v>143229</v>
      </c>
      <c r="L21222">
        <v>1356533936</v>
      </c>
    </row>
    <row r="21223" spans="1:12" x14ac:dyDescent="0.45">
      <c r="A21223" t="str">
        <f t="shared" si="331"/>
        <v>Shiloh, Illinois, United States</v>
      </c>
      <c r="B21223" t="s">
        <v>25403</v>
      </c>
      <c r="C21223" t="s">
        <v>25403</v>
      </c>
      <c r="D21223">
        <v>38.553400000000003</v>
      </c>
      <c r="E21223">
        <v>-89.915999999999997</v>
      </c>
      <c r="F21223" t="s">
        <v>530</v>
      </c>
      <c r="G21223" t="s">
        <v>531</v>
      </c>
      <c r="H21223" t="s">
        <v>532</v>
      </c>
      <c r="I21223" t="s">
        <v>824</v>
      </c>
      <c r="K21223">
        <v>13586</v>
      </c>
      <c r="L21223">
        <v>1840012877</v>
      </c>
    </row>
    <row r="21224" spans="1:12" x14ac:dyDescent="0.45">
      <c r="A21224" t="str">
        <f t="shared" si="331"/>
        <v>Shiloh, Pennsylvania, United States</v>
      </c>
      <c r="B21224" t="s">
        <v>25403</v>
      </c>
      <c r="C21224" t="s">
        <v>25403</v>
      </c>
      <c r="D21224">
        <v>39.973399999999998</v>
      </c>
      <c r="E21224">
        <v>-76.792000000000002</v>
      </c>
      <c r="F21224" t="s">
        <v>530</v>
      </c>
      <c r="G21224" t="s">
        <v>531</v>
      </c>
      <c r="H21224" t="s">
        <v>532</v>
      </c>
      <c r="I21224" t="s">
        <v>620</v>
      </c>
      <c r="K21224">
        <v>11206</v>
      </c>
      <c r="L21224">
        <v>1840035195</v>
      </c>
    </row>
    <row r="21225" spans="1:12" x14ac:dyDescent="0.45">
      <c r="A21225" t="str">
        <f t="shared" si="331"/>
        <v>Shima, Fujian, China</v>
      </c>
      <c r="B21225" t="s">
        <v>25404</v>
      </c>
      <c r="C21225" t="s">
        <v>25404</v>
      </c>
      <c r="D21225">
        <v>24.447500000000002</v>
      </c>
      <c r="E21225">
        <v>117.81180000000001</v>
      </c>
      <c r="F21225" t="s">
        <v>1039</v>
      </c>
      <c r="G21225" t="s">
        <v>1040</v>
      </c>
      <c r="H21225" t="s">
        <v>1041</v>
      </c>
      <c r="I21225" t="s">
        <v>6616</v>
      </c>
      <c r="J21225" t="s">
        <v>366</v>
      </c>
      <c r="K21225">
        <v>956400</v>
      </c>
      <c r="L21225">
        <v>1156202451</v>
      </c>
    </row>
    <row r="21226" spans="1:12" x14ac:dyDescent="0.45">
      <c r="A21226" t="str">
        <f t="shared" si="331"/>
        <v>Shima, Mie, Japan</v>
      </c>
      <c r="B21226" t="s">
        <v>25404</v>
      </c>
      <c r="C21226" t="s">
        <v>25404</v>
      </c>
      <c r="D21226">
        <v>34.328299999999999</v>
      </c>
      <c r="E21226">
        <v>136.8306</v>
      </c>
      <c r="F21226" t="s">
        <v>514</v>
      </c>
      <c r="G21226" t="s">
        <v>515</v>
      </c>
      <c r="H21226" t="s">
        <v>516</v>
      </c>
      <c r="I21226" t="s">
        <v>12982</v>
      </c>
      <c r="K21226">
        <v>46937</v>
      </c>
      <c r="L21226">
        <v>1392981052</v>
      </c>
    </row>
    <row r="21227" spans="1:12" x14ac:dyDescent="0.45">
      <c r="A21227" t="str">
        <f t="shared" si="331"/>
        <v>Shima, Iwate, Japan</v>
      </c>
      <c r="B21227" t="s">
        <v>25404</v>
      </c>
      <c r="C21227" t="s">
        <v>25404</v>
      </c>
      <c r="D21227">
        <v>39.554699999999997</v>
      </c>
      <c r="E21227">
        <v>141.1678</v>
      </c>
      <c r="F21227" t="s">
        <v>514</v>
      </c>
      <c r="G21227" t="s">
        <v>515</v>
      </c>
      <c r="H21227" t="s">
        <v>516</v>
      </c>
      <c r="I21227" t="s">
        <v>11570</v>
      </c>
      <c r="K21227">
        <v>31969</v>
      </c>
      <c r="L21227">
        <v>1392952545</v>
      </c>
    </row>
    <row r="21228" spans="1:12" x14ac:dyDescent="0.45">
      <c r="A21228" t="str">
        <f t="shared" si="331"/>
        <v>Shimabara, Nagasaki, Japan</v>
      </c>
      <c r="B21228" t="s">
        <v>25405</v>
      </c>
      <c r="C21228" t="s">
        <v>25405</v>
      </c>
      <c r="D21228">
        <v>32.775599999999997</v>
      </c>
      <c r="E21228">
        <v>130.3381</v>
      </c>
      <c r="F21228" t="s">
        <v>514</v>
      </c>
      <c r="G21228" t="s">
        <v>515</v>
      </c>
      <c r="H21228" t="s">
        <v>516</v>
      </c>
      <c r="I21228" t="s">
        <v>10342</v>
      </c>
      <c r="K21228">
        <v>43553</v>
      </c>
      <c r="L21228">
        <v>1392371558</v>
      </c>
    </row>
    <row r="21229" spans="1:12" x14ac:dyDescent="0.45">
      <c r="A21229" t="str">
        <f t="shared" si="331"/>
        <v>Shimanovsk, Amurskaya Oblast’, Russia</v>
      </c>
      <c r="B21229" t="s">
        <v>25406</v>
      </c>
      <c r="C21229" t="s">
        <v>25406</v>
      </c>
      <c r="D21229">
        <v>52</v>
      </c>
      <c r="E21229">
        <v>127.66670000000001</v>
      </c>
      <c r="F21229" t="s">
        <v>504</v>
      </c>
      <c r="G21229" t="s">
        <v>505</v>
      </c>
      <c r="H21229" t="s">
        <v>506</v>
      </c>
      <c r="I21229" t="s">
        <v>4082</v>
      </c>
      <c r="K21229">
        <v>18643</v>
      </c>
      <c r="L21229">
        <v>1643749021</v>
      </c>
    </row>
    <row r="21230" spans="1:12" x14ac:dyDescent="0.45">
      <c r="A21230" t="str">
        <f t="shared" si="331"/>
        <v>Shimeo, Fukuoka, Japan</v>
      </c>
      <c r="B21230" t="s">
        <v>25407</v>
      </c>
      <c r="C21230" t="s">
        <v>25407</v>
      </c>
      <c r="D21230">
        <v>33.5914</v>
      </c>
      <c r="E21230">
        <v>130.47970000000001</v>
      </c>
      <c r="F21230" t="s">
        <v>514</v>
      </c>
      <c r="G21230" t="s">
        <v>515</v>
      </c>
      <c r="H21230" t="s">
        <v>516</v>
      </c>
      <c r="I21230" t="s">
        <v>2570</v>
      </c>
      <c r="K21230">
        <v>45918</v>
      </c>
      <c r="L21230">
        <v>1392938801</v>
      </c>
    </row>
    <row r="21231" spans="1:12" x14ac:dyDescent="0.45">
      <c r="A21231" t="str">
        <f t="shared" si="331"/>
        <v>Shimizu, Hokkaidō, Japan</v>
      </c>
      <c r="B21231" t="s">
        <v>25408</v>
      </c>
      <c r="C21231" t="s">
        <v>25408</v>
      </c>
      <c r="D21231">
        <v>43.011099999999999</v>
      </c>
      <c r="E21231">
        <v>142.88470000000001</v>
      </c>
      <c r="F21231" t="s">
        <v>514</v>
      </c>
      <c r="G21231" t="s">
        <v>515</v>
      </c>
      <c r="H21231" t="s">
        <v>516</v>
      </c>
      <c r="I21231" t="s">
        <v>517</v>
      </c>
      <c r="K21231">
        <v>9375</v>
      </c>
      <c r="L21231">
        <v>1392903163</v>
      </c>
    </row>
    <row r="21232" spans="1:12" x14ac:dyDescent="0.45">
      <c r="A21232" t="str">
        <f t="shared" si="331"/>
        <v>Shimizuchō, Shizuoka, Japan</v>
      </c>
      <c r="B21232" t="s">
        <v>25409</v>
      </c>
      <c r="C21232" t="s">
        <v>25410</v>
      </c>
      <c r="D21232">
        <v>35.099200000000003</v>
      </c>
      <c r="E21232">
        <v>138.90280000000001</v>
      </c>
      <c r="F21232" t="s">
        <v>514</v>
      </c>
      <c r="G21232" t="s">
        <v>515</v>
      </c>
      <c r="H21232" t="s">
        <v>516</v>
      </c>
      <c r="I21232" t="s">
        <v>2652</v>
      </c>
      <c r="K21232">
        <v>31974</v>
      </c>
      <c r="L21232">
        <v>1392909115</v>
      </c>
    </row>
    <row r="21233" spans="1:12" x14ac:dyDescent="0.45">
      <c r="A21233" t="str">
        <f t="shared" si="331"/>
        <v>Shimla, Himāchal Pradesh, India</v>
      </c>
      <c r="B21233" t="s">
        <v>25411</v>
      </c>
      <c r="C21233" t="s">
        <v>25411</v>
      </c>
      <c r="D21233">
        <v>31.103300000000001</v>
      </c>
      <c r="E21233">
        <v>77.172200000000004</v>
      </c>
      <c r="F21233" t="s">
        <v>626</v>
      </c>
      <c r="G21233" t="s">
        <v>627</v>
      </c>
      <c r="H21233" t="s">
        <v>628</v>
      </c>
      <c r="I21233" t="s">
        <v>8366</v>
      </c>
      <c r="J21233" t="s">
        <v>378</v>
      </c>
      <c r="K21233">
        <v>206575</v>
      </c>
      <c r="L21233">
        <v>1356962932</v>
      </c>
    </row>
    <row r="21234" spans="1:12" x14ac:dyDescent="0.45">
      <c r="A21234" t="str">
        <f t="shared" si="331"/>
        <v>Shimoga, Karnātaka, India</v>
      </c>
      <c r="B21234" t="s">
        <v>25412</v>
      </c>
      <c r="C21234" t="s">
        <v>25412</v>
      </c>
      <c r="D21234">
        <v>13.930400000000001</v>
      </c>
      <c r="E21234">
        <v>75.56</v>
      </c>
      <c r="F21234" t="s">
        <v>626</v>
      </c>
      <c r="G21234" t="s">
        <v>627</v>
      </c>
      <c r="H21234" t="s">
        <v>628</v>
      </c>
      <c r="I21234" t="s">
        <v>3455</v>
      </c>
      <c r="K21234">
        <v>654055</v>
      </c>
      <c r="L21234">
        <v>1356016156</v>
      </c>
    </row>
    <row r="21235" spans="1:12" x14ac:dyDescent="0.45">
      <c r="A21235" t="str">
        <f t="shared" si="331"/>
        <v>Shimogamo, Shizuoka, Japan</v>
      </c>
      <c r="B21235" t="s">
        <v>25413</v>
      </c>
      <c r="C21235" t="s">
        <v>25413</v>
      </c>
      <c r="D21235">
        <v>34.679400000000001</v>
      </c>
      <c r="E21235">
        <v>138.9453</v>
      </c>
      <c r="F21235" t="s">
        <v>514</v>
      </c>
      <c r="G21235" t="s">
        <v>515</v>
      </c>
      <c r="H21235" t="s">
        <v>516</v>
      </c>
      <c r="I21235" t="s">
        <v>2652</v>
      </c>
      <c r="K21235">
        <v>21015</v>
      </c>
      <c r="L21235">
        <v>1392351063</v>
      </c>
    </row>
    <row r="21236" spans="1:12" x14ac:dyDescent="0.45">
      <c r="A21236" t="str">
        <f t="shared" si="331"/>
        <v>Shimomura, Nagano, Japan</v>
      </c>
      <c r="B21236" t="s">
        <v>25414</v>
      </c>
      <c r="C21236" t="s">
        <v>25414</v>
      </c>
      <c r="D21236">
        <v>36.069699999999997</v>
      </c>
      <c r="E21236">
        <v>138.08029999999999</v>
      </c>
      <c r="F21236" t="s">
        <v>514</v>
      </c>
      <c r="G21236" t="s">
        <v>515</v>
      </c>
      <c r="H21236" t="s">
        <v>516</v>
      </c>
      <c r="I21236" t="s">
        <v>2890</v>
      </c>
      <c r="K21236">
        <v>19224</v>
      </c>
      <c r="L21236">
        <v>1392835805</v>
      </c>
    </row>
    <row r="21237" spans="1:12" x14ac:dyDescent="0.45">
      <c r="A21237" t="str">
        <f t="shared" si="331"/>
        <v>Shimonita, Gunma, Japan</v>
      </c>
      <c r="B21237" t="s">
        <v>25415</v>
      </c>
      <c r="C21237" t="s">
        <v>25415</v>
      </c>
      <c r="D21237">
        <v>36.212499999999999</v>
      </c>
      <c r="E21237">
        <v>138.78919999999999</v>
      </c>
      <c r="F21237" t="s">
        <v>514</v>
      </c>
      <c r="G21237" t="s">
        <v>515</v>
      </c>
      <c r="H21237" t="s">
        <v>516</v>
      </c>
      <c r="I21237" t="s">
        <v>2070</v>
      </c>
      <c r="K21237">
        <v>6611</v>
      </c>
      <c r="L21237">
        <v>1392945278</v>
      </c>
    </row>
    <row r="21238" spans="1:12" x14ac:dyDescent="0.45">
      <c r="A21238" t="str">
        <f t="shared" si="331"/>
        <v>Shimotoba, Kyōto, Japan</v>
      </c>
      <c r="B21238" t="s">
        <v>25416</v>
      </c>
      <c r="C21238" t="s">
        <v>25416</v>
      </c>
      <c r="D21238">
        <v>34.883899999999997</v>
      </c>
      <c r="E21238">
        <v>135.6628</v>
      </c>
      <c r="F21238" t="s">
        <v>514</v>
      </c>
      <c r="G21238" t="s">
        <v>515</v>
      </c>
      <c r="H21238" t="s">
        <v>516</v>
      </c>
      <c r="I21238" t="s">
        <v>2813</v>
      </c>
      <c r="K21238">
        <v>30797</v>
      </c>
      <c r="L21238">
        <v>1392825221</v>
      </c>
    </row>
    <row r="21239" spans="1:12" x14ac:dyDescent="0.45">
      <c r="A21239" t="str">
        <f t="shared" si="331"/>
        <v>Shimotoda, Saitama, Japan</v>
      </c>
      <c r="B21239" t="s">
        <v>25417</v>
      </c>
      <c r="C21239" t="s">
        <v>25417</v>
      </c>
      <c r="D21239">
        <v>35.817500000000003</v>
      </c>
      <c r="E21239">
        <v>139.67779999999999</v>
      </c>
      <c r="F21239" t="s">
        <v>514</v>
      </c>
      <c r="G21239" t="s">
        <v>515</v>
      </c>
      <c r="H21239" t="s">
        <v>516</v>
      </c>
      <c r="I21239" t="s">
        <v>919</v>
      </c>
      <c r="K21239">
        <v>141724</v>
      </c>
      <c r="L21239">
        <v>1392735490</v>
      </c>
    </row>
    <row r="21240" spans="1:12" x14ac:dyDescent="0.45">
      <c r="A21240" t="str">
        <f t="shared" si="331"/>
        <v>Shimotsuchō-kominami, Wakayama, Japan</v>
      </c>
      <c r="B21240" t="s">
        <v>25418</v>
      </c>
      <c r="C21240" t="s">
        <v>25419</v>
      </c>
      <c r="D21240">
        <v>34.1556</v>
      </c>
      <c r="E21240">
        <v>135.20920000000001</v>
      </c>
      <c r="F21240" t="s">
        <v>514</v>
      </c>
      <c r="G21240" t="s">
        <v>515</v>
      </c>
      <c r="H21240" t="s">
        <v>516</v>
      </c>
      <c r="I21240" t="s">
        <v>10315</v>
      </c>
      <c r="K21240">
        <v>48846</v>
      </c>
      <c r="L21240">
        <v>1392564881</v>
      </c>
    </row>
    <row r="21241" spans="1:12" x14ac:dyDescent="0.45">
      <c r="A21241" t="str">
        <f t="shared" si="331"/>
        <v>Shimotsuke, Tochigi, Japan</v>
      </c>
      <c r="B21241" t="s">
        <v>25420</v>
      </c>
      <c r="C21241" t="s">
        <v>25420</v>
      </c>
      <c r="D21241">
        <v>36.3872</v>
      </c>
      <c r="E21241">
        <v>139.84219999999999</v>
      </c>
      <c r="F21241" t="s">
        <v>514</v>
      </c>
      <c r="G21241" t="s">
        <v>515</v>
      </c>
      <c r="H21241" t="s">
        <v>516</v>
      </c>
      <c r="I21241" t="s">
        <v>14019</v>
      </c>
      <c r="K21241">
        <v>59370</v>
      </c>
      <c r="L21241">
        <v>1392034271</v>
      </c>
    </row>
    <row r="21242" spans="1:12" x14ac:dyDescent="0.45">
      <c r="A21242" t="str">
        <f t="shared" si="331"/>
        <v>Shimo-tsuma, Ibaraki, Japan</v>
      </c>
      <c r="B21242" t="s">
        <v>25421</v>
      </c>
      <c r="C21242" t="s">
        <v>25421</v>
      </c>
      <c r="D21242">
        <v>36.184399999999997</v>
      </c>
      <c r="E21242">
        <v>139.9675</v>
      </c>
      <c r="F21242" t="s">
        <v>514</v>
      </c>
      <c r="G21242" t="s">
        <v>515</v>
      </c>
      <c r="H21242" t="s">
        <v>516</v>
      </c>
      <c r="I21242" t="s">
        <v>1844</v>
      </c>
      <c r="K21242">
        <v>41964</v>
      </c>
      <c r="L21242">
        <v>1392100062</v>
      </c>
    </row>
    <row r="21243" spans="1:12" x14ac:dyDescent="0.45">
      <c r="A21243" t="str">
        <f t="shared" si="331"/>
        <v>Shinfield, Wokingham, United Kingdom</v>
      </c>
      <c r="B21243" t="s">
        <v>25422</v>
      </c>
      <c r="C21243" t="s">
        <v>25422</v>
      </c>
      <c r="D21243">
        <v>51.408000000000001</v>
      </c>
      <c r="E21243">
        <v>-0.94699999999999995</v>
      </c>
      <c r="F21243" t="s">
        <v>536</v>
      </c>
      <c r="G21243" t="s">
        <v>537</v>
      </c>
      <c r="H21243" t="s">
        <v>538</v>
      </c>
      <c r="I21243" t="s">
        <v>8928</v>
      </c>
      <c r="K21243">
        <v>8136</v>
      </c>
      <c r="L21243">
        <v>1826735275</v>
      </c>
    </row>
    <row r="21244" spans="1:12" x14ac:dyDescent="0.45">
      <c r="A21244" t="str">
        <f t="shared" si="331"/>
        <v>Shingū, Fukuoka, Japan</v>
      </c>
      <c r="B21244" t="s">
        <v>25423</v>
      </c>
      <c r="C21244" t="s">
        <v>25424</v>
      </c>
      <c r="D21244">
        <v>33.715299999999999</v>
      </c>
      <c r="E21244">
        <v>130.44669999999999</v>
      </c>
      <c r="F21244" t="s">
        <v>514</v>
      </c>
      <c r="G21244" t="s">
        <v>515</v>
      </c>
      <c r="H21244" t="s">
        <v>516</v>
      </c>
      <c r="I21244" t="s">
        <v>2570</v>
      </c>
      <c r="K21244">
        <v>32691</v>
      </c>
      <c r="L21244">
        <v>1392392982</v>
      </c>
    </row>
    <row r="21245" spans="1:12" x14ac:dyDescent="0.45">
      <c r="A21245" t="str">
        <f t="shared" si="331"/>
        <v>Shingū, Wakayama, Japan</v>
      </c>
      <c r="B21245" t="s">
        <v>25423</v>
      </c>
      <c r="C21245" t="s">
        <v>25424</v>
      </c>
      <c r="D21245">
        <v>33.716700000000003</v>
      </c>
      <c r="E21245">
        <v>136</v>
      </c>
      <c r="F21245" t="s">
        <v>514</v>
      </c>
      <c r="G21245" t="s">
        <v>515</v>
      </c>
      <c r="H21245" t="s">
        <v>516</v>
      </c>
      <c r="I21245" t="s">
        <v>10315</v>
      </c>
      <c r="K21245">
        <v>27214</v>
      </c>
      <c r="L21245">
        <v>1392301953</v>
      </c>
    </row>
    <row r="21246" spans="1:12" x14ac:dyDescent="0.45">
      <c r="A21246" t="str">
        <f t="shared" si="331"/>
        <v>Shinkai, Saitama, Japan</v>
      </c>
      <c r="B21246" t="s">
        <v>25425</v>
      </c>
      <c r="C21246" t="s">
        <v>25425</v>
      </c>
      <c r="D21246">
        <v>35.8367</v>
      </c>
      <c r="E21246">
        <v>139.58029999999999</v>
      </c>
      <c r="F21246" t="s">
        <v>514</v>
      </c>
      <c r="G21246" t="s">
        <v>515</v>
      </c>
      <c r="H21246" t="s">
        <v>516</v>
      </c>
      <c r="I21246" t="s">
        <v>919</v>
      </c>
      <c r="K21246">
        <v>75265</v>
      </c>
      <c r="L21246">
        <v>1392023081</v>
      </c>
    </row>
    <row r="21247" spans="1:12" x14ac:dyDescent="0.45">
      <c r="A21247" t="str">
        <f t="shared" si="331"/>
        <v>Shinmachi, Chiba, Japan</v>
      </c>
      <c r="B21247" t="s">
        <v>25426</v>
      </c>
      <c r="C21247" t="s">
        <v>25426</v>
      </c>
      <c r="D21247">
        <v>35.191699999999997</v>
      </c>
      <c r="E21247">
        <v>140.3486</v>
      </c>
      <c r="F21247" t="s">
        <v>514</v>
      </c>
      <c r="G21247" t="s">
        <v>515</v>
      </c>
      <c r="H21247" t="s">
        <v>516</v>
      </c>
      <c r="I21247" t="s">
        <v>608</v>
      </c>
      <c r="K21247">
        <v>6970</v>
      </c>
      <c r="L21247">
        <v>1392474659</v>
      </c>
    </row>
    <row r="21248" spans="1:12" x14ac:dyDescent="0.45">
      <c r="A21248" t="str">
        <f t="shared" si="331"/>
        <v>Shinozaki, Fukuoka, Japan</v>
      </c>
      <c r="B21248" t="s">
        <v>25427</v>
      </c>
      <c r="C21248" t="s">
        <v>25427</v>
      </c>
      <c r="D21248">
        <v>33.950000000000003</v>
      </c>
      <c r="E21248">
        <v>130.9333</v>
      </c>
      <c r="F21248" t="s">
        <v>514</v>
      </c>
      <c r="G21248" t="s">
        <v>515</v>
      </c>
      <c r="H21248" t="s">
        <v>516</v>
      </c>
      <c r="I21248" t="s">
        <v>2570</v>
      </c>
      <c r="K21248">
        <v>257038</v>
      </c>
      <c r="L21248">
        <v>1392516557</v>
      </c>
    </row>
    <row r="21249" spans="1:12" x14ac:dyDescent="0.45">
      <c r="A21249" t="str">
        <f t="shared" si="331"/>
        <v>Shinshiro, Aichi, Japan</v>
      </c>
      <c r="B21249" t="s">
        <v>25428</v>
      </c>
      <c r="C21249" t="s">
        <v>25428</v>
      </c>
      <c r="D21249">
        <v>34.9</v>
      </c>
      <c r="E21249">
        <v>137.5</v>
      </c>
      <c r="F21249" t="s">
        <v>514</v>
      </c>
      <c r="G21249" t="s">
        <v>515</v>
      </c>
      <c r="H21249" t="s">
        <v>516</v>
      </c>
      <c r="I21249" t="s">
        <v>1078</v>
      </c>
      <c r="K21249">
        <v>44713</v>
      </c>
      <c r="L21249">
        <v>1392488920</v>
      </c>
    </row>
    <row r="21250" spans="1:12" x14ac:dyDescent="0.45">
      <c r="A21250" t="str">
        <f t="shared" si="331"/>
        <v>Shintoku, Hokkaidō, Japan</v>
      </c>
      <c r="B21250" t="s">
        <v>25429</v>
      </c>
      <c r="C21250" t="s">
        <v>25429</v>
      </c>
      <c r="D21250">
        <v>43.079700000000003</v>
      </c>
      <c r="E21250">
        <v>142.8389</v>
      </c>
      <c r="F21250" t="s">
        <v>514</v>
      </c>
      <c r="G21250" t="s">
        <v>515</v>
      </c>
      <c r="H21250" t="s">
        <v>516</v>
      </c>
      <c r="I21250" t="s">
        <v>517</v>
      </c>
      <c r="K21250">
        <v>5992</v>
      </c>
      <c r="L21250">
        <v>1392056780</v>
      </c>
    </row>
    <row r="21251" spans="1:12" x14ac:dyDescent="0.45">
      <c r="A21251" t="str">
        <f t="shared" ref="A21251:A21314" si="332">CONCATENATE(B21251,", ",I21251,", ",F21251)</f>
        <v>Shinyanga, Shinyanga, Tanzania</v>
      </c>
      <c r="B21251" t="s">
        <v>13873</v>
      </c>
      <c r="C21251" t="s">
        <v>13873</v>
      </c>
      <c r="D21251">
        <v>-3.6619000000000002</v>
      </c>
      <c r="E21251">
        <v>33.423099999999998</v>
      </c>
      <c r="F21251" t="s">
        <v>2466</v>
      </c>
      <c r="G21251" t="s">
        <v>2467</v>
      </c>
      <c r="H21251" t="s">
        <v>2468</v>
      </c>
      <c r="I21251" t="s">
        <v>13873</v>
      </c>
      <c r="J21251" t="s">
        <v>378</v>
      </c>
      <c r="K21251">
        <v>107362</v>
      </c>
      <c r="L21251">
        <v>1834972707</v>
      </c>
    </row>
    <row r="21252" spans="1:12" x14ac:dyDescent="0.45">
      <c r="A21252" t="str">
        <f t="shared" si="332"/>
        <v>Shiojiri, Nagano, Japan</v>
      </c>
      <c r="B21252" t="s">
        <v>25430</v>
      </c>
      <c r="C21252" t="s">
        <v>25430</v>
      </c>
      <c r="D21252">
        <v>36.116700000000002</v>
      </c>
      <c r="E21252">
        <v>137.94999999999999</v>
      </c>
      <c r="F21252" t="s">
        <v>514</v>
      </c>
      <c r="G21252" t="s">
        <v>515</v>
      </c>
      <c r="H21252" t="s">
        <v>516</v>
      </c>
      <c r="I21252" t="s">
        <v>2890</v>
      </c>
      <c r="K21252">
        <v>66737</v>
      </c>
      <c r="L21252">
        <v>1392508735</v>
      </c>
    </row>
    <row r="21253" spans="1:12" x14ac:dyDescent="0.45">
      <c r="A21253" t="str">
        <f t="shared" si="332"/>
        <v>Shipley, Bradford, United Kingdom</v>
      </c>
      <c r="B21253" t="s">
        <v>25431</v>
      </c>
      <c r="C21253" t="s">
        <v>25431</v>
      </c>
      <c r="D21253">
        <v>53.832999999999998</v>
      </c>
      <c r="E21253">
        <v>-1.7769999999999999</v>
      </c>
      <c r="F21253" t="s">
        <v>536</v>
      </c>
      <c r="G21253" t="s">
        <v>537</v>
      </c>
      <c r="H21253" t="s">
        <v>538</v>
      </c>
      <c r="I21253" t="s">
        <v>3164</v>
      </c>
      <c r="K21253">
        <v>15483</v>
      </c>
      <c r="L21253">
        <v>1826056604</v>
      </c>
    </row>
    <row r="21254" spans="1:12" x14ac:dyDescent="0.45">
      <c r="A21254" t="str">
        <f t="shared" si="332"/>
        <v>Shippensburg, Pennsylvania, United States</v>
      </c>
      <c r="B21254" t="s">
        <v>25432</v>
      </c>
      <c r="C21254" t="s">
        <v>25432</v>
      </c>
      <c r="D21254">
        <v>40.048400000000001</v>
      </c>
      <c r="E21254">
        <v>-77.5227</v>
      </c>
      <c r="F21254" t="s">
        <v>530</v>
      </c>
      <c r="G21254" t="s">
        <v>531</v>
      </c>
      <c r="H21254" t="s">
        <v>532</v>
      </c>
      <c r="I21254" t="s">
        <v>620</v>
      </c>
      <c r="K21254">
        <v>17234</v>
      </c>
      <c r="L21254">
        <v>1840001395</v>
      </c>
    </row>
    <row r="21255" spans="1:12" x14ac:dyDescent="0.45">
      <c r="A21255" t="str">
        <f t="shared" si="332"/>
        <v>Shiprock, New Mexico, United States</v>
      </c>
      <c r="B21255" t="s">
        <v>25433</v>
      </c>
      <c r="C21255" t="s">
        <v>25433</v>
      </c>
      <c r="D21255">
        <v>36.792400000000001</v>
      </c>
      <c r="E21255">
        <v>-108.70050000000001</v>
      </c>
      <c r="F21255" t="s">
        <v>530</v>
      </c>
      <c r="G21255" t="s">
        <v>531</v>
      </c>
      <c r="H21255" t="s">
        <v>532</v>
      </c>
      <c r="I21255" t="s">
        <v>1402</v>
      </c>
      <c r="K21255">
        <v>8966</v>
      </c>
      <c r="L21255">
        <v>1840018988</v>
      </c>
    </row>
    <row r="21256" spans="1:12" x14ac:dyDescent="0.45">
      <c r="A21256" t="str">
        <f t="shared" si="332"/>
        <v>Shipston on Stour, Warwickshire, United Kingdom</v>
      </c>
      <c r="B21256" t="s">
        <v>25434</v>
      </c>
      <c r="C21256" t="s">
        <v>25434</v>
      </c>
      <c r="D21256">
        <v>52.06</v>
      </c>
      <c r="E21256">
        <v>-1.623</v>
      </c>
      <c r="F21256" t="s">
        <v>536</v>
      </c>
      <c r="G21256" t="s">
        <v>537</v>
      </c>
      <c r="H21256" t="s">
        <v>538</v>
      </c>
      <c r="I21256" t="s">
        <v>1459</v>
      </c>
      <c r="K21256">
        <v>5038</v>
      </c>
      <c r="L21256">
        <v>1826514652</v>
      </c>
    </row>
    <row r="21257" spans="1:12" x14ac:dyDescent="0.45">
      <c r="A21257" t="str">
        <f t="shared" si="332"/>
        <v>Shira, Khakasiya, Russia</v>
      </c>
      <c r="B21257" t="s">
        <v>25435</v>
      </c>
      <c r="C21257" t="s">
        <v>25435</v>
      </c>
      <c r="D21257">
        <v>54.491399999999999</v>
      </c>
      <c r="E21257">
        <v>89.953100000000006</v>
      </c>
      <c r="F21257" t="s">
        <v>504</v>
      </c>
      <c r="G21257" t="s">
        <v>505</v>
      </c>
      <c r="H21257" t="s">
        <v>506</v>
      </c>
      <c r="I21257" t="s">
        <v>507</v>
      </c>
      <c r="K21257">
        <v>9358</v>
      </c>
      <c r="L21257">
        <v>1643191566</v>
      </c>
    </row>
    <row r="21258" spans="1:12" x14ac:dyDescent="0.45">
      <c r="A21258" t="str">
        <f t="shared" si="332"/>
        <v>Shirahama, Wakayama, Japan</v>
      </c>
      <c r="B21258" t="s">
        <v>25436</v>
      </c>
      <c r="C21258" t="s">
        <v>25436</v>
      </c>
      <c r="D21258">
        <v>33.678100000000001</v>
      </c>
      <c r="E21258">
        <v>135.34809999999999</v>
      </c>
      <c r="F21258" t="s">
        <v>514</v>
      </c>
      <c r="G21258" t="s">
        <v>515</v>
      </c>
      <c r="H21258" t="s">
        <v>516</v>
      </c>
      <c r="I21258" t="s">
        <v>10315</v>
      </c>
      <c r="K21258">
        <v>20470</v>
      </c>
      <c r="L21258">
        <v>1392728798</v>
      </c>
    </row>
    <row r="21259" spans="1:12" x14ac:dyDescent="0.45">
      <c r="A21259" t="str">
        <f t="shared" si="332"/>
        <v>Shirakawa, Fukushima, Japan</v>
      </c>
      <c r="B21259" t="s">
        <v>25437</v>
      </c>
      <c r="C21259" t="s">
        <v>25437</v>
      </c>
      <c r="D21259">
        <v>37.126399999999997</v>
      </c>
      <c r="E21259">
        <v>140.21080000000001</v>
      </c>
      <c r="F21259" t="s">
        <v>514</v>
      </c>
      <c r="G21259" t="s">
        <v>515</v>
      </c>
      <c r="H21259" t="s">
        <v>516</v>
      </c>
      <c r="I21259" t="s">
        <v>2521</v>
      </c>
      <c r="K21259">
        <v>59730</v>
      </c>
      <c r="L21259">
        <v>1392881381</v>
      </c>
    </row>
    <row r="21260" spans="1:12" x14ac:dyDescent="0.45">
      <c r="A21260" t="str">
        <f t="shared" si="332"/>
        <v>Shiranuka, Hokkaidō, Japan</v>
      </c>
      <c r="B21260" t="s">
        <v>25438</v>
      </c>
      <c r="C21260" t="s">
        <v>25438</v>
      </c>
      <c r="D21260">
        <v>42.956099999999999</v>
      </c>
      <c r="E21260">
        <v>144.07169999999999</v>
      </c>
      <c r="F21260" t="s">
        <v>514</v>
      </c>
      <c r="G21260" t="s">
        <v>515</v>
      </c>
      <c r="H21260" t="s">
        <v>516</v>
      </c>
      <c r="I21260" t="s">
        <v>517</v>
      </c>
      <c r="K21260">
        <v>7751</v>
      </c>
      <c r="L21260">
        <v>1392294466</v>
      </c>
    </row>
    <row r="21261" spans="1:12" x14ac:dyDescent="0.45">
      <c r="A21261" t="str">
        <f t="shared" si="332"/>
        <v>Shiraoi, Hokkaidō, Japan</v>
      </c>
      <c r="B21261" t="s">
        <v>25439</v>
      </c>
      <c r="C21261" t="s">
        <v>25439</v>
      </c>
      <c r="D21261">
        <v>42.551099999999998</v>
      </c>
      <c r="E21261">
        <v>141.35579999999999</v>
      </c>
      <c r="F21261" t="s">
        <v>514</v>
      </c>
      <c r="G21261" t="s">
        <v>515</v>
      </c>
      <c r="H21261" t="s">
        <v>516</v>
      </c>
      <c r="I21261" t="s">
        <v>517</v>
      </c>
      <c r="K21261">
        <v>16694</v>
      </c>
      <c r="L21261">
        <v>1392327130</v>
      </c>
    </row>
    <row r="21262" spans="1:12" x14ac:dyDescent="0.45">
      <c r="A21262" t="str">
        <f t="shared" si="332"/>
        <v>Shiraoka, Saitama, Japan</v>
      </c>
      <c r="B21262" t="s">
        <v>25440</v>
      </c>
      <c r="C21262" t="s">
        <v>25440</v>
      </c>
      <c r="D21262">
        <v>36.018900000000002</v>
      </c>
      <c r="E21262">
        <v>139.67689999999999</v>
      </c>
      <c r="F21262" t="s">
        <v>514</v>
      </c>
      <c r="G21262" t="s">
        <v>515</v>
      </c>
      <c r="H21262" t="s">
        <v>516</v>
      </c>
      <c r="I21262" t="s">
        <v>919</v>
      </c>
      <c r="K21262">
        <v>52094</v>
      </c>
      <c r="L21262">
        <v>1392337140</v>
      </c>
    </row>
    <row r="21263" spans="1:12" x14ac:dyDescent="0.45">
      <c r="A21263" t="str">
        <f t="shared" si="332"/>
        <v>Shirayamamachi, Ishikawa, Japan</v>
      </c>
      <c r="B21263" t="s">
        <v>25441</v>
      </c>
      <c r="C21263" t="s">
        <v>25441</v>
      </c>
      <c r="D21263">
        <v>36.514400000000002</v>
      </c>
      <c r="E21263">
        <v>136.56559999999999</v>
      </c>
      <c r="F21263" t="s">
        <v>514</v>
      </c>
      <c r="G21263" t="s">
        <v>515</v>
      </c>
      <c r="H21263" t="s">
        <v>516</v>
      </c>
      <c r="I21263" t="s">
        <v>11666</v>
      </c>
      <c r="K21263">
        <v>110188</v>
      </c>
      <c r="L21263">
        <v>1392840575</v>
      </c>
    </row>
    <row r="21264" spans="1:12" x14ac:dyDescent="0.45">
      <c r="A21264" t="str">
        <f t="shared" si="332"/>
        <v>Shīrāz, Fārs, Iran</v>
      </c>
      <c r="B21264" t="s">
        <v>25442</v>
      </c>
      <c r="C21264" t="s">
        <v>25443</v>
      </c>
      <c r="D21264">
        <v>29.61</v>
      </c>
      <c r="E21264">
        <v>52.542499999999997</v>
      </c>
      <c r="F21264" t="s">
        <v>388</v>
      </c>
      <c r="G21264" t="s">
        <v>389</v>
      </c>
      <c r="H21264" t="s">
        <v>390</v>
      </c>
      <c r="I21264" t="s">
        <v>3136</v>
      </c>
      <c r="J21264" t="s">
        <v>378</v>
      </c>
      <c r="K21264">
        <v>1460665</v>
      </c>
      <c r="L21264">
        <v>1364432238</v>
      </c>
    </row>
    <row r="21265" spans="1:12" x14ac:dyDescent="0.45">
      <c r="A21265" t="str">
        <f t="shared" si="332"/>
        <v>Shirebrook, Derbyshire, United Kingdom</v>
      </c>
      <c r="B21265" t="s">
        <v>25444</v>
      </c>
      <c r="C21265" t="s">
        <v>25444</v>
      </c>
      <c r="D21265">
        <v>53.204799999999999</v>
      </c>
      <c r="E21265">
        <v>-1.2197</v>
      </c>
      <c r="F21265" t="s">
        <v>536</v>
      </c>
      <c r="G21265" t="s">
        <v>537</v>
      </c>
      <c r="H21265" t="s">
        <v>538</v>
      </c>
      <c r="I21265" t="s">
        <v>1542</v>
      </c>
      <c r="K21265">
        <v>13300</v>
      </c>
      <c r="L21265">
        <v>1826437553</v>
      </c>
    </row>
    <row r="21266" spans="1:12" x14ac:dyDescent="0.45">
      <c r="A21266" t="str">
        <f t="shared" si="332"/>
        <v>Shirley, Croydon, United Kingdom</v>
      </c>
      <c r="B21266" t="s">
        <v>25445</v>
      </c>
      <c r="C21266" t="s">
        <v>25445</v>
      </c>
      <c r="D21266">
        <v>51.381300000000003</v>
      </c>
      <c r="E21266">
        <v>-5.4300000000000001E-2</v>
      </c>
      <c r="F21266" t="s">
        <v>536</v>
      </c>
      <c r="G21266" t="s">
        <v>537</v>
      </c>
      <c r="H21266" t="s">
        <v>538</v>
      </c>
      <c r="I21266" t="s">
        <v>7681</v>
      </c>
      <c r="K21266">
        <v>14296</v>
      </c>
      <c r="L21266">
        <v>1826702063</v>
      </c>
    </row>
    <row r="21267" spans="1:12" x14ac:dyDescent="0.45">
      <c r="A21267" t="str">
        <f t="shared" si="332"/>
        <v>Shirley, New York, United States</v>
      </c>
      <c r="B21267" t="s">
        <v>25445</v>
      </c>
      <c r="C21267" t="s">
        <v>25445</v>
      </c>
      <c r="D21267">
        <v>40.794899999999998</v>
      </c>
      <c r="E21267">
        <v>-72.874300000000005</v>
      </c>
      <c r="F21267" t="s">
        <v>530</v>
      </c>
      <c r="G21267" t="s">
        <v>531</v>
      </c>
      <c r="H21267" t="s">
        <v>532</v>
      </c>
      <c r="I21267" t="s">
        <v>803</v>
      </c>
      <c r="K21267">
        <v>28698</v>
      </c>
      <c r="L21267">
        <v>1840005097</v>
      </c>
    </row>
    <row r="21268" spans="1:12" x14ac:dyDescent="0.45">
      <c r="A21268" t="str">
        <f t="shared" si="332"/>
        <v>Shirley, Massachusetts, United States</v>
      </c>
      <c r="B21268" t="s">
        <v>25445</v>
      </c>
      <c r="C21268" t="s">
        <v>25445</v>
      </c>
      <c r="D21268">
        <v>42.572499999999998</v>
      </c>
      <c r="E21268">
        <v>-71.647099999999995</v>
      </c>
      <c r="F21268" t="s">
        <v>530</v>
      </c>
      <c r="G21268" t="s">
        <v>531</v>
      </c>
      <c r="H21268" t="s">
        <v>532</v>
      </c>
      <c r="I21268" t="s">
        <v>621</v>
      </c>
      <c r="K21268">
        <v>7598</v>
      </c>
      <c r="L21268">
        <v>1840053486</v>
      </c>
    </row>
    <row r="21269" spans="1:12" x14ac:dyDescent="0.45">
      <c r="A21269" t="str">
        <f t="shared" si="332"/>
        <v>Shiroi, Chiba, Japan</v>
      </c>
      <c r="B21269" t="s">
        <v>25446</v>
      </c>
      <c r="C21269" t="s">
        <v>25446</v>
      </c>
      <c r="D21269">
        <v>35.791699999999999</v>
      </c>
      <c r="E21269">
        <v>140.0564</v>
      </c>
      <c r="F21269" t="s">
        <v>514</v>
      </c>
      <c r="G21269" t="s">
        <v>515</v>
      </c>
      <c r="H21269" t="s">
        <v>516</v>
      </c>
      <c r="I21269" t="s">
        <v>608</v>
      </c>
      <c r="K21269">
        <v>61931</v>
      </c>
      <c r="L21269">
        <v>1392006213</v>
      </c>
    </row>
    <row r="21270" spans="1:12" x14ac:dyDescent="0.45">
      <c r="A21270" t="str">
        <f t="shared" si="332"/>
        <v>Shiroishi, Miyagi, Japan</v>
      </c>
      <c r="B21270" t="s">
        <v>25447</v>
      </c>
      <c r="C21270" t="s">
        <v>25447</v>
      </c>
      <c r="D21270">
        <v>38.002200000000002</v>
      </c>
      <c r="E21270">
        <v>140.61969999999999</v>
      </c>
      <c r="F21270" t="s">
        <v>514</v>
      </c>
      <c r="G21270" t="s">
        <v>515</v>
      </c>
      <c r="H21270" t="s">
        <v>516</v>
      </c>
      <c r="I21270" t="s">
        <v>12185</v>
      </c>
      <c r="K21270">
        <v>33380</v>
      </c>
      <c r="L21270">
        <v>1392860584</v>
      </c>
    </row>
    <row r="21271" spans="1:12" x14ac:dyDescent="0.45">
      <c r="A21271" t="str">
        <f t="shared" si="332"/>
        <v>Shīrvān, Khorāsān-e Shomālī, Iran</v>
      </c>
      <c r="B21271" t="s">
        <v>25448</v>
      </c>
      <c r="C21271" t="s">
        <v>25449</v>
      </c>
      <c r="D21271">
        <v>37.396700000000003</v>
      </c>
      <c r="E21271">
        <v>57.929400000000001</v>
      </c>
      <c r="F21271" t="s">
        <v>388</v>
      </c>
      <c r="G21271" t="s">
        <v>389</v>
      </c>
      <c r="H21271" t="s">
        <v>390</v>
      </c>
      <c r="I21271" t="s">
        <v>4840</v>
      </c>
      <c r="J21271" t="s">
        <v>366</v>
      </c>
      <c r="K21271">
        <v>82790</v>
      </c>
      <c r="L21271">
        <v>1364402242</v>
      </c>
    </row>
    <row r="21272" spans="1:12" x14ac:dyDescent="0.45">
      <c r="A21272" t="str">
        <f t="shared" si="332"/>
        <v>Shishi, Fujian, China</v>
      </c>
      <c r="B21272" t="s">
        <v>25450</v>
      </c>
      <c r="C21272" t="s">
        <v>25450</v>
      </c>
      <c r="D21272">
        <v>24.735499999999998</v>
      </c>
      <c r="E21272">
        <v>118.6434</v>
      </c>
      <c r="F21272" t="s">
        <v>1039</v>
      </c>
      <c r="G21272" t="s">
        <v>1040</v>
      </c>
      <c r="H21272" t="s">
        <v>1041</v>
      </c>
      <c r="I21272" t="s">
        <v>6616</v>
      </c>
      <c r="J21272" t="s">
        <v>366</v>
      </c>
      <c r="K21272">
        <v>693000</v>
      </c>
      <c r="L21272">
        <v>1156077046</v>
      </c>
    </row>
    <row r="21273" spans="1:12" x14ac:dyDescent="0.45">
      <c r="A21273" t="str">
        <f t="shared" si="332"/>
        <v>Shisui, Chiba, Japan</v>
      </c>
      <c r="B21273" t="s">
        <v>25451</v>
      </c>
      <c r="C21273" t="s">
        <v>25451</v>
      </c>
      <c r="D21273">
        <v>35.725000000000001</v>
      </c>
      <c r="E21273">
        <v>140.26939999999999</v>
      </c>
      <c r="F21273" t="s">
        <v>514</v>
      </c>
      <c r="G21273" t="s">
        <v>515</v>
      </c>
      <c r="H21273" t="s">
        <v>516</v>
      </c>
      <c r="I21273" t="s">
        <v>608</v>
      </c>
      <c r="K21273">
        <v>20470</v>
      </c>
      <c r="L21273">
        <v>1392687208</v>
      </c>
    </row>
    <row r="21274" spans="1:12" x14ac:dyDescent="0.45">
      <c r="A21274" t="str">
        <f t="shared" si="332"/>
        <v>Shively, Kentucky, United States</v>
      </c>
      <c r="B21274" t="s">
        <v>25452</v>
      </c>
      <c r="C21274" t="s">
        <v>25452</v>
      </c>
      <c r="D21274">
        <v>38.197000000000003</v>
      </c>
      <c r="E21274">
        <v>-85.813599999999994</v>
      </c>
      <c r="F21274" t="s">
        <v>530</v>
      </c>
      <c r="G21274" t="s">
        <v>531</v>
      </c>
      <c r="H21274" t="s">
        <v>532</v>
      </c>
      <c r="I21274" t="s">
        <v>1528</v>
      </c>
      <c r="K21274">
        <v>15689</v>
      </c>
      <c r="L21274">
        <v>1840015196</v>
      </c>
    </row>
    <row r="21275" spans="1:12" x14ac:dyDescent="0.45">
      <c r="A21275" t="str">
        <f t="shared" si="332"/>
        <v>Shiyan, Hubei, China</v>
      </c>
      <c r="B21275" t="s">
        <v>25453</v>
      </c>
      <c r="C21275" t="s">
        <v>25453</v>
      </c>
      <c r="D21275">
        <v>32.635100000000001</v>
      </c>
      <c r="E21275">
        <v>110.77549999999999</v>
      </c>
      <c r="F21275" t="s">
        <v>1039</v>
      </c>
      <c r="G21275" t="s">
        <v>1040</v>
      </c>
      <c r="H21275" t="s">
        <v>1041</v>
      </c>
      <c r="I21275" t="s">
        <v>2058</v>
      </c>
      <c r="J21275" t="s">
        <v>366</v>
      </c>
      <c r="K21275">
        <v>3228000</v>
      </c>
      <c r="L21275">
        <v>1156383921</v>
      </c>
    </row>
    <row r="21276" spans="1:12" x14ac:dyDescent="0.45">
      <c r="A21276" t="str">
        <f t="shared" si="332"/>
        <v>Shiyeli, Qyzylorda, Kazakhstan</v>
      </c>
      <c r="B21276" t="s">
        <v>25454</v>
      </c>
      <c r="C21276" t="s">
        <v>25454</v>
      </c>
      <c r="D21276">
        <v>44.167000000000002</v>
      </c>
      <c r="E21276">
        <v>66.75</v>
      </c>
      <c r="F21276" t="s">
        <v>1182</v>
      </c>
      <c r="G21276" t="s">
        <v>1183</v>
      </c>
      <c r="H21276" t="s">
        <v>1184</v>
      </c>
      <c r="I21276" t="s">
        <v>2263</v>
      </c>
      <c r="K21276">
        <v>29832</v>
      </c>
      <c r="L21276">
        <v>1398206798</v>
      </c>
    </row>
    <row r="21277" spans="1:12" x14ac:dyDescent="0.45">
      <c r="A21277" t="str">
        <f t="shared" si="332"/>
        <v>Shizuishan, Ningxia, China</v>
      </c>
      <c r="B21277" t="s">
        <v>25455</v>
      </c>
      <c r="C21277" t="s">
        <v>25455</v>
      </c>
      <c r="D21277">
        <v>39.2333</v>
      </c>
      <c r="E21277">
        <v>106.76900000000001</v>
      </c>
      <c r="F21277" t="s">
        <v>1039</v>
      </c>
      <c r="G21277" t="s">
        <v>1040</v>
      </c>
      <c r="H21277" t="s">
        <v>1041</v>
      </c>
      <c r="I21277" t="s">
        <v>8630</v>
      </c>
      <c r="K21277">
        <v>136570</v>
      </c>
      <c r="L21277">
        <v>1156361664</v>
      </c>
    </row>
    <row r="21278" spans="1:12" x14ac:dyDescent="0.45">
      <c r="A21278" t="str">
        <f t="shared" si="332"/>
        <v>Shizukuishi, Iwate, Japan</v>
      </c>
      <c r="B21278" t="s">
        <v>25456</v>
      </c>
      <c r="C21278" t="s">
        <v>25456</v>
      </c>
      <c r="D21278">
        <v>39.694200000000002</v>
      </c>
      <c r="E21278">
        <v>140.98439999999999</v>
      </c>
      <c r="F21278" t="s">
        <v>514</v>
      </c>
      <c r="G21278" t="s">
        <v>515</v>
      </c>
      <c r="H21278" t="s">
        <v>516</v>
      </c>
      <c r="I21278" t="s">
        <v>11570</v>
      </c>
      <c r="K21278">
        <v>15998</v>
      </c>
      <c r="L21278">
        <v>1392537608</v>
      </c>
    </row>
    <row r="21279" spans="1:12" x14ac:dyDescent="0.45">
      <c r="A21279" t="str">
        <f t="shared" si="332"/>
        <v>Shizuoka, Shizuoka, Japan</v>
      </c>
      <c r="B21279" t="s">
        <v>2652</v>
      </c>
      <c r="C21279" t="s">
        <v>2652</v>
      </c>
      <c r="D21279">
        <v>34.9756</v>
      </c>
      <c r="E21279">
        <v>138.38249999999999</v>
      </c>
      <c r="F21279" t="s">
        <v>514</v>
      </c>
      <c r="G21279" t="s">
        <v>515</v>
      </c>
      <c r="H21279" t="s">
        <v>516</v>
      </c>
      <c r="I21279" t="s">
        <v>2652</v>
      </c>
      <c r="J21279" t="s">
        <v>378</v>
      </c>
      <c r="K21279">
        <v>691185</v>
      </c>
      <c r="L21279">
        <v>1392235505</v>
      </c>
    </row>
    <row r="21280" spans="1:12" x14ac:dyDescent="0.45">
      <c r="A21280" t="str">
        <f t="shared" si="332"/>
        <v>Shkodër, Shkodër, Albania</v>
      </c>
      <c r="B21280" t="s">
        <v>22535</v>
      </c>
      <c r="C21280" t="s">
        <v>25457</v>
      </c>
      <c r="D21280">
        <v>42.066699999999997</v>
      </c>
      <c r="E21280">
        <v>19.5</v>
      </c>
      <c r="F21280" t="s">
        <v>3185</v>
      </c>
      <c r="G21280" t="s">
        <v>3186</v>
      </c>
      <c r="H21280" t="s">
        <v>3187</v>
      </c>
      <c r="I21280" t="s">
        <v>22535</v>
      </c>
      <c r="J21280" t="s">
        <v>378</v>
      </c>
      <c r="K21280">
        <v>112276</v>
      </c>
      <c r="L21280">
        <v>1008977725</v>
      </c>
    </row>
    <row r="21281" spans="1:12" x14ac:dyDescent="0.45">
      <c r="A21281" t="str">
        <f t="shared" si="332"/>
        <v>Shlisselburg, Leningradskaya Oblast’, Russia</v>
      </c>
      <c r="B21281" t="s">
        <v>25458</v>
      </c>
      <c r="C21281" t="s">
        <v>25458</v>
      </c>
      <c r="D21281">
        <v>59.95</v>
      </c>
      <c r="E21281">
        <v>31.033300000000001</v>
      </c>
      <c r="F21281" t="s">
        <v>504</v>
      </c>
      <c r="G21281" t="s">
        <v>505</v>
      </c>
      <c r="H21281" t="s">
        <v>506</v>
      </c>
      <c r="I21281" t="s">
        <v>4844</v>
      </c>
      <c r="K21281">
        <v>14763</v>
      </c>
      <c r="L21281">
        <v>1643852770</v>
      </c>
    </row>
    <row r="21282" spans="1:12" x14ac:dyDescent="0.45">
      <c r="A21282" t="str">
        <f t="shared" si="332"/>
        <v>Shōbara, Hiroshima, Japan</v>
      </c>
      <c r="B21282" t="s">
        <v>25459</v>
      </c>
      <c r="C21282" t="s">
        <v>25460</v>
      </c>
      <c r="D21282">
        <v>34.857799999999997</v>
      </c>
      <c r="E21282">
        <v>133.01669999999999</v>
      </c>
      <c r="F21282" t="s">
        <v>514</v>
      </c>
      <c r="G21282" t="s">
        <v>515</v>
      </c>
      <c r="H21282" t="s">
        <v>516</v>
      </c>
      <c r="I21282" t="s">
        <v>10270</v>
      </c>
      <c r="K21282">
        <v>34432</v>
      </c>
      <c r="L21282">
        <v>1392341787</v>
      </c>
    </row>
    <row r="21283" spans="1:12" x14ac:dyDescent="0.45">
      <c r="A21283" t="str">
        <f t="shared" si="332"/>
        <v>Shoeburyness, Southend-on-Sea, United Kingdom</v>
      </c>
      <c r="B21283" t="s">
        <v>25461</v>
      </c>
      <c r="C21283" t="s">
        <v>25461</v>
      </c>
      <c r="D21283">
        <v>51.531599999999997</v>
      </c>
      <c r="E21283">
        <v>0.79779999999999995</v>
      </c>
      <c r="F21283" t="s">
        <v>536</v>
      </c>
      <c r="G21283" t="s">
        <v>537</v>
      </c>
      <c r="H21283" t="s">
        <v>538</v>
      </c>
      <c r="I21283" t="s">
        <v>11146</v>
      </c>
      <c r="K21283">
        <v>11159</v>
      </c>
      <c r="L21283">
        <v>1826043837</v>
      </c>
    </row>
    <row r="21284" spans="1:12" x14ac:dyDescent="0.45">
      <c r="A21284" t="str">
        <f t="shared" si="332"/>
        <v>Shongzhy, Almaty, Kazakhstan</v>
      </c>
      <c r="B21284" t="s">
        <v>25462</v>
      </c>
      <c r="C21284" t="s">
        <v>25462</v>
      </c>
      <c r="D21284">
        <v>43.542099999999998</v>
      </c>
      <c r="E21284">
        <v>79.470299999999995</v>
      </c>
      <c r="F21284" t="s">
        <v>1182</v>
      </c>
      <c r="G21284" t="s">
        <v>1183</v>
      </c>
      <c r="H21284" t="s">
        <v>1184</v>
      </c>
      <c r="I21284" t="s">
        <v>1619</v>
      </c>
      <c r="K21284">
        <v>3902</v>
      </c>
      <c r="L21284">
        <v>1398268525</v>
      </c>
    </row>
    <row r="21285" spans="1:12" x14ac:dyDescent="0.45">
      <c r="A21285" t="str">
        <f t="shared" si="332"/>
        <v>Shopokov, Chüy, Kyrgyzstan</v>
      </c>
      <c r="B21285" t="s">
        <v>25463</v>
      </c>
      <c r="C21285" t="s">
        <v>25463</v>
      </c>
      <c r="D21285">
        <v>42.816699999999997</v>
      </c>
      <c r="E21285">
        <v>74.2333</v>
      </c>
      <c r="F21285" t="s">
        <v>1392</v>
      </c>
      <c r="G21285" t="s">
        <v>1393</v>
      </c>
      <c r="H21285" t="s">
        <v>1394</v>
      </c>
      <c r="I21285" t="s">
        <v>1395</v>
      </c>
      <c r="K21285">
        <v>8749</v>
      </c>
      <c r="L21285">
        <v>1417801567</v>
      </c>
    </row>
    <row r="21286" spans="1:12" x14ac:dyDescent="0.45">
      <c r="A21286" t="str">
        <f t="shared" si="332"/>
        <v>Shoreham-by-Sea, West Sussex, United Kingdom</v>
      </c>
      <c r="B21286" t="s">
        <v>25464</v>
      </c>
      <c r="C21286" t="s">
        <v>25464</v>
      </c>
      <c r="D21286">
        <v>50.834000000000003</v>
      </c>
      <c r="E21286">
        <v>-0.27300000000000002</v>
      </c>
      <c r="F21286" t="s">
        <v>536</v>
      </c>
      <c r="G21286" t="s">
        <v>537</v>
      </c>
      <c r="H21286" t="s">
        <v>538</v>
      </c>
      <c r="I21286" t="s">
        <v>2025</v>
      </c>
      <c r="K21286">
        <v>20547</v>
      </c>
      <c r="L21286">
        <v>1826260470</v>
      </c>
    </row>
    <row r="21287" spans="1:12" x14ac:dyDescent="0.45">
      <c r="A21287" t="str">
        <f t="shared" si="332"/>
        <v>Shoreline, Washington, United States</v>
      </c>
      <c r="B21287" t="s">
        <v>25465</v>
      </c>
      <c r="C21287" t="s">
        <v>25465</v>
      </c>
      <c r="D21287">
        <v>47.756399999999999</v>
      </c>
      <c r="E21287">
        <v>-122.3426</v>
      </c>
      <c r="F21287" t="s">
        <v>530</v>
      </c>
      <c r="G21287" t="s">
        <v>531</v>
      </c>
      <c r="H21287" t="s">
        <v>532</v>
      </c>
      <c r="I21287" t="s">
        <v>585</v>
      </c>
      <c r="K21287">
        <v>57027</v>
      </c>
      <c r="L21287">
        <v>1840021118</v>
      </c>
    </row>
    <row r="21288" spans="1:12" x14ac:dyDescent="0.45">
      <c r="A21288" t="str">
        <f t="shared" si="332"/>
        <v>Shoreview, Minnesota, United States</v>
      </c>
      <c r="B21288" t="s">
        <v>25466</v>
      </c>
      <c r="C21288" t="s">
        <v>25466</v>
      </c>
      <c r="D21288">
        <v>45.084200000000003</v>
      </c>
      <c r="E21288">
        <v>-93.135800000000003</v>
      </c>
      <c r="F21288" t="s">
        <v>530</v>
      </c>
      <c r="G21288" t="s">
        <v>531</v>
      </c>
      <c r="H21288" t="s">
        <v>532</v>
      </c>
      <c r="I21288" t="s">
        <v>1433</v>
      </c>
      <c r="K21288">
        <v>27130</v>
      </c>
      <c r="L21288">
        <v>1840008938</v>
      </c>
    </row>
    <row r="21289" spans="1:12" x14ac:dyDescent="0.45">
      <c r="A21289" t="str">
        <f t="shared" si="332"/>
        <v>Shorewood, Wisconsin, United States</v>
      </c>
      <c r="B21289" t="s">
        <v>25467</v>
      </c>
      <c r="C21289" t="s">
        <v>25467</v>
      </c>
      <c r="D21289">
        <v>43.0914</v>
      </c>
      <c r="E21289">
        <v>-87.886399999999995</v>
      </c>
      <c r="F21289" t="s">
        <v>530</v>
      </c>
      <c r="G21289" t="s">
        <v>531</v>
      </c>
      <c r="H21289" t="s">
        <v>532</v>
      </c>
      <c r="I21289" t="s">
        <v>1611</v>
      </c>
      <c r="K21289">
        <v>13145</v>
      </c>
      <c r="L21289">
        <v>1840003031</v>
      </c>
    </row>
    <row r="21290" spans="1:12" x14ac:dyDescent="0.45">
      <c r="A21290" t="str">
        <f t="shared" si="332"/>
        <v>Shorewood, Illinois, United States</v>
      </c>
      <c r="B21290" t="s">
        <v>25467</v>
      </c>
      <c r="C21290" t="s">
        <v>25467</v>
      </c>
      <c r="D21290">
        <v>41.517499999999998</v>
      </c>
      <c r="E21290">
        <v>-88.2149</v>
      </c>
      <c r="F21290" t="s">
        <v>530</v>
      </c>
      <c r="G21290" t="s">
        <v>531</v>
      </c>
      <c r="H21290" t="s">
        <v>532</v>
      </c>
      <c r="I21290" t="s">
        <v>824</v>
      </c>
      <c r="K21290">
        <v>17509</v>
      </c>
      <c r="L21290">
        <v>1840011496</v>
      </c>
    </row>
    <row r="21291" spans="1:12" x14ac:dyDescent="0.45">
      <c r="A21291" t="str">
        <f t="shared" si="332"/>
        <v>Shorewood, Minnesota, United States</v>
      </c>
      <c r="B21291" t="s">
        <v>25467</v>
      </c>
      <c r="C21291" t="s">
        <v>25467</v>
      </c>
      <c r="D21291">
        <v>44.903300000000002</v>
      </c>
      <c r="E21291">
        <v>-93.590299999999999</v>
      </c>
      <c r="F21291" t="s">
        <v>530</v>
      </c>
      <c r="G21291" t="s">
        <v>531</v>
      </c>
      <c r="H21291" t="s">
        <v>532</v>
      </c>
      <c r="I21291" t="s">
        <v>1433</v>
      </c>
      <c r="K21291">
        <v>8084</v>
      </c>
      <c r="L21291">
        <v>1840008925</v>
      </c>
    </row>
    <row r="21292" spans="1:12" x14ac:dyDescent="0.45">
      <c r="A21292" t="str">
        <f t="shared" si="332"/>
        <v>Short Hills, New Jersey, United States</v>
      </c>
      <c r="B21292" t="s">
        <v>25468</v>
      </c>
      <c r="C21292" t="s">
        <v>25468</v>
      </c>
      <c r="D21292">
        <v>40.738900000000001</v>
      </c>
      <c r="E21292">
        <v>-74.327799999999996</v>
      </c>
      <c r="F21292" t="s">
        <v>530</v>
      </c>
      <c r="G21292" t="s">
        <v>531</v>
      </c>
      <c r="H21292" t="s">
        <v>532</v>
      </c>
      <c r="I21292" t="s">
        <v>587</v>
      </c>
      <c r="K21292">
        <v>13134</v>
      </c>
      <c r="L21292">
        <v>1840033408</v>
      </c>
    </row>
    <row r="21293" spans="1:12" x14ac:dyDescent="0.45">
      <c r="A21293" t="str">
        <f t="shared" si="332"/>
        <v>Short Pump, Virginia, United States</v>
      </c>
      <c r="B21293" t="s">
        <v>25469</v>
      </c>
      <c r="C21293" t="s">
        <v>25469</v>
      </c>
      <c r="D21293">
        <v>37.654899999999998</v>
      </c>
      <c r="E21293">
        <v>-77.620099999999994</v>
      </c>
      <c r="F21293" t="s">
        <v>530</v>
      </c>
      <c r="G21293" t="s">
        <v>531</v>
      </c>
      <c r="H21293" t="s">
        <v>532</v>
      </c>
      <c r="I21293" t="s">
        <v>618</v>
      </c>
      <c r="K21293">
        <v>27526</v>
      </c>
      <c r="L21293">
        <v>1840006394</v>
      </c>
    </row>
    <row r="21294" spans="1:12" x14ac:dyDescent="0.45">
      <c r="A21294" t="str">
        <f t="shared" si="332"/>
        <v>Shostka, Sums’ka Oblast’, Ukraine</v>
      </c>
      <c r="B21294" t="s">
        <v>25470</v>
      </c>
      <c r="C21294" t="s">
        <v>25470</v>
      </c>
      <c r="D21294">
        <v>51.865699999999997</v>
      </c>
      <c r="E21294">
        <v>33.476599999999998</v>
      </c>
      <c r="F21294" t="s">
        <v>1461</v>
      </c>
      <c r="G21294" t="s">
        <v>1462</v>
      </c>
      <c r="H21294" t="s">
        <v>1463</v>
      </c>
      <c r="I21294" t="s">
        <v>4499</v>
      </c>
      <c r="J21294" t="s">
        <v>366</v>
      </c>
      <c r="K21294">
        <v>76788</v>
      </c>
      <c r="L21294">
        <v>1804764606</v>
      </c>
    </row>
    <row r="21295" spans="1:12" x14ac:dyDescent="0.45">
      <c r="A21295" t="str">
        <f t="shared" si="332"/>
        <v>Shotley Bridge, Durham, United Kingdom</v>
      </c>
      <c r="B21295" t="s">
        <v>25471</v>
      </c>
      <c r="C21295" t="s">
        <v>25471</v>
      </c>
      <c r="D21295">
        <v>54.87</v>
      </c>
      <c r="E21295">
        <v>-1.86</v>
      </c>
      <c r="F21295" t="s">
        <v>536</v>
      </c>
      <c r="G21295" t="s">
        <v>537</v>
      </c>
      <c r="H21295" t="s">
        <v>538</v>
      </c>
      <c r="I21295" t="s">
        <v>2079</v>
      </c>
      <c r="K21295">
        <v>27394</v>
      </c>
      <c r="L21295">
        <v>1826950423</v>
      </c>
    </row>
    <row r="21296" spans="1:12" x14ac:dyDescent="0.45">
      <c r="A21296" t="str">
        <f t="shared" si="332"/>
        <v>Shouguang, Shandong, China</v>
      </c>
      <c r="B21296" t="s">
        <v>25472</v>
      </c>
      <c r="C21296" t="s">
        <v>25472</v>
      </c>
      <c r="D21296">
        <v>36.883299999999998</v>
      </c>
      <c r="E21296">
        <v>118.7333</v>
      </c>
      <c r="F21296" t="s">
        <v>1039</v>
      </c>
      <c r="G21296" t="s">
        <v>1040</v>
      </c>
      <c r="H21296" t="s">
        <v>1041</v>
      </c>
      <c r="I21296" t="s">
        <v>2094</v>
      </c>
      <c r="K21296">
        <v>1039205</v>
      </c>
      <c r="L21296">
        <v>1156787809</v>
      </c>
    </row>
    <row r="21297" spans="1:12" x14ac:dyDescent="0.45">
      <c r="A21297" t="str">
        <f t="shared" si="332"/>
        <v>Show Low, Arizona, United States</v>
      </c>
      <c r="B21297" t="s">
        <v>25473</v>
      </c>
      <c r="C21297" t="s">
        <v>25473</v>
      </c>
      <c r="D21297">
        <v>34.267099999999999</v>
      </c>
      <c r="E21297">
        <v>-110.0384</v>
      </c>
      <c r="F21297" t="s">
        <v>530</v>
      </c>
      <c r="G21297" t="s">
        <v>531</v>
      </c>
      <c r="H21297" t="s">
        <v>532</v>
      </c>
      <c r="I21297" t="s">
        <v>2117</v>
      </c>
      <c r="K21297">
        <v>11173</v>
      </c>
      <c r="L21297">
        <v>1840021582</v>
      </c>
    </row>
    <row r="21298" spans="1:12" x14ac:dyDescent="0.45">
      <c r="A21298" t="str">
        <f t="shared" si="332"/>
        <v>Shoyna, Nenetskiy Avtonomnyy Okrug, Russia</v>
      </c>
      <c r="B21298" t="s">
        <v>25474</v>
      </c>
      <c r="C21298" t="s">
        <v>25474</v>
      </c>
      <c r="D21298">
        <v>67.866600000000005</v>
      </c>
      <c r="E21298">
        <v>44.133400000000002</v>
      </c>
      <c r="F21298" t="s">
        <v>504</v>
      </c>
      <c r="G21298" t="s">
        <v>505</v>
      </c>
      <c r="H21298" t="s">
        <v>506</v>
      </c>
      <c r="I21298" t="s">
        <v>1816</v>
      </c>
      <c r="K21298">
        <v>300</v>
      </c>
      <c r="L21298">
        <v>1643012303</v>
      </c>
    </row>
    <row r="21299" spans="1:12" x14ac:dyDescent="0.45">
      <c r="A21299" t="str">
        <f t="shared" si="332"/>
        <v>Shreveport, Louisiana, United States</v>
      </c>
      <c r="B21299" t="s">
        <v>25475</v>
      </c>
      <c r="C21299" t="s">
        <v>25475</v>
      </c>
      <c r="D21299">
        <v>32.465600000000002</v>
      </c>
      <c r="E21299">
        <v>-93.795599999999993</v>
      </c>
      <c r="F21299" t="s">
        <v>530</v>
      </c>
      <c r="G21299" t="s">
        <v>531</v>
      </c>
      <c r="H21299" t="s">
        <v>532</v>
      </c>
      <c r="I21299" t="s">
        <v>533</v>
      </c>
      <c r="K21299">
        <v>280062</v>
      </c>
      <c r="L21299">
        <v>1840015768</v>
      </c>
    </row>
    <row r="21300" spans="1:12" x14ac:dyDescent="0.45">
      <c r="A21300" t="str">
        <f t="shared" si="332"/>
        <v>Shrewsbury, Shropshire, United Kingdom</v>
      </c>
      <c r="B21300" t="s">
        <v>25476</v>
      </c>
      <c r="C21300" t="s">
        <v>25476</v>
      </c>
      <c r="D21300">
        <v>52.707999999999998</v>
      </c>
      <c r="E21300">
        <v>-2.754</v>
      </c>
      <c r="F21300" t="s">
        <v>536</v>
      </c>
      <c r="G21300" t="s">
        <v>537</v>
      </c>
      <c r="H21300" t="s">
        <v>538</v>
      </c>
      <c r="I21300" t="s">
        <v>3850</v>
      </c>
      <c r="K21300">
        <v>71715</v>
      </c>
      <c r="L21300">
        <v>1826283137</v>
      </c>
    </row>
    <row r="21301" spans="1:12" x14ac:dyDescent="0.45">
      <c r="A21301" t="str">
        <f t="shared" si="332"/>
        <v>Shrewsbury, Massachusetts, United States</v>
      </c>
      <c r="B21301" t="s">
        <v>25476</v>
      </c>
      <c r="C21301" t="s">
        <v>25476</v>
      </c>
      <c r="D21301">
        <v>42.284199999999998</v>
      </c>
      <c r="E21301">
        <v>-71.715400000000002</v>
      </c>
      <c r="F21301" t="s">
        <v>530</v>
      </c>
      <c r="G21301" t="s">
        <v>531</v>
      </c>
      <c r="H21301" t="s">
        <v>532</v>
      </c>
      <c r="I21301" t="s">
        <v>621</v>
      </c>
      <c r="K21301">
        <v>37037</v>
      </c>
      <c r="L21301">
        <v>1840053699</v>
      </c>
    </row>
    <row r="21302" spans="1:12" x14ac:dyDescent="0.45">
      <c r="A21302" t="str">
        <f t="shared" si="332"/>
        <v>Shrewsbury, Missouri, United States</v>
      </c>
      <c r="B21302" t="s">
        <v>25476</v>
      </c>
      <c r="C21302" t="s">
        <v>25476</v>
      </c>
      <c r="D21302">
        <v>38.586599999999997</v>
      </c>
      <c r="E21302">
        <v>-90.328199999999995</v>
      </c>
      <c r="F21302" t="s">
        <v>530</v>
      </c>
      <c r="G21302" t="s">
        <v>531</v>
      </c>
      <c r="H21302" t="s">
        <v>532</v>
      </c>
      <c r="I21302" t="s">
        <v>884</v>
      </c>
      <c r="K21302">
        <v>6091</v>
      </c>
      <c r="L21302">
        <v>1840009741</v>
      </c>
    </row>
    <row r="21303" spans="1:12" x14ac:dyDescent="0.45">
      <c r="A21303" t="str">
        <f t="shared" si="332"/>
        <v>Shrīrāmpur, West Bengal, India</v>
      </c>
      <c r="B21303" t="s">
        <v>25477</v>
      </c>
      <c r="C21303" t="s">
        <v>25478</v>
      </c>
      <c r="D21303">
        <v>22.75</v>
      </c>
      <c r="E21303">
        <v>88.34</v>
      </c>
      <c r="F21303" t="s">
        <v>626</v>
      </c>
      <c r="G21303" t="s">
        <v>627</v>
      </c>
      <c r="H21303" t="s">
        <v>628</v>
      </c>
      <c r="I21303" t="s">
        <v>1574</v>
      </c>
      <c r="K21303">
        <v>181842</v>
      </c>
      <c r="L21303">
        <v>1356021505</v>
      </c>
    </row>
    <row r="21304" spans="1:12" x14ac:dyDescent="0.45">
      <c r="A21304" t="str">
        <f t="shared" si="332"/>
        <v>Shrīrangapattana, Karnātaka, India</v>
      </c>
      <c r="B21304" t="s">
        <v>25479</v>
      </c>
      <c r="C21304" t="s">
        <v>25480</v>
      </c>
      <c r="D21304">
        <v>12.418100000000001</v>
      </c>
      <c r="E21304">
        <v>76.694699999999997</v>
      </c>
      <c r="F21304" t="s">
        <v>626</v>
      </c>
      <c r="G21304" t="s">
        <v>627</v>
      </c>
      <c r="H21304" t="s">
        <v>628</v>
      </c>
      <c r="I21304" t="s">
        <v>3455</v>
      </c>
      <c r="K21304">
        <v>34135</v>
      </c>
      <c r="L21304">
        <v>1356689943</v>
      </c>
    </row>
    <row r="21305" spans="1:12" x14ac:dyDescent="0.45">
      <c r="A21305" t="str">
        <f t="shared" si="332"/>
        <v>Shtërpcë, Shtërpcë, Kosovo</v>
      </c>
      <c r="B21305" t="s">
        <v>25481</v>
      </c>
      <c r="C21305" t="s">
        <v>25482</v>
      </c>
      <c r="D21305">
        <v>42.2333</v>
      </c>
      <c r="E21305">
        <v>21.0167</v>
      </c>
      <c r="F21305" t="s">
        <v>5224</v>
      </c>
      <c r="G21305" t="s">
        <v>5225</v>
      </c>
      <c r="H21305" t="s">
        <v>5226</v>
      </c>
      <c r="I21305" t="s">
        <v>25481</v>
      </c>
      <c r="J21305" t="s">
        <v>378</v>
      </c>
      <c r="K21305">
        <v>13630</v>
      </c>
      <c r="L21305">
        <v>1901828239</v>
      </c>
    </row>
    <row r="21306" spans="1:12" x14ac:dyDescent="0.45">
      <c r="A21306" t="str">
        <f t="shared" si="332"/>
        <v>Shtime, Shtime, Kosovo</v>
      </c>
      <c r="B21306" t="s">
        <v>25483</v>
      </c>
      <c r="C21306" t="s">
        <v>25483</v>
      </c>
      <c r="D21306">
        <v>42.433300000000003</v>
      </c>
      <c r="E21306">
        <v>21.033300000000001</v>
      </c>
      <c r="F21306" t="s">
        <v>5224</v>
      </c>
      <c r="G21306" t="s">
        <v>5225</v>
      </c>
      <c r="H21306" t="s">
        <v>5226</v>
      </c>
      <c r="I21306" t="s">
        <v>25483</v>
      </c>
      <c r="J21306" t="s">
        <v>378</v>
      </c>
      <c r="K21306">
        <v>27324</v>
      </c>
      <c r="L21306">
        <v>1901598505</v>
      </c>
    </row>
    <row r="21307" spans="1:12" x14ac:dyDescent="0.45">
      <c r="A21307" t="str">
        <f t="shared" si="332"/>
        <v>Shū, Zhambyl, Kazakhstan</v>
      </c>
      <c r="B21307" t="s">
        <v>25484</v>
      </c>
      <c r="C21307" t="s">
        <v>25485</v>
      </c>
      <c r="D21307">
        <v>43.595300000000002</v>
      </c>
      <c r="E21307">
        <v>73.744799999999998</v>
      </c>
      <c r="F21307" t="s">
        <v>1182</v>
      </c>
      <c r="G21307" t="s">
        <v>1183</v>
      </c>
      <c r="H21307" t="s">
        <v>1184</v>
      </c>
      <c r="I21307" t="s">
        <v>5668</v>
      </c>
      <c r="K21307">
        <v>42439</v>
      </c>
      <c r="L21307">
        <v>1398834769</v>
      </c>
    </row>
    <row r="21308" spans="1:12" x14ac:dyDescent="0.45">
      <c r="A21308" t="str">
        <f t="shared" si="332"/>
        <v>Shuangcheng, Heilongjiang, China</v>
      </c>
      <c r="B21308" t="s">
        <v>25486</v>
      </c>
      <c r="C21308" t="s">
        <v>25486</v>
      </c>
      <c r="D21308">
        <v>45.350299999999997</v>
      </c>
      <c r="E21308">
        <v>126.28</v>
      </c>
      <c r="F21308" t="s">
        <v>1039</v>
      </c>
      <c r="G21308" t="s">
        <v>1040</v>
      </c>
      <c r="H21308" t="s">
        <v>1041</v>
      </c>
      <c r="I21308" t="s">
        <v>1953</v>
      </c>
      <c r="K21308">
        <v>130710</v>
      </c>
      <c r="L21308">
        <v>1156257611</v>
      </c>
    </row>
    <row r="21309" spans="1:12" x14ac:dyDescent="0.45">
      <c r="A21309" t="str">
        <f t="shared" si="332"/>
        <v>Shuanghejiedao, Sichuan, China</v>
      </c>
      <c r="B21309" t="s">
        <v>25487</v>
      </c>
      <c r="C21309" t="s">
        <v>25487</v>
      </c>
      <c r="D21309">
        <v>30.386600000000001</v>
      </c>
      <c r="E21309">
        <v>106.7756</v>
      </c>
      <c r="F21309" t="s">
        <v>1039</v>
      </c>
      <c r="G21309" t="s">
        <v>1040</v>
      </c>
      <c r="H21309" t="s">
        <v>1041</v>
      </c>
      <c r="I21309" t="s">
        <v>3865</v>
      </c>
      <c r="J21309" t="s">
        <v>366</v>
      </c>
      <c r="K21309">
        <v>360000</v>
      </c>
      <c r="L21309">
        <v>1156052635</v>
      </c>
    </row>
    <row r="21310" spans="1:12" x14ac:dyDescent="0.45">
      <c r="A21310" t="str">
        <f t="shared" si="332"/>
        <v>Shuangqiao, Henan, China</v>
      </c>
      <c r="B21310" t="s">
        <v>25488</v>
      </c>
      <c r="C21310" t="s">
        <v>25488</v>
      </c>
      <c r="D21310">
        <v>35.083300000000001</v>
      </c>
      <c r="E21310">
        <v>112.58329999999999</v>
      </c>
      <c r="F21310" t="s">
        <v>1039</v>
      </c>
      <c r="G21310" t="s">
        <v>1040</v>
      </c>
      <c r="H21310" t="s">
        <v>1041</v>
      </c>
      <c r="I21310" t="s">
        <v>6768</v>
      </c>
      <c r="J21310" t="s">
        <v>366</v>
      </c>
      <c r="K21310">
        <v>733000</v>
      </c>
      <c r="L21310">
        <v>1156968311</v>
      </c>
    </row>
    <row r="21311" spans="1:12" x14ac:dyDescent="0.45">
      <c r="A21311" t="str">
        <f t="shared" si="332"/>
        <v>Shuangshui, Guizhou, China</v>
      </c>
      <c r="B21311" t="s">
        <v>25489</v>
      </c>
      <c r="C21311" t="s">
        <v>25489</v>
      </c>
      <c r="D21311">
        <v>26.5944</v>
      </c>
      <c r="E21311">
        <v>104.83329999999999</v>
      </c>
      <c r="F21311" t="s">
        <v>1039</v>
      </c>
      <c r="G21311" t="s">
        <v>1040</v>
      </c>
      <c r="H21311" t="s">
        <v>1041</v>
      </c>
      <c r="I21311" t="s">
        <v>2104</v>
      </c>
      <c r="K21311">
        <v>1221000</v>
      </c>
      <c r="L21311">
        <v>1156070389</v>
      </c>
    </row>
    <row r="21312" spans="1:12" x14ac:dyDescent="0.45">
      <c r="A21312" t="str">
        <f t="shared" si="332"/>
        <v>Shuangyashan, Heilongjiang, China</v>
      </c>
      <c r="B21312" t="s">
        <v>25490</v>
      </c>
      <c r="C21312" t="s">
        <v>25490</v>
      </c>
      <c r="D21312">
        <v>46.638800000000003</v>
      </c>
      <c r="E21312">
        <v>131.15450000000001</v>
      </c>
      <c r="F21312" t="s">
        <v>1039</v>
      </c>
      <c r="G21312" t="s">
        <v>1040</v>
      </c>
      <c r="H21312" t="s">
        <v>1041</v>
      </c>
      <c r="I21312" t="s">
        <v>1953</v>
      </c>
      <c r="K21312">
        <v>1530000</v>
      </c>
      <c r="L21312">
        <v>1156245904</v>
      </c>
    </row>
    <row r="21313" spans="1:12" x14ac:dyDescent="0.45">
      <c r="A21313" t="str">
        <f t="shared" si="332"/>
        <v>Shubrā al Khaymah, Al Qalyūbīyah, Egypt</v>
      </c>
      <c r="B21313" t="s">
        <v>25491</v>
      </c>
      <c r="C21313" t="s">
        <v>25492</v>
      </c>
      <c r="D21313">
        <v>30.128599999999999</v>
      </c>
      <c r="E21313">
        <v>31.2422</v>
      </c>
      <c r="F21313" t="s">
        <v>676</v>
      </c>
      <c r="G21313" t="s">
        <v>677</v>
      </c>
      <c r="H21313" t="s">
        <v>678</v>
      </c>
      <c r="I21313" t="s">
        <v>3474</v>
      </c>
      <c r="K21313">
        <v>1025569</v>
      </c>
      <c r="L21313">
        <v>1818909612</v>
      </c>
    </row>
    <row r="21314" spans="1:12" x14ac:dyDescent="0.45">
      <c r="A21314" t="str">
        <f t="shared" si="332"/>
        <v>Shuizhai, Henan, China</v>
      </c>
      <c r="B21314" t="s">
        <v>25493</v>
      </c>
      <c r="C21314" t="s">
        <v>25493</v>
      </c>
      <c r="D21314">
        <v>33.443300000000001</v>
      </c>
      <c r="E21314">
        <v>114.8994</v>
      </c>
      <c r="F21314" t="s">
        <v>1039</v>
      </c>
      <c r="G21314" t="s">
        <v>1040</v>
      </c>
      <c r="H21314" t="s">
        <v>1041</v>
      </c>
      <c r="I21314" t="s">
        <v>6768</v>
      </c>
      <c r="K21314">
        <v>1003698</v>
      </c>
      <c r="L21314">
        <v>1156462734</v>
      </c>
    </row>
    <row r="21315" spans="1:12" x14ac:dyDescent="0.45">
      <c r="A21315" t="str">
        <f t="shared" ref="A21315:A21378" si="333">CONCATENATE(B21315,", ",I21315,", ",F21315)</f>
        <v>Shulan, Jilin, China</v>
      </c>
      <c r="B21315" t="s">
        <v>25494</v>
      </c>
      <c r="C21315" t="s">
        <v>25494</v>
      </c>
      <c r="D21315">
        <v>44.416699999999999</v>
      </c>
      <c r="E21315">
        <v>126.95</v>
      </c>
      <c r="F21315" t="s">
        <v>1039</v>
      </c>
      <c r="G21315" t="s">
        <v>1040</v>
      </c>
      <c r="H21315" t="s">
        <v>1041</v>
      </c>
      <c r="I21315" t="s">
        <v>3148</v>
      </c>
      <c r="K21315">
        <v>663403</v>
      </c>
      <c r="L21315">
        <v>1156989733</v>
      </c>
    </row>
    <row r="21316" spans="1:12" x14ac:dyDescent="0.45">
      <c r="A21316" t="str">
        <f t="shared" si="333"/>
        <v>Shumanay, Qoraqalpog‘iston, Uzbekistan</v>
      </c>
      <c r="B21316" t="s">
        <v>25495</v>
      </c>
      <c r="C21316" t="s">
        <v>25495</v>
      </c>
      <c r="D21316">
        <v>42.638599999999997</v>
      </c>
      <c r="E21316">
        <v>58.917200000000001</v>
      </c>
      <c r="F21316" t="s">
        <v>1966</v>
      </c>
      <c r="G21316" t="s">
        <v>1967</v>
      </c>
      <c r="H21316" t="s">
        <v>1968</v>
      </c>
      <c r="I21316" t="s">
        <v>4270</v>
      </c>
      <c r="K21316">
        <v>10513</v>
      </c>
      <c r="L21316">
        <v>1860689478</v>
      </c>
    </row>
    <row r="21317" spans="1:12" x14ac:dyDescent="0.45">
      <c r="A21317" t="str">
        <f t="shared" si="333"/>
        <v>Shumen, Shumen, Bulgaria</v>
      </c>
      <c r="B21317" t="s">
        <v>20120</v>
      </c>
      <c r="C21317" t="s">
        <v>20120</v>
      </c>
      <c r="D21317">
        <v>43.27</v>
      </c>
      <c r="E21317">
        <v>26.924399999999999</v>
      </c>
      <c r="F21317" t="s">
        <v>1175</v>
      </c>
      <c r="G21317" t="s">
        <v>1176</v>
      </c>
      <c r="H21317" t="s">
        <v>1177</v>
      </c>
      <c r="I21317" t="s">
        <v>20120</v>
      </c>
      <c r="J21317" t="s">
        <v>378</v>
      </c>
      <c r="K21317">
        <v>97719</v>
      </c>
      <c r="L21317">
        <v>1100000004</v>
      </c>
    </row>
    <row r="21318" spans="1:12" x14ac:dyDescent="0.45">
      <c r="A21318" t="str">
        <f t="shared" si="333"/>
        <v>Shumerlya, Chuvashiya, Russia</v>
      </c>
      <c r="B21318" t="s">
        <v>25496</v>
      </c>
      <c r="C21318" t="s">
        <v>25496</v>
      </c>
      <c r="D21318">
        <v>55.5</v>
      </c>
      <c r="E21318">
        <v>46.416699999999999</v>
      </c>
      <c r="F21318" t="s">
        <v>504</v>
      </c>
      <c r="G21318" t="s">
        <v>505</v>
      </c>
      <c r="H21318" t="s">
        <v>506</v>
      </c>
      <c r="I21318" t="s">
        <v>1412</v>
      </c>
      <c r="K21318">
        <v>29553</v>
      </c>
      <c r="L21318">
        <v>1643065597</v>
      </c>
    </row>
    <row r="21319" spans="1:12" x14ac:dyDescent="0.45">
      <c r="A21319" t="str">
        <f t="shared" si="333"/>
        <v>Shumikha, Kurganskaya Oblast’, Russia</v>
      </c>
      <c r="B21319" t="s">
        <v>25497</v>
      </c>
      <c r="C21319" t="s">
        <v>25497</v>
      </c>
      <c r="D21319">
        <v>55.2333</v>
      </c>
      <c r="E21319">
        <v>63.283299999999997</v>
      </c>
      <c r="F21319" t="s">
        <v>504</v>
      </c>
      <c r="G21319" t="s">
        <v>505</v>
      </c>
      <c r="H21319" t="s">
        <v>506</v>
      </c>
      <c r="I21319" t="s">
        <v>8014</v>
      </c>
      <c r="K21319">
        <v>17336</v>
      </c>
      <c r="L21319">
        <v>1643819566</v>
      </c>
    </row>
    <row r="21320" spans="1:12" x14ac:dyDescent="0.45">
      <c r="A21320" t="str">
        <f t="shared" si="333"/>
        <v>Shuozhou, Shanxi, China</v>
      </c>
      <c r="B21320" t="s">
        <v>25498</v>
      </c>
      <c r="C21320" t="s">
        <v>25498</v>
      </c>
      <c r="D21320">
        <v>39.340800000000002</v>
      </c>
      <c r="E21320">
        <v>112.42919999999999</v>
      </c>
      <c r="F21320" t="s">
        <v>1039</v>
      </c>
      <c r="G21320" t="s">
        <v>1040</v>
      </c>
      <c r="H21320" t="s">
        <v>1041</v>
      </c>
      <c r="I21320" t="s">
        <v>6621</v>
      </c>
      <c r="J21320" t="s">
        <v>366</v>
      </c>
      <c r="K21320">
        <v>1714857</v>
      </c>
      <c r="L21320">
        <v>1156227167</v>
      </c>
    </row>
    <row r="21321" spans="1:12" x14ac:dyDescent="0.45">
      <c r="A21321" t="str">
        <f t="shared" si="333"/>
        <v>Shūshtar, Khūzestān, Iran</v>
      </c>
      <c r="B21321" t="s">
        <v>25499</v>
      </c>
      <c r="C21321" t="s">
        <v>25500</v>
      </c>
      <c r="D21321">
        <v>32.043599999999998</v>
      </c>
      <c r="E21321">
        <v>48.856900000000003</v>
      </c>
      <c r="F21321" t="s">
        <v>388</v>
      </c>
      <c r="G21321" t="s">
        <v>389</v>
      </c>
      <c r="H21321" t="s">
        <v>390</v>
      </c>
      <c r="I21321" t="s">
        <v>1015</v>
      </c>
      <c r="J21321" t="s">
        <v>366</v>
      </c>
      <c r="K21321">
        <v>101878</v>
      </c>
      <c r="L21321">
        <v>1364856875</v>
      </c>
    </row>
    <row r="21322" spans="1:12" x14ac:dyDescent="0.45">
      <c r="A21322" t="str">
        <f t="shared" si="333"/>
        <v>Shuya, Ivanovskaya Oblast’, Russia</v>
      </c>
      <c r="B21322" t="s">
        <v>25501</v>
      </c>
      <c r="C21322" t="s">
        <v>25501</v>
      </c>
      <c r="D21322">
        <v>56.85</v>
      </c>
      <c r="E21322">
        <v>41.366700000000002</v>
      </c>
      <c r="F21322" t="s">
        <v>504</v>
      </c>
      <c r="G21322" t="s">
        <v>505</v>
      </c>
      <c r="H21322" t="s">
        <v>506</v>
      </c>
      <c r="I21322" t="s">
        <v>10325</v>
      </c>
      <c r="K21322">
        <v>58114</v>
      </c>
      <c r="L21322">
        <v>1643360424</v>
      </c>
    </row>
    <row r="21323" spans="1:12" x14ac:dyDescent="0.45">
      <c r="A21323" t="str">
        <f t="shared" si="333"/>
        <v>Shuyangzha, Jiangsu, China</v>
      </c>
      <c r="B21323" t="s">
        <v>25502</v>
      </c>
      <c r="C21323" t="s">
        <v>25502</v>
      </c>
      <c r="D21323">
        <v>34.129899999999999</v>
      </c>
      <c r="E21323">
        <v>118.7734</v>
      </c>
      <c r="F21323" t="s">
        <v>1039</v>
      </c>
      <c r="G21323" t="s">
        <v>1040</v>
      </c>
      <c r="H21323" t="s">
        <v>1041</v>
      </c>
      <c r="I21323" t="s">
        <v>6613</v>
      </c>
      <c r="K21323">
        <v>1770000</v>
      </c>
      <c r="L21323">
        <v>1156051957</v>
      </c>
    </row>
    <row r="21324" spans="1:12" x14ac:dyDescent="0.45">
      <c r="A21324" t="str">
        <f t="shared" si="333"/>
        <v>Shwebo, Sagaing, Burma</v>
      </c>
      <c r="B21324" t="s">
        <v>25503</v>
      </c>
      <c r="C21324" t="s">
        <v>25503</v>
      </c>
      <c r="D21324">
        <v>22.578299999999999</v>
      </c>
      <c r="E21324">
        <v>95.692899999999995</v>
      </c>
      <c r="F21324" t="s">
        <v>1584</v>
      </c>
      <c r="G21324" t="s">
        <v>1585</v>
      </c>
      <c r="H21324" t="s">
        <v>1586</v>
      </c>
      <c r="I21324" t="s">
        <v>11658</v>
      </c>
      <c r="K21324">
        <v>88914</v>
      </c>
      <c r="L21324">
        <v>1104118052</v>
      </c>
    </row>
    <row r="21325" spans="1:12" x14ac:dyDescent="0.45">
      <c r="A21325" t="str">
        <f t="shared" si="333"/>
        <v>Shymkent, Ongtüstik Qazaqstan, Kazakhstan</v>
      </c>
      <c r="B21325" t="s">
        <v>25504</v>
      </c>
      <c r="C21325" t="s">
        <v>25504</v>
      </c>
      <c r="D21325">
        <v>42.3</v>
      </c>
      <c r="E21325">
        <v>69.599999999999994</v>
      </c>
      <c r="F21325" t="s">
        <v>1182</v>
      </c>
      <c r="G21325" t="s">
        <v>1183</v>
      </c>
      <c r="H21325" t="s">
        <v>1184</v>
      </c>
      <c r="I21325" t="s">
        <v>2474</v>
      </c>
      <c r="J21325" t="s">
        <v>378</v>
      </c>
      <c r="K21325">
        <v>1018974</v>
      </c>
      <c r="L21325">
        <v>1398791401</v>
      </c>
    </row>
    <row r="21326" spans="1:12" x14ac:dyDescent="0.45">
      <c r="A21326" t="str">
        <f t="shared" si="333"/>
        <v>Shyryayeve, Odes’ka Oblast’, Ukraine</v>
      </c>
      <c r="B21326" t="s">
        <v>25505</v>
      </c>
      <c r="C21326" t="s">
        <v>25505</v>
      </c>
      <c r="D21326">
        <v>47.387799999999999</v>
      </c>
      <c r="E21326">
        <v>30.191099999999999</v>
      </c>
      <c r="F21326" t="s">
        <v>1461</v>
      </c>
      <c r="G21326" t="s">
        <v>1462</v>
      </c>
      <c r="H21326" t="s">
        <v>1463</v>
      </c>
      <c r="I21326" t="s">
        <v>3297</v>
      </c>
      <c r="J21326" t="s">
        <v>366</v>
      </c>
      <c r="K21326">
        <v>7238</v>
      </c>
      <c r="L21326">
        <v>1804609043</v>
      </c>
    </row>
    <row r="21327" spans="1:12" x14ac:dyDescent="0.45">
      <c r="A21327" t="str">
        <f t="shared" si="333"/>
        <v>Si Racha, Chon Buri, Thailand</v>
      </c>
      <c r="B21327" t="s">
        <v>25506</v>
      </c>
      <c r="C21327" t="s">
        <v>25506</v>
      </c>
      <c r="D21327">
        <v>13.1744</v>
      </c>
      <c r="E21327">
        <v>100.9306</v>
      </c>
      <c r="F21327" t="s">
        <v>1864</v>
      </c>
      <c r="G21327" t="s">
        <v>1865</v>
      </c>
      <c r="H21327" t="s">
        <v>1866</v>
      </c>
      <c r="I21327" t="s">
        <v>3335</v>
      </c>
      <c r="J21327" t="s">
        <v>366</v>
      </c>
      <c r="K21327">
        <v>23400</v>
      </c>
      <c r="L21327">
        <v>1764003327</v>
      </c>
    </row>
    <row r="21328" spans="1:12" x14ac:dyDescent="0.45">
      <c r="A21328" t="str">
        <f t="shared" si="333"/>
        <v>Si Sa Ket, Sisaket, Thailand</v>
      </c>
      <c r="B21328" t="s">
        <v>25507</v>
      </c>
      <c r="C21328" t="s">
        <v>25507</v>
      </c>
      <c r="D21328">
        <v>15.1069</v>
      </c>
      <c r="E21328">
        <v>104.32940000000001</v>
      </c>
      <c r="F21328" t="s">
        <v>1864</v>
      </c>
      <c r="G21328" t="s">
        <v>1865</v>
      </c>
      <c r="H21328" t="s">
        <v>1866</v>
      </c>
      <c r="I21328" t="s">
        <v>14107</v>
      </c>
      <c r="J21328" t="s">
        <v>378</v>
      </c>
      <c r="K21328">
        <v>42405</v>
      </c>
      <c r="L21328">
        <v>1764002764</v>
      </c>
    </row>
    <row r="21329" spans="1:12" x14ac:dyDescent="0.45">
      <c r="A21329" t="str">
        <f t="shared" si="333"/>
        <v>Si Satchanalai, Sukhothai, Thailand</v>
      </c>
      <c r="B21329" t="s">
        <v>25508</v>
      </c>
      <c r="C21329" t="s">
        <v>25508</v>
      </c>
      <c r="D21329">
        <v>17.415500000000002</v>
      </c>
      <c r="E21329">
        <v>99.815200000000004</v>
      </c>
      <c r="F21329" t="s">
        <v>1864</v>
      </c>
      <c r="G21329" t="s">
        <v>1865</v>
      </c>
      <c r="H21329" t="s">
        <v>1866</v>
      </c>
      <c r="I21329" t="s">
        <v>24833</v>
      </c>
      <c r="J21329" t="s">
        <v>366</v>
      </c>
      <c r="K21329">
        <v>15691</v>
      </c>
      <c r="L21329">
        <v>1764174789</v>
      </c>
    </row>
    <row r="21330" spans="1:12" x14ac:dyDescent="0.45">
      <c r="A21330" t="str">
        <f t="shared" si="333"/>
        <v>Sialkot City, Punjab, Pakistan</v>
      </c>
      <c r="B21330" t="s">
        <v>25509</v>
      </c>
      <c r="C21330" t="s">
        <v>25509</v>
      </c>
      <c r="D21330">
        <v>32.5</v>
      </c>
      <c r="E21330">
        <v>74.533299999999997</v>
      </c>
      <c r="F21330" t="s">
        <v>546</v>
      </c>
      <c r="G21330" t="s">
        <v>547</v>
      </c>
      <c r="H21330" t="s">
        <v>548</v>
      </c>
      <c r="I21330" t="s">
        <v>551</v>
      </c>
      <c r="J21330" t="s">
        <v>366</v>
      </c>
      <c r="K21330">
        <v>3893672</v>
      </c>
      <c r="L21330">
        <v>1586141444</v>
      </c>
    </row>
    <row r="21331" spans="1:12" x14ac:dyDescent="0.45">
      <c r="A21331" t="str">
        <f t="shared" si="333"/>
        <v>Siátista, Dytikí Makedonía, Greece</v>
      </c>
      <c r="B21331" t="s">
        <v>25510</v>
      </c>
      <c r="C21331" t="s">
        <v>25511</v>
      </c>
      <c r="D21331">
        <v>40.256399999999999</v>
      </c>
      <c r="E21331">
        <v>21.552199999999999</v>
      </c>
      <c r="F21331" t="s">
        <v>928</v>
      </c>
      <c r="G21331" t="s">
        <v>929</v>
      </c>
      <c r="H21331" t="s">
        <v>930</v>
      </c>
      <c r="I21331" t="s">
        <v>2359</v>
      </c>
      <c r="J21331" t="s">
        <v>366</v>
      </c>
      <c r="K21331">
        <v>5490</v>
      </c>
      <c r="L21331">
        <v>1300472525</v>
      </c>
    </row>
    <row r="21332" spans="1:12" x14ac:dyDescent="0.45">
      <c r="A21332" t="str">
        <f t="shared" si="333"/>
        <v>Šiauliai, Šiaulių Miestas, Lithuania</v>
      </c>
      <c r="B21332" t="s">
        <v>15507</v>
      </c>
      <c r="C21332" t="s">
        <v>25512</v>
      </c>
      <c r="D21332">
        <v>55.928100000000001</v>
      </c>
      <c r="E21332">
        <v>23.316700000000001</v>
      </c>
      <c r="F21332" t="s">
        <v>1155</v>
      </c>
      <c r="G21332" t="s">
        <v>1156</v>
      </c>
      <c r="H21332" t="s">
        <v>1157</v>
      </c>
      <c r="I21332" t="s">
        <v>25513</v>
      </c>
      <c r="J21332" t="s">
        <v>378</v>
      </c>
      <c r="K21332">
        <v>107086</v>
      </c>
      <c r="L21332">
        <v>1440593416</v>
      </c>
    </row>
    <row r="21333" spans="1:12" x14ac:dyDescent="0.45">
      <c r="A21333" t="str">
        <f t="shared" si="333"/>
        <v>Siaya, Siaya, Kenya</v>
      </c>
      <c r="B21333" t="s">
        <v>25514</v>
      </c>
      <c r="C21333" t="s">
        <v>25514</v>
      </c>
      <c r="D21333">
        <v>6.0699999999999997E-2</v>
      </c>
      <c r="E21333">
        <v>34.2881</v>
      </c>
      <c r="F21333" t="s">
        <v>2672</v>
      </c>
      <c r="G21333" t="s">
        <v>2673</v>
      </c>
      <c r="H21333" t="s">
        <v>2674</v>
      </c>
      <c r="I21333" t="s">
        <v>25514</v>
      </c>
      <c r="J21333" t="s">
        <v>378</v>
      </c>
      <c r="L21333">
        <v>1404162576</v>
      </c>
    </row>
    <row r="21334" spans="1:12" x14ac:dyDescent="0.45">
      <c r="A21334" t="str">
        <f t="shared" si="333"/>
        <v>Sibay, Bashkortostan, Russia</v>
      </c>
      <c r="B21334" t="s">
        <v>25515</v>
      </c>
      <c r="C21334" t="s">
        <v>25515</v>
      </c>
      <c r="D21334">
        <v>52.7</v>
      </c>
      <c r="E21334">
        <v>58.65</v>
      </c>
      <c r="F21334" t="s">
        <v>504</v>
      </c>
      <c r="G21334" t="s">
        <v>505</v>
      </c>
      <c r="H21334" t="s">
        <v>506</v>
      </c>
      <c r="I21334" t="s">
        <v>923</v>
      </c>
      <c r="K21334">
        <v>61266</v>
      </c>
      <c r="L21334">
        <v>1643012532</v>
      </c>
    </row>
    <row r="21335" spans="1:12" x14ac:dyDescent="0.45">
      <c r="A21335" t="str">
        <f t="shared" si="333"/>
        <v>Šibenik, Šibensko-Kninska Županija, Croatia</v>
      </c>
      <c r="B21335" t="s">
        <v>25516</v>
      </c>
      <c r="C21335" t="s">
        <v>25517</v>
      </c>
      <c r="D21335">
        <v>43.733899999999998</v>
      </c>
      <c r="E21335">
        <v>15.8956</v>
      </c>
      <c r="F21335" t="s">
        <v>4026</v>
      </c>
      <c r="G21335" t="s">
        <v>4027</v>
      </c>
      <c r="H21335" t="s">
        <v>4028</v>
      </c>
      <c r="I21335" t="s">
        <v>14925</v>
      </c>
      <c r="J21335" t="s">
        <v>378</v>
      </c>
      <c r="K21335">
        <v>46332</v>
      </c>
      <c r="L21335">
        <v>1191444936</v>
      </c>
    </row>
    <row r="21336" spans="1:12" x14ac:dyDescent="0.45">
      <c r="A21336" t="str">
        <f t="shared" si="333"/>
        <v>Sibiti, Lékoumou, Congo (Brazzaville)</v>
      </c>
      <c r="B21336" t="s">
        <v>25518</v>
      </c>
      <c r="C21336" t="s">
        <v>25518</v>
      </c>
      <c r="D21336">
        <v>-3.6833</v>
      </c>
      <c r="E21336">
        <v>13.35</v>
      </c>
      <c r="F21336" t="s">
        <v>4888</v>
      </c>
      <c r="G21336" t="s">
        <v>4889</v>
      </c>
      <c r="H21336" t="s">
        <v>4890</v>
      </c>
      <c r="I21336" t="s">
        <v>25519</v>
      </c>
      <c r="J21336" t="s">
        <v>378</v>
      </c>
      <c r="K21336">
        <v>22811</v>
      </c>
      <c r="L21336">
        <v>1178867178</v>
      </c>
    </row>
    <row r="21337" spans="1:12" x14ac:dyDescent="0.45">
      <c r="A21337" t="str">
        <f t="shared" si="333"/>
        <v>Sibiu, Sibiu, Romania</v>
      </c>
      <c r="B21337" t="s">
        <v>935</v>
      </c>
      <c r="C21337" t="s">
        <v>935</v>
      </c>
      <c r="D21337">
        <v>45.8</v>
      </c>
      <c r="E21337">
        <v>24.15</v>
      </c>
      <c r="F21337" t="s">
        <v>665</v>
      </c>
      <c r="G21337" t="s">
        <v>666</v>
      </c>
      <c r="H21337" t="s">
        <v>667</v>
      </c>
      <c r="I21337" t="s">
        <v>935</v>
      </c>
      <c r="J21337" t="s">
        <v>378</v>
      </c>
      <c r="K21337">
        <v>147245</v>
      </c>
      <c r="L21337">
        <v>1642393086</v>
      </c>
    </row>
    <row r="21338" spans="1:12" x14ac:dyDescent="0.45">
      <c r="A21338" t="str">
        <f t="shared" si="333"/>
        <v>Sibolga, Sumatera Utara, Indonesia</v>
      </c>
      <c r="B21338" t="s">
        <v>25520</v>
      </c>
      <c r="C21338" t="s">
        <v>25520</v>
      </c>
      <c r="D21338">
        <v>1.7424999999999999</v>
      </c>
      <c r="E21338">
        <v>98.779200000000003</v>
      </c>
      <c r="F21338" t="s">
        <v>1763</v>
      </c>
      <c r="G21338" t="s">
        <v>1764</v>
      </c>
      <c r="H21338" t="s">
        <v>1765</v>
      </c>
      <c r="I21338" t="s">
        <v>4540</v>
      </c>
      <c r="K21338">
        <v>94971</v>
      </c>
      <c r="L21338">
        <v>1360021193</v>
      </c>
    </row>
    <row r="21339" spans="1:12" x14ac:dyDescent="0.45">
      <c r="A21339" t="str">
        <f t="shared" si="333"/>
        <v>Sibu, Sarawak, Malaysia</v>
      </c>
      <c r="B21339" t="s">
        <v>25521</v>
      </c>
      <c r="C21339" t="s">
        <v>25521</v>
      </c>
      <c r="D21339">
        <v>2.2999999999999998</v>
      </c>
      <c r="E21339">
        <v>111.8167</v>
      </c>
      <c r="F21339" t="s">
        <v>1653</v>
      </c>
      <c r="G21339" t="s">
        <v>1654</v>
      </c>
      <c r="H21339" t="s">
        <v>1655</v>
      </c>
      <c r="I21339" t="s">
        <v>4543</v>
      </c>
      <c r="K21339">
        <v>247995</v>
      </c>
      <c r="L21339">
        <v>1458970454</v>
      </c>
    </row>
    <row r="21340" spans="1:12" x14ac:dyDescent="0.45">
      <c r="A21340" t="str">
        <f t="shared" si="333"/>
        <v>Sibut, Kémo, Central African Republic</v>
      </c>
      <c r="B21340" t="s">
        <v>25522</v>
      </c>
      <c r="C21340" t="s">
        <v>25522</v>
      </c>
      <c r="D21340">
        <v>5.7378</v>
      </c>
      <c r="E21340">
        <v>19.0867</v>
      </c>
      <c r="F21340" t="s">
        <v>2922</v>
      </c>
      <c r="G21340" t="s">
        <v>2923</v>
      </c>
      <c r="H21340" t="s">
        <v>2924</v>
      </c>
      <c r="I21340" t="s">
        <v>25523</v>
      </c>
      <c r="J21340" t="s">
        <v>378</v>
      </c>
      <c r="K21340">
        <v>22419</v>
      </c>
      <c r="L21340">
        <v>1140802055</v>
      </c>
    </row>
    <row r="21341" spans="1:12" x14ac:dyDescent="0.45">
      <c r="A21341" t="str">
        <f t="shared" si="333"/>
        <v>Sicasica, La Paz, Bolivia</v>
      </c>
      <c r="B21341" t="s">
        <v>25524</v>
      </c>
      <c r="C21341" t="s">
        <v>25524</v>
      </c>
      <c r="D21341">
        <v>-17.333300000000001</v>
      </c>
      <c r="E21341">
        <v>-67.7333</v>
      </c>
      <c r="F21341" t="s">
        <v>726</v>
      </c>
      <c r="G21341" t="s">
        <v>727</v>
      </c>
      <c r="H21341" t="s">
        <v>728</v>
      </c>
      <c r="I21341" t="s">
        <v>729</v>
      </c>
      <c r="K21341">
        <v>3831</v>
      </c>
      <c r="L21341">
        <v>1068066667</v>
      </c>
    </row>
    <row r="21342" spans="1:12" x14ac:dyDescent="0.45">
      <c r="A21342" t="str">
        <f t="shared" si="333"/>
        <v>Sicuani, Cusco, Peru</v>
      </c>
      <c r="B21342" t="s">
        <v>25525</v>
      </c>
      <c r="C21342" t="s">
        <v>25525</v>
      </c>
      <c r="D21342">
        <v>-14.269399999999999</v>
      </c>
      <c r="E21342">
        <v>-71.226100000000002</v>
      </c>
      <c r="F21342" t="s">
        <v>509</v>
      </c>
      <c r="G21342" t="s">
        <v>510</v>
      </c>
      <c r="H21342" t="s">
        <v>511</v>
      </c>
      <c r="I21342" t="s">
        <v>7907</v>
      </c>
      <c r="K21342">
        <v>57551</v>
      </c>
      <c r="L21342">
        <v>1604929096</v>
      </c>
    </row>
    <row r="21343" spans="1:12" x14ac:dyDescent="0.45">
      <c r="A21343" t="str">
        <f t="shared" si="333"/>
        <v>Šid, Šid, Serbia</v>
      </c>
      <c r="B21343" t="s">
        <v>25526</v>
      </c>
      <c r="C21343" t="s">
        <v>25527</v>
      </c>
      <c r="D21343">
        <v>45.128300000000003</v>
      </c>
      <c r="E21343">
        <v>19.226400000000002</v>
      </c>
      <c r="F21343" t="s">
        <v>795</v>
      </c>
      <c r="G21343" t="s">
        <v>796</v>
      </c>
      <c r="H21343" t="s">
        <v>797</v>
      </c>
      <c r="I21343" t="s">
        <v>25526</v>
      </c>
      <c r="J21343" t="s">
        <v>378</v>
      </c>
      <c r="L21343">
        <v>1688899483</v>
      </c>
    </row>
    <row r="21344" spans="1:12" x14ac:dyDescent="0.45">
      <c r="A21344" t="str">
        <f t="shared" si="333"/>
        <v>Sidcup, Bexley, United Kingdom</v>
      </c>
      <c r="B21344" t="s">
        <v>25528</v>
      </c>
      <c r="C21344" t="s">
        <v>25528</v>
      </c>
      <c r="D21344">
        <v>51.426299999999998</v>
      </c>
      <c r="E21344">
        <v>0.1024</v>
      </c>
      <c r="F21344" t="s">
        <v>536</v>
      </c>
      <c r="G21344" t="s">
        <v>537</v>
      </c>
      <c r="H21344" t="s">
        <v>538</v>
      </c>
      <c r="I21344" t="s">
        <v>4325</v>
      </c>
      <c r="K21344">
        <v>43109</v>
      </c>
      <c r="L21344">
        <v>1826363364</v>
      </c>
    </row>
    <row r="21345" spans="1:12" x14ac:dyDescent="0.45">
      <c r="A21345" t="str">
        <f t="shared" si="333"/>
        <v>Sidi Bel Abbès, Sidi Bel Abbès, Algeria</v>
      </c>
      <c r="B21345" t="s">
        <v>25529</v>
      </c>
      <c r="C21345" t="s">
        <v>25530</v>
      </c>
      <c r="D21345">
        <v>35.200000000000003</v>
      </c>
      <c r="E21345">
        <v>-0.63329999999999997</v>
      </c>
      <c r="F21345" t="s">
        <v>486</v>
      </c>
      <c r="G21345" t="s">
        <v>487</v>
      </c>
      <c r="H21345" t="s">
        <v>488</v>
      </c>
      <c r="I21345" t="s">
        <v>25529</v>
      </c>
      <c r="J21345" t="s">
        <v>378</v>
      </c>
      <c r="K21345">
        <v>212935</v>
      </c>
      <c r="L21345">
        <v>1012123414</v>
      </c>
    </row>
    <row r="21346" spans="1:12" x14ac:dyDescent="0.45">
      <c r="A21346" t="str">
        <f t="shared" si="333"/>
        <v>Sidi Bouzid, Sidi Bouzid, Tunisia</v>
      </c>
      <c r="B21346" t="s">
        <v>25531</v>
      </c>
      <c r="C21346" t="s">
        <v>25531</v>
      </c>
      <c r="D21346">
        <v>35.0167</v>
      </c>
      <c r="E21346">
        <v>9.5</v>
      </c>
      <c r="F21346" t="s">
        <v>2368</v>
      </c>
      <c r="G21346" t="s">
        <v>2369</v>
      </c>
      <c r="H21346" t="s">
        <v>2370</v>
      </c>
      <c r="I21346" t="s">
        <v>25531</v>
      </c>
      <c r="J21346" t="s">
        <v>378</v>
      </c>
      <c r="K21346">
        <v>42098</v>
      </c>
      <c r="L21346">
        <v>1788196439</v>
      </c>
    </row>
    <row r="21347" spans="1:12" x14ac:dyDescent="0.45">
      <c r="A21347" t="str">
        <f t="shared" si="333"/>
        <v>Sidi Ifni, Guelmim-Oued Noun, Morocco</v>
      </c>
      <c r="B21347" t="s">
        <v>25532</v>
      </c>
      <c r="C21347" t="s">
        <v>25532</v>
      </c>
      <c r="D21347">
        <v>29.383299999999998</v>
      </c>
      <c r="E21347">
        <v>-10.166700000000001</v>
      </c>
      <c r="F21347" t="s">
        <v>893</v>
      </c>
      <c r="G21347" t="s">
        <v>894</v>
      </c>
      <c r="H21347" t="s">
        <v>895</v>
      </c>
      <c r="I21347" t="s">
        <v>11398</v>
      </c>
      <c r="K21347">
        <v>21618</v>
      </c>
      <c r="L21347">
        <v>1504270532</v>
      </c>
    </row>
    <row r="21348" spans="1:12" x14ac:dyDescent="0.45">
      <c r="A21348" t="str">
        <f t="shared" si="333"/>
        <v>Sidi Qacem, Rabat-Salé-Kénitra, Morocco</v>
      </c>
      <c r="B21348" t="s">
        <v>25533</v>
      </c>
      <c r="C21348" t="s">
        <v>25533</v>
      </c>
      <c r="D21348">
        <v>34.21</v>
      </c>
      <c r="E21348">
        <v>-5.7</v>
      </c>
      <c r="F21348" t="s">
        <v>893</v>
      </c>
      <c r="G21348" t="s">
        <v>894</v>
      </c>
      <c r="H21348" t="s">
        <v>895</v>
      </c>
      <c r="I21348" t="s">
        <v>1050</v>
      </c>
      <c r="K21348">
        <v>75672</v>
      </c>
      <c r="L21348">
        <v>1504300626</v>
      </c>
    </row>
    <row r="21349" spans="1:12" x14ac:dyDescent="0.45">
      <c r="A21349" t="str">
        <f t="shared" si="333"/>
        <v>Sidi Slimane, Rabat-Salé-Kénitra, Morocco</v>
      </c>
      <c r="B21349" t="s">
        <v>25534</v>
      </c>
      <c r="C21349" t="s">
        <v>25534</v>
      </c>
      <c r="D21349">
        <v>34.26</v>
      </c>
      <c r="E21349">
        <v>-5.93</v>
      </c>
      <c r="F21349" t="s">
        <v>893</v>
      </c>
      <c r="G21349" t="s">
        <v>894</v>
      </c>
      <c r="H21349" t="s">
        <v>895</v>
      </c>
      <c r="I21349" t="s">
        <v>1050</v>
      </c>
      <c r="K21349">
        <v>92989</v>
      </c>
      <c r="L21349">
        <v>1504101128</v>
      </c>
    </row>
    <row r="21350" spans="1:12" x14ac:dyDescent="0.45">
      <c r="A21350" t="str">
        <f t="shared" si="333"/>
        <v>Sidley, East Sussex, United Kingdom</v>
      </c>
      <c r="B21350" t="s">
        <v>25535</v>
      </c>
      <c r="C21350" t="s">
        <v>25535</v>
      </c>
      <c r="D21350">
        <v>50.86</v>
      </c>
      <c r="E21350">
        <v>0.47</v>
      </c>
      <c r="F21350" t="s">
        <v>536</v>
      </c>
      <c r="G21350" t="s">
        <v>537</v>
      </c>
      <c r="H21350" t="s">
        <v>538</v>
      </c>
      <c r="I21350" t="s">
        <v>3777</v>
      </c>
      <c r="K21350">
        <v>5718</v>
      </c>
      <c r="L21350">
        <v>1826517116</v>
      </c>
    </row>
    <row r="21351" spans="1:12" x14ac:dyDescent="0.45">
      <c r="A21351" t="str">
        <f t="shared" si="333"/>
        <v>Sidmouth, Devon, United Kingdom</v>
      </c>
      <c r="B21351" t="s">
        <v>25536</v>
      </c>
      <c r="C21351" t="s">
        <v>25536</v>
      </c>
      <c r="D21351">
        <v>50.68</v>
      </c>
      <c r="E21351">
        <v>-3.2389999999999999</v>
      </c>
      <c r="F21351" t="s">
        <v>536</v>
      </c>
      <c r="G21351" t="s">
        <v>537</v>
      </c>
      <c r="H21351" t="s">
        <v>538</v>
      </c>
      <c r="I21351" t="s">
        <v>2809</v>
      </c>
      <c r="K21351">
        <v>12569</v>
      </c>
      <c r="L21351">
        <v>1826699367</v>
      </c>
    </row>
    <row r="21352" spans="1:12" x14ac:dyDescent="0.45">
      <c r="A21352" t="str">
        <f t="shared" si="333"/>
        <v>Sidney, British Columbia, Canada</v>
      </c>
      <c r="B21352" t="s">
        <v>25537</v>
      </c>
      <c r="C21352" t="s">
        <v>25537</v>
      </c>
      <c r="D21352">
        <v>48.650599999999997</v>
      </c>
      <c r="E21352">
        <v>-123.3986</v>
      </c>
      <c r="F21352" t="s">
        <v>541</v>
      </c>
      <c r="G21352" t="s">
        <v>542</v>
      </c>
      <c r="H21352" t="s">
        <v>543</v>
      </c>
      <c r="I21352" t="s">
        <v>544</v>
      </c>
      <c r="K21352">
        <v>11672</v>
      </c>
      <c r="L21352">
        <v>1124421362</v>
      </c>
    </row>
    <row r="21353" spans="1:12" x14ac:dyDescent="0.45">
      <c r="A21353" t="str">
        <f t="shared" si="333"/>
        <v>Sidney, Ohio, United States</v>
      </c>
      <c r="B21353" t="s">
        <v>25537</v>
      </c>
      <c r="C21353" t="s">
        <v>25537</v>
      </c>
      <c r="D21353">
        <v>40.289099999999998</v>
      </c>
      <c r="E21353">
        <v>-84.166700000000006</v>
      </c>
      <c r="F21353" t="s">
        <v>530</v>
      </c>
      <c r="G21353" t="s">
        <v>531</v>
      </c>
      <c r="H21353" t="s">
        <v>532</v>
      </c>
      <c r="I21353" t="s">
        <v>799</v>
      </c>
      <c r="K21353">
        <v>21148</v>
      </c>
      <c r="L21353">
        <v>1840009429</v>
      </c>
    </row>
    <row r="21354" spans="1:12" x14ac:dyDescent="0.45">
      <c r="A21354" t="str">
        <f t="shared" si="333"/>
        <v>Sidney, Montana, United States</v>
      </c>
      <c r="B21354" t="s">
        <v>25537</v>
      </c>
      <c r="C21354" t="s">
        <v>25537</v>
      </c>
      <c r="D21354">
        <v>47.715200000000003</v>
      </c>
      <c r="E21354">
        <v>-104.16800000000001</v>
      </c>
      <c r="F21354" t="s">
        <v>530</v>
      </c>
      <c r="G21354" t="s">
        <v>531</v>
      </c>
      <c r="H21354" t="s">
        <v>532</v>
      </c>
      <c r="I21354" t="s">
        <v>1919</v>
      </c>
      <c r="K21354">
        <v>6466</v>
      </c>
      <c r="L21354">
        <v>1840021085</v>
      </c>
    </row>
    <row r="21355" spans="1:12" x14ac:dyDescent="0.45">
      <c r="A21355" t="str">
        <f t="shared" si="333"/>
        <v>Sidney, Nebraska, United States</v>
      </c>
      <c r="B21355" t="s">
        <v>25537</v>
      </c>
      <c r="C21355" t="s">
        <v>25537</v>
      </c>
      <c r="D21355">
        <v>41.134</v>
      </c>
      <c r="E21355">
        <v>-102.96810000000001</v>
      </c>
      <c r="F21355" t="s">
        <v>530</v>
      </c>
      <c r="G21355" t="s">
        <v>531</v>
      </c>
      <c r="H21355" t="s">
        <v>532</v>
      </c>
      <c r="I21355" t="s">
        <v>1604</v>
      </c>
      <c r="K21355">
        <v>5767</v>
      </c>
      <c r="L21355">
        <v>1840009309</v>
      </c>
    </row>
    <row r="21356" spans="1:12" x14ac:dyDescent="0.45">
      <c r="A21356" t="str">
        <f t="shared" si="333"/>
        <v>Sidney, New York, United States</v>
      </c>
      <c r="B21356" t="s">
        <v>25537</v>
      </c>
      <c r="C21356" t="s">
        <v>25537</v>
      </c>
      <c r="D21356">
        <v>42.307299999999998</v>
      </c>
      <c r="E21356">
        <v>-75.277199999999993</v>
      </c>
      <c r="F21356" t="s">
        <v>530</v>
      </c>
      <c r="G21356" t="s">
        <v>531</v>
      </c>
      <c r="H21356" t="s">
        <v>532</v>
      </c>
      <c r="I21356" t="s">
        <v>803</v>
      </c>
      <c r="K21356">
        <v>5493</v>
      </c>
      <c r="L21356">
        <v>1840004621</v>
      </c>
    </row>
    <row r="21357" spans="1:12" x14ac:dyDescent="0.45">
      <c r="A21357" t="str">
        <f t="shared" si="333"/>
        <v>Sidon, Liban-Sud, Lebanon</v>
      </c>
      <c r="B21357" t="s">
        <v>25538</v>
      </c>
      <c r="C21357" t="s">
        <v>25538</v>
      </c>
      <c r="D21357">
        <v>33.560600000000001</v>
      </c>
      <c r="E21357">
        <v>35.398099999999999</v>
      </c>
      <c r="F21357" t="s">
        <v>1848</v>
      </c>
      <c r="G21357" t="s">
        <v>1849</v>
      </c>
      <c r="H21357" t="s">
        <v>1850</v>
      </c>
      <c r="I21357" t="s">
        <v>25539</v>
      </c>
      <c r="J21357" t="s">
        <v>378</v>
      </c>
      <c r="K21357">
        <v>200000</v>
      </c>
      <c r="L21357">
        <v>1422897920</v>
      </c>
    </row>
    <row r="21358" spans="1:12" x14ac:dyDescent="0.45">
      <c r="A21358" t="str">
        <f t="shared" si="333"/>
        <v>Siedlce, Mazowieckie, Poland</v>
      </c>
      <c r="B21358" t="s">
        <v>25540</v>
      </c>
      <c r="C21358" t="s">
        <v>25540</v>
      </c>
      <c r="D21358">
        <v>52.183300000000003</v>
      </c>
      <c r="E21358">
        <v>22.283300000000001</v>
      </c>
      <c r="F21358" t="s">
        <v>3993</v>
      </c>
      <c r="G21358" t="s">
        <v>3994</v>
      </c>
      <c r="H21358" t="s">
        <v>3995</v>
      </c>
      <c r="I21358" t="s">
        <v>5414</v>
      </c>
      <c r="J21358" t="s">
        <v>366</v>
      </c>
      <c r="K21358">
        <v>76585</v>
      </c>
      <c r="L21358">
        <v>1616939180</v>
      </c>
    </row>
    <row r="21359" spans="1:12" x14ac:dyDescent="0.45">
      <c r="A21359" t="str">
        <f t="shared" si="333"/>
        <v>Siegburg, North Rhine-Westphalia, Germany</v>
      </c>
      <c r="B21359" t="s">
        <v>25541</v>
      </c>
      <c r="C21359" t="s">
        <v>25541</v>
      </c>
      <c r="D21359">
        <v>50.801400000000001</v>
      </c>
      <c r="E21359">
        <v>7.2043999999999997</v>
      </c>
      <c r="F21359" t="s">
        <v>441</v>
      </c>
      <c r="G21359" t="s">
        <v>442</v>
      </c>
      <c r="H21359" t="s">
        <v>443</v>
      </c>
      <c r="I21359" t="s">
        <v>444</v>
      </c>
      <c r="J21359" t="s">
        <v>366</v>
      </c>
      <c r="K21359">
        <v>41463</v>
      </c>
      <c r="L21359">
        <v>1276838674</v>
      </c>
    </row>
    <row r="21360" spans="1:12" x14ac:dyDescent="0.45">
      <c r="A21360" t="str">
        <f t="shared" si="333"/>
        <v>Siegen, North Rhine-Westphalia, Germany</v>
      </c>
      <c r="B21360" t="s">
        <v>25542</v>
      </c>
      <c r="C21360" t="s">
        <v>25542</v>
      </c>
      <c r="D21360">
        <v>50.875599999999999</v>
      </c>
      <c r="E21360">
        <v>8.0167000000000002</v>
      </c>
      <c r="F21360" t="s">
        <v>441</v>
      </c>
      <c r="G21360" t="s">
        <v>442</v>
      </c>
      <c r="H21360" t="s">
        <v>443</v>
      </c>
      <c r="I21360" t="s">
        <v>444</v>
      </c>
      <c r="J21360" t="s">
        <v>366</v>
      </c>
      <c r="K21360">
        <v>102836</v>
      </c>
      <c r="L21360">
        <v>1276268768</v>
      </c>
    </row>
    <row r="21361" spans="1:12" x14ac:dyDescent="0.45">
      <c r="A21361" t="str">
        <f t="shared" si="333"/>
        <v>Siem Reap, Siem Reap, Cambodia</v>
      </c>
      <c r="B21361" t="s">
        <v>25543</v>
      </c>
      <c r="C21361" t="s">
        <v>25543</v>
      </c>
      <c r="D21361">
        <v>13.3622</v>
      </c>
      <c r="E21361">
        <v>103.8597</v>
      </c>
      <c r="F21361" t="s">
        <v>3505</v>
      </c>
      <c r="G21361" t="s">
        <v>3506</v>
      </c>
      <c r="H21361" t="s">
        <v>3507</v>
      </c>
      <c r="I21361" t="s">
        <v>25543</v>
      </c>
      <c r="J21361" t="s">
        <v>378</v>
      </c>
      <c r="K21361">
        <v>147866</v>
      </c>
      <c r="L21361">
        <v>1116263015</v>
      </c>
    </row>
    <row r="21362" spans="1:12" x14ac:dyDescent="0.45">
      <c r="A21362" t="str">
        <f t="shared" si="333"/>
        <v>Siemiatycze, Podlaskie, Poland</v>
      </c>
      <c r="B21362" t="s">
        <v>25544</v>
      </c>
      <c r="C21362" t="s">
        <v>25544</v>
      </c>
      <c r="D21362">
        <v>52.427199999999999</v>
      </c>
      <c r="E21362">
        <v>22.862500000000001</v>
      </c>
      <c r="F21362" t="s">
        <v>3993</v>
      </c>
      <c r="G21362" t="s">
        <v>3994</v>
      </c>
      <c r="H21362" t="s">
        <v>3995</v>
      </c>
      <c r="I21362" t="s">
        <v>4392</v>
      </c>
      <c r="J21362" t="s">
        <v>366</v>
      </c>
      <c r="K21362">
        <v>15169</v>
      </c>
      <c r="L21362">
        <v>1616804060</v>
      </c>
    </row>
    <row r="21363" spans="1:12" x14ac:dyDescent="0.45">
      <c r="A21363" t="str">
        <f t="shared" si="333"/>
        <v>Siena, Tuscany, Italy</v>
      </c>
      <c r="B21363" t="s">
        <v>25545</v>
      </c>
      <c r="C21363" t="s">
        <v>25545</v>
      </c>
      <c r="D21363">
        <v>43.318300000000001</v>
      </c>
      <c r="E21363">
        <v>11.3314</v>
      </c>
      <c r="F21363" t="s">
        <v>946</v>
      </c>
      <c r="G21363" t="s">
        <v>947</v>
      </c>
      <c r="H21363" t="s">
        <v>948</v>
      </c>
      <c r="I21363" t="s">
        <v>2352</v>
      </c>
      <c r="J21363" t="s">
        <v>366</v>
      </c>
      <c r="K21363">
        <v>53772</v>
      </c>
      <c r="L21363">
        <v>1380088439</v>
      </c>
    </row>
    <row r="21364" spans="1:12" x14ac:dyDescent="0.45">
      <c r="A21364" t="str">
        <f t="shared" si="333"/>
        <v>Sienna Plantation, Texas, United States</v>
      </c>
      <c r="B21364" t="s">
        <v>25546</v>
      </c>
      <c r="C21364" t="s">
        <v>25546</v>
      </c>
      <c r="D21364">
        <v>29.4834</v>
      </c>
      <c r="E21364">
        <v>-95.506500000000003</v>
      </c>
      <c r="F21364" t="s">
        <v>530</v>
      </c>
      <c r="G21364" t="s">
        <v>531</v>
      </c>
      <c r="H21364" t="s">
        <v>532</v>
      </c>
      <c r="I21364" t="s">
        <v>610</v>
      </c>
      <c r="K21364">
        <v>16996</v>
      </c>
      <c r="L21364">
        <v>1840019642</v>
      </c>
    </row>
    <row r="21365" spans="1:12" x14ac:dyDescent="0.45">
      <c r="A21365" t="str">
        <f t="shared" si="333"/>
        <v>Sieradz, Łódzkie, Poland</v>
      </c>
      <c r="B21365" t="s">
        <v>25547</v>
      </c>
      <c r="C21365" t="s">
        <v>25547</v>
      </c>
      <c r="D21365">
        <v>51.6</v>
      </c>
      <c r="E21365">
        <v>18.75</v>
      </c>
      <c r="F21365" t="s">
        <v>3993</v>
      </c>
      <c r="G21365" t="s">
        <v>3994</v>
      </c>
      <c r="H21365" t="s">
        <v>3995</v>
      </c>
      <c r="I21365" t="s">
        <v>3996</v>
      </c>
      <c r="J21365" t="s">
        <v>366</v>
      </c>
      <c r="K21365">
        <v>42120</v>
      </c>
      <c r="L21365">
        <v>1616121526</v>
      </c>
    </row>
    <row r="21366" spans="1:12" x14ac:dyDescent="0.45">
      <c r="A21366" t="str">
        <f t="shared" si="333"/>
        <v>Sierra Colorada, Río Negro, Argentina</v>
      </c>
      <c r="B21366" t="s">
        <v>25548</v>
      </c>
      <c r="C21366" t="s">
        <v>25548</v>
      </c>
      <c r="D21366">
        <v>-40.582900000000002</v>
      </c>
      <c r="E21366">
        <v>-67.8</v>
      </c>
      <c r="F21366" t="s">
        <v>651</v>
      </c>
      <c r="G21366" t="s">
        <v>652</v>
      </c>
      <c r="H21366" t="s">
        <v>653</v>
      </c>
      <c r="I21366" t="s">
        <v>1593</v>
      </c>
      <c r="J21366" t="s">
        <v>366</v>
      </c>
      <c r="K21366">
        <v>1522</v>
      </c>
      <c r="L21366">
        <v>1032417224</v>
      </c>
    </row>
    <row r="21367" spans="1:12" x14ac:dyDescent="0.45">
      <c r="A21367" t="str">
        <f t="shared" si="333"/>
        <v>Sierra Madre, California, United States</v>
      </c>
      <c r="B21367" t="s">
        <v>25549</v>
      </c>
      <c r="C21367" t="s">
        <v>25549</v>
      </c>
      <c r="D21367">
        <v>34.168700000000001</v>
      </c>
      <c r="E21367">
        <v>-118.0504</v>
      </c>
      <c r="F21367" t="s">
        <v>530</v>
      </c>
      <c r="G21367" t="s">
        <v>531</v>
      </c>
      <c r="H21367" t="s">
        <v>532</v>
      </c>
      <c r="I21367" t="s">
        <v>754</v>
      </c>
      <c r="K21367">
        <v>10793</v>
      </c>
      <c r="L21367">
        <v>1840021867</v>
      </c>
    </row>
    <row r="21368" spans="1:12" x14ac:dyDescent="0.45">
      <c r="A21368" t="str">
        <f t="shared" si="333"/>
        <v>Sierra Vista, Arizona, United States</v>
      </c>
      <c r="B21368" t="s">
        <v>25550</v>
      </c>
      <c r="C21368" t="s">
        <v>25550</v>
      </c>
      <c r="D21368">
        <v>31.562999999999999</v>
      </c>
      <c r="E21368">
        <v>-110.31529999999999</v>
      </c>
      <c r="F21368" t="s">
        <v>530</v>
      </c>
      <c r="G21368" t="s">
        <v>531</v>
      </c>
      <c r="H21368" t="s">
        <v>532</v>
      </c>
      <c r="I21368" t="s">
        <v>2117</v>
      </c>
      <c r="K21368">
        <v>51731</v>
      </c>
      <c r="L21368">
        <v>1840022103</v>
      </c>
    </row>
    <row r="21369" spans="1:12" x14ac:dyDescent="0.45">
      <c r="A21369" t="str">
        <f t="shared" si="333"/>
        <v>Sierra Vista Southeast, Arizona, United States</v>
      </c>
      <c r="B21369" t="s">
        <v>25551</v>
      </c>
      <c r="C21369" t="s">
        <v>25551</v>
      </c>
      <c r="D21369">
        <v>31.452500000000001</v>
      </c>
      <c r="E21369">
        <v>-110.21599999999999</v>
      </c>
      <c r="F21369" t="s">
        <v>530</v>
      </c>
      <c r="G21369" t="s">
        <v>531</v>
      </c>
      <c r="H21369" t="s">
        <v>532</v>
      </c>
      <c r="I21369" t="s">
        <v>2117</v>
      </c>
      <c r="K21369">
        <v>16021</v>
      </c>
      <c r="L21369">
        <v>1840074401</v>
      </c>
    </row>
    <row r="21370" spans="1:12" x14ac:dyDescent="0.45">
      <c r="A21370" t="str">
        <f t="shared" si="333"/>
        <v>Sierre, Valais, Switzerland</v>
      </c>
      <c r="B21370" t="s">
        <v>25552</v>
      </c>
      <c r="C21370" t="s">
        <v>25552</v>
      </c>
      <c r="D21370">
        <v>46.291800000000002</v>
      </c>
      <c r="E21370">
        <v>7.532</v>
      </c>
      <c r="F21370" t="s">
        <v>464</v>
      </c>
      <c r="G21370" t="s">
        <v>465</v>
      </c>
      <c r="H21370" t="s">
        <v>466</v>
      </c>
      <c r="I21370" t="s">
        <v>1030</v>
      </c>
      <c r="K21370">
        <v>16860</v>
      </c>
      <c r="L21370">
        <v>1756959511</v>
      </c>
    </row>
    <row r="21371" spans="1:12" x14ac:dyDescent="0.45">
      <c r="A21371" t="str">
        <f t="shared" si="333"/>
        <v>Siesta Key, Florida, United States</v>
      </c>
      <c r="B21371" t="s">
        <v>25553</v>
      </c>
      <c r="C21371" t="s">
        <v>25553</v>
      </c>
      <c r="D21371">
        <v>27.277899999999999</v>
      </c>
      <c r="E21371">
        <v>-82.551599999999993</v>
      </c>
      <c r="F21371" t="s">
        <v>530</v>
      </c>
      <c r="G21371" t="s">
        <v>531</v>
      </c>
      <c r="H21371" t="s">
        <v>532</v>
      </c>
      <c r="I21371" t="s">
        <v>1378</v>
      </c>
      <c r="K21371">
        <v>5667</v>
      </c>
      <c r="L21371">
        <v>1840028968</v>
      </c>
    </row>
    <row r="21372" spans="1:12" x14ac:dyDescent="0.45">
      <c r="A21372" t="str">
        <f t="shared" si="333"/>
        <v>Sievierodonetsk, Luhans’ka Oblast’, Ukraine</v>
      </c>
      <c r="B21372" t="s">
        <v>25554</v>
      </c>
      <c r="C21372" t="s">
        <v>25554</v>
      </c>
      <c r="D21372">
        <v>48.95</v>
      </c>
      <c r="E21372">
        <v>38.4833</v>
      </c>
      <c r="F21372" t="s">
        <v>1461</v>
      </c>
      <c r="G21372" t="s">
        <v>1462</v>
      </c>
      <c r="H21372" t="s">
        <v>1463</v>
      </c>
      <c r="I21372" t="s">
        <v>1464</v>
      </c>
      <c r="K21372">
        <v>150000</v>
      </c>
      <c r="L21372">
        <v>1804577024</v>
      </c>
    </row>
    <row r="21373" spans="1:12" x14ac:dyDescent="0.45">
      <c r="A21373" t="str">
        <f t="shared" si="333"/>
        <v>Sigatoka, Nadroga and Navosa, Fiji</v>
      </c>
      <c r="B21373" t="s">
        <v>25555</v>
      </c>
      <c r="C21373" t="s">
        <v>25555</v>
      </c>
      <c r="D21373">
        <v>-18.149999999999999</v>
      </c>
      <c r="E21373">
        <v>177.5</v>
      </c>
      <c r="F21373" t="s">
        <v>2893</v>
      </c>
      <c r="G21373" t="s">
        <v>2894</v>
      </c>
      <c r="H21373" t="s">
        <v>2895</v>
      </c>
      <c r="I21373" t="s">
        <v>25556</v>
      </c>
      <c r="K21373">
        <v>9622</v>
      </c>
      <c r="L21373">
        <v>1242813237</v>
      </c>
    </row>
    <row r="21374" spans="1:12" x14ac:dyDescent="0.45">
      <c r="A21374" t="str">
        <f t="shared" si="333"/>
        <v>Siġġiewi, Siġġiewi, Malta</v>
      </c>
      <c r="B21374" t="s">
        <v>25557</v>
      </c>
      <c r="C21374" t="s">
        <v>25558</v>
      </c>
      <c r="D21374">
        <v>35.855600000000003</v>
      </c>
      <c r="E21374">
        <v>14.436400000000001</v>
      </c>
      <c r="F21374" t="s">
        <v>2704</v>
      </c>
      <c r="G21374" t="s">
        <v>2705</v>
      </c>
      <c r="H21374" t="s">
        <v>2706</v>
      </c>
      <c r="I21374" t="s">
        <v>25557</v>
      </c>
      <c r="J21374" t="s">
        <v>378</v>
      </c>
      <c r="L21374">
        <v>1470181462</v>
      </c>
    </row>
    <row r="21375" spans="1:12" x14ac:dyDescent="0.45">
      <c r="A21375" t="str">
        <f t="shared" si="333"/>
        <v>Sighetu Marmaţiei, Maramureş, Romania</v>
      </c>
      <c r="B21375" t="s">
        <v>25559</v>
      </c>
      <c r="C21375" t="s">
        <v>25560</v>
      </c>
      <c r="D21375">
        <v>47.930900000000001</v>
      </c>
      <c r="E21375">
        <v>23.8947</v>
      </c>
      <c r="F21375" t="s">
        <v>665</v>
      </c>
      <c r="G21375" t="s">
        <v>666</v>
      </c>
      <c r="H21375" t="s">
        <v>667</v>
      </c>
      <c r="I21375" t="s">
        <v>3142</v>
      </c>
      <c r="K21375">
        <v>37640</v>
      </c>
      <c r="L21375">
        <v>1642377306</v>
      </c>
    </row>
    <row r="21376" spans="1:12" x14ac:dyDescent="0.45">
      <c r="A21376" t="str">
        <f t="shared" si="333"/>
        <v>Siglan, Magadanskaya Oblast’, Russia</v>
      </c>
      <c r="B21376" t="s">
        <v>25561</v>
      </c>
      <c r="C21376" t="s">
        <v>25561</v>
      </c>
      <c r="D21376">
        <v>59.033700000000003</v>
      </c>
      <c r="E21376">
        <v>152.41659999999999</v>
      </c>
      <c r="F21376" t="s">
        <v>504</v>
      </c>
      <c r="G21376" t="s">
        <v>505</v>
      </c>
      <c r="H21376" t="s">
        <v>506</v>
      </c>
      <c r="I21376" t="s">
        <v>9613</v>
      </c>
      <c r="K21376">
        <v>10</v>
      </c>
      <c r="L21376">
        <v>1643408923</v>
      </c>
    </row>
    <row r="21377" spans="1:12" x14ac:dyDescent="0.45">
      <c r="A21377" t="str">
        <f t="shared" si="333"/>
        <v>Sigmaringen, Baden-Württemberg, Germany</v>
      </c>
      <c r="B21377" t="s">
        <v>25562</v>
      </c>
      <c r="C21377" t="s">
        <v>25562</v>
      </c>
      <c r="D21377">
        <v>48.0867</v>
      </c>
      <c r="E21377">
        <v>9.2164000000000001</v>
      </c>
      <c r="F21377" t="s">
        <v>441</v>
      </c>
      <c r="G21377" t="s">
        <v>442</v>
      </c>
      <c r="H21377" t="s">
        <v>443</v>
      </c>
      <c r="I21377" t="s">
        <v>451</v>
      </c>
      <c r="J21377" t="s">
        <v>366</v>
      </c>
      <c r="K21377">
        <v>17278</v>
      </c>
      <c r="L21377">
        <v>1276579491</v>
      </c>
    </row>
    <row r="21378" spans="1:12" x14ac:dyDescent="0.45">
      <c r="A21378" t="str">
        <f t="shared" si="333"/>
        <v>Signal Hill, California, United States</v>
      </c>
      <c r="B21378" t="s">
        <v>25563</v>
      </c>
      <c r="C21378" t="s">
        <v>25563</v>
      </c>
      <c r="D21378">
        <v>33.802900000000001</v>
      </c>
      <c r="E21378">
        <v>-118.1681</v>
      </c>
      <c r="F21378" t="s">
        <v>530</v>
      </c>
      <c r="G21378" t="s">
        <v>531</v>
      </c>
      <c r="H21378" t="s">
        <v>532</v>
      </c>
      <c r="I21378" t="s">
        <v>754</v>
      </c>
      <c r="K21378">
        <v>11421</v>
      </c>
      <c r="L21378">
        <v>1840021868</v>
      </c>
    </row>
    <row r="21379" spans="1:12" x14ac:dyDescent="0.45">
      <c r="A21379" t="str">
        <f t="shared" ref="A21379:A21442" si="334">CONCATENATE(B21379,", ",I21379,", ",F21379)</f>
        <v>Signal Mountain, Tennessee, United States</v>
      </c>
      <c r="B21379" t="s">
        <v>25564</v>
      </c>
      <c r="C21379" t="s">
        <v>25564</v>
      </c>
      <c r="D21379">
        <v>35.1449</v>
      </c>
      <c r="E21379">
        <v>-85.345699999999994</v>
      </c>
      <c r="F21379" t="s">
        <v>530</v>
      </c>
      <c r="G21379" t="s">
        <v>531</v>
      </c>
      <c r="H21379" t="s">
        <v>532</v>
      </c>
      <c r="I21379" t="s">
        <v>1466</v>
      </c>
      <c r="K21379">
        <v>8606</v>
      </c>
      <c r="L21379">
        <v>1840017859</v>
      </c>
    </row>
    <row r="21380" spans="1:12" x14ac:dyDescent="0.45">
      <c r="A21380" t="str">
        <f t="shared" si="334"/>
        <v>Siguatepeque, Comayagua, Honduras</v>
      </c>
      <c r="B21380" t="s">
        <v>25565</v>
      </c>
      <c r="C21380" t="s">
        <v>25565</v>
      </c>
      <c r="D21380">
        <v>14.6167</v>
      </c>
      <c r="E21380">
        <v>-87.833299999999994</v>
      </c>
      <c r="F21380" t="s">
        <v>5403</v>
      </c>
      <c r="G21380" t="s">
        <v>5404</v>
      </c>
      <c r="H21380" t="s">
        <v>5405</v>
      </c>
      <c r="I21380" t="s">
        <v>7462</v>
      </c>
      <c r="K21380">
        <v>39070</v>
      </c>
      <c r="L21380">
        <v>1340354793</v>
      </c>
    </row>
    <row r="21381" spans="1:12" x14ac:dyDescent="0.45">
      <c r="A21381" t="str">
        <f t="shared" si="334"/>
        <v>Siguiri, Kankan, Guinea</v>
      </c>
      <c r="B21381" t="s">
        <v>25566</v>
      </c>
      <c r="C21381" t="s">
        <v>25566</v>
      </c>
      <c r="D21381">
        <v>11.4171</v>
      </c>
      <c r="E21381">
        <v>-9.1666000000000007</v>
      </c>
      <c r="F21381" t="s">
        <v>4331</v>
      </c>
      <c r="G21381" t="s">
        <v>4332</v>
      </c>
      <c r="H21381" t="s">
        <v>4333</v>
      </c>
      <c r="I21381" t="s">
        <v>14092</v>
      </c>
      <c r="J21381" t="s">
        <v>366</v>
      </c>
      <c r="K21381">
        <v>50159</v>
      </c>
      <c r="L21381">
        <v>1324494896</v>
      </c>
    </row>
    <row r="21382" spans="1:12" x14ac:dyDescent="0.45">
      <c r="A21382" t="str">
        <f t="shared" si="334"/>
        <v>Sigulda, Siguldas Novads, Latvia</v>
      </c>
      <c r="B21382" t="s">
        <v>25567</v>
      </c>
      <c r="C21382" t="s">
        <v>25567</v>
      </c>
      <c r="D21382">
        <v>57.1539</v>
      </c>
      <c r="E21382">
        <v>24.854399999999998</v>
      </c>
      <c r="F21382" t="s">
        <v>811</v>
      </c>
      <c r="G21382" t="s">
        <v>812</v>
      </c>
      <c r="H21382" t="s">
        <v>813</v>
      </c>
      <c r="I21382" t="s">
        <v>25568</v>
      </c>
      <c r="J21382" t="s">
        <v>378</v>
      </c>
      <c r="K21382">
        <v>11821</v>
      </c>
      <c r="L21382">
        <v>1428703594</v>
      </c>
    </row>
    <row r="21383" spans="1:12" x14ac:dyDescent="0.45">
      <c r="A21383" t="str">
        <f t="shared" si="334"/>
        <v>Sihanoukville, Sihanoukville, Cambodia</v>
      </c>
      <c r="B21383" t="s">
        <v>25569</v>
      </c>
      <c r="C21383" t="s">
        <v>25569</v>
      </c>
      <c r="D21383">
        <v>10.6333</v>
      </c>
      <c r="E21383">
        <v>103.5</v>
      </c>
      <c r="F21383" t="s">
        <v>3505</v>
      </c>
      <c r="G21383" t="s">
        <v>3506</v>
      </c>
      <c r="H21383" t="s">
        <v>3507</v>
      </c>
      <c r="I21383" t="s">
        <v>25569</v>
      </c>
      <c r="J21383" t="s">
        <v>378</v>
      </c>
      <c r="L21383">
        <v>1116098692</v>
      </c>
    </row>
    <row r="21384" spans="1:12" x14ac:dyDescent="0.45">
      <c r="A21384" t="str">
        <f t="shared" si="334"/>
        <v>Sihor, Gujarāt, India</v>
      </c>
      <c r="B21384" t="s">
        <v>25570</v>
      </c>
      <c r="C21384" t="s">
        <v>25570</v>
      </c>
      <c r="D21384">
        <v>21.7</v>
      </c>
      <c r="E21384">
        <v>71.97</v>
      </c>
      <c r="F21384" t="s">
        <v>626</v>
      </c>
      <c r="G21384" t="s">
        <v>627</v>
      </c>
      <c r="H21384" t="s">
        <v>628</v>
      </c>
      <c r="I21384" t="s">
        <v>991</v>
      </c>
      <c r="K21384">
        <v>52603</v>
      </c>
      <c r="L21384">
        <v>1356675162</v>
      </c>
    </row>
    <row r="21385" spans="1:12" x14ac:dyDescent="0.45">
      <c r="A21385" t="str">
        <f t="shared" si="334"/>
        <v>Sihui, Guangdong, China</v>
      </c>
      <c r="B21385" t="s">
        <v>25571</v>
      </c>
      <c r="C21385" t="s">
        <v>25571</v>
      </c>
      <c r="D21385">
        <v>23.344799999999999</v>
      </c>
      <c r="E21385">
        <v>112.6956</v>
      </c>
      <c r="F21385" t="s">
        <v>1039</v>
      </c>
      <c r="G21385" t="s">
        <v>1040</v>
      </c>
      <c r="H21385" t="s">
        <v>1041</v>
      </c>
      <c r="I21385" t="s">
        <v>6611</v>
      </c>
      <c r="K21385">
        <v>542873</v>
      </c>
      <c r="L21385">
        <v>1156609451</v>
      </c>
    </row>
    <row r="21386" spans="1:12" x14ac:dyDescent="0.45">
      <c r="A21386" t="str">
        <f t="shared" si="334"/>
        <v>Siirt, Siirt, Turkey</v>
      </c>
      <c r="B21386" t="s">
        <v>25572</v>
      </c>
      <c r="C21386" t="s">
        <v>25572</v>
      </c>
      <c r="D21386">
        <v>37.841700000000003</v>
      </c>
      <c r="E21386">
        <v>41.945799999999998</v>
      </c>
      <c r="F21386" t="s">
        <v>806</v>
      </c>
      <c r="G21386" t="s">
        <v>807</v>
      </c>
      <c r="H21386" t="s">
        <v>808</v>
      </c>
      <c r="I21386" t="s">
        <v>25572</v>
      </c>
      <c r="J21386" t="s">
        <v>378</v>
      </c>
      <c r="K21386">
        <v>166332</v>
      </c>
      <c r="L21386">
        <v>1792190820</v>
      </c>
    </row>
    <row r="21387" spans="1:12" x14ac:dyDescent="0.45">
      <c r="A21387" t="str">
        <f t="shared" si="334"/>
        <v>Sīkar, Rājasthān, India</v>
      </c>
      <c r="B21387" t="s">
        <v>25573</v>
      </c>
      <c r="C21387" t="s">
        <v>25574</v>
      </c>
      <c r="D21387">
        <v>27.611899999999999</v>
      </c>
      <c r="E21387">
        <v>75.139700000000005</v>
      </c>
      <c r="F21387" t="s">
        <v>626</v>
      </c>
      <c r="G21387" t="s">
        <v>627</v>
      </c>
      <c r="H21387" t="s">
        <v>628</v>
      </c>
      <c r="I21387" t="s">
        <v>671</v>
      </c>
      <c r="K21387">
        <v>400000</v>
      </c>
      <c r="L21387">
        <v>1356163729</v>
      </c>
    </row>
    <row r="21388" spans="1:12" x14ac:dyDescent="0.45">
      <c r="A21388" t="str">
        <f t="shared" si="334"/>
        <v>Sikasso, Sikasso, Mali</v>
      </c>
      <c r="B21388" t="s">
        <v>5046</v>
      </c>
      <c r="C21388" t="s">
        <v>5046</v>
      </c>
      <c r="D21388">
        <v>11.316700000000001</v>
      </c>
      <c r="E21388">
        <v>-5.6666999999999996</v>
      </c>
      <c r="F21388" t="s">
        <v>978</v>
      </c>
      <c r="G21388" t="s">
        <v>979</v>
      </c>
      <c r="H21388" t="s">
        <v>980</v>
      </c>
      <c r="I21388" t="s">
        <v>5046</v>
      </c>
      <c r="J21388" t="s">
        <v>378</v>
      </c>
      <c r="K21388">
        <v>213977</v>
      </c>
      <c r="L21388">
        <v>1466666150</v>
      </c>
    </row>
    <row r="21389" spans="1:12" x14ac:dyDescent="0.45">
      <c r="A21389" t="str">
        <f t="shared" si="334"/>
        <v>Sikeston, Missouri, United States</v>
      </c>
      <c r="B21389" t="s">
        <v>25575</v>
      </c>
      <c r="C21389" t="s">
        <v>25575</v>
      </c>
      <c r="D21389">
        <v>36.886499999999998</v>
      </c>
      <c r="E21389">
        <v>-89.587000000000003</v>
      </c>
      <c r="F21389" t="s">
        <v>530</v>
      </c>
      <c r="G21389" t="s">
        <v>531</v>
      </c>
      <c r="H21389" t="s">
        <v>532</v>
      </c>
      <c r="I21389" t="s">
        <v>884</v>
      </c>
      <c r="K21389">
        <v>16237</v>
      </c>
      <c r="L21389">
        <v>1840009921</v>
      </c>
    </row>
    <row r="21390" spans="1:12" x14ac:dyDescent="0.45">
      <c r="A21390" t="str">
        <f t="shared" si="334"/>
        <v>Sikhio, Nakhon Ratchasima, Thailand</v>
      </c>
      <c r="B21390" t="s">
        <v>25576</v>
      </c>
      <c r="C21390" t="s">
        <v>25576</v>
      </c>
      <c r="D21390">
        <v>14.9</v>
      </c>
      <c r="E21390">
        <v>101.7167</v>
      </c>
      <c r="F21390" t="s">
        <v>1864</v>
      </c>
      <c r="G21390" t="s">
        <v>1865</v>
      </c>
      <c r="H21390" t="s">
        <v>1866</v>
      </c>
      <c r="I21390" t="s">
        <v>5435</v>
      </c>
      <c r="J21390" t="s">
        <v>366</v>
      </c>
      <c r="K21390">
        <v>18209</v>
      </c>
      <c r="L21390">
        <v>1764681503</v>
      </c>
    </row>
    <row r="21391" spans="1:12" x14ac:dyDescent="0.45">
      <c r="A21391" t="str">
        <f t="shared" si="334"/>
        <v>Siklós, Baranya, Hungary</v>
      </c>
      <c r="B21391" t="s">
        <v>25577</v>
      </c>
      <c r="C21391" t="s">
        <v>25578</v>
      </c>
      <c r="D21391">
        <v>45.851900000000001</v>
      </c>
      <c r="E21391">
        <v>18.2986</v>
      </c>
      <c r="F21391" t="s">
        <v>641</v>
      </c>
      <c r="G21391" t="s">
        <v>642</v>
      </c>
      <c r="H21391" t="s">
        <v>643</v>
      </c>
      <c r="I21391" t="s">
        <v>15054</v>
      </c>
      <c r="J21391" t="s">
        <v>366</v>
      </c>
      <c r="K21391">
        <v>8912</v>
      </c>
      <c r="L21391">
        <v>1348986521</v>
      </c>
    </row>
    <row r="21392" spans="1:12" x14ac:dyDescent="0.45">
      <c r="A21392" t="str">
        <f t="shared" si="334"/>
        <v>Sikonge, Tabora, Tanzania</v>
      </c>
      <c r="B21392" t="s">
        <v>25579</v>
      </c>
      <c r="C21392" t="s">
        <v>25579</v>
      </c>
      <c r="D21392">
        <v>-5.6295000000000002</v>
      </c>
      <c r="E21392">
        <v>32.770000000000003</v>
      </c>
      <c r="F21392" t="s">
        <v>2466</v>
      </c>
      <c r="G21392" t="s">
        <v>2467</v>
      </c>
      <c r="H21392" t="s">
        <v>2468</v>
      </c>
      <c r="I21392" t="s">
        <v>20273</v>
      </c>
      <c r="K21392">
        <v>27113</v>
      </c>
      <c r="L21392">
        <v>1834313836</v>
      </c>
    </row>
    <row r="21393" spans="1:12" x14ac:dyDescent="0.45">
      <c r="A21393" t="str">
        <f t="shared" si="334"/>
        <v>Šilalė, Šilalė, Lithuania</v>
      </c>
      <c r="B21393" t="s">
        <v>25580</v>
      </c>
      <c r="C21393" t="s">
        <v>25581</v>
      </c>
      <c r="D21393">
        <v>55.491700000000002</v>
      </c>
      <c r="E21393">
        <v>22.177800000000001</v>
      </c>
      <c r="F21393" t="s">
        <v>1155</v>
      </c>
      <c r="G21393" t="s">
        <v>1156</v>
      </c>
      <c r="H21393" t="s">
        <v>1157</v>
      </c>
      <c r="I21393" t="s">
        <v>25580</v>
      </c>
      <c r="J21393" t="s">
        <v>378</v>
      </c>
      <c r="K21393">
        <v>5114</v>
      </c>
      <c r="L21393">
        <v>1440106904</v>
      </c>
    </row>
    <row r="21394" spans="1:12" x14ac:dyDescent="0.45">
      <c r="A21394" t="str">
        <f t="shared" si="334"/>
        <v>Silao, Guanajuato, Mexico</v>
      </c>
      <c r="B21394" t="s">
        <v>25582</v>
      </c>
      <c r="C21394" t="s">
        <v>25582</v>
      </c>
      <c r="D21394">
        <v>20.947800000000001</v>
      </c>
      <c r="E21394">
        <v>-101.4281</v>
      </c>
      <c r="F21394" t="s">
        <v>519</v>
      </c>
      <c r="G21394" t="s">
        <v>520</v>
      </c>
      <c r="H21394" t="s">
        <v>521</v>
      </c>
      <c r="I21394" t="s">
        <v>522</v>
      </c>
      <c r="J21394" t="s">
        <v>366</v>
      </c>
      <c r="K21394">
        <v>147123</v>
      </c>
      <c r="L21394">
        <v>1484276023</v>
      </c>
    </row>
    <row r="21395" spans="1:12" x14ac:dyDescent="0.45">
      <c r="A21395" t="str">
        <f t="shared" si="334"/>
        <v>Silay, Negros Occidental, Philippines</v>
      </c>
      <c r="B21395" t="s">
        <v>25583</v>
      </c>
      <c r="C21395" t="s">
        <v>25583</v>
      </c>
      <c r="D21395">
        <v>10.8</v>
      </c>
      <c r="E21395">
        <v>122.9667</v>
      </c>
      <c r="F21395" t="s">
        <v>1373</v>
      </c>
      <c r="G21395" t="s">
        <v>1374</v>
      </c>
      <c r="H21395" t="s">
        <v>1375</v>
      </c>
      <c r="I21395" t="s">
        <v>3115</v>
      </c>
      <c r="K21395">
        <v>126930</v>
      </c>
      <c r="L21395">
        <v>1608362038</v>
      </c>
    </row>
    <row r="21396" spans="1:12" x14ac:dyDescent="0.45">
      <c r="A21396" t="str">
        <f t="shared" si="334"/>
        <v>Silchar, Assam, India</v>
      </c>
      <c r="B21396" t="s">
        <v>25584</v>
      </c>
      <c r="C21396" t="s">
        <v>25584</v>
      </c>
      <c r="D21396">
        <v>24.790400000000002</v>
      </c>
      <c r="E21396">
        <v>92.79</v>
      </c>
      <c r="F21396" t="s">
        <v>626</v>
      </c>
      <c r="G21396" t="s">
        <v>627</v>
      </c>
      <c r="H21396" t="s">
        <v>628</v>
      </c>
      <c r="I21396" t="s">
        <v>8389</v>
      </c>
      <c r="K21396">
        <v>152393</v>
      </c>
      <c r="L21396">
        <v>1356102467</v>
      </c>
    </row>
    <row r="21397" spans="1:12" x14ac:dyDescent="0.45">
      <c r="A21397" t="str">
        <f t="shared" si="334"/>
        <v>Sileby, Leicestershire, United Kingdom</v>
      </c>
      <c r="B21397" t="s">
        <v>25585</v>
      </c>
      <c r="C21397" t="s">
        <v>25585</v>
      </c>
      <c r="D21397">
        <v>52.731000000000002</v>
      </c>
      <c r="E21397">
        <v>-1.1060000000000001</v>
      </c>
      <c r="F21397" t="s">
        <v>536</v>
      </c>
      <c r="G21397" t="s">
        <v>537</v>
      </c>
      <c r="H21397" t="s">
        <v>538</v>
      </c>
      <c r="I21397" t="s">
        <v>2111</v>
      </c>
      <c r="K21397">
        <v>7835</v>
      </c>
      <c r="L21397">
        <v>1826945985</v>
      </c>
    </row>
    <row r="21398" spans="1:12" x14ac:dyDescent="0.45">
      <c r="A21398" t="str">
        <f t="shared" si="334"/>
        <v>Siler City, North Carolina, United States</v>
      </c>
      <c r="B21398" t="s">
        <v>25586</v>
      </c>
      <c r="C21398" t="s">
        <v>25586</v>
      </c>
      <c r="D21398">
        <v>35.725200000000001</v>
      </c>
      <c r="E21398">
        <v>-79.456100000000006</v>
      </c>
      <c r="F21398" t="s">
        <v>530</v>
      </c>
      <c r="G21398" t="s">
        <v>531</v>
      </c>
      <c r="H21398" t="s">
        <v>532</v>
      </c>
      <c r="I21398" t="s">
        <v>589</v>
      </c>
      <c r="K21398">
        <v>9464</v>
      </c>
      <c r="L21398">
        <v>1840017783</v>
      </c>
    </row>
    <row r="21399" spans="1:12" x14ac:dyDescent="0.45">
      <c r="A21399" t="str">
        <f t="shared" si="334"/>
        <v>Siliana, Siliana, Tunisia</v>
      </c>
      <c r="B21399" t="s">
        <v>25587</v>
      </c>
      <c r="C21399" t="s">
        <v>25587</v>
      </c>
      <c r="D21399">
        <v>36.083300000000001</v>
      </c>
      <c r="E21399">
        <v>9.3833000000000002</v>
      </c>
      <c r="F21399" t="s">
        <v>2368</v>
      </c>
      <c r="G21399" t="s">
        <v>2369</v>
      </c>
      <c r="H21399" t="s">
        <v>2370</v>
      </c>
      <c r="I21399" t="s">
        <v>25587</v>
      </c>
      <c r="J21399" t="s">
        <v>378</v>
      </c>
      <c r="K21399">
        <v>26960</v>
      </c>
      <c r="L21399">
        <v>1788057426</v>
      </c>
    </row>
    <row r="21400" spans="1:12" x14ac:dyDescent="0.45">
      <c r="A21400" t="str">
        <f t="shared" si="334"/>
        <v>Silistra, Silistra, Bulgaria</v>
      </c>
      <c r="B21400" t="s">
        <v>8794</v>
      </c>
      <c r="C21400" t="s">
        <v>8794</v>
      </c>
      <c r="D21400">
        <v>44.118600000000001</v>
      </c>
      <c r="E21400">
        <v>27.260300000000001</v>
      </c>
      <c r="F21400" t="s">
        <v>1175</v>
      </c>
      <c r="G21400" t="s">
        <v>1176</v>
      </c>
      <c r="H21400" t="s">
        <v>1177</v>
      </c>
      <c r="I21400" t="s">
        <v>8794</v>
      </c>
      <c r="J21400" t="s">
        <v>378</v>
      </c>
      <c r="K21400">
        <v>42651</v>
      </c>
      <c r="L21400">
        <v>1100458181</v>
      </c>
    </row>
    <row r="21401" spans="1:12" x14ac:dyDescent="0.45">
      <c r="A21401" t="str">
        <f t="shared" si="334"/>
        <v>Sillamäe, Ida-Virumaa, Estonia</v>
      </c>
      <c r="B21401" t="s">
        <v>25588</v>
      </c>
      <c r="C21401" t="s">
        <v>25589</v>
      </c>
      <c r="D21401">
        <v>59.393099999999997</v>
      </c>
      <c r="E21401">
        <v>27.7742</v>
      </c>
      <c r="F21401" t="s">
        <v>9361</v>
      </c>
      <c r="G21401" t="s">
        <v>9362</v>
      </c>
      <c r="H21401" t="s">
        <v>9363</v>
      </c>
      <c r="I21401" t="s">
        <v>13694</v>
      </c>
      <c r="J21401" t="s">
        <v>366</v>
      </c>
      <c r="K21401">
        <v>13964</v>
      </c>
      <c r="L21401">
        <v>1233128320</v>
      </c>
    </row>
    <row r="21402" spans="1:12" x14ac:dyDescent="0.45">
      <c r="A21402" t="str">
        <f t="shared" si="334"/>
        <v>Sil-li, P’yŏngnam, Korea, North</v>
      </c>
      <c r="B21402" t="s">
        <v>25590</v>
      </c>
      <c r="C21402" t="s">
        <v>25590</v>
      </c>
      <c r="D21402">
        <v>39.488</v>
      </c>
      <c r="E21402">
        <v>125.464</v>
      </c>
      <c r="F21402" t="s">
        <v>2047</v>
      </c>
      <c r="G21402" t="s">
        <v>2048</v>
      </c>
      <c r="H21402" t="s">
        <v>2049</v>
      </c>
      <c r="I21402" t="s">
        <v>2050</v>
      </c>
      <c r="K21402">
        <v>19463</v>
      </c>
      <c r="L21402">
        <v>1408623890</v>
      </c>
    </row>
    <row r="21403" spans="1:12" x14ac:dyDescent="0.45">
      <c r="A21403" t="str">
        <f t="shared" si="334"/>
        <v>Siloam Springs, Arkansas, United States</v>
      </c>
      <c r="B21403" t="s">
        <v>25591</v>
      </c>
      <c r="C21403" t="s">
        <v>25591</v>
      </c>
      <c r="D21403">
        <v>36.184399999999997</v>
      </c>
      <c r="E21403">
        <v>-94.531800000000004</v>
      </c>
      <c r="F21403" t="s">
        <v>530</v>
      </c>
      <c r="G21403" t="s">
        <v>531</v>
      </c>
      <c r="H21403" t="s">
        <v>532</v>
      </c>
      <c r="I21403" t="s">
        <v>1616</v>
      </c>
      <c r="K21403">
        <v>21975</v>
      </c>
      <c r="L21403">
        <v>1840015288</v>
      </c>
    </row>
    <row r="21404" spans="1:12" x14ac:dyDescent="0.45">
      <c r="A21404" t="str">
        <f t="shared" si="334"/>
        <v>Silsbee, Texas, United States</v>
      </c>
      <c r="B21404" t="s">
        <v>25592</v>
      </c>
      <c r="C21404" t="s">
        <v>25592</v>
      </c>
      <c r="D21404">
        <v>30.345600000000001</v>
      </c>
      <c r="E21404">
        <v>-94.176400000000001</v>
      </c>
      <c r="F21404" t="s">
        <v>530</v>
      </c>
      <c r="G21404" t="s">
        <v>531</v>
      </c>
      <c r="H21404" t="s">
        <v>532</v>
      </c>
      <c r="I21404" t="s">
        <v>610</v>
      </c>
      <c r="K21404">
        <v>9540</v>
      </c>
      <c r="L21404">
        <v>1840022182</v>
      </c>
    </row>
    <row r="21405" spans="1:12" x14ac:dyDescent="0.45">
      <c r="A21405" t="str">
        <f t="shared" si="334"/>
        <v>Silsden, Bradford, United Kingdom</v>
      </c>
      <c r="B21405" t="s">
        <v>25593</v>
      </c>
      <c r="C21405" t="s">
        <v>25593</v>
      </c>
      <c r="D21405">
        <v>53.914000000000001</v>
      </c>
      <c r="E21405">
        <v>-1.9370000000000001</v>
      </c>
      <c r="F21405" t="s">
        <v>536</v>
      </c>
      <c r="G21405" t="s">
        <v>537</v>
      </c>
      <c r="H21405" t="s">
        <v>538</v>
      </c>
      <c r="I21405" t="s">
        <v>3164</v>
      </c>
      <c r="K21405">
        <v>8268</v>
      </c>
      <c r="L21405">
        <v>1826136607</v>
      </c>
    </row>
    <row r="21406" spans="1:12" x14ac:dyDescent="0.45">
      <c r="A21406" t="str">
        <f t="shared" si="334"/>
        <v>Šilutė, Šilutė, Lithuania</v>
      </c>
      <c r="B21406" t="s">
        <v>25594</v>
      </c>
      <c r="C21406" t="s">
        <v>25595</v>
      </c>
      <c r="D21406">
        <v>55.35</v>
      </c>
      <c r="E21406">
        <v>21.4833</v>
      </c>
      <c r="F21406" t="s">
        <v>1155</v>
      </c>
      <c r="G21406" t="s">
        <v>1156</v>
      </c>
      <c r="H21406" t="s">
        <v>1157</v>
      </c>
      <c r="I21406" t="s">
        <v>25594</v>
      </c>
      <c r="J21406" t="s">
        <v>378</v>
      </c>
      <c r="K21406">
        <v>15902</v>
      </c>
      <c r="L21406">
        <v>1440568024</v>
      </c>
    </row>
    <row r="21407" spans="1:12" x14ac:dyDescent="0.45">
      <c r="A21407" t="str">
        <f t="shared" si="334"/>
        <v>Silvassa, Dādra and Nagar Haveli, India</v>
      </c>
      <c r="B21407" t="s">
        <v>25596</v>
      </c>
      <c r="C21407" t="s">
        <v>25596</v>
      </c>
      <c r="D21407">
        <v>20.2666</v>
      </c>
      <c r="E21407">
        <v>73.016599999999997</v>
      </c>
      <c r="F21407" t="s">
        <v>626</v>
      </c>
      <c r="G21407" t="s">
        <v>627</v>
      </c>
      <c r="H21407" t="s">
        <v>628</v>
      </c>
      <c r="I21407" t="s">
        <v>25597</v>
      </c>
      <c r="K21407">
        <v>27359</v>
      </c>
      <c r="L21407">
        <v>1356217846</v>
      </c>
    </row>
    <row r="21408" spans="1:12" x14ac:dyDescent="0.45">
      <c r="A21408" t="str">
        <f t="shared" si="334"/>
        <v>Silveiras, São Paulo, Brazil</v>
      </c>
      <c r="B21408" t="s">
        <v>25598</v>
      </c>
      <c r="C21408" t="s">
        <v>25598</v>
      </c>
      <c r="D21408">
        <v>-22.663900000000002</v>
      </c>
      <c r="E21408">
        <v>-44.852800000000002</v>
      </c>
      <c r="F21408" t="s">
        <v>491</v>
      </c>
      <c r="G21408" t="s">
        <v>492</v>
      </c>
      <c r="H21408" t="s">
        <v>493</v>
      </c>
      <c r="I21408" t="s">
        <v>801</v>
      </c>
      <c r="K21408">
        <v>6158</v>
      </c>
      <c r="L21408">
        <v>1076497222</v>
      </c>
    </row>
    <row r="21409" spans="1:12" x14ac:dyDescent="0.45">
      <c r="A21409" t="str">
        <f t="shared" si="334"/>
        <v>Silver City, New Mexico, United States</v>
      </c>
      <c r="B21409" t="s">
        <v>25599</v>
      </c>
      <c r="C21409" t="s">
        <v>25599</v>
      </c>
      <c r="D21409">
        <v>32.778399999999998</v>
      </c>
      <c r="E21409">
        <v>-108.2698</v>
      </c>
      <c r="F21409" t="s">
        <v>530</v>
      </c>
      <c r="G21409" t="s">
        <v>531</v>
      </c>
      <c r="H21409" t="s">
        <v>532</v>
      </c>
      <c r="I21409" t="s">
        <v>1402</v>
      </c>
      <c r="K21409">
        <v>11561</v>
      </c>
      <c r="L21409">
        <v>1840023009</v>
      </c>
    </row>
    <row r="21410" spans="1:12" x14ac:dyDescent="0.45">
      <c r="A21410" t="str">
        <f t="shared" si="334"/>
        <v>Silver Firs, Washington, United States</v>
      </c>
      <c r="B21410" t="s">
        <v>25600</v>
      </c>
      <c r="C21410" t="s">
        <v>25600</v>
      </c>
      <c r="D21410">
        <v>47.863500000000002</v>
      </c>
      <c r="E21410">
        <v>-122.1497</v>
      </c>
      <c r="F21410" t="s">
        <v>530</v>
      </c>
      <c r="G21410" t="s">
        <v>531</v>
      </c>
      <c r="H21410" t="s">
        <v>532</v>
      </c>
      <c r="I21410" t="s">
        <v>585</v>
      </c>
      <c r="K21410">
        <v>22052</v>
      </c>
      <c r="L21410">
        <v>1840037898</v>
      </c>
    </row>
    <row r="21411" spans="1:12" x14ac:dyDescent="0.45">
      <c r="A21411" t="str">
        <f t="shared" si="334"/>
        <v>Silver Lake, North Carolina, United States</v>
      </c>
      <c r="B21411" t="s">
        <v>25601</v>
      </c>
      <c r="C21411" t="s">
        <v>25601</v>
      </c>
      <c r="D21411">
        <v>34.140799999999999</v>
      </c>
      <c r="E21411">
        <v>-77.909000000000006</v>
      </c>
      <c r="F21411" t="s">
        <v>530</v>
      </c>
      <c r="G21411" t="s">
        <v>531</v>
      </c>
      <c r="H21411" t="s">
        <v>532</v>
      </c>
      <c r="I21411" t="s">
        <v>589</v>
      </c>
      <c r="K21411">
        <v>6330</v>
      </c>
      <c r="L21411">
        <v>1840032901</v>
      </c>
    </row>
    <row r="21412" spans="1:12" x14ac:dyDescent="0.45">
      <c r="A21412" t="str">
        <f t="shared" si="334"/>
        <v>Silver Lakes, California, United States</v>
      </c>
      <c r="B21412" t="s">
        <v>25602</v>
      </c>
      <c r="C21412" t="s">
        <v>25602</v>
      </c>
      <c r="D21412">
        <v>34.751899999999999</v>
      </c>
      <c r="E21412">
        <v>-117.34310000000001</v>
      </c>
      <c r="F21412" t="s">
        <v>530</v>
      </c>
      <c r="G21412" t="s">
        <v>531</v>
      </c>
      <c r="H21412" t="s">
        <v>532</v>
      </c>
      <c r="I21412" t="s">
        <v>754</v>
      </c>
      <c r="K21412">
        <v>5966</v>
      </c>
      <c r="L21412">
        <v>1840024935</v>
      </c>
    </row>
    <row r="21413" spans="1:12" x14ac:dyDescent="0.45">
      <c r="A21413" t="str">
        <f t="shared" si="334"/>
        <v>Silver Spring, Maryland, United States</v>
      </c>
      <c r="B21413" t="s">
        <v>25603</v>
      </c>
      <c r="C21413" t="s">
        <v>25603</v>
      </c>
      <c r="D21413">
        <v>39.002800000000001</v>
      </c>
      <c r="E21413">
        <v>-77.020700000000005</v>
      </c>
      <c r="F21413" t="s">
        <v>530</v>
      </c>
      <c r="G21413" t="s">
        <v>531</v>
      </c>
      <c r="H21413" t="s">
        <v>532</v>
      </c>
      <c r="I21413" t="s">
        <v>588</v>
      </c>
      <c r="K21413">
        <v>79750</v>
      </c>
      <c r="L21413">
        <v>1840005845</v>
      </c>
    </row>
    <row r="21414" spans="1:12" x14ac:dyDescent="0.45">
      <c r="A21414" t="str">
        <f t="shared" si="334"/>
        <v>Silver Spring, Pennsylvania, United States</v>
      </c>
      <c r="B21414" t="s">
        <v>25603</v>
      </c>
      <c r="C21414" t="s">
        <v>25603</v>
      </c>
      <c r="D21414">
        <v>40.250300000000003</v>
      </c>
      <c r="E21414">
        <v>-77.056600000000003</v>
      </c>
      <c r="F21414" t="s">
        <v>530</v>
      </c>
      <c r="G21414" t="s">
        <v>531</v>
      </c>
      <c r="H21414" t="s">
        <v>532</v>
      </c>
      <c r="I21414" t="s">
        <v>620</v>
      </c>
      <c r="K21414">
        <v>16839</v>
      </c>
      <c r="L21414">
        <v>1840151631</v>
      </c>
    </row>
    <row r="21415" spans="1:12" x14ac:dyDescent="0.45">
      <c r="A21415" t="str">
        <f t="shared" si="334"/>
        <v>Silver Springs Shores, Florida, United States</v>
      </c>
      <c r="B21415" t="s">
        <v>25604</v>
      </c>
      <c r="C21415" t="s">
        <v>25604</v>
      </c>
      <c r="D21415">
        <v>29.103100000000001</v>
      </c>
      <c r="E21415">
        <v>-82.004999999999995</v>
      </c>
      <c r="F21415" t="s">
        <v>530</v>
      </c>
      <c r="G21415" t="s">
        <v>531</v>
      </c>
      <c r="H21415" t="s">
        <v>532</v>
      </c>
      <c r="I21415" t="s">
        <v>1378</v>
      </c>
      <c r="K21415">
        <v>8966</v>
      </c>
      <c r="L21415">
        <v>1840028949</v>
      </c>
    </row>
    <row r="21416" spans="1:12" x14ac:dyDescent="0.45">
      <c r="A21416" t="str">
        <f t="shared" si="334"/>
        <v>Silverdale, Washington, United States</v>
      </c>
      <c r="B21416" t="s">
        <v>25605</v>
      </c>
      <c r="C21416" t="s">
        <v>25605</v>
      </c>
      <c r="D21416">
        <v>47.6663</v>
      </c>
      <c r="E21416">
        <v>-122.6828</v>
      </c>
      <c r="F21416" t="s">
        <v>530</v>
      </c>
      <c r="G21416" t="s">
        <v>531</v>
      </c>
      <c r="H21416" t="s">
        <v>532</v>
      </c>
      <c r="I21416" t="s">
        <v>585</v>
      </c>
      <c r="K21416">
        <v>21071</v>
      </c>
      <c r="L21416">
        <v>1840018406</v>
      </c>
    </row>
    <row r="21417" spans="1:12" x14ac:dyDescent="0.45">
      <c r="A21417" t="str">
        <f t="shared" si="334"/>
        <v>Silverthorne, Colorado, United States</v>
      </c>
      <c r="B21417" t="s">
        <v>25606</v>
      </c>
      <c r="C21417" t="s">
        <v>25606</v>
      </c>
      <c r="D21417">
        <v>39.655999999999999</v>
      </c>
      <c r="E21417">
        <v>-106.08669999999999</v>
      </c>
      <c r="F21417" t="s">
        <v>530</v>
      </c>
      <c r="G21417" t="s">
        <v>531</v>
      </c>
      <c r="H21417" t="s">
        <v>532</v>
      </c>
      <c r="I21417" t="s">
        <v>1071</v>
      </c>
      <c r="K21417">
        <v>19344</v>
      </c>
      <c r="L21417">
        <v>1840022436</v>
      </c>
    </row>
    <row r="21418" spans="1:12" x14ac:dyDescent="0.45">
      <c r="A21418" t="str">
        <f t="shared" si="334"/>
        <v>Silverton, Oregon, United States</v>
      </c>
      <c r="B21418" t="s">
        <v>25607</v>
      </c>
      <c r="C21418" t="s">
        <v>25607</v>
      </c>
      <c r="D21418">
        <v>45.003100000000003</v>
      </c>
      <c r="E21418">
        <v>-122.7809</v>
      </c>
      <c r="F21418" t="s">
        <v>530</v>
      </c>
      <c r="G21418" t="s">
        <v>531</v>
      </c>
      <c r="H21418" t="s">
        <v>532</v>
      </c>
      <c r="I21418" t="s">
        <v>1426</v>
      </c>
      <c r="K21418">
        <v>11068</v>
      </c>
      <c r="L21418">
        <v>1840021226</v>
      </c>
    </row>
    <row r="21419" spans="1:12" x14ac:dyDescent="0.45">
      <c r="A21419" t="str">
        <f t="shared" si="334"/>
        <v>Silves, Faro, Portugal</v>
      </c>
      <c r="B21419" t="s">
        <v>25608</v>
      </c>
      <c r="C21419" t="s">
        <v>25608</v>
      </c>
      <c r="D21419">
        <v>37.183300000000003</v>
      </c>
      <c r="E21419">
        <v>-8.4332999999999991</v>
      </c>
      <c r="F21419" t="s">
        <v>967</v>
      </c>
      <c r="G21419" t="s">
        <v>968</v>
      </c>
      <c r="H21419" t="s">
        <v>969</v>
      </c>
      <c r="I21419" t="s">
        <v>6300</v>
      </c>
      <c r="J21419" t="s">
        <v>366</v>
      </c>
      <c r="K21419">
        <v>37126</v>
      </c>
      <c r="L21419">
        <v>1620801770</v>
      </c>
    </row>
    <row r="21420" spans="1:12" x14ac:dyDescent="0.45">
      <c r="A21420" t="str">
        <f t="shared" si="334"/>
        <v>Silvis, Illinois, United States</v>
      </c>
      <c r="B21420" t="s">
        <v>25609</v>
      </c>
      <c r="C21420" t="s">
        <v>25609</v>
      </c>
      <c r="D21420">
        <v>41.497599999999998</v>
      </c>
      <c r="E21420">
        <v>-90.4101</v>
      </c>
      <c r="F21420" t="s">
        <v>530</v>
      </c>
      <c r="G21420" t="s">
        <v>531</v>
      </c>
      <c r="H21420" t="s">
        <v>532</v>
      </c>
      <c r="I21420" t="s">
        <v>824</v>
      </c>
      <c r="K21420">
        <v>7475</v>
      </c>
      <c r="L21420">
        <v>1840009232</v>
      </c>
    </row>
    <row r="21421" spans="1:12" x14ac:dyDescent="0.45">
      <c r="A21421" t="str">
        <f t="shared" si="334"/>
        <v>Sim, Chelyabinskaya Oblast’, Russia</v>
      </c>
      <c r="B21421" t="s">
        <v>25610</v>
      </c>
      <c r="C21421" t="s">
        <v>25610</v>
      </c>
      <c r="D21421">
        <v>54.9833</v>
      </c>
      <c r="E21421">
        <v>57.683300000000003</v>
      </c>
      <c r="F21421" t="s">
        <v>504</v>
      </c>
      <c r="G21421" t="s">
        <v>505</v>
      </c>
      <c r="H21421" t="s">
        <v>506</v>
      </c>
      <c r="I21421" t="s">
        <v>2555</v>
      </c>
      <c r="K21421">
        <v>12893</v>
      </c>
      <c r="L21421">
        <v>1643571460</v>
      </c>
    </row>
    <row r="21422" spans="1:12" x14ac:dyDescent="0.45">
      <c r="A21422" t="str">
        <f t="shared" si="334"/>
        <v>Simao, Yunnan, China</v>
      </c>
      <c r="B21422" t="s">
        <v>25611</v>
      </c>
      <c r="C21422" t="s">
        <v>25611</v>
      </c>
      <c r="D21422">
        <v>22.7807</v>
      </c>
      <c r="E21422">
        <v>100.9782</v>
      </c>
      <c r="F21422" t="s">
        <v>1039</v>
      </c>
      <c r="G21422" t="s">
        <v>1040</v>
      </c>
      <c r="H21422" t="s">
        <v>1041</v>
      </c>
      <c r="I21422" t="s">
        <v>3541</v>
      </c>
      <c r="J21422" t="s">
        <v>366</v>
      </c>
      <c r="K21422">
        <v>162725</v>
      </c>
      <c r="L21422">
        <v>1156008347</v>
      </c>
    </row>
    <row r="21423" spans="1:12" x14ac:dyDescent="0.45">
      <c r="A21423" t="str">
        <f t="shared" si="334"/>
        <v>Simbach am Inn, Bavaria, Germany</v>
      </c>
      <c r="B21423" t="s">
        <v>25612</v>
      </c>
      <c r="C21423" t="s">
        <v>25612</v>
      </c>
      <c r="D21423">
        <v>48.265599999999999</v>
      </c>
      <c r="E21423">
        <v>13.023099999999999</v>
      </c>
      <c r="F21423" t="s">
        <v>441</v>
      </c>
      <c r="G21423" t="s">
        <v>442</v>
      </c>
      <c r="H21423" t="s">
        <v>443</v>
      </c>
      <c r="I21423" t="s">
        <v>567</v>
      </c>
      <c r="K21423">
        <v>9923</v>
      </c>
      <c r="L21423">
        <v>1276572176</v>
      </c>
    </row>
    <row r="21424" spans="1:12" x14ac:dyDescent="0.45">
      <c r="A21424" t="str">
        <f t="shared" si="334"/>
        <v>Simeonovgrad, Haskovo, Bulgaria</v>
      </c>
      <c r="B21424" t="s">
        <v>25613</v>
      </c>
      <c r="C21424" t="s">
        <v>25613</v>
      </c>
      <c r="D21424">
        <v>42.034399999999998</v>
      </c>
      <c r="E21424">
        <v>25.831900000000001</v>
      </c>
      <c r="F21424" t="s">
        <v>1175</v>
      </c>
      <c r="G21424" t="s">
        <v>1176</v>
      </c>
      <c r="H21424" t="s">
        <v>1177</v>
      </c>
      <c r="I21424" t="s">
        <v>8437</v>
      </c>
      <c r="K21424">
        <v>8539</v>
      </c>
      <c r="L21424">
        <v>1100988549</v>
      </c>
    </row>
    <row r="21425" spans="1:12" x14ac:dyDescent="0.45">
      <c r="A21425" t="str">
        <f t="shared" si="334"/>
        <v>Simeria, Hunedoara, Romania</v>
      </c>
      <c r="B21425" t="s">
        <v>25614</v>
      </c>
      <c r="C21425" t="s">
        <v>25614</v>
      </c>
      <c r="D21425">
        <v>45.85</v>
      </c>
      <c r="E21425">
        <v>23.01</v>
      </c>
      <c r="F21425" t="s">
        <v>665</v>
      </c>
      <c r="G21425" t="s">
        <v>666</v>
      </c>
      <c r="H21425" t="s">
        <v>667</v>
      </c>
      <c r="I21425" t="s">
        <v>5887</v>
      </c>
      <c r="K21425">
        <v>12556</v>
      </c>
      <c r="L21425">
        <v>1642409253</v>
      </c>
    </row>
    <row r="21426" spans="1:12" x14ac:dyDescent="0.45">
      <c r="A21426" t="str">
        <f t="shared" si="334"/>
        <v>Simferopol, Krym, Avtonomna Respublika, Ukraine</v>
      </c>
      <c r="B21426" t="s">
        <v>25615</v>
      </c>
      <c r="C21426" t="s">
        <v>25615</v>
      </c>
      <c r="D21426">
        <v>44.948399999999999</v>
      </c>
      <c r="E21426">
        <v>34.1</v>
      </c>
      <c r="F21426" t="s">
        <v>1461</v>
      </c>
      <c r="G21426" t="s">
        <v>1462</v>
      </c>
      <c r="H21426" t="s">
        <v>1463</v>
      </c>
      <c r="I21426" t="s">
        <v>1740</v>
      </c>
      <c r="J21426" t="s">
        <v>378</v>
      </c>
      <c r="K21426">
        <v>341799</v>
      </c>
      <c r="L21426">
        <v>1804665958</v>
      </c>
    </row>
    <row r="21427" spans="1:12" x14ac:dyDescent="0.45">
      <c r="A21427" t="str">
        <f t="shared" si="334"/>
        <v>Simi Valley, California, United States</v>
      </c>
      <c r="B21427" t="s">
        <v>25616</v>
      </c>
      <c r="C21427" t="s">
        <v>25616</v>
      </c>
      <c r="D21427">
        <v>34.266300000000001</v>
      </c>
      <c r="E21427">
        <v>-118.749</v>
      </c>
      <c r="F21427" t="s">
        <v>530</v>
      </c>
      <c r="G21427" t="s">
        <v>531</v>
      </c>
      <c r="H21427" t="s">
        <v>532</v>
      </c>
      <c r="I21427" t="s">
        <v>754</v>
      </c>
      <c r="K21427">
        <v>126589</v>
      </c>
      <c r="L21427">
        <v>1840021843</v>
      </c>
    </row>
    <row r="21428" spans="1:12" x14ac:dyDescent="0.45">
      <c r="A21428" t="str">
        <f t="shared" si="334"/>
        <v>Simitli, Blagoevgrad, Bulgaria</v>
      </c>
      <c r="B21428" t="s">
        <v>25617</v>
      </c>
      <c r="C21428" t="s">
        <v>25617</v>
      </c>
      <c r="D21428">
        <v>41.8919</v>
      </c>
      <c r="E21428">
        <v>23.1111</v>
      </c>
      <c r="F21428" t="s">
        <v>1175</v>
      </c>
      <c r="G21428" t="s">
        <v>1176</v>
      </c>
      <c r="H21428" t="s">
        <v>1177</v>
      </c>
      <c r="I21428" t="s">
        <v>3534</v>
      </c>
      <c r="K21428">
        <v>7372</v>
      </c>
      <c r="L21428">
        <v>1100000742</v>
      </c>
    </row>
    <row r="21429" spans="1:12" x14ac:dyDescent="0.45">
      <c r="A21429" t="str">
        <f t="shared" si="334"/>
        <v>Şimleu Silvaniei, Sălaj, Romania</v>
      </c>
      <c r="B21429" t="s">
        <v>25618</v>
      </c>
      <c r="C21429" t="s">
        <v>25619</v>
      </c>
      <c r="D21429">
        <v>47.23</v>
      </c>
      <c r="E21429">
        <v>22.8</v>
      </c>
      <c r="F21429" t="s">
        <v>665</v>
      </c>
      <c r="G21429" t="s">
        <v>666</v>
      </c>
      <c r="H21429" t="s">
        <v>667</v>
      </c>
      <c r="I21429" t="s">
        <v>6397</v>
      </c>
      <c r="K21429">
        <v>14436</v>
      </c>
      <c r="L21429">
        <v>1642211000</v>
      </c>
    </row>
    <row r="21430" spans="1:12" x14ac:dyDescent="0.45">
      <c r="A21430" t="str">
        <f t="shared" si="334"/>
        <v>Simmern, Rhineland-Palatinate, Germany</v>
      </c>
      <c r="B21430" t="s">
        <v>25620</v>
      </c>
      <c r="C21430" t="s">
        <v>25620</v>
      </c>
      <c r="D21430">
        <v>49.9833</v>
      </c>
      <c r="E21430">
        <v>7.5167000000000002</v>
      </c>
      <c r="F21430" t="s">
        <v>441</v>
      </c>
      <c r="G21430" t="s">
        <v>442</v>
      </c>
      <c r="H21430" t="s">
        <v>443</v>
      </c>
      <c r="I21430" t="s">
        <v>1712</v>
      </c>
      <c r="J21430" t="s">
        <v>366</v>
      </c>
      <c r="K21430">
        <v>7950</v>
      </c>
      <c r="L21430">
        <v>1276700169</v>
      </c>
    </row>
    <row r="21431" spans="1:12" x14ac:dyDescent="0.45">
      <c r="A21431" t="str">
        <f t="shared" si="334"/>
        <v>Simonton Lake, Indiana, United States</v>
      </c>
      <c r="B21431" t="s">
        <v>25621</v>
      </c>
      <c r="C21431" t="s">
        <v>25621</v>
      </c>
      <c r="D21431">
        <v>41.747799999999998</v>
      </c>
      <c r="E21431">
        <v>-85.965699999999998</v>
      </c>
      <c r="F21431" t="s">
        <v>530</v>
      </c>
      <c r="G21431" t="s">
        <v>531</v>
      </c>
      <c r="H21431" t="s">
        <v>532</v>
      </c>
      <c r="I21431" t="s">
        <v>1964</v>
      </c>
      <c r="K21431">
        <v>5121</v>
      </c>
      <c r="L21431">
        <v>1840004816</v>
      </c>
    </row>
    <row r="21432" spans="1:12" x14ac:dyDescent="0.45">
      <c r="A21432" t="str">
        <f t="shared" si="334"/>
        <v>Simpsonville, South Carolina, United States</v>
      </c>
      <c r="B21432" t="s">
        <v>25622</v>
      </c>
      <c r="C21432" t="s">
        <v>25622</v>
      </c>
      <c r="D21432">
        <v>34.728700000000003</v>
      </c>
      <c r="E21432">
        <v>-82.257300000000001</v>
      </c>
      <c r="F21432" t="s">
        <v>530</v>
      </c>
      <c r="G21432" t="s">
        <v>531</v>
      </c>
      <c r="H21432" t="s">
        <v>532</v>
      </c>
      <c r="I21432" t="s">
        <v>534</v>
      </c>
      <c r="K21432">
        <v>24221</v>
      </c>
      <c r="L21432">
        <v>1840015477</v>
      </c>
    </row>
    <row r="21433" spans="1:12" x14ac:dyDescent="0.45">
      <c r="A21433" t="str">
        <f t="shared" si="334"/>
        <v>Simsbury, Connecticut, United States</v>
      </c>
      <c r="B21433" t="s">
        <v>25623</v>
      </c>
      <c r="C21433" t="s">
        <v>25623</v>
      </c>
      <c r="D21433">
        <v>41.872900000000001</v>
      </c>
      <c r="E21433">
        <v>-72.825599999999994</v>
      </c>
      <c r="F21433" t="s">
        <v>530</v>
      </c>
      <c r="G21433" t="s">
        <v>531</v>
      </c>
      <c r="H21433" t="s">
        <v>532</v>
      </c>
      <c r="I21433" t="s">
        <v>2109</v>
      </c>
      <c r="K21433">
        <v>24519</v>
      </c>
      <c r="L21433">
        <v>1840045081</v>
      </c>
    </row>
    <row r="21434" spans="1:12" x14ac:dyDescent="0.45">
      <c r="A21434" t="str">
        <f t="shared" si="334"/>
        <v>Simsbury Center, Connecticut, United States</v>
      </c>
      <c r="B21434" t="s">
        <v>25624</v>
      </c>
      <c r="C21434" t="s">
        <v>25624</v>
      </c>
      <c r="D21434">
        <v>41.880800000000001</v>
      </c>
      <c r="E21434">
        <v>-72.811099999999996</v>
      </c>
      <c r="F21434" t="s">
        <v>530</v>
      </c>
      <c r="G21434" t="s">
        <v>531</v>
      </c>
      <c r="H21434" t="s">
        <v>532</v>
      </c>
      <c r="I21434" t="s">
        <v>2109</v>
      </c>
      <c r="K21434">
        <v>6091</v>
      </c>
      <c r="L21434">
        <v>1840034967</v>
      </c>
    </row>
    <row r="21435" spans="1:12" x14ac:dyDescent="0.45">
      <c r="A21435" t="str">
        <f t="shared" si="334"/>
        <v>Sinaia, Prahova, Romania</v>
      </c>
      <c r="B21435" t="s">
        <v>25625</v>
      </c>
      <c r="C21435" t="s">
        <v>25625</v>
      </c>
      <c r="D21435">
        <v>45.35</v>
      </c>
      <c r="E21435">
        <v>25.551400000000001</v>
      </c>
      <c r="F21435" t="s">
        <v>665</v>
      </c>
      <c r="G21435" t="s">
        <v>666</v>
      </c>
      <c r="H21435" t="s">
        <v>667</v>
      </c>
      <c r="I21435" t="s">
        <v>3151</v>
      </c>
      <c r="K21435">
        <v>10410</v>
      </c>
      <c r="L21435">
        <v>1642021189</v>
      </c>
    </row>
    <row r="21436" spans="1:12" x14ac:dyDescent="0.45">
      <c r="A21436" t="str">
        <f t="shared" si="334"/>
        <v>Sincelejo, Sucre, Colombia</v>
      </c>
      <c r="B21436" t="s">
        <v>25626</v>
      </c>
      <c r="C21436" t="s">
        <v>25626</v>
      </c>
      <c r="D21436">
        <v>9.2994000000000003</v>
      </c>
      <c r="E21436">
        <v>-75.395799999999994</v>
      </c>
      <c r="F21436" t="s">
        <v>2294</v>
      </c>
      <c r="G21436" t="s">
        <v>2295</v>
      </c>
      <c r="H21436" t="s">
        <v>2296</v>
      </c>
      <c r="I21436" t="s">
        <v>6242</v>
      </c>
      <c r="J21436" t="s">
        <v>378</v>
      </c>
      <c r="K21436">
        <v>279031</v>
      </c>
      <c r="L21436">
        <v>1170364198</v>
      </c>
    </row>
    <row r="21437" spans="1:12" x14ac:dyDescent="0.45">
      <c r="A21437" t="str">
        <f t="shared" si="334"/>
        <v>Sindelfingen, Baden-Württemberg, Germany</v>
      </c>
      <c r="B21437" t="s">
        <v>25627</v>
      </c>
      <c r="C21437" t="s">
        <v>25627</v>
      </c>
      <c r="D21437">
        <v>48.713299999999997</v>
      </c>
      <c r="E21437">
        <v>9.0028000000000006</v>
      </c>
      <c r="F21437" t="s">
        <v>441</v>
      </c>
      <c r="G21437" t="s">
        <v>442</v>
      </c>
      <c r="H21437" t="s">
        <v>443</v>
      </c>
      <c r="I21437" t="s">
        <v>451</v>
      </c>
      <c r="K21437">
        <v>64858</v>
      </c>
      <c r="L21437">
        <v>1276001469</v>
      </c>
    </row>
    <row r="21438" spans="1:12" x14ac:dyDescent="0.45">
      <c r="A21438" t="str">
        <f t="shared" si="334"/>
        <v>Síndos, Kentrikí Makedonía, Greece</v>
      </c>
      <c r="B21438" t="s">
        <v>25628</v>
      </c>
      <c r="C21438" t="s">
        <v>25629</v>
      </c>
      <c r="D21438">
        <v>40.666699999999999</v>
      </c>
      <c r="E21438">
        <v>22.8</v>
      </c>
      <c r="F21438" t="s">
        <v>928</v>
      </c>
      <c r="G21438" t="s">
        <v>929</v>
      </c>
      <c r="H21438" t="s">
        <v>930</v>
      </c>
      <c r="I21438" t="s">
        <v>1524</v>
      </c>
      <c r="J21438" t="s">
        <v>366</v>
      </c>
      <c r="K21438">
        <v>9289</v>
      </c>
      <c r="L21438">
        <v>1300637403</v>
      </c>
    </row>
    <row r="21439" spans="1:12" x14ac:dyDescent="0.45">
      <c r="A21439" t="str">
        <f t="shared" si="334"/>
        <v>Sines, Setúbal, Portugal</v>
      </c>
      <c r="B21439" t="s">
        <v>25630</v>
      </c>
      <c r="C21439" t="s">
        <v>25630</v>
      </c>
      <c r="D21439">
        <v>37.953600000000002</v>
      </c>
      <c r="E21439">
        <v>-8.8712</v>
      </c>
      <c r="F21439" t="s">
        <v>967</v>
      </c>
      <c r="G21439" t="s">
        <v>968</v>
      </c>
      <c r="H21439" t="s">
        <v>969</v>
      </c>
      <c r="I21439" t="s">
        <v>1457</v>
      </c>
      <c r="J21439" t="s">
        <v>366</v>
      </c>
      <c r="K21439">
        <v>14238</v>
      </c>
      <c r="L21439">
        <v>1620898309</v>
      </c>
    </row>
    <row r="21440" spans="1:12" x14ac:dyDescent="0.45">
      <c r="A21440" t="str">
        <f t="shared" si="334"/>
        <v>Sing Buri, Sing Buri, Thailand</v>
      </c>
      <c r="B21440" t="s">
        <v>3453</v>
      </c>
      <c r="C21440" t="s">
        <v>3453</v>
      </c>
      <c r="D21440">
        <v>14.8911</v>
      </c>
      <c r="E21440">
        <v>100.40309999999999</v>
      </c>
      <c r="F21440" t="s">
        <v>1864</v>
      </c>
      <c r="G21440" t="s">
        <v>1865</v>
      </c>
      <c r="H21440" t="s">
        <v>1866</v>
      </c>
      <c r="I21440" t="s">
        <v>3453</v>
      </c>
      <c r="J21440" t="s">
        <v>378</v>
      </c>
      <c r="K21440">
        <v>17843</v>
      </c>
      <c r="L21440">
        <v>1764482111</v>
      </c>
    </row>
    <row r="21441" spans="1:12" x14ac:dyDescent="0.45">
      <c r="A21441" t="str">
        <f t="shared" si="334"/>
        <v>Singa, Sennar, Sudan</v>
      </c>
      <c r="B21441" t="s">
        <v>25631</v>
      </c>
      <c r="C21441" t="s">
        <v>25631</v>
      </c>
      <c r="D21441">
        <v>13.148300000000001</v>
      </c>
      <c r="E21441">
        <v>33.931100000000001</v>
      </c>
      <c r="F21441" t="s">
        <v>787</v>
      </c>
      <c r="G21441" t="s">
        <v>788</v>
      </c>
      <c r="H21441" t="s">
        <v>789</v>
      </c>
      <c r="I21441" t="s">
        <v>24446</v>
      </c>
      <c r="J21441" t="s">
        <v>378</v>
      </c>
      <c r="L21441">
        <v>1729951108</v>
      </c>
    </row>
    <row r="21442" spans="1:12" x14ac:dyDescent="0.45">
      <c r="A21442" t="str">
        <f t="shared" si="334"/>
        <v>Singapore, Central Singapore, Singapore</v>
      </c>
      <c r="B21442" t="s">
        <v>25632</v>
      </c>
      <c r="C21442" t="s">
        <v>25632</v>
      </c>
      <c r="D21442">
        <v>1.3</v>
      </c>
      <c r="E21442">
        <v>103.8</v>
      </c>
      <c r="F21442" t="s">
        <v>25632</v>
      </c>
      <c r="G21442" t="s">
        <v>25633</v>
      </c>
      <c r="H21442" t="s">
        <v>25634</v>
      </c>
      <c r="I21442" t="s">
        <v>25635</v>
      </c>
      <c r="J21442" t="s">
        <v>606</v>
      </c>
      <c r="K21442">
        <v>5745000</v>
      </c>
      <c r="L21442">
        <v>1702341327</v>
      </c>
    </row>
    <row r="21443" spans="1:12" x14ac:dyDescent="0.45">
      <c r="A21443" t="str">
        <f t="shared" ref="A21443:A21506" si="335">CONCATENATE(B21443,", ",I21443,", ",F21443)</f>
        <v>Singaraja, Bali, Indonesia</v>
      </c>
      <c r="B21443" t="s">
        <v>25636</v>
      </c>
      <c r="C21443" t="s">
        <v>25636</v>
      </c>
      <c r="D21443">
        <v>-8.1151999999999997</v>
      </c>
      <c r="E21443">
        <v>115.09439999999999</v>
      </c>
      <c r="F21443" t="s">
        <v>1763</v>
      </c>
      <c r="G21443" t="s">
        <v>1764</v>
      </c>
      <c r="H21443" t="s">
        <v>1765</v>
      </c>
      <c r="I21443" t="s">
        <v>3259</v>
      </c>
      <c r="J21443" t="s">
        <v>366</v>
      </c>
      <c r="K21443">
        <v>234468</v>
      </c>
      <c r="L21443">
        <v>1360426282</v>
      </c>
    </row>
    <row r="21444" spans="1:12" x14ac:dyDescent="0.45">
      <c r="A21444" t="str">
        <f t="shared" si="335"/>
        <v>Sîngera, Chişinău, Moldova</v>
      </c>
      <c r="B21444" t="s">
        <v>25637</v>
      </c>
      <c r="C21444" t="s">
        <v>25638</v>
      </c>
      <c r="D21444">
        <v>46.9131</v>
      </c>
      <c r="E21444">
        <v>28.977499999999999</v>
      </c>
      <c r="F21444" t="s">
        <v>2003</v>
      </c>
      <c r="G21444" t="s">
        <v>2004</v>
      </c>
      <c r="H21444" t="s">
        <v>2005</v>
      </c>
      <c r="I21444" t="s">
        <v>6962</v>
      </c>
      <c r="K21444">
        <v>9966</v>
      </c>
      <c r="L21444">
        <v>1498679513</v>
      </c>
    </row>
    <row r="21445" spans="1:12" x14ac:dyDescent="0.45">
      <c r="A21445" t="str">
        <f t="shared" si="335"/>
        <v>Sîngerei, Sîngerei, Moldova</v>
      </c>
      <c r="B21445" t="s">
        <v>25639</v>
      </c>
      <c r="C21445" t="s">
        <v>25640</v>
      </c>
      <c r="D21445">
        <v>47.640599999999999</v>
      </c>
      <c r="E21445">
        <v>28.1419</v>
      </c>
      <c r="F21445" t="s">
        <v>2003</v>
      </c>
      <c r="G21445" t="s">
        <v>2004</v>
      </c>
      <c r="H21445" t="s">
        <v>2005</v>
      </c>
      <c r="I21445" t="s">
        <v>25639</v>
      </c>
      <c r="J21445" t="s">
        <v>378</v>
      </c>
      <c r="K21445">
        <v>12465</v>
      </c>
      <c r="L21445">
        <v>1498521430</v>
      </c>
    </row>
    <row r="21446" spans="1:12" x14ac:dyDescent="0.45">
      <c r="A21446" t="str">
        <f t="shared" si="335"/>
        <v>Singhanakhon, Songkhla, Thailand</v>
      </c>
      <c r="B21446" t="s">
        <v>25641</v>
      </c>
      <c r="C21446" t="s">
        <v>25641</v>
      </c>
      <c r="D21446">
        <v>7.2389000000000001</v>
      </c>
      <c r="E21446">
        <v>100.5506</v>
      </c>
      <c r="F21446" t="s">
        <v>1864</v>
      </c>
      <c r="G21446" t="s">
        <v>1865</v>
      </c>
      <c r="H21446" t="s">
        <v>1866</v>
      </c>
      <c r="I21446" t="s">
        <v>3377</v>
      </c>
      <c r="J21446" t="s">
        <v>366</v>
      </c>
      <c r="K21446">
        <v>42423</v>
      </c>
      <c r="L21446">
        <v>1764839884</v>
      </c>
    </row>
    <row r="21447" spans="1:12" x14ac:dyDescent="0.45">
      <c r="A21447" t="str">
        <f t="shared" si="335"/>
        <v>Singida, Singida, Tanzania</v>
      </c>
      <c r="B21447" t="s">
        <v>13264</v>
      </c>
      <c r="C21447" t="s">
        <v>13264</v>
      </c>
      <c r="D21447">
        <v>-4.8186</v>
      </c>
      <c r="E21447">
        <v>34.750599999999999</v>
      </c>
      <c r="F21447" t="s">
        <v>2466</v>
      </c>
      <c r="G21447" t="s">
        <v>2467</v>
      </c>
      <c r="H21447" t="s">
        <v>2468</v>
      </c>
      <c r="I21447" t="s">
        <v>13264</v>
      </c>
      <c r="J21447" t="s">
        <v>378</v>
      </c>
      <c r="K21447">
        <v>62432</v>
      </c>
      <c r="L21447">
        <v>1834418526</v>
      </c>
    </row>
    <row r="21448" spans="1:12" x14ac:dyDescent="0.45">
      <c r="A21448" t="str">
        <f t="shared" si="335"/>
        <v>Singkawang, Kalimantan Barat, Indonesia</v>
      </c>
      <c r="B21448" t="s">
        <v>25642</v>
      </c>
      <c r="C21448" t="s">
        <v>25642</v>
      </c>
      <c r="D21448">
        <v>0.9</v>
      </c>
      <c r="E21448">
        <v>108.9833</v>
      </c>
      <c r="F21448" t="s">
        <v>1763</v>
      </c>
      <c r="G21448" t="s">
        <v>1764</v>
      </c>
      <c r="H21448" t="s">
        <v>1765</v>
      </c>
      <c r="I21448" t="s">
        <v>21456</v>
      </c>
      <c r="K21448">
        <v>230376</v>
      </c>
      <c r="L21448">
        <v>1360906363</v>
      </c>
    </row>
    <row r="21449" spans="1:12" x14ac:dyDescent="0.45">
      <c r="A21449" t="str">
        <f t="shared" si="335"/>
        <v>Singleton, New South Wales, Australia</v>
      </c>
      <c r="B21449" t="s">
        <v>25643</v>
      </c>
      <c r="C21449" t="s">
        <v>25643</v>
      </c>
      <c r="D21449">
        <v>-32.566699999999997</v>
      </c>
      <c r="E21449">
        <v>151.16970000000001</v>
      </c>
      <c r="F21449" t="s">
        <v>830</v>
      </c>
      <c r="G21449" t="s">
        <v>831</v>
      </c>
      <c r="H21449" t="s">
        <v>832</v>
      </c>
      <c r="I21449" t="s">
        <v>1454</v>
      </c>
      <c r="K21449">
        <v>16346</v>
      </c>
      <c r="L21449">
        <v>1036947514</v>
      </c>
    </row>
    <row r="21450" spans="1:12" x14ac:dyDescent="0.45">
      <c r="A21450" t="str">
        <f t="shared" si="335"/>
        <v>Singuilucan, Hidalgo, Mexico</v>
      </c>
      <c r="B21450" t="s">
        <v>25644</v>
      </c>
      <c r="C21450" t="s">
        <v>25644</v>
      </c>
      <c r="D21450">
        <v>19.967500000000001</v>
      </c>
      <c r="E21450">
        <v>-98.517799999999994</v>
      </c>
      <c r="F21450" t="s">
        <v>519</v>
      </c>
      <c r="G21450" t="s">
        <v>520</v>
      </c>
      <c r="H21450" t="s">
        <v>521</v>
      </c>
      <c r="I21450" t="s">
        <v>708</v>
      </c>
      <c r="J21450" t="s">
        <v>366</v>
      </c>
      <c r="K21450">
        <v>13143</v>
      </c>
      <c r="L21450">
        <v>1484024966</v>
      </c>
    </row>
    <row r="21451" spans="1:12" x14ac:dyDescent="0.45">
      <c r="A21451" t="str">
        <f t="shared" si="335"/>
        <v>Sinjār, Nīnawá, Iraq</v>
      </c>
      <c r="B21451" t="s">
        <v>25645</v>
      </c>
      <c r="C21451" t="s">
        <v>25646</v>
      </c>
      <c r="D21451">
        <v>36.320799999999998</v>
      </c>
      <c r="E21451">
        <v>41.876399999999997</v>
      </c>
      <c r="F21451" t="s">
        <v>782</v>
      </c>
      <c r="G21451" t="s">
        <v>783</v>
      </c>
      <c r="H21451" t="s">
        <v>784</v>
      </c>
      <c r="I21451" t="s">
        <v>11742</v>
      </c>
      <c r="J21451" t="s">
        <v>366</v>
      </c>
      <c r="K21451">
        <v>88023</v>
      </c>
      <c r="L21451">
        <v>1368057870</v>
      </c>
    </row>
    <row r="21452" spans="1:12" x14ac:dyDescent="0.45">
      <c r="A21452" t="str">
        <f t="shared" si="335"/>
        <v>Sinnamary, , French Guiana</v>
      </c>
      <c r="B21452" t="s">
        <v>25647</v>
      </c>
      <c r="C21452" t="s">
        <v>25647</v>
      </c>
      <c r="D21452">
        <v>5.38</v>
      </c>
      <c r="E21452">
        <v>-52.96</v>
      </c>
      <c r="F21452" t="s">
        <v>6362</v>
      </c>
      <c r="G21452" t="s">
        <v>6363</v>
      </c>
      <c r="H21452" t="s">
        <v>6364</v>
      </c>
      <c r="J21452" t="s">
        <v>366</v>
      </c>
      <c r="K21452">
        <v>3180</v>
      </c>
      <c r="L21452">
        <v>1254385870</v>
      </c>
    </row>
    <row r="21453" spans="1:12" x14ac:dyDescent="0.45">
      <c r="A21453" t="str">
        <f t="shared" si="335"/>
        <v>Sinop, Sinop, Turkey</v>
      </c>
      <c r="B21453" t="s">
        <v>2821</v>
      </c>
      <c r="C21453" t="s">
        <v>2821</v>
      </c>
      <c r="D21453">
        <v>42.026699999999998</v>
      </c>
      <c r="E21453">
        <v>35.1511</v>
      </c>
      <c r="F21453" t="s">
        <v>806</v>
      </c>
      <c r="G21453" t="s">
        <v>807</v>
      </c>
      <c r="H21453" t="s">
        <v>808</v>
      </c>
      <c r="I21453" t="s">
        <v>2821</v>
      </c>
      <c r="J21453" t="s">
        <v>378</v>
      </c>
      <c r="K21453">
        <v>64544</v>
      </c>
      <c r="L21453">
        <v>1792497865</v>
      </c>
    </row>
    <row r="21454" spans="1:12" x14ac:dyDescent="0.45">
      <c r="A21454" t="str">
        <f t="shared" si="335"/>
        <v>Sinop, Mato Grosso, Brazil</v>
      </c>
      <c r="B21454" t="s">
        <v>2821</v>
      </c>
      <c r="C21454" t="s">
        <v>2821</v>
      </c>
      <c r="D21454">
        <v>-11.85</v>
      </c>
      <c r="E21454">
        <v>-55.46</v>
      </c>
      <c r="F21454" t="s">
        <v>491</v>
      </c>
      <c r="G21454" t="s">
        <v>492</v>
      </c>
      <c r="H21454" t="s">
        <v>493</v>
      </c>
      <c r="I21454" t="s">
        <v>1684</v>
      </c>
      <c r="K21454">
        <v>8961</v>
      </c>
      <c r="L21454">
        <v>1076876295</v>
      </c>
    </row>
    <row r="21455" spans="1:12" x14ac:dyDescent="0.45">
      <c r="A21455" t="str">
        <f t="shared" si="335"/>
        <v>Sinp’o, Hamnam, Korea, North</v>
      </c>
      <c r="B21455" t="s">
        <v>25648</v>
      </c>
      <c r="C21455" t="s">
        <v>25649</v>
      </c>
      <c r="D21455">
        <v>40.083300000000001</v>
      </c>
      <c r="E21455">
        <v>128.25</v>
      </c>
      <c r="F21455" t="s">
        <v>2047</v>
      </c>
      <c r="G21455" t="s">
        <v>2048</v>
      </c>
      <c r="H21455" t="s">
        <v>2049</v>
      </c>
      <c r="I21455" t="s">
        <v>11728</v>
      </c>
      <c r="K21455">
        <v>152759</v>
      </c>
      <c r="L21455">
        <v>1408269466</v>
      </c>
    </row>
    <row r="21456" spans="1:12" x14ac:dyDescent="0.45">
      <c r="A21456" t="str">
        <f t="shared" si="335"/>
        <v>Sinsheim, Baden-Württemberg, Germany</v>
      </c>
      <c r="B21456" t="s">
        <v>25650</v>
      </c>
      <c r="C21456" t="s">
        <v>25650</v>
      </c>
      <c r="D21456">
        <v>49.25</v>
      </c>
      <c r="E21456">
        <v>8.8833000000000002</v>
      </c>
      <c r="F21456" t="s">
        <v>441</v>
      </c>
      <c r="G21456" t="s">
        <v>442</v>
      </c>
      <c r="H21456" t="s">
        <v>443</v>
      </c>
      <c r="I21456" t="s">
        <v>451</v>
      </c>
      <c r="K21456">
        <v>35442</v>
      </c>
      <c r="L21456">
        <v>1276820270</v>
      </c>
    </row>
    <row r="21457" spans="1:12" x14ac:dyDescent="0.45">
      <c r="A21457" t="str">
        <f t="shared" si="335"/>
        <v>Sint-Niklaas, Flanders, Belgium</v>
      </c>
      <c r="B21457" t="s">
        <v>25651</v>
      </c>
      <c r="C21457" t="s">
        <v>25651</v>
      </c>
      <c r="D21457">
        <v>51.164400000000001</v>
      </c>
      <c r="E21457">
        <v>4.1391999999999998</v>
      </c>
      <c r="F21457" t="s">
        <v>453</v>
      </c>
      <c r="G21457" t="s">
        <v>454</v>
      </c>
      <c r="H21457" t="s">
        <v>455</v>
      </c>
      <c r="I21457" t="s">
        <v>456</v>
      </c>
      <c r="J21457" t="s">
        <v>366</v>
      </c>
      <c r="K21457">
        <v>76756</v>
      </c>
      <c r="L21457">
        <v>1056028982</v>
      </c>
    </row>
    <row r="21458" spans="1:12" x14ac:dyDescent="0.45">
      <c r="A21458" t="str">
        <f t="shared" si="335"/>
        <v>Sinton, Texas, United States</v>
      </c>
      <c r="B21458" t="s">
        <v>25652</v>
      </c>
      <c r="C21458" t="s">
        <v>25652</v>
      </c>
      <c r="D21458">
        <v>28.039200000000001</v>
      </c>
      <c r="E21458">
        <v>-97.5154</v>
      </c>
      <c r="F21458" t="s">
        <v>530</v>
      </c>
      <c r="G21458" t="s">
        <v>531</v>
      </c>
      <c r="H21458" t="s">
        <v>532</v>
      </c>
      <c r="I21458" t="s">
        <v>610</v>
      </c>
      <c r="K21458">
        <v>5738</v>
      </c>
      <c r="L21458">
        <v>1840022251</v>
      </c>
    </row>
    <row r="21459" spans="1:12" x14ac:dyDescent="0.45">
      <c r="A21459" t="str">
        <f t="shared" si="335"/>
        <v>Sinŭiju, P’yŏngbuk, Korea, North</v>
      </c>
      <c r="B21459" t="s">
        <v>25653</v>
      </c>
      <c r="C21459" t="s">
        <v>25654</v>
      </c>
      <c r="D21459">
        <v>40.1</v>
      </c>
      <c r="E21459">
        <v>124.4</v>
      </c>
      <c r="F21459" t="s">
        <v>2047</v>
      </c>
      <c r="G21459" t="s">
        <v>2048</v>
      </c>
      <c r="H21459" t="s">
        <v>2049</v>
      </c>
      <c r="I21459" t="s">
        <v>7015</v>
      </c>
      <c r="J21459" t="s">
        <v>378</v>
      </c>
      <c r="K21459">
        <v>359341</v>
      </c>
      <c r="L21459">
        <v>1408740449</v>
      </c>
    </row>
    <row r="21460" spans="1:12" x14ac:dyDescent="0.45">
      <c r="A21460" t="str">
        <f t="shared" si="335"/>
        <v>Sinzig, Rhineland-Palatinate, Germany</v>
      </c>
      <c r="B21460" t="s">
        <v>25655</v>
      </c>
      <c r="C21460" t="s">
        <v>25655</v>
      </c>
      <c r="D21460">
        <v>50.545299999999997</v>
      </c>
      <c r="E21460">
        <v>7.2519</v>
      </c>
      <c r="F21460" t="s">
        <v>441</v>
      </c>
      <c r="G21460" t="s">
        <v>442</v>
      </c>
      <c r="H21460" t="s">
        <v>443</v>
      </c>
      <c r="I21460" t="s">
        <v>1712</v>
      </c>
      <c r="K21460">
        <v>17614</v>
      </c>
      <c r="L21460">
        <v>1276200986</v>
      </c>
    </row>
    <row r="21461" spans="1:12" x14ac:dyDescent="0.45">
      <c r="A21461" t="str">
        <f t="shared" si="335"/>
        <v>Siófok, Somogy, Hungary</v>
      </c>
      <c r="B21461" t="s">
        <v>25656</v>
      </c>
      <c r="C21461" t="s">
        <v>25657</v>
      </c>
      <c r="D21461">
        <v>46.9</v>
      </c>
      <c r="E21461">
        <v>18.05</v>
      </c>
      <c r="F21461" t="s">
        <v>641</v>
      </c>
      <c r="G21461" t="s">
        <v>642</v>
      </c>
      <c r="H21461" t="s">
        <v>643</v>
      </c>
      <c r="I21461" t="s">
        <v>3232</v>
      </c>
      <c r="J21461" t="s">
        <v>366</v>
      </c>
      <c r="K21461">
        <v>25461</v>
      </c>
      <c r="L21461">
        <v>1348589938</v>
      </c>
    </row>
    <row r="21462" spans="1:12" x14ac:dyDescent="0.45">
      <c r="A21462" t="str">
        <f t="shared" si="335"/>
        <v>Sion, Valais, Switzerland</v>
      </c>
      <c r="B21462" t="s">
        <v>25658</v>
      </c>
      <c r="C21462" t="s">
        <v>25658</v>
      </c>
      <c r="D21462">
        <v>46.230400000000003</v>
      </c>
      <c r="E21462">
        <v>7.3661000000000003</v>
      </c>
      <c r="F21462" t="s">
        <v>464</v>
      </c>
      <c r="G21462" t="s">
        <v>465</v>
      </c>
      <c r="H21462" t="s">
        <v>466</v>
      </c>
      <c r="I21462" t="s">
        <v>1030</v>
      </c>
      <c r="K21462">
        <v>34708</v>
      </c>
      <c r="L21462">
        <v>1756457392</v>
      </c>
    </row>
    <row r="21463" spans="1:12" x14ac:dyDescent="0.45">
      <c r="A21463" t="str">
        <f t="shared" si="335"/>
        <v>Sioux Center, Iowa, United States</v>
      </c>
      <c r="B21463" t="s">
        <v>25659</v>
      </c>
      <c r="C21463" t="s">
        <v>25659</v>
      </c>
      <c r="D21463">
        <v>43.074800000000003</v>
      </c>
      <c r="E21463">
        <v>-96.170699999999997</v>
      </c>
      <c r="F21463" t="s">
        <v>530</v>
      </c>
      <c r="G21463" t="s">
        <v>531</v>
      </c>
      <c r="H21463" t="s">
        <v>532</v>
      </c>
      <c r="I21463" t="s">
        <v>1552</v>
      </c>
      <c r="K21463">
        <v>7174</v>
      </c>
      <c r="L21463">
        <v>1840009043</v>
      </c>
    </row>
    <row r="21464" spans="1:12" x14ac:dyDescent="0.45">
      <c r="A21464" t="str">
        <f t="shared" si="335"/>
        <v>Sioux City, Iowa, United States</v>
      </c>
      <c r="B21464" t="s">
        <v>25660</v>
      </c>
      <c r="C21464" t="s">
        <v>25660</v>
      </c>
      <c r="D21464">
        <v>42.495899999999999</v>
      </c>
      <c r="E21464">
        <v>-96.390100000000004</v>
      </c>
      <c r="F21464" t="s">
        <v>530</v>
      </c>
      <c r="G21464" t="s">
        <v>531</v>
      </c>
      <c r="H21464" t="s">
        <v>532</v>
      </c>
      <c r="I21464" t="s">
        <v>1552</v>
      </c>
      <c r="K21464">
        <v>106455</v>
      </c>
      <c r="L21464">
        <v>1840000447</v>
      </c>
    </row>
    <row r="21465" spans="1:12" x14ac:dyDescent="0.45">
      <c r="A21465" t="str">
        <f t="shared" si="335"/>
        <v>Sioux Falls, South Dakota, United States</v>
      </c>
      <c r="B21465" t="s">
        <v>25661</v>
      </c>
      <c r="C21465" t="s">
        <v>25661</v>
      </c>
      <c r="D21465">
        <v>43.539700000000003</v>
      </c>
      <c r="E21465">
        <v>-96.731999999999999</v>
      </c>
      <c r="F21465" t="s">
        <v>530</v>
      </c>
      <c r="G21465" t="s">
        <v>531</v>
      </c>
      <c r="H21465" t="s">
        <v>532</v>
      </c>
      <c r="I21465" t="s">
        <v>586</v>
      </c>
      <c r="K21465">
        <v>187239</v>
      </c>
      <c r="L21465">
        <v>1840002648</v>
      </c>
    </row>
    <row r="21466" spans="1:12" x14ac:dyDescent="0.45">
      <c r="A21466" t="str">
        <f t="shared" si="335"/>
        <v>Sioux Lookout, Ontario, Canada</v>
      </c>
      <c r="B21466" t="s">
        <v>25662</v>
      </c>
      <c r="C21466" t="s">
        <v>25662</v>
      </c>
      <c r="D21466">
        <v>50.1</v>
      </c>
      <c r="E21466">
        <v>-91.916700000000006</v>
      </c>
      <c r="F21466" t="s">
        <v>541</v>
      </c>
      <c r="G21466" t="s">
        <v>542</v>
      </c>
      <c r="H21466" t="s">
        <v>543</v>
      </c>
      <c r="I21466" t="s">
        <v>857</v>
      </c>
      <c r="K21466">
        <v>5272</v>
      </c>
      <c r="L21466">
        <v>1124804545</v>
      </c>
    </row>
    <row r="21467" spans="1:12" x14ac:dyDescent="0.45">
      <c r="A21467" t="str">
        <f t="shared" si="335"/>
        <v>Sipalay, Negros Occidental, Philippines</v>
      </c>
      <c r="B21467" t="s">
        <v>25663</v>
      </c>
      <c r="C21467" t="s">
        <v>25663</v>
      </c>
      <c r="D21467">
        <v>9.75</v>
      </c>
      <c r="E21467">
        <v>122.4</v>
      </c>
      <c r="F21467" t="s">
        <v>1373</v>
      </c>
      <c r="G21467" t="s">
        <v>1374</v>
      </c>
      <c r="H21467" t="s">
        <v>1375</v>
      </c>
      <c r="I21467" t="s">
        <v>3115</v>
      </c>
      <c r="K21467">
        <v>70070</v>
      </c>
      <c r="L21467">
        <v>1608396492</v>
      </c>
    </row>
    <row r="21468" spans="1:12" x14ac:dyDescent="0.45">
      <c r="A21468" t="str">
        <f t="shared" si="335"/>
        <v>Siparia, Siparia, Trinidad And Tobago</v>
      </c>
      <c r="B21468" t="s">
        <v>25664</v>
      </c>
      <c r="C21468" t="s">
        <v>25664</v>
      </c>
      <c r="D21468">
        <v>10.145300000000001</v>
      </c>
      <c r="E21468">
        <v>-61.507399999999997</v>
      </c>
      <c r="F21468" t="s">
        <v>2272</v>
      </c>
      <c r="G21468" t="s">
        <v>2273</v>
      </c>
      <c r="H21468" t="s">
        <v>2274</v>
      </c>
      <c r="I21468" t="s">
        <v>25664</v>
      </c>
      <c r="J21468" t="s">
        <v>378</v>
      </c>
      <c r="L21468">
        <v>1780418671</v>
      </c>
    </row>
    <row r="21469" spans="1:12" x14ac:dyDescent="0.45">
      <c r="A21469" t="str">
        <f t="shared" si="335"/>
        <v>Siping, Jilin, China</v>
      </c>
      <c r="B21469" t="s">
        <v>25665</v>
      </c>
      <c r="C21469" t="s">
        <v>25665</v>
      </c>
      <c r="D21469">
        <v>43.171500000000002</v>
      </c>
      <c r="E21469">
        <v>124.3644</v>
      </c>
      <c r="F21469" t="s">
        <v>1039</v>
      </c>
      <c r="G21469" t="s">
        <v>1040</v>
      </c>
      <c r="H21469" t="s">
        <v>1041</v>
      </c>
      <c r="I21469" t="s">
        <v>3148</v>
      </c>
      <c r="K21469">
        <v>3300000</v>
      </c>
      <c r="L21469">
        <v>1156063295</v>
      </c>
    </row>
    <row r="21470" spans="1:12" x14ac:dyDescent="0.45">
      <c r="A21470" t="str">
        <f t="shared" si="335"/>
        <v>Siquijor, Siquijor, Philippines</v>
      </c>
      <c r="B21470" t="s">
        <v>25666</v>
      </c>
      <c r="C21470" t="s">
        <v>25666</v>
      </c>
      <c r="D21470">
        <v>9.2141999999999999</v>
      </c>
      <c r="E21470">
        <v>123.515</v>
      </c>
      <c r="F21470" t="s">
        <v>1373</v>
      </c>
      <c r="G21470" t="s">
        <v>1374</v>
      </c>
      <c r="H21470" t="s">
        <v>1375</v>
      </c>
      <c r="I21470" t="s">
        <v>25666</v>
      </c>
      <c r="J21470" t="s">
        <v>378</v>
      </c>
      <c r="L21470">
        <v>1608692949</v>
      </c>
    </row>
    <row r="21471" spans="1:12" x14ac:dyDescent="0.45">
      <c r="A21471" t="str">
        <f t="shared" si="335"/>
        <v>Siracusa, Sicilia, Italy</v>
      </c>
      <c r="B21471" t="s">
        <v>25667</v>
      </c>
      <c r="C21471" t="s">
        <v>25667</v>
      </c>
      <c r="D21471">
        <v>37.069200000000002</v>
      </c>
      <c r="E21471">
        <v>15.2875</v>
      </c>
      <c r="F21471" t="s">
        <v>946</v>
      </c>
      <c r="G21471" t="s">
        <v>947</v>
      </c>
      <c r="H21471" t="s">
        <v>948</v>
      </c>
      <c r="I21471" t="s">
        <v>949</v>
      </c>
      <c r="J21471" t="s">
        <v>366</v>
      </c>
      <c r="K21471">
        <v>121171</v>
      </c>
      <c r="L21471">
        <v>1380071816</v>
      </c>
    </row>
    <row r="21472" spans="1:12" x14ac:dyDescent="0.45">
      <c r="A21472" t="str">
        <f t="shared" si="335"/>
        <v>Siraha, Sagarmāthā, Nepal</v>
      </c>
      <c r="B21472" t="s">
        <v>25668</v>
      </c>
      <c r="C21472" t="s">
        <v>25668</v>
      </c>
      <c r="D21472">
        <v>26.652799999999999</v>
      </c>
      <c r="E21472">
        <v>86.206900000000005</v>
      </c>
      <c r="F21472" t="s">
        <v>3108</v>
      </c>
      <c r="G21472" t="s">
        <v>3109</v>
      </c>
      <c r="H21472" t="s">
        <v>3110</v>
      </c>
      <c r="I21472" t="s">
        <v>11798</v>
      </c>
      <c r="K21472">
        <v>28442</v>
      </c>
      <c r="L21472">
        <v>1524369856</v>
      </c>
    </row>
    <row r="21473" spans="1:12" x14ac:dyDescent="0.45">
      <c r="A21473" t="str">
        <f t="shared" si="335"/>
        <v>Siret, Suceava, Romania</v>
      </c>
      <c r="B21473" t="s">
        <v>25669</v>
      </c>
      <c r="C21473" t="s">
        <v>25669</v>
      </c>
      <c r="D21473">
        <v>47.95</v>
      </c>
      <c r="E21473">
        <v>26.06</v>
      </c>
      <c r="F21473" t="s">
        <v>665</v>
      </c>
      <c r="G21473" t="s">
        <v>666</v>
      </c>
      <c r="H21473" t="s">
        <v>667</v>
      </c>
      <c r="I21473" t="s">
        <v>5359</v>
      </c>
      <c r="K21473">
        <v>7976</v>
      </c>
      <c r="L21473">
        <v>1642359444</v>
      </c>
    </row>
    <row r="21474" spans="1:12" x14ac:dyDescent="0.45">
      <c r="A21474" t="str">
        <f t="shared" si="335"/>
        <v>Sīrjān, Kermān, Iran</v>
      </c>
      <c r="B21474" t="s">
        <v>25670</v>
      </c>
      <c r="C21474" t="s">
        <v>25671</v>
      </c>
      <c r="D21474">
        <v>29.47</v>
      </c>
      <c r="E21474">
        <v>55.73</v>
      </c>
      <c r="F21474" t="s">
        <v>388</v>
      </c>
      <c r="G21474" t="s">
        <v>389</v>
      </c>
      <c r="H21474" t="s">
        <v>390</v>
      </c>
      <c r="I21474" t="s">
        <v>3092</v>
      </c>
      <c r="J21474" t="s">
        <v>366</v>
      </c>
      <c r="K21474">
        <v>175000</v>
      </c>
      <c r="L21474">
        <v>1364204506</v>
      </c>
    </row>
    <row r="21475" spans="1:12" x14ac:dyDescent="0.45">
      <c r="A21475" t="str">
        <f t="shared" si="335"/>
        <v>Şırnak, Şırnak, Turkey</v>
      </c>
      <c r="B21475" t="s">
        <v>7224</v>
      </c>
      <c r="C21475" t="s">
        <v>25672</v>
      </c>
      <c r="D21475">
        <v>37.516399999999997</v>
      </c>
      <c r="E21475">
        <v>42.461100000000002</v>
      </c>
      <c r="F21475" t="s">
        <v>806</v>
      </c>
      <c r="G21475" t="s">
        <v>807</v>
      </c>
      <c r="H21475" t="s">
        <v>808</v>
      </c>
      <c r="I21475" t="s">
        <v>7224</v>
      </c>
      <c r="J21475" t="s">
        <v>378</v>
      </c>
      <c r="K21475">
        <v>93431</v>
      </c>
      <c r="L21475">
        <v>1792867633</v>
      </c>
    </row>
    <row r="21476" spans="1:12" x14ac:dyDescent="0.45">
      <c r="A21476" t="str">
        <f t="shared" si="335"/>
        <v>Sironko, Sironko, Uganda</v>
      </c>
      <c r="B21476" t="s">
        <v>25673</v>
      </c>
      <c r="C21476" t="s">
        <v>25673</v>
      </c>
      <c r="D21476">
        <v>1.2294</v>
      </c>
      <c r="E21476">
        <v>34.248100000000001</v>
      </c>
      <c r="F21476" t="s">
        <v>613</v>
      </c>
      <c r="G21476" t="s">
        <v>614</v>
      </c>
      <c r="H21476" t="s">
        <v>615</v>
      </c>
      <c r="I21476" t="s">
        <v>25673</v>
      </c>
      <c r="J21476" t="s">
        <v>378</v>
      </c>
      <c r="K21476">
        <v>14100</v>
      </c>
      <c r="L21476">
        <v>1800419144</v>
      </c>
    </row>
    <row r="21477" spans="1:12" x14ac:dyDescent="0.45">
      <c r="A21477" t="str">
        <f t="shared" si="335"/>
        <v>Sirsa, Haryāna, India</v>
      </c>
      <c r="B21477" t="s">
        <v>25674</v>
      </c>
      <c r="C21477" t="s">
        <v>25674</v>
      </c>
      <c r="D21477">
        <v>29.490400000000001</v>
      </c>
      <c r="E21477">
        <v>75.03</v>
      </c>
      <c r="F21477" t="s">
        <v>626</v>
      </c>
      <c r="G21477" t="s">
        <v>627</v>
      </c>
      <c r="H21477" t="s">
        <v>628</v>
      </c>
      <c r="I21477" t="s">
        <v>1790</v>
      </c>
      <c r="K21477">
        <v>181639</v>
      </c>
      <c r="L21477">
        <v>1356966764</v>
      </c>
    </row>
    <row r="21478" spans="1:12" x14ac:dyDescent="0.45">
      <c r="A21478" t="str">
        <f t="shared" si="335"/>
        <v>Sirsilla, Telangana, India</v>
      </c>
      <c r="B21478" t="s">
        <v>25675</v>
      </c>
      <c r="C21478" t="s">
        <v>25675</v>
      </c>
      <c r="D21478">
        <v>18.38</v>
      </c>
      <c r="E21478">
        <v>78.83</v>
      </c>
      <c r="F21478" t="s">
        <v>626</v>
      </c>
      <c r="G21478" t="s">
        <v>627</v>
      </c>
      <c r="H21478" t="s">
        <v>628</v>
      </c>
      <c r="I21478" t="s">
        <v>853</v>
      </c>
      <c r="K21478">
        <v>83186</v>
      </c>
      <c r="L21478">
        <v>1356360144</v>
      </c>
    </row>
    <row r="21479" spans="1:12" x14ac:dyDescent="0.45">
      <c r="A21479" t="str">
        <f t="shared" si="335"/>
        <v>Şirvan, Şirvan, Azerbaijan</v>
      </c>
      <c r="B21479" t="s">
        <v>25676</v>
      </c>
      <c r="C21479" t="s">
        <v>25677</v>
      </c>
      <c r="D21479">
        <v>39.931899999999999</v>
      </c>
      <c r="E21479">
        <v>48.920299999999997</v>
      </c>
      <c r="F21479" t="s">
        <v>906</v>
      </c>
      <c r="G21479" t="s">
        <v>907</v>
      </c>
      <c r="H21479" t="s">
        <v>908</v>
      </c>
      <c r="I21479" t="s">
        <v>25676</v>
      </c>
      <c r="K21479">
        <v>58253</v>
      </c>
      <c r="L21479">
        <v>1031478213</v>
      </c>
    </row>
    <row r="21480" spans="1:12" x14ac:dyDescent="0.45">
      <c r="A21480" t="str">
        <f t="shared" si="335"/>
        <v>Širvintos, Širvintos, Lithuania</v>
      </c>
      <c r="B21480" t="s">
        <v>25678</v>
      </c>
      <c r="C21480" t="s">
        <v>25679</v>
      </c>
      <c r="D21480">
        <v>55.036099999999998</v>
      </c>
      <c r="E21480">
        <v>24.9694</v>
      </c>
      <c r="F21480" t="s">
        <v>1155</v>
      </c>
      <c r="G21480" t="s">
        <v>1156</v>
      </c>
      <c r="H21480" t="s">
        <v>1157</v>
      </c>
      <c r="I21480" t="s">
        <v>25678</v>
      </c>
      <c r="J21480" t="s">
        <v>378</v>
      </c>
      <c r="K21480">
        <v>5744</v>
      </c>
      <c r="L21480">
        <v>1440054141</v>
      </c>
    </row>
    <row r="21481" spans="1:12" x14ac:dyDescent="0.45">
      <c r="A21481" t="str">
        <f t="shared" si="335"/>
        <v>Sisak, Sisačko-Moslavačka Županija, Croatia</v>
      </c>
      <c r="B21481" t="s">
        <v>25680</v>
      </c>
      <c r="C21481" t="s">
        <v>25680</v>
      </c>
      <c r="D21481">
        <v>45.4878</v>
      </c>
      <c r="E21481">
        <v>16.374199999999998</v>
      </c>
      <c r="F21481" t="s">
        <v>4026</v>
      </c>
      <c r="G21481" t="s">
        <v>4027</v>
      </c>
      <c r="H21481" t="s">
        <v>4028</v>
      </c>
      <c r="I21481" t="s">
        <v>25681</v>
      </c>
      <c r="J21481" t="s">
        <v>378</v>
      </c>
      <c r="K21481">
        <v>33322</v>
      </c>
      <c r="L21481">
        <v>1191526652</v>
      </c>
    </row>
    <row r="21482" spans="1:12" x14ac:dyDescent="0.45">
      <c r="A21482" t="str">
        <f t="shared" si="335"/>
        <v>Sisian, Syunik’, Armenia</v>
      </c>
      <c r="B21482" t="s">
        <v>25682</v>
      </c>
      <c r="C21482" t="s">
        <v>25682</v>
      </c>
      <c r="D21482">
        <v>39.520800000000001</v>
      </c>
      <c r="E21482">
        <v>46.032200000000003</v>
      </c>
      <c r="F21482" t="s">
        <v>646</v>
      </c>
      <c r="G21482" t="s">
        <v>647</v>
      </c>
      <c r="H21482" t="s">
        <v>648</v>
      </c>
      <c r="I21482" t="s">
        <v>10970</v>
      </c>
      <c r="K21482">
        <v>14894</v>
      </c>
      <c r="L21482">
        <v>1051297901</v>
      </c>
    </row>
    <row r="21483" spans="1:12" x14ac:dyDescent="0.45">
      <c r="A21483" t="str">
        <f t="shared" si="335"/>
        <v>Sisimiut, Qeqqata, Greenland</v>
      </c>
      <c r="B21483" t="s">
        <v>25683</v>
      </c>
      <c r="C21483" t="s">
        <v>25683</v>
      </c>
      <c r="D21483">
        <v>66.938900000000004</v>
      </c>
      <c r="E21483">
        <v>-53.672199999999997</v>
      </c>
      <c r="F21483" t="s">
        <v>471</v>
      </c>
      <c r="G21483" t="s">
        <v>472</v>
      </c>
      <c r="H21483" t="s">
        <v>473</v>
      </c>
      <c r="I21483" t="s">
        <v>25684</v>
      </c>
      <c r="J21483" t="s">
        <v>378</v>
      </c>
      <c r="K21483">
        <v>5539</v>
      </c>
      <c r="L21483">
        <v>1304160154</v>
      </c>
    </row>
    <row r="21484" spans="1:12" x14ac:dyDescent="0.45">
      <c r="A21484" t="str">
        <f t="shared" si="335"/>
        <v>Sisophon, Banteay Meanchey, Cambodia</v>
      </c>
      <c r="B21484" t="s">
        <v>25685</v>
      </c>
      <c r="C21484" t="s">
        <v>25685</v>
      </c>
      <c r="D21484">
        <v>13.583299999999999</v>
      </c>
      <c r="E21484">
        <v>102.9833</v>
      </c>
      <c r="F21484" t="s">
        <v>3505</v>
      </c>
      <c r="G21484" t="s">
        <v>3506</v>
      </c>
      <c r="H21484" t="s">
        <v>3507</v>
      </c>
      <c r="I21484" t="s">
        <v>25686</v>
      </c>
      <c r="J21484" t="s">
        <v>378</v>
      </c>
      <c r="K21484">
        <v>50302</v>
      </c>
      <c r="L21484">
        <v>1116276411</v>
      </c>
    </row>
    <row r="21485" spans="1:12" x14ac:dyDescent="0.45">
      <c r="A21485" t="str">
        <f t="shared" si="335"/>
        <v>Sitalpur, Uttar Pradesh, India</v>
      </c>
      <c r="B21485" t="s">
        <v>25687</v>
      </c>
      <c r="C21485" t="s">
        <v>25687</v>
      </c>
      <c r="D21485">
        <v>27.63</v>
      </c>
      <c r="E21485">
        <v>80.75</v>
      </c>
      <c r="F21485" t="s">
        <v>626</v>
      </c>
      <c r="G21485" t="s">
        <v>627</v>
      </c>
      <c r="H21485" t="s">
        <v>628</v>
      </c>
      <c r="I21485" t="s">
        <v>939</v>
      </c>
      <c r="K21485">
        <v>164435</v>
      </c>
      <c r="L21485">
        <v>1356838415</v>
      </c>
    </row>
    <row r="21486" spans="1:12" x14ac:dyDescent="0.45">
      <c r="A21486" t="str">
        <f t="shared" si="335"/>
        <v>Siteía, Kríti, Greece</v>
      </c>
      <c r="B21486" t="s">
        <v>25688</v>
      </c>
      <c r="C21486" t="s">
        <v>25689</v>
      </c>
      <c r="D21486">
        <v>35.200000000000003</v>
      </c>
      <c r="E21486">
        <v>26.1</v>
      </c>
      <c r="F21486" t="s">
        <v>928</v>
      </c>
      <c r="G21486" t="s">
        <v>929</v>
      </c>
      <c r="H21486" t="s">
        <v>930</v>
      </c>
      <c r="I21486" t="s">
        <v>931</v>
      </c>
      <c r="J21486" t="s">
        <v>366</v>
      </c>
      <c r="K21486">
        <v>9348</v>
      </c>
      <c r="L21486">
        <v>1300275780</v>
      </c>
    </row>
    <row r="21487" spans="1:12" x14ac:dyDescent="0.45">
      <c r="A21487" t="str">
        <f t="shared" si="335"/>
        <v>Siteki, Lubombo, Swaziland</v>
      </c>
      <c r="B21487" t="s">
        <v>25690</v>
      </c>
      <c r="C21487" t="s">
        <v>25690</v>
      </c>
      <c r="D21487">
        <v>-26.45</v>
      </c>
      <c r="E21487">
        <v>31.95</v>
      </c>
      <c r="F21487" t="s">
        <v>12292</v>
      </c>
      <c r="G21487" t="s">
        <v>12293</v>
      </c>
      <c r="H21487" t="s">
        <v>12294</v>
      </c>
      <c r="I21487" t="s">
        <v>18090</v>
      </c>
      <c r="J21487" t="s">
        <v>378</v>
      </c>
      <c r="K21487">
        <v>6152</v>
      </c>
      <c r="L21487">
        <v>1748933140</v>
      </c>
    </row>
    <row r="21488" spans="1:12" x14ac:dyDescent="0.45">
      <c r="A21488" t="str">
        <f t="shared" si="335"/>
        <v>Sitka, Alaska, United States</v>
      </c>
      <c r="B21488" t="s">
        <v>25691</v>
      </c>
      <c r="C21488" t="s">
        <v>25691</v>
      </c>
      <c r="D21488">
        <v>57.240099999999998</v>
      </c>
      <c r="E21488">
        <v>-135.31530000000001</v>
      </c>
      <c r="F21488" t="s">
        <v>530</v>
      </c>
      <c r="G21488" t="s">
        <v>531</v>
      </c>
      <c r="H21488" t="s">
        <v>532</v>
      </c>
      <c r="I21488" t="s">
        <v>1947</v>
      </c>
      <c r="K21488">
        <v>6720</v>
      </c>
      <c r="L21488">
        <v>1840023319</v>
      </c>
    </row>
    <row r="21489" spans="1:12" x14ac:dyDescent="0.45">
      <c r="A21489" t="str">
        <f t="shared" si="335"/>
        <v>Sittingbourne, Kent, United Kingdom</v>
      </c>
      <c r="B21489" t="s">
        <v>25692</v>
      </c>
      <c r="C21489" t="s">
        <v>25692</v>
      </c>
      <c r="D21489">
        <v>51.34</v>
      </c>
      <c r="E21489">
        <v>0.74</v>
      </c>
      <c r="F21489" t="s">
        <v>536</v>
      </c>
      <c r="G21489" t="s">
        <v>537</v>
      </c>
      <c r="H21489" t="s">
        <v>538</v>
      </c>
      <c r="I21489" t="s">
        <v>1606</v>
      </c>
      <c r="K21489">
        <v>62500</v>
      </c>
      <c r="L21489">
        <v>1826787936</v>
      </c>
    </row>
    <row r="21490" spans="1:12" x14ac:dyDescent="0.45">
      <c r="A21490" t="str">
        <f t="shared" si="335"/>
        <v>Sittwe, Rakhine State, Burma</v>
      </c>
      <c r="B21490" t="s">
        <v>25693</v>
      </c>
      <c r="C21490" t="s">
        <v>25693</v>
      </c>
      <c r="D21490">
        <v>20.144400000000001</v>
      </c>
      <c r="E21490">
        <v>92.896900000000002</v>
      </c>
      <c r="F21490" t="s">
        <v>1584</v>
      </c>
      <c r="G21490" t="s">
        <v>1585</v>
      </c>
      <c r="H21490" t="s">
        <v>1586</v>
      </c>
      <c r="I21490" t="s">
        <v>15563</v>
      </c>
      <c r="J21490" t="s">
        <v>378</v>
      </c>
      <c r="K21490">
        <v>181000</v>
      </c>
      <c r="L21490">
        <v>1104269305</v>
      </c>
    </row>
    <row r="21491" spans="1:12" x14ac:dyDescent="0.45">
      <c r="A21491" t="str">
        <f t="shared" si="335"/>
        <v>Sivas, Sivas, Turkey</v>
      </c>
      <c r="B21491" t="s">
        <v>8489</v>
      </c>
      <c r="C21491" t="s">
        <v>8489</v>
      </c>
      <c r="D21491">
        <v>39.75</v>
      </c>
      <c r="E21491">
        <v>37.0167</v>
      </c>
      <c r="F21491" t="s">
        <v>806</v>
      </c>
      <c r="G21491" t="s">
        <v>807</v>
      </c>
      <c r="H21491" t="s">
        <v>808</v>
      </c>
      <c r="I21491" t="s">
        <v>8489</v>
      </c>
      <c r="J21491" t="s">
        <v>378</v>
      </c>
      <c r="K21491">
        <v>377561</v>
      </c>
      <c r="L21491">
        <v>1792938326</v>
      </c>
    </row>
    <row r="21492" spans="1:12" x14ac:dyDescent="0.45">
      <c r="A21492" t="str">
        <f t="shared" si="335"/>
        <v>Sīwah, Maţrūḩ, Egypt</v>
      </c>
      <c r="B21492" t="s">
        <v>25694</v>
      </c>
      <c r="C21492" t="s">
        <v>25695</v>
      </c>
      <c r="D21492">
        <v>29.2</v>
      </c>
      <c r="E21492">
        <v>25.5167</v>
      </c>
      <c r="F21492" t="s">
        <v>676</v>
      </c>
      <c r="G21492" t="s">
        <v>677</v>
      </c>
      <c r="H21492" t="s">
        <v>678</v>
      </c>
      <c r="I21492" t="s">
        <v>766</v>
      </c>
      <c r="K21492">
        <v>23080</v>
      </c>
      <c r="L21492">
        <v>1818755237</v>
      </c>
    </row>
    <row r="21493" spans="1:12" x14ac:dyDescent="0.45">
      <c r="A21493" t="str">
        <f t="shared" si="335"/>
        <v>Sixaola, Limón, Costa Rica</v>
      </c>
      <c r="B21493" t="s">
        <v>25696</v>
      </c>
      <c r="C21493" t="s">
        <v>25696</v>
      </c>
      <c r="D21493">
        <v>9.5083000000000002</v>
      </c>
      <c r="E21493">
        <v>-82.614699999999999</v>
      </c>
      <c r="F21493" t="s">
        <v>1386</v>
      </c>
      <c r="G21493" t="s">
        <v>1387</v>
      </c>
      <c r="H21493" t="s">
        <v>1388</v>
      </c>
      <c r="I21493" t="s">
        <v>22496</v>
      </c>
      <c r="K21493">
        <v>10234</v>
      </c>
      <c r="L21493">
        <v>1188537249</v>
      </c>
    </row>
    <row r="21494" spans="1:12" x14ac:dyDescent="0.45">
      <c r="A21494" t="str">
        <f t="shared" si="335"/>
        <v>Six-Fours-les-Plages, Provence-Alpes-Côte d’Azur, France</v>
      </c>
      <c r="B21494" t="s">
        <v>25697</v>
      </c>
      <c r="C21494" t="s">
        <v>25697</v>
      </c>
      <c r="D21494">
        <v>43.100900000000003</v>
      </c>
      <c r="E21494">
        <v>5.82</v>
      </c>
      <c r="F21494" t="s">
        <v>526</v>
      </c>
      <c r="G21494" t="s">
        <v>527</v>
      </c>
      <c r="H21494" t="s">
        <v>528</v>
      </c>
      <c r="I21494" t="s">
        <v>1081</v>
      </c>
      <c r="K21494">
        <v>32829</v>
      </c>
      <c r="L21494">
        <v>1250162436</v>
      </c>
    </row>
    <row r="21495" spans="1:12" x14ac:dyDescent="0.45">
      <c r="A21495" t="str">
        <f t="shared" si="335"/>
        <v>Siyəzən, Siyəzən, Azerbaijan</v>
      </c>
      <c r="B21495" t="s">
        <v>25698</v>
      </c>
      <c r="C21495" t="s">
        <v>25699</v>
      </c>
      <c r="D21495">
        <v>41.078299999999999</v>
      </c>
      <c r="E21495">
        <v>49.106099999999998</v>
      </c>
      <c r="F21495" t="s">
        <v>906</v>
      </c>
      <c r="G21495" t="s">
        <v>907</v>
      </c>
      <c r="H21495" t="s">
        <v>908</v>
      </c>
      <c r="I21495" t="s">
        <v>25698</v>
      </c>
      <c r="J21495" t="s">
        <v>378</v>
      </c>
      <c r="K21495">
        <v>18655</v>
      </c>
      <c r="L21495">
        <v>1031277547</v>
      </c>
    </row>
    <row r="21496" spans="1:12" x14ac:dyDescent="0.45">
      <c r="A21496" t="str">
        <f t="shared" si="335"/>
        <v>Sizhan, Ningxia, China</v>
      </c>
      <c r="B21496" t="s">
        <v>25700</v>
      </c>
      <c r="C21496" t="s">
        <v>25700</v>
      </c>
      <c r="D21496">
        <v>39.009900000000002</v>
      </c>
      <c r="E21496">
        <v>106.3694</v>
      </c>
      <c r="F21496" t="s">
        <v>1039</v>
      </c>
      <c r="G21496" t="s">
        <v>1040</v>
      </c>
      <c r="H21496" t="s">
        <v>1041</v>
      </c>
      <c r="I21496" t="s">
        <v>8630</v>
      </c>
      <c r="K21496">
        <v>730400</v>
      </c>
      <c r="L21496">
        <v>1156450911</v>
      </c>
    </row>
    <row r="21497" spans="1:12" x14ac:dyDescent="0.45">
      <c r="A21497" t="str">
        <f t="shared" si="335"/>
        <v>Sjenica, Sjenica, Serbia</v>
      </c>
      <c r="B21497" t="s">
        <v>25701</v>
      </c>
      <c r="C21497" t="s">
        <v>25701</v>
      </c>
      <c r="D21497">
        <v>43.2667</v>
      </c>
      <c r="E21497">
        <v>20</v>
      </c>
      <c r="F21497" t="s">
        <v>795</v>
      </c>
      <c r="G21497" t="s">
        <v>796</v>
      </c>
      <c r="H21497" t="s">
        <v>797</v>
      </c>
      <c r="I21497" t="s">
        <v>25701</v>
      </c>
      <c r="J21497" t="s">
        <v>378</v>
      </c>
      <c r="K21497">
        <v>14060</v>
      </c>
      <c r="L21497">
        <v>1688303533</v>
      </c>
    </row>
    <row r="21498" spans="1:12" x14ac:dyDescent="0.45">
      <c r="A21498" t="str">
        <f t="shared" si="335"/>
        <v>Skadovs’k, Khersons’ka Oblast’, Ukraine</v>
      </c>
      <c r="B21498" t="s">
        <v>25702</v>
      </c>
      <c r="C21498" t="s">
        <v>25703</v>
      </c>
      <c r="D21498">
        <v>46.116700000000002</v>
      </c>
      <c r="E21498">
        <v>32.916699999999999</v>
      </c>
      <c r="F21498" t="s">
        <v>1461</v>
      </c>
      <c r="G21498" t="s">
        <v>1462</v>
      </c>
      <c r="H21498" t="s">
        <v>1463</v>
      </c>
      <c r="I21498" t="s">
        <v>4275</v>
      </c>
      <c r="J21498" t="s">
        <v>366</v>
      </c>
      <c r="K21498">
        <v>18482</v>
      </c>
      <c r="L21498">
        <v>1804206912</v>
      </c>
    </row>
    <row r="21499" spans="1:12" x14ac:dyDescent="0.45">
      <c r="A21499" t="str">
        <f t="shared" si="335"/>
        <v>Skálavík, , Faroe Islands</v>
      </c>
      <c r="B21499" t="s">
        <v>25704</v>
      </c>
      <c r="C21499" t="s">
        <v>25705</v>
      </c>
      <c r="D21499">
        <v>61.831400000000002</v>
      </c>
      <c r="E21499">
        <v>-6.6623000000000001</v>
      </c>
      <c r="F21499" t="s">
        <v>9175</v>
      </c>
      <c r="G21499" t="s">
        <v>9176</v>
      </c>
      <c r="H21499" t="s">
        <v>9177</v>
      </c>
      <c r="J21499" t="s">
        <v>378</v>
      </c>
      <c r="L21499">
        <v>1234815917</v>
      </c>
    </row>
    <row r="21500" spans="1:12" x14ac:dyDescent="0.45">
      <c r="A21500" t="str">
        <f t="shared" si="335"/>
        <v>Skalica, Trnavský, Slovakia</v>
      </c>
      <c r="B21500" t="s">
        <v>25706</v>
      </c>
      <c r="C21500" t="s">
        <v>25706</v>
      </c>
      <c r="D21500">
        <v>48.85</v>
      </c>
      <c r="E21500">
        <v>17.2333</v>
      </c>
      <c r="F21500" t="s">
        <v>3518</v>
      </c>
      <c r="G21500" t="s">
        <v>3519</v>
      </c>
      <c r="H21500" t="s">
        <v>3520</v>
      </c>
      <c r="I21500" t="s">
        <v>8814</v>
      </c>
      <c r="J21500" t="s">
        <v>366</v>
      </c>
      <c r="K21500">
        <v>14967</v>
      </c>
      <c r="L21500">
        <v>1703467870</v>
      </c>
    </row>
    <row r="21501" spans="1:12" x14ac:dyDescent="0.45">
      <c r="A21501" t="str">
        <f t="shared" si="335"/>
        <v>Skaneateles, New York, United States</v>
      </c>
      <c r="B21501" t="s">
        <v>25707</v>
      </c>
      <c r="C21501" t="s">
        <v>25707</v>
      </c>
      <c r="D21501">
        <v>42.932099999999998</v>
      </c>
      <c r="E21501">
        <v>-76.4131</v>
      </c>
      <c r="F21501" t="s">
        <v>530</v>
      </c>
      <c r="G21501" t="s">
        <v>531</v>
      </c>
      <c r="H21501" t="s">
        <v>532</v>
      </c>
      <c r="I21501" t="s">
        <v>803</v>
      </c>
      <c r="K21501">
        <v>7198</v>
      </c>
      <c r="L21501">
        <v>1840004327</v>
      </c>
    </row>
    <row r="21502" spans="1:12" x14ac:dyDescent="0.45">
      <c r="A21502" t="str">
        <f t="shared" si="335"/>
        <v>Skegness, Lincolnshire, United Kingdom</v>
      </c>
      <c r="B21502" t="s">
        <v>25708</v>
      </c>
      <c r="C21502" t="s">
        <v>25708</v>
      </c>
      <c r="D21502">
        <v>53.14</v>
      </c>
      <c r="E21502">
        <v>0.34</v>
      </c>
      <c r="F21502" t="s">
        <v>536</v>
      </c>
      <c r="G21502" t="s">
        <v>537</v>
      </c>
      <c r="H21502" t="s">
        <v>538</v>
      </c>
      <c r="I21502" t="s">
        <v>5020</v>
      </c>
      <c r="K21502">
        <v>19579</v>
      </c>
      <c r="L21502">
        <v>1826662811</v>
      </c>
    </row>
    <row r="21503" spans="1:12" x14ac:dyDescent="0.45">
      <c r="A21503" t="str">
        <f t="shared" si="335"/>
        <v>Skellefteå, Västerbotten, Sweden</v>
      </c>
      <c r="B21503" t="s">
        <v>25709</v>
      </c>
      <c r="C21503" t="s">
        <v>25710</v>
      </c>
      <c r="D21503">
        <v>64.772099999999995</v>
      </c>
      <c r="E21503">
        <v>20.95</v>
      </c>
      <c r="F21503" t="s">
        <v>4875</v>
      </c>
      <c r="G21503" t="s">
        <v>4876</v>
      </c>
      <c r="H21503" t="s">
        <v>4877</v>
      </c>
      <c r="I21503" t="s">
        <v>25711</v>
      </c>
      <c r="J21503" t="s">
        <v>366</v>
      </c>
      <c r="K21503">
        <v>31311</v>
      </c>
      <c r="L21503">
        <v>1752233025</v>
      </c>
    </row>
    <row r="21504" spans="1:12" x14ac:dyDescent="0.45">
      <c r="A21504" t="str">
        <f t="shared" si="335"/>
        <v>Skelmersdale, Lancashire, United Kingdom</v>
      </c>
      <c r="B21504" t="s">
        <v>25712</v>
      </c>
      <c r="C21504" t="s">
        <v>25712</v>
      </c>
      <c r="D21504">
        <v>53.55</v>
      </c>
      <c r="E21504">
        <v>-2.7759999999999998</v>
      </c>
      <c r="F21504" t="s">
        <v>536</v>
      </c>
      <c r="G21504" t="s">
        <v>537</v>
      </c>
      <c r="H21504" t="s">
        <v>538</v>
      </c>
      <c r="I21504" t="s">
        <v>724</v>
      </c>
      <c r="K21504">
        <v>38813</v>
      </c>
      <c r="L21504">
        <v>1826978666</v>
      </c>
    </row>
    <row r="21505" spans="1:12" x14ac:dyDescent="0.45">
      <c r="A21505" t="str">
        <f t="shared" si="335"/>
        <v>Skelton, Redcar and Cleveland, United Kingdom</v>
      </c>
      <c r="B21505" t="s">
        <v>25713</v>
      </c>
      <c r="C21505" t="s">
        <v>25713</v>
      </c>
      <c r="D21505">
        <v>54.561900000000001</v>
      </c>
      <c r="E21505">
        <v>-0.98740000000000006</v>
      </c>
      <c r="F21505" t="s">
        <v>536</v>
      </c>
      <c r="G21505" t="s">
        <v>537</v>
      </c>
      <c r="H21505" t="s">
        <v>538</v>
      </c>
      <c r="I21505" t="s">
        <v>5362</v>
      </c>
      <c r="K21505">
        <v>9526</v>
      </c>
      <c r="L21505">
        <v>1826892783</v>
      </c>
    </row>
    <row r="21506" spans="1:12" x14ac:dyDescent="0.45">
      <c r="A21506" t="str">
        <f t="shared" si="335"/>
        <v>Skenderaj, Skenderaj, Kosovo</v>
      </c>
      <c r="B21506" t="s">
        <v>25714</v>
      </c>
      <c r="C21506" t="s">
        <v>25714</v>
      </c>
      <c r="D21506">
        <v>42.746699999999997</v>
      </c>
      <c r="E21506">
        <v>20.788599999999999</v>
      </c>
      <c r="F21506" t="s">
        <v>5224</v>
      </c>
      <c r="G21506" t="s">
        <v>5225</v>
      </c>
      <c r="H21506" t="s">
        <v>5226</v>
      </c>
      <c r="I21506" t="s">
        <v>25714</v>
      </c>
      <c r="J21506" t="s">
        <v>378</v>
      </c>
      <c r="K21506">
        <v>50858</v>
      </c>
      <c r="L21506">
        <v>1901259570</v>
      </c>
    </row>
    <row r="21507" spans="1:12" x14ac:dyDescent="0.45">
      <c r="A21507" t="str">
        <f t="shared" ref="A21507:A21570" si="336">CONCATENATE(B21507,", ",I21507,", ",F21507)</f>
        <v>Skewen, Neath Port Talbot, United Kingdom</v>
      </c>
      <c r="B21507" t="s">
        <v>25715</v>
      </c>
      <c r="C21507" t="s">
        <v>25715</v>
      </c>
      <c r="D21507">
        <v>51.660899999999998</v>
      </c>
      <c r="E21507">
        <v>-3.8399000000000001</v>
      </c>
      <c r="F21507" t="s">
        <v>536</v>
      </c>
      <c r="G21507" t="s">
        <v>537</v>
      </c>
      <c r="H21507" t="s">
        <v>538</v>
      </c>
      <c r="I21507" t="s">
        <v>5294</v>
      </c>
      <c r="K21507">
        <v>8500</v>
      </c>
      <c r="L21507">
        <v>1826000012</v>
      </c>
    </row>
    <row r="21508" spans="1:12" x14ac:dyDescent="0.45">
      <c r="A21508" t="str">
        <f t="shared" si="336"/>
        <v>Skhirate, Rabat-Salé-Kénitra, Morocco</v>
      </c>
      <c r="B21508" t="s">
        <v>25716</v>
      </c>
      <c r="C21508" t="s">
        <v>25716</v>
      </c>
      <c r="D21508">
        <v>33.85</v>
      </c>
      <c r="E21508">
        <v>-7.03</v>
      </c>
      <c r="F21508" t="s">
        <v>893</v>
      </c>
      <c r="G21508" t="s">
        <v>894</v>
      </c>
      <c r="H21508" t="s">
        <v>895</v>
      </c>
      <c r="I21508" t="s">
        <v>1050</v>
      </c>
      <c r="K21508">
        <v>59775</v>
      </c>
      <c r="L21508">
        <v>1504664899</v>
      </c>
    </row>
    <row r="21509" spans="1:12" x14ac:dyDescent="0.45">
      <c r="A21509" t="str">
        <f t="shared" si="336"/>
        <v>Skiatook, Oklahoma, United States</v>
      </c>
      <c r="B21509" t="s">
        <v>25717</v>
      </c>
      <c r="C21509" t="s">
        <v>25717</v>
      </c>
      <c r="D21509">
        <v>36.369399999999999</v>
      </c>
      <c r="E21509">
        <v>-95.981899999999996</v>
      </c>
      <c r="F21509" t="s">
        <v>530</v>
      </c>
      <c r="G21509" t="s">
        <v>531</v>
      </c>
      <c r="H21509" t="s">
        <v>532</v>
      </c>
      <c r="I21509" t="s">
        <v>798</v>
      </c>
      <c r="K21509">
        <v>7367</v>
      </c>
      <c r="L21509">
        <v>1840022597</v>
      </c>
    </row>
    <row r="21510" spans="1:12" x14ac:dyDescent="0.45">
      <c r="A21510" t="str">
        <f t="shared" si="336"/>
        <v>Skidal’, Hrodzyenskaya Voblasts’, Belarus</v>
      </c>
      <c r="B21510" t="s">
        <v>25718</v>
      </c>
      <c r="C21510" t="s">
        <v>25719</v>
      </c>
      <c r="D21510">
        <v>53.583300000000001</v>
      </c>
      <c r="E21510">
        <v>24.25</v>
      </c>
      <c r="F21510" t="s">
        <v>2588</v>
      </c>
      <c r="G21510" t="s">
        <v>2589</v>
      </c>
      <c r="H21510" t="s">
        <v>2590</v>
      </c>
      <c r="I21510" t="s">
        <v>2621</v>
      </c>
      <c r="K21510">
        <v>10300</v>
      </c>
      <c r="L21510">
        <v>1112017248</v>
      </c>
    </row>
    <row r="21511" spans="1:12" x14ac:dyDescent="0.45">
      <c r="A21511" t="str">
        <f t="shared" si="336"/>
        <v>Skidaway Island, Georgia, United States</v>
      </c>
      <c r="B21511" t="s">
        <v>25720</v>
      </c>
      <c r="C21511" t="s">
        <v>25720</v>
      </c>
      <c r="D21511">
        <v>31.937200000000001</v>
      </c>
      <c r="E21511">
        <v>-81.044899999999998</v>
      </c>
      <c r="F21511" t="s">
        <v>530</v>
      </c>
      <c r="G21511" t="s">
        <v>531</v>
      </c>
      <c r="H21511" t="s">
        <v>532</v>
      </c>
      <c r="I21511" t="s">
        <v>763</v>
      </c>
      <c r="K21511">
        <v>8783</v>
      </c>
      <c r="L21511">
        <v>1840029458</v>
      </c>
    </row>
    <row r="21512" spans="1:12" x14ac:dyDescent="0.45">
      <c r="A21512" t="str">
        <f t="shared" si="336"/>
        <v>Skien, Telemark, Norway</v>
      </c>
      <c r="B21512" t="s">
        <v>25721</v>
      </c>
      <c r="C21512" t="s">
        <v>25721</v>
      </c>
      <c r="D21512">
        <v>59.209600000000002</v>
      </c>
      <c r="E21512">
        <v>9.609</v>
      </c>
      <c r="F21512" t="s">
        <v>1169</v>
      </c>
      <c r="G21512" t="s">
        <v>1170</v>
      </c>
      <c r="H21512" t="s">
        <v>1171</v>
      </c>
      <c r="I21512" t="s">
        <v>20051</v>
      </c>
      <c r="J21512" t="s">
        <v>378</v>
      </c>
      <c r="K21512">
        <v>73330</v>
      </c>
      <c r="L21512">
        <v>1578807356</v>
      </c>
    </row>
    <row r="21513" spans="1:12" x14ac:dyDescent="0.45">
      <c r="A21513" t="str">
        <f t="shared" si="336"/>
        <v>Skierniewice, Łódzkie, Poland</v>
      </c>
      <c r="B21513" t="s">
        <v>25722</v>
      </c>
      <c r="C21513" t="s">
        <v>25722</v>
      </c>
      <c r="D21513">
        <v>51.952800000000003</v>
      </c>
      <c r="E21513">
        <v>20.1417</v>
      </c>
      <c r="F21513" t="s">
        <v>3993</v>
      </c>
      <c r="G21513" t="s">
        <v>3994</v>
      </c>
      <c r="H21513" t="s">
        <v>3995</v>
      </c>
      <c r="I21513" t="s">
        <v>3996</v>
      </c>
      <c r="J21513" t="s">
        <v>366</v>
      </c>
      <c r="K21513">
        <v>47837</v>
      </c>
      <c r="L21513">
        <v>1616077823</v>
      </c>
    </row>
    <row r="21514" spans="1:12" x14ac:dyDescent="0.45">
      <c r="A21514" t="str">
        <f t="shared" si="336"/>
        <v>Skikda, Skikda, Algeria</v>
      </c>
      <c r="B21514" t="s">
        <v>25723</v>
      </c>
      <c r="C21514" t="s">
        <v>25723</v>
      </c>
      <c r="D21514">
        <v>36.866700000000002</v>
      </c>
      <c r="E21514">
        <v>6.9</v>
      </c>
      <c r="F21514" t="s">
        <v>486</v>
      </c>
      <c r="G21514" t="s">
        <v>487</v>
      </c>
      <c r="H21514" t="s">
        <v>488</v>
      </c>
      <c r="I21514" t="s">
        <v>25723</v>
      </c>
      <c r="J21514" t="s">
        <v>378</v>
      </c>
      <c r="K21514">
        <v>163318</v>
      </c>
      <c r="L21514">
        <v>1012619903</v>
      </c>
    </row>
    <row r="21515" spans="1:12" x14ac:dyDescent="0.45">
      <c r="A21515" t="str">
        <f t="shared" si="336"/>
        <v>Skippack, Pennsylvania, United States</v>
      </c>
      <c r="B21515" t="s">
        <v>25724</v>
      </c>
      <c r="C21515" t="s">
        <v>25724</v>
      </c>
      <c r="D21515">
        <v>40.216500000000003</v>
      </c>
      <c r="E21515">
        <v>-75.418999999999997</v>
      </c>
      <c r="F21515" t="s">
        <v>530</v>
      </c>
      <c r="G21515" t="s">
        <v>531</v>
      </c>
      <c r="H21515" t="s">
        <v>532</v>
      </c>
      <c r="I21515" t="s">
        <v>620</v>
      </c>
      <c r="K21515">
        <v>14858</v>
      </c>
      <c r="L21515">
        <v>1840005466</v>
      </c>
    </row>
    <row r="21516" spans="1:12" x14ac:dyDescent="0.45">
      <c r="A21516" t="str">
        <f t="shared" si="336"/>
        <v>Skipton, North Yorkshire, United Kingdom</v>
      </c>
      <c r="B21516" t="s">
        <v>25725</v>
      </c>
      <c r="C21516" t="s">
        <v>25725</v>
      </c>
      <c r="D21516">
        <v>53.962000000000003</v>
      </c>
      <c r="E21516">
        <v>-2.0169999999999999</v>
      </c>
      <c r="F21516" t="s">
        <v>536</v>
      </c>
      <c r="G21516" t="s">
        <v>537</v>
      </c>
      <c r="H21516" t="s">
        <v>538</v>
      </c>
      <c r="I21516" t="s">
        <v>4509</v>
      </c>
      <c r="K21516">
        <v>14623</v>
      </c>
      <c r="L21516">
        <v>1826200772</v>
      </c>
    </row>
    <row r="21517" spans="1:12" x14ac:dyDescent="0.45">
      <c r="A21517" t="str">
        <f t="shared" si="336"/>
        <v>Škocjan, Škocjan, Slovenia</v>
      </c>
      <c r="B21517" t="s">
        <v>25726</v>
      </c>
      <c r="C21517" t="s">
        <v>25727</v>
      </c>
      <c r="D21517">
        <v>45.906700000000001</v>
      </c>
      <c r="E21517">
        <v>15.291399999999999</v>
      </c>
      <c r="F21517" t="s">
        <v>1111</v>
      </c>
      <c r="G21517" t="s">
        <v>1112</v>
      </c>
      <c r="H21517" t="s">
        <v>1113</v>
      </c>
      <c r="I21517" t="s">
        <v>25726</v>
      </c>
      <c r="J21517" t="s">
        <v>378</v>
      </c>
      <c r="L21517">
        <v>1705940381</v>
      </c>
    </row>
    <row r="21518" spans="1:12" x14ac:dyDescent="0.45">
      <c r="A21518" t="str">
        <f t="shared" si="336"/>
        <v>Škofja Loka, Škofja Loka, Slovenia</v>
      </c>
      <c r="B21518" t="s">
        <v>25728</v>
      </c>
      <c r="C21518" t="s">
        <v>25729</v>
      </c>
      <c r="D21518">
        <v>46.165500000000002</v>
      </c>
      <c r="E21518">
        <v>14.3064</v>
      </c>
      <c r="F21518" t="s">
        <v>1111</v>
      </c>
      <c r="G21518" t="s">
        <v>1112</v>
      </c>
      <c r="H21518" t="s">
        <v>1113</v>
      </c>
      <c r="I21518" t="s">
        <v>25728</v>
      </c>
      <c r="J21518" t="s">
        <v>378</v>
      </c>
      <c r="L21518">
        <v>1705743622</v>
      </c>
    </row>
    <row r="21519" spans="1:12" x14ac:dyDescent="0.45">
      <c r="A21519" t="str">
        <f t="shared" si="336"/>
        <v>Škofljica, Škofljica, Slovenia</v>
      </c>
      <c r="B21519" t="s">
        <v>25730</v>
      </c>
      <c r="C21519" t="s">
        <v>25731</v>
      </c>
      <c r="D21519">
        <v>45.9833</v>
      </c>
      <c r="E21519">
        <v>14.576700000000001</v>
      </c>
      <c r="F21519" t="s">
        <v>1111</v>
      </c>
      <c r="G21519" t="s">
        <v>1112</v>
      </c>
      <c r="H21519" t="s">
        <v>1113</v>
      </c>
      <c r="I21519" t="s">
        <v>25730</v>
      </c>
      <c r="J21519" t="s">
        <v>378</v>
      </c>
      <c r="L21519">
        <v>1705067758</v>
      </c>
    </row>
    <row r="21520" spans="1:12" x14ac:dyDescent="0.45">
      <c r="A21520" t="str">
        <f t="shared" si="336"/>
        <v>Skokie, Illinois, United States</v>
      </c>
      <c r="B21520" t="s">
        <v>25732</v>
      </c>
      <c r="C21520" t="s">
        <v>25732</v>
      </c>
      <c r="D21520">
        <v>42.035899999999998</v>
      </c>
      <c r="E21520">
        <v>-87.74</v>
      </c>
      <c r="F21520" t="s">
        <v>530</v>
      </c>
      <c r="G21520" t="s">
        <v>531</v>
      </c>
      <c r="H21520" t="s">
        <v>532</v>
      </c>
      <c r="I21520" t="s">
        <v>824</v>
      </c>
      <c r="K21520">
        <v>62700</v>
      </c>
      <c r="L21520">
        <v>1840011321</v>
      </c>
    </row>
    <row r="21521" spans="1:12" x14ac:dyDescent="0.45">
      <c r="A21521" t="str">
        <f t="shared" si="336"/>
        <v>Skopin, Ryazanskaya Oblast’, Russia</v>
      </c>
      <c r="B21521" t="s">
        <v>25733</v>
      </c>
      <c r="C21521" t="s">
        <v>25733</v>
      </c>
      <c r="D21521">
        <v>53.816699999999997</v>
      </c>
      <c r="E21521">
        <v>39.549999999999997</v>
      </c>
      <c r="F21521" t="s">
        <v>504</v>
      </c>
      <c r="G21521" t="s">
        <v>505</v>
      </c>
      <c r="H21521" t="s">
        <v>506</v>
      </c>
      <c r="I21521" t="s">
        <v>14259</v>
      </c>
      <c r="K21521">
        <v>9511</v>
      </c>
      <c r="L21521">
        <v>1643315805</v>
      </c>
    </row>
    <row r="21522" spans="1:12" x14ac:dyDescent="0.45">
      <c r="A21522" t="str">
        <f t="shared" si="336"/>
        <v>Skopje, Skopje, Macedonia</v>
      </c>
      <c r="B21522" t="s">
        <v>25734</v>
      </c>
      <c r="C21522" t="s">
        <v>25734</v>
      </c>
      <c r="D21522">
        <v>41.9833</v>
      </c>
      <c r="E21522">
        <v>21.433299999999999</v>
      </c>
      <c r="F21522" t="s">
        <v>2246</v>
      </c>
      <c r="G21522" t="s">
        <v>2247</v>
      </c>
      <c r="H21522" t="s">
        <v>2248</v>
      </c>
      <c r="I21522" t="s">
        <v>25734</v>
      </c>
      <c r="J21522" t="s">
        <v>606</v>
      </c>
      <c r="K21522">
        <v>640000</v>
      </c>
      <c r="L21522">
        <v>1807600615</v>
      </c>
    </row>
    <row r="21523" spans="1:12" x14ac:dyDescent="0.45">
      <c r="A21523" t="str">
        <f t="shared" si="336"/>
        <v>Skopun, , Faroe Islands</v>
      </c>
      <c r="B21523" t="s">
        <v>25735</v>
      </c>
      <c r="C21523" t="s">
        <v>25735</v>
      </c>
      <c r="D21523">
        <v>61.902799999999999</v>
      </c>
      <c r="E21523">
        <v>-6.8822999999999999</v>
      </c>
      <c r="F21523" t="s">
        <v>9175</v>
      </c>
      <c r="G21523" t="s">
        <v>9176</v>
      </c>
      <c r="H21523" t="s">
        <v>9177</v>
      </c>
      <c r="J21523" t="s">
        <v>378</v>
      </c>
      <c r="L21523">
        <v>1234929032</v>
      </c>
    </row>
    <row r="21524" spans="1:12" x14ac:dyDescent="0.45">
      <c r="A21524" t="str">
        <f t="shared" si="336"/>
        <v>Skovorodino, Amurskaya Oblast’, Russia</v>
      </c>
      <c r="B21524" t="s">
        <v>25736</v>
      </c>
      <c r="C21524" t="s">
        <v>25736</v>
      </c>
      <c r="D21524">
        <v>53.9833</v>
      </c>
      <c r="E21524">
        <v>123.9333</v>
      </c>
      <c r="F21524" t="s">
        <v>504</v>
      </c>
      <c r="G21524" t="s">
        <v>505</v>
      </c>
      <c r="H21524" t="s">
        <v>506</v>
      </c>
      <c r="I21524" t="s">
        <v>4082</v>
      </c>
      <c r="K21524">
        <v>8943</v>
      </c>
      <c r="L21524">
        <v>1643357581</v>
      </c>
    </row>
    <row r="21525" spans="1:12" x14ac:dyDescent="0.45">
      <c r="A21525" t="str">
        <f t="shared" si="336"/>
        <v>Skowhegan, Maine, United States</v>
      </c>
      <c r="B21525" t="s">
        <v>25737</v>
      </c>
      <c r="C21525" t="s">
        <v>25737</v>
      </c>
      <c r="D21525">
        <v>44.755400000000002</v>
      </c>
      <c r="E21525">
        <v>-69.665700000000001</v>
      </c>
      <c r="F21525" t="s">
        <v>530</v>
      </c>
      <c r="G21525" t="s">
        <v>531</v>
      </c>
      <c r="H21525" t="s">
        <v>532</v>
      </c>
      <c r="I21525" t="s">
        <v>2721</v>
      </c>
      <c r="K21525">
        <v>8281</v>
      </c>
      <c r="L21525">
        <v>1840051814</v>
      </c>
    </row>
    <row r="21526" spans="1:12" x14ac:dyDescent="0.45">
      <c r="A21526" t="str">
        <f t="shared" si="336"/>
        <v>Skrīveri, Skrīveru Novads, Latvia</v>
      </c>
      <c r="B21526" t="s">
        <v>25738</v>
      </c>
      <c r="C21526" t="s">
        <v>25739</v>
      </c>
      <c r="D21526">
        <v>56.648499999999999</v>
      </c>
      <c r="E21526">
        <v>25.119499999999999</v>
      </c>
      <c r="F21526" t="s">
        <v>811</v>
      </c>
      <c r="G21526" t="s">
        <v>812</v>
      </c>
      <c r="H21526" t="s">
        <v>813</v>
      </c>
      <c r="I21526" t="s">
        <v>25740</v>
      </c>
      <c r="J21526" t="s">
        <v>378</v>
      </c>
      <c r="L21526">
        <v>1428849429</v>
      </c>
    </row>
    <row r="21527" spans="1:12" x14ac:dyDescent="0.45">
      <c r="A21527" t="str">
        <f t="shared" si="336"/>
        <v>Skrunda, Skrundas Novads, Latvia</v>
      </c>
      <c r="B21527" t="s">
        <v>25741</v>
      </c>
      <c r="C21527" t="s">
        <v>25741</v>
      </c>
      <c r="D21527">
        <v>56.675600000000003</v>
      </c>
      <c r="E21527">
        <v>22.016400000000001</v>
      </c>
      <c r="F21527" t="s">
        <v>811</v>
      </c>
      <c r="G21527" t="s">
        <v>812</v>
      </c>
      <c r="H21527" t="s">
        <v>813</v>
      </c>
      <c r="I21527" t="s">
        <v>25742</v>
      </c>
      <c r="J21527" t="s">
        <v>378</v>
      </c>
      <c r="K21527">
        <v>1970</v>
      </c>
      <c r="L21527">
        <v>1428371210</v>
      </c>
    </row>
    <row r="21528" spans="1:12" x14ac:dyDescent="0.45">
      <c r="A21528" t="str">
        <f t="shared" si="336"/>
        <v>Skuodas, Skuodas, Lithuania</v>
      </c>
      <c r="B21528" t="s">
        <v>25743</v>
      </c>
      <c r="C21528" t="s">
        <v>25743</v>
      </c>
      <c r="D21528">
        <v>56.2667</v>
      </c>
      <c r="E21528">
        <v>21.533300000000001</v>
      </c>
      <c r="F21528" t="s">
        <v>1155</v>
      </c>
      <c r="G21528" t="s">
        <v>1156</v>
      </c>
      <c r="H21528" t="s">
        <v>1157</v>
      </c>
      <c r="I21528" t="s">
        <v>25743</v>
      </c>
      <c r="J21528" t="s">
        <v>378</v>
      </c>
      <c r="K21528">
        <v>5610</v>
      </c>
      <c r="L21528">
        <v>1440264405</v>
      </c>
    </row>
    <row r="21529" spans="1:12" x14ac:dyDescent="0.45">
      <c r="A21529" t="str">
        <f t="shared" si="336"/>
        <v>Skuteč, Pardubický Kraj, Czechia</v>
      </c>
      <c r="B21529" t="s">
        <v>25744</v>
      </c>
      <c r="C21529" t="s">
        <v>25745</v>
      </c>
      <c r="D21529">
        <v>49.843499999999999</v>
      </c>
      <c r="E21529">
        <v>15.996600000000001</v>
      </c>
      <c r="F21529" t="s">
        <v>2480</v>
      </c>
      <c r="G21529" t="s">
        <v>2481</v>
      </c>
      <c r="H21529" t="s">
        <v>2482</v>
      </c>
      <c r="I21529" t="s">
        <v>6479</v>
      </c>
      <c r="K21529">
        <v>5047</v>
      </c>
      <c r="L21529">
        <v>1203632121</v>
      </c>
    </row>
    <row r="21530" spans="1:12" x14ac:dyDescent="0.45">
      <c r="A21530" t="str">
        <f t="shared" si="336"/>
        <v>Skúvoy, , Faroe Islands</v>
      </c>
      <c r="B21530" t="s">
        <v>25746</v>
      </c>
      <c r="C21530" t="s">
        <v>25747</v>
      </c>
      <c r="D21530">
        <v>61.771000000000001</v>
      </c>
      <c r="E21530">
        <v>-6.8049999999999997</v>
      </c>
      <c r="F21530" t="s">
        <v>9175</v>
      </c>
      <c r="G21530" t="s">
        <v>9176</v>
      </c>
      <c r="H21530" t="s">
        <v>9177</v>
      </c>
      <c r="J21530" t="s">
        <v>378</v>
      </c>
      <c r="L21530">
        <v>1234962897</v>
      </c>
    </row>
    <row r="21531" spans="1:12" x14ac:dyDescent="0.45">
      <c r="A21531" t="str">
        <f t="shared" si="336"/>
        <v>Skvyra, Kyyivs’ka Oblast’, Ukraine</v>
      </c>
      <c r="B21531" t="s">
        <v>25748</v>
      </c>
      <c r="C21531" t="s">
        <v>25748</v>
      </c>
      <c r="D21531">
        <v>49.7333</v>
      </c>
      <c r="E21531">
        <v>29.683299999999999</v>
      </c>
      <c r="F21531" t="s">
        <v>1461</v>
      </c>
      <c r="G21531" t="s">
        <v>1462</v>
      </c>
      <c r="H21531" t="s">
        <v>1463</v>
      </c>
      <c r="I21531" t="s">
        <v>4219</v>
      </c>
      <c r="J21531" t="s">
        <v>366</v>
      </c>
      <c r="K21531">
        <v>15889</v>
      </c>
      <c r="L21531">
        <v>1804833632</v>
      </c>
    </row>
    <row r="21532" spans="1:12" x14ac:dyDescent="0.45">
      <c r="A21532" t="str">
        <f t="shared" si="336"/>
        <v>Sky Lake, Florida, United States</v>
      </c>
      <c r="B21532" t="s">
        <v>25749</v>
      </c>
      <c r="C21532" t="s">
        <v>25749</v>
      </c>
      <c r="D21532">
        <v>28.461099999999998</v>
      </c>
      <c r="E21532">
        <v>-81.391199999999998</v>
      </c>
      <c r="F21532" t="s">
        <v>530</v>
      </c>
      <c r="G21532" t="s">
        <v>531</v>
      </c>
      <c r="H21532" t="s">
        <v>532</v>
      </c>
      <c r="I21532" t="s">
        <v>1378</v>
      </c>
      <c r="K21532">
        <v>6119</v>
      </c>
      <c r="L21532">
        <v>1840014085</v>
      </c>
    </row>
    <row r="21533" spans="1:12" x14ac:dyDescent="0.45">
      <c r="A21533" t="str">
        <f t="shared" si="336"/>
        <v>Skýdra, Kentrikí Makedonía, Greece</v>
      </c>
      <c r="B21533" t="s">
        <v>25750</v>
      </c>
      <c r="C21533" t="s">
        <v>25751</v>
      </c>
      <c r="D21533">
        <v>40.7667</v>
      </c>
      <c r="E21533">
        <v>22.15</v>
      </c>
      <c r="F21533" t="s">
        <v>928</v>
      </c>
      <c r="G21533" t="s">
        <v>929</v>
      </c>
      <c r="H21533" t="s">
        <v>930</v>
      </c>
      <c r="I21533" t="s">
        <v>1524</v>
      </c>
      <c r="J21533" t="s">
        <v>366</v>
      </c>
      <c r="K21533">
        <v>5406</v>
      </c>
      <c r="L21533">
        <v>1300086862</v>
      </c>
    </row>
    <row r="21534" spans="1:12" x14ac:dyDescent="0.45">
      <c r="A21534" t="str">
        <f t="shared" si="336"/>
        <v>Sládkovičovo, Trnavský, Slovakia</v>
      </c>
      <c r="B21534" t="s">
        <v>25752</v>
      </c>
      <c r="C21534" t="s">
        <v>25753</v>
      </c>
      <c r="D21534">
        <v>48.2</v>
      </c>
      <c r="E21534">
        <v>17.649999999999999</v>
      </c>
      <c r="F21534" t="s">
        <v>3518</v>
      </c>
      <c r="G21534" t="s">
        <v>3519</v>
      </c>
      <c r="H21534" t="s">
        <v>3520</v>
      </c>
      <c r="I21534" t="s">
        <v>8814</v>
      </c>
      <c r="K21534">
        <v>5281</v>
      </c>
      <c r="L21534">
        <v>1703910883</v>
      </c>
    </row>
    <row r="21535" spans="1:12" x14ac:dyDescent="0.45">
      <c r="A21535" t="str">
        <f t="shared" si="336"/>
        <v>Slănic, Prahova, Romania</v>
      </c>
      <c r="B21535" t="s">
        <v>25754</v>
      </c>
      <c r="C21535" t="s">
        <v>25755</v>
      </c>
      <c r="D21535">
        <v>45.2333</v>
      </c>
      <c r="E21535">
        <v>25.9392</v>
      </c>
      <c r="F21535" t="s">
        <v>665</v>
      </c>
      <c r="G21535" t="s">
        <v>666</v>
      </c>
      <c r="H21535" t="s">
        <v>667</v>
      </c>
      <c r="I21535" t="s">
        <v>3151</v>
      </c>
      <c r="K21535">
        <v>6034</v>
      </c>
      <c r="L21535">
        <v>1642467949</v>
      </c>
    </row>
    <row r="21536" spans="1:12" x14ac:dyDescent="0.45">
      <c r="A21536" t="str">
        <f t="shared" si="336"/>
        <v>Slantsy, Leningradskaya Oblast’, Russia</v>
      </c>
      <c r="B21536" t="s">
        <v>25756</v>
      </c>
      <c r="C21536" t="s">
        <v>25756</v>
      </c>
      <c r="D21536">
        <v>59.116700000000002</v>
      </c>
      <c r="E21536">
        <v>28.083300000000001</v>
      </c>
      <c r="F21536" t="s">
        <v>504</v>
      </c>
      <c r="G21536" t="s">
        <v>505</v>
      </c>
      <c r="H21536" t="s">
        <v>506</v>
      </c>
      <c r="I21536" t="s">
        <v>4844</v>
      </c>
      <c r="K21536">
        <v>32508</v>
      </c>
      <c r="L21536">
        <v>1643315242</v>
      </c>
    </row>
    <row r="21537" spans="1:12" x14ac:dyDescent="0.45">
      <c r="A21537" t="str">
        <f t="shared" si="336"/>
        <v>Slaný, Středočeský Kraj, Czechia</v>
      </c>
      <c r="B21537" t="s">
        <v>25757</v>
      </c>
      <c r="C21537" t="s">
        <v>25758</v>
      </c>
      <c r="D21537">
        <v>50.230499999999999</v>
      </c>
      <c r="E21537">
        <v>14.087</v>
      </c>
      <c r="F21537" t="s">
        <v>2480</v>
      </c>
      <c r="G21537" t="s">
        <v>2481</v>
      </c>
      <c r="H21537" t="s">
        <v>2482</v>
      </c>
      <c r="I21537" t="s">
        <v>3197</v>
      </c>
      <c r="K21537">
        <v>15864</v>
      </c>
      <c r="L21537">
        <v>1203367412</v>
      </c>
    </row>
    <row r="21538" spans="1:12" x14ac:dyDescent="0.45">
      <c r="A21538" t="str">
        <f t="shared" si="336"/>
        <v>Šlapanice, Jihomoravský Kraj, Czechia</v>
      </c>
      <c r="B21538" t="s">
        <v>25759</v>
      </c>
      <c r="C21538" t="s">
        <v>25760</v>
      </c>
      <c r="D21538">
        <v>49.168700000000001</v>
      </c>
      <c r="E21538">
        <v>16.7273</v>
      </c>
      <c r="F21538" t="s">
        <v>2480</v>
      </c>
      <c r="G21538" t="s">
        <v>2481</v>
      </c>
      <c r="H21538" t="s">
        <v>2482</v>
      </c>
      <c r="I21538" t="s">
        <v>4683</v>
      </c>
      <c r="K21538">
        <v>7599</v>
      </c>
      <c r="L21538">
        <v>1203592744</v>
      </c>
    </row>
    <row r="21539" spans="1:12" x14ac:dyDescent="0.45">
      <c r="A21539" t="str">
        <f t="shared" si="336"/>
        <v>Slatina, Olt, Romania</v>
      </c>
      <c r="B21539" t="s">
        <v>25761</v>
      </c>
      <c r="C21539" t="s">
        <v>25761</v>
      </c>
      <c r="D21539">
        <v>44.429699999999997</v>
      </c>
      <c r="E21539">
        <v>24.3642</v>
      </c>
      <c r="F21539" t="s">
        <v>665</v>
      </c>
      <c r="G21539" t="s">
        <v>666</v>
      </c>
      <c r="H21539" t="s">
        <v>667</v>
      </c>
      <c r="I21539" t="s">
        <v>3289</v>
      </c>
      <c r="J21539" t="s">
        <v>378</v>
      </c>
      <c r="K21539">
        <v>70293</v>
      </c>
      <c r="L21539">
        <v>1642577360</v>
      </c>
    </row>
    <row r="21540" spans="1:12" x14ac:dyDescent="0.45">
      <c r="A21540" t="str">
        <f t="shared" si="336"/>
        <v>Slatina, Virovitičko-Podravska Županija, Croatia</v>
      </c>
      <c r="B21540" t="s">
        <v>25761</v>
      </c>
      <c r="C21540" t="s">
        <v>25761</v>
      </c>
      <c r="D21540">
        <v>45.7</v>
      </c>
      <c r="E21540">
        <v>17.7</v>
      </c>
      <c r="F21540" t="s">
        <v>4026</v>
      </c>
      <c r="G21540" t="s">
        <v>4027</v>
      </c>
      <c r="H21540" t="s">
        <v>4028</v>
      </c>
      <c r="I21540" t="s">
        <v>25762</v>
      </c>
      <c r="J21540" t="s">
        <v>366</v>
      </c>
      <c r="K21540">
        <v>10208</v>
      </c>
      <c r="L21540">
        <v>1191732993</v>
      </c>
    </row>
    <row r="21541" spans="1:12" x14ac:dyDescent="0.45">
      <c r="A21541" t="str">
        <f t="shared" si="336"/>
        <v>Slaton, Texas, United States</v>
      </c>
      <c r="B21541" t="s">
        <v>25763</v>
      </c>
      <c r="C21541" t="s">
        <v>25763</v>
      </c>
      <c r="D21541">
        <v>33.442100000000003</v>
      </c>
      <c r="E21541">
        <v>-101.6476</v>
      </c>
      <c r="F21541" t="s">
        <v>530</v>
      </c>
      <c r="G21541" t="s">
        <v>531</v>
      </c>
      <c r="H21541" t="s">
        <v>532</v>
      </c>
      <c r="I21541" t="s">
        <v>610</v>
      </c>
      <c r="K21541">
        <v>5713</v>
      </c>
      <c r="L21541">
        <v>1840021982</v>
      </c>
    </row>
    <row r="21542" spans="1:12" x14ac:dyDescent="0.45">
      <c r="A21542" t="str">
        <f t="shared" si="336"/>
        <v>Slave Lake, Alberta, Canada</v>
      </c>
      <c r="B21542" t="s">
        <v>25764</v>
      </c>
      <c r="C21542" t="s">
        <v>25764</v>
      </c>
      <c r="D21542">
        <v>55.285299999999999</v>
      </c>
      <c r="E21542">
        <v>-114.7706</v>
      </c>
      <c r="F21542" t="s">
        <v>541</v>
      </c>
      <c r="G21542" t="s">
        <v>542</v>
      </c>
      <c r="H21542" t="s">
        <v>543</v>
      </c>
      <c r="I21542" t="s">
        <v>1073</v>
      </c>
      <c r="K21542">
        <v>6651</v>
      </c>
      <c r="L21542">
        <v>1124106662</v>
      </c>
    </row>
    <row r="21543" spans="1:12" x14ac:dyDescent="0.45">
      <c r="A21543" t="str">
        <f t="shared" si="336"/>
        <v>Slavgorod, Altayskiy Kray, Russia</v>
      </c>
      <c r="B21543" t="s">
        <v>25765</v>
      </c>
      <c r="C21543" t="s">
        <v>25765</v>
      </c>
      <c r="D21543">
        <v>53</v>
      </c>
      <c r="E21543">
        <v>78.650000000000006</v>
      </c>
      <c r="F21543" t="s">
        <v>504</v>
      </c>
      <c r="G21543" t="s">
        <v>505</v>
      </c>
      <c r="H21543" t="s">
        <v>506</v>
      </c>
      <c r="I21543" t="s">
        <v>1533</v>
      </c>
      <c r="K21543">
        <v>29916</v>
      </c>
      <c r="L21543">
        <v>1643239330</v>
      </c>
    </row>
    <row r="21544" spans="1:12" x14ac:dyDescent="0.45">
      <c r="A21544" t="str">
        <f t="shared" si="336"/>
        <v>Slavičín, Zlínský Kraj, Czechia</v>
      </c>
      <c r="B21544" t="s">
        <v>25766</v>
      </c>
      <c r="C21544" t="s">
        <v>25767</v>
      </c>
      <c r="D21544">
        <v>49.088000000000001</v>
      </c>
      <c r="E21544">
        <v>17.8735</v>
      </c>
      <c r="F21544" t="s">
        <v>2480</v>
      </c>
      <c r="G21544" t="s">
        <v>2481</v>
      </c>
      <c r="H21544" t="s">
        <v>2482</v>
      </c>
      <c r="I21544" t="s">
        <v>5763</v>
      </c>
      <c r="K21544">
        <v>6386</v>
      </c>
      <c r="L21544">
        <v>1203016880</v>
      </c>
    </row>
    <row r="21545" spans="1:12" x14ac:dyDescent="0.45">
      <c r="A21545" t="str">
        <f t="shared" si="336"/>
        <v>Slavkov u Brna, Jihomoravský Kraj, Czechia</v>
      </c>
      <c r="B21545" t="s">
        <v>25768</v>
      </c>
      <c r="C21545" t="s">
        <v>25768</v>
      </c>
      <c r="D21545">
        <v>49.153300000000002</v>
      </c>
      <c r="E21545">
        <v>16.8765</v>
      </c>
      <c r="F21545" t="s">
        <v>2480</v>
      </c>
      <c r="G21545" t="s">
        <v>2481</v>
      </c>
      <c r="H21545" t="s">
        <v>2482</v>
      </c>
      <c r="I21545" t="s">
        <v>4683</v>
      </c>
      <c r="K21545">
        <v>6916</v>
      </c>
      <c r="L21545">
        <v>1203145713</v>
      </c>
    </row>
    <row r="21546" spans="1:12" x14ac:dyDescent="0.45">
      <c r="A21546" t="str">
        <f t="shared" si="336"/>
        <v>Slavonski Brod, Brodsko-Posavska Županija, Croatia</v>
      </c>
      <c r="B21546" t="s">
        <v>25769</v>
      </c>
      <c r="C21546" t="s">
        <v>25769</v>
      </c>
      <c r="D21546">
        <v>45.155299999999997</v>
      </c>
      <c r="E21546">
        <v>18.014399999999998</v>
      </c>
      <c r="F21546" t="s">
        <v>4026</v>
      </c>
      <c r="G21546" t="s">
        <v>4027</v>
      </c>
      <c r="H21546" t="s">
        <v>4028</v>
      </c>
      <c r="I21546" t="s">
        <v>20077</v>
      </c>
      <c r="J21546" t="s">
        <v>378</v>
      </c>
      <c r="K21546">
        <v>56769</v>
      </c>
      <c r="L21546">
        <v>1191097030</v>
      </c>
    </row>
    <row r="21547" spans="1:12" x14ac:dyDescent="0.45">
      <c r="A21547" t="str">
        <f t="shared" si="336"/>
        <v>Slavutych, Kyyivs’ka Oblast’, Ukraine</v>
      </c>
      <c r="B21547" t="s">
        <v>25770</v>
      </c>
      <c r="C21547" t="s">
        <v>25770</v>
      </c>
      <c r="D21547">
        <v>51.520600000000002</v>
      </c>
      <c r="E21547">
        <v>30.756900000000002</v>
      </c>
      <c r="F21547" t="s">
        <v>1461</v>
      </c>
      <c r="G21547" t="s">
        <v>1462</v>
      </c>
      <c r="H21547" t="s">
        <v>1463</v>
      </c>
      <c r="I21547" t="s">
        <v>4219</v>
      </c>
      <c r="K21547">
        <v>25030</v>
      </c>
      <c r="L21547">
        <v>1804529063</v>
      </c>
    </row>
    <row r="21548" spans="1:12" x14ac:dyDescent="0.45">
      <c r="A21548" t="str">
        <f t="shared" si="336"/>
        <v>Slavyansk-na-Kubani, Krasnodarskiy Kray, Russia</v>
      </c>
      <c r="B21548" t="s">
        <v>25771</v>
      </c>
      <c r="C21548" t="s">
        <v>25771</v>
      </c>
      <c r="D21548">
        <v>45.258600000000001</v>
      </c>
      <c r="E21548">
        <v>38.124699999999997</v>
      </c>
      <c r="F21548" t="s">
        <v>504</v>
      </c>
      <c r="G21548" t="s">
        <v>505</v>
      </c>
      <c r="H21548" t="s">
        <v>506</v>
      </c>
      <c r="I21548" t="s">
        <v>623</v>
      </c>
      <c r="J21548" t="s">
        <v>366</v>
      </c>
      <c r="K21548">
        <v>66285</v>
      </c>
      <c r="L21548">
        <v>1643757173</v>
      </c>
    </row>
    <row r="21549" spans="1:12" x14ac:dyDescent="0.45">
      <c r="A21549" t="str">
        <f t="shared" si="336"/>
        <v>Slawharad, Mahilyowskaya Voblasts’, Belarus</v>
      </c>
      <c r="B21549" t="s">
        <v>25772</v>
      </c>
      <c r="C21549" t="s">
        <v>25772</v>
      </c>
      <c r="D21549">
        <v>53.445300000000003</v>
      </c>
      <c r="E21549">
        <v>30.996400000000001</v>
      </c>
      <c r="F21549" t="s">
        <v>2588</v>
      </c>
      <c r="G21549" t="s">
        <v>2589</v>
      </c>
      <c r="H21549" t="s">
        <v>2590</v>
      </c>
      <c r="I21549" t="s">
        <v>2591</v>
      </c>
      <c r="J21549" t="s">
        <v>366</v>
      </c>
      <c r="K21549">
        <v>7900</v>
      </c>
      <c r="L21549">
        <v>1112995791</v>
      </c>
    </row>
    <row r="21550" spans="1:12" x14ac:dyDescent="0.45">
      <c r="A21550" t="str">
        <f t="shared" si="336"/>
        <v>Sleaford, Lincolnshire, United Kingdom</v>
      </c>
      <c r="B21550" t="s">
        <v>25773</v>
      </c>
      <c r="C21550" t="s">
        <v>25773</v>
      </c>
      <c r="D21550">
        <v>52.996000000000002</v>
      </c>
      <c r="E21550">
        <v>-0.41299999999999998</v>
      </c>
      <c r="F21550" t="s">
        <v>536</v>
      </c>
      <c r="G21550" t="s">
        <v>537</v>
      </c>
      <c r="H21550" t="s">
        <v>538</v>
      </c>
      <c r="I21550" t="s">
        <v>5020</v>
      </c>
      <c r="K21550">
        <v>17671</v>
      </c>
      <c r="L21550">
        <v>1826743491</v>
      </c>
    </row>
    <row r="21551" spans="1:12" x14ac:dyDescent="0.45">
      <c r="A21551" t="str">
        <f t="shared" si="336"/>
        <v>Sleepy Hollow, New York, United States</v>
      </c>
      <c r="B21551" t="s">
        <v>25774</v>
      </c>
      <c r="C21551" t="s">
        <v>25774</v>
      </c>
      <c r="D21551">
        <v>41.093600000000002</v>
      </c>
      <c r="E21551">
        <v>-73.872399999999999</v>
      </c>
      <c r="F21551" t="s">
        <v>530</v>
      </c>
      <c r="G21551" t="s">
        <v>531</v>
      </c>
      <c r="H21551" t="s">
        <v>532</v>
      </c>
      <c r="I21551" t="s">
        <v>803</v>
      </c>
      <c r="K21551">
        <v>10046</v>
      </c>
      <c r="L21551">
        <v>1840004944</v>
      </c>
    </row>
    <row r="21552" spans="1:12" x14ac:dyDescent="0.45">
      <c r="A21552" t="str">
        <f t="shared" si="336"/>
        <v>Slidell, Louisiana, United States</v>
      </c>
      <c r="B21552" t="s">
        <v>25775</v>
      </c>
      <c r="C21552" t="s">
        <v>25775</v>
      </c>
      <c r="D21552">
        <v>30.2881</v>
      </c>
      <c r="E21552">
        <v>-89.782600000000002</v>
      </c>
      <c r="F21552" t="s">
        <v>530</v>
      </c>
      <c r="G21552" t="s">
        <v>531</v>
      </c>
      <c r="H21552" t="s">
        <v>532</v>
      </c>
      <c r="I21552" t="s">
        <v>533</v>
      </c>
      <c r="K21552">
        <v>93040</v>
      </c>
      <c r="L21552">
        <v>1840015911</v>
      </c>
    </row>
    <row r="21553" spans="1:12" x14ac:dyDescent="0.45">
      <c r="A21553" t="str">
        <f t="shared" si="336"/>
        <v>Sliema, Sliema, Malta</v>
      </c>
      <c r="B21553" t="s">
        <v>25776</v>
      </c>
      <c r="C21553" t="s">
        <v>25776</v>
      </c>
      <c r="D21553">
        <v>35.912500000000001</v>
      </c>
      <c r="E21553">
        <v>14.501899999999999</v>
      </c>
      <c r="F21553" t="s">
        <v>2704</v>
      </c>
      <c r="G21553" t="s">
        <v>2705</v>
      </c>
      <c r="H21553" t="s">
        <v>2706</v>
      </c>
      <c r="I21553" t="s">
        <v>25776</v>
      </c>
      <c r="J21553" t="s">
        <v>378</v>
      </c>
      <c r="L21553">
        <v>1470229986</v>
      </c>
    </row>
    <row r="21554" spans="1:12" x14ac:dyDescent="0.45">
      <c r="A21554" t="str">
        <f t="shared" si="336"/>
        <v>Sligo, Sligo, Ireland</v>
      </c>
      <c r="B21554" t="s">
        <v>25777</v>
      </c>
      <c r="C21554" t="s">
        <v>25777</v>
      </c>
      <c r="D21554">
        <v>54.2667</v>
      </c>
      <c r="E21554">
        <v>-8.4832999999999998</v>
      </c>
      <c r="F21554" t="s">
        <v>1906</v>
      </c>
      <c r="G21554" t="s">
        <v>1907</v>
      </c>
      <c r="H21554" t="s">
        <v>1908</v>
      </c>
      <c r="I21554" t="s">
        <v>25777</v>
      </c>
      <c r="J21554" t="s">
        <v>378</v>
      </c>
      <c r="K21554">
        <v>19452</v>
      </c>
      <c r="L21554">
        <v>1372185807</v>
      </c>
    </row>
    <row r="21555" spans="1:12" x14ac:dyDescent="0.45">
      <c r="A21555" t="str">
        <f t="shared" si="336"/>
        <v>Slinger, Wisconsin, United States</v>
      </c>
      <c r="B21555" t="s">
        <v>25778</v>
      </c>
      <c r="C21555" t="s">
        <v>25778</v>
      </c>
      <c r="D21555">
        <v>43.331800000000001</v>
      </c>
      <c r="E21555">
        <v>-88.279899999999998</v>
      </c>
      <c r="F21555" t="s">
        <v>530</v>
      </c>
      <c r="G21555" t="s">
        <v>531</v>
      </c>
      <c r="H21555" t="s">
        <v>532</v>
      </c>
      <c r="I21555" t="s">
        <v>1611</v>
      </c>
      <c r="K21555">
        <v>5565</v>
      </c>
      <c r="L21555">
        <v>1840002828</v>
      </c>
    </row>
    <row r="21556" spans="1:12" x14ac:dyDescent="0.45">
      <c r="A21556" t="str">
        <f t="shared" si="336"/>
        <v>Slippery Rock, Pennsylvania, United States</v>
      </c>
      <c r="B21556" t="s">
        <v>25779</v>
      </c>
      <c r="C21556" t="s">
        <v>25779</v>
      </c>
      <c r="D21556">
        <v>41.069499999999998</v>
      </c>
      <c r="E21556">
        <v>-80.058000000000007</v>
      </c>
      <c r="F21556" t="s">
        <v>530</v>
      </c>
      <c r="G21556" t="s">
        <v>531</v>
      </c>
      <c r="H21556" t="s">
        <v>532</v>
      </c>
      <c r="I21556" t="s">
        <v>620</v>
      </c>
      <c r="K21556">
        <v>6541</v>
      </c>
      <c r="L21556">
        <v>1840000874</v>
      </c>
    </row>
    <row r="21557" spans="1:12" x14ac:dyDescent="0.45">
      <c r="A21557" t="str">
        <f t="shared" si="336"/>
        <v>Sliven, Sliven, Bulgaria</v>
      </c>
      <c r="B21557" t="s">
        <v>15205</v>
      </c>
      <c r="C21557" t="s">
        <v>15205</v>
      </c>
      <c r="D21557">
        <v>42.680799999999998</v>
      </c>
      <c r="E21557">
        <v>26.316400000000002</v>
      </c>
      <c r="F21557" t="s">
        <v>1175</v>
      </c>
      <c r="G21557" t="s">
        <v>1176</v>
      </c>
      <c r="H21557" t="s">
        <v>1177</v>
      </c>
      <c r="I21557" t="s">
        <v>15205</v>
      </c>
      <c r="J21557" t="s">
        <v>378</v>
      </c>
      <c r="K21557">
        <v>107570</v>
      </c>
      <c r="L21557">
        <v>1100110215</v>
      </c>
    </row>
    <row r="21558" spans="1:12" x14ac:dyDescent="0.45">
      <c r="A21558" t="str">
        <f t="shared" si="336"/>
        <v>Slivnitsa, Sofia, Bulgaria</v>
      </c>
      <c r="B21558" t="s">
        <v>25780</v>
      </c>
      <c r="C21558" t="s">
        <v>25780</v>
      </c>
      <c r="D21558">
        <v>42.852200000000003</v>
      </c>
      <c r="E21558">
        <v>23.037500000000001</v>
      </c>
      <c r="F21558" t="s">
        <v>1175</v>
      </c>
      <c r="G21558" t="s">
        <v>1176</v>
      </c>
      <c r="H21558" t="s">
        <v>1177</v>
      </c>
      <c r="I21558" t="s">
        <v>5023</v>
      </c>
      <c r="J21558" t="s">
        <v>366</v>
      </c>
      <c r="K21558">
        <v>7320</v>
      </c>
      <c r="L21558">
        <v>1100666506</v>
      </c>
    </row>
    <row r="21559" spans="1:12" x14ac:dyDescent="0.45">
      <c r="A21559" t="str">
        <f t="shared" si="336"/>
        <v>Slobodskoy, Kirovskaya Oblast’, Russia</v>
      </c>
      <c r="B21559" t="s">
        <v>25781</v>
      </c>
      <c r="C21559" t="s">
        <v>25781</v>
      </c>
      <c r="D21559">
        <v>58.724200000000003</v>
      </c>
      <c r="E21559">
        <v>50.161200000000001</v>
      </c>
      <c r="F21559" t="s">
        <v>504</v>
      </c>
      <c r="G21559" t="s">
        <v>505</v>
      </c>
      <c r="H21559" t="s">
        <v>506</v>
      </c>
      <c r="I21559" t="s">
        <v>3990</v>
      </c>
      <c r="K21559">
        <v>32793</v>
      </c>
      <c r="L21559">
        <v>1643784759</v>
      </c>
    </row>
    <row r="21560" spans="1:12" x14ac:dyDescent="0.45">
      <c r="A21560" t="str">
        <f t="shared" si="336"/>
        <v>Slobozia, Ialomiţa, Romania</v>
      </c>
      <c r="B21560" t="s">
        <v>25782</v>
      </c>
      <c r="C21560" t="s">
        <v>25782</v>
      </c>
      <c r="D21560">
        <v>44.563899999999997</v>
      </c>
      <c r="E21560">
        <v>27.366099999999999</v>
      </c>
      <c r="F21560" t="s">
        <v>665</v>
      </c>
      <c r="G21560" t="s">
        <v>666</v>
      </c>
      <c r="H21560" t="s">
        <v>667</v>
      </c>
      <c r="I21560" t="s">
        <v>1772</v>
      </c>
      <c r="J21560" t="s">
        <v>378</v>
      </c>
      <c r="K21560">
        <v>45891</v>
      </c>
      <c r="L21560">
        <v>1642971618</v>
      </c>
    </row>
    <row r="21561" spans="1:12" x14ac:dyDescent="0.45">
      <c r="A21561" t="str">
        <f t="shared" si="336"/>
        <v>Slonim, Hrodzyenskaya Voblasts’, Belarus</v>
      </c>
      <c r="B21561" t="s">
        <v>25783</v>
      </c>
      <c r="C21561" t="s">
        <v>25783</v>
      </c>
      <c r="D21561">
        <v>53.083300000000001</v>
      </c>
      <c r="E21561">
        <v>25.316700000000001</v>
      </c>
      <c r="F21561" t="s">
        <v>2588</v>
      </c>
      <c r="G21561" t="s">
        <v>2589</v>
      </c>
      <c r="H21561" t="s">
        <v>2590</v>
      </c>
      <c r="I21561" t="s">
        <v>2621</v>
      </c>
      <c r="J21561" t="s">
        <v>366</v>
      </c>
      <c r="K21561">
        <v>50100</v>
      </c>
      <c r="L21561">
        <v>1112619287</v>
      </c>
    </row>
    <row r="21562" spans="1:12" x14ac:dyDescent="0.45">
      <c r="A21562" t="str">
        <f t="shared" si="336"/>
        <v>Slough, Slough, United Kingdom</v>
      </c>
      <c r="B21562" t="s">
        <v>7414</v>
      </c>
      <c r="C21562" t="s">
        <v>7414</v>
      </c>
      <c r="D21562">
        <v>51.51</v>
      </c>
      <c r="E21562">
        <v>-0.59</v>
      </c>
      <c r="F21562" t="s">
        <v>536</v>
      </c>
      <c r="G21562" t="s">
        <v>537</v>
      </c>
      <c r="H21562" t="s">
        <v>538</v>
      </c>
      <c r="I21562" t="s">
        <v>7414</v>
      </c>
      <c r="K21562">
        <v>164455</v>
      </c>
      <c r="L21562">
        <v>1826807636</v>
      </c>
    </row>
    <row r="21563" spans="1:12" x14ac:dyDescent="0.45">
      <c r="A21563" t="str">
        <f t="shared" si="336"/>
        <v>Slovenj Gradec, Slovenj Gradec, Slovenia</v>
      </c>
      <c r="B21563" t="s">
        <v>25784</v>
      </c>
      <c r="C21563" t="s">
        <v>25784</v>
      </c>
      <c r="D21563">
        <v>46.509300000000003</v>
      </c>
      <c r="E21563">
        <v>15.079000000000001</v>
      </c>
      <c r="F21563" t="s">
        <v>1111</v>
      </c>
      <c r="G21563" t="s">
        <v>1112</v>
      </c>
      <c r="H21563" t="s">
        <v>1113</v>
      </c>
      <c r="I21563" t="s">
        <v>25784</v>
      </c>
      <c r="J21563" t="s">
        <v>378</v>
      </c>
      <c r="L21563">
        <v>1705845238</v>
      </c>
    </row>
    <row r="21564" spans="1:12" x14ac:dyDescent="0.45">
      <c r="A21564" t="str">
        <f t="shared" si="336"/>
        <v>Slovenska Bistrica, Slovenska Bistrica, Slovenia</v>
      </c>
      <c r="B21564" t="s">
        <v>25785</v>
      </c>
      <c r="C21564" t="s">
        <v>25785</v>
      </c>
      <c r="D21564">
        <v>46.394100000000002</v>
      </c>
      <c r="E21564">
        <v>15.5707</v>
      </c>
      <c r="F21564" t="s">
        <v>1111</v>
      </c>
      <c r="G21564" t="s">
        <v>1112</v>
      </c>
      <c r="H21564" t="s">
        <v>1113</v>
      </c>
      <c r="I21564" t="s">
        <v>25785</v>
      </c>
      <c r="J21564" t="s">
        <v>378</v>
      </c>
      <c r="L21564">
        <v>1705359875</v>
      </c>
    </row>
    <row r="21565" spans="1:12" x14ac:dyDescent="0.45">
      <c r="A21565" t="str">
        <f t="shared" si="336"/>
        <v>Slovenske Konjice, Slovenske Konjice, Slovenia</v>
      </c>
      <c r="B21565" t="s">
        <v>25786</v>
      </c>
      <c r="C21565" t="s">
        <v>25786</v>
      </c>
      <c r="D21565">
        <v>46.336199999999998</v>
      </c>
      <c r="E21565">
        <v>15.420999999999999</v>
      </c>
      <c r="F21565" t="s">
        <v>1111</v>
      </c>
      <c r="G21565" t="s">
        <v>1112</v>
      </c>
      <c r="H21565" t="s">
        <v>1113</v>
      </c>
      <c r="I21565" t="s">
        <v>25786</v>
      </c>
      <c r="J21565" t="s">
        <v>378</v>
      </c>
      <c r="L21565">
        <v>1705506460</v>
      </c>
    </row>
    <row r="21566" spans="1:12" x14ac:dyDescent="0.45">
      <c r="A21566" t="str">
        <f t="shared" si="336"/>
        <v>Sloviansk, Donets’ka Oblast’, Ukraine</v>
      </c>
      <c r="B21566" t="s">
        <v>25787</v>
      </c>
      <c r="C21566" t="s">
        <v>25787</v>
      </c>
      <c r="D21566">
        <v>48.87</v>
      </c>
      <c r="E21566">
        <v>37.625</v>
      </c>
      <c r="F21566" t="s">
        <v>1461</v>
      </c>
      <c r="G21566" t="s">
        <v>1462</v>
      </c>
      <c r="H21566" t="s">
        <v>1463</v>
      </c>
      <c r="I21566" t="s">
        <v>1903</v>
      </c>
      <c r="J21566" t="s">
        <v>366</v>
      </c>
      <c r="K21566">
        <v>113196</v>
      </c>
      <c r="L21566">
        <v>1804877044</v>
      </c>
    </row>
    <row r="21567" spans="1:12" x14ac:dyDescent="0.45">
      <c r="A21567" t="str">
        <f t="shared" si="336"/>
        <v>Šluknov, Ústecký Kraj, Czechia</v>
      </c>
      <c r="B21567" t="s">
        <v>25788</v>
      </c>
      <c r="C21567" t="s">
        <v>25789</v>
      </c>
      <c r="D21567">
        <v>51.003799999999998</v>
      </c>
      <c r="E21567">
        <v>14.4527</v>
      </c>
      <c r="F21567" t="s">
        <v>2480</v>
      </c>
      <c r="G21567" t="s">
        <v>2481</v>
      </c>
      <c r="H21567" t="s">
        <v>2482</v>
      </c>
      <c r="I21567" t="s">
        <v>4483</v>
      </c>
      <c r="K21567">
        <v>5653</v>
      </c>
      <c r="L21567">
        <v>1203890462</v>
      </c>
    </row>
    <row r="21568" spans="1:12" x14ac:dyDescent="0.45">
      <c r="A21568" t="str">
        <f t="shared" si="336"/>
        <v>Slutsk, Minskaya Voblasts’, Belarus</v>
      </c>
      <c r="B21568" t="s">
        <v>25790</v>
      </c>
      <c r="C21568" t="s">
        <v>25790</v>
      </c>
      <c r="D21568">
        <v>53.0167</v>
      </c>
      <c r="E21568">
        <v>27.55</v>
      </c>
      <c r="F21568" t="s">
        <v>2588</v>
      </c>
      <c r="G21568" t="s">
        <v>2589</v>
      </c>
      <c r="H21568" t="s">
        <v>2590</v>
      </c>
      <c r="I21568" t="s">
        <v>5752</v>
      </c>
      <c r="J21568" t="s">
        <v>366</v>
      </c>
      <c r="K21568">
        <v>61700</v>
      </c>
      <c r="L21568">
        <v>1112178336</v>
      </c>
    </row>
    <row r="21569" spans="1:12" x14ac:dyDescent="0.45">
      <c r="A21569" t="str">
        <f t="shared" si="336"/>
        <v>Slyudyanka, Irkutskaya Oblast’, Russia</v>
      </c>
      <c r="B21569" t="s">
        <v>25791</v>
      </c>
      <c r="C21569" t="s">
        <v>25791</v>
      </c>
      <c r="D21569">
        <v>51.659399999999998</v>
      </c>
      <c r="E21569">
        <v>103.70610000000001</v>
      </c>
      <c r="F21569" t="s">
        <v>504</v>
      </c>
      <c r="G21569" t="s">
        <v>505</v>
      </c>
      <c r="H21569" t="s">
        <v>506</v>
      </c>
      <c r="I21569" t="s">
        <v>1756</v>
      </c>
      <c r="K21569">
        <v>18287</v>
      </c>
      <c r="L21569">
        <v>1643956172</v>
      </c>
    </row>
    <row r="21570" spans="1:12" x14ac:dyDescent="0.45">
      <c r="A21570" t="str">
        <f t="shared" si="336"/>
        <v>Small Heath, Birmingham, United Kingdom</v>
      </c>
      <c r="B21570" t="s">
        <v>25792</v>
      </c>
      <c r="C21570" t="s">
        <v>25792</v>
      </c>
      <c r="D21570">
        <v>52.462899999999998</v>
      </c>
      <c r="E21570">
        <v>-1.8542000000000001</v>
      </c>
      <c r="F21570" t="s">
        <v>536</v>
      </c>
      <c r="G21570" t="s">
        <v>537</v>
      </c>
      <c r="H21570" t="s">
        <v>538</v>
      </c>
      <c r="I21570" t="s">
        <v>4575</v>
      </c>
      <c r="K21570">
        <v>36898</v>
      </c>
      <c r="L21570">
        <v>1826945156</v>
      </c>
    </row>
    <row r="21571" spans="1:12" x14ac:dyDescent="0.45">
      <c r="A21571" t="str">
        <f t="shared" ref="A21571:A21634" si="337">CONCATENATE(B21571,", ",I21571,", ",F21571)</f>
        <v>Smārde, Engures Novads, Latvia</v>
      </c>
      <c r="B21571" t="s">
        <v>25793</v>
      </c>
      <c r="C21571" t="s">
        <v>25794</v>
      </c>
      <c r="D21571">
        <v>56.953299999999999</v>
      </c>
      <c r="E21571">
        <v>23.338699999999999</v>
      </c>
      <c r="F21571" t="s">
        <v>811</v>
      </c>
      <c r="G21571" t="s">
        <v>812</v>
      </c>
      <c r="H21571" t="s">
        <v>813</v>
      </c>
      <c r="I21571" t="s">
        <v>25795</v>
      </c>
      <c r="J21571" t="s">
        <v>378</v>
      </c>
      <c r="L21571">
        <v>1428580716</v>
      </c>
    </row>
    <row r="21572" spans="1:12" x14ac:dyDescent="0.45">
      <c r="A21572" t="str">
        <f t="shared" si="337"/>
        <v>Smarhon’, Hrodzyenskaya Voblasts’, Belarus</v>
      </c>
      <c r="B21572" t="s">
        <v>25796</v>
      </c>
      <c r="C21572" t="s">
        <v>25797</v>
      </c>
      <c r="D21572">
        <v>54.483600000000003</v>
      </c>
      <c r="E21572">
        <v>26.4</v>
      </c>
      <c r="F21572" t="s">
        <v>2588</v>
      </c>
      <c r="G21572" t="s">
        <v>2589</v>
      </c>
      <c r="H21572" t="s">
        <v>2590</v>
      </c>
      <c r="I21572" t="s">
        <v>2621</v>
      </c>
      <c r="J21572" t="s">
        <v>366</v>
      </c>
      <c r="K21572">
        <v>36300</v>
      </c>
      <c r="L21572">
        <v>1112716074</v>
      </c>
    </row>
    <row r="21573" spans="1:12" x14ac:dyDescent="0.45">
      <c r="A21573" t="str">
        <f t="shared" si="337"/>
        <v>Šmarje, Šmarje pri Jelšah, Slovenia</v>
      </c>
      <c r="B21573" t="s">
        <v>25798</v>
      </c>
      <c r="C21573" t="s">
        <v>25799</v>
      </c>
      <c r="D21573">
        <v>46.227200000000003</v>
      </c>
      <c r="E21573">
        <v>15.5192</v>
      </c>
      <c r="F21573" t="s">
        <v>1111</v>
      </c>
      <c r="G21573" t="s">
        <v>1112</v>
      </c>
      <c r="H21573" t="s">
        <v>1113</v>
      </c>
      <c r="I21573" t="s">
        <v>25800</v>
      </c>
      <c r="J21573" t="s">
        <v>378</v>
      </c>
      <c r="L21573">
        <v>1705373506</v>
      </c>
    </row>
    <row r="21574" spans="1:12" x14ac:dyDescent="0.45">
      <c r="A21574" t="str">
        <f t="shared" si="337"/>
        <v>Šmarješke Toplice, Šmarješke Toplice, Slovenia</v>
      </c>
      <c r="B21574" t="s">
        <v>25801</v>
      </c>
      <c r="C21574" t="s">
        <v>25802</v>
      </c>
      <c r="D21574">
        <v>45.862000000000002</v>
      </c>
      <c r="E21574">
        <v>15.223100000000001</v>
      </c>
      <c r="F21574" t="s">
        <v>1111</v>
      </c>
      <c r="G21574" t="s">
        <v>1112</v>
      </c>
      <c r="H21574" t="s">
        <v>1113</v>
      </c>
      <c r="I21574" t="s">
        <v>25801</v>
      </c>
      <c r="J21574" t="s">
        <v>378</v>
      </c>
      <c r="L21574">
        <v>1705361649</v>
      </c>
    </row>
    <row r="21575" spans="1:12" x14ac:dyDescent="0.45">
      <c r="A21575" t="str">
        <f t="shared" si="337"/>
        <v>Šmartno, Šmartno pri Litiji, Slovenia</v>
      </c>
      <c r="B21575" t="s">
        <v>25803</v>
      </c>
      <c r="C21575" t="s">
        <v>25804</v>
      </c>
      <c r="D21575">
        <v>46.044400000000003</v>
      </c>
      <c r="E21575">
        <v>14.844200000000001</v>
      </c>
      <c r="F21575" t="s">
        <v>1111</v>
      </c>
      <c r="G21575" t="s">
        <v>1112</v>
      </c>
      <c r="H21575" t="s">
        <v>1113</v>
      </c>
      <c r="I21575" t="s">
        <v>25805</v>
      </c>
      <c r="J21575" t="s">
        <v>378</v>
      </c>
      <c r="L21575">
        <v>1705164835</v>
      </c>
    </row>
    <row r="21576" spans="1:12" x14ac:dyDescent="0.45">
      <c r="A21576" t="str">
        <f t="shared" si="337"/>
        <v>Šmartno, Šmartno ob Paki, Slovenia</v>
      </c>
      <c r="B21576" t="s">
        <v>25803</v>
      </c>
      <c r="C21576" t="s">
        <v>25804</v>
      </c>
      <c r="D21576">
        <v>46.333300000000001</v>
      </c>
      <c r="E21576">
        <v>15.033300000000001</v>
      </c>
      <c r="F21576" t="s">
        <v>1111</v>
      </c>
      <c r="G21576" t="s">
        <v>1112</v>
      </c>
      <c r="H21576" t="s">
        <v>1113</v>
      </c>
      <c r="I21576" t="s">
        <v>25806</v>
      </c>
      <c r="J21576" t="s">
        <v>378</v>
      </c>
      <c r="L21576">
        <v>1705804130</v>
      </c>
    </row>
    <row r="21577" spans="1:12" x14ac:dyDescent="0.45">
      <c r="A21577" t="str">
        <f t="shared" si="337"/>
        <v>Smederevo, Smederevo, Serbia</v>
      </c>
      <c r="B21577" t="s">
        <v>25807</v>
      </c>
      <c r="C21577" t="s">
        <v>25807</v>
      </c>
      <c r="D21577">
        <v>44.6633</v>
      </c>
      <c r="E21577">
        <v>20.928899999999999</v>
      </c>
      <c r="F21577" t="s">
        <v>795</v>
      </c>
      <c r="G21577" t="s">
        <v>796</v>
      </c>
      <c r="H21577" t="s">
        <v>797</v>
      </c>
      <c r="I21577" t="s">
        <v>25807</v>
      </c>
      <c r="J21577" t="s">
        <v>378</v>
      </c>
      <c r="L21577">
        <v>1688344019</v>
      </c>
    </row>
    <row r="21578" spans="1:12" x14ac:dyDescent="0.45">
      <c r="A21578" t="str">
        <f t="shared" si="337"/>
        <v>Smederevska Palanka, Smederevska Palanka, Serbia</v>
      </c>
      <c r="B21578" t="s">
        <v>25808</v>
      </c>
      <c r="C21578" t="s">
        <v>25808</v>
      </c>
      <c r="D21578">
        <v>44.365499999999997</v>
      </c>
      <c r="E21578">
        <v>20.9587</v>
      </c>
      <c r="F21578" t="s">
        <v>795</v>
      </c>
      <c r="G21578" t="s">
        <v>796</v>
      </c>
      <c r="H21578" t="s">
        <v>797</v>
      </c>
      <c r="I21578" t="s">
        <v>25808</v>
      </c>
      <c r="J21578" t="s">
        <v>378</v>
      </c>
      <c r="L21578">
        <v>1688107292</v>
      </c>
    </row>
    <row r="21579" spans="1:12" x14ac:dyDescent="0.45">
      <c r="A21579" t="str">
        <f t="shared" si="337"/>
        <v>Smethwick, Sandwell, United Kingdom</v>
      </c>
      <c r="B21579" t="s">
        <v>25809</v>
      </c>
      <c r="C21579" t="s">
        <v>25809</v>
      </c>
      <c r="D21579">
        <v>52.492800000000003</v>
      </c>
      <c r="E21579">
        <v>-1.9681999999999999</v>
      </c>
      <c r="F21579" t="s">
        <v>536</v>
      </c>
      <c r="G21579" t="s">
        <v>537</v>
      </c>
      <c r="H21579" t="s">
        <v>538</v>
      </c>
      <c r="I21579" t="s">
        <v>20520</v>
      </c>
      <c r="K21579">
        <v>14146</v>
      </c>
      <c r="L21579">
        <v>1826953119</v>
      </c>
    </row>
    <row r="21580" spans="1:12" x14ac:dyDescent="0.45">
      <c r="A21580" t="str">
        <f t="shared" si="337"/>
        <v>Śmigiel, Wielkopolskie, Poland</v>
      </c>
      <c r="B21580" t="s">
        <v>25810</v>
      </c>
      <c r="C21580" t="s">
        <v>25811</v>
      </c>
      <c r="D21580">
        <v>52.013399999999997</v>
      </c>
      <c r="E21580">
        <v>16.527000000000001</v>
      </c>
      <c r="F21580" t="s">
        <v>3993</v>
      </c>
      <c r="G21580" t="s">
        <v>3994</v>
      </c>
      <c r="H21580" t="s">
        <v>3995</v>
      </c>
      <c r="I21580" t="s">
        <v>10843</v>
      </c>
      <c r="K21580">
        <v>5420</v>
      </c>
      <c r="L21580">
        <v>1616104537</v>
      </c>
    </row>
    <row r="21581" spans="1:12" x14ac:dyDescent="0.45">
      <c r="A21581" t="str">
        <f t="shared" si="337"/>
        <v>Smila, Cherkas’ka Oblast’, Ukraine</v>
      </c>
      <c r="B21581" t="s">
        <v>25812</v>
      </c>
      <c r="C21581" t="s">
        <v>25812</v>
      </c>
      <c r="D21581">
        <v>49.216700000000003</v>
      </c>
      <c r="E21581">
        <v>31.866700000000002</v>
      </c>
      <c r="F21581" t="s">
        <v>1461</v>
      </c>
      <c r="G21581" t="s">
        <v>1462</v>
      </c>
      <c r="H21581" t="s">
        <v>1463</v>
      </c>
      <c r="I21581" t="s">
        <v>6788</v>
      </c>
      <c r="J21581" t="s">
        <v>366</v>
      </c>
      <c r="K21581">
        <v>68536</v>
      </c>
      <c r="L21581">
        <v>1804490050</v>
      </c>
    </row>
    <row r="21582" spans="1:12" x14ac:dyDescent="0.45">
      <c r="A21582" t="str">
        <f t="shared" si="337"/>
        <v>Smiltene, Smiltenes Novads, Latvia</v>
      </c>
      <c r="B21582" t="s">
        <v>25813</v>
      </c>
      <c r="C21582" t="s">
        <v>25813</v>
      </c>
      <c r="D21582">
        <v>57.424199999999999</v>
      </c>
      <c r="E21582">
        <v>25.906400000000001</v>
      </c>
      <c r="F21582" t="s">
        <v>811</v>
      </c>
      <c r="G21582" t="s">
        <v>812</v>
      </c>
      <c r="H21582" t="s">
        <v>813</v>
      </c>
      <c r="I21582" t="s">
        <v>25814</v>
      </c>
      <c r="J21582" t="s">
        <v>378</v>
      </c>
      <c r="K21582">
        <v>5306</v>
      </c>
      <c r="L21582">
        <v>1428035157</v>
      </c>
    </row>
    <row r="21583" spans="1:12" x14ac:dyDescent="0.45">
      <c r="A21583" t="str">
        <f t="shared" si="337"/>
        <v>Smithers, British Columbia, Canada</v>
      </c>
      <c r="B21583" t="s">
        <v>25815</v>
      </c>
      <c r="C21583" t="s">
        <v>25815</v>
      </c>
      <c r="D21583">
        <v>54.7819</v>
      </c>
      <c r="E21583">
        <v>-127.1681</v>
      </c>
      <c r="F21583" t="s">
        <v>541</v>
      </c>
      <c r="G21583" t="s">
        <v>542</v>
      </c>
      <c r="H21583" t="s">
        <v>543</v>
      </c>
      <c r="I21583" t="s">
        <v>544</v>
      </c>
      <c r="K21583">
        <v>5351</v>
      </c>
      <c r="L21583">
        <v>1124191574</v>
      </c>
    </row>
    <row r="21584" spans="1:12" x14ac:dyDescent="0.45">
      <c r="A21584" t="str">
        <f t="shared" si="337"/>
        <v>Smithfield, North Carolina, United States</v>
      </c>
      <c r="B21584" t="s">
        <v>25816</v>
      </c>
      <c r="C21584" t="s">
        <v>25816</v>
      </c>
      <c r="D21584">
        <v>35.513100000000001</v>
      </c>
      <c r="E21584">
        <v>-78.349699999999999</v>
      </c>
      <c r="F21584" t="s">
        <v>530</v>
      </c>
      <c r="G21584" t="s">
        <v>531</v>
      </c>
      <c r="H21584" t="s">
        <v>532</v>
      </c>
      <c r="I21584" t="s">
        <v>589</v>
      </c>
      <c r="K21584">
        <v>32156</v>
      </c>
      <c r="L21584">
        <v>1840017795</v>
      </c>
    </row>
    <row r="21585" spans="1:12" x14ac:dyDescent="0.45">
      <c r="A21585" t="str">
        <f t="shared" si="337"/>
        <v>Smithfield, Rhode Island, United States</v>
      </c>
      <c r="B21585" t="s">
        <v>25816</v>
      </c>
      <c r="C21585" t="s">
        <v>25816</v>
      </c>
      <c r="D21585">
        <v>41.901499999999999</v>
      </c>
      <c r="E21585">
        <v>-71.530799999999999</v>
      </c>
      <c r="F21585" t="s">
        <v>530</v>
      </c>
      <c r="G21585" t="s">
        <v>531</v>
      </c>
      <c r="H21585" t="s">
        <v>532</v>
      </c>
      <c r="I21585" t="s">
        <v>3666</v>
      </c>
      <c r="K21585">
        <v>21630</v>
      </c>
      <c r="L21585">
        <v>1840106200</v>
      </c>
    </row>
    <row r="21586" spans="1:12" x14ac:dyDescent="0.45">
      <c r="A21586" t="str">
        <f t="shared" si="337"/>
        <v>Smithfield, Utah, United States</v>
      </c>
      <c r="B21586" t="s">
        <v>25816</v>
      </c>
      <c r="C21586" t="s">
        <v>25816</v>
      </c>
      <c r="D21586">
        <v>41.834699999999998</v>
      </c>
      <c r="E21586">
        <v>-111.8266</v>
      </c>
      <c r="F21586" t="s">
        <v>530</v>
      </c>
      <c r="G21586" t="s">
        <v>531</v>
      </c>
      <c r="H21586" t="s">
        <v>532</v>
      </c>
      <c r="I21586" t="s">
        <v>1667</v>
      </c>
      <c r="K21586">
        <v>12025</v>
      </c>
      <c r="L21586">
        <v>1840021321</v>
      </c>
    </row>
    <row r="21587" spans="1:12" x14ac:dyDescent="0.45">
      <c r="A21587" t="str">
        <f t="shared" si="337"/>
        <v>Smithfield, Virginia, United States</v>
      </c>
      <c r="B21587" t="s">
        <v>25816</v>
      </c>
      <c r="C21587" t="s">
        <v>25816</v>
      </c>
      <c r="D21587">
        <v>36.9754</v>
      </c>
      <c r="E21587">
        <v>-76.616200000000006</v>
      </c>
      <c r="F21587" t="s">
        <v>530</v>
      </c>
      <c r="G21587" t="s">
        <v>531</v>
      </c>
      <c r="H21587" t="s">
        <v>532</v>
      </c>
      <c r="I21587" t="s">
        <v>618</v>
      </c>
      <c r="K21587">
        <v>10702</v>
      </c>
      <c r="L21587">
        <v>1840006487</v>
      </c>
    </row>
    <row r="21588" spans="1:12" x14ac:dyDescent="0.45">
      <c r="A21588" t="str">
        <f t="shared" si="337"/>
        <v>Smithfield Heights, Queensland, Australia</v>
      </c>
      <c r="B21588" t="s">
        <v>25817</v>
      </c>
      <c r="C21588" t="s">
        <v>25817</v>
      </c>
      <c r="D21588">
        <v>-16.831399999999999</v>
      </c>
      <c r="E21588">
        <v>145.691</v>
      </c>
      <c r="F21588" t="s">
        <v>830</v>
      </c>
      <c r="G21588" t="s">
        <v>831</v>
      </c>
      <c r="H21588" t="s">
        <v>832</v>
      </c>
      <c r="I21588" t="s">
        <v>1959</v>
      </c>
      <c r="K21588">
        <v>5303</v>
      </c>
      <c r="L21588">
        <v>1036797461</v>
      </c>
    </row>
    <row r="21589" spans="1:12" x14ac:dyDescent="0.45">
      <c r="A21589" t="str">
        <f t="shared" si="337"/>
        <v>Smithfield Township, Pennsylvania, United States</v>
      </c>
      <c r="B21589" t="s">
        <v>25818</v>
      </c>
      <c r="C21589" t="s">
        <v>25818</v>
      </c>
      <c r="D21589">
        <v>41.019799999999996</v>
      </c>
      <c r="E21589">
        <v>-75.135900000000007</v>
      </c>
      <c r="F21589" t="s">
        <v>530</v>
      </c>
      <c r="G21589" t="s">
        <v>531</v>
      </c>
      <c r="H21589" t="s">
        <v>532</v>
      </c>
      <c r="I21589" t="s">
        <v>620</v>
      </c>
      <c r="K21589">
        <v>7373</v>
      </c>
      <c r="L21589">
        <v>1840144159</v>
      </c>
    </row>
    <row r="21590" spans="1:12" x14ac:dyDescent="0.45">
      <c r="A21590" t="str">
        <f t="shared" si="337"/>
        <v>Smiths Falls, Ontario, Canada</v>
      </c>
      <c r="B21590" t="s">
        <v>25819</v>
      </c>
      <c r="C21590" t="s">
        <v>25819</v>
      </c>
      <c r="D21590">
        <v>44.9</v>
      </c>
      <c r="E21590">
        <v>-76.0167</v>
      </c>
      <c r="F21590" t="s">
        <v>541</v>
      </c>
      <c r="G21590" t="s">
        <v>542</v>
      </c>
      <c r="H21590" t="s">
        <v>543</v>
      </c>
      <c r="I21590" t="s">
        <v>857</v>
      </c>
      <c r="K21590">
        <v>8780</v>
      </c>
      <c r="L21590">
        <v>1124233827</v>
      </c>
    </row>
    <row r="21591" spans="1:12" x14ac:dyDescent="0.45">
      <c r="A21591" t="str">
        <f t="shared" si="337"/>
        <v>Smiths Station, Alabama, United States</v>
      </c>
      <c r="B21591" t="s">
        <v>25820</v>
      </c>
      <c r="C21591" t="s">
        <v>25820</v>
      </c>
      <c r="D21591">
        <v>32.528399999999998</v>
      </c>
      <c r="E21591">
        <v>-85.096000000000004</v>
      </c>
      <c r="F21591" t="s">
        <v>530</v>
      </c>
      <c r="G21591" t="s">
        <v>531</v>
      </c>
      <c r="H21591" t="s">
        <v>532</v>
      </c>
      <c r="I21591" t="s">
        <v>1371</v>
      </c>
      <c r="K21591">
        <v>5391</v>
      </c>
      <c r="L21591">
        <v>1840015792</v>
      </c>
    </row>
    <row r="21592" spans="1:12" x14ac:dyDescent="0.45">
      <c r="A21592" t="str">
        <f t="shared" si="337"/>
        <v>Smithton, Tasmania, Australia</v>
      </c>
      <c r="B21592" t="s">
        <v>25821</v>
      </c>
      <c r="C21592" t="s">
        <v>25821</v>
      </c>
      <c r="D21592">
        <v>-40.844000000000001</v>
      </c>
      <c r="E21592">
        <v>145.12</v>
      </c>
      <c r="F21592" t="s">
        <v>830</v>
      </c>
      <c r="G21592" t="s">
        <v>831</v>
      </c>
      <c r="H21592" t="s">
        <v>832</v>
      </c>
      <c r="I21592" t="s">
        <v>4403</v>
      </c>
      <c r="K21592">
        <v>3881</v>
      </c>
      <c r="L21592">
        <v>1036207188</v>
      </c>
    </row>
    <row r="21593" spans="1:12" x14ac:dyDescent="0.45">
      <c r="A21593" t="str">
        <f t="shared" si="337"/>
        <v>Smithtown, New York, United States</v>
      </c>
      <c r="B21593" t="s">
        <v>25822</v>
      </c>
      <c r="C21593" t="s">
        <v>25822</v>
      </c>
      <c r="D21593">
        <v>40.866199999999999</v>
      </c>
      <c r="E21593">
        <v>-73.216399999999993</v>
      </c>
      <c r="F21593" t="s">
        <v>530</v>
      </c>
      <c r="G21593" t="s">
        <v>531</v>
      </c>
      <c r="H21593" t="s">
        <v>532</v>
      </c>
      <c r="I21593" t="s">
        <v>803</v>
      </c>
      <c r="K21593">
        <v>117031</v>
      </c>
      <c r="L21593">
        <v>1840058498</v>
      </c>
    </row>
    <row r="21594" spans="1:12" x14ac:dyDescent="0.45">
      <c r="A21594" t="str">
        <f t="shared" si="337"/>
        <v>Smithville, Missouri, United States</v>
      </c>
      <c r="B21594" t="s">
        <v>25823</v>
      </c>
      <c r="C21594" t="s">
        <v>25823</v>
      </c>
      <c r="D21594">
        <v>39.392099999999999</v>
      </c>
      <c r="E21594">
        <v>-94.574799999999996</v>
      </c>
      <c r="F21594" t="s">
        <v>530</v>
      </c>
      <c r="G21594" t="s">
        <v>531</v>
      </c>
      <c r="H21594" t="s">
        <v>532</v>
      </c>
      <c r="I21594" t="s">
        <v>884</v>
      </c>
      <c r="K21594">
        <v>10795</v>
      </c>
      <c r="L21594">
        <v>1840009605</v>
      </c>
    </row>
    <row r="21595" spans="1:12" x14ac:dyDescent="0.45">
      <c r="A21595" t="str">
        <f t="shared" si="337"/>
        <v>Smithville, New Jersey, United States</v>
      </c>
      <c r="B21595" t="s">
        <v>25823</v>
      </c>
      <c r="C21595" t="s">
        <v>25823</v>
      </c>
      <c r="D21595">
        <v>39.493400000000001</v>
      </c>
      <c r="E21595">
        <v>-74.478200000000001</v>
      </c>
      <c r="F21595" t="s">
        <v>530</v>
      </c>
      <c r="G21595" t="s">
        <v>531</v>
      </c>
      <c r="H21595" t="s">
        <v>532</v>
      </c>
      <c r="I21595" t="s">
        <v>587</v>
      </c>
      <c r="K21595">
        <v>7835</v>
      </c>
      <c r="L21595">
        <v>1840024384</v>
      </c>
    </row>
    <row r="21596" spans="1:12" x14ac:dyDescent="0.45">
      <c r="A21596" t="str">
        <f t="shared" si="337"/>
        <v>Smolensk, Smolenskaya Oblast’, Russia</v>
      </c>
      <c r="B21596" t="s">
        <v>25824</v>
      </c>
      <c r="C21596" t="s">
        <v>25824</v>
      </c>
      <c r="D21596">
        <v>54.782800000000002</v>
      </c>
      <c r="E21596">
        <v>32.045299999999997</v>
      </c>
      <c r="F21596" t="s">
        <v>504</v>
      </c>
      <c r="G21596" t="s">
        <v>505</v>
      </c>
      <c r="H21596" t="s">
        <v>506</v>
      </c>
      <c r="I21596" t="s">
        <v>8257</v>
      </c>
      <c r="J21596" t="s">
        <v>378</v>
      </c>
      <c r="K21596">
        <v>329853</v>
      </c>
      <c r="L21596">
        <v>1643627051</v>
      </c>
    </row>
    <row r="21597" spans="1:12" x14ac:dyDescent="0.45">
      <c r="A21597" t="str">
        <f t="shared" si="337"/>
        <v>Smolyan, Smolyan, Bulgaria</v>
      </c>
      <c r="B21597" t="s">
        <v>6778</v>
      </c>
      <c r="C21597" t="s">
        <v>6778</v>
      </c>
      <c r="D21597">
        <v>41.575299999999999</v>
      </c>
      <c r="E21597">
        <v>24.712800000000001</v>
      </c>
      <c r="F21597" t="s">
        <v>1175</v>
      </c>
      <c r="G21597" t="s">
        <v>1176</v>
      </c>
      <c r="H21597" t="s">
        <v>1177</v>
      </c>
      <c r="I21597" t="s">
        <v>6778</v>
      </c>
      <c r="J21597" t="s">
        <v>378</v>
      </c>
      <c r="K21597">
        <v>31548</v>
      </c>
      <c r="L21597">
        <v>1100429166</v>
      </c>
    </row>
    <row r="21598" spans="1:12" x14ac:dyDescent="0.45">
      <c r="A21598" t="str">
        <f t="shared" si="337"/>
        <v>Smyrna, Georgia, United States</v>
      </c>
      <c r="B21598" t="s">
        <v>25825</v>
      </c>
      <c r="C21598" t="s">
        <v>25825</v>
      </c>
      <c r="D21598">
        <v>33.863300000000002</v>
      </c>
      <c r="E21598">
        <v>-84.516800000000003</v>
      </c>
      <c r="F21598" t="s">
        <v>530</v>
      </c>
      <c r="G21598" t="s">
        <v>531</v>
      </c>
      <c r="H21598" t="s">
        <v>532</v>
      </c>
      <c r="I21598" t="s">
        <v>763</v>
      </c>
      <c r="K21598">
        <v>56666</v>
      </c>
      <c r="L21598">
        <v>1840015634</v>
      </c>
    </row>
    <row r="21599" spans="1:12" x14ac:dyDescent="0.45">
      <c r="A21599" t="str">
        <f t="shared" si="337"/>
        <v>Smyrna, Tennessee, United States</v>
      </c>
      <c r="B21599" t="s">
        <v>25825</v>
      </c>
      <c r="C21599" t="s">
        <v>25825</v>
      </c>
      <c r="D21599">
        <v>35.972200000000001</v>
      </c>
      <c r="E21599">
        <v>-86.525300000000001</v>
      </c>
      <c r="F21599" t="s">
        <v>530</v>
      </c>
      <c r="G21599" t="s">
        <v>531</v>
      </c>
      <c r="H21599" t="s">
        <v>532</v>
      </c>
      <c r="I21599" t="s">
        <v>1466</v>
      </c>
      <c r="K21599">
        <v>51586</v>
      </c>
      <c r="L21599">
        <v>1840017758</v>
      </c>
    </row>
    <row r="21600" spans="1:12" x14ac:dyDescent="0.45">
      <c r="A21600" t="str">
        <f t="shared" si="337"/>
        <v>Smyrna, Delaware, United States</v>
      </c>
      <c r="B21600" t="s">
        <v>25825</v>
      </c>
      <c r="C21600" t="s">
        <v>25825</v>
      </c>
      <c r="D21600">
        <v>39.293599999999998</v>
      </c>
      <c r="E21600">
        <v>-75.6083</v>
      </c>
      <c r="F21600" t="s">
        <v>530</v>
      </c>
      <c r="G21600" t="s">
        <v>531</v>
      </c>
      <c r="H21600" t="s">
        <v>532</v>
      </c>
      <c r="I21600" t="s">
        <v>3873</v>
      </c>
      <c r="K21600">
        <v>11813</v>
      </c>
      <c r="L21600">
        <v>1840005820</v>
      </c>
    </row>
    <row r="21601" spans="1:12" x14ac:dyDescent="0.45">
      <c r="A21601" t="str">
        <f t="shared" si="337"/>
        <v>Snaresbrook, Redbridge, United Kingdom</v>
      </c>
      <c r="B21601" t="s">
        <v>25826</v>
      </c>
      <c r="C21601" t="s">
        <v>25826</v>
      </c>
      <c r="D21601">
        <v>51.587000000000003</v>
      </c>
      <c r="E21601">
        <v>1.46E-2</v>
      </c>
      <c r="F21601" t="s">
        <v>536</v>
      </c>
      <c r="G21601" t="s">
        <v>537</v>
      </c>
      <c r="H21601" t="s">
        <v>538</v>
      </c>
      <c r="I21601" t="s">
        <v>10944</v>
      </c>
      <c r="K21601">
        <v>11868</v>
      </c>
      <c r="L21601">
        <v>1826731920</v>
      </c>
    </row>
    <row r="21602" spans="1:12" x14ac:dyDescent="0.45">
      <c r="A21602" t="str">
        <f t="shared" si="337"/>
        <v>Snellville, Georgia, United States</v>
      </c>
      <c r="B21602" t="s">
        <v>25827</v>
      </c>
      <c r="C21602" t="s">
        <v>25827</v>
      </c>
      <c r="D21602">
        <v>33.856299999999997</v>
      </c>
      <c r="E21602">
        <v>-84.003799999999998</v>
      </c>
      <c r="F21602" t="s">
        <v>530</v>
      </c>
      <c r="G21602" t="s">
        <v>531</v>
      </c>
      <c r="H21602" t="s">
        <v>532</v>
      </c>
      <c r="I21602" t="s">
        <v>763</v>
      </c>
      <c r="K21602">
        <v>20077</v>
      </c>
      <c r="L21602">
        <v>1840015614</v>
      </c>
    </row>
    <row r="21603" spans="1:12" x14ac:dyDescent="0.45">
      <c r="A21603" t="str">
        <f t="shared" si="337"/>
        <v>Snezhinsk, Chelyabinskaya Oblast’, Russia</v>
      </c>
      <c r="B21603" t="s">
        <v>25828</v>
      </c>
      <c r="C21603" t="s">
        <v>25828</v>
      </c>
      <c r="D21603">
        <v>56.083300000000001</v>
      </c>
      <c r="E21603">
        <v>60.7333</v>
      </c>
      <c r="F21603" t="s">
        <v>504</v>
      </c>
      <c r="G21603" t="s">
        <v>505</v>
      </c>
      <c r="H21603" t="s">
        <v>506</v>
      </c>
      <c r="I21603" t="s">
        <v>2555</v>
      </c>
      <c r="K21603">
        <v>51048</v>
      </c>
      <c r="L21603">
        <v>1643306230</v>
      </c>
    </row>
    <row r="21604" spans="1:12" x14ac:dyDescent="0.45">
      <c r="A21604" t="str">
        <f t="shared" si="337"/>
        <v>Snezhnogorsk, Murmanskaya Oblast’, Russia</v>
      </c>
      <c r="B21604" t="s">
        <v>25829</v>
      </c>
      <c r="C21604" t="s">
        <v>25829</v>
      </c>
      <c r="D21604">
        <v>69.194199999999995</v>
      </c>
      <c r="E21604">
        <v>33.2331</v>
      </c>
      <c r="F21604" t="s">
        <v>504</v>
      </c>
      <c r="G21604" t="s">
        <v>505</v>
      </c>
      <c r="H21604" t="s">
        <v>506</v>
      </c>
      <c r="I21604" t="s">
        <v>2177</v>
      </c>
      <c r="K21604">
        <v>12642</v>
      </c>
      <c r="L21604">
        <v>1643272014</v>
      </c>
    </row>
    <row r="21605" spans="1:12" x14ac:dyDescent="0.45">
      <c r="A21605" t="str">
        <f t="shared" si="337"/>
        <v>Snina, Prešovský, Slovakia</v>
      </c>
      <c r="B21605" t="s">
        <v>25830</v>
      </c>
      <c r="C21605" t="s">
        <v>25830</v>
      </c>
      <c r="D21605">
        <v>48.988100000000003</v>
      </c>
      <c r="E21605">
        <v>22.156700000000001</v>
      </c>
      <c r="F21605" t="s">
        <v>3518</v>
      </c>
      <c r="G21605" t="s">
        <v>3519</v>
      </c>
      <c r="H21605" t="s">
        <v>3520</v>
      </c>
      <c r="I21605" t="s">
        <v>3596</v>
      </c>
      <c r="J21605" t="s">
        <v>366</v>
      </c>
      <c r="K21605">
        <v>19855</v>
      </c>
      <c r="L21605">
        <v>1703799818</v>
      </c>
    </row>
    <row r="21606" spans="1:12" x14ac:dyDescent="0.45">
      <c r="A21606" t="str">
        <f t="shared" si="337"/>
        <v>Snizhne, Donets’ka Oblast’, Ukraine</v>
      </c>
      <c r="B21606" t="s">
        <v>25831</v>
      </c>
      <c r="C21606" t="s">
        <v>25831</v>
      </c>
      <c r="D21606">
        <v>48.0167</v>
      </c>
      <c r="E21606">
        <v>38.7667</v>
      </c>
      <c r="F21606" t="s">
        <v>1461</v>
      </c>
      <c r="G21606" t="s">
        <v>1462</v>
      </c>
      <c r="H21606" t="s">
        <v>1463</v>
      </c>
      <c r="I21606" t="s">
        <v>1903</v>
      </c>
      <c r="K21606">
        <v>47259</v>
      </c>
      <c r="L21606">
        <v>1804966231</v>
      </c>
    </row>
    <row r="21607" spans="1:12" x14ac:dyDescent="0.45">
      <c r="A21607" t="str">
        <f t="shared" si="337"/>
        <v>Snodland, Kent, United Kingdom</v>
      </c>
      <c r="B21607" t="s">
        <v>25832</v>
      </c>
      <c r="C21607" t="s">
        <v>25832</v>
      </c>
      <c r="D21607">
        <v>51.328000000000003</v>
      </c>
      <c r="E21607">
        <v>0.44669999999999999</v>
      </c>
      <c r="F21607" t="s">
        <v>536</v>
      </c>
      <c r="G21607" t="s">
        <v>537</v>
      </c>
      <c r="H21607" t="s">
        <v>538</v>
      </c>
      <c r="I21607" t="s">
        <v>1606</v>
      </c>
      <c r="K21607">
        <v>10211</v>
      </c>
      <c r="L21607">
        <v>1826888487</v>
      </c>
    </row>
    <row r="21608" spans="1:12" x14ac:dyDescent="0.45">
      <c r="A21608" t="str">
        <f t="shared" si="337"/>
        <v>Snohomish, Washington, United States</v>
      </c>
      <c r="B21608" t="s">
        <v>25833</v>
      </c>
      <c r="C21608" t="s">
        <v>25833</v>
      </c>
      <c r="D21608">
        <v>47.927599999999998</v>
      </c>
      <c r="E21608">
        <v>-122.0968</v>
      </c>
      <c r="F21608" t="s">
        <v>530</v>
      </c>
      <c r="G21608" t="s">
        <v>531</v>
      </c>
      <c r="H21608" t="s">
        <v>532</v>
      </c>
      <c r="I21608" t="s">
        <v>585</v>
      </c>
      <c r="K21608">
        <v>10154</v>
      </c>
      <c r="L21608">
        <v>1840021078</v>
      </c>
    </row>
    <row r="21609" spans="1:12" x14ac:dyDescent="0.45">
      <c r="A21609" t="str">
        <f t="shared" si="337"/>
        <v>Snoqualmie, Washington, United States</v>
      </c>
      <c r="B21609" t="s">
        <v>25834</v>
      </c>
      <c r="C21609" t="s">
        <v>25834</v>
      </c>
      <c r="D21609">
        <v>47.529299999999999</v>
      </c>
      <c r="E21609">
        <v>-121.8412</v>
      </c>
      <c r="F21609" t="s">
        <v>530</v>
      </c>
      <c r="G21609" t="s">
        <v>531</v>
      </c>
      <c r="H21609" t="s">
        <v>532</v>
      </c>
      <c r="I21609" t="s">
        <v>585</v>
      </c>
      <c r="K21609">
        <v>26289</v>
      </c>
      <c r="L21609">
        <v>1840021119</v>
      </c>
    </row>
    <row r="21610" spans="1:12" x14ac:dyDescent="0.45">
      <c r="A21610" t="str">
        <f t="shared" si="337"/>
        <v>Snovsk, Chernihivs’ka Oblast’, Ukraine</v>
      </c>
      <c r="B21610" t="s">
        <v>25835</v>
      </c>
      <c r="C21610" t="s">
        <v>25835</v>
      </c>
      <c r="D21610">
        <v>51.816699999999997</v>
      </c>
      <c r="E21610">
        <v>31.95</v>
      </c>
      <c r="F21610" t="s">
        <v>1461</v>
      </c>
      <c r="G21610" t="s">
        <v>1462</v>
      </c>
      <c r="H21610" t="s">
        <v>1463</v>
      </c>
      <c r="I21610" t="s">
        <v>5004</v>
      </c>
      <c r="J21610" t="s">
        <v>366</v>
      </c>
      <c r="K21610">
        <v>11390</v>
      </c>
      <c r="L21610">
        <v>1804059681</v>
      </c>
    </row>
    <row r="21611" spans="1:12" x14ac:dyDescent="0.45">
      <c r="A21611" t="str">
        <f t="shared" si="337"/>
        <v>Snowflake, Arizona, United States</v>
      </c>
      <c r="B21611" t="s">
        <v>25836</v>
      </c>
      <c r="C21611" t="s">
        <v>25836</v>
      </c>
      <c r="D21611">
        <v>34.522500000000001</v>
      </c>
      <c r="E21611">
        <v>-110.0913</v>
      </c>
      <c r="F21611" t="s">
        <v>530</v>
      </c>
      <c r="G21611" t="s">
        <v>531</v>
      </c>
      <c r="H21611" t="s">
        <v>532</v>
      </c>
      <c r="I21611" t="s">
        <v>2117</v>
      </c>
      <c r="K21611">
        <v>6733</v>
      </c>
      <c r="L21611">
        <v>1840022572</v>
      </c>
    </row>
    <row r="21612" spans="1:12" x14ac:dyDescent="0.45">
      <c r="A21612" t="str">
        <f t="shared" si="337"/>
        <v>Snyatyn, Ivano-Frankivs’ka Oblast’, Ukraine</v>
      </c>
      <c r="B21612" t="s">
        <v>25837</v>
      </c>
      <c r="C21612" t="s">
        <v>25837</v>
      </c>
      <c r="D21612">
        <v>48.45</v>
      </c>
      <c r="E21612">
        <v>25.566700000000001</v>
      </c>
      <c r="F21612" t="s">
        <v>1461</v>
      </c>
      <c r="G21612" t="s">
        <v>1462</v>
      </c>
      <c r="H21612" t="s">
        <v>1463</v>
      </c>
      <c r="I21612" t="s">
        <v>4858</v>
      </c>
      <c r="J21612" t="s">
        <v>366</v>
      </c>
      <c r="K21612">
        <v>9942</v>
      </c>
      <c r="L21612">
        <v>1804025263</v>
      </c>
    </row>
    <row r="21613" spans="1:12" x14ac:dyDescent="0.45">
      <c r="A21613" t="str">
        <f t="shared" si="337"/>
        <v>Snyder, Texas, United States</v>
      </c>
      <c r="B21613" t="s">
        <v>25838</v>
      </c>
      <c r="C21613" t="s">
        <v>25838</v>
      </c>
      <c r="D21613">
        <v>32.713299999999997</v>
      </c>
      <c r="E21613">
        <v>-100.9113</v>
      </c>
      <c r="F21613" t="s">
        <v>530</v>
      </c>
      <c r="G21613" t="s">
        <v>531</v>
      </c>
      <c r="H21613" t="s">
        <v>532</v>
      </c>
      <c r="I21613" t="s">
        <v>610</v>
      </c>
      <c r="K21613">
        <v>11371</v>
      </c>
      <c r="L21613">
        <v>1840022059</v>
      </c>
    </row>
    <row r="21614" spans="1:12" x14ac:dyDescent="0.45">
      <c r="A21614" t="str">
        <f t="shared" si="337"/>
        <v>Snyderville, Utah, United States</v>
      </c>
      <c r="B21614" t="s">
        <v>25839</v>
      </c>
      <c r="C21614" t="s">
        <v>25839</v>
      </c>
      <c r="D21614">
        <v>40.7042</v>
      </c>
      <c r="E21614">
        <v>-111.5438</v>
      </c>
      <c r="F21614" t="s">
        <v>530</v>
      </c>
      <c r="G21614" t="s">
        <v>531</v>
      </c>
      <c r="H21614" t="s">
        <v>532</v>
      </c>
      <c r="I21614" t="s">
        <v>1667</v>
      </c>
      <c r="K21614">
        <v>6352</v>
      </c>
      <c r="L21614">
        <v>1840024187</v>
      </c>
    </row>
    <row r="21615" spans="1:12" x14ac:dyDescent="0.45">
      <c r="A21615" t="str">
        <f t="shared" si="337"/>
        <v>Soasio, Maluku Utara, Indonesia</v>
      </c>
      <c r="B21615" t="s">
        <v>25840</v>
      </c>
      <c r="C21615" t="s">
        <v>25840</v>
      </c>
      <c r="D21615">
        <v>0.69640000000000002</v>
      </c>
      <c r="E21615">
        <v>127.43600000000001</v>
      </c>
      <c r="F21615" t="s">
        <v>1763</v>
      </c>
      <c r="G21615" t="s">
        <v>1764</v>
      </c>
      <c r="H21615" t="s">
        <v>1765</v>
      </c>
      <c r="I21615" t="s">
        <v>25841</v>
      </c>
      <c r="K21615">
        <v>60611</v>
      </c>
      <c r="L21615">
        <v>1360827216</v>
      </c>
    </row>
    <row r="21616" spans="1:12" x14ac:dyDescent="0.45">
      <c r="A21616" t="str">
        <f t="shared" si="337"/>
        <v>Sobernheim, Rhineland-Palatinate, Germany</v>
      </c>
      <c r="B21616" t="s">
        <v>25842</v>
      </c>
      <c r="C21616" t="s">
        <v>25842</v>
      </c>
      <c r="D21616">
        <v>49.787199999999999</v>
      </c>
      <c r="E21616">
        <v>7.6528</v>
      </c>
      <c r="F21616" t="s">
        <v>441</v>
      </c>
      <c r="G21616" t="s">
        <v>442</v>
      </c>
      <c r="H21616" t="s">
        <v>443</v>
      </c>
      <c r="I21616" t="s">
        <v>1712</v>
      </c>
      <c r="K21616">
        <v>6573</v>
      </c>
      <c r="L21616">
        <v>1276431612</v>
      </c>
    </row>
    <row r="21617" spans="1:12" x14ac:dyDescent="0.45">
      <c r="A21617" t="str">
        <f t="shared" si="337"/>
        <v>Soběslav, Jihočeský Kraj, Czechia</v>
      </c>
      <c r="B21617" t="s">
        <v>25843</v>
      </c>
      <c r="C21617" t="s">
        <v>25844</v>
      </c>
      <c r="D21617">
        <v>49.26</v>
      </c>
      <c r="E21617">
        <v>14.7186</v>
      </c>
      <c r="F21617" t="s">
        <v>2480</v>
      </c>
      <c r="G21617" t="s">
        <v>2481</v>
      </c>
      <c r="H21617" t="s">
        <v>2482</v>
      </c>
      <c r="I21617" t="s">
        <v>3910</v>
      </c>
      <c r="K21617">
        <v>6907</v>
      </c>
      <c r="L21617">
        <v>1203332311</v>
      </c>
    </row>
    <row r="21618" spans="1:12" x14ac:dyDescent="0.45">
      <c r="A21618" t="str">
        <f t="shared" si="337"/>
        <v>Sobinka, Vladimirskaya Oblast’, Russia</v>
      </c>
      <c r="B21618" t="s">
        <v>25845</v>
      </c>
      <c r="C21618" t="s">
        <v>25845</v>
      </c>
      <c r="D21618">
        <v>55.99</v>
      </c>
      <c r="E21618">
        <v>40.0167</v>
      </c>
      <c r="F21618" t="s">
        <v>504</v>
      </c>
      <c r="G21618" t="s">
        <v>505</v>
      </c>
      <c r="H21618" t="s">
        <v>506</v>
      </c>
      <c r="I21618" t="s">
        <v>1485</v>
      </c>
      <c r="K21618">
        <v>17799</v>
      </c>
      <c r="L21618">
        <v>1643819695</v>
      </c>
    </row>
    <row r="21619" spans="1:12" x14ac:dyDescent="0.45">
      <c r="A21619" t="str">
        <f t="shared" si="337"/>
        <v>Sobótka, Dolnośląskie, Poland</v>
      </c>
      <c r="B21619" t="s">
        <v>25846</v>
      </c>
      <c r="C21619" t="s">
        <v>25847</v>
      </c>
      <c r="D21619">
        <v>50.898600000000002</v>
      </c>
      <c r="E21619">
        <v>16.744399999999999</v>
      </c>
      <c r="F21619" t="s">
        <v>3993</v>
      </c>
      <c r="G21619" t="s">
        <v>3994</v>
      </c>
      <c r="H21619" t="s">
        <v>3995</v>
      </c>
      <c r="I21619" t="s">
        <v>4423</v>
      </c>
      <c r="K21619">
        <v>6965</v>
      </c>
      <c r="L21619">
        <v>1616973304</v>
      </c>
    </row>
    <row r="21620" spans="1:12" x14ac:dyDescent="0.45">
      <c r="A21620" t="str">
        <f t="shared" si="337"/>
        <v>Sobral, Ceará, Brazil</v>
      </c>
      <c r="B21620" t="s">
        <v>25848</v>
      </c>
      <c r="C21620" t="s">
        <v>25848</v>
      </c>
      <c r="D21620">
        <v>-3.6861000000000002</v>
      </c>
      <c r="E21620">
        <v>-40.349699999999999</v>
      </c>
      <c r="F21620" t="s">
        <v>491</v>
      </c>
      <c r="G21620" t="s">
        <v>492</v>
      </c>
      <c r="H21620" t="s">
        <v>493</v>
      </c>
      <c r="I21620" t="s">
        <v>700</v>
      </c>
      <c r="K21620">
        <v>157996</v>
      </c>
      <c r="L21620">
        <v>1076577102</v>
      </c>
    </row>
    <row r="21621" spans="1:12" x14ac:dyDescent="0.45">
      <c r="A21621" t="str">
        <f t="shared" si="337"/>
        <v>Sobral de Monte Agraço, Lisboa, Portugal</v>
      </c>
      <c r="B21621" t="s">
        <v>25849</v>
      </c>
      <c r="C21621" t="s">
        <v>25850</v>
      </c>
      <c r="D21621">
        <v>39.0167</v>
      </c>
      <c r="E21621">
        <v>-9.15</v>
      </c>
      <c r="F21621" t="s">
        <v>967</v>
      </c>
      <c r="G21621" t="s">
        <v>968</v>
      </c>
      <c r="H21621" t="s">
        <v>969</v>
      </c>
      <c r="I21621" t="s">
        <v>970</v>
      </c>
      <c r="J21621" t="s">
        <v>366</v>
      </c>
      <c r="K21621">
        <v>10156</v>
      </c>
      <c r="L21621">
        <v>1620360918</v>
      </c>
    </row>
    <row r="21622" spans="1:12" x14ac:dyDescent="0.45">
      <c r="A21622" t="str">
        <f t="shared" si="337"/>
        <v>Sobrance, Košický, Slovakia</v>
      </c>
      <c r="B21622" t="s">
        <v>25851</v>
      </c>
      <c r="C21622" t="s">
        <v>25851</v>
      </c>
      <c r="D21622">
        <v>48.746000000000002</v>
      </c>
      <c r="E21622">
        <v>22.178999999999998</v>
      </c>
      <c r="F21622" t="s">
        <v>3518</v>
      </c>
      <c r="G21622" t="s">
        <v>3519</v>
      </c>
      <c r="H21622" t="s">
        <v>3520</v>
      </c>
      <c r="I21622" t="s">
        <v>8545</v>
      </c>
      <c r="J21622" t="s">
        <v>366</v>
      </c>
      <c r="K21622">
        <v>6170</v>
      </c>
      <c r="L21622">
        <v>1703777027</v>
      </c>
    </row>
    <row r="21623" spans="1:12" x14ac:dyDescent="0.45">
      <c r="A21623" t="str">
        <f t="shared" si="337"/>
        <v>Sóc Trăng, Sóc Trăng, Vietnam</v>
      </c>
      <c r="B21623" t="s">
        <v>25852</v>
      </c>
      <c r="C21623" t="s">
        <v>25853</v>
      </c>
      <c r="D21623">
        <v>9.6</v>
      </c>
      <c r="E21623">
        <v>105.97190000000001</v>
      </c>
      <c r="F21623" t="s">
        <v>2163</v>
      </c>
      <c r="G21623" t="s">
        <v>2164</v>
      </c>
      <c r="H21623" t="s">
        <v>2165</v>
      </c>
      <c r="I21623" t="s">
        <v>25852</v>
      </c>
      <c r="J21623" t="s">
        <v>378</v>
      </c>
      <c r="K21623">
        <v>300000</v>
      </c>
      <c r="L21623">
        <v>1704758756</v>
      </c>
    </row>
    <row r="21624" spans="1:12" x14ac:dyDescent="0.45">
      <c r="A21624" t="str">
        <f t="shared" si="337"/>
        <v>Socastee, South Carolina, United States</v>
      </c>
      <c r="B21624" t="s">
        <v>25854</v>
      </c>
      <c r="C21624" t="s">
        <v>25854</v>
      </c>
      <c r="D21624">
        <v>33.687100000000001</v>
      </c>
      <c r="E21624">
        <v>-79.008600000000001</v>
      </c>
      <c r="F21624" t="s">
        <v>530</v>
      </c>
      <c r="G21624" t="s">
        <v>531</v>
      </c>
      <c r="H21624" t="s">
        <v>532</v>
      </c>
      <c r="I21624" t="s">
        <v>534</v>
      </c>
      <c r="K21624">
        <v>24056</v>
      </c>
      <c r="L21624">
        <v>1840013647</v>
      </c>
    </row>
    <row r="21625" spans="1:12" x14ac:dyDescent="0.45">
      <c r="A21625" t="str">
        <f t="shared" si="337"/>
        <v>Sochi, Krasnodarskiy Kray, Russia</v>
      </c>
      <c r="B21625" t="s">
        <v>25855</v>
      </c>
      <c r="C21625" t="s">
        <v>25855</v>
      </c>
      <c r="D21625">
        <v>43.585299999999997</v>
      </c>
      <c r="E21625">
        <v>39.720300000000002</v>
      </c>
      <c r="F21625" t="s">
        <v>504</v>
      </c>
      <c r="G21625" t="s">
        <v>505</v>
      </c>
      <c r="H21625" t="s">
        <v>506</v>
      </c>
      <c r="I21625" t="s">
        <v>623</v>
      </c>
      <c r="K21625">
        <v>411524</v>
      </c>
      <c r="L21625">
        <v>1643009782</v>
      </c>
    </row>
    <row r="21626" spans="1:12" x14ac:dyDescent="0.45">
      <c r="A21626" t="str">
        <f t="shared" si="337"/>
        <v>Socopó, Barinas, Venezuela</v>
      </c>
      <c r="B21626" t="s">
        <v>25856</v>
      </c>
      <c r="C21626" t="s">
        <v>25857</v>
      </c>
      <c r="D21626">
        <v>8.2322000000000006</v>
      </c>
      <c r="E21626">
        <v>-70.820599999999999</v>
      </c>
      <c r="F21626" t="s">
        <v>702</v>
      </c>
      <c r="G21626" t="s">
        <v>703</v>
      </c>
      <c r="H21626" t="s">
        <v>704</v>
      </c>
      <c r="I21626" t="s">
        <v>3608</v>
      </c>
      <c r="J21626" t="s">
        <v>366</v>
      </c>
      <c r="K21626">
        <v>101512</v>
      </c>
      <c r="L21626">
        <v>1862619610</v>
      </c>
    </row>
    <row r="21627" spans="1:12" x14ac:dyDescent="0.45">
      <c r="A21627" t="str">
        <f t="shared" si="337"/>
        <v>Socorro, São Paulo, Brazil</v>
      </c>
      <c r="B21627" t="s">
        <v>25858</v>
      </c>
      <c r="C21627" t="s">
        <v>25858</v>
      </c>
      <c r="D21627">
        <v>-22.590800000000002</v>
      </c>
      <c r="E21627">
        <v>-46.5289</v>
      </c>
      <c r="F21627" t="s">
        <v>491</v>
      </c>
      <c r="G21627" t="s">
        <v>492</v>
      </c>
      <c r="H21627" t="s">
        <v>493</v>
      </c>
      <c r="I21627" t="s">
        <v>801</v>
      </c>
      <c r="K21627">
        <v>39565</v>
      </c>
      <c r="L21627">
        <v>1076716761</v>
      </c>
    </row>
    <row r="21628" spans="1:12" x14ac:dyDescent="0.45">
      <c r="A21628" t="str">
        <f t="shared" si="337"/>
        <v>Socorro, Texas, United States</v>
      </c>
      <c r="B21628" t="s">
        <v>25858</v>
      </c>
      <c r="C21628" t="s">
        <v>25858</v>
      </c>
      <c r="D21628">
        <v>31.638400000000001</v>
      </c>
      <c r="E21628">
        <v>-106.26009999999999</v>
      </c>
      <c r="F21628" t="s">
        <v>530</v>
      </c>
      <c r="G21628" t="s">
        <v>531</v>
      </c>
      <c r="H21628" t="s">
        <v>532</v>
      </c>
      <c r="I21628" t="s">
        <v>610</v>
      </c>
      <c r="K21628">
        <v>34370</v>
      </c>
      <c r="L21628">
        <v>1840022136</v>
      </c>
    </row>
    <row r="21629" spans="1:12" x14ac:dyDescent="0.45">
      <c r="A21629" t="str">
        <f t="shared" si="337"/>
        <v>Socorro, Santander, Colombia</v>
      </c>
      <c r="B21629" t="s">
        <v>25858</v>
      </c>
      <c r="C21629" t="s">
        <v>25858</v>
      </c>
      <c r="D21629">
        <v>6.4603000000000002</v>
      </c>
      <c r="E21629">
        <v>-73.27</v>
      </c>
      <c r="F21629" t="s">
        <v>2294</v>
      </c>
      <c r="G21629" t="s">
        <v>2295</v>
      </c>
      <c r="H21629" t="s">
        <v>2296</v>
      </c>
      <c r="I21629" t="s">
        <v>3647</v>
      </c>
      <c r="J21629" t="s">
        <v>366</v>
      </c>
      <c r="K21629">
        <v>24895</v>
      </c>
      <c r="L21629">
        <v>1170793746</v>
      </c>
    </row>
    <row r="21630" spans="1:12" x14ac:dyDescent="0.45">
      <c r="A21630" t="str">
        <f t="shared" si="337"/>
        <v>Socorro, New Mexico, United States</v>
      </c>
      <c r="B21630" t="s">
        <v>25858</v>
      </c>
      <c r="C21630" t="s">
        <v>25858</v>
      </c>
      <c r="D21630">
        <v>34.054299999999998</v>
      </c>
      <c r="E21630">
        <v>-106.9066</v>
      </c>
      <c r="F21630" t="s">
        <v>530</v>
      </c>
      <c r="G21630" t="s">
        <v>531</v>
      </c>
      <c r="H21630" t="s">
        <v>532</v>
      </c>
      <c r="I21630" t="s">
        <v>1402</v>
      </c>
      <c r="K21630">
        <v>8292</v>
      </c>
      <c r="L21630">
        <v>1840021898</v>
      </c>
    </row>
    <row r="21631" spans="1:12" x14ac:dyDescent="0.45">
      <c r="A21631" t="str">
        <f t="shared" si="337"/>
        <v>Socuéllamos, Castille-La Mancha, Spain</v>
      </c>
      <c r="B21631" t="s">
        <v>25859</v>
      </c>
      <c r="C21631" t="s">
        <v>25860</v>
      </c>
      <c r="D21631">
        <v>39.293300000000002</v>
      </c>
      <c r="E21631">
        <v>-2.7942</v>
      </c>
      <c r="F21631" t="s">
        <v>436</v>
      </c>
      <c r="G21631" t="s">
        <v>437</v>
      </c>
      <c r="H21631" t="s">
        <v>438</v>
      </c>
      <c r="I21631" t="s">
        <v>1424</v>
      </c>
      <c r="K21631">
        <v>12139</v>
      </c>
      <c r="L21631">
        <v>1724254841</v>
      </c>
    </row>
    <row r="21632" spans="1:12" x14ac:dyDescent="0.45">
      <c r="A21632" t="str">
        <f t="shared" si="337"/>
        <v>Sodankylä, Lappi, Finland</v>
      </c>
      <c r="B21632" t="s">
        <v>25861</v>
      </c>
      <c r="C21632" t="s">
        <v>25862</v>
      </c>
      <c r="D21632">
        <v>67.417100000000005</v>
      </c>
      <c r="E21632">
        <v>26.6</v>
      </c>
      <c r="F21632" t="s">
        <v>459</v>
      </c>
      <c r="G21632" t="s">
        <v>460</v>
      </c>
      <c r="H21632" t="s">
        <v>461</v>
      </c>
      <c r="I21632" t="s">
        <v>14428</v>
      </c>
      <c r="J21632" t="s">
        <v>366</v>
      </c>
      <c r="K21632">
        <v>8942</v>
      </c>
      <c r="L21632">
        <v>1246413171</v>
      </c>
    </row>
    <row r="21633" spans="1:12" x14ac:dyDescent="0.45">
      <c r="A21633" t="str">
        <f t="shared" si="337"/>
        <v>Soddy-Daisy, Tennessee, United States</v>
      </c>
      <c r="B21633" t="s">
        <v>25863</v>
      </c>
      <c r="C21633" t="s">
        <v>25863</v>
      </c>
      <c r="D21633">
        <v>35.257100000000001</v>
      </c>
      <c r="E21633">
        <v>-85.173900000000003</v>
      </c>
      <c r="F21633" t="s">
        <v>530</v>
      </c>
      <c r="G21633" t="s">
        <v>531</v>
      </c>
      <c r="H21633" t="s">
        <v>532</v>
      </c>
      <c r="I21633" t="s">
        <v>1466</v>
      </c>
      <c r="K21633">
        <v>13619</v>
      </c>
      <c r="L21633">
        <v>1840035990</v>
      </c>
    </row>
    <row r="21634" spans="1:12" x14ac:dyDescent="0.45">
      <c r="A21634" t="str">
        <f t="shared" si="337"/>
        <v>Sodo, YeDebub Bihēroch Bihēreseboch na Hizboch, Ethiopia</v>
      </c>
      <c r="B21634" t="s">
        <v>25864</v>
      </c>
      <c r="C21634" t="s">
        <v>25864</v>
      </c>
      <c r="D21634">
        <v>6.9</v>
      </c>
      <c r="E21634">
        <v>37.75</v>
      </c>
      <c r="F21634" t="s">
        <v>819</v>
      </c>
      <c r="G21634" t="s">
        <v>820</v>
      </c>
      <c r="H21634" t="s">
        <v>821</v>
      </c>
      <c r="I21634" t="s">
        <v>2306</v>
      </c>
      <c r="K21634">
        <v>65737</v>
      </c>
      <c r="L21634">
        <v>1231130720</v>
      </c>
    </row>
    <row r="21635" spans="1:12" x14ac:dyDescent="0.45">
      <c r="A21635" t="str">
        <f t="shared" ref="A21635:A21698" si="338">CONCATENATE(B21635,", ",I21635,", ",F21635)</f>
        <v>Sodražica, Sodražica, Slovenia</v>
      </c>
      <c r="B21635" t="s">
        <v>25865</v>
      </c>
      <c r="C21635" t="s">
        <v>25866</v>
      </c>
      <c r="D21635">
        <v>45.761099999999999</v>
      </c>
      <c r="E21635">
        <v>14.6356</v>
      </c>
      <c r="F21635" t="s">
        <v>1111</v>
      </c>
      <c r="G21635" t="s">
        <v>1112</v>
      </c>
      <c r="H21635" t="s">
        <v>1113</v>
      </c>
      <c r="I21635" t="s">
        <v>25865</v>
      </c>
      <c r="J21635" t="s">
        <v>378</v>
      </c>
      <c r="L21635">
        <v>1705295579</v>
      </c>
    </row>
    <row r="21636" spans="1:12" x14ac:dyDescent="0.45">
      <c r="A21636" t="str">
        <f t="shared" si="338"/>
        <v>Sodus, New York, United States</v>
      </c>
      <c r="B21636" t="s">
        <v>25867</v>
      </c>
      <c r="C21636" t="s">
        <v>25867</v>
      </c>
      <c r="D21636">
        <v>43.219900000000003</v>
      </c>
      <c r="E21636">
        <v>-77.051599999999993</v>
      </c>
      <c r="F21636" t="s">
        <v>530</v>
      </c>
      <c r="G21636" t="s">
        <v>531</v>
      </c>
      <c r="H21636" t="s">
        <v>532</v>
      </c>
      <c r="I21636" t="s">
        <v>803</v>
      </c>
      <c r="K21636">
        <v>8116</v>
      </c>
      <c r="L21636">
        <v>1840004295</v>
      </c>
    </row>
    <row r="21637" spans="1:12" x14ac:dyDescent="0.45">
      <c r="A21637" t="str">
        <f t="shared" si="338"/>
        <v>Soeda, Fukuoka, Japan</v>
      </c>
      <c r="B21637" t="s">
        <v>25868</v>
      </c>
      <c r="C21637" t="s">
        <v>25868</v>
      </c>
      <c r="D21637">
        <v>33.5717</v>
      </c>
      <c r="E21637">
        <v>130.85419999999999</v>
      </c>
      <c r="F21637" t="s">
        <v>514</v>
      </c>
      <c r="G21637" t="s">
        <v>515</v>
      </c>
      <c r="H21637" t="s">
        <v>516</v>
      </c>
      <c r="I21637" t="s">
        <v>2570</v>
      </c>
      <c r="K21637">
        <v>9049</v>
      </c>
      <c r="L21637">
        <v>1392649831</v>
      </c>
    </row>
    <row r="21638" spans="1:12" x14ac:dyDescent="0.45">
      <c r="A21638" t="str">
        <f t="shared" si="338"/>
        <v>Soest, North Rhine-Westphalia, Germany</v>
      </c>
      <c r="B21638" t="s">
        <v>25869</v>
      </c>
      <c r="C21638" t="s">
        <v>25869</v>
      </c>
      <c r="D21638">
        <v>51.571100000000001</v>
      </c>
      <c r="E21638">
        <v>8.1091999999999995</v>
      </c>
      <c r="F21638" t="s">
        <v>441</v>
      </c>
      <c r="G21638" t="s">
        <v>442</v>
      </c>
      <c r="H21638" t="s">
        <v>443</v>
      </c>
      <c r="I21638" t="s">
        <v>444</v>
      </c>
      <c r="J21638" t="s">
        <v>366</v>
      </c>
      <c r="K21638">
        <v>47460</v>
      </c>
      <c r="L21638">
        <v>1276851034</v>
      </c>
    </row>
    <row r="21639" spans="1:12" x14ac:dyDescent="0.45">
      <c r="A21639" t="str">
        <f t="shared" si="338"/>
        <v>Sofia, Sofia-Grad, Bulgaria</v>
      </c>
      <c r="B21639" t="s">
        <v>5023</v>
      </c>
      <c r="C21639" t="s">
        <v>5023</v>
      </c>
      <c r="D21639">
        <v>42.697499999999998</v>
      </c>
      <c r="E21639">
        <v>23.324100000000001</v>
      </c>
      <c r="F21639" t="s">
        <v>1175</v>
      </c>
      <c r="G21639" t="s">
        <v>1176</v>
      </c>
      <c r="H21639" t="s">
        <v>1177</v>
      </c>
      <c r="I21639" t="s">
        <v>3503</v>
      </c>
      <c r="J21639" t="s">
        <v>606</v>
      </c>
      <c r="K21639">
        <v>1355142</v>
      </c>
      <c r="L21639">
        <v>1100762037</v>
      </c>
    </row>
    <row r="21640" spans="1:12" x14ac:dyDescent="0.45">
      <c r="A21640" t="str">
        <f t="shared" si="338"/>
        <v>Sofifi, Maluku Utara, Indonesia</v>
      </c>
      <c r="B21640" t="s">
        <v>25870</v>
      </c>
      <c r="C21640" t="s">
        <v>25870</v>
      </c>
      <c r="D21640">
        <v>0.73729999999999996</v>
      </c>
      <c r="E21640">
        <v>127.55880000000001</v>
      </c>
      <c r="F21640" t="s">
        <v>1763</v>
      </c>
      <c r="G21640" t="s">
        <v>1764</v>
      </c>
      <c r="H21640" t="s">
        <v>1765</v>
      </c>
      <c r="I21640" t="s">
        <v>25841</v>
      </c>
      <c r="J21640" t="s">
        <v>378</v>
      </c>
      <c r="L21640">
        <v>1360431437</v>
      </c>
    </row>
    <row r="21641" spans="1:12" x14ac:dyDescent="0.45">
      <c r="A21641" t="str">
        <f t="shared" si="338"/>
        <v>Sogamoso, Boyacá, Colombia</v>
      </c>
      <c r="B21641" t="s">
        <v>25871</v>
      </c>
      <c r="C21641" t="s">
        <v>25871</v>
      </c>
      <c r="D21641">
        <v>5.72</v>
      </c>
      <c r="E21641">
        <v>-72.94</v>
      </c>
      <c r="F21641" t="s">
        <v>2294</v>
      </c>
      <c r="G21641" t="s">
        <v>2295</v>
      </c>
      <c r="H21641" t="s">
        <v>2296</v>
      </c>
      <c r="I21641" t="s">
        <v>6943</v>
      </c>
      <c r="J21641" t="s">
        <v>366</v>
      </c>
      <c r="K21641">
        <v>126551</v>
      </c>
      <c r="L21641">
        <v>1170000109</v>
      </c>
    </row>
    <row r="21642" spans="1:12" x14ac:dyDescent="0.45">
      <c r="A21642" t="str">
        <f t="shared" si="338"/>
        <v>Soham, Cambridgeshire, United Kingdom</v>
      </c>
      <c r="B21642" t="s">
        <v>25872</v>
      </c>
      <c r="C21642" t="s">
        <v>25872</v>
      </c>
      <c r="D21642">
        <v>52.333799999999997</v>
      </c>
      <c r="E21642">
        <v>0.33610000000000001</v>
      </c>
      <c r="F21642" t="s">
        <v>536</v>
      </c>
      <c r="G21642" t="s">
        <v>537</v>
      </c>
      <c r="H21642" t="s">
        <v>538</v>
      </c>
      <c r="I21642" t="s">
        <v>5671</v>
      </c>
      <c r="K21642">
        <v>10860</v>
      </c>
      <c r="L21642">
        <v>1826606528</v>
      </c>
    </row>
    <row r="21643" spans="1:12" x14ac:dyDescent="0.45">
      <c r="A21643" t="str">
        <f t="shared" si="338"/>
        <v>Sohano, Bougainville, Papua New Guinea</v>
      </c>
      <c r="B21643" t="s">
        <v>25873</v>
      </c>
      <c r="C21643" t="s">
        <v>25873</v>
      </c>
      <c r="D21643">
        <v>-5.4297000000000004</v>
      </c>
      <c r="E21643">
        <v>154.6711</v>
      </c>
      <c r="F21643" t="s">
        <v>1658</v>
      </c>
      <c r="G21643" t="s">
        <v>1659</v>
      </c>
      <c r="H21643" t="s">
        <v>1660</v>
      </c>
      <c r="I21643" t="s">
        <v>2301</v>
      </c>
      <c r="K21643">
        <v>2338</v>
      </c>
      <c r="L21643">
        <v>1598474458</v>
      </c>
    </row>
    <row r="21644" spans="1:12" x14ac:dyDescent="0.45">
      <c r="A21644" t="str">
        <f t="shared" si="338"/>
        <v>Soio, Zaire, Angola</v>
      </c>
      <c r="B21644" t="s">
        <v>25874</v>
      </c>
      <c r="C21644" t="s">
        <v>25874</v>
      </c>
      <c r="D21644">
        <v>-6.1295999999999999</v>
      </c>
      <c r="E21644">
        <v>12.37</v>
      </c>
      <c r="F21644" t="s">
        <v>1809</v>
      </c>
      <c r="G21644" t="s">
        <v>1810</v>
      </c>
      <c r="H21644" t="s">
        <v>1811</v>
      </c>
      <c r="I21644" t="s">
        <v>17809</v>
      </c>
      <c r="K21644">
        <v>67491</v>
      </c>
      <c r="L21644">
        <v>1024903782</v>
      </c>
    </row>
    <row r="21645" spans="1:12" x14ac:dyDescent="0.45">
      <c r="A21645" t="str">
        <f t="shared" si="338"/>
        <v>Soissons, Hauts-de-France, France</v>
      </c>
      <c r="B21645" t="s">
        <v>25875</v>
      </c>
      <c r="C21645" t="s">
        <v>25875</v>
      </c>
      <c r="D21645">
        <v>49.381700000000002</v>
      </c>
      <c r="E21645">
        <v>3.3235999999999999</v>
      </c>
      <c r="F21645" t="s">
        <v>526</v>
      </c>
      <c r="G21645" t="s">
        <v>527</v>
      </c>
      <c r="H21645" t="s">
        <v>528</v>
      </c>
      <c r="I21645" t="s">
        <v>529</v>
      </c>
      <c r="J21645" t="s">
        <v>366</v>
      </c>
      <c r="K21645">
        <v>28530</v>
      </c>
      <c r="L21645">
        <v>1250109043</v>
      </c>
    </row>
    <row r="21646" spans="1:12" x14ac:dyDescent="0.45">
      <c r="A21646" t="str">
        <f t="shared" si="338"/>
        <v>Sōja, Okayama, Japan</v>
      </c>
      <c r="B21646" t="s">
        <v>25876</v>
      </c>
      <c r="C21646" t="s">
        <v>25877</v>
      </c>
      <c r="D21646">
        <v>34.672800000000002</v>
      </c>
      <c r="E21646">
        <v>133.7467</v>
      </c>
      <c r="F21646" t="s">
        <v>514</v>
      </c>
      <c r="G21646" t="s">
        <v>515</v>
      </c>
      <c r="H21646" t="s">
        <v>516</v>
      </c>
      <c r="I21646" t="s">
        <v>11967</v>
      </c>
      <c r="K21646">
        <v>68172</v>
      </c>
      <c r="L21646">
        <v>1392665556</v>
      </c>
    </row>
    <row r="21647" spans="1:12" x14ac:dyDescent="0.45">
      <c r="A21647" t="str">
        <f t="shared" si="338"/>
        <v>Sōka, Saitama, Japan</v>
      </c>
      <c r="B21647" t="s">
        <v>25878</v>
      </c>
      <c r="C21647" t="s">
        <v>25879</v>
      </c>
      <c r="D21647">
        <v>35.825600000000001</v>
      </c>
      <c r="E21647">
        <v>139.8056</v>
      </c>
      <c r="F21647" t="s">
        <v>514</v>
      </c>
      <c r="G21647" t="s">
        <v>515</v>
      </c>
      <c r="H21647" t="s">
        <v>516</v>
      </c>
      <c r="I21647" t="s">
        <v>919</v>
      </c>
      <c r="K21647">
        <v>250939</v>
      </c>
      <c r="L21647">
        <v>1392354483</v>
      </c>
    </row>
    <row r="21648" spans="1:12" x14ac:dyDescent="0.45">
      <c r="A21648" t="str">
        <f t="shared" si="338"/>
        <v>Sokal’, L’vivs’ka Oblast’, Ukraine</v>
      </c>
      <c r="B21648" t="s">
        <v>25880</v>
      </c>
      <c r="C21648" t="s">
        <v>25881</v>
      </c>
      <c r="D21648">
        <v>50.4833</v>
      </c>
      <c r="E21648">
        <v>24.283300000000001</v>
      </c>
      <c r="F21648" t="s">
        <v>1461</v>
      </c>
      <c r="G21648" t="s">
        <v>1462</v>
      </c>
      <c r="H21648" t="s">
        <v>1463</v>
      </c>
      <c r="I21648" t="s">
        <v>5000</v>
      </c>
      <c r="J21648" t="s">
        <v>366</v>
      </c>
      <c r="K21648">
        <v>20986</v>
      </c>
      <c r="L21648">
        <v>1804008451</v>
      </c>
    </row>
    <row r="21649" spans="1:12" x14ac:dyDescent="0.45">
      <c r="A21649" t="str">
        <f t="shared" si="338"/>
        <v>Sokcho, Gangwon, Korea, South</v>
      </c>
      <c r="B21649" t="s">
        <v>25882</v>
      </c>
      <c r="C21649" t="s">
        <v>25882</v>
      </c>
      <c r="D21649">
        <v>38.208300000000001</v>
      </c>
      <c r="E21649">
        <v>128.59110000000001</v>
      </c>
      <c r="F21649" t="s">
        <v>1978</v>
      </c>
      <c r="G21649" t="s">
        <v>1979</v>
      </c>
      <c r="H21649" t="s">
        <v>1980</v>
      </c>
      <c r="I21649" t="s">
        <v>7069</v>
      </c>
      <c r="J21649" t="s">
        <v>366</v>
      </c>
      <c r="K21649">
        <v>79846</v>
      </c>
      <c r="L21649">
        <v>1410921315</v>
      </c>
    </row>
    <row r="21650" spans="1:12" x14ac:dyDescent="0.45">
      <c r="A21650" t="str">
        <f t="shared" si="338"/>
        <v>Söke, Aydın, Turkey</v>
      </c>
      <c r="B21650" t="s">
        <v>25883</v>
      </c>
      <c r="C21650" t="s">
        <v>25884</v>
      </c>
      <c r="D21650">
        <v>37.751199999999997</v>
      </c>
      <c r="E21650">
        <v>27.410299999999999</v>
      </c>
      <c r="F21650" t="s">
        <v>806</v>
      </c>
      <c r="G21650" t="s">
        <v>807</v>
      </c>
      <c r="H21650" t="s">
        <v>808</v>
      </c>
      <c r="I21650" t="s">
        <v>2829</v>
      </c>
      <c r="J21650" t="s">
        <v>366</v>
      </c>
      <c r="K21650">
        <v>77341</v>
      </c>
      <c r="L21650">
        <v>1792512916</v>
      </c>
    </row>
    <row r="21651" spans="1:12" x14ac:dyDescent="0.45">
      <c r="A21651" t="str">
        <f t="shared" si="338"/>
        <v>Sokhumi, Abkhazia, Georgia</v>
      </c>
      <c r="B21651" t="s">
        <v>25885</v>
      </c>
      <c r="C21651" t="s">
        <v>25885</v>
      </c>
      <c r="D21651">
        <v>43.003300000000003</v>
      </c>
      <c r="E21651">
        <v>41.015300000000003</v>
      </c>
      <c r="F21651" t="s">
        <v>763</v>
      </c>
      <c r="G21651" t="s">
        <v>1132</v>
      </c>
      <c r="H21651" t="s">
        <v>1133</v>
      </c>
      <c r="I21651" t="s">
        <v>20374</v>
      </c>
      <c r="J21651" t="s">
        <v>378</v>
      </c>
      <c r="K21651">
        <v>64441</v>
      </c>
      <c r="L21651">
        <v>1268394475</v>
      </c>
    </row>
    <row r="21652" spans="1:12" x14ac:dyDescent="0.45">
      <c r="A21652" t="str">
        <f t="shared" si="338"/>
        <v>Sokobanja, Sokobanja, Serbia</v>
      </c>
      <c r="B21652" t="s">
        <v>25886</v>
      </c>
      <c r="C21652" t="s">
        <v>25886</v>
      </c>
      <c r="D21652">
        <v>43.639400000000002</v>
      </c>
      <c r="E21652">
        <v>21.869399999999999</v>
      </c>
      <c r="F21652" t="s">
        <v>795</v>
      </c>
      <c r="G21652" t="s">
        <v>796</v>
      </c>
      <c r="H21652" t="s">
        <v>797</v>
      </c>
      <c r="I21652" t="s">
        <v>25886</v>
      </c>
      <c r="J21652" t="s">
        <v>378</v>
      </c>
      <c r="K21652">
        <v>7982</v>
      </c>
      <c r="L21652">
        <v>1688282797</v>
      </c>
    </row>
    <row r="21653" spans="1:12" x14ac:dyDescent="0.45">
      <c r="A21653" t="str">
        <f t="shared" si="338"/>
        <v>Sokodé, Centrale, Togo</v>
      </c>
      <c r="B21653" t="s">
        <v>25887</v>
      </c>
      <c r="C21653" t="s">
        <v>25888</v>
      </c>
      <c r="D21653">
        <v>8.9832999999999998</v>
      </c>
      <c r="E21653">
        <v>1.1333</v>
      </c>
      <c r="F21653" t="s">
        <v>2647</v>
      </c>
      <c r="G21653" t="s">
        <v>2648</v>
      </c>
      <c r="H21653" t="s">
        <v>2649</v>
      </c>
      <c r="I21653" t="s">
        <v>25889</v>
      </c>
      <c r="J21653" t="s">
        <v>378</v>
      </c>
      <c r="K21653">
        <v>113000</v>
      </c>
      <c r="L21653">
        <v>1768875145</v>
      </c>
    </row>
    <row r="21654" spans="1:12" x14ac:dyDescent="0.45">
      <c r="A21654" t="str">
        <f t="shared" si="338"/>
        <v>Sokol, Vologodskaya Oblast’, Russia</v>
      </c>
      <c r="B21654" t="s">
        <v>25890</v>
      </c>
      <c r="C21654" t="s">
        <v>25890</v>
      </c>
      <c r="D21654">
        <v>59.466700000000003</v>
      </c>
      <c r="E21654">
        <v>40.116700000000002</v>
      </c>
      <c r="F21654" t="s">
        <v>504</v>
      </c>
      <c r="G21654" t="s">
        <v>505</v>
      </c>
      <c r="H21654" t="s">
        <v>506</v>
      </c>
      <c r="I21654" t="s">
        <v>4100</v>
      </c>
      <c r="K21654">
        <v>36924</v>
      </c>
      <c r="L21654">
        <v>1643586879</v>
      </c>
    </row>
    <row r="21655" spans="1:12" x14ac:dyDescent="0.45">
      <c r="A21655" t="str">
        <f t="shared" si="338"/>
        <v>Sokolo, Ségou, Mali</v>
      </c>
      <c r="B21655" t="s">
        <v>25891</v>
      </c>
      <c r="C21655" t="s">
        <v>25891</v>
      </c>
      <c r="D21655">
        <v>14.733700000000001</v>
      </c>
      <c r="E21655">
        <v>-6.1333000000000002</v>
      </c>
      <c r="F21655" t="s">
        <v>978</v>
      </c>
      <c r="G21655" t="s">
        <v>979</v>
      </c>
      <c r="H21655" t="s">
        <v>980</v>
      </c>
      <c r="I21655" t="s">
        <v>17554</v>
      </c>
      <c r="K21655">
        <v>4374</v>
      </c>
      <c r="L21655">
        <v>1466033359</v>
      </c>
    </row>
    <row r="21656" spans="1:12" x14ac:dyDescent="0.45">
      <c r="A21656" t="str">
        <f t="shared" si="338"/>
        <v>Sokolov, Karlovarský Kraj, Czechia</v>
      </c>
      <c r="B21656" t="s">
        <v>25892</v>
      </c>
      <c r="C21656" t="s">
        <v>25892</v>
      </c>
      <c r="D21656">
        <v>50.181399999999996</v>
      </c>
      <c r="E21656">
        <v>12.6402</v>
      </c>
      <c r="F21656" t="s">
        <v>2480</v>
      </c>
      <c r="G21656" t="s">
        <v>2481</v>
      </c>
      <c r="H21656" t="s">
        <v>2482</v>
      </c>
      <c r="I21656" t="s">
        <v>2483</v>
      </c>
      <c r="K21656">
        <v>23033</v>
      </c>
      <c r="L21656">
        <v>1203662180</v>
      </c>
    </row>
    <row r="21657" spans="1:12" x14ac:dyDescent="0.45">
      <c r="A21657" t="str">
        <f t="shared" si="338"/>
        <v>Sokoto, Sokoto, Nigeria</v>
      </c>
      <c r="B21657" t="s">
        <v>25893</v>
      </c>
      <c r="C21657" t="s">
        <v>25893</v>
      </c>
      <c r="D21657">
        <v>13.062200000000001</v>
      </c>
      <c r="E21657">
        <v>5.2339000000000002</v>
      </c>
      <c r="F21657" t="s">
        <v>476</v>
      </c>
      <c r="G21657" t="s">
        <v>477</v>
      </c>
      <c r="H21657" t="s">
        <v>478</v>
      </c>
      <c r="I21657" t="s">
        <v>25893</v>
      </c>
      <c r="J21657" t="s">
        <v>378</v>
      </c>
      <c r="K21657">
        <v>732178</v>
      </c>
      <c r="L21657">
        <v>1566574518</v>
      </c>
    </row>
    <row r="21658" spans="1:12" x14ac:dyDescent="0.45">
      <c r="A21658" t="str">
        <f t="shared" si="338"/>
        <v>Sol’-Iletsk, Orenburgskaya Oblast’, Russia</v>
      </c>
      <c r="B21658" t="s">
        <v>25894</v>
      </c>
      <c r="C21658" t="s">
        <v>25895</v>
      </c>
      <c r="D21658">
        <v>51.166699999999999</v>
      </c>
      <c r="E21658">
        <v>54.9833</v>
      </c>
      <c r="F21658" t="s">
        <v>504</v>
      </c>
      <c r="G21658" t="s">
        <v>505</v>
      </c>
      <c r="H21658" t="s">
        <v>506</v>
      </c>
      <c r="I21658" t="s">
        <v>553</v>
      </c>
      <c r="K21658">
        <v>27085</v>
      </c>
      <c r="L21658">
        <v>1643001542</v>
      </c>
    </row>
    <row r="21659" spans="1:12" x14ac:dyDescent="0.45">
      <c r="A21659" t="str">
        <f t="shared" si="338"/>
        <v>Sola, Torba, Vanuatu</v>
      </c>
      <c r="B21659" t="s">
        <v>25896</v>
      </c>
      <c r="C21659" t="s">
        <v>25896</v>
      </c>
      <c r="D21659">
        <v>-13.876099999999999</v>
      </c>
      <c r="E21659">
        <v>167.55170000000001</v>
      </c>
      <c r="F21659" t="s">
        <v>13146</v>
      </c>
      <c r="G21659" t="s">
        <v>13147</v>
      </c>
      <c r="H21659" t="s">
        <v>13148</v>
      </c>
      <c r="I21659" t="s">
        <v>25897</v>
      </c>
      <c r="J21659" t="s">
        <v>378</v>
      </c>
      <c r="L21659">
        <v>1548600754</v>
      </c>
    </row>
    <row r="21660" spans="1:12" x14ac:dyDescent="0.45">
      <c r="A21660" t="str">
        <f t="shared" si="338"/>
        <v>Solan, Himāchal Pradesh, India</v>
      </c>
      <c r="B21660" t="s">
        <v>25898</v>
      </c>
      <c r="C21660" t="s">
        <v>25898</v>
      </c>
      <c r="D21660">
        <v>30.92</v>
      </c>
      <c r="E21660">
        <v>77.12</v>
      </c>
      <c r="F21660" t="s">
        <v>626</v>
      </c>
      <c r="G21660" t="s">
        <v>627</v>
      </c>
      <c r="H21660" t="s">
        <v>628</v>
      </c>
      <c r="I21660" t="s">
        <v>8366</v>
      </c>
      <c r="K21660">
        <v>39256</v>
      </c>
      <c r="L21660">
        <v>1356105721</v>
      </c>
    </row>
    <row r="21661" spans="1:12" x14ac:dyDescent="0.45">
      <c r="A21661" t="str">
        <f t="shared" si="338"/>
        <v>Solana Beach, California, United States</v>
      </c>
      <c r="B21661" t="s">
        <v>25899</v>
      </c>
      <c r="C21661" t="s">
        <v>25899</v>
      </c>
      <c r="D21661">
        <v>32.994199999999999</v>
      </c>
      <c r="E21661">
        <v>-117.25749999999999</v>
      </c>
      <c r="F21661" t="s">
        <v>530</v>
      </c>
      <c r="G21661" t="s">
        <v>531</v>
      </c>
      <c r="H21661" t="s">
        <v>532</v>
      </c>
      <c r="I21661" t="s">
        <v>754</v>
      </c>
      <c r="K21661">
        <v>13296</v>
      </c>
      <c r="L21661">
        <v>1840021993</v>
      </c>
    </row>
    <row r="21662" spans="1:12" x14ac:dyDescent="0.45">
      <c r="A21662" t="str">
        <f t="shared" si="338"/>
        <v>Solāpur, Mahārāshtra, India</v>
      </c>
      <c r="B21662" t="s">
        <v>25900</v>
      </c>
      <c r="C21662" t="s">
        <v>25901</v>
      </c>
      <c r="D21662">
        <v>17.683299999999999</v>
      </c>
      <c r="E21662">
        <v>75.916700000000006</v>
      </c>
      <c r="F21662" t="s">
        <v>626</v>
      </c>
      <c r="G21662" t="s">
        <v>627</v>
      </c>
      <c r="H21662" t="s">
        <v>628</v>
      </c>
      <c r="I21662" t="s">
        <v>993</v>
      </c>
      <c r="K21662">
        <v>951558</v>
      </c>
      <c r="L21662">
        <v>1356314385</v>
      </c>
    </row>
    <row r="21663" spans="1:12" x14ac:dyDescent="0.45">
      <c r="A21663" t="str">
        <f t="shared" si="338"/>
        <v>Solčava, Solčava, Slovenia</v>
      </c>
      <c r="B21663" t="s">
        <v>25902</v>
      </c>
      <c r="C21663" t="s">
        <v>25903</v>
      </c>
      <c r="D21663">
        <v>46.419400000000003</v>
      </c>
      <c r="E21663">
        <v>14.6936</v>
      </c>
      <c r="F21663" t="s">
        <v>1111</v>
      </c>
      <c r="G21663" t="s">
        <v>1112</v>
      </c>
      <c r="H21663" t="s">
        <v>1113</v>
      </c>
      <c r="I21663" t="s">
        <v>25902</v>
      </c>
      <c r="J21663" t="s">
        <v>378</v>
      </c>
      <c r="L21663">
        <v>1705581561</v>
      </c>
    </row>
    <row r="21664" spans="1:12" x14ac:dyDescent="0.45">
      <c r="A21664" t="str">
        <f t="shared" si="338"/>
        <v>Soldado Bartra, Loreto, Peru</v>
      </c>
      <c r="B21664" t="s">
        <v>25904</v>
      </c>
      <c r="C21664" t="s">
        <v>25904</v>
      </c>
      <c r="D21664">
        <v>-2.5160999999999998</v>
      </c>
      <c r="E21664">
        <v>-75.766599999999997</v>
      </c>
      <c r="F21664" t="s">
        <v>509</v>
      </c>
      <c r="G21664" t="s">
        <v>510</v>
      </c>
      <c r="H21664" t="s">
        <v>511</v>
      </c>
      <c r="I21664" t="s">
        <v>1976</v>
      </c>
      <c r="K21664">
        <v>10</v>
      </c>
      <c r="L21664">
        <v>1604302193</v>
      </c>
    </row>
    <row r="21665" spans="1:12" x14ac:dyDescent="0.45">
      <c r="A21665" t="str">
        <f t="shared" si="338"/>
        <v>Şoldăneşti, Şoldăneşti, Moldova</v>
      </c>
      <c r="B21665" t="s">
        <v>25905</v>
      </c>
      <c r="C21665" t="s">
        <v>25906</v>
      </c>
      <c r="D21665">
        <v>47.815300000000001</v>
      </c>
      <c r="E21665">
        <v>28.796700000000001</v>
      </c>
      <c r="F21665" t="s">
        <v>2003</v>
      </c>
      <c r="G21665" t="s">
        <v>2004</v>
      </c>
      <c r="H21665" t="s">
        <v>2005</v>
      </c>
      <c r="I21665" t="s">
        <v>25905</v>
      </c>
      <c r="J21665" t="s">
        <v>378</v>
      </c>
      <c r="K21665">
        <v>5883</v>
      </c>
      <c r="L21665">
        <v>1498087659</v>
      </c>
    </row>
    <row r="21666" spans="1:12" x14ac:dyDescent="0.45">
      <c r="A21666" t="str">
        <f t="shared" si="338"/>
        <v>Soldotna, Alaska, United States</v>
      </c>
      <c r="B21666" t="s">
        <v>25907</v>
      </c>
      <c r="C21666" t="s">
        <v>25907</v>
      </c>
      <c r="D21666">
        <v>60.486199999999997</v>
      </c>
      <c r="E21666">
        <v>-151.06720000000001</v>
      </c>
      <c r="F21666" t="s">
        <v>530</v>
      </c>
      <c r="G21666" t="s">
        <v>531</v>
      </c>
      <c r="H21666" t="s">
        <v>532</v>
      </c>
      <c r="I21666" t="s">
        <v>1947</v>
      </c>
      <c r="K21666">
        <v>7398</v>
      </c>
      <c r="L21666">
        <v>1840023415</v>
      </c>
    </row>
    <row r="21667" spans="1:12" x14ac:dyDescent="0.45">
      <c r="A21667" t="str">
        <f t="shared" si="338"/>
        <v>Solebury, Pennsylvania, United States</v>
      </c>
      <c r="B21667" t="s">
        <v>25908</v>
      </c>
      <c r="C21667" t="s">
        <v>25908</v>
      </c>
      <c r="D21667">
        <v>40.367600000000003</v>
      </c>
      <c r="E21667">
        <v>-75.003100000000003</v>
      </c>
      <c r="F21667" t="s">
        <v>530</v>
      </c>
      <c r="G21667" t="s">
        <v>531</v>
      </c>
      <c r="H21667" t="s">
        <v>532</v>
      </c>
      <c r="I21667" t="s">
        <v>620</v>
      </c>
      <c r="K21667">
        <v>8593</v>
      </c>
      <c r="L21667">
        <v>1840101286</v>
      </c>
    </row>
    <row r="21668" spans="1:12" x14ac:dyDescent="0.45">
      <c r="A21668" t="str">
        <f t="shared" si="338"/>
        <v>Soledad, Atlántico, Colombia</v>
      </c>
      <c r="B21668" t="s">
        <v>25909</v>
      </c>
      <c r="C21668" t="s">
        <v>25909</v>
      </c>
      <c r="D21668">
        <v>10.92</v>
      </c>
      <c r="E21668">
        <v>-74.77</v>
      </c>
      <c r="F21668" t="s">
        <v>2294</v>
      </c>
      <c r="G21668" t="s">
        <v>2295</v>
      </c>
      <c r="H21668" t="s">
        <v>2296</v>
      </c>
      <c r="I21668" t="s">
        <v>3649</v>
      </c>
      <c r="J21668" t="s">
        <v>366</v>
      </c>
      <c r="K21668">
        <v>698852</v>
      </c>
      <c r="L21668">
        <v>1170765625</v>
      </c>
    </row>
    <row r="21669" spans="1:12" x14ac:dyDescent="0.45">
      <c r="A21669" t="str">
        <f t="shared" si="338"/>
        <v>Soledad, California, United States</v>
      </c>
      <c r="B21669" t="s">
        <v>25909</v>
      </c>
      <c r="C21669" t="s">
        <v>25909</v>
      </c>
      <c r="D21669">
        <v>36.443199999999997</v>
      </c>
      <c r="E21669">
        <v>-121.3426</v>
      </c>
      <c r="F21669" t="s">
        <v>530</v>
      </c>
      <c r="G21669" t="s">
        <v>531</v>
      </c>
      <c r="H21669" t="s">
        <v>532</v>
      </c>
      <c r="I21669" t="s">
        <v>754</v>
      </c>
      <c r="K21669">
        <v>26207</v>
      </c>
      <c r="L21669">
        <v>1840021635</v>
      </c>
    </row>
    <row r="21670" spans="1:12" x14ac:dyDescent="0.45">
      <c r="A21670" t="str">
        <f t="shared" si="338"/>
        <v>Soledad Atzompa, Veracruz, Mexico</v>
      </c>
      <c r="B21670" t="s">
        <v>25910</v>
      </c>
      <c r="C21670" t="s">
        <v>25910</v>
      </c>
      <c r="D21670">
        <v>18.754999999999999</v>
      </c>
      <c r="E21670">
        <v>-97.152199999999993</v>
      </c>
      <c r="F21670" t="s">
        <v>519</v>
      </c>
      <c r="G21670" t="s">
        <v>520</v>
      </c>
      <c r="H21670" t="s">
        <v>521</v>
      </c>
      <c r="I21670" t="s">
        <v>716</v>
      </c>
      <c r="J21670" t="s">
        <v>366</v>
      </c>
      <c r="K21670">
        <v>23130</v>
      </c>
      <c r="L21670">
        <v>1484642759</v>
      </c>
    </row>
    <row r="21671" spans="1:12" x14ac:dyDescent="0.45">
      <c r="A21671" t="str">
        <f t="shared" si="338"/>
        <v>Soledad de Doblado, Veracruz, Mexico</v>
      </c>
      <c r="B21671" t="s">
        <v>25911</v>
      </c>
      <c r="C21671" t="s">
        <v>25911</v>
      </c>
      <c r="D21671">
        <v>19.044699999999999</v>
      </c>
      <c r="E21671">
        <v>-96.423299999999998</v>
      </c>
      <c r="F21671" t="s">
        <v>519</v>
      </c>
      <c r="G21671" t="s">
        <v>520</v>
      </c>
      <c r="H21671" t="s">
        <v>521</v>
      </c>
      <c r="I21671" t="s">
        <v>716</v>
      </c>
      <c r="J21671" t="s">
        <v>366</v>
      </c>
      <c r="K21671">
        <v>27770</v>
      </c>
      <c r="L21671">
        <v>1484007805</v>
      </c>
    </row>
    <row r="21672" spans="1:12" x14ac:dyDescent="0.45">
      <c r="A21672" t="str">
        <f t="shared" si="338"/>
        <v>Soledad de Graciano Sánchez, San Luis Potosí, Mexico</v>
      </c>
      <c r="B21672" t="s">
        <v>25912</v>
      </c>
      <c r="C21672" t="s">
        <v>25913</v>
      </c>
      <c r="D21672">
        <v>22.183299999999999</v>
      </c>
      <c r="E21672">
        <v>-100.9333</v>
      </c>
      <c r="F21672" t="s">
        <v>519</v>
      </c>
      <c r="G21672" t="s">
        <v>520</v>
      </c>
      <c r="H21672" t="s">
        <v>521</v>
      </c>
      <c r="I21672" t="s">
        <v>6162</v>
      </c>
      <c r="J21672" t="s">
        <v>366</v>
      </c>
      <c r="K21672">
        <v>215968</v>
      </c>
      <c r="L21672">
        <v>1484610487</v>
      </c>
    </row>
    <row r="21673" spans="1:12" x14ac:dyDescent="0.45">
      <c r="A21673" t="str">
        <f t="shared" si="338"/>
        <v>Soledade, Rio Grande do Sul, Brazil</v>
      </c>
      <c r="B21673" t="s">
        <v>25914</v>
      </c>
      <c r="C21673" t="s">
        <v>25914</v>
      </c>
      <c r="D21673">
        <v>-28.817799999999998</v>
      </c>
      <c r="E21673">
        <v>-52.51</v>
      </c>
      <c r="F21673" t="s">
        <v>491</v>
      </c>
      <c r="G21673" t="s">
        <v>492</v>
      </c>
      <c r="H21673" t="s">
        <v>493</v>
      </c>
      <c r="I21673" t="s">
        <v>3101</v>
      </c>
      <c r="K21673">
        <v>30044</v>
      </c>
      <c r="L21673">
        <v>1076105389</v>
      </c>
    </row>
    <row r="21674" spans="1:12" x14ac:dyDescent="0.45">
      <c r="A21674" t="str">
        <f t="shared" si="338"/>
        <v>Soligalich, Kostromskaya Oblast’, Russia</v>
      </c>
      <c r="B21674" t="s">
        <v>25915</v>
      </c>
      <c r="C21674" t="s">
        <v>25915</v>
      </c>
      <c r="D21674">
        <v>59.083300000000001</v>
      </c>
      <c r="E21674">
        <v>42.283299999999997</v>
      </c>
      <c r="F21674" t="s">
        <v>504</v>
      </c>
      <c r="G21674" t="s">
        <v>505</v>
      </c>
      <c r="H21674" t="s">
        <v>506</v>
      </c>
      <c r="I21674" t="s">
        <v>5732</v>
      </c>
      <c r="K21674">
        <v>5998</v>
      </c>
      <c r="L21674">
        <v>1643010609</v>
      </c>
    </row>
    <row r="21675" spans="1:12" x14ac:dyDescent="0.45">
      <c r="A21675" t="str">
        <f t="shared" si="338"/>
        <v>Solihull, Solihull, United Kingdom</v>
      </c>
      <c r="B21675" t="s">
        <v>4405</v>
      </c>
      <c r="C21675" t="s">
        <v>4405</v>
      </c>
      <c r="D21675">
        <v>52.412999999999997</v>
      </c>
      <c r="E21675">
        <v>-1.778</v>
      </c>
      <c r="F21675" t="s">
        <v>536</v>
      </c>
      <c r="G21675" t="s">
        <v>537</v>
      </c>
      <c r="H21675" t="s">
        <v>538</v>
      </c>
      <c r="I21675" t="s">
        <v>4405</v>
      </c>
      <c r="K21675">
        <v>123187</v>
      </c>
      <c r="L21675">
        <v>1826720500</v>
      </c>
    </row>
    <row r="21676" spans="1:12" x14ac:dyDescent="0.45">
      <c r="A21676" t="str">
        <f t="shared" si="338"/>
        <v>Solikamsk, Permskiy Kray, Russia</v>
      </c>
      <c r="B21676" t="s">
        <v>25916</v>
      </c>
      <c r="C21676" t="s">
        <v>25916</v>
      </c>
      <c r="D21676">
        <v>59.633299999999998</v>
      </c>
      <c r="E21676">
        <v>56.7667</v>
      </c>
      <c r="F21676" t="s">
        <v>504</v>
      </c>
      <c r="G21676" t="s">
        <v>505</v>
      </c>
      <c r="H21676" t="s">
        <v>506</v>
      </c>
      <c r="I21676" t="s">
        <v>1488</v>
      </c>
      <c r="K21676">
        <v>94628</v>
      </c>
      <c r="L21676">
        <v>1643137756</v>
      </c>
    </row>
    <row r="21677" spans="1:12" x14ac:dyDescent="0.45">
      <c r="A21677" t="str">
        <f t="shared" si="338"/>
        <v>Solingen, North Rhine-Westphalia, Germany</v>
      </c>
      <c r="B21677" t="s">
        <v>25917</v>
      </c>
      <c r="C21677" t="s">
        <v>25917</v>
      </c>
      <c r="D21677">
        <v>51.166699999999999</v>
      </c>
      <c r="E21677">
        <v>7.0833000000000004</v>
      </c>
      <c r="F21677" t="s">
        <v>441</v>
      </c>
      <c r="G21677" t="s">
        <v>442</v>
      </c>
      <c r="H21677" t="s">
        <v>443</v>
      </c>
      <c r="I21677" t="s">
        <v>444</v>
      </c>
      <c r="J21677" t="s">
        <v>366</v>
      </c>
      <c r="K21677">
        <v>159360</v>
      </c>
      <c r="L21677">
        <v>1276728190</v>
      </c>
    </row>
    <row r="21678" spans="1:12" x14ac:dyDescent="0.45">
      <c r="A21678" t="str">
        <f t="shared" si="338"/>
        <v>Sollom, Lancashire, United Kingdom</v>
      </c>
      <c r="B21678" t="s">
        <v>25918</v>
      </c>
      <c r="C21678" t="s">
        <v>25918</v>
      </c>
      <c r="D21678">
        <v>53.661999999999999</v>
      </c>
      <c r="E21678">
        <v>-2.8250000000000002</v>
      </c>
      <c r="F21678" t="s">
        <v>536</v>
      </c>
      <c r="G21678" t="s">
        <v>537</v>
      </c>
      <c r="H21678" t="s">
        <v>538</v>
      </c>
      <c r="I21678" t="s">
        <v>724</v>
      </c>
      <c r="K21678">
        <v>5350</v>
      </c>
      <c r="L21678">
        <v>1826569253</v>
      </c>
    </row>
    <row r="21679" spans="1:12" x14ac:dyDescent="0.45">
      <c r="A21679" t="str">
        <f t="shared" si="338"/>
        <v>Solnechnogorsk, Moskovskaya Oblast’, Russia</v>
      </c>
      <c r="B21679" t="s">
        <v>25919</v>
      </c>
      <c r="C21679" t="s">
        <v>25919</v>
      </c>
      <c r="D21679">
        <v>56.184399999999997</v>
      </c>
      <c r="E21679">
        <v>36.994999999999997</v>
      </c>
      <c r="F21679" t="s">
        <v>504</v>
      </c>
      <c r="G21679" t="s">
        <v>505</v>
      </c>
      <c r="H21679" t="s">
        <v>506</v>
      </c>
      <c r="I21679" t="s">
        <v>3224</v>
      </c>
      <c r="K21679">
        <v>51612</v>
      </c>
      <c r="L21679">
        <v>1643958876</v>
      </c>
    </row>
    <row r="21680" spans="1:12" x14ac:dyDescent="0.45">
      <c r="A21680" t="str">
        <f t="shared" si="338"/>
        <v>Solok, Sumatera Barat, Indonesia</v>
      </c>
      <c r="B21680" t="s">
        <v>25920</v>
      </c>
      <c r="C21680" t="s">
        <v>25920</v>
      </c>
      <c r="D21680">
        <v>-0.7883</v>
      </c>
      <c r="E21680">
        <v>100.6542</v>
      </c>
      <c r="F21680" t="s">
        <v>1763</v>
      </c>
      <c r="G21680" t="s">
        <v>1764</v>
      </c>
      <c r="H21680" t="s">
        <v>1765</v>
      </c>
      <c r="I21680" t="s">
        <v>5551</v>
      </c>
      <c r="K21680">
        <v>68602</v>
      </c>
      <c r="L21680">
        <v>1360178406</v>
      </c>
    </row>
    <row r="21681" spans="1:12" x14ac:dyDescent="0.45">
      <c r="A21681" t="str">
        <f t="shared" si="338"/>
        <v>Sololá, Sololá, Guatemala</v>
      </c>
      <c r="B21681" t="s">
        <v>21160</v>
      </c>
      <c r="C21681" t="s">
        <v>25921</v>
      </c>
      <c r="D21681">
        <v>14.773</v>
      </c>
      <c r="E21681">
        <v>-91.183000000000007</v>
      </c>
      <c r="F21681" t="s">
        <v>2123</v>
      </c>
      <c r="G21681" t="s">
        <v>2124</v>
      </c>
      <c r="H21681" t="s">
        <v>2125</v>
      </c>
      <c r="I21681" t="s">
        <v>21160</v>
      </c>
      <c r="J21681" t="s">
        <v>378</v>
      </c>
      <c r="K21681">
        <v>45373</v>
      </c>
      <c r="L21681">
        <v>1320747500</v>
      </c>
    </row>
    <row r="21682" spans="1:12" x14ac:dyDescent="0.45">
      <c r="A21682" t="str">
        <f t="shared" si="338"/>
        <v>Solon, Ohio, United States</v>
      </c>
      <c r="B21682" t="s">
        <v>25922</v>
      </c>
      <c r="C21682" t="s">
        <v>25922</v>
      </c>
      <c r="D21682">
        <v>41.386400000000002</v>
      </c>
      <c r="E21682">
        <v>-81.440100000000001</v>
      </c>
      <c r="F21682" t="s">
        <v>530</v>
      </c>
      <c r="G21682" t="s">
        <v>531</v>
      </c>
      <c r="H21682" t="s">
        <v>532</v>
      </c>
      <c r="I21682" t="s">
        <v>799</v>
      </c>
      <c r="K21682">
        <v>22779</v>
      </c>
      <c r="L21682">
        <v>1840003413</v>
      </c>
    </row>
    <row r="21683" spans="1:12" x14ac:dyDescent="0.45">
      <c r="A21683" t="str">
        <f t="shared" si="338"/>
        <v>Solothurn, Solothurn, Switzerland</v>
      </c>
      <c r="B21683" t="s">
        <v>11192</v>
      </c>
      <c r="C21683" t="s">
        <v>11192</v>
      </c>
      <c r="D21683">
        <v>47.208100000000002</v>
      </c>
      <c r="E21683">
        <v>7.5374999999999996</v>
      </c>
      <c r="F21683" t="s">
        <v>464</v>
      </c>
      <c r="G21683" t="s">
        <v>465</v>
      </c>
      <c r="H21683" t="s">
        <v>466</v>
      </c>
      <c r="I21683" t="s">
        <v>11192</v>
      </c>
      <c r="J21683" t="s">
        <v>378</v>
      </c>
      <c r="K21683">
        <v>16777</v>
      </c>
      <c r="L21683">
        <v>1756650126</v>
      </c>
    </row>
    <row r="21684" spans="1:12" x14ac:dyDescent="0.45">
      <c r="A21684" t="str">
        <f t="shared" si="338"/>
        <v>Solotvyno, Zakarpats’ka Oblast’, Ukraine</v>
      </c>
      <c r="B21684" t="s">
        <v>25923</v>
      </c>
      <c r="C21684" t="s">
        <v>25923</v>
      </c>
      <c r="D21684">
        <v>47.959699999999998</v>
      </c>
      <c r="E21684">
        <v>23.866900000000001</v>
      </c>
      <c r="F21684" t="s">
        <v>1461</v>
      </c>
      <c r="G21684" t="s">
        <v>1462</v>
      </c>
      <c r="H21684" t="s">
        <v>1463</v>
      </c>
      <c r="I21684" t="s">
        <v>4211</v>
      </c>
      <c r="K21684">
        <v>8632</v>
      </c>
      <c r="L21684">
        <v>1804988039</v>
      </c>
    </row>
    <row r="21685" spans="1:12" x14ac:dyDescent="0.45">
      <c r="A21685" t="str">
        <f t="shared" si="338"/>
        <v>Solt, Bács-Kiskun, Hungary</v>
      </c>
      <c r="B21685" t="s">
        <v>25924</v>
      </c>
      <c r="C21685" t="s">
        <v>25924</v>
      </c>
      <c r="D21685">
        <v>46.800800000000002</v>
      </c>
      <c r="E21685">
        <v>19.004200000000001</v>
      </c>
      <c r="F21685" t="s">
        <v>641</v>
      </c>
      <c r="G21685" t="s">
        <v>642</v>
      </c>
      <c r="H21685" t="s">
        <v>643</v>
      </c>
      <c r="I21685" t="s">
        <v>2960</v>
      </c>
      <c r="K21685">
        <v>6125</v>
      </c>
      <c r="L21685">
        <v>1348965448</v>
      </c>
    </row>
    <row r="21686" spans="1:12" x14ac:dyDescent="0.45">
      <c r="A21686" t="str">
        <f t="shared" si="338"/>
        <v>Soltau, Lower Saxony, Germany</v>
      </c>
      <c r="B21686" t="s">
        <v>25925</v>
      </c>
      <c r="C21686" t="s">
        <v>25925</v>
      </c>
      <c r="D21686">
        <v>52.9833</v>
      </c>
      <c r="E21686">
        <v>9.8332999999999995</v>
      </c>
      <c r="F21686" t="s">
        <v>441</v>
      </c>
      <c r="G21686" t="s">
        <v>442</v>
      </c>
      <c r="H21686" t="s">
        <v>443</v>
      </c>
      <c r="I21686" t="s">
        <v>735</v>
      </c>
      <c r="K21686">
        <v>21317</v>
      </c>
      <c r="L21686">
        <v>1276678434</v>
      </c>
    </row>
    <row r="21687" spans="1:12" x14ac:dyDescent="0.45">
      <c r="A21687" t="str">
        <f t="shared" si="338"/>
        <v>Soltsy, Novgorodskaya Oblast’, Russia</v>
      </c>
      <c r="B21687" t="s">
        <v>25926</v>
      </c>
      <c r="C21687" t="s">
        <v>25926</v>
      </c>
      <c r="D21687">
        <v>58.116700000000002</v>
      </c>
      <c r="E21687">
        <v>30.316700000000001</v>
      </c>
      <c r="F21687" t="s">
        <v>504</v>
      </c>
      <c r="G21687" t="s">
        <v>505</v>
      </c>
      <c r="H21687" t="s">
        <v>506</v>
      </c>
      <c r="I21687" t="s">
        <v>4991</v>
      </c>
      <c r="K21687">
        <v>8803</v>
      </c>
      <c r="L21687">
        <v>1643041908</v>
      </c>
    </row>
    <row r="21688" spans="1:12" x14ac:dyDescent="0.45">
      <c r="A21688" t="str">
        <f t="shared" si="338"/>
        <v>Soltvadkert, Bács-Kiskun, Hungary</v>
      </c>
      <c r="B21688" t="s">
        <v>25927</v>
      </c>
      <c r="C21688" t="s">
        <v>25927</v>
      </c>
      <c r="D21688">
        <v>46.580800000000004</v>
      </c>
      <c r="E21688">
        <v>19.393599999999999</v>
      </c>
      <c r="F21688" t="s">
        <v>641</v>
      </c>
      <c r="G21688" t="s">
        <v>642</v>
      </c>
      <c r="H21688" t="s">
        <v>643</v>
      </c>
      <c r="I21688" t="s">
        <v>2960</v>
      </c>
      <c r="K21688">
        <v>7342</v>
      </c>
      <c r="L21688">
        <v>1348773002</v>
      </c>
    </row>
    <row r="21689" spans="1:12" x14ac:dyDescent="0.45">
      <c r="A21689" t="str">
        <f t="shared" si="338"/>
        <v>Solvang, California, United States</v>
      </c>
      <c r="B21689" t="s">
        <v>25928</v>
      </c>
      <c r="C21689" t="s">
        <v>25928</v>
      </c>
      <c r="D21689">
        <v>34.593600000000002</v>
      </c>
      <c r="E21689">
        <v>-120.1401</v>
      </c>
      <c r="F21689" t="s">
        <v>530</v>
      </c>
      <c r="G21689" t="s">
        <v>531</v>
      </c>
      <c r="H21689" t="s">
        <v>532</v>
      </c>
      <c r="I21689" t="s">
        <v>754</v>
      </c>
      <c r="K21689">
        <v>16540</v>
      </c>
      <c r="L21689">
        <v>1840021831</v>
      </c>
    </row>
    <row r="21690" spans="1:12" x14ac:dyDescent="0.45">
      <c r="A21690" t="str">
        <f t="shared" si="338"/>
        <v>Solvay, New York, United States</v>
      </c>
      <c r="B21690" t="s">
        <v>25929</v>
      </c>
      <c r="C21690" t="s">
        <v>25929</v>
      </c>
      <c r="D21690">
        <v>43.057299999999998</v>
      </c>
      <c r="E21690">
        <v>-76.212599999999995</v>
      </c>
      <c r="F21690" t="s">
        <v>530</v>
      </c>
      <c r="G21690" t="s">
        <v>531</v>
      </c>
      <c r="H21690" t="s">
        <v>532</v>
      </c>
      <c r="I21690" t="s">
        <v>803</v>
      </c>
      <c r="K21690">
        <v>6234</v>
      </c>
      <c r="L21690">
        <v>1840004328</v>
      </c>
    </row>
    <row r="21691" spans="1:12" x14ac:dyDescent="0.45">
      <c r="A21691" t="str">
        <f t="shared" si="338"/>
        <v>Solwezi, North-Western, Zambia</v>
      </c>
      <c r="B21691" t="s">
        <v>25930</v>
      </c>
      <c r="C21691" t="s">
        <v>25930</v>
      </c>
      <c r="D21691">
        <v>-12.183299999999999</v>
      </c>
      <c r="E21691">
        <v>26.4</v>
      </c>
      <c r="F21691" t="s">
        <v>6881</v>
      </c>
      <c r="G21691" t="s">
        <v>6882</v>
      </c>
      <c r="H21691" t="s">
        <v>6883</v>
      </c>
      <c r="I21691" t="s">
        <v>14242</v>
      </c>
      <c r="J21691" t="s">
        <v>378</v>
      </c>
      <c r="K21691">
        <v>65000</v>
      </c>
      <c r="L21691">
        <v>1894777820</v>
      </c>
    </row>
    <row r="21692" spans="1:12" x14ac:dyDescent="0.45">
      <c r="A21692" t="str">
        <f t="shared" si="338"/>
        <v>Soma, Manisa, Turkey</v>
      </c>
      <c r="B21692" t="s">
        <v>25931</v>
      </c>
      <c r="C21692" t="s">
        <v>25931</v>
      </c>
      <c r="D21692">
        <v>39.183300000000003</v>
      </c>
      <c r="E21692">
        <v>27.605599999999999</v>
      </c>
      <c r="F21692" t="s">
        <v>806</v>
      </c>
      <c r="G21692" t="s">
        <v>807</v>
      </c>
      <c r="H21692" t="s">
        <v>808</v>
      </c>
      <c r="I21692" t="s">
        <v>17385</v>
      </c>
      <c r="J21692" t="s">
        <v>366</v>
      </c>
      <c r="K21692">
        <v>108981</v>
      </c>
      <c r="L21692">
        <v>1792461536</v>
      </c>
    </row>
    <row r="21693" spans="1:12" x14ac:dyDescent="0.45">
      <c r="A21693" t="str">
        <f t="shared" si="338"/>
        <v>Sombor, Sombor, Serbia</v>
      </c>
      <c r="B21693" t="s">
        <v>25932</v>
      </c>
      <c r="C21693" t="s">
        <v>25932</v>
      </c>
      <c r="D21693">
        <v>45.78</v>
      </c>
      <c r="E21693">
        <v>19.12</v>
      </c>
      <c r="F21693" t="s">
        <v>795</v>
      </c>
      <c r="G21693" t="s">
        <v>796</v>
      </c>
      <c r="H21693" t="s">
        <v>797</v>
      </c>
      <c r="I21693" t="s">
        <v>25932</v>
      </c>
      <c r="J21693" t="s">
        <v>378</v>
      </c>
      <c r="K21693">
        <v>51471</v>
      </c>
      <c r="L21693">
        <v>1688575779</v>
      </c>
    </row>
    <row r="21694" spans="1:12" x14ac:dyDescent="0.45">
      <c r="A21694" t="str">
        <f t="shared" si="338"/>
        <v>Sombrerete, Zacatecas, Mexico</v>
      </c>
      <c r="B21694" t="s">
        <v>25933</v>
      </c>
      <c r="C21694" t="s">
        <v>25933</v>
      </c>
      <c r="D21694">
        <v>23.633299999999998</v>
      </c>
      <c r="E21694">
        <v>-103.6397</v>
      </c>
      <c r="F21694" t="s">
        <v>519</v>
      </c>
      <c r="G21694" t="s">
        <v>520</v>
      </c>
      <c r="H21694" t="s">
        <v>521</v>
      </c>
      <c r="I21694" t="s">
        <v>10209</v>
      </c>
      <c r="J21694" t="s">
        <v>366</v>
      </c>
      <c r="K21694">
        <v>58201</v>
      </c>
      <c r="L21694">
        <v>1484007324</v>
      </c>
    </row>
    <row r="21695" spans="1:12" x14ac:dyDescent="0.45">
      <c r="A21695" t="str">
        <f t="shared" si="338"/>
        <v>Şomcuta Mare, Maramureş, Romania</v>
      </c>
      <c r="B21695" t="s">
        <v>25934</v>
      </c>
      <c r="C21695" t="s">
        <v>25935</v>
      </c>
      <c r="D21695">
        <v>47.5167</v>
      </c>
      <c r="E21695">
        <v>23.466699999999999</v>
      </c>
      <c r="F21695" t="s">
        <v>665</v>
      </c>
      <c r="G21695" t="s">
        <v>666</v>
      </c>
      <c r="H21695" t="s">
        <v>667</v>
      </c>
      <c r="I21695" t="s">
        <v>3142</v>
      </c>
      <c r="K21695">
        <v>7565</v>
      </c>
      <c r="L21695">
        <v>1642764917</v>
      </c>
    </row>
    <row r="21696" spans="1:12" x14ac:dyDescent="0.45">
      <c r="A21696" t="str">
        <f t="shared" si="338"/>
        <v>Somerdale, New Jersey, United States</v>
      </c>
      <c r="B21696" t="s">
        <v>25936</v>
      </c>
      <c r="C21696" t="s">
        <v>25936</v>
      </c>
      <c r="D21696">
        <v>39.845399999999998</v>
      </c>
      <c r="E21696">
        <v>-75.021799999999999</v>
      </c>
      <c r="F21696" t="s">
        <v>530</v>
      </c>
      <c r="G21696" t="s">
        <v>531</v>
      </c>
      <c r="H21696" t="s">
        <v>532</v>
      </c>
      <c r="I21696" t="s">
        <v>587</v>
      </c>
      <c r="K21696">
        <v>5477</v>
      </c>
      <c r="L21696">
        <v>1840001512</v>
      </c>
    </row>
    <row r="21697" spans="1:12" x14ac:dyDescent="0.45">
      <c r="A21697" t="str">
        <f t="shared" si="338"/>
        <v>Somero, Varsinais-Suomi, Finland</v>
      </c>
      <c r="B21697" t="s">
        <v>25937</v>
      </c>
      <c r="C21697" t="s">
        <v>25937</v>
      </c>
      <c r="D21697">
        <v>60.629199999999997</v>
      </c>
      <c r="E21697">
        <v>23.5139</v>
      </c>
      <c r="F21697" t="s">
        <v>459</v>
      </c>
      <c r="G21697" t="s">
        <v>460</v>
      </c>
      <c r="H21697" t="s">
        <v>461</v>
      </c>
      <c r="I21697" t="s">
        <v>13813</v>
      </c>
      <c r="J21697" t="s">
        <v>366</v>
      </c>
      <c r="K21697">
        <v>9093</v>
      </c>
      <c r="L21697">
        <v>1246015002</v>
      </c>
    </row>
    <row r="21698" spans="1:12" x14ac:dyDescent="0.45">
      <c r="A21698" t="str">
        <f t="shared" si="338"/>
        <v>Somers, New York, United States</v>
      </c>
      <c r="B21698" t="s">
        <v>25938</v>
      </c>
      <c r="C21698" t="s">
        <v>25938</v>
      </c>
      <c r="D21698">
        <v>41.305799999999998</v>
      </c>
      <c r="E21698">
        <v>-73.724999999999994</v>
      </c>
      <c r="F21698" t="s">
        <v>530</v>
      </c>
      <c r="G21698" t="s">
        <v>531</v>
      </c>
      <c r="H21698" t="s">
        <v>532</v>
      </c>
      <c r="I21698" t="s">
        <v>803</v>
      </c>
      <c r="K21698">
        <v>21408</v>
      </c>
      <c r="L21698">
        <v>1840058503</v>
      </c>
    </row>
    <row r="21699" spans="1:12" x14ac:dyDescent="0.45">
      <c r="A21699" t="str">
        <f t="shared" ref="A21699:A21762" si="339">CONCATENATE(B21699,", ",I21699,", ",F21699)</f>
        <v>Somers, Connecticut, United States</v>
      </c>
      <c r="B21699" t="s">
        <v>25938</v>
      </c>
      <c r="C21699" t="s">
        <v>25938</v>
      </c>
      <c r="D21699">
        <v>41.994900000000001</v>
      </c>
      <c r="E21699">
        <v>-72.453000000000003</v>
      </c>
      <c r="F21699" t="s">
        <v>530</v>
      </c>
      <c r="G21699" t="s">
        <v>531</v>
      </c>
      <c r="H21699" t="s">
        <v>532</v>
      </c>
      <c r="I21699" t="s">
        <v>2109</v>
      </c>
      <c r="K21699">
        <v>11137</v>
      </c>
      <c r="L21699">
        <v>1840033631</v>
      </c>
    </row>
    <row r="21700" spans="1:12" x14ac:dyDescent="0.45">
      <c r="A21700" t="str">
        <f t="shared" si="339"/>
        <v>Somers, Wisconsin, United States</v>
      </c>
      <c r="B21700" t="s">
        <v>25938</v>
      </c>
      <c r="C21700" t="s">
        <v>25938</v>
      </c>
      <c r="D21700">
        <v>42.641100000000002</v>
      </c>
      <c r="E21700">
        <v>-87.891900000000007</v>
      </c>
      <c r="F21700" t="s">
        <v>530</v>
      </c>
      <c r="G21700" t="s">
        <v>531</v>
      </c>
      <c r="H21700" t="s">
        <v>532</v>
      </c>
      <c r="I21700" t="s">
        <v>1611</v>
      </c>
      <c r="K21700">
        <v>8371</v>
      </c>
      <c r="L21700">
        <v>1840038024</v>
      </c>
    </row>
    <row r="21701" spans="1:12" x14ac:dyDescent="0.45">
      <c r="A21701" t="str">
        <f t="shared" si="339"/>
        <v>Somers Point, New Jersey, United States</v>
      </c>
      <c r="B21701" t="s">
        <v>25939</v>
      </c>
      <c r="C21701" t="s">
        <v>25939</v>
      </c>
      <c r="D21701">
        <v>39.316699999999997</v>
      </c>
      <c r="E21701">
        <v>-74.6066</v>
      </c>
      <c r="F21701" t="s">
        <v>530</v>
      </c>
      <c r="G21701" t="s">
        <v>531</v>
      </c>
      <c r="H21701" t="s">
        <v>532</v>
      </c>
      <c r="I21701" t="s">
        <v>587</v>
      </c>
      <c r="K21701">
        <v>10174</v>
      </c>
      <c r="L21701">
        <v>1840001537</v>
      </c>
    </row>
    <row r="21702" spans="1:12" x14ac:dyDescent="0.45">
      <c r="A21702" t="str">
        <f t="shared" si="339"/>
        <v>Somerset, Kentucky, United States</v>
      </c>
      <c r="B21702" t="s">
        <v>5267</v>
      </c>
      <c r="C21702" t="s">
        <v>5267</v>
      </c>
      <c r="D21702">
        <v>37.081499999999998</v>
      </c>
      <c r="E21702">
        <v>-84.609099999999998</v>
      </c>
      <c r="F21702" t="s">
        <v>530</v>
      </c>
      <c r="G21702" t="s">
        <v>531</v>
      </c>
      <c r="H21702" t="s">
        <v>532</v>
      </c>
      <c r="I21702" t="s">
        <v>1528</v>
      </c>
      <c r="K21702">
        <v>30053</v>
      </c>
      <c r="L21702">
        <v>1840015257</v>
      </c>
    </row>
    <row r="21703" spans="1:12" x14ac:dyDescent="0.45">
      <c r="A21703" t="str">
        <f t="shared" si="339"/>
        <v>Somerset, New Jersey, United States</v>
      </c>
      <c r="B21703" t="s">
        <v>5267</v>
      </c>
      <c r="C21703" t="s">
        <v>5267</v>
      </c>
      <c r="D21703">
        <v>40.508299999999998</v>
      </c>
      <c r="E21703">
        <v>-74.501000000000005</v>
      </c>
      <c r="F21703" t="s">
        <v>530</v>
      </c>
      <c r="G21703" t="s">
        <v>531</v>
      </c>
      <c r="H21703" t="s">
        <v>532</v>
      </c>
      <c r="I21703" t="s">
        <v>587</v>
      </c>
      <c r="K21703">
        <v>24527</v>
      </c>
      <c r="L21703">
        <v>1840005375</v>
      </c>
    </row>
    <row r="21704" spans="1:12" x14ac:dyDescent="0.45">
      <c r="A21704" t="str">
        <f t="shared" si="339"/>
        <v>Somerset, Massachusetts, United States</v>
      </c>
      <c r="B21704" t="s">
        <v>5267</v>
      </c>
      <c r="C21704" t="s">
        <v>5267</v>
      </c>
      <c r="D21704">
        <v>41.740400000000001</v>
      </c>
      <c r="E21704">
        <v>-71.161199999999994</v>
      </c>
      <c r="F21704" t="s">
        <v>530</v>
      </c>
      <c r="G21704" t="s">
        <v>531</v>
      </c>
      <c r="H21704" t="s">
        <v>532</v>
      </c>
      <c r="I21704" t="s">
        <v>621</v>
      </c>
      <c r="K21704">
        <v>18207</v>
      </c>
      <c r="L21704">
        <v>1840053662</v>
      </c>
    </row>
    <row r="21705" spans="1:12" x14ac:dyDescent="0.45">
      <c r="A21705" t="str">
        <f t="shared" si="339"/>
        <v>Somerset, Pennsylvania, United States</v>
      </c>
      <c r="B21705" t="s">
        <v>5267</v>
      </c>
      <c r="C21705" t="s">
        <v>5267</v>
      </c>
      <c r="D21705">
        <v>40.005000000000003</v>
      </c>
      <c r="E21705">
        <v>-79.077799999999996</v>
      </c>
      <c r="F21705" t="s">
        <v>530</v>
      </c>
      <c r="G21705" t="s">
        <v>531</v>
      </c>
      <c r="H21705" t="s">
        <v>532</v>
      </c>
      <c r="I21705" t="s">
        <v>620</v>
      </c>
      <c r="K21705">
        <v>11738</v>
      </c>
      <c r="L21705">
        <v>1840003747</v>
      </c>
    </row>
    <row r="21706" spans="1:12" x14ac:dyDescent="0.45">
      <c r="A21706" t="str">
        <f t="shared" si="339"/>
        <v>Somersworth, New Hampshire, United States</v>
      </c>
      <c r="B21706" t="s">
        <v>25940</v>
      </c>
      <c r="C21706" t="s">
        <v>25940</v>
      </c>
      <c r="D21706">
        <v>43.253399999999999</v>
      </c>
      <c r="E21706">
        <v>-70.885599999999997</v>
      </c>
      <c r="F21706" t="s">
        <v>530</v>
      </c>
      <c r="G21706" t="s">
        <v>531</v>
      </c>
      <c r="H21706" t="s">
        <v>532</v>
      </c>
      <c r="I21706" t="s">
        <v>1728</v>
      </c>
      <c r="K21706">
        <v>11968</v>
      </c>
      <c r="L21706">
        <v>1840002810</v>
      </c>
    </row>
    <row r="21707" spans="1:12" x14ac:dyDescent="0.45">
      <c r="A21707" t="str">
        <f t="shared" si="339"/>
        <v>Somerton, Arizona, United States</v>
      </c>
      <c r="B21707" t="s">
        <v>25941</v>
      </c>
      <c r="C21707" t="s">
        <v>25941</v>
      </c>
      <c r="D21707">
        <v>32.600900000000003</v>
      </c>
      <c r="E21707">
        <v>-114.699</v>
      </c>
      <c r="F21707" t="s">
        <v>530</v>
      </c>
      <c r="G21707" t="s">
        <v>531</v>
      </c>
      <c r="H21707" t="s">
        <v>532</v>
      </c>
      <c r="I21707" t="s">
        <v>2117</v>
      </c>
      <c r="K21707">
        <v>19684</v>
      </c>
      <c r="L21707">
        <v>1840021997</v>
      </c>
    </row>
    <row r="21708" spans="1:12" x14ac:dyDescent="0.45">
      <c r="A21708" t="str">
        <f t="shared" si="339"/>
        <v>Somerville, Massachusetts, United States</v>
      </c>
      <c r="B21708" t="s">
        <v>25942</v>
      </c>
      <c r="C21708" t="s">
        <v>25942</v>
      </c>
      <c r="D21708">
        <v>42.390799999999999</v>
      </c>
      <c r="E21708">
        <v>-71.101299999999995</v>
      </c>
      <c r="F21708" t="s">
        <v>530</v>
      </c>
      <c r="G21708" t="s">
        <v>531</v>
      </c>
      <c r="H21708" t="s">
        <v>532</v>
      </c>
      <c r="I21708" t="s">
        <v>621</v>
      </c>
      <c r="K21708">
        <v>81360</v>
      </c>
      <c r="L21708">
        <v>1840003123</v>
      </c>
    </row>
    <row r="21709" spans="1:12" x14ac:dyDescent="0.45">
      <c r="A21709" t="str">
        <f t="shared" si="339"/>
        <v>Somerville, New Jersey, United States</v>
      </c>
      <c r="B21709" t="s">
        <v>25942</v>
      </c>
      <c r="C21709" t="s">
        <v>25942</v>
      </c>
      <c r="D21709">
        <v>40.569600000000001</v>
      </c>
      <c r="E21709">
        <v>-74.609200000000001</v>
      </c>
      <c r="F21709" t="s">
        <v>530</v>
      </c>
      <c r="G21709" t="s">
        <v>531</v>
      </c>
      <c r="H21709" t="s">
        <v>532</v>
      </c>
      <c r="I21709" t="s">
        <v>587</v>
      </c>
      <c r="K21709">
        <v>12063</v>
      </c>
      <c r="L21709">
        <v>1840001056</v>
      </c>
    </row>
    <row r="21710" spans="1:12" x14ac:dyDescent="0.45">
      <c r="A21710" t="str">
        <f t="shared" si="339"/>
        <v>Somerville, Victoria, Australia</v>
      </c>
      <c r="B21710" t="s">
        <v>25942</v>
      </c>
      <c r="C21710" t="s">
        <v>25942</v>
      </c>
      <c r="D21710">
        <v>-38.225999999999999</v>
      </c>
      <c r="E21710">
        <v>145.17699999999999</v>
      </c>
      <c r="F21710" t="s">
        <v>830</v>
      </c>
      <c r="G21710" t="s">
        <v>831</v>
      </c>
      <c r="H21710" t="s">
        <v>832</v>
      </c>
      <c r="I21710" t="s">
        <v>2292</v>
      </c>
      <c r="K21710">
        <v>11336</v>
      </c>
      <c r="L21710">
        <v>1036275983</v>
      </c>
    </row>
    <row r="21711" spans="1:12" x14ac:dyDescent="0.45">
      <c r="A21711" t="str">
        <f t="shared" si="339"/>
        <v>Sömmerda, Thuringia, Germany</v>
      </c>
      <c r="B21711" t="s">
        <v>25943</v>
      </c>
      <c r="C21711" t="s">
        <v>25944</v>
      </c>
      <c r="D21711">
        <v>51.161700000000003</v>
      </c>
      <c r="E21711">
        <v>11.116899999999999</v>
      </c>
      <c r="F21711" t="s">
        <v>441</v>
      </c>
      <c r="G21711" t="s">
        <v>442</v>
      </c>
      <c r="H21711" t="s">
        <v>443</v>
      </c>
      <c r="I21711" t="s">
        <v>1709</v>
      </c>
      <c r="J21711" t="s">
        <v>366</v>
      </c>
      <c r="K21711">
        <v>19034</v>
      </c>
      <c r="L21711">
        <v>1276806984</v>
      </c>
    </row>
    <row r="21712" spans="1:12" x14ac:dyDescent="0.45">
      <c r="A21712" t="str">
        <f t="shared" si="339"/>
        <v>Somoto, Madriz, Nicaragua</v>
      </c>
      <c r="B21712" t="s">
        <v>25945</v>
      </c>
      <c r="C21712" t="s">
        <v>25945</v>
      </c>
      <c r="D21712">
        <v>13.4833</v>
      </c>
      <c r="E21712">
        <v>-86.583299999999994</v>
      </c>
      <c r="F21712" t="s">
        <v>4511</v>
      </c>
      <c r="G21712" t="s">
        <v>4512</v>
      </c>
      <c r="H21712" t="s">
        <v>4513</v>
      </c>
      <c r="I21712" t="s">
        <v>25946</v>
      </c>
      <c r="J21712" t="s">
        <v>378</v>
      </c>
      <c r="K21712">
        <v>20300</v>
      </c>
      <c r="L21712">
        <v>1558605178</v>
      </c>
    </row>
    <row r="21713" spans="1:12" x14ac:dyDescent="0.45">
      <c r="A21713" t="str">
        <f t="shared" si="339"/>
        <v>Sompting, West Sussex, United Kingdom</v>
      </c>
      <c r="B21713" t="s">
        <v>25947</v>
      </c>
      <c r="C21713" t="s">
        <v>25947</v>
      </c>
      <c r="D21713">
        <v>50.830300000000001</v>
      </c>
      <c r="E21713">
        <v>-0.33950000000000002</v>
      </c>
      <c r="F21713" t="s">
        <v>536</v>
      </c>
      <c r="G21713" t="s">
        <v>537</v>
      </c>
      <c r="H21713" t="s">
        <v>538</v>
      </c>
      <c r="I21713" t="s">
        <v>2025</v>
      </c>
      <c r="K21713">
        <v>8561</v>
      </c>
      <c r="L21713">
        <v>1826847818</v>
      </c>
    </row>
    <row r="21714" spans="1:12" x14ac:dyDescent="0.45">
      <c r="A21714" t="str">
        <f t="shared" si="339"/>
        <v>Sơn La, Sơn La, Vietnam</v>
      </c>
      <c r="B21714" t="s">
        <v>25948</v>
      </c>
      <c r="C21714" t="s">
        <v>25949</v>
      </c>
      <c r="D21714">
        <v>21.327000000000002</v>
      </c>
      <c r="E21714">
        <v>103.9141</v>
      </c>
      <c r="F21714" t="s">
        <v>2163</v>
      </c>
      <c r="G21714" t="s">
        <v>2164</v>
      </c>
      <c r="H21714" t="s">
        <v>2165</v>
      </c>
      <c r="I21714" t="s">
        <v>25948</v>
      </c>
      <c r="J21714" t="s">
        <v>378</v>
      </c>
      <c r="K21714">
        <v>19054</v>
      </c>
      <c r="L21714">
        <v>1704957010</v>
      </c>
    </row>
    <row r="21715" spans="1:12" x14ac:dyDescent="0.45">
      <c r="A21715" t="str">
        <f t="shared" si="339"/>
        <v>Sơn Tây, Hà Nội, Vietnam</v>
      </c>
      <c r="B21715" t="s">
        <v>25950</v>
      </c>
      <c r="C21715" t="s">
        <v>25951</v>
      </c>
      <c r="D21715">
        <v>21.138200000000001</v>
      </c>
      <c r="E21715">
        <v>105.505</v>
      </c>
      <c r="F21715" t="s">
        <v>2163</v>
      </c>
      <c r="G21715" t="s">
        <v>2164</v>
      </c>
      <c r="H21715" t="s">
        <v>2165</v>
      </c>
      <c r="I21715" t="s">
        <v>11791</v>
      </c>
      <c r="J21715" t="s">
        <v>366</v>
      </c>
      <c r="K21715">
        <v>189547</v>
      </c>
      <c r="L21715">
        <v>1704714941</v>
      </c>
    </row>
    <row r="21716" spans="1:12" x14ac:dyDescent="0.45">
      <c r="A21716" t="str">
        <f t="shared" si="339"/>
        <v>Sŏnbong, Nasŏn, Korea, North</v>
      </c>
      <c r="B21716" t="s">
        <v>25952</v>
      </c>
      <c r="C21716" t="s">
        <v>25953</v>
      </c>
      <c r="D21716">
        <v>42.337699999999998</v>
      </c>
      <c r="E21716">
        <v>130.40270000000001</v>
      </c>
      <c r="F21716" t="s">
        <v>2047</v>
      </c>
      <c r="G21716" t="s">
        <v>2048</v>
      </c>
      <c r="H21716" t="s">
        <v>2049</v>
      </c>
      <c r="I21716" t="s">
        <v>22914</v>
      </c>
      <c r="J21716" t="s">
        <v>366</v>
      </c>
      <c r="K21716">
        <v>60864</v>
      </c>
      <c r="L21716">
        <v>1408519732</v>
      </c>
    </row>
    <row r="21717" spans="1:12" x14ac:dyDescent="0.45">
      <c r="A21717" t="str">
        <f t="shared" si="339"/>
        <v>Sondershausen, Thuringia, Germany</v>
      </c>
      <c r="B21717" t="s">
        <v>25954</v>
      </c>
      <c r="C21717" t="s">
        <v>25954</v>
      </c>
      <c r="D21717">
        <v>51.366700000000002</v>
      </c>
      <c r="E21717">
        <v>10.8667</v>
      </c>
      <c r="F21717" t="s">
        <v>441</v>
      </c>
      <c r="G21717" t="s">
        <v>442</v>
      </c>
      <c r="H21717" t="s">
        <v>443</v>
      </c>
      <c r="I21717" t="s">
        <v>1709</v>
      </c>
      <c r="J21717" t="s">
        <v>366</v>
      </c>
      <c r="K21717">
        <v>21513</v>
      </c>
      <c r="L21717">
        <v>1276468586</v>
      </c>
    </row>
    <row r="21718" spans="1:12" x14ac:dyDescent="0.45">
      <c r="A21718" t="str">
        <f t="shared" si="339"/>
        <v>Song Phi Nong, Suphan Buri, Thailand</v>
      </c>
      <c r="B21718" t="s">
        <v>25955</v>
      </c>
      <c r="C21718" t="s">
        <v>25955</v>
      </c>
      <c r="D21718">
        <v>14.230600000000001</v>
      </c>
      <c r="E21718">
        <v>100.0389</v>
      </c>
      <c r="F21718" t="s">
        <v>1864</v>
      </c>
      <c r="G21718" t="s">
        <v>1865</v>
      </c>
      <c r="H21718" t="s">
        <v>1866</v>
      </c>
      <c r="I21718" t="s">
        <v>25956</v>
      </c>
      <c r="J21718" t="s">
        <v>366</v>
      </c>
      <c r="K21718">
        <v>12926</v>
      </c>
      <c r="L21718">
        <v>1764684967</v>
      </c>
    </row>
    <row r="21719" spans="1:12" x14ac:dyDescent="0.45">
      <c r="A21719" t="str">
        <f t="shared" si="339"/>
        <v>Songea, Ruvuma, Tanzania</v>
      </c>
      <c r="B21719" t="s">
        <v>25957</v>
      </c>
      <c r="C21719" t="s">
        <v>25957</v>
      </c>
      <c r="D21719">
        <v>-10.683299999999999</v>
      </c>
      <c r="E21719">
        <v>35.65</v>
      </c>
      <c r="F21719" t="s">
        <v>2466</v>
      </c>
      <c r="G21719" t="s">
        <v>2467</v>
      </c>
      <c r="H21719" t="s">
        <v>2468</v>
      </c>
      <c r="I21719" t="s">
        <v>17806</v>
      </c>
      <c r="J21719" t="s">
        <v>378</v>
      </c>
      <c r="K21719">
        <v>99961</v>
      </c>
      <c r="L21719">
        <v>1834461509</v>
      </c>
    </row>
    <row r="21720" spans="1:12" x14ac:dyDescent="0.45">
      <c r="A21720" t="str">
        <f t="shared" si="339"/>
        <v>Songkhla, Songkhla, Thailand</v>
      </c>
      <c r="B21720" t="s">
        <v>3377</v>
      </c>
      <c r="C21720" t="s">
        <v>3377</v>
      </c>
      <c r="D21720">
        <v>7.2061000000000002</v>
      </c>
      <c r="E21720">
        <v>100.5967</v>
      </c>
      <c r="F21720" t="s">
        <v>1864</v>
      </c>
      <c r="G21720" t="s">
        <v>1865</v>
      </c>
      <c r="H21720" t="s">
        <v>1866</v>
      </c>
      <c r="I21720" t="s">
        <v>3377</v>
      </c>
      <c r="J21720" t="s">
        <v>378</v>
      </c>
      <c r="K21720">
        <v>63834</v>
      </c>
      <c r="L21720">
        <v>1764543650</v>
      </c>
    </row>
    <row r="21721" spans="1:12" x14ac:dyDescent="0.45">
      <c r="A21721" t="str">
        <f t="shared" si="339"/>
        <v>Sŏngnam, Gyeonggi, Korea, South</v>
      </c>
      <c r="B21721" t="s">
        <v>25958</v>
      </c>
      <c r="C21721" t="s">
        <v>25959</v>
      </c>
      <c r="D21721">
        <v>37.438600000000001</v>
      </c>
      <c r="E21721">
        <v>127.1378</v>
      </c>
      <c r="F21721" t="s">
        <v>1978</v>
      </c>
      <c r="G21721" t="s">
        <v>1979</v>
      </c>
      <c r="H21721" t="s">
        <v>1980</v>
      </c>
      <c r="I21721" t="s">
        <v>2096</v>
      </c>
      <c r="K21721">
        <v>948757</v>
      </c>
      <c r="L21721">
        <v>1410622472</v>
      </c>
    </row>
    <row r="21722" spans="1:12" x14ac:dyDescent="0.45">
      <c r="A21722" t="str">
        <f t="shared" si="339"/>
        <v>Songnim, Hwangbuk, Korea, North</v>
      </c>
      <c r="B21722" t="s">
        <v>25960</v>
      </c>
      <c r="C21722" t="s">
        <v>25960</v>
      </c>
      <c r="D21722">
        <v>38.7333</v>
      </c>
      <c r="E21722">
        <v>125.63330000000001</v>
      </c>
      <c r="F21722" t="s">
        <v>2047</v>
      </c>
      <c r="G21722" t="s">
        <v>2048</v>
      </c>
      <c r="H21722" t="s">
        <v>2049</v>
      </c>
      <c r="I21722" t="s">
        <v>20982</v>
      </c>
      <c r="K21722">
        <v>128831</v>
      </c>
      <c r="L21722">
        <v>1408214405</v>
      </c>
    </row>
    <row r="21723" spans="1:12" x14ac:dyDescent="0.45">
      <c r="A21723" t="str">
        <f t="shared" si="339"/>
        <v>Songo, Uíge, Angola</v>
      </c>
      <c r="B21723" t="s">
        <v>25961</v>
      </c>
      <c r="C21723" t="s">
        <v>25961</v>
      </c>
      <c r="D21723">
        <v>-7.3495999999999997</v>
      </c>
      <c r="E21723">
        <v>14.85</v>
      </c>
      <c r="F21723" t="s">
        <v>1809</v>
      </c>
      <c r="G21723" t="s">
        <v>1810</v>
      </c>
      <c r="H21723" t="s">
        <v>1811</v>
      </c>
      <c r="I21723" t="s">
        <v>25962</v>
      </c>
      <c r="K21723">
        <v>10579</v>
      </c>
      <c r="L21723">
        <v>1024923411</v>
      </c>
    </row>
    <row r="21724" spans="1:12" x14ac:dyDescent="0.45">
      <c r="A21724" t="str">
        <f t="shared" si="339"/>
        <v>Songyang, Henan, China</v>
      </c>
      <c r="B21724" t="s">
        <v>25963</v>
      </c>
      <c r="C21724" t="s">
        <v>25963</v>
      </c>
      <c r="D21724">
        <v>34.4161</v>
      </c>
      <c r="E21724">
        <v>113.0424</v>
      </c>
      <c r="F21724" t="s">
        <v>1039</v>
      </c>
      <c r="G21724" t="s">
        <v>1040</v>
      </c>
      <c r="H21724" t="s">
        <v>1041</v>
      </c>
      <c r="I21724" t="s">
        <v>6768</v>
      </c>
      <c r="J21724" t="s">
        <v>366</v>
      </c>
      <c r="K21724">
        <v>668592</v>
      </c>
      <c r="L21724">
        <v>1156143149</v>
      </c>
    </row>
    <row r="21725" spans="1:12" x14ac:dyDescent="0.45">
      <c r="A21725" t="str">
        <f t="shared" si="339"/>
        <v>Songzi, Hubei, China</v>
      </c>
      <c r="B21725" t="s">
        <v>25964</v>
      </c>
      <c r="C21725" t="s">
        <v>25964</v>
      </c>
      <c r="D21725">
        <v>30.177199999999999</v>
      </c>
      <c r="E21725">
        <v>111.7732</v>
      </c>
      <c r="F21725" t="s">
        <v>1039</v>
      </c>
      <c r="G21725" t="s">
        <v>1040</v>
      </c>
      <c r="H21725" t="s">
        <v>1041</v>
      </c>
      <c r="I21725" t="s">
        <v>2058</v>
      </c>
      <c r="K21725">
        <v>765911</v>
      </c>
      <c r="L21725">
        <v>1156837705</v>
      </c>
    </row>
    <row r="21726" spans="1:12" x14ac:dyDescent="0.45">
      <c r="A21726" t="str">
        <f t="shared" si="339"/>
        <v>Sonīpat, Haryāna, India</v>
      </c>
      <c r="B21726" t="s">
        <v>25965</v>
      </c>
      <c r="C21726" t="s">
        <v>25966</v>
      </c>
      <c r="D21726">
        <v>28.995799999999999</v>
      </c>
      <c r="E21726">
        <v>77.011399999999995</v>
      </c>
      <c r="F21726" t="s">
        <v>626</v>
      </c>
      <c r="G21726" t="s">
        <v>627</v>
      </c>
      <c r="H21726" t="s">
        <v>628</v>
      </c>
      <c r="I21726" t="s">
        <v>1790</v>
      </c>
      <c r="K21726">
        <v>250521</v>
      </c>
      <c r="L21726">
        <v>1356648808</v>
      </c>
    </row>
    <row r="21727" spans="1:12" x14ac:dyDescent="0.45">
      <c r="A21727" t="str">
        <f t="shared" si="339"/>
        <v>Sonneberg, Thuringia, Germany</v>
      </c>
      <c r="B21727" t="s">
        <v>25967</v>
      </c>
      <c r="C21727" t="s">
        <v>25967</v>
      </c>
      <c r="D21727">
        <v>50.35</v>
      </c>
      <c r="E21727">
        <v>11.166700000000001</v>
      </c>
      <c r="F21727" t="s">
        <v>441</v>
      </c>
      <c r="G21727" t="s">
        <v>442</v>
      </c>
      <c r="H21727" t="s">
        <v>443</v>
      </c>
      <c r="I21727" t="s">
        <v>1709</v>
      </c>
      <c r="J21727" t="s">
        <v>366</v>
      </c>
      <c r="K21727">
        <v>23830</v>
      </c>
      <c r="L21727">
        <v>1276304773</v>
      </c>
    </row>
    <row r="21728" spans="1:12" x14ac:dyDescent="0.45">
      <c r="A21728" t="str">
        <f t="shared" si="339"/>
        <v>Sonoita, Sonora, Mexico</v>
      </c>
      <c r="B21728" t="s">
        <v>25968</v>
      </c>
      <c r="C21728" t="s">
        <v>25968</v>
      </c>
      <c r="D21728">
        <v>31.8614</v>
      </c>
      <c r="E21728">
        <v>-112.8544</v>
      </c>
      <c r="F21728" t="s">
        <v>519</v>
      </c>
      <c r="G21728" t="s">
        <v>520</v>
      </c>
      <c r="H21728" t="s">
        <v>521</v>
      </c>
      <c r="I21728" t="s">
        <v>959</v>
      </c>
      <c r="J21728" t="s">
        <v>366</v>
      </c>
      <c r="K21728">
        <v>12849</v>
      </c>
      <c r="L21728">
        <v>1484032951</v>
      </c>
    </row>
    <row r="21729" spans="1:12" x14ac:dyDescent="0.45">
      <c r="A21729" t="str">
        <f t="shared" si="339"/>
        <v>Sonoma, California, United States</v>
      </c>
      <c r="B21729" t="s">
        <v>25969</v>
      </c>
      <c r="C21729" t="s">
        <v>25969</v>
      </c>
      <c r="D21729">
        <v>38.290199999999999</v>
      </c>
      <c r="E21729">
        <v>-122.4598</v>
      </c>
      <c r="F21729" t="s">
        <v>530</v>
      </c>
      <c r="G21729" t="s">
        <v>531</v>
      </c>
      <c r="H21729" t="s">
        <v>532</v>
      </c>
      <c r="I21729" t="s">
        <v>754</v>
      </c>
      <c r="K21729">
        <v>33831</v>
      </c>
      <c r="L21729">
        <v>1840021490</v>
      </c>
    </row>
    <row r="21730" spans="1:12" x14ac:dyDescent="0.45">
      <c r="A21730" t="str">
        <f t="shared" si="339"/>
        <v>Sonora, California, United States</v>
      </c>
      <c r="B21730" t="s">
        <v>959</v>
      </c>
      <c r="C21730" t="s">
        <v>959</v>
      </c>
      <c r="D21730">
        <v>37.981900000000003</v>
      </c>
      <c r="E21730">
        <v>-120.3828</v>
      </c>
      <c r="F21730" t="s">
        <v>530</v>
      </c>
      <c r="G21730" t="s">
        <v>531</v>
      </c>
      <c r="H21730" t="s">
        <v>532</v>
      </c>
      <c r="I21730" t="s">
        <v>754</v>
      </c>
      <c r="K21730">
        <v>28035</v>
      </c>
      <c r="L21730">
        <v>1840021511</v>
      </c>
    </row>
    <row r="21731" spans="1:12" x14ac:dyDescent="0.45">
      <c r="A21731" t="str">
        <f t="shared" si="339"/>
        <v>Sonsón, Antioquia, Colombia</v>
      </c>
      <c r="B21731" t="s">
        <v>25970</v>
      </c>
      <c r="C21731" t="s">
        <v>25971</v>
      </c>
      <c r="D21731">
        <v>5.7165999999999997</v>
      </c>
      <c r="E21731">
        <v>-75.316599999999994</v>
      </c>
      <c r="F21731" t="s">
        <v>2294</v>
      </c>
      <c r="G21731" t="s">
        <v>2295</v>
      </c>
      <c r="H21731" t="s">
        <v>2296</v>
      </c>
      <c r="I21731" t="s">
        <v>4070</v>
      </c>
      <c r="J21731" t="s">
        <v>366</v>
      </c>
      <c r="K21731">
        <v>18817</v>
      </c>
      <c r="L21731">
        <v>1170000118</v>
      </c>
    </row>
    <row r="21732" spans="1:12" x14ac:dyDescent="0.45">
      <c r="A21732" t="str">
        <f t="shared" si="339"/>
        <v>Sonsonate, Sonsonate, El Salvador</v>
      </c>
      <c r="B21732" t="s">
        <v>25972</v>
      </c>
      <c r="C21732" t="s">
        <v>25972</v>
      </c>
      <c r="D21732">
        <v>13.72</v>
      </c>
      <c r="E21732">
        <v>-89.73</v>
      </c>
      <c r="F21732" t="s">
        <v>1006</v>
      </c>
      <c r="G21732" t="s">
        <v>1007</v>
      </c>
      <c r="H21732" t="s">
        <v>1008</v>
      </c>
      <c r="I21732" t="s">
        <v>25972</v>
      </c>
      <c r="J21732" t="s">
        <v>378</v>
      </c>
      <c r="K21732">
        <v>168947</v>
      </c>
      <c r="L21732">
        <v>1222380208</v>
      </c>
    </row>
    <row r="21733" spans="1:12" x14ac:dyDescent="0.45">
      <c r="A21733" t="str">
        <f t="shared" si="339"/>
        <v>Sonthofen, Bavaria, Germany</v>
      </c>
      <c r="B21733" t="s">
        <v>25973</v>
      </c>
      <c r="C21733" t="s">
        <v>25973</v>
      </c>
      <c r="D21733">
        <v>47.514200000000002</v>
      </c>
      <c r="E21733">
        <v>10.281700000000001</v>
      </c>
      <c r="F21733" t="s">
        <v>441</v>
      </c>
      <c r="G21733" t="s">
        <v>442</v>
      </c>
      <c r="H21733" t="s">
        <v>443</v>
      </c>
      <c r="I21733" t="s">
        <v>567</v>
      </c>
      <c r="J21733" t="s">
        <v>366</v>
      </c>
      <c r="K21733">
        <v>21541</v>
      </c>
      <c r="L21733">
        <v>1276823857</v>
      </c>
    </row>
    <row r="21734" spans="1:12" x14ac:dyDescent="0.45">
      <c r="A21734" t="str">
        <f t="shared" si="339"/>
        <v>Sontra, Hesse, Germany</v>
      </c>
      <c r="B21734" t="s">
        <v>25974</v>
      </c>
      <c r="C21734" t="s">
        <v>25974</v>
      </c>
      <c r="D21734">
        <v>51.066699999999997</v>
      </c>
      <c r="E21734">
        <v>9.9332999999999991</v>
      </c>
      <c r="F21734" t="s">
        <v>441</v>
      </c>
      <c r="G21734" t="s">
        <v>442</v>
      </c>
      <c r="H21734" t="s">
        <v>443</v>
      </c>
      <c r="I21734" t="s">
        <v>1676</v>
      </c>
      <c r="K21734">
        <v>7839</v>
      </c>
      <c r="L21734">
        <v>1276109976</v>
      </c>
    </row>
    <row r="21735" spans="1:12" x14ac:dyDescent="0.45">
      <c r="A21735" t="str">
        <f t="shared" si="339"/>
        <v>Sooke, British Columbia, Canada</v>
      </c>
      <c r="B21735" t="s">
        <v>25975</v>
      </c>
      <c r="C21735" t="s">
        <v>25975</v>
      </c>
      <c r="D21735">
        <v>48.376100000000001</v>
      </c>
      <c r="E21735">
        <v>-123.73779999999999</v>
      </c>
      <c r="F21735" t="s">
        <v>541</v>
      </c>
      <c r="G21735" t="s">
        <v>542</v>
      </c>
      <c r="H21735" t="s">
        <v>543</v>
      </c>
      <c r="I21735" t="s">
        <v>544</v>
      </c>
      <c r="K21735">
        <v>13001</v>
      </c>
      <c r="L21735">
        <v>1124034713</v>
      </c>
    </row>
    <row r="21736" spans="1:12" x14ac:dyDescent="0.45">
      <c r="A21736" t="str">
        <f t="shared" si="339"/>
        <v>Sopište, Sopište, Macedonia</v>
      </c>
      <c r="B21736" t="s">
        <v>25976</v>
      </c>
      <c r="C21736" t="s">
        <v>25977</v>
      </c>
      <c r="D21736">
        <v>41.954700000000003</v>
      </c>
      <c r="E21736">
        <v>21.427499999999998</v>
      </c>
      <c r="F21736" t="s">
        <v>2246</v>
      </c>
      <c r="G21736" t="s">
        <v>2247</v>
      </c>
      <c r="H21736" t="s">
        <v>2248</v>
      </c>
      <c r="I21736" t="s">
        <v>25976</v>
      </c>
      <c r="J21736" t="s">
        <v>378</v>
      </c>
      <c r="L21736">
        <v>1807691189</v>
      </c>
    </row>
    <row r="21737" spans="1:12" x14ac:dyDescent="0.45">
      <c r="A21737" t="str">
        <f t="shared" si="339"/>
        <v>Sopot, Pomorskie, Poland</v>
      </c>
      <c r="B21737" t="s">
        <v>25978</v>
      </c>
      <c r="C21737" t="s">
        <v>25978</v>
      </c>
      <c r="D21737">
        <v>54.441899999999997</v>
      </c>
      <c r="E21737">
        <v>18.547799999999999</v>
      </c>
      <c r="F21737" t="s">
        <v>3993</v>
      </c>
      <c r="G21737" t="s">
        <v>3994</v>
      </c>
      <c r="H21737" t="s">
        <v>3995</v>
      </c>
      <c r="I21737" t="s">
        <v>5770</v>
      </c>
      <c r="J21737" t="s">
        <v>366</v>
      </c>
      <c r="K21737">
        <v>37457</v>
      </c>
      <c r="L21737">
        <v>1616375300</v>
      </c>
    </row>
    <row r="21738" spans="1:12" x14ac:dyDescent="0.45">
      <c r="A21738" t="str">
        <f t="shared" si="339"/>
        <v>Sopron, Sopron, Hungary</v>
      </c>
      <c r="B21738" t="s">
        <v>25979</v>
      </c>
      <c r="C21738" t="s">
        <v>25979</v>
      </c>
      <c r="D21738">
        <v>47.683300000000003</v>
      </c>
      <c r="E21738">
        <v>16.583300000000001</v>
      </c>
      <c r="F21738" t="s">
        <v>641</v>
      </c>
      <c r="G21738" t="s">
        <v>642</v>
      </c>
      <c r="H21738" t="s">
        <v>643</v>
      </c>
      <c r="I21738" t="s">
        <v>25979</v>
      </c>
      <c r="J21738" t="s">
        <v>378</v>
      </c>
      <c r="K21738">
        <v>62454</v>
      </c>
      <c r="L21738">
        <v>1348988570</v>
      </c>
    </row>
    <row r="21739" spans="1:12" x14ac:dyDescent="0.45">
      <c r="A21739" t="str">
        <f t="shared" si="339"/>
        <v>Sopur, Jammu and Kashmīr, India</v>
      </c>
      <c r="B21739" t="s">
        <v>25980</v>
      </c>
      <c r="C21739" t="s">
        <v>25980</v>
      </c>
      <c r="D21739">
        <v>34.299999999999997</v>
      </c>
      <c r="E21739">
        <v>74.47</v>
      </c>
      <c r="F21739" t="s">
        <v>626</v>
      </c>
      <c r="G21739" t="s">
        <v>627</v>
      </c>
      <c r="H21739" t="s">
        <v>628</v>
      </c>
      <c r="I21739" t="s">
        <v>3428</v>
      </c>
      <c r="K21739">
        <v>118608</v>
      </c>
      <c r="L21739">
        <v>1356978065</v>
      </c>
    </row>
    <row r="21740" spans="1:12" x14ac:dyDescent="0.45">
      <c r="A21740" t="str">
        <f t="shared" si="339"/>
        <v>Soquel, California, United States</v>
      </c>
      <c r="B21740" t="s">
        <v>25981</v>
      </c>
      <c r="C21740" t="s">
        <v>25981</v>
      </c>
      <c r="D21740">
        <v>36.997799999999998</v>
      </c>
      <c r="E21740">
        <v>-121.9482</v>
      </c>
      <c r="F21740" t="s">
        <v>530</v>
      </c>
      <c r="G21740" t="s">
        <v>531</v>
      </c>
      <c r="H21740" t="s">
        <v>532</v>
      </c>
      <c r="I21740" t="s">
        <v>754</v>
      </c>
      <c r="K21740">
        <v>10862</v>
      </c>
      <c r="L21740">
        <v>1840018957</v>
      </c>
    </row>
    <row r="21741" spans="1:12" x14ac:dyDescent="0.45">
      <c r="A21741" t="str">
        <f t="shared" si="339"/>
        <v>Soran, Qaraghandy, Kazakhstan</v>
      </c>
      <c r="B21741" t="s">
        <v>25982</v>
      </c>
      <c r="C21741" t="s">
        <v>25982</v>
      </c>
      <c r="D21741">
        <v>49.790799999999997</v>
      </c>
      <c r="E21741">
        <v>72.837400000000002</v>
      </c>
      <c r="F21741" t="s">
        <v>1182</v>
      </c>
      <c r="G21741" t="s">
        <v>1183</v>
      </c>
      <c r="H21741" t="s">
        <v>1184</v>
      </c>
      <c r="I21741" t="s">
        <v>2208</v>
      </c>
      <c r="K21741">
        <v>42058</v>
      </c>
      <c r="L21741">
        <v>1398259748</v>
      </c>
    </row>
    <row r="21742" spans="1:12" x14ac:dyDescent="0.45">
      <c r="A21742" t="str">
        <f t="shared" si="339"/>
        <v>Sorata, La Paz, Bolivia</v>
      </c>
      <c r="B21742" t="s">
        <v>25983</v>
      </c>
      <c r="C21742" t="s">
        <v>25983</v>
      </c>
      <c r="D21742">
        <v>-15.7736</v>
      </c>
      <c r="E21742">
        <v>-68.648600000000002</v>
      </c>
      <c r="F21742" t="s">
        <v>726</v>
      </c>
      <c r="G21742" t="s">
        <v>727</v>
      </c>
      <c r="H21742" t="s">
        <v>728</v>
      </c>
      <c r="I21742" t="s">
        <v>729</v>
      </c>
      <c r="K21742">
        <v>2217</v>
      </c>
      <c r="L21742">
        <v>1068157921</v>
      </c>
    </row>
    <row r="21743" spans="1:12" x14ac:dyDescent="0.45">
      <c r="A21743" t="str">
        <f t="shared" si="339"/>
        <v>Sorel-Tracy, Quebec, Canada</v>
      </c>
      <c r="B21743" t="s">
        <v>25984</v>
      </c>
      <c r="C21743" t="s">
        <v>25984</v>
      </c>
      <c r="D21743">
        <v>46.033299999999997</v>
      </c>
      <c r="E21743">
        <v>-73.116699999999994</v>
      </c>
      <c r="F21743" t="s">
        <v>541</v>
      </c>
      <c r="G21743" t="s">
        <v>542</v>
      </c>
      <c r="H21743" t="s">
        <v>543</v>
      </c>
      <c r="I21743" t="s">
        <v>756</v>
      </c>
      <c r="K21743">
        <v>41629</v>
      </c>
      <c r="L21743">
        <v>1124000182</v>
      </c>
    </row>
    <row r="21744" spans="1:12" x14ac:dyDescent="0.45">
      <c r="A21744" t="str">
        <f t="shared" si="339"/>
        <v>Sorø, Sjælland, Denmark</v>
      </c>
      <c r="B21744" t="s">
        <v>25985</v>
      </c>
      <c r="C21744" t="s">
        <v>25986</v>
      </c>
      <c r="D21744">
        <v>55.433</v>
      </c>
      <c r="E21744">
        <v>11.566700000000001</v>
      </c>
      <c r="F21744" t="s">
        <v>446</v>
      </c>
      <c r="G21744" t="s">
        <v>447</v>
      </c>
      <c r="H21744" t="s">
        <v>448</v>
      </c>
      <c r="I21744" t="s">
        <v>23557</v>
      </c>
      <c r="J21744" t="s">
        <v>378</v>
      </c>
      <c r="K21744">
        <v>7167</v>
      </c>
      <c r="L21744">
        <v>1208841384</v>
      </c>
    </row>
    <row r="21745" spans="1:12" x14ac:dyDescent="0.45">
      <c r="A21745" t="str">
        <f t="shared" si="339"/>
        <v>Soroca, Soroca, Moldova</v>
      </c>
      <c r="B21745" t="s">
        <v>25987</v>
      </c>
      <c r="C21745" t="s">
        <v>25987</v>
      </c>
      <c r="D21745">
        <v>48.155799999999999</v>
      </c>
      <c r="E21745">
        <v>28.297499999999999</v>
      </c>
      <c r="F21745" t="s">
        <v>2003</v>
      </c>
      <c r="G21745" t="s">
        <v>2004</v>
      </c>
      <c r="H21745" t="s">
        <v>2005</v>
      </c>
      <c r="I21745" t="s">
        <v>25987</v>
      </c>
      <c r="J21745" t="s">
        <v>378</v>
      </c>
      <c r="K21745">
        <v>22196</v>
      </c>
      <c r="L21745">
        <v>1498912060</v>
      </c>
    </row>
    <row r="21746" spans="1:12" x14ac:dyDescent="0.45">
      <c r="A21746" t="str">
        <f t="shared" si="339"/>
        <v>Sorocaba, São Paulo, Brazil</v>
      </c>
      <c r="B21746" t="s">
        <v>25988</v>
      </c>
      <c r="C21746" t="s">
        <v>25988</v>
      </c>
      <c r="D21746">
        <v>-23.501899999999999</v>
      </c>
      <c r="E21746">
        <v>-47.457799999999999</v>
      </c>
      <c r="F21746" t="s">
        <v>491</v>
      </c>
      <c r="G21746" t="s">
        <v>492</v>
      </c>
      <c r="H21746" t="s">
        <v>493</v>
      </c>
      <c r="I21746" t="s">
        <v>801</v>
      </c>
      <c r="K21746">
        <v>644919</v>
      </c>
      <c r="L21746">
        <v>1076758708</v>
      </c>
    </row>
    <row r="21747" spans="1:12" x14ac:dyDescent="0.45">
      <c r="A21747" t="str">
        <f t="shared" si="339"/>
        <v>Sorochinsk, Orenburgskaya Oblast’, Russia</v>
      </c>
      <c r="B21747" t="s">
        <v>25989</v>
      </c>
      <c r="C21747" t="s">
        <v>25989</v>
      </c>
      <c r="D21747">
        <v>52.433300000000003</v>
      </c>
      <c r="E21747">
        <v>53.15</v>
      </c>
      <c r="F21747" t="s">
        <v>504</v>
      </c>
      <c r="G21747" t="s">
        <v>505</v>
      </c>
      <c r="H21747" t="s">
        <v>506</v>
      </c>
      <c r="I21747" t="s">
        <v>553</v>
      </c>
      <c r="K21747">
        <v>27547</v>
      </c>
      <c r="L21747">
        <v>1643278533</v>
      </c>
    </row>
    <row r="21748" spans="1:12" x14ac:dyDescent="0.45">
      <c r="A21748" t="str">
        <f t="shared" si="339"/>
        <v>Sorong, Papua Barat, Indonesia</v>
      </c>
      <c r="B21748" t="s">
        <v>25990</v>
      </c>
      <c r="C21748" t="s">
        <v>25990</v>
      </c>
      <c r="D21748">
        <v>-0.86670000000000003</v>
      </c>
      <c r="E21748">
        <v>131.25</v>
      </c>
      <c r="F21748" t="s">
        <v>1763</v>
      </c>
      <c r="G21748" t="s">
        <v>1764</v>
      </c>
      <c r="H21748" t="s">
        <v>1765</v>
      </c>
      <c r="I21748" t="s">
        <v>17399</v>
      </c>
      <c r="K21748">
        <v>272349</v>
      </c>
      <c r="L21748">
        <v>1360018780</v>
      </c>
    </row>
    <row r="21749" spans="1:12" x14ac:dyDescent="0.45">
      <c r="A21749" t="str">
        <f t="shared" si="339"/>
        <v>Soroti, Soroti, Uganda</v>
      </c>
      <c r="B21749" t="s">
        <v>25991</v>
      </c>
      <c r="C21749" t="s">
        <v>25991</v>
      </c>
      <c r="D21749">
        <v>1.6833</v>
      </c>
      <c r="E21749">
        <v>33.616700000000002</v>
      </c>
      <c r="F21749" t="s">
        <v>613</v>
      </c>
      <c r="G21749" t="s">
        <v>614</v>
      </c>
      <c r="H21749" t="s">
        <v>615</v>
      </c>
      <c r="I21749" t="s">
        <v>25991</v>
      </c>
      <c r="J21749" t="s">
        <v>378</v>
      </c>
      <c r="K21749">
        <v>1038</v>
      </c>
      <c r="L21749">
        <v>1800434608</v>
      </c>
    </row>
    <row r="21750" spans="1:12" x14ac:dyDescent="0.45">
      <c r="A21750" t="str">
        <f t="shared" si="339"/>
        <v>Sorsk, Khakasiya, Russia</v>
      </c>
      <c r="B21750" t="s">
        <v>25992</v>
      </c>
      <c r="C21750" t="s">
        <v>25992</v>
      </c>
      <c r="D21750">
        <v>54</v>
      </c>
      <c r="E21750">
        <v>90.25</v>
      </c>
      <c r="F21750" t="s">
        <v>504</v>
      </c>
      <c r="G21750" t="s">
        <v>505</v>
      </c>
      <c r="H21750" t="s">
        <v>506</v>
      </c>
      <c r="I21750" t="s">
        <v>507</v>
      </c>
      <c r="K21750">
        <v>11416</v>
      </c>
      <c r="L21750">
        <v>1643209786</v>
      </c>
    </row>
    <row r="21751" spans="1:12" x14ac:dyDescent="0.45">
      <c r="A21751" t="str">
        <f t="shared" si="339"/>
        <v>Sorsogon, Sorsogon, Philippines</v>
      </c>
      <c r="B21751" t="s">
        <v>25993</v>
      </c>
      <c r="C21751" t="s">
        <v>25993</v>
      </c>
      <c r="D21751">
        <v>12.966699999999999</v>
      </c>
      <c r="E21751">
        <v>124</v>
      </c>
      <c r="F21751" t="s">
        <v>1373</v>
      </c>
      <c r="G21751" t="s">
        <v>1374</v>
      </c>
      <c r="H21751" t="s">
        <v>1375</v>
      </c>
      <c r="I21751" t="s">
        <v>25993</v>
      </c>
      <c r="J21751" t="s">
        <v>378</v>
      </c>
      <c r="K21751">
        <v>168110</v>
      </c>
      <c r="L21751">
        <v>1608265953</v>
      </c>
    </row>
    <row r="21752" spans="1:12" x14ac:dyDescent="0.45">
      <c r="A21752" t="str">
        <f t="shared" si="339"/>
        <v>Sortavala, Kareliya, Russia</v>
      </c>
      <c r="B21752" t="s">
        <v>25994</v>
      </c>
      <c r="C21752" t="s">
        <v>25994</v>
      </c>
      <c r="D21752">
        <v>61.7</v>
      </c>
      <c r="E21752">
        <v>30.666699999999999</v>
      </c>
      <c r="F21752" t="s">
        <v>504</v>
      </c>
      <c r="G21752" t="s">
        <v>505</v>
      </c>
      <c r="H21752" t="s">
        <v>506</v>
      </c>
      <c r="I21752" t="s">
        <v>4088</v>
      </c>
      <c r="J21752" t="s">
        <v>366</v>
      </c>
      <c r="K21752">
        <v>18801</v>
      </c>
      <c r="L21752">
        <v>1643799487</v>
      </c>
    </row>
    <row r="21753" spans="1:12" x14ac:dyDescent="0.45">
      <c r="A21753" t="str">
        <f t="shared" si="339"/>
        <v>Sørum, Akershus, Norway</v>
      </c>
      <c r="B21753" t="s">
        <v>25995</v>
      </c>
      <c r="C21753" t="s">
        <v>25996</v>
      </c>
      <c r="D21753">
        <v>59.913499999999999</v>
      </c>
      <c r="E21753">
        <v>11.347200000000001</v>
      </c>
      <c r="F21753" t="s">
        <v>1169</v>
      </c>
      <c r="G21753" t="s">
        <v>1170</v>
      </c>
      <c r="H21753" t="s">
        <v>1171</v>
      </c>
      <c r="I21753" t="s">
        <v>8729</v>
      </c>
      <c r="K21753">
        <v>113659</v>
      </c>
      <c r="L21753">
        <v>1578429477</v>
      </c>
    </row>
    <row r="21754" spans="1:12" x14ac:dyDescent="0.45">
      <c r="A21754" t="str">
        <f t="shared" si="339"/>
        <v>Sørvágur, , Faroe Islands</v>
      </c>
      <c r="B21754" t="s">
        <v>25997</v>
      </c>
      <c r="C21754" t="s">
        <v>25998</v>
      </c>
      <c r="D21754">
        <v>62.0717</v>
      </c>
      <c r="E21754">
        <v>-7.3066000000000004</v>
      </c>
      <c r="F21754" t="s">
        <v>9175</v>
      </c>
      <c r="G21754" t="s">
        <v>9176</v>
      </c>
      <c r="H21754" t="s">
        <v>9177</v>
      </c>
      <c r="J21754" t="s">
        <v>378</v>
      </c>
      <c r="L21754">
        <v>1234081530</v>
      </c>
    </row>
    <row r="21755" spans="1:12" x14ac:dyDescent="0.45">
      <c r="A21755" t="str">
        <f t="shared" si="339"/>
        <v>Sōsa, Chiba, Japan</v>
      </c>
      <c r="B21755" t="s">
        <v>25999</v>
      </c>
      <c r="C21755" t="s">
        <v>26000</v>
      </c>
      <c r="D21755">
        <v>35.707799999999999</v>
      </c>
      <c r="E21755">
        <v>140.56440000000001</v>
      </c>
      <c r="F21755" t="s">
        <v>514</v>
      </c>
      <c r="G21755" t="s">
        <v>515</v>
      </c>
      <c r="H21755" t="s">
        <v>516</v>
      </c>
      <c r="I21755" t="s">
        <v>608</v>
      </c>
      <c r="K21755">
        <v>35186</v>
      </c>
      <c r="L21755">
        <v>1392454467</v>
      </c>
    </row>
    <row r="21756" spans="1:12" x14ac:dyDescent="0.45">
      <c r="A21756" t="str">
        <f t="shared" si="339"/>
        <v>Sŏsan, Chungnam, Korea, South</v>
      </c>
      <c r="B21756" t="s">
        <v>26001</v>
      </c>
      <c r="C21756" t="s">
        <v>26002</v>
      </c>
      <c r="D21756">
        <v>36.781700000000001</v>
      </c>
      <c r="E21756">
        <v>126.4522</v>
      </c>
      <c r="F21756" t="s">
        <v>1978</v>
      </c>
      <c r="G21756" t="s">
        <v>1979</v>
      </c>
      <c r="H21756" t="s">
        <v>1980</v>
      </c>
      <c r="I21756" t="s">
        <v>2523</v>
      </c>
      <c r="K21756">
        <v>169221</v>
      </c>
      <c r="L21756">
        <v>1410171679</v>
      </c>
    </row>
    <row r="21757" spans="1:12" x14ac:dyDescent="0.45">
      <c r="A21757" t="str">
        <f t="shared" si="339"/>
        <v>Sosenskiy, Kaluzhskaya Oblast’, Russia</v>
      </c>
      <c r="B21757" t="s">
        <v>26003</v>
      </c>
      <c r="C21757" t="s">
        <v>26003</v>
      </c>
      <c r="D21757">
        <v>54.05</v>
      </c>
      <c r="E21757">
        <v>35.966700000000003</v>
      </c>
      <c r="F21757" t="s">
        <v>504</v>
      </c>
      <c r="G21757" t="s">
        <v>505</v>
      </c>
      <c r="H21757" t="s">
        <v>506</v>
      </c>
      <c r="I21757" t="s">
        <v>3203</v>
      </c>
      <c r="K21757">
        <v>10628</v>
      </c>
      <c r="L21757">
        <v>1643480430</v>
      </c>
    </row>
    <row r="21758" spans="1:12" x14ac:dyDescent="0.45">
      <c r="A21758" t="str">
        <f t="shared" si="339"/>
        <v>Sosnogorsk, Komi, Russia</v>
      </c>
      <c r="B21758" t="s">
        <v>26004</v>
      </c>
      <c r="C21758" t="s">
        <v>26004</v>
      </c>
      <c r="D21758">
        <v>63.583300000000001</v>
      </c>
      <c r="E21758">
        <v>53.933300000000003</v>
      </c>
      <c r="F21758" t="s">
        <v>504</v>
      </c>
      <c r="G21758" t="s">
        <v>505</v>
      </c>
      <c r="H21758" t="s">
        <v>506</v>
      </c>
      <c r="I21758" t="s">
        <v>13049</v>
      </c>
      <c r="K21758">
        <v>26670</v>
      </c>
      <c r="L21758">
        <v>1643361228</v>
      </c>
    </row>
    <row r="21759" spans="1:12" x14ac:dyDescent="0.45">
      <c r="A21759" t="str">
        <f t="shared" si="339"/>
        <v>Sosnovka, Kirovskaya Oblast’, Russia</v>
      </c>
      <c r="B21759" t="s">
        <v>26005</v>
      </c>
      <c r="C21759" t="s">
        <v>26005</v>
      </c>
      <c r="D21759">
        <v>56.25</v>
      </c>
      <c r="E21759">
        <v>51.283299999999997</v>
      </c>
      <c r="F21759" t="s">
        <v>504</v>
      </c>
      <c r="G21759" t="s">
        <v>505</v>
      </c>
      <c r="H21759" t="s">
        <v>506</v>
      </c>
      <c r="I21759" t="s">
        <v>3990</v>
      </c>
      <c r="K21759">
        <v>11027</v>
      </c>
      <c r="L21759">
        <v>1643274224</v>
      </c>
    </row>
    <row r="21760" spans="1:12" x14ac:dyDescent="0.45">
      <c r="A21760" t="str">
        <f t="shared" si="339"/>
        <v>Sosnovyy Bor, Leningradskaya Oblast’, Russia</v>
      </c>
      <c r="B21760" t="s">
        <v>26006</v>
      </c>
      <c r="C21760" t="s">
        <v>26006</v>
      </c>
      <c r="D21760">
        <v>59.9</v>
      </c>
      <c r="E21760">
        <v>29.1</v>
      </c>
      <c r="F21760" t="s">
        <v>504</v>
      </c>
      <c r="G21760" t="s">
        <v>505</v>
      </c>
      <c r="H21760" t="s">
        <v>506</v>
      </c>
      <c r="I21760" t="s">
        <v>4844</v>
      </c>
      <c r="K21760">
        <v>68013</v>
      </c>
      <c r="L21760">
        <v>1643552609</v>
      </c>
    </row>
    <row r="21761" spans="1:12" x14ac:dyDescent="0.45">
      <c r="A21761" t="str">
        <f t="shared" si="339"/>
        <v>Sosnowiec, Śląskie, Poland</v>
      </c>
      <c r="B21761" t="s">
        <v>26007</v>
      </c>
      <c r="C21761" t="s">
        <v>26007</v>
      </c>
      <c r="D21761">
        <v>50.3</v>
      </c>
      <c r="E21761">
        <v>19.166699999999999</v>
      </c>
      <c r="F21761" t="s">
        <v>3993</v>
      </c>
      <c r="G21761" t="s">
        <v>3994</v>
      </c>
      <c r="H21761" t="s">
        <v>3995</v>
      </c>
      <c r="I21761" t="s">
        <v>4429</v>
      </c>
      <c r="J21761" t="s">
        <v>366</v>
      </c>
      <c r="K21761">
        <v>199974</v>
      </c>
      <c r="L21761">
        <v>1616057255</v>
      </c>
    </row>
    <row r="21762" spans="1:12" x14ac:dyDescent="0.45">
      <c r="A21762" t="str">
        <f t="shared" si="339"/>
        <v>Šoštanj, Šoštanj, Slovenia</v>
      </c>
      <c r="B21762" t="s">
        <v>26008</v>
      </c>
      <c r="C21762" t="s">
        <v>26009</v>
      </c>
      <c r="D21762">
        <v>46.38</v>
      </c>
      <c r="E21762">
        <v>15.0486</v>
      </c>
      <c r="F21762" t="s">
        <v>1111</v>
      </c>
      <c r="G21762" t="s">
        <v>1112</v>
      </c>
      <c r="H21762" t="s">
        <v>1113</v>
      </c>
      <c r="I21762" t="s">
        <v>26008</v>
      </c>
      <c r="J21762" t="s">
        <v>378</v>
      </c>
      <c r="L21762">
        <v>1705376916</v>
      </c>
    </row>
    <row r="21763" spans="1:12" x14ac:dyDescent="0.45">
      <c r="A21763" t="str">
        <f t="shared" ref="A21763:A21826" si="340">CONCATENATE(B21763,", ",I21763,", ",F21763)</f>
        <v>Sotik, Bomet, Kenya</v>
      </c>
      <c r="B21763" t="s">
        <v>26010</v>
      </c>
      <c r="C21763" t="s">
        <v>26010</v>
      </c>
      <c r="D21763">
        <v>-0.67959999999999998</v>
      </c>
      <c r="E21763">
        <v>35.119999999999997</v>
      </c>
      <c r="F21763" t="s">
        <v>2672</v>
      </c>
      <c r="G21763" t="s">
        <v>2673</v>
      </c>
      <c r="H21763" t="s">
        <v>2674</v>
      </c>
      <c r="I21763" t="s">
        <v>26011</v>
      </c>
      <c r="K21763">
        <v>71285</v>
      </c>
      <c r="L21763">
        <v>1404807525</v>
      </c>
    </row>
    <row r="21764" spans="1:12" x14ac:dyDescent="0.45">
      <c r="A21764" t="str">
        <f t="shared" si="340"/>
        <v>Sotik Post, Bomet, Kenya</v>
      </c>
      <c r="B21764" t="s">
        <v>26012</v>
      </c>
      <c r="C21764" t="s">
        <v>26012</v>
      </c>
      <c r="D21764">
        <v>-0.78129999999999999</v>
      </c>
      <c r="E21764">
        <v>35.3416</v>
      </c>
      <c r="F21764" t="s">
        <v>2672</v>
      </c>
      <c r="G21764" t="s">
        <v>2673</v>
      </c>
      <c r="H21764" t="s">
        <v>2674</v>
      </c>
      <c r="I21764" t="s">
        <v>26011</v>
      </c>
      <c r="J21764" t="s">
        <v>378</v>
      </c>
      <c r="L21764">
        <v>1404087664</v>
      </c>
    </row>
    <row r="21765" spans="1:12" x14ac:dyDescent="0.45">
      <c r="A21765" t="str">
        <f t="shared" si="340"/>
        <v>Sotouboua, Centrale, Togo</v>
      </c>
      <c r="B21765" t="s">
        <v>26013</v>
      </c>
      <c r="C21765" t="s">
        <v>26013</v>
      </c>
      <c r="D21765">
        <v>8.5667000000000009</v>
      </c>
      <c r="E21765">
        <v>0.98329999999999995</v>
      </c>
      <c r="F21765" t="s">
        <v>2647</v>
      </c>
      <c r="G21765" t="s">
        <v>2648</v>
      </c>
      <c r="H21765" t="s">
        <v>2649</v>
      </c>
      <c r="I21765" t="s">
        <v>25889</v>
      </c>
      <c r="K21765">
        <v>21054</v>
      </c>
      <c r="L21765">
        <v>1768355631</v>
      </c>
    </row>
    <row r="21766" spans="1:12" x14ac:dyDescent="0.45">
      <c r="A21766" t="str">
        <f t="shared" si="340"/>
        <v>Sotteville-lès-Rouen, Normandie, France</v>
      </c>
      <c r="B21766" t="s">
        <v>26014</v>
      </c>
      <c r="C21766" t="s">
        <v>26015</v>
      </c>
      <c r="D21766">
        <v>49.409199999999998</v>
      </c>
      <c r="E21766">
        <v>1.0900000000000001</v>
      </c>
      <c r="F21766" t="s">
        <v>526</v>
      </c>
      <c r="G21766" t="s">
        <v>527</v>
      </c>
      <c r="H21766" t="s">
        <v>528</v>
      </c>
      <c r="I21766" t="s">
        <v>1498</v>
      </c>
      <c r="K21766">
        <v>28965</v>
      </c>
      <c r="L21766">
        <v>1250313503</v>
      </c>
    </row>
    <row r="21767" spans="1:12" x14ac:dyDescent="0.45">
      <c r="A21767" t="str">
        <f t="shared" si="340"/>
        <v>Sotuta, Yucatán, Mexico</v>
      </c>
      <c r="B21767" t="s">
        <v>26016</v>
      </c>
      <c r="C21767" t="s">
        <v>26016</v>
      </c>
      <c r="D21767">
        <v>20.596800000000002</v>
      </c>
      <c r="E21767">
        <v>-89.008200000000002</v>
      </c>
      <c r="F21767" t="s">
        <v>519</v>
      </c>
      <c r="G21767" t="s">
        <v>520</v>
      </c>
      <c r="H21767" t="s">
        <v>521</v>
      </c>
      <c r="I21767" t="s">
        <v>694</v>
      </c>
      <c r="J21767" t="s">
        <v>366</v>
      </c>
      <c r="K21767">
        <v>5548</v>
      </c>
      <c r="L21767">
        <v>1484594318</v>
      </c>
    </row>
    <row r="21768" spans="1:12" x14ac:dyDescent="0.45">
      <c r="A21768" t="str">
        <f t="shared" si="340"/>
        <v>Soúda, Kríti, Greece</v>
      </c>
      <c r="B21768" t="s">
        <v>26017</v>
      </c>
      <c r="C21768" t="s">
        <v>26018</v>
      </c>
      <c r="D21768">
        <v>35.4833</v>
      </c>
      <c r="E21768">
        <v>24.066700000000001</v>
      </c>
      <c r="F21768" t="s">
        <v>928</v>
      </c>
      <c r="G21768" t="s">
        <v>929</v>
      </c>
      <c r="H21768" t="s">
        <v>930</v>
      </c>
      <c r="I21768" t="s">
        <v>931</v>
      </c>
      <c r="K21768">
        <v>6358</v>
      </c>
      <c r="L21768">
        <v>1300494450</v>
      </c>
    </row>
    <row r="21769" spans="1:12" x14ac:dyDescent="0.45">
      <c r="A21769" t="str">
        <f t="shared" si="340"/>
        <v>Souderton, Pennsylvania, United States</v>
      </c>
      <c r="B21769" t="s">
        <v>26019</v>
      </c>
      <c r="C21769" t="s">
        <v>26019</v>
      </c>
      <c r="D21769">
        <v>40.311</v>
      </c>
      <c r="E21769">
        <v>-75.322400000000002</v>
      </c>
      <c r="F21769" t="s">
        <v>530</v>
      </c>
      <c r="G21769" t="s">
        <v>531</v>
      </c>
      <c r="H21769" t="s">
        <v>532</v>
      </c>
      <c r="I21769" t="s">
        <v>620</v>
      </c>
      <c r="K21769">
        <v>7082</v>
      </c>
      <c r="L21769">
        <v>1840001378</v>
      </c>
    </row>
    <row r="21770" spans="1:12" x14ac:dyDescent="0.45">
      <c r="A21770" t="str">
        <f t="shared" si="340"/>
        <v>Souk Ahras, Souk Ahras, Algeria</v>
      </c>
      <c r="B21770" t="s">
        <v>26020</v>
      </c>
      <c r="C21770" t="s">
        <v>26020</v>
      </c>
      <c r="D21770">
        <v>36.290399999999998</v>
      </c>
      <c r="E21770">
        <v>7.95</v>
      </c>
      <c r="F21770" t="s">
        <v>486</v>
      </c>
      <c r="G21770" t="s">
        <v>487</v>
      </c>
      <c r="H21770" t="s">
        <v>488</v>
      </c>
      <c r="I21770" t="s">
        <v>26020</v>
      </c>
      <c r="J21770" t="s">
        <v>378</v>
      </c>
      <c r="K21770">
        <v>134947</v>
      </c>
      <c r="L21770">
        <v>1012419619</v>
      </c>
    </row>
    <row r="21771" spans="1:12" x14ac:dyDescent="0.45">
      <c r="A21771" t="str">
        <f t="shared" si="340"/>
        <v>Sound Beach, New York, United States</v>
      </c>
      <c r="B21771" t="s">
        <v>26021</v>
      </c>
      <c r="C21771" t="s">
        <v>26021</v>
      </c>
      <c r="D21771">
        <v>40.957799999999999</v>
      </c>
      <c r="E21771">
        <v>-72.9726</v>
      </c>
      <c r="F21771" t="s">
        <v>530</v>
      </c>
      <c r="G21771" t="s">
        <v>531</v>
      </c>
      <c r="H21771" t="s">
        <v>532</v>
      </c>
      <c r="I21771" t="s">
        <v>803</v>
      </c>
      <c r="K21771">
        <v>8093</v>
      </c>
      <c r="L21771">
        <v>1840005099</v>
      </c>
    </row>
    <row r="21772" spans="1:12" x14ac:dyDescent="0.45">
      <c r="A21772" t="str">
        <f t="shared" si="340"/>
        <v>Soure, Coimbra, Portugal</v>
      </c>
      <c r="B21772" t="s">
        <v>26022</v>
      </c>
      <c r="C21772" t="s">
        <v>26022</v>
      </c>
      <c r="D21772">
        <v>40.049999999999997</v>
      </c>
      <c r="E21772">
        <v>-8.6333000000000002</v>
      </c>
      <c r="F21772" t="s">
        <v>967</v>
      </c>
      <c r="G21772" t="s">
        <v>968</v>
      </c>
      <c r="H21772" t="s">
        <v>969</v>
      </c>
      <c r="I21772" t="s">
        <v>2354</v>
      </c>
      <c r="J21772" t="s">
        <v>366</v>
      </c>
      <c r="K21772">
        <v>19245</v>
      </c>
      <c r="L21772">
        <v>1620536643</v>
      </c>
    </row>
    <row r="21773" spans="1:12" x14ac:dyDescent="0.45">
      <c r="A21773" t="str">
        <f t="shared" si="340"/>
        <v>Sousel, Portalegre, Portugal</v>
      </c>
      <c r="B21773" t="s">
        <v>26023</v>
      </c>
      <c r="C21773" t="s">
        <v>26023</v>
      </c>
      <c r="D21773">
        <v>38.953200000000002</v>
      </c>
      <c r="E21773">
        <v>-7.6757</v>
      </c>
      <c r="F21773" t="s">
        <v>967</v>
      </c>
      <c r="G21773" t="s">
        <v>968</v>
      </c>
      <c r="H21773" t="s">
        <v>969</v>
      </c>
      <c r="I21773" t="s">
        <v>6015</v>
      </c>
      <c r="J21773" t="s">
        <v>366</v>
      </c>
      <c r="K21773">
        <v>5074</v>
      </c>
      <c r="L21773">
        <v>1620270791</v>
      </c>
    </row>
    <row r="21774" spans="1:12" x14ac:dyDescent="0.45">
      <c r="A21774" t="str">
        <f t="shared" si="340"/>
        <v>Sousse, Sousse, Tunisia</v>
      </c>
      <c r="B21774" t="s">
        <v>26024</v>
      </c>
      <c r="C21774" t="s">
        <v>26024</v>
      </c>
      <c r="D21774">
        <v>35.83</v>
      </c>
      <c r="E21774">
        <v>10.625</v>
      </c>
      <c r="F21774" t="s">
        <v>2368</v>
      </c>
      <c r="G21774" t="s">
        <v>2369</v>
      </c>
      <c r="H21774" t="s">
        <v>2370</v>
      </c>
      <c r="I21774" t="s">
        <v>26024</v>
      </c>
      <c r="J21774" t="s">
        <v>378</v>
      </c>
      <c r="K21774">
        <v>327004</v>
      </c>
      <c r="L21774">
        <v>1788927583</v>
      </c>
    </row>
    <row r="21775" spans="1:12" x14ac:dyDescent="0.45">
      <c r="A21775" t="str">
        <f t="shared" si="340"/>
        <v>South Abington, Pennsylvania, United States</v>
      </c>
      <c r="B21775" t="s">
        <v>26025</v>
      </c>
      <c r="C21775" t="s">
        <v>26025</v>
      </c>
      <c r="D21775">
        <v>41.490099999999998</v>
      </c>
      <c r="E21775">
        <v>-75.689099999999996</v>
      </c>
      <c r="F21775" t="s">
        <v>530</v>
      </c>
      <c r="G21775" t="s">
        <v>531</v>
      </c>
      <c r="H21775" t="s">
        <v>532</v>
      </c>
      <c r="I21775" t="s">
        <v>620</v>
      </c>
      <c r="K21775">
        <v>8977</v>
      </c>
      <c r="L21775">
        <v>1840146632</v>
      </c>
    </row>
    <row r="21776" spans="1:12" x14ac:dyDescent="0.45">
      <c r="A21776" t="str">
        <f t="shared" si="340"/>
        <v>South Amboy, New Jersey, United States</v>
      </c>
      <c r="B21776" t="s">
        <v>26026</v>
      </c>
      <c r="C21776" t="s">
        <v>26026</v>
      </c>
      <c r="D21776">
        <v>40.485199999999999</v>
      </c>
      <c r="E21776">
        <v>-74.283100000000005</v>
      </c>
      <c r="F21776" t="s">
        <v>530</v>
      </c>
      <c r="G21776" t="s">
        <v>531</v>
      </c>
      <c r="H21776" t="s">
        <v>532</v>
      </c>
      <c r="I21776" t="s">
        <v>587</v>
      </c>
      <c r="K21776">
        <v>9176</v>
      </c>
      <c r="L21776">
        <v>1840001333</v>
      </c>
    </row>
    <row r="21777" spans="1:12" x14ac:dyDescent="0.45">
      <c r="A21777" t="str">
        <f t="shared" si="340"/>
        <v>South Apopka, Florida, United States</v>
      </c>
      <c r="B21777" t="s">
        <v>26027</v>
      </c>
      <c r="C21777" t="s">
        <v>26027</v>
      </c>
      <c r="D21777">
        <v>28.6569</v>
      </c>
      <c r="E21777">
        <v>-81.505700000000004</v>
      </c>
      <c r="F21777" t="s">
        <v>530</v>
      </c>
      <c r="G21777" t="s">
        <v>531</v>
      </c>
      <c r="H21777" t="s">
        <v>532</v>
      </c>
      <c r="I21777" t="s">
        <v>1378</v>
      </c>
      <c r="K21777">
        <v>6081</v>
      </c>
      <c r="L21777">
        <v>1840028779</v>
      </c>
    </row>
    <row r="21778" spans="1:12" x14ac:dyDescent="0.45">
      <c r="A21778" t="str">
        <f t="shared" si="340"/>
        <v>South Bay, Florida, United States</v>
      </c>
      <c r="B21778" t="s">
        <v>26028</v>
      </c>
      <c r="C21778" t="s">
        <v>26028</v>
      </c>
      <c r="D21778">
        <v>26.677</v>
      </c>
      <c r="E21778">
        <v>-80.726500000000001</v>
      </c>
      <c r="F21778" t="s">
        <v>530</v>
      </c>
      <c r="G21778" t="s">
        <v>531</v>
      </c>
      <c r="H21778" t="s">
        <v>532</v>
      </c>
      <c r="I21778" t="s">
        <v>1378</v>
      </c>
      <c r="K21778">
        <v>5200</v>
      </c>
      <c r="L21778">
        <v>1840015992</v>
      </c>
    </row>
    <row r="21779" spans="1:12" x14ac:dyDescent="0.45">
      <c r="A21779" t="str">
        <f t="shared" si="340"/>
        <v>South Beloit, Illinois, United States</v>
      </c>
      <c r="B21779" t="s">
        <v>26029</v>
      </c>
      <c r="C21779" t="s">
        <v>26029</v>
      </c>
      <c r="D21779">
        <v>42.482199999999999</v>
      </c>
      <c r="E21779">
        <v>-89.024799999999999</v>
      </c>
      <c r="F21779" t="s">
        <v>530</v>
      </c>
      <c r="G21779" t="s">
        <v>531</v>
      </c>
      <c r="H21779" t="s">
        <v>532</v>
      </c>
      <c r="I21779" t="s">
        <v>824</v>
      </c>
      <c r="K21779">
        <v>7624</v>
      </c>
      <c r="L21779">
        <v>1840009131</v>
      </c>
    </row>
    <row r="21780" spans="1:12" x14ac:dyDescent="0.45">
      <c r="A21780" t="str">
        <f t="shared" si="340"/>
        <v>South Bend, Indiana, United States</v>
      </c>
      <c r="B21780" t="s">
        <v>26030</v>
      </c>
      <c r="C21780" t="s">
        <v>26030</v>
      </c>
      <c r="D21780">
        <v>41.676699999999997</v>
      </c>
      <c r="E21780">
        <v>-86.269599999999997</v>
      </c>
      <c r="F21780" t="s">
        <v>530</v>
      </c>
      <c r="G21780" t="s">
        <v>531</v>
      </c>
      <c r="H21780" t="s">
        <v>532</v>
      </c>
      <c r="I21780" t="s">
        <v>1964</v>
      </c>
      <c r="K21780">
        <v>280498</v>
      </c>
      <c r="L21780">
        <v>1840009241</v>
      </c>
    </row>
    <row r="21781" spans="1:12" x14ac:dyDescent="0.45">
      <c r="A21781" t="str">
        <f t="shared" si="340"/>
        <v>South Berwick, Maine, United States</v>
      </c>
      <c r="B21781" t="s">
        <v>26031</v>
      </c>
      <c r="C21781" t="s">
        <v>26031</v>
      </c>
      <c r="D21781">
        <v>43.238799999999998</v>
      </c>
      <c r="E21781">
        <v>-70.747799999999998</v>
      </c>
      <c r="F21781" t="s">
        <v>530</v>
      </c>
      <c r="G21781" t="s">
        <v>531</v>
      </c>
      <c r="H21781" t="s">
        <v>532</v>
      </c>
      <c r="I21781" t="s">
        <v>2721</v>
      </c>
      <c r="K21781">
        <v>7420</v>
      </c>
      <c r="L21781">
        <v>1840053002</v>
      </c>
    </row>
    <row r="21782" spans="1:12" x14ac:dyDescent="0.45">
      <c r="A21782" t="str">
        <f t="shared" si="340"/>
        <v>South Boston, Virginia, United States</v>
      </c>
      <c r="B21782" t="s">
        <v>26032</v>
      </c>
      <c r="C21782" t="s">
        <v>26032</v>
      </c>
      <c r="D21782">
        <v>36.713200000000001</v>
      </c>
      <c r="E21782">
        <v>-78.913499999999999</v>
      </c>
      <c r="F21782" t="s">
        <v>530</v>
      </c>
      <c r="G21782" t="s">
        <v>531</v>
      </c>
      <c r="H21782" t="s">
        <v>532</v>
      </c>
      <c r="I21782" t="s">
        <v>618</v>
      </c>
      <c r="K21782">
        <v>7740</v>
      </c>
      <c r="L21782">
        <v>1840037461</v>
      </c>
    </row>
    <row r="21783" spans="1:12" x14ac:dyDescent="0.45">
      <c r="A21783" t="str">
        <f t="shared" si="340"/>
        <v>South Bradenton, Florida, United States</v>
      </c>
      <c r="B21783" t="s">
        <v>26033</v>
      </c>
      <c r="C21783" t="s">
        <v>26033</v>
      </c>
      <c r="D21783">
        <v>27.461200000000002</v>
      </c>
      <c r="E21783">
        <v>-82.582099999999997</v>
      </c>
      <c r="F21783" t="s">
        <v>530</v>
      </c>
      <c r="G21783" t="s">
        <v>531</v>
      </c>
      <c r="H21783" t="s">
        <v>532</v>
      </c>
      <c r="I21783" t="s">
        <v>1378</v>
      </c>
      <c r="K21783">
        <v>25646</v>
      </c>
      <c r="L21783">
        <v>1840029076</v>
      </c>
    </row>
    <row r="21784" spans="1:12" x14ac:dyDescent="0.45">
      <c r="A21784" t="str">
        <f t="shared" si="340"/>
        <v>South Bruce, Ontario, Canada</v>
      </c>
      <c r="B21784" t="s">
        <v>26034</v>
      </c>
      <c r="C21784" t="s">
        <v>26034</v>
      </c>
      <c r="D21784">
        <v>44.033299999999997</v>
      </c>
      <c r="E21784">
        <v>-81.2</v>
      </c>
      <c r="F21784" t="s">
        <v>541</v>
      </c>
      <c r="G21784" t="s">
        <v>542</v>
      </c>
      <c r="H21784" t="s">
        <v>543</v>
      </c>
      <c r="I21784" t="s">
        <v>857</v>
      </c>
      <c r="K21784">
        <v>5639</v>
      </c>
      <c r="L21784">
        <v>1124001457</v>
      </c>
    </row>
    <row r="21785" spans="1:12" x14ac:dyDescent="0.45">
      <c r="A21785" t="str">
        <f t="shared" si="340"/>
        <v>South Bruce Peninsula, Ontario, Canada</v>
      </c>
      <c r="B21785" t="s">
        <v>26035</v>
      </c>
      <c r="C21785" t="s">
        <v>26035</v>
      </c>
      <c r="D21785">
        <v>44.7333</v>
      </c>
      <c r="E21785">
        <v>-81.2</v>
      </c>
      <c r="F21785" t="s">
        <v>541</v>
      </c>
      <c r="G21785" t="s">
        <v>542</v>
      </c>
      <c r="H21785" t="s">
        <v>543</v>
      </c>
      <c r="I21785" t="s">
        <v>857</v>
      </c>
      <c r="K21785">
        <v>8416</v>
      </c>
      <c r="L21785">
        <v>1124000114</v>
      </c>
    </row>
    <row r="21786" spans="1:12" x14ac:dyDescent="0.45">
      <c r="A21786" t="str">
        <f t="shared" si="340"/>
        <v>South Brunswick, New Jersey, United States</v>
      </c>
      <c r="B21786" t="s">
        <v>26036</v>
      </c>
      <c r="C21786" t="s">
        <v>26036</v>
      </c>
      <c r="D21786">
        <v>40.384</v>
      </c>
      <c r="E21786">
        <v>-74.525599999999997</v>
      </c>
      <c r="F21786" t="s">
        <v>530</v>
      </c>
      <c r="G21786" t="s">
        <v>531</v>
      </c>
      <c r="H21786" t="s">
        <v>532</v>
      </c>
      <c r="I21786" t="s">
        <v>587</v>
      </c>
      <c r="K21786">
        <v>45255</v>
      </c>
      <c r="L21786">
        <v>1840081692</v>
      </c>
    </row>
    <row r="21787" spans="1:12" x14ac:dyDescent="0.45">
      <c r="A21787" t="str">
        <f t="shared" si="340"/>
        <v>South Burlington, Vermont, United States</v>
      </c>
      <c r="B21787" t="s">
        <v>26037</v>
      </c>
      <c r="C21787" t="s">
        <v>26037</v>
      </c>
      <c r="D21787">
        <v>44.462200000000003</v>
      </c>
      <c r="E21787">
        <v>-73.220299999999995</v>
      </c>
      <c r="F21787" t="s">
        <v>530</v>
      </c>
      <c r="G21787" t="s">
        <v>531</v>
      </c>
      <c r="H21787" t="s">
        <v>532</v>
      </c>
      <c r="I21787" t="s">
        <v>3653</v>
      </c>
      <c r="K21787">
        <v>19509</v>
      </c>
      <c r="L21787">
        <v>1840002311</v>
      </c>
    </row>
    <row r="21788" spans="1:12" x14ac:dyDescent="0.45">
      <c r="A21788" t="str">
        <f t="shared" si="340"/>
        <v>South Charleston, West Virginia, United States</v>
      </c>
      <c r="B21788" t="s">
        <v>26038</v>
      </c>
      <c r="C21788" t="s">
        <v>26038</v>
      </c>
      <c r="D21788">
        <v>38.348199999999999</v>
      </c>
      <c r="E21788">
        <v>-81.710999999999999</v>
      </c>
      <c r="F21788" t="s">
        <v>530</v>
      </c>
      <c r="G21788" t="s">
        <v>531</v>
      </c>
      <c r="H21788" t="s">
        <v>532</v>
      </c>
      <c r="I21788" t="s">
        <v>3915</v>
      </c>
      <c r="K21788">
        <v>12047</v>
      </c>
      <c r="L21788">
        <v>1840006200</v>
      </c>
    </row>
    <row r="21789" spans="1:12" x14ac:dyDescent="0.45">
      <c r="A21789" t="str">
        <f t="shared" si="340"/>
        <v>South Cleveland, Tennessee, United States</v>
      </c>
      <c r="B21789" t="s">
        <v>26039</v>
      </c>
      <c r="C21789" t="s">
        <v>26039</v>
      </c>
      <c r="D21789">
        <v>35.109699999999997</v>
      </c>
      <c r="E21789">
        <v>-84.909700000000001</v>
      </c>
      <c r="F21789" t="s">
        <v>530</v>
      </c>
      <c r="G21789" t="s">
        <v>531</v>
      </c>
      <c r="H21789" t="s">
        <v>532</v>
      </c>
      <c r="I21789" t="s">
        <v>1466</v>
      </c>
      <c r="K21789">
        <v>8069</v>
      </c>
      <c r="L21789">
        <v>1840036101</v>
      </c>
    </row>
    <row r="21790" spans="1:12" x14ac:dyDescent="0.45">
      <c r="A21790" t="str">
        <f t="shared" si="340"/>
        <v>South Daytona, Florida, United States</v>
      </c>
      <c r="B21790" t="s">
        <v>26040</v>
      </c>
      <c r="C21790" t="s">
        <v>26040</v>
      </c>
      <c r="D21790">
        <v>29.165600000000001</v>
      </c>
      <c r="E21790">
        <v>-81.005600000000001</v>
      </c>
      <c r="F21790" t="s">
        <v>530</v>
      </c>
      <c r="G21790" t="s">
        <v>531</v>
      </c>
      <c r="H21790" t="s">
        <v>532</v>
      </c>
      <c r="I21790" t="s">
        <v>1378</v>
      </c>
      <c r="K21790">
        <v>13080</v>
      </c>
      <c r="L21790">
        <v>1840015950</v>
      </c>
    </row>
    <row r="21791" spans="1:12" x14ac:dyDescent="0.45">
      <c r="A21791" t="str">
        <f t="shared" si="340"/>
        <v>South Dundas, Ontario, Canada</v>
      </c>
      <c r="B21791" t="s">
        <v>26041</v>
      </c>
      <c r="C21791" t="s">
        <v>26041</v>
      </c>
      <c r="D21791">
        <v>44.916699999999999</v>
      </c>
      <c r="E21791">
        <v>-75.2667</v>
      </c>
      <c r="F21791" t="s">
        <v>541</v>
      </c>
      <c r="G21791" t="s">
        <v>542</v>
      </c>
      <c r="H21791" t="s">
        <v>543</v>
      </c>
      <c r="I21791" t="s">
        <v>857</v>
      </c>
      <c r="K21791">
        <v>10833</v>
      </c>
      <c r="L21791">
        <v>1124001404</v>
      </c>
    </row>
    <row r="21792" spans="1:12" x14ac:dyDescent="0.45">
      <c r="A21792" t="str">
        <f t="shared" si="340"/>
        <v>South El Monte, California, United States</v>
      </c>
      <c r="B21792" t="s">
        <v>26042</v>
      </c>
      <c r="C21792" t="s">
        <v>26042</v>
      </c>
      <c r="D21792">
        <v>34.049300000000002</v>
      </c>
      <c r="E21792">
        <v>-118.0484</v>
      </c>
      <c r="F21792" t="s">
        <v>530</v>
      </c>
      <c r="G21792" t="s">
        <v>531</v>
      </c>
      <c r="H21792" t="s">
        <v>532</v>
      </c>
      <c r="I21792" t="s">
        <v>754</v>
      </c>
      <c r="K21792">
        <v>20574</v>
      </c>
      <c r="L21792">
        <v>1840021869</v>
      </c>
    </row>
    <row r="21793" spans="1:12" x14ac:dyDescent="0.45">
      <c r="A21793" t="str">
        <f t="shared" si="340"/>
        <v>South Elgin, Illinois, United States</v>
      </c>
      <c r="B21793" t="s">
        <v>26043</v>
      </c>
      <c r="C21793" t="s">
        <v>26043</v>
      </c>
      <c r="D21793">
        <v>41.990600000000001</v>
      </c>
      <c r="E21793">
        <v>-88.313400000000001</v>
      </c>
      <c r="F21793" t="s">
        <v>530</v>
      </c>
      <c r="G21793" t="s">
        <v>531</v>
      </c>
      <c r="H21793" t="s">
        <v>532</v>
      </c>
      <c r="I21793" t="s">
        <v>824</v>
      </c>
      <c r="K21793">
        <v>24755</v>
      </c>
      <c r="L21793">
        <v>1840013564</v>
      </c>
    </row>
    <row r="21794" spans="1:12" x14ac:dyDescent="0.45">
      <c r="A21794" t="str">
        <f t="shared" si="340"/>
        <v>South Elmsall, Wakefield, United Kingdom</v>
      </c>
      <c r="B21794" t="s">
        <v>26044</v>
      </c>
      <c r="C21794" t="s">
        <v>26044</v>
      </c>
      <c r="D21794">
        <v>53.5959</v>
      </c>
      <c r="E21794">
        <v>-1.2726</v>
      </c>
      <c r="F21794" t="s">
        <v>536</v>
      </c>
      <c r="G21794" t="s">
        <v>537</v>
      </c>
      <c r="H21794" t="s">
        <v>538</v>
      </c>
      <c r="I21794" t="s">
        <v>1724</v>
      </c>
      <c r="K21794">
        <v>6519</v>
      </c>
      <c r="L21794">
        <v>1826782534</v>
      </c>
    </row>
    <row r="21795" spans="1:12" x14ac:dyDescent="0.45">
      <c r="A21795" t="str">
        <f t="shared" si="340"/>
        <v>South Euclid, Ohio, United States</v>
      </c>
      <c r="B21795" t="s">
        <v>26045</v>
      </c>
      <c r="C21795" t="s">
        <v>26045</v>
      </c>
      <c r="D21795">
        <v>41.523899999999998</v>
      </c>
      <c r="E21795">
        <v>-81.524500000000003</v>
      </c>
      <c r="F21795" t="s">
        <v>530</v>
      </c>
      <c r="G21795" t="s">
        <v>531</v>
      </c>
      <c r="H21795" t="s">
        <v>532</v>
      </c>
      <c r="I21795" t="s">
        <v>799</v>
      </c>
      <c r="K21795">
        <v>21297</v>
      </c>
      <c r="L21795">
        <v>1840003414</v>
      </c>
    </row>
    <row r="21796" spans="1:12" x14ac:dyDescent="0.45">
      <c r="A21796" t="str">
        <f t="shared" si="340"/>
        <v>South Farmingdale, New York, United States</v>
      </c>
      <c r="B21796" t="s">
        <v>26046</v>
      </c>
      <c r="C21796" t="s">
        <v>26046</v>
      </c>
      <c r="D21796">
        <v>40.717500000000001</v>
      </c>
      <c r="E21796">
        <v>-73.447100000000006</v>
      </c>
      <c r="F21796" t="s">
        <v>530</v>
      </c>
      <c r="G21796" t="s">
        <v>531</v>
      </c>
      <c r="H21796" t="s">
        <v>532</v>
      </c>
      <c r="I21796" t="s">
        <v>803</v>
      </c>
      <c r="K21796">
        <v>14953</v>
      </c>
      <c r="L21796">
        <v>1840005276</v>
      </c>
    </row>
    <row r="21797" spans="1:12" x14ac:dyDescent="0.45">
      <c r="A21797" t="str">
        <f t="shared" si="340"/>
        <v>South Fayette, Pennsylvania, United States</v>
      </c>
      <c r="B21797" t="s">
        <v>26047</v>
      </c>
      <c r="C21797" t="s">
        <v>26047</v>
      </c>
      <c r="D21797">
        <v>40.355600000000003</v>
      </c>
      <c r="E21797">
        <v>-80.161799999999999</v>
      </c>
      <c r="F21797" t="s">
        <v>530</v>
      </c>
      <c r="G21797" t="s">
        <v>531</v>
      </c>
      <c r="H21797" t="s">
        <v>532</v>
      </c>
      <c r="I21797" t="s">
        <v>620</v>
      </c>
      <c r="K21797">
        <v>15503</v>
      </c>
      <c r="L21797">
        <v>1840150313</v>
      </c>
    </row>
    <row r="21798" spans="1:12" x14ac:dyDescent="0.45">
      <c r="A21798" t="str">
        <f t="shared" si="340"/>
        <v>South Frontenac, Ontario, Canada</v>
      </c>
      <c r="B21798" t="s">
        <v>26048</v>
      </c>
      <c r="C21798" t="s">
        <v>26048</v>
      </c>
      <c r="D21798">
        <v>44.508099999999999</v>
      </c>
      <c r="E21798">
        <v>-76.493899999999996</v>
      </c>
      <c r="F21798" t="s">
        <v>541</v>
      </c>
      <c r="G21798" t="s">
        <v>542</v>
      </c>
      <c r="H21798" t="s">
        <v>543</v>
      </c>
      <c r="I21798" t="s">
        <v>857</v>
      </c>
      <c r="K21798">
        <v>18646</v>
      </c>
      <c r="L21798">
        <v>1124000063</v>
      </c>
    </row>
    <row r="21799" spans="1:12" x14ac:dyDescent="0.45">
      <c r="A21799" t="str">
        <f t="shared" si="340"/>
        <v>South Fulton, Georgia, United States</v>
      </c>
      <c r="B21799" t="s">
        <v>26049</v>
      </c>
      <c r="C21799" t="s">
        <v>26049</v>
      </c>
      <c r="D21799">
        <v>33.626899999999999</v>
      </c>
      <c r="E21799">
        <v>-84.580200000000005</v>
      </c>
      <c r="F21799" t="s">
        <v>530</v>
      </c>
      <c r="G21799" t="s">
        <v>531</v>
      </c>
      <c r="H21799" t="s">
        <v>532</v>
      </c>
      <c r="I21799" t="s">
        <v>763</v>
      </c>
      <c r="K21799">
        <v>99155</v>
      </c>
      <c r="L21799">
        <v>1840029465</v>
      </c>
    </row>
    <row r="21800" spans="1:12" x14ac:dyDescent="0.45">
      <c r="A21800" t="str">
        <f t="shared" si="340"/>
        <v>South Gate, California, United States</v>
      </c>
      <c r="B21800" t="s">
        <v>26050</v>
      </c>
      <c r="C21800" t="s">
        <v>26050</v>
      </c>
      <c r="D21800">
        <v>33.944800000000001</v>
      </c>
      <c r="E21800">
        <v>-118.1926</v>
      </c>
      <c r="F21800" t="s">
        <v>530</v>
      </c>
      <c r="G21800" t="s">
        <v>531</v>
      </c>
      <c r="H21800" t="s">
        <v>532</v>
      </c>
      <c r="I21800" t="s">
        <v>754</v>
      </c>
      <c r="K21800">
        <v>93444</v>
      </c>
      <c r="L21800">
        <v>1840021870</v>
      </c>
    </row>
    <row r="21801" spans="1:12" x14ac:dyDescent="0.45">
      <c r="A21801" t="str">
        <f t="shared" si="340"/>
        <v>South Gate Ridge, Florida, United States</v>
      </c>
      <c r="B21801" t="s">
        <v>26051</v>
      </c>
      <c r="C21801" t="s">
        <v>26051</v>
      </c>
      <c r="D21801">
        <v>27.285599999999999</v>
      </c>
      <c r="E21801">
        <v>-82.497</v>
      </c>
      <c r="F21801" t="s">
        <v>530</v>
      </c>
      <c r="G21801" t="s">
        <v>531</v>
      </c>
      <c r="H21801" t="s">
        <v>532</v>
      </c>
      <c r="I21801" t="s">
        <v>1378</v>
      </c>
      <c r="K21801">
        <v>6328</v>
      </c>
      <c r="L21801">
        <v>1840029079</v>
      </c>
    </row>
    <row r="21802" spans="1:12" x14ac:dyDescent="0.45">
      <c r="A21802" t="str">
        <f t="shared" si="340"/>
        <v>South Glengarry, Ontario, Canada</v>
      </c>
      <c r="B21802" t="s">
        <v>26052</v>
      </c>
      <c r="C21802" t="s">
        <v>26052</v>
      </c>
      <c r="D21802">
        <v>45.2</v>
      </c>
      <c r="E21802">
        <v>-74.583299999999994</v>
      </c>
      <c r="F21802" t="s">
        <v>541</v>
      </c>
      <c r="G21802" t="s">
        <v>542</v>
      </c>
      <c r="H21802" t="s">
        <v>543</v>
      </c>
      <c r="I21802" t="s">
        <v>857</v>
      </c>
      <c r="K21802">
        <v>13150</v>
      </c>
      <c r="L21802">
        <v>1124001506</v>
      </c>
    </row>
    <row r="21803" spans="1:12" x14ac:dyDescent="0.45">
      <c r="A21803" t="str">
        <f t="shared" si="340"/>
        <v>South Grafton, New South Wales, Australia</v>
      </c>
      <c r="B21803" t="s">
        <v>26053</v>
      </c>
      <c r="C21803" t="s">
        <v>26053</v>
      </c>
      <c r="D21803">
        <v>-29.715</v>
      </c>
      <c r="E21803">
        <v>152.93440000000001</v>
      </c>
      <c r="F21803" t="s">
        <v>830</v>
      </c>
      <c r="G21803" t="s">
        <v>831</v>
      </c>
      <c r="H21803" t="s">
        <v>832</v>
      </c>
      <c r="I21803" t="s">
        <v>1454</v>
      </c>
      <c r="K21803">
        <v>6068</v>
      </c>
      <c r="L21803">
        <v>1036377966</v>
      </c>
    </row>
    <row r="21804" spans="1:12" x14ac:dyDescent="0.45">
      <c r="A21804" t="str">
        <f t="shared" si="340"/>
        <v>South Hadley, Massachusetts, United States</v>
      </c>
      <c r="B21804" t="s">
        <v>26054</v>
      </c>
      <c r="C21804" t="s">
        <v>26054</v>
      </c>
      <c r="D21804">
        <v>42.256700000000002</v>
      </c>
      <c r="E21804">
        <v>-72.579300000000003</v>
      </c>
      <c r="F21804" t="s">
        <v>530</v>
      </c>
      <c r="G21804" t="s">
        <v>531</v>
      </c>
      <c r="H21804" t="s">
        <v>532</v>
      </c>
      <c r="I21804" t="s">
        <v>621</v>
      </c>
      <c r="K21804">
        <v>17763</v>
      </c>
      <c r="L21804">
        <v>1840053467</v>
      </c>
    </row>
    <row r="21805" spans="1:12" x14ac:dyDescent="0.45">
      <c r="A21805" t="str">
        <f t="shared" si="340"/>
        <v>South Hanover, Pennsylvania, United States</v>
      </c>
      <c r="B21805" t="s">
        <v>26055</v>
      </c>
      <c r="C21805" t="s">
        <v>26055</v>
      </c>
      <c r="D21805">
        <v>40.296199999999999</v>
      </c>
      <c r="E21805">
        <v>-76.708500000000001</v>
      </c>
      <c r="F21805" t="s">
        <v>530</v>
      </c>
      <c r="G21805" t="s">
        <v>531</v>
      </c>
      <c r="H21805" t="s">
        <v>532</v>
      </c>
      <c r="I21805" t="s">
        <v>620</v>
      </c>
      <c r="K21805">
        <v>6766</v>
      </c>
      <c r="L21805">
        <v>1840149544</v>
      </c>
    </row>
    <row r="21806" spans="1:12" x14ac:dyDescent="0.45">
      <c r="A21806" t="str">
        <f t="shared" si="340"/>
        <v>South Haven, Michigan, United States</v>
      </c>
      <c r="B21806" t="s">
        <v>26056</v>
      </c>
      <c r="C21806" t="s">
        <v>26056</v>
      </c>
      <c r="D21806">
        <v>42.4011</v>
      </c>
      <c r="E21806">
        <v>-86.267700000000005</v>
      </c>
      <c r="F21806" t="s">
        <v>530</v>
      </c>
      <c r="G21806" t="s">
        <v>531</v>
      </c>
      <c r="H21806" t="s">
        <v>532</v>
      </c>
      <c r="I21806" t="s">
        <v>868</v>
      </c>
      <c r="K21806">
        <v>5719</v>
      </c>
      <c r="L21806">
        <v>1840003178</v>
      </c>
    </row>
    <row r="21807" spans="1:12" x14ac:dyDescent="0.45">
      <c r="A21807" t="str">
        <f t="shared" si="340"/>
        <v>South Haven, Indiana, United States</v>
      </c>
      <c r="B21807" t="s">
        <v>26056</v>
      </c>
      <c r="C21807" t="s">
        <v>26056</v>
      </c>
      <c r="D21807">
        <v>41.543799999999997</v>
      </c>
      <c r="E21807">
        <v>-87.136700000000005</v>
      </c>
      <c r="F21807" t="s">
        <v>530</v>
      </c>
      <c r="G21807" t="s">
        <v>531</v>
      </c>
      <c r="H21807" t="s">
        <v>532</v>
      </c>
      <c r="I21807" t="s">
        <v>1964</v>
      </c>
      <c r="K21807">
        <v>5159</v>
      </c>
      <c r="L21807">
        <v>1840004834</v>
      </c>
    </row>
    <row r="21808" spans="1:12" x14ac:dyDescent="0.45">
      <c r="A21808" t="str">
        <f t="shared" si="340"/>
        <v>South Heidelberg, Pennsylvania, United States</v>
      </c>
      <c r="B21808" t="s">
        <v>26057</v>
      </c>
      <c r="C21808" t="s">
        <v>26057</v>
      </c>
      <c r="D21808">
        <v>40.312199999999997</v>
      </c>
      <c r="E21808">
        <v>-76.096900000000005</v>
      </c>
      <c r="F21808" t="s">
        <v>530</v>
      </c>
      <c r="G21808" t="s">
        <v>531</v>
      </c>
      <c r="H21808" t="s">
        <v>532</v>
      </c>
      <c r="I21808" t="s">
        <v>620</v>
      </c>
      <c r="K21808">
        <v>7382</v>
      </c>
      <c r="L21808">
        <v>1840144015</v>
      </c>
    </row>
    <row r="21809" spans="1:12" x14ac:dyDescent="0.45">
      <c r="A21809" t="str">
        <f t="shared" si="340"/>
        <v>South Highpoint, Florida, United States</v>
      </c>
      <c r="B21809" t="s">
        <v>26058</v>
      </c>
      <c r="C21809" t="s">
        <v>26058</v>
      </c>
      <c r="D21809">
        <v>27.9086</v>
      </c>
      <c r="E21809">
        <v>-82.716200000000001</v>
      </c>
      <c r="F21809" t="s">
        <v>530</v>
      </c>
      <c r="G21809" t="s">
        <v>531</v>
      </c>
      <c r="H21809" t="s">
        <v>532</v>
      </c>
      <c r="I21809" t="s">
        <v>1378</v>
      </c>
      <c r="K21809">
        <v>5335</v>
      </c>
      <c r="L21809">
        <v>1840029006</v>
      </c>
    </row>
    <row r="21810" spans="1:12" x14ac:dyDescent="0.45">
      <c r="A21810" t="str">
        <f t="shared" si="340"/>
        <v>South Hill, Washington, United States</v>
      </c>
      <c r="B21810" t="s">
        <v>26059</v>
      </c>
      <c r="C21810" t="s">
        <v>26059</v>
      </c>
      <c r="D21810">
        <v>47.1203</v>
      </c>
      <c r="E21810">
        <v>-122.2848</v>
      </c>
      <c r="F21810" t="s">
        <v>530</v>
      </c>
      <c r="G21810" t="s">
        <v>531</v>
      </c>
      <c r="H21810" t="s">
        <v>532</v>
      </c>
      <c r="I21810" t="s">
        <v>585</v>
      </c>
      <c r="K21810">
        <v>58164</v>
      </c>
      <c r="L21810">
        <v>1840037886</v>
      </c>
    </row>
    <row r="21811" spans="1:12" x14ac:dyDescent="0.45">
      <c r="A21811" t="str">
        <f t="shared" si="340"/>
        <v>South Hill, New York, United States</v>
      </c>
      <c r="B21811" t="s">
        <v>26059</v>
      </c>
      <c r="C21811" t="s">
        <v>26059</v>
      </c>
      <c r="D21811">
        <v>42.411299999999997</v>
      </c>
      <c r="E21811">
        <v>-76.488299999999995</v>
      </c>
      <c r="F21811" t="s">
        <v>530</v>
      </c>
      <c r="G21811" t="s">
        <v>531</v>
      </c>
      <c r="H21811" t="s">
        <v>532</v>
      </c>
      <c r="I21811" t="s">
        <v>803</v>
      </c>
      <c r="K21811">
        <v>6468</v>
      </c>
      <c r="L21811">
        <v>1840004541</v>
      </c>
    </row>
    <row r="21812" spans="1:12" x14ac:dyDescent="0.45">
      <c r="A21812" t="str">
        <f t="shared" si="340"/>
        <v>South Holland, Illinois, United States</v>
      </c>
      <c r="B21812" t="s">
        <v>26060</v>
      </c>
      <c r="C21812" t="s">
        <v>26060</v>
      </c>
      <c r="D21812">
        <v>41.597700000000003</v>
      </c>
      <c r="E21812">
        <v>-87.602199999999996</v>
      </c>
      <c r="F21812" t="s">
        <v>530</v>
      </c>
      <c r="G21812" t="s">
        <v>531</v>
      </c>
      <c r="H21812" t="s">
        <v>532</v>
      </c>
      <c r="I21812" t="s">
        <v>824</v>
      </c>
      <c r="K21812">
        <v>21296</v>
      </c>
      <c r="L21812">
        <v>1840011324</v>
      </c>
    </row>
    <row r="21813" spans="1:12" x14ac:dyDescent="0.45">
      <c r="A21813" t="str">
        <f t="shared" si="340"/>
        <v>South Hooksett, New Hampshire, United States</v>
      </c>
      <c r="B21813" t="s">
        <v>26061</v>
      </c>
      <c r="C21813" t="s">
        <v>26061</v>
      </c>
      <c r="D21813">
        <v>43.033700000000003</v>
      </c>
      <c r="E21813">
        <v>-71.425600000000003</v>
      </c>
      <c r="F21813" t="s">
        <v>530</v>
      </c>
      <c r="G21813" t="s">
        <v>531</v>
      </c>
      <c r="H21813" t="s">
        <v>532</v>
      </c>
      <c r="I21813" t="s">
        <v>1728</v>
      </c>
      <c r="K21813">
        <v>5811</v>
      </c>
      <c r="L21813">
        <v>1840002803</v>
      </c>
    </row>
    <row r="21814" spans="1:12" x14ac:dyDescent="0.45">
      <c r="A21814" t="str">
        <f t="shared" si="340"/>
        <v>South Houston, Texas, United States</v>
      </c>
      <c r="B21814" t="s">
        <v>26062</v>
      </c>
      <c r="C21814" t="s">
        <v>26062</v>
      </c>
      <c r="D21814">
        <v>29.661100000000001</v>
      </c>
      <c r="E21814">
        <v>-95.228499999999997</v>
      </c>
      <c r="F21814" t="s">
        <v>530</v>
      </c>
      <c r="G21814" t="s">
        <v>531</v>
      </c>
      <c r="H21814" t="s">
        <v>532</v>
      </c>
      <c r="I21814" t="s">
        <v>610</v>
      </c>
      <c r="K21814">
        <v>17438</v>
      </c>
      <c r="L21814">
        <v>1840022199</v>
      </c>
    </row>
    <row r="21815" spans="1:12" x14ac:dyDescent="0.45">
      <c r="A21815" t="str">
        <f t="shared" si="340"/>
        <v>South Huntingdon, Pennsylvania, United States</v>
      </c>
      <c r="B21815" t="s">
        <v>26063</v>
      </c>
      <c r="C21815" t="s">
        <v>26063</v>
      </c>
      <c r="D21815">
        <v>40.170200000000001</v>
      </c>
      <c r="E21815">
        <v>-79.700100000000006</v>
      </c>
      <c r="F21815" t="s">
        <v>530</v>
      </c>
      <c r="G21815" t="s">
        <v>531</v>
      </c>
      <c r="H21815" t="s">
        <v>532</v>
      </c>
      <c r="I21815" t="s">
        <v>620</v>
      </c>
      <c r="K21815">
        <v>5589</v>
      </c>
      <c r="L21815">
        <v>1840144812</v>
      </c>
    </row>
    <row r="21816" spans="1:12" x14ac:dyDescent="0.45">
      <c r="A21816" t="str">
        <f t="shared" si="340"/>
        <v>South Huntington, New York, United States</v>
      </c>
      <c r="B21816" t="s">
        <v>26064</v>
      </c>
      <c r="C21816" t="s">
        <v>26064</v>
      </c>
      <c r="D21816">
        <v>40.822499999999998</v>
      </c>
      <c r="E21816">
        <v>-73.392099999999999</v>
      </c>
      <c r="F21816" t="s">
        <v>530</v>
      </c>
      <c r="G21816" t="s">
        <v>531</v>
      </c>
      <c r="H21816" t="s">
        <v>532</v>
      </c>
      <c r="I21816" t="s">
        <v>803</v>
      </c>
      <c r="K21816">
        <v>10000</v>
      </c>
      <c r="L21816">
        <v>1840005100</v>
      </c>
    </row>
    <row r="21817" spans="1:12" x14ac:dyDescent="0.45">
      <c r="A21817" t="str">
        <f t="shared" si="340"/>
        <v>South Huron, Ontario, Canada</v>
      </c>
      <c r="B21817" t="s">
        <v>26065</v>
      </c>
      <c r="C21817" t="s">
        <v>26065</v>
      </c>
      <c r="D21817">
        <v>43.32</v>
      </c>
      <c r="E21817">
        <v>-81.5</v>
      </c>
      <c r="F21817" t="s">
        <v>541</v>
      </c>
      <c r="G21817" t="s">
        <v>542</v>
      </c>
      <c r="H21817" t="s">
        <v>543</v>
      </c>
      <c r="I21817" t="s">
        <v>857</v>
      </c>
      <c r="K21817">
        <v>10096</v>
      </c>
      <c r="L21817">
        <v>1124000910</v>
      </c>
    </row>
    <row r="21818" spans="1:12" x14ac:dyDescent="0.45">
      <c r="A21818" t="str">
        <f t="shared" si="340"/>
        <v>South Jordan, Utah, United States</v>
      </c>
      <c r="B21818" t="s">
        <v>26066</v>
      </c>
      <c r="C21818" t="s">
        <v>26066</v>
      </c>
      <c r="D21818">
        <v>40.557000000000002</v>
      </c>
      <c r="E21818">
        <v>-111.9782</v>
      </c>
      <c r="F21818" t="s">
        <v>530</v>
      </c>
      <c r="G21818" t="s">
        <v>531</v>
      </c>
      <c r="H21818" t="s">
        <v>532</v>
      </c>
      <c r="I21818" t="s">
        <v>1667</v>
      </c>
      <c r="K21818">
        <v>76598</v>
      </c>
      <c r="L21818">
        <v>1840021385</v>
      </c>
    </row>
    <row r="21819" spans="1:12" x14ac:dyDescent="0.45">
      <c r="A21819" t="str">
        <f t="shared" si="340"/>
        <v>South Kensington, Maryland, United States</v>
      </c>
      <c r="B21819" t="s">
        <v>26067</v>
      </c>
      <c r="C21819" t="s">
        <v>26067</v>
      </c>
      <c r="D21819">
        <v>39.018799999999999</v>
      </c>
      <c r="E21819">
        <v>-77.078500000000005</v>
      </c>
      <c r="F21819" t="s">
        <v>530</v>
      </c>
      <c r="G21819" t="s">
        <v>531</v>
      </c>
      <c r="H21819" t="s">
        <v>532</v>
      </c>
      <c r="I21819" t="s">
        <v>588</v>
      </c>
      <c r="K21819">
        <v>8769</v>
      </c>
      <c r="L21819">
        <v>1840031497</v>
      </c>
    </row>
    <row r="21820" spans="1:12" x14ac:dyDescent="0.45">
      <c r="A21820" t="str">
        <f t="shared" si="340"/>
        <v>South Kingstown, Rhode Island, United States</v>
      </c>
      <c r="B21820" t="s">
        <v>26068</v>
      </c>
      <c r="C21820" t="s">
        <v>26068</v>
      </c>
      <c r="D21820">
        <v>41.445700000000002</v>
      </c>
      <c r="E21820">
        <v>-71.543999999999997</v>
      </c>
      <c r="F21820" t="s">
        <v>530</v>
      </c>
      <c r="G21820" t="s">
        <v>531</v>
      </c>
      <c r="H21820" t="s">
        <v>532</v>
      </c>
      <c r="I21820" t="s">
        <v>3666</v>
      </c>
      <c r="K21820">
        <v>30735</v>
      </c>
      <c r="L21820">
        <v>1840106244</v>
      </c>
    </row>
    <row r="21821" spans="1:12" x14ac:dyDescent="0.45">
      <c r="A21821" t="str">
        <f t="shared" si="340"/>
        <v>South Lake Tahoe, California, United States</v>
      </c>
      <c r="B21821" t="s">
        <v>26069</v>
      </c>
      <c r="C21821" t="s">
        <v>26069</v>
      </c>
      <c r="D21821">
        <v>38.939300000000003</v>
      </c>
      <c r="E21821">
        <v>-119.9828</v>
      </c>
      <c r="F21821" t="s">
        <v>530</v>
      </c>
      <c r="G21821" t="s">
        <v>531</v>
      </c>
      <c r="H21821" t="s">
        <v>532</v>
      </c>
      <c r="I21821" t="s">
        <v>754</v>
      </c>
      <c r="K21821">
        <v>30188</v>
      </c>
      <c r="L21821">
        <v>1840021471</v>
      </c>
    </row>
    <row r="21822" spans="1:12" x14ac:dyDescent="0.45">
      <c r="A21822" t="str">
        <f t="shared" si="340"/>
        <v>South Laurel, Maryland, United States</v>
      </c>
      <c r="B21822" t="s">
        <v>26070</v>
      </c>
      <c r="C21822" t="s">
        <v>26070</v>
      </c>
      <c r="D21822">
        <v>39.060299999999998</v>
      </c>
      <c r="E21822">
        <v>-76.845600000000005</v>
      </c>
      <c r="F21822" t="s">
        <v>530</v>
      </c>
      <c r="G21822" t="s">
        <v>531</v>
      </c>
      <c r="H21822" t="s">
        <v>532</v>
      </c>
      <c r="I21822" t="s">
        <v>588</v>
      </c>
      <c r="K21822">
        <v>28048</v>
      </c>
      <c r="L21822">
        <v>1840031498</v>
      </c>
    </row>
    <row r="21823" spans="1:12" x14ac:dyDescent="0.45">
      <c r="A21823" t="str">
        <f t="shared" si="340"/>
        <v>South Lebanon, Pennsylvania, United States</v>
      </c>
      <c r="B21823" t="s">
        <v>26071</v>
      </c>
      <c r="C21823" t="s">
        <v>26071</v>
      </c>
      <c r="D21823">
        <v>40.305799999999998</v>
      </c>
      <c r="E21823">
        <v>-76.370800000000003</v>
      </c>
      <c r="F21823" t="s">
        <v>530</v>
      </c>
      <c r="G21823" t="s">
        <v>531</v>
      </c>
      <c r="H21823" t="s">
        <v>532</v>
      </c>
      <c r="I21823" t="s">
        <v>620</v>
      </c>
      <c r="K21823">
        <v>9815</v>
      </c>
      <c r="L21823">
        <v>1840149649</v>
      </c>
    </row>
    <row r="21824" spans="1:12" x14ac:dyDescent="0.45">
      <c r="A21824" t="str">
        <f t="shared" si="340"/>
        <v>South Lockport, New York, United States</v>
      </c>
      <c r="B21824" t="s">
        <v>26072</v>
      </c>
      <c r="C21824" t="s">
        <v>26072</v>
      </c>
      <c r="D21824">
        <v>43.137700000000002</v>
      </c>
      <c r="E21824">
        <v>-78.686400000000006</v>
      </c>
      <c r="F21824" t="s">
        <v>530</v>
      </c>
      <c r="G21824" t="s">
        <v>531</v>
      </c>
      <c r="H21824" t="s">
        <v>532</v>
      </c>
      <c r="I21824" t="s">
        <v>803</v>
      </c>
      <c r="K21824">
        <v>7315</v>
      </c>
      <c r="L21824">
        <v>1840004271</v>
      </c>
    </row>
    <row r="21825" spans="1:12" x14ac:dyDescent="0.45">
      <c r="A21825" t="str">
        <f t="shared" si="340"/>
        <v>South Londonderry, Pennsylvania, United States</v>
      </c>
      <c r="B21825" t="s">
        <v>26073</v>
      </c>
      <c r="C21825" t="s">
        <v>26073</v>
      </c>
      <c r="D21825">
        <v>40.242400000000004</v>
      </c>
      <c r="E21825">
        <v>-76.543199999999999</v>
      </c>
      <c r="F21825" t="s">
        <v>530</v>
      </c>
      <c r="G21825" t="s">
        <v>531</v>
      </c>
      <c r="H21825" t="s">
        <v>532</v>
      </c>
      <c r="I21825" t="s">
        <v>620</v>
      </c>
      <c r="K21825">
        <v>7958</v>
      </c>
      <c r="L21825">
        <v>1840149648</v>
      </c>
    </row>
    <row r="21826" spans="1:12" x14ac:dyDescent="0.45">
      <c r="A21826" t="str">
        <f t="shared" si="340"/>
        <v>South Lyon, Michigan, United States</v>
      </c>
      <c r="B21826" t="s">
        <v>26074</v>
      </c>
      <c r="C21826" t="s">
        <v>26074</v>
      </c>
      <c r="D21826">
        <v>42.461399999999998</v>
      </c>
      <c r="E21826">
        <v>-83.652600000000007</v>
      </c>
      <c r="F21826" t="s">
        <v>530</v>
      </c>
      <c r="G21826" t="s">
        <v>531</v>
      </c>
      <c r="H21826" t="s">
        <v>532</v>
      </c>
      <c r="I21826" t="s">
        <v>868</v>
      </c>
      <c r="K21826">
        <v>124694</v>
      </c>
      <c r="L21826">
        <v>1840002432</v>
      </c>
    </row>
    <row r="21827" spans="1:12" x14ac:dyDescent="0.45">
      <c r="A21827" t="str">
        <f t="shared" ref="A21827:A21890" si="341">CONCATENATE(B21827,", ",I21827,", ",F21827)</f>
        <v>South Miami, Florida, United States</v>
      </c>
      <c r="B21827" t="s">
        <v>26075</v>
      </c>
      <c r="C21827" t="s">
        <v>26075</v>
      </c>
      <c r="D21827">
        <v>25.707899999999999</v>
      </c>
      <c r="E21827">
        <v>-80.295199999999994</v>
      </c>
      <c r="F21827" t="s">
        <v>530</v>
      </c>
      <c r="G21827" t="s">
        <v>531</v>
      </c>
      <c r="H21827" t="s">
        <v>532</v>
      </c>
      <c r="I21827" t="s">
        <v>1378</v>
      </c>
      <c r="K21827">
        <v>11911</v>
      </c>
      <c r="L21827">
        <v>1840016006</v>
      </c>
    </row>
    <row r="21828" spans="1:12" x14ac:dyDescent="0.45">
      <c r="A21828" t="str">
        <f t="shared" si="341"/>
        <v>South Miami Heights, Florida, United States</v>
      </c>
      <c r="B21828" t="s">
        <v>26076</v>
      </c>
      <c r="C21828" t="s">
        <v>26076</v>
      </c>
      <c r="D21828">
        <v>25.5886</v>
      </c>
      <c r="E21828">
        <v>-80.386200000000002</v>
      </c>
      <c r="F21828" t="s">
        <v>530</v>
      </c>
      <c r="G21828" t="s">
        <v>531</v>
      </c>
      <c r="H21828" t="s">
        <v>532</v>
      </c>
      <c r="I21828" t="s">
        <v>1378</v>
      </c>
      <c r="K21828">
        <v>37861</v>
      </c>
      <c r="L21828">
        <v>1840014240</v>
      </c>
    </row>
    <row r="21829" spans="1:12" x14ac:dyDescent="0.45">
      <c r="A21829" t="str">
        <f t="shared" si="341"/>
        <v>South Middleton, Pennsylvania, United States</v>
      </c>
      <c r="B21829" t="s">
        <v>26077</v>
      </c>
      <c r="C21829" t="s">
        <v>26077</v>
      </c>
      <c r="D21829">
        <v>40.132199999999997</v>
      </c>
      <c r="E21829">
        <v>-77.164100000000005</v>
      </c>
      <c r="F21829" t="s">
        <v>530</v>
      </c>
      <c r="G21829" t="s">
        <v>531</v>
      </c>
      <c r="H21829" t="s">
        <v>532</v>
      </c>
      <c r="I21829" t="s">
        <v>620</v>
      </c>
      <c r="K21829">
        <v>15264</v>
      </c>
      <c r="L21829">
        <v>1840152898</v>
      </c>
    </row>
    <row r="21830" spans="1:12" x14ac:dyDescent="0.45">
      <c r="A21830" t="str">
        <f t="shared" si="341"/>
        <v>South Milwaukee, Wisconsin, United States</v>
      </c>
      <c r="B21830" t="s">
        <v>26078</v>
      </c>
      <c r="C21830" t="s">
        <v>26078</v>
      </c>
      <c r="D21830">
        <v>42.911999999999999</v>
      </c>
      <c r="E21830">
        <v>-87.862700000000004</v>
      </c>
      <c r="F21830" t="s">
        <v>530</v>
      </c>
      <c r="G21830" t="s">
        <v>531</v>
      </c>
      <c r="H21830" t="s">
        <v>532</v>
      </c>
      <c r="I21830" t="s">
        <v>1611</v>
      </c>
      <c r="K21830">
        <v>20696</v>
      </c>
      <c r="L21830">
        <v>1840003032</v>
      </c>
    </row>
    <row r="21831" spans="1:12" x14ac:dyDescent="0.45">
      <c r="A21831" t="str">
        <f t="shared" si="341"/>
        <v>South Molton, Devon, United Kingdom</v>
      </c>
      <c r="B21831" t="s">
        <v>26079</v>
      </c>
      <c r="C21831" t="s">
        <v>26079</v>
      </c>
      <c r="D21831">
        <v>51.02</v>
      </c>
      <c r="E21831">
        <v>-3.83</v>
      </c>
      <c r="F21831" t="s">
        <v>536</v>
      </c>
      <c r="G21831" t="s">
        <v>537</v>
      </c>
      <c r="H21831" t="s">
        <v>538</v>
      </c>
      <c r="I21831" t="s">
        <v>2809</v>
      </c>
      <c r="K21831">
        <v>5108</v>
      </c>
      <c r="L21831">
        <v>1826908469</v>
      </c>
    </row>
    <row r="21832" spans="1:12" x14ac:dyDescent="0.45">
      <c r="A21832" t="str">
        <f t="shared" si="341"/>
        <v>South Monroe, Michigan, United States</v>
      </c>
      <c r="B21832" t="s">
        <v>26080</v>
      </c>
      <c r="C21832" t="s">
        <v>26080</v>
      </c>
      <c r="D21832">
        <v>41.893000000000001</v>
      </c>
      <c r="E21832">
        <v>-83.417900000000003</v>
      </c>
      <c r="F21832" t="s">
        <v>530</v>
      </c>
      <c r="G21832" t="s">
        <v>531</v>
      </c>
      <c r="H21832" t="s">
        <v>532</v>
      </c>
      <c r="I21832" t="s">
        <v>868</v>
      </c>
      <c r="K21832">
        <v>6176</v>
      </c>
      <c r="L21832">
        <v>1840006577</v>
      </c>
    </row>
    <row r="21833" spans="1:12" x14ac:dyDescent="0.45">
      <c r="A21833" t="str">
        <f t="shared" si="341"/>
        <v>South Monrovia Island, California, United States</v>
      </c>
      <c r="B21833" t="s">
        <v>26081</v>
      </c>
      <c r="C21833" t="s">
        <v>26081</v>
      </c>
      <c r="D21833">
        <v>34.123399999999997</v>
      </c>
      <c r="E21833">
        <v>-117.9958</v>
      </c>
      <c r="F21833" t="s">
        <v>530</v>
      </c>
      <c r="G21833" t="s">
        <v>531</v>
      </c>
      <c r="H21833" t="s">
        <v>532</v>
      </c>
      <c r="I21833" t="s">
        <v>754</v>
      </c>
      <c r="K21833">
        <v>7192</v>
      </c>
      <c r="L21833">
        <v>1840043043</v>
      </c>
    </row>
    <row r="21834" spans="1:12" x14ac:dyDescent="0.45">
      <c r="A21834" t="str">
        <f t="shared" si="341"/>
        <v>South Normanton, Derbyshire, United Kingdom</v>
      </c>
      <c r="B21834" t="s">
        <v>26082</v>
      </c>
      <c r="C21834" t="s">
        <v>26082</v>
      </c>
      <c r="D21834">
        <v>53.106999999999999</v>
      </c>
      <c r="E21834">
        <v>-1.343</v>
      </c>
      <c r="F21834" t="s">
        <v>536</v>
      </c>
      <c r="G21834" t="s">
        <v>537</v>
      </c>
      <c r="H21834" t="s">
        <v>538</v>
      </c>
      <c r="I21834" t="s">
        <v>1542</v>
      </c>
      <c r="K21834">
        <v>9445</v>
      </c>
      <c r="L21834">
        <v>1826448406</v>
      </c>
    </row>
    <row r="21835" spans="1:12" x14ac:dyDescent="0.45">
      <c r="A21835" t="str">
        <f t="shared" si="341"/>
        <v>South Ockendon, Thurrock, United Kingdom</v>
      </c>
      <c r="B21835" t="s">
        <v>26083</v>
      </c>
      <c r="C21835" t="s">
        <v>26083</v>
      </c>
      <c r="D21835">
        <v>51.520699999999998</v>
      </c>
      <c r="E21835">
        <v>0.29559999999999997</v>
      </c>
      <c r="F21835" t="s">
        <v>536</v>
      </c>
      <c r="G21835" t="s">
        <v>537</v>
      </c>
      <c r="H21835" t="s">
        <v>538</v>
      </c>
      <c r="I21835" t="s">
        <v>2770</v>
      </c>
      <c r="K21835">
        <v>19460</v>
      </c>
      <c r="L21835">
        <v>1826422421</v>
      </c>
    </row>
    <row r="21836" spans="1:12" x14ac:dyDescent="0.45">
      <c r="A21836" t="str">
        <f t="shared" si="341"/>
        <v>South Ogden, Utah, United States</v>
      </c>
      <c r="B21836" t="s">
        <v>26084</v>
      </c>
      <c r="C21836" t="s">
        <v>26084</v>
      </c>
      <c r="D21836">
        <v>41.172199999999997</v>
      </c>
      <c r="E21836">
        <v>-111.9577</v>
      </c>
      <c r="F21836" t="s">
        <v>530</v>
      </c>
      <c r="G21836" t="s">
        <v>531</v>
      </c>
      <c r="H21836" t="s">
        <v>532</v>
      </c>
      <c r="I21836" t="s">
        <v>1667</v>
      </c>
      <c r="K21836">
        <v>17199</v>
      </c>
      <c r="L21836">
        <v>1840021342</v>
      </c>
    </row>
    <row r="21837" spans="1:12" x14ac:dyDescent="0.45">
      <c r="A21837" t="str">
        <f t="shared" si="341"/>
        <v>South Orange Village, New Jersey, United States</v>
      </c>
      <c r="B21837" t="s">
        <v>26085</v>
      </c>
      <c r="C21837" t="s">
        <v>26085</v>
      </c>
      <c r="D21837">
        <v>40.749099999999999</v>
      </c>
      <c r="E21837">
        <v>-74.260199999999998</v>
      </c>
      <c r="F21837" t="s">
        <v>530</v>
      </c>
      <c r="G21837" t="s">
        <v>531</v>
      </c>
      <c r="H21837" t="s">
        <v>532</v>
      </c>
      <c r="I21837" t="s">
        <v>587</v>
      </c>
      <c r="K21837">
        <v>16434</v>
      </c>
      <c r="L21837">
        <v>1840081372</v>
      </c>
    </row>
    <row r="21838" spans="1:12" x14ac:dyDescent="0.45">
      <c r="A21838" t="str">
        <f t="shared" si="341"/>
        <v>South Park, Pennsylvania, United States</v>
      </c>
      <c r="B21838" t="s">
        <v>26086</v>
      </c>
      <c r="C21838" t="s">
        <v>26086</v>
      </c>
      <c r="D21838">
        <v>40.298900000000003</v>
      </c>
      <c r="E21838">
        <v>-79.994399999999999</v>
      </c>
      <c r="F21838" t="s">
        <v>530</v>
      </c>
      <c r="G21838" t="s">
        <v>531</v>
      </c>
      <c r="H21838" t="s">
        <v>532</v>
      </c>
      <c r="I21838" t="s">
        <v>620</v>
      </c>
      <c r="K21838">
        <v>13363</v>
      </c>
      <c r="L21838">
        <v>1840150312</v>
      </c>
    </row>
    <row r="21839" spans="1:12" x14ac:dyDescent="0.45">
      <c r="A21839" t="str">
        <f t="shared" si="341"/>
        <v>South Park Township, Pennsylvania, United States</v>
      </c>
      <c r="B21839" t="s">
        <v>26087</v>
      </c>
      <c r="C21839" t="s">
        <v>26087</v>
      </c>
      <c r="D21839">
        <v>40.298900000000003</v>
      </c>
      <c r="E21839">
        <v>-79.994399999999999</v>
      </c>
      <c r="F21839" t="s">
        <v>530</v>
      </c>
      <c r="G21839" t="s">
        <v>531</v>
      </c>
      <c r="H21839" t="s">
        <v>532</v>
      </c>
      <c r="I21839" t="s">
        <v>620</v>
      </c>
      <c r="K21839">
        <v>13363</v>
      </c>
      <c r="L21839">
        <v>1840073713</v>
      </c>
    </row>
    <row r="21840" spans="1:12" x14ac:dyDescent="0.45">
      <c r="A21840" t="str">
        <f t="shared" si="341"/>
        <v>South Pasadena, California, United States</v>
      </c>
      <c r="B21840" t="s">
        <v>26088</v>
      </c>
      <c r="C21840" t="s">
        <v>26088</v>
      </c>
      <c r="D21840">
        <v>34.110300000000002</v>
      </c>
      <c r="E21840">
        <v>-118.15730000000001</v>
      </c>
      <c r="F21840" t="s">
        <v>530</v>
      </c>
      <c r="G21840" t="s">
        <v>531</v>
      </c>
      <c r="H21840" t="s">
        <v>532</v>
      </c>
      <c r="I21840" t="s">
        <v>754</v>
      </c>
      <c r="K21840">
        <v>25329</v>
      </c>
      <c r="L21840">
        <v>1840021871</v>
      </c>
    </row>
    <row r="21841" spans="1:12" x14ac:dyDescent="0.45">
      <c r="A21841" t="str">
        <f t="shared" si="341"/>
        <v>South Pasadena, Florida, United States</v>
      </c>
      <c r="B21841" t="s">
        <v>26088</v>
      </c>
      <c r="C21841" t="s">
        <v>26088</v>
      </c>
      <c r="D21841">
        <v>27.752600000000001</v>
      </c>
      <c r="E21841">
        <v>-82.739400000000003</v>
      </c>
      <c r="F21841" t="s">
        <v>530</v>
      </c>
      <c r="G21841" t="s">
        <v>531</v>
      </c>
      <c r="H21841" t="s">
        <v>532</v>
      </c>
      <c r="I21841" t="s">
        <v>1378</v>
      </c>
      <c r="K21841">
        <v>5095</v>
      </c>
      <c r="L21841">
        <v>1840015979</v>
      </c>
    </row>
    <row r="21842" spans="1:12" x14ac:dyDescent="0.45">
      <c r="A21842" t="str">
        <f t="shared" si="341"/>
        <v>South Patrick Shores, Florida, United States</v>
      </c>
      <c r="B21842" t="s">
        <v>26089</v>
      </c>
      <c r="C21842" t="s">
        <v>26089</v>
      </c>
      <c r="D21842">
        <v>28.202000000000002</v>
      </c>
      <c r="E21842">
        <v>-80.613699999999994</v>
      </c>
      <c r="F21842" t="s">
        <v>530</v>
      </c>
      <c r="G21842" t="s">
        <v>531</v>
      </c>
      <c r="H21842" t="s">
        <v>532</v>
      </c>
      <c r="I21842" t="s">
        <v>1378</v>
      </c>
      <c r="K21842">
        <v>6802</v>
      </c>
      <c r="L21842">
        <v>1840029080</v>
      </c>
    </row>
    <row r="21843" spans="1:12" x14ac:dyDescent="0.45">
      <c r="A21843" t="str">
        <f t="shared" si="341"/>
        <v>South Pittsburg, Tennessee, United States</v>
      </c>
      <c r="B21843" t="s">
        <v>26090</v>
      </c>
      <c r="C21843" t="s">
        <v>26090</v>
      </c>
      <c r="D21843">
        <v>35.011099999999999</v>
      </c>
      <c r="E21843">
        <v>-85.718299999999999</v>
      </c>
      <c r="F21843" t="s">
        <v>530</v>
      </c>
      <c r="G21843" t="s">
        <v>531</v>
      </c>
      <c r="H21843" t="s">
        <v>532</v>
      </c>
      <c r="I21843" t="s">
        <v>1466</v>
      </c>
      <c r="K21843">
        <v>5439</v>
      </c>
      <c r="L21843">
        <v>1840015471</v>
      </c>
    </row>
    <row r="21844" spans="1:12" x14ac:dyDescent="0.45">
      <c r="A21844" t="str">
        <f t="shared" si="341"/>
        <v>South Plainfield, New Jersey, United States</v>
      </c>
      <c r="B21844" t="s">
        <v>26091</v>
      </c>
      <c r="C21844" t="s">
        <v>26091</v>
      </c>
      <c r="D21844">
        <v>40.574800000000003</v>
      </c>
      <c r="E21844">
        <v>-74.415300000000002</v>
      </c>
      <c r="F21844" t="s">
        <v>530</v>
      </c>
      <c r="G21844" t="s">
        <v>531</v>
      </c>
      <c r="H21844" t="s">
        <v>532</v>
      </c>
      <c r="I21844" t="s">
        <v>587</v>
      </c>
      <c r="K21844">
        <v>24052</v>
      </c>
      <c r="L21844">
        <v>1840001334</v>
      </c>
    </row>
    <row r="21845" spans="1:12" x14ac:dyDescent="0.45">
      <c r="A21845" t="str">
        <f t="shared" si="341"/>
        <v>South Portland, Maine, United States</v>
      </c>
      <c r="B21845" t="s">
        <v>26092</v>
      </c>
      <c r="C21845" t="s">
        <v>26092</v>
      </c>
      <c r="D21845">
        <v>43.631</v>
      </c>
      <c r="E21845">
        <v>-70.289500000000004</v>
      </c>
      <c r="F21845" t="s">
        <v>530</v>
      </c>
      <c r="G21845" t="s">
        <v>531</v>
      </c>
      <c r="H21845" t="s">
        <v>532</v>
      </c>
      <c r="I21845" t="s">
        <v>2721</v>
      </c>
      <c r="K21845">
        <v>25532</v>
      </c>
      <c r="L21845">
        <v>1840000328</v>
      </c>
    </row>
    <row r="21846" spans="1:12" x14ac:dyDescent="0.45">
      <c r="A21846" t="str">
        <f t="shared" si="341"/>
        <v>South Riding, Virginia, United States</v>
      </c>
      <c r="B21846" t="s">
        <v>26093</v>
      </c>
      <c r="C21846" t="s">
        <v>26093</v>
      </c>
      <c r="D21846">
        <v>38.911999999999999</v>
      </c>
      <c r="E21846">
        <v>-77.513199999999998</v>
      </c>
      <c r="F21846" t="s">
        <v>530</v>
      </c>
      <c r="G21846" t="s">
        <v>531</v>
      </c>
      <c r="H21846" t="s">
        <v>532</v>
      </c>
      <c r="I21846" t="s">
        <v>618</v>
      </c>
      <c r="K21846">
        <v>31071</v>
      </c>
      <c r="L21846">
        <v>1840024507</v>
      </c>
    </row>
    <row r="21847" spans="1:12" x14ac:dyDescent="0.45">
      <c r="A21847" t="str">
        <f t="shared" si="341"/>
        <v>South River, New Jersey, United States</v>
      </c>
      <c r="B21847" t="s">
        <v>26094</v>
      </c>
      <c r="C21847" t="s">
        <v>26094</v>
      </c>
      <c r="D21847">
        <v>40.445500000000003</v>
      </c>
      <c r="E21847">
        <v>-74.378399999999999</v>
      </c>
      <c r="F21847" t="s">
        <v>530</v>
      </c>
      <c r="G21847" t="s">
        <v>531</v>
      </c>
      <c r="H21847" t="s">
        <v>532</v>
      </c>
      <c r="I21847" t="s">
        <v>587</v>
      </c>
      <c r="K21847">
        <v>15779</v>
      </c>
      <c r="L21847">
        <v>1840001335</v>
      </c>
    </row>
    <row r="21848" spans="1:12" x14ac:dyDescent="0.45">
      <c r="A21848" t="str">
        <f t="shared" si="341"/>
        <v>South Run, Virginia, United States</v>
      </c>
      <c r="B21848" t="s">
        <v>26095</v>
      </c>
      <c r="C21848" t="s">
        <v>26095</v>
      </c>
      <c r="D21848">
        <v>38.746699999999997</v>
      </c>
      <c r="E21848">
        <v>-77.275400000000005</v>
      </c>
      <c r="F21848" t="s">
        <v>530</v>
      </c>
      <c r="G21848" t="s">
        <v>531</v>
      </c>
      <c r="H21848" t="s">
        <v>532</v>
      </c>
      <c r="I21848" t="s">
        <v>618</v>
      </c>
      <c r="K21848">
        <v>6308</v>
      </c>
      <c r="L21848">
        <v>1840041864</v>
      </c>
    </row>
    <row r="21849" spans="1:12" x14ac:dyDescent="0.45">
      <c r="A21849" t="str">
        <f t="shared" si="341"/>
        <v>South Salt Lake, Utah, United States</v>
      </c>
      <c r="B21849" t="s">
        <v>26096</v>
      </c>
      <c r="C21849" t="s">
        <v>26096</v>
      </c>
      <c r="D21849">
        <v>40.705599999999997</v>
      </c>
      <c r="E21849">
        <v>-111.8986</v>
      </c>
      <c r="F21849" t="s">
        <v>530</v>
      </c>
      <c r="G21849" t="s">
        <v>531</v>
      </c>
      <c r="H21849" t="s">
        <v>532</v>
      </c>
      <c r="I21849" t="s">
        <v>1667</v>
      </c>
      <c r="K21849">
        <v>25582</v>
      </c>
      <c r="L21849">
        <v>1840021386</v>
      </c>
    </row>
    <row r="21850" spans="1:12" x14ac:dyDescent="0.45">
      <c r="A21850" t="str">
        <f t="shared" si="341"/>
        <v>South San Francisco, California, United States</v>
      </c>
      <c r="B21850" t="s">
        <v>26097</v>
      </c>
      <c r="C21850" t="s">
        <v>26097</v>
      </c>
      <c r="D21850">
        <v>37.653599999999997</v>
      </c>
      <c r="E21850">
        <v>-122.41970000000001</v>
      </c>
      <c r="F21850" t="s">
        <v>530</v>
      </c>
      <c r="G21850" t="s">
        <v>531</v>
      </c>
      <c r="H21850" t="s">
        <v>532</v>
      </c>
      <c r="I21850" t="s">
        <v>754</v>
      </c>
      <c r="K21850">
        <v>67789</v>
      </c>
      <c r="L21850">
        <v>1840021552</v>
      </c>
    </row>
    <row r="21851" spans="1:12" x14ac:dyDescent="0.45">
      <c r="A21851" t="str">
        <f t="shared" si="341"/>
        <v>South San Gabriel, California, United States</v>
      </c>
      <c r="B21851" t="s">
        <v>26098</v>
      </c>
      <c r="C21851" t="s">
        <v>26098</v>
      </c>
      <c r="D21851">
        <v>34.048900000000003</v>
      </c>
      <c r="E21851">
        <v>-118.09610000000001</v>
      </c>
      <c r="F21851" t="s">
        <v>530</v>
      </c>
      <c r="G21851" t="s">
        <v>531</v>
      </c>
      <c r="H21851" t="s">
        <v>532</v>
      </c>
      <c r="I21851" t="s">
        <v>754</v>
      </c>
      <c r="K21851">
        <v>8643</v>
      </c>
      <c r="L21851">
        <v>1840019207</v>
      </c>
    </row>
    <row r="21852" spans="1:12" x14ac:dyDescent="0.45">
      <c r="A21852" t="str">
        <f t="shared" si="341"/>
        <v>South San Jose Hills, California, United States</v>
      </c>
      <c r="B21852" t="s">
        <v>26099</v>
      </c>
      <c r="C21852" t="s">
        <v>26099</v>
      </c>
      <c r="D21852">
        <v>34.012300000000003</v>
      </c>
      <c r="E21852">
        <v>-117.9041</v>
      </c>
      <c r="F21852" t="s">
        <v>530</v>
      </c>
      <c r="G21852" t="s">
        <v>531</v>
      </c>
      <c r="H21852" t="s">
        <v>532</v>
      </c>
      <c r="I21852" t="s">
        <v>754</v>
      </c>
      <c r="K21852">
        <v>20593</v>
      </c>
      <c r="L21852">
        <v>1840019208</v>
      </c>
    </row>
    <row r="21853" spans="1:12" x14ac:dyDescent="0.45">
      <c r="A21853" t="str">
        <f t="shared" si="341"/>
        <v>South Sarasota, Florida, United States</v>
      </c>
      <c r="B21853" t="s">
        <v>26100</v>
      </c>
      <c r="C21853" t="s">
        <v>26100</v>
      </c>
      <c r="D21853">
        <v>27.285599999999999</v>
      </c>
      <c r="E21853">
        <v>-82.533299999999997</v>
      </c>
      <c r="F21853" t="s">
        <v>530</v>
      </c>
      <c r="G21853" t="s">
        <v>531</v>
      </c>
      <c r="H21853" t="s">
        <v>532</v>
      </c>
      <c r="I21853" t="s">
        <v>1378</v>
      </c>
      <c r="K21853">
        <v>5316</v>
      </c>
      <c r="L21853">
        <v>1840029081</v>
      </c>
    </row>
    <row r="21854" spans="1:12" x14ac:dyDescent="0.45">
      <c r="A21854" t="str">
        <f t="shared" si="341"/>
        <v>South Shields, South Tyneside, United Kingdom</v>
      </c>
      <c r="B21854" t="s">
        <v>26101</v>
      </c>
      <c r="C21854" t="s">
        <v>26101</v>
      </c>
      <c r="D21854">
        <v>54.994999999999997</v>
      </c>
      <c r="E21854">
        <v>-1.43</v>
      </c>
      <c r="F21854" t="s">
        <v>536</v>
      </c>
      <c r="G21854" t="s">
        <v>537</v>
      </c>
      <c r="H21854" t="s">
        <v>538</v>
      </c>
      <c r="I21854" t="s">
        <v>12002</v>
      </c>
      <c r="K21854">
        <v>75337</v>
      </c>
      <c r="L21854">
        <v>1826396004</v>
      </c>
    </row>
    <row r="21855" spans="1:12" x14ac:dyDescent="0.45">
      <c r="A21855" t="str">
        <f t="shared" si="341"/>
        <v>South Sioux City, Nebraska, United States</v>
      </c>
      <c r="B21855" t="s">
        <v>26102</v>
      </c>
      <c r="C21855" t="s">
        <v>26102</v>
      </c>
      <c r="D21855">
        <v>42.462699999999998</v>
      </c>
      <c r="E21855">
        <v>-96.412599999999998</v>
      </c>
      <c r="F21855" t="s">
        <v>530</v>
      </c>
      <c r="G21855" t="s">
        <v>531</v>
      </c>
      <c r="H21855" t="s">
        <v>532</v>
      </c>
      <c r="I21855" t="s">
        <v>1604</v>
      </c>
      <c r="K21855">
        <v>12809</v>
      </c>
      <c r="L21855">
        <v>1840009129</v>
      </c>
    </row>
    <row r="21856" spans="1:12" x14ac:dyDescent="0.45">
      <c r="A21856" t="str">
        <f t="shared" si="341"/>
        <v>South St. Paul, Minnesota, United States</v>
      </c>
      <c r="B21856" t="s">
        <v>26103</v>
      </c>
      <c r="C21856" t="s">
        <v>26103</v>
      </c>
      <c r="D21856">
        <v>44.887599999999999</v>
      </c>
      <c r="E21856">
        <v>-93.0411</v>
      </c>
      <c r="F21856" t="s">
        <v>530</v>
      </c>
      <c r="G21856" t="s">
        <v>531</v>
      </c>
      <c r="H21856" t="s">
        <v>532</v>
      </c>
      <c r="I21856" t="s">
        <v>1433</v>
      </c>
      <c r="K21856">
        <v>20060</v>
      </c>
      <c r="L21856">
        <v>1840008948</v>
      </c>
    </row>
    <row r="21857" spans="1:12" x14ac:dyDescent="0.45">
      <c r="A21857" t="str">
        <f t="shared" si="341"/>
        <v>South Stormont, Ontario, Canada</v>
      </c>
      <c r="B21857" t="s">
        <v>26104</v>
      </c>
      <c r="C21857" t="s">
        <v>26104</v>
      </c>
      <c r="D21857">
        <v>45.083300000000001</v>
      </c>
      <c r="E21857">
        <v>-74.966700000000003</v>
      </c>
      <c r="F21857" t="s">
        <v>541</v>
      </c>
      <c r="G21857" t="s">
        <v>542</v>
      </c>
      <c r="H21857" t="s">
        <v>543</v>
      </c>
      <c r="I21857" t="s">
        <v>857</v>
      </c>
      <c r="K21857">
        <v>13110</v>
      </c>
      <c r="L21857">
        <v>1124001793</v>
      </c>
    </row>
    <row r="21858" spans="1:12" x14ac:dyDescent="0.45">
      <c r="A21858" t="str">
        <f t="shared" si="341"/>
        <v>South Strabane, Pennsylvania, United States</v>
      </c>
      <c r="B21858" t="s">
        <v>26105</v>
      </c>
      <c r="C21858" t="s">
        <v>26105</v>
      </c>
      <c r="D21858">
        <v>40.175600000000003</v>
      </c>
      <c r="E21858">
        <v>-80.191000000000003</v>
      </c>
      <c r="F21858" t="s">
        <v>530</v>
      </c>
      <c r="G21858" t="s">
        <v>531</v>
      </c>
      <c r="H21858" t="s">
        <v>532</v>
      </c>
      <c r="I21858" t="s">
        <v>620</v>
      </c>
      <c r="K21858">
        <v>9479</v>
      </c>
      <c r="L21858">
        <v>1840101300</v>
      </c>
    </row>
    <row r="21859" spans="1:12" x14ac:dyDescent="0.45">
      <c r="A21859" t="str">
        <f t="shared" si="341"/>
        <v>South Tucson, Arizona, United States</v>
      </c>
      <c r="B21859" t="s">
        <v>26106</v>
      </c>
      <c r="C21859" t="s">
        <v>26106</v>
      </c>
      <c r="D21859">
        <v>32.195500000000003</v>
      </c>
      <c r="E21859">
        <v>-110.9692</v>
      </c>
      <c r="F21859" t="s">
        <v>530</v>
      </c>
      <c r="G21859" t="s">
        <v>531</v>
      </c>
      <c r="H21859" t="s">
        <v>532</v>
      </c>
      <c r="I21859" t="s">
        <v>2117</v>
      </c>
      <c r="K21859">
        <v>5715</v>
      </c>
      <c r="L21859">
        <v>1840022100</v>
      </c>
    </row>
    <row r="21860" spans="1:12" x14ac:dyDescent="0.45">
      <c r="A21860" t="str">
        <f t="shared" si="341"/>
        <v>South Union, Pennsylvania, United States</v>
      </c>
      <c r="B21860" t="s">
        <v>26107</v>
      </c>
      <c r="C21860" t="s">
        <v>26107</v>
      </c>
      <c r="D21860">
        <v>39.870600000000003</v>
      </c>
      <c r="E21860">
        <v>-79.722099999999998</v>
      </c>
      <c r="F21860" t="s">
        <v>530</v>
      </c>
      <c r="G21860" t="s">
        <v>531</v>
      </c>
      <c r="H21860" t="s">
        <v>532</v>
      </c>
      <c r="I21860" t="s">
        <v>620</v>
      </c>
      <c r="K21860">
        <v>10481</v>
      </c>
      <c r="L21860">
        <v>1840143167</v>
      </c>
    </row>
    <row r="21861" spans="1:12" x14ac:dyDescent="0.45">
      <c r="A21861" t="str">
        <f t="shared" si="341"/>
        <v>South Valley, New Mexico, United States</v>
      </c>
      <c r="B21861" t="s">
        <v>26108</v>
      </c>
      <c r="C21861" t="s">
        <v>26108</v>
      </c>
      <c r="D21861">
        <v>35.0092</v>
      </c>
      <c r="E21861">
        <v>-106.6819</v>
      </c>
      <c r="F21861" t="s">
        <v>530</v>
      </c>
      <c r="G21861" t="s">
        <v>531</v>
      </c>
      <c r="H21861" t="s">
        <v>532</v>
      </c>
      <c r="I21861" t="s">
        <v>1402</v>
      </c>
      <c r="K21861">
        <v>41011</v>
      </c>
      <c r="L21861">
        <v>1840033724</v>
      </c>
    </row>
    <row r="21862" spans="1:12" x14ac:dyDescent="0.45">
      <c r="A21862" t="str">
        <f t="shared" si="341"/>
        <v>South Valley Stream, New York, United States</v>
      </c>
      <c r="B21862" t="s">
        <v>26109</v>
      </c>
      <c r="C21862" t="s">
        <v>26109</v>
      </c>
      <c r="D21862">
        <v>40.655700000000003</v>
      </c>
      <c r="E21862">
        <v>-73.718599999999995</v>
      </c>
      <c r="F21862" t="s">
        <v>530</v>
      </c>
      <c r="G21862" t="s">
        <v>531</v>
      </c>
      <c r="H21862" t="s">
        <v>532</v>
      </c>
      <c r="I21862" t="s">
        <v>803</v>
      </c>
      <c r="K21862">
        <v>6930</v>
      </c>
      <c r="L21862">
        <v>1840034062</v>
      </c>
    </row>
    <row r="21863" spans="1:12" x14ac:dyDescent="0.45">
      <c r="A21863" t="str">
        <f t="shared" si="341"/>
        <v>South Venice, Florida, United States</v>
      </c>
      <c r="B21863" t="s">
        <v>26110</v>
      </c>
      <c r="C21863" t="s">
        <v>26110</v>
      </c>
      <c r="D21863">
        <v>27.043399999999998</v>
      </c>
      <c r="E21863">
        <v>-82.415199999999999</v>
      </c>
      <c r="F21863" t="s">
        <v>530</v>
      </c>
      <c r="G21863" t="s">
        <v>531</v>
      </c>
      <c r="H21863" t="s">
        <v>532</v>
      </c>
      <c r="I21863" t="s">
        <v>1378</v>
      </c>
      <c r="K21863">
        <v>14419</v>
      </c>
      <c r="L21863">
        <v>1840014180</v>
      </c>
    </row>
    <row r="21864" spans="1:12" x14ac:dyDescent="0.45">
      <c r="A21864" t="str">
        <f t="shared" si="341"/>
        <v>South Weber, Utah, United States</v>
      </c>
      <c r="B21864" t="s">
        <v>26111</v>
      </c>
      <c r="C21864" t="s">
        <v>26111</v>
      </c>
      <c r="D21864">
        <v>41.133400000000002</v>
      </c>
      <c r="E21864">
        <v>-111.9392</v>
      </c>
      <c r="F21864" t="s">
        <v>530</v>
      </c>
      <c r="G21864" t="s">
        <v>531</v>
      </c>
      <c r="H21864" t="s">
        <v>532</v>
      </c>
      <c r="I21864" t="s">
        <v>1667</v>
      </c>
      <c r="K21864">
        <v>7836</v>
      </c>
      <c r="L21864">
        <v>1840021350</v>
      </c>
    </row>
    <row r="21865" spans="1:12" x14ac:dyDescent="0.45">
      <c r="A21865" t="str">
        <f t="shared" si="341"/>
        <v>South Whitehall, Pennsylvania, United States</v>
      </c>
      <c r="B21865" t="s">
        <v>26112</v>
      </c>
      <c r="C21865" t="s">
        <v>26112</v>
      </c>
      <c r="D21865">
        <v>40.615400000000001</v>
      </c>
      <c r="E21865">
        <v>-75.550299999999993</v>
      </c>
      <c r="F21865" t="s">
        <v>530</v>
      </c>
      <c r="G21865" t="s">
        <v>531</v>
      </c>
      <c r="H21865" t="s">
        <v>532</v>
      </c>
      <c r="I21865" t="s">
        <v>620</v>
      </c>
      <c r="K21865">
        <v>19686</v>
      </c>
      <c r="L21865">
        <v>1840148586</v>
      </c>
    </row>
    <row r="21866" spans="1:12" x14ac:dyDescent="0.45">
      <c r="A21866" t="str">
        <f t="shared" si="341"/>
        <v>South Whittier, California, United States</v>
      </c>
      <c r="B21866" t="s">
        <v>26113</v>
      </c>
      <c r="C21866" t="s">
        <v>26113</v>
      </c>
      <c r="D21866">
        <v>33.933599999999998</v>
      </c>
      <c r="E21866">
        <v>-118.0311</v>
      </c>
      <c r="F21866" t="s">
        <v>530</v>
      </c>
      <c r="G21866" t="s">
        <v>531</v>
      </c>
      <c r="H21866" t="s">
        <v>532</v>
      </c>
      <c r="I21866" t="s">
        <v>754</v>
      </c>
      <c r="K21866">
        <v>60096</v>
      </c>
      <c r="L21866">
        <v>1840019209</v>
      </c>
    </row>
    <row r="21867" spans="1:12" x14ac:dyDescent="0.45">
      <c r="A21867" t="str">
        <f t="shared" si="341"/>
        <v>South Williamsport, Pennsylvania, United States</v>
      </c>
      <c r="B21867" t="s">
        <v>26114</v>
      </c>
      <c r="C21867" t="s">
        <v>26114</v>
      </c>
      <c r="D21867">
        <v>41.229399999999998</v>
      </c>
      <c r="E21867">
        <v>-77.000900000000001</v>
      </c>
      <c r="F21867" t="s">
        <v>530</v>
      </c>
      <c r="G21867" t="s">
        <v>531</v>
      </c>
      <c r="H21867" t="s">
        <v>532</v>
      </c>
      <c r="I21867" t="s">
        <v>620</v>
      </c>
      <c r="K21867">
        <v>6068</v>
      </c>
      <c r="L21867">
        <v>1840000636</v>
      </c>
    </row>
    <row r="21868" spans="1:12" x14ac:dyDescent="0.45">
      <c r="A21868" t="str">
        <f t="shared" si="341"/>
        <v>South Windsor, Connecticut, United States</v>
      </c>
      <c r="B21868" t="s">
        <v>26115</v>
      </c>
      <c r="C21868" t="s">
        <v>26115</v>
      </c>
      <c r="D21868">
        <v>41.835299999999997</v>
      </c>
      <c r="E21868">
        <v>-72.573300000000003</v>
      </c>
      <c r="F21868" t="s">
        <v>530</v>
      </c>
      <c r="G21868" t="s">
        <v>531</v>
      </c>
      <c r="H21868" t="s">
        <v>532</v>
      </c>
      <c r="I21868" t="s">
        <v>2109</v>
      </c>
      <c r="K21868">
        <v>25823</v>
      </c>
      <c r="L21868">
        <v>1840035602</v>
      </c>
    </row>
    <row r="21869" spans="1:12" x14ac:dyDescent="0.45">
      <c r="A21869" t="str">
        <f t="shared" si="341"/>
        <v>South Yarmouth, Massachusetts, United States</v>
      </c>
      <c r="B21869" t="s">
        <v>26116</v>
      </c>
      <c r="C21869" t="s">
        <v>26116</v>
      </c>
      <c r="D21869">
        <v>41.669199999999996</v>
      </c>
      <c r="E21869">
        <v>-70.200500000000005</v>
      </c>
      <c r="F21869" t="s">
        <v>530</v>
      </c>
      <c r="G21869" t="s">
        <v>531</v>
      </c>
      <c r="H21869" t="s">
        <v>532</v>
      </c>
      <c r="I21869" t="s">
        <v>621</v>
      </c>
      <c r="K21869">
        <v>11624</v>
      </c>
      <c r="L21869">
        <v>1840004766</v>
      </c>
    </row>
    <row r="21870" spans="1:12" x14ac:dyDescent="0.45">
      <c r="A21870" t="str">
        <f t="shared" si="341"/>
        <v>Southall, Ealing, United Kingdom</v>
      </c>
      <c r="B21870" t="s">
        <v>26117</v>
      </c>
      <c r="C21870" t="s">
        <v>26117</v>
      </c>
      <c r="D21870">
        <v>51.512099999999997</v>
      </c>
      <c r="E21870">
        <v>-0.37790000000000001</v>
      </c>
      <c r="F21870" t="s">
        <v>536</v>
      </c>
      <c r="G21870" t="s">
        <v>537</v>
      </c>
      <c r="H21870" t="s">
        <v>538</v>
      </c>
      <c r="I21870" t="s">
        <v>753</v>
      </c>
      <c r="K21870">
        <v>69857</v>
      </c>
      <c r="L21870">
        <v>1826336436</v>
      </c>
    </row>
    <row r="21871" spans="1:12" x14ac:dyDescent="0.45">
      <c r="A21871" t="str">
        <f t="shared" si="341"/>
        <v>Southam, Warwickshire, United Kingdom</v>
      </c>
      <c r="B21871" t="s">
        <v>26118</v>
      </c>
      <c r="C21871" t="s">
        <v>26118</v>
      </c>
      <c r="D21871">
        <v>52.252000000000002</v>
      </c>
      <c r="E21871">
        <v>-1.39</v>
      </c>
      <c r="F21871" t="s">
        <v>536</v>
      </c>
      <c r="G21871" t="s">
        <v>537</v>
      </c>
      <c r="H21871" t="s">
        <v>538</v>
      </c>
      <c r="I21871" t="s">
        <v>1459</v>
      </c>
      <c r="K21871">
        <v>6567</v>
      </c>
      <c r="L21871">
        <v>1826061405</v>
      </c>
    </row>
    <row r="21872" spans="1:12" x14ac:dyDescent="0.45">
      <c r="A21872" t="str">
        <f t="shared" si="341"/>
        <v>Southampton, Southampton, United Kingdom</v>
      </c>
      <c r="B21872" t="s">
        <v>26119</v>
      </c>
      <c r="C21872" t="s">
        <v>26119</v>
      </c>
      <c r="D21872">
        <v>50.9</v>
      </c>
      <c r="E21872">
        <v>-1.4</v>
      </c>
      <c r="F21872" t="s">
        <v>536</v>
      </c>
      <c r="G21872" t="s">
        <v>537</v>
      </c>
      <c r="H21872" t="s">
        <v>538</v>
      </c>
      <c r="I21872" t="s">
        <v>26119</v>
      </c>
      <c r="K21872">
        <v>855569</v>
      </c>
      <c r="L21872">
        <v>1826602892</v>
      </c>
    </row>
    <row r="21873" spans="1:12" x14ac:dyDescent="0.45">
      <c r="A21873" t="str">
        <f t="shared" si="341"/>
        <v>Southampton, New York, United States</v>
      </c>
      <c r="B21873" t="s">
        <v>26119</v>
      </c>
      <c r="C21873" t="s">
        <v>26119</v>
      </c>
      <c r="D21873">
        <v>40.8996</v>
      </c>
      <c r="E21873">
        <v>-72.493700000000004</v>
      </c>
      <c r="F21873" t="s">
        <v>530</v>
      </c>
      <c r="G21873" t="s">
        <v>531</v>
      </c>
      <c r="H21873" t="s">
        <v>532</v>
      </c>
      <c r="I21873" t="s">
        <v>803</v>
      </c>
      <c r="K21873">
        <v>57975</v>
      </c>
      <c r="L21873">
        <v>1840005137</v>
      </c>
    </row>
    <row r="21874" spans="1:12" x14ac:dyDescent="0.45">
      <c r="A21874" t="str">
        <f t="shared" si="341"/>
        <v>Southampton, New Jersey, United States</v>
      </c>
      <c r="B21874" t="s">
        <v>26119</v>
      </c>
      <c r="C21874" t="s">
        <v>26119</v>
      </c>
      <c r="D21874">
        <v>39.913699999999999</v>
      </c>
      <c r="E21874">
        <v>-74.717100000000002</v>
      </c>
      <c r="F21874" t="s">
        <v>530</v>
      </c>
      <c r="G21874" t="s">
        <v>531</v>
      </c>
      <c r="H21874" t="s">
        <v>532</v>
      </c>
      <c r="I21874" t="s">
        <v>587</v>
      </c>
      <c r="K21874">
        <v>10201</v>
      </c>
      <c r="L21874">
        <v>1840081621</v>
      </c>
    </row>
    <row r="21875" spans="1:12" x14ac:dyDescent="0.45">
      <c r="A21875" t="str">
        <f t="shared" si="341"/>
        <v>Southampton, Massachusetts, United States</v>
      </c>
      <c r="B21875" t="s">
        <v>26119</v>
      </c>
      <c r="C21875" t="s">
        <v>26119</v>
      </c>
      <c r="D21875">
        <v>42.230800000000002</v>
      </c>
      <c r="E21875">
        <v>-72.738600000000005</v>
      </c>
      <c r="F21875" t="s">
        <v>530</v>
      </c>
      <c r="G21875" t="s">
        <v>531</v>
      </c>
      <c r="H21875" t="s">
        <v>532</v>
      </c>
      <c r="I21875" t="s">
        <v>621</v>
      </c>
      <c r="K21875">
        <v>6140</v>
      </c>
      <c r="L21875">
        <v>1840053466</v>
      </c>
    </row>
    <row r="21876" spans="1:12" x14ac:dyDescent="0.45">
      <c r="A21876" t="str">
        <f t="shared" si="341"/>
        <v>Southampton Township, Pennsylvania, United States</v>
      </c>
      <c r="B21876" t="s">
        <v>26120</v>
      </c>
      <c r="C21876" t="s">
        <v>26120</v>
      </c>
      <c r="D21876">
        <v>40.024900000000002</v>
      </c>
      <c r="E21876">
        <v>-77.546000000000006</v>
      </c>
      <c r="F21876" t="s">
        <v>530</v>
      </c>
      <c r="G21876" t="s">
        <v>531</v>
      </c>
      <c r="H21876" t="s">
        <v>532</v>
      </c>
      <c r="I21876" t="s">
        <v>620</v>
      </c>
      <c r="K21876">
        <v>8495</v>
      </c>
      <c r="L21876">
        <v>1840146372</v>
      </c>
    </row>
    <row r="21877" spans="1:12" x14ac:dyDescent="0.45">
      <c r="A21877" t="str">
        <f t="shared" si="341"/>
        <v>Southampton Township, Pennsylvania, United States</v>
      </c>
      <c r="B21877" t="s">
        <v>26120</v>
      </c>
      <c r="C21877" t="s">
        <v>26120</v>
      </c>
      <c r="D21877">
        <v>40.042299999999997</v>
      </c>
      <c r="E21877">
        <v>-77.456900000000005</v>
      </c>
      <c r="F21877" t="s">
        <v>530</v>
      </c>
      <c r="G21877" t="s">
        <v>531</v>
      </c>
      <c r="H21877" t="s">
        <v>532</v>
      </c>
      <c r="I21877" t="s">
        <v>620</v>
      </c>
      <c r="K21877">
        <v>6886</v>
      </c>
      <c r="L21877">
        <v>1840151632</v>
      </c>
    </row>
    <row r="21878" spans="1:12" x14ac:dyDescent="0.45">
      <c r="A21878" t="str">
        <f t="shared" si="341"/>
        <v>Southaven, Mississippi, United States</v>
      </c>
      <c r="B21878" t="s">
        <v>26121</v>
      </c>
      <c r="C21878" t="s">
        <v>26121</v>
      </c>
      <c r="D21878">
        <v>34.9514</v>
      </c>
      <c r="E21878">
        <v>-89.978700000000003</v>
      </c>
      <c r="F21878" t="s">
        <v>530</v>
      </c>
      <c r="G21878" t="s">
        <v>531</v>
      </c>
      <c r="H21878" t="s">
        <v>532</v>
      </c>
      <c r="I21878" t="s">
        <v>1875</v>
      </c>
      <c r="K21878">
        <v>55780</v>
      </c>
      <c r="L21878">
        <v>1840015519</v>
      </c>
    </row>
    <row r="21879" spans="1:12" x14ac:dyDescent="0.45">
      <c r="A21879" t="str">
        <f t="shared" si="341"/>
        <v>Southborough, Kent, United Kingdom</v>
      </c>
      <c r="B21879" t="s">
        <v>26122</v>
      </c>
      <c r="C21879" t="s">
        <v>26122</v>
      </c>
      <c r="D21879">
        <v>51.159799999999997</v>
      </c>
      <c r="E21879">
        <v>0.26519999999999999</v>
      </c>
      <c r="F21879" t="s">
        <v>536</v>
      </c>
      <c r="G21879" t="s">
        <v>537</v>
      </c>
      <c r="H21879" t="s">
        <v>538</v>
      </c>
      <c r="I21879" t="s">
        <v>1606</v>
      </c>
      <c r="K21879">
        <v>11124</v>
      </c>
      <c r="L21879">
        <v>1826565398</v>
      </c>
    </row>
    <row r="21880" spans="1:12" x14ac:dyDescent="0.45">
      <c r="A21880" t="str">
        <f t="shared" si="341"/>
        <v>Southborough, Massachusetts, United States</v>
      </c>
      <c r="B21880" t="s">
        <v>26122</v>
      </c>
      <c r="C21880" t="s">
        <v>26122</v>
      </c>
      <c r="D21880">
        <v>42.301200000000001</v>
      </c>
      <c r="E21880">
        <v>-71.529700000000005</v>
      </c>
      <c r="F21880" t="s">
        <v>530</v>
      </c>
      <c r="G21880" t="s">
        <v>531</v>
      </c>
      <c r="H21880" t="s">
        <v>532</v>
      </c>
      <c r="I21880" t="s">
        <v>621</v>
      </c>
      <c r="K21880">
        <v>10074</v>
      </c>
      <c r="L21880">
        <v>1840053604</v>
      </c>
    </row>
    <row r="21881" spans="1:12" x14ac:dyDescent="0.45">
      <c r="A21881" t="str">
        <f t="shared" si="341"/>
        <v>Southbourne, Bournemouth, United Kingdom</v>
      </c>
      <c r="B21881" t="s">
        <v>26123</v>
      </c>
      <c r="C21881" t="s">
        <v>26123</v>
      </c>
      <c r="D21881">
        <v>50.722000000000001</v>
      </c>
      <c r="E21881">
        <v>-1.798</v>
      </c>
      <c r="F21881" t="s">
        <v>536</v>
      </c>
      <c r="G21881" t="s">
        <v>537</v>
      </c>
      <c r="H21881" t="s">
        <v>538</v>
      </c>
      <c r="I21881" t="s">
        <v>5009</v>
      </c>
      <c r="K21881">
        <v>18960</v>
      </c>
      <c r="L21881">
        <v>1826138490</v>
      </c>
    </row>
    <row r="21882" spans="1:12" x14ac:dyDescent="0.45">
      <c r="A21882" t="str">
        <f t="shared" si="341"/>
        <v>Southbourne, West Sussex, United Kingdom</v>
      </c>
      <c r="B21882" t="s">
        <v>26123</v>
      </c>
      <c r="C21882" t="s">
        <v>26123</v>
      </c>
      <c r="D21882">
        <v>50.844999999999999</v>
      </c>
      <c r="E21882">
        <v>-0.90810000000000002</v>
      </c>
      <c r="F21882" t="s">
        <v>536</v>
      </c>
      <c r="G21882" t="s">
        <v>537</v>
      </c>
      <c r="H21882" t="s">
        <v>538</v>
      </c>
      <c r="I21882" t="s">
        <v>2025</v>
      </c>
      <c r="K21882">
        <v>6265</v>
      </c>
      <c r="L21882">
        <v>1826709483</v>
      </c>
    </row>
    <row r="21883" spans="1:12" x14ac:dyDescent="0.45">
      <c r="A21883" t="str">
        <f t="shared" si="341"/>
        <v>Southbridge, Massachusetts, United States</v>
      </c>
      <c r="B21883" t="s">
        <v>26124</v>
      </c>
      <c r="C21883" t="s">
        <v>26124</v>
      </c>
      <c r="D21883">
        <v>42.060400000000001</v>
      </c>
      <c r="E21883">
        <v>-72.033799999999999</v>
      </c>
      <c r="F21883" t="s">
        <v>530</v>
      </c>
      <c r="G21883" t="s">
        <v>531</v>
      </c>
      <c r="H21883" t="s">
        <v>532</v>
      </c>
      <c r="I21883" t="s">
        <v>621</v>
      </c>
      <c r="K21883">
        <v>16878</v>
      </c>
      <c r="L21883">
        <v>1840132611</v>
      </c>
    </row>
    <row r="21884" spans="1:12" x14ac:dyDescent="0.45">
      <c r="A21884" t="str">
        <f t="shared" si="341"/>
        <v>Southbury, Connecticut, United States</v>
      </c>
      <c r="B21884" t="s">
        <v>26125</v>
      </c>
      <c r="C21884" t="s">
        <v>26125</v>
      </c>
      <c r="D21884">
        <v>41.474499999999999</v>
      </c>
      <c r="E21884">
        <v>-73.232900000000001</v>
      </c>
      <c r="F21884" t="s">
        <v>530</v>
      </c>
      <c r="G21884" t="s">
        <v>531</v>
      </c>
      <c r="H21884" t="s">
        <v>532</v>
      </c>
      <c r="I21884" t="s">
        <v>2109</v>
      </c>
      <c r="K21884">
        <v>19754</v>
      </c>
      <c r="L21884">
        <v>1840035599</v>
      </c>
    </row>
    <row r="21885" spans="1:12" x14ac:dyDescent="0.45">
      <c r="A21885" t="str">
        <f t="shared" si="341"/>
        <v>Southchase, Florida, United States</v>
      </c>
      <c r="B21885" t="s">
        <v>26126</v>
      </c>
      <c r="C21885" t="s">
        <v>26126</v>
      </c>
      <c r="D21885">
        <v>28.379300000000001</v>
      </c>
      <c r="E21885">
        <v>-81.390299999999996</v>
      </c>
      <c r="F21885" t="s">
        <v>530</v>
      </c>
      <c r="G21885" t="s">
        <v>531</v>
      </c>
      <c r="H21885" t="s">
        <v>532</v>
      </c>
      <c r="I21885" t="s">
        <v>1378</v>
      </c>
      <c r="K21885">
        <v>15096</v>
      </c>
      <c r="L21885">
        <v>1840029005</v>
      </c>
    </row>
    <row r="21886" spans="1:12" x14ac:dyDescent="0.45">
      <c r="A21886" t="str">
        <f t="shared" si="341"/>
        <v>Southeast, New York, United States</v>
      </c>
      <c r="B21886" t="s">
        <v>26127</v>
      </c>
      <c r="C21886" t="s">
        <v>26127</v>
      </c>
      <c r="D21886">
        <v>41.403199999999998</v>
      </c>
      <c r="E21886">
        <v>-73.598500000000001</v>
      </c>
      <c r="F21886" t="s">
        <v>530</v>
      </c>
      <c r="G21886" t="s">
        <v>531</v>
      </c>
      <c r="H21886" t="s">
        <v>532</v>
      </c>
      <c r="I21886" t="s">
        <v>803</v>
      </c>
      <c r="K21886">
        <v>18218</v>
      </c>
      <c r="L21886">
        <v>1840087927</v>
      </c>
    </row>
    <row r="21887" spans="1:12" x14ac:dyDescent="0.45">
      <c r="A21887" t="str">
        <f t="shared" si="341"/>
        <v>Southeast Arcadia, Florida, United States</v>
      </c>
      <c r="B21887" t="s">
        <v>26128</v>
      </c>
      <c r="C21887" t="s">
        <v>26128</v>
      </c>
      <c r="D21887">
        <v>27.186199999999999</v>
      </c>
      <c r="E21887">
        <v>-81.852099999999993</v>
      </c>
      <c r="F21887" t="s">
        <v>530</v>
      </c>
      <c r="G21887" t="s">
        <v>531</v>
      </c>
      <c r="H21887" t="s">
        <v>532</v>
      </c>
      <c r="I21887" t="s">
        <v>1378</v>
      </c>
      <c r="K21887">
        <v>7813</v>
      </c>
      <c r="L21887">
        <v>1840035778</v>
      </c>
    </row>
    <row r="21888" spans="1:12" x14ac:dyDescent="0.45">
      <c r="A21888" t="str">
        <f t="shared" si="341"/>
        <v>Southend, Southend-on-Sea, United Kingdom</v>
      </c>
      <c r="B21888" t="s">
        <v>26129</v>
      </c>
      <c r="C21888" t="s">
        <v>26129</v>
      </c>
      <c r="D21888">
        <v>51.55</v>
      </c>
      <c r="E21888">
        <v>0.71</v>
      </c>
      <c r="F21888" t="s">
        <v>536</v>
      </c>
      <c r="G21888" t="s">
        <v>537</v>
      </c>
      <c r="H21888" t="s">
        <v>538</v>
      </c>
      <c r="I21888" t="s">
        <v>11146</v>
      </c>
      <c r="K21888">
        <v>93</v>
      </c>
      <c r="L21888">
        <v>1826524208</v>
      </c>
    </row>
    <row r="21889" spans="1:12" x14ac:dyDescent="0.45">
      <c r="A21889" t="str">
        <f t="shared" si="341"/>
        <v>Southern Cross, Western Australia, Australia</v>
      </c>
      <c r="B21889" t="s">
        <v>26130</v>
      </c>
      <c r="C21889" t="s">
        <v>26130</v>
      </c>
      <c r="D21889">
        <v>-31.25</v>
      </c>
      <c r="E21889">
        <v>119.35</v>
      </c>
      <c r="F21889" t="s">
        <v>830</v>
      </c>
      <c r="G21889" t="s">
        <v>831</v>
      </c>
      <c r="H21889" t="s">
        <v>832</v>
      </c>
      <c r="I21889" t="s">
        <v>1427</v>
      </c>
      <c r="K21889">
        <v>680</v>
      </c>
      <c r="L21889">
        <v>1036931490</v>
      </c>
    </row>
    <row r="21890" spans="1:12" x14ac:dyDescent="0.45">
      <c r="A21890" t="str">
        <f t="shared" si="341"/>
        <v>Southern Pines, North Carolina, United States</v>
      </c>
      <c r="B21890" t="s">
        <v>26131</v>
      </c>
      <c r="C21890" t="s">
        <v>26131</v>
      </c>
      <c r="D21890">
        <v>35.192700000000002</v>
      </c>
      <c r="E21890">
        <v>-79.403999999999996</v>
      </c>
      <c r="F21890" t="s">
        <v>530</v>
      </c>
      <c r="G21890" t="s">
        <v>531</v>
      </c>
      <c r="H21890" t="s">
        <v>532</v>
      </c>
      <c r="I21890" t="s">
        <v>589</v>
      </c>
      <c r="K21890">
        <v>14657</v>
      </c>
      <c r="L21890">
        <v>1840017850</v>
      </c>
    </row>
    <row r="21891" spans="1:12" x14ac:dyDescent="0.45">
      <c r="A21891" t="str">
        <f t="shared" ref="A21891:A21954" si="342">CONCATENATE(B21891,", ",I21891,", ",F21891)</f>
        <v>Southfield, Michigan, United States</v>
      </c>
      <c r="B21891" t="s">
        <v>26132</v>
      </c>
      <c r="C21891" t="s">
        <v>26132</v>
      </c>
      <c r="D21891">
        <v>42.476500000000001</v>
      </c>
      <c r="E21891">
        <v>-83.260499999999993</v>
      </c>
      <c r="F21891" t="s">
        <v>530</v>
      </c>
      <c r="G21891" t="s">
        <v>531</v>
      </c>
      <c r="H21891" t="s">
        <v>532</v>
      </c>
      <c r="I21891" t="s">
        <v>868</v>
      </c>
      <c r="K21891">
        <v>72689</v>
      </c>
      <c r="L21891">
        <v>1840002431</v>
      </c>
    </row>
    <row r="21892" spans="1:12" x14ac:dyDescent="0.45">
      <c r="A21892" t="str">
        <f t="shared" si="342"/>
        <v>Southgate, Enfield, United Kingdom</v>
      </c>
      <c r="B21892" t="s">
        <v>26133</v>
      </c>
      <c r="C21892" t="s">
        <v>26133</v>
      </c>
      <c r="D21892">
        <v>51.631599999999999</v>
      </c>
      <c r="E21892">
        <v>-0.1265</v>
      </c>
      <c r="F21892" t="s">
        <v>536</v>
      </c>
      <c r="G21892" t="s">
        <v>537</v>
      </c>
      <c r="H21892" t="s">
        <v>538</v>
      </c>
      <c r="I21892" t="s">
        <v>9136</v>
      </c>
      <c r="K21892">
        <v>14454</v>
      </c>
      <c r="L21892">
        <v>1826679961</v>
      </c>
    </row>
    <row r="21893" spans="1:12" x14ac:dyDescent="0.45">
      <c r="A21893" t="str">
        <f t="shared" si="342"/>
        <v>Southgate, Michigan, United States</v>
      </c>
      <c r="B21893" t="s">
        <v>26133</v>
      </c>
      <c r="C21893" t="s">
        <v>26133</v>
      </c>
      <c r="D21893">
        <v>42.204700000000003</v>
      </c>
      <c r="E21893">
        <v>-83.205699999999993</v>
      </c>
      <c r="F21893" t="s">
        <v>530</v>
      </c>
      <c r="G21893" t="s">
        <v>531</v>
      </c>
      <c r="H21893" t="s">
        <v>532</v>
      </c>
      <c r="I21893" t="s">
        <v>868</v>
      </c>
      <c r="K21893">
        <v>28959</v>
      </c>
      <c r="L21893">
        <v>1840003964</v>
      </c>
    </row>
    <row r="21894" spans="1:12" x14ac:dyDescent="0.45">
      <c r="A21894" t="str">
        <f t="shared" si="342"/>
        <v>Southgate, Florida, United States</v>
      </c>
      <c r="B21894" t="s">
        <v>26133</v>
      </c>
      <c r="C21894" t="s">
        <v>26133</v>
      </c>
      <c r="D21894">
        <v>27.308199999999999</v>
      </c>
      <c r="E21894">
        <v>-82.509600000000006</v>
      </c>
      <c r="F21894" t="s">
        <v>530</v>
      </c>
      <c r="G21894" t="s">
        <v>531</v>
      </c>
      <c r="H21894" t="s">
        <v>532</v>
      </c>
      <c r="I21894" t="s">
        <v>1378</v>
      </c>
      <c r="K21894">
        <v>7338</v>
      </c>
      <c r="L21894">
        <v>1840029078</v>
      </c>
    </row>
    <row r="21895" spans="1:12" x14ac:dyDescent="0.45">
      <c r="A21895" t="str">
        <f t="shared" si="342"/>
        <v>Southgate, Ontario, Canada</v>
      </c>
      <c r="B21895" t="s">
        <v>26133</v>
      </c>
      <c r="C21895" t="s">
        <v>26133</v>
      </c>
      <c r="D21895">
        <v>44.1</v>
      </c>
      <c r="E21895">
        <v>-80.583299999999994</v>
      </c>
      <c r="F21895" t="s">
        <v>541</v>
      </c>
      <c r="G21895" t="s">
        <v>542</v>
      </c>
      <c r="H21895" t="s">
        <v>543</v>
      </c>
      <c r="I21895" t="s">
        <v>857</v>
      </c>
      <c r="K21895">
        <v>7190</v>
      </c>
      <c r="L21895">
        <v>1124000656</v>
      </c>
    </row>
    <row r="21896" spans="1:12" x14ac:dyDescent="0.45">
      <c r="A21896" t="str">
        <f t="shared" si="342"/>
        <v>Southington, Connecticut, United States</v>
      </c>
      <c r="B21896" t="s">
        <v>26134</v>
      </c>
      <c r="C21896" t="s">
        <v>26134</v>
      </c>
      <c r="D21896">
        <v>41.604999999999997</v>
      </c>
      <c r="E21896">
        <v>-72.880200000000002</v>
      </c>
      <c r="F21896" t="s">
        <v>530</v>
      </c>
      <c r="G21896" t="s">
        <v>531</v>
      </c>
      <c r="H21896" t="s">
        <v>532</v>
      </c>
      <c r="I21896" t="s">
        <v>2109</v>
      </c>
      <c r="K21896">
        <v>43763</v>
      </c>
      <c r="L21896">
        <v>1840035601</v>
      </c>
    </row>
    <row r="21897" spans="1:12" x14ac:dyDescent="0.45">
      <c r="A21897" t="str">
        <f t="shared" si="342"/>
        <v>Southlake, Texas, United States</v>
      </c>
      <c r="B21897" t="s">
        <v>26135</v>
      </c>
      <c r="C21897" t="s">
        <v>26135</v>
      </c>
      <c r="D21897">
        <v>32.954500000000003</v>
      </c>
      <c r="E21897">
        <v>-97.150300000000001</v>
      </c>
      <c r="F21897" t="s">
        <v>530</v>
      </c>
      <c r="G21897" t="s">
        <v>531</v>
      </c>
      <c r="H21897" t="s">
        <v>532</v>
      </c>
      <c r="I21897" t="s">
        <v>610</v>
      </c>
      <c r="K21897">
        <v>32376</v>
      </c>
      <c r="L21897">
        <v>1840022048</v>
      </c>
    </row>
    <row r="21898" spans="1:12" x14ac:dyDescent="0.45">
      <c r="A21898" t="str">
        <f t="shared" si="342"/>
        <v>Southold, New York, United States</v>
      </c>
      <c r="B21898" t="s">
        <v>26136</v>
      </c>
      <c r="C21898" t="s">
        <v>26136</v>
      </c>
      <c r="D21898">
        <v>41.043500000000002</v>
      </c>
      <c r="E21898">
        <v>-72.418400000000005</v>
      </c>
      <c r="F21898" t="s">
        <v>530</v>
      </c>
      <c r="G21898" t="s">
        <v>531</v>
      </c>
      <c r="H21898" t="s">
        <v>532</v>
      </c>
      <c r="I21898" t="s">
        <v>803</v>
      </c>
      <c r="K21898">
        <v>22147</v>
      </c>
      <c r="L21898">
        <v>1840058507</v>
      </c>
    </row>
    <row r="21899" spans="1:12" x14ac:dyDescent="0.45">
      <c r="A21899" t="str">
        <f t="shared" si="342"/>
        <v>Southport, Sefton, United Kingdom</v>
      </c>
      <c r="B21899" t="s">
        <v>26137</v>
      </c>
      <c r="C21899" t="s">
        <v>26137</v>
      </c>
      <c r="D21899">
        <v>53.647500000000001</v>
      </c>
      <c r="E21899">
        <v>-3.0053000000000001</v>
      </c>
      <c r="F21899" t="s">
        <v>536</v>
      </c>
      <c r="G21899" t="s">
        <v>537</v>
      </c>
      <c r="H21899" t="s">
        <v>538</v>
      </c>
      <c r="I21899" t="s">
        <v>1058</v>
      </c>
      <c r="K21899">
        <v>90381</v>
      </c>
      <c r="L21899">
        <v>1826271387</v>
      </c>
    </row>
    <row r="21900" spans="1:12" x14ac:dyDescent="0.45">
      <c r="A21900" t="str">
        <f t="shared" si="342"/>
        <v>Southport, Queensland, Australia</v>
      </c>
      <c r="B21900" t="s">
        <v>26137</v>
      </c>
      <c r="C21900" t="s">
        <v>26137</v>
      </c>
      <c r="D21900">
        <v>-27.966699999999999</v>
      </c>
      <c r="E21900">
        <v>153.4</v>
      </c>
      <c r="F21900" t="s">
        <v>830</v>
      </c>
      <c r="G21900" t="s">
        <v>831</v>
      </c>
      <c r="H21900" t="s">
        <v>832</v>
      </c>
      <c r="I21900" t="s">
        <v>1959</v>
      </c>
      <c r="K21900">
        <v>31908</v>
      </c>
      <c r="L21900">
        <v>1036417513</v>
      </c>
    </row>
    <row r="21901" spans="1:12" x14ac:dyDescent="0.45">
      <c r="A21901" t="str">
        <f t="shared" si="342"/>
        <v>Southport, New York, United States</v>
      </c>
      <c r="B21901" t="s">
        <v>26137</v>
      </c>
      <c r="C21901" t="s">
        <v>26137</v>
      </c>
      <c r="D21901">
        <v>42.04</v>
      </c>
      <c r="E21901">
        <v>-76.877399999999994</v>
      </c>
      <c r="F21901" t="s">
        <v>530</v>
      </c>
      <c r="G21901" t="s">
        <v>531</v>
      </c>
      <c r="H21901" t="s">
        <v>532</v>
      </c>
      <c r="I21901" t="s">
        <v>803</v>
      </c>
      <c r="K21901">
        <v>10293</v>
      </c>
      <c r="L21901">
        <v>1840058508</v>
      </c>
    </row>
    <row r="21902" spans="1:12" x14ac:dyDescent="0.45">
      <c r="A21902" t="str">
        <f t="shared" si="342"/>
        <v>Southside, Alabama, United States</v>
      </c>
      <c r="B21902" t="s">
        <v>26138</v>
      </c>
      <c r="C21902" t="s">
        <v>26138</v>
      </c>
      <c r="D21902">
        <v>33.900700000000001</v>
      </c>
      <c r="E21902">
        <v>-86.023799999999994</v>
      </c>
      <c r="F21902" t="s">
        <v>530</v>
      </c>
      <c r="G21902" t="s">
        <v>531</v>
      </c>
      <c r="H21902" t="s">
        <v>532</v>
      </c>
      <c r="I21902" t="s">
        <v>1371</v>
      </c>
      <c r="K21902">
        <v>8905</v>
      </c>
      <c r="L21902">
        <v>1840015604</v>
      </c>
    </row>
    <row r="21903" spans="1:12" x14ac:dyDescent="0.45">
      <c r="A21903" t="str">
        <f t="shared" si="342"/>
        <v>Southwater, West Sussex, United Kingdom</v>
      </c>
      <c r="B21903" t="s">
        <v>26139</v>
      </c>
      <c r="C21903" t="s">
        <v>26139</v>
      </c>
      <c r="D21903">
        <v>51.023800000000001</v>
      </c>
      <c r="E21903">
        <v>-0.35260000000000002</v>
      </c>
      <c r="F21903" t="s">
        <v>536</v>
      </c>
      <c r="G21903" t="s">
        <v>537</v>
      </c>
      <c r="H21903" t="s">
        <v>538</v>
      </c>
      <c r="I21903" t="s">
        <v>2025</v>
      </c>
      <c r="K21903">
        <v>10025</v>
      </c>
      <c r="L21903">
        <v>1826135276</v>
      </c>
    </row>
    <row r="21904" spans="1:12" x14ac:dyDescent="0.45">
      <c r="A21904" t="str">
        <f t="shared" si="342"/>
        <v>Southwell, Nottinghamshire, United Kingdom</v>
      </c>
      <c r="B21904" t="s">
        <v>26140</v>
      </c>
      <c r="C21904" t="s">
        <v>26140</v>
      </c>
      <c r="D21904">
        <v>53.078000000000003</v>
      </c>
      <c r="E21904">
        <v>-0.95499999999999996</v>
      </c>
      <c r="F21904" t="s">
        <v>536</v>
      </c>
      <c r="G21904" t="s">
        <v>537</v>
      </c>
      <c r="H21904" t="s">
        <v>538</v>
      </c>
      <c r="I21904" t="s">
        <v>2420</v>
      </c>
      <c r="K21904">
        <v>7297</v>
      </c>
      <c r="L21904">
        <v>1826116893</v>
      </c>
    </row>
    <row r="21905" spans="1:12" x14ac:dyDescent="0.45">
      <c r="A21905" t="str">
        <f t="shared" si="342"/>
        <v>Southwest Middlesex, Ontario, Canada</v>
      </c>
      <c r="B21905" t="s">
        <v>26141</v>
      </c>
      <c r="C21905" t="s">
        <v>26141</v>
      </c>
      <c r="D21905">
        <v>42.75</v>
      </c>
      <c r="E21905">
        <v>-81.7</v>
      </c>
      <c r="F21905" t="s">
        <v>541</v>
      </c>
      <c r="G21905" t="s">
        <v>542</v>
      </c>
      <c r="H21905" t="s">
        <v>543</v>
      </c>
      <c r="I21905" t="s">
        <v>857</v>
      </c>
      <c r="K21905">
        <v>5723</v>
      </c>
      <c r="L21905">
        <v>1124000520</v>
      </c>
    </row>
    <row r="21906" spans="1:12" x14ac:dyDescent="0.45">
      <c r="A21906" t="str">
        <f t="shared" si="342"/>
        <v>South-West Oxford, Ontario, Canada</v>
      </c>
      <c r="B21906" t="s">
        <v>26142</v>
      </c>
      <c r="C21906" t="s">
        <v>26142</v>
      </c>
      <c r="D21906">
        <v>42.95</v>
      </c>
      <c r="E21906">
        <v>-80.8</v>
      </c>
      <c r="F21906" t="s">
        <v>541</v>
      </c>
      <c r="G21906" t="s">
        <v>542</v>
      </c>
      <c r="H21906" t="s">
        <v>543</v>
      </c>
      <c r="I21906" t="s">
        <v>857</v>
      </c>
      <c r="K21906">
        <v>7664</v>
      </c>
      <c r="L21906">
        <v>1124000210</v>
      </c>
    </row>
    <row r="21907" spans="1:12" x14ac:dyDescent="0.45">
      <c r="A21907" t="str">
        <f t="shared" si="342"/>
        <v>Southwest Ranches, Florida, United States</v>
      </c>
      <c r="B21907" t="s">
        <v>26143</v>
      </c>
      <c r="C21907" t="s">
        <v>26143</v>
      </c>
      <c r="D21907">
        <v>26.047599999999999</v>
      </c>
      <c r="E21907">
        <v>-80.375</v>
      </c>
      <c r="F21907" t="s">
        <v>530</v>
      </c>
      <c r="G21907" t="s">
        <v>531</v>
      </c>
      <c r="H21907" t="s">
        <v>532</v>
      </c>
      <c r="I21907" t="s">
        <v>1378</v>
      </c>
      <c r="K21907">
        <v>7957</v>
      </c>
      <c r="L21907">
        <v>1840018328</v>
      </c>
    </row>
    <row r="21908" spans="1:12" x14ac:dyDescent="0.45">
      <c r="A21908" t="str">
        <f t="shared" si="342"/>
        <v>Southwick, West Sussex, United Kingdom</v>
      </c>
      <c r="B21908" t="s">
        <v>26144</v>
      </c>
      <c r="C21908" t="s">
        <v>26144</v>
      </c>
      <c r="D21908">
        <v>50.835999999999999</v>
      </c>
      <c r="E21908">
        <v>-0.23899999999999999</v>
      </c>
      <c r="F21908" t="s">
        <v>536</v>
      </c>
      <c r="G21908" t="s">
        <v>537</v>
      </c>
      <c r="H21908" t="s">
        <v>538</v>
      </c>
      <c r="I21908" t="s">
        <v>2025</v>
      </c>
      <c r="K21908">
        <v>13195</v>
      </c>
      <c r="L21908">
        <v>1826708962</v>
      </c>
    </row>
    <row r="21909" spans="1:12" x14ac:dyDescent="0.45">
      <c r="A21909" t="str">
        <f t="shared" si="342"/>
        <v>Southwick, Sunderland, United Kingdom</v>
      </c>
      <c r="B21909" t="s">
        <v>26144</v>
      </c>
      <c r="C21909" t="s">
        <v>26144</v>
      </c>
      <c r="D21909">
        <v>54.9193</v>
      </c>
      <c r="E21909">
        <v>-1.4061999999999999</v>
      </c>
      <c r="F21909" t="s">
        <v>536</v>
      </c>
      <c r="G21909" t="s">
        <v>537</v>
      </c>
      <c r="H21909" t="s">
        <v>538</v>
      </c>
      <c r="I21909" t="s">
        <v>12150</v>
      </c>
      <c r="K21909">
        <v>10535</v>
      </c>
      <c r="L21909">
        <v>1826865049</v>
      </c>
    </row>
    <row r="21910" spans="1:12" x14ac:dyDescent="0.45">
      <c r="A21910" t="str">
        <f t="shared" si="342"/>
        <v>Southwick, Massachusetts, United States</v>
      </c>
      <c r="B21910" t="s">
        <v>26144</v>
      </c>
      <c r="C21910" t="s">
        <v>26144</v>
      </c>
      <c r="D21910">
        <v>42.054400000000001</v>
      </c>
      <c r="E21910">
        <v>-72.778499999999994</v>
      </c>
      <c r="F21910" t="s">
        <v>530</v>
      </c>
      <c r="G21910" t="s">
        <v>531</v>
      </c>
      <c r="H21910" t="s">
        <v>532</v>
      </c>
      <c r="I21910" t="s">
        <v>621</v>
      </c>
      <c r="K21910">
        <v>9727</v>
      </c>
      <c r="L21910">
        <v>1840053452</v>
      </c>
    </row>
    <row r="21911" spans="1:12" x14ac:dyDescent="0.45">
      <c r="A21911" t="str">
        <f t="shared" si="342"/>
        <v>Southwood Acres, Connecticut, United States</v>
      </c>
      <c r="B21911" t="s">
        <v>26145</v>
      </c>
      <c r="C21911" t="s">
        <v>26145</v>
      </c>
      <c r="D21911">
        <v>41.960999999999999</v>
      </c>
      <c r="E21911">
        <v>-72.571899999999999</v>
      </c>
      <c r="F21911" t="s">
        <v>530</v>
      </c>
      <c r="G21911" t="s">
        <v>531</v>
      </c>
      <c r="H21911" t="s">
        <v>532</v>
      </c>
      <c r="I21911" t="s">
        <v>2109</v>
      </c>
      <c r="K21911">
        <v>7715</v>
      </c>
      <c r="L21911">
        <v>1840028602</v>
      </c>
    </row>
    <row r="21912" spans="1:12" x14ac:dyDescent="0.45">
      <c r="A21912" t="str">
        <f t="shared" si="342"/>
        <v>Sovata, Mureş, Romania</v>
      </c>
      <c r="B21912" t="s">
        <v>26146</v>
      </c>
      <c r="C21912" t="s">
        <v>26146</v>
      </c>
      <c r="D21912">
        <v>46.5961</v>
      </c>
      <c r="E21912">
        <v>25.074400000000001</v>
      </c>
      <c r="F21912" t="s">
        <v>665</v>
      </c>
      <c r="G21912" t="s">
        <v>666</v>
      </c>
      <c r="H21912" t="s">
        <v>667</v>
      </c>
      <c r="I21912" t="s">
        <v>12836</v>
      </c>
      <c r="K21912">
        <v>10385</v>
      </c>
      <c r="L21912">
        <v>1642965657</v>
      </c>
    </row>
    <row r="21913" spans="1:12" x14ac:dyDescent="0.45">
      <c r="A21913" t="str">
        <f t="shared" si="342"/>
        <v>Sovetsk, Kaliningradskaya Oblast’, Russia</v>
      </c>
      <c r="B21913" t="s">
        <v>26147</v>
      </c>
      <c r="C21913" t="s">
        <v>26147</v>
      </c>
      <c r="D21913">
        <v>55.083300000000001</v>
      </c>
      <c r="E21913">
        <v>21.883299999999998</v>
      </c>
      <c r="F21913" t="s">
        <v>504</v>
      </c>
      <c r="G21913" t="s">
        <v>505</v>
      </c>
      <c r="H21913" t="s">
        <v>506</v>
      </c>
      <c r="I21913" t="s">
        <v>3117</v>
      </c>
      <c r="J21913" t="s">
        <v>366</v>
      </c>
      <c r="K21913">
        <v>40486</v>
      </c>
      <c r="L21913">
        <v>1643001581</v>
      </c>
    </row>
    <row r="21914" spans="1:12" x14ac:dyDescent="0.45">
      <c r="A21914" t="str">
        <f t="shared" si="342"/>
        <v>Sovetsk, Kirovskaya Oblast’, Russia</v>
      </c>
      <c r="B21914" t="s">
        <v>26147</v>
      </c>
      <c r="C21914" t="s">
        <v>26147</v>
      </c>
      <c r="D21914">
        <v>57.601300000000002</v>
      </c>
      <c r="E21914">
        <v>48.938600000000001</v>
      </c>
      <c r="F21914" t="s">
        <v>504</v>
      </c>
      <c r="G21914" t="s">
        <v>505</v>
      </c>
      <c r="H21914" t="s">
        <v>506</v>
      </c>
      <c r="I21914" t="s">
        <v>3990</v>
      </c>
      <c r="K21914">
        <v>15538</v>
      </c>
      <c r="L21914">
        <v>1643054411</v>
      </c>
    </row>
    <row r="21915" spans="1:12" x14ac:dyDescent="0.45">
      <c r="A21915" t="str">
        <f t="shared" si="342"/>
        <v>Sovetsk, Tul’skaya Oblast’, Russia</v>
      </c>
      <c r="B21915" t="s">
        <v>26147</v>
      </c>
      <c r="C21915" t="s">
        <v>26147</v>
      </c>
      <c r="D21915">
        <v>53.933300000000003</v>
      </c>
      <c r="E21915">
        <v>37.633299999999998</v>
      </c>
      <c r="F21915" t="s">
        <v>504</v>
      </c>
      <c r="G21915" t="s">
        <v>505</v>
      </c>
      <c r="H21915" t="s">
        <v>506</v>
      </c>
      <c r="I21915" t="s">
        <v>1494</v>
      </c>
      <c r="K21915">
        <v>7405</v>
      </c>
      <c r="L21915">
        <v>1643068211</v>
      </c>
    </row>
    <row r="21916" spans="1:12" x14ac:dyDescent="0.45">
      <c r="A21916" t="str">
        <f t="shared" si="342"/>
        <v>Sovetskaya Gavan’, Khabarovskiy Kray, Russia</v>
      </c>
      <c r="B21916" t="s">
        <v>26148</v>
      </c>
      <c r="C21916" t="s">
        <v>26149</v>
      </c>
      <c r="D21916">
        <v>48.966700000000003</v>
      </c>
      <c r="E21916">
        <v>140.2833</v>
      </c>
      <c r="F21916" t="s">
        <v>504</v>
      </c>
      <c r="G21916" t="s">
        <v>505</v>
      </c>
      <c r="H21916" t="s">
        <v>506</v>
      </c>
      <c r="I21916" t="s">
        <v>1900</v>
      </c>
      <c r="K21916">
        <v>25147</v>
      </c>
      <c r="L21916">
        <v>1643037289</v>
      </c>
    </row>
    <row r="21917" spans="1:12" x14ac:dyDescent="0.45">
      <c r="A21917" t="str">
        <f t="shared" si="342"/>
        <v>Sowa Town, Sowa Town, Botswana</v>
      </c>
      <c r="B21917" t="s">
        <v>26150</v>
      </c>
      <c r="C21917" t="s">
        <v>26150</v>
      </c>
      <c r="D21917">
        <v>-20.563600000000001</v>
      </c>
      <c r="E21917">
        <v>26.224399999999999</v>
      </c>
      <c r="F21917" t="s">
        <v>10141</v>
      </c>
      <c r="G21917" t="s">
        <v>10142</v>
      </c>
      <c r="H21917" t="s">
        <v>10143</v>
      </c>
      <c r="I21917" t="s">
        <v>26150</v>
      </c>
      <c r="J21917" t="s">
        <v>378</v>
      </c>
      <c r="L21917">
        <v>1072487689</v>
      </c>
    </row>
    <row r="21918" spans="1:12" x14ac:dyDescent="0.45">
      <c r="A21918" t="str">
        <f t="shared" si="342"/>
        <v>Sowerby Bridge, Calderdale, United Kingdom</v>
      </c>
      <c r="B21918" t="s">
        <v>26151</v>
      </c>
      <c r="C21918" t="s">
        <v>26151</v>
      </c>
      <c r="D21918">
        <v>53.71</v>
      </c>
      <c r="E21918">
        <v>-1.91</v>
      </c>
      <c r="F21918" t="s">
        <v>536</v>
      </c>
      <c r="G21918" t="s">
        <v>537</v>
      </c>
      <c r="H21918" t="s">
        <v>538</v>
      </c>
      <c r="I21918" t="s">
        <v>5278</v>
      </c>
      <c r="K21918">
        <v>11703</v>
      </c>
      <c r="L21918">
        <v>1826733950</v>
      </c>
    </row>
    <row r="21919" spans="1:12" x14ac:dyDescent="0.45">
      <c r="A21919" t="str">
        <f t="shared" si="342"/>
        <v>Soyaniquilpan, México, Mexico</v>
      </c>
      <c r="B21919" t="s">
        <v>26152</v>
      </c>
      <c r="C21919" t="s">
        <v>26152</v>
      </c>
      <c r="D21919">
        <v>19.9892</v>
      </c>
      <c r="E21919">
        <v>-99.436099999999996</v>
      </c>
      <c r="F21919" t="s">
        <v>519</v>
      </c>
      <c r="G21919" t="s">
        <v>520</v>
      </c>
      <c r="H21919" t="s">
        <v>521</v>
      </c>
      <c r="I21919" t="s">
        <v>692</v>
      </c>
      <c r="J21919" t="s">
        <v>366</v>
      </c>
      <c r="K21919">
        <v>10719</v>
      </c>
      <c r="L21919">
        <v>1484895616</v>
      </c>
    </row>
    <row r="21920" spans="1:12" x14ac:dyDescent="0.45">
      <c r="A21920" t="str">
        <f t="shared" si="342"/>
        <v>Spaichingen, Baden-Württemberg, Germany</v>
      </c>
      <c r="B21920" t="s">
        <v>26153</v>
      </c>
      <c r="C21920" t="s">
        <v>26153</v>
      </c>
      <c r="D21920">
        <v>48.075800000000001</v>
      </c>
      <c r="E21920">
        <v>8.7378</v>
      </c>
      <c r="F21920" t="s">
        <v>441</v>
      </c>
      <c r="G21920" t="s">
        <v>442</v>
      </c>
      <c r="H21920" t="s">
        <v>443</v>
      </c>
      <c r="I21920" t="s">
        <v>451</v>
      </c>
      <c r="K21920">
        <v>13084</v>
      </c>
      <c r="L21920">
        <v>1276488091</v>
      </c>
    </row>
    <row r="21921" spans="1:12" x14ac:dyDescent="0.45">
      <c r="A21921" t="str">
        <f t="shared" si="342"/>
        <v>Spalding, Lincolnshire, United Kingdom</v>
      </c>
      <c r="B21921" t="s">
        <v>26154</v>
      </c>
      <c r="C21921" t="s">
        <v>26154</v>
      </c>
      <c r="D21921">
        <v>52.785800000000002</v>
      </c>
      <c r="E21921">
        <v>-0.15290000000000001</v>
      </c>
      <c r="F21921" t="s">
        <v>536</v>
      </c>
      <c r="G21921" t="s">
        <v>537</v>
      </c>
      <c r="H21921" t="s">
        <v>538</v>
      </c>
      <c r="I21921" t="s">
        <v>5020</v>
      </c>
      <c r="K21921">
        <v>34613</v>
      </c>
      <c r="L21921">
        <v>1826335951</v>
      </c>
    </row>
    <row r="21922" spans="1:12" x14ac:dyDescent="0.45">
      <c r="A21922" t="str">
        <f t="shared" si="342"/>
        <v>Spallumcheen, British Columbia, Canada</v>
      </c>
      <c r="B21922" t="s">
        <v>26155</v>
      </c>
      <c r="C21922" t="s">
        <v>26155</v>
      </c>
      <c r="D21922">
        <v>50.446199999999997</v>
      </c>
      <c r="E21922">
        <v>-119.21210000000001</v>
      </c>
      <c r="F21922" t="s">
        <v>541</v>
      </c>
      <c r="G21922" t="s">
        <v>542</v>
      </c>
      <c r="H21922" t="s">
        <v>543</v>
      </c>
      <c r="I21922" t="s">
        <v>544</v>
      </c>
      <c r="K21922">
        <v>5106</v>
      </c>
      <c r="L21922">
        <v>1124001340</v>
      </c>
    </row>
    <row r="21923" spans="1:12" x14ac:dyDescent="0.45">
      <c r="A21923" t="str">
        <f t="shared" si="342"/>
        <v>Spalt, Bavaria, Germany</v>
      </c>
      <c r="B21923" t="s">
        <v>26156</v>
      </c>
      <c r="C21923" t="s">
        <v>26156</v>
      </c>
      <c r="D21923">
        <v>49.173900000000003</v>
      </c>
      <c r="E21923">
        <v>10.9275</v>
      </c>
      <c r="F21923" t="s">
        <v>441</v>
      </c>
      <c r="G21923" t="s">
        <v>442</v>
      </c>
      <c r="H21923" t="s">
        <v>443</v>
      </c>
      <c r="I21923" t="s">
        <v>567</v>
      </c>
      <c r="K21923">
        <v>5023</v>
      </c>
      <c r="L21923">
        <v>1276814380</v>
      </c>
    </row>
    <row r="21924" spans="1:12" x14ac:dyDescent="0.45">
      <c r="A21924" t="str">
        <f t="shared" si="342"/>
        <v>Spanaway, Washington, United States</v>
      </c>
      <c r="B21924" t="s">
        <v>26157</v>
      </c>
      <c r="C21924" t="s">
        <v>26157</v>
      </c>
      <c r="D21924">
        <v>47.097900000000003</v>
      </c>
      <c r="E21924">
        <v>-122.4233</v>
      </c>
      <c r="F21924" t="s">
        <v>530</v>
      </c>
      <c r="G21924" t="s">
        <v>531</v>
      </c>
      <c r="H21924" t="s">
        <v>532</v>
      </c>
      <c r="I21924" t="s">
        <v>585</v>
      </c>
      <c r="K21924">
        <v>32150</v>
      </c>
      <c r="L21924">
        <v>1840018451</v>
      </c>
    </row>
    <row r="21925" spans="1:12" x14ac:dyDescent="0.45">
      <c r="A21925" t="str">
        <f t="shared" si="342"/>
        <v>Spangenberg, Hesse, Germany</v>
      </c>
      <c r="B21925" t="s">
        <v>26158</v>
      </c>
      <c r="C21925" t="s">
        <v>26158</v>
      </c>
      <c r="D21925">
        <v>51.116700000000002</v>
      </c>
      <c r="E21925">
        <v>9.6667000000000005</v>
      </c>
      <c r="F21925" t="s">
        <v>441</v>
      </c>
      <c r="G21925" t="s">
        <v>442</v>
      </c>
      <c r="H21925" t="s">
        <v>443</v>
      </c>
      <c r="I21925" t="s">
        <v>1676</v>
      </c>
      <c r="K21925">
        <v>6183</v>
      </c>
      <c r="L21925">
        <v>1276172106</v>
      </c>
    </row>
    <row r="21926" spans="1:12" x14ac:dyDescent="0.45">
      <c r="A21926" t="str">
        <f t="shared" si="342"/>
        <v>Spanish Fork, Utah, United States</v>
      </c>
      <c r="B21926" t="s">
        <v>26159</v>
      </c>
      <c r="C21926" t="s">
        <v>26159</v>
      </c>
      <c r="D21926">
        <v>40.110100000000003</v>
      </c>
      <c r="E21926">
        <v>-111.64060000000001</v>
      </c>
      <c r="F21926" t="s">
        <v>530</v>
      </c>
      <c r="G21926" t="s">
        <v>531</v>
      </c>
      <c r="H21926" t="s">
        <v>532</v>
      </c>
      <c r="I21926" t="s">
        <v>1667</v>
      </c>
      <c r="K21926">
        <v>40913</v>
      </c>
      <c r="L21926">
        <v>1840021398</v>
      </c>
    </row>
    <row r="21927" spans="1:12" x14ac:dyDescent="0.45">
      <c r="A21927" t="str">
        <f t="shared" si="342"/>
        <v>Spanish Fort, Alabama, United States</v>
      </c>
      <c r="B21927" t="s">
        <v>26160</v>
      </c>
      <c r="C21927" t="s">
        <v>26160</v>
      </c>
      <c r="D21927">
        <v>30.7257</v>
      </c>
      <c r="E21927">
        <v>-87.860100000000003</v>
      </c>
      <c r="F21927" t="s">
        <v>530</v>
      </c>
      <c r="G21927" t="s">
        <v>531</v>
      </c>
      <c r="H21927" t="s">
        <v>532</v>
      </c>
      <c r="I21927" t="s">
        <v>1371</v>
      </c>
      <c r="K21927">
        <v>9214</v>
      </c>
      <c r="L21927">
        <v>1840015879</v>
      </c>
    </row>
    <row r="21928" spans="1:12" x14ac:dyDescent="0.45">
      <c r="A21928" t="str">
        <f t="shared" si="342"/>
        <v>Spanish Lake, Missouri, United States</v>
      </c>
      <c r="B21928" t="s">
        <v>26161</v>
      </c>
      <c r="C21928" t="s">
        <v>26161</v>
      </c>
      <c r="D21928">
        <v>38.788400000000003</v>
      </c>
      <c r="E21928">
        <v>-90.207800000000006</v>
      </c>
      <c r="F21928" t="s">
        <v>530</v>
      </c>
      <c r="G21928" t="s">
        <v>531</v>
      </c>
      <c r="H21928" t="s">
        <v>532</v>
      </c>
      <c r="I21928" t="s">
        <v>884</v>
      </c>
      <c r="K21928">
        <v>18048</v>
      </c>
      <c r="L21928">
        <v>1840006123</v>
      </c>
    </row>
    <row r="21929" spans="1:12" x14ac:dyDescent="0.45">
      <c r="A21929" t="str">
        <f t="shared" si="342"/>
        <v>Spanish Springs, Nevada, United States</v>
      </c>
      <c r="B21929" t="s">
        <v>26162</v>
      </c>
      <c r="C21929" t="s">
        <v>26162</v>
      </c>
      <c r="D21929">
        <v>39.656700000000001</v>
      </c>
      <c r="E21929">
        <v>-119.6695</v>
      </c>
      <c r="F21929" t="s">
        <v>530</v>
      </c>
      <c r="G21929" t="s">
        <v>531</v>
      </c>
      <c r="H21929" t="s">
        <v>532</v>
      </c>
      <c r="I21929" t="s">
        <v>5052</v>
      </c>
      <c r="K21929">
        <v>16241</v>
      </c>
      <c r="L21929">
        <v>1840033826</v>
      </c>
    </row>
    <row r="21930" spans="1:12" x14ac:dyDescent="0.45">
      <c r="A21930" t="str">
        <f t="shared" si="342"/>
        <v>Spanish Town, Saint Catherine, Jamaica</v>
      </c>
      <c r="B21930" t="s">
        <v>26163</v>
      </c>
      <c r="C21930" t="s">
        <v>26163</v>
      </c>
      <c r="D21930">
        <v>17.996099999999998</v>
      </c>
      <c r="E21930">
        <v>-76.954700000000003</v>
      </c>
      <c r="F21930" t="s">
        <v>4644</v>
      </c>
      <c r="G21930" t="s">
        <v>4645</v>
      </c>
      <c r="H21930" t="s">
        <v>4646</v>
      </c>
      <c r="I21930" t="s">
        <v>16443</v>
      </c>
      <c r="J21930" t="s">
        <v>378</v>
      </c>
      <c r="K21930">
        <v>131056</v>
      </c>
      <c r="L21930">
        <v>1388689196</v>
      </c>
    </row>
    <row r="21931" spans="1:12" x14ac:dyDescent="0.45">
      <c r="A21931" t="str">
        <f t="shared" si="342"/>
        <v>Sparks, Nevada, United States</v>
      </c>
      <c r="B21931" t="s">
        <v>26164</v>
      </c>
      <c r="C21931" t="s">
        <v>26164</v>
      </c>
      <c r="D21931">
        <v>39.572899999999997</v>
      </c>
      <c r="E21931">
        <v>-119.7157</v>
      </c>
      <c r="F21931" t="s">
        <v>530</v>
      </c>
      <c r="G21931" t="s">
        <v>531</v>
      </c>
      <c r="H21931" t="s">
        <v>532</v>
      </c>
      <c r="I21931" t="s">
        <v>5052</v>
      </c>
      <c r="K21931">
        <v>105006</v>
      </c>
      <c r="L21931">
        <v>1840021337</v>
      </c>
    </row>
    <row r="21932" spans="1:12" x14ac:dyDescent="0.45">
      <c r="A21932" t="str">
        <f t="shared" si="342"/>
        <v>Sparta, New Jersey, United States</v>
      </c>
      <c r="B21932" t="s">
        <v>26165</v>
      </c>
      <c r="C21932" t="s">
        <v>26165</v>
      </c>
      <c r="D21932">
        <v>41.0486</v>
      </c>
      <c r="E21932">
        <v>-74.626400000000004</v>
      </c>
      <c r="F21932" t="s">
        <v>530</v>
      </c>
      <c r="G21932" t="s">
        <v>531</v>
      </c>
      <c r="H21932" t="s">
        <v>532</v>
      </c>
      <c r="I21932" t="s">
        <v>587</v>
      </c>
      <c r="K21932">
        <v>18841</v>
      </c>
      <c r="L21932">
        <v>1840081784</v>
      </c>
    </row>
    <row r="21933" spans="1:12" x14ac:dyDescent="0.45">
      <c r="A21933" t="str">
        <f t="shared" si="342"/>
        <v>Sparta, Wisconsin, United States</v>
      </c>
      <c r="B21933" t="s">
        <v>26165</v>
      </c>
      <c r="C21933" t="s">
        <v>26165</v>
      </c>
      <c r="D21933">
        <v>43.937800000000003</v>
      </c>
      <c r="E21933">
        <v>-90.813100000000006</v>
      </c>
      <c r="F21933" t="s">
        <v>530</v>
      </c>
      <c r="G21933" t="s">
        <v>531</v>
      </c>
      <c r="H21933" t="s">
        <v>532</v>
      </c>
      <c r="I21933" t="s">
        <v>1611</v>
      </c>
      <c r="K21933">
        <v>10229</v>
      </c>
      <c r="L21933">
        <v>1840002565</v>
      </c>
    </row>
    <row r="21934" spans="1:12" x14ac:dyDescent="0.45">
      <c r="A21934" t="str">
        <f t="shared" si="342"/>
        <v>Sparta, Tennessee, United States</v>
      </c>
      <c r="B21934" t="s">
        <v>26165</v>
      </c>
      <c r="C21934" t="s">
        <v>26165</v>
      </c>
      <c r="D21934">
        <v>35.934699999999999</v>
      </c>
      <c r="E21934">
        <v>-85.4726</v>
      </c>
      <c r="F21934" t="s">
        <v>530</v>
      </c>
      <c r="G21934" t="s">
        <v>531</v>
      </c>
      <c r="H21934" t="s">
        <v>532</v>
      </c>
      <c r="I21934" t="s">
        <v>1466</v>
      </c>
      <c r="K21934">
        <v>5476</v>
      </c>
      <c r="L21934">
        <v>1840015354</v>
      </c>
    </row>
    <row r="21935" spans="1:12" x14ac:dyDescent="0.45">
      <c r="A21935" t="str">
        <f t="shared" si="342"/>
        <v>Spartanburg, South Carolina, United States</v>
      </c>
      <c r="B21935" t="s">
        <v>26166</v>
      </c>
      <c r="C21935" t="s">
        <v>26166</v>
      </c>
      <c r="D21935">
        <v>34.9437</v>
      </c>
      <c r="E21935">
        <v>-81.925700000000006</v>
      </c>
      <c r="F21935" t="s">
        <v>530</v>
      </c>
      <c r="G21935" t="s">
        <v>531</v>
      </c>
      <c r="H21935" t="s">
        <v>532</v>
      </c>
      <c r="I21935" t="s">
        <v>534</v>
      </c>
      <c r="K21935">
        <v>182701</v>
      </c>
      <c r="L21935">
        <v>1840015482</v>
      </c>
    </row>
    <row r="21936" spans="1:12" x14ac:dyDescent="0.45">
      <c r="A21936" t="str">
        <f t="shared" si="342"/>
        <v>Spárti, Peloponnísos, Greece</v>
      </c>
      <c r="B21936" t="s">
        <v>26167</v>
      </c>
      <c r="C21936" t="s">
        <v>26168</v>
      </c>
      <c r="D21936">
        <v>37.081899999999997</v>
      </c>
      <c r="E21936">
        <v>22.4236</v>
      </c>
      <c r="F21936" t="s">
        <v>928</v>
      </c>
      <c r="G21936" t="s">
        <v>929</v>
      </c>
      <c r="H21936" t="s">
        <v>930</v>
      </c>
      <c r="I21936" t="s">
        <v>9878</v>
      </c>
      <c r="J21936" t="s">
        <v>366</v>
      </c>
      <c r="K21936">
        <v>16187</v>
      </c>
      <c r="L21936">
        <v>1300989189</v>
      </c>
    </row>
    <row r="21937" spans="1:12" x14ac:dyDescent="0.45">
      <c r="A21937" t="str">
        <f t="shared" si="342"/>
        <v>Spas-Klepiki, Ryazanskaya Oblast’, Russia</v>
      </c>
      <c r="B21937" t="s">
        <v>26169</v>
      </c>
      <c r="C21937" t="s">
        <v>26169</v>
      </c>
      <c r="D21937">
        <v>55.133299999999998</v>
      </c>
      <c r="E21937">
        <v>40.166699999999999</v>
      </c>
      <c r="F21937" t="s">
        <v>504</v>
      </c>
      <c r="G21937" t="s">
        <v>505</v>
      </c>
      <c r="H21937" t="s">
        <v>506</v>
      </c>
      <c r="I21937" t="s">
        <v>14259</v>
      </c>
      <c r="K21937">
        <v>5331</v>
      </c>
      <c r="L21937">
        <v>1643019358</v>
      </c>
    </row>
    <row r="21938" spans="1:12" x14ac:dyDescent="0.45">
      <c r="A21938" t="str">
        <f t="shared" si="342"/>
        <v>Spassk-Dal’niy, Primorskiy Kray, Russia</v>
      </c>
      <c r="B21938" t="s">
        <v>26170</v>
      </c>
      <c r="C21938" t="s">
        <v>26171</v>
      </c>
      <c r="D21938">
        <v>44.6</v>
      </c>
      <c r="E21938">
        <v>132.8167</v>
      </c>
      <c r="F21938" t="s">
        <v>504</v>
      </c>
      <c r="G21938" t="s">
        <v>505</v>
      </c>
      <c r="H21938" t="s">
        <v>506</v>
      </c>
      <c r="I21938" t="s">
        <v>2444</v>
      </c>
      <c r="K21938">
        <v>41127</v>
      </c>
      <c r="L21938">
        <v>1643943494</v>
      </c>
    </row>
    <row r="21939" spans="1:12" x14ac:dyDescent="0.45">
      <c r="A21939" t="str">
        <f t="shared" si="342"/>
        <v>Spassk-Ryazanskiy, Ryazanskaya Oblast’, Russia</v>
      </c>
      <c r="B21939" t="s">
        <v>26172</v>
      </c>
      <c r="C21939" t="s">
        <v>26172</v>
      </c>
      <c r="D21939">
        <v>54.4</v>
      </c>
      <c r="E21939">
        <v>40.383299999999998</v>
      </c>
      <c r="F21939" t="s">
        <v>504</v>
      </c>
      <c r="G21939" t="s">
        <v>505</v>
      </c>
      <c r="H21939" t="s">
        <v>506</v>
      </c>
      <c r="I21939" t="s">
        <v>14259</v>
      </c>
      <c r="K21939">
        <v>6553</v>
      </c>
      <c r="L21939">
        <v>1643613381</v>
      </c>
    </row>
    <row r="21940" spans="1:12" x14ac:dyDescent="0.45">
      <c r="A21940" t="str">
        <f t="shared" si="342"/>
        <v>Spáta, Attikí, Greece</v>
      </c>
      <c r="B21940" t="s">
        <v>26173</v>
      </c>
      <c r="C21940" t="s">
        <v>26174</v>
      </c>
      <c r="D21940">
        <v>37.966700000000003</v>
      </c>
      <c r="E21940">
        <v>23.916699999999999</v>
      </c>
      <c r="F21940" t="s">
        <v>928</v>
      </c>
      <c r="G21940" t="s">
        <v>929</v>
      </c>
      <c r="H21940" t="s">
        <v>930</v>
      </c>
      <c r="I21940" t="s">
        <v>1028</v>
      </c>
      <c r="J21940" t="s">
        <v>366</v>
      </c>
      <c r="K21940">
        <v>9198</v>
      </c>
      <c r="L21940">
        <v>1300805467</v>
      </c>
    </row>
    <row r="21941" spans="1:12" x14ac:dyDescent="0.45">
      <c r="A21941" t="str">
        <f t="shared" si="342"/>
        <v>Spearfish, South Dakota, United States</v>
      </c>
      <c r="B21941" t="s">
        <v>26175</v>
      </c>
      <c r="C21941" t="s">
        <v>26175</v>
      </c>
      <c r="D21941">
        <v>44.491199999999999</v>
      </c>
      <c r="E21941">
        <v>-103.8167</v>
      </c>
      <c r="F21941" t="s">
        <v>530</v>
      </c>
      <c r="G21941" t="s">
        <v>531</v>
      </c>
      <c r="H21941" t="s">
        <v>532</v>
      </c>
      <c r="I21941" t="s">
        <v>586</v>
      </c>
      <c r="K21941">
        <v>12836</v>
      </c>
      <c r="L21941">
        <v>1840002374</v>
      </c>
    </row>
    <row r="21942" spans="1:12" x14ac:dyDescent="0.45">
      <c r="A21942" t="str">
        <f t="shared" si="342"/>
        <v>Speedway, Indiana, United States</v>
      </c>
      <c r="B21942" t="s">
        <v>26176</v>
      </c>
      <c r="C21942" t="s">
        <v>26176</v>
      </c>
      <c r="D21942">
        <v>39.793700000000001</v>
      </c>
      <c r="E21942">
        <v>-86.247900000000001</v>
      </c>
      <c r="F21942" t="s">
        <v>530</v>
      </c>
      <c r="G21942" t="s">
        <v>531</v>
      </c>
      <c r="H21942" t="s">
        <v>532</v>
      </c>
      <c r="I21942" t="s">
        <v>1964</v>
      </c>
      <c r="K21942">
        <v>12193</v>
      </c>
      <c r="L21942">
        <v>1840010574</v>
      </c>
    </row>
    <row r="21943" spans="1:12" x14ac:dyDescent="0.45">
      <c r="A21943" t="str">
        <f t="shared" si="342"/>
        <v>Spencer, Massachusetts, United States</v>
      </c>
      <c r="B21943" t="s">
        <v>26177</v>
      </c>
      <c r="C21943" t="s">
        <v>26177</v>
      </c>
      <c r="D21943">
        <v>42.247100000000003</v>
      </c>
      <c r="E21943">
        <v>-71.991900000000001</v>
      </c>
      <c r="F21943" t="s">
        <v>530</v>
      </c>
      <c r="G21943" t="s">
        <v>531</v>
      </c>
      <c r="H21943" t="s">
        <v>532</v>
      </c>
      <c r="I21943" t="s">
        <v>621</v>
      </c>
      <c r="K21943">
        <v>11913</v>
      </c>
      <c r="L21943">
        <v>1840053607</v>
      </c>
    </row>
    <row r="21944" spans="1:12" x14ac:dyDescent="0.45">
      <c r="A21944" t="str">
        <f t="shared" si="342"/>
        <v>Spencer, Iowa, United States</v>
      </c>
      <c r="B21944" t="s">
        <v>26177</v>
      </c>
      <c r="C21944" t="s">
        <v>26177</v>
      </c>
      <c r="D21944">
        <v>43.146799999999999</v>
      </c>
      <c r="E21944">
        <v>-95.153400000000005</v>
      </c>
      <c r="F21944" t="s">
        <v>530</v>
      </c>
      <c r="G21944" t="s">
        <v>531</v>
      </c>
      <c r="H21944" t="s">
        <v>532</v>
      </c>
      <c r="I21944" t="s">
        <v>1552</v>
      </c>
      <c r="K21944">
        <v>10678</v>
      </c>
      <c r="L21944">
        <v>1840000381</v>
      </c>
    </row>
    <row r="21945" spans="1:12" x14ac:dyDescent="0.45">
      <c r="A21945" t="str">
        <f t="shared" si="342"/>
        <v>Spenge, North Rhine-Westphalia, Germany</v>
      </c>
      <c r="B21945" t="s">
        <v>26178</v>
      </c>
      <c r="C21945" t="s">
        <v>26178</v>
      </c>
      <c r="D21945">
        <v>52.133099999999999</v>
      </c>
      <c r="E21945">
        <v>8.4831000000000003</v>
      </c>
      <c r="F21945" t="s">
        <v>441</v>
      </c>
      <c r="G21945" t="s">
        <v>442</v>
      </c>
      <c r="H21945" t="s">
        <v>443</v>
      </c>
      <c r="I21945" t="s">
        <v>444</v>
      </c>
      <c r="K21945">
        <v>14487</v>
      </c>
      <c r="L21945">
        <v>1276387127</v>
      </c>
    </row>
    <row r="21946" spans="1:12" x14ac:dyDescent="0.45">
      <c r="A21946" t="str">
        <f t="shared" si="342"/>
        <v>Spennymoor, Durham, United Kingdom</v>
      </c>
      <c r="B21946" t="s">
        <v>26179</v>
      </c>
      <c r="C21946" t="s">
        <v>26179</v>
      </c>
      <c r="D21946">
        <v>54.7</v>
      </c>
      <c r="E21946">
        <v>-1.59</v>
      </c>
      <c r="F21946" t="s">
        <v>536</v>
      </c>
      <c r="G21946" t="s">
        <v>537</v>
      </c>
      <c r="H21946" t="s">
        <v>538</v>
      </c>
      <c r="I21946" t="s">
        <v>2079</v>
      </c>
      <c r="K21946">
        <v>19816</v>
      </c>
      <c r="L21946">
        <v>1826426455</v>
      </c>
    </row>
    <row r="21947" spans="1:12" x14ac:dyDescent="0.45">
      <c r="A21947" t="str">
        <f t="shared" si="342"/>
        <v>Speyer, Rhineland-Palatinate, Germany</v>
      </c>
      <c r="B21947" t="s">
        <v>26180</v>
      </c>
      <c r="C21947" t="s">
        <v>26180</v>
      </c>
      <c r="D21947">
        <v>49.319400000000002</v>
      </c>
      <c r="E21947">
        <v>8.4311000000000007</v>
      </c>
      <c r="F21947" t="s">
        <v>441</v>
      </c>
      <c r="G21947" t="s">
        <v>442</v>
      </c>
      <c r="H21947" t="s">
        <v>443</v>
      </c>
      <c r="I21947" t="s">
        <v>1712</v>
      </c>
      <c r="J21947" t="s">
        <v>366</v>
      </c>
      <c r="K21947">
        <v>50378</v>
      </c>
      <c r="L21947">
        <v>1276684984</v>
      </c>
    </row>
    <row r="21948" spans="1:12" x14ac:dyDescent="0.45">
      <c r="A21948" t="str">
        <f t="shared" si="342"/>
        <v>Spielberg bei Knittelfeld, Steiermark, Austria</v>
      </c>
      <c r="B21948" t="s">
        <v>26181</v>
      </c>
      <c r="C21948" t="s">
        <v>26181</v>
      </c>
      <c r="D21948">
        <v>47.216700000000003</v>
      </c>
      <c r="E21948">
        <v>14.783300000000001</v>
      </c>
      <c r="F21948" t="s">
        <v>1889</v>
      </c>
      <c r="G21948" t="s">
        <v>1890</v>
      </c>
      <c r="H21948" t="s">
        <v>1891</v>
      </c>
      <c r="I21948" t="s">
        <v>5389</v>
      </c>
      <c r="K21948">
        <v>5383</v>
      </c>
      <c r="L21948">
        <v>1040725914</v>
      </c>
    </row>
    <row r="21949" spans="1:12" x14ac:dyDescent="0.45">
      <c r="A21949" t="str">
        <f t="shared" si="342"/>
        <v>Spiez, Bern, Switzerland</v>
      </c>
      <c r="B21949" t="s">
        <v>26182</v>
      </c>
      <c r="C21949" t="s">
        <v>26182</v>
      </c>
      <c r="D21949">
        <v>46.683100000000003</v>
      </c>
      <c r="E21949">
        <v>7.6664000000000003</v>
      </c>
      <c r="F21949" t="s">
        <v>464</v>
      </c>
      <c r="G21949" t="s">
        <v>465</v>
      </c>
      <c r="H21949" t="s">
        <v>466</v>
      </c>
      <c r="I21949" t="s">
        <v>4102</v>
      </c>
      <c r="K21949">
        <v>12810</v>
      </c>
      <c r="L21949">
        <v>1756813024</v>
      </c>
    </row>
    <row r="21950" spans="1:12" x14ac:dyDescent="0.45">
      <c r="A21950" t="str">
        <f t="shared" si="342"/>
        <v>Spirit Lake, Iowa, United States</v>
      </c>
      <c r="B21950" t="s">
        <v>26183</v>
      </c>
      <c r="C21950" t="s">
        <v>26183</v>
      </c>
      <c r="D21950">
        <v>43.4176</v>
      </c>
      <c r="E21950">
        <v>-95.110900000000001</v>
      </c>
      <c r="F21950" t="s">
        <v>530</v>
      </c>
      <c r="G21950" t="s">
        <v>531</v>
      </c>
      <c r="H21950" t="s">
        <v>532</v>
      </c>
      <c r="I21950" t="s">
        <v>1552</v>
      </c>
      <c r="K21950">
        <v>11530</v>
      </c>
      <c r="L21950">
        <v>1840009023</v>
      </c>
    </row>
    <row r="21951" spans="1:12" x14ac:dyDescent="0.45">
      <c r="A21951" t="str">
        <f t="shared" si="342"/>
        <v>Spišská Belá, Prešovský, Slovakia</v>
      </c>
      <c r="B21951" t="s">
        <v>26184</v>
      </c>
      <c r="C21951" t="s">
        <v>26185</v>
      </c>
      <c r="D21951">
        <v>49.1858</v>
      </c>
      <c r="E21951">
        <v>20.456700000000001</v>
      </c>
      <c r="F21951" t="s">
        <v>3518</v>
      </c>
      <c r="G21951" t="s">
        <v>3519</v>
      </c>
      <c r="H21951" t="s">
        <v>3520</v>
      </c>
      <c r="I21951" t="s">
        <v>3596</v>
      </c>
      <c r="K21951">
        <v>6657</v>
      </c>
      <c r="L21951">
        <v>1703218777</v>
      </c>
    </row>
    <row r="21952" spans="1:12" x14ac:dyDescent="0.45">
      <c r="A21952" t="str">
        <f t="shared" si="342"/>
        <v>Spišská Nová Ves, Košický, Slovakia</v>
      </c>
      <c r="B21952" t="s">
        <v>26186</v>
      </c>
      <c r="C21952" t="s">
        <v>26187</v>
      </c>
      <c r="D21952">
        <v>48.95</v>
      </c>
      <c r="E21952">
        <v>20.566700000000001</v>
      </c>
      <c r="F21952" t="s">
        <v>3518</v>
      </c>
      <c r="G21952" t="s">
        <v>3519</v>
      </c>
      <c r="H21952" t="s">
        <v>3520</v>
      </c>
      <c r="I21952" t="s">
        <v>8545</v>
      </c>
      <c r="J21952" t="s">
        <v>366</v>
      </c>
      <c r="K21952">
        <v>37326</v>
      </c>
      <c r="L21952">
        <v>1703217196</v>
      </c>
    </row>
    <row r="21953" spans="1:12" x14ac:dyDescent="0.45">
      <c r="A21953" t="str">
        <f t="shared" si="342"/>
        <v>Spitak, Lorri, Armenia</v>
      </c>
      <c r="B21953" t="s">
        <v>26188</v>
      </c>
      <c r="C21953" t="s">
        <v>26188</v>
      </c>
      <c r="D21953">
        <v>40.837200000000003</v>
      </c>
      <c r="E21953">
        <v>44.267499999999998</v>
      </c>
      <c r="F21953" t="s">
        <v>646</v>
      </c>
      <c r="G21953" t="s">
        <v>647</v>
      </c>
      <c r="H21953" t="s">
        <v>648</v>
      </c>
      <c r="I21953" t="s">
        <v>1420</v>
      </c>
      <c r="K21953">
        <v>15000</v>
      </c>
      <c r="L21953">
        <v>1051088654</v>
      </c>
    </row>
    <row r="21954" spans="1:12" x14ac:dyDescent="0.45">
      <c r="A21954" t="str">
        <f t="shared" si="342"/>
        <v>Spitalfields, Tower Hamlets, United Kingdom</v>
      </c>
      <c r="B21954" t="s">
        <v>26189</v>
      </c>
      <c r="C21954" t="s">
        <v>26189</v>
      </c>
      <c r="D21954">
        <v>51.516599999999997</v>
      </c>
      <c r="E21954">
        <v>-7.4999999999999997E-2</v>
      </c>
      <c r="F21954" t="s">
        <v>536</v>
      </c>
      <c r="G21954" t="s">
        <v>537</v>
      </c>
      <c r="H21954" t="s">
        <v>538</v>
      </c>
      <c r="I21954" t="s">
        <v>26190</v>
      </c>
      <c r="K21954">
        <v>10286</v>
      </c>
      <c r="L21954">
        <v>1826499077</v>
      </c>
    </row>
    <row r="21955" spans="1:12" x14ac:dyDescent="0.45">
      <c r="A21955" t="str">
        <f t="shared" ref="A21955:A22018" si="343">CONCATENATE(B21955,", ",I21955,", ",F21955)</f>
        <v>Spittal an der Drau, Kärnten, Austria</v>
      </c>
      <c r="B21955" t="s">
        <v>26191</v>
      </c>
      <c r="C21955" t="s">
        <v>26191</v>
      </c>
      <c r="D21955">
        <v>46.791699999999999</v>
      </c>
      <c r="E21955">
        <v>13.495799999999999</v>
      </c>
      <c r="F21955" t="s">
        <v>1889</v>
      </c>
      <c r="G21955" t="s">
        <v>1890</v>
      </c>
      <c r="H21955" t="s">
        <v>1891</v>
      </c>
      <c r="I21955" t="s">
        <v>9800</v>
      </c>
      <c r="J21955" t="s">
        <v>366</v>
      </c>
      <c r="K21955">
        <v>15413</v>
      </c>
      <c r="L21955">
        <v>1040131621</v>
      </c>
    </row>
    <row r="21956" spans="1:12" x14ac:dyDescent="0.45">
      <c r="A21956" t="str">
        <f t="shared" si="343"/>
        <v>Split, Splitsko-Dalmatinska Županija, Croatia</v>
      </c>
      <c r="B21956" t="s">
        <v>26192</v>
      </c>
      <c r="C21956" t="s">
        <v>26192</v>
      </c>
      <c r="D21956">
        <v>43.51</v>
      </c>
      <c r="E21956">
        <v>16.45</v>
      </c>
      <c r="F21956" t="s">
        <v>4026</v>
      </c>
      <c r="G21956" t="s">
        <v>4027</v>
      </c>
      <c r="H21956" t="s">
        <v>4028</v>
      </c>
      <c r="I21956" t="s">
        <v>14273</v>
      </c>
      <c r="J21956" t="s">
        <v>378</v>
      </c>
      <c r="K21956">
        <v>178102</v>
      </c>
      <c r="L21956">
        <v>1191440208</v>
      </c>
    </row>
    <row r="21957" spans="1:12" x14ac:dyDescent="0.45">
      <c r="A21957" t="str">
        <f t="shared" si="343"/>
        <v>Spodnja Hajdina, Hajdina, Slovenia</v>
      </c>
      <c r="B21957" t="s">
        <v>26193</v>
      </c>
      <c r="C21957" t="s">
        <v>26193</v>
      </c>
      <c r="D21957">
        <v>46.408900000000003</v>
      </c>
      <c r="E21957">
        <v>15.8469</v>
      </c>
      <c r="F21957" t="s">
        <v>1111</v>
      </c>
      <c r="G21957" t="s">
        <v>1112</v>
      </c>
      <c r="H21957" t="s">
        <v>1113</v>
      </c>
      <c r="I21957" t="s">
        <v>26194</v>
      </c>
      <c r="J21957" t="s">
        <v>378</v>
      </c>
      <c r="L21957">
        <v>1705733801</v>
      </c>
    </row>
    <row r="21958" spans="1:12" x14ac:dyDescent="0.45">
      <c r="A21958" t="str">
        <f t="shared" si="343"/>
        <v>Spodnje Hoče, Hoče-Slivnica, Slovenia</v>
      </c>
      <c r="B21958" t="s">
        <v>26195</v>
      </c>
      <c r="C21958" t="s">
        <v>26196</v>
      </c>
      <c r="D21958">
        <v>46.5</v>
      </c>
      <c r="E21958">
        <v>15.65</v>
      </c>
      <c r="F21958" t="s">
        <v>1111</v>
      </c>
      <c r="G21958" t="s">
        <v>1112</v>
      </c>
      <c r="H21958" t="s">
        <v>1113</v>
      </c>
      <c r="I21958" t="s">
        <v>26197</v>
      </c>
      <c r="J21958" t="s">
        <v>378</v>
      </c>
      <c r="L21958">
        <v>1705379997</v>
      </c>
    </row>
    <row r="21959" spans="1:12" x14ac:dyDescent="0.45">
      <c r="A21959" t="str">
        <f t="shared" si="343"/>
        <v>Spodnji Duplek, Duplek, Slovenia</v>
      </c>
      <c r="B21959" t="s">
        <v>26198</v>
      </c>
      <c r="C21959" t="s">
        <v>26198</v>
      </c>
      <c r="D21959">
        <v>46.503100000000003</v>
      </c>
      <c r="E21959">
        <v>15.7453</v>
      </c>
      <c r="F21959" t="s">
        <v>1111</v>
      </c>
      <c r="G21959" t="s">
        <v>1112</v>
      </c>
      <c r="H21959" t="s">
        <v>1113</v>
      </c>
      <c r="I21959" t="s">
        <v>26199</v>
      </c>
      <c r="J21959" t="s">
        <v>378</v>
      </c>
      <c r="L21959">
        <v>1705953692</v>
      </c>
    </row>
    <row r="21960" spans="1:12" x14ac:dyDescent="0.45">
      <c r="A21960" t="str">
        <f t="shared" si="343"/>
        <v>Spokane, Washington, United States</v>
      </c>
      <c r="B21960" t="s">
        <v>26200</v>
      </c>
      <c r="C21960" t="s">
        <v>26200</v>
      </c>
      <c r="D21960">
        <v>47.667099999999998</v>
      </c>
      <c r="E21960">
        <v>-117.43300000000001</v>
      </c>
      <c r="F21960" t="s">
        <v>530</v>
      </c>
      <c r="G21960" t="s">
        <v>531</v>
      </c>
      <c r="H21960" t="s">
        <v>532</v>
      </c>
      <c r="I21960" t="s">
        <v>585</v>
      </c>
      <c r="K21960">
        <v>412275</v>
      </c>
      <c r="L21960">
        <v>1840021093</v>
      </c>
    </row>
    <row r="21961" spans="1:12" x14ac:dyDescent="0.45">
      <c r="A21961" t="str">
        <f t="shared" si="343"/>
        <v>Spokane Valley, Washington, United States</v>
      </c>
      <c r="B21961" t="s">
        <v>26201</v>
      </c>
      <c r="C21961" t="s">
        <v>26201</v>
      </c>
      <c r="D21961">
        <v>47.662599999999998</v>
      </c>
      <c r="E21961">
        <v>-117.2346</v>
      </c>
      <c r="F21961" t="s">
        <v>530</v>
      </c>
      <c r="G21961" t="s">
        <v>531</v>
      </c>
      <c r="H21961" t="s">
        <v>532</v>
      </c>
      <c r="I21961" t="s">
        <v>585</v>
      </c>
      <c r="K21961">
        <v>101060</v>
      </c>
      <c r="L21961">
        <v>1840021094</v>
      </c>
    </row>
    <row r="21962" spans="1:12" x14ac:dyDescent="0.45">
      <c r="A21962" t="str">
        <f t="shared" si="343"/>
        <v>Spondon, Derby, United Kingdom</v>
      </c>
      <c r="B21962" t="s">
        <v>26202</v>
      </c>
      <c r="C21962" t="s">
        <v>26202</v>
      </c>
      <c r="D21962">
        <v>52.92</v>
      </c>
      <c r="E21962">
        <v>-1.401</v>
      </c>
      <c r="F21962" t="s">
        <v>536</v>
      </c>
      <c r="G21962" t="s">
        <v>537</v>
      </c>
      <c r="H21962" t="s">
        <v>538</v>
      </c>
      <c r="I21962" t="s">
        <v>1602</v>
      </c>
      <c r="K21962">
        <v>12377</v>
      </c>
      <c r="L21962">
        <v>1826000037</v>
      </c>
    </row>
    <row r="21963" spans="1:12" x14ac:dyDescent="0.45">
      <c r="A21963" t="str">
        <f t="shared" si="343"/>
        <v>Spotswood, New Jersey, United States</v>
      </c>
      <c r="B21963" t="s">
        <v>26203</v>
      </c>
      <c r="C21963" t="s">
        <v>26203</v>
      </c>
      <c r="D21963">
        <v>40.3949</v>
      </c>
      <c r="E21963">
        <v>-74.391999999999996</v>
      </c>
      <c r="F21963" t="s">
        <v>530</v>
      </c>
      <c r="G21963" t="s">
        <v>531</v>
      </c>
      <c r="H21963" t="s">
        <v>532</v>
      </c>
      <c r="I21963" t="s">
        <v>587</v>
      </c>
      <c r="K21963">
        <v>8228</v>
      </c>
      <c r="L21963">
        <v>1840001336</v>
      </c>
    </row>
    <row r="21964" spans="1:12" x14ac:dyDescent="0.45">
      <c r="A21964" t="str">
        <f t="shared" si="343"/>
        <v>Spreitenbach, Aargau, Switzerland</v>
      </c>
      <c r="B21964" t="s">
        <v>26204</v>
      </c>
      <c r="C21964" t="s">
        <v>26204</v>
      </c>
      <c r="D21964">
        <v>47.418100000000003</v>
      </c>
      <c r="E21964">
        <v>8.3660999999999994</v>
      </c>
      <c r="F21964" t="s">
        <v>464</v>
      </c>
      <c r="G21964" t="s">
        <v>465</v>
      </c>
      <c r="H21964" t="s">
        <v>466</v>
      </c>
      <c r="I21964" t="s">
        <v>467</v>
      </c>
      <c r="K21964">
        <v>11788</v>
      </c>
      <c r="L21964">
        <v>1756282407</v>
      </c>
    </row>
    <row r="21965" spans="1:12" x14ac:dyDescent="0.45">
      <c r="A21965" t="str">
        <f t="shared" si="343"/>
        <v>Spremberg, Saxony, Germany</v>
      </c>
      <c r="B21965" t="s">
        <v>26205</v>
      </c>
      <c r="C21965" t="s">
        <v>26205</v>
      </c>
      <c r="D21965">
        <v>51.5717</v>
      </c>
      <c r="E21965">
        <v>14.3794</v>
      </c>
      <c r="F21965" t="s">
        <v>441</v>
      </c>
      <c r="G21965" t="s">
        <v>442</v>
      </c>
      <c r="H21965" t="s">
        <v>443</v>
      </c>
      <c r="I21965" t="s">
        <v>1707</v>
      </c>
      <c r="K21965">
        <v>22175</v>
      </c>
      <c r="L21965">
        <v>1276939967</v>
      </c>
    </row>
    <row r="21966" spans="1:12" x14ac:dyDescent="0.45">
      <c r="A21966" t="str">
        <f t="shared" si="343"/>
        <v>Spring, Texas, United States</v>
      </c>
      <c r="B21966" t="s">
        <v>26206</v>
      </c>
      <c r="C21966" t="s">
        <v>26206</v>
      </c>
      <c r="D21966">
        <v>30.061299999999999</v>
      </c>
      <c r="E21966">
        <v>-95.382999999999996</v>
      </c>
      <c r="F21966" t="s">
        <v>530</v>
      </c>
      <c r="G21966" t="s">
        <v>531</v>
      </c>
      <c r="H21966" t="s">
        <v>532</v>
      </c>
      <c r="I21966" t="s">
        <v>610</v>
      </c>
      <c r="K21966">
        <v>58756</v>
      </c>
      <c r="L21966">
        <v>1840019615</v>
      </c>
    </row>
    <row r="21967" spans="1:12" x14ac:dyDescent="0.45">
      <c r="A21967" t="str">
        <f t="shared" si="343"/>
        <v>Spring Creek, Nevada, United States</v>
      </c>
      <c r="B21967" t="s">
        <v>26207</v>
      </c>
      <c r="C21967" t="s">
        <v>26207</v>
      </c>
      <c r="D21967">
        <v>40.738599999999998</v>
      </c>
      <c r="E21967">
        <v>-115.5971</v>
      </c>
      <c r="F21967" t="s">
        <v>530</v>
      </c>
      <c r="G21967" t="s">
        <v>531</v>
      </c>
      <c r="H21967" t="s">
        <v>532</v>
      </c>
      <c r="I21967" t="s">
        <v>5052</v>
      </c>
      <c r="K21967">
        <v>13805</v>
      </c>
      <c r="L21967">
        <v>1840018704</v>
      </c>
    </row>
    <row r="21968" spans="1:12" x14ac:dyDescent="0.45">
      <c r="A21968" t="str">
        <f t="shared" si="343"/>
        <v>Spring Garden, Pennsylvania, United States</v>
      </c>
      <c r="B21968" t="s">
        <v>26208</v>
      </c>
      <c r="C21968" t="s">
        <v>26208</v>
      </c>
      <c r="D21968">
        <v>39.945399999999999</v>
      </c>
      <c r="E21968">
        <v>-76.721199999999996</v>
      </c>
      <c r="F21968" t="s">
        <v>530</v>
      </c>
      <c r="G21968" t="s">
        <v>531</v>
      </c>
      <c r="H21968" t="s">
        <v>532</v>
      </c>
      <c r="I21968" t="s">
        <v>620</v>
      </c>
      <c r="K21968">
        <v>12971</v>
      </c>
      <c r="L21968">
        <v>1840147124</v>
      </c>
    </row>
    <row r="21969" spans="1:12" x14ac:dyDescent="0.45">
      <c r="A21969" t="str">
        <f t="shared" si="343"/>
        <v>Spring Grove, Illinois, United States</v>
      </c>
      <c r="B21969" t="s">
        <v>26209</v>
      </c>
      <c r="C21969" t="s">
        <v>26209</v>
      </c>
      <c r="D21969">
        <v>42.454300000000003</v>
      </c>
      <c r="E21969">
        <v>-88.240200000000002</v>
      </c>
      <c r="F21969" t="s">
        <v>530</v>
      </c>
      <c r="G21969" t="s">
        <v>531</v>
      </c>
      <c r="H21969" t="s">
        <v>532</v>
      </c>
      <c r="I21969" t="s">
        <v>824</v>
      </c>
      <c r="K21969">
        <v>5706</v>
      </c>
      <c r="L21969">
        <v>1840011143</v>
      </c>
    </row>
    <row r="21970" spans="1:12" x14ac:dyDescent="0.45">
      <c r="A21970" t="str">
        <f t="shared" si="343"/>
        <v>Spring Hill, Florida, United States</v>
      </c>
      <c r="B21970" t="s">
        <v>26210</v>
      </c>
      <c r="C21970" t="s">
        <v>26210</v>
      </c>
      <c r="D21970">
        <v>28.479700000000001</v>
      </c>
      <c r="E21970">
        <v>-82.53</v>
      </c>
      <c r="F21970" t="s">
        <v>530</v>
      </c>
      <c r="G21970" t="s">
        <v>531</v>
      </c>
      <c r="H21970" t="s">
        <v>532</v>
      </c>
      <c r="I21970" t="s">
        <v>1378</v>
      </c>
      <c r="K21970">
        <v>107855</v>
      </c>
      <c r="L21970">
        <v>1840014105</v>
      </c>
    </row>
    <row r="21971" spans="1:12" x14ac:dyDescent="0.45">
      <c r="A21971" t="str">
        <f t="shared" si="343"/>
        <v>Spring Hill, Tennessee, United States</v>
      </c>
      <c r="B21971" t="s">
        <v>26210</v>
      </c>
      <c r="C21971" t="s">
        <v>26210</v>
      </c>
      <c r="D21971">
        <v>35.7438</v>
      </c>
      <c r="E21971">
        <v>-86.911600000000007</v>
      </c>
      <c r="F21971" t="s">
        <v>530</v>
      </c>
      <c r="G21971" t="s">
        <v>531</v>
      </c>
      <c r="H21971" t="s">
        <v>532</v>
      </c>
      <c r="I21971" t="s">
        <v>1466</v>
      </c>
      <c r="K21971">
        <v>47042</v>
      </c>
      <c r="L21971">
        <v>1840015386</v>
      </c>
    </row>
    <row r="21972" spans="1:12" x14ac:dyDescent="0.45">
      <c r="A21972" t="str">
        <f t="shared" si="343"/>
        <v>Spring Hill, Kansas, United States</v>
      </c>
      <c r="B21972" t="s">
        <v>26210</v>
      </c>
      <c r="C21972" t="s">
        <v>26210</v>
      </c>
      <c r="D21972">
        <v>38.756500000000003</v>
      </c>
      <c r="E21972">
        <v>-94.82</v>
      </c>
      <c r="F21972" t="s">
        <v>530</v>
      </c>
      <c r="G21972" t="s">
        <v>531</v>
      </c>
      <c r="H21972" t="s">
        <v>532</v>
      </c>
      <c r="I21972" t="s">
        <v>611</v>
      </c>
      <c r="K21972">
        <v>7345</v>
      </c>
      <c r="L21972">
        <v>1840001642</v>
      </c>
    </row>
    <row r="21973" spans="1:12" x14ac:dyDescent="0.45">
      <c r="A21973" t="str">
        <f t="shared" si="343"/>
        <v>Spring Lake, North Carolina, United States</v>
      </c>
      <c r="B21973" t="s">
        <v>26211</v>
      </c>
      <c r="C21973" t="s">
        <v>26211</v>
      </c>
      <c r="D21973">
        <v>35.184199999999997</v>
      </c>
      <c r="E21973">
        <v>-78.995900000000006</v>
      </c>
      <c r="F21973" t="s">
        <v>530</v>
      </c>
      <c r="G21973" t="s">
        <v>531</v>
      </c>
      <c r="H21973" t="s">
        <v>532</v>
      </c>
      <c r="I21973" t="s">
        <v>589</v>
      </c>
      <c r="K21973">
        <v>12005</v>
      </c>
      <c r="L21973">
        <v>1840017875</v>
      </c>
    </row>
    <row r="21974" spans="1:12" x14ac:dyDescent="0.45">
      <c r="A21974" t="str">
        <f t="shared" si="343"/>
        <v>Spring Lake Park, Minnesota, United States</v>
      </c>
      <c r="B21974" t="s">
        <v>26212</v>
      </c>
      <c r="C21974" t="s">
        <v>26212</v>
      </c>
      <c r="D21974">
        <v>45.116100000000003</v>
      </c>
      <c r="E21974">
        <v>-93.245099999999994</v>
      </c>
      <c r="F21974" t="s">
        <v>530</v>
      </c>
      <c r="G21974" t="s">
        <v>531</v>
      </c>
      <c r="H21974" t="s">
        <v>532</v>
      </c>
      <c r="I21974" t="s">
        <v>1433</v>
      </c>
      <c r="K21974">
        <v>6919</v>
      </c>
      <c r="L21974">
        <v>1840008903</v>
      </c>
    </row>
    <row r="21975" spans="1:12" x14ac:dyDescent="0.45">
      <c r="A21975" t="str">
        <f t="shared" si="343"/>
        <v>Spring Ridge, Maryland, United States</v>
      </c>
      <c r="B21975" t="s">
        <v>26213</v>
      </c>
      <c r="C21975" t="s">
        <v>26213</v>
      </c>
      <c r="D21975">
        <v>39.404299999999999</v>
      </c>
      <c r="E21975">
        <v>-77.341300000000004</v>
      </c>
      <c r="F21975" t="s">
        <v>530</v>
      </c>
      <c r="G21975" t="s">
        <v>531</v>
      </c>
      <c r="H21975" t="s">
        <v>532</v>
      </c>
      <c r="I21975" t="s">
        <v>588</v>
      </c>
      <c r="K21975">
        <v>5859</v>
      </c>
      <c r="L21975">
        <v>1840031475</v>
      </c>
    </row>
    <row r="21976" spans="1:12" x14ac:dyDescent="0.45">
      <c r="A21976" t="str">
        <f t="shared" si="343"/>
        <v>Spring Township, Pennsylvania, United States</v>
      </c>
      <c r="B21976" t="s">
        <v>26214</v>
      </c>
      <c r="C21976" t="s">
        <v>26214</v>
      </c>
      <c r="D21976">
        <v>40.303699999999999</v>
      </c>
      <c r="E21976">
        <v>-76.026300000000006</v>
      </c>
      <c r="F21976" t="s">
        <v>530</v>
      </c>
      <c r="G21976" t="s">
        <v>531</v>
      </c>
      <c r="H21976" t="s">
        <v>532</v>
      </c>
      <c r="I21976" t="s">
        <v>620</v>
      </c>
      <c r="K21976">
        <v>27463</v>
      </c>
      <c r="L21976">
        <v>1840142060</v>
      </c>
    </row>
    <row r="21977" spans="1:12" x14ac:dyDescent="0.45">
      <c r="A21977" t="str">
        <f t="shared" si="343"/>
        <v>Spring Township, Pennsylvania, United States</v>
      </c>
      <c r="B21977" t="s">
        <v>26214</v>
      </c>
      <c r="C21977" t="s">
        <v>26214</v>
      </c>
      <c r="D21977">
        <v>40.8949</v>
      </c>
      <c r="E21977">
        <v>-77.733000000000004</v>
      </c>
      <c r="F21977" t="s">
        <v>530</v>
      </c>
      <c r="G21977" t="s">
        <v>531</v>
      </c>
      <c r="H21977" t="s">
        <v>532</v>
      </c>
      <c r="I21977" t="s">
        <v>620</v>
      </c>
      <c r="K21977">
        <v>7741</v>
      </c>
      <c r="L21977">
        <v>1840145899</v>
      </c>
    </row>
    <row r="21978" spans="1:12" x14ac:dyDescent="0.45">
      <c r="A21978" t="str">
        <f t="shared" si="343"/>
        <v>Spring Valley, Nevada, United States</v>
      </c>
      <c r="B21978" t="s">
        <v>26215</v>
      </c>
      <c r="C21978" t="s">
        <v>26215</v>
      </c>
      <c r="D21978">
        <v>36.098700000000001</v>
      </c>
      <c r="E21978">
        <v>-115.2619</v>
      </c>
      <c r="F21978" t="s">
        <v>530</v>
      </c>
      <c r="G21978" t="s">
        <v>531</v>
      </c>
      <c r="H21978" t="s">
        <v>532</v>
      </c>
      <c r="I21978" t="s">
        <v>5052</v>
      </c>
      <c r="K21978">
        <v>199722</v>
      </c>
      <c r="L21978">
        <v>1840033832</v>
      </c>
    </row>
    <row r="21979" spans="1:12" x14ac:dyDescent="0.45">
      <c r="A21979" t="str">
        <f t="shared" si="343"/>
        <v>Spring Valley, New York, United States</v>
      </c>
      <c r="B21979" t="s">
        <v>26215</v>
      </c>
      <c r="C21979" t="s">
        <v>26215</v>
      </c>
      <c r="D21979">
        <v>41.115099999999998</v>
      </c>
      <c r="E21979">
        <v>-74.048599999999993</v>
      </c>
      <c r="F21979" t="s">
        <v>530</v>
      </c>
      <c r="G21979" t="s">
        <v>531</v>
      </c>
      <c r="H21979" t="s">
        <v>532</v>
      </c>
      <c r="I21979" t="s">
        <v>803</v>
      </c>
      <c r="K21979">
        <v>32261</v>
      </c>
      <c r="L21979">
        <v>1840004986</v>
      </c>
    </row>
    <row r="21980" spans="1:12" x14ac:dyDescent="0.45">
      <c r="A21980" t="str">
        <f t="shared" si="343"/>
        <v>Spring Valley, California, United States</v>
      </c>
      <c r="B21980" t="s">
        <v>26215</v>
      </c>
      <c r="C21980" t="s">
        <v>26215</v>
      </c>
      <c r="D21980">
        <v>32.7316</v>
      </c>
      <c r="E21980">
        <v>-116.9766</v>
      </c>
      <c r="F21980" t="s">
        <v>530</v>
      </c>
      <c r="G21980" t="s">
        <v>531</v>
      </c>
      <c r="H21980" t="s">
        <v>532</v>
      </c>
      <c r="I21980" t="s">
        <v>754</v>
      </c>
      <c r="K21980">
        <v>31591</v>
      </c>
      <c r="L21980">
        <v>1840019343</v>
      </c>
    </row>
    <row r="21981" spans="1:12" x14ac:dyDescent="0.45">
      <c r="A21981" t="str">
        <f t="shared" si="343"/>
        <v>Spring Valley, Illinois, United States</v>
      </c>
      <c r="B21981" t="s">
        <v>26215</v>
      </c>
      <c r="C21981" t="s">
        <v>26215</v>
      </c>
      <c r="D21981">
        <v>41.335700000000003</v>
      </c>
      <c r="E21981">
        <v>-89.203400000000002</v>
      </c>
      <c r="F21981" t="s">
        <v>530</v>
      </c>
      <c r="G21981" t="s">
        <v>531</v>
      </c>
      <c r="H21981" t="s">
        <v>532</v>
      </c>
      <c r="I21981" t="s">
        <v>824</v>
      </c>
      <c r="K21981">
        <v>5125</v>
      </c>
      <c r="L21981">
        <v>1840009275</v>
      </c>
    </row>
    <row r="21982" spans="1:12" x14ac:dyDescent="0.45">
      <c r="A21982" t="str">
        <f t="shared" si="343"/>
        <v>Spring Valley Lake, California, United States</v>
      </c>
      <c r="B21982" t="s">
        <v>26216</v>
      </c>
      <c r="C21982" t="s">
        <v>26216</v>
      </c>
      <c r="D21982">
        <v>34.498699999999999</v>
      </c>
      <c r="E21982">
        <v>-117.2683</v>
      </c>
      <c r="F21982" t="s">
        <v>530</v>
      </c>
      <c r="G21982" t="s">
        <v>531</v>
      </c>
      <c r="H21982" t="s">
        <v>532</v>
      </c>
      <c r="I21982" t="s">
        <v>754</v>
      </c>
      <c r="K21982">
        <v>7744</v>
      </c>
      <c r="L21982">
        <v>1840024936</v>
      </c>
    </row>
    <row r="21983" spans="1:12" x14ac:dyDescent="0.45">
      <c r="A21983" t="str">
        <f t="shared" si="343"/>
        <v>Springbok, Northern Cape, South Africa</v>
      </c>
      <c r="B21983" t="s">
        <v>26217</v>
      </c>
      <c r="C21983" t="s">
        <v>26217</v>
      </c>
      <c r="D21983">
        <v>-29.666699999999999</v>
      </c>
      <c r="E21983">
        <v>17.883299999999998</v>
      </c>
      <c r="F21983" t="s">
        <v>1436</v>
      </c>
      <c r="G21983" t="s">
        <v>1437</v>
      </c>
      <c r="H21983" t="s">
        <v>1438</v>
      </c>
      <c r="I21983" t="s">
        <v>1515</v>
      </c>
      <c r="K21983">
        <v>10438</v>
      </c>
      <c r="L21983">
        <v>1710894218</v>
      </c>
    </row>
    <row r="21984" spans="1:12" x14ac:dyDescent="0.45">
      <c r="A21984" t="str">
        <f t="shared" si="343"/>
        <v>Springboro, Ohio, United States</v>
      </c>
      <c r="B21984" t="s">
        <v>26218</v>
      </c>
      <c r="C21984" t="s">
        <v>26218</v>
      </c>
      <c r="D21984">
        <v>39.561199999999999</v>
      </c>
      <c r="E21984">
        <v>-84.234800000000007</v>
      </c>
      <c r="F21984" t="s">
        <v>530</v>
      </c>
      <c r="G21984" t="s">
        <v>531</v>
      </c>
      <c r="H21984" t="s">
        <v>532</v>
      </c>
      <c r="I21984" t="s">
        <v>799</v>
      </c>
      <c r="K21984">
        <v>18931</v>
      </c>
      <c r="L21984">
        <v>1840009573</v>
      </c>
    </row>
    <row r="21985" spans="1:12" x14ac:dyDescent="0.45">
      <c r="A21985" t="str">
        <f t="shared" si="343"/>
        <v>Springdale, Arkansas, United States</v>
      </c>
      <c r="B21985" t="s">
        <v>26219</v>
      </c>
      <c r="C21985" t="s">
        <v>26219</v>
      </c>
      <c r="D21985">
        <v>36.189900000000002</v>
      </c>
      <c r="E21985">
        <v>-94.157399999999996</v>
      </c>
      <c r="F21985" t="s">
        <v>530</v>
      </c>
      <c r="G21985" t="s">
        <v>531</v>
      </c>
      <c r="H21985" t="s">
        <v>532</v>
      </c>
      <c r="I21985" t="s">
        <v>1616</v>
      </c>
      <c r="K21985">
        <v>81125</v>
      </c>
      <c r="L21985">
        <v>1840015336</v>
      </c>
    </row>
    <row r="21986" spans="1:12" x14ac:dyDescent="0.45">
      <c r="A21986" t="str">
        <f t="shared" si="343"/>
        <v>Springdale, New Jersey, United States</v>
      </c>
      <c r="B21986" t="s">
        <v>26219</v>
      </c>
      <c r="C21986" t="s">
        <v>26219</v>
      </c>
      <c r="D21986">
        <v>39.876899999999999</v>
      </c>
      <c r="E21986">
        <v>-74.972300000000004</v>
      </c>
      <c r="F21986" t="s">
        <v>530</v>
      </c>
      <c r="G21986" t="s">
        <v>531</v>
      </c>
      <c r="H21986" t="s">
        <v>532</v>
      </c>
      <c r="I21986" t="s">
        <v>587</v>
      </c>
      <c r="K21986">
        <v>13547</v>
      </c>
      <c r="L21986">
        <v>1840133731</v>
      </c>
    </row>
    <row r="21987" spans="1:12" x14ac:dyDescent="0.45">
      <c r="A21987" t="str">
        <f t="shared" si="343"/>
        <v>Springdale, Ohio, United States</v>
      </c>
      <c r="B21987" t="s">
        <v>26219</v>
      </c>
      <c r="C21987" t="s">
        <v>26219</v>
      </c>
      <c r="D21987">
        <v>39.290900000000001</v>
      </c>
      <c r="E21987">
        <v>-84.475999999999999</v>
      </c>
      <c r="F21987" t="s">
        <v>530</v>
      </c>
      <c r="G21987" t="s">
        <v>531</v>
      </c>
      <c r="H21987" t="s">
        <v>532</v>
      </c>
      <c r="I21987" t="s">
        <v>799</v>
      </c>
      <c r="K21987">
        <v>11166</v>
      </c>
      <c r="L21987">
        <v>1840001615</v>
      </c>
    </row>
    <row r="21988" spans="1:12" x14ac:dyDescent="0.45">
      <c r="A21988" t="str">
        <f t="shared" si="343"/>
        <v>Springe, Lower Saxony, Germany</v>
      </c>
      <c r="B21988" t="s">
        <v>26220</v>
      </c>
      <c r="C21988" t="s">
        <v>26220</v>
      </c>
      <c r="D21988">
        <v>52.216700000000003</v>
      </c>
      <c r="E21988">
        <v>9.5500000000000007</v>
      </c>
      <c r="F21988" t="s">
        <v>441</v>
      </c>
      <c r="G21988" t="s">
        <v>442</v>
      </c>
      <c r="H21988" t="s">
        <v>443</v>
      </c>
      <c r="I21988" t="s">
        <v>735</v>
      </c>
      <c r="K21988">
        <v>28951</v>
      </c>
      <c r="L21988">
        <v>1276257894</v>
      </c>
    </row>
    <row r="21989" spans="1:12" x14ac:dyDescent="0.45">
      <c r="A21989" t="str">
        <f t="shared" si="343"/>
        <v>Springettsbury, Pennsylvania, United States</v>
      </c>
      <c r="B21989" t="s">
        <v>26221</v>
      </c>
      <c r="C21989" t="s">
        <v>26221</v>
      </c>
      <c r="D21989">
        <v>39.990699999999997</v>
      </c>
      <c r="E21989">
        <v>-76.673599999999993</v>
      </c>
      <c r="F21989" t="s">
        <v>530</v>
      </c>
      <c r="G21989" t="s">
        <v>531</v>
      </c>
      <c r="H21989" t="s">
        <v>532</v>
      </c>
      <c r="I21989" t="s">
        <v>620</v>
      </c>
      <c r="K21989">
        <v>26815</v>
      </c>
      <c r="L21989">
        <v>1840147114</v>
      </c>
    </row>
    <row r="21990" spans="1:12" x14ac:dyDescent="0.45">
      <c r="A21990" t="str">
        <f t="shared" si="343"/>
        <v>Springfield, Massachusetts, United States</v>
      </c>
      <c r="B21990" t="s">
        <v>26222</v>
      </c>
      <c r="C21990" t="s">
        <v>26222</v>
      </c>
      <c r="D21990">
        <v>42.115499999999997</v>
      </c>
      <c r="E21990">
        <v>-72.539500000000004</v>
      </c>
      <c r="F21990" t="s">
        <v>530</v>
      </c>
      <c r="G21990" t="s">
        <v>531</v>
      </c>
      <c r="H21990" t="s">
        <v>532</v>
      </c>
      <c r="I21990" t="s">
        <v>621</v>
      </c>
      <c r="K21990">
        <v>623401</v>
      </c>
      <c r="L21990">
        <v>1840000466</v>
      </c>
    </row>
    <row r="21991" spans="1:12" x14ac:dyDescent="0.45">
      <c r="A21991" t="str">
        <f t="shared" si="343"/>
        <v>Springfield, Missouri, United States</v>
      </c>
      <c r="B21991" t="s">
        <v>26222</v>
      </c>
      <c r="C21991" t="s">
        <v>26222</v>
      </c>
      <c r="D21991">
        <v>37.194299999999998</v>
      </c>
      <c r="E21991">
        <v>-93.291600000000003</v>
      </c>
      <c r="F21991" t="s">
        <v>530</v>
      </c>
      <c r="G21991" t="s">
        <v>531</v>
      </c>
      <c r="H21991" t="s">
        <v>532</v>
      </c>
      <c r="I21991" t="s">
        <v>884</v>
      </c>
      <c r="K21991">
        <v>288090</v>
      </c>
      <c r="L21991">
        <v>1840009904</v>
      </c>
    </row>
    <row r="21992" spans="1:12" x14ac:dyDescent="0.45">
      <c r="A21992" t="str">
        <f t="shared" si="343"/>
        <v>Springfield, Illinois, United States</v>
      </c>
      <c r="B21992" t="s">
        <v>26222</v>
      </c>
      <c r="C21992" t="s">
        <v>26222</v>
      </c>
      <c r="D21992">
        <v>39.771000000000001</v>
      </c>
      <c r="E21992">
        <v>-89.653800000000004</v>
      </c>
      <c r="F21992" t="s">
        <v>530</v>
      </c>
      <c r="G21992" t="s">
        <v>531</v>
      </c>
      <c r="H21992" t="s">
        <v>532</v>
      </c>
      <c r="I21992" t="s">
        <v>824</v>
      </c>
      <c r="J21992" t="s">
        <v>378</v>
      </c>
      <c r="K21992">
        <v>158509</v>
      </c>
      <c r="L21992">
        <v>1840009517</v>
      </c>
    </row>
    <row r="21993" spans="1:12" x14ac:dyDescent="0.45">
      <c r="A21993" t="str">
        <f t="shared" si="343"/>
        <v>Springfield, Ohio, United States</v>
      </c>
      <c r="B21993" t="s">
        <v>26222</v>
      </c>
      <c r="C21993" t="s">
        <v>26222</v>
      </c>
      <c r="D21993">
        <v>39.929699999999997</v>
      </c>
      <c r="E21993">
        <v>-83.795699999999997</v>
      </c>
      <c r="F21993" t="s">
        <v>530</v>
      </c>
      <c r="G21993" t="s">
        <v>531</v>
      </c>
      <c r="H21993" t="s">
        <v>532</v>
      </c>
      <c r="I21993" t="s">
        <v>799</v>
      </c>
      <c r="K21993">
        <v>82820</v>
      </c>
      <c r="L21993">
        <v>1840003765</v>
      </c>
    </row>
    <row r="21994" spans="1:12" x14ac:dyDescent="0.45">
      <c r="A21994" t="str">
        <f t="shared" si="343"/>
        <v>Springfield, Oregon, United States</v>
      </c>
      <c r="B21994" t="s">
        <v>26222</v>
      </c>
      <c r="C21994" t="s">
        <v>26222</v>
      </c>
      <c r="D21994">
        <v>44.053800000000003</v>
      </c>
      <c r="E21994">
        <v>-122.98099999999999</v>
      </c>
      <c r="F21994" t="s">
        <v>530</v>
      </c>
      <c r="G21994" t="s">
        <v>531</v>
      </c>
      <c r="H21994" t="s">
        <v>532</v>
      </c>
      <c r="I21994" t="s">
        <v>1426</v>
      </c>
      <c r="K21994">
        <v>63230</v>
      </c>
      <c r="L21994">
        <v>1840021263</v>
      </c>
    </row>
    <row r="21995" spans="1:12" x14ac:dyDescent="0.45">
      <c r="A21995" t="str">
        <f t="shared" si="343"/>
        <v>Springfield, Virginia, United States</v>
      </c>
      <c r="B21995" t="s">
        <v>26222</v>
      </c>
      <c r="C21995" t="s">
        <v>26222</v>
      </c>
      <c r="D21995">
        <v>38.780900000000003</v>
      </c>
      <c r="E21995">
        <v>-77.183899999999994</v>
      </c>
      <c r="F21995" t="s">
        <v>530</v>
      </c>
      <c r="G21995" t="s">
        <v>531</v>
      </c>
      <c r="H21995" t="s">
        <v>532</v>
      </c>
      <c r="I21995" t="s">
        <v>618</v>
      </c>
      <c r="K21995">
        <v>31117</v>
      </c>
      <c r="L21995">
        <v>1840006039</v>
      </c>
    </row>
    <row r="21996" spans="1:12" x14ac:dyDescent="0.45">
      <c r="A21996" t="str">
        <f t="shared" si="343"/>
        <v>Springfield, Tennessee, United States</v>
      </c>
      <c r="B21996" t="s">
        <v>26222</v>
      </c>
      <c r="C21996" t="s">
        <v>26222</v>
      </c>
      <c r="D21996">
        <v>36.494300000000003</v>
      </c>
      <c r="E21996">
        <v>-86.870900000000006</v>
      </c>
      <c r="F21996" t="s">
        <v>530</v>
      </c>
      <c r="G21996" t="s">
        <v>531</v>
      </c>
      <c r="H21996" t="s">
        <v>532</v>
      </c>
      <c r="I21996" t="s">
        <v>1466</v>
      </c>
      <c r="K21996">
        <v>18241</v>
      </c>
      <c r="L21996">
        <v>1840015273</v>
      </c>
    </row>
    <row r="21997" spans="1:12" x14ac:dyDescent="0.45">
      <c r="A21997" t="str">
        <f t="shared" si="343"/>
        <v>Springfield, New Jersey, United States</v>
      </c>
      <c r="B21997" t="s">
        <v>26222</v>
      </c>
      <c r="C21997" t="s">
        <v>26222</v>
      </c>
      <c r="D21997">
        <v>40.699399999999997</v>
      </c>
      <c r="E21997">
        <v>-74.325299999999999</v>
      </c>
      <c r="F21997" t="s">
        <v>530</v>
      </c>
      <c r="G21997" t="s">
        <v>531</v>
      </c>
      <c r="H21997" t="s">
        <v>532</v>
      </c>
      <c r="I21997" t="s">
        <v>587</v>
      </c>
      <c r="K21997">
        <v>17398</v>
      </c>
      <c r="L21997">
        <v>1840056368</v>
      </c>
    </row>
    <row r="21998" spans="1:12" x14ac:dyDescent="0.45">
      <c r="A21998" t="str">
        <f t="shared" si="343"/>
        <v>Springfield, Manitoba, Canada</v>
      </c>
      <c r="B21998" t="s">
        <v>26222</v>
      </c>
      <c r="C21998" t="s">
        <v>26222</v>
      </c>
      <c r="D21998">
        <v>49.929200000000002</v>
      </c>
      <c r="E21998">
        <v>-96.693899999999999</v>
      </c>
      <c r="F21998" t="s">
        <v>541</v>
      </c>
      <c r="G21998" t="s">
        <v>542</v>
      </c>
      <c r="H21998" t="s">
        <v>543</v>
      </c>
      <c r="I21998" t="s">
        <v>5149</v>
      </c>
      <c r="K21998">
        <v>15342</v>
      </c>
      <c r="L21998">
        <v>1124000696</v>
      </c>
    </row>
    <row r="21999" spans="1:12" x14ac:dyDescent="0.45">
      <c r="A21999" t="str">
        <f t="shared" si="343"/>
        <v>Springfield, Vermont, United States</v>
      </c>
      <c r="B21999" t="s">
        <v>26222</v>
      </c>
      <c r="C21999" t="s">
        <v>26222</v>
      </c>
      <c r="D21999">
        <v>43.290599999999998</v>
      </c>
      <c r="E21999">
        <v>-72.480900000000005</v>
      </c>
      <c r="F21999" t="s">
        <v>530</v>
      </c>
      <c r="G21999" t="s">
        <v>531</v>
      </c>
      <c r="H21999" t="s">
        <v>532</v>
      </c>
      <c r="I21999" t="s">
        <v>3653</v>
      </c>
      <c r="K21999">
        <v>9049</v>
      </c>
      <c r="L21999">
        <v>1840071330</v>
      </c>
    </row>
    <row r="22000" spans="1:12" x14ac:dyDescent="0.45">
      <c r="A22000" t="str">
        <f t="shared" si="343"/>
        <v>Springfield, Florida, United States</v>
      </c>
      <c r="B22000" t="s">
        <v>26222</v>
      </c>
      <c r="C22000" t="s">
        <v>26222</v>
      </c>
      <c r="D22000">
        <v>30.171299999999999</v>
      </c>
      <c r="E22000">
        <v>-85.608900000000006</v>
      </c>
      <c r="F22000" t="s">
        <v>530</v>
      </c>
      <c r="G22000" t="s">
        <v>531</v>
      </c>
      <c r="H22000" t="s">
        <v>532</v>
      </c>
      <c r="I22000" t="s">
        <v>1378</v>
      </c>
      <c r="K22000">
        <v>8577</v>
      </c>
      <c r="L22000">
        <v>1840015923</v>
      </c>
    </row>
    <row r="22001" spans="1:12" x14ac:dyDescent="0.45">
      <c r="A22001" t="str">
        <f t="shared" si="343"/>
        <v>Springfield, Georgia, United States</v>
      </c>
      <c r="B22001" t="s">
        <v>26222</v>
      </c>
      <c r="C22001" t="s">
        <v>26222</v>
      </c>
      <c r="D22001">
        <v>32.363399999999999</v>
      </c>
      <c r="E22001">
        <v>-81.302899999999994</v>
      </c>
      <c r="F22001" t="s">
        <v>530</v>
      </c>
      <c r="G22001" t="s">
        <v>531</v>
      </c>
      <c r="H22001" t="s">
        <v>532</v>
      </c>
      <c r="I22001" t="s">
        <v>763</v>
      </c>
      <c r="K22001">
        <v>5224</v>
      </c>
      <c r="L22001">
        <v>1840015803</v>
      </c>
    </row>
    <row r="22002" spans="1:12" x14ac:dyDescent="0.45">
      <c r="A22002" t="str">
        <f t="shared" si="343"/>
        <v>Springfield, Michigan, United States</v>
      </c>
      <c r="B22002" t="s">
        <v>26222</v>
      </c>
      <c r="C22002" t="s">
        <v>26222</v>
      </c>
      <c r="D22002">
        <v>42.324599999999997</v>
      </c>
      <c r="E22002">
        <v>-85.237099999999998</v>
      </c>
      <c r="F22002" t="s">
        <v>530</v>
      </c>
      <c r="G22002" t="s">
        <v>531</v>
      </c>
      <c r="H22002" t="s">
        <v>532</v>
      </c>
      <c r="I22002" t="s">
        <v>868</v>
      </c>
      <c r="K22002">
        <v>5198</v>
      </c>
      <c r="L22002">
        <v>1840003174</v>
      </c>
    </row>
    <row r="22003" spans="1:12" x14ac:dyDescent="0.45">
      <c r="A22003" t="str">
        <f t="shared" si="343"/>
        <v>Springfield Township, Pennsylvania, United States</v>
      </c>
      <c r="B22003" t="s">
        <v>26223</v>
      </c>
      <c r="C22003" t="s">
        <v>26223</v>
      </c>
      <c r="D22003">
        <v>39.927999999999997</v>
      </c>
      <c r="E22003">
        <v>-75.336200000000005</v>
      </c>
      <c r="F22003" t="s">
        <v>530</v>
      </c>
      <c r="G22003" t="s">
        <v>531</v>
      </c>
      <c r="H22003" t="s">
        <v>532</v>
      </c>
      <c r="I22003" t="s">
        <v>620</v>
      </c>
      <c r="K22003">
        <v>24232</v>
      </c>
      <c r="L22003">
        <v>1840147258</v>
      </c>
    </row>
    <row r="22004" spans="1:12" x14ac:dyDescent="0.45">
      <c r="A22004" t="str">
        <f t="shared" si="343"/>
        <v>Springfield Township, Pennsylvania, United States</v>
      </c>
      <c r="B22004" t="s">
        <v>26223</v>
      </c>
      <c r="C22004" t="s">
        <v>26223</v>
      </c>
      <c r="D22004">
        <v>40.098599999999998</v>
      </c>
      <c r="E22004">
        <v>-75.201599999999999</v>
      </c>
      <c r="F22004" t="s">
        <v>530</v>
      </c>
      <c r="G22004" t="s">
        <v>531</v>
      </c>
      <c r="H22004" t="s">
        <v>532</v>
      </c>
      <c r="I22004" t="s">
        <v>620</v>
      </c>
      <c r="K22004">
        <v>19639</v>
      </c>
      <c r="L22004">
        <v>1840152388</v>
      </c>
    </row>
    <row r="22005" spans="1:12" x14ac:dyDescent="0.45">
      <c r="A22005" t="str">
        <f t="shared" si="343"/>
        <v>Springfield Township, Pennsylvania, United States</v>
      </c>
      <c r="B22005" t="s">
        <v>26223</v>
      </c>
      <c r="C22005" t="s">
        <v>26223</v>
      </c>
      <c r="D22005">
        <v>39.846600000000002</v>
      </c>
      <c r="E22005">
        <v>-76.711200000000005</v>
      </c>
      <c r="F22005" t="s">
        <v>530</v>
      </c>
      <c r="G22005" t="s">
        <v>531</v>
      </c>
      <c r="H22005" t="s">
        <v>532</v>
      </c>
      <c r="I22005" t="s">
        <v>620</v>
      </c>
      <c r="K22005">
        <v>5586</v>
      </c>
      <c r="L22005">
        <v>1840147113</v>
      </c>
    </row>
    <row r="22006" spans="1:12" x14ac:dyDescent="0.45">
      <c r="A22006" t="str">
        <f t="shared" si="343"/>
        <v>Springfield Township, Pennsylvania, United States</v>
      </c>
      <c r="B22006" t="s">
        <v>26223</v>
      </c>
      <c r="C22006" t="s">
        <v>26223</v>
      </c>
      <c r="D22006">
        <v>40.524900000000002</v>
      </c>
      <c r="E22006">
        <v>-75.299800000000005</v>
      </c>
      <c r="F22006" t="s">
        <v>530</v>
      </c>
      <c r="G22006" t="s">
        <v>531</v>
      </c>
      <c r="H22006" t="s">
        <v>532</v>
      </c>
      <c r="I22006" t="s">
        <v>620</v>
      </c>
      <c r="K22006">
        <v>5048</v>
      </c>
      <c r="L22006">
        <v>1840150061</v>
      </c>
    </row>
    <row r="22007" spans="1:12" x14ac:dyDescent="0.45">
      <c r="A22007" t="str">
        <f t="shared" si="343"/>
        <v>Springhill, Louisiana, United States</v>
      </c>
      <c r="B22007" t="s">
        <v>26224</v>
      </c>
      <c r="C22007" t="s">
        <v>26224</v>
      </c>
      <c r="D22007">
        <v>33.001899999999999</v>
      </c>
      <c r="E22007">
        <v>-93.461299999999994</v>
      </c>
      <c r="F22007" t="s">
        <v>530</v>
      </c>
      <c r="G22007" t="s">
        <v>531</v>
      </c>
      <c r="H22007" t="s">
        <v>532</v>
      </c>
      <c r="I22007" t="s">
        <v>533</v>
      </c>
      <c r="K22007">
        <v>5444</v>
      </c>
      <c r="L22007">
        <v>1840015771</v>
      </c>
    </row>
    <row r="22008" spans="1:12" x14ac:dyDescent="0.45">
      <c r="A22008" t="str">
        <f t="shared" si="343"/>
        <v>Springs, Gauteng, South Africa</v>
      </c>
      <c r="B22008" t="s">
        <v>26225</v>
      </c>
      <c r="C22008" t="s">
        <v>26225</v>
      </c>
      <c r="D22008">
        <v>-26.2547</v>
      </c>
      <c r="E22008">
        <v>28.442799999999998</v>
      </c>
      <c r="F22008" t="s">
        <v>1436</v>
      </c>
      <c r="G22008" t="s">
        <v>1437</v>
      </c>
      <c r="H22008" t="s">
        <v>1438</v>
      </c>
      <c r="I22008" t="s">
        <v>1439</v>
      </c>
      <c r="K22008">
        <v>236083</v>
      </c>
      <c r="L22008">
        <v>1710058382</v>
      </c>
    </row>
    <row r="22009" spans="1:12" x14ac:dyDescent="0.45">
      <c r="A22009" t="str">
        <f t="shared" si="343"/>
        <v>Springs, New York, United States</v>
      </c>
      <c r="B22009" t="s">
        <v>26225</v>
      </c>
      <c r="C22009" t="s">
        <v>26225</v>
      </c>
      <c r="D22009">
        <v>41.0212</v>
      </c>
      <c r="E22009">
        <v>-72.1584</v>
      </c>
      <c r="F22009" t="s">
        <v>530</v>
      </c>
      <c r="G22009" t="s">
        <v>531</v>
      </c>
      <c r="H22009" t="s">
        <v>532</v>
      </c>
      <c r="I22009" t="s">
        <v>803</v>
      </c>
      <c r="K22009">
        <v>6912</v>
      </c>
      <c r="L22009">
        <v>1840005102</v>
      </c>
    </row>
    <row r="22010" spans="1:12" x14ac:dyDescent="0.45">
      <c r="A22010" t="str">
        <f t="shared" si="343"/>
        <v>Springville, Utah, United States</v>
      </c>
      <c r="B22010" t="s">
        <v>26226</v>
      </c>
      <c r="C22010" t="s">
        <v>26226</v>
      </c>
      <c r="D22010">
        <v>40.163800000000002</v>
      </c>
      <c r="E22010">
        <v>-111.6206</v>
      </c>
      <c r="F22010" t="s">
        <v>530</v>
      </c>
      <c r="G22010" t="s">
        <v>531</v>
      </c>
      <c r="H22010" t="s">
        <v>532</v>
      </c>
      <c r="I22010" t="s">
        <v>1667</v>
      </c>
      <c r="K22010">
        <v>33310</v>
      </c>
      <c r="L22010">
        <v>1840021399</v>
      </c>
    </row>
    <row r="22011" spans="1:12" x14ac:dyDescent="0.45">
      <c r="A22011" t="str">
        <f t="shared" si="343"/>
        <v>Springwater, Ontario, Canada</v>
      </c>
      <c r="B22011" t="s">
        <v>26227</v>
      </c>
      <c r="C22011" t="s">
        <v>26227</v>
      </c>
      <c r="D22011">
        <v>44.433300000000003</v>
      </c>
      <c r="E22011">
        <v>-79.7333</v>
      </c>
      <c r="F22011" t="s">
        <v>541</v>
      </c>
      <c r="G22011" t="s">
        <v>542</v>
      </c>
      <c r="H22011" t="s">
        <v>543</v>
      </c>
      <c r="I22011" t="s">
        <v>857</v>
      </c>
      <c r="K22011">
        <v>19059</v>
      </c>
      <c r="L22011">
        <v>1124001298</v>
      </c>
    </row>
    <row r="22012" spans="1:12" x14ac:dyDescent="0.45">
      <c r="A22012" t="str">
        <f t="shared" si="343"/>
        <v>Springwood, New South Wales, Australia</v>
      </c>
      <c r="B22012" t="s">
        <v>26228</v>
      </c>
      <c r="C22012" t="s">
        <v>26228</v>
      </c>
      <c r="D22012">
        <v>-33.6967</v>
      </c>
      <c r="E22012">
        <v>150.56829999999999</v>
      </c>
      <c r="F22012" t="s">
        <v>830</v>
      </c>
      <c r="G22012" t="s">
        <v>831</v>
      </c>
      <c r="H22012" t="s">
        <v>832</v>
      </c>
      <c r="I22012" t="s">
        <v>1454</v>
      </c>
      <c r="K22012">
        <v>8475</v>
      </c>
      <c r="L22012">
        <v>1036106857</v>
      </c>
    </row>
    <row r="22013" spans="1:12" x14ac:dyDescent="0.45">
      <c r="A22013" t="str">
        <f t="shared" si="343"/>
        <v>Sprockhövel, North Rhine-Westphalia, Germany</v>
      </c>
      <c r="B22013" t="s">
        <v>26229</v>
      </c>
      <c r="C22013" t="s">
        <v>26230</v>
      </c>
      <c r="D22013">
        <v>51.361400000000003</v>
      </c>
      <c r="E22013">
        <v>7.2439999999999998</v>
      </c>
      <c r="F22013" t="s">
        <v>441</v>
      </c>
      <c r="G22013" t="s">
        <v>442</v>
      </c>
      <c r="H22013" t="s">
        <v>443</v>
      </c>
      <c r="I22013" t="s">
        <v>444</v>
      </c>
      <c r="K22013">
        <v>24747</v>
      </c>
      <c r="L22013">
        <v>1276006803</v>
      </c>
    </row>
    <row r="22014" spans="1:12" x14ac:dyDescent="0.45">
      <c r="A22014" t="str">
        <f t="shared" si="343"/>
        <v>Spruce Grove, Alberta, Canada</v>
      </c>
      <c r="B22014" t="s">
        <v>26231</v>
      </c>
      <c r="C22014" t="s">
        <v>26231</v>
      </c>
      <c r="D22014">
        <v>53.545000000000002</v>
      </c>
      <c r="E22014">
        <v>-113.9008</v>
      </c>
      <c r="F22014" t="s">
        <v>541</v>
      </c>
      <c r="G22014" t="s">
        <v>542</v>
      </c>
      <c r="H22014" t="s">
        <v>543</v>
      </c>
      <c r="I22014" t="s">
        <v>1073</v>
      </c>
      <c r="K22014">
        <v>34066</v>
      </c>
      <c r="L22014">
        <v>1124943146</v>
      </c>
    </row>
    <row r="22015" spans="1:12" x14ac:dyDescent="0.45">
      <c r="A22015" t="str">
        <f t="shared" si="343"/>
        <v>Squamish, British Columbia, Canada</v>
      </c>
      <c r="B22015" t="s">
        <v>26232</v>
      </c>
      <c r="C22015" t="s">
        <v>26232</v>
      </c>
      <c r="D22015">
        <v>49.701700000000002</v>
      </c>
      <c r="E22015">
        <v>-123.1589</v>
      </c>
      <c r="F22015" t="s">
        <v>541</v>
      </c>
      <c r="G22015" t="s">
        <v>542</v>
      </c>
      <c r="H22015" t="s">
        <v>543</v>
      </c>
      <c r="I22015" t="s">
        <v>544</v>
      </c>
      <c r="K22015">
        <v>19512</v>
      </c>
      <c r="L22015">
        <v>1124005958</v>
      </c>
    </row>
    <row r="22016" spans="1:12" x14ac:dyDescent="0.45">
      <c r="A22016" t="str">
        <f t="shared" si="343"/>
        <v>Srbobran, Srbobran, Serbia</v>
      </c>
      <c r="B22016" t="s">
        <v>26233</v>
      </c>
      <c r="C22016" t="s">
        <v>26233</v>
      </c>
      <c r="D22016">
        <v>45.552199999999999</v>
      </c>
      <c r="E22016">
        <v>19.8017</v>
      </c>
      <c r="F22016" t="s">
        <v>795</v>
      </c>
      <c r="G22016" t="s">
        <v>796</v>
      </c>
      <c r="H22016" t="s">
        <v>797</v>
      </c>
      <c r="I22016" t="s">
        <v>26233</v>
      </c>
      <c r="J22016" t="s">
        <v>378</v>
      </c>
      <c r="L22016">
        <v>1688431448</v>
      </c>
    </row>
    <row r="22017" spans="1:12" x14ac:dyDescent="0.45">
      <c r="A22017" t="str">
        <f t="shared" si="343"/>
        <v>Sredets, Burgas, Bulgaria</v>
      </c>
      <c r="B22017" t="s">
        <v>26234</v>
      </c>
      <c r="C22017" t="s">
        <v>26234</v>
      </c>
      <c r="D22017">
        <v>42.3461</v>
      </c>
      <c r="E22017">
        <v>27.180800000000001</v>
      </c>
      <c r="F22017" t="s">
        <v>1175</v>
      </c>
      <c r="G22017" t="s">
        <v>1176</v>
      </c>
      <c r="H22017" t="s">
        <v>1177</v>
      </c>
      <c r="I22017" t="s">
        <v>2847</v>
      </c>
      <c r="K22017">
        <v>9237</v>
      </c>
      <c r="L22017">
        <v>1100026609</v>
      </c>
    </row>
    <row r="22018" spans="1:12" x14ac:dyDescent="0.45">
      <c r="A22018" t="str">
        <f t="shared" si="343"/>
        <v>Središče ob Dravi, Središče ob Dravi, Slovenia</v>
      </c>
      <c r="B22018" t="s">
        <v>26235</v>
      </c>
      <c r="C22018" t="s">
        <v>26236</v>
      </c>
      <c r="D22018">
        <v>46.394199999999998</v>
      </c>
      <c r="E22018">
        <v>16.2681</v>
      </c>
      <c r="F22018" t="s">
        <v>1111</v>
      </c>
      <c r="G22018" t="s">
        <v>1112</v>
      </c>
      <c r="H22018" t="s">
        <v>1113</v>
      </c>
      <c r="I22018" t="s">
        <v>26235</v>
      </c>
      <c r="J22018" t="s">
        <v>378</v>
      </c>
      <c r="L22018">
        <v>1705613407</v>
      </c>
    </row>
    <row r="22019" spans="1:12" x14ac:dyDescent="0.45">
      <c r="A22019" t="str">
        <f t="shared" ref="A22019:A22082" si="344">CONCATENATE(B22019,", ",I22019,", ",F22019)</f>
        <v>Srednekolymsk, Sakha (Yakutiya), Russia</v>
      </c>
      <c r="B22019" t="s">
        <v>26237</v>
      </c>
      <c r="C22019" t="s">
        <v>26237</v>
      </c>
      <c r="D22019">
        <v>67.45</v>
      </c>
      <c r="E22019">
        <v>153.69999999999999</v>
      </c>
      <c r="F22019" t="s">
        <v>504</v>
      </c>
      <c r="G22019" t="s">
        <v>505</v>
      </c>
      <c r="H22019" t="s">
        <v>506</v>
      </c>
      <c r="I22019" t="s">
        <v>1470</v>
      </c>
      <c r="K22019">
        <v>3489</v>
      </c>
      <c r="L22019">
        <v>1643536960</v>
      </c>
    </row>
    <row r="22020" spans="1:12" x14ac:dyDescent="0.45">
      <c r="A22020" t="str">
        <f t="shared" si="344"/>
        <v>Sredneuralsk, Sverdlovskaya Oblast’, Russia</v>
      </c>
      <c r="B22020" t="s">
        <v>26238</v>
      </c>
      <c r="C22020" t="s">
        <v>26238</v>
      </c>
      <c r="D22020">
        <v>56.9833</v>
      </c>
      <c r="E22020">
        <v>60.466700000000003</v>
      </c>
      <c r="F22020" t="s">
        <v>504</v>
      </c>
      <c r="G22020" t="s">
        <v>505</v>
      </c>
      <c r="H22020" t="s">
        <v>506</v>
      </c>
      <c r="I22020" t="s">
        <v>1409</v>
      </c>
      <c r="K22020">
        <v>23353</v>
      </c>
      <c r="L22020">
        <v>1643770147</v>
      </c>
    </row>
    <row r="22021" spans="1:12" x14ac:dyDescent="0.45">
      <c r="A22021" t="str">
        <f t="shared" si="344"/>
        <v>Sremska Mitrovica, Sremska Mitrovica, Serbia</v>
      </c>
      <c r="B22021" t="s">
        <v>26239</v>
      </c>
      <c r="C22021" t="s">
        <v>26239</v>
      </c>
      <c r="D22021">
        <v>44.9833</v>
      </c>
      <c r="E22021">
        <v>19.616700000000002</v>
      </c>
      <c r="F22021" t="s">
        <v>795</v>
      </c>
      <c r="G22021" t="s">
        <v>796</v>
      </c>
      <c r="H22021" t="s">
        <v>797</v>
      </c>
      <c r="I22021" t="s">
        <v>26239</v>
      </c>
      <c r="J22021" t="s">
        <v>378</v>
      </c>
      <c r="L22021">
        <v>1688974283</v>
      </c>
    </row>
    <row r="22022" spans="1:12" x14ac:dyDescent="0.45">
      <c r="A22022" t="str">
        <f t="shared" si="344"/>
        <v>Sremski Karlovci, Sremski Karlovci, Serbia</v>
      </c>
      <c r="B22022" t="s">
        <v>26240</v>
      </c>
      <c r="C22022" t="s">
        <v>26240</v>
      </c>
      <c r="D22022">
        <v>45.2</v>
      </c>
      <c r="E22022">
        <v>19.933299999999999</v>
      </c>
      <c r="F22022" t="s">
        <v>795</v>
      </c>
      <c r="G22022" t="s">
        <v>796</v>
      </c>
      <c r="H22022" t="s">
        <v>797</v>
      </c>
      <c r="I22022" t="s">
        <v>26240</v>
      </c>
      <c r="J22022" t="s">
        <v>378</v>
      </c>
      <c r="K22022">
        <v>8750</v>
      </c>
      <c r="L22022">
        <v>1688215764</v>
      </c>
    </row>
    <row r="22023" spans="1:12" x14ac:dyDescent="0.45">
      <c r="A22023" t="str">
        <f t="shared" si="344"/>
        <v>Sretensk, Zabaykal’skiy Kray, Russia</v>
      </c>
      <c r="B22023" t="s">
        <v>26241</v>
      </c>
      <c r="C22023" t="s">
        <v>26241</v>
      </c>
      <c r="D22023">
        <v>52.25</v>
      </c>
      <c r="E22023">
        <v>117.7167</v>
      </c>
      <c r="F22023" t="s">
        <v>504</v>
      </c>
      <c r="G22023" t="s">
        <v>505</v>
      </c>
      <c r="H22023" t="s">
        <v>506</v>
      </c>
      <c r="I22023" t="s">
        <v>925</v>
      </c>
      <c r="K22023">
        <v>6581</v>
      </c>
      <c r="L22023">
        <v>1643428997</v>
      </c>
    </row>
    <row r="22024" spans="1:12" x14ac:dyDescent="0.45">
      <c r="A22024" t="str">
        <f t="shared" si="344"/>
        <v>Sri Jayewardenepura Kotte, Western, Sri Lanka</v>
      </c>
      <c r="B22024" t="s">
        <v>26242</v>
      </c>
      <c r="C22024" t="s">
        <v>26242</v>
      </c>
      <c r="D22024">
        <v>6.9</v>
      </c>
      <c r="E22024">
        <v>79.916399999999996</v>
      </c>
      <c r="F22024" t="s">
        <v>2149</v>
      </c>
      <c r="G22024" t="s">
        <v>2150</v>
      </c>
      <c r="H22024" t="s">
        <v>2151</v>
      </c>
      <c r="I22024" t="s">
        <v>5285</v>
      </c>
      <c r="J22024" t="s">
        <v>606</v>
      </c>
      <c r="K22024">
        <v>115826</v>
      </c>
      <c r="L22024">
        <v>1144239330</v>
      </c>
    </row>
    <row r="22025" spans="1:12" x14ac:dyDescent="0.45">
      <c r="A22025" t="str">
        <f t="shared" si="344"/>
        <v>Srīnagar, Jammu and Kashmīr, India</v>
      </c>
      <c r="B22025" t="s">
        <v>26243</v>
      </c>
      <c r="C22025" t="s">
        <v>26244</v>
      </c>
      <c r="D22025">
        <v>34.091099999999997</v>
      </c>
      <c r="E22025">
        <v>74.806100000000001</v>
      </c>
      <c r="F22025" t="s">
        <v>626</v>
      </c>
      <c r="G22025" t="s">
        <v>627</v>
      </c>
      <c r="H22025" t="s">
        <v>628</v>
      </c>
      <c r="I22025" t="s">
        <v>3428</v>
      </c>
      <c r="J22025" t="s">
        <v>378</v>
      </c>
      <c r="K22025">
        <v>1180570</v>
      </c>
      <c r="L22025">
        <v>1356442950</v>
      </c>
    </row>
    <row r="22026" spans="1:12" x14ac:dyDescent="0.45">
      <c r="A22026" t="str">
        <f t="shared" si="344"/>
        <v>St. Albans, West Virginia, United States</v>
      </c>
      <c r="B22026" t="s">
        <v>26245</v>
      </c>
      <c r="C22026" t="s">
        <v>26245</v>
      </c>
      <c r="D22026">
        <v>38.376899999999999</v>
      </c>
      <c r="E22026">
        <v>-81.819800000000001</v>
      </c>
      <c r="F22026" t="s">
        <v>530</v>
      </c>
      <c r="G22026" t="s">
        <v>531</v>
      </c>
      <c r="H22026" t="s">
        <v>532</v>
      </c>
      <c r="I22026" t="s">
        <v>3915</v>
      </c>
      <c r="K22026">
        <v>9918</v>
      </c>
      <c r="L22026">
        <v>1840006201</v>
      </c>
    </row>
    <row r="22027" spans="1:12" x14ac:dyDescent="0.45">
      <c r="A22027" t="str">
        <f t="shared" si="344"/>
        <v>St. Albans, Vermont, United States</v>
      </c>
      <c r="B22027" t="s">
        <v>26245</v>
      </c>
      <c r="C22027" t="s">
        <v>26245</v>
      </c>
      <c r="D22027">
        <v>44.811799999999998</v>
      </c>
      <c r="E22027">
        <v>-73.084599999999995</v>
      </c>
      <c r="F22027" t="s">
        <v>530</v>
      </c>
      <c r="G22027" t="s">
        <v>531</v>
      </c>
      <c r="H22027" t="s">
        <v>532</v>
      </c>
      <c r="I22027" t="s">
        <v>3653</v>
      </c>
      <c r="K22027">
        <v>8900</v>
      </c>
      <c r="L22027">
        <v>1840002267</v>
      </c>
    </row>
    <row r="22028" spans="1:12" x14ac:dyDescent="0.45">
      <c r="A22028" t="str">
        <f t="shared" si="344"/>
        <v>St. Albert, Alberta, Canada</v>
      </c>
      <c r="B22028" t="s">
        <v>26246</v>
      </c>
      <c r="C22028" t="s">
        <v>26246</v>
      </c>
      <c r="D22028">
        <v>53.630299999999998</v>
      </c>
      <c r="E22028">
        <v>-113.6258</v>
      </c>
      <c r="F22028" t="s">
        <v>541</v>
      </c>
      <c r="G22028" t="s">
        <v>542</v>
      </c>
      <c r="H22028" t="s">
        <v>543</v>
      </c>
      <c r="I22028" t="s">
        <v>1073</v>
      </c>
      <c r="K22028">
        <v>65589</v>
      </c>
      <c r="L22028">
        <v>1124850754</v>
      </c>
    </row>
    <row r="22029" spans="1:12" x14ac:dyDescent="0.45">
      <c r="A22029" t="str">
        <f t="shared" si="344"/>
        <v>St. Andrews, South Carolina, United States</v>
      </c>
      <c r="B22029" t="s">
        <v>26247</v>
      </c>
      <c r="C22029" t="s">
        <v>26247</v>
      </c>
      <c r="D22029">
        <v>34.051000000000002</v>
      </c>
      <c r="E22029">
        <v>-81.105699999999999</v>
      </c>
      <c r="F22029" t="s">
        <v>530</v>
      </c>
      <c r="G22029" t="s">
        <v>531</v>
      </c>
      <c r="H22029" t="s">
        <v>532</v>
      </c>
      <c r="I22029" t="s">
        <v>534</v>
      </c>
      <c r="K22029">
        <v>21494</v>
      </c>
      <c r="L22029">
        <v>1840135211</v>
      </c>
    </row>
    <row r="22030" spans="1:12" x14ac:dyDescent="0.45">
      <c r="A22030" t="str">
        <f t="shared" si="344"/>
        <v>St. Andrews, Manitoba, Canada</v>
      </c>
      <c r="B22030" t="s">
        <v>26247</v>
      </c>
      <c r="C22030" t="s">
        <v>26247</v>
      </c>
      <c r="D22030">
        <v>50.27</v>
      </c>
      <c r="E22030">
        <v>-96.974699999999999</v>
      </c>
      <c r="F22030" t="s">
        <v>541</v>
      </c>
      <c r="G22030" t="s">
        <v>542</v>
      </c>
      <c r="H22030" t="s">
        <v>543</v>
      </c>
      <c r="I22030" t="s">
        <v>5149</v>
      </c>
      <c r="K22030">
        <v>11913</v>
      </c>
      <c r="L22030">
        <v>1124001672</v>
      </c>
    </row>
    <row r="22031" spans="1:12" x14ac:dyDescent="0.45">
      <c r="A22031" t="str">
        <f t="shared" si="344"/>
        <v>St. Ann, Missouri, United States</v>
      </c>
      <c r="B22031" t="s">
        <v>26248</v>
      </c>
      <c r="C22031" t="s">
        <v>26248</v>
      </c>
      <c r="D22031">
        <v>38.726599999999998</v>
      </c>
      <c r="E22031">
        <v>-90.387200000000007</v>
      </c>
      <c r="F22031" t="s">
        <v>530</v>
      </c>
      <c r="G22031" t="s">
        <v>531</v>
      </c>
      <c r="H22031" t="s">
        <v>532</v>
      </c>
      <c r="I22031" t="s">
        <v>884</v>
      </c>
      <c r="K22031">
        <v>12629</v>
      </c>
      <c r="L22031">
        <v>1840009771</v>
      </c>
    </row>
    <row r="22032" spans="1:12" x14ac:dyDescent="0.45">
      <c r="A22032" t="str">
        <f t="shared" si="344"/>
        <v>St. Anthony, Minnesota, United States</v>
      </c>
      <c r="B22032" t="s">
        <v>26249</v>
      </c>
      <c r="C22032" t="s">
        <v>26249</v>
      </c>
      <c r="D22032">
        <v>45.027799999999999</v>
      </c>
      <c r="E22032">
        <v>-93.217399999999998</v>
      </c>
      <c r="F22032" t="s">
        <v>530</v>
      </c>
      <c r="G22032" t="s">
        <v>531</v>
      </c>
      <c r="H22032" t="s">
        <v>532</v>
      </c>
      <c r="I22032" t="s">
        <v>1433</v>
      </c>
      <c r="K22032">
        <v>9013</v>
      </c>
      <c r="L22032">
        <v>1840008933</v>
      </c>
    </row>
    <row r="22033" spans="1:12" x14ac:dyDescent="0.45">
      <c r="A22033" t="str">
        <f t="shared" si="344"/>
        <v>St. Augustine, Florida, United States</v>
      </c>
      <c r="B22033" t="s">
        <v>26250</v>
      </c>
      <c r="C22033" t="s">
        <v>26250</v>
      </c>
      <c r="D22033">
        <v>29.8977</v>
      </c>
      <c r="E22033">
        <v>-81.31</v>
      </c>
      <c r="F22033" t="s">
        <v>530</v>
      </c>
      <c r="G22033" t="s">
        <v>531</v>
      </c>
      <c r="H22033" t="s">
        <v>532</v>
      </c>
      <c r="I22033" t="s">
        <v>1378</v>
      </c>
      <c r="K22033">
        <v>82180</v>
      </c>
      <c r="L22033">
        <v>1840015935</v>
      </c>
    </row>
    <row r="22034" spans="1:12" x14ac:dyDescent="0.45">
      <c r="A22034" t="str">
        <f t="shared" si="344"/>
        <v>St. Augustine Beach, Florida, United States</v>
      </c>
      <c r="B22034" t="s">
        <v>26251</v>
      </c>
      <c r="C22034" t="s">
        <v>26251</v>
      </c>
      <c r="D22034">
        <v>29.8414</v>
      </c>
      <c r="E22034">
        <v>-81.271299999999997</v>
      </c>
      <c r="F22034" t="s">
        <v>530</v>
      </c>
      <c r="G22034" t="s">
        <v>531</v>
      </c>
      <c r="H22034" t="s">
        <v>532</v>
      </c>
      <c r="I22034" t="s">
        <v>1378</v>
      </c>
      <c r="K22034">
        <v>7004</v>
      </c>
      <c r="L22034">
        <v>1840015936</v>
      </c>
    </row>
    <row r="22035" spans="1:12" x14ac:dyDescent="0.45">
      <c r="A22035" t="str">
        <f t="shared" si="344"/>
        <v>St. Augustine Shores, Florida, United States</v>
      </c>
      <c r="B22035" t="s">
        <v>26252</v>
      </c>
      <c r="C22035" t="s">
        <v>26252</v>
      </c>
      <c r="D22035">
        <v>29.803899999999999</v>
      </c>
      <c r="E22035">
        <v>-81.308599999999998</v>
      </c>
      <c r="F22035" t="s">
        <v>530</v>
      </c>
      <c r="G22035" t="s">
        <v>531</v>
      </c>
      <c r="H22035" t="s">
        <v>532</v>
      </c>
      <c r="I22035" t="s">
        <v>1378</v>
      </c>
      <c r="K22035">
        <v>9418</v>
      </c>
      <c r="L22035">
        <v>1840013972</v>
      </c>
    </row>
    <row r="22036" spans="1:12" x14ac:dyDescent="0.45">
      <c r="A22036" t="str">
        <f t="shared" si="344"/>
        <v>St. Augustine South, Florida, United States</v>
      </c>
      <c r="B22036" t="s">
        <v>26253</v>
      </c>
      <c r="C22036" t="s">
        <v>26253</v>
      </c>
      <c r="D22036">
        <v>29.844899999999999</v>
      </c>
      <c r="E22036">
        <v>-81.315600000000003</v>
      </c>
      <c r="F22036" t="s">
        <v>530</v>
      </c>
      <c r="G22036" t="s">
        <v>531</v>
      </c>
      <c r="H22036" t="s">
        <v>532</v>
      </c>
      <c r="I22036" t="s">
        <v>1378</v>
      </c>
      <c r="K22036">
        <v>5750</v>
      </c>
      <c r="L22036">
        <v>1840029110</v>
      </c>
    </row>
    <row r="22037" spans="1:12" x14ac:dyDescent="0.45">
      <c r="A22037" t="str">
        <f t="shared" si="344"/>
        <v>St. Catharines, Ontario, Canada</v>
      </c>
      <c r="B22037" t="s">
        <v>26254</v>
      </c>
      <c r="C22037" t="s">
        <v>26254</v>
      </c>
      <c r="D22037">
        <v>43.183300000000003</v>
      </c>
      <c r="E22037">
        <v>-79.2333</v>
      </c>
      <c r="F22037" t="s">
        <v>541</v>
      </c>
      <c r="G22037" t="s">
        <v>542</v>
      </c>
      <c r="H22037" t="s">
        <v>543</v>
      </c>
      <c r="I22037" t="s">
        <v>857</v>
      </c>
      <c r="K22037">
        <v>309319</v>
      </c>
      <c r="L22037">
        <v>1124140229</v>
      </c>
    </row>
    <row r="22038" spans="1:12" x14ac:dyDescent="0.45">
      <c r="A22038" t="str">
        <f t="shared" si="344"/>
        <v>St. Charles, Missouri, United States</v>
      </c>
      <c r="B22038" t="s">
        <v>26255</v>
      </c>
      <c r="C22038" t="s">
        <v>26255</v>
      </c>
      <c r="D22038">
        <v>38.795400000000001</v>
      </c>
      <c r="E22038">
        <v>-90.515699999999995</v>
      </c>
      <c r="F22038" t="s">
        <v>530</v>
      </c>
      <c r="G22038" t="s">
        <v>531</v>
      </c>
      <c r="H22038" t="s">
        <v>532</v>
      </c>
      <c r="I22038" t="s">
        <v>884</v>
      </c>
      <c r="K22038">
        <v>71028</v>
      </c>
      <c r="L22038">
        <v>1840009719</v>
      </c>
    </row>
    <row r="22039" spans="1:12" x14ac:dyDescent="0.45">
      <c r="A22039" t="str">
        <f t="shared" si="344"/>
        <v>St. Charles, Illinois, United States</v>
      </c>
      <c r="B22039" t="s">
        <v>26255</v>
      </c>
      <c r="C22039" t="s">
        <v>26255</v>
      </c>
      <c r="D22039">
        <v>41.9193</v>
      </c>
      <c r="E22039">
        <v>-88.310900000000004</v>
      </c>
      <c r="F22039" t="s">
        <v>530</v>
      </c>
      <c r="G22039" t="s">
        <v>531</v>
      </c>
      <c r="H22039" t="s">
        <v>532</v>
      </c>
      <c r="I22039" t="s">
        <v>824</v>
      </c>
      <c r="K22039">
        <v>32887</v>
      </c>
      <c r="L22039">
        <v>1840009190</v>
      </c>
    </row>
    <row r="22040" spans="1:12" x14ac:dyDescent="0.45">
      <c r="A22040" t="str">
        <f t="shared" si="344"/>
        <v>St. Clair, Ontario, Canada</v>
      </c>
      <c r="B22040" t="s">
        <v>26256</v>
      </c>
      <c r="C22040" t="s">
        <v>26256</v>
      </c>
      <c r="D22040">
        <v>42.783299999999997</v>
      </c>
      <c r="E22040">
        <v>-82.35</v>
      </c>
      <c r="F22040" t="s">
        <v>541</v>
      </c>
      <c r="G22040" t="s">
        <v>542</v>
      </c>
      <c r="H22040" t="s">
        <v>543</v>
      </c>
      <c r="I22040" t="s">
        <v>857</v>
      </c>
      <c r="K22040">
        <v>14086</v>
      </c>
      <c r="L22040">
        <v>1124000228</v>
      </c>
    </row>
    <row r="22041" spans="1:12" x14ac:dyDescent="0.45">
      <c r="A22041" t="str">
        <f t="shared" si="344"/>
        <v>St. Clair, Missouri, United States</v>
      </c>
      <c r="B22041" t="s">
        <v>26256</v>
      </c>
      <c r="C22041" t="s">
        <v>26256</v>
      </c>
      <c r="D22041">
        <v>38.347900000000003</v>
      </c>
      <c r="E22041">
        <v>-90.993399999999994</v>
      </c>
      <c r="F22041" t="s">
        <v>530</v>
      </c>
      <c r="G22041" t="s">
        <v>531</v>
      </c>
      <c r="H22041" t="s">
        <v>532</v>
      </c>
      <c r="I22041" t="s">
        <v>884</v>
      </c>
      <c r="K22041">
        <v>5955</v>
      </c>
      <c r="L22041">
        <v>1840009645</v>
      </c>
    </row>
    <row r="22042" spans="1:12" x14ac:dyDescent="0.45">
      <c r="A22042" t="str">
        <f t="shared" si="344"/>
        <v>St. Clair, Michigan, United States</v>
      </c>
      <c r="B22042" t="s">
        <v>26256</v>
      </c>
      <c r="C22042" t="s">
        <v>26256</v>
      </c>
      <c r="D22042">
        <v>42.8262</v>
      </c>
      <c r="E22042">
        <v>-82.492999999999995</v>
      </c>
      <c r="F22042" t="s">
        <v>530</v>
      </c>
      <c r="G22042" t="s">
        <v>531</v>
      </c>
      <c r="H22042" t="s">
        <v>532</v>
      </c>
      <c r="I22042" t="s">
        <v>868</v>
      </c>
      <c r="K22042">
        <v>5279</v>
      </c>
      <c r="L22042">
        <v>1840003954</v>
      </c>
    </row>
    <row r="22043" spans="1:12" x14ac:dyDescent="0.45">
      <c r="A22043" t="str">
        <f t="shared" si="344"/>
        <v>St. Clair Shores, Michigan, United States</v>
      </c>
      <c r="B22043" t="s">
        <v>26257</v>
      </c>
      <c r="C22043" t="s">
        <v>26257</v>
      </c>
      <c r="D22043">
        <v>42.492100000000001</v>
      </c>
      <c r="E22043">
        <v>-82.895700000000005</v>
      </c>
      <c r="F22043" t="s">
        <v>530</v>
      </c>
      <c r="G22043" t="s">
        <v>531</v>
      </c>
      <c r="H22043" t="s">
        <v>532</v>
      </c>
      <c r="I22043" t="s">
        <v>868</v>
      </c>
      <c r="K22043">
        <v>58984</v>
      </c>
      <c r="L22043">
        <v>1840003093</v>
      </c>
    </row>
    <row r="22044" spans="1:12" x14ac:dyDescent="0.45">
      <c r="A22044" t="str">
        <f t="shared" si="344"/>
        <v>St. Clairsville, Ohio, United States</v>
      </c>
      <c r="B22044" t="s">
        <v>26258</v>
      </c>
      <c r="C22044" t="s">
        <v>26258</v>
      </c>
      <c r="D22044">
        <v>40.0792</v>
      </c>
      <c r="E22044">
        <v>-80.899699999999996</v>
      </c>
      <c r="F22044" t="s">
        <v>530</v>
      </c>
      <c r="G22044" t="s">
        <v>531</v>
      </c>
      <c r="H22044" t="s">
        <v>532</v>
      </c>
      <c r="I22044" t="s">
        <v>799</v>
      </c>
      <c r="K22044">
        <v>5141</v>
      </c>
      <c r="L22044">
        <v>1840009468</v>
      </c>
    </row>
    <row r="22045" spans="1:12" x14ac:dyDescent="0.45">
      <c r="A22045" t="str">
        <f t="shared" si="344"/>
        <v>St. Clements, Manitoba, Canada</v>
      </c>
      <c r="B22045" t="s">
        <v>26259</v>
      </c>
      <c r="C22045" t="s">
        <v>26259</v>
      </c>
      <c r="D22045">
        <v>50.268900000000002</v>
      </c>
      <c r="E22045">
        <v>-96.674199999999999</v>
      </c>
      <c r="F22045" t="s">
        <v>541</v>
      </c>
      <c r="G22045" t="s">
        <v>542</v>
      </c>
      <c r="H22045" t="s">
        <v>543</v>
      </c>
      <c r="I22045" t="s">
        <v>5149</v>
      </c>
      <c r="K22045">
        <v>10876</v>
      </c>
      <c r="L22045">
        <v>1124000566</v>
      </c>
    </row>
    <row r="22046" spans="1:12" x14ac:dyDescent="0.45">
      <c r="A22046" t="str">
        <f t="shared" si="344"/>
        <v>St. Cloud, Minnesota, United States</v>
      </c>
      <c r="B22046" t="s">
        <v>26260</v>
      </c>
      <c r="C22046" t="s">
        <v>26260</v>
      </c>
      <c r="D22046">
        <v>45.533900000000003</v>
      </c>
      <c r="E22046">
        <v>-94.171800000000005</v>
      </c>
      <c r="F22046" t="s">
        <v>530</v>
      </c>
      <c r="G22046" t="s">
        <v>531</v>
      </c>
      <c r="H22046" t="s">
        <v>532</v>
      </c>
      <c r="I22046" t="s">
        <v>1433</v>
      </c>
      <c r="K22046">
        <v>115028</v>
      </c>
      <c r="L22046">
        <v>1840008881</v>
      </c>
    </row>
    <row r="22047" spans="1:12" x14ac:dyDescent="0.45">
      <c r="A22047" t="str">
        <f t="shared" si="344"/>
        <v>St. Cloud, Florida, United States</v>
      </c>
      <c r="B22047" t="s">
        <v>26260</v>
      </c>
      <c r="C22047" t="s">
        <v>26260</v>
      </c>
      <c r="D22047">
        <v>28.229399999999998</v>
      </c>
      <c r="E22047">
        <v>-81.282899999999998</v>
      </c>
      <c r="F22047" t="s">
        <v>530</v>
      </c>
      <c r="G22047" t="s">
        <v>531</v>
      </c>
      <c r="H22047" t="s">
        <v>532</v>
      </c>
      <c r="I22047" t="s">
        <v>1378</v>
      </c>
      <c r="K22047">
        <v>54579</v>
      </c>
      <c r="L22047">
        <v>1840015971</v>
      </c>
    </row>
    <row r="22048" spans="1:12" x14ac:dyDescent="0.45">
      <c r="A22048" t="str">
        <f t="shared" si="344"/>
        <v>St. Francis, Wisconsin, United States</v>
      </c>
      <c r="B22048" t="s">
        <v>26261</v>
      </c>
      <c r="C22048" t="s">
        <v>26261</v>
      </c>
      <c r="D22048">
        <v>42.971600000000002</v>
      </c>
      <c r="E22048">
        <v>-87.872900000000001</v>
      </c>
      <c r="F22048" t="s">
        <v>530</v>
      </c>
      <c r="G22048" t="s">
        <v>531</v>
      </c>
      <c r="H22048" t="s">
        <v>532</v>
      </c>
      <c r="I22048" t="s">
        <v>1611</v>
      </c>
      <c r="K22048">
        <v>9699</v>
      </c>
      <c r="L22048">
        <v>1840003049</v>
      </c>
    </row>
    <row r="22049" spans="1:12" x14ac:dyDescent="0.45">
      <c r="A22049" t="str">
        <f t="shared" si="344"/>
        <v>St. Francis, Minnesota, United States</v>
      </c>
      <c r="B22049" t="s">
        <v>26261</v>
      </c>
      <c r="C22049" t="s">
        <v>26261</v>
      </c>
      <c r="D22049">
        <v>45.399099999999997</v>
      </c>
      <c r="E22049">
        <v>-93.390199999999993</v>
      </c>
      <c r="F22049" t="s">
        <v>530</v>
      </c>
      <c r="G22049" t="s">
        <v>531</v>
      </c>
      <c r="H22049" t="s">
        <v>532</v>
      </c>
      <c r="I22049" t="s">
        <v>1433</v>
      </c>
      <c r="K22049">
        <v>6813</v>
      </c>
      <c r="L22049">
        <v>1840008905</v>
      </c>
    </row>
    <row r="22050" spans="1:12" x14ac:dyDescent="0.45">
      <c r="A22050" t="str">
        <f t="shared" si="344"/>
        <v>St. Gabriel, Louisiana, United States</v>
      </c>
      <c r="B22050" t="s">
        <v>26262</v>
      </c>
      <c r="C22050" t="s">
        <v>26262</v>
      </c>
      <c r="D22050">
        <v>30.253699999999998</v>
      </c>
      <c r="E22050">
        <v>-91.101299999999995</v>
      </c>
      <c r="F22050" t="s">
        <v>530</v>
      </c>
      <c r="G22050" t="s">
        <v>531</v>
      </c>
      <c r="H22050" t="s">
        <v>532</v>
      </c>
      <c r="I22050" t="s">
        <v>533</v>
      </c>
      <c r="K22050">
        <v>7460</v>
      </c>
      <c r="L22050">
        <v>1840015926</v>
      </c>
    </row>
    <row r="22051" spans="1:12" x14ac:dyDescent="0.45">
      <c r="A22051" t="str">
        <f t="shared" si="344"/>
        <v>St. George, Utah, United States</v>
      </c>
      <c r="B22051" t="s">
        <v>26263</v>
      </c>
      <c r="C22051" t="s">
        <v>26263</v>
      </c>
      <c r="D22051">
        <v>37.076999999999998</v>
      </c>
      <c r="E22051">
        <v>-113.577</v>
      </c>
      <c r="F22051" t="s">
        <v>530</v>
      </c>
      <c r="G22051" t="s">
        <v>531</v>
      </c>
      <c r="H22051" t="s">
        <v>532</v>
      </c>
      <c r="I22051" t="s">
        <v>1667</v>
      </c>
      <c r="K22051">
        <v>120899</v>
      </c>
      <c r="L22051">
        <v>1840021559</v>
      </c>
    </row>
    <row r="22052" spans="1:12" x14ac:dyDescent="0.45">
      <c r="A22052" t="str">
        <f t="shared" si="344"/>
        <v>St. Helena, California, United States</v>
      </c>
      <c r="B22052" t="s">
        <v>26264</v>
      </c>
      <c r="C22052" t="s">
        <v>26264</v>
      </c>
      <c r="D22052">
        <v>38.506300000000003</v>
      </c>
      <c r="E22052">
        <v>-122.4682</v>
      </c>
      <c r="F22052" t="s">
        <v>530</v>
      </c>
      <c r="G22052" t="s">
        <v>531</v>
      </c>
      <c r="H22052" t="s">
        <v>532</v>
      </c>
      <c r="I22052" t="s">
        <v>754</v>
      </c>
      <c r="K22052">
        <v>7059</v>
      </c>
      <c r="L22052">
        <v>1840021486</v>
      </c>
    </row>
    <row r="22053" spans="1:12" x14ac:dyDescent="0.45">
      <c r="A22053" t="str">
        <f t="shared" si="344"/>
        <v>St. Helens, Oregon, United States</v>
      </c>
      <c r="B22053" t="s">
        <v>4490</v>
      </c>
      <c r="C22053" t="s">
        <v>4490</v>
      </c>
      <c r="D22053">
        <v>45.857100000000003</v>
      </c>
      <c r="E22053">
        <v>-122.8164</v>
      </c>
      <c r="F22053" t="s">
        <v>530</v>
      </c>
      <c r="G22053" t="s">
        <v>531</v>
      </c>
      <c r="H22053" t="s">
        <v>532</v>
      </c>
      <c r="I22053" t="s">
        <v>1426</v>
      </c>
      <c r="K22053">
        <v>27353</v>
      </c>
      <c r="L22053">
        <v>1840021185</v>
      </c>
    </row>
    <row r="22054" spans="1:12" x14ac:dyDescent="0.45">
      <c r="A22054" t="str">
        <f t="shared" si="344"/>
        <v>St. James, New York, United States</v>
      </c>
      <c r="B22054" t="s">
        <v>26265</v>
      </c>
      <c r="C22054" t="s">
        <v>26265</v>
      </c>
      <c r="D22054">
        <v>40.876100000000001</v>
      </c>
      <c r="E22054">
        <v>-73.152100000000004</v>
      </c>
      <c r="F22054" t="s">
        <v>530</v>
      </c>
      <c r="G22054" t="s">
        <v>531</v>
      </c>
      <c r="H22054" t="s">
        <v>532</v>
      </c>
      <c r="I22054" t="s">
        <v>803</v>
      </c>
      <c r="K22054">
        <v>13155</v>
      </c>
      <c r="L22054">
        <v>1840005103</v>
      </c>
    </row>
    <row r="22055" spans="1:12" x14ac:dyDescent="0.45">
      <c r="A22055" t="str">
        <f t="shared" si="344"/>
        <v>St. James, North Carolina, United States</v>
      </c>
      <c r="B22055" t="s">
        <v>26265</v>
      </c>
      <c r="C22055" t="s">
        <v>26265</v>
      </c>
      <c r="D22055">
        <v>33.9467</v>
      </c>
      <c r="E22055">
        <v>-78.113200000000006</v>
      </c>
      <c r="F22055" t="s">
        <v>530</v>
      </c>
      <c r="G22055" t="s">
        <v>531</v>
      </c>
      <c r="H22055" t="s">
        <v>532</v>
      </c>
      <c r="I22055" t="s">
        <v>589</v>
      </c>
      <c r="K22055">
        <v>5141</v>
      </c>
      <c r="L22055">
        <v>1840017954</v>
      </c>
    </row>
    <row r="22056" spans="1:12" x14ac:dyDescent="0.45">
      <c r="A22056" t="str">
        <f t="shared" si="344"/>
        <v>St. John, Indiana, United States</v>
      </c>
      <c r="B22056" t="s">
        <v>26266</v>
      </c>
      <c r="C22056" t="s">
        <v>26266</v>
      </c>
      <c r="D22056">
        <v>41.443100000000001</v>
      </c>
      <c r="E22056">
        <v>-87.47</v>
      </c>
      <c r="F22056" t="s">
        <v>530</v>
      </c>
      <c r="G22056" t="s">
        <v>531</v>
      </c>
      <c r="H22056" t="s">
        <v>532</v>
      </c>
      <c r="I22056" t="s">
        <v>1964</v>
      </c>
      <c r="K22056">
        <v>18796</v>
      </c>
      <c r="L22056">
        <v>1840010221</v>
      </c>
    </row>
    <row r="22057" spans="1:12" x14ac:dyDescent="0.45">
      <c r="A22057" t="str">
        <f t="shared" si="344"/>
        <v>St. John, Missouri, United States</v>
      </c>
      <c r="B22057" t="s">
        <v>26266</v>
      </c>
      <c r="C22057" t="s">
        <v>26266</v>
      </c>
      <c r="D22057">
        <v>38.714799999999997</v>
      </c>
      <c r="E22057">
        <v>-90.346199999999996</v>
      </c>
      <c r="F22057" t="s">
        <v>530</v>
      </c>
      <c r="G22057" t="s">
        <v>531</v>
      </c>
      <c r="H22057" t="s">
        <v>532</v>
      </c>
      <c r="I22057" t="s">
        <v>884</v>
      </c>
      <c r="K22057">
        <v>6338</v>
      </c>
      <c r="L22057">
        <v>1840073797</v>
      </c>
    </row>
    <row r="22058" spans="1:12" x14ac:dyDescent="0.45">
      <c r="A22058" t="str">
        <f t="shared" si="344"/>
        <v>St. Johns, Michigan, United States</v>
      </c>
      <c r="B22058" t="s">
        <v>26267</v>
      </c>
      <c r="C22058" t="s">
        <v>26267</v>
      </c>
      <c r="D22058">
        <v>43.000500000000002</v>
      </c>
      <c r="E22058">
        <v>-84.555499999999995</v>
      </c>
      <c r="F22058" t="s">
        <v>530</v>
      </c>
      <c r="G22058" t="s">
        <v>531</v>
      </c>
      <c r="H22058" t="s">
        <v>532</v>
      </c>
      <c r="I22058" t="s">
        <v>868</v>
      </c>
      <c r="K22058">
        <v>8510</v>
      </c>
      <c r="L22058">
        <v>1840003076</v>
      </c>
    </row>
    <row r="22059" spans="1:12" x14ac:dyDescent="0.45">
      <c r="A22059" t="str">
        <f t="shared" si="344"/>
        <v>St. John's, Newfoundland and Labrador, Canada</v>
      </c>
      <c r="B22059" t="s">
        <v>26268</v>
      </c>
      <c r="C22059" t="s">
        <v>26268</v>
      </c>
      <c r="D22059">
        <v>47.481699999999996</v>
      </c>
      <c r="E22059">
        <v>-52.7971</v>
      </c>
      <c r="F22059" t="s">
        <v>541</v>
      </c>
      <c r="G22059" t="s">
        <v>542</v>
      </c>
      <c r="H22059" t="s">
        <v>543</v>
      </c>
      <c r="I22059" t="s">
        <v>3817</v>
      </c>
      <c r="K22059">
        <v>108860</v>
      </c>
      <c r="L22059">
        <v>1124741456</v>
      </c>
    </row>
    <row r="22060" spans="1:12" x14ac:dyDescent="0.45">
      <c r="A22060" t="str">
        <f t="shared" si="344"/>
        <v>St. Johnsbury, Vermont, United States</v>
      </c>
      <c r="B22060" t="s">
        <v>26269</v>
      </c>
      <c r="C22060" t="s">
        <v>26269</v>
      </c>
      <c r="D22060">
        <v>44.455199999999998</v>
      </c>
      <c r="E22060">
        <v>-72.011499999999998</v>
      </c>
      <c r="F22060" t="s">
        <v>530</v>
      </c>
      <c r="G22060" t="s">
        <v>531</v>
      </c>
      <c r="H22060" t="s">
        <v>532</v>
      </c>
      <c r="I22060" t="s">
        <v>3653</v>
      </c>
      <c r="K22060">
        <v>7299</v>
      </c>
      <c r="L22060">
        <v>1840115464</v>
      </c>
    </row>
    <row r="22061" spans="1:12" x14ac:dyDescent="0.45">
      <c r="A22061" t="str">
        <f t="shared" si="344"/>
        <v>St. Joseph, Missouri, United States</v>
      </c>
      <c r="B22061" t="s">
        <v>26270</v>
      </c>
      <c r="C22061" t="s">
        <v>26270</v>
      </c>
      <c r="D22061">
        <v>39.759900000000002</v>
      </c>
      <c r="E22061">
        <v>-94.820999999999998</v>
      </c>
      <c r="F22061" t="s">
        <v>530</v>
      </c>
      <c r="G22061" t="s">
        <v>531</v>
      </c>
      <c r="H22061" t="s">
        <v>532</v>
      </c>
      <c r="I22061" t="s">
        <v>884</v>
      </c>
      <c r="K22061">
        <v>79161</v>
      </c>
      <c r="L22061">
        <v>1840009549</v>
      </c>
    </row>
    <row r="22062" spans="1:12" x14ac:dyDescent="0.45">
      <c r="A22062" t="str">
        <f t="shared" si="344"/>
        <v>St. Joseph, Michigan, United States</v>
      </c>
      <c r="B22062" t="s">
        <v>26270</v>
      </c>
      <c r="C22062" t="s">
        <v>26270</v>
      </c>
      <c r="D22062">
        <v>42.096699999999998</v>
      </c>
      <c r="E22062">
        <v>-86.484999999999999</v>
      </c>
      <c r="F22062" t="s">
        <v>530</v>
      </c>
      <c r="G22062" t="s">
        <v>531</v>
      </c>
      <c r="H22062" t="s">
        <v>532</v>
      </c>
      <c r="I22062" t="s">
        <v>868</v>
      </c>
      <c r="K22062">
        <v>8317</v>
      </c>
      <c r="L22062">
        <v>1840003213</v>
      </c>
    </row>
    <row r="22063" spans="1:12" x14ac:dyDescent="0.45">
      <c r="A22063" t="str">
        <f t="shared" si="344"/>
        <v>St. Joseph, Minnesota, United States</v>
      </c>
      <c r="B22063" t="s">
        <v>26270</v>
      </c>
      <c r="C22063" t="s">
        <v>26270</v>
      </c>
      <c r="D22063">
        <v>45.561100000000003</v>
      </c>
      <c r="E22063">
        <v>-94.308099999999996</v>
      </c>
      <c r="F22063" t="s">
        <v>530</v>
      </c>
      <c r="G22063" t="s">
        <v>531</v>
      </c>
      <c r="H22063" t="s">
        <v>532</v>
      </c>
      <c r="I22063" t="s">
        <v>1433</v>
      </c>
      <c r="K22063">
        <v>7351</v>
      </c>
      <c r="L22063">
        <v>1840008882</v>
      </c>
    </row>
    <row r="22064" spans="1:12" x14ac:dyDescent="0.45">
      <c r="A22064" t="str">
        <f t="shared" si="344"/>
        <v>St. Louis, Missouri, United States</v>
      </c>
      <c r="B22064" t="s">
        <v>26271</v>
      </c>
      <c r="C22064" t="s">
        <v>26271</v>
      </c>
      <c r="D22064">
        <v>38.635800000000003</v>
      </c>
      <c r="E22064">
        <v>-90.245099999999994</v>
      </c>
      <c r="F22064" t="s">
        <v>530</v>
      </c>
      <c r="G22064" t="s">
        <v>531</v>
      </c>
      <c r="H22064" t="s">
        <v>532</v>
      </c>
      <c r="I22064" t="s">
        <v>884</v>
      </c>
      <c r="K22064">
        <v>2024074</v>
      </c>
      <c r="L22064">
        <v>1840001651</v>
      </c>
    </row>
    <row r="22065" spans="1:12" x14ac:dyDescent="0.45">
      <c r="A22065" t="str">
        <f t="shared" si="344"/>
        <v>St. Louis, Michigan, United States</v>
      </c>
      <c r="B22065" t="s">
        <v>26271</v>
      </c>
      <c r="C22065" t="s">
        <v>26271</v>
      </c>
      <c r="D22065">
        <v>43.408200000000001</v>
      </c>
      <c r="E22065">
        <v>-84.611800000000002</v>
      </c>
      <c r="F22065" t="s">
        <v>530</v>
      </c>
      <c r="G22065" t="s">
        <v>531</v>
      </c>
      <c r="H22065" t="s">
        <v>532</v>
      </c>
      <c r="I22065" t="s">
        <v>868</v>
      </c>
      <c r="K22065">
        <v>7265</v>
      </c>
      <c r="L22065">
        <v>1840002878</v>
      </c>
    </row>
    <row r="22066" spans="1:12" x14ac:dyDescent="0.45">
      <c r="A22066" t="str">
        <f t="shared" si="344"/>
        <v>St. Louis Park, Minnesota, United States</v>
      </c>
      <c r="B22066" t="s">
        <v>26272</v>
      </c>
      <c r="C22066" t="s">
        <v>26272</v>
      </c>
      <c r="D22066">
        <v>44.948799999999999</v>
      </c>
      <c r="E22066">
        <v>-93.364900000000006</v>
      </c>
      <c r="F22066" t="s">
        <v>530</v>
      </c>
      <c r="G22066" t="s">
        <v>531</v>
      </c>
      <c r="H22066" t="s">
        <v>532</v>
      </c>
      <c r="I22066" t="s">
        <v>1433</v>
      </c>
      <c r="K22066">
        <v>48662</v>
      </c>
      <c r="L22066">
        <v>1840008935</v>
      </c>
    </row>
    <row r="22067" spans="1:12" x14ac:dyDescent="0.45">
      <c r="A22067" t="str">
        <f t="shared" si="344"/>
        <v>St. Martin, Mississippi, United States</v>
      </c>
      <c r="B22067" t="s">
        <v>26273</v>
      </c>
      <c r="C22067" t="s">
        <v>26273</v>
      </c>
      <c r="D22067">
        <v>30.439900000000002</v>
      </c>
      <c r="E22067">
        <v>-88.865099999999998</v>
      </c>
      <c r="F22067" t="s">
        <v>530</v>
      </c>
      <c r="G22067" t="s">
        <v>531</v>
      </c>
      <c r="H22067" t="s">
        <v>532</v>
      </c>
      <c r="I22067" t="s">
        <v>1875</v>
      </c>
      <c r="K22067">
        <v>8203</v>
      </c>
      <c r="L22067">
        <v>1840032563</v>
      </c>
    </row>
    <row r="22068" spans="1:12" x14ac:dyDescent="0.45">
      <c r="A22068" t="str">
        <f t="shared" si="344"/>
        <v>St. Martinville, Louisiana, United States</v>
      </c>
      <c r="B22068" t="s">
        <v>26274</v>
      </c>
      <c r="C22068" t="s">
        <v>26274</v>
      </c>
      <c r="D22068">
        <v>30.126300000000001</v>
      </c>
      <c r="E22068">
        <v>-91.831900000000005</v>
      </c>
      <c r="F22068" t="s">
        <v>530</v>
      </c>
      <c r="G22068" t="s">
        <v>531</v>
      </c>
      <c r="H22068" t="s">
        <v>532</v>
      </c>
      <c r="I22068" t="s">
        <v>533</v>
      </c>
      <c r="K22068">
        <v>6872</v>
      </c>
      <c r="L22068">
        <v>1840015924</v>
      </c>
    </row>
    <row r="22069" spans="1:12" x14ac:dyDescent="0.45">
      <c r="A22069" t="str">
        <f t="shared" si="344"/>
        <v>St. Marys, Georgia, United States</v>
      </c>
      <c r="B22069" t="s">
        <v>26275</v>
      </c>
      <c r="C22069" t="s">
        <v>26275</v>
      </c>
      <c r="D22069">
        <v>30.756699999999999</v>
      </c>
      <c r="E22069">
        <v>-81.572199999999995</v>
      </c>
      <c r="F22069" t="s">
        <v>530</v>
      </c>
      <c r="G22069" t="s">
        <v>531</v>
      </c>
      <c r="H22069" t="s">
        <v>532</v>
      </c>
      <c r="I22069" t="s">
        <v>763</v>
      </c>
      <c r="K22069">
        <v>37556</v>
      </c>
      <c r="L22069">
        <v>1840015888</v>
      </c>
    </row>
    <row r="22070" spans="1:12" x14ac:dyDescent="0.45">
      <c r="A22070" t="str">
        <f t="shared" si="344"/>
        <v>St. Marys, Ohio, United States</v>
      </c>
      <c r="B22070" t="s">
        <v>26275</v>
      </c>
      <c r="C22070" t="s">
        <v>26275</v>
      </c>
      <c r="D22070">
        <v>40.547499999999999</v>
      </c>
      <c r="E22070">
        <v>-84.393100000000004</v>
      </c>
      <c r="F22070" t="s">
        <v>530</v>
      </c>
      <c r="G22070" t="s">
        <v>531</v>
      </c>
      <c r="H22070" t="s">
        <v>532</v>
      </c>
      <c r="I22070" t="s">
        <v>799</v>
      </c>
      <c r="K22070">
        <v>9180</v>
      </c>
      <c r="L22070">
        <v>1840009408</v>
      </c>
    </row>
    <row r="22071" spans="1:12" x14ac:dyDescent="0.45">
      <c r="A22071" t="str">
        <f t="shared" si="344"/>
        <v>St. Marys, Pennsylvania, United States</v>
      </c>
      <c r="B22071" t="s">
        <v>26275</v>
      </c>
      <c r="C22071" t="s">
        <v>26275</v>
      </c>
      <c r="D22071">
        <v>41.4574</v>
      </c>
      <c r="E22071">
        <v>-78.534199999999998</v>
      </c>
      <c r="F22071" t="s">
        <v>530</v>
      </c>
      <c r="G22071" t="s">
        <v>531</v>
      </c>
      <c r="H22071" t="s">
        <v>532</v>
      </c>
      <c r="I22071" t="s">
        <v>620</v>
      </c>
      <c r="K22071">
        <v>8990</v>
      </c>
      <c r="L22071">
        <v>1840000618</v>
      </c>
    </row>
    <row r="22072" spans="1:12" x14ac:dyDescent="0.45">
      <c r="A22072" t="str">
        <f t="shared" si="344"/>
        <v>St. Marys, Ontario, Canada</v>
      </c>
      <c r="B22072" t="s">
        <v>26275</v>
      </c>
      <c r="C22072" t="s">
        <v>26275</v>
      </c>
      <c r="D22072">
        <v>43.258299999999998</v>
      </c>
      <c r="E22072">
        <v>-81.133300000000006</v>
      </c>
      <c r="F22072" t="s">
        <v>541</v>
      </c>
      <c r="G22072" t="s">
        <v>542</v>
      </c>
      <c r="H22072" t="s">
        <v>543</v>
      </c>
      <c r="I22072" t="s">
        <v>857</v>
      </c>
      <c r="K22072">
        <v>7265</v>
      </c>
      <c r="L22072">
        <v>1124438866</v>
      </c>
    </row>
    <row r="22073" spans="1:12" x14ac:dyDescent="0.45">
      <c r="A22073" t="str">
        <f t="shared" si="344"/>
        <v>St. Matthews, Kentucky, United States</v>
      </c>
      <c r="B22073" t="s">
        <v>26276</v>
      </c>
      <c r="C22073" t="s">
        <v>26276</v>
      </c>
      <c r="D22073">
        <v>38.249699999999997</v>
      </c>
      <c r="E22073">
        <v>-85.638300000000001</v>
      </c>
      <c r="F22073" t="s">
        <v>530</v>
      </c>
      <c r="G22073" t="s">
        <v>531</v>
      </c>
      <c r="H22073" t="s">
        <v>532</v>
      </c>
      <c r="I22073" t="s">
        <v>1528</v>
      </c>
      <c r="K22073">
        <v>18105</v>
      </c>
      <c r="L22073">
        <v>1840015194</v>
      </c>
    </row>
    <row r="22074" spans="1:12" x14ac:dyDescent="0.45">
      <c r="A22074" t="str">
        <f t="shared" si="344"/>
        <v>St. Michael, Minnesota, United States</v>
      </c>
      <c r="B22074" t="s">
        <v>26277</v>
      </c>
      <c r="C22074" t="s">
        <v>26277</v>
      </c>
      <c r="D22074">
        <v>45.2014</v>
      </c>
      <c r="E22074">
        <v>-93.691999999999993</v>
      </c>
      <c r="F22074" t="s">
        <v>530</v>
      </c>
      <c r="G22074" t="s">
        <v>531</v>
      </c>
      <c r="H22074" t="s">
        <v>532</v>
      </c>
      <c r="I22074" t="s">
        <v>1433</v>
      </c>
      <c r="K22074">
        <v>18204</v>
      </c>
      <c r="L22074">
        <v>1840008901</v>
      </c>
    </row>
    <row r="22075" spans="1:12" x14ac:dyDescent="0.45">
      <c r="A22075" t="str">
        <f t="shared" si="344"/>
        <v>St. Paul, Minnesota, United States</v>
      </c>
      <c r="B22075" t="s">
        <v>26278</v>
      </c>
      <c r="C22075" t="s">
        <v>26278</v>
      </c>
      <c r="D22075">
        <v>44.947699999999998</v>
      </c>
      <c r="E22075">
        <v>-93.103999999999999</v>
      </c>
      <c r="F22075" t="s">
        <v>530</v>
      </c>
      <c r="G22075" t="s">
        <v>531</v>
      </c>
      <c r="H22075" t="s">
        <v>532</v>
      </c>
      <c r="I22075" t="s">
        <v>1433</v>
      </c>
      <c r="J22075" t="s">
        <v>378</v>
      </c>
      <c r="K22075">
        <v>308096</v>
      </c>
      <c r="L22075">
        <v>1840008940</v>
      </c>
    </row>
    <row r="22076" spans="1:12" x14ac:dyDescent="0.45">
      <c r="A22076" t="str">
        <f t="shared" si="344"/>
        <v>St. Paul, Alberta, Canada</v>
      </c>
      <c r="B22076" t="s">
        <v>26278</v>
      </c>
      <c r="C22076" t="s">
        <v>26278</v>
      </c>
      <c r="D22076">
        <v>53.992800000000003</v>
      </c>
      <c r="E22076">
        <v>-111.2972</v>
      </c>
      <c r="F22076" t="s">
        <v>541</v>
      </c>
      <c r="G22076" t="s">
        <v>542</v>
      </c>
      <c r="H22076" t="s">
        <v>543</v>
      </c>
      <c r="I22076" t="s">
        <v>1073</v>
      </c>
      <c r="K22076">
        <v>5827</v>
      </c>
      <c r="L22076">
        <v>1124528022</v>
      </c>
    </row>
    <row r="22077" spans="1:12" x14ac:dyDescent="0.45">
      <c r="A22077" t="str">
        <f t="shared" si="344"/>
        <v>St. Paul Park, Minnesota, United States</v>
      </c>
      <c r="B22077" t="s">
        <v>26279</v>
      </c>
      <c r="C22077" t="s">
        <v>26279</v>
      </c>
      <c r="D22077">
        <v>44.835999999999999</v>
      </c>
      <c r="E22077">
        <v>-92.994900000000001</v>
      </c>
      <c r="F22077" t="s">
        <v>530</v>
      </c>
      <c r="G22077" t="s">
        <v>531</v>
      </c>
      <c r="H22077" t="s">
        <v>532</v>
      </c>
      <c r="I22077" t="s">
        <v>1433</v>
      </c>
      <c r="K22077">
        <v>5362</v>
      </c>
      <c r="L22077">
        <v>1840008917</v>
      </c>
    </row>
    <row r="22078" spans="1:12" x14ac:dyDescent="0.45">
      <c r="A22078" t="str">
        <f t="shared" si="344"/>
        <v>St. Pete Beach, Florida, United States</v>
      </c>
      <c r="B22078" t="s">
        <v>26280</v>
      </c>
      <c r="C22078" t="s">
        <v>26280</v>
      </c>
      <c r="D22078">
        <v>27.723500000000001</v>
      </c>
      <c r="E22078">
        <v>-82.738699999999994</v>
      </c>
      <c r="F22078" t="s">
        <v>530</v>
      </c>
      <c r="G22078" t="s">
        <v>531</v>
      </c>
      <c r="H22078" t="s">
        <v>532</v>
      </c>
      <c r="I22078" t="s">
        <v>1378</v>
      </c>
      <c r="K22078">
        <v>9587</v>
      </c>
      <c r="L22078">
        <v>1840015976</v>
      </c>
    </row>
    <row r="22079" spans="1:12" x14ac:dyDescent="0.45">
      <c r="A22079" t="str">
        <f t="shared" si="344"/>
        <v>St. Peter, Minnesota, United States</v>
      </c>
      <c r="B22079" t="s">
        <v>26281</v>
      </c>
      <c r="C22079" t="s">
        <v>26281</v>
      </c>
      <c r="D22079">
        <v>44.329599999999999</v>
      </c>
      <c r="E22079">
        <v>-93.965900000000005</v>
      </c>
      <c r="F22079" t="s">
        <v>530</v>
      </c>
      <c r="G22079" t="s">
        <v>531</v>
      </c>
      <c r="H22079" t="s">
        <v>532</v>
      </c>
      <c r="I22079" t="s">
        <v>1433</v>
      </c>
      <c r="K22079">
        <v>12421</v>
      </c>
      <c r="L22079">
        <v>1840008972</v>
      </c>
    </row>
    <row r="22080" spans="1:12" x14ac:dyDescent="0.45">
      <c r="A22080" t="str">
        <f t="shared" si="344"/>
        <v>St. Peters, Missouri, United States</v>
      </c>
      <c r="B22080" t="s">
        <v>26282</v>
      </c>
      <c r="C22080" t="s">
        <v>26282</v>
      </c>
      <c r="D22080">
        <v>38.782400000000003</v>
      </c>
      <c r="E22080">
        <v>-90.606099999999998</v>
      </c>
      <c r="F22080" t="s">
        <v>530</v>
      </c>
      <c r="G22080" t="s">
        <v>531</v>
      </c>
      <c r="H22080" t="s">
        <v>532</v>
      </c>
      <c r="I22080" t="s">
        <v>884</v>
      </c>
      <c r="K22080">
        <v>58212</v>
      </c>
      <c r="L22080">
        <v>1840009721</v>
      </c>
    </row>
    <row r="22081" spans="1:12" x14ac:dyDescent="0.45">
      <c r="A22081" t="str">
        <f t="shared" si="344"/>
        <v>St. Petersburg, Florida, United States</v>
      </c>
      <c r="B22081" t="s">
        <v>26283</v>
      </c>
      <c r="C22081" t="s">
        <v>26283</v>
      </c>
      <c r="D22081">
        <v>27.793099999999999</v>
      </c>
      <c r="E22081">
        <v>-82.665199999999999</v>
      </c>
      <c r="F22081" t="s">
        <v>530</v>
      </c>
      <c r="G22081" t="s">
        <v>531</v>
      </c>
      <c r="H22081" t="s">
        <v>532</v>
      </c>
      <c r="I22081" t="s">
        <v>1378</v>
      </c>
      <c r="K22081">
        <v>265351</v>
      </c>
      <c r="L22081">
        <v>1840015977</v>
      </c>
    </row>
    <row r="22082" spans="1:12" x14ac:dyDescent="0.45">
      <c r="A22082" t="str">
        <f t="shared" si="344"/>
        <v>St. Robert, Missouri, United States</v>
      </c>
      <c r="B22082" t="s">
        <v>26284</v>
      </c>
      <c r="C22082" t="s">
        <v>26284</v>
      </c>
      <c r="D22082">
        <v>37.824399999999997</v>
      </c>
      <c r="E22082">
        <v>-92.153199999999998</v>
      </c>
      <c r="F22082" t="s">
        <v>530</v>
      </c>
      <c r="G22082" t="s">
        <v>531</v>
      </c>
      <c r="H22082" t="s">
        <v>532</v>
      </c>
      <c r="I22082" t="s">
        <v>884</v>
      </c>
      <c r="K22082">
        <v>6275</v>
      </c>
      <c r="L22082">
        <v>1840009866</v>
      </c>
    </row>
    <row r="22083" spans="1:12" x14ac:dyDescent="0.45">
      <c r="A22083" t="str">
        <f t="shared" ref="A22083:A22146" si="345">CONCATENATE(B22083,", ",I22083,", ",F22083)</f>
        <v>St. Rose, Louisiana, United States</v>
      </c>
      <c r="B22083" t="s">
        <v>26285</v>
      </c>
      <c r="C22083" t="s">
        <v>26285</v>
      </c>
      <c r="D22083">
        <v>29.9649</v>
      </c>
      <c r="E22083">
        <v>-90.308800000000005</v>
      </c>
      <c r="F22083" t="s">
        <v>530</v>
      </c>
      <c r="G22083" t="s">
        <v>531</v>
      </c>
      <c r="H22083" t="s">
        <v>532</v>
      </c>
      <c r="I22083" t="s">
        <v>533</v>
      </c>
      <c r="K22083">
        <v>7665</v>
      </c>
      <c r="L22083">
        <v>1840013973</v>
      </c>
    </row>
    <row r="22084" spans="1:12" x14ac:dyDescent="0.45">
      <c r="A22084" t="str">
        <f t="shared" si="345"/>
        <v>St. Simons, Georgia, United States</v>
      </c>
      <c r="B22084" t="s">
        <v>26286</v>
      </c>
      <c r="C22084" t="s">
        <v>26286</v>
      </c>
      <c r="D22084">
        <v>31.177399999999999</v>
      </c>
      <c r="E22084">
        <v>-81.3857</v>
      </c>
      <c r="F22084" t="s">
        <v>530</v>
      </c>
      <c r="G22084" t="s">
        <v>531</v>
      </c>
      <c r="H22084" t="s">
        <v>532</v>
      </c>
      <c r="I22084" t="s">
        <v>763</v>
      </c>
      <c r="K22084">
        <v>14302</v>
      </c>
      <c r="L22084">
        <v>1840013874</v>
      </c>
    </row>
    <row r="22085" spans="1:12" x14ac:dyDescent="0.45">
      <c r="A22085" t="str">
        <f t="shared" si="345"/>
        <v>St. Stephens, North Carolina, United States</v>
      </c>
      <c r="B22085" t="s">
        <v>26287</v>
      </c>
      <c r="C22085" t="s">
        <v>26287</v>
      </c>
      <c r="D22085">
        <v>35.764099999999999</v>
      </c>
      <c r="E22085">
        <v>-81.274600000000007</v>
      </c>
      <c r="F22085" t="s">
        <v>530</v>
      </c>
      <c r="G22085" t="s">
        <v>531</v>
      </c>
      <c r="H22085" t="s">
        <v>532</v>
      </c>
      <c r="I22085" t="s">
        <v>589</v>
      </c>
      <c r="K22085">
        <v>9254</v>
      </c>
      <c r="L22085">
        <v>1840033023</v>
      </c>
    </row>
    <row r="22086" spans="1:12" x14ac:dyDescent="0.45">
      <c r="A22086" t="str">
        <f t="shared" si="345"/>
        <v>St. Thomas, Ontario, Canada</v>
      </c>
      <c r="B22086" t="s">
        <v>26288</v>
      </c>
      <c r="C22086" t="s">
        <v>26288</v>
      </c>
      <c r="D22086">
        <v>42.774999999999999</v>
      </c>
      <c r="E22086">
        <v>-81.183300000000003</v>
      </c>
      <c r="F22086" t="s">
        <v>541</v>
      </c>
      <c r="G22086" t="s">
        <v>542</v>
      </c>
      <c r="H22086" t="s">
        <v>543</v>
      </c>
      <c r="I22086" t="s">
        <v>857</v>
      </c>
      <c r="K22086">
        <v>61707</v>
      </c>
      <c r="L22086">
        <v>1124790209</v>
      </c>
    </row>
    <row r="22087" spans="1:12" x14ac:dyDescent="0.45">
      <c r="A22087" t="str">
        <f t="shared" si="345"/>
        <v>St. Thomas, Pennsylvania, United States</v>
      </c>
      <c r="B22087" t="s">
        <v>26288</v>
      </c>
      <c r="C22087" t="s">
        <v>26288</v>
      </c>
      <c r="D22087">
        <v>39.923900000000003</v>
      </c>
      <c r="E22087">
        <v>-77.806299999999993</v>
      </c>
      <c r="F22087" t="s">
        <v>530</v>
      </c>
      <c r="G22087" t="s">
        <v>531</v>
      </c>
      <c r="H22087" t="s">
        <v>532</v>
      </c>
      <c r="I22087" t="s">
        <v>620</v>
      </c>
      <c r="K22087">
        <v>5992</v>
      </c>
      <c r="L22087">
        <v>1840146371</v>
      </c>
    </row>
    <row r="22088" spans="1:12" x14ac:dyDescent="0.45">
      <c r="A22088" t="str">
        <f t="shared" si="345"/>
        <v>Stade, Lower Saxony, Germany</v>
      </c>
      <c r="B22088" t="s">
        <v>26289</v>
      </c>
      <c r="C22088" t="s">
        <v>26289</v>
      </c>
      <c r="D22088">
        <v>53.6008</v>
      </c>
      <c r="E22088">
        <v>9.4763999999999999</v>
      </c>
      <c r="F22088" t="s">
        <v>441</v>
      </c>
      <c r="G22088" t="s">
        <v>442</v>
      </c>
      <c r="H22088" t="s">
        <v>443</v>
      </c>
      <c r="I22088" t="s">
        <v>735</v>
      </c>
      <c r="J22088" t="s">
        <v>366</v>
      </c>
      <c r="K22088">
        <v>47533</v>
      </c>
      <c r="L22088">
        <v>1276472720</v>
      </c>
    </row>
    <row r="22089" spans="1:12" x14ac:dyDescent="0.45">
      <c r="A22089" t="str">
        <f t="shared" si="345"/>
        <v>Stadtallendorf, Hesse, Germany</v>
      </c>
      <c r="B22089" t="s">
        <v>26290</v>
      </c>
      <c r="C22089" t="s">
        <v>26290</v>
      </c>
      <c r="D22089">
        <v>50.833300000000001</v>
      </c>
      <c r="E22089">
        <v>9.0167000000000002</v>
      </c>
      <c r="F22089" t="s">
        <v>441</v>
      </c>
      <c r="G22089" t="s">
        <v>442</v>
      </c>
      <c r="H22089" t="s">
        <v>443</v>
      </c>
      <c r="I22089" t="s">
        <v>1676</v>
      </c>
      <c r="K22089">
        <v>21456</v>
      </c>
      <c r="L22089">
        <v>1276032217</v>
      </c>
    </row>
    <row r="22090" spans="1:12" x14ac:dyDescent="0.45">
      <c r="A22090" t="str">
        <f t="shared" si="345"/>
        <v>Stadthagen, Lower Saxony, Germany</v>
      </c>
      <c r="B22090" t="s">
        <v>26291</v>
      </c>
      <c r="C22090" t="s">
        <v>26291</v>
      </c>
      <c r="D22090">
        <v>52.3247</v>
      </c>
      <c r="E22090">
        <v>9.2068999999999992</v>
      </c>
      <c r="F22090" t="s">
        <v>441</v>
      </c>
      <c r="G22090" t="s">
        <v>442</v>
      </c>
      <c r="H22090" t="s">
        <v>443</v>
      </c>
      <c r="I22090" t="s">
        <v>735</v>
      </c>
      <c r="J22090" t="s">
        <v>366</v>
      </c>
      <c r="K22090">
        <v>22247</v>
      </c>
      <c r="L22090">
        <v>1276512771</v>
      </c>
    </row>
    <row r="22091" spans="1:12" x14ac:dyDescent="0.45">
      <c r="A22091" t="str">
        <f t="shared" si="345"/>
        <v>Stadtilm, Thuringia, Germany</v>
      </c>
      <c r="B22091" t="s">
        <v>26292</v>
      </c>
      <c r="C22091" t="s">
        <v>26292</v>
      </c>
      <c r="D22091">
        <v>50.775799999999997</v>
      </c>
      <c r="E22091">
        <v>11.0825</v>
      </c>
      <c r="F22091" t="s">
        <v>441</v>
      </c>
      <c r="G22091" t="s">
        <v>442</v>
      </c>
      <c r="H22091" t="s">
        <v>443</v>
      </c>
      <c r="I22091" t="s">
        <v>1709</v>
      </c>
      <c r="K22091">
        <v>8420</v>
      </c>
      <c r="L22091">
        <v>1276544769</v>
      </c>
    </row>
    <row r="22092" spans="1:12" x14ac:dyDescent="0.45">
      <c r="A22092" t="str">
        <f t="shared" si="345"/>
        <v>Stadtlohn, North Rhine-Westphalia, Germany</v>
      </c>
      <c r="B22092" t="s">
        <v>26293</v>
      </c>
      <c r="C22092" t="s">
        <v>26293</v>
      </c>
      <c r="D22092">
        <v>51.9925</v>
      </c>
      <c r="E22092">
        <v>6.915</v>
      </c>
      <c r="F22092" t="s">
        <v>441</v>
      </c>
      <c r="G22092" t="s">
        <v>442</v>
      </c>
      <c r="H22092" t="s">
        <v>443</v>
      </c>
      <c r="I22092" t="s">
        <v>444</v>
      </c>
      <c r="K22092">
        <v>20322</v>
      </c>
      <c r="L22092">
        <v>1276897939</v>
      </c>
    </row>
    <row r="22093" spans="1:12" x14ac:dyDescent="0.45">
      <c r="A22093" t="str">
        <f t="shared" si="345"/>
        <v>Stadtoldendorf, Lower Saxony, Germany</v>
      </c>
      <c r="B22093" t="s">
        <v>26294</v>
      </c>
      <c r="C22093" t="s">
        <v>26294</v>
      </c>
      <c r="D22093">
        <v>51.883299999999998</v>
      </c>
      <c r="E22093">
        <v>9.6166999999999998</v>
      </c>
      <c r="F22093" t="s">
        <v>441</v>
      </c>
      <c r="G22093" t="s">
        <v>442</v>
      </c>
      <c r="H22093" t="s">
        <v>443</v>
      </c>
      <c r="I22093" t="s">
        <v>735</v>
      </c>
      <c r="K22093">
        <v>5757</v>
      </c>
      <c r="L22093">
        <v>1276456434</v>
      </c>
    </row>
    <row r="22094" spans="1:12" x14ac:dyDescent="0.45">
      <c r="A22094" t="str">
        <f t="shared" si="345"/>
        <v>Stadtroda, Thuringia, Germany</v>
      </c>
      <c r="B22094" t="s">
        <v>26295</v>
      </c>
      <c r="C22094" t="s">
        <v>26295</v>
      </c>
      <c r="D22094">
        <v>50.85</v>
      </c>
      <c r="E22094">
        <v>11.7333</v>
      </c>
      <c r="F22094" t="s">
        <v>441</v>
      </c>
      <c r="G22094" t="s">
        <v>442</v>
      </c>
      <c r="H22094" t="s">
        <v>443</v>
      </c>
      <c r="I22094" t="s">
        <v>1709</v>
      </c>
      <c r="K22094">
        <v>6692</v>
      </c>
      <c r="L22094">
        <v>1276290371</v>
      </c>
    </row>
    <row r="22095" spans="1:12" x14ac:dyDescent="0.45">
      <c r="A22095" t="str">
        <f t="shared" si="345"/>
        <v>Stäfa, Zürich, Switzerland</v>
      </c>
      <c r="B22095" t="s">
        <v>26296</v>
      </c>
      <c r="C22095" t="s">
        <v>26297</v>
      </c>
      <c r="D22095">
        <v>47.240099999999998</v>
      </c>
      <c r="E22095">
        <v>8.7327999999999992</v>
      </c>
      <c r="F22095" t="s">
        <v>464</v>
      </c>
      <c r="G22095" t="s">
        <v>465</v>
      </c>
      <c r="H22095" t="s">
        <v>466</v>
      </c>
      <c r="I22095" t="s">
        <v>861</v>
      </c>
      <c r="K22095">
        <v>14389</v>
      </c>
      <c r="L22095">
        <v>1756312480</v>
      </c>
    </row>
    <row r="22096" spans="1:12" x14ac:dyDescent="0.45">
      <c r="A22096" t="str">
        <f t="shared" si="345"/>
        <v>Staffelstein, Bavaria, Germany</v>
      </c>
      <c r="B22096" t="s">
        <v>26298</v>
      </c>
      <c r="C22096" t="s">
        <v>26298</v>
      </c>
      <c r="D22096">
        <v>50.098999999999997</v>
      </c>
      <c r="E22096">
        <v>10.9962</v>
      </c>
      <c r="F22096" t="s">
        <v>441</v>
      </c>
      <c r="G22096" t="s">
        <v>442</v>
      </c>
      <c r="H22096" t="s">
        <v>443</v>
      </c>
      <c r="I22096" t="s">
        <v>567</v>
      </c>
      <c r="K22096">
        <v>10389</v>
      </c>
      <c r="L22096">
        <v>1276439660</v>
      </c>
    </row>
    <row r="22097" spans="1:12" x14ac:dyDescent="0.45">
      <c r="A22097" t="str">
        <f t="shared" si="345"/>
        <v>Stafford, Staffordshire, United Kingdom</v>
      </c>
      <c r="B22097" t="s">
        <v>26299</v>
      </c>
      <c r="C22097" t="s">
        <v>26299</v>
      </c>
      <c r="D22097">
        <v>52.806600000000003</v>
      </c>
      <c r="E22097">
        <v>-2.1171000000000002</v>
      </c>
      <c r="F22097" t="s">
        <v>536</v>
      </c>
      <c r="G22097" t="s">
        <v>537</v>
      </c>
      <c r="H22097" t="s">
        <v>538</v>
      </c>
      <c r="I22097" t="s">
        <v>2729</v>
      </c>
      <c r="K22097">
        <v>68472</v>
      </c>
      <c r="L22097">
        <v>1826088347</v>
      </c>
    </row>
    <row r="22098" spans="1:12" x14ac:dyDescent="0.45">
      <c r="A22098" t="str">
        <f t="shared" si="345"/>
        <v>Stafford, New Jersey, United States</v>
      </c>
      <c r="B22098" t="s">
        <v>26299</v>
      </c>
      <c r="C22098" t="s">
        <v>26299</v>
      </c>
      <c r="D22098">
        <v>39.704900000000002</v>
      </c>
      <c r="E22098">
        <v>-74.264300000000006</v>
      </c>
      <c r="F22098" t="s">
        <v>530</v>
      </c>
      <c r="G22098" t="s">
        <v>531</v>
      </c>
      <c r="H22098" t="s">
        <v>532</v>
      </c>
      <c r="I22098" t="s">
        <v>587</v>
      </c>
      <c r="K22098">
        <v>27073</v>
      </c>
      <c r="L22098">
        <v>1840081600</v>
      </c>
    </row>
    <row r="22099" spans="1:12" x14ac:dyDescent="0.45">
      <c r="A22099" t="str">
        <f t="shared" si="345"/>
        <v>Stafford, Texas, United States</v>
      </c>
      <c r="B22099" t="s">
        <v>26299</v>
      </c>
      <c r="C22099" t="s">
        <v>26299</v>
      </c>
      <c r="D22099">
        <v>29.627099999999999</v>
      </c>
      <c r="E22099">
        <v>-95.565299999999993</v>
      </c>
      <c r="F22099" t="s">
        <v>530</v>
      </c>
      <c r="G22099" t="s">
        <v>531</v>
      </c>
      <c r="H22099" t="s">
        <v>532</v>
      </c>
      <c r="I22099" t="s">
        <v>610</v>
      </c>
      <c r="K22099">
        <v>17362</v>
      </c>
      <c r="L22099">
        <v>1840022216</v>
      </c>
    </row>
    <row r="22100" spans="1:12" x14ac:dyDescent="0.45">
      <c r="A22100" t="str">
        <f t="shared" si="345"/>
        <v>Stafford, Connecticut, United States</v>
      </c>
      <c r="B22100" t="s">
        <v>26299</v>
      </c>
      <c r="C22100" t="s">
        <v>26299</v>
      </c>
      <c r="D22100">
        <v>41.9876</v>
      </c>
      <c r="E22100">
        <v>-72.312200000000004</v>
      </c>
      <c r="F22100" t="s">
        <v>530</v>
      </c>
      <c r="G22100" t="s">
        <v>531</v>
      </c>
      <c r="H22100" t="s">
        <v>532</v>
      </c>
      <c r="I22100" t="s">
        <v>2109</v>
      </c>
      <c r="K22100">
        <v>11890</v>
      </c>
      <c r="L22100">
        <v>1840033668</v>
      </c>
    </row>
    <row r="22101" spans="1:12" x14ac:dyDescent="0.45">
      <c r="A22101" t="str">
        <f t="shared" si="345"/>
        <v>Staines-upon-Thames, Surrey, United Kingdom</v>
      </c>
      <c r="B22101" t="s">
        <v>26300</v>
      </c>
      <c r="C22101" t="s">
        <v>26300</v>
      </c>
      <c r="D22101">
        <v>51.433</v>
      </c>
      <c r="E22101">
        <v>-0.51700000000000002</v>
      </c>
      <c r="F22101" t="s">
        <v>536</v>
      </c>
      <c r="G22101" t="s">
        <v>537</v>
      </c>
      <c r="H22101" t="s">
        <v>538</v>
      </c>
      <c r="I22101" t="s">
        <v>826</v>
      </c>
      <c r="K22101">
        <v>18484</v>
      </c>
      <c r="L22101">
        <v>1826889783</v>
      </c>
    </row>
    <row r="22102" spans="1:12" x14ac:dyDescent="0.45">
      <c r="A22102" t="str">
        <f t="shared" si="345"/>
        <v>Stainforth, Doncaster, United Kingdom</v>
      </c>
      <c r="B22102" t="s">
        <v>26301</v>
      </c>
      <c r="C22102" t="s">
        <v>26301</v>
      </c>
      <c r="D22102">
        <v>53.595799999999997</v>
      </c>
      <c r="E22102">
        <v>-1.0253000000000001</v>
      </c>
      <c r="F22102" t="s">
        <v>536</v>
      </c>
      <c r="G22102" t="s">
        <v>537</v>
      </c>
      <c r="H22102" t="s">
        <v>538</v>
      </c>
      <c r="I22102" t="s">
        <v>872</v>
      </c>
      <c r="K22102">
        <v>6282</v>
      </c>
      <c r="L22102">
        <v>1826296892</v>
      </c>
    </row>
    <row r="22103" spans="1:12" x14ac:dyDescent="0.45">
      <c r="A22103" t="str">
        <f t="shared" si="345"/>
        <v>Stainland, Calderdale, United Kingdom</v>
      </c>
      <c r="B22103" t="s">
        <v>26302</v>
      </c>
      <c r="C22103" t="s">
        <v>26302</v>
      </c>
      <c r="D22103">
        <v>53.672800000000002</v>
      </c>
      <c r="E22103">
        <v>-1.8805000000000001</v>
      </c>
      <c r="F22103" t="s">
        <v>536</v>
      </c>
      <c r="G22103" t="s">
        <v>537</v>
      </c>
      <c r="H22103" t="s">
        <v>538</v>
      </c>
      <c r="I22103" t="s">
        <v>5278</v>
      </c>
      <c r="K22103">
        <v>11389</v>
      </c>
      <c r="L22103">
        <v>1826451055</v>
      </c>
    </row>
    <row r="22104" spans="1:12" x14ac:dyDescent="0.45">
      <c r="A22104" t="str">
        <f t="shared" si="345"/>
        <v>Stains, Île-de-France, France</v>
      </c>
      <c r="B22104" t="s">
        <v>26303</v>
      </c>
      <c r="C22104" t="s">
        <v>26303</v>
      </c>
      <c r="D22104">
        <v>48.95</v>
      </c>
      <c r="E22104">
        <v>2.3833000000000002</v>
      </c>
      <c r="F22104" t="s">
        <v>526</v>
      </c>
      <c r="G22104" t="s">
        <v>527</v>
      </c>
      <c r="H22104" t="s">
        <v>528</v>
      </c>
      <c r="I22104" t="s">
        <v>732</v>
      </c>
      <c r="K22104">
        <v>38720</v>
      </c>
      <c r="L22104">
        <v>1250114874</v>
      </c>
    </row>
    <row r="22105" spans="1:12" x14ac:dyDescent="0.45">
      <c r="A22105" t="str">
        <f t="shared" si="345"/>
        <v>Stakhanov, Luhans’ka Oblast’, Ukraine</v>
      </c>
      <c r="B22105" t="s">
        <v>26304</v>
      </c>
      <c r="C22105" t="s">
        <v>26304</v>
      </c>
      <c r="D22105">
        <v>48.547199999999997</v>
      </c>
      <c r="E22105">
        <v>38.636099999999999</v>
      </c>
      <c r="F22105" t="s">
        <v>1461</v>
      </c>
      <c r="G22105" t="s">
        <v>1462</v>
      </c>
      <c r="H22105" t="s">
        <v>1463</v>
      </c>
      <c r="I22105" t="s">
        <v>1464</v>
      </c>
      <c r="K22105">
        <v>75745</v>
      </c>
      <c r="L22105">
        <v>1804324480</v>
      </c>
    </row>
    <row r="22106" spans="1:12" x14ac:dyDescent="0.45">
      <c r="A22106" t="str">
        <f t="shared" si="345"/>
        <v>Stalbe, Pārgaujas Novads, Latvia</v>
      </c>
      <c r="B22106" t="s">
        <v>26305</v>
      </c>
      <c r="C22106" t="s">
        <v>26305</v>
      </c>
      <c r="D22106">
        <v>57.370800000000003</v>
      </c>
      <c r="E22106">
        <v>25.032399999999999</v>
      </c>
      <c r="F22106" t="s">
        <v>811</v>
      </c>
      <c r="G22106" t="s">
        <v>812</v>
      </c>
      <c r="H22106" t="s">
        <v>813</v>
      </c>
      <c r="I22106" t="s">
        <v>26306</v>
      </c>
      <c r="J22106" t="s">
        <v>378</v>
      </c>
      <c r="L22106">
        <v>1428014091</v>
      </c>
    </row>
    <row r="22107" spans="1:12" x14ac:dyDescent="0.45">
      <c r="A22107" t="str">
        <f t="shared" si="345"/>
        <v>Stallings, North Carolina, United States</v>
      </c>
      <c r="B22107" t="s">
        <v>26307</v>
      </c>
      <c r="C22107" t="s">
        <v>26307</v>
      </c>
      <c r="D22107">
        <v>35.108800000000002</v>
      </c>
      <c r="E22107">
        <v>-80.659700000000001</v>
      </c>
      <c r="F22107" t="s">
        <v>530</v>
      </c>
      <c r="G22107" t="s">
        <v>531</v>
      </c>
      <c r="H22107" t="s">
        <v>532</v>
      </c>
      <c r="I22107" t="s">
        <v>589</v>
      </c>
      <c r="K22107">
        <v>16145</v>
      </c>
      <c r="L22107">
        <v>1840017878</v>
      </c>
    </row>
    <row r="22108" spans="1:12" x14ac:dyDescent="0.45">
      <c r="A22108" t="str">
        <f t="shared" si="345"/>
        <v>Stalybridge, Tameside, United Kingdom</v>
      </c>
      <c r="B22108" t="s">
        <v>26308</v>
      </c>
      <c r="C22108" t="s">
        <v>26308</v>
      </c>
      <c r="D22108">
        <v>53.483400000000003</v>
      </c>
      <c r="E22108">
        <v>-2.04</v>
      </c>
      <c r="F22108" t="s">
        <v>536</v>
      </c>
      <c r="G22108" t="s">
        <v>537</v>
      </c>
      <c r="H22108" t="s">
        <v>538</v>
      </c>
      <c r="I22108" t="s">
        <v>2579</v>
      </c>
      <c r="K22108">
        <v>23731</v>
      </c>
      <c r="L22108">
        <v>1826524843</v>
      </c>
    </row>
    <row r="22109" spans="1:12" x14ac:dyDescent="0.45">
      <c r="A22109" t="str">
        <f t="shared" si="345"/>
        <v>Stamboliyski, Plovdiv, Bulgaria</v>
      </c>
      <c r="B22109" t="s">
        <v>26309</v>
      </c>
      <c r="C22109" t="s">
        <v>26309</v>
      </c>
      <c r="D22109">
        <v>42.134399999999999</v>
      </c>
      <c r="E22109">
        <v>24.535299999999999</v>
      </c>
      <c r="F22109" t="s">
        <v>1175</v>
      </c>
      <c r="G22109" t="s">
        <v>1176</v>
      </c>
      <c r="H22109" t="s">
        <v>1177</v>
      </c>
      <c r="I22109" t="s">
        <v>2544</v>
      </c>
      <c r="K22109">
        <v>12346</v>
      </c>
      <c r="L22109">
        <v>1100303839</v>
      </c>
    </row>
    <row r="22110" spans="1:12" x14ac:dyDescent="0.45">
      <c r="A22110" t="str">
        <f t="shared" si="345"/>
        <v>Stamford, Connecticut, United States</v>
      </c>
      <c r="B22110" t="s">
        <v>26310</v>
      </c>
      <c r="C22110" t="s">
        <v>26310</v>
      </c>
      <c r="D22110">
        <v>41.103499999999997</v>
      </c>
      <c r="E22110">
        <v>-73.558300000000003</v>
      </c>
      <c r="F22110" t="s">
        <v>530</v>
      </c>
      <c r="G22110" t="s">
        <v>531</v>
      </c>
      <c r="H22110" t="s">
        <v>532</v>
      </c>
      <c r="I22110" t="s">
        <v>2109</v>
      </c>
      <c r="K22110">
        <v>129638</v>
      </c>
      <c r="L22110">
        <v>1840004841</v>
      </c>
    </row>
    <row r="22111" spans="1:12" x14ac:dyDescent="0.45">
      <c r="A22111" t="str">
        <f t="shared" si="345"/>
        <v>Stamford, Lincolnshire, United Kingdom</v>
      </c>
      <c r="B22111" t="s">
        <v>26310</v>
      </c>
      <c r="C22111" t="s">
        <v>26310</v>
      </c>
      <c r="D22111">
        <v>52.655999999999999</v>
      </c>
      <c r="E22111">
        <v>-0.48399999999999999</v>
      </c>
      <c r="F22111" t="s">
        <v>536</v>
      </c>
      <c r="G22111" t="s">
        <v>537</v>
      </c>
      <c r="H22111" t="s">
        <v>538</v>
      </c>
      <c r="I22111" t="s">
        <v>5020</v>
      </c>
      <c r="K22111">
        <v>19701</v>
      </c>
      <c r="L22111">
        <v>1826765558</v>
      </c>
    </row>
    <row r="22112" spans="1:12" x14ac:dyDescent="0.45">
      <c r="A22112" t="str">
        <f t="shared" si="345"/>
        <v>Standerton, Mpumalanga, South Africa</v>
      </c>
      <c r="B22112" t="s">
        <v>26311</v>
      </c>
      <c r="C22112" t="s">
        <v>26311</v>
      </c>
      <c r="D22112">
        <v>-26.95</v>
      </c>
      <c r="E22112">
        <v>29.25</v>
      </c>
      <c r="F22112" t="s">
        <v>1436</v>
      </c>
      <c r="G22112" t="s">
        <v>1437</v>
      </c>
      <c r="H22112" t="s">
        <v>1438</v>
      </c>
      <c r="I22112" t="s">
        <v>4292</v>
      </c>
      <c r="K22112">
        <v>74021</v>
      </c>
      <c r="L22112">
        <v>1710222465</v>
      </c>
    </row>
    <row r="22113" spans="1:12" x14ac:dyDescent="0.45">
      <c r="A22113" t="str">
        <f t="shared" si="345"/>
        <v>Standish, Wigan, United Kingdom</v>
      </c>
      <c r="B22113" t="s">
        <v>26312</v>
      </c>
      <c r="C22113" t="s">
        <v>26312</v>
      </c>
      <c r="D22113">
        <v>53.585999999999999</v>
      </c>
      <c r="E22113">
        <v>-2.6640000000000001</v>
      </c>
      <c r="F22113" t="s">
        <v>536</v>
      </c>
      <c r="G22113" t="s">
        <v>537</v>
      </c>
      <c r="H22113" t="s">
        <v>538</v>
      </c>
      <c r="I22113" t="s">
        <v>656</v>
      </c>
      <c r="K22113">
        <v>13278</v>
      </c>
      <c r="L22113">
        <v>1826196984</v>
      </c>
    </row>
    <row r="22114" spans="1:12" x14ac:dyDescent="0.45">
      <c r="A22114" t="str">
        <f t="shared" si="345"/>
        <v>Standish, Maine, United States</v>
      </c>
      <c r="B22114" t="s">
        <v>26312</v>
      </c>
      <c r="C22114" t="s">
        <v>26312</v>
      </c>
      <c r="D22114">
        <v>43.781100000000002</v>
      </c>
      <c r="E22114">
        <v>-70.5685</v>
      </c>
      <c r="F22114" t="s">
        <v>530</v>
      </c>
      <c r="G22114" t="s">
        <v>531</v>
      </c>
      <c r="H22114" t="s">
        <v>532</v>
      </c>
      <c r="I22114" t="s">
        <v>2721</v>
      </c>
      <c r="K22114">
        <v>10073</v>
      </c>
      <c r="L22114">
        <v>1840053009</v>
      </c>
    </row>
    <row r="22115" spans="1:12" x14ac:dyDescent="0.45">
      <c r="A22115" t="str">
        <f t="shared" si="345"/>
        <v>Stanford, California, United States</v>
      </c>
      <c r="B22115" t="s">
        <v>26313</v>
      </c>
      <c r="C22115" t="s">
        <v>26313</v>
      </c>
      <c r="D22115">
        <v>37.425199999999997</v>
      </c>
      <c r="E22115">
        <v>-122.1674</v>
      </c>
      <c r="F22115" t="s">
        <v>530</v>
      </c>
      <c r="G22115" t="s">
        <v>531</v>
      </c>
      <c r="H22115" t="s">
        <v>532</v>
      </c>
      <c r="I22115" t="s">
        <v>754</v>
      </c>
      <c r="K22115">
        <v>15668</v>
      </c>
      <c r="L22115">
        <v>1840028400</v>
      </c>
    </row>
    <row r="22116" spans="1:12" x14ac:dyDescent="0.45">
      <c r="A22116" t="str">
        <f t="shared" si="345"/>
        <v>Stanford le Hope, Thurrock, United Kingdom</v>
      </c>
      <c r="B22116" t="s">
        <v>26314</v>
      </c>
      <c r="C22116" t="s">
        <v>26314</v>
      </c>
      <c r="D22116">
        <v>51.514000000000003</v>
      </c>
      <c r="E22116">
        <v>0.4244</v>
      </c>
      <c r="F22116" t="s">
        <v>536</v>
      </c>
      <c r="G22116" t="s">
        <v>537</v>
      </c>
      <c r="H22116" t="s">
        <v>538</v>
      </c>
      <c r="I22116" t="s">
        <v>2770</v>
      </c>
      <c r="K22116">
        <v>28765</v>
      </c>
      <c r="L22116">
        <v>1826848098</v>
      </c>
    </row>
    <row r="22117" spans="1:12" x14ac:dyDescent="0.45">
      <c r="A22117" t="str">
        <f t="shared" si="345"/>
        <v>Stanley, Wakefield, United Kingdom</v>
      </c>
      <c r="B22117" t="s">
        <v>26315</v>
      </c>
      <c r="C22117" t="s">
        <v>26315</v>
      </c>
      <c r="D22117">
        <v>53.714500000000001</v>
      </c>
      <c r="E22117">
        <v>-1.476</v>
      </c>
      <c r="F22117" t="s">
        <v>536</v>
      </c>
      <c r="G22117" t="s">
        <v>537</v>
      </c>
      <c r="H22117" t="s">
        <v>538</v>
      </c>
      <c r="I22117" t="s">
        <v>1724</v>
      </c>
      <c r="K22117">
        <v>15314</v>
      </c>
      <c r="L22117">
        <v>1826805412</v>
      </c>
    </row>
    <row r="22118" spans="1:12" x14ac:dyDescent="0.45">
      <c r="A22118" t="str">
        <f t="shared" si="345"/>
        <v>Stanley, Manitoba, Canada</v>
      </c>
      <c r="B22118" t="s">
        <v>26315</v>
      </c>
      <c r="C22118" t="s">
        <v>26315</v>
      </c>
      <c r="D22118">
        <v>49.133099999999999</v>
      </c>
      <c r="E22118">
        <v>-98.065600000000003</v>
      </c>
      <c r="F22118" t="s">
        <v>541</v>
      </c>
      <c r="G22118" t="s">
        <v>542</v>
      </c>
      <c r="H22118" t="s">
        <v>543</v>
      </c>
      <c r="I22118" t="s">
        <v>5149</v>
      </c>
      <c r="K22118">
        <v>9038</v>
      </c>
      <c r="L22118">
        <v>1124001503</v>
      </c>
    </row>
    <row r="22119" spans="1:12" x14ac:dyDescent="0.45">
      <c r="A22119" t="str">
        <f t="shared" si="345"/>
        <v>Stanley, , Falkland Islands (Islas Malvinas)</v>
      </c>
      <c r="B22119" t="s">
        <v>26315</v>
      </c>
      <c r="C22119" t="s">
        <v>26315</v>
      </c>
      <c r="D22119">
        <v>-51.7</v>
      </c>
      <c r="E22119">
        <v>-57.85</v>
      </c>
      <c r="F22119" t="s">
        <v>26316</v>
      </c>
      <c r="G22119" t="s">
        <v>26317</v>
      </c>
      <c r="H22119" t="s">
        <v>26318</v>
      </c>
      <c r="K22119">
        <v>2213</v>
      </c>
      <c r="L22119">
        <v>1238780509</v>
      </c>
    </row>
    <row r="22120" spans="1:12" x14ac:dyDescent="0.45">
      <c r="A22120" t="str">
        <f t="shared" si="345"/>
        <v>Stanmore, Harrow, United Kingdom</v>
      </c>
      <c r="B22120" t="s">
        <v>26319</v>
      </c>
      <c r="C22120" t="s">
        <v>26319</v>
      </c>
      <c r="D22120">
        <v>51.618000000000002</v>
      </c>
      <c r="E22120">
        <v>-0.314</v>
      </c>
      <c r="F22120" t="s">
        <v>536</v>
      </c>
      <c r="G22120" t="s">
        <v>537</v>
      </c>
      <c r="H22120" t="s">
        <v>538</v>
      </c>
      <c r="I22120" t="s">
        <v>11866</v>
      </c>
      <c r="K22120">
        <v>23700</v>
      </c>
      <c r="L22120">
        <v>1826094735</v>
      </c>
    </row>
    <row r="22121" spans="1:12" x14ac:dyDescent="0.45">
      <c r="A22121" t="str">
        <f t="shared" si="345"/>
        <v>Stannington, Sheffield, United Kingdom</v>
      </c>
      <c r="B22121" t="s">
        <v>26320</v>
      </c>
      <c r="C22121" t="s">
        <v>26320</v>
      </c>
      <c r="D22121">
        <v>53.396000000000001</v>
      </c>
      <c r="E22121">
        <v>-1.536</v>
      </c>
      <c r="F22121" t="s">
        <v>536</v>
      </c>
      <c r="G22121" t="s">
        <v>537</v>
      </c>
      <c r="H22121" t="s">
        <v>538</v>
      </c>
      <c r="I22121" t="s">
        <v>6650</v>
      </c>
      <c r="K22121">
        <v>10747</v>
      </c>
      <c r="L22121">
        <v>1826474759</v>
      </c>
    </row>
    <row r="22122" spans="1:12" x14ac:dyDescent="0.45">
      <c r="A22122" t="str">
        <f t="shared" si="345"/>
        <v>Stans, Nidwalden, Switzerland</v>
      </c>
      <c r="B22122" t="s">
        <v>26321</v>
      </c>
      <c r="C22122" t="s">
        <v>26321</v>
      </c>
      <c r="D22122">
        <v>46.959400000000002</v>
      </c>
      <c r="E22122">
        <v>8.3666999999999998</v>
      </c>
      <c r="F22122" t="s">
        <v>464</v>
      </c>
      <c r="G22122" t="s">
        <v>465</v>
      </c>
      <c r="H22122" t="s">
        <v>466</v>
      </c>
      <c r="I22122" t="s">
        <v>26322</v>
      </c>
      <c r="J22122" t="s">
        <v>378</v>
      </c>
      <c r="K22122">
        <v>8393</v>
      </c>
      <c r="L22122">
        <v>1756019042</v>
      </c>
    </row>
    <row r="22123" spans="1:12" x14ac:dyDescent="0.45">
      <c r="A22123" t="str">
        <f t="shared" si="345"/>
        <v>Stansbury Park, Utah, United States</v>
      </c>
      <c r="B22123" t="s">
        <v>26323</v>
      </c>
      <c r="C22123" t="s">
        <v>26323</v>
      </c>
      <c r="D22123">
        <v>40.635599999999997</v>
      </c>
      <c r="E22123">
        <v>-112.30540000000001</v>
      </c>
      <c r="F22123" t="s">
        <v>530</v>
      </c>
      <c r="G22123" t="s">
        <v>531</v>
      </c>
      <c r="H22123" t="s">
        <v>532</v>
      </c>
      <c r="I22123" t="s">
        <v>1667</v>
      </c>
      <c r="K22123">
        <v>9173</v>
      </c>
      <c r="L22123">
        <v>1840037176</v>
      </c>
    </row>
    <row r="22124" spans="1:12" x14ac:dyDescent="0.45">
      <c r="A22124" t="str">
        <f t="shared" si="345"/>
        <v>Stansted Mountfitchet, Essex, United Kingdom</v>
      </c>
      <c r="B22124" t="s">
        <v>26324</v>
      </c>
      <c r="C22124" t="s">
        <v>26324</v>
      </c>
      <c r="D22124">
        <v>51.898000000000003</v>
      </c>
      <c r="E22124">
        <v>0.19800000000000001</v>
      </c>
      <c r="F22124" t="s">
        <v>536</v>
      </c>
      <c r="G22124" t="s">
        <v>537</v>
      </c>
      <c r="H22124" t="s">
        <v>538</v>
      </c>
      <c r="I22124" t="s">
        <v>3710</v>
      </c>
      <c r="K22124">
        <v>6011</v>
      </c>
      <c r="L22124">
        <v>1826626668</v>
      </c>
    </row>
    <row r="22125" spans="1:12" x14ac:dyDescent="0.45">
      <c r="A22125" t="str">
        <f t="shared" si="345"/>
        <v>Stanthorpe, Queensland, Australia</v>
      </c>
      <c r="B22125" t="s">
        <v>26325</v>
      </c>
      <c r="C22125" t="s">
        <v>26325</v>
      </c>
      <c r="D22125">
        <v>-28.654699999999998</v>
      </c>
      <c r="E22125">
        <v>151.935</v>
      </c>
      <c r="F22125" t="s">
        <v>830</v>
      </c>
      <c r="G22125" t="s">
        <v>831</v>
      </c>
      <c r="H22125" t="s">
        <v>832</v>
      </c>
      <c r="I22125" t="s">
        <v>1959</v>
      </c>
      <c r="K22125">
        <v>5406</v>
      </c>
      <c r="L22125">
        <v>1036976908</v>
      </c>
    </row>
    <row r="22126" spans="1:12" x14ac:dyDescent="0.45">
      <c r="A22126" t="str">
        <f t="shared" si="345"/>
        <v>Stanton, California, United States</v>
      </c>
      <c r="B22126" t="s">
        <v>26326</v>
      </c>
      <c r="C22126" t="s">
        <v>26326</v>
      </c>
      <c r="D22126">
        <v>33.800199999999997</v>
      </c>
      <c r="E22126">
        <v>-117.9935</v>
      </c>
      <c r="F22126" t="s">
        <v>530</v>
      </c>
      <c r="G22126" t="s">
        <v>531</v>
      </c>
      <c r="H22126" t="s">
        <v>532</v>
      </c>
      <c r="I22126" t="s">
        <v>754</v>
      </c>
      <c r="K22126">
        <v>38139</v>
      </c>
      <c r="L22126">
        <v>1840021966</v>
      </c>
    </row>
    <row r="22127" spans="1:12" x14ac:dyDescent="0.45">
      <c r="A22127" t="str">
        <f t="shared" si="345"/>
        <v>Stanwell, Surrey, United Kingdom</v>
      </c>
      <c r="B22127" t="s">
        <v>26327</v>
      </c>
      <c r="C22127" t="s">
        <v>26327</v>
      </c>
      <c r="D22127">
        <v>51.457000000000001</v>
      </c>
      <c r="E22127">
        <v>-0.47149999999999997</v>
      </c>
      <c r="F22127" t="s">
        <v>536</v>
      </c>
      <c r="G22127" t="s">
        <v>537</v>
      </c>
      <c r="H22127" t="s">
        <v>538</v>
      </c>
      <c r="I22127" t="s">
        <v>826</v>
      </c>
      <c r="K22127">
        <v>11279</v>
      </c>
      <c r="L22127">
        <v>1826245987</v>
      </c>
    </row>
    <row r="22128" spans="1:12" x14ac:dyDescent="0.45">
      <c r="A22128" t="str">
        <f t="shared" si="345"/>
        <v>Stanwood, Washington, United States</v>
      </c>
      <c r="B22128" t="s">
        <v>26328</v>
      </c>
      <c r="C22128" t="s">
        <v>26328</v>
      </c>
      <c r="D22128">
        <v>48.244900000000001</v>
      </c>
      <c r="E22128">
        <v>-122.3425</v>
      </c>
      <c r="F22128" t="s">
        <v>530</v>
      </c>
      <c r="G22128" t="s">
        <v>531</v>
      </c>
      <c r="H22128" t="s">
        <v>532</v>
      </c>
      <c r="I22128" t="s">
        <v>585</v>
      </c>
      <c r="K22128">
        <v>7354</v>
      </c>
      <c r="L22128">
        <v>1840021079</v>
      </c>
    </row>
    <row r="22129" spans="1:12" x14ac:dyDescent="0.45">
      <c r="A22129" t="str">
        <f t="shared" si="345"/>
        <v>Stapleford, Nottinghamshire, United Kingdom</v>
      </c>
      <c r="B22129" t="s">
        <v>26329</v>
      </c>
      <c r="C22129" t="s">
        <v>26329</v>
      </c>
      <c r="D22129">
        <v>52.929000000000002</v>
      </c>
      <c r="E22129">
        <v>-1.274</v>
      </c>
      <c r="F22129" t="s">
        <v>536</v>
      </c>
      <c r="G22129" t="s">
        <v>537</v>
      </c>
      <c r="H22129" t="s">
        <v>538</v>
      </c>
      <c r="I22129" t="s">
        <v>2420</v>
      </c>
      <c r="K22129">
        <v>15241</v>
      </c>
      <c r="L22129">
        <v>1826644047</v>
      </c>
    </row>
    <row r="22130" spans="1:12" x14ac:dyDescent="0.45">
      <c r="A22130" t="str">
        <f t="shared" si="345"/>
        <v>Staplehurst, Kent, United Kingdom</v>
      </c>
      <c r="B22130" t="s">
        <v>26330</v>
      </c>
      <c r="C22130" t="s">
        <v>26330</v>
      </c>
      <c r="D22130">
        <v>51.164000000000001</v>
      </c>
      <c r="E22130">
        <v>0.55300000000000005</v>
      </c>
      <c r="F22130" t="s">
        <v>536</v>
      </c>
      <c r="G22130" t="s">
        <v>537</v>
      </c>
      <c r="H22130" t="s">
        <v>538</v>
      </c>
      <c r="I22130" t="s">
        <v>1606</v>
      </c>
      <c r="K22130">
        <v>6003</v>
      </c>
      <c r="L22130">
        <v>1826804762</v>
      </c>
    </row>
    <row r="22131" spans="1:12" x14ac:dyDescent="0.45">
      <c r="A22131" t="str">
        <f t="shared" si="345"/>
        <v>Star, Idaho, United States</v>
      </c>
      <c r="B22131" t="s">
        <v>26331</v>
      </c>
      <c r="C22131" t="s">
        <v>26331</v>
      </c>
      <c r="D22131">
        <v>43.701300000000003</v>
      </c>
      <c r="E22131">
        <v>-116.49339999999999</v>
      </c>
      <c r="F22131" t="s">
        <v>530</v>
      </c>
      <c r="G22131" t="s">
        <v>531</v>
      </c>
      <c r="H22131" t="s">
        <v>532</v>
      </c>
      <c r="I22131" t="s">
        <v>1862</v>
      </c>
      <c r="K22131">
        <v>10454</v>
      </c>
      <c r="L22131">
        <v>1840021279</v>
      </c>
    </row>
    <row r="22132" spans="1:12" x14ac:dyDescent="0.45">
      <c r="A22132" t="str">
        <f t="shared" si="345"/>
        <v>Star Dojran, Dojran, Macedonia</v>
      </c>
      <c r="B22132" t="s">
        <v>26332</v>
      </c>
      <c r="C22132" t="s">
        <v>26332</v>
      </c>
      <c r="D22132">
        <v>41.179200000000002</v>
      </c>
      <c r="E22132">
        <v>22.724699999999999</v>
      </c>
      <c r="F22132" t="s">
        <v>2246</v>
      </c>
      <c r="G22132" t="s">
        <v>2247</v>
      </c>
      <c r="H22132" t="s">
        <v>2248</v>
      </c>
      <c r="I22132" t="s">
        <v>26333</v>
      </c>
      <c r="J22132" t="s">
        <v>378</v>
      </c>
      <c r="L22132">
        <v>1807304153</v>
      </c>
    </row>
    <row r="22133" spans="1:12" x14ac:dyDescent="0.45">
      <c r="A22133" t="str">
        <f t="shared" si="345"/>
        <v>Stará Ľubovňa, Prešovský, Slovakia</v>
      </c>
      <c r="B22133" t="s">
        <v>26334</v>
      </c>
      <c r="C22133" t="s">
        <v>26335</v>
      </c>
      <c r="D22133">
        <v>49.316699999999997</v>
      </c>
      <c r="E22133">
        <v>20.683299999999999</v>
      </c>
      <c r="F22133" t="s">
        <v>3518</v>
      </c>
      <c r="G22133" t="s">
        <v>3519</v>
      </c>
      <c r="H22133" t="s">
        <v>3520</v>
      </c>
      <c r="I22133" t="s">
        <v>3596</v>
      </c>
      <c r="J22133" t="s">
        <v>366</v>
      </c>
      <c r="K22133">
        <v>16348</v>
      </c>
      <c r="L22133">
        <v>1703928081</v>
      </c>
    </row>
    <row r="22134" spans="1:12" x14ac:dyDescent="0.45">
      <c r="A22134" t="str">
        <f t="shared" si="345"/>
        <v>Stara Pazova, Stara Pazova, Serbia</v>
      </c>
      <c r="B22134" t="s">
        <v>26336</v>
      </c>
      <c r="C22134" t="s">
        <v>26336</v>
      </c>
      <c r="D22134">
        <v>44.9833</v>
      </c>
      <c r="E22134">
        <v>20.166699999999999</v>
      </c>
      <c r="F22134" t="s">
        <v>795</v>
      </c>
      <c r="G22134" t="s">
        <v>796</v>
      </c>
      <c r="H22134" t="s">
        <v>797</v>
      </c>
      <c r="I22134" t="s">
        <v>26336</v>
      </c>
      <c r="J22134" t="s">
        <v>378</v>
      </c>
      <c r="L22134">
        <v>1688866909</v>
      </c>
    </row>
    <row r="22135" spans="1:12" x14ac:dyDescent="0.45">
      <c r="A22135" t="str">
        <f t="shared" si="345"/>
        <v>Stará Turá, Nitriansky, Slovakia</v>
      </c>
      <c r="B22135" t="s">
        <v>26337</v>
      </c>
      <c r="C22135" t="s">
        <v>26338</v>
      </c>
      <c r="D22135">
        <v>48.777200000000001</v>
      </c>
      <c r="E22135">
        <v>17.695599999999999</v>
      </c>
      <c r="F22135" t="s">
        <v>3518</v>
      </c>
      <c r="G22135" t="s">
        <v>3519</v>
      </c>
      <c r="H22135" t="s">
        <v>3520</v>
      </c>
      <c r="I22135" t="s">
        <v>3521</v>
      </c>
      <c r="K22135">
        <v>8932</v>
      </c>
      <c r="L22135">
        <v>1703420460</v>
      </c>
    </row>
    <row r="22136" spans="1:12" x14ac:dyDescent="0.45">
      <c r="A22136" t="str">
        <f t="shared" si="345"/>
        <v>Stara Zagora, Stara Zagora, Bulgaria</v>
      </c>
      <c r="B22136" t="s">
        <v>6956</v>
      </c>
      <c r="C22136" t="s">
        <v>6956</v>
      </c>
      <c r="D22136">
        <v>42.424700000000001</v>
      </c>
      <c r="E22136">
        <v>25.625599999999999</v>
      </c>
      <c r="F22136" t="s">
        <v>1175</v>
      </c>
      <c r="G22136" t="s">
        <v>1176</v>
      </c>
      <c r="H22136" t="s">
        <v>1177</v>
      </c>
      <c r="I22136" t="s">
        <v>6956</v>
      </c>
      <c r="J22136" t="s">
        <v>378</v>
      </c>
      <c r="K22136">
        <v>158668</v>
      </c>
      <c r="L22136">
        <v>1100903924</v>
      </c>
    </row>
    <row r="22137" spans="1:12" x14ac:dyDescent="0.45">
      <c r="A22137" t="str">
        <f t="shared" si="345"/>
        <v>Staraya Kupavna, Moskovskaya Oblast’, Russia</v>
      </c>
      <c r="B22137" t="s">
        <v>26339</v>
      </c>
      <c r="C22137" t="s">
        <v>26339</v>
      </c>
      <c r="D22137">
        <v>55.8</v>
      </c>
      <c r="E22137">
        <v>38.183300000000003</v>
      </c>
      <c r="F22137" t="s">
        <v>504</v>
      </c>
      <c r="G22137" t="s">
        <v>505</v>
      </c>
      <c r="H22137" t="s">
        <v>506</v>
      </c>
      <c r="I22137" t="s">
        <v>3224</v>
      </c>
      <c r="K22137">
        <v>22476</v>
      </c>
      <c r="L22137">
        <v>1643193878</v>
      </c>
    </row>
    <row r="22138" spans="1:12" x14ac:dyDescent="0.45">
      <c r="A22138" t="str">
        <f t="shared" si="345"/>
        <v>Staraya Russa, Novgorodskaya Oblast’, Russia</v>
      </c>
      <c r="B22138" t="s">
        <v>26340</v>
      </c>
      <c r="C22138" t="s">
        <v>26340</v>
      </c>
      <c r="D22138">
        <v>57.9833</v>
      </c>
      <c r="E22138">
        <v>31.35</v>
      </c>
      <c r="F22138" t="s">
        <v>504</v>
      </c>
      <c r="G22138" t="s">
        <v>505</v>
      </c>
      <c r="H22138" t="s">
        <v>506</v>
      </c>
      <c r="I22138" t="s">
        <v>4991</v>
      </c>
      <c r="K22138">
        <v>29019</v>
      </c>
      <c r="L22138">
        <v>1643015974</v>
      </c>
    </row>
    <row r="22139" spans="1:12" x14ac:dyDescent="0.45">
      <c r="A22139" t="str">
        <f t="shared" si="345"/>
        <v>Staré Město, Zlínský Kraj, Czechia</v>
      </c>
      <c r="B22139" t="s">
        <v>26341</v>
      </c>
      <c r="C22139" t="s">
        <v>26342</v>
      </c>
      <c r="D22139">
        <v>49.075200000000002</v>
      </c>
      <c r="E22139">
        <v>17.433399999999999</v>
      </c>
      <c r="F22139" t="s">
        <v>2480</v>
      </c>
      <c r="G22139" t="s">
        <v>2481</v>
      </c>
      <c r="H22139" t="s">
        <v>2482</v>
      </c>
      <c r="I22139" t="s">
        <v>5763</v>
      </c>
      <c r="K22139">
        <v>6661</v>
      </c>
      <c r="L22139">
        <v>1203171534</v>
      </c>
    </row>
    <row r="22140" spans="1:12" x14ac:dyDescent="0.45">
      <c r="A22140" t="str">
        <f t="shared" si="345"/>
        <v>Stari Trg, Loška Dolina, Slovenia</v>
      </c>
      <c r="B22140" t="s">
        <v>26343</v>
      </c>
      <c r="C22140" t="s">
        <v>26343</v>
      </c>
      <c r="D22140">
        <v>45.712800000000001</v>
      </c>
      <c r="E22140">
        <v>14.4694</v>
      </c>
      <c r="F22140" t="s">
        <v>1111</v>
      </c>
      <c r="G22140" t="s">
        <v>1112</v>
      </c>
      <c r="H22140" t="s">
        <v>1113</v>
      </c>
      <c r="I22140" t="s">
        <v>26344</v>
      </c>
      <c r="J22140" t="s">
        <v>378</v>
      </c>
      <c r="L22140">
        <v>1705849784</v>
      </c>
    </row>
    <row r="22141" spans="1:12" x14ac:dyDescent="0.45">
      <c r="A22141" t="str">
        <f t="shared" si="345"/>
        <v>Starke, Florida, United States</v>
      </c>
      <c r="B22141" t="s">
        <v>26345</v>
      </c>
      <c r="C22141" t="s">
        <v>26345</v>
      </c>
      <c r="D22141">
        <v>29.947399999999998</v>
      </c>
      <c r="E22141">
        <v>-82.112899999999996</v>
      </c>
      <c r="F22141" t="s">
        <v>530</v>
      </c>
      <c r="G22141" t="s">
        <v>531</v>
      </c>
      <c r="H22141" t="s">
        <v>532</v>
      </c>
      <c r="I22141" t="s">
        <v>1378</v>
      </c>
      <c r="K22141">
        <v>5647</v>
      </c>
      <c r="L22141">
        <v>1840015940</v>
      </c>
    </row>
    <row r="22142" spans="1:12" x14ac:dyDescent="0.45">
      <c r="A22142" t="str">
        <f t="shared" si="345"/>
        <v>Starkville, Mississippi, United States</v>
      </c>
      <c r="B22142" t="s">
        <v>26346</v>
      </c>
      <c r="C22142" t="s">
        <v>26346</v>
      </c>
      <c r="D22142">
        <v>33.460799999999999</v>
      </c>
      <c r="E22142">
        <v>-88.829700000000003</v>
      </c>
      <c r="F22142" t="s">
        <v>530</v>
      </c>
      <c r="G22142" t="s">
        <v>531</v>
      </c>
      <c r="H22142" t="s">
        <v>532</v>
      </c>
      <c r="I22142" t="s">
        <v>1875</v>
      </c>
      <c r="K22142">
        <v>32546</v>
      </c>
      <c r="L22142">
        <v>1840015713</v>
      </c>
    </row>
    <row r="22143" spans="1:12" x14ac:dyDescent="0.45">
      <c r="A22143" t="str">
        <f t="shared" si="345"/>
        <v>Starnberg, Bavaria, Germany</v>
      </c>
      <c r="B22143" t="s">
        <v>26347</v>
      </c>
      <c r="C22143" t="s">
        <v>26347</v>
      </c>
      <c r="D22143">
        <v>47.997199999999999</v>
      </c>
      <c r="E22143">
        <v>11.3406</v>
      </c>
      <c r="F22143" t="s">
        <v>441</v>
      </c>
      <c r="G22143" t="s">
        <v>442</v>
      </c>
      <c r="H22143" t="s">
        <v>443</v>
      </c>
      <c r="I22143" t="s">
        <v>567</v>
      </c>
      <c r="J22143" t="s">
        <v>366</v>
      </c>
      <c r="K22143">
        <v>23498</v>
      </c>
      <c r="L22143">
        <v>1276454637</v>
      </c>
    </row>
    <row r="22144" spans="1:12" x14ac:dyDescent="0.45">
      <c r="A22144" t="str">
        <f t="shared" si="345"/>
        <v>Staro Nagoričane, Staro Nagoričane, Macedonia</v>
      </c>
      <c r="B22144" t="s">
        <v>26348</v>
      </c>
      <c r="C22144" t="s">
        <v>26349</v>
      </c>
      <c r="D22144">
        <v>42.198099999999997</v>
      </c>
      <c r="E22144">
        <v>21.828600000000002</v>
      </c>
      <c r="F22144" t="s">
        <v>2246</v>
      </c>
      <c r="G22144" t="s">
        <v>2247</v>
      </c>
      <c r="H22144" t="s">
        <v>2248</v>
      </c>
      <c r="I22144" t="s">
        <v>26348</v>
      </c>
      <c r="J22144" t="s">
        <v>378</v>
      </c>
      <c r="L22144">
        <v>1807782793</v>
      </c>
    </row>
    <row r="22145" spans="1:12" x14ac:dyDescent="0.45">
      <c r="A22145" t="str">
        <f t="shared" si="345"/>
        <v>Starobilsk, Luhans’ka Oblast’, Ukraine</v>
      </c>
      <c r="B22145" t="s">
        <v>26350</v>
      </c>
      <c r="C22145" t="s">
        <v>26350</v>
      </c>
      <c r="D22145">
        <v>49.2667</v>
      </c>
      <c r="E22145">
        <v>38.916699999999999</v>
      </c>
      <c r="F22145" t="s">
        <v>1461</v>
      </c>
      <c r="G22145" t="s">
        <v>1462</v>
      </c>
      <c r="H22145" t="s">
        <v>1463</v>
      </c>
      <c r="I22145" t="s">
        <v>1464</v>
      </c>
      <c r="J22145" t="s">
        <v>366</v>
      </c>
      <c r="K22145">
        <v>18796</v>
      </c>
      <c r="L22145">
        <v>1804913112</v>
      </c>
    </row>
    <row r="22146" spans="1:12" x14ac:dyDescent="0.45">
      <c r="A22146" t="str">
        <f t="shared" si="345"/>
        <v>Starodub, Bryanskaya Oblast’, Russia</v>
      </c>
      <c r="B22146" t="s">
        <v>26351</v>
      </c>
      <c r="C22146" t="s">
        <v>26351</v>
      </c>
      <c r="D22146">
        <v>52.583300000000001</v>
      </c>
      <c r="E22146">
        <v>32.7667</v>
      </c>
      <c r="F22146" t="s">
        <v>504</v>
      </c>
      <c r="G22146" t="s">
        <v>505</v>
      </c>
      <c r="H22146" t="s">
        <v>506</v>
      </c>
      <c r="I22146" t="s">
        <v>5418</v>
      </c>
      <c r="K22146">
        <v>18615</v>
      </c>
      <c r="L22146">
        <v>1643347111</v>
      </c>
    </row>
    <row r="22147" spans="1:12" x14ac:dyDescent="0.45">
      <c r="A22147" t="str">
        <f t="shared" ref="A22147:A22210" si="346">CONCATENATE(B22147,", ",I22147,", ",F22147)</f>
        <v>Starogard Gdański, Pomorskie, Poland</v>
      </c>
      <c r="B22147" t="s">
        <v>26352</v>
      </c>
      <c r="C22147" t="s">
        <v>26353</v>
      </c>
      <c r="D22147">
        <v>53.966700000000003</v>
      </c>
      <c r="E22147">
        <v>18.533300000000001</v>
      </c>
      <c r="F22147" t="s">
        <v>3993</v>
      </c>
      <c r="G22147" t="s">
        <v>3994</v>
      </c>
      <c r="H22147" t="s">
        <v>3995</v>
      </c>
      <c r="I22147" t="s">
        <v>5770</v>
      </c>
      <c r="J22147" t="s">
        <v>366</v>
      </c>
      <c r="K22147">
        <v>48690</v>
      </c>
      <c r="L22147">
        <v>1616735469</v>
      </c>
    </row>
    <row r="22148" spans="1:12" x14ac:dyDescent="0.45">
      <c r="A22148" t="str">
        <f t="shared" si="346"/>
        <v>Starorybnoye, Krasnoyarskiy Kray, Russia</v>
      </c>
      <c r="B22148" t="s">
        <v>26354</v>
      </c>
      <c r="C22148" t="s">
        <v>26354</v>
      </c>
      <c r="D22148">
        <v>72.766599999999997</v>
      </c>
      <c r="E22148">
        <v>104.8</v>
      </c>
      <c r="F22148" t="s">
        <v>504</v>
      </c>
      <c r="G22148" t="s">
        <v>505</v>
      </c>
      <c r="H22148" t="s">
        <v>506</v>
      </c>
      <c r="I22148" t="s">
        <v>737</v>
      </c>
      <c r="K22148">
        <v>10</v>
      </c>
      <c r="L22148">
        <v>1643724242</v>
      </c>
    </row>
    <row r="22149" spans="1:12" x14ac:dyDescent="0.45">
      <c r="A22149" t="str">
        <f t="shared" si="346"/>
        <v>Starše, Starše, Slovenia</v>
      </c>
      <c r="B22149" t="s">
        <v>26355</v>
      </c>
      <c r="C22149" t="s">
        <v>26356</v>
      </c>
      <c r="D22149">
        <v>46.465800000000002</v>
      </c>
      <c r="E22149">
        <v>15.767200000000001</v>
      </c>
      <c r="F22149" t="s">
        <v>1111</v>
      </c>
      <c r="G22149" t="s">
        <v>1112</v>
      </c>
      <c r="H22149" t="s">
        <v>1113</v>
      </c>
      <c r="I22149" t="s">
        <v>26355</v>
      </c>
      <c r="J22149" t="s">
        <v>378</v>
      </c>
      <c r="L22149">
        <v>1705557844</v>
      </c>
    </row>
    <row r="22150" spans="1:12" x14ac:dyDescent="0.45">
      <c r="A22150" t="str">
        <f t="shared" si="346"/>
        <v>Starý Plzenec, Plzeňský Kraj, Czechia</v>
      </c>
      <c r="B22150" t="s">
        <v>26357</v>
      </c>
      <c r="C22150" t="s">
        <v>26358</v>
      </c>
      <c r="D22150">
        <v>49.697800000000001</v>
      </c>
      <c r="E22150">
        <v>13.473599999999999</v>
      </c>
      <c r="F22150" t="s">
        <v>2480</v>
      </c>
      <c r="G22150" t="s">
        <v>2481</v>
      </c>
      <c r="H22150" t="s">
        <v>2482</v>
      </c>
      <c r="I22150" t="s">
        <v>8530</v>
      </c>
      <c r="K22150">
        <v>5151</v>
      </c>
      <c r="L22150">
        <v>1203911263</v>
      </c>
    </row>
    <row r="22151" spans="1:12" x14ac:dyDescent="0.45">
      <c r="A22151" t="str">
        <f t="shared" si="346"/>
        <v>Stary Sącz, Małopolskie, Poland</v>
      </c>
      <c r="B22151" t="s">
        <v>26359</v>
      </c>
      <c r="C22151" t="s">
        <v>26360</v>
      </c>
      <c r="D22151">
        <v>49.5625</v>
      </c>
      <c r="E22151">
        <v>20.636399999999998</v>
      </c>
      <c r="F22151" t="s">
        <v>3993</v>
      </c>
      <c r="G22151" t="s">
        <v>3994</v>
      </c>
      <c r="H22151" t="s">
        <v>3995</v>
      </c>
      <c r="I22151" t="s">
        <v>4776</v>
      </c>
      <c r="K22151">
        <v>9056</v>
      </c>
      <c r="L22151">
        <v>1616399913</v>
      </c>
    </row>
    <row r="22152" spans="1:12" x14ac:dyDescent="0.45">
      <c r="A22152" t="str">
        <f t="shared" si="346"/>
        <v>Staryy Beyneu, Mangghystaū, Kazakhstan</v>
      </c>
      <c r="B22152" t="s">
        <v>26361</v>
      </c>
      <c r="C22152" t="s">
        <v>26361</v>
      </c>
      <c r="D22152">
        <v>45.183399999999999</v>
      </c>
      <c r="E22152">
        <v>55.1</v>
      </c>
      <c r="F22152" t="s">
        <v>1182</v>
      </c>
      <c r="G22152" t="s">
        <v>1183</v>
      </c>
      <c r="H22152" t="s">
        <v>1184</v>
      </c>
      <c r="I22152" t="s">
        <v>2215</v>
      </c>
      <c r="K22152">
        <v>32452</v>
      </c>
      <c r="L22152">
        <v>1398655445</v>
      </c>
    </row>
    <row r="22153" spans="1:12" x14ac:dyDescent="0.45">
      <c r="A22153" t="str">
        <f t="shared" si="346"/>
        <v>Staryy Krym, Krym, Avtonomna Respublika, Ukraine</v>
      </c>
      <c r="B22153" t="s">
        <v>26362</v>
      </c>
      <c r="C22153" t="s">
        <v>26362</v>
      </c>
      <c r="D22153">
        <v>45.029200000000003</v>
      </c>
      <c r="E22153">
        <v>35.0886</v>
      </c>
      <c r="F22153" t="s">
        <v>1461</v>
      </c>
      <c r="G22153" t="s">
        <v>1462</v>
      </c>
      <c r="H22153" t="s">
        <v>1463</v>
      </c>
      <c r="I22153" t="s">
        <v>1740</v>
      </c>
      <c r="K22153">
        <v>9370</v>
      </c>
      <c r="L22153">
        <v>1804335230</v>
      </c>
    </row>
    <row r="22154" spans="1:12" x14ac:dyDescent="0.45">
      <c r="A22154" t="str">
        <f t="shared" si="346"/>
        <v>Staryy Oskol, Belgorodskaya Oblast’, Russia</v>
      </c>
      <c r="B22154" t="s">
        <v>26363</v>
      </c>
      <c r="C22154" t="s">
        <v>26363</v>
      </c>
      <c r="D22154">
        <v>51.298099999999998</v>
      </c>
      <c r="E22154">
        <v>37.835000000000001</v>
      </c>
      <c r="F22154" t="s">
        <v>504</v>
      </c>
      <c r="G22154" t="s">
        <v>505</v>
      </c>
      <c r="H22154" t="s">
        <v>506</v>
      </c>
      <c r="I22154" t="s">
        <v>1492</v>
      </c>
      <c r="K22154">
        <v>223360</v>
      </c>
      <c r="L22154">
        <v>1643807951</v>
      </c>
    </row>
    <row r="22155" spans="1:12" x14ac:dyDescent="0.45">
      <c r="A22155" t="str">
        <f t="shared" si="346"/>
        <v>Staryy Sambir, L’vivs’ka Oblast’, Ukraine</v>
      </c>
      <c r="B22155" t="s">
        <v>26364</v>
      </c>
      <c r="C22155" t="s">
        <v>26364</v>
      </c>
      <c r="D22155">
        <v>49.433300000000003</v>
      </c>
      <c r="E22155">
        <v>23</v>
      </c>
      <c r="F22155" t="s">
        <v>1461</v>
      </c>
      <c r="G22155" t="s">
        <v>1462</v>
      </c>
      <c r="H22155" t="s">
        <v>1463</v>
      </c>
      <c r="I22155" t="s">
        <v>5000</v>
      </c>
      <c r="J22155" t="s">
        <v>366</v>
      </c>
      <c r="K22155">
        <v>6630</v>
      </c>
      <c r="L22155">
        <v>1804927692</v>
      </c>
    </row>
    <row r="22156" spans="1:12" x14ac:dyDescent="0.45">
      <c r="A22156" t="str">
        <f t="shared" si="346"/>
        <v>Staryya Darohi, Minskaya Voblasts’, Belarus</v>
      </c>
      <c r="B22156" t="s">
        <v>26365</v>
      </c>
      <c r="C22156" t="s">
        <v>26365</v>
      </c>
      <c r="D22156">
        <v>53.039400000000001</v>
      </c>
      <c r="E22156">
        <v>28.265000000000001</v>
      </c>
      <c r="F22156" t="s">
        <v>2588</v>
      </c>
      <c r="G22156" t="s">
        <v>2589</v>
      </c>
      <c r="H22156" t="s">
        <v>2590</v>
      </c>
      <c r="I22156" t="s">
        <v>5752</v>
      </c>
      <c r="J22156" t="s">
        <v>366</v>
      </c>
      <c r="K22156">
        <v>11200</v>
      </c>
      <c r="L22156">
        <v>1112727949</v>
      </c>
    </row>
    <row r="22157" spans="1:12" x14ac:dyDescent="0.45">
      <c r="A22157" t="str">
        <f t="shared" si="346"/>
        <v>Staßfurt, Saxony-Anhalt, Germany</v>
      </c>
      <c r="B22157" t="s">
        <v>26366</v>
      </c>
      <c r="C22157" t="s">
        <v>26367</v>
      </c>
      <c r="D22157">
        <v>51.866700000000002</v>
      </c>
      <c r="E22157">
        <v>11.566700000000001</v>
      </c>
      <c r="F22157" t="s">
        <v>441</v>
      </c>
      <c r="G22157" t="s">
        <v>442</v>
      </c>
      <c r="H22157" t="s">
        <v>443</v>
      </c>
      <c r="I22157" t="s">
        <v>1614</v>
      </c>
      <c r="K22157">
        <v>25385</v>
      </c>
      <c r="L22157">
        <v>1276438491</v>
      </c>
    </row>
    <row r="22158" spans="1:12" x14ac:dyDescent="0.45">
      <c r="A22158" t="str">
        <f t="shared" si="346"/>
        <v>State College, Pennsylvania, United States</v>
      </c>
      <c r="B22158" t="s">
        <v>26368</v>
      </c>
      <c r="C22158" t="s">
        <v>26368</v>
      </c>
      <c r="D22158">
        <v>40.790900000000001</v>
      </c>
      <c r="E22158">
        <v>-77.856800000000007</v>
      </c>
      <c r="F22158" t="s">
        <v>530</v>
      </c>
      <c r="G22158" t="s">
        <v>531</v>
      </c>
      <c r="H22158" t="s">
        <v>532</v>
      </c>
      <c r="I22158" t="s">
        <v>620</v>
      </c>
      <c r="K22158">
        <v>87723</v>
      </c>
      <c r="L22158">
        <v>1840000830</v>
      </c>
    </row>
    <row r="22159" spans="1:12" x14ac:dyDescent="0.45">
      <c r="A22159" t="str">
        <f t="shared" si="346"/>
        <v>Staten Island, New York, United States</v>
      </c>
      <c r="B22159" t="s">
        <v>26369</v>
      </c>
      <c r="C22159" t="s">
        <v>26369</v>
      </c>
      <c r="D22159">
        <v>40.583399999999997</v>
      </c>
      <c r="E22159">
        <v>-74.149600000000007</v>
      </c>
      <c r="F22159" t="s">
        <v>530</v>
      </c>
      <c r="G22159" t="s">
        <v>531</v>
      </c>
      <c r="H22159" t="s">
        <v>532</v>
      </c>
      <c r="I22159" t="s">
        <v>803</v>
      </c>
      <c r="K22159">
        <v>476143</v>
      </c>
      <c r="L22159">
        <v>1840034032</v>
      </c>
    </row>
    <row r="22160" spans="1:12" x14ac:dyDescent="0.45">
      <c r="A22160" t="str">
        <f t="shared" si="346"/>
        <v>Statesboro, Georgia, United States</v>
      </c>
      <c r="B22160" t="s">
        <v>26370</v>
      </c>
      <c r="C22160" t="s">
        <v>26370</v>
      </c>
      <c r="D22160">
        <v>32.437600000000003</v>
      </c>
      <c r="E22160">
        <v>-81.775000000000006</v>
      </c>
      <c r="F22160" t="s">
        <v>530</v>
      </c>
      <c r="G22160" t="s">
        <v>531</v>
      </c>
      <c r="H22160" t="s">
        <v>532</v>
      </c>
      <c r="I22160" t="s">
        <v>763</v>
      </c>
      <c r="K22160">
        <v>42102</v>
      </c>
      <c r="L22160">
        <v>1840015801</v>
      </c>
    </row>
    <row r="22161" spans="1:12" x14ac:dyDescent="0.45">
      <c r="A22161" t="str">
        <f t="shared" si="346"/>
        <v>Statesville, North Carolina, United States</v>
      </c>
      <c r="B22161" t="s">
        <v>26371</v>
      </c>
      <c r="C22161" t="s">
        <v>26371</v>
      </c>
      <c r="D22161">
        <v>35.784199999999998</v>
      </c>
      <c r="E22161">
        <v>-80.871399999999994</v>
      </c>
      <c r="F22161" t="s">
        <v>530</v>
      </c>
      <c r="G22161" t="s">
        <v>531</v>
      </c>
      <c r="H22161" t="s">
        <v>532</v>
      </c>
      <c r="I22161" t="s">
        <v>589</v>
      </c>
      <c r="K22161">
        <v>27528</v>
      </c>
      <c r="L22161">
        <v>1840015358</v>
      </c>
    </row>
    <row r="22162" spans="1:12" x14ac:dyDescent="0.45">
      <c r="A22162" t="str">
        <f t="shared" si="346"/>
        <v>Staufen im Breisgau, Baden-Württemberg, Germany</v>
      </c>
      <c r="B22162" t="s">
        <v>26372</v>
      </c>
      <c r="C22162" t="s">
        <v>26372</v>
      </c>
      <c r="D22162">
        <v>47.881399999999999</v>
      </c>
      <c r="E22162">
        <v>7.7313999999999998</v>
      </c>
      <c r="F22162" t="s">
        <v>441</v>
      </c>
      <c r="G22162" t="s">
        <v>442</v>
      </c>
      <c r="H22162" t="s">
        <v>443</v>
      </c>
      <c r="I22162" t="s">
        <v>451</v>
      </c>
      <c r="K22162">
        <v>8209</v>
      </c>
      <c r="L22162">
        <v>1276961822</v>
      </c>
    </row>
    <row r="22163" spans="1:12" x14ac:dyDescent="0.45">
      <c r="A22163" t="str">
        <f t="shared" si="346"/>
        <v>Staufenberg, Hesse, Germany</v>
      </c>
      <c r="B22163" t="s">
        <v>26373</v>
      </c>
      <c r="C22163" t="s">
        <v>26373</v>
      </c>
      <c r="D22163">
        <v>50.666699999999999</v>
      </c>
      <c r="E22163">
        <v>8.7166999999999994</v>
      </c>
      <c r="F22163" t="s">
        <v>441</v>
      </c>
      <c r="G22163" t="s">
        <v>442</v>
      </c>
      <c r="H22163" t="s">
        <v>443</v>
      </c>
      <c r="I22163" t="s">
        <v>1676</v>
      </c>
      <c r="K22163">
        <v>8423</v>
      </c>
      <c r="L22163">
        <v>1276773596</v>
      </c>
    </row>
    <row r="22164" spans="1:12" x14ac:dyDescent="0.45">
      <c r="A22164" t="str">
        <f t="shared" si="346"/>
        <v>Staunton, Virginia, United States</v>
      </c>
      <c r="B22164" t="s">
        <v>26374</v>
      </c>
      <c r="C22164" t="s">
        <v>26374</v>
      </c>
      <c r="D22164">
        <v>38.159300000000002</v>
      </c>
      <c r="E22164">
        <v>-79.061099999999996</v>
      </c>
      <c r="F22164" t="s">
        <v>530</v>
      </c>
      <c r="G22164" t="s">
        <v>531</v>
      </c>
      <c r="H22164" t="s">
        <v>532</v>
      </c>
      <c r="I22164" t="s">
        <v>618</v>
      </c>
      <c r="K22164">
        <v>59433</v>
      </c>
      <c r="L22164">
        <v>1840001670</v>
      </c>
    </row>
    <row r="22165" spans="1:12" x14ac:dyDescent="0.45">
      <c r="A22165" t="str">
        <f t="shared" si="346"/>
        <v>Staunton, Illinois, United States</v>
      </c>
      <c r="B22165" t="s">
        <v>26374</v>
      </c>
      <c r="C22165" t="s">
        <v>26374</v>
      </c>
      <c r="D22165">
        <v>39.011699999999998</v>
      </c>
      <c r="E22165">
        <v>-89.790599999999998</v>
      </c>
      <c r="F22165" t="s">
        <v>530</v>
      </c>
      <c r="G22165" t="s">
        <v>531</v>
      </c>
      <c r="H22165" t="s">
        <v>532</v>
      </c>
      <c r="I22165" t="s">
        <v>824</v>
      </c>
      <c r="K22165">
        <v>5913</v>
      </c>
      <c r="L22165">
        <v>1840009602</v>
      </c>
    </row>
    <row r="22166" spans="1:12" x14ac:dyDescent="0.45">
      <c r="A22166" t="str">
        <f t="shared" si="346"/>
        <v>Stavanger, Rogaland, Norway</v>
      </c>
      <c r="B22166" t="s">
        <v>26375</v>
      </c>
      <c r="C22166" t="s">
        <v>26375</v>
      </c>
      <c r="D22166">
        <v>58.970100000000002</v>
      </c>
      <c r="E22166">
        <v>5.7332999999999998</v>
      </c>
      <c r="F22166" t="s">
        <v>1169</v>
      </c>
      <c r="G22166" t="s">
        <v>1170</v>
      </c>
      <c r="H22166" t="s">
        <v>1171</v>
      </c>
      <c r="I22166" t="s">
        <v>1172</v>
      </c>
      <c r="J22166" t="s">
        <v>378</v>
      </c>
      <c r="K22166">
        <v>129300</v>
      </c>
      <c r="L22166">
        <v>1578801684</v>
      </c>
    </row>
    <row r="22167" spans="1:12" x14ac:dyDescent="0.45">
      <c r="A22167" t="str">
        <f t="shared" si="346"/>
        <v>Staveley, Derbyshire, United Kingdom</v>
      </c>
      <c r="B22167" t="s">
        <v>26376</v>
      </c>
      <c r="C22167" t="s">
        <v>26376</v>
      </c>
      <c r="D22167">
        <v>53.269399999999997</v>
      </c>
      <c r="E22167">
        <v>-1.3484</v>
      </c>
      <c r="F22167" t="s">
        <v>536</v>
      </c>
      <c r="G22167" t="s">
        <v>537</v>
      </c>
      <c r="H22167" t="s">
        <v>538</v>
      </c>
      <c r="I22167" t="s">
        <v>1542</v>
      </c>
      <c r="K22167">
        <v>18247</v>
      </c>
      <c r="L22167">
        <v>1826136696</v>
      </c>
    </row>
    <row r="22168" spans="1:12" x14ac:dyDescent="0.45">
      <c r="A22168" t="str">
        <f t="shared" si="346"/>
        <v>Stavelot, Wallonia, Belgium</v>
      </c>
      <c r="B22168" t="s">
        <v>26377</v>
      </c>
      <c r="C22168" t="s">
        <v>26377</v>
      </c>
      <c r="D22168">
        <v>50.3947</v>
      </c>
      <c r="E22168">
        <v>5.9297000000000004</v>
      </c>
      <c r="F22168" t="s">
        <v>453</v>
      </c>
      <c r="G22168" t="s">
        <v>454</v>
      </c>
      <c r="H22168" t="s">
        <v>455</v>
      </c>
      <c r="I22168" t="s">
        <v>1957</v>
      </c>
      <c r="K22168">
        <v>7145</v>
      </c>
      <c r="L22168">
        <v>1056769188</v>
      </c>
    </row>
    <row r="22169" spans="1:12" x14ac:dyDescent="0.45">
      <c r="A22169" t="str">
        <f t="shared" si="346"/>
        <v>Stavropol, Stavropol’skiy Kray, Russia</v>
      </c>
      <c r="B22169" t="s">
        <v>26378</v>
      </c>
      <c r="C22169" t="s">
        <v>26378</v>
      </c>
      <c r="D22169">
        <v>45.05</v>
      </c>
      <c r="E22169">
        <v>41.9833</v>
      </c>
      <c r="F22169" t="s">
        <v>504</v>
      </c>
      <c r="G22169" t="s">
        <v>505</v>
      </c>
      <c r="H22169" t="s">
        <v>506</v>
      </c>
      <c r="I22169" t="s">
        <v>4665</v>
      </c>
      <c r="J22169" t="s">
        <v>378</v>
      </c>
      <c r="K22169">
        <v>433577</v>
      </c>
      <c r="L22169">
        <v>1643947228</v>
      </c>
    </row>
    <row r="22170" spans="1:12" x14ac:dyDescent="0.45">
      <c r="A22170" t="str">
        <f t="shared" si="346"/>
        <v>Stawell, Victoria, Australia</v>
      </c>
      <c r="B22170" t="s">
        <v>26379</v>
      </c>
      <c r="C22170" t="s">
        <v>26379</v>
      </c>
      <c r="D22170">
        <v>-37.049999999999997</v>
      </c>
      <c r="E22170">
        <v>142.76669999999999</v>
      </c>
      <c r="F22170" t="s">
        <v>830</v>
      </c>
      <c r="G22170" t="s">
        <v>831</v>
      </c>
      <c r="H22170" t="s">
        <v>832</v>
      </c>
      <c r="I22170" t="s">
        <v>2292</v>
      </c>
      <c r="K22170">
        <v>6032</v>
      </c>
      <c r="L22170">
        <v>1036073093</v>
      </c>
    </row>
    <row r="22171" spans="1:12" x14ac:dyDescent="0.45">
      <c r="A22171" t="str">
        <f t="shared" si="346"/>
        <v>Stayton, Oregon, United States</v>
      </c>
      <c r="B22171" t="s">
        <v>26380</v>
      </c>
      <c r="C22171" t="s">
        <v>26380</v>
      </c>
      <c r="D22171">
        <v>44.8033</v>
      </c>
      <c r="E22171">
        <v>-122.7983</v>
      </c>
      <c r="F22171" t="s">
        <v>530</v>
      </c>
      <c r="G22171" t="s">
        <v>531</v>
      </c>
      <c r="H22171" t="s">
        <v>532</v>
      </c>
      <c r="I22171" t="s">
        <v>1426</v>
      </c>
      <c r="K22171">
        <v>11166</v>
      </c>
      <c r="L22171">
        <v>1840021227</v>
      </c>
    </row>
    <row r="22172" spans="1:12" x14ac:dyDescent="0.45">
      <c r="A22172" t="str">
        <f t="shared" si="346"/>
        <v>Ste. Anne, Manitoba, Canada</v>
      </c>
      <c r="B22172" t="s">
        <v>26381</v>
      </c>
      <c r="C22172" t="s">
        <v>26381</v>
      </c>
      <c r="D22172">
        <v>49.618600000000001</v>
      </c>
      <c r="E22172">
        <v>-96.570800000000006</v>
      </c>
      <c r="F22172" t="s">
        <v>541</v>
      </c>
      <c r="G22172" t="s">
        <v>542</v>
      </c>
      <c r="H22172" t="s">
        <v>543</v>
      </c>
      <c r="I22172" t="s">
        <v>5149</v>
      </c>
      <c r="K22172">
        <v>5003</v>
      </c>
      <c r="L22172">
        <v>1124000501</v>
      </c>
    </row>
    <row r="22173" spans="1:12" x14ac:dyDescent="0.45">
      <c r="A22173" t="str">
        <f t="shared" si="346"/>
        <v>Steamboat Springs, Colorado, United States</v>
      </c>
      <c r="B22173" t="s">
        <v>26382</v>
      </c>
      <c r="C22173" t="s">
        <v>26382</v>
      </c>
      <c r="D22173">
        <v>40.477699999999999</v>
      </c>
      <c r="E22173">
        <v>-106.82429999999999</v>
      </c>
      <c r="F22173" t="s">
        <v>530</v>
      </c>
      <c r="G22173" t="s">
        <v>531</v>
      </c>
      <c r="H22173" t="s">
        <v>532</v>
      </c>
      <c r="I22173" t="s">
        <v>1071</v>
      </c>
      <c r="K22173">
        <v>14087</v>
      </c>
      <c r="L22173">
        <v>1840021374</v>
      </c>
    </row>
    <row r="22174" spans="1:12" x14ac:dyDescent="0.45">
      <c r="A22174" t="str">
        <f t="shared" si="346"/>
        <v>Steele Creek, Alaska, United States</v>
      </c>
      <c r="B22174" t="s">
        <v>26383</v>
      </c>
      <c r="C22174" t="s">
        <v>26383</v>
      </c>
      <c r="D22174">
        <v>64.929500000000004</v>
      </c>
      <c r="E22174">
        <v>-147.3955</v>
      </c>
      <c r="F22174" t="s">
        <v>530</v>
      </c>
      <c r="G22174" t="s">
        <v>531</v>
      </c>
      <c r="H22174" t="s">
        <v>532</v>
      </c>
      <c r="I22174" t="s">
        <v>1947</v>
      </c>
      <c r="K22174">
        <v>7380</v>
      </c>
      <c r="L22174">
        <v>1840075216</v>
      </c>
    </row>
    <row r="22175" spans="1:12" x14ac:dyDescent="0.45">
      <c r="A22175" t="str">
        <f t="shared" si="346"/>
        <v>Steelton, Pennsylvania, United States</v>
      </c>
      <c r="B22175" t="s">
        <v>26384</v>
      </c>
      <c r="C22175" t="s">
        <v>26384</v>
      </c>
      <c r="D22175">
        <v>40.2258</v>
      </c>
      <c r="E22175">
        <v>-76.825400000000002</v>
      </c>
      <c r="F22175" t="s">
        <v>530</v>
      </c>
      <c r="G22175" t="s">
        <v>531</v>
      </c>
      <c r="H22175" t="s">
        <v>532</v>
      </c>
      <c r="I22175" t="s">
        <v>620</v>
      </c>
      <c r="K22175">
        <v>5962</v>
      </c>
      <c r="L22175">
        <v>1840001297</v>
      </c>
    </row>
    <row r="22176" spans="1:12" x14ac:dyDescent="0.45">
      <c r="A22176" t="str">
        <f t="shared" si="346"/>
        <v>Ştefan Vodă, Ştefan-Vodă, Moldova</v>
      </c>
      <c r="B22176" t="s">
        <v>26385</v>
      </c>
      <c r="C22176" t="s">
        <v>26386</v>
      </c>
      <c r="D22176">
        <v>46.515300000000003</v>
      </c>
      <c r="E22176">
        <v>29.6631</v>
      </c>
      <c r="F22176" t="s">
        <v>2003</v>
      </c>
      <c r="G22176" t="s">
        <v>2004</v>
      </c>
      <c r="H22176" t="s">
        <v>2005</v>
      </c>
      <c r="I22176" t="s">
        <v>26387</v>
      </c>
      <c r="J22176" t="s">
        <v>378</v>
      </c>
      <c r="K22176">
        <v>7078</v>
      </c>
      <c r="L22176">
        <v>1498766864</v>
      </c>
    </row>
    <row r="22177" spans="1:12" x14ac:dyDescent="0.45">
      <c r="A22177" t="str">
        <f t="shared" si="346"/>
        <v>Ştefăneşti, Argeş, Romania</v>
      </c>
      <c r="B22177" t="s">
        <v>26388</v>
      </c>
      <c r="C22177" t="s">
        <v>26389</v>
      </c>
      <c r="D22177">
        <v>44.871699999999997</v>
      </c>
      <c r="E22177">
        <v>24.9527</v>
      </c>
      <c r="F22177" t="s">
        <v>665</v>
      </c>
      <c r="G22177" t="s">
        <v>666</v>
      </c>
      <c r="H22177" t="s">
        <v>667</v>
      </c>
      <c r="I22177" t="s">
        <v>7651</v>
      </c>
      <c r="K22177">
        <v>14541</v>
      </c>
      <c r="L22177">
        <v>1642962497</v>
      </c>
    </row>
    <row r="22178" spans="1:12" x14ac:dyDescent="0.45">
      <c r="A22178" t="str">
        <f t="shared" si="346"/>
        <v>Ştefăneşti, Botoşani, Romania</v>
      </c>
      <c r="B22178" t="s">
        <v>26388</v>
      </c>
      <c r="C22178" t="s">
        <v>26389</v>
      </c>
      <c r="D22178">
        <v>47.792200000000001</v>
      </c>
      <c r="E22178">
        <v>27.2011</v>
      </c>
      <c r="F22178" t="s">
        <v>665</v>
      </c>
      <c r="G22178" t="s">
        <v>666</v>
      </c>
      <c r="H22178" t="s">
        <v>667</v>
      </c>
      <c r="I22178" t="s">
        <v>5030</v>
      </c>
      <c r="K22178">
        <v>5314</v>
      </c>
      <c r="L22178">
        <v>1642332050</v>
      </c>
    </row>
    <row r="22179" spans="1:12" x14ac:dyDescent="0.45">
      <c r="A22179" t="str">
        <f t="shared" si="346"/>
        <v>Steffisburg, Bern, Switzerland</v>
      </c>
      <c r="B22179" t="s">
        <v>26390</v>
      </c>
      <c r="C22179" t="s">
        <v>26390</v>
      </c>
      <c r="D22179">
        <v>46.783099999999997</v>
      </c>
      <c r="E22179">
        <v>7.6333000000000002</v>
      </c>
      <c r="F22179" t="s">
        <v>464</v>
      </c>
      <c r="G22179" t="s">
        <v>465</v>
      </c>
      <c r="H22179" t="s">
        <v>466</v>
      </c>
      <c r="I22179" t="s">
        <v>4102</v>
      </c>
      <c r="K22179">
        <v>15816</v>
      </c>
      <c r="L22179">
        <v>1756440418</v>
      </c>
    </row>
    <row r="22180" spans="1:12" x14ac:dyDescent="0.45">
      <c r="A22180" t="str">
        <f t="shared" si="346"/>
        <v>Steger, Illinois, United States</v>
      </c>
      <c r="B22180" t="s">
        <v>26391</v>
      </c>
      <c r="C22180" t="s">
        <v>26391</v>
      </c>
      <c r="D22180">
        <v>41.472299999999997</v>
      </c>
      <c r="E22180">
        <v>-87.617599999999996</v>
      </c>
      <c r="F22180" t="s">
        <v>530</v>
      </c>
      <c r="G22180" t="s">
        <v>531</v>
      </c>
      <c r="H22180" t="s">
        <v>532</v>
      </c>
      <c r="I22180" t="s">
        <v>824</v>
      </c>
      <c r="K22180">
        <v>9221</v>
      </c>
      <c r="L22180">
        <v>1840011325</v>
      </c>
    </row>
    <row r="22181" spans="1:12" x14ac:dyDescent="0.45">
      <c r="A22181" t="str">
        <f t="shared" si="346"/>
        <v>Steilacoom, Washington, United States</v>
      </c>
      <c r="B22181" t="s">
        <v>26392</v>
      </c>
      <c r="C22181" t="s">
        <v>26392</v>
      </c>
      <c r="D22181">
        <v>47.170299999999997</v>
      </c>
      <c r="E22181">
        <v>-122.5934</v>
      </c>
      <c r="F22181" t="s">
        <v>530</v>
      </c>
      <c r="G22181" t="s">
        <v>531</v>
      </c>
      <c r="H22181" t="s">
        <v>532</v>
      </c>
      <c r="I22181" t="s">
        <v>585</v>
      </c>
      <c r="K22181">
        <v>6390</v>
      </c>
      <c r="L22181">
        <v>1840022309</v>
      </c>
    </row>
    <row r="22182" spans="1:12" x14ac:dyDescent="0.45">
      <c r="A22182" t="str">
        <f t="shared" si="346"/>
        <v>Stein bei Nürnberg, Bavaria, Germany</v>
      </c>
      <c r="B22182" t="s">
        <v>26393</v>
      </c>
      <c r="C22182" t="s">
        <v>26394</v>
      </c>
      <c r="D22182">
        <v>49.416699999999999</v>
      </c>
      <c r="E22182">
        <v>11.0167</v>
      </c>
      <c r="F22182" t="s">
        <v>441</v>
      </c>
      <c r="G22182" t="s">
        <v>442</v>
      </c>
      <c r="H22182" t="s">
        <v>443</v>
      </c>
      <c r="I22182" t="s">
        <v>567</v>
      </c>
      <c r="K22182">
        <v>13996</v>
      </c>
      <c r="L22182">
        <v>1276407895</v>
      </c>
    </row>
    <row r="22183" spans="1:12" x14ac:dyDescent="0.45">
      <c r="A22183" t="str">
        <f t="shared" si="346"/>
        <v>Steinau an der Straße, Hesse, Germany</v>
      </c>
      <c r="B22183" t="s">
        <v>26395</v>
      </c>
      <c r="C22183" t="s">
        <v>26396</v>
      </c>
      <c r="D22183">
        <v>50.316699999999997</v>
      </c>
      <c r="E22183">
        <v>9.4666999999999994</v>
      </c>
      <c r="F22183" t="s">
        <v>441</v>
      </c>
      <c r="G22183" t="s">
        <v>442</v>
      </c>
      <c r="H22183" t="s">
        <v>443</v>
      </c>
      <c r="I22183" t="s">
        <v>1676</v>
      </c>
      <c r="K22183">
        <v>10275</v>
      </c>
      <c r="L22183">
        <v>1276321802</v>
      </c>
    </row>
    <row r="22184" spans="1:12" x14ac:dyDescent="0.45">
      <c r="A22184" t="str">
        <f t="shared" si="346"/>
        <v>Steinbach, Manitoba, Canada</v>
      </c>
      <c r="B22184" t="s">
        <v>26397</v>
      </c>
      <c r="C22184" t="s">
        <v>26397</v>
      </c>
      <c r="D22184">
        <v>49.525799999999997</v>
      </c>
      <c r="E22184">
        <v>-96.683899999999994</v>
      </c>
      <c r="F22184" t="s">
        <v>541</v>
      </c>
      <c r="G22184" t="s">
        <v>542</v>
      </c>
      <c r="H22184" t="s">
        <v>543</v>
      </c>
      <c r="I22184" t="s">
        <v>5149</v>
      </c>
      <c r="K22184">
        <v>15829</v>
      </c>
      <c r="L22184">
        <v>1124152692</v>
      </c>
    </row>
    <row r="22185" spans="1:12" x14ac:dyDescent="0.45">
      <c r="A22185" t="str">
        <f t="shared" si="346"/>
        <v>Steinbach am Taunus, Hesse, Germany</v>
      </c>
      <c r="B22185" t="s">
        <v>26398</v>
      </c>
      <c r="C22185" t="s">
        <v>26398</v>
      </c>
      <c r="D22185">
        <v>50.1678</v>
      </c>
      <c r="E22185">
        <v>8.5718999999999994</v>
      </c>
      <c r="F22185" t="s">
        <v>441</v>
      </c>
      <c r="G22185" t="s">
        <v>442</v>
      </c>
      <c r="H22185" t="s">
        <v>443</v>
      </c>
      <c r="I22185" t="s">
        <v>1676</v>
      </c>
      <c r="K22185">
        <v>10682</v>
      </c>
      <c r="L22185">
        <v>1276335395</v>
      </c>
    </row>
    <row r="22186" spans="1:12" x14ac:dyDescent="0.45">
      <c r="A22186" t="str">
        <f t="shared" si="346"/>
        <v>Steinfort, Capellen, Luxembourg</v>
      </c>
      <c r="B22186" t="s">
        <v>26399</v>
      </c>
      <c r="C22186" t="s">
        <v>26399</v>
      </c>
      <c r="D22186">
        <v>49.66</v>
      </c>
      <c r="E22186">
        <v>5.9156000000000004</v>
      </c>
      <c r="F22186" t="s">
        <v>6120</v>
      </c>
      <c r="G22186" t="s">
        <v>6121</v>
      </c>
      <c r="H22186" t="s">
        <v>6122</v>
      </c>
      <c r="I22186" t="s">
        <v>6119</v>
      </c>
      <c r="J22186" t="s">
        <v>366</v>
      </c>
      <c r="K22186">
        <v>5459</v>
      </c>
      <c r="L22186">
        <v>1442825743</v>
      </c>
    </row>
    <row r="22187" spans="1:12" x14ac:dyDescent="0.45">
      <c r="A22187" t="str">
        <f t="shared" si="346"/>
        <v>Steinfurt, North Rhine-Westphalia, Germany</v>
      </c>
      <c r="B22187" t="s">
        <v>26400</v>
      </c>
      <c r="C22187" t="s">
        <v>26400</v>
      </c>
      <c r="D22187">
        <v>52.150399999999998</v>
      </c>
      <c r="E22187">
        <v>7.3365999999999998</v>
      </c>
      <c r="F22187" t="s">
        <v>441</v>
      </c>
      <c r="G22187" t="s">
        <v>442</v>
      </c>
      <c r="H22187" t="s">
        <v>443</v>
      </c>
      <c r="I22187" t="s">
        <v>444</v>
      </c>
      <c r="J22187" t="s">
        <v>366</v>
      </c>
      <c r="K22187">
        <v>34084</v>
      </c>
      <c r="L22187">
        <v>1276842137</v>
      </c>
    </row>
    <row r="22188" spans="1:12" x14ac:dyDescent="0.45">
      <c r="A22188" t="str">
        <f t="shared" si="346"/>
        <v>Steinhaus, Luzern, Switzerland</v>
      </c>
      <c r="B22188" t="s">
        <v>26401</v>
      </c>
      <c r="C22188" t="s">
        <v>26401</v>
      </c>
      <c r="D22188">
        <v>47.196899999999999</v>
      </c>
      <c r="E22188">
        <v>8.4861000000000004</v>
      </c>
      <c r="F22188" t="s">
        <v>464</v>
      </c>
      <c r="G22188" t="s">
        <v>465</v>
      </c>
      <c r="H22188" t="s">
        <v>466</v>
      </c>
      <c r="I22188" t="s">
        <v>9389</v>
      </c>
      <c r="K22188">
        <v>10025</v>
      </c>
      <c r="L22188">
        <v>1756020648</v>
      </c>
    </row>
    <row r="22189" spans="1:12" x14ac:dyDescent="0.45">
      <c r="A22189" t="str">
        <f t="shared" si="346"/>
        <v>Steinheim, North Rhine-Westphalia, Germany</v>
      </c>
      <c r="B22189" t="s">
        <v>26402</v>
      </c>
      <c r="C22189" t="s">
        <v>26402</v>
      </c>
      <c r="D22189">
        <v>51.8658</v>
      </c>
      <c r="E22189">
        <v>9.0944000000000003</v>
      </c>
      <c r="F22189" t="s">
        <v>441</v>
      </c>
      <c r="G22189" t="s">
        <v>442</v>
      </c>
      <c r="H22189" t="s">
        <v>443</v>
      </c>
      <c r="I22189" t="s">
        <v>444</v>
      </c>
      <c r="K22189">
        <v>12657</v>
      </c>
      <c r="L22189">
        <v>1276434002</v>
      </c>
    </row>
    <row r="22190" spans="1:12" x14ac:dyDescent="0.45">
      <c r="A22190" t="str">
        <f t="shared" si="346"/>
        <v>Steinheim am der Murr, Baden-Württemberg, Germany</v>
      </c>
      <c r="B22190" t="s">
        <v>26403</v>
      </c>
      <c r="C22190" t="s">
        <v>26403</v>
      </c>
      <c r="D22190">
        <v>48.966700000000003</v>
      </c>
      <c r="E22190">
        <v>9.2833000000000006</v>
      </c>
      <c r="F22190" t="s">
        <v>441</v>
      </c>
      <c r="G22190" t="s">
        <v>442</v>
      </c>
      <c r="H22190" t="s">
        <v>443</v>
      </c>
      <c r="I22190" t="s">
        <v>451</v>
      </c>
      <c r="K22190">
        <v>12220</v>
      </c>
      <c r="L22190">
        <v>1276793728</v>
      </c>
    </row>
    <row r="22191" spans="1:12" x14ac:dyDescent="0.45">
      <c r="A22191" t="str">
        <f t="shared" si="346"/>
        <v>Steinheim am Main, Hesse, Germany</v>
      </c>
      <c r="B22191" t="s">
        <v>26404</v>
      </c>
      <c r="C22191" t="s">
        <v>26404</v>
      </c>
      <c r="D22191">
        <v>50.125700000000002</v>
      </c>
      <c r="E22191">
        <v>8.83</v>
      </c>
      <c r="F22191" t="s">
        <v>441</v>
      </c>
      <c r="G22191" t="s">
        <v>442</v>
      </c>
      <c r="H22191" t="s">
        <v>443</v>
      </c>
      <c r="I22191" t="s">
        <v>1676</v>
      </c>
      <c r="K22191">
        <v>28403</v>
      </c>
      <c r="L22191">
        <v>1276179059</v>
      </c>
    </row>
    <row r="22192" spans="1:12" x14ac:dyDescent="0.45">
      <c r="A22192" t="str">
        <f t="shared" si="346"/>
        <v>Steinkjer, Nord-Trøndelag, Norway</v>
      </c>
      <c r="B22192" t="s">
        <v>26405</v>
      </c>
      <c r="C22192" t="s">
        <v>26405</v>
      </c>
      <c r="D22192">
        <v>64.014700000000005</v>
      </c>
      <c r="E22192">
        <v>11.494199999999999</v>
      </c>
      <c r="F22192" t="s">
        <v>1169</v>
      </c>
      <c r="G22192" t="s">
        <v>1170</v>
      </c>
      <c r="H22192" t="s">
        <v>1171</v>
      </c>
      <c r="I22192" t="s">
        <v>16281</v>
      </c>
      <c r="J22192" t="s">
        <v>378</v>
      </c>
      <c r="K22192">
        <v>12985</v>
      </c>
      <c r="L22192">
        <v>1578642047</v>
      </c>
    </row>
    <row r="22193" spans="1:12" x14ac:dyDescent="0.45">
      <c r="A22193" t="str">
        <f t="shared" si="346"/>
        <v>Stendal, Saxony-Anhalt, Germany</v>
      </c>
      <c r="B22193" t="s">
        <v>26406</v>
      </c>
      <c r="C22193" t="s">
        <v>26406</v>
      </c>
      <c r="D22193">
        <v>52.6</v>
      </c>
      <c r="E22193">
        <v>11.85</v>
      </c>
      <c r="F22193" t="s">
        <v>441</v>
      </c>
      <c r="G22193" t="s">
        <v>442</v>
      </c>
      <c r="H22193" t="s">
        <v>443</v>
      </c>
      <c r="I22193" t="s">
        <v>1614</v>
      </c>
      <c r="J22193" t="s">
        <v>366</v>
      </c>
      <c r="K22193">
        <v>39439</v>
      </c>
      <c r="L22193">
        <v>1276016814</v>
      </c>
    </row>
    <row r="22194" spans="1:12" x14ac:dyDescent="0.45">
      <c r="A22194" t="str">
        <f t="shared" si="346"/>
        <v>Step’anavan, Lorri, Armenia</v>
      </c>
      <c r="B22194" t="s">
        <v>26407</v>
      </c>
      <c r="C22194" t="s">
        <v>26408</v>
      </c>
      <c r="D22194">
        <v>41.0075</v>
      </c>
      <c r="E22194">
        <v>44.386699999999998</v>
      </c>
      <c r="F22194" t="s">
        <v>646</v>
      </c>
      <c r="G22194" t="s">
        <v>647</v>
      </c>
      <c r="H22194" t="s">
        <v>648</v>
      </c>
      <c r="I22194" t="s">
        <v>1420</v>
      </c>
      <c r="K22194">
        <v>23782</v>
      </c>
      <c r="L22194">
        <v>1051221961</v>
      </c>
    </row>
    <row r="22195" spans="1:12" x14ac:dyDescent="0.45">
      <c r="A22195" t="str">
        <f t="shared" si="346"/>
        <v>Stephenville, Texas, United States</v>
      </c>
      <c r="B22195" t="s">
        <v>26409</v>
      </c>
      <c r="C22195" t="s">
        <v>26409</v>
      </c>
      <c r="D22195">
        <v>32.214799999999997</v>
      </c>
      <c r="E22195">
        <v>-98.220500000000001</v>
      </c>
      <c r="F22195" t="s">
        <v>530</v>
      </c>
      <c r="G22195" t="s">
        <v>531</v>
      </c>
      <c r="H22195" t="s">
        <v>532</v>
      </c>
      <c r="I22195" t="s">
        <v>610</v>
      </c>
      <c r="K22195">
        <v>20841</v>
      </c>
      <c r="L22195">
        <v>1840022097</v>
      </c>
    </row>
    <row r="22196" spans="1:12" x14ac:dyDescent="0.45">
      <c r="A22196" t="str">
        <f t="shared" si="346"/>
        <v>Stephenville, Newfoundland and Labrador, Canada</v>
      </c>
      <c r="B22196" t="s">
        <v>26409</v>
      </c>
      <c r="C22196" t="s">
        <v>26409</v>
      </c>
      <c r="D22196">
        <v>48.55</v>
      </c>
      <c r="E22196">
        <v>-58.566699999999997</v>
      </c>
      <c r="F22196" t="s">
        <v>541</v>
      </c>
      <c r="G22196" t="s">
        <v>542</v>
      </c>
      <c r="H22196" t="s">
        <v>543</v>
      </c>
      <c r="I22196" t="s">
        <v>3817</v>
      </c>
      <c r="K22196">
        <v>6623</v>
      </c>
      <c r="L22196">
        <v>1124000201</v>
      </c>
    </row>
    <row r="22197" spans="1:12" x14ac:dyDescent="0.45">
      <c r="A22197" t="str">
        <f t="shared" si="346"/>
        <v>Stepney, Tower Hamlets, United Kingdom</v>
      </c>
      <c r="B22197" t="s">
        <v>26410</v>
      </c>
      <c r="C22197" t="s">
        <v>26410</v>
      </c>
      <c r="D22197">
        <v>51.5152</v>
      </c>
      <c r="E22197">
        <v>-4.6199999999999998E-2</v>
      </c>
      <c r="F22197" t="s">
        <v>536</v>
      </c>
      <c r="G22197" t="s">
        <v>537</v>
      </c>
      <c r="H22197" t="s">
        <v>538</v>
      </c>
      <c r="I22197" t="s">
        <v>26190</v>
      </c>
      <c r="K22197">
        <v>16238</v>
      </c>
      <c r="L22197">
        <v>1826642497</v>
      </c>
    </row>
    <row r="22198" spans="1:12" x14ac:dyDescent="0.45">
      <c r="A22198" t="str">
        <f t="shared" si="346"/>
        <v>Stepps, North Lanarkshire, United Kingdom</v>
      </c>
      <c r="B22198" t="s">
        <v>26411</v>
      </c>
      <c r="C22198" t="s">
        <v>26411</v>
      </c>
      <c r="D22198">
        <v>55.890799999999999</v>
      </c>
      <c r="E22198">
        <v>-4.1521999999999997</v>
      </c>
      <c r="F22198" t="s">
        <v>536</v>
      </c>
      <c r="G22198" t="s">
        <v>537</v>
      </c>
      <c r="H22198" t="s">
        <v>538</v>
      </c>
      <c r="I22198" t="s">
        <v>1074</v>
      </c>
      <c r="K22198">
        <v>6730</v>
      </c>
      <c r="L22198">
        <v>1826560402</v>
      </c>
    </row>
    <row r="22199" spans="1:12" x14ac:dyDescent="0.45">
      <c r="A22199" t="str">
        <f t="shared" si="346"/>
        <v>Sterling, Virginia, United States</v>
      </c>
      <c r="B22199" t="s">
        <v>26412</v>
      </c>
      <c r="C22199" t="s">
        <v>26412</v>
      </c>
      <c r="D22199">
        <v>39.005200000000002</v>
      </c>
      <c r="E22199">
        <v>-77.405000000000001</v>
      </c>
      <c r="F22199" t="s">
        <v>530</v>
      </c>
      <c r="G22199" t="s">
        <v>531</v>
      </c>
      <c r="H22199" t="s">
        <v>532</v>
      </c>
      <c r="I22199" t="s">
        <v>618</v>
      </c>
      <c r="K22199">
        <v>30403</v>
      </c>
      <c r="L22199">
        <v>1840024508</v>
      </c>
    </row>
    <row r="22200" spans="1:12" x14ac:dyDescent="0.45">
      <c r="A22200" t="str">
        <f t="shared" si="346"/>
        <v>Sterling, Illinois, United States</v>
      </c>
      <c r="B22200" t="s">
        <v>26412</v>
      </c>
      <c r="C22200" t="s">
        <v>26412</v>
      </c>
      <c r="D22200">
        <v>41.799500000000002</v>
      </c>
      <c r="E22200">
        <v>-89.695599999999999</v>
      </c>
      <c r="F22200" t="s">
        <v>530</v>
      </c>
      <c r="G22200" t="s">
        <v>531</v>
      </c>
      <c r="H22200" t="s">
        <v>532</v>
      </c>
      <c r="I22200" t="s">
        <v>824</v>
      </c>
      <c r="K22200">
        <v>27127</v>
      </c>
      <c r="L22200">
        <v>1840009200</v>
      </c>
    </row>
    <row r="22201" spans="1:12" x14ac:dyDescent="0.45">
      <c r="A22201" t="str">
        <f t="shared" si="346"/>
        <v>Sterling, Colorado, United States</v>
      </c>
      <c r="B22201" t="s">
        <v>26412</v>
      </c>
      <c r="C22201" t="s">
        <v>26412</v>
      </c>
      <c r="D22201">
        <v>40.620600000000003</v>
      </c>
      <c r="E22201">
        <v>-103.1925</v>
      </c>
      <c r="F22201" t="s">
        <v>530</v>
      </c>
      <c r="G22201" t="s">
        <v>531</v>
      </c>
      <c r="H22201" t="s">
        <v>532</v>
      </c>
      <c r="I22201" t="s">
        <v>1071</v>
      </c>
      <c r="K22201">
        <v>15780</v>
      </c>
      <c r="L22201">
        <v>1840021377</v>
      </c>
    </row>
    <row r="22202" spans="1:12" x14ac:dyDescent="0.45">
      <c r="A22202" t="str">
        <f t="shared" si="346"/>
        <v>Sterling, Massachusetts, United States</v>
      </c>
      <c r="B22202" t="s">
        <v>26412</v>
      </c>
      <c r="C22202" t="s">
        <v>26412</v>
      </c>
      <c r="D22202">
        <v>42.441200000000002</v>
      </c>
      <c r="E22202">
        <v>-71.772999999999996</v>
      </c>
      <c r="F22202" t="s">
        <v>530</v>
      </c>
      <c r="G22202" t="s">
        <v>531</v>
      </c>
      <c r="H22202" t="s">
        <v>532</v>
      </c>
      <c r="I22202" t="s">
        <v>621</v>
      </c>
      <c r="K22202">
        <v>8052</v>
      </c>
      <c r="L22202">
        <v>1840053700</v>
      </c>
    </row>
    <row r="22203" spans="1:12" x14ac:dyDescent="0.45">
      <c r="A22203" t="str">
        <f t="shared" si="346"/>
        <v>Sterling, Alaska, United States</v>
      </c>
      <c r="B22203" t="s">
        <v>26412</v>
      </c>
      <c r="C22203" t="s">
        <v>26412</v>
      </c>
      <c r="D22203">
        <v>60.540500000000002</v>
      </c>
      <c r="E22203">
        <v>-150.80889999999999</v>
      </c>
      <c r="F22203" t="s">
        <v>530</v>
      </c>
      <c r="G22203" t="s">
        <v>531</v>
      </c>
      <c r="H22203" t="s">
        <v>532</v>
      </c>
      <c r="I22203" t="s">
        <v>1947</v>
      </c>
      <c r="K22203">
        <v>5321</v>
      </c>
      <c r="L22203">
        <v>1840023417</v>
      </c>
    </row>
    <row r="22204" spans="1:12" x14ac:dyDescent="0.45">
      <c r="A22204" t="str">
        <f t="shared" si="346"/>
        <v>Sterling Heights, Michigan, United States</v>
      </c>
      <c r="B22204" t="s">
        <v>26413</v>
      </c>
      <c r="C22204" t="s">
        <v>26413</v>
      </c>
      <c r="D22204">
        <v>42.5809</v>
      </c>
      <c r="E22204">
        <v>-83.030500000000004</v>
      </c>
      <c r="F22204" t="s">
        <v>530</v>
      </c>
      <c r="G22204" t="s">
        <v>531</v>
      </c>
      <c r="H22204" t="s">
        <v>532</v>
      </c>
      <c r="I22204" t="s">
        <v>868</v>
      </c>
      <c r="K22204">
        <v>132438</v>
      </c>
      <c r="L22204">
        <v>1840003094</v>
      </c>
    </row>
    <row r="22205" spans="1:12" x14ac:dyDescent="0.45">
      <c r="A22205" t="str">
        <f t="shared" si="346"/>
        <v>Sterlitamak, Bashkortostan, Russia</v>
      </c>
      <c r="B22205" t="s">
        <v>26414</v>
      </c>
      <c r="C22205" t="s">
        <v>26414</v>
      </c>
      <c r="D22205">
        <v>53.633299999999998</v>
      </c>
      <c r="E22205">
        <v>55.95</v>
      </c>
      <c r="F22205" t="s">
        <v>504</v>
      </c>
      <c r="G22205" t="s">
        <v>505</v>
      </c>
      <c r="H22205" t="s">
        <v>506</v>
      </c>
      <c r="I22205" t="s">
        <v>923</v>
      </c>
      <c r="K22205">
        <v>280233</v>
      </c>
      <c r="L22205">
        <v>1643812452</v>
      </c>
    </row>
    <row r="22206" spans="1:12" x14ac:dyDescent="0.45">
      <c r="A22206" t="str">
        <f t="shared" si="346"/>
        <v>Šternberk, Olomoucký Kraj, Czechia</v>
      </c>
      <c r="B22206" t="s">
        <v>26415</v>
      </c>
      <c r="C22206" t="s">
        <v>26416</v>
      </c>
      <c r="D22206">
        <v>49.730499999999999</v>
      </c>
      <c r="E22206">
        <v>17.2989</v>
      </c>
      <c r="F22206" t="s">
        <v>2480</v>
      </c>
      <c r="G22206" t="s">
        <v>2481</v>
      </c>
      <c r="H22206" t="s">
        <v>2482</v>
      </c>
      <c r="I22206" t="s">
        <v>12585</v>
      </c>
      <c r="K22206">
        <v>13440</v>
      </c>
      <c r="L22206">
        <v>1203827138</v>
      </c>
    </row>
    <row r="22207" spans="1:12" x14ac:dyDescent="0.45">
      <c r="A22207" t="str">
        <f t="shared" si="346"/>
        <v>Štětí, Ústecký Kraj, Czechia</v>
      </c>
      <c r="B22207" t="s">
        <v>26417</v>
      </c>
      <c r="C22207" t="s">
        <v>26418</v>
      </c>
      <c r="D22207">
        <v>50.453099999999999</v>
      </c>
      <c r="E22207">
        <v>14.3743</v>
      </c>
      <c r="F22207" t="s">
        <v>2480</v>
      </c>
      <c r="G22207" t="s">
        <v>2481</v>
      </c>
      <c r="H22207" t="s">
        <v>2482</v>
      </c>
      <c r="I22207" t="s">
        <v>4483</v>
      </c>
      <c r="K22207">
        <v>8695</v>
      </c>
      <c r="L22207">
        <v>1203443601</v>
      </c>
    </row>
    <row r="22208" spans="1:12" x14ac:dyDescent="0.45">
      <c r="A22208" t="str">
        <f t="shared" si="346"/>
        <v>Stettler, Alberta, Canada</v>
      </c>
      <c r="B22208" t="s">
        <v>26419</v>
      </c>
      <c r="C22208" t="s">
        <v>26419</v>
      </c>
      <c r="D22208">
        <v>52.323599999999999</v>
      </c>
      <c r="E22208">
        <v>-112.7192</v>
      </c>
      <c r="F22208" t="s">
        <v>541</v>
      </c>
      <c r="G22208" t="s">
        <v>542</v>
      </c>
      <c r="H22208" t="s">
        <v>543</v>
      </c>
      <c r="I22208" t="s">
        <v>1073</v>
      </c>
      <c r="K22208">
        <v>5952</v>
      </c>
      <c r="L22208">
        <v>1124010388</v>
      </c>
    </row>
    <row r="22209" spans="1:12" x14ac:dyDescent="0.45">
      <c r="A22209" t="str">
        <f t="shared" si="346"/>
        <v>Steubenville, Ohio, United States</v>
      </c>
      <c r="B22209" t="s">
        <v>26420</v>
      </c>
      <c r="C22209" t="s">
        <v>26420</v>
      </c>
      <c r="D22209">
        <v>40.365299999999998</v>
      </c>
      <c r="E22209">
        <v>-80.652000000000001</v>
      </c>
      <c r="F22209" t="s">
        <v>530</v>
      </c>
      <c r="G22209" t="s">
        <v>531</v>
      </c>
      <c r="H22209" t="s">
        <v>532</v>
      </c>
      <c r="I22209" t="s">
        <v>799</v>
      </c>
      <c r="K22209">
        <v>17753</v>
      </c>
      <c r="L22209">
        <v>1840001341</v>
      </c>
    </row>
    <row r="22210" spans="1:12" x14ac:dyDescent="0.45">
      <c r="A22210" t="str">
        <f t="shared" si="346"/>
        <v>Stevens Point, Wisconsin, United States</v>
      </c>
      <c r="B22210" t="s">
        <v>26421</v>
      </c>
      <c r="C22210" t="s">
        <v>26421</v>
      </c>
      <c r="D22210">
        <v>44.524099999999997</v>
      </c>
      <c r="E22210">
        <v>-89.550799999999995</v>
      </c>
      <c r="F22210" t="s">
        <v>530</v>
      </c>
      <c r="G22210" t="s">
        <v>531</v>
      </c>
      <c r="H22210" t="s">
        <v>532</v>
      </c>
      <c r="I22210" t="s">
        <v>1611</v>
      </c>
      <c r="K22210">
        <v>42837</v>
      </c>
      <c r="L22210">
        <v>1840002320</v>
      </c>
    </row>
    <row r="22211" spans="1:12" x14ac:dyDescent="0.45">
      <c r="A22211" t="str">
        <f t="shared" ref="A22211:A22274" si="347">CONCATENATE(B22211,", ",I22211,", ",F22211)</f>
        <v>Stevenson Ranch, California, United States</v>
      </c>
      <c r="B22211" t="s">
        <v>26422</v>
      </c>
      <c r="C22211" t="s">
        <v>26422</v>
      </c>
      <c r="D22211">
        <v>34.389400000000002</v>
      </c>
      <c r="E22211">
        <v>-118.5885</v>
      </c>
      <c r="F22211" t="s">
        <v>530</v>
      </c>
      <c r="G22211" t="s">
        <v>531</v>
      </c>
      <c r="H22211" t="s">
        <v>532</v>
      </c>
      <c r="I22211" t="s">
        <v>754</v>
      </c>
      <c r="K22211">
        <v>19364</v>
      </c>
      <c r="L22211">
        <v>1840076281</v>
      </c>
    </row>
    <row r="22212" spans="1:12" x14ac:dyDescent="0.45">
      <c r="A22212" t="str">
        <f t="shared" si="347"/>
        <v>Stevenston, North Ayrshire, United Kingdom</v>
      </c>
      <c r="B22212" t="s">
        <v>26423</v>
      </c>
      <c r="C22212" t="s">
        <v>26423</v>
      </c>
      <c r="D22212">
        <v>55.645000000000003</v>
      </c>
      <c r="E22212">
        <v>-4.758</v>
      </c>
      <c r="F22212" t="s">
        <v>536</v>
      </c>
      <c r="G22212" t="s">
        <v>537</v>
      </c>
      <c r="H22212" t="s">
        <v>538</v>
      </c>
      <c r="I22212" t="s">
        <v>2339</v>
      </c>
      <c r="K22212">
        <v>9129</v>
      </c>
      <c r="L22212">
        <v>1826555115</v>
      </c>
    </row>
    <row r="22213" spans="1:12" x14ac:dyDescent="0.45">
      <c r="A22213" t="str">
        <f t="shared" si="347"/>
        <v>Stevensville, Maryland, United States</v>
      </c>
      <c r="B22213" t="s">
        <v>26424</v>
      </c>
      <c r="C22213" t="s">
        <v>26424</v>
      </c>
      <c r="D22213">
        <v>38.974499999999999</v>
      </c>
      <c r="E22213">
        <v>-76.318399999999997</v>
      </c>
      <c r="F22213" t="s">
        <v>530</v>
      </c>
      <c r="G22213" t="s">
        <v>531</v>
      </c>
      <c r="H22213" t="s">
        <v>532</v>
      </c>
      <c r="I22213" t="s">
        <v>588</v>
      </c>
      <c r="K22213">
        <v>6973</v>
      </c>
      <c r="L22213">
        <v>1840005897</v>
      </c>
    </row>
    <row r="22214" spans="1:12" x14ac:dyDescent="0.45">
      <c r="A22214" t="str">
        <f t="shared" si="347"/>
        <v>Stewarton, East Ayrshire, United Kingdom</v>
      </c>
      <c r="B22214" t="s">
        <v>26425</v>
      </c>
      <c r="C22214" t="s">
        <v>26425</v>
      </c>
      <c r="D22214">
        <v>55.68</v>
      </c>
      <c r="E22214">
        <v>-4.5149999999999997</v>
      </c>
      <c r="F22214" t="s">
        <v>536</v>
      </c>
      <c r="G22214" t="s">
        <v>537</v>
      </c>
      <c r="H22214" t="s">
        <v>538</v>
      </c>
      <c r="I22214" t="s">
        <v>7881</v>
      </c>
      <c r="K22214">
        <v>6584</v>
      </c>
      <c r="L22214">
        <v>1826224149</v>
      </c>
    </row>
    <row r="22215" spans="1:12" x14ac:dyDescent="0.45">
      <c r="A22215" t="str">
        <f t="shared" si="347"/>
        <v>Stewartstown, Pennsylvania, United States</v>
      </c>
      <c r="B22215" t="s">
        <v>26426</v>
      </c>
      <c r="C22215" t="s">
        <v>26426</v>
      </c>
      <c r="D22215">
        <v>39.752800000000001</v>
      </c>
      <c r="E22215">
        <v>-76.592500000000001</v>
      </c>
      <c r="F22215" t="s">
        <v>530</v>
      </c>
      <c r="G22215" t="s">
        <v>531</v>
      </c>
      <c r="H22215" t="s">
        <v>532</v>
      </c>
      <c r="I22215" t="s">
        <v>620</v>
      </c>
      <c r="K22215">
        <v>5057</v>
      </c>
      <c r="L22215">
        <v>1840001465</v>
      </c>
    </row>
    <row r="22216" spans="1:12" x14ac:dyDescent="0.45">
      <c r="A22216" t="str">
        <f t="shared" si="347"/>
        <v>Stewartville, Minnesota, United States</v>
      </c>
      <c r="B22216" t="s">
        <v>26427</v>
      </c>
      <c r="C22216" t="s">
        <v>26427</v>
      </c>
      <c r="D22216">
        <v>43.860500000000002</v>
      </c>
      <c r="E22216">
        <v>-92.489599999999996</v>
      </c>
      <c r="F22216" t="s">
        <v>530</v>
      </c>
      <c r="G22216" t="s">
        <v>531</v>
      </c>
      <c r="H22216" t="s">
        <v>532</v>
      </c>
      <c r="I22216" t="s">
        <v>1433</v>
      </c>
      <c r="K22216">
        <v>6054</v>
      </c>
      <c r="L22216">
        <v>1840008985</v>
      </c>
    </row>
    <row r="22217" spans="1:12" x14ac:dyDescent="0.45">
      <c r="A22217" t="str">
        <f t="shared" si="347"/>
        <v>Steyning, West Sussex, United Kingdom</v>
      </c>
      <c r="B22217" t="s">
        <v>26428</v>
      </c>
      <c r="C22217" t="s">
        <v>26428</v>
      </c>
      <c r="D22217">
        <v>50.886800000000001</v>
      </c>
      <c r="E22217">
        <v>-0.32790000000000002</v>
      </c>
      <c r="F22217" t="s">
        <v>536</v>
      </c>
      <c r="G22217" t="s">
        <v>537</v>
      </c>
      <c r="H22217" t="s">
        <v>538</v>
      </c>
      <c r="I22217" t="s">
        <v>2025</v>
      </c>
      <c r="K22217">
        <v>5812</v>
      </c>
      <c r="L22217">
        <v>1826407829</v>
      </c>
    </row>
    <row r="22218" spans="1:12" x14ac:dyDescent="0.45">
      <c r="A22218" t="str">
        <f t="shared" si="347"/>
        <v>Steyr, Oberösterreich, Austria</v>
      </c>
      <c r="B22218" t="s">
        <v>26429</v>
      </c>
      <c r="C22218" t="s">
        <v>26429</v>
      </c>
      <c r="D22218">
        <v>48.05</v>
      </c>
      <c r="E22218">
        <v>14.416700000000001</v>
      </c>
      <c r="F22218" t="s">
        <v>1889</v>
      </c>
      <c r="G22218" t="s">
        <v>1890</v>
      </c>
      <c r="H22218" t="s">
        <v>1891</v>
      </c>
      <c r="I22218" t="s">
        <v>2100</v>
      </c>
      <c r="J22218" t="s">
        <v>366</v>
      </c>
      <c r="K22218">
        <v>38331</v>
      </c>
      <c r="L22218">
        <v>1040132113</v>
      </c>
    </row>
    <row r="22219" spans="1:12" x14ac:dyDescent="0.45">
      <c r="A22219" t="str">
        <f t="shared" si="347"/>
        <v>Stickney, Illinois, United States</v>
      </c>
      <c r="B22219" t="s">
        <v>26430</v>
      </c>
      <c r="C22219" t="s">
        <v>26430</v>
      </c>
      <c r="D22219">
        <v>41.818300000000001</v>
      </c>
      <c r="E22219">
        <v>-87.772999999999996</v>
      </c>
      <c r="F22219" t="s">
        <v>530</v>
      </c>
      <c r="G22219" t="s">
        <v>531</v>
      </c>
      <c r="H22219" t="s">
        <v>532</v>
      </c>
      <c r="I22219" t="s">
        <v>824</v>
      </c>
      <c r="K22219">
        <v>6566</v>
      </c>
      <c r="L22219">
        <v>1840011326</v>
      </c>
    </row>
    <row r="22220" spans="1:12" x14ac:dyDescent="0.45">
      <c r="A22220" t="str">
        <f t="shared" si="347"/>
        <v>Stillwater, Oklahoma, United States</v>
      </c>
      <c r="B22220" t="s">
        <v>26431</v>
      </c>
      <c r="C22220" t="s">
        <v>26431</v>
      </c>
      <c r="D22220">
        <v>36.131599999999999</v>
      </c>
      <c r="E22220">
        <v>-97.073999999999998</v>
      </c>
      <c r="F22220" t="s">
        <v>530</v>
      </c>
      <c r="G22220" t="s">
        <v>531</v>
      </c>
      <c r="H22220" t="s">
        <v>532</v>
      </c>
      <c r="I22220" t="s">
        <v>798</v>
      </c>
      <c r="K22220">
        <v>49008</v>
      </c>
      <c r="L22220">
        <v>1840021675</v>
      </c>
    </row>
    <row r="22221" spans="1:12" x14ac:dyDescent="0.45">
      <c r="A22221" t="str">
        <f t="shared" si="347"/>
        <v>Stillwater, Minnesota, United States</v>
      </c>
      <c r="B22221" t="s">
        <v>26431</v>
      </c>
      <c r="C22221" t="s">
        <v>26431</v>
      </c>
      <c r="D22221">
        <v>45.057299999999998</v>
      </c>
      <c r="E22221">
        <v>-92.831299999999999</v>
      </c>
      <c r="F22221" t="s">
        <v>530</v>
      </c>
      <c r="G22221" t="s">
        <v>531</v>
      </c>
      <c r="H22221" t="s">
        <v>532</v>
      </c>
      <c r="I22221" t="s">
        <v>1433</v>
      </c>
      <c r="K22221">
        <v>19627</v>
      </c>
      <c r="L22221">
        <v>1840008914</v>
      </c>
    </row>
    <row r="22222" spans="1:12" x14ac:dyDescent="0.45">
      <c r="A22222" t="str">
        <f t="shared" si="347"/>
        <v>Stillwater, New York, United States</v>
      </c>
      <c r="B22222" t="s">
        <v>26431</v>
      </c>
      <c r="C22222" t="s">
        <v>26431</v>
      </c>
      <c r="D22222">
        <v>42.970100000000002</v>
      </c>
      <c r="E22222">
        <v>-73.688500000000005</v>
      </c>
      <c r="F22222" t="s">
        <v>530</v>
      </c>
      <c r="G22222" t="s">
        <v>531</v>
      </c>
      <c r="H22222" t="s">
        <v>532</v>
      </c>
      <c r="I22222" t="s">
        <v>803</v>
      </c>
      <c r="K22222">
        <v>8675</v>
      </c>
      <c r="L22222">
        <v>1840004252</v>
      </c>
    </row>
    <row r="22223" spans="1:12" x14ac:dyDescent="0.45">
      <c r="A22223" t="str">
        <f t="shared" si="347"/>
        <v>Štip, Štip, Macedonia</v>
      </c>
      <c r="B22223" t="s">
        <v>26432</v>
      </c>
      <c r="C22223" t="s">
        <v>26433</v>
      </c>
      <c r="D22223">
        <v>41.735799999999998</v>
      </c>
      <c r="E22223">
        <v>22.191400000000002</v>
      </c>
      <c r="F22223" t="s">
        <v>2246</v>
      </c>
      <c r="G22223" t="s">
        <v>2247</v>
      </c>
      <c r="H22223" t="s">
        <v>2248</v>
      </c>
      <c r="I22223" t="s">
        <v>26432</v>
      </c>
      <c r="J22223" t="s">
        <v>378</v>
      </c>
      <c r="K22223">
        <v>43652</v>
      </c>
      <c r="L22223">
        <v>1807614061</v>
      </c>
    </row>
    <row r="22224" spans="1:12" x14ac:dyDescent="0.45">
      <c r="A22224" t="str">
        <f t="shared" si="347"/>
        <v>Stirling, Stirling, United Kingdom</v>
      </c>
      <c r="B22224" t="s">
        <v>3511</v>
      </c>
      <c r="C22224" t="s">
        <v>3511</v>
      </c>
      <c r="D22224">
        <v>56.116599999999998</v>
      </c>
      <c r="E22224">
        <v>-3.9369000000000001</v>
      </c>
      <c r="F22224" t="s">
        <v>536</v>
      </c>
      <c r="G22224" t="s">
        <v>537</v>
      </c>
      <c r="H22224" t="s">
        <v>538</v>
      </c>
      <c r="I22224" t="s">
        <v>3511</v>
      </c>
      <c r="K22224">
        <v>37810</v>
      </c>
      <c r="L22224">
        <v>1826517007</v>
      </c>
    </row>
    <row r="22225" spans="1:12" x14ac:dyDescent="0.45">
      <c r="A22225" t="str">
        <f t="shared" si="347"/>
        <v>Stochov, Středočeský Kraj, Czechia</v>
      </c>
      <c r="B22225" t="s">
        <v>26434</v>
      </c>
      <c r="C22225" t="s">
        <v>26434</v>
      </c>
      <c r="D22225">
        <v>50.1464</v>
      </c>
      <c r="E22225">
        <v>13.9635</v>
      </c>
      <c r="F22225" t="s">
        <v>2480</v>
      </c>
      <c r="G22225" t="s">
        <v>2481</v>
      </c>
      <c r="H22225" t="s">
        <v>2482</v>
      </c>
      <c r="I22225" t="s">
        <v>3197</v>
      </c>
      <c r="K22225">
        <v>5392</v>
      </c>
      <c r="L22225">
        <v>1203496529</v>
      </c>
    </row>
    <row r="22226" spans="1:12" x14ac:dyDescent="0.45">
      <c r="A22226" t="str">
        <f t="shared" si="347"/>
        <v>Stockach, Baden-Württemberg, Germany</v>
      </c>
      <c r="B22226" t="s">
        <v>26435</v>
      </c>
      <c r="C22226" t="s">
        <v>26435</v>
      </c>
      <c r="D22226">
        <v>47.851399999999998</v>
      </c>
      <c r="E22226">
        <v>9.0114000000000001</v>
      </c>
      <c r="F22226" t="s">
        <v>441</v>
      </c>
      <c r="G22226" t="s">
        <v>442</v>
      </c>
      <c r="H22226" t="s">
        <v>443</v>
      </c>
      <c r="I22226" t="s">
        <v>451</v>
      </c>
      <c r="K22226">
        <v>17114</v>
      </c>
      <c r="L22226">
        <v>1276190104</v>
      </c>
    </row>
    <row r="22227" spans="1:12" x14ac:dyDescent="0.45">
      <c r="A22227" t="str">
        <f t="shared" si="347"/>
        <v>Stockbridge, Georgia, United States</v>
      </c>
      <c r="B22227" t="s">
        <v>26436</v>
      </c>
      <c r="C22227" t="s">
        <v>26436</v>
      </c>
      <c r="D22227">
        <v>33.525300000000001</v>
      </c>
      <c r="E22227">
        <v>-84.229399999999998</v>
      </c>
      <c r="F22227" t="s">
        <v>530</v>
      </c>
      <c r="G22227" t="s">
        <v>531</v>
      </c>
      <c r="H22227" t="s">
        <v>532</v>
      </c>
      <c r="I22227" t="s">
        <v>763</v>
      </c>
      <c r="K22227">
        <v>29904</v>
      </c>
      <c r="L22227">
        <v>1840015707</v>
      </c>
    </row>
    <row r="22228" spans="1:12" x14ac:dyDescent="0.45">
      <c r="A22228" t="str">
        <f t="shared" si="347"/>
        <v>Stockerau, Niederösterreich, Austria</v>
      </c>
      <c r="B22228" t="s">
        <v>26437</v>
      </c>
      <c r="C22228" t="s">
        <v>26437</v>
      </c>
      <c r="D22228">
        <v>48.385800000000003</v>
      </c>
      <c r="E22228">
        <v>16.210799999999999</v>
      </c>
      <c r="F22228" t="s">
        <v>1889</v>
      </c>
      <c r="G22228" t="s">
        <v>1890</v>
      </c>
      <c r="H22228" t="s">
        <v>1891</v>
      </c>
      <c r="I22228" t="s">
        <v>1892</v>
      </c>
      <c r="K22228">
        <v>16916</v>
      </c>
      <c r="L22228">
        <v>1040718812</v>
      </c>
    </row>
    <row r="22229" spans="1:12" x14ac:dyDescent="0.45">
      <c r="A22229" t="str">
        <f t="shared" si="347"/>
        <v>Stockholm, Stockholm, Sweden</v>
      </c>
      <c r="B22229" t="s">
        <v>26438</v>
      </c>
      <c r="C22229" t="s">
        <v>26438</v>
      </c>
      <c r="D22229">
        <v>59.3294</v>
      </c>
      <c r="E22229">
        <v>18.0686</v>
      </c>
      <c r="F22229" t="s">
        <v>4875</v>
      </c>
      <c r="G22229" t="s">
        <v>4876</v>
      </c>
      <c r="H22229" t="s">
        <v>4877</v>
      </c>
      <c r="I22229" t="s">
        <v>26438</v>
      </c>
      <c r="J22229" t="s">
        <v>606</v>
      </c>
      <c r="K22229">
        <v>972647</v>
      </c>
      <c r="L22229">
        <v>1752425602</v>
      </c>
    </row>
    <row r="22230" spans="1:12" x14ac:dyDescent="0.45">
      <c r="A22230" t="str">
        <f t="shared" si="347"/>
        <v>Stockport, Stockport, United Kingdom</v>
      </c>
      <c r="B22230" t="s">
        <v>5138</v>
      </c>
      <c r="C22230" t="s">
        <v>5138</v>
      </c>
      <c r="D22230">
        <v>53.408299999999997</v>
      </c>
      <c r="E22230">
        <v>-2.1494</v>
      </c>
      <c r="F22230" t="s">
        <v>536</v>
      </c>
      <c r="G22230" t="s">
        <v>537</v>
      </c>
      <c r="H22230" t="s">
        <v>538</v>
      </c>
      <c r="I22230" t="s">
        <v>5138</v>
      </c>
      <c r="K22230">
        <v>105878</v>
      </c>
      <c r="L22230">
        <v>1826228303</v>
      </c>
    </row>
    <row r="22231" spans="1:12" x14ac:dyDescent="0.45">
      <c r="A22231" t="str">
        <f t="shared" si="347"/>
        <v>Stocksbridge, Sheffield, United Kingdom</v>
      </c>
      <c r="B22231" t="s">
        <v>26439</v>
      </c>
      <c r="C22231" t="s">
        <v>26439</v>
      </c>
      <c r="D22231">
        <v>53.478000000000002</v>
      </c>
      <c r="E22231">
        <v>-1.5880000000000001</v>
      </c>
      <c r="F22231" t="s">
        <v>536</v>
      </c>
      <c r="G22231" t="s">
        <v>537</v>
      </c>
      <c r="H22231" t="s">
        <v>538</v>
      </c>
      <c r="I22231" t="s">
        <v>6650</v>
      </c>
      <c r="K22231">
        <v>9869</v>
      </c>
      <c r="L22231">
        <v>1826907758</v>
      </c>
    </row>
    <row r="22232" spans="1:12" x14ac:dyDescent="0.45">
      <c r="A22232" t="str">
        <f t="shared" si="347"/>
        <v>Stockton, California, United States</v>
      </c>
      <c r="B22232" t="s">
        <v>26440</v>
      </c>
      <c r="C22232" t="s">
        <v>26440</v>
      </c>
      <c r="D22232">
        <v>37.976500000000001</v>
      </c>
      <c r="E22232">
        <v>-121.3109</v>
      </c>
      <c r="F22232" t="s">
        <v>530</v>
      </c>
      <c r="G22232" t="s">
        <v>531</v>
      </c>
      <c r="H22232" t="s">
        <v>532</v>
      </c>
      <c r="I22232" t="s">
        <v>754</v>
      </c>
      <c r="K22232">
        <v>397264</v>
      </c>
      <c r="L22232">
        <v>1840021517</v>
      </c>
    </row>
    <row r="22233" spans="1:12" x14ac:dyDescent="0.45">
      <c r="A22233" t="str">
        <f t="shared" si="347"/>
        <v>Stockton-on-Tees, Stockton-on-Tees, United Kingdom</v>
      </c>
      <c r="B22233" t="s">
        <v>4492</v>
      </c>
      <c r="C22233" t="s">
        <v>4492</v>
      </c>
      <c r="D22233">
        <v>54.57</v>
      </c>
      <c r="E22233">
        <v>-1.32</v>
      </c>
      <c r="F22233" t="s">
        <v>536</v>
      </c>
      <c r="G22233" t="s">
        <v>537</v>
      </c>
      <c r="H22233" t="s">
        <v>538</v>
      </c>
      <c r="I22233" t="s">
        <v>4492</v>
      </c>
      <c r="K22233">
        <v>85000</v>
      </c>
      <c r="L22233">
        <v>1826259802</v>
      </c>
    </row>
    <row r="22234" spans="1:12" x14ac:dyDescent="0.45">
      <c r="A22234" t="str">
        <f t="shared" si="347"/>
        <v>Stoke Gifford, South Gloucestershire, United Kingdom</v>
      </c>
      <c r="B22234" t="s">
        <v>26441</v>
      </c>
      <c r="C22234" t="s">
        <v>26441</v>
      </c>
      <c r="D22234">
        <v>51.517000000000003</v>
      </c>
      <c r="E22234">
        <v>-2.548</v>
      </c>
      <c r="F22234" t="s">
        <v>536</v>
      </c>
      <c r="G22234" t="s">
        <v>537</v>
      </c>
      <c r="H22234" t="s">
        <v>538</v>
      </c>
      <c r="I22234" t="s">
        <v>6937</v>
      </c>
      <c r="K22234">
        <v>15494</v>
      </c>
      <c r="L22234">
        <v>1826740275</v>
      </c>
    </row>
    <row r="22235" spans="1:12" x14ac:dyDescent="0.45">
      <c r="A22235" t="str">
        <f t="shared" si="347"/>
        <v>Stoke Mandeville, Buckinghamshire, United Kingdom</v>
      </c>
      <c r="B22235" t="s">
        <v>26442</v>
      </c>
      <c r="C22235" t="s">
        <v>26442</v>
      </c>
      <c r="D22235">
        <v>51.786099999999998</v>
      </c>
      <c r="E22235">
        <v>-0.79139999999999999</v>
      </c>
      <c r="F22235" t="s">
        <v>536</v>
      </c>
      <c r="G22235" t="s">
        <v>537</v>
      </c>
      <c r="H22235" t="s">
        <v>538</v>
      </c>
      <c r="I22235" t="s">
        <v>1832</v>
      </c>
      <c r="K22235">
        <v>5825</v>
      </c>
      <c r="L22235">
        <v>1826260717</v>
      </c>
    </row>
    <row r="22236" spans="1:12" x14ac:dyDescent="0.45">
      <c r="A22236" t="str">
        <f t="shared" si="347"/>
        <v>Stoke-on-Trent, Stoke-on-Trent, United Kingdom</v>
      </c>
      <c r="B22236" t="s">
        <v>5657</v>
      </c>
      <c r="C22236" t="s">
        <v>5657</v>
      </c>
      <c r="D22236">
        <v>53</v>
      </c>
      <c r="E22236">
        <v>-2.1833</v>
      </c>
      <c r="F22236" t="s">
        <v>536</v>
      </c>
      <c r="G22236" t="s">
        <v>537</v>
      </c>
      <c r="H22236" t="s">
        <v>538</v>
      </c>
      <c r="I22236" t="s">
        <v>5657</v>
      </c>
      <c r="K22236">
        <v>372775</v>
      </c>
      <c r="L22236">
        <v>1826799578</v>
      </c>
    </row>
    <row r="22237" spans="1:12" x14ac:dyDescent="0.45">
      <c r="A22237" t="str">
        <f t="shared" si="347"/>
        <v>Stokesdale, North Carolina, United States</v>
      </c>
      <c r="B22237" t="s">
        <v>26443</v>
      </c>
      <c r="C22237" t="s">
        <v>26443</v>
      </c>
      <c r="D22237">
        <v>36.2318</v>
      </c>
      <c r="E22237">
        <v>-79.983400000000003</v>
      </c>
      <c r="F22237" t="s">
        <v>530</v>
      </c>
      <c r="G22237" t="s">
        <v>531</v>
      </c>
      <c r="H22237" t="s">
        <v>532</v>
      </c>
      <c r="I22237" t="s">
        <v>589</v>
      </c>
      <c r="K22237">
        <v>5489</v>
      </c>
      <c r="L22237">
        <v>1840016138</v>
      </c>
    </row>
    <row r="22238" spans="1:12" x14ac:dyDescent="0.45">
      <c r="A22238" t="str">
        <f t="shared" si="347"/>
        <v>Stolberg, North Rhine-Westphalia, Germany</v>
      </c>
      <c r="B22238" t="s">
        <v>26444</v>
      </c>
      <c r="C22238" t="s">
        <v>26444</v>
      </c>
      <c r="D22238">
        <v>50.7667</v>
      </c>
      <c r="E22238">
        <v>6.2332999999999998</v>
      </c>
      <c r="F22238" t="s">
        <v>441</v>
      </c>
      <c r="G22238" t="s">
        <v>442</v>
      </c>
      <c r="H22238" t="s">
        <v>443</v>
      </c>
      <c r="I22238" t="s">
        <v>444</v>
      </c>
      <c r="K22238">
        <v>56792</v>
      </c>
      <c r="L22238">
        <v>1276202704</v>
      </c>
    </row>
    <row r="22239" spans="1:12" x14ac:dyDescent="0.45">
      <c r="A22239" t="str">
        <f t="shared" si="347"/>
        <v>Stolin, Brestskaya Voblasts’, Belarus</v>
      </c>
      <c r="B22239" t="s">
        <v>26445</v>
      </c>
      <c r="C22239" t="s">
        <v>26445</v>
      </c>
      <c r="D22239">
        <v>51.889699999999998</v>
      </c>
      <c r="E22239">
        <v>26.8507</v>
      </c>
      <c r="F22239" t="s">
        <v>2588</v>
      </c>
      <c r="G22239" t="s">
        <v>2589</v>
      </c>
      <c r="H22239" t="s">
        <v>2590</v>
      </c>
      <c r="I22239" t="s">
        <v>3571</v>
      </c>
      <c r="K22239">
        <v>12900</v>
      </c>
      <c r="L22239">
        <v>1112925605</v>
      </c>
    </row>
    <row r="22240" spans="1:12" x14ac:dyDescent="0.45">
      <c r="A22240" t="str">
        <f t="shared" si="347"/>
        <v>Stollberg, Saxony, Germany</v>
      </c>
      <c r="B22240" t="s">
        <v>26446</v>
      </c>
      <c r="C22240" t="s">
        <v>26446</v>
      </c>
      <c r="D22240">
        <v>50.708300000000001</v>
      </c>
      <c r="E22240">
        <v>12.7783</v>
      </c>
      <c r="F22240" t="s">
        <v>441</v>
      </c>
      <c r="G22240" t="s">
        <v>442</v>
      </c>
      <c r="H22240" t="s">
        <v>443</v>
      </c>
      <c r="I22240" t="s">
        <v>1707</v>
      </c>
      <c r="K22240">
        <v>11303</v>
      </c>
      <c r="L22240">
        <v>1276429853</v>
      </c>
    </row>
    <row r="22241" spans="1:12" x14ac:dyDescent="0.45">
      <c r="A22241" t="str">
        <f t="shared" si="347"/>
        <v>Stolpen, Saxony, Germany</v>
      </c>
      <c r="B22241" t="s">
        <v>26447</v>
      </c>
      <c r="C22241" t="s">
        <v>26447</v>
      </c>
      <c r="D22241">
        <v>51.048900000000003</v>
      </c>
      <c r="E22241">
        <v>14.082800000000001</v>
      </c>
      <c r="F22241" t="s">
        <v>441</v>
      </c>
      <c r="G22241" t="s">
        <v>442</v>
      </c>
      <c r="H22241" t="s">
        <v>443</v>
      </c>
      <c r="I22241" t="s">
        <v>1707</v>
      </c>
      <c r="K22241">
        <v>5576</v>
      </c>
      <c r="L22241">
        <v>1276721274</v>
      </c>
    </row>
    <row r="22242" spans="1:12" x14ac:dyDescent="0.45">
      <c r="A22242" t="str">
        <f t="shared" si="347"/>
        <v>Stone, Staffordshire, United Kingdom</v>
      </c>
      <c r="B22242" t="s">
        <v>26448</v>
      </c>
      <c r="C22242" t="s">
        <v>26448</v>
      </c>
      <c r="D22242">
        <v>52.9</v>
      </c>
      <c r="E22242">
        <v>-2.15</v>
      </c>
      <c r="F22242" t="s">
        <v>536</v>
      </c>
      <c r="G22242" t="s">
        <v>537</v>
      </c>
      <c r="H22242" t="s">
        <v>538</v>
      </c>
      <c r="I22242" t="s">
        <v>2729</v>
      </c>
      <c r="K22242">
        <v>16385</v>
      </c>
      <c r="L22242">
        <v>1826761372</v>
      </c>
    </row>
    <row r="22243" spans="1:12" x14ac:dyDescent="0.45">
      <c r="A22243" t="str">
        <f t="shared" si="347"/>
        <v>Stone Mills, Ontario, Canada</v>
      </c>
      <c r="B22243" t="s">
        <v>26449</v>
      </c>
      <c r="C22243" t="s">
        <v>26449</v>
      </c>
      <c r="D22243">
        <v>44.45</v>
      </c>
      <c r="E22243">
        <v>-76.916700000000006</v>
      </c>
      <c r="F22243" t="s">
        <v>541</v>
      </c>
      <c r="G22243" t="s">
        <v>542</v>
      </c>
      <c r="H22243" t="s">
        <v>543</v>
      </c>
      <c r="I22243" t="s">
        <v>857</v>
      </c>
      <c r="K22243">
        <v>7702</v>
      </c>
      <c r="L22243">
        <v>1124000075</v>
      </c>
    </row>
    <row r="22244" spans="1:12" x14ac:dyDescent="0.45">
      <c r="A22244" t="str">
        <f t="shared" si="347"/>
        <v>Stone Mountain, Georgia, United States</v>
      </c>
      <c r="B22244" t="s">
        <v>26450</v>
      </c>
      <c r="C22244" t="s">
        <v>26450</v>
      </c>
      <c r="D22244">
        <v>33.803400000000003</v>
      </c>
      <c r="E22244">
        <v>-84.172399999999996</v>
      </c>
      <c r="F22244" t="s">
        <v>530</v>
      </c>
      <c r="G22244" t="s">
        <v>531</v>
      </c>
      <c r="H22244" t="s">
        <v>532</v>
      </c>
      <c r="I22244" t="s">
        <v>763</v>
      </c>
      <c r="K22244">
        <v>6281</v>
      </c>
      <c r="L22244">
        <v>1840015645</v>
      </c>
    </row>
    <row r="22245" spans="1:12" x14ac:dyDescent="0.45">
      <c r="A22245" t="str">
        <f t="shared" si="347"/>
        <v>Stone Ridge, Virginia, United States</v>
      </c>
      <c r="B22245" t="s">
        <v>26451</v>
      </c>
      <c r="C22245" t="s">
        <v>26451</v>
      </c>
      <c r="D22245">
        <v>38.929499999999997</v>
      </c>
      <c r="E22245">
        <v>-77.555300000000003</v>
      </c>
      <c r="F22245" t="s">
        <v>530</v>
      </c>
      <c r="G22245" t="s">
        <v>531</v>
      </c>
      <c r="H22245" t="s">
        <v>532</v>
      </c>
      <c r="I22245" t="s">
        <v>618</v>
      </c>
      <c r="K22245">
        <v>12990</v>
      </c>
      <c r="L22245">
        <v>1840041868</v>
      </c>
    </row>
    <row r="22246" spans="1:12" x14ac:dyDescent="0.45">
      <c r="A22246" t="str">
        <f t="shared" si="347"/>
        <v>Stonecrest, Georgia, United States</v>
      </c>
      <c r="B22246" t="s">
        <v>26452</v>
      </c>
      <c r="C22246" t="s">
        <v>26452</v>
      </c>
      <c r="D22246">
        <v>33.684199999999997</v>
      </c>
      <c r="E22246">
        <v>-84.137200000000007</v>
      </c>
      <c r="F22246" t="s">
        <v>530</v>
      </c>
      <c r="G22246" t="s">
        <v>531</v>
      </c>
      <c r="H22246" t="s">
        <v>532</v>
      </c>
      <c r="I22246" t="s">
        <v>763</v>
      </c>
      <c r="K22246">
        <v>54903</v>
      </c>
      <c r="L22246">
        <v>1840029466</v>
      </c>
    </row>
    <row r="22247" spans="1:12" x14ac:dyDescent="0.45">
      <c r="A22247" t="str">
        <f t="shared" si="347"/>
        <v>Stonegate, Colorado, United States</v>
      </c>
      <c r="B22247" t="s">
        <v>26453</v>
      </c>
      <c r="C22247" t="s">
        <v>26453</v>
      </c>
      <c r="D22247">
        <v>39.535600000000002</v>
      </c>
      <c r="E22247">
        <v>-104.80329999999999</v>
      </c>
      <c r="F22247" t="s">
        <v>530</v>
      </c>
      <c r="G22247" t="s">
        <v>531</v>
      </c>
      <c r="H22247" t="s">
        <v>532</v>
      </c>
      <c r="I22247" t="s">
        <v>1071</v>
      </c>
      <c r="K22247">
        <v>9511</v>
      </c>
      <c r="L22247">
        <v>1840028570</v>
      </c>
    </row>
    <row r="22248" spans="1:12" x14ac:dyDescent="0.45">
      <c r="A22248" t="str">
        <f t="shared" si="347"/>
        <v>Stoneham, Massachusetts, United States</v>
      </c>
      <c r="B22248" t="s">
        <v>26454</v>
      </c>
      <c r="C22248" t="s">
        <v>26454</v>
      </c>
      <c r="D22248">
        <v>42.4741</v>
      </c>
      <c r="E22248">
        <v>-71.097200000000001</v>
      </c>
      <c r="F22248" t="s">
        <v>530</v>
      </c>
      <c r="G22248" t="s">
        <v>531</v>
      </c>
      <c r="H22248" t="s">
        <v>532</v>
      </c>
      <c r="I22248" t="s">
        <v>621</v>
      </c>
      <c r="K22248">
        <v>22144</v>
      </c>
      <c r="L22248">
        <v>1840053487</v>
      </c>
    </row>
    <row r="22249" spans="1:12" x14ac:dyDescent="0.45">
      <c r="A22249" t="str">
        <f t="shared" si="347"/>
        <v>Stoneham-et-Tewkesbury, Quebec, Canada</v>
      </c>
      <c r="B22249" t="s">
        <v>26455</v>
      </c>
      <c r="C22249" t="s">
        <v>26455</v>
      </c>
      <c r="D22249">
        <v>47.166699999999999</v>
      </c>
      <c r="E22249">
        <v>-71.433300000000003</v>
      </c>
      <c r="F22249" t="s">
        <v>541</v>
      </c>
      <c r="G22249" t="s">
        <v>542</v>
      </c>
      <c r="H22249" t="s">
        <v>543</v>
      </c>
      <c r="I22249" t="s">
        <v>756</v>
      </c>
      <c r="K22249">
        <v>7106</v>
      </c>
      <c r="L22249">
        <v>1124000439</v>
      </c>
    </row>
    <row r="22250" spans="1:12" x14ac:dyDescent="0.45">
      <c r="A22250" t="str">
        <f t="shared" si="347"/>
        <v>Stonehaven, Aberdeenshire, United Kingdom</v>
      </c>
      <c r="B22250" t="s">
        <v>26456</v>
      </c>
      <c r="C22250" t="s">
        <v>26456</v>
      </c>
      <c r="D22250">
        <v>56.963999999999999</v>
      </c>
      <c r="E22250">
        <v>-2.2109999999999999</v>
      </c>
      <c r="F22250" t="s">
        <v>536</v>
      </c>
      <c r="G22250" t="s">
        <v>537</v>
      </c>
      <c r="H22250" t="s">
        <v>538</v>
      </c>
      <c r="I22250" t="s">
        <v>3404</v>
      </c>
      <c r="K22250">
        <v>11602</v>
      </c>
      <c r="L22250">
        <v>1826190740</v>
      </c>
    </row>
    <row r="22251" spans="1:12" x14ac:dyDescent="0.45">
      <c r="A22251" t="str">
        <f t="shared" si="347"/>
        <v>Stonehouse, Gloucestershire, United Kingdom</v>
      </c>
      <c r="B22251" t="s">
        <v>26457</v>
      </c>
      <c r="C22251" t="s">
        <v>26457</v>
      </c>
      <c r="D22251">
        <v>51.747799999999998</v>
      </c>
      <c r="E22251">
        <v>-2.2837999999999998</v>
      </c>
      <c r="F22251" t="s">
        <v>536</v>
      </c>
      <c r="G22251" t="s">
        <v>537</v>
      </c>
      <c r="H22251" t="s">
        <v>538</v>
      </c>
      <c r="I22251" t="s">
        <v>4605</v>
      </c>
      <c r="K22251">
        <v>7725</v>
      </c>
      <c r="L22251">
        <v>1826851075</v>
      </c>
    </row>
    <row r="22252" spans="1:12" x14ac:dyDescent="0.45">
      <c r="A22252" t="str">
        <f t="shared" si="347"/>
        <v>Stonehouse, South Lanarkshire, United Kingdom</v>
      </c>
      <c r="B22252" t="s">
        <v>26457</v>
      </c>
      <c r="C22252" t="s">
        <v>26457</v>
      </c>
      <c r="D22252">
        <v>55.696800000000003</v>
      </c>
      <c r="E22252">
        <v>-3.9824000000000002</v>
      </c>
      <c r="F22252" t="s">
        <v>536</v>
      </c>
      <c r="G22252" t="s">
        <v>537</v>
      </c>
      <c r="H22252" t="s">
        <v>538</v>
      </c>
      <c r="I22252" t="s">
        <v>5028</v>
      </c>
      <c r="K22252">
        <v>7500</v>
      </c>
      <c r="L22252">
        <v>1826070141</v>
      </c>
    </row>
    <row r="22253" spans="1:12" x14ac:dyDescent="0.45">
      <c r="A22253" t="str">
        <f t="shared" si="347"/>
        <v>Stonewood, Kent, United Kingdom</v>
      </c>
      <c r="B22253" t="s">
        <v>26458</v>
      </c>
      <c r="C22253" t="s">
        <v>26458</v>
      </c>
      <c r="D22253">
        <v>51.445</v>
      </c>
      <c r="E22253">
        <v>0.25600000000000001</v>
      </c>
      <c r="F22253" t="s">
        <v>536</v>
      </c>
      <c r="G22253" t="s">
        <v>537</v>
      </c>
      <c r="H22253" t="s">
        <v>538</v>
      </c>
      <c r="I22253" t="s">
        <v>1606</v>
      </c>
      <c r="K22253">
        <v>6100</v>
      </c>
      <c r="L22253">
        <v>1826698037</v>
      </c>
    </row>
    <row r="22254" spans="1:12" x14ac:dyDescent="0.45">
      <c r="A22254" t="str">
        <f t="shared" si="347"/>
        <v>Stonington, Connecticut, United States</v>
      </c>
      <c r="B22254" t="s">
        <v>26459</v>
      </c>
      <c r="C22254" t="s">
        <v>26459</v>
      </c>
      <c r="D22254">
        <v>41.373800000000003</v>
      </c>
      <c r="E22254">
        <v>-71.903400000000005</v>
      </c>
      <c r="F22254" t="s">
        <v>530</v>
      </c>
      <c r="G22254" t="s">
        <v>531</v>
      </c>
      <c r="H22254" t="s">
        <v>532</v>
      </c>
      <c r="I22254" t="s">
        <v>2109</v>
      </c>
      <c r="K22254">
        <v>18436</v>
      </c>
      <c r="L22254">
        <v>1840004829</v>
      </c>
    </row>
    <row r="22255" spans="1:12" x14ac:dyDescent="0.45">
      <c r="A22255" t="str">
        <f t="shared" si="347"/>
        <v>Stony Brook, New York, United States</v>
      </c>
      <c r="B22255" t="s">
        <v>26460</v>
      </c>
      <c r="C22255" t="s">
        <v>26460</v>
      </c>
      <c r="D22255">
        <v>40.905999999999999</v>
      </c>
      <c r="E22255">
        <v>-73.127799999999993</v>
      </c>
      <c r="F22255" t="s">
        <v>530</v>
      </c>
      <c r="G22255" t="s">
        <v>531</v>
      </c>
      <c r="H22255" t="s">
        <v>532</v>
      </c>
      <c r="I22255" t="s">
        <v>803</v>
      </c>
      <c r="K22255">
        <v>12641</v>
      </c>
      <c r="L22255">
        <v>1840005104</v>
      </c>
    </row>
    <row r="22256" spans="1:12" x14ac:dyDescent="0.45">
      <c r="A22256" t="str">
        <f t="shared" si="347"/>
        <v>Stony Brook University, New York, United States</v>
      </c>
      <c r="B22256" t="s">
        <v>26461</v>
      </c>
      <c r="C22256" t="s">
        <v>26461</v>
      </c>
      <c r="D22256">
        <v>40.9099</v>
      </c>
      <c r="E22256">
        <v>-73.121300000000005</v>
      </c>
      <c r="F22256" t="s">
        <v>530</v>
      </c>
      <c r="G22256" t="s">
        <v>531</v>
      </c>
      <c r="H22256" t="s">
        <v>532</v>
      </c>
      <c r="I22256" t="s">
        <v>803</v>
      </c>
      <c r="K22256">
        <v>8938</v>
      </c>
      <c r="L22256">
        <v>1840042758</v>
      </c>
    </row>
    <row r="22257" spans="1:12" x14ac:dyDescent="0.45">
      <c r="A22257" t="str">
        <f t="shared" si="347"/>
        <v>Stony Plain, Alberta, Canada</v>
      </c>
      <c r="B22257" t="s">
        <v>26462</v>
      </c>
      <c r="C22257" t="s">
        <v>26462</v>
      </c>
      <c r="D22257">
        <v>53.526400000000002</v>
      </c>
      <c r="E22257">
        <v>-114.0069</v>
      </c>
      <c r="F22257" t="s">
        <v>541</v>
      </c>
      <c r="G22257" t="s">
        <v>542</v>
      </c>
      <c r="H22257" t="s">
        <v>543</v>
      </c>
      <c r="I22257" t="s">
        <v>1073</v>
      </c>
      <c r="K22257">
        <v>17189</v>
      </c>
      <c r="L22257">
        <v>1124982081</v>
      </c>
    </row>
    <row r="22258" spans="1:12" x14ac:dyDescent="0.45">
      <c r="A22258" t="str">
        <f t="shared" si="347"/>
        <v>Stony Point, New York, United States</v>
      </c>
      <c r="B22258" t="s">
        <v>26463</v>
      </c>
      <c r="C22258" t="s">
        <v>26463</v>
      </c>
      <c r="D22258">
        <v>41.2592</v>
      </c>
      <c r="E22258">
        <v>-74.011200000000002</v>
      </c>
      <c r="F22258" t="s">
        <v>530</v>
      </c>
      <c r="G22258" t="s">
        <v>531</v>
      </c>
      <c r="H22258" t="s">
        <v>532</v>
      </c>
      <c r="I22258" t="s">
        <v>803</v>
      </c>
      <c r="K22258">
        <v>15393</v>
      </c>
      <c r="L22258">
        <v>1840058529</v>
      </c>
    </row>
    <row r="22259" spans="1:12" x14ac:dyDescent="0.45">
      <c r="A22259" t="str">
        <f t="shared" si="347"/>
        <v>Stony Stratford, Milton Keynes, United Kingdom</v>
      </c>
      <c r="B22259" t="s">
        <v>26464</v>
      </c>
      <c r="C22259" t="s">
        <v>26464</v>
      </c>
      <c r="D22259">
        <v>52.056699999999999</v>
      </c>
      <c r="E22259">
        <v>-0.85260000000000002</v>
      </c>
      <c r="F22259" t="s">
        <v>536</v>
      </c>
      <c r="G22259" t="s">
        <v>537</v>
      </c>
      <c r="H22259" t="s">
        <v>538</v>
      </c>
      <c r="I22259" t="s">
        <v>4697</v>
      </c>
      <c r="K22259">
        <v>7736</v>
      </c>
      <c r="L22259">
        <v>1826316765</v>
      </c>
    </row>
    <row r="22260" spans="1:12" x14ac:dyDescent="0.45">
      <c r="A22260" t="str">
        <f t="shared" si="347"/>
        <v>Stopsley, Luton, United Kingdom</v>
      </c>
      <c r="B22260" t="s">
        <v>26465</v>
      </c>
      <c r="C22260" t="s">
        <v>26465</v>
      </c>
      <c r="D22260">
        <v>51.899000000000001</v>
      </c>
      <c r="E22260">
        <v>-0.39600000000000002</v>
      </c>
      <c r="F22260" t="s">
        <v>536</v>
      </c>
      <c r="G22260" t="s">
        <v>537</v>
      </c>
      <c r="H22260" t="s">
        <v>538</v>
      </c>
      <c r="I22260" t="s">
        <v>16090</v>
      </c>
      <c r="K22260">
        <v>7760</v>
      </c>
      <c r="L22260">
        <v>1826317854</v>
      </c>
    </row>
    <row r="22261" spans="1:12" x14ac:dyDescent="0.45">
      <c r="A22261" t="str">
        <f t="shared" si="347"/>
        <v>Štore, Štore, Slovenia</v>
      </c>
      <c r="B22261" t="s">
        <v>26466</v>
      </c>
      <c r="C22261" t="s">
        <v>26467</v>
      </c>
      <c r="D22261">
        <v>46.220799999999997</v>
      </c>
      <c r="E22261">
        <v>15.3139</v>
      </c>
      <c r="F22261" t="s">
        <v>1111</v>
      </c>
      <c r="G22261" t="s">
        <v>1112</v>
      </c>
      <c r="H22261" t="s">
        <v>1113</v>
      </c>
      <c r="I22261" t="s">
        <v>26466</v>
      </c>
      <c r="J22261" t="s">
        <v>378</v>
      </c>
      <c r="L22261">
        <v>1705775604</v>
      </c>
    </row>
    <row r="22262" spans="1:12" x14ac:dyDescent="0.45">
      <c r="A22262" t="str">
        <f t="shared" si="347"/>
        <v>Storm Lake, Iowa, United States</v>
      </c>
      <c r="B22262" t="s">
        <v>26468</v>
      </c>
      <c r="C22262" t="s">
        <v>26468</v>
      </c>
      <c r="D22262">
        <v>42.643099999999997</v>
      </c>
      <c r="E22262">
        <v>-95.196899999999999</v>
      </c>
      <c r="F22262" t="s">
        <v>530</v>
      </c>
      <c r="G22262" t="s">
        <v>531</v>
      </c>
      <c r="H22262" t="s">
        <v>532</v>
      </c>
      <c r="I22262" t="s">
        <v>1552</v>
      </c>
      <c r="K22262">
        <v>11066</v>
      </c>
      <c r="L22262">
        <v>1840000397</v>
      </c>
    </row>
    <row r="22263" spans="1:12" x14ac:dyDescent="0.45">
      <c r="A22263" t="str">
        <f t="shared" si="347"/>
        <v>Stornoway, Eilean Siar, United Kingdom</v>
      </c>
      <c r="B22263" t="s">
        <v>26469</v>
      </c>
      <c r="C22263" t="s">
        <v>26469</v>
      </c>
      <c r="D22263">
        <v>58.209000000000003</v>
      </c>
      <c r="E22263">
        <v>-6.3869999999999996</v>
      </c>
      <c r="F22263" t="s">
        <v>536</v>
      </c>
      <c r="G22263" t="s">
        <v>537</v>
      </c>
      <c r="H22263" t="s">
        <v>538</v>
      </c>
      <c r="I22263" t="s">
        <v>26470</v>
      </c>
      <c r="K22263">
        <v>8038</v>
      </c>
      <c r="L22263">
        <v>1826708788</v>
      </c>
    </row>
    <row r="22264" spans="1:12" x14ac:dyDescent="0.45">
      <c r="A22264" t="str">
        <f t="shared" si="347"/>
        <v>Storrs, Connecticut, United States</v>
      </c>
      <c r="B22264" t="s">
        <v>26471</v>
      </c>
      <c r="C22264" t="s">
        <v>26471</v>
      </c>
      <c r="D22264">
        <v>41.804499999999997</v>
      </c>
      <c r="E22264">
        <v>-72.255200000000002</v>
      </c>
      <c r="F22264" t="s">
        <v>530</v>
      </c>
      <c r="G22264" t="s">
        <v>531</v>
      </c>
      <c r="H22264" t="s">
        <v>532</v>
      </c>
      <c r="I22264" t="s">
        <v>2109</v>
      </c>
      <c r="K22264">
        <v>16516</v>
      </c>
      <c r="L22264">
        <v>1840003276</v>
      </c>
    </row>
    <row r="22265" spans="1:12" x14ac:dyDescent="0.45">
      <c r="A22265" t="str">
        <f t="shared" si="347"/>
        <v>Stotfold, Hertfordshire, United Kingdom</v>
      </c>
      <c r="B22265" t="s">
        <v>26472</v>
      </c>
      <c r="C22265" t="s">
        <v>26472</v>
      </c>
      <c r="D22265">
        <v>52.018000000000001</v>
      </c>
      <c r="E22265">
        <v>-0.22800000000000001</v>
      </c>
      <c r="F22265" t="s">
        <v>536</v>
      </c>
      <c r="G22265" t="s">
        <v>537</v>
      </c>
      <c r="H22265" t="s">
        <v>538</v>
      </c>
      <c r="I22265" t="s">
        <v>539</v>
      </c>
      <c r="K22265">
        <v>6190</v>
      </c>
      <c r="L22265">
        <v>1826846311</v>
      </c>
    </row>
    <row r="22266" spans="1:12" x14ac:dyDescent="0.45">
      <c r="A22266" t="str">
        <f t="shared" si="347"/>
        <v>Stouffville, Ontario, Canada</v>
      </c>
      <c r="B22266" t="s">
        <v>26473</v>
      </c>
      <c r="C22266" t="s">
        <v>26473</v>
      </c>
      <c r="D22266">
        <v>43.966700000000003</v>
      </c>
      <c r="E22266">
        <v>-79.25</v>
      </c>
      <c r="F22266" t="s">
        <v>541</v>
      </c>
      <c r="G22266" t="s">
        <v>542</v>
      </c>
      <c r="H22266" t="s">
        <v>543</v>
      </c>
      <c r="I22266" t="s">
        <v>857</v>
      </c>
      <c r="K22266">
        <v>45837</v>
      </c>
      <c r="L22266">
        <v>1124207594</v>
      </c>
    </row>
    <row r="22267" spans="1:12" x14ac:dyDescent="0.45">
      <c r="A22267" t="str">
        <f t="shared" si="347"/>
        <v>Stoughton, Massachusetts, United States</v>
      </c>
      <c r="B22267" t="s">
        <v>26474</v>
      </c>
      <c r="C22267" t="s">
        <v>26474</v>
      </c>
      <c r="D22267">
        <v>42.119199999999999</v>
      </c>
      <c r="E22267">
        <v>-71.101900000000001</v>
      </c>
      <c r="F22267" t="s">
        <v>530</v>
      </c>
      <c r="G22267" t="s">
        <v>531</v>
      </c>
      <c r="H22267" t="s">
        <v>532</v>
      </c>
      <c r="I22267" t="s">
        <v>621</v>
      </c>
      <c r="K22267">
        <v>28534</v>
      </c>
      <c r="L22267">
        <v>1840053558</v>
      </c>
    </row>
    <row r="22268" spans="1:12" x14ac:dyDescent="0.45">
      <c r="A22268" t="str">
        <f t="shared" si="347"/>
        <v>Stoughton, Wisconsin, United States</v>
      </c>
      <c r="B22268" t="s">
        <v>26474</v>
      </c>
      <c r="C22268" t="s">
        <v>26474</v>
      </c>
      <c r="D22268">
        <v>42.923400000000001</v>
      </c>
      <c r="E22268">
        <v>-89.221500000000006</v>
      </c>
      <c r="F22268" t="s">
        <v>530</v>
      </c>
      <c r="G22268" t="s">
        <v>531</v>
      </c>
      <c r="H22268" t="s">
        <v>532</v>
      </c>
      <c r="I22268" t="s">
        <v>1611</v>
      </c>
      <c r="K22268">
        <v>13114</v>
      </c>
      <c r="L22268">
        <v>1840002901</v>
      </c>
    </row>
    <row r="22269" spans="1:12" x14ac:dyDescent="0.45">
      <c r="A22269" t="str">
        <f t="shared" si="347"/>
        <v>Stourbridge, Dudley, United Kingdom</v>
      </c>
      <c r="B22269" t="s">
        <v>26475</v>
      </c>
      <c r="C22269" t="s">
        <v>26475</v>
      </c>
      <c r="D22269">
        <v>52.457500000000003</v>
      </c>
      <c r="E22269">
        <v>-2.1478999999999999</v>
      </c>
      <c r="F22269" t="s">
        <v>536</v>
      </c>
      <c r="G22269" t="s">
        <v>537</v>
      </c>
      <c r="H22269" t="s">
        <v>538</v>
      </c>
      <c r="I22269" t="s">
        <v>1804</v>
      </c>
      <c r="K22269">
        <v>63298</v>
      </c>
      <c r="L22269">
        <v>1826879996</v>
      </c>
    </row>
    <row r="22270" spans="1:12" x14ac:dyDescent="0.45">
      <c r="A22270" t="str">
        <f t="shared" si="347"/>
        <v>Stow, Ohio, United States</v>
      </c>
      <c r="B22270" t="s">
        <v>26476</v>
      </c>
      <c r="C22270" t="s">
        <v>26476</v>
      </c>
      <c r="D22270">
        <v>41.176499999999997</v>
      </c>
      <c r="E22270">
        <v>-81.434399999999997</v>
      </c>
      <c r="F22270" t="s">
        <v>530</v>
      </c>
      <c r="G22270" t="s">
        <v>531</v>
      </c>
      <c r="H22270" t="s">
        <v>532</v>
      </c>
      <c r="I22270" t="s">
        <v>799</v>
      </c>
      <c r="K22270">
        <v>34785</v>
      </c>
      <c r="L22270">
        <v>1840000803</v>
      </c>
    </row>
    <row r="22271" spans="1:12" x14ac:dyDescent="0.45">
      <c r="A22271" t="str">
        <f t="shared" si="347"/>
        <v>Stow, Massachusetts, United States</v>
      </c>
      <c r="B22271" t="s">
        <v>26476</v>
      </c>
      <c r="C22271" t="s">
        <v>26476</v>
      </c>
      <c r="D22271">
        <v>42.4298</v>
      </c>
      <c r="E22271">
        <v>-71.511499999999998</v>
      </c>
      <c r="F22271" t="s">
        <v>530</v>
      </c>
      <c r="G22271" t="s">
        <v>531</v>
      </c>
      <c r="H22271" t="s">
        <v>532</v>
      </c>
      <c r="I22271" t="s">
        <v>621</v>
      </c>
      <c r="K22271">
        <v>7098</v>
      </c>
      <c r="L22271">
        <v>1840053488</v>
      </c>
    </row>
    <row r="22272" spans="1:12" x14ac:dyDescent="0.45">
      <c r="A22272" t="str">
        <f t="shared" si="347"/>
        <v>Stowe, Pennsylvania, United States</v>
      </c>
      <c r="B22272" t="s">
        <v>26477</v>
      </c>
      <c r="C22272" t="s">
        <v>26477</v>
      </c>
      <c r="D22272">
        <v>40.482900000000001</v>
      </c>
      <c r="E22272">
        <v>-80.073400000000007</v>
      </c>
      <c r="F22272" t="s">
        <v>530</v>
      </c>
      <c r="G22272" t="s">
        <v>531</v>
      </c>
      <c r="H22272" t="s">
        <v>532</v>
      </c>
      <c r="I22272" t="s">
        <v>620</v>
      </c>
      <c r="K22272">
        <v>6260</v>
      </c>
      <c r="L22272">
        <v>1840150309</v>
      </c>
    </row>
    <row r="22273" spans="1:12" x14ac:dyDescent="0.45">
      <c r="A22273" t="str">
        <f t="shared" si="347"/>
        <v>Stowmarket, Suffolk, United Kingdom</v>
      </c>
      <c r="B22273" t="s">
        <v>26478</v>
      </c>
      <c r="C22273" t="s">
        <v>26478</v>
      </c>
      <c r="D22273">
        <v>52.19</v>
      </c>
      <c r="E22273">
        <v>1</v>
      </c>
      <c r="F22273" t="s">
        <v>536</v>
      </c>
      <c r="G22273" t="s">
        <v>537</v>
      </c>
      <c r="H22273" t="s">
        <v>538</v>
      </c>
      <c r="I22273" t="s">
        <v>3904</v>
      </c>
      <c r="K22273">
        <v>19280</v>
      </c>
      <c r="L22273">
        <v>1826085574</v>
      </c>
    </row>
    <row r="22274" spans="1:12" x14ac:dyDescent="0.45">
      <c r="A22274" t="str">
        <f t="shared" si="347"/>
        <v>Straelen, North Rhine-Westphalia, Germany</v>
      </c>
      <c r="B22274" t="s">
        <v>26479</v>
      </c>
      <c r="C22274" t="s">
        <v>26479</v>
      </c>
      <c r="D22274">
        <v>51.45</v>
      </c>
      <c r="E22274">
        <v>6.2667000000000002</v>
      </c>
      <c r="F22274" t="s">
        <v>441</v>
      </c>
      <c r="G22274" t="s">
        <v>442</v>
      </c>
      <c r="H22274" t="s">
        <v>443</v>
      </c>
      <c r="I22274" t="s">
        <v>444</v>
      </c>
      <c r="K22274">
        <v>16114</v>
      </c>
      <c r="L22274">
        <v>1276805801</v>
      </c>
    </row>
    <row r="22275" spans="1:12" x14ac:dyDescent="0.45">
      <c r="A22275" t="str">
        <f t="shared" ref="A22275:A22338" si="348">CONCATENATE(B22275,", ",I22275,", ",F22275)</f>
        <v>Strakonice, Jihočeský Kraj, Czechia</v>
      </c>
      <c r="B22275" t="s">
        <v>26480</v>
      </c>
      <c r="C22275" t="s">
        <v>26480</v>
      </c>
      <c r="D22275">
        <v>49.261499999999998</v>
      </c>
      <c r="E22275">
        <v>13.9024</v>
      </c>
      <c r="F22275" t="s">
        <v>2480</v>
      </c>
      <c r="G22275" t="s">
        <v>2481</v>
      </c>
      <c r="H22275" t="s">
        <v>2482</v>
      </c>
      <c r="I22275" t="s">
        <v>3910</v>
      </c>
      <c r="K22275">
        <v>22646</v>
      </c>
      <c r="L22275">
        <v>1203755418</v>
      </c>
    </row>
    <row r="22276" spans="1:12" x14ac:dyDescent="0.45">
      <c r="A22276" t="str">
        <f t="shared" si="348"/>
        <v>Straldzha, Yambol, Bulgaria</v>
      </c>
      <c r="B22276" t="s">
        <v>26481</v>
      </c>
      <c r="C22276" t="s">
        <v>26481</v>
      </c>
      <c r="D22276">
        <v>42.6</v>
      </c>
      <c r="E22276">
        <v>26.683299999999999</v>
      </c>
      <c r="F22276" t="s">
        <v>1175</v>
      </c>
      <c r="G22276" t="s">
        <v>1176</v>
      </c>
      <c r="H22276" t="s">
        <v>1177</v>
      </c>
      <c r="I22276" t="s">
        <v>9300</v>
      </c>
      <c r="K22276">
        <v>6635</v>
      </c>
      <c r="L22276">
        <v>1100976940</v>
      </c>
    </row>
    <row r="22277" spans="1:12" x14ac:dyDescent="0.45">
      <c r="A22277" t="str">
        <f t="shared" si="348"/>
        <v>Stralsund, Mecklenburg-Western Pomerania, Germany</v>
      </c>
      <c r="B22277" t="s">
        <v>26482</v>
      </c>
      <c r="C22277" t="s">
        <v>26482</v>
      </c>
      <c r="D22277">
        <v>54.3</v>
      </c>
      <c r="E22277">
        <v>13.083299999999999</v>
      </c>
      <c r="F22277" t="s">
        <v>441</v>
      </c>
      <c r="G22277" t="s">
        <v>442</v>
      </c>
      <c r="H22277" t="s">
        <v>443</v>
      </c>
      <c r="I22277" t="s">
        <v>1715</v>
      </c>
      <c r="J22277" t="s">
        <v>366</v>
      </c>
      <c r="K22277">
        <v>59421</v>
      </c>
      <c r="L22277">
        <v>1276640152</v>
      </c>
    </row>
    <row r="22278" spans="1:12" x14ac:dyDescent="0.45">
      <c r="A22278" t="str">
        <f t="shared" si="348"/>
        <v>Stranraer, Dumfries and Galloway, United Kingdom</v>
      </c>
      <c r="B22278" t="s">
        <v>26483</v>
      </c>
      <c r="C22278" t="s">
        <v>26483</v>
      </c>
      <c r="D22278">
        <v>54.902000000000001</v>
      </c>
      <c r="E22278">
        <v>-5.0270000000000001</v>
      </c>
      <c r="F22278" t="s">
        <v>536</v>
      </c>
      <c r="G22278" t="s">
        <v>537</v>
      </c>
      <c r="H22278" t="s">
        <v>538</v>
      </c>
      <c r="I22278" t="s">
        <v>2072</v>
      </c>
      <c r="K22278">
        <v>10851</v>
      </c>
      <c r="L22278">
        <v>1826813563</v>
      </c>
    </row>
    <row r="22279" spans="1:12" x14ac:dyDescent="0.45">
      <c r="A22279" t="str">
        <f t="shared" si="348"/>
        <v>Strasbourg, Grand Est, France</v>
      </c>
      <c r="B22279" t="s">
        <v>26484</v>
      </c>
      <c r="C22279" t="s">
        <v>26484</v>
      </c>
      <c r="D22279">
        <v>48.583300000000001</v>
      </c>
      <c r="E22279">
        <v>7.7458</v>
      </c>
      <c r="F22279" t="s">
        <v>526</v>
      </c>
      <c r="G22279" t="s">
        <v>527</v>
      </c>
      <c r="H22279" t="s">
        <v>528</v>
      </c>
      <c r="I22279" t="s">
        <v>6561</v>
      </c>
      <c r="J22279" t="s">
        <v>378</v>
      </c>
      <c r="K22279">
        <v>465069</v>
      </c>
      <c r="L22279">
        <v>1250789140</v>
      </c>
    </row>
    <row r="22280" spans="1:12" x14ac:dyDescent="0.45">
      <c r="A22280" t="str">
        <f t="shared" si="348"/>
        <v>Strasburg, Virginia, United States</v>
      </c>
      <c r="B22280" t="s">
        <v>26485</v>
      </c>
      <c r="C22280" t="s">
        <v>26485</v>
      </c>
      <c r="D22280">
        <v>38.996099999999998</v>
      </c>
      <c r="E22280">
        <v>-78.354799999999997</v>
      </c>
      <c r="F22280" t="s">
        <v>530</v>
      </c>
      <c r="G22280" t="s">
        <v>531</v>
      </c>
      <c r="H22280" t="s">
        <v>532</v>
      </c>
      <c r="I22280" t="s">
        <v>618</v>
      </c>
      <c r="K22280">
        <v>7320</v>
      </c>
      <c r="L22280">
        <v>1840006004</v>
      </c>
    </row>
    <row r="22281" spans="1:12" x14ac:dyDescent="0.45">
      <c r="A22281" t="str">
        <f t="shared" si="348"/>
        <v>Straşeni, Străşeni, Moldova</v>
      </c>
      <c r="B22281" t="s">
        <v>26486</v>
      </c>
      <c r="C22281" t="s">
        <v>26487</v>
      </c>
      <c r="D22281">
        <v>47.141399999999997</v>
      </c>
      <c r="E22281">
        <v>28.610299999999999</v>
      </c>
      <c r="F22281" t="s">
        <v>2003</v>
      </c>
      <c r="G22281" t="s">
        <v>2004</v>
      </c>
      <c r="H22281" t="s">
        <v>2005</v>
      </c>
      <c r="I22281" t="s">
        <v>26488</v>
      </c>
      <c r="J22281" t="s">
        <v>378</v>
      </c>
      <c r="K22281">
        <v>18376</v>
      </c>
      <c r="L22281">
        <v>1498773145</v>
      </c>
    </row>
    <row r="22282" spans="1:12" x14ac:dyDescent="0.45">
      <c r="A22282" t="str">
        <f t="shared" si="348"/>
        <v>Stratford, Newham, United Kingdom</v>
      </c>
      <c r="B22282" t="s">
        <v>26489</v>
      </c>
      <c r="C22282" t="s">
        <v>26489</v>
      </c>
      <c r="D22282">
        <v>51.542299999999997</v>
      </c>
      <c r="E22282">
        <v>-2.5999999999999999E-3</v>
      </c>
      <c r="F22282" t="s">
        <v>536</v>
      </c>
      <c r="G22282" t="s">
        <v>537</v>
      </c>
      <c r="H22282" t="s">
        <v>538</v>
      </c>
      <c r="I22282" t="s">
        <v>8972</v>
      </c>
      <c r="K22282">
        <v>51387</v>
      </c>
      <c r="L22282">
        <v>1826465421</v>
      </c>
    </row>
    <row r="22283" spans="1:12" x14ac:dyDescent="0.45">
      <c r="A22283" t="str">
        <f t="shared" si="348"/>
        <v>Stratford, Taranaki, New Zealand</v>
      </c>
      <c r="B22283" t="s">
        <v>26489</v>
      </c>
      <c r="C22283" t="s">
        <v>26489</v>
      </c>
      <c r="D22283">
        <v>-39.341000000000001</v>
      </c>
      <c r="E22283">
        <v>174.28399999999999</v>
      </c>
      <c r="F22283" t="s">
        <v>1518</v>
      </c>
      <c r="G22283" t="s">
        <v>1519</v>
      </c>
      <c r="H22283" t="s">
        <v>1520</v>
      </c>
      <c r="I22283" t="s">
        <v>11956</v>
      </c>
      <c r="J22283" t="s">
        <v>378</v>
      </c>
      <c r="K22283">
        <v>5740</v>
      </c>
      <c r="L22283">
        <v>1554001293</v>
      </c>
    </row>
    <row r="22284" spans="1:12" x14ac:dyDescent="0.45">
      <c r="A22284" t="str">
        <f t="shared" si="348"/>
        <v>Stratford, Connecticut, United States</v>
      </c>
      <c r="B22284" t="s">
        <v>26489</v>
      </c>
      <c r="C22284" t="s">
        <v>26489</v>
      </c>
      <c r="D22284">
        <v>41.207000000000001</v>
      </c>
      <c r="E22284">
        <v>-73.130499999999998</v>
      </c>
      <c r="F22284" t="s">
        <v>530</v>
      </c>
      <c r="G22284" t="s">
        <v>531</v>
      </c>
      <c r="H22284" t="s">
        <v>532</v>
      </c>
      <c r="I22284" t="s">
        <v>2109</v>
      </c>
      <c r="K22284">
        <v>52279</v>
      </c>
      <c r="L22284">
        <v>1840035621</v>
      </c>
    </row>
    <row r="22285" spans="1:12" x14ac:dyDescent="0.45">
      <c r="A22285" t="str">
        <f t="shared" si="348"/>
        <v>Stratford, Ontario, Canada</v>
      </c>
      <c r="B22285" t="s">
        <v>26489</v>
      </c>
      <c r="C22285" t="s">
        <v>26489</v>
      </c>
      <c r="D22285">
        <v>43.370800000000003</v>
      </c>
      <c r="E22285">
        <v>-80.981899999999996</v>
      </c>
      <c r="F22285" t="s">
        <v>541</v>
      </c>
      <c r="G22285" t="s">
        <v>542</v>
      </c>
      <c r="H22285" t="s">
        <v>543</v>
      </c>
      <c r="I22285" t="s">
        <v>857</v>
      </c>
      <c r="K22285">
        <v>31465</v>
      </c>
      <c r="L22285">
        <v>1124676255</v>
      </c>
    </row>
    <row r="22286" spans="1:12" x14ac:dyDescent="0.45">
      <c r="A22286" t="str">
        <f t="shared" si="348"/>
        <v>Stratford, Prince Edward Island, Canada</v>
      </c>
      <c r="B22286" t="s">
        <v>26489</v>
      </c>
      <c r="C22286" t="s">
        <v>26489</v>
      </c>
      <c r="D22286">
        <v>46.216700000000003</v>
      </c>
      <c r="E22286">
        <v>-63.089300000000001</v>
      </c>
      <c r="F22286" t="s">
        <v>541</v>
      </c>
      <c r="G22286" t="s">
        <v>542</v>
      </c>
      <c r="H22286" t="s">
        <v>543</v>
      </c>
      <c r="I22286" t="s">
        <v>6682</v>
      </c>
      <c r="K22286">
        <v>9706</v>
      </c>
      <c r="L22286">
        <v>1124001331</v>
      </c>
    </row>
    <row r="22287" spans="1:12" x14ac:dyDescent="0.45">
      <c r="A22287" t="str">
        <f t="shared" si="348"/>
        <v>Stratford, New Jersey, United States</v>
      </c>
      <c r="B22287" t="s">
        <v>26489</v>
      </c>
      <c r="C22287" t="s">
        <v>26489</v>
      </c>
      <c r="D22287">
        <v>39.829000000000001</v>
      </c>
      <c r="E22287">
        <v>-75.015600000000006</v>
      </c>
      <c r="F22287" t="s">
        <v>530</v>
      </c>
      <c r="G22287" t="s">
        <v>531</v>
      </c>
      <c r="H22287" t="s">
        <v>532</v>
      </c>
      <c r="I22287" t="s">
        <v>587</v>
      </c>
      <c r="K22287">
        <v>6955</v>
      </c>
      <c r="L22287">
        <v>1840001516</v>
      </c>
    </row>
    <row r="22288" spans="1:12" x14ac:dyDescent="0.45">
      <c r="A22288" t="str">
        <f t="shared" si="348"/>
        <v>Stratford-upon-Avon, Warwickshire, United Kingdom</v>
      </c>
      <c r="B22288" t="s">
        <v>26490</v>
      </c>
      <c r="C22288" t="s">
        <v>26490</v>
      </c>
      <c r="D22288">
        <v>52.192799999999998</v>
      </c>
      <c r="E22288">
        <v>-1.7063999999999999</v>
      </c>
      <c r="F22288" t="s">
        <v>536</v>
      </c>
      <c r="G22288" t="s">
        <v>537</v>
      </c>
      <c r="H22288" t="s">
        <v>538</v>
      </c>
      <c r="I22288" t="s">
        <v>1459</v>
      </c>
      <c r="K22288">
        <v>27445</v>
      </c>
      <c r="L22288">
        <v>1826756514</v>
      </c>
    </row>
    <row r="22289" spans="1:12" x14ac:dyDescent="0.45">
      <c r="A22289" t="str">
        <f t="shared" si="348"/>
        <v>Strathalbyn, South Australia, Australia</v>
      </c>
      <c r="B22289" t="s">
        <v>26491</v>
      </c>
      <c r="C22289" t="s">
        <v>26491</v>
      </c>
      <c r="D22289">
        <v>-35.2667</v>
      </c>
      <c r="E22289">
        <v>138.9</v>
      </c>
      <c r="F22289" t="s">
        <v>830</v>
      </c>
      <c r="G22289" t="s">
        <v>831</v>
      </c>
      <c r="H22289" t="s">
        <v>832</v>
      </c>
      <c r="I22289" t="s">
        <v>833</v>
      </c>
      <c r="K22289">
        <v>6504</v>
      </c>
      <c r="L22289">
        <v>1036708974</v>
      </c>
    </row>
    <row r="22290" spans="1:12" x14ac:dyDescent="0.45">
      <c r="A22290" t="str">
        <f t="shared" si="348"/>
        <v>Stratham, New Hampshire, United States</v>
      </c>
      <c r="B22290" t="s">
        <v>26492</v>
      </c>
      <c r="C22290" t="s">
        <v>26492</v>
      </c>
      <c r="D22290">
        <v>43.015700000000002</v>
      </c>
      <c r="E22290">
        <v>-70.900599999999997</v>
      </c>
      <c r="F22290" t="s">
        <v>530</v>
      </c>
      <c r="G22290" t="s">
        <v>531</v>
      </c>
      <c r="H22290" t="s">
        <v>532</v>
      </c>
      <c r="I22290" t="s">
        <v>1728</v>
      </c>
      <c r="K22290">
        <v>7418</v>
      </c>
      <c r="L22290">
        <v>1840055601</v>
      </c>
    </row>
    <row r="22291" spans="1:12" x14ac:dyDescent="0.45">
      <c r="A22291" t="str">
        <f t="shared" si="348"/>
        <v>Strathaven, South Lanarkshire, United Kingdom</v>
      </c>
      <c r="B22291" t="s">
        <v>26493</v>
      </c>
      <c r="C22291" t="s">
        <v>26493</v>
      </c>
      <c r="D22291">
        <v>55.677</v>
      </c>
      <c r="E22291">
        <v>-4.0650000000000004</v>
      </c>
      <c r="F22291" t="s">
        <v>536</v>
      </c>
      <c r="G22291" t="s">
        <v>537</v>
      </c>
      <c r="H22291" t="s">
        <v>538</v>
      </c>
      <c r="I22291" t="s">
        <v>5028</v>
      </c>
      <c r="K22291">
        <v>7484</v>
      </c>
      <c r="L22291">
        <v>1826467940</v>
      </c>
    </row>
    <row r="22292" spans="1:12" x14ac:dyDescent="0.45">
      <c r="A22292" t="str">
        <f t="shared" si="348"/>
        <v>Strathmore, Alberta, Canada</v>
      </c>
      <c r="B22292" t="s">
        <v>26494</v>
      </c>
      <c r="C22292" t="s">
        <v>26494</v>
      </c>
      <c r="D22292">
        <v>51.037799999999997</v>
      </c>
      <c r="E22292">
        <v>-113.4003</v>
      </c>
      <c r="F22292" t="s">
        <v>541</v>
      </c>
      <c r="G22292" t="s">
        <v>542</v>
      </c>
      <c r="H22292" t="s">
        <v>543</v>
      </c>
      <c r="I22292" t="s">
        <v>1073</v>
      </c>
      <c r="K22292">
        <v>13756</v>
      </c>
      <c r="L22292">
        <v>1124000881</v>
      </c>
    </row>
    <row r="22293" spans="1:12" x14ac:dyDescent="0.45">
      <c r="A22293" t="str">
        <f t="shared" si="348"/>
        <v>Strathmore, New Jersey, United States</v>
      </c>
      <c r="B22293" t="s">
        <v>26494</v>
      </c>
      <c r="C22293" t="s">
        <v>26494</v>
      </c>
      <c r="D22293">
        <v>40.401800000000001</v>
      </c>
      <c r="E22293">
        <v>-74.219300000000004</v>
      </c>
      <c r="F22293" t="s">
        <v>530</v>
      </c>
      <c r="G22293" t="s">
        <v>531</v>
      </c>
      <c r="H22293" t="s">
        <v>532</v>
      </c>
      <c r="I22293" t="s">
        <v>587</v>
      </c>
      <c r="K22293">
        <v>7742</v>
      </c>
      <c r="L22293">
        <v>1840005451</v>
      </c>
    </row>
    <row r="22294" spans="1:12" x14ac:dyDescent="0.45">
      <c r="A22294" t="str">
        <f t="shared" si="348"/>
        <v>Strathroy-Caradoc, Ontario, Canada</v>
      </c>
      <c r="B22294" t="s">
        <v>26495</v>
      </c>
      <c r="C22294" t="s">
        <v>26495</v>
      </c>
      <c r="D22294">
        <v>42.957500000000003</v>
      </c>
      <c r="E22294">
        <v>-81.616699999999994</v>
      </c>
      <c r="F22294" t="s">
        <v>541</v>
      </c>
      <c r="G22294" t="s">
        <v>542</v>
      </c>
      <c r="H22294" t="s">
        <v>543</v>
      </c>
      <c r="I22294" t="s">
        <v>857</v>
      </c>
      <c r="K22294">
        <v>20867</v>
      </c>
      <c r="L22294">
        <v>1124000831</v>
      </c>
    </row>
    <row r="22295" spans="1:12" x14ac:dyDescent="0.45">
      <c r="A22295" t="str">
        <f t="shared" si="348"/>
        <v>Stratmoor, Colorado, United States</v>
      </c>
      <c r="B22295" t="s">
        <v>26496</v>
      </c>
      <c r="C22295" t="s">
        <v>26496</v>
      </c>
      <c r="D22295">
        <v>38.773200000000003</v>
      </c>
      <c r="E22295">
        <v>-104.7787</v>
      </c>
      <c r="F22295" t="s">
        <v>530</v>
      </c>
      <c r="G22295" t="s">
        <v>531</v>
      </c>
      <c r="H22295" t="s">
        <v>532</v>
      </c>
      <c r="I22295" t="s">
        <v>1071</v>
      </c>
      <c r="K22295">
        <v>5883</v>
      </c>
      <c r="L22295">
        <v>1840028582</v>
      </c>
    </row>
    <row r="22296" spans="1:12" x14ac:dyDescent="0.45">
      <c r="A22296" t="str">
        <f t="shared" si="348"/>
        <v>Stratton Saint Margaret, Swindon, United Kingdom</v>
      </c>
      <c r="B22296" t="s">
        <v>26497</v>
      </c>
      <c r="C22296" t="s">
        <v>26497</v>
      </c>
      <c r="D22296">
        <v>51.585999999999999</v>
      </c>
      <c r="E22296">
        <v>-1.762</v>
      </c>
      <c r="F22296" t="s">
        <v>536</v>
      </c>
      <c r="G22296" t="s">
        <v>537</v>
      </c>
      <c r="H22296" t="s">
        <v>538</v>
      </c>
      <c r="I22296" t="s">
        <v>4731</v>
      </c>
      <c r="K22296">
        <v>22698</v>
      </c>
      <c r="L22296">
        <v>1826478043</v>
      </c>
    </row>
    <row r="22297" spans="1:12" x14ac:dyDescent="0.45">
      <c r="A22297" t="str">
        <f t="shared" si="348"/>
        <v>Straubing, Bavaria, Germany</v>
      </c>
      <c r="B22297" t="s">
        <v>26498</v>
      </c>
      <c r="C22297" t="s">
        <v>26498</v>
      </c>
      <c r="D22297">
        <v>48.877200000000002</v>
      </c>
      <c r="E22297">
        <v>12.575799999999999</v>
      </c>
      <c r="F22297" t="s">
        <v>441</v>
      </c>
      <c r="G22297" t="s">
        <v>442</v>
      </c>
      <c r="H22297" t="s">
        <v>443</v>
      </c>
      <c r="I22297" t="s">
        <v>567</v>
      </c>
      <c r="J22297" t="s">
        <v>366</v>
      </c>
      <c r="K22297">
        <v>47794</v>
      </c>
      <c r="L22297">
        <v>1276278805</v>
      </c>
    </row>
    <row r="22298" spans="1:12" x14ac:dyDescent="0.45">
      <c r="A22298" t="str">
        <f t="shared" si="348"/>
        <v>Strausberg, Brandenburg, Germany</v>
      </c>
      <c r="B22298" t="s">
        <v>26499</v>
      </c>
      <c r="C22298" t="s">
        <v>26499</v>
      </c>
      <c r="D22298">
        <v>52.580800000000004</v>
      </c>
      <c r="E22298">
        <v>13.881399999999999</v>
      </c>
      <c r="F22298" t="s">
        <v>441</v>
      </c>
      <c r="G22298" t="s">
        <v>442</v>
      </c>
      <c r="H22298" t="s">
        <v>443</v>
      </c>
      <c r="I22298" t="s">
        <v>1719</v>
      </c>
      <c r="K22298">
        <v>26587</v>
      </c>
      <c r="L22298">
        <v>1276019110</v>
      </c>
    </row>
    <row r="22299" spans="1:12" x14ac:dyDescent="0.45">
      <c r="A22299" t="str">
        <f t="shared" si="348"/>
        <v>Strawberry, California, United States</v>
      </c>
      <c r="B22299" t="s">
        <v>26500</v>
      </c>
      <c r="C22299" t="s">
        <v>26500</v>
      </c>
      <c r="D22299">
        <v>37.892499999999998</v>
      </c>
      <c r="E22299">
        <v>-122.5078</v>
      </c>
      <c r="F22299" t="s">
        <v>530</v>
      </c>
      <c r="G22299" t="s">
        <v>531</v>
      </c>
      <c r="H22299" t="s">
        <v>532</v>
      </c>
      <c r="I22299" t="s">
        <v>754</v>
      </c>
      <c r="K22299">
        <v>5759</v>
      </c>
      <c r="L22299">
        <v>1840136945</v>
      </c>
    </row>
    <row r="22300" spans="1:12" x14ac:dyDescent="0.45">
      <c r="A22300" t="str">
        <f t="shared" si="348"/>
        <v>Straža, Straža, Slovenia</v>
      </c>
      <c r="B22300" t="s">
        <v>26501</v>
      </c>
      <c r="C22300" t="s">
        <v>26502</v>
      </c>
      <c r="D22300">
        <v>45.78</v>
      </c>
      <c r="E22300">
        <v>15.072800000000001</v>
      </c>
      <c r="F22300" t="s">
        <v>1111</v>
      </c>
      <c r="G22300" t="s">
        <v>1112</v>
      </c>
      <c r="H22300" t="s">
        <v>1113</v>
      </c>
      <c r="I22300" t="s">
        <v>26501</v>
      </c>
      <c r="J22300" t="s">
        <v>378</v>
      </c>
      <c r="L22300">
        <v>1705491164</v>
      </c>
    </row>
    <row r="22301" spans="1:12" x14ac:dyDescent="0.45">
      <c r="A22301" t="str">
        <f t="shared" si="348"/>
        <v>Strazhitsa, Veliko Tarnovo, Bulgaria</v>
      </c>
      <c r="B22301" t="s">
        <v>26503</v>
      </c>
      <c r="C22301" t="s">
        <v>26503</v>
      </c>
      <c r="D22301">
        <v>43.2333</v>
      </c>
      <c r="E22301">
        <v>25.966699999999999</v>
      </c>
      <c r="F22301" t="s">
        <v>1175</v>
      </c>
      <c r="G22301" t="s">
        <v>1176</v>
      </c>
      <c r="H22301" t="s">
        <v>1177</v>
      </c>
      <c r="I22301" t="s">
        <v>9296</v>
      </c>
      <c r="K22301">
        <v>5589</v>
      </c>
      <c r="L22301">
        <v>1100500516</v>
      </c>
    </row>
    <row r="22302" spans="1:12" x14ac:dyDescent="0.45">
      <c r="A22302" t="str">
        <f t="shared" si="348"/>
        <v>Strážnice, Jihomoravský Kraj, Czechia</v>
      </c>
      <c r="B22302" t="s">
        <v>26504</v>
      </c>
      <c r="C22302" t="s">
        <v>26505</v>
      </c>
      <c r="D22302">
        <v>48.901000000000003</v>
      </c>
      <c r="E22302">
        <v>17.316800000000001</v>
      </c>
      <c r="F22302" t="s">
        <v>2480</v>
      </c>
      <c r="G22302" t="s">
        <v>2481</v>
      </c>
      <c r="H22302" t="s">
        <v>2482</v>
      </c>
      <c r="I22302" t="s">
        <v>4683</v>
      </c>
      <c r="K22302">
        <v>5537</v>
      </c>
      <c r="L22302">
        <v>1203943711</v>
      </c>
    </row>
    <row r="22303" spans="1:12" x14ac:dyDescent="0.45">
      <c r="A22303" t="str">
        <f t="shared" si="348"/>
        <v>Streaky Bay, South Australia, Australia</v>
      </c>
      <c r="B22303" t="s">
        <v>26506</v>
      </c>
      <c r="C22303" t="s">
        <v>26506</v>
      </c>
      <c r="D22303">
        <v>-32.799999999999997</v>
      </c>
      <c r="E22303">
        <v>134.2167</v>
      </c>
      <c r="F22303" t="s">
        <v>830</v>
      </c>
      <c r="G22303" t="s">
        <v>831</v>
      </c>
      <c r="H22303" t="s">
        <v>832</v>
      </c>
      <c r="I22303" t="s">
        <v>833</v>
      </c>
      <c r="K22303">
        <v>1378</v>
      </c>
      <c r="L22303">
        <v>1036134944</v>
      </c>
    </row>
    <row r="22304" spans="1:12" x14ac:dyDescent="0.45">
      <c r="A22304" t="str">
        <f t="shared" si="348"/>
        <v>Streamwood, Illinois, United States</v>
      </c>
      <c r="B22304" t="s">
        <v>26507</v>
      </c>
      <c r="C22304" t="s">
        <v>26507</v>
      </c>
      <c r="D22304">
        <v>42.020899999999997</v>
      </c>
      <c r="E22304">
        <v>-88.177800000000005</v>
      </c>
      <c r="F22304" t="s">
        <v>530</v>
      </c>
      <c r="G22304" t="s">
        <v>531</v>
      </c>
      <c r="H22304" t="s">
        <v>532</v>
      </c>
      <c r="I22304" t="s">
        <v>824</v>
      </c>
      <c r="K22304">
        <v>39228</v>
      </c>
      <c r="L22304">
        <v>1840011328</v>
      </c>
    </row>
    <row r="22305" spans="1:12" x14ac:dyDescent="0.45">
      <c r="A22305" t="str">
        <f t="shared" si="348"/>
        <v>Streatham, Lambeth, United Kingdom</v>
      </c>
      <c r="B22305" t="s">
        <v>26508</v>
      </c>
      <c r="C22305" t="s">
        <v>26508</v>
      </c>
      <c r="D22305">
        <v>51.427900000000001</v>
      </c>
      <c r="E22305">
        <v>-0.1235</v>
      </c>
      <c r="F22305" t="s">
        <v>536</v>
      </c>
      <c r="G22305" t="s">
        <v>537</v>
      </c>
      <c r="H22305" t="s">
        <v>538</v>
      </c>
      <c r="I22305" t="s">
        <v>5299</v>
      </c>
      <c r="K22305">
        <v>58055</v>
      </c>
      <c r="L22305">
        <v>1826845701</v>
      </c>
    </row>
    <row r="22306" spans="1:12" x14ac:dyDescent="0.45">
      <c r="A22306" t="str">
        <f t="shared" si="348"/>
        <v>Streator, Illinois, United States</v>
      </c>
      <c r="B22306" t="s">
        <v>26509</v>
      </c>
      <c r="C22306" t="s">
        <v>26509</v>
      </c>
      <c r="D22306">
        <v>41.124400000000001</v>
      </c>
      <c r="E22306">
        <v>-88.829599999999999</v>
      </c>
      <c r="F22306" t="s">
        <v>530</v>
      </c>
      <c r="G22306" t="s">
        <v>531</v>
      </c>
      <c r="H22306" t="s">
        <v>532</v>
      </c>
      <c r="I22306" t="s">
        <v>824</v>
      </c>
      <c r="K22306">
        <v>17021</v>
      </c>
      <c r="L22306">
        <v>1840009271</v>
      </c>
    </row>
    <row r="22307" spans="1:12" x14ac:dyDescent="0.45">
      <c r="A22307" t="str">
        <f t="shared" si="348"/>
        <v>Street, Somerset, United Kingdom</v>
      </c>
      <c r="B22307" t="s">
        <v>26510</v>
      </c>
      <c r="C22307" t="s">
        <v>26510</v>
      </c>
      <c r="D22307">
        <v>51.1235</v>
      </c>
      <c r="E22307">
        <v>-2.7381000000000002</v>
      </c>
      <c r="F22307" t="s">
        <v>536</v>
      </c>
      <c r="G22307" t="s">
        <v>537</v>
      </c>
      <c r="H22307" t="s">
        <v>538</v>
      </c>
      <c r="I22307" t="s">
        <v>5267</v>
      </c>
      <c r="K22307">
        <v>11805</v>
      </c>
      <c r="L22307">
        <v>1826840312</v>
      </c>
    </row>
    <row r="22308" spans="1:12" x14ac:dyDescent="0.45">
      <c r="A22308" t="str">
        <f t="shared" si="348"/>
        <v>Streetly, Walsall, United Kingdom</v>
      </c>
      <c r="B22308" t="s">
        <v>26511</v>
      </c>
      <c r="C22308" t="s">
        <v>26511</v>
      </c>
      <c r="D22308">
        <v>52.576999999999998</v>
      </c>
      <c r="E22308">
        <v>-1.8839999999999999</v>
      </c>
      <c r="F22308" t="s">
        <v>536</v>
      </c>
      <c r="G22308" t="s">
        <v>537</v>
      </c>
      <c r="H22308" t="s">
        <v>538</v>
      </c>
      <c r="I22308" t="s">
        <v>1479</v>
      </c>
      <c r="K22308">
        <v>13934</v>
      </c>
      <c r="L22308">
        <v>1826347383</v>
      </c>
    </row>
    <row r="22309" spans="1:12" x14ac:dyDescent="0.45">
      <c r="A22309" t="str">
        <f t="shared" si="348"/>
        <v>Streetsboro, Ohio, United States</v>
      </c>
      <c r="B22309" t="s">
        <v>26512</v>
      </c>
      <c r="C22309" t="s">
        <v>26512</v>
      </c>
      <c r="D22309">
        <v>41.239600000000003</v>
      </c>
      <c r="E22309">
        <v>-81.345600000000005</v>
      </c>
      <c r="F22309" t="s">
        <v>530</v>
      </c>
      <c r="G22309" t="s">
        <v>531</v>
      </c>
      <c r="H22309" t="s">
        <v>532</v>
      </c>
      <c r="I22309" t="s">
        <v>799</v>
      </c>
      <c r="K22309">
        <v>16478</v>
      </c>
      <c r="L22309">
        <v>1840000808</v>
      </c>
    </row>
    <row r="22310" spans="1:12" x14ac:dyDescent="0.45">
      <c r="A22310" t="str">
        <f t="shared" si="348"/>
        <v>Strehaia, Mehedinţi, Romania</v>
      </c>
      <c r="B22310" t="s">
        <v>26513</v>
      </c>
      <c r="C22310" t="s">
        <v>26513</v>
      </c>
      <c r="D22310">
        <v>44.622199999999999</v>
      </c>
      <c r="E22310">
        <v>23.197199999999999</v>
      </c>
      <c r="F22310" t="s">
        <v>665</v>
      </c>
      <c r="G22310" t="s">
        <v>666</v>
      </c>
      <c r="H22310" t="s">
        <v>667</v>
      </c>
      <c r="I22310" t="s">
        <v>3140</v>
      </c>
      <c r="K22310">
        <v>10506</v>
      </c>
      <c r="L22310">
        <v>1642350779</v>
      </c>
    </row>
    <row r="22311" spans="1:12" x14ac:dyDescent="0.45">
      <c r="A22311" t="str">
        <f t="shared" si="348"/>
        <v>Strelka, Magadanskaya Oblast’, Russia</v>
      </c>
      <c r="B22311" t="s">
        <v>26514</v>
      </c>
      <c r="C22311" t="s">
        <v>26514</v>
      </c>
      <c r="D22311">
        <v>61.866999999999997</v>
      </c>
      <c r="E22311">
        <v>152.25020000000001</v>
      </c>
      <c r="F22311" t="s">
        <v>504</v>
      </c>
      <c r="G22311" t="s">
        <v>505</v>
      </c>
      <c r="H22311" t="s">
        <v>506</v>
      </c>
      <c r="I22311" t="s">
        <v>9613</v>
      </c>
      <c r="K22311">
        <v>10</v>
      </c>
      <c r="L22311">
        <v>1643297872</v>
      </c>
    </row>
    <row r="22312" spans="1:12" x14ac:dyDescent="0.45">
      <c r="A22312" t="str">
        <f t="shared" si="348"/>
        <v>Strenči, Strenču Novads, Latvia</v>
      </c>
      <c r="B22312" t="s">
        <v>26515</v>
      </c>
      <c r="C22312" t="s">
        <v>26516</v>
      </c>
      <c r="D22312">
        <v>57.627200000000002</v>
      </c>
      <c r="E22312">
        <v>25.684999999999999</v>
      </c>
      <c r="F22312" t="s">
        <v>811</v>
      </c>
      <c r="G22312" t="s">
        <v>812</v>
      </c>
      <c r="H22312" t="s">
        <v>813</v>
      </c>
      <c r="I22312" t="s">
        <v>26517</v>
      </c>
      <c r="J22312" t="s">
        <v>378</v>
      </c>
      <c r="K22312">
        <v>1107</v>
      </c>
      <c r="L22312">
        <v>1428746601</v>
      </c>
    </row>
    <row r="22313" spans="1:12" x14ac:dyDescent="0.45">
      <c r="A22313" t="str">
        <f t="shared" si="348"/>
        <v>Strendur, , Faroe Islands</v>
      </c>
      <c r="B22313" t="s">
        <v>26518</v>
      </c>
      <c r="C22313" t="s">
        <v>26518</v>
      </c>
      <c r="D22313">
        <v>62.1096</v>
      </c>
      <c r="E22313">
        <v>-6.7617000000000003</v>
      </c>
      <c r="F22313" t="s">
        <v>9175</v>
      </c>
      <c r="G22313" t="s">
        <v>9176</v>
      </c>
      <c r="H22313" t="s">
        <v>9177</v>
      </c>
      <c r="J22313" t="s">
        <v>378</v>
      </c>
      <c r="L22313">
        <v>1234814533</v>
      </c>
    </row>
    <row r="22314" spans="1:12" x14ac:dyDescent="0.45">
      <c r="A22314" t="str">
        <f t="shared" si="348"/>
        <v>Strensall, York, United Kingdom</v>
      </c>
      <c r="B22314" t="s">
        <v>26519</v>
      </c>
      <c r="C22314" t="s">
        <v>26519</v>
      </c>
      <c r="D22314">
        <v>54.040100000000002</v>
      </c>
      <c r="E22314">
        <v>-1.0344</v>
      </c>
      <c r="F22314" t="s">
        <v>536</v>
      </c>
      <c r="G22314" t="s">
        <v>537</v>
      </c>
      <c r="H22314" t="s">
        <v>538</v>
      </c>
      <c r="I22314" t="s">
        <v>739</v>
      </c>
      <c r="K22314">
        <v>6047</v>
      </c>
      <c r="L22314">
        <v>1826306635</v>
      </c>
    </row>
    <row r="22315" spans="1:12" x14ac:dyDescent="0.45">
      <c r="A22315" t="str">
        <f t="shared" si="348"/>
        <v>Stretford, Trafford, United Kingdom</v>
      </c>
      <c r="B22315" t="s">
        <v>26520</v>
      </c>
      <c r="C22315" t="s">
        <v>26520</v>
      </c>
      <c r="D22315">
        <v>53.446599999999997</v>
      </c>
      <c r="E22315">
        <v>-2.3086000000000002</v>
      </c>
      <c r="F22315" t="s">
        <v>536</v>
      </c>
      <c r="G22315" t="s">
        <v>537</v>
      </c>
      <c r="H22315" t="s">
        <v>538</v>
      </c>
      <c r="I22315" t="s">
        <v>1733</v>
      </c>
      <c r="K22315">
        <v>46910</v>
      </c>
      <c r="L22315">
        <v>1826645692</v>
      </c>
    </row>
    <row r="22316" spans="1:12" x14ac:dyDescent="0.45">
      <c r="A22316" t="str">
        <f t="shared" si="348"/>
        <v>Strezhevoy, Tomskaya Oblast’, Russia</v>
      </c>
      <c r="B22316" t="s">
        <v>26521</v>
      </c>
      <c r="C22316" t="s">
        <v>26521</v>
      </c>
      <c r="D22316">
        <v>60.7333</v>
      </c>
      <c r="E22316">
        <v>77.583299999999994</v>
      </c>
      <c r="F22316" t="s">
        <v>504</v>
      </c>
      <c r="G22316" t="s">
        <v>505</v>
      </c>
      <c r="H22316" t="s">
        <v>506</v>
      </c>
      <c r="I22316" t="s">
        <v>2586</v>
      </c>
      <c r="K22316">
        <v>41541</v>
      </c>
      <c r="L22316">
        <v>1643011459</v>
      </c>
    </row>
    <row r="22317" spans="1:12" x14ac:dyDescent="0.45">
      <c r="A22317" t="str">
        <f t="shared" si="348"/>
        <v>Stříbro, Plzeňský Kraj, Czechia</v>
      </c>
      <c r="B22317" t="s">
        <v>26522</v>
      </c>
      <c r="C22317" t="s">
        <v>26523</v>
      </c>
      <c r="D22317">
        <v>49.753</v>
      </c>
      <c r="E22317">
        <v>13.004099999999999</v>
      </c>
      <c r="F22317" t="s">
        <v>2480</v>
      </c>
      <c r="G22317" t="s">
        <v>2481</v>
      </c>
      <c r="H22317" t="s">
        <v>2482</v>
      </c>
      <c r="I22317" t="s">
        <v>8530</v>
      </c>
      <c r="K22317">
        <v>7738</v>
      </c>
      <c r="L22317">
        <v>1203206834</v>
      </c>
    </row>
    <row r="22318" spans="1:12" x14ac:dyDescent="0.45">
      <c r="A22318" t="str">
        <f t="shared" si="348"/>
        <v>Stroitel, Belgorodskaya Oblast’, Russia</v>
      </c>
      <c r="B22318" t="s">
        <v>26524</v>
      </c>
      <c r="C22318" t="s">
        <v>26524</v>
      </c>
      <c r="D22318">
        <v>50.783299999999997</v>
      </c>
      <c r="E22318">
        <v>36.4833</v>
      </c>
      <c r="F22318" t="s">
        <v>504</v>
      </c>
      <c r="G22318" t="s">
        <v>505</v>
      </c>
      <c r="H22318" t="s">
        <v>506</v>
      </c>
      <c r="I22318" t="s">
        <v>1492</v>
      </c>
      <c r="K22318">
        <v>24392</v>
      </c>
      <c r="L22318">
        <v>1643765660</v>
      </c>
    </row>
    <row r="22319" spans="1:12" x14ac:dyDescent="0.45">
      <c r="A22319" t="str">
        <f t="shared" si="348"/>
        <v>Strömstad, Västra Götaland, Sweden</v>
      </c>
      <c r="B22319" t="s">
        <v>26525</v>
      </c>
      <c r="C22319" t="s">
        <v>26526</v>
      </c>
      <c r="D22319">
        <v>58.944099999999999</v>
      </c>
      <c r="E22319">
        <v>11.186400000000001</v>
      </c>
      <c r="F22319" t="s">
        <v>4875</v>
      </c>
      <c r="G22319" t="s">
        <v>4876</v>
      </c>
      <c r="H22319" t="s">
        <v>4877</v>
      </c>
      <c r="I22319" t="s">
        <v>4961</v>
      </c>
      <c r="J22319" t="s">
        <v>366</v>
      </c>
      <c r="K22319">
        <v>7355</v>
      </c>
      <c r="L22319">
        <v>1752574047</v>
      </c>
    </row>
    <row r="22320" spans="1:12" x14ac:dyDescent="0.45">
      <c r="A22320" t="str">
        <f t="shared" si="348"/>
        <v>Strongoli, Calabria, Italy</v>
      </c>
      <c r="B22320" t="s">
        <v>26527</v>
      </c>
      <c r="C22320" t="s">
        <v>26527</v>
      </c>
      <c r="D22320">
        <v>39.2667</v>
      </c>
      <c r="E22320">
        <v>17.066700000000001</v>
      </c>
      <c r="F22320" t="s">
        <v>946</v>
      </c>
      <c r="G22320" t="s">
        <v>947</v>
      </c>
      <c r="H22320" t="s">
        <v>948</v>
      </c>
      <c r="I22320" t="s">
        <v>6320</v>
      </c>
      <c r="K22320">
        <v>6518</v>
      </c>
      <c r="L22320">
        <v>1380686663</v>
      </c>
    </row>
    <row r="22321" spans="1:12" x14ac:dyDescent="0.45">
      <c r="A22321" t="str">
        <f t="shared" si="348"/>
        <v>Strongsville, Ohio, United States</v>
      </c>
      <c r="B22321" t="s">
        <v>26528</v>
      </c>
      <c r="C22321" t="s">
        <v>26528</v>
      </c>
      <c r="D22321">
        <v>41.312800000000003</v>
      </c>
      <c r="E22321">
        <v>-81.831299999999999</v>
      </c>
      <c r="F22321" t="s">
        <v>530</v>
      </c>
      <c r="G22321" t="s">
        <v>531</v>
      </c>
      <c r="H22321" t="s">
        <v>532</v>
      </c>
      <c r="I22321" t="s">
        <v>799</v>
      </c>
      <c r="K22321">
        <v>44660</v>
      </c>
      <c r="L22321">
        <v>1840003415</v>
      </c>
    </row>
    <row r="22322" spans="1:12" x14ac:dyDescent="0.45">
      <c r="A22322" t="str">
        <f t="shared" si="348"/>
        <v>Strood, Medway, United Kingdom</v>
      </c>
      <c r="B22322" t="s">
        <v>26529</v>
      </c>
      <c r="C22322" t="s">
        <v>26529</v>
      </c>
      <c r="D22322">
        <v>51.393000000000001</v>
      </c>
      <c r="E22322">
        <v>0.47799999999999998</v>
      </c>
      <c r="F22322" t="s">
        <v>536</v>
      </c>
      <c r="G22322" t="s">
        <v>537</v>
      </c>
      <c r="H22322" t="s">
        <v>538</v>
      </c>
      <c r="I22322" t="s">
        <v>6707</v>
      </c>
      <c r="K22322">
        <v>33182</v>
      </c>
      <c r="L22322">
        <v>1826719630</v>
      </c>
    </row>
    <row r="22323" spans="1:12" x14ac:dyDescent="0.45">
      <c r="A22323" t="str">
        <f t="shared" si="348"/>
        <v>Stropkov, Prešovský, Slovakia</v>
      </c>
      <c r="B22323" t="s">
        <v>26530</v>
      </c>
      <c r="C22323" t="s">
        <v>26530</v>
      </c>
      <c r="D22323">
        <v>49.204999999999998</v>
      </c>
      <c r="E22323">
        <v>21.651399999999999</v>
      </c>
      <c r="F22323" t="s">
        <v>3518</v>
      </c>
      <c r="G22323" t="s">
        <v>3519</v>
      </c>
      <c r="H22323" t="s">
        <v>3520</v>
      </c>
      <c r="I22323" t="s">
        <v>3596</v>
      </c>
      <c r="J22323" t="s">
        <v>366</v>
      </c>
      <c r="K22323">
        <v>10654</v>
      </c>
      <c r="L22323">
        <v>1703240636</v>
      </c>
    </row>
    <row r="22324" spans="1:12" x14ac:dyDescent="0.45">
      <c r="A22324" t="str">
        <f t="shared" si="348"/>
        <v>Stroud, Gloucestershire, United Kingdom</v>
      </c>
      <c r="B22324" t="s">
        <v>26531</v>
      </c>
      <c r="C22324" t="s">
        <v>26531</v>
      </c>
      <c r="D22324">
        <v>51.744</v>
      </c>
      <c r="E22324">
        <v>-2.2149999999999999</v>
      </c>
      <c r="F22324" t="s">
        <v>536</v>
      </c>
      <c r="G22324" t="s">
        <v>537</v>
      </c>
      <c r="H22324" t="s">
        <v>538</v>
      </c>
      <c r="I22324" t="s">
        <v>4605</v>
      </c>
      <c r="K22324">
        <v>32670</v>
      </c>
      <c r="L22324">
        <v>1826302127</v>
      </c>
    </row>
    <row r="22325" spans="1:12" x14ac:dyDescent="0.45">
      <c r="A22325" t="str">
        <f t="shared" si="348"/>
        <v>Stroud, Pennsylvania, United States</v>
      </c>
      <c r="B22325" t="s">
        <v>26531</v>
      </c>
      <c r="C22325" t="s">
        <v>26531</v>
      </c>
      <c r="D22325">
        <v>41.000100000000003</v>
      </c>
      <c r="E22325">
        <v>-75.217299999999994</v>
      </c>
      <c r="F22325" t="s">
        <v>530</v>
      </c>
      <c r="G22325" t="s">
        <v>531</v>
      </c>
      <c r="H22325" t="s">
        <v>532</v>
      </c>
      <c r="I22325" t="s">
        <v>620</v>
      </c>
      <c r="K22325">
        <v>18952</v>
      </c>
      <c r="L22325">
        <v>1840144158</v>
      </c>
    </row>
    <row r="22326" spans="1:12" x14ac:dyDescent="0.45">
      <c r="A22326" t="str">
        <f t="shared" si="348"/>
        <v>Stroudsburg, Pennsylvania, United States</v>
      </c>
      <c r="B22326" t="s">
        <v>26532</v>
      </c>
      <c r="C22326" t="s">
        <v>26532</v>
      </c>
      <c r="D22326">
        <v>40.983800000000002</v>
      </c>
      <c r="E22326">
        <v>-75.197199999999995</v>
      </c>
      <c r="F22326" t="s">
        <v>530</v>
      </c>
      <c r="G22326" t="s">
        <v>531</v>
      </c>
      <c r="H22326" t="s">
        <v>532</v>
      </c>
      <c r="I22326" t="s">
        <v>620</v>
      </c>
      <c r="K22326">
        <v>5558</v>
      </c>
      <c r="L22326">
        <v>1840003509</v>
      </c>
    </row>
    <row r="22327" spans="1:12" x14ac:dyDescent="0.45">
      <c r="A22327" t="str">
        <f t="shared" si="348"/>
        <v>Struga, Struga, Macedonia</v>
      </c>
      <c r="B22327" t="s">
        <v>26533</v>
      </c>
      <c r="C22327" t="s">
        <v>26533</v>
      </c>
      <c r="D22327">
        <v>41.177500000000002</v>
      </c>
      <c r="E22327">
        <v>20.678899999999999</v>
      </c>
      <c r="F22327" t="s">
        <v>2246</v>
      </c>
      <c r="G22327" t="s">
        <v>2247</v>
      </c>
      <c r="H22327" t="s">
        <v>2248</v>
      </c>
      <c r="I22327" t="s">
        <v>26533</v>
      </c>
      <c r="J22327" t="s">
        <v>378</v>
      </c>
      <c r="K22327">
        <v>16559</v>
      </c>
      <c r="L22327">
        <v>1807746682</v>
      </c>
    </row>
    <row r="22328" spans="1:12" x14ac:dyDescent="0.45">
      <c r="A22328" t="str">
        <f t="shared" si="348"/>
        <v>Strumica, Strumica, Macedonia</v>
      </c>
      <c r="B22328" t="s">
        <v>26534</v>
      </c>
      <c r="C22328" t="s">
        <v>26534</v>
      </c>
      <c r="D22328">
        <v>41.4375</v>
      </c>
      <c r="E22328">
        <v>22.6431</v>
      </c>
      <c r="F22328" t="s">
        <v>2246</v>
      </c>
      <c r="G22328" t="s">
        <v>2247</v>
      </c>
      <c r="H22328" t="s">
        <v>2248</v>
      </c>
      <c r="I22328" t="s">
        <v>26534</v>
      </c>
      <c r="J22328" t="s">
        <v>378</v>
      </c>
      <c r="K22328">
        <v>45087</v>
      </c>
      <c r="L22328">
        <v>1807799132</v>
      </c>
    </row>
    <row r="22329" spans="1:12" x14ac:dyDescent="0.45">
      <c r="A22329" t="str">
        <f t="shared" si="348"/>
        <v>Strunino, Vladimirskaya Oblast’, Russia</v>
      </c>
      <c r="B22329" t="s">
        <v>26535</v>
      </c>
      <c r="C22329" t="s">
        <v>26535</v>
      </c>
      <c r="D22329">
        <v>56.3733</v>
      </c>
      <c r="E22329">
        <v>38.585000000000001</v>
      </c>
      <c r="F22329" t="s">
        <v>504</v>
      </c>
      <c r="G22329" t="s">
        <v>505</v>
      </c>
      <c r="H22329" t="s">
        <v>506</v>
      </c>
      <c r="I22329" t="s">
        <v>1485</v>
      </c>
      <c r="K22329">
        <v>13094</v>
      </c>
      <c r="L22329">
        <v>1643212321</v>
      </c>
    </row>
    <row r="22330" spans="1:12" x14ac:dyDescent="0.45">
      <c r="A22330" t="str">
        <f t="shared" si="348"/>
        <v>Struthers, Ohio, United States</v>
      </c>
      <c r="B22330" t="s">
        <v>26536</v>
      </c>
      <c r="C22330" t="s">
        <v>26536</v>
      </c>
      <c r="D22330">
        <v>41.051000000000002</v>
      </c>
      <c r="E22330">
        <v>-80.591999999999999</v>
      </c>
      <c r="F22330" t="s">
        <v>530</v>
      </c>
      <c r="G22330" t="s">
        <v>531</v>
      </c>
      <c r="H22330" t="s">
        <v>532</v>
      </c>
      <c r="I22330" t="s">
        <v>799</v>
      </c>
      <c r="K22330">
        <v>10111</v>
      </c>
      <c r="L22330">
        <v>1840003562</v>
      </c>
    </row>
    <row r="22331" spans="1:12" x14ac:dyDescent="0.45">
      <c r="A22331" t="str">
        <f t="shared" si="348"/>
        <v>Stryy, L’vivs’ka Oblast’, Ukraine</v>
      </c>
      <c r="B22331" t="s">
        <v>26537</v>
      </c>
      <c r="C22331" t="s">
        <v>26537</v>
      </c>
      <c r="D22331">
        <v>49.25</v>
      </c>
      <c r="E22331">
        <v>23.85</v>
      </c>
      <c r="F22331" t="s">
        <v>1461</v>
      </c>
      <c r="G22331" t="s">
        <v>1462</v>
      </c>
      <c r="H22331" t="s">
        <v>1463</v>
      </c>
      <c r="I22331" t="s">
        <v>5000</v>
      </c>
      <c r="J22331" t="s">
        <v>366</v>
      </c>
      <c r="K22331">
        <v>59325</v>
      </c>
      <c r="L22331">
        <v>1804862811</v>
      </c>
    </row>
    <row r="22332" spans="1:12" x14ac:dyDescent="0.45">
      <c r="A22332" t="str">
        <f t="shared" si="348"/>
        <v>Strzegom, Dolnośląskie, Poland</v>
      </c>
      <c r="B22332" t="s">
        <v>26538</v>
      </c>
      <c r="C22332" t="s">
        <v>26538</v>
      </c>
      <c r="D22332">
        <v>51</v>
      </c>
      <c r="E22332">
        <v>16.333300000000001</v>
      </c>
      <c r="F22332" t="s">
        <v>3993</v>
      </c>
      <c r="G22332" t="s">
        <v>3994</v>
      </c>
      <c r="H22332" t="s">
        <v>3995</v>
      </c>
      <c r="I22332" t="s">
        <v>4423</v>
      </c>
      <c r="K22332">
        <v>16650</v>
      </c>
      <c r="L22332">
        <v>1616613189</v>
      </c>
    </row>
    <row r="22333" spans="1:12" x14ac:dyDescent="0.45">
      <c r="A22333" t="str">
        <f t="shared" si="348"/>
        <v>Stuart, Florida, United States</v>
      </c>
      <c r="B22333" t="s">
        <v>26539</v>
      </c>
      <c r="C22333" t="s">
        <v>26539</v>
      </c>
      <c r="D22333">
        <v>27.195799999999998</v>
      </c>
      <c r="E22333">
        <v>-80.243799999999993</v>
      </c>
      <c r="F22333" t="s">
        <v>530</v>
      </c>
      <c r="G22333" t="s">
        <v>531</v>
      </c>
      <c r="H22333" t="s">
        <v>532</v>
      </c>
      <c r="I22333" t="s">
        <v>1378</v>
      </c>
      <c r="K22333">
        <v>16237</v>
      </c>
      <c r="L22333">
        <v>1840015990</v>
      </c>
    </row>
    <row r="22334" spans="1:12" x14ac:dyDescent="0.45">
      <c r="A22334" t="str">
        <f t="shared" si="348"/>
        <v>Stuarts Draft, Virginia, United States</v>
      </c>
      <c r="B22334" t="s">
        <v>26540</v>
      </c>
      <c r="C22334" t="s">
        <v>26540</v>
      </c>
      <c r="D22334">
        <v>38.024500000000003</v>
      </c>
      <c r="E22334">
        <v>-79.030799999999999</v>
      </c>
      <c r="F22334" t="s">
        <v>530</v>
      </c>
      <c r="G22334" t="s">
        <v>531</v>
      </c>
      <c r="H22334" t="s">
        <v>532</v>
      </c>
      <c r="I22334" t="s">
        <v>618</v>
      </c>
      <c r="K22334">
        <v>9716</v>
      </c>
      <c r="L22334">
        <v>1840006247</v>
      </c>
    </row>
    <row r="22335" spans="1:12" x14ac:dyDescent="0.45">
      <c r="A22335" t="str">
        <f t="shared" si="348"/>
        <v>Studeničani, Studeničani, Macedonia</v>
      </c>
      <c r="B22335" t="s">
        <v>26541</v>
      </c>
      <c r="C22335" t="s">
        <v>26542</v>
      </c>
      <c r="D22335">
        <v>41.915799999999997</v>
      </c>
      <c r="E22335">
        <v>21.5306</v>
      </c>
      <c r="F22335" t="s">
        <v>2246</v>
      </c>
      <c r="G22335" t="s">
        <v>2247</v>
      </c>
      <c r="H22335" t="s">
        <v>2248</v>
      </c>
      <c r="I22335" t="s">
        <v>26541</v>
      </c>
      <c r="J22335" t="s">
        <v>378</v>
      </c>
      <c r="L22335">
        <v>1807047160</v>
      </c>
    </row>
    <row r="22336" spans="1:12" x14ac:dyDescent="0.45">
      <c r="A22336" t="str">
        <f t="shared" si="348"/>
        <v>Studénka, Moravskoslezský Kraj, Czechia</v>
      </c>
      <c r="B22336" t="s">
        <v>26543</v>
      </c>
      <c r="C22336" t="s">
        <v>26544</v>
      </c>
      <c r="D22336">
        <v>49.723399999999998</v>
      </c>
      <c r="E22336">
        <v>18.078600000000002</v>
      </c>
      <c r="F22336" t="s">
        <v>2480</v>
      </c>
      <c r="G22336" t="s">
        <v>2481</v>
      </c>
      <c r="H22336" t="s">
        <v>2482</v>
      </c>
      <c r="I22336" t="s">
        <v>4502</v>
      </c>
      <c r="K22336">
        <v>9477</v>
      </c>
      <c r="L22336">
        <v>1203000978</v>
      </c>
    </row>
    <row r="22337" spans="1:12" x14ac:dyDescent="0.45">
      <c r="A22337" t="str">
        <f t="shared" si="348"/>
        <v>Studley, Warwickshire, United Kingdom</v>
      </c>
      <c r="B22337" t="s">
        <v>26545</v>
      </c>
      <c r="C22337" t="s">
        <v>26545</v>
      </c>
      <c r="D22337">
        <v>52.269599999999997</v>
      </c>
      <c r="E22337">
        <v>-1.8915</v>
      </c>
      <c r="F22337" t="s">
        <v>536</v>
      </c>
      <c r="G22337" t="s">
        <v>537</v>
      </c>
      <c r="H22337" t="s">
        <v>538</v>
      </c>
      <c r="I22337" t="s">
        <v>1459</v>
      </c>
      <c r="K22337">
        <v>5879</v>
      </c>
      <c r="L22337">
        <v>1826898578</v>
      </c>
    </row>
    <row r="22338" spans="1:12" x14ac:dyDescent="0.45">
      <c r="A22338" t="str">
        <f t="shared" si="348"/>
        <v>Stühlingen, Baden-Württemberg, Germany</v>
      </c>
      <c r="B22338" t="s">
        <v>26546</v>
      </c>
      <c r="C22338" t="s">
        <v>26547</v>
      </c>
      <c r="D22338">
        <v>47.7453</v>
      </c>
      <c r="E22338">
        <v>8.4458000000000002</v>
      </c>
      <c r="F22338" t="s">
        <v>441</v>
      </c>
      <c r="G22338" t="s">
        <v>442</v>
      </c>
      <c r="H22338" t="s">
        <v>443</v>
      </c>
      <c r="I22338" t="s">
        <v>451</v>
      </c>
      <c r="K22338">
        <v>5327</v>
      </c>
      <c r="L22338">
        <v>1276748330</v>
      </c>
    </row>
    <row r="22339" spans="1:12" x14ac:dyDescent="0.45">
      <c r="A22339" t="str">
        <f t="shared" ref="A22339:A22402" si="349">CONCATENATE(B22339,", ",I22339,", ",F22339)</f>
        <v>Stung Treng, Stung Treng, Cambodia</v>
      </c>
      <c r="B22339" t="s">
        <v>26548</v>
      </c>
      <c r="C22339" t="s">
        <v>26548</v>
      </c>
      <c r="D22339">
        <v>13.5167</v>
      </c>
      <c r="E22339">
        <v>105.9667</v>
      </c>
      <c r="F22339" t="s">
        <v>3505</v>
      </c>
      <c r="G22339" t="s">
        <v>3506</v>
      </c>
      <c r="H22339" t="s">
        <v>3507</v>
      </c>
      <c r="I22339" t="s">
        <v>26548</v>
      </c>
      <c r="J22339" t="s">
        <v>378</v>
      </c>
      <c r="K22339">
        <v>29665</v>
      </c>
      <c r="L22339">
        <v>1116286673</v>
      </c>
    </row>
    <row r="22340" spans="1:12" x14ac:dyDescent="0.45">
      <c r="A22340" t="str">
        <f t="shared" si="349"/>
        <v>Stupava, Bratislavský, Slovakia</v>
      </c>
      <c r="B22340" t="s">
        <v>26549</v>
      </c>
      <c r="C22340" t="s">
        <v>26549</v>
      </c>
      <c r="D22340">
        <v>48.283299999999997</v>
      </c>
      <c r="E22340">
        <v>17.033300000000001</v>
      </c>
      <c r="F22340" t="s">
        <v>3518</v>
      </c>
      <c r="G22340" t="s">
        <v>3519</v>
      </c>
      <c r="H22340" t="s">
        <v>3520</v>
      </c>
      <c r="I22340" t="s">
        <v>5173</v>
      </c>
      <c r="K22340">
        <v>11471</v>
      </c>
      <c r="L22340">
        <v>1703216738</v>
      </c>
    </row>
    <row r="22341" spans="1:12" x14ac:dyDescent="0.45">
      <c r="A22341" t="str">
        <f t="shared" si="349"/>
        <v>Stupino, Moskovskaya Oblast’, Russia</v>
      </c>
      <c r="B22341" t="s">
        <v>26550</v>
      </c>
      <c r="C22341" t="s">
        <v>26550</v>
      </c>
      <c r="D22341">
        <v>54.886899999999997</v>
      </c>
      <c r="E22341">
        <v>38.077199999999998</v>
      </c>
      <c r="F22341" t="s">
        <v>504</v>
      </c>
      <c r="G22341" t="s">
        <v>505</v>
      </c>
      <c r="H22341" t="s">
        <v>506</v>
      </c>
      <c r="I22341" t="s">
        <v>3224</v>
      </c>
      <c r="K22341">
        <v>66341</v>
      </c>
      <c r="L22341">
        <v>1643209318</v>
      </c>
    </row>
    <row r="22342" spans="1:12" x14ac:dyDescent="0.45">
      <c r="A22342" t="str">
        <f t="shared" si="349"/>
        <v>Sturbridge, Massachusetts, United States</v>
      </c>
      <c r="B22342" t="s">
        <v>26551</v>
      </c>
      <c r="C22342" t="s">
        <v>26551</v>
      </c>
      <c r="D22342">
        <v>42.107599999999998</v>
      </c>
      <c r="E22342">
        <v>-72.090400000000002</v>
      </c>
      <c r="F22342" t="s">
        <v>530</v>
      </c>
      <c r="G22342" t="s">
        <v>531</v>
      </c>
      <c r="H22342" t="s">
        <v>532</v>
      </c>
      <c r="I22342" t="s">
        <v>621</v>
      </c>
      <c r="K22342">
        <v>9537</v>
      </c>
      <c r="L22342">
        <v>1840053606</v>
      </c>
    </row>
    <row r="22343" spans="1:12" x14ac:dyDescent="0.45">
      <c r="A22343" t="str">
        <f t="shared" si="349"/>
        <v>Sturgeon Bay, Wisconsin, United States</v>
      </c>
      <c r="B22343" t="s">
        <v>26552</v>
      </c>
      <c r="C22343" t="s">
        <v>26552</v>
      </c>
      <c r="D22343">
        <v>44.822800000000001</v>
      </c>
      <c r="E22343">
        <v>-87.366</v>
      </c>
      <c r="F22343" t="s">
        <v>530</v>
      </c>
      <c r="G22343" t="s">
        <v>531</v>
      </c>
      <c r="H22343" t="s">
        <v>532</v>
      </c>
      <c r="I22343" t="s">
        <v>1611</v>
      </c>
      <c r="K22343">
        <v>8419</v>
      </c>
      <c r="L22343">
        <v>1840003935</v>
      </c>
    </row>
    <row r="22344" spans="1:12" x14ac:dyDescent="0.45">
      <c r="A22344" t="str">
        <f t="shared" si="349"/>
        <v>Sturgis, Michigan, United States</v>
      </c>
      <c r="B22344" t="s">
        <v>26553</v>
      </c>
      <c r="C22344" t="s">
        <v>26553</v>
      </c>
      <c r="D22344">
        <v>41.799500000000002</v>
      </c>
      <c r="E22344">
        <v>-85.418199999999999</v>
      </c>
      <c r="F22344" t="s">
        <v>530</v>
      </c>
      <c r="G22344" t="s">
        <v>531</v>
      </c>
      <c r="H22344" t="s">
        <v>532</v>
      </c>
      <c r="I22344" t="s">
        <v>868</v>
      </c>
      <c r="K22344">
        <v>12881</v>
      </c>
      <c r="L22344">
        <v>1840003254</v>
      </c>
    </row>
    <row r="22345" spans="1:12" x14ac:dyDescent="0.45">
      <c r="A22345" t="str">
        <f t="shared" si="349"/>
        <v>Sturgis, South Dakota, United States</v>
      </c>
      <c r="B22345" t="s">
        <v>26553</v>
      </c>
      <c r="C22345" t="s">
        <v>26553</v>
      </c>
      <c r="D22345">
        <v>44.411000000000001</v>
      </c>
      <c r="E22345">
        <v>-103.4975</v>
      </c>
      <c r="F22345" t="s">
        <v>530</v>
      </c>
      <c r="G22345" t="s">
        <v>531</v>
      </c>
      <c r="H22345" t="s">
        <v>532</v>
      </c>
      <c r="I22345" t="s">
        <v>586</v>
      </c>
      <c r="K22345">
        <v>6876</v>
      </c>
      <c r="L22345">
        <v>1840002174</v>
      </c>
    </row>
    <row r="22346" spans="1:12" x14ac:dyDescent="0.45">
      <c r="A22346" t="str">
        <f t="shared" si="349"/>
        <v>Štúrovo, Nitriansky, Slovakia</v>
      </c>
      <c r="B22346" t="s">
        <v>26554</v>
      </c>
      <c r="C22346" t="s">
        <v>26555</v>
      </c>
      <c r="D22346">
        <v>47.799199999999999</v>
      </c>
      <c r="E22346">
        <v>18.7181</v>
      </c>
      <c r="F22346" t="s">
        <v>3518</v>
      </c>
      <c r="G22346" t="s">
        <v>3519</v>
      </c>
      <c r="H22346" t="s">
        <v>3520</v>
      </c>
      <c r="I22346" t="s">
        <v>3521</v>
      </c>
      <c r="K22346">
        <v>10524</v>
      </c>
      <c r="L22346">
        <v>1703382552</v>
      </c>
    </row>
    <row r="22347" spans="1:12" x14ac:dyDescent="0.45">
      <c r="A22347" t="str">
        <f t="shared" si="349"/>
        <v>Sturry, Kent, United Kingdom</v>
      </c>
      <c r="B22347" t="s">
        <v>26556</v>
      </c>
      <c r="C22347" t="s">
        <v>26556</v>
      </c>
      <c r="D22347">
        <v>51.303600000000003</v>
      </c>
      <c r="E22347">
        <v>1.1211</v>
      </c>
      <c r="F22347" t="s">
        <v>536</v>
      </c>
      <c r="G22347" t="s">
        <v>537</v>
      </c>
      <c r="H22347" t="s">
        <v>538</v>
      </c>
      <c r="I22347" t="s">
        <v>1606</v>
      </c>
      <c r="K22347">
        <v>6820</v>
      </c>
      <c r="L22347">
        <v>1826679931</v>
      </c>
    </row>
    <row r="22348" spans="1:12" x14ac:dyDescent="0.45">
      <c r="A22348" t="str">
        <f t="shared" si="349"/>
        <v>Sturtevant, Wisconsin, United States</v>
      </c>
      <c r="B22348" t="s">
        <v>26557</v>
      </c>
      <c r="C22348" t="s">
        <v>26557</v>
      </c>
      <c r="D22348">
        <v>42.6995</v>
      </c>
      <c r="E22348">
        <v>-87.901899999999998</v>
      </c>
      <c r="F22348" t="s">
        <v>530</v>
      </c>
      <c r="G22348" t="s">
        <v>531</v>
      </c>
      <c r="H22348" t="s">
        <v>532</v>
      </c>
      <c r="I22348" t="s">
        <v>1611</v>
      </c>
      <c r="K22348">
        <v>6652</v>
      </c>
      <c r="L22348">
        <v>1840002486</v>
      </c>
    </row>
    <row r="22349" spans="1:12" x14ac:dyDescent="0.45">
      <c r="A22349" t="str">
        <f t="shared" si="349"/>
        <v>Stuttgart, Baden-Württemberg, Germany</v>
      </c>
      <c r="B22349" t="s">
        <v>26558</v>
      </c>
      <c r="C22349" t="s">
        <v>26558</v>
      </c>
      <c r="D22349">
        <v>48.7761</v>
      </c>
      <c r="E22349">
        <v>9.1775000000000002</v>
      </c>
      <c r="F22349" t="s">
        <v>441</v>
      </c>
      <c r="G22349" t="s">
        <v>442</v>
      </c>
      <c r="H22349" t="s">
        <v>443</v>
      </c>
      <c r="I22349" t="s">
        <v>451</v>
      </c>
      <c r="J22349" t="s">
        <v>378</v>
      </c>
      <c r="K22349">
        <v>634830</v>
      </c>
      <c r="L22349">
        <v>1276171358</v>
      </c>
    </row>
    <row r="22350" spans="1:12" x14ac:dyDescent="0.45">
      <c r="A22350" t="str">
        <f t="shared" si="349"/>
        <v>Stuttgart, Arkansas, United States</v>
      </c>
      <c r="B22350" t="s">
        <v>26558</v>
      </c>
      <c r="C22350" t="s">
        <v>26558</v>
      </c>
      <c r="D22350">
        <v>34.494999999999997</v>
      </c>
      <c r="E22350">
        <v>-91.548500000000004</v>
      </c>
      <c r="F22350" t="s">
        <v>530</v>
      </c>
      <c r="G22350" t="s">
        <v>531</v>
      </c>
      <c r="H22350" t="s">
        <v>532</v>
      </c>
      <c r="I22350" t="s">
        <v>1616</v>
      </c>
      <c r="K22350">
        <v>8404</v>
      </c>
      <c r="L22350">
        <v>1840015556</v>
      </c>
    </row>
    <row r="22351" spans="1:12" x14ac:dyDescent="0.45">
      <c r="A22351" t="str">
        <f t="shared" si="349"/>
        <v>Suai, Cova Lima, Timor-Leste</v>
      </c>
      <c r="B22351" t="s">
        <v>26559</v>
      </c>
      <c r="C22351" t="s">
        <v>26559</v>
      </c>
      <c r="D22351">
        <v>-9.3129000000000008</v>
      </c>
      <c r="E22351">
        <v>125.2565</v>
      </c>
      <c r="F22351" t="s">
        <v>1044</v>
      </c>
      <c r="G22351" t="s">
        <v>1045</v>
      </c>
      <c r="H22351" t="s">
        <v>1046</v>
      </c>
      <c r="I22351" t="s">
        <v>26560</v>
      </c>
      <c r="J22351" t="s">
        <v>378</v>
      </c>
      <c r="L22351">
        <v>1626458227</v>
      </c>
    </row>
    <row r="22352" spans="1:12" x14ac:dyDescent="0.45">
      <c r="A22352" t="str">
        <f t="shared" si="349"/>
        <v>Suamico, Wisconsin, United States</v>
      </c>
      <c r="B22352" t="s">
        <v>26561</v>
      </c>
      <c r="C22352" t="s">
        <v>26561</v>
      </c>
      <c r="D22352">
        <v>44.635199999999998</v>
      </c>
      <c r="E22352">
        <v>-88.066400000000002</v>
      </c>
      <c r="F22352" t="s">
        <v>530</v>
      </c>
      <c r="G22352" t="s">
        <v>531</v>
      </c>
      <c r="H22352" t="s">
        <v>532</v>
      </c>
      <c r="I22352" t="s">
        <v>1611</v>
      </c>
      <c r="K22352">
        <v>13052</v>
      </c>
      <c r="L22352">
        <v>1840000309</v>
      </c>
    </row>
    <row r="22353" spans="1:12" x14ac:dyDescent="0.45">
      <c r="A22353" t="str">
        <f t="shared" si="349"/>
        <v>Subotica, Subotica, Serbia</v>
      </c>
      <c r="B22353" t="s">
        <v>26562</v>
      </c>
      <c r="C22353" t="s">
        <v>26562</v>
      </c>
      <c r="D22353">
        <v>46.098300000000002</v>
      </c>
      <c r="E22353">
        <v>19.670000000000002</v>
      </c>
      <c r="F22353" t="s">
        <v>795</v>
      </c>
      <c r="G22353" t="s">
        <v>796</v>
      </c>
      <c r="H22353" t="s">
        <v>797</v>
      </c>
      <c r="I22353" t="s">
        <v>26562</v>
      </c>
      <c r="J22353" t="s">
        <v>378</v>
      </c>
      <c r="K22353">
        <v>105681</v>
      </c>
      <c r="L22353">
        <v>1688081964</v>
      </c>
    </row>
    <row r="22354" spans="1:12" x14ac:dyDescent="0.45">
      <c r="A22354" t="str">
        <f t="shared" si="349"/>
        <v>Subulussalam, Aceh, Indonesia</v>
      </c>
      <c r="B22354" t="s">
        <v>26563</v>
      </c>
      <c r="C22354" t="s">
        <v>26563</v>
      </c>
      <c r="D22354">
        <v>2.6421999999999999</v>
      </c>
      <c r="E22354">
        <v>98.004199999999997</v>
      </c>
      <c r="F22354" t="s">
        <v>1763</v>
      </c>
      <c r="G22354" t="s">
        <v>1764</v>
      </c>
      <c r="H22354" t="s">
        <v>1765</v>
      </c>
      <c r="I22354" t="s">
        <v>3406</v>
      </c>
      <c r="K22354">
        <v>78801</v>
      </c>
      <c r="L22354">
        <v>1360306114</v>
      </c>
    </row>
    <row r="22355" spans="1:12" x14ac:dyDescent="0.45">
      <c r="A22355" t="str">
        <f t="shared" si="349"/>
        <v>Succasunna, New Jersey, United States</v>
      </c>
      <c r="B22355" t="s">
        <v>26564</v>
      </c>
      <c r="C22355" t="s">
        <v>26564</v>
      </c>
      <c r="D22355">
        <v>40.850700000000003</v>
      </c>
      <c r="E22355">
        <v>-74.659599999999998</v>
      </c>
      <c r="F22355" t="s">
        <v>530</v>
      </c>
      <c r="G22355" t="s">
        <v>531</v>
      </c>
      <c r="H22355" t="s">
        <v>532</v>
      </c>
      <c r="I22355" t="s">
        <v>587</v>
      </c>
      <c r="K22355">
        <v>8681</v>
      </c>
      <c r="L22355">
        <v>1840024235</v>
      </c>
    </row>
    <row r="22356" spans="1:12" x14ac:dyDescent="0.45">
      <c r="A22356" t="str">
        <f t="shared" si="349"/>
        <v>Suceava, Suceava, Romania</v>
      </c>
      <c r="B22356" t="s">
        <v>5359</v>
      </c>
      <c r="C22356" t="s">
        <v>5359</v>
      </c>
      <c r="D22356">
        <v>47.651400000000002</v>
      </c>
      <c r="E22356">
        <v>26.255600000000001</v>
      </c>
      <c r="F22356" t="s">
        <v>665</v>
      </c>
      <c r="G22356" t="s">
        <v>666</v>
      </c>
      <c r="H22356" t="s">
        <v>667</v>
      </c>
      <c r="I22356" t="s">
        <v>5359</v>
      </c>
      <c r="J22356" t="s">
        <v>378</v>
      </c>
      <c r="K22356">
        <v>92121</v>
      </c>
      <c r="L22356">
        <v>1642721443</v>
      </c>
    </row>
    <row r="22357" spans="1:12" x14ac:dyDescent="0.45">
      <c r="A22357" t="str">
        <f t="shared" si="349"/>
        <v>Sucre, Chuquisaca, Bolivia</v>
      </c>
      <c r="B22357" t="s">
        <v>6242</v>
      </c>
      <c r="C22357" t="s">
        <v>6242</v>
      </c>
      <c r="D22357">
        <v>-19.043099999999999</v>
      </c>
      <c r="E22357">
        <v>-65.259200000000007</v>
      </c>
      <c r="F22357" t="s">
        <v>726</v>
      </c>
      <c r="G22357" t="s">
        <v>727</v>
      </c>
      <c r="H22357" t="s">
        <v>728</v>
      </c>
      <c r="I22357" t="s">
        <v>5971</v>
      </c>
      <c r="J22357" t="s">
        <v>606</v>
      </c>
      <c r="K22357">
        <v>300000</v>
      </c>
      <c r="L22357">
        <v>1068823873</v>
      </c>
    </row>
    <row r="22358" spans="1:12" x14ac:dyDescent="0.45">
      <c r="A22358" t="str">
        <f t="shared" si="349"/>
        <v>Sucy-en-Brie, Île-de-France, France</v>
      </c>
      <c r="B22358" t="s">
        <v>26565</v>
      </c>
      <c r="C22358" t="s">
        <v>26565</v>
      </c>
      <c r="D22358">
        <v>48.7697</v>
      </c>
      <c r="E22358">
        <v>2.5228000000000002</v>
      </c>
      <c r="F22358" t="s">
        <v>526</v>
      </c>
      <c r="G22358" t="s">
        <v>527</v>
      </c>
      <c r="H22358" t="s">
        <v>528</v>
      </c>
      <c r="I22358" t="s">
        <v>732</v>
      </c>
      <c r="K22358">
        <v>26472</v>
      </c>
      <c r="L22358">
        <v>1250757045</v>
      </c>
    </row>
    <row r="22359" spans="1:12" x14ac:dyDescent="0.45">
      <c r="A22359" t="str">
        <f t="shared" si="349"/>
        <v>Sudak, Krym, Avtonomna Respublika, Ukraine</v>
      </c>
      <c r="B22359" t="s">
        <v>26566</v>
      </c>
      <c r="C22359" t="s">
        <v>26566</v>
      </c>
      <c r="D22359">
        <v>44.851399999999998</v>
      </c>
      <c r="E22359">
        <v>34.972499999999997</v>
      </c>
      <c r="F22359" t="s">
        <v>1461</v>
      </c>
      <c r="G22359" t="s">
        <v>1462</v>
      </c>
      <c r="H22359" t="s">
        <v>1463</v>
      </c>
      <c r="I22359" t="s">
        <v>1740</v>
      </c>
      <c r="K22359">
        <v>16756</v>
      </c>
      <c r="L22359">
        <v>1804728325</v>
      </c>
    </row>
    <row r="22360" spans="1:12" x14ac:dyDescent="0.45">
      <c r="A22360" t="str">
        <f t="shared" si="349"/>
        <v>Sudbury, Ealing, United Kingdom</v>
      </c>
      <c r="B22360" t="s">
        <v>26567</v>
      </c>
      <c r="C22360" t="s">
        <v>26567</v>
      </c>
      <c r="D22360">
        <v>51.553699999999999</v>
      </c>
      <c r="E22360">
        <v>-0.31990000000000002</v>
      </c>
      <c r="F22360" t="s">
        <v>536</v>
      </c>
      <c r="G22360" t="s">
        <v>537</v>
      </c>
      <c r="H22360" t="s">
        <v>538</v>
      </c>
      <c r="I22360" t="s">
        <v>753</v>
      </c>
      <c r="K22360">
        <v>14950</v>
      </c>
      <c r="L22360">
        <v>1826460632</v>
      </c>
    </row>
    <row r="22361" spans="1:12" x14ac:dyDescent="0.45">
      <c r="A22361" t="str">
        <f t="shared" si="349"/>
        <v>Sudbury, Ontario, Canada</v>
      </c>
      <c r="B22361" t="s">
        <v>26567</v>
      </c>
      <c r="C22361" t="s">
        <v>26567</v>
      </c>
      <c r="D22361">
        <v>46.49</v>
      </c>
      <c r="E22361">
        <v>-81.010000000000005</v>
      </c>
      <c r="F22361" t="s">
        <v>541</v>
      </c>
      <c r="G22361" t="s">
        <v>542</v>
      </c>
      <c r="H22361" t="s">
        <v>543</v>
      </c>
      <c r="I22361" t="s">
        <v>857</v>
      </c>
      <c r="K22361">
        <v>88054</v>
      </c>
      <c r="L22361">
        <v>1124539524</v>
      </c>
    </row>
    <row r="22362" spans="1:12" x14ac:dyDescent="0.45">
      <c r="A22362" t="str">
        <f t="shared" si="349"/>
        <v>Sudbury, Massachusetts, United States</v>
      </c>
      <c r="B22362" t="s">
        <v>26567</v>
      </c>
      <c r="C22362" t="s">
        <v>26567</v>
      </c>
      <c r="D22362">
        <v>42.384700000000002</v>
      </c>
      <c r="E22362">
        <v>-71.423400000000001</v>
      </c>
      <c r="F22362" t="s">
        <v>530</v>
      </c>
      <c r="G22362" t="s">
        <v>531</v>
      </c>
      <c r="H22362" t="s">
        <v>532</v>
      </c>
      <c r="I22362" t="s">
        <v>621</v>
      </c>
      <c r="K22362">
        <v>18940</v>
      </c>
      <c r="L22362">
        <v>1840053489</v>
      </c>
    </row>
    <row r="22363" spans="1:12" x14ac:dyDescent="0.45">
      <c r="A22363" t="str">
        <f t="shared" si="349"/>
        <v>Sudbury, Suffolk, United Kingdom</v>
      </c>
      <c r="B22363" t="s">
        <v>26567</v>
      </c>
      <c r="C22363" t="s">
        <v>26567</v>
      </c>
      <c r="D22363">
        <v>52.041699999999999</v>
      </c>
      <c r="E22363">
        <v>0.72819999999999996</v>
      </c>
      <c r="F22363" t="s">
        <v>536</v>
      </c>
      <c r="G22363" t="s">
        <v>537</v>
      </c>
      <c r="H22363" t="s">
        <v>538</v>
      </c>
      <c r="I22363" t="s">
        <v>3904</v>
      </c>
      <c r="K22363">
        <v>13063</v>
      </c>
      <c r="L22363">
        <v>1826131737</v>
      </c>
    </row>
    <row r="22364" spans="1:12" x14ac:dyDescent="0.45">
      <c r="A22364" t="str">
        <f t="shared" si="349"/>
        <v>Sudden Valley, Washington, United States</v>
      </c>
      <c r="B22364" t="s">
        <v>26568</v>
      </c>
      <c r="C22364" t="s">
        <v>26568</v>
      </c>
      <c r="D22364">
        <v>48.719900000000003</v>
      </c>
      <c r="E22364">
        <v>-122.3468</v>
      </c>
      <c r="F22364" t="s">
        <v>530</v>
      </c>
      <c r="G22364" t="s">
        <v>531</v>
      </c>
      <c r="H22364" t="s">
        <v>532</v>
      </c>
      <c r="I22364" t="s">
        <v>585</v>
      </c>
      <c r="K22364">
        <v>7999</v>
      </c>
      <c r="L22364">
        <v>1840037740</v>
      </c>
    </row>
    <row r="22365" spans="1:12" x14ac:dyDescent="0.45">
      <c r="A22365" t="str">
        <f t="shared" si="349"/>
        <v>Sudley, Virginia, United States</v>
      </c>
      <c r="B22365" t="s">
        <v>26569</v>
      </c>
      <c r="C22365" t="s">
        <v>26569</v>
      </c>
      <c r="D22365">
        <v>38.787799999999997</v>
      </c>
      <c r="E22365">
        <v>-77.496099999999998</v>
      </c>
      <c r="F22365" t="s">
        <v>530</v>
      </c>
      <c r="G22365" t="s">
        <v>531</v>
      </c>
      <c r="H22365" t="s">
        <v>532</v>
      </c>
      <c r="I22365" t="s">
        <v>618</v>
      </c>
      <c r="K22365">
        <v>17612</v>
      </c>
      <c r="L22365">
        <v>1840006104</v>
      </c>
    </row>
    <row r="22366" spans="1:12" x14ac:dyDescent="0.45">
      <c r="A22366" t="str">
        <f t="shared" si="349"/>
        <v>Sudogda, Vladimirskaya Oblast’, Russia</v>
      </c>
      <c r="B22366" t="s">
        <v>26570</v>
      </c>
      <c r="C22366" t="s">
        <v>26570</v>
      </c>
      <c r="D22366">
        <v>55.95</v>
      </c>
      <c r="E22366">
        <v>40.866700000000002</v>
      </c>
      <c r="F22366" t="s">
        <v>504</v>
      </c>
      <c r="G22366" t="s">
        <v>505</v>
      </c>
      <c r="H22366" t="s">
        <v>506</v>
      </c>
      <c r="I22366" t="s">
        <v>1485</v>
      </c>
      <c r="K22366">
        <v>10442</v>
      </c>
      <c r="L22366">
        <v>1643470978</v>
      </c>
    </row>
    <row r="22367" spans="1:12" x14ac:dyDescent="0.45">
      <c r="A22367" t="str">
        <f t="shared" si="349"/>
        <v>Sudova Vyshnya, L’vivs’ka Oblast’, Ukraine</v>
      </c>
      <c r="B22367" t="s">
        <v>26571</v>
      </c>
      <c r="C22367" t="s">
        <v>26571</v>
      </c>
      <c r="D22367">
        <v>49.789200000000001</v>
      </c>
      <c r="E22367">
        <v>23.372199999999999</v>
      </c>
      <c r="F22367" t="s">
        <v>1461</v>
      </c>
      <c r="G22367" t="s">
        <v>1462</v>
      </c>
      <c r="H22367" t="s">
        <v>1463</v>
      </c>
      <c r="I22367" t="s">
        <v>5000</v>
      </c>
      <c r="K22367">
        <v>6538</v>
      </c>
      <c r="L22367">
        <v>1804528042</v>
      </c>
    </row>
    <row r="22368" spans="1:12" x14ac:dyDescent="0.45">
      <c r="A22368" t="str">
        <f t="shared" si="349"/>
        <v>Sudzha, Kurskaya Oblast’, Russia</v>
      </c>
      <c r="B22368" t="s">
        <v>26572</v>
      </c>
      <c r="C22368" t="s">
        <v>26572</v>
      </c>
      <c r="D22368">
        <v>51.1907</v>
      </c>
      <c r="E22368">
        <v>35.270800000000001</v>
      </c>
      <c r="F22368" t="s">
        <v>504</v>
      </c>
      <c r="G22368" t="s">
        <v>505</v>
      </c>
      <c r="H22368" t="s">
        <v>506</v>
      </c>
      <c r="I22368" t="s">
        <v>8509</v>
      </c>
      <c r="K22368">
        <v>5759</v>
      </c>
      <c r="L22368">
        <v>1643775034</v>
      </c>
    </row>
    <row r="22369" spans="1:12" x14ac:dyDescent="0.45">
      <c r="A22369" t="str">
        <f t="shared" si="349"/>
        <v>Sue, Fukuoka, Japan</v>
      </c>
      <c r="B22369" t="s">
        <v>26573</v>
      </c>
      <c r="C22369" t="s">
        <v>26573</v>
      </c>
      <c r="D22369">
        <v>33.587200000000003</v>
      </c>
      <c r="E22369">
        <v>130.50720000000001</v>
      </c>
      <c r="F22369" t="s">
        <v>514</v>
      </c>
      <c r="G22369" t="s">
        <v>515</v>
      </c>
      <c r="H22369" t="s">
        <v>516</v>
      </c>
      <c r="I22369" t="s">
        <v>2570</v>
      </c>
      <c r="K22369">
        <v>28377</v>
      </c>
      <c r="L22369">
        <v>1392341153</v>
      </c>
    </row>
    <row r="22370" spans="1:12" x14ac:dyDescent="0.45">
      <c r="A22370" t="str">
        <f t="shared" si="349"/>
        <v>Suez, As Suways, Egypt</v>
      </c>
      <c r="B22370" t="s">
        <v>26574</v>
      </c>
      <c r="C22370" t="s">
        <v>26574</v>
      </c>
      <c r="D22370">
        <v>29.966699999999999</v>
      </c>
      <c r="E22370">
        <v>32.533299999999997</v>
      </c>
      <c r="F22370" t="s">
        <v>676</v>
      </c>
      <c r="G22370" t="s">
        <v>677</v>
      </c>
      <c r="H22370" t="s">
        <v>678</v>
      </c>
      <c r="I22370" t="s">
        <v>26575</v>
      </c>
      <c r="J22370" t="s">
        <v>378</v>
      </c>
      <c r="K22370">
        <v>485342</v>
      </c>
      <c r="L22370">
        <v>1818495972</v>
      </c>
    </row>
    <row r="22371" spans="1:12" x14ac:dyDescent="0.45">
      <c r="A22371" t="str">
        <f t="shared" si="349"/>
        <v>Suffern, New York, United States</v>
      </c>
      <c r="B22371" t="s">
        <v>26576</v>
      </c>
      <c r="C22371" t="s">
        <v>26576</v>
      </c>
      <c r="D22371">
        <v>41.113799999999998</v>
      </c>
      <c r="E22371">
        <v>-74.142099999999999</v>
      </c>
      <c r="F22371" t="s">
        <v>530</v>
      </c>
      <c r="G22371" t="s">
        <v>531</v>
      </c>
      <c r="H22371" t="s">
        <v>532</v>
      </c>
      <c r="I22371" t="s">
        <v>803</v>
      </c>
      <c r="K22371">
        <v>11007</v>
      </c>
      <c r="L22371">
        <v>1840004987</v>
      </c>
    </row>
    <row r="22372" spans="1:12" x14ac:dyDescent="0.45">
      <c r="A22372" t="str">
        <f t="shared" si="349"/>
        <v>Suffield, Connecticut, United States</v>
      </c>
      <c r="B22372" t="s">
        <v>26577</v>
      </c>
      <c r="C22372" t="s">
        <v>26577</v>
      </c>
      <c r="D22372">
        <v>41.994500000000002</v>
      </c>
      <c r="E22372">
        <v>-72.678899999999999</v>
      </c>
      <c r="F22372" t="s">
        <v>530</v>
      </c>
      <c r="G22372" t="s">
        <v>531</v>
      </c>
      <c r="H22372" t="s">
        <v>532</v>
      </c>
      <c r="I22372" t="s">
        <v>2109</v>
      </c>
      <c r="K22372">
        <v>15662</v>
      </c>
      <c r="L22372">
        <v>1840033678</v>
      </c>
    </row>
    <row r="22373" spans="1:12" x14ac:dyDescent="0.45">
      <c r="A22373" t="str">
        <f t="shared" si="349"/>
        <v>Suffolk, Virginia, United States</v>
      </c>
      <c r="B22373" t="s">
        <v>3904</v>
      </c>
      <c r="C22373" t="s">
        <v>3904</v>
      </c>
      <c r="D22373">
        <v>36.695300000000003</v>
      </c>
      <c r="E22373">
        <v>-76.639799999999994</v>
      </c>
      <c r="F22373" t="s">
        <v>530</v>
      </c>
      <c r="G22373" t="s">
        <v>531</v>
      </c>
      <c r="H22373" t="s">
        <v>532</v>
      </c>
      <c r="I22373" t="s">
        <v>618</v>
      </c>
      <c r="K22373">
        <v>92108</v>
      </c>
      <c r="L22373">
        <v>1840003873</v>
      </c>
    </row>
    <row r="22374" spans="1:12" x14ac:dyDescent="0.45">
      <c r="A22374" t="str">
        <f t="shared" si="349"/>
        <v>Sugar Grove, Illinois, United States</v>
      </c>
      <c r="B22374" t="s">
        <v>26578</v>
      </c>
      <c r="C22374" t="s">
        <v>26578</v>
      </c>
      <c r="D22374">
        <v>41.775799999999997</v>
      </c>
      <c r="E22374">
        <v>-88.447999999999993</v>
      </c>
      <c r="F22374" t="s">
        <v>530</v>
      </c>
      <c r="G22374" t="s">
        <v>531</v>
      </c>
      <c r="H22374" t="s">
        <v>532</v>
      </c>
      <c r="I22374" t="s">
        <v>824</v>
      </c>
      <c r="K22374">
        <v>9888</v>
      </c>
      <c r="L22374">
        <v>1840011355</v>
      </c>
    </row>
    <row r="22375" spans="1:12" x14ac:dyDescent="0.45">
      <c r="A22375" t="str">
        <f t="shared" si="349"/>
        <v>Sugar Hill, Georgia, United States</v>
      </c>
      <c r="B22375" t="s">
        <v>26579</v>
      </c>
      <c r="C22375" t="s">
        <v>26579</v>
      </c>
      <c r="D22375">
        <v>34.1081</v>
      </c>
      <c r="E22375">
        <v>-84.055999999999997</v>
      </c>
      <c r="F22375" t="s">
        <v>530</v>
      </c>
      <c r="G22375" t="s">
        <v>531</v>
      </c>
      <c r="H22375" t="s">
        <v>532</v>
      </c>
      <c r="I22375" t="s">
        <v>763</v>
      </c>
      <c r="K22375">
        <v>24617</v>
      </c>
      <c r="L22375">
        <v>1840015615</v>
      </c>
    </row>
    <row r="22376" spans="1:12" x14ac:dyDescent="0.45">
      <c r="A22376" t="str">
        <f t="shared" si="349"/>
        <v>Sugar Land, Texas, United States</v>
      </c>
      <c r="B22376" t="s">
        <v>26580</v>
      </c>
      <c r="C22376" t="s">
        <v>26580</v>
      </c>
      <c r="D22376">
        <v>29.593499999999999</v>
      </c>
      <c r="E22376">
        <v>-95.6357</v>
      </c>
      <c r="F22376" t="s">
        <v>530</v>
      </c>
      <c r="G22376" t="s">
        <v>531</v>
      </c>
      <c r="H22376" t="s">
        <v>532</v>
      </c>
      <c r="I22376" t="s">
        <v>610</v>
      </c>
      <c r="K22376">
        <v>118488</v>
      </c>
      <c r="L22376">
        <v>1840022217</v>
      </c>
    </row>
    <row r="22377" spans="1:12" x14ac:dyDescent="0.45">
      <c r="A22377" t="str">
        <f t="shared" si="349"/>
        <v>Sugarland Run, Virginia, United States</v>
      </c>
      <c r="B22377" t="s">
        <v>26581</v>
      </c>
      <c r="C22377" t="s">
        <v>26581</v>
      </c>
      <c r="D22377">
        <v>39.030900000000003</v>
      </c>
      <c r="E22377">
        <v>-77.376199999999997</v>
      </c>
      <c r="F22377" t="s">
        <v>530</v>
      </c>
      <c r="G22377" t="s">
        <v>531</v>
      </c>
      <c r="H22377" t="s">
        <v>532</v>
      </c>
      <c r="I22377" t="s">
        <v>618</v>
      </c>
      <c r="K22377">
        <v>12576</v>
      </c>
      <c r="L22377">
        <v>1840024510</v>
      </c>
    </row>
    <row r="22378" spans="1:12" x14ac:dyDescent="0.45">
      <c r="A22378" t="str">
        <f t="shared" si="349"/>
        <v>Sugarmill Woods, Florida, United States</v>
      </c>
      <c r="B22378" t="s">
        <v>26582</v>
      </c>
      <c r="C22378" t="s">
        <v>26582</v>
      </c>
      <c r="D22378">
        <v>28.732099999999999</v>
      </c>
      <c r="E22378">
        <v>-82.498599999999996</v>
      </c>
      <c r="F22378" t="s">
        <v>530</v>
      </c>
      <c r="G22378" t="s">
        <v>531</v>
      </c>
      <c r="H22378" t="s">
        <v>532</v>
      </c>
      <c r="I22378" t="s">
        <v>1378</v>
      </c>
      <c r="K22378">
        <v>8851</v>
      </c>
      <c r="L22378">
        <v>1840014063</v>
      </c>
    </row>
    <row r="22379" spans="1:12" x14ac:dyDescent="0.45">
      <c r="A22379" t="str">
        <f t="shared" si="349"/>
        <v>Sugito, Saitama, Japan</v>
      </c>
      <c r="B22379" t="s">
        <v>26583</v>
      </c>
      <c r="C22379" t="s">
        <v>26583</v>
      </c>
      <c r="D22379">
        <v>36.025599999999997</v>
      </c>
      <c r="E22379">
        <v>139.73670000000001</v>
      </c>
      <c r="F22379" t="s">
        <v>514</v>
      </c>
      <c r="G22379" t="s">
        <v>515</v>
      </c>
      <c r="H22379" t="s">
        <v>516</v>
      </c>
      <c r="I22379" t="s">
        <v>919</v>
      </c>
      <c r="K22379">
        <v>44202</v>
      </c>
      <c r="L22379">
        <v>1392687302</v>
      </c>
    </row>
    <row r="22380" spans="1:12" x14ac:dyDescent="0.45">
      <c r="A22380" t="str">
        <f t="shared" si="349"/>
        <v>Sūhāj, Sūhāj, Egypt</v>
      </c>
      <c r="B22380" t="s">
        <v>1141</v>
      </c>
      <c r="C22380" t="s">
        <v>26584</v>
      </c>
      <c r="D22380">
        <v>26.560600000000001</v>
      </c>
      <c r="E22380">
        <v>31.691700000000001</v>
      </c>
      <c r="F22380" t="s">
        <v>676</v>
      </c>
      <c r="G22380" t="s">
        <v>677</v>
      </c>
      <c r="H22380" t="s">
        <v>678</v>
      </c>
      <c r="I22380" t="s">
        <v>1141</v>
      </c>
      <c r="J22380" t="s">
        <v>378</v>
      </c>
      <c r="K22380">
        <v>193931</v>
      </c>
      <c r="L22380">
        <v>1818460403</v>
      </c>
    </row>
    <row r="22381" spans="1:12" x14ac:dyDescent="0.45">
      <c r="A22381" t="str">
        <f t="shared" si="349"/>
        <v>Şuḩār, Shamāl al Bāţinah, Oman</v>
      </c>
      <c r="B22381" t="s">
        <v>26585</v>
      </c>
      <c r="C22381" t="s">
        <v>26586</v>
      </c>
      <c r="D22381">
        <v>24.341999999999999</v>
      </c>
      <c r="E22381">
        <v>56.729900000000001</v>
      </c>
      <c r="F22381" t="s">
        <v>417</v>
      </c>
      <c r="G22381" t="s">
        <v>418</v>
      </c>
      <c r="H22381" t="s">
        <v>419</v>
      </c>
      <c r="I22381" t="s">
        <v>2512</v>
      </c>
      <c r="J22381" t="s">
        <v>378</v>
      </c>
      <c r="L22381">
        <v>1512602960</v>
      </c>
    </row>
    <row r="22382" spans="1:12" x14ac:dyDescent="0.45">
      <c r="A22382" t="str">
        <f t="shared" si="349"/>
        <v>Suharekë, Suharekë, Kosovo</v>
      </c>
      <c r="B22382" t="s">
        <v>26587</v>
      </c>
      <c r="C22382" t="s">
        <v>26588</v>
      </c>
      <c r="D22382">
        <v>42.38</v>
      </c>
      <c r="E22382">
        <v>20.821899999999999</v>
      </c>
      <c r="F22382" t="s">
        <v>5224</v>
      </c>
      <c r="G22382" t="s">
        <v>5225</v>
      </c>
      <c r="H22382" t="s">
        <v>5226</v>
      </c>
      <c r="I22382" t="s">
        <v>26587</v>
      </c>
      <c r="J22382" t="s">
        <v>378</v>
      </c>
      <c r="K22382">
        <v>59722</v>
      </c>
      <c r="L22382">
        <v>1901918563</v>
      </c>
    </row>
    <row r="22383" spans="1:12" x14ac:dyDescent="0.45">
      <c r="A22383" t="str">
        <f t="shared" si="349"/>
        <v>Sühbaatar, Selenge, Mongolia</v>
      </c>
      <c r="B22383" t="s">
        <v>3692</v>
      </c>
      <c r="C22383" t="s">
        <v>26589</v>
      </c>
      <c r="D22383">
        <v>50.236400000000003</v>
      </c>
      <c r="E22383">
        <v>106.2064</v>
      </c>
      <c r="F22383" t="s">
        <v>1699</v>
      </c>
      <c r="G22383" t="s">
        <v>1700</v>
      </c>
      <c r="H22383" t="s">
        <v>1701</v>
      </c>
      <c r="I22383" t="s">
        <v>8088</v>
      </c>
      <c r="J22383" t="s">
        <v>378</v>
      </c>
      <c r="K22383">
        <v>24235</v>
      </c>
      <c r="L22383">
        <v>1496145017</v>
      </c>
    </row>
    <row r="22384" spans="1:12" x14ac:dyDescent="0.45">
      <c r="A22384" t="str">
        <f t="shared" si="349"/>
        <v>Suhl, Thuringia, Germany</v>
      </c>
      <c r="B22384" t="s">
        <v>26590</v>
      </c>
      <c r="C22384" t="s">
        <v>26590</v>
      </c>
      <c r="D22384">
        <v>50.610599999999998</v>
      </c>
      <c r="E22384">
        <v>10.693099999999999</v>
      </c>
      <c r="F22384" t="s">
        <v>441</v>
      </c>
      <c r="G22384" t="s">
        <v>442</v>
      </c>
      <c r="H22384" t="s">
        <v>443</v>
      </c>
      <c r="I22384" t="s">
        <v>1709</v>
      </c>
      <c r="J22384" t="s">
        <v>366</v>
      </c>
      <c r="K22384">
        <v>36955</v>
      </c>
      <c r="L22384">
        <v>1276059886</v>
      </c>
    </row>
    <row r="22385" spans="1:12" x14ac:dyDescent="0.45">
      <c r="A22385" t="str">
        <f t="shared" si="349"/>
        <v>Suhr, Aargau, Switzerland</v>
      </c>
      <c r="B22385" t="s">
        <v>26591</v>
      </c>
      <c r="C22385" t="s">
        <v>26591</v>
      </c>
      <c r="D22385">
        <v>47.374699999999997</v>
      </c>
      <c r="E22385">
        <v>8.0806000000000004</v>
      </c>
      <c r="F22385" t="s">
        <v>464</v>
      </c>
      <c r="G22385" t="s">
        <v>465</v>
      </c>
      <c r="H22385" t="s">
        <v>466</v>
      </c>
      <c r="I22385" t="s">
        <v>467</v>
      </c>
      <c r="K22385">
        <v>10424</v>
      </c>
      <c r="L22385">
        <v>1756546975</v>
      </c>
    </row>
    <row r="22386" spans="1:12" x14ac:dyDescent="0.45">
      <c r="A22386" t="str">
        <f t="shared" si="349"/>
        <v>Suifenhe, Heilongjiang, China</v>
      </c>
      <c r="B22386" t="s">
        <v>26592</v>
      </c>
      <c r="C22386" t="s">
        <v>26592</v>
      </c>
      <c r="D22386">
        <v>44.394500000000001</v>
      </c>
      <c r="E22386">
        <v>131.15629999999999</v>
      </c>
      <c r="F22386" t="s">
        <v>1039</v>
      </c>
      <c r="G22386" t="s">
        <v>1040</v>
      </c>
      <c r="H22386" t="s">
        <v>1041</v>
      </c>
      <c r="I22386" t="s">
        <v>1953</v>
      </c>
      <c r="K22386">
        <v>60000</v>
      </c>
      <c r="L22386">
        <v>1156783152</v>
      </c>
    </row>
    <row r="22387" spans="1:12" x14ac:dyDescent="0.45">
      <c r="A22387" t="str">
        <f t="shared" si="349"/>
        <v>Suihua, Heilongjiang, China</v>
      </c>
      <c r="B22387" t="s">
        <v>26593</v>
      </c>
      <c r="C22387" t="s">
        <v>26593</v>
      </c>
      <c r="D22387">
        <v>46.638399999999997</v>
      </c>
      <c r="E22387">
        <v>126.9808</v>
      </c>
      <c r="F22387" t="s">
        <v>1039</v>
      </c>
      <c r="G22387" t="s">
        <v>1040</v>
      </c>
      <c r="H22387" t="s">
        <v>1041</v>
      </c>
      <c r="I22387" t="s">
        <v>1953</v>
      </c>
      <c r="J22387" t="s">
        <v>366</v>
      </c>
      <c r="K22387">
        <v>5420000</v>
      </c>
      <c r="L22387">
        <v>1156235493</v>
      </c>
    </row>
    <row r="22388" spans="1:12" x14ac:dyDescent="0.45">
      <c r="A22388" t="str">
        <f t="shared" si="349"/>
        <v>Suileng, Heilongjiang, China</v>
      </c>
      <c r="B22388" t="s">
        <v>26594</v>
      </c>
      <c r="C22388" t="s">
        <v>26594</v>
      </c>
      <c r="D22388">
        <v>47.246000000000002</v>
      </c>
      <c r="E22388">
        <v>127.10599999999999</v>
      </c>
      <c r="F22388" t="s">
        <v>1039</v>
      </c>
      <c r="G22388" t="s">
        <v>1040</v>
      </c>
      <c r="H22388" t="s">
        <v>1041</v>
      </c>
      <c r="I22388" t="s">
        <v>1953</v>
      </c>
      <c r="J22388" t="s">
        <v>366</v>
      </c>
      <c r="K22388">
        <v>57789</v>
      </c>
      <c r="L22388">
        <v>1156128173</v>
      </c>
    </row>
    <row r="22389" spans="1:12" x14ac:dyDescent="0.45">
      <c r="A22389" t="str">
        <f t="shared" si="349"/>
        <v>Suining, Sichuan, China</v>
      </c>
      <c r="B22389" t="s">
        <v>26595</v>
      </c>
      <c r="C22389" t="s">
        <v>26595</v>
      </c>
      <c r="D22389">
        <v>30.509799999999998</v>
      </c>
      <c r="E22389">
        <v>105.5737</v>
      </c>
      <c r="F22389" t="s">
        <v>1039</v>
      </c>
      <c r="G22389" t="s">
        <v>1040</v>
      </c>
      <c r="H22389" t="s">
        <v>1041</v>
      </c>
      <c r="I22389" t="s">
        <v>3865</v>
      </c>
      <c r="J22389" t="s">
        <v>366</v>
      </c>
      <c r="K22389">
        <v>3556000</v>
      </c>
      <c r="L22389">
        <v>1156655650</v>
      </c>
    </row>
    <row r="22390" spans="1:12" x14ac:dyDescent="0.45">
      <c r="A22390" t="str">
        <f t="shared" si="349"/>
        <v>Suisun City, California, United States</v>
      </c>
      <c r="B22390" t="s">
        <v>26596</v>
      </c>
      <c r="C22390" t="s">
        <v>26596</v>
      </c>
      <c r="D22390">
        <v>38.247300000000003</v>
      </c>
      <c r="E22390">
        <v>-122.009</v>
      </c>
      <c r="F22390" t="s">
        <v>530</v>
      </c>
      <c r="G22390" t="s">
        <v>531</v>
      </c>
      <c r="H22390" t="s">
        <v>532</v>
      </c>
      <c r="I22390" t="s">
        <v>754</v>
      </c>
      <c r="K22390">
        <v>29663</v>
      </c>
      <c r="L22390">
        <v>1840028115</v>
      </c>
    </row>
    <row r="22391" spans="1:12" x14ac:dyDescent="0.45">
      <c r="A22391" t="str">
        <f t="shared" si="349"/>
        <v>Suitland, Maryland, United States</v>
      </c>
      <c r="B22391" t="s">
        <v>26597</v>
      </c>
      <c r="C22391" t="s">
        <v>26597</v>
      </c>
      <c r="D22391">
        <v>38.849200000000003</v>
      </c>
      <c r="E22391">
        <v>-76.922499999999999</v>
      </c>
      <c r="F22391" t="s">
        <v>530</v>
      </c>
      <c r="G22391" t="s">
        <v>531</v>
      </c>
      <c r="H22391" t="s">
        <v>532</v>
      </c>
      <c r="I22391" t="s">
        <v>588</v>
      </c>
      <c r="K22391">
        <v>24444</v>
      </c>
      <c r="L22391">
        <v>1840031466</v>
      </c>
    </row>
    <row r="22392" spans="1:12" x14ac:dyDescent="0.45">
      <c r="A22392" t="str">
        <f t="shared" si="349"/>
        <v>Sukabumi, Jawa Barat, Indonesia</v>
      </c>
      <c r="B22392" t="s">
        <v>26598</v>
      </c>
      <c r="C22392" t="s">
        <v>26598</v>
      </c>
      <c r="D22392">
        <v>-6.9196999999999997</v>
      </c>
      <c r="E22392">
        <v>106.9272</v>
      </c>
      <c r="F22392" t="s">
        <v>1763</v>
      </c>
      <c r="G22392" t="s">
        <v>1764</v>
      </c>
      <c r="H22392" t="s">
        <v>1765</v>
      </c>
      <c r="I22392" t="s">
        <v>3436</v>
      </c>
      <c r="K22392">
        <v>320970</v>
      </c>
      <c r="L22392">
        <v>1360447543</v>
      </c>
    </row>
    <row r="22393" spans="1:12" x14ac:dyDescent="0.45">
      <c r="A22393" t="str">
        <f t="shared" si="349"/>
        <v>Sukhinichi, Kaluzhskaya Oblast’, Russia</v>
      </c>
      <c r="B22393" t="s">
        <v>26599</v>
      </c>
      <c r="C22393" t="s">
        <v>26599</v>
      </c>
      <c r="D22393">
        <v>54.1</v>
      </c>
      <c r="E22393">
        <v>35.35</v>
      </c>
      <c r="F22393" t="s">
        <v>504</v>
      </c>
      <c r="G22393" t="s">
        <v>505</v>
      </c>
      <c r="H22393" t="s">
        <v>506</v>
      </c>
      <c r="I22393" t="s">
        <v>3203</v>
      </c>
      <c r="K22393">
        <v>14901</v>
      </c>
      <c r="L22393">
        <v>1643650021</v>
      </c>
    </row>
    <row r="22394" spans="1:12" x14ac:dyDescent="0.45">
      <c r="A22394" t="str">
        <f t="shared" si="349"/>
        <v>Sukhodilsk, Luhans’ka Oblast’, Ukraine</v>
      </c>
      <c r="B22394" t="s">
        <v>26600</v>
      </c>
      <c r="C22394" t="s">
        <v>26600</v>
      </c>
      <c r="D22394">
        <v>48.35</v>
      </c>
      <c r="E22394">
        <v>39.716700000000003</v>
      </c>
      <c r="F22394" t="s">
        <v>1461</v>
      </c>
      <c r="G22394" t="s">
        <v>1462</v>
      </c>
      <c r="H22394" t="s">
        <v>1463</v>
      </c>
      <c r="I22394" t="s">
        <v>1464</v>
      </c>
      <c r="K22394">
        <v>21324</v>
      </c>
      <c r="L22394">
        <v>1804091595</v>
      </c>
    </row>
    <row r="22395" spans="1:12" x14ac:dyDescent="0.45">
      <c r="A22395" t="str">
        <f t="shared" si="349"/>
        <v>Sukhothai, Sukhothai, Thailand</v>
      </c>
      <c r="B22395" t="s">
        <v>24833</v>
      </c>
      <c r="C22395" t="s">
        <v>24833</v>
      </c>
      <c r="D22395">
        <v>17.014199999999999</v>
      </c>
      <c r="E22395">
        <v>99.821899999999999</v>
      </c>
      <c r="F22395" t="s">
        <v>1864</v>
      </c>
      <c r="G22395" t="s">
        <v>1865</v>
      </c>
      <c r="H22395" t="s">
        <v>1866</v>
      </c>
      <c r="I22395" t="s">
        <v>24833</v>
      </c>
      <c r="J22395" t="s">
        <v>378</v>
      </c>
      <c r="K22395">
        <v>15618</v>
      </c>
      <c r="L22395">
        <v>1764175777</v>
      </c>
    </row>
    <row r="22396" spans="1:12" x14ac:dyDescent="0.45">
      <c r="A22396" t="str">
        <f t="shared" si="349"/>
        <v>Sukhoy Log, Sverdlovskaya Oblast’, Russia</v>
      </c>
      <c r="B22396" t="s">
        <v>26601</v>
      </c>
      <c r="C22396" t="s">
        <v>26601</v>
      </c>
      <c r="D22396">
        <v>56.916699999999999</v>
      </c>
      <c r="E22396">
        <v>62.05</v>
      </c>
      <c r="F22396" t="s">
        <v>504</v>
      </c>
      <c r="G22396" t="s">
        <v>505</v>
      </c>
      <c r="H22396" t="s">
        <v>506</v>
      </c>
      <c r="I22396" t="s">
        <v>1409</v>
      </c>
      <c r="K22396">
        <v>33689</v>
      </c>
      <c r="L22396">
        <v>1643890809</v>
      </c>
    </row>
    <row r="22397" spans="1:12" x14ac:dyDescent="0.45">
      <c r="A22397" t="str">
        <f t="shared" si="349"/>
        <v>Sukkur, Sindh, Pakistan</v>
      </c>
      <c r="B22397" t="s">
        <v>26602</v>
      </c>
      <c r="C22397" t="s">
        <v>26602</v>
      </c>
      <c r="D22397">
        <v>27.6995</v>
      </c>
      <c r="E22397">
        <v>68.8673</v>
      </c>
      <c r="F22397" t="s">
        <v>546</v>
      </c>
      <c r="G22397" t="s">
        <v>547</v>
      </c>
      <c r="H22397" t="s">
        <v>548</v>
      </c>
      <c r="I22397" t="s">
        <v>7961</v>
      </c>
      <c r="J22397" t="s">
        <v>366</v>
      </c>
      <c r="K22397">
        <v>476776</v>
      </c>
      <c r="L22397">
        <v>1586383591</v>
      </c>
    </row>
    <row r="22398" spans="1:12" x14ac:dyDescent="0.45">
      <c r="A22398" t="str">
        <f t="shared" si="349"/>
        <v>Sukth, Durrës, Albania</v>
      </c>
      <c r="B22398" t="s">
        <v>26603</v>
      </c>
      <c r="C22398" t="s">
        <v>26603</v>
      </c>
      <c r="D22398">
        <v>41.383299999999998</v>
      </c>
      <c r="E22398">
        <v>19.533300000000001</v>
      </c>
      <c r="F22398" t="s">
        <v>3185</v>
      </c>
      <c r="G22398" t="s">
        <v>3186</v>
      </c>
      <c r="H22398" t="s">
        <v>3187</v>
      </c>
      <c r="I22398" t="s">
        <v>8867</v>
      </c>
      <c r="K22398">
        <v>15966</v>
      </c>
      <c r="L22398">
        <v>1008647190</v>
      </c>
    </row>
    <row r="22399" spans="1:12" x14ac:dyDescent="0.45">
      <c r="A22399" t="str">
        <f t="shared" si="349"/>
        <v>Sukumo, Kōchi, Japan</v>
      </c>
      <c r="B22399" t="s">
        <v>26604</v>
      </c>
      <c r="C22399" t="s">
        <v>26604</v>
      </c>
      <c r="D22399">
        <v>32.938899999999997</v>
      </c>
      <c r="E22399">
        <v>132.7261</v>
      </c>
      <c r="F22399" t="s">
        <v>514</v>
      </c>
      <c r="G22399" t="s">
        <v>515</v>
      </c>
      <c r="H22399" t="s">
        <v>516</v>
      </c>
      <c r="I22399" t="s">
        <v>1145</v>
      </c>
      <c r="K22399">
        <v>19532</v>
      </c>
      <c r="L22399">
        <v>1392912259</v>
      </c>
    </row>
    <row r="22400" spans="1:12" x14ac:dyDescent="0.45">
      <c r="A22400" t="str">
        <f t="shared" si="349"/>
        <v>Sulingen, Lower Saxony, Germany</v>
      </c>
      <c r="B22400" t="s">
        <v>26605</v>
      </c>
      <c r="C22400" t="s">
        <v>26605</v>
      </c>
      <c r="D22400">
        <v>52.666699999999999</v>
      </c>
      <c r="E22400">
        <v>8.8000000000000007</v>
      </c>
      <c r="F22400" t="s">
        <v>441</v>
      </c>
      <c r="G22400" t="s">
        <v>442</v>
      </c>
      <c r="H22400" t="s">
        <v>443</v>
      </c>
      <c r="I22400" t="s">
        <v>735</v>
      </c>
      <c r="K22400">
        <v>12842</v>
      </c>
      <c r="L22400">
        <v>1276180018</v>
      </c>
    </row>
    <row r="22401" spans="1:12" x14ac:dyDescent="0.45">
      <c r="A22401" t="str">
        <f t="shared" si="349"/>
        <v>Sullana, Piura, Peru</v>
      </c>
      <c r="B22401" t="s">
        <v>26606</v>
      </c>
      <c r="C22401" t="s">
        <v>26606</v>
      </c>
      <c r="D22401">
        <v>-4.9000000000000004</v>
      </c>
      <c r="E22401">
        <v>-80.7</v>
      </c>
      <c r="F22401" t="s">
        <v>509</v>
      </c>
      <c r="G22401" t="s">
        <v>510</v>
      </c>
      <c r="H22401" t="s">
        <v>511</v>
      </c>
      <c r="I22401" t="s">
        <v>7059</v>
      </c>
      <c r="K22401">
        <v>162434</v>
      </c>
      <c r="L22401">
        <v>1604666111</v>
      </c>
    </row>
    <row r="22402" spans="1:12" x14ac:dyDescent="0.45">
      <c r="A22402" t="str">
        <f t="shared" si="349"/>
        <v>Sullivan, New York, United States</v>
      </c>
      <c r="B22402" t="s">
        <v>26607</v>
      </c>
      <c r="C22402" t="s">
        <v>26607</v>
      </c>
      <c r="D22402">
        <v>43.092199999999998</v>
      </c>
      <c r="E22402">
        <v>-75.879400000000004</v>
      </c>
      <c r="F22402" t="s">
        <v>530</v>
      </c>
      <c r="G22402" t="s">
        <v>531</v>
      </c>
      <c r="H22402" t="s">
        <v>532</v>
      </c>
      <c r="I22402" t="s">
        <v>803</v>
      </c>
      <c r="K22402">
        <v>15237</v>
      </c>
      <c r="L22402">
        <v>1840058535</v>
      </c>
    </row>
    <row r="22403" spans="1:12" x14ac:dyDescent="0.45">
      <c r="A22403" t="str">
        <f t="shared" ref="A22403:A22466" si="350">CONCATENATE(B22403,", ",I22403,", ",F22403)</f>
        <v>Sullivan, Missouri, United States</v>
      </c>
      <c r="B22403" t="s">
        <v>26607</v>
      </c>
      <c r="C22403" t="s">
        <v>26607</v>
      </c>
      <c r="D22403">
        <v>38.212899999999998</v>
      </c>
      <c r="E22403">
        <v>-91.163600000000002</v>
      </c>
      <c r="F22403" t="s">
        <v>530</v>
      </c>
      <c r="G22403" t="s">
        <v>531</v>
      </c>
      <c r="H22403" t="s">
        <v>532</v>
      </c>
      <c r="I22403" t="s">
        <v>884</v>
      </c>
      <c r="K22403">
        <v>9172</v>
      </c>
      <c r="L22403">
        <v>1840009643</v>
      </c>
    </row>
    <row r="22404" spans="1:12" x14ac:dyDescent="0.45">
      <c r="A22404" t="str">
        <f t="shared" si="350"/>
        <v>Sullivan City, Texas, United States</v>
      </c>
      <c r="B22404" t="s">
        <v>26608</v>
      </c>
      <c r="C22404" t="s">
        <v>26608</v>
      </c>
      <c r="D22404">
        <v>26.275200000000002</v>
      </c>
      <c r="E22404">
        <v>-98.564400000000006</v>
      </c>
      <c r="F22404" t="s">
        <v>530</v>
      </c>
      <c r="G22404" t="s">
        <v>531</v>
      </c>
      <c r="H22404" t="s">
        <v>532</v>
      </c>
      <c r="I22404" t="s">
        <v>610</v>
      </c>
      <c r="K22404">
        <v>5932</v>
      </c>
      <c r="L22404">
        <v>1840022257</v>
      </c>
    </row>
    <row r="22405" spans="1:12" x14ac:dyDescent="0.45">
      <c r="A22405" t="str">
        <f t="shared" si="350"/>
        <v>Sulphur, Louisiana, United States</v>
      </c>
      <c r="B22405" t="s">
        <v>26609</v>
      </c>
      <c r="C22405" t="s">
        <v>26609</v>
      </c>
      <c r="D22405">
        <v>30.2286</v>
      </c>
      <c r="E22405">
        <v>-93.356499999999997</v>
      </c>
      <c r="F22405" t="s">
        <v>530</v>
      </c>
      <c r="G22405" t="s">
        <v>531</v>
      </c>
      <c r="H22405" t="s">
        <v>532</v>
      </c>
      <c r="I22405" t="s">
        <v>533</v>
      </c>
      <c r="K22405">
        <v>20065</v>
      </c>
      <c r="L22405">
        <v>1840015927</v>
      </c>
    </row>
    <row r="22406" spans="1:12" x14ac:dyDescent="0.45">
      <c r="A22406" t="str">
        <f t="shared" si="350"/>
        <v>Sulphur Springs, Texas, United States</v>
      </c>
      <c r="B22406" t="s">
        <v>26610</v>
      </c>
      <c r="C22406" t="s">
        <v>26610</v>
      </c>
      <c r="D22406">
        <v>33.142099999999999</v>
      </c>
      <c r="E22406">
        <v>-95.612399999999994</v>
      </c>
      <c r="F22406" t="s">
        <v>530</v>
      </c>
      <c r="G22406" t="s">
        <v>531</v>
      </c>
      <c r="H22406" t="s">
        <v>532</v>
      </c>
      <c r="I22406" t="s">
        <v>610</v>
      </c>
      <c r="K22406">
        <v>14916</v>
      </c>
      <c r="L22406">
        <v>1840022031</v>
      </c>
    </row>
    <row r="22407" spans="1:12" x14ac:dyDescent="0.45">
      <c r="A22407" t="str">
        <f t="shared" si="350"/>
        <v>Sultan, Washington, United States</v>
      </c>
      <c r="B22407" t="s">
        <v>26611</v>
      </c>
      <c r="C22407" t="s">
        <v>26611</v>
      </c>
      <c r="D22407">
        <v>47.871000000000002</v>
      </c>
      <c r="E22407">
        <v>-121.8043</v>
      </c>
      <c r="F22407" t="s">
        <v>530</v>
      </c>
      <c r="G22407" t="s">
        <v>531</v>
      </c>
      <c r="H22407" t="s">
        <v>532</v>
      </c>
      <c r="I22407" t="s">
        <v>585</v>
      </c>
      <c r="K22407">
        <v>9246</v>
      </c>
      <c r="L22407">
        <v>1840021080</v>
      </c>
    </row>
    <row r="22408" spans="1:12" x14ac:dyDescent="0.45">
      <c r="A22408" t="str">
        <f t="shared" si="350"/>
        <v>Sultandağı, Afyonkarahisar, Turkey</v>
      </c>
      <c r="B22408" t="s">
        <v>26612</v>
      </c>
      <c r="C22408" t="s">
        <v>26613</v>
      </c>
      <c r="D22408">
        <v>38.533299999999997</v>
      </c>
      <c r="E22408">
        <v>31.2333</v>
      </c>
      <c r="F22408" t="s">
        <v>806</v>
      </c>
      <c r="G22408" t="s">
        <v>807</v>
      </c>
      <c r="H22408" t="s">
        <v>808</v>
      </c>
      <c r="I22408" t="s">
        <v>887</v>
      </c>
      <c r="J22408" t="s">
        <v>366</v>
      </c>
      <c r="K22408">
        <v>15076</v>
      </c>
      <c r="L22408">
        <v>1792743781</v>
      </c>
    </row>
    <row r="22409" spans="1:12" x14ac:dyDescent="0.45">
      <c r="A22409" t="str">
        <f t="shared" si="350"/>
        <v>Sultanhanı, Aksaray, Turkey</v>
      </c>
      <c r="B22409" t="s">
        <v>26614</v>
      </c>
      <c r="C22409" t="s">
        <v>26615</v>
      </c>
      <c r="D22409">
        <v>38.248100000000001</v>
      </c>
      <c r="E22409">
        <v>33.546500000000002</v>
      </c>
      <c r="F22409" t="s">
        <v>806</v>
      </c>
      <c r="G22409" t="s">
        <v>807</v>
      </c>
      <c r="H22409" t="s">
        <v>808</v>
      </c>
      <c r="I22409" t="s">
        <v>1179</v>
      </c>
      <c r="J22409" t="s">
        <v>366</v>
      </c>
      <c r="K22409">
        <v>10884</v>
      </c>
      <c r="L22409">
        <v>1792616267</v>
      </c>
    </row>
    <row r="22410" spans="1:12" x14ac:dyDescent="0.45">
      <c r="A22410" t="str">
        <f t="shared" si="350"/>
        <v>Sultepec, México, Mexico</v>
      </c>
      <c r="B22410" t="s">
        <v>26616</v>
      </c>
      <c r="C22410" t="s">
        <v>26616</v>
      </c>
      <c r="D22410">
        <v>18.866700000000002</v>
      </c>
      <c r="E22410">
        <v>-99.95</v>
      </c>
      <c r="F22410" t="s">
        <v>519</v>
      </c>
      <c r="G22410" t="s">
        <v>520</v>
      </c>
      <c r="H22410" t="s">
        <v>521</v>
      </c>
      <c r="I22410" t="s">
        <v>692</v>
      </c>
      <c r="J22410" t="s">
        <v>366</v>
      </c>
      <c r="K22410">
        <v>24986</v>
      </c>
      <c r="L22410">
        <v>1484381977</v>
      </c>
    </row>
    <row r="22411" spans="1:12" x14ac:dyDescent="0.45">
      <c r="A22411" t="str">
        <f t="shared" si="350"/>
        <v>Sülüktü, Batken, Kyrgyzstan</v>
      </c>
      <c r="B22411" t="s">
        <v>26617</v>
      </c>
      <c r="C22411" t="s">
        <v>26618</v>
      </c>
      <c r="D22411">
        <v>39.933300000000003</v>
      </c>
      <c r="E22411">
        <v>69.566699999999997</v>
      </c>
      <c r="F22411" t="s">
        <v>1392</v>
      </c>
      <c r="G22411" t="s">
        <v>1393</v>
      </c>
      <c r="H22411" t="s">
        <v>1394</v>
      </c>
      <c r="I22411" t="s">
        <v>2827</v>
      </c>
      <c r="K22411">
        <v>13378</v>
      </c>
      <c r="L22411">
        <v>1417013156</v>
      </c>
    </row>
    <row r="22412" spans="1:12" x14ac:dyDescent="0.45">
      <c r="A22412" t="str">
        <f t="shared" si="350"/>
        <v>Sulz am Neckar, Baden-Württemberg, Germany</v>
      </c>
      <c r="B22412" t="s">
        <v>26619</v>
      </c>
      <c r="C22412" t="s">
        <v>26619</v>
      </c>
      <c r="D22412">
        <v>48.3628</v>
      </c>
      <c r="E22412">
        <v>8.6317000000000004</v>
      </c>
      <c r="F22412" t="s">
        <v>441</v>
      </c>
      <c r="G22412" t="s">
        <v>442</v>
      </c>
      <c r="H22412" t="s">
        <v>443</v>
      </c>
      <c r="I22412" t="s">
        <v>451</v>
      </c>
      <c r="K22412">
        <v>12336</v>
      </c>
      <c r="L22412">
        <v>1276239131</v>
      </c>
    </row>
    <row r="22413" spans="1:12" x14ac:dyDescent="0.45">
      <c r="A22413" t="str">
        <f t="shared" si="350"/>
        <v>Sulzbach, Saarland, Germany</v>
      </c>
      <c r="B22413" t="s">
        <v>26620</v>
      </c>
      <c r="C22413" t="s">
        <v>26620</v>
      </c>
      <c r="D22413">
        <v>49.3</v>
      </c>
      <c r="E22413">
        <v>7.0667</v>
      </c>
      <c r="F22413" t="s">
        <v>441</v>
      </c>
      <c r="G22413" t="s">
        <v>442</v>
      </c>
      <c r="H22413" t="s">
        <v>443</v>
      </c>
      <c r="I22413" t="s">
        <v>4323</v>
      </c>
      <c r="K22413">
        <v>16468</v>
      </c>
      <c r="L22413">
        <v>1276579983</v>
      </c>
    </row>
    <row r="22414" spans="1:12" x14ac:dyDescent="0.45">
      <c r="A22414" t="str">
        <f t="shared" si="350"/>
        <v>Sulzbach-Rosenberg, Bavaria, Germany</v>
      </c>
      <c r="B22414" t="s">
        <v>26621</v>
      </c>
      <c r="C22414" t="s">
        <v>26621</v>
      </c>
      <c r="D22414">
        <v>49.5</v>
      </c>
      <c r="E22414">
        <v>11.75</v>
      </c>
      <c r="F22414" t="s">
        <v>441</v>
      </c>
      <c r="G22414" t="s">
        <v>442</v>
      </c>
      <c r="H22414" t="s">
        <v>443</v>
      </c>
      <c r="I22414" t="s">
        <v>567</v>
      </c>
      <c r="K22414">
        <v>19414</v>
      </c>
      <c r="L22414">
        <v>1276541212</v>
      </c>
    </row>
    <row r="22415" spans="1:12" x14ac:dyDescent="0.45">
      <c r="A22415" t="str">
        <f t="shared" si="350"/>
        <v>Sumaré, São Paulo, Brazil</v>
      </c>
      <c r="B22415" t="s">
        <v>26622</v>
      </c>
      <c r="C22415" t="s">
        <v>26623</v>
      </c>
      <c r="D22415">
        <v>-22.821899999999999</v>
      </c>
      <c r="E22415">
        <v>-47.2669</v>
      </c>
      <c r="F22415" t="s">
        <v>491</v>
      </c>
      <c r="G22415" t="s">
        <v>492</v>
      </c>
      <c r="H22415" t="s">
        <v>493</v>
      </c>
      <c r="I22415" t="s">
        <v>801</v>
      </c>
      <c r="K22415">
        <v>265955</v>
      </c>
      <c r="L22415">
        <v>1076684312</v>
      </c>
    </row>
    <row r="22416" spans="1:12" x14ac:dyDescent="0.45">
      <c r="A22416" t="str">
        <f t="shared" si="350"/>
        <v>Sumba, , Faroe Islands</v>
      </c>
      <c r="B22416" t="s">
        <v>26624</v>
      </c>
      <c r="C22416" t="s">
        <v>26624</v>
      </c>
      <c r="D22416">
        <v>61.405500000000004</v>
      </c>
      <c r="E22416">
        <v>-6.7089999999999996</v>
      </c>
      <c r="F22416" t="s">
        <v>9175</v>
      </c>
      <c r="G22416" t="s">
        <v>9176</v>
      </c>
      <c r="H22416" t="s">
        <v>9177</v>
      </c>
      <c r="J22416" t="s">
        <v>378</v>
      </c>
      <c r="L22416">
        <v>1234926212</v>
      </c>
    </row>
    <row r="22417" spans="1:12" x14ac:dyDescent="0.45">
      <c r="A22417" t="str">
        <f t="shared" si="350"/>
        <v>Sumbawanga, Rukwa, Tanzania</v>
      </c>
      <c r="B22417" t="s">
        <v>26625</v>
      </c>
      <c r="C22417" t="s">
        <v>26625</v>
      </c>
      <c r="D22417">
        <v>-7.9667000000000003</v>
      </c>
      <c r="E22417">
        <v>31.616700000000002</v>
      </c>
      <c r="F22417" t="s">
        <v>2466</v>
      </c>
      <c r="G22417" t="s">
        <v>2467</v>
      </c>
      <c r="H22417" t="s">
        <v>2468</v>
      </c>
      <c r="I22417" t="s">
        <v>14756</v>
      </c>
      <c r="J22417" t="s">
        <v>378</v>
      </c>
      <c r="K22417">
        <v>147483</v>
      </c>
      <c r="L22417">
        <v>1834684278</v>
      </c>
    </row>
    <row r="22418" spans="1:12" x14ac:dyDescent="0.45">
      <c r="A22418" t="str">
        <f t="shared" si="350"/>
        <v>Sumbe, Kwanza Sul, Angola</v>
      </c>
      <c r="B22418" t="s">
        <v>26626</v>
      </c>
      <c r="C22418" t="s">
        <v>26626</v>
      </c>
      <c r="D22418">
        <v>-11.2052</v>
      </c>
      <c r="E22418">
        <v>13.841699999999999</v>
      </c>
      <c r="F22418" t="s">
        <v>1809</v>
      </c>
      <c r="G22418" t="s">
        <v>1810</v>
      </c>
      <c r="H22418" t="s">
        <v>1811</v>
      </c>
      <c r="I22418" t="s">
        <v>5944</v>
      </c>
      <c r="J22418" t="s">
        <v>378</v>
      </c>
      <c r="K22418">
        <v>26000</v>
      </c>
      <c r="L22418">
        <v>1024297937</v>
      </c>
    </row>
    <row r="22419" spans="1:12" x14ac:dyDescent="0.45">
      <c r="A22419" t="str">
        <f t="shared" si="350"/>
        <v>Sümeg, Veszprém, Hungary</v>
      </c>
      <c r="B22419" t="s">
        <v>26627</v>
      </c>
      <c r="C22419" t="s">
        <v>26628</v>
      </c>
      <c r="D22419">
        <v>46.977499999999999</v>
      </c>
      <c r="E22419">
        <v>17.281700000000001</v>
      </c>
      <c r="F22419" t="s">
        <v>641</v>
      </c>
      <c r="G22419" t="s">
        <v>642</v>
      </c>
      <c r="H22419" t="s">
        <v>643</v>
      </c>
      <c r="I22419" t="s">
        <v>1115</v>
      </c>
      <c r="J22419" t="s">
        <v>366</v>
      </c>
      <c r="K22419">
        <v>6037</v>
      </c>
      <c r="L22419">
        <v>1348562948</v>
      </c>
    </row>
    <row r="22420" spans="1:12" x14ac:dyDescent="0.45">
      <c r="A22420" t="str">
        <f t="shared" si="350"/>
        <v>Sumenep, Jawa Timur, Indonesia</v>
      </c>
      <c r="B22420" t="s">
        <v>26629</v>
      </c>
      <c r="C22420" t="s">
        <v>26629</v>
      </c>
      <c r="D22420">
        <v>-7.0049000000000001</v>
      </c>
      <c r="E22420">
        <v>113.8496</v>
      </c>
      <c r="F22420" t="s">
        <v>1763</v>
      </c>
      <c r="G22420" t="s">
        <v>1764</v>
      </c>
      <c r="H22420" t="s">
        <v>1765</v>
      </c>
      <c r="I22420" t="s">
        <v>3537</v>
      </c>
      <c r="J22420" t="s">
        <v>366</v>
      </c>
      <c r="K22420">
        <v>84656</v>
      </c>
      <c r="L22420">
        <v>1360439354</v>
      </c>
    </row>
    <row r="22421" spans="1:12" x14ac:dyDescent="0.45">
      <c r="A22421" t="str">
        <f t="shared" si="350"/>
        <v>Sumiyama, Kyōto, Japan</v>
      </c>
      <c r="B22421" t="s">
        <v>26630</v>
      </c>
      <c r="C22421" t="s">
        <v>26630</v>
      </c>
      <c r="D22421">
        <v>34.881399999999999</v>
      </c>
      <c r="E22421">
        <v>135.7328</v>
      </c>
      <c r="F22421" t="s">
        <v>514</v>
      </c>
      <c r="G22421" t="s">
        <v>515</v>
      </c>
      <c r="H22421" t="s">
        <v>516</v>
      </c>
      <c r="I22421" t="s">
        <v>2813</v>
      </c>
      <c r="K22421">
        <v>15399</v>
      </c>
      <c r="L22421">
        <v>1392461116</v>
      </c>
    </row>
    <row r="22422" spans="1:12" x14ac:dyDescent="0.45">
      <c r="A22422" t="str">
        <f t="shared" si="350"/>
        <v>Summerfield, Maryland, United States</v>
      </c>
      <c r="B22422" t="s">
        <v>26631</v>
      </c>
      <c r="C22422" t="s">
        <v>26631</v>
      </c>
      <c r="D22422">
        <v>38.904200000000003</v>
      </c>
      <c r="E22422">
        <v>-76.867800000000003</v>
      </c>
      <c r="F22422" t="s">
        <v>530</v>
      </c>
      <c r="G22422" t="s">
        <v>531</v>
      </c>
      <c r="H22422" t="s">
        <v>532</v>
      </c>
      <c r="I22422" t="s">
        <v>588</v>
      </c>
      <c r="K22422">
        <v>13781</v>
      </c>
      <c r="L22422">
        <v>1840039531</v>
      </c>
    </row>
    <row r="22423" spans="1:12" x14ac:dyDescent="0.45">
      <c r="A22423" t="str">
        <f t="shared" si="350"/>
        <v>Summerfield, North Carolina, United States</v>
      </c>
      <c r="B22423" t="s">
        <v>26631</v>
      </c>
      <c r="C22423" t="s">
        <v>26631</v>
      </c>
      <c r="D22423">
        <v>36.197299999999998</v>
      </c>
      <c r="E22423">
        <v>-79.899699999999996</v>
      </c>
      <c r="F22423" t="s">
        <v>530</v>
      </c>
      <c r="G22423" t="s">
        <v>531</v>
      </c>
      <c r="H22423" t="s">
        <v>532</v>
      </c>
      <c r="I22423" t="s">
        <v>589</v>
      </c>
      <c r="K22423">
        <v>11376</v>
      </c>
      <c r="L22423">
        <v>1840016139</v>
      </c>
    </row>
    <row r="22424" spans="1:12" x14ac:dyDescent="0.45">
      <c r="A22424" t="str">
        <f t="shared" si="350"/>
        <v>Summerland, British Columbia, Canada</v>
      </c>
      <c r="B22424" t="s">
        <v>26632</v>
      </c>
      <c r="C22424" t="s">
        <v>26632</v>
      </c>
      <c r="D22424">
        <v>49.6006</v>
      </c>
      <c r="E22424">
        <v>-119.6778</v>
      </c>
      <c r="F22424" t="s">
        <v>541</v>
      </c>
      <c r="G22424" t="s">
        <v>542</v>
      </c>
      <c r="H22424" t="s">
        <v>543</v>
      </c>
      <c r="I22424" t="s">
        <v>544</v>
      </c>
      <c r="K22424">
        <v>11615</v>
      </c>
      <c r="L22424">
        <v>1124400731</v>
      </c>
    </row>
    <row r="22425" spans="1:12" x14ac:dyDescent="0.45">
      <c r="A22425" t="str">
        <f t="shared" si="350"/>
        <v>Summerlin South, Nevada, United States</v>
      </c>
      <c r="B22425" t="s">
        <v>26633</v>
      </c>
      <c r="C22425" t="s">
        <v>26633</v>
      </c>
      <c r="D22425">
        <v>36.124200000000002</v>
      </c>
      <c r="E22425">
        <v>-115.33240000000001</v>
      </c>
      <c r="F22425" t="s">
        <v>530</v>
      </c>
      <c r="G22425" t="s">
        <v>531</v>
      </c>
      <c r="H22425" t="s">
        <v>532</v>
      </c>
      <c r="I22425" t="s">
        <v>5052</v>
      </c>
      <c r="K22425">
        <v>27506</v>
      </c>
      <c r="L22425">
        <v>1840074790</v>
      </c>
    </row>
    <row r="22426" spans="1:12" x14ac:dyDescent="0.45">
      <c r="A22426" t="str">
        <f t="shared" si="350"/>
        <v>Summerside, Prince Edward Island, Canada</v>
      </c>
      <c r="B22426" t="s">
        <v>26634</v>
      </c>
      <c r="C22426" t="s">
        <v>26634</v>
      </c>
      <c r="D22426">
        <v>46.4</v>
      </c>
      <c r="E22426">
        <v>-63.783299999999997</v>
      </c>
      <c r="F22426" t="s">
        <v>541</v>
      </c>
      <c r="G22426" t="s">
        <v>542</v>
      </c>
      <c r="H22426" t="s">
        <v>543</v>
      </c>
      <c r="I22426" t="s">
        <v>6682</v>
      </c>
      <c r="K22426">
        <v>14829</v>
      </c>
      <c r="L22426">
        <v>1124487102</v>
      </c>
    </row>
    <row r="22427" spans="1:12" x14ac:dyDescent="0.45">
      <c r="A22427" t="str">
        <f t="shared" si="350"/>
        <v>Summerville, South Carolina, United States</v>
      </c>
      <c r="B22427" t="s">
        <v>26635</v>
      </c>
      <c r="C22427" t="s">
        <v>26635</v>
      </c>
      <c r="D22427">
        <v>33.0015</v>
      </c>
      <c r="E22427">
        <v>-80.179900000000004</v>
      </c>
      <c r="F22427" t="s">
        <v>530</v>
      </c>
      <c r="G22427" t="s">
        <v>531</v>
      </c>
      <c r="H22427" t="s">
        <v>532</v>
      </c>
      <c r="I22427" t="s">
        <v>534</v>
      </c>
      <c r="K22427">
        <v>52549</v>
      </c>
      <c r="L22427">
        <v>1840016886</v>
      </c>
    </row>
    <row r="22428" spans="1:12" x14ac:dyDescent="0.45">
      <c r="A22428" t="str">
        <f t="shared" si="350"/>
        <v>Summerville, Georgia, United States</v>
      </c>
      <c r="B22428" t="s">
        <v>26635</v>
      </c>
      <c r="C22428" t="s">
        <v>26635</v>
      </c>
      <c r="D22428">
        <v>34.478700000000003</v>
      </c>
      <c r="E22428">
        <v>-85.349100000000007</v>
      </c>
      <c r="F22428" t="s">
        <v>530</v>
      </c>
      <c r="G22428" t="s">
        <v>531</v>
      </c>
      <c r="H22428" t="s">
        <v>532</v>
      </c>
      <c r="I22428" t="s">
        <v>763</v>
      </c>
      <c r="K22428">
        <v>10331</v>
      </c>
      <c r="L22428">
        <v>1840015554</v>
      </c>
    </row>
    <row r="22429" spans="1:12" x14ac:dyDescent="0.45">
      <c r="A22429" t="str">
        <f t="shared" si="350"/>
        <v>Summit, Illinois, United States</v>
      </c>
      <c r="B22429" t="s">
        <v>26636</v>
      </c>
      <c r="C22429" t="s">
        <v>26636</v>
      </c>
      <c r="D22429">
        <v>41.787700000000001</v>
      </c>
      <c r="E22429">
        <v>-87.814599999999999</v>
      </c>
      <c r="F22429" t="s">
        <v>530</v>
      </c>
      <c r="G22429" t="s">
        <v>531</v>
      </c>
      <c r="H22429" t="s">
        <v>532</v>
      </c>
      <c r="I22429" t="s">
        <v>824</v>
      </c>
      <c r="K22429">
        <v>11116</v>
      </c>
      <c r="L22429">
        <v>1840011329</v>
      </c>
    </row>
    <row r="22430" spans="1:12" x14ac:dyDescent="0.45">
      <c r="A22430" t="str">
        <f t="shared" si="350"/>
        <v>Summit, New Jersey, United States</v>
      </c>
      <c r="B22430" t="s">
        <v>26636</v>
      </c>
      <c r="C22430" t="s">
        <v>26636</v>
      </c>
      <c r="D22430">
        <v>40.715400000000002</v>
      </c>
      <c r="E22430">
        <v>-74.364699999999999</v>
      </c>
      <c r="F22430" t="s">
        <v>530</v>
      </c>
      <c r="G22430" t="s">
        <v>531</v>
      </c>
      <c r="H22430" t="s">
        <v>532</v>
      </c>
      <c r="I22430" t="s">
        <v>587</v>
      </c>
      <c r="K22430">
        <v>21897</v>
      </c>
      <c r="L22430">
        <v>1840000999</v>
      </c>
    </row>
    <row r="22431" spans="1:12" x14ac:dyDescent="0.45">
      <c r="A22431" t="str">
        <f t="shared" si="350"/>
        <v>Summit, Washington, United States</v>
      </c>
      <c r="B22431" t="s">
        <v>26636</v>
      </c>
      <c r="C22431" t="s">
        <v>26636</v>
      </c>
      <c r="D22431">
        <v>47.169400000000003</v>
      </c>
      <c r="E22431">
        <v>-122.36279999999999</v>
      </c>
      <c r="F22431" t="s">
        <v>530</v>
      </c>
      <c r="G22431" t="s">
        <v>531</v>
      </c>
      <c r="H22431" t="s">
        <v>532</v>
      </c>
      <c r="I22431" t="s">
        <v>585</v>
      </c>
      <c r="K22431">
        <v>8435</v>
      </c>
      <c r="L22431">
        <v>1840018456</v>
      </c>
    </row>
    <row r="22432" spans="1:12" x14ac:dyDescent="0.45">
      <c r="A22432" t="str">
        <f t="shared" si="350"/>
        <v>Summit, Wisconsin, United States</v>
      </c>
      <c r="B22432" t="s">
        <v>26636</v>
      </c>
      <c r="C22432" t="s">
        <v>26636</v>
      </c>
      <c r="D22432">
        <v>43.050400000000003</v>
      </c>
      <c r="E22432">
        <v>-88.481499999999997</v>
      </c>
      <c r="F22432" t="s">
        <v>530</v>
      </c>
      <c r="G22432" t="s">
        <v>531</v>
      </c>
      <c r="H22432" t="s">
        <v>532</v>
      </c>
      <c r="I22432" t="s">
        <v>1611</v>
      </c>
      <c r="K22432">
        <v>5041</v>
      </c>
      <c r="L22432">
        <v>1840072793</v>
      </c>
    </row>
    <row r="22433" spans="1:12" x14ac:dyDescent="0.45">
      <c r="A22433" t="str">
        <f t="shared" si="350"/>
        <v>Summit, Arizona, United States</v>
      </c>
      <c r="B22433" t="s">
        <v>26636</v>
      </c>
      <c r="C22433" t="s">
        <v>26636</v>
      </c>
      <c r="D22433">
        <v>32.061900000000001</v>
      </c>
      <c r="E22433">
        <v>-110.9483</v>
      </c>
      <c r="F22433" t="s">
        <v>530</v>
      </c>
      <c r="G22433" t="s">
        <v>531</v>
      </c>
      <c r="H22433" t="s">
        <v>532</v>
      </c>
      <c r="I22433" t="s">
        <v>2117</v>
      </c>
      <c r="K22433">
        <v>5027</v>
      </c>
      <c r="L22433">
        <v>1840019488</v>
      </c>
    </row>
    <row r="22434" spans="1:12" x14ac:dyDescent="0.45">
      <c r="A22434" t="str">
        <f t="shared" si="350"/>
        <v>Summit Park, Utah, United States</v>
      </c>
      <c r="B22434" t="s">
        <v>26637</v>
      </c>
      <c r="C22434" t="s">
        <v>26637</v>
      </c>
      <c r="D22434">
        <v>40.743200000000002</v>
      </c>
      <c r="E22434">
        <v>-111.5814</v>
      </c>
      <c r="F22434" t="s">
        <v>530</v>
      </c>
      <c r="G22434" t="s">
        <v>531</v>
      </c>
      <c r="H22434" t="s">
        <v>532</v>
      </c>
      <c r="I22434" t="s">
        <v>1667</v>
      </c>
      <c r="K22434">
        <v>8273</v>
      </c>
      <c r="L22434">
        <v>1840018725</v>
      </c>
    </row>
    <row r="22435" spans="1:12" x14ac:dyDescent="0.45">
      <c r="A22435" t="str">
        <f t="shared" si="350"/>
        <v>Summit Township, Pennsylvania, United States</v>
      </c>
      <c r="B22435" t="s">
        <v>26638</v>
      </c>
      <c r="C22435" t="s">
        <v>26638</v>
      </c>
      <c r="D22435">
        <v>42.037500000000001</v>
      </c>
      <c r="E22435">
        <v>-80.051299999999998</v>
      </c>
      <c r="F22435" t="s">
        <v>530</v>
      </c>
      <c r="G22435" t="s">
        <v>531</v>
      </c>
      <c r="H22435" t="s">
        <v>532</v>
      </c>
      <c r="I22435" t="s">
        <v>620</v>
      </c>
      <c r="K22435">
        <v>6976</v>
      </c>
      <c r="L22435">
        <v>1840143177</v>
      </c>
    </row>
    <row r="22436" spans="1:12" x14ac:dyDescent="0.45">
      <c r="A22436" t="str">
        <f t="shared" si="350"/>
        <v>Summit View, Washington, United States</v>
      </c>
      <c r="B22436" t="s">
        <v>26639</v>
      </c>
      <c r="C22436" t="s">
        <v>26639</v>
      </c>
      <c r="D22436">
        <v>47.134300000000003</v>
      </c>
      <c r="E22436">
        <v>-122.3468</v>
      </c>
      <c r="F22436" t="s">
        <v>530</v>
      </c>
      <c r="G22436" t="s">
        <v>531</v>
      </c>
      <c r="H22436" t="s">
        <v>532</v>
      </c>
      <c r="I22436" t="s">
        <v>585</v>
      </c>
      <c r="K22436">
        <v>7621</v>
      </c>
      <c r="L22436">
        <v>1840042106</v>
      </c>
    </row>
    <row r="22437" spans="1:12" x14ac:dyDescent="0.45">
      <c r="A22437" t="str">
        <f t="shared" si="350"/>
        <v>Sumner, Washington, United States</v>
      </c>
      <c r="B22437" t="s">
        <v>26640</v>
      </c>
      <c r="C22437" t="s">
        <v>26640</v>
      </c>
      <c r="D22437">
        <v>47.218899999999998</v>
      </c>
      <c r="E22437">
        <v>-122.2338</v>
      </c>
      <c r="F22437" t="s">
        <v>530</v>
      </c>
      <c r="G22437" t="s">
        <v>531</v>
      </c>
      <c r="H22437" t="s">
        <v>532</v>
      </c>
      <c r="I22437" t="s">
        <v>585</v>
      </c>
      <c r="K22437">
        <v>10427</v>
      </c>
      <c r="L22437">
        <v>1840021128</v>
      </c>
    </row>
    <row r="22438" spans="1:12" x14ac:dyDescent="0.45">
      <c r="A22438" t="str">
        <f t="shared" si="350"/>
        <v>Šumperk, Olomoucký Kraj, Czechia</v>
      </c>
      <c r="B22438" t="s">
        <v>26641</v>
      </c>
      <c r="C22438" t="s">
        <v>26642</v>
      </c>
      <c r="D22438">
        <v>49.965299999999999</v>
      </c>
      <c r="E22438">
        <v>16.970700000000001</v>
      </c>
      <c r="F22438" t="s">
        <v>2480</v>
      </c>
      <c r="G22438" t="s">
        <v>2481</v>
      </c>
      <c r="H22438" t="s">
        <v>2482</v>
      </c>
      <c r="I22438" t="s">
        <v>12585</v>
      </c>
      <c r="K22438">
        <v>25836</v>
      </c>
      <c r="L22438">
        <v>1203170809</v>
      </c>
    </row>
    <row r="22439" spans="1:12" x14ac:dyDescent="0.45">
      <c r="A22439" t="str">
        <f t="shared" si="350"/>
        <v>Sumqayıt, Sumqayıt, Azerbaijan</v>
      </c>
      <c r="B22439" t="s">
        <v>11576</v>
      </c>
      <c r="C22439" t="s">
        <v>26643</v>
      </c>
      <c r="D22439">
        <v>40.591700000000003</v>
      </c>
      <c r="E22439">
        <v>49.639699999999998</v>
      </c>
      <c r="F22439" t="s">
        <v>906</v>
      </c>
      <c r="G22439" t="s">
        <v>907</v>
      </c>
      <c r="H22439" t="s">
        <v>908</v>
      </c>
      <c r="I22439" t="s">
        <v>11576</v>
      </c>
      <c r="J22439" t="s">
        <v>378</v>
      </c>
      <c r="K22439">
        <v>341200</v>
      </c>
      <c r="L22439">
        <v>1031630283</v>
      </c>
    </row>
    <row r="22440" spans="1:12" x14ac:dyDescent="0.45">
      <c r="A22440" t="str">
        <f t="shared" si="350"/>
        <v>Sumter, South Carolina, United States</v>
      </c>
      <c r="B22440" t="s">
        <v>26644</v>
      </c>
      <c r="C22440" t="s">
        <v>26644</v>
      </c>
      <c r="D22440">
        <v>33.9392</v>
      </c>
      <c r="E22440">
        <v>-80.393000000000001</v>
      </c>
      <c r="F22440" t="s">
        <v>530</v>
      </c>
      <c r="G22440" t="s">
        <v>531</v>
      </c>
      <c r="H22440" t="s">
        <v>532</v>
      </c>
      <c r="I22440" t="s">
        <v>534</v>
      </c>
      <c r="K22440">
        <v>71518</v>
      </c>
      <c r="L22440">
        <v>1840015612</v>
      </c>
    </row>
    <row r="22441" spans="1:12" x14ac:dyDescent="0.45">
      <c r="A22441" t="str">
        <f t="shared" si="350"/>
        <v>Sumy, Sums’ka Oblast’, Ukraine</v>
      </c>
      <c r="B22441" t="s">
        <v>26645</v>
      </c>
      <c r="C22441" t="s">
        <v>26645</v>
      </c>
      <c r="D22441">
        <v>50.906799999999997</v>
      </c>
      <c r="E22441">
        <v>34.799199999999999</v>
      </c>
      <c r="F22441" t="s">
        <v>1461</v>
      </c>
      <c r="G22441" t="s">
        <v>1462</v>
      </c>
      <c r="H22441" t="s">
        <v>1463</v>
      </c>
      <c r="I22441" t="s">
        <v>4499</v>
      </c>
      <c r="J22441" t="s">
        <v>378</v>
      </c>
      <c r="K22441">
        <v>265758</v>
      </c>
      <c r="L22441">
        <v>1804489982</v>
      </c>
    </row>
    <row r="22442" spans="1:12" x14ac:dyDescent="0.45">
      <c r="A22442" t="str">
        <f t="shared" si="350"/>
        <v>Sun City, Arizona, United States</v>
      </c>
      <c r="B22442" t="s">
        <v>26646</v>
      </c>
      <c r="C22442" t="s">
        <v>26646</v>
      </c>
      <c r="D22442">
        <v>33.616500000000002</v>
      </c>
      <c r="E22442">
        <v>-112.28189999999999</v>
      </c>
      <c r="F22442" t="s">
        <v>530</v>
      </c>
      <c r="G22442" t="s">
        <v>531</v>
      </c>
      <c r="H22442" t="s">
        <v>532</v>
      </c>
      <c r="I22442" t="s">
        <v>2117</v>
      </c>
      <c r="K22442">
        <v>39348</v>
      </c>
      <c r="L22442">
        <v>1840019311</v>
      </c>
    </row>
    <row r="22443" spans="1:12" x14ac:dyDescent="0.45">
      <c r="A22443" t="str">
        <f t="shared" si="350"/>
        <v>Sun City Center, Florida, United States</v>
      </c>
      <c r="B22443" t="s">
        <v>26647</v>
      </c>
      <c r="C22443" t="s">
        <v>26647</v>
      </c>
      <c r="D22443">
        <v>27.7149</v>
      </c>
      <c r="E22443">
        <v>-82.356899999999996</v>
      </c>
      <c r="F22443" t="s">
        <v>530</v>
      </c>
      <c r="G22443" t="s">
        <v>531</v>
      </c>
      <c r="H22443" t="s">
        <v>532</v>
      </c>
      <c r="I22443" t="s">
        <v>1378</v>
      </c>
      <c r="K22443">
        <v>23480</v>
      </c>
      <c r="L22443">
        <v>1840001841</v>
      </c>
    </row>
    <row r="22444" spans="1:12" x14ac:dyDescent="0.45">
      <c r="A22444" t="str">
        <f t="shared" si="350"/>
        <v>Sun City West, Arizona, United States</v>
      </c>
      <c r="B22444" t="s">
        <v>26648</v>
      </c>
      <c r="C22444" t="s">
        <v>26648</v>
      </c>
      <c r="D22444">
        <v>33.6693</v>
      </c>
      <c r="E22444">
        <v>-112.3575</v>
      </c>
      <c r="F22444" t="s">
        <v>530</v>
      </c>
      <c r="G22444" t="s">
        <v>531</v>
      </c>
      <c r="H22444" t="s">
        <v>532</v>
      </c>
      <c r="I22444" t="s">
        <v>2117</v>
      </c>
      <c r="K22444">
        <v>25444</v>
      </c>
      <c r="L22444">
        <v>1840019312</v>
      </c>
    </row>
    <row r="22445" spans="1:12" x14ac:dyDescent="0.45">
      <c r="A22445" t="str">
        <f t="shared" si="350"/>
        <v>Sun Lakes, Arizona, United States</v>
      </c>
      <c r="B22445" t="s">
        <v>26649</v>
      </c>
      <c r="C22445" t="s">
        <v>26649</v>
      </c>
      <c r="D22445">
        <v>33.217199999999998</v>
      </c>
      <c r="E22445">
        <v>-111.8695</v>
      </c>
      <c r="F22445" t="s">
        <v>530</v>
      </c>
      <c r="G22445" t="s">
        <v>531</v>
      </c>
      <c r="H22445" t="s">
        <v>532</v>
      </c>
      <c r="I22445" t="s">
        <v>2117</v>
      </c>
      <c r="K22445">
        <v>14582</v>
      </c>
      <c r="L22445">
        <v>1840019313</v>
      </c>
    </row>
    <row r="22446" spans="1:12" x14ac:dyDescent="0.45">
      <c r="A22446" t="str">
        <f t="shared" si="350"/>
        <v>Sun Prairie, Wisconsin, United States</v>
      </c>
      <c r="B22446" t="s">
        <v>26650</v>
      </c>
      <c r="C22446" t="s">
        <v>26650</v>
      </c>
      <c r="D22446">
        <v>43.182699999999997</v>
      </c>
      <c r="E22446">
        <v>-89.235799999999998</v>
      </c>
      <c r="F22446" t="s">
        <v>530</v>
      </c>
      <c r="G22446" t="s">
        <v>531</v>
      </c>
      <c r="H22446" t="s">
        <v>532</v>
      </c>
      <c r="I22446" t="s">
        <v>1611</v>
      </c>
      <c r="K22446">
        <v>34661</v>
      </c>
      <c r="L22446">
        <v>1840002902</v>
      </c>
    </row>
    <row r="22447" spans="1:12" x14ac:dyDescent="0.45">
      <c r="A22447" t="str">
        <f t="shared" si="350"/>
        <v>Sun Valley, Nevada, United States</v>
      </c>
      <c r="B22447" t="s">
        <v>26651</v>
      </c>
      <c r="C22447" t="s">
        <v>26651</v>
      </c>
      <c r="D22447">
        <v>39.610599999999998</v>
      </c>
      <c r="E22447">
        <v>-119.7765</v>
      </c>
      <c r="F22447" t="s">
        <v>530</v>
      </c>
      <c r="G22447" t="s">
        <v>531</v>
      </c>
      <c r="H22447" t="s">
        <v>532</v>
      </c>
      <c r="I22447" t="s">
        <v>5052</v>
      </c>
      <c r="K22447">
        <v>20683</v>
      </c>
      <c r="L22447">
        <v>1840018711</v>
      </c>
    </row>
    <row r="22448" spans="1:12" x14ac:dyDescent="0.45">
      <c r="A22448" t="str">
        <f t="shared" si="350"/>
        <v>Sun Village, California, United States</v>
      </c>
      <c r="B22448" t="s">
        <v>26652</v>
      </c>
      <c r="C22448" t="s">
        <v>26652</v>
      </c>
      <c r="D22448">
        <v>34.559600000000003</v>
      </c>
      <c r="E22448">
        <v>-117.9559</v>
      </c>
      <c r="F22448" t="s">
        <v>530</v>
      </c>
      <c r="G22448" t="s">
        <v>531</v>
      </c>
      <c r="H22448" t="s">
        <v>532</v>
      </c>
      <c r="I22448" t="s">
        <v>754</v>
      </c>
      <c r="K22448">
        <v>13516</v>
      </c>
      <c r="L22448">
        <v>1840076298</v>
      </c>
    </row>
    <row r="22449" spans="1:12" x14ac:dyDescent="0.45">
      <c r="A22449" t="str">
        <f t="shared" si="350"/>
        <v>Sunagawa, Hokkaidō, Japan</v>
      </c>
      <c r="B22449" t="s">
        <v>26653</v>
      </c>
      <c r="C22449" t="s">
        <v>26653</v>
      </c>
      <c r="D22449">
        <v>43.494799999999998</v>
      </c>
      <c r="E22449">
        <v>141.90350000000001</v>
      </c>
      <c r="F22449" t="s">
        <v>514</v>
      </c>
      <c r="G22449" t="s">
        <v>515</v>
      </c>
      <c r="H22449" t="s">
        <v>516</v>
      </c>
      <c r="I22449" t="s">
        <v>517</v>
      </c>
      <c r="K22449">
        <v>16878</v>
      </c>
      <c r="L22449">
        <v>1392198315</v>
      </c>
    </row>
    <row r="22450" spans="1:12" x14ac:dyDescent="0.45">
      <c r="A22450" t="str">
        <f t="shared" si="350"/>
        <v>Sunbury, Surrey, United Kingdom</v>
      </c>
      <c r="B22450" t="s">
        <v>26654</v>
      </c>
      <c r="C22450" t="s">
        <v>26654</v>
      </c>
      <c r="D22450">
        <v>51.423000000000002</v>
      </c>
      <c r="E22450">
        <v>-0.42399999999999999</v>
      </c>
      <c r="F22450" t="s">
        <v>536</v>
      </c>
      <c r="G22450" t="s">
        <v>537</v>
      </c>
      <c r="H22450" t="s">
        <v>538</v>
      </c>
      <c r="I22450" t="s">
        <v>826</v>
      </c>
      <c r="K22450">
        <v>18041</v>
      </c>
      <c r="L22450">
        <v>1826417394</v>
      </c>
    </row>
    <row r="22451" spans="1:12" x14ac:dyDescent="0.45">
      <c r="A22451" t="str">
        <f t="shared" si="350"/>
        <v>Sunbury, Victoria, Australia</v>
      </c>
      <c r="B22451" t="s">
        <v>26654</v>
      </c>
      <c r="C22451" t="s">
        <v>26654</v>
      </c>
      <c r="D22451">
        <v>-37.581099999999999</v>
      </c>
      <c r="E22451">
        <v>144.7139</v>
      </c>
      <c r="F22451" t="s">
        <v>830</v>
      </c>
      <c r="G22451" t="s">
        <v>831</v>
      </c>
      <c r="H22451" t="s">
        <v>832</v>
      </c>
      <c r="I22451" t="s">
        <v>2292</v>
      </c>
      <c r="K22451">
        <v>36084</v>
      </c>
      <c r="L22451">
        <v>1036519781</v>
      </c>
    </row>
    <row r="22452" spans="1:12" x14ac:dyDescent="0.45">
      <c r="A22452" t="str">
        <f t="shared" si="350"/>
        <v>Sunbury, Pennsylvania, United States</v>
      </c>
      <c r="B22452" t="s">
        <v>26654</v>
      </c>
      <c r="C22452" t="s">
        <v>26654</v>
      </c>
      <c r="D22452">
        <v>40.861699999999999</v>
      </c>
      <c r="E22452">
        <v>-76.787400000000005</v>
      </c>
      <c r="F22452" t="s">
        <v>530</v>
      </c>
      <c r="G22452" t="s">
        <v>531</v>
      </c>
      <c r="H22452" t="s">
        <v>532</v>
      </c>
      <c r="I22452" t="s">
        <v>620</v>
      </c>
      <c r="K22452">
        <v>27921</v>
      </c>
      <c r="L22452">
        <v>1840000851</v>
      </c>
    </row>
    <row r="22453" spans="1:12" x14ac:dyDescent="0.45">
      <c r="A22453" t="str">
        <f t="shared" si="350"/>
        <v>Sunbury, Ohio, United States</v>
      </c>
      <c r="B22453" t="s">
        <v>26654</v>
      </c>
      <c r="C22453" t="s">
        <v>26654</v>
      </c>
      <c r="D22453">
        <v>40.2485</v>
      </c>
      <c r="E22453">
        <v>-82.880399999999995</v>
      </c>
      <c r="F22453" t="s">
        <v>530</v>
      </c>
      <c r="G22453" t="s">
        <v>531</v>
      </c>
      <c r="H22453" t="s">
        <v>532</v>
      </c>
      <c r="I22453" t="s">
        <v>799</v>
      </c>
      <c r="K22453">
        <v>6367</v>
      </c>
      <c r="L22453">
        <v>1840003707</v>
      </c>
    </row>
    <row r="22454" spans="1:12" x14ac:dyDescent="0.45">
      <c r="A22454" t="str">
        <f t="shared" si="350"/>
        <v>Sunch’ŏn, P’yŏngnam, Korea, North</v>
      </c>
      <c r="B22454" t="s">
        <v>26655</v>
      </c>
      <c r="C22454" t="s">
        <v>26656</v>
      </c>
      <c r="D22454">
        <v>39.416699999999999</v>
      </c>
      <c r="E22454">
        <v>125.9333</v>
      </c>
      <c r="F22454" t="s">
        <v>2047</v>
      </c>
      <c r="G22454" t="s">
        <v>2048</v>
      </c>
      <c r="H22454" t="s">
        <v>2049</v>
      </c>
      <c r="I22454" t="s">
        <v>2050</v>
      </c>
      <c r="K22454">
        <v>437000</v>
      </c>
      <c r="L22454">
        <v>1408510801</v>
      </c>
    </row>
    <row r="22455" spans="1:12" x14ac:dyDescent="0.45">
      <c r="A22455" t="str">
        <f t="shared" si="350"/>
        <v>Sunchales, Santa Fe, Argentina</v>
      </c>
      <c r="B22455" t="s">
        <v>26657</v>
      </c>
      <c r="C22455" t="s">
        <v>26657</v>
      </c>
      <c r="D22455">
        <v>-30.944199999999999</v>
      </c>
      <c r="E22455">
        <v>-61.561399999999999</v>
      </c>
      <c r="F22455" t="s">
        <v>651</v>
      </c>
      <c r="G22455" t="s">
        <v>652</v>
      </c>
      <c r="H22455" t="s">
        <v>653</v>
      </c>
      <c r="I22455" t="s">
        <v>6031</v>
      </c>
      <c r="K22455">
        <v>20537</v>
      </c>
      <c r="L22455">
        <v>1032630690</v>
      </c>
    </row>
    <row r="22456" spans="1:12" x14ac:dyDescent="0.45">
      <c r="A22456" t="str">
        <f t="shared" si="350"/>
        <v>Suncheon, Jeonnam, Korea, South</v>
      </c>
      <c r="B22456" t="s">
        <v>26658</v>
      </c>
      <c r="C22456" t="s">
        <v>26658</v>
      </c>
      <c r="D22456">
        <v>34.950600000000001</v>
      </c>
      <c r="E22456">
        <v>127.4875</v>
      </c>
      <c r="F22456" t="s">
        <v>1978</v>
      </c>
      <c r="G22456" t="s">
        <v>1979</v>
      </c>
      <c r="H22456" t="s">
        <v>1980</v>
      </c>
      <c r="I22456" t="s">
        <v>11515</v>
      </c>
      <c r="J22456" t="s">
        <v>366</v>
      </c>
      <c r="K22456">
        <v>265390</v>
      </c>
      <c r="L22456">
        <v>1410109654</v>
      </c>
    </row>
    <row r="22457" spans="1:12" x14ac:dyDescent="0.45">
      <c r="A22457" t="str">
        <f t="shared" si="350"/>
        <v>Suncook, New Hampshire, United States</v>
      </c>
      <c r="B22457" t="s">
        <v>26659</v>
      </c>
      <c r="C22457" t="s">
        <v>26659</v>
      </c>
      <c r="D22457">
        <v>43.138199999999998</v>
      </c>
      <c r="E22457">
        <v>-71.4529</v>
      </c>
      <c r="F22457" t="s">
        <v>530</v>
      </c>
      <c r="G22457" t="s">
        <v>531</v>
      </c>
      <c r="H22457" t="s">
        <v>532</v>
      </c>
      <c r="I22457" t="s">
        <v>1728</v>
      </c>
      <c r="K22457">
        <v>5111</v>
      </c>
      <c r="L22457">
        <v>1840002804</v>
      </c>
    </row>
    <row r="22458" spans="1:12" x14ac:dyDescent="0.45">
      <c r="A22458" t="str">
        <f t="shared" si="350"/>
        <v>Sunderland, Sunderland, United Kingdom</v>
      </c>
      <c r="B22458" t="s">
        <v>12150</v>
      </c>
      <c r="C22458" t="s">
        <v>12150</v>
      </c>
      <c r="D22458">
        <v>54.906100000000002</v>
      </c>
      <c r="E22458">
        <v>-1.3811</v>
      </c>
      <c r="F22458" t="s">
        <v>536</v>
      </c>
      <c r="G22458" t="s">
        <v>537</v>
      </c>
      <c r="H22458" t="s">
        <v>538</v>
      </c>
      <c r="I22458" t="s">
        <v>12150</v>
      </c>
      <c r="K22458">
        <v>174286</v>
      </c>
      <c r="L22458">
        <v>1826736387</v>
      </c>
    </row>
    <row r="22459" spans="1:12" x14ac:dyDescent="0.45">
      <c r="A22459" t="str">
        <f t="shared" si="350"/>
        <v>Sundern, North Rhine-Westphalia, Germany</v>
      </c>
      <c r="B22459" t="s">
        <v>26660</v>
      </c>
      <c r="C22459" t="s">
        <v>26660</v>
      </c>
      <c r="D22459">
        <v>51.316699999999997</v>
      </c>
      <c r="E22459">
        <v>8</v>
      </c>
      <c r="F22459" t="s">
        <v>441</v>
      </c>
      <c r="G22459" t="s">
        <v>442</v>
      </c>
      <c r="H22459" t="s">
        <v>443</v>
      </c>
      <c r="I22459" t="s">
        <v>444</v>
      </c>
      <c r="K22459">
        <v>27802</v>
      </c>
      <c r="L22459">
        <v>1276362137</v>
      </c>
    </row>
    <row r="22460" spans="1:12" x14ac:dyDescent="0.45">
      <c r="A22460" t="str">
        <f t="shared" si="350"/>
        <v>Sundon, Luton, United Kingdom</v>
      </c>
      <c r="B22460" t="s">
        <v>26661</v>
      </c>
      <c r="C22460" t="s">
        <v>26661</v>
      </c>
      <c r="D22460">
        <v>51.92</v>
      </c>
      <c r="E22460">
        <v>-0.47</v>
      </c>
      <c r="F22460" t="s">
        <v>536</v>
      </c>
      <c r="G22460" t="s">
        <v>537</v>
      </c>
      <c r="H22460" t="s">
        <v>538</v>
      </c>
      <c r="I22460" t="s">
        <v>16090</v>
      </c>
      <c r="K22460">
        <v>7585</v>
      </c>
      <c r="L22460">
        <v>1826167301</v>
      </c>
    </row>
    <row r="22461" spans="1:12" x14ac:dyDescent="0.45">
      <c r="A22461" t="str">
        <f t="shared" si="350"/>
        <v>Sundsvall, Västernorrland, Sweden</v>
      </c>
      <c r="B22461" t="s">
        <v>26662</v>
      </c>
      <c r="C22461" t="s">
        <v>26662</v>
      </c>
      <c r="D22461">
        <v>62.400100000000002</v>
      </c>
      <c r="E22461">
        <v>17.316700000000001</v>
      </c>
      <c r="F22461" t="s">
        <v>4875</v>
      </c>
      <c r="G22461" t="s">
        <v>4876</v>
      </c>
      <c r="H22461" t="s">
        <v>4877</v>
      </c>
      <c r="I22461" t="s">
        <v>11849</v>
      </c>
      <c r="J22461" t="s">
        <v>366</v>
      </c>
      <c r="K22461">
        <v>73389</v>
      </c>
      <c r="L22461">
        <v>1752024232</v>
      </c>
    </row>
    <row r="22462" spans="1:12" x14ac:dyDescent="0.45">
      <c r="A22462" t="str">
        <f t="shared" si="350"/>
        <v>Su-ngai Kolok, Narathiwat, Thailand</v>
      </c>
      <c r="B22462" t="s">
        <v>26663</v>
      </c>
      <c r="C22462" t="s">
        <v>26663</v>
      </c>
      <c r="D22462">
        <v>6.0297000000000001</v>
      </c>
      <c r="E22462">
        <v>101.96680000000001</v>
      </c>
      <c r="F22462" t="s">
        <v>1864</v>
      </c>
      <c r="G22462" t="s">
        <v>1865</v>
      </c>
      <c r="H22462" t="s">
        <v>1866</v>
      </c>
      <c r="I22462" t="s">
        <v>19278</v>
      </c>
      <c r="J22462" t="s">
        <v>366</v>
      </c>
      <c r="K22462">
        <v>41590</v>
      </c>
      <c r="L22462">
        <v>1764527716</v>
      </c>
    </row>
    <row r="22463" spans="1:12" x14ac:dyDescent="0.45">
      <c r="A22463" t="str">
        <f t="shared" si="350"/>
        <v>Sungai Penuh, Jambi, Indonesia</v>
      </c>
      <c r="B22463" t="s">
        <v>26664</v>
      </c>
      <c r="C22463" t="s">
        <v>26664</v>
      </c>
      <c r="D22463">
        <v>-2.0636000000000001</v>
      </c>
      <c r="E22463">
        <v>101.3961</v>
      </c>
      <c r="F22463" t="s">
        <v>1763</v>
      </c>
      <c r="G22463" t="s">
        <v>1764</v>
      </c>
      <c r="H22463" t="s">
        <v>1765</v>
      </c>
      <c r="I22463" t="s">
        <v>13419</v>
      </c>
      <c r="K22463">
        <v>101325</v>
      </c>
      <c r="L22463">
        <v>1360337679</v>
      </c>
    </row>
    <row r="22464" spans="1:12" x14ac:dyDescent="0.45">
      <c r="A22464" t="str">
        <f t="shared" si="350"/>
        <v>Sungai Petani, Kedah, Malaysia</v>
      </c>
      <c r="B22464" t="s">
        <v>26665</v>
      </c>
      <c r="C22464" t="s">
        <v>26665</v>
      </c>
      <c r="D22464">
        <v>5.65</v>
      </c>
      <c r="E22464">
        <v>100.48</v>
      </c>
      <c r="F22464" t="s">
        <v>1653</v>
      </c>
      <c r="G22464" t="s">
        <v>1654</v>
      </c>
      <c r="H22464" t="s">
        <v>1655</v>
      </c>
      <c r="I22464" t="s">
        <v>1656</v>
      </c>
      <c r="K22464">
        <v>358499</v>
      </c>
      <c r="L22464">
        <v>1458639918</v>
      </c>
    </row>
    <row r="22465" spans="1:12" x14ac:dyDescent="0.45">
      <c r="A22465" t="str">
        <f t="shared" si="350"/>
        <v>Sunland Park, New Mexico, United States</v>
      </c>
      <c r="B22465" t="s">
        <v>26666</v>
      </c>
      <c r="C22465" t="s">
        <v>26666</v>
      </c>
      <c r="D22465">
        <v>31.819400000000002</v>
      </c>
      <c r="E22465">
        <v>-106.5943</v>
      </c>
      <c r="F22465" t="s">
        <v>530</v>
      </c>
      <c r="G22465" t="s">
        <v>531</v>
      </c>
      <c r="H22465" t="s">
        <v>532</v>
      </c>
      <c r="I22465" t="s">
        <v>1402</v>
      </c>
      <c r="K22465">
        <v>17978</v>
      </c>
      <c r="L22465">
        <v>1840033664</v>
      </c>
    </row>
    <row r="22466" spans="1:12" x14ac:dyDescent="0.45">
      <c r="A22466" t="str">
        <f t="shared" si="350"/>
        <v>Sunninghill, Windsor and Maidenhead, United Kingdom</v>
      </c>
      <c r="B22466" t="s">
        <v>26667</v>
      </c>
      <c r="C22466" t="s">
        <v>26667</v>
      </c>
      <c r="D22466">
        <v>51.405000000000001</v>
      </c>
      <c r="E22466">
        <v>-0.65600000000000003</v>
      </c>
      <c r="F22466" t="s">
        <v>536</v>
      </c>
      <c r="G22466" t="s">
        <v>537</v>
      </c>
      <c r="H22466" t="s">
        <v>538</v>
      </c>
      <c r="I22466" t="s">
        <v>2539</v>
      </c>
      <c r="K22466">
        <v>11603</v>
      </c>
      <c r="L22466">
        <v>1826713508</v>
      </c>
    </row>
    <row r="22467" spans="1:12" x14ac:dyDescent="0.45">
      <c r="A22467" t="str">
        <f t="shared" ref="A22467:A22530" si="351">CONCATENATE(B22467,", ",I22467,", ",F22467)</f>
        <v>Sunny Isles Beach, Florida, United States</v>
      </c>
      <c r="B22467" t="s">
        <v>26668</v>
      </c>
      <c r="C22467" t="s">
        <v>26668</v>
      </c>
      <c r="D22467">
        <v>25.938500000000001</v>
      </c>
      <c r="E22467">
        <v>-80.124600000000001</v>
      </c>
      <c r="F22467" t="s">
        <v>530</v>
      </c>
      <c r="G22467" t="s">
        <v>531</v>
      </c>
      <c r="H22467" t="s">
        <v>532</v>
      </c>
      <c r="I22467" t="s">
        <v>1378</v>
      </c>
      <c r="K22467">
        <v>21804</v>
      </c>
      <c r="L22467">
        <v>1840016007</v>
      </c>
    </row>
    <row r="22468" spans="1:12" x14ac:dyDescent="0.45">
      <c r="A22468" t="str">
        <f t="shared" si="351"/>
        <v>Sunnyside, Washington, United States</v>
      </c>
      <c r="B22468" t="s">
        <v>26669</v>
      </c>
      <c r="C22468" t="s">
        <v>26669</v>
      </c>
      <c r="D22468">
        <v>46.315800000000003</v>
      </c>
      <c r="E22468">
        <v>-120.0059</v>
      </c>
      <c r="F22468" t="s">
        <v>530</v>
      </c>
      <c r="G22468" t="s">
        <v>531</v>
      </c>
      <c r="H22468" t="s">
        <v>532</v>
      </c>
      <c r="I22468" t="s">
        <v>585</v>
      </c>
      <c r="K22468">
        <v>18352</v>
      </c>
      <c r="L22468">
        <v>1840021150</v>
      </c>
    </row>
    <row r="22469" spans="1:12" x14ac:dyDescent="0.45">
      <c r="A22469" t="str">
        <f t="shared" si="351"/>
        <v>Sunnyvale, California, United States</v>
      </c>
      <c r="B22469" t="s">
        <v>26670</v>
      </c>
      <c r="C22469" t="s">
        <v>26670</v>
      </c>
      <c r="D22469">
        <v>37.383600000000001</v>
      </c>
      <c r="E22469">
        <v>-122.0256</v>
      </c>
      <c r="F22469" t="s">
        <v>530</v>
      </c>
      <c r="G22469" t="s">
        <v>531</v>
      </c>
      <c r="H22469" t="s">
        <v>532</v>
      </c>
      <c r="I22469" t="s">
        <v>754</v>
      </c>
      <c r="K22469">
        <v>152703</v>
      </c>
      <c r="L22469">
        <v>1840021573</v>
      </c>
    </row>
    <row r="22470" spans="1:12" x14ac:dyDescent="0.45">
      <c r="A22470" t="str">
        <f t="shared" si="351"/>
        <v>Sunnyvale, Texas, United States</v>
      </c>
      <c r="B22470" t="s">
        <v>26670</v>
      </c>
      <c r="C22470" t="s">
        <v>26670</v>
      </c>
      <c r="D22470">
        <v>32.797400000000003</v>
      </c>
      <c r="E22470">
        <v>-96.557699999999997</v>
      </c>
      <c r="F22470" t="s">
        <v>530</v>
      </c>
      <c r="G22470" t="s">
        <v>531</v>
      </c>
      <c r="H22470" t="s">
        <v>532</v>
      </c>
      <c r="I22470" t="s">
        <v>610</v>
      </c>
      <c r="K22470">
        <v>6841</v>
      </c>
      <c r="L22470">
        <v>1840023031</v>
      </c>
    </row>
    <row r="22471" spans="1:12" x14ac:dyDescent="0.45">
      <c r="A22471" t="str">
        <f t="shared" si="351"/>
        <v>Sunrise, Florida, United States</v>
      </c>
      <c r="B22471" t="s">
        <v>26671</v>
      </c>
      <c r="C22471" t="s">
        <v>26671</v>
      </c>
      <c r="D22471">
        <v>26.154699999999998</v>
      </c>
      <c r="E22471">
        <v>-80.299700000000001</v>
      </c>
      <c r="F22471" t="s">
        <v>530</v>
      </c>
      <c r="G22471" t="s">
        <v>531</v>
      </c>
      <c r="H22471" t="s">
        <v>532</v>
      </c>
      <c r="I22471" t="s">
        <v>1378</v>
      </c>
      <c r="K22471">
        <v>95166</v>
      </c>
      <c r="L22471">
        <v>1840016000</v>
      </c>
    </row>
    <row r="22472" spans="1:12" x14ac:dyDescent="0.45">
      <c r="A22472" t="str">
        <f t="shared" si="351"/>
        <v>Sunrise Manor, Nevada, United States</v>
      </c>
      <c r="B22472" t="s">
        <v>26672</v>
      </c>
      <c r="C22472" t="s">
        <v>26672</v>
      </c>
      <c r="D22472">
        <v>36.1785</v>
      </c>
      <c r="E22472">
        <v>-115.04900000000001</v>
      </c>
      <c r="F22472" t="s">
        <v>530</v>
      </c>
      <c r="G22472" t="s">
        <v>531</v>
      </c>
      <c r="H22472" t="s">
        <v>532</v>
      </c>
      <c r="I22472" t="s">
        <v>5052</v>
      </c>
      <c r="K22472">
        <v>192934</v>
      </c>
      <c r="L22472">
        <v>1840033833</v>
      </c>
    </row>
    <row r="22473" spans="1:12" x14ac:dyDescent="0.45">
      <c r="A22473" t="str">
        <f t="shared" si="351"/>
        <v>Sunset, Florida, United States</v>
      </c>
      <c r="B22473" t="s">
        <v>26673</v>
      </c>
      <c r="C22473" t="s">
        <v>26673</v>
      </c>
      <c r="D22473">
        <v>25.706099999999999</v>
      </c>
      <c r="E22473">
        <v>-80.352999999999994</v>
      </c>
      <c r="F22473" t="s">
        <v>530</v>
      </c>
      <c r="G22473" t="s">
        <v>531</v>
      </c>
      <c r="H22473" t="s">
        <v>532</v>
      </c>
      <c r="I22473" t="s">
        <v>1378</v>
      </c>
      <c r="K22473">
        <v>15770</v>
      </c>
      <c r="L22473">
        <v>1840029084</v>
      </c>
    </row>
    <row r="22474" spans="1:12" x14ac:dyDescent="0.45">
      <c r="A22474" t="str">
        <f t="shared" si="351"/>
        <v>Sunset, Utah, United States</v>
      </c>
      <c r="B22474" t="s">
        <v>26673</v>
      </c>
      <c r="C22474" t="s">
        <v>26673</v>
      </c>
      <c r="D22474">
        <v>41.139200000000002</v>
      </c>
      <c r="E22474">
        <v>-112.02849999999999</v>
      </c>
      <c r="F22474" t="s">
        <v>530</v>
      </c>
      <c r="G22474" t="s">
        <v>531</v>
      </c>
      <c r="H22474" t="s">
        <v>532</v>
      </c>
      <c r="I22474" t="s">
        <v>1667</v>
      </c>
      <c r="K22474">
        <v>5364</v>
      </c>
      <c r="L22474">
        <v>1840021351</v>
      </c>
    </row>
    <row r="22475" spans="1:12" x14ac:dyDescent="0.45">
      <c r="A22475" t="str">
        <f t="shared" si="351"/>
        <v>Sunset Hills, Missouri, United States</v>
      </c>
      <c r="B22475" t="s">
        <v>26674</v>
      </c>
      <c r="C22475" t="s">
        <v>26674</v>
      </c>
      <c r="D22475">
        <v>38.530999999999999</v>
      </c>
      <c r="E22475">
        <v>-90.408699999999996</v>
      </c>
      <c r="F22475" t="s">
        <v>530</v>
      </c>
      <c r="G22475" t="s">
        <v>531</v>
      </c>
      <c r="H22475" t="s">
        <v>532</v>
      </c>
      <c r="I22475" t="s">
        <v>884</v>
      </c>
      <c r="K22475">
        <v>8447</v>
      </c>
      <c r="L22475">
        <v>1840009742</v>
      </c>
    </row>
    <row r="22476" spans="1:12" x14ac:dyDescent="0.45">
      <c r="A22476" t="str">
        <f t="shared" si="351"/>
        <v>Suntar, Sakha (Yakutiya), Russia</v>
      </c>
      <c r="B22476" t="s">
        <v>26675</v>
      </c>
      <c r="C22476" t="s">
        <v>26675</v>
      </c>
      <c r="D22476">
        <v>62.144399999999997</v>
      </c>
      <c r="E22476">
        <v>117.6319</v>
      </c>
      <c r="F22476" t="s">
        <v>504</v>
      </c>
      <c r="G22476" t="s">
        <v>505</v>
      </c>
      <c r="H22476" t="s">
        <v>506</v>
      </c>
      <c r="I22476" t="s">
        <v>1470</v>
      </c>
      <c r="K22476">
        <v>8639</v>
      </c>
      <c r="L22476">
        <v>1643961858</v>
      </c>
    </row>
    <row r="22477" spans="1:12" x14ac:dyDescent="0.45">
      <c r="A22477" t="str">
        <f t="shared" si="351"/>
        <v>Sunyani, Brong-Ahafo, Ghana</v>
      </c>
      <c r="B22477" t="s">
        <v>26676</v>
      </c>
      <c r="C22477" t="s">
        <v>26676</v>
      </c>
      <c r="D22477">
        <v>7.3360000000000003</v>
      </c>
      <c r="E22477">
        <v>-2.3359999999999999</v>
      </c>
      <c r="F22477" t="s">
        <v>719</v>
      </c>
      <c r="G22477" t="s">
        <v>720</v>
      </c>
      <c r="H22477" t="s">
        <v>721</v>
      </c>
      <c r="I22477" t="s">
        <v>4213</v>
      </c>
      <c r="J22477" t="s">
        <v>378</v>
      </c>
      <c r="K22477">
        <v>70299</v>
      </c>
      <c r="L22477">
        <v>1288679588</v>
      </c>
    </row>
    <row r="22478" spans="1:12" x14ac:dyDescent="0.45">
      <c r="A22478" t="str">
        <f t="shared" si="351"/>
        <v>Suohe, Henan, China</v>
      </c>
      <c r="B22478" t="s">
        <v>26677</v>
      </c>
      <c r="C22478" t="s">
        <v>26677</v>
      </c>
      <c r="D22478">
        <v>34.7879</v>
      </c>
      <c r="E22478">
        <v>113.392</v>
      </c>
      <c r="F22478" t="s">
        <v>1039</v>
      </c>
      <c r="G22478" t="s">
        <v>1040</v>
      </c>
      <c r="H22478" t="s">
        <v>1041</v>
      </c>
      <c r="I22478" t="s">
        <v>6768</v>
      </c>
      <c r="J22478" t="s">
        <v>366</v>
      </c>
      <c r="K22478">
        <v>626700</v>
      </c>
      <c r="L22478">
        <v>1156236948</v>
      </c>
    </row>
    <row r="22479" spans="1:12" x14ac:dyDescent="0.45">
      <c r="A22479" t="str">
        <f t="shared" si="351"/>
        <v>Suolahti, Keski-Suomi, Finland</v>
      </c>
      <c r="B22479" t="s">
        <v>26678</v>
      </c>
      <c r="C22479" t="s">
        <v>26678</v>
      </c>
      <c r="D22479">
        <v>62.563899999999997</v>
      </c>
      <c r="E22479">
        <v>25.852799999999998</v>
      </c>
      <c r="F22479" t="s">
        <v>459</v>
      </c>
      <c r="G22479" t="s">
        <v>460</v>
      </c>
      <c r="H22479" t="s">
        <v>461</v>
      </c>
      <c r="I22479" t="s">
        <v>462</v>
      </c>
      <c r="K22479">
        <v>5747</v>
      </c>
      <c r="L22479">
        <v>1246348554</v>
      </c>
    </row>
    <row r="22480" spans="1:12" x14ac:dyDescent="0.45">
      <c r="A22480" t="str">
        <f t="shared" si="351"/>
        <v>Suonenjoki, Pohjois-Savo, Finland</v>
      </c>
      <c r="B22480" t="s">
        <v>26679</v>
      </c>
      <c r="C22480" t="s">
        <v>26679</v>
      </c>
      <c r="D22480">
        <v>62.625</v>
      </c>
      <c r="E22480">
        <v>27.122199999999999</v>
      </c>
      <c r="F22480" t="s">
        <v>459</v>
      </c>
      <c r="G22480" t="s">
        <v>460</v>
      </c>
      <c r="H22480" t="s">
        <v>461</v>
      </c>
      <c r="I22480" t="s">
        <v>12868</v>
      </c>
      <c r="J22480" t="s">
        <v>366</v>
      </c>
      <c r="K22480">
        <v>7390</v>
      </c>
      <c r="L22480">
        <v>1246784846</v>
      </c>
    </row>
    <row r="22481" spans="1:12" x14ac:dyDescent="0.45">
      <c r="A22481" t="str">
        <f t="shared" si="351"/>
        <v>Suong, Tbong Khmum, Cambodia</v>
      </c>
      <c r="B22481" t="s">
        <v>26680</v>
      </c>
      <c r="C22481" t="s">
        <v>26680</v>
      </c>
      <c r="D22481">
        <v>11.916700000000001</v>
      </c>
      <c r="E22481">
        <v>105.65</v>
      </c>
      <c r="F22481" t="s">
        <v>3505</v>
      </c>
      <c r="G22481" t="s">
        <v>3506</v>
      </c>
      <c r="H22481" t="s">
        <v>3507</v>
      </c>
      <c r="I22481" t="s">
        <v>26681</v>
      </c>
      <c r="J22481" t="s">
        <v>378</v>
      </c>
      <c r="L22481">
        <v>1116319433</v>
      </c>
    </row>
    <row r="22482" spans="1:12" x14ac:dyDescent="0.45">
      <c r="A22482" t="str">
        <f t="shared" si="351"/>
        <v>Suoyarvi, Kareliya, Russia</v>
      </c>
      <c r="B22482" t="s">
        <v>26682</v>
      </c>
      <c r="C22482" t="s">
        <v>26682</v>
      </c>
      <c r="D22482">
        <v>62.083300000000001</v>
      </c>
      <c r="E22482">
        <v>32.366700000000002</v>
      </c>
      <c r="F22482" t="s">
        <v>504</v>
      </c>
      <c r="G22482" t="s">
        <v>505</v>
      </c>
      <c r="H22482" t="s">
        <v>506</v>
      </c>
      <c r="I22482" t="s">
        <v>4088</v>
      </c>
      <c r="K22482">
        <v>8920</v>
      </c>
      <c r="L22482">
        <v>1643031731</v>
      </c>
    </row>
    <row r="22483" spans="1:12" x14ac:dyDescent="0.45">
      <c r="A22483" t="str">
        <f t="shared" si="351"/>
        <v>Superior, Wisconsin, United States</v>
      </c>
      <c r="B22483" t="s">
        <v>26683</v>
      </c>
      <c r="C22483" t="s">
        <v>26683</v>
      </c>
      <c r="D22483">
        <v>46.694099999999999</v>
      </c>
      <c r="E22483">
        <v>-92.082300000000004</v>
      </c>
      <c r="F22483" t="s">
        <v>530</v>
      </c>
      <c r="G22483" t="s">
        <v>531</v>
      </c>
      <c r="H22483" t="s">
        <v>532</v>
      </c>
      <c r="I22483" t="s">
        <v>1611</v>
      </c>
      <c r="K22483">
        <v>25977</v>
      </c>
      <c r="L22483">
        <v>1840038034</v>
      </c>
    </row>
    <row r="22484" spans="1:12" x14ac:dyDescent="0.45">
      <c r="A22484" t="str">
        <f t="shared" si="351"/>
        <v>Superior, Colorado, United States</v>
      </c>
      <c r="B22484" t="s">
        <v>26683</v>
      </c>
      <c r="C22484" t="s">
        <v>26683</v>
      </c>
      <c r="D22484">
        <v>39.934100000000001</v>
      </c>
      <c r="E22484">
        <v>-105.1588</v>
      </c>
      <c r="F22484" t="s">
        <v>530</v>
      </c>
      <c r="G22484" t="s">
        <v>531</v>
      </c>
      <c r="H22484" t="s">
        <v>532</v>
      </c>
      <c r="I22484" t="s">
        <v>1071</v>
      </c>
      <c r="K22484">
        <v>13087</v>
      </c>
      <c r="L22484">
        <v>1840022425</v>
      </c>
    </row>
    <row r="22485" spans="1:12" x14ac:dyDescent="0.45">
      <c r="A22485" t="str">
        <f t="shared" si="351"/>
        <v>Suphan Buri, Suphan Buri, Thailand</v>
      </c>
      <c r="B22485" t="s">
        <v>25956</v>
      </c>
      <c r="C22485" t="s">
        <v>25956</v>
      </c>
      <c r="D22485">
        <v>14.467499999999999</v>
      </c>
      <c r="E22485">
        <v>100.1169</v>
      </c>
      <c r="F22485" t="s">
        <v>1864</v>
      </c>
      <c r="G22485" t="s">
        <v>1865</v>
      </c>
      <c r="H22485" t="s">
        <v>1866</v>
      </c>
      <c r="I22485" t="s">
        <v>25956</v>
      </c>
      <c r="J22485" t="s">
        <v>378</v>
      </c>
      <c r="K22485">
        <v>26164</v>
      </c>
      <c r="L22485">
        <v>1764759549</v>
      </c>
    </row>
    <row r="22486" spans="1:12" x14ac:dyDescent="0.45">
      <c r="A22486" t="str">
        <f t="shared" si="351"/>
        <v>Suqian, Jiangsu, China</v>
      </c>
      <c r="B22486" t="s">
        <v>26684</v>
      </c>
      <c r="C22486" t="s">
        <v>26684</v>
      </c>
      <c r="D22486">
        <v>33.933100000000003</v>
      </c>
      <c r="E22486">
        <v>118.2831</v>
      </c>
      <c r="F22486" t="s">
        <v>1039</v>
      </c>
      <c r="G22486" t="s">
        <v>1040</v>
      </c>
      <c r="H22486" t="s">
        <v>1041</v>
      </c>
      <c r="I22486" t="s">
        <v>6613</v>
      </c>
      <c r="K22486">
        <v>5290000</v>
      </c>
      <c r="L22486">
        <v>1156212349</v>
      </c>
    </row>
    <row r="22487" spans="1:12" x14ac:dyDescent="0.45">
      <c r="A22487" t="str">
        <f t="shared" si="351"/>
        <v>Şūr, Janūb ash Sharqīyah, Oman</v>
      </c>
      <c r="B22487" t="s">
        <v>26685</v>
      </c>
      <c r="C22487" t="s">
        <v>26686</v>
      </c>
      <c r="D22487">
        <v>22.566700000000001</v>
      </c>
      <c r="E22487">
        <v>59.5289</v>
      </c>
      <c r="F22487" t="s">
        <v>417</v>
      </c>
      <c r="G22487" t="s">
        <v>418</v>
      </c>
      <c r="H22487" t="s">
        <v>419</v>
      </c>
      <c r="I22487" t="s">
        <v>8147</v>
      </c>
      <c r="J22487" t="s">
        <v>378</v>
      </c>
      <c r="L22487">
        <v>1512350600</v>
      </c>
    </row>
    <row r="22488" spans="1:12" x14ac:dyDescent="0.45">
      <c r="A22488" t="str">
        <f t="shared" si="351"/>
        <v>Surabaya, Jawa Timur, Indonesia</v>
      </c>
      <c r="B22488" t="s">
        <v>26687</v>
      </c>
      <c r="C22488" t="s">
        <v>26687</v>
      </c>
      <c r="D22488">
        <v>-7.2458</v>
      </c>
      <c r="E22488">
        <v>112.73779999999999</v>
      </c>
      <c r="F22488" t="s">
        <v>1763</v>
      </c>
      <c r="G22488" t="s">
        <v>1764</v>
      </c>
      <c r="H22488" t="s">
        <v>1765</v>
      </c>
      <c r="I22488" t="s">
        <v>3537</v>
      </c>
      <c r="J22488" t="s">
        <v>378</v>
      </c>
      <c r="K22488">
        <v>4975000</v>
      </c>
      <c r="L22488">
        <v>1360484663</v>
      </c>
    </row>
    <row r="22489" spans="1:12" x14ac:dyDescent="0.45">
      <c r="A22489" t="str">
        <f t="shared" si="351"/>
        <v>Surakarta, Jawa Tengah, Indonesia</v>
      </c>
      <c r="B22489" t="s">
        <v>26688</v>
      </c>
      <c r="C22489" t="s">
        <v>26688</v>
      </c>
      <c r="D22489">
        <v>-7.5667</v>
      </c>
      <c r="E22489">
        <v>110.8167</v>
      </c>
      <c r="F22489" t="s">
        <v>1763</v>
      </c>
      <c r="G22489" t="s">
        <v>1764</v>
      </c>
      <c r="H22489" t="s">
        <v>1765</v>
      </c>
      <c r="I22489" t="s">
        <v>7112</v>
      </c>
      <c r="K22489">
        <v>552118</v>
      </c>
      <c r="L22489">
        <v>1360853933</v>
      </c>
    </row>
    <row r="22490" spans="1:12" x14ac:dyDescent="0.45">
      <c r="A22490" t="str">
        <f t="shared" si="351"/>
        <v>Šurany, Nitriansky, Slovakia</v>
      </c>
      <c r="B22490" t="s">
        <v>26689</v>
      </c>
      <c r="C22490" t="s">
        <v>26690</v>
      </c>
      <c r="D22490">
        <v>48.083300000000001</v>
      </c>
      <c r="E22490">
        <v>18.183299999999999</v>
      </c>
      <c r="F22490" t="s">
        <v>3518</v>
      </c>
      <c r="G22490" t="s">
        <v>3519</v>
      </c>
      <c r="H22490" t="s">
        <v>3520</v>
      </c>
      <c r="I22490" t="s">
        <v>3521</v>
      </c>
      <c r="K22490">
        <v>9878</v>
      </c>
      <c r="L22490">
        <v>1703675308</v>
      </c>
    </row>
    <row r="22491" spans="1:12" x14ac:dyDescent="0.45">
      <c r="A22491" t="str">
        <f t="shared" si="351"/>
        <v>Sūrat, Gujarāt, India</v>
      </c>
      <c r="B22491" t="s">
        <v>26691</v>
      </c>
      <c r="C22491" t="s">
        <v>26692</v>
      </c>
      <c r="D22491">
        <v>21.17</v>
      </c>
      <c r="E22491">
        <v>72.83</v>
      </c>
      <c r="F22491" t="s">
        <v>626</v>
      </c>
      <c r="G22491" t="s">
        <v>627</v>
      </c>
      <c r="H22491" t="s">
        <v>628</v>
      </c>
      <c r="I22491" t="s">
        <v>991</v>
      </c>
      <c r="K22491">
        <v>5807000</v>
      </c>
      <c r="L22491">
        <v>1356758738</v>
      </c>
    </row>
    <row r="22492" spans="1:12" x14ac:dyDescent="0.45">
      <c r="A22492" t="str">
        <f t="shared" si="351"/>
        <v>Surat Thani, Surat Thani, Thailand</v>
      </c>
      <c r="B22492" t="s">
        <v>3366</v>
      </c>
      <c r="C22492" t="s">
        <v>3366</v>
      </c>
      <c r="D22492">
        <v>9.1396999999999995</v>
      </c>
      <c r="E22492">
        <v>99.330600000000004</v>
      </c>
      <c r="F22492" t="s">
        <v>1864</v>
      </c>
      <c r="G22492" t="s">
        <v>1865</v>
      </c>
      <c r="H22492" t="s">
        <v>1866</v>
      </c>
      <c r="I22492" t="s">
        <v>3366</v>
      </c>
      <c r="J22492" t="s">
        <v>378</v>
      </c>
      <c r="K22492">
        <v>130703</v>
      </c>
      <c r="L22492">
        <v>1764338230</v>
      </c>
    </row>
    <row r="22493" spans="1:12" x14ac:dyDescent="0.45">
      <c r="A22493" t="str">
        <f t="shared" si="351"/>
        <v>Surazh, Bryanskaya Oblast’, Russia</v>
      </c>
      <c r="B22493" t="s">
        <v>26693</v>
      </c>
      <c r="C22493" t="s">
        <v>26693</v>
      </c>
      <c r="D22493">
        <v>53.0167</v>
      </c>
      <c r="E22493">
        <v>32.4</v>
      </c>
      <c r="F22493" t="s">
        <v>504</v>
      </c>
      <c r="G22493" t="s">
        <v>505</v>
      </c>
      <c r="H22493" t="s">
        <v>506</v>
      </c>
      <c r="I22493" t="s">
        <v>5418</v>
      </c>
      <c r="K22493">
        <v>10884</v>
      </c>
      <c r="L22493">
        <v>1643268069</v>
      </c>
    </row>
    <row r="22494" spans="1:12" x14ac:dyDescent="0.45">
      <c r="A22494" t="str">
        <f t="shared" si="351"/>
        <v>Surbiton, Kingston upon Thames, United Kingdom</v>
      </c>
      <c r="B22494" t="s">
        <v>26694</v>
      </c>
      <c r="C22494" t="s">
        <v>26694</v>
      </c>
      <c r="D22494">
        <v>51.393999999999998</v>
      </c>
      <c r="E22494">
        <v>-0.307</v>
      </c>
      <c r="F22494" t="s">
        <v>536</v>
      </c>
      <c r="G22494" t="s">
        <v>537</v>
      </c>
      <c r="H22494" t="s">
        <v>538</v>
      </c>
      <c r="I22494" t="s">
        <v>14731</v>
      </c>
      <c r="K22494">
        <v>45132</v>
      </c>
      <c r="L22494">
        <v>1826418537</v>
      </c>
    </row>
    <row r="22495" spans="1:12" x14ac:dyDescent="0.45">
      <c r="A22495" t="str">
        <f t="shared" si="351"/>
        <v>Surdulica, Surdulica, Serbia</v>
      </c>
      <c r="B22495" t="s">
        <v>26695</v>
      </c>
      <c r="C22495" t="s">
        <v>26695</v>
      </c>
      <c r="D22495">
        <v>42.695</v>
      </c>
      <c r="E22495">
        <v>22.167200000000001</v>
      </c>
      <c r="F22495" t="s">
        <v>795</v>
      </c>
      <c r="G22495" t="s">
        <v>796</v>
      </c>
      <c r="H22495" t="s">
        <v>797</v>
      </c>
      <c r="I22495" t="s">
        <v>26695</v>
      </c>
      <c r="J22495" t="s">
        <v>378</v>
      </c>
      <c r="L22495">
        <v>1688920744</v>
      </c>
    </row>
    <row r="22496" spans="1:12" x14ac:dyDescent="0.45">
      <c r="A22496" t="str">
        <f t="shared" si="351"/>
        <v>Suresnes, Île-de-France, France</v>
      </c>
      <c r="B22496" t="s">
        <v>26696</v>
      </c>
      <c r="C22496" t="s">
        <v>26696</v>
      </c>
      <c r="D22496">
        <v>48.87</v>
      </c>
      <c r="E22496">
        <v>2.2200000000000002</v>
      </c>
      <c r="F22496" t="s">
        <v>526</v>
      </c>
      <c r="G22496" t="s">
        <v>527</v>
      </c>
      <c r="H22496" t="s">
        <v>528</v>
      </c>
      <c r="I22496" t="s">
        <v>732</v>
      </c>
      <c r="K22496">
        <v>49145</v>
      </c>
      <c r="L22496">
        <v>1250405027</v>
      </c>
    </row>
    <row r="22497" spans="1:12" x14ac:dyDescent="0.45">
      <c r="A22497" t="str">
        <f t="shared" si="351"/>
        <v>Surfside, Florida, United States</v>
      </c>
      <c r="B22497" t="s">
        <v>26697</v>
      </c>
      <c r="C22497" t="s">
        <v>26697</v>
      </c>
      <c r="D22497">
        <v>25.878699999999998</v>
      </c>
      <c r="E22497">
        <v>-80.125</v>
      </c>
      <c r="F22497" t="s">
        <v>530</v>
      </c>
      <c r="G22497" t="s">
        <v>531</v>
      </c>
      <c r="H22497" t="s">
        <v>532</v>
      </c>
      <c r="I22497" t="s">
        <v>1378</v>
      </c>
      <c r="K22497">
        <v>5651</v>
      </c>
      <c r="L22497">
        <v>1840017278</v>
      </c>
    </row>
    <row r="22498" spans="1:12" x14ac:dyDescent="0.45">
      <c r="A22498" t="str">
        <f t="shared" si="351"/>
        <v>Surgidero de Batabanó, Mayabeque, Cuba</v>
      </c>
      <c r="B22498" t="s">
        <v>26698</v>
      </c>
      <c r="C22498" t="s">
        <v>26699</v>
      </c>
      <c r="D22498">
        <v>22.698599999999999</v>
      </c>
      <c r="E22498">
        <v>-82.293899999999994</v>
      </c>
      <c r="F22498" t="s">
        <v>658</v>
      </c>
      <c r="G22498" t="s">
        <v>659</v>
      </c>
      <c r="H22498" t="s">
        <v>660</v>
      </c>
      <c r="I22498" t="s">
        <v>11428</v>
      </c>
      <c r="K22498">
        <v>25664</v>
      </c>
      <c r="L22498">
        <v>1192354427</v>
      </c>
    </row>
    <row r="22499" spans="1:12" x14ac:dyDescent="0.45">
      <c r="A22499" t="str">
        <f t="shared" si="351"/>
        <v>Surgut, Khanty-Mansiyskiy Avtonomnyy Okrug-Yugra, Russia</v>
      </c>
      <c r="B22499" t="s">
        <v>26700</v>
      </c>
      <c r="C22499" t="s">
        <v>26700</v>
      </c>
      <c r="D22499">
        <v>61.25</v>
      </c>
      <c r="E22499">
        <v>73.433300000000003</v>
      </c>
      <c r="F22499" t="s">
        <v>504</v>
      </c>
      <c r="G22499" t="s">
        <v>505</v>
      </c>
      <c r="H22499" t="s">
        <v>506</v>
      </c>
      <c r="I22499" t="s">
        <v>4097</v>
      </c>
      <c r="K22499">
        <v>360590</v>
      </c>
      <c r="L22499">
        <v>1643007475</v>
      </c>
    </row>
    <row r="22500" spans="1:12" x14ac:dyDescent="0.45">
      <c r="A22500" t="str">
        <f t="shared" si="351"/>
        <v>Suriāpet, Telangana, India</v>
      </c>
      <c r="B22500" t="s">
        <v>26701</v>
      </c>
      <c r="C22500" t="s">
        <v>26702</v>
      </c>
      <c r="D22500">
        <v>17.149999999999999</v>
      </c>
      <c r="E22500">
        <v>79.616699999999994</v>
      </c>
      <c r="F22500" t="s">
        <v>626</v>
      </c>
      <c r="G22500" t="s">
        <v>627</v>
      </c>
      <c r="H22500" t="s">
        <v>628</v>
      </c>
      <c r="I22500" t="s">
        <v>853</v>
      </c>
      <c r="K22500">
        <v>106805</v>
      </c>
      <c r="L22500">
        <v>1356067301</v>
      </c>
    </row>
    <row r="22501" spans="1:12" x14ac:dyDescent="0.45">
      <c r="A22501" t="str">
        <f t="shared" si="351"/>
        <v>Surigao, Surigao del Norte, Philippines</v>
      </c>
      <c r="B22501" t="s">
        <v>26703</v>
      </c>
      <c r="C22501" t="s">
        <v>26703</v>
      </c>
      <c r="D22501">
        <v>9.7833000000000006</v>
      </c>
      <c r="E22501">
        <v>125.4833</v>
      </c>
      <c r="F22501" t="s">
        <v>1373</v>
      </c>
      <c r="G22501" t="s">
        <v>1374</v>
      </c>
      <c r="H22501" t="s">
        <v>1375</v>
      </c>
      <c r="I22501" t="s">
        <v>26704</v>
      </c>
      <c r="J22501" t="s">
        <v>378</v>
      </c>
      <c r="K22501">
        <v>154137</v>
      </c>
      <c r="L22501">
        <v>1608611556</v>
      </c>
    </row>
    <row r="22502" spans="1:12" x14ac:dyDescent="0.45">
      <c r="A22502" t="str">
        <f t="shared" si="351"/>
        <v>Surin, Surin, Thailand</v>
      </c>
      <c r="B22502" t="s">
        <v>26705</v>
      </c>
      <c r="C22502" t="s">
        <v>26705</v>
      </c>
      <c r="D22502">
        <v>14.8833</v>
      </c>
      <c r="E22502">
        <v>103.4931</v>
      </c>
      <c r="F22502" t="s">
        <v>1864</v>
      </c>
      <c r="G22502" t="s">
        <v>1865</v>
      </c>
      <c r="H22502" t="s">
        <v>1866</v>
      </c>
      <c r="I22502" t="s">
        <v>26705</v>
      </c>
      <c r="J22502" t="s">
        <v>378</v>
      </c>
      <c r="K22502">
        <v>39728</v>
      </c>
      <c r="L22502">
        <v>1764813179</v>
      </c>
    </row>
    <row r="22503" spans="1:12" x14ac:dyDescent="0.45">
      <c r="A22503" t="str">
        <f t="shared" si="351"/>
        <v>Surovikino, Volgogradskaya Oblast’, Russia</v>
      </c>
      <c r="B22503" t="s">
        <v>26706</v>
      </c>
      <c r="C22503" t="s">
        <v>26706</v>
      </c>
      <c r="D22503">
        <v>48.6</v>
      </c>
      <c r="E22503">
        <v>42.85</v>
      </c>
      <c r="F22503" t="s">
        <v>504</v>
      </c>
      <c r="G22503" t="s">
        <v>505</v>
      </c>
      <c r="H22503" t="s">
        <v>506</v>
      </c>
      <c r="I22503" t="s">
        <v>8777</v>
      </c>
      <c r="K22503">
        <v>18685</v>
      </c>
      <c r="L22503">
        <v>1643870086</v>
      </c>
    </row>
    <row r="22504" spans="1:12" x14ac:dyDescent="0.45">
      <c r="A22504" t="str">
        <f t="shared" si="351"/>
        <v>Surprise, Arizona, United States</v>
      </c>
      <c r="B22504" t="s">
        <v>26707</v>
      </c>
      <c r="C22504" t="s">
        <v>26707</v>
      </c>
      <c r="D22504">
        <v>33.68</v>
      </c>
      <c r="E22504">
        <v>-112.4524</v>
      </c>
      <c r="F22504" t="s">
        <v>530</v>
      </c>
      <c r="G22504" t="s">
        <v>531</v>
      </c>
      <c r="H22504" t="s">
        <v>532</v>
      </c>
      <c r="I22504" t="s">
        <v>2117</v>
      </c>
      <c r="K22504">
        <v>141664</v>
      </c>
      <c r="L22504">
        <v>1840021941</v>
      </c>
    </row>
    <row r="22505" spans="1:12" x14ac:dyDescent="0.45">
      <c r="A22505" t="str">
        <f t="shared" si="351"/>
        <v>Surrey, British Columbia, Canada</v>
      </c>
      <c r="B22505" t="s">
        <v>826</v>
      </c>
      <c r="C22505" t="s">
        <v>826</v>
      </c>
      <c r="D22505">
        <v>49.19</v>
      </c>
      <c r="E22505">
        <v>-122.8489</v>
      </c>
      <c r="F22505" t="s">
        <v>541</v>
      </c>
      <c r="G22505" t="s">
        <v>542</v>
      </c>
      <c r="H22505" t="s">
        <v>543</v>
      </c>
      <c r="I22505" t="s">
        <v>544</v>
      </c>
      <c r="K22505">
        <v>517887</v>
      </c>
      <c r="L22505">
        <v>1124001454</v>
      </c>
    </row>
    <row r="22506" spans="1:12" x14ac:dyDescent="0.45">
      <c r="A22506" t="str">
        <f t="shared" si="351"/>
        <v>Sursee, Luzern, Switzerland</v>
      </c>
      <c r="B22506" t="s">
        <v>26708</v>
      </c>
      <c r="C22506" t="s">
        <v>26708</v>
      </c>
      <c r="D22506">
        <v>47.174199999999999</v>
      </c>
      <c r="E22506">
        <v>8.1081000000000003</v>
      </c>
      <c r="F22506" t="s">
        <v>464</v>
      </c>
      <c r="G22506" t="s">
        <v>465</v>
      </c>
      <c r="H22506" t="s">
        <v>466</v>
      </c>
      <c r="I22506" t="s">
        <v>9389</v>
      </c>
      <c r="J22506" t="s">
        <v>366</v>
      </c>
      <c r="K22506">
        <v>9900</v>
      </c>
      <c r="L22506">
        <v>1756349177</v>
      </c>
    </row>
    <row r="22507" spans="1:12" x14ac:dyDescent="0.45">
      <c r="A22507" t="str">
        <f t="shared" si="351"/>
        <v>Sursk, Penzenskaya Oblast’, Russia</v>
      </c>
      <c r="B22507" t="s">
        <v>26709</v>
      </c>
      <c r="C22507" t="s">
        <v>26709</v>
      </c>
      <c r="D22507">
        <v>53.083300000000001</v>
      </c>
      <c r="E22507">
        <v>45.7</v>
      </c>
      <c r="F22507" t="s">
        <v>504</v>
      </c>
      <c r="G22507" t="s">
        <v>505</v>
      </c>
      <c r="H22507" t="s">
        <v>506</v>
      </c>
      <c r="I22507" t="s">
        <v>3928</v>
      </c>
      <c r="K22507">
        <v>6254</v>
      </c>
      <c r="L22507">
        <v>1643139137</v>
      </c>
    </row>
    <row r="22508" spans="1:12" x14ac:dyDescent="0.45">
      <c r="A22508" t="str">
        <f t="shared" si="351"/>
        <v>Surt, Surt, Libya</v>
      </c>
      <c r="B22508" t="s">
        <v>2502</v>
      </c>
      <c r="C22508" t="s">
        <v>2502</v>
      </c>
      <c r="D22508">
        <v>31.2</v>
      </c>
      <c r="E22508">
        <v>16.600000000000001</v>
      </c>
      <c r="F22508" t="s">
        <v>1103</v>
      </c>
      <c r="G22508" t="s">
        <v>1104</v>
      </c>
      <c r="H22508" t="s">
        <v>1105</v>
      </c>
      <c r="I22508" t="s">
        <v>2502</v>
      </c>
      <c r="J22508" t="s">
        <v>378</v>
      </c>
      <c r="K22508">
        <v>76788</v>
      </c>
      <c r="L22508">
        <v>1434563640</v>
      </c>
    </row>
    <row r="22509" spans="1:12" x14ac:dyDescent="0.45">
      <c r="A22509" t="str">
        <f t="shared" si="351"/>
        <v>Şuşa, Şuşa, Azerbaijan</v>
      </c>
      <c r="B22509" t="s">
        <v>26710</v>
      </c>
      <c r="C22509" t="s">
        <v>26711</v>
      </c>
      <c r="D22509">
        <v>39.760100000000001</v>
      </c>
      <c r="E22509">
        <v>46.749899999999997</v>
      </c>
      <c r="F22509" t="s">
        <v>906</v>
      </c>
      <c r="G22509" t="s">
        <v>907</v>
      </c>
      <c r="H22509" t="s">
        <v>908</v>
      </c>
      <c r="I22509" t="s">
        <v>26710</v>
      </c>
      <c r="J22509" t="s">
        <v>378</v>
      </c>
      <c r="L22509">
        <v>1031808614</v>
      </c>
    </row>
    <row r="22510" spans="1:12" x14ac:dyDescent="0.45">
      <c r="A22510" t="str">
        <f t="shared" si="351"/>
        <v>Susaki, Kōchi, Japan</v>
      </c>
      <c r="B22510" t="s">
        <v>26712</v>
      </c>
      <c r="C22510" t="s">
        <v>26712</v>
      </c>
      <c r="D22510">
        <v>33.400799999999997</v>
      </c>
      <c r="E22510">
        <v>133.28309999999999</v>
      </c>
      <c r="F22510" t="s">
        <v>514</v>
      </c>
      <c r="G22510" t="s">
        <v>515</v>
      </c>
      <c r="H22510" t="s">
        <v>516</v>
      </c>
      <c r="I22510" t="s">
        <v>1145</v>
      </c>
      <c r="K22510">
        <v>21025</v>
      </c>
      <c r="L22510">
        <v>1392572991</v>
      </c>
    </row>
    <row r="22511" spans="1:12" x14ac:dyDescent="0.45">
      <c r="A22511" t="str">
        <f t="shared" si="351"/>
        <v>Susanville, California, United States</v>
      </c>
      <c r="B22511" t="s">
        <v>26713</v>
      </c>
      <c r="C22511" t="s">
        <v>26713</v>
      </c>
      <c r="D22511">
        <v>40.420499999999997</v>
      </c>
      <c r="E22511">
        <v>-120.6129</v>
      </c>
      <c r="F22511" t="s">
        <v>530</v>
      </c>
      <c r="G22511" t="s">
        <v>531</v>
      </c>
      <c r="H22511" t="s">
        <v>532</v>
      </c>
      <c r="I22511" t="s">
        <v>754</v>
      </c>
      <c r="K22511">
        <v>8602</v>
      </c>
      <c r="L22511">
        <v>1840021348</v>
      </c>
    </row>
    <row r="22512" spans="1:12" x14ac:dyDescent="0.45">
      <c r="A22512" t="str">
        <f t="shared" si="351"/>
        <v>Sušice, Plzeňský Kraj, Czechia</v>
      </c>
      <c r="B22512" t="s">
        <v>26714</v>
      </c>
      <c r="C22512" t="s">
        <v>26715</v>
      </c>
      <c r="D22512">
        <v>49.231200000000001</v>
      </c>
      <c r="E22512">
        <v>13.520200000000001</v>
      </c>
      <c r="F22512" t="s">
        <v>2480</v>
      </c>
      <c r="G22512" t="s">
        <v>2481</v>
      </c>
      <c r="H22512" t="s">
        <v>2482</v>
      </c>
      <c r="I22512" t="s">
        <v>8530</v>
      </c>
      <c r="K22512">
        <v>11032</v>
      </c>
      <c r="L22512">
        <v>1203245330</v>
      </c>
    </row>
    <row r="22513" spans="1:12" x14ac:dyDescent="0.45">
      <c r="A22513" t="str">
        <f t="shared" si="351"/>
        <v>Susquehanna Township, Pennsylvania, United States</v>
      </c>
      <c r="B22513" t="s">
        <v>26716</v>
      </c>
      <c r="C22513" t="s">
        <v>26716</v>
      </c>
      <c r="D22513">
        <v>40.311100000000003</v>
      </c>
      <c r="E22513">
        <v>-76.869900000000001</v>
      </c>
      <c r="F22513" t="s">
        <v>530</v>
      </c>
      <c r="G22513" t="s">
        <v>531</v>
      </c>
      <c r="H22513" t="s">
        <v>532</v>
      </c>
      <c r="I22513" t="s">
        <v>620</v>
      </c>
      <c r="K22513">
        <v>24857</v>
      </c>
      <c r="L22513">
        <v>1840149537</v>
      </c>
    </row>
    <row r="22514" spans="1:12" x14ac:dyDescent="0.45">
      <c r="A22514" t="str">
        <f t="shared" si="351"/>
        <v>Susques, Jujuy, Argentina</v>
      </c>
      <c r="B22514" t="s">
        <v>26717</v>
      </c>
      <c r="C22514" t="s">
        <v>26717</v>
      </c>
      <c r="D22514">
        <v>-23.400600000000001</v>
      </c>
      <c r="E22514">
        <v>-66.367199999999997</v>
      </c>
      <c r="F22514" t="s">
        <v>651</v>
      </c>
      <c r="G22514" t="s">
        <v>652</v>
      </c>
      <c r="H22514" t="s">
        <v>653</v>
      </c>
      <c r="I22514" t="s">
        <v>654</v>
      </c>
      <c r="J22514" t="s">
        <v>366</v>
      </c>
      <c r="K22514">
        <v>1093</v>
      </c>
      <c r="L22514">
        <v>1032742255</v>
      </c>
    </row>
    <row r="22515" spans="1:12" x14ac:dyDescent="0.45">
      <c r="A22515" t="str">
        <f t="shared" si="351"/>
        <v>Süßen, Baden-Württemberg, Germany</v>
      </c>
      <c r="B22515" t="s">
        <v>26718</v>
      </c>
      <c r="C22515" t="s">
        <v>26719</v>
      </c>
      <c r="D22515">
        <v>48.679699999999997</v>
      </c>
      <c r="E22515">
        <v>9.7575000000000003</v>
      </c>
      <c r="F22515" t="s">
        <v>441</v>
      </c>
      <c r="G22515" t="s">
        <v>442</v>
      </c>
      <c r="H22515" t="s">
        <v>443</v>
      </c>
      <c r="I22515" t="s">
        <v>451</v>
      </c>
      <c r="K22515">
        <v>10192</v>
      </c>
      <c r="L22515">
        <v>1276876267</v>
      </c>
    </row>
    <row r="22516" spans="1:12" x14ac:dyDescent="0.45">
      <c r="A22516" t="str">
        <f t="shared" si="351"/>
        <v>Sussex, Wisconsin, United States</v>
      </c>
      <c r="B22516" t="s">
        <v>26720</v>
      </c>
      <c r="C22516" t="s">
        <v>26720</v>
      </c>
      <c r="D22516">
        <v>43.134099999999997</v>
      </c>
      <c r="E22516">
        <v>-88.223200000000006</v>
      </c>
      <c r="F22516" t="s">
        <v>530</v>
      </c>
      <c r="G22516" t="s">
        <v>531</v>
      </c>
      <c r="H22516" t="s">
        <v>532</v>
      </c>
      <c r="I22516" t="s">
        <v>1611</v>
      </c>
      <c r="K22516">
        <v>10981</v>
      </c>
      <c r="L22516">
        <v>1840003006</v>
      </c>
    </row>
    <row r="22517" spans="1:12" x14ac:dyDescent="0.45">
      <c r="A22517" t="str">
        <f t="shared" si="351"/>
        <v>Susuman, Magadanskaya Oblast’, Russia</v>
      </c>
      <c r="B22517" t="s">
        <v>26721</v>
      </c>
      <c r="C22517" t="s">
        <v>26721</v>
      </c>
      <c r="D22517">
        <v>62.780799999999999</v>
      </c>
      <c r="E22517">
        <v>148.15389999999999</v>
      </c>
      <c r="F22517" t="s">
        <v>504</v>
      </c>
      <c r="G22517" t="s">
        <v>505</v>
      </c>
      <c r="H22517" t="s">
        <v>506</v>
      </c>
      <c r="I22517" t="s">
        <v>9613</v>
      </c>
      <c r="K22517">
        <v>4760</v>
      </c>
      <c r="L22517">
        <v>1643731360</v>
      </c>
    </row>
    <row r="22518" spans="1:12" x14ac:dyDescent="0.45">
      <c r="A22518" t="str">
        <f t="shared" si="351"/>
        <v>Sutherlin, Oregon, United States</v>
      </c>
      <c r="B22518" t="s">
        <v>26722</v>
      </c>
      <c r="C22518" t="s">
        <v>26722</v>
      </c>
      <c r="D22518">
        <v>43.388399999999997</v>
      </c>
      <c r="E22518">
        <v>-123.3231</v>
      </c>
      <c r="F22518" t="s">
        <v>530</v>
      </c>
      <c r="G22518" t="s">
        <v>531</v>
      </c>
      <c r="H22518" t="s">
        <v>532</v>
      </c>
      <c r="I22518" t="s">
        <v>1426</v>
      </c>
      <c r="K22518">
        <v>9067</v>
      </c>
      <c r="L22518">
        <v>1840021274</v>
      </c>
    </row>
    <row r="22519" spans="1:12" x14ac:dyDescent="0.45">
      <c r="A22519" t="str">
        <f t="shared" si="351"/>
        <v>Sutton, Sutton, United Kingdom</v>
      </c>
      <c r="B22519" t="s">
        <v>6229</v>
      </c>
      <c r="C22519" t="s">
        <v>6229</v>
      </c>
      <c r="D22519">
        <v>51.365600000000001</v>
      </c>
      <c r="E22519">
        <v>-0.1963</v>
      </c>
      <c r="F22519" t="s">
        <v>536</v>
      </c>
      <c r="G22519" t="s">
        <v>537</v>
      </c>
      <c r="H22519" t="s">
        <v>538</v>
      </c>
      <c r="I22519" t="s">
        <v>6229</v>
      </c>
      <c r="K22519">
        <v>41483</v>
      </c>
      <c r="L22519">
        <v>1826827095</v>
      </c>
    </row>
    <row r="22520" spans="1:12" x14ac:dyDescent="0.45">
      <c r="A22520" t="str">
        <f t="shared" si="351"/>
        <v>Sutton, Massachusetts, United States</v>
      </c>
      <c r="B22520" t="s">
        <v>6229</v>
      </c>
      <c r="C22520" t="s">
        <v>6229</v>
      </c>
      <c r="D22520">
        <v>42.133699999999997</v>
      </c>
      <c r="E22520">
        <v>-71.750299999999996</v>
      </c>
      <c r="F22520" t="s">
        <v>530</v>
      </c>
      <c r="G22520" t="s">
        <v>531</v>
      </c>
      <c r="H22520" t="s">
        <v>532</v>
      </c>
      <c r="I22520" t="s">
        <v>621</v>
      </c>
      <c r="K22520">
        <v>9385</v>
      </c>
      <c r="L22520">
        <v>1840053701</v>
      </c>
    </row>
    <row r="22521" spans="1:12" x14ac:dyDescent="0.45">
      <c r="A22521" t="str">
        <f t="shared" si="351"/>
        <v>Sutton Coldfield, Birmingham, United Kingdom</v>
      </c>
      <c r="B22521" t="s">
        <v>26723</v>
      </c>
      <c r="C22521" t="s">
        <v>26723</v>
      </c>
      <c r="D22521">
        <v>52.563000000000002</v>
      </c>
      <c r="E22521">
        <v>-1.8220000000000001</v>
      </c>
      <c r="F22521" t="s">
        <v>536</v>
      </c>
      <c r="G22521" t="s">
        <v>537</v>
      </c>
      <c r="H22521" t="s">
        <v>538</v>
      </c>
      <c r="I22521" t="s">
        <v>4575</v>
      </c>
      <c r="K22521">
        <v>95107</v>
      </c>
      <c r="L22521">
        <v>1826034374</v>
      </c>
    </row>
    <row r="22522" spans="1:12" x14ac:dyDescent="0.45">
      <c r="A22522" t="str">
        <f t="shared" si="351"/>
        <v>Sutton in Ashfield, Nottinghamshire, United Kingdom</v>
      </c>
      <c r="B22522" t="s">
        <v>26724</v>
      </c>
      <c r="C22522" t="s">
        <v>26724</v>
      </c>
      <c r="D22522">
        <v>53.125</v>
      </c>
      <c r="E22522">
        <v>-1.2609999999999999</v>
      </c>
      <c r="F22522" t="s">
        <v>536</v>
      </c>
      <c r="G22522" t="s">
        <v>537</v>
      </c>
      <c r="H22522" t="s">
        <v>538</v>
      </c>
      <c r="I22522" t="s">
        <v>2420</v>
      </c>
      <c r="K22522">
        <v>49023</v>
      </c>
      <c r="L22522">
        <v>1826247882</v>
      </c>
    </row>
    <row r="22523" spans="1:12" x14ac:dyDescent="0.45">
      <c r="A22523" t="str">
        <f t="shared" si="351"/>
        <v>Sutton on Hull, Kingston upon Hull, City of, United Kingdom</v>
      </c>
      <c r="B22523" t="s">
        <v>26725</v>
      </c>
      <c r="C22523" t="s">
        <v>26725</v>
      </c>
      <c r="D22523">
        <v>53.7806</v>
      </c>
      <c r="E22523">
        <v>-0.30470000000000003</v>
      </c>
      <c r="F22523" t="s">
        <v>536</v>
      </c>
      <c r="G22523" t="s">
        <v>537</v>
      </c>
      <c r="H22523" t="s">
        <v>538</v>
      </c>
      <c r="I22523" t="s">
        <v>7671</v>
      </c>
      <c r="K22523">
        <v>12649</v>
      </c>
      <c r="L22523">
        <v>1826733547</v>
      </c>
    </row>
    <row r="22524" spans="1:12" x14ac:dyDescent="0.45">
      <c r="A22524" t="str">
        <f t="shared" si="351"/>
        <v>Suva, Rewa, Fiji</v>
      </c>
      <c r="B22524" t="s">
        <v>26726</v>
      </c>
      <c r="C22524" t="s">
        <v>26726</v>
      </c>
      <c r="D22524">
        <v>-18.133299999999998</v>
      </c>
      <c r="E22524">
        <v>178.4333</v>
      </c>
      <c r="F22524" t="s">
        <v>2893</v>
      </c>
      <c r="G22524" t="s">
        <v>2894</v>
      </c>
      <c r="H22524" t="s">
        <v>2895</v>
      </c>
      <c r="I22524" t="s">
        <v>26727</v>
      </c>
      <c r="J22524" t="s">
        <v>606</v>
      </c>
      <c r="K22524">
        <v>88271</v>
      </c>
      <c r="L22524">
        <v>1242615095</v>
      </c>
    </row>
    <row r="22525" spans="1:12" x14ac:dyDescent="0.45">
      <c r="A22525" t="str">
        <f t="shared" si="351"/>
        <v>Suvorov, Tul’skaya Oblast’, Russia</v>
      </c>
      <c r="B22525" t="s">
        <v>26728</v>
      </c>
      <c r="C22525" t="s">
        <v>26728</v>
      </c>
      <c r="D22525">
        <v>54.116700000000002</v>
      </c>
      <c r="E22525">
        <v>36.5</v>
      </c>
      <c r="F22525" t="s">
        <v>504</v>
      </c>
      <c r="G22525" t="s">
        <v>505</v>
      </c>
      <c r="H22525" t="s">
        <v>506</v>
      </c>
      <c r="I22525" t="s">
        <v>1494</v>
      </c>
      <c r="K22525">
        <v>17450</v>
      </c>
      <c r="L22525">
        <v>1643843521</v>
      </c>
    </row>
    <row r="22526" spans="1:12" x14ac:dyDescent="0.45">
      <c r="A22526" t="str">
        <f t="shared" si="351"/>
        <v>Suvorovo, Varna, Bulgaria</v>
      </c>
      <c r="B22526" t="s">
        <v>26729</v>
      </c>
      <c r="C22526" t="s">
        <v>26729</v>
      </c>
      <c r="D22526">
        <v>43.33</v>
      </c>
      <c r="E22526">
        <v>27.592500000000001</v>
      </c>
      <c r="F22526" t="s">
        <v>1175</v>
      </c>
      <c r="G22526" t="s">
        <v>1176</v>
      </c>
      <c r="H22526" t="s">
        <v>1177</v>
      </c>
      <c r="I22526" t="s">
        <v>1178</v>
      </c>
      <c r="K22526">
        <v>5214</v>
      </c>
      <c r="L22526">
        <v>1100221510</v>
      </c>
    </row>
    <row r="22527" spans="1:12" x14ac:dyDescent="0.45">
      <c r="A22527" t="str">
        <f t="shared" si="351"/>
        <v>Suwa, Nagano, Japan</v>
      </c>
      <c r="B22527" t="s">
        <v>26730</v>
      </c>
      <c r="C22527" t="s">
        <v>26730</v>
      </c>
      <c r="D22527">
        <v>36.039200000000001</v>
      </c>
      <c r="E22527">
        <v>138.11420000000001</v>
      </c>
      <c r="F22527" t="s">
        <v>514</v>
      </c>
      <c r="G22527" t="s">
        <v>515</v>
      </c>
      <c r="H22527" t="s">
        <v>516</v>
      </c>
      <c r="I22527" t="s">
        <v>2890</v>
      </c>
      <c r="K22527">
        <v>48695</v>
      </c>
      <c r="L22527">
        <v>1392189773</v>
      </c>
    </row>
    <row r="22528" spans="1:12" x14ac:dyDescent="0.45">
      <c r="A22528" t="str">
        <f t="shared" si="351"/>
        <v>Suwałki, Podlaskie, Poland</v>
      </c>
      <c r="B22528" t="s">
        <v>26731</v>
      </c>
      <c r="C22528" t="s">
        <v>26732</v>
      </c>
      <c r="D22528">
        <v>54.083300000000001</v>
      </c>
      <c r="E22528">
        <v>22.933299999999999</v>
      </c>
      <c r="F22528" t="s">
        <v>3993</v>
      </c>
      <c r="G22528" t="s">
        <v>3994</v>
      </c>
      <c r="H22528" t="s">
        <v>3995</v>
      </c>
      <c r="I22528" t="s">
        <v>4392</v>
      </c>
      <c r="J22528" t="s">
        <v>366</v>
      </c>
      <c r="K22528">
        <v>69626</v>
      </c>
      <c r="L22528">
        <v>1616523627</v>
      </c>
    </row>
    <row r="22529" spans="1:12" x14ac:dyDescent="0.45">
      <c r="A22529" t="str">
        <f t="shared" si="351"/>
        <v>Suwanee, Georgia, United States</v>
      </c>
      <c r="B22529" t="s">
        <v>26733</v>
      </c>
      <c r="C22529" t="s">
        <v>26733</v>
      </c>
      <c r="D22529">
        <v>34.050600000000003</v>
      </c>
      <c r="E22529">
        <v>-84.068700000000007</v>
      </c>
      <c r="F22529" t="s">
        <v>530</v>
      </c>
      <c r="G22529" t="s">
        <v>531</v>
      </c>
      <c r="H22529" t="s">
        <v>532</v>
      </c>
      <c r="I22529" t="s">
        <v>763</v>
      </c>
      <c r="K22529">
        <v>20907</v>
      </c>
      <c r="L22529">
        <v>1840015616</v>
      </c>
    </row>
    <row r="22530" spans="1:12" x14ac:dyDescent="0.45">
      <c r="A22530" t="str">
        <f t="shared" si="351"/>
        <v>Suwon, Gyeonggi, Korea, South</v>
      </c>
      <c r="B22530" t="s">
        <v>26734</v>
      </c>
      <c r="C22530" t="s">
        <v>26734</v>
      </c>
      <c r="D22530">
        <v>37.285800000000002</v>
      </c>
      <c r="E22530">
        <v>127.01</v>
      </c>
      <c r="F22530" t="s">
        <v>1978</v>
      </c>
      <c r="G22530" t="s">
        <v>1979</v>
      </c>
      <c r="H22530" t="s">
        <v>1980</v>
      </c>
      <c r="I22530" t="s">
        <v>2096</v>
      </c>
      <c r="J22530" t="s">
        <v>378</v>
      </c>
      <c r="K22530">
        <v>1234300</v>
      </c>
      <c r="L22530">
        <v>1410679777</v>
      </c>
    </row>
    <row r="22531" spans="1:12" x14ac:dyDescent="0.45">
      <c r="A22531" t="str">
        <f t="shared" ref="A22531:A22594" si="352">CONCATENATE(B22531,", ",I22531,", ",F22531)</f>
        <v>Suzaka, Nagano, Japan</v>
      </c>
      <c r="B22531" t="s">
        <v>26735</v>
      </c>
      <c r="C22531" t="s">
        <v>26735</v>
      </c>
      <c r="D22531">
        <v>36.6511</v>
      </c>
      <c r="E22531">
        <v>138.30690000000001</v>
      </c>
      <c r="F22531" t="s">
        <v>514</v>
      </c>
      <c r="G22531" t="s">
        <v>515</v>
      </c>
      <c r="H22531" t="s">
        <v>516</v>
      </c>
      <c r="I22531" t="s">
        <v>2890</v>
      </c>
      <c r="K22531">
        <v>49734</v>
      </c>
      <c r="L22531">
        <v>1392723213</v>
      </c>
    </row>
    <row r="22532" spans="1:12" x14ac:dyDescent="0.45">
      <c r="A22532" t="str">
        <f t="shared" si="352"/>
        <v>Suzdal, Vladimirskaya Oblast’, Russia</v>
      </c>
      <c r="B22532" t="s">
        <v>26736</v>
      </c>
      <c r="C22532" t="s">
        <v>26736</v>
      </c>
      <c r="D22532">
        <v>56.421100000000003</v>
      </c>
      <c r="E22532">
        <v>40.448900000000002</v>
      </c>
      <c r="F22532" t="s">
        <v>504</v>
      </c>
      <c r="G22532" t="s">
        <v>505</v>
      </c>
      <c r="H22532" t="s">
        <v>506</v>
      </c>
      <c r="I22532" t="s">
        <v>1485</v>
      </c>
      <c r="K22532">
        <v>9749</v>
      </c>
      <c r="L22532">
        <v>1643926701</v>
      </c>
    </row>
    <row r="22533" spans="1:12" x14ac:dyDescent="0.45">
      <c r="A22533" t="str">
        <f t="shared" si="352"/>
        <v>Suzhou, Anhui, China</v>
      </c>
      <c r="B22533" t="s">
        <v>26737</v>
      </c>
      <c r="C22533" t="s">
        <v>26737</v>
      </c>
      <c r="D22533">
        <v>33.633299999999998</v>
      </c>
      <c r="E22533">
        <v>116.9683</v>
      </c>
      <c r="F22533" t="s">
        <v>1039</v>
      </c>
      <c r="G22533" t="s">
        <v>1040</v>
      </c>
      <c r="H22533" t="s">
        <v>1041</v>
      </c>
      <c r="I22533" t="s">
        <v>2092</v>
      </c>
      <c r="K22533">
        <v>5690000</v>
      </c>
      <c r="L22533">
        <v>1156871297</v>
      </c>
    </row>
    <row r="22534" spans="1:12" x14ac:dyDescent="0.45">
      <c r="A22534" t="str">
        <f t="shared" si="352"/>
        <v>Suzhou, Jiangsu, China</v>
      </c>
      <c r="B22534" t="s">
        <v>26737</v>
      </c>
      <c r="C22534" t="s">
        <v>26737</v>
      </c>
      <c r="D22534">
        <v>31.303999999999998</v>
      </c>
      <c r="E22534">
        <v>120.6164</v>
      </c>
      <c r="F22534" t="s">
        <v>1039</v>
      </c>
      <c r="G22534" t="s">
        <v>1040</v>
      </c>
      <c r="H22534" t="s">
        <v>1041</v>
      </c>
      <c r="I22534" t="s">
        <v>6613</v>
      </c>
      <c r="J22534" t="s">
        <v>366</v>
      </c>
      <c r="K22534">
        <v>5250000</v>
      </c>
      <c r="L22534">
        <v>1156029196</v>
      </c>
    </row>
    <row r="22535" spans="1:12" x14ac:dyDescent="0.45">
      <c r="A22535" t="str">
        <f t="shared" si="352"/>
        <v>Suzuka, Mie, Japan</v>
      </c>
      <c r="B22535" t="s">
        <v>26738</v>
      </c>
      <c r="C22535" t="s">
        <v>26738</v>
      </c>
      <c r="D22535">
        <v>34.882199999999997</v>
      </c>
      <c r="E22535">
        <v>136.58420000000001</v>
      </c>
      <c r="F22535" t="s">
        <v>514</v>
      </c>
      <c r="G22535" t="s">
        <v>515</v>
      </c>
      <c r="H22535" t="s">
        <v>516</v>
      </c>
      <c r="I22535" t="s">
        <v>12982</v>
      </c>
      <c r="K22535">
        <v>195762</v>
      </c>
      <c r="L22535">
        <v>1392913924</v>
      </c>
    </row>
    <row r="22536" spans="1:12" x14ac:dyDescent="0.45">
      <c r="A22536" t="str">
        <f t="shared" si="352"/>
        <v>Suzukawa, Kanagawa, Japan</v>
      </c>
      <c r="B22536" t="s">
        <v>26739</v>
      </c>
      <c r="C22536" t="s">
        <v>26739</v>
      </c>
      <c r="D22536">
        <v>35.373100000000001</v>
      </c>
      <c r="E22536">
        <v>139.38419999999999</v>
      </c>
      <c r="F22536" t="s">
        <v>514</v>
      </c>
      <c r="G22536" t="s">
        <v>515</v>
      </c>
      <c r="H22536" t="s">
        <v>516</v>
      </c>
      <c r="I22536" t="s">
        <v>1087</v>
      </c>
      <c r="K22536">
        <v>48379</v>
      </c>
      <c r="L22536">
        <v>1392676251</v>
      </c>
    </row>
    <row r="22537" spans="1:12" x14ac:dyDescent="0.45">
      <c r="A22537" t="str">
        <f t="shared" si="352"/>
        <v>Svalyava, Zakarpats’ka Oblast’, Ukraine</v>
      </c>
      <c r="B22537" t="s">
        <v>26740</v>
      </c>
      <c r="C22537" t="s">
        <v>26740</v>
      </c>
      <c r="D22537">
        <v>48.547199999999997</v>
      </c>
      <c r="E22537">
        <v>22.9861</v>
      </c>
      <c r="F22537" t="s">
        <v>1461</v>
      </c>
      <c r="G22537" t="s">
        <v>1462</v>
      </c>
      <c r="H22537" t="s">
        <v>1463</v>
      </c>
      <c r="I22537" t="s">
        <v>4211</v>
      </c>
      <c r="K22537">
        <v>17234</v>
      </c>
      <c r="L22537">
        <v>1804834428</v>
      </c>
    </row>
    <row r="22538" spans="1:12" x14ac:dyDescent="0.45">
      <c r="A22538" t="str">
        <f t="shared" si="352"/>
        <v>Svatove, Luhans’ka Oblast’, Ukraine</v>
      </c>
      <c r="B22538" t="s">
        <v>26741</v>
      </c>
      <c r="C22538" t="s">
        <v>26741</v>
      </c>
      <c r="D22538">
        <v>49.409199999999998</v>
      </c>
      <c r="E22538">
        <v>38.161900000000003</v>
      </c>
      <c r="F22538" t="s">
        <v>1461</v>
      </c>
      <c r="G22538" t="s">
        <v>1462</v>
      </c>
      <c r="H22538" t="s">
        <v>1463</v>
      </c>
      <c r="I22538" t="s">
        <v>1464</v>
      </c>
      <c r="J22538" t="s">
        <v>366</v>
      </c>
      <c r="K22538">
        <v>18417</v>
      </c>
      <c r="L22538">
        <v>1804850971</v>
      </c>
    </row>
    <row r="22539" spans="1:12" x14ac:dyDescent="0.45">
      <c r="A22539" t="str">
        <f t="shared" si="352"/>
        <v>Svätý Jur, Bratislavský, Slovakia</v>
      </c>
      <c r="B22539" t="s">
        <v>26742</v>
      </c>
      <c r="C22539" t="s">
        <v>26743</v>
      </c>
      <c r="D22539">
        <v>48.251899999999999</v>
      </c>
      <c r="E22539">
        <v>17.215599999999998</v>
      </c>
      <c r="F22539" t="s">
        <v>3518</v>
      </c>
      <c r="G22539" t="s">
        <v>3519</v>
      </c>
      <c r="H22539" t="s">
        <v>3520</v>
      </c>
      <c r="I22539" t="s">
        <v>5173</v>
      </c>
      <c r="K22539">
        <v>5655</v>
      </c>
      <c r="L22539">
        <v>1703571007</v>
      </c>
    </row>
    <row r="22540" spans="1:12" x14ac:dyDescent="0.45">
      <c r="A22540" t="str">
        <f t="shared" si="352"/>
        <v>Svay Rieng, Svay Rieng, Cambodia</v>
      </c>
      <c r="B22540" t="s">
        <v>26744</v>
      </c>
      <c r="C22540" t="s">
        <v>26744</v>
      </c>
      <c r="D22540">
        <v>11.0878</v>
      </c>
      <c r="E22540">
        <v>105.79940000000001</v>
      </c>
      <c r="F22540" t="s">
        <v>3505</v>
      </c>
      <c r="G22540" t="s">
        <v>3506</v>
      </c>
      <c r="H22540" t="s">
        <v>3507</v>
      </c>
      <c r="I22540" t="s">
        <v>26744</v>
      </c>
      <c r="J22540" t="s">
        <v>378</v>
      </c>
      <c r="K22540">
        <v>23956</v>
      </c>
      <c r="L22540">
        <v>1116432743</v>
      </c>
    </row>
    <row r="22541" spans="1:12" x14ac:dyDescent="0.45">
      <c r="A22541" t="str">
        <f t="shared" si="352"/>
        <v>Švenčionėliai, Švenčionys, Lithuania</v>
      </c>
      <c r="B22541" t="s">
        <v>26745</v>
      </c>
      <c r="C22541" t="s">
        <v>26746</v>
      </c>
      <c r="D22541">
        <v>55.166699999999999</v>
      </c>
      <c r="E22541">
        <v>26</v>
      </c>
      <c r="F22541" t="s">
        <v>1155</v>
      </c>
      <c r="G22541" t="s">
        <v>1156</v>
      </c>
      <c r="H22541" t="s">
        <v>1157</v>
      </c>
      <c r="I22541" t="s">
        <v>20996</v>
      </c>
      <c r="K22541">
        <v>5160</v>
      </c>
      <c r="L22541">
        <v>1440431932</v>
      </c>
    </row>
    <row r="22542" spans="1:12" x14ac:dyDescent="0.45">
      <c r="A22542" t="str">
        <f t="shared" si="352"/>
        <v>Švenčionys, Švenčionys, Lithuania</v>
      </c>
      <c r="B22542" t="s">
        <v>20996</v>
      </c>
      <c r="C22542" t="s">
        <v>26747</v>
      </c>
      <c r="D22542">
        <v>55.133299999999998</v>
      </c>
      <c r="E22542">
        <v>26.1556</v>
      </c>
      <c r="F22542" t="s">
        <v>1155</v>
      </c>
      <c r="G22542" t="s">
        <v>1156</v>
      </c>
      <c r="H22542" t="s">
        <v>1157</v>
      </c>
      <c r="I22542" t="s">
        <v>20996</v>
      </c>
      <c r="J22542" t="s">
        <v>378</v>
      </c>
      <c r="K22542">
        <v>4458</v>
      </c>
      <c r="L22542">
        <v>1440170338</v>
      </c>
    </row>
    <row r="22543" spans="1:12" x14ac:dyDescent="0.45">
      <c r="A22543" t="str">
        <f t="shared" si="352"/>
        <v>Svendborg, Syddanmark, Denmark</v>
      </c>
      <c r="B22543" t="s">
        <v>26748</v>
      </c>
      <c r="C22543" t="s">
        <v>26748</v>
      </c>
      <c r="D22543">
        <v>55.070399999999999</v>
      </c>
      <c r="E22543">
        <v>10.6167</v>
      </c>
      <c r="F22543" t="s">
        <v>446</v>
      </c>
      <c r="G22543" t="s">
        <v>447</v>
      </c>
      <c r="H22543" t="s">
        <v>448</v>
      </c>
      <c r="I22543" t="s">
        <v>9511</v>
      </c>
      <c r="J22543" t="s">
        <v>366</v>
      </c>
      <c r="K22543">
        <v>29180</v>
      </c>
      <c r="L22543">
        <v>1208924964</v>
      </c>
    </row>
    <row r="22544" spans="1:12" x14ac:dyDescent="0.45">
      <c r="A22544" t="str">
        <f t="shared" si="352"/>
        <v>Sveta Ana, Sveta Ana, Slovenia</v>
      </c>
      <c r="B22544" t="s">
        <v>26749</v>
      </c>
      <c r="C22544" t="s">
        <v>26749</v>
      </c>
      <c r="D22544">
        <v>46.6492</v>
      </c>
      <c r="E22544">
        <v>15.844200000000001</v>
      </c>
      <c r="F22544" t="s">
        <v>1111</v>
      </c>
      <c r="G22544" t="s">
        <v>1112</v>
      </c>
      <c r="H22544" t="s">
        <v>1113</v>
      </c>
      <c r="I22544" t="s">
        <v>26749</v>
      </c>
      <c r="J22544" t="s">
        <v>378</v>
      </c>
      <c r="L22544">
        <v>1705062986</v>
      </c>
    </row>
    <row r="22545" spans="1:12" x14ac:dyDescent="0.45">
      <c r="A22545" t="str">
        <f t="shared" si="352"/>
        <v>Sveta Trojica v Slovenskih Goricah, Sveta Trojica v Slovenskih Goricah, Slovenia</v>
      </c>
      <c r="B22545" t="s">
        <v>26750</v>
      </c>
      <c r="C22545" t="s">
        <v>26750</v>
      </c>
      <c r="D22545">
        <v>46.576700000000002</v>
      </c>
      <c r="E22545">
        <v>15.876899999999999</v>
      </c>
      <c r="F22545" t="s">
        <v>1111</v>
      </c>
      <c r="G22545" t="s">
        <v>1112</v>
      </c>
      <c r="H22545" t="s">
        <v>1113</v>
      </c>
      <c r="I22545" t="s">
        <v>26750</v>
      </c>
      <c r="J22545" t="s">
        <v>378</v>
      </c>
      <c r="L22545">
        <v>1705659496</v>
      </c>
    </row>
    <row r="22546" spans="1:12" x14ac:dyDescent="0.45">
      <c r="A22546" t="str">
        <f t="shared" si="352"/>
        <v>Sveti Jurij, Sveti Jurij ob Ščavnici, Slovenia</v>
      </c>
      <c r="B22546" t="s">
        <v>26751</v>
      </c>
      <c r="C22546" t="s">
        <v>26751</v>
      </c>
      <c r="D22546">
        <v>46.569499999999998</v>
      </c>
      <c r="E22546">
        <v>16.023499999999999</v>
      </c>
      <c r="F22546" t="s">
        <v>1111</v>
      </c>
      <c r="G22546" t="s">
        <v>1112</v>
      </c>
      <c r="H22546" t="s">
        <v>1113</v>
      </c>
      <c r="I22546" t="s">
        <v>26752</v>
      </c>
      <c r="J22546" t="s">
        <v>378</v>
      </c>
      <c r="L22546">
        <v>1705832384</v>
      </c>
    </row>
    <row r="22547" spans="1:12" x14ac:dyDescent="0.45">
      <c r="A22547" t="str">
        <f t="shared" si="352"/>
        <v>Sveti Nikole, Sveti Nikole, Macedonia</v>
      </c>
      <c r="B22547" t="s">
        <v>26753</v>
      </c>
      <c r="C22547" t="s">
        <v>26753</v>
      </c>
      <c r="D22547">
        <v>41.865000000000002</v>
      </c>
      <c r="E22547">
        <v>21.942499999999999</v>
      </c>
      <c r="F22547" t="s">
        <v>2246</v>
      </c>
      <c r="G22547" t="s">
        <v>2247</v>
      </c>
      <c r="H22547" t="s">
        <v>2248</v>
      </c>
      <c r="I22547" t="s">
        <v>26753</v>
      </c>
      <c r="J22547" t="s">
        <v>378</v>
      </c>
      <c r="K22547">
        <v>13746</v>
      </c>
      <c r="L22547">
        <v>1807880409</v>
      </c>
    </row>
    <row r="22548" spans="1:12" x14ac:dyDescent="0.45">
      <c r="A22548" t="str">
        <f t="shared" si="352"/>
        <v>Světlá nad Sázavou, Vysočina, Czechia</v>
      </c>
      <c r="B22548" t="s">
        <v>26754</v>
      </c>
      <c r="C22548" t="s">
        <v>26755</v>
      </c>
      <c r="D22548">
        <v>49.668100000000003</v>
      </c>
      <c r="E22548">
        <v>15.404</v>
      </c>
      <c r="F22548" t="s">
        <v>2480</v>
      </c>
      <c r="G22548" t="s">
        <v>2481</v>
      </c>
      <c r="H22548" t="s">
        <v>2482</v>
      </c>
      <c r="I22548" t="s">
        <v>5760</v>
      </c>
      <c r="K22548">
        <v>6490</v>
      </c>
      <c r="L22548">
        <v>1203996580</v>
      </c>
    </row>
    <row r="22549" spans="1:12" x14ac:dyDescent="0.45">
      <c r="A22549" t="str">
        <f t="shared" si="352"/>
        <v>Svetlogorsk, Kaliningradskaya Oblast’, Russia</v>
      </c>
      <c r="B22549" t="s">
        <v>26756</v>
      </c>
      <c r="C22549" t="s">
        <v>26756</v>
      </c>
      <c r="D22549">
        <v>54.933300000000003</v>
      </c>
      <c r="E22549">
        <v>20.149999999999999</v>
      </c>
      <c r="F22549" t="s">
        <v>504</v>
      </c>
      <c r="G22549" t="s">
        <v>505</v>
      </c>
      <c r="H22549" t="s">
        <v>506</v>
      </c>
      <c r="I22549" t="s">
        <v>3117</v>
      </c>
      <c r="J22549" t="s">
        <v>366</v>
      </c>
      <c r="K22549">
        <v>13663</v>
      </c>
      <c r="L22549">
        <v>1643734918</v>
      </c>
    </row>
    <row r="22550" spans="1:12" x14ac:dyDescent="0.45">
      <c r="A22550" t="str">
        <f t="shared" si="352"/>
        <v>Svetlograd, Stavropol’skiy Kray, Russia</v>
      </c>
      <c r="B22550" t="s">
        <v>26757</v>
      </c>
      <c r="C22550" t="s">
        <v>26757</v>
      </c>
      <c r="D22550">
        <v>45.330800000000004</v>
      </c>
      <c r="E22550">
        <v>42.851100000000002</v>
      </c>
      <c r="F22550" t="s">
        <v>504</v>
      </c>
      <c r="G22550" t="s">
        <v>505</v>
      </c>
      <c r="H22550" t="s">
        <v>506</v>
      </c>
      <c r="I22550" t="s">
        <v>4665</v>
      </c>
      <c r="K22550">
        <v>35745</v>
      </c>
      <c r="L22550">
        <v>1643409997</v>
      </c>
    </row>
    <row r="22551" spans="1:12" x14ac:dyDescent="0.45">
      <c r="A22551" t="str">
        <f t="shared" si="352"/>
        <v>Svetlyy, Kaliningradskaya Oblast’, Russia</v>
      </c>
      <c r="B22551" t="s">
        <v>26758</v>
      </c>
      <c r="C22551" t="s">
        <v>26758</v>
      </c>
      <c r="D22551">
        <v>54.683300000000003</v>
      </c>
      <c r="E22551">
        <v>20.133299999999998</v>
      </c>
      <c r="F22551" t="s">
        <v>504</v>
      </c>
      <c r="G22551" t="s">
        <v>505</v>
      </c>
      <c r="H22551" t="s">
        <v>506</v>
      </c>
      <c r="I22551" t="s">
        <v>3117</v>
      </c>
      <c r="J22551" t="s">
        <v>366</v>
      </c>
      <c r="K22551">
        <v>21928</v>
      </c>
      <c r="L22551">
        <v>1643742025</v>
      </c>
    </row>
    <row r="22552" spans="1:12" x14ac:dyDescent="0.45">
      <c r="A22552" t="str">
        <f t="shared" si="352"/>
        <v>Svetogorsk, Leningradskaya Oblast’, Russia</v>
      </c>
      <c r="B22552" t="s">
        <v>26759</v>
      </c>
      <c r="C22552" t="s">
        <v>26759</v>
      </c>
      <c r="D22552">
        <v>61.1083</v>
      </c>
      <c r="E22552">
        <v>28.8583</v>
      </c>
      <c r="F22552" t="s">
        <v>504</v>
      </c>
      <c r="G22552" t="s">
        <v>505</v>
      </c>
      <c r="H22552" t="s">
        <v>506</v>
      </c>
      <c r="I22552" t="s">
        <v>4844</v>
      </c>
      <c r="K22552">
        <v>15546</v>
      </c>
      <c r="L22552">
        <v>1643956298</v>
      </c>
    </row>
    <row r="22553" spans="1:12" x14ac:dyDescent="0.45">
      <c r="A22553" t="str">
        <f t="shared" si="352"/>
        <v>Svidník, Prešovský, Slovakia</v>
      </c>
      <c r="B22553" t="s">
        <v>26760</v>
      </c>
      <c r="C22553" t="s">
        <v>26761</v>
      </c>
      <c r="D22553">
        <v>49.305599999999998</v>
      </c>
      <c r="E22553">
        <v>21.567799999999998</v>
      </c>
      <c r="F22553" t="s">
        <v>3518</v>
      </c>
      <c r="G22553" t="s">
        <v>3519</v>
      </c>
      <c r="H22553" t="s">
        <v>3520</v>
      </c>
      <c r="I22553" t="s">
        <v>3596</v>
      </c>
      <c r="J22553" t="s">
        <v>366</v>
      </c>
      <c r="K22553">
        <v>11096</v>
      </c>
      <c r="L22553">
        <v>1703982053</v>
      </c>
    </row>
    <row r="22554" spans="1:12" x14ac:dyDescent="0.45">
      <c r="A22554" t="str">
        <f t="shared" si="352"/>
        <v>Svilajnac, Svilajnac, Serbia</v>
      </c>
      <c r="B22554" t="s">
        <v>26762</v>
      </c>
      <c r="C22554" t="s">
        <v>26762</v>
      </c>
      <c r="D22554">
        <v>44.216700000000003</v>
      </c>
      <c r="E22554">
        <v>21.2</v>
      </c>
      <c r="F22554" t="s">
        <v>795</v>
      </c>
      <c r="G22554" t="s">
        <v>796</v>
      </c>
      <c r="H22554" t="s">
        <v>797</v>
      </c>
      <c r="I22554" t="s">
        <v>26762</v>
      </c>
      <c r="J22554" t="s">
        <v>378</v>
      </c>
      <c r="L22554">
        <v>1688007802</v>
      </c>
    </row>
    <row r="22555" spans="1:12" x14ac:dyDescent="0.45">
      <c r="A22555" t="str">
        <f t="shared" si="352"/>
        <v>Svilengrad, Haskovo, Bulgaria</v>
      </c>
      <c r="B22555" t="s">
        <v>26763</v>
      </c>
      <c r="C22555" t="s">
        <v>26763</v>
      </c>
      <c r="D22555">
        <v>41.767499999999998</v>
      </c>
      <c r="E22555">
        <v>26.197500000000002</v>
      </c>
      <c r="F22555" t="s">
        <v>1175</v>
      </c>
      <c r="G22555" t="s">
        <v>1176</v>
      </c>
      <c r="H22555" t="s">
        <v>1177</v>
      </c>
      <c r="I22555" t="s">
        <v>8437</v>
      </c>
      <c r="K22555">
        <v>20390</v>
      </c>
      <c r="L22555">
        <v>1100757621</v>
      </c>
    </row>
    <row r="22556" spans="1:12" x14ac:dyDescent="0.45">
      <c r="A22556" t="str">
        <f t="shared" si="352"/>
        <v>Svirsk, Irkutskaya Oblast’, Russia</v>
      </c>
      <c r="B22556" t="s">
        <v>26764</v>
      </c>
      <c r="C22556" t="s">
        <v>26764</v>
      </c>
      <c r="D22556">
        <v>53.083300000000001</v>
      </c>
      <c r="E22556">
        <v>103.33329999999999</v>
      </c>
      <c r="F22556" t="s">
        <v>504</v>
      </c>
      <c r="G22556" t="s">
        <v>505</v>
      </c>
      <c r="H22556" t="s">
        <v>506</v>
      </c>
      <c r="I22556" t="s">
        <v>1756</v>
      </c>
      <c r="K22556">
        <v>12945</v>
      </c>
      <c r="L22556">
        <v>1643442205</v>
      </c>
    </row>
    <row r="22557" spans="1:12" x14ac:dyDescent="0.45">
      <c r="A22557" t="str">
        <f t="shared" si="352"/>
        <v>Svishtov, Veliko Tarnovo, Bulgaria</v>
      </c>
      <c r="B22557" t="s">
        <v>26765</v>
      </c>
      <c r="C22557" t="s">
        <v>26765</v>
      </c>
      <c r="D22557">
        <v>43.618600000000001</v>
      </c>
      <c r="E22557">
        <v>25.343900000000001</v>
      </c>
      <c r="F22557" t="s">
        <v>1175</v>
      </c>
      <c r="G22557" t="s">
        <v>1176</v>
      </c>
      <c r="H22557" t="s">
        <v>1177</v>
      </c>
      <c r="I22557" t="s">
        <v>9296</v>
      </c>
      <c r="J22557" t="s">
        <v>366</v>
      </c>
      <c r="K22557">
        <v>24459</v>
      </c>
      <c r="L22557">
        <v>1100115119</v>
      </c>
    </row>
    <row r="22558" spans="1:12" x14ac:dyDescent="0.45">
      <c r="A22558" t="str">
        <f t="shared" si="352"/>
        <v>Svislach, Hrodzyenskaya Voblasts’, Belarus</v>
      </c>
      <c r="B22558" t="s">
        <v>26766</v>
      </c>
      <c r="C22558" t="s">
        <v>26766</v>
      </c>
      <c r="D22558">
        <v>53.033299999999997</v>
      </c>
      <c r="E22558">
        <v>24.1</v>
      </c>
      <c r="F22558" t="s">
        <v>2588</v>
      </c>
      <c r="G22558" t="s">
        <v>2589</v>
      </c>
      <c r="H22558" t="s">
        <v>2590</v>
      </c>
      <c r="I22558" t="s">
        <v>2621</v>
      </c>
      <c r="J22558" t="s">
        <v>366</v>
      </c>
      <c r="K22558">
        <v>6400</v>
      </c>
      <c r="L22558">
        <v>1112351893</v>
      </c>
    </row>
    <row r="22559" spans="1:12" x14ac:dyDescent="0.45">
      <c r="A22559" t="str">
        <f t="shared" si="352"/>
        <v>Svit, Prešovský, Slovakia</v>
      </c>
      <c r="B22559" t="s">
        <v>26767</v>
      </c>
      <c r="C22559" t="s">
        <v>26767</v>
      </c>
      <c r="D22559">
        <v>49.058300000000003</v>
      </c>
      <c r="E22559">
        <v>20.202500000000001</v>
      </c>
      <c r="F22559" t="s">
        <v>3518</v>
      </c>
      <c r="G22559" t="s">
        <v>3519</v>
      </c>
      <c r="H22559" t="s">
        <v>3520</v>
      </c>
      <c r="I22559" t="s">
        <v>3596</v>
      </c>
      <c r="K22559">
        <v>7624</v>
      </c>
      <c r="L22559">
        <v>1703210837</v>
      </c>
    </row>
    <row r="22560" spans="1:12" x14ac:dyDescent="0.45">
      <c r="A22560" t="str">
        <f t="shared" si="352"/>
        <v>Svitavy, Pardubický Kraj, Czechia</v>
      </c>
      <c r="B22560" t="s">
        <v>26768</v>
      </c>
      <c r="C22560" t="s">
        <v>26768</v>
      </c>
      <c r="D22560">
        <v>49.756</v>
      </c>
      <c r="E22560">
        <v>16.468299999999999</v>
      </c>
      <c r="F22560" t="s">
        <v>2480</v>
      </c>
      <c r="G22560" t="s">
        <v>2481</v>
      </c>
      <c r="H22560" t="s">
        <v>2482</v>
      </c>
      <c r="I22560" t="s">
        <v>6479</v>
      </c>
      <c r="K22560">
        <v>16758</v>
      </c>
      <c r="L22560">
        <v>1203802204</v>
      </c>
    </row>
    <row r="22561" spans="1:12" x14ac:dyDescent="0.45">
      <c r="A22561" t="str">
        <f t="shared" si="352"/>
        <v>Svitlovods’k, Kirovohrads’ka Oblast’, Ukraine</v>
      </c>
      <c r="B22561" t="s">
        <v>26769</v>
      </c>
      <c r="C22561" t="s">
        <v>26770</v>
      </c>
      <c r="D22561">
        <v>49.083300000000001</v>
      </c>
      <c r="E22561">
        <v>33.25</v>
      </c>
      <c r="F22561" t="s">
        <v>1461</v>
      </c>
      <c r="G22561" t="s">
        <v>1462</v>
      </c>
      <c r="H22561" t="s">
        <v>1463</v>
      </c>
      <c r="I22561" t="s">
        <v>4668</v>
      </c>
      <c r="J22561" t="s">
        <v>366</v>
      </c>
      <c r="K22561">
        <v>45312</v>
      </c>
      <c r="L22561">
        <v>1804885566</v>
      </c>
    </row>
    <row r="22562" spans="1:12" x14ac:dyDescent="0.45">
      <c r="A22562" t="str">
        <f t="shared" si="352"/>
        <v>Svobodnyy, Amurskaya Oblast’, Russia</v>
      </c>
      <c r="B22562" t="s">
        <v>26771</v>
      </c>
      <c r="C22562" t="s">
        <v>26771</v>
      </c>
      <c r="D22562">
        <v>51.383299999999998</v>
      </c>
      <c r="E22562">
        <v>128.13329999999999</v>
      </c>
      <c r="F22562" t="s">
        <v>504</v>
      </c>
      <c r="G22562" t="s">
        <v>505</v>
      </c>
      <c r="H22562" t="s">
        <v>506</v>
      </c>
      <c r="I22562" t="s">
        <v>4082</v>
      </c>
      <c r="K22562">
        <v>53678</v>
      </c>
      <c r="L22562">
        <v>1643016250</v>
      </c>
    </row>
    <row r="22563" spans="1:12" x14ac:dyDescent="0.45">
      <c r="A22563" t="str">
        <f t="shared" si="352"/>
        <v>Svoge, Sofia, Bulgaria</v>
      </c>
      <c r="B22563" t="s">
        <v>26772</v>
      </c>
      <c r="C22563" t="s">
        <v>26772</v>
      </c>
      <c r="D22563">
        <v>42.959400000000002</v>
      </c>
      <c r="E22563">
        <v>23.3477</v>
      </c>
      <c r="F22563" t="s">
        <v>1175</v>
      </c>
      <c r="G22563" t="s">
        <v>1176</v>
      </c>
      <c r="H22563" t="s">
        <v>1177</v>
      </c>
      <c r="I22563" t="s">
        <v>5023</v>
      </c>
      <c r="K22563">
        <v>8003</v>
      </c>
      <c r="L22563">
        <v>1100064054</v>
      </c>
    </row>
    <row r="22564" spans="1:12" x14ac:dyDescent="0.45">
      <c r="A22564" t="str">
        <f t="shared" si="352"/>
        <v>Svolvær, Nordland, Norway</v>
      </c>
      <c r="B22564" t="s">
        <v>26773</v>
      </c>
      <c r="C22564" t="s">
        <v>26774</v>
      </c>
      <c r="D22564">
        <v>68.2333</v>
      </c>
      <c r="E22564">
        <v>14.566700000000001</v>
      </c>
      <c r="F22564" t="s">
        <v>1169</v>
      </c>
      <c r="G22564" t="s">
        <v>1170</v>
      </c>
      <c r="H22564" t="s">
        <v>1171</v>
      </c>
      <c r="I22564" t="s">
        <v>4789</v>
      </c>
      <c r="J22564" t="s">
        <v>366</v>
      </c>
      <c r="K22564">
        <v>4686</v>
      </c>
      <c r="L22564">
        <v>1578516140</v>
      </c>
    </row>
    <row r="22565" spans="1:12" x14ac:dyDescent="0.45">
      <c r="A22565" t="str">
        <f t="shared" si="352"/>
        <v>Svrljig, Svrljig, Serbia</v>
      </c>
      <c r="B22565" t="s">
        <v>26775</v>
      </c>
      <c r="C22565" t="s">
        <v>26775</v>
      </c>
      <c r="D22565">
        <v>43.416699999999999</v>
      </c>
      <c r="E22565">
        <v>22.116700000000002</v>
      </c>
      <c r="F22565" t="s">
        <v>795</v>
      </c>
      <c r="G22565" t="s">
        <v>796</v>
      </c>
      <c r="H22565" t="s">
        <v>797</v>
      </c>
      <c r="I22565" t="s">
        <v>26775</v>
      </c>
      <c r="J22565" t="s">
        <v>378</v>
      </c>
      <c r="L22565">
        <v>1688519603</v>
      </c>
    </row>
    <row r="22566" spans="1:12" x14ac:dyDescent="0.45">
      <c r="A22566" t="str">
        <f t="shared" si="352"/>
        <v>Svyetlahorsk, Homyel’skaya Voblasts’, Belarus</v>
      </c>
      <c r="B22566" t="s">
        <v>26776</v>
      </c>
      <c r="C22566" t="s">
        <v>26776</v>
      </c>
      <c r="D22566">
        <v>52.633299999999998</v>
      </c>
      <c r="E22566">
        <v>29.7333</v>
      </c>
      <c r="F22566" t="s">
        <v>2588</v>
      </c>
      <c r="G22566" t="s">
        <v>2589</v>
      </c>
      <c r="H22566" t="s">
        <v>2590</v>
      </c>
      <c r="I22566" t="s">
        <v>5483</v>
      </c>
      <c r="J22566" t="s">
        <v>366</v>
      </c>
      <c r="K22566">
        <v>80700</v>
      </c>
      <c r="L22566">
        <v>1112741799</v>
      </c>
    </row>
    <row r="22567" spans="1:12" x14ac:dyDescent="0.45">
      <c r="A22567" t="str">
        <f t="shared" si="352"/>
        <v>Swabi, Khyber Pakhtunkhwa, Pakistan</v>
      </c>
      <c r="B22567" t="s">
        <v>26777</v>
      </c>
      <c r="C22567" t="s">
        <v>26777</v>
      </c>
      <c r="D22567">
        <v>34.116700000000002</v>
      </c>
      <c r="E22567">
        <v>72.466700000000003</v>
      </c>
      <c r="F22567" t="s">
        <v>546</v>
      </c>
      <c r="G22567" t="s">
        <v>547</v>
      </c>
      <c r="H22567" t="s">
        <v>548</v>
      </c>
      <c r="I22567" t="s">
        <v>549</v>
      </c>
      <c r="J22567" t="s">
        <v>366</v>
      </c>
      <c r="K22567">
        <v>115018</v>
      </c>
      <c r="L22567">
        <v>1586628764</v>
      </c>
    </row>
    <row r="22568" spans="1:12" x14ac:dyDescent="0.45">
      <c r="A22568" t="str">
        <f t="shared" si="352"/>
        <v>Swadlincote, Derbyshire, United Kingdom</v>
      </c>
      <c r="B22568" t="s">
        <v>26778</v>
      </c>
      <c r="C22568" t="s">
        <v>26778</v>
      </c>
      <c r="D22568">
        <v>52.774000000000001</v>
      </c>
      <c r="E22568">
        <v>-1.5569999999999999</v>
      </c>
      <c r="F22568" t="s">
        <v>536</v>
      </c>
      <c r="G22568" t="s">
        <v>537</v>
      </c>
      <c r="H22568" t="s">
        <v>538</v>
      </c>
      <c r="I22568" t="s">
        <v>1542</v>
      </c>
      <c r="K22568">
        <v>32219</v>
      </c>
      <c r="L22568">
        <v>1826055646</v>
      </c>
    </row>
    <row r="22569" spans="1:12" x14ac:dyDescent="0.45">
      <c r="A22569" t="str">
        <f t="shared" si="352"/>
        <v>Swaffham, Norfolk, United Kingdom</v>
      </c>
      <c r="B22569" t="s">
        <v>26779</v>
      </c>
      <c r="C22569" t="s">
        <v>26779</v>
      </c>
      <c r="D22569">
        <v>52.652900000000002</v>
      </c>
      <c r="E22569">
        <v>0.68430000000000002</v>
      </c>
      <c r="F22569" t="s">
        <v>536</v>
      </c>
      <c r="G22569" t="s">
        <v>537</v>
      </c>
      <c r="H22569" t="s">
        <v>538</v>
      </c>
      <c r="I22569" t="s">
        <v>2841</v>
      </c>
      <c r="K22569">
        <v>7258</v>
      </c>
      <c r="L22569">
        <v>1826045315</v>
      </c>
    </row>
    <row r="22570" spans="1:12" x14ac:dyDescent="0.45">
      <c r="A22570" t="str">
        <f t="shared" si="352"/>
        <v>Swainsboro, Georgia, United States</v>
      </c>
      <c r="B22570" t="s">
        <v>26780</v>
      </c>
      <c r="C22570" t="s">
        <v>26780</v>
      </c>
      <c r="D22570">
        <v>32.586599999999997</v>
      </c>
      <c r="E22570">
        <v>-82.334500000000006</v>
      </c>
      <c r="F22570" t="s">
        <v>530</v>
      </c>
      <c r="G22570" t="s">
        <v>531</v>
      </c>
      <c r="H22570" t="s">
        <v>532</v>
      </c>
      <c r="I22570" t="s">
        <v>763</v>
      </c>
      <c r="K22570">
        <v>7757</v>
      </c>
      <c r="L22570">
        <v>1840015787</v>
      </c>
    </row>
    <row r="22571" spans="1:12" x14ac:dyDescent="0.45">
      <c r="A22571" t="str">
        <f t="shared" si="352"/>
        <v>Swakopmund, Erongo, Namibia</v>
      </c>
      <c r="B22571" t="s">
        <v>26781</v>
      </c>
      <c r="C22571" t="s">
        <v>26781</v>
      </c>
      <c r="D22571">
        <v>-22.666699999999999</v>
      </c>
      <c r="E22571">
        <v>14.533300000000001</v>
      </c>
      <c r="F22571" t="s">
        <v>4295</v>
      </c>
      <c r="G22571" t="s">
        <v>4296</v>
      </c>
      <c r="H22571" t="s">
        <v>4297</v>
      </c>
      <c r="I22571" t="s">
        <v>14182</v>
      </c>
      <c r="J22571" t="s">
        <v>378</v>
      </c>
      <c r="K22571">
        <v>34300</v>
      </c>
      <c r="L22571">
        <v>1516214290</v>
      </c>
    </row>
    <row r="22572" spans="1:12" x14ac:dyDescent="0.45">
      <c r="A22572" t="str">
        <f t="shared" si="352"/>
        <v>Swallownest, Rotherham, United Kingdom</v>
      </c>
      <c r="B22572" t="s">
        <v>26782</v>
      </c>
      <c r="C22572" t="s">
        <v>26782</v>
      </c>
      <c r="D22572">
        <v>53.362299999999998</v>
      </c>
      <c r="E22572">
        <v>-1.3250999999999999</v>
      </c>
      <c r="F22572" t="s">
        <v>536</v>
      </c>
      <c r="G22572" t="s">
        <v>537</v>
      </c>
      <c r="H22572" t="s">
        <v>538</v>
      </c>
      <c r="I22572" t="s">
        <v>5140</v>
      </c>
      <c r="K22572">
        <v>15022</v>
      </c>
      <c r="L22572">
        <v>1826951859</v>
      </c>
    </row>
    <row r="22573" spans="1:12" x14ac:dyDescent="0.45">
      <c r="A22573" t="str">
        <f t="shared" si="352"/>
        <v>Swampscott, Massachusetts, United States</v>
      </c>
      <c r="B22573" t="s">
        <v>26783</v>
      </c>
      <c r="C22573" t="s">
        <v>26783</v>
      </c>
      <c r="D22573">
        <v>42.475700000000003</v>
      </c>
      <c r="E22573">
        <v>-70.906800000000004</v>
      </c>
      <c r="F22573" t="s">
        <v>530</v>
      </c>
      <c r="G22573" t="s">
        <v>531</v>
      </c>
      <c r="H22573" t="s">
        <v>532</v>
      </c>
      <c r="I22573" t="s">
        <v>621</v>
      </c>
      <c r="K22573">
        <v>14755</v>
      </c>
      <c r="L22573">
        <v>1840053540</v>
      </c>
    </row>
    <row r="22574" spans="1:12" x14ac:dyDescent="0.45">
      <c r="A22574" t="str">
        <f t="shared" si="352"/>
        <v>Swan Hill, Victoria, Australia</v>
      </c>
      <c r="B22574" t="s">
        <v>26784</v>
      </c>
      <c r="C22574" t="s">
        <v>26784</v>
      </c>
      <c r="D22574">
        <v>-35.333300000000001</v>
      </c>
      <c r="E22574">
        <v>143.55000000000001</v>
      </c>
      <c r="F22574" t="s">
        <v>830</v>
      </c>
      <c r="G22574" t="s">
        <v>831</v>
      </c>
      <c r="H22574" t="s">
        <v>832</v>
      </c>
      <c r="I22574" t="s">
        <v>2292</v>
      </c>
      <c r="K22574">
        <v>11103</v>
      </c>
      <c r="L22574">
        <v>1036220501</v>
      </c>
    </row>
    <row r="22575" spans="1:12" x14ac:dyDescent="0.45">
      <c r="A22575" t="str">
        <f t="shared" si="352"/>
        <v>Swanage, Dorset, United Kingdom</v>
      </c>
      <c r="B22575" t="s">
        <v>26785</v>
      </c>
      <c r="C22575" t="s">
        <v>26785</v>
      </c>
      <c r="D22575">
        <v>50.607999999999997</v>
      </c>
      <c r="E22575">
        <v>-1.96</v>
      </c>
      <c r="F22575" t="s">
        <v>536</v>
      </c>
      <c r="G22575" t="s">
        <v>537</v>
      </c>
      <c r="H22575" t="s">
        <v>538</v>
      </c>
      <c r="I22575" t="s">
        <v>4677</v>
      </c>
      <c r="K22575">
        <v>9601</v>
      </c>
      <c r="L22575">
        <v>1826896220</v>
      </c>
    </row>
    <row r="22576" spans="1:12" x14ac:dyDescent="0.45">
      <c r="A22576" t="str">
        <f t="shared" si="352"/>
        <v>Swansboro, North Carolina, United States</v>
      </c>
      <c r="B22576" t="s">
        <v>26786</v>
      </c>
      <c r="C22576" t="s">
        <v>26786</v>
      </c>
      <c r="D22576">
        <v>34.695799999999998</v>
      </c>
      <c r="E22576">
        <v>-77.136799999999994</v>
      </c>
      <c r="F22576" t="s">
        <v>530</v>
      </c>
      <c r="G22576" t="s">
        <v>531</v>
      </c>
      <c r="H22576" t="s">
        <v>532</v>
      </c>
      <c r="I22576" t="s">
        <v>589</v>
      </c>
      <c r="K22576">
        <v>20507</v>
      </c>
      <c r="L22576">
        <v>1840016532</v>
      </c>
    </row>
    <row r="22577" spans="1:12" x14ac:dyDescent="0.45">
      <c r="A22577" t="str">
        <f t="shared" si="352"/>
        <v>Swanscombe, Kent, United Kingdom</v>
      </c>
      <c r="B22577" t="s">
        <v>26787</v>
      </c>
      <c r="C22577" t="s">
        <v>26787</v>
      </c>
      <c r="D22577">
        <v>51.449100000000001</v>
      </c>
      <c r="E22577">
        <v>0.29930000000000001</v>
      </c>
      <c r="F22577" t="s">
        <v>536</v>
      </c>
      <c r="G22577" t="s">
        <v>537</v>
      </c>
      <c r="H22577" t="s">
        <v>538</v>
      </c>
      <c r="I22577" t="s">
        <v>1606</v>
      </c>
      <c r="K22577">
        <v>6300</v>
      </c>
      <c r="L22577">
        <v>1826018472</v>
      </c>
    </row>
    <row r="22578" spans="1:12" x14ac:dyDescent="0.45">
      <c r="A22578" t="str">
        <f t="shared" si="352"/>
        <v>Swansea, Massachusetts, United States</v>
      </c>
      <c r="B22578" t="s">
        <v>597</v>
      </c>
      <c r="C22578" t="s">
        <v>597</v>
      </c>
      <c r="D22578">
        <v>41.757100000000001</v>
      </c>
      <c r="E22578">
        <v>-71.212000000000003</v>
      </c>
      <c r="F22578" t="s">
        <v>530</v>
      </c>
      <c r="G22578" t="s">
        <v>531</v>
      </c>
      <c r="H22578" t="s">
        <v>532</v>
      </c>
      <c r="I22578" t="s">
        <v>621</v>
      </c>
      <c r="K22578">
        <v>16462</v>
      </c>
      <c r="L22578">
        <v>1840053663</v>
      </c>
    </row>
    <row r="22579" spans="1:12" x14ac:dyDescent="0.45">
      <c r="A22579" t="str">
        <f t="shared" si="352"/>
        <v>Swansea, Illinois, United States</v>
      </c>
      <c r="B22579" t="s">
        <v>597</v>
      </c>
      <c r="C22579" t="s">
        <v>597</v>
      </c>
      <c r="D22579">
        <v>38.550699999999999</v>
      </c>
      <c r="E22579">
        <v>-89.985900000000001</v>
      </c>
      <c r="F22579" t="s">
        <v>530</v>
      </c>
      <c r="G22579" t="s">
        <v>531</v>
      </c>
      <c r="H22579" t="s">
        <v>532</v>
      </c>
      <c r="I22579" t="s">
        <v>824</v>
      </c>
      <c r="K22579">
        <v>13350</v>
      </c>
      <c r="L22579">
        <v>1840012880</v>
      </c>
    </row>
    <row r="22580" spans="1:12" x14ac:dyDescent="0.45">
      <c r="A22580" t="str">
        <f t="shared" si="352"/>
        <v>Swanton, Vermont, United States</v>
      </c>
      <c r="B22580" t="s">
        <v>26788</v>
      </c>
      <c r="C22580" t="s">
        <v>26788</v>
      </c>
      <c r="D22580">
        <v>44.908099999999997</v>
      </c>
      <c r="E22580">
        <v>-73.125200000000007</v>
      </c>
      <c r="F22580" t="s">
        <v>530</v>
      </c>
      <c r="G22580" t="s">
        <v>531</v>
      </c>
      <c r="H22580" t="s">
        <v>532</v>
      </c>
      <c r="I22580" t="s">
        <v>3653</v>
      </c>
      <c r="K22580">
        <v>6530</v>
      </c>
      <c r="L22580">
        <v>1840004033</v>
      </c>
    </row>
    <row r="22581" spans="1:12" x14ac:dyDescent="0.45">
      <c r="A22581" t="str">
        <f t="shared" si="352"/>
        <v>Swanwick, Derbyshire, United Kingdom</v>
      </c>
      <c r="B22581" t="s">
        <v>26789</v>
      </c>
      <c r="C22581" t="s">
        <v>26789</v>
      </c>
      <c r="D22581">
        <v>53.075000000000003</v>
      </c>
      <c r="E22581">
        <v>-1.3979999999999999</v>
      </c>
      <c r="F22581" t="s">
        <v>536</v>
      </c>
      <c r="G22581" t="s">
        <v>537</v>
      </c>
      <c r="H22581" t="s">
        <v>538</v>
      </c>
      <c r="I22581" t="s">
        <v>1542</v>
      </c>
      <c r="K22581">
        <v>5084</v>
      </c>
      <c r="L22581">
        <v>1826296193</v>
      </c>
    </row>
    <row r="22582" spans="1:12" x14ac:dyDescent="0.45">
      <c r="A22582" t="str">
        <f t="shared" si="352"/>
        <v>Swanzey, New Hampshire, United States</v>
      </c>
      <c r="B22582" t="s">
        <v>26790</v>
      </c>
      <c r="C22582" t="s">
        <v>26790</v>
      </c>
      <c r="D22582">
        <v>42.862499999999997</v>
      </c>
      <c r="E22582">
        <v>-72.296099999999996</v>
      </c>
      <c r="F22582" t="s">
        <v>530</v>
      </c>
      <c r="G22582" t="s">
        <v>531</v>
      </c>
      <c r="H22582" t="s">
        <v>532</v>
      </c>
      <c r="I22582" t="s">
        <v>1728</v>
      </c>
      <c r="K22582">
        <v>7195</v>
      </c>
      <c r="L22582">
        <v>1840055665</v>
      </c>
    </row>
    <row r="22583" spans="1:12" x14ac:dyDescent="0.45">
      <c r="A22583" t="str">
        <f t="shared" si="352"/>
        <v>Swarthmore, Pennsylvania, United States</v>
      </c>
      <c r="B22583" t="s">
        <v>26791</v>
      </c>
      <c r="C22583" t="s">
        <v>26791</v>
      </c>
      <c r="D22583">
        <v>39.902299999999997</v>
      </c>
      <c r="E22583">
        <v>-75.348799999999997</v>
      </c>
      <c r="F22583" t="s">
        <v>530</v>
      </c>
      <c r="G22583" t="s">
        <v>531</v>
      </c>
      <c r="H22583" t="s">
        <v>532</v>
      </c>
      <c r="I22583" t="s">
        <v>620</v>
      </c>
      <c r="K22583">
        <v>6346</v>
      </c>
      <c r="L22583">
        <v>1840000712</v>
      </c>
    </row>
    <row r="22584" spans="1:12" x14ac:dyDescent="0.45">
      <c r="A22584" t="str">
        <f t="shared" si="352"/>
        <v>Swartz Creek, Michigan, United States</v>
      </c>
      <c r="B22584" t="s">
        <v>26792</v>
      </c>
      <c r="C22584" t="s">
        <v>26792</v>
      </c>
      <c r="D22584">
        <v>42.962600000000002</v>
      </c>
      <c r="E22584">
        <v>-83.825999999999993</v>
      </c>
      <c r="F22584" t="s">
        <v>530</v>
      </c>
      <c r="G22584" t="s">
        <v>531</v>
      </c>
      <c r="H22584" t="s">
        <v>532</v>
      </c>
      <c r="I22584" t="s">
        <v>868</v>
      </c>
      <c r="K22584">
        <v>5501</v>
      </c>
      <c r="L22584">
        <v>1840002944</v>
      </c>
    </row>
    <row r="22585" spans="1:12" x14ac:dyDescent="0.45">
      <c r="A22585" t="str">
        <f t="shared" si="352"/>
        <v>Swatara, Pennsylvania, United States</v>
      </c>
      <c r="B22585" t="s">
        <v>26793</v>
      </c>
      <c r="C22585" t="s">
        <v>26793</v>
      </c>
      <c r="D22585">
        <v>40.246299999999998</v>
      </c>
      <c r="E22585">
        <v>-76.802999999999997</v>
      </c>
      <c r="F22585" t="s">
        <v>530</v>
      </c>
      <c r="G22585" t="s">
        <v>531</v>
      </c>
      <c r="H22585" t="s">
        <v>532</v>
      </c>
      <c r="I22585" t="s">
        <v>620</v>
      </c>
      <c r="K22585">
        <v>24685</v>
      </c>
      <c r="L22585">
        <v>1840149538</v>
      </c>
    </row>
    <row r="22586" spans="1:12" x14ac:dyDescent="0.45">
      <c r="A22586" t="str">
        <f t="shared" si="352"/>
        <v>Sweden, New York, United States</v>
      </c>
      <c r="B22586" t="s">
        <v>4875</v>
      </c>
      <c r="C22586" t="s">
        <v>4875</v>
      </c>
      <c r="D22586">
        <v>43.179099999999998</v>
      </c>
      <c r="E22586">
        <v>-77.940600000000003</v>
      </c>
      <c r="F22586" t="s">
        <v>530</v>
      </c>
      <c r="G22586" t="s">
        <v>531</v>
      </c>
      <c r="H22586" t="s">
        <v>532</v>
      </c>
      <c r="I22586" t="s">
        <v>803</v>
      </c>
      <c r="K22586">
        <v>14115</v>
      </c>
      <c r="L22586">
        <v>1840087957</v>
      </c>
    </row>
    <row r="22587" spans="1:12" x14ac:dyDescent="0.45">
      <c r="A22587" t="str">
        <f t="shared" si="352"/>
        <v>Sweet Home, Oregon, United States</v>
      </c>
      <c r="B22587" t="s">
        <v>26794</v>
      </c>
      <c r="C22587" t="s">
        <v>26794</v>
      </c>
      <c r="D22587">
        <v>44.402299999999997</v>
      </c>
      <c r="E22587">
        <v>-122.7028</v>
      </c>
      <c r="F22587" t="s">
        <v>530</v>
      </c>
      <c r="G22587" t="s">
        <v>531</v>
      </c>
      <c r="H22587" t="s">
        <v>532</v>
      </c>
      <c r="I22587" t="s">
        <v>1426</v>
      </c>
      <c r="K22587">
        <v>10697</v>
      </c>
      <c r="L22587">
        <v>1840021253</v>
      </c>
    </row>
    <row r="22588" spans="1:12" x14ac:dyDescent="0.45">
      <c r="A22588" t="str">
        <f t="shared" si="352"/>
        <v>Sweetwater, Florida, United States</v>
      </c>
      <c r="B22588" t="s">
        <v>26795</v>
      </c>
      <c r="C22588" t="s">
        <v>26795</v>
      </c>
      <c r="D22588">
        <v>25.778600000000001</v>
      </c>
      <c r="E22588">
        <v>-80.376000000000005</v>
      </c>
      <c r="F22588" t="s">
        <v>530</v>
      </c>
      <c r="G22588" t="s">
        <v>531</v>
      </c>
      <c r="H22588" t="s">
        <v>532</v>
      </c>
      <c r="I22588" t="s">
        <v>1378</v>
      </c>
      <c r="K22588">
        <v>20994</v>
      </c>
      <c r="L22588">
        <v>1840016008</v>
      </c>
    </row>
    <row r="22589" spans="1:12" x14ac:dyDescent="0.45">
      <c r="A22589" t="str">
        <f t="shared" si="352"/>
        <v>Sweetwater, Texas, United States</v>
      </c>
      <c r="B22589" t="s">
        <v>26795</v>
      </c>
      <c r="C22589" t="s">
        <v>26795</v>
      </c>
      <c r="D22589">
        <v>32.469299999999997</v>
      </c>
      <c r="E22589">
        <v>-100.4092</v>
      </c>
      <c r="F22589" t="s">
        <v>530</v>
      </c>
      <c r="G22589" t="s">
        <v>531</v>
      </c>
      <c r="H22589" t="s">
        <v>532</v>
      </c>
      <c r="I22589" t="s">
        <v>610</v>
      </c>
      <c r="K22589">
        <v>9836</v>
      </c>
      <c r="L22589">
        <v>1840022089</v>
      </c>
    </row>
    <row r="22590" spans="1:12" x14ac:dyDescent="0.45">
      <c r="A22590" t="str">
        <f t="shared" si="352"/>
        <v>Sweetwater, Tennessee, United States</v>
      </c>
      <c r="B22590" t="s">
        <v>26795</v>
      </c>
      <c r="C22590" t="s">
        <v>26795</v>
      </c>
      <c r="D22590">
        <v>35.602899999999998</v>
      </c>
      <c r="E22590">
        <v>-84.471699999999998</v>
      </c>
      <c r="F22590" t="s">
        <v>530</v>
      </c>
      <c r="G22590" t="s">
        <v>531</v>
      </c>
      <c r="H22590" t="s">
        <v>532</v>
      </c>
      <c r="I22590" t="s">
        <v>1466</v>
      </c>
      <c r="K22590">
        <v>5553</v>
      </c>
      <c r="L22590">
        <v>1840015415</v>
      </c>
    </row>
    <row r="22591" spans="1:12" x14ac:dyDescent="0.45">
      <c r="A22591" t="str">
        <f t="shared" si="352"/>
        <v>Swellendam, Western Cape, South Africa</v>
      </c>
      <c r="B22591" t="s">
        <v>26796</v>
      </c>
      <c r="C22591" t="s">
        <v>26796</v>
      </c>
      <c r="D22591">
        <v>-34.023099999999999</v>
      </c>
      <c r="E22591">
        <v>20.440000000000001</v>
      </c>
      <c r="F22591" t="s">
        <v>1436</v>
      </c>
      <c r="G22591" t="s">
        <v>1437</v>
      </c>
      <c r="H22591" t="s">
        <v>1438</v>
      </c>
      <c r="I22591" t="s">
        <v>3883</v>
      </c>
      <c r="K22591">
        <v>17537</v>
      </c>
      <c r="L22591">
        <v>1710416218</v>
      </c>
    </row>
    <row r="22592" spans="1:12" x14ac:dyDescent="0.45">
      <c r="A22592" t="str">
        <f t="shared" si="352"/>
        <v>Świdnica, Dolnośląskie, Poland</v>
      </c>
      <c r="B22592" t="s">
        <v>26797</v>
      </c>
      <c r="C22592" t="s">
        <v>26798</v>
      </c>
      <c r="D22592">
        <v>50.843800000000002</v>
      </c>
      <c r="E22592">
        <v>16.488600000000002</v>
      </c>
      <c r="F22592" t="s">
        <v>3993</v>
      </c>
      <c r="G22592" t="s">
        <v>3994</v>
      </c>
      <c r="H22592" t="s">
        <v>3995</v>
      </c>
      <c r="I22592" t="s">
        <v>4423</v>
      </c>
      <c r="J22592" t="s">
        <v>366</v>
      </c>
      <c r="K22592">
        <v>57761</v>
      </c>
      <c r="L22592">
        <v>1616002338</v>
      </c>
    </row>
    <row r="22593" spans="1:12" x14ac:dyDescent="0.45">
      <c r="A22593" t="str">
        <f t="shared" si="352"/>
        <v>Świdnik, Lubelskie, Poland</v>
      </c>
      <c r="B22593" t="s">
        <v>26799</v>
      </c>
      <c r="C22593" t="s">
        <v>26800</v>
      </c>
      <c r="D22593">
        <v>51.2333</v>
      </c>
      <c r="E22593">
        <v>22.7</v>
      </c>
      <c r="F22593" t="s">
        <v>3993</v>
      </c>
      <c r="G22593" t="s">
        <v>3994</v>
      </c>
      <c r="H22593" t="s">
        <v>3995</v>
      </c>
      <c r="I22593" t="s">
        <v>4117</v>
      </c>
      <c r="J22593" t="s">
        <v>366</v>
      </c>
      <c r="K22593">
        <v>42797</v>
      </c>
      <c r="L22593">
        <v>1616873846</v>
      </c>
    </row>
    <row r="22594" spans="1:12" x14ac:dyDescent="0.45">
      <c r="A22594" t="str">
        <f t="shared" si="352"/>
        <v>Świecie, Kujawsko-Pomorskie, Poland</v>
      </c>
      <c r="B22594" t="s">
        <v>26801</v>
      </c>
      <c r="C22594" t="s">
        <v>26802</v>
      </c>
      <c r="D22594">
        <v>53.416699999999999</v>
      </c>
      <c r="E22594">
        <v>18.433299999999999</v>
      </c>
      <c r="F22594" t="s">
        <v>3993</v>
      </c>
      <c r="G22594" t="s">
        <v>3994</v>
      </c>
      <c r="H22594" t="s">
        <v>3995</v>
      </c>
      <c r="I22594" t="s">
        <v>5749</v>
      </c>
      <c r="J22594" t="s">
        <v>366</v>
      </c>
      <c r="K22594">
        <v>26026</v>
      </c>
      <c r="L22594">
        <v>1616982457</v>
      </c>
    </row>
    <row r="22595" spans="1:12" x14ac:dyDescent="0.45">
      <c r="A22595" t="str">
        <f t="shared" ref="A22595:A22658" si="353">CONCATENATE(B22595,", ",I22595,", ",F22595)</f>
        <v>Świedbodzin, Lubuskie, Poland</v>
      </c>
      <c r="B22595" t="s">
        <v>26803</v>
      </c>
      <c r="C22595" t="s">
        <v>26804</v>
      </c>
      <c r="D22595">
        <v>52.25</v>
      </c>
      <c r="E22595">
        <v>15.533300000000001</v>
      </c>
      <c r="F22595" t="s">
        <v>3993</v>
      </c>
      <c r="G22595" t="s">
        <v>3994</v>
      </c>
      <c r="H22595" t="s">
        <v>3995</v>
      </c>
      <c r="I22595" t="s">
        <v>10999</v>
      </c>
      <c r="J22595" t="s">
        <v>366</v>
      </c>
      <c r="K22595">
        <v>21988</v>
      </c>
      <c r="L22595">
        <v>1616504526</v>
      </c>
    </row>
    <row r="22596" spans="1:12" x14ac:dyDescent="0.45">
      <c r="A22596" t="str">
        <f t="shared" si="353"/>
        <v>Swieqi, Swieqi, Malta</v>
      </c>
      <c r="B22596" t="s">
        <v>26805</v>
      </c>
      <c r="C22596" t="s">
        <v>26805</v>
      </c>
      <c r="D22596">
        <v>35.922499999999999</v>
      </c>
      <c r="E22596">
        <v>14.48</v>
      </c>
      <c r="F22596" t="s">
        <v>2704</v>
      </c>
      <c r="G22596" t="s">
        <v>2705</v>
      </c>
      <c r="H22596" t="s">
        <v>2706</v>
      </c>
      <c r="I22596" t="s">
        <v>26805</v>
      </c>
      <c r="J22596" t="s">
        <v>378</v>
      </c>
      <c r="L22596">
        <v>1470279940</v>
      </c>
    </row>
    <row r="22597" spans="1:12" x14ac:dyDescent="0.45">
      <c r="A22597" t="str">
        <f t="shared" si="353"/>
        <v>Swift Current, Saskatchewan, Canada</v>
      </c>
      <c r="B22597" t="s">
        <v>26806</v>
      </c>
      <c r="C22597" t="s">
        <v>26806</v>
      </c>
      <c r="D22597">
        <v>50.2881</v>
      </c>
      <c r="E22597">
        <v>-107.79389999999999</v>
      </c>
      <c r="F22597" t="s">
        <v>541</v>
      </c>
      <c r="G22597" t="s">
        <v>542</v>
      </c>
      <c r="H22597" t="s">
        <v>543</v>
      </c>
      <c r="I22597" t="s">
        <v>7588</v>
      </c>
      <c r="K22597">
        <v>16604</v>
      </c>
      <c r="L22597">
        <v>1124460875</v>
      </c>
    </row>
    <row r="22598" spans="1:12" x14ac:dyDescent="0.45">
      <c r="A22598" t="str">
        <f t="shared" si="353"/>
        <v>Swindon, Swindon, United Kingdom</v>
      </c>
      <c r="B22598" t="s">
        <v>4731</v>
      </c>
      <c r="C22598" t="s">
        <v>4731</v>
      </c>
      <c r="D22598">
        <v>51.56</v>
      </c>
      <c r="E22598">
        <v>-1.78</v>
      </c>
      <c r="F22598" t="s">
        <v>536</v>
      </c>
      <c r="G22598" t="s">
        <v>537</v>
      </c>
      <c r="H22598" t="s">
        <v>538</v>
      </c>
      <c r="I22598" t="s">
        <v>4731</v>
      </c>
      <c r="K22598">
        <v>192599</v>
      </c>
      <c r="L22598">
        <v>1826498106</v>
      </c>
    </row>
    <row r="22599" spans="1:12" x14ac:dyDescent="0.45">
      <c r="A22599" t="str">
        <f t="shared" si="353"/>
        <v>Świnoujście, Zachodniopomorskie, Poland</v>
      </c>
      <c r="B22599" t="s">
        <v>26807</v>
      </c>
      <c r="C22599" t="s">
        <v>26808</v>
      </c>
      <c r="D22599">
        <v>53.916699999999999</v>
      </c>
      <c r="E22599">
        <v>14.25</v>
      </c>
      <c r="F22599" t="s">
        <v>3993</v>
      </c>
      <c r="G22599" t="s">
        <v>3994</v>
      </c>
      <c r="H22599" t="s">
        <v>3995</v>
      </c>
      <c r="I22599" t="s">
        <v>4389</v>
      </c>
      <c r="J22599" t="s">
        <v>366</v>
      </c>
      <c r="K22599">
        <v>41479</v>
      </c>
      <c r="L22599">
        <v>1616487084</v>
      </c>
    </row>
    <row r="22600" spans="1:12" x14ac:dyDescent="0.45">
      <c r="A22600" t="str">
        <f t="shared" si="353"/>
        <v>Swinton, Salford, United Kingdom</v>
      </c>
      <c r="B22600" t="s">
        <v>26809</v>
      </c>
      <c r="C22600" t="s">
        <v>26809</v>
      </c>
      <c r="D22600">
        <v>53.5122</v>
      </c>
      <c r="E22600">
        <v>-2.3412000000000002</v>
      </c>
      <c r="F22600" t="s">
        <v>536</v>
      </c>
      <c r="G22600" t="s">
        <v>537</v>
      </c>
      <c r="H22600" t="s">
        <v>538</v>
      </c>
      <c r="I22600" t="s">
        <v>3687</v>
      </c>
      <c r="K22600">
        <v>22931</v>
      </c>
      <c r="L22600">
        <v>1826572295</v>
      </c>
    </row>
    <row r="22601" spans="1:12" x14ac:dyDescent="0.45">
      <c r="A22601" t="str">
        <f t="shared" si="353"/>
        <v>Swinton, Rotherham, United Kingdom</v>
      </c>
      <c r="B22601" t="s">
        <v>26809</v>
      </c>
      <c r="C22601" t="s">
        <v>26809</v>
      </c>
      <c r="D22601">
        <v>53.487699999999997</v>
      </c>
      <c r="E22601">
        <v>-1.3149</v>
      </c>
      <c r="F22601" t="s">
        <v>536</v>
      </c>
      <c r="G22601" t="s">
        <v>537</v>
      </c>
      <c r="H22601" t="s">
        <v>538</v>
      </c>
      <c r="I22601" t="s">
        <v>5140</v>
      </c>
      <c r="K22601">
        <v>15559</v>
      </c>
      <c r="L22601">
        <v>1826312183</v>
      </c>
    </row>
    <row r="22602" spans="1:12" x14ac:dyDescent="0.45">
      <c r="A22602" t="str">
        <f t="shared" si="353"/>
        <v>Swissvale, Pennsylvania, United States</v>
      </c>
      <c r="B22602" t="s">
        <v>26810</v>
      </c>
      <c r="C22602" t="s">
        <v>26810</v>
      </c>
      <c r="D22602">
        <v>40.420699999999997</v>
      </c>
      <c r="E22602">
        <v>-79.885800000000003</v>
      </c>
      <c r="F22602" t="s">
        <v>530</v>
      </c>
      <c r="G22602" t="s">
        <v>531</v>
      </c>
      <c r="H22602" t="s">
        <v>532</v>
      </c>
      <c r="I22602" t="s">
        <v>620</v>
      </c>
      <c r="K22602">
        <v>8647</v>
      </c>
      <c r="L22602">
        <v>1840001264</v>
      </c>
    </row>
    <row r="22603" spans="1:12" x14ac:dyDescent="0.45">
      <c r="A22603" t="str">
        <f t="shared" si="353"/>
        <v>Swords, Fingal, Ireland</v>
      </c>
      <c r="B22603" t="s">
        <v>26811</v>
      </c>
      <c r="C22603" t="s">
        <v>26811</v>
      </c>
      <c r="D22603">
        <v>53.459699999999998</v>
      </c>
      <c r="E22603">
        <v>-6.2180999999999997</v>
      </c>
      <c r="F22603" t="s">
        <v>1906</v>
      </c>
      <c r="G22603" t="s">
        <v>1907</v>
      </c>
      <c r="H22603" t="s">
        <v>1908</v>
      </c>
      <c r="I22603" t="s">
        <v>26812</v>
      </c>
      <c r="J22603" t="s">
        <v>378</v>
      </c>
      <c r="K22603">
        <v>33998</v>
      </c>
      <c r="L22603">
        <v>1372755688</v>
      </c>
    </row>
    <row r="22604" spans="1:12" x14ac:dyDescent="0.45">
      <c r="A22604" t="str">
        <f t="shared" si="353"/>
        <v>Swoyersville, Pennsylvania, United States</v>
      </c>
      <c r="B22604" t="s">
        <v>26813</v>
      </c>
      <c r="C22604" t="s">
        <v>26813</v>
      </c>
      <c r="D22604">
        <v>41.297499999999999</v>
      </c>
      <c r="E22604">
        <v>-75.879900000000006</v>
      </c>
      <c r="F22604" t="s">
        <v>530</v>
      </c>
      <c r="G22604" t="s">
        <v>531</v>
      </c>
      <c r="H22604" t="s">
        <v>532</v>
      </c>
      <c r="I22604" t="s">
        <v>620</v>
      </c>
      <c r="K22604">
        <v>5009</v>
      </c>
      <c r="L22604">
        <v>1840000771</v>
      </c>
    </row>
    <row r="22605" spans="1:12" x14ac:dyDescent="0.45">
      <c r="A22605" t="str">
        <f t="shared" si="353"/>
        <v>Syanno, Vitsyebskaya Voblasts’, Belarus</v>
      </c>
      <c r="B22605" t="s">
        <v>26814</v>
      </c>
      <c r="C22605" t="s">
        <v>26814</v>
      </c>
      <c r="D22605">
        <v>54.8</v>
      </c>
      <c r="E22605">
        <v>29.7</v>
      </c>
      <c r="F22605" t="s">
        <v>2588</v>
      </c>
      <c r="G22605" t="s">
        <v>2589</v>
      </c>
      <c r="H22605" t="s">
        <v>2590</v>
      </c>
      <c r="I22605" t="s">
        <v>3569</v>
      </c>
      <c r="K22605">
        <v>7300</v>
      </c>
      <c r="L22605">
        <v>1112544512</v>
      </c>
    </row>
    <row r="22606" spans="1:12" x14ac:dyDescent="0.45">
      <c r="A22606" t="str">
        <f t="shared" si="353"/>
        <v>Syasstroy, Leningradskaya Oblast’, Russia</v>
      </c>
      <c r="B22606" t="s">
        <v>26815</v>
      </c>
      <c r="C22606" t="s">
        <v>26815</v>
      </c>
      <c r="D22606">
        <v>60.133299999999998</v>
      </c>
      <c r="E22606">
        <v>32.566699999999997</v>
      </c>
      <c r="F22606" t="s">
        <v>504</v>
      </c>
      <c r="G22606" t="s">
        <v>505</v>
      </c>
      <c r="H22606" t="s">
        <v>506</v>
      </c>
      <c r="I22606" t="s">
        <v>4844</v>
      </c>
      <c r="K22606">
        <v>12824</v>
      </c>
      <c r="L22606">
        <v>1643899356</v>
      </c>
    </row>
    <row r="22607" spans="1:12" x14ac:dyDescent="0.45">
      <c r="A22607" t="str">
        <f t="shared" si="353"/>
        <v>Sycamore, Illinois, United States</v>
      </c>
      <c r="B22607" t="s">
        <v>26816</v>
      </c>
      <c r="C22607" t="s">
        <v>26816</v>
      </c>
      <c r="D22607">
        <v>41.995100000000001</v>
      </c>
      <c r="E22607">
        <v>-88.681200000000004</v>
      </c>
      <c r="F22607" t="s">
        <v>530</v>
      </c>
      <c r="G22607" t="s">
        <v>531</v>
      </c>
      <c r="H22607" t="s">
        <v>532</v>
      </c>
      <c r="I22607" t="s">
        <v>824</v>
      </c>
      <c r="K22607">
        <v>18322</v>
      </c>
      <c r="L22607">
        <v>1840009187</v>
      </c>
    </row>
    <row r="22608" spans="1:12" x14ac:dyDescent="0.45">
      <c r="A22608" t="str">
        <f t="shared" si="353"/>
        <v>Sychëvka, Smolenskaya Oblast’, Russia</v>
      </c>
      <c r="B22608" t="s">
        <v>26817</v>
      </c>
      <c r="C22608" t="s">
        <v>26818</v>
      </c>
      <c r="D22608">
        <v>55.825299999999999</v>
      </c>
      <c r="E22608">
        <v>34.273600000000002</v>
      </c>
      <c r="F22608" t="s">
        <v>504</v>
      </c>
      <c r="G22608" t="s">
        <v>505</v>
      </c>
      <c r="H22608" t="s">
        <v>506</v>
      </c>
      <c r="I22608" t="s">
        <v>8257</v>
      </c>
      <c r="K22608">
        <v>8220</v>
      </c>
      <c r="L22608">
        <v>1643603757</v>
      </c>
    </row>
    <row r="22609" spans="1:12" x14ac:dyDescent="0.45">
      <c r="A22609" t="str">
        <f t="shared" si="353"/>
        <v>Sydney, New South Wales, Australia</v>
      </c>
      <c r="B22609" t="s">
        <v>26819</v>
      </c>
      <c r="C22609" t="s">
        <v>26819</v>
      </c>
      <c r="D22609">
        <v>-33.865000000000002</v>
      </c>
      <c r="E22609">
        <v>151.20939999999999</v>
      </c>
      <c r="F22609" t="s">
        <v>830</v>
      </c>
      <c r="G22609" t="s">
        <v>831</v>
      </c>
      <c r="H22609" t="s">
        <v>832</v>
      </c>
      <c r="I22609" t="s">
        <v>1454</v>
      </c>
      <c r="J22609" t="s">
        <v>378</v>
      </c>
      <c r="K22609">
        <v>5312163</v>
      </c>
      <c r="L22609">
        <v>1036074917</v>
      </c>
    </row>
    <row r="22610" spans="1:12" x14ac:dyDescent="0.45">
      <c r="A22610" t="str">
        <f t="shared" si="353"/>
        <v>Syke, Lower Saxony, Germany</v>
      </c>
      <c r="B22610" t="s">
        <v>26820</v>
      </c>
      <c r="C22610" t="s">
        <v>26820</v>
      </c>
      <c r="D22610">
        <v>52.9161</v>
      </c>
      <c r="E22610">
        <v>8.8186</v>
      </c>
      <c r="F22610" t="s">
        <v>441</v>
      </c>
      <c r="G22610" t="s">
        <v>442</v>
      </c>
      <c r="H22610" t="s">
        <v>443</v>
      </c>
      <c r="I22610" t="s">
        <v>735</v>
      </c>
      <c r="K22610">
        <v>24355</v>
      </c>
      <c r="L22610">
        <v>1276951328</v>
      </c>
    </row>
    <row r="22611" spans="1:12" x14ac:dyDescent="0.45">
      <c r="A22611" t="str">
        <f t="shared" si="353"/>
        <v>Syktyvkar, Komi, Russia</v>
      </c>
      <c r="B22611" t="s">
        <v>26821</v>
      </c>
      <c r="C22611" t="s">
        <v>26821</v>
      </c>
      <c r="D22611">
        <v>61.666699999999999</v>
      </c>
      <c r="E22611">
        <v>50.816699999999997</v>
      </c>
      <c r="F22611" t="s">
        <v>504</v>
      </c>
      <c r="G22611" t="s">
        <v>505</v>
      </c>
      <c r="H22611" t="s">
        <v>506</v>
      </c>
      <c r="I22611" t="s">
        <v>13049</v>
      </c>
      <c r="J22611" t="s">
        <v>378</v>
      </c>
      <c r="K22611">
        <v>245313</v>
      </c>
      <c r="L22611">
        <v>1643573386</v>
      </c>
    </row>
    <row r="22612" spans="1:12" x14ac:dyDescent="0.45">
      <c r="A22612" t="str">
        <f t="shared" si="353"/>
        <v>Sylacauga, Alabama, United States</v>
      </c>
      <c r="B22612" t="s">
        <v>26822</v>
      </c>
      <c r="C22612" t="s">
        <v>26822</v>
      </c>
      <c r="D22612">
        <v>33.177799999999998</v>
      </c>
      <c r="E22612">
        <v>-86.260599999999997</v>
      </c>
      <c r="F22612" t="s">
        <v>530</v>
      </c>
      <c r="G22612" t="s">
        <v>531</v>
      </c>
      <c r="H22612" t="s">
        <v>532</v>
      </c>
      <c r="I22612" t="s">
        <v>1371</v>
      </c>
      <c r="K22612">
        <v>16982</v>
      </c>
      <c r="L22612">
        <v>1840015700</v>
      </c>
    </row>
    <row r="22613" spans="1:12" x14ac:dyDescent="0.45">
      <c r="A22613" t="str">
        <f t="shared" si="353"/>
        <v>Sylhet, Sylhet, Bangladesh</v>
      </c>
      <c r="B22613" t="s">
        <v>26823</v>
      </c>
      <c r="C22613" t="s">
        <v>26823</v>
      </c>
      <c r="D22613">
        <v>24.9</v>
      </c>
      <c r="E22613">
        <v>91.866699999999994</v>
      </c>
      <c r="F22613" t="s">
        <v>3611</v>
      </c>
      <c r="G22613" t="s">
        <v>3612</v>
      </c>
      <c r="H22613" t="s">
        <v>3613</v>
      </c>
      <c r="I22613" t="s">
        <v>26823</v>
      </c>
      <c r="J22613" t="s">
        <v>378</v>
      </c>
      <c r="K22613">
        <v>479837</v>
      </c>
      <c r="L22613">
        <v>1050646703</v>
      </c>
    </row>
    <row r="22614" spans="1:12" x14ac:dyDescent="0.45">
      <c r="A22614" t="str">
        <f t="shared" si="353"/>
        <v>Sylvan Lake, Alberta, Canada</v>
      </c>
      <c r="B22614" t="s">
        <v>26824</v>
      </c>
      <c r="C22614" t="s">
        <v>26824</v>
      </c>
      <c r="D22614">
        <v>52.308300000000003</v>
      </c>
      <c r="E22614">
        <v>-114.0964</v>
      </c>
      <c r="F22614" t="s">
        <v>541</v>
      </c>
      <c r="G22614" t="s">
        <v>542</v>
      </c>
      <c r="H22614" t="s">
        <v>543</v>
      </c>
      <c r="I22614" t="s">
        <v>1073</v>
      </c>
      <c r="K22614">
        <v>14816</v>
      </c>
      <c r="L22614">
        <v>1124397940</v>
      </c>
    </row>
    <row r="22615" spans="1:12" x14ac:dyDescent="0.45">
      <c r="A22615" t="str">
        <f t="shared" si="353"/>
        <v>Sylvania, Ohio, United States</v>
      </c>
      <c r="B22615" t="s">
        <v>26825</v>
      </c>
      <c r="C22615" t="s">
        <v>26825</v>
      </c>
      <c r="D22615">
        <v>41.71</v>
      </c>
      <c r="E22615">
        <v>-83.709100000000007</v>
      </c>
      <c r="F22615" t="s">
        <v>530</v>
      </c>
      <c r="G22615" t="s">
        <v>531</v>
      </c>
      <c r="H22615" t="s">
        <v>532</v>
      </c>
      <c r="I22615" t="s">
        <v>799</v>
      </c>
      <c r="K22615">
        <v>19311</v>
      </c>
      <c r="L22615">
        <v>1840009255</v>
      </c>
    </row>
    <row r="22616" spans="1:12" x14ac:dyDescent="0.45">
      <c r="A22616" t="str">
        <f t="shared" si="353"/>
        <v>Sylvester, Georgia, United States</v>
      </c>
      <c r="B22616" t="s">
        <v>26826</v>
      </c>
      <c r="C22616" t="s">
        <v>26826</v>
      </c>
      <c r="D22616">
        <v>31.53</v>
      </c>
      <c r="E22616">
        <v>-83.833799999999997</v>
      </c>
      <c r="F22616" t="s">
        <v>530</v>
      </c>
      <c r="G22616" t="s">
        <v>531</v>
      </c>
      <c r="H22616" t="s">
        <v>532</v>
      </c>
      <c r="I22616" t="s">
        <v>763</v>
      </c>
      <c r="K22616">
        <v>6240</v>
      </c>
      <c r="L22616">
        <v>1840015855</v>
      </c>
    </row>
    <row r="22617" spans="1:12" x14ac:dyDescent="0.45">
      <c r="A22617" t="str">
        <f t="shared" si="353"/>
        <v>Synel’nykove, Dnipropetrovs’ka Oblast’, Ukraine</v>
      </c>
      <c r="B22617" t="s">
        <v>26827</v>
      </c>
      <c r="C22617" t="s">
        <v>26828</v>
      </c>
      <c r="D22617">
        <v>48.317799999999998</v>
      </c>
      <c r="E22617">
        <v>35.511899999999997</v>
      </c>
      <c r="F22617" t="s">
        <v>1461</v>
      </c>
      <c r="G22617" t="s">
        <v>1462</v>
      </c>
      <c r="H22617" t="s">
        <v>1463</v>
      </c>
      <c r="I22617" t="s">
        <v>2195</v>
      </c>
      <c r="J22617" t="s">
        <v>366</v>
      </c>
      <c r="K22617">
        <v>30724</v>
      </c>
      <c r="L22617">
        <v>1804535574</v>
      </c>
    </row>
    <row r="22618" spans="1:12" x14ac:dyDescent="0.45">
      <c r="A22618" t="str">
        <f t="shared" si="353"/>
        <v>Syosset, New York, United States</v>
      </c>
      <c r="B22618" t="s">
        <v>26829</v>
      </c>
      <c r="C22618" t="s">
        <v>26829</v>
      </c>
      <c r="D22618">
        <v>40.815600000000003</v>
      </c>
      <c r="E22618">
        <v>-73.501999999999995</v>
      </c>
      <c r="F22618" t="s">
        <v>530</v>
      </c>
      <c r="G22618" t="s">
        <v>531</v>
      </c>
      <c r="H22618" t="s">
        <v>532</v>
      </c>
      <c r="I22618" t="s">
        <v>803</v>
      </c>
      <c r="K22618">
        <v>19559</v>
      </c>
      <c r="L22618">
        <v>1840005278</v>
      </c>
    </row>
    <row r="22619" spans="1:12" x14ac:dyDescent="0.45">
      <c r="A22619" t="str">
        <f t="shared" si="353"/>
        <v>Syracuse, New York, United States</v>
      </c>
      <c r="B22619" t="s">
        <v>26830</v>
      </c>
      <c r="C22619" t="s">
        <v>26830</v>
      </c>
      <c r="D22619">
        <v>43.040900000000001</v>
      </c>
      <c r="E22619">
        <v>-76.143799999999999</v>
      </c>
      <c r="F22619" t="s">
        <v>530</v>
      </c>
      <c r="G22619" t="s">
        <v>531</v>
      </c>
      <c r="H22619" t="s">
        <v>532</v>
      </c>
      <c r="I22619" t="s">
        <v>803</v>
      </c>
      <c r="K22619">
        <v>404223</v>
      </c>
      <c r="L22619">
        <v>1840000378</v>
      </c>
    </row>
    <row r="22620" spans="1:12" x14ac:dyDescent="0.45">
      <c r="A22620" t="str">
        <f t="shared" si="353"/>
        <v>Syracuse, Utah, United States</v>
      </c>
      <c r="B22620" t="s">
        <v>26830</v>
      </c>
      <c r="C22620" t="s">
        <v>26830</v>
      </c>
      <c r="D22620">
        <v>41.085999999999999</v>
      </c>
      <c r="E22620">
        <v>-112.0698</v>
      </c>
      <c r="F22620" t="s">
        <v>530</v>
      </c>
      <c r="G22620" t="s">
        <v>531</v>
      </c>
      <c r="H22620" t="s">
        <v>532</v>
      </c>
      <c r="I22620" t="s">
        <v>1667</v>
      </c>
      <c r="K22620">
        <v>31458</v>
      </c>
      <c r="L22620">
        <v>1840021352</v>
      </c>
    </row>
    <row r="22621" spans="1:12" x14ac:dyDescent="0.45">
      <c r="A22621" t="str">
        <f t="shared" si="353"/>
        <v>Syracuse, Indiana, United States</v>
      </c>
      <c r="B22621" t="s">
        <v>26830</v>
      </c>
      <c r="C22621" t="s">
        <v>26830</v>
      </c>
      <c r="D22621">
        <v>41.422600000000003</v>
      </c>
      <c r="E22621">
        <v>-85.749200000000002</v>
      </c>
      <c r="F22621" t="s">
        <v>530</v>
      </c>
      <c r="G22621" t="s">
        <v>531</v>
      </c>
      <c r="H22621" t="s">
        <v>532</v>
      </c>
      <c r="I22621" t="s">
        <v>1964</v>
      </c>
      <c r="K22621">
        <v>7085</v>
      </c>
      <c r="L22621">
        <v>1840010280</v>
      </c>
    </row>
    <row r="22622" spans="1:12" x14ac:dyDescent="0.45">
      <c r="A22622" t="str">
        <f t="shared" si="353"/>
        <v>Sysert, Sverdlovskaya Oblast’, Russia</v>
      </c>
      <c r="B22622" t="s">
        <v>26831</v>
      </c>
      <c r="C22622" t="s">
        <v>26831</v>
      </c>
      <c r="D22622">
        <v>56.5</v>
      </c>
      <c r="E22622">
        <v>60.816699999999997</v>
      </c>
      <c r="F22622" t="s">
        <v>504</v>
      </c>
      <c r="G22622" t="s">
        <v>505</v>
      </c>
      <c r="H22622" t="s">
        <v>506</v>
      </c>
      <c r="I22622" t="s">
        <v>1409</v>
      </c>
      <c r="K22622">
        <v>21029</v>
      </c>
      <c r="L22622">
        <v>1643162244</v>
      </c>
    </row>
    <row r="22623" spans="1:12" x14ac:dyDescent="0.45">
      <c r="A22623" t="str">
        <f t="shared" si="353"/>
        <v>Syston, Leicestershire, United Kingdom</v>
      </c>
      <c r="B22623" t="s">
        <v>26832</v>
      </c>
      <c r="C22623" t="s">
        <v>26832</v>
      </c>
      <c r="D22623">
        <v>52.7</v>
      </c>
      <c r="E22623">
        <v>-1.08</v>
      </c>
      <c r="F22623" t="s">
        <v>536</v>
      </c>
      <c r="G22623" t="s">
        <v>537</v>
      </c>
      <c r="H22623" t="s">
        <v>538</v>
      </c>
      <c r="I22623" t="s">
        <v>2111</v>
      </c>
      <c r="K22623">
        <v>12804</v>
      </c>
      <c r="L22623">
        <v>1826679514</v>
      </c>
    </row>
    <row r="22624" spans="1:12" x14ac:dyDescent="0.45">
      <c r="A22624" t="str">
        <f t="shared" si="353"/>
        <v>Syzran, Samarskaya Oblast’, Russia</v>
      </c>
      <c r="B22624" t="s">
        <v>26833</v>
      </c>
      <c r="C22624" t="s">
        <v>26833</v>
      </c>
      <c r="D22624">
        <v>53.166699999999999</v>
      </c>
      <c r="E22624">
        <v>48.466700000000003</v>
      </c>
      <c r="F22624" t="s">
        <v>504</v>
      </c>
      <c r="G22624" t="s">
        <v>505</v>
      </c>
      <c r="H22624" t="s">
        <v>506</v>
      </c>
      <c r="I22624" t="s">
        <v>6643</v>
      </c>
      <c r="K22624">
        <v>173260</v>
      </c>
      <c r="L22624">
        <v>1643711617</v>
      </c>
    </row>
    <row r="22625" spans="1:12" x14ac:dyDescent="0.45">
      <c r="A22625" t="str">
        <f t="shared" si="353"/>
        <v>Szabadszállás, Bács-Kiskun, Hungary</v>
      </c>
      <c r="B22625" t="s">
        <v>26834</v>
      </c>
      <c r="C22625" t="s">
        <v>26835</v>
      </c>
      <c r="D22625">
        <v>46.876100000000001</v>
      </c>
      <c r="E22625">
        <v>19.221699999999998</v>
      </c>
      <c r="F22625" t="s">
        <v>641</v>
      </c>
      <c r="G22625" t="s">
        <v>642</v>
      </c>
      <c r="H22625" t="s">
        <v>643</v>
      </c>
      <c r="I22625" t="s">
        <v>2960</v>
      </c>
      <c r="K22625">
        <v>6121</v>
      </c>
      <c r="L22625">
        <v>1348755195</v>
      </c>
    </row>
    <row r="22626" spans="1:12" x14ac:dyDescent="0.45">
      <c r="A22626" t="str">
        <f t="shared" si="353"/>
        <v>Szarvas, Békés, Hungary</v>
      </c>
      <c r="B22626" t="s">
        <v>26836</v>
      </c>
      <c r="C22626" t="s">
        <v>26836</v>
      </c>
      <c r="D22626">
        <v>46.85</v>
      </c>
      <c r="E22626">
        <v>20.6</v>
      </c>
      <c r="F22626" t="s">
        <v>641</v>
      </c>
      <c r="G22626" t="s">
        <v>642</v>
      </c>
      <c r="H22626" t="s">
        <v>643</v>
      </c>
      <c r="I22626" t="s">
        <v>3782</v>
      </c>
      <c r="J22626" t="s">
        <v>366</v>
      </c>
      <c r="K22626">
        <v>15565</v>
      </c>
      <c r="L22626">
        <v>1348371438</v>
      </c>
    </row>
    <row r="22627" spans="1:12" x14ac:dyDescent="0.45">
      <c r="A22627" t="str">
        <f t="shared" si="353"/>
        <v>Százhalombatta, Pest, Hungary</v>
      </c>
      <c r="B22627" t="s">
        <v>26837</v>
      </c>
      <c r="C22627" t="s">
        <v>26838</v>
      </c>
      <c r="D22627">
        <v>47.316699999999997</v>
      </c>
      <c r="E22627">
        <v>18.9114</v>
      </c>
      <c r="F22627" t="s">
        <v>641</v>
      </c>
      <c r="G22627" t="s">
        <v>642</v>
      </c>
      <c r="H22627" t="s">
        <v>643</v>
      </c>
      <c r="I22627" t="s">
        <v>644</v>
      </c>
      <c r="K22627">
        <v>18241</v>
      </c>
      <c r="L22627">
        <v>1348329361</v>
      </c>
    </row>
    <row r="22628" spans="1:12" x14ac:dyDescent="0.45">
      <c r="A22628" t="str">
        <f t="shared" si="353"/>
        <v>Szczecin, Zachodniopomorskie, Poland</v>
      </c>
      <c r="B22628" t="s">
        <v>26839</v>
      </c>
      <c r="C22628" t="s">
        <v>26839</v>
      </c>
      <c r="D22628">
        <v>53.424700000000001</v>
      </c>
      <c r="E22628">
        <v>14.555300000000001</v>
      </c>
      <c r="F22628" t="s">
        <v>3993</v>
      </c>
      <c r="G22628" t="s">
        <v>3994</v>
      </c>
      <c r="H22628" t="s">
        <v>3995</v>
      </c>
      <c r="I22628" t="s">
        <v>4389</v>
      </c>
      <c r="J22628" t="s">
        <v>378</v>
      </c>
      <c r="K22628">
        <v>403833</v>
      </c>
      <c r="L22628">
        <v>1616256546</v>
      </c>
    </row>
    <row r="22629" spans="1:12" x14ac:dyDescent="0.45">
      <c r="A22629" t="str">
        <f t="shared" si="353"/>
        <v>Szczytno, Warmińsko-Mazurskie, Poland</v>
      </c>
      <c r="B22629" t="s">
        <v>26840</v>
      </c>
      <c r="C22629" t="s">
        <v>26840</v>
      </c>
      <c r="D22629">
        <v>53.562800000000003</v>
      </c>
      <c r="E22629">
        <v>20.985299999999999</v>
      </c>
      <c r="F22629" t="s">
        <v>3993</v>
      </c>
      <c r="G22629" t="s">
        <v>3994</v>
      </c>
      <c r="H22629" t="s">
        <v>3995</v>
      </c>
      <c r="I22629" t="s">
        <v>4611</v>
      </c>
      <c r="J22629" t="s">
        <v>366</v>
      </c>
      <c r="K22629">
        <v>23500</v>
      </c>
      <c r="L22629">
        <v>1616017427</v>
      </c>
    </row>
    <row r="22630" spans="1:12" x14ac:dyDescent="0.45">
      <c r="A22630" t="str">
        <f t="shared" si="353"/>
        <v>Szécsény, Nógrád, Hungary</v>
      </c>
      <c r="B22630" t="s">
        <v>26841</v>
      </c>
      <c r="C22630" t="s">
        <v>26842</v>
      </c>
      <c r="D22630">
        <v>48.080800000000004</v>
      </c>
      <c r="E22630">
        <v>19.519400000000001</v>
      </c>
      <c r="F22630" t="s">
        <v>641</v>
      </c>
      <c r="G22630" t="s">
        <v>642</v>
      </c>
      <c r="H22630" t="s">
        <v>643</v>
      </c>
      <c r="I22630" t="s">
        <v>3227</v>
      </c>
      <c r="J22630" t="s">
        <v>366</v>
      </c>
      <c r="K22630">
        <v>5695</v>
      </c>
      <c r="L22630">
        <v>1348174146</v>
      </c>
    </row>
    <row r="22631" spans="1:12" x14ac:dyDescent="0.45">
      <c r="A22631" t="str">
        <f t="shared" si="353"/>
        <v>Szeged, Csongrád, Hungary</v>
      </c>
      <c r="B22631" t="s">
        <v>26843</v>
      </c>
      <c r="C22631" t="s">
        <v>26843</v>
      </c>
      <c r="D22631">
        <v>46.25</v>
      </c>
      <c r="E22631">
        <v>20.166699999999999</v>
      </c>
      <c r="F22631" t="s">
        <v>641</v>
      </c>
      <c r="G22631" t="s">
        <v>642</v>
      </c>
      <c r="H22631" t="s">
        <v>643</v>
      </c>
      <c r="I22631" t="s">
        <v>7811</v>
      </c>
      <c r="J22631" t="s">
        <v>378</v>
      </c>
      <c r="K22631">
        <v>160766</v>
      </c>
      <c r="L22631">
        <v>1348655615</v>
      </c>
    </row>
    <row r="22632" spans="1:12" x14ac:dyDescent="0.45">
      <c r="A22632" t="str">
        <f t="shared" si="353"/>
        <v>Szeghalom, Békés, Hungary</v>
      </c>
      <c r="B22632" t="s">
        <v>26844</v>
      </c>
      <c r="C22632" t="s">
        <v>26844</v>
      </c>
      <c r="D22632">
        <v>47.023899999999998</v>
      </c>
      <c r="E22632">
        <v>21.1678</v>
      </c>
      <c r="F22632" t="s">
        <v>641</v>
      </c>
      <c r="G22632" t="s">
        <v>642</v>
      </c>
      <c r="H22632" t="s">
        <v>643</v>
      </c>
      <c r="I22632" t="s">
        <v>3782</v>
      </c>
      <c r="J22632" t="s">
        <v>366</v>
      </c>
      <c r="K22632">
        <v>8680</v>
      </c>
      <c r="L22632">
        <v>1348071592</v>
      </c>
    </row>
    <row r="22633" spans="1:12" x14ac:dyDescent="0.45">
      <c r="A22633" t="str">
        <f t="shared" si="353"/>
        <v>Székesfehérvár, Fejér, Hungary</v>
      </c>
      <c r="B22633" t="s">
        <v>26845</v>
      </c>
      <c r="C22633" t="s">
        <v>26846</v>
      </c>
      <c r="D22633">
        <v>47.2</v>
      </c>
      <c r="E22633">
        <v>18.416699999999999</v>
      </c>
      <c r="F22633" t="s">
        <v>641</v>
      </c>
      <c r="G22633" t="s">
        <v>642</v>
      </c>
      <c r="H22633" t="s">
        <v>643</v>
      </c>
      <c r="I22633" t="s">
        <v>4408</v>
      </c>
      <c r="J22633" t="s">
        <v>378</v>
      </c>
      <c r="K22633">
        <v>96940</v>
      </c>
      <c r="L22633">
        <v>1348968301</v>
      </c>
    </row>
    <row r="22634" spans="1:12" x14ac:dyDescent="0.45">
      <c r="A22634" t="str">
        <f t="shared" si="353"/>
        <v>Szekszárd, Tolna, Hungary</v>
      </c>
      <c r="B22634" t="s">
        <v>26847</v>
      </c>
      <c r="C22634" t="s">
        <v>26848</v>
      </c>
      <c r="D22634">
        <v>46.355800000000002</v>
      </c>
      <c r="E22634">
        <v>18.703900000000001</v>
      </c>
      <c r="F22634" t="s">
        <v>641</v>
      </c>
      <c r="G22634" t="s">
        <v>642</v>
      </c>
      <c r="H22634" t="s">
        <v>643</v>
      </c>
      <c r="I22634" t="s">
        <v>3749</v>
      </c>
      <c r="J22634" t="s">
        <v>378</v>
      </c>
      <c r="K22634">
        <v>31795</v>
      </c>
      <c r="L22634">
        <v>1348026284</v>
      </c>
    </row>
    <row r="22635" spans="1:12" x14ac:dyDescent="0.45">
      <c r="A22635" t="str">
        <f t="shared" si="353"/>
        <v>Szentes, Csongrád, Hungary</v>
      </c>
      <c r="B22635" t="s">
        <v>26849</v>
      </c>
      <c r="C22635" t="s">
        <v>26849</v>
      </c>
      <c r="D22635">
        <v>46.651899999999998</v>
      </c>
      <c r="E22635">
        <v>20.257200000000001</v>
      </c>
      <c r="F22635" t="s">
        <v>641</v>
      </c>
      <c r="G22635" t="s">
        <v>642</v>
      </c>
      <c r="H22635" t="s">
        <v>643</v>
      </c>
      <c r="I22635" t="s">
        <v>7811</v>
      </c>
      <c r="J22635" t="s">
        <v>366</v>
      </c>
      <c r="K22635">
        <v>27080</v>
      </c>
      <c r="L22635">
        <v>1348319560</v>
      </c>
    </row>
    <row r="22636" spans="1:12" x14ac:dyDescent="0.45">
      <c r="A22636" t="str">
        <f t="shared" si="353"/>
        <v>Szentgotthárd, Vas, Hungary</v>
      </c>
      <c r="B22636" t="s">
        <v>26850</v>
      </c>
      <c r="C22636" t="s">
        <v>26851</v>
      </c>
      <c r="D22636">
        <v>46.952500000000001</v>
      </c>
      <c r="E22636">
        <v>16.273599999999998</v>
      </c>
      <c r="F22636" t="s">
        <v>641</v>
      </c>
      <c r="G22636" t="s">
        <v>642</v>
      </c>
      <c r="H22636" t="s">
        <v>643</v>
      </c>
      <c r="I22636" t="s">
        <v>6413</v>
      </c>
      <c r="J22636" t="s">
        <v>366</v>
      </c>
      <c r="K22636">
        <v>8864</v>
      </c>
      <c r="L22636">
        <v>1348047105</v>
      </c>
    </row>
    <row r="22637" spans="1:12" x14ac:dyDescent="0.45">
      <c r="A22637" t="str">
        <f t="shared" si="353"/>
        <v>Szentlőrinc, Baranya, Hungary</v>
      </c>
      <c r="B22637" t="s">
        <v>26852</v>
      </c>
      <c r="C22637" t="s">
        <v>26853</v>
      </c>
      <c r="D22637">
        <v>46.042200000000001</v>
      </c>
      <c r="E22637">
        <v>17.985600000000002</v>
      </c>
      <c r="F22637" t="s">
        <v>641</v>
      </c>
      <c r="G22637" t="s">
        <v>642</v>
      </c>
      <c r="H22637" t="s">
        <v>643</v>
      </c>
      <c r="I22637" t="s">
        <v>15054</v>
      </c>
      <c r="J22637" t="s">
        <v>366</v>
      </c>
      <c r="K22637">
        <v>6184</v>
      </c>
      <c r="L22637">
        <v>1348005315</v>
      </c>
    </row>
    <row r="22638" spans="1:12" x14ac:dyDescent="0.45">
      <c r="A22638" t="str">
        <f t="shared" si="353"/>
        <v>Szerencs, Borsod-Abaúj-Zemplén, Hungary</v>
      </c>
      <c r="B22638" t="s">
        <v>26854</v>
      </c>
      <c r="C22638" t="s">
        <v>26854</v>
      </c>
      <c r="D22638">
        <v>48.162199999999999</v>
      </c>
      <c r="E22638">
        <v>21.204999999999998</v>
      </c>
      <c r="F22638" t="s">
        <v>641</v>
      </c>
      <c r="G22638" t="s">
        <v>642</v>
      </c>
      <c r="H22638" t="s">
        <v>643</v>
      </c>
      <c r="I22638" t="s">
        <v>9106</v>
      </c>
      <c r="J22638" t="s">
        <v>366</v>
      </c>
      <c r="K22638">
        <v>8676</v>
      </c>
      <c r="L22638">
        <v>1348564586</v>
      </c>
    </row>
    <row r="22639" spans="1:12" x14ac:dyDescent="0.45">
      <c r="A22639" t="str">
        <f t="shared" si="353"/>
        <v>Szigethalom, Pest, Hungary</v>
      </c>
      <c r="B22639" t="s">
        <v>26855</v>
      </c>
      <c r="C22639" t="s">
        <v>26855</v>
      </c>
      <c r="D22639">
        <v>47.322800000000001</v>
      </c>
      <c r="E22639">
        <v>19.012799999999999</v>
      </c>
      <c r="F22639" t="s">
        <v>641</v>
      </c>
      <c r="G22639" t="s">
        <v>642</v>
      </c>
      <c r="H22639" t="s">
        <v>643</v>
      </c>
      <c r="I22639" t="s">
        <v>644</v>
      </c>
      <c r="K22639">
        <v>17596</v>
      </c>
      <c r="L22639">
        <v>1348568337</v>
      </c>
    </row>
    <row r="22640" spans="1:12" x14ac:dyDescent="0.45">
      <c r="A22640" t="str">
        <f t="shared" si="353"/>
        <v>Szigetszentmiklós, Pest, Hungary</v>
      </c>
      <c r="B22640" t="s">
        <v>26856</v>
      </c>
      <c r="C22640" t="s">
        <v>26857</v>
      </c>
      <c r="D22640">
        <v>47.345300000000002</v>
      </c>
      <c r="E22640">
        <v>19.048300000000001</v>
      </c>
      <c r="F22640" t="s">
        <v>641</v>
      </c>
      <c r="G22640" t="s">
        <v>642</v>
      </c>
      <c r="H22640" t="s">
        <v>643</v>
      </c>
      <c r="I22640" t="s">
        <v>644</v>
      </c>
      <c r="J22640" t="s">
        <v>366</v>
      </c>
      <c r="K22640">
        <v>38591</v>
      </c>
      <c r="L22640">
        <v>1348768623</v>
      </c>
    </row>
    <row r="22641" spans="1:12" x14ac:dyDescent="0.45">
      <c r="A22641" t="str">
        <f t="shared" si="353"/>
        <v>Szigetvár, Baranya, Hungary</v>
      </c>
      <c r="B22641" t="s">
        <v>26858</v>
      </c>
      <c r="C22641" t="s">
        <v>26859</v>
      </c>
      <c r="D22641">
        <v>46.048099999999998</v>
      </c>
      <c r="E22641">
        <v>17.8125</v>
      </c>
      <c r="F22641" t="s">
        <v>641</v>
      </c>
      <c r="G22641" t="s">
        <v>642</v>
      </c>
      <c r="H22641" t="s">
        <v>643</v>
      </c>
      <c r="I22641" t="s">
        <v>15054</v>
      </c>
      <c r="J22641" t="s">
        <v>366</v>
      </c>
      <c r="K22641">
        <v>10421</v>
      </c>
      <c r="L22641">
        <v>1348527343</v>
      </c>
    </row>
    <row r="22642" spans="1:12" x14ac:dyDescent="0.45">
      <c r="A22642" t="str">
        <f t="shared" si="353"/>
        <v>Szikszó, Borsod-Abaúj-Zemplén, Hungary</v>
      </c>
      <c r="B22642" t="s">
        <v>26860</v>
      </c>
      <c r="C22642" t="s">
        <v>26861</v>
      </c>
      <c r="D22642">
        <v>48.195</v>
      </c>
      <c r="E22642">
        <v>20.946100000000001</v>
      </c>
      <c r="F22642" t="s">
        <v>641</v>
      </c>
      <c r="G22642" t="s">
        <v>642</v>
      </c>
      <c r="H22642" t="s">
        <v>643</v>
      </c>
      <c r="I22642" t="s">
        <v>9106</v>
      </c>
      <c r="J22642" t="s">
        <v>366</v>
      </c>
      <c r="K22642">
        <v>5278</v>
      </c>
      <c r="L22642">
        <v>1348727333</v>
      </c>
    </row>
    <row r="22643" spans="1:12" x14ac:dyDescent="0.45">
      <c r="A22643" t="str">
        <f t="shared" si="353"/>
        <v>Szolnok, Jász-Nagykun-Szolnok, Hungary</v>
      </c>
      <c r="B22643" t="s">
        <v>26862</v>
      </c>
      <c r="C22643" t="s">
        <v>26862</v>
      </c>
      <c r="D22643">
        <v>47.174700000000001</v>
      </c>
      <c r="E22643">
        <v>20.176400000000001</v>
      </c>
      <c r="F22643" t="s">
        <v>641</v>
      </c>
      <c r="G22643" t="s">
        <v>642</v>
      </c>
      <c r="H22643" t="s">
        <v>643</v>
      </c>
      <c r="I22643" t="s">
        <v>9789</v>
      </c>
      <c r="J22643" t="s">
        <v>378</v>
      </c>
      <c r="K22643">
        <v>71285</v>
      </c>
      <c r="L22643">
        <v>1348287339</v>
      </c>
    </row>
    <row r="22644" spans="1:12" x14ac:dyDescent="0.45">
      <c r="A22644" t="str">
        <f t="shared" si="353"/>
        <v>Szombathely, Vas, Hungary</v>
      </c>
      <c r="B22644" t="s">
        <v>26863</v>
      </c>
      <c r="C22644" t="s">
        <v>26863</v>
      </c>
      <c r="D22644">
        <v>47.2333</v>
      </c>
      <c r="E22644">
        <v>16.633299999999998</v>
      </c>
      <c r="F22644" t="s">
        <v>641</v>
      </c>
      <c r="G22644" t="s">
        <v>642</v>
      </c>
      <c r="H22644" t="s">
        <v>643</v>
      </c>
      <c r="I22644" t="s">
        <v>6413</v>
      </c>
      <c r="J22644" t="s">
        <v>378</v>
      </c>
      <c r="K22644">
        <v>78407</v>
      </c>
      <c r="L22644">
        <v>1348565183</v>
      </c>
    </row>
    <row r="22645" spans="1:12" x14ac:dyDescent="0.45">
      <c r="A22645" t="str">
        <f t="shared" si="353"/>
        <v>T’aebaek, Gangwon, Korea, South</v>
      </c>
      <c r="B22645" t="s">
        <v>26864</v>
      </c>
      <c r="C22645" t="s">
        <v>26865</v>
      </c>
      <c r="D22645">
        <v>37.173099999999998</v>
      </c>
      <c r="E22645">
        <v>128.98609999999999</v>
      </c>
      <c r="F22645" t="s">
        <v>1978</v>
      </c>
      <c r="G22645" t="s">
        <v>1979</v>
      </c>
      <c r="H22645" t="s">
        <v>1980</v>
      </c>
      <c r="I22645" t="s">
        <v>7069</v>
      </c>
      <c r="K22645">
        <v>46715</v>
      </c>
      <c r="L22645">
        <v>1410565787</v>
      </c>
    </row>
    <row r="22646" spans="1:12" x14ac:dyDescent="0.45">
      <c r="A22646" t="str">
        <f t="shared" si="353"/>
        <v>T’q’ibuli, Imereti, Georgia</v>
      </c>
      <c r="B22646" t="s">
        <v>26866</v>
      </c>
      <c r="C22646" t="s">
        <v>26867</v>
      </c>
      <c r="D22646">
        <v>42.344200000000001</v>
      </c>
      <c r="E22646">
        <v>42.99</v>
      </c>
      <c r="F22646" t="s">
        <v>763</v>
      </c>
      <c r="G22646" t="s">
        <v>1132</v>
      </c>
      <c r="H22646" t="s">
        <v>1133</v>
      </c>
      <c r="I22646" t="s">
        <v>6502</v>
      </c>
      <c r="J22646" t="s">
        <v>366</v>
      </c>
      <c r="K22646">
        <v>9770</v>
      </c>
      <c r="L22646">
        <v>1268479108</v>
      </c>
    </row>
    <row r="22647" spans="1:12" x14ac:dyDescent="0.45">
      <c r="A22647" t="str">
        <f t="shared" si="353"/>
        <v>Ta Khmau, Kandal, Cambodia</v>
      </c>
      <c r="B22647" t="s">
        <v>26868</v>
      </c>
      <c r="C22647" t="s">
        <v>26868</v>
      </c>
      <c r="D22647">
        <v>11.4833</v>
      </c>
      <c r="E22647">
        <v>104.95</v>
      </c>
      <c r="F22647" t="s">
        <v>3505</v>
      </c>
      <c r="G22647" t="s">
        <v>3506</v>
      </c>
      <c r="H22647" t="s">
        <v>3507</v>
      </c>
      <c r="I22647" t="s">
        <v>26869</v>
      </c>
      <c r="J22647" t="s">
        <v>378</v>
      </c>
      <c r="L22647">
        <v>1116571704</v>
      </c>
    </row>
    <row r="22648" spans="1:12" x14ac:dyDescent="0.45">
      <c r="A22648" t="str">
        <f t="shared" si="353"/>
        <v>Ta‘izz, Ta‘izz, Yemen</v>
      </c>
      <c r="B22648" t="s">
        <v>18422</v>
      </c>
      <c r="C22648" t="s">
        <v>26870</v>
      </c>
      <c r="D22648">
        <v>13.578900000000001</v>
      </c>
      <c r="E22648">
        <v>44.021900000000002</v>
      </c>
      <c r="F22648" t="s">
        <v>394</v>
      </c>
      <c r="G22648" t="s">
        <v>395</v>
      </c>
      <c r="H22648" t="s">
        <v>396</v>
      </c>
      <c r="I22648" t="s">
        <v>18422</v>
      </c>
      <c r="J22648" t="s">
        <v>378</v>
      </c>
      <c r="K22648">
        <v>596672</v>
      </c>
      <c r="L22648">
        <v>1887324526</v>
      </c>
    </row>
    <row r="22649" spans="1:12" x14ac:dyDescent="0.45">
      <c r="A22649" t="str">
        <f t="shared" si="353"/>
        <v>Ta’ Xbiex, Ta’ Xbiex, Malta</v>
      </c>
      <c r="B22649" t="s">
        <v>26871</v>
      </c>
      <c r="C22649" t="s">
        <v>26872</v>
      </c>
      <c r="D22649">
        <v>35.8992</v>
      </c>
      <c r="E22649">
        <v>14.494400000000001</v>
      </c>
      <c r="F22649" t="s">
        <v>2704</v>
      </c>
      <c r="G22649" t="s">
        <v>2705</v>
      </c>
      <c r="H22649" t="s">
        <v>2706</v>
      </c>
      <c r="I22649" t="s">
        <v>26871</v>
      </c>
      <c r="J22649" t="s">
        <v>378</v>
      </c>
      <c r="L22649">
        <v>1470129537</v>
      </c>
    </row>
    <row r="22650" spans="1:12" x14ac:dyDescent="0.45">
      <c r="A22650" t="str">
        <f t="shared" si="353"/>
        <v>Tabaco, Albay, Philippines</v>
      </c>
      <c r="B22650" t="s">
        <v>26873</v>
      </c>
      <c r="C22650" t="s">
        <v>26873</v>
      </c>
      <c r="D22650">
        <v>13.35</v>
      </c>
      <c r="E22650">
        <v>123.7333</v>
      </c>
      <c r="F22650" t="s">
        <v>1373</v>
      </c>
      <c r="G22650" t="s">
        <v>1374</v>
      </c>
      <c r="H22650" t="s">
        <v>1375</v>
      </c>
      <c r="I22650" t="s">
        <v>16140</v>
      </c>
      <c r="K22650">
        <v>133868</v>
      </c>
      <c r="L22650">
        <v>1608252596</v>
      </c>
    </row>
    <row r="22651" spans="1:12" x14ac:dyDescent="0.45">
      <c r="A22651" t="str">
        <f t="shared" si="353"/>
        <v>Tabapuã, São Paulo, Brazil</v>
      </c>
      <c r="B22651" t="s">
        <v>26874</v>
      </c>
      <c r="C22651" t="s">
        <v>26875</v>
      </c>
      <c r="D22651">
        <v>-20.963899999999999</v>
      </c>
      <c r="E22651">
        <v>-49.0319</v>
      </c>
      <c r="F22651" t="s">
        <v>491</v>
      </c>
      <c r="G22651" t="s">
        <v>492</v>
      </c>
      <c r="H22651" t="s">
        <v>493</v>
      </c>
      <c r="I22651" t="s">
        <v>801</v>
      </c>
      <c r="K22651">
        <v>12103</v>
      </c>
      <c r="L22651">
        <v>1076931996</v>
      </c>
    </row>
    <row r="22652" spans="1:12" x14ac:dyDescent="0.45">
      <c r="A22652" t="str">
        <f t="shared" si="353"/>
        <v>Tabatinga, São Paulo, Brazil</v>
      </c>
      <c r="B22652" t="s">
        <v>26876</v>
      </c>
      <c r="C22652" t="s">
        <v>26876</v>
      </c>
      <c r="D22652">
        <v>-21.716899999999999</v>
      </c>
      <c r="E22652">
        <v>-48.687800000000003</v>
      </c>
      <c r="F22652" t="s">
        <v>491</v>
      </c>
      <c r="G22652" t="s">
        <v>492</v>
      </c>
      <c r="H22652" t="s">
        <v>493</v>
      </c>
      <c r="I22652" t="s">
        <v>801</v>
      </c>
      <c r="K22652">
        <v>15881</v>
      </c>
      <c r="L22652">
        <v>1076705867</v>
      </c>
    </row>
    <row r="22653" spans="1:12" x14ac:dyDescent="0.45">
      <c r="A22653" t="str">
        <f t="shared" si="353"/>
        <v>Taber, Alberta, Canada</v>
      </c>
      <c r="B22653" t="s">
        <v>26877</v>
      </c>
      <c r="C22653" t="s">
        <v>26877</v>
      </c>
      <c r="D22653">
        <v>49.784700000000001</v>
      </c>
      <c r="E22653">
        <v>-112.1508</v>
      </c>
      <c r="F22653" t="s">
        <v>541</v>
      </c>
      <c r="G22653" t="s">
        <v>542</v>
      </c>
      <c r="H22653" t="s">
        <v>543</v>
      </c>
      <c r="I22653" t="s">
        <v>1073</v>
      </c>
      <c r="K22653">
        <v>8428</v>
      </c>
      <c r="L22653">
        <v>1124113583</v>
      </c>
    </row>
    <row r="22654" spans="1:12" x14ac:dyDescent="0.45">
      <c r="A22654" t="str">
        <f t="shared" si="353"/>
        <v>Tabernacle, New Jersey, United States</v>
      </c>
      <c r="B22654" t="s">
        <v>26878</v>
      </c>
      <c r="C22654" t="s">
        <v>26878</v>
      </c>
      <c r="D22654">
        <v>39.819200000000002</v>
      </c>
      <c r="E22654">
        <v>-74.655100000000004</v>
      </c>
      <c r="F22654" t="s">
        <v>530</v>
      </c>
      <c r="G22654" t="s">
        <v>531</v>
      </c>
      <c r="H22654" t="s">
        <v>532</v>
      </c>
      <c r="I22654" t="s">
        <v>587</v>
      </c>
      <c r="K22654">
        <v>6868</v>
      </c>
      <c r="L22654">
        <v>1840081612</v>
      </c>
    </row>
    <row r="22655" spans="1:12" x14ac:dyDescent="0.45">
      <c r="A22655" t="str">
        <f t="shared" si="353"/>
        <v>Tablada, Buenos Aires, Argentina</v>
      </c>
      <c r="B22655" t="s">
        <v>26879</v>
      </c>
      <c r="C22655" t="s">
        <v>26879</v>
      </c>
      <c r="D22655">
        <v>-34.683300000000003</v>
      </c>
      <c r="E22655">
        <v>-58.533299999999997</v>
      </c>
      <c r="F22655" t="s">
        <v>651</v>
      </c>
      <c r="G22655" t="s">
        <v>652</v>
      </c>
      <c r="H22655" t="s">
        <v>653</v>
      </c>
      <c r="I22655" t="s">
        <v>870</v>
      </c>
      <c r="K22655">
        <v>102542</v>
      </c>
      <c r="L22655">
        <v>1032988297</v>
      </c>
    </row>
    <row r="22656" spans="1:12" x14ac:dyDescent="0.45">
      <c r="A22656" t="str">
        <f t="shared" si="353"/>
        <v>Taboão da Serra, São Paulo, Brazil</v>
      </c>
      <c r="B22656" t="s">
        <v>26880</v>
      </c>
      <c r="C22656" t="s">
        <v>26881</v>
      </c>
      <c r="D22656">
        <v>-23.601900000000001</v>
      </c>
      <c r="E22656">
        <v>-46.752800000000001</v>
      </c>
      <c r="F22656" t="s">
        <v>491</v>
      </c>
      <c r="G22656" t="s">
        <v>492</v>
      </c>
      <c r="H22656" t="s">
        <v>493</v>
      </c>
      <c r="I22656" t="s">
        <v>801</v>
      </c>
      <c r="K22656">
        <v>272177</v>
      </c>
      <c r="L22656">
        <v>1076000585</v>
      </c>
    </row>
    <row r="22657" spans="1:12" x14ac:dyDescent="0.45">
      <c r="A22657" t="str">
        <f t="shared" si="353"/>
        <v>Tabor, Tabor, Slovenia</v>
      </c>
      <c r="B22657" t="s">
        <v>26882</v>
      </c>
      <c r="C22657" t="s">
        <v>26882</v>
      </c>
      <c r="D22657">
        <v>46.2361</v>
      </c>
      <c r="E22657">
        <v>15.0183</v>
      </c>
      <c r="F22657" t="s">
        <v>1111</v>
      </c>
      <c r="G22657" t="s">
        <v>1112</v>
      </c>
      <c r="H22657" t="s">
        <v>1113</v>
      </c>
      <c r="I22657" t="s">
        <v>26882</v>
      </c>
      <c r="J22657" t="s">
        <v>378</v>
      </c>
      <c r="L22657">
        <v>1705756002</v>
      </c>
    </row>
    <row r="22658" spans="1:12" x14ac:dyDescent="0.45">
      <c r="A22658" t="str">
        <f t="shared" si="353"/>
        <v>Tábor, Jihočeský Kraj, Czechia</v>
      </c>
      <c r="B22658" t="s">
        <v>26883</v>
      </c>
      <c r="C22658" t="s">
        <v>26882</v>
      </c>
      <c r="D22658">
        <v>49.414499999999997</v>
      </c>
      <c r="E22658">
        <v>14.6578</v>
      </c>
      <c r="F22658" t="s">
        <v>2480</v>
      </c>
      <c r="G22658" t="s">
        <v>2481</v>
      </c>
      <c r="H22658" t="s">
        <v>2482</v>
      </c>
      <c r="I22658" t="s">
        <v>3910</v>
      </c>
      <c r="K22658">
        <v>34277</v>
      </c>
      <c r="L22658">
        <v>1203712399</v>
      </c>
    </row>
    <row r="22659" spans="1:12" x14ac:dyDescent="0.45">
      <c r="A22659" t="str">
        <f t="shared" ref="A22659:A22722" si="354">CONCATENATE(B22659,", ",I22659,", ",F22659)</f>
        <v>Tabor City, North Carolina, United States</v>
      </c>
      <c r="B22659" t="s">
        <v>26884</v>
      </c>
      <c r="C22659" t="s">
        <v>26884</v>
      </c>
      <c r="D22659">
        <v>34.153799999999997</v>
      </c>
      <c r="E22659">
        <v>-78.873699999999999</v>
      </c>
      <c r="F22659" t="s">
        <v>530</v>
      </c>
      <c r="G22659" t="s">
        <v>531</v>
      </c>
      <c r="H22659" t="s">
        <v>532</v>
      </c>
      <c r="I22659" t="s">
        <v>589</v>
      </c>
      <c r="K22659">
        <v>6355</v>
      </c>
      <c r="L22659">
        <v>1840016665</v>
      </c>
    </row>
    <row r="22660" spans="1:12" x14ac:dyDescent="0.45">
      <c r="A22660" t="str">
        <f t="shared" si="354"/>
        <v>Tabora, Tabora, Tanzania</v>
      </c>
      <c r="B22660" t="s">
        <v>20273</v>
      </c>
      <c r="C22660" t="s">
        <v>20273</v>
      </c>
      <c r="D22660">
        <v>-5.0167000000000002</v>
      </c>
      <c r="E22660">
        <v>32.799999999999997</v>
      </c>
      <c r="F22660" t="s">
        <v>2466</v>
      </c>
      <c r="G22660" t="s">
        <v>2467</v>
      </c>
      <c r="H22660" t="s">
        <v>2468</v>
      </c>
      <c r="I22660" t="s">
        <v>20273</v>
      </c>
      <c r="J22660" t="s">
        <v>378</v>
      </c>
      <c r="K22660">
        <v>127880</v>
      </c>
      <c r="L22660">
        <v>1834712235</v>
      </c>
    </row>
    <row r="22661" spans="1:12" x14ac:dyDescent="0.45">
      <c r="A22661" t="str">
        <f t="shared" si="354"/>
        <v>Tabrīz, Āz̄arbāyjān-e Sharqī, Iran</v>
      </c>
      <c r="B22661" t="s">
        <v>26885</v>
      </c>
      <c r="C22661" t="s">
        <v>26886</v>
      </c>
      <c r="D22661">
        <v>38.083300000000001</v>
      </c>
      <c r="E22661">
        <v>46.283299999999997</v>
      </c>
      <c r="F22661" t="s">
        <v>388</v>
      </c>
      <c r="G22661" t="s">
        <v>389</v>
      </c>
      <c r="H22661" t="s">
        <v>390</v>
      </c>
      <c r="I22661" t="s">
        <v>985</v>
      </c>
      <c r="J22661" t="s">
        <v>378</v>
      </c>
      <c r="K22661">
        <v>1558693</v>
      </c>
      <c r="L22661">
        <v>1364141756</v>
      </c>
    </row>
    <row r="22662" spans="1:12" x14ac:dyDescent="0.45">
      <c r="A22662" t="str">
        <f t="shared" si="354"/>
        <v>Tábua, Coimbra, Portugal</v>
      </c>
      <c r="B22662" t="s">
        <v>26887</v>
      </c>
      <c r="C22662" t="s">
        <v>26888</v>
      </c>
      <c r="D22662">
        <v>40.366700000000002</v>
      </c>
      <c r="E22662">
        <v>-8.0333000000000006</v>
      </c>
      <c r="F22662" t="s">
        <v>967</v>
      </c>
      <c r="G22662" t="s">
        <v>968</v>
      </c>
      <c r="H22662" t="s">
        <v>969</v>
      </c>
      <c r="I22662" t="s">
        <v>2354</v>
      </c>
      <c r="J22662" t="s">
        <v>366</v>
      </c>
      <c r="K22662">
        <v>12071</v>
      </c>
      <c r="L22662">
        <v>1620014800</v>
      </c>
    </row>
    <row r="22663" spans="1:12" x14ac:dyDescent="0.45">
      <c r="A22663" t="str">
        <f t="shared" si="354"/>
        <v>Tabuaço, Viseu, Portugal</v>
      </c>
      <c r="B22663" t="s">
        <v>26889</v>
      </c>
      <c r="C22663" t="s">
        <v>26890</v>
      </c>
      <c r="D22663">
        <v>41.116700000000002</v>
      </c>
      <c r="E22663">
        <v>-7.5667</v>
      </c>
      <c r="F22663" t="s">
        <v>967</v>
      </c>
      <c r="G22663" t="s">
        <v>968</v>
      </c>
      <c r="H22663" t="s">
        <v>969</v>
      </c>
      <c r="I22663" t="s">
        <v>2404</v>
      </c>
      <c r="J22663" t="s">
        <v>366</v>
      </c>
      <c r="K22663">
        <v>6350</v>
      </c>
      <c r="L22663">
        <v>1620778227</v>
      </c>
    </row>
    <row r="22664" spans="1:12" x14ac:dyDescent="0.45">
      <c r="A22664" t="str">
        <f t="shared" si="354"/>
        <v>Tabuk, Kalinga, Philippines</v>
      </c>
      <c r="B22664" t="s">
        <v>26891</v>
      </c>
      <c r="C22664" t="s">
        <v>26891</v>
      </c>
      <c r="D22664">
        <v>17.45</v>
      </c>
      <c r="E22664">
        <v>121.45829999999999</v>
      </c>
      <c r="F22664" t="s">
        <v>1373</v>
      </c>
      <c r="G22664" t="s">
        <v>1374</v>
      </c>
      <c r="H22664" t="s">
        <v>1375</v>
      </c>
      <c r="I22664" t="s">
        <v>26892</v>
      </c>
      <c r="K22664">
        <v>110642</v>
      </c>
      <c r="L22664">
        <v>1608831439</v>
      </c>
    </row>
    <row r="22665" spans="1:12" x14ac:dyDescent="0.45">
      <c r="A22665" t="str">
        <f t="shared" si="354"/>
        <v>Tabuk, Kalinga, Philippines</v>
      </c>
      <c r="B22665" t="s">
        <v>26891</v>
      </c>
      <c r="C22665" t="s">
        <v>26891</v>
      </c>
      <c r="D22665">
        <v>17.4084</v>
      </c>
      <c r="E22665">
        <v>121.27849999999999</v>
      </c>
      <c r="F22665" t="s">
        <v>1373</v>
      </c>
      <c r="G22665" t="s">
        <v>1374</v>
      </c>
      <c r="H22665" t="s">
        <v>1375</v>
      </c>
      <c r="I22665" t="s">
        <v>26892</v>
      </c>
      <c r="J22665" t="s">
        <v>378</v>
      </c>
      <c r="L22665">
        <v>1608980358</v>
      </c>
    </row>
    <row r="22666" spans="1:12" x14ac:dyDescent="0.45">
      <c r="A22666" t="str">
        <f t="shared" si="354"/>
        <v>Tabūk, Tabūk, Saudi Arabia</v>
      </c>
      <c r="B22666" t="s">
        <v>1366</v>
      </c>
      <c r="C22666" t="s">
        <v>26891</v>
      </c>
      <c r="D22666">
        <v>28.397200000000002</v>
      </c>
      <c r="E22666">
        <v>36.578899999999997</v>
      </c>
      <c r="F22666" t="s">
        <v>402</v>
      </c>
      <c r="G22666" t="s">
        <v>403</v>
      </c>
      <c r="H22666" t="s">
        <v>404</v>
      </c>
      <c r="I22666" t="s">
        <v>1366</v>
      </c>
      <c r="J22666" t="s">
        <v>378</v>
      </c>
      <c r="K22666">
        <v>512629</v>
      </c>
      <c r="L22666">
        <v>1682590992</v>
      </c>
    </row>
    <row r="22667" spans="1:12" x14ac:dyDescent="0.45">
      <c r="A22667" t="str">
        <f t="shared" si="354"/>
        <v>Tabuse, Yamaguchi, Japan</v>
      </c>
      <c r="B22667" t="s">
        <v>26893</v>
      </c>
      <c r="C22667" t="s">
        <v>26893</v>
      </c>
      <c r="D22667">
        <v>33.954700000000003</v>
      </c>
      <c r="E22667">
        <v>132.04140000000001</v>
      </c>
      <c r="F22667" t="s">
        <v>514</v>
      </c>
      <c r="G22667" t="s">
        <v>515</v>
      </c>
      <c r="H22667" t="s">
        <v>516</v>
      </c>
      <c r="I22667" t="s">
        <v>11619</v>
      </c>
      <c r="K22667">
        <v>14753</v>
      </c>
      <c r="L22667">
        <v>1392416444</v>
      </c>
    </row>
    <row r="22668" spans="1:12" x14ac:dyDescent="0.45">
      <c r="A22668" t="str">
        <f t="shared" si="354"/>
        <v>Taché, Manitoba, Canada</v>
      </c>
      <c r="B22668" t="s">
        <v>26894</v>
      </c>
      <c r="C22668" t="s">
        <v>26895</v>
      </c>
      <c r="D22668">
        <v>49.708100000000002</v>
      </c>
      <c r="E22668">
        <v>-96.673599999999993</v>
      </c>
      <c r="F22668" t="s">
        <v>541</v>
      </c>
      <c r="G22668" t="s">
        <v>542</v>
      </c>
      <c r="H22668" t="s">
        <v>543</v>
      </c>
      <c r="I22668" t="s">
        <v>5149</v>
      </c>
      <c r="K22668">
        <v>11568</v>
      </c>
      <c r="L22668">
        <v>1124000169</v>
      </c>
    </row>
    <row r="22669" spans="1:12" x14ac:dyDescent="0.45">
      <c r="A22669" t="str">
        <f t="shared" si="354"/>
        <v>Tacheng, Xinjiang, China</v>
      </c>
      <c r="B22669" t="s">
        <v>26896</v>
      </c>
      <c r="C22669" t="s">
        <v>26896</v>
      </c>
      <c r="D22669">
        <v>46.7468</v>
      </c>
      <c r="E22669">
        <v>82.978999999999999</v>
      </c>
      <c r="F22669" t="s">
        <v>1039</v>
      </c>
      <c r="G22669" t="s">
        <v>1040</v>
      </c>
      <c r="H22669" t="s">
        <v>1041</v>
      </c>
      <c r="I22669" t="s">
        <v>1042</v>
      </c>
      <c r="J22669" t="s">
        <v>366</v>
      </c>
      <c r="K22669">
        <v>161037</v>
      </c>
      <c r="L22669">
        <v>1156191514</v>
      </c>
    </row>
    <row r="22670" spans="1:12" x14ac:dyDescent="0.45">
      <c r="A22670" t="str">
        <f t="shared" si="354"/>
        <v>Tachiarai, Fukuoka, Japan</v>
      </c>
      <c r="B22670" t="s">
        <v>26897</v>
      </c>
      <c r="C22670" t="s">
        <v>26897</v>
      </c>
      <c r="D22670">
        <v>33.372500000000002</v>
      </c>
      <c r="E22670">
        <v>130.6225</v>
      </c>
      <c r="F22670" t="s">
        <v>514</v>
      </c>
      <c r="G22670" t="s">
        <v>515</v>
      </c>
      <c r="H22670" t="s">
        <v>516</v>
      </c>
      <c r="I22670" t="s">
        <v>2570</v>
      </c>
      <c r="K22670">
        <v>15274</v>
      </c>
      <c r="L22670">
        <v>1392006046</v>
      </c>
    </row>
    <row r="22671" spans="1:12" x14ac:dyDescent="0.45">
      <c r="A22671" t="str">
        <f t="shared" si="354"/>
        <v>Tachikawa, Tōkyō, Japan</v>
      </c>
      <c r="B22671" t="s">
        <v>26898</v>
      </c>
      <c r="C22671" t="s">
        <v>26898</v>
      </c>
      <c r="D22671">
        <v>35.693899999999999</v>
      </c>
      <c r="E22671">
        <v>139.4194</v>
      </c>
      <c r="F22671" t="s">
        <v>514</v>
      </c>
      <c r="G22671" t="s">
        <v>515</v>
      </c>
      <c r="H22671" t="s">
        <v>516</v>
      </c>
      <c r="I22671" t="s">
        <v>1148</v>
      </c>
      <c r="K22671">
        <v>180880</v>
      </c>
      <c r="L22671">
        <v>1392042507</v>
      </c>
    </row>
    <row r="22672" spans="1:12" x14ac:dyDescent="0.45">
      <c r="A22672" t="str">
        <f t="shared" si="354"/>
        <v>Tachov, Plzeňský Kraj, Czechia</v>
      </c>
      <c r="B22672" t="s">
        <v>26899</v>
      </c>
      <c r="C22672" t="s">
        <v>26899</v>
      </c>
      <c r="D22672">
        <v>49.795400000000001</v>
      </c>
      <c r="E22672">
        <v>12.633699999999999</v>
      </c>
      <c r="F22672" t="s">
        <v>2480</v>
      </c>
      <c r="G22672" t="s">
        <v>2481</v>
      </c>
      <c r="H22672" t="s">
        <v>2482</v>
      </c>
      <c r="I22672" t="s">
        <v>8530</v>
      </c>
      <c r="K22672">
        <v>13038</v>
      </c>
      <c r="L22672">
        <v>1203227002</v>
      </c>
    </row>
    <row r="22673" spans="1:12" x14ac:dyDescent="0.45">
      <c r="A22673" t="str">
        <f t="shared" si="354"/>
        <v>Taciba, São Paulo, Brazil</v>
      </c>
      <c r="B22673" t="s">
        <v>26900</v>
      </c>
      <c r="C22673" t="s">
        <v>26900</v>
      </c>
      <c r="D22673">
        <v>-22.39</v>
      </c>
      <c r="E22673">
        <v>-51.284999999999997</v>
      </c>
      <c r="F22673" t="s">
        <v>491</v>
      </c>
      <c r="G22673" t="s">
        <v>492</v>
      </c>
      <c r="H22673" t="s">
        <v>493</v>
      </c>
      <c r="I22673" t="s">
        <v>801</v>
      </c>
      <c r="K22673">
        <v>6110</v>
      </c>
      <c r="L22673">
        <v>1076588060</v>
      </c>
    </row>
    <row r="22674" spans="1:12" x14ac:dyDescent="0.45">
      <c r="A22674" t="str">
        <f t="shared" si="354"/>
        <v>Tacloban, Tacloban, Philippines</v>
      </c>
      <c r="B22674" t="s">
        <v>26901</v>
      </c>
      <c r="C22674" t="s">
        <v>26901</v>
      </c>
      <c r="D22674">
        <v>11.244400000000001</v>
      </c>
      <c r="E22674">
        <v>125.0039</v>
      </c>
      <c r="F22674" t="s">
        <v>1373</v>
      </c>
      <c r="G22674" t="s">
        <v>1374</v>
      </c>
      <c r="H22674" t="s">
        <v>1375</v>
      </c>
      <c r="I22674" t="s">
        <v>26901</v>
      </c>
      <c r="J22674" t="s">
        <v>378</v>
      </c>
      <c r="K22674">
        <v>242089</v>
      </c>
      <c r="L22674">
        <v>1608710592</v>
      </c>
    </row>
    <row r="22675" spans="1:12" x14ac:dyDescent="0.45">
      <c r="A22675" t="str">
        <f t="shared" si="354"/>
        <v>Tacna, Tacna, Peru</v>
      </c>
      <c r="B22675" t="s">
        <v>26902</v>
      </c>
      <c r="C22675" t="s">
        <v>26902</v>
      </c>
      <c r="D22675">
        <v>-18.055599999999998</v>
      </c>
      <c r="E22675">
        <v>-70.2483</v>
      </c>
      <c r="F22675" t="s">
        <v>509</v>
      </c>
      <c r="G22675" t="s">
        <v>510</v>
      </c>
      <c r="H22675" t="s">
        <v>511</v>
      </c>
      <c r="I22675" t="s">
        <v>26902</v>
      </c>
      <c r="J22675" t="s">
        <v>378</v>
      </c>
      <c r="K22675">
        <v>286240</v>
      </c>
      <c r="L22675">
        <v>1604388134</v>
      </c>
    </row>
    <row r="22676" spans="1:12" x14ac:dyDescent="0.45">
      <c r="A22676" t="str">
        <f t="shared" si="354"/>
        <v>Tacoma, Washington, United States</v>
      </c>
      <c r="B22676" t="s">
        <v>26903</v>
      </c>
      <c r="C22676" t="s">
        <v>26903</v>
      </c>
      <c r="D22676">
        <v>47.243099999999998</v>
      </c>
      <c r="E22676">
        <v>-122.45310000000001</v>
      </c>
      <c r="F22676" t="s">
        <v>530</v>
      </c>
      <c r="G22676" t="s">
        <v>531</v>
      </c>
      <c r="H22676" t="s">
        <v>532</v>
      </c>
      <c r="I22676" t="s">
        <v>585</v>
      </c>
      <c r="K22676">
        <v>217827</v>
      </c>
      <c r="L22676">
        <v>1840021129</v>
      </c>
    </row>
    <row r="22677" spans="1:12" x14ac:dyDescent="0.45">
      <c r="A22677" t="str">
        <f t="shared" si="354"/>
        <v>Tacotalpa, Tabasco, Mexico</v>
      </c>
      <c r="B22677" t="s">
        <v>26904</v>
      </c>
      <c r="C22677" t="s">
        <v>26904</v>
      </c>
      <c r="D22677">
        <v>17.5931</v>
      </c>
      <c r="E22677">
        <v>-92.825800000000001</v>
      </c>
      <c r="F22677" t="s">
        <v>519</v>
      </c>
      <c r="G22677" t="s">
        <v>520</v>
      </c>
      <c r="H22677" t="s">
        <v>521</v>
      </c>
      <c r="I22677" t="s">
        <v>3220</v>
      </c>
      <c r="J22677" t="s">
        <v>366</v>
      </c>
      <c r="K22677">
        <v>8071</v>
      </c>
      <c r="L22677">
        <v>1484934308</v>
      </c>
    </row>
    <row r="22678" spans="1:12" x14ac:dyDescent="0.45">
      <c r="A22678" t="str">
        <f t="shared" si="354"/>
        <v>Tacuarembó, Tacuarembó, Uruguay</v>
      </c>
      <c r="B22678" t="s">
        <v>26905</v>
      </c>
      <c r="C22678" t="s">
        <v>26906</v>
      </c>
      <c r="D22678">
        <v>-31.71</v>
      </c>
      <c r="E22678">
        <v>-55.98</v>
      </c>
      <c r="F22678" t="s">
        <v>1033</v>
      </c>
      <c r="G22678" t="s">
        <v>1034</v>
      </c>
      <c r="H22678" t="s">
        <v>1035</v>
      </c>
      <c r="I22678" t="s">
        <v>26905</v>
      </c>
      <c r="J22678" t="s">
        <v>378</v>
      </c>
      <c r="K22678">
        <v>54277</v>
      </c>
      <c r="L22678">
        <v>1858952595</v>
      </c>
    </row>
    <row r="22679" spans="1:12" x14ac:dyDescent="0.45">
      <c r="A22679" t="str">
        <f t="shared" si="354"/>
        <v>Tacurong, Sultan Kudarat, Philippines</v>
      </c>
      <c r="B22679" t="s">
        <v>26907</v>
      </c>
      <c r="C22679" t="s">
        <v>26907</v>
      </c>
      <c r="D22679">
        <v>6.6833</v>
      </c>
      <c r="E22679">
        <v>124.66670000000001</v>
      </c>
      <c r="F22679" t="s">
        <v>1373</v>
      </c>
      <c r="G22679" t="s">
        <v>1374</v>
      </c>
      <c r="H22679" t="s">
        <v>1375</v>
      </c>
      <c r="I22679" t="s">
        <v>13211</v>
      </c>
      <c r="K22679">
        <v>98316</v>
      </c>
      <c r="L22679">
        <v>1608479806</v>
      </c>
    </row>
    <row r="22680" spans="1:12" x14ac:dyDescent="0.45">
      <c r="A22680" t="str">
        <f t="shared" si="354"/>
        <v>Tadaoka-higashi, Ōsaka, Japan</v>
      </c>
      <c r="B22680" t="s">
        <v>26908</v>
      </c>
      <c r="C22680" t="s">
        <v>26908</v>
      </c>
      <c r="D22680">
        <v>34.486899999999999</v>
      </c>
      <c r="E22680">
        <v>135.40110000000001</v>
      </c>
      <c r="F22680" t="s">
        <v>514</v>
      </c>
      <c r="G22680" t="s">
        <v>515</v>
      </c>
      <c r="H22680" t="s">
        <v>516</v>
      </c>
      <c r="I22680" t="s">
        <v>7986</v>
      </c>
      <c r="K22680">
        <v>16840</v>
      </c>
      <c r="L22680">
        <v>1392366184</v>
      </c>
    </row>
    <row r="22681" spans="1:12" x14ac:dyDescent="0.45">
      <c r="A22681" t="str">
        <f t="shared" si="354"/>
        <v>Tadcaster, North Yorkshire, United Kingdom</v>
      </c>
      <c r="B22681" t="s">
        <v>26909</v>
      </c>
      <c r="C22681" t="s">
        <v>26909</v>
      </c>
      <c r="D22681">
        <v>53.885199999999998</v>
      </c>
      <c r="E22681">
        <v>-1.262</v>
      </c>
      <c r="F22681" t="s">
        <v>536</v>
      </c>
      <c r="G22681" t="s">
        <v>537</v>
      </c>
      <c r="H22681" t="s">
        <v>538</v>
      </c>
      <c r="I22681" t="s">
        <v>4509</v>
      </c>
      <c r="K22681">
        <v>6003</v>
      </c>
      <c r="L22681">
        <v>1826540974</v>
      </c>
    </row>
    <row r="22682" spans="1:12" x14ac:dyDescent="0.45">
      <c r="A22682" t="str">
        <f t="shared" si="354"/>
        <v>Tādepalle, Andhra Pradesh, India</v>
      </c>
      <c r="B22682" t="s">
        <v>26910</v>
      </c>
      <c r="C22682" t="s">
        <v>26911</v>
      </c>
      <c r="D22682">
        <v>16.466699999999999</v>
      </c>
      <c r="E22682">
        <v>80.599999999999994</v>
      </c>
      <c r="F22682" t="s">
        <v>626</v>
      </c>
      <c r="G22682" t="s">
        <v>627</v>
      </c>
      <c r="H22682" t="s">
        <v>628</v>
      </c>
      <c r="I22682" t="s">
        <v>816</v>
      </c>
      <c r="K22682">
        <v>64149</v>
      </c>
      <c r="L22682">
        <v>1356511543</v>
      </c>
    </row>
    <row r="22683" spans="1:12" x14ac:dyDescent="0.45">
      <c r="A22683" t="str">
        <f t="shared" si="354"/>
        <v>Tādepallegūdem, Andhra Pradesh, India</v>
      </c>
      <c r="B22683" t="s">
        <v>26912</v>
      </c>
      <c r="C22683" t="s">
        <v>26913</v>
      </c>
      <c r="D22683">
        <v>16.833300000000001</v>
      </c>
      <c r="E22683">
        <v>81.5</v>
      </c>
      <c r="F22683" t="s">
        <v>626</v>
      </c>
      <c r="G22683" t="s">
        <v>627</v>
      </c>
      <c r="H22683" t="s">
        <v>628</v>
      </c>
      <c r="I22683" t="s">
        <v>816</v>
      </c>
      <c r="K22683">
        <v>104032</v>
      </c>
      <c r="L22683">
        <v>1356576541</v>
      </c>
    </row>
    <row r="22684" spans="1:12" x14ac:dyDescent="0.45">
      <c r="A22684" t="str">
        <f t="shared" si="354"/>
        <v>Tadjourah, Tadjourah, Djibouti</v>
      </c>
      <c r="B22684" t="s">
        <v>26914</v>
      </c>
      <c r="C22684" t="s">
        <v>26914</v>
      </c>
      <c r="D22684">
        <v>11.783300000000001</v>
      </c>
      <c r="E22684">
        <v>42.883299999999998</v>
      </c>
      <c r="F22684" t="s">
        <v>1556</v>
      </c>
      <c r="G22684" t="s">
        <v>1557</v>
      </c>
      <c r="H22684" t="s">
        <v>1558</v>
      </c>
      <c r="I22684" t="s">
        <v>26914</v>
      </c>
      <c r="J22684" t="s">
        <v>378</v>
      </c>
      <c r="K22684">
        <v>14820</v>
      </c>
      <c r="L22684">
        <v>1262504958</v>
      </c>
    </row>
    <row r="22685" spans="1:12" x14ac:dyDescent="0.45">
      <c r="A22685" t="str">
        <f t="shared" si="354"/>
        <v>Tadley, Hampshire, United Kingdom</v>
      </c>
      <c r="B22685" t="s">
        <v>26915</v>
      </c>
      <c r="C22685" t="s">
        <v>26915</v>
      </c>
      <c r="D22685">
        <v>51.3506</v>
      </c>
      <c r="E22685">
        <v>-1.1375999999999999</v>
      </c>
      <c r="F22685" t="s">
        <v>536</v>
      </c>
      <c r="G22685" t="s">
        <v>537</v>
      </c>
      <c r="H22685" t="s">
        <v>538</v>
      </c>
      <c r="I22685" t="s">
        <v>1474</v>
      </c>
      <c r="K22685">
        <v>11473</v>
      </c>
      <c r="L22685">
        <v>1826538843</v>
      </c>
    </row>
    <row r="22686" spans="1:12" x14ac:dyDescent="0.45">
      <c r="A22686" t="str">
        <f t="shared" si="354"/>
        <v>Tadmur, Ḩimş, Syria</v>
      </c>
      <c r="B22686" t="s">
        <v>26916</v>
      </c>
      <c r="C22686" t="s">
        <v>26916</v>
      </c>
      <c r="D22686">
        <v>34.56</v>
      </c>
      <c r="E22686">
        <v>38.267200000000003</v>
      </c>
      <c r="F22686" t="s">
        <v>362</v>
      </c>
      <c r="G22686" t="s">
        <v>363</v>
      </c>
      <c r="H22686" t="s">
        <v>364</v>
      </c>
      <c r="I22686" t="s">
        <v>1344</v>
      </c>
      <c r="J22686" t="s">
        <v>366</v>
      </c>
      <c r="K22686">
        <v>51323</v>
      </c>
      <c r="L22686">
        <v>1760484707</v>
      </c>
    </row>
    <row r="22687" spans="1:12" x14ac:dyDescent="0.45">
      <c r="A22687" t="str">
        <f t="shared" si="354"/>
        <v>Tādpatri, Andhra Pradesh, India</v>
      </c>
      <c r="B22687" t="s">
        <v>26917</v>
      </c>
      <c r="C22687" t="s">
        <v>26918</v>
      </c>
      <c r="D22687">
        <v>14.92</v>
      </c>
      <c r="E22687">
        <v>78.02</v>
      </c>
      <c r="F22687" t="s">
        <v>626</v>
      </c>
      <c r="G22687" t="s">
        <v>627</v>
      </c>
      <c r="H22687" t="s">
        <v>628</v>
      </c>
      <c r="I22687" t="s">
        <v>816</v>
      </c>
      <c r="K22687">
        <v>108171</v>
      </c>
      <c r="L22687">
        <v>1356318314</v>
      </c>
    </row>
    <row r="22688" spans="1:12" x14ac:dyDescent="0.45">
      <c r="A22688" t="str">
        <f t="shared" si="354"/>
        <v>Tadworth, Surrey, United Kingdom</v>
      </c>
      <c r="B22688" t="s">
        <v>26919</v>
      </c>
      <c r="C22688" t="s">
        <v>26919</v>
      </c>
      <c r="D22688">
        <v>51.293999999999997</v>
      </c>
      <c r="E22688">
        <v>-0.24199999999999999</v>
      </c>
      <c r="F22688" t="s">
        <v>536</v>
      </c>
      <c r="G22688" t="s">
        <v>537</v>
      </c>
      <c r="H22688" t="s">
        <v>538</v>
      </c>
      <c r="I22688" t="s">
        <v>826</v>
      </c>
      <c r="K22688">
        <v>9522</v>
      </c>
      <c r="L22688">
        <v>1826571557</v>
      </c>
    </row>
    <row r="22689" spans="1:12" x14ac:dyDescent="0.45">
      <c r="A22689" t="str">
        <f t="shared" si="354"/>
        <v>Tae-dong, P’yŏngbuk, Korea, North</v>
      </c>
      <c r="B22689" t="s">
        <v>26920</v>
      </c>
      <c r="C22689" t="s">
        <v>26920</v>
      </c>
      <c r="D22689">
        <v>40.617100000000001</v>
      </c>
      <c r="E22689">
        <v>125.45010000000001</v>
      </c>
      <c r="F22689" t="s">
        <v>2047</v>
      </c>
      <c r="G22689" t="s">
        <v>2048</v>
      </c>
      <c r="H22689" t="s">
        <v>2049</v>
      </c>
      <c r="I22689" t="s">
        <v>7015</v>
      </c>
      <c r="K22689">
        <v>1884</v>
      </c>
      <c r="L22689">
        <v>1408763732</v>
      </c>
    </row>
    <row r="22690" spans="1:12" x14ac:dyDescent="0.45">
      <c r="A22690" t="str">
        <f t="shared" si="354"/>
        <v>Tafalla, Navarre, Spain</v>
      </c>
      <c r="B22690" t="s">
        <v>26921</v>
      </c>
      <c r="C22690" t="s">
        <v>26921</v>
      </c>
      <c r="D22690">
        <v>42.5289</v>
      </c>
      <c r="E22690">
        <v>-1.6736</v>
      </c>
      <c r="F22690" t="s">
        <v>436</v>
      </c>
      <c r="G22690" t="s">
        <v>437</v>
      </c>
      <c r="H22690" t="s">
        <v>438</v>
      </c>
      <c r="I22690" t="s">
        <v>7131</v>
      </c>
      <c r="K22690">
        <v>10595</v>
      </c>
      <c r="L22690">
        <v>1724582472</v>
      </c>
    </row>
    <row r="22691" spans="1:12" x14ac:dyDescent="0.45">
      <c r="A22691" t="str">
        <f t="shared" si="354"/>
        <v>Taft, Yazd, Iran</v>
      </c>
      <c r="B22691" t="s">
        <v>26922</v>
      </c>
      <c r="C22691" t="s">
        <v>26922</v>
      </c>
      <c r="D22691">
        <v>31.747499999999999</v>
      </c>
      <c r="E22691">
        <v>54.2042</v>
      </c>
      <c r="F22691" t="s">
        <v>388</v>
      </c>
      <c r="G22691" t="s">
        <v>389</v>
      </c>
      <c r="H22691" t="s">
        <v>390</v>
      </c>
      <c r="I22691" t="s">
        <v>26923</v>
      </c>
      <c r="J22691" t="s">
        <v>366</v>
      </c>
      <c r="K22691">
        <v>18464</v>
      </c>
      <c r="L22691">
        <v>1364828948</v>
      </c>
    </row>
    <row r="22692" spans="1:12" x14ac:dyDescent="0.45">
      <c r="A22692" t="str">
        <f t="shared" si="354"/>
        <v>Taft, California, United States</v>
      </c>
      <c r="B22692" t="s">
        <v>26922</v>
      </c>
      <c r="C22692" t="s">
        <v>26922</v>
      </c>
      <c r="D22692">
        <v>35.1267</v>
      </c>
      <c r="E22692">
        <v>-119.4242</v>
      </c>
      <c r="F22692" t="s">
        <v>530</v>
      </c>
      <c r="G22692" t="s">
        <v>531</v>
      </c>
      <c r="H22692" t="s">
        <v>532</v>
      </c>
      <c r="I22692" t="s">
        <v>754</v>
      </c>
      <c r="K22692">
        <v>14898</v>
      </c>
      <c r="L22692">
        <v>1840021736</v>
      </c>
    </row>
    <row r="22693" spans="1:12" x14ac:dyDescent="0.45">
      <c r="A22693" t="str">
        <f t="shared" si="354"/>
        <v>Taftanāz, Idlib, Syria</v>
      </c>
      <c r="B22693" t="s">
        <v>26924</v>
      </c>
      <c r="C22693" t="s">
        <v>26925</v>
      </c>
      <c r="D22693">
        <v>35.998100000000001</v>
      </c>
      <c r="E22693">
        <v>36.784700000000001</v>
      </c>
      <c r="F22693" t="s">
        <v>362</v>
      </c>
      <c r="G22693" t="s">
        <v>363</v>
      </c>
      <c r="H22693" t="s">
        <v>364</v>
      </c>
      <c r="I22693" t="s">
        <v>11831</v>
      </c>
      <c r="J22693" t="s">
        <v>366</v>
      </c>
      <c r="K22693">
        <v>8540</v>
      </c>
      <c r="L22693">
        <v>1760676375</v>
      </c>
    </row>
    <row r="22694" spans="1:12" x14ac:dyDescent="0.45">
      <c r="A22694" t="str">
        <f t="shared" si="354"/>
        <v>Taga, Shiga, Japan</v>
      </c>
      <c r="B22694" t="s">
        <v>26926</v>
      </c>
      <c r="C22694" t="s">
        <v>26926</v>
      </c>
      <c r="D22694">
        <v>35.221899999999998</v>
      </c>
      <c r="E22694">
        <v>136.29220000000001</v>
      </c>
      <c r="F22694" t="s">
        <v>514</v>
      </c>
      <c r="G22694" t="s">
        <v>515</v>
      </c>
      <c r="H22694" t="s">
        <v>516</v>
      </c>
      <c r="I22694" t="s">
        <v>12191</v>
      </c>
      <c r="K22694">
        <v>7291</v>
      </c>
      <c r="L22694">
        <v>1392221443</v>
      </c>
    </row>
    <row r="22695" spans="1:12" x14ac:dyDescent="0.45">
      <c r="A22695" t="str">
        <f t="shared" si="354"/>
        <v>Taganrog, Rostovskaya Oblast’, Russia</v>
      </c>
      <c r="B22695" t="s">
        <v>26927</v>
      </c>
      <c r="C22695" t="s">
        <v>26927</v>
      </c>
      <c r="D22695">
        <v>47.2333</v>
      </c>
      <c r="E22695">
        <v>38.9</v>
      </c>
      <c r="F22695" t="s">
        <v>504</v>
      </c>
      <c r="G22695" t="s">
        <v>505</v>
      </c>
      <c r="H22695" t="s">
        <v>506</v>
      </c>
      <c r="I22695" t="s">
        <v>1181</v>
      </c>
      <c r="K22695">
        <v>250287</v>
      </c>
      <c r="L22695">
        <v>1643228316</v>
      </c>
    </row>
    <row r="22696" spans="1:12" x14ac:dyDescent="0.45">
      <c r="A22696" t="str">
        <f t="shared" si="354"/>
        <v>Tagaytay, Cavite, Philippines</v>
      </c>
      <c r="B22696" t="s">
        <v>26928</v>
      </c>
      <c r="C22696" t="s">
        <v>26928</v>
      </c>
      <c r="D22696">
        <v>14.1</v>
      </c>
      <c r="E22696">
        <v>120.9333</v>
      </c>
      <c r="F22696" t="s">
        <v>1373</v>
      </c>
      <c r="G22696" t="s">
        <v>1374</v>
      </c>
      <c r="H22696" t="s">
        <v>1375</v>
      </c>
      <c r="I22696" t="s">
        <v>2957</v>
      </c>
      <c r="K22696">
        <v>71181</v>
      </c>
      <c r="L22696">
        <v>1608593949</v>
      </c>
    </row>
    <row r="22697" spans="1:12" x14ac:dyDescent="0.45">
      <c r="A22697" t="str">
        <f t="shared" si="354"/>
        <v>Tagbilaran City, Bohol, Philippines</v>
      </c>
      <c r="B22697" t="s">
        <v>26929</v>
      </c>
      <c r="C22697" t="s">
        <v>26929</v>
      </c>
      <c r="D22697">
        <v>9.65</v>
      </c>
      <c r="E22697">
        <v>123.85</v>
      </c>
      <c r="F22697" t="s">
        <v>1373</v>
      </c>
      <c r="G22697" t="s">
        <v>1374</v>
      </c>
      <c r="H22697" t="s">
        <v>1375</v>
      </c>
      <c r="I22697" t="s">
        <v>26930</v>
      </c>
      <c r="J22697" t="s">
        <v>366</v>
      </c>
      <c r="K22697">
        <v>105051</v>
      </c>
      <c r="L22697">
        <v>1608573250</v>
      </c>
    </row>
    <row r="22698" spans="1:12" x14ac:dyDescent="0.45">
      <c r="A22698" t="str">
        <f t="shared" si="354"/>
        <v>Tagta, Daşoguz, Turkmenistan</v>
      </c>
      <c r="B22698" t="s">
        <v>26931</v>
      </c>
      <c r="C22698" t="s">
        <v>26931</v>
      </c>
      <c r="D22698">
        <v>41.65</v>
      </c>
      <c r="E22698">
        <v>59.9</v>
      </c>
      <c r="F22698" t="s">
        <v>481</v>
      </c>
      <c r="G22698" t="s">
        <v>482</v>
      </c>
      <c r="H22698" t="s">
        <v>483</v>
      </c>
      <c r="I22698" t="s">
        <v>8114</v>
      </c>
      <c r="K22698">
        <v>11501</v>
      </c>
      <c r="L22698">
        <v>1795090277</v>
      </c>
    </row>
    <row r="22699" spans="1:12" x14ac:dyDescent="0.45">
      <c r="A22699" t="str">
        <f t="shared" si="354"/>
        <v>Taguaí, São Paulo, Brazil</v>
      </c>
      <c r="B22699" t="s">
        <v>26932</v>
      </c>
      <c r="C22699" t="s">
        <v>26933</v>
      </c>
      <c r="D22699">
        <v>-23.451899999999998</v>
      </c>
      <c r="E22699">
        <v>-49.408900000000003</v>
      </c>
      <c r="F22699" t="s">
        <v>491</v>
      </c>
      <c r="G22699" t="s">
        <v>492</v>
      </c>
      <c r="H22699" t="s">
        <v>493</v>
      </c>
      <c r="I22699" t="s">
        <v>801</v>
      </c>
      <c r="K22699">
        <v>12586</v>
      </c>
      <c r="L22699">
        <v>1076580589</v>
      </c>
    </row>
    <row r="22700" spans="1:12" x14ac:dyDescent="0.45">
      <c r="A22700" t="str">
        <f t="shared" si="354"/>
        <v>Taguig City, Taguig, Philippines</v>
      </c>
      <c r="B22700" t="s">
        <v>26934</v>
      </c>
      <c r="C22700" t="s">
        <v>26934</v>
      </c>
      <c r="D22700">
        <v>14.5167</v>
      </c>
      <c r="E22700">
        <v>121.05</v>
      </c>
      <c r="F22700" t="s">
        <v>1373</v>
      </c>
      <c r="G22700" t="s">
        <v>1374</v>
      </c>
      <c r="H22700" t="s">
        <v>1375</v>
      </c>
      <c r="I22700" t="s">
        <v>26935</v>
      </c>
      <c r="J22700" t="s">
        <v>378</v>
      </c>
      <c r="K22700">
        <v>804915</v>
      </c>
      <c r="L22700">
        <v>1608766695</v>
      </c>
    </row>
    <row r="22701" spans="1:12" x14ac:dyDescent="0.45">
      <c r="A22701" t="str">
        <f t="shared" si="354"/>
        <v>Tagum, Davao del Norte, Philippines</v>
      </c>
      <c r="B22701" t="s">
        <v>26936</v>
      </c>
      <c r="C22701" t="s">
        <v>26936</v>
      </c>
      <c r="D22701">
        <v>7.4478</v>
      </c>
      <c r="E22701">
        <v>125.8078</v>
      </c>
      <c r="F22701" t="s">
        <v>1373</v>
      </c>
      <c r="G22701" t="s">
        <v>1374</v>
      </c>
      <c r="H22701" t="s">
        <v>1375</v>
      </c>
      <c r="I22701" t="s">
        <v>17128</v>
      </c>
      <c r="J22701" t="s">
        <v>378</v>
      </c>
      <c r="K22701">
        <v>259444</v>
      </c>
      <c r="L22701">
        <v>1608755366</v>
      </c>
    </row>
    <row r="22702" spans="1:12" x14ac:dyDescent="0.45">
      <c r="A22702" t="str">
        <f t="shared" si="354"/>
        <v>Tahara, Aichi, Japan</v>
      </c>
      <c r="B22702" t="s">
        <v>26937</v>
      </c>
      <c r="C22702" t="s">
        <v>26937</v>
      </c>
      <c r="D22702">
        <v>34.641399999999997</v>
      </c>
      <c r="E22702">
        <v>137.1831</v>
      </c>
      <c r="F22702" t="s">
        <v>514</v>
      </c>
      <c r="G22702" t="s">
        <v>515</v>
      </c>
      <c r="H22702" t="s">
        <v>516</v>
      </c>
      <c r="I22702" t="s">
        <v>1078</v>
      </c>
      <c r="K22702">
        <v>60378</v>
      </c>
      <c r="L22702">
        <v>1392243074</v>
      </c>
    </row>
    <row r="22703" spans="1:12" x14ac:dyDescent="0.45">
      <c r="A22703" t="str">
        <f t="shared" si="354"/>
        <v>Tahlequah, Oklahoma, United States</v>
      </c>
      <c r="B22703" t="s">
        <v>26938</v>
      </c>
      <c r="C22703" t="s">
        <v>26938</v>
      </c>
      <c r="D22703">
        <v>35.9116</v>
      </c>
      <c r="E22703">
        <v>-94.9773</v>
      </c>
      <c r="F22703" t="s">
        <v>530</v>
      </c>
      <c r="G22703" t="s">
        <v>531</v>
      </c>
      <c r="H22703" t="s">
        <v>532</v>
      </c>
      <c r="I22703" t="s">
        <v>798</v>
      </c>
      <c r="K22703">
        <v>19773</v>
      </c>
      <c r="L22703">
        <v>1840021700</v>
      </c>
    </row>
    <row r="22704" spans="1:12" x14ac:dyDescent="0.45">
      <c r="A22704" t="str">
        <f t="shared" si="354"/>
        <v>Tahmoor, New South Wales, Australia</v>
      </c>
      <c r="B22704" t="s">
        <v>26939</v>
      </c>
      <c r="C22704" t="s">
        <v>26939</v>
      </c>
      <c r="D22704">
        <v>-34.223300000000002</v>
      </c>
      <c r="E22704">
        <v>150.59280000000001</v>
      </c>
      <c r="F22704" t="s">
        <v>830</v>
      </c>
      <c r="G22704" t="s">
        <v>831</v>
      </c>
      <c r="H22704" t="s">
        <v>832</v>
      </c>
      <c r="I22704" t="s">
        <v>1454</v>
      </c>
      <c r="K22704">
        <v>5067</v>
      </c>
      <c r="L22704">
        <v>1036345521</v>
      </c>
    </row>
    <row r="22705" spans="1:12" x14ac:dyDescent="0.45">
      <c r="A22705" t="str">
        <f t="shared" si="354"/>
        <v>Tahoua, Tahoua, Niger</v>
      </c>
      <c r="B22705" t="s">
        <v>4579</v>
      </c>
      <c r="C22705" t="s">
        <v>4579</v>
      </c>
      <c r="D22705">
        <v>14.9</v>
      </c>
      <c r="E22705">
        <v>5.2599</v>
      </c>
      <c r="F22705" t="s">
        <v>889</v>
      </c>
      <c r="G22705" t="s">
        <v>890</v>
      </c>
      <c r="H22705" t="s">
        <v>891</v>
      </c>
      <c r="I22705" t="s">
        <v>4579</v>
      </c>
      <c r="J22705" t="s">
        <v>378</v>
      </c>
      <c r="K22705">
        <v>115956</v>
      </c>
      <c r="L22705">
        <v>1562214493</v>
      </c>
    </row>
    <row r="22706" spans="1:12" x14ac:dyDescent="0.45">
      <c r="A22706" t="str">
        <f t="shared" si="354"/>
        <v>Tai’an, Shandong, China</v>
      </c>
      <c r="B22706" t="s">
        <v>26940</v>
      </c>
      <c r="C22706" t="s">
        <v>26941</v>
      </c>
      <c r="D22706">
        <v>36.200099999999999</v>
      </c>
      <c r="E22706">
        <v>117.0809</v>
      </c>
      <c r="F22706" t="s">
        <v>1039</v>
      </c>
      <c r="G22706" t="s">
        <v>1040</v>
      </c>
      <c r="H22706" t="s">
        <v>1041</v>
      </c>
      <c r="I22706" t="s">
        <v>2094</v>
      </c>
      <c r="K22706">
        <v>5499000</v>
      </c>
      <c r="L22706">
        <v>1156095188</v>
      </c>
    </row>
    <row r="22707" spans="1:12" x14ac:dyDescent="0.45">
      <c r="A22707" t="str">
        <f t="shared" si="354"/>
        <v>Taiaçu, São Paulo, Brazil</v>
      </c>
      <c r="B22707" t="s">
        <v>26942</v>
      </c>
      <c r="C22707" t="s">
        <v>26943</v>
      </c>
      <c r="D22707">
        <v>-21.143899999999999</v>
      </c>
      <c r="E22707">
        <v>-48.512799999999999</v>
      </c>
      <c r="F22707" t="s">
        <v>491</v>
      </c>
      <c r="G22707" t="s">
        <v>492</v>
      </c>
      <c r="H22707" t="s">
        <v>493</v>
      </c>
      <c r="I22707" t="s">
        <v>801</v>
      </c>
      <c r="K22707">
        <v>6205</v>
      </c>
      <c r="L22707">
        <v>1076819994</v>
      </c>
    </row>
    <row r="22708" spans="1:12" x14ac:dyDescent="0.45">
      <c r="A22708" t="str">
        <f t="shared" si="354"/>
        <v>Taibao, Chiayi, Taiwan</v>
      </c>
      <c r="B22708" t="s">
        <v>26944</v>
      </c>
      <c r="C22708" t="s">
        <v>26944</v>
      </c>
      <c r="D22708">
        <v>23.45</v>
      </c>
      <c r="E22708">
        <v>120.33329999999999</v>
      </c>
      <c r="F22708" t="s">
        <v>3063</v>
      </c>
      <c r="G22708" t="s">
        <v>3064</v>
      </c>
      <c r="H22708" t="s">
        <v>3065</v>
      </c>
      <c r="I22708" t="s">
        <v>6838</v>
      </c>
      <c r="J22708" t="s">
        <v>378</v>
      </c>
      <c r="K22708">
        <v>35000</v>
      </c>
      <c r="L22708">
        <v>1158657404</v>
      </c>
    </row>
    <row r="22709" spans="1:12" x14ac:dyDescent="0.45">
      <c r="A22709" t="str">
        <f t="shared" si="354"/>
        <v>Taichung, Taichung, Taiwan</v>
      </c>
      <c r="B22709" t="s">
        <v>26945</v>
      </c>
      <c r="C22709" t="s">
        <v>26945</v>
      </c>
      <c r="D22709">
        <v>24.15</v>
      </c>
      <c r="E22709">
        <v>120.66670000000001</v>
      </c>
      <c r="F22709" t="s">
        <v>3063</v>
      </c>
      <c r="G22709" t="s">
        <v>3064</v>
      </c>
      <c r="H22709" t="s">
        <v>3065</v>
      </c>
      <c r="I22709" t="s">
        <v>26945</v>
      </c>
      <c r="J22709" t="s">
        <v>378</v>
      </c>
      <c r="K22709">
        <v>2803894</v>
      </c>
      <c r="L22709">
        <v>1158689622</v>
      </c>
    </row>
    <row r="22710" spans="1:12" x14ac:dyDescent="0.45">
      <c r="A22710" t="str">
        <f t="shared" si="354"/>
        <v>Taihe, Sichuan, China</v>
      </c>
      <c r="B22710" t="s">
        <v>26946</v>
      </c>
      <c r="C22710" t="s">
        <v>26946</v>
      </c>
      <c r="D22710">
        <v>30.8706</v>
      </c>
      <c r="E22710">
        <v>105.3784</v>
      </c>
      <c r="F22710" t="s">
        <v>1039</v>
      </c>
      <c r="G22710" t="s">
        <v>1040</v>
      </c>
      <c r="H22710" t="s">
        <v>1041</v>
      </c>
      <c r="I22710" t="s">
        <v>3865</v>
      </c>
      <c r="J22710" t="s">
        <v>366</v>
      </c>
      <c r="K22710">
        <v>924531</v>
      </c>
      <c r="L22710">
        <v>1156281983</v>
      </c>
    </row>
    <row r="22711" spans="1:12" x14ac:dyDescent="0.45">
      <c r="A22711" t="str">
        <f t="shared" si="354"/>
        <v>Taihecun, Heilongjiang, China</v>
      </c>
      <c r="B22711" t="s">
        <v>26947</v>
      </c>
      <c r="C22711" t="s">
        <v>26947</v>
      </c>
      <c r="D22711">
        <v>45.768000000000001</v>
      </c>
      <c r="E22711">
        <v>131.00630000000001</v>
      </c>
      <c r="F22711" t="s">
        <v>1039</v>
      </c>
      <c r="G22711" t="s">
        <v>1040</v>
      </c>
      <c r="H22711" t="s">
        <v>1041</v>
      </c>
      <c r="I22711" t="s">
        <v>1953</v>
      </c>
      <c r="K22711">
        <v>930000</v>
      </c>
      <c r="L22711">
        <v>1156875484</v>
      </c>
    </row>
    <row r="22712" spans="1:12" x14ac:dyDescent="0.45">
      <c r="A22712" t="str">
        <f t="shared" si="354"/>
        <v>Taiki, Hokkaidō, Japan</v>
      </c>
      <c r="B22712" t="s">
        <v>26948</v>
      </c>
      <c r="C22712" t="s">
        <v>26948</v>
      </c>
      <c r="D22712">
        <v>42.497500000000002</v>
      </c>
      <c r="E22712">
        <v>143.27889999999999</v>
      </c>
      <c r="F22712" t="s">
        <v>514</v>
      </c>
      <c r="G22712" t="s">
        <v>515</v>
      </c>
      <c r="H22712" t="s">
        <v>516</v>
      </c>
      <c r="I22712" t="s">
        <v>517</v>
      </c>
      <c r="K22712">
        <v>5527</v>
      </c>
      <c r="L22712">
        <v>1392800901</v>
      </c>
    </row>
    <row r="22713" spans="1:12" x14ac:dyDescent="0.45">
      <c r="A22713" t="str">
        <f t="shared" si="354"/>
        <v>Tailai, Heilongjiang, China</v>
      </c>
      <c r="B22713" t="s">
        <v>26949</v>
      </c>
      <c r="C22713" t="s">
        <v>26949</v>
      </c>
      <c r="D22713">
        <v>46.3904</v>
      </c>
      <c r="E22713">
        <v>123.41</v>
      </c>
      <c r="F22713" t="s">
        <v>1039</v>
      </c>
      <c r="G22713" t="s">
        <v>1040</v>
      </c>
      <c r="H22713" t="s">
        <v>1041</v>
      </c>
      <c r="I22713" t="s">
        <v>1953</v>
      </c>
      <c r="J22713" t="s">
        <v>366</v>
      </c>
      <c r="K22713">
        <v>75992</v>
      </c>
      <c r="L22713">
        <v>1156294977</v>
      </c>
    </row>
    <row r="22714" spans="1:12" x14ac:dyDescent="0.45">
      <c r="A22714" t="str">
        <f t="shared" si="354"/>
        <v>Tainai, Niigata, Japan</v>
      </c>
      <c r="B22714" t="s">
        <v>26950</v>
      </c>
      <c r="C22714" t="s">
        <v>26950</v>
      </c>
      <c r="D22714">
        <v>38.066699999999997</v>
      </c>
      <c r="E22714">
        <v>139.41669999999999</v>
      </c>
      <c r="F22714" t="s">
        <v>514</v>
      </c>
      <c r="G22714" t="s">
        <v>515</v>
      </c>
      <c r="H22714" t="s">
        <v>516</v>
      </c>
      <c r="I22714" t="s">
        <v>11001</v>
      </c>
      <c r="K22714">
        <v>28610</v>
      </c>
      <c r="L22714">
        <v>1392439704</v>
      </c>
    </row>
    <row r="22715" spans="1:12" x14ac:dyDescent="0.45">
      <c r="A22715" t="str">
        <f t="shared" si="354"/>
        <v>Tainan, Tainan, Taiwan</v>
      </c>
      <c r="B22715" t="s">
        <v>26951</v>
      </c>
      <c r="C22715" t="s">
        <v>26951</v>
      </c>
      <c r="D22715">
        <v>22.9833</v>
      </c>
      <c r="E22715">
        <v>120.1833</v>
      </c>
      <c r="F22715" t="s">
        <v>3063</v>
      </c>
      <c r="G22715" t="s">
        <v>3064</v>
      </c>
      <c r="H22715" t="s">
        <v>3065</v>
      </c>
      <c r="I22715" t="s">
        <v>26951</v>
      </c>
      <c r="J22715" t="s">
        <v>378</v>
      </c>
      <c r="K22715">
        <v>1883831</v>
      </c>
      <c r="L22715">
        <v>1158061376</v>
      </c>
    </row>
    <row r="22716" spans="1:12" x14ac:dyDescent="0.45">
      <c r="A22716" t="str">
        <f t="shared" si="354"/>
        <v>Taipei, Taipei, Taiwan</v>
      </c>
      <c r="B22716" t="s">
        <v>26952</v>
      </c>
      <c r="C22716" t="s">
        <v>26952</v>
      </c>
      <c r="D22716">
        <v>25.047799999999999</v>
      </c>
      <c r="E22716">
        <v>121.53189999999999</v>
      </c>
      <c r="F22716" t="s">
        <v>3063</v>
      </c>
      <c r="G22716" t="s">
        <v>3064</v>
      </c>
      <c r="H22716" t="s">
        <v>3065</v>
      </c>
      <c r="I22716" t="s">
        <v>26952</v>
      </c>
      <c r="J22716" t="s">
        <v>606</v>
      </c>
      <c r="K22716">
        <v>2684567</v>
      </c>
      <c r="L22716">
        <v>1158881289</v>
      </c>
    </row>
    <row r="22717" spans="1:12" x14ac:dyDescent="0.45">
      <c r="A22717" t="str">
        <f t="shared" si="354"/>
        <v>Taiping, Sichuan, China</v>
      </c>
      <c r="B22717" t="s">
        <v>26953</v>
      </c>
      <c r="C22717" t="s">
        <v>26953</v>
      </c>
      <c r="D22717">
        <v>32.069099999999999</v>
      </c>
      <c r="E22717">
        <v>108.0351</v>
      </c>
      <c r="F22717" t="s">
        <v>1039</v>
      </c>
      <c r="G22717" t="s">
        <v>1040</v>
      </c>
      <c r="H22717" t="s">
        <v>1041</v>
      </c>
      <c r="I22717" t="s">
        <v>3865</v>
      </c>
      <c r="K22717">
        <v>407594</v>
      </c>
      <c r="L22717">
        <v>1156077074</v>
      </c>
    </row>
    <row r="22718" spans="1:12" x14ac:dyDescent="0.45">
      <c r="A22718" t="str">
        <f t="shared" si="354"/>
        <v>Taiping, Perak, Malaysia</v>
      </c>
      <c r="B22718" t="s">
        <v>26953</v>
      </c>
      <c r="C22718" t="s">
        <v>26953</v>
      </c>
      <c r="D22718">
        <v>4.8499999999999996</v>
      </c>
      <c r="E22718">
        <v>100.7333</v>
      </c>
      <c r="F22718" t="s">
        <v>1653</v>
      </c>
      <c r="G22718" t="s">
        <v>1654</v>
      </c>
      <c r="H22718" t="s">
        <v>1655</v>
      </c>
      <c r="I22718" t="s">
        <v>13089</v>
      </c>
      <c r="K22718">
        <v>237095</v>
      </c>
      <c r="L22718">
        <v>1458446120</v>
      </c>
    </row>
    <row r="22719" spans="1:12" x14ac:dyDescent="0.45">
      <c r="A22719" t="str">
        <f t="shared" si="354"/>
        <v>Taishan, Guangdong, China</v>
      </c>
      <c r="B22719" t="s">
        <v>26954</v>
      </c>
      <c r="C22719" t="s">
        <v>26954</v>
      </c>
      <c r="D22719">
        <v>22.2486</v>
      </c>
      <c r="E22719">
        <v>112.785</v>
      </c>
      <c r="F22719" t="s">
        <v>1039</v>
      </c>
      <c r="G22719" t="s">
        <v>1040</v>
      </c>
      <c r="H22719" t="s">
        <v>1041</v>
      </c>
      <c r="I22719" t="s">
        <v>6611</v>
      </c>
      <c r="K22719">
        <v>941095</v>
      </c>
      <c r="L22719">
        <v>1156105450</v>
      </c>
    </row>
    <row r="22720" spans="1:12" x14ac:dyDescent="0.45">
      <c r="A22720" t="str">
        <f t="shared" si="354"/>
        <v>Taishi, Ōsaka, Japan</v>
      </c>
      <c r="B22720" t="s">
        <v>26955</v>
      </c>
      <c r="C22720" t="s">
        <v>26955</v>
      </c>
      <c r="D22720">
        <v>34.518599999999999</v>
      </c>
      <c r="E22720">
        <v>135.6481</v>
      </c>
      <c r="F22720" t="s">
        <v>514</v>
      </c>
      <c r="G22720" t="s">
        <v>515</v>
      </c>
      <c r="H22720" t="s">
        <v>516</v>
      </c>
      <c r="I22720" t="s">
        <v>7986</v>
      </c>
      <c r="K22720">
        <v>13213</v>
      </c>
      <c r="L22720">
        <v>1392283998</v>
      </c>
    </row>
    <row r="22721" spans="1:12" x14ac:dyDescent="0.45">
      <c r="A22721" t="str">
        <f t="shared" si="354"/>
        <v>Taitung, Taitung, Taiwan</v>
      </c>
      <c r="B22721" t="s">
        <v>26956</v>
      </c>
      <c r="C22721" t="s">
        <v>26956</v>
      </c>
      <c r="D22721">
        <v>22.758299999999998</v>
      </c>
      <c r="E22721">
        <v>121.1444</v>
      </c>
      <c r="F22721" t="s">
        <v>3063</v>
      </c>
      <c r="G22721" t="s">
        <v>3064</v>
      </c>
      <c r="H22721" t="s">
        <v>3065</v>
      </c>
      <c r="I22721" t="s">
        <v>26956</v>
      </c>
      <c r="J22721" t="s">
        <v>378</v>
      </c>
      <c r="K22721">
        <v>108905</v>
      </c>
      <c r="L22721">
        <v>1158804050</v>
      </c>
    </row>
    <row r="22722" spans="1:12" x14ac:dyDescent="0.45">
      <c r="A22722" t="str">
        <f t="shared" si="354"/>
        <v>Taiuva, São Paulo, Brazil</v>
      </c>
      <c r="B22722" t="s">
        <v>26957</v>
      </c>
      <c r="C22722" t="s">
        <v>26957</v>
      </c>
      <c r="D22722">
        <v>-21.123899999999999</v>
      </c>
      <c r="E22722">
        <v>-48.451900000000002</v>
      </c>
      <c r="F22722" t="s">
        <v>491</v>
      </c>
      <c r="G22722" t="s">
        <v>492</v>
      </c>
      <c r="H22722" t="s">
        <v>493</v>
      </c>
      <c r="I22722" t="s">
        <v>801</v>
      </c>
      <c r="K22722">
        <v>5605</v>
      </c>
      <c r="L22722">
        <v>1076764363</v>
      </c>
    </row>
    <row r="22723" spans="1:12" x14ac:dyDescent="0.45">
      <c r="A22723" t="str">
        <f t="shared" ref="A22723:A22786" si="355">CONCATENATE(B22723,", ",I22723,", ",F22723)</f>
        <v>Taixing, Jiangsu, China</v>
      </c>
      <c r="B22723" t="s">
        <v>26958</v>
      </c>
      <c r="C22723" t="s">
        <v>26958</v>
      </c>
      <c r="D22723">
        <v>32.172400000000003</v>
      </c>
      <c r="E22723">
        <v>120.0142</v>
      </c>
      <c r="F22723" t="s">
        <v>1039</v>
      </c>
      <c r="G22723" t="s">
        <v>1040</v>
      </c>
      <c r="H22723" t="s">
        <v>1041</v>
      </c>
      <c r="I22723" t="s">
        <v>6613</v>
      </c>
      <c r="J22723" t="s">
        <v>366</v>
      </c>
      <c r="K22723">
        <v>1073921</v>
      </c>
      <c r="L22723">
        <v>1156331200</v>
      </c>
    </row>
    <row r="22724" spans="1:12" x14ac:dyDescent="0.45">
      <c r="A22724" t="str">
        <f t="shared" si="355"/>
        <v>Taiynsha, Soltüstik Qazaqstan, Kazakhstan</v>
      </c>
      <c r="B22724" t="s">
        <v>26959</v>
      </c>
      <c r="C22724" t="s">
        <v>26959</v>
      </c>
      <c r="D22724">
        <v>53.847799999999999</v>
      </c>
      <c r="E22724">
        <v>69.763900000000007</v>
      </c>
      <c r="F22724" t="s">
        <v>1182</v>
      </c>
      <c r="G22724" t="s">
        <v>1183</v>
      </c>
      <c r="H22724" t="s">
        <v>1184</v>
      </c>
      <c r="I22724" t="s">
        <v>5560</v>
      </c>
      <c r="K22724">
        <v>12418</v>
      </c>
      <c r="L22724">
        <v>1398304928</v>
      </c>
    </row>
    <row r="22725" spans="1:12" x14ac:dyDescent="0.45">
      <c r="A22725" t="str">
        <f t="shared" si="355"/>
        <v>Taiyuan, Shanxi, China</v>
      </c>
      <c r="B22725" t="s">
        <v>26960</v>
      </c>
      <c r="C22725" t="s">
        <v>26960</v>
      </c>
      <c r="D22725">
        <v>37.8733</v>
      </c>
      <c r="E22725">
        <v>112.5425</v>
      </c>
      <c r="F22725" t="s">
        <v>1039</v>
      </c>
      <c r="G22725" t="s">
        <v>1040</v>
      </c>
      <c r="H22725" t="s">
        <v>1041</v>
      </c>
      <c r="I22725" t="s">
        <v>6621</v>
      </c>
      <c r="J22725" t="s">
        <v>378</v>
      </c>
      <c r="K22725">
        <v>3398000</v>
      </c>
      <c r="L22725">
        <v>1156632014</v>
      </c>
    </row>
    <row r="22726" spans="1:12" x14ac:dyDescent="0.45">
      <c r="A22726" t="str">
        <f t="shared" si="355"/>
        <v>Taizhou, Zhejiang, China</v>
      </c>
      <c r="B22726" t="s">
        <v>26961</v>
      </c>
      <c r="C22726" t="s">
        <v>26961</v>
      </c>
      <c r="D22726">
        <v>28.658300000000001</v>
      </c>
      <c r="E22726">
        <v>121.4221</v>
      </c>
      <c r="F22726" t="s">
        <v>1039</v>
      </c>
      <c r="G22726" t="s">
        <v>1040</v>
      </c>
      <c r="H22726" t="s">
        <v>1041</v>
      </c>
      <c r="I22726" t="s">
        <v>3175</v>
      </c>
      <c r="J22726" t="s">
        <v>366</v>
      </c>
      <c r="K22726">
        <v>5968838</v>
      </c>
      <c r="L22726">
        <v>1156322307</v>
      </c>
    </row>
    <row r="22727" spans="1:12" x14ac:dyDescent="0.45">
      <c r="A22727" t="str">
        <f t="shared" si="355"/>
        <v>Taizhou, Jiangsu, China</v>
      </c>
      <c r="B22727" t="s">
        <v>26961</v>
      </c>
      <c r="C22727" t="s">
        <v>26961</v>
      </c>
      <c r="D22727">
        <v>32.4831</v>
      </c>
      <c r="E22727">
        <v>119.9</v>
      </c>
      <c r="F22727" t="s">
        <v>1039</v>
      </c>
      <c r="G22727" t="s">
        <v>1040</v>
      </c>
      <c r="H22727" t="s">
        <v>1041</v>
      </c>
      <c r="I22727" t="s">
        <v>6613</v>
      </c>
      <c r="J22727" t="s">
        <v>366</v>
      </c>
      <c r="K22727">
        <v>5031000</v>
      </c>
      <c r="L22727">
        <v>1156119229</v>
      </c>
    </row>
    <row r="22728" spans="1:12" x14ac:dyDescent="0.45">
      <c r="A22728" t="str">
        <f t="shared" si="355"/>
        <v>Tajarhī, Murzuq, Libya</v>
      </c>
      <c r="B22728" t="s">
        <v>26962</v>
      </c>
      <c r="C22728" t="s">
        <v>26963</v>
      </c>
      <c r="D22728">
        <v>24.3704</v>
      </c>
      <c r="E22728">
        <v>14.470800000000001</v>
      </c>
      <c r="F22728" t="s">
        <v>1103</v>
      </c>
      <c r="G22728" t="s">
        <v>1104</v>
      </c>
      <c r="H22728" t="s">
        <v>1105</v>
      </c>
      <c r="I22728" t="s">
        <v>18990</v>
      </c>
      <c r="K22728">
        <v>1500</v>
      </c>
      <c r="L22728">
        <v>1434443909</v>
      </c>
    </row>
    <row r="22729" spans="1:12" x14ac:dyDescent="0.45">
      <c r="A22729" t="str">
        <f t="shared" si="355"/>
        <v>Tajimi, Gifu, Japan</v>
      </c>
      <c r="B22729" t="s">
        <v>26964</v>
      </c>
      <c r="C22729" t="s">
        <v>26964</v>
      </c>
      <c r="D22729">
        <v>35.332799999999999</v>
      </c>
      <c r="E22729">
        <v>137.13220000000001</v>
      </c>
      <c r="F22729" t="s">
        <v>514</v>
      </c>
      <c r="G22729" t="s">
        <v>515</v>
      </c>
      <c r="H22729" t="s">
        <v>516</v>
      </c>
      <c r="I22729" t="s">
        <v>9401</v>
      </c>
      <c r="K22729">
        <v>107535</v>
      </c>
      <c r="L22729">
        <v>1392899702</v>
      </c>
    </row>
    <row r="22730" spans="1:12" x14ac:dyDescent="0.45">
      <c r="A22730" t="str">
        <f t="shared" si="355"/>
        <v>Tājūrā’, Ţarābulus, Libya</v>
      </c>
      <c r="B22730" t="s">
        <v>26965</v>
      </c>
      <c r="C22730" t="s">
        <v>26966</v>
      </c>
      <c r="D22730">
        <v>32.881900000000002</v>
      </c>
      <c r="E22730">
        <v>13.34</v>
      </c>
      <c r="F22730" t="s">
        <v>1103</v>
      </c>
      <c r="G22730" t="s">
        <v>1104</v>
      </c>
      <c r="H22730" t="s">
        <v>1105</v>
      </c>
      <c r="I22730" t="s">
        <v>26967</v>
      </c>
      <c r="K22730">
        <v>48836</v>
      </c>
      <c r="L22730">
        <v>1434120461</v>
      </c>
    </row>
    <row r="22731" spans="1:12" x14ac:dyDescent="0.45">
      <c r="A22731" t="str">
        <f t="shared" si="355"/>
        <v>Tak, Tak, Thailand</v>
      </c>
      <c r="B22731" t="s">
        <v>17097</v>
      </c>
      <c r="C22731" t="s">
        <v>17097</v>
      </c>
      <c r="D22731">
        <v>16.871099999999998</v>
      </c>
      <c r="E22731">
        <v>99.125</v>
      </c>
      <c r="F22731" t="s">
        <v>1864</v>
      </c>
      <c r="G22731" t="s">
        <v>1865</v>
      </c>
      <c r="H22731" t="s">
        <v>1866</v>
      </c>
      <c r="I22731" t="s">
        <v>17097</v>
      </c>
      <c r="J22731" t="s">
        <v>378</v>
      </c>
      <c r="K22731">
        <v>17565</v>
      </c>
      <c r="L22731">
        <v>1764055292</v>
      </c>
    </row>
    <row r="22732" spans="1:12" x14ac:dyDescent="0.45">
      <c r="A22732" t="str">
        <f t="shared" si="355"/>
        <v>Tak Bai, Narathiwat, Thailand</v>
      </c>
      <c r="B22732" t="s">
        <v>26968</v>
      </c>
      <c r="C22732" t="s">
        <v>26968</v>
      </c>
      <c r="D22732">
        <v>6.2591999999999999</v>
      </c>
      <c r="E22732">
        <v>102.053</v>
      </c>
      <c r="F22732" t="s">
        <v>1864</v>
      </c>
      <c r="G22732" t="s">
        <v>1865</v>
      </c>
      <c r="H22732" t="s">
        <v>1866</v>
      </c>
      <c r="I22732" t="s">
        <v>19278</v>
      </c>
      <c r="J22732" t="s">
        <v>366</v>
      </c>
      <c r="K22732">
        <v>18943</v>
      </c>
      <c r="L22732">
        <v>1764842940</v>
      </c>
    </row>
    <row r="22733" spans="1:12" x14ac:dyDescent="0.45">
      <c r="A22733" t="str">
        <f t="shared" si="355"/>
        <v>Takāb, Āz̄arbāyjān-e Gharbī, Iran</v>
      </c>
      <c r="B22733" t="s">
        <v>26969</v>
      </c>
      <c r="C22733" t="s">
        <v>26970</v>
      </c>
      <c r="D22733">
        <v>36.400799999999997</v>
      </c>
      <c r="E22733">
        <v>47.113100000000003</v>
      </c>
      <c r="F22733" t="s">
        <v>388</v>
      </c>
      <c r="G22733" t="s">
        <v>389</v>
      </c>
      <c r="H22733" t="s">
        <v>390</v>
      </c>
      <c r="I22733" t="s">
        <v>3863</v>
      </c>
      <c r="J22733" t="s">
        <v>366</v>
      </c>
      <c r="K22733">
        <v>43702</v>
      </c>
      <c r="L22733">
        <v>1364000025</v>
      </c>
    </row>
    <row r="22734" spans="1:12" x14ac:dyDescent="0.45">
      <c r="A22734" t="str">
        <f t="shared" si="355"/>
        <v>Takae, Hokkaidō, Japan</v>
      </c>
      <c r="B22734" t="s">
        <v>26971</v>
      </c>
      <c r="C22734" t="s">
        <v>26971</v>
      </c>
      <c r="D22734">
        <v>42.362499999999997</v>
      </c>
      <c r="E22734">
        <v>142.3186</v>
      </c>
      <c r="F22734" t="s">
        <v>514</v>
      </c>
      <c r="G22734" t="s">
        <v>515</v>
      </c>
      <c r="H22734" t="s">
        <v>516</v>
      </c>
      <c r="I22734" t="s">
        <v>517</v>
      </c>
      <c r="K22734">
        <v>5513</v>
      </c>
      <c r="L22734">
        <v>1392571325</v>
      </c>
    </row>
    <row r="22735" spans="1:12" x14ac:dyDescent="0.45">
      <c r="A22735" t="str">
        <f t="shared" si="355"/>
        <v>Takagi, Fukui, Japan</v>
      </c>
      <c r="B22735" t="s">
        <v>26972</v>
      </c>
      <c r="C22735" t="s">
        <v>26972</v>
      </c>
      <c r="D22735">
        <v>36.166899999999998</v>
      </c>
      <c r="E22735">
        <v>136.23169999999999</v>
      </c>
      <c r="F22735" t="s">
        <v>514</v>
      </c>
      <c r="G22735" t="s">
        <v>515</v>
      </c>
      <c r="H22735" t="s">
        <v>516</v>
      </c>
      <c r="I22735" t="s">
        <v>2793</v>
      </c>
      <c r="K22735">
        <v>88795</v>
      </c>
      <c r="L22735">
        <v>1392167205</v>
      </c>
    </row>
    <row r="22736" spans="1:12" x14ac:dyDescent="0.45">
      <c r="A22736" t="str">
        <f t="shared" si="355"/>
        <v>Takahagi, Ibaraki, Japan</v>
      </c>
      <c r="B22736" t="s">
        <v>26973</v>
      </c>
      <c r="C22736" t="s">
        <v>26973</v>
      </c>
      <c r="D22736">
        <v>36.7136</v>
      </c>
      <c r="E22736">
        <v>140.7097</v>
      </c>
      <c r="F22736" t="s">
        <v>514</v>
      </c>
      <c r="G22736" t="s">
        <v>515</v>
      </c>
      <c r="H22736" t="s">
        <v>516</v>
      </c>
      <c r="I22736" t="s">
        <v>1844</v>
      </c>
      <c r="K22736">
        <v>27863</v>
      </c>
      <c r="L22736">
        <v>1392592116</v>
      </c>
    </row>
    <row r="22737" spans="1:12" x14ac:dyDescent="0.45">
      <c r="A22737" t="str">
        <f t="shared" si="355"/>
        <v>Takahama, Aichi, Japan</v>
      </c>
      <c r="B22737" t="s">
        <v>26974</v>
      </c>
      <c r="C22737" t="s">
        <v>26974</v>
      </c>
      <c r="D22737">
        <v>34.927599999999998</v>
      </c>
      <c r="E22737">
        <v>136.98769999999999</v>
      </c>
      <c r="F22737" t="s">
        <v>514</v>
      </c>
      <c r="G22737" t="s">
        <v>515</v>
      </c>
      <c r="H22737" t="s">
        <v>516</v>
      </c>
      <c r="I22737" t="s">
        <v>1078</v>
      </c>
      <c r="K22737">
        <v>48561</v>
      </c>
      <c r="L22737">
        <v>1392860759</v>
      </c>
    </row>
    <row r="22738" spans="1:12" x14ac:dyDescent="0.45">
      <c r="A22738" t="str">
        <f t="shared" si="355"/>
        <v>Takahama, Fukui, Japan</v>
      </c>
      <c r="B22738" t="s">
        <v>26974</v>
      </c>
      <c r="C22738" t="s">
        <v>26974</v>
      </c>
      <c r="D22738">
        <v>35.490299999999998</v>
      </c>
      <c r="E22738">
        <v>135.55109999999999</v>
      </c>
      <c r="F22738" t="s">
        <v>514</v>
      </c>
      <c r="G22738" t="s">
        <v>515</v>
      </c>
      <c r="H22738" t="s">
        <v>516</v>
      </c>
      <c r="I22738" t="s">
        <v>2793</v>
      </c>
      <c r="K22738">
        <v>10282</v>
      </c>
      <c r="L22738">
        <v>1392343755</v>
      </c>
    </row>
    <row r="22739" spans="1:12" x14ac:dyDescent="0.45">
      <c r="A22739" t="str">
        <f t="shared" si="355"/>
        <v>Takaharu, Miyazaki, Japan</v>
      </c>
      <c r="B22739" t="s">
        <v>26975</v>
      </c>
      <c r="C22739" t="s">
        <v>26975</v>
      </c>
      <c r="D22739">
        <v>31.9283</v>
      </c>
      <c r="E22739">
        <v>131.0078</v>
      </c>
      <c r="F22739" t="s">
        <v>514</v>
      </c>
      <c r="G22739" t="s">
        <v>515</v>
      </c>
      <c r="H22739" t="s">
        <v>516</v>
      </c>
      <c r="I22739" t="s">
        <v>2811</v>
      </c>
      <c r="K22739">
        <v>8709</v>
      </c>
      <c r="L22739">
        <v>1392262891</v>
      </c>
    </row>
    <row r="22740" spans="1:12" x14ac:dyDescent="0.45">
      <c r="A22740" t="str">
        <f t="shared" si="355"/>
        <v>Takahata, Yamagata, Japan</v>
      </c>
      <c r="B22740" t="s">
        <v>26976</v>
      </c>
      <c r="C22740" t="s">
        <v>26976</v>
      </c>
      <c r="D22740">
        <v>38.002499999999998</v>
      </c>
      <c r="E22740">
        <v>140.19110000000001</v>
      </c>
      <c r="F22740" t="s">
        <v>514</v>
      </c>
      <c r="G22740" t="s">
        <v>515</v>
      </c>
      <c r="H22740" t="s">
        <v>516</v>
      </c>
      <c r="I22740" t="s">
        <v>10313</v>
      </c>
      <c r="K22740">
        <v>22709</v>
      </c>
      <c r="L22740">
        <v>1392054677</v>
      </c>
    </row>
    <row r="22741" spans="1:12" x14ac:dyDescent="0.45">
      <c r="A22741" t="str">
        <f t="shared" si="355"/>
        <v>Takamatsu, Kagawa, Japan</v>
      </c>
      <c r="B22741" t="s">
        <v>26977</v>
      </c>
      <c r="C22741" t="s">
        <v>26977</v>
      </c>
      <c r="D22741">
        <v>34.35</v>
      </c>
      <c r="E22741">
        <v>134.05000000000001</v>
      </c>
      <c r="F22741" t="s">
        <v>514</v>
      </c>
      <c r="G22741" t="s">
        <v>515</v>
      </c>
      <c r="H22741" t="s">
        <v>516</v>
      </c>
      <c r="I22741" t="s">
        <v>14046</v>
      </c>
      <c r="J22741" t="s">
        <v>378</v>
      </c>
      <c r="K22741">
        <v>418772</v>
      </c>
      <c r="L22741">
        <v>1392427161</v>
      </c>
    </row>
    <row r="22742" spans="1:12" x14ac:dyDescent="0.45">
      <c r="A22742" t="str">
        <f t="shared" si="355"/>
        <v>Takamori, Kumamoto, Japan</v>
      </c>
      <c r="B22742" t="s">
        <v>26978</v>
      </c>
      <c r="C22742" t="s">
        <v>26978</v>
      </c>
      <c r="D22742">
        <v>32.827199999999998</v>
      </c>
      <c r="E22742">
        <v>131.12190000000001</v>
      </c>
      <c r="F22742" t="s">
        <v>514</v>
      </c>
      <c r="G22742" t="s">
        <v>515</v>
      </c>
      <c r="H22742" t="s">
        <v>516</v>
      </c>
      <c r="I22742" t="s">
        <v>2280</v>
      </c>
      <c r="K22742">
        <v>5895</v>
      </c>
      <c r="L22742">
        <v>1392733744</v>
      </c>
    </row>
    <row r="22743" spans="1:12" x14ac:dyDescent="0.45">
      <c r="A22743" t="str">
        <f t="shared" si="355"/>
        <v>Takanabe, Miyazaki, Japan</v>
      </c>
      <c r="B22743" t="s">
        <v>26979</v>
      </c>
      <c r="C22743" t="s">
        <v>26979</v>
      </c>
      <c r="D22743">
        <v>32.128300000000003</v>
      </c>
      <c r="E22743">
        <v>131.5033</v>
      </c>
      <c r="F22743" t="s">
        <v>514</v>
      </c>
      <c r="G22743" t="s">
        <v>515</v>
      </c>
      <c r="H22743" t="s">
        <v>516</v>
      </c>
      <c r="I22743" t="s">
        <v>2811</v>
      </c>
      <c r="K22743">
        <v>20185</v>
      </c>
      <c r="L22743">
        <v>1392293829</v>
      </c>
    </row>
    <row r="22744" spans="1:12" x14ac:dyDescent="0.45">
      <c r="A22744" t="str">
        <f t="shared" si="355"/>
        <v>Takaoka, Hokkaidō, Japan</v>
      </c>
      <c r="B22744" t="s">
        <v>26980</v>
      </c>
      <c r="C22744" t="s">
        <v>26980</v>
      </c>
      <c r="D22744">
        <v>42.650399999999998</v>
      </c>
      <c r="E22744">
        <v>141.55000000000001</v>
      </c>
      <c r="F22744" t="s">
        <v>514</v>
      </c>
      <c r="G22744" t="s">
        <v>515</v>
      </c>
      <c r="H22744" t="s">
        <v>516</v>
      </c>
      <c r="I22744" t="s">
        <v>517</v>
      </c>
      <c r="K22744">
        <v>174806</v>
      </c>
      <c r="L22744">
        <v>1392760442</v>
      </c>
    </row>
    <row r="22745" spans="1:12" x14ac:dyDescent="0.45">
      <c r="A22745" t="str">
        <f t="shared" si="355"/>
        <v>Takaoka, Toyama, Japan</v>
      </c>
      <c r="B22745" t="s">
        <v>26980</v>
      </c>
      <c r="C22745" t="s">
        <v>26980</v>
      </c>
      <c r="D22745">
        <v>36.75</v>
      </c>
      <c r="E22745">
        <v>137.0333</v>
      </c>
      <c r="F22745" t="s">
        <v>514</v>
      </c>
      <c r="G22745" t="s">
        <v>515</v>
      </c>
      <c r="H22745" t="s">
        <v>516</v>
      </c>
      <c r="I22745" t="s">
        <v>12250</v>
      </c>
      <c r="K22745">
        <v>167800</v>
      </c>
      <c r="L22745">
        <v>1392754231</v>
      </c>
    </row>
    <row r="22746" spans="1:12" x14ac:dyDescent="0.45">
      <c r="A22746" t="str">
        <f t="shared" si="355"/>
        <v>Takasagochō-takasemachi, Hyōgo, Japan</v>
      </c>
      <c r="B22746" t="s">
        <v>26981</v>
      </c>
      <c r="C22746" t="s">
        <v>26982</v>
      </c>
      <c r="D22746">
        <v>34.765799999999999</v>
      </c>
      <c r="E22746">
        <v>134.79060000000001</v>
      </c>
      <c r="F22746" t="s">
        <v>514</v>
      </c>
      <c r="G22746" t="s">
        <v>515</v>
      </c>
      <c r="H22746" t="s">
        <v>516</v>
      </c>
      <c r="I22746" t="s">
        <v>1062</v>
      </c>
      <c r="K22746">
        <v>88223</v>
      </c>
      <c r="L22746">
        <v>1392922621</v>
      </c>
    </row>
    <row r="22747" spans="1:12" x14ac:dyDescent="0.45">
      <c r="A22747" t="str">
        <f t="shared" si="355"/>
        <v>Takashima, Shiga, Japan</v>
      </c>
      <c r="B22747" t="s">
        <v>26983</v>
      </c>
      <c r="C22747" t="s">
        <v>26983</v>
      </c>
      <c r="D22747">
        <v>35.352800000000002</v>
      </c>
      <c r="E22747">
        <v>136.03559999999999</v>
      </c>
      <c r="F22747" t="s">
        <v>514</v>
      </c>
      <c r="G22747" t="s">
        <v>515</v>
      </c>
      <c r="H22747" t="s">
        <v>516</v>
      </c>
      <c r="I22747" t="s">
        <v>12191</v>
      </c>
      <c r="K22747">
        <v>47124</v>
      </c>
      <c r="L22747">
        <v>1392048667</v>
      </c>
    </row>
    <row r="22748" spans="1:12" x14ac:dyDescent="0.45">
      <c r="A22748" t="str">
        <f t="shared" si="355"/>
        <v>Takehara, Hiroshima, Japan</v>
      </c>
      <c r="B22748" t="s">
        <v>26984</v>
      </c>
      <c r="C22748" t="s">
        <v>26984</v>
      </c>
      <c r="D22748">
        <v>34.341700000000003</v>
      </c>
      <c r="E22748">
        <v>132.90690000000001</v>
      </c>
      <c r="F22748" t="s">
        <v>514</v>
      </c>
      <c r="G22748" t="s">
        <v>515</v>
      </c>
      <c r="H22748" t="s">
        <v>516</v>
      </c>
      <c r="I22748" t="s">
        <v>10270</v>
      </c>
      <c r="K22748">
        <v>24496</v>
      </c>
      <c r="L22748">
        <v>1392241539</v>
      </c>
    </row>
    <row r="22749" spans="1:12" x14ac:dyDescent="0.45">
      <c r="A22749" t="str">
        <f t="shared" si="355"/>
        <v>Takeo, Takeo, Cambodia</v>
      </c>
      <c r="B22749" t="s">
        <v>26985</v>
      </c>
      <c r="C22749" t="s">
        <v>26985</v>
      </c>
      <c r="D22749">
        <v>10.9833</v>
      </c>
      <c r="E22749">
        <v>104.7833</v>
      </c>
      <c r="F22749" t="s">
        <v>3505</v>
      </c>
      <c r="G22749" t="s">
        <v>3506</v>
      </c>
      <c r="H22749" t="s">
        <v>3507</v>
      </c>
      <c r="I22749" t="s">
        <v>26985</v>
      </c>
      <c r="J22749" t="s">
        <v>378</v>
      </c>
      <c r="K22749">
        <v>52000</v>
      </c>
      <c r="L22749">
        <v>1116674518</v>
      </c>
    </row>
    <row r="22750" spans="1:12" x14ac:dyDescent="0.45">
      <c r="A22750" t="str">
        <f t="shared" si="355"/>
        <v>Takeochō-takeo, Saga, Japan</v>
      </c>
      <c r="B22750" t="s">
        <v>26986</v>
      </c>
      <c r="C22750" t="s">
        <v>26987</v>
      </c>
      <c r="D22750">
        <v>33.193899999999999</v>
      </c>
      <c r="E22750">
        <v>130.01920000000001</v>
      </c>
      <c r="F22750" t="s">
        <v>514</v>
      </c>
      <c r="G22750" t="s">
        <v>515</v>
      </c>
      <c r="H22750" t="s">
        <v>516</v>
      </c>
      <c r="I22750" t="s">
        <v>12946</v>
      </c>
      <c r="K22750">
        <v>48011</v>
      </c>
      <c r="L22750">
        <v>1392009926</v>
      </c>
    </row>
    <row r="22751" spans="1:12" x14ac:dyDescent="0.45">
      <c r="A22751" t="str">
        <f t="shared" si="355"/>
        <v>Tākestān, Qazvīn, Iran</v>
      </c>
      <c r="B22751" t="s">
        <v>26988</v>
      </c>
      <c r="C22751" t="s">
        <v>26989</v>
      </c>
      <c r="D22751">
        <v>36.069400000000002</v>
      </c>
      <c r="E22751">
        <v>49.695799999999998</v>
      </c>
      <c r="F22751" t="s">
        <v>388</v>
      </c>
      <c r="G22751" t="s">
        <v>389</v>
      </c>
      <c r="H22751" t="s">
        <v>390</v>
      </c>
      <c r="I22751" t="s">
        <v>14538</v>
      </c>
      <c r="J22751" t="s">
        <v>366</v>
      </c>
      <c r="K22751">
        <v>73625</v>
      </c>
      <c r="L22751">
        <v>1364488107</v>
      </c>
    </row>
    <row r="22752" spans="1:12" x14ac:dyDescent="0.45">
      <c r="A22752" t="str">
        <f t="shared" si="355"/>
        <v>Taketoyo, Aichi, Japan</v>
      </c>
      <c r="B22752" t="s">
        <v>26990</v>
      </c>
      <c r="C22752" t="s">
        <v>26990</v>
      </c>
      <c r="D22752">
        <v>34.851399999999998</v>
      </c>
      <c r="E22752">
        <v>136.91499999999999</v>
      </c>
      <c r="F22752" t="s">
        <v>514</v>
      </c>
      <c r="G22752" t="s">
        <v>515</v>
      </c>
      <c r="H22752" t="s">
        <v>516</v>
      </c>
      <c r="I22752" t="s">
        <v>1078</v>
      </c>
      <c r="K22752">
        <v>43113</v>
      </c>
      <c r="L22752">
        <v>1392393815</v>
      </c>
    </row>
    <row r="22753" spans="1:12" x14ac:dyDescent="0.45">
      <c r="A22753" t="str">
        <f t="shared" si="355"/>
        <v>Takhli, Nakhon Sawan, Thailand</v>
      </c>
      <c r="B22753" t="s">
        <v>26991</v>
      </c>
      <c r="C22753" t="s">
        <v>26991</v>
      </c>
      <c r="D22753">
        <v>15.2667</v>
      </c>
      <c r="E22753">
        <v>100.35</v>
      </c>
      <c r="F22753" t="s">
        <v>1864</v>
      </c>
      <c r="G22753" t="s">
        <v>1865</v>
      </c>
      <c r="H22753" t="s">
        <v>1866</v>
      </c>
      <c r="I22753" t="s">
        <v>7067</v>
      </c>
      <c r="J22753" t="s">
        <v>366</v>
      </c>
      <c r="K22753">
        <v>24563</v>
      </c>
      <c r="L22753">
        <v>1764978785</v>
      </c>
    </row>
    <row r="22754" spans="1:12" x14ac:dyDescent="0.45">
      <c r="A22754" t="str">
        <f t="shared" si="355"/>
        <v>Takikawa, Hokkaidō, Japan</v>
      </c>
      <c r="B22754" t="s">
        <v>26992</v>
      </c>
      <c r="C22754" t="s">
        <v>26992</v>
      </c>
      <c r="D22754">
        <v>43.5578</v>
      </c>
      <c r="E22754">
        <v>141.91059999999999</v>
      </c>
      <c r="F22754" t="s">
        <v>514</v>
      </c>
      <c r="G22754" t="s">
        <v>515</v>
      </c>
      <c r="H22754" t="s">
        <v>516</v>
      </c>
      <c r="I22754" t="s">
        <v>517</v>
      </c>
      <c r="K22754">
        <v>39960</v>
      </c>
      <c r="L22754">
        <v>1392063126</v>
      </c>
    </row>
    <row r="22755" spans="1:12" x14ac:dyDescent="0.45">
      <c r="A22755" t="str">
        <f t="shared" si="355"/>
        <v>Takko, Aomori, Japan</v>
      </c>
      <c r="B22755" t="s">
        <v>26993</v>
      </c>
      <c r="C22755" t="s">
        <v>26993</v>
      </c>
      <c r="D22755">
        <v>40.340000000000003</v>
      </c>
      <c r="E22755">
        <v>141.15190000000001</v>
      </c>
      <c r="F22755" t="s">
        <v>514</v>
      </c>
      <c r="G22755" t="s">
        <v>515</v>
      </c>
      <c r="H22755" t="s">
        <v>516</v>
      </c>
      <c r="I22755" t="s">
        <v>2158</v>
      </c>
      <c r="K22755">
        <v>5008</v>
      </c>
      <c r="L22755">
        <v>1392382825</v>
      </c>
    </row>
    <row r="22756" spans="1:12" x14ac:dyDescent="0.45">
      <c r="A22756" t="str">
        <f t="shared" si="355"/>
        <v>Tako, Chiba, Japan</v>
      </c>
      <c r="B22756" t="s">
        <v>26994</v>
      </c>
      <c r="C22756" t="s">
        <v>26994</v>
      </c>
      <c r="D22756">
        <v>35.735599999999998</v>
      </c>
      <c r="E22756">
        <v>140.46780000000001</v>
      </c>
      <c r="F22756" t="s">
        <v>514</v>
      </c>
      <c r="G22756" t="s">
        <v>515</v>
      </c>
      <c r="H22756" t="s">
        <v>516</v>
      </c>
      <c r="I22756" t="s">
        <v>608</v>
      </c>
      <c r="K22756">
        <v>14021</v>
      </c>
      <c r="L22756">
        <v>1392986792</v>
      </c>
    </row>
    <row r="22757" spans="1:12" x14ac:dyDescent="0.45">
      <c r="A22757" t="str">
        <f t="shared" si="355"/>
        <v>Takoma Park, Maryland, United States</v>
      </c>
      <c r="B22757" t="s">
        <v>26995</v>
      </c>
      <c r="C22757" t="s">
        <v>26995</v>
      </c>
      <c r="D22757">
        <v>38.981000000000002</v>
      </c>
      <c r="E22757">
        <v>-77.002799999999993</v>
      </c>
      <c r="F22757" t="s">
        <v>530</v>
      </c>
      <c r="G22757" t="s">
        <v>531</v>
      </c>
      <c r="H22757" t="s">
        <v>532</v>
      </c>
      <c r="I22757" t="s">
        <v>588</v>
      </c>
      <c r="K22757">
        <v>17725</v>
      </c>
      <c r="L22757">
        <v>1840005850</v>
      </c>
    </row>
    <row r="22758" spans="1:12" x14ac:dyDescent="0.45">
      <c r="A22758" t="str">
        <f t="shared" si="355"/>
        <v>Taksimo, Buryatiya, Russia</v>
      </c>
      <c r="B22758" t="s">
        <v>26996</v>
      </c>
      <c r="C22758" t="s">
        <v>26996</v>
      </c>
      <c r="D22758">
        <v>56.331499999999998</v>
      </c>
      <c r="E22758">
        <v>114.89</v>
      </c>
      <c r="F22758" t="s">
        <v>504</v>
      </c>
      <c r="G22758" t="s">
        <v>505</v>
      </c>
      <c r="H22758" t="s">
        <v>506</v>
      </c>
      <c r="I22758" t="s">
        <v>3098</v>
      </c>
      <c r="K22758">
        <v>10359</v>
      </c>
      <c r="L22758">
        <v>1643663655</v>
      </c>
    </row>
    <row r="22759" spans="1:12" x14ac:dyDescent="0.45">
      <c r="A22759" t="str">
        <f t="shared" si="355"/>
        <v>Takua Pa, Phangnga, Thailand</v>
      </c>
      <c r="B22759" t="s">
        <v>26997</v>
      </c>
      <c r="C22759" t="s">
        <v>26997</v>
      </c>
      <c r="D22759">
        <v>8.8658000000000001</v>
      </c>
      <c r="E22759">
        <v>98.341300000000004</v>
      </c>
      <c r="F22759" t="s">
        <v>1864</v>
      </c>
      <c r="G22759" t="s">
        <v>1865</v>
      </c>
      <c r="H22759" t="s">
        <v>1866</v>
      </c>
      <c r="I22759" t="s">
        <v>21648</v>
      </c>
      <c r="J22759" t="s">
        <v>366</v>
      </c>
      <c r="K22759">
        <v>8815</v>
      </c>
      <c r="L22759">
        <v>1764000562</v>
      </c>
    </row>
    <row r="22760" spans="1:12" x14ac:dyDescent="0.45">
      <c r="A22760" t="str">
        <f t="shared" si="355"/>
        <v>Tal’ne, Cherkas’ka Oblast’, Ukraine</v>
      </c>
      <c r="B22760" t="s">
        <v>26998</v>
      </c>
      <c r="C22760" t="s">
        <v>26999</v>
      </c>
      <c r="D22760">
        <v>48.886299999999999</v>
      </c>
      <c r="E22760">
        <v>30.7027</v>
      </c>
      <c r="F22760" t="s">
        <v>1461</v>
      </c>
      <c r="G22760" t="s">
        <v>1462</v>
      </c>
      <c r="H22760" t="s">
        <v>1463</v>
      </c>
      <c r="I22760" t="s">
        <v>6788</v>
      </c>
      <c r="J22760" t="s">
        <v>366</v>
      </c>
      <c r="K22760">
        <v>13558</v>
      </c>
      <c r="L22760">
        <v>1804616798</v>
      </c>
    </row>
    <row r="22761" spans="1:12" x14ac:dyDescent="0.45">
      <c r="A22761" t="str">
        <f t="shared" si="355"/>
        <v>Tala, Canelones, Uruguay</v>
      </c>
      <c r="B22761" t="s">
        <v>27000</v>
      </c>
      <c r="C22761" t="s">
        <v>27000</v>
      </c>
      <c r="D22761">
        <v>-34.343600000000002</v>
      </c>
      <c r="E22761">
        <v>-55.761699999999998</v>
      </c>
      <c r="F22761" t="s">
        <v>1033</v>
      </c>
      <c r="G22761" t="s">
        <v>1034</v>
      </c>
      <c r="H22761" t="s">
        <v>1035</v>
      </c>
      <c r="I22761" t="s">
        <v>2690</v>
      </c>
      <c r="K22761">
        <v>5089</v>
      </c>
      <c r="L22761">
        <v>1858233151</v>
      </c>
    </row>
    <row r="22762" spans="1:12" x14ac:dyDescent="0.45">
      <c r="A22762" t="str">
        <f t="shared" si="355"/>
        <v>Talachyn, Vitsyebskaya Voblasts’, Belarus</v>
      </c>
      <c r="B22762" t="s">
        <v>27001</v>
      </c>
      <c r="C22762" t="s">
        <v>27001</v>
      </c>
      <c r="D22762">
        <v>54.416699999999999</v>
      </c>
      <c r="E22762">
        <v>29.7</v>
      </c>
      <c r="F22762" t="s">
        <v>2588</v>
      </c>
      <c r="G22762" t="s">
        <v>2589</v>
      </c>
      <c r="H22762" t="s">
        <v>2590</v>
      </c>
      <c r="I22762" t="s">
        <v>3569</v>
      </c>
      <c r="J22762" t="s">
        <v>366</v>
      </c>
      <c r="K22762">
        <v>9900</v>
      </c>
      <c r="L22762">
        <v>1112016670</v>
      </c>
    </row>
    <row r="22763" spans="1:12" x14ac:dyDescent="0.45">
      <c r="A22763" t="str">
        <f t="shared" si="355"/>
        <v>Talanga, Francisco Morazán, Honduras</v>
      </c>
      <c r="B22763" t="s">
        <v>27002</v>
      </c>
      <c r="C22763" t="s">
        <v>27002</v>
      </c>
      <c r="D22763">
        <v>14.4</v>
      </c>
      <c r="E22763">
        <v>-87.083299999999994</v>
      </c>
      <c r="F22763" t="s">
        <v>5403</v>
      </c>
      <c r="G22763" t="s">
        <v>5404</v>
      </c>
      <c r="H22763" t="s">
        <v>5405</v>
      </c>
      <c r="I22763" t="s">
        <v>7465</v>
      </c>
      <c r="K22763">
        <v>13533</v>
      </c>
      <c r="L22763">
        <v>1340622146</v>
      </c>
    </row>
    <row r="22764" spans="1:12" x14ac:dyDescent="0.45">
      <c r="A22764" t="str">
        <f t="shared" si="355"/>
        <v>Talara, Piura, Peru</v>
      </c>
      <c r="B22764" t="s">
        <v>27003</v>
      </c>
      <c r="C22764" t="s">
        <v>27003</v>
      </c>
      <c r="D22764">
        <v>-4.5833000000000004</v>
      </c>
      <c r="E22764">
        <v>-81.2667</v>
      </c>
      <c r="F22764" t="s">
        <v>509</v>
      </c>
      <c r="G22764" t="s">
        <v>510</v>
      </c>
      <c r="H22764" t="s">
        <v>511</v>
      </c>
      <c r="I22764" t="s">
        <v>7059</v>
      </c>
      <c r="K22764">
        <v>103200</v>
      </c>
      <c r="L22764">
        <v>1604790735</v>
      </c>
    </row>
    <row r="22765" spans="1:12" x14ac:dyDescent="0.45">
      <c r="A22765" t="str">
        <f t="shared" si="355"/>
        <v>Talas, Kayseri, Turkey</v>
      </c>
      <c r="B22765" t="s">
        <v>27004</v>
      </c>
      <c r="C22765" t="s">
        <v>27004</v>
      </c>
      <c r="D22765">
        <v>38.683300000000003</v>
      </c>
      <c r="E22765">
        <v>35.566699999999997</v>
      </c>
      <c r="F22765" t="s">
        <v>806</v>
      </c>
      <c r="G22765" t="s">
        <v>807</v>
      </c>
      <c r="H22765" t="s">
        <v>808</v>
      </c>
      <c r="I22765" t="s">
        <v>4329</v>
      </c>
      <c r="J22765" t="s">
        <v>366</v>
      </c>
      <c r="K22765">
        <v>157695</v>
      </c>
      <c r="L22765">
        <v>1792443013</v>
      </c>
    </row>
    <row r="22766" spans="1:12" x14ac:dyDescent="0.45">
      <c r="A22766" t="str">
        <f t="shared" si="355"/>
        <v>Talas, Talas, Kyrgyzstan</v>
      </c>
      <c r="B22766" t="s">
        <v>27004</v>
      </c>
      <c r="C22766" t="s">
        <v>27004</v>
      </c>
      <c r="D22766">
        <v>42.5184</v>
      </c>
      <c r="E22766">
        <v>72.242900000000006</v>
      </c>
      <c r="F22766" t="s">
        <v>1392</v>
      </c>
      <c r="G22766" t="s">
        <v>1393</v>
      </c>
      <c r="H22766" t="s">
        <v>1394</v>
      </c>
      <c r="I22766" t="s">
        <v>27004</v>
      </c>
      <c r="J22766" t="s">
        <v>378</v>
      </c>
      <c r="K22766">
        <v>35172</v>
      </c>
      <c r="L22766">
        <v>1417698287</v>
      </c>
    </row>
    <row r="22767" spans="1:12" x14ac:dyDescent="0.45">
      <c r="A22767" t="str">
        <f t="shared" si="355"/>
        <v>Talayuela, Extremadura, Spain</v>
      </c>
      <c r="B22767" t="s">
        <v>27005</v>
      </c>
      <c r="C22767" t="s">
        <v>27005</v>
      </c>
      <c r="D22767">
        <v>39.985999999999997</v>
      </c>
      <c r="E22767">
        <v>-5.6096000000000004</v>
      </c>
      <c r="F22767" t="s">
        <v>436</v>
      </c>
      <c r="G22767" t="s">
        <v>437</v>
      </c>
      <c r="H22767" t="s">
        <v>438</v>
      </c>
      <c r="I22767" t="s">
        <v>2437</v>
      </c>
      <c r="K22767">
        <v>7371</v>
      </c>
      <c r="L22767">
        <v>1724921640</v>
      </c>
    </row>
    <row r="22768" spans="1:12" x14ac:dyDescent="0.45">
      <c r="A22768" t="str">
        <f t="shared" si="355"/>
        <v>Talca, Maule, Chile</v>
      </c>
      <c r="B22768" t="s">
        <v>27006</v>
      </c>
      <c r="C22768" t="s">
        <v>27006</v>
      </c>
      <c r="D22768">
        <v>-35.454999999999998</v>
      </c>
      <c r="E22768">
        <v>-71.67</v>
      </c>
      <c r="F22768" t="s">
        <v>1502</v>
      </c>
      <c r="G22768" t="s">
        <v>1503</v>
      </c>
      <c r="H22768" t="s">
        <v>1504</v>
      </c>
      <c r="I22768" t="s">
        <v>6342</v>
      </c>
      <c r="J22768" t="s">
        <v>378</v>
      </c>
      <c r="K22768">
        <v>197479</v>
      </c>
      <c r="L22768">
        <v>1152736946</v>
      </c>
    </row>
    <row r="22769" spans="1:12" x14ac:dyDescent="0.45">
      <c r="A22769" t="str">
        <f t="shared" si="355"/>
        <v>Talcahuano, Biobío, Chile</v>
      </c>
      <c r="B22769" t="s">
        <v>27007</v>
      </c>
      <c r="C22769" t="s">
        <v>27007</v>
      </c>
      <c r="D22769">
        <v>-36.714500000000001</v>
      </c>
      <c r="E22769">
        <v>-73.114099999999993</v>
      </c>
      <c r="F22769" t="s">
        <v>1502</v>
      </c>
      <c r="G22769" t="s">
        <v>1503</v>
      </c>
      <c r="H22769" t="s">
        <v>1504</v>
      </c>
      <c r="I22769" t="s">
        <v>2298</v>
      </c>
      <c r="K22769">
        <v>147831</v>
      </c>
      <c r="L22769">
        <v>1152023044</v>
      </c>
    </row>
    <row r="22770" spans="1:12" x14ac:dyDescent="0.45">
      <c r="A22770" t="str">
        <f t="shared" si="355"/>
        <v>Taldom, Moskovskaya Oblast’, Russia</v>
      </c>
      <c r="B22770" t="s">
        <v>27008</v>
      </c>
      <c r="C22770" t="s">
        <v>27008</v>
      </c>
      <c r="D22770">
        <v>56.7333</v>
      </c>
      <c r="E22770">
        <v>37.533299999999997</v>
      </c>
      <c r="F22770" t="s">
        <v>504</v>
      </c>
      <c r="G22770" t="s">
        <v>505</v>
      </c>
      <c r="H22770" t="s">
        <v>506</v>
      </c>
      <c r="I22770" t="s">
        <v>3224</v>
      </c>
      <c r="K22770">
        <v>12777</v>
      </c>
      <c r="L22770">
        <v>1643222038</v>
      </c>
    </row>
    <row r="22771" spans="1:12" x14ac:dyDescent="0.45">
      <c r="A22771" t="str">
        <f t="shared" si="355"/>
        <v>Taldyqorghan, Almaty, Kazakhstan</v>
      </c>
      <c r="B22771" t="s">
        <v>27009</v>
      </c>
      <c r="C22771" t="s">
        <v>27009</v>
      </c>
      <c r="D22771">
        <v>45.0167</v>
      </c>
      <c r="E22771">
        <v>78.366699999999994</v>
      </c>
      <c r="F22771" t="s">
        <v>1182</v>
      </c>
      <c r="G22771" t="s">
        <v>1183</v>
      </c>
      <c r="H22771" t="s">
        <v>1184</v>
      </c>
      <c r="I22771" t="s">
        <v>1619</v>
      </c>
      <c r="J22771" t="s">
        <v>378</v>
      </c>
      <c r="K22771">
        <v>129960</v>
      </c>
      <c r="L22771">
        <v>1398112507</v>
      </c>
    </row>
    <row r="22772" spans="1:12" x14ac:dyDescent="0.45">
      <c r="A22772" t="str">
        <f t="shared" si="355"/>
        <v>Talence, Nouvelle-Aquitaine, France</v>
      </c>
      <c r="B22772" t="s">
        <v>27010</v>
      </c>
      <c r="C22772" t="s">
        <v>27010</v>
      </c>
      <c r="D22772">
        <v>44.8</v>
      </c>
      <c r="E22772">
        <v>-0.58399999999999996</v>
      </c>
      <c r="F22772" t="s">
        <v>526</v>
      </c>
      <c r="G22772" t="s">
        <v>527</v>
      </c>
      <c r="H22772" t="s">
        <v>528</v>
      </c>
      <c r="I22772" t="s">
        <v>917</v>
      </c>
      <c r="K22772">
        <v>42606</v>
      </c>
      <c r="L22772">
        <v>1250490677</v>
      </c>
    </row>
    <row r="22773" spans="1:12" x14ac:dyDescent="0.45">
      <c r="A22773" t="str">
        <f t="shared" si="355"/>
        <v>Talent, Oregon, United States</v>
      </c>
      <c r="B22773" t="s">
        <v>27011</v>
      </c>
      <c r="C22773" t="s">
        <v>27011</v>
      </c>
      <c r="D22773">
        <v>42.240400000000001</v>
      </c>
      <c r="E22773">
        <v>-122.7807</v>
      </c>
      <c r="F22773" t="s">
        <v>530</v>
      </c>
      <c r="G22773" t="s">
        <v>531</v>
      </c>
      <c r="H22773" t="s">
        <v>532</v>
      </c>
      <c r="I22773" t="s">
        <v>1426</v>
      </c>
      <c r="K22773">
        <v>6608</v>
      </c>
      <c r="L22773">
        <v>1840021300</v>
      </c>
    </row>
    <row r="22774" spans="1:12" x14ac:dyDescent="0.45">
      <c r="A22774" t="str">
        <f t="shared" si="355"/>
        <v>Talghar, Almaty, Kazakhstan</v>
      </c>
      <c r="B22774" t="s">
        <v>27012</v>
      </c>
      <c r="C22774" t="s">
        <v>27012</v>
      </c>
      <c r="D22774">
        <v>43.3</v>
      </c>
      <c r="E22774">
        <v>77.2333</v>
      </c>
      <c r="F22774" t="s">
        <v>1182</v>
      </c>
      <c r="G22774" t="s">
        <v>1183</v>
      </c>
      <c r="H22774" t="s">
        <v>1184</v>
      </c>
      <c r="I22774" t="s">
        <v>1619</v>
      </c>
      <c r="K22774">
        <v>47301</v>
      </c>
      <c r="L22774">
        <v>1398444969</v>
      </c>
    </row>
    <row r="22775" spans="1:12" x14ac:dyDescent="0.45">
      <c r="A22775" t="str">
        <f t="shared" si="355"/>
        <v>Talisay, Cebu, Philippines</v>
      </c>
      <c r="B22775" t="s">
        <v>27013</v>
      </c>
      <c r="C22775" t="s">
        <v>27013</v>
      </c>
      <c r="D22775">
        <v>10.25</v>
      </c>
      <c r="E22775">
        <v>123.83329999999999</v>
      </c>
      <c r="F22775" t="s">
        <v>1373</v>
      </c>
      <c r="G22775" t="s">
        <v>1374</v>
      </c>
      <c r="H22775" t="s">
        <v>1375</v>
      </c>
      <c r="I22775" t="s">
        <v>4809</v>
      </c>
      <c r="K22775">
        <v>227645</v>
      </c>
      <c r="L22775">
        <v>1608040297</v>
      </c>
    </row>
    <row r="22776" spans="1:12" x14ac:dyDescent="0.45">
      <c r="A22776" t="str">
        <f t="shared" si="355"/>
        <v>Talisay, Negros Occidental, Philippines</v>
      </c>
      <c r="B22776" t="s">
        <v>27013</v>
      </c>
      <c r="C22776" t="s">
        <v>27013</v>
      </c>
      <c r="D22776">
        <v>10.7333</v>
      </c>
      <c r="E22776">
        <v>122.9667</v>
      </c>
      <c r="F22776" t="s">
        <v>1373</v>
      </c>
      <c r="G22776" t="s">
        <v>1374</v>
      </c>
      <c r="H22776" t="s">
        <v>1375</v>
      </c>
      <c r="I22776" t="s">
        <v>3115</v>
      </c>
      <c r="K22776">
        <v>102214</v>
      </c>
      <c r="L22776">
        <v>1608509888</v>
      </c>
    </row>
    <row r="22777" spans="1:12" x14ac:dyDescent="0.45">
      <c r="A22777" t="str">
        <f t="shared" si="355"/>
        <v>Talitsa, Sverdlovskaya Oblast’, Russia</v>
      </c>
      <c r="B22777" t="s">
        <v>27014</v>
      </c>
      <c r="C22777" t="s">
        <v>27014</v>
      </c>
      <c r="D22777">
        <v>57.012500000000003</v>
      </c>
      <c r="E22777">
        <v>63.729199999999999</v>
      </c>
      <c r="F22777" t="s">
        <v>504</v>
      </c>
      <c r="G22777" t="s">
        <v>505</v>
      </c>
      <c r="H22777" t="s">
        <v>506</v>
      </c>
      <c r="I22777" t="s">
        <v>1409</v>
      </c>
      <c r="K22777">
        <v>15941</v>
      </c>
      <c r="L22777">
        <v>1643272531</v>
      </c>
    </row>
    <row r="22778" spans="1:12" x14ac:dyDescent="0.45">
      <c r="A22778" t="str">
        <f t="shared" si="355"/>
        <v>Ţālkhvoncheh, Eşfahān, Iran</v>
      </c>
      <c r="B22778" t="s">
        <v>27015</v>
      </c>
      <c r="C22778" t="s">
        <v>27016</v>
      </c>
      <c r="D22778">
        <v>32.262799999999999</v>
      </c>
      <c r="E22778">
        <v>51.562199999999997</v>
      </c>
      <c r="F22778" t="s">
        <v>388</v>
      </c>
      <c r="G22778" t="s">
        <v>389</v>
      </c>
      <c r="H22778" t="s">
        <v>390</v>
      </c>
      <c r="I22778" t="s">
        <v>391</v>
      </c>
      <c r="K22778">
        <v>9307</v>
      </c>
      <c r="L22778">
        <v>1364903302</v>
      </c>
    </row>
    <row r="22779" spans="1:12" x14ac:dyDescent="0.45">
      <c r="A22779" t="str">
        <f t="shared" si="355"/>
        <v>Tall ‘Afar, Nīnawá, Iraq</v>
      </c>
      <c r="B22779" t="s">
        <v>27017</v>
      </c>
      <c r="C22779" t="s">
        <v>27018</v>
      </c>
      <c r="D22779">
        <v>36.379199999999997</v>
      </c>
      <c r="E22779">
        <v>42.4497</v>
      </c>
      <c r="F22779" t="s">
        <v>782</v>
      </c>
      <c r="G22779" t="s">
        <v>783</v>
      </c>
      <c r="H22779" t="s">
        <v>784</v>
      </c>
      <c r="I22779" t="s">
        <v>11742</v>
      </c>
      <c r="J22779" t="s">
        <v>366</v>
      </c>
      <c r="K22779">
        <v>80000</v>
      </c>
      <c r="L22779">
        <v>1368564375</v>
      </c>
    </row>
    <row r="22780" spans="1:12" x14ac:dyDescent="0.45">
      <c r="A22780" t="str">
        <f t="shared" si="355"/>
        <v>Tall Abyaḑ, Ar Raqqah, Syria</v>
      </c>
      <c r="B22780" t="s">
        <v>27019</v>
      </c>
      <c r="C22780" t="s">
        <v>27020</v>
      </c>
      <c r="D22780">
        <v>36.697499999999998</v>
      </c>
      <c r="E22780">
        <v>38.956699999999998</v>
      </c>
      <c r="F22780" t="s">
        <v>362</v>
      </c>
      <c r="G22780" t="s">
        <v>363</v>
      </c>
      <c r="H22780" t="s">
        <v>364</v>
      </c>
      <c r="I22780" t="s">
        <v>414</v>
      </c>
      <c r="J22780" t="s">
        <v>366</v>
      </c>
      <c r="K22780">
        <v>14825</v>
      </c>
      <c r="L22780">
        <v>1760694879</v>
      </c>
    </row>
    <row r="22781" spans="1:12" x14ac:dyDescent="0.45">
      <c r="A22781" t="str">
        <f t="shared" si="355"/>
        <v>Talladega, Alabama, United States</v>
      </c>
      <c r="B22781" t="s">
        <v>27021</v>
      </c>
      <c r="C22781" t="s">
        <v>27021</v>
      </c>
      <c r="D22781">
        <v>33.432899999999997</v>
      </c>
      <c r="E22781">
        <v>-86.0976</v>
      </c>
      <c r="F22781" t="s">
        <v>530</v>
      </c>
      <c r="G22781" t="s">
        <v>531</v>
      </c>
      <c r="H22781" t="s">
        <v>532</v>
      </c>
      <c r="I22781" t="s">
        <v>1371</v>
      </c>
      <c r="K22781">
        <v>13304</v>
      </c>
      <c r="L22781">
        <v>1840008244</v>
      </c>
    </row>
    <row r="22782" spans="1:12" x14ac:dyDescent="0.45">
      <c r="A22782" t="str">
        <f t="shared" si="355"/>
        <v>Tallaght, South Dublin, Ireland</v>
      </c>
      <c r="B22782" t="s">
        <v>27022</v>
      </c>
      <c r="C22782" t="s">
        <v>27022</v>
      </c>
      <c r="D22782">
        <v>53.287799999999997</v>
      </c>
      <c r="E22782">
        <v>-6.3411</v>
      </c>
      <c r="F22782" t="s">
        <v>1906</v>
      </c>
      <c r="G22782" t="s">
        <v>1907</v>
      </c>
      <c r="H22782" t="s">
        <v>1908</v>
      </c>
      <c r="I22782" t="s">
        <v>27023</v>
      </c>
      <c r="J22782" t="s">
        <v>378</v>
      </c>
      <c r="L22782">
        <v>1372547040</v>
      </c>
    </row>
    <row r="22783" spans="1:12" x14ac:dyDescent="0.45">
      <c r="A22783" t="str">
        <f t="shared" si="355"/>
        <v>Tallahassee, Florida, United States</v>
      </c>
      <c r="B22783" t="s">
        <v>27024</v>
      </c>
      <c r="C22783" t="s">
        <v>27024</v>
      </c>
      <c r="D22783">
        <v>30.455100000000002</v>
      </c>
      <c r="E22783">
        <v>-84.252600000000001</v>
      </c>
      <c r="F22783" t="s">
        <v>530</v>
      </c>
      <c r="G22783" t="s">
        <v>531</v>
      </c>
      <c r="H22783" t="s">
        <v>532</v>
      </c>
      <c r="I22783" t="s">
        <v>1378</v>
      </c>
      <c r="J22783" t="s">
        <v>378</v>
      </c>
      <c r="K22783">
        <v>257601</v>
      </c>
      <c r="L22783">
        <v>1840015913</v>
      </c>
    </row>
    <row r="22784" spans="1:12" x14ac:dyDescent="0.45">
      <c r="A22784" t="str">
        <f t="shared" si="355"/>
        <v>Tallinn, Harjumaa, Estonia</v>
      </c>
      <c r="B22784" t="s">
        <v>27025</v>
      </c>
      <c r="C22784" t="s">
        <v>27025</v>
      </c>
      <c r="D22784">
        <v>59.437199999999997</v>
      </c>
      <c r="E22784">
        <v>24.745000000000001</v>
      </c>
      <c r="F22784" t="s">
        <v>9361</v>
      </c>
      <c r="G22784" t="s">
        <v>9362</v>
      </c>
      <c r="H22784" t="s">
        <v>9363</v>
      </c>
      <c r="I22784" t="s">
        <v>14400</v>
      </c>
      <c r="J22784" t="s">
        <v>606</v>
      </c>
      <c r="K22784">
        <v>434562</v>
      </c>
      <c r="L22784">
        <v>1233260021</v>
      </c>
    </row>
    <row r="22785" spans="1:12" x14ac:dyDescent="0.45">
      <c r="A22785" t="str">
        <f t="shared" si="355"/>
        <v>Tallkalakh, Ḩimş, Syria</v>
      </c>
      <c r="B22785" t="s">
        <v>27026</v>
      </c>
      <c r="C22785" t="s">
        <v>27026</v>
      </c>
      <c r="D22785">
        <v>34.668300000000002</v>
      </c>
      <c r="E22785">
        <v>36.259700000000002</v>
      </c>
      <c r="F22785" t="s">
        <v>362</v>
      </c>
      <c r="G22785" t="s">
        <v>363</v>
      </c>
      <c r="H22785" t="s">
        <v>364</v>
      </c>
      <c r="I22785" t="s">
        <v>1344</v>
      </c>
      <c r="J22785" t="s">
        <v>366</v>
      </c>
      <c r="K22785">
        <v>35445</v>
      </c>
      <c r="L22785">
        <v>1760254463</v>
      </c>
    </row>
    <row r="22786" spans="1:12" x14ac:dyDescent="0.45">
      <c r="A22786" t="str">
        <f t="shared" si="355"/>
        <v>Tallmadge, Ohio, United States</v>
      </c>
      <c r="B22786" t="s">
        <v>27027</v>
      </c>
      <c r="C22786" t="s">
        <v>27027</v>
      </c>
      <c r="D22786">
        <v>41.1023</v>
      </c>
      <c r="E22786">
        <v>-81.421599999999998</v>
      </c>
      <c r="F22786" t="s">
        <v>530</v>
      </c>
      <c r="G22786" t="s">
        <v>531</v>
      </c>
      <c r="H22786" t="s">
        <v>532</v>
      </c>
      <c r="I22786" t="s">
        <v>799</v>
      </c>
      <c r="K22786">
        <v>17519</v>
      </c>
      <c r="L22786">
        <v>1840000804</v>
      </c>
    </row>
    <row r="22787" spans="1:12" x14ac:dyDescent="0.45">
      <c r="A22787" t="str">
        <f t="shared" ref="A22787:A22850" si="356">CONCATENATE(B22787,", ",I22787,", ",F22787)</f>
        <v>Tallulah, Louisiana, United States</v>
      </c>
      <c r="B22787" t="s">
        <v>27028</v>
      </c>
      <c r="C22787" t="s">
        <v>27028</v>
      </c>
      <c r="D22787">
        <v>32.406700000000001</v>
      </c>
      <c r="E22787">
        <v>-91.191500000000005</v>
      </c>
      <c r="F22787" t="s">
        <v>530</v>
      </c>
      <c r="G22787" t="s">
        <v>531</v>
      </c>
      <c r="H22787" t="s">
        <v>532</v>
      </c>
      <c r="I22787" t="s">
        <v>533</v>
      </c>
      <c r="K22787">
        <v>8346</v>
      </c>
      <c r="L22787">
        <v>1840015808</v>
      </c>
    </row>
    <row r="22788" spans="1:12" x14ac:dyDescent="0.45">
      <c r="A22788" t="str">
        <f t="shared" si="356"/>
        <v>Tălmaciu, Sibiu, Romania</v>
      </c>
      <c r="B22788" t="s">
        <v>27029</v>
      </c>
      <c r="C22788" t="s">
        <v>27030</v>
      </c>
      <c r="D22788">
        <v>45.666699999999999</v>
      </c>
      <c r="E22788">
        <v>24.261099999999999</v>
      </c>
      <c r="F22788" t="s">
        <v>665</v>
      </c>
      <c r="G22788" t="s">
        <v>666</v>
      </c>
      <c r="H22788" t="s">
        <v>667</v>
      </c>
      <c r="I22788" t="s">
        <v>935</v>
      </c>
      <c r="K22788">
        <v>6905</v>
      </c>
      <c r="L22788">
        <v>1642705565</v>
      </c>
    </row>
    <row r="22789" spans="1:12" x14ac:dyDescent="0.45">
      <c r="A22789" t="str">
        <f t="shared" si="356"/>
        <v>Talsi, Talsu Novads, Latvia</v>
      </c>
      <c r="B22789" t="s">
        <v>27031</v>
      </c>
      <c r="C22789" t="s">
        <v>27031</v>
      </c>
      <c r="D22789">
        <v>57.244700000000002</v>
      </c>
      <c r="E22789">
        <v>22.588899999999999</v>
      </c>
      <c r="F22789" t="s">
        <v>811</v>
      </c>
      <c r="G22789" t="s">
        <v>812</v>
      </c>
      <c r="H22789" t="s">
        <v>813</v>
      </c>
      <c r="I22789" t="s">
        <v>27032</v>
      </c>
      <c r="J22789" t="s">
        <v>378</v>
      </c>
      <c r="K22789">
        <v>9264</v>
      </c>
      <c r="L22789">
        <v>1428411666</v>
      </c>
    </row>
    <row r="22790" spans="1:12" x14ac:dyDescent="0.45">
      <c r="A22790" t="str">
        <f t="shared" si="356"/>
        <v>Taltal, Antofagasta, Chile</v>
      </c>
      <c r="B22790" t="s">
        <v>27033</v>
      </c>
      <c r="C22790" t="s">
        <v>27033</v>
      </c>
      <c r="D22790">
        <v>-25.4</v>
      </c>
      <c r="E22790">
        <v>-70.47</v>
      </c>
      <c r="F22790" t="s">
        <v>1502</v>
      </c>
      <c r="G22790" t="s">
        <v>1503</v>
      </c>
      <c r="H22790" t="s">
        <v>1504</v>
      </c>
      <c r="I22790" t="s">
        <v>2131</v>
      </c>
      <c r="K22790">
        <v>10018</v>
      </c>
      <c r="L22790">
        <v>1152265576</v>
      </c>
    </row>
    <row r="22791" spans="1:12" x14ac:dyDescent="0.45">
      <c r="A22791" t="str">
        <f t="shared" si="356"/>
        <v>Tāluqān, Takhār, Afghanistan</v>
      </c>
      <c r="B22791" t="s">
        <v>27034</v>
      </c>
      <c r="C22791" t="s">
        <v>27035</v>
      </c>
      <c r="D22791">
        <v>36.716700000000003</v>
      </c>
      <c r="E22791">
        <v>69.5167</v>
      </c>
      <c r="F22791" t="s">
        <v>1018</v>
      </c>
      <c r="G22791" t="s">
        <v>1019</v>
      </c>
      <c r="H22791" t="s">
        <v>1020</v>
      </c>
      <c r="I22791" t="s">
        <v>27036</v>
      </c>
      <c r="J22791" t="s">
        <v>378</v>
      </c>
      <c r="K22791">
        <v>77000</v>
      </c>
      <c r="L22791">
        <v>1004687194</v>
      </c>
    </row>
    <row r="22792" spans="1:12" x14ac:dyDescent="0.45">
      <c r="A22792" t="str">
        <f t="shared" si="356"/>
        <v>Tam Kỳ, Quảng Nam, Vietnam</v>
      </c>
      <c r="B22792" t="s">
        <v>27037</v>
      </c>
      <c r="C22792" t="s">
        <v>27038</v>
      </c>
      <c r="D22792">
        <v>15.566700000000001</v>
      </c>
      <c r="E22792">
        <v>108.4833</v>
      </c>
      <c r="F22792" t="s">
        <v>2163</v>
      </c>
      <c r="G22792" t="s">
        <v>2164</v>
      </c>
      <c r="H22792" t="s">
        <v>2165</v>
      </c>
      <c r="I22792" t="s">
        <v>12365</v>
      </c>
      <c r="J22792" t="s">
        <v>378</v>
      </c>
      <c r="L22792">
        <v>1704410655</v>
      </c>
    </row>
    <row r="22793" spans="1:12" x14ac:dyDescent="0.45">
      <c r="A22793" t="str">
        <f t="shared" si="356"/>
        <v>Tama, Tōkyō, Japan</v>
      </c>
      <c r="B22793" t="s">
        <v>27039</v>
      </c>
      <c r="C22793" t="s">
        <v>27039</v>
      </c>
      <c r="D22793">
        <v>35.633299999999998</v>
      </c>
      <c r="E22793">
        <v>139.44999999999999</v>
      </c>
      <c r="F22793" t="s">
        <v>514</v>
      </c>
      <c r="G22793" t="s">
        <v>515</v>
      </c>
      <c r="H22793" t="s">
        <v>516</v>
      </c>
      <c r="I22793" t="s">
        <v>1148</v>
      </c>
      <c r="K22793">
        <v>147832</v>
      </c>
      <c r="L22793">
        <v>1392092333</v>
      </c>
    </row>
    <row r="22794" spans="1:12" x14ac:dyDescent="0.45">
      <c r="A22794" t="str">
        <f t="shared" si="356"/>
        <v>Tama, Okayama, Japan</v>
      </c>
      <c r="B22794" t="s">
        <v>27039</v>
      </c>
      <c r="C22794" t="s">
        <v>27039</v>
      </c>
      <c r="D22794">
        <v>34.491900000000001</v>
      </c>
      <c r="E22794">
        <v>133.94579999999999</v>
      </c>
      <c r="F22794" t="s">
        <v>514</v>
      </c>
      <c r="G22794" t="s">
        <v>515</v>
      </c>
      <c r="H22794" t="s">
        <v>516</v>
      </c>
      <c r="I22794" t="s">
        <v>11967</v>
      </c>
      <c r="K22794">
        <v>57631</v>
      </c>
      <c r="L22794">
        <v>1392920586</v>
      </c>
    </row>
    <row r="22795" spans="1:12" x14ac:dyDescent="0.45">
      <c r="A22795" t="str">
        <f t="shared" si="356"/>
        <v>Tamagawa, Fukuoka, Japan</v>
      </c>
      <c r="B22795" t="s">
        <v>27040</v>
      </c>
      <c r="C22795" t="s">
        <v>27040</v>
      </c>
      <c r="D22795">
        <v>33.631700000000002</v>
      </c>
      <c r="E22795">
        <v>130.7997</v>
      </c>
      <c r="F22795" t="s">
        <v>514</v>
      </c>
      <c r="G22795" t="s">
        <v>515</v>
      </c>
      <c r="H22795" t="s">
        <v>516</v>
      </c>
      <c r="I22795" t="s">
        <v>2570</v>
      </c>
      <c r="K22795">
        <v>46611</v>
      </c>
      <c r="L22795">
        <v>1392705807</v>
      </c>
    </row>
    <row r="22796" spans="1:12" x14ac:dyDescent="0.45">
      <c r="A22796" t="str">
        <f t="shared" si="356"/>
        <v>Tamagawa, Saitama, Japan</v>
      </c>
      <c r="B22796" t="s">
        <v>27040</v>
      </c>
      <c r="C22796" t="s">
        <v>27040</v>
      </c>
      <c r="D22796">
        <v>36.066099999999999</v>
      </c>
      <c r="E22796">
        <v>139.36080000000001</v>
      </c>
      <c r="F22796" t="s">
        <v>514</v>
      </c>
      <c r="G22796" t="s">
        <v>515</v>
      </c>
      <c r="H22796" t="s">
        <v>516</v>
      </c>
      <c r="I22796" t="s">
        <v>919</v>
      </c>
      <c r="K22796">
        <v>19515</v>
      </c>
      <c r="L22796">
        <v>1392224035</v>
      </c>
    </row>
    <row r="22797" spans="1:12" x14ac:dyDescent="0.45">
      <c r="A22797" t="str">
        <f t="shared" si="356"/>
        <v>Tamale, Northern, Ghana</v>
      </c>
      <c r="B22797" t="s">
        <v>27041</v>
      </c>
      <c r="C22797" t="s">
        <v>27041</v>
      </c>
      <c r="D22797">
        <v>9.4075000000000006</v>
      </c>
      <c r="E22797">
        <v>-0.85329999999999995</v>
      </c>
      <c r="F22797" t="s">
        <v>719</v>
      </c>
      <c r="G22797" t="s">
        <v>720</v>
      </c>
      <c r="H22797" t="s">
        <v>721</v>
      </c>
      <c r="I22797" t="s">
        <v>372</v>
      </c>
      <c r="J22797" t="s">
        <v>378</v>
      </c>
      <c r="K22797">
        <v>466723</v>
      </c>
      <c r="L22797">
        <v>1288890688</v>
      </c>
    </row>
    <row r="22798" spans="1:12" x14ac:dyDescent="0.45">
      <c r="A22798" t="str">
        <f t="shared" si="356"/>
        <v>Tamalpais-Homestead Valley, California, United States</v>
      </c>
      <c r="B22798" t="s">
        <v>27042</v>
      </c>
      <c r="C22798" t="s">
        <v>27042</v>
      </c>
      <c r="D22798">
        <v>37.879300000000001</v>
      </c>
      <c r="E22798">
        <v>-122.5382</v>
      </c>
      <c r="F22798" t="s">
        <v>530</v>
      </c>
      <c r="G22798" t="s">
        <v>531</v>
      </c>
      <c r="H22798" t="s">
        <v>532</v>
      </c>
      <c r="I22798" t="s">
        <v>754</v>
      </c>
      <c r="K22798">
        <v>11261</v>
      </c>
      <c r="L22798">
        <v>1840074828</v>
      </c>
    </row>
    <row r="22799" spans="1:12" x14ac:dyDescent="0.45">
      <c r="A22799" t="str">
        <f t="shared" si="356"/>
        <v>Tamana, Kumamoto, Japan</v>
      </c>
      <c r="B22799" t="s">
        <v>27043</v>
      </c>
      <c r="C22799" t="s">
        <v>27043</v>
      </c>
      <c r="D22799">
        <v>32.928100000000001</v>
      </c>
      <c r="E22799">
        <v>130.55969999999999</v>
      </c>
      <c r="F22799" t="s">
        <v>514</v>
      </c>
      <c r="G22799" t="s">
        <v>515</v>
      </c>
      <c r="H22799" t="s">
        <v>516</v>
      </c>
      <c r="I22799" t="s">
        <v>2280</v>
      </c>
      <c r="K22799">
        <v>64966</v>
      </c>
      <c r="L22799">
        <v>1392407764</v>
      </c>
    </row>
    <row r="22800" spans="1:12" x14ac:dyDescent="0.45">
      <c r="A22800" t="str">
        <f t="shared" si="356"/>
        <v>Tamanrasset, Tamanrasset, Algeria</v>
      </c>
      <c r="B22800" t="s">
        <v>12979</v>
      </c>
      <c r="C22800" t="s">
        <v>12979</v>
      </c>
      <c r="D22800">
        <v>22.785</v>
      </c>
      <c r="E22800">
        <v>5.5228000000000002</v>
      </c>
      <c r="F22800" t="s">
        <v>486</v>
      </c>
      <c r="G22800" t="s">
        <v>487</v>
      </c>
      <c r="H22800" t="s">
        <v>488</v>
      </c>
      <c r="I22800" t="s">
        <v>12979</v>
      </c>
      <c r="J22800" t="s">
        <v>378</v>
      </c>
      <c r="K22800">
        <v>76000</v>
      </c>
      <c r="L22800">
        <v>1012765474</v>
      </c>
    </row>
    <row r="22801" spans="1:12" x14ac:dyDescent="0.45">
      <c r="A22801" t="str">
        <f t="shared" si="356"/>
        <v>Tamanredjo, Commewijne, Suriname</v>
      </c>
      <c r="B22801" t="s">
        <v>27044</v>
      </c>
      <c r="C22801" t="s">
        <v>27044</v>
      </c>
      <c r="D22801">
        <v>5.7667000000000002</v>
      </c>
      <c r="E22801">
        <v>-55</v>
      </c>
      <c r="F22801" t="s">
        <v>1444</v>
      </c>
      <c r="G22801" t="s">
        <v>1445</v>
      </c>
      <c r="H22801" t="s">
        <v>1446</v>
      </c>
      <c r="I22801" t="s">
        <v>19740</v>
      </c>
      <c r="K22801">
        <v>6601</v>
      </c>
      <c r="L22801">
        <v>1740708668</v>
      </c>
    </row>
    <row r="22802" spans="1:12" x14ac:dyDescent="0.45">
      <c r="A22802" t="str">
        <f t="shared" si="356"/>
        <v>Tamaqua, Pennsylvania, United States</v>
      </c>
      <c r="B22802" t="s">
        <v>27045</v>
      </c>
      <c r="C22802" t="s">
        <v>27045</v>
      </c>
      <c r="D22802">
        <v>40.8033</v>
      </c>
      <c r="E22802">
        <v>-75.934399999999997</v>
      </c>
      <c r="F22802" t="s">
        <v>530</v>
      </c>
      <c r="G22802" t="s">
        <v>531</v>
      </c>
      <c r="H22802" t="s">
        <v>532</v>
      </c>
      <c r="I22802" t="s">
        <v>620</v>
      </c>
      <c r="K22802">
        <v>14252</v>
      </c>
      <c r="L22802">
        <v>1840002780</v>
      </c>
    </row>
    <row r="22803" spans="1:12" x14ac:dyDescent="0.45">
      <c r="A22803" t="str">
        <f t="shared" si="356"/>
        <v>Tamarac, Florida, United States</v>
      </c>
      <c r="B22803" t="s">
        <v>27046</v>
      </c>
      <c r="C22803" t="s">
        <v>27046</v>
      </c>
      <c r="D22803">
        <v>26.2056</v>
      </c>
      <c r="E22803">
        <v>-80.254199999999997</v>
      </c>
      <c r="F22803" t="s">
        <v>530</v>
      </c>
      <c r="G22803" t="s">
        <v>531</v>
      </c>
      <c r="H22803" t="s">
        <v>532</v>
      </c>
      <c r="I22803" t="s">
        <v>1378</v>
      </c>
      <c r="K22803">
        <v>66721</v>
      </c>
      <c r="L22803">
        <v>1840016001</v>
      </c>
    </row>
    <row r="22804" spans="1:12" x14ac:dyDescent="0.45">
      <c r="A22804" t="str">
        <f t="shared" si="356"/>
        <v>Tamási, Tolna, Hungary</v>
      </c>
      <c r="B22804" t="s">
        <v>27047</v>
      </c>
      <c r="C22804" t="s">
        <v>27048</v>
      </c>
      <c r="D22804">
        <v>46.616700000000002</v>
      </c>
      <c r="E22804">
        <v>18.3</v>
      </c>
      <c r="F22804" t="s">
        <v>641</v>
      </c>
      <c r="G22804" t="s">
        <v>642</v>
      </c>
      <c r="H22804" t="s">
        <v>643</v>
      </c>
      <c r="I22804" t="s">
        <v>3749</v>
      </c>
      <c r="J22804" t="s">
        <v>366</v>
      </c>
      <c r="K22804">
        <v>7986</v>
      </c>
      <c r="L22804">
        <v>1348722062</v>
      </c>
    </row>
    <row r="22805" spans="1:12" x14ac:dyDescent="0.45">
      <c r="A22805" t="str">
        <f t="shared" si="356"/>
        <v>Tamazunchale, San Luis Potosí, Mexico</v>
      </c>
      <c r="B22805" t="s">
        <v>27049</v>
      </c>
      <c r="C22805" t="s">
        <v>27049</v>
      </c>
      <c r="D22805">
        <v>21.2667</v>
      </c>
      <c r="E22805">
        <v>-98.783299999999997</v>
      </c>
      <c r="F22805" t="s">
        <v>519</v>
      </c>
      <c r="G22805" t="s">
        <v>520</v>
      </c>
      <c r="H22805" t="s">
        <v>521</v>
      </c>
      <c r="I22805" t="s">
        <v>6162</v>
      </c>
      <c r="J22805" t="s">
        <v>366</v>
      </c>
      <c r="K22805">
        <v>72685</v>
      </c>
      <c r="L22805">
        <v>1484802864</v>
      </c>
    </row>
    <row r="22806" spans="1:12" x14ac:dyDescent="0.45">
      <c r="A22806" t="str">
        <f t="shared" si="356"/>
        <v>Tambacounda, Tambacounda, Senegal</v>
      </c>
      <c r="B22806" t="s">
        <v>27050</v>
      </c>
      <c r="C22806" t="s">
        <v>27050</v>
      </c>
      <c r="D22806">
        <v>13.7689</v>
      </c>
      <c r="E22806">
        <v>-13.667199999999999</v>
      </c>
      <c r="F22806" t="s">
        <v>7992</v>
      </c>
      <c r="G22806" t="s">
        <v>7993</v>
      </c>
      <c r="H22806" t="s">
        <v>7994</v>
      </c>
      <c r="I22806" t="s">
        <v>27050</v>
      </c>
      <c r="J22806" t="s">
        <v>378</v>
      </c>
      <c r="K22806">
        <v>78800</v>
      </c>
      <c r="L22806">
        <v>1686195160</v>
      </c>
    </row>
    <row r="22807" spans="1:12" x14ac:dyDescent="0.45">
      <c r="A22807" t="str">
        <f t="shared" si="356"/>
        <v>Tambaú, São Paulo, Brazil</v>
      </c>
      <c r="B22807" t="s">
        <v>27051</v>
      </c>
      <c r="C22807" t="s">
        <v>27052</v>
      </c>
      <c r="D22807">
        <v>-21.704999999999998</v>
      </c>
      <c r="E22807">
        <v>-47.273899999999998</v>
      </c>
      <c r="F22807" t="s">
        <v>491</v>
      </c>
      <c r="G22807" t="s">
        <v>492</v>
      </c>
      <c r="H22807" t="s">
        <v>493</v>
      </c>
      <c r="I22807" t="s">
        <v>801</v>
      </c>
      <c r="K22807">
        <v>23214</v>
      </c>
      <c r="L22807">
        <v>1076693852</v>
      </c>
    </row>
    <row r="22808" spans="1:12" x14ac:dyDescent="0.45">
      <c r="A22808" t="str">
        <f t="shared" si="356"/>
        <v>Tambov, Tambovskaya Oblast’, Russia</v>
      </c>
      <c r="B22808" t="s">
        <v>27053</v>
      </c>
      <c r="C22808" t="s">
        <v>27053</v>
      </c>
      <c r="D22808">
        <v>52.716700000000003</v>
      </c>
      <c r="E22808">
        <v>41.433300000000003</v>
      </c>
      <c r="F22808" t="s">
        <v>504</v>
      </c>
      <c r="G22808" t="s">
        <v>505</v>
      </c>
      <c r="H22808" t="s">
        <v>506</v>
      </c>
      <c r="I22808" t="s">
        <v>14803</v>
      </c>
      <c r="J22808" t="s">
        <v>378</v>
      </c>
      <c r="K22808">
        <v>290365</v>
      </c>
      <c r="L22808">
        <v>1643802687</v>
      </c>
    </row>
    <row r="22809" spans="1:12" x14ac:dyDescent="0.45">
      <c r="A22809" t="str">
        <f t="shared" si="356"/>
        <v>Tamchen, Yucatán, Mexico</v>
      </c>
      <c r="B22809" t="s">
        <v>27054</v>
      </c>
      <c r="C22809" t="s">
        <v>27054</v>
      </c>
      <c r="D22809">
        <v>20.875299999999999</v>
      </c>
      <c r="E22809">
        <v>-89.931899999999999</v>
      </c>
      <c r="F22809" t="s">
        <v>519</v>
      </c>
      <c r="G22809" t="s">
        <v>520</v>
      </c>
      <c r="H22809" t="s">
        <v>521</v>
      </c>
      <c r="I22809" t="s">
        <v>694</v>
      </c>
      <c r="K22809">
        <v>6307</v>
      </c>
      <c r="L22809">
        <v>1484385687</v>
      </c>
    </row>
    <row r="22810" spans="1:12" x14ac:dyDescent="0.45">
      <c r="A22810" t="str">
        <f t="shared" si="356"/>
        <v>Tame, Arauca, Colombia</v>
      </c>
      <c r="B22810" t="s">
        <v>27055</v>
      </c>
      <c r="C22810" t="s">
        <v>27055</v>
      </c>
      <c r="D22810">
        <v>6.4603000000000002</v>
      </c>
      <c r="E22810">
        <v>-71.739999999999995</v>
      </c>
      <c r="F22810" t="s">
        <v>2294</v>
      </c>
      <c r="G22810" t="s">
        <v>2295</v>
      </c>
      <c r="H22810" t="s">
        <v>2296</v>
      </c>
      <c r="I22810" t="s">
        <v>2293</v>
      </c>
      <c r="J22810" t="s">
        <v>366</v>
      </c>
      <c r="K22810">
        <v>29099</v>
      </c>
      <c r="L22810">
        <v>1170459811</v>
      </c>
    </row>
    <row r="22811" spans="1:12" x14ac:dyDescent="0.45">
      <c r="A22811" t="str">
        <f t="shared" si="356"/>
        <v>Tamiami, Florida, United States</v>
      </c>
      <c r="B22811" t="s">
        <v>27056</v>
      </c>
      <c r="C22811" t="s">
        <v>27056</v>
      </c>
      <c r="D22811">
        <v>25.755600000000001</v>
      </c>
      <c r="E22811">
        <v>-80.401600000000002</v>
      </c>
      <c r="F22811" t="s">
        <v>530</v>
      </c>
      <c r="G22811" t="s">
        <v>531</v>
      </c>
      <c r="H22811" t="s">
        <v>532</v>
      </c>
      <c r="I22811" t="s">
        <v>1378</v>
      </c>
      <c r="K22811">
        <v>57514</v>
      </c>
      <c r="L22811">
        <v>1840029085</v>
      </c>
    </row>
    <row r="22812" spans="1:12" x14ac:dyDescent="0.45">
      <c r="A22812" t="str">
        <f t="shared" si="356"/>
        <v>Tampa, Florida, United States</v>
      </c>
      <c r="B22812" t="s">
        <v>27057</v>
      </c>
      <c r="C22812" t="s">
        <v>27057</v>
      </c>
      <c r="D22812">
        <v>27.994199999999999</v>
      </c>
      <c r="E22812">
        <v>-82.445099999999996</v>
      </c>
      <c r="F22812" t="s">
        <v>530</v>
      </c>
      <c r="G22812" t="s">
        <v>531</v>
      </c>
      <c r="H22812" t="s">
        <v>532</v>
      </c>
      <c r="I22812" t="s">
        <v>1378</v>
      </c>
      <c r="K22812">
        <v>2908063</v>
      </c>
      <c r="L22812">
        <v>1840015982</v>
      </c>
    </row>
    <row r="22813" spans="1:12" x14ac:dyDescent="0.45">
      <c r="A22813" t="str">
        <f t="shared" si="356"/>
        <v>Tampere, Pirkanmaa, Finland</v>
      </c>
      <c r="B22813" t="s">
        <v>27058</v>
      </c>
      <c r="C22813" t="s">
        <v>27058</v>
      </c>
      <c r="D22813">
        <v>61.498100000000001</v>
      </c>
      <c r="E22813">
        <v>23.7608</v>
      </c>
      <c r="F22813" t="s">
        <v>459</v>
      </c>
      <c r="G22813" t="s">
        <v>460</v>
      </c>
      <c r="H22813" t="s">
        <v>461</v>
      </c>
      <c r="I22813" t="s">
        <v>12876</v>
      </c>
      <c r="J22813" t="s">
        <v>378</v>
      </c>
      <c r="K22813">
        <v>225118</v>
      </c>
      <c r="L22813">
        <v>1246964318</v>
      </c>
    </row>
    <row r="22814" spans="1:12" x14ac:dyDescent="0.45">
      <c r="A22814" t="str">
        <f t="shared" si="356"/>
        <v>Tampico, Tamaulipas, Mexico</v>
      </c>
      <c r="B22814" t="s">
        <v>27059</v>
      </c>
      <c r="C22814" t="s">
        <v>27059</v>
      </c>
      <c r="D22814">
        <v>22.255299999999998</v>
      </c>
      <c r="E22814">
        <v>-97.868600000000001</v>
      </c>
      <c r="F22814" t="s">
        <v>519</v>
      </c>
      <c r="G22814" t="s">
        <v>520</v>
      </c>
      <c r="H22814" t="s">
        <v>521</v>
      </c>
      <c r="I22814" t="s">
        <v>523</v>
      </c>
      <c r="J22814" t="s">
        <v>366</v>
      </c>
      <c r="K22814">
        <v>314418</v>
      </c>
      <c r="L22814">
        <v>1484060031</v>
      </c>
    </row>
    <row r="22815" spans="1:12" x14ac:dyDescent="0.45">
      <c r="A22815" t="str">
        <f t="shared" si="356"/>
        <v>Tamra, Northern, Israel</v>
      </c>
      <c r="B22815" t="s">
        <v>27060</v>
      </c>
      <c r="C22815" t="s">
        <v>27060</v>
      </c>
      <c r="D22815">
        <v>32.851100000000002</v>
      </c>
      <c r="E22815">
        <v>35.207099999999997</v>
      </c>
      <c r="F22815" t="s">
        <v>369</v>
      </c>
      <c r="G22815" t="s">
        <v>370</v>
      </c>
      <c r="H22815" t="s">
        <v>371</v>
      </c>
      <c r="I22815" t="s">
        <v>372</v>
      </c>
      <c r="K22815">
        <v>34000</v>
      </c>
      <c r="L22815">
        <v>1376012882</v>
      </c>
    </row>
    <row r="22816" spans="1:12" x14ac:dyDescent="0.45">
      <c r="A22816" t="str">
        <f t="shared" si="356"/>
        <v>Tamuín, San Luis Potosí, Mexico</v>
      </c>
      <c r="B22816" t="s">
        <v>27061</v>
      </c>
      <c r="C22816" t="s">
        <v>27062</v>
      </c>
      <c r="D22816">
        <v>22</v>
      </c>
      <c r="E22816">
        <v>-98.783299999999997</v>
      </c>
      <c r="F22816" t="s">
        <v>519</v>
      </c>
      <c r="G22816" t="s">
        <v>520</v>
      </c>
      <c r="H22816" t="s">
        <v>521</v>
      </c>
      <c r="I22816" t="s">
        <v>6162</v>
      </c>
      <c r="J22816" t="s">
        <v>366</v>
      </c>
      <c r="K22816">
        <v>35446</v>
      </c>
      <c r="L22816">
        <v>1484269723</v>
      </c>
    </row>
    <row r="22817" spans="1:12" x14ac:dyDescent="0.45">
      <c r="A22817" t="str">
        <f t="shared" si="356"/>
        <v>Tamuramachi-moriyama, Fukushima, Japan</v>
      </c>
      <c r="B22817" t="s">
        <v>27063</v>
      </c>
      <c r="C22817" t="s">
        <v>27063</v>
      </c>
      <c r="D22817">
        <v>37.409999999999997</v>
      </c>
      <c r="E22817">
        <v>140.38</v>
      </c>
      <c r="F22817" t="s">
        <v>514</v>
      </c>
      <c r="G22817" t="s">
        <v>515</v>
      </c>
      <c r="H22817" t="s">
        <v>516</v>
      </c>
      <c r="I22817" t="s">
        <v>2521</v>
      </c>
      <c r="K22817">
        <v>340560</v>
      </c>
      <c r="L22817">
        <v>1392675180</v>
      </c>
    </row>
    <row r="22818" spans="1:12" x14ac:dyDescent="0.45">
      <c r="A22818" t="str">
        <f t="shared" si="356"/>
        <v>Tamworth, New South Wales, Australia</v>
      </c>
      <c r="B22818" t="s">
        <v>27064</v>
      </c>
      <c r="C22818" t="s">
        <v>27064</v>
      </c>
      <c r="D22818">
        <v>-31.083300000000001</v>
      </c>
      <c r="E22818">
        <v>150.91669999999999</v>
      </c>
      <c r="F22818" t="s">
        <v>830</v>
      </c>
      <c r="G22818" t="s">
        <v>831</v>
      </c>
      <c r="H22818" t="s">
        <v>832</v>
      </c>
      <c r="I22818" t="s">
        <v>1454</v>
      </c>
      <c r="K22818">
        <v>42872</v>
      </c>
      <c r="L22818">
        <v>1036233388</v>
      </c>
    </row>
    <row r="22819" spans="1:12" x14ac:dyDescent="0.45">
      <c r="A22819" t="str">
        <f t="shared" si="356"/>
        <v>Tân An, Long An, Vietnam</v>
      </c>
      <c r="B22819" t="s">
        <v>27065</v>
      </c>
      <c r="C22819" t="s">
        <v>27066</v>
      </c>
      <c r="D22819">
        <v>10.5322</v>
      </c>
      <c r="E22819">
        <v>106.4042</v>
      </c>
      <c r="F22819" t="s">
        <v>2163</v>
      </c>
      <c r="G22819" t="s">
        <v>2164</v>
      </c>
      <c r="H22819" t="s">
        <v>2165</v>
      </c>
      <c r="I22819" t="s">
        <v>27067</v>
      </c>
      <c r="J22819" t="s">
        <v>378</v>
      </c>
      <c r="K22819">
        <v>137498</v>
      </c>
      <c r="L22819">
        <v>1704199290</v>
      </c>
    </row>
    <row r="22820" spans="1:12" x14ac:dyDescent="0.45">
      <c r="A22820" t="str">
        <f t="shared" si="356"/>
        <v>Tanabe, Wakayama, Japan</v>
      </c>
      <c r="B22820" t="s">
        <v>27068</v>
      </c>
      <c r="C22820" t="s">
        <v>27068</v>
      </c>
      <c r="D22820">
        <v>33.7333</v>
      </c>
      <c r="E22820">
        <v>135.38329999999999</v>
      </c>
      <c r="F22820" t="s">
        <v>514</v>
      </c>
      <c r="G22820" t="s">
        <v>515</v>
      </c>
      <c r="H22820" t="s">
        <v>516</v>
      </c>
      <c r="I22820" t="s">
        <v>10315</v>
      </c>
      <c r="K22820">
        <v>70410</v>
      </c>
      <c r="L22820">
        <v>1392214761</v>
      </c>
    </row>
    <row r="22821" spans="1:12" x14ac:dyDescent="0.45">
      <c r="A22821" t="str">
        <f t="shared" si="356"/>
        <v>Tanabi, São Paulo, Brazil</v>
      </c>
      <c r="B22821" t="s">
        <v>27069</v>
      </c>
      <c r="C22821" t="s">
        <v>27069</v>
      </c>
      <c r="D22821">
        <v>-20.625800000000002</v>
      </c>
      <c r="E22821">
        <v>-49.648899999999998</v>
      </c>
      <c r="F22821" t="s">
        <v>491</v>
      </c>
      <c r="G22821" t="s">
        <v>492</v>
      </c>
      <c r="H22821" t="s">
        <v>493</v>
      </c>
      <c r="I22821" t="s">
        <v>801</v>
      </c>
      <c r="K22821">
        <v>25467</v>
      </c>
      <c r="L22821">
        <v>1076368132</v>
      </c>
    </row>
    <row r="22822" spans="1:12" x14ac:dyDescent="0.45">
      <c r="A22822" t="str">
        <f t="shared" si="356"/>
        <v>Tanagura, Fukushima, Japan</v>
      </c>
      <c r="B22822" t="s">
        <v>27070</v>
      </c>
      <c r="C22822" t="s">
        <v>27070</v>
      </c>
      <c r="D22822">
        <v>37.029699999999998</v>
      </c>
      <c r="E22822">
        <v>140.37970000000001</v>
      </c>
      <c r="F22822" t="s">
        <v>514</v>
      </c>
      <c r="G22822" t="s">
        <v>515</v>
      </c>
      <c r="H22822" t="s">
        <v>516</v>
      </c>
      <c r="I22822" t="s">
        <v>2521</v>
      </c>
      <c r="K22822">
        <v>13551</v>
      </c>
      <c r="L22822">
        <v>1392922842</v>
      </c>
    </row>
    <row r="22823" spans="1:12" x14ac:dyDescent="0.45">
      <c r="A22823" t="str">
        <f t="shared" si="356"/>
        <v>Tanaina, Alaska, United States</v>
      </c>
      <c r="B22823" t="s">
        <v>27071</v>
      </c>
      <c r="C22823" t="s">
        <v>27071</v>
      </c>
      <c r="D22823">
        <v>61.655999999999999</v>
      </c>
      <c r="E22823">
        <v>-149.4272</v>
      </c>
      <c r="F22823" t="s">
        <v>530</v>
      </c>
      <c r="G22823" t="s">
        <v>531</v>
      </c>
      <c r="H22823" t="s">
        <v>532</v>
      </c>
      <c r="I22823" t="s">
        <v>1947</v>
      </c>
      <c r="K22823">
        <v>10520</v>
      </c>
      <c r="L22823">
        <v>1840023662</v>
      </c>
    </row>
    <row r="22824" spans="1:12" x14ac:dyDescent="0.45">
      <c r="A22824" t="str">
        <f t="shared" si="356"/>
        <v>Tanauan, Batangas, Philippines</v>
      </c>
      <c r="B22824" t="s">
        <v>27072</v>
      </c>
      <c r="C22824" t="s">
        <v>27072</v>
      </c>
      <c r="D22824">
        <v>14.083299999999999</v>
      </c>
      <c r="E22824">
        <v>121.15</v>
      </c>
      <c r="F22824" t="s">
        <v>1373</v>
      </c>
      <c r="G22824" t="s">
        <v>1374</v>
      </c>
      <c r="H22824" t="s">
        <v>1375</v>
      </c>
      <c r="I22824" t="s">
        <v>3746</v>
      </c>
      <c r="K22824">
        <v>173366</v>
      </c>
      <c r="L22824">
        <v>1608053818</v>
      </c>
    </row>
    <row r="22825" spans="1:12" x14ac:dyDescent="0.45">
      <c r="A22825" t="str">
        <f t="shared" si="356"/>
        <v>Tanbei, Henan, China</v>
      </c>
      <c r="B22825" t="s">
        <v>27073</v>
      </c>
      <c r="C22825" t="s">
        <v>27073</v>
      </c>
      <c r="D22825">
        <v>35.090699999999998</v>
      </c>
      <c r="E22825">
        <v>112.93170000000001</v>
      </c>
      <c r="F22825" t="s">
        <v>1039</v>
      </c>
      <c r="G22825" t="s">
        <v>1040</v>
      </c>
      <c r="H22825" t="s">
        <v>1041</v>
      </c>
      <c r="I22825" t="s">
        <v>6768</v>
      </c>
      <c r="J22825" t="s">
        <v>366</v>
      </c>
      <c r="K22825">
        <v>447701</v>
      </c>
      <c r="L22825">
        <v>1156690688</v>
      </c>
    </row>
    <row r="22826" spans="1:12" x14ac:dyDescent="0.45">
      <c r="A22826" t="str">
        <f t="shared" si="356"/>
        <v>Tanch’ŏn, Hamnam, Korea, North</v>
      </c>
      <c r="B22826" t="s">
        <v>27074</v>
      </c>
      <c r="C22826" t="s">
        <v>27075</v>
      </c>
      <c r="D22826">
        <v>40.457999999999998</v>
      </c>
      <c r="E22826">
        <v>128.911</v>
      </c>
      <c r="F22826" t="s">
        <v>2047</v>
      </c>
      <c r="G22826" t="s">
        <v>2048</v>
      </c>
      <c r="H22826" t="s">
        <v>2049</v>
      </c>
      <c r="I22826" t="s">
        <v>11728</v>
      </c>
      <c r="K22826">
        <v>345876</v>
      </c>
      <c r="L22826">
        <v>1408940912</v>
      </c>
    </row>
    <row r="22827" spans="1:12" x14ac:dyDescent="0.45">
      <c r="A22827" t="str">
        <f t="shared" si="356"/>
        <v>Tandag, Surigao del Sur, Philippines</v>
      </c>
      <c r="B22827" t="s">
        <v>27076</v>
      </c>
      <c r="C22827" t="s">
        <v>27076</v>
      </c>
      <c r="D22827">
        <v>9.0667000000000009</v>
      </c>
      <c r="E22827">
        <v>126.1833</v>
      </c>
      <c r="F22827" t="s">
        <v>1373</v>
      </c>
      <c r="G22827" t="s">
        <v>1374</v>
      </c>
      <c r="H22827" t="s">
        <v>1375</v>
      </c>
      <c r="I22827" t="s">
        <v>4613</v>
      </c>
      <c r="J22827" t="s">
        <v>378</v>
      </c>
      <c r="K22827">
        <v>56364</v>
      </c>
      <c r="L22827">
        <v>1608155856</v>
      </c>
    </row>
    <row r="22828" spans="1:12" x14ac:dyDescent="0.45">
      <c r="A22828" t="str">
        <f t="shared" si="356"/>
        <v>Ţăndărei, Ialomiţa, Romania</v>
      </c>
      <c r="B22828" t="s">
        <v>27077</v>
      </c>
      <c r="C22828" t="s">
        <v>27078</v>
      </c>
      <c r="D22828">
        <v>44.640300000000003</v>
      </c>
      <c r="E22828">
        <v>27.6586</v>
      </c>
      <c r="F22828" t="s">
        <v>665</v>
      </c>
      <c r="G22828" t="s">
        <v>666</v>
      </c>
      <c r="H22828" t="s">
        <v>667</v>
      </c>
      <c r="I22828" t="s">
        <v>1772</v>
      </c>
      <c r="K22828">
        <v>13219</v>
      </c>
      <c r="L22828">
        <v>1642705239</v>
      </c>
    </row>
    <row r="22829" spans="1:12" x14ac:dyDescent="0.45">
      <c r="A22829" t="str">
        <f t="shared" si="356"/>
        <v>Tandil, Buenos Aires, Argentina</v>
      </c>
      <c r="B22829" t="s">
        <v>27079</v>
      </c>
      <c r="C22829" t="s">
        <v>27079</v>
      </c>
      <c r="D22829">
        <v>-37.316699999999997</v>
      </c>
      <c r="E22829">
        <v>-59.133299999999998</v>
      </c>
      <c r="F22829" t="s">
        <v>651</v>
      </c>
      <c r="G22829" t="s">
        <v>652</v>
      </c>
      <c r="H22829" t="s">
        <v>653</v>
      </c>
      <c r="I22829" t="s">
        <v>870</v>
      </c>
      <c r="J22829" t="s">
        <v>366</v>
      </c>
      <c r="K22829">
        <v>116917</v>
      </c>
      <c r="L22829">
        <v>1032075057</v>
      </c>
    </row>
    <row r="22830" spans="1:12" x14ac:dyDescent="0.45">
      <c r="A22830" t="str">
        <f t="shared" si="356"/>
        <v>Tando Allahyar, Sindh, Pakistan</v>
      </c>
      <c r="B22830" t="s">
        <v>27080</v>
      </c>
      <c r="C22830" t="s">
        <v>27080</v>
      </c>
      <c r="D22830">
        <v>25.466699999999999</v>
      </c>
      <c r="E22830">
        <v>68.716700000000003</v>
      </c>
      <c r="F22830" t="s">
        <v>546</v>
      </c>
      <c r="G22830" t="s">
        <v>547</v>
      </c>
      <c r="H22830" t="s">
        <v>548</v>
      </c>
      <c r="I22830" t="s">
        <v>7961</v>
      </c>
      <c r="J22830" t="s">
        <v>366</v>
      </c>
      <c r="K22830">
        <v>133487</v>
      </c>
      <c r="L22830">
        <v>1586001015</v>
      </c>
    </row>
    <row r="22831" spans="1:12" x14ac:dyDescent="0.45">
      <c r="A22831" t="str">
        <f t="shared" si="356"/>
        <v>Taneytown, Maryland, United States</v>
      </c>
      <c r="B22831" t="s">
        <v>27081</v>
      </c>
      <c r="C22831" t="s">
        <v>27081</v>
      </c>
      <c r="D22831">
        <v>39.656999999999996</v>
      </c>
      <c r="E22831">
        <v>-77.168300000000002</v>
      </c>
      <c r="F22831" t="s">
        <v>530</v>
      </c>
      <c r="G22831" t="s">
        <v>531</v>
      </c>
      <c r="H22831" t="s">
        <v>532</v>
      </c>
      <c r="I22831" t="s">
        <v>588</v>
      </c>
      <c r="K22831">
        <v>6685</v>
      </c>
      <c r="L22831">
        <v>1840005700</v>
      </c>
    </row>
    <row r="22832" spans="1:12" x14ac:dyDescent="0.45">
      <c r="A22832" t="str">
        <f t="shared" si="356"/>
        <v>Tanfield, Durham, United Kingdom</v>
      </c>
      <c r="B22832" t="s">
        <v>27082</v>
      </c>
      <c r="C22832" t="s">
        <v>27082</v>
      </c>
      <c r="D22832">
        <v>54.896999999999998</v>
      </c>
      <c r="E22832">
        <v>-1.7030000000000001</v>
      </c>
      <c r="F22832" t="s">
        <v>536</v>
      </c>
      <c r="G22832" t="s">
        <v>537</v>
      </c>
      <c r="H22832" t="s">
        <v>538</v>
      </c>
      <c r="I22832" t="s">
        <v>2079</v>
      </c>
      <c r="K22832">
        <v>8270</v>
      </c>
      <c r="L22832">
        <v>1826347778</v>
      </c>
    </row>
    <row r="22833" spans="1:12" x14ac:dyDescent="0.45">
      <c r="A22833" t="str">
        <f t="shared" si="356"/>
        <v>Tanga, Tanga, Tanzania</v>
      </c>
      <c r="B22833" t="s">
        <v>15144</v>
      </c>
      <c r="C22833" t="s">
        <v>15144</v>
      </c>
      <c r="D22833">
        <v>-5.0667</v>
      </c>
      <c r="E22833">
        <v>39.1</v>
      </c>
      <c r="F22833" t="s">
        <v>2466</v>
      </c>
      <c r="G22833" t="s">
        <v>2467</v>
      </c>
      <c r="H22833" t="s">
        <v>2468</v>
      </c>
      <c r="I22833" t="s">
        <v>15144</v>
      </c>
      <c r="J22833" t="s">
        <v>378</v>
      </c>
      <c r="K22833">
        <v>243580</v>
      </c>
      <c r="L22833">
        <v>1834004568</v>
      </c>
    </row>
    <row r="22834" spans="1:12" x14ac:dyDescent="0.45">
      <c r="A22834" t="str">
        <f t="shared" si="356"/>
        <v>Tāngāil, Dhaka, Bangladesh</v>
      </c>
      <c r="B22834" t="s">
        <v>27083</v>
      </c>
      <c r="C22834" t="s">
        <v>27084</v>
      </c>
      <c r="D22834">
        <v>24.25</v>
      </c>
      <c r="E22834">
        <v>89.92</v>
      </c>
      <c r="F22834" t="s">
        <v>3611</v>
      </c>
      <c r="G22834" t="s">
        <v>3612</v>
      </c>
      <c r="H22834" t="s">
        <v>3613</v>
      </c>
      <c r="I22834" t="s">
        <v>8354</v>
      </c>
      <c r="K22834">
        <v>180144</v>
      </c>
      <c r="L22834">
        <v>1050628940</v>
      </c>
    </row>
    <row r="22835" spans="1:12" x14ac:dyDescent="0.45">
      <c r="A22835" t="str">
        <f t="shared" si="356"/>
        <v>Tangdong, Hunan, China</v>
      </c>
      <c r="B22835" t="s">
        <v>27085</v>
      </c>
      <c r="C22835" t="s">
        <v>27085</v>
      </c>
      <c r="D22835">
        <v>25.9755</v>
      </c>
      <c r="E22835">
        <v>113.2302</v>
      </c>
      <c r="F22835" t="s">
        <v>1039</v>
      </c>
      <c r="G22835" t="s">
        <v>1040</v>
      </c>
      <c r="H22835" t="s">
        <v>1041</v>
      </c>
      <c r="I22835" t="s">
        <v>6604</v>
      </c>
      <c r="J22835" t="s">
        <v>366</v>
      </c>
      <c r="K22835">
        <v>337495</v>
      </c>
      <c r="L22835">
        <v>1156682620</v>
      </c>
    </row>
    <row r="22836" spans="1:12" x14ac:dyDescent="0.45">
      <c r="A22836" t="str">
        <f t="shared" si="356"/>
        <v>Tangdukou, Hunan, China</v>
      </c>
      <c r="B22836" t="s">
        <v>27086</v>
      </c>
      <c r="C22836" t="s">
        <v>27086</v>
      </c>
      <c r="D22836">
        <v>27</v>
      </c>
      <c r="E22836">
        <v>111.20010000000001</v>
      </c>
      <c r="F22836" t="s">
        <v>1039</v>
      </c>
      <c r="G22836" t="s">
        <v>1040</v>
      </c>
      <c r="H22836" t="s">
        <v>1041</v>
      </c>
      <c r="I22836" t="s">
        <v>6604</v>
      </c>
      <c r="J22836" t="s">
        <v>366</v>
      </c>
      <c r="K22836">
        <v>45617</v>
      </c>
      <c r="L22836">
        <v>1156473609</v>
      </c>
    </row>
    <row r="22837" spans="1:12" x14ac:dyDescent="0.45">
      <c r="A22837" t="str">
        <f t="shared" si="356"/>
        <v>Tangerang, Jawa Barat, Indonesia</v>
      </c>
      <c r="B22837" t="s">
        <v>27087</v>
      </c>
      <c r="C22837" t="s">
        <v>27087</v>
      </c>
      <c r="D22837">
        <v>-6.1783000000000001</v>
      </c>
      <c r="E22837">
        <v>106.6319</v>
      </c>
      <c r="F22837" t="s">
        <v>1763</v>
      </c>
      <c r="G22837" t="s">
        <v>1764</v>
      </c>
      <c r="H22837" t="s">
        <v>1765</v>
      </c>
      <c r="I22837" t="s">
        <v>3436</v>
      </c>
      <c r="K22837">
        <v>2237006</v>
      </c>
      <c r="L22837">
        <v>1360002844</v>
      </c>
    </row>
    <row r="22838" spans="1:12" x14ac:dyDescent="0.45">
      <c r="A22838" t="str">
        <f t="shared" si="356"/>
        <v>Tangerhütte, Saxony-Anhalt, Germany</v>
      </c>
      <c r="B22838" t="s">
        <v>27088</v>
      </c>
      <c r="C22838" t="s">
        <v>27089</v>
      </c>
      <c r="D22838">
        <v>52.433300000000003</v>
      </c>
      <c r="E22838">
        <v>11.8</v>
      </c>
      <c r="F22838" t="s">
        <v>441</v>
      </c>
      <c r="G22838" t="s">
        <v>442</v>
      </c>
      <c r="H22838" t="s">
        <v>443</v>
      </c>
      <c r="I22838" t="s">
        <v>1614</v>
      </c>
      <c r="K22838">
        <v>10718</v>
      </c>
      <c r="L22838">
        <v>1276201487</v>
      </c>
    </row>
    <row r="22839" spans="1:12" x14ac:dyDescent="0.45">
      <c r="A22839" t="str">
        <f t="shared" si="356"/>
        <v>Tangermünde, Saxony-Anhalt, Germany</v>
      </c>
      <c r="B22839" t="s">
        <v>27090</v>
      </c>
      <c r="C22839" t="s">
        <v>27091</v>
      </c>
      <c r="D22839">
        <v>52.540799999999997</v>
      </c>
      <c r="E22839">
        <v>11.9689</v>
      </c>
      <c r="F22839" t="s">
        <v>441</v>
      </c>
      <c r="G22839" t="s">
        <v>442</v>
      </c>
      <c r="H22839" t="s">
        <v>443</v>
      </c>
      <c r="I22839" t="s">
        <v>1614</v>
      </c>
      <c r="K22839">
        <v>10310</v>
      </c>
      <c r="L22839">
        <v>1276714669</v>
      </c>
    </row>
    <row r="22840" spans="1:12" x14ac:dyDescent="0.45">
      <c r="A22840" t="str">
        <f t="shared" si="356"/>
        <v>Tangier, Tanger-Tétouan-Al Hoceïma, Morocco</v>
      </c>
      <c r="B22840" t="s">
        <v>27092</v>
      </c>
      <c r="C22840" t="s">
        <v>27092</v>
      </c>
      <c r="D22840">
        <v>35.784700000000001</v>
      </c>
      <c r="E22840">
        <v>-5.8125</v>
      </c>
      <c r="F22840" t="s">
        <v>893</v>
      </c>
      <c r="G22840" t="s">
        <v>894</v>
      </c>
      <c r="H22840" t="s">
        <v>895</v>
      </c>
      <c r="I22840" t="s">
        <v>1108</v>
      </c>
      <c r="J22840" t="s">
        <v>378</v>
      </c>
      <c r="K22840">
        <v>947952</v>
      </c>
      <c r="L22840">
        <v>1504861504</v>
      </c>
    </row>
    <row r="22841" spans="1:12" x14ac:dyDescent="0.45">
      <c r="A22841" t="str">
        <f t="shared" si="356"/>
        <v>Tangjin, Chungnam, Korea, South</v>
      </c>
      <c r="B22841" t="s">
        <v>27093</v>
      </c>
      <c r="C22841" t="s">
        <v>27093</v>
      </c>
      <c r="D22841">
        <v>36.894399999999997</v>
      </c>
      <c r="E22841">
        <v>126.6297</v>
      </c>
      <c r="F22841" t="s">
        <v>1978</v>
      </c>
      <c r="G22841" t="s">
        <v>1979</v>
      </c>
      <c r="H22841" t="s">
        <v>1980</v>
      </c>
      <c r="I22841" t="s">
        <v>2523</v>
      </c>
      <c r="K22841">
        <v>163762</v>
      </c>
      <c r="L22841">
        <v>1410304730</v>
      </c>
    </row>
    <row r="22842" spans="1:12" x14ac:dyDescent="0.45">
      <c r="A22842" t="str">
        <f t="shared" si="356"/>
        <v>Tanglewilde, Washington, United States</v>
      </c>
      <c r="B22842" t="s">
        <v>27094</v>
      </c>
      <c r="C22842" t="s">
        <v>27094</v>
      </c>
      <c r="D22842">
        <v>47.051200000000001</v>
      </c>
      <c r="E22842">
        <v>-122.78100000000001</v>
      </c>
      <c r="F22842" t="s">
        <v>530</v>
      </c>
      <c r="G22842" t="s">
        <v>531</v>
      </c>
      <c r="H22842" t="s">
        <v>532</v>
      </c>
      <c r="I22842" t="s">
        <v>585</v>
      </c>
      <c r="K22842">
        <v>6581</v>
      </c>
      <c r="L22842">
        <v>1840037899</v>
      </c>
    </row>
    <row r="22843" spans="1:12" x14ac:dyDescent="0.45">
      <c r="A22843" t="str">
        <f t="shared" si="356"/>
        <v>Tangshan, Hebei, China</v>
      </c>
      <c r="B22843" t="s">
        <v>27095</v>
      </c>
      <c r="C22843" t="s">
        <v>27095</v>
      </c>
      <c r="D22843">
        <v>39.629199999999997</v>
      </c>
      <c r="E22843">
        <v>118.1742</v>
      </c>
      <c r="F22843" t="s">
        <v>1039</v>
      </c>
      <c r="G22843" t="s">
        <v>1040</v>
      </c>
      <c r="H22843" t="s">
        <v>1041</v>
      </c>
      <c r="I22843" t="s">
        <v>2037</v>
      </c>
      <c r="K22843">
        <v>7100000</v>
      </c>
      <c r="L22843">
        <v>1156904299</v>
      </c>
    </row>
    <row r="22844" spans="1:12" x14ac:dyDescent="0.45">
      <c r="A22844" t="str">
        <f t="shared" si="356"/>
        <v>Tangub, Misamis Occidental, Philippines</v>
      </c>
      <c r="B22844" t="s">
        <v>27096</v>
      </c>
      <c r="C22844" t="s">
        <v>27096</v>
      </c>
      <c r="D22844">
        <v>8.0667000000000009</v>
      </c>
      <c r="E22844">
        <v>123.75</v>
      </c>
      <c r="F22844" t="s">
        <v>1373</v>
      </c>
      <c r="G22844" t="s">
        <v>1374</v>
      </c>
      <c r="H22844" t="s">
        <v>1375</v>
      </c>
      <c r="I22844" t="s">
        <v>20737</v>
      </c>
      <c r="K22844">
        <v>63011</v>
      </c>
      <c r="L22844">
        <v>1608158776</v>
      </c>
    </row>
    <row r="22845" spans="1:12" x14ac:dyDescent="0.45">
      <c r="A22845" t="str">
        <f t="shared" si="356"/>
        <v>Tanjay, Negros Oriental, Philippines</v>
      </c>
      <c r="B22845" t="s">
        <v>27097</v>
      </c>
      <c r="C22845" t="s">
        <v>27097</v>
      </c>
      <c r="D22845">
        <v>9.5167000000000002</v>
      </c>
      <c r="E22845">
        <v>123.1583</v>
      </c>
      <c r="F22845" t="s">
        <v>1373</v>
      </c>
      <c r="G22845" t="s">
        <v>1374</v>
      </c>
      <c r="H22845" t="s">
        <v>1375</v>
      </c>
      <c r="I22845" t="s">
        <v>3173</v>
      </c>
      <c r="K22845">
        <v>80532</v>
      </c>
      <c r="L22845">
        <v>1608955515</v>
      </c>
    </row>
    <row r="22846" spans="1:12" x14ac:dyDescent="0.45">
      <c r="A22846" t="str">
        <f t="shared" si="356"/>
        <v>Tanjore, Tamil Nādu, India</v>
      </c>
      <c r="B22846" t="s">
        <v>27098</v>
      </c>
      <c r="C22846" t="s">
        <v>27098</v>
      </c>
      <c r="D22846">
        <v>10.8</v>
      </c>
      <c r="E22846">
        <v>79.150000000000006</v>
      </c>
      <c r="F22846" t="s">
        <v>626</v>
      </c>
      <c r="G22846" t="s">
        <v>627</v>
      </c>
      <c r="H22846" t="s">
        <v>628</v>
      </c>
      <c r="I22846" t="s">
        <v>6774</v>
      </c>
      <c r="K22846">
        <v>222943</v>
      </c>
      <c r="L22846">
        <v>1356599194</v>
      </c>
    </row>
    <row r="22847" spans="1:12" x14ac:dyDescent="0.45">
      <c r="A22847" t="str">
        <f t="shared" si="356"/>
        <v>Tanjung Selor, Kalimantan Utara, Indonesia</v>
      </c>
      <c r="B22847" t="s">
        <v>27099</v>
      </c>
      <c r="C22847" t="s">
        <v>27099</v>
      </c>
      <c r="D22847">
        <v>2.8374999999999999</v>
      </c>
      <c r="E22847">
        <v>117.3653</v>
      </c>
      <c r="F22847" t="s">
        <v>1763</v>
      </c>
      <c r="G22847" t="s">
        <v>1764</v>
      </c>
      <c r="H22847" t="s">
        <v>1765</v>
      </c>
      <c r="I22847" t="s">
        <v>27100</v>
      </c>
      <c r="J22847" t="s">
        <v>378</v>
      </c>
      <c r="L22847">
        <v>1360029270</v>
      </c>
    </row>
    <row r="22848" spans="1:12" x14ac:dyDescent="0.45">
      <c r="A22848" t="str">
        <f t="shared" si="356"/>
        <v>Tanjungbalai, Sumatera Utara, Indonesia</v>
      </c>
      <c r="B22848" t="s">
        <v>27101</v>
      </c>
      <c r="C22848" t="s">
        <v>27101</v>
      </c>
      <c r="D22848">
        <v>2.9666999999999999</v>
      </c>
      <c r="E22848">
        <v>99.8</v>
      </c>
      <c r="F22848" t="s">
        <v>1763</v>
      </c>
      <c r="G22848" t="s">
        <v>1764</v>
      </c>
      <c r="H22848" t="s">
        <v>1765</v>
      </c>
      <c r="I22848" t="s">
        <v>4540</v>
      </c>
      <c r="K22848">
        <v>165763</v>
      </c>
      <c r="L22848">
        <v>1360992709</v>
      </c>
    </row>
    <row r="22849" spans="1:12" x14ac:dyDescent="0.45">
      <c r="A22849" t="str">
        <f t="shared" si="356"/>
        <v>Tanjungpandan, Kepulauan Bangka Belitung, Indonesia</v>
      </c>
      <c r="B22849" t="s">
        <v>27102</v>
      </c>
      <c r="C22849" t="s">
        <v>27102</v>
      </c>
      <c r="D22849">
        <v>-2.75</v>
      </c>
      <c r="E22849">
        <v>107.65</v>
      </c>
      <c r="F22849" t="s">
        <v>1763</v>
      </c>
      <c r="G22849" t="s">
        <v>1764</v>
      </c>
      <c r="H22849" t="s">
        <v>1765</v>
      </c>
      <c r="I22849" t="s">
        <v>21178</v>
      </c>
      <c r="J22849" t="s">
        <v>366</v>
      </c>
      <c r="K22849">
        <v>62374</v>
      </c>
      <c r="L22849">
        <v>1360732632</v>
      </c>
    </row>
    <row r="22850" spans="1:12" x14ac:dyDescent="0.45">
      <c r="A22850" t="str">
        <f t="shared" si="356"/>
        <v>Tanjungpinang, Kepulauan Riau, Indonesia</v>
      </c>
      <c r="B22850" t="s">
        <v>27103</v>
      </c>
      <c r="C22850" t="s">
        <v>27103</v>
      </c>
      <c r="D22850">
        <v>0.91879999999999995</v>
      </c>
      <c r="E22850">
        <v>104.4554</v>
      </c>
      <c r="F22850" t="s">
        <v>1763</v>
      </c>
      <c r="G22850" t="s">
        <v>1764</v>
      </c>
      <c r="H22850" t="s">
        <v>1765</v>
      </c>
      <c r="I22850" t="s">
        <v>5714</v>
      </c>
      <c r="J22850" t="s">
        <v>378</v>
      </c>
      <c r="K22850">
        <v>203008</v>
      </c>
      <c r="L22850">
        <v>1360990589</v>
      </c>
    </row>
    <row r="22851" spans="1:12" x14ac:dyDescent="0.45">
      <c r="A22851" t="str">
        <f t="shared" ref="A22851:A22914" si="357">CONCATENATE(B22851,", ",I22851,", ",F22851)</f>
        <v>Tank, Khyber Pakhtunkhwa, Pakistan</v>
      </c>
      <c r="B22851" t="s">
        <v>27104</v>
      </c>
      <c r="C22851" t="s">
        <v>27104</v>
      </c>
      <c r="D22851">
        <v>32.216700000000003</v>
      </c>
      <c r="E22851">
        <v>70.383300000000006</v>
      </c>
      <c r="F22851" t="s">
        <v>546</v>
      </c>
      <c r="G22851" t="s">
        <v>547</v>
      </c>
      <c r="H22851" t="s">
        <v>548</v>
      </c>
      <c r="I22851" t="s">
        <v>549</v>
      </c>
      <c r="J22851" t="s">
        <v>366</v>
      </c>
      <c r="K22851">
        <v>44996</v>
      </c>
      <c r="L22851">
        <v>1586200762</v>
      </c>
    </row>
    <row r="22852" spans="1:12" x14ac:dyDescent="0.45">
      <c r="A22852" t="str">
        <f t="shared" si="357"/>
        <v>Tannum Sands, Queensland, Australia</v>
      </c>
      <c r="B22852" t="s">
        <v>27105</v>
      </c>
      <c r="C22852" t="s">
        <v>27105</v>
      </c>
      <c r="D22852">
        <v>-23.947399999999998</v>
      </c>
      <c r="E22852">
        <v>151.36750000000001</v>
      </c>
      <c r="F22852" t="s">
        <v>830</v>
      </c>
      <c r="G22852" t="s">
        <v>831</v>
      </c>
      <c r="H22852" t="s">
        <v>832</v>
      </c>
      <c r="I22852" t="s">
        <v>1959</v>
      </c>
      <c r="K22852">
        <v>5145</v>
      </c>
      <c r="L22852">
        <v>1036139879</v>
      </c>
    </row>
    <row r="22853" spans="1:12" x14ac:dyDescent="0.45">
      <c r="A22853" t="str">
        <f t="shared" si="357"/>
        <v>Tanque Verde, Arizona, United States</v>
      </c>
      <c r="B22853" t="s">
        <v>27106</v>
      </c>
      <c r="C22853" t="s">
        <v>27106</v>
      </c>
      <c r="D22853">
        <v>32.268700000000003</v>
      </c>
      <c r="E22853">
        <v>-110.7437</v>
      </c>
      <c r="F22853" t="s">
        <v>530</v>
      </c>
      <c r="G22853" t="s">
        <v>531</v>
      </c>
      <c r="H22853" t="s">
        <v>532</v>
      </c>
      <c r="I22853" t="s">
        <v>2117</v>
      </c>
      <c r="K22853">
        <v>15860</v>
      </c>
      <c r="L22853">
        <v>1840019489</v>
      </c>
    </row>
    <row r="22854" spans="1:12" x14ac:dyDescent="0.45">
      <c r="A22854" t="str">
        <f t="shared" si="357"/>
        <v>Ţanţā, Al Gharbīyah, Egypt</v>
      </c>
      <c r="B22854" t="s">
        <v>27107</v>
      </c>
      <c r="C22854" t="s">
        <v>27108</v>
      </c>
      <c r="D22854">
        <v>30.783300000000001</v>
      </c>
      <c r="E22854">
        <v>31</v>
      </c>
      <c r="F22854" t="s">
        <v>676</v>
      </c>
      <c r="G22854" t="s">
        <v>677</v>
      </c>
      <c r="H22854" t="s">
        <v>678</v>
      </c>
      <c r="I22854" t="s">
        <v>1309</v>
      </c>
      <c r="J22854" t="s">
        <v>378</v>
      </c>
      <c r="K22854">
        <v>429503</v>
      </c>
      <c r="L22854">
        <v>1818501770</v>
      </c>
    </row>
    <row r="22855" spans="1:12" x14ac:dyDescent="0.45">
      <c r="A22855" t="str">
        <f t="shared" si="357"/>
        <v>Tan-Tan, Guelmim-Oued Noun, Morocco</v>
      </c>
      <c r="B22855" t="s">
        <v>27109</v>
      </c>
      <c r="C22855" t="s">
        <v>27109</v>
      </c>
      <c r="D22855">
        <v>28.433299999999999</v>
      </c>
      <c r="E22855">
        <v>-11.1</v>
      </c>
      <c r="F22855" t="s">
        <v>893</v>
      </c>
      <c r="G22855" t="s">
        <v>894</v>
      </c>
      <c r="H22855" t="s">
        <v>895</v>
      </c>
      <c r="I22855" t="s">
        <v>11398</v>
      </c>
      <c r="K22855">
        <v>73209</v>
      </c>
      <c r="L22855">
        <v>1504164174</v>
      </c>
    </row>
    <row r="22856" spans="1:12" x14ac:dyDescent="0.45">
      <c r="A22856" t="str">
        <f t="shared" si="357"/>
        <v>Tantoyuca, Veracruz, Mexico</v>
      </c>
      <c r="B22856" t="s">
        <v>27110</v>
      </c>
      <c r="C22856" t="s">
        <v>27110</v>
      </c>
      <c r="D22856">
        <v>21.35</v>
      </c>
      <c r="E22856">
        <v>-98.2333</v>
      </c>
      <c r="F22856" t="s">
        <v>519</v>
      </c>
      <c r="G22856" t="s">
        <v>520</v>
      </c>
      <c r="H22856" t="s">
        <v>521</v>
      </c>
      <c r="I22856" t="s">
        <v>716</v>
      </c>
      <c r="J22856" t="s">
        <v>366</v>
      </c>
      <c r="K22856">
        <v>23893</v>
      </c>
      <c r="L22856">
        <v>1484205572</v>
      </c>
    </row>
    <row r="22857" spans="1:12" x14ac:dyDescent="0.45">
      <c r="A22857" t="str">
        <f t="shared" si="357"/>
        <v>Tanuku, Andhra Pradesh, India</v>
      </c>
      <c r="B22857" t="s">
        <v>27111</v>
      </c>
      <c r="C22857" t="s">
        <v>27111</v>
      </c>
      <c r="D22857">
        <v>16.75</v>
      </c>
      <c r="E22857">
        <v>81.7</v>
      </c>
      <c r="F22857" t="s">
        <v>626</v>
      </c>
      <c r="G22857" t="s">
        <v>627</v>
      </c>
      <c r="H22857" t="s">
        <v>628</v>
      </c>
      <c r="I22857" t="s">
        <v>816</v>
      </c>
      <c r="K22857">
        <v>77962</v>
      </c>
      <c r="L22857">
        <v>1356546052</v>
      </c>
    </row>
    <row r="22858" spans="1:12" x14ac:dyDescent="0.45">
      <c r="A22858" t="str">
        <f t="shared" si="357"/>
        <v>Tanvald, Liberecký Kraj, Czechia</v>
      </c>
      <c r="B22858" t="s">
        <v>27112</v>
      </c>
      <c r="C22858" t="s">
        <v>27112</v>
      </c>
      <c r="D22858">
        <v>50.737400000000001</v>
      </c>
      <c r="E22858">
        <v>15.305999999999999</v>
      </c>
      <c r="F22858" t="s">
        <v>2480</v>
      </c>
      <c r="G22858" t="s">
        <v>2481</v>
      </c>
      <c r="H22858" t="s">
        <v>2482</v>
      </c>
      <c r="I22858" t="s">
        <v>6474</v>
      </c>
      <c r="K22858">
        <v>6216</v>
      </c>
      <c r="L22858">
        <v>1203752278</v>
      </c>
    </row>
    <row r="22859" spans="1:12" x14ac:dyDescent="0.45">
      <c r="A22859" t="str">
        <f t="shared" si="357"/>
        <v>Taos, New Mexico, United States</v>
      </c>
      <c r="B22859" t="s">
        <v>27113</v>
      </c>
      <c r="C22859" t="s">
        <v>27113</v>
      </c>
      <c r="D22859">
        <v>36.387099999999997</v>
      </c>
      <c r="E22859">
        <v>-105.5804</v>
      </c>
      <c r="F22859" t="s">
        <v>530</v>
      </c>
      <c r="G22859" t="s">
        <v>531</v>
      </c>
      <c r="H22859" t="s">
        <v>532</v>
      </c>
      <c r="I22859" t="s">
        <v>1402</v>
      </c>
      <c r="K22859">
        <v>14196</v>
      </c>
      <c r="L22859">
        <v>1840022638</v>
      </c>
    </row>
    <row r="22860" spans="1:12" x14ac:dyDescent="0.45">
      <c r="A22860" t="str">
        <f t="shared" si="357"/>
        <v>Taoudenni, Tombouctou, Mali</v>
      </c>
      <c r="B22860" t="s">
        <v>27114</v>
      </c>
      <c r="C22860" t="s">
        <v>27114</v>
      </c>
      <c r="D22860">
        <v>22.666599999999999</v>
      </c>
      <c r="E22860">
        <v>-3.9834000000000001</v>
      </c>
      <c r="F22860" t="s">
        <v>978</v>
      </c>
      <c r="G22860" t="s">
        <v>979</v>
      </c>
      <c r="H22860" t="s">
        <v>980</v>
      </c>
      <c r="I22860" t="s">
        <v>2282</v>
      </c>
      <c r="K22860">
        <v>3019</v>
      </c>
      <c r="L22860">
        <v>1466976172</v>
      </c>
    </row>
    <row r="22861" spans="1:12" x14ac:dyDescent="0.45">
      <c r="A22861" t="str">
        <f t="shared" si="357"/>
        <v>Taounate, Fès-Meknès, Morocco</v>
      </c>
      <c r="B22861" t="s">
        <v>27115</v>
      </c>
      <c r="C22861" t="s">
        <v>27115</v>
      </c>
      <c r="D22861">
        <v>34.535800000000002</v>
      </c>
      <c r="E22861">
        <v>-4.6399999999999997</v>
      </c>
      <c r="F22861" t="s">
        <v>893</v>
      </c>
      <c r="G22861" t="s">
        <v>894</v>
      </c>
      <c r="H22861" t="s">
        <v>895</v>
      </c>
      <c r="I22861" t="s">
        <v>9854</v>
      </c>
      <c r="K22861">
        <v>37616</v>
      </c>
      <c r="L22861">
        <v>1504565730</v>
      </c>
    </row>
    <row r="22862" spans="1:12" x14ac:dyDescent="0.45">
      <c r="A22862" t="str">
        <f t="shared" si="357"/>
        <v>Taourirt, Oriental, Morocco</v>
      </c>
      <c r="B22862" t="s">
        <v>27116</v>
      </c>
      <c r="C22862" t="s">
        <v>27116</v>
      </c>
      <c r="D22862">
        <v>34.409999999999997</v>
      </c>
      <c r="E22862">
        <v>-2.89</v>
      </c>
      <c r="F22862" t="s">
        <v>893</v>
      </c>
      <c r="G22862" t="s">
        <v>894</v>
      </c>
      <c r="H22862" t="s">
        <v>895</v>
      </c>
      <c r="I22862" t="s">
        <v>921</v>
      </c>
      <c r="K22862">
        <v>103398</v>
      </c>
      <c r="L22862">
        <v>1504648957</v>
      </c>
    </row>
    <row r="22863" spans="1:12" x14ac:dyDescent="0.45">
      <c r="A22863" t="str">
        <f t="shared" si="357"/>
        <v>Taoyuan District, Taoyuan, Taiwan</v>
      </c>
      <c r="B22863" t="s">
        <v>27117</v>
      </c>
      <c r="C22863" t="s">
        <v>27117</v>
      </c>
      <c r="D22863">
        <v>24.988900000000001</v>
      </c>
      <c r="E22863">
        <v>121.3111</v>
      </c>
      <c r="F22863" t="s">
        <v>3063</v>
      </c>
      <c r="G22863" t="s">
        <v>3064</v>
      </c>
      <c r="H22863" t="s">
        <v>3065</v>
      </c>
      <c r="I22863" t="s">
        <v>3066</v>
      </c>
      <c r="J22863" t="s">
        <v>378</v>
      </c>
      <c r="K22863">
        <v>443273</v>
      </c>
      <c r="L22863">
        <v>1158127875</v>
      </c>
    </row>
    <row r="22864" spans="1:12" x14ac:dyDescent="0.45">
      <c r="A22864" t="str">
        <f t="shared" si="357"/>
        <v>Taozhou, Anhui, China</v>
      </c>
      <c r="B22864" t="s">
        <v>27118</v>
      </c>
      <c r="C22864" t="s">
        <v>27118</v>
      </c>
      <c r="D22864">
        <v>30.895600000000002</v>
      </c>
      <c r="E22864">
        <v>119.411</v>
      </c>
      <c r="F22864" t="s">
        <v>1039</v>
      </c>
      <c r="G22864" t="s">
        <v>1040</v>
      </c>
      <c r="H22864" t="s">
        <v>1041</v>
      </c>
      <c r="I22864" t="s">
        <v>2092</v>
      </c>
      <c r="J22864" t="s">
        <v>366</v>
      </c>
      <c r="K22864">
        <v>487243</v>
      </c>
      <c r="L22864">
        <v>1156438524</v>
      </c>
    </row>
    <row r="22865" spans="1:12" x14ac:dyDescent="0.45">
      <c r="A22865" t="str">
        <f t="shared" si="357"/>
        <v>Tapa, Lääne-Virumaa, Estonia</v>
      </c>
      <c r="B22865" t="s">
        <v>27119</v>
      </c>
      <c r="C22865" t="s">
        <v>27119</v>
      </c>
      <c r="D22865">
        <v>59.264400000000002</v>
      </c>
      <c r="E22865">
        <v>25.962800000000001</v>
      </c>
      <c r="F22865" t="s">
        <v>9361</v>
      </c>
      <c r="G22865" t="s">
        <v>9362</v>
      </c>
      <c r="H22865" t="s">
        <v>9363</v>
      </c>
      <c r="I22865" t="s">
        <v>22926</v>
      </c>
      <c r="J22865" t="s">
        <v>366</v>
      </c>
      <c r="K22865">
        <v>5706</v>
      </c>
      <c r="L22865">
        <v>1233432173</v>
      </c>
    </row>
    <row r="22866" spans="1:12" x14ac:dyDescent="0.45">
      <c r="A22866" t="str">
        <f t="shared" si="357"/>
        <v>Tapachula, Chiapas, Mexico</v>
      </c>
      <c r="B22866" t="s">
        <v>27120</v>
      </c>
      <c r="C22866" t="s">
        <v>27120</v>
      </c>
      <c r="D22866">
        <v>14.9</v>
      </c>
      <c r="E22866">
        <v>-92.2667</v>
      </c>
      <c r="F22866" t="s">
        <v>519</v>
      </c>
      <c r="G22866" t="s">
        <v>520</v>
      </c>
      <c r="H22866" t="s">
        <v>521</v>
      </c>
      <c r="I22866" t="s">
        <v>688</v>
      </c>
      <c r="J22866" t="s">
        <v>366</v>
      </c>
      <c r="K22866">
        <v>320451</v>
      </c>
      <c r="L22866">
        <v>1484997178</v>
      </c>
    </row>
    <row r="22867" spans="1:12" x14ac:dyDescent="0.45">
      <c r="A22867" t="str">
        <f t="shared" si="357"/>
        <v>Tapalpa, Jalisco, Mexico</v>
      </c>
      <c r="B22867" t="s">
        <v>27121</v>
      </c>
      <c r="C22867" t="s">
        <v>27121</v>
      </c>
      <c r="D22867">
        <v>19.944500000000001</v>
      </c>
      <c r="E22867">
        <v>-103.7585</v>
      </c>
      <c r="F22867" t="s">
        <v>519</v>
      </c>
      <c r="G22867" t="s">
        <v>520</v>
      </c>
      <c r="H22867" t="s">
        <v>521</v>
      </c>
      <c r="I22867" t="s">
        <v>1783</v>
      </c>
      <c r="J22867" t="s">
        <v>366</v>
      </c>
      <c r="K22867">
        <v>19506</v>
      </c>
      <c r="L22867">
        <v>1484280338</v>
      </c>
    </row>
    <row r="22868" spans="1:12" x14ac:dyDescent="0.45">
      <c r="A22868" t="str">
        <f t="shared" si="357"/>
        <v>Taphan Hin, Phichit, Thailand</v>
      </c>
      <c r="B22868" t="s">
        <v>27122</v>
      </c>
      <c r="C22868" t="s">
        <v>27122</v>
      </c>
      <c r="D22868">
        <v>16.210799999999999</v>
      </c>
      <c r="E22868">
        <v>100.4188</v>
      </c>
      <c r="F22868" t="s">
        <v>1864</v>
      </c>
      <c r="G22868" t="s">
        <v>1865</v>
      </c>
      <c r="H22868" t="s">
        <v>1866</v>
      </c>
      <c r="I22868" t="s">
        <v>3451</v>
      </c>
      <c r="J22868" t="s">
        <v>366</v>
      </c>
      <c r="K22868">
        <v>15329</v>
      </c>
      <c r="L22868">
        <v>1764640959</v>
      </c>
    </row>
    <row r="22869" spans="1:12" x14ac:dyDescent="0.45">
      <c r="A22869" t="str">
        <f t="shared" si="357"/>
        <v>Tapiales, Buenos Aires, Argentina</v>
      </c>
      <c r="B22869" t="s">
        <v>27123</v>
      </c>
      <c r="C22869" t="s">
        <v>27123</v>
      </c>
      <c r="D22869">
        <v>-34.705800000000004</v>
      </c>
      <c r="E22869">
        <v>-58.5047</v>
      </c>
      <c r="F22869" t="s">
        <v>651</v>
      </c>
      <c r="G22869" t="s">
        <v>652</v>
      </c>
      <c r="H22869" t="s">
        <v>653</v>
      </c>
      <c r="I22869" t="s">
        <v>870</v>
      </c>
      <c r="K22869">
        <v>23586</v>
      </c>
      <c r="L22869">
        <v>1032831289</v>
      </c>
    </row>
    <row r="22870" spans="1:12" x14ac:dyDescent="0.45">
      <c r="A22870" t="str">
        <f t="shared" si="357"/>
        <v>Tapiraí, São Paulo, Brazil</v>
      </c>
      <c r="B22870" t="s">
        <v>27124</v>
      </c>
      <c r="C22870" t="s">
        <v>27125</v>
      </c>
      <c r="D22870">
        <v>-23.963899999999999</v>
      </c>
      <c r="E22870">
        <v>-47.506900000000002</v>
      </c>
      <c r="F22870" t="s">
        <v>491</v>
      </c>
      <c r="G22870" t="s">
        <v>492</v>
      </c>
      <c r="H22870" t="s">
        <v>493</v>
      </c>
      <c r="I22870" t="s">
        <v>801</v>
      </c>
      <c r="K22870">
        <v>8047</v>
      </c>
      <c r="L22870">
        <v>1076172303</v>
      </c>
    </row>
    <row r="22871" spans="1:12" x14ac:dyDescent="0.45">
      <c r="A22871" t="str">
        <f t="shared" si="357"/>
        <v>Tapiratiba, São Paulo, Brazil</v>
      </c>
      <c r="B22871" t="s">
        <v>27126</v>
      </c>
      <c r="C22871" t="s">
        <v>27126</v>
      </c>
      <c r="D22871">
        <v>-21.4678</v>
      </c>
      <c r="E22871">
        <v>-46.748899999999999</v>
      </c>
      <c r="F22871" t="s">
        <v>491</v>
      </c>
      <c r="G22871" t="s">
        <v>492</v>
      </c>
      <c r="H22871" t="s">
        <v>493</v>
      </c>
      <c r="I22871" t="s">
        <v>801</v>
      </c>
      <c r="K22871">
        <v>13076</v>
      </c>
      <c r="L22871">
        <v>1076955040</v>
      </c>
    </row>
    <row r="22872" spans="1:12" x14ac:dyDescent="0.45">
      <c r="A22872" t="str">
        <f t="shared" si="357"/>
        <v>Tapolca, Veszprém, Hungary</v>
      </c>
      <c r="B22872" t="s">
        <v>27127</v>
      </c>
      <c r="C22872" t="s">
        <v>27127</v>
      </c>
      <c r="D22872">
        <v>46.882800000000003</v>
      </c>
      <c r="E22872">
        <v>17.441099999999999</v>
      </c>
      <c r="F22872" t="s">
        <v>641</v>
      </c>
      <c r="G22872" t="s">
        <v>642</v>
      </c>
      <c r="H22872" t="s">
        <v>643</v>
      </c>
      <c r="I22872" t="s">
        <v>1115</v>
      </c>
      <c r="J22872" t="s">
        <v>366</v>
      </c>
      <c r="K22872">
        <v>15072</v>
      </c>
      <c r="L22872">
        <v>1348079279</v>
      </c>
    </row>
    <row r="22873" spans="1:12" x14ac:dyDescent="0.45">
      <c r="A22873" t="str">
        <f t="shared" si="357"/>
        <v>Tappan, New York, United States</v>
      </c>
      <c r="B22873" t="s">
        <v>27128</v>
      </c>
      <c r="C22873" t="s">
        <v>27128</v>
      </c>
      <c r="D22873">
        <v>41.026899999999998</v>
      </c>
      <c r="E22873">
        <v>-73.951999999999998</v>
      </c>
      <c r="F22873" t="s">
        <v>530</v>
      </c>
      <c r="G22873" t="s">
        <v>531</v>
      </c>
      <c r="H22873" t="s">
        <v>532</v>
      </c>
      <c r="I22873" t="s">
        <v>803</v>
      </c>
      <c r="K22873">
        <v>6996</v>
      </c>
      <c r="L22873">
        <v>1840004969</v>
      </c>
    </row>
    <row r="22874" spans="1:12" x14ac:dyDescent="0.45">
      <c r="A22874" t="str">
        <f t="shared" si="357"/>
        <v>Taquaritinga, São Paulo, Brazil</v>
      </c>
      <c r="B22874" t="s">
        <v>27129</v>
      </c>
      <c r="C22874" t="s">
        <v>27129</v>
      </c>
      <c r="D22874">
        <v>-21.405799999999999</v>
      </c>
      <c r="E22874">
        <v>-48.505000000000003</v>
      </c>
      <c r="F22874" t="s">
        <v>491</v>
      </c>
      <c r="G22874" t="s">
        <v>492</v>
      </c>
      <c r="H22874" t="s">
        <v>493</v>
      </c>
      <c r="I22874" t="s">
        <v>801</v>
      </c>
      <c r="K22874">
        <v>56587</v>
      </c>
      <c r="L22874">
        <v>1076141127</v>
      </c>
    </row>
    <row r="22875" spans="1:12" x14ac:dyDescent="0.45">
      <c r="A22875" t="str">
        <f t="shared" si="357"/>
        <v>Taquarituba, São Paulo, Brazil</v>
      </c>
      <c r="B22875" t="s">
        <v>27130</v>
      </c>
      <c r="C22875" t="s">
        <v>27130</v>
      </c>
      <c r="D22875">
        <v>-23.532800000000002</v>
      </c>
      <c r="E22875">
        <v>-49.243899999999996</v>
      </c>
      <c r="F22875" t="s">
        <v>491</v>
      </c>
      <c r="G22875" t="s">
        <v>492</v>
      </c>
      <c r="H22875" t="s">
        <v>493</v>
      </c>
      <c r="I22875" t="s">
        <v>801</v>
      </c>
      <c r="K22875">
        <v>23163</v>
      </c>
      <c r="L22875">
        <v>1076078451</v>
      </c>
    </row>
    <row r="22876" spans="1:12" x14ac:dyDescent="0.45">
      <c r="A22876" t="str">
        <f t="shared" si="357"/>
        <v>Taquarivaí, São Paulo, Brazil</v>
      </c>
      <c r="B22876" t="s">
        <v>27131</v>
      </c>
      <c r="C22876" t="s">
        <v>27132</v>
      </c>
      <c r="D22876">
        <v>-23.9239</v>
      </c>
      <c r="E22876">
        <v>-48.692799999999998</v>
      </c>
      <c r="F22876" t="s">
        <v>491</v>
      </c>
      <c r="G22876" t="s">
        <v>492</v>
      </c>
      <c r="H22876" t="s">
        <v>493</v>
      </c>
      <c r="I22876" t="s">
        <v>801</v>
      </c>
      <c r="K22876">
        <v>5605</v>
      </c>
      <c r="L22876">
        <v>1076166604</v>
      </c>
    </row>
    <row r="22877" spans="1:12" x14ac:dyDescent="0.45">
      <c r="A22877" t="str">
        <f t="shared" si="357"/>
        <v>Tara, Omskaya Oblast’, Russia</v>
      </c>
      <c r="B22877" t="s">
        <v>27133</v>
      </c>
      <c r="C22877" t="s">
        <v>27133</v>
      </c>
      <c r="D22877">
        <v>56.875300000000003</v>
      </c>
      <c r="E22877">
        <v>74.413600000000002</v>
      </c>
      <c r="F22877" t="s">
        <v>504</v>
      </c>
      <c r="G22877" t="s">
        <v>505</v>
      </c>
      <c r="H22877" t="s">
        <v>506</v>
      </c>
      <c r="I22877" t="s">
        <v>6792</v>
      </c>
      <c r="K22877">
        <v>28099</v>
      </c>
      <c r="L22877">
        <v>1643015750</v>
      </c>
    </row>
    <row r="22878" spans="1:12" x14ac:dyDescent="0.45">
      <c r="A22878" t="str">
        <f t="shared" si="357"/>
        <v>Tara, Saga, Japan</v>
      </c>
      <c r="B22878" t="s">
        <v>27133</v>
      </c>
      <c r="C22878" t="s">
        <v>27133</v>
      </c>
      <c r="D22878">
        <v>33.019399999999997</v>
      </c>
      <c r="E22878">
        <v>130.17920000000001</v>
      </c>
      <c r="F22878" t="s">
        <v>514</v>
      </c>
      <c r="G22878" t="s">
        <v>515</v>
      </c>
      <c r="H22878" t="s">
        <v>516</v>
      </c>
      <c r="I22878" t="s">
        <v>12946</v>
      </c>
      <c r="K22878">
        <v>8119</v>
      </c>
      <c r="L22878">
        <v>1392508192</v>
      </c>
    </row>
    <row r="22879" spans="1:12" x14ac:dyDescent="0.45">
      <c r="A22879" t="str">
        <f t="shared" si="357"/>
        <v>Tara Hills, California, United States</v>
      </c>
      <c r="B22879" t="s">
        <v>27134</v>
      </c>
      <c r="C22879" t="s">
        <v>27134</v>
      </c>
      <c r="D22879">
        <v>37.993899999999996</v>
      </c>
      <c r="E22879">
        <v>-122.3188</v>
      </c>
      <c r="F22879" t="s">
        <v>530</v>
      </c>
      <c r="G22879" t="s">
        <v>531</v>
      </c>
      <c r="H22879" t="s">
        <v>532</v>
      </c>
      <c r="I22879" t="s">
        <v>754</v>
      </c>
      <c r="K22879">
        <v>5405</v>
      </c>
      <c r="L22879">
        <v>1840028315</v>
      </c>
    </row>
    <row r="22880" spans="1:12" x14ac:dyDescent="0.45">
      <c r="A22880" t="str">
        <f t="shared" si="357"/>
        <v>Tarabaí, São Paulo, Brazil</v>
      </c>
      <c r="B22880" t="s">
        <v>27135</v>
      </c>
      <c r="C22880" t="s">
        <v>27136</v>
      </c>
      <c r="D22880">
        <v>-22.302800000000001</v>
      </c>
      <c r="E22880">
        <v>-51.558900000000001</v>
      </c>
      <c r="F22880" t="s">
        <v>491</v>
      </c>
      <c r="G22880" t="s">
        <v>492</v>
      </c>
      <c r="H22880" t="s">
        <v>493</v>
      </c>
      <c r="I22880" t="s">
        <v>801</v>
      </c>
      <c r="K22880">
        <v>7168</v>
      </c>
      <c r="L22880">
        <v>1076230935</v>
      </c>
    </row>
    <row r="22881" spans="1:12" x14ac:dyDescent="0.45">
      <c r="A22881" t="str">
        <f t="shared" si="357"/>
        <v>Tarabuco, Chuquisaca, Bolivia</v>
      </c>
      <c r="B22881" t="s">
        <v>27137</v>
      </c>
      <c r="C22881" t="s">
        <v>27137</v>
      </c>
      <c r="D22881">
        <v>-19.182500000000001</v>
      </c>
      <c r="E22881">
        <v>-64.915000000000006</v>
      </c>
      <c r="F22881" t="s">
        <v>726</v>
      </c>
      <c r="G22881" t="s">
        <v>727</v>
      </c>
      <c r="H22881" t="s">
        <v>728</v>
      </c>
      <c r="I22881" t="s">
        <v>5971</v>
      </c>
      <c r="K22881">
        <v>2428</v>
      </c>
      <c r="L22881">
        <v>1068481915</v>
      </c>
    </row>
    <row r="22882" spans="1:12" x14ac:dyDescent="0.45">
      <c r="A22882" t="str">
        <f t="shared" si="357"/>
        <v>Taraclia, Taraclia, Moldova</v>
      </c>
      <c r="B22882" t="s">
        <v>27138</v>
      </c>
      <c r="C22882" t="s">
        <v>27138</v>
      </c>
      <c r="D22882">
        <v>45.9</v>
      </c>
      <c r="E22882">
        <v>28.668900000000001</v>
      </c>
      <c r="F22882" t="s">
        <v>2003</v>
      </c>
      <c r="G22882" t="s">
        <v>2004</v>
      </c>
      <c r="H22882" t="s">
        <v>2005</v>
      </c>
      <c r="I22882" t="s">
        <v>27138</v>
      </c>
      <c r="J22882" t="s">
        <v>378</v>
      </c>
      <c r="K22882">
        <v>12355</v>
      </c>
      <c r="L22882">
        <v>1498129687</v>
      </c>
    </row>
    <row r="22883" spans="1:12" x14ac:dyDescent="0.45">
      <c r="A22883" t="str">
        <f t="shared" si="357"/>
        <v>Taragi, Kumamoto, Japan</v>
      </c>
      <c r="B22883" t="s">
        <v>27139</v>
      </c>
      <c r="C22883" t="s">
        <v>27139</v>
      </c>
      <c r="D22883">
        <v>32.264200000000002</v>
      </c>
      <c r="E22883">
        <v>130.9358</v>
      </c>
      <c r="F22883" t="s">
        <v>514</v>
      </c>
      <c r="G22883" t="s">
        <v>515</v>
      </c>
      <c r="H22883" t="s">
        <v>516</v>
      </c>
      <c r="I22883" t="s">
        <v>2280</v>
      </c>
      <c r="K22883">
        <v>9055</v>
      </c>
      <c r="L22883">
        <v>1392044742</v>
      </c>
    </row>
    <row r="22884" spans="1:12" x14ac:dyDescent="0.45">
      <c r="A22884" t="str">
        <f t="shared" si="357"/>
        <v>Tarakan, Kalimantan Utara, Indonesia</v>
      </c>
      <c r="B22884" t="s">
        <v>27140</v>
      </c>
      <c r="C22884" t="s">
        <v>27140</v>
      </c>
      <c r="D22884">
        <v>3.3</v>
      </c>
      <c r="E22884">
        <v>117.63330000000001</v>
      </c>
      <c r="F22884" t="s">
        <v>1763</v>
      </c>
      <c r="G22884" t="s">
        <v>1764</v>
      </c>
      <c r="H22884" t="s">
        <v>1765</v>
      </c>
      <c r="I22884" t="s">
        <v>27100</v>
      </c>
      <c r="K22884">
        <v>201635</v>
      </c>
      <c r="L22884">
        <v>1360080072</v>
      </c>
    </row>
    <row r="22885" spans="1:12" x14ac:dyDescent="0.45">
      <c r="A22885" t="str">
        <f t="shared" si="357"/>
        <v>Taranto, Puglia, Italy</v>
      </c>
      <c r="B22885" t="s">
        <v>27141</v>
      </c>
      <c r="C22885" t="s">
        <v>27141</v>
      </c>
      <c r="D22885">
        <v>40.418100000000003</v>
      </c>
      <c r="E22885">
        <v>17.2408</v>
      </c>
      <c r="F22885" t="s">
        <v>946</v>
      </c>
      <c r="G22885" t="s">
        <v>947</v>
      </c>
      <c r="H22885" t="s">
        <v>948</v>
      </c>
      <c r="I22885" t="s">
        <v>1992</v>
      </c>
      <c r="J22885" t="s">
        <v>366</v>
      </c>
      <c r="K22885">
        <v>198283</v>
      </c>
      <c r="L22885">
        <v>1380707445</v>
      </c>
    </row>
    <row r="22886" spans="1:12" x14ac:dyDescent="0.45">
      <c r="A22886" t="str">
        <f t="shared" si="357"/>
        <v>Tarapoto, San Martín, Peru</v>
      </c>
      <c r="B22886" t="s">
        <v>27142</v>
      </c>
      <c r="C22886" t="s">
        <v>27142</v>
      </c>
      <c r="D22886">
        <v>-6.4832999999999998</v>
      </c>
      <c r="E22886">
        <v>-76.366699999999994</v>
      </c>
      <c r="F22886" t="s">
        <v>509</v>
      </c>
      <c r="G22886" t="s">
        <v>510</v>
      </c>
      <c r="H22886" t="s">
        <v>511</v>
      </c>
      <c r="I22886" t="s">
        <v>13745</v>
      </c>
      <c r="K22886">
        <v>240453</v>
      </c>
      <c r="L22886">
        <v>1604622202</v>
      </c>
    </row>
    <row r="22887" spans="1:12" x14ac:dyDescent="0.45">
      <c r="A22887" t="str">
        <f t="shared" si="357"/>
        <v>Tarashcha, Kyyivs’ka Oblast’, Ukraine</v>
      </c>
      <c r="B22887" t="s">
        <v>27143</v>
      </c>
      <c r="C22887" t="s">
        <v>27143</v>
      </c>
      <c r="D22887">
        <v>49.55</v>
      </c>
      <c r="E22887">
        <v>30.5</v>
      </c>
      <c r="F22887" t="s">
        <v>1461</v>
      </c>
      <c r="G22887" t="s">
        <v>1462</v>
      </c>
      <c r="H22887" t="s">
        <v>1463</v>
      </c>
      <c r="I22887" t="s">
        <v>4219</v>
      </c>
      <c r="J22887" t="s">
        <v>366</v>
      </c>
      <c r="K22887">
        <v>10195</v>
      </c>
      <c r="L22887">
        <v>1804874474</v>
      </c>
    </row>
    <row r="22888" spans="1:12" x14ac:dyDescent="0.45">
      <c r="A22888" t="str">
        <f t="shared" si="357"/>
        <v>Tarawa, , Kiribati</v>
      </c>
      <c r="B22888" t="s">
        <v>27144</v>
      </c>
      <c r="C22888" t="s">
        <v>27144</v>
      </c>
      <c r="D22888">
        <v>1.3382000000000001</v>
      </c>
      <c r="E22888">
        <v>173.01759999999999</v>
      </c>
      <c r="F22888" t="s">
        <v>27145</v>
      </c>
      <c r="G22888" t="s">
        <v>27146</v>
      </c>
      <c r="H22888" t="s">
        <v>27147</v>
      </c>
      <c r="J22888" t="s">
        <v>606</v>
      </c>
      <c r="K22888">
        <v>28802</v>
      </c>
      <c r="L22888">
        <v>1296152641</v>
      </c>
    </row>
    <row r="22889" spans="1:12" x14ac:dyDescent="0.45">
      <c r="A22889" t="str">
        <f t="shared" si="357"/>
        <v>Taraz, Zhambyl, Kazakhstan</v>
      </c>
      <c r="B22889" t="s">
        <v>27148</v>
      </c>
      <c r="C22889" t="s">
        <v>27148</v>
      </c>
      <c r="D22889">
        <v>42.883299999999998</v>
      </c>
      <c r="E22889">
        <v>71.366699999999994</v>
      </c>
      <c r="F22889" t="s">
        <v>1182</v>
      </c>
      <c r="G22889" t="s">
        <v>1183</v>
      </c>
      <c r="H22889" t="s">
        <v>1184</v>
      </c>
      <c r="I22889" t="s">
        <v>5668</v>
      </c>
      <c r="J22889" t="s">
        <v>378</v>
      </c>
      <c r="K22889">
        <v>406262</v>
      </c>
      <c r="L22889">
        <v>1398626276</v>
      </c>
    </row>
    <row r="22890" spans="1:12" x14ac:dyDescent="0.45">
      <c r="A22890" t="str">
        <f t="shared" si="357"/>
        <v>Tarbes, Occitanie, France</v>
      </c>
      <c r="B22890" t="s">
        <v>27149</v>
      </c>
      <c r="C22890" t="s">
        <v>27149</v>
      </c>
      <c r="D22890">
        <v>43.23</v>
      </c>
      <c r="E22890">
        <v>7.0000000000000007E-2</v>
      </c>
      <c r="F22890" t="s">
        <v>526</v>
      </c>
      <c r="G22890" t="s">
        <v>527</v>
      </c>
      <c r="H22890" t="s">
        <v>528</v>
      </c>
      <c r="I22890" t="s">
        <v>915</v>
      </c>
      <c r="J22890" t="s">
        <v>366</v>
      </c>
      <c r="K22890">
        <v>41518</v>
      </c>
      <c r="L22890">
        <v>1250001722</v>
      </c>
    </row>
    <row r="22891" spans="1:12" x14ac:dyDescent="0.45">
      <c r="A22891" t="str">
        <f t="shared" si="357"/>
        <v>Tarboro, North Carolina, United States</v>
      </c>
      <c r="B22891" t="s">
        <v>27150</v>
      </c>
      <c r="C22891" t="s">
        <v>27150</v>
      </c>
      <c r="D22891">
        <v>35.904600000000002</v>
      </c>
      <c r="E22891">
        <v>-77.556299999999993</v>
      </c>
      <c r="F22891" t="s">
        <v>530</v>
      </c>
      <c r="G22891" t="s">
        <v>531</v>
      </c>
      <c r="H22891" t="s">
        <v>532</v>
      </c>
      <c r="I22891" t="s">
        <v>589</v>
      </c>
      <c r="K22891">
        <v>12748</v>
      </c>
      <c r="L22891">
        <v>1840016177</v>
      </c>
    </row>
    <row r="22892" spans="1:12" x14ac:dyDescent="0.45">
      <c r="A22892" t="str">
        <f t="shared" si="357"/>
        <v>Taree, New South Wales, Australia</v>
      </c>
      <c r="B22892" t="s">
        <v>27151</v>
      </c>
      <c r="C22892" t="s">
        <v>27151</v>
      </c>
      <c r="D22892">
        <v>-31.9</v>
      </c>
      <c r="E22892">
        <v>152.44999999999999</v>
      </c>
      <c r="F22892" t="s">
        <v>830</v>
      </c>
      <c r="G22892" t="s">
        <v>831</v>
      </c>
      <c r="H22892" t="s">
        <v>832</v>
      </c>
      <c r="I22892" t="s">
        <v>1454</v>
      </c>
      <c r="K22892">
        <v>26381</v>
      </c>
      <c r="L22892">
        <v>1036855717</v>
      </c>
    </row>
    <row r="22893" spans="1:12" x14ac:dyDescent="0.45">
      <c r="A22893" t="str">
        <f t="shared" si="357"/>
        <v>Targovishte, Targovishte, Bulgaria</v>
      </c>
      <c r="B22893" t="s">
        <v>20600</v>
      </c>
      <c r="C22893" t="s">
        <v>20600</v>
      </c>
      <c r="D22893">
        <v>43.246699999999997</v>
      </c>
      <c r="E22893">
        <v>26.571899999999999</v>
      </c>
      <c r="F22893" t="s">
        <v>1175</v>
      </c>
      <c r="G22893" t="s">
        <v>1176</v>
      </c>
      <c r="H22893" t="s">
        <v>1177</v>
      </c>
      <c r="I22893" t="s">
        <v>20600</v>
      </c>
      <c r="J22893" t="s">
        <v>378</v>
      </c>
      <c r="K22893">
        <v>45535</v>
      </c>
      <c r="L22893">
        <v>1100987486</v>
      </c>
    </row>
    <row r="22894" spans="1:12" x14ac:dyDescent="0.45">
      <c r="A22894" t="str">
        <f t="shared" si="357"/>
        <v>Târgovişte, Dâmboviţa, Romania</v>
      </c>
      <c r="B22894" t="s">
        <v>27152</v>
      </c>
      <c r="C22894" t="s">
        <v>27153</v>
      </c>
      <c r="D22894">
        <v>44.924399999999999</v>
      </c>
      <c r="E22894">
        <v>25.4572</v>
      </c>
      <c r="F22894" t="s">
        <v>665</v>
      </c>
      <c r="G22894" t="s">
        <v>666</v>
      </c>
      <c r="H22894" t="s">
        <v>667</v>
      </c>
      <c r="I22894" t="s">
        <v>9862</v>
      </c>
      <c r="J22894" t="s">
        <v>378</v>
      </c>
      <c r="K22894">
        <v>79610</v>
      </c>
      <c r="L22894">
        <v>1642534646</v>
      </c>
    </row>
    <row r="22895" spans="1:12" x14ac:dyDescent="0.45">
      <c r="A22895" t="str">
        <f t="shared" si="357"/>
        <v>Târgu Cărbuneşti, Gorj, Romania</v>
      </c>
      <c r="B22895" t="s">
        <v>27154</v>
      </c>
      <c r="C22895" t="s">
        <v>27155</v>
      </c>
      <c r="D22895">
        <v>44.958300000000001</v>
      </c>
      <c r="E22895">
        <v>23.506399999999999</v>
      </c>
      <c r="F22895" t="s">
        <v>665</v>
      </c>
      <c r="G22895" t="s">
        <v>666</v>
      </c>
      <c r="H22895" t="s">
        <v>667</v>
      </c>
      <c r="I22895" t="s">
        <v>5585</v>
      </c>
      <c r="K22895">
        <v>8034</v>
      </c>
      <c r="L22895">
        <v>1642453036</v>
      </c>
    </row>
    <row r="22896" spans="1:12" x14ac:dyDescent="0.45">
      <c r="A22896" t="str">
        <f t="shared" si="357"/>
        <v>Târgu Frumos, Iaşi, Romania</v>
      </c>
      <c r="B22896" t="s">
        <v>27156</v>
      </c>
      <c r="C22896" t="s">
        <v>27157</v>
      </c>
      <c r="D22896">
        <v>47.209699999999998</v>
      </c>
      <c r="E22896">
        <v>27.013100000000001</v>
      </c>
      <c r="F22896" t="s">
        <v>665</v>
      </c>
      <c r="G22896" t="s">
        <v>666</v>
      </c>
      <c r="H22896" t="s">
        <v>667</v>
      </c>
      <c r="I22896" t="s">
        <v>11840</v>
      </c>
      <c r="K22896">
        <v>10475</v>
      </c>
      <c r="L22896">
        <v>1642141035</v>
      </c>
    </row>
    <row r="22897" spans="1:12" x14ac:dyDescent="0.45">
      <c r="A22897" t="str">
        <f t="shared" si="357"/>
        <v>Târgu Jiu, Gorj, Romania</v>
      </c>
      <c r="B22897" t="s">
        <v>27158</v>
      </c>
      <c r="C22897" t="s">
        <v>27159</v>
      </c>
      <c r="D22897">
        <v>45.034199999999998</v>
      </c>
      <c r="E22897">
        <v>23.274699999999999</v>
      </c>
      <c r="F22897" t="s">
        <v>665</v>
      </c>
      <c r="G22897" t="s">
        <v>666</v>
      </c>
      <c r="H22897" t="s">
        <v>667</v>
      </c>
      <c r="I22897" t="s">
        <v>5585</v>
      </c>
      <c r="J22897" t="s">
        <v>378</v>
      </c>
      <c r="K22897">
        <v>82504</v>
      </c>
      <c r="L22897">
        <v>1642174891</v>
      </c>
    </row>
    <row r="22898" spans="1:12" x14ac:dyDescent="0.45">
      <c r="A22898" t="str">
        <f t="shared" si="357"/>
        <v>Târgu Lăpuş, Maramureş, Romania</v>
      </c>
      <c r="B22898" t="s">
        <v>27160</v>
      </c>
      <c r="C22898" t="s">
        <v>27161</v>
      </c>
      <c r="D22898">
        <v>47.452500000000001</v>
      </c>
      <c r="E22898">
        <v>23.863099999999999</v>
      </c>
      <c r="F22898" t="s">
        <v>665</v>
      </c>
      <c r="G22898" t="s">
        <v>666</v>
      </c>
      <c r="H22898" t="s">
        <v>667</v>
      </c>
      <c r="I22898" t="s">
        <v>3142</v>
      </c>
      <c r="K22898">
        <v>11744</v>
      </c>
      <c r="L22898">
        <v>1642400561</v>
      </c>
    </row>
    <row r="22899" spans="1:12" x14ac:dyDescent="0.45">
      <c r="A22899" t="str">
        <f t="shared" si="357"/>
        <v>Târgu Neamţ, Neamţ, Romania</v>
      </c>
      <c r="B22899" t="s">
        <v>27162</v>
      </c>
      <c r="C22899" t="s">
        <v>27163</v>
      </c>
      <c r="D22899">
        <v>47.202500000000001</v>
      </c>
      <c r="E22899">
        <v>26.358599999999999</v>
      </c>
      <c r="F22899" t="s">
        <v>665</v>
      </c>
      <c r="G22899" t="s">
        <v>666</v>
      </c>
      <c r="H22899" t="s">
        <v>667</v>
      </c>
      <c r="I22899" t="s">
        <v>4399</v>
      </c>
      <c r="K22899">
        <v>18695</v>
      </c>
      <c r="L22899">
        <v>1642788528</v>
      </c>
    </row>
    <row r="22900" spans="1:12" x14ac:dyDescent="0.45">
      <c r="A22900" t="str">
        <f t="shared" si="357"/>
        <v>Târgu Ocna, Bacău, Romania</v>
      </c>
      <c r="B22900" t="s">
        <v>27164</v>
      </c>
      <c r="C22900" t="s">
        <v>27165</v>
      </c>
      <c r="D22900">
        <v>46.280299999999997</v>
      </c>
      <c r="E22900">
        <v>26.609400000000001</v>
      </c>
      <c r="F22900" t="s">
        <v>665</v>
      </c>
      <c r="G22900" t="s">
        <v>666</v>
      </c>
      <c r="H22900" t="s">
        <v>667</v>
      </c>
      <c r="I22900" t="s">
        <v>2944</v>
      </c>
      <c r="K22900">
        <v>11300</v>
      </c>
      <c r="L22900">
        <v>1642346375</v>
      </c>
    </row>
    <row r="22901" spans="1:12" x14ac:dyDescent="0.45">
      <c r="A22901" t="str">
        <f t="shared" si="357"/>
        <v>Târgu-Mureş, Mureş, Romania</v>
      </c>
      <c r="B22901" t="s">
        <v>27166</v>
      </c>
      <c r="C22901" t="s">
        <v>27167</v>
      </c>
      <c r="D22901">
        <v>46.549700000000001</v>
      </c>
      <c r="E22901">
        <v>24.559699999999999</v>
      </c>
      <c r="F22901" t="s">
        <v>665</v>
      </c>
      <c r="G22901" t="s">
        <v>666</v>
      </c>
      <c r="H22901" t="s">
        <v>667</v>
      </c>
      <c r="I22901" t="s">
        <v>12836</v>
      </c>
      <c r="J22901" t="s">
        <v>378</v>
      </c>
      <c r="K22901">
        <v>134290</v>
      </c>
      <c r="L22901">
        <v>1642875714</v>
      </c>
    </row>
    <row r="22902" spans="1:12" x14ac:dyDescent="0.45">
      <c r="A22902" t="str">
        <f t="shared" si="357"/>
        <v>Tari, Hela, Papua New Guinea</v>
      </c>
      <c r="B22902" t="s">
        <v>27168</v>
      </c>
      <c r="C22902" t="s">
        <v>27168</v>
      </c>
      <c r="D22902">
        <v>-5.8489000000000004</v>
      </c>
      <c r="E22902">
        <v>142.95060000000001</v>
      </c>
      <c r="F22902" t="s">
        <v>1658</v>
      </c>
      <c r="G22902" t="s">
        <v>1659</v>
      </c>
      <c r="H22902" t="s">
        <v>1660</v>
      </c>
      <c r="I22902" t="s">
        <v>27169</v>
      </c>
      <c r="J22902" t="s">
        <v>378</v>
      </c>
      <c r="L22902">
        <v>1598669271</v>
      </c>
    </row>
    <row r="22903" spans="1:12" x14ac:dyDescent="0.45">
      <c r="A22903" t="str">
        <f t="shared" si="357"/>
        <v>Táriba, Táchira, Venezuela</v>
      </c>
      <c r="B22903" t="s">
        <v>27170</v>
      </c>
      <c r="C22903" t="s">
        <v>27171</v>
      </c>
      <c r="D22903">
        <v>7.8167</v>
      </c>
      <c r="E22903">
        <v>-72.216700000000003</v>
      </c>
      <c r="F22903" t="s">
        <v>702</v>
      </c>
      <c r="G22903" t="s">
        <v>703</v>
      </c>
      <c r="H22903" t="s">
        <v>704</v>
      </c>
      <c r="I22903" t="s">
        <v>15636</v>
      </c>
      <c r="J22903" t="s">
        <v>366</v>
      </c>
      <c r="K22903">
        <v>128590</v>
      </c>
      <c r="L22903">
        <v>1862780259</v>
      </c>
    </row>
    <row r="22904" spans="1:12" x14ac:dyDescent="0.45">
      <c r="A22904" t="str">
        <f t="shared" si="357"/>
        <v>Tarija, Tarija, Bolivia</v>
      </c>
      <c r="B22904" t="s">
        <v>4245</v>
      </c>
      <c r="C22904" t="s">
        <v>4245</v>
      </c>
      <c r="D22904">
        <v>-21.531700000000001</v>
      </c>
      <c r="E22904">
        <v>-64.731099999999998</v>
      </c>
      <c r="F22904" t="s">
        <v>726</v>
      </c>
      <c r="G22904" t="s">
        <v>727</v>
      </c>
      <c r="H22904" t="s">
        <v>728</v>
      </c>
      <c r="I22904" t="s">
        <v>4245</v>
      </c>
      <c r="J22904" t="s">
        <v>378</v>
      </c>
      <c r="K22904">
        <v>179528</v>
      </c>
      <c r="L22904">
        <v>1068356085</v>
      </c>
    </row>
    <row r="22905" spans="1:12" x14ac:dyDescent="0.45">
      <c r="A22905" t="str">
        <f t="shared" si="357"/>
        <v>Tarīm, Ḩaḑramawt, Yemen</v>
      </c>
      <c r="B22905" t="s">
        <v>27172</v>
      </c>
      <c r="C22905" t="s">
        <v>27173</v>
      </c>
      <c r="D22905">
        <v>16.05</v>
      </c>
      <c r="E22905">
        <v>49</v>
      </c>
      <c r="F22905" t="s">
        <v>394</v>
      </c>
      <c r="G22905" t="s">
        <v>395</v>
      </c>
      <c r="H22905" t="s">
        <v>396</v>
      </c>
      <c r="I22905" t="s">
        <v>779</v>
      </c>
      <c r="J22905" t="s">
        <v>366</v>
      </c>
      <c r="K22905">
        <v>105552</v>
      </c>
      <c r="L22905">
        <v>1887801013</v>
      </c>
    </row>
    <row r="22906" spans="1:12" x14ac:dyDescent="0.45">
      <c r="A22906" t="str">
        <f t="shared" si="357"/>
        <v>Tarīn Kōṯ, Uruzgān, Afghanistan</v>
      </c>
      <c r="B22906" t="s">
        <v>27174</v>
      </c>
      <c r="C22906" t="s">
        <v>27175</v>
      </c>
      <c r="D22906">
        <v>32.633299999999998</v>
      </c>
      <c r="E22906">
        <v>65.866699999999994</v>
      </c>
      <c r="F22906" t="s">
        <v>1018</v>
      </c>
      <c r="G22906" t="s">
        <v>1019</v>
      </c>
      <c r="H22906" t="s">
        <v>1020</v>
      </c>
      <c r="I22906" t="s">
        <v>27176</v>
      </c>
      <c r="J22906" t="s">
        <v>378</v>
      </c>
      <c r="K22906">
        <v>10000</v>
      </c>
      <c r="L22906">
        <v>1004893931</v>
      </c>
    </row>
    <row r="22907" spans="1:12" x14ac:dyDescent="0.45">
      <c r="A22907" t="str">
        <f t="shared" si="357"/>
        <v>Tarko-Sale, Yamalo-Nenetskiy Avtonomnyy Okrug, Russia</v>
      </c>
      <c r="B22907" t="s">
        <v>27177</v>
      </c>
      <c r="C22907" t="s">
        <v>27177</v>
      </c>
      <c r="D22907">
        <v>64.914699999999996</v>
      </c>
      <c r="E22907">
        <v>77.772800000000004</v>
      </c>
      <c r="F22907" t="s">
        <v>504</v>
      </c>
      <c r="G22907" t="s">
        <v>505</v>
      </c>
      <c r="H22907" t="s">
        <v>506</v>
      </c>
      <c r="I22907" t="s">
        <v>11388</v>
      </c>
      <c r="K22907">
        <v>21448</v>
      </c>
      <c r="L22907">
        <v>1643113714</v>
      </c>
    </row>
    <row r="22908" spans="1:12" x14ac:dyDescent="0.45">
      <c r="A22908" t="str">
        <f t="shared" si="357"/>
        <v>Tarlac City, Tarlac, Philippines</v>
      </c>
      <c r="B22908" t="s">
        <v>27178</v>
      </c>
      <c r="C22908" t="s">
        <v>27178</v>
      </c>
      <c r="D22908">
        <v>15.4802</v>
      </c>
      <c r="E22908">
        <v>120.5979</v>
      </c>
      <c r="F22908" t="s">
        <v>1373</v>
      </c>
      <c r="G22908" t="s">
        <v>1374</v>
      </c>
      <c r="H22908" t="s">
        <v>1375</v>
      </c>
      <c r="I22908" t="s">
        <v>27179</v>
      </c>
      <c r="J22908" t="s">
        <v>378</v>
      </c>
      <c r="K22908">
        <v>342493</v>
      </c>
      <c r="L22908">
        <v>1608237027</v>
      </c>
    </row>
    <row r="22909" spans="1:12" x14ac:dyDescent="0.45">
      <c r="A22909" t="str">
        <f t="shared" si="357"/>
        <v>Tarleton, Lancashire, United Kingdom</v>
      </c>
      <c r="B22909" t="s">
        <v>27180</v>
      </c>
      <c r="C22909" t="s">
        <v>27180</v>
      </c>
      <c r="D22909">
        <v>53.677999999999997</v>
      </c>
      <c r="E22909">
        <v>-2.8410000000000002</v>
      </c>
      <c r="F22909" t="s">
        <v>536</v>
      </c>
      <c r="G22909" t="s">
        <v>537</v>
      </c>
      <c r="H22909" t="s">
        <v>538</v>
      </c>
      <c r="I22909" t="s">
        <v>724</v>
      </c>
      <c r="K22909">
        <v>5652</v>
      </c>
      <c r="L22909">
        <v>1826930345</v>
      </c>
    </row>
    <row r="22910" spans="1:12" x14ac:dyDescent="0.45">
      <c r="A22910" t="str">
        <f t="shared" si="357"/>
        <v>Tarma, Junín, Peru</v>
      </c>
      <c r="B22910" t="s">
        <v>27181</v>
      </c>
      <c r="C22910" t="s">
        <v>27181</v>
      </c>
      <c r="D22910">
        <v>-11.416700000000001</v>
      </c>
      <c r="E22910">
        <v>-75.683300000000003</v>
      </c>
      <c r="F22910" t="s">
        <v>509</v>
      </c>
      <c r="G22910" t="s">
        <v>510</v>
      </c>
      <c r="H22910" t="s">
        <v>511</v>
      </c>
      <c r="I22910" t="s">
        <v>10000</v>
      </c>
      <c r="K22910">
        <v>54078</v>
      </c>
      <c r="L22910">
        <v>1604810508</v>
      </c>
    </row>
    <row r="22911" spans="1:12" x14ac:dyDescent="0.45">
      <c r="A22911" t="str">
        <f t="shared" si="357"/>
        <v>Tarnobrzeg, Podkarpackie, Poland</v>
      </c>
      <c r="B22911" t="s">
        <v>27182</v>
      </c>
      <c r="C22911" t="s">
        <v>27182</v>
      </c>
      <c r="D22911">
        <v>50.583300000000001</v>
      </c>
      <c r="E22911">
        <v>21.683299999999999</v>
      </c>
      <c r="F22911" t="s">
        <v>3993</v>
      </c>
      <c r="G22911" t="s">
        <v>3994</v>
      </c>
      <c r="H22911" t="s">
        <v>3995</v>
      </c>
      <c r="I22911" t="s">
        <v>5430</v>
      </c>
      <c r="J22911" t="s">
        <v>366</v>
      </c>
      <c r="K22911">
        <v>47816</v>
      </c>
      <c r="L22911">
        <v>1616631454</v>
      </c>
    </row>
    <row r="22912" spans="1:12" x14ac:dyDescent="0.45">
      <c r="A22912" t="str">
        <f t="shared" si="357"/>
        <v>Tarnów, Małopolskie, Poland</v>
      </c>
      <c r="B22912" t="s">
        <v>27183</v>
      </c>
      <c r="C22912" t="s">
        <v>27184</v>
      </c>
      <c r="D22912">
        <v>50.012500000000003</v>
      </c>
      <c r="E22912">
        <v>20.988299999999999</v>
      </c>
      <c r="F22912" t="s">
        <v>3993</v>
      </c>
      <c r="G22912" t="s">
        <v>3994</v>
      </c>
      <c r="H22912" t="s">
        <v>3995</v>
      </c>
      <c r="I22912" t="s">
        <v>4776</v>
      </c>
      <c r="J22912" t="s">
        <v>366</v>
      </c>
      <c r="K22912">
        <v>110956</v>
      </c>
      <c r="L22912">
        <v>1616375879</v>
      </c>
    </row>
    <row r="22913" spans="1:12" x14ac:dyDescent="0.45">
      <c r="A22913" t="str">
        <f t="shared" si="357"/>
        <v>Tarnowskie Góry, Śląskie, Poland</v>
      </c>
      <c r="B22913" t="s">
        <v>27185</v>
      </c>
      <c r="C22913" t="s">
        <v>27186</v>
      </c>
      <c r="D22913">
        <v>50.45</v>
      </c>
      <c r="E22913">
        <v>18.866700000000002</v>
      </c>
      <c r="F22913" t="s">
        <v>3993</v>
      </c>
      <c r="G22913" t="s">
        <v>3994</v>
      </c>
      <c r="H22913" t="s">
        <v>3995</v>
      </c>
      <c r="I22913" t="s">
        <v>4429</v>
      </c>
      <c r="J22913" t="s">
        <v>366</v>
      </c>
      <c r="K22913">
        <v>60879</v>
      </c>
      <c r="L22913">
        <v>1616868201</v>
      </c>
    </row>
    <row r="22914" spans="1:12" x14ac:dyDescent="0.45">
      <c r="A22914" t="str">
        <f t="shared" si="357"/>
        <v>Taro, Choiseul, Solomon Islands</v>
      </c>
      <c r="B22914" t="s">
        <v>27187</v>
      </c>
      <c r="C22914" t="s">
        <v>27187</v>
      </c>
      <c r="D22914">
        <v>-6.7111000000000001</v>
      </c>
      <c r="E22914">
        <v>156.3972</v>
      </c>
      <c r="F22914" t="s">
        <v>2738</v>
      </c>
      <c r="G22914" t="s">
        <v>2739</v>
      </c>
      <c r="H22914" t="s">
        <v>2740</v>
      </c>
      <c r="I22914" t="s">
        <v>27188</v>
      </c>
      <c r="J22914" t="s">
        <v>378</v>
      </c>
      <c r="L22914">
        <v>1090931394</v>
      </c>
    </row>
    <row r="22915" spans="1:12" x14ac:dyDescent="0.45">
      <c r="A22915" t="str">
        <f t="shared" ref="A22915:A22978" si="358">CONCATENATE(B22915,", ",I22915,", ",F22915)</f>
        <v>Tarouca, Viseu, Portugal</v>
      </c>
      <c r="B22915" t="s">
        <v>27189</v>
      </c>
      <c r="C22915" t="s">
        <v>27189</v>
      </c>
      <c r="D22915">
        <v>41.0167</v>
      </c>
      <c r="E22915">
        <v>-7.7832999999999997</v>
      </c>
      <c r="F22915" t="s">
        <v>967</v>
      </c>
      <c r="G22915" t="s">
        <v>968</v>
      </c>
      <c r="H22915" t="s">
        <v>969</v>
      </c>
      <c r="I22915" t="s">
        <v>2404</v>
      </c>
      <c r="J22915" t="s">
        <v>366</v>
      </c>
      <c r="K22915">
        <v>8048</v>
      </c>
      <c r="L22915">
        <v>1620399116</v>
      </c>
    </row>
    <row r="22916" spans="1:12" x14ac:dyDescent="0.45">
      <c r="A22916" t="str">
        <f t="shared" si="358"/>
        <v>Taroudannt, Souss-Massa, Morocco</v>
      </c>
      <c r="B22916" t="s">
        <v>27190</v>
      </c>
      <c r="C22916" t="s">
        <v>27190</v>
      </c>
      <c r="D22916">
        <v>30.4711</v>
      </c>
      <c r="E22916">
        <v>-8.8778000000000006</v>
      </c>
      <c r="F22916" t="s">
        <v>893</v>
      </c>
      <c r="G22916" t="s">
        <v>894</v>
      </c>
      <c r="H22916" t="s">
        <v>895</v>
      </c>
      <c r="I22916" t="s">
        <v>896</v>
      </c>
      <c r="K22916">
        <v>80149</v>
      </c>
      <c r="L22916">
        <v>1504415764</v>
      </c>
    </row>
    <row r="22917" spans="1:12" x14ac:dyDescent="0.45">
      <c r="A22917" t="str">
        <f t="shared" si="358"/>
        <v>Tarpon Springs, Florida, United States</v>
      </c>
      <c r="B22917" t="s">
        <v>27191</v>
      </c>
      <c r="C22917" t="s">
        <v>27191</v>
      </c>
      <c r="D22917">
        <v>28.1493</v>
      </c>
      <c r="E22917">
        <v>-82.762299999999996</v>
      </c>
      <c r="F22917" t="s">
        <v>530</v>
      </c>
      <c r="G22917" t="s">
        <v>531</v>
      </c>
      <c r="H22917" t="s">
        <v>532</v>
      </c>
      <c r="I22917" t="s">
        <v>1378</v>
      </c>
      <c r="K22917">
        <v>25577</v>
      </c>
      <c r="L22917">
        <v>1840015980</v>
      </c>
    </row>
    <row r="22918" spans="1:12" x14ac:dyDescent="0.45">
      <c r="A22918" t="str">
        <f t="shared" si="358"/>
        <v>Tarrafal, Tarrafal de São Nicolau, Cabo Verde</v>
      </c>
      <c r="B22918" t="s">
        <v>27192</v>
      </c>
      <c r="C22918" t="s">
        <v>27192</v>
      </c>
      <c r="D22918">
        <v>16.566700000000001</v>
      </c>
      <c r="E22918">
        <v>-24.355599999999999</v>
      </c>
      <c r="F22918" t="s">
        <v>2610</v>
      </c>
      <c r="G22918" t="s">
        <v>2611</v>
      </c>
      <c r="H22918" t="s">
        <v>2612</v>
      </c>
      <c r="I22918" t="s">
        <v>27193</v>
      </c>
      <c r="J22918" t="s">
        <v>378</v>
      </c>
      <c r="L22918">
        <v>1132502171</v>
      </c>
    </row>
    <row r="22919" spans="1:12" x14ac:dyDescent="0.45">
      <c r="A22919" t="str">
        <f t="shared" si="358"/>
        <v>Tarrafal, Tarrafal, Cabo Verde</v>
      </c>
      <c r="B22919" t="s">
        <v>27192</v>
      </c>
      <c r="C22919" t="s">
        <v>27192</v>
      </c>
      <c r="D22919">
        <v>15.283300000000001</v>
      </c>
      <c r="E22919">
        <v>-23.7667</v>
      </c>
      <c r="F22919" t="s">
        <v>2610</v>
      </c>
      <c r="G22919" t="s">
        <v>2611</v>
      </c>
      <c r="H22919" t="s">
        <v>2612</v>
      </c>
      <c r="I22919" t="s">
        <v>27192</v>
      </c>
      <c r="J22919" t="s">
        <v>378</v>
      </c>
      <c r="L22919">
        <v>1132834308</v>
      </c>
    </row>
    <row r="22920" spans="1:12" x14ac:dyDescent="0.45">
      <c r="A22920" t="str">
        <f t="shared" si="358"/>
        <v>Tarragona, Catalonia, Spain</v>
      </c>
      <c r="B22920" t="s">
        <v>27194</v>
      </c>
      <c r="C22920" t="s">
        <v>27194</v>
      </c>
      <c r="D22920">
        <v>41.118699999999997</v>
      </c>
      <c r="E22920">
        <v>1.2453000000000001</v>
      </c>
      <c r="F22920" t="s">
        <v>436</v>
      </c>
      <c r="G22920" t="s">
        <v>437</v>
      </c>
      <c r="H22920" t="s">
        <v>438</v>
      </c>
      <c r="I22920" t="s">
        <v>3061</v>
      </c>
      <c r="J22920" t="s">
        <v>366</v>
      </c>
      <c r="K22920">
        <v>134515</v>
      </c>
      <c r="L22920">
        <v>1724296961</v>
      </c>
    </row>
    <row r="22921" spans="1:12" x14ac:dyDescent="0.45">
      <c r="A22921" t="str">
        <f t="shared" si="358"/>
        <v>Tarrant, Alabama, United States</v>
      </c>
      <c r="B22921" t="s">
        <v>27195</v>
      </c>
      <c r="C22921" t="s">
        <v>27195</v>
      </c>
      <c r="D22921">
        <v>33.594499999999996</v>
      </c>
      <c r="E22921">
        <v>-86.7684</v>
      </c>
      <c r="F22921" t="s">
        <v>530</v>
      </c>
      <c r="G22921" t="s">
        <v>531</v>
      </c>
      <c r="H22921" t="s">
        <v>532</v>
      </c>
      <c r="I22921" t="s">
        <v>1371</v>
      </c>
      <c r="K22921">
        <v>6109</v>
      </c>
      <c r="L22921">
        <v>1840015671</v>
      </c>
    </row>
    <row r="22922" spans="1:12" x14ac:dyDescent="0.45">
      <c r="A22922" t="str">
        <f t="shared" si="358"/>
        <v>Tarrytown, New York, United States</v>
      </c>
      <c r="B22922" t="s">
        <v>27196</v>
      </c>
      <c r="C22922" t="s">
        <v>27196</v>
      </c>
      <c r="D22922">
        <v>41.064700000000002</v>
      </c>
      <c r="E22922">
        <v>-73.8673</v>
      </c>
      <c r="F22922" t="s">
        <v>530</v>
      </c>
      <c r="G22922" t="s">
        <v>531</v>
      </c>
      <c r="H22922" t="s">
        <v>532</v>
      </c>
      <c r="I22922" t="s">
        <v>803</v>
      </c>
      <c r="K22922">
        <v>11370</v>
      </c>
      <c r="L22922">
        <v>1840004945</v>
      </c>
    </row>
    <row r="22923" spans="1:12" x14ac:dyDescent="0.45">
      <c r="A22923" t="str">
        <f t="shared" si="358"/>
        <v>Tarsus, Mersin, Turkey</v>
      </c>
      <c r="B22923" t="s">
        <v>27197</v>
      </c>
      <c r="C22923" t="s">
        <v>27197</v>
      </c>
      <c r="D22923">
        <v>36.916699999999999</v>
      </c>
      <c r="E22923">
        <v>34.9</v>
      </c>
      <c r="F22923" t="s">
        <v>806</v>
      </c>
      <c r="G22923" t="s">
        <v>807</v>
      </c>
      <c r="H22923" t="s">
        <v>808</v>
      </c>
      <c r="I22923" t="s">
        <v>2833</v>
      </c>
      <c r="J22923" t="s">
        <v>366</v>
      </c>
      <c r="K22923">
        <v>339676</v>
      </c>
      <c r="L22923">
        <v>1792003860</v>
      </c>
    </row>
    <row r="22924" spans="1:12" x14ac:dyDescent="0.45">
      <c r="A22924" t="str">
        <f t="shared" si="358"/>
        <v>Tartagal, Salta, Argentina</v>
      </c>
      <c r="B22924" t="s">
        <v>27198</v>
      </c>
      <c r="C22924" t="s">
        <v>27198</v>
      </c>
      <c r="D22924">
        <v>-22.5</v>
      </c>
      <c r="E22924">
        <v>-63.833300000000001</v>
      </c>
      <c r="F22924" t="s">
        <v>651</v>
      </c>
      <c r="G22924" t="s">
        <v>652</v>
      </c>
      <c r="H22924" t="s">
        <v>653</v>
      </c>
      <c r="I22924" t="s">
        <v>5839</v>
      </c>
      <c r="J22924" t="s">
        <v>366</v>
      </c>
      <c r="K22924">
        <v>60819</v>
      </c>
      <c r="L22924">
        <v>1032317391</v>
      </c>
    </row>
    <row r="22925" spans="1:12" x14ac:dyDescent="0.45">
      <c r="A22925" t="str">
        <f t="shared" si="358"/>
        <v>Tartu, Tartumaa, Estonia</v>
      </c>
      <c r="B22925" t="s">
        <v>27199</v>
      </c>
      <c r="C22925" t="s">
        <v>27199</v>
      </c>
      <c r="D22925">
        <v>58.38</v>
      </c>
      <c r="E22925">
        <v>26.7225</v>
      </c>
      <c r="F22925" t="s">
        <v>9361</v>
      </c>
      <c r="G22925" t="s">
        <v>9362</v>
      </c>
      <c r="H22925" t="s">
        <v>9363</v>
      </c>
      <c r="I22925" t="s">
        <v>9364</v>
      </c>
      <c r="J22925" t="s">
        <v>378</v>
      </c>
      <c r="K22925">
        <v>93865</v>
      </c>
      <c r="L22925">
        <v>1233809410</v>
      </c>
    </row>
    <row r="22926" spans="1:12" x14ac:dyDescent="0.45">
      <c r="A22926" t="str">
        <f t="shared" si="358"/>
        <v>Ţarţūs, Ţarţūs, Syria</v>
      </c>
      <c r="B22926" t="s">
        <v>793</v>
      </c>
      <c r="C22926" t="s">
        <v>27200</v>
      </c>
      <c r="D22926">
        <v>34.883299999999998</v>
      </c>
      <c r="E22926">
        <v>35.883299999999998</v>
      </c>
      <c r="F22926" t="s">
        <v>362</v>
      </c>
      <c r="G22926" t="s">
        <v>363</v>
      </c>
      <c r="H22926" t="s">
        <v>364</v>
      </c>
      <c r="I22926" t="s">
        <v>793</v>
      </c>
      <c r="J22926" t="s">
        <v>378</v>
      </c>
      <c r="K22926">
        <v>89457</v>
      </c>
      <c r="L22926">
        <v>1760695473</v>
      </c>
    </row>
    <row r="22927" spans="1:12" x14ac:dyDescent="0.45">
      <c r="A22927" t="str">
        <f t="shared" si="358"/>
        <v>Tarui, Gifu, Japan</v>
      </c>
      <c r="B22927" t="s">
        <v>27201</v>
      </c>
      <c r="C22927" t="s">
        <v>27201</v>
      </c>
      <c r="D22927">
        <v>35.3703</v>
      </c>
      <c r="E22927">
        <v>136.52690000000001</v>
      </c>
      <c r="F22927" t="s">
        <v>514</v>
      </c>
      <c r="G22927" t="s">
        <v>515</v>
      </c>
      <c r="H22927" t="s">
        <v>516</v>
      </c>
      <c r="I22927" t="s">
        <v>9401</v>
      </c>
      <c r="K22927">
        <v>26896</v>
      </c>
      <c r="L22927">
        <v>1392301201</v>
      </c>
    </row>
    <row r="22928" spans="1:12" x14ac:dyDescent="0.45">
      <c r="A22928" t="str">
        <f t="shared" si="358"/>
        <v>Tarumã, São Paulo, Brazil</v>
      </c>
      <c r="B22928" t="s">
        <v>27202</v>
      </c>
      <c r="C22928" t="s">
        <v>27203</v>
      </c>
      <c r="D22928">
        <v>-22.7469</v>
      </c>
      <c r="E22928">
        <v>-50.576900000000002</v>
      </c>
      <c r="F22928" t="s">
        <v>491</v>
      </c>
      <c r="G22928" t="s">
        <v>492</v>
      </c>
      <c r="H22928" t="s">
        <v>493</v>
      </c>
      <c r="I22928" t="s">
        <v>801</v>
      </c>
      <c r="K22928">
        <v>14205</v>
      </c>
      <c r="L22928">
        <v>1076499806</v>
      </c>
    </row>
    <row r="22929" spans="1:12" x14ac:dyDescent="0.45">
      <c r="A22929" t="str">
        <f t="shared" si="358"/>
        <v>Tarusa, Kaluzhskaya Oblast’, Russia</v>
      </c>
      <c r="B22929" t="s">
        <v>27204</v>
      </c>
      <c r="C22929" t="s">
        <v>27204</v>
      </c>
      <c r="D22929">
        <v>54.716700000000003</v>
      </c>
      <c r="E22929">
        <v>37.183300000000003</v>
      </c>
      <c r="F22929" t="s">
        <v>504</v>
      </c>
      <c r="G22929" t="s">
        <v>505</v>
      </c>
      <c r="H22929" t="s">
        <v>506</v>
      </c>
      <c r="I22929" t="s">
        <v>3203</v>
      </c>
      <c r="K22929">
        <v>9101</v>
      </c>
      <c r="L22929">
        <v>1643162455</v>
      </c>
    </row>
    <row r="22930" spans="1:12" x14ac:dyDescent="0.45">
      <c r="A22930" t="str">
        <f t="shared" si="358"/>
        <v>Tarutung, Sumatera Utara, Indonesia</v>
      </c>
      <c r="B22930" t="s">
        <v>27205</v>
      </c>
      <c r="C22930" t="s">
        <v>27205</v>
      </c>
      <c r="D22930">
        <v>2.0171000000000001</v>
      </c>
      <c r="E22930">
        <v>98.966700000000003</v>
      </c>
      <c r="F22930" t="s">
        <v>1763</v>
      </c>
      <c r="G22930" t="s">
        <v>1764</v>
      </c>
      <c r="H22930" t="s">
        <v>1765</v>
      </c>
      <c r="I22930" t="s">
        <v>4540</v>
      </c>
      <c r="J22930" t="s">
        <v>366</v>
      </c>
      <c r="K22930">
        <v>1305</v>
      </c>
      <c r="L22930">
        <v>1360333240</v>
      </c>
    </row>
    <row r="22931" spans="1:12" x14ac:dyDescent="0.45">
      <c r="A22931" t="str">
        <f t="shared" si="358"/>
        <v>Tarxien, Tarxien, Malta</v>
      </c>
      <c r="B22931" t="s">
        <v>27206</v>
      </c>
      <c r="C22931" t="s">
        <v>27206</v>
      </c>
      <c r="D22931">
        <v>35.8658</v>
      </c>
      <c r="E22931">
        <v>14.515000000000001</v>
      </c>
      <c r="F22931" t="s">
        <v>2704</v>
      </c>
      <c r="G22931" t="s">
        <v>2705</v>
      </c>
      <c r="H22931" t="s">
        <v>2706</v>
      </c>
      <c r="I22931" t="s">
        <v>27206</v>
      </c>
      <c r="J22931" t="s">
        <v>378</v>
      </c>
      <c r="L22931">
        <v>1470230507</v>
      </c>
    </row>
    <row r="22932" spans="1:12" x14ac:dyDescent="0.45">
      <c r="A22932" t="str">
        <f t="shared" si="358"/>
        <v>Tashir, Lorri, Armenia</v>
      </c>
      <c r="B22932" t="s">
        <v>27207</v>
      </c>
      <c r="C22932" t="s">
        <v>27207</v>
      </c>
      <c r="D22932">
        <v>41.114400000000003</v>
      </c>
      <c r="E22932">
        <v>44.290599999999998</v>
      </c>
      <c r="F22932" t="s">
        <v>646</v>
      </c>
      <c r="G22932" t="s">
        <v>647</v>
      </c>
      <c r="H22932" t="s">
        <v>648</v>
      </c>
      <c r="I22932" t="s">
        <v>1420</v>
      </c>
      <c r="K22932">
        <v>10090</v>
      </c>
      <c r="L22932">
        <v>1051680734</v>
      </c>
    </row>
    <row r="22933" spans="1:12" x14ac:dyDescent="0.45">
      <c r="A22933" t="str">
        <f t="shared" si="358"/>
        <v>Tashkent, Toshkent, Uzbekistan</v>
      </c>
      <c r="B22933" t="s">
        <v>27208</v>
      </c>
      <c r="C22933" t="s">
        <v>27208</v>
      </c>
      <c r="D22933">
        <v>41.3</v>
      </c>
      <c r="E22933">
        <v>69.2667</v>
      </c>
      <c r="F22933" t="s">
        <v>1966</v>
      </c>
      <c r="G22933" t="s">
        <v>1967</v>
      </c>
      <c r="H22933" t="s">
        <v>1968</v>
      </c>
      <c r="I22933" t="s">
        <v>2035</v>
      </c>
      <c r="J22933" t="s">
        <v>606</v>
      </c>
      <c r="K22933">
        <v>2424100</v>
      </c>
      <c r="L22933">
        <v>1860331871</v>
      </c>
    </row>
    <row r="22934" spans="1:12" x14ac:dyDescent="0.45">
      <c r="A22934" t="str">
        <f t="shared" si="358"/>
        <v>Tash-Kömür, Jalal-Abad, Kyrgyzstan</v>
      </c>
      <c r="B22934" t="s">
        <v>27209</v>
      </c>
      <c r="C22934" t="s">
        <v>27210</v>
      </c>
      <c r="D22934">
        <v>41.35</v>
      </c>
      <c r="E22934">
        <v>72.216700000000003</v>
      </c>
      <c r="F22934" t="s">
        <v>1392</v>
      </c>
      <c r="G22934" t="s">
        <v>1393</v>
      </c>
      <c r="H22934" t="s">
        <v>1394</v>
      </c>
      <c r="I22934" t="s">
        <v>13389</v>
      </c>
      <c r="K22934">
        <v>19310</v>
      </c>
      <c r="L22934">
        <v>1417242124</v>
      </c>
    </row>
    <row r="22935" spans="1:12" x14ac:dyDescent="0.45">
      <c r="A22935" t="str">
        <f t="shared" si="358"/>
        <v>Tashtagol, Kemerovskaya Oblast’, Russia</v>
      </c>
      <c r="B22935" t="s">
        <v>27211</v>
      </c>
      <c r="C22935" t="s">
        <v>27211</v>
      </c>
      <c r="D22935">
        <v>52.7667</v>
      </c>
      <c r="E22935">
        <v>87.866699999999994</v>
      </c>
      <c r="F22935" t="s">
        <v>504</v>
      </c>
      <c r="G22935" t="s">
        <v>505</v>
      </c>
      <c r="H22935" t="s">
        <v>506</v>
      </c>
      <c r="I22935" t="s">
        <v>2157</v>
      </c>
      <c r="K22935">
        <v>23107</v>
      </c>
      <c r="L22935">
        <v>1643787144</v>
      </c>
    </row>
    <row r="22936" spans="1:12" x14ac:dyDescent="0.45">
      <c r="A22936" t="str">
        <f t="shared" si="358"/>
        <v>Tasiilaq, Sermersooq, Greenland</v>
      </c>
      <c r="B22936" t="s">
        <v>27212</v>
      </c>
      <c r="C22936" t="s">
        <v>27212</v>
      </c>
      <c r="D22936">
        <v>65.614999999999995</v>
      </c>
      <c r="E22936">
        <v>-37.640999999999998</v>
      </c>
      <c r="F22936" t="s">
        <v>471</v>
      </c>
      <c r="G22936" t="s">
        <v>472</v>
      </c>
      <c r="H22936" t="s">
        <v>473</v>
      </c>
      <c r="I22936" t="s">
        <v>15440</v>
      </c>
      <c r="K22936">
        <v>2018</v>
      </c>
      <c r="L22936">
        <v>1304230512</v>
      </c>
    </row>
    <row r="22937" spans="1:12" x14ac:dyDescent="0.45">
      <c r="A22937" t="str">
        <f t="shared" si="358"/>
        <v>Tasikmalaya, Jawa Barat, Indonesia</v>
      </c>
      <c r="B22937" t="s">
        <v>27213</v>
      </c>
      <c r="C22937" t="s">
        <v>27213</v>
      </c>
      <c r="D22937">
        <v>-7.3333000000000004</v>
      </c>
      <c r="E22937">
        <v>108.2</v>
      </c>
      <c r="F22937" t="s">
        <v>1763</v>
      </c>
      <c r="G22937" t="s">
        <v>1764</v>
      </c>
      <c r="H22937" t="s">
        <v>1765</v>
      </c>
      <c r="I22937" t="s">
        <v>3436</v>
      </c>
      <c r="K22937">
        <v>678027</v>
      </c>
      <c r="L22937">
        <v>1360027771</v>
      </c>
    </row>
    <row r="22938" spans="1:12" x14ac:dyDescent="0.45">
      <c r="A22938" t="str">
        <f t="shared" si="358"/>
        <v>Tasiusaq, Qaasuitsup, Greenland</v>
      </c>
      <c r="B22938" t="s">
        <v>27214</v>
      </c>
      <c r="C22938" t="s">
        <v>27214</v>
      </c>
      <c r="D22938">
        <v>73.369</v>
      </c>
      <c r="E22938">
        <v>-56.059800000000003</v>
      </c>
      <c r="F22938" t="s">
        <v>471</v>
      </c>
      <c r="G22938" t="s">
        <v>472</v>
      </c>
      <c r="H22938" t="s">
        <v>473</v>
      </c>
      <c r="I22938" t="s">
        <v>474</v>
      </c>
      <c r="K22938">
        <v>250</v>
      </c>
      <c r="L22938">
        <v>1304103267</v>
      </c>
    </row>
    <row r="22939" spans="1:12" x14ac:dyDescent="0.45">
      <c r="A22939" t="str">
        <f t="shared" si="358"/>
        <v>Tăşnad, Satu Mare, Romania</v>
      </c>
      <c r="B22939" t="s">
        <v>27215</v>
      </c>
      <c r="C22939" t="s">
        <v>27216</v>
      </c>
      <c r="D22939">
        <v>47.477200000000003</v>
      </c>
      <c r="E22939">
        <v>22.583300000000001</v>
      </c>
      <c r="F22939" t="s">
        <v>665</v>
      </c>
      <c r="G22939" t="s">
        <v>666</v>
      </c>
      <c r="H22939" t="s">
        <v>667</v>
      </c>
      <c r="I22939" t="s">
        <v>2341</v>
      </c>
      <c r="K22939">
        <v>8631</v>
      </c>
      <c r="L22939">
        <v>1642178252</v>
      </c>
    </row>
    <row r="22940" spans="1:12" x14ac:dyDescent="0.45">
      <c r="A22940" t="str">
        <f t="shared" si="358"/>
        <v>Tasquillo, Hidalgo, Mexico</v>
      </c>
      <c r="B22940" t="s">
        <v>27217</v>
      </c>
      <c r="C22940" t="s">
        <v>27217</v>
      </c>
      <c r="D22940">
        <v>20.616700000000002</v>
      </c>
      <c r="E22940">
        <v>-99.25</v>
      </c>
      <c r="F22940" t="s">
        <v>519</v>
      </c>
      <c r="G22940" t="s">
        <v>520</v>
      </c>
      <c r="H22940" t="s">
        <v>521</v>
      </c>
      <c r="I22940" t="s">
        <v>708</v>
      </c>
      <c r="K22940">
        <v>15429</v>
      </c>
      <c r="L22940">
        <v>1484659098</v>
      </c>
    </row>
    <row r="22941" spans="1:12" x14ac:dyDescent="0.45">
      <c r="A22941" t="str">
        <f t="shared" si="358"/>
        <v>Tassin-la-Demi-Lune, Auvergne-Rhône-Alpes, France</v>
      </c>
      <c r="B22941" t="s">
        <v>27218</v>
      </c>
      <c r="C22941" t="s">
        <v>27218</v>
      </c>
      <c r="D22941">
        <v>45.764000000000003</v>
      </c>
      <c r="E22941">
        <v>4.78</v>
      </c>
      <c r="F22941" t="s">
        <v>526</v>
      </c>
      <c r="G22941" t="s">
        <v>527</v>
      </c>
      <c r="H22941" t="s">
        <v>528</v>
      </c>
      <c r="I22941" t="s">
        <v>1083</v>
      </c>
      <c r="K22941">
        <v>22297</v>
      </c>
      <c r="L22941">
        <v>1250210852</v>
      </c>
    </row>
    <row r="22942" spans="1:12" x14ac:dyDescent="0.45">
      <c r="A22942" t="str">
        <f t="shared" si="358"/>
        <v>Tata, Komárom-Esztergom, Hungary</v>
      </c>
      <c r="B22942" t="s">
        <v>27219</v>
      </c>
      <c r="C22942" t="s">
        <v>27219</v>
      </c>
      <c r="D22942">
        <v>47.65</v>
      </c>
      <c r="E22942">
        <v>18.316700000000001</v>
      </c>
      <c r="F22942" t="s">
        <v>641</v>
      </c>
      <c r="G22942" t="s">
        <v>642</v>
      </c>
      <c r="H22942" t="s">
        <v>643</v>
      </c>
      <c r="I22942" t="s">
        <v>751</v>
      </c>
      <c r="J22942" t="s">
        <v>366</v>
      </c>
      <c r="K22942">
        <v>23377</v>
      </c>
      <c r="L22942">
        <v>1348967161</v>
      </c>
    </row>
    <row r="22943" spans="1:12" x14ac:dyDescent="0.45">
      <c r="A22943" t="str">
        <f t="shared" si="358"/>
        <v>Tatabánya, Komárom-Esztergom, Hungary</v>
      </c>
      <c r="B22943" t="s">
        <v>27220</v>
      </c>
      <c r="C22943" t="s">
        <v>27221</v>
      </c>
      <c r="D22943">
        <v>47.586199999999998</v>
      </c>
      <c r="E22943">
        <v>18.3949</v>
      </c>
      <c r="F22943" t="s">
        <v>641</v>
      </c>
      <c r="G22943" t="s">
        <v>642</v>
      </c>
      <c r="H22943" t="s">
        <v>643</v>
      </c>
      <c r="I22943" t="s">
        <v>751</v>
      </c>
      <c r="J22943" t="s">
        <v>378</v>
      </c>
      <c r="K22943">
        <v>65845</v>
      </c>
      <c r="L22943">
        <v>1348450358</v>
      </c>
    </row>
    <row r="22944" spans="1:12" x14ac:dyDescent="0.45">
      <c r="A22944" t="str">
        <f t="shared" si="358"/>
        <v>Tataouine, Tataouine, Tunisia</v>
      </c>
      <c r="B22944" t="s">
        <v>8211</v>
      </c>
      <c r="C22944" t="s">
        <v>8211</v>
      </c>
      <c r="D22944">
        <v>33</v>
      </c>
      <c r="E22944">
        <v>10.466699999999999</v>
      </c>
      <c r="F22944" t="s">
        <v>2368</v>
      </c>
      <c r="G22944" t="s">
        <v>2369</v>
      </c>
      <c r="H22944" t="s">
        <v>2370</v>
      </c>
      <c r="I22944" t="s">
        <v>8211</v>
      </c>
      <c r="J22944" t="s">
        <v>378</v>
      </c>
      <c r="K22944">
        <v>62577</v>
      </c>
      <c r="L22944">
        <v>1788300169</v>
      </c>
    </row>
    <row r="22945" spans="1:12" x14ac:dyDescent="0.45">
      <c r="A22945" t="str">
        <f t="shared" si="358"/>
        <v>Tatarsk, Novosibirskaya Oblast’, Russia</v>
      </c>
      <c r="B22945" t="s">
        <v>27222</v>
      </c>
      <c r="C22945" t="s">
        <v>27222</v>
      </c>
      <c r="D22945">
        <v>55.216700000000003</v>
      </c>
      <c r="E22945">
        <v>75.966700000000003</v>
      </c>
      <c r="F22945" t="s">
        <v>504</v>
      </c>
      <c r="G22945" t="s">
        <v>505</v>
      </c>
      <c r="H22945" t="s">
        <v>506</v>
      </c>
      <c r="I22945" t="s">
        <v>3552</v>
      </c>
      <c r="K22945">
        <v>23729</v>
      </c>
      <c r="L22945">
        <v>1643001589</v>
      </c>
    </row>
    <row r="22946" spans="1:12" x14ac:dyDescent="0.45">
      <c r="A22946" t="str">
        <f t="shared" si="358"/>
        <v>Tatebayashi, Gunma, Japan</v>
      </c>
      <c r="B22946" t="s">
        <v>27223</v>
      </c>
      <c r="C22946" t="s">
        <v>27223</v>
      </c>
      <c r="D22946">
        <v>36.244999999999997</v>
      </c>
      <c r="E22946">
        <v>139.54220000000001</v>
      </c>
      <c r="F22946" t="s">
        <v>514</v>
      </c>
      <c r="G22946" t="s">
        <v>515</v>
      </c>
      <c r="H22946" t="s">
        <v>516</v>
      </c>
      <c r="I22946" t="s">
        <v>2070</v>
      </c>
      <c r="K22946">
        <v>74520</v>
      </c>
      <c r="L22946">
        <v>1392730385</v>
      </c>
    </row>
    <row r="22947" spans="1:12" x14ac:dyDescent="0.45">
      <c r="A22947" t="str">
        <f t="shared" si="358"/>
        <v>Tateishi, Iwate, Japan</v>
      </c>
      <c r="B22947" t="s">
        <v>27224</v>
      </c>
      <c r="C22947" t="s">
        <v>27224</v>
      </c>
      <c r="D22947">
        <v>38.986699999999999</v>
      </c>
      <c r="E22947">
        <v>141.11420000000001</v>
      </c>
      <c r="F22947" t="s">
        <v>514</v>
      </c>
      <c r="G22947" t="s">
        <v>515</v>
      </c>
      <c r="H22947" t="s">
        <v>516</v>
      </c>
      <c r="I22947" t="s">
        <v>11570</v>
      </c>
      <c r="K22947">
        <v>7389</v>
      </c>
      <c r="L22947">
        <v>1392007825</v>
      </c>
    </row>
    <row r="22948" spans="1:12" x14ac:dyDescent="0.45">
      <c r="A22948" t="str">
        <f t="shared" si="358"/>
        <v>Tateyama, Chiba, Japan</v>
      </c>
      <c r="B22948" t="s">
        <v>27225</v>
      </c>
      <c r="C22948" t="s">
        <v>27225</v>
      </c>
      <c r="D22948">
        <v>34.996699999999997</v>
      </c>
      <c r="E22948">
        <v>139.87</v>
      </c>
      <c r="F22948" t="s">
        <v>514</v>
      </c>
      <c r="G22948" t="s">
        <v>515</v>
      </c>
      <c r="H22948" t="s">
        <v>516</v>
      </c>
      <c r="I22948" t="s">
        <v>608</v>
      </c>
      <c r="K22948">
        <v>45300</v>
      </c>
      <c r="L22948">
        <v>1392021641</v>
      </c>
    </row>
    <row r="22949" spans="1:12" x14ac:dyDescent="0.45">
      <c r="A22949" t="str">
        <f t="shared" si="358"/>
        <v>Tatsugō, Kagoshima, Japan</v>
      </c>
      <c r="B22949" t="s">
        <v>27226</v>
      </c>
      <c r="C22949" t="s">
        <v>27227</v>
      </c>
      <c r="D22949">
        <v>28.4131</v>
      </c>
      <c r="E22949">
        <v>129.58940000000001</v>
      </c>
      <c r="F22949" t="s">
        <v>514</v>
      </c>
      <c r="G22949" t="s">
        <v>515</v>
      </c>
      <c r="H22949" t="s">
        <v>516</v>
      </c>
      <c r="I22949" t="s">
        <v>1761</v>
      </c>
      <c r="K22949">
        <v>5728</v>
      </c>
      <c r="L22949">
        <v>1392478933</v>
      </c>
    </row>
    <row r="22950" spans="1:12" x14ac:dyDescent="0.45">
      <c r="A22950" t="str">
        <f t="shared" si="358"/>
        <v>Tatsuno, Nagano, Japan</v>
      </c>
      <c r="B22950" t="s">
        <v>27228</v>
      </c>
      <c r="C22950" t="s">
        <v>27228</v>
      </c>
      <c r="D22950">
        <v>35.982500000000002</v>
      </c>
      <c r="E22950">
        <v>137.98750000000001</v>
      </c>
      <c r="F22950" t="s">
        <v>514</v>
      </c>
      <c r="G22950" t="s">
        <v>515</v>
      </c>
      <c r="H22950" t="s">
        <v>516</v>
      </c>
      <c r="I22950" t="s">
        <v>2890</v>
      </c>
      <c r="K22950">
        <v>18878</v>
      </c>
      <c r="L22950">
        <v>1392044975</v>
      </c>
    </row>
    <row r="22951" spans="1:12" x14ac:dyDescent="0.45">
      <c r="A22951" t="str">
        <f t="shared" si="358"/>
        <v>Tatsunochō-tominaga, Hyōgo, Japan</v>
      </c>
      <c r="B22951" t="s">
        <v>27229</v>
      </c>
      <c r="C22951" t="s">
        <v>27230</v>
      </c>
      <c r="D22951">
        <v>34.8581</v>
      </c>
      <c r="E22951">
        <v>134.54560000000001</v>
      </c>
      <c r="F22951" t="s">
        <v>514</v>
      </c>
      <c r="G22951" t="s">
        <v>515</v>
      </c>
      <c r="H22951" t="s">
        <v>516</v>
      </c>
      <c r="I22951" t="s">
        <v>1062</v>
      </c>
      <c r="K22951">
        <v>74892</v>
      </c>
      <c r="L22951">
        <v>1392582566</v>
      </c>
    </row>
    <row r="22952" spans="1:12" x14ac:dyDescent="0.45">
      <c r="A22952" t="str">
        <f t="shared" si="358"/>
        <v>Tatuí, São Paulo, Brazil</v>
      </c>
      <c r="B22952" t="s">
        <v>27231</v>
      </c>
      <c r="C22952" t="s">
        <v>27232</v>
      </c>
      <c r="D22952">
        <v>-23.355599999999999</v>
      </c>
      <c r="E22952">
        <v>-47.856900000000003</v>
      </c>
      <c r="F22952" t="s">
        <v>491</v>
      </c>
      <c r="G22952" t="s">
        <v>492</v>
      </c>
      <c r="H22952" t="s">
        <v>493</v>
      </c>
      <c r="I22952" t="s">
        <v>801</v>
      </c>
      <c r="K22952">
        <v>116682</v>
      </c>
      <c r="L22952">
        <v>1076587962</v>
      </c>
    </row>
    <row r="22953" spans="1:12" x14ac:dyDescent="0.45">
      <c r="A22953" t="str">
        <f t="shared" si="358"/>
        <v>Tatvan, Bitlis, Turkey</v>
      </c>
      <c r="B22953" t="s">
        <v>27233</v>
      </c>
      <c r="C22953" t="s">
        <v>27233</v>
      </c>
      <c r="D22953">
        <v>38.506599999999999</v>
      </c>
      <c r="E22953">
        <v>42.281599999999997</v>
      </c>
      <c r="F22953" t="s">
        <v>806</v>
      </c>
      <c r="G22953" t="s">
        <v>807</v>
      </c>
      <c r="H22953" t="s">
        <v>808</v>
      </c>
      <c r="I22953" t="s">
        <v>4627</v>
      </c>
      <c r="J22953" t="s">
        <v>366</v>
      </c>
      <c r="K22953">
        <v>73222</v>
      </c>
      <c r="L22953">
        <v>1792530559</v>
      </c>
    </row>
    <row r="22954" spans="1:12" x14ac:dyDescent="0.45">
      <c r="A22954" t="str">
        <f t="shared" si="358"/>
        <v>Taubaté, São Paulo, Brazil</v>
      </c>
      <c r="B22954" t="s">
        <v>27234</v>
      </c>
      <c r="C22954" t="s">
        <v>27235</v>
      </c>
      <c r="D22954">
        <v>-23.033300000000001</v>
      </c>
      <c r="E22954">
        <v>-45.55</v>
      </c>
      <c r="F22954" t="s">
        <v>491</v>
      </c>
      <c r="G22954" t="s">
        <v>492</v>
      </c>
      <c r="H22954" t="s">
        <v>493</v>
      </c>
      <c r="I22954" t="s">
        <v>801</v>
      </c>
      <c r="K22954">
        <v>302331</v>
      </c>
      <c r="L22954">
        <v>1076146252</v>
      </c>
    </row>
    <row r="22955" spans="1:12" x14ac:dyDescent="0.45">
      <c r="A22955" t="str">
        <f t="shared" si="358"/>
        <v>Tauberbischofsheim, Baden-Württemberg, Germany</v>
      </c>
      <c r="B22955" t="s">
        <v>27236</v>
      </c>
      <c r="C22955" t="s">
        <v>27236</v>
      </c>
      <c r="D22955">
        <v>49.622500000000002</v>
      </c>
      <c r="E22955">
        <v>9.6628000000000007</v>
      </c>
      <c r="F22955" t="s">
        <v>441</v>
      </c>
      <c r="G22955" t="s">
        <v>442</v>
      </c>
      <c r="H22955" t="s">
        <v>443</v>
      </c>
      <c r="I22955" t="s">
        <v>451</v>
      </c>
      <c r="J22955" t="s">
        <v>366</v>
      </c>
      <c r="K22955">
        <v>13231</v>
      </c>
      <c r="L22955">
        <v>1276697756</v>
      </c>
    </row>
    <row r="22956" spans="1:12" x14ac:dyDescent="0.45">
      <c r="A22956" t="str">
        <f t="shared" si="358"/>
        <v>Taucha, Saxony, Germany</v>
      </c>
      <c r="B22956" t="s">
        <v>27237</v>
      </c>
      <c r="C22956" t="s">
        <v>27237</v>
      </c>
      <c r="D22956">
        <v>51.38</v>
      </c>
      <c r="E22956">
        <v>12.493600000000001</v>
      </c>
      <c r="F22956" t="s">
        <v>441</v>
      </c>
      <c r="G22956" t="s">
        <v>442</v>
      </c>
      <c r="H22956" t="s">
        <v>443</v>
      </c>
      <c r="I22956" t="s">
        <v>1707</v>
      </c>
      <c r="K22956">
        <v>15673</v>
      </c>
      <c r="L22956">
        <v>1276068319</v>
      </c>
    </row>
    <row r="22957" spans="1:12" x14ac:dyDescent="0.45">
      <c r="A22957" t="str">
        <f t="shared" si="358"/>
        <v>Taunggyi, Shan State, Burma</v>
      </c>
      <c r="B22957" t="s">
        <v>27238</v>
      </c>
      <c r="C22957" t="s">
        <v>27238</v>
      </c>
      <c r="D22957">
        <v>20.783300000000001</v>
      </c>
      <c r="E22957">
        <v>96.966700000000003</v>
      </c>
      <c r="F22957" t="s">
        <v>1584</v>
      </c>
      <c r="G22957" t="s">
        <v>1585</v>
      </c>
      <c r="H22957" t="s">
        <v>1586</v>
      </c>
      <c r="I22957" t="s">
        <v>14451</v>
      </c>
      <c r="J22957" t="s">
        <v>378</v>
      </c>
      <c r="K22957">
        <v>160115</v>
      </c>
      <c r="L22957">
        <v>1104364374</v>
      </c>
    </row>
    <row r="22958" spans="1:12" x14ac:dyDescent="0.45">
      <c r="A22958" t="str">
        <f t="shared" si="358"/>
        <v>Taungoo, Bago, Burma</v>
      </c>
      <c r="B22958" t="s">
        <v>27239</v>
      </c>
      <c r="C22958" t="s">
        <v>27239</v>
      </c>
      <c r="D22958">
        <v>18.9483</v>
      </c>
      <c r="E22958">
        <v>96.417900000000003</v>
      </c>
      <c r="F22958" t="s">
        <v>1584</v>
      </c>
      <c r="G22958" t="s">
        <v>1585</v>
      </c>
      <c r="H22958" t="s">
        <v>1586</v>
      </c>
      <c r="I22958" t="s">
        <v>3114</v>
      </c>
      <c r="K22958">
        <v>106945</v>
      </c>
      <c r="L22958">
        <v>1104269989</v>
      </c>
    </row>
    <row r="22959" spans="1:12" x14ac:dyDescent="0.45">
      <c r="A22959" t="str">
        <f t="shared" si="358"/>
        <v>Taunton, Somerset, United Kingdom</v>
      </c>
      <c r="B22959" t="s">
        <v>27240</v>
      </c>
      <c r="C22959" t="s">
        <v>27240</v>
      </c>
      <c r="D22959">
        <v>51.018999999999998</v>
      </c>
      <c r="E22959">
        <v>-3.1</v>
      </c>
      <c r="F22959" t="s">
        <v>536</v>
      </c>
      <c r="G22959" t="s">
        <v>537</v>
      </c>
      <c r="H22959" t="s">
        <v>538</v>
      </c>
      <c r="I22959" t="s">
        <v>5267</v>
      </c>
      <c r="K22959">
        <v>60479</v>
      </c>
      <c r="L22959">
        <v>1826959489</v>
      </c>
    </row>
    <row r="22960" spans="1:12" x14ac:dyDescent="0.45">
      <c r="A22960" t="str">
        <f t="shared" si="358"/>
        <v>Taunton, Massachusetts, United States</v>
      </c>
      <c r="B22960" t="s">
        <v>27240</v>
      </c>
      <c r="C22960" t="s">
        <v>27240</v>
      </c>
      <c r="D22960">
        <v>41.903599999999997</v>
      </c>
      <c r="E22960">
        <v>-71.094300000000004</v>
      </c>
      <c r="F22960" t="s">
        <v>530</v>
      </c>
      <c r="G22960" t="s">
        <v>531</v>
      </c>
      <c r="H22960" t="s">
        <v>532</v>
      </c>
      <c r="I22960" t="s">
        <v>621</v>
      </c>
      <c r="K22960">
        <v>57464</v>
      </c>
      <c r="L22960">
        <v>1840003220</v>
      </c>
    </row>
    <row r="22961" spans="1:12" x14ac:dyDescent="0.45">
      <c r="A22961" t="str">
        <f t="shared" si="358"/>
        <v>Taunusstein, Hesse, Germany</v>
      </c>
      <c r="B22961" t="s">
        <v>27241</v>
      </c>
      <c r="C22961" t="s">
        <v>27241</v>
      </c>
      <c r="D22961">
        <v>50.143500000000003</v>
      </c>
      <c r="E22961">
        <v>8.1606000000000005</v>
      </c>
      <c r="F22961" t="s">
        <v>441</v>
      </c>
      <c r="G22961" t="s">
        <v>442</v>
      </c>
      <c r="H22961" t="s">
        <v>443</v>
      </c>
      <c r="I22961" t="s">
        <v>1676</v>
      </c>
      <c r="K22961">
        <v>30005</v>
      </c>
      <c r="L22961">
        <v>1276571090</v>
      </c>
    </row>
    <row r="22962" spans="1:12" x14ac:dyDescent="0.45">
      <c r="A22962" t="str">
        <f t="shared" si="358"/>
        <v>Taupo, Waikato, New Zealand</v>
      </c>
      <c r="B22962" t="s">
        <v>27242</v>
      </c>
      <c r="C22962" t="s">
        <v>27242</v>
      </c>
      <c r="D22962">
        <v>-38.69</v>
      </c>
      <c r="E22962">
        <v>176.08</v>
      </c>
      <c r="F22962" t="s">
        <v>1518</v>
      </c>
      <c r="G22962" t="s">
        <v>1519</v>
      </c>
      <c r="H22962" t="s">
        <v>1520</v>
      </c>
      <c r="I22962" t="s">
        <v>5979</v>
      </c>
      <c r="K22962">
        <v>23900</v>
      </c>
      <c r="L22962">
        <v>1554654784</v>
      </c>
    </row>
    <row r="22963" spans="1:12" x14ac:dyDescent="0.45">
      <c r="A22963" t="str">
        <f t="shared" si="358"/>
        <v>Tauragė, Tauragė, Lithuania</v>
      </c>
      <c r="B22963" t="s">
        <v>27243</v>
      </c>
      <c r="C22963" t="s">
        <v>27244</v>
      </c>
      <c r="D22963">
        <v>55.251399999999997</v>
      </c>
      <c r="E22963">
        <v>22.290299999999998</v>
      </c>
      <c r="F22963" t="s">
        <v>1155</v>
      </c>
      <c r="G22963" t="s">
        <v>1156</v>
      </c>
      <c r="H22963" t="s">
        <v>1157</v>
      </c>
      <c r="I22963" t="s">
        <v>27243</v>
      </c>
      <c r="J22963" t="s">
        <v>378</v>
      </c>
      <c r="K22963">
        <v>22002</v>
      </c>
      <c r="L22963">
        <v>1440115384</v>
      </c>
    </row>
    <row r="22964" spans="1:12" x14ac:dyDescent="0.45">
      <c r="A22964" t="str">
        <f t="shared" si="358"/>
        <v>Tauranga, Bay of Plenty, New Zealand</v>
      </c>
      <c r="B22964" t="s">
        <v>27245</v>
      </c>
      <c r="C22964" t="s">
        <v>27245</v>
      </c>
      <c r="D22964">
        <v>-37.6858</v>
      </c>
      <c r="E22964">
        <v>176.16669999999999</v>
      </c>
      <c r="F22964" t="s">
        <v>1518</v>
      </c>
      <c r="G22964" t="s">
        <v>1519</v>
      </c>
      <c r="H22964" t="s">
        <v>1520</v>
      </c>
      <c r="I22964" t="s">
        <v>14347</v>
      </c>
      <c r="K22964">
        <v>135000</v>
      </c>
      <c r="L22964">
        <v>1554759867</v>
      </c>
    </row>
    <row r="22965" spans="1:12" x14ac:dyDescent="0.45">
      <c r="A22965" t="str">
        <f t="shared" si="358"/>
        <v>Tăuţii Măgheruş, Maramureş, Romania</v>
      </c>
      <c r="B22965" t="s">
        <v>27246</v>
      </c>
      <c r="C22965" t="s">
        <v>27247</v>
      </c>
      <c r="D22965">
        <v>47.6678</v>
      </c>
      <c r="E22965">
        <v>23.472200000000001</v>
      </c>
      <c r="F22965" t="s">
        <v>665</v>
      </c>
      <c r="G22965" t="s">
        <v>666</v>
      </c>
      <c r="H22965" t="s">
        <v>667</v>
      </c>
      <c r="I22965" t="s">
        <v>3142</v>
      </c>
      <c r="K22965">
        <v>7136</v>
      </c>
      <c r="L22965">
        <v>1642024653</v>
      </c>
    </row>
    <row r="22966" spans="1:12" x14ac:dyDescent="0.45">
      <c r="A22966" t="str">
        <f t="shared" si="358"/>
        <v>Tavares, Florida, United States</v>
      </c>
      <c r="B22966" t="s">
        <v>27248</v>
      </c>
      <c r="C22966" t="s">
        <v>27248</v>
      </c>
      <c r="D22966">
        <v>28.792100000000001</v>
      </c>
      <c r="E22966">
        <v>-81.735299999999995</v>
      </c>
      <c r="F22966" t="s">
        <v>530</v>
      </c>
      <c r="G22966" t="s">
        <v>531</v>
      </c>
      <c r="H22966" t="s">
        <v>532</v>
      </c>
      <c r="I22966" t="s">
        <v>1378</v>
      </c>
      <c r="K22966">
        <v>17749</v>
      </c>
      <c r="L22966">
        <v>1840015953</v>
      </c>
    </row>
    <row r="22967" spans="1:12" x14ac:dyDescent="0.45">
      <c r="A22967" t="str">
        <f t="shared" si="358"/>
        <v>Tavda, Sverdlovskaya Oblast’, Russia</v>
      </c>
      <c r="B22967" t="s">
        <v>27249</v>
      </c>
      <c r="C22967" t="s">
        <v>27249</v>
      </c>
      <c r="D22967">
        <v>58.05</v>
      </c>
      <c r="E22967">
        <v>65.2667</v>
      </c>
      <c r="F22967" t="s">
        <v>504</v>
      </c>
      <c r="G22967" t="s">
        <v>505</v>
      </c>
      <c r="H22967" t="s">
        <v>506</v>
      </c>
      <c r="I22967" t="s">
        <v>1409</v>
      </c>
      <c r="K22967">
        <v>33356</v>
      </c>
      <c r="L22967">
        <v>1643627997</v>
      </c>
    </row>
    <row r="22968" spans="1:12" x14ac:dyDescent="0.45">
      <c r="A22968" t="str">
        <f t="shared" si="358"/>
        <v>Taverny, Île-de-France, France</v>
      </c>
      <c r="B22968" t="s">
        <v>27250</v>
      </c>
      <c r="C22968" t="s">
        <v>27250</v>
      </c>
      <c r="D22968">
        <v>49.026400000000002</v>
      </c>
      <c r="E22968">
        <v>2.2275</v>
      </c>
      <c r="F22968" t="s">
        <v>526</v>
      </c>
      <c r="G22968" t="s">
        <v>527</v>
      </c>
      <c r="H22968" t="s">
        <v>528</v>
      </c>
      <c r="I22968" t="s">
        <v>732</v>
      </c>
      <c r="K22968">
        <v>26441</v>
      </c>
      <c r="L22968">
        <v>1250852016</v>
      </c>
    </row>
    <row r="22969" spans="1:12" x14ac:dyDescent="0.45">
      <c r="A22969" t="str">
        <f t="shared" si="358"/>
        <v>Tavira, Faro, Portugal</v>
      </c>
      <c r="B22969" t="s">
        <v>27251</v>
      </c>
      <c r="C22969" t="s">
        <v>27251</v>
      </c>
      <c r="D22969">
        <v>37.130899999999997</v>
      </c>
      <c r="E22969">
        <v>-7.6505999999999998</v>
      </c>
      <c r="F22969" t="s">
        <v>967</v>
      </c>
      <c r="G22969" t="s">
        <v>968</v>
      </c>
      <c r="H22969" t="s">
        <v>969</v>
      </c>
      <c r="I22969" t="s">
        <v>6300</v>
      </c>
      <c r="J22969" t="s">
        <v>366</v>
      </c>
      <c r="K22969">
        <v>26167</v>
      </c>
      <c r="L22969">
        <v>1620756467</v>
      </c>
    </row>
    <row r="22970" spans="1:12" x14ac:dyDescent="0.45">
      <c r="A22970" t="str">
        <f t="shared" si="358"/>
        <v>Tavistock, Devon, United Kingdom</v>
      </c>
      <c r="B22970" t="s">
        <v>27252</v>
      </c>
      <c r="C22970" t="s">
        <v>27252</v>
      </c>
      <c r="D22970">
        <v>50.545000000000002</v>
      </c>
      <c r="E22970">
        <v>-4.1500000000000004</v>
      </c>
      <c r="F22970" t="s">
        <v>536</v>
      </c>
      <c r="G22970" t="s">
        <v>537</v>
      </c>
      <c r="H22970" t="s">
        <v>538</v>
      </c>
      <c r="I22970" t="s">
        <v>2809</v>
      </c>
      <c r="K22970">
        <v>11018</v>
      </c>
      <c r="L22970">
        <v>1826700583</v>
      </c>
    </row>
    <row r="22971" spans="1:12" x14ac:dyDescent="0.45">
      <c r="A22971" t="str">
        <f t="shared" si="358"/>
        <v>Tawaramoto, Nara, Japan</v>
      </c>
      <c r="B22971" t="s">
        <v>27253</v>
      </c>
      <c r="C22971" t="s">
        <v>27253</v>
      </c>
      <c r="D22971">
        <v>34.556699999999999</v>
      </c>
      <c r="E22971">
        <v>135.79499999999999</v>
      </c>
      <c r="F22971" t="s">
        <v>514</v>
      </c>
      <c r="G22971" t="s">
        <v>515</v>
      </c>
      <c r="H22971" t="s">
        <v>516</v>
      </c>
      <c r="I22971" t="s">
        <v>10885</v>
      </c>
      <c r="K22971">
        <v>31028</v>
      </c>
      <c r="L22971">
        <v>1392169878</v>
      </c>
    </row>
    <row r="22972" spans="1:12" x14ac:dyDescent="0.45">
      <c r="A22972" t="str">
        <f t="shared" si="358"/>
        <v>Tawau, Sabah, Malaysia</v>
      </c>
      <c r="B22972" t="s">
        <v>27254</v>
      </c>
      <c r="C22972" t="s">
        <v>27254</v>
      </c>
      <c r="D22972">
        <v>4.2980999999999998</v>
      </c>
      <c r="E22972">
        <v>117.8831</v>
      </c>
      <c r="F22972" t="s">
        <v>1653</v>
      </c>
      <c r="G22972" t="s">
        <v>1654</v>
      </c>
      <c r="H22972" t="s">
        <v>1655</v>
      </c>
      <c r="I22972" t="s">
        <v>15198</v>
      </c>
      <c r="K22972">
        <v>113809</v>
      </c>
      <c r="L22972">
        <v>1458745722</v>
      </c>
    </row>
    <row r="22973" spans="1:12" x14ac:dyDescent="0.45">
      <c r="A22973" t="str">
        <f t="shared" si="358"/>
        <v>Taxco de Alarcón, Guerrero, Mexico</v>
      </c>
      <c r="B22973" t="s">
        <v>27255</v>
      </c>
      <c r="C22973" t="s">
        <v>27256</v>
      </c>
      <c r="D22973">
        <v>18.5564</v>
      </c>
      <c r="E22973">
        <v>-99.605000000000004</v>
      </c>
      <c r="F22973" t="s">
        <v>519</v>
      </c>
      <c r="G22973" t="s">
        <v>520</v>
      </c>
      <c r="H22973" t="s">
        <v>521</v>
      </c>
      <c r="I22973" t="s">
        <v>697</v>
      </c>
      <c r="J22973" t="s">
        <v>366</v>
      </c>
      <c r="K22973">
        <v>98854</v>
      </c>
      <c r="L22973">
        <v>1484987082</v>
      </c>
    </row>
    <row r="22974" spans="1:12" x14ac:dyDescent="0.45">
      <c r="A22974" t="str">
        <f t="shared" si="358"/>
        <v>Tay, Ontario, Canada</v>
      </c>
      <c r="B22974" t="s">
        <v>27257</v>
      </c>
      <c r="C22974" t="s">
        <v>27257</v>
      </c>
      <c r="D22974">
        <v>44.716700000000003</v>
      </c>
      <c r="E22974">
        <v>-79.7667</v>
      </c>
      <c r="F22974" t="s">
        <v>541</v>
      </c>
      <c r="G22974" t="s">
        <v>542</v>
      </c>
      <c r="H22974" t="s">
        <v>543</v>
      </c>
      <c r="I22974" t="s">
        <v>857</v>
      </c>
      <c r="K22974">
        <v>10033</v>
      </c>
      <c r="L22974">
        <v>1124001057</v>
      </c>
    </row>
    <row r="22975" spans="1:12" x14ac:dyDescent="0.45">
      <c r="A22975" t="str">
        <f t="shared" si="358"/>
        <v>Tây Ninh, Tây Ninh, Vietnam</v>
      </c>
      <c r="B22975" t="s">
        <v>27258</v>
      </c>
      <c r="C22975" t="s">
        <v>27259</v>
      </c>
      <c r="D22975">
        <v>11.3131</v>
      </c>
      <c r="E22975">
        <v>106.0963</v>
      </c>
      <c r="F22975" t="s">
        <v>2163</v>
      </c>
      <c r="G22975" t="s">
        <v>2164</v>
      </c>
      <c r="H22975" t="s">
        <v>2165</v>
      </c>
      <c r="I22975" t="s">
        <v>27258</v>
      </c>
      <c r="J22975" t="s">
        <v>378</v>
      </c>
      <c r="K22975">
        <v>126370</v>
      </c>
      <c r="L22975">
        <v>1704250951</v>
      </c>
    </row>
    <row r="22976" spans="1:12" x14ac:dyDescent="0.45">
      <c r="A22976" t="str">
        <f t="shared" si="358"/>
        <v>Tay Valley, Ontario, Canada</v>
      </c>
      <c r="B22976" t="s">
        <v>27260</v>
      </c>
      <c r="C22976" t="s">
        <v>27260</v>
      </c>
      <c r="D22976">
        <v>44.866700000000002</v>
      </c>
      <c r="E22976">
        <v>-76.383300000000006</v>
      </c>
      <c r="F22976" t="s">
        <v>541</v>
      </c>
      <c r="G22976" t="s">
        <v>542</v>
      </c>
      <c r="H22976" t="s">
        <v>543</v>
      </c>
      <c r="I22976" t="s">
        <v>857</v>
      </c>
      <c r="K22976">
        <v>5665</v>
      </c>
      <c r="L22976">
        <v>1124000734</v>
      </c>
    </row>
    <row r="22977" spans="1:12" x14ac:dyDescent="0.45">
      <c r="A22977" t="str">
        <f t="shared" si="358"/>
        <v>Tayabas, Quezon, Philippines</v>
      </c>
      <c r="B22977" t="s">
        <v>27261</v>
      </c>
      <c r="C22977" t="s">
        <v>27261</v>
      </c>
      <c r="D22977">
        <v>14.0167</v>
      </c>
      <c r="E22977">
        <v>121.58329999999999</v>
      </c>
      <c r="F22977" t="s">
        <v>1373</v>
      </c>
      <c r="G22977" t="s">
        <v>1374</v>
      </c>
      <c r="H22977" t="s">
        <v>1375</v>
      </c>
      <c r="I22977" t="s">
        <v>22773</v>
      </c>
      <c r="K22977">
        <v>99779</v>
      </c>
      <c r="L22977">
        <v>1608195528</v>
      </c>
    </row>
    <row r="22978" spans="1:12" x14ac:dyDescent="0.45">
      <c r="A22978" t="str">
        <f t="shared" si="358"/>
        <v>Tāybād, Khorāsān-e Raẕavī, Iran</v>
      </c>
      <c r="B22978" t="s">
        <v>27262</v>
      </c>
      <c r="C22978" t="s">
        <v>27263</v>
      </c>
      <c r="D22978">
        <v>34.74</v>
      </c>
      <c r="E22978">
        <v>60.775599999999997</v>
      </c>
      <c r="F22978" t="s">
        <v>388</v>
      </c>
      <c r="G22978" t="s">
        <v>389</v>
      </c>
      <c r="H22978" t="s">
        <v>390</v>
      </c>
      <c r="I22978" t="s">
        <v>14257</v>
      </c>
      <c r="J22978" t="s">
        <v>366</v>
      </c>
      <c r="K22978">
        <v>56562</v>
      </c>
      <c r="L22978">
        <v>1364220425</v>
      </c>
    </row>
    <row r="22979" spans="1:12" x14ac:dyDescent="0.45">
      <c r="A22979" t="str">
        <f t="shared" ref="A22979:A23042" si="359">CONCATENATE(B22979,", ",I22979,", ",F22979)</f>
        <v>Tayga, Kemerovskaya Oblast’, Russia</v>
      </c>
      <c r="B22979" t="s">
        <v>27264</v>
      </c>
      <c r="C22979" t="s">
        <v>27264</v>
      </c>
      <c r="D22979">
        <v>56.066699999999997</v>
      </c>
      <c r="E22979">
        <v>85.616699999999994</v>
      </c>
      <c r="F22979" t="s">
        <v>504</v>
      </c>
      <c r="G22979" t="s">
        <v>505</v>
      </c>
      <c r="H22979" t="s">
        <v>506</v>
      </c>
      <c r="I22979" t="s">
        <v>2157</v>
      </c>
      <c r="K22979">
        <v>23565</v>
      </c>
      <c r="L22979">
        <v>1643905675</v>
      </c>
    </row>
    <row r="22980" spans="1:12" x14ac:dyDescent="0.45">
      <c r="A22980" t="str">
        <f t="shared" si="359"/>
        <v>Taylor, Michigan, United States</v>
      </c>
      <c r="B22980" t="s">
        <v>27265</v>
      </c>
      <c r="C22980" t="s">
        <v>27265</v>
      </c>
      <c r="D22980">
        <v>42.225999999999999</v>
      </c>
      <c r="E22980">
        <v>-83.268799999999999</v>
      </c>
      <c r="F22980" t="s">
        <v>530</v>
      </c>
      <c r="G22980" t="s">
        <v>531</v>
      </c>
      <c r="H22980" t="s">
        <v>532</v>
      </c>
      <c r="I22980" t="s">
        <v>868</v>
      </c>
      <c r="K22980">
        <v>60922</v>
      </c>
      <c r="L22980">
        <v>1840003965</v>
      </c>
    </row>
    <row r="22981" spans="1:12" x14ac:dyDescent="0.45">
      <c r="A22981" t="str">
        <f t="shared" si="359"/>
        <v>Taylor, Texas, United States</v>
      </c>
      <c r="B22981" t="s">
        <v>27265</v>
      </c>
      <c r="C22981" t="s">
        <v>27265</v>
      </c>
      <c r="D22981">
        <v>30.574300000000001</v>
      </c>
      <c r="E22981">
        <v>-97.423400000000001</v>
      </c>
      <c r="F22981" t="s">
        <v>530</v>
      </c>
      <c r="G22981" t="s">
        <v>531</v>
      </c>
      <c r="H22981" t="s">
        <v>532</v>
      </c>
      <c r="I22981" t="s">
        <v>610</v>
      </c>
      <c r="K22981">
        <v>16519</v>
      </c>
      <c r="L22981">
        <v>1840022165</v>
      </c>
    </row>
    <row r="22982" spans="1:12" x14ac:dyDescent="0.45">
      <c r="A22982" t="str">
        <f t="shared" si="359"/>
        <v>Taylor, Pennsylvania, United States</v>
      </c>
      <c r="B22982" t="s">
        <v>27265</v>
      </c>
      <c r="C22982" t="s">
        <v>27265</v>
      </c>
      <c r="D22982">
        <v>41.395699999999998</v>
      </c>
      <c r="E22982">
        <v>-75.714699999999993</v>
      </c>
      <c r="F22982" t="s">
        <v>530</v>
      </c>
      <c r="G22982" t="s">
        <v>531</v>
      </c>
      <c r="H22982" t="s">
        <v>532</v>
      </c>
      <c r="I22982" t="s">
        <v>620</v>
      </c>
      <c r="K22982">
        <v>5913</v>
      </c>
      <c r="L22982">
        <v>1840003390</v>
      </c>
    </row>
    <row r="22983" spans="1:12" x14ac:dyDescent="0.45">
      <c r="A22983" t="str">
        <f t="shared" si="359"/>
        <v>Taylor Mill, Kentucky, United States</v>
      </c>
      <c r="B22983" t="s">
        <v>27266</v>
      </c>
      <c r="C22983" t="s">
        <v>27266</v>
      </c>
      <c r="D22983">
        <v>39.0092</v>
      </c>
      <c r="E22983">
        <v>-84.498800000000003</v>
      </c>
      <c r="F22983" t="s">
        <v>530</v>
      </c>
      <c r="G22983" t="s">
        <v>531</v>
      </c>
      <c r="H22983" t="s">
        <v>532</v>
      </c>
      <c r="I22983" t="s">
        <v>1528</v>
      </c>
      <c r="K22983">
        <v>6802</v>
      </c>
      <c r="L22983">
        <v>1840015175</v>
      </c>
    </row>
    <row r="22984" spans="1:12" x14ac:dyDescent="0.45">
      <c r="A22984" t="str">
        <f t="shared" si="359"/>
        <v>Taylors, South Carolina, United States</v>
      </c>
      <c r="B22984" t="s">
        <v>27267</v>
      </c>
      <c r="C22984" t="s">
        <v>27267</v>
      </c>
      <c r="D22984">
        <v>34.915700000000001</v>
      </c>
      <c r="E22984">
        <v>-82.312399999999997</v>
      </c>
      <c r="F22984" t="s">
        <v>530</v>
      </c>
      <c r="G22984" t="s">
        <v>531</v>
      </c>
      <c r="H22984" t="s">
        <v>532</v>
      </c>
      <c r="I22984" t="s">
        <v>534</v>
      </c>
      <c r="K22984">
        <v>21923</v>
      </c>
      <c r="L22984">
        <v>1840013498</v>
      </c>
    </row>
    <row r="22985" spans="1:12" x14ac:dyDescent="0.45">
      <c r="A22985" t="str">
        <f t="shared" si="359"/>
        <v>Taylorsville, Utah, United States</v>
      </c>
      <c r="B22985" t="s">
        <v>27268</v>
      </c>
      <c r="C22985" t="s">
        <v>27268</v>
      </c>
      <c r="D22985">
        <v>40.656999999999996</v>
      </c>
      <c r="E22985">
        <v>-111.94929999999999</v>
      </c>
      <c r="F22985" t="s">
        <v>530</v>
      </c>
      <c r="G22985" t="s">
        <v>531</v>
      </c>
      <c r="H22985" t="s">
        <v>532</v>
      </c>
      <c r="I22985" t="s">
        <v>1667</v>
      </c>
      <c r="K22985">
        <v>59805</v>
      </c>
      <c r="L22985">
        <v>1840021387</v>
      </c>
    </row>
    <row r="22986" spans="1:12" x14ac:dyDescent="0.45">
      <c r="A22986" t="str">
        <f t="shared" si="359"/>
        <v>Taylorsville, North Carolina, United States</v>
      </c>
      <c r="B22986" t="s">
        <v>27268</v>
      </c>
      <c r="C22986" t="s">
        <v>27268</v>
      </c>
      <c r="D22986">
        <v>35.917499999999997</v>
      </c>
      <c r="E22986">
        <v>-81.175399999999996</v>
      </c>
      <c r="F22986" t="s">
        <v>530</v>
      </c>
      <c r="G22986" t="s">
        <v>531</v>
      </c>
      <c r="H22986" t="s">
        <v>532</v>
      </c>
      <c r="I22986" t="s">
        <v>589</v>
      </c>
      <c r="K22986">
        <v>5544</v>
      </c>
      <c r="L22986">
        <v>1840016220</v>
      </c>
    </row>
    <row r="22987" spans="1:12" x14ac:dyDescent="0.45">
      <c r="A22987" t="str">
        <f t="shared" si="359"/>
        <v>Taylorville, Illinois, United States</v>
      </c>
      <c r="B22987" t="s">
        <v>27269</v>
      </c>
      <c r="C22987" t="s">
        <v>27269</v>
      </c>
      <c r="D22987">
        <v>39.532800000000002</v>
      </c>
      <c r="E22987">
        <v>-89.2804</v>
      </c>
      <c r="F22987" t="s">
        <v>530</v>
      </c>
      <c r="G22987" t="s">
        <v>531</v>
      </c>
      <c r="H22987" t="s">
        <v>532</v>
      </c>
      <c r="I22987" t="s">
        <v>824</v>
      </c>
      <c r="K22987">
        <v>12659</v>
      </c>
      <c r="L22987">
        <v>1840009547</v>
      </c>
    </row>
    <row r="22988" spans="1:12" x14ac:dyDescent="0.45">
      <c r="A22988" t="str">
        <f t="shared" si="359"/>
        <v>Tayoltita, Durango, Mexico</v>
      </c>
      <c r="B22988" t="s">
        <v>27270</v>
      </c>
      <c r="C22988" t="s">
        <v>27270</v>
      </c>
      <c r="D22988">
        <v>24.083300000000001</v>
      </c>
      <c r="E22988">
        <v>-105.9333</v>
      </c>
      <c r="F22988" t="s">
        <v>519</v>
      </c>
      <c r="G22988" t="s">
        <v>520</v>
      </c>
      <c r="H22988" t="s">
        <v>521</v>
      </c>
      <c r="I22988" t="s">
        <v>6044</v>
      </c>
      <c r="J22988" t="s">
        <v>366</v>
      </c>
      <c r="K22988">
        <v>5124</v>
      </c>
      <c r="L22988">
        <v>1484925741</v>
      </c>
    </row>
    <row r="22989" spans="1:12" x14ac:dyDescent="0.45">
      <c r="A22989" t="str">
        <f t="shared" si="359"/>
        <v>Tayshet, Irkutskaya Oblast’, Russia</v>
      </c>
      <c r="B22989" t="s">
        <v>27271</v>
      </c>
      <c r="C22989" t="s">
        <v>27271</v>
      </c>
      <c r="D22989">
        <v>55.933300000000003</v>
      </c>
      <c r="E22989">
        <v>98.0167</v>
      </c>
      <c r="F22989" t="s">
        <v>504</v>
      </c>
      <c r="G22989" t="s">
        <v>505</v>
      </c>
      <c r="H22989" t="s">
        <v>506</v>
      </c>
      <c r="I22989" t="s">
        <v>1756</v>
      </c>
      <c r="K22989">
        <v>33364</v>
      </c>
      <c r="L22989">
        <v>1643635211</v>
      </c>
    </row>
    <row r="22990" spans="1:12" x14ac:dyDescent="0.45">
      <c r="A22990" t="str">
        <f t="shared" si="359"/>
        <v>Taza, Fès-Meknès, Morocco</v>
      </c>
      <c r="B22990" t="s">
        <v>27272</v>
      </c>
      <c r="C22990" t="s">
        <v>27272</v>
      </c>
      <c r="D22990">
        <v>34.214399999999998</v>
      </c>
      <c r="E22990">
        <v>-4.0087999999999999</v>
      </c>
      <c r="F22990" t="s">
        <v>893</v>
      </c>
      <c r="G22990" t="s">
        <v>894</v>
      </c>
      <c r="H22990" t="s">
        <v>895</v>
      </c>
      <c r="I22990" t="s">
        <v>9854</v>
      </c>
      <c r="K22990">
        <v>148456</v>
      </c>
      <c r="L22990">
        <v>1504405154</v>
      </c>
    </row>
    <row r="22991" spans="1:12" x14ac:dyDescent="0.45">
      <c r="A22991" t="str">
        <f t="shared" si="359"/>
        <v>Tāzeh Shahr, Āz̄arbāyjān-e Gharbī, Iran</v>
      </c>
      <c r="B22991" t="s">
        <v>27273</v>
      </c>
      <c r="C22991" t="s">
        <v>27274</v>
      </c>
      <c r="D22991">
        <v>38.175600000000003</v>
      </c>
      <c r="E22991">
        <v>44.691899999999997</v>
      </c>
      <c r="F22991" t="s">
        <v>388</v>
      </c>
      <c r="G22991" t="s">
        <v>389</v>
      </c>
      <c r="H22991" t="s">
        <v>390</v>
      </c>
      <c r="I22991" t="s">
        <v>3863</v>
      </c>
      <c r="K22991">
        <v>8216</v>
      </c>
      <c r="L22991">
        <v>1364552545</v>
      </c>
    </row>
    <row r="22992" spans="1:12" x14ac:dyDescent="0.45">
      <c r="A22992" t="str">
        <f t="shared" si="359"/>
        <v>Tazovskiy, Yamalo-Nenetskiy Avtonomnyy Okrug, Russia</v>
      </c>
      <c r="B22992" t="s">
        <v>27275</v>
      </c>
      <c r="C22992" t="s">
        <v>27275</v>
      </c>
      <c r="D22992">
        <v>67.466700000000003</v>
      </c>
      <c r="E22992">
        <v>78.7</v>
      </c>
      <c r="F22992" t="s">
        <v>504</v>
      </c>
      <c r="G22992" t="s">
        <v>505</v>
      </c>
      <c r="H22992" t="s">
        <v>506</v>
      </c>
      <c r="I22992" t="s">
        <v>11388</v>
      </c>
      <c r="K22992">
        <v>5981</v>
      </c>
      <c r="L22992">
        <v>1643167905</v>
      </c>
    </row>
    <row r="22993" spans="1:12" x14ac:dyDescent="0.45">
      <c r="A22993" t="str">
        <f t="shared" si="359"/>
        <v>Tbeng Meanchey, Preah Vihear, Cambodia</v>
      </c>
      <c r="B22993" t="s">
        <v>27276</v>
      </c>
      <c r="C22993" t="s">
        <v>27276</v>
      </c>
      <c r="D22993">
        <v>13.816700000000001</v>
      </c>
      <c r="E22993">
        <v>104.9667</v>
      </c>
      <c r="F22993" t="s">
        <v>3505</v>
      </c>
      <c r="G22993" t="s">
        <v>3506</v>
      </c>
      <c r="H22993" t="s">
        <v>3507</v>
      </c>
      <c r="I22993" t="s">
        <v>27277</v>
      </c>
      <c r="J22993" t="s">
        <v>378</v>
      </c>
      <c r="K22993">
        <v>24380</v>
      </c>
      <c r="L22993">
        <v>1116207762</v>
      </c>
    </row>
    <row r="22994" spans="1:12" x14ac:dyDescent="0.45">
      <c r="A22994" t="str">
        <f t="shared" si="359"/>
        <v>Tbilisi, Tbilisi, Georgia</v>
      </c>
      <c r="B22994" t="s">
        <v>27278</v>
      </c>
      <c r="C22994" t="s">
        <v>27278</v>
      </c>
      <c r="D22994">
        <v>41.722499999999997</v>
      </c>
      <c r="E22994">
        <v>44.792499999999997</v>
      </c>
      <c r="F22994" t="s">
        <v>763</v>
      </c>
      <c r="G22994" t="s">
        <v>1132</v>
      </c>
      <c r="H22994" t="s">
        <v>1133</v>
      </c>
      <c r="I22994" t="s">
        <v>27278</v>
      </c>
      <c r="J22994" t="s">
        <v>606</v>
      </c>
      <c r="K22994">
        <v>1118035</v>
      </c>
      <c r="L22994">
        <v>1268203191</v>
      </c>
    </row>
    <row r="22995" spans="1:12" x14ac:dyDescent="0.45">
      <c r="A22995" t="str">
        <f t="shared" si="359"/>
        <v>Tchibanga, Nyanga, Gabon</v>
      </c>
      <c r="B22995" t="s">
        <v>27279</v>
      </c>
      <c r="C22995" t="s">
        <v>27279</v>
      </c>
      <c r="D22995">
        <v>-2.9331</v>
      </c>
      <c r="E22995">
        <v>10.9831</v>
      </c>
      <c r="F22995" t="s">
        <v>4440</v>
      </c>
      <c r="G22995" t="s">
        <v>4441</v>
      </c>
      <c r="H22995" t="s">
        <v>4442</v>
      </c>
      <c r="I22995" t="s">
        <v>17781</v>
      </c>
      <c r="J22995" t="s">
        <v>378</v>
      </c>
      <c r="K22995">
        <v>19365</v>
      </c>
      <c r="L22995">
        <v>1266060335</v>
      </c>
    </row>
    <row r="22996" spans="1:12" x14ac:dyDescent="0.45">
      <c r="A22996" t="str">
        <f t="shared" si="359"/>
        <v>Te Anau, Southland, New Zealand</v>
      </c>
      <c r="B22996" t="s">
        <v>27280</v>
      </c>
      <c r="C22996" t="s">
        <v>27280</v>
      </c>
      <c r="D22996">
        <v>-45.416699999999999</v>
      </c>
      <c r="E22996">
        <v>167.7167</v>
      </c>
      <c r="F22996" t="s">
        <v>1518</v>
      </c>
      <c r="G22996" t="s">
        <v>1519</v>
      </c>
      <c r="H22996" t="s">
        <v>1520</v>
      </c>
      <c r="I22996" t="s">
        <v>10789</v>
      </c>
      <c r="K22996">
        <v>2250</v>
      </c>
      <c r="L22996">
        <v>1554603580</v>
      </c>
    </row>
    <row r="22997" spans="1:12" x14ac:dyDescent="0.45">
      <c r="A22997" t="str">
        <f t="shared" si="359"/>
        <v>Te Awamutu, Waikato, New Zealand</v>
      </c>
      <c r="B22997" t="s">
        <v>27281</v>
      </c>
      <c r="C22997" t="s">
        <v>27281</v>
      </c>
      <c r="D22997">
        <v>-38.008299999999998</v>
      </c>
      <c r="E22997">
        <v>175.32499999999999</v>
      </c>
      <c r="F22997" t="s">
        <v>1518</v>
      </c>
      <c r="G22997" t="s">
        <v>1519</v>
      </c>
      <c r="H22997" t="s">
        <v>1520</v>
      </c>
      <c r="I22997" t="s">
        <v>5979</v>
      </c>
      <c r="K22997">
        <v>12400</v>
      </c>
      <c r="L22997">
        <v>1554001222</v>
      </c>
    </row>
    <row r="22998" spans="1:12" x14ac:dyDescent="0.45">
      <c r="A22998" t="str">
        <f t="shared" si="359"/>
        <v>Te Puke, Bay of Plenty, New Zealand</v>
      </c>
      <c r="B22998" t="s">
        <v>27282</v>
      </c>
      <c r="C22998" t="s">
        <v>27282</v>
      </c>
      <c r="D22998">
        <v>-37.783299999999997</v>
      </c>
      <c r="E22998">
        <v>176.3167</v>
      </c>
      <c r="F22998" t="s">
        <v>1518</v>
      </c>
      <c r="G22998" t="s">
        <v>1519</v>
      </c>
      <c r="H22998" t="s">
        <v>1520</v>
      </c>
      <c r="I22998" t="s">
        <v>14347</v>
      </c>
      <c r="K22998">
        <v>8230</v>
      </c>
      <c r="L22998">
        <v>1554000416</v>
      </c>
    </row>
    <row r="22999" spans="1:12" x14ac:dyDescent="0.45">
      <c r="A22999" t="str">
        <f t="shared" si="359"/>
        <v>Tea, South Dakota, United States</v>
      </c>
      <c r="B22999" t="s">
        <v>27283</v>
      </c>
      <c r="C22999" t="s">
        <v>27283</v>
      </c>
      <c r="D22999">
        <v>43.451099999999997</v>
      </c>
      <c r="E22999">
        <v>-96.834000000000003</v>
      </c>
      <c r="F22999" t="s">
        <v>530</v>
      </c>
      <c r="G22999" t="s">
        <v>531</v>
      </c>
      <c r="H22999" t="s">
        <v>532</v>
      </c>
      <c r="I22999" t="s">
        <v>586</v>
      </c>
      <c r="K22999">
        <v>5995</v>
      </c>
      <c r="L22999">
        <v>1840002841</v>
      </c>
    </row>
    <row r="23000" spans="1:12" x14ac:dyDescent="0.45">
      <c r="A23000" t="str">
        <f t="shared" si="359"/>
        <v>Teabo, Yucatán, Mexico</v>
      </c>
      <c r="B23000" t="s">
        <v>27284</v>
      </c>
      <c r="C23000" t="s">
        <v>27284</v>
      </c>
      <c r="D23000">
        <v>20.399699999999999</v>
      </c>
      <c r="E23000">
        <v>-89.284400000000005</v>
      </c>
      <c r="F23000" t="s">
        <v>519</v>
      </c>
      <c r="G23000" t="s">
        <v>520</v>
      </c>
      <c r="H23000" t="s">
        <v>521</v>
      </c>
      <c r="I23000" t="s">
        <v>694</v>
      </c>
      <c r="K23000">
        <v>6115</v>
      </c>
      <c r="L23000">
        <v>1484546249</v>
      </c>
    </row>
    <row r="23001" spans="1:12" x14ac:dyDescent="0.45">
      <c r="A23001" t="str">
        <f t="shared" si="359"/>
        <v>Teaneck, New Jersey, United States</v>
      </c>
      <c r="B23001" t="s">
        <v>27285</v>
      </c>
      <c r="C23001" t="s">
        <v>27285</v>
      </c>
      <c r="D23001">
        <v>40.89</v>
      </c>
      <c r="E23001">
        <v>-74.0107</v>
      </c>
      <c r="F23001" t="s">
        <v>530</v>
      </c>
      <c r="G23001" t="s">
        <v>531</v>
      </c>
      <c r="H23001" t="s">
        <v>532</v>
      </c>
      <c r="I23001" t="s">
        <v>587</v>
      </c>
      <c r="K23001">
        <v>40543</v>
      </c>
      <c r="L23001">
        <v>1840081757</v>
      </c>
    </row>
    <row r="23002" spans="1:12" x14ac:dyDescent="0.45">
      <c r="A23002" t="str">
        <f t="shared" si="359"/>
        <v>Teaoraereke, , Kiribati</v>
      </c>
      <c r="B23002" t="s">
        <v>27286</v>
      </c>
      <c r="C23002" t="s">
        <v>27286</v>
      </c>
      <c r="D23002">
        <v>1.3332999999999999</v>
      </c>
      <c r="E23002">
        <v>173</v>
      </c>
      <c r="F23002" t="s">
        <v>27145</v>
      </c>
      <c r="G23002" t="s">
        <v>27146</v>
      </c>
      <c r="H23002" t="s">
        <v>27147</v>
      </c>
      <c r="K23002">
        <v>5105</v>
      </c>
      <c r="L23002">
        <v>1296060597</v>
      </c>
    </row>
    <row r="23003" spans="1:12" x14ac:dyDescent="0.45">
      <c r="A23003" t="str">
        <f t="shared" si="359"/>
        <v>Tearce, Tearce, Macedonia</v>
      </c>
      <c r="B23003" t="s">
        <v>27287</v>
      </c>
      <c r="C23003" t="s">
        <v>27287</v>
      </c>
      <c r="D23003">
        <v>42.076700000000002</v>
      </c>
      <c r="E23003">
        <v>21.053100000000001</v>
      </c>
      <c r="F23003" t="s">
        <v>2246</v>
      </c>
      <c r="G23003" t="s">
        <v>2247</v>
      </c>
      <c r="H23003" t="s">
        <v>2248</v>
      </c>
      <c r="I23003" t="s">
        <v>27287</v>
      </c>
      <c r="J23003" t="s">
        <v>378</v>
      </c>
      <c r="L23003">
        <v>1807139125</v>
      </c>
    </row>
    <row r="23004" spans="1:12" x14ac:dyDescent="0.45">
      <c r="A23004" t="str">
        <f t="shared" si="359"/>
        <v>Teays Valley, West Virginia, United States</v>
      </c>
      <c r="B23004" t="s">
        <v>27288</v>
      </c>
      <c r="C23004" t="s">
        <v>27288</v>
      </c>
      <c r="D23004">
        <v>38.4482</v>
      </c>
      <c r="E23004">
        <v>-81.924000000000007</v>
      </c>
      <c r="F23004" t="s">
        <v>530</v>
      </c>
      <c r="G23004" t="s">
        <v>531</v>
      </c>
      <c r="H23004" t="s">
        <v>532</v>
      </c>
      <c r="I23004" t="s">
        <v>3915</v>
      </c>
      <c r="K23004">
        <v>13816</v>
      </c>
      <c r="L23004">
        <v>1840038312</v>
      </c>
    </row>
    <row r="23005" spans="1:12" x14ac:dyDescent="0.45">
      <c r="A23005" t="str">
        <f t="shared" si="359"/>
        <v>Tébessa, Tébessa, Algeria</v>
      </c>
      <c r="B23005" t="s">
        <v>27289</v>
      </c>
      <c r="C23005" t="s">
        <v>27290</v>
      </c>
      <c r="D23005">
        <v>35.4</v>
      </c>
      <c r="E23005">
        <v>8.1166999999999998</v>
      </c>
      <c r="F23005" t="s">
        <v>486</v>
      </c>
      <c r="G23005" t="s">
        <v>487</v>
      </c>
      <c r="H23005" t="s">
        <v>488</v>
      </c>
      <c r="I23005" t="s">
        <v>27289</v>
      </c>
      <c r="J23005" t="s">
        <v>378</v>
      </c>
      <c r="K23005">
        <v>194461</v>
      </c>
      <c r="L23005">
        <v>1012196375</v>
      </c>
    </row>
    <row r="23006" spans="1:12" x14ac:dyDescent="0.45">
      <c r="A23006" t="str">
        <f t="shared" si="359"/>
        <v>Tebingtinggi, Sumatera Utara, Indonesia</v>
      </c>
      <c r="B23006" t="s">
        <v>27291</v>
      </c>
      <c r="C23006" t="s">
        <v>27291</v>
      </c>
      <c r="D23006">
        <v>3.3283</v>
      </c>
      <c r="E23006">
        <v>99.162499999999994</v>
      </c>
      <c r="F23006" t="s">
        <v>1763</v>
      </c>
      <c r="G23006" t="s">
        <v>1764</v>
      </c>
      <c r="H23006" t="s">
        <v>1765</v>
      </c>
      <c r="I23006" t="s">
        <v>4540</v>
      </c>
      <c r="K23006">
        <v>169786</v>
      </c>
      <c r="L23006">
        <v>1360386781</v>
      </c>
    </row>
    <row r="23007" spans="1:12" x14ac:dyDescent="0.45">
      <c r="A23007" t="str">
        <f t="shared" si="359"/>
        <v>Tecámac, México, Mexico</v>
      </c>
      <c r="B23007" t="s">
        <v>27292</v>
      </c>
      <c r="C23007" t="s">
        <v>27293</v>
      </c>
      <c r="D23007">
        <v>19.713100000000001</v>
      </c>
      <c r="E23007">
        <v>-98.968299999999999</v>
      </c>
      <c r="F23007" t="s">
        <v>519</v>
      </c>
      <c r="G23007" t="s">
        <v>520</v>
      </c>
      <c r="H23007" t="s">
        <v>521</v>
      </c>
      <c r="I23007" t="s">
        <v>692</v>
      </c>
      <c r="J23007" t="s">
        <v>366</v>
      </c>
      <c r="K23007">
        <v>364579</v>
      </c>
      <c r="L23007">
        <v>1484363321</v>
      </c>
    </row>
    <row r="23008" spans="1:12" x14ac:dyDescent="0.45">
      <c r="A23008" t="str">
        <f t="shared" si="359"/>
        <v>Tecate, Baja California, Mexico</v>
      </c>
      <c r="B23008" t="s">
        <v>27294</v>
      </c>
      <c r="C23008" t="s">
        <v>27294</v>
      </c>
      <c r="D23008">
        <v>32.566699999999997</v>
      </c>
      <c r="E23008">
        <v>-116.6331</v>
      </c>
      <c r="F23008" t="s">
        <v>519</v>
      </c>
      <c r="G23008" t="s">
        <v>520</v>
      </c>
      <c r="H23008" t="s">
        <v>521</v>
      </c>
      <c r="I23008" t="s">
        <v>1550</v>
      </c>
      <c r="J23008" t="s">
        <v>366</v>
      </c>
      <c r="K23008">
        <v>64764</v>
      </c>
      <c r="L23008">
        <v>1484547809</v>
      </c>
    </row>
    <row r="23009" spans="1:12" x14ac:dyDescent="0.45">
      <c r="A23009" t="str">
        <f t="shared" si="359"/>
        <v>Tecax, Yucatán, Mexico</v>
      </c>
      <c r="B23009" t="s">
        <v>27295</v>
      </c>
      <c r="C23009" t="s">
        <v>27295</v>
      </c>
      <c r="D23009">
        <v>20.201899999999998</v>
      </c>
      <c r="E23009">
        <v>-89.2881</v>
      </c>
      <c r="F23009" t="s">
        <v>519</v>
      </c>
      <c r="G23009" t="s">
        <v>520</v>
      </c>
      <c r="H23009" t="s">
        <v>521</v>
      </c>
      <c r="I23009" t="s">
        <v>694</v>
      </c>
      <c r="K23009">
        <v>50.789000000000001</v>
      </c>
      <c r="L23009">
        <v>1484782521</v>
      </c>
    </row>
    <row r="23010" spans="1:12" x14ac:dyDescent="0.45">
      <c r="A23010" t="str">
        <f t="shared" si="359"/>
        <v>Techiman, Brong-Ahafo, Ghana</v>
      </c>
      <c r="B23010" t="s">
        <v>27296</v>
      </c>
      <c r="C23010" t="s">
        <v>27296</v>
      </c>
      <c r="D23010">
        <v>7.5904999999999996</v>
      </c>
      <c r="E23010">
        <v>-1.9395</v>
      </c>
      <c r="F23010" t="s">
        <v>719</v>
      </c>
      <c r="G23010" t="s">
        <v>720</v>
      </c>
      <c r="H23010" t="s">
        <v>721</v>
      </c>
      <c r="I23010" t="s">
        <v>4213</v>
      </c>
      <c r="J23010" t="s">
        <v>378</v>
      </c>
      <c r="L23010">
        <v>1288222236</v>
      </c>
    </row>
    <row r="23011" spans="1:12" x14ac:dyDescent="0.45">
      <c r="A23011" t="str">
        <f t="shared" si="359"/>
        <v>Techirghiol, Constanţa, Romania</v>
      </c>
      <c r="B23011" t="s">
        <v>27297</v>
      </c>
      <c r="C23011" t="s">
        <v>27297</v>
      </c>
      <c r="D23011">
        <v>44.057499999999997</v>
      </c>
      <c r="E23011">
        <v>28.595800000000001</v>
      </c>
      <c r="F23011" t="s">
        <v>665</v>
      </c>
      <c r="G23011" t="s">
        <v>666</v>
      </c>
      <c r="H23011" t="s">
        <v>667</v>
      </c>
      <c r="I23011" t="s">
        <v>7527</v>
      </c>
      <c r="K23011">
        <v>7292</v>
      </c>
      <c r="L23011">
        <v>1642840114</v>
      </c>
    </row>
    <row r="23012" spans="1:12" x14ac:dyDescent="0.45">
      <c r="A23012" t="str">
        <f t="shared" si="359"/>
        <v>Tecklenburg, North Rhine-Westphalia, Germany</v>
      </c>
      <c r="B23012" t="s">
        <v>27298</v>
      </c>
      <c r="C23012" t="s">
        <v>27298</v>
      </c>
      <c r="D23012">
        <v>52.2194</v>
      </c>
      <c r="E23012">
        <v>7.8125</v>
      </c>
      <c r="F23012" t="s">
        <v>441</v>
      </c>
      <c r="G23012" t="s">
        <v>442</v>
      </c>
      <c r="H23012" t="s">
        <v>443</v>
      </c>
      <c r="I23012" t="s">
        <v>444</v>
      </c>
      <c r="K23012">
        <v>9145</v>
      </c>
      <c r="L23012">
        <v>1276770196</v>
      </c>
    </row>
    <row r="23013" spans="1:12" x14ac:dyDescent="0.45">
      <c r="A23013" t="str">
        <f t="shared" si="359"/>
        <v>Tecoh, Yucatán, Mexico</v>
      </c>
      <c r="B23013" t="s">
        <v>27299</v>
      </c>
      <c r="C23013" t="s">
        <v>27299</v>
      </c>
      <c r="D23013">
        <v>20.741900000000001</v>
      </c>
      <c r="E23013">
        <v>-89.474400000000003</v>
      </c>
      <c r="F23013" t="s">
        <v>519</v>
      </c>
      <c r="G23013" t="s">
        <v>520</v>
      </c>
      <c r="H23013" t="s">
        <v>521</v>
      </c>
      <c r="I23013" t="s">
        <v>694</v>
      </c>
      <c r="K23013">
        <v>9134</v>
      </c>
      <c r="L23013">
        <v>1484904738</v>
      </c>
    </row>
    <row r="23014" spans="1:12" x14ac:dyDescent="0.45">
      <c r="A23014" t="str">
        <f t="shared" si="359"/>
        <v>Tecolutla, Veracruz, Mexico</v>
      </c>
      <c r="B23014" t="s">
        <v>27300</v>
      </c>
      <c r="C23014" t="s">
        <v>27300</v>
      </c>
      <c r="D23014">
        <v>20.479700000000001</v>
      </c>
      <c r="E23014">
        <v>-97.01</v>
      </c>
      <c r="F23014" t="s">
        <v>519</v>
      </c>
      <c r="G23014" t="s">
        <v>520</v>
      </c>
      <c r="H23014" t="s">
        <v>521</v>
      </c>
      <c r="I23014" t="s">
        <v>716</v>
      </c>
      <c r="J23014" t="s">
        <v>366</v>
      </c>
      <c r="K23014">
        <v>24258</v>
      </c>
      <c r="L23014">
        <v>1484719991</v>
      </c>
    </row>
    <row r="23015" spans="1:12" x14ac:dyDescent="0.45">
      <c r="A23015" t="str">
        <f t="shared" si="359"/>
        <v>Tecomán, Colima, Mexico</v>
      </c>
      <c r="B23015" t="s">
        <v>27301</v>
      </c>
      <c r="C23015" t="s">
        <v>27302</v>
      </c>
      <c r="D23015">
        <v>18.908899999999999</v>
      </c>
      <c r="E23015">
        <v>-103.8747</v>
      </c>
      <c r="F23015" t="s">
        <v>519</v>
      </c>
      <c r="G23015" t="s">
        <v>520</v>
      </c>
      <c r="H23015" t="s">
        <v>521</v>
      </c>
      <c r="I23015" t="s">
        <v>7393</v>
      </c>
      <c r="J23015" t="s">
        <v>366</v>
      </c>
      <c r="K23015">
        <v>112726</v>
      </c>
      <c r="L23015">
        <v>1484348795</v>
      </c>
    </row>
    <row r="23016" spans="1:12" x14ac:dyDescent="0.45">
      <c r="A23016" t="str">
        <f t="shared" si="359"/>
        <v>Tecozautla, Hidalgo, Mexico</v>
      </c>
      <c r="B23016" t="s">
        <v>27303</v>
      </c>
      <c r="C23016" t="s">
        <v>27303</v>
      </c>
      <c r="D23016">
        <v>20.533300000000001</v>
      </c>
      <c r="E23016">
        <v>-99.633300000000006</v>
      </c>
      <c r="F23016" t="s">
        <v>519</v>
      </c>
      <c r="G23016" t="s">
        <v>520</v>
      </c>
      <c r="H23016" t="s">
        <v>521</v>
      </c>
      <c r="I23016" t="s">
        <v>708</v>
      </c>
      <c r="K23016">
        <v>31609</v>
      </c>
      <c r="L23016">
        <v>1484766704</v>
      </c>
    </row>
    <row r="23017" spans="1:12" x14ac:dyDescent="0.45">
      <c r="A23017" t="str">
        <f t="shared" si="359"/>
        <v>Técpan de Galeana, Guerrero, Mexico</v>
      </c>
      <c r="B23017" t="s">
        <v>27304</v>
      </c>
      <c r="C23017" t="s">
        <v>27305</v>
      </c>
      <c r="D23017">
        <v>17.25</v>
      </c>
      <c r="E23017">
        <v>-100.6833</v>
      </c>
      <c r="F23017" t="s">
        <v>519</v>
      </c>
      <c r="G23017" t="s">
        <v>520</v>
      </c>
      <c r="H23017" t="s">
        <v>521</v>
      </c>
      <c r="I23017" t="s">
        <v>697</v>
      </c>
      <c r="J23017" t="s">
        <v>366</v>
      </c>
      <c r="K23017">
        <v>14638</v>
      </c>
      <c r="L23017">
        <v>1484708548</v>
      </c>
    </row>
    <row r="23018" spans="1:12" x14ac:dyDescent="0.45">
      <c r="A23018" t="str">
        <f t="shared" si="359"/>
        <v>Tecuala, Nayarit, Mexico</v>
      </c>
      <c r="B23018" t="s">
        <v>27306</v>
      </c>
      <c r="C23018" t="s">
        <v>27306</v>
      </c>
      <c r="D23018">
        <v>22.400400000000001</v>
      </c>
      <c r="E23018">
        <v>-105.46</v>
      </c>
      <c r="F23018" t="s">
        <v>519</v>
      </c>
      <c r="G23018" t="s">
        <v>520</v>
      </c>
      <c r="H23018" t="s">
        <v>521</v>
      </c>
      <c r="I23018" t="s">
        <v>1003</v>
      </c>
      <c r="J23018" t="s">
        <v>366</v>
      </c>
      <c r="K23018">
        <v>14921</v>
      </c>
      <c r="L23018">
        <v>1484955369</v>
      </c>
    </row>
    <row r="23019" spans="1:12" x14ac:dyDescent="0.45">
      <c r="A23019" t="str">
        <f t="shared" si="359"/>
        <v>Tecumseh, Ontario, Canada</v>
      </c>
      <c r="B23019" t="s">
        <v>27307</v>
      </c>
      <c r="C23019" t="s">
        <v>27307</v>
      </c>
      <c r="D23019">
        <v>42.243099999999998</v>
      </c>
      <c r="E23019">
        <v>-82.925600000000003</v>
      </c>
      <c r="F23019" t="s">
        <v>541</v>
      </c>
      <c r="G23019" t="s">
        <v>542</v>
      </c>
      <c r="H23019" t="s">
        <v>543</v>
      </c>
      <c r="I23019" t="s">
        <v>857</v>
      </c>
      <c r="K23019">
        <v>23229</v>
      </c>
      <c r="L23019">
        <v>1124720869</v>
      </c>
    </row>
    <row r="23020" spans="1:12" x14ac:dyDescent="0.45">
      <c r="A23020" t="str">
        <f t="shared" si="359"/>
        <v>Tecumseh, Michigan, United States</v>
      </c>
      <c r="B23020" t="s">
        <v>27307</v>
      </c>
      <c r="C23020" t="s">
        <v>27307</v>
      </c>
      <c r="D23020">
        <v>42.006500000000003</v>
      </c>
      <c r="E23020">
        <v>-83.944999999999993</v>
      </c>
      <c r="F23020" t="s">
        <v>530</v>
      </c>
      <c r="G23020" t="s">
        <v>531</v>
      </c>
      <c r="H23020" t="s">
        <v>532</v>
      </c>
      <c r="I23020" t="s">
        <v>868</v>
      </c>
      <c r="K23020">
        <v>8398</v>
      </c>
      <c r="L23020">
        <v>1840003228</v>
      </c>
    </row>
    <row r="23021" spans="1:12" x14ac:dyDescent="0.45">
      <c r="A23021" t="str">
        <f t="shared" si="359"/>
        <v>Tecumseh, Oklahoma, United States</v>
      </c>
      <c r="B23021" t="s">
        <v>27307</v>
      </c>
      <c r="C23021" t="s">
        <v>27307</v>
      </c>
      <c r="D23021">
        <v>35.2639</v>
      </c>
      <c r="E23021">
        <v>-96.933800000000005</v>
      </c>
      <c r="F23021" t="s">
        <v>530</v>
      </c>
      <c r="G23021" t="s">
        <v>531</v>
      </c>
      <c r="H23021" t="s">
        <v>532</v>
      </c>
      <c r="I23021" t="s">
        <v>798</v>
      </c>
      <c r="K23021">
        <v>6636</v>
      </c>
      <c r="L23021">
        <v>1840021786</v>
      </c>
    </row>
    <row r="23022" spans="1:12" x14ac:dyDescent="0.45">
      <c r="A23022" t="str">
        <f t="shared" si="359"/>
        <v>Teeli, Tyva, Russia</v>
      </c>
      <c r="B23022" t="s">
        <v>27308</v>
      </c>
      <c r="C23022" t="s">
        <v>27308</v>
      </c>
      <c r="D23022">
        <v>51.033299999999997</v>
      </c>
      <c r="E23022">
        <v>90.2333</v>
      </c>
      <c r="F23022" t="s">
        <v>504</v>
      </c>
      <c r="G23022" t="s">
        <v>505</v>
      </c>
      <c r="H23022" t="s">
        <v>506</v>
      </c>
      <c r="I23022" t="s">
        <v>1125</v>
      </c>
      <c r="K23022">
        <v>3732</v>
      </c>
      <c r="L23022">
        <v>1643964699</v>
      </c>
    </row>
    <row r="23023" spans="1:12" x14ac:dyDescent="0.45">
      <c r="A23023" t="str">
        <f t="shared" si="359"/>
        <v>Tefé, Amazonas, Brazil</v>
      </c>
      <c r="B23023" t="s">
        <v>27309</v>
      </c>
      <c r="C23023" t="s">
        <v>27310</v>
      </c>
      <c r="D23023">
        <v>-3.3683999999999998</v>
      </c>
      <c r="E23023">
        <v>-64.720500000000001</v>
      </c>
      <c r="F23023" t="s">
        <v>491</v>
      </c>
      <c r="G23023" t="s">
        <v>492</v>
      </c>
      <c r="H23023" t="s">
        <v>493</v>
      </c>
      <c r="I23023" t="s">
        <v>3120</v>
      </c>
      <c r="K23023">
        <v>51437</v>
      </c>
      <c r="L23023">
        <v>1076049089</v>
      </c>
    </row>
    <row r="23024" spans="1:12" x14ac:dyDescent="0.45">
      <c r="A23024" t="str">
        <f t="shared" si="359"/>
        <v>Tega Cay, South Carolina, United States</v>
      </c>
      <c r="B23024" t="s">
        <v>27311</v>
      </c>
      <c r="C23024" t="s">
        <v>27311</v>
      </c>
      <c r="D23024">
        <v>35.039000000000001</v>
      </c>
      <c r="E23024">
        <v>-81.010999999999996</v>
      </c>
      <c r="F23024" t="s">
        <v>530</v>
      </c>
      <c r="G23024" t="s">
        <v>531</v>
      </c>
      <c r="H23024" t="s">
        <v>532</v>
      </c>
      <c r="I23024" t="s">
        <v>534</v>
      </c>
      <c r="K23024">
        <v>11335</v>
      </c>
      <c r="L23024">
        <v>1840015488</v>
      </c>
    </row>
    <row r="23025" spans="1:12" x14ac:dyDescent="0.45">
      <c r="A23025" t="str">
        <f t="shared" si="359"/>
        <v>Tegal, Jawa Tengah, Indonesia</v>
      </c>
      <c r="B23025" t="s">
        <v>27312</v>
      </c>
      <c r="C23025" t="s">
        <v>27312</v>
      </c>
      <c r="D23025">
        <v>-6.8666999999999998</v>
      </c>
      <c r="E23025">
        <v>109.13330000000001</v>
      </c>
      <c r="F23025" t="s">
        <v>1763</v>
      </c>
      <c r="G23025" t="s">
        <v>1764</v>
      </c>
      <c r="H23025" t="s">
        <v>1765</v>
      </c>
      <c r="I23025" t="s">
        <v>7112</v>
      </c>
      <c r="K23025">
        <v>275789</v>
      </c>
      <c r="L23025">
        <v>1360035814</v>
      </c>
    </row>
    <row r="23026" spans="1:12" x14ac:dyDescent="0.45">
      <c r="A23026" t="str">
        <f t="shared" si="359"/>
        <v>Téglás, Hajdú-Bihar, Hungary</v>
      </c>
      <c r="B23026" t="s">
        <v>27313</v>
      </c>
      <c r="C23026" t="s">
        <v>27314</v>
      </c>
      <c r="D23026">
        <v>47.716700000000003</v>
      </c>
      <c r="E23026">
        <v>21.683299999999999</v>
      </c>
      <c r="F23026" t="s">
        <v>641</v>
      </c>
      <c r="G23026" t="s">
        <v>642</v>
      </c>
      <c r="H23026" t="s">
        <v>643</v>
      </c>
      <c r="I23026" t="s">
        <v>3282</v>
      </c>
      <c r="K23026">
        <v>6406</v>
      </c>
      <c r="L23026">
        <v>1348643886</v>
      </c>
    </row>
    <row r="23027" spans="1:12" x14ac:dyDescent="0.45">
      <c r="A23027" t="str">
        <f t="shared" si="359"/>
        <v>Tegucigalpa, Francisco Morazán, Honduras</v>
      </c>
      <c r="B23027" t="s">
        <v>27315</v>
      </c>
      <c r="C23027" t="s">
        <v>27315</v>
      </c>
      <c r="D23027">
        <v>14.094200000000001</v>
      </c>
      <c r="E23027">
        <v>-87.206699999999998</v>
      </c>
      <c r="F23027" t="s">
        <v>5403</v>
      </c>
      <c r="G23027" t="s">
        <v>5404</v>
      </c>
      <c r="H23027" t="s">
        <v>5405</v>
      </c>
      <c r="I23027" t="s">
        <v>7465</v>
      </c>
      <c r="J23027" t="s">
        <v>606</v>
      </c>
      <c r="K23027">
        <v>1126534</v>
      </c>
      <c r="L23027">
        <v>1340344059</v>
      </c>
    </row>
    <row r="23028" spans="1:12" x14ac:dyDescent="0.45">
      <c r="A23028" t="str">
        <f t="shared" si="359"/>
        <v>Tegucigalpita, Atlántida, Honduras</v>
      </c>
      <c r="B23028" t="s">
        <v>27316</v>
      </c>
      <c r="C23028" t="s">
        <v>27316</v>
      </c>
      <c r="D23028">
        <v>15.78</v>
      </c>
      <c r="E23028">
        <v>-86.787800000000004</v>
      </c>
      <c r="F23028" t="s">
        <v>5403</v>
      </c>
      <c r="G23028" t="s">
        <v>5404</v>
      </c>
      <c r="H23028" t="s">
        <v>5405</v>
      </c>
      <c r="I23028" t="s">
        <v>2688</v>
      </c>
      <c r="K23028">
        <v>196856</v>
      </c>
      <c r="L23028">
        <v>1340541864</v>
      </c>
    </row>
    <row r="23029" spans="1:12" x14ac:dyDescent="0.45">
      <c r="A23029" t="str">
        <f t="shared" si="359"/>
        <v>Tehachapi, California, United States</v>
      </c>
      <c r="B23029" t="s">
        <v>27317</v>
      </c>
      <c r="C23029" t="s">
        <v>27317</v>
      </c>
      <c r="D23029">
        <v>35.127400000000002</v>
      </c>
      <c r="E23029">
        <v>-118.47490000000001</v>
      </c>
      <c r="F23029" t="s">
        <v>530</v>
      </c>
      <c r="G23029" t="s">
        <v>531</v>
      </c>
      <c r="H23029" t="s">
        <v>532</v>
      </c>
      <c r="I23029" t="s">
        <v>754</v>
      </c>
      <c r="K23029">
        <v>14928</v>
      </c>
      <c r="L23029">
        <v>1840021737</v>
      </c>
    </row>
    <row r="23030" spans="1:12" x14ac:dyDescent="0.45">
      <c r="A23030" t="str">
        <f t="shared" si="359"/>
        <v>Tehran, Tehrān, Iran</v>
      </c>
      <c r="B23030" t="s">
        <v>27318</v>
      </c>
      <c r="C23030" t="s">
        <v>27318</v>
      </c>
      <c r="D23030">
        <v>35.700000000000003</v>
      </c>
      <c r="E23030">
        <v>51.416699999999999</v>
      </c>
      <c r="F23030" t="s">
        <v>388</v>
      </c>
      <c r="G23030" t="s">
        <v>389</v>
      </c>
      <c r="H23030" t="s">
        <v>390</v>
      </c>
      <c r="I23030" t="s">
        <v>9536</v>
      </c>
      <c r="J23030" t="s">
        <v>606</v>
      </c>
      <c r="K23030">
        <v>13633000</v>
      </c>
      <c r="L23030">
        <v>1364305026</v>
      </c>
    </row>
    <row r="23031" spans="1:12" x14ac:dyDescent="0.45">
      <c r="A23031" t="str">
        <f t="shared" si="359"/>
        <v>Tehuacán, Puebla, Mexico</v>
      </c>
      <c r="B23031" t="s">
        <v>27319</v>
      </c>
      <c r="C23031" t="s">
        <v>27320</v>
      </c>
      <c r="D23031">
        <v>18.4617</v>
      </c>
      <c r="E23031">
        <v>-97.392799999999994</v>
      </c>
      <c r="F23031" t="s">
        <v>519</v>
      </c>
      <c r="G23031" t="s">
        <v>520</v>
      </c>
      <c r="H23031" t="s">
        <v>521</v>
      </c>
      <c r="I23031" t="s">
        <v>711</v>
      </c>
      <c r="J23031" t="s">
        <v>366</v>
      </c>
      <c r="K23031">
        <v>274906</v>
      </c>
      <c r="L23031">
        <v>1484817336</v>
      </c>
    </row>
    <row r="23032" spans="1:12" x14ac:dyDescent="0.45">
      <c r="A23032" t="str">
        <f t="shared" si="359"/>
        <v>Teignmouth, Devon, United Kingdom</v>
      </c>
      <c r="B23032" t="s">
        <v>27321</v>
      </c>
      <c r="C23032" t="s">
        <v>27321</v>
      </c>
      <c r="D23032">
        <v>50.551499999999997</v>
      </c>
      <c r="E23032">
        <v>-3.4885999999999999</v>
      </c>
      <c r="F23032" t="s">
        <v>536</v>
      </c>
      <c r="G23032" t="s">
        <v>537</v>
      </c>
      <c r="H23032" t="s">
        <v>538</v>
      </c>
      <c r="I23032" t="s">
        <v>2809</v>
      </c>
      <c r="K23032">
        <v>15129</v>
      </c>
      <c r="L23032">
        <v>1826052083</v>
      </c>
    </row>
    <row r="23033" spans="1:12" x14ac:dyDescent="0.45">
      <c r="A23033" t="str">
        <f t="shared" si="359"/>
        <v>Teiuş, Alba, Romania</v>
      </c>
      <c r="B23033" t="s">
        <v>27322</v>
      </c>
      <c r="C23033" t="s">
        <v>27323</v>
      </c>
      <c r="D23033">
        <v>46.2</v>
      </c>
      <c r="E23033">
        <v>23.68</v>
      </c>
      <c r="F23033" t="s">
        <v>665</v>
      </c>
      <c r="G23033" t="s">
        <v>666</v>
      </c>
      <c r="H23033" t="s">
        <v>667</v>
      </c>
      <c r="I23033" t="s">
        <v>668</v>
      </c>
      <c r="K23033">
        <v>6695</v>
      </c>
      <c r="L23033">
        <v>1642977662</v>
      </c>
    </row>
    <row r="23034" spans="1:12" x14ac:dyDescent="0.45">
      <c r="A23034" t="str">
        <f t="shared" si="359"/>
        <v>Tejen, Ahal, Turkmenistan</v>
      </c>
      <c r="B23034" t="s">
        <v>27324</v>
      </c>
      <c r="C23034" t="s">
        <v>27324</v>
      </c>
      <c r="D23034">
        <v>37.378599999999999</v>
      </c>
      <c r="E23034">
        <v>60.496000000000002</v>
      </c>
      <c r="F23034" t="s">
        <v>481</v>
      </c>
      <c r="G23034" t="s">
        <v>482</v>
      </c>
      <c r="H23034" t="s">
        <v>483</v>
      </c>
      <c r="I23034" t="s">
        <v>484</v>
      </c>
      <c r="K23034">
        <v>67294</v>
      </c>
      <c r="L23034">
        <v>1795500486</v>
      </c>
    </row>
    <row r="23035" spans="1:12" x14ac:dyDescent="0.45">
      <c r="A23035" t="str">
        <f t="shared" si="359"/>
        <v>Tejupilco, México, Mexico</v>
      </c>
      <c r="B23035" t="s">
        <v>27325</v>
      </c>
      <c r="C23035" t="s">
        <v>27325</v>
      </c>
      <c r="D23035">
        <v>18.905799999999999</v>
      </c>
      <c r="E23035">
        <v>-100.1528</v>
      </c>
      <c r="F23035" t="s">
        <v>519</v>
      </c>
      <c r="G23035" t="s">
        <v>520</v>
      </c>
      <c r="H23035" t="s">
        <v>521</v>
      </c>
      <c r="I23035" t="s">
        <v>692</v>
      </c>
      <c r="J23035" t="s">
        <v>366</v>
      </c>
      <c r="K23035">
        <v>71077</v>
      </c>
      <c r="L23035">
        <v>1484506998</v>
      </c>
    </row>
    <row r="23036" spans="1:12" x14ac:dyDescent="0.45">
      <c r="A23036" t="str">
        <f t="shared" si="359"/>
        <v>Tekeli, Almaty, Kazakhstan</v>
      </c>
      <c r="B23036" t="s">
        <v>27326</v>
      </c>
      <c r="C23036" t="s">
        <v>27326</v>
      </c>
      <c r="D23036">
        <v>44.833300000000001</v>
      </c>
      <c r="E23036">
        <v>78.816699999999997</v>
      </c>
      <c r="F23036" t="s">
        <v>1182</v>
      </c>
      <c r="G23036" t="s">
        <v>1183</v>
      </c>
      <c r="H23036" t="s">
        <v>1184</v>
      </c>
      <c r="I23036" t="s">
        <v>1619</v>
      </c>
      <c r="K23036">
        <v>30707</v>
      </c>
      <c r="L23036">
        <v>1398667260</v>
      </c>
    </row>
    <row r="23037" spans="1:12" x14ac:dyDescent="0.45">
      <c r="A23037" t="str">
        <f t="shared" si="359"/>
        <v>Tekirdağ, Tekirdağ, Turkey</v>
      </c>
      <c r="B23037" t="s">
        <v>7586</v>
      </c>
      <c r="C23037" t="s">
        <v>27327</v>
      </c>
      <c r="D23037">
        <v>40.9833</v>
      </c>
      <c r="E23037">
        <v>27.5167</v>
      </c>
      <c r="F23037" t="s">
        <v>806</v>
      </c>
      <c r="G23037" t="s">
        <v>807</v>
      </c>
      <c r="H23037" t="s">
        <v>808</v>
      </c>
      <c r="I23037" t="s">
        <v>7586</v>
      </c>
      <c r="J23037" t="s">
        <v>378</v>
      </c>
      <c r="K23037">
        <v>1029927</v>
      </c>
      <c r="L23037">
        <v>1792519395</v>
      </c>
    </row>
    <row r="23038" spans="1:12" x14ac:dyDescent="0.45">
      <c r="A23038" t="str">
        <f t="shared" si="359"/>
        <v>Tekit, Yucatán, Mexico</v>
      </c>
      <c r="B23038" t="s">
        <v>27328</v>
      </c>
      <c r="C23038" t="s">
        <v>27328</v>
      </c>
      <c r="D23038">
        <v>20.5322</v>
      </c>
      <c r="E23038">
        <v>-89.331400000000002</v>
      </c>
      <c r="F23038" t="s">
        <v>519</v>
      </c>
      <c r="G23038" t="s">
        <v>520</v>
      </c>
      <c r="H23038" t="s">
        <v>521</v>
      </c>
      <c r="I23038" t="s">
        <v>694</v>
      </c>
      <c r="K23038">
        <v>9834</v>
      </c>
      <c r="L23038">
        <v>1484351882</v>
      </c>
    </row>
    <row r="23039" spans="1:12" x14ac:dyDescent="0.45">
      <c r="A23039" t="str">
        <f t="shared" si="359"/>
        <v>Tel Aviv-Yafo, Tel Aviv, Israel</v>
      </c>
      <c r="B23039" t="s">
        <v>27329</v>
      </c>
      <c r="C23039" t="s">
        <v>27329</v>
      </c>
      <c r="D23039">
        <v>32.083300000000001</v>
      </c>
      <c r="E23039">
        <v>34.799999999999997</v>
      </c>
      <c r="F23039" t="s">
        <v>369</v>
      </c>
      <c r="G23039" t="s">
        <v>370</v>
      </c>
      <c r="H23039" t="s">
        <v>371</v>
      </c>
      <c r="I23039" t="s">
        <v>3739</v>
      </c>
      <c r="J23039" t="s">
        <v>378</v>
      </c>
      <c r="K23039">
        <v>451523</v>
      </c>
      <c r="L23039">
        <v>1376401542</v>
      </c>
    </row>
    <row r="23040" spans="1:12" x14ac:dyDescent="0.45">
      <c r="A23040" t="str">
        <f t="shared" si="359"/>
        <v>Tela, Atlántida, Honduras</v>
      </c>
      <c r="B23040" t="s">
        <v>27330</v>
      </c>
      <c r="C23040" t="s">
        <v>27330</v>
      </c>
      <c r="D23040">
        <v>15.783300000000001</v>
      </c>
      <c r="E23040">
        <v>-87.466700000000003</v>
      </c>
      <c r="F23040" t="s">
        <v>5403</v>
      </c>
      <c r="G23040" t="s">
        <v>5404</v>
      </c>
      <c r="H23040" t="s">
        <v>5405</v>
      </c>
      <c r="I23040" t="s">
        <v>2688</v>
      </c>
      <c r="K23040">
        <v>78537</v>
      </c>
      <c r="L23040">
        <v>1340789148</v>
      </c>
    </row>
    <row r="23041" spans="1:12" x14ac:dyDescent="0.45">
      <c r="A23041" t="str">
        <f t="shared" si="359"/>
        <v>Telavi, K’akheti, Georgia</v>
      </c>
      <c r="B23041" t="s">
        <v>27331</v>
      </c>
      <c r="C23041" t="s">
        <v>27331</v>
      </c>
      <c r="D23041">
        <v>41.916699999999999</v>
      </c>
      <c r="E23041">
        <v>45.4833</v>
      </c>
      <c r="F23041" t="s">
        <v>763</v>
      </c>
      <c r="G23041" t="s">
        <v>1132</v>
      </c>
      <c r="H23041" t="s">
        <v>1133</v>
      </c>
      <c r="I23041" t="s">
        <v>1138</v>
      </c>
      <c r="J23041" t="s">
        <v>378</v>
      </c>
      <c r="K23041">
        <v>20900</v>
      </c>
      <c r="L23041">
        <v>1268806987</v>
      </c>
    </row>
    <row r="23042" spans="1:12" x14ac:dyDescent="0.45">
      <c r="A23042" t="str">
        <f t="shared" si="359"/>
        <v>Telč, Vysočina, Czechia</v>
      </c>
      <c r="B23042" t="s">
        <v>27332</v>
      </c>
      <c r="C23042" t="s">
        <v>27333</v>
      </c>
      <c r="D23042">
        <v>49.184199999999997</v>
      </c>
      <c r="E23042">
        <v>15.4528</v>
      </c>
      <c r="F23042" t="s">
        <v>2480</v>
      </c>
      <c r="G23042" t="s">
        <v>2481</v>
      </c>
      <c r="H23042" t="s">
        <v>2482</v>
      </c>
      <c r="I23042" t="s">
        <v>5760</v>
      </c>
      <c r="K23042">
        <v>5273</v>
      </c>
      <c r="L23042">
        <v>1203523076</v>
      </c>
    </row>
    <row r="23043" spans="1:12" x14ac:dyDescent="0.45">
      <c r="A23043" t="str">
        <f t="shared" ref="A23043:A23106" si="360">CONCATENATE(B23043,", ",I23043,", ",F23043)</f>
        <v>Telêmaco Borba, Paraná, Brazil</v>
      </c>
      <c r="B23043" t="s">
        <v>27334</v>
      </c>
      <c r="C23043" t="s">
        <v>27335</v>
      </c>
      <c r="D23043">
        <v>-24.323899999999998</v>
      </c>
      <c r="E23043">
        <v>-50.615600000000001</v>
      </c>
      <c r="F23043" t="s">
        <v>491</v>
      </c>
      <c r="G23043" t="s">
        <v>492</v>
      </c>
      <c r="H23043" t="s">
        <v>493</v>
      </c>
      <c r="I23043" t="s">
        <v>2206</v>
      </c>
      <c r="K23043">
        <v>58880</v>
      </c>
      <c r="L23043">
        <v>1076867165</v>
      </c>
    </row>
    <row r="23044" spans="1:12" x14ac:dyDescent="0.45">
      <c r="A23044" t="str">
        <f t="shared" si="360"/>
        <v>Teleneşti, Teleneşti, Moldova</v>
      </c>
      <c r="B23044" t="s">
        <v>27336</v>
      </c>
      <c r="C23044" t="s">
        <v>27337</v>
      </c>
      <c r="D23044">
        <v>47.499699999999997</v>
      </c>
      <c r="E23044">
        <v>28.365600000000001</v>
      </c>
      <c r="F23044" t="s">
        <v>2003</v>
      </c>
      <c r="G23044" t="s">
        <v>2004</v>
      </c>
      <c r="H23044" t="s">
        <v>2005</v>
      </c>
      <c r="I23044" t="s">
        <v>27336</v>
      </c>
      <c r="J23044" t="s">
        <v>378</v>
      </c>
      <c r="K23044">
        <v>7227</v>
      </c>
      <c r="L23044">
        <v>1498811064</v>
      </c>
    </row>
    <row r="23045" spans="1:12" x14ac:dyDescent="0.45">
      <c r="A23045" t="str">
        <f t="shared" si="360"/>
        <v>Telford, Telford and Wrekin, United Kingdom</v>
      </c>
      <c r="B23045" t="s">
        <v>27338</v>
      </c>
      <c r="C23045" t="s">
        <v>27338</v>
      </c>
      <c r="D23045">
        <v>52.676600000000001</v>
      </c>
      <c r="E23045">
        <v>-2.4468999999999999</v>
      </c>
      <c r="F23045" t="s">
        <v>536</v>
      </c>
      <c r="G23045" t="s">
        <v>537</v>
      </c>
      <c r="H23045" t="s">
        <v>538</v>
      </c>
      <c r="I23045" t="s">
        <v>17065</v>
      </c>
      <c r="K23045">
        <v>142723</v>
      </c>
      <c r="L23045">
        <v>1826968934</v>
      </c>
    </row>
    <row r="23046" spans="1:12" x14ac:dyDescent="0.45">
      <c r="A23046" t="str">
        <f t="shared" si="360"/>
        <v>Telgte, North Rhine-Westphalia, Germany</v>
      </c>
      <c r="B23046" t="s">
        <v>27339</v>
      </c>
      <c r="C23046" t="s">
        <v>27339</v>
      </c>
      <c r="D23046">
        <v>51.981900000000003</v>
      </c>
      <c r="E23046">
        <v>7.7855999999999996</v>
      </c>
      <c r="F23046" t="s">
        <v>441</v>
      </c>
      <c r="G23046" t="s">
        <v>442</v>
      </c>
      <c r="H23046" t="s">
        <v>443</v>
      </c>
      <c r="I23046" t="s">
        <v>444</v>
      </c>
      <c r="K23046">
        <v>19925</v>
      </c>
      <c r="L23046">
        <v>1276981111</v>
      </c>
    </row>
    <row r="23047" spans="1:12" x14ac:dyDescent="0.45">
      <c r="A23047" t="str">
        <f t="shared" si="360"/>
        <v>Télimélé, Kindia, Guinea</v>
      </c>
      <c r="B23047" t="s">
        <v>27340</v>
      </c>
      <c r="C23047" t="s">
        <v>27341</v>
      </c>
      <c r="D23047">
        <v>10.904999999999999</v>
      </c>
      <c r="E23047">
        <v>-13.042999999999999</v>
      </c>
      <c r="F23047" t="s">
        <v>4331</v>
      </c>
      <c r="G23047" t="s">
        <v>4332</v>
      </c>
      <c r="H23047" t="s">
        <v>4333</v>
      </c>
      <c r="I23047" t="s">
        <v>10010</v>
      </c>
      <c r="J23047" t="s">
        <v>366</v>
      </c>
      <c r="K23047">
        <v>30311</v>
      </c>
      <c r="L23047">
        <v>1324315862</v>
      </c>
    </row>
    <row r="23048" spans="1:12" x14ac:dyDescent="0.45">
      <c r="A23048" t="str">
        <f t="shared" si="360"/>
        <v>Tell City, Indiana, United States</v>
      </c>
      <c r="B23048" t="s">
        <v>27342</v>
      </c>
      <c r="C23048" t="s">
        <v>27342</v>
      </c>
      <c r="D23048">
        <v>37.952800000000003</v>
      </c>
      <c r="E23048">
        <v>-86.759699999999995</v>
      </c>
      <c r="F23048" t="s">
        <v>530</v>
      </c>
      <c r="G23048" t="s">
        <v>531</v>
      </c>
      <c r="H23048" t="s">
        <v>532</v>
      </c>
      <c r="I23048" t="s">
        <v>1964</v>
      </c>
      <c r="K23048">
        <v>9529</v>
      </c>
      <c r="L23048">
        <v>1840009755</v>
      </c>
    </row>
    <row r="23049" spans="1:12" x14ac:dyDescent="0.45">
      <c r="A23049" t="str">
        <f t="shared" si="360"/>
        <v>Tellico Village, Tennessee, United States</v>
      </c>
      <c r="B23049" t="s">
        <v>27343</v>
      </c>
      <c r="C23049" t="s">
        <v>27343</v>
      </c>
      <c r="D23049">
        <v>35.697699999999998</v>
      </c>
      <c r="E23049">
        <v>-84.266099999999994</v>
      </c>
      <c r="F23049" t="s">
        <v>530</v>
      </c>
      <c r="G23049" t="s">
        <v>531</v>
      </c>
      <c r="H23049" t="s">
        <v>532</v>
      </c>
      <c r="I23049" t="s">
        <v>1466</v>
      </c>
      <c r="K23049">
        <v>5612</v>
      </c>
      <c r="L23049">
        <v>1840040591</v>
      </c>
    </row>
    <row r="23050" spans="1:12" x14ac:dyDescent="0.45">
      <c r="A23050" t="str">
        <f t="shared" si="360"/>
        <v>Telsen, Chubut, Argentina</v>
      </c>
      <c r="B23050" t="s">
        <v>27344</v>
      </c>
      <c r="C23050" t="s">
        <v>27344</v>
      </c>
      <c r="D23050">
        <v>-42.383299999999998</v>
      </c>
      <c r="E23050">
        <v>-66.95</v>
      </c>
      <c r="F23050" t="s">
        <v>651</v>
      </c>
      <c r="G23050" t="s">
        <v>652</v>
      </c>
      <c r="H23050" t="s">
        <v>653</v>
      </c>
      <c r="I23050" t="s">
        <v>1722</v>
      </c>
      <c r="J23050" t="s">
        <v>366</v>
      </c>
      <c r="K23050">
        <v>544</v>
      </c>
      <c r="L23050">
        <v>1032824407</v>
      </c>
    </row>
    <row r="23051" spans="1:12" x14ac:dyDescent="0.45">
      <c r="A23051" t="str">
        <f t="shared" si="360"/>
        <v>Telšiai, Telšiai, Lithuania</v>
      </c>
      <c r="B23051" t="s">
        <v>27345</v>
      </c>
      <c r="C23051" t="s">
        <v>27346</v>
      </c>
      <c r="D23051">
        <v>55.9833</v>
      </c>
      <c r="E23051">
        <v>22.25</v>
      </c>
      <c r="F23051" t="s">
        <v>1155</v>
      </c>
      <c r="G23051" t="s">
        <v>1156</v>
      </c>
      <c r="H23051" t="s">
        <v>1157</v>
      </c>
      <c r="I23051" t="s">
        <v>27345</v>
      </c>
      <c r="J23051" t="s">
        <v>378</v>
      </c>
      <c r="K23051">
        <v>22039</v>
      </c>
      <c r="L23051">
        <v>1440908000</v>
      </c>
    </row>
    <row r="23052" spans="1:12" x14ac:dyDescent="0.45">
      <c r="A23052" t="str">
        <f t="shared" si="360"/>
        <v>Teltow, Brandenburg, Germany</v>
      </c>
      <c r="B23052" t="s">
        <v>27347</v>
      </c>
      <c r="C23052" t="s">
        <v>27347</v>
      </c>
      <c r="D23052">
        <v>52.402200000000001</v>
      </c>
      <c r="E23052">
        <v>13.2706</v>
      </c>
      <c r="F23052" t="s">
        <v>441</v>
      </c>
      <c r="G23052" t="s">
        <v>442</v>
      </c>
      <c r="H23052" t="s">
        <v>443</v>
      </c>
      <c r="I23052" t="s">
        <v>1719</v>
      </c>
      <c r="K23052">
        <v>25825</v>
      </c>
      <c r="L23052">
        <v>1276388501</v>
      </c>
    </row>
    <row r="23053" spans="1:12" x14ac:dyDescent="0.45">
      <c r="A23053" t="str">
        <f t="shared" si="360"/>
        <v>Teluk Intan, Perak, Malaysia</v>
      </c>
      <c r="B23053" t="s">
        <v>27348</v>
      </c>
      <c r="C23053" t="s">
        <v>27348</v>
      </c>
      <c r="D23053">
        <v>4.0332999999999997</v>
      </c>
      <c r="E23053">
        <v>101.0167</v>
      </c>
      <c r="F23053" t="s">
        <v>1653</v>
      </c>
      <c r="G23053" t="s">
        <v>1654</v>
      </c>
      <c r="H23053" t="s">
        <v>1655</v>
      </c>
      <c r="I23053" t="s">
        <v>13089</v>
      </c>
      <c r="K23053">
        <v>101659</v>
      </c>
      <c r="L23053">
        <v>1458126062</v>
      </c>
    </row>
    <row r="23054" spans="1:12" x14ac:dyDescent="0.45">
      <c r="A23054" t="str">
        <f t="shared" si="360"/>
        <v>Tema, Greater Accra, Ghana</v>
      </c>
      <c r="B23054" t="s">
        <v>27349</v>
      </c>
      <c r="C23054" t="s">
        <v>27349</v>
      </c>
      <c r="D23054">
        <v>5.6666999999999996</v>
      </c>
      <c r="E23054">
        <v>-1.67E-2</v>
      </c>
      <c r="F23054" t="s">
        <v>719</v>
      </c>
      <c r="G23054" t="s">
        <v>720</v>
      </c>
      <c r="H23054" t="s">
        <v>721</v>
      </c>
      <c r="I23054" t="s">
        <v>722</v>
      </c>
      <c r="K23054">
        <v>161612</v>
      </c>
      <c r="L23054">
        <v>1288205885</v>
      </c>
    </row>
    <row r="23055" spans="1:12" x14ac:dyDescent="0.45">
      <c r="A23055" t="str">
        <f t="shared" si="360"/>
        <v>Temamatla, México, Mexico</v>
      </c>
      <c r="B23055" t="s">
        <v>27350</v>
      </c>
      <c r="C23055" t="s">
        <v>27350</v>
      </c>
      <c r="D23055">
        <v>19.2028</v>
      </c>
      <c r="E23055">
        <v>-98.87</v>
      </c>
      <c r="F23055" t="s">
        <v>519</v>
      </c>
      <c r="G23055" t="s">
        <v>520</v>
      </c>
      <c r="H23055" t="s">
        <v>521</v>
      </c>
      <c r="I23055" t="s">
        <v>692</v>
      </c>
      <c r="J23055" t="s">
        <v>366</v>
      </c>
      <c r="K23055">
        <v>11206</v>
      </c>
      <c r="L23055">
        <v>1484069603</v>
      </c>
    </row>
    <row r="23056" spans="1:12" x14ac:dyDescent="0.45">
      <c r="A23056" t="str">
        <f t="shared" si="360"/>
        <v>Temara, Rabat-Salé-Kénitra, Morocco</v>
      </c>
      <c r="B23056" t="s">
        <v>27351</v>
      </c>
      <c r="C23056" t="s">
        <v>27351</v>
      </c>
      <c r="D23056">
        <v>33.923400000000001</v>
      </c>
      <c r="E23056">
        <v>-6.9076000000000004</v>
      </c>
      <c r="F23056" t="s">
        <v>893</v>
      </c>
      <c r="G23056" t="s">
        <v>894</v>
      </c>
      <c r="H23056" t="s">
        <v>895</v>
      </c>
      <c r="I23056" t="s">
        <v>1050</v>
      </c>
      <c r="K23056">
        <v>313510</v>
      </c>
      <c r="L23056">
        <v>1504016606</v>
      </c>
    </row>
    <row r="23057" spans="1:12" x14ac:dyDescent="0.45">
      <c r="A23057" t="str">
        <f t="shared" si="360"/>
        <v>Temascal, Oaxaca, Mexico</v>
      </c>
      <c r="B23057" t="s">
        <v>27352</v>
      </c>
      <c r="C23057" t="s">
        <v>27352</v>
      </c>
      <c r="D23057">
        <v>18.2394</v>
      </c>
      <c r="E23057">
        <v>-96.403099999999995</v>
      </c>
      <c r="F23057" t="s">
        <v>519</v>
      </c>
      <c r="G23057" t="s">
        <v>520</v>
      </c>
      <c r="H23057" t="s">
        <v>521</v>
      </c>
      <c r="I23057" t="s">
        <v>2626</v>
      </c>
      <c r="K23057">
        <v>6566</v>
      </c>
      <c r="L23057">
        <v>1484505986</v>
      </c>
    </row>
    <row r="23058" spans="1:12" x14ac:dyDescent="0.45">
      <c r="A23058" t="str">
        <f t="shared" si="360"/>
        <v>Temascalapa, Hidalgo, Mexico</v>
      </c>
      <c r="B23058" t="s">
        <v>27353</v>
      </c>
      <c r="C23058" t="s">
        <v>27353</v>
      </c>
      <c r="D23058">
        <v>19.8</v>
      </c>
      <c r="E23058">
        <v>-98.9</v>
      </c>
      <c r="F23058" t="s">
        <v>519</v>
      </c>
      <c r="G23058" t="s">
        <v>520</v>
      </c>
      <c r="H23058" t="s">
        <v>521</v>
      </c>
      <c r="I23058" t="s">
        <v>708</v>
      </c>
      <c r="J23058" t="s">
        <v>366</v>
      </c>
      <c r="K23058">
        <v>33063</v>
      </c>
      <c r="L23058">
        <v>1484792221</v>
      </c>
    </row>
    <row r="23059" spans="1:12" x14ac:dyDescent="0.45">
      <c r="A23059" t="str">
        <f t="shared" si="360"/>
        <v>Temascalcingo, México, Mexico</v>
      </c>
      <c r="B23059" t="s">
        <v>27354</v>
      </c>
      <c r="C23059" t="s">
        <v>27354</v>
      </c>
      <c r="D23059">
        <v>19.9147</v>
      </c>
      <c r="E23059">
        <v>-100.00360000000001</v>
      </c>
      <c r="F23059" t="s">
        <v>519</v>
      </c>
      <c r="G23059" t="s">
        <v>520</v>
      </c>
      <c r="H23059" t="s">
        <v>521</v>
      </c>
      <c r="I23059" t="s">
        <v>692</v>
      </c>
      <c r="J23059" t="s">
        <v>366</v>
      </c>
      <c r="K23059">
        <v>58169</v>
      </c>
      <c r="L23059">
        <v>1484038182</v>
      </c>
    </row>
    <row r="23060" spans="1:12" x14ac:dyDescent="0.45">
      <c r="A23060" t="str">
        <f t="shared" si="360"/>
        <v>Temascaltepec de González, México, Mexico</v>
      </c>
      <c r="B23060" t="s">
        <v>27355</v>
      </c>
      <c r="C23060" t="s">
        <v>27356</v>
      </c>
      <c r="D23060">
        <v>19.043299999999999</v>
      </c>
      <c r="E23060">
        <v>-100.0414</v>
      </c>
      <c r="F23060" t="s">
        <v>519</v>
      </c>
      <c r="G23060" t="s">
        <v>520</v>
      </c>
      <c r="H23060" t="s">
        <v>521</v>
      </c>
      <c r="I23060" t="s">
        <v>692</v>
      </c>
      <c r="J23060" t="s">
        <v>366</v>
      </c>
      <c r="K23060">
        <v>30336</v>
      </c>
      <c r="L23060">
        <v>1484114407</v>
      </c>
    </row>
    <row r="23061" spans="1:12" x14ac:dyDescent="0.45">
      <c r="A23061" t="str">
        <f t="shared" si="360"/>
        <v>Temax, Yucatán, Mexico</v>
      </c>
      <c r="B23061" t="s">
        <v>27357</v>
      </c>
      <c r="C23061" t="s">
        <v>27357</v>
      </c>
      <c r="D23061">
        <v>21.1511</v>
      </c>
      <c r="E23061">
        <v>-88.940299999999993</v>
      </c>
      <c r="F23061" t="s">
        <v>519</v>
      </c>
      <c r="G23061" t="s">
        <v>520</v>
      </c>
      <c r="H23061" t="s">
        <v>521</v>
      </c>
      <c r="I23061" t="s">
        <v>694</v>
      </c>
      <c r="K23061">
        <v>6239</v>
      </c>
      <c r="L23061">
        <v>1484369863</v>
      </c>
    </row>
    <row r="23062" spans="1:12" x14ac:dyDescent="0.45">
      <c r="A23062" t="str">
        <f t="shared" si="360"/>
        <v>Temecula, California, United States</v>
      </c>
      <c r="B23062" t="s">
        <v>27358</v>
      </c>
      <c r="C23062" t="s">
        <v>27358</v>
      </c>
      <c r="D23062">
        <v>33.492800000000003</v>
      </c>
      <c r="E23062">
        <v>-117.1315</v>
      </c>
      <c r="F23062" t="s">
        <v>530</v>
      </c>
      <c r="G23062" t="s">
        <v>531</v>
      </c>
      <c r="H23062" t="s">
        <v>532</v>
      </c>
      <c r="I23062" t="s">
        <v>754</v>
      </c>
      <c r="K23062">
        <v>114761</v>
      </c>
      <c r="L23062">
        <v>1840021937</v>
      </c>
    </row>
    <row r="23063" spans="1:12" x14ac:dyDescent="0.45">
      <c r="A23063" t="str">
        <f t="shared" si="360"/>
        <v>Temerin, Temerin, Serbia</v>
      </c>
      <c r="B23063" t="s">
        <v>27359</v>
      </c>
      <c r="C23063" t="s">
        <v>27359</v>
      </c>
      <c r="D23063">
        <v>45.405299999999997</v>
      </c>
      <c r="E23063">
        <v>19.886900000000001</v>
      </c>
      <c r="F23063" t="s">
        <v>795</v>
      </c>
      <c r="G23063" t="s">
        <v>796</v>
      </c>
      <c r="H23063" t="s">
        <v>797</v>
      </c>
      <c r="I23063" t="s">
        <v>27359</v>
      </c>
      <c r="J23063" t="s">
        <v>378</v>
      </c>
      <c r="L23063">
        <v>1688171551</v>
      </c>
    </row>
    <row r="23064" spans="1:12" x14ac:dyDescent="0.45">
      <c r="A23064" t="str">
        <f t="shared" si="360"/>
        <v>Temescal Valley, California, United States</v>
      </c>
      <c r="B23064" t="s">
        <v>27360</v>
      </c>
      <c r="C23064" t="s">
        <v>27360</v>
      </c>
      <c r="D23064">
        <v>33.758099999999999</v>
      </c>
      <c r="E23064">
        <v>-117.46769999999999</v>
      </c>
      <c r="F23064" t="s">
        <v>530</v>
      </c>
      <c r="G23064" t="s">
        <v>531</v>
      </c>
      <c r="H23064" t="s">
        <v>532</v>
      </c>
      <c r="I23064" t="s">
        <v>754</v>
      </c>
      <c r="K23064">
        <v>26709</v>
      </c>
      <c r="L23064">
        <v>1840043023</v>
      </c>
    </row>
    <row r="23065" spans="1:12" x14ac:dyDescent="0.45">
      <c r="A23065" t="str">
        <f t="shared" si="360"/>
        <v>Temirtaū, Qaraghandy, Kazakhstan</v>
      </c>
      <c r="B23065" t="s">
        <v>27361</v>
      </c>
      <c r="C23065" t="s">
        <v>27362</v>
      </c>
      <c r="D23065">
        <v>50.066699999999997</v>
      </c>
      <c r="E23065">
        <v>72.966700000000003</v>
      </c>
      <c r="F23065" t="s">
        <v>1182</v>
      </c>
      <c r="G23065" t="s">
        <v>1183</v>
      </c>
      <c r="H23065" t="s">
        <v>1184</v>
      </c>
      <c r="I23065" t="s">
        <v>2208</v>
      </c>
      <c r="K23065">
        <v>185082</v>
      </c>
      <c r="L23065">
        <v>1398081646</v>
      </c>
    </row>
    <row r="23066" spans="1:12" x14ac:dyDescent="0.45">
      <c r="A23066" t="str">
        <f t="shared" si="360"/>
        <v>Témiscouata-sur-le-Lac, Quebec, Canada</v>
      </c>
      <c r="B23066" t="s">
        <v>27363</v>
      </c>
      <c r="C23066" t="s">
        <v>27364</v>
      </c>
      <c r="D23066">
        <v>47.68</v>
      </c>
      <c r="E23066">
        <v>-68.88</v>
      </c>
      <c r="F23066" t="s">
        <v>541</v>
      </c>
      <c r="G23066" t="s">
        <v>542</v>
      </c>
      <c r="H23066" t="s">
        <v>543</v>
      </c>
      <c r="I23066" t="s">
        <v>756</v>
      </c>
      <c r="K23066">
        <v>5096</v>
      </c>
      <c r="L23066">
        <v>1124001776</v>
      </c>
    </row>
    <row r="23067" spans="1:12" x14ac:dyDescent="0.45">
      <c r="A23067" t="str">
        <f t="shared" si="360"/>
        <v>Temiskaming Shores, Ontario, Canada</v>
      </c>
      <c r="B23067" t="s">
        <v>27365</v>
      </c>
      <c r="C23067" t="s">
        <v>27365</v>
      </c>
      <c r="D23067">
        <v>47.5167</v>
      </c>
      <c r="E23067">
        <v>-79.683300000000003</v>
      </c>
      <c r="F23067" t="s">
        <v>541</v>
      </c>
      <c r="G23067" t="s">
        <v>542</v>
      </c>
      <c r="H23067" t="s">
        <v>543</v>
      </c>
      <c r="I23067" t="s">
        <v>857</v>
      </c>
      <c r="K23067">
        <v>9920</v>
      </c>
      <c r="L23067">
        <v>1124001880</v>
      </c>
    </row>
    <row r="23068" spans="1:12" x14ac:dyDescent="0.45">
      <c r="A23068" t="str">
        <f t="shared" si="360"/>
        <v>Temixco, Morelos, Mexico</v>
      </c>
      <c r="B23068" t="s">
        <v>27366</v>
      </c>
      <c r="C23068" t="s">
        <v>27366</v>
      </c>
      <c r="D23068">
        <v>18.850000000000001</v>
      </c>
      <c r="E23068">
        <v>-99.2333</v>
      </c>
      <c r="F23068" t="s">
        <v>519</v>
      </c>
      <c r="G23068" t="s">
        <v>520</v>
      </c>
      <c r="H23068" t="s">
        <v>521</v>
      </c>
      <c r="I23068" t="s">
        <v>1637</v>
      </c>
      <c r="J23068" t="s">
        <v>366</v>
      </c>
      <c r="K23068">
        <v>116143</v>
      </c>
      <c r="L23068">
        <v>1484273506</v>
      </c>
    </row>
    <row r="23069" spans="1:12" x14ac:dyDescent="0.45">
      <c r="A23069" t="str">
        <f t="shared" si="360"/>
        <v>Temnikov, Mordoviya, Russia</v>
      </c>
      <c r="B23069" t="s">
        <v>27367</v>
      </c>
      <c r="C23069" t="s">
        <v>27367</v>
      </c>
      <c r="D23069">
        <v>54.633299999999998</v>
      </c>
      <c r="E23069">
        <v>43.216700000000003</v>
      </c>
      <c r="F23069" t="s">
        <v>504</v>
      </c>
      <c r="G23069" t="s">
        <v>505</v>
      </c>
      <c r="H23069" t="s">
        <v>506</v>
      </c>
      <c r="I23069" t="s">
        <v>13045</v>
      </c>
      <c r="K23069">
        <v>6179</v>
      </c>
      <c r="L23069">
        <v>1643923726</v>
      </c>
    </row>
    <row r="23070" spans="1:12" x14ac:dyDescent="0.45">
      <c r="A23070" t="str">
        <f t="shared" si="360"/>
        <v>Temoaya, Morelos, Mexico</v>
      </c>
      <c r="B23070" t="s">
        <v>27368</v>
      </c>
      <c r="C23070" t="s">
        <v>27368</v>
      </c>
      <c r="D23070">
        <v>19.468599999999999</v>
      </c>
      <c r="E23070">
        <v>-99.593299999999999</v>
      </c>
      <c r="F23070" t="s">
        <v>519</v>
      </c>
      <c r="G23070" t="s">
        <v>520</v>
      </c>
      <c r="H23070" t="s">
        <v>521</v>
      </c>
      <c r="I23070" t="s">
        <v>1637</v>
      </c>
      <c r="J23070" t="s">
        <v>366</v>
      </c>
      <c r="K23070">
        <v>77714</v>
      </c>
      <c r="L23070">
        <v>1484890875</v>
      </c>
    </row>
    <row r="23071" spans="1:12" x14ac:dyDescent="0.45">
      <c r="A23071" t="str">
        <f t="shared" si="360"/>
        <v>Temozon, Yucatán, Mexico</v>
      </c>
      <c r="B23071" t="s">
        <v>27369</v>
      </c>
      <c r="C23071" t="s">
        <v>27369</v>
      </c>
      <c r="D23071">
        <v>20.804200000000002</v>
      </c>
      <c r="E23071">
        <v>-88.202799999999996</v>
      </c>
      <c r="F23071" t="s">
        <v>519</v>
      </c>
      <c r="G23071" t="s">
        <v>520</v>
      </c>
      <c r="H23071" t="s">
        <v>521</v>
      </c>
      <c r="I23071" t="s">
        <v>694</v>
      </c>
      <c r="K23071">
        <v>6553</v>
      </c>
      <c r="L23071">
        <v>1484009522</v>
      </c>
    </row>
    <row r="23072" spans="1:12" x14ac:dyDescent="0.45">
      <c r="A23072" t="str">
        <f t="shared" si="360"/>
        <v>Tempe, Arizona, United States</v>
      </c>
      <c r="B23072" t="s">
        <v>27370</v>
      </c>
      <c r="C23072" t="s">
        <v>27370</v>
      </c>
      <c r="D23072">
        <v>33.388100000000001</v>
      </c>
      <c r="E23072">
        <v>-111.9318</v>
      </c>
      <c r="F23072" t="s">
        <v>530</v>
      </c>
      <c r="G23072" t="s">
        <v>531</v>
      </c>
      <c r="H23072" t="s">
        <v>532</v>
      </c>
      <c r="I23072" t="s">
        <v>2117</v>
      </c>
      <c r="K23072">
        <v>195805</v>
      </c>
      <c r="L23072">
        <v>1840021942</v>
      </c>
    </row>
    <row r="23073" spans="1:12" x14ac:dyDescent="0.45">
      <c r="A23073" t="str">
        <f t="shared" si="360"/>
        <v>Temperance, Michigan, United States</v>
      </c>
      <c r="B23073" t="s">
        <v>27371</v>
      </c>
      <c r="C23073" t="s">
        <v>27371</v>
      </c>
      <c r="D23073">
        <v>41.765300000000003</v>
      </c>
      <c r="E23073">
        <v>-83.575500000000005</v>
      </c>
      <c r="F23073" t="s">
        <v>530</v>
      </c>
      <c r="G23073" t="s">
        <v>531</v>
      </c>
      <c r="H23073" t="s">
        <v>532</v>
      </c>
      <c r="I23073" t="s">
        <v>868</v>
      </c>
      <c r="K23073">
        <v>8798</v>
      </c>
      <c r="L23073">
        <v>1840006579</v>
      </c>
    </row>
    <row r="23074" spans="1:12" x14ac:dyDescent="0.45">
      <c r="A23074" t="str">
        <f t="shared" si="360"/>
        <v>Temperley, Buenos Aires, Argentina</v>
      </c>
      <c r="B23074" t="s">
        <v>27372</v>
      </c>
      <c r="C23074" t="s">
        <v>27372</v>
      </c>
      <c r="D23074">
        <v>-34.7667</v>
      </c>
      <c r="E23074">
        <v>-58.383299999999998</v>
      </c>
      <c r="F23074" t="s">
        <v>651</v>
      </c>
      <c r="G23074" t="s">
        <v>652</v>
      </c>
      <c r="H23074" t="s">
        <v>653</v>
      </c>
      <c r="I23074" t="s">
        <v>870</v>
      </c>
      <c r="K23074">
        <v>121451</v>
      </c>
      <c r="L23074">
        <v>1032183944</v>
      </c>
    </row>
    <row r="23075" spans="1:12" x14ac:dyDescent="0.45">
      <c r="A23075" t="str">
        <f t="shared" si="360"/>
        <v>Temple, Texas, United States</v>
      </c>
      <c r="B23075" t="s">
        <v>27373</v>
      </c>
      <c r="C23075" t="s">
        <v>27373</v>
      </c>
      <c r="D23075">
        <v>31.107600000000001</v>
      </c>
      <c r="E23075">
        <v>-97.389399999999995</v>
      </c>
      <c r="F23075" t="s">
        <v>530</v>
      </c>
      <c r="G23075" t="s">
        <v>531</v>
      </c>
      <c r="H23075" t="s">
        <v>532</v>
      </c>
      <c r="I23075" t="s">
        <v>610</v>
      </c>
      <c r="K23075">
        <v>107258</v>
      </c>
      <c r="L23075">
        <v>1840022154</v>
      </c>
    </row>
    <row r="23076" spans="1:12" x14ac:dyDescent="0.45">
      <c r="A23076" t="str">
        <f t="shared" si="360"/>
        <v>Temple City, California, United States</v>
      </c>
      <c r="B23076" t="s">
        <v>27374</v>
      </c>
      <c r="C23076" t="s">
        <v>27374</v>
      </c>
      <c r="D23076">
        <v>34.1021</v>
      </c>
      <c r="E23076">
        <v>-118.0579</v>
      </c>
      <c r="F23076" t="s">
        <v>530</v>
      </c>
      <c r="G23076" t="s">
        <v>531</v>
      </c>
      <c r="H23076" t="s">
        <v>532</v>
      </c>
      <c r="I23076" t="s">
        <v>754</v>
      </c>
      <c r="K23076">
        <v>35811</v>
      </c>
      <c r="L23076">
        <v>1840021872</v>
      </c>
    </row>
    <row r="23077" spans="1:12" x14ac:dyDescent="0.45">
      <c r="A23077" t="str">
        <f t="shared" si="360"/>
        <v>Temple Hills, Maryland, United States</v>
      </c>
      <c r="B23077" t="s">
        <v>27375</v>
      </c>
      <c r="C23077" t="s">
        <v>27375</v>
      </c>
      <c r="D23077">
        <v>38.810600000000001</v>
      </c>
      <c r="E23077">
        <v>-76.9495</v>
      </c>
      <c r="F23077" t="s">
        <v>530</v>
      </c>
      <c r="G23077" t="s">
        <v>531</v>
      </c>
      <c r="H23077" t="s">
        <v>532</v>
      </c>
      <c r="I23077" t="s">
        <v>588</v>
      </c>
      <c r="K23077">
        <v>7864</v>
      </c>
      <c r="L23077">
        <v>1840005967</v>
      </c>
    </row>
    <row r="23078" spans="1:12" x14ac:dyDescent="0.45">
      <c r="A23078" t="str">
        <f t="shared" si="360"/>
        <v>Temple Terrace, Florida, United States</v>
      </c>
      <c r="B23078" t="s">
        <v>27376</v>
      </c>
      <c r="C23078" t="s">
        <v>27376</v>
      </c>
      <c r="D23078">
        <v>28.043700000000001</v>
      </c>
      <c r="E23078">
        <v>-82.377399999999994</v>
      </c>
      <c r="F23078" t="s">
        <v>530</v>
      </c>
      <c r="G23078" t="s">
        <v>531</v>
      </c>
      <c r="H23078" t="s">
        <v>532</v>
      </c>
      <c r="I23078" t="s">
        <v>1378</v>
      </c>
      <c r="K23078">
        <v>26639</v>
      </c>
      <c r="L23078">
        <v>1840015983</v>
      </c>
    </row>
    <row r="23079" spans="1:12" x14ac:dyDescent="0.45">
      <c r="A23079" t="str">
        <f t="shared" si="360"/>
        <v>Templeton, Massachusetts, United States</v>
      </c>
      <c r="B23079" t="s">
        <v>27377</v>
      </c>
      <c r="C23079" t="s">
        <v>27377</v>
      </c>
      <c r="D23079">
        <v>42.568600000000004</v>
      </c>
      <c r="E23079">
        <v>-72.073599999999999</v>
      </c>
      <c r="F23079" t="s">
        <v>530</v>
      </c>
      <c r="G23079" t="s">
        <v>531</v>
      </c>
      <c r="H23079" t="s">
        <v>532</v>
      </c>
      <c r="I23079" t="s">
        <v>621</v>
      </c>
      <c r="K23079">
        <v>8127</v>
      </c>
      <c r="L23079">
        <v>1840053702</v>
      </c>
    </row>
    <row r="23080" spans="1:12" x14ac:dyDescent="0.45">
      <c r="A23080" t="str">
        <f t="shared" si="360"/>
        <v>Templeton, California, United States</v>
      </c>
      <c r="B23080" t="s">
        <v>27377</v>
      </c>
      <c r="C23080" t="s">
        <v>27377</v>
      </c>
      <c r="D23080">
        <v>35.555999999999997</v>
      </c>
      <c r="E23080">
        <v>-120.7182</v>
      </c>
      <c r="F23080" t="s">
        <v>530</v>
      </c>
      <c r="G23080" t="s">
        <v>531</v>
      </c>
      <c r="H23080" t="s">
        <v>532</v>
      </c>
      <c r="I23080" t="s">
        <v>754</v>
      </c>
      <c r="K23080">
        <v>7938</v>
      </c>
      <c r="L23080">
        <v>1840019127</v>
      </c>
    </row>
    <row r="23081" spans="1:12" x14ac:dyDescent="0.45">
      <c r="A23081" t="str">
        <f t="shared" si="360"/>
        <v>Templin, Brandenburg, Germany</v>
      </c>
      <c r="B23081" t="s">
        <v>27378</v>
      </c>
      <c r="C23081" t="s">
        <v>27378</v>
      </c>
      <c r="D23081">
        <v>53.116700000000002</v>
      </c>
      <c r="E23081">
        <v>13.5</v>
      </c>
      <c r="F23081" t="s">
        <v>441</v>
      </c>
      <c r="G23081" t="s">
        <v>442</v>
      </c>
      <c r="H23081" t="s">
        <v>443</v>
      </c>
      <c r="I23081" t="s">
        <v>1719</v>
      </c>
      <c r="K23081">
        <v>15798</v>
      </c>
      <c r="L23081">
        <v>1276089341</v>
      </c>
    </row>
    <row r="23082" spans="1:12" x14ac:dyDescent="0.45">
      <c r="A23082" t="str">
        <f t="shared" si="360"/>
        <v>Tempoal de Sánchez, Veracruz, Mexico</v>
      </c>
      <c r="B23082" t="s">
        <v>27379</v>
      </c>
      <c r="C23082" t="s">
        <v>27380</v>
      </c>
      <c r="D23082">
        <v>21.5167</v>
      </c>
      <c r="E23082">
        <v>-98.383300000000006</v>
      </c>
      <c r="F23082" t="s">
        <v>519</v>
      </c>
      <c r="G23082" t="s">
        <v>520</v>
      </c>
      <c r="H23082" t="s">
        <v>521</v>
      </c>
      <c r="I23082" t="s">
        <v>716</v>
      </c>
      <c r="J23082" t="s">
        <v>366</v>
      </c>
      <c r="K23082">
        <v>12237</v>
      </c>
      <c r="L23082">
        <v>1484011037</v>
      </c>
    </row>
    <row r="23083" spans="1:12" x14ac:dyDescent="0.45">
      <c r="A23083" t="str">
        <f t="shared" si="360"/>
        <v>Temryuk, Krasnodarskiy Kray, Russia</v>
      </c>
      <c r="B23083" t="s">
        <v>27381</v>
      </c>
      <c r="C23083" t="s">
        <v>27381</v>
      </c>
      <c r="D23083">
        <v>45.2667</v>
      </c>
      <c r="E23083">
        <v>37.383299999999998</v>
      </c>
      <c r="F23083" t="s">
        <v>504</v>
      </c>
      <c r="G23083" t="s">
        <v>505</v>
      </c>
      <c r="H23083" t="s">
        <v>506</v>
      </c>
      <c r="I23083" t="s">
        <v>623</v>
      </c>
      <c r="J23083" t="s">
        <v>366</v>
      </c>
      <c r="K23083">
        <v>41133</v>
      </c>
      <c r="L23083">
        <v>1643588256</v>
      </c>
    </row>
    <row r="23084" spans="1:12" x14ac:dyDescent="0.45">
      <c r="A23084" t="str">
        <f t="shared" si="360"/>
        <v>Temsia, Souss-Massa, Morocco</v>
      </c>
      <c r="B23084" t="s">
        <v>27382</v>
      </c>
      <c r="C23084" t="s">
        <v>27382</v>
      </c>
      <c r="D23084">
        <v>30.363299999999999</v>
      </c>
      <c r="E23084">
        <v>-9.4144000000000005</v>
      </c>
      <c r="F23084" t="s">
        <v>893</v>
      </c>
      <c r="G23084" t="s">
        <v>894</v>
      </c>
      <c r="H23084" t="s">
        <v>895</v>
      </c>
      <c r="I23084" t="s">
        <v>896</v>
      </c>
      <c r="K23084">
        <v>40780</v>
      </c>
      <c r="L23084">
        <v>1504419242</v>
      </c>
    </row>
    <row r="23085" spans="1:12" x14ac:dyDescent="0.45">
      <c r="A23085" t="str">
        <f t="shared" si="360"/>
        <v>Temuco, Araucanía, Chile</v>
      </c>
      <c r="B23085" t="s">
        <v>27383</v>
      </c>
      <c r="C23085" t="s">
        <v>27383</v>
      </c>
      <c r="D23085">
        <v>-38.739899999999999</v>
      </c>
      <c r="E23085">
        <v>-72.590100000000007</v>
      </c>
      <c r="F23085" t="s">
        <v>1502</v>
      </c>
      <c r="G23085" t="s">
        <v>1503</v>
      </c>
      <c r="H23085" t="s">
        <v>1504</v>
      </c>
      <c r="I23085" t="s">
        <v>2027</v>
      </c>
      <c r="J23085" t="s">
        <v>378</v>
      </c>
      <c r="K23085">
        <v>282415</v>
      </c>
      <c r="L23085">
        <v>1152318955</v>
      </c>
    </row>
    <row r="23086" spans="1:12" x14ac:dyDescent="0.45">
      <c r="A23086" t="str">
        <f t="shared" si="360"/>
        <v>Tena, Napo, Ecuador</v>
      </c>
      <c r="B23086" t="s">
        <v>27384</v>
      </c>
      <c r="C23086" t="s">
        <v>27384</v>
      </c>
      <c r="D23086">
        <v>-0.98899999999999999</v>
      </c>
      <c r="E23086">
        <v>-77.815899999999999</v>
      </c>
      <c r="F23086" t="s">
        <v>1415</v>
      </c>
      <c r="G23086" t="s">
        <v>1416</v>
      </c>
      <c r="H23086" t="s">
        <v>1417</v>
      </c>
      <c r="I23086" t="s">
        <v>27385</v>
      </c>
      <c r="J23086" t="s">
        <v>378</v>
      </c>
      <c r="K23086">
        <v>23307</v>
      </c>
      <c r="L23086">
        <v>1218759537</v>
      </c>
    </row>
    <row r="23087" spans="1:12" x14ac:dyDescent="0.45">
      <c r="A23087" t="str">
        <f t="shared" si="360"/>
        <v>Tenabo, Campeche, Mexico</v>
      </c>
      <c r="B23087" t="s">
        <v>27386</v>
      </c>
      <c r="C23087" t="s">
        <v>27386</v>
      </c>
      <c r="D23087">
        <v>20.033300000000001</v>
      </c>
      <c r="E23087">
        <v>-90.216700000000003</v>
      </c>
      <c r="F23087" t="s">
        <v>519</v>
      </c>
      <c r="G23087" t="s">
        <v>520</v>
      </c>
      <c r="H23087" t="s">
        <v>521</v>
      </c>
      <c r="I23087" t="s">
        <v>3900</v>
      </c>
      <c r="J23087" t="s">
        <v>366</v>
      </c>
      <c r="K23087">
        <v>7543</v>
      </c>
      <c r="L23087">
        <v>1484006331</v>
      </c>
    </row>
    <row r="23088" spans="1:12" x14ac:dyDescent="0.45">
      <c r="A23088" t="str">
        <f t="shared" si="360"/>
        <v>Tenafly, New Jersey, United States</v>
      </c>
      <c r="B23088" t="s">
        <v>27387</v>
      </c>
      <c r="C23088" t="s">
        <v>27387</v>
      </c>
      <c r="D23088">
        <v>40.917499999999997</v>
      </c>
      <c r="E23088">
        <v>-73.953100000000006</v>
      </c>
      <c r="F23088" t="s">
        <v>530</v>
      </c>
      <c r="G23088" t="s">
        <v>531</v>
      </c>
      <c r="H23088" t="s">
        <v>532</v>
      </c>
      <c r="I23088" t="s">
        <v>587</v>
      </c>
      <c r="K23088">
        <v>14453</v>
      </c>
      <c r="L23088">
        <v>1840000918</v>
      </c>
    </row>
    <row r="23089" spans="1:12" x14ac:dyDescent="0.45">
      <c r="A23089" t="str">
        <f t="shared" si="360"/>
        <v>Tenāli, Andhra Pradesh, India</v>
      </c>
      <c r="B23089" t="s">
        <v>27388</v>
      </c>
      <c r="C23089" t="s">
        <v>27389</v>
      </c>
      <c r="D23089">
        <v>16.242999999999999</v>
      </c>
      <c r="E23089">
        <v>80.64</v>
      </c>
      <c r="F23089" t="s">
        <v>626</v>
      </c>
      <c r="G23089" t="s">
        <v>627</v>
      </c>
      <c r="H23089" t="s">
        <v>628</v>
      </c>
      <c r="I23089" t="s">
        <v>816</v>
      </c>
      <c r="K23089">
        <v>164937</v>
      </c>
      <c r="L23089">
        <v>1356831482</v>
      </c>
    </row>
    <row r="23090" spans="1:12" x14ac:dyDescent="0.45">
      <c r="A23090" t="str">
        <f t="shared" si="360"/>
        <v>Tenancingo, México, Mexico</v>
      </c>
      <c r="B23090" t="s">
        <v>27390</v>
      </c>
      <c r="C23090" t="s">
        <v>27390</v>
      </c>
      <c r="D23090">
        <v>18.960799999999999</v>
      </c>
      <c r="E23090">
        <v>-99.590599999999995</v>
      </c>
      <c r="F23090" t="s">
        <v>519</v>
      </c>
      <c r="G23090" t="s">
        <v>520</v>
      </c>
      <c r="H23090" t="s">
        <v>521</v>
      </c>
      <c r="I23090" t="s">
        <v>692</v>
      </c>
      <c r="J23090" t="s">
        <v>366</v>
      </c>
      <c r="K23090">
        <v>90946</v>
      </c>
      <c r="L23090">
        <v>1484006247</v>
      </c>
    </row>
    <row r="23091" spans="1:12" x14ac:dyDescent="0.45">
      <c r="A23091" t="str">
        <f t="shared" si="360"/>
        <v>Tenango de Doria, Hidalgo, Mexico</v>
      </c>
      <c r="B23091" t="s">
        <v>27391</v>
      </c>
      <c r="C23091" t="s">
        <v>27391</v>
      </c>
      <c r="D23091">
        <v>20.335599999999999</v>
      </c>
      <c r="E23091">
        <v>-98.226699999999994</v>
      </c>
      <c r="F23091" t="s">
        <v>519</v>
      </c>
      <c r="G23091" t="s">
        <v>520</v>
      </c>
      <c r="H23091" t="s">
        <v>521</v>
      </c>
      <c r="I23091" t="s">
        <v>708</v>
      </c>
      <c r="J23091" t="s">
        <v>366</v>
      </c>
      <c r="K23091">
        <v>15793</v>
      </c>
      <c r="L23091">
        <v>1484595420</v>
      </c>
    </row>
    <row r="23092" spans="1:12" x14ac:dyDescent="0.45">
      <c r="A23092" t="str">
        <f t="shared" si="360"/>
        <v>Tenango del Aire, México, Mexico</v>
      </c>
      <c r="B23092" t="s">
        <v>27392</v>
      </c>
      <c r="C23092" t="s">
        <v>27392</v>
      </c>
      <c r="D23092">
        <v>19.157499999999999</v>
      </c>
      <c r="E23092">
        <v>-98.858099999999993</v>
      </c>
      <c r="F23092" t="s">
        <v>519</v>
      </c>
      <c r="G23092" t="s">
        <v>520</v>
      </c>
      <c r="H23092" t="s">
        <v>521</v>
      </c>
      <c r="I23092" t="s">
        <v>692</v>
      </c>
      <c r="J23092" t="s">
        <v>366</v>
      </c>
      <c r="K23092">
        <v>10578</v>
      </c>
      <c r="L23092">
        <v>1484285163</v>
      </c>
    </row>
    <row r="23093" spans="1:12" x14ac:dyDescent="0.45">
      <c r="A23093" t="str">
        <f t="shared" si="360"/>
        <v>Tendō, Yamagata, Japan</v>
      </c>
      <c r="B23093" t="s">
        <v>27393</v>
      </c>
      <c r="C23093" t="s">
        <v>27394</v>
      </c>
      <c r="D23093">
        <v>38.362200000000001</v>
      </c>
      <c r="E23093">
        <v>140.3783</v>
      </c>
      <c r="F23093" t="s">
        <v>514</v>
      </c>
      <c r="G23093" t="s">
        <v>515</v>
      </c>
      <c r="H23093" t="s">
        <v>516</v>
      </c>
      <c r="I23093" t="s">
        <v>10313</v>
      </c>
      <c r="K23093">
        <v>62032</v>
      </c>
      <c r="L23093">
        <v>1392389398</v>
      </c>
    </row>
    <row r="23094" spans="1:12" x14ac:dyDescent="0.45">
      <c r="A23094" t="str">
        <f t="shared" si="360"/>
        <v>Tengyue, Yunnan, China</v>
      </c>
      <c r="B23094" t="s">
        <v>27395</v>
      </c>
      <c r="C23094" t="s">
        <v>27395</v>
      </c>
      <c r="D23094">
        <v>25.033300000000001</v>
      </c>
      <c r="E23094">
        <v>98.4666</v>
      </c>
      <c r="F23094" t="s">
        <v>1039</v>
      </c>
      <c r="G23094" t="s">
        <v>1040</v>
      </c>
      <c r="H23094" t="s">
        <v>1041</v>
      </c>
      <c r="I23094" t="s">
        <v>3541</v>
      </c>
      <c r="J23094" t="s">
        <v>366</v>
      </c>
      <c r="K23094">
        <v>126058</v>
      </c>
      <c r="L23094">
        <v>1156832866</v>
      </c>
    </row>
    <row r="23095" spans="1:12" x14ac:dyDescent="0.45">
      <c r="A23095" t="str">
        <f t="shared" si="360"/>
        <v>Tenkodogo, Centre-Est, Burkina Faso</v>
      </c>
      <c r="B23095" t="s">
        <v>27396</v>
      </c>
      <c r="C23095" t="s">
        <v>27396</v>
      </c>
      <c r="D23095">
        <v>11.7804</v>
      </c>
      <c r="E23095">
        <v>-0.36969999999999997</v>
      </c>
      <c r="F23095" t="s">
        <v>3444</v>
      </c>
      <c r="G23095" t="s">
        <v>3445</v>
      </c>
      <c r="H23095" t="s">
        <v>3446</v>
      </c>
      <c r="I23095" t="s">
        <v>15237</v>
      </c>
      <c r="J23095" t="s">
        <v>378</v>
      </c>
      <c r="K23095">
        <v>38108</v>
      </c>
      <c r="L23095">
        <v>1854646157</v>
      </c>
    </row>
    <row r="23096" spans="1:12" x14ac:dyDescent="0.45">
      <c r="A23096" t="str">
        <f t="shared" si="360"/>
        <v>Tenosique, Tabasco, Mexico</v>
      </c>
      <c r="B23096" t="s">
        <v>27397</v>
      </c>
      <c r="C23096" t="s">
        <v>27397</v>
      </c>
      <c r="D23096">
        <v>17.4756</v>
      </c>
      <c r="E23096">
        <v>-91.422499999999999</v>
      </c>
      <c r="F23096" t="s">
        <v>519</v>
      </c>
      <c r="G23096" t="s">
        <v>520</v>
      </c>
      <c r="H23096" t="s">
        <v>521</v>
      </c>
      <c r="I23096" t="s">
        <v>3220</v>
      </c>
      <c r="J23096" t="s">
        <v>366</v>
      </c>
      <c r="K23096">
        <v>31392</v>
      </c>
      <c r="L23096">
        <v>1484303350</v>
      </c>
    </row>
    <row r="23097" spans="1:12" x14ac:dyDescent="0.45">
      <c r="A23097" t="str">
        <f t="shared" si="360"/>
        <v>Tenterden, Kent, United Kingdom</v>
      </c>
      <c r="B23097" t="s">
        <v>27398</v>
      </c>
      <c r="C23097" t="s">
        <v>27398</v>
      </c>
      <c r="D23097">
        <v>51.069600000000001</v>
      </c>
      <c r="E23097">
        <v>0.68979999999999997</v>
      </c>
      <c r="F23097" t="s">
        <v>536</v>
      </c>
      <c r="G23097" t="s">
        <v>537</v>
      </c>
      <c r="H23097" t="s">
        <v>538</v>
      </c>
      <c r="I23097" t="s">
        <v>1606</v>
      </c>
      <c r="K23097">
        <v>7735</v>
      </c>
      <c r="L23097">
        <v>1826293239</v>
      </c>
    </row>
    <row r="23098" spans="1:12" x14ac:dyDescent="0.45">
      <c r="A23098" t="str">
        <f t="shared" si="360"/>
        <v>Teófilo Otoni, Minas Gerais, Brazil</v>
      </c>
      <c r="B23098" t="s">
        <v>27399</v>
      </c>
      <c r="C23098" t="s">
        <v>27400</v>
      </c>
      <c r="D23098">
        <v>-17.87</v>
      </c>
      <c r="E23098">
        <v>-41.5</v>
      </c>
      <c r="F23098" t="s">
        <v>491</v>
      </c>
      <c r="G23098" t="s">
        <v>492</v>
      </c>
      <c r="H23098" t="s">
        <v>493</v>
      </c>
      <c r="I23098" t="s">
        <v>1623</v>
      </c>
      <c r="K23098">
        <v>101170</v>
      </c>
      <c r="L23098">
        <v>1076465745</v>
      </c>
    </row>
    <row r="23099" spans="1:12" x14ac:dyDescent="0.45">
      <c r="A23099" t="str">
        <f t="shared" si="360"/>
        <v>Teoloyucan, México, Mexico</v>
      </c>
      <c r="B23099" t="s">
        <v>27401</v>
      </c>
      <c r="C23099" t="s">
        <v>27401</v>
      </c>
      <c r="D23099">
        <v>19.744199999999999</v>
      </c>
      <c r="E23099">
        <v>-99.181100000000001</v>
      </c>
      <c r="F23099" t="s">
        <v>519</v>
      </c>
      <c r="G23099" t="s">
        <v>520</v>
      </c>
      <c r="H23099" t="s">
        <v>521</v>
      </c>
      <c r="I23099" t="s">
        <v>692</v>
      </c>
      <c r="J23099" t="s">
        <v>366</v>
      </c>
      <c r="K23099">
        <v>63115</v>
      </c>
      <c r="L23099">
        <v>1484003827</v>
      </c>
    </row>
    <row r="23100" spans="1:12" x14ac:dyDescent="0.45">
      <c r="A23100" t="str">
        <f t="shared" si="360"/>
        <v>Tepalcatepec, Michoacán de Ocampo, Mexico</v>
      </c>
      <c r="B23100" t="s">
        <v>27402</v>
      </c>
      <c r="C23100" t="s">
        <v>27402</v>
      </c>
      <c r="D23100">
        <v>19.183299999999999</v>
      </c>
      <c r="E23100">
        <v>-102.85</v>
      </c>
      <c r="F23100" t="s">
        <v>519</v>
      </c>
      <c r="G23100" t="s">
        <v>520</v>
      </c>
      <c r="H23100" t="s">
        <v>521</v>
      </c>
      <c r="I23100" t="s">
        <v>2179</v>
      </c>
      <c r="J23100" t="s">
        <v>366</v>
      </c>
      <c r="K23100">
        <v>42879</v>
      </c>
      <c r="L23100">
        <v>1484817788</v>
      </c>
    </row>
    <row r="23101" spans="1:12" x14ac:dyDescent="0.45">
      <c r="A23101" t="str">
        <f t="shared" si="360"/>
        <v>Tepatitlán de Morelos, Jalisco, Mexico</v>
      </c>
      <c r="B23101" t="s">
        <v>27403</v>
      </c>
      <c r="C23101" t="s">
        <v>27404</v>
      </c>
      <c r="D23101">
        <v>20.817</v>
      </c>
      <c r="E23101">
        <v>-102.733</v>
      </c>
      <c r="F23101" t="s">
        <v>519</v>
      </c>
      <c r="G23101" t="s">
        <v>520</v>
      </c>
      <c r="H23101" t="s">
        <v>521</v>
      </c>
      <c r="I23101" t="s">
        <v>1783</v>
      </c>
      <c r="J23101" t="s">
        <v>366</v>
      </c>
      <c r="K23101">
        <v>141322</v>
      </c>
      <c r="L23101">
        <v>1484777621</v>
      </c>
    </row>
    <row r="23102" spans="1:12" x14ac:dyDescent="0.45">
      <c r="A23102" t="str">
        <f t="shared" si="360"/>
        <v>Tepeapulco, Hidalgo, Mexico</v>
      </c>
      <c r="B23102" t="s">
        <v>27405</v>
      </c>
      <c r="C23102" t="s">
        <v>27405</v>
      </c>
      <c r="D23102">
        <v>19.785599999999999</v>
      </c>
      <c r="E23102">
        <v>-98.551699999999997</v>
      </c>
      <c r="F23102" t="s">
        <v>519</v>
      </c>
      <c r="G23102" t="s">
        <v>520</v>
      </c>
      <c r="H23102" t="s">
        <v>521</v>
      </c>
      <c r="I23102" t="s">
        <v>708</v>
      </c>
      <c r="J23102" t="s">
        <v>366</v>
      </c>
      <c r="K23102">
        <v>49850</v>
      </c>
      <c r="L23102">
        <v>1484457950</v>
      </c>
    </row>
    <row r="23103" spans="1:12" x14ac:dyDescent="0.45">
      <c r="A23103" t="str">
        <f t="shared" si="360"/>
        <v>Tepechitlán, Zacatecas, Mexico</v>
      </c>
      <c r="B23103" t="s">
        <v>27406</v>
      </c>
      <c r="C23103" t="s">
        <v>27407</v>
      </c>
      <c r="D23103">
        <v>21.666699999999999</v>
      </c>
      <c r="E23103">
        <v>-103.33329999999999</v>
      </c>
      <c r="F23103" t="s">
        <v>519</v>
      </c>
      <c r="G23103" t="s">
        <v>520</v>
      </c>
      <c r="H23103" t="s">
        <v>521</v>
      </c>
      <c r="I23103" t="s">
        <v>10209</v>
      </c>
      <c r="J23103" t="s">
        <v>366</v>
      </c>
      <c r="K23103">
        <v>8972</v>
      </c>
      <c r="L23103">
        <v>1484570912</v>
      </c>
    </row>
    <row r="23104" spans="1:12" x14ac:dyDescent="0.45">
      <c r="A23104" t="str">
        <f t="shared" si="360"/>
        <v>Tepehuacán de Guerrero, Hidalgo, Mexico</v>
      </c>
      <c r="B23104" t="s">
        <v>27408</v>
      </c>
      <c r="C23104" t="s">
        <v>27409</v>
      </c>
      <c r="D23104">
        <v>21.013100000000001</v>
      </c>
      <c r="E23104">
        <v>-98.844200000000001</v>
      </c>
      <c r="F23104" t="s">
        <v>519</v>
      </c>
      <c r="G23104" t="s">
        <v>520</v>
      </c>
      <c r="H23104" t="s">
        <v>521</v>
      </c>
      <c r="I23104" t="s">
        <v>708</v>
      </c>
      <c r="K23104">
        <v>27240</v>
      </c>
      <c r="L23104">
        <v>1484592101</v>
      </c>
    </row>
    <row r="23105" spans="1:12" x14ac:dyDescent="0.45">
      <c r="A23105" t="str">
        <f t="shared" si="360"/>
        <v>Tepeji del Río de Ocampo, Hidalgo, Mexico</v>
      </c>
      <c r="B23105" t="s">
        <v>27410</v>
      </c>
      <c r="C23105" t="s">
        <v>27411</v>
      </c>
      <c r="D23105">
        <v>19.9039</v>
      </c>
      <c r="E23105">
        <v>-99.341399999999993</v>
      </c>
      <c r="F23105" t="s">
        <v>519</v>
      </c>
      <c r="G23105" t="s">
        <v>520</v>
      </c>
      <c r="H23105" t="s">
        <v>521</v>
      </c>
      <c r="I23105" t="s">
        <v>708</v>
      </c>
      <c r="K23105">
        <v>80612</v>
      </c>
      <c r="L23105">
        <v>1484352351</v>
      </c>
    </row>
    <row r="23106" spans="1:12" x14ac:dyDescent="0.45">
      <c r="A23106" t="str">
        <f t="shared" si="360"/>
        <v>Tepelenë, Gjirokastër, Albania</v>
      </c>
      <c r="B23106" t="s">
        <v>27412</v>
      </c>
      <c r="C23106" t="s">
        <v>27413</v>
      </c>
      <c r="D23106">
        <v>40.299999999999997</v>
      </c>
      <c r="E23106">
        <v>20.0167</v>
      </c>
      <c r="F23106" t="s">
        <v>3185</v>
      </c>
      <c r="G23106" t="s">
        <v>3186</v>
      </c>
      <c r="H23106" t="s">
        <v>3187</v>
      </c>
      <c r="I23106" t="s">
        <v>10752</v>
      </c>
      <c r="K23106">
        <v>4342</v>
      </c>
      <c r="L23106">
        <v>1008683571</v>
      </c>
    </row>
    <row r="23107" spans="1:12" x14ac:dyDescent="0.45">
      <c r="A23107" t="str">
        <f t="shared" ref="A23107:A23170" si="361">CONCATENATE(B23107,", ",I23107,", ",F23107)</f>
        <v>Tepetitlan, Hidalgo, Mexico</v>
      </c>
      <c r="B23107" t="s">
        <v>27414</v>
      </c>
      <c r="C23107" t="s">
        <v>27414</v>
      </c>
      <c r="D23107">
        <v>20.184200000000001</v>
      </c>
      <c r="E23107">
        <v>-99.380799999999994</v>
      </c>
      <c r="F23107" t="s">
        <v>519</v>
      </c>
      <c r="G23107" t="s">
        <v>520</v>
      </c>
      <c r="H23107" t="s">
        <v>521</v>
      </c>
      <c r="I23107" t="s">
        <v>708</v>
      </c>
      <c r="K23107">
        <v>8893</v>
      </c>
      <c r="L23107">
        <v>1484277299</v>
      </c>
    </row>
    <row r="23108" spans="1:12" x14ac:dyDescent="0.45">
      <c r="A23108" t="str">
        <f t="shared" si="361"/>
        <v>Tepetlaoxtoc, México, Mexico</v>
      </c>
      <c r="B23108" t="s">
        <v>27415</v>
      </c>
      <c r="C23108" t="s">
        <v>27415</v>
      </c>
      <c r="D23108">
        <v>19.5731</v>
      </c>
      <c r="E23108">
        <v>-98.820300000000003</v>
      </c>
      <c r="F23108" t="s">
        <v>519</v>
      </c>
      <c r="G23108" t="s">
        <v>520</v>
      </c>
      <c r="H23108" t="s">
        <v>521</v>
      </c>
      <c r="I23108" t="s">
        <v>692</v>
      </c>
      <c r="J23108" t="s">
        <v>366</v>
      </c>
      <c r="K23108">
        <v>25523</v>
      </c>
      <c r="L23108">
        <v>1484140193</v>
      </c>
    </row>
    <row r="23109" spans="1:12" x14ac:dyDescent="0.45">
      <c r="A23109" t="str">
        <f t="shared" si="361"/>
        <v>Tepetlixpa, México, Mexico</v>
      </c>
      <c r="B23109" t="s">
        <v>27416</v>
      </c>
      <c r="C23109" t="s">
        <v>27416</v>
      </c>
      <c r="D23109">
        <v>19.000599999999999</v>
      </c>
      <c r="E23109">
        <v>-98.817800000000005</v>
      </c>
      <c r="F23109" t="s">
        <v>519</v>
      </c>
      <c r="G23109" t="s">
        <v>520</v>
      </c>
      <c r="H23109" t="s">
        <v>521</v>
      </c>
      <c r="I23109" t="s">
        <v>692</v>
      </c>
      <c r="J23109" t="s">
        <v>366</v>
      </c>
      <c r="K23109">
        <v>18327</v>
      </c>
      <c r="L23109">
        <v>1484018861</v>
      </c>
    </row>
    <row r="23110" spans="1:12" x14ac:dyDescent="0.45">
      <c r="A23110" t="str">
        <f t="shared" si="361"/>
        <v>Tepezalá, Aguascalientes, Mexico</v>
      </c>
      <c r="B23110" t="s">
        <v>27417</v>
      </c>
      <c r="C23110" t="s">
        <v>27418</v>
      </c>
      <c r="D23110">
        <v>22.216699999999999</v>
      </c>
      <c r="E23110">
        <v>-102.16670000000001</v>
      </c>
      <c r="F23110" t="s">
        <v>519</v>
      </c>
      <c r="G23110" t="s">
        <v>520</v>
      </c>
      <c r="H23110" t="s">
        <v>521</v>
      </c>
      <c r="I23110" t="s">
        <v>975</v>
      </c>
      <c r="J23110" t="s">
        <v>366</v>
      </c>
      <c r="K23110">
        <v>20926</v>
      </c>
      <c r="L23110">
        <v>1484547139</v>
      </c>
    </row>
    <row r="23111" spans="1:12" x14ac:dyDescent="0.45">
      <c r="A23111" t="str">
        <f t="shared" si="361"/>
        <v>Tepic, Nayarit, Mexico</v>
      </c>
      <c r="B23111" t="s">
        <v>27419</v>
      </c>
      <c r="C23111" t="s">
        <v>27419</v>
      </c>
      <c r="D23111">
        <v>21.508299999999998</v>
      </c>
      <c r="E23111">
        <v>-104.8931</v>
      </c>
      <c r="F23111" t="s">
        <v>519</v>
      </c>
      <c r="G23111" t="s">
        <v>520</v>
      </c>
      <c r="H23111" t="s">
        <v>521</v>
      </c>
      <c r="I23111" t="s">
        <v>1003</v>
      </c>
      <c r="J23111" t="s">
        <v>378</v>
      </c>
      <c r="K23111">
        <v>332863</v>
      </c>
      <c r="L23111">
        <v>1484433877</v>
      </c>
    </row>
    <row r="23112" spans="1:12" x14ac:dyDescent="0.45">
      <c r="A23112" t="str">
        <f t="shared" si="361"/>
        <v>Teplice, Ústecký Kraj, Czechia</v>
      </c>
      <c r="B23112" t="s">
        <v>27420</v>
      </c>
      <c r="C23112" t="s">
        <v>27420</v>
      </c>
      <c r="D23112">
        <v>50.633299999999998</v>
      </c>
      <c r="E23112">
        <v>13.816700000000001</v>
      </c>
      <c r="F23112" t="s">
        <v>2480</v>
      </c>
      <c r="G23112" t="s">
        <v>2481</v>
      </c>
      <c r="H23112" t="s">
        <v>2482</v>
      </c>
      <c r="I23112" t="s">
        <v>4483</v>
      </c>
      <c r="K23112">
        <v>49731</v>
      </c>
      <c r="L23112">
        <v>1203801370</v>
      </c>
    </row>
    <row r="23113" spans="1:12" x14ac:dyDescent="0.45">
      <c r="A23113" t="str">
        <f t="shared" si="361"/>
        <v>Tepotzotlán, México, Mexico</v>
      </c>
      <c r="B23113" t="s">
        <v>27421</v>
      </c>
      <c r="C23113" t="s">
        <v>27422</v>
      </c>
      <c r="D23113">
        <v>19.716100000000001</v>
      </c>
      <c r="E23113">
        <v>-99.223600000000005</v>
      </c>
      <c r="F23113" t="s">
        <v>519</v>
      </c>
      <c r="G23113" t="s">
        <v>520</v>
      </c>
      <c r="H23113" t="s">
        <v>521</v>
      </c>
      <c r="I23113" t="s">
        <v>692</v>
      </c>
      <c r="J23113" t="s">
        <v>366</v>
      </c>
      <c r="K23113">
        <v>67724</v>
      </c>
      <c r="L23113">
        <v>1484890297</v>
      </c>
    </row>
    <row r="23114" spans="1:12" x14ac:dyDescent="0.45">
      <c r="A23114" t="str">
        <f t="shared" si="361"/>
        <v>Tepoztlán, Morelos, Mexico</v>
      </c>
      <c r="B23114" t="s">
        <v>27423</v>
      </c>
      <c r="C23114" t="s">
        <v>27424</v>
      </c>
      <c r="D23114">
        <v>18.985299999999999</v>
      </c>
      <c r="E23114">
        <v>-99.099699999999999</v>
      </c>
      <c r="F23114" t="s">
        <v>519</v>
      </c>
      <c r="G23114" t="s">
        <v>520</v>
      </c>
      <c r="H23114" t="s">
        <v>521</v>
      </c>
      <c r="I23114" t="s">
        <v>1637</v>
      </c>
      <c r="J23114" t="s">
        <v>366</v>
      </c>
      <c r="K23114">
        <v>14130</v>
      </c>
      <c r="L23114">
        <v>1484948191</v>
      </c>
    </row>
    <row r="23115" spans="1:12" x14ac:dyDescent="0.45">
      <c r="A23115" t="str">
        <f t="shared" si="361"/>
        <v>Tequesta, Florida, United States</v>
      </c>
      <c r="B23115" t="s">
        <v>27425</v>
      </c>
      <c r="C23115" t="s">
        <v>27425</v>
      </c>
      <c r="D23115">
        <v>26.9618</v>
      </c>
      <c r="E23115">
        <v>-80.101100000000002</v>
      </c>
      <c r="F23115" t="s">
        <v>530</v>
      </c>
      <c r="G23115" t="s">
        <v>531</v>
      </c>
      <c r="H23115" t="s">
        <v>532</v>
      </c>
      <c r="I23115" t="s">
        <v>1378</v>
      </c>
      <c r="K23115">
        <v>6138</v>
      </c>
      <c r="L23115">
        <v>1840018310</v>
      </c>
    </row>
    <row r="23116" spans="1:12" x14ac:dyDescent="0.45">
      <c r="A23116" t="str">
        <f t="shared" si="361"/>
        <v>Tequila, Jalisco, Mexico</v>
      </c>
      <c r="B23116" t="s">
        <v>27426</v>
      </c>
      <c r="C23116" t="s">
        <v>27426</v>
      </c>
      <c r="D23116">
        <v>20.8794</v>
      </c>
      <c r="E23116">
        <v>-103.8356</v>
      </c>
      <c r="F23116" t="s">
        <v>519</v>
      </c>
      <c r="G23116" t="s">
        <v>520</v>
      </c>
      <c r="H23116" t="s">
        <v>521</v>
      </c>
      <c r="I23116" t="s">
        <v>1783</v>
      </c>
      <c r="J23116" t="s">
        <v>366</v>
      </c>
      <c r="K23116">
        <v>42009</v>
      </c>
      <c r="L23116">
        <v>1484763049</v>
      </c>
    </row>
    <row r="23117" spans="1:12" x14ac:dyDescent="0.45">
      <c r="A23117" t="str">
        <f t="shared" si="361"/>
        <v>Tequisquiapan, Querétaro, Mexico</v>
      </c>
      <c r="B23117" t="s">
        <v>27427</v>
      </c>
      <c r="C23117" t="s">
        <v>27427</v>
      </c>
      <c r="D23117">
        <v>20.520600000000002</v>
      </c>
      <c r="E23117">
        <v>-99.895799999999994</v>
      </c>
      <c r="F23117" t="s">
        <v>519</v>
      </c>
      <c r="G23117" t="s">
        <v>520</v>
      </c>
      <c r="H23117" t="s">
        <v>521</v>
      </c>
      <c r="I23117" t="s">
        <v>1820</v>
      </c>
      <c r="J23117" t="s">
        <v>366</v>
      </c>
      <c r="K23117">
        <v>54929</v>
      </c>
      <c r="L23117">
        <v>1484303338</v>
      </c>
    </row>
    <row r="23118" spans="1:12" x14ac:dyDescent="0.45">
      <c r="A23118" t="str">
        <f t="shared" si="361"/>
        <v>Tequixquiac, Morelos, Mexico</v>
      </c>
      <c r="B23118" t="s">
        <v>27428</v>
      </c>
      <c r="C23118" t="s">
        <v>27428</v>
      </c>
      <c r="D23118">
        <v>19.909700000000001</v>
      </c>
      <c r="E23118">
        <v>-99.1417</v>
      </c>
      <c r="F23118" t="s">
        <v>519</v>
      </c>
      <c r="G23118" t="s">
        <v>520</v>
      </c>
      <c r="H23118" t="s">
        <v>521</v>
      </c>
      <c r="I23118" t="s">
        <v>1637</v>
      </c>
      <c r="J23118" t="s">
        <v>366</v>
      </c>
      <c r="K23118">
        <v>22676</v>
      </c>
      <c r="L23118">
        <v>1484908675</v>
      </c>
    </row>
    <row r="23119" spans="1:12" x14ac:dyDescent="0.45">
      <c r="A23119" t="str">
        <f t="shared" si="361"/>
        <v>Terek, Kabardino-Balkariya, Russia</v>
      </c>
      <c r="B23119" t="s">
        <v>27429</v>
      </c>
      <c r="C23119" t="s">
        <v>27429</v>
      </c>
      <c r="D23119">
        <v>43.4833</v>
      </c>
      <c r="E23119">
        <v>44.133299999999998</v>
      </c>
      <c r="F23119" t="s">
        <v>504</v>
      </c>
      <c r="G23119" t="s">
        <v>505</v>
      </c>
      <c r="H23119" t="s">
        <v>506</v>
      </c>
      <c r="I23119" t="s">
        <v>3199</v>
      </c>
      <c r="K23119">
        <v>19494</v>
      </c>
      <c r="L23119">
        <v>1643162208</v>
      </c>
    </row>
    <row r="23120" spans="1:12" x14ac:dyDescent="0.45">
      <c r="A23120" t="str">
        <f t="shared" si="361"/>
        <v>Teresina, Piauí, Brazil</v>
      </c>
      <c r="B23120" t="s">
        <v>27430</v>
      </c>
      <c r="C23120" t="s">
        <v>27430</v>
      </c>
      <c r="D23120">
        <v>-5.0949</v>
      </c>
      <c r="E23120">
        <v>-42.804200000000002</v>
      </c>
      <c r="F23120" t="s">
        <v>491</v>
      </c>
      <c r="G23120" t="s">
        <v>492</v>
      </c>
      <c r="H23120" t="s">
        <v>493</v>
      </c>
      <c r="I23120" t="s">
        <v>3651</v>
      </c>
      <c r="J23120" t="s">
        <v>378</v>
      </c>
      <c r="K23120">
        <v>847430</v>
      </c>
      <c r="L23120">
        <v>1076727667</v>
      </c>
    </row>
    <row r="23121" spans="1:12" x14ac:dyDescent="0.45">
      <c r="A23121" t="str">
        <f t="shared" si="361"/>
        <v>Termiz, Surxondaryo, Uzbekistan</v>
      </c>
      <c r="B23121" t="s">
        <v>27431</v>
      </c>
      <c r="C23121" t="s">
        <v>27431</v>
      </c>
      <c r="D23121">
        <v>37.224200000000003</v>
      </c>
      <c r="E23121">
        <v>67.278300000000002</v>
      </c>
      <c r="F23121" t="s">
        <v>1966</v>
      </c>
      <c r="G23121" t="s">
        <v>1967</v>
      </c>
      <c r="H23121" t="s">
        <v>1968</v>
      </c>
      <c r="I23121" t="s">
        <v>8276</v>
      </c>
      <c r="J23121" t="s">
        <v>378</v>
      </c>
      <c r="K23121">
        <v>136200</v>
      </c>
      <c r="L23121">
        <v>1860617243</v>
      </c>
    </row>
    <row r="23122" spans="1:12" x14ac:dyDescent="0.45">
      <c r="A23122" t="str">
        <f t="shared" si="361"/>
        <v>Ternate, Maluku Utara, Indonesia</v>
      </c>
      <c r="B23122" t="s">
        <v>27432</v>
      </c>
      <c r="C23122" t="s">
        <v>27432</v>
      </c>
      <c r="D23122">
        <v>0.7833</v>
      </c>
      <c r="E23122">
        <v>127.36669999999999</v>
      </c>
      <c r="F23122" t="s">
        <v>1763</v>
      </c>
      <c r="G23122" t="s">
        <v>1764</v>
      </c>
      <c r="H23122" t="s">
        <v>1765</v>
      </c>
      <c r="I23122" t="s">
        <v>25841</v>
      </c>
      <c r="K23122">
        <v>204215</v>
      </c>
      <c r="L23122">
        <v>1360041663</v>
      </c>
    </row>
    <row r="23123" spans="1:12" x14ac:dyDescent="0.45">
      <c r="A23123" t="str">
        <f t="shared" si="361"/>
        <v>Terni, Umbria, Italy</v>
      </c>
      <c r="B23123" t="s">
        <v>27433</v>
      </c>
      <c r="C23123" t="s">
        <v>27433</v>
      </c>
      <c r="D23123">
        <v>42.566699999999997</v>
      </c>
      <c r="E23123">
        <v>12.65</v>
      </c>
      <c r="F23123" t="s">
        <v>946</v>
      </c>
      <c r="G23123" t="s">
        <v>947</v>
      </c>
      <c r="H23123" t="s">
        <v>948</v>
      </c>
      <c r="I23123" t="s">
        <v>1824</v>
      </c>
      <c r="J23123" t="s">
        <v>366</v>
      </c>
      <c r="K23123">
        <v>111189</v>
      </c>
      <c r="L23123">
        <v>1380323915</v>
      </c>
    </row>
    <row r="23124" spans="1:12" x14ac:dyDescent="0.45">
      <c r="A23124" t="str">
        <f t="shared" si="361"/>
        <v>Ternitz, Niederösterreich, Austria</v>
      </c>
      <c r="B23124" t="s">
        <v>27434</v>
      </c>
      <c r="C23124" t="s">
        <v>27434</v>
      </c>
      <c r="D23124">
        <v>47.716700000000003</v>
      </c>
      <c r="E23124">
        <v>16.033300000000001</v>
      </c>
      <c r="F23124" t="s">
        <v>1889</v>
      </c>
      <c r="G23124" t="s">
        <v>1890</v>
      </c>
      <c r="H23124" t="s">
        <v>1891</v>
      </c>
      <c r="I23124" t="s">
        <v>1892</v>
      </c>
      <c r="K23124">
        <v>14632</v>
      </c>
      <c r="L23124">
        <v>1040196639</v>
      </c>
    </row>
    <row r="23125" spans="1:12" x14ac:dyDescent="0.45">
      <c r="A23125" t="str">
        <f t="shared" si="361"/>
        <v>Ternivka, Dnipropetrovs’ka Oblast’, Ukraine</v>
      </c>
      <c r="B23125" t="s">
        <v>27435</v>
      </c>
      <c r="C23125" t="s">
        <v>27435</v>
      </c>
      <c r="D23125">
        <v>48.523099999999999</v>
      </c>
      <c r="E23125">
        <v>36.082599999999999</v>
      </c>
      <c r="F23125" t="s">
        <v>1461</v>
      </c>
      <c r="G23125" t="s">
        <v>1462</v>
      </c>
      <c r="H23125" t="s">
        <v>1463</v>
      </c>
      <c r="I23125" t="s">
        <v>2195</v>
      </c>
      <c r="K23125">
        <v>28298</v>
      </c>
      <c r="L23125">
        <v>1804507506</v>
      </c>
    </row>
    <row r="23126" spans="1:12" x14ac:dyDescent="0.45">
      <c r="A23126" t="str">
        <f t="shared" si="361"/>
        <v>Ternopil, Ternopil’s’ka Oblast’, Ukraine</v>
      </c>
      <c r="B23126" t="s">
        <v>27436</v>
      </c>
      <c r="C23126" t="s">
        <v>27436</v>
      </c>
      <c r="D23126">
        <v>49.566699999999997</v>
      </c>
      <c r="E23126">
        <v>25.6</v>
      </c>
      <c r="F23126" t="s">
        <v>1461</v>
      </c>
      <c r="G23126" t="s">
        <v>1462</v>
      </c>
      <c r="H23126" t="s">
        <v>1463</v>
      </c>
      <c r="I23126" t="s">
        <v>5451</v>
      </c>
      <c r="J23126" t="s">
        <v>378</v>
      </c>
      <c r="K23126">
        <v>218653</v>
      </c>
      <c r="L23126">
        <v>1804000146</v>
      </c>
    </row>
    <row r="23127" spans="1:12" x14ac:dyDescent="0.45">
      <c r="A23127" t="str">
        <f t="shared" si="361"/>
        <v>Terra Roxa, São Paulo, Brazil</v>
      </c>
      <c r="B23127" t="s">
        <v>27437</v>
      </c>
      <c r="C23127" t="s">
        <v>27437</v>
      </c>
      <c r="D23127">
        <v>-20.788900000000002</v>
      </c>
      <c r="E23127">
        <v>-48.33</v>
      </c>
      <c r="F23127" t="s">
        <v>491</v>
      </c>
      <c r="G23127" t="s">
        <v>492</v>
      </c>
      <c r="H23127" t="s">
        <v>493</v>
      </c>
      <c r="I23127" t="s">
        <v>801</v>
      </c>
      <c r="K23127">
        <v>9101</v>
      </c>
      <c r="L23127">
        <v>1076064545</v>
      </c>
    </row>
    <row r="23128" spans="1:12" x14ac:dyDescent="0.45">
      <c r="A23128" t="str">
        <f t="shared" si="361"/>
        <v>Terrace, British Columbia, Canada</v>
      </c>
      <c r="B23128" t="s">
        <v>27438</v>
      </c>
      <c r="C23128" t="s">
        <v>27438</v>
      </c>
      <c r="D23128">
        <v>54.516399999999997</v>
      </c>
      <c r="E23128">
        <v>-128.59970000000001</v>
      </c>
      <c r="F23128" t="s">
        <v>541</v>
      </c>
      <c r="G23128" t="s">
        <v>542</v>
      </c>
      <c r="H23128" t="s">
        <v>543</v>
      </c>
      <c r="I23128" t="s">
        <v>544</v>
      </c>
      <c r="K23128">
        <v>15723</v>
      </c>
      <c r="L23128">
        <v>1124878479</v>
      </c>
    </row>
    <row r="23129" spans="1:12" x14ac:dyDescent="0.45">
      <c r="A23129" t="str">
        <f t="shared" si="361"/>
        <v>Terrace Heights, Washington, United States</v>
      </c>
      <c r="B23129" t="s">
        <v>27439</v>
      </c>
      <c r="C23129" t="s">
        <v>27439</v>
      </c>
      <c r="D23129">
        <v>46.602400000000003</v>
      </c>
      <c r="E23129">
        <v>-120.4482</v>
      </c>
      <c r="F23129" t="s">
        <v>530</v>
      </c>
      <c r="G23129" t="s">
        <v>531</v>
      </c>
      <c r="H23129" t="s">
        <v>532</v>
      </c>
      <c r="I23129" t="s">
        <v>585</v>
      </c>
      <c r="K23129">
        <v>8273</v>
      </c>
      <c r="L23129">
        <v>1840018465</v>
      </c>
    </row>
    <row r="23130" spans="1:12" x14ac:dyDescent="0.45">
      <c r="A23130" t="str">
        <f t="shared" si="361"/>
        <v>Terras de Bouro, Braga, Portugal</v>
      </c>
      <c r="B23130" t="s">
        <v>27440</v>
      </c>
      <c r="C23130" t="s">
        <v>27440</v>
      </c>
      <c r="D23130">
        <v>41.716700000000003</v>
      </c>
      <c r="E23130">
        <v>-8.3000000000000007</v>
      </c>
      <c r="F23130" t="s">
        <v>967</v>
      </c>
      <c r="G23130" t="s">
        <v>968</v>
      </c>
      <c r="H23130" t="s">
        <v>969</v>
      </c>
      <c r="I23130" t="s">
        <v>5115</v>
      </c>
      <c r="J23130" t="s">
        <v>366</v>
      </c>
      <c r="K23130">
        <v>7253</v>
      </c>
      <c r="L23130">
        <v>1620645381</v>
      </c>
    </row>
    <row r="23131" spans="1:12" x14ac:dyDescent="0.45">
      <c r="A23131" t="str">
        <f t="shared" si="361"/>
        <v>Terre Haute, Indiana, United States</v>
      </c>
      <c r="B23131" t="s">
        <v>27441</v>
      </c>
      <c r="C23131" t="s">
        <v>27441</v>
      </c>
      <c r="D23131">
        <v>39.465400000000002</v>
      </c>
      <c r="E23131">
        <v>-87.376300000000001</v>
      </c>
      <c r="F23131" t="s">
        <v>530</v>
      </c>
      <c r="G23131" t="s">
        <v>531</v>
      </c>
      <c r="H23131" t="s">
        <v>532</v>
      </c>
      <c r="I23131" t="s">
        <v>1964</v>
      </c>
      <c r="K23131">
        <v>92490</v>
      </c>
      <c r="L23131">
        <v>1840009671</v>
      </c>
    </row>
    <row r="23132" spans="1:12" x14ac:dyDescent="0.45">
      <c r="A23132" t="str">
        <f t="shared" si="361"/>
        <v>Terrebonne, Quebec, Canada</v>
      </c>
      <c r="B23132" t="s">
        <v>27442</v>
      </c>
      <c r="C23132" t="s">
        <v>27442</v>
      </c>
      <c r="D23132">
        <v>45.7</v>
      </c>
      <c r="E23132">
        <v>-73.633300000000006</v>
      </c>
      <c r="F23132" t="s">
        <v>541</v>
      </c>
      <c r="G23132" t="s">
        <v>542</v>
      </c>
      <c r="H23132" t="s">
        <v>543</v>
      </c>
      <c r="I23132" t="s">
        <v>756</v>
      </c>
      <c r="K23132">
        <v>111575</v>
      </c>
      <c r="L23132">
        <v>1124993674</v>
      </c>
    </row>
    <row r="23133" spans="1:12" x14ac:dyDescent="0.45">
      <c r="A23133" t="str">
        <f t="shared" si="361"/>
        <v>Terrell, Texas, United States</v>
      </c>
      <c r="B23133" t="s">
        <v>27443</v>
      </c>
      <c r="C23133" t="s">
        <v>27443</v>
      </c>
      <c r="D23133">
        <v>32.734099999999998</v>
      </c>
      <c r="E23133">
        <v>-96.293899999999994</v>
      </c>
      <c r="F23133" t="s">
        <v>530</v>
      </c>
      <c r="G23133" t="s">
        <v>531</v>
      </c>
      <c r="H23133" t="s">
        <v>532</v>
      </c>
      <c r="I23133" t="s">
        <v>610</v>
      </c>
      <c r="K23133">
        <v>17696</v>
      </c>
      <c r="L23133">
        <v>1840022065</v>
      </c>
    </row>
    <row r="23134" spans="1:12" x14ac:dyDescent="0.45">
      <c r="A23134" t="str">
        <f t="shared" si="361"/>
        <v>Terrell Hills, Texas, United States</v>
      </c>
      <c r="B23134" t="s">
        <v>27444</v>
      </c>
      <c r="C23134" t="s">
        <v>27444</v>
      </c>
      <c r="D23134">
        <v>29.4771</v>
      </c>
      <c r="E23134">
        <v>-98.447199999999995</v>
      </c>
      <c r="F23134" t="s">
        <v>530</v>
      </c>
      <c r="G23134" t="s">
        <v>531</v>
      </c>
      <c r="H23134" t="s">
        <v>532</v>
      </c>
      <c r="I23134" t="s">
        <v>610</v>
      </c>
      <c r="K23134">
        <v>5447</v>
      </c>
      <c r="L23134">
        <v>1840022224</v>
      </c>
    </row>
    <row r="23135" spans="1:12" x14ac:dyDescent="0.45">
      <c r="A23135" t="str">
        <f t="shared" si="361"/>
        <v>Terrujem, Lisboa, Portugal</v>
      </c>
      <c r="B23135" t="s">
        <v>27445</v>
      </c>
      <c r="C23135" t="s">
        <v>27445</v>
      </c>
      <c r="D23135">
        <v>38.851100000000002</v>
      </c>
      <c r="E23135">
        <v>-9.3747000000000007</v>
      </c>
      <c r="F23135" t="s">
        <v>967</v>
      </c>
      <c r="G23135" t="s">
        <v>968</v>
      </c>
      <c r="H23135" t="s">
        <v>969</v>
      </c>
      <c r="I23135" t="s">
        <v>970</v>
      </c>
      <c r="K23135">
        <v>5113</v>
      </c>
      <c r="L23135">
        <v>1620102041</v>
      </c>
    </row>
    <row r="23136" spans="1:12" x14ac:dyDescent="0.45">
      <c r="A23136" t="str">
        <f t="shared" si="361"/>
        <v>Terrytown, Louisiana, United States</v>
      </c>
      <c r="B23136" t="s">
        <v>27446</v>
      </c>
      <c r="C23136" t="s">
        <v>27446</v>
      </c>
      <c r="D23136">
        <v>29.901399999999999</v>
      </c>
      <c r="E23136">
        <v>-90.027900000000002</v>
      </c>
      <c r="F23136" t="s">
        <v>530</v>
      </c>
      <c r="G23136" t="s">
        <v>531</v>
      </c>
      <c r="H23136" t="s">
        <v>532</v>
      </c>
      <c r="I23136" t="s">
        <v>533</v>
      </c>
      <c r="K23136">
        <v>24244</v>
      </c>
      <c r="L23136">
        <v>1840013990</v>
      </c>
    </row>
    <row r="23137" spans="1:12" x14ac:dyDescent="0.45">
      <c r="A23137" t="str">
        <f t="shared" si="361"/>
        <v>Terryville, New York, United States</v>
      </c>
      <c r="B23137" t="s">
        <v>27447</v>
      </c>
      <c r="C23137" t="s">
        <v>27447</v>
      </c>
      <c r="D23137">
        <v>40.908999999999999</v>
      </c>
      <c r="E23137">
        <v>-73.049199999999999</v>
      </c>
      <c r="F23137" t="s">
        <v>530</v>
      </c>
      <c r="G23137" t="s">
        <v>531</v>
      </c>
      <c r="H23137" t="s">
        <v>532</v>
      </c>
      <c r="I23137" t="s">
        <v>803</v>
      </c>
      <c r="K23137">
        <v>12340</v>
      </c>
      <c r="L23137">
        <v>1840005105</v>
      </c>
    </row>
    <row r="23138" spans="1:12" x14ac:dyDescent="0.45">
      <c r="A23138" t="str">
        <f t="shared" si="361"/>
        <v>Tərtər, Tərtər, Azerbaijan</v>
      </c>
      <c r="B23138" t="s">
        <v>27448</v>
      </c>
      <c r="C23138" t="s">
        <v>27449</v>
      </c>
      <c r="D23138">
        <v>40.335299999999997</v>
      </c>
      <c r="E23138">
        <v>46.930300000000003</v>
      </c>
      <c r="F23138" t="s">
        <v>906</v>
      </c>
      <c r="G23138" t="s">
        <v>907</v>
      </c>
      <c r="H23138" t="s">
        <v>908</v>
      </c>
      <c r="I23138" t="s">
        <v>27448</v>
      </c>
      <c r="J23138" t="s">
        <v>378</v>
      </c>
      <c r="K23138">
        <v>12563</v>
      </c>
      <c r="L23138">
        <v>1031622673</v>
      </c>
    </row>
    <row r="23139" spans="1:12" x14ac:dyDescent="0.45">
      <c r="A23139" t="str">
        <f t="shared" si="361"/>
        <v>Tervel, Dobrich, Bulgaria</v>
      </c>
      <c r="B23139" t="s">
        <v>27450</v>
      </c>
      <c r="C23139" t="s">
        <v>27450</v>
      </c>
      <c r="D23139">
        <v>43.75</v>
      </c>
      <c r="E23139">
        <v>27.4</v>
      </c>
      <c r="F23139" t="s">
        <v>1175</v>
      </c>
      <c r="G23139" t="s">
        <v>1176</v>
      </c>
      <c r="H23139" t="s">
        <v>1177</v>
      </c>
      <c r="I23139" t="s">
        <v>3241</v>
      </c>
      <c r="J23139" t="s">
        <v>366</v>
      </c>
      <c r="K23139">
        <v>7632</v>
      </c>
      <c r="L23139">
        <v>1100435548</v>
      </c>
    </row>
    <row r="23140" spans="1:12" x14ac:dyDescent="0.45">
      <c r="A23140" t="str">
        <f t="shared" si="361"/>
        <v>Tērvete, Tērvetes Novads, Latvia</v>
      </c>
      <c r="B23140" t="s">
        <v>27451</v>
      </c>
      <c r="C23140" t="s">
        <v>27452</v>
      </c>
      <c r="D23140">
        <v>56.479799999999997</v>
      </c>
      <c r="E23140">
        <v>23.3902</v>
      </c>
      <c r="F23140" t="s">
        <v>811</v>
      </c>
      <c r="G23140" t="s">
        <v>812</v>
      </c>
      <c r="H23140" t="s">
        <v>813</v>
      </c>
      <c r="I23140" t="s">
        <v>27453</v>
      </c>
      <c r="J23140" t="s">
        <v>378</v>
      </c>
      <c r="L23140">
        <v>1428176770</v>
      </c>
    </row>
    <row r="23141" spans="1:12" x14ac:dyDescent="0.45">
      <c r="A23141" t="str">
        <f t="shared" si="361"/>
        <v>Teseney, Gash Barka, Eritrea</v>
      </c>
      <c r="B23141" t="s">
        <v>27454</v>
      </c>
      <c r="C23141" t="s">
        <v>27454</v>
      </c>
      <c r="D23141">
        <v>15.11</v>
      </c>
      <c r="E23141">
        <v>36.657499999999999</v>
      </c>
      <c r="F23141" t="s">
        <v>844</v>
      </c>
      <c r="G23141" t="s">
        <v>845</v>
      </c>
      <c r="H23141" t="s">
        <v>846</v>
      </c>
      <c r="I23141" t="s">
        <v>1119</v>
      </c>
      <c r="K23141">
        <v>3753</v>
      </c>
      <c r="L23141">
        <v>1232609825</v>
      </c>
    </row>
    <row r="23142" spans="1:12" x14ac:dyDescent="0.45">
      <c r="A23142" t="str">
        <f t="shared" si="361"/>
        <v>Teshikaga, Hokkaidō, Japan</v>
      </c>
      <c r="B23142" t="s">
        <v>27455</v>
      </c>
      <c r="C23142" t="s">
        <v>27455</v>
      </c>
      <c r="D23142">
        <v>43.485300000000002</v>
      </c>
      <c r="E23142">
        <v>144.45920000000001</v>
      </c>
      <c r="F23142" t="s">
        <v>514</v>
      </c>
      <c r="G23142" t="s">
        <v>515</v>
      </c>
      <c r="H23142" t="s">
        <v>516</v>
      </c>
      <c r="I23142" t="s">
        <v>517</v>
      </c>
      <c r="K23142">
        <v>7145</v>
      </c>
      <c r="L23142">
        <v>1392642840</v>
      </c>
    </row>
    <row r="23143" spans="1:12" x14ac:dyDescent="0.45">
      <c r="A23143" t="str">
        <f t="shared" si="361"/>
        <v>Tessalit, Kidal, Mali</v>
      </c>
      <c r="B23143" t="s">
        <v>27456</v>
      </c>
      <c r="C23143" t="s">
        <v>27456</v>
      </c>
      <c r="D23143">
        <v>20.2014</v>
      </c>
      <c r="E23143">
        <v>1.0888</v>
      </c>
      <c r="F23143" t="s">
        <v>978</v>
      </c>
      <c r="G23143" t="s">
        <v>979</v>
      </c>
      <c r="H23143" t="s">
        <v>980</v>
      </c>
      <c r="I23143" t="s">
        <v>981</v>
      </c>
      <c r="J23143" t="s">
        <v>366</v>
      </c>
      <c r="K23143">
        <v>6000</v>
      </c>
      <c r="L23143">
        <v>1466140377</v>
      </c>
    </row>
    <row r="23144" spans="1:12" x14ac:dyDescent="0.45">
      <c r="A23144" t="str">
        <f t="shared" si="361"/>
        <v>Tessenderlo, Flanders, Belgium</v>
      </c>
      <c r="B23144" t="s">
        <v>27457</v>
      </c>
      <c r="C23144" t="s">
        <v>27457</v>
      </c>
      <c r="D23144">
        <v>51.069699999999997</v>
      </c>
      <c r="E23144">
        <v>5.0896999999999997</v>
      </c>
      <c r="F23144" t="s">
        <v>453</v>
      </c>
      <c r="G23144" t="s">
        <v>454</v>
      </c>
      <c r="H23144" t="s">
        <v>455</v>
      </c>
      <c r="I23144" t="s">
        <v>456</v>
      </c>
      <c r="K23144">
        <v>18514</v>
      </c>
      <c r="L23144">
        <v>1056426796</v>
      </c>
    </row>
    <row r="23145" spans="1:12" x14ac:dyDescent="0.45">
      <c r="A23145" t="str">
        <f t="shared" si="361"/>
        <v>Tetbury, Gloucestershire, United Kingdom</v>
      </c>
      <c r="B23145" t="s">
        <v>27458</v>
      </c>
      <c r="C23145" t="s">
        <v>27458</v>
      </c>
      <c r="D23145">
        <v>51.636000000000003</v>
      </c>
      <c r="E23145">
        <v>-2.1579999999999999</v>
      </c>
      <c r="F23145" t="s">
        <v>536</v>
      </c>
      <c r="G23145" t="s">
        <v>537</v>
      </c>
      <c r="H23145" t="s">
        <v>538</v>
      </c>
      <c r="I23145" t="s">
        <v>4605</v>
      </c>
      <c r="K23145">
        <v>5472</v>
      </c>
      <c r="L23145">
        <v>1826531050</v>
      </c>
    </row>
    <row r="23146" spans="1:12" x14ac:dyDescent="0.45">
      <c r="A23146" t="str">
        <f t="shared" si="361"/>
        <v>Tete, Tete, Mozambique</v>
      </c>
      <c r="B23146" t="s">
        <v>18406</v>
      </c>
      <c r="C23146" t="s">
        <v>18406</v>
      </c>
      <c r="D23146">
        <v>-16.157900000000001</v>
      </c>
      <c r="E23146">
        <v>33.589799999999997</v>
      </c>
      <c r="F23146" t="s">
        <v>2135</v>
      </c>
      <c r="G23146" t="s">
        <v>2136</v>
      </c>
      <c r="H23146" t="s">
        <v>2137</v>
      </c>
      <c r="I23146" t="s">
        <v>18406</v>
      </c>
      <c r="J23146" t="s">
        <v>378</v>
      </c>
      <c r="K23146">
        <v>152909</v>
      </c>
      <c r="L23146">
        <v>1508476900</v>
      </c>
    </row>
    <row r="23147" spans="1:12" x14ac:dyDescent="0.45">
      <c r="A23147" t="str">
        <f t="shared" si="361"/>
        <v>Tetecala, Morelos, Mexico</v>
      </c>
      <c r="B23147" t="s">
        <v>27459</v>
      </c>
      <c r="C23147" t="s">
        <v>27459</v>
      </c>
      <c r="D23147">
        <v>18.716699999999999</v>
      </c>
      <c r="E23147">
        <v>-99.383300000000006</v>
      </c>
      <c r="F23147" t="s">
        <v>519</v>
      </c>
      <c r="G23147" t="s">
        <v>520</v>
      </c>
      <c r="H23147" t="s">
        <v>521</v>
      </c>
      <c r="I23147" t="s">
        <v>1637</v>
      </c>
      <c r="J23147" t="s">
        <v>366</v>
      </c>
      <c r="K23147">
        <v>6473</v>
      </c>
      <c r="L23147">
        <v>1484463800</v>
      </c>
    </row>
    <row r="23148" spans="1:12" x14ac:dyDescent="0.45">
      <c r="A23148" t="str">
        <f t="shared" si="361"/>
        <v>Tetela del Volcán, Morelos, Mexico</v>
      </c>
      <c r="B23148" t="s">
        <v>27460</v>
      </c>
      <c r="C23148" t="s">
        <v>27461</v>
      </c>
      <c r="D23148">
        <v>18.8931</v>
      </c>
      <c r="E23148">
        <v>-98.729699999999994</v>
      </c>
      <c r="F23148" t="s">
        <v>519</v>
      </c>
      <c r="G23148" t="s">
        <v>520</v>
      </c>
      <c r="H23148" t="s">
        <v>521</v>
      </c>
      <c r="I23148" t="s">
        <v>1637</v>
      </c>
      <c r="J23148" t="s">
        <v>366</v>
      </c>
      <c r="K23148">
        <v>10199</v>
      </c>
      <c r="L23148">
        <v>1484343325</v>
      </c>
    </row>
    <row r="23149" spans="1:12" x14ac:dyDescent="0.45">
      <c r="A23149" t="str">
        <f t="shared" si="361"/>
        <v>Teterow, Mecklenburg-Western Pomerania, Germany</v>
      </c>
      <c r="B23149" t="s">
        <v>27462</v>
      </c>
      <c r="C23149" t="s">
        <v>27462</v>
      </c>
      <c r="D23149">
        <v>53.7667</v>
      </c>
      <c r="E23149">
        <v>12.566700000000001</v>
      </c>
      <c r="F23149" t="s">
        <v>441</v>
      </c>
      <c r="G23149" t="s">
        <v>442</v>
      </c>
      <c r="H23149" t="s">
        <v>443</v>
      </c>
      <c r="I23149" t="s">
        <v>1715</v>
      </c>
      <c r="K23149">
        <v>8470</v>
      </c>
      <c r="L23149">
        <v>1276267195</v>
      </c>
    </row>
    <row r="23150" spans="1:12" x14ac:dyDescent="0.45">
      <c r="A23150" t="str">
        <f t="shared" si="361"/>
        <v>Teteven, Lovech, Bulgaria</v>
      </c>
      <c r="B23150" t="s">
        <v>27463</v>
      </c>
      <c r="C23150" t="s">
        <v>27463</v>
      </c>
      <c r="D23150">
        <v>42.916699999999999</v>
      </c>
      <c r="E23150">
        <v>24.2667</v>
      </c>
      <c r="F23150" t="s">
        <v>1175</v>
      </c>
      <c r="G23150" t="s">
        <v>1176</v>
      </c>
      <c r="H23150" t="s">
        <v>1177</v>
      </c>
      <c r="I23150" t="s">
        <v>16738</v>
      </c>
      <c r="K23150">
        <v>10279</v>
      </c>
      <c r="L23150">
        <v>1100032419</v>
      </c>
    </row>
    <row r="23151" spans="1:12" x14ac:dyDescent="0.45">
      <c r="A23151" t="str">
        <f t="shared" si="361"/>
        <v>Tetiyiv, Kyyivs’ka Oblast’, Ukraine</v>
      </c>
      <c r="B23151" t="s">
        <v>27464</v>
      </c>
      <c r="C23151" t="s">
        <v>27464</v>
      </c>
      <c r="D23151">
        <v>49.370800000000003</v>
      </c>
      <c r="E23151">
        <v>29.69</v>
      </c>
      <c r="F23151" t="s">
        <v>1461</v>
      </c>
      <c r="G23151" t="s">
        <v>1462</v>
      </c>
      <c r="H23151" t="s">
        <v>1463</v>
      </c>
      <c r="I23151" t="s">
        <v>4219</v>
      </c>
      <c r="J23151" t="s">
        <v>366</v>
      </c>
      <c r="K23151">
        <v>13015</v>
      </c>
      <c r="L23151">
        <v>1804600319</v>
      </c>
    </row>
    <row r="23152" spans="1:12" x14ac:dyDescent="0.45">
      <c r="A23152" t="str">
        <f t="shared" si="361"/>
        <v>Tétouan, Tanger-Tétouan-Al Hoceïma, Morocco</v>
      </c>
      <c r="B23152" t="s">
        <v>27465</v>
      </c>
      <c r="C23152" t="s">
        <v>27466</v>
      </c>
      <c r="D23152">
        <v>35.566699999999997</v>
      </c>
      <c r="E23152">
        <v>-5.3666999999999998</v>
      </c>
      <c r="F23152" t="s">
        <v>893</v>
      </c>
      <c r="G23152" t="s">
        <v>894</v>
      </c>
      <c r="H23152" t="s">
        <v>895</v>
      </c>
      <c r="I23152" t="s">
        <v>1108</v>
      </c>
      <c r="K23152">
        <v>380787</v>
      </c>
      <c r="L23152">
        <v>1504709141</v>
      </c>
    </row>
    <row r="23153" spans="1:12" x14ac:dyDescent="0.45">
      <c r="A23153" t="str">
        <f t="shared" si="361"/>
        <v>Tetovo, Tetovo, Macedonia</v>
      </c>
      <c r="B23153" t="s">
        <v>27467</v>
      </c>
      <c r="C23153" t="s">
        <v>27467</v>
      </c>
      <c r="D23153">
        <v>42.010300000000001</v>
      </c>
      <c r="E23153">
        <v>20.971399999999999</v>
      </c>
      <c r="F23153" t="s">
        <v>2246</v>
      </c>
      <c r="G23153" t="s">
        <v>2247</v>
      </c>
      <c r="H23153" t="s">
        <v>2248</v>
      </c>
      <c r="I23153" t="s">
        <v>27467</v>
      </c>
      <c r="J23153" t="s">
        <v>378</v>
      </c>
      <c r="K23153">
        <v>142030</v>
      </c>
      <c r="L23153">
        <v>1807020286</v>
      </c>
    </row>
    <row r="23154" spans="1:12" x14ac:dyDescent="0.45">
      <c r="A23154" t="str">
        <f t="shared" si="361"/>
        <v>Tettenhall, Wolverhampton, United Kingdom</v>
      </c>
      <c r="B23154" t="s">
        <v>27468</v>
      </c>
      <c r="C23154" t="s">
        <v>27468</v>
      </c>
      <c r="D23154">
        <v>52.598300000000002</v>
      </c>
      <c r="E23154">
        <v>-2.1680000000000001</v>
      </c>
      <c r="F23154" t="s">
        <v>536</v>
      </c>
      <c r="G23154" t="s">
        <v>537</v>
      </c>
      <c r="H23154" t="s">
        <v>538</v>
      </c>
      <c r="I23154" t="s">
        <v>4505</v>
      </c>
      <c r="K23154">
        <v>5225</v>
      </c>
      <c r="L23154">
        <v>1826684783</v>
      </c>
    </row>
    <row r="23155" spans="1:12" x14ac:dyDescent="0.45">
      <c r="A23155" t="str">
        <f t="shared" si="361"/>
        <v>Tettnang, Baden-Württemberg, Germany</v>
      </c>
      <c r="B23155" t="s">
        <v>27469</v>
      </c>
      <c r="C23155" t="s">
        <v>27469</v>
      </c>
      <c r="D23155">
        <v>47.6708</v>
      </c>
      <c r="E23155">
        <v>9.5875000000000004</v>
      </c>
      <c r="F23155" t="s">
        <v>441</v>
      </c>
      <c r="G23155" t="s">
        <v>442</v>
      </c>
      <c r="H23155" t="s">
        <v>443</v>
      </c>
      <c r="I23155" t="s">
        <v>451</v>
      </c>
      <c r="K23155">
        <v>19198</v>
      </c>
      <c r="L23155">
        <v>1276775320</v>
      </c>
    </row>
    <row r="23156" spans="1:12" x14ac:dyDescent="0.45">
      <c r="A23156" t="str">
        <f t="shared" si="361"/>
        <v>Tetyushi, Tatarstan, Russia</v>
      </c>
      <c r="B23156" t="s">
        <v>27470</v>
      </c>
      <c r="C23156" t="s">
        <v>27470</v>
      </c>
      <c r="D23156">
        <v>54.933300000000003</v>
      </c>
      <c r="E23156">
        <v>48.833300000000001</v>
      </c>
      <c r="F23156" t="s">
        <v>504</v>
      </c>
      <c r="G23156" t="s">
        <v>505</v>
      </c>
      <c r="H23156" t="s">
        <v>506</v>
      </c>
      <c r="I23156" t="s">
        <v>1627</v>
      </c>
      <c r="K23156">
        <v>11250</v>
      </c>
      <c r="L23156">
        <v>1643097545</v>
      </c>
    </row>
    <row r="23157" spans="1:12" x14ac:dyDescent="0.45">
      <c r="A23157" t="str">
        <f t="shared" si="361"/>
        <v>Teublitz, Bavaria, Germany</v>
      </c>
      <c r="B23157" t="s">
        <v>27471</v>
      </c>
      <c r="C23157" t="s">
        <v>27471</v>
      </c>
      <c r="D23157">
        <v>49.220799999999997</v>
      </c>
      <c r="E23157">
        <v>12.0853</v>
      </c>
      <c r="F23157" t="s">
        <v>441</v>
      </c>
      <c r="G23157" t="s">
        <v>442</v>
      </c>
      <c r="H23157" t="s">
        <v>443</v>
      </c>
      <c r="I23157" t="s">
        <v>567</v>
      </c>
      <c r="K23157">
        <v>7418</v>
      </c>
      <c r="L23157">
        <v>1276570133</v>
      </c>
    </row>
    <row r="23158" spans="1:12" x14ac:dyDescent="0.45">
      <c r="A23158" t="str">
        <f t="shared" si="361"/>
        <v>Teuchern, Saxony-Anhalt, Germany</v>
      </c>
      <c r="B23158" t="s">
        <v>27472</v>
      </c>
      <c r="C23158" t="s">
        <v>27472</v>
      </c>
      <c r="D23158">
        <v>51.116700000000002</v>
      </c>
      <c r="E23158">
        <v>12.0167</v>
      </c>
      <c r="F23158" t="s">
        <v>441</v>
      </c>
      <c r="G23158" t="s">
        <v>442</v>
      </c>
      <c r="H23158" t="s">
        <v>443</v>
      </c>
      <c r="I23158" t="s">
        <v>1614</v>
      </c>
      <c r="K23158">
        <v>8077</v>
      </c>
      <c r="L23158">
        <v>1276447300</v>
      </c>
    </row>
    <row r="23159" spans="1:12" x14ac:dyDescent="0.45">
      <c r="A23159" t="str">
        <f t="shared" si="361"/>
        <v>Tevragh Zeina, Nouakchott Ouest, Mauritania</v>
      </c>
      <c r="B23159" t="s">
        <v>27473</v>
      </c>
      <c r="C23159" t="s">
        <v>27473</v>
      </c>
      <c r="D23159">
        <v>18.0989</v>
      </c>
      <c r="E23159">
        <v>-15.9885</v>
      </c>
      <c r="F23159" t="s">
        <v>1064</v>
      </c>
      <c r="G23159" t="s">
        <v>1065</v>
      </c>
      <c r="H23159" t="s">
        <v>1066</v>
      </c>
      <c r="I23159" t="s">
        <v>27474</v>
      </c>
      <c r="J23159" t="s">
        <v>378</v>
      </c>
      <c r="L23159">
        <v>1478902195</v>
      </c>
    </row>
    <row r="23160" spans="1:12" x14ac:dyDescent="0.45">
      <c r="A23160" t="str">
        <f t="shared" si="361"/>
        <v>Tewkesbury, Gloucestershire, United Kingdom</v>
      </c>
      <c r="B23160" t="s">
        <v>27475</v>
      </c>
      <c r="C23160" t="s">
        <v>27475</v>
      </c>
      <c r="D23160">
        <v>51.99</v>
      </c>
      <c r="E23160">
        <v>-2.16</v>
      </c>
      <c r="F23160" t="s">
        <v>536</v>
      </c>
      <c r="G23160" t="s">
        <v>537</v>
      </c>
      <c r="H23160" t="s">
        <v>538</v>
      </c>
      <c r="I23160" t="s">
        <v>4605</v>
      </c>
      <c r="K23160">
        <v>19778</v>
      </c>
      <c r="L23160">
        <v>1826890799</v>
      </c>
    </row>
    <row r="23161" spans="1:12" x14ac:dyDescent="0.45">
      <c r="A23161" t="str">
        <f t="shared" si="361"/>
        <v>Tewksbury, Massachusetts, United States</v>
      </c>
      <c r="B23161" t="s">
        <v>27476</v>
      </c>
      <c r="C23161" t="s">
        <v>27476</v>
      </c>
      <c r="D23161">
        <v>42.612000000000002</v>
      </c>
      <c r="E23161">
        <v>-71.227800000000002</v>
      </c>
      <c r="F23161" t="s">
        <v>530</v>
      </c>
      <c r="G23161" t="s">
        <v>531</v>
      </c>
      <c r="H23161" t="s">
        <v>532</v>
      </c>
      <c r="I23161" t="s">
        <v>621</v>
      </c>
      <c r="K23161">
        <v>31002</v>
      </c>
      <c r="L23161">
        <v>1840053490</v>
      </c>
    </row>
    <row r="23162" spans="1:12" x14ac:dyDescent="0.45">
      <c r="A23162" t="str">
        <f t="shared" si="361"/>
        <v>Tewksbury, New Jersey, United States</v>
      </c>
      <c r="B23162" t="s">
        <v>27476</v>
      </c>
      <c r="C23162" t="s">
        <v>27476</v>
      </c>
      <c r="D23162">
        <v>40.695099999999996</v>
      </c>
      <c r="E23162">
        <v>-74.778300000000002</v>
      </c>
      <c r="F23162" t="s">
        <v>530</v>
      </c>
      <c r="G23162" t="s">
        <v>531</v>
      </c>
      <c r="H23162" t="s">
        <v>532</v>
      </c>
      <c r="I23162" t="s">
        <v>587</v>
      </c>
      <c r="K23162">
        <v>5830</v>
      </c>
      <c r="L23162">
        <v>1840081720</v>
      </c>
    </row>
    <row r="23163" spans="1:12" x14ac:dyDescent="0.45">
      <c r="A23163" t="str">
        <f t="shared" si="361"/>
        <v>Texarkana, Texas, United States</v>
      </c>
      <c r="B23163" t="s">
        <v>27477</v>
      </c>
      <c r="C23163" t="s">
        <v>27477</v>
      </c>
      <c r="D23163">
        <v>33.448700000000002</v>
      </c>
      <c r="E23163">
        <v>-94.081500000000005</v>
      </c>
      <c r="F23163" t="s">
        <v>530</v>
      </c>
      <c r="G23163" t="s">
        <v>531</v>
      </c>
      <c r="H23163" t="s">
        <v>532</v>
      </c>
      <c r="I23163" t="s">
        <v>610</v>
      </c>
      <c r="K23163">
        <v>77964</v>
      </c>
      <c r="L23163">
        <v>1840021987</v>
      </c>
    </row>
    <row r="23164" spans="1:12" x14ac:dyDescent="0.45">
      <c r="A23164" t="str">
        <f t="shared" si="361"/>
        <v>Texarkana, Arkansas, United States</v>
      </c>
      <c r="B23164" t="s">
        <v>27477</v>
      </c>
      <c r="C23164" t="s">
        <v>27477</v>
      </c>
      <c r="D23164">
        <v>33.436100000000003</v>
      </c>
      <c r="E23164">
        <v>-93.995999999999995</v>
      </c>
      <c r="F23164" t="s">
        <v>530</v>
      </c>
      <c r="G23164" t="s">
        <v>531</v>
      </c>
      <c r="H23164" t="s">
        <v>532</v>
      </c>
      <c r="I23164" t="s">
        <v>1616</v>
      </c>
      <c r="K23164">
        <v>29657</v>
      </c>
      <c r="L23164">
        <v>1840015708</v>
      </c>
    </row>
    <row r="23165" spans="1:12" x14ac:dyDescent="0.45">
      <c r="A23165" t="str">
        <f t="shared" si="361"/>
        <v>Texas City, Texas, United States</v>
      </c>
      <c r="B23165" t="s">
        <v>27478</v>
      </c>
      <c r="C23165" t="s">
        <v>27478</v>
      </c>
      <c r="D23165">
        <v>29.412800000000001</v>
      </c>
      <c r="E23165">
        <v>-94.965800000000002</v>
      </c>
      <c r="F23165" t="s">
        <v>530</v>
      </c>
      <c r="G23165" t="s">
        <v>531</v>
      </c>
      <c r="H23165" t="s">
        <v>532</v>
      </c>
      <c r="I23165" t="s">
        <v>610</v>
      </c>
      <c r="K23165">
        <v>118169</v>
      </c>
      <c r="L23165">
        <v>1840022234</v>
      </c>
    </row>
    <row r="23166" spans="1:12" x14ac:dyDescent="0.45">
      <c r="A23166" t="str">
        <f t="shared" si="361"/>
        <v>Texcoco, México, Mexico</v>
      </c>
      <c r="B23166" t="s">
        <v>27479</v>
      </c>
      <c r="C23166" t="s">
        <v>27479</v>
      </c>
      <c r="D23166">
        <v>19.52</v>
      </c>
      <c r="E23166">
        <v>-98.88</v>
      </c>
      <c r="F23166" t="s">
        <v>519</v>
      </c>
      <c r="G23166" t="s">
        <v>520</v>
      </c>
      <c r="H23166" t="s">
        <v>521</v>
      </c>
      <c r="I23166" t="s">
        <v>692</v>
      </c>
      <c r="J23166" t="s">
        <v>366</v>
      </c>
      <c r="K23166">
        <v>259308</v>
      </c>
      <c r="L23166">
        <v>1484653265</v>
      </c>
    </row>
    <row r="23167" spans="1:12" x14ac:dyDescent="0.45">
      <c r="A23167" t="str">
        <f t="shared" si="361"/>
        <v>Teyateyaneng, Berea, Lesotho</v>
      </c>
      <c r="B23167" t="s">
        <v>27480</v>
      </c>
      <c r="C23167" t="s">
        <v>27480</v>
      </c>
      <c r="D23167">
        <v>-29.15</v>
      </c>
      <c r="E23167">
        <v>27.7333</v>
      </c>
      <c r="F23167" t="s">
        <v>5707</v>
      </c>
      <c r="G23167" t="s">
        <v>5708</v>
      </c>
      <c r="H23167" t="s">
        <v>5709</v>
      </c>
      <c r="I23167" t="s">
        <v>4209</v>
      </c>
      <c r="J23167" t="s">
        <v>378</v>
      </c>
      <c r="K23167">
        <v>75115</v>
      </c>
      <c r="L23167">
        <v>1426159118</v>
      </c>
    </row>
    <row r="23168" spans="1:12" x14ac:dyDescent="0.45">
      <c r="A23168" t="str">
        <f t="shared" si="361"/>
        <v>Teykovo, Ivanovskaya Oblast’, Russia</v>
      </c>
      <c r="B23168" t="s">
        <v>27481</v>
      </c>
      <c r="C23168" t="s">
        <v>27481</v>
      </c>
      <c r="D23168">
        <v>56.85</v>
      </c>
      <c r="E23168">
        <v>40.549999999999997</v>
      </c>
      <c r="F23168" t="s">
        <v>504</v>
      </c>
      <c r="G23168" t="s">
        <v>505</v>
      </c>
      <c r="H23168" t="s">
        <v>506</v>
      </c>
      <c r="I23168" t="s">
        <v>10325</v>
      </c>
      <c r="K23168">
        <v>32511</v>
      </c>
      <c r="L23168">
        <v>1643732572</v>
      </c>
    </row>
    <row r="23169" spans="1:12" x14ac:dyDescent="0.45">
      <c r="A23169" t="str">
        <f t="shared" si="361"/>
        <v>Teziutlan, Puebla, Mexico</v>
      </c>
      <c r="B23169" t="s">
        <v>27482</v>
      </c>
      <c r="C23169" t="s">
        <v>27482</v>
      </c>
      <c r="D23169">
        <v>19.817799999999998</v>
      </c>
      <c r="E23169">
        <v>-97.366699999999994</v>
      </c>
      <c r="F23169" t="s">
        <v>519</v>
      </c>
      <c r="G23169" t="s">
        <v>520</v>
      </c>
      <c r="H23169" t="s">
        <v>521</v>
      </c>
      <c r="I23169" t="s">
        <v>711</v>
      </c>
      <c r="K23169">
        <v>92170</v>
      </c>
      <c r="L23169">
        <v>1484709570</v>
      </c>
    </row>
    <row r="23170" spans="1:12" x14ac:dyDescent="0.45">
      <c r="A23170" t="str">
        <f t="shared" si="361"/>
        <v>Tezontepec, Hidalgo, Mexico</v>
      </c>
      <c r="B23170" t="s">
        <v>27483</v>
      </c>
      <c r="C23170" t="s">
        <v>27483</v>
      </c>
      <c r="D23170">
        <v>19.883299999999998</v>
      </c>
      <c r="E23170">
        <v>-98.816699999999997</v>
      </c>
      <c r="F23170" t="s">
        <v>519</v>
      </c>
      <c r="G23170" t="s">
        <v>520</v>
      </c>
      <c r="H23170" t="s">
        <v>521</v>
      </c>
      <c r="I23170" t="s">
        <v>708</v>
      </c>
      <c r="J23170" t="s">
        <v>366</v>
      </c>
      <c r="K23170">
        <v>10723</v>
      </c>
      <c r="L23170">
        <v>1484120923</v>
      </c>
    </row>
    <row r="23171" spans="1:12" x14ac:dyDescent="0.45">
      <c r="A23171" t="str">
        <f t="shared" ref="A23171:A23234" si="362">CONCATENATE(B23171,", ",I23171,", ",F23171)</f>
        <v>Tezpur, Assam, India</v>
      </c>
      <c r="B23171" t="s">
        <v>27484</v>
      </c>
      <c r="C23171" t="s">
        <v>27484</v>
      </c>
      <c r="D23171">
        <v>26.633800000000001</v>
      </c>
      <c r="E23171">
        <v>92.8</v>
      </c>
      <c r="F23171" t="s">
        <v>626</v>
      </c>
      <c r="G23171" t="s">
        <v>627</v>
      </c>
      <c r="H23171" t="s">
        <v>628</v>
      </c>
      <c r="I23171" t="s">
        <v>8389</v>
      </c>
      <c r="K23171">
        <v>58851</v>
      </c>
      <c r="L23171">
        <v>1356299437</v>
      </c>
    </row>
    <row r="23172" spans="1:12" x14ac:dyDescent="0.45">
      <c r="A23172" t="str">
        <f t="shared" si="362"/>
        <v>Tha Bo, Nong Khai, Thailand</v>
      </c>
      <c r="B23172" t="s">
        <v>27485</v>
      </c>
      <c r="C23172" t="s">
        <v>27485</v>
      </c>
      <c r="D23172">
        <v>17.849399999999999</v>
      </c>
      <c r="E23172">
        <v>102.58580000000001</v>
      </c>
      <c r="F23172" t="s">
        <v>1864</v>
      </c>
      <c r="G23172" t="s">
        <v>1865</v>
      </c>
      <c r="H23172" t="s">
        <v>1866</v>
      </c>
      <c r="I23172" t="s">
        <v>19857</v>
      </c>
      <c r="J23172" t="s">
        <v>366</v>
      </c>
      <c r="K23172">
        <v>18320</v>
      </c>
      <c r="L23172">
        <v>1764956322</v>
      </c>
    </row>
    <row r="23173" spans="1:12" x14ac:dyDescent="0.45">
      <c r="A23173" t="str">
        <f t="shared" si="362"/>
        <v>Tha Mai, Chanthaburi, Thailand</v>
      </c>
      <c r="B23173" t="s">
        <v>27486</v>
      </c>
      <c r="C23173" t="s">
        <v>27486</v>
      </c>
      <c r="D23173">
        <v>12.6196</v>
      </c>
      <c r="E23173">
        <v>102.0112</v>
      </c>
      <c r="F23173" t="s">
        <v>1864</v>
      </c>
      <c r="G23173" t="s">
        <v>1865</v>
      </c>
      <c r="H23173" t="s">
        <v>1866</v>
      </c>
      <c r="I23173" t="s">
        <v>6630</v>
      </c>
      <c r="J23173" t="s">
        <v>366</v>
      </c>
      <c r="K23173">
        <v>9843</v>
      </c>
      <c r="L23173">
        <v>1764588619</v>
      </c>
    </row>
    <row r="23174" spans="1:12" x14ac:dyDescent="0.45">
      <c r="A23174" t="str">
        <f t="shared" si="362"/>
        <v>Tha Maka, Kanchanaburi, Thailand</v>
      </c>
      <c r="B23174" t="s">
        <v>27487</v>
      </c>
      <c r="C23174" t="s">
        <v>27487</v>
      </c>
      <c r="D23174">
        <v>13.9499</v>
      </c>
      <c r="E23174">
        <v>99.753</v>
      </c>
      <c r="F23174" t="s">
        <v>1864</v>
      </c>
      <c r="G23174" t="s">
        <v>1865</v>
      </c>
      <c r="H23174" t="s">
        <v>1866</v>
      </c>
      <c r="I23174" t="s">
        <v>14054</v>
      </c>
      <c r="J23174" t="s">
        <v>366</v>
      </c>
      <c r="K23174">
        <v>11966</v>
      </c>
      <c r="L23174">
        <v>1764775732</v>
      </c>
    </row>
    <row r="23175" spans="1:12" x14ac:dyDescent="0.45">
      <c r="A23175" t="str">
        <f t="shared" si="362"/>
        <v>Thaba-Tseka, Thaba-Tseka, Lesotho</v>
      </c>
      <c r="B23175" t="s">
        <v>27488</v>
      </c>
      <c r="C23175" t="s">
        <v>27488</v>
      </c>
      <c r="D23175">
        <v>-29.533300000000001</v>
      </c>
      <c r="E23175">
        <v>28.6</v>
      </c>
      <c r="F23175" t="s">
        <v>5707</v>
      </c>
      <c r="G23175" t="s">
        <v>5708</v>
      </c>
      <c r="H23175" t="s">
        <v>5709</v>
      </c>
      <c r="I23175" t="s">
        <v>27488</v>
      </c>
      <c r="J23175" t="s">
        <v>378</v>
      </c>
      <c r="K23175">
        <v>5423</v>
      </c>
      <c r="L23175">
        <v>1426611266</v>
      </c>
    </row>
    <row r="23176" spans="1:12" x14ac:dyDescent="0.45">
      <c r="A23176" t="str">
        <f t="shared" si="362"/>
        <v>Thái Bình, Thái Bình, Vietnam</v>
      </c>
      <c r="B23176" t="s">
        <v>27489</v>
      </c>
      <c r="C23176" t="s">
        <v>27490</v>
      </c>
      <c r="D23176">
        <v>20.446100000000001</v>
      </c>
      <c r="E23176">
        <v>106.34220000000001</v>
      </c>
      <c r="F23176" t="s">
        <v>2163</v>
      </c>
      <c r="G23176" t="s">
        <v>2164</v>
      </c>
      <c r="H23176" t="s">
        <v>2165</v>
      </c>
      <c r="I23176" t="s">
        <v>27489</v>
      </c>
      <c r="J23176" t="s">
        <v>378</v>
      </c>
      <c r="K23176">
        <v>268167</v>
      </c>
      <c r="L23176">
        <v>1704716027</v>
      </c>
    </row>
    <row r="23177" spans="1:12" x14ac:dyDescent="0.45">
      <c r="A23177" t="str">
        <f t="shared" si="362"/>
        <v>Thái Nguyên, Thái Nguyên, Vietnam</v>
      </c>
      <c r="B23177" t="s">
        <v>27491</v>
      </c>
      <c r="C23177" t="s">
        <v>27492</v>
      </c>
      <c r="D23177">
        <v>21.6</v>
      </c>
      <c r="E23177">
        <v>105.85</v>
      </c>
      <c r="F23177" t="s">
        <v>2163</v>
      </c>
      <c r="G23177" t="s">
        <v>2164</v>
      </c>
      <c r="H23177" t="s">
        <v>2165</v>
      </c>
      <c r="I23177" t="s">
        <v>27491</v>
      </c>
      <c r="J23177" t="s">
        <v>378</v>
      </c>
      <c r="K23177">
        <v>330000</v>
      </c>
      <c r="L23177">
        <v>1704613715</v>
      </c>
    </row>
    <row r="23178" spans="1:12" x14ac:dyDescent="0.45">
      <c r="A23178" t="str">
        <f t="shared" si="362"/>
        <v>Thakhèk, Khammouan, Laos</v>
      </c>
      <c r="B23178" t="s">
        <v>27493</v>
      </c>
      <c r="C23178" t="s">
        <v>27494</v>
      </c>
      <c r="D23178">
        <v>17.399999999999999</v>
      </c>
      <c r="E23178">
        <v>104.8</v>
      </c>
      <c r="F23178" t="s">
        <v>2087</v>
      </c>
      <c r="G23178" t="s">
        <v>2088</v>
      </c>
      <c r="H23178" t="s">
        <v>2089</v>
      </c>
      <c r="I23178" t="s">
        <v>27495</v>
      </c>
      <c r="J23178" t="s">
        <v>378</v>
      </c>
      <c r="K23178">
        <v>70000</v>
      </c>
      <c r="L23178">
        <v>1418367677</v>
      </c>
    </row>
    <row r="23179" spans="1:12" x14ac:dyDescent="0.45">
      <c r="A23179" t="str">
        <f t="shared" si="362"/>
        <v>Thale, Saxony-Anhalt, Germany</v>
      </c>
      <c r="B23179" t="s">
        <v>27496</v>
      </c>
      <c r="C23179" t="s">
        <v>27496</v>
      </c>
      <c r="D23179">
        <v>51.751100000000001</v>
      </c>
      <c r="E23179">
        <v>11.0428</v>
      </c>
      <c r="F23179" t="s">
        <v>441</v>
      </c>
      <c r="G23179" t="s">
        <v>442</v>
      </c>
      <c r="H23179" t="s">
        <v>443</v>
      </c>
      <c r="I23179" t="s">
        <v>1614</v>
      </c>
      <c r="K23179">
        <v>17442</v>
      </c>
      <c r="L23179">
        <v>1276578169</v>
      </c>
    </row>
    <row r="23180" spans="1:12" x14ac:dyDescent="0.45">
      <c r="A23180" t="str">
        <f t="shared" si="362"/>
        <v>Thalheim, Saxony, Germany</v>
      </c>
      <c r="B23180" t="s">
        <v>27497</v>
      </c>
      <c r="C23180" t="s">
        <v>27497</v>
      </c>
      <c r="D23180">
        <v>50.702500000000001</v>
      </c>
      <c r="E23180">
        <v>12.851699999999999</v>
      </c>
      <c r="F23180" t="s">
        <v>441</v>
      </c>
      <c r="G23180" t="s">
        <v>442</v>
      </c>
      <c r="H23180" t="s">
        <v>443</v>
      </c>
      <c r="I23180" t="s">
        <v>1707</v>
      </c>
      <c r="K23180">
        <v>6051</v>
      </c>
      <c r="L23180">
        <v>1276826807</v>
      </c>
    </row>
    <row r="23181" spans="1:12" x14ac:dyDescent="0.45">
      <c r="A23181" t="str">
        <f t="shared" si="362"/>
        <v>Thalwil, Zürich, Switzerland</v>
      </c>
      <c r="B23181" t="s">
        <v>27498</v>
      </c>
      <c r="C23181" t="s">
        <v>27498</v>
      </c>
      <c r="D23181">
        <v>47.295299999999997</v>
      </c>
      <c r="E23181">
        <v>8.5647000000000002</v>
      </c>
      <c r="F23181" t="s">
        <v>464</v>
      </c>
      <c r="G23181" t="s">
        <v>465</v>
      </c>
      <c r="H23181" t="s">
        <v>466</v>
      </c>
      <c r="I23181" t="s">
        <v>861</v>
      </c>
      <c r="K23181">
        <v>17784</v>
      </c>
      <c r="L23181">
        <v>1756199955</v>
      </c>
    </row>
    <row r="23182" spans="1:12" x14ac:dyDescent="0.45">
      <c r="A23182" t="str">
        <f t="shared" si="362"/>
        <v>Thame, Oxfordshire, United Kingdom</v>
      </c>
      <c r="B23182" t="s">
        <v>27499</v>
      </c>
      <c r="C23182" t="s">
        <v>27499</v>
      </c>
      <c r="D23182">
        <v>51.75</v>
      </c>
      <c r="E23182">
        <v>-0.97</v>
      </c>
      <c r="F23182" t="s">
        <v>536</v>
      </c>
      <c r="G23182" t="s">
        <v>537</v>
      </c>
      <c r="H23182" t="s">
        <v>538</v>
      </c>
      <c r="I23182" t="s">
        <v>617</v>
      </c>
      <c r="K23182">
        <v>11561</v>
      </c>
      <c r="L23182">
        <v>1826274943</v>
      </c>
    </row>
    <row r="23183" spans="1:12" x14ac:dyDescent="0.45">
      <c r="A23183" t="str">
        <f t="shared" si="362"/>
        <v>Thames, Waikato, New Zealand</v>
      </c>
      <c r="B23183" t="s">
        <v>27500</v>
      </c>
      <c r="C23183" t="s">
        <v>27500</v>
      </c>
      <c r="D23183">
        <v>-37.138300000000001</v>
      </c>
      <c r="E23183">
        <v>175.53749999999999</v>
      </c>
      <c r="F23183" t="s">
        <v>1518</v>
      </c>
      <c r="G23183" t="s">
        <v>1519</v>
      </c>
      <c r="H23183" t="s">
        <v>1520</v>
      </c>
      <c r="I23183" t="s">
        <v>5979</v>
      </c>
      <c r="K23183">
        <v>7680</v>
      </c>
      <c r="L23183">
        <v>1554802053</v>
      </c>
    </row>
    <row r="23184" spans="1:12" x14ac:dyDescent="0.45">
      <c r="A23184" t="str">
        <f t="shared" si="362"/>
        <v>Thames Centre, Ontario, Canada</v>
      </c>
      <c r="B23184" t="s">
        <v>27501</v>
      </c>
      <c r="C23184" t="s">
        <v>27501</v>
      </c>
      <c r="D23184">
        <v>43.03</v>
      </c>
      <c r="E23184">
        <v>-81.08</v>
      </c>
      <c r="F23184" t="s">
        <v>541</v>
      </c>
      <c r="G23184" t="s">
        <v>542</v>
      </c>
      <c r="H23184" t="s">
        <v>543</v>
      </c>
      <c r="I23184" t="s">
        <v>857</v>
      </c>
      <c r="K23184">
        <v>13191</v>
      </c>
      <c r="L23184">
        <v>1124000993</v>
      </c>
    </row>
    <row r="23185" spans="1:12" x14ac:dyDescent="0.45">
      <c r="A23185" t="str">
        <f t="shared" si="362"/>
        <v>Thames Ditton, Surrey, United Kingdom</v>
      </c>
      <c r="B23185" t="s">
        <v>27502</v>
      </c>
      <c r="C23185" t="s">
        <v>27502</v>
      </c>
      <c r="D23185">
        <v>51.389000000000003</v>
      </c>
      <c r="E23185">
        <v>-0.33100000000000002</v>
      </c>
      <c r="F23185" t="s">
        <v>536</v>
      </c>
      <c r="G23185" t="s">
        <v>537</v>
      </c>
      <c r="H23185" t="s">
        <v>538</v>
      </c>
      <c r="I23185" t="s">
        <v>826</v>
      </c>
      <c r="K23185">
        <v>6307</v>
      </c>
      <c r="L23185">
        <v>1826658204</v>
      </c>
    </row>
    <row r="23186" spans="1:12" x14ac:dyDescent="0.45">
      <c r="A23186" t="str">
        <f t="shared" si="362"/>
        <v>Thāne, Mahārāshtra, India</v>
      </c>
      <c r="B23186" t="s">
        <v>27503</v>
      </c>
      <c r="C23186" t="s">
        <v>27504</v>
      </c>
      <c r="D23186">
        <v>19.18</v>
      </c>
      <c r="E23186">
        <v>72.963300000000004</v>
      </c>
      <c r="F23186" t="s">
        <v>626</v>
      </c>
      <c r="G23186" t="s">
        <v>627</v>
      </c>
      <c r="H23186" t="s">
        <v>628</v>
      </c>
      <c r="I23186" t="s">
        <v>993</v>
      </c>
      <c r="K23186">
        <v>1261517</v>
      </c>
      <c r="L23186">
        <v>1356681152</v>
      </c>
    </row>
    <row r="23187" spans="1:12" x14ac:dyDescent="0.45">
      <c r="A23187" t="str">
        <f t="shared" si="362"/>
        <v>Thanh Hóa, Thanh Hóa, Vietnam</v>
      </c>
      <c r="B23187" t="s">
        <v>27505</v>
      </c>
      <c r="C23187" t="s">
        <v>27506</v>
      </c>
      <c r="D23187">
        <v>19.807500000000001</v>
      </c>
      <c r="E23187">
        <v>105.7764</v>
      </c>
      <c r="F23187" t="s">
        <v>2163</v>
      </c>
      <c r="G23187" t="s">
        <v>2164</v>
      </c>
      <c r="H23187" t="s">
        <v>2165</v>
      </c>
      <c r="I23187" t="s">
        <v>27505</v>
      </c>
      <c r="J23187" t="s">
        <v>378</v>
      </c>
      <c r="K23187">
        <v>393294</v>
      </c>
      <c r="L23187">
        <v>1704016079</v>
      </c>
    </row>
    <row r="23188" spans="1:12" x14ac:dyDescent="0.45">
      <c r="A23188" t="str">
        <f t="shared" si="362"/>
        <v>Thannhausen, Bavaria, Germany</v>
      </c>
      <c r="B23188" t="s">
        <v>27507</v>
      </c>
      <c r="C23188" t="s">
        <v>27507</v>
      </c>
      <c r="D23188">
        <v>48.2667</v>
      </c>
      <c r="E23188">
        <v>10.466699999999999</v>
      </c>
      <c r="F23188" t="s">
        <v>441</v>
      </c>
      <c r="G23188" t="s">
        <v>442</v>
      </c>
      <c r="H23188" t="s">
        <v>443</v>
      </c>
      <c r="I23188" t="s">
        <v>567</v>
      </c>
      <c r="K23188">
        <v>6277</v>
      </c>
      <c r="L23188">
        <v>1276723132</v>
      </c>
    </row>
    <row r="23189" spans="1:12" x14ac:dyDescent="0.45">
      <c r="A23189" t="str">
        <f t="shared" si="362"/>
        <v>Tharandt, Saxony, Germany</v>
      </c>
      <c r="B23189" t="s">
        <v>27508</v>
      </c>
      <c r="C23189" t="s">
        <v>27508</v>
      </c>
      <c r="D23189">
        <v>50.9833</v>
      </c>
      <c r="E23189">
        <v>13.5808</v>
      </c>
      <c r="F23189" t="s">
        <v>441</v>
      </c>
      <c r="G23189" t="s">
        <v>442</v>
      </c>
      <c r="H23189" t="s">
        <v>443</v>
      </c>
      <c r="I23189" t="s">
        <v>1707</v>
      </c>
      <c r="K23189">
        <v>5400</v>
      </c>
      <c r="L23189">
        <v>1276699012</v>
      </c>
    </row>
    <row r="23190" spans="1:12" x14ac:dyDescent="0.45">
      <c r="A23190" t="str">
        <f t="shared" si="362"/>
        <v>Thargomindah, Queensland, Australia</v>
      </c>
      <c r="B23190" t="s">
        <v>27509</v>
      </c>
      <c r="C23190" t="s">
        <v>27509</v>
      </c>
      <c r="D23190">
        <v>-28</v>
      </c>
      <c r="E23190">
        <v>143.8167</v>
      </c>
      <c r="F23190" t="s">
        <v>830</v>
      </c>
      <c r="G23190" t="s">
        <v>831</v>
      </c>
      <c r="H23190" t="s">
        <v>832</v>
      </c>
      <c r="I23190" t="s">
        <v>1959</v>
      </c>
      <c r="K23190">
        <v>270</v>
      </c>
      <c r="L23190">
        <v>1036793708</v>
      </c>
    </row>
    <row r="23191" spans="1:12" x14ac:dyDescent="0.45">
      <c r="A23191" t="str">
        <f t="shared" si="362"/>
        <v>Thatcham, West Berkshire, United Kingdom</v>
      </c>
      <c r="B23191" t="s">
        <v>27510</v>
      </c>
      <c r="C23191" t="s">
        <v>27510</v>
      </c>
      <c r="D23191">
        <v>51.405000000000001</v>
      </c>
      <c r="E23191">
        <v>-1.264</v>
      </c>
      <c r="F23191" t="s">
        <v>536</v>
      </c>
      <c r="G23191" t="s">
        <v>537</v>
      </c>
      <c r="H23191" t="s">
        <v>538</v>
      </c>
      <c r="I23191" t="s">
        <v>5614</v>
      </c>
      <c r="K23191">
        <v>26217</v>
      </c>
      <c r="L23191">
        <v>1826803857</v>
      </c>
    </row>
    <row r="23192" spans="1:12" x14ac:dyDescent="0.45">
      <c r="A23192" t="str">
        <f t="shared" si="362"/>
        <v>Thatcher, Arizona, United States</v>
      </c>
      <c r="B23192" t="s">
        <v>27511</v>
      </c>
      <c r="C23192" t="s">
        <v>27511</v>
      </c>
      <c r="D23192">
        <v>32.832000000000001</v>
      </c>
      <c r="E23192">
        <v>-109.7595</v>
      </c>
      <c r="F23192" t="s">
        <v>530</v>
      </c>
      <c r="G23192" t="s">
        <v>531</v>
      </c>
      <c r="H23192" t="s">
        <v>532</v>
      </c>
      <c r="I23192" t="s">
        <v>2117</v>
      </c>
      <c r="K23192">
        <v>5200</v>
      </c>
      <c r="L23192">
        <v>1840022955</v>
      </c>
    </row>
    <row r="23193" spans="1:12" x14ac:dyDescent="0.45">
      <c r="A23193" t="str">
        <f t="shared" si="362"/>
        <v>Thatto Heath, St. Helens, United Kingdom</v>
      </c>
      <c r="B23193" t="s">
        <v>27512</v>
      </c>
      <c r="C23193" t="s">
        <v>27512</v>
      </c>
      <c r="D23193">
        <v>53.435200000000002</v>
      </c>
      <c r="E23193">
        <v>-2.7481</v>
      </c>
      <c r="F23193" t="s">
        <v>536</v>
      </c>
      <c r="G23193" t="s">
        <v>537</v>
      </c>
      <c r="H23193" t="s">
        <v>538</v>
      </c>
      <c r="I23193" t="s">
        <v>4490</v>
      </c>
      <c r="K23193">
        <v>12280</v>
      </c>
      <c r="L23193">
        <v>1826530884</v>
      </c>
    </row>
    <row r="23194" spans="1:12" x14ac:dyDescent="0.45">
      <c r="A23194" t="str">
        <f t="shared" si="362"/>
        <v>The Acreage, Florida, United States</v>
      </c>
      <c r="B23194" t="s">
        <v>27513</v>
      </c>
      <c r="C23194" t="s">
        <v>27513</v>
      </c>
      <c r="D23194">
        <v>26.774100000000001</v>
      </c>
      <c r="E23194">
        <v>-80.277900000000002</v>
      </c>
      <c r="F23194" t="s">
        <v>530</v>
      </c>
      <c r="G23194" t="s">
        <v>531</v>
      </c>
      <c r="H23194" t="s">
        <v>532</v>
      </c>
      <c r="I23194" t="s">
        <v>1378</v>
      </c>
      <c r="K23194">
        <v>39656</v>
      </c>
      <c r="L23194">
        <v>1840026061</v>
      </c>
    </row>
    <row r="23195" spans="1:12" x14ac:dyDescent="0.45">
      <c r="A23195" t="str">
        <f t="shared" si="362"/>
        <v>The Blue Mountains, Ontario, Canada</v>
      </c>
      <c r="B23195" t="s">
        <v>27514</v>
      </c>
      <c r="C23195" t="s">
        <v>27514</v>
      </c>
      <c r="D23195">
        <v>44.4833</v>
      </c>
      <c r="E23195">
        <v>-80.383300000000006</v>
      </c>
      <c r="F23195" t="s">
        <v>541</v>
      </c>
      <c r="G23195" t="s">
        <v>542</v>
      </c>
      <c r="H23195" t="s">
        <v>543</v>
      </c>
      <c r="I23195" t="s">
        <v>857</v>
      </c>
      <c r="K23195">
        <v>7025</v>
      </c>
      <c r="L23195">
        <v>1124000370</v>
      </c>
    </row>
    <row r="23196" spans="1:12" x14ac:dyDescent="0.45">
      <c r="A23196" t="str">
        <f t="shared" si="362"/>
        <v>The Bottom, , Netherlands</v>
      </c>
      <c r="B23196" t="s">
        <v>27515</v>
      </c>
      <c r="C23196" t="s">
        <v>27515</v>
      </c>
      <c r="D23196">
        <v>17.6265</v>
      </c>
      <c r="E23196">
        <v>-63.249699999999997</v>
      </c>
      <c r="F23196" t="s">
        <v>430</v>
      </c>
      <c r="G23196" t="s">
        <v>431</v>
      </c>
      <c r="H23196" t="s">
        <v>432</v>
      </c>
      <c r="J23196" t="s">
        <v>378</v>
      </c>
      <c r="L23196">
        <v>1528203421</v>
      </c>
    </row>
    <row r="23197" spans="1:12" x14ac:dyDescent="0.45">
      <c r="A23197" t="str">
        <f t="shared" si="362"/>
        <v>The Colony, Texas, United States</v>
      </c>
      <c r="B23197" t="s">
        <v>27516</v>
      </c>
      <c r="C23197" t="s">
        <v>27516</v>
      </c>
      <c r="D23197">
        <v>33.092500000000001</v>
      </c>
      <c r="E23197">
        <v>-96.8977</v>
      </c>
      <c r="F23197" t="s">
        <v>530</v>
      </c>
      <c r="G23197" t="s">
        <v>531</v>
      </c>
      <c r="H23197" t="s">
        <v>532</v>
      </c>
      <c r="I23197" t="s">
        <v>610</v>
      </c>
      <c r="K23197">
        <v>44438</v>
      </c>
      <c r="L23197">
        <v>1840022005</v>
      </c>
    </row>
    <row r="23198" spans="1:12" x14ac:dyDescent="0.45">
      <c r="A23198" t="str">
        <f t="shared" si="362"/>
        <v>The Crossings, Florida, United States</v>
      </c>
      <c r="B23198" t="s">
        <v>27517</v>
      </c>
      <c r="C23198" t="s">
        <v>27517</v>
      </c>
      <c r="D23198">
        <v>25.6708</v>
      </c>
      <c r="E23198">
        <v>-80.401799999999994</v>
      </c>
      <c r="F23198" t="s">
        <v>530</v>
      </c>
      <c r="G23198" t="s">
        <v>531</v>
      </c>
      <c r="H23198" t="s">
        <v>532</v>
      </c>
      <c r="I23198" t="s">
        <v>1378</v>
      </c>
      <c r="K23198">
        <v>23558</v>
      </c>
      <c r="L23198">
        <v>1840029008</v>
      </c>
    </row>
    <row r="23199" spans="1:12" x14ac:dyDescent="0.45">
      <c r="A23199" t="str">
        <f t="shared" si="362"/>
        <v>The Dalles, Oregon, United States</v>
      </c>
      <c r="B23199" t="s">
        <v>27518</v>
      </c>
      <c r="C23199" t="s">
        <v>27518</v>
      </c>
      <c r="D23199">
        <v>45.6053</v>
      </c>
      <c r="E23199">
        <v>-121.1818</v>
      </c>
      <c r="F23199" t="s">
        <v>530</v>
      </c>
      <c r="G23199" t="s">
        <v>531</v>
      </c>
      <c r="H23199" t="s">
        <v>532</v>
      </c>
      <c r="I23199" t="s">
        <v>1426</v>
      </c>
      <c r="K23199">
        <v>20442</v>
      </c>
      <c r="L23199">
        <v>1840021212</v>
      </c>
    </row>
    <row r="23200" spans="1:12" x14ac:dyDescent="0.45">
      <c r="A23200" t="str">
        <f t="shared" si="362"/>
        <v>The Hague, Zuid-Holland, Netherlands</v>
      </c>
      <c r="B23200" t="s">
        <v>27519</v>
      </c>
      <c r="C23200" t="s">
        <v>27519</v>
      </c>
      <c r="D23200">
        <v>52.08</v>
      </c>
      <c r="E23200">
        <v>4.2699999999999996</v>
      </c>
      <c r="F23200" t="s">
        <v>430</v>
      </c>
      <c r="G23200" t="s">
        <v>431</v>
      </c>
      <c r="H23200" t="s">
        <v>432</v>
      </c>
      <c r="I23200" t="s">
        <v>23599</v>
      </c>
      <c r="J23200" t="s">
        <v>606</v>
      </c>
      <c r="K23200">
        <v>1406000</v>
      </c>
      <c r="L23200">
        <v>1528799905</v>
      </c>
    </row>
    <row r="23201" spans="1:12" x14ac:dyDescent="0.45">
      <c r="A23201" t="str">
        <f t="shared" si="362"/>
        <v>The Hammocks, Florida, United States</v>
      </c>
      <c r="B23201" t="s">
        <v>27520</v>
      </c>
      <c r="C23201" t="s">
        <v>27520</v>
      </c>
      <c r="D23201">
        <v>25.67</v>
      </c>
      <c r="E23201">
        <v>-80.448300000000003</v>
      </c>
      <c r="F23201" t="s">
        <v>530</v>
      </c>
      <c r="G23201" t="s">
        <v>531</v>
      </c>
      <c r="H23201" t="s">
        <v>532</v>
      </c>
      <c r="I23201" t="s">
        <v>1378</v>
      </c>
      <c r="K23201">
        <v>60473</v>
      </c>
      <c r="L23201">
        <v>1840029009</v>
      </c>
    </row>
    <row r="23202" spans="1:12" x14ac:dyDescent="0.45">
      <c r="A23202" t="str">
        <f t="shared" si="362"/>
        <v>The Mumbles, Swansea, United Kingdom</v>
      </c>
      <c r="B23202" t="s">
        <v>27521</v>
      </c>
      <c r="C23202" t="s">
        <v>27521</v>
      </c>
      <c r="D23202">
        <v>51.573</v>
      </c>
      <c r="E23202">
        <v>-3.9992000000000001</v>
      </c>
      <c r="F23202" t="s">
        <v>536</v>
      </c>
      <c r="G23202" t="s">
        <v>537</v>
      </c>
      <c r="H23202" t="s">
        <v>538</v>
      </c>
      <c r="I23202" t="s">
        <v>597</v>
      </c>
      <c r="K23202">
        <v>16600</v>
      </c>
      <c r="L23202">
        <v>1826077083</v>
      </c>
    </row>
    <row r="23203" spans="1:12" x14ac:dyDescent="0.45">
      <c r="A23203" t="str">
        <f t="shared" si="362"/>
        <v>The Nation / La Nation, Ontario, Canada</v>
      </c>
      <c r="B23203" t="s">
        <v>27522</v>
      </c>
      <c r="C23203" t="s">
        <v>27522</v>
      </c>
      <c r="D23203">
        <v>45.35</v>
      </c>
      <c r="E23203">
        <v>-75.033299999999997</v>
      </c>
      <c r="F23203" t="s">
        <v>541</v>
      </c>
      <c r="G23203" t="s">
        <v>542</v>
      </c>
      <c r="H23203" t="s">
        <v>543</v>
      </c>
      <c r="I23203" t="s">
        <v>857</v>
      </c>
      <c r="K23203">
        <v>12808</v>
      </c>
      <c r="L23203">
        <v>1124001243</v>
      </c>
    </row>
    <row r="23204" spans="1:12" x14ac:dyDescent="0.45">
      <c r="A23204" t="str">
        <f t="shared" si="362"/>
        <v>The Pas, Manitoba, Canada</v>
      </c>
      <c r="B23204" t="s">
        <v>27523</v>
      </c>
      <c r="C23204" t="s">
        <v>27523</v>
      </c>
      <c r="D23204">
        <v>53.825000000000003</v>
      </c>
      <c r="E23204">
        <v>-101.2533</v>
      </c>
      <c r="F23204" t="s">
        <v>541</v>
      </c>
      <c r="G23204" t="s">
        <v>542</v>
      </c>
      <c r="H23204" t="s">
        <v>543</v>
      </c>
      <c r="I23204" t="s">
        <v>5149</v>
      </c>
      <c r="K23204">
        <v>5689</v>
      </c>
      <c r="L23204">
        <v>1124755168</v>
      </c>
    </row>
    <row r="23205" spans="1:12" x14ac:dyDescent="0.45">
      <c r="A23205" t="str">
        <f t="shared" si="362"/>
        <v>The Pinery, Colorado, United States</v>
      </c>
      <c r="B23205" t="s">
        <v>27524</v>
      </c>
      <c r="C23205" t="s">
        <v>27524</v>
      </c>
      <c r="D23205">
        <v>39.446199999999997</v>
      </c>
      <c r="E23205">
        <v>-104.7591</v>
      </c>
      <c r="F23205" t="s">
        <v>530</v>
      </c>
      <c r="G23205" t="s">
        <v>531</v>
      </c>
      <c r="H23205" t="s">
        <v>532</v>
      </c>
      <c r="I23205" t="s">
        <v>1071</v>
      </c>
      <c r="K23205">
        <v>11754</v>
      </c>
      <c r="L23205">
        <v>1840028583</v>
      </c>
    </row>
    <row r="23206" spans="1:12" x14ac:dyDescent="0.45">
      <c r="A23206" t="str">
        <f t="shared" si="362"/>
        <v>The Village, Oklahoma, United States</v>
      </c>
      <c r="B23206" t="s">
        <v>27525</v>
      </c>
      <c r="C23206" t="s">
        <v>27525</v>
      </c>
      <c r="D23206">
        <v>35.570599999999999</v>
      </c>
      <c r="E23206">
        <v>-97.556700000000006</v>
      </c>
      <c r="F23206" t="s">
        <v>530</v>
      </c>
      <c r="G23206" t="s">
        <v>531</v>
      </c>
      <c r="H23206" t="s">
        <v>532</v>
      </c>
      <c r="I23206" t="s">
        <v>798</v>
      </c>
      <c r="K23206">
        <v>9564</v>
      </c>
      <c r="L23206">
        <v>1840021742</v>
      </c>
    </row>
    <row r="23207" spans="1:12" x14ac:dyDescent="0.45">
      <c r="A23207" t="str">
        <f t="shared" si="362"/>
        <v>The Village of Indian Hill, Ohio, United States</v>
      </c>
      <c r="B23207" t="s">
        <v>27526</v>
      </c>
      <c r="C23207" t="s">
        <v>27526</v>
      </c>
      <c r="D23207">
        <v>39.191600000000001</v>
      </c>
      <c r="E23207">
        <v>-84.334400000000002</v>
      </c>
      <c r="F23207" t="s">
        <v>530</v>
      </c>
      <c r="G23207" t="s">
        <v>531</v>
      </c>
      <c r="H23207" t="s">
        <v>532</v>
      </c>
      <c r="I23207" t="s">
        <v>799</v>
      </c>
      <c r="K23207">
        <v>5786</v>
      </c>
      <c r="L23207">
        <v>1840034360</v>
      </c>
    </row>
    <row r="23208" spans="1:12" x14ac:dyDescent="0.45">
      <c r="A23208" t="str">
        <f t="shared" si="362"/>
        <v>The Villages, Florida, United States</v>
      </c>
      <c r="B23208" t="s">
        <v>27527</v>
      </c>
      <c r="C23208" t="s">
        <v>27527</v>
      </c>
      <c r="D23208">
        <v>28.902100000000001</v>
      </c>
      <c r="E23208">
        <v>-81.988799999999998</v>
      </c>
      <c r="F23208" t="s">
        <v>530</v>
      </c>
      <c r="G23208" t="s">
        <v>531</v>
      </c>
      <c r="H23208" t="s">
        <v>532</v>
      </c>
      <c r="I23208" t="s">
        <v>1378</v>
      </c>
      <c r="K23208">
        <v>77609</v>
      </c>
      <c r="L23208">
        <v>1840014065</v>
      </c>
    </row>
    <row r="23209" spans="1:12" x14ac:dyDescent="0.45">
      <c r="A23209" t="str">
        <f t="shared" si="362"/>
        <v>The Woodlands, Texas, United States</v>
      </c>
      <c r="B23209" t="s">
        <v>27528</v>
      </c>
      <c r="C23209" t="s">
        <v>27528</v>
      </c>
      <c r="D23209">
        <v>30.1738</v>
      </c>
      <c r="E23209">
        <v>-95.513400000000004</v>
      </c>
      <c r="F23209" t="s">
        <v>530</v>
      </c>
      <c r="G23209" t="s">
        <v>531</v>
      </c>
      <c r="H23209" t="s">
        <v>532</v>
      </c>
      <c r="I23209" t="s">
        <v>610</v>
      </c>
      <c r="K23209">
        <v>109843</v>
      </c>
      <c r="L23209">
        <v>1840019585</v>
      </c>
    </row>
    <row r="23210" spans="1:12" x14ac:dyDescent="0.45">
      <c r="A23210" t="str">
        <f t="shared" si="362"/>
        <v>Theodore, Alabama, United States</v>
      </c>
      <c r="B23210" t="s">
        <v>27529</v>
      </c>
      <c r="C23210" t="s">
        <v>27529</v>
      </c>
      <c r="D23210">
        <v>30.540800000000001</v>
      </c>
      <c r="E23210">
        <v>-88.188400000000001</v>
      </c>
      <c r="F23210" t="s">
        <v>530</v>
      </c>
      <c r="G23210" t="s">
        <v>531</v>
      </c>
      <c r="H23210" t="s">
        <v>532</v>
      </c>
      <c r="I23210" t="s">
        <v>1371</v>
      </c>
      <c r="K23210">
        <v>6483</v>
      </c>
      <c r="L23210">
        <v>1840013895</v>
      </c>
    </row>
    <row r="23211" spans="1:12" x14ac:dyDescent="0.45">
      <c r="A23211" t="str">
        <f t="shared" si="362"/>
        <v>Theodore, Queensland, Australia</v>
      </c>
      <c r="B23211" t="s">
        <v>27529</v>
      </c>
      <c r="C23211" t="s">
        <v>27529</v>
      </c>
      <c r="D23211">
        <v>-24.95</v>
      </c>
      <c r="E23211">
        <v>150.08330000000001</v>
      </c>
      <c r="F23211" t="s">
        <v>830</v>
      </c>
      <c r="G23211" t="s">
        <v>831</v>
      </c>
      <c r="H23211" t="s">
        <v>832</v>
      </c>
      <c r="I23211" t="s">
        <v>1959</v>
      </c>
      <c r="K23211">
        <v>438</v>
      </c>
      <c r="L23211">
        <v>1036423364</v>
      </c>
    </row>
    <row r="23212" spans="1:12" x14ac:dyDescent="0.45">
      <c r="A23212" t="str">
        <f t="shared" si="362"/>
        <v>Thermalito, California, United States</v>
      </c>
      <c r="B23212" t="s">
        <v>27530</v>
      </c>
      <c r="C23212" t="s">
        <v>27530</v>
      </c>
      <c r="D23212">
        <v>39.490900000000003</v>
      </c>
      <c r="E23212">
        <v>-121.61499999999999</v>
      </c>
      <c r="F23212" t="s">
        <v>530</v>
      </c>
      <c r="G23212" t="s">
        <v>531</v>
      </c>
      <c r="H23212" t="s">
        <v>532</v>
      </c>
      <c r="I23212" t="s">
        <v>754</v>
      </c>
      <c r="K23212">
        <v>6704</v>
      </c>
      <c r="L23212">
        <v>1840018780</v>
      </c>
    </row>
    <row r="23213" spans="1:12" x14ac:dyDescent="0.45">
      <c r="A23213" t="str">
        <f t="shared" si="362"/>
        <v>Thérmi, Kentrikí Makedonía, Greece</v>
      </c>
      <c r="B23213" t="s">
        <v>27531</v>
      </c>
      <c r="C23213" t="s">
        <v>27532</v>
      </c>
      <c r="D23213">
        <v>40.547199999999997</v>
      </c>
      <c r="E23213">
        <v>23.0197</v>
      </c>
      <c r="F23213" t="s">
        <v>928</v>
      </c>
      <c r="G23213" t="s">
        <v>929</v>
      </c>
      <c r="H23213" t="s">
        <v>930</v>
      </c>
      <c r="I23213" t="s">
        <v>1524</v>
      </c>
      <c r="J23213" t="s">
        <v>366</v>
      </c>
      <c r="K23213">
        <v>16004</v>
      </c>
      <c r="L23213">
        <v>1300794818</v>
      </c>
    </row>
    <row r="23214" spans="1:12" x14ac:dyDescent="0.45">
      <c r="A23214" t="str">
        <f t="shared" si="362"/>
        <v>Thessaloníki, Kentrikí Makedonía, Greece</v>
      </c>
      <c r="B23214" t="s">
        <v>27533</v>
      </c>
      <c r="C23214" t="s">
        <v>27534</v>
      </c>
      <c r="D23214">
        <v>40.633299999999998</v>
      </c>
      <c r="E23214">
        <v>22.95</v>
      </c>
      <c r="F23214" t="s">
        <v>928</v>
      </c>
      <c r="G23214" t="s">
        <v>929</v>
      </c>
      <c r="H23214" t="s">
        <v>930</v>
      </c>
      <c r="I23214" t="s">
        <v>1524</v>
      </c>
      <c r="J23214" t="s">
        <v>378</v>
      </c>
      <c r="K23214">
        <v>315196</v>
      </c>
      <c r="L23214">
        <v>1300397999</v>
      </c>
    </row>
    <row r="23215" spans="1:12" x14ac:dyDescent="0.45">
      <c r="A23215" t="str">
        <f t="shared" si="362"/>
        <v>Thetford, Norfolk, United Kingdom</v>
      </c>
      <c r="B23215" t="s">
        <v>27535</v>
      </c>
      <c r="C23215" t="s">
        <v>27535</v>
      </c>
      <c r="D23215">
        <v>52.41</v>
      </c>
      <c r="E23215">
        <v>0.74</v>
      </c>
      <c r="F23215" t="s">
        <v>536</v>
      </c>
      <c r="G23215" t="s">
        <v>537</v>
      </c>
      <c r="H23215" t="s">
        <v>538</v>
      </c>
      <c r="I23215" t="s">
        <v>2841</v>
      </c>
      <c r="K23215">
        <v>24340</v>
      </c>
      <c r="L23215">
        <v>1826591780</v>
      </c>
    </row>
    <row r="23216" spans="1:12" x14ac:dyDescent="0.45">
      <c r="A23216" t="str">
        <f t="shared" si="362"/>
        <v>Thetford Mines, Quebec, Canada</v>
      </c>
      <c r="B23216" t="s">
        <v>27536</v>
      </c>
      <c r="C23216" t="s">
        <v>27536</v>
      </c>
      <c r="D23216">
        <v>46.1</v>
      </c>
      <c r="E23216">
        <v>-71.3</v>
      </c>
      <c r="F23216" t="s">
        <v>541</v>
      </c>
      <c r="G23216" t="s">
        <v>542</v>
      </c>
      <c r="H23216" t="s">
        <v>543</v>
      </c>
      <c r="I23216" t="s">
        <v>756</v>
      </c>
      <c r="K23216">
        <v>25709</v>
      </c>
      <c r="L23216">
        <v>1124032181</v>
      </c>
    </row>
    <row r="23217" spans="1:12" x14ac:dyDescent="0.45">
      <c r="A23217" t="str">
        <f t="shared" si="362"/>
        <v>Thiais, Île-de-France, France</v>
      </c>
      <c r="B23217" t="s">
        <v>27537</v>
      </c>
      <c r="C23217" t="s">
        <v>27537</v>
      </c>
      <c r="D23217">
        <v>48.765000000000001</v>
      </c>
      <c r="E23217">
        <v>2.3923000000000001</v>
      </c>
      <c r="F23217" t="s">
        <v>526</v>
      </c>
      <c r="G23217" t="s">
        <v>527</v>
      </c>
      <c r="H23217" t="s">
        <v>528</v>
      </c>
      <c r="I23217" t="s">
        <v>732</v>
      </c>
      <c r="K23217">
        <v>29017</v>
      </c>
      <c r="L23217">
        <v>1250126108</v>
      </c>
    </row>
    <row r="23218" spans="1:12" x14ac:dyDescent="0.45">
      <c r="A23218" t="str">
        <f t="shared" si="362"/>
        <v>Thibodaux, Louisiana, United States</v>
      </c>
      <c r="B23218" t="s">
        <v>27538</v>
      </c>
      <c r="C23218" t="s">
        <v>27538</v>
      </c>
      <c r="D23218">
        <v>29.7941</v>
      </c>
      <c r="E23218">
        <v>-90.816299999999998</v>
      </c>
      <c r="F23218" t="s">
        <v>530</v>
      </c>
      <c r="G23218" t="s">
        <v>531</v>
      </c>
      <c r="H23218" t="s">
        <v>532</v>
      </c>
      <c r="I23218" t="s">
        <v>533</v>
      </c>
      <c r="K23218">
        <v>14425</v>
      </c>
      <c r="L23218">
        <v>1840015946</v>
      </c>
    </row>
    <row r="23219" spans="1:12" x14ac:dyDescent="0.45">
      <c r="A23219" t="str">
        <f t="shared" si="362"/>
        <v>Thief River Falls, Minnesota, United States</v>
      </c>
      <c r="B23219" t="s">
        <v>27539</v>
      </c>
      <c r="C23219" t="s">
        <v>27539</v>
      </c>
      <c r="D23219">
        <v>48.111199999999997</v>
      </c>
      <c r="E23219">
        <v>-96.177099999999996</v>
      </c>
      <c r="F23219" t="s">
        <v>530</v>
      </c>
      <c r="G23219" t="s">
        <v>531</v>
      </c>
      <c r="H23219" t="s">
        <v>532</v>
      </c>
      <c r="I23219" t="s">
        <v>1433</v>
      </c>
      <c r="K23219">
        <v>9147</v>
      </c>
      <c r="L23219">
        <v>1840008825</v>
      </c>
    </row>
    <row r="23220" spans="1:12" x14ac:dyDescent="0.45">
      <c r="A23220" t="str">
        <f t="shared" si="362"/>
        <v>Thiells, New York, United States</v>
      </c>
      <c r="B23220" t="s">
        <v>27540</v>
      </c>
      <c r="C23220" t="s">
        <v>27540</v>
      </c>
      <c r="D23220">
        <v>41.206699999999998</v>
      </c>
      <c r="E23220">
        <v>-74.012200000000007</v>
      </c>
      <c r="F23220" t="s">
        <v>530</v>
      </c>
      <c r="G23220" t="s">
        <v>531</v>
      </c>
      <c r="H23220" t="s">
        <v>532</v>
      </c>
      <c r="I23220" t="s">
        <v>803</v>
      </c>
      <c r="K23220">
        <v>5186</v>
      </c>
      <c r="L23220">
        <v>1840004970</v>
      </c>
    </row>
    <row r="23221" spans="1:12" x14ac:dyDescent="0.45">
      <c r="A23221" t="str">
        <f t="shared" si="362"/>
        <v>Thiès, Thiès, Senegal</v>
      </c>
      <c r="B23221" t="s">
        <v>27541</v>
      </c>
      <c r="C23221" t="s">
        <v>27542</v>
      </c>
      <c r="D23221">
        <v>14.783300000000001</v>
      </c>
      <c r="E23221">
        <v>-16.916699999999999</v>
      </c>
      <c r="F23221" t="s">
        <v>7992</v>
      </c>
      <c r="G23221" t="s">
        <v>7993</v>
      </c>
      <c r="H23221" t="s">
        <v>7994</v>
      </c>
      <c r="I23221" t="s">
        <v>27541</v>
      </c>
      <c r="J23221" t="s">
        <v>378</v>
      </c>
      <c r="K23221">
        <v>293001</v>
      </c>
      <c r="L23221">
        <v>1686527948</v>
      </c>
    </row>
    <row r="23222" spans="1:12" x14ac:dyDescent="0.45">
      <c r="A23222" t="str">
        <f t="shared" si="362"/>
        <v>Thika, Kiambu, Kenya</v>
      </c>
      <c r="B23222" t="s">
        <v>27543</v>
      </c>
      <c r="C23222" t="s">
        <v>27543</v>
      </c>
      <c r="D23222">
        <v>-1.0396000000000001</v>
      </c>
      <c r="E23222">
        <v>37.090000000000003</v>
      </c>
      <c r="F23222" t="s">
        <v>2672</v>
      </c>
      <c r="G23222" t="s">
        <v>2673</v>
      </c>
      <c r="H23222" t="s">
        <v>2674</v>
      </c>
      <c r="I23222" t="s">
        <v>14627</v>
      </c>
      <c r="K23222">
        <v>99322</v>
      </c>
      <c r="L23222">
        <v>1404482650</v>
      </c>
    </row>
    <row r="23223" spans="1:12" x14ac:dyDescent="0.45">
      <c r="A23223" t="str">
        <f t="shared" si="362"/>
        <v>Thimphu, Thimphu, Bhutan</v>
      </c>
      <c r="B23223" t="s">
        <v>27544</v>
      </c>
      <c r="C23223" t="s">
        <v>27544</v>
      </c>
      <c r="D23223">
        <v>27.4833</v>
      </c>
      <c r="E23223">
        <v>89.633300000000006</v>
      </c>
      <c r="F23223" t="s">
        <v>7968</v>
      </c>
      <c r="G23223" t="s">
        <v>7969</v>
      </c>
      <c r="H23223" t="s">
        <v>7970</v>
      </c>
      <c r="I23223" t="s">
        <v>27544</v>
      </c>
      <c r="J23223" t="s">
        <v>606</v>
      </c>
      <c r="K23223">
        <v>104000</v>
      </c>
      <c r="L23223">
        <v>1064010361</v>
      </c>
    </row>
    <row r="23224" spans="1:12" x14ac:dyDescent="0.45">
      <c r="A23224" t="str">
        <f t="shared" si="362"/>
        <v>Thinadhoo, Huvadhu Atholhu Dhekunuburi, Maldives</v>
      </c>
      <c r="B23224" t="s">
        <v>27545</v>
      </c>
      <c r="C23224" t="s">
        <v>27545</v>
      </c>
      <c r="D23224">
        <v>0.53029999999999999</v>
      </c>
      <c r="E23224">
        <v>72.996700000000004</v>
      </c>
      <c r="F23224" t="s">
        <v>8368</v>
      </c>
      <c r="G23224" t="s">
        <v>8369</v>
      </c>
      <c r="H23224" t="s">
        <v>8370</v>
      </c>
      <c r="I23224" t="s">
        <v>27546</v>
      </c>
      <c r="J23224" t="s">
        <v>378</v>
      </c>
      <c r="L23224">
        <v>1462781201</v>
      </c>
    </row>
    <row r="23225" spans="1:12" x14ac:dyDescent="0.45">
      <c r="A23225" t="str">
        <f t="shared" si="362"/>
        <v>Thionville, Grand Est, France</v>
      </c>
      <c r="B23225" t="s">
        <v>27547</v>
      </c>
      <c r="C23225" t="s">
        <v>27547</v>
      </c>
      <c r="D23225">
        <v>49.358899999999998</v>
      </c>
      <c r="E23225">
        <v>6.1692</v>
      </c>
      <c r="F23225" t="s">
        <v>526</v>
      </c>
      <c r="G23225" t="s">
        <v>527</v>
      </c>
      <c r="H23225" t="s">
        <v>528</v>
      </c>
      <c r="I23225" t="s">
        <v>6561</v>
      </c>
      <c r="J23225" t="s">
        <v>366</v>
      </c>
      <c r="K23225">
        <v>40701</v>
      </c>
      <c r="L23225">
        <v>1250564736</v>
      </c>
    </row>
    <row r="23226" spans="1:12" x14ac:dyDescent="0.45">
      <c r="A23226" t="str">
        <f t="shared" si="362"/>
        <v>Thiruvananthapuram, Kerala, India</v>
      </c>
      <c r="B23226" t="s">
        <v>27548</v>
      </c>
      <c r="C23226" t="s">
        <v>27548</v>
      </c>
      <c r="D23226">
        <v>8.5</v>
      </c>
      <c r="E23226">
        <v>76.899699999999996</v>
      </c>
      <c r="F23226" t="s">
        <v>626</v>
      </c>
      <c r="G23226" t="s">
        <v>627</v>
      </c>
      <c r="H23226" t="s">
        <v>628</v>
      </c>
      <c r="I23226" t="s">
        <v>1600</v>
      </c>
      <c r="J23226" t="s">
        <v>378</v>
      </c>
      <c r="K23226">
        <v>743691</v>
      </c>
      <c r="L23226">
        <v>1356024354</v>
      </c>
    </row>
    <row r="23227" spans="1:12" x14ac:dyDescent="0.45">
      <c r="A23227" t="str">
        <f t="shared" si="362"/>
        <v>Thoen, Lampang, Thailand</v>
      </c>
      <c r="B23227" t="s">
        <v>27549</v>
      </c>
      <c r="C23227" t="s">
        <v>27549</v>
      </c>
      <c r="D23227">
        <v>17.611799999999999</v>
      </c>
      <c r="E23227">
        <v>99.215999999999994</v>
      </c>
      <c r="F23227" t="s">
        <v>1864</v>
      </c>
      <c r="G23227" t="s">
        <v>1865</v>
      </c>
      <c r="H23227" t="s">
        <v>1866</v>
      </c>
      <c r="I23227" t="s">
        <v>15882</v>
      </c>
      <c r="J23227" t="s">
        <v>366</v>
      </c>
      <c r="K23227">
        <v>15360</v>
      </c>
      <c r="L23227">
        <v>1764582305</v>
      </c>
    </row>
    <row r="23228" spans="1:12" x14ac:dyDescent="0.45">
      <c r="A23228" t="str">
        <f t="shared" si="362"/>
        <v>Thohoyandou, Limpopo, South Africa</v>
      </c>
      <c r="B23228" t="s">
        <v>27550</v>
      </c>
      <c r="C23228" t="s">
        <v>27550</v>
      </c>
      <c r="D23228">
        <v>-22.95</v>
      </c>
      <c r="E23228">
        <v>30.4833</v>
      </c>
      <c r="F23228" t="s">
        <v>1436</v>
      </c>
      <c r="G23228" t="s">
        <v>1437</v>
      </c>
      <c r="H23228" t="s">
        <v>1438</v>
      </c>
      <c r="I23228" t="s">
        <v>16111</v>
      </c>
      <c r="K23228">
        <v>69453</v>
      </c>
      <c r="L23228">
        <v>1710219075</v>
      </c>
    </row>
    <row r="23229" spans="1:12" x14ac:dyDescent="0.45">
      <c r="A23229" t="str">
        <f t="shared" si="362"/>
        <v>Thomaston, Georgia, United States</v>
      </c>
      <c r="B23229" t="s">
        <v>27551</v>
      </c>
      <c r="C23229" t="s">
        <v>27551</v>
      </c>
      <c r="D23229">
        <v>32.890799999999999</v>
      </c>
      <c r="E23229">
        <v>-84.327100000000002</v>
      </c>
      <c r="F23229" t="s">
        <v>530</v>
      </c>
      <c r="G23229" t="s">
        <v>531</v>
      </c>
      <c r="H23229" t="s">
        <v>532</v>
      </c>
      <c r="I23229" t="s">
        <v>763</v>
      </c>
      <c r="K23229">
        <v>13759</v>
      </c>
      <c r="L23229">
        <v>1840015776</v>
      </c>
    </row>
    <row r="23230" spans="1:12" x14ac:dyDescent="0.45">
      <c r="A23230" t="str">
        <f t="shared" si="362"/>
        <v>Thomaston, Connecticut, United States</v>
      </c>
      <c r="B23230" t="s">
        <v>27551</v>
      </c>
      <c r="C23230" t="s">
        <v>27551</v>
      </c>
      <c r="D23230">
        <v>41.669600000000003</v>
      </c>
      <c r="E23230">
        <v>-73.085899999999995</v>
      </c>
      <c r="F23230" t="s">
        <v>530</v>
      </c>
      <c r="G23230" t="s">
        <v>531</v>
      </c>
      <c r="H23230" t="s">
        <v>532</v>
      </c>
      <c r="I23230" t="s">
        <v>2109</v>
      </c>
      <c r="K23230">
        <v>7623</v>
      </c>
      <c r="L23230">
        <v>1840035622</v>
      </c>
    </row>
    <row r="23231" spans="1:12" x14ac:dyDescent="0.45">
      <c r="A23231" t="str">
        <f t="shared" si="362"/>
        <v>Thomasville, North Carolina, United States</v>
      </c>
      <c r="B23231" t="s">
        <v>27552</v>
      </c>
      <c r="C23231" t="s">
        <v>27552</v>
      </c>
      <c r="D23231">
        <v>35.881300000000003</v>
      </c>
      <c r="E23231">
        <v>-80.080699999999993</v>
      </c>
      <c r="F23231" t="s">
        <v>530</v>
      </c>
      <c r="G23231" t="s">
        <v>531</v>
      </c>
      <c r="H23231" t="s">
        <v>532</v>
      </c>
      <c r="I23231" t="s">
        <v>589</v>
      </c>
      <c r="K23231">
        <v>26649</v>
      </c>
      <c r="L23231">
        <v>1840015361</v>
      </c>
    </row>
    <row r="23232" spans="1:12" x14ac:dyDescent="0.45">
      <c r="A23232" t="str">
        <f t="shared" si="362"/>
        <v>Thomasville, Georgia, United States</v>
      </c>
      <c r="B23232" t="s">
        <v>27552</v>
      </c>
      <c r="C23232" t="s">
        <v>27552</v>
      </c>
      <c r="D23232">
        <v>30.839400000000001</v>
      </c>
      <c r="E23232">
        <v>-83.978200000000001</v>
      </c>
      <c r="F23232" t="s">
        <v>530</v>
      </c>
      <c r="G23232" t="s">
        <v>531</v>
      </c>
      <c r="H23232" t="s">
        <v>532</v>
      </c>
      <c r="I23232" t="s">
        <v>763</v>
      </c>
      <c r="K23232">
        <v>24275</v>
      </c>
      <c r="L23232">
        <v>1840015893</v>
      </c>
    </row>
    <row r="23233" spans="1:12" x14ac:dyDescent="0.45">
      <c r="A23233" t="str">
        <f t="shared" si="362"/>
        <v>Thompson, New York, United States</v>
      </c>
      <c r="B23233" t="s">
        <v>27553</v>
      </c>
      <c r="C23233" t="s">
        <v>27553</v>
      </c>
      <c r="D23233">
        <v>41.647399999999998</v>
      </c>
      <c r="E23233">
        <v>-74.674499999999995</v>
      </c>
      <c r="F23233" t="s">
        <v>530</v>
      </c>
      <c r="G23233" t="s">
        <v>531</v>
      </c>
      <c r="H23233" t="s">
        <v>532</v>
      </c>
      <c r="I23233" t="s">
        <v>803</v>
      </c>
      <c r="K23233">
        <v>14946</v>
      </c>
      <c r="L23233">
        <v>1840058541</v>
      </c>
    </row>
    <row r="23234" spans="1:12" x14ac:dyDescent="0.45">
      <c r="A23234" t="str">
        <f t="shared" si="362"/>
        <v>Thompson, Manitoba, Canada</v>
      </c>
      <c r="B23234" t="s">
        <v>27553</v>
      </c>
      <c r="C23234" t="s">
        <v>27553</v>
      </c>
      <c r="D23234">
        <v>55.743299999999998</v>
      </c>
      <c r="E23234">
        <v>-97.8553</v>
      </c>
      <c r="F23234" t="s">
        <v>541</v>
      </c>
      <c r="G23234" t="s">
        <v>542</v>
      </c>
      <c r="H23234" t="s">
        <v>543</v>
      </c>
      <c r="I23234" t="s">
        <v>5149</v>
      </c>
      <c r="K23234">
        <v>13678</v>
      </c>
      <c r="L23234">
        <v>1124110693</v>
      </c>
    </row>
    <row r="23235" spans="1:12" x14ac:dyDescent="0.45">
      <c r="A23235" t="str">
        <f t="shared" ref="A23235:A23298" si="363">CONCATENATE(B23235,", ",I23235,", ",F23235)</f>
        <v>Thompson, Connecticut, United States</v>
      </c>
      <c r="B23235" t="s">
        <v>27553</v>
      </c>
      <c r="C23235" t="s">
        <v>27553</v>
      </c>
      <c r="D23235">
        <v>41.979799999999997</v>
      </c>
      <c r="E23235">
        <v>-71.873500000000007</v>
      </c>
      <c r="F23235" t="s">
        <v>530</v>
      </c>
      <c r="G23235" t="s">
        <v>531</v>
      </c>
      <c r="H23235" t="s">
        <v>532</v>
      </c>
      <c r="I23235" t="s">
        <v>2109</v>
      </c>
      <c r="K23235">
        <v>9343</v>
      </c>
      <c r="L23235">
        <v>1840035623</v>
      </c>
    </row>
    <row r="23236" spans="1:12" x14ac:dyDescent="0.45">
      <c r="A23236" t="str">
        <f t="shared" si="363"/>
        <v>Thompson's Station, Tennessee, United States</v>
      </c>
      <c r="B23236" t="s">
        <v>27554</v>
      </c>
      <c r="C23236" t="s">
        <v>27554</v>
      </c>
      <c r="D23236">
        <v>35.808999999999997</v>
      </c>
      <c r="E23236">
        <v>-86.8994</v>
      </c>
      <c r="F23236" t="s">
        <v>530</v>
      </c>
      <c r="G23236" t="s">
        <v>531</v>
      </c>
      <c r="H23236" t="s">
        <v>532</v>
      </c>
      <c r="I23236" t="s">
        <v>1466</v>
      </c>
      <c r="K23236">
        <v>6567</v>
      </c>
      <c r="L23236">
        <v>1840016218</v>
      </c>
    </row>
    <row r="23237" spans="1:12" x14ac:dyDescent="0.45">
      <c r="A23237" t="str">
        <f t="shared" si="363"/>
        <v>Thompsonville, Connecticut, United States</v>
      </c>
      <c r="B23237" t="s">
        <v>27555</v>
      </c>
      <c r="C23237" t="s">
        <v>27555</v>
      </c>
      <c r="D23237">
        <v>41.991599999999998</v>
      </c>
      <c r="E23237">
        <v>-72.596500000000006</v>
      </c>
      <c r="F23237" t="s">
        <v>530</v>
      </c>
      <c r="G23237" t="s">
        <v>531</v>
      </c>
      <c r="H23237" t="s">
        <v>532</v>
      </c>
      <c r="I23237" t="s">
        <v>2109</v>
      </c>
      <c r="K23237">
        <v>8439</v>
      </c>
      <c r="L23237">
        <v>1840003267</v>
      </c>
    </row>
    <row r="23238" spans="1:12" x14ac:dyDescent="0.45">
      <c r="A23238" t="str">
        <f t="shared" si="363"/>
        <v>Thomson, Georgia, United States</v>
      </c>
      <c r="B23238" t="s">
        <v>27556</v>
      </c>
      <c r="C23238" t="s">
        <v>27556</v>
      </c>
      <c r="D23238">
        <v>33.4666</v>
      </c>
      <c r="E23238">
        <v>-82.499200000000002</v>
      </c>
      <c r="F23238" t="s">
        <v>530</v>
      </c>
      <c r="G23238" t="s">
        <v>531</v>
      </c>
      <c r="H23238" t="s">
        <v>532</v>
      </c>
      <c r="I23238" t="s">
        <v>763</v>
      </c>
      <c r="K23238">
        <v>8225</v>
      </c>
      <c r="L23238">
        <v>1840015703</v>
      </c>
    </row>
    <row r="23239" spans="1:12" x14ac:dyDescent="0.45">
      <c r="A23239" t="str">
        <f t="shared" si="363"/>
        <v>Thônex, Genève, Switzerland</v>
      </c>
      <c r="B23239" t="s">
        <v>27557</v>
      </c>
      <c r="C23239" t="s">
        <v>27558</v>
      </c>
      <c r="D23239">
        <v>46.2</v>
      </c>
      <c r="E23239">
        <v>6.2167000000000003</v>
      </c>
      <c r="F23239" t="s">
        <v>464</v>
      </c>
      <c r="G23239" t="s">
        <v>465</v>
      </c>
      <c r="H23239" t="s">
        <v>466</v>
      </c>
      <c r="I23239" t="s">
        <v>6207</v>
      </c>
      <c r="K23239">
        <v>14122</v>
      </c>
      <c r="L23239">
        <v>1756784451</v>
      </c>
    </row>
    <row r="23240" spans="1:12" x14ac:dyDescent="0.45">
      <c r="A23240" t="str">
        <f t="shared" si="363"/>
        <v>Thongwa, Yangon, Burma</v>
      </c>
      <c r="B23240" t="s">
        <v>27559</v>
      </c>
      <c r="C23240" t="s">
        <v>27559</v>
      </c>
      <c r="D23240">
        <v>16.7547</v>
      </c>
      <c r="E23240">
        <v>96.519300000000001</v>
      </c>
      <c r="F23240" t="s">
        <v>1584</v>
      </c>
      <c r="G23240" t="s">
        <v>1585</v>
      </c>
      <c r="H23240" t="s">
        <v>1586</v>
      </c>
      <c r="I23240" t="s">
        <v>22978</v>
      </c>
      <c r="K23240">
        <v>52496</v>
      </c>
      <c r="L23240">
        <v>1104339441</v>
      </c>
    </row>
    <row r="23241" spans="1:12" x14ac:dyDescent="0.45">
      <c r="A23241" t="str">
        <f t="shared" si="363"/>
        <v>Thonon-les-Bains, Auvergne-Rhône-Alpes, France</v>
      </c>
      <c r="B23241" t="s">
        <v>27560</v>
      </c>
      <c r="C23241" t="s">
        <v>27560</v>
      </c>
      <c r="D23241">
        <v>46.362699999999997</v>
      </c>
      <c r="E23241">
        <v>6.4749999999999996</v>
      </c>
      <c r="F23241" t="s">
        <v>526</v>
      </c>
      <c r="G23241" t="s">
        <v>527</v>
      </c>
      <c r="H23241" t="s">
        <v>528</v>
      </c>
      <c r="I23241" t="s">
        <v>1083</v>
      </c>
      <c r="J23241" t="s">
        <v>366</v>
      </c>
      <c r="K23241">
        <v>34756</v>
      </c>
      <c r="L23241">
        <v>1250907646</v>
      </c>
    </row>
    <row r="23242" spans="1:12" x14ac:dyDescent="0.45">
      <c r="A23242" t="str">
        <f t="shared" si="363"/>
        <v>Thonotosassa, Florida, United States</v>
      </c>
      <c r="B23242" t="s">
        <v>27561</v>
      </c>
      <c r="C23242" t="s">
        <v>27561</v>
      </c>
      <c r="D23242">
        <v>28.046500000000002</v>
      </c>
      <c r="E23242">
        <v>-82.290999999999997</v>
      </c>
      <c r="F23242" t="s">
        <v>530</v>
      </c>
      <c r="G23242" t="s">
        <v>531</v>
      </c>
      <c r="H23242" t="s">
        <v>532</v>
      </c>
      <c r="I23242" t="s">
        <v>1378</v>
      </c>
      <c r="K23242">
        <v>13966</v>
      </c>
      <c r="L23242">
        <v>1840014154</v>
      </c>
    </row>
    <row r="23243" spans="1:12" x14ac:dyDescent="0.45">
      <c r="A23243" t="str">
        <f t="shared" si="363"/>
        <v>Thorigny-sur-Marne, Île-de-France, France</v>
      </c>
      <c r="B23243" t="s">
        <v>27562</v>
      </c>
      <c r="C23243" t="s">
        <v>27562</v>
      </c>
      <c r="D23243">
        <v>48.878799999999998</v>
      </c>
      <c r="E23243">
        <v>2.7075</v>
      </c>
      <c r="F23243" t="s">
        <v>526</v>
      </c>
      <c r="G23243" t="s">
        <v>527</v>
      </c>
      <c r="H23243" t="s">
        <v>528</v>
      </c>
      <c r="I23243" t="s">
        <v>732</v>
      </c>
      <c r="K23243">
        <v>21356</v>
      </c>
      <c r="L23243">
        <v>1250601682</v>
      </c>
    </row>
    <row r="23244" spans="1:12" x14ac:dyDescent="0.45">
      <c r="A23244" t="str">
        <f t="shared" si="363"/>
        <v>Thornaby on Tees, Stockton-on-Tees, United Kingdom</v>
      </c>
      <c r="B23244" t="s">
        <v>27563</v>
      </c>
      <c r="C23244" t="s">
        <v>27563</v>
      </c>
      <c r="D23244">
        <v>54.555599999999998</v>
      </c>
      <c r="E23244">
        <v>-1.3048999999999999</v>
      </c>
      <c r="F23244" t="s">
        <v>536</v>
      </c>
      <c r="G23244" t="s">
        <v>537</v>
      </c>
      <c r="H23244" t="s">
        <v>538</v>
      </c>
      <c r="I23244" t="s">
        <v>4492</v>
      </c>
      <c r="K23244">
        <v>24741</v>
      </c>
      <c r="L23244">
        <v>1826706023</v>
      </c>
    </row>
    <row r="23245" spans="1:12" x14ac:dyDescent="0.45">
      <c r="A23245" t="str">
        <f t="shared" si="363"/>
        <v>Thornbury, South Gloucestershire, United Kingdom</v>
      </c>
      <c r="B23245" t="s">
        <v>27564</v>
      </c>
      <c r="C23245" t="s">
        <v>27564</v>
      </c>
      <c r="D23245">
        <v>51.609400000000001</v>
      </c>
      <c r="E23245">
        <v>-2.5249000000000001</v>
      </c>
      <c r="F23245" t="s">
        <v>536</v>
      </c>
      <c r="G23245" t="s">
        <v>537</v>
      </c>
      <c r="H23245" t="s">
        <v>538</v>
      </c>
      <c r="I23245" t="s">
        <v>6937</v>
      </c>
      <c r="K23245">
        <v>12342</v>
      </c>
      <c r="L23245">
        <v>1826096107</v>
      </c>
    </row>
    <row r="23246" spans="1:12" x14ac:dyDescent="0.45">
      <c r="A23246" t="str">
        <f t="shared" si="363"/>
        <v>Thornbury, Pennsylvania, United States</v>
      </c>
      <c r="B23246" t="s">
        <v>27564</v>
      </c>
      <c r="C23246" t="s">
        <v>27564</v>
      </c>
      <c r="D23246">
        <v>39.918199999999999</v>
      </c>
      <c r="E23246">
        <v>-75.516400000000004</v>
      </c>
      <c r="F23246" t="s">
        <v>530</v>
      </c>
      <c r="G23246" t="s">
        <v>531</v>
      </c>
      <c r="H23246" t="s">
        <v>532</v>
      </c>
      <c r="I23246" t="s">
        <v>620</v>
      </c>
      <c r="K23246">
        <v>7719</v>
      </c>
      <c r="L23246">
        <v>1840142586</v>
      </c>
    </row>
    <row r="23247" spans="1:12" x14ac:dyDescent="0.45">
      <c r="A23247" t="str">
        <f t="shared" si="363"/>
        <v>Thornhill, Kirklees, United Kingdom</v>
      </c>
      <c r="B23247" t="s">
        <v>27565</v>
      </c>
      <c r="C23247" t="s">
        <v>27565</v>
      </c>
      <c r="D23247">
        <v>53.662199999999999</v>
      </c>
      <c r="E23247">
        <v>-1.6124000000000001</v>
      </c>
      <c r="F23247" t="s">
        <v>536</v>
      </c>
      <c r="G23247" t="s">
        <v>537</v>
      </c>
      <c r="H23247" t="s">
        <v>538</v>
      </c>
      <c r="I23247" t="s">
        <v>1639</v>
      </c>
      <c r="K23247">
        <v>6875</v>
      </c>
      <c r="L23247">
        <v>1826942452</v>
      </c>
    </row>
    <row r="23248" spans="1:12" x14ac:dyDescent="0.45">
      <c r="A23248" t="str">
        <f t="shared" si="363"/>
        <v>Thornton, Colorado, United States</v>
      </c>
      <c r="B23248" t="s">
        <v>27566</v>
      </c>
      <c r="C23248" t="s">
        <v>27566</v>
      </c>
      <c r="D23248">
        <v>39.919699999999999</v>
      </c>
      <c r="E23248">
        <v>-104.9438</v>
      </c>
      <c r="F23248" t="s">
        <v>530</v>
      </c>
      <c r="G23248" t="s">
        <v>531</v>
      </c>
      <c r="H23248" t="s">
        <v>532</v>
      </c>
      <c r="I23248" t="s">
        <v>1071</v>
      </c>
      <c r="K23248">
        <v>141464</v>
      </c>
      <c r="L23248">
        <v>1840021422</v>
      </c>
    </row>
    <row r="23249" spans="1:12" x14ac:dyDescent="0.45">
      <c r="A23249" t="str">
        <f t="shared" si="363"/>
        <v>Thornton, Bradford, United Kingdom</v>
      </c>
      <c r="B23249" t="s">
        <v>27566</v>
      </c>
      <c r="C23249" t="s">
        <v>27566</v>
      </c>
      <c r="D23249">
        <v>53.7898</v>
      </c>
      <c r="E23249">
        <v>-1.8504</v>
      </c>
      <c r="F23249" t="s">
        <v>536</v>
      </c>
      <c r="G23249" t="s">
        <v>537</v>
      </c>
      <c r="H23249" t="s">
        <v>538</v>
      </c>
      <c r="I23249" t="s">
        <v>3164</v>
      </c>
      <c r="K23249">
        <v>17276</v>
      </c>
      <c r="L23249">
        <v>1826639956</v>
      </c>
    </row>
    <row r="23250" spans="1:12" x14ac:dyDescent="0.45">
      <c r="A23250" t="str">
        <f t="shared" si="363"/>
        <v>Thornton Heath, Croydon, United Kingdom</v>
      </c>
      <c r="B23250" t="s">
        <v>27567</v>
      </c>
      <c r="C23250" t="s">
        <v>27567</v>
      </c>
      <c r="D23250">
        <v>51.400199999999998</v>
      </c>
      <c r="E23250">
        <v>-0.1086</v>
      </c>
      <c r="F23250" t="s">
        <v>536</v>
      </c>
      <c r="G23250" t="s">
        <v>537</v>
      </c>
      <c r="H23250" t="s">
        <v>538</v>
      </c>
      <c r="I23250" t="s">
        <v>7681</v>
      </c>
      <c r="K23250">
        <v>65812</v>
      </c>
      <c r="L23250">
        <v>1826002522</v>
      </c>
    </row>
    <row r="23251" spans="1:12" x14ac:dyDescent="0.45">
      <c r="A23251" t="str">
        <f t="shared" si="363"/>
        <v>Thorold, Ontario, Canada</v>
      </c>
      <c r="B23251" t="s">
        <v>27568</v>
      </c>
      <c r="C23251" t="s">
        <v>27568</v>
      </c>
      <c r="D23251">
        <v>43.116700000000002</v>
      </c>
      <c r="E23251">
        <v>-79.2</v>
      </c>
      <c r="F23251" t="s">
        <v>541</v>
      </c>
      <c r="G23251" t="s">
        <v>542</v>
      </c>
      <c r="H23251" t="s">
        <v>543</v>
      </c>
      <c r="I23251" t="s">
        <v>857</v>
      </c>
      <c r="K23251">
        <v>18801</v>
      </c>
      <c r="L23251">
        <v>1124718251</v>
      </c>
    </row>
    <row r="23252" spans="1:12" x14ac:dyDescent="0.45">
      <c r="A23252" t="str">
        <f t="shared" si="363"/>
        <v>Thorpe, Surrey, United Kingdom</v>
      </c>
      <c r="B23252" t="s">
        <v>27569</v>
      </c>
      <c r="C23252" t="s">
        <v>27569</v>
      </c>
      <c r="D23252">
        <v>51.4069</v>
      </c>
      <c r="E23252">
        <v>-0.53539999999999999</v>
      </c>
      <c r="F23252" t="s">
        <v>536</v>
      </c>
      <c r="G23252" t="s">
        <v>537</v>
      </c>
      <c r="H23252" t="s">
        <v>538</v>
      </c>
      <c r="I23252" t="s">
        <v>826</v>
      </c>
      <c r="K23252">
        <v>5465</v>
      </c>
      <c r="L23252">
        <v>1826815349</v>
      </c>
    </row>
    <row r="23253" spans="1:12" x14ac:dyDescent="0.45">
      <c r="A23253" t="str">
        <f t="shared" si="363"/>
        <v>Thorpe Saint Andrew, Norfolk, United Kingdom</v>
      </c>
      <c r="B23253" t="s">
        <v>27570</v>
      </c>
      <c r="C23253" t="s">
        <v>27570</v>
      </c>
      <c r="D23253">
        <v>52.635399999999997</v>
      </c>
      <c r="E23253">
        <v>1.3431</v>
      </c>
      <c r="F23253" t="s">
        <v>536</v>
      </c>
      <c r="G23253" t="s">
        <v>537</v>
      </c>
      <c r="H23253" t="s">
        <v>538</v>
      </c>
      <c r="I23253" t="s">
        <v>2841</v>
      </c>
      <c r="K23253">
        <v>14556</v>
      </c>
      <c r="L23253">
        <v>1826296791</v>
      </c>
    </row>
    <row r="23254" spans="1:12" x14ac:dyDescent="0.45">
      <c r="A23254" t="str">
        <f t="shared" si="363"/>
        <v>Thousand Oaks, California, United States</v>
      </c>
      <c r="B23254" t="s">
        <v>27571</v>
      </c>
      <c r="C23254" t="s">
        <v>27571</v>
      </c>
      <c r="D23254">
        <v>34.191400000000002</v>
      </c>
      <c r="E23254">
        <v>-118.8755</v>
      </c>
      <c r="F23254" t="s">
        <v>530</v>
      </c>
      <c r="G23254" t="s">
        <v>531</v>
      </c>
      <c r="H23254" t="s">
        <v>532</v>
      </c>
      <c r="I23254" t="s">
        <v>754</v>
      </c>
      <c r="K23254">
        <v>215029</v>
      </c>
      <c r="L23254">
        <v>1840021844</v>
      </c>
    </row>
    <row r="23255" spans="1:12" x14ac:dyDescent="0.45">
      <c r="A23255" t="str">
        <f t="shared" si="363"/>
        <v>Thousand Palms, California, United States</v>
      </c>
      <c r="B23255" t="s">
        <v>27572</v>
      </c>
      <c r="C23255" t="s">
        <v>27572</v>
      </c>
      <c r="D23255">
        <v>33.814999999999998</v>
      </c>
      <c r="E23255">
        <v>-116.3545</v>
      </c>
      <c r="F23255" t="s">
        <v>530</v>
      </c>
      <c r="G23255" t="s">
        <v>531</v>
      </c>
      <c r="H23255" t="s">
        <v>532</v>
      </c>
      <c r="I23255" t="s">
        <v>754</v>
      </c>
      <c r="K23255">
        <v>7814</v>
      </c>
      <c r="L23255">
        <v>1840019291</v>
      </c>
    </row>
    <row r="23256" spans="1:12" x14ac:dyDescent="0.45">
      <c r="A23256" t="str">
        <f t="shared" si="363"/>
        <v>Thrapston, Northamptonshire, United Kingdom</v>
      </c>
      <c r="B23256" t="s">
        <v>27573</v>
      </c>
      <c r="C23256" t="s">
        <v>27573</v>
      </c>
      <c r="D23256">
        <v>52.396999999999998</v>
      </c>
      <c r="E23256">
        <v>-0.53800000000000003</v>
      </c>
      <c r="F23256" t="s">
        <v>536</v>
      </c>
      <c r="G23256" t="s">
        <v>537</v>
      </c>
      <c r="H23256" t="s">
        <v>538</v>
      </c>
      <c r="I23256" t="s">
        <v>5106</v>
      </c>
      <c r="K23256">
        <v>6239</v>
      </c>
      <c r="L23256">
        <v>1826301791</v>
      </c>
    </row>
    <row r="23257" spans="1:12" x14ac:dyDescent="0.45">
      <c r="A23257" t="str">
        <f t="shared" si="363"/>
        <v>Three Lakes, Florida, United States</v>
      </c>
      <c r="B23257" t="s">
        <v>27574</v>
      </c>
      <c r="C23257" t="s">
        <v>27574</v>
      </c>
      <c r="D23257">
        <v>25.641500000000001</v>
      </c>
      <c r="E23257">
        <v>-80.400000000000006</v>
      </c>
      <c r="F23257" t="s">
        <v>530</v>
      </c>
      <c r="G23257" t="s">
        <v>531</v>
      </c>
      <c r="H23257" t="s">
        <v>532</v>
      </c>
      <c r="I23257" t="s">
        <v>1378</v>
      </c>
      <c r="K23257">
        <v>16043</v>
      </c>
      <c r="L23257">
        <v>1840029010</v>
      </c>
    </row>
    <row r="23258" spans="1:12" x14ac:dyDescent="0.45">
      <c r="A23258" t="str">
        <f t="shared" si="363"/>
        <v>Three Points, Arizona, United States</v>
      </c>
      <c r="B23258" t="s">
        <v>27575</v>
      </c>
      <c r="C23258" t="s">
        <v>27575</v>
      </c>
      <c r="D23258">
        <v>32.059600000000003</v>
      </c>
      <c r="E23258">
        <v>-111.28660000000001</v>
      </c>
      <c r="F23258" t="s">
        <v>530</v>
      </c>
      <c r="G23258" t="s">
        <v>531</v>
      </c>
      <c r="H23258" t="s">
        <v>532</v>
      </c>
      <c r="I23258" t="s">
        <v>2117</v>
      </c>
      <c r="K23258">
        <v>5161</v>
      </c>
      <c r="L23258">
        <v>1840019486</v>
      </c>
    </row>
    <row r="23259" spans="1:12" x14ac:dyDescent="0.45">
      <c r="A23259" t="str">
        <f t="shared" si="363"/>
        <v>Three Rivers, Michigan, United States</v>
      </c>
      <c r="B23259" t="s">
        <v>27576</v>
      </c>
      <c r="C23259" t="s">
        <v>27576</v>
      </c>
      <c r="D23259">
        <v>41.9465</v>
      </c>
      <c r="E23259">
        <v>-85.628100000000003</v>
      </c>
      <c r="F23259" t="s">
        <v>530</v>
      </c>
      <c r="G23259" t="s">
        <v>531</v>
      </c>
      <c r="H23259" t="s">
        <v>532</v>
      </c>
      <c r="I23259" t="s">
        <v>868</v>
      </c>
      <c r="K23259">
        <v>10560</v>
      </c>
      <c r="L23259">
        <v>1840003255</v>
      </c>
    </row>
    <row r="23260" spans="1:12" x14ac:dyDescent="0.45">
      <c r="A23260" t="str">
        <f t="shared" si="363"/>
        <v>Three Springs, Western Australia, Australia</v>
      </c>
      <c r="B23260" t="s">
        <v>27577</v>
      </c>
      <c r="C23260" t="s">
        <v>27577</v>
      </c>
      <c r="D23260">
        <v>-29.533300000000001</v>
      </c>
      <c r="E23260">
        <v>115.717</v>
      </c>
      <c r="F23260" t="s">
        <v>830</v>
      </c>
      <c r="G23260" t="s">
        <v>831</v>
      </c>
      <c r="H23260" t="s">
        <v>832</v>
      </c>
      <c r="I23260" t="s">
        <v>1427</v>
      </c>
      <c r="K23260">
        <v>381</v>
      </c>
      <c r="L23260">
        <v>1036669084</v>
      </c>
    </row>
    <row r="23261" spans="1:12" x14ac:dyDescent="0.45">
      <c r="A23261" t="str">
        <f t="shared" si="363"/>
        <v>Thủ Dầu Một, Bình Dương, Vietnam</v>
      </c>
      <c r="B23261" t="s">
        <v>27578</v>
      </c>
      <c r="C23261" t="s">
        <v>27579</v>
      </c>
      <c r="D23261">
        <v>11.004200000000001</v>
      </c>
      <c r="E23261">
        <v>106.6583</v>
      </c>
      <c r="F23261" t="s">
        <v>2163</v>
      </c>
      <c r="G23261" t="s">
        <v>2164</v>
      </c>
      <c r="H23261" t="s">
        <v>2165</v>
      </c>
      <c r="I23261" t="s">
        <v>27580</v>
      </c>
      <c r="J23261" t="s">
        <v>378</v>
      </c>
      <c r="K23261">
        <v>244277</v>
      </c>
      <c r="L23261">
        <v>1704890399</v>
      </c>
    </row>
    <row r="23262" spans="1:12" x14ac:dyDescent="0.45">
      <c r="A23262" t="str">
        <f t="shared" si="363"/>
        <v>Thulusdhoo, Maale Atholhu, Maldives</v>
      </c>
      <c r="B23262" t="s">
        <v>27581</v>
      </c>
      <c r="C23262" t="s">
        <v>27581</v>
      </c>
      <c r="D23262">
        <v>4.3742000000000001</v>
      </c>
      <c r="E23262">
        <v>73.651700000000005</v>
      </c>
      <c r="F23262" t="s">
        <v>8368</v>
      </c>
      <c r="G23262" t="s">
        <v>8369</v>
      </c>
      <c r="H23262" t="s">
        <v>8370</v>
      </c>
      <c r="I23262" t="s">
        <v>27582</v>
      </c>
      <c r="J23262" t="s">
        <v>378</v>
      </c>
      <c r="L23262">
        <v>1462000004</v>
      </c>
    </row>
    <row r="23263" spans="1:12" x14ac:dyDescent="0.45">
      <c r="A23263" t="str">
        <f t="shared" si="363"/>
        <v>Thum, Saxony, Germany</v>
      </c>
      <c r="B23263" t="s">
        <v>27583</v>
      </c>
      <c r="C23263" t="s">
        <v>27583</v>
      </c>
      <c r="D23263">
        <v>50.671100000000003</v>
      </c>
      <c r="E23263">
        <v>12.9514</v>
      </c>
      <c r="F23263" t="s">
        <v>441</v>
      </c>
      <c r="G23263" t="s">
        <v>442</v>
      </c>
      <c r="H23263" t="s">
        <v>443</v>
      </c>
      <c r="I23263" t="s">
        <v>1707</v>
      </c>
      <c r="K23263">
        <v>5146</v>
      </c>
      <c r="L23263">
        <v>1276879643</v>
      </c>
    </row>
    <row r="23264" spans="1:12" x14ac:dyDescent="0.45">
      <c r="A23264" t="str">
        <f t="shared" si="363"/>
        <v>Thun, Bern, Switzerland</v>
      </c>
      <c r="B23264" t="s">
        <v>27584</v>
      </c>
      <c r="C23264" t="s">
        <v>27584</v>
      </c>
      <c r="D23264">
        <v>46.759</v>
      </c>
      <c r="E23264">
        <v>7.63</v>
      </c>
      <c r="F23264" t="s">
        <v>464</v>
      </c>
      <c r="G23264" t="s">
        <v>465</v>
      </c>
      <c r="H23264" t="s">
        <v>466</v>
      </c>
      <c r="I23264" t="s">
        <v>4102</v>
      </c>
      <c r="J23264" t="s">
        <v>366</v>
      </c>
      <c r="K23264">
        <v>43743</v>
      </c>
      <c r="L23264">
        <v>1756018756</v>
      </c>
    </row>
    <row r="23265" spans="1:12" x14ac:dyDescent="0.45">
      <c r="A23265" t="str">
        <f t="shared" si="363"/>
        <v>Thunder Bay, Ontario, Canada</v>
      </c>
      <c r="B23265" t="s">
        <v>27585</v>
      </c>
      <c r="C23265" t="s">
        <v>27585</v>
      </c>
      <c r="D23265">
        <v>48.382199999999997</v>
      </c>
      <c r="E23265">
        <v>-89.246099999999998</v>
      </c>
      <c r="F23265" t="s">
        <v>541</v>
      </c>
      <c r="G23265" t="s">
        <v>542</v>
      </c>
      <c r="H23265" t="s">
        <v>543</v>
      </c>
      <c r="I23265" t="s">
        <v>857</v>
      </c>
      <c r="K23265">
        <v>107909</v>
      </c>
      <c r="L23265">
        <v>1124398712</v>
      </c>
    </row>
    <row r="23266" spans="1:12" x14ac:dyDescent="0.45">
      <c r="A23266" t="str">
        <f t="shared" si="363"/>
        <v>Thundersley, Essex, United Kingdom</v>
      </c>
      <c r="B23266" t="s">
        <v>27586</v>
      </c>
      <c r="C23266" t="s">
        <v>27586</v>
      </c>
      <c r="D23266">
        <v>51.57</v>
      </c>
      <c r="E23266">
        <v>0.59</v>
      </c>
      <c r="F23266" t="s">
        <v>536</v>
      </c>
      <c r="G23266" t="s">
        <v>537</v>
      </c>
      <c r="H23266" t="s">
        <v>538</v>
      </c>
      <c r="I23266" t="s">
        <v>3710</v>
      </c>
      <c r="K23266">
        <v>15600</v>
      </c>
      <c r="L23266">
        <v>1826836917</v>
      </c>
    </row>
    <row r="23267" spans="1:12" x14ac:dyDescent="0.45">
      <c r="A23267" t="str">
        <f t="shared" si="363"/>
        <v>Thung Song, Nakhon Si Thammarat, Thailand</v>
      </c>
      <c r="B23267" t="s">
        <v>27587</v>
      </c>
      <c r="C23267" t="s">
        <v>27587</v>
      </c>
      <c r="D23267">
        <v>8.1645000000000003</v>
      </c>
      <c r="E23267">
        <v>99.680400000000006</v>
      </c>
      <c r="F23267" t="s">
        <v>1864</v>
      </c>
      <c r="G23267" t="s">
        <v>1865</v>
      </c>
      <c r="H23267" t="s">
        <v>1866</v>
      </c>
      <c r="I23267" t="s">
        <v>3371</v>
      </c>
      <c r="J23267" t="s">
        <v>366</v>
      </c>
      <c r="K23267">
        <v>30500</v>
      </c>
      <c r="L23267">
        <v>1764422992</v>
      </c>
    </row>
    <row r="23268" spans="1:12" x14ac:dyDescent="0.45">
      <c r="A23268" t="str">
        <f t="shared" si="363"/>
        <v>Thurmont, Maryland, United States</v>
      </c>
      <c r="B23268" t="s">
        <v>27588</v>
      </c>
      <c r="C23268" t="s">
        <v>27588</v>
      </c>
      <c r="D23268">
        <v>39.621000000000002</v>
      </c>
      <c r="E23268">
        <v>-77.407600000000002</v>
      </c>
      <c r="F23268" t="s">
        <v>530</v>
      </c>
      <c r="G23268" t="s">
        <v>531</v>
      </c>
      <c r="H23268" t="s">
        <v>532</v>
      </c>
      <c r="I23268" t="s">
        <v>588</v>
      </c>
      <c r="K23268">
        <v>7659</v>
      </c>
      <c r="L23268">
        <v>1840005716</v>
      </c>
    </row>
    <row r="23269" spans="1:12" x14ac:dyDescent="0.45">
      <c r="A23269" t="str">
        <f t="shared" si="363"/>
        <v>Thurso, Highland, United Kingdom</v>
      </c>
      <c r="B23269" t="s">
        <v>27589</v>
      </c>
      <c r="C23269" t="s">
        <v>27589</v>
      </c>
      <c r="D23269">
        <v>58.595999999999997</v>
      </c>
      <c r="E23269">
        <v>-3.5209999999999999</v>
      </c>
      <c r="F23269" t="s">
        <v>536</v>
      </c>
      <c r="G23269" t="s">
        <v>537</v>
      </c>
      <c r="H23269" t="s">
        <v>538</v>
      </c>
      <c r="I23269" t="s">
        <v>1644</v>
      </c>
      <c r="K23269">
        <v>7933</v>
      </c>
      <c r="L23269">
        <v>1826252714</v>
      </c>
    </row>
    <row r="23270" spans="1:12" x14ac:dyDescent="0.45">
      <c r="A23270" t="str">
        <f t="shared" si="363"/>
        <v>Thyolo, Thyolo, Malawi</v>
      </c>
      <c r="B23270" t="s">
        <v>27590</v>
      </c>
      <c r="C23270" t="s">
        <v>27590</v>
      </c>
      <c r="D23270">
        <v>-16.066700000000001</v>
      </c>
      <c r="E23270">
        <v>35.133299999999998</v>
      </c>
      <c r="F23270" t="s">
        <v>3207</v>
      </c>
      <c r="G23270" t="s">
        <v>3208</v>
      </c>
      <c r="H23270" t="s">
        <v>3209</v>
      </c>
      <c r="I23270" t="s">
        <v>27590</v>
      </c>
      <c r="J23270" t="s">
        <v>378</v>
      </c>
      <c r="K23270">
        <v>7029</v>
      </c>
      <c r="L23270">
        <v>1454464861</v>
      </c>
    </row>
    <row r="23271" spans="1:12" x14ac:dyDescent="0.45">
      <c r="A23271" t="str">
        <f t="shared" si="363"/>
        <v>Tianchang, Anhui, China</v>
      </c>
      <c r="B23271" t="s">
        <v>27591</v>
      </c>
      <c r="C23271" t="s">
        <v>27591</v>
      </c>
      <c r="D23271">
        <v>32.685299999999998</v>
      </c>
      <c r="E23271">
        <v>119.00409999999999</v>
      </c>
      <c r="F23271" t="s">
        <v>1039</v>
      </c>
      <c r="G23271" t="s">
        <v>1040</v>
      </c>
      <c r="H23271" t="s">
        <v>1041</v>
      </c>
      <c r="I23271" t="s">
        <v>2092</v>
      </c>
      <c r="J23271" t="s">
        <v>366</v>
      </c>
      <c r="K23271">
        <v>602840</v>
      </c>
      <c r="L23271">
        <v>1156770851</v>
      </c>
    </row>
    <row r="23272" spans="1:12" x14ac:dyDescent="0.45">
      <c r="A23272" t="str">
        <f t="shared" si="363"/>
        <v>Tianguistengo, Hidalgo, Mexico</v>
      </c>
      <c r="B23272" t="s">
        <v>27592</v>
      </c>
      <c r="C23272" t="s">
        <v>27592</v>
      </c>
      <c r="D23272">
        <v>20.727799999999998</v>
      </c>
      <c r="E23272">
        <v>-98.628900000000002</v>
      </c>
      <c r="F23272" t="s">
        <v>519</v>
      </c>
      <c r="G23272" t="s">
        <v>520</v>
      </c>
      <c r="H23272" t="s">
        <v>521</v>
      </c>
      <c r="I23272" t="s">
        <v>708</v>
      </c>
      <c r="K23272">
        <v>13478</v>
      </c>
      <c r="L23272">
        <v>1484089008</v>
      </c>
    </row>
    <row r="23273" spans="1:12" x14ac:dyDescent="0.45">
      <c r="A23273" t="str">
        <f t="shared" si="363"/>
        <v>Tianjin, Tianjin, China</v>
      </c>
      <c r="B23273" t="s">
        <v>11778</v>
      </c>
      <c r="C23273" t="s">
        <v>11778</v>
      </c>
      <c r="D23273">
        <v>39.146700000000003</v>
      </c>
      <c r="E23273">
        <v>117.2056</v>
      </c>
      <c r="F23273" t="s">
        <v>1039</v>
      </c>
      <c r="G23273" t="s">
        <v>1040</v>
      </c>
      <c r="H23273" t="s">
        <v>1041</v>
      </c>
      <c r="I23273" t="s">
        <v>11778</v>
      </c>
      <c r="J23273" t="s">
        <v>378</v>
      </c>
      <c r="K23273">
        <v>10800000</v>
      </c>
      <c r="L23273">
        <v>1156174046</v>
      </c>
    </row>
    <row r="23274" spans="1:12" x14ac:dyDescent="0.45">
      <c r="A23274" t="str">
        <f t="shared" si="363"/>
        <v>Tiaret, Tiaret, Algeria</v>
      </c>
      <c r="B23274" t="s">
        <v>27593</v>
      </c>
      <c r="C23274" t="s">
        <v>27593</v>
      </c>
      <c r="D23274">
        <v>35.366700000000002</v>
      </c>
      <c r="E23274">
        <v>1.3167</v>
      </c>
      <c r="F23274" t="s">
        <v>486</v>
      </c>
      <c r="G23274" t="s">
        <v>487</v>
      </c>
      <c r="H23274" t="s">
        <v>488</v>
      </c>
      <c r="I23274" t="s">
        <v>27593</v>
      </c>
      <c r="J23274" t="s">
        <v>378</v>
      </c>
      <c r="K23274">
        <v>178915</v>
      </c>
      <c r="L23274">
        <v>1012785868</v>
      </c>
    </row>
    <row r="23275" spans="1:12" x14ac:dyDescent="0.45">
      <c r="A23275" t="str">
        <f t="shared" si="363"/>
        <v>Tibati, Adamaoua, Cameroon</v>
      </c>
      <c r="B23275" t="s">
        <v>27594</v>
      </c>
      <c r="C23275" t="s">
        <v>27594</v>
      </c>
      <c r="D23275">
        <v>6.4668999999999999</v>
      </c>
      <c r="E23275">
        <v>12.6158</v>
      </c>
      <c r="F23275" t="s">
        <v>636</v>
      </c>
      <c r="G23275" t="s">
        <v>637</v>
      </c>
      <c r="H23275" t="s">
        <v>638</v>
      </c>
      <c r="I23275" t="s">
        <v>15108</v>
      </c>
      <c r="K23275">
        <v>72081</v>
      </c>
      <c r="L23275">
        <v>1120299131</v>
      </c>
    </row>
    <row r="23276" spans="1:12" x14ac:dyDescent="0.45">
      <c r="A23276" t="str">
        <f t="shared" si="363"/>
        <v>Tiberias, Northern, Israel</v>
      </c>
      <c r="B23276" t="s">
        <v>27595</v>
      </c>
      <c r="C23276" t="s">
        <v>27595</v>
      </c>
      <c r="D23276">
        <v>32.789700000000003</v>
      </c>
      <c r="E23276">
        <v>35.524700000000003</v>
      </c>
      <c r="F23276" t="s">
        <v>369</v>
      </c>
      <c r="G23276" t="s">
        <v>370</v>
      </c>
      <c r="H23276" t="s">
        <v>371</v>
      </c>
      <c r="I23276" t="s">
        <v>372</v>
      </c>
      <c r="K23276">
        <v>44200</v>
      </c>
      <c r="L23276">
        <v>1376017086</v>
      </c>
    </row>
    <row r="23277" spans="1:12" x14ac:dyDescent="0.45">
      <c r="A23277" t="str">
        <f t="shared" si="363"/>
        <v>Tibro, Västra Götaland, Sweden</v>
      </c>
      <c r="B23277" t="s">
        <v>27596</v>
      </c>
      <c r="C23277" t="s">
        <v>27596</v>
      </c>
      <c r="D23277">
        <v>58.418999999999997</v>
      </c>
      <c r="E23277">
        <v>14.157999999999999</v>
      </c>
      <c r="F23277" t="s">
        <v>4875</v>
      </c>
      <c r="G23277" t="s">
        <v>4876</v>
      </c>
      <c r="H23277" t="s">
        <v>4877</v>
      </c>
      <c r="I23277" t="s">
        <v>4961</v>
      </c>
      <c r="J23277" t="s">
        <v>366</v>
      </c>
      <c r="K23277">
        <v>8572</v>
      </c>
      <c r="L23277">
        <v>1752652082</v>
      </c>
    </row>
    <row r="23278" spans="1:12" x14ac:dyDescent="0.45">
      <c r="A23278" t="str">
        <f t="shared" si="363"/>
        <v>Tiburon, California, United States</v>
      </c>
      <c r="B23278" t="s">
        <v>27597</v>
      </c>
      <c r="C23278" t="s">
        <v>27597</v>
      </c>
      <c r="D23278">
        <v>37.885399999999997</v>
      </c>
      <c r="E23278">
        <v>-122.4637</v>
      </c>
      <c r="F23278" t="s">
        <v>530</v>
      </c>
      <c r="G23278" t="s">
        <v>531</v>
      </c>
      <c r="H23278" t="s">
        <v>532</v>
      </c>
      <c r="I23278" t="s">
        <v>754</v>
      </c>
      <c r="K23278">
        <v>9084</v>
      </c>
      <c r="L23278">
        <v>1840022521</v>
      </c>
    </row>
    <row r="23279" spans="1:12" x14ac:dyDescent="0.45">
      <c r="A23279" t="str">
        <f t="shared" si="363"/>
        <v>Tice, Florida, United States</v>
      </c>
      <c r="B23279" t="s">
        <v>27598</v>
      </c>
      <c r="C23279" t="s">
        <v>27598</v>
      </c>
      <c r="D23279">
        <v>26.675799999999999</v>
      </c>
      <c r="E23279">
        <v>-81.817099999999996</v>
      </c>
      <c r="F23279" t="s">
        <v>530</v>
      </c>
      <c r="G23279" t="s">
        <v>531</v>
      </c>
      <c r="H23279" t="s">
        <v>532</v>
      </c>
      <c r="I23279" t="s">
        <v>1378</v>
      </c>
      <c r="K23279">
        <v>5142</v>
      </c>
      <c r="L23279">
        <v>1840014219</v>
      </c>
    </row>
    <row r="23280" spans="1:12" x14ac:dyDescent="0.45">
      <c r="A23280" t="str">
        <f t="shared" si="363"/>
        <v>Tichigan, Wisconsin, United States</v>
      </c>
      <c r="B23280" t="s">
        <v>27599</v>
      </c>
      <c r="C23280" t="s">
        <v>27599</v>
      </c>
      <c r="D23280">
        <v>42.808700000000002</v>
      </c>
      <c r="E23280">
        <v>-88.215000000000003</v>
      </c>
      <c r="F23280" t="s">
        <v>530</v>
      </c>
      <c r="G23280" t="s">
        <v>531</v>
      </c>
      <c r="H23280" t="s">
        <v>532</v>
      </c>
      <c r="I23280" t="s">
        <v>1611</v>
      </c>
      <c r="K23280">
        <v>5208</v>
      </c>
      <c r="L23280">
        <v>1840006920</v>
      </c>
    </row>
    <row r="23281" spans="1:12" x14ac:dyDescent="0.45">
      <c r="A23281" t="str">
        <f t="shared" si="363"/>
        <v>Tickhill, Doncaster, United Kingdom</v>
      </c>
      <c r="B23281" t="s">
        <v>27600</v>
      </c>
      <c r="C23281" t="s">
        <v>27600</v>
      </c>
      <c r="D23281">
        <v>53.430500000000002</v>
      </c>
      <c r="E23281">
        <v>-1.1134999999999999</v>
      </c>
      <c r="F23281" t="s">
        <v>536</v>
      </c>
      <c r="G23281" t="s">
        <v>537</v>
      </c>
      <c r="H23281" t="s">
        <v>538</v>
      </c>
      <c r="I23281" t="s">
        <v>872</v>
      </c>
      <c r="K23281">
        <v>5228</v>
      </c>
      <c r="L23281">
        <v>1826735727</v>
      </c>
    </row>
    <row r="23282" spans="1:12" x14ac:dyDescent="0.45">
      <c r="A23282" t="str">
        <f t="shared" si="363"/>
        <v>Ticul, Yucatán, Mexico</v>
      </c>
      <c r="B23282" t="s">
        <v>27601</v>
      </c>
      <c r="C23282" t="s">
        <v>27601</v>
      </c>
      <c r="D23282">
        <v>20.395299999999999</v>
      </c>
      <c r="E23282">
        <v>-89.533900000000003</v>
      </c>
      <c r="F23282" t="s">
        <v>519</v>
      </c>
      <c r="G23282" t="s">
        <v>520</v>
      </c>
      <c r="H23282" t="s">
        <v>521</v>
      </c>
      <c r="I23282" t="s">
        <v>694</v>
      </c>
      <c r="K23282">
        <v>32796</v>
      </c>
      <c r="L23282">
        <v>1484056090</v>
      </c>
    </row>
    <row r="23283" spans="1:12" x14ac:dyDescent="0.45">
      <c r="A23283" t="str">
        <f t="shared" si="363"/>
        <v>Tidaholm, Västra Götaland, Sweden</v>
      </c>
      <c r="B23283" t="s">
        <v>27602</v>
      </c>
      <c r="C23283" t="s">
        <v>27602</v>
      </c>
      <c r="D23283">
        <v>58.179400000000001</v>
      </c>
      <c r="E23283">
        <v>13.959899999999999</v>
      </c>
      <c r="F23283" t="s">
        <v>4875</v>
      </c>
      <c r="G23283" t="s">
        <v>4876</v>
      </c>
      <c r="H23283" t="s">
        <v>4877</v>
      </c>
      <c r="I23283" t="s">
        <v>4961</v>
      </c>
      <c r="J23283" t="s">
        <v>366</v>
      </c>
      <c r="K23283">
        <v>8233</v>
      </c>
      <c r="L23283">
        <v>1752287671</v>
      </c>
    </row>
    <row r="23284" spans="1:12" x14ac:dyDescent="0.45">
      <c r="A23284" t="str">
        <f t="shared" si="363"/>
        <v>Tidenham, Gloucestershire, United Kingdom</v>
      </c>
      <c r="B23284" t="s">
        <v>27603</v>
      </c>
      <c r="C23284" t="s">
        <v>27603</v>
      </c>
      <c r="D23284">
        <v>51.660499999999999</v>
      </c>
      <c r="E23284">
        <v>-2.6435</v>
      </c>
      <c r="F23284" t="s">
        <v>536</v>
      </c>
      <c r="G23284" t="s">
        <v>537</v>
      </c>
      <c r="H23284" t="s">
        <v>538</v>
      </c>
      <c r="I23284" t="s">
        <v>4605</v>
      </c>
      <c r="K23284">
        <v>5486</v>
      </c>
      <c r="L23284">
        <v>1826735722</v>
      </c>
    </row>
    <row r="23285" spans="1:12" x14ac:dyDescent="0.45">
      <c r="A23285" t="str">
        <f t="shared" si="363"/>
        <v>Tidjikja, Tagant, Mauritania</v>
      </c>
      <c r="B23285" t="s">
        <v>27604</v>
      </c>
      <c r="C23285" t="s">
        <v>27604</v>
      </c>
      <c r="D23285">
        <v>18.55</v>
      </c>
      <c r="E23285">
        <v>-11.416600000000001</v>
      </c>
      <c r="F23285" t="s">
        <v>1064</v>
      </c>
      <c r="G23285" t="s">
        <v>1065</v>
      </c>
      <c r="H23285" t="s">
        <v>1066</v>
      </c>
      <c r="I23285" t="s">
        <v>27605</v>
      </c>
      <c r="J23285" t="s">
        <v>378</v>
      </c>
      <c r="K23285">
        <v>19981</v>
      </c>
      <c r="L23285">
        <v>1478594780</v>
      </c>
    </row>
    <row r="23286" spans="1:12" x14ac:dyDescent="0.45">
      <c r="A23286" t="str">
        <f t="shared" si="363"/>
        <v>Tieli, Heilongjiang, China</v>
      </c>
      <c r="B23286" t="s">
        <v>27606</v>
      </c>
      <c r="C23286" t="s">
        <v>27606</v>
      </c>
      <c r="D23286">
        <v>46.980400000000003</v>
      </c>
      <c r="E23286">
        <v>128.04499999999999</v>
      </c>
      <c r="F23286" t="s">
        <v>1039</v>
      </c>
      <c r="G23286" t="s">
        <v>1040</v>
      </c>
      <c r="H23286" t="s">
        <v>1041</v>
      </c>
      <c r="I23286" t="s">
        <v>1953</v>
      </c>
      <c r="J23286" t="s">
        <v>366</v>
      </c>
      <c r="K23286">
        <v>390000</v>
      </c>
      <c r="L23286">
        <v>1156769379</v>
      </c>
    </row>
    <row r="23287" spans="1:12" x14ac:dyDescent="0.45">
      <c r="A23287" t="str">
        <f t="shared" si="363"/>
        <v>Tieling, Liaoning, China</v>
      </c>
      <c r="B23287" t="s">
        <v>27607</v>
      </c>
      <c r="C23287" t="s">
        <v>27607</v>
      </c>
      <c r="D23287">
        <v>42.284100000000002</v>
      </c>
      <c r="E23287">
        <v>123.8365</v>
      </c>
      <c r="F23287" t="s">
        <v>1039</v>
      </c>
      <c r="G23287" t="s">
        <v>1040</v>
      </c>
      <c r="H23287" t="s">
        <v>1041</v>
      </c>
      <c r="I23287" t="s">
        <v>2102</v>
      </c>
      <c r="K23287">
        <v>3000000</v>
      </c>
      <c r="L23287">
        <v>1156089994</v>
      </c>
    </row>
    <row r="23288" spans="1:12" x14ac:dyDescent="0.45">
      <c r="A23288" t="str">
        <f t="shared" si="363"/>
        <v>Tielt, Flanders, Belgium</v>
      </c>
      <c r="B23288" t="s">
        <v>27608</v>
      </c>
      <c r="C23288" t="s">
        <v>27608</v>
      </c>
      <c r="D23288">
        <v>50.998899999999999</v>
      </c>
      <c r="E23288">
        <v>3.3258000000000001</v>
      </c>
      <c r="F23288" t="s">
        <v>453</v>
      </c>
      <c r="G23288" t="s">
        <v>454</v>
      </c>
      <c r="H23288" t="s">
        <v>455</v>
      </c>
      <c r="I23288" t="s">
        <v>456</v>
      </c>
      <c r="J23288" t="s">
        <v>366</v>
      </c>
      <c r="K23288">
        <v>20422</v>
      </c>
      <c r="L23288">
        <v>1056782112</v>
      </c>
    </row>
    <row r="23289" spans="1:12" x14ac:dyDescent="0.45">
      <c r="A23289" t="str">
        <f t="shared" si="363"/>
        <v>Tierra Amarilla, Atacama, Chile</v>
      </c>
      <c r="B23289" t="s">
        <v>27609</v>
      </c>
      <c r="C23289" t="s">
        <v>27609</v>
      </c>
      <c r="D23289">
        <v>-27.48</v>
      </c>
      <c r="E23289">
        <v>-70.28</v>
      </c>
      <c r="F23289" t="s">
        <v>1502</v>
      </c>
      <c r="G23289" t="s">
        <v>1503</v>
      </c>
      <c r="H23289" t="s">
        <v>1504</v>
      </c>
      <c r="I23289" t="s">
        <v>5899</v>
      </c>
      <c r="K23289">
        <v>12888</v>
      </c>
      <c r="L23289">
        <v>1152576362</v>
      </c>
    </row>
    <row r="23290" spans="1:12" x14ac:dyDescent="0.45">
      <c r="A23290" t="str">
        <f t="shared" si="363"/>
        <v>Tierra Blanca, Guanajuato, Mexico</v>
      </c>
      <c r="B23290" t="s">
        <v>27610</v>
      </c>
      <c r="C23290" t="s">
        <v>27610</v>
      </c>
      <c r="D23290">
        <v>21.101099999999999</v>
      </c>
      <c r="E23290">
        <v>-100.15779999999999</v>
      </c>
      <c r="F23290" t="s">
        <v>519</v>
      </c>
      <c r="G23290" t="s">
        <v>520</v>
      </c>
      <c r="H23290" t="s">
        <v>521</v>
      </c>
      <c r="I23290" t="s">
        <v>522</v>
      </c>
      <c r="J23290" t="s">
        <v>366</v>
      </c>
      <c r="K23290">
        <v>14515</v>
      </c>
      <c r="L23290">
        <v>1484181207</v>
      </c>
    </row>
    <row r="23291" spans="1:12" x14ac:dyDescent="0.45">
      <c r="A23291" t="str">
        <f t="shared" si="363"/>
        <v>Tierra Colorada, Guerrero, Mexico</v>
      </c>
      <c r="B23291" t="s">
        <v>27611</v>
      </c>
      <c r="C23291" t="s">
        <v>27611</v>
      </c>
      <c r="D23291">
        <v>17.165600000000001</v>
      </c>
      <c r="E23291">
        <v>-99.526399999999995</v>
      </c>
      <c r="F23291" t="s">
        <v>519</v>
      </c>
      <c r="G23291" t="s">
        <v>520</v>
      </c>
      <c r="H23291" t="s">
        <v>521</v>
      </c>
      <c r="I23291" t="s">
        <v>697</v>
      </c>
      <c r="J23291" t="s">
        <v>366</v>
      </c>
      <c r="K23291">
        <v>10502</v>
      </c>
      <c r="L23291">
        <v>1484516715</v>
      </c>
    </row>
    <row r="23292" spans="1:12" x14ac:dyDescent="0.45">
      <c r="A23292" t="str">
        <f t="shared" si="363"/>
        <v>Tietê, São Paulo, Brazil</v>
      </c>
      <c r="B23292" t="s">
        <v>27612</v>
      </c>
      <c r="C23292" t="s">
        <v>27613</v>
      </c>
      <c r="D23292">
        <v>-23.101900000000001</v>
      </c>
      <c r="E23292">
        <v>-47.715000000000003</v>
      </c>
      <c r="F23292" t="s">
        <v>491</v>
      </c>
      <c r="G23292" t="s">
        <v>492</v>
      </c>
      <c r="H23292" t="s">
        <v>493</v>
      </c>
      <c r="I23292" t="s">
        <v>801</v>
      </c>
      <c r="K23292">
        <v>40194</v>
      </c>
      <c r="L23292">
        <v>1076154000</v>
      </c>
    </row>
    <row r="23293" spans="1:12" x14ac:dyDescent="0.45">
      <c r="A23293" t="str">
        <f t="shared" si="363"/>
        <v>Tiffin, Ohio, United States</v>
      </c>
      <c r="B23293" t="s">
        <v>27614</v>
      </c>
      <c r="C23293" t="s">
        <v>27614</v>
      </c>
      <c r="D23293">
        <v>41.116500000000002</v>
      </c>
      <c r="E23293">
        <v>-83.180499999999995</v>
      </c>
      <c r="F23293" t="s">
        <v>530</v>
      </c>
      <c r="G23293" t="s">
        <v>531</v>
      </c>
      <c r="H23293" t="s">
        <v>532</v>
      </c>
      <c r="I23293" t="s">
        <v>799</v>
      </c>
      <c r="K23293">
        <v>19130</v>
      </c>
      <c r="L23293">
        <v>1840000821</v>
      </c>
    </row>
    <row r="23294" spans="1:12" x14ac:dyDescent="0.45">
      <c r="A23294" t="str">
        <f t="shared" si="363"/>
        <v>Tiflet, Rabat-Salé-Kénitra, Morocco</v>
      </c>
      <c r="B23294" t="s">
        <v>27615</v>
      </c>
      <c r="C23294" t="s">
        <v>27615</v>
      </c>
      <c r="D23294">
        <v>33.9</v>
      </c>
      <c r="E23294">
        <v>-6.33</v>
      </c>
      <c r="F23294" t="s">
        <v>893</v>
      </c>
      <c r="G23294" t="s">
        <v>894</v>
      </c>
      <c r="H23294" t="s">
        <v>895</v>
      </c>
      <c r="I23294" t="s">
        <v>1050</v>
      </c>
      <c r="K23294">
        <v>86709</v>
      </c>
      <c r="L23294">
        <v>1504661999</v>
      </c>
    </row>
    <row r="23295" spans="1:12" x14ac:dyDescent="0.45">
      <c r="A23295" t="str">
        <f t="shared" si="363"/>
        <v>Tifton, Georgia, United States</v>
      </c>
      <c r="B23295" t="s">
        <v>27616</v>
      </c>
      <c r="C23295" t="s">
        <v>27616</v>
      </c>
      <c r="D23295">
        <v>31.462499999999999</v>
      </c>
      <c r="E23295">
        <v>-83.520499999999998</v>
      </c>
      <c r="F23295" t="s">
        <v>530</v>
      </c>
      <c r="G23295" t="s">
        <v>531</v>
      </c>
      <c r="H23295" t="s">
        <v>532</v>
      </c>
      <c r="I23295" t="s">
        <v>763</v>
      </c>
      <c r="K23295">
        <v>24466</v>
      </c>
      <c r="L23295">
        <v>1840015863</v>
      </c>
    </row>
    <row r="23296" spans="1:12" x14ac:dyDescent="0.45">
      <c r="A23296" t="str">
        <f t="shared" si="363"/>
        <v>Tigard, Oregon, United States</v>
      </c>
      <c r="B23296" t="s">
        <v>27617</v>
      </c>
      <c r="C23296" t="s">
        <v>27617</v>
      </c>
      <c r="D23296">
        <v>45.423699999999997</v>
      </c>
      <c r="E23296">
        <v>-122.78449999999999</v>
      </c>
      <c r="F23296" t="s">
        <v>530</v>
      </c>
      <c r="G23296" t="s">
        <v>531</v>
      </c>
      <c r="H23296" t="s">
        <v>532</v>
      </c>
      <c r="I23296" t="s">
        <v>1426</v>
      </c>
      <c r="K23296">
        <v>55514</v>
      </c>
      <c r="L23296">
        <v>1840021206</v>
      </c>
    </row>
    <row r="23297" spans="1:12" x14ac:dyDescent="0.45">
      <c r="A23297" t="str">
        <f t="shared" si="363"/>
        <v>Tigoa, Rennell and Bellona, Solomon Islands</v>
      </c>
      <c r="B23297" t="s">
        <v>27618</v>
      </c>
      <c r="C23297" t="s">
        <v>27618</v>
      </c>
      <c r="D23297">
        <v>-11.553100000000001</v>
      </c>
      <c r="E23297">
        <v>160.06469999999999</v>
      </c>
      <c r="F23297" t="s">
        <v>2738</v>
      </c>
      <c r="G23297" t="s">
        <v>2739</v>
      </c>
      <c r="H23297" t="s">
        <v>2740</v>
      </c>
      <c r="I23297" t="s">
        <v>27619</v>
      </c>
      <c r="J23297" t="s">
        <v>378</v>
      </c>
      <c r="L23297">
        <v>1090423471</v>
      </c>
    </row>
    <row r="23298" spans="1:12" x14ac:dyDescent="0.45">
      <c r="A23298" t="str">
        <f t="shared" si="363"/>
        <v>Tijuana, Baja California, Mexico</v>
      </c>
      <c r="B23298" t="s">
        <v>27620</v>
      </c>
      <c r="C23298" t="s">
        <v>27620</v>
      </c>
      <c r="D23298">
        <v>32.524999999999999</v>
      </c>
      <c r="E23298">
        <v>-117.0333</v>
      </c>
      <c r="F23298" t="s">
        <v>519</v>
      </c>
      <c r="G23298" t="s">
        <v>520</v>
      </c>
      <c r="H23298" t="s">
        <v>521</v>
      </c>
      <c r="I23298" t="s">
        <v>1550</v>
      </c>
      <c r="J23298" t="s">
        <v>366</v>
      </c>
      <c r="K23298">
        <v>2384609</v>
      </c>
      <c r="L23298">
        <v>1484708778</v>
      </c>
    </row>
    <row r="23299" spans="1:12" x14ac:dyDescent="0.45">
      <c r="A23299" t="str">
        <f t="shared" ref="A23299:A23362" si="364">CONCATENATE(B23299,", ",I23299,", ",F23299)</f>
        <v>Ṭikāpur, Setī, Nepal</v>
      </c>
      <c r="B23299" t="s">
        <v>27621</v>
      </c>
      <c r="C23299" t="s">
        <v>27622</v>
      </c>
      <c r="D23299">
        <v>28.5</v>
      </c>
      <c r="E23299">
        <v>81.133300000000006</v>
      </c>
      <c r="F23299" t="s">
        <v>3108</v>
      </c>
      <c r="G23299" t="s">
        <v>3109</v>
      </c>
      <c r="H23299" t="s">
        <v>3110</v>
      </c>
      <c r="I23299" t="s">
        <v>8360</v>
      </c>
      <c r="K23299">
        <v>56127</v>
      </c>
      <c r="L23299">
        <v>1524682413</v>
      </c>
    </row>
    <row r="23300" spans="1:12" x14ac:dyDescent="0.45">
      <c r="A23300" t="str">
        <f t="shared" si="364"/>
        <v>Tikhoretsk, Krasnodarskiy Kray, Russia</v>
      </c>
      <c r="B23300" t="s">
        <v>27623</v>
      </c>
      <c r="C23300" t="s">
        <v>27623</v>
      </c>
      <c r="D23300">
        <v>45.85</v>
      </c>
      <c r="E23300">
        <v>40.116700000000002</v>
      </c>
      <c r="F23300" t="s">
        <v>504</v>
      </c>
      <c r="G23300" t="s">
        <v>505</v>
      </c>
      <c r="H23300" t="s">
        <v>506</v>
      </c>
      <c r="I23300" t="s">
        <v>623</v>
      </c>
      <c r="J23300" t="s">
        <v>366</v>
      </c>
      <c r="K23300">
        <v>57771</v>
      </c>
      <c r="L23300">
        <v>1643615827</v>
      </c>
    </row>
    <row r="23301" spans="1:12" x14ac:dyDescent="0.45">
      <c r="A23301" t="str">
        <f t="shared" si="364"/>
        <v>Tikhvin, Leningradskaya Oblast’, Russia</v>
      </c>
      <c r="B23301" t="s">
        <v>27624</v>
      </c>
      <c r="C23301" t="s">
        <v>27624</v>
      </c>
      <c r="D23301">
        <v>59.633299999999998</v>
      </c>
      <c r="E23301">
        <v>33.5</v>
      </c>
      <c r="F23301" t="s">
        <v>504</v>
      </c>
      <c r="G23301" t="s">
        <v>505</v>
      </c>
      <c r="H23301" t="s">
        <v>506</v>
      </c>
      <c r="I23301" t="s">
        <v>4844</v>
      </c>
      <c r="K23301">
        <v>58136</v>
      </c>
      <c r="L23301">
        <v>1643955290</v>
      </c>
    </row>
    <row r="23302" spans="1:12" x14ac:dyDescent="0.45">
      <c r="A23302" t="str">
        <f t="shared" si="364"/>
        <v>Tikrīt, Şalāḩ ad Dīn, Iraq</v>
      </c>
      <c r="B23302" t="s">
        <v>27625</v>
      </c>
      <c r="C23302" t="s">
        <v>27626</v>
      </c>
      <c r="D23302">
        <v>34.6</v>
      </c>
      <c r="E23302">
        <v>43.683300000000003</v>
      </c>
      <c r="F23302" t="s">
        <v>782</v>
      </c>
      <c r="G23302" t="s">
        <v>783</v>
      </c>
      <c r="H23302" t="s">
        <v>784</v>
      </c>
      <c r="I23302" t="s">
        <v>3205</v>
      </c>
      <c r="J23302" t="s">
        <v>378</v>
      </c>
      <c r="K23302">
        <v>105700</v>
      </c>
      <c r="L23302">
        <v>1368199624</v>
      </c>
    </row>
    <row r="23303" spans="1:12" x14ac:dyDescent="0.45">
      <c r="A23303" t="str">
        <f t="shared" si="364"/>
        <v>Tiksi, Sakha (Yakutiya), Russia</v>
      </c>
      <c r="B23303" t="s">
        <v>27627</v>
      </c>
      <c r="C23303" t="s">
        <v>27627</v>
      </c>
      <c r="D23303">
        <v>71.626900000000006</v>
      </c>
      <c r="E23303">
        <v>128.83500000000001</v>
      </c>
      <c r="F23303" t="s">
        <v>504</v>
      </c>
      <c r="G23303" t="s">
        <v>505</v>
      </c>
      <c r="H23303" t="s">
        <v>506</v>
      </c>
      <c r="I23303" t="s">
        <v>1470</v>
      </c>
      <c r="K23303">
        <v>5700</v>
      </c>
      <c r="L23303">
        <v>1643870212</v>
      </c>
    </row>
    <row r="23304" spans="1:12" x14ac:dyDescent="0.45">
      <c r="A23304" t="str">
        <f t="shared" si="364"/>
        <v>Tilbury, Thurrock, United Kingdom</v>
      </c>
      <c r="B23304" t="s">
        <v>27628</v>
      </c>
      <c r="C23304" t="s">
        <v>27628</v>
      </c>
      <c r="D23304">
        <v>51.460599999999999</v>
      </c>
      <c r="E23304">
        <v>0.35820000000000002</v>
      </c>
      <c r="F23304" t="s">
        <v>536</v>
      </c>
      <c r="G23304" t="s">
        <v>537</v>
      </c>
      <c r="H23304" t="s">
        <v>538</v>
      </c>
      <c r="I23304" t="s">
        <v>2770</v>
      </c>
      <c r="K23304">
        <v>12450</v>
      </c>
      <c r="L23304">
        <v>1826146136</v>
      </c>
    </row>
    <row r="23305" spans="1:12" x14ac:dyDescent="0.45">
      <c r="A23305" t="str">
        <f t="shared" si="364"/>
        <v>Tilehurst, Reading, United Kingdom</v>
      </c>
      <c r="B23305" t="s">
        <v>27629</v>
      </c>
      <c r="C23305" t="s">
        <v>27629</v>
      </c>
      <c r="D23305">
        <v>51.457900000000002</v>
      </c>
      <c r="E23305">
        <v>-1.0406</v>
      </c>
      <c r="F23305" t="s">
        <v>536</v>
      </c>
      <c r="G23305" t="s">
        <v>537</v>
      </c>
      <c r="H23305" t="s">
        <v>538</v>
      </c>
      <c r="I23305" t="s">
        <v>6352</v>
      </c>
      <c r="K23305">
        <v>14683</v>
      </c>
      <c r="L23305">
        <v>1826145556</v>
      </c>
    </row>
    <row r="23306" spans="1:12" x14ac:dyDescent="0.45">
      <c r="A23306" t="str">
        <f t="shared" si="364"/>
        <v>Tillabéri, Tillabéri, Niger</v>
      </c>
      <c r="B23306" t="s">
        <v>2843</v>
      </c>
      <c r="C23306" t="s">
        <v>27630</v>
      </c>
      <c r="D23306">
        <v>14.212</v>
      </c>
      <c r="E23306">
        <v>1.4531000000000001</v>
      </c>
      <c r="F23306" t="s">
        <v>889</v>
      </c>
      <c r="G23306" t="s">
        <v>890</v>
      </c>
      <c r="H23306" t="s">
        <v>891</v>
      </c>
      <c r="I23306" t="s">
        <v>2843</v>
      </c>
      <c r="J23306" t="s">
        <v>378</v>
      </c>
      <c r="K23306">
        <v>19262</v>
      </c>
      <c r="L23306">
        <v>1562317955</v>
      </c>
    </row>
    <row r="23307" spans="1:12" x14ac:dyDescent="0.45">
      <c r="A23307" t="str">
        <f t="shared" si="364"/>
        <v>Tillamook, Oregon, United States</v>
      </c>
      <c r="B23307" t="s">
        <v>27631</v>
      </c>
      <c r="C23307" t="s">
        <v>27631</v>
      </c>
      <c r="D23307">
        <v>45.456200000000003</v>
      </c>
      <c r="E23307">
        <v>-123.8331</v>
      </c>
      <c r="F23307" t="s">
        <v>530</v>
      </c>
      <c r="G23307" t="s">
        <v>531</v>
      </c>
      <c r="H23307" t="s">
        <v>532</v>
      </c>
      <c r="I23307" t="s">
        <v>1426</v>
      </c>
      <c r="K23307">
        <v>8328</v>
      </c>
      <c r="L23307">
        <v>1840021203</v>
      </c>
    </row>
    <row r="23308" spans="1:12" x14ac:dyDescent="0.45">
      <c r="A23308" t="str">
        <f t="shared" si="364"/>
        <v>Tillicoultry, Clackmannanshire, United Kingdom</v>
      </c>
      <c r="B23308" t="s">
        <v>27632</v>
      </c>
      <c r="C23308" t="s">
        <v>27632</v>
      </c>
      <c r="D23308">
        <v>56.152999999999999</v>
      </c>
      <c r="E23308">
        <v>-3.742</v>
      </c>
      <c r="F23308" t="s">
        <v>536</v>
      </c>
      <c r="G23308" t="s">
        <v>537</v>
      </c>
      <c r="H23308" t="s">
        <v>538</v>
      </c>
      <c r="I23308" t="s">
        <v>1609</v>
      </c>
      <c r="K23308">
        <v>5900</v>
      </c>
      <c r="L23308">
        <v>1826148279</v>
      </c>
    </row>
    <row r="23309" spans="1:12" x14ac:dyDescent="0.45">
      <c r="A23309" t="str">
        <f t="shared" si="364"/>
        <v>Tillmans Corner, Alabama, United States</v>
      </c>
      <c r="B23309" t="s">
        <v>27633</v>
      </c>
      <c r="C23309" t="s">
        <v>27633</v>
      </c>
      <c r="D23309">
        <v>30.581800000000001</v>
      </c>
      <c r="E23309">
        <v>-88.212800000000001</v>
      </c>
      <c r="F23309" t="s">
        <v>530</v>
      </c>
      <c r="G23309" t="s">
        <v>531</v>
      </c>
      <c r="H23309" t="s">
        <v>532</v>
      </c>
      <c r="I23309" t="s">
        <v>1371</v>
      </c>
      <c r="K23309">
        <v>17814</v>
      </c>
      <c r="L23309">
        <v>1840013896</v>
      </c>
    </row>
    <row r="23310" spans="1:12" x14ac:dyDescent="0.45">
      <c r="A23310" t="str">
        <f t="shared" si="364"/>
        <v>Tillsonburg, Ontario, Canada</v>
      </c>
      <c r="B23310" t="s">
        <v>27634</v>
      </c>
      <c r="C23310" t="s">
        <v>27634</v>
      </c>
      <c r="D23310">
        <v>42.866700000000002</v>
      </c>
      <c r="E23310">
        <v>-80.7333</v>
      </c>
      <c r="F23310" t="s">
        <v>541</v>
      </c>
      <c r="G23310" t="s">
        <v>542</v>
      </c>
      <c r="H23310" t="s">
        <v>543</v>
      </c>
      <c r="I23310" t="s">
        <v>857</v>
      </c>
      <c r="K23310">
        <v>15872</v>
      </c>
      <c r="L23310">
        <v>1124817746</v>
      </c>
    </row>
    <row r="23311" spans="1:12" x14ac:dyDescent="0.45">
      <c r="A23311" t="str">
        <f t="shared" si="364"/>
        <v>Timargara, Khyber Pakhtunkhwa, Pakistan</v>
      </c>
      <c r="B23311" t="s">
        <v>27635</v>
      </c>
      <c r="C23311" t="s">
        <v>27635</v>
      </c>
      <c r="D23311">
        <v>34.828099999999999</v>
      </c>
      <c r="E23311">
        <v>71.840800000000002</v>
      </c>
      <c r="F23311" t="s">
        <v>546</v>
      </c>
      <c r="G23311" t="s">
        <v>547</v>
      </c>
      <c r="H23311" t="s">
        <v>548</v>
      </c>
      <c r="I23311" t="s">
        <v>549</v>
      </c>
      <c r="J23311" t="s">
        <v>366</v>
      </c>
      <c r="K23311">
        <v>58050</v>
      </c>
      <c r="L23311">
        <v>1586843763</v>
      </c>
    </row>
    <row r="23312" spans="1:12" x14ac:dyDescent="0.45">
      <c r="A23312" t="str">
        <f t="shared" si="364"/>
        <v>Timaru, Canterbury, New Zealand</v>
      </c>
      <c r="B23312" t="s">
        <v>27636</v>
      </c>
      <c r="C23312" t="s">
        <v>27636</v>
      </c>
      <c r="D23312">
        <v>-44.4</v>
      </c>
      <c r="E23312">
        <v>171.25</v>
      </c>
      <c r="F23312" t="s">
        <v>1518</v>
      </c>
      <c r="G23312" t="s">
        <v>1519</v>
      </c>
      <c r="H23312" t="s">
        <v>1520</v>
      </c>
      <c r="I23312" t="s">
        <v>2580</v>
      </c>
      <c r="K23312">
        <v>28300</v>
      </c>
      <c r="L23312">
        <v>1554243304</v>
      </c>
    </row>
    <row r="23313" spans="1:12" x14ac:dyDescent="0.45">
      <c r="A23313" t="str">
        <f t="shared" si="364"/>
        <v>Timashevsk, Krasnodarskiy Kray, Russia</v>
      </c>
      <c r="B23313" t="s">
        <v>27637</v>
      </c>
      <c r="C23313" t="s">
        <v>27637</v>
      </c>
      <c r="D23313">
        <v>45.616700000000002</v>
      </c>
      <c r="E23313">
        <v>38.933300000000003</v>
      </c>
      <c r="F23313" t="s">
        <v>504</v>
      </c>
      <c r="G23313" t="s">
        <v>505</v>
      </c>
      <c r="H23313" t="s">
        <v>506</v>
      </c>
      <c r="I23313" t="s">
        <v>623</v>
      </c>
      <c r="J23313" t="s">
        <v>366</v>
      </c>
      <c r="K23313">
        <v>51925</v>
      </c>
      <c r="L23313">
        <v>1643049653</v>
      </c>
    </row>
    <row r="23314" spans="1:12" x14ac:dyDescent="0.45">
      <c r="A23314" t="str">
        <f t="shared" si="364"/>
        <v>Timbaúba, Pernambuco, Brazil</v>
      </c>
      <c r="B23314" t="s">
        <v>27638</v>
      </c>
      <c r="C23314" t="s">
        <v>27639</v>
      </c>
      <c r="D23314">
        <v>-7.5053000000000001</v>
      </c>
      <c r="E23314">
        <v>-35.318300000000001</v>
      </c>
      <c r="F23314" t="s">
        <v>491</v>
      </c>
      <c r="G23314" t="s">
        <v>492</v>
      </c>
      <c r="H23314" t="s">
        <v>493</v>
      </c>
      <c r="I23314" t="s">
        <v>2321</v>
      </c>
      <c r="K23314">
        <v>57534</v>
      </c>
      <c r="L23314">
        <v>1076430214</v>
      </c>
    </row>
    <row r="23315" spans="1:12" x14ac:dyDescent="0.45">
      <c r="A23315" t="str">
        <f t="shared" si="364"/>
        <v>Timbedgha, Hodh ech Chargui, Mauritania</v>
      </c>
      <c r="B23315" t="s">
        <v>27640</v>
      </c>
      <c r="C23315" t="s">
        <v>27640</v>
      </c>
      <c r="D23315">
        <v>16.244700000000002</v>
      </c>
      <c r="E23315">
        <v>-8.1675000000000004</v>
      </c>
      <c r="F23315" t="s">
        <v>1064</v>
      </c>
      <c r="G23315" t="s">
        <v>1065</v>
      </c>
      <c r="H23315" t="s">
        <v>1066</v>
      </c>
      <c r="I23315" t="s">
        <v>19468</v>
      </c>
      <c r="K23315">
        <v>245</v>
      </c>
      <c r="L23315">
        <v>1478847634</v>
      </c>
    </row>
    <row r="23316" spans="1:12" x14ac:dyDescent="0.45">
      <c r="A23316" t="str">
        <f t="shared" si="364"/>
        <v>Timber Pines, Florida, United States</v>
      </c>
      <c r="B23316" t="s">
        <v>27641</v>
      </c>
      <c r="C23316" t="s">
        <v>27641</v>
      </c>
      <c r="D23316">
        <v>28.469000000000001</v>
      </c>
      <c r="E23316">
        <v>-82.599900000000005</v>
      </c>
      <c r="F23316" t="s">
        <v>530</v>
      </c>
      <c r="G23316" t="s">
        <v>531</v>
      </c>
      <c r="H23316" t="s">
        <v>532</v>
      </c>
      <c r="I23316" t="s">
        <v>1378</v>
      </c>
      <c r="K23316">
        <v>5303</v>
      </c>
      <c r="L23316">
        <v>1840029088</v>
      </c>
    </row>
    <row r="23317" spans="1:12" x14ac:dyDescent="0.45">
      <c r="A23317" t="str">
        <f t="shared" si="364"/>
        <v>Timberlake, Virginia, United States</v>
      </c>
      <c r="B23317" t="s">
        <v>27642</v>
      </c>
      <c r="C23317" t="s">
        <v>27642</v>
      </c>
      <c r="D23317">
        <v>37.316699999999997</v>
      </c>
      <c r="E23317">
        <v>-79.248199999999997</v>
      </c>
      <c r="F23317" t="s">
        <v>530</v>
      </c>
      <c r="G23317" t="s">
        <v>531</v>
      </c>
      <c r="H23317" t="s">
        <v>532</v>
      </c>
      <c r="I23317" t="s">
        <v>618</v>
      </c>
      <c r="K23317">
        <v>12973</v>
      </c>
      <c r="L23317">
        <v>1840006437</v>
      </c>
    </row>
    <row r="23318" spans="1:12" x14ac:dyDescent="0.45">
      <c r="A23318" t="str">
        <f t="shared" si="364"/>
        <v>Timberlane, Louisiana, United States</v>
      </c>
      <c r="B23318" t="s">
        <v>27643</v>
      </c>
      <c r="C23318" t="s">
        <v>27643</v>
      </c>
      <c r="D23318">
        <v>29.8781</v>
      </c>
      <c r="E23318">
        <v>-90.030299999999997</v>
      </c>
      <c r="F23318" t="s">
        <v>530</v>
      </c>
      <c r="G23318" t="s">
        <v>531</v>
      </c>
      <c r="H23318" t="s">
        <v>532</v>
      </c>
      <c r="I23318" t="s">
        <v>533</v>
      </c>
      <c r="K23318">
        <v>10192</v>
      </c>
      <c r="L23318">
        <v>1840031154</v>
      </c>
    </row>
    <row r="23319" spans="1:12" x14ac:dyDescent="0.45">
      <c r="A23319" t="str">
        <f t="shared" si="364"/>
        <v>Timberwood Park, Texas, United States</v>
      </c>
      <c r="B23319" t="s">
        <v>27644</v>
      </c>
      <c r="C23319" t="s">
        <v>27644</v>
      </c>
      <c r="D23319">
        <v>29.699400000000001</v>
      </c>
      <c r="E23319">
        <v>-98.483800000000002</v>
      </c>
      <c r="F23319" t="s">
        <v>530</v>
      </c>
      <c r="G23319" t="s">
        <v>531</v>
      </c>
      <c r="H23319" t="s">
        <v>532</v>
      </c>
      <c r="I23319" t="s">
        <v>610</v>
      </c>
      <c r="K23319">
        <v>25976</v>
      </c>
      <c r="L23319">
        <v>1840019651</v>
      </c>
    </row>
    <row r="23320" spans="1:12" x14ac:dyDescent="0.45">
      <c r="A23320" t="str">
        <f t="shared" si="364"/>
        <v>Timbuktu, Tombouctou, Mali</v>
      </c>
      <c r="B23320" t="s">
        <v>27645</v>
      </c>
      <c r="C23320" t="s">
        <v>27645</v>
      </c>
      <c r="D23320">
        <v>16.773299999999999</v>
      </c>
      <c r="E23320">
        <v>-2.9994000000000001</v>
      </c>
      <c r="F23320" t="s">
        <v>978</v>
      </c>
      <c r="G23320" t="s">
        <v>979</v>
      </c>
      <c r="H23320" t="s">
        <v>980</v>
      </c>
      <c r="I23320" t="s">
        <v>2282</v>
      </c>
      <c r="J23320" t="s">
        <v>378</v>
      </c>
      <c r="K23320">
        <v>35330</v>
      </c>
      <c r="L23320">
        <v>1466595315</v>
      </c>
    </row>
    <row r="23321" spans="1:12" x14ac:dyDescent="0.45">
      <c r="A23321" t="str">
        <f t="shared" si="364"/>
        <v>Timimoun, Adrar, Algeria</v>
      </c>
      <c r="B23321" t="s">
        <v>27646</v>
      </c>
      <c r="C23321" t="s">
        <v>27646</v>
      </c>
      <c r="D23321">
        <v>29.236499999999999</v>
      </c>
      <c r="E23321">
        <v>0.27</v>
      </c>
      <c r="F23321" t="s">
        <v>486</v>
      </c>
      <c r="G23321" t="s">
        <v>487</v>
      </c>
      <c r="H23321" t="s">
        <v>488</v>
      </c>
      <c r="I23321" t="s">
        <v>866</v>
      </c>
      <c r="K23321">
        <v>49237</v>
      </c>
      <c r="L23321">
        <v>1012351010</v>
      </c>
    </row>
    <row r="23322" spans="1:12" x14ac:dyDescent="0.45">
      <c r="A23322" t="str">
        <f t="shared" si="364"/>
        <v>Timişoara, Timiş, Romania</v>
      </c>
      <c r="B23322" t="s">
        <v>27647</v>
      </c>
      <c r="C23322" t="s">
        <v>27648</v>
      </c>
      <c r="D23322">
        <v>45.759700000000002</v>
      </c>
      <c r="E23322">
        <v>21.23</v>
      </c>
      <c r="F23322" t="s">
        <v>665</v>
      </c>
      <c r="G23322" t="s">
        <v>666</v>
      </c>
      <c r="H23322" t="s">
        <v>667</v>
      </c>
      <c r="I23322" t="s">
        <v>5740</v>
      </c>
      <c r="J23322" t="s">
        <v>378</v>
      </c>
      <c r="K23322">
        <v>319279</v>
      </c>
      <c r="L23322">
        <v>1642603121</v>
      </c>
    </row>
    <row r="23323" spans="1:12" x14ac:dyDescent="0.45">
      <c r="A23323" t="str">
        <f t="shared" si="364"/>
        <v>Timmiarmiut, Kujalleq, Greenland</v>
      </c>
      <c r="B23323" t="s">
        <v>27649</v>
      </c>
      <c r="C23323" t="s">
        <v>27649</v>
      </c>
      <c r="D23323">
        <v>62.533299999999997</v>
      </c>
      <c r="E23323">
        <v>-42.216700000000003</v>
      </c>
      <c r="F23323" t="s">
        <v>471</v>
      </c>
      <c r="G23323" t="s">
        <v>472</v>
      </c>
      <c r="H23323" t="s">
        <v>473</v>
      </c>
      <c r="I23323" t="s">
        <v>19297</v>
      </c>
      <c r="K23323">
        <v>10</v>
      </c>
      <c r="L23323">
        <v>1304206491</v>
      </c>
    </row>
    <row r="23324" spans="1:12" x14ac:dyDescent="0.45">
      <c r="A23324" t="str">
        <f t="shared" si="364"/>
        <v>Timmins, Ontario, Canada</v>
      </c>
      <c r="B23324" t="s">
        <v>27650</v>
      </c>
      <c r="C23324" t="s">
        <v>27650</v>
      </c>
      <c r="D23324">
        <v>48.466700000000003</v>
      </c>
      <c r="E23324">
        <v>-81.333299999999994</v>
      </c>
      <c r="F23324" t="s">
        <v>541</v>
      </c>
      <c r="G23324" t="s">
        <v>542</v>
      </c>
      <c r="H23324" t="s">
        <v>543</v>
      </c>
      <c r="I23324" t="s">
        <v>857</v>
      </c>
      <c r="K23324">
        <v>41788</v>
      </c>
      <c r="L23324">
        <v>1124760634</v>
      </c>
    </row>
    <row r="23325" spans="1:12" x14ac:dyDescent="0.45">
      <c r="A23325" t="str">
        <f t="shared" si="364"/>
        <v>Timon, Maranhão, Brazil</v>
      </c>
      <c r="B23325" t="s">
        <v>27651</v>
      </c>
      <c r="C23325" t="s">
        <v>27651</v>
      </c>
      <c r="D23325">
        <v>-5.1150000000000002</v>
      </c>
      <c r="E23325">
        <v>-42.844999999999999</v>
      </c>
      <c r="F23325" t="s">
        <v>491</v>
      </c>
      <c r="G23325" t="s">
        <v>492</v>
      </c>
      <c r="H23325" t="s">
        <v>493</v>
      </c>
      <c r="I23325" t="s">
        <v>2941</v>
      </c>
      <c r="K23325">
        <v>203157</v>
      </c>
      <c r="L23325">
        <v>1076758286</v>
      </c>
    </row>
    <row r="23326" spans="1:12" x14ac:dyDescent="0.45">
      <c r="A23326" t="str">
        <f t="shared" si="364"/>
        <v>Timonium, Maryland, United States</v>
      </c>
      <c r="B23326" t="s">
        <v>27652</v>
      </c>
      <c r="C23326" t="s">
        <v>27652</v>
      </c>
      <c r="D23326">
        <v>39.446300000000001</v>
      </c>
      <c r="E23326">
        <v>-76.6083</v>
      </c>
      <c r="F23326" t="s">
        <v>530</v>
      </c>
      <c r="G23326" t="s">
        <v>531</v>
      </c>
      <c r="H23326" t="s">
        <v>532</v>
      </c>
      <c r="I23326" t="s">
        <v>588</v>
      </c>
      <c r="K23326">
        <v>10140</v>
      </c>
      <c r="L23326">
        <v>1840026624</v>
      </c>
    </row>
    <row r="23327" spans="1:12" x14ac:dyDescent="0.45">
      <c r="A23327" t="str">
        <f t="shared" si="364"/>
        <v>Timperley, Trafford, United Kingdom</v>
      </c>
      <c r="B23327" t="s">
        <v>27653</v>
      </c>
      <c r="C23327" t="s">
        <v>27653</v>
      </c>
      <c r="D23327">
        <v>53.387</v>
      </c>
      <c r="E23327">
        <v>-2.3279999999999998</v>
      </c>
      <c r="F23327" t="s">
        <v>536</v>
      </c>
      <c r="G23327" t="s">
        <v>537</v>
      </c>
      <c r="H23327" t="s">
        <v>538</v>
      </c>
      <c r="I23327" t="s">
        <v>1733</v>
      </c>
      <c r="K23327">
        <v>11061</v>
      </c>
      <c r="L23327">
        <v>1826838996</v>
      </c>
    </row>
    <row r="23328" spans="1:12" x14ac:dyDescent="0.45">
      <c r="A23328" t="str">
        <f t="shared" si="364"/>
        <v>Tinaquillo, Cojedes, Venezuela</v>
      </c>
      <c r="B23328" t="s">
        <v>27654</v>
      </c>
      <c r="C23328" t="s">
        <v>27654</v>
      </c>
      <c r="D23328">
        <v>9.9167000000000005</v>
      </c>
      <c r="E23328">
        <v>-68.3</v>
      </c>
      <c r="F23328" t="s">
        <v>702</v>
      </c>
      <c r="G23328" t="s">
        <v>703</v>
      </c>
      <c r="H23328" t="s">
        <v>704</v>
      </c>
      <c r="I23328" t="s">
        <v>24208</v>
      </c>
      <c r="J23328" t="s">
        <v>366</v>
      </c>
      <c r="K23328">
        <v>110000</v>
      </c>
      <c r="L23328">
        <v>1862118872</v>
      </c>
    </row>
    <row r="23329" spans="1:12" x14ac:dyDescent="0.45">
      <c r="A23329" t="str">
        <f t="shared" si="364"/>
        <v>Tinchlik, Farg‘ona, Uzbekistan</v>
      </c>
      <c r="B23329" t="s">
        <v>27655</v>
      </c>
      <c r="C23329" t="s">
        <v>27655</v>
      </c>
      <c r="D23329">
        <v>40.426400000000001</v>
      </c>
      <c r="E23329">
        <v>71.495599999999996</v>
      </c>
      <c r="F23329" t="s">
        <v>1966</v>
      </c>
      <c r="G23329" t="s">
        <v>1967</v>
      </c>
      <c r="H23329" t="s">
        <v>1968</v>
      </c>
      <c r="I23329" t="s">
        <v>9735</v>
      </c>
      <c r="K23329">
        <v>10644</v>
      </c>
      <c r="L23329">
        <v>1860903091</v>
      </c>
    </row>
    <row r="23330" spans="1:12" x14ac:dyDescent="0.45">
      <c r="A23330" t="str">
        <f t="shared" si="364"/>
        <v>Tindouf, Tindouf, Algeria</v>
      </c>
      <c r="B23330" t="s">
        <v>27656</v>
      </c>
      <c r="C23330" t="s">
        <v>27656</v>
      </c>
      <c r="D23330">
        <v>27.674199999999999</v>
      </c>
      <c r="E23330">
        <v>-8.1478000000000002</v>
      </c>
      <c r="F23330" t="s">
        <v>486</v>
      </c>
      <c r="G23330" t="s">
        <v>487</v>
      </c>
      <c r="H23330" t="s">
        <v>488</v>
      </c>
      <c r="I23330" t="s">
        <v>27656</v>
      </c>
      <c r="J23330" t="s">
        <v>378</v>
      </c>
      <c r="K23330">
        <v>18270</v>
      </c>
      <c r="L23330">
        <v>1012450434</v>
      </c>
    </row>
    <row r="23331" spans="1:12" x14ac:dyDescent="0.45">
      <c r="A23331" t="str">
        <f t="shared" si="364"/>
        <v>Tingo María, Huánuco, Peru</v>
      </c>
      <c r="B23331" t="s">
        <v>27657</v>
      </c>
      <c r="C23331" t="s">
        <v>27658</v>
      </c>
      <c r="D23331">
        <v>-9.3015000000000008</v>
      </c>
      <c r="E23331">
        <v>-76.036100000000005</v>
      </c>
      <c r="F23331" t="s">
        <v>509</v>
      </c>
      <c r="G23331" t="s">
        <v>510</v>
      </c>
      <c r="H23331" t="s">
        <v>511</v>
      </c>
      <c r="I23331" t="s">
        <v>12624</v>
      </c>
      <c r="K23331">
        <v>46191</v>
      </c>
      <c r="L23331">
        <v>1604736000</v>
      </c>
    </row>
    <row r="23332" spans="1:12" x14ac:dyDescent="0.45">
      <c r="A23332" t="str">
        <f t="shared" si="364"/>
        <v>Tinipuka, Papua, Indonesia</v>
      </c>
      <c r="B23332" t="s">
        <v>27659</v>
      </c>
      <c r="C23332" t="s">
        <v>27659</v>
      </c>
      <c r="D23332">
        <v>-4.5495999999999999</v>
      </c>
      <c r="E23332">
        <v>136.88999999999999</v>
      </c>
      <c r="F23332" t="s">
        <v>1763</v>
      </c>
      <c r="G23332" t="s">
        <v>1764</v>
      </c>
      <c r="H23332" t="s">
        <v>1765</v>
      </c>
      <c r="I23332" t="s">
        <v>4384</v>
      </c>
      <c r="K23332">
        <v>26021</v>
      </c>
      <c r="L23332">
        <v>1360525797</v>
      </c>
    </row>
    <row r="23333" spans="1:12" x14ac:dyDescent="0.45">
      <c r="A23333" t="str">
        <f t="shared" si="364"/>
        <v>Tinley Park, Illinois, United States</v>
      </c>
      <c r="B23333" t="s">
        <v>27660</v>
      </c>
      <c r="C23333" t="s">
        <v>27660</v>
      </c>
      <c r="D23333">
        <v>41.567</v>
      </c>
      <c r="E23333">
        <v>-87.805000000000007</v>
      </c>
      <c r="F23333" t="s">
        <v>530</v>
      </c>
      <c r="G23333" t="s">
        <v>531</v>
      </c>
      <c r="H23333" t="s">
        <v>532</v>
      </c>
      <c r="I23333" t="s">
        <v>824</v>
      </c>
      <c r="K23333">
        <v>55773</v>
      </c>
      <c r="L23333">
        <v>1840011331</v>
      </c>
    </row>
    <row r="23334" spans="1:12" x14ac:dyDescent="0.45">
      <c r="A23334" t="str">
        <f t="shared" si="364"/>
        <v>Tinnevelly, Tamil Nādu, India</v>
      </c>
      <c r="B23334" t="s">
        <v>27661</v>
      </c>
      <c r="C23334" t="s">
        <v>27661</v>
      </c>
      <c r="D23334">
        <v>8.7288999999999994</v>
      </c>
      <c r="E23334">
        <v>77.708100000000002</v>
      </c>
      <c r="F23334" t="s">
        <v>626</v>
      </c>
      <c r="G23334" t="s">
        <v>627</v>
      </c>
      <c r="H23334" t="s">
        <v>628</v>
      </c>
      <c r="I23334" t="s">
        <v>6774</v>
      </c>
      <c r="K23334">
        <v>542200</v>
      </c>
      <c r="L23334">
        <v>1356037155</v>
      </c>
    </row>
    <row r="23335" spans="1:12" x14ac:dyDescent="0.45">
      <c r="A23335" t="str">
        <f t="shared" si="364"/>
        <v>Tinogasta, Catamarca, Argentina</v>
      </c>
      <c r="B23335" t="s">
        <v>27662</v>
      </c>
      <c r="C23335" t="s">
        <v>27662</v>
      </c>
      <c r="D23335">
        <v>-28.066600000000001</v>
      </c>
      <c r="E23335">
        <v>-67.566599999999994</v>
      </c>
      <c r="F23335" t="s">
        <v>651</v>
      </c>
      <c r="G23335" t="s">
        <v>652</v>
      </c>
      <c r="H23335" t="s">
        <v>653</v>
      </c>
      <c r="I23335" t="s">
        <v>4011</v>
      </c>
      <c r="J23335" t="s">
        <v>366</v>
      </c>
      <c r="K23335">
        <v>587</v>
      </c>
      <c r="L23335">
        <v>1032163046</v>
      </c>
    </row>
    <row r="23336" spans="1:12" x14ac:dyDescent="0.45">
      <c r="A23336" t="str">
        <f t="shared" si="364"/>
        <v>Tinton Falls, New Jersey, United States</v>
      </c>
      <c r="B23336" t="s">
        <v>27663</v>
      </c>
      <c r="C23336" t="s">
        <v>27663</v>
      </c>
      <c r="D23336">
        <v>40.270899999999997</v>
      </c>
      <c r="E23336">
        <v>-74.094800000000006</v>
      </c>
      <c r="F23336" t="s">
        <v>530</v>
      </c>
      <c r="G23336" t="s">
        <v>531</v>
      </c>
      <c r="H23336" t="s">
        <v>532</v>
      </c>
      <c r="I23336" t="s">
        <v>587</v>
      </c>
      <c r="K23336">
        <v>17451</v>
      </c>
      <c r="L23336">
        <v>1840001368</v>
      </c>
    </row>
    <row r="23337" spans="1:12" x14ac:dyDescent="0.45">
      <c r="A23337" t="str">
        <f t="shared" si="364"/>
        <v>Tiny, Ontario, Canada</v>
      </c>
      <c r="B23337" t="s">
        <v>27664</v>
      </c>
      <c r="C23337" t="s">
        <v>27664</v>
      </c>
      <c r="D23337">
        <v>44.683300000000003</v>
      </c>
      <c r="E23337">
        <v>-79.95</v>
      </c>
      <c r="F23337" t="s">
        <v>541</v>
      </c>
      <c r="G23337" t="s">
        <v>542</v>
      </c>
      <c r="H23337" t="s">
        <v>543</v>
      </c>
      <c r="I23337" t="s">
        <v>857</v>
      </c>
      <c r="K23337">
        <v>11787</v>
      </c>
      <c r="L23337">
        <v>1124000103</v>
      </c>
    </row>
    <row r="23338" spans="1:12" x14ac:dyDescent="0.45">
      <c r="A23338" t="str">
        <f t="shared" si="364"/>
        <v>Tipasa, Tipaza, Algeria</v>
      </c>
      <c r="B23338" t="s">
        <v>27665</v>
      </c>
      <c r="C23338" t="s">
        <v>27665</v>
      </c>
      <c r="D23338">
        <v>36.594200000000001</v>
      </c>
      <c r="E23338">
        <v>2.4430000000000001</v>
      </c>
      <c r="F23338" t="s">
        <v>486</v>
      </c>
      <c r="G23338" t="s">
        <v>487</v>
      </c>
      <c r="H23338" t="s">
        <v>488</v>
      </c>
      <c r="I23338" t="s">
        <v>27666</v>
      </c>
      <c r="J23338" t="s">
        <v>378</v>
      </c>
      <c r="K23338">
        <v>25225</v>
      </c>
      <c r="L23338">
        <v>1012866308</v>
      </c>
    </row>
    <row r="23339" spans="1:12" x14ac:dyDescent="0.45">
      <c r="A23339" t="str">
        <f t="shared" si="364"/>
        <v>Tipp City, Ohio, United States</v>
      </c>
      <c r="B23339" t="s">
        <v>27667</v>
      </c>
      <c r="C23339" t="s">
        <v>27667</v>
      </c>
      <c r="D23339">
        <v>39.964300000000001</v>
      </c>
      <c r="E23339">
        <v>-84.1858</v>
      </c>
      <c r="F23339" t="s">
        <v>530</v>
      </c>
      <c r="G23339" t="s">
        <v>531</v>
      </c>
      <c r="H23339" t="s">
        <v>532</v>
      </c>
      <c r="I23339" t="s">
        <v>799</v>
      </c>
      <c r="K23339">
        <v>10115</v>
      </c>
      <c r="L23339">
        <v>1840010507</v>
      </c>
    </row>
    <row r="23340" spans="1:12" x14ac:dyDescent="0.45">
      <c r="A23340" t="str">
        <f t="shared" si="364"/>
        <v>Tipton, Dudley, United Kingdom</v>
      </c>
      <c r="B23340" t="s">
        <v>27668</v>
      </c>
      <c r="C23340" t="s">
        <v>27668</v>
      </c>
      <c r="D23340">
        <v>52.5259</v>
      </c>
      <c r="E23340">
        <v>-2.0750999999999999</v>
      </c>
      <c r="F23340" t="s">
        <v>536</v>
      </c>
      <c r="G23340" t="s">
        <v>537</v>
      </c>
      <c r="H23340" t="s">
        <v>538</v>
      </c>
      <c r="I23340" t="s">
        <v>1804</v>
      </c>
      <c r="K23340">
        <v>38777</v>
      </c>
      <c r="L23340">
        <v>1826072169</v>
      </c>
    </row>
    <row r="23341" spans="1:12" x14ac:dyDescent="0.45">
      <c r="A23341" t="str">
        <f t="shared" si="364"/>
        <v>Tipton, Indiana, United States</v>
      </c>
      <c r="B23341" t="s">
        <v>27668</v>
      </c>
      <c r="C23341" t="s">
        <v>27668</v>
      </c>
      <c r="D23341">
        <v>40.281999999999996</v>
      </c>
      <c r="E23341">
        <v>-86.042199999999994</v>
      </c>
      <c r="F23341" t="s">
        <v>530</v>
      </c>
      <c r="G23341" t="s">
        <v>531</v>
      </c>
      <c r="H23341" t="s">
        <v>532</v>
      </c>
      <c r="I23341" t="s">
        <v>1964</v>
      </c>
      <c r="K23341">
        <v>6348</v>
      </c>
      <c r="L23341">
        <v>1840010448</v>
      </c>
    </row>
    <row r="23342" spans="1:12" x14ac:dyDescent="0.45">
      <c r="A23342" t="str">
        <f t="shared" si="364"/>
        <v>Tiptree, Essex, United Kingdom</v>
      </c>
      <c r="B23342" t="s">
        <v>27669</v>
      </c>
      <c r="C23342" t="s">
        <v>27669</v>
      </c>
      <c r="D23342">
        <v>51.81</v>
      </c>
      <c r="E23342">
        <v>0.75</v>
      </c>
      <c r="F23342" t="s">
        <v>536</v>
      </c>
      <c r="G23342" t="s">
        <v>537</v>
      </c>
      <c r="H23342" t="s">
        <v>538</v>
      </c>
      <c r="I23342" t="s">
        <v>3710</v>
      </c>
      <c r="K23342">
        <v>9182</v>
      </c>
      <c r="L23342">
        <v>1826098302</v>
      </c>
    </row>
    <row r="23343" spans="1:12" x14ac:dyDescent="0.45">
      <c r="A23343" t="str">
        <f t="shared" si="364"/>
        <v>Tiquipaya, Cochabamba, Bolivia</v>
      </c>
      <c r="B23343" t="s">
        <v>27670</v>
      </c>
      <c r="C23343" t="s">
        <v>27670</v>
      </c>
      <c r="D23343">
        <v>-17.338100000000001</v>
      </c>
      <c r="E23343">
        <v>-66.218900000000005</v>
      </c>
      <c r="F23343" t="s">
        <v>726</v>
      </c>
      <c r="G23343" t="s">
        <v>727</v>
      </c>
      <c r="H23343" t="s">
        <v>728</v>
      </c>
      <c r="I23343" t="s">
        <v>1069</v>
      </c>
      <c r="K23343">
        <v>31264</v>
      </c>
      <c r="L23343">
        <v>1068863881</v>
      </c>
    </row>
    <row r="23344" spans="1:12" x14ac:dyDescent="0.45">
      <c r="A23344" t="str">
        <f t="shared" si="364"/>
        <v>Tīrān, Eşfahān, Iran</v>
      </c>
      <c r="B23344" t="s">
        <v>27671</v>
      </c>
      <c r="C23344" t="s">
        <v>27672</v>
      </c>
      <c r="D23344">
        <v>32.702500000000001</v>
      </c>
      <c r="E23344">
        <v>51.153599999999997</v>
      </c>
      <c r="F23344" t="s">
        <v>388</v>
      </c>
      <c r="G23344" t="s">
        <v>389</v>
      </c>
      <c r="H23344" t="s">
        <v>390</v>
      </c>
      <c r="I23344" t="s">
        <v>391</v>
      </c>
      <c r="J23344" t="s">
        <v>366</v>
      </c>
      <c r="K23344">
        <v>15673</v>
      </c>
      <c r="L23344">
        <v>1364233124</v>
      </c>
    </row>
    <row r="23345" spans="1:12" x14ac:dyDescent="0.45">
      <c r="A23345" t="str">
        <f t="shared" si="364"/>
        <v>Tirana, Tiranë, Albania</v>
      </c>
      <c r="B23345" t="s">
        <v>27673</v>
      </c>
      <c r="C23345" t="s">
        <v>27673</v>
      </c>
      <c r="D23345">
        <v>41.33</v>
      </c>
      <c r="E23345">
        <v>19.82</v>
      </c>
      <c r="F23345" t="s">
        <v>3185</v>
      </c>
      <c r="G23345" t="s">
        <v>3186</v>
      </c>
      <c r="H23345" t="s">
        <v>3187</v>
      </c>
      <c r="I23345" t="s">
        <v>14003</v>
      </c>
      <c r="J23345" t="s">
        <v>606</v>
      </c>
      <c r="K23345">
        <v>418495</v>
      </c>
      <c r="L23345">
        <v>1008162156</v>
      </c>
    </row>
    <row r="23346" spans="1:12" x14ac:dyDescent="0.45">
      <c r="A23346" t="str">
        <f t="shared" si="364"/>
        <v>Tiraspol, Stînga Nistrului, Moldova</v>
      </c>
      <c r="B23346" t="s">
        <v>27674</v>
      </c>
      <c r="C23346" t="s">
        <v>27674</v>
      </c>
      <c r="D23346">
        <v>46.831899999999997</v>
      </c>
      <c r="E23346">
        <v>29.576699999999999</v>
      </c>
      <c r="F23346" t="s">
        <v>2003</v>
      </c>
      <c r="G23346" t="s">
        <v>2004</v>
      </c>
      <c r="H23346" t="s">
        <v>2005</v>
      </c>
      <c r="I23346" t="s">
        <v>5983</v>
      </c>
      <c r="J23346" t="s">
        <v>378</v>
      </c>
      <c r="K23346">
        <v>157000</v>
      </c>
      <c r="L23346">
        <v>1498104958</v>
      </c>
    </row>
    <row r="23347" spans="1:12" x14ac:dyDescent="0.45">
      <c r="A23347" t="str">
        <f t="shared" si="364"/>
        <v>Tirat Karmel, Haifa, Israel</v>
      </c>
      <c r="B23347" t="s">
        <v>27675</v>
      </c>
      <c r="C23347" t="s">
        <v>27675</v>
      </c>
      <c r="D23347">
        <v>32.7667</v>
      </c>
      <c r="E23347">
        <v>34.966700000000003</v>
      </c>
      <c r="F23347" t="s">
        <v>369</v>
      </c>
      <c r="G23347" t="s">
        <v>370</v>
      </c>
      <c r="H23347" t="s">
        <v>371</v>
      </c>
      <c r="I23347" t="s">
        <v>11591</v>
      </c>
      <c r="K23347">
        <v>22200</v>
      </c>
      <c r="L23347">
        <v>1376894717</v>
      </c>
    </row>
    <row r="23348" spans="1:12" x14ac:dyDescent="0.45">
      <c r="A23348" t="str">
        <f t="shared" si="364"/>
        <v>Tire, İzmir, Turkey</v>
      </c>
      <c r="B23348" t="s">
        <v>27676</v>
      </c>
      <c r="C23348" t="s">
        <v>27676</v>
      </c>
      <c r="D23348">
        <v>38.083300000000001</v>
      </c>
      <c r="E23348">
        <v>27.7333</v>
      </c>
      <c r="F23348" t="s">
        <v>806</v>
      </c>
      <c r="G23348" t="s">
        <v>807</v>
      </c>
      <c r="H23348" t="s">
        <v>808</v>
      </c>
      <c r="I23348" t="s">
        <v>1561</v>
      </c>
      <c r="J23348" t="s">
        <v>366</v>
      </c>
      <c r="K23348">
        <v>84457</v>
      </c>
      <c r="L23348">
        <v>1792346729</v>
      </c>
    </row>
    <row r="23349" spans="1:12" x14ac:dyDescent="0.45">
      <c r="A23349" t="str">
        <f t="shared" si="364"/>
        <v>Tirschenreuth, Bavaria, Germany</v>
      </c>
      <c r="B23349" t="s">
        <v>27677</v>
      </c>
      <c r="C23349" t="s">
        <v>27677</v>
      </c>
      <c r="D23349">
        <v>49.878900000000002</v>
      </c>
      <c r="E23349">
        <v>12.3369</v>
      </c>
      <c r="F23349" t="s">
        <v>441</v>
      </c>
      <c r="G23349" t="s">
        <v>442</v>
      </c>
      <c r="H23349" t="s">
        <v>443</v>
      </c>
      <c r="I23349" t="s">
        <v>567</v>
      </c>
      <c r="J23349" t="s">
        <v>366</v>
      </c>
      <c r="K23349">
        <v>8707</v>
      </c>
      <c r="L23349">
        <v>1276972262</v>
      </c>
    </row>
    <row r="23350" spans="1:12" x14ac:dyDescent="0.45">
      <c r="A23350" t="str">
        <f t="shared" si="364"/>
        <v>Tirupati, Andhra Pradesh, India</v>
      </c>
      <c r="B23350" t="s">
        <v>27678</v>
      </c>
      <c r="C23350" t="s">
        <v>27678</v>
      </c>
      <c r="D23350">
        <v>13.65</v>
      </c>
      <c r="E23350">
        <v>79.42</v>
      </c>
      <c r="F23350" t="s">
        <v>626</v>
      </c>
      <c r="G23350" t="s">
        <v>627</v>
      </c>
      <c r="H23350" t="s">
        <v>628</v>
      </c>
      <c r="I23350" t="s">
        <v>816</v>
      </c>
      <c r="K23350">
        <v>287482</v>
      </c>
      <c r="L23350">
        <v>1356362995</v>
      </c>
    </row>
    <row r="23351" spans="1:12" x14ac:dyDescent="0.45">
      <c r="A23351" t="str">
        <f t="shared" si="364"/>
        <v>Tiruppūr, Tamil Nādu, India</v>
      </c>
      <c r="B23351" t="s">
        <v>27679</v>
      </c>
      <c r="C23351" t="s">
        <v>27680</v>
      </c>
      <c r="D23351">
        <v>11.1075</v>
      </c>
      <c r="E23351">
        <v>77.339799999999997</v>
      </c>
      <c r="F23351" t="s">
        <v>626</v>
      </c>
      <c r="G23351" t="s">
        <v>627</v>
      </c>
      <c r="H23351" t="s">
        <v>628</v>
      </c>
      <c r="I23351" t="s">
        <v>6774</v>
      </c>
      <c r="K23351">
        <v>650000</v>
      </c>
      <c r="L23351">
        <v>1356539761</v>
      </c>
    </row>
    <row r="23352" spans="1:12" x14ac:dyDescent="0.45">
      <c r="A23352" t="str">
        <f t="shared" si="364"/>
        <v>Tiruvannāmalai, Tamil Nādu, India</v>
      </c>
      <c r="B23352" t="s">
        <v>27681</v>
      </c>
      <c r="C23352" t="s">
        <v>27682</v>
      </c>
      <c r="D23352">
        <v>12.260400000000001</v>
      </c>
      <c r="E23352">
        <v>79.099999999999994</v>
      </c>
      <c r="F23352" t="s">
        <v>626</v>
      </c>
      <c r="G23352" t="s">
        <v>627</v>
      </c>
      <c r="H23352" t="s">
        <v>628</v>
      </c>
      <c r="I23352" t="s">
        <v>6774</v>
      </c>
      <c r="K23352">
        <v>138243</v>
      </c>
      <c r="L23352">
        <v>1356561184</v>
      </c>
    </row>
    <row r="23353" spans="1:12" x14ac:dyDescent="0.45">
      <c r="A23353" t="str">
        <f t="shared" si="364"/>
        <v>Tišina, Tišina, Slovenia</v>
      </c>
      <c r="B23353" t="s">
        <v>27683</v>
      </c>
      <c r="C23353" t="s">
        <v>27684</v>
      </c>
      <c r="D23353">
        <v>46.6556</v>
      </c>
      <c r="E23353">
        <v>16.093299999999999</v>
      </c>
      <c r="F23353" t="s">
        <v>1111</v>
      </c>
      <c r="G23353" t="s">
        <v>1112</v>
      </c>
      <c r="H23353" t="s">
        <v>1113</v>
      </c>
      <c r="I23353" t="s">
        <v>27683</v>
      </c>
      <c r="J23353" t="s">
        <v>378</v>
      </c>
      <c r="L23353">
        <v>1705811179</v>
      </c>
    </row>
    <row r="23354" spans="1:12" x14ac:dyDescent="0.45">
      <c r="A23354" t="str">
        <f t="shared" si="364"/>
        <v>Tismana, Gorj, Romania</v>
      </c>
      <c r="B23354" t="s">
        <v>27685</v>
      </c>
      <c r="C23354" t="s">
        <v>27685</v>
      </c>
      <c r="D23354">
        <v>45.050600000000003</v>
      </c>
      <c r="E23354">
        <v>22.948899999999998</v>
      </c>
      <c r="F23354" t="s">
        <v>665</v>
      </c>
      <c r="G23354" t="s">
        <v>666</v>
      </c>
      <c r="H23354" t="s">
        <v>667</v>
      </c>
      <c r="I23354" t="s">
        <v>5585</v>
      </c>
      <c r="K23354">
        <v>7035</v>
      </c>
      <c r="L23354">
        <v>1642364959</v>
      </c>
    </row>
    <row r="23355" spans="1:12" x14ac:dyDescent="0.45">
      <c r="A23355" t="str">
        <f t="shared" si="364"/>
        <v>Tišnov, Jihomoravský Kraj, Czechia</v>
      </c>
      <c r="B23355" t="s">
        <v>27686</v>
      </c>
      <c r="C23355" t="s">
        <v>27687</v>
      </c>
      <c r="D23355">
        <v>49.348700000000001</v>
      </c>
      <c r="E23355">
        <v>16.424399999999999</v>
      </c>
      <c r="F23355" t="s">
        <v>2480</v>
      </c>
      <c r="G23355" t="s">
        <v>2481</v>
      </c>
      <c r="H23355" t="s">
        <v>2482</v>
      </c>
      <c r="I23355" t="s">
        <v>4683</v>
      </c>
      <c r="K23355">
        <v>9258</v>
      </c>
      <c r="L23355">
        <v>1203595572</v>
      </c>
    </row>
    <row r="23356" spans="1:12" x14ac:dyDescent="0.45">
      <c r="A23356" t="str">
        <f t="shared" si="364"/>
        <v>Tissemsilt, Tissemsilt, Algeria</v>
      </c>
      <c r="B23356" t="s">
        <v>27688</v>
      </c>
      <c r="C23356" t="s">
        <v>27688</v>
      </c>
      <c r="D23356">
        <v>35.607199999999999</v>
      </c>
      <c r="E23356">
        <v>1.8106</v>
      </c>
      <c r="F23356" t="s">
        <v>486</v>
      </c>
      <c r="G23356" t="s">
        <v>487</v>
      </c>
      <c r="H23356" t="s">
        <v>488</v>
      </c>
      <c r="I23356" t="s">
        <v>27688</v>
      </c>
      <c r="J23356" t="s">
        <v>378</v>
      </c>
      <c r="K23356">
        <v>75197</v>
      </c>
      <c r="L23356">
        <v>1012743339</v>
      </c>
    </row>
    <row r="23357" spans="1:12" x14ac:dyDescent="0.45">
      <c r="A23357" t="str">
        <f t="shared" si="364"/>
        <v>Tiszaföldvár, Jász-Nagykun-Szolnok, Hungary</v>
      </c>
      <c r="B23357" t="s">
        <v>27689</v>
      </c>
      <c r="C23357" t="s">
        <v>27690</v>
      </c>
      <c r="D23357">
        <v>46.9833</v>
      </c>
      <c r="E23357">
        <v>20.25</v>
      </c>
      <c r="F23357" t="s">
        <v>641</v>
      </c>
      <c r="G23357" t="s">
        <v>642</v>
      </c>
      <c r="H23357" t="s">
        <v>643</v>
      </c>
      <c r="I23357" t="s">
        <v>9789</v>
      </c>
      <c r="K23357">
        <v>10672</v>
      </c>
      <c r="L23357">
        <v>1348506959</v>
      </c>
    </row>
    <row r="23358" spans="1:12" x14ac:dyDescent="0.45">
      <c r="A23358" t="str">
        <f t="shared" si="364"/>
        <v>Tiszafüred, Jász-Nagykun-Szolnok, Hungary</v>
      </c>
      <c r="B23358" t="s">
        <v>27691</v>
      </c>
      <c r="C23358" t="s">
        <v>27692</v>
      </c>
      <c r="D23358">
        <v>47.619</v>
      </c>
      <c r="E23358">
        <v>20.76</v>
      </c>
      <c r="F23358" t="s">
        <v>641</v>
      </c>
      <c r="G23358" t="s">
        <v>642</v>
      </c>
      <c r="H23358" t="s">
        <v>643</v>
      </c>
      <c r="I23358" t="s">
        <v>9789</v>
      </c>
      <c r="J23358" t="s">
        <v>366</v>
      </c>
      <c r="K23358">
        <v>10745</v>
      </c>
      <c r="L23358">
        <v>1348745006</v>
      </c>
    </row>
    <row r="23359" spans="1:12" x14ac:dyDescent="0.45">
      <c r="A23359" t="str">
        <f t="shared" si="364"/>
        <v>Tiszakécske, Bács-Kiskun, Hungary</v>
      </c>
      <c r="B23359" t="s">
        <v>27693</v>
      </c>
      <c r="C23359" t="s">
        <v>27694</v>
      </c>
      <c r="D23359">
        <v>46.931100000000001</v>
      </c>
      <c r="E23359">
        <v>20.094999999999999</v>
      </c>
      <c r="F23359" t="s">
        <v>641</v>
      </c>
      <c r="G23359" t="s">
        <v>642</v>
      </c>
      <c r="H23359" t="s">
        <v>643</v>
      </c>
      <c r="I23359" t="s">
        <v>2960</v>
      </c>
      <c r="J23359" t="s">
        <v>366</v>
      </c>
      <c r="K23359">
        <v>11990</v>
      </c>
      <c r="L23359">
        <v>1348645870</v>
      </c>
    </row>
    <row r="23360" spans="1:12" x14ac:dyDescent="0.45">
      <c r="A23360" t="str">
        <f t="shared" si="364"/>
        <v>Tiszalök, Szabolcs-Szatmár-Bereg, Hungary</v>
      </c>
      <c r="B23360" t="s">
        <v>27695</v>
      </c>
      <c r="C23360" t="s">
        <v>27696</v>
      </c>
      <c r="D23360">
        <v>48.0197</v>
      </c>
      <c r="E23360">
        <v>21.377800000000001</v>
      </c>
      <c r="F23360" t="s">
        <v>641</v>
      </c>
      <c r="G23360" t="s">
        <v>642</v>
      </c>
      <c r="H23360" t="s">
        <v>643</v>
      </c>
      <c r="I23360" t="s">
        <v>3269</v>
      </c>
      <c r="K23360">
        <v>5234</v>
      </c>
      <c r="L23360">
        <v>1348623423</v>
      </c>
    </row>
    <row r="23361" spans="1:12" x14ac:dyDescent="0.45">
      <c r="A23361" t="str">
        <f t="shared" si="364"/>
        <v>Tiszaújváros, Borsod-Abaúj-Zemplén, Hungary</v>
      </c>
      <c r="B23361" t="s">
        <v>27697</v>
      </c>
      <c r="C23361" t="s">
        <v>27698</v>
      </c>
      <c r="D23361">
        <v>47.922800000000002</v>
      </c>
      <c r="E23361">
        <v>21.0519</v>
      </c>
      <c r="F23361" t="s">
        <v>641</v>
      </c>
      <c r="G23361" t="s">
        <v>642</v>
      </c>
      <c r="H23361" t="s">
        <v>643</v>
      </c>
      <c r="I23361" t="s">
        <v>9106</v>
      </c>
      <c r="J23361" t="s">
        <v>366</v>
      </c>
      <c r="K23361">
        <v>15371</v>
      </c>
      <c r="L23361">
        <v>1348143264</v>
      </c>
    </row>
    <row r="23362" spans="1:12" x14ac:dyDescent="0.45">
      <c r="A23362" t="str">
        <f t="shared" si="364"/>
        <v>Tiszavasvári, Szabolcs-Szatmár-Bereg, Hungary</v>
      </c>
      <c r="B23362" t="s">
        <v>27699</v>
      </c>
      <c r="C23362" t="s">
        <v>27700</v>
      </c>
      <c r="D23362">
        <v>47.951099999999997</v>
      </c>
      <c r="E23362">
        <v>21.3689</v>
      </c>
      <c r="F23362" t="s">
        <v>641</v>
      </c>
      <c r="G23362" t="s">
        <v>642</v>
      </c>
      <c r="H23362" t="s">
        <v>643</v>
      </c>
      <c r="I23362" t="s">
        <v>3269</v>
      </c>
      <c r="J23362" t="s">
        <v>366</v>
      </c>
      <c r="K23362">
        <v>12508</v>
      </c>
      <c r="L23362">
        <v>1348419818</v>
      </c>
    </row>
    <row r="23363" spans="1:12" x14ac:dyDescent="0.45">
      <c r="A23363" t="str">
        <f t="shared" ref="A23363:A23426" si="365">CONCATENATE(B23363,", ",I23363,", ",F23363)</f>
        <v>Titāgarh, West Bengal, India</v>
      </c>
      <c r="B23363" t="s">
        <v>27701</v>
      </c>
      <c r="C23363" t="s">
        <v>27702</v>
      </c>
      <c r="D23363">
        <v>22.74</v>
      </c>
      <c r="E23363">
        <v>88.37</v>
      </c>
      <c r="F23363" t="s">
        <v>626</v>
      </c>
      <c r="G23363" t="s">
        <v>627</v>
      </c>
      <c r="H23363" t="s">
        <v>628</v>
      </c>
      <c r="I23363" t="s">
        <v>1574</v>
      </c>
      <c r="K23363">
        <v>116541</v>
      </c>
      <c r="L23363">
        <v>1356590173</v>
      </c>
    </row>
    <row r="23364" spans="1:12" x14ac:dyDescent="0.45">
      <c r="A23364" t="str">
        <f t="shared" si="365"/>
        <v>Titchfield, Hampshire, United Kingdom</v>
      </c>
      <c r="B23364" t="s">
        <v>27703</v>
      </c>
      <c r="C23364" t="s">
        <v>27703</v>
      </c>
      <c r="D23364">
        <v>50.8491</v>
      </c>
      <c r="E23364">
        <v>-1.2343999999999999</v>
      </c>
      <c r="F23364" t="s">
        <v>536</v>
      </c>
      <c r="G23364" t="s">
        <v>537</v>
      </c>
      <c r="H23364" t="s">
        <v>538</v>
      </c>
      <c r="I23364" t="s">
        <v>1474</v>
      </c>
      <c r="K23364">
        <v>7280</v>
      </c>
      <c r="L23364">
        <v>1826908062</v>
      </c>
    </row>
    <row r="23365" spans="1:12" x14ac:dyDescent="0.45">
      <c r="A23365" t="str">
        <f t="shared" si="365"/>
        <v>Titel, Titel, Serbia</v>
      </c>
      <c r="B23365" t="s">
        <v>27704</v>
      </c>
      <c r="C23365" t="s">
        <v>27704</v>
      </c>
      <c r="D23365">
        <v>45.2</v>
      </c>
      <c r="E23365">
        <v>20.3</v>
      </c>
      <c r="F23365" t="s">
        <v>795</v>
      </c>
      <c r="G23365" t="s">
        <v>796</v>
      </c>
      <c r="H23365" t="s">
        <v>797</v>
      </c>
      <c r="I23365" t="s">
        <v>27704</v>
      </c>
      <c r="J23365" t="s">
        <v>378</v>
      </c>
      <c r="L23365">
        <v>1688633486</v>
      </c>
    </row>
    <row r="23366" spans="1:12" x14ac:dyDescent="0.45">
      <c r="A23366" t="str">
        <f t="shared" si="365"/>
        <v>Titisee-Neustadt, Baden-Württemberg, Germany</v>
      </c>
      <c r="B23366" t="s">
        <v>27705</v>
      </c>
      <c r="C23366" t="s">
        <v>27705</v>
      </c>
      <c r="D23366">
        <v>47.912199999999999</v>
      </c>
      <c r="E23366">
        <v>8.2147000000000006</v>
      </c>
      <c r="F23366" t="s">
        <v>441</v>
      </c>
      <c r="G23366" t="s">
        <v>442</v>
      </c>
      <c r="H23366" t="s">
        <v>443</v>
      </c>
      <c r="I23366" t="s">
        <v>451</v>
      </c>
      <c r="K23366">
        <v>12269</v>
      </c>
      <c r="L23366">
        <v>1276001947</v>
      </c>
    </row>
    <row r="23367" spans="1:12" x14ac:dyDescent="0.45">
      <c r="A23367" t="str">
        <f t="shared" si="365"/>
        <v>Tittmoning, Bavaria, Germany</v>
      </c>
      <c r="B23367" t="s">
        <v>27706</v>
      </c>
      <c r="C23367" t="s">
        <v>27706</v>
      </c>
      <c r="D23367">
        <v>48.063099999999999</v>
      </c>
      <c r="E23367">
        <v>12.7669</v>
      </c>
      <c r="F23367" t="s">
        <v>441</v>
      </c>
      <c r="G23367" t="s">
        <v>442</v>
      </c>
      <c r="H23367" t="s">
        <v>443</v>
      </c>
      <c r="I23367" t="s">
        <v>567</v>
      </c>
      <c r="K23367">
        <v>5798</v>
      </c>
      <c r="L23367">
        <v>1276573454</v>
      </c>
    </row>
    <row r="23368" spans="1:12" x14ac:dyDescent="0.45">
      <c r="A23368" t="str">
        <f t="shared" si="365"/>
        <v>Titu, Dâmboviţa, Romania</v>
      </c>
      <c r="B23368" t="s">
        <v>27707</v>
      </c>
      <c r="C23368" t="s">
        <v>27707</v>
      </c>
      <c r="D23368">
        <v>44.662199999999999</v>
      </c>
      <c r="E23368">
        <v>25.573599999999999</v>
      </c>
      <c r="F23368" t="s">
        <v>665</v>
      </c>
      <c r="G23368" t="s">
        <v>666</v>
      </c>
      <c r="H23368" t="s">
        <v>667</v>
      </c>
      <c r="I23368" t="s">
        <v>9862</v>
      </c>
      <c r="K23368">
        <v>9658</v>
      </c>
      <c r="L23368">
        <v>1642607155</v>
      </c>
    </row>
    <row r="23369" spans="1:12" x14ac:dyDescent="0.45">
      <c r="A23369" t="str">
        <f t="shared" si="365"/>
        <v>Titusville, Florida, United States</v>
      </c>
      <c r="B23369" t="s">
        <v>27708</v>
      </c>
      <c r="C23369" t="s">
        <v>27708</v>
      </c>
      <c r="D23369">
        <v>28.572700000000001</v>
      </c>
      <c r="E23369">
        <v>-80.819299999999998</v>
      </c>
      <c r="F23369" t="s">
        <v>530</v>
      </c>
      <c r="G23369" t="s">
        <v>531</v>
      </c>
      <c r="H23369" t="s">
        <v>532</v>
      </c>
      <c r="I23369" t="s">
        <v>1378</v>
      </c>
      <c r="K23369">
        <v>57891</v>
      </c>
      <c r="L23369">
        <v>1840015962</v>
      </c>
    </row>
    <row r="23370" spans="1:12" x14ac:dyDescent="0.45">
      <c r="A23370" t="str">
        <f t="shared" si="365"/>
        <v>Titusville, Pennsylvania, United States</v>
      </c>
      <c r="B23370" t="s">
        <v>27708</v>
      </c>
      <c r="C23370" t="s">
        <v>27708</v>
      </c>
      <c r="D23370">
        <v>41.627299999999998</v>
      </c>
      <c r="E23370">
        <v>-79.669899999999998</v>
      </c>
      <c r="F23370" t="s">
        <v>530</v>
      </c>
      <c r="G23370" t="s">
        <v>531</v>
      </c>
      <c r="H23370" t="s">
        <v>532</v>
      </c>
      <c r="I23370" t="s">
        <v>620</v>
      </c>
      <c r="K23370">
        <v>5279</v>
      </c>
      <c r="L23370">
        <v>1840000562</v>
      </c>
    </row>
    <row r="23371" spans="1:12" x14ac:dyDescent="0.45">
      <c r="A23371" t="str">
        <f t="shared" si="365"/>
        <v>Tivat, Tivat, Montenegro</v>
      </c>
      <c r="B23371" t="s">
        <v>27709</v>
      </c>
      <c r="C23371" t="s">
        <v>27709</v>
      </c>
      <c r="D23371">
        <v>42.43</v>
      </c>
      <c r="E23371">
        <v>18.7</v>
      </c>
      <c r="F23371" t="s">
        <v>1994</v>
      </c>
      <c r="G23371" t="s">
        <v>1995</v>
      </c>
      <c r="H23371" t="s">
        <v>1996</v>
      </c>
      <c r="I23371" t="s">
        <v>27709</v>
      </c>
      <c r="J23371" t="s">
        <v>378</v>
      </c>
      <c r="L23371">
        <v>1499952005</v>
      </c>
    </row>
    <row r="23372" spans="1:12" x14ac:dyDescent="0.45">
      <c r="A23372" t="str">
        <f t="shared" si="365"/>
        <v>Tiverton, Devon, United Kingdom</v>
      </c>
      <c r="B23372" t="s">
        <v>27710</v>
      </c>
      <c r="C23372" t="s">
        <v>27710</v>
      </c>
      <c r="D23372">
        <v>50.902999999999999</v>
      </c>
      <c r="E23372">
        <v>-3.488</v>
      </c>
      <c r="F23372" t="s">
        <v>536</v>
      </c>
      <c r="G23372" t="s">
        <v>537</v>
      </c>
      <c r="H23372" t="s">
        <v>538</v>
      </c>
      <c r="I23372" t="s">
        <v>2809</v>
      </c>
      <c r="K23372">
        <v>19544</v>
      </c>
      <c r="L23372">
        <v>1826587697</v>
      </c>
    </row>
    <row r="23373" spans="1:12" x14ac:dyDescent="0.45">
      <c r="A23373" t="str">
        <f t="shared" si="365"/>
        <v>Tiverton, Rhode Island, United States</v>
      </c>
      <c r="B23373" t="s">
        <v>27710</v>
      </c>
      <c r="C23373" t="s">
        <v>27710</v>
      </c>
      <c r="D23373">
        <v>41.609099999999998</v>
      </c>
      <c r="E23373">
        <v>-71.174099999999996</v>
      </c>
      <c r="F23373" t="s">
        <v>530</v>
      </c>
      <c r="G23373" t="s">
        <v>531</v>
      </c>
      <c r="H23373" t="s">
        <v>532</v>
      </c>
      <c r="I23373" t="s">
        <v>3666</v>
      </c>
      <c r="K23373">
        <v>15816</v>
      </c>
      <c r="L23373">
        <v>1840066125</v>
      </c>
    </row>
    <row r="23374" spans="1:12" x14ac:dyDescent="0.45">
      <c r="A23374" t="str">
        <f t="shared" si="365"/>
        <v>Tixkokob, Yucatán, Mexico</v>
      </c>
      <c r="B23374" t="s">
        <v>27711</v>
      </c>
      <c r="C23374" t="s">
        <v>27711</v>
      </c>
      <c r="D23374">
        <v>21.002199999999998</v>
      </c>
      <c r="E23374">
        <v>-89.393600000000006</v>
      </c>
      <c r="F23374" t="s">
        <v>519</v>
      </c>
      <c r="G23374" t="s">
        <v>520</v>
      </c>
      <c r="H23374" t="s">
        <v>521</v>
      </c>
      <c r="I23374" t="s">
        <v>694</v>
      </c>
      <c r="K23374">
        <v>10968</v>
      </c>
      <c r="L23374">
        <v>1484306905</v>
      </c>
    </row>
    <row r="23375" spans="1:12" x14ac:dyDescent="0.45">
      <c r="A23375" t="str">
        <f t="shared" si="365"/>
        <v>Tixtla de Guerrero, Guerrero, Mexico</v>
      </c>
      <c r="B23375" t="s">
        <v>27712</v>
      </c>
      <c r="C23375" t="s">
        <v>27712</v>
      </c>
      <c r="D23375">
        <v>17.566700000000001</v>
      </c>
      <c r="E23375">
        <v>-99.4</v>
      </c>
      <c r="F23375" t="s">
        <v>519</v>
      </c>
      <c r="G23375" t="s">
        <v>520</v>
      </c>
      <c r="H23375" t="s">
        <v>521</v>
      </c>
      <c r="I23375" t="s">
        <v>697</v>
      </c>
      <c r="J23375" t="s">
        <v>366</v>
      </c>
      <c r="K23375">
        <v>21720</v>
      </c>
      <c r="L23375">
        <v>1484176714</v>
      </c>
    </row>
    <row r="23376" spans="1:12" x14ac:dyDescent="0.45">
      <c r="A23376" t="str">
        <f t="shared" si="365"/>
        <v>Tiyerbes, Sakha (Yakutiya), Russia</v>
      </c>
      <c r="B23376" t="s">
        <v>27713</v>
      </c>
      <c r="C23376" t="s">
        <v>27713</v>
      </c>
      <c r="D23376">
        <v>64.376099999999994</v>
      </c>
      <c r="E23376">
        <v>120.54689999999999</v>
      </c>
      <c r="F23376" t="s">
        <v>504</v>
      </c>
      <c r="G23376" t="s">
        <v>505</v>
      </c>
      <c r="H23376" t="s">
        <v>506</v>
      </c>
      <c r="I23376" t="s">
        <v>1470</v>
      </c>
      <c r="K23376">
        <v>10</v>
      </c>
      <c r="L23376">
        <v>1643794725</v>
      </c>
    </row>
    <row r="23377" spans="1:12" x14ac:dyDescent="0.45">
      <c r="A23377" t="str">
        <f t="shared" si="365"/>
        <v>Tizayuca, Morelos, Mexico</v>
      </c>
      <c r="B23377" t="s">
        <v>27714</v>
      </c>
      <c r="C23377" t="s">
        <v>27714</v>
      </c>
      <c r="D23377">
        <v>19.833300000000001</v>
      </c>
      <c r="E23377">
        <v>-98.9833</v>
      </c>
      <c r="F23377" t="s">
        <v>519</v>
      </c>
      <c r="G23377" t="s">
        <v>520</v>
      </c>
      <c r="H23377" t="s">
        <v>521</v>
      </c>
      <c r="I23377" t="s">
        <v>1637</v>
      </c>
      <c r="J23377" t="s">
        <v>366</v>
      </c>
      <c r="K23377">
        <v>100563</v>
      </c>
      <c r="L23377">
        <v>1484244950</v>
      </c>
    </row>
    <row r="23378" spans="1:12" x14ac:dyDescent="0.45">
      <c r="A23378" t="str">
        <f t="shared" si="365"/>
        <v>Tizi Ouzou, Tizi Ouzou, Algeria</v>
      </c>
      <c r="B23378" t="s">
        <v>27715</v>
      </c>
      <c r="C23378" t="s">
        <v>27715</v>
      </c>
      <c r="D23378">
        <v>36.799999999999997</v>
      </c>
      <c r="E23378">
        <v>4.0332999999999997</v>
      </c>
      <c r="F23378" t="s">
        <v>486</v>
      </c>
      <c r="G23378" t="s">
        <v>487</v>
      </c>
      <c r="H23378" t="s">
        <v>488</v>
      </c>
      <c r="I23378" t="s">
        <v>27715</v>
      </c>
      <c r="J23378" t="s">
        <v>378</v>
      </c>
      <c r="K23378">
        <v>144000</v>
      </c>
      <c r="L23378">
        <v>1012126997</v>
      </c>
    </row>
    <row r="23379" spans="1:12" x14ac:dyDescent="0.45">
      <c r="A23379" t="str">
        <f t="shared" si="365"/>
        <v>Tizimín, Yucatán, Mexico</v>
      </c>
      <c r="B23379" t="s">
        <v>27716</v>
      </c>
      <c r="C23379" t="s">
        <v>27717</v>
      </c>
      <c r="D23379">
        <v>21.142499999999998</v>
      </c>
      <c r="E23379">
        <v>-88.164699999999996</v>
      </c>
      <c r="F23379" t="s">
        <v>519</v>
      </c>
      <c r="G23379" t="s">
        <v>520</v>
      </c>
      <c r="H23379" t="s">
        <v>521</v>
      </c>
      <c r="I23379" t="s">
        <v>694</v>
      </c>
      <c r="J23379" t="s">
        <v>366</v>
      </c>
      <c r="K23379">
        <v>46971</v>
      </c>
      <c r="L23379">
        <v>1484254957</v>
      </c>
    </row>
    <row r="23380" spans="1:12" x14ac:dyDescent="0.45">
      <c r="A23380" t="str">
        <f t="shared" si="365"/>
        <v>Tiznit, Souss-Massa, Morocco</v>
      </c>
      <c r="B23380" t="s">
        <v>27718</v>
      </c>
      <c r="C23380" t="s">
        <v>27718</v>
      </c>
      <c r="D23380">
        <v>29.7104</v>
      </c>
      <c r="E23380">
        <v>-9.74</v>
      </c>
      <c r="F23380" t="s">
        <v>893</v>
      </c>
      <c r="G23380" t="s">
        <v>894</v>
      </c>
      <c r="H23380" t="s">
        <v>895</v>
      </c>
      <c r="I23380" t="s">
        <v>896</v>
      </c>
      <c r="K23380">
        <v>57705</v>
      </c>
      <c r="L23380">
        <v>1504399838</v>
      </c>
    </row>
    <row r="23381" spans="1:12" x14ac:dyDescent="0.45">
      <c r="A23381" t="str">
        <f t="shared" si="365"/>
        <v>Tlachichilco, Veracruz, Mexico</v>
      </c>
      <c r="B23381" t="s">
        <v>27719</v>
      </c>
      <c r="C23381" t="s">
        <v>27719</v>
      </c>
      <c r="D23381">
        <v>20.621700000000001</v>
      </c>
      <c r="E23381">
        <v>-98.199399999999997</v>
      </c>
      <c r="F23381" t="s">
        <v>519</v>
      </c>
      <c r="G23381" t="s">
        <v>520</v>
      </c>
      <c r="H23381" t="s">
        <v>521</v>
      </c>
      <c r="I23381" t="s">
        <v>716</v>
      </c>
      <c r="J23381" t="s">
        <v>366</v>
      </c>
      <c r="K23381">
        <v>10729</v>
      </c>
      <c r="L23381">
        <v>1484876244</v>
      </c>
    </row>
    <row r="23382" spans="1:12" x14ac:dyDescent="0.45">
      <c r="A23382" t="str">
        <f t="shared" si="365"/>
        <v>Tlacolula, Veracruz, Mexico</v>
      </c>
      <c r="B23382" t="s">
        <v>27720</v>
      </c>
      <c r="C23382" t="s">
        <v>27720</v>
      </c>
      <c r="D23382">
        <v>20</v>
      </c>
      <c r="E23382">
        <v>-97</v>
      </c>
      <c r="F23382" t="s">
        <v>519</v>
      </c>
      <c r="G23382" t="s">
        <v>520</v>
      </c>
      <c r="H23382" t="s">
        <v>521</v>
      </c>
      <c r="I23382" t="s">
        <v>716</v>
      </c>
      <c r="K23382">
        <v>23865</v>
      </c>
      <c r="L23382">
        <v>1484055571</v>
      </c>
    </row>
    <row r="23383" spans="1:12" x14ac:dyDescent="0.45">
      <c r="A23383" t="str">
        <f t="shared" si="365"/>
        <v>Tlacotalpan, Veracruz, Mexico</v>
      </c>
      <c r="B23383" t="s">
        <v>27721</v>
      </c>
      <c r="C23383" t="s">
        <v>27721</v>
      </c>
      <c r="D23383">
        <v>18.616700000000002</v>
      </c>
      <c r="E23383">
        <v>-95.666700000000006</v>
      </c>
      <c r="F23383" t="s">
        <v>519</v>
      </c>
      <c r="G23383" t="s">
        <v>520</v>
      </c>
      <c r="H23383" t="s">
        <v>521</v>
      </c>
      <c r="I23383" t="s">
        <v>716</v>
      </c>
      <c r="J23383" t="s">
        <v>366</v>
      </c>
      <c r="K23383">
        <v>8853</v>
      </c>
      <c r="L23383">
        <v>1484457323</v>
      </c>
    </row>
    <row r="23384" spans="1:12" x14ac:dyDescent="0.45">
      <c r="A23384" t="str">
        <f t="shared" si="365"/>
        <v>Tlahualilo de Zaragoza, Durango, Mexico</v>
      </c>
      <c r="B23384" t="s">
        <v>27722</v>
      </c>
      <c r="C23384" t="s">
        <v>27722</v>
      </c>
      <c r="D23384">
        <v>26.116700000000002</v>
      </c>
      <c r="E23384">
        <v>-103.45</v>
      </c>
      <c r="F23384" t="s">
        <v>519</v>
      </c>
      <c r="G23384" t="s">
        <v>520</v>
      </c>
      <c r="H23384" t="s">
        <v>521</v>
      </c>
      <c r="I23384" t="s">
        <v>6044</v>
      </c>
      <c r="J23384" t="s">
        <v>366</v>
      </c>
      <c r="K23384">
        <v>9517</v>
      </c>
      <c r="L23384">
        <v>1484368402</v>
      </c>
    </row>
    <row r="23385" spans="1:12" x14ac:dyDescent="0.45">
      <c r="A23385" t="str">
        <f t="shared" si="365"/>
        <v>Tlahuelilpan, Hidalgo, Mexico</v>
      </c>
      <c r="B23385" t="s">
        <v>27723</v>
      </c>
      <c r="C23385" t="s">
        <v>27723</v>
      </c>
      <c r="D23385">
        <v>20.1297</v>
      </c>
      <c r="E23385">
        <v>-99.2286</v>
      </c>
      <c r="F23385" t="s">
        <v>519</v>
      </c>
      <c r="G23385" t="s">
        <v>520</v>
      </c>
      <c r="H23385" t="s">
        <v>521</v>
      </c>
      <c r="I23385" t="s">
        <v>708</v>
      </c>
      <c r="K23385">
        <v>17153</v>
      </c>
      <c r="L23385">
        <v>1484009996</v>
      </c>
    </row>
    <row r="23386" spans="1:12" x14ac:dyDescent="0.45">
      <c r="A23386" t="str">
        <f t="shared" si="365"/>
        <v>Tlahuiltepa, Hidalgo, Mexico</v>
      </c>
      <c r="B23386" t="s">
        <v>27724</v>
      </c>
      <c r="C23386" t="s">
        <v>27724</v>
      </c>
      <c r="D23386">
        <v>20.923300000000001</v>
      </c>
      <c r="E23386">
        <v>-98.949700000000007</v>
      </c>
      <c r="F23386" t="s">
        <v>519</v>
      </c>
      <c r="G23386" t="s">
        <v>520</v>
      </c>
      <c r="H23386" t="s">
        <v>521</v>
      </c>
      <c r="I23386" t="s">
        <v>708</v>
      </c>
      <c r="K23386">
        <v>9264</v>
      </c>
      <c r="L23386">
        <v>1484500392</v>
      </c>
    </row>
    <row r="23387" spans="1:12" x14ac:dyDescent="0.45">
      <c r="A23387" t="str">
        <f t="shared" si="365"/>
        <v>Tlajomulco de Zúñiga, Jalisco, Mexico</v>
      </c>
      <c r="B23387" t="s">
        <v>27725</v>
      </c>
      <c r="C23387" t="s">
        <v>27726</v>
      </c>
      <c r="D23387">
        <v>20.473600000000001</v>
      </c>
      <c r="E23387">
        <v>-103.4431</v>
      </c>
      <c r="F23387" t="s">
        <v>519</v>
      </c>
      <c r="G23387" t="s">
        <v>520</v>
      </c>
      <c r="H23387" t="s">
        <v>521</v>
      </c>
      <c r="I23387" t="s">
        <v>1783</v>
      </c>
      <c r="J23387" t="s">
        <v>366</v>
      </c>
      <c r="K23387">
        <v>549442</v>
      </c>
      <c r="L23387">
        <v>1484017493</v>
      </c>
    </row>
    <row r="23388" spans="1:12" x14ac:dyDescent="0.45">
      <c r="A23388" t="str">
        <f t="shared" si="365"/>
        <v>Tlalmanalco, México, Mexico</v>
      </c>
      <c r="B23388" t="s">
        <v>27727</v>
      </c>
      <c r="C23388" t="s">
        <v>27727</v>
      </c>
      <c r="D23388">
        <v>19.2044</v>
      </c>
      <c r="E23388">
        <v>-98.802499999999995</v>
      </c>
      <c r="F23388" t="s">
        <v>519</v>
      </c>
      <c r="G23388" t="s">
        <v>520</v>
      </c>
      <c r="H23388" t="s">
        <v>521</v>
      </c>
      <c r="I23388" t="s">
        <v>692</v>
      </c>
      <c r="J23388" t="s">
        <v>366</v>
      </c>
      <c r="K23388">
        <v>46130</v>
      </c>
      <c r="L23388">
        <v>1484054902</v>
      </c>
    </row>
    <row r="23389" spans="1:12" x14ac:dyDescent="0.45">
      <c r="A23389" t="str">
        <f t="shared" si="365"/>
        <v>Tlalnepantla, México, Mexico</v>
      </c>
      <c r="B23389" t="s">
        <v>27728</v>
      </c>
      <c r="C23389" t="s">
        <v>27728</v>
      </c>
      <c r="D23389">
        <v>19.5367</v>
      </c>
      <c r="E23389">
        <v>-99.194699999999997</v>
      </c>
      <c r="F23389" t="s">
        <v>519</v>
      </c>
      <c r="G23389" t="s">
        <v>520</v>
      </c>
      <c r="H23389" t="s">
        <v>521</v>
      </c>
      <c r="I23389" t="s">
        <v>692</v>
      </c>
      <c r="J23389" t="s">
        <v>366</v>
      </c>
      <c r="K23389">
        <v>750224</v>
      </c>
      <c r="L23389">
        <v>1484861603</v>
      </c>
    </row>
    <row r="23390" spans="1:12" x14ac:dyDescent="0.45">
      <c r="A23390" t="str">
        <f t="shared" si="365"/>
        <v>Tlalnepantla, Morelos, Mexico</v>
      </c>
      <c r="B23390" t="s">
        <v>27728</v>
      </c>
      <c r="C23390" t="s">
        <v>27728</v>
      </c>
      <c r="D23390">
        <v>19.010000000000002</v>
      </c>
      <c r="E23390">
        <v>-99</v>
      </c>
      <c r="F23390" t="s">
        <v>519</v>
      </c>
      <c r="G23390" t="s">
        <v>520</v>
      </c>
      <c r="H23390" t="s">
        <v>521</v>
      </c>
      <c r="I23390" t="s">
        <v>1637</v>
      </c>
      <c r="J23390" t="s">
        <v>366</v>
      </c>
      <c r="K23390">
        <v>7166</v>
      </c>
      <c r="L23390">
        <v>1484624789</v>
      </c>
    </row>
    <row r="23391" spans="1:12" x14ac:dyDescent="0.45">
      <c r="A23391" t="str">
        <f t="shared" si="365"/>
        <v>Tlalpujahua de Rayón, México, Mexico</v>
      </c>
      <c r="B23391" t="s">
        <v>27729</v>
      </c>
      <c r="C23391" t="s">
        <v>27730</v>
      </c>
      <c r="D23391">
        <v>19.805</v>
      </c>
      <c r="E23391">
        <v>-100.17440000000001</v>
      </c>
      <c r="F23391" t="s">
        <v>519</v>
      </c>
      <c r="G23391" t="s">
        <v>520</v>
      </c>
      <c r="H23391" t="s">
        <v>521</v>
      </c>
      <c r="I23391" t="s">
        <v>692</v>
      </c>
      <c r="J23391" t="s">
        <v>366</v>
      </c>
      <c r="K23391">
        <v>27788</v>
      </c>
      <c r="L23391">
        <v>1484026388</v>
      </c>
    </row>
    <row r="23392" spans="1:12" x14ac:dyDescent="0.45">
      <c r="A23392" t="str">
        <f t="shared" si="365"/>
        <v>Tlaltenango de Sánchez Román, Zacatecas, Mexico</v>
      </c>
      <c r="B23392" t="s">
        <v>27731</v>
      </c>
      <c r="C23392" t="s">
        <v>27732</v>
      </c>
      <c r="D23392">
        <v>21.781500000000001</v>
      </c>
      <c r="E23392">
        <v>-103.30589999999999</v>
      </c>
      <c r="F23392" t="s">
        <v>519</v>
      </c>
      <c r="G23392" t="s">
        <v>520</v>
      </c>
      <c r="H23392" t="s">
        <v>521</v>
      </c>
      <c r="I23392" t="s">
        <v>10209</v>
      </c>
      <c r="J23392" t="s">
        <v>366</v>
      </c>
      <c r="K23392">
        <v>58560</v>
      </c>
      <c r="L23392">
        <v>1484361545</v>
      </c>
    </row>
    <row r="23393" spans="1:12" x14ac:dyDescent="0.45">
      <c r="A23393" t="str">
        <f t="shared" si="365"/>
        <v>Tlanalapa, Hidalgo, Mexico</v>
      </c>
      <c r="B23393" t="s">
        <v>27733</v>
      </c>
      <c r="C23393" t="s">
        <v>27733</v>
      </c>
      <c r="D23393">
        <v>19.816700000000001</v>
      </c>
      <c r="E23393">
        <v>-98.6</v>
      </c>
      <c r="F23393" t="s">
        <v>519</v>
      </c>
      <c r="G23393" t="s">
        <v>520</v>
      </c>
      <c r="H23393" t="s">
        <v>521</v>
      </c>
      <c r="I23393" t="s">
        <v>708</v>
      </c>
      <c r="J23393" t="s">
        <v>366</v>
      </c>
      <c r="K23393">
        <v>8662</v>
      </c>
      <c r="L23393">
        <v>1484762044</v>
      </c>
    </row>
    <row r="23394" spans="1:12" x14ac:dyDescent="0.45">
      <c r="A23394" t="str">
        <f t="shared" si="365"/>
        <v>Tlapa de Comonfort, Guerrero, Mexico</v>
      </c>
      <c r="B23394" t="s">
        <v>27734</v>
      </c>
      <c r="C23394" t="s">
        <v>27734</v>
      </c>
      <c r="D23394">
        <v>17.546099999999999</v>
      </c>
      <c r="E23394">
        <v>-98.576400000000007</v>
      </c>
      <c r="F23394" t="s">
        <v>519</v>
      </c>
      <c r="G23394" t="s">
        <v>520</v>
      </c>
      <c r="H23394" t="s">
        <v>521</v>
      </c>
      <c r="I23394" t="s">
        <v>697</v>
      </c>
      <c r="J23394" t="s">
        <v>366</v>
      </c>
      <c r="K23394">
        <v>37975</v>
      </c>
      <c r="L23394">
        <v>1484110723</v>
      </c>
    </row>
    <row r="23395" spans="1:12" x14ac:dyDescent="0.45">
      <c r="A23395" t="str">
        <f t="shared" si="365"/>
        <v>Tlapanaloya, Morelos, Mexico</v>
      </c>
      <c r="B23395" t="s">
        <v>27735</v>
      </c>
      <c r="C23395" t="s">
        <v>27735</v>
      </c>
      <c r="D23395">
        <v>19.9358</v>
      </c>
      <c r="E23395">
        <v>-99.101900000000001</v>
      </c>
      <c r="F23395" t="s">
        <v>519</v>
      </c>
      <c r="G23395" t="s">
        <v>520</v>
      </c>
      <c r="H23395" t="s">
        <v>521</v>
      </c>
      <c r="I23395" t="s">
        <v>1637</v>
      </c>
      <c r="K23395">
        <v>6466</v>
      </c>
      <c r="L23395">
        <v>1484594369</v>
      </c>
    </row>
    <row r="23396" spans="1:12" x14ac:dyDescent="0.45">
      <c r="A23396" t="str">
        <f t="shared" si="365"/>
        <v>Tlaquepaque, Jalisco, Mexico</v>
      </c>
      <c r="B23396" t="s">
        <v>27736</v>
      </c>
      <c r="C23396" t="s">
        <v>27736</v>
      </c>
      <c r="D23396">
        <v>20.616700000000002</v>
      </c>
      <c r="E23396">
        <v>-103.3167</v>
      </c>
      <c r="F23396" t="s">
        <v>519</v>
      </c>
      <c r="G23396" t="s">
        <v>520</v>
      </c>
      <c r="H23396" t="s">
        <v>521</v>
      </c>
      <c r="I23396" t="s">
        <v>1783</v>
      </c>
      <c r="J23396" t="s">
        <v>366</v>
      </c>
      <c r="K23396">
        <v>575942</v>
      </c>
      <c r="L23396">
        <v>1484087945</v>
      </c>
    </row>
    <row r="23397" spans="1:12" x14ac:dyDescent="0.45">
      <c r="A23397" t="str">
        <f t="shared" si="365"/>
        <v>Tlatlauquitepec, Puebla, Mexico</v>
      </c>
      <c r="B23397" t="s">
        <v>27737</v>
      </c>
      <c r="C23397" t="s">
        <v>27737</v>
      </c>
      <c r="D23397">
        <v>19.852799999999998</v>
      </c>
      <c r="E23397">
        <v>-97.4953</v>
      </c>
      <c r="F23397" t="s">
        <v>519</v>
      </c>
      <c r="G23397" t="s">
        <v>520</v>
      </c>
      <c r="H23397" t="s">
        <v>521</v>
      </c>
      <c r="I23397" t="s">
        <v>711</v>
      </c>
      <c r="K23397">
        <v>9047</v>
      </c>
      <c r="L23397">
        <v>1484482819</v>
      </c>
    </row>
    <row r="23398" spans="1:12" x14ac:dyDescent="0.45">
      <c r="A23398" t="str">
        <f t="shared" si="365"/>
        <v>Tlaxcala, Tlaxcala, Mexico</v>
      </c>
      <c r="B23398" t="s">
        <v>2188</v>
      </c>
      <c r="C23398" t="s">
        <v>2188</v>
      </c>
      <c r="D23398">
        <v>19.319099999999999</v>
      </c>
      <c r="E23398">
        <v>-98.199799999999996</v>
      </c>
      <c r="F23398" t="s">
        <v>519</v>
      </c>
      <c r="G23398" t="s">
        <v>520</v>
      </c>
      <c r="H23398" t="s">
        <v>521</v>
      </c>
      <c r="I23398" t="s">
        <v>2188</v>
      </c>
      <c r="J23398" t="s">
        <v>378</v>
      </c>
      <c r="K23398">
        <v>14692</v>
      </c>
      <c r="L23398">
        <v>1484359502</v>
      </c>
    </row>
    <row r="23399" spans="1:12" x14ac:dyDescent="0.45">
      <c r="A23399" t="str">
        <f t="shared" si="365"/>
        <v>Tlaxcoapan, Hidalgo, Mexico</v>
      </c>
      <c r="B23399" t="s">
        <v>27738</v>
      </c>
      <c r="C23399" t="s">
        <v>27738</v>
      </c>
      <c r="D23399">
        <v>20.095300000000002</v>
      </c>
      <c r="E23399">
        <v>-99.22</v>
      </c>
      <c r="F23399" t="s">
        <v>519</v>
      </c>
      <c r="G23399" t="s">
        <v>520</v>
      </c>
      <c r="H23399" t="s">
        <v>521</v>
      </c>
      <c r="I23399" t="s">
        <v>708</v>
      </c>
      <c r="K23399">
        <v>26758</v>
      </c>
      <c r="L23399">
        <v>1484883241</v>
      </c>
    </row>
    <row r="23400" spans="1:12" x14ac:dyDescent="0.45">
      <c r="A23400" t="str">
        <f t="shared" si="365"/>
        <v>Tlayacapan, Morelos, Mexico</v>
      </c>
      <c r="B23400" t="s">
        <v>27739</v>
      </c>
      <c r="C23400" t="s">
        <v>27739</v>
      </c>
      <c r="D23400">
        <v>18.9556</v>
      </c>
      <c r="E23400">
        <v>-98.981099999999998</v>
      </c>
      <c r="F23400" t="s">
        <v>519</v>
      </c>
      <c r="G23400" t="s">
        <v>520</v>
      </c>
      <c r="H23400" t="s">
        <v>521</v>
      </c>
      <c r="I23400" t="s">
        <v>1637</v>
      </c>
      <c r="J23400" t="s">
        <v>366</v>
      </c>
      <c r="K23400">
        <v>14467</v>
      </c>
      <c r="L23400">
        <v>1484386110</v>
      </c>
    </row>
    <row r="23401" spans="1:12" x14ac:dyDescent="0.45">
      <c r="A23401" t="str">
        <f t="shared" si="365"/>
        <v>Tlemcen, Tlemcen, Algeria</v>
      </c>
      <c r="B23401" t="s">
        <v>27740</v>
      </c>
      <c r="C23401" t="s">
        <v>27740</v>
      </c>
      <c r="D23401">
        <v>34.882800000000003</v>
      </c>
      <c r="E23401">
        <v>-1.3167</v>
      </c>
      <c r="F23401" t="s">
        <v>486</v>
      </c>
      <c r="G23401" t="s">
        <v>487</v>
      </c>
      <c r="H23401" t="s">
        <v>488</v>
      </c>
      <c r="I23401" t="s">
        <v>27740</v>
      </c>
      <c r="J23401" t="s">
        <v>378</v>
      </c>
      <c r="K23401">
        <v>173531</v>
      </c>
      <c r="L23401">
        <v>1012978325</v>
      </c>
    </row>
    <row r="23402" spans="1:12" x14ac:dyDescent="0.45">
      <c r="A23402" t="str">
        <f t="shared" si="365"/>
        <v>Tlumach, Ivano-Frankivs’ka Oblast’, Ukraine</v>
      </c>
      <c r="B23402" t="s">
        <v>27741</v>
      </c>
      <c r="C23402" t="s">
        <v>27741</v>
      </c>
      <c r="D23402">
        <v>48.866900000000001</v>
      </c>
      <c r="E23402">
        <v>25.001200000000001</v>
      </c>
      <c r="F23402" t="s">
        <v>1461</v>
      </c>
      <c r="G23402" t="s">
        <v>1462</v>
      </c>
      <c r="H23402" t="s">
        <v>1463</v>
      </c>
      <c r="I23402" t="s">
        <v>4858</v>
      </c>
      <c r="J23402" t="s">
        <v>366</v>
      </c>
      <c r="K23402">
        <v>8886</v>
      </c>
      <c r="L23402">
        <v>1804009591</v>
      </c>
    </row>
    <row r="23403" spans="1:12" x14ac:dyDescent="0.45">
      <c r="A23403" t="str">
        <f t="shared" si="365"/>
        <v>Tmassah, Murzuq, Libya</v>
      </c>
      <c r="B23403" t="s">
        <v>27742</v>
      </c>
      <c r="C23403" t="s">
        <v>27742</v>
      </c>
      <c r="D23403">
        <v>26.366599999999998</v>
      </c>
      <c r="E23403">
        <v>15.8</v>
      </c>
      <c r="F23403" t="s">
        <v>1103</v>
      </c>
      <c r="G23403" t="s">
        <v>1104</v>
      </c>
      <c r="H23403" t="s">
        <v>1105</v>
      </c>
      <c r="I23403" t="s">
        <v>18990</v>
      </c>
      <c r="K23403">
        <v>500</v>
      </c>
      <c r="L23403">
        <v>1434333715</v>
      </c>
    </row>
    <row r="23404" spans="1:12" x14ac:dyDescent="0.45">
      <c r="A23404" t="str">
        <f t="shared" si="365"/>
        <v>To‘rtko‘l Shahri, Qoraqalpog‘iston, Uzbekistan</v>
      </c>
      <c r="B23404" t="s">
        <v>27743</v>
      </c>
      <c r="C23404" t="s">
        <v>27744</v>
      </c>
      <c r="D23404">
        <v>41.55</v>
      </c>
      <c r="E23404">
        <v>61</v>
      </c>
      <c r="F23404" t="s">
        <v>1966</v>
      </c>
      <c r="G23404" t="s">
        <v>1967</v>
      </c>
      <c r="H23404" t="s">
        <v>1968</v>
      </c>
      <c r="I23404" t="s">
        <v>4270</v>
      </c>
      <c r="J23404" t="s">
        <v>366</v>
      </c>
      <c r="K23404">
        <v>50800</v>
      </c>
      <c r="L23404">
        <v>1860966455</v>
      </c>
    </row>
    <row r="23405" spans="1:12" x14ac:dyDescent="0.45">
      <c r="A23405" t="str">
        <f t="shared" si="365"/>
        <v>Toamasina, Toamasina, Madagascar</v>
      </c>
      <c r="B23405" t="s">
        <v>1800</v>
      </c>
      <c r="C23405" t="s">
        <v>1800</v>
      </c>
      <c r="D23405">
        <v>-18.1492</v>
      </c>
      <c r="E23405">
        <v>49.402299999999997</v>
      </c>
      <c r="F23405" t="s">
        <v>1792</v>
      </c>
      <c r="G23405" t="s">
        <v>1793</v>
      </c>
      <c r="H23405" t="s">
        <v>1794</v>
      </c>
      <c r="I23405" t="s">
        <v>1800</v>
      </c>
      <c r="J23405" t="s">
        <v>378</v>
      </c>
      <c r="K23405">
        <v>225116</v>
      </c>
      <c r="L23405">
        <v>1450540529</v>
      </c>
    </row>
    <row r="23406" spans="1:12" x14ac:dyDescent="0.45">
      <c r="A23406" t="str">
        <f t="shared" si="365"/>
        <v>Toba, Mie, Japan</v>
      </c>
      <c r="B23406" t="s">
        <v>27745</v>
      </c>
      <c r="C23406" t="s">
        <v>27745</v>
      </c>
      <c r="D23406">
        <v>34.481299999999997</v>
      </c>
      <c r="E23406">
        <v>136.8434</v>
      </c>
      <c r="F23406" t="s">
        <v>514</v>
      </c>
      <c r="G23406" t="s">
        <v>515</v>
      </c>
      <c r="H23406" t="s">
        <v>516</v>
      </c>
      <c r="I23406" t="s">
        <v>12982</v>
      </c>
      <c r="K23406">
        <v>17907</v>
      </c>
      <c r="L23406">
        <v>1392068005</v>
      </c>
    </row>
    <row r="23407" spans="1:12" x14ac:dyDescent="0.45">
      <c r="A23407" t="str">
        <f t="shared" si="365"/>
        <v>Toba Tek Singh, Punjab, Pakistan</v>
      </c>
      <c r="B23407" t="s">
        <v>27746</v>
      </c>
      <c r="C23407" t="s">
        <v>27746</v>
      </c>
      <c r="D23407">
        <v>30.966699999999999</v>
      </c>
      <c r="E23407">
        <v>72.4833</v>
      </c>
      <c r="F23407" t="s">
        <v>546</v>
      </c>
      <c r="G23407" t="s">
        <v>547</v>
      </c>
      <c r="H23407" t="s">
        <v>548</v>
      </c>
      <c r="I23407" t="s">
        <v>551</v>
      </c>
      <c r="J23407" t="s">
        <v>366</v>
      </c>
      <c r="K23407">
        <v>75943</v>
      </c>
      <c r="L23407">
        <v>1586875835</v>
      </c>
    </row>
    <row r="23408" spans="1:12" x14ac:dyDescent="0.45">
      <c r="A23408" t="str">
        <f t="shared" si="365"/>
        <v>Tobatí, Cordillera, Paraguay</v>
      </c>
      <c r="B23408" t="s">
        <v>27747</v>
      </c>
      <c r="C23408" t="s">
        <v>27748</v>
      </c>
      <c r="D23408">
        <v>-25.26</v>
      </c>
      <c r="E23408">
        <v>-57.081400000000002</v>
      </c>
      <c r="F23408" t="s">
        <v>497</v>
      </c>
      <c r="G23408" t="s">
        <v>498</v>
      </c>
      <c r="H23408" t="s">
        <v>499</v>
      </c>
      <c r="I23408" t="s">
        <v>2441</v>
      </c>
      <c r="K23408">
        <v>23295</v>
      </c>
      <c r="L23408">
        <v>1600471923</v>
      </c>
    </row>
    <row r="23409" spans="1:12" x14ac:dyDescent="0.45">
      <c r="A23409" t="str">
        <f t="shared" si="365"/>
        <v>Tobe, Ehime, Japan</v>
      </c>
      <c r="B23409" t="s">
        <v>27749</v>
      </c>
      <c r="C23409" t="s">
        <v>27749</v>
      </c>
      <c r="D23409">
        <v>33.749200000000002</v>
      </c>
      <c r="E23409">
        <v>132.79220000000001</v>
      </c>
      <c r="F23409" t="s">
        <v>514</v>
      </c>
      <c r="G23409" t="s">
        <v>515</v>
      </c>
      <c r="H23409" t="s">
        <v>516</v>
      </c>
      <c r="I23409" t="s">
        <v>12880</v>
      </c>
      <c r="K23409">
        <v>20653</v>
      </c>
      <c r="L23409">
        <v>1392744694</v>
      </c>
    </row>
    <row r="23410" spans="1:12" x14ac:dyDescent="0.45">
      <c r="A23410" t="str">
        <f t="shared" si="365"/>
        <v>Tōbetsu, Hokkaidō, Japan</v>
      </c>
      <c r="B23410" t="s">
        <v>27750</v>
      </c>
      <c r="C23410" t="s">
        <v>27751</v>
      </c>
      <c r="D23410">
        <v>43.2239</v>
      </c>
      <c r="E23410">
        <v>141.5172</v>
      </c>
      <c r="F23410" t="s">
        <v>514</v>
      </c>
      <c r="G23410" t="s">
        <v>515</v>
      </c>
      <c r="H23410" t="s">
        <v>516</v>
      </c>
      <c r="I23410" t="s">
        <v>517</v>
      </c>
      <c r="K23410">
        <v>15895</v>
      </c>
      <c r="L23410">
        <v>1392723776</v>
      </c>
    </row>
    <row r="23411" spans="1:12" x14ac:dyDescent="0.45">
      <c r="A23411" t="str">
        <f t="shared" si="365"/>
        <v>Tobolsk, Tyumenskaya Oblast’, Russia</v>
      </c>
      <c r="B23411" t="s">
        <v>27752</v>
      </c>
      <c r="C23411" t="s">
        <v>27752</v>
      </c>
      <c r="D23411">
        <v>58.195300000000003</v>
      </c>
      <c r="E23411">
        <v>68.258099999999999</v>
      </c>
      <c r="F23411" t="s">
        <v>504</v>
      </c>
      <c r="G23411" t="s">
        <v>505</v>
      </c>
      <c r="H23411" t="s">
        <v>506</v>
      </c>
      <c r="I23411" t="s">
        <v>10917</v>
      </c>
      <c r="K23411">
        <v>98886</v>
      </c>
      <c r="L23411">
        <v>1643201261</v>
      </c>
    </row>
    <row r="23412" spans="1:12" x14ac:dyDescent="0.45">
      <c r="A23412" t="str">
        <f t="shared" si="365"/>
        <v>Tobruk, Al Buţnān, Libya</v>
      </c>
      <c r="B23412" t="s">
        <v>27753</v>
      </c>
      <c r="C23412" t="s">
        <v>27753</v>
      </c>
      <c r="D23412">
        <v>32.083300000000001</v>
      </c>
      <c r="E23412">
        <v>23.95</v>
      </c>
      <c r="F23412" t="s">
        <v>1103</v>
      </c>
      <c r="G23412" t="s">
        <v>1104</v>
      </c>
      <c r="H23412" t="s">
        <v>1105</v>
      </c>
      <c r="I23412" t="s">
        <v>1280</v>
      </c>
      <c r="J23412" t="s">
        <v>378</v>
      </c>
      <c r="K23412">
        <v>135832</v>
      </c>
      <c r="L23412">
        <v>1434068493</v>
      </c>
    </row>
    <row r="23413" spans="1:12" x14ac:dyDescent="0.45">
      <c r="A23413" t="str">
        <f t="shared" si="365"/>
        <v>Tobyhanna, Pennsylvania, United States</v>
      </c>
      <c r="B23413" t="s">
        <v>27754</v>
      </c>
      <c r="C23413" t="s">
        <v>27754</v>
      </c>
      <c r="D23413">
        <v>41.1113</v>
      </c>
      <c r="E23413">
        <v>-75.521100000000004</v>
      </c>
      <c r="F23413" t="s">
        <v>530</v>
      </c>
      <c r="G23413" t="s">
        <v>531</v>
      </c>
      <c r="H23413" t="s">
        <v>532</v>
      </c>
      <c r="I23413" t="s">
        <v>620</v>
      </c>
      <c r="K23413">
        <v>8444</v>
      </c>
      <c r="L23413">
        <v>1840035224</v>
      </c>
    </row>
    <row r="23414" spans="1:12" x14ac:dyDescent="0.45">
      <c r="A23414" t="str">
        <f t="shared" si="365"/>
        <v>Tobyl, Qostanay, Kazakhstan</v>
      </c>
      <c r="B23414" t="s">
        <v>27755</v>
      </c>
      <c r="C23414" t="s">
        <v>27755</v>
      </c>
      <c r="D23414">
        <v>52.698</v>
      </c>
      <c r="E23414">
        <v>62.5749</v>
      </c>
      <c r="F23414" t="s">
        <v>1182</v>
      </c>
      <c r="G23414" t="s">
        <v>1183</v>
      </c>
      <c r="H23414" t="s">
        <v>1184</v>
      </c>
      <c r="I23414" t="s">
        <v>2428</v>
      </c>
      <c r="K23414">
        <v>7155</v>
      </c>
      <c r="L23414">
        <v>1398858827</v>
      </c>
    </row>
    <row r="23415" spans="1:12" x14ac:dyDescent="0.45">
      <c r="A23415" t="str">
        <f t="shared" si="365"/>
        <v>Tocache Nuevo, San Martín, Peru</v>
      </c>
      <c r="B23415" t="s">
        <v>27756</v>
      </c>
      <c r="C23415" t="s">
        <v>27756</v>
      </c>
      <c r="D23415">
        <v>-8.1885999999999992</v>
      </c>
      <c r="E23415">
        <v>-76.510300000000001</v>
      </c>
      <c r="F23415" t="s">
        <v>509</v>
      </c>
      <c r="G23415" t="s">
        <v>510</v>
      </c>
      <c r="H23415" t="s">
        <v>511</v>
      </c>
      <c r="I23415" t="s">
        <v>13745</v>
      </c>
      <c r="K23415">
        <v>29029</v>
      </c>
      <c r="L23415">
        <v>1604060187</v>
      </c>
    </row>
    <row r="23416" spans="1:12" x14ac:dyDescent="0.45">
      <c r="A23416" t="str">
        <f t="shared" si="365"/>
        <v>Tocantinópolis, Tocantins, Brazil</v>
      </c>
      <c r="B23416" t="s">
        <v>27757</v>
      </c>
      <c r="C23416" t="s">
        <v>27758</v>
      </c>
      <c r="D23416">
        <v>-6.3196000000000003</v>
      </c>
      <c r="E23416">
        <v>-47.42</v>
      </c>
      <c r="F23416" t="s">
        <v>491</v>
      </c>
      <c r="G23416" t="s">
        <v>492</v>
      </c>
      <c r="H23416" t="s">
        <v>493</v>
      </c>
      <c r="I23416" t="s">
        <v>1751</v>
      </c>
      <c r="K23416">
        <v>8750</v>
      </c>
      <c r="L23416">
        <v>1076917053</v>
      </c>
    </row>
    <row r="23417" spans="1:12" x14ac:dyDescent="0.45">
      <c r="A23417" t="str">
        <f t="shared" si="365"/>
        <v>Tocantins, Minas Gerais, Brazil</v>
      </c>
      <c r="B23417" t="s">
        <v>1751</v>
      </c>
      <c r="C23417" t="s">
        <v>1751</v>
      </c>
      <c r="D23417">
        <v>-21.175000000000001</v>
      </c>
      <c r="E23417">
        <v>-43.017800000000001</v>
      </c>
      <c r="F23417" t="s">
        <v>491</v>
      </c>
      <c r="G23417" t="s">
        <v>492</v>
      </c>
      <c r="H23417" t="s">
        <v>493</v>
      </c>
      <c r="I23417" t="s">
        <v>1623</v>
      </c>
      <c r="K23417">
        <v>15823</v>
      </c>
      <c r="L23417">
        <v>1076558658</v>
      </c>
    </row>
    <row r="23418" spans="1:12" x14ac:dyDescent="0.45">
      <c r="A23418" t="str">
        <f t="shared" si="365"/>
        <v>Toccoa, Georgia, United States</v>
      </c>
      <c r="B23418" t="s">
        <v>27759</v>
      </c>
      <c r="C23418" t="s">
        <v>27759</v>
      </c>
      <c r="D23418">
        <v>34.5807</v>
      </c>
      <c r="E23418">
        <v>-83.325599999999994</v>
      </c>
      <c r="F23418" t="s">
        <v>530</v>
      </c>
      <c r="G23418" t="s">
        <v>531</v>
      </c>
      <c r="H23418" t="s">
        <v>532</v>
      </c>
      <c r="I23418" t="s">
        <v>763</v>
      </c>
      <c r="K23418">
        <v>10647</v>
      </c>
      <c r="L23418">
        <v>1840015551</v>
      </c>
    </row>
    <row r="23419" spans="1:12" x14ac:dyDescent="0.45">
      <c r="A23419" t="str">
        <f t="shared" si="365"/>
        <v>Tochigi, Tochigi, Japan</v>
      </c>
      <c r="B23419" t="s">
        <v>14019</v>
      </c>
      <c r="C23419" t="s">
        <v>14019</v>
      </c>
      <c r="D23419">
        <v>36.382399999999997</v>
      </c>
      <c r="E23419">
        <v>139.73410000000001</v>
      </c>
      <c r="F23419" t="s">
        <v>514</v>
      </c>
      <c r="G23419" t="s">
        <v>515</v>
      </c>
      <c r="H23419" t="s">
        <v>516</v>
      </c>
      <c r="I23419" t="s">
        <v>14019</v>
      </c>
      <c r="K23419">
        <v>155714</v>
      </c>
      <c r="L23419">
        <v>1392660923</v>
      </c>
    </row>
    <row r="23420" spans="1:12" x14ac:dyDescent="0.45">
      <c r="A23420" t="str">
        <f t="shared" si="365"/>
        <v>Tocoa, Colón, Honduras</v>
      </c>
      <c r="B23420" t="s">
        <v>27760</v>
      </c>
      <c r="C23420" t="s">
        <v>27760</v>
      </c>
      <c r="D23420">
        <v>15.683299999999999</v>
      </c>
      <c r="E23420">
        <v>-86</v>
      </c>
      <c r="F23420" t="s">
        <v>5403</v>
      </c>
      <c r="G23420" t="s">
        <v>5404</v>
      </c>
      <c r="H23420" t="s">
        <v>5405</v>
      </c>
      <c r="I23420" t="s">
        <v>7424</v>
      </c>
      <c r="K23420">
        <v>46900</v>
      </c>
      <c r="L23420">
        <v>1340024758</v>
      </c>
    </row>
    <row r="23421" spans="1:12" x14ac:dyDescent="0.45">
      <c r="A23421" t="str">
        <f t="shared" si="365"/>
        <v>Toconao, Antofagasta, Chile</v>
      </c>
      <c r="B23421" t="s">
        <v>27761</v>
      </c>
      <c r="C23421" t="s">
        <v>27761</v>
      </c>
      <c r="D23421">
        <v>-23.1829</v>
      </c>
      <c r="E23421">
        <v>-68.016599999999997</v>
      </c>
      <c r="F23421" t="s">
        <v>1502</v>
      </c>
      <c r="G23421" t="s">
        <v>1503</v>
      </c>
      <c r="H23421" t="s">
        <v>1504</v>
      </c>
      <c r="I23421" t="s">
        <v>2131</v>
      </c>
      <c r="K23421">
        <v>378</v>
      </c>
      <c r="L23421">
        <v>1152732862</v>
      </c>
    </row>
    <row r="23422" spans="1:12" x14ac:dyDescent="0.45">
      <c r="A23422" t="str">
        <f t="shared" si="365"/>
        <v>Tocopilla, Antofagasta, Chile</v>
      </c>
      <c r="B23422" t="s">
        <v>27762</v>
      </c>
      <c r="C23422" t="s">
        <v>27762</v>
      </c>
      <c r="D23422">
        <v>-22.094100000000001</v>
      </c>
      <c r="E23422">
        <v>-70.200999999999993</v>
      </c>
      <c r="F23422" t="s">
        <v>1502</v>
      </c>
      <c r="G23422" t="s">
        <v>1503</v>
      </c>
      <c r="H23422" t="s">
        <v>1504</v>
      </c>
      <c r="I23422" t="s">
        <v>2131</v>
      </c>
      <c r="J23422" t="s">
        <v>366</v>
      </c>
      <c r="K23422">
        <v>24460</v>
      </c>
      <c r="L23422">
        <v>1152050254</v>
      </c>
    </row>
    <row r="23423" spans="1:12" x14ac:dyDescent="0.45">
      <c r="A23423" t="str">
        <f t="shared" si="365"/>
        <v>Tocuyito, Carabobo, Venezuela</v>
      </c>
      <c r="B23423" t="s">
        <v>27763</v>
      </c>
      <c r="C23423" t="s">
        <v>27763</v>
      </c>
      <c r="D23423">
        <v>10.088900000000001</v>
      </c>
      <c r="E23423">
        <v>-68.092200000000005</v>
      </c>
      <c r="F23423" t="s">
        <v>702</v>
      </c>
      <c r="G23423" t="s">
        <v>703</v>
      </c>
      <c r="H23423" t="s">
        <v>704</v>
      </c>
      <c r="I23423" t="s">
        <v>11300</v>
      </c>
      <c r="J23423" t="s">
        <v>366</v>
      </c>
      <c r="K23423">
        <v>197446</v>
      </c>
      <c r="L23423">
        <v>1862659974</v>
      </c>
    </row>
    <row r="23424" spans="1:12" x14ac:dyDescent="0.45">
      <c r="A23424" t="str">
        <f t="shared" si="365"/>
        <v>Todmorden, Calderdale, United Kingdom</v>
      </c>
      <c r="B23424" t="s">
        <v>27764</v>
      </c>
      <c r="C23424" t="s">
        <v>27764</v>
      </c>
      <c r="D23424">
        <v>53.713000000000001</v>
      </c>
      <c r="E23424">
        <v>-2.0960000000000001</v>
      </c>
      <c r="F23424" t="s">
        <v>536</v>
      </c>
      <c r="G23424" t="s">
        <v>537</v>
      </c>
      <c r="H23424" t="s">
        <v>538</v>
      </c>
      <c r="I23424" t="s">
        <v>5278</v>
      </c>
      <c r="K23424">
        <v>15481</v>
      </c>
      <c r="L23424">
        <v>1826615743</v>
      </c>
    </row>
    <row r="23425" spans="1:12" x14ac:dyDescent="0.45">
      <c r="A23425" t="str">
        <f t="shared" si="365"/>
        <v>Todos Santos, Baja California Sur, Mexico</v>
      </c>
      <c r="B23425" t="s">
        <v>27765</v>
      </c>
      <c r="C23425" t="s">
        <v>27765</v>
      </c>
      <c r="D23425">
        <v>23.448599999999999</v>
      </c>
      <c r="E23425">
        <v>-110.22329999999999</v>
      </c>
      <c r="F23425" t="s">
        <v>519</v>
      </c>
      <c r="G23425" t="s">
        <v>520</v>
      </c>
      <c r="H23425" t="s">
        <v>521</v>
      </c>
      <c r="I23425" t="s">
        <v>5793</v>
      </c>
      <c r="K23425">
        <v>6485</v>
      </c>
      <c r="L23425">
        <v>1484568659</v>
      </c>
    </row>
    <row r="23426" spans="1:12" x14ac:dyDescent="0.45">
      <c r="A23426" t="str">
        <f t="shared" si="365"/>
        <v>Tofol, Kosrae, Micronesia, Federated States Of</v>
      </c>
      <c r="B23426" t="s">
        <v>27766</v>
      </c>
      <c r="C23426" t="s">
        <v>27766</v>
      </c>
      <c r="D23426">
        <v>5.3261000000000003</v>
      </c>
      <c r="E23426">
        <v>163.00829999999999</v>
      </c>
      <c r="F23426" t="s">
        <v>7427</v>
      </c>
      <c r="G23426" t="s">
        <v>7428</v>
      </c>
      <c r="H23426" t="s">
        <v>7429</v>
      </c>
      <c r="I23426" t="s">
        <v>27767</v>
      </c>
      <c r="J23426" t="s">
        <v>378</v>
      </c>
      <c r="L23426">
        <v>1583000000</v>
      </c>
    </row>
    <row r="23427" spans="1:12" x14ac:dyDescent="0.45">
      <c r="A23427" t="str">
        <f t="shared" ref="A23427:A23490" si="366">CONCATENATE(B23427,", ",I23427,", ",F23427)</f>
        <v>Toftir, , Faroe Islands</v>
      </c>
      <c r="B23427" t="s">
        <v>27768</v>
      </c>
      <c r="C23427" t="s">
        <v>27768</v>
      </c>
      <c r="D23427">
        <v>62.097799999999999</v>
      </c>
      <c r="E23427">
        <v>-6.7369000000000003</v>
      </c>
      <c r="F23427" t="s">
        <v>9175</v>
      </c>
      <c r="G23427" t="s">
        <v>9176</v>
      </c>
      <c r="H23427" t="s">
        <v>9177</v>
      </c>
      <c r="J23427" t="s">
        <v>378</v>
      </c>
      <c r="L23427">
        <v>1234200740</v>
      </c>
    </row>
    <row r="23428" spans="1:12" x14ac:dyDescent="0.45">
      <c r="A23428" t="str">
        <f t="shared" si="366"/>
        <v>Tōgane, Chiba, Japan</v>
      </c>
      <c r="B23428" t="s">
        <v>27769</v>
      </c>
      <c r="C23428" t="s">
        <v>27770</v>
      </c>
      <c r="D23428">
        <v>35.56</v>
      </c>
      <c r="E23428">
        <v>140.36609999999999</v>
      </c>
      <c r="F23428" t="s">
        <v>514</v>
      </c>
      <c r="G23428" t="s">
        <v>515</v>
      </c>
      <c r="H23428" t="s">
        <v>516</v>
      </c>
      <c r="I23428" t="s">
        <v>608</v>
      </c>
      <c r="K23428">
        <v>58686</v>
      </c>
      <c r="L23428">
        <v>1392535901</v>
      </c>
    </row>
    <row r="23429" spans="1:12" x14ac:dyDescent="0.45">
      <c r="A23429" t="str">
        <f t="shared" si="366"/>
        <v>Töging am Inn, Bavaria, Germany</v>
      </c>
      <c r="B23429" t="s">
        <v>27771</v>
      </c>
      <c r="C23429" t="s">
        <v>27772</v>
      </c>
      <c r="D23429">
        <v>48.271999999999998</v>
      </c>
      <c r="E23429">
        <v>12.6059</v>
      </c>
      <c r="F23429" t="s">
        <v>441</v>
      </c>
      <c r="G23429" t="s">
        <v>442</v>
      </c>
      <c r="H23429" t="s">
        <v>443</v>
      </c>
      <c r="I23429" t="s">
        <v>567</v>
      </c>
      <c r="K23429">
        <v>9291</v>
      </c>
      <c r="L23429">
        <v>1276814406</v>
      </c>
    </row>
    <row r="23430" spans="1:12" x14ac:dyDescent="0.45">
      <c r="A23430" t="str">
        <f t="shared" si="366"/>
        <v>Togitsu, Nagasaki, Japan</v>
      </c>
      <c r="B23430" t="s">
        <v>27773</v>
      </c>
      <c r="C23430" t="s">
        <v>27773</v>
      </c>
      <c r="D23430">
        <v>32.828899999999997</v>
      </c>
      <c r="E23430">
        <v>129.8486</v>
      </c>
      <c r="F23430" t="s">
        <v>514</v>
      </c>
      <c r="G23430" t="s">
        <v>515</v>
      </c>
      <c r="H23430" t="s">
        <v>516</v>
      </c>
      <c r="I23430" t="s">
        <v>10342</v>
      </c>
      <c r="K23430">
        <v>29375</v>
      </c>
      <c r="L23430">
        <v>1392037686</v>
      </c>
    </row>
    <row r="23431" spans="1:12" x14ac:dyDescent="0.45">
      <c r="A23431" t="str">
        <f t="shared" si="366"/>
        <v>Toguchin, Novosibirskaya Oblast’, Russia</v>
      </c>
      <c r="B23431" t="s">
        <v>27774</v>
      </c>
      <c r="C23431" t="s">
        <v>27774</v>
      </c>
      <c r="D23431">
        <v>55.2333</v>
      </c>
      <c r="E23431">
        <v>84.383300000000006</v>
      </c>
      <c r="F23431" t="s">
        <v>504</v>
      </c>
      <c r="G23431" t="s">
        <v>505</v>
      </c>
      <c r="H23431" t="s">
        <v>506</v>
      </c>
      <c r="I23431" t="s">
        <v>3552</v>
      </c>
      <c r="K23431">
        <v>21064</v>
      </c>
      <c r="L23431">
        <v>1643095919</v>
      </c>
    </row>
    <row r="23432" spans="1:12" x14ac:dyDescent="0.45">
      <c r="A23432" t="str">
        <f t="shared" si="366"/>
        <v>Toijala, Pirkanmaa, Finland</v>
      </c>
      <c r="B23432" t="s">
        <v>27775</v>
      </c>
      <c r="C23432" t="s">
        <v>27775</v>
      </c>
      <c r="D23432">
        <v>61.166699999999999</v>
      </c>
      <c r="E23432">
        <v>23.868099999999998</v>
      </c>
      <c r="F23432" t="s">
        <v>459</v>
      </c>
      <c r="G23432" t="s">
        <v>460</v>
      </c>
      <c r="H23432" t="s">
        <v>461</v>
      </c>
      <c r="I23432" t="s">
        <v>12876</v>
      </c>
      <c r="J23432" t="s">
        <v>366</v>
      </c>
      <c r="K23432">
        <v>17043</v>
      </c>
      <c r="L23432">
        <v>1246702356</v>
      </c>
    </row>
    <row r="23433" spans="1:12" x14ac:dyDescent="0.45">
      <c r="A23433" t="str">
        <f t="shared" si="366"/>
        <v>Tōkamachi, Niigata, Japan</v>
      </c>
      <c r="B23433" t="s">
        <v>27776</v>
      </c>
      <c r="C23433" t="s">
        <v>27777</v>
      </c>
      <c r="D23433">
        <v>37.127499999999998</v>
      </c>
      <c r="E23433">
        <v>138.75569999999999</v>
      </c>
      <c r="F23433" t="s">
        <v>514</v>
      </c>
      <c r="G23433" t="s">
        <v>515</v>
      </c>
      <c r="H23433" t="s">
        <v>516</v>
      </c>
      <c r="I23433" t="s">
        <v>11001</v>
      </c>
      <c r="K23433">
        <v>50754</v>
      </c>
      <c r="L23433">
        <v>1392044124</v>
      </c>
    </row>
    <row r="23434" spans="1:12" x14ac:dyDescent="0.45">
      <c r="A23434" t="str">
        <f t="shared" si="366"/>
        <v>Tokār, Red Sea, Sudan</v>
      </c>
      <c r="B23434" t="s">
        <v>27778</v>
      </c>
      <c r="C23434" t="s">
        <v>27779</v>
      </c>
      <c r="D23434">
        <v>18.433299999999999</v>
      </c>
      <c r="E23434">
        <v>37.7333</v>
      </c>
      <c r="F23434" t="s">
        <v>787</v>
      </c>
      <c r="G23434" t="s">
        <v>788</v>
      </c>
      <c r="H23434" t="s">
        <v>789</v>
      </c>
      <c r="I23434" t="s">
        <v>11965</v>
      </c>
      <c r="K23434">
        <v>73202</v>
      </c>
      <c r="L23434">
        <v>1729512860</v>
      </c>
    </row>
    <row r="23435" spans="1:12" x14ac:dyDescent="0.45">
      <c r="A23435" t="str">
        <f t="shared" si="366"/>
        <v>Tokat, Tokat, Turkey</v>
      </c>
      <c r="B23435" t="s">
        <v>21386</v>
      </c>
      <c r="C23435" t="s">
        <v>21386</v>
      </c>
      <c r="D23435">
        <v>40.309699999999999</v>
      </c>
      <c r="E23435">
        <v>36.554200000000002</v>
      </c>
      <c r="F23435" t="s">
        <v>806</v>
      </c>
      <c r="G23435" t="s">
        <v>807</v>
      </c>
      <c r="H23435" t="s">
        <v>808</v>
      </c>
      <c r="I23435" t="s">
        <v>21386</v>
      </c>
      <c r="J23435" t="s">
        <v>378</v>
      </c>
      <c r="K23435">
        <v>201294</v>
      </c>
      <c r="L23435">
        <v>1792534905</v>
      </c>
    </row>
    <row r="23436" spans="1:12" x14ac:dyDescent="0.45">
      <c r="A23436" t="str">
        <f t="shared" si="366"/>
        <v>Toki, Gifu, Japan</v>
      </c>
      <c r="B23436" t="s">
        <v>27780</v>
      </c>
      <c r="C23436" t="s">
        <v>27780</v>
      </c>
      <c r="D23436">
        <v>35.352499999999999</v>
      </c>
      <c r="E23436">
        <v>137.1833</v>
      </c>
      <c r="F23436" t="s">
        <v>514</v>
      </c>
      <c r="G23436" t="s">
        <v>515</v>
      </c>
      <c r="H23436" t="s">
        <v>516</v>
      </c>
      <c r="I23436" t="s">
        <v>9401</v>
      </c>
      <c r="K23436">
        <v>56133</v>
      </c>
      <c r="L23436">
        <v>1392224930</v>
      </c>
    </row>
    <row r="23437" spans="1:12" x14ac:dyDescent="0.45">
      <c r="A23437" t="str">
        <f t="shared" si="366"/>
        <v>Tokmak, Zaporiz’ka Oblast’, Ukraine</v>
      </c>
      <c r="B23437" t="s">
        <v>27781</v>
      </c>
      <c r="C23437" t="s">
        <v>27781</v>
      </c>
      <c r="D23437">
        <v>47.251399999999997</v>
      </c>
      <c r="E23437">
        <v>35.705800000000004</v>
      </c>
      <c r="F23437" t="s">
        <v>1461</v>
      </c>
      <c r="G23437" t="s">
        <v>1462</v>
      </c>
      <c r="H23437" t="s">
        <v>1463</v>
      </c>
      <c r="I23437" t="s">
        <v>4207</v>
      </c>
      <c r="J23437" t="s">
        <v>366</v>
      </c>
      <c r="K23437">
        <v>31016</v>
      </c>
      <c r="L23437">
        <v>1804494597</v>
      </c>
    </row>
    <row r="23438" spans="1:12" x14ac:dyDescent="0.45">
      <c r="A23438" t="str">
        <f t="shared" si="366"/>
        <v>Tokmok, Chüy, Kyrgyzstan</v>
      </c>
      <c r="B23438" t="s">
        <v>27782</v>
      </c>
      <c r="C23438" t="s">
        <v>27782</v>
      </c>
      <c r="D23438">
        <v>42.838999999999999</v>
      </c>
      <c r="E23438">
        <v>75.290999999999997</v>
      </c>
      <c r="F23438" t="s">
        <v>1392</v>
      </c>
      <c r="G23438" t="s">
        <v>1393</v>
      </c>
      <c r="H23438" t="s">
        <v>1394</v>
      </c>
      <c r="I23438" t="s">
        <v>1395</v>
      </c>
      <c r="K23438">
        <v>53231</v>
      </c>
      <c r="L23438">
        <v>1417875875</v>
      </c>
    </row>
    <row r="23439" spans="1:12" x14ac:dyDescent="0.45">
      <c r="A23439" t="str">
        <f t="shared" si="366"/>
        <v>Tököl, Pest, Hungary</v>
      </c>
      <c r="B23439" t="s">
        <v>27783</v>
      </c>
      <c r="C23439" t="s">
        <v>27784</v>
      </c>
      <c r="D23439">
        <v>47.321899999999999</v>
      </c>
      <c r="E23439">
        <v>18.9619</v>
      </c>
      <c r="F23439" t="s">
        <v>641</v>
      </c>
      <c r="G23439" t="s">
        <v>642</v>
      </c>
      <c r="H23439" t="s">
        <v>643</v>
      </c>
      <c r="I23439" t="s">
        <v>644</v>
      </c>
      <c r="K23439">
        <v>10116</v>
      </c>
      <c r="L23439">
        <v>1348214866</v>
      </c>
    </row>
    <row r="23440" spans="1:12" x14ac:dyDescent="0.45">
      <c r="A23440" t="str">
        <f t="shared" si="366"/>
        <v>Tokoname, Aichi, Japan</v>
      </c>
      <c r="B23440" t="s">
        <v>27785</v>
      </c>
      <c r="C23440" t="s">
        <v>27785</v>
      </c>
      <c r="D23440">
        <v>34.883299999999998</v>
      </c>
      <c r="E23440">
        <v>136.83330000000001</v>
      </c>
      <c r="F23440" t="s">
        <v>514</v>
      </c>
      <c r="G23440" t="s">
        <v>515</v>
      </c>
      <c r="H23440" t="s">
        <v>516</v>
      </c>
      <c r="I23440" t="s">
        <v>1078</v>
      </c>
      <c r="K23440">
        <v>57814</v>
      </c>
      <c r="L23440">
        <v>1392719168</v>
      </c>
    </row>
    <row r="23441" spans="1:12" x14ac:dyDescent="0.45">
      <c r="A23441" t="str">
        <f t="shared" si="366"/>
        <v>Tokoroa, Waikato, New Zealand</v>
      </c>
      <c r="B23441" t="s">
        <v>27786</v>
      </c>
      <c r="C23441" t="s">
        <v>27786</v>
      </c>
      <c r="D23441">
        <v>-38.22</v>
      </c>
      <c r="E23441">
        <v>175.87200000000001</v>
      </c>
      <c r="F23441" t="s">
        <v>1518</v>
      </c>
      <c r="G23441" t="s">
        <v>1519</v>
      </c>
      <c r="H23441" t="s">
        <v>1520</v>
      </c>
      <c r="I23441" t="s">
        <v>5979</v>
      </c>
      <c r="K23441">
        <v>13650</v>
      </c>
      <c r="L23441">
        <v>1554951529</v>
      </c>
    </row>
    <row r="23442" spans="1:12" x14ac:dyDescent="0.45">
      <c r="A23442" t="str">
        <f t="shared" si="366"/>
        <v>Tokorozawa, Saitama, Japan</v>
      </c>
      <c r="B23442" t="s">
        <v>27787</v>
      </c>
      <c r="C23442" t="s">
        <v>27787</v>
      </c>
      <c r="D23442">
        <v>35.799399999999999</v>
      </c>
      <c r="E23442">
        <v>139.46889999999999</v>
      </c>
      <c r="F23442" t="s">
        <v>514</v>
      </c>
      <c r="G23442" t="s">
        <v>515</v>
      </c>
      <c r="H23442" t="s">
        <v>516</v>
      </c>
      <c r="I23442" t="s">
        <v>919</v>
      </c>
      <c r="K23442">
        <v>341409</v>
      </c>
      <c r="L23442">
        <v>1392340764</v>
      </c>
    </row>
    <row r="23443" spans="1:12" x14ac:dyDescent="0.45">
      <c r="A23443" t="str">
        <f t="shared" si="366"/>
        <v>Toktogul, Jalal-Abad, Kyrgyzstan</v>
      </c>
      <c r="B23443" t="s">
        <v>27788</v>
      </c>
      <c r="C23443" t="s">
        <v>27788</v>
      </c>
      <c r="D23443">
        <v>41.882599999999996</v>
      </c>
      <c r="E23443">
        <v>72.937200000000004</v>
      </c>
      <c r="F23443" t="s">
        <v>1392</v>
      </c>
      <c r="G23443" t="s">
        <v>1393</v>
      </c>
      <c r="H23443" t="s">
        <v>1394</v>
      </c>
      <c r="I23443" t="s">
        <v>13389</v>
      </c>
      <c r="J23443" t="s">
        <v>366</v>
      </c>
      <c r="K23443">
        <v>26115</v>
      </c>
      <c r="L23443">
        <v>1417791878</v>
      </c>
    </row>
    <row r="23444" spans="1:12" x14ac:dyDescent="0.45">
      <c r="A23444" t="str">
        <f t="shared" si="366"/>
        <v>Tokushima, Tokushima, Japan</v>
      </c>
      <c r="B23444" t="s">
        <v>13161</v>
      </c>
      <c r="C23444" t="s">
        <v>13161</v>
      </c>
      <c r="D23444">
        <v>34.066699999999997</v>
      </c>
      <c r="E23444">
        <v>134.55000000000001</v>
      </c>
      <c r="F23444" t="s">
        <v>514</v>
      </c>
      <c r="G23444" t="s">
        <v>515</v>
      </c>
      <c r="H23444" t="s">
        <v>516</v>
      </c>
      <c r="I23444" t="s">
        <v>13161</v>
      </c>
      <c r="J23444" t="s">
        <v>378</v>
      </c>
      <c r="K23444">
        <v>255167</v>
      </c>
      <c r="L23444">
        <v>1392795984</v>
      </c>
    </row>
    <row r="23445" spans="1:12" x14ac:dyDescent="0.45">
      <c r="A23445" t="str">
        <f t="shared" si="366"/>
        <v>Tokyo, Tōkyō, Japan</v>
      </c>
      <c r="B23445" t="s">
        <v>27789</v>
      </c>
      <c r="C23445" t="s">
        <v>27789</v>
      </c>
      <c r="D23445">
        <v>35.689700000000002</v>
      </c>
      <c r="E23445">
        <v>139.69220000000001</v>
      </c>
      <c r="F23445" t="s">
        <v>514</v>
      </c>
      <c r="G23445" t="s">
        <v>515</v>
      </c>
      <c r="H23445" t="s">
        <v>516</v>
      </c>
      <c r="I23445" t="s">
        <v>1148</v>
      </c>
      <c r="J23445" t="s">
        <v>606</v>
      </c>
      <c r="K23445">
        <v>37977000</v>
      </c>
      <c r="L23445">
        <v>1392685764</v>
      </c>
    </row>
    <row r="23446" spans="1:12" x14ac:dyDescent="0.45">
      <c r="A23446" t="str">
        <f t="shared" si="366"/>
        <v>Tôlan̈aro, Toliara, Madagascar</v>
      </c>
      <c r="B23446" t="s">
        <v>27790</v>
      </c>
      <c r="C23446" t="s">
        <v>27791</v>
      </c>
      <c r="D23446">
        <v>-25.033300000000001</v>
      </c>
      <c r="E23446">
        <v>46.9833</v>
      </c>
      <c r="F23446" t="s">
        <v>1792</v>
      </c>
      <c r="G23446" t="s">
        <v>1793</v>
      </c>
      <c r="H23446" t="s">
        <v>1794</v>
      </c>
      <c r="I23446" t="s">
        <v>1998</v>
      </c>
      <c r="J23446" t="s">
        <v>366</v>
      </c>
      <c r="K23446">
        <v>16818</v>
      </c>
      <c r="L23446">
        <v>1450217836</v>
      </c>
    </row>
    <row r="23447" spans="1:12" x14ac:dyDescent="0.45">
      <c r="A23447" t="str">
        <f t="shared" si="366"/>
        <v>Tolcayuca, Morelos, Mexico</v>
      </c>
      <c r="B23447" t="s">
        <v>27792</v>
      </c>
      <c r="C23447" t="s">
        <v>27792</v>
      </c>
      <c r="D23447">
        <v>19.95</v>
      </c>
      <c r="E23447">
        <v>-98.916700000000006</v>
      </c>
      <c r="F23447" t="s">
        <v>519</v>
      </c>
      <c r="G23447" t="s">
        <v>520</v>
      </c>
      <c r="H23447" t="s">
        <v>521</v>
      </c>
      <c r="I23447" t="s">
        <v>1637</v>
      </c>
      <c r="J23447" t="s">
        <v>366</v>
      </c>
      <c r="K23447">
        <v>11746</v>
      </c>
      <c r="L23447">
        <v>1484403443</v>
      </c>
    </row>
    <row r="23448" spans="1:12" x14ac:dyDescent="0.45">
      <c r="A23448" t="str">
        <f t="shared" si="366"/>
        <v>Töle Bī, Zhambyl, Kazakhstan</v>
      </c>
      <c r="B23448" t="s">
        <v>27793</v>
      </c>
      <c r="C23448" t="s">
        <v>27794</v>
      </c>
      <c r="D23448">
        <v>43.680799999999998</v>
      </c>
      <c r="E23448">
        <v>73.762799999999999</v>
      </c>
      <c r="F23448" t="s">
        <v>1182</v>
      </c>
      <c r="G23448" t="s">
        <v>1183</v>
      </c>
      <c r="H23448" t="s">
        <v>1184</v>
      </c>
      <c r="I23448" t="s">
        <v>5668</v>
      </c>
      <c r="K23448">
        <v>19551</v>
      </c>
      <c r="L23448">
        <v>1398035809</v>
      </c>
    </row>
    <row r="23449" spans="1:12" x14ac:dyDescent="0.45">
      <c r="A23449" t="str">
        <f t="shared" si="366"/>
        <v>Toledo, Ohio, United States</v>
      </c>
      <c r="B23449" t="s">
        <v>22562</v>
      </c>
      <c r="C23449" t="s">
        <v>22562</v>
      </c>
      <c r="D23449">
        <v>41.663899999999998</v>
      </c>
      <c r="E23449">
        <v>-83.5822</v>
      </c>
      <c r="F23449" t="s">
        <v>530</v>
      </c>
      <c r="G23449" t="s">
        <v>531</v>
      </c>
      <c r="H23449" t="s">
        <v>532</v>
      </c>
      <c r="I23449" t="s">
        <v>799</v>
      </c>
      <c r="K23449">
        <v>482111</v>
      </c>
      <c r="L23449">
        <v>1840000572</v>
      </c>
    </row>
    <row r="23450" spans="1:12" x14ac:dyDescent="0.45">
      <c r="A23450" t="str">
        <f t="shared" si="366"/>
        <v>Toledo, Cebu, Philippines</v>
      </c>
      <c r="B23450" t="s">
        <v>22562</v>
      </c>
      <c r="C23450" t="s">
        <v>22562</v>
      </c>
      <c r="D23450">
        <v>10.3833</v>
      </c>
      <c r="E23450">
        <v>123.65</v>
      </c>
      <c r="F23450" t="s">
        <v>1373</v>
      </c>
      <c r="G23450" t="s">
        <v>1374</v>
      </c>
      <c r="H23450" t="s">
        <v>1375</v>
      </c>
      <c r="I23450" t="s">
        <v>4809</v>
      </c>
      <c r="K23450">
        <v>170335</v>
      </c>
      <c r="L23450">
        <v>1608665464</v>
      </c>
    </row>
    <row r="23451" spans="1:12" x14ac:dyDescent="0.45">
      <c r="A23451" t="str">
        <f t="shared" si="366"/>
        <v>Toledo, Castille-La Mancha, Spain</v>
      </c>
      <c r="B23451" t="s">
        <v>22562</v>
      </c>
      <c r="C23451" t="s">
        <v>22562</v>
      </c>
      <c r="D23451">
        <v>39.866999999999997</v>
      </c>
      <c r="E23451">
        <v>-4.0167000000000002</v>
      </c>
      <c r="F23451" t="s">
        <v>436</v>
      </c>
      <c r="G23451" t="s">
        <v>437</v>
      </c>
      <c r="H23451" t="s">
        <v>438</v>
      </c>
      <c r="I23451" t="s">
        <v>1424</v>
      </c>
      <c r="J23451" t="s">
        <v>378</v>
      </c>
      <c r="K23451">
        <v>74632</v>
      </c>
      <c r="L23451">
        <v>1724171411</v>
      </c>
    </row>
    <row r="23452" spans="1:12" x14ac:dyDescent="0.45">
      <c r="A23452" t="str">
        <f t="shared" si="366"/>
        <v>Toliara, Toliara, Madagascar</v>
      </c>
      <c r="B23452" t="s">
        <v>1998</v>
      </c>
      <c r="C23452" t="s">
        <v>1998</v>
      </c>
      <c r="D23452">
        <v>-23.35</v>
      </c>
      <c r="E23452">
        <v>43.666699999999999</v>
      </c>
      <c r="F23452" t="s">
        <v>1792</v>
      </c>
      <c r="G23452" t="s">
        <v>1793</v>
      </c>
      <c r="H23452" t="s">
        <v>1794</v>
      </c>
      <c r="I23452" t="s">
        <v>1998</v>
      </c>
      <c r="J23452" t="s">
        <v>378</v>
      </c>
      <c r="K23452">
        <v>115319</v>
      </c>
      <c r="L23452">
        <v>1450593748</v>
      </c>
    </row>
    <row r="23453" spans="1:12" x14ac:dyDescent="0.45">
      <c r="A23453" t="str">
        <f t="shared" si="366"/>
        <v>Tolland, Connecticut, United States</v>
      </c>
      <c r="B23453" t="s">
        <v>27795</v>
      </c>
      <c r="C23453" t="s">
        <v>27795</v>
      </c>
      <c r="D23453">
        <v>41.878599999999999</v>
      </c>
      <c r="E23453">
        <v>-72.364800000000002</v>
      </c>
      <c r="F23453" t="s">
        <v>530</v>
      </c>
      <c r="G23453" t="s">
        <v>531</v>
      </c>
      <c r="H23453" t="s">
        <v>532</v>
      </c>
      <c r="I23453" t="s">
        <v>2109</v>
      </c>
      <c r="K23453">
        <v>14766</v>
      </c>
      <c r="L23453">
        <v>1840004762</v>
      </c>
    </row>
    <row r="23454" spans="1:12" x14ac:dyDescent="0.45">
      <c r="A23454" t="str">
        <f t="shared" si="366"/>
        <v>Tolleson, Arizona, United States</v>
      </c>
      <c r="B23454" t="s">
        <v>27796</v>
      </c>
      <c r="C23454" t="s">
        <v>27796</v>
      </c>
      <c r="D23454">
        <v>33.448399999999999</v>
      </c>
      <c r="E23454">
        <v>-112.2561</v>
      </c>
      <c r="F23454" t="s">
        <v>530</v>
      </c>
      <c r="G23454" t="s">
        <v>531</v>
      </c>
      <c r="H23454" t="s">
        <v>532</v>
      </c>
      <c r="I23454" t="s">
        <v>2117</v>
      </c>
      <c r="K23454">
        <v>7372</v>
      </c>
      <c r="L23454">
        <v>1840021943</v>
      </c>
    </row>
    <row r="23455" spans="1:12" x14ac:dyDescent="0.45">
      <c r="A23455" t="str">
        <f t="shared" si="366"/>
        <v>Tolmin, Tolmin, Slovenia</v>
      </c>
      <c r="B23455" t="s">
        <v>27797</v>
      </c>
      <c r="C23455" t="s">
        <v>27797</v>
      </c>
      <c r="D23455">
        <v>46.186399999999999</v>
      </c>
      <c r="E23455">
        <v>13.7361</v>
      </c>
      <c r="F23455" t="s">
        <v>1111</v>
      </c>
      <c r="G23455" t="s">
        <v>1112</v>
      </c>
      <c r="H23455" t="s">
        <v>1113</v>
      </c>
      <c r="I23455" t="s">
        <v>27797</v>
      </c>
      <c r="J23455" t="s">
        <v>378</v>
      </c>
      <c r="L23455">
        <v>1705602247</v>
      </c>
    </row>
    <row r="23456" spans="1:12" x14ac:dyDescent="0.45">
      <c r="A23456" t="str">
        <f t="shared" si="366"/>
        <v>Tolna, Tolna, Hungary</v>
      </c>
      <c r="B23456" t="s">
        <v>3749</v>
      </c>
      <c r="C23456" t="s">
        <v>3749</v>
      </c>
      <c r="D23456">
        <v>46.416699999999999</v>
      </c>
      <c r="E23456">
        <v>18.783300000000001</v>
      </c>
      <c r="F23456" t="s">
        <v>641</v>
      </c>
      <c r="G23456" t="s">
        <v>642</v>
      </c>
      <c r="H23456" t="s">
        <v>643</v>
      </c>
      <c r="I23456" t="s">
        <v>3749</v>
      </c>
      <c r="J23456" t="s">
        <v>366</v>
      </c>
      <c r="K23456">
        <v>10987</v>
      </c>
      <c r="L23456">
        <v>1348510202</v>
      </c>
    </row>
    <row r="23457" spans="1:12" x14ac:dyDescent="0.45">
      <c r="A23457" t="str">
        <f t="shared" si="366"/>
        <v>Toltén, Araucanía, Chile</v>
      </c>
      <c r="B23457" t="s">
        <v>27798</v>
      </c>
      <c r="C23457" t="s">
        <v>27799</v>
      </c>
      <c r="D23457">
        <v>-39.2166</v>
      </c>
      <c r="E23457">
        <v>-73.212299999999999</v>
      </c>
      <c r="F23457" t="s">
        <v>1502</v>
      </c>
      <c r="G23457" t="s">
        <v>1503</v>
      </c>
      <c r="H23457" t="s">
        <v>1504</v>
      </c>
      <c r="I23457" t="s">
        <v>2027</v>
      </c>
      <c r="K23457">
        <v>2293</v>
      </c>
      <c r="L23457">
        <v>1152450943</v>
      </c>
    </row>
    <row r="23458" spans="1:12" x14ac:dyDescent="0.45">
      <c r="A23458" t="str">
        <f t="shared" si="366"/>
        <v>Toluca, México, Mexico</v>
      </c>
      <c r="B23458" t="s">
        <v>27800</v>
      </c>
      <c r="C23458" t="s">
        <v>27800</v>
      </c>
      <c r="D23458">
        <v>19.2925</v>
      </c>
      <c r="E23458">
        <v>-99.656899999999993</v>
      </c>
      <c r="F23458" t="s">
        <v>519</v>
      </c>
      <c r="G23458" t="s">
        <v>520</v>
      </c>
      <c r="H23458" t="s">
        <v>521</v>
      </c>
      <c r="I23458" t="s">
        <v>692</v>
      </c>
      <c r="J23458" t="s">
        <v>378</v>
      </c>
      <c r="K23458">
        <v>819561</v>
      </c>
      <c r="L23458">
        <v>1484124846</v>
      </c>
    </row>
    <row r="23459" spans="1:12" x14ac:dyDescent="0.45">
      <c r="A23459" t="str">
        <f t="shared" si="366"/>
        <v>Tolyatti, Samarskaya Oblast’, Russia</v>
      </c>
      <c r="B23459" t="s">
        <v>27801</v>
      </c>
      <c r="C23459" t="s">
        <v>27801</v>
      </c>
      <c r="D23459">
        <v>53.5167</v>
      </c>
      <c r="E23459">
        <v>49.416699999999999</v>
      </c>
      <c r="F23459" t="s">
        <v>504</v>
      </c>
      <c r="G23459" t="s">
        <v>505</v>
      </c>
      <c r="H23459" t="s">
        <v>506</v>
      </c>
      <c r="I23459" t="s">
        <v>6643</v>
      </c>
      <c r="K23459">
        <v>707408</v>
      </c>
      <c r="L23459">
        <v>1643256295</v>
      </c>
    </row>
    <row r="23460" spans="1:12" x14ac:dyDescent="0.45">
      <c r="A23460" t="str">
        <f t="shared" si="366"/>
        <v>Tom Price, Western Australia, Australia</v>
      </c>
      <c r="B23460" t="s">
        <v>27802</v>
      </c>
      <c r="C23460" t="s">
        <v>27802</v>
      </c>
      <c r="D23460">
        <v>-22.693899999999999</v>
      </c>
      <c r="E23460">
        <v>117.795</v>
      </c>
      <c r="F23460" t="s">
        <v>830</v>
      </c>
      <c r="G23460" t="s">
        <v>831</v>
      </c>
      <c r="H23460" t="s">
        <v>832</v>
      </c>
      <c r="I23460" t="s">
        <v>1427</v>
      </c>
      <c r="K23460">
        <v>3005</v>
      </c>
      <c r="L23460">
        <v>1036464109</v>
      </c>
    </row>
    <row r="23461" spans="1:12" x14ac:dyDescent="0.45">
      <c r="A23461" t="str">
        <f t="shared" si="366"/>
        <v>Tōma, Hokkaidō, Japan</v>
      </c>
      <c r="B23461" t="s">
        <v>27803</v>
      </c>
      <c r="C23461" t="s">
        <v>27804</v>
      </c>
      <c r="D23461">
        <v>43.828099999999999</v>
      </c>
      <c r="E23461">
        <v>142.50829999999999</v>
      </c>
      <c r="F23461" t="s">
        <v>514</v>
      </c>
      <c r="G23461" t="s">
        <v>515</v>
      </c>
      <c r="H23461" t="s">
        <v>516</v>
      </c>
      <c r="I23461" t="s">
        <v>517</v>
      </c>
      <c r="K23461">
        <v>6441</v>
      </c>
      <c r="L23461">
        <v>1392468609</v>
      </c>
    </row>
    <row r="23462" spans="1:12" x14ac:dyDescent="0.45">
      <c r="A23462" t="str">
        <f t="shared" si="366"/>
        <v>Tomah, Wisconsin, United States</v>
      </c>
      <c r="B23462" t="s">
        <v>27805</v>
      </c>
      <c r="C23462" t="s">
        <v>27805</v>
      </c>
      <c r="D23462">
        <v>43.987900000000003</v>
      </c>
      <c r="E23462">
        <v>-90.499899999999997</v>
      </c>
      <c r="F23462" t="s">
        <v>530</v>
      </c>
      <c r="G23462" t="s">
        <v>531</v>
      </c>
      <c r="H23462" t="s">
        <v>532</v>
      </c>
      <c r="I23462" t="s">
        <v>1611</v>
      </c>
      <c r="K23462">
        <v>9303</v>
      </c>
      <c r="L23462">
        <v>1840002566</v>
      </c>
    </row>
    <row r="23463" spans="1:12" x14ac:dyDescent="0.45">
      <c r="A23463" t="str">
        <f t="shared" si="366"/>
        <v>Tomar, Santarém, Portugal</v>
      </c>
      <c r="B23463" t="s">
        <v>27806</v>
      </c>
      <c r="C23463" t="s">
        <v>27806</v>
      </c>
      <c r="D23463">
        <v>39.6</v>
      </c>
      <c r="E23463">
        <v>-8.4167000000000005</v>
      </c>
      <c r="F23463" t="s">
        <v>967</v>
      </c>
      <c r="G23463" t="s">
        <v>968</v>
      </c>
      <c r="H23463" t="s">
        <v>969</v>
      </c>
      <c r="I23463" t="s">
        <v>1621</v>
      </c>
      <c r="J23463" t="s">
        <v>366</v>
      </c>
      <c r="K23463">
        <v>40677</v>
      </c>
      <c r="L23463">
        <v>1620168091</v>
      </c>
    </row>
    <row r="23464" spans="1:12" x14ac:dyDescent="0.45">
      <c r="A23464" t="str">
        <f t="shared" si="366"/>
        <v>Tomaž pri Ormožu, Sveti Tomaž, Slovenia</v>
      </c>
      <c r="B23464" t="s">
        <v>27807</v>
      </c>
      <c r="C23464" t="s">
        <v>27808</v>
      </c>
      <c r="D23464">
        <v>46.484200000000001</v>
      </c>
      <c r="E23464">
        <v>16.083600000000001</v>
      </c>
      <c r="F23464" t="s">
        <v>1111</v>
      </c>
      <c r="G23464" t="s">
        <v>1112</v>
      </c>
      <c r="H23464" t="s">
        <v>1113</v>
      </c>
      <c r="I23464" t="s">
        <v>27809</v>
      </c>
      <c r="J23464" t="s">
        <v>378</v>
      </c>
      <c r="L23464">
        <v>1705837424</v>
      </c>
    </row>
    <row r="23465" spans="1:12" x14ac:dyDescent="0.45">
      <c r="A23465" t="str">
        <f t="shared" si="366"/>
        <v>Tomball, Texas, United States</v>
      </c>
      <c r="B23465" t="s">
        <v>27810</v>
      </c>
      <c r="C23465" t="s">
        <v>27810</v>
      </c>
      <c r="D23465">
        <v>30.095099999999999</v>
      </c>
      <c r="E23465">
        <v>-95.619399999999999</v>
      </c>
      <c r="F23465" t="s">
        <v>530</v>
      </c>
      <c r="G23465" t="s">
        <v>531</v>
      </c>
      <c r="H23465" t="s">
        <v>532</v>
      </c>
      <c r="I23465" t="s">
        <v>610</v>
      </c>
      <c r="K23465">
        <v>11778</v>
      </c>
      <c r="L23465">
        <v>1840022203</v>
      </c>
    </row>
    <row r="23466" spans="1:12" x14ac:dyDescent="0.45">
      <c r="A23466" t="str">
        <f t="shared" si="366"/>
        <v>Tombos, Minas Gerais, Brazil</v>
      </c>
      <c r="B23466" t="s">
        <v>27811</v>
      </c>
      <c r="C23466" t="s">
        <v>27811</v>
      </c>
      <c r="D23466">
        <v>-20.904699999999998</v>
      </c>
      <c r="E23466">
        <v>-42.022799999999997</v>
      </c>
      <c r="F23466" t="s">
        <v>491</v>
      </c>
      <c r="G23466" t="s">
        <v>492</v>
      </c>
      <c r="H23466" t="s">
        <v>493</v>
      </c>
      <c r="I23466" t="s">
        <v>1623</v>
      </c>
      <c r="K23466">
        <v>9537</v>
      </c>
      <c r="L23466">
        <v>1076473026</v>
      </c>
    </row>
    <row r="23467" spans="1:12" x14ac:dyDescent="0.45">
      <c r="A23467" t="str">
        <f t="shared" si="366"/>
        <v>Tômbua, Namibe, Angola</v>
      </c>
      <c r="B23467" t="s">
        <v>27812</v>
      </c>
      <c r="C23467" t="s">
        <v>27813</v>
      </c>
      <c r="D23467">
        <v>-15.8</v>
      </c>
      <c r="E23467">
        <v>11.85</v>
      </c>
      <c r="F23467" t="s">
        <v>1809</v>
      </c>
      <c r="G23467" t="s">
        <v>1810</v>
      </c>
      <c r="H23467" t="s">
        <v>1811</v>
      </c>
      <c r="I23467" t="s">
        <v>18420</v>
      </c>
      <c r="K23467">
        <v>90000</v>
      </c>
      <c r="L23467">
        <v>1024489244</v>
      </c>
    </row>
    <row r="23468" spans="1:12" x14ac:dyDescent="0.45">
      <c r="A23468" t="str">
        <f t="shared" si="366"/>
        <v>Tomé, Biobío, Chile</v>
      </c>
      <c r="B23468" t="s">
        <v>27814</v>
      </c>
      <c r="C23468" t="s">
        <v>27815</v>
      </c>
      <c r="D23468">
        <v>-36.617100000000001</v>
      </c>
      <c r="E23468">
        <v>-72.957499999999996</v>
      </c>
      <c r="F23468" t="s">
        <v>1502</v>
      </c>
      <c r="G23468" t="s">
        <v>1503</v>
      </c>
      <c r="H23468" t="s">
        <v>1504</v>
      </c>
      <c r="I23468" t="s">
        <v>2298</v>
      </c>
      <c r="K23468">
        <v>42312</v>
      </c>
      <c r="L23468">
        <v>1152166653</v>
      </c>
    </row>
    <row r="23469" spans="1:12" x14ac:dyDescent="0.45">
      <c r="A23469" t="str">
        <f t="shared" si="366"/>
        <v>Tomigusuku, Okinawa, Japan</v>
      </c>
      <c r="B23469" t="s">
        <v>27816</v>
      </c>
      <c r="C23469" t="s">
        <v>27816</v>
      </c>
      <c r="D23469">
        <v>26.177199999999999</v>
      </c>
      <c r="E23469">
        <v>127.6811</v>
      </c>
      <c r="F23469" t="s">
        <v>514</v>
      </c>
      <c r="G23469" t="s">
        <v>515</v>
      </c>
      <c r="H23469" t="s">
        <v>516</v>
      </c>
      <c r="I23469" t="s">
        <v>6697</v>
      </c>
      <c r="K23469">
        <v>63700</v>
      </c>
      <c r="L23469">
        <v>1392091635</v>
      </c>
    </row>
    <row r="23470" spans="1:12" x14ac:dyDescent="0.45">
      <c r="A23470" t="str">
        <f t="shared" si="366"/>
        <v>Tomioka, Gunma, Japan</v>
      </c>
      <c r="B23470" t="s">
        <v>27817</v>
      </c>
      <c r="C23470" t="s">
        <v>27817</v>
      </c>
      <c r="D23470">
        <v>36.26</v>
      </c>
      <c r="E23470">
        <v>138.88999999999999</v>
      </c>
      <c r="F23470" t="s">
        <v>514</v>
      </c>
      <c r="G23470" t="s">
        <v>515</v>
      </c>
      <c r="H23470" t="s">
        <v>516</v>
      </c>
      <c r="I23470" t="s">
        <v>2070</v>
      </c>
      <c r="K23470">
        <v>47648</v>
      </c>
      <c r="L23470">
        <v>1392639316</v>
      </c>
    </row>
    <row r="23471" spans="1:12" x14ac:dyDescent="0.45">
      <c r="A23471" t="str">
        <f t="shared" si="366"/>
        <v>Tomisato, Chiba, Japan</v>
      </c>
      <c r="B23471" t="s">
        <v>27818</v>
      </c>
      <c r="C23471" t="s">
        <v>27818</v>
      </c>
      <c r="D23471">
        <v>35.726700000000001</v>
      </c>
      <c r="E23471">
        <v>140.34309999999999</v>
      </c>
      <c r="F23471" t="s">
        <v>514</v>
      </c>
      <c r="G23471" t="s">
        <v>515</v>
      </c>
      <c r="H23471" t="s">
        <v>516</v>
      </c>
      <c r="I23471" t="s">
        <v>608</v>
      </c>
      <c r="K23471">
        <v>49868</v>
      </c>
      <c r="L23471">
        <v>1392179230</v>
      </c>
    </row>
    <row r="23472" spans="1:12" x14ac:dyDescent="0.45">
      <c r="A23472" t="str">
        <f t="shared" si="366"/>
        <v>Tomislavgrad, Bosnia and Herzegovina, Federation of, Bosnia And Herzegovina</v>
      </c>
      <c r="B23472" t="s">
        <v>27819</v>
      </c>
      <c r="C23472" t="s">
        <v>27819</v>
      </c>
      <c r="D23472">
        <v>43.713500000000003</v>
      </c>
      <c r="E23472">
        <v>17.226600000000001</v>
      </c>
      <c r="F23472" t="s">
        <v>3488</v>
      </c>
      <c r="G23472" t="s">
        <v>3489</v>
      </c>
      <c r="H23472" t="s">
        <v>3490</v>
      </c>
      <c r="I23472" t="s">
        <v>4454</v>
      </c>
      <c r="J23472" t="s">
        <v>366</v>
      </c>
      <c r="K23472">
        <v>5760</v>
      </c>
      <c r="L23472">
        <v>1070139386</v>
      </c>
    </row>
    <row r="23473" spans="1:12" x14ac:dyDescent="0.45">
      <c r="A23473" t="str">
        <f t="shared" si="366"/>
        <v>Tomiya, Miyagi, Japan</v>
      </c>
      <c r="B23473" t="s">
        <v>27820</v>
      </c>
      <c r="C23473" t="s">
        <v>27820</v>
      </c>
      <c r="D23473">
        <v>38.4</v>
      </c>
      <c r="E23473">
        <v>140.89529999999999</v>
      </c>
      <c r="F23473" t="s">
        <v>514</v>
      </c>
      <c r="G23473" t="s">
        <v>515</v>
      </c>
      <c r="H23473" t="s">
        <v>516</v>
      </c>
      <c r="I23473" t="s">
        <v>12185</v>
      </c>
      <c r="K23473">
        <v>51889</v>
      </c>
      <c r="L23473">
        <v>1392996342</v>
      </c>
    </row>
    <row r="23474" spans="1:12" x14ac:dyDescent="0.45">
      <c r="A23474" t="str">
        <f t="shared" si="366"/>
        <v>Tommot, Sakha (Yakutiya), Russia</v>
      </c>
      <c r="B23474" t="s">
        <v>27821</v>
      </c>
      <c r="C23474" t="s">
        <v>27821</v>
      </c>
      <c r="D23474">
        <v>58.966700000000003</v>
      </c>
      <c r="E23474">
        <v>126.2667</v>
      </c>
      <c r="F23474" t="s">
        <v>504</v>
      </c>
      <c r="G23474" t="s">
        <v>505</v>
      </c>
      <c r="H23474" t="s">
        <v>506</v>
      </c>
      <c r="I23474" t="s">
        <v>1470</v>
      </c>
      <c r="K23474">
        <v>6935</v>
      </c>
      <c r="L23474">
        <v>1643466057</v>
      </c>
    </row>
    <row r="23475" spans="1:12" x14ac:dyDescent="0.45">
      <c r="A23475" t="str">
        <f t="shared" si="366"/>
        <v>Tomohon, Sulawesi Utara, Indonesia</v>
      </c>
      <c r="B23475" t="s">
        <v>27822</v>
      </c>
      <c r="C23475" t="s">
        <v>27822</v>
      </c>
      <c r="D23475">
        <v>1.3244</v>
      </c>
      <c r="E23475">
        <v>124.82250000000001</v>
      </c>
      <c r="F23475" t="s">
        <v>1763</v>
      </c>
      <c r="G23475" t="s">
        <v>1764</v>
      </c>
      <c r="H23475" t="s">
        <v>1765</v>
      </c>
      <c r="I23475" t="s">
        <v>4631</v>
      </c>
      <c r="J23475" t="s">
        <v>366</v>
      </c>
      <c r="K23475">
        <v>96411</v>
      </c>
      <c r="L23475">
        <v>1360014714</v>
      </c>
    </row>
    <row r="23476" spans="1:12" x14ac:dyDescent="0.45">
      <c r="A23476" t="str">
        <f t="shared" si="366"/>
        <v>Toms River, New Jersey, United States</v>
      </c>
      <c r="B23476" t="s">
        <v>27823</v>
      </c>
      <c r="C23476" t="s">
        <v>27823</v>
      </c>
      <c r="D23476">
        <v>39.9895</v>
      </c>
      <c r="E23476">
        <v>-74.165400000000005</v>
      </c>
      <c r="F23476" t="s">
        <v>530</v>
      </c>
      <c r="G23476" t="s">
        <v>531</v>
      </c>
      <c r="H23476" t="s">
        <v>532</v>
      </c>
      <c r="I23476" t="s">
        <v>587</v>
      </c>
      <c r="K23476">
        <v>91706</v>
      </c>
      <c r="L23476">
        <v>1840081605</v>
      </c>
    </row>
    <row r="23477" spans="1:12" x14ac:dyDescent="0.45">
      <c r="A23477" t="str">
        <f t="shared" si="366"/>
        <v>Tomsk, Tomskaya Oblast’, Russia</v>
      </c>
      <c r="B23477" t="s">
        <v>27824</v>
      </c>
      <c r="C23477" t="s">
        <v>27824</v>
      </c>
      <c r="D23477">
        <v>56.488599999999998</v>
      </c>
      <c r="E23477">
        <v>84.952200000000005</v>
      </c>
      <c r="F23477" t="s">
        <v>504</v>
      </c>
      <c r="G23477" t="s">
        <v>505</v>
      </c>
      <c r="H23477" t="s">
        <v>506</v>
      </c>
      <c r="I23477" t="s">
        <v>2586</v>
      </c>
      <c r="J23477" t="s">
        <v>378</v>
      </c>
      <c r="K23477">
        <v>572740</v>
      </c>
      <c r="L23477">
        <v>1643258928</v>
      </c>
    </row>
    <row r="23478" spans="1:12" x14ac:dyDescent="0.45">
      <c r="A23478" t="str">
        <f t="shared" si="366"/>
        <v>Tonalá, Jalisco, Mexico</v>
      </c>
      <c r="B23478" t="s">
        <v>27825</v>
      </c>
      <c r="C23478" t="s">
        <v>27826</v>
      </c>
      <c r="D23478">
        <v>20.616700000000002</v>
      </c>
      <c r="E23478">
        <v>-103.2333</v>
      </c>
      <c r="F23478" t="s">
        <v>519</v>
      </c>
      <c r="G23478" t="s">
        <v>520</v>
      </c>
      <c r="H23478" t="s">
        <v>521</v>
      </c>
      <c r="I23478" t="s">
        <v>1783</v>
      </c>
      <c r="J23478" t="s">
        <v>366</v>
      </c>
      <c r="K23478">
        <v>374258</v>
      </c>
      <c r="L23478">
        <v>1484750897</v>
      </c>
    </row>
    <row r="23479" spans="1:12" x14ac:dyDescent="0.45">
      <c r="A23479" t="str">
        <f t="shared" si="366"/>
        <v>Tonalá, Chiapas, Mexico</v>
      </c>
      <c r="B23479" t="s">
        <v>27825</v>
      </c>
      <c r="C23479" t="s">
        <v>27826</v>
      </c>
      <c r="D23479">
        <v>16.089400000000001</v>
      </c>
      <c r="E23479">
        <v>-93.751400000000004</v>
      </c>
      <c r="F23479" t="s">
        <v>519</v>
      </c>
      <c r="G23479" t="s">
        <v>520</v>
      </c>
      <c r="H23479" t="s">
        <v>521</v>
      </c>
      <c r="I23479" t="s">
        <v>688</v>
      </c>
      <c r="J23479" t="s">
        <v>366</v>
      </c>
      <c r="K23479">
        <v>35322</v>
      </c>
      <c r="L23479">
        <v>1484944309</v>
      </c>
    </row>
    <row r="23480" spans="1:12" x14ac:dyDescent="0.45">
      <c r="A23480" t="str">
        <f t="shared" si="366"/>
        <v>Tonami, Toyama, Japan</v>
      </c>
      <c r="B23480" t="s">
        <v>27827</v>
      </c>
      <c r="C23480" t="s">
        <v>27827</v>
      </c>
      <c r="D23480">
        <v>36.65</v>
      </c>
      <c r="E23480">
        <v>136.9667</v>
      </c>
      <c r="F23480" t="s">
        <v>514</v>
      </c>
      <c r="G23480" t="s">
        <v>515</v>
      </c>
      <c r="H23480" t="s">
        <v>516</v>
      </c>
      <c r="I23480" t="s">
        <v>12250</v>
      </c>
      <c r="K23480">
        <v>48116</v>
      </c>
      <c r="L23480">
        <v>1392414671</v>
      </c>
    </row>
    <row r="23481" spans="1:12" x14ac:dyDescent="0.45">
      <c r="A23481" t="str">
        <f t="shared" si="366"/>
        <v>Tonantins, Amazonas, Brazil</v>
      </c>
      <c r="B23481" t="s">
        <v>27828</v>
      </c>
      <c r="C23481" t="s">
        <v>27828</v>
      </c>
      <c r="D23481">
        <v>-2.8731</v>
      </c>
      <c r="E23481">
        <v>-67.802199999999999</v>
      </c>
      <c r="F23481" t="s">
        <v>491</v>
      </c>
      <c r="G23481" t="s">
        <v>492</v>
      </c>
      <c r="H23481" t="s">
        <v>493</v>
      </c>
      <c r="I23481" t="s">
        <v>3120</v>
      </c>
      <c r="K23481">
        <v>4561</v>
      </c>
      <c r="L23481">
        <v>1076820908</v>
      </c>
    </row>
    <row r="23482" spans="1:12" x14ac:dyDescent="0.45">
      <c r="A23482" t="str">
        <f t="shared" si="366"/>
        <v>Tonawanda, New York, United States</v>
      </c>
      <c r="B23482" t="s">
        <v>27829</v>
      </c>
      <c r="C23482" t="s">
        <v>27829</v>
      </c>
      <c r="D23482">
        <v>43.0105</v>
      </c>
      <c r="E23482">
        <v>-78.880499999999998</v>
      </c>
      <c r="F23482" t="s">
        <v>530</v>
      </c>
      <c r="G23482" t="s">
        <v>531</v>
      </c>
      <c r="H23482" t="s">
        <v>532</v>
      </c>
      <c r="I23482" t="s">
        <v>803</v>
      </c>
      <c r="K23482">
        <v>14745</v>
      </c>
      <c r="L23482">
        <v>1840004381</v>
      </c>
    </row>
    <row r="23483" spans="1:12" x14ac:dyDescent="0.45">
      <c r="A23483" t="str">
        <f t="shared" si="366"/>
        <v>Tonbridge, Kent, United Kingdom</v>
      </c>
      <c r="B23483" t="s">
        <v>27830</v>
      </c>
      <c r="C23483" t="s">
        <v>27830</v>
      </c>
      <c r="D23483">
        <v>51.198700000000002</v>
      </c>
      <c r="E23483">
        <v>0.27639999999999998</v>
      </c>
      <c r="F23483" t="s">
        <v>536</v>
      </c>
      <c r="G23483" t="s">
        <v>537</v>
      </c>
      <c r="H23483" t="s">
        <v>538</v>
      </c>
      <c r="I23483" t="s">
        <v>1606</v>
      </c>
      <c r="K23483">
        <v>40356</v>
      </c>
      <c r="L23483">
        <v>1826806502</v>
      </c>
    </row>
    <row r="23484" spans="1:12" x14ac:dyDescent="0.45">
      <c r="A23484" t="str">
        <f t="shared" si="366"/>
        <v>Tondabayashichō, Ōsaka, Japan</v>
      </c>
      <c r="B23484" t="s">
        <v>27831</v>
      </c>
      <c r="C23484" t="s">
        <v>27832</v>
      </c>
      <c r="D23484">
        <v>34.499200000000002</v>
      </c>
      <c r="E23484">
        <v>135.59719999999999</v>
      </c>
      <c r="F23484" t="s">
        <v>514</v>
      </c>
      <c r="G23484" t="s">
        <v>515</v>
      </c>
      <c r="H23484" t="s">
        <v>516</v>
      </c>
      <c r="I23484" t="s">
        <v>7986</v>
      </c>
      <c r="K23484">
        <v>110132</v>
      </c>
      <c r="L23484">
        <v>1392173163</v>
      </c>
    </row>
    <row r="23485" spans="1:12" x14ac:dyDescent="0.45">
      <c r="A23485" t="str">
        <f t="shared" si="366"/>
        <v>Tonganoxie, Kansas, United States</v>
      </c>
      <c r="B23485" t="s">
        <v>27833</v>
      </c>
      <c r="C23485" t="s">
        <v>27833</v>
      </c>
      <c r="D23485">
        <v>39.1083</v>
      </c>
      <c r="E23485">
        <v>-95.082899999999995</v>
      </c>
      <c r="F23485" t="s">
        <v>530</v>
      </c>
      <c r="G23485" t="s">
        <v>531</v>
      </c>
      <c r="H23485" t="s">
        <v>532</v>
      </c>
      <c r="I23485" t="s">
        <v>611</v>
      </c>
      <c r="K23485">
        <v>5522</v>
      </c>
      <c r="L23485">
        <v>1840010661</v>
      </c>
    </row>
    <row r="23486" spans="1:12" x14ac:dyDescent="0.45">
      <c r="A23486" t="str">
        <f t="shared" si="366"/>
        <v>Tongchuan, Shaanxi, China</v>
      </c>
      <c r="B23486" t="s">
        <v>27834</v>
      </c>
      <c r="C23486" t="s">
        <v>27834</v>
      </c>
      <c r="D23486">
        <v>34.905700000000003</v>
      </c>
      <c r="E23486">
        <v>108.9422</v>
      </c>
      <c r="F23486" t="s">
        <v>1039</v>
      </c>
      <c r="G23486" t="s">
        <v>1040</v>
      </c>
      <c r="H23486" t="s">
        <v>1041</v>
      </c>
      <c r="I23486" t="s">
        <v>2052</v>
      </c>
      <c r="J23486" t="s">
        <v>366</v>
      </c>
      <c r="K23486">
        <v>835600</v>
      </c>
      <c r="L23486">
        <v>1156849608</v>
      </c>
    </row>
    <row r="23487" spans="1:12" x14ac:dyDescent="0.45">
      <c r="A23487" t="str">
        <f t="shared" si="366"/>
        <v>Tongchuanshi, Shaanxi, China</v>
      </c>
      <c r="B23487" t="s">
        <v>27835</v>
      </c>
      <c r="C23487" t="s">
        <v>27835</v>
      </c>
      <c r="D23487">
        <v>35.08</v>
      </c>
      <c r="E23487">
        <v>109.03</v>
      </c>
      <c r="F23487" t="s">
        <v>1039</v>
      </c>
      <c r="G23487" t="s">
        <v>1040</v>
      </c>
      <c r="H23487" t="s">
        <v>1041</v>
      </c>
      <c r="I23487" t="s">
        <v>2052</v>
      </c>
      <c r="K23487">
        <v>282258</v>
      </c>
      <c r="L23487">
        <v>1156606433</v>
      </c>
    </row>
    <row r="23488" spans="1:12" x14ac:dyDescent="0.45">
      <c r="A23488" t="str">
        <f t="shared" si="366"/>
        <v>Tongjin, Gyeonggi, Korea, South</v>
      </c>
      <c r="B23488" t="s">
        <v>27836</v>
      </c>
      <c r="C23488" t="s">
        <v>27836</v>
      </c>
      <c r="D23488">
        <v>37.2361</v>
      </c>
      <c r="E23488">
        <v>127.2011</v>
      </c>
      <c r="F23488" t="s">
        <v>1978</v>
      </c>
      <c r="G23488" t="s">
        <v>1979</v>
      </c>
      <c r="H23488" t="s">
        <v>1980</v>
      </c>
      <c r="I23488" t="s">
        <v>2096</v>
      </c>
      <c r="K23488">
        <v>971327</v>
      </c>
      <c r="L23488">
        <v>1410160862</v>
      </c>
    </row>
    <row r="23489" spans="1:12" x14ac:dyDescent="0.45">
      <c r="A23489" t="str">
        <f t="shared" si="366"/>
        <v>Tongliao, Inner Mongolia, China</v>
      </c>
      <c r="B23489" t="s">
        <v>27837</v>
      </c>
      <c r="C23489" t="s">
        <v>27837</v>
      </c>
      <c r="D23489">
        <v>43.617199999999997</v>
      </c>
      <c r="E23489">
        <v>122.264</v>
      </c>
      <c r="F23489" t="s">
        <v>1039</v>
      </c>
      <c r="G23489" t="s">
        <v>1040</v>
      </c>
      <c r="H23489" t="s">
        <v>1041</v>
      </c>
      <c r="I23489" t="s">
        <v>3543</v>
      </c>
      <c r="J23489" t="s">
        <v>366</v>
      </c>
      <c r="K23489">
        <v>3094600</v>
      </c>
      <c r="L23489">
        <v>1156358686</v>
      </c>
    </row>
    <row r="23490" spans="1:12" x14ac:dyDescent="0.45">
      <c r="A23490" t="str">
        <f t="shared" si="366"/>
        <v>Tongren, Guizhou, China</v>
      </c>
      <c r="B23490" t="s">
        <v>27838</v>
      </c>
      <c r="C23490" t="s">
        <v>27838</v>
      </c>
      <c r="D23490">
        <v>27.723299999999998</v>
      </c>
      <c r="E23490">
        <v>109.1885</v>
      </c>
      <c r="F23490" t="s">
        <v>1039</v>
      </c>
      <c r="G23490" t="s">
        <v>1040</v>
      </c>
      <c r="H23490" t="s">
        <v>1041</v>
      </c>
      <c r="I23490" t="s">
        <v>2104</v>
      </c>
      <c r="K23490">
        <v>3093204</v>
      </c>
      <c r="L23490">
        <v>1156803442</v>
      </c>
    </row>
    <row r="23491" spans="1:12" x14ac:dyDescent="0.45">
      <c r="A23491" t="str">
        <f t="shared" ref="A23491:A23554" si="367">CONCATENATE(B23491,", ",I23491,", ",F23491)</f>
        <v>Tongshan, Jiangsu, China</v>
      </c>
      <c r="B23491" t="s">
        <v>27839</v>
      </c>
      <c r="C23491" t="s">
        <v>27839</v>
      </c>
      <c r="D23491">
        <v>34.261000000000003</v>
      </c>
      <c r="E23491">
        <v>117.1859</v>
      </c>
      <c r="F23491" t="s">
        <v>1039</v>
      </c>
      <c r="G23491" t="s">
        <v>1040</v>
      </c>
      <c r="H23491" t="s">
        <v>1041</v>
      </c>
      <c r="I23491" t="s">
        <v>6613</v>
      </c>
      <c r="J23491" t="s">
        <v>366</v>
      </c>
      <c r="K23491">
        <v>8669000</v>
      </c>
      <c r="L23491">
        <v>1156241678</v>
      </c>
    </row>
    <row r="23492" spans="1:12" x14ac:dyDescent="0.45">
      <c r="A23492" t="str">
        <f t="shared" si="367"/>
        <v>Tongyangdao, Inner Mongolia, China</v>
      </c>
      <c r="B23492" t="s">
        <v>27840</v>
      </c>
      <c r="C23492" t="s">
        <v>27840</v>
      </c>
      <c r="D23492">
        <v>41.767600000000002</v>
      </c>
      <c r="E23492">
        <v>109.97110000000001</v>
      </c>
      <c r="F23492" t="s">
        <v>1039</v>
      </c>
      <c r="G23492" t="s">
        <v>1040</v>
      </c>
      <c r="H23492" t="s">
        <v>1041</v>
      </c>
      <c r="I23492" t="s">
        <v>3543</v>
      </c>
      <c r="J23492" t="s">
        <v>366</v>
      </c>
      <c r="K23492">
        <v>27476</v>
      </c>
      <c r="L23492">
        <v>1156031592</v>
      </c>
    </row>
    <row r="23493" spans="1:12" x14ac:dyDescent="0.45">
      <c r="A23493" t="str">
        <f t="shared" si="367"/>
        <v>Tönisvorst, North Rhine-Westphalia, Germany</v>
      </c>
      <c r="B23493" t="s">
        <v>27841</v>
      </c>
      <c r="C23493" t="s">
        <v>27842</v>
      </c>
      <c r="D23493">
        <v>51.320799999999998</v>
      </c>
      <c r="E23493">
        <v>6.4931000000000001</v>
      </c>
      <c r="F23493" t="s">
        <v>441</v>
      </c>
      <c r="G23493" t="s">
        <v>442</v>
      </c>
      <c r="H23493" t="s">
        <v>443</v>
      </c>
      <c r="I23493" t="s">
        <v>444</v>
      </c>
      <c r="K23493">
        <v>29306</v>
      </c>
      <c r="L23493">
        <v>1276126819</v>
      </c>
    </row>
    <row r="23494" spans="1:12" x14ac:dyDescent="0.45">
      <c r="A23494" t="str">
        <f t="shared" si="367"/>
        <v>Tonk, Rājasthān, India</v>
      </c>
      <c r="B23494" t="s">
        <v>27843</v>
      </c>
      <c r="C23494" t="s">
        <v>27843</v>
      </c>
      <c r="D23494">
        <v>26.150500000000001</v>
      </c>
      <c r="E23494">
        <v>75.790000000000006</v>
      </c>
      <c r="F23494" t="s">
        <v>626</v>
      </c>
      <c r="G23494" t="s">
        <v>627</v>
      </c>
      <c r="H23494" t="s">
        <v>628</v>
      </c>
      <c r="I23494" t="s">
        <v>671</v>
      </c>
      <c r="K23494">
        <v>181734</v>
      </c>
      <c r="L23494">
        <v>1356991408</v>
      </c>
    </row>
    <row r="23495" spans="1:12" x14ac:dyDescent="0.45">
      <c r="A23495" t="str">
        <f t="shared" si="367"/>
        <v>Tōno, Iwate, Japan</v>
      </c>
      <c r="B23495" t="s">
        <v>27844</v>
      </c>
      <c r="C23495" t="s">
        <v>27845</v>
      </c>
      <c r="D23495">
        <v>39.327500000000001</v>
      </c>
      <c r="E23495">
        <v>141.53360000000001</v>
      </c>
      <c r="F23495" t="s">
        <v>514</v>
      </c>
      <c r="G23495" t="s">
        <v>515</v>
      </c>
      <c r="H23495" t="s">
        <v>516</v>
      </c>
      <c r="I23495" t="s">
        <v>11570</v>
      </c>
      <c r="K23495">
        <v>25974</v>
      </c>
      <c r="L23495">
        <v>1392078638</v>
      </c>
    </row>
    <row r="23496" spans="1:12" x14ac:dyDescent="0.45">
      <c r="A23496" t="str">
        <f t="shared" si="367"/>
        <v>Tonoshō, Kagawa, Japan</v>
      </c>
      <c r="B23496" t="s">
        <v>27846</v>
      </c>
      <c r="C23496" t="s">
        <v>27847</v>
      </c>
      <c r="D23496">
        <v>34.480499999999999</v>
      </c>
      <c r="E23496">
        <v>134.17019999999999</v>
      </c>
      <c r="F23496" t="s">
        <v>514</v>
      </c>
      <c r="G23496" t="s">
        <v>515</v>
      </c>
      <c r="H23496" t="s">
        <v>516</v>
      </c>
      <c r="I23496" t="s">
        <v>14046</v>
      </c>
      <c r="K23496">
        <v>13078</v>
      </c>
      <c r="L23496">
        <v>1392016671</v>
      </c>
    </row>
    <row r="23497" spans="1:12" x14ac:dyDescent="0.45">
      <c r="A23497" t="str">
        <f t="shared" si="367"/>
        <v>Tønsberg, Vestfold, Norway</v>
      </c>
      <c r="B23497" t="s">
        <v>27848</v>
      </c>
      <c r="C23497" t="s">
        <v>27849</v>
      </c>
      <c r="D23497">
        <v>59.298099999999998</v>
      </c>
      <c r="E23497">
        <v>10.4236</v>
      </c>
      <c r="F23497" t="s">
        <v>1169</v>
      </c>
      <c r="G23497" t="s">
        <v>1170</v>
      </c>
      <c r="H23497" t="s">
        <v>1171</v>
      </c>
      <c r="I23497" t="s">
        <v>15976</v>
      </c>
      <c r="J23497" t="s">
        <v>366</v>
      </c>
      <c r="K23497">
        <v>56293</v>
      </c>
      <c r="L23497">
        <v>1578658467</v>
      </c>
    </row>
    <row r="23498" spans="1:12" x14ac:dyDescent="0.45">
      <c r="A23498" t="str">
        <f t="shared" si="367"/>
        <v>Tonyrefail, Rhondda Cynon Taff, United Kingdom</v>
      </c>
      <c r="B23498" t="s">
        <v>27850</v>
      </c>
      <c r="C23498" t="s">
        <v>27850</v>
      </c>
      <c r="D23498">
        <v>51.584000000000003</v>
      </c>
      <c r="E23498">
        <v>-3.4306000000000001</v>
      </c>
      <c r="F23498" t="s">
        <v>536</v>
      </c>
      <c r="G23498" t="s">
        <v>537</v>
      </c>
      <c r="H23498" t="s">
        <v>538</v>
      </c>
      <c r="I23498" t="s">
        <v>577</v>
      </c>
      <c r="K23498">
        <v>12301</v>
      </c>
      <c r="L23498">
        <v>1826868989</v>
      </c>
    </row>
    <row r="23499" spans="1:12" x14ac:dyDescent="0.45">
      <c r="A23499" t="str">
        <f t="shared" si="367"/>
        <v>Tooele, Utah, United States</v>
      </c>
      <c r="B23499" t="s">
        <v>27851</v>
      </c>
      <c r="C23499" t="s">
        <v>27851</v>
      </c>
      <c r="D23499">
        <v>40.539299999999997</v>
      </c>
      <c r="E23499">
        <v>-112.3082</v>
      </c>
      <c r="F23499" t="s">
        <v>530</v>
      </c>
      <c r="G23499" t="s">
        <v>531</v>
      </c>
      <c r="H23499" t="s">
        <v>532</v>
      </c>
      <c r="I23499" t="s">
        <v>1667</v>
      </c>
      <c r="K23499">
        <v>35392</v>
      </c>
      <c r="L23499">
        <v>1840021356</v>
      </c>
    </row>
    <row r="23500" spans="1:12" x14ac:dyDescent="0.45">
      <c r="A23500" t="str">
        <f t="shared" si="367"/>
        <v>Toowoomba, Queensland, Australia</v>
      </c>
      <c r="B23500" t="s">
        <v>27852</v>
      </c>
      <c r="C23500" t="s">
        <v>27852</v>
      </c>
      <c r="D23500">
        <v>-27.566700000000001</v>
      </c>
      <c r="E23500">
        <v>151.94999999999999</v>
      </c>
      <c r="F23500" t="s">
        <v>830</v>
      </c>
      <c r="G23500" t="s">
        <v>831</v>
      </c>
      <c r="H23500" t="s">
        <v>832</v>
      </c>
      <c r="I23500" t="s">
        <v>1959</v>
      </c>
      <c r="K23500">
        <v>136861</v>
      </c>
      <c r="L23500">
        <v>1036765315</v>
      </c>
    </row>
    <row r="23501" spans="1:12" x14ac:dyDescent="0.45">
      <c r="A23501" t="str">
        <f t="shared" si="367"/>
        <v>Topanga, California, United States</v>
      </c>
      <c r="B23501" t="s">
        <v>27853</v>
      </c>
      <c r="C23501" t="s">
        <v>27853</v>
      </c>
      <c r="D23501">
        <v>34.096400000000003</v>
      </c>
      <c r="E23501">
        <v>-118.6053</v>
      </c>
      <c r="F23501" t="s">
        <v>530</v>
      </c>
      <c r="G23501" t="s">
        <v>531</v>
      </c>
      <c r="H23501" t="s">
        <v>532</v>
      </c>
      <c r="I23501" t="s">
        <v>754</v>
      </c>
      <c r="K23501">
        <v>7449</v>
      </c>
      <c r="L23501">
        <v>1840025006</v>
      </c>
    </row>
    <row r="23502" spans="1:12" x14ac:dyDescent="0.45">
      <c r="A23502" t="str">
        <f t="shared" si="367"/>
        <v>Topeka, Kansas, United States</v>
      </c>
      <c r="B23502" t="s">
        <v>27854</v>
      </c>
      <c r="C23502" t="s">
        <v>27854</v>
      </c>
      <c r="D23502">
        <v>39.034599999999998</v>
      </c>
      <c r="E23502">
        <v>-95.695499999999996</v>
      </c>
      <c r="F23502" t="s">
        <v>530</v>
      </c>
      <c r="G23502" t="s">
        <v>531</v>
      </c>
      <c r="H23502" t="s">
        <v>532</v>
      </c>
      <c r="I23502" t="s">
        <v>611</v>
      </c>
      <c r="J23502" t="s">
        <v>378</v>
      </c>
      <c r="K23502">
        <v>147458</v>
      </c>
      <c r="L23502">
        <v>1840001621</v>
      </c>
    </row>
    <row r="23503" spans="1:12" x14ac:dyDescent="0.45">
      <c r="A23503" t="str">
        <f t="shared" si="367"/>
        <v>Topki, Kemerovskaya Oblast’, Russia</v>
      </c>
      <c r="B23503" t="s">
        <v>27855</v>
      </c>
      <c r="C23503" t="s">
        <v>27855</v>
      </c>
      <c r="D23503">
        <v>55.283299999999997</v>
      </c>
      <c r="E23503">
        <v>85.616699999999994</v>
      </c>
      <c r="F23503" t="s">
        <v>504</v>
      </c>
      <c r="G23503" t="s">
        <v>505</v>
      </c>
      <c r="H23503" t="s">
        <v>506</v>
      </c>
      <c r="I23503" t="s">
        <v>2157</v>
      </c>
      <c r="K23503">
        <v>27860</v>
      </c>
      <c r="L23503">
        <v>1643475451</v>
      </c>
    </row>
    <row r="23504" spans="1:12" x14ac:dyDescent="0.45">
      <c r="A23504" t="str">
        <f t="shared" si="367"/>
        <v>Topola, Topola, Serbia</v>
      </c>
      <c r="B23504" t="s">
        <v>27856</v>
      </c>
      <c r="C23504" t="s">
        <v>27856</v>
      </c>
      <c r="D23504">
        <v>44.252499999999998</v>
      </c>
      <c r="E23504">
        <v>20.676100000000002</v>
      </c>
      <c r="F23504" t="s">
        <v>795</v>
      </c>
      <c r="G23504" t="s">
        <v>796</v>
      </c>
      <c r="H23504" t="s">
        <v>797</v>
      </c>
      <c r="I23504" t="s">
        <v>27856</v>
      </c>
      <c r="J23504" t="s">
        <v>378</v>
      </c>
      <c r="L23504">
        <v>1688000008</v>
      </c>
    </row>
    <row r="23505" spans="1:12" x14ac:dyDescent="0.45">
      <c r="A23505" t="str">
        <f t="shared" si="367"/>
        <v>Topoľčany, Nitriansky, Slovakia</v>
      </c>
      <c r="B23505" t="s">
        <v>27857</v>
      </c>
      <c r="C23505" t="s">
        <v>27858</v>
      </c>
      <c r="D23505">
        <v>48.55</v>
      </c>
      <c r="E23505">
        <v>18.183299999999999</v>
      </c>
      <c r="F23505" t="s">
        <v>3518</v>
      </c>
      <c r="G23505" t="s">
        <v>3519</v>
      </c>
      <c r="H23505" t="s">
        <v>3520</v>
      </c>
      <c r="I23505" t="s">
        <v>3521</v>
      </c>
      <c r="J23505" t="s">
        <v>366</v>
      </c>
      <c r="K23505">
        <v>25492</v>
      </c>
      <c r="L23505">
        <v>1703972339</v>
      </c>
    </row>
    <row r="23506" spans="1:12" x14ac:dyDescent="0.45">
      <c r="A23506" t="str">
        <f t="shared" si="367"/>
        <v>Topolobampo, Sinaloa, Mexico</v>
      </c>
      <c r="B23506" t="s">
        <v>27859</v>
      </c>
      <c r="C23506" t="s">
        <v>27859</v>
      </c>
      <c r="D23506">
        <v>25.605599999999999</v>
      </c>
      <c r="E23506">
        <v>-109.05</v>
      </c>
      <c r="F23506" t="s">
        <v>519</v>
      </c>
      <c r="G23506" t="s">
        <v>520</v>
      </c>
      <c r="H23506" t="s">
        <v>521</v>
      </c>
      <c r="I23506" t="s">
        <v>1697</v>
      </c>
      <c r="K23506">
        <v>6361</v>
      </c>
      <c r="L23506">
        <v>1484652048</v>
      </c>
    </row>
    <row r="23507" spans="1:12" x14ac:dyDescent="0.45">
      <c r="A23507" t="str">
        <f t="shared" si="367"/>
        <v>Topoloveni, Argeş, Romania</v>
      </c>
      <c r="B23507" t="s">
        <v>27860</v>
      </c>
      <c r="C23507" t="s">
        <v>27860</v>
      </c>
      <c r="D23507">
        <v>44.806899999999999</v>
      </c>
      <c r="E23507">
        <v>25.0839</v>
      </c>
      <c r="F23507" t="s">
        <v>665</v>
      </c>
      <c r="G23507" t="s">
        <v>666</v>
      </c>
      <c r="H23507" t="s">
        <v>667</v>
      </c>
      <c r="I23507" t="s">
        <v>7651</v>
      </c>
      <c r="K23507">
        <v>10219</v>
      </c>
      <c r="L23507">
        <v>1642642782</v>
      </c>
    </row>
    <row r="23508" spans="1:12" x14ac:dyDescent="0.45">
      <c r="A23508" t="str">
        <f t="shared" si="367"/>
        <v>Topolovgrad, Haskovo, Bulgaria</v>
      </c>
      <c r="B23508" t="s">
        <v>27861</v>
      </c>
      <c r="C23508" t="s">
        <v>27861</v>
      </c>
      <c r="D23508">
        <v>42.084200000000003</v>
      </c>
      <c r="E23508">
        <v>26.337499999999999</v>
      </c>
      <c r="F23508" t="s">
        <v>1175</v>
      </c>
      <c r="G23508" t="s">
        <v>1176</v>
      </c>
      <c r="H23508" t="s">
        <v>1177</v>
      </c>
      <c r="I23508" t="s">
        <v>8437</v>
      </c>
      <c r="K23508">
        <v>5659</v>
      </c>
      <c r="L23508">
        <v>1100686772</v>
      </c>
    </row>
    <row r="23509" spans="1:12" x14ac:dyDescent="0.45">
      <c r="A23509" t="str">
        <f t="shared" si="367"/>
        <v>Toppenish, Washington, United States</v>
      </c>
      <c r="B23509" t="s">
        <v>27862</v>
      </c>
      <c r="C23509" t="s">
        <v>27862</v>
      </c>
      <c r="D23509">
        <v>46.380600000000001</v>
      </c>
      <c r="E23509">
        <v>-120.31229999999999</v>
      </c>
      <c r="F23509" t="s">
        <v>530</v>
      </c>
      <c r="G23509" t="s">
        <v>531</v>
      </c>
      <c r="H23509" t="s">
        <v>532</v>
      </c>
      <c r="I23509" t="s">
        <v>585</v>
      </c>
      <c r="K23509">
        <v>14284</v>
      </c>
      <c r="L23509">
        <v>1840021151</v>
      </c>
    </row>
    <row r="23510" spans="1:12" x14ac:dyDescent="0.45">
      <c r="A23510" t="str">
        <f t="shared" si="367"/>
        <v>Toprakkale, Osmaniye, Turkey</v>
      </c>
      <c r="B23510" t="s">
        <v>27863</v>
      </c>
      <c r="C23510" t="s">
        <v>27863</v>
      </c>
      <c r="D23510">
        <v>37.063899999999997</v>
      </c>
      <c r="E23510">
        <v>36.146900000000002</v>
      </c>
      <c r="F23510" t="s">
        <v>806</v>
      </c>
      <c r="G23510" t="s">
        <v>807</v>
      </c>
      <c r="H23510" t="s">
        <v>808</v>
      </c>
      <c r="I23510" t="s">
        <v>13842</v>
      </c>
      <c r="J23510" t="s">
        <v>366</v>
      </c>
      <c r="K23510">
        <v>20127</v>
      </c>
      <c r="L23510">
        <v>1792333084</v>
      </c>
    </row>
    <row r="23511" spans="1:12" x14ac:dyDescent="0.45">
      <c r="A23511" t="str">
        <f t="shared" si="367"/>
        <v>Topsfield, Massachusetts, United States</v>
      </c>
      <c r="B23511" t="s">
        <v>27864</v>
      </c>
      <c r="C23511" t="s">
        <v>27864</v>
      </c>
      <c r="D23511">
        <v>42.637300000000003</v>
      </c>
      <c r="E23511">
        <v>-70.942499999999995</v>
      </c>
      <c r="F23511" t="s">
        <v>530</v>
      </c>
      <c r="G23511" t="s">
        <v>531</v>
      </c>
      <c r="H23511" t="s">
        <v>532</v>
      </c>
      <c r="I23511" t="s">
        <v>621</v>
      </c>
      <c r="K23511">
        <v>6551</v>
      </c>
      <c r="L23511">
        <v>1840053541</v>
      </c>
    </row>
    <row r="23512" spans="1:12" x14ac:dyDescent="0.45">
      <c r="A23512" t="str">
        <f t="shared" si="367"/>
        <v>Topsham, Maine, United States</v>
      </c>
      <c r="B23512" t="s">
        <v>27865</v>
      </c>
      <c r="C23512" t="s">
        <v>27865</v>
      </c>
      <c r="D23512">
        <v>43.961500000000001</v>
      </c>
      <c r="E23512">
        <v>-69.958799999999997</v>
      </c>
      <c r="F23512" t="s">
        <v>530</v>
      </c>
      <c r="G23512" t="s">
        <v>531</v>
      </c>
      <c r="H23512" t="s">
        <v>532</v>
      </c>
      <c r="I23512" t="s">
        <v>2721</v>
      </c>
      <c r="K23512">
        <v>8763</v>
      </c>
      <c r="L23512">
        <v>1840053028</v>
      </c>
    </row>
    <row r="23513" spans="1:12" x14ac:dyDescent="0.45">
      <c r="A23513" t="str">
        <f t="shared" si="367"/>
        <v>Torbalı, İzmir, Turkey</v>
      </c>
      <c r="B23513" t="s">
        <v>27866</v>
      </c>
      <c r="C23513" t="s">
        <v>27867</v>
      </c>
      <c r="D23513">
        <v>38.161900000000003</v>
      </c>
      <c r="E23513">
        <v>27.3583</v>
      </c>
      <c r="F23513" t="s">
        <v>806</v>
      </c>
      <c r="G23513" t="s">
        <v>807</v>
      </c>
      <c r="H23513" t="s">
        <v>808</v>
      </c>
      <c r="I23513" t="s">
        <v>1561</v>
      </c>
      <c r="J23513" t="s">
        <v>366</v>
      </c>
      <c r="K23513">
        <v>178772</v>
      </c>
      <c r="L23513">
        <v>1792319298</v>
      </c>
    </row>
    <row r="23514" spans="1:12" x14ac:dyDescent="0.45">
      <c r="A23514" t="str">
        <f t="shared" si="367"/>
        <v>Torbat-e Ḩeydarīyeh, Khorāsān-e Raẕavī, Iran</v>
      </c>
      <c r="B23514" t="s">
        <v>27868</v>
      </c>
      <c r="C23514" t="s">
        <v>27869</v>
      </c>
      <c r="D23514">
        <v>35.273899999999998</v>
      </c>
      <c r="E23514">
        <v>59.2194</v>
      </c>
      <c r="F23514" t="s">
        <v>388</v>
      </c>
      <c r="G23514" t="s">
        <v>389</v>
      </c>
      <c r="H23514" t="s">
        <v>390</v>
      </c>
      <c r="I23514" t="s">
        <v>14257</v>
      </c>
      <c r="J23514" t="s">
        <v>366</v>
      </c>
      <c r="K23514">
        <v>140019</v>
      </c>
      <c r="L23514">
        <v>1364398113</v>
      </c>
    </row>
    <row r="23515" spans="1:12" x14ac:dyDescent="0.45">
      <c r="A23515" t="str">
        <f t="shared" si="367"/>
        <v>Torbat-e Jām, Khorāsān-e Raẕavī, Iran</v>
      </c>
      <c r="B23515" t="s">
        <v>27870</v>
      </c>
      <c r="C23515" t="s">
        <v>27871</v>
      </c>
      <c r="D23515">
        <v>35.243899999999996</v>
      </c>
      <c r="E23515">
        <v>60.622500000000002</v>
      </c>
      <c r="F23515" t="s">
        <v>388</v>
      </c>
      <c r="G23515" t="s">
        <v>389</v>
      </c>
      <c r="H23515" t="s">
        <v>390</v>
      </c>
      <c r="I23515" t="s">
        <v>14257</v>
      </c>
      <c r="J23515" t="s">
        <v>366</v>
      </c>
      <c r="K23515">
        <v>100449</v>
      </c>
      <c r="L23515">
        <v>1364064948</v>
      </c>
    </row>
    <row r="23516" spans="1:12" x14ac:dyDescent="0.45">
      <c r="A23516" t="str">
        <f t="shared" si="367"/>
        <v>Torbay, Newfoundland and Labrador, Canada</v>
      </c>
      <c r="B23516" t="s">
        <v>27872</v>
      </c>
      <c r="C23516" t="s">
        <v>27872</v>
      </c>
      <c r="D23516">
        <v>47.65</v>
      </c>
      <c r="E23516">
        <v>-52.7333</v>
      </c>
      <c r="F23516" t="s">
        <v>541</v>
      </c>
      <c r="G23516" t="s">
        <v>542</v>
      </c>
      <c r="H23516" t="s">
        <v>543</v>
      </c>
      <c r="I23516" t="s">
        <v>3817</v>
      </c>
      <c r="K23516">
        <v>7899</v>
      </c>
      <c r="L23516">
        <v>1124406642</v>
      </c>
    </row>
    <row r="23517" spans="1:12" x14ac:dyDescent="0.45">
      <c r="A23517" t="str">
        <f t="shared" si="367"/>
        <v>Torcy, Île-de-France, France</v>
      </c>
      <c r="B23517" t="s">
        <v>27873</v>
      </c>
      <c r="C23517" t="s">
        <v>27873</v>
      </c>
      <c r="D23517">
        <v>48.850200000000001</v>
      </c>
      <c r="E23517">
        <v>2.6507999999999998</v>
      </c>
      <c r="F23517" t="s">
        <v>526</v>
      </c>
      <c r="G23517" t="s">
        <v>527</v>
      </c>
      <c r="H23517" t="s">
        <v>528</v>
      </c>
      <c r="I23517" t="s">
        <v>732</v>
      </c>
      <c r="J23517" t="s">
        <v>366</v>
      </c>
      <c r="K23517">
        <v>22568</v>
      </c>
      <c r="L23517">
        <v>1250780004</v>
      </c>
    </row>
    <row r="23518" spans="1:12" x14ac:dyDescent="0.45">
      <c r="A23518" t="str">
        <f t="shared" si="367"/>
        <v>Toretsk, Donets’ka Oblast’, Ukraine</v>
      </c>
      <c r="B23518" t="s">
        <v>27874</v>
      </c>
      <c r="C23518" t="s">
        <v>27874</v>
      </c>
      <c r="D23518">
        <v>48.4</v>
      </c>
      <c r="E23518">
        <v>37.833300000000001</v>
      </c>
      <c r="F23518" t="s">
        <v>1461</v>
      </c>
      <c r="G23518" t="s">
        <v>1462</v>
      </c>
      <c r="H23518" t="s">
        <v>1463</v>
      </c>
      <c r="I23518" t="s">
        <v>1903</v>
      </c>
      <c r="K23518">
        <v>34378</v>
      </c>
      <c r="L23518">
        <v>1804980684</v>
      </c>
    </row>
    <row r="23519" spans="1:12" x14ac:dyDescent="0.45">
      <c r="A23519" t="str">
        <f t="shared" si="367"/>
        <v>Torgau, Saxony, Germany</v>
      </c>
      <c r="B23519" t="s">
        <v>27875</v>
      </c>
      <c r="C23519" t="s">
        <v>27875</v>
      </c>
      <c r="D23519">
        <v>51.560299999999998</v>
      </c>
      <c r="E23519">
        <v>13.005599999999999</v>
      </c>
      <c r="F23519" t="s">
        <v>441</v>
      </c>
      <c r="G23519" t="s">
        <v>442</v>
      </c>
      <c r="H23519" t="s">
        <v>443</v>
      </c>
      <c r="I23519" t="s">
        <v>1707</v>
      </c>
      <c r="J23519" t="s">
        <v>366</v>
      </c>
      <c r="K23519">
        <v>20065</v>
      </c>
      <c r="L23519">
        <v>1276804920</v>
      </c>
    </row>
    <row r="23520" spans="1:12" x14ac:dyDescent="0.45">
      <c r="A23520" t="str">
        <f t="shared" si="367"/>
        <v>Torgelow, Mecklenburg-Western Pomerania, Germany</v>
      </c>
      <c r="B23520" t="s">
        <v>27876</v>
      </c>
      <c r="C23520" t="s">
        <v>27876</v>
      </c>
      <c r="D23520">
        <v>53.616700000000002</v>
      </c>
      <c r="E23520">
        <v>14</v>
      </c>
      <c r="F23520" t="s">
        <v>441</v>
      </c>
      <c r="G23520" t="s">
        <v>442</v>
      </c>
      <c r="H23520" t="s">
        <v>443</v>
      </c>
      <c r="I23520" t="s">
        <v>1715</v>
      </c>
      <c r="K23520">
        <v>9153</v>
      </c>
      <c r="L23520">
        <v>1276888250</v>
      </c>
    </row>
    <row r="23521" spans="1:12" x14ac:dyDescent="0.45">
      <c r="A23521" t="str">
        <f t="shared" si="367"/>
        <v>Torghay, Qostanay, Kazakhstan</v>
      </c>
      <c r="B23521" t="s">
        <v>27877</v>
      </c>
      <c r="C23521" t="s">
        <v>27877</v>
      </c>
      <c r="D23521">
        <v>49.625999999999998</v>
      </c>
      <c r="E23521">
        <v>63.499000000000002</v>
      </c>
      <c r="F23521" t="s">
        <v>1182</v>
      </c>
      <c r="G23521" t="s">
        <v>1183</v>
      </c>
      <c r="H23521" t="s">
        <v>1184</v>
      </c>
      <c r="I23521" t="s">
        <v>2428</v>
      </c>
      <c r="K23521">
        <v>5277</v>
      </c>
      <c r="L23521">
        <v>1398845535</v>
      </c>
    </row>
    <row r="23522" spans="1:12" x14ac:dyDescent="0.45">
      <c r="A23522" t="str">
        <f t="shared" si="367"/>
        <v>Toride, Ibaraki, Japan</v>
      </c>
      <c r="B23522" t="s">
        <v>27878</v>
      </c>
      <c r="C23522" t="s">
        <v>27878</v>
      </c>
      <c r="D23522">
        <v>35.9114</v>
      </c>
      <c r="E23522">
        <v>140.05029999999999</v>
      </c>
      <c r="F23522" t="s">
        <v>514</v>
      </c>
      <c r="G23522" t="s">
        <v>515</v>
      </c>
      <c r="H23522" t="s">
        <v>516</v>
      </c>
      <c r="I23522" t="s">
        <v>1844</v>
      </c>
      <c r="K23522">
        <v>104667</v>
      </c>
      <c r="L23522">
        <v>1392922950</v>
      </c>
    </row>
    <row r="23523" spans="1:12" x14ac:dyDescent="0.45">
      <c r="A23523" t="str">
        <f t="shared" si="367"/>
        <v>Torihama, Fukui, Japan</v>
      </c>
      <c r="B23523" t="s">
        <v>27879</v>
      </c>
      <c r="C23523" t="s">
        <v>27879</v>
      </c>
      <c r="D23523">
        <v>35.6006</v>
      </c>
      <c r="E23523">
        <v>135.94059999999999</v>
      </c>
      <c r="F23523" t="s">
        <v>514</v>
      </c>
      <c r="G23523" t="s">
        <v>515</v>
      </c>
      <c r="H23523" t="s">
        <v>516</v>
      </c>
      <c r="I23523" t="s">
        <v>2793</v>
      </c>
      <c r="K23523">
        <v>9230</v>
      </c>
      <c r="L23523">
        <v>1392000087</v>
      </c>
    </row>
    <row r="23524" spans="1:12" x14ac:dyDescent="0.45">
      <c r="A23524" t="str">
        <f t="shared" si="367"/>
        <v>Torit, Eastern Equatoria, South Sudan</v>
      </c>
      <c r="B23524" t="s">
        <v>27880</v>
      </c>
      <c r="C23524" t="s">
        <v>27880</v>
      </c>
      <c r="D23524">
        <v>4.4166999999999996</v>
      </c>
      <c r="E23524">
        <v>32.566699999999997</v>
      </c>
      <c r="F23524" t="s">
        <v>2800</v>
      </c>
      <c r="G23524" t="s">
        <v>2801</v>
      </c>
      <c r="H23524" t="s">
        <v>2802</v>
      </c>
      <c r="I23524" t="s">
        <v>14130</v>
      </c>
      <c r="J23524" t="s">
        <v>378</v>
      </c>
      <c r="K23524">
        <v>17957</v>
      </c>
      <c r="L23524">
        <v>1728698486</v>
      </c>
    </row>
    <row r="23525" spans="1:12" x14ac:dyDescent="0.45">
      <c r="A23525" t="str">
        <f t="shared" si="367"/>
        <v>Tornaľa, Banskobystrický, Slovakia</v>
      </c>
      <c r="B23525" t="s">
        <v>27881</v>
      </c>
      <c r="C23525" t="s">
        <v>27882</v>
      </c>
      <c r="D23525">
        <v>48.416699999999999</v>
      </c>
      <c r="E23525">
        <v>20.333300000000001</v>
      </c>
      <c r="F23525" t="s">
        <v>3518</v>
      </c>
      <c r="G23525" t="s">
        <v>3519</v>
      </c>
      <c r="H23525" t="s">
        <v>3520</v>
      </c>
      <c r="I23525" t="s">
        <v>3530</v>
      </c>
      <c r="K23525">
        <v>7252</v>
      </c>
      <c r="L23525">
        <v>1703238478</v>
      </c>
    </row>
    <row r="23526" spans="1:12" x14ac:dyDescent="0.45">
      <c r="A23526" t="str">
        <f t="shared" si="367"/>
        <v>Tornesch, Schleswig-Holstein, Germany</v>
      </c>
      <c r="B23526" t="s">
        <v>27883</v>
      </c>
      <c r="C23526" t="s">
        <v>27883</v>
      </c>
      <c r="D23526">
        <v>53.7</v>
      </c>
      <c r="E23526">
        <v>9.7166999999999994</v>
      </c>
      <c r="F23526" t="s">
        <v>441</v>
      </c>
      <c r="G23526" t="s">
        <v>442</v>
      </c>
      <c r="H23526" t="s">
        <v>443</v>
      </c>
      <c r="I23526" t="s">
        <v>997</v>
      </c>
      <c r="K23526">
        <v>13779</v>
      </c>
      <c r="L23526">
        <v>1276106363</v>
      </c>
    </row>
    <row r="23527" spans="1:12" x14ac:dyDescent="0.45">
      <c r="A23527" t="str">
        <f t="shared" si="367"/>
        <v>Tornio, Lappi, Finland</v>
      </c>
      <c r="B23527" t="s">
        <v>27884</v>
      </c>
      <c r="C23527" t="s">
        <v>27884</v>
      </c>
      <c r="D23527">
        <v>65.848600000000005</v>
      </c>
      <c r="E23527">
        <v>24.147200000000002</v>
      </c>
      <c r="F23527" t="s">
        <v>459</v>
      </c>
      <c r="G23527" t="s">
        <v>460</v>
      </c>
      <c r="H23527" t="s">
        <v>461</v>
      </c>
      <c r="I23527" t="s">
        <v>14428</v>
      </c>
      <c r="J23527" t="s">
        <v>366</v>
      </c>
      <c r="K23527">
        <v>21928</v>
      </c>
      <c r="L23527">
        <v>1246209112</v>
      </c>
    </row>
    <row r="23528" spans="1:12" x14ac:dyDescent="0.45">
      <c r="A23528" t="str">
        <f t="shared" si="367"/>
        <v>Törökbálint, Pest, Hungary</v>
      </c>
      <c r="B23528" t="s">
        <v>27885</v>
      </c>
      <c r="C23528" t="s">
        <v>27886</v>
      </c>
      <c r="D23528">
        <v>47.435600000000001</v>
      </c>
      <c r="E23528">
        <v>18.915600000000001</v>
      </c>
      <c r="F23528" t="s">
        <v>641</v>
      </c>
      <c r="G23528" t="s">
        <v>642</v>
      </c>
      <c r="H23528" t="s">
        <v>643</v>
      </c>
      <c r="I23528" t="s">
        <v>644</v>
      </c>
      <c r="K23528">
        <v>13655</v>
      </c>
      <c r="L23528">
        <v>1348719921</v>
      </c>
    </row>
    <row r="23529" spans="1:12" x14ac:dyDescent="0.45">
      <c r="A23529" t="str">
        <f t="shared" si="367"/>
        <v>Törökszentmiklós, Jász-Nagykun-Szolnok, Hungary</v>
      </c>
      <c r="B23529" t="s">
        <v>27887</v>
      </c>
      <c r="C23529" t="s">
        <v>27888</v>
      </c>
      <c r="D23529">
        <v>47.183300000000003</v>
      </c>
      <c r="E23529">
        <v>20.416699999999999</v>
      </c>
      <c r="F23529" t="s">
        <v>641</v>
      </c>
      <c r="G23529" t="s">
        <v>642</v>
      </c>
      <c r="H23529" t="s">
        <v>643</v>
      </c>
      <c r="I23529" t="s">
        <v>9789</v>
      </c>
      <c r="J23529" t="s">
        <v>366</v>
      </c>
      <c r="K23529">
        <v>19890</v>
      </c>
      <c r="L23529">
        <v>1348803732</v>
      </c>
    </row>
    <row r="23530" spans="1:12" x14ac:dyDescent="0.45">
      <c r="A23530" t="str">
        <f t="shared" si="367"/>
        <v>Toronto, Ontario, Canada</v>
      </c>
      <c r="B23530" t="s">
        <v>27889</v>
      </c>
      <c r="C23530" t="s">
        <v>27889</v>
      </c>
      <c r="D23530">
        <v>43.741700000000002</v>
      </c>
      <c r="E23530">
        <v>-79.3733</v>
      </c>
      <c r="F23530" t="s">
        <v>541</v>
      </c>
      <c r="G23530" t="s">
        <v>542</v>
      </c>
      <c r="H23530" t="s">
        <v>543</v>
      </c>
      <c r="I23530" t="s">
        <v>857</v>
      </c>
      <c r="K23530">
        <v>5429524</v>
      </c>
      <c r="L23530">
        <v>1124279679</v>
      </c>
    </row>
    <row r="23531" spans="1:12" x14ac:dyDescent="0.45">
      <c r="A23531" t="str">
        <f t="shared" si="367"/>
        <v>Toropets, Tverskaya Oblast’, Russia</v>
      </c>
      <c r="B23531" t="s">
        <v>27890</v>
      </c>
      <c r="C23531" t="s">
        <v>27890</v>
      </c>
      <c r="D23531">
        <v>56.5</v>
      </c>
      <c r="E23531">
        <v>31.633299999999998</v>
      </c>
      <c r="F23531" t="s">
        <v>504</v>
      </c>
      <c r="G23531" t="s">
        <v>505</v>
      </c>
      <c r="H23531" t="s">
        <v>506</v>
      </c>
      <c r="I23531" t="s">
        <v>1989</v>
      </c>
      <c r="K23531">
        <v>12048</v>
      </c>
      <c r="L23531">
        <v>1643009626</v>
      </c>
    </row>
    <row r="23532" spans="1:12" x14ac:dyDescent="0.45">
      <c r="A23532" t="str">
        <f t="shared" si="367"/>
        <v>Tororo, Tororo, Uganda</v>
      </c>
      <c r="B23532" t="s">
        <v>27891</v>
      </c>
      <c r="C23532" t="s">
        <v>27891</v>
      </c>
      <c r="D23532">
        <v>0.69279999999999997</v>
      </c>
      <c r="E23532">
        <v>34.180799999999998</v>
      </c>
      <c r="F23532" t="s">
        <v>613</v>
      </c>
      <c r="G23532" t="s">
        <v>614</v>
      </c>
      <c r="H23532" t="s">
        <v>615</v>
      </c>
      <c r="I23532" t="s">
        <v>27891</v>
      </c>
      <c r="J23532" t="s">
        <v>378</v>
      </c>
      <c r="K23532">
        <v>150000</v>
      </c>
      <c r="L23532">
        <v>1800214991</v>
      </c>
    </row>
    <row r="23533" spans="1:12" x14ac:dyDescent="0.45">
      <c r="A23533" t="str">
        <f t="shared" si="367"/>
        <v>Torpoint, Cornwall, United Kingdom</v>
      </c>
      <c r="B23533" t="s">
        <v>27892</v>
      </c>
      <c r="C23533" t="s">
        <v>27892</v>
      </c>
      <c r="D23533">
        <v>50.375999999999998</v>
      </c>
      <c r="E23533">
        <v>-4.2050000000000001</v>
      </c>
      <c r="F23533" t="s">
        <v>536</v>
      </c>
      <c r="G23533" t="s">
        <v>537</v>
      </c>
      <c r="H23533" t="s">
        <v>538</v>
      </c>
      <c r="I23533" t="s">
        <v>4786</v>
      </c>
      <c r="K23533">
        <v>8364</v>
      </c>
      <c r="L23533">
        <v>1826843496</v>
      </c>
    </row>
    <row r="23534" spans="1:12" x14ac:dyDescent="0.45">
      <c r="A23534" t="str">
        <f t="shared" si="367"/>
        <v>Torquay, Torbay, United Kingdom</v>
      </c>
      <c r="B23534" t="s">
        <v>27893</v>
      </c>
      <c r="C23534" t="s">
        <v>27893</v>
      </c>
      <c r="D23534">
        <v>50.47</v>
      </c>
      <c r="E23534">
        <v>-3.53</v>
      </c>
      <c r="F23534" t="s">
        <v>536</v>
      </c>
      <c r="G23534" t="s">
        <v>537</v>
      </c>
      <c r="H23534" t="s">
        <v>538</v>
      </c>
      <c r="I23534" t="s">
        <v>27872</v>
      </c>
      <c r="K23534">
        <v>65245</v>
      </c>
      <c r="L23534">
        <v>1826982921</v>
      </c>
    </row>
    <row r="23535" spans="1:12" x14ac:dyDescent="0.45">
      <c r="A23535" t="str">
        <f t="shared" si="367"/>
        <v>Torquay, Victoria, Australia</v>
      </c>
      <c r="B23535" t="s">
        <v>27893</v>
      </c>
      <c r="C23535" t="s">
        <v>27893</v>
      </c>
      <c r="D23535">
        <v>-38.333300000000001</v>
      </c>
      <c r="E23535">
        <v>144.3167</v>
      </c>
      <c r="F23535" t="s">
        <v>830</v>
      </c>
      <c r="G23535" t="s">
        <v>831</v>
      </c>
      <c r="H23535" t="s">
        <v>832</v>
      </c>
      <c r="I23535" t="s">
        <v>2292</v>
      </c>
      <c r="K23535">
        <v>13258</v>
      </c>
      <c r="L23535">
        <v>1036765457</v>
      </c>
    </row>
    <row r="23536" spans="1:12" x14ac:dyDescent="0.45">
      <c r="A23536" t="str">
        <f t="shared" si="367"/>
        <v>Torrance, California, United States</v>
      </c>
      <c r="B23536" t="s">
        <v>27894</v>
      </c>
      <c r="C23536" t="s">
        <v>27894</v>
      </c>
      <c r="D23536">
        <v>33.834600000000002</v>
      </c>
      <c r="E23536">
        <v>-118.3417</v>
      </c>
      <c r="F23536" t="s">
        <v>530</v>
      </c>
      <c r="G23536" t="s">
        <v>531</v>
      </c>
      <c r="H23536" t="s">
        <v>532</v>
      </c>
      <c r="I23536" t="s">
        <v>754</v>
      </c>
      <c r="K23536">
        <v>143592</v>
      </c>
      <c r="L23536">
        <v>1840021873</v>
      </c>
    </row>
    <row r="23537" spans="1:12" x14ac:dyDescent="0.45">
      <c r="A23537" t="str">
        <f t="shared" si="367"/>
        <v>Torre de Moncorvo, Bragança, Portugal</v>
      </c>
      <c r="B23537" t="s">
        <v>27895</v>
      </c>
      <c r="C23537" t="s">
        <v>27895</v>
      </c>
      <c r="D23537">
        <v>41.2</v>
      </c>
      <c r="E23537">
        <v>-7.1333000000000002</v>
      </c>
      <c r="F23537" t="s">
        <v>967</v>
      </c>
      <c r="G23537" t="s">
        <v>968</v>
      </c>
      <c r="H23537" t="s">
        <v>969</v>
      </c>
      <c r="I23537" t="s">
        <v>5119</v>
      </c>
      <c r="J23537" t="s">
        <v>366</v>
      </c>
      <c r="K23537">
        <v>8572</v>
      </c>
      <c r="L23537">
        <v>1620001140</v>
      </c>
    </row>
    <row r="23538" spans="1:12" x14ac:dyDescent="0.45">
      <c r="A23538" t="str">
        <f t="shared" si="367"/>
        <v>Torre del Mar, Andalusia, Spain</v>
      </c>
      <c r="B23538" t="s">
        <v>27896</v>
      </c>
      <c r="C23538" t="s">
        <v>27896</v>
      </c>
      <c r="D23538">
        <v>36.75</v>
      </c>
      <c r="E23538">
        <v>-4.0999999999999996</v>
      </c>
      <c r="F23538" t="s">
        <v>436</v>
      </c>
      <c r="G23538" t="s">
        <v>437</v>
      </c>
      <c r="H23538" t="s">
        <v>438</v>
      </c>
      <c r="I23538" t="s">
        <v>1546</v>
      </c>
      <c r="K23538">
        <v>22168</v>
      </c>
      <c r="L23538">
        <v>1724657999</v>
      </c>
    </row>
    <row r="23539" spans="1:12" x14ac:dyDescent="0.45">
      <c r="A23539" t="str">
        <f t="shared" si="367"/>
        <v>Torrelavega, Cantabria, Spain</v>
      </c>
      <c r="B23539" t="s">
        <v>27897</v>
      </c>
      <c r="C23539" t="s">
        <v>27897</v>
      </c>
      <c r="D23539">
        <v>43.353099999999998</v>
      </c>
      <c r="E23539">
        <v>-4.0457999999999998</v>
      </c>
      <c r="F23539" t="s">
        <v>436</v>
      </c>
      <c r="G23539" t="s">
        <v>437</v>
      </c>
      <c r="H23539" t="s">
        <v>438</v>
      </c>
      <c r="I23539" t="s">
        <v>6305</v>
      </c>
      <c r="K23539">
        <v>51494</v>
      </c>
      <c r="L23539">
        <v>1724275022</v>
      </c>
    </row>
    <row r="23540" spans="1:12" x14ac:dyDescent="0.45">
      <c r="A23540" t="str">
        <f t="shared" si="367"/>
        <v>Torreón, Coahuila de Zaragoza, Mexico</v>
      </c>
      <c r="B23540" t="s">
        <v>27898</v>
      </c>
      <c r="C23540" t="s">
        <v>27899</v>
      </c>
      <c r="D23540">
        <v>25.539400000000001</v>
      </c>
      <c r="E23540">
        <v>-103.4486</v>
      </c>
      <c r="F23540" t="s">
        <v>519</v>
      </c>
      <c r="G23540" t="s">
        <v>520</v>
      </c>
      <c r="H23540" t="s">
        <v>521</v>
      </c>
      <c r="I23540" t="s">
        <v>1597</v>
      </c>
      <c r="J23540" t="s">
        <v>366</v>
      </c>
      <c r="K23540">
        <v>679288</v>
      </c>
      <c r="L23540">
        <v>1484215762</v>
      </c>
    </row>
    <row r="23541" spans="1:12" x14ac:dyDescent="0.45">
      <c r="A23541" t="str">
        <f t="shared" si="367"/>
        <v>Torres Novas, Santarém, Portugal</v>
      </c>
      <c r="B23541" t="s">
        <v>27900</v>
      </c>
      <c r="C23541" t="s">
        <v>27900</v>
      </c>
      <c r="D23541">
        <v>39.4833</v>
      </c>
      <c r="E23541">
        <v>-8.5333000000000006</v>
      </c>
      <c r="F23541" t="s">
        <v>967</v>
      </c>
      <c r="G23541" t="s">
        <v>968</v>
      </c>
      <c r="H23541" t="s">
        <v>969</v>
      </c>
      <c r="I23541" t="s">
        <v>1621</v>
      </c>
      <c r="J23541" t="s">
        <v>366</v>
      </c>
      <c r="K23541">
        <v>36717</v>
      </c>
      <c r="L23541">
        <v>1620693421</v>
      </c>
    </row>
    <row r="23542" spans="1:12" x14ac:dyDescent="0.45">
      <c r="A23542" t="str">
        <f t="shared" si="367"/>
        <v>Torres Vedras, Lisboa, Portugal</v>
      </c>
      <c r="B23542" t="s">
        <v>27901</v>
      </c>
      <c r="C23542" t="s">
        <v>27901</v>
      </c>
      <c r="D23542">
        <v>39.083300000000001</v>
      </c>
      <c r="E23542">
        <v>-9.2667000000000002</v>
      </c>
      <c r="F23542" t="s">
        <v>967</v>
      </c>
      <c r="G23542" t="s">
        <v>968</v>
      </c>
      <c r="H23542" t="s">
        <v>969</v>
      </c>
      <c r="I23542" t="s">
        <v>970</v>
      </c>
      <c r="J23542" t="s">
        <v>366</v>
      </c>
      <c r="K23542">
        <v>79465</v>
      </c>
      <c r="L23542">
        <v>1620003589</v>
      </c>
    </row>
    <row r="23543" spans="1:12" x14ac:dyDescent="0.45">
      <c r="A23543" t="str">
        <f t="shared" si="367"/>
        <v>Torrington, Connecticut, United States</v>
      </c>
      <c r="B23543" t="s">
        <v>27902</v>
      </c>
      <c r="C23543" t="s">
        <v>27902</v>
      </c>
      <c r="D23543">
        <v>41.834899999999998</v>
      </c>
      <c r="E23543">
        <v>-73.128100000000003</v>
      </c>
      <c r="F23543" t="s">
        <v>530</v>
      </c>
      <c r="G23543" t="s">
        <v>531</v>
      </c>
      <c r="H23543" t="s">
        <v>532</v>
      </c>
      <c r="I23543" t="s">
        <v>2109</v>
      </c>
      <c r="K23543">
        <v>40003</v>
      </c>
      <c r="L23543">
        <v>1840004770</v>
      </c>
    </row>
    <row r="23544" spans="1:12" x14ac:dyDescent="0.45">
      <c r="A23544" t="str">
        <f t="shared" si="367"/>
        <v>Torrington, Wyoming, United States</v>
      </c>
      <c r="B23544" t="s">
        <v>27902</v>
      </c>
      <c r="C23544" t="s">
        <v>27902</v>
      </c>
      <c r="D23544">
        <v>42.065800000000003</v>
      </c>
      <c r="E23544">
        <v>-104.1623</v>
      </c>
      <c r="F23544" t="s">
        <v>530</v>
      </c>
      <c r="G23544" t="s">
        <v>531</v>
      </c>
      <c r="H23544" t="s">
        <v>532</v>
      </c>
      <c r="I23544" t="s">
        <v>6261</v>
      </c>
      <c r="K23544">
        <v>7289</v>
      </c>
      <c r="L23544">
        <v>1840021302</v>
      </c>
    </row>
    <row r="23545" spans="1:12" x14ac:dyDescent="0.45">
      <c r="A23545" t="str">
        <f t="shared" si="367"/>
        <v>Torrinha, São Paulo, Brazil</v>
      </c>
      <c r="B23545" t="s">
        <v>27903</v>
      </c>
      <c r="C23545" t="s">
        <v>27903</v>
      </c>
      <c r="D23545">
        <v>-22.425799999999999</v>
      </c>
      <c r="E23545">
        <v>-48.168900000000001</v>
      </c>
      <c r="F23545" t="s">
        <v>491</v>
      </c>
      <c r="G23545" t="s">
        <v>492</v>
      </c>
      <c r="H23545" t="s">
        <v>493</v>
      </c>
      <c r="I23545" t="s">
        <v>801</v>
      </c>
      <c r="K23545">
        <v>9846</v>
      </c>
      <c r="L23545">
        <v>1076302345</v>
      </c>
    </row>
    <row r="23546" spans="1:12" x14ac:dyDescent="0.45">
      <c r="A23546" t="str">
        <f t="shared" si="367"/>
        <v>Torrisholme, Lancashire, United Kingdom</v>
      </c>
      <c r="B23546" t="s">
        <v>27904</v>
      </c>
      <c r="C23546" t="s">
        <v>27904</v>
      </c>
      <c r="D23546">
        <v>54.066000000000003</v>
      </c>
      <c r="E23546">
        <v>-2.83</v>
      </c>
      <c r="F23546" t="s">
        <v>536</v>
      </c>
      <c r="G23546" t="s">
        <v>537</v>
      </c>
      <c r="H23546" t="s">
        <v>538</v>
      </c>
      <c r="I23546" t="s">
        <v>724</v>
      </c>
      <c r="K23546">
        <v>6755</v>
      </c>
      <c r="L23546">
        <v>1826182736</v>
      </c>
    </row>
    <row r="23547" spans="1:12" x14ac:dyDescent="0.45">
      <c r="A23547" t="str">
        <f t="shared" si="367"/>
        <v>Tórshavn, , Faroe Islands</v>
      </c>
      <c r="B23547" t="s">
        <v>27905</v>
      </c>
      <c r="C23547" t="s">
        <v>27906</v>
      </c>
      <c r="D23547">
        <v>62</v>
      </c>
      <c r="E23547">
        <v>-6.7832999999999997</v>
      </c>
      <c r="F23547" t="s">
        <v>9175</v>
      </c>
      <c r="G23547" t="s">
        <v>9176</v>
      </c>
      <c r="H23547" t="s">
        <v>9177</v>
      </c>
      <c r="K23547">
        <v>13326</v>
      </c>
      <c r="L23547">
        <v>1234904517</v>
      </c>
    </row>
    <row r="23548" spans="1:12" x14ac:dyDescent="0.45">
      <c r="A23548" t="str">
        <f t="shared" si="367"/>
        <v>Torton, Worcestershire, United Kingdom</v>
      </c>
      <c r="B23548" t="s">
        <v>27907</v>
      </c>
      <c r="C23548" t="s">
        <v>27907</v>
      </c>
      <c r="D23548">
        <v>52.452199999999998</v>
      </c>
      <c r="E23548">
        <v>-2.1606000000000001</v>
      </c>
      <c r="F23548" t="s">
        <v>536</v>
      </c>
      <c r="G23548" t="s">
        <v>537</v>
      </c>
      <c r="H23548" t="s">
        <v>538</v>
      </c>
      <c r="I23548" t="s">
        <v>1748</v>
      </c>
      <c r="K23548">
        <v>11841</v>
      </c>
      <c r="L23548">
        <v>1826331260</v>
      </c>
    </row>
    <row r="23549" spans="1:12" x14ac:dyDescent="0.45">
      <c r="A23549" t="str">
        <f t="shared" si="367"/>
        <v>Toruń, Kujawsko-Pomorskie, Poland</v>
      </c>
      <c r="B23549" t="s">
        <v>27908</v>
      </c>
      <c r="C23549" t="s">
        <v>27909</v>
      </c>
      <c r="D23549">
        <v>53.0167</v>
      </c>
      <c r="E23549">
        <v>18.616700000000002</v>
      </c>
      <c r="F23549" t="s">
        <v>3993</v>
      </c>
      <c r="G23549" t="s">
        <v>3994</v>
      </c>
      <c r="H23549" t="s">
        <v>3995</v>
      </c>
      <c r="I23549" t="s">
        <v>5749</v>
      </c>
      <c r="J23549" t="s">
        <v>378</v>
      </c>
      <c r="K23549">
        <v>202521</v>
      </c>
      <c r="L23549">
        <v>1616267221</v>
      </c>
    </row>
    <row r="23550" spans="1:12" x14ac:dyDescent="0.45">
      <c r="A23550" t="str">
        <f t="shared" si="367"/>
        <v>Torzhok, Tverskaya Oblast’, Russia</v>
      </c>
      <c r="B23550" t="s">
        <v>27910</v>
      </c>
      <c r="C23550" t="s">
        <v>27910</v>
      </c>
      <c r="D23550">
        <v>57.033299999999997</v>
      </c>
      <c r="E23550">
        <v>34.966700000000003</v>
      </c>
      <c r="F23550" t="s">
        <v>504</v>
      </c>
      <c r="G23550" t="s">
        <v>505</v>
      </c>
      <c r="H23550" t="s">
        <v>506</v>
      </c>
      <c r="I23550" t="s">
        <v>1989</v>
      </c>
      <c r="K23550">
        <v>45641</v>
      </c>
      <c r="L23550">
        <v>1643710105</v>
      </c>
    </row>
    <row r="23551" spans="1:12" x14ac:dyDescent="0.45">
      <c r="A23551" t="str">
        <f t="shared" si="367"/>
        <v>Tosagua, Manabí, Ecuador</v>
      </c>
      <c r="B23551" t="s">
        <v>27911</v>
      </c>
      <c r="C23551" t="s">
        <v>27911</v>
      </c>
      <c r="D23551">
        <v>-0.78639999999999999</v>
      </c>
      <c r="E23551">
        <v>-80.234200000000001</v>
      </c>
      <c r="F23551" t="s">
        <v>1415</v>
      </c>
      <c r="G23551" t="s">
        <v>1416</v>
      </c>
      <c r="H23551" t="s">
        <v>1417</v>
      </c>
      <c r="I23551" t="s">
        <v>3131</v>
      </c>
      <c r="K23551">
        <v>10751</v>
      </c>
      <c r="L23551">
        <v>1218293218</v>
      </c>
    </row>
    <row r="23552" spans="1:12" x14ac:dyDescent="0.45">
      <c r="A23552" t="str">
        <f t="shared" si="367"/>
        <v>Tosno, Leningradskaya Oblast’, Russia</v>
      </c>
      <c r="B23552" t="s">
        <v>27912</v>
      </c>
      <c r="C23552" t="s">
        <v>27912</v>
      </c>
      <c r="D23552">
        <v>59.54</v>
      </c>
      <c r="E23552">
        <v>30.877500000000001</v>
      </c>
      <c r="F23552" t="s">
        <v>504</v>
      </c>
      <c r="G23552" t="s">
        <v>505</v>
      </c>
      <c r="H23552" t="s">
        <v>506</v>
      </c>
      <c r="I23552" t="s">
        <v>4844</v>
      </c>
      <c r="K23552">
        <v>37509</v>
      </c>
      <c r="L23552">
        <v>1643457782</v>
      </c>
    </row>
    <row r="23553" spans="1:12" x14ac:dyDescent="0.45">
      <c r="A23553" t="str">
        <f t="shared" si="367"/>
        <v>Tótkomlós, Békés, Hungary</v>
      </c>
      <c r="B23553" t="s">
        <v>27913</v>
      </c>
      <c r="C23553" t="s">
        <v>27914</v>
      </c>
      <c r="D23553">
        <v>46.416899999999998</v>
      </c>
      <c r="E23553">
        <v>20.732800000000001</v>
      </c>
      <c r="F23553" t="s">
        <v>641</v>
      </c>
      <c r="G23553" t="s">
        <v>642</v>
      </c>
      <c r="H23553" t="s">
        <v>643</v>
      </c>
      <c r="I23553" t="s">
        <v>3782</v>
      </c>
      <c r="K23553">
        <v>5995</v>
      </c>
      <c r="L23553">
        <v>1348119630</v>
      </c>
    </row>
    <row r="23554" spans="1:12" x14ac:dyDescent="0.45">
      <c r="A23554" t="str">
        <f t="shared" si="367"/>
        <v>Totma, Vologodskaya Oblast’, Russia</v>
      </c>
      <c r="B23554" t="s">
        <v>27915</v>
      </c>
      <c r="C23554" t="s">
        <v>27915</v>
      </c>
      <c r="D23554">
        <v>59.9833</v>
      </c>
      <c r="E23554">
        <v>42.7667</v>
      </c>
      <c r="F23554" t="s">
        <v>504</v>
      </c>
      <c r="G23554" t="s">
        <v>505</v>
      </c>
      <c r="H23554" t="s">
        <v>506</v>
      </c>
      <c r="I23554" t="s">
        <v>4100</v>
      </c>
      <c r="K23554">
        <v>9805</v>
      </c>
      <c r="L23554">
        <v>1643361608</v>
      </c>
    </row>
    <row r="23555" spans="1:12" x14ac:dyDescent="0.45">
      <c r="A23555" t="str">
        <f t="shared" ref="A23555:A23618" si="368">CONCATENATE(B23555,", ",I23555,", ",F23555)</f>
        <v>Totnes, Devon, United Kingdom</v>
      </c>
      <c r="B23555" t="s">
        <v>27916</v>
      </c>
      <c r="C23555" t="s">
        <v>27916</v>
      </c>
      <c r="D23555">
        <v>50.432000000000002</v>
      </c>
      <c r="E23555">
        <v>-3.6840000000000002</v>
      </c>
      <c r="F23555" t="s">
        <v>536</v>
      </c>
      <c r="G23555" t="s">
        <v>537</v>
      </c>
      <c r="H23555" t="s">
        <v>538</v>
      </c>
      <c r="I23555" t="s">
        <v>2809</v>
      </c>
      <c r="K23555">
        <v>8076</v>
      </c>
      <c r="L23555">
        <v>1826061912</v>
      </c>
    </row>
    <row r="23556" spans="1:12" x14ac:dyDescent="0.45">
      <c r="A23556" t="str">
        <f t="shared" si="368"/>
        <v>Totness, Coronie, Suriname</v>
      </c>
      <c r="B23556" t="s">
        <v>27917</v>
      </c>
      <c r="C23556" t="s">
        <v>27917</v>
      </c>
      <c r="D23556">
        <v>5.8903999999999996</v>
      </c>
      <c r="E23556">
        <v>-56.32</v>
      </c>
      <c r="F23556" t="s">
        <v>1444</v>
      </c>
      <c r="G23556" t="s">
        <v>1445</v>
      </c>
      <c r="H23556" t="s">
        <v>1446</v>
      </c>
      <c r="I23556" t="s">
        <v>27918</v>
      </c>
      <c r="J23556" t="s">
        <v>378</v>
      </c>
      <c r="K23556">
        <v>1685</v>
      </c>
      <c r="L23556">
        <v>1740738832</v>
      </c>
    </row>
    <row r="23557" spans="1:12" x14ac:dyDescent="0.45">
      <c r="A23557" t="str">
        <f t="shared" si="368"/>
        <v>Totolapan, Morelos, Mexico</v>
      </c>
      <c r="B23557" t="s">
        <v>27919</v>
      </c>
      <c r="C23557" t="s">
        <v>27919</v>
      </c>
      <c r="D23557">
        <v>18.986899999999999</v>
      </c>
      <c r="E23557">
        <v>-98.919700000000006</v>
      </c>
      <c r="F23557" t="s">
        <v>519</v>
      </c>
      <c r="G23557" t="s">
        <v>520</v>
      </c>
      <c r="H23557" t="s">
        <v>521</v>
      </c>
      <c r="I23557" t="s">
        <v>1637</v>
      </c>
      <c r="J23557" t="s">
        <v>366</v>
      </c>
      <c r="K23557">
        <v>10790</v>
      </c>
      <c r="L23557">
        <v>1484963370</v>
      </c>
    </row>
    <row r="23558" spans="1:12" x14ac:dyDescent="0.45">
      <c r="A23558" t="str">
        <f t="shared" si="368"/>
        <v>Toton, Derbyshire, United Kingdom</v>
      </c>
      <c r="B23558" t="s">
        <v>27920</v>
      </c>
      <c r="C23558" t="s">
        <v>27920</v>
      </c>
      <c r="D23558">
        <v>52.906999999999996</v>
      </c>
      <c r="E23558">
        <v>-1.254</v>
      </c>
      <c r="F23558" t="s">
        <v>536</v>
      </c>
      <c r="G23558" t="s">
        <v>537</v>
      </c>
      <c r="H23558" t="s">
        <v>538</v>
      </c>
      <c r="I23558" t="s">
        <v>1542</v>
      </c>
      <c r="K23558">
        <v>8238</v>
      </c>
      <c r="L23558">
        <v>1826247369</v>
      </c>
    </row>
    <row r="23559" spans="1:12" x14ac:dyDescent="0.45">
      <c r="A23559" t="str">
        <f t="shared" si="368"/>
        <v>Totonicapán, Totonicapán, Guatemala</v>
      </c>
      <c r="B23559" t="s">
        <v>27921</v>
      </c>
      <c r="C23559" t="s">
        <v>27922</v>
      </c>
      <c r="D23559">
        <v>14.9108</v>
      </c>
      <c r="E23559">
        <v>-91.360600000000005</v>
      </c>
      <c r="F23559" t="s">
        <v>2123</v>
      </c>
      <c r="G23559" t="s">
        <v>2124</v>
      </c>
      <c r="H23559" t="s">
        <v>2125</v>
      </c>
      <c r="I23559" t="s">
        <v>27921</v>
      </c>
      <c r="J23559" t="s">
        <v>378</v>
      </c>
      <c r="K23559">
        <v>96392</v>
      </c>
      <c r="L23559">
        <v>1320223386</v>
      </c>
    </row>
    <row r="23560" spans="1:12" x14ac:dyDescent="0.45">
      <c r="A23560" t="str">
        <f t="shared" si="368"/>
        <v>Totontepec Villa de Morelos, Oaxaca, Mexico</v>
      </c>
      <c r="B23560" t="s">
        <v>27923</v>
      </c>
      <c r="C23560" t="s">
        <v>27923</v>
      </c>
      <c r="D23560">
        <v>17.256699999999999</v>
      </c>
      <c r="E23560">
        <v>-96.026899999999998</v>
      </c>
      <c r="F23560" t="s">
        <v>519</v>
      </c>
      <c r="G23560" t="s">
        <v>520</v>
      </c>
      <c r="H23560" t="s">
        <v>521</v>
      </c>
      <c r="I23560" t="s">
        <v>2626</v>
      </c>
      <c r="J23560" t="s">
        <v>366</v>
      </c>
      <c r="K23560">
        <v>5361</v>
      </c>
      <c r="L23560">
        <v>1484058603</v>
      </c>
    </row>
    <row r="23561" spans="1:12" x14ac:dyDescent="0.45">
      <c r="A23561" t="str">
        <f t="shared" si="368"/>
        <v>Totowa, New Jersey, United States</v>
      </c>
      <c r="B23561" t="s">
        <v>27924</v>
      </c>
      <c r="C23561" t="s">
        <v>27924</v>
      </c>
      <c r="D23561">
        <v>40.9039</v>
      </c>
      <c r="E23561">
        <v>-74.221299999999999</v>
      </c>
      <c r="F23561" t="s">
        <v>530</v>
      </c>
      <c r="G23561" t="s">
        <v>531</v>
      </c>
      <c r="H23561" t="s">
        <v>532</v>
      </c>
      <c r="I23561" t="s">
        <v>587</v>
      </c>
      <c r="K23561">
        <v>10792</v>
      </c>
      <c r="L23561">
        <v>1840000839</v>
      </c>
    </row>
    <row r="23562" spans="1:12" x14ac:dyDescent="0.45">
      <c r="A23562" t="str">
        <f t="shared" si="368"/>
        <v>Tottenham, Haringey, United Kingdom</v>
      </c>
      <c r="B23562" t="s">
        <v>27925</v>
      </c>
      <c r="C23562" t="s">
        <v>27925</v>
      </c>
      <c r="D23562">
        <v>51.588000000000001</v>
      </c>
      <c r="E23562">
        <v>-7.1999999999999995E-2</v>
      </c>
      <c r="F23562" t="s">
        <v>536</v>
      </c>
      <c r="G23562" t="s">
        <v>537</v>
      </c>
      <c r="H23562" t="s">
        <v>538</v>
      </c>
      <c r="I23562" t="s">
        <v>12521</v>
      </c>
      <c r="K23562">
        <v>129237</v>
      </c>
      <c r="L23562">
        <v>1826538674</v>
      </c>
    </row>
    <row r="23563" spans="1:12" x14ac:dyDescent="0.45">
      <c r="A23563" t="str">
        <f t="shared" si="368"/>
        <v>Totteridge, Barnet, United Kingdom</v>
      </c>
      <c r="B23563" t="s">
        <v>27926</v>
      </c>
      <c r="C23563" t="s">
        <v>27926</v>
      </c>
      <c r="D23563">
        <v>51.635399999999997</v>
      </c>
      <c r="E23563">
        <v>-0.2</v>
      </c>
      <c r="F23563" t="s">
        <v>536</v>
      </c>
      <c r="G23563" t="s">
        <v>537</v>
      </c>
      <c r="H23563" t="s">
        <v>538</v>
      </c>
      <c r="I23563" t="s">
        <v>3624</v>
      </c>
      <c r="K23563">
        <v>15159</v>
      </c>
      <c r="L23563">
        <v>1826812709</v>
      </c>
    </row>
    <row r="23564" spans="1:12" x14ac:dyDescent="0.45">
      <c r="A23564" t="str">
        <f t="shared" si="368"/>
        <v>Tottington, Bury, United Kingdom</v>
      </c>
      <c r="B23564" t="s">
        <v>27927</v>
      </c>
      <c r="C23564" t="s">
        <v>27927</v>
      </c>
      <c r="D23564">
        <v>53.613</v>
      </c>
      <c r="E23564">
        <v>-2.339</v>
      </c>
      <c r="F23564" t="s">
        <v>536</v>
      </c>
      <c r="G23564" t="s">
        <v>537</v>
      </c>
      <c r="H23564" t="s">
        <v>538</v>
      </c>
      <c r="I23564" t="s">
        <v>5672</v>
      </c>
      <c r="K23564">
        <v>9783</v>
      </c>
      <c r="L23564">
        <v>1826671512</v>
      </c>
    </row>
    <row r="23565" spans="1:12" x14ac:dyDescent="0.45">
      <c r="A23565" t="str">
        <f t="shared" si="368"/>
        <v>Tottori, Tottori, Japan</v>
      </c>
      <c r="B23565" t="s">
        <v>6985</v>
      </c>
      <c r="C23565" t="s">
        <v>6985</v>
      </c>
      <c r="D23565">
        <v>35.501100000000001</v>
      </c>
      <c r="E23565">
        <v>134.23500000000001</v>
      </c>
      <c r="F23565" t="s">
        <v>514</v>
      </c>
      <c r="G23565" t="s">
        <v>515</v>
      </c>
      <c r="H23565" t="s">
        <v>516</v>
      </c>
      <c r="I23565" t="s">
        <v>6985</v>
      </c>
      <c r="K23565">
        <v>188740</v>
      </c>
      <c r="L23565">
        <v>1392416969</v>
      </c>
    </row>
    <row r="23566" spans="1:12" x14ac:dyDescent="0.45">
      <c r="A23566" t="str">
        <f t="shared" si="368"/>
        <v>Touba, Woroba, Côte D’Ivoire</v>
      </c>
      <c r="B23566" t="s">
        <v>27928</v>
      </c>
      <c r="C23566" t="s">
        <v>27928</v>
      </c>
      <c r="D23566">
        <v>8.2833000000000006</v>
      </c>
      <c r="E23566">
        <v>-7.6833</v>
      </c>
      <c r="F23566" t="s">
        <v>569</v>
      </c>
      <c r="G23566" t="s">
        <v>570</v>
      </c>
      <c r="H23566" t="s">
        <v>571</v>
      </c>
      <c r="I23566" t="s">
        <v>25030</v>
      </c>
      <c r="J23566" t="s">
        <v>366</v>
      </c>
      <c r="K23566">
        <v>31844</v>
      </c>
      <c r="L23566">
        <v>1384485647</v>
      </c>
    </row>
    <row r="23567" spans="1:12" x14ac:dyDescent="0.45">
      <c r="A23567" t="str">
        <f t="shared" si="368"/>
        <v>Tougan, Boucle du Mouhoun, Burkina Faso</v>
      </c>
      <c r="B23567" t="s">
        <v>27929</v>
      </c>
      <c r="C23567" t="s">
        <v>27929</v>
      </c>
      <c r="D23567">
        <v>13.069000000000001</v>
      </c>
      <c r="E23567">
        <v>-3.07</v>
      </c>
      <c r="F23567" t="s">
        <v>3444</v>
      </c>
      <c r="G23567" t="s">
        <v>3445</v>
      </c>
      <c r="H23567" t="s">
        <v>3446</v>
      </c>
      <c r="I23567" t="s">
        <v>8194</v>
      </c>
      <c r="J23567" t="s">
        <v>366</v>
      </c>
      <c r="K23567">
        <v>17590</v>
      </c>
      <c r="L23567">
        <v>1854407539</v>
      </c>
    </row>
    <row r="23568" spans="1:12" x14ac:dyDescent="0.45">
      <c r="A23568" t="str">
        <f t="shared" si="368"/>
        <v>Touggourt, Ouargla, Algeria</v>
      </c>
      <c r="B23568" t="s">
        <v>27930</v>
      </c>
      <c r="C23568" t="s">
        <v>27930</v>
      </c>
      <c r="D23568">
        <v>33.1</v>
      </c>
      <c r="E23568">
        <v>6.0667</v>
      </c>
      <c r="F23568" t="s">
        <v>486</v>
      </c>
      <c r="G23568" t="s">
        <v>487</v>
      </c>
      <c r="H23568" t="s">
        <v>488</v>
      </c>
      <c r="I23568" t="s">
        <v>11913</v>
      </c>
      <c r="K23568">
        <v>143270</v>
      </c>
      <c r="L23568">
        <v>1012546670</v>
      </c>
    </row>
    <row r="23569" spans="1:12" x14ac:dyDescent="0.45">
      <c r="A23569" t="str">
        <f t="shared" si="368"/>
        <v>Tougué, Labé, Guinea</v>
      </c>
      <c r="B23569" t="s">
        <v>27931</v>
      </c>
      <c r="C23569" t="s">
        <v>27932</v>
      </c>
      <c r="D23569">
        <v>11.44</v>
      </c>
      <c r="E23569">
        <v>-11.67</v>
      </c>
      <c r="F23569" t="s">
        <v>4331</v>
      </c>
      <c r="G23569" t="s">
        <v>4332</v>
      </c>
      <c r="H23569" t="s">
        <v>4333</v>
      </c>
      <c r="I23569" t="s">
        <v>15708</v>
      </c>
      <c r="J23569" t="s">
        <v>366</v>
      </c>
      <c r="K23569">
        <v>25531</v>
      </c>
      <c r="L23569">
        <v>1324920258</v>
      </c>
    </row>
    <row r="23570" spans="1:12" x14ac:dyDescent="0.45">
      <c r="A23570" t="str">
        <f t="shared" si="368"/>
        <v>Toulon, Provence-Alpes-Côte d’Azur, France</v>
      </c>
      <c r="B23570" t="s">
        <v>27933</v>
      </c>
      <c r="C23570" t="s">
        <v>27933</v>
      </c>
      <c r="D23570">
        <v>43.125799999999998</v>
      </c>
      <c r="E23570">
        <v>5.9306000000000001</v>
      </c>
      <c r="F23570" t="s">
        <v>526</v>
      </c>
      <c r="G23570" t="s">
        <v>527</v>
      </c>
      <c r="H23570" t="s">
        <v>528</v>
      </c>
      <c r="I23570" t="s">
        <v>1081</v>
      </c>
      <c r="J23570" t="s">
        <v>366</v>
      </c>
      <c r="K23570">
        <v>171953</v>
      </c>
      <c r="L23570">
        <v>1250541629</v>
      </c>
    </row>
    <row r="23571" spans="1:12" x14ac:dyDescent="0.45">
      <c r="A23571" t="str">
        <f t="shared" si="368"/>
        <v>Toulouse, Occitanie, France</v>
      </c>
      <c r="B23571" t="s">
        <v>27934</v>
      </c>
      <c r="C23571" t="s">
        <v>27934</v>
      </c>
      <c r="D23571">
        <v>43.604500000000002</v>
      </c>
      <c r="E23571">
        <v>1.444</v>
      </c>
      <c r="F23571" t="s">
        <v>526</v>
      </c>
      <c r="G23571" t="s">
        <v>527</v>
      </c>
      <c r="H23571" t="s">
        <v>528</v>
      </c>
      <c r="I23571" t="s">
        <v>915</v>
      </c>
      <c r="J23571" t="s">
        <v>378</v>
      </c>
      <c r="K23571">
        <v>968638</v>
      </c>
      <c r="L23571">
        <v>1250258110</v>
      </c>
    </row>
    <row r="23572" spans="1:12" x14ac:dyDescent="0.45">
      <c r="A23572" t="str">
        <f t="shared" si="368"/>
        <v>Toumodi, Lacs, Côte D’Ivoire</v>
      </c>
      <c r="B23572" t="s">
        <v>27935</v>
      </c>
      <c r="C23572" t="s">
        <v>27935</v>
      </c>
      <c r="D23572">
        <v>6.5519999999999996</v>
      </c>
      <c r="E23572">
        <v>-5.0190000000000001</v>
      </c>
      <c r="F23572" t="s">
        <v>569</v>
      </c>
      <c r="G23572" t="s">
        <v>570</v>
      </c>
      <c r="H23572" t="s">
        <v>571</v>
      </c>
      <c r="I23572" t="s">
        <v>8435</v>
      </c>
      <c r="J23572" t="s">
        <v>366</v>
      </c>
      <c r="K23572">
        <v>39005</v>
      </c>
      <c r="L23572">
        <v>1384416676</v>
      </c>
    </row>
    <row r="23573" spans="1:12" x14ac:dyDescent="0.45">
      <c r="A23573" t="str">
        <f t="shared" si="368"/>
        <v>Tourcoing, Hauts-de-France, France</v>
      </c>
      <c r="B23573" t="s">
        <v>27936</v>
      </c>
      <c r="C23573" t="s">
        <v>27936</v>
      </c>
      <c r="D23573">
        <v>50.7239</v>
      </c>
      <c r="E23573">
        <v>3.1612</v>
      </c>
      <c r="F23573" t="s">
        <v>526</v>
      </c>
      <c r="G23573" t="s">
        <v>527</v>
      </c>
      <c r="H23573" t="s">
        <v>528</v>
      </c>
      <c r="I23573" t="s">
        <v>529</v>
      </c>
      <c r="K23573">
        <v>97368</v>
      </c>
      <c r="L23573">
        <v>1250711716</v>
      </c>
    </row>
    <row r="23574" spans="1:12" x14ac:dyDescent="0.45">
      <c r="A23574" t="str">
        <f t="shared" si="368"/>
        <v>Tournavista, Huánuco, Peru</v>
      </c>
      <c r="B23574" t="s">
        <v>27937</v>
      </c>
      <c r="C23574" t="s">
        <v>27937</v>
      </c>
      <c r="D23574">
        <v>-8.9321999999999999</v>
      </c>
      <c r="E23574">
        <v>-74.705200000000005</v>
      </c>
      <c r="F23574" t="s">
        <v>509</v>
      </c>
      <c r="G23574" t="s">
        <v>510</v>
      </c>
      <c r="H23574" t="s">
        <v>511</v>
      </c>
      <c r="I23574" t="s">
        <v>12624</v>
      </c>
      <c r="K23574">
        <v>511</v>
      </c>
      <c r="L23574">
        <v>1604006133</v>
      </c>
    </row>
    <row r="23575" spans="1:12" x14ac:dyDescent="0.45">
      <c r="A23575" t="str">
        <f t="shared" si="368"/>
        <v>Tournefeuille, Occitanie, France</v>
      </c>
      <c r="B23575" t="s">
        <v>27938</v>
      </c>
      <c r="C23575" t="s">
        <v>27938</v>
      </c>
      <c r="D23575">
        <v>43.585299999999997</v>
      </c>
      <c r="E23575">
        <v>1.3442000000000001</v>
      </c>
      <c r="F23575" t="s">
        <v>526</v>
      </c>
      <c r="G23575" t="s">
        <v>527</v>
      </c>
      <c r="H23575" t="s">
        <v>528</v>
      </c>
      <c r="I23575" t="s">
        <v>915</v>
      </c>
      <c r="K23575">
        <v>26962</v>
      </c>
      <c r="L23575">
        <v>1250628309</v>
      </c>
    </row>
    <row r="23576" spans="1:12" x14ac:dyDescent="0.45">
      <c r="A23576" t="str">
        <f t="shared" si="368"/>
        <v>Tours, Centre-Val de Loire, France</v>
      </c>
      <c r="B23576" t="s">
        <v>27939</v>
      </c>
      <c r="C23576" t="s">
        <v>27939</v>
      </c>
      <c r="D23576">
        <v>47.243600000000001</v>
      </c>
      <c r="E23576">
        <v>0.68920000000000003</v>
      </c>
      <c r="F23576" t="s">
        <v>526</v>
      </c>
      <c r="G23576" t="s">
        <v>527</v>
      </c>
      <c r="H23576" t="s">
        <v>528</v>
      </c>
      <c r="I23576" t="s">
        <v>4707</v>
      </c>
      <c r="J23576" t="s">
        <v>366</v>
      </c>
      <c r="K23576">
        <v>135787</v>
      </c>
      <c r="L23576">
        <v>1250635972</v>
      </c>
    </row>
    <row r="23577" spans="1:12" x14ac:dyDescent="0.45">
      <c r="A23577" t="str">
        <f t="shared" si="368"/>
        <v>Tovuz, Tovuz, Azerbaijan</v>
      </c>
      <c r="B23577" t="s">
        <v>911</v>
      </c>
      <c r="C23577" t="s">
        <v>911</v>
      </c>
      <c r="D23577">
        <v>40.986400000000003</v>
      </c>
      <c r="E23577">
        <v>45.627499999999998</v>
      </c>
      <c r="F23577" t="s">
        <v>906</v>
      </c>
      <c r="G23577" t="s">
        <v>907</v>
      </c>
      <c r="H23577" t="s">
        <v>908</v>
      </c>
      <c r="I23577" t="s">
        <v>911</v>
      </c>
      <c r="J23577" t="s">
        <v>378</v>
      </c>
      <c r="K23577">
        <v>13700</v>
      </c>
      <c r="L23577">
        <v>1031405942</v>
      </c>
    </row>
    <row r="23578" spans="1:12" x14ac:dyDescent="0.45">
      <c r="A23578" t="str">
        <f t="shared" si="368"/>
        <v>Towamencin, Pennsylvania, United States</v>
      </c>
      <c r="B23578" t="s">
        <v>27940</v>
      </c>
      <c r="C23578" t="s">
        <v>27940</v>
      </c>
      <c r="D23578">
        <v>40.241700000000002</v>
      </c>
      <c r="E23578">
        <v>-75.338700000000003</v>
      </c>
      <c r="F23578" t="s">
        <v>530</v>
      </c>
      <c r="G23578" t="s">
        <v>531</v>
      </c>
      <c r="H23578" t="s">
        <v>532</v>
      </c>
      <c r="I23578" t="s">
        <v>620</v>
      </c>
      <c r="K23578">
        <v>18273</v>
      </c>
      <c r="L23578">
        <v>1840152389</v>
      </c>
    </row>
    <row r="23579" spans="1:12" x14ac:dyDescent="0.45">
      <c r="A23579" t="str">
        <f t="shared" si="368"/>
        <v>Towcester, Northamptonshire, United Kingdom</v>
      </c>
      <c r="B23579" t="s">
        <v>27941</v>
      </c>
      <c r="C23579" t="s">
        <v>27941</v>
      </c>
      <c r="D23579">
        <v>52.13</v>
      </c>
      <c r="E23579">
        <v>-0.99</v>
      </c>
      <c r="F23579" t="s">
        <v>536</v>
      </c>
      <c r="G23579" t="s">
        <v>537</v>
      </c>
      <c r="H23579" t="s">
        <v>538</v>
      </c>
      <c r="I23579" t="s">
        <v>5106</v>
      </c>
      <c r="K23579">
        <v>9252</v>
      </c>
      <c r="L23579">
        <v>1826221011</v>
      </c>
    </row>
    <row r="23580" spans="1:12" x14ac:dyDescent="0.45">
      <c r="A23580" t="str">
        <f t="shared" si="368"/>
        <v>Town and Country, Missouri, United States</v>
      </c>
      <c r="B23580" t="s">
        <v>27942</v>
      </c>
      <c r="C23580" t="s">
        <v>27942</v>
      </c>
      <c r="D23580">
        <v>38.631700000000002</v>
      </c>
      <c r="E23580">
        <v>-90.478999999999999</v>
      </c>
      <c r="F23580" t="s">
        <v>530</v>
      </c>
      <c r="G23580" t="s">
        <v>531</v>
      </c>
      <c r="H23580" t="s">
        <v>532</v>
      </c>
      <c r="I23580" t="s">
        <v>884</v>
      </c>
      <c r="K23580">
        <v>11109</v>
      </c>
      <c r="L23580">
        <v>1840010738</v>
      </c>
    </row>
    <row r="23581" spans="1:12" x14ac:dyDescent="0.45">
      <c r="A23581" t="str">
        <f t="shared" si="368"/>
        <v>Town 'n' Country, Florida, United States</v>
      </c>
      <c r="B23581" t="s">
        <v>27943</v>
      </c>
      <c r="C23581" t="s">
        <v>27943</v>
      </c>
      <c r="D23581">
        <v>28.0108</v>
      </c>
      <c r="E23581">
        <v>-82.575999999999993</v>
      </c>
      <c r="F23581" t="s">
        <v>530</v>
      </c>
      <c r="G23581" t="s">
        <v>531</v>
      </c>
      <c r="H23581" t="s">
        <v>532</v>
      </c>
      <c r="I23581" t="s">
        <v>1378</v>
      </c>
      <c r="K23581">
        <v>85620</v>
      </c>
      <c r="L23581">
        <v>1840029089</v>
      </c>
    </row>
    <row r="23582" spans="1:12" x14ac:dyDescent="0.45">
      <c r="A23582" t="str">
        <f t="shared" si="368"/>
        <v>Townsend, Massachusetts, United States</v>
      </c>
      <c r="B23582" t="s">
        <v>27944</v>
      </c>
      <c r="C23582" t="s">
        <v>27944</v>
      </c>
      <c r="D23582">
        <v>42.667099999999998</v>
      </c>
      <c r="E23582">
        <v>-71.711500000000001</v>
      </c>
      <c r="F23582" t="s">
        <v>530</v>
      </c>
      <c r="G23582" t="s">
        <v>531</v>
      </c>
      <c r="H23582" t="s">
        <v>532</v>
      </c>
      <c r="I23582" t="s">
        <v>621</v>
      </c>
      <c r="K23582">
        <v>9455</v>
      </c>
      <c r="L23582">
        <v>1840053491</v>
      </c>
    </row>
    <row r="23583" spans="1:12" x14ac:dyDescent="0.45">
      <c r="A23583" t="str">
        <f t="shared" si="368"/>
        <v>Townsville, Queensland, Australia</v>
      </c>
      <c r="B23583" t="s">
        <v>27945</v>
      </c>
      <c r="C23583" t="s">
        <v>27945</v>
      </c>
      <c r="D23583">
        <v>-19.256399999999999</v>
      </c>
      <c r="E23583">
        <v>146.81829999999999</v>
      </c>
      <c r="F23583" t="s">
        <v>830</v>
      </c>
      <c r="G23583" t="s">
        <v>831</v>
      </c>
      <c r="H23583" t="s">
        <v>832</v>
      </c>
      <c r="I23583" t="s">
        <v>1959</v>
      </c>
      <c r="K23583">
        <v>180820</v>
      </c>
      <c r="L23583">
        <v>1036500020</v>
      </c>
    </row>
    <row r="23584" spans="1:12" x14ac:dyDescent="0.45">
      <c r="A23584" t="str">
        <f t="shared" si="368"/>
        <v>Towson, Maryland, United States</v>
      </c>
      <c r="B23584" t="s">
        <v>27946</v>
      </c>
      <c r="C23584" t="s">
        <v>27946</v>
      </c>
      <c r="D23584">
        <v>39.394399999999997</v>
      </c>
      <c r="E23584">
        <v>-76.619</v>
      </c>
      <c r="F23584" t="s">
        <v>530</v>
      </c>
      <c r="G23584" t="s">
        <v>531</v>
      </c>
      <c r="H23584" t="s">
        <v>532</v>
      </c>
      <c r="I23584" t="s">
        <v>588</v>
      </c>
      <c r="K23584">
        <v>58347</v>
      </c>
      <c r="L23584">
        <v>1840005695</v>
      </c>
    </row>
    <row r="23585" spans="1:12" x14ac:dyDescent="0.45">
      <c r="A23585" t="str">
        <f t="shared" si="368"/>
        <v>Tōya, Hokkaidō, Japan</v>
      </c>
      <c r="B23585" t="s">
        <v>27947</v>
      </c>
      <c r="C23585" t="s">
        <v>27948</v>
      </c>
      <c r="D23585">
        <v>42.551400000000001</v>
      </c>
      <c r="E23585">
        <v>140.76439999999999</v>
      </c>
      <c r="F23585" t="s">
        <v>514</v>
      </c>
      <c r="G23585" t="s">
        <v>515</v>
      </c>
      <c r="H23585" t="s">
        <v>516</v>
      </c>
      <c r="I23585" t="s">
        <v>517</v>
      </c>
      <c r="K23585">
        <v>8742</v>
      </c>
      <c r="L23585">
        <v>1392273720</v>
      </c>
    </row>
    <row r="23586" spans="1:12" x14ac:dyDescent="0.45">
      <c r="A23586" t="str">
        <f t="shared" si="368"/>
        <v>Toyama, Toyama, Japan</v>
      </c>
      <c r="B23586" t="s">
        <v>12250</v>
      </c>
      <c r="C23586" t="s">
        <v>12250</v>
      </c>
      <c r="D23586">
        <v>36.700000000000003</v>
      </c>
      <c r="E23586">
        <v>137.22</v>
      </c>
      <c r="F23586" t="s">
        <v>514</v>
      </c>
      <c r="G23586" t="s">
        <v>515</v>
      </c>
      <c r="H23586" t="s">
        <v>516</v>
      </c>
      <c r="I23586" t="s">
        <v>12250</v>
      </c>
      <c r="J23586" t="s">
        <v>378</v>
      </c>
      <c r="K23586">
        <v>415816</v>
      </c>
      <c r="L23586">
        <v>1392000560</v>
      </c>
    </row>
    <row r="23587" spans="1:12" x14ac:dyDescent="0.45">
      <c r="A23587" t="str">
        <f t="shared" si="368"/>
        <v>Toyoake, Aichi, Japan</v>
      </c>
      <c r="B23587" t="s">
        <v>27949</v>
      </c>
      <c r="C23587" t="s">
        <v>27949</v>
      </c>
      <c r="D23587">
        <v>35.0625</v>
      </c>
      <c r="E23587">
        <v>137.00890000000001</v>
      </c>
      <c r="F23587" t="s">
        <v>514</v>
      </c>
      <c r="G23587" t="s">
        <v>515</v>
      </c>
      <c r="H23587" t="s">
        <v>516</v>
      </c>
      <c r="I23587" t="s">
        <v>1078</v>
      </c>
      <c r="K23587">
        <v>69448</v>
      </c>
      <c r="L23587">
        <v>1392203165</v>
      </c>
    </row>
    <row r="23588" spans="1:12" x14ac:dyDescent="0.45">
      <c r="A23588" t="str">
        <f t="shared" si="368"/>
        <v>Toyohashi, Aichi, Japan</v>
      </c>
      <c r="B23588" t="s">
        <v>27950</v>
      </c>
      <c r="C23588" t="s">
        <v>27950</v>
      </c>
      <c r="D23588">
        <v>34.7667</v>
      </c>
      <c r="E23588">
        <v>137.38329999999999</v>
      </c>
      <c r="F23588" t="s">
        <v>514</v>
      </c>
      <c r="G23588" t="s">
        <v>515</v>
      </c>
      <c r="H23588" t="s">
        <v>516</v>
      </c>
      <c r="I23588" t="s">
        <v>1078</v>
      </c>
      <c r="K23588">
        <v>373234</v>
      </c>
      <c r="L23588">
        <v>1392482960</v>
      </c>
    </row>
    <row r="23589" spans="1:12" x14ac:dyDescent="0.45">
      <c r="A23589" t="str">
        <f t="shared" si="368"/>
        <v>Toyokawa, Aichi, Japan</v>
      </c>
      <c r="B23589" t="s">
        <v>27951</v>
      </c>
      <c r="C23589" t="s">
        <v>27951</v>
      </c>
      <c r="D23589">
        <v>34.826799999999999</v>
      </c>
      <c r="E23589">
        <v>137.3759</v>
      </c>
      <c r="F23589" t="s">
        <v>514</v>
      </c>
      <c r="G23589" t="s">
        <v>515</v>
      </c>
      <c r="H23589" t="s">
        <v>516</v>
      </c>
      <c r="I23589" t="s">
        <v>1078</v>
      </c>
      <c r="K23589">
        <v>183823</v>
      </c>
      <c r="L23589">
        <v>1392297078</v>
      </c>
    </row>
    <row r="23590" spans="1:12" x14ac:dyDescent="0.45">
      <c r="A23590" t="str">
        <f t="shared" si="368"/>
        <v>Toyomamachi-teraike, Miyagi, Japan</v>
      </c>
      <c r="B23590" t="s">
        <v>27952</v>
      </c>
      <c r="C23590" t="s">
        <v>27952</v>
      </c>
      <c r="D23590">
        <v>38.691899999999997</v>
      </c>
      <c r="E23590">
        <v>141.18780000000001</v>
      </c>
      <c r="F23590" t="s">
        <v>514</v>
      </c>
      <c r="G23590" t="s">
        <v>515</v>
      </c>
      <c r="H23590" t="s">
        <v>516</v>
      </c>
      <c r="I23590" t="s">
        <v>12185</v>
      </c>
      <c r="K23590">
        <v>77795</v>
      </c>
      <c r="L23590">
        <v>1392470544</v>
      </c>
    </row>
    <row r="23591" spans="1:12" x14ac:dyDescent="0.45">
      <c r="A23591" t="str">
        <f t="shared" si="368"/>
        <v>Toyooka, Hyōgo, Japan</v>
      </c>
      <c r="B23591" t="s">
        <v>27953</v>
      </c>
      <c r="C23591" t="s">
        <v>27953</v>
      </c>
      <c r="D23591">
        <v>35.533299999999997</v>
      </c>
      <c r="E23591">
        <v>134.8167</v>
      </c>
      <c r="F23591" t="s">
        <v>514</v>
      </c>
      <c r="G23591" t="s">
        <v>515</v>
      </c>
      <c r="H23591" t="s">
        <v>516</v>
      </c>
      <c r="I23591" t="s">
        <v>1062</v>
      </c>
      <c r="K23591">
        <v>78299</v>
      </c>
      <c r="L23591">
        <v>1392135908</v>
      </c>
    </row>
    <row r="23592" spans="1:12" x14ac:dyDescent="0.45">
      <c r="A23592" t="str">
        <f t="shared" si="368"/>
        <v>Toyota, Aichi, Japan</v>
      </c>
      <c r="B23592" t="s">
        <v>27954</v>
      </c>
      <c r="C23592" t="s">
        <v>27954</v>
      </c>
      <c r="D23592">
        <v>35.083300000000001</v>
      </c>
      <c r="E23592">
        <v>137.1567</v>
      </c>
      <c r="F23592" t="s">
        <v>514</v>
      </c>
      <c r="G23592" t="s">
        <v>515</v>
      </c>
      <c r="H23592" t="s">
        <v>516</v>
      </c>
      <c r="I23592" t="s">
        <v>1078</v>
      </c>
      <c r="K23592">
        <v>426477</v>
      </c>
      <c r="L23592">
        <v>1392498272</v>
      </c>
    </row>
    <row r="23593" spans="1:12" x14ac:dyDescent="0.45">
      <c r="A23593" t="str">
        <f t="shared" si="368"/>
        <v>Tozeur, Tozeur, Tunisia</v>
      </c>
      <c r="B23593" t="s">
        <v>27955</v>
      </c>
      <c r="C23593" t="s">
        <v>27955</v>
      </c>
      <c r="D23593">
        <v>33.930399999999999</v>
      </c>
      <c r="E23593">
        <v>8.1300000000000008</v>
      </c>
      <c r="F23593" t="s">
        <v>2368</v>
      </c>
      <c r="G23593" t="s">
        <v>2369</v>
      </c>
      <c r="H23593" t="s">
        <v>2370</v>
      </c>
      <c r="I23593" t="s">
        <v>27955</v>
      </c>
      <c r="J23593" t="s">
        <v>378</v>
      </c>
      <c r="K23593">
        <v>39504</v>
      </c>
      <c r="L23593">
        <v>1788636202</v>
      </c>
    </row>
    <row r="23594" spans="1:12" x14ac:dyDescent="0.45">
      <c r="A23594" t="str">
        <f t="shared" si="368"/>
        <v>Trà Vinh, Trà Vinh, Vietnam</v>
      </c>
      <c r="B23594" t="s">
        <v>27956</v>
      </c>
      <c r="C23594" t="s">
        <v>27957</v>
      </c>
      <c r="D23594">
        <v>9.9368999999999996</v>
      </c>
      <c r="E23594">
        <v>106.3411</v>
      </c>
      <c r="F23594" t="s">
        <v>2163</v>
      </c>
      <c r="G23594" t="s">
        <v>2164</v>
      </c>
      <c r="H23594" t="s">
        <v>2165</v>
      </c>
      <c r="I23594" t="s">
        <v>27956</v>
      </c>
      <c r="J23594" t="s">
        <v>378</v>
      </c>
      <c r="K23594">
        <v>131360</v>
      </c>
      <c r="L23594">
        <v>1704929966</v>
      </c>
    </row>
    <row r="23595" spans="1:12" x14ac:dyDescent="0.45">
      <c r="A23595" t="str">
        <f t="shared" si="368"/>
        <v>Traben-Trarbach, Rhineland-Palatinate, Germany</v>
      </c>
      <c r="B23595" t="s">
        <v>27958</v>
      </c>
      <c r="C23595" t="s">
        <v>27958</v>
      </c>
      <c r="D23595">
        <v>49.951099999999997</v>
      </c>
      <c r="E23595">
        <v>7.1166999999999998</v>
      </c>
      <c r="F23595" t="s">
        <v>441</v>
      </c>
      <c r="G23595" t="s">
        <v>442</v>
      </c>
      <c r="H23595" t="s">
        <v>443</v>
      </c>
      <c r="I23595" t="s">
        <v>1712</v>
      </c>
      <c r="K23595">
        <v>5567</v>
      </c>
      <c r="L23595">
        <v>1276000651</v>
      </c>
    </row>
    <row r="23596" spans="1:12" x14ac:dyDescent="0.45">
      <c r="A23596" t="str">
        <f t="shared" si="368"/>
        <v>Trabzon, Trabzon, Turkey</v>
      </c>
      <c r="B23596" t="s">
        <v>17049</v>
      </c>
      <c r="C23596" t="s">
        <v>17049</v>
      </c>
      <c r="D23596">
        <v>41.005000000000003</v>
      </c>
      <c r="E23596">
        <v>39.722499999999997</v>
      </c>
      <c r="F23596" t="s">
        <v>806</v>
      </c>
      <c r="G23596" t="s">
        <v>807</v>
      </c>
      <c r="H23596" t="s">
        <v>808</v>
      </c>
      <c r="I23596" t="s">
        <v>17049</v>
      </c>
      <c r="J23596" t="s">
        <v>378</v>
      </c>
      <c r="K23596">
        <v>807903</v>
      </c>
      <c r="L23596">
        <v>1792019202</v>
      </c>
    </row>
    <row r="23597" spans="1:12" x14ac:dyDescent="0.45">
      <c r="A23597" t="str">
        <f t="shared" si="368"/>
        <v>Tracadie, New Brunswick, Canada</v>
      </c>
      <c r="B23597" t="s">
        <v>27959</v>
      </c>
      <c r="C23597" t="s">
        <v>27959</v>
      </c>
      <c r="D23597">
        <v>47.5124</v>
      </c>
      <c r="E23597">
        <v>-64.9101</v>
      </c>
      <c r="F23597" t="s">
        <v>541</v>
      </c>
      <c r="G23597" t="s">
        <v>542</v>
      </c>
      <c r="H23597" t="s">
        <v>543</v>
      </c>
      <c r="I23597" t="s">
        <v>3760</v>
      </c>
      <c r="K23597">
        <v>16114</v>
      </c>
      <c r="L23597">
        <v>1124362021</v>
      </c>
    </row>
    <row r="23598" spans="1:12" x14ac:dyDescent="0.45">
      <c r="A23598" t="str">
        <f t="shared" si="368"/>
        <v>Tracy, California, United States</v>
      </c>
      <c r="B23598" t="s">
        <v>27960</v>
      </c>
      <c r="C23598" t="s">
        <v>27960</v>
      </c>
      <c r="D23598">
        <v>37.726900000000001</v>
      </c>
      <c r="E23598">
        <v>-121.4522</v>
      </c>
      <c r="F23598" t="s">
        <v>530</v>
      </c>
      <c r="G23598" t="s">
        <v>531</v>
      </c>
      <c r="H23598" t="s">
        <v>532</v>
      </c>
      <c r="I23598" t="s">
        <v>754</v>
      </c>
      <c r="K23598">
        <v>100049</v>
      </c>
      <c r="L23598">
        <v>1840021518</v>
      </c>
    </row>
    <row r="23599" spans="1:12" x14ac:dyDescent="0.45">
      <c r="A23599" t="str">
        <f t="shared" si="368"/>
        <v>Tracyton, Washington, United States</v>
      </c>
      <c r="B23599" t="s">
        <v>27961</v>
      </c>
      <c r="C23599" t="s">
        <v>27961</v>
      </c>
      <c r="D23599">
        <v>47.609499999999997</v>
      </c>
      <c r="E23599">
        <v>-122.6533</v>
      </c>
      <c r="F23599" t="s">
        <v>530</v>
      </c>
      <c r="G23599" t="s">
        <v>531</v>
      </c>
      <c r="H23599" t="s">
        <v>532</v>
      </c>
      <c r="I23599" t="s">
        <v>585</v>
      </c>
      <c r="K23599">
        <v>5933</v>
      </c>
      <c r="L23599">
        <v>1840018408</v>
      </c>
    </row>
    <row r="23600" spans="1:12" x14ac:dyDescent="0.45">
      <c r="A23600" t="str">
        <f t="shared" si="368"/>
        <v>Trail, British Columbia, Canada</v>
      </c>
      <c r="B23600" t="s">
        <v>27962</v>
      </c>
      <c r="C23600" t="s">
        <v>27962</v>
      </c>
      <c r="D23600">
        <v>49.094999999999999</v>
      </c>
      <c r="E23600">
        <v>-117.71</v>
      </c>
      <c r="F23600" t="s">
        <v>541</v>
      </c>
      <c r="G23600" t="s">
        <v>542</v>
      </c>
      <c r="H23600" t="s">
        <v>543</v>
      </c>
      <c r="I23600" t="s">
        <v>544</v>
      </c>
      <c r="K23600">
        <v>7709</v>
      </c>
      <c r="L23600">
        <v>1124817036</v>
      </c>
    </row>
    <row r="23601" spans="1:12" x14ac:dyDescent="0.45">
      <c r="A23601" t="str">
        <f t="shared" si="368"/>
        <v>Traiskirchen, Niederösterreich, Austria</v>
      </c>
      <c r="B23601" t="s">
        <v>27963</v>
      </c>
      <c r="C23601" t="s">
        <v>27963</v>
      </c>
      <c r="D23601">
        <v>48.018900000000002</v>
      </c>
      <c r="E23601">
        <v>16.292200000000001</v>
      </c>
      <c r="F23601" t="s">
        <v>1889</v>
      </c>
      <c r="G23601" t="s">
        <v>1890</v>
      </c>
      <c r="H23601" t="s">
        <v>1891</v>
      </c>
      <c r="I23601" t="s">
        <v>1892</v>
      </c>
      <c r="K23601">
        <v>18858</v>
      </c>
      <c r="L23601">
        <v>1040581289</v>
      </c>
    </row>
    <row r="23602" spans="1:12" x14ac:dyDescent="0.45">
      <c r="A23602" t="str">
        <f t="shared" si="368"/>
        <v>Traismauer, Niederösterreich, Austria</v>
      </c>
      <c r="B23602" t="s">
        <v>27964</v>
      </c>
      <c r="C23602" t="s">
        <v>27964</v>
      </c>
      <c r="D23602">
        <v>48.333300000000001</v>
      </c>
      <c r="E23602">
        <v>15.7331</v>
      </c>
      <c r="F23602" t="s">
        <v>1889</v>
      </c>
      <c r="G23602" t="s">
        <v>1890</v>
      </c>
      <c r="H23602" t="s">
        <v>1891</v>
      </c>
      <c r="I23602" t="s">
        <v>1892</v>
      </c>
      <c r="K23602">
        <v>6224</v>
      </c>
      <c r="L23602">
        <v>1040590929</v>
      </c>
    </row>
    <row r="23603" spans="1:12" x14ac:dyDescent="0.45">
      <c r="A23603" t="str">
        <f t="shared" si="368"/>
        <v>Trakai, Trakai, Lithuania</v>
      </c>
      <c r="B23603" t="s">
        <v>16213</v>
      </c>
      <c r="C23603" t="s">
        <v>16213</v>
      </c>
      <c r="D23603">
        <v>54.633299999999998</v>
      </c>
      <c r="E23603">
        <v>24.933299999999999</v>
      </c>
      <c r="F23603" t="s">
        <v>1155</v>
      </c>
      <c r="G23603" t="s">
        <v>1156</v>
      </c>
      <c r="H23603" t="s">
        <v>1157</v>
      </c>
      <c r="I23603" t="s">
        <v>16213</v>
      </c>
      <c r="J23603" t="s">
        <v>378</v>
      </c>
      <c r="K23603">
        <v>4430</v>
      </c>
      <c r="L23603">
        <v>1440324561</v>
      </c>
    </row>
    <row r="23604" spans="1:12" x14ac:dyDescent="0.45">
      <c r="A23604" t="str">
        <f t="shared" si="368"/>
        <v>Tralee, Kerry, Ireland</v>
      </c>
      <c r="B23604" t="s">
        <v>27965</v>
      </c>
      <c r="C23604" t="s">
        <v>27965</v>
      </c>
      <c r="D23604">
        <v>52.267499999999998</v>
      </c>
      <c r="E23604">
        <v>-9.6961999999999993</v>
      </c>
      <c r="F23604" t="s">
        <v>1906</v>
      </c>
      <c r="G23604" t="s">
        <v>1907</v>
      </c>
      <c r="H23604" t="s">
        <v>1908</v>
      </c>
      <c r="I23604" t="s">
        <v>14675</v>
      </c>
      <c r="J23604" t="s">
        <v>378</v>
      </c>
      <c r="K23604">
        <v>26384</v>
      </c>
      <c r="L23604">
        <v>1372403494</v>
      </c>
    </row>
    <row r="23605" spans="1:12" x14ac:dyDescent="0.45">
      <c r="A23605" t="str">
        <f t="shared" si="368"/>
        <v>Trancas, Tucumán, Argentina</v>
      </c>
      <c r="B23605" t="s">
        <v>27966</v>
      </c>
      <c r="C23605" t="s">
        <v>27966</v>
      </c>
      <c r="D23605">
        <v>-26.216699999999999</v>
      </c>
      <c r="E23605">
        <v>-65.283299999999997</v>
      </c>
      <c r="F23605" t="s">
        <v>651</v>
      </c>
      <c r="G23605" t="s">
        <v>652</v>
      </c>
      <c r="H23605" t="s">
        <v>653</v>
      </c>
      <c r="I23605" t="s">
        <v>24325</v>
      </c>
      <c r="J23605" t="s">
        <v>366</v>
      </c>
      <c r="K23605">
        <v>1599</v>
      </c>
      <c r="L23605">
        <v>1032418123</v>
      </c>
    </row>
    <row r="23606" spans="1:12" x14ac:dyDescent="0.45">
      <c r="A23606" t="str">
        <f t="shared" si="368"/>
        <v>Trancoso, Guarda, Portugal</v>
      </c>
      <c r="B23606" t="s">
        <v>27967</v>
      </c>
      <c r="C23606" t="s">
        <v>27967</v>
      </c>
      <c r="D23606">
        <v>40.783299999999997</v>
      </c>
      <c r="E23606">
        <v>-7.35</v>
      </c>
      <c r="F23606" t="s">
        <v>967</v>
      </c>
      <c r="G23606" t="s">
        <v>968</v>
      </c>
      <c r="H23606" t="s">
        <v>969</v>
      </c>
      <c r="I23606" t="s">
        <v>983</v>
      </c>
      <c r="J23606" t="s">
        <v>366</v>
      </c>
      <c r="K23606">
        <v>9878</v>
      </c>
      <c r="L23606">
        <v>1620483334</v>
      </c>
    </row>
    <row r="23607" spans="1:12" x14ac:dyDescent="0.45">
      <c r="A23607" t="str">
        <f t="shared" si="368"/>
        <v>Tranent, East Lothian, United Kingdom</v>
      </c>
      <c r="B23607" t="s">
        <v>27968</v>
      </c>
      <c r="C23607" t="s">
        <v>27968</v>
      </c>
      <c r="D23607">
        <v>55.945</v>
      </c>
      <c r="E23607">
        <v>-2.9540000000000002</v>
      </c>
      <c r="F23607" t="s">
        <v>536</v>
      </c>
      <c r="G23607" t="s">
        <v>537</v>
      </c>
      <c r="H23607" t="s">
        <v>538</v>
      </c>
      <c r="I23607" t="s">
        <v>8821</v>
      </c>
      <c r="K23607">
        <v>12582</v>
      </c>
      <c r="L23607">
        <v>1826125667</v>
      </c>
    </row>
    <row r="23608" spans="1:12" x14ac:dyDescent="0.45">
      <c r="A23608" t="str">
        <f t="shared" si="368"/>
        <v>Trang, Trang, Thailand</v>
      </c>
      <c r="B23608" t="s">
        <v>14105</v>
      </c>
      <c r="C23608" t="s">
        <v>14105</v>
      </c>
      <c r="D23608">
        <v>7.5560999999999998</v>
      </c>
      <c r="E23608">
        <v>99.611400000000003</v>
      </c>
      <c r="F23608" t="s">
        <v>1864</v>
      </c>
      <c r="G23608" t="s">
        <v>1865</v>
      </c>
      <c r="H23608" t="s">
        <v>1866</v>
      </c>
      <c r="I23608" t="s">
        <v>14105</v>
      </c>
      <c r="J23608" t="s">
        <v>378</v>
      </c>
      <c r="K23608">
        <v>60591</v>
      </c>
      <c r="L23608">
        <v>1764343817</v>
      </c>
    </row>
    <row r="23609" spans="1:12" x14ac:dyDescent="0.45">
      <c r="A23609" t="str">
        <f t="shared" si="368"/>
        <v>Tranqueras, Rivera, Uruguay</v>
      </c>
      <c r="B23609" t="s">
        <v>27969</v>
      </c>
      <c r="C23609" t="s">
        <v>27969</v>
      </c>
      <c r="D23609">
        <v>-31.183299999999999</v>
      </c>
      <c r="E23609">
        <v>-55.7667</v>
      </c>
      <c r="F23609" t="s">
        <v>1033</v>
      </c>
      <c r="G23609" t="s">
        <v>1034</v>
      </c>
      <c r="H23609" t="s">
        <v>1035</v>
      </c>
      <c r="I23609" t="s">
        <v>23360</v>
      </c>
      <c r="K23609">
        <v>7235</v>
      </c>
      <c r="L23609">
        <v>1858727708</v>
      </c>
    </row>
    <row r="23610" spans="1:12" x14ac:dyDescent="0.45">
      <c r="A23610" t="str">
        <f t="shared" si="368"/>
        <v>Trappes, Île-de-France, France</v>
      </c>
      <c r="B23610" t="s">
        <v>27970</v>
      </c>
      <c r="C23610" t="s">
        <v>27970</v>
      </c>
      <c r="D23610">
        <v>48.777500000000003</v>
      </c>
      <c r="E23610">
        <v>2.0024999999999999</v>
      </c>
      <c r="F23610" t="s">
        <v>526</v>
      </c>
      <c r="G23610" t="s">
        <v>527</v>
      </c>
      <c r="H23610" t="s">
        <v>528</v>
      </c>
      <c r="I23610" t="s">
        <v>732</v>
      </c>
      <c r="K23610">
        <v>32584</v>
      </c>
      <c r="L23610">
        <v>1250762117</v>
      </c>
    </row>
    <row r="23611" spans="1:12" x14ac:dyDescent="0.45">
      <c r="A23611" t="str">
        <f t="shared" si="368"/>
        <v>Traralgon, Victoria, Australia</v>
      </c>
      <c r="B23611" t="s">
        <v>27971</v>
      </c>
      <c r="C23611" t="s">
        <v>27971</v>
      </c>
      <c r="D23611">
        <v>-38.195799999999998</v>
      </c>
      <c r="E23611">
        <v>146.5403</v>
      </c>
      <c r="F23611" t="s">
        <v>830</v>
      </c>
      <c r="G23611" t="s">
        <v>831</v>
      </c>
      <c r="H23611" t="s">
        <v>832</v>
      </c>
      <c r="I23611" t="s">
        <v>2292</v>
      </c>
      <c r="K23611">
        <v>25485</v>
      </c>
      <c r="L23611">
        <v>1036938861</v>
      </c>
    </row>
    <row r="23612" spans="1:12" x14ac:dyDescent="0.45">
      <c r="A23612" t="str">
        <f t="shared" si="368"/>
        <v>Trashi Yangtse, Trashi Yangtse, Bhutan</v>
      </c>
      <c r="B23612" t="s">
        <v>27972</v>
      </c>
      <c r="C23612" t="s">
        <v>27972</v>
      </c>
      <c r="D23612">
        <v>27.611599999999999</v>
      </c>
      <c r="E23612">
        <v>91.498000000000005</v>
      </c>
      <c r="F23612" t="s">
        <v>7968</v>
      </c>
      <c r="G23612" t="s">
        <v>7969</v>
      </c>
      <c r="H23612" t="s">
        <v>7970</v>
      </c>
      <c r="I23612" t="s">
        <v>27972</v>
      </c>
      <c r="J23612" t="s">
        <v>378</v>
      </c>
      <c r="L23612">
        <v>1064210713</v>
      </c>
    </row>
    <row r="23613" spans="1:12" x14ac:dyDescent="0.45">
      <c r="A23613" t="str">
        <f t="shared" si="368"/>
        <v>Trashigang, Trashigang, Bhutan</v>
      </c>
      <c r="B23613" t="s">
        <v>27973</v>
      </c>
      <c r="C23613" t="s">
        <v>27973</v>
      </c>
      <c r="D23613">
        <v>27.333300000000001</v>
      </c>
      <c r="E23613">
        <v>91.552800000000005</v>
      </c>
      <c r="F23613" t="s">
        <v>7968</v>
      </c>
      <c r="G23613" t="s">
        <v>7969</v>
      </c>
      <c r="H23613" t="s">
        <v>7970</v>
      </c>
      <c r="I23613" t="s">
        <v>27973</v>
      </c>
      <c r="J23613" t="s">
        <v>378</v>
      </c>
      <c r="L23613">
        <v>1064123227</v>
      </c>
    </row>
    <row r="23614" spans="1:12" x14ac:dyDescent="0.45">
      <c r="A23614" t="str">
        <f t="shared" si="368"/>
        <v>Trat, Trat, Thailand</v>
      </c>
      <c r="B23614" t="s">
        <v>27974</v>
      </c>
      <c r="C23614" t="s">
        <v>27974</v>
      </c>
      <c r="D23614">
        <v>12.2417</v>
      </c>
      <c r="E23614">
        <v>102.5125</v>
      </c>
      <c r="F23614" t="s">
        <v>1864</v>
      </c>
      <c r="G23614" t="s">
        <v>1865</v>
      </c>
      <c r="H23614" t="s">
        <v>1866</v>
      </c>
      <c r="I23614" t="s">
        <v>27974</v>
      </c>
      <c r="J23614" t="s">
        <v>378</v>
      </c>
      <c r="K23614">
        <v>10413</v>
      </c>
      <c r="L23614">
        <v>1764126822</v>
      </c>
    </row>
    <row r="23615" spans="1:12" x14ac:dyDescent="0.45">
      <c r="A23615" t="str">
        <f t="shared" si="368"/>
        <v>Traun, Oberösterreich, Austria</v>
      </c>
      <c r="B23615" t="s">
        <v>27975</v>
      </c>
      <c r="C23615" t="s">
        <v>27975</v>
      </c>
      <c r="D23615">
        <v>48.221699999999998</v>
      </c>
      <c r="E23615">
        <v>14.239699999999999</v>
      </c>
      <c r="F23615" t="s">
        <v>1889</v>
      </c>
      <c r="G23615" t="s">
        <v>1890</v>
      </c>
      <c r="H23615" t="s">
        <v>1891</v>
      </c>
      <c r="I23615" t="s">
        <v>2100</v>
      </c>
      <c r="K23615">
        <v>24477</v>
      </c>
      <c r="L23615">
        <v>1040684469</v>
      </c>
    </row>
    <row r="23616" spans="1:12" x14ac:dyDescent="0.45">
      <c r="A23616" t="str">
        <f t="shared" si="368"/>
        <v>Traunreut, Bavaria, Germany</v>
      </c>
      <c r="B23616" t="s">
        <v>27976</v>
      </c>
      <c r="C23616" t="s">
        <v>27976</v>
      </c>
      <c r="D23616">
        <v>47.966700000000003</v>
      </c>
      <c r="E23616">
        <v>12.583299999999999</v>
      </c>
      <c r="F23616" t="s">
        <v>441</v>
      </c>
      <c r="G23616" t="s">
        <v>442</v>
      </c>
      <c r="H23616" t="s">
        <v>443</v>
      </c>
      <c r="I23616" t="s">
        <v>567</v>
      </c>
      <c r="K23616">
        <v>20977</v>
      </c>
      <c r="L23616">
        <v>1276958674</v>
      </c>
    </row>
    <row r="23617" spans="1:12" x14ac:dyDescent="0.45">
      <c r="A23617" t="str">
        <f t="shared" si="368"/>
        <v>Traunstein, Bavaria, Germany</v>
      </c>
      <c r="B23617" t="s">
        <v>27977</v>
      </c>
      <c r="C23617" t="s">
        <v>27977</v>
      </c>
      <c r="D23617">
        <v>47.868299999999998</v>
      </c>
      <c r="E23617">
        <v>12.6433</v>
      </c>
      <c r="F23617" t="s">
        <v>441</v>
      </c>
      <c r="G23617" t="s">
        <v>442</v>
      </c>
      <c r="H23617" t="s">
        <v>443</v>
      </c>
      <c r="I23617" t="s">
        <v>567</v>
      </c>
      <c r="J23617" t="s">
        <v>366</v>
      </c>
      <c r="K23617">
        <v>20520</v>
      </c>
      <c r="L23617">
        <v>1276793310</v>
      </c>
    </row>
    <row r="23618" spans="1:12" x14ac:dyDescent="0.45">
      <c r="A23618" t="str">
        <f t="shared" si="368"/>
        <v>Travelers Rest, South Carolina, United States</v>
      </c>
      <c r="B23618" t="s">
        <v>27978</v>
      </c>
      <c r="C23618" t="s">
        <v>27978</v>
      </c>
      <c r="D23618">
        <v>34.968400000000003</v>
      </c>
      <c r="E23618">
        <v>-82.441699999999997</v>
      </c>
      <c r="F23618" t="s">
        <v>530</v>
      </c>
      <c r="G23618" t="s">
        <v>531</v>
      </c>
      <c r="H23618" t="s">
        <v>532</v>
      </c>
      <c r="I23618" t="s">
        <v>534</v>
      </c>
      <c r="K23618">
        <v>5346</v>
      </c>
      <c r="L23618">
        <v>1840015478</v>
      </c>
    </row>
    <row r="23619" spans="1:12" x14ac:dyDescent="0.45">
      <c r="A23619" t="str">
        <f t="shared" ref="A23619:A23682" si="369">CONCATENATE(B23619,", ",I23619,", ",F23619)</f>
        <v>Traverse City, Michigan, United States</v>
      </c>
      <c r="B23619" t="s">
        <v>27979</v>
      </c>
      <c r="C23619" t="s">
        <v>27979</v>
      </c>
      <c r="D23619">
        <v>44.7547</v>
      </c>
      <c r="E23619">
        <v>-85.603499999999997</v>
      </c>
      <c r="F23619" t="s">
        <v>530</v>
      </c>
      <c r="G23619" t="s">
        <v>531</v>
      </c>
      <c r="H23619" t="s">
        <v>532</v>
      </c>
      <c r="I23619" t="s">
        <v>868</v>
      </c>
      <c r="K23619">
        <v>50522</v>
      </c>
      <c r="L23619">
        <v>1840003946</v>
      </c>
    </row>
    <row r="23620" spans="1:12" x14ac:dyDescent="0.45">
      <c r="A23620" t="str">
        <f t="shared" si="369"/>
        <v>Travilah, Maryland, United States</v>
      </c>
      <c r="B23620" t="s">
        <v>27980</v>
      </c>
      <c r="C23620" t="s">
        <v>27980</v>
      </c>
      <c r="D23620">
        <v>39.057099999999998</v>
      </c>
      <c r="E23620">
        <v>-77.245800000000003</v>
      </c>
      <c r="F23620" t="s">
        <v>530</v>
      </c>
      <c r="G23620" t="s">
        <v>531</v>
      </c>
      <c r="H23620" t="s">
        <v>532</v>
      </c>
      <c r="I23620" t="s">
        <v>588</v>
      </c>
      <c r="K23620">
        <v>11633</v>
      </c>
      <c r="L23620">
        <v>1840005846</v>
      </c>
    </row>
    <row r="23621" spans="1:12" x14ac:dyDescent="0.45">
      <c r="A23621" t="str">
        <f t="shared" si="369"/>
        <v>Trbovlje, Trbovlje, Slovenia</v>
      </c>
      <c r="B23621" t="s">
        <v>27981</v>
      </c>
      <c r="C23621" t="s">
        <v>27981</v>
      </c>
      <c r="D23621">
        <v>46.155000000000001</v>
      </c>
      <c r="E23621">
        <v>15.0533</v>
      </c>
      <c r="F23621" t="s">
        <v>1111</v>
      </c>
      <c r="G23621" t="s">
        <v>1112</v>
      </c>
      <c r="H23621" t="s">
        <v>1113</v>
      </c>
      <c r="I23621" t="s">
        <v>27981</v>
      </c>
      <c r="J23621" t="s">
        <v>378</v>
      </c>
      <c r="L23621">
        <v>1705370010</v>
      </c>
    </row>
    <row r="23622" spans="1:12" x14ac:dyDescent="0.45">
      <c r="A23622" t="str">
        <f t="shared" si="369"/>
        <v>Treasure Island, Florida, United States</v>
      </c>
      <c r="B23622" t="s">
        <v>27982</v>
      </c>
      <c r="C23622" t="s">
        <v>27982</v>
      </c>
      <c r="D23622">
        <v>27.774000000000001</v>
      </c>
      <c r="E23622">
        <v>-82.766300000000001</v>
      </c>
      <c r="F23622" t="s">
        <v>530</v>
      </c>
      <c r="G23622" t="s">
        <v>531</v>
      </c>
      <c r="H23622" t="s">
        <v>532</v>
      </c>
      <c r="I23622" t="s">
        <v>1378</v>
      </c>
      <c r="K23622">
        <v>6921</v>
      </c>
      <c r="L23622">
        <v>1840015981</v>
      </c>
    </row>
    <row r="23623" spans="1:12" x14ac:dyDescent="0.45">
      <c r="A23623" t="str">
        <f t="shared" si="369"/>
        <v>Trebbin, Brandenburg, Germany</v>
      </c>
      <c r="B23623" t="s">
        <v>27983</v>
      </c>
      <c r="C23623" t="s">
        <v>27983</v>
      </c>
      <c r="D23623">
        <v>52.216700000000003</v>
      </c>
      <c r="E23623">
        <v>13.1997</v>
      </c>
      <c r="F23623" t="s">
        <v>441</v>
      </c>
      <c r="G23623" t="s">
        <v>442</v>
      </c>
      <c r="H23623" t="s">
        <v>443</v>
      </c>
      <c r="I23623" t="s">
        <v>1719</v>
      </c>
      <c r="K23623">
        <v>9541</v>
      </c>
      <c r="L23623">
        <v>1276041588</v>
      </c>
    </row>
    <row r="23624" spans="1:12" x14ac:dyDescent="0.45">
      <c r="A23624" t="str">
        <f t="shared" si="369"/>
        <v>Třebechovice pod Orebem, Královéhradecký Kraj, Czechia</v>
      </c>
      <c r="B23624" t="s">
        <v>27984</v>
      </c>
      <c r="C23624" t="s">
        <v>27985</v>
      </c>
      <c r="D23624">
        <v>50.201000000000001</v>
      </c>
      <c r="E23624">
        <v>15.9923</v>
      </c>
      <c r="F23624" t="s">
        <v>2480</v>
      </c>
      <c r="G23624" t="s">
        <v>2481</v>
      </c>
      <c r="H23624" t="s">
        <v>2482</v>
      </c>
      <c r="I23624" t="s">
        <v>5369</v>
      </c>
      <c r="K23624">
        <v>5771</v>
      </c>
      <c r="L23624">
        <v>1203453933</v>
      </c>
    </row>
    <row r="23625" spans="1:12" x14ac:dyDescent="0.45">
      <c r="A23625" t="str">
        <f t="shared" si="369"/>
        <v>Třebíč, Vysočina, Czechia</v>
      </c>
      <c r="B23625" t="s">
        <v>27986</v>
      </c>
      <c r="C23625" t="s">
        <v>27987</v>
      </c>
      <c r="D23625">
        <v>49.215000000000003</v>
      </c>
      <c r="E23625">
        <v>15.8817</v>
      </c>
      <c r="F23625" t="s">
        <v>2480</v>
      </c>
      <c r="G23625" t="s">
        <v>2481</v>
      </c>
      <c r="H23625" t="s">
        <v>2482</v>
      </c>
      <c r="I23625" t="s">
        <v>5760</v>
      </c>
      <c r="K23625">
        <v>35451</v>
      </c>
      <c r="L23625">
        <v>1203437113</v>
      </c>
    </row>
    <row r="23626" spans="1:12" x14ac:dyDescent="0.45">
      <c r="A23626" t="str">
        <f t="shared" si="369"/>
        <v>Trebinje, Srpska, Republika, Bosnia And Herzegovina</v>
      </c>
      <c r="B23626" t="s">
        <v>27988</v>
      </c>
      <c r="C23626" t="s">
        <v>27988</v>
      </c>
      <c r="D23626">
        <v>42.7089</v>
      </c>
      <c r="E23626">
        <v>18.3217</v>
      </c>
      <c r="F23626" t="s">
        <v>3488</v>
      </c>
      <c r="G23626" t="s">
        <v>3489</v>
      </c>
      <c r="H23626" t="s">
        <v>3490</v>
      </c>
      <c r="I23626" t="s">
        <v>3491</v>
      </c>
      <c r="J23626" t="s">
        <v>366</v>
      </c>
      <c r="K23626">
        <v>31433</v>
      </c>
      <c r="L23626">
        <v>1070826374</v>
      </c>
    </row>
    <row r="23627" spans="1:12" x14ac:dyDescent="0.45">
      <c r="A23627" t="str">
        <f t="shared" si="369"/>
        <v>Trebišov, Košický, Slovakia</v>
      </c>
      <c r="B23627" t="s">
        <v>27989</v>
      </c>
      <c r="C23627" t="s">
        <v>27990</v>
      </c>
      <c r="D23627">
        <v>48.633299999999998</v>
      </c>
      <c r="E23627">
        <v>21.716699999999999</v>
      </c>
      <c r="F23627" t="s">
        <v>3518</v>
      </c>
      <c r="G23627" t="s">
        <v>3519</v>
      </c>
      <c r="H23627" t="s">
        <v>3520</v>
      </c>
      <c r="I23627" t="s">
        <v>8545</v>
      </c>
      <c r="J23627" t="s">
        <v>366</v>
      </c>
      <c r="K23627">
        <v>24587</v>
      </c>
      <c r="L23627">
        <v>1703917090</v>
      </c>
    </row>
    <row r="23628" spans="1:12" x14ac:dyDescent="0.45">
      <c r="A23628" t="str">
        <f t="shared" si="369"/>
        <v>Trebnje, Trebnje, Slovenia</v>
      </c>
      <c r="B23628" t="s">
        <v>27991</v>
      </c>
      <c r="C23628" t="s">
        <v>27991</v>
      </c>
      <c r="D23628">
        <v>45.910400000000003</v>
      </c>
      <c r="E23628">
        <v>15.008599999999999</v>
      </c>
      <c r="F23628" t="s">
        <v>1111</v>
      </c>
      <c r="G23628" t="s">
        <v>1112</v>
      </c>
      <c r="H23628" t="s">
        <v>1113</v>
      </c>
      <c r="I23628" t="s">
        <v>27991</v>
      </c>
      <c r="J23628" t="s">
        <v>378</v>
      </c>
      <c r="L23628">
        <v>1705570941</v>
      </c>
    </row>
    <row r="23629" spans="1:12" x14ac:dyDescent="0.45">
      <c r="A23629" t="str">
        <f t="shared" si="369"/>
        <v>Třeboň, Jihočeský Kraj, Czechia</v>
      </c>
      <c r="B23629" t="s">
        <v>27992</v>
      </c>
      <c r="C23629" t="s">
        <v>27993</v>
      </c>
      <c r="D23629">
        <v>49.003700000000002</v>
      </c>
      <c r="E23629">
        <v>14.7707</v>
      </c>
      <c r="F23629" t="s">
        <v>2480</v>
      </c>
      <c r="G23629" t="s">
        <v>2481</v>
      </c>
      <c r="H23629" t="s">
        <v>2482</v>
      </c>
      <c r="I23629" t="s">
        <v>3910</v>
      </c>
      <c r="K23629">
        <v>8217</v>
      </c>
      <c r="L23629">
        <v>1203741449</v>
      </c>
    </row>
    <row r="23630" spans="1:12" x14ac:dyDescent="0.45">
      <c r="A23630" t="str">
        <f t="shared" si="369"/>
        <v>Trece Martires City, Cavite, Philippines</v>
      </c>
      <c r="B23630" t="s">
        <v>27994</v>
      </c>
      <c r="C23630" t="s">
        <v>27994</v>
      </c>
      <c r="D23630">
        <v>14.283300000000001</v>
      </c>
      <c r="E23630">
        <v>120.86669999999999</v>
      </c>
      <c r="F23630" t="s">
        <v>1373</v>
      </c>
      <c r="G23630" t="s">
        <v>1374</v>
      </c>
      <c r="H23630" t="s">
        <v>1375</v>
      </c>
      <c r="I23630" t="s">
        <v>2957</v>
      </c>
      <c r="J23630" t="s">
        <v>378</v>
      </c>
      <c r="K23630">
        <v>155713</v>
      </c>
      <c r="L23630">
        <v>1608990723</v>
      </c>
    </row>
    <row r="23631" spans="1:12" x14ac:dyDescent="0.45">
      <c r="A23631" t="str">
        <f t="shared" si="369"/>
        <v>Tredegar, Blaenau Gwent, United Kingdom</v>
      </c>
      <c r="B23631" t="s">
        <v>27995</v>
      </c>
      <c r="C23631" t="s">
        <v>27995</v>
      </c>
      <c r="D23631">
        <v>51.7776</v>
      </c>
      <c r="E23631">
        <v>-3.2406999999999999</v>
      </c>
      <c r="F23631" t="s">
        <v>536</v>
      </c>
      <c r="G23631" t="s">
        <v>537</v>
      </c>
      <c r="H23631" t="s">
        <v>538</v>
      </c>
      <c r="I23631" t="s">
        <v>599</v>
      </c>
      <c r="K23631">
        <v>15103</v>
      </c>
      <c r="L23631">
        <v>1826084160</v>
      </c>
    </row>
    <row r="23632" spans="1:12" x14ac:dyDescent="0.45">
      <c r="A23632" t="str">
        <f t="shared" si="369"/>
        <v>Tredyffrin, Pennsylvania, United States</v>
      </c>
      <c r="B23632" t="s">
        <v>27996</v>
      </c>
      <c r="C23632" t="s">
        <v>27996</v>
      </c>
      <c r="D23632">
        <v>40.066299999999998</v>
      </c>
      <c r="E23632">
        <v>-75.453999999999994</v>
      </c>
      <c r="F23632" t="s">
        <v>530</v>
      </c>
      <c r="G23632" t="s">
        <v>531</v>
      </c>
      <c r="H23632" t="s">
        <v>532</v>
      </c>
      <c r="I23632" t="s">
        <v>620</v>
      </c>
      <c r="K23632">
        <v>29481</v>
      </c>
      <c r="L23632">
        <v>1840148599</v>
      </c>
    </row>
    <row r="23633" spans="1:12" x14ac:dyDescent="0.45">
      <c r="A23633" t="str">
        <f t="shared" si="369"/>
        <v>Treffurt, Thuringia, Germany</v>
      </c>
      <c r="B23633" t="s">
        <v>27997</v>
      </c>
      <c r="C23633" t="s">
        <v>27997</v>
      </c>
      <c r="D23633">
        <v>51.136699999999998</v>
      </c>
      <c r="E23633">
        <v>10.237500000000001</v>
      </c>
      <c r="F23633" t="s">
        <v>441</v>
      </c>
      <c r="G23633" t="s">
        <v>442</v>
      </c>
      <c r="H23633" t="s">
        <v>443</v>
      </c>
      <c r="I23633" t="s">
        <v>1709</v>
      </c>
      <c r="K23633">
        <v>6084</v>
      </c>
      <c r="L23633">
        <v>1276953886</v>
      </c>
    </row>
    <row r="23634" spans="1:12" x14ac:dyDescent="0.45">
      <c r="A23634" t="str">
        <f t="shared" si="369"/>
        <v>Treforest, Rhondda Cynon Taff, United Kingdom</v>
      </c>
      <c r="B23634" t="s">
        <v>27998</v>
      </c>
      <c r="C23634" t="s">
        <v>27998</v>
      </c>
      <c r="D23634">
        <v>51.587800000000001</v>
      </c>
      <c r="E23634">
        <v>-3.3222</v>
      </c>
      <c r="F23634" t="s">
        <v>536</v>
      </c>
      <c r="G23634" t="s">
        <v>537</v>
      </c>
      <c r="H23634" t="s">
        <v>538</v>
      </c>
      <c r="I23634" t="s">
        <v>577</v>
      </c>
      <c r="K23634">
        <v>5050</v>
      </c>
      <c r="L23634">
        <v>1826993599</v>
      </c>
    </row>
    <row r="23635" spans="1:12" x14ac:dyDescent="0.45">
      <c r="A23635" t="str">
        <f t="shared" si="369"/>
        <v>Treharris, Merthyr Tydfil, United Kingdom</v>
      </c>
      <c r="B23635" t="s">
        <v>27999</v>
      </c>
      <c r="C23635" t="s">
        <v>27999</v>
      </c>
      <c r="D23635">
        <v>51.668900000000001</v>
      </c>
      <c r="E23635">
        <v>-3.31</v>
      </c>
      <c r="F23635" t="s">
        <v>536</v>
      </c>
      <c r="G23635" t="s">
        <v>537</v>
      </c>
      <c r="H23635" t="s">
        <v>538</v>
      </c>
      <c r="I23635" t="s">
        <v>8687</v>
      </c>
      <c r="K23635">
        <v>6356</v>
      </c>
      <c r="L23635">
        <v>1826550011</v>
      </c>
    </row>
    <row r="23636" spans="1:12" x14ac:dyDescent="0.45">
      <c r="A23636" t="str">
        <f t="shared" si="369"/>
        <v>Treherbert, Rhondda Cynon Taff, United Kingdom</v>
      </c>
      <c r="B23636" t="s">
        <v>28000</v>
      </c>
      <c r="C23636" t="s">
        <v>28000</v>
      </c>
      <c r="D23636">
        <v>51.672199999999997</v>
      </c>
      <c r="E23636">
        <v>-3.5306000000000002</v>
      </c>
      <c r="F23636" t="s">
        <v>536</v>
      </c>
      <c r="G23636" t="s">
        <v>537</v>
      </c>
      <c r="H23636" t="s">
        <v>538</v>
      </c>
      <c r="I23636" t="s">
        <v>577</v>
      </c>
      <c r="K23636">
        <v>5727</v>
      </c>
      <c r="L23636">
        <v>1826603509</v>
      </c>
    </row>
    <row r="23637" spans="1:12" x14ac:dyDescent="0.45">
      <c r="A23637" t="str">
        <f t="shared" si="369"/>
        <v>Treinta y Tres, Treinta y Tres, Uruguay</v>
      </c>
      <c r="B23637" t="s">
        <v>28001</v>
      </c>
      <c r="C23637" t="s">
        <v>28001</v>
      </c>
      <c r="D23637">
        <v>-33.230800000000002</v>
      </c>
      <c r="E23637">
        <v>-54.382199999999997</v>
      </c>
      <c r="F23637" t="s">
        <v>1033</v>
      </c>
      <c r="G23637" t="s">
        <v>1034</v>
      </c>
      <c r="H23637" t="s">
        <v>1035</v>
      </c>
      <c r="I23637" t="s">
        <v>28001</v>
      </c>
      <c r="J23637" t="s">
        <v>378</v>
      </c>
      <c r="K23637">
        <v>25477</v>
      </c>
      <c r="L23637">
        <v>1858879204</v>
      </c>
    </row>
    <row r="23638" spans="1:12" x14ac:dyDescent="0.45">
      <c r="A23638" t="str">
        <f t="shared" si="369"/>
        <v>Trëkhgornyy, Chelyabinskaya Oblast’, Russia</v>
      </c>
      <c r="B23638" t="s">
        <v>28002</v>
      </c>
      <c r="C23638" t="s">
        <v>28003</v>
      </c>
      <c r="D23638">
        <v>54.8</v>
      </c>
      <c r="E23638">
        <v>58.45</v>
      </c>
      <c r="F23638" t="s">
        <v>504</v>
      </c>
      <c r="G23638" t="s">
        <v>505</v>
      </c>
      <c r="H23638" t="s">
        <v>506</v>
      </c>
      <c r="I23638" t="s">
        <v>2555</v>
      </c>
      <c r="K23638">
        <v>32715</v>
      </c>
      <c r="L23638">
        <v>1643017912</v>
      </c>
    </row>
    <row r="23639" spans="1:12" x14ac:dyDescent="0.45">
      <c r="A23639" t="str">
        <f t="shared" si="369"/>
        <v>Trelew, Chubut, Argentina</v>
      </c>
      <c r="B23639" t="s">
        <v>28004</v>
      </c>
      <c r="C23639" t="s">
        <v>28004</v>
      </c>
      <c r="D23639">
        <v>-43.253300000000003</v>
      </c>
      <c r="E23639">
        <v>-65.309399999999997</v>
      </c>
      <c r="F23639" t="s">
        <v>651</v>
      </c>
      <c r="G23639" t="s">
        <v>652</v>
      </c>
      <c r="H23639" t="s">
        <v>653</v>
      </c>
      <c r="I23639" t="s">
        <v>1722</v>
      </c>
      <c r="K23639">
        <v>93442</v>
      </c>
      <c r="L23639">
        <v>1032440034</v>
      </c>
    </row>
    <row r="23640" spans="1:12" x14ac:dyDescent="0.45">
      <c r="A23640" t="str">
        <f t="shared" si="369"/>
        <v>Tremonton, Utah, United States</v>
      </c>
      <c r="B23640" t="s">
        <v>28005</v>
      </c>
      <c r="C23640" t="s">
        <v>28005</v>
      </c>
      <c r="D23640">
        <v>41.718699999999998</v>
      </c>
      <c r="E23640">
        <v>-112.1891</v>
      </c>
      <c r="F23640" t="s">
        <v>530</v>
      </c>
      <c r="G23640" t="s">
        <v>531</v>
      </c>
      <c r="H23640" t="s">
        <v>532</v>
      </c>
      <c r="I23640" t="s">
        <v>1667</v>
      </c>
      <c r="K23640">
        <v>11905</v>
      </c>
      <c r="L23640">
        <v>1840021326</v>
      </c>
    </row>
    <row r="23641" spans="1:12" x14ac:dyDescent="0.45">
      <c r="A23641" t="str">
        <f t="shared" si="369"/>
        <v>Třemošná, Plzeňský Kraj, Czechia</v>
      </c>
      <c r="B23641" t="s">
        <v>28006</v>
      </c>
      <c r="C23641" t="s">
        <v>28007</v>
      </c>
      <c r="D23641">
        <v>49.815899999999999</v>
      </c>
      <c r="E23641">
        <v>13.395099999999999</v>
      </c>
      <c r="F23641" t="s">
        <v>2480</v>
      </c>
      <c r="G23641" t="s">
        <v>2481</v>
      </c>
      <c r="H23641" t="s">
        <v>2482</v>
      </c>
      <c r="I23641" t="s">
        <v>8530</v>
      </c>
      <c r="K23641">
        <v>5082</v>
      </c>
      <c r="L23641">
        <v>1203235254</v>
      </c>
    </row>
    <row r="23642" spans="1:12" x14ac:dyDescent="0.45">
      <c r="A23642" t="str">
        <f t="shared" si="369"/>
        <v>Trenčín, Trenčiansky, Slovakia</v>
      </c>
      <c r="B23642" t="s">
        <v>28008</v>
      </c>
      <c r="C23642" t="s">
        <v>28009</v>
      </c>
      <c r="D23642">
        <v>48.894199999999998</v>
      </c>
      <c r="E23642">
        <v>18.040600000000001</v>
      </c>
      <c r="F23642" t="s">
        <v>3518</v>
      </c>
      <c r="G23642" t="s">
        <v>3519</v>
      </c>
      <c r="H23642" t="s">
        <v>3520</v>
      </c>
      <c r="I23642" t="s">
        <v>28010</v>
      </c>
      <c r="J23642" t="s">
        <v>378</v>
      </c>
      <c r="K23642">
        <v>55593</v>
      </c>
      <c r="L23642">
        <v>1703029695</v>
      </c>
    </row>
    <row r="23643" spans="1:12" x14ac:dyDescent="0.45">
      <c r="A23643" t="str">
        <f t="shared" si="369"/>
        <v>Trent Hills, Ontario, Canada</v>
      </c>
      <c r="B23643" t="s">
        <v>28011</v>
      </c>
      <c r="C23643" t="s">
        <v>28011</v>
      </c>
      <c r="D23643">
        <v>44.3142</v>
      </c>
      <c r="E23643">
        <v>-77.851399999999998</v>
      </c>
      <c r="F23643" t="s">
        <v>541</v>
      </c>
      <c r="G23643" t="s">
        <v>542</v>
      </c>
      <c r="H23643" t="s">
        <v>543</v>
      </c>
      <c r="I23643" t="s">
        <v>857</v>
      </c>
      <c r="K23643">
        <v>12900</v>
      </c>
      <c r="L23643">
        <v>1124001755</v>
      </c>
    </row>
    <row r="23644" spans="1:12" x14ac:dyDescent="0.45">
      <c r="A23644" t="str">
        <f t="shared" si="369"/>
        <v>Trent Lakes, Ontario, Canada</v>
      </c>
      <c r="B23644" t="s">
        <v>28012</v>
      </c>
      <c r="C23644" t="s">
        <v>28012</v>
      </c>
      <c r="D23644">
        <v>44.666699999999999</v>
      </c>
      <c r="E23644">
        <v>-78.433300000000003</v>
      </c>
      <c r="F23644" t="s">
        <v>541</v>
      </c>
      <c r="G23644" t="s">
        <v>542</v>
      </c>
      <c r="H23644" t="s">
        <v>543</v>
      </c>
      <c r="I23644" t="s">
        <v>857</v>
      </c>
      <c r="K23644">
        <v>5397</v>
      </c>
      <c r="L23644">
        <v>1124001268</v>
      </c>
    </row>
    <row r="23645" spans="1:12" x14ac:dyDescent="0.45">
      <c r="A23645" t="str">
        <f t="shared" si="369"/>
        <v>Trentham, Staffordshire, United Kingdom</v>
      </c>
      <c r="B23645" t="s">
        <v>28013</v>
      </c>
      <c r="C23645" t="s">
        <v>28013</v>
      </c>
      <c r="D23645">
        <v>52.966299999999997</v>
      </c>
      <c r="E23645">
        <v>-2.1899000000000002</v>
      </c>
      <c r="F23645" t="s">
        <v>536</v>
      </c>
      <c r="G23645" t="s">
        <v>537</v>
      </c>
      <c r="H23645" t="s">
        <v>538</v>
      </c>
      <c r="I23645" t="s">
        <v>2729</v>
      </c>
      <c r="K23645">
        <v>11836</v>
      </c>
      <c r="L23645">
        <v>1826068717</v>
      </c>
    </row>
    <row r="23646" spans="1:12" x14ac:dyDescent="0.45">
      <c r="A23646" t="str">
        <f t="shared" si="369"/>
        <v>Trento, Trentino-Alto Adige, Italy</v>
      </c>
      <c r="B23646" t="s">
        <v>28014</v>
      </c>
      <c r="C23646" t="s">
        <v>28014</v>
      </c>
      <c r="D23646">
        <v>46.066699999999997</v>
      </c>
      <c r="E23646">
        <v>11.1167</v>
      </c>
      <c r="F23646" t="s">
        <v>946</v>
      </c>
      <c r="G23646" t="s">
        <v>947</v>
      </c>
      <c r="H23646" t="s">
        <v>948</v>
      </c>
      <c r="I23646" t="s">
        <v>4897</v>
      </c>
      <c r="J23646" t="s">
        <v>378</v>
      </c>
      <c r="K23646">
        <v>117185</v>
      </c>
      <c r="L23646">
        <v>1380953307</v>
      </c>
    </row>
    <row r="23647" spans="1:12" x14ac:dyDescent="0.45">
      <c r="A23647" t="str">
        <f t="shared" si="369"/>
        <v>Trenton, New Jersey, United States</v>
      </c>
      <c r="B23647" t="s">
        <v>28015</v>
      </c>
      <c r="C23647" t="s">
        <v>28015</v>
      </c>
      <c r="D23647">
        <v>40.223599999999998</v>
      </c>
      <c r="E23647">
        <v>-74.764099999999999</v>
      </c>
      <c r="F23647" t="s">
        <v>530</v>
      </c>
      <c r="G23647" t="s">
        <v>531</v>
      </c>
      <c r="H23647" t="s">
        <v>532</v>
      </c>
      <c r="I23647" t="s">
        <v>587</v>
      </c>
      <c r="J23647" t="s">
        <v>378</v>
      </c>
      <c r="K23647">
        <v>290716</v>
      </c>
      <c r="L23647">
        <v>1840001383</v>
      </c>
    </row>
    <row r="23648" spans="1:12" x14ac:dyDescent="0.45">
      <c r="A23648" t="str">
        <f t="shared" si="369"/>
        <v>Trenton, Michigan, United States</v>
      </c>
      <c r="B23648" t="s">
        <v>28015</v>
      </c>
      <c r="C23648" t="s">
        <v>28015</v>
      </c>
      <c r="D23648">
        <v>42.139400000000002</v>
      </c>
      <c r="E23648">
        <v>-83.192899999999995</v>
      </c>
      <c r="F23648" t="s">
        <v>530</v>
      </c>
      <c r="G23648" t="s">
        <v>531</v>
      </c>
      <c r="H23648" t="s">
        <v>532</v>
      </c>
      <c r="I23648" t="s">
        <v>868</v>
      </c>
      <c r="K23648">
        <v>18157</v>
      </c>
      <c r="L23648">
        <v>1840003966</v>
      </c>
    </row>
    <row r="23649" spans="1:12" x14ac:dyDescent="0.45">
      <c r="A23649" t="str">
        <f t="shared" si="369"/>
        <v>Trenton, Ohio, United States</v>
      </c>
      <c r="B23649" t="s">
        <v>28015</v>
      </c>
      <c r="C23649" t="s">
        <v>28015</v>
      </c>
      <c r="D23649">
        <v>39.479199999999999</v>
      </c>
      <c r="E23649">
        <v>-84.462000000000003</v>
      </c>
      <c r="F23649" t="s">
        <v>530</v>
      </c>
      <c r="G23649" t="s">
        <v>531</v>
      </c>
      <c r="H23649" t="s">
        <v>532</v>
      </c>
      <c r="I23649" t="s">
        <v>799</v>
      </c>
      <c r="K23649">
        <v>13141</v>
      </c>
      <c r="L23649">
        <v>1840003805</v>
      </c>
    </row>
    <row r="23650" spans="1:12" x14ac:dyDescent="0.45">
      <c r="A23650" t="str">
        <f t="shared" si="369"/>
        <v>Trenton, Missouri, United States</v>
      </c>
      <c r="B23650" t="s">
        <v>28015</v>
      </c>
      <c r="C23650" t="s">
        <v>28015</v>
      </c>
      <c r="D23650">
        <v>40.081899999999997</v>
      </c>
      <c r="E23650">
        <v>-93.602999999999994</v>
      </c>
      <c r="F23650" t="s">
        <v>530</v>
      </c>
      <c r="G23650" t="s">
        <v>531</v>
      </c>
      <c r="H23650" t="s">
        <v>532</v>
      </c>
      <c r="I23650" t="s">
        <v>884</v>
      </c>
      <c r="K23650">
        <v>5374</v>
      </c>
      <c r="L23650">
        <v>1840010490</v>
      </c>
    </row>
    <row r="23651" spans="1:12" x14ac:dyDescent="0.45">
      <c r="A23651" t="str">
        <f t="shared" si="369"/>
        <v>Treorchy, Rhondda Cynon Taff, United Kingdom</v>
      </c>
      <c r="B23651" t="s">
        <v>28016</v>
      </c>
      <c r="C23651" t="s">
        <v>28016</v>
      </c>
      <c r="D23651">
        <v>51.659399999999998</v>
      </c>
      <c r="E23651">
        <v>-3.5055000000000001</v>
      </c>
      <c r="F23651" t="s">
        <v>536</v>
      </c>
      <c r="G23651" t="s">
        <v>537</v>
      </c>
      <c r="H23651" t="s">
        <v>538</v>
      </c>
      <c r="I23651" t="s">
        <v>577</v>
      </c>
      <c r="K23651">
        <v>7681</v>
      </c>
      <c r="L23651">
        <v>1826702624</v>
      </c>
    </row>
    <row r="23652" spans="1:12" x14ac:dyDescent="0.45">
      <c r="A23652" t="str">
        <f t="shared" si="369"/>
        <v>Tres Arroyos, Buenos Aires, Argentina</v>
      </c>
      <c r="B23652" t="s">
        <v>28017</v>
      </c>
      <c r="C23652" t="s">
        <v>28017</v>
      </c>
      <c r="D23652">
        <v>-38.366700000000002</v>
      </c>
      <c r="E23652">
        <v>-60.2667</v>
      </c>
      <c r="F23652" t="s">
        <v>651</v>
      </c>
      <c r="G23652" t="s">
        <v>652</v>
      </c>
      <c r="H23652" t="s">
        <v>653</v>
      </c>
      <c r="I23652" t="s">
        <v>870</v>
      </c>
      <c r="J23652" t="s">
        <v>366</v>
      </c>
      <c r="K23652">
        <v>47136</v>
      </c>
      <c r="L23652">
        <v>1032291724</v>
      </c>
    </row>
    <row r="23653" spans="1:12" x14ac:dyDescent="0.45">
      <c r="A23653" t="str">
        <f t="shared" si="369"/>
        <v>Três Corações, Minas Gerais, Brazil</v>
      </c>
      <c r="B23653" t="s">
        <v>28018</v>
      </c>
      <c r="C23653" t="s">
        <v>28019</v>
      </c>
      <c r="D23653">
        <v>-21.694700000000001</v>
      </c>
      <c r="E23653">
        <v>-45.255299999999998</v>
      </c>
      <c r="F23653" t="s">
        <v>491</v>
      </c>
      <c r="G23653" t="s">
        <v>492</v>
      </c>
      <c r="H23653" t="s">
        <v>493</v>
      </c>
      <c r="I23653" t="s">
        <v>1623</v>
      </c>
      <c r="K23653">
        <v>72765</v>
      </c>
      <c r="L23653">
        <v>1076131585</v>
      </c>
    </row>
    <row r="23654" spans="1:12" x14ac:dyDescent="0.45">
      <c r="A23654" t="str">
        <f t="shared" si="369"/>
        <v>Três Fronteiras, São Paulo, Brazil</v>
      </c>
      <c r="B23654" t="s">
        <v>28020</v>
      </c>
      <c r="C23654" t="s">
        <v>28021</v>
      </c>
      <c r="D23654">
        <v>-20.234999999999999</v>
      </c>
      <c r="E23654">
        <v>-50.89</v>
      </c>
      <c r="F23654" t="s">
        <v>491</v>
      </c>
      <c r="G23654" t="s">
        <v>492</v>
      </c>
      <c r="H23654" t="s">
        <v>493</v>
      </c>
      <c r="I23654" t="s">
        <v>801</v>
      </c>
      <c r="K23654">
        <v>5719</v>
      </c>
      <c r="L23654">
        <v>1076993785</v>
      </c>
    </row>
    <row r="23655" spans="1:12" x14ac:dyDescent="0.45">
      <c r="A23655" t="str">
        <f t="shared" si="369"/>
        <v>Três Lagoas, Mato Grosso do Sul, Brazil</v>
      </c>
      <c r="B23655" t="s">
        <v>28022</v>
      </c>
      <c r="C23655" t="s">
        <v>28023</v>
      </c>
      <c r="D23655">
        <v>-20.787600000000001</v>
      </c>
      <c r="E23655">
        <v>-51.703400000000002</v>
      </c>
      <c r="F23655" t="s">
        <v>491</v>
      </c>
      <c r="G23655" t="s">
        <v>492</v>
      </c>
      <c r="H23655" t="s">
        <v>493</v>
      </c>
      <c r="I23655" t="s">
        <v>2219</v>
      </c>
      <c r="K23655">
        <v>78712</v>
      </c>
      <c r="L23655">
        <v>1076281782</v>
      </c>
    </row>
    <row r="23656" spans="1:12" x14ac:dyDescent="0.45">
      <c r="A23656" t="str">
        <f t="shared" si="369"/>
        <v>Třešť, Vysočina, Czechia</v>
      </c>
      <c r="B23656" t="s">
        <v>28024</v>
      </c>
      <c r="C23656" t="s">
        <v>28025</v>
      </c>
      <c r="D23656">
        <v>49.290999999999997</v>
      </c>
      <c r="E23656">
        <v>15.482100000000001</v>
      </c>
      <c r="F23656" t="s">
        <v>2480</v>
      </c>
      <c r="G23656" t="s">
        <v>2481</v>
      </c>
      <c r="H23656" t="s">
        <v>2482</v>
      </c>
      <c r="I23656" t="s">
        <v>5760</v>
      </c>
      <c r="K23656">
        <v>5714</v>
      </c>
      <c r="L23656">
        <v>1203116635</v>
      </c>
    </row>
    <row r="23657" spans="1:12" x14ac:dyDescent="0.45">
      <c r="A23657" t="str">
        <f t="shared" si="369"/>
        <v>Treuchtlingen, Bavaria, Germany</v>
      </c>
      <c r="B23657" t="s">
        <v>28026</v>
      </c>
      <c r="C23657" t="s">
        <v>28026</v>
      </c>
      <c r="D23657">
        <v>48.955300000000001</v>
      </c>
      <c r="E23657">
        <v>10.9094</v>
      </c>
      <c r="F23657" t="s">
        <v>441</v>
      </c>
      <c r="G23657" t="s">
        <v>442</v>
      </c>
      <c r="H23657" t="s">
        <v>443</v>
      </c>
      <c r="I23657" t="s">
        <v>567</v>
      </c>
      <c r="K23657">
        <v>12942</v>
      </c>
      <c r="L23657">
        <v>1276141545</v>
      </c>
    </row>
    <row r="23658" spans="1:12" x14ac:dyDescent="0.45">
      <c r="A23658" t="str">
        <f t="shared" si="369"/>
        <v>Treuen, Saxony, Germany</v>
      </c>
      <c r="B23658" t="s">
        <v>28027</v>
      </c>
      <c r="C23658" t="s">
        <v>28027</v>
      </c>
      <c r="D23658">
        <v>50.542499999999997</v>
      </c>
      <c r="E23658">
        <v>12.302199999999999</v>
      </c>
      <c r="F23658" t="s">
        <v>441</v>
      </c>
      <c r="G23658" t="s">
        <v>442</v>
      </c>
      <c r="H23658" t="s">
        <v>443</v>
      </c>
      <c r="I23658" t="s">
        <v>1707</v>
      </c>
      <c r="K23658">
        <v>7894</v>
      </c>
      <c r="L23658">
        <v>1276727865</v>
      </c>
    </row>
    <row r="23659" spans="1:12" x14ac:dyDescent="0.45">
      <c r="A23659" t="str">
        <f t="shared" si="369"/>
        <v>Treuenbrietzen, Brandenburg, Germany</v>
      </c>
      <c r="B23659" t="s">
        <v>28028</v>
      </c>
      <c r="C23659" t="s">
        <v>28028</v>
      </c>
      <c r="D23659">
        <v>52.097200000000001</v>
      </c>
      <c r="E23659">
        <v>12.8711</v>
      </c>
      <c r="F23659" t="s">
        <v>441</v>
      </c>
      <c r="G23659" t="s">
        <v>442</v>
      </c>
      <c r="H23659" t="s">
        <v>443</v>
      </c>
      <c r="I23659" t="s">
        <v>1719</v>
      </c>
      <c r="K23659">
        <v>7405</v>
      </c>
      <c r="L23659">
        <v>1276242069</v>
      </c>
    </row>
    <row r="23660" spans="1:12" x14ac:dyDescent="0.45">
      <c r="A23660" t="str">
        <f t="shared" si="369"/>
        <v>Treviso, Veneto, Italy</v>
      </c>
      <c r="B23660" t="s">
        <v>28029</v>
      </c>
      <c r="C23660" t="s">
        <v>28029</v>
      </c>
      <c r="D23660">
        <v>45.672199999999997</v>
      </c>
      <c r="E23660">
        <v>12.2422</v>
      </c>
      <c r="F23660" t="s">
        <v>946</v>
      </c>
      <c r="G23660" t="s">
        <v>947</v>
      </c>
      <c r="H23660" t="s">
        <v>948</v>
      </c>
      <c r="I23660" t="s">
        <v>9457</v>
      </c>
      <c r="J23660" t="s">
        <v>366</v>
      </c>
      <c r="K23660">
        <v>83950</v>
      </c>
      <c r="L23660">
        <v>1380900516</v>
      </c>
    </row>
    <row r="23661" spans="1:12" x14ac:dyDescent="0.45">
      <c r="A23661" t="str">
        <f t="shared" si="369"/>
        <v>Trgovište, Trgovište, Serbia</v>
      </c>
      <c r="B23661" t="s">
        <v>28030</v>
      </c>
      <c r="C23661" t="s">
        <v>28031</v>
      </c>
      <c r="D23661">
        <v>42.351399999999998</v>
      </c>
      <c r="E23661">
        <v>22.092099999999999</v>
      </c>
      <c r="F23661" t="s">
        <v>795</v>
      </c>
      <c r="G23661" t="s">
        <v>796</v>
      </c>
      <c r="H23661" t="s">
        <v>797</v>
      </c>
      <c r="I23661" t="s">
        <v>28030</v>
      </c>
      <c r="J23661" t="s">
        <v>378</v>
      </c>
      <c r="L23661">
        <v>1688150657</v>
      </c>
    </row>
    <row r="23662" spans="1:12" x14ac:dyDescent="0.45">
      <c r="A23662" t="str">
        <f t="shared" si="369"/>
        <v>Trhové Sviny, Jihočeský Kraj, Czechia</v>
      </c>
      <c r="B23662" t="s">
        <v>28032</v>
      </c>
      <c r="C23662" t="s">
        <v>28033</v>
      </c>
      <c r="D23662">
        <v>48.842399999999998</v>
      </c>
      <c r="E23662">
        <v>14.639200000000001</v>
      </c>
      <c r="F23662" t="s">
        <v>2480</v>
      </c>
      <c r="G23662" t="s">
        <v>2481</v>
      </c>
      <c r="H23662" t="s">
        <v>2482</v>
      </c>
      <c r="I23662" t="s">
        <v>3910</v>
      </c>
      <c r="K23662">
        <v>5207</v>
      </c>
      <c r="L23662">
        <v>1203720832</v>
      </c>
    </row>
    <row r="23663" spans="1:12" x14ac:dyDescent="0.45">
      <c r="A23663" t="str">
        <f t="shared" si="369"/>
        <v>Triangle, Virginia, United States</v>
      </c>
      <c r="B23663" t="s">
        <v>28034</v>
      </c>
      <c r="C23663" t="s">
        <v>28034</v>
      </c>
      <c r="D23663">
        <v>38.548299999999998</v>
      </c>
      <c r="E23663">
        <v>-77.319500000000005</v>
      </c>
      <c r="F23663" t="s">
        <v>530</v>
      </c>
      <c r="G23663" t="s">
        <v>531</v>
      </c>
      <c r="H23663" t="s">
        <v>532</v>
      </c>
      <c r="I23663" t="s">
        <v>618</v>
      </c>
      <c r="K23663">
        <v>9116</v>
      </c>
      <c r="L23663">
        <v>1840006105</v>
      </c>
    </row>
    <row r="23664" spans="1:12" x14ac:dyDescent="0.45">
      <c r="A23664" t="str">
        <f t="shared" si="369"/>
        <v>Trichinopoly, Tamil Nādu, India</v>
      </c>
      <c r="B23664" t="s">
        <v>28035</v>
      </c>
      <c r="C23664" t="s">
        <v>28035</v>
      </c>
      <c r="D23664">
        <v>10.8269</v>
      </c>
      <c r="E23664">
        <v>78.692800000000005</v>
      </c>
      <c r="F23664" t="s">
        <v>626</v>
      </c>
      <c r="G23664" t="s">
        <v>627</v>
      </c>
      <c r="H23664" t="s">
        <v>628</v>
      </c>
      <c r="I23664" t="s">
        <v>6774</v>
      </c>
      <c r="K23664">
        <v>916857</v>
      </c>
      <c r="L23664">
        <v>1356884472</v>
      </c>
    </row>
    <row r="23665" spans="1:12" x14ac:dyDescent="0.45">
      <c r="A23665" t="str">
        <f t="shared" si="369"/>
        <v>Trichūr, Kerala, India</v>
      </c>
      <c r="B23665" t="s">
        <v>28036</v>
      </c>
      <c r="C23665" t="s">
        <v>28037</v>
      </c>
      <c r="D23665">
        <v>10.52</v>
      </c>
      <c r="E23665">
        <v>76.209999999999994</v>
      </c>
      <c r="F23665" t="s">
        <v>626</v>
      </c>
      <c r="G23665" t="s">
        <v>627</v>
      </c>
      <c r="H23665" t="s">
        <v>628</v>
      </c>
      <c r="I23665" t="s">
        <v>1600</v>
      </c>
      <c r="K23665">
        <v>315596</v>
      </c>
      <c r="L23665">
        <v>1356589298</v>
      </c>
    </row>
    <row r="23666" spans="1:12" x14ac:dyDescent="0.45">
      <c r="A23666" t="str">
        <f t="shared" si="369"/>
        <v>Trier, Rhineland-Palatinate, Germany</v>
      </c>
      <c r="B23666" t="s">
        <v>28038</v>
      </c>
      <c r="C23666" t="s">
        <v>28038</v>
      </c>
      <c r="D23666">
        <v>49.756700000000002</v>
      </c>
      <c r="E23666">
        <v>6.6414</v>
      </c>
      <c r="F23666" t="s">
        <v>441</v>
      </c>
      <c r="G23666" t="s">
        <v>442</v>
      </c>
      <c r="H23666" t="s">
        <v>443</v>
      </c>
      <c r="I23666" t="s">
        <v>1712</v>
      </c>
      <c r="J23666" t="s">
        <v>366</v>
      </c>
      <c r="K23666">
        <v>110636</v>
      </c>
      <c r="L23666">
        <v>1276211430</v>
      </c>
    </row>
    <row r="23667" spans="1:12" x14ac:dyDescent="0.45">
      <c r="A23667" t="str">
        <f t="shared" si="369"/>
        <v>Triesen, Triesen, Liechtenstein</v>
      </c>
      <c r="B23667" t="s">
        <v>28039</v>
      </c>
      <c r="C23667" t="s">
        <v>28039</v>
      </c>
      <c r="D23667">
        <v>47.11</v>
      </c>
      <c r="E23667">
        <v>9.5238999999999994</v>
      </c>
      <c r="F23667" t="s">
        <v>3318</v>
      </c>
      <c r="G23667" t="s">
        <v>3319</v>
      </c>
      <c r="H23667" t="s">
        <v>3320</v>
      </c>
      <c r="I23667" t="s">
        <v>28039</v>
      </c>
      <c r="J23667" t="s">
        <v>378</v>
      </c>
      <c r="L23667">
        <v>1438826448</v>
      </c>
    </row>
    <row r="23668" spans="1:12" x14ac:dyDescent="0.45">
      <c r="A23668" t="str">
        <f t="shared" si="369"/>
        <v>Triesenberg, Triesenberg, Liechtenstein</v>
      </c>
      <c r="B23668" t="s">
        <v>28040</v>
      </c>
      <c r="C23668" t="s">
        <v>28040</v>
      </c>
      <c r="D23668">
        <v>47.118200000000002</v>
      </c>
      <c r="E23668">
        <v>9.5443999999999996</v>
      </c>
      <c r="F23668" t="s">
        <v>3318</v>
      </c>
      <c r="G23668" t="s">
        <v>3319</v>
      </c>
      <c r="H23668" t="s">
        <v>3320</v>
      </c>
      <c r="I23668" t="s">
        <v>28040</v>
      </c>
      <c r="J23668" t="s">
        <v>378</v>
      </c>
      <c r="L23668">
        <v>1438813592</v>
      </c>
    </row>
    <row r="23669" spans="1:12" x14ac:dyDescent="0.45">
      <c r="A23669" t="str">
        <f t="shared" si="369"/>
        <v>Trieste, Friuli-Venezia Giulia, Italy</v>
      </c>
      <c r="B23669" t="s">
        <v>28041</v>
      </c>
      <c r="C23669" t="s">
        <v>28041</v>
      </c>
      <c r="D23669">
        <v>45.636099999999999</v>
      </c>
      <c r="E23669">
        <v>13.8042</v>
      </c>
      <c r="F23669" t="s">
        <v>946</v>
      </c>
      <c r="G23669" t="s">
        <v>947</v>
      </c>
      <c r="H23669" t="s">
        <v>948</v>
      </c>
      <c r="I23669" t="s">
        <v>10974</v>
      </c>
      <c r="J23669" t="s">
        <v>378</v>
      </c>
      <c r="K23669">
        <v>204338</v>
      </c>
      <c r="L23669">
        <v>1380102581</v>
      </c>
    </row>
    <row r="23670" spans="1:12" x14ac:dyDescent="0.45">
      <c r="A23670" t="str">
        <f t="shared" si="369"/>
        <v>Tríkala, Thessalía, Greece</v>
      </c>
      <c r="B23670" t="s">
        <v>28042</v>
      </c>
      <c r="C23670" t="s">
        <v>28043</v>
      </c>
      <c r="D23670">
        <v>39.549999999999997</v>
      </c>
      <c r="E23670">
        <v>21.7667</v>
      </c>
      <c r="F23670" t="s">
        <v>928</v>
      </c>
      <c r="G23670" t="s">
        <v>929</v>
      </c>
      <c r="H23670" t="s">
        <v>930</v>
      </c>
      <c r="I23670" t="s">
        <v>944</v>
      </c>
      <c r="J23670" t="s">
        <v>366</v>
      </c>
      <c r="K23670">
        <v>61653</v>
      </c>
      <c r="L23670">
        <v>1300446578</v>
      </c>
    </row>
    <row r="23671" spans="1:12" x14ac:dyDescent="0.45">
      <c r="A23671" t="str">
        <f t="shared" si="369"/>
        <v>Trim, Meath, Ireland</v>
      </c>
      <c r="B23671" t="s">
        <v>28044</v>
      </c>
      <c r="C23671" t="s">
        <v>28044</v>
      </c>
      <c r="D23671">
        <v>53.555</v>
      </c>
      <c r="E23671">
        <v>-6.7916999999999996</v>
      </c>
      <c r="F23671" t="s">
        <v>1906</v>
      </c>
      <c r="G23671" t="s">
        <v>1907</v>
      </c>
      <c r="H23671" t="s">
        <v>1908</v>
      </c>
      <c r="I23671" t="s">
        <v>8824</v>
      </c>
      <c r="J23671" t="s">
        <v>378</v>
      </c>
      <c r="L23671">
        <v>1372676556</v>
      </c>
    </row>
    <row r="23672" spans="1:12" x14ac:dyDescent="0.45">
      <c r="A23672" t="str">
        <f t="shared" si="369"/>
        <v>Trincomalee, Eastern, Sri Lanka</v>
      </c>
      <c r="B23672" t="s">
        <v>28045</v>
      </c>
      <c r="C23672" t="s">
        <v>28045</v>
      </c>
      <c r="D23672">
        <v>8.5667000000000009</v>
      </c>
      <c r="E23672">
        <v>81.2333</v>
      </c>
      <c r="F23672" t="s">
        <v>2149</v>
      </c>
      <c r="G23672" t="s">
        <v>2150</v>
      </c>
      <c r="H23672" t="s">
        <v>2151</v>
      </c>
      <c r="I23672" t="s">
        <v>3775</v>
      </c>
      <c r="J23672" t="s">
        <v>378</v>
      </c>
      <c r="K23672">
        <v>99135</v>
      </c>
      <c r="L23672">
        <v>1144417074</v>
      </c>
    </row>
    <row r="23673" spans="1:12" x14ac:dyDescent="0.45">
      <c r="A23673" t="str">
        <f t="shared" si="369"/>
        <v>Trindade, Goiás, Brazil</v>
      </c>
      <c r="B23673" t="s">
        <v>28046</v>
      </c>
      <c r="C23673" t="s">
        <v>28046</v>
      </c>
      <c r="D23673">
        <v>-16.649999999999999</v>
      </c>
      <c r="E23673">
        <v>-49.5</v>
      </c>
      <c r="F23673" t="s">
        <v>491</v>
      </c>
      <c r="G23673" t="s">
        <v>492</v>
      </c>
      <c r="H23673" t="s">
        <v>493</v>
      </c>
      <c r="I23673" t="s">
        <v>1935</v>
      </c>
      <c r="K23673">
        <v>97521</v>
      </c>
      <c r="L23673">
        <v>1076815881</v>
      </c>
    </row>
    <row r="23674" spans="1:12" x14ac:dyDescent="0.45">
      <c r="A23674" t="str">
        <f t="shared" si="369"/>
        <v>Trindade, São Tomé, Sao Tome And Principe</v>
      </c>
      <c r="B23674" t="s">
        <v>28046</v>
      </c>
      <c r="C23674" t="s">
        <v>28046</v>
      </c>
      <c r="D23674">
        <v>0.3</v>
      </c>
      <c r="E23674">
        <v>6.6666999999999996</v>
      </c>
      <c r="F23674" t="s">
        <v>11304</v>
      </c>
      <c r="G23674" t="s">
        <v>11305</v>
      </c>
      <c r="H23674" t="s">
        <v>11306</v>
      </c>
      <c r="I23674" t="s">
        <v>11307</v>
      </c>
      <c r="J23674" t="s">
        <v>378</v>
      </c>
      <c r="K23674">
        <v>6636</v>
      </c>
      <c r="L23674">
        <v>1678096936</v>
      </c>
    </row>
    <row r="23675" spans="1:12" x14ac:dyDescent="0.45">
      <c r="A23675" t="str">
        <f t="shared" si="369"/>
        <v>Třinec, Moravskoslezský Kraj, Czechia</v>
      </c>
      <c r="B23675" t="s">
        <v>28047</v>
      </c>
      <c r="C23675" t="s">
        <v>28048</v>
      </c>
      <c r="D23675">
        <v>49.677599999999998</v>
      </c>
      <c r="E23675">
        <v>18.6708</v>
      </c>
      <c r="F23675" t="s">
        <v>2480</v>
      </c>
      <c r="G23675" t="s">
        <v>2481</v>
      </c>
      <c r="H23675" t="s">
        <v>2482</v>
      </c>
      <c r="I23675" t="s">
        <v>4502</v>
      </c>
      <c r="K23675">
        <v>35002</v>
      </c>
      <c r="L23675">
        <v>1203430167</v>
      </c>
    </row>
    <row r="23676" spans="1:12" x14ac:dyDescent="0.45">
      <c r="A23676" t="str">
        <f t="shared" si="369"/>
        <v>Tring, Hertfordshire, United Kingdom</v>
      </c>
      <c r="B23676" t="s">
        <v>28049</v>
      </c>
      <c r="C23676" t="s">
        <v>28049</v>
      </c>
      <c r="D23676">
        <v>51.796199999999999</v>
      </c>
      <c r="E23676">
        <v>-0.65920000000000001</v>
      </c>
      <c r="F23676" t="s">
        <v>536</v>
      </c>
      <c r="G23676" t="s">
        <v>537</v>
      </c>
      <c r="H23676" t="s">
        <v>538</v>
      </c>
      <c r="I23676" t="s">
        <v>539</v>
      </c>
      <c r="K23676">
        <v>11730</v>
      </c>
      <c r="L23676">
        <v>1826144643</v>
      </c>
    </row>
    <row r="23677" spans="1:12" x14ac:dyDescent="0.45">
      <c r="A23677" t="str">
        <f t="shared" si="369"/>
        <v>Trinidad, El Beni, Bolivia</v>
      </c>
      <c r="B23677" t="s">
        <v>28050</v>
      </c>
      <c r="C23677" t="s">
        <v>28050</v>
      </c>
      <c r="D23677">
        <v>-14.833299999999999</v>
      </c>
      <c r="E23677">
        <v>-64.900000000000006</v>
      </c>
      <c r="F23677" t="s">
        <v>726</v>
      </c>
      <c r="G23677" t="s">
        <v>727</v>
      </c>
      <c r="H23677" t="s">
        <v>728</v>
      </c>
      <c r="I23677" t="s">
        <v>3797</v>
      </c>
      <c r="J23677" t="s">
        <v>378</v>
      </c>
      <c r="K23677">
        <v>101454</v>
      </c>
      <c r="L23677">
        <v>1068929509</v>
      </c>
    </row>
    <row r="23678" spans="1:12" x14ac:dyDescent="0.45">
      <c r="A23678" t="str">
        <f t="shared" si="369"/>
        <v>Trinidad, Flores, Uruguay</v>
      </c>
      <c r="B23678" t="s">
        <v>28050</v>
      </c>
      <c r="C23678" t="s">
        <v>28050</v>
      </c>
      <c r="D23678">
        <v>-33.533299999999997</v>
      </c>
      <c r="E23678">
        <v>-56.883299999999998</v>
      </c>
      <c r="F23678" t="s">
        <v>1033</v>
      </c>
      <c r="G23678" t="s">
        <v>1034</v>
      </c>
      <c r="H23678" t="s">
        <v>1035</v>
      </c>
      <c r="I23678" t="s">
        <v>9944</v>
      </c>
      <c r="K23678">
        <v>21429</v>
      </c>
      <c r="L23678">
        <v>1858903609</v>
      </c>
    </row>
    <row r="23679" spans="1:12" x14ac:dyDescent="0.45">
      <c r="A23679" t="str">
        <f t="shared" si="369"/>
        <v>Trinidad, Colorado, United States</v>
      </c>
      <c r="B23679" t="s">
        <v>28050</v>
      </c>
      <c r="C23679" t="s">
        <v>28050</v>
      </c>
      <c r="D23679">
        <v>37.174999999999997</v>
      </c>
      <c r="E23679">
        <v>-104.49079999999999</v>
      </c>
      <c r="F23679" t="s">
        <v>530</v>
      </c>
      <c r="G23679" t="s">
        <v>531</v>
      </c>
      <c r="H23679" t="s">
        <v>532</v>
      </c>
      <c r="I23679" t="s">
        <v>1071</v>
      </c>
      <c r="K23679">
        <v>8276</v>
      </c>
      <c r="L23679">
        <v>1840021545</v>
      </c>
    </row>
    <row r="23680" spans="1:12" x14ac:dyDescent="0.45">
      <c r="A23680" t="str">
        <f t="shared" si="369"/>
        <v>Trinity, Florida, United States</v>
      </c>
      <c r="B23680" t="s">
        <v>28051</v>
      </c>
      <c r="C23680" t="s">
        <v>28051</v>
      </c>
      <c r="D23680">
        <v>28.180900000000001</v>
      </c>
      <c r="E23680">
        <v>-82.658100000000005</v>
      </c>
      <c r="F23680" t="s">
        <v>530</v>
      </c>
      <c r="G23680" t="s">
        <v>531</v>
      </c>
      <c r="H23680" t="s">
        <v>532</v>
      </c>
      <c r="I23680" t="s">
        <v>1378</v>
      </c>
      <c r="K23680">
        <v>10646</v>
      </c>
      <c r="L23680">
        <v>1840029012</v>
      </c>
    </row>
    <row r="23681" spans="1:12" x14ac:dyDescent="0.45">
      <c r="A23681" t="str">
        <f t="shared" si="369"/>
        <v>Trinity, North Carolina, United States</v>
      </c>
      <c r="B23681" t="s">
        <v>28051</v>
      </c>
      <c r="C23681" t="s">
        <v>28051</v>
      </c>
      <c r="D23681">
        <v>35.875599999999999</v>
      </c>
      <c r="E23681">
        <v>-80.009299999999996</v>
      </c>
      <c r="F23681" t="s">
        <v>530</v>
      </c>
      <c r="G23681" t="s">
        <v>531</v>
      </c>
      <c r="H23681" t="s">
        <v>532</v>
      </c>
      <c r="I23681" t="s">
        <v>589</v>
      </c>
      <c r="K23681">
        <v>6606</v>
      </c>
      <c r="L23681">
        <v>1840015374</v>
      </c>
    </row>
    <row r="23682" spans="1:12" x14ac:dyDescent="0.45">
      <c r="A23682" t="str">
        <f t="shared" si="369"/>
        <v>Tripoli, Ţarābulus, Libya</v>
      </c>
      <c r="B23682" t="s">
        <v>28052</v>
      </c>
      <c r="C23682" t="s">
        <v>28052</v>
      </c>
      <c r="D23682">
        <v>32.8752</v>
      </c>
      <c r="E23682">
        <v>13.1875</v>
      </c>
      <c r="F23682" t="s">
        <v>1103</v>
      </c>
      <c r="G23682" t="s">
        <v>1104</v>
      </c>
      <c r="H23682" t="s">
        <v>1105</v>
      </c>
      <c r="I23682" t="s">
        <v>26967</v>
      </c>
      <c r="J23682" t="s">
        <v>606</v>
      </c>
      <c r="K23682">
        <v>1126000</v>
      </c>
      <c r="L23682">
        <v>1434201852</v>
      </c>
    </row>
    <row r="23683" spans="1:12" x14ac:dyDescent="0.45">
      <c r="A23683" t="str">
        <f t="shared" ref="A23683:A23746" si="370">CONCATENATE(B23683,", ",I23683,", ",F23683)</f>
        <v>Tripoli, Liban-Nord, Lebanon</v>
      </c>
      <c r="B23683" t="s">
        <v>28052</v>
      </c>
      <c r="C23683" t="s">
        <v>28052</v>
      </c>
      <c r="D23683">
        <v>34.433300000000003</v>
      </c>
      <c r="E23683">
        <v>35.833300000000001</v>
      </c>
      <c r="F23683" t="s">
        <v>1848</v>
      </c>
      <c r="G23683" t="s">
        <v>1849</v>
      </c>
      <c r="H23683" t="s">
        <v>1850</v>
      </c>
      <c r="I23683" t="s">
        <v>1851</v>
      </c>
      <c r="J23683" t="s">
        <v>378</v>
      </c>
      <c r="K23683">
        <v>530000</v>
      </c>
      <c r="L23683">
        <v>1422886065</v>
      </c>
    </row>
    <row r="23684" spans="1:12" x14ac:dyDescent="0.45">
      <c r="A23684" t="str">
        <f t="shared" si="370"/>
        <v>Trípoli, Peloponnísos, Greece</v>
      </c>
      <c r="B23684" t="s">
        <v>28053</v>
      </c>
      <c r="C23684" t="s">
        <v>28052</v>
      </c>
      <c r="D23684">
        <v>37.508299999999998</v>
      </c>
      <c r="E23684">
        <v>22.375</v>
      </c>
      <c r="F23684" t="s">
        <v>928</v>
      </c>
      <c r="G23684" t="s">
        <v>929</v>
      </c>
      <c r="H23684" t="s">
        <v>930</v>
      </c>
      <c r="I23684" t="s">
        <v>9878</v>
      </c>
      <c r="J23684" t="s">
        <v>378</v>
      </c>
      <c r="K23684">
        <v>30866</v>
      </c>
      <c r="L23684">
        <v>1300131630</v>
      </c>
    </row>
    <row r="23685" spans="1:12" x14ac:dyDescent="0.45">
      <c r="A23685" t="str">
        <f t="shared" si="370"/>
        <v>Triunfo, Pernambuco, Brazil</v>
      </c>
      <c r="B23685" t="s">
        <v>28054</v>
      </c>
      <c r="C23685" t="s">
        <v>28054</v>
      </c>
      <c r="D23685">
        <v>-7.8377999999999997</v>
      </c>
      <c r="E23685">
        <v>-38.101900000000001</v>
      </c>
      <c r="F23685" t="s">
        <v>491</v>
      </c>
      <c r="G23685" t="s">
        <v>492</v>
      </c>
      <c r="H23685" t="s">
        <v>493</v>
      </c>
      <c r="I23685" t="s">
        <v>2321</v>
      </c>
      <c r="K23685">
        <v>15006</v>
      </c>
      <c r="L23685">
        <v>1076950985</v>
      </c>
    </row>
    <row r="23686" spans="1:12" x14ac:dyDescent="0.45">
      <c r="A23686" t="str">
        <f t="shared" si="370"/>
        <v>Trnava, Trnavský, Slovakia</v>
      </c>
      <c r="B23686" t="s">
        <v>28055</v>
      </c>
      <c r="C23686" t="s">
        <v>28055</v>
      </c>
      <c r="D23686">
        <v>48.377699999999997</v>
      </c>
      <c r="E23686">
        <v>17.586200000000002</v>
      </c>
      <c r="F23686" t="s">
        <v>3518</v>
      </c>
      <c r="G23686" t="s">
        <v>3519</v>
      </c>
      <c r="H23686" t="s">
        <v>3520</v>
      </c>
      <c r="I23686" t="s">
        <v>8814</v>
      </c>
      <c r="J23686" t="s">
        <v>378</v>
      </c>
      <c r="K23686">
        <v>65382</v>
      </c>
      <c r="L23686">
        <v>1703497997</v>
      </c>
    </row>
    <row r="23687" spans="1:12" x14ac:dyDescent="0.45">
      <c r="A23687" t="str">
        <f t="shared" si="370"/>
        <v>Trnovska Vas, Trnovska Vas, Slovenia</v>
      </c>
      <c r="B23687" t="s">
        <v>28056</v>
      </c>
      <c r="C23687" t="s">
        <v>28056</v>
      </c>
      <c r="D23687">
        <v>46.5167</v>
      </c>
      <c r="E23687">
        <v>15.9</v>
      </c>
      <c r="F23687" t="s">
        <v>1111</v>
      </c>
      <c r="G23687" t="s">
        <v>1112</v>
      </c>
      <c r="H23687" t="s">
        <v>1113</v>
      </c>
      <c r="I23687" t="s">
        <v>28056</v>
      </c>
      <c r="J23687" t="s">
        <v>378</v>
      </c>
      <c r="L23687">
        <v>1705654373</v>
      </c>
    </row>
    <row r="23688" spans="1:12" x14ac:dyDescent="0.45">
      <c r="A23688" t="str">
        <f t="shared" si="370"/>
        <v>Trochtelfingen, Baden-Württemberg, Germany</v>
      </c>
      <c r="B23688" t="s">
        <v>28057</v>
      </c>
      <c r="C23688" t="s">
        <v>28057</v>
      </c>
      <c r="D23688">
        <v>48.308100000000003</v>
      </c>
      <c r="E23688">
        <v>9.2444000000000006</v>
      </c>
      <c r="F23688" t="s">
        <v>441</v>
      </c>
      <c r="G23688" t="s">
        <v>442</v>
      </c>
      <c r="H23688" t="s">
        <v>443</v>
      </c>
      <c r="I23688" t="s">
        <v>451</v>
      </c>
      <c r="K23688">
        <v>6366</v>
      </c>
      <c r="L23688">
        <v>1276845905</v>
      </c>
    </row>
    <row r="23689" spans="1:12" x14ac:dyDescent="0.45">
      <c r="A23689" t="str">
        <f t="shared" si="370"/>
        <v>Trofa, Porto, Portugal</v>
      </c>
      <c r="B23689" t="s">
        <v>28058</v>
      </c>
      <c r="C23689" t="s">
        <v>28058</v>
      </c>
      <c r="D23689">
        <v>41.337400000000002</v>
      </c>
      <c r="E23689">
        <v>-8.5595999999999997</v>
      </c>
      <c r="F23689" t="s">
        <v>967</v>
      </c>
      <c r="G23689" t="s">
        <v>968</v>
      </c>
      <c r="H23689" t="s">
        <v>969</v>
      </c>
      <c r="I23689" t="s">
        <v>1537</v>
      </c>
      <c r="J23689" t="s">
        <v>366</v>
      </c>
      <c r="K23689">
        <v>38999</v>
      </c>
      <c r="L23689">
        <v>1620889916</v>
      </c>
    </row>
    <row r="23690" spans="1:12" x14ac:dyDescent="0.45">
      <c r="A23690" t="str">
        <f t="shared" si="370"/>
        <v>Trofaiach, Steiermark, Austria</v>
      </c>
      <c r="B23690" t="s">
        <v>28059</v>
      </c>
      <c r="C23690" t="s">
        <v>28059</v>
      </c>
      <c r="D23690">
        <v>47.426099999999998</v>
      </c>
      <c r="E23690">
        <v>15.0067</v>
      </c>
      <c r="F23690" t="s">
        <v>1889</v>
      </c>
      <c r="G23690" t="s">
        <v>1890</v>
      </c>
      <c r="H23690" t="s">
        <v>1891</v>
      </c>
      <c r="I23690" t="s">
        <v>5389</v>
      </c>
      <c r="K23690">
        <v>11125</v>
      </c>
      <c r="L23690">
        <v>1040300354</v>
      </c>
    </row>
    <row r="23691" spans="1:12" x14ac:dyDescent="0.45">
      <c r="A23691" t="str">
        <f t="shared" si="370"/>
        <v>Trofimovsk, Sakha (Yakutiya), Russia</v>
      </c>
      <c r="B23691" t="s">
        <v>28060</v>
      </c>
      <c r="C23691" t="s">
        <v>28060</v>
      </c>
      <c r="D23691">
        <v>72.599699999999999</v>
      </c>
      <c r="E23691">
        <v>127.0337</v>
      </c>
      <c r="F23691" t="s">
        <v>504</v>
      </c>
      <c r="G23691" t="s">
        <v>505</v>
      </c>
      <c r="H23691" t="s">
        <v>506</v>
      </c>
      <c r="I23691" t="s">
        <v>1470</v>
      </c>
      <c r="K23691">
        <v>10</v>
      </c>
      <c r="L23691">
        <v>1643214114</v>
      </c>
    </row>
    <row r="23692" spans="1:12" x14ac:dyDescent="0.45">
      <c r="A23692" t="str">
        <f t="shared" si="370"/>
        <v>Trogir, Splitsko-Dalmatinska Županija, Croatia</v>
      </c>
      <c r="B23692" t="s">
        <v>28061</v>
      </c>
      <c r="C23692" t="s">
        <v>28061</v>
      </c>
      <c r="D23692">
        <v>43.5167</v>
      </c>
      <c r="E23692">
        <v>16.25</v>
      </c>
      <c r="F23692" t="s">
        <v>4026</v>
      </c>
      <c r="G23692" t="s">
        <v>4027</v>
      </c>
      <c r="H23692" t="s">
        <v>4028</v>
      </c>
      <c r="I23692" t="s">
        <v>14273</v>
      </c>
      <c r="J23692" t="s">
        <v>366</v>
      </c>
      <c r="K23692">
        <v>13260</v>
      </c>
      <c r="L23692">
        <v>1191315860</v>
      </c>
    </row>
    <row r="23693" spans="1:12" x14ac:dyDescent="0.45">
      <c r="A23693" t="str">
        <f t="shared" si="370"/>
        <v>Troisdorf, North Rhine-Westphalia, Germany</v>
      </c>
      <c r="B23693" t="s">
        <v>28062</v>
      </c>
      <c r="C23693" t="s">
        <v>28062</v>
      </c>
      <c r="D23693">
        <v>50.816099999999999</v>
      </c>
      <c r="E23693">
        <v>7.1555999999999997</v>
      </c>
      <c r="F23693" t="s">
        <v>441</v>
      </c>
      <c r="G23693" t="s">
        <v>442</v>
      </c>
      <c r="H23693" t="s">
        <v>443</v>
      </c>
      <c r="I23693" t="s">
        <v>444</v>
      </c>
      <c r="K23693">
        <v>74903</v>
      </c>
      <c r="L23693">
        <v>1276488227</v>
      </c>
    </row>
    <row r="23694" spans="1:12" x14ac:dyDescent="0.45">
      <c r="A23694" t="str">
        <f t="shared" si="370"/>
        <v>Trois-Rivières, Quebec, Canada</v>
      </c>
      <c r="B23694" t="s">
        <v>28063</v>
      </c>
      <c r="C23694" t="s">
        <v>28064</v>
      </c>
      <c r="D23694">
        <v>46.35</v>
      </c>
      <c r="E23694">
        <v>-72.55</v>
      </c>
      <c r="F23694" t="s">
        <v>541</v>
      </c>
      <c r="G23694" t="s">
        <v>542</v>
      </c>
      <c r="H23694" t="s">
        <v>543</v>
      </c>
      <c r="I23694" t="s">
        <v>756</v>
      </c>
      <c r="K23694">
        <v>134413</v>
      </c>
      <c r="L23694">
        <v>1124407487</v>
      </c>
    </row>
    <row r="23695" spans="1:12" x14ac:dyDescent="0.45">
      <c r="A23695" t="str">
        <f t="shared" si="370"/>
        <v>Troitsk, Chelyabinskaya Oblast’, Russia</v>
      </c>
      <c r="B23695" t="s">
        <v>28065</v>
      </c>
      <c r="C23695" t="s">
        <v>28065</v>
      </c>
      <c r="D23695">
        <v>54.083300000000001</v>
      </c>
      <c r="E23695">
        <v>61.566699999999997</v>
      </c>
      <c r="F23695" t="s">
        <v>504</v>
      </c>
      <c r="G23695" t="s">
        <v>505</v>
      </c>
      <c r="H23695" t="s">
        <v>506</v>
      </c>
      <c r="I23695" t="s">
        <v>2555</v>
      </c>
      <c r="K23695">
        <v>73911</v>
      </c>
      <c r="L23695">
        <v>1643374193</v>
      </c>
    </row>
    <row r="23696" spans="1:12" x14ac:dyDescent="0.45">
      <c r="A23696" t="str">
        <f t="shared" si="370"/>
        <v>Trollhättan, Västra Götaland, Sweden</v>
      </c>
      <c r="B23696" t="s">
        <v>28066</v>
      </c>
      <c r="C23696" t="s">
        <v>28067</v>
      </c>
      <c r="D23696">
        <v>58.267099999999999</v>
      </c>
      <c r="E23696">
        <v>12.3</v>
      </c>
      <c r="F23696" t="s">
        <v>4875</v>
      </c>
      <c r="G23696" t="s">
        <v>4876</v>
      </c>
      <c r="H23696" t="s">
        <v>4877</v>
      </c>
      <c r="I23696" t="s">
        <v>4961</v>
      </c>
      <c r="J23696" t="s">
        <v>366</v>
      </c>
      <c r="K23696">
        <v>44543</v>
      </c>
      <c r="L23696">
        <v>1752863731</v>
      </c>
    </row>
    <row r="23697" spans="1:12" x14ac:dyDescent="0.45">
      <c r="A23697" t="str">
        <f t="shared" si="370"/>
        <v>Tromsø, Troms, Norway</v>
      </c>
      <c r="B23697" t="s">
        <v>28068</v>
      </c>
      <c r="C23697" t="s">
        <v>28069</v>
      </c>
      <c r="D23697">
        <v>69.648899999999998</v>
      </c>
      <c r="E23697">
        <v>18.955100000000002</v>
      </c>
      <c r="F23697" t="s">
        <v>1169</v>
      </c>
      <c r="G23697" t="s">
        <v>1170</v>
      </c>
      <c r="H23697" t="s">
        <v>1171</v>
      </c>
      <c r="I23697" t="s">
        <v>9892</v>
      </c>
      <c r="J23697" t="s">
        <v>378</v>
      </c>
      <c r="K23697">
        <v>38980</v>
      </c>
      <c r="L23697">
        <v>1578188822</v>
      </c>
    </row>
    <row r="23698" spans="1:12" x14ac:dyDescent="0.45">
      <c r="A23698" t="str">
        <f t="shared" si="370"/>
        <v>Trondheim, Sør-Trøndelag, Norway</v>
      </c>
      <c r="B23698" t="s">
        <v>28070</v>
      </c>
      <c r="C23698" t="s">
        <v>28070</v>
      </c>
      <c r="D23698">
        <v>63.44</v>
      </c>
      <c r="E23698">
        <v>10.4</v>
      </c>
      <c r="F23698" t="s">
        <v>1169</v>
      </c>
      <c r="G23698" t="s">
        <v>1170</v>
      </c>
      <c r="H23698" t="s">
        <v>1171</v>
      </c>
      <c r="I23698" t="s">
        <v>28071</v>
      </c>
      <c r="J23698" t="s">
        <v>366</v>
      </c>
      <c r="K23698">
        <v>183378</v>
      </c>
      <c r="L23698">
        <v>1578633461</v>
      </c>
    </row>
    <row r="23699" spans="1:12" x14ac:dyDescent="0.45">
      <c r="A23699" t="str">
        <f t="shared" si="370"/>
        <v>Trongsa, Trongsa, Bhutan</v>
      </c>
      <c r="B23699" t="s">
        <v>28072</v>
      </c>
      <c r="C23699" t="s">
        <v>28072</v>
      </c>
      <c r="D23699">
        <v>27.5168</v>
      </c>
      <c r="E23699">
        <v>90.5</v>
      </c>
      <c r="F23699" t="s">
        <v>7968</v>
      </c>
      <c r="G23699" t="s">
        <v>7969</v>
      </c>
      <c r="H23699" t="s">
        <v>7970</v>
      </c>
      <c r="I23699" t="s">
        <v>28072</v>
      </c>
      <c r="J23699" t="s">
        <v>378</v>
      </c>
      <c r="L23699">
        <v>1064630357</v>
      </c>
    </row>
    <row r="23700" spans="1:12" x14ac:dyDescent="0.45">
      <c r="A23700" t="str">
        <f t="shared" si="370"/>
        <v>Troon, South Ayrshire, United Kingdom</v>
      </c>
      <c r="B23700" t="s">
        <v>28073</v>
      </c>
      <c r="C23700" t="s">
        <v>28073</v>
      </c>
      <c r="D23700">
        <v>55.54</v>
      </c>
      <c r="E23700">
        <v>-4.66</v>
      </c>
      <c r="F23700" t="s">
        <v>536</v>
      </c>
      <c r="G23700" t="s">
        <v>537</v>
      </c>
      <c r="H23700" t="s">
        <v>538</v>
      </c>
      <c r="I23700" t="s">
        <v>2845</v>
      </c>
      <c r="K23700">
        <v>14680</v>
      </c>
      <c r="L23700">
        <v>1826943206</v>
      </c>
    </row>
    <row r="23701" spans="1:12" x14ac:dyDescent="0.45">
      <c r="A23701" t="str">
        <f t="shared" si="370"/>
        <v>Trooper, Pennsylvania, United States</v>
      </c>
      <c r="B23701" t="s">
        <v>28074</v>
      </c>
      <c r="C23701" t="s">
        <v>28074</v>
      </c>
      <c r="D23701">
        <v>40.148899999999998</v>
      </c>
      <c r="E23701">
        <v>-75.399500000000003</v>
      </c>
      <c r="F23701" t="s">
        <v>530</v>
      </c>
      <c r="G23701" t="s">
        <v>531</v>
      </c>
      <c r="H23701" t="s">
        <v>532</v>
      </c>
      <c r="I23701" t="s">
        <v>620</v>
      </c>
      <c r="K23701">
        <v>5936</v>
      </c>
      <c r="L23701">
        <v>1840005470</v>
      </c>
    </row>
    <row r="23702" spans="1:12" x14ac:dyDescent="0.45">
      <c r="A23702" t="str">
        <f t="shared" si="370"/>
        <v>Trophy Club, Texas, United States</v>
      </c>
      <c r="B23702" t="s">
        <v>28075</v>
      </c>
      <c r="C23702" t="s">
        <v>28075</v>
      </c>
      <c r="D23702">
        <v>33.003799999999998</v>
      </c>
      <c r="E23702">
        <v>-97.189700000000002</v>
      </c>
      <c r="F23702" t="s">
        <v>530</v>
      </c>
      <c r="G23702" t="s">
        <v>531</v>
      </c>
      <c r="H23702" t="s">
        <v>532</v>
      </c>
      <c r="I23702" t="s">
        <v>610</v>
      </c>
      <c r="K23702">
        <v>12451</v>
      </c>
      <c r="L23702">
        <v>1840022993</v>
      </c>
    </row>
    <row r="23703" spans="1:12" x14ac:dyDescent="0.45">
      <c r="A23703" t="str">
        <f t="shared" si="370"/>
        <v>Trossingen, Baden-Württemberg, Germany</v>
      </c>
      <c r="B23703" t="s">
        <v>28076</v>
      </c>
      <c r="C23703" t="s">
        <v>28076</v>
      </c>
      <c r="D23703">
        <v>48.075600000000001</v>
      </c>
      <c r="E23703">
        <v>8.6361000000000008</v>
      </c>
      <c r="F23703" t="s">
        <v>441</v>
      </c>
      <c r="G23703" t="s">
        <v>442</v>
      </c>
      <c r="H23703" t="s">
        <v>443</v>
      </c>
      <c r="I23703" t="s">
        <v>451</v>
      </c>
      <c r="K23703">
        <v>16829</v>
      </c>
      <c r="L23703">
        <v>1276343997</v>
      </c>
    </row>
    <row r="23704" spans="1:12" x14ac:dyDescent="0.45">
      <c r="A23704" t="str">
        <f t="shared" si="370"/>
        <v>Trostberg an der Alz, Bavaria, Germany</v>
      </c>
      <c r="B23704" t="s">
        <v>28077</v>
      </c>
      <c r="C23704" t="s">
        <v>28077</v>
      </c>
      <c r="D23704">
        <v>48.0167</v>
      </c>
      <c r="E23704">
        <v>12.55</v>
      </c>
      <c r="F23704" t="s">
        <v>441</v>
      </c>
      <c r="G23704" t="s">
        <v>442</v>
      </c>
      <c r="H23704" t="s">
        <v>443</v>
      </c>
      <c r="I23704" t="s">
        <v>567</v>
      </c>
      <c r="K23704">
        <v>11222</v>
      </c>
      <c r="L23704">
        <v>1276546741</v>
      </c>
    </row>
    <row r="23705" spans="1:12" x14ac:dyDescent="0.45">
      <c r="A23705" t="str">
        <f t="shared" si="370"/>
        <v>Trotwood, Ohio, United States</v>
      </c>
      <c r="B23705" t="s">
        <v>28078</v>
      </c>
      <c r="C23705" t="s">
        <v>28078</v>
      </c>
      <c r="D23705">
        <v>39.792700000000004</v>
      </c>
      <c r="E23705">
        <v>-84.316500000000005</v>
      </c>
      <c r="F23705" t="s">
        <v>530</v>
      </c>
      <c r="G23705" t="s">
        <v>531</v>
      </c>
      <c r="H23705" t="s">
        <v>532</v>
      </c>
      <c r="I23705" t="s">
        <v>799</v>
      </c>
      <c r="K23705">
        <v>24403</v>
      </c>
      <c r="L23705">
        <v>1840010582</v>
      </c>
    </row>
    <row r="23706" spans="1:12" x14ac:dyDescent="0.45">
      <c r="A23706" t="str">
        <f t="shared" si="370"/>
        <v>Troutdale, Oregon, United States</v>
      </c>
      <c r="B23706" t="s">
        <v>28079</v>
      </c>
      <c r="C23706" t="s">
        <v>28079</v>
      </c>
      <c r="D23706">
        <v>45.537199999999999</v>
      </c>
      <c r="E23706">
        <v>-122.3955</v>
      </c>
      <c r="F23706" t="s">
        <v>530</v>
      </c>
      <c r="G23706" t="s">
        <v>531</v>
      </c>
      <c r="H23706" t="s">
        <v>532</v>
      </c>
      <c r="I23706" t="s">
        <v>1426</v>
      </c>
      <c r="K23706">
        <v>16183</v>
      </c>
      <c r="L23706">
        <v>1840021209</v>
      </c>
    </row>
    <row r="23707" spans="1:12" x14ac:dyDescent="0.45">
      <c r="A23707" t="str">
        <f t="shared" si="370"/>
        <v>Trowbridge, Wiltshire, United Kingdom</v>
      </c>
      <c r="B23707" t="s">
        <v>28080</v>
      </c>
      <c r="C23707" t="s">
        <v>28080</v>
      </c>
      <c r="D23707">
        <v>51.32</v>
      </c>
      <c r="E23707">
        <v>-2.21</v>
      </c>
      <c r="F23707" t="s">
        <v>536</v>
      </c>
      <c r="G23707" t="s">
        <v>537</v>
      </c>
      <c r="H23707" t="s">
        <v>538</v>
      </c>
      <c r="I23707" t="s">
        <v>1835</v>
      </c>
      <c r="K23707">
        <v>33108</v>
      </c>
      <c r="L23707">
        <v>1826965204</v>
      </c>
    </row>
    <row r="23708" spans="1:12" x14ac:dyDescent="0.45">
      <c r="A23708" t="str">
        <f t="shared" si="370"/>
        <v>Troy, Michigan, United States</v>
      </c>
      <c r="B23708" t="s">
        <v>28081</v>
      </c>
      <c r="C23708" t="s">
        <v>28081</v>
      </c>
      <c r="D23708">
        <v>42.581800000000001</v>
      </c>
      <c r="E23708">
        <v>-83.145700000000005</v>
      </c>
      <c r="F23708" t="s">
        <v>530</v>
      </c>
      <c r="G23708" t="s">
        <v>531</v>
      </c>
      <c r="H23708" t="s">
        <v>532</v>
      </c>
      <c r="I23708" t="s">
        <v>868</v>
      </c>
      <c r="K23708">
        <v>84092</v>
      </c>
      <c r="L23708">
        <v>1840002434</v>
      </c>
    </row>
    <row r="23709" spans="1:12" x14ac:dyDescent="0.45">
      <c r="A23709" t="str">
        <f t="shared" si="370"/>
        <v>Troy, New York, United States</v>
      </c>
      <c r="B23709" t="s">
        <v>28081</v>
      </c>
      <c r="C23709" t="s">
        <v>28081</v>
      </c>
      <c r="D23709">
        <v>42.735399999999998</v>
      </c>
      <c r="E23709">
        <v>-73.6751</v>
      </c>
      <c r="F23709" t="s">
        <v>530</v>
      </c>
      <c r="G23709" t="s">
        <v>531</v>
      </c>
      <c r="H23709" t="s">
        <v>532</v>
      </c>
      <c r="I23709" t="s">
        <v>803</v>
      </c>
      <c r="K23709">
        <v>49154</v>
      </c>
      <c r="L23709">
        <v>1840003087</v>
      </c>
    </row>
    <row r="23710" spans="1:12" x14ac:dyDescent="0.45">
      <c r="A23710" t="str">
        <f t="shared" si="370"/>
        <v>Troy, Ohio, United States</v>
      </c>
      <c r="B23710" t="s">
        <v>28081</v>
      </c>
      <c r="C23710" t="s">
        <v>28081</v>
      </c>
      <c r="D23710">
        <v>40.043599999999998</v>
      </c>
      <c r="E23710">
        <v>-84.219099999999997</v>
      </c>
      <c r="F23710" t="s">
        <v>530</v>
      </c>
      <c r="G23710" t="s">
        <v>531</v>
      </c>
      <c r="H23710" t="s">
        <v>532</v>
      </c>
      <c r="I23710" t="s">
        <v>799</v>
      </c>
      <c r="K23710">
        <v>26281</v>
      </c>
      <c r="L23710">
        <v>1840010508</v>
      </c>
    </row>
    <row r="23711" spans="1:12" x14ac:dyDescent="0.45">
      <c r="A23711" t="str">
        <f t="shared" si="370"/>
        <v>Troy, Alabama, United States</v>
      </c>
      <c r="B23711" t="s">
        <v>28081</v>
      </c>
      <c r="C23711" t="s">
        <v>28081</v>
      </c>
      <c r="D23711">
        <v>31.802099999999999</v>
      </c>
      <c r="E23711">
        <v>-85.966499999999996</v>
      </c>
      <c r="F23711" t="s">
        <v>530</v>
      </c>
      <c r="G23711" t="s">
        <v>531</v>
      </c>
      <c r="H23711" t="s">
        <v>532</v>
      </c>
      <c r="I23711" t="s">
        <v>1371</v>
      </c>
      <c r="K23711">
        <v>16712</v>
      </c>
      <c r="L23711">
        <v>1840005558</v>
      </c>
    </row>
    <row r="23712" spans="1:12" x14ac:dyDescent="0.45">
      <c r="A23712" t="str">
        <f t="shared" si="370"/>
        <v>Troy, Missouri, United States</v>
      </c>
      <c r="B23712" t="s">
        <v>28081</v>
      </c>
      <c r="C23712" t="s">
        <v>28081</v>
      </c>
      <c r="D23712">
        <v>38.970799999999997</v>
      </c>
      <c r="E23712">
        <v>-90.971500000000006</v>
      </c>
      <c r="F23712" t="s">
        <v>530</v>
      </c>
      <c r="G23712" t="s">
        <v>531</v>
      </c>
      <c r="H23712" t="s">
        <v>532</v>
      </c>
      <c r="I23712" t="s">
        <v>884</v>
      </c>
      <c r="K23712">
        <v>16092</v>
      </c>
      <c r="L23712">
        <v>1840010689</v>
      </c>
    </row>
    <row r="23713" spans="1:12" x14ac:dyDescent="0.45">
      <c r="A23713" t="str">
        <f t="shared" si="370"/>
        <v>Troy, Illinois, United States</v>
      </c>
      <c r="B23713" t="s">
        <v>28081</v>
      </c>
      <c r="C23713" t="s">
        <v>28081</v>
      </c>
      <c r="D23713">
        <v>38.726599999999998</v>
      </c>
      <c r="E23713">
        <v>-89.897300000000001</v>
      </c>
      <c r="F23713" t="s">
        <v>530</v>
      </c>
      <c r="G23713" t="s">
        <v>531</v>
      </c>
      <c r="H23713" t="s">
        <v>532</v>
      </c>
      <c r="I23713" t="s">
        <v>824</v>
      </c>
      <c r="K23713">
        <v>10375</v>
      </c>
      <c r="L23713">
        <v>1840010709</v>
      </c>
    </row>
    <row r="23714" spans="1:12" x14ac:dyDescent="0.45">
      <c r="A23714" t="str">
        <f t="shared" si="370"/>
        <v>Troyan, Lovech, Bulgaria</v>
      </c>
      <c r="B23714" t="s">
        <v>28082</v>
      </c>
      <c r="C23714" t="s">
        <v>28082</v>
      </c>
      <c r="D23714">
        <v>42.884399999999999</v>
      </c>
      <c r="E23714">
        <v>24.709399999999999</v>
      </c>
      <c r="F23714" t="s">
        <v>1175</v>
      </c>
      <c r="G23714" t="s">
        <v>1176</v>
      </c>
      <c r="H23714" t="s">
        <v>1177</v>
      </c>
      <c r="I23714" t="s">
        <v>16738</v>
      </c>
      <c r="K23714">
        <v>23520</v>
      </c>
      <c r="L23714">
        <v>1100528745</v>
      </c>
    </row>
    <row r="23715" spans="1:12" x14ac:dyDescent="0.45">
      <c r="A23715" t="str">
        <f t="shared" si="370"/>
        <v>Troyes, Grand Est, France</v>
      </c>
      <c r="B23715" t="s">
        <v>28083</v>
      </c>
      <c r="C23715" t="s">
        <v>28083</v>
      </c>
      <c r="D23715">
        <v>48.299700000000001</v>
      </c>
      <c r="E23715">
        <v>4.0792000000000002</v>
      </c>
      <c r="F23715" t="s">
        <v>526</v>
      </c>
      <c r="G23715" t="s">
        <v>527</v>
      </c>
      <c r="H23715" t="s">
        <v>528</v>
      </c>
      <c r="I23715" t="s">
        <v>6561</v>
      </c>
      <c r="J23715" t="s">
        <v>366</v>
      </c>
      <c r="K23715">
        <v>61652</v>
      </c>
      <c r="L23715">
        <v>1250800856</v>
      </c>
    </row>
    <row r="23716" spans="1:12" x14ac:dyDescent="0.45">
      <c r="A23716" t="str">
        <f t="shared" si="370"/>
        <v>Trstená, Žilinský, Slovakia</v>
      </c>
      <c r="B23716" t="s">
        <v>28084</v>
      </c>
      <c r="C23716" t="s">
        <v>28085</v>
      </c>
      <c r="D23716">
        <v>49.366700000000002</v>
      </c>
      <c r="E23716">
        <v>19.616700000000002</v>
      </c>
      <c r="F23716" t="s">
        <v>3518</v>
      </c>
      <c r="G23716" t="s">
        <v>3519</v>
      </c>
      <c r="H23716" t="s">
        <v>3520</v>
      </c>
      <c r="I23716" t="s">
        <v>5766</v>
      </c>
      <c r="K23716">
        <v>7368</v>
      </c>
      <c r="L23716">
        <v>1703661992</v>
      </c>
    </row>
    <row r="23717" spans="1:12" x14ac:dyDescent="0.45">
      <c r="A23717" t="str">
        <f t="shared" si="370"/>
        <v>Trstenik, Trstenik, Serbia</v>
      </c>
      <c r="B23717" t="s">
        <v>28086</v>
      </c>
      <c r="C23717" t="s">
        <v>28086</v>
      </c>
      <c r="D23717">
        <v>43.618600000000001</v>
      </c>
      <c r="E23717">
        <v>20.997199999999999</v>
      </c>
      <c r="F23717" t="s">
        <v>795</v>
      </c>
      <c r="G23717" t="s">
        <v>796</v>
      </c>
      <c r="H23717" t="s">
        <v>797</v>
      </c>
      <c r="I23717" t="s">
        <v>28086</v>
      </c>
      <c r="J23717" t="s">
        <v>378</v>
      </c>
      <c r="K23717">
        <v>17180</v>
      </c>
      <c r="L23717">
        <v>1688148503</v>
      </c>
    </row>
    <row r="23718" spans="1:12" x14ac:dyDescent="0.45">
      <c r="A23718" t="str">
        <f t="shared" si="370"/>
        <v>Trubchevsk, Bryanskaya Oblast’, Russia</v>
      </c>
      <c r="B23718" t="s">
        <v>28087</v>
      </c>
      <c r="C23718" t="s">
        <v>28087</v>
      </c>
      <c r="D23718">
        <v>52.583300000000001</v>
      </c>
      <c r="E23718">
        <v>33.7667</v>
      </c>
      <c r="F23718" t="s">
        <v>504</v>
      </c>
      <c r="G23718" t="s">
        <v>505</v>
      </c>
      <c r="H23718" t="s">
        <v>506</v>
      </c>
      <c r="I23718" t="s">
        <v>5418</v>
      </c>
      <c r="K23718">
        <v>14001</v>
      </c>
      <c r="L23718">
        <v>1643481460</v>
      </c>
    </row>
    <row r="23719" spans="1:12" x14ac:dyDescent="0.45">
      <c r="A23719" t="str">
        <f t="shared" si="370"/>
        <v>Truckee, California, United States</v>
      </c>
      <c r="B23719" t="s">
        <v>28088</v>
      </c>
      <c r="C23719" t="s">
        <v>28088</v>
      </c>
      <c r="D23719">
        <v>39.345500000000001</v>
      </c>
      <c r="E23719">
        <v>-120.1848</v>
      </c>
      <c r="F23719" t="s">
        <v>530</v>
      </c>
      <c r="G23719" t="s">
        <v>531</v>
      </c>
      <c r="H23719" t="s">
        <v>532</v>
      </c>
      <c r="I23719" t="s">
        <v>754</v>
      </c>
      <c r="K23719">
        <v>12554</v>
      </c>
      <c r="L23719">
        <v>1840022462</v>
      </c>
    </row>
    <row r="23720" spans="1:12" x14ac:dyDescent="0.45">
      <c r="A23720" t="str">
        <f t="shared" si="370"/>
        <v>Trujillo, La Libertad, Peru</v>
      </c>
      <c r="B23720" t="s">
        <v>28089</v>
      </c>
      <c r="C23720" t="s">
        <v>28089</v>
      </c>
      <c r="D23720">
        <v>-8.1119000000000003</v>
      </c>
      <c r="E23720">
        <v>-79.028899999999993</v>
      </c>
      <c r="F23720" t="s">
        <v>509</v>
      </c>
      <c r="G23720" t="s">
        <v>510</v>
      </c>
      <c r="H23720" t="s">
        <v>511</v>
      </c>
      <c r="I23720" t="s">
        <v>12609</v>
      </c>
      <c r="J23720" t="s">
        <v>378</v>
      </c>
      <c r="K23720">
        <v>919899</v>
      </c>
      <c r="L23720">
        <v>1604613706</v>
      </c>
    </row>
    <row r="23721" spans="1:12" x14ac:dyDescent="0.45">
      <c r="A23721" t="str">
        <f t="shared" si="370"/>
        <v>Trujillo, Trujillo, Venezuela</v>
      </c>
      <c r="B23721" t="s">
        <v>28089</v>
      </c>
      <c r="C23721" t="s">
        <v>28089</v>
      </c>
      <c r="D23721">
        <v>9.3666999999999998</v>
      </c>
      <c r="E23721">
        <v>-70.433099999999996</v>
      </c>
      <c r="F23721" t="s">
        <v>702</v>
      </c>
      <c r="G23721" t="s">
        <v>703</v>
      </c>
      <c r="H23721" t="s">
        <v>704</v>
      </c>
      <c r="I23721" t="s">
        <v>28089</v>
      </c>
      <c r="J23721" t="s">
        <v>378</v>
      </c>
      <c r="K23721">
        <v>38110</v>
      </c>
      <c r="L23721">
        <v>1862212549</v>
      </c>
    </row>
    <row r="23722" spans="1:12" x14ac:dyDescent="0.45">
      <c r="A23722" t="str">
        <f t="shared" si="370"/>
        <v>Trujillo, Colón, Honduras</v>
      </c>
      <c r="B23722" t="s">
        <v>28089</v>
      </c>
      <c r="C23722" t="s">
        <v>28089</v>
      </c>
      <c r="D23722">
        <v>15.916700000000001</v>
      </c>
      <c r="E23722">
        <v>-86</v>
      </c>
      <c r="F23722" t="s">
        <v>5403</v>
      </c>
      <c r="G23722" t="s">
        <v>5404</v>
      </c>
      <c r="H23722" t="s">
        <v>5405</v>
      </c>
      <c r="I23722" t="s">
        <v>7424</v>
      </c>
      <c r="J23722" t="s">
        <v>378</v>
      </c>
      <c r="K23722">
        <v>30000</v>
      </c>
      <c r="L23722">
        <v>1340756106</v>
      </c>
    </row>
    <row r="23723" spans="1:12" x14ac:dyDescent="0.45">
      <c r="A23723" t="str">
        <f t="shared" si="370"/>
        <v>Trujillo Alto, Puerto Rico, Puerto Rico</v>
      </c>
      <c r="B23723" t="s">
        <v>28090</v>
      </c>
      <c r="C23723" t="s">
        <v>28090</v>
      </c>
      <c r="D23723">
        <v>18.360099999999999</v>
      </c>
      <c r="E23723">
        <v>-66.010300000000001</v>
      </c>
      <c r="F23723" t="s">
        <v>961</v>
      </c>
      <c r="G23723" t="s">
        <v>962</v>
      </c>
      <c r="H23723" t="s">
        <v>963</v>
      </c>
      <c r="I23723" t="s">
        <v>961</v>
      </c>
      <c r="K23723">
        <v>44689</v>
      </c>
      <c r="L23723">
        <v>1630023656</v>
      </c>
    </row>
    <row r="23724" spans="1:12" x14ac:dyDescent="0.45">
      <c r="A23724" t="str">
        <f t="shared" si="370"/>
        <v>Trumann, Arkansas, United States</v>
      </c>
      <c r="B23724" t="s">
        <v>28091</v>
      </c>
      <c r="C23724" t="s">
        <v>28091</v>
      </c>
      <c r="D23724">
        <v>35.677100000000003</v>
      </c>
      <c r="E23724">
        <v>-90.5261</v>
      </c>
      <c r="F23724" t="s">
        <v>530</v>
      </c>
      <c r="G23724" t="s">
        <v>531</v>
      </c>
      <c r="H23724" t="s">
        <v>532</v>
      </c>
      <c r="I23724" t="s">
        <v>1616</v>
      </c>
      <c r="K23724">
        <v>6826</v>
      </c>
      <c r="L23724">
        <v>1840015406</v>
      </c>
    </row>
    <row r="23725" spans="1:12" x14ac:dyDescent="0.45">
      <c r="A23725" t="str">
        <f t="shared" si="370"/>
        <v>Trumbull, Connecticut, United States</v>
      </c>
      <c r="B23725" t="s">
        <v>28092</v>
      </c>
      <c r="C23725" t="s">
        <v>28092</v>
      </c>
      <c r="D23725">
        <v>41.260199999999998</v>
      </c>
      <c r="E23725">
        <v>-73.208299999999994</v>
      </c>
      <c r="F23725" t="s">
        <v>530</v>
      </c>
      <c r="G23725" t="s">
        <v>531</v>
      </c>
      <c r="H23725" t="s">
        <v>532</v>
      </c>
      <c r="I23725" t="s">
        <v>2109</v>
      </c>
      <c r="K23725">
        <v>36174</v>
      </c>
      <c r="L23725">
        <v>1840035628</v>
      </c>
    </row>
    <row r="23726" spans="1:12" x14ac:dyDescent="0.45">
      <c r="A23726" t="str">
        <f t="shared" si="370"/>
        <v>Trumpington, Cambridgeshire, United Kingdom</v>
      </c>
      <c r="B23726" t="s">
        <v>28093</v>
      </c>
      <c r="C23726" t="s">
        <v>28093</v>
      </c>
      <c r="D23726">
        <v>52.173999999999999</v>
      </c>
      <c r="E23726">
        <v>0.109</v>
      </c>
      <c r="F23726" t="s">
        <v>536</v>
      </c>
      <c r="G23726" t="s">
        <v>537</v>
      </c>
      <c r="H23726" t="s">
        <v>538</v>
      </c>
      <c r="I23726" t="s">
        <v>5671</v>
      </c>
      <c r="K23726">
        <v>8034</v>
      </c>
      <c r="L23726">
        <v>1826399711</v>
      </c>
    </row>
    <row r="23727" spans="1:12" x14ac:dyDescent="0.45">
      <c r="A23727" t="str">
        <f t="shared" si="370"/>
        <v>Truro, Cornwall, United Kingdom</v>
      </c>
      <c r="B23727" t="s">
        <v>28094</v>
      </c>
      <c r="C23727" t="s">
        <v>28094</v>
      </c>
      <c r="D23727">
        <v>50.26</v>
      </c>
      <c r="E23727">
        <v>-5.0510000000000002</v>
      </c>
      <c r="F23727" t="s">
        <v>536</v>
      </c>
      <c r="G23727" t="s">
        <v>537</v>
      </c>
      <c r="H23727" t="s">
        <v>538</v>
      </c>
      <c r="I23727" t="s">
        <v>4786</v>
      </c>
      <c r="K23727">
        <v>18766</v>
      </c>
      <c r="L23727">
        <v>1826586304</v>
      </c>
    </row>
    <row r="23728" spans="1:12" x14ac:dyDescent="0.45">
      <c r="A23728" t="str">
        <f t="shared" si="370"/>
        <v>Truro, Nova Scotia, Canada</v>
      </c>
      <c r="B23728" t="s">
        <v>28094</v>
      </c>
      <c r="C23728" t="s">
        <v>28094</v>
      </c>
      <c r="D23728">
        <v>45.364699999999999</v>
      </c>
      <c r="E23728">
        <v>-63.28</v>
      </c>
      <c r="F23728" t="s">
        <v>541</v>
      </c>
      <c r="G23728" t="s">
        <v>542</v>
      </c>
      <c r="H23728" t="s">
        <v>543</v>
      </c>
      <c r="I23728" t="s">
        <v>1840</v>
      </c>
      <c r="K23728">
        <v>12826</v>
      </c>
      <c r="L23728">
        <v>1124952899</v>
      </c>
    </row>
    <row r="23729" spans="1:12" x14ac:dyDescent="0.45">
      <c r="A23729" t="str">
        <f t="shared" si="370"/>
        <v>Truskavets’, L’vivs’ka Oblast’, Ukraine</v>
      </c>
      <c r="B23729" t="s">
        <v>28095</v>
      </c>
      <c r="C23729" t="s">
        <v>28096</v>
      </c>
      <c r="D23729">
        <v>49.2806</v>
      </c>
      <c r="E23729">
        <v>23.504999999999999</v>
      </c>
      <c r="F23729" t="s">
        <v>1461</v>
      </c>
      <c r="G23729" t="s">
        <v>1462</v>
      </c>
      <c r="H23729" t="s">
        <v>1463</v>
      </c>
      <c r="I23729" t="s">
        <v>5000</v>
      </c>
      <c r="K23729">
        <v>28867</v>
      </c>
      <c r="L23729">
        <v>1804322399</v>
      </c>
    </row>
    <row r="23730" spans="1:12" x14ac:dyDescent="0.45">
      <c r="A23730" t="str">
        <f t="shared" si="370"/>
        <v>Trussville, Alabama, United States</v>
      </c>
      <c r="B23730" t="s">
        <v>28097</v>
      </c>
      <c r="C23730" t="s">
        <v>28097</v>
      </c>
      <c r="D23730">
        <v>33.6404</v>
      </c>
      <c r="E23730">
        <v>-86.581900000000005</v>
      </c>
      <c r="F23730" t="s">
        <v>530</v>
      </c>
      <c r="G23730" t="s">
        <v>531</v>
      </c>
      <c r="H23730" t="s">
        <v>532</v>
      </c>
      <c r="I23730" t="s">
        <v>1371</v>
      </c>
      <c r="K23730">
        <v>22635</v>
      </c>
      <c r="L23730">
        <v>1840015672</v>
      </c>
    </row>
    <row r="23731" spans="1:12" x14ac:dyDescent="0.45">
      <c r="A23731" t="str">
        <f t="shared" si="370"/>
        <v>Truth or Consequences, New Mexico, United States</v>
      </c>
      <c r="B23731" t="s">
        <v>28098</v>
      </c>
      <c r="C23731" t="s">
        <v>28098</v>
      </c>
      <c r="D23731">
        <v>33.186399999999999</v>
      </c>
      <c r="E23731">
        <v>-107.2589</v>
      </c>
      <c r="F23731" t="s">
        <v>530</v>
      </c>
      <c r="G23731" t="s">
        <v>531</v>
      </c>
      <c r="H23731" t="s">
        <v>532</v>
      </c>
      <c r="I23731" t="s">
        <v>1402</v>
      </c>
      <c r="K23731">
        <v>7035</v>
      </c>
      <c r="L23731">
        <v>1840021995</v>
      </c>
    </row>
    <row r="23732" spans="1:12" x14ac:dyDescent="0.45">
      <c r="A23732" t="str">
        <f t="shared" si="370"/>
        <v>Trutnov, Královéhradecký Kraj, Czechia</v>
      </c>
      <c r="B23732" t="s">
        <v>28099</v>
      </c>
      <c r="C23732" t="s">
        <v>28099</v>
      </c>
      <c r="D23732">
        <v>50.561</v>
      </c>
      <c r="E23732">
        <v>15.912800000000001</v>
      </c>
      <c r="F23732" t="s">
        <v>2480</v>
      </c>
      <c r="G23732" t="s">
        <v>2481</v>
      </c>
      <c r="H23732" t="s">
        <v>2482</v>
      </c>
      <c r="I23732" t="s">
        <v>5369</v>
      </c>
      <c r="K23732">
        <v>30234</v>
      </c>
      <c r="L23732">
        <v>1203787150</v>
      </c>
    </row>
    <row r="23733" spans="1:12" x14ac:dyDescent="0.45">
      <c r="A23733" t="str">
        <f t="shared" si="370"/>
        <v>Tryavna, Gabrovo, Bulgaria</v>
      </c>
      <c r="B23733" t="s">
        <v>28100</v>
      </c>
      <c r="C23733" t="s">
        <v>28100</v>
      </c>
      <c r="D23733">
        <v>42.866700000000002</v>
      </c>
      <c r="E23733">
        <v>25.491900000000001</v>
      </c>
      <c r="F23733" t="s">
        <v>1175</v>
      </c>
      <c r="G23733" t="s">
        <v>1176</v>
      </c>
      <c r="H23733" t="s">
        <v>1177</v>
      </c>
      <c r="I23733" t="s">
        <v>8751</v>
      </c>
      <c r="K23733">
        <v>9634</v>
      </c>
      <c r="L23733">
        <v>1100037989</v>
      </c>
    </row>
    <row r="23734" spans="1:12" x14ac:dyDescent="0.45">
      <c r="A23734" t="str">
        <f t="shared" si="370"/>
        <v>Trzebnica, Dolnośląskie, Poland</v>
      </c>
      <c r="B23734" t="s">
        <v>28101</v>
      </c>
      <c r="C23734" t="s">
        <v>28101</v>
      </c>
      <c r="D23734">
        <v>51.305</v>
      </c>
      <c r="E23734">
        <v>17.061399999999999</v>
      </c>
      <c r="F23734" t="s">
        <v>3993</v>
      </c>
      <c r="G23734" t="s">
        <v>3994</v>
      </c>
      <c r="H23734" t="s">
        <v>3995</v>
      </c>
      <c r="I23734" t="s">
        <v>4423</v>
      </c>
      <c r="J23734" t="s">
        <v>366</v>
      </c>
      <c r="K23734">
        <v>13161</v>
      </c>
      <c r="L23734">
        <v>1616145534</v>
      </c>
    </row>
    <row r="23735" spans="1:12" x14ac:dyDescent="0.45">
      <c r="A23735" t="str">
        <f t="shared" si="370"/>
        <v>Trzemeszno, Wielkopolskie, Poland</v>
      </c>
      <c r="B23735" t="s">
        <v>28102</v>
      </c>
      <c r="C23735" t="s">
        <v>28102</v>
      </c>
      <c r="D23735">
        <v>52.561399999999999</v>
      </c>
      <c r="E23735">
        <v>17.8231</v>
      </c>
      <c r="F23735" t="s">
        <v>3993</v>
      </c>
      <c r="G23735" t="s">
        <v>3994</v>
      </c>
      <c r="H23735" t="s">
        <v>3995</v>
      </c>
      <c r="I23735" t="s">
        <v>10843</v>
      </c>
      <c r="K23735">
        <v>7792</v>
      </c>
      <c r="L23735">
        <v>1616843653</v>
      </c>
    </row>
    <row r="23736" spans="1:12" x14ac:dyDescent="0.45">
      <c r="A23736" t="str">
        <f t="shared" si="370"/>
        <v>Tržič, Tržič, Slovenia</v>
      </c>
      <c r="B23736" t="s">
        <v>28103</v>
      </c>
      <c r="C23736" t="s">
        <v>28104</v>
      </c>
      <c r="D23736">
        <v>46.366700000000002</v>
      </c>
      <c r="E23736">
        <v>14.316700000000001</v>
      </c>
      <c r="F23736" t="s">
        <v>1111</v>
      </c>
      <c r="G23736" t="s">
        <v>1112</v>
      </c>
      <c r="H23736" t="s">
        <v>1113</v>
      </c>
      <c r="I23736" t="s">
        <v>28103</v>
      </c>
      <c r="J23736" t="s">
        <v>378</v>
      </c>
      <c r="L23736">
        <v>1705554055</v>
      </c>
    </row>
    <row r="23737" spans="1:12" x14ac:dyDescent="0.45">
      <c r="A23737" t="str">
        <f t="shared" si="370"/>
        <v>Trzin, Trzin, Slovenia</v>
      </c>
      <c r="B23737" t="s">
        <v>28105</v>
      </c>
      <c r="C23737" t="s">
        <v>28105</v>
      </c>
      <c r="D23737">
        <v>46.133299999999998</v>
      </c>
      <c r="E23737">
        <v>14.566700000000001</v>
      </c>
      <c r="F23737" t="s">
        <v>1111</v>
      </c>
      <c r="G23737" t="s">
        <v>1112</v>
      </c>
      <c r="H23737" t="s">
        <v>1113</v>
      </c>
      <c r="I23737" t="s">
        <v>28105</v>
      </c>
      <c r="J23737" t="s">
        <v>378</v>
      </c>
      <c r="L23737">
        <v>1705707595</v>
      </c>
    </row>
    <row r="23738" spans="1:12" x14ac:dyDescent="0.45">
      <c r="A23738" t="str">
        <f t="shared" si="370"/>
        <v>Ts’khinvali, Shida Kartli, Georgia</v>
      </c>
      <c r="B23738" t="s">
        <v>28106</v>
      </c>
      <c r="C23738" t="s">
        <v>28107</v>
      </c>
      <c r="D23738">
        <v>42.225700000000003</v>
      </c>
      <c r="E23738">
        <v>43.970100000000002</v>
      </c>
      <c r="F23738" t="s">
        <v>763</v>
      </c>
      <c r="G23738" t="s">
        <v>1132</v>
      </c>
      <c r="H23738" t="s">
        <v>1133</v>
      </c>
      <c r="I23738" t="s">
        <v>10967</v>
      </c>
      <c r="K23738">
        <v>30432</v>
      </c>
      <c r="L23738">
        <v>1268142653</v>
      </c>
    </row>
    <row r="23739" spans="1:12" x14ac:dyDescent="0.45">
      <c r="A23739" t="str">
        <f t="shared" si="370"/>
        <v>Ts’nori, K’akheti, Georgia</v>
      </c>
      <c r="B23739" t="s">
        <v>28108</v>
      </c>
      <c r="C23739" t="s">
        <v>28109</v>
      </c>
      <c r="D23739">
        <v>41.616700000000002</v>
      </c>
      <c r="E23739">
        <v>45.966700000000003</v>
      </c>
      <c r="F23739" t="s">
        <v>763</v>
      </c>
      <c r="G23739" t="s">
        <v>1132</v>
      </c>
      <c r="H23739" t="s">
        <v>1133</v>
      </c>
      <c r="I23739" t="s">
        <v>1138</v>
      </c>
      <c r="K23739">
        <v>6066</v>
      </c>
      <c r="L23739">
        <v>1268042583</v>
      </c>
    </row>
    <row r="23740" spans="1:12" x14ac:dyDescent="0.45">
      <c r="A23740" t="str">
        <f t="shared" si="370"/>
        <v>Tsarevo, Burgas, Bulgaria</v>
      </c>
      <c r="B23740" t="s">
        <v>28110</v>
      </c>
      <c r="C23740" t="s">
        <v>28110</v>
      </c>
      <c r="D23740">
        <v>42.1708</v>
      </c>
      <c r="E23740">
        <v>27.851099999999999</v>
      </c>
      <c r="F23740" t="s">
        <v>1175</v>
      </c>
      <c r="G23740" t="s">
        <v>1176</v>
      </c>
      <c r="H23740" t="s">
        <v>1177</v>
      </c>
      <c r="I23740" t="s">
        <v>2847</v>
      </c>
      <c r="K23740">
        <v>6196</v>
      </c>
      <c r="L23740">
        <v>1100848106</v>
      </c>
    </row>
    <row r="23741" spans="1:12" x14ac:dyDescent="0.45">
      <c r="A23741" t="str">
        <f t="shared" si="370"/>
        <v>Tsau, North West, Botswana</v>
      </c>
      <c r="B23741" t="s">
        <v>28111</v>
      </c>
      <c r="C23741" t="s">
        <v>28111</v>
      </c>
      <c r="D23741">
        <v>-20.159600000000001</v>
      </c>
      <c r="E23741">
        <v>22.46</v>
      </c>
      <c r="F23741" t="s">
        <v>10141</v>
      </c>
      <c r="G23741" t="s">
        <v>10142</v>
      </c>
      <c r="H23741" t="s">
        <v>10143</v>
      </c>
      <c r="I23741" t="s">
        <v>4705</v>
      </c>
      <c r="K23741">
        <v>1409</v>
      </c>
      <c r="L23741">
        <v>1072736607</v>
      </c>
    </row>
    <row r="23742" spans="1:12" x14ac:dyDescent="0.45">
      <c r="A23742" t="str">
        <f t="shared" si="370"/>
        <v>Tsavo, Taita/Taveta, Kenya</v>
      </c>
      <c r="B23742" t="s">
        <v>28112</v>
      </c>
      <c r="C23742" t="s">
        <v>28112</v>
      </c>
      <c r="D23742">
        <v>-2.9828000000000001</v>
      </c>
      <c r="E23742">
        <v>38.4666</v>
      </c>
      <c r="F23742" t="s">
        <v>2672</v>
      </c>
      <c r="G23742" t="s">
        <v>2673</v>
      </c>
      <c r="H23742" t="s">
        <v>2674</v>
      </c>
      <c r="I23742" t="s">
        <v>19030</v>
      </c>
      <c r="K23742">
        <v>414</v>
      </c>
      <c r="L23742">
        <v>1404321644</v>
      </c>
    </row>
    <row r="23743" spans="1:12" x14ac:dyDescent="0.45">
      <c r="A23743" t="str">
        <f t="shared" si="370"/>
        <v>Tsetserleg, Arhangay, Mongolia</v>
      </c>
      <c r="B23743" t="s">
        <v>28113</v>
      </c>
      <c r="C23743" t="s">
        <v>28113</v>
      </c>
      <c r="D23743">
        <v>47.476900000000001</v>
      </c>
      <c r="E23743">
        <v>101.4503</v>
      </c>
      <c r="F23743" t="s">
        <v>1699</v>
      </c>
      <c r="G23743" t="s">
        <v>1700</v>
      </c>
      <c r="H23743" t="s">
        <v>1701</v>
      </c>
      <c r="I23743" t="s">
        <v>28114</v>
      </c>
      <c r="J23743" t="s">
        <v>378</v>
      </c>
      <c r="K23743">
        <v>18519</v>
      </c>
      <c r="L23743">
        <v>1496397451</v>
      </c>
    </row>
    <row r="23744" spans="1:12" x14ac:dyDescent="0.45">
      <c r="A23744" t="str">
        <f t="shared" si="370"/>
        <v>Tshabong, Kgalagadi, Botswana</v>
      </c>
      <c r="B23744" t="s">
        <v>28115</v>
      </c>
      <c r="C23744" t="s">
        <v>28115</v>
      </c>
      <c r="D23744">
        <v>-26.02</v>
      </c>
      <c r="E23744">
        <v>22.4056</v>
      </c>
      <c r="F23744" t="s">
        <v>10141</v>
      </c>
      <c r="G23744" t="s">
        <v>10142</v>
      </c>
      <c r="H23744" t="s">
        <v>10143</v>
      </c>
      <c r="I23744" t="s">
        <v>16151</v>
      </c>
      <c r="J23744" t="s">
        <v>378</v>
      </c>
      <c r="K23744">
        <v>9679</v>
      </c>
      <c r="L23744">
        <v>1072830877</v>
      </c>
    </row>
    <row r="23745" spans="1:12" x14ac:dyDescent="0.45">
      <c r="A23745" t="str">
        <f t="shared" si="370"/>
        <v>Tshela, Kongo Central, Congo (Kinshasa)</v>
      </c>
      <c r="B23745" t="s">
        <v>28116</v>
      </c>
      <c r="C23745" t="s">
        <v>28116</v>
      </c>
      <c r="D23745">
        <v>-4.9695999999999998</v>
      </c>
      <c r="E23745">
        <v>12.93</v>
      </c>
      <c r="F23745" t="s">
        <v>1127</v>
      </c>
      <c r="G23745" t="s">
        <v>1128</v>
      </c>
      <c r="H23745" t="s">
        <v>1129</v>
      </c>
      <c r="I23745" t="s">
        <v>4902</v>
      </c>
      <c r="K23745">
        <v>38845</v>
      </c>
      <c r="L23745">
        <v>1180377922</v>
      </c>
    </row>
    <row r="23746" spans="1:12" x14ac:dyDescent="0.45">
      <c r="A23746" t="str">
        <f t="shared" si="370"/>
        <v>Tshikapa, Kasaï, Congo (Kinshasa)</v>
      </c>
      <c r="B23746" t="s">
        <v>28117</v>
      </c>
      <c r="C23746" t="s">
        <v>28117</v>
      </c>
      <c r="D23746">
        <v>-6.4166999999999996</v>
      </c>
      <c r="E23746">
        <v>20.8</v>
      </c>
      <c r="F23746" t="s">
        <v>1127</v>
      </c>
      <c r="G23746" t="s">
        <v>1128</v>
      </c>
      <c r="H23746" t="s">
        <v>1129</v>
      </c>
      <c r="I23746" t="s">
        <v>12902</v>
      </c>
      <c r="K23746">
        <v>267462</v>
      </c>
      <c r="L23746">
        <v>1180581239</v>
      </c>
    </row>
    <row r="23747" spans="1:12" x14ac:dyDescent="0.45">
      <c r="A23747" t="str">
        <f t="shared" ref="A23747:A23810" si="371">CONCATENATE(B23747,", ",I23747,", ",F23747)</f>
        <v>Tsimasham, Chhukha, Bhutan</v>
      </c>
      <c r="B23747" t="s">
        <v>28118</v>
      </c>
      <c r="C23747" t="s">
        <v>28118</v>
      </c>
      <c r="D23747">
        <v>27.0989</v>
      </c>
      <c r="E23747">
        <v>89.536000000000001</v>
      </c>
      <c r="F23747" t="s">
        <v>7968</v>
      </c>
      <c r="G23747" t="s">
        <v>7969</v>
      </c>
      <c r="H23747" t="s">
        <v>7970</v>
      </c>
      <c r="I23747" t="s">
        <v>28119</v>
      </c>
      <c r="J23747" t="s">
        <v>378</v>
      </c>
      <c r="L23747">
        <v>1064167489</v>
      </c>
    </row>
    <row r="23748" spans="1:12" x14ac:dyDescent="0.45">
      <c r="A23748" t="str">
        <f t="shared" si="371"/>
        <v>Tsimlyansk, Rostovskaya Oblast’, Russia</v>
      </c>
      <c r="B23748" t="s">
        <v>28120</v>
      </c>
      <c r="C23748" t="s">
        <v>28120</v>
      </c>
      <c r="D23748">
        <v>47.646700000000003</v>
      </c>
      <c r="E23748">
        <v>42.094700000000003</v>
      </c>
      <c r="F23748" t="s">
        <v>504</v>
      </c>
      <c r="G23748" t="s">
        <v>505</v>
      </c>
      <c r="H23748" t="s">
        <v>506</v>
      </c>
      <c r="I23748" t="s">
        <v>1181</v>
      </c>
      <c r="J23748" t="s">
        <v>366</v>
      </c>
      <c r="K23748">
        <v>14528</v>
      </c>
      <c r="L23748">
        <v>1643104941</v>
      </c>
    </row>
    <row r="23749" spans="1:12" x14ac:dyDescent="0.45">
      <c r="A23749" t="str">
        <f t="shared" si="371"/>
        <v>Tsiolkovskiy, Amurskaya Oblast’, Russia</v>
      </c>
      <c r="B23749" t="s">
        <v>28121</v>
      </c>
      <c r="C23749" t="s">
        <v>28121</v>
      </c>
      <c r="D23749">
        <v>51.760300000000001</v>
      </c>
      <c r="E23749">
        <v>128.12119999999999</v>
      </c>
      <c r="F23749" t="s">
        <v>504</v>
      </c>
      <c r="G23749" t="s">
        <v>505</v>
      </c>
      <c r="H23749" t="s">
        <v>506</v>
      </c>
      <c r="I23749" t="s">
        <v>4082</v>
      </c>
      <c r="K23749">
        <v>6535</v>
      </c>
      <c r="L23749">
        <v>1643778071</v>
      </c>
    </row>
    <row r="23750" spans="1:12" x14ac:dyDescent="0.45">
      <c r="A23750" t="str">
        <f t="shared" si="371"/>
        <v>Tsirang, Tsirang, Bhutan</v>
      </c>
      <c r="B23750" t="s">
        <v>28122</v>
      </c>
      <c r="C23750" t="s">
        <v>28122</v>
      </c>
      <c r="D23750">
        <v>27.021899999999999</v>
      </c>
      <c r="E23750">
        <v>90.122900000000001</v>
      </c>
      <c r="F23750" t="s">
        <v>7968</v>
      </c>
      <c r="G23750" t="s">
        <v>7969</v>
      </c>
      <c r="H23750" t="s">
        <v>7970</v>
      </c>
      <c r="I23750" t="s">
        <v>28122</v>
      </c>
      <c r="J23750" t="s">
        <v>378</v>
      </c>
      <c r="L23750">
        <v>1064617460</v>
      </c>
    </row>
    <row r="23751" spans="1:12" x14ac:dyDescent="0.45">
      <c r="A23751" t="str">
        <f t="shared" si="371"/>
        <v>Tsivilsk, Chuvashiya, Russia</v>
      </c>
      <c r="B23751" t="s">
        <v>28123</v>
      </c>
      <c r="C23751" t="s">
        <v>28123</v>
      </c>
      <c r="D23751">
        <v>55.866700000000002</v>
      </c>
      <c r="E23751">
        <v>47.4833</v>
      </c>
      <c r="F23751" t="s">
        <v>504</v>
      </c>
      <c r="G23751" t="s">
        <v>505</v>
      </c>
      <c r="H23751" t="s">
        <v>506</v>
      </c>
      <c r="I23751" t="s">
        <v>1412</v>
      </c>
      <c r="K23751">
        <v>14718</v>
      </c>
      <c r="L23751">
        <v>1643574991</v>
      </c>
    </row>
    <row r="23752" spans="1:12" x14ac:dyDescent="0.45">
      <c r="A23752" t="str">
        <f t="shared" si="371"/>
        <v>Tsu, Mie, Japan</v>
      </c>
      <c r="B23752" t="s">
        <v>28124</v>
      </c>
      <c r="C23752" t="s">
        <v>28124</v>
      </c>
      <c r="D23752">
        <v>34.718600000000002</v>
      </c>
      <c r="E23752">
        <v>136.50559999999999</v>
      </c>
      <c r="F23752" t="s">
        <v>514</v>
      </c>
      <c r="G23752" t="s">
        <v>515</v>
      </c>
      <c r="H23752" t="s">
        <v>516</v>
      </c>
      <c r="I23752" t="s">
        <v>12982</v>
      </c>
      <c r="J23752" t="s">
        <v>378</v>
      </c>
      <c r="K23752">
        <v>275371</v>
      </c>
      <c r="L23752">
        <v>1392082102</v>
      </c>
    </row>
    <row r="23753" spans="1:12" x14ac:dyDescent="0.45">
      <c r="A23753" t="str">
        <f t="shared" si="371"/>
        <v>Tsubame, Niigata, Japan</v>
      </c>
      <c r="B23753" t="s">
        <v>28125</v>
      </c>
      <c r="C23753" t="s">
        <v>28125</v>
      </c>
      <c r="D23753">
        <v>37.666699999999999</v>
      </c>
      <c r="E23753">
        <v>138.9667</v>
      </c>
      <c r="F23753" t="s">
        <v>514</v>
      </c>
      <c r="G23753" t="s">
        <v>515</v>
      </c>
      <c r="H23753" t="s">
        <v>516</v>
      </c>
      <c r="I23753" t="s">
        <v>11001</v>
      </c>
      <c r="K23753">
        <v>77307</v>
      </c>
      <c r="L23753">
        <v>1392932108</v>
      </c>
    </row>
    <row r="23754" spans="1:12" x14ac:dyDescent="0.45">
      <c r="A23754" t="str">
        <f t="shared" si="371"/>
        <v>Tsubata, Ishikawa, Japan</v>
      </c>
      <c r="B23754" t="s">
        <v>28126</v>
      </c>
      <c r="C23754" t="s">
        <v>28126</v>
      </c>
      <c r="D23754">
        <v>36.668599999999998</v>
      </c>
      <c r="E23754">
        <v>136.72829999999999</v>
      </c>
      <c r="F23754" t="s">
        <v>514</v>
      </c>
      <c r="G23754" t="s">
        <v>515</v>
      </c>
      <c r="H23754" t="s">
        <v>516</v>
      </c>
      <c r="I23754" t="s">
        <v>11666</v>
      </c>
      <c r="K23754">
        <v>36774</v>
      </c>
      <c r="L23754">
        <v>1392195926</v>
      </c>
    </row>
    <row r="23755" spans="1:12" x14ac:dyDescent="0.45">
      <c r="A23755" t="str">
        <f t="shared" si="371"/>
        <v>Tsuchiura, Ibaraki, Japan</v>
      </c>
      <c r="B23755" t="s">
        <v>28127</v>
      </c>
      <c r="C23755" t="s">
        <v>28127</v>
      </c>
      <c r="D23755">
        <v>36.066699999999997</v>
      </c>
      <c r="E23755">
        <v>140.19999999999999</v>
      </c>
      <c r="F23755" t="s">
        <v>514</v>
      </c>
      <c r="G23755" t="s">
        <v>515</v>
      </c>
      <c r="H23755" t="s">
        <v>516</v>
      </c>
      <c r="I23755" t="s">
        <v>1844</v>
      </c>
      <c r="K23755">
        <v>138517</v>
      </c>
      <c r="L23755">
        <v>1392962266</v>
      </c>
    </row>
    <row r="23756" spans="1:12" x14ac:dyDescent="0.45">
      <c r="A23756" t="str">
        <f t="shared" si="371"/>
        <v>Tsuiki, Fukuoka, Japan</v>
      </c>
      <c r="B23756" t="s">
        <v>28128</v>
      </c>
      <c r="C23756" t="s">
        <v>28128</v>
      </c>
      <c r="D23756">
        <v>33.656100000000002</v>
      </c>
      <c r="E23756">
        <v>131.05609999999999</v>
      </c>
      <c r="F23756" t="s">
        <v>514</v>
      </c>
      <c r="G23756" t="s">
        <v>515</v>
      </c>
      <c r="H23756" t="s">
        <v>516</v>
      </c>
      <c r="I23756" t="s">
        <v>2570</v>
      </c>
      <c r="K23756">
        <v>17356</v>
      </c>
      <c r="L23756">
        <v>1392121731</v>
      </c>
    </row>
    <row r="23757" spans="1:12" x14ac:dyDescent="0.45">
      <c r="A23757" t="str">
        <f t="shared" si="371"/>
        <v>Tsukawaki, Ōita, Japan</v>
      </c>
      <c r="B23757" t="s">
        <v>28129</v>
      </c>
      <c r="C23757" t="s">
        <v>28129</v>
      </c>
      <c r="D23757">
        <v>33.283299999999997</v>
      </c>
      <c r="E23757">
        <v>131.1514</v>
      </c>
      <c r="F23757" t="s">
        <v>514</v>
      </c>
      <c r="G23757" t="s">
        <v>515</v>
      </c>
      <c r="H23757" t="s">
        <v>516</v>
      </c>
      <c r="I23757" t="s">
        <v>4188</v>
      </c>
      <c r="K23757">
        <v>14673</v>
      </c>
      <c r="L23757">
        <v>1392760554</v>
      </c>
    </row>
    <row r="23758" spans="1:12" x14ac:dyDescent="0.45">
      <c r="A23758" t="str">
        <f t="shared" si="371"/>
        <v>Tsukuba-kenkyūgakuen-toshi, Ibaraki, Japan</v>
      </c>
      <c r="B23758" t="s">
        <v>28130</v>
      </c>
      <c r="C23758" t="s">
        <v>28131</v>
      </c>
      <c r="D23758">
        <v>36.033299999999997</v>
      </c>
      <c r="E23758">
        <v>140.0667</v>
      </c>
      <c r="F23758" t="s">
        <v>514</v>
      </c>
      <c r="G23758" t="s">
        <v>515</v>
      </c>
      <c r="H23758" t="s">
        <v>516</v>
      </c>
      <c r="I23758" t="s">
        <v>1844</v>
      </c>
      <c r="K23758">
        <v>240987</v>
      </c>
      <c r="L23758">
        <v>1392112466</v>
      </c>
    </row>
    <row r="23759" spans="1:12" x14ac:dyDescent="0.45">
      <c r="A23759" t="str">
        <f t="shared" si="371"/>
        <v>Tsukubamirai, Ibaraki, Japan</v>
      </c>
      <c r="B23759" t="s">
        <v>28132</v>
      </c>
      <c r="C23759" t="s">
        <v>28132</v>
      </c>
      <c r="D23759">
        <v>35.963099999999997</v>
      </c>
      <c r="E23759">
        <v>140.03720000000001</v>
      </c>
      <c r="F23759" t="s">
        <v>514</v>
      </c>
      <c r="G23759" t="s">
        <v>515</v>
      </c>
      <c r="H23759" t="s">
        <v>516</v>
      </c>
      <c r="I23759" t="s">
        <v>1844</v>
      </c>
      <c r="K23759">
        <v>50870</v>
      </c>
      <c r="L23759">
        <v>1392787574</v>
      </c>
    </row>
    <row r="23760" spans="1:12" x14ac:dyDescent="0.45">
      <c r="A23760" t="str">
        <f t="shared" si="371"/>
        <v>Tsukumiura, Ōita, Japan</v>
      </c>
      <c r="B23760" t="s">
        <v>28133</v>
      </c>
      <c r="C23760" t="s">
        <v>28133</v>
      </c>
      <c r="D23760">
        <v>33.072499999999998</v>
      </c>
      <c r="E23760">
        <v>131.86109999999999</v>
      </c>
      <c r="F23760" t="s">
        <v>514</v>
      </c>
      <c r="G23760" t="s">
        <v>515</v>
      </c>
      <c r="H23760" t="s">
        <v>516</v>
      </c>
      <c r="I23760" t="s">
        <v>4188</v>
      </c>
      <c r="K23760">
        <v>16291</v>
      </c>
      <c r="L23760">
        <v>1392037074</v>
      </c>
    </row>
    <row r="23761" spans="1:12" x14ac:dyDescent="0.45">
      <c r="A23761" t="str">
        <f t="shared" si="371"/>
        <v>Tsumeb, Oshikoto, Namibia</v>
      </c>
      <c r="B23761" t="s">
        <v>28134</v>
      </c>
      <c r="C23761" t="s">
        <v>28134</v>
      </c>
      <c r="D23761">
        <v>-19.25</v>
      </c>
      <c r="E23761">
        <v>17.716699999999999</v>
      </c>
      <c r="F23761" t="s">
        <v>4295</v>
      </c>
      <c r="G23761" t="s">
        <v>4296</v>
      </c>
      <c r="H23761" t="s">
        <v>4297</v>
      </c>
      <c r="I23761" t="s">
        <v>20602</v>
      </c>
      <c r="K23761">
        <v>14959</v>
      </c>
      <c r="L23761">
        <v>1516619412</v>
      </c>
    </row>
    <row r="23762" spans="1:12" x14ac:dyDescent="0.45">
      <c r="A23762" t="str">
        <f t="shared" si="371"/>
        <v>Tsunō, Miyazaki, Japan</v>
      </c>
      <c r="B23762" t="s">
        <v>28135</v>
      </c>
      <c r="C23762" t="s">
        <v>28136</v>
      </c>
      <c r="D23762">
        <v>32.256700000000002</v>
      </c>
      <c r="E23762">
        <v>131.55969999999999</v>
      </c>
      <c r="F23762" t="s">
        <v>514</v>
      </c>
      <c r="G23762" t="s">
        <v>515</v>
      </c>
      <c r="H23762" t="s">
        <v>516</v>
      </c>
      <c r="I23762" t="s">
        <v>2811</v>
      </c>
      <c r="K23762">
        <v>10028</v>
      </c>
      <c r="L23762">
        <v>1392643881</v>
      </c>
    </row>
    <row r="23763" spans="1:12" x14ac:dyDescent="0.45">
      <c r="A23763" t="str">
        <f t="shared" si="371"/>
        <v>Tsuruga, Fukui, Japan</v>
      </c>
      <c r="B23763" t="s">
        <v>28137</v>
      </c>
      <c r="C23763" t="s">
        <v>28137</v>
      </c>
      <c r="D23763">
        <v>35.6372</v>
      </c>
      <c r="E23763">
        <v>136.0806</v>
      </c>
      <c r="F23763" t="s">
        <v>514</v>
      </c>
      <c r="G23763" t="s">
        <v>515</v>
      </c>
      <c r="H23763" t="s">
        <v>516</v>
      </c>
      <c r="I23763" t="s">
        <v>2793</v>
      </c>
      <c r="K23763">
        <v>64474</v>
      </c>
      <c r="L23763">
        <v>1392056382</v>
      </c>
    </row>
    <row r="23764" spans="1:12" x14ac:dyDescent="0.45">
      <c r="A23764" t="str">
        <f t="shared" si="371"/>
        <v>Tsurugashima, Saitama, Japan</v>
      </c>
      <c r="B23764" t="s">
        <v>28138</v>
      </c>
      <c r="C23764" t="s">
        <v>28138</v>
      </c>
      <c r="D23764">
        <v>35.934399999999997</v>
      </c>
      <c r="E23764">
        <v>139.3931</v>
      </c>
      <c r="F23764" t="s">
        <v>514</v>
      </c>
      <c r="G23764" t="s">
        <v>515</v>
      </c>
      <c r="H23764" t="s">
        <v>516</v>
      </c>
      <c r="I23764" t="s">
        <v>919</v>
      </c>
      <c r="K23764">
        <v>70076</v>
      </c>
      <c r="L23764">
        <v>1392196288</v>
      </c>
    </row>
    <row r="23765" spans="1:12" x14ac:dyDescent="0.45">
      <c r="A23765" t="str">
        <f t="shared" si="371"/>
        <v>Tsuruno, Aomori, Japan</v>
      </c>
      <c r="B23765" t="s">
        <v>28139</v>
      </c>
      <c r="C23765" t="s">
        <v>28139</v>
      </c>
      <c r="D23765">
        <v>40.808900000000001</v>
      </c>
      <c r="E23765">
        <v>140.38</v>
      </c>
      <c r="F23765" t="s">
        <v>514</v>
      </c>
      <c r="G23765" t="s">
        <v>515</v>
      </c>
      <c r="H23765" t="s">
        <v>516</v>
      </c>
      <c r="I23765" t="s">
        <v>2158</v>
      </c>
      <c r="K23765">
        <v>31089</v>
      </c>
      <c r="L23765">
        <v>1392798246</v>
      </c>
    </row>
    <row r="23766" spans="1:12" x14ac:dyDescent="0.45">
      <c r="A23766" t="str">
        <f t="shared" si="371"/>
        <v>Tsuruoka, Yamagata, Japan</v>
      </c>
      <c r="B23766" t="s">
        <v>28140</v>
      </c>
      <c r="C23766" t="s">
        <v>28140</v>
      </c>
      <c r="D23766">
        <v>38.721699999999998</v>
      </c>
      <c r="E23766">
        <v>139.82169999999999</v>
      </c>
      <c r="F23766" t="s">
        <v>514</v>
      </c>
      <c r="G23766" t="s">
        <v>515</v>
      </c>
      <c r="H23766" t="s">
        <v>516</v>
      </c>
      <c r="I23766" t="s">
        <v>10313</v>
      </c>
      <c r="K23766">
        <v>123437</v>
      </c>
      <c r="L23766">
        <v>1392935450</v>
      </c>
    </row>
    <row r="23767" spans="1:12" x14ac:dyDescent="0.45">
      <c r="A23767" t="str">
        <f t="shared" si="371"/>
        <v>Tsuruta, Aomori, Japan</v>
      </c>
      <c r="B23767" t="s">
        <v>28141</v>
      </c>
      <c r="C23767" t="s">
        <v>28141</v>
      </c>
      <c r="D23767">
        <v>40.758899999999997</v>
      </c>
      <c r="E23767">
        <v>140.42859999999999</v>
      </c>
      <c r="F23767" t="s">
        <v>514</v>
      </c>
      <c r="G23767" t="s">
        <v>515</v>
      </c>
      <c r="H23767" t="s">
        <v>516</v>
      </c>
      <c r="I23767" t="s">
        <v>2158</v>
      </c>
      <c r="K23767">
        <v>12569</v>
      </c>
      <c r="L23767">
        <v>1392736759</v>
      </c>
    </row>
    <row r="23768" spans="1:12" x14ac:dyDescent="0.45">
      <c r="A23768" t="str">
        <f t="shared" si="371"/>
        <v>Tsushima, Aichi, Japan</v>
      </c>
      <c r="B23768" t="s">
        <v>28142</v>
      </c>
      <c r="C23768" t="s">
        <v>28142</v>
      </c>
      <c r="D23768">
        <v>35.183300000000003</v>
      </c>
      <c r="E23768">
        <v>136.73330000000001</v>
      </c>
      <c r="F23768" t="s">
        <v>514</v>
      </c>
      <c r="G23768" t="s">
        <v>515</v>
      </c>
      <c r="H23768" t="s">
        <v>516</v>
      </c>
      <c r="I23768" t="s">
        <v>1078</v>
      </c>
      <c r="K23768">
        <v>61732</v>
      </c>
      <c r="L23768">
        <v>1392244952</v>
      </c>
    </row>
    <row r="23769" spans="1:12" x14ac:dyDescent="0.45">
      <c r="A23769" t="str">
        <f t="shared" si="371"/>
        <v>Tsuyama, Okayama, Japan</v>
      </c>
      <c r="B23769" t="s">
        <v>28143</v>
      </c>
      <c r="C23769" t="s">
        <v>28143</v>
      </c>
      <c r="D23769">
        <v>35.140599999999999</v>
      </c>
      <c r="E23769">
        <v>134.03190000000001</v>
      </c>
      <c r="F23769" t="s">
        <v>514</v>
      </c>
      <c r="G23769" t="s">
        <v>515</v>
      </c>
      <c r="H23769" t="s">
        <v>516</v>
      </c>
      <c r="I23769" t="s">
        <v>11967</v>
      </c>
      <c r="K23769">
        <v>100387</v>
      </c>
      <c r="L23769">
        <v>1392820005</v>
      </c>
    </row>
    <row r="23770" spans="1:12" x14ac:dyDescent="0.45">
      <c r="A23770" t="str">
        <f t="shared" si="371"/>
        <v>Tuakau, Waikato, New Zealand</v>
      </c>
      <c r="B23770" t="s">
        <v>28144</v>
      </c>
      <c r="C23770" t="s">
        <v>28144</v>
      </c>
      <c r="D23770">
        <v>-37.2667</v>
      </c>
      <c r="E23770">
        <v>174.95</v>
      </c>
      <c r="F23770" t="s">
        <v>1518</v>
      </c>
      <c r="G23770" t="s">
        <v>1519</v>
      </c>
      <c r="H23770" t="s">
        <v>1520</v>
      </c>
      <c r="I23770" t="s">
        <v>5979</v>
      </c>
      <c r="K23770">
        <v>5090</v>
      </c>
      <c r="L23770">
        <v>1554293881</v>
      </c>
    </row>
    <row r="23771" spans="1:12" x14ac:dyDescent="0.45">
      <c r="A23771" t="str">
        <f t="shared" si="371"/>
        <v>Tual, Maluku, Indonesia</v>
      </c>
      <c r="B23771" t="s">
        <v>28145</v>
      </c>
      <c r="C23771" t="s">
        <v>28145</v>
      </c>
      <c r="D23771">
        <v>-5.6384999999999996</v>
      </c>
      <c r="E23771">
        <v>132.745</v>
      </c>
      <c r="F23771" t="s">
        <v>1763</v>
      </c>
      <c r="G23771" t="s">
        <v>1764</v>
      </c>
      <c r="H23771" t="s">
        <v>1765</v>
      </c>
      <c r="I23771" t="s">
        <v>1766</v>
      </c>
      <c r="K23771">
        <v>82955</v>
      </c>
      <c r="L23771">
        <v>1360221504</v>
      </c>
    </row>
    <row r="23772" spans="1:12" x14ac:dyDescent="0.45">
      <c r="A23772" t="str">
        <f t="shared" si="371"/>
        <v>Tualatin, Oregon, United States</v>
      </c>
      <c r="B23772" t="s">
        <v>28146</v>
      </c>
      <c r="C23772" t="s">
        <v>28146</v>
      </c>
      <c r="D23772">
        <v>45.377200000000002</v>
      </c>
      <c r="E23772">
        <v>-122.77460000000001</v>
      </c>
      <c r="F23772" t="s">
        <v>530</v>
      </c>
      <c r="G23772" t="s">
        <v>531</v>
      </c>
      <c r="H23772" t="s">
        <v>532</v>
      </c>
      <c r="I23772" t="s">
        <v>1426</v>
      </c>
      <c r="K23772">
        <v>27837</v>
      </c>
      <c r="L23772">
        <v>1840021207</v>
      </c>
    </row>
    <row r="23773" spans="1:12" x14ac:dyDescent="0.45">
      <c r="A23773" t="str">
        <f t="shared" si="371"/>
        <v>Tuapse, Krasnodarskiy Kray, Russia</v>
      </c>
      <c r="B23773" t="s">
        <v>28147</v>
      </c>
      <c r="C23773" t="s">
        <v>28147</v>
      </c>
      <c r="D23773">
        <v>44.1</v>
      </c>
      <c r="E23773">
        <v>39.083300000000001</v>
      </c>
      <c r="F23773" t="s">
        <v>504</v>
      </c>
      <c r="G23773" t="s">
        <v>505</v>
      </c>
      <c r="H23773" t="s">
        <v>506</v>
      </c>
      <c r="I23773" t="s">
        <v>623</v>
      </c>
      <c r="J23773" t="s">
        <v>366</v>
      </c>
      <c r="K23773">
        <v>62269</v>
      </c>
      <c r="L23773">
        <v>1643910130</v>
      </c>
    </row>
    <row r="23774" spans="1:12" x14ac:dyDescent="0.45">
      <c r="A23774" t="str">
        <f t="shared" si="371"/>
        <v>Tuba City, Arizona, United States</v>
      </c>
      <c r="B23774" t="s">
        <v>28148</v>
      </c>
      <c r="C23774" t="s">
        <v>28148</v>
      </c>
      <c r="D23774">
        <v>36.125</v>
      </c>
      <c r="E23774">
        <v>-111.24679999999999</v>
      </c>
      <c r="F23774" t="s">
        <v>530</v>
      </c>
      <c r="G23774" t="s">
        <v>531</v>
      </c>
      <c r="H23774" t="s">
        <v>532</v>
      </c>
      <c r="I23774" t="s">
        <v>2117</v>
      </c>
      <c r="K23774">
        <v>8662</v>
      </c>
      <c r="L23774">
        <v>1840018972</v>
      </c>
    </row>
    <row r="23775" spans="1:12" x14ac:dyDescent="0.45">
      <c r="A23775" t="str">
        <f t="shared" si="371"/>
        <v>Tuban, Jawa Timur, Indonesia</v>
      </c>
      <c r="B23775" t="s">
        <v>28149</v>
      </c>
      <c r="C23775" t="s">
        <v>28149</v>
      </c>
      <c r="D23775">
        <v>-6.8994999999999997</v>
      </c>
      <c r="E23775">
        <v>112.05</v>
      </c>
      <c r="F23775" t="s">
        <v>1763</v>
      </c>
      <c r="G23775" t="s">
        <v>1764</v>
      </c>
      <c r="H23775" t="s">
        <v>1765</v>
      </c>
      <c r="I23775" t="s">
        <v>3537</v>
      </c>
      <c r="J23775" t="s">
        <v>366</v>
      </c>
      <c r="K23775">
        <v>76242</v>
      </c>
      <c r="L23775">
        <v>1360482232</v>
      </c>
    </row>
    <row r="23776" spans="1:12" x14ac:dyDescent="0.45">
      <c r="A23776" t="str">
        <f t="shared" si="371"/>
        <v>Tubarão, Santa Catarina, Brazil</v>
      </c>
      <c r="B23776" t="s">
        <v>28150</v>
      </c>
      <c r="C23776" t="s">
        <v>28151</v>
      </c>
      <c r="D23776">
        <v>-28.466899999999999</v>
      </c>
      <c r="E23776">
        <v>-49.006900000000002</v>
      </c>
      <c r="F23776" t="s">
        <v>491</v>
      </c>
      <c r="G23776" t="s">
        <v>492</v>
      </c>
      <c r="H23776" t="s">
        <v>493</v>
      </c>
      <c r="I23776" t="s">
        <v>2288</v>
      </c>
      <c r="K23776">
        <v>97235</v>
      </c>
      <c r="L23776">
        <v>1076663243</v>
      </c>
    </row>
    <row r="23777" spans="1:12" x14ac:dyDescent="0.45">
      <c r="A23777" t="str">
        <f t="shared" si="371"/>
        <v>Ţubarjal, Al Jawf, Saudi Arabia</v>
      </c>
      <c r="B23777" t="s">
        <v>28152</v>
      </c>
      <c r="C23777" t="s">
        <v>28153</v>
      </c>
      <c r="D23777">
        <v>30.5</v>
      </c>
      <c r="E23777">
        <v>38.216700000000003</v>
      </c>
      <c r="F23777" t="s">
        <v>402</v>
      </c>
      <c r="G23777" t="s">
        <v>403</v>
      </c>
      <c r="H23777" t="s">
        <v>404</v>
      </c>
      <c r="I23777" t="s">
        <v>1263</v>
      </c>
      <c r="K23777">
        <v>48525</v>
      </c>
      <c r="L23777">
        <v>1682061960</v>
      </c>
    </row>
    <row r="23778" spans="1:12" x14ac:dyDescent="0.45">
      <c r="A23778" t="str">
        <f t="shared" si="371"/>
        <v>Tübingen, Baden-Württemberg, Germany</v>
      </c>
      <c r="B23778" t="s">
        <v>28154</v>
      </c>
      <c r="C23778" t="s">
        <v>28155</v>
      </c>
      <c r="D23778">
        <v>48.52</v>
      </c>
      <c r="E23778">
        <v>9.0556000000000001</v>
      </c>
      <c r="F23778" t="s">
        <v>441</v>
      </c>
      <c r="G23778" t="s">
        <v>442</v>
      </c>
      <c r="H23778" t="s">
        <v>443</v>
      </c>
      <c r="I23778" t="s">
        <v>451</v>
      </c>
      <c r="J23778" t="s">
        <v>366</v>
      </c>
      <c r="K23778">
        <v>90546</v>
      </c>
      <c r="L23778">
        <v>1276203240</v>
      </c>
    </row>
    <row r="23779" spans="1:12" x14ac:dyDescent="0.45">
      <c r="A23779" t="str">
        <f t="shared" si="371"/>
        <v>Tubize, Wallonia, Belgium</v>
      </c>
      <c r="B23779" t="s">
        <v>28156</v>
      </c>
      <c r="C23779" t="s">
        <v>28156</v>
      </c>
      <c r="D23779">
        <v>50.692799999999998</v>
      </c>
      <c r="E23779">
        <v>4.2050000000000001</v>
      </c>
      <c r="F23779" t="s">
        <v>453</v>
      </c>
      <c r="G23779" t="s">
        <v>454</v>
      </c>
      <c r="H23779" t="s">
        <v>455</v>
      </c>
      <c r="I23779" t="s">
        <v>1957</v>
      </c>
      <c r="K23779">
        <v>25914</v>
      </c>
      <c r="L23779">
        <v>1056180721</v>
      </c>
    </row>
    <row r="23780" spans="1:12" x14ac:dyDescent="0.45">
      <c r="A23780" t="str">
        <f t="shared" si="371"/>
        <v>Tubmanburg, Bomi, Liberia</v>
      </c>
      <c r="B23780" t="s">
        <v>28157</v>
      </c>
      <c r="C23780" t="s">
        <v>28157</v>
      </c>
      <c r="D23780">
        <v>6.8705999999999996</v>
      </c>
      <c r="E23780">
        <v>-10.821099999999999</v>
      </c>
      <c r="F23780" t="s">
        <v>3585</v>
      </c>
      <c r="G23780" t="s">
        <v>3586</v>
      </c>
      <c r="H23780" t="s">
        <v>3587</v>
      </c>
      <c r="I23780" t="s">
        <v>28158</v>
      </c>
      <c r="J23780" t="s">
        <v>378</v>
      </c>
      <c r="L23780">
        <v>1430503114</v>
      </c>
    </row>
    <row r="23781" spans="1:12" x14ac:dyDescent="0.45">
      <c r="A23781" t="str">
        <f t="shared" si="371"/>
        <v>Tubod, Lanao del Norte, Philippines</v>
      </c>
      <c r="B23781" t="s">
        <v>28159</v>
      </c>
      <c r="C23781" t="s">
        <v>28159</v>
      </c>
      <c r="D23781">
        <v>8.0555000000000003</v>
      </c>
      <c r="E23781">
        <v>123.79040000000001</v>
      </c>
      <c r="F23781" t="s">
        <v>1373</v>
      </c>
      <c r="G23781" t="s">
        <v>1374</v>
      </c>
      <c r="H23781" t="s">
        <v>1375</v>
      </c>
      <c r="I23781" t="s">
        <v>28160</v>
      </c>
      <c r="J23781" t="s">
        <v>378</v>
      </c>
      <c r="L23781">
        <v>1608442374</v>
      </c>
    </row>
    <row r="23782" spans="1:12" x14ac:dyDescent="0.45">
      <c r="A23782" t="str">
        <f t="shared" si="371"/>
        <v>Tucacas, Falcón, Venezuela</v>
      </c>
      <c r="B23782" t="s">
        <v>28161</v>
      </c>
      <c r="C23782" t="s">
        <v>28161</v>
      </c>
      <c r="D23782">
        <v>10.797800000000001</v>
      </c>
      <c r="E23782">
        <v>-68.317499999999995</v>
      </c>
      <c r="F23782" t="s">
        <v>702</v>
      </c>
      <c r="G23782" t="s">
        <v>703</v>
      </c>
      <c r="H23782" t="s">
        <v>704</v>
      </c>
      <c r="I23782" t="s">
        <v>7595</v>
      </c>
      <c r="J23782" t="s">
        <v>366</v>
      </c>
      <c r="K23782">
        <v>13901</v>
      </c>
      <c r="L23782">
        <v>1862663213</v>
      </c>
    </row>
    <row r="23783" spans="1:12" x14ac:dyDescent="0.45">
      <c r="A23783" t="str">
        <f t="shared" si="371"/>
        <v>Tucano, Bahia, Brazil</v>
      </c>
      <c r="B23783" t="s">
        <v>28162</v>
      </c>
      <c r="C23783" t="s">
        <v>28162</v>
      </c>
      <c r="D23783">
        <v>-10.9582</v>
      </c>
      <c r="E23783">
        <v>-38.790799999999997</v>
      </c>
      <c r="F23783" t="s">
        <v>491</v>
      </c>
      <c r="G23783" t="s">
        <v>492</v>
      </c>
      <c r="H23783" t="s">
        <v>493</v>
      </c>
      <c r="I23783" t="s">
        <v>1382</v>
      </c>
      <c r="K23783">
        <v>31203</v>
      </c>
      <c r="L23783">
        <v>1076227914</v>
      </c>
    </row>
    <row r="23784" spans="1:12" x14ac:dyDescent="0.45">
      <c r="A23784" t="str">
        <f t="shared" si="371"/>
        <v>Tuckahoe, New York, United States</v>
      </c>
      <c r="B23784" t="s">
        <v>28163</v>
      </c>
      <c r="C23784" t="s">
        <v>28163</v>
      </c>
      <c r="D23784">
        <v>40.953000000000003</v>
      </c>
      <c r="E23784">
        <v>-73.822999999999993</v>
      </c>
      <c r="F23784" t="s">
        <v>530</v>
      </c>
      <c r="G23784" t="s">
        <v>531</v>
      </c>
      <c r="H23784" t="s">
        <v>532</v>
      </c>
      <c r="I23784" t="s">
        <v>803</v>
      </c>
      <c r="K23784">
        <v>6549</v>
      </c>
      <c r="L23784">
        <v>1840004946</v>
      </c>
    </row>
    <row r="23785" spans="1:12" x14ac:dyDescent="0.45">
      <c r="A23785" t="str">
        <f t="shared" si="371"/>
        <v>Tuckahoe, Virginia, United States</v>
      </c>
      <c r="B23785" t="s">
        <v>28163</v>
      </c>
      <c r="C23785" t="s">
        <v>28163</v>
      </c>
      <c r="D23785">
        <v>37.587800000000001</v>
      </c>
      <c r="E23785">
        <v>-77.585800000000006</v>
      </c>
      <c r="F23785" t="s">
        <v>530</v>
      </c>
      <c r="G23785" t="s">
        <v>531</v>
      </c>
      <c r="H23785" t="s">
        <v>532</v>
      </c>
      <c r="I23785" t="s">
        <v>618</v>
      </c>
      <c r="K23785">
        <v>48282</v>
      </c>
      <c r="L23785">
        <v>1840006395</v>
      </c>
    </row>
    <row r="23786" spans="1:12" x14ac:dyDescent="0.45">
      <c r="A23786" t="str">
        <f t="shared" si="371"/>
        <v>Tucker, Georgia, United States</v>
      </c>
      <c r="B23786" t="s">
        <v>28164</v>
      </c>
      <c r="C23786" t="s">
        <v>28164</v>
      </c>
      <c r="D23786">
        <v>33.843600000000002</v>
      </c>
      <c r="E23786">
        <v>-84.202100000000002</v>
      </c>
      <c r="F23786" t="s">
        <v>530</v>
      </c>
      <c r="G23786" t="s">
        <v>531</v>
      </c>
      <c r="H23786" t="s">
        <v>532</v>
      </c>
      <c r="I23786" t="s">
        <v>763</v>
      </c>
      <c r="K23786">
        <v>36395</v>
      </c>
      <c r="L23786">
        <v>1840013701</v>
      </c>
    </row>
    <row r="23787" spans="1:12" x14ac:dyDescent="0.45">
      <c r="A23787" t="str">
        <f t="shared" si="371"/>
        <v>Tucson, Arizona, United States</v>
      </c>
      <c r="B23787" t="s">
        <v>28165</v>
      </c>
      <c r="C23787" t="s">
        <v>28165</v>
      </c>
      <c r="D23787">
        <v>32.154499999999999</v>
      </c>
      <c r="E23787">
        <v>-110.87820000000001</v>
      </c>
      <c r="F23787" t="s">
        <v>530</v>
      </c>
      <c r="G23787" t="s">
        <v>531</v>
      </c>
      <c r="H23787" t="s">
        <v>532</v>
      </c>
      <c r="I23787" t="s">
        <v>2117</v>
      </c>
      <c r="K23787">
        <v>888486</v>
      </c>
      <c r="L23787">
        <v>1840022101</v>
      </c>
    </row>
    <row r="23788" spans="1:12" x14ac:dyDescent="0.45">
      <c r="A23788" t="str">
        <f t="shared" si="371"/>
        <v>Tucson Estates, Arizona, United States</v>
      </c>
      <c r="B23788" t="s">
        <v>28166</v>
      </c>
      <c r="C23788" t="s">
        <v>28166</v>
      </c>
      <c r="D23788">
        <v>32.179200000000002</v>
      </c>
      <c r="E23788">
        <v>-111.1254</v>
      </c>
      <c r="F23788" t="s">
        <v>530</v>
      </c>
      <c r="G23788" t="s">
        <v>531</v>
      </c>
      <c r="H23788" t="s">
        <v>532</v>
      </c>
      <c r="I23788" t="s">
        <v>2117</v>
      </c>
      <c r="K23788">
        <v>11758</v>
      </c>
      <c r="L23788">
        <v>1840027929</v>
      </c>
    </row>
    <row r="23789" spans="1:12" x14ac:dyDescent="0.45">
      <c r="A23789" t="str">
        <f t="shared" si="371"/>
        <v>Tucupita, Delta Amacuro, Venezuela</v>
      </c>
      <c r="B23789" t="s">
        <v>28167</v>
      </c>
      <c r="C23789" t="s">
        <v>28167</v>
      </c>
      <c r="D23789">
        <v>9.0574999999999992</v>
      </c>
      <c r="E23789">
        <v>-62.045200000000001</v>
      </c>
      <c r="F23789" t="s">
        <v>702</v>
      </c>
      <c r="G23789" t="s">
        <v>703</v>
      </c>
      <c r="H23789" t="s">
        <v>704</v>
      </c>
      <c r="I23789" t="s">
        <v>28168</v>
      </c>
      <c r="J23789" t="s">
        <v>378</v>
      </c>
      <c r="K23789">
        <v>86487</v>
      </c>
      <c r="L23789">
        <v>1862849758</v>
      </c>
    </row>
    <row r="23790" spans="1:12" x14ac:dyDescent="0.45">
      <c r="A23790" t="str">
        <f t="shared" si="371"/>
        <v>Tucuruí, Pará, Brazil</v>
      </c>
      <c r="B23790" t="s">
        <v>28169</v>
      </c>
      <c r="C23790" t="s">
        <v>28170</v>
      </c>
      <c r="D23790">
        <v>-3.68</v>
      </c>
      <c r="E23790">
        <v>-49.72</v>
      </c>
      <c r="F23790" t="s">
        <v>491</v>
      </c>
      <c r="G23790" t="s">
        <v>492</v>
      </c>
      <c r="H23790" t="s">
        <v>493</v>
      </c>
      <c r="I23790" t="s">
        <v>494</v>
      </c>
      <c r="K23790">
        <v>76337</v>
      </c>
      <c r="L23790">
        <v>1076000076</v>
      </c>
    </row>
    <row r="23791" spans="1:12" x14ac:dyDescent="0.45">
      <c r="A23791" t="str">
        <f t="shared" si="371"/>
        <v>Tudela, Navarre, Spain</v>
      </c>
      <c r="B23791" t="s">
        <v>28171</v>
      </c>
      <c r="C23791" t="s">
        <v>28171</v>
      </c>
      <c r="D23791">
        <v>42.065300000000001</v>
      </c>
      <c r="E23791">
        <v>-1.6067</v>
      </c>
      <c r="F23791" t="s">
        <v>436</v>
      </c>
      <c r="G23791" t="s">
        <v>437</v>
      </c>
      <c r="H23791" t="s">
        <v>438</v>
      </c>
      <c r="I23791" t="s">
        <v>7131</v>
      </c>
      <c r="K23791">
        <v>36258</v>
      </c>
      <c r="L23791">
        <v>1724338927</v>
      </c>
    </row>
    <row r="23792" spans="1:12" x14ac:dyDescent="0.45">
      <c r="A23792" t="str">
        <f t="shared" si="371"/>
        <v>Tuguegarao, Cagayan, Philippines</v>
      </c>
      <c r="B23792" t="s">
        <v>28172</v>
      </c>
      <c r="C23792" t="s">
        <v>28172</v>
      </c>
      <c r="D23792">
        <v>17.616700000000002</v>
      </c>
      <c r="E23792">
        <v>121.7167</v>
      </c>
      <c r="F23792" t="s">
        <v>1373</v>
      </c>
      <c r="G23792" t="s">
        <v>1374</v>
      </c>
      <c r="H23792" t="s">
        <v>1375</v>
      </c>
      <c r="I23792" t="s">
        <v>28173</v>
      </c>
      <c r="J23792" t="s">
        <v>378</v>
      </c>
      <c r="K23792">
        <v>153502</v>
      </c>
      <c r="L23792">
        <v>1608110634</v>
      </c>
    </row>
    <row r="23793" spans="1:12" x14ac:dyDescent="0.45">
      <c r="A23793" t="str">
        <f t="shared" si="371"/>
        <v>Tuiuti, São Paulo, Brazil</v>
      </c>
      <c r="B23793" t="s">
        <v>28174</v>
      </c>
      <c r="C23793" t="s">
        <v>28174</v>
      </c>
      <c r="D23793">
        <v>-22.815799999999999</v>
      </c>
      <c r="E23793">
        <v>-46.693899999999999</v>
      </c>
      <c r="F23793" t="s">
        <v>491</v>
      </c>
      <c r="G23793" t="s">
        <v>492</v>
      </c>
      <c r="H23793" t="s">
        <v>493</v>
      </c>
      <c r="I23793" t="s">
        <v>801</v>
      </c>
      <c r="K23793">
        <v>6533</v>
      </c>
      <c r="L23793">
        <v>1076809438</v>
      </c>
    </row>
    <row r="23794" spans="1:12" x14ac:dyDescent="0.45">
      <c r="A23794" t="str">
        <f t="shared" si="371"/>
        <v>Tukchi, Khabarovskiy Kray, Russia</v>
      </c>
      <c r="B23794" t="s">
        <v>28175</v>
      </c>
      <c r="C23794" t="s">
        <v>28175</v>
      </c>
      <c r="D23794">
        <v>57.366999999999997</v>
      </c>
      <c r="E23794">
        <v>139.5</v>
      </c>
      <c r="F23794" t="s">
        <v>504</v>
      </c>
      <c r="G23794" t="s">
        <v>505</v>
      </c>
      <c r="H23794" t="s">
        <v>506</v>
      </c>
      <c r="I23794" t="s">
        <v>1900</v>
      </c>
      <c r="K23794">
        <v>10</v>
      </c>
      <c r="L23794">
        <v>1643472801</v>
      </c>
    </row>
    <row r="23795" spans="1:12" x14ac:dyDescent="0.45">
      <c r="A23795" t="str">
        <f t="shared" si="371"/>
        <v>Tukums, Tukuma Novads, Latvia</v>
      </c>
      <c r="B23795" t="s">
        <v>28176</v>
      </c>
      <c r="C23795" t="s">
        <v>28176</v>
      </c>
      <c r="D23795">
        <v>56.966900000000003</v>
      </c>
      <c r="E23795">
        <v>23.153099999999998</v>
      </c>
      <c r="F23795" t="s">
        <v>811</v>
      </c>
      <c r="G23795" t="s">
        <v>812</v>
      </c>
      <c r="H23795" t="s">
        <v>813</v>
      </c>
      <c r="I23795" t="s">
        <v>28177</v>
      </c>
      <c r="J23795" t="s">
        <v>378</v>
      </c>
      <c r="K23795">
        <v>17075</v>
      </c>
      <c r="L23795">
        <v>1428304262</v>
      </c>
    </row>
    <row r="23796" spans="1:12" x14ac:dyDescent="0.45">
      <c r="A23796" t="str">
        <f t="shared" si="371"/>
        <v>Tukuyu, Mbeya, Tanzania</v>
      </c>
      <c r="B23796" t="s">
        <v>28178</v>
      </c>
      <c r="C23796" t="s">
        <v>28178</v>
      </c>
      <c r="D23796">
        <v>-9.2583000000000002</v>
      </c>
      <c r="E23796">
        <v>33.6417</v>
      </c>
      <c r="F23796" t="s">
        <v>2466</v>
      </c>
      <c r="G23796" t="s">
        <v>2467</v>
      </c>
      <c r="H23796" t="s">
        <v>2468</v>
      </c>
      <c r="I23796" t="s">
        <v>17814</v>
      </c>
      <c r="K23796">
        <v>127570</v>
      </c>
      <c r="L23796">
        <v>1834960117</v>
      </c>
    </row>
    <row r="23797" spans="1:12" x14ac:dyDescent="0.45">
      <c r="A23797" t="str">
        <f t="shared" si="371"/>
        <v>Tukwila, Washington, United States</v>
      </c>
      <c r="B23797" t="s">
        <v>28179</v>
      </c>
      <c r="C23797" t="s">
        <v>28179</v>
      </c>
      <c r="D23797">
        <v>47.474899999999998</v>
      </c>
      <c r="E23797">
        <v>-122.2727</v>
      </c>
      <c r="F23797" t="s">
        <v>530</v>
      </c>
      <c r="G23797" t="s">
        <v>531</v>
      </c>
      <c r="H23797" t="s">
        <v>532</v>
      </c>
      <c r="I23797" t="s">
        <v>585</v>
      </c>
      <c r="K23797">
        <v>20347</v>
      </c>
      <c r="L23797">
        <v>1840021120</v>
      </c>
    </row>
    <row r="23798" spans="1:12" x14ac:dyDescent="0.45">
      <c r="A23798" t="str">
        <f t="shared" si="371"/>
        <v>Tul’chyn, Vinnyts’ka Oblast’, Ukraine</v>
      </c>
      <c r="B23798" t="s">
        <v>28180</v>
      </c>
      <c r="C23798" t="s">
        <v>28181</v>
      </c>
      <c r="D23798">
        <v>48.674399999999999</v>
      </c>
      <c r="E23798">
        <v>28.849699999999999</v>
      </c>
      <c r="F23798" t="s">
        <v>1461</v>
      </c>
      <c r="G23798" t="s">
        <v>1462</v>
      </c>
      <c r="H23798" t="s">
        <v>1463</v>
      </c>
      <c r="I23798" t="s">
        <v>3547</v>
      </c>
      <c r="J23798" t="s">
        <v>366</v>
      </c>
      <c r="K23798">
        <v>15051</v>
      </c>
      <c r="L23798">
        <v>1804861116</v>
      </c>
    </row>
    <row r="23799" spans="1:12" x14ac:dyDescent="0.45">
      <c r="A23799" t="str">
        <f t="shared" si="371"/>
        <v>Tula, Tul’skaya Oblast’, Russia</v>
      </c>
      <c r="B23799" t="s">
        <v>28182</v>
      </c>
      <c r="C23799" t="s">
        <v>28182</v>
      </c>
      <c r="D23799">
        <v>54.2</v>
      </c>
      <c r="E23799">
        <v>37.616700000000002</v>
      </c>
      <c r="F23799" t="s">
        <v>504</v>
      </c>
      <c r="G23799" t="s">
        <v>505</v>
      </c>
      <c r="H23799" t="s">
        <v>506</v>
      </c>
      <c r="I23799" t="s">
        <v>1494</v>
      </c>
      <c r="J23799" t="s">
        <v>378</v>
      </c>
      <c r="K23799">
        <v>485221</v>
      </c>
      <c r="L23799">
        <v>1643255206</v>
      </c>
    </row>
    <row r="23800" spans="1:12" x14ac:dyDescent="0.45">
      <c r="A23800" t="str">
        <f t="shared" si="371"/>
        <v>Tula de Allende, Hidalgo, Mexico</v>
      </c>
      <c r="B23800" t="s">
        <v>28183</v>
      </c>
      <c r="C23800" t="s">
        <v>28183</v>
      </c>
      <c r="D23800">
        <v>20.05</v>
      </c>
      <c r="E23800">
        <v>-99.35</v>
      </c>
      <c r="F23800" t="s">
        <v>519</v>
      </c>
      <c r="G23800" t="s">
        <v>520</v>
      </c>
      <c r="H23800" t="s">
        <v>521</v>
      </c>
      <c r="I23800" t="s">
        <v>708</v>
      </c>
      <c r="K23800">
        <v>103919</v>
      </c>
      <c r="L23800">
        <v>1484845374</v>
      </c>
    </row>
    <row r="23801" spans="1:12" x14ac:dyDescent="0.45">
      <c r="A23801" t="str">
        <f t="shared" si="371"/>
        <v>Tulagi, Central, Solomon Islands</v>
      </c>
      <c r="B23801" t="s">
        <v>28184</v>
      </c>
      <c r="C23801" t="s">
        <v>28184</v>
      </c>
      <c r="D23801">
        <v>-9.1030999999999995</v>
      </c>
      <c r="E23801">
        <v>160.1506</v>
      </c>
      <c r="F23801" t="s">
        <v>2738</v>
      </c>
      <c r="G23801" t="s">
        <v>2739</v>
      </c>
      <c r="H23801" t="s">
        <v>2740</v>
      </c>
      <c r="I23801" t="s">
        <v>1787</v>
      </c>
      <c r="J23801" t="s">
        <v>378</v>
      </c>
      <c r="L23801">
        <v>1090844311</v>
      </c>
    </row>
    <row r="23802" spans="1:12" x14ac:dyDescent="0.45">
      <c r="A23802" t="str">
        <f t="shared" si="371"/>
        <v>Tulancingo, Hidalgo, Mexico</v>
      </c>
      <c r="B23802" t="s">
        <v>28185</v>
      </c>
      <c r="C23802" t="s">
        <v>28185</v>
      </c>
      <c r="D23802">
        <v>20.083300000000001</v>
      </c>
      <c r="E23802">
        <v>-98.366699999999994</v>
      </c>
      <c r="F23802" t="s">
        <v>519</v>
      </c>
      <c r="G23802" t="s">
        <v>520</v>
      </c>
      <c r="H23802" t="s">
        <v>521</v>
      </c>
      <c r="I23802" t="s">
        <v>708</v>
      </c>
      <c r="J23802" t="s">
        <v>366</v>
      </c>
      <c r="K23802">
        <v>151582</v>
      </c>
      <c r="L23802">
        <v>1484419416</v>
      </c>
    </row>
    <row r="23803" spans="1:12" x14ac:dyDescent="0.45">
      <c r="A23803" t="str">
        <f t="shared" si="371"/>
        <v>Tulare, California, United States</v>
      </c>
      <c r="B23803" t="s">
        <v>28186</v>
      </c>
      <c r="C23803" t="s">
        <v>28186</v>
      </c>
      <c r="D23803">
        <v>36.199599999999997</v>
      </c>
      <c r="E23803">
        <v>-119.34</v>
      </c>
      <c r="F23803" t="s">
        <v>530</v>
      </c>
      <c r="G23803" t="s">
        <v>531</v>
      </c>
      <c r="H23803" t="s">
        <v>532</v>
      </c>
      <c r="I23803" t="s">
        <v>754</v>
      </c>
      <c r="K23803">
        <v>65496</v>
      </c>
      <c r="L23803">
        <v>1840021638</v>
      </c>
    </row>
    <row r="23804" spans="1:12" x14ac:dyDescent="0.45">
      <c r="A23804" t="str">
        <f t="shared" si="371"/>
        <v>Tulbagh, Western Cape, South Africa</v>
      </c>
      <c r="B23804" t="s">
        <v>28187</v>
      </c>
      <c r="C23804" t="s">
        <v>28187</v>
      </c>
      <c r="D23804">
        <v>-33.284999999999997</v>
      </c>
      <c r="E23804">
        <v>19.137799999999999</v>
      </c>
      <c r="F23804" t="s">
        <v>1436</v>
      </c>
      <c r="G23804" t="s">
        <v>1437</v>
      </c>
      <c r="H23804" t="s">
        <v>1438</v>
      </c>
      <c r="I23804" t="s">
        <v>3883</v>
      </c>
      <c r="K23804">
        <v>8969</v>
      </c>
      <c r="L23804">
        <v>1710401390</v>
      </c>
    </row>
    <row r="23805" spans="1:12" x14ac:dyDescent="0.45">
      <c r="A23805" t="str">
        <f t="shared" si="371"/>
        <v>Tulcán, Carchi, Ecuador</v>
      </c>
      <c r="B23805" t="s">
        <v>28188</v>
      </c>
      <c r="C23805" t="s">
        <v>28189</v>
      </c>
      <c r="D23805">
        <v>0.81169999999999998</v>
      </c>
      <c r="E23805">
        <v>-77.718599999999995</v>
      </c>
      <c r="F23805" t="s">
        <v>1415</v>
      </c>
      <c r="G23805" t="s">
        <v>1416</v>
      </c>
      <c r="H23805" t="s">
        <v>1417</v>
      </c>
      <c r="I23805" t="s">
        <v>24244</v>
      </c>
      <c r="J23805" t="s">
        <v>378</v>
      </c>
      <c r="K23805">
        <v>53558</v>
      </c>
      <c r="L23805">
        <v>1218976878</v>
      </c>
    </row>
    <row r="23806" spans="1:12" x14ac:dyDescent="0.45">
      <c r="A23806" t="str">
        <f t="shared" si="371"/>
        <v>Tulcea, Tulcea, Romania</v>
      </c>
      <c r="B23806" t="s">
        <v>2906</v>
      </c>
      <c r="C23806" t="s">
        <v>2906</v>
      </c>
      <c r="D23806">
        <v>45.19</v>
      </c>
      <c r="E23806">
        <v>28.8</v>
      </c>
      <c r="F23806" t="s">
        <v>665</v>
      </c>
      <c r="G23806" t="s">
        <v>666</v>
      </c>
      <c r="H23806" t="s">
        <v>667</v>
      </c>
      <c r="I23806" t="s">
        <v>2906</v>
      </c>
      <c r="J23806" t="s">
        <v>378</v>
      </c>
      <c r="K23806">
        <v>73707</v>
      </c>
      <c r="L23806">
        <v>1642854000</v>
      </c>
    </row>
    <row r="23807" spans="1:12" x14ac:dyDescent="0.45">
      <c r="A23807" t="str">
        <f t="shared" si="371"/>
        <v>Tullahoma, Tennessee, United States</v>
      </c>
      <c r="B23807" t="s">
        <v>28190</v>
      </c>
      <c r="C23807" t="s">
        <v>28190</v>
      </c>
      <c r="D23807">
        <v>35.372100000000003</v>
      </c>
      <c r="E23807">
        <v>-86.217299999999994</v>
      </c>
      <c r="F23807" t="s">
        <v>530</v>
      </c>
      <c r="G23807" t="s">
        <v>531</v>
      </c>
      <c r="H23807" t="s">
        <v>532</v>
      </c>
      <c r="I23807" t="s">
        <v>1466</v>
      </c>
      <c r="K23807">
        <v>18082</v>
      </c>
      <c r="L23807">
        <v>1840015410</v>
      </c>
    </row>
    <row r="23808" spans="1:12" x14ac:dyDescent="0.45">
      <c r="A23808" t="str">
        <f t="shared" si="371"/>
        <v>Tullamore, Offaly, Ireland</v>
      </c>
      <c r="B23808" t="s">
        <v>28191</v>
      </c>
      <c r="C23808" t="s">
        <v>28191</v>
      </c>
      <c r="D23808">
        <v>53.2667</v>
      </c>
      <c r="E23808">
        <v>-7.5</v>
      </c>
      <c r="F23808" t="s">
        <v>1906</v>
      </c>
      <c r="G23808" t="s">
        <v>1907</v>
      </c>
      <c r="H23808" t="s">
        <v>1908</v>
      </c>
      <c r="I23808" t="s">
        <v>28192</v>
      </c>
      <c r="J23808" t="s">
        <v>378</v>
      </c>
      <c r="L23808">
        <v>1372035774</v>
      </c>
    </row>
    <row r="23809" spans="1:12" x14ac:dyDescent="0.45">
      <c r="A23809" t="str">
        <f t="shared" si="371"/>
        <v>Tulsa, Oklahoma, United States</v>
      </c>
      <c r="B23809" t="s">
        <v>28193</v>
      </c>
      <c r="C23809" t="s">
        <v>28193</v>
      </c>
      <c r="D23809">
        <v>36.128399999999999</v>
      </c>
      <c r="E23809">
        <v>-95.904200000000003</v>
      </c>
      <c r="F23809" t="s">
        <v>530</v>
      </c>
      <c r="G23809" t="s">
        <v>531</v>
      </c>
      <c r="H23809" t="s">
        <v>532</v>
      </c>
      <c r="I23809" t="s">
        <v>798</v>
      </c>
      <c r="K23809">
        <v>671033</v>
      </c>
      <c r="L23809">
        <v>1840021672</v>
      </c>
    </row>
    <row r="23810" spans="1:12" x14ac:dyDescent="0.45">
      <c r="A23810" t="str">
        <f t="shared" si="371"/>
        <v>Tulsīpur, Rāptī, Nepal</v>
      </c>
      <c r="B23810" t="s">
        <v>28194</v>
      </c>
      <c r="C23810" t="s">
        <v>28195</v>
      </c>
      <c r="D23810">
        <v>28.127800000000001</v>
      </c>
      <c r="E23810">
        <v>82.295599999999993</v>
      </c>
      <c r="F23810" t="s">
        <v>3108</v>
      </c>
      <c r="G23810" t="s">
        <v>3109</v>
      </c>
      <c r="H23810" t="s">
        <v>3110</v>
      </c>
      <c r="I23810" t="s">
        <v>24127</v>
      </c>
      <c r="K23810">
        <v>51537</v>
      </c>
      <c r="L23810">
        <v>1524921574</v>
      </c>
    </row>
    <row r="23811" spans="1:12" x14ac:dyDescent="0.45">
      <c r="A23811" t="str">
        <f t="shared" ref="A23811:A23874" si="372">CONCATENATE(B23811,", ",I23811,", ",F23811)</f>
        <v>Tultepec, México, Mexico</v>
      </c>
      <c r="B23811" t="s">
        <v>28196</v>
      </c>
      <c r="C23811" t="s">
        <v>28196</v>
      </c>
      <c r="D23811">
        <v>19.684999999999999</v>
      </c>
      <c r="E23811">
        <v>-99.128100000000003</v>
      </c>
      <c r="F23811" t="s">
        <v>519</v>
      </c>
      <c r="G23811" t="s">
        <v>520</v>
      </c>
      <c r="H23811" t="s">
        <v>521</v>
      </c>
      <c r="I23811" t="s">
        <v>692</v>
      </c>
      <c r="J23811" t="s">
        <v>366</v>
      </c>
      <c r="K23811">
        <v>91808</v>
      </c>
      <c r="L23811">
        <v>1484818856</v>
      </c>
    </row>
    <row r="23812" spans="1:12" x14ac:dyDescent="0.45">
      <c r="A23812" t="str">
        <f t="shared" si="372"/>
        <v>Tultitlán de Mariano Escobedo, México, Mexico</v>
      </c>
      <c r="B23812" t="s">
        <v>28197</v>
      </c>
      <c r="C23812" t="s">
        <v>28198</v>
      </c>
      <c r="D23812">
        <v>19.645</v>
      </c>
      <c r="E23812">
        <v>-99.169399999999996</v>
      </c>
      <c r="F23812" t="s">
        <v>519</v>
      </c>
      <c r="G23812" t="s">
        <v>520</v>
      </c>
      <c r="H23812" t="s">
        <v>521</v>
      </c>
      <c r="I23812" t="s">
        <v>692</v>
      </c>
      <c r="J23812" t="s">
        <v>366</v>
      </c>
      <c r="K23812">
        <v>486998</v>
      </c>
      <c r="L23812">
        <v>1484562374</v>
      </c>
    </row>
    <row r="23813" spans="1:12" x14ac:dyDescent="0.45">
      <c r="A23813" t="str">
        <f t="shared" si="372"/>
        <v>Tuluá, Valle del Cauca, Colombia</v>
      </c>
      <c r="B23813" t="s">
        <v>28199</v>
      </c>
      <c r="C23813" t="s">
        <v>28200</v>
      </c>
      <c r="D23813">
        <v>4.0903999999999998</v>
      </c>
      <c r="E23813">
        <v>-76.209999999999994</v>
      </c>
      <c r="F23813" t="s">
        <v>2294</v>
      </c>
      <c r="G23813" t="s">
        <v>2295</v>
      </c>
      <c r="H23813" t="s">
        <v>2296</v>
      </c>
      <c r="I23813" t="s">
        <v>5508</v>
      </c>
      <c r="J23813" t="s">
        <v>366</v>
      </c>
      <c r="K23813">
        <v>165501</v>
      </c>
      <c r="L23813">
        <v>1170721938</v>
      </c>
    </row>
    <row r="23814" spans="1:12" x14ac:dyDescent="0.45">
      <c r="A23814" t="str">
        <f t="shared" si="372"/>
        <v>Tulum, Quintana Roo, Mexico</v>
      </c>
      <c r="B23814" t="s">
        <v>28201</v>
      </c>
      <c r="C23814" t="s">
        <v>28201</v>
      </c>
      <c r="D23814">
        <v>20.2119</v>
      </c>
      <c r="E23814">
        <v>-87.465800000000002</v>
      </c>
      <c r="F23814" t="s">
        <v>519</v>
      </c>
      <c r="G23814" t="s">
        <v>520</v>
      </c>
      <c r="H23814" t="s">
        <v>521</v>
      </c>
      <c r="I23814" t="s">
        <v>2943</v>
      </c>
      <c r="J23814" t="s">
        <v>366</v>
      </c>
      <c r="K23814">
        <v>18233</v>
      </c>
      <c r="L23814">
        <v>1484002889</v>
      </c>
    </row>
    <row r="23815" spans="1:12" x14ac:dyDescent="0.45">
      <c r="A23815" t="str">
        <f t="shared" si="372"/>
        <v>Tulun, Irkutskaya Oblast’, Russia</v>
      </c>
      <c r="B23815" t="s">
        <v>28202</v>
      </c>
      <c r="C23815" t="s">
        <v>28202</v>
      </c>
      <c r="D23815">
        <v>54.566699999999997</v>
      </c>
      <c r="E23815">
        <v>100.5667</v>
      </c>
      <c r="F23815" t="s">
        <v>504</v>
      </c>
      <c r="G23815" t="s">
        <v>505</v>
      </c>
      <c r="H23815" t="s">
        <v>506</v>
      </c>
      <c r="I23815" t="s">
        <v>1756</v>
      </c>
      <c r="K23815">
        <v>41640</v>
      </c>
      <c r="L23815">
        <v>1643545822</v>
      </c>
    </row>
    <row r="23816" spans="1:12" x14ac:dyDescent="0.45">
      <c r="A23816" t="str">
        <f t="shared" si="372"/>
        <v>Tumaco, Nariño, Colombia</v>
      </c>
      <c r="B23816" t="s">
        <v>28203</v>
      </c>
      <c r="C23816" t="s">
        <v>28203</v>
      </c>
      <c r="D23816">
        <v>1.81</v>
      </c>
      <c r="E23816">
        <v>-78.81</v>
      </c>
      <c r="F23816" t="s">
        <v>2294</v>
      </c>
      <c r="G23816" t="s">
        <v>2295</v>
      </c>
      <c r="H23816" t="s">
        <v>2296</v>
      </c>
      <c r="I23816" t="s">
        <v>13083</v>
      </c>
      <c r="J23816" t="s">
        <v>366</v>
      </c>
      <c r="K23816">
        <v>86713</v>
      </c>
      <c r="L23816">
        <v>1170504978</v>
      </c>
    </row>
    <row r="23817" spans="1:12" x14ac:dyDescent="0.45">
      <c r="A23817" t="str">
        <f t="shared" si="372"/>
        <v>Tumbes, Tumbes, Peru</v>
      </c>
      <c r="B23817" t="s">
        <v>28204</v>
      </c>
      <c r="C23817" t="s">
        <v>28204</v>
      </c>
      <c r="D23817">
        <v>-3.5667</v>
      </c>
      <c r="E23817">
        <v>-80.45</v>
      </c>
      <c r="F23817" t="s">
        <v>509</v>
      </c>
      <c r="G23817" t="s">
        <v>510</v>
      </c>
      <c r="H23817" t="s">
        <v>511</v>
      </c>
      <c r="I23817" t="s">
        <v>28204</v>
      </c>
      <c r="J23817" t="s">
        <v>378</v>
      </c>
      <c r="K23817">
        <v>96946</v>
      </c>
      <c r="L23817">
        <v>1604505281</v>
      </c>
    </row>
    <row r="23818" spans="1:12" x14ac:dyDescent="0.45">
      <c r="A23818" t="str">
        <f t="shared" si="372"/>
        <v>Tumby Bay, South Australia, Australia</v>
      </c>
      <c r="B23818" t="s">
        <v>28205</v>
      </c>
      <c r="C23818" t="s">
        <v>28205</v>
      </c>
      <c r="D23818">
        <v>-34.366700000000002</v>
      </c>
      <c r="E23818">
        <v>136.1</v>
      </c>
      <c r="F23818" t="s">
        <v>830</v>
      </c>
      <c r="G23818" t="s">
        <v>831</v>
      </c>
      <c r="H23818" t="s">
        <v>832</v>
      </c>
      <c r="I23818" t="s">
        <v>833</v>
      </c>
      <c r="K23818">
        <v>1474</v>
      </c>
      <c r="L23818">
        <v>1036529327</v>
      </c>
    </row>
    <row r="23819" spans="1:12" x14ac:dyDescent="0.45">
      <c r="A23819" t="str">
        <f t="shared" si="372"/>
        <v>Tumen, Jilin, China</v>
      </c>
      <c r="B23819" t="s">
        <v>28206</v>
      </c>
      <c r="C23819" t="s">
        <v>28206</v>
      </c>
      <c r="D23819">
        <v>42.966099999999997</v>
      </c>
      <c r="E23819">
        <v>129.8425</v>
      </c>
      <c r="F23819" t="s">
        <v>1039</v>
      </c>
      <c r="G23819" t="s">
        <v>1040</v>
      </c>
      <c r="H23819" t="s">
        <v>1041</v>
      </c>
      <c r="I23819" t="s">
        <v>3148</v>
      </c>
      <c r="K23819">
        <v>128212</v>
      </c>
      <c r="L23819">
        <v>1156872358</v>
      </c>
    </row>
    <row r="23820" spans="1:12" x14ac:dyDescent="0.45">
      <c r="A23820" t="str">
        <f t="shared" si="372"/>
        <v>Tumkūr, Karnātaka, India</v>
      </c>
      <c r="B23820" t="s">
        <v>28207</v>
      </c>
      <c r="C23820" t="s">
        <v>28208</v>
      </c>
      <c r="D23820">
        <v>13.33</v>
      </c>
      <c r="E23820">
        <v>77.099999999999994</v>
      </c>
      <c r="F23820" t="s">
        <v>626</v>
      </c>
      <c r="G23820" t="s">
        <v>627</v>
      </c>
      <c r="H23820" t="s">
        <v>628</v>
      </c>
      <c r="I23820" t="s">
        <v>3455</v>
      </c>
      <c r="K23820">
        <v>399606</v>
      </c>
      <c r="L23820">
        <v>1356033724</v>
      </c>
    </row>
    <row r="23821" spans="1:12" x14ac:dyDescent="0.45">
      <c r="A23821" t="str">
        <f t="shared" si="372"/>
        <v>Tumut, New South Wales, Australia</v>
      </c>
      <c r="B23821" t="s">
        <v>28209</v>
      </c>
      <c r="C23821" t="s">
        <v>28209</v>
      </c>
      <c r="D23821">
        <v>-35.304699999999997</v>
      </c>
      <c r="E23821">
        <v>148.22280000000001</v>
      </c>
      <c r="F23821" t="s">
        <v>830</v>
      </c>
      <c r="G23821" t="s">
        <v>831</v>
      </c>
      <c r="H23821" t="s">
        <v>832</v>
      </c>
      <c r="I23821" t="s">
        <v>1454</v>
      </c>
      <c r="K23821">
        <v>6230</v>
      </c>
      <c r="L23821">
        <v>1036777587</v>
      </c>
    </row>
    <row r="23822" spans="1:12" x14ac:dyDescent="0.45">
      <c r="A23822" t="str">
        <f t="shared" si="372"/>
        <v>Tumwater, Washington, United States</v>
      </c>
      <c r="B23822" t="s">
        <v>28210</v>
      </c>
      <c r="C23822" t="s">
        <v>28210</v>
      </c>
      <c r="D23822">
        <v>46.988999999999997</v>
      </c>
      <c r="E23822">
        <v>-122.9173</v>
      </c>
      <c r="F23822" t="s">
        <v>530</v>
      </c>
      <c r="G23822" t="s">
        <v>531</v>
      </c>
      <c r="H23822" t="s">
        <v>532</v>
      </c>
      <c r="I23822" t="s">
        <v>585</v>
      </c>
      <c r="K23822">
        <v>24024</v>
      </c>
      <c r="L23822">
        <v>1840021145</v>
      </c>
    </row>
    <row r="23823" spans="1:12" x14ac:dyDescent="0.45">
      <c r="A23823" t="str">
        <f t="shared" si="372"/>
        <v>Tunapuna, Tunapuna/Piarco, Trinidad And Tobago</v>
      </c>
      <c r="B23823" t="s">
        <v>28211</v>
      </c>
      <c r="C23823" t="s">
        <v>28211</v>
      </c>
      <c r="D23823">
        <v>10.6333</v>
      </c>
      <c r="E23823">
        <v>-61.383299999999998</v>
      </c>
      <c r="F23823" t="s">
        <v>2272</v>
      </c>
      <c r="G23823" t="s">
        <v>2273</v>
      </c>
      <c r="H23823" t="s">
        <v>2274</v>
      </c>
      <c r="I23823" t="s">
        <v>28212</v>
      </c>
      <c r="J23823" t="s">
        <v>378</v>
      </c>
      <c r="K23823">
        <v>17650</v>
      </c>
      <c r="L23823">
        <v>1780508155</v>
      </c>
    </row>
    <row r="23824" spans="1:12" x14ac:dyDescent="0.45">
      <c r="A23824" t="str">
        <f t="shared" si="372"/>
        <v>Tunceli, Tunceli, Turkey</v>
      </c>
      <c r="B23824" t="s">
        <v>20916</v>
      </c>
      <c r="C23824" t="s">
        <v>20916</v>
      </c>
      <c r="D23824">
        <v>39.106099999999998</v>
      </c>
      <c r="E23824">
        <v>39.548099999999998</v>
      </c>
      <c r="F23824" t="s">
        <v>806</v>
      </c>
      <c r="G23824" t="s">
        <v>807</v>
      </c>
      <c r="H23824" t="s">
        <v>808</v>
      </c>
      <c r="I23824" t="s">
        <v>20916</v>
      </c>
      <c r="J23824" t="s">
        <v>378</v>
      </c>
      <c r="K23824">
        <v>38504</v>
      </c>
      <c r="L23824">
        <v>1792507574</v>
      </c>
    </row>
    <row r="23825" spans="1:12" x14ac:dyDescent="0.45">
      <c r="A23825" t="str">
        <f t="shared" si="372"/>
        <v>Tuncurry, New South Wales, Australia</v>
      </c>
      <c r="B23825" t="s">
        <v>28213</v>
      </c>
      <c r="C23825" t="s">
        <v>28213</v>
      </c>
      <c r="D23825">
        <v>-32.174999999999997</v>
      </c>
      <c r="E23825">
        <v>152.49889999999999</v>
      </c>
      <c r="F23825" t="s">
        <v>830</v>
      </c>
      <c r="G23825" t="s">
        <v>831</v>
      </c>
      <c r="H23825" t="s">
        <v>832</v>
      </c>
      <c r="I23825" t="s">
        <v>1454</v>
      </c>
      <c r="K23825">
        <v>6186</v>
      </c>
      <c r="L23825">
        <v>1036846186</v>
      </c>
    </row>
    <row r="23826" spans="1:12" x14ac:dyDescent="0.45">
      <c r="A23826" t="str">
        <f t="shared" si="372"/>
        <v>Tunduma, Mbeya, Tanzania</v>
      </c>
      <c r="B23826" t="s">
        <v>28214</v>
      </c>
      <c r="C23826" t="s">
        <v>28214</v>
      </c>
      <c r="D23826">
        <v>-9.3000000000000007</v>
      </c>
      <c r="E23826">
        <v>32.7667</v>
      </c>
      <c r="F23826" t="s">
        <v>2466</v>
      </c>
      <c r="G23826" t="s">
        <v>2467</v>
      </c>
      <c r="H23826" t="s">
        <v>2468</v>
      </c>
      <c r="I23826" t="s">
        <v>17814</v>
      </c>
      <c r="K23826">
        <v>36556</v>
      </c>
      <c r="L23826">
        <v>1834094894</v>
      </c>
    </row>
    <row r="23827" spans="1:12" x14ac:dyDescent="0.45">
      <c r="A23827" t="str">
        <f t="shared" si="372"/>
        <v>Tunduru, Ruvuma, Tanzania</v>
      </c>
      <c r="B23827" t="s">
        <v>28215</v>
      </c>
      <c r="C23827" t="s">
        <v>28215</v>
      </c>
      <c r="D23827">
        <v>-11.089600000000001</v>
      </c>
      <c r="E23827">
        <v>37.369999999999997</v>
      </c>
      <c r="F23827" t="s">
        <v>2466</v>
      </c>
      <c r="G23827" t="s">
        <v>2467</v>
      </c>
      <c r="H23827" t="s">
        <v>2468</v>
      </c>
      <c r="I23827" t="s">
        <v>17806</v>
      </c>
      <c r="K23827">
        <v>600</v>
      </c>
      <c r="L23827">
        <v>1834030694</v>
      </c>
    </row>
    <row r="23828" spans="1:12" x14ac:dyDescent="0.45">
      <c r="A23828" t="str">
        <f t="shared" si="372"/>
        <v>Tunguskhaya, Sakha (Yakutiya), Russia</v>
      </c>
      <c r="B23828" t="s">
        <v>28216</v>
      </c>
      <c r="C23828" t="s">
        <v>28216</v>
      </c>
      <c r="D23828">
        <v>64.900400000000005</v>
      </c>
      <c r="E23828">
        <v>125.25</v>
      </c>
      <c r="F23828" t="s">
        <v>504</v>
      </c>
      <c r="G23828" t="s">
        <v>505</v>
      </c>
      <c r="H23828" t="s">
        <v>506</v>
      </c>
      <c r="I23828" t="s">
        <v>1470</v>
      </c>
      <c r="K23828">
        <v>10</v>
      </c>
      <c r="L23828">
        <v>1643610062</v>
      </c>
    </row>
    <row r="23829" spans="1:12" x14ac:dyDescent="0.45">
      <c r="A23829" t="str">
        <f t="shared" si="372"/>
        <v>Tuni, Andhra Pradesh, India</v>
      </c>
      <c r="B23829" t="s">
        <v>28217</v>
      </c>
      <c r="C23829" t="s">
        <v>28217</v>
      </c>
      <c r="D23829">
        <v>17.350000000000001</v>
      </c>
      <c r="E23829">
        <v>82.55</v>
      </c>
      <c r="F23829" t="s">
        <v>626</v>
      </c>
      <c r="G23829" t="s">
        <v>627</v>
      </c>
      <c r="H23829" t="s">
        <v>628</v>
      </c>
      <c r="I23829" t="s">
        <v>816</v>
      </c>
      <c r="K23829">
        <v>53425</v>
      </c>
      <c r="L23829">
        <v>1356073049</v>
      </c>
    </row>
    <row r="23830" spans="1:12" x14ac:dyDescent="0.45">
      <c r="A23830" t="str">
        <f t="shared" si="372"/>
        <v>Tunis, Tunis, Tunisia</v>
      </c>
      <c r="B23830" t="s">
        <v>28218</v>
      </c>
      <c r="C23830" t="s">
        <v>28218</v>
      </c>
      <c r="D23830">
        <v>36.800800000000002</v>
      </c>
      <c r="E23830">
        <v>10.18</v>
      </c>
      <c r="F23830" t="s">
        <v>2368</v>
      </c>
      <c r="G23830" t="s">
        <v>2369</v>
      </c>
      <c r="H23830" t="s">
        <v>2370</v>
      </c>
      <c r="I23830" t="s">
        <v>28218</v>
      </c>
      <c r="J23830" t="s">
        <v>606</v>
      </c>
      <c r="K23830">
        <v>1200000</v>
      </c>
      <c r="L23830">
        <v>1788742103</v>
      </c>
    </row>
    <row r="23831" spans="1:12" x14ac:dyDescent="0.45">
      <c r="A23831" t="str">
        <f t="shared" si="372"/>
        <v>Tunja, Boyacá, Colombia</v>
      </c>
      <c r="B23831" t="s">
        <v>28219</v>
      </c>
      <c r="C23831" t="s">
        <v>28219</v>
      </c>
      <c r="D23831">
        <v>5.5403000000000002</v>
      </c>
      <c r="E23831">
        <v>-73.361400000000003</v>
      </c>
      <c r="F23831" t="s">
        <v>2294</v>
      </c>
      <c r="G23831" t="s">
        <v>2295</v>
      </c>
      <c r="H23831" t="s">
        <v>2296</v>
      </c>
      <c r="I23831" t="s">
        <v>6943</v>
      </c>
      <c r="J23831" t="s">
        <v>378</v>
      </c>
      <c r="K23831">
        <v>179263</v>
      </c>
      <c r="L23831">
        <v>1170843027</v>
      </c>
    </row>
    <row r="23832" spans="1:12" x14ac:dyDescent="0.45">
      <c r="A23832" t="str">
        <f t="shared" si="372"/>
        <v>Tunkhannock Township, Pennsylvania, United States</v>
      </c>
      <c r="B23832" t="s">
        <v>28220</v>
      </c>
      <c r="C23832" t="s">
        <v>28220</v>
      </c>
      <c r="D23832">
        <v>41.044699999999999</v>
      </c>
      <c r="E23832">
        <v>-75.481300000000005</v>
      </c>
      <c r="F23832" t="s">
        <v>530</v>
      </c>
      <c r="G23832" t="s">
        <v>531</v>
      </c>
      <c r="H23832" t="s">
        <v>532</v>
      </c>
      <c r="I23832" t="s">
        <v>620</v>
      </c>
      <c r="K23832">
        <v>6703</v>
      </c>
      <c r="L23832">
        <v>1840144162</v>
      </c>
    </row>
    <row r="23833" spans="1:12" x14ac:dyDescent="0.45">
      <c r="A23833" t="str">
        <f t="shared" si="372"/>
        <v>Tunuyán, Mendoza, Argentina</v>
      </c>
      <c r="B23833" t="s">
        <v>28221</v>
      </c>
      <c r="C23833" t="s">
        <v>28222</v>
      </c>
      <c r="D23833">
        <v>-33.566699999999997</v>
      </c>
      <c r="E23833">
        <v>-69.0167</v>
      </c>
      <c r="F23833" t="s">
        <v>651</v>
      </c>
      <c r="G23833" t="s">
        <v>652</v>
      </c>
      <c r="H23833" t="s">
        <v>653</v>
      </c>
      <c r="I23833" t="s">
        <v>10871</v>
      </c>
      <c r="J23833" t="s">
        <v>366</v>
      </c>
      <c r="K23833">
        <v>22834</v>
      </c>
      <c r="L23833">
        <v>1032526901</v>
      </c>
    </row>
    <row r="23834" spans="1:12" x14ac:dyDescent="0.45">
      <c r="A23834" t="str">
        <f t="shared" si="372"/>
        <v>Tupã, São Paulo, Brazil</v>
      </c>
      <c r="B23834" t="s">
        <v>28223</v>
      </c>
      <c r="C23834" t="s">
        <v>28224</v>
      </c>
      <c r="D23834">
        <v>-21.934999999999999</v>
      </c>
      <c r="E23834">
        <v>-50.5139</v>
      </c>
      <c r="F23834" t="s">
        <v>491</v>
      </c>
      <c r="G23834" t="s">
        <v>492</v>
      </c>
      <c r="H23834" t="s">
        <v>493</v>
      </c>
      <c r="I23834" t="s">
        <v>801</v>
      </c>
      <c r="K23834">
        <v>65651</v>
      </c>
      <c r="L23834">
        <v>1076738637</v>
      </c>
    </row>
    <row r="23835" spans="1:12" x14ac:dyDescent="0.45">
      <c r="A23835" t="str">
        <f t="shared" si="372"/>
        <v>Tupelo, Mississippi, United States</v>
      </c>
      <c r="B23835" t="s">
        <v>28225</v>
      </c>
      <c r="C23835" t="s">
        <v>28225</v>
      </c>
      <c r="D23835">
        <v>34.269199999999998</v>
      </c>
      <c r="E23835">
        <v>-88.731800000000007</v>
      </c>
      <c r="F23835" t="s">
        <v>530</v>
      </c>
      <c r="G23835" t="s">
        <v>531</v>
      </c>
      <c r="H23835" t="s">
        <v>532</v>
      </c>
      <c r="I23835" t="s">
        <v>1875</v>
      </c>
      <c r="K23835">
        <v>45466</v>
      </c>
      <c r="L23835">
        <v>1840015561</v>
      </c>
    </row>
    <row r="23836" spans="1:12" x14ac:dyDescent="0.45">
      <c r="A23836" t="str">
        <f t="shared" si="372"/>
        <v>Tupi Paulista, São Paulo, Brazil</v>
      </c>
      <c r="B23836" t="s">
        <v>28226</v>
      </c>
      <c r="C23836" t="s">
        <v>28226</v>
      </c>
      <c r="D23836">
        <v>-21.380800000000001</v>
      </c>
      <c r="E23836">
        <v>-51.570799999999998</v>
      </c>
      <c r="F23836" t="s">
        <v>491</v>
      </c>
      <c r="G23836" t="s">
        <v>492</v>
      </c>
      <c r="H23836" t="s">
        <v>493</v>
      </c>
      <c r="I23836" t="s">
        <v>801</v>
      </c>
      <c r="K23836">
        <v>15153</v>
      </c>
      <c r="L23836">
        <v>1076679633</v>
      </c>
    </row>
    <row r="23837" spans="1:12" x14ac:dyDescent="0.45">
      <c r="A23837" t="str">
        <f t="shared" si="372"/>
        <v>Tupiza, Potosí, Bolivia</v>
      </c>
      <c r="B23837" t="s">
        <v>28227</v>
      </c>
      <c r="C23837" t="s">
        <v>28227</v>
      </c>
      <c r="D23837">
        <v>-21.442299999999999</v>
      </c>
      <c r="E23837">
        <v>-65.718999999999994</v>
      </c>
      <c r="F23837" t="s">
        <v>726</v>
      </c>
      <c r="G23837" t="s">
        <v>727</v>
      </c>
      <c r="H23837" t="s">
        <v>728</v>
      </c>
      <c r="I23837" t="s">
        <v>4290</v>
      </c>
      <c r="K23837">
        <v>23100</v>
      </c>
      <c r="L23837">
        <v>1068328989</v>
      </c>
    </row>
    <row r="23838" spans="1:12" x14ac:dyDescent="0.45">
      <c r="A23838" t="str">
        <f t="shared" si="372"/>
        <v>Tupper Lake, New York, United States</v>
      </c>
      <c r="B23838" t="s">
        <v>28228</v>
      </c>
      <c r="C23838" t="s">
        <v>28228</v>
      </c>
      <c r="D23838">
        <v>44.243099999999998</v>
      </c>
      <c r="E23838">
        <v>-74.474699999999999</v>
      </c>
      <c r="F23838" t="s">
        <v>530</v>
      </c>
      <c r="G23838" t="s">
        <v>531</v>
      </c>
      <c r="H23838" t="s">
        <v>532</v>
      </c>
      <c r="I23838" t="s">
        <v>803</v>
      </c>
      <c r="K23838">
        <v>5826</v>
      </c>
      <c r="L23838">
        <v>1840004069</v>
      </c>
    </row>
    <row r="23839" spans="1:12" x14ac:dyDescent="0.45">
      <c r="A23839" t="str">
        <f t="shared" si="372"/>
        <v>Túquerres, Nariño, Colombia</v>
      </c>
      <c r="B23839" t="s">
        <v>28229</v>
      </c>
      <c r="C23839" t="s">
        <v>28230</v>
      </c>
      <c r="D23839">
        <v>1.0900000000000001</v>
      </c>
      <c r="E23839">
        <v>-77.619900000000001</v>
      </c>
      <c r="F23839" t="s">
        <v>2294</v>
      </c>
      <c r="G23839" t="s">
        <v>2295</v>
      </c>
      <c r="H23839" t="s">
        <v>2296</v>
      </c>
      <c r="I23839" t="s">
        <v>13083</v>
      </c>
      <c r="J23839" t="s">
        <v>366</v>
      </c>
      <c r="K23839">
        <v>33979</v>
      </c>
      <c r="L23839">
        <v>1170724789</v>
      </c>
    </row>
    <row r="23840" spans="1:12" x14ac:dyDescent="0.45">
      <c r="A23840" t="str">
        <f t="shared" si="372"/>
        <v>Tura, Pest, Hungary</v>
      </c>
      <c r="B23840" t="s">
        <v>28231</v>
      </c>
      <c r="C23840" t="s">
        <v>28231</v>
      </c>
      <c r="D23840">
        <v>47.606699999999996</v>
      </c>
      <c r="E23840">
        <v>19.596699999999998</v>
      </c>
      <c r="F23840" t="s">
        <v>641</v>
      </c>
      <c r="G23840" t="s">
        <v>642</v>
      </c>
      <c r="H23840" t="s">
        <v>643</v>
      </c>
      <c r="I23840" t="s">
        <v>644</v>
      </c>
      <c r="K23840">
        <v>7761</v>
      </c>
      <c r="L23840">
        <v>1348464950</v>
      </c>
    </row>
    <row r="23841" spans="1:12" x14ac:dyDescent="0.45">
      <c r="A23841" t="str">
        <f t="shared" si="372"/>
        <v>Tura, Krasnoyarskiy Kray, Russia</v>
      </c>
      <c r="B23841" t="s">
        <v>28231</v>
      </c>
      <c r="C23841" t="s">
        <v>28231</v>
      </c>
      <c r="D23841">
        <v>64.283299999999997</v>
      </c>
      <c r="E23841">
        <v>100.25</v>
      </c>
      <c r="F23841" t="s">
        <v>504</v>
      </c>
      <c r="G23841" t="s">
        <v>505</v>
      </c>
      <c r="H23841" t="s">
        <v>506</v>
      </c>
      <c r="I23841" t="s">
        <v>737</v>
      </c>
      <c r="K23841">
        <v>5444</v>
      </c>
      <c r="L23841">
        <v>1643809018</v>
      </c>
    </row>
    <row r="23842" spans="1:12" x14ac:dyDescent="0.45">
      <c r="A23842" t="str">
        <f t="shared" si="372"/>
        <v>Turangi, Waikato, New Zealand</v>
      </c>
      <c r="B23842" t="s">
        <v>28232</v>
      </c>
      <c r="C23842" t="s">
        <v>28232</v>
      </c>
      <c r="D23842">
        <v>-38.988999999999997</v>
      </c>
      <c r="E23842">
        <v>175.81</v>
      </c>
      <c r="F23842" t="s">
        <v>1518</v>
      </c>
      <c r="G23842" t="s">
        <v>1519</v>
      </c>
      <c r="H23842" t="s">
        <v>1520</v>
      </c>
      <c r="I23842" t="s">
        <v>5979</v>
      </c>
      <c r="K23842">
        <v>3320</v>
      </c>
      <c r="L23842">
        <v>1554981086</v>
      </c>
    </row>
    <row r="23843" spans="1:12" x14ac:dyDescent="0.45">
      <c r="A23843" t="str">
        <f t="shared" si="372"/>
        <v>Turbo, Antioquia, Colombia</v>
      </c>
      <c r="B23843" t="s">
        <v>28233</v>
      </c>
      <c r="C23843" t="s">
        <v>28233</v>
      </c>
      <c r="D23843">
        <v>8.1004000000000005</v>
      </c>
      <c r="E23843">
        <v>-76.739999999999995</v>
      </c>
      <c r="F23843" t="s">
        <v>2294</v>
      </c>
      <c r="G23843" t="s">
        <v>2295</v>
      </c>
      <c r="H23843" t="s">
        <v>2296</v>
      </c>
      <c r="I23843" t="s">
        <v>4070</v>
      </c>
      <c r="J23843" t="s">
        <v>366</v>
      </c>
      <c r="K23843">
        <v>50508</v>
      </c>
      <c r="L23843">
        <v>1170426476</v>
      </c>
    </row>
    <row r="23844" spans="1:12" x14ac:dyDescent="0.45">
      <c r="A23844" t="str">
        <f t="shared" si="372"/>
        <v>Turceni, Gorj, Romania</v>
      </c>
      <c r="B23844" t="s">
        <v>28234</v>
      </c>
      <c r="C23844" t="s">
        <v>28234</v>
      </c>
      <c r="D23844">
        <v>44.679400000000001</v>
      </c>
      <c r="E23844">
        <v>23.373100000000001</v>
      </c>
      <c r="F23844" t="s">
        <v>665</v>
      </c>
      <c r="G23844" t="s">
        <v>666</v>
      </c>
      <c r="H23844" t="s">
        <v>667</v>
      </c>
      <c r="I23844" t="s">
        <v>5585</v>
      </c>
      <c r="K23844">
        <v>7269</v>
      </c>
      <c r="L23844">
        <v>1642921121</v>
      </c>
    </row>
    <row r="23845" spans="1:12" x14ac:dyDescent="0.45">
      <c r="A23845" t="str">
        <f t="shared" si="372"/>
        <v>Turčianske Teplice, Žilinský, Slovakia</v>
      </c>
      <c r="B23845" t="s">
        <v>28235</v>
      </c>
      <c r="C23845" t="s">
        <v>28236</v>
      </c>
      <c r="D23845">
        <v>48.858899999999998</v>
      </c>
      <c r="E23845">
        <v>18.863600000000002</v>
      </c>
      <c r="F23845" t="s">
        <v>3518</v>
      </c>
      <c r="G23845" t="s">
        <v>3519</v>
      </c>
      <c r="H23845" t="s">
        <v>3520</v>
      </c>
      <c r="I23845" t="s">
        <v>5766</v>
      </c>
      <c r="J23845" t="s">
        <v>366</v>
      </c>
      <c r="K23845">
        <v>6390</v>
      </c>
      <c r="L23845">
        <v>1703219724</v>
      </c>
    </row>
    <row r="23846" spans="1:12" x14ac:dyDescent="0.45">
      <c r="A23846" t="str">
        <f t="shared" si="372"/>
        <v>Turgutlu, Manisa, Turkey</v>
      </c>
      <c r="B23846" t="s">
        <v>28237</v>
      </c>
      <c r="C23846" t="s">
        <v>28237</v>
      </c>
      <c r="D23846">
        <v>38.5</v>
      </c>
      <c r="E23846">
        <v>27.7</v>
      </c>
      <c r="F23846" t="s">
        <v>806</v>
      </c>
      <c r="G23846" t="s">
        <v>807</v>
      </c>
      <c r="H23846" t="s">
        <v>808</v>
      </c>
      <c r="I23846" t="s">
        <v>17385</v>
      </c>
      <c r="J23846" t="s">
        <v>366</v>
      </c>
      <c r="K23846">
        <v>163223</v>
      </c>
      <c r="L23846">
        <v>1792010631</v>
      </c>
    </row>
    <row r="23847" spans="1:12" x14ac:dyDescent="0.45">
      <c r="A23847" t="str">
        <f t="shared" si="372"/>
        <v>Türi, Järvamaa, Estonia</v>
      </c>
      <c r="B23847" t="s">
        <v>28238</v>
      </c>
      <c r="C23847" t="s">
        <v>28239</v>
      </c>
      <c r="D23847">
        <v>58.809399999999997</v>
      </c>
      <c r="E23847">
        <v>25.429200000000002</v>
      </c>
      <c r="F23847" t="s">
        <v>9361</v>
      </c>
      <c r="G23847" t="s">
        <v>9362</v>
      </c>
      <c r="H23847" t="s">
        <v>9363</v>
      </c>
      <c r="I23847" t="s">
        <v>21036</v>
      </c>
      <c r="J23847" t="s">
        <v>366</v>
      </c>
      <c r="K23847">
        <v>5257</v>
      </c>
      <c r="L23847">
        <v>1233742654</v>
      </c>
    </row>
    <row r="23848" spans="1:12" x14ac:dyDescent="0.45">
      <c r="A23848" t="str">
        <f t="shared" si="372"/>
        <v>Turicato, Michoacán de Ocampo, Mexico</v>
      </c>
      <c r="B23848" t="s">
        <v>28240</v>
      </c>
      <c r="C23848" t="s">
        <v>28240</v>
      </c>
      <c r="D23848">
        <v>19.05</v>
      </c>
      <c r="E23848">
        <v>-101.41670000000001</v>
      </c>
      <c r="F23848" t="s">
        <v>519</v>
      </c>
      <c r="G23848" t="s">
        <v>520</v>
      </c>
      <c r="H23848" t="s">
        <v>521</v>
      </c>
      <c r="I23848" t="s">
        <v>2179</v>
      </c>
      <c r="J23848" t="s">
        <v>366</v>
      </c>
      <c r="K23848">
        <v>31877</v>
      </c>
      <c r="L23848">
        <v>1484580353</v>
      </c>
    </row>
    <row r="23849" spans="1:12" x14ac:dyDescent="0.45">
      <c r="A23849" t="str">
        <f t="shared" si="372"/>
        <v>Turin, Piedmont, Italy</v>
      </c>
      <c r="B23849" t="s">
        <v>28241</v>
      </c>
      <c r="C23849" t="s">
        <v>28241</v>
      </c>
      <c r="D23849">
        <v>45.066699999999997</v>
      </c>
      <c r="E23849">
        <v>7.7</v>
      </c>
      <c r="F23849" t="s">
        <v>946</v>
      </c>
      <c r="G23849" t="s">
        <v>947</v>
      </c>
      <c r="H23849" t="s">
        <v>948</v>
      </c>
      <c r="I23849" t="s">
        <v>2615</v>
      </c>
      <c r="J23849" t="s">
        <v>378</v>
      </c>
      <c r="K23849">
        <v>870952</v>
      </c>
      <c r="L23849">
        <v>1380244627</v>
      </c>
    </row>
    <row r="23850" spans="1:12" x14ac:dyDescent="0.45">
      <c r="A23850" t="str">
        <f t="shared" si="372"/>
        <v>Turinsk, Sverdlovskaya Oblast’, Russia</v>
      </c>
      <c r="B23850" t="s">
        <v>28242</v>
      </c>
      <c r="C23850" t="s">
        <v>28242</v>
      </c>
      <c r="D23850">
        <v>58.033299999999997</v>
      </c>
      <c r="E23850">
        <v>63.7</v>
      </c>
      <c r="F23850" t="s">
        <v>504</v>
      </c>
      <c r="G23850" t="s">
        <v>505</v>
      </c>
      <c r="H23850" t="s">
        <v>506</v>
      </c>
      <c r="I23850" t="s">
        <v>1409</v>
      </c>
      <c r="K23850">
        <v>17060</v>
      </c>
      <c r="L23850">
        <v>1643094071</v>
      </c>
    </row>
    <row r="23851" spans="1:12" x14ac:dyDescent="0.45">
      <c r="A23851" t="str">
        <f t="shared" si="372"/>
        <v>Túrkeve, Jász-Nagykun-Szolnok, Hungary</v>
      </c>
      <c r="B23851" t="s">
        <v>28243</v>
      </c>
      <c r="C23851" t="s">
        <v>28244</v>
      </c>
      <c r="D23851">
        <v>47.1</v>
      </c>
      <c r="E23851">
        <v>20.75</v>
      </c>
      <c r="F23851" t="s">
        <v>641</v>
      </c>
      <c r="G23851" t="s">
        <v>642</v>
      </c>
      <c r="H23851" t="s">
        <v>643</v>
      </c>
      <c r="I23851" t="s">
        <v>9789</v>
      </c>
      <c r="K23851">
        <v>8462</v>
      </c>
      <c r="L23851">
        <v>1348829322</v>
      </c>
    </row>
    <row r="23852" spans="1:12" x14ac:dyDescent="0.45">
      <c r="A23852" t="str">
        <f t="shared" si="372"/>
        <v>Türkistan, Ongtüstik Qazaqstan, Kazakhstan</v>
      </c>
      <c r="B23852" t="s">
        <v>28245</v>
      </c>
      <c r="C23852" t="s">
        <v>28246</v>
      </c>
      <c r="D23852">
        <v>43.3</v>
      </c>
      <c r="E23852">
        <v>68.243600000000001</v>
      </c>
      <c r="F23852" t="s">
        <v>1182</v>
      </c>
      <c r="G23852" t="s">
        <v>1183</v>
      </c>
      <c r="H23852" t="s">
        <v>1184</v>
      </c>
      <c r="I23852" t="s">
        <v>2474</v>
      </c>
      <c r="J23852" t="s">
        <v>378</v>
      </c>
      <c r="K23852">
        <v>227098</v>
      </c>
      <c r="L23852">
        <v>1398398278</v>
      </c>
    </row>
    <row r="23853" spans="1:12" x14ac:dyDescent="0.45">
      <c r="A23853" t="str">
        <f t="shared" si="372"/>
        <v>Türkmenabat, Lebap, Turkmenistan</v>
      </c>
      <c r="B23853" t="s">
        <v>28247</v>
      </c>
      <c r="C23853" t="s">
        <v>28248</v>
      </c>
      <c r="D23853">
        <v>39.1</v>
      </c>
      <c r="E23853">
        <v>63.566699999999997</v>
      </c>
      <c r="F23853" t="s">
        <v>481</v>
      </c>
      <c r="G23853" t="s">
        <v>482</v>
      </c>
      <c r="H23853" t="s">
        <v>483</v>
      </c>
      <c r="I23853" t="s">
        <v>2654</v>
      </c>
      <c r="J23853" t="s">
        <v>378</v>
      </c>
      <c r="K23853">
        <v>408906</v>
      </c>
      <c r="L23853">
        <v>1795079064</v>
      </c>
    </row>
    <row r="23854" spans="1:12" x14ac:dyDescent="0.45">
      <c r="A23854" t="str">
        <f t="shared" si="372"/>
        <v>Türkmenbaşy, Balkan, Turkmenistan</v>
      </c>
      <c r="B23854" t="s">
        <v>28249</v>
      </c>
      <c r="C23854" t="s">
        <v>28250</v>
      </c>
      <c r="D23854">
        <v>40.023000000000003</v>
      </c>
      <c r="E23854">
        <v>52.969700000000003</v>
      </c>
      <c r="F23854" t="s">
        <v>481</v>
      </c>
      <c r="G23854" t="s">
        <v>482</v>
      </c>
      <c r="H23854" t="s">
        <v>483</v>
      </c>
      <c r="I23854" t="s">
        <v>3266</v>
      </c>
      <c r="K23854">
        <v>68292</v>
      </c>
      <c r="L23854">
        <v>1795987646</v>
      </c>
    </row>
    <row r="23855" spans="1:12" x14ac:dyDescent="0.45">
      <c r="A23855" t="str">
        <f t="shared" si="372"/>
        <v>Turku, Varsinais-Suomi, Finland</v>
      </c>
      <c r="B23855" t="s">
        <v>28251</v>
      </c>
      <c r="C23855" t="s">
        <v>28251</v>
      </c>
      <c r="D23855">
        <v>60.451700000000002</v>
      </c>
      <c r="E23855">
        <v>22.27</v>
      </c>
      <c r="F23855" t="s">
        <v>459</v>
      </c>
      <c r="G23855" t="s">
        <v>460</v>
      </c>
      <c r="H23855" t="s">
        <v>461</v>
      </c>
      <c r="I23855" t="s">
        <v>13813</v>
      </c>
      <c r="J23855" t="s">
        <v>378</v>
      </c>
      <c r="K23855">
        <v>187604</v>
      </c>
      <c r="L23855">
        <v>1246456609</v>
      </c>
    </row>
    <row r="23856" spans="1:12" x14ac:dyDescent="0.45">
      <c r="A23856" t="str">
        <f t="shared" si="372"/>
        <v>Turlock, California, United States</v>
      </c>
      <c r="B23856" t="s">
        <v>28252</v>
      </c>
      <c r="C23856" t="s">
        <v>28252</v>
      </c>
      <c r="D23856">
        <v>37.505299999999998</v>
      </c>
      <c r="E23856">
        <v>-120.8588</v>
      </c>
      <c r="F23856" t="s">
        <v>530</v>
      </c>
      <c r="G23856" t="s">
        <v>531</v>
      </c>
      <c r="H23856" t="s">
        <v>532</v>
      </c>
      <c r="I23856" t="s">
        <v>754</v>
      </c>
      <c r="K23856">
        <v>107317</v>
      </c>
      <c r="L23856">
        <v>1840021533</v>
      </c>
    </row>
    <row r="23857" spans="1:12" x14ac:dyDescent="0.45">
      <c r="A23857" t="str">
        <f t="shared" si="372"/>
        <v>Turmero, Aragua, Venezuela</v>
      </c>
      <c r="B23857" t="s">
        <v>28253</v>
      </c>
      <c r="C23857" t="s">
        <v>28253</v>
      </c>
      <c r="D23857">
        <v>10.228300000000001</v>
      </c>
      <c r="E23857">
        <v>-67.475300000000004</v>
      </c>
      <c r="F23857" t="s">
        <v>702</v>
      </c>
      <c r="G23857" t="s">
        <v>703</v>
      </c>
      <c r="H23857" t="s">
        <v>704</v>
      </c>
      <c r="I23857" t="s">
        <v>5847</v>
      </c>
      <c r="J23857" t="s">
        <v>366</v>
      </c>
      <c r="K23857">
        <v>254880</v>
      </c>
      <c r="L23857">
        <v>1862335549</v>
      </c>
    </row>
    <row r="23858" spans="1:12" x14ac:dyDescent="0.45">
      <c r="A23858" t="str">
        <f t="shared" si="372"/>
        <v>Turner, Maine, United States</v>
      </c>
      <c r="B23858" t="s">
        <v>28254</v>
      </c>
      <c r="C23858" t="s">
        <v>28254</v>
      </c>
      <c r="D23858">
        <v>44.267099999999999</v>
      </c>
      <c r="E23858">
        <v>-70.242900000000006</v>
      </c>
      <c r="F23858" t="s">
        <v>530</v>
      </c>
      <c r="G23858" t="s">
        <v>531</v>
      </c>
      <c r="H23858" t="s">
        <v>532</v>
      </c>
      <c r="I23858" t="s">
        <v>2721</v>
      </c>
      <c r="K23858">
        <v>5772</v>
      </c>
      <c r="L23858">
        <v>1840053031</v>
      </c>
    </row>
    <row r="23859" spans="1:12" x14ac:dyDescent="0.45">
      <c r="A23859" t="str">
        <f t="shared" si="372"/>
        <v>Turnišče, Turnišče, Slovenia</v>
      </c>
      <c r="B23859" t="s">
        <v>28255</v>
      </c>
      <c r="C23859" t="s">
        <v>28256</v>
      </c>
      <c r="D23859">
        <v>46.627800000000001</v>
      </c>
      <c r="E23859">
        <v>16.3203</v>
      </c>
      <c r="F23859" t="s">
        <v>1111</v>
      </c>
      <c r="G23859" t="s">
        <v>1112</v>
      </c>
      <c r="H23859" t="s">
        <v>1113</v>
      </c>
      <c r="I23859" t="s">
        <v>28255</v>
      </c>
      <c r="J23859" t="s">
        <v>378</v>
      </c>
      <c r="L23859">
        <v>1705851676</v>
      </c>
    </row>
    <row r="23860" spans="1:12" x14ac:dyDescent="0.45">
      <c r="A23860" t="str">
        <f t="shared" si="372"/>
        <v>Turnov, Liberecký Kraj, Czechia</v>
      </c>
      <c r="B23860" t="s">
        <v>28257</v>
      </c>
      <c r="C23860" t="s">
        <v>28257</v>
      </c>
      <c r="D23860">
        <v>50.587299999999999</v>
      </c>
      <c r="E23860">
        <v>15.1569</v>
      </c>
      <c r="F23860" t="s">
        <v>2480</v>
      </c>
      <c r="G23860" t="s">
        <v>2481</v>
      </c>
      <c r="H23860" t="s">
        <v>2482</v>
      </c>
      <c r="I23860" t="s">
        <v>6474</v>
      </c>
      <c r="K23860">
        <v>14420</v>
      </c>
      <c r="L23860">
        <v>1203116739</v>
      </c>
    </row>
    <row r="23861" spans="1:12" x14ac:dyDescent="0.45">
      <c r="A23861" t="str">
        <f t="shared" si="372"/>
        <v>Turnu Măgurele, Teleorman, Romania</v>
      </c>
      <c r="B23861" t="s">
        <v>28258</v>
      </c>
      <c r="C23861" t="s">
        <v>28259</v>
      </c>
      <c r="D23861">
        <v>43.7517</v>
      </c>
      <c r="E23861">
        <v>24.870799999999999</v>
      </c>
      <c r="F23861" t="s">
        <v>665</v>
      </c>
      <c r="G23861" t="s">
        <v>666</v>
      </c>
      <c r="H23861" t="s">
        <v>667</v>
      </c>
      <c r="I23861" t="s">
        <v>1526</v>
      </c>
      <c r="K23861">
        <v>24772</v>
      </c>
      <c r="L23861">
        <v>1642918101</v>
      </c>
    </row>
    <row r="23862" spans="1:12" x14ac:dyDescent="0.45">
      <c r="A23862" t="str">
        <f t="shared" si="372"/>
        <v>Turpan, Xinjiang, China</v>
      </c>
      <c r="B23862" t="s">
        <v>28260</v>
      </c>
      <c r="C23862" t="s">
        <v>28260</v>
      </c>
      <c r="D23862">
        <v>42.95</v>
      </c>
      <c r="E23862">
        <v>89.182199999999995</v>
      </c>
      <c r="F23862" t="s">
        <v>1039</v>
      </c>
      <c r="G23862" t="s">
        <v>1040</v>
      </c>
      <c r="H23862" t="s">
        <v>1041</v>
      </c>
      <c r="I23862" t="s">
        <v>1042</v>
      </c>
      <c r="J23862" t="s">
        <v>366</v>
      </c>
      <c r="K23862">
        <v>622903</v>
      </c>
      <c r="L23862">
        <v>1156573684</v>
      </c>
    </row>
    <row r="23863" spans="1:12" x14ac:dyDescent="0.45">
      <c r="A23863" t="str">
        <f t="shared" si="372"/>
        <v>Turpin Hills, Ohio, United States</v>
      </c>
      <c r="B23863" t="s">
        <v>28261</v>
      </c>
      <c r="C23863" t="s">
        <v>28261</v>
      </c>
      <c r="D23863">
        <v>39.106299999999997</v>
      </c>
      <c r="E23863">
        <v>-84.3703</v>
      </c>
      <c r="F23863" t="s">
        <v>530</v>
      </c>
      <c r="G23863" t="s">
        <v>531</v>
      </c>
      <c r="H23863" t="s">
        <v>532</v>
      </c>
      <c r="I23863" t="s">
        <v>799</v>
      </c>
      <c r="K23863">
        <v>5351</v>
      </c>
      <c r="L23863">
        <v>1840034162</v>
      </c>
    </row>
    <row r="23864" spans="1:12" x14ac:dyDescent="0.45">
      <c r="A23864" t="str">
        <f t="shared" si="372"/>
        <v>Turriff, Aberdeenshire, United Kingdom</v>
      </c>
      <c r="B23864" t="s">
        <v>28262</v>
      </c>
      <c r="C23864" t="s">
        <v>28262</v>
      </c>
      <c r="D23864">
        <v>57.539000000000001</v>
      </c>
      <c r="E23864">
        <v>-2.4611000000000001</v>
      </c>
      <c r="F23864" t="s">
        <v>536</v>
      </c>
      <c r="G23864" t="s">
        <v>537</v>
      </c>
      <c r="H23864" t="s">
        <v>538</v>
      </c>
      <c r="I23864" t="s">
        <v>3404</v>
      </c>
      <c r="K23864">
        <v>5060</v>
      </c>
      <c r="L23864">
        <v>1826117968</v>
      </c>
    </row>
    <row r="23865" spans="1:12" x14ac:dyDescent="0.45">
      <c r="A23865" t="str">
        <f t="shared" si="372"/>
        <v>Tursunzoda, Nohiyahoi Tobei Jumhurí, Tajikistan</v>
      </c>
      <c r="B23865" t="s">
        <v>28263</v>
      </c>
      <c r="C23865" t="s">
        <v>28263</v>
      </c>
      <c r="D23865">
        <v>38.510800000000003</v>
      </c>
      <c r="E23865">
        <v>68.2303</v>
      </c>
      <c r="F23865" t="s">
        <v>556</v>
      </c>
      <c r="G23865" t="s">
        <v>557</v>
      </c>
      <c r="H23865" t="s">
        <v>558</v>
      </c>
      <c r="I23865" t="s">
        <v>12279</v>
      </c>
      <c r="J23865" t="s">
        <v>366</v>
      </c>
      <c r="K23865">
        <v>46700</v>
      </c>
      <c r="L23865">
        <v>1762277771</v>
      </c>
    </row>
    <row r="23866" spans="1:12" x14ac:dyDescent="0.45">
      <c r="A23866" t="str">
        <f t="shared" si="372"/>
        <v>Turtle Creek, Pennsylvania, United States</v>
      </c>
      <c r="B23866" t="s">
        <v>28264</v>
      </c>
      <c r="C23866" t="s">
        <v>28264</v>
      </c>
      <c r="D23866">
        <v>40.408499999999997</v>
      </c>
      <c r="E23866">
        <v>-79.821399999999997</v>
      </c>
      <c r="F23866" t="s">
        <v>530</v>
      </c>
      <c r="G23866" t="s">
        <v>531</v>
      </c>
      <c r="H23866" t="s">
        <v>532</v>
      </c>
      <c r="I23866" t="s">
        <v>620</v>
      </c>
      <c r="K23866">
        <v>5138</v>
      </c>
      <c r="L23866">
        <v>1840001267</v>
      </c>
    </row>
    <row r="23867" spans="1:12" x14ac:dyDescent="0.45">
      <c r="A23867" t="str">
        <f t="shared" si="372"/>
        <v>Turukhansk, Krasnoyarskiy Kray, Russia</v>
      </c>
      <c r="B23867" t="s">
        <v>28265</v>
      </c>
      <c r="C23867" t="s">
        <v>28265</v>
      </c>
      <c r="D23867">
        <v>65.838200000000001</v>
      </c>
      <c r="E23867">
        <v>87.954999999999998</v>
      </c>
      <c r="F23867" t="s">
        <v>504</v>
      </c>
      <c r="G23867" t="s">
        <v>505</v>
      </c>
      <c r="H23867" t="s">
        <v>506</v>
      </c>
      <c r="I23867" t="s">
        <v>737</v>
      </c>
      <c r="K23867">
        <v>4774</v>
      </c>
      <c r="L23867">
        <v>1643037921</v>
      </c>
    </row>
    <row r="23868" spans="1:12" x14ac:dyDescent="0.45">
      <c r="A23868" t="str">
        <f t="shared" si="372"/>
        <v>Turzovka, Žilinský, Slovakia</v>
      </c>
      <c r="B23868" t="s">
        <v>28266</v>
      </c>
      <c r="C23868" t="s">
        <v>28266</v>
      </c>
      <c r="D23868">
        <v>49.405000000000001</v>
      </c>
      <c r="E23868">
        <v>18.625299999999999</v>
      </c>
      <c r="F23868" t="s">
        <v>3518</v>
      </c>
      <c r="G23868" t="s">
        <v>3519</v>
      </c>
      <c r="H23868" t="s">
        <v>3520</v>
      </c>
      <c r="I23868" t="s">
        <v>5766</v>
      </c>
      <c r="K23868">
        <v>7559</v>
      </c>
      <c r="L23868">
        <v>1703871315</v>
      </c>
    </row>
    <row r="23869" spans="1:12" x14ac:dyDescent="0.45">
      <c r="A23869" t="str">
        <f t="shared" si="372"/>
        <v>Tuscaloosa, Alabama, United States</v>
      </c>
      <c r="B23869" t="s">
        <v>28267</v>
      </c>
      <c r="C23869" t="s">
        <v>28267</v>
      </c>
      <c r="D23869">
        <v>33.2348</v>
      </c>
      <c r="E23869">
        <v>-87.526700000000005</v>
      </c>
      <c r="F23869" t="s">
        <v>530</v>
      </c>
      <c r="G23869" t="s">
        <v>531</v>
      </c>
      <c r="H23869" t="s">
        <v>532</v>
      </c>
      <c r="I23869" t="s">
        <v>1371</v>
      </c>
      <c r="K23869">
        <v>155499</v>
      </c>
      <c r="L23869">
        <v>1840005563</v>
      </c>
    </row>
    <row r="23870" spans="1:12" x14ac:dyDescent="0.45">
      <c r="A23870" t="str">
        <f t="shared" si="372"/>
        <v>Tuscumbia, Alabama, United States</v>
      </c>
      <c r="B23870" t="s">
        <v>28268</v>
      </c>
      <c r="C23870" t="s">
        <v>28268</v>
      </c>
      <c r="D23870">
        <v>34.720399999999998</v>
      </c>
      <c r="E23870">
        <v>-87.703500000000005</v>
      </c>
      <c r="F23870" t="s">
        <v>530</v>
      </c>
      <c r="G23870" t="s">
        <v>531</v>
      </c>
      <c r="H23870" t="s">
        <v>532</v>
      </c>
      <c r="I23870" t="s">
        <v>1371</v>
      </c>
      <c r="K23870">
        <v>8461</v>
      </c>
      <c r="L23870">
        <v>1840005567</v>
      </c>
    </row>
    <row r="23871" spans="1:12" x14ac:dyDescent="0.45">
      <c r="A23871" t="str">
        <f t="shared" si="372"/>
        <v>Tuskegee, Alabama, United States</v>
      </c>
      <c r="B23871" t="s">
        <v>28269</v>
      </c>
      <c r="C23871" t="s">
        <v>28269</v>
      </c>
      <c r="D23871">
        <v>32.439500000000002</v>
      </c>
      <c r="E23871">
        <v>-85.713899999999995</v>
      </c>
      <c r="F23871" t="s">
        <v>530</v>
      </c>
      <c r="G23871" t="s">
        <v>531</v>
      </c>
      <c r="H23871" t="s">
        <v>532</v>
      </c>
      <c r="I23871" t="s">
        <v>1371</v>
      </c>
      <c r="K23871">
        <v>7870</v>
      </c>
      <c r="L23871">
        <v>1840004337</v>
      </c>
    </row>
    <row r="23872" spans="1:12" x14ac:dyDescent="0.45">
      <c r="A23872" t="str">
        <f t="shared" si="372"/>
        <v>Tustin, California, United States</v>
      </c>
      <c r="B23872" t="s">
        <v>28270</v>
      </c>
      <c r="C23872" t="s">
        <v>28270</v>
      </c>
      <c r="D23872">
        <v>33.730899999999998</v>
      </c>
      <c r="E23872">
        <v>-117.81059999999999</v>
      </c>
      <c r="F23872" t="s">
        <v>530</v>
      </c>
      <c r="G23872" t="s">
        <v>531</v>
      </c>
      <c r="H23872" t="s">
        <v>532</v>
      </c>
      <c r="I23872" t="s">
        <v>754</v>
      </c>
      <c r="K23872">
        <v>79348</v>
      </c>
      <c r="L23872">
        <v>1840021967</v>
      </c>
    </row>
    <row r="23873" spans="1:12" x14ac:dyDescent="0.45">
      <c r="A23873" t="str">
        <f t="shared" si="372"/>
        <v>Tutayev, Yaroslavskaya Oblast’, Russia</v>
      </c>
      <c r="B23873" t="s">
        <v>28271</v>
      </c>
      <c r="C23873" t="s">
        <v>28271</v>
      </c>
      <c r="D23873">
        <v>57.883299999999998</v>
      </c>
      <c r="E23873">
        <v>39.533299999999997</v>
      </c>
      <c r="F23873" t="s">
        <v>504</v>
      </c>
      <c r="G23873" t="s">
        <v>505</v>
      </c>
      <c r="H23873" t="s">
        <v>506</v>
      </c>
      <c r="I23873" t="s">
        <v>8054</v>
      </c>
      <c r="K23873">
        <v>40154</v>
      </c>
      <c r="L23873">
        <v>1643941523</v>
      </c>
    </row>
    <row r="23874" spans="1:12" x14ac:dyDescent="0.45">
      <c r="A23874" t="str">
        <f t="shared" si="372"/>
        <v>Tuticorin, Tamil Nādu, India</v>
      </c>
      <c r="B23874" t="s">
        <v>28272</v>
      </c>
      <c r="C23874" t="s">
        <v>28272</v>
      </c>
      <c r="D23874">
        <v>8.7833000000000006</v>
      </c>
      <c r="E23874">
        <v>78.133300000000006</v>
      </c>
      <c r="F23874" t="s">
        <v>626</v>
      </c>
      <c r="G23874" t="s">
        <v>627</v>
      </c>
      <c r="H23874" t="s">
        <v>628</v>
      </c>
      <c r="I23874" t="s">
        <v>6774</v>
      </c>
      <c r="K23874">
        <v>436094</v>
      </c>
      <c r="L23874">
        <v>1356751023</v>
      </c>
    </row>
    <row r="23875" spans="1:12" x14ac:dyDescent="0.45">
      <c r="A23875" t="str">
        <f t="shared" ref="A23875:A23938" si="373">CONCATENATE(B23875,", ",I23875,", ",F23875)</f>
        <v>Tutin, Tutin, Serbia</v>
      </c>
      <c r="B23875" t="s">
        <v>28273</v>
      </c>
      <c r="C23875" t="s">
        <v>28273</v>
      </c>
      <c r="D23875">
        <v>42.987499999999997</v>
      </c>
      <c r="E23875">
        <v>20.325600000000001</v>
      </c>
      <c r="F23875" t="s">
        <v>795</v>
      </c>
      <c r="G23875" t="s">
        <v>796</v>
      </c>
      <c r="H23875" t="s">
        <v>797</v>
      </c>
      <c r="I23875" t="s">
        <v>28273</v>
      </c>
      <c r="J23875" t="s">
        <v>378</v>
      </c>
      <c r="L23875">
        <v>1688161411</v>
      </c>
    </row>
    <row r="23876" spans="1:12" x14ac:dyDescent="0.45">
      <c r="A23876" t="str">
        <f t="shared" si="373"/>
        <v>Tutong, Tutong, Brunei</v>
      </c>
      <c r="B23876" t="s">
        <v>28274</v>
      </c>
      <c r="C23876" t="s">
        <v>28274</v>
      </c>
      <c r="D23876">
        <v>4.8028000000000004</v>
      </c>
      <c r="E23876">
        <v>114.64919999999999</v>
      </c>
      <c r="F23876" t="s">
        <v>3413</v>
      </c>
      <c r="G23876" t="s">
        <v>3414</v>
      </c>
      <c r="H23876" t="s">
        <v>3415</v>
      </c>
      <c r="I23876" t="s">
        <v>28274</v>
      </c>
      <c r="J23876" t="s">
        <v>378</v>
      </c>
      <c r="L23876">
        <v>1096181037</v>
      </c>
    </row>
    <row r="23877" spans="1:12" x14ac:dyDescent="0.45">
      <c r="A23877" t="str">
        <f t="shared" si="373"/>
        <v>Tutrakan, Silistra, Bulgaria</v>
      </c>
      <c r="B23877" t="s">
        <v>28275</v>
      </c>
      <c r="C23877" t="s">
        <v>28275</v>
      </c>
      <c r="D23877">
        <v>44.048099999999998</v>
      </c>
      <c r="E23877">
        <v>26.604399999999998</v>
      </c>
      <c r="F23877" t="s">
        <v>1175</v>
      </c>
      <c r="G23877" t="s">
        <v>1176</v>
      </c>
      <c r="H23877" t="s">
        <v>1177</v>
      </c>
      <c r="I23877" t="s">
        <v>8794</v>
      </c>
      <c r="J23877" t="s">
        <v>366</v>
      </c>
      <c r="K23877">
        <v>10370</v>
      </c>
      <c r="L23877">
        <v>1100290695</v>
      </c>
    </row>
    <row r="23878" spans="1:12" x14ac:dyDescent="0.45">
      <c r="A23878" t="str">
        <f t="shared" si="373"/>
        <v>Tuttle, Oklahoma, United States</v>
      </c>
      <c r="B23878" t="s">
        <v>28276</v>
      </c>
      <c r="C23878" t="s">
        <v>28276</v>
      </c>
      <c r="D23878">
        <v>35.306899999999999</v>
      </c>
      <c r="E23878">
        <v>-97.756200000000007</v>
      </c>
      <c r="F23878" t="s">
        <v>530</v>
      </c>
      <c r="G23878" t="s">
        <v>531</v>
      </c>
      <c r="H23878" t="s">
        <v>532</v>
      </c>
      <c r="I23878" t="s">
        <v>798</v>
      </c>
      <c r="K23878">
        <v>7593</v>
      </c>
      <c r="L23878">
        <v>1840021802</v>
      </c>
    </row>
    <row r="23879" spans="1:12" x14ac:dyDescent="0.45">
      <c r="A23879" t="str">
        <f t="shared" si="373"/>
        <v>Tuttlingen, Baden-Württemberg, Germany</v>
      </c>
      <c r="B23879" t="s">
        <v>28277</v>
      </c>
      <c r="C23879" t="s">
        <v>28277</v>
      </c>
      <c r="D23879">
        <v>47.984999999999999</v>
      </c>
      <c r="E23879">
        <v>8.8232999999999997</v>
      </c>
      <c r="F23879" t="s">
        <v>441</v>
      </c>
      <c r="G23879" t="s">
        <v>442</v>
      </c>
      <c r="H23879" t="s">
        <v>443</v>
      </c>
      <c r="I23879" t="s">
        <v>451</v>
      </c>
      <c r="J23879" t="s">
        <v>366</v>
      </c>
      <c r="K23879">
        <v>35730</v>
      </c>
      <c r="L23879">
        <v>1276649477</v>
      </c>
    </row>
    <row r="23880" spans="1:12" x14ac:dyDescent="0.45">
      <c r="A23880" t="str">
        <f t="shared" si="373"/>
        <v>Túxpam de Rodríguez Cano, Veracruz, Mexico</v>
      </c>
      <c r="B23880" t="s">
        <v>28278</v>
      </c>
      <c r="C23880" t="s">
        <v>28279</v>
      </c>
      <c r="D23880">
        <v>20.95</v>
      </c>
      <c r="E23880">
        <v>-97.4</v>
      </c>
      <c r="F23880" t="s">
        <v>519</v>
      </c>
      <c r="G23880" t="s">
        <v>520</v>
      </c>
      <c r="H23880" t="s">
        <v>521</v>
      </c>
      <c r="I23880" t="s">
        <v>716</v>
      </c>
      <c r="J23880" t="s">
        <v>366</v>
      </c>
      <c r="K23880">
        <v>143362</v>
      </c>
      <c r="L23880">
        <v>1484316468</v>
      </c>
    </row>
    <row r="23881" spans="1:12" x14ac:dyDescent="0.45">
      <c r="A23881" t="str">
        <f t="shared" si="373"/>
        <v>Tuxpan, Nayarit, Mexico</v>
      </c>
      <c r="B23881" t="s">
        <v>28280</v>
      </c>
      <c r="C23881" t="s">
        <v>28280</v>
      </c>
      <c r="D23881">
        <v>21.866700000000002</v>
      </c>
      <c r="E23881">
        <v>-105.45</v>
      </c>
      <c r="F23881" t="s">
        <v>519</v>
      </c>
      <c r="G23881" t="s">
        <v>520</v>
      </c>
      <c r="H23881" t="s">
        <v>521</v>
      </c>
      <c r="I23881" t="s">
        <v>1003</v>
      </c>
      <c r="J23881" t="s">
        <v>366</v>
      </c>
      <c r="K23881">
        <v>34079</v>
      </c>
      <c r="L23881">
        <v>1484274950</v>
      </c>
    </row>
    <row r="23882" spans="1:12" x14ac:dyDescent="0.45">
      <c r="A23882" t="str">
        <f t="shared" si="373"/>
        <v>Tuxtepec, Oaxaca, Mexico</v>
      </c>
      <c r="B23882" t="s">
        <v>28281</v>
      </c>
      <c r="C23882" t="s">
        <v>28281</v>
      </c>
      <c r="D23882">
        <v>18.100000000000001</v>
      </c>
      <c r="E23882">
        <v>-96.116699999999994</v>
      </c>
      <c r="F23882" t="s">
        <v>519</v>
      </c>
      <c r="G23882" t="s">
        <v>520</v>
      </c>
      <c r="H23882" t="s">
        <v>521</v>
      </c>
      <c r="I23882" t="s">
        <v>2626</v>
      </c>
      <c r="K23882">
        <v>144555</v>
      </c>
      <c r="L23882">
        <v>1484448356</v>
      </c>
    </row>
    <row r="23883" spans="1:12" x14ac:dyDescent="0.45">
      <c r="A23883" t="str">
        <f t="shared" si="373"/>
        <v>Tuxtla, Chiapas, Mexico</v>
      </c>
      <c r="B23883" t="s">
        <v>28282</v>
      </c>
      <c r="C23883" t="s">
        <v>28282</v>
      </c>
      <c r="D23883">
        <v>16.752800000000001</v>
      </c>
      <c r="E23883">
        <v>-93.116699999999994</v>
      </c>
      <c r="F23883" t="s">
        <v>519</v>
      </c>
      <c r="G23883" t="s">
        <v>520</v>
      </c>
      <c r="H23883" t="s">
        <v>521</v>
      </c>
      <c r="I23883" t="s">
        <v>688</v>
      </c>
      <c r="J23883" t="s">
        <v>378</v>
      </c>
      <c r="K23883">
        <v>598710</v>
      </c>
      <c r="L23883">
        <v>1484832519</v>
      </c>
    </row>
    <row r="23884" spans="1:12" x14ac:dyDescent="0.45">
      <c r="A23884" t="str">
        <f t="shared" si="373"/>
        <v>Tuy Hòa, Phú Yên, Vietnam</v>
      </c>
      <c r="B23884" t="s">
        <v>28283</v>
      </c>
      <c r="C23884" t="s">
        <v>28284</v>
      </c>
      <c r="D23884">
        <v>13.0875</v>
      </c>
      <c r="E23884">
        <v>109.31059999999999</v>
      </c>
      <c r="F23884" t="s">
        <v>2163</v>
      </c>
      <c r="G23884" t="s">
        <v>2164</v>
      </c>
      <c r="H23884" t="s">
        <v>2165</v>
      </c>
      <c r="I23884" t="s">
        <v>28285</v>
      </c>
      <c r="J23884" t="s">
        <v>378</v>
      </c>
      <c r="K23884">
        <v>242840</v>
      </c>
      <c r="L23884">
        <v>1704697424</v>
      </c>
    </row>
    <row r="23885" spans="1:12" x14ac:dyDescent="0.45">
      <c r="A23885" t="str">
        <f t="shared" si="373"/>
        <v>Tuyên Quang, Tuyên Quang, Vietnam</v>
      </c>
      <c r="B23885" t="s">
        <v>28286</v>
      </c>
      <c r="C23885" t="s">
        <v>28287</v>
      </c>
      <c r="D23885">
        <v>21.828099999999999</v>
      </c>
      <c r="E23885">
        <v>105.21559999999999</v>
      </c>
      <c r="F23885" t="s">
        <v>2163</v>
      </c>
      <c r="G23885" t="s">
        <v>2164</v>
      </c>
      <c r="H23885" t="s">
        <v>2165</v>
      </c>
      <c r="I23885" t="s">
        <v>28286</v>
      </c>
      <c r="J23885" t="s">
        <v>378</v>
      </c>
      <c r="K23885">
        <v>36430</v>
      </c>
      <c r="L23885">
        <v>1704662313</v>
      </c>
    </row>
    <row r="23886" spans="1:12" x14ac:dyDescent="0.45">
      <c r="A23886" t="str">
        <f t="shared" si="373"/>
        <v>Tuymazy, Bashkortostan, Russia</v>
      </c>
      <c r="B23886" t="s">
        <v>28288</v>
      </c>
      <c r="C23886" t="s">
        <v>28288</v>
      </c>
      <c r="D23886">
        <v>54.6</v>
      </c>
      <c r="E23886">
        <v>53.7</v>
      </c>
      <c r="F23886" t="s">
        <v>504</v>
      </c>
      <c r="G23886" t="s">
        <v>505</v>
      </c>
      <c r="H23886" t="s">
        <v>506</v>
      </c>
      <c r="I23886" t="s">
        <v>923</v>
      </c>
      <c r="K23886">
        <v>68256</v>
      </c>
      <c r="L23886">
        <v>1643065980</v>
      </c>
    </row>
    <row r="23887" spans="1:12" x14ac:dyDescent="0.45">
      <c r="A23887" t="str">
        <f t="shared" si="373"/>
        <v>Tuzi, Podgorica, Montenegro</v>
      </c>
      <c r="B23887" t="s">
        <v>28289</v>
      </c>
      <c r="C23887" t="s">
        <v>28289</v>
      </c>
      <c r="D23887">
        <v>42.365600000000001</v>
      </c>
      <c r="E23887">
        <v>19.331399999999999</v>
      </c>
      <c r="F23887" t="s">
        <v>1994</v>
      </c>
      <c r="G23887" t="s">
        <v>1995</v>
      </c>
      <c r="H23887" t="s">
        <v>1996</v>
      </c>
      <c r="I23887" t="s">
        <v>21961</v>
      </c>
      <c r="J23887" t="s">
        <v>378</v>
      </c>
      <c r="L23887">
        <v>1499325970</v>
      </c>
    </row>
    <row r="23888" spans="1:12" x14ac:dyDescent="0.45">
      <c r="A23888" t="str">
        <f t="shared" si="373"/>
        <v>Tuzla, Bosnia and Herzegovina, Federation of, Bosnia And Herzegovina</v>
      </c>
      <c r="B23888" t="s">
        <v>28290</v>
      </c>
      <c r="C23888" t="s">
        <v>28290</v>
      </c>
      <c r="D23888">
        <v>44.5381</v>
      </c>
      <c r="E23888">
        <v>18.676100000000002</v>
      </c>
      <c r="F23888" t="s">
        <v>3488</v>
      </c>
      <c r="G23888" t="s">
        <v>3489</v>
      </c>
      <c r="H23888" t="s">
        <v>3490</v>
      </c>
      <c r="I23888" t="s">
        <v>4454</v>
      </c>
      <c r="J23888" t="s">
        <v>366</v>
      </c>
      <c r="K23888">
        <v>110979</v>
      </c>
      <c r="L23888">
        <v>1070117835</v>
      </c>
    </row>
    <row r="23889" spans="1:12" x14ac:dyDescent="0.45">
      <c r="A23889" t="str">
        <f t="shared" si="373"/>
        <v>Tvardiţa, Taraclia, Moldova</v>
      </c>
      <c r="B23889" t="s">
        <v>28291</v>
      </c>
      <c r="C23889" t="s">
        <v>28292</v>
      </c>
      <c r="D23889">
        <v>46.154699999999998</v>
      </c>
      <c r="E23889">
        <v>28.965599999999998</v>
      </c>
      <c r="F23889" t="s">
        <v>2003</v>
      </c>
      <c r="G23889" t="s">
        <v>2004</v>
      </c>
      <c r="H23889" t="s">
        <v>2005</v>
      </c>
      <c r="I23889" t="s">
        <v>27138</v>
      </c>
      <c r="K23889">
        <v>5420</v>
      </c>
      <c r="L23889">
        <v>1498920865</v>
      </c>
    </row>
    <row r="23890" spans="1:12" x14ac:dyDescent="0.45">
      <c r="A23890" t="str">
        <f t="shared" si="373"/>
        <v>Tvarditsa, Sliven, Bulgaria</v>
      </c>
      <c r="B23890" t="s">
        <v>28293</v>
      </c>
      <c r="C23890" t="s">
        <v>28293</v>
      </c>
      <c r="D23890">
        <v>42.701700000000002</v>
      </c>
      <c r="E23890">
        <v>25.897500000000001</v>
      </c>
      <c r="F23890" t="s">
        <v>1175</v>
      </c>
      <c r="G23890" t="s">
        <v>1176</v>
      </c>
      <c r="H23890" t="s">
        <v>1177</v>
      </c>
      <c r="I23890" t="s">
        <v>15205</v>
      </c>
      <c r="K23890">
        <v>6711</v>
      </c>
      <c r="L23890">
        <v>1100703668</v>
      </c>
    </row>
    <row r="23891" spans="1:12" x14ac:dyDescent="0.45">
      <c r="A23891" t="str">
        <f t="shared" si="373"/>
        <v>Tver, Tverskaya Oblast’, Russia</v>
      </c>
      <c r="B23891" t="s">
        <v>28294</v>
      </c>
      <c r="C23891" t="s">
        <v>28294</v>
      </c>
      <c r="D23891">
        <v>56.857799999999997</v>
      </c>
      <c r="E23891">
        <v>35.921900000000001</v>
      </c>
      <c r="F23891" t="s">
        <v>504</v>
      </c>
      <c r="G23891" t="s">
        <v>505</v>
      </c>
      <c r="H23891" t="s">
        <v>506</v>
      </c>
      <c r="I23891" t="s">
        <v>1989</v>
      </c>
      <c r="J23891" t="s">
        <v>378</v>
      </c>
      <c r="K23891">
        <v>419363</v>
      </c>
      <c r="L23891">
        <v>1643456559</v>
      </c>
    </row>
    <row r="23892" spans="1:12" x14ac:dyDescent="0.45">
      <c r="A23892" t="str">
        <f t="shared" si="373"/>
        <v>Tvøroyri, , Faroe Islands</v>
      </c>
      <c r="B23892" t="s">
        <v>28295</v>
      </c>
      <c r="C23892" t="s">
        <v>28296</v>
      </c>
      <c r="D23892">
        <v>61.554400000000001</v>
      </c>
      <c r="E23892">
        <v>-6.8063000000000002</v>
      </c>
      <c r="F23892" t="s">
        <v>9175</v>
      </c>
      <c r="G23892" t="s">
        <v>9176</v>
      </c>
      <c r="H23892" t="s">
        <v>9177</v>
      </c>
      <c r="J23892" t="s">
        <v>378</v>
      </c>
      <c r="L23892">
        <v>1234871801</v>
      </c>
    </row>
    <row r="23893" spans="1:12" x14ac:dyDescent="0.45">
      <c r="A23893" t="str">
        <f t="shared" si="373"/>
        <v>Tvrdošín, Žilinský, Slovakia</v>
      </c>
      <c r="B23893" t="s">
        <v>28297</v>
      </c>
      <c r="C23893" t="s">
        <v>28298</v>
      </c>
      <c r="D23893">
        <v>49.3369</v>
      </c>
      <c r="E23893">
        <v>19.5503</v>
      </c>
      <c r="F23893" t="s">
        <v>3518</v>
      </c>
      <c r="G23893" t="s">
        <v>3519</v>
      </c>
      <c r="H23893" t="s">
        <v>3520</v>
      </c>
      <c r="I23893" t="s">
        <v>5766</v>
      </c>
      <c r="J23893" t="s">
        <v>366</v>
      </c>
      <c r="K23893">
        <v>9195</v>
      </c>
      <c r="L23893">
        <v>1703880169</v>
      </c>
    </row>
    <row r="23894" spans="1:12" x14ac:dyDescent="0.45">
      <c r="A23894" t="str">
        <f t="shared" si="373"/>
        <v>Tweed, Ontario, Canada</v>
      </c>
      <c r="B23894" t="s">
        <v>28299</v>
      </c>
      <c r="C23894" t="s">
        <v>28299</v>
      </c>
      <c r="D23894">
        <v>44.6</v>
      </c>
      <c r="E23894">
        <v>-77.333299999999994</v>
      </c>
      <c r="F23894" t="s">
        <v>541</v>
      </c>
      <c r="G23894" t="s">
        <v>542</v>
      </c>
      <c r="H23894" t="s">
        <v>543</v>
      </c>
      <c r="I23894" t="s">
        <v>857</v>
      </c>
      <c r="K23894">
        <v>6044</v>
      </c>
      <c r="L23894">
        <v>1124220211</v>
      </c>
    </row>
    <row r="23895" spans="1:12" x14ac:dyDescent="0.45">
      <c r="A23895" t="str">
        <f t="shared" si="373"/>
        <v>Tweed Heads, New South Wales, Australia</v>
      </c>
      <c r="B23895" t="s">
        <v>28300</v>
      </c>
      <c r="C23895" t="s">
        <v>28300</v>
      </c>
      <c r="D23895">
        <v>-28.183299999999999</v>
      </c>
      <c r="E23895">
        <v>153.55000000000001</v>
      </c>
      <c r="F23895" t="s">
        <v>830</v>
      </c>
      <c r="G23895" t="s">
        <v>831</v>
      </c>
      <c r="H23895" t="s">
        <v>832</v>
      </c>
      <c r="I23895" t="s">
        <v>1454</v>
      </c>
      <c r="K23895">
        <v>8176</v>
      </c>
      <c r="L23895">
        <v>1036571941</v>
      </c>
    </row>
    <row r="23896" spans="1:12" x14ac:dyDescent="0.45">
      <c r="A23896" t="str">
        <f t="shared" si="373"/>
        <v>Twentynine Palms, California, United States</v>
      </c>
      <c r="B23896" t="s">
        <v>28301</v>
      </c>
      <c r="C23896" t="s">
        <v>28301</v>
      </c>
      <c r="D23896">
        <v>34.147799999999997</v>
      </c>
      <c r="E23896">
        <v>-116.0659</v>
      </c>
      <c r="F23896" t="s">
        <v>530</v>
      </c>
      <c r="G23896" t="s">
        <v>531</v>
      </c>
      <c r="H23896" t="s">
        <v>532</v>
      </c>
      <c r="I23896" t="s">
        <v>754</v>
      </c>
      <c r="K23896">
        <v>13423</v>
      </c>
      <c r="L23896">
        <v>1840021729</v>
      </c>
    </row>
    <row r="23897" spans="1:12" x14ac:dyDescent="0.45">
      <c r="A23897" t="str">
        <f t="shared" si="373"/>
        <v>Twickenham, Richmond upon Thames, United Kingdom</v>
      </c>
      <c r="B23897" t="s">
        <v>28302</v>
      </c>
      <c r="C23897" t="s">
        <v>28302</v>
      </c>
      <c r="D23897">
        <v>51.448999999999998</v>
      </c>
      <c r="E23897">
        <v>-0.33700000000000002</v>
      </c>
      <c r="F23897" t="s">
        <v>536</v>
      </c>
      <c r="G23897" t="s">
        <v>537</v>
      </c>
      <c r="H23897" t="s">
        <v>538</v>
      </c>
      <c r="I23897" t="s">
        <v>11751</v>
      </c>
      <c r="K23897">
        <v>62148</v>
      </c>
      <c r="L23897">
        <v>1826827915</v>
      </c>
    </row>
    <row r="23898" spans="1:12" x14ac:dyDescent="0.45">
      <c r="A23898" t="str">
        <f t="shared" si="373"/>
        <v>Twin Falls, Idaho, United States</v>
      </c>
      <c r="B23898" t="s">
        <v>28303</v>
      </c>
      <c r="C23898" t="s">
        <v>28303</v>
      </c>
      <c r="D23898">
        <v>42.564500000000002</v>
      </c>
      <c r="E23898">
        <v>-114.4615</v>
      </c>
      <c r="F23898" t="s">
        <v>530</v>
      </c>
      <c r="G23898" t="s">
        <v>531</v>
      </c>
      <c r="H23898" t="s">
        <v>532</v>
      </c>
      <c r="I23898" t="s">
        <v>1862</v>
      </c>
      <c r="K23898">
        <v>55556</v>
      </c>
      <c r="L23898">
        <v>1840021301</v>
      </c>
    </row>
    <row r="23899" spans="1:12" x14ac:dyDescent="0.45">
      <c r="A23899" t="str">
        <f t="shared" si="373"/>
        <v>Twin Lakes, California, United States</v>
      </c>
      <c r="B23899" t="s">
        <v>28304</v>
      </c>
      <c r="C23899" t="s">
        <v>28304</v>
      </c>
      <c r="D23899">
        <v>36.964599999999997</v>
      </c>
      <c r="E23899">
        <v>-121.9896</v>
      </c>
      <c r="F23899" t="s">
        <v>530</v>
      </c>
      <c r="G23899" t="s">
        <v>531</v>
      </c>
      <c r="H23899" t="s">
        <v>532</v>
      </c>
      <c r="I23899" t="s">
        <v>754</v>
      </c>
      <c r="K23899">
        <v>5642</v>
      </c>
      <c r="L23899">
        <v>1840028200</v>
      </c>
    </row>
    <row r="23900" spans="1:12" x14ac:dyDescent="0.45">
      <c r="A23900" t="str">
        <f t="shared" si="373"/>
        <v>Twin Lakes, Colorado, United States</v>
      </c>
      <c r="B23900" t="s">
        <v>28304</v>
      </c>
      <c r="C23900" t="s">
        <v>28304</v>
      </c>
      <c r="D23900">
        <v>39.822899999999997</v>
      </c>
      <c r="E23900">
        <v>-105.00360000000001</v>
      </c>
      <c r="F23900" t="s">
        <v>530</v>
      </c>
      <c r="G23900" t="s">
        <v>531</v>
      </c>
      <c r="H23900" t="s">
        <v>532</v>
      </c>
      <c r="I23900" t="s">
        <v>1071</v>
      </c>
      <c r="K23900">
        <v>7586</v>
      </c>
      <c r="L23900">
        <v>1840136771</v>
      </c>
    </row>
    <row r="23901" spans="1:12" x14ac:dyDescent="0.45">
      <c r="A23901" t="str">
        <f t="shared" si="373"/>
        <v>Twin Lakes, Wisconsin, United States</v>
      </c>
      <c r="B23901" t="s">
        <v>28304</v>
      </c>
      <c r="C23901" t="s">
        <v>28304</v>
      </c>
      <c r="D23901">
        <v>42.519199999999998</v>
      </c>
      <c r="E23901">
        <v>-88.248900000000006</v>
      </c>
      <c r="F23901" t="s">
        <v>530</v>
      </c>
      <c r="G23901" t="s">
        <v>531</v>
      </c>
      <c r="H23901" t="s">
        <v>532</v>
      </c>
      <c r="I23901" t="s">
        <v>1611</v>
      </c>
      <c r="K23901">
        <v>6204</v>
      </c>
      <c r="L23901">
        <v>1840003159</v>
      </c>
    </row>
    <row r="23902" spans="1:12" x14ac:dyDescent="0.45">
      <c r="A23902" t="str">
        <f t="shared" si="373"/>
        <v>Twin Rivers, New Jersey, United States</v>
      </c>
      <c r="B23902" t="s">
        <v>28305</v>
      </c>
      <c r="C23902" t="s">
        <v>28305</v>
      </c>
      <c r="D23902">
        <v>40.262999999999998</v>
      </c>
      <c r="E23902">
        <v>-74.491699999999994</v>
      </c>
      <c r="F23902" t="s">
        <v>530</v>
      </c>
      <c r="G23902" t="s">
        <v>531</v>
      </c>
      <c r="H23902" t="s">
        <v>532</v>
      </c>
      <c r="I23902" t="s">
        <v>587</v>
      </c>
      <c r="K23902">
        <v>7067</v>
      </c>
      <c r="L23902">
        <v>1840005474</v>
      </c>
    </row>
    <row r="23903" spans="1:12" x14ac:dyDescent="0.45">
      <c r="A23903" t="str">
        <f t="shared" si="373"/>
        <v>Twinsburg, Ohio, United States</v>
      </c>
      <c r="B23903" t="s">
        <v>28306</v>
      </c>
      <c r="C23903" t="s">
        <v>28306</v>
      </c>
      <c r="D23903">
        <v>41.322000000000003</v>
      </c>
      <c r="E23903">
        <v>-81.445099999999996</v>
      </c>
      <c r="F23903" t="s">
        <v>530</v>
      </c>
      <c r="G23903" t="s">
        <v>531</v>
      </c>
      <c r="H23903" t="s">
        <v>532</v>
      </c>
      <c r="I23903" t="s">
        <v>799</v>
      </c>
      <c r="K23903">
        <v>18856</v>
      </c>
      <c r="L23903">
        <v>1840000805</v>
      </c>
    </row>
    <row r="23904" spans="1:12" x14ac:dyDescent="0.45">
      <c r="A23904" t="str">
        <f t="shared" si="373"/>
        <v>Twistringen, Lower Saxony, Germany</v>
      </c>
      <c r="B23904" t="s">
        <v>28307</v>
      </c>
      <c r="C23904" t="s">
        <v>28307</v>
      </c>
      <c r="D23904">
        <v>52.8</v>
      </c>
      <c r="E23904">
        <v>8.65</v>
      </c>
      <c r="F23904" t="s">
        <v>441</v>
      </c>
      <c r="G23904" t="s">
        <v>442</v>
      </c>
      <c r="H23904" t="s">
        <v>443</v>
      </c>
      <c r="I23904" t="s">
        <v>735</v>
      </c>
      <c r="K23904">
        <v>12449</v>
      </c>
      <c r="L23904">
        <v>1276091874</v>
      </c>
    </row>
    <row r="23905" spans="1:12" x14ac:dyDescent="0.45">
      <c r="A23905" t="str">
        <f t="shared" si="373"/>
        <v>Two Rivers, Wisconsin, United States</v>
      </c>
      <c r="B23905" t="s">
        <v>28308</v>
      </c>
      <c r="C23905" t="s">
        <v>28308</v>
      </c>
      <c r="D23905">
        <v>44.156399999999998</v>
      </c>
      <c r="E23905">
        <v>-87.582400000000007</v>
      </c>
      <c r="F23905" t="s">
        <v>530</v>
      </c>
      <c r="G23905" t="s">
        <v>531</v>
      </c>
      <c r="H23905" t="s">
        <v>532</v>
      </c>
      <c r="I23905" t="s">
        <v>1611</v>
      </c>
      <c r="K23905">
        <v>11041</v>
      </c>
      <c r="L23905">
        <v>1840002206</v>
      </c>
    </row>
    <row r="23906" spans="1:12" x14ac:dyDescent="0.45">
      <c r="A23906" t="str">
        <f t="shared" si="373"/>
        <v>Tyachiv, Zakarpats’ka Oblast’, Ukraine</v>
      </c>
      <c r="B23906" t="s">
        <v>28309</v>
      </c>
      <c r="C23906" t="s">
        <v>28309</v>
      </c>
      <c r="D23906">
        <v>48.011400000000002</v>
      </c>
      <c r="E23906">
        <v>23.572199999999999</v>
      </c>
      <c r="F23906" t="s">
        <v>1461</v>
      </c>
      <c r="G23906" t="s">
        <v>1462</v>
      </c>
      <c r="H23906" t="s">
        <v>1463</v>
      </c>
      <c r="I23906" t="s">
        <v>4211</v>
      </c>
      <c r="J23906" t="s">
        <v>366</v>
      </c>
      <c r="K23906">
        <v>9019</v>
      </c>
      <c r="L23906">
        <v>1804591278</v>
      </c>
    </row>
    <row r="23907" spans="1:12" x14ac:dyDescent="0.45">
      <c r="A23907" t="str">
        <f t="shared" si="373"/>
        <v>Tychy, Śląskie, Poland</v>
      </c>
      <c r="B23907" t="s">
        <v>28310</v>
      </c>
      <c r="C23907" t="s">
        <v>28310</v>
      </c>
      <c r="D23907">
        <v>50.166699999999999</v>
      </c>
      <c r="E23907">
        <v>19</v>
      </c>
      <c r="F23907" t="s">
        <v>3993</v>
      </c>
      <c r="G23907" t="s">
        <v>3994</v>
      </c>
      <c r="H23907" t="s">
        <v>3995</v>
      </c>
      <c r="I23907" t="s">
        <v>4429</v>
      </c>
      <c r="J23907" t="s">
        <v>366</v>
      </c>
      <c r="K23907">
        <v>129322</v>
      </c>
      <c r="L23907">
        <v>1616396493</v>
      </c>
    </row>
    <row r="23908" spans="1:12" x14ac:dyDescent="0.45">
      <c r="A23908" t="str">
        <f t="shared" si="373"/>
        <v>Tyldesley, Wigan, United Kingdom</v>
      </c>
      <c r="B23908" t="s">
        <v>28311</v>
      </c>
      <c r="C23908" t="s">
        <v>28311</v>
      </c>
      <c r="D23908">
        <v>53.516599999999997</v>
      </c>
      <c r="E23908">
        <v>-2.4666999999999999</v>
      </c>
      <c r="F23908" t="s">
        <v>536</v>
      </c>
      <c r="G23908" t="s">
        <v>537</v>
      </c>
      <c r="H23908" t="s">
        <v>538</v>
      </c>
      <c r="I23908" t="s">
        <v>656</v>
      </c>
      <c r="K23908">
        <v>16142</v>
      </c>
      <c r="L23908">
        <v>1826559568</v>
      </c>
    </row>
    <row r="23909" spans="1:12" x14ac:dyDescent="0.45">
      <c r="A23909" t="str">
        <f t="shared" si="373"/>
        <v>Tyler, Texas, United States</v>
      </c>
      <c r="B23909" t="s">
        <v>28312</v>
      </c>
      <c r="C23909" t="s">
        <v>28312</v>
      </c>
      <c r="D23909">
        <v>32.318399999999997</v>
      </c>
      <c r="E23909">
        <v>-95.306200000000004</v>
      </c>
      <c r="F23909" t="s">
        <v>530</v>
      </c>
      <c r="G23909" t="s">
        <v>531</v>
      </c>
      <c r="H23909" t="s">
        <v>532</v>
      </c>
      <c r="I23909" t="s">
        <v>610</v>
      </c>
      <c r="K23909">
        <v>143796</v>
      </c>
      <c r="L23909">
        <v>1840022076</v>
      </c>
    </row>
    <row r="23910" spans="1:12" x14ac:dyDescent="0.45">
      <c r="A23910" t="str">
        <f t="shared" si="373"/>
        <v>Tympáki, Kríti, Greece</v>
      </c>
      <c r="B23910" t="s">
        <v>28313</v>
      </c>
      <c r="C23910" t="s">
        <v>28314</v>
      </c>
      <c r="D23910">
        <v>35.071899999999999</v>
      </c>
      <c r="E23910">
        <v>24.7683</v>
      </c>
      <c r="F23910" t="s">
        <v>928</v>
      </c>
      <c r="G23910" t="s">
        <v>929</v>
      </c>
      <c r="H23910" t="s">
        <v>930</v>
      </c>
      <c r="I23910" t="s">
        <v>931</v>
      </c>
      <c r="K23910">
        <v>5285</v>
      </c>
      <c r="L23910">
        <v>1300790482</v>
      </c>
    </row>
    <row r="23911" spans="1:12" x14ac:dyDescent="0.45">
      <c r="A23911" t="str">
        <f t="shared" si="373"/>
        <v>Týn nad Vltavou, Jihočeský Kraj, Czechia</v>
      </c>
      <c r="B23911" t="s">
        <v>28315</v>
      </c>
      <c r="C23911" t="s">
        <v>28316</v>
      </c>
      <c r="D23911">
        <v>49.223500000000001</v>
      </c>
      <c r="E23911">
        <v>14.4206</v>
      </c>
      <c r="F23911" t="s">
        <v>2480</v>
      </c>
      <c r="G23911" t="s">
        <v>2481</v>
      </c>
      <c r="H23911" t="s">
        <v>2482</v>
      </c>
      <c r="I23911" t="s">
        <v>3910</v>
      </c>
      <c r="K23911">
        <v>7960</v>
      </c>
      <c r="L23911">
        <v>1203946478</v>
      </c>
    </row>
    <row r="23912" spans="1:12" x14ac:dyDescent="0.45">
      <c r="A23912" t="str">
        <f t="shared" si="373"/>
        <v>Tynda, Amurskaya Oblast’, Russia</v>
      </c>
      <c r="B23912" t="s">
        <v>28317</v>
      </c>
      <c r="C23912" t="s">
        <v>28317</v>
      </c>
      <c r="D23912">
        <v>55.15</v>
      </c>
      <c r="E23912">
        <v>124.7167</v>
      </c>
      <c r="F23912" t="s">
        <v>504</v>
      </c>
      <c r="G23912" t="s">
        <v>505</v>
      </c>
      <c r="H23912" t="s">
        <v>506</v>
      </c>
      <c r="I23912" t="s">
        <v>4082</v>
      </c>
      <c r="K23912">
        <v>33061</v>
      </c>
      <c r="L23912">
        <v>1643364583</v>
      </c>
    </row>
    <row r="23913" spans="1:12" x14ac:dyDescent="0.45">
      <c r="A23913" t="str">
        <f t="shared" si="373"/>
        <v>Týnec nad Sázavou, Středočeský Kraj, Czechia</v>
      </c>
      <c r="B23913" t="s">
        <v>28318</v>
      </c>
      <c r="C23913" t="s">
        <v>28319</v>
      </c>
      <c r="D23913">
        <v>49.833500000000001</v>
      </c>
      <c r="E23913">
        <v>14.5899</v>
      </c>
      <c r="F23913" t="s">
        <v>2480</v>
      </c>
      <c r="G23913" t="s">
        <v>2481</v>
      </c>
      <c r="H23913" t="s">
        <v>2482</v>
      </c>
      <c r="I23913" t="s">
        <v>3197</v>
      </c>
      <c r="K23913">
        <v>5739</v>
      </c>
      <c r="L23913">
        <v>1203588178</v>
      </c>
    </row>
    <row r="23914" spans="1:12" x14ac:dyDescent="0.45">
      <c r="A23914" t="str">
        <f t="shared" si="373"/>
        <v>Tynemouth, North Tyneside, United Kingdom</v>
      </c>
      <c r="B23914" t="s">
        <v>28320</v>
      </c>
      <c r="C23914" t="s">
        <v>28320</v>
      </c>
      <c r="D23914">
        <v>55.017000000000003</v>
      </c>
      <c r="E23914">
        <v>-1.423</v>
      </c>
      <c r="F23914" t="s">
        <v>536</v>
      </c>
      <c r="G23914" t="s">
        <v>537</v>
      </c>
      <c r="H23914" t="s">
        <v>538</v>
      </c>
      <c r="I23914" t="s">
        <v>7868</v>
      </c>
      <c r="K23914">
        <v>67519</v>
      </c>
      <c r="L23914">
        <v>1826445971</v>
      </c>
    </row>
    <row r="23915" spans="1:12" x14ac:dyDescent="0.45">
      <c r="A23915" t="str">
        <f t="shared" si="373"/>
        <v>Tyngsborough, Massachusetts, United States</v>
      </c>
      <c r="B23915" t="s">
        <v>28321</v>
      </c>
      <c r="C23915" t="s">
        <v>28321</v>
      </c>
      <c r="D23915">
        <v>42.666200000000003</v>
      </c>
      <c r="E23915">
        <v>-71.429000000000002</v>
      </c>
      <c r="F23915" t="s">
        <v>530</v>
      </c>
      <c r="G23915" t="s">
        <v>531</v>
      </c>
      <c r="H23915" t="s">
        <v>532</v>
      </c>
      <c r="I23915" t="s">
        <v>621</v>
      </c>
      <c r="K23915">
        <v>12272</v>
      </c>
      <c r="L23915">
        <v>1840070201</v>
      </c>
    </row>
    <row r="23916" spans="1:12" x14ac:dyDescent="0.45">
      <c r="A23916" t="str">
        <f t="shared" si="373"/>
        <v>Týniště nad Orlicí, Královéhradecký Kraj, Czechia</v>
      </c>
      <c r="B23916" t="s">
        <v>28322</v>
      </c>
      <c r="C23916" t="s">
        <v>28323</v>
      </c>
      <c r="D23916">
        <v>50.151400000000002</v>
      </c>
      <c r="E23916">
        <v>16.0778</v>
      </c>
      <c r="F23916" t="s">
        <v>2480</v>
      </c>
      <c r="G23916" t="s">
        <v>2481</v>
      </c>
      <c r="H23916" t="s">
        <v>2482</v>
      </c>
      <c r="I23916" t="s">
        <v>5369</v>
      </c>
      <c r="K23916">
        <v>6055</v>
      </c>
      <c r="L23916">
        <v>1203543761</v>
      </c>
    </row>
    <row r="23917" spans="1:12" x14ac:dyDescent="0.45">
      <c r="A23917" t="str">
        <f t="shared" si="373"/>
        <v>Tyre, Liban-Sud, Lebanon</v>
      </c>
      <c r="B23917" t="s">
        <v>28324</v>
      </c>
      <c r="C23917" t="s">
        <v>28324</v>
      </c>
      <c r="D23917">
        <v>33.2667</v>
      </c>
      <c r="E23917">
        <v>35.200000000000003</v>
      </c>
      <c r="F23917" t="s">
        <v>1848</v>
      </c>
      <c r="G23917" t="s">
        <v>1849</v>
      </c>
      <c r="H23917" t="s">
        <v>1850</v>
      </c>
      <c r="I23917" t="s">
        <v>25539</v>
      </c>
      <c r="J23917" t="s">
        <v>366</v>
      </c>
      <c r="K23917">
        <v>160000</v>
      </c>
      <c r="L23917">
        <v>1422316734</v>
      </c>
    </row>
    <row r="23918" spans="1:12" x14ac:dyDescent="0.45">
      <c r="A23918" t="str">
        <f t="shared" si="373"/>
        <v>Týrnavos, Thessalía, Greece</v>
      </c>
      <c r="B23918" t="s">
        <v>28325</v>
      </c>
      <c r="C23918" t="s">
        <v>28326</v>
      </c>
      <c r="D23918">
        <v>39.735300000000002</v>
      </c>
      <c r="E23918">
        <v>22.286899999999999</v>
      </c>
      <c r="F23918" t="s">
        <v>928</v>
      </c>
      <c r="G23918" t="s">
        <v>929</v>
      </c>
      <c r="H23918" t="s">
        <v>930</v>
      </c>
      <c r="I23918" t="s">
        <v>944</v>
      </c>
      <c r="J23918" t="s">
        <v>366</v>
      </c>
      <c r="K23918">
        <v>11069</v>
      </c>
      <c r="L23918">
        <v>1300449251</v>
      </c>
    </row>
    <row r="23919" spans="1:12" x14ac:dyDescent="0.45">
      <c r="A23919" t="str">
        <f t="shared" si="373"/>
        <v>Tyrnyauz, Kabardino-Balkariya, Russia</v>
      </c>
      <c r="B23919" t="s">
        <v>28327</v>
      </c>
      <c r="C23919" t="s">
        <v>28327</v>
      </c>
      <c r="D23919">
        <v>43.4</v>
      </c>
      <c r="E23919">
        <v>42.916699999999999</v>
      </c>
      <c r="F23919" t="s">
        <v>504</v>
      </c>
      <c r="G23919" t="s">
        <v>505</v>
      </c>
      <c r="H23919" t="s">
        <v>506</v>
      </c>
      <c r="I23919" t="s">
        <v>3199</v>
      </c>
      <c r="J23919" t="s">
        <v>366</v>
      </c>
      <c r="K23919">
        <v>20513</v>
      </c>
      <c r="L23919">
        <v>1643073002</v>
      </c>
    </row>
    <row r="23920" spans="1:12" x14ac:dyDescent="0.45">
      <c r="A23920" t="str">
        <f t="shared" si="373"/>
        <v>Tyrone, Georgia, United States</v>
      </c>
      <c r="B23920" t="s">
        <v>28328</v>
      </c>
      <c r="C23920" t="s">
        <v>28328</v>
      </c>
      <c r="D23920">
        <v>33.475299999999997</v>
      </c>
      <c r="E23920">
        <v>-84.594099999999997</v>
      </c>
      <c r="F23920" t="s">
        <v>530</v>
      </c>
      <c r="G23920" t="s">
        <v>531</v>
      </c>
      <c r="H23920" t="s">
        <v>532</v>
      </c>
      <c r="I23920" t="s">
        <v>763</v>
      </c>
      <c r="K23920">
        <v>7506</v>
      </c>
      <c r="L23920">
        <v>1840016845</v>
      </c>
    </row>
    <row r="23921" spans="1:12" x14ac:dyDescent="0.45">
      <c r="A23921" t="str">
        <f t="shared" si="373"/>
        <v>Tyrone, Pennsylvania, United States</v>
      </c>
      <c r="B23921" t="s">
        <v>28328</v>
      </c>
      <c r="C23921" t="s">
        <v>28328</v>
      </c>
      <c r="D23921">
        <v>40.676400000000001</v>
      </c>
      <c r="E23921">
        <v>-78.245999999999995</v>
      </c>
      <c r="F23921" t="s">
        <v>530</v>
      </c>
      <c r="G23921" t="s">
        <v>531</v>
      </c>
      <c r="H23921" t="s">
        <v>532</v>
      </c>
      <c r="I23921" t="s">
        <v>620</v>
      </c>
      <c r="K23921">
        <v>7151</v>
      </c>
      <c r="L23921">
        <v>1840001087</v>
      </c>
    </row>
    <row r="23922" spans="1:12" x14ac:dyDescent="0.45">
      <c r="A23922" t="str">
        <f t="shared" si="373"/>
        <v>Tysmenytsya, Ivano-Frankivs’ka Oblast’, Ukraine</v>
      </c>
      <c r="B23922" t="s">
        <v>28329</v>
      </c>
      <c r="C23922" t="s">
        <v>28329</v>
      </c>
      <c r="D23922">
        <v>48.900799999999997</v>
      </c>
      <c r="E23922">
        <v>24.8492</v>
      </c>
      <c r="F23922" t="s">
        <v>1461</v>
      </c>
      <c r="G23922" t="s">
        <v>1462</v>
      </c>
      <c r="H23922" t="s">
        <v>1463</v>
      </c>
      <c r="I23922" t="s">
        <v>4858</v>
      </c>
      <c r="J23922" t="s">
        <v>366</v>
      </c>
      <c r="K23922">
        <v>9287</v>
      </c>
      <c r="L23922">
        <v>1804289789</v>
      </c>
    </row>
    <row r="23923" spans="1:12" x14ac:dyDescent="0.45">
      <c r="A23923" t="str">
        <f t="shared" si="373"/>
        <v>Tysons, Virginia, United States</v>
      </c>
      <c r="B23923" t="s">
        <v>28330</v>
      </c>
      <c r="C23923" t="s">
        <v>28330</v>
      </c>
      <c r="D23923">
        <v>38.921500000000002</v>
      </c>
      <c r="E23923">
        <v>-77.2273</v>
      </c>
      <c r="F23923" t="s">
        <v>530</v>
      </c>
      <c r="G23923" t="s">
        <v>531</v>
      </c>
      <c r="H23923" t="s">
        <v>532</v>
      </c>
      <c r="I23923" t="s">
        <v>618</v>
      </c>
      <c r="K23923">
        <v>23749</v>
      </c>
      <c r="L23923">
        <v>1840006040</v>
      </c>
    </row>
    <row r="23924" spans="1:12" x14ac:dyDescent="0.45">
      <c r="A23924" t="str">
        <f t="shared" si="373"/>
        <v>Tyukalinsk, Omskaya Oblast’, Russia</v>
      </c>
      <c r="B23924" t="s">
        <v>28331</v>
      </c>
      <c r="C23924" t="s">
        <v>28331</v>
      </c>
      <c r="D23924">
        <v>55.866700000000002</v>
      </c>
      <c r="E23924">
        <v>72.2</v>
      </c>
      <c r="F23924" t="s">
        <v>504</v>
      </c>
      <c r="G23924" t="s">
        <v>505</v>
      </c>
      <c r="H23924" t="s">
        <v>506</v>
      </c>
      <c r="I23924" t="s">
        <v>6792</v>
      </c>
      <c r="K23924">
        <v>10311</v>
      </c>
      <c r="L23924">
        <v>1643338887</v>
      </c>
    </row>
    <row r="23925" spans="1:12" x14ac:dyDescent="0.45">
      <c r="A23925" t="str">
        <f t="shared" si="373"/>
        <v>Tyumen, Tyumenskaya Oblast’, Russia</v>
      </c>
      <c r="B23925" t="s">
        <v>28332</v>
      </c>
      <c r="C23925" t="s">
        <v>28332</v>
      </c>
      <c r="D23925">
        <v>57.15</v>
      </c>
      <c r="E23925">
        <v>65.533299999999997</v>
      </c>
      <c r="F23925" t="s">
        <v>504</v>
      </c>
      <c r="G23925" t="s">
        <v>505</v>
      </c>
      <c r="H23925" t="s">
        <v>506</v>
      </c>
      <c r="I23925" t="s">
        <v>10917</v>
      </c>
      <c r="J23925" t="s">
        <v>378</v>
      </c>
      <c r="K23925">
        <v>744554</v>
      </c>
      <c r="L23925">
        <v>1643040435</v>
      </c>
    </row>
    <row r="23926" spans="1:12" x14ac:dyDescent="0.45">
      <c r="A23926" t="str">
        <f t="shared" si="373"/>
        <v>Tzaneen, Limpopo, South Africa</v>
      </c>
      <c r="B23926" t="s">
        <v>28333</v>
      </c>
      <c r="C23926" t="s">
        <v>28333</v>
      </c>
      <c r="D23926">
        <v>-23.833300000000001</v>
      </c>
      <c r="E23926">
        <v>30.166699999999999</v>
      </c>
      <c r="F23926" t="s">
        <v>1436</v>
      </c>
      <c r="G23926" t="s">
        <v>1437</v>
      </c>
      <c r="H23926" t="s">
        <v>1438</v>
      </c>
      <c r="I23926" t="s">
        <v>16111</v>
      </c>
      <c r="K23926">
        <v>67245</v>
      </c>
      <c r="L23926">
        <v>1710120942</v>
      </c>
    </row>
    <row r="23927" spans="1:12" x14ac:dyDescent="0.45">
      <c r="A23927" t="str">
        <f t="shared" si="373"/>
        <v>Tzintzuntzán, Michoacán de Ocampo, Mexico</v>
      </c>
      <c r="B23927" t="s">
        <v>28334</v>
      </c>
      <c r="C23927" t="s">
        <v>28335</v>
      </c>
      <c r="D23927">
        <v>19.628299999999999</v>
      </c>
      <c r="E23927">
        <v>-101.5789</v>
      </c>
      <c r="F23927" t="s">
        <v>519</v>
      </c>
      <c r="G23927" t="s">
        <v>520</v>
      </c>
      <c r="H23927" t="s">
        <v>521</v>
      </c>
      <c r="I23927" t="s">
        <v>2179</v>
      </c>
      <c r="J23927" t="s">
        <v>366</v>
      </c>
      <c r="K23927">
        <v>12259</v>
      </c>
      <c r="L23927">
        <v>1484799786</v>
      </c>
    </row>
    <row r="23928" spans="1:12" x14ac:dyDescent="0.45">
      <c r="A23928" t="str">
        <f t="shared" si="373"/>
        <v>Tzucacab, Yucatán, Mexico</v>
      </c>
      <c r="B23928" t="s">
        <v>28336</v>
      </c>
      <c r="C23928" t="s">
        <v>28336</v>
      </c>
      <c r="D23928">
        <v>20.070799999999998</v>
      </c>
      <c r="E23928">
        <v>-89.050600000000003</v>
      </c>
      <c r="F23928" t="s">
        <v>519</v>
      </c>
      <c r="G23928" t="s">
        <v>520</v>
      </c>
      <c r="H23928" t="s">
        <v>521</v>
      </c>
      <c r="I23928" t="s">
        <v>694</v>
      </c>
      <c r="K23928">
        <v>9967</v>
      </c>
      <c r="L23928">
        <v>1484877569</v>
      </c>
    </row>
    <row r="23929" spans="1:12" x14ac:dyDescent="0.45">
      <c r="A23929" t="str">
        <f t="shared" si="373"/>
        <v>Uacu Cungo, Kwanza Sul, Angola</v>
      </c>
      <c r="B23929" t="s">
        <v>28337</v>
      </c>
      <c r="C23929" t="s">
        <v>28337</v>
      </c>
      <c r="D23929">
        <v>-11.3583</v>
      </c>
      <c r="E23929">
        <v>15.119400000000001</v>
      </c>
      <c r="F23929" t="s">
        <v>1809</v>
      </c>
      <c r="G23929" t="s">
        <v>1810</v>
      </c>
      <c r="H23929" t="s">
        <v>1811</v>
      </c>
      <c r="I23929" t="s">
        <v>5944</v>
      </c>
      <c r="K23929">
        <v>12069</v>
      </c>
      <c r="L23929">
        <v>1024677127</v>
      </c>
    </row>
    <row r="23930" spans="1:12" x14ac:dyDescent="0.45">
      <c r="A23930" t="str">
        <f t="shared" si="373"/>
        <v>Ub, Ub, Serbia</v>
      </c>
      <c r="B23930" t="s">
        <v>28338</v>
      </c>
      <c r="C23930" t="s">
        <v>28338</v>
      </c>
      <c r="D23930">
        <v>44.45</v>
      </c>
      <c r="E23930">
        <v>20.066700000000001</v>
      </c>
      <c r="F23930" t="s">
        <v>795</v>
      </c>
      <c r="G23930" t="s">
        <v>796</v>
      </c>
      <c r="H23930" t="s">
        <v>797</v>
      </c>
      <c r="I23930" t="s">
        <v>28338</v>
      </c>
      <c r="J23930" t="s">
        <v>378</v>
      </c>
      <c r="L23930">
        <v>1688701954</v>
      </c>
    </row>
    <row r="23931" spans="1:12" x14ac:dyDescent="0.45">
      <c r="A23931" t="str">
        <f t="shared" si="373"/>
        <v>Ubá, Minas Gerais, Brazil</v>
      </c>
      <c r="B23931" t="s">
        <v>28339</v>
      </c>
      <c r="C23931" t="s">
        <v>28340</v>
      </c>
      <c r="D23931">
        <v>-21.12</v>
      </c>
      <c r="E23931">
        <v>-42.942799999999998</v>
      </c>
      <c r="F23931" t="s">
        <v>491</v>
      </c>
      <c r="G23931" t="s">
        <v>492</v>
      </c>
      <c r="H23931" t="s">
        <v>493</v>
      </c>
      <c r="I23931" t="s">
        <v>1623</v>
      </c>
      <c r="K23931">
        <v>113300</v>
      </c>
      <c r="L23931">
        <v>1076389529</v>
      </c>
    </row>
    <row r="23932" spans="1:12" x14ac:dyDescent="0.45">
      <c r="A23932" t="str">
        <f t="shared" si="373"/>
        <v>Übach-Palenberg, North Rhine-Westphalia, Germany</v>
      </c>
      <c r="B23932" t="s">
        <v>28341</v>
      </c>
      <c r="C23932" t="s">
        <v>28342</v>
      </c>
      <c r="D23932">
        <v>50.919699999999999</v>
      </c>
      <c r="E23932">
        <v>6.1193999999999997</v>
      </c>
      <c r="F23932" t="s">
        <v>441</v>
      </c>
      <c r="G23932" t="s">
        <v>442</v>
      </c>
      <c r="H23932" t="s">
        <v>443</v>
      </c>
      <c r="I23932" t="s">
        <v>444</v>
      </c>
      <c r="K23932">
        <v>24081</v>
      </c>
      <c r="L23932">
        <v>1276712019</v>
      </c>
    </row>
    <row r="23933" spans="1:12" x14ac:dyDescent="0.45">
      <c r="A23933" t="str">
        <f t="shared" si="373"/>
        <v>Ubaitaba, Bahia, Brazil</v>
      </c>
      <c r="B23933" t="s">
        <v>28343</v>
      </c>
      <c r="C23933" t="s">
        <v>28343</v>
      </c>
      <c r="D23933">
        <v>-14.3</v>
      </c>
      <c r="E23933">
        <v>-39.33</v>
      </c>
      <c r="F23933" t="s">
        <v>491</v>
      </c>
      <c r="G23933" t="s">
        <v>492</v>
      </c>
      <c r="H23933" t="s">
        <v>493</v>
      </c>
      <c r="I23933" t="s">
        <v>1382</v>
      </c>
      <c r="K23933">
        <v>28375</v>
      </c>
      <c r="L23933">
        <v>1076532739</v>
      </c>
    </row>
    <row r="23934" spans="1:12" x14ac:dyDescent="0.45">
      <c r="A23934" t="str">
        <f t="shared" si="373"/>
        <v>Ubarana, São Paulo, Brazil</v>
      </c>
      <c r="B23934" t="s">
        <v>28344</v>
      </c>
      <c r="C23934" t="s">
        <v>28344</v>
      </c>
      <c r="D23934">
        <v>-21.165800000000001</v>
      </c>
      <c r="E23934">
        <v>-49.717799999999997</v>
      </c>
      <c r="F23934" t="s">
        <v>491</v>
      </c>
      <c r="G23934" t="s">
        <v>492</v>
      </c>
      <c r="H23934" t="s">
        <v>493</v>
      </c>
      <c r="I23934" t="s">
        <v>801</v>
      </c>
      <c r="K23934">
        <v>5910</v>
      </c>
      <c r="L23934">
        <v>1076427251</v>
      </c>
    </row>
    <row r="23935" spans="1:12" x14ac:dyDescent="0.45">
      <c r="A23935" t="str">
        <f t="shared" si="373"/>
        <v>Ubatuba, São Paulo, Brazil</v>
      </c>
      <c r="B23935" t="s">
        <v>28345</v>
      </c>
      <c r="C23935" t="s">
        <v>28345</v>
      </c>
      <c r="D23935">
        <v>-23.433900000000001</v>
      </c>
      <c r="E23935">
        <v>-45.070799999999998</v>
      </c>
      <c r="F23935" t="s">
        <v>491</v>
      </c>
      <c r="G23935" t="s">
        <v>492</v>
      </c>
      <c r="H23935" t="s">
        <v>493</v>
      </c>
      <c r="I23935" t="s">
        <v>801</v>
      </c>
      <c r="K23935">
        <v>86392</v>
      </c>
      <c r="L23935">
        <v>1076510903</v>
      </c>
    </row>
    <row r="23936" spans="1:12" x14ac:dyDescent="0.45">
      <c r="A23936" t="str">
        <f t="shared" si="373"/>
        <v>Ube, Yamaguchi, Japan</v>
      </c>
      <c r="B23936" t="s">
        <v>28346</v>
      </c>
      <c r="C23936" t="s">
        <v>28346</v>
      </c>
      <c r="D23936">
        <v>33.951700000000002</v>
      </c>
      <c r="E23936">
        <v>131.2467</v>
      </c>
      <c r="F23936" t="s">
        <v>514</v>
      </c>
      <c r="G23936" t="s">
        <v>515</v>
      </c>
      <c r="H23936" t="s">
        <v>516</v>
      </c>
      <c r="I23936" t="s">
        <v>11619</v>
      </c>
      <c r="K23936">
        <v>164325</v>
      </c>
      <c r="L23936">
        <v>1392198814</v>
      </c>
    </row>
    <row r="23937" spans="1:12" x14ac:dyDescent="0.45">
      <c r="A23937" t="str">
        <f t="shared" si="373"/>
        <v>Uberaba, Minas Gerais, Brazil</v>
      </c>
      <c r="B23937" t="s">
        <v>28347</v>
      </c>
      <c r="C23937" t="s">
        <v>28347</v>
      </c>
      <c r="D23937">
        <v>-19.747800000000002</v>
      </c>
      <c r="E23937">
        <v>-47.931899999999999</v>
      </c>
      <c r="F23937" t="s">
        <v>491</v>
      </c>
      <c r="G23937" t="s">
        <v>492</v>
      </c>
      <c r="H23937" t="s">
        <v>493</v>
      </c>
      <c r="I23937" t="s">
        <v>1623</v>
      </c>
      <c r="K23937">
        <v>325279</v>
      </c>
      <c r="L23937">
        <v>1076230331</v>
      </c>
    </row>
    <row r="23938" spans="1:12" x14ac:dyDescent="0.45">
      <c r="A23938" t="str">
        <f t="shared" si="373"/>
        <v>Uberlândia, Minas Gerais, Brazil</v>
      </c>
      <c r="B23938" t="s">
        <v>28348</v>
      </c>
      <c r="C23938" t="s">
        <v>28349</v>
      </c>
      <c r="D23938">
        <v>-18.918900000000001</v>
      </c>
      <c r="E23938">
        <v>-48.276899999999998</v>
      </c>
      <c r="F23938" t="s">
        <v>491</v>
      </c>
      <c r="G23938" t="s">
        <v>492</v>
      </c>
      <c r="H23938" t="s">
        <v>493</v>
      </c>
      <c r="I23938" t="s">
        <v>1623</v>
      </c>
      <c r="K23938">
        <v>604013</v>
      </c>
      <c r="L23938">
        <v>1076495001</v>
      </c>
    </row>
    <row r="23939" spans="1:12" x14ac:dyDescent="0.45">
      <c r="A23939" t="str">
        <f t="shared" ref="A23939:A24002" si="374">CONCATENATE(B23939,", ",I23939,", ",F23939)</f>
        <v>Überlingen, Baden-Württemberg, Germany</v>
      </c>
      <c r="B23939" t="s">
        <v>28350</v>
      </c>
      <c r="C23939" t="s">
        <v>28351</v>
      </c>
      <c r="D23939">
        <v>47.7667</v>
      </c>
      <c r="E23939">
        <v>9.1583000000000006</v>
      </c>
      <c r="F23939" t="s">
        <v>441</v>
      </c>
      <c r="G23939" t="s">
        <v>442</v>
      </c>
      <c r="H23939" t="s">
        <v>443</v>
      </c>
      <c r="I23939" t="s">
        <v>451</v>
      </c>
      <c r="K23939">
        <v>22554</v>
      </c>
      <c r="L23939">
        <v>1276778071</v>
      </c>
    </row>
    <row r="23940" spans="1:12" x14ac:dyDescent="0.45">
      <c r="A23940" t="str">
        <f t="shared" si="374"/>
        <v>Ubombo, KwaZulu-Natal, South Africa</v>
      </c>
      <c r="B23940" t="s">
        <v>28352</v>
      </c>
      <c r="C23940" t="s">
        <v>28352</v>
      </c>
      <c r="D23940">
        <v>-27.566700000000001</v>
      </c>
      <c r="E23940">
        <v>32.083300000000001</v>
      </c>
      <c r="F23940" t="s">
        <v>1436</v>
      </c>
      <c r="G23940" t="s">
        <v>1437</v>
      </c>
      <c r="H23940" t="s">
        <v>1438</v>
      </c>
      <c r="I23940" t="s">
        <v>8857</v>
      </c>
      <c r="K23940">
        <v>564</v>
      </c>
      <c r="L23940">
        <v>1710203500</v>
      </c>
    </row>
    <row r="23941" spans="1:12" x14ac:dyDescent="0.45">
      <c r="A23941" t="str">
        <f t="shared" si="374"/>
        <v>Ubon Ratchathani, Ubon Ratchathani, Thailand</v>
      </c>
      <c r="B23941" t="s">
        <v>8322</v>
      </c>
      <c r="C23941" t="s">
        <v>8322</v>
      </c>
      <c r="D23941">
        <v>15.2281</v>
      </c>
      <c r="E23941">
        <v>104.85939999999999</v>
      </c>
      <c r="F23941" t="s">
        <v>1864</v>
      </c>
      <c r="G23941" t="s">
        <v>1865</v>
      </c>
      <c r="H23941" t="s">
        <v>1866</v>
      </c>
      <c r="I23941" t="s">
        <v>8322</v>
      </c>
      <c r="J23941" t="s">
        <v>378</v>
      </c>
      <c r="K23941">
        <v>79023</v>
      </c>
      <c r="L23941">
        <v>1764611048</v>
      </c>
    </row>
    <row r="23942" spans="1:12" x14ac:dyDescent="0.45">
      <c r="A23942" t="str">
        <f t="shared" si="374"/>
        <v>Ucar, Ucar, Azerbaijan</v>
      </c>
      <c r="B23942" t="s">
        <v>28353</v>
      </c>
      <c r="C23942" t="s">
        <v>28353</v>
      </c>
      <c r="D23942">
        <v>40.512099999999997</v>
      </c>
      <c r="E23942">
        <v>47.651899999999998</v>
      </c>
      <c r="F23942" t="s">
        <v>906</v>
      </c>
      <c r="G23942" t="s">
        <v>907</v>
      </c>
      <c r="H23942" t="s">
        <v>908</v>
      </c>
      <c r="I23942" t="s">
        <v>28353</v>
      </c>
      <c r="J23942" t="s">
        <v>378</v>
      </c>
      <c r="L23942">
        <v>1031822434</v>
      </c>
    </row>
    <row r="23943" spans="1:12" x14ac:dyDescent="0.45">
      <c r="A23943" t="str">
        <f t="shared" si="374"/>
        <v>Uchaly, Bashkortostan, Russia</v>
      </c>
      <c r="B23943" t="s">
        <v>28354</v>
      </c>
      <c r="C23943" t="s">
        <v>28354</v>
      </c>
      <c r="D23943">
        <v>54.316699999999997</v>
      </c>
      <c r="E23943">
        <v>59.383299999999998</v>
      </c>
      <c r="F23943" t="s">
        <v>504</v>
      </c>
      <c r="G23943" t="s">
        <v>505</v>
      </c>
      <c r="H23943" t="s">
        <v>506</v>
      </c>
      <c r="I23943" t="s">
        <v>923</v>
      </c>
      <c r="K23943">
        <v>37710</v>
      </c>
      <c r="L23943">
        <v>1643696748</v>
      </c>
    </row>
    <row r="23944" spans="1:12" x14ac:dyDescent="0.45">
      <c r="A23944" t="str">
        <f t="shared" si="374"/>
        <v>Uchiko, Ehime, Japan</v>
      </c>
      <c r="B23944" t="s">
        <v>28355</v>
      </c>
      <c r="C23944" t="s">
        <v>28355</v>
      </c>
      <c r="D23944">
        <v>33.533099999999997</v>
      </c>
      <c r="E23944">
        <v>132.65809999999999</v>
      </c>
      <c r="F23944" t="s">
        <v>514</v>
      </c>
      <c r="G23944" t="s">
        <v>515</v>
      </c>
      <c r="H23944" t="s">
        <v>516</v>
      </c>
      <c r="I23944" t="s">
        <v>12880</v>
      </c>
      <c r="K23944">
        <v>15565</v>
      </c>
      <c r="L23944">
        <v>1392976487</v>
      </c>
    </row>
    <row r="23945" spans="1:12" x14ac:dyDescent="0.45">
      <c r="A23945" t="str">
        <f t="shared" si="374"/>
        <v>Uchoa, São Paulo, Brazil</v>
      </c>
      <c r="B23945" t="s">
        <v>28356</v>
      </c>
      <c r="C23945" t="s">
        <v>28356</v>
      </c>
      <c r="D23945">
        <v>-20.9528</v>
      </c>
      <c r="E23945">
        <v>-49.174999999999997</v>
      </c>
      <c r="F23945" t="s">
        <v>491</v>
      </c>
      <c r="G23945" t="s">
        <v>492</v>
      </c>
      <c r="H23945" t="s">
        <v>493</v>
      </c>
      <c r="I23945" t="s">
        <v>801</v>
      </c>
      <c r="K23945">
        <v>9968</v>
      </c>
      <c r="L23945">
        <v>1076170916</v>
      </c>
    </row>
    <row r="23946" spans="1:12" x14ac:dyDescent="0.45">
      <c r="A23946" t="str">
        <f t="shared" si="374"/>
        <v>Uchquduq Shahri, Navoiy, Uzbekistan</v>
      </c>
      <c r="B23946" t="s">
        <v>28357</v>
      </c>
      <c r="C23946" t="s">
        <v>28357</v>
      </c>
      <c r="D23946">
        <v>42.156700000000001</v>
      </c>
      <c r="E23946">
        <v>63.555599999999998</v>
      </c>
      <c r="F23946" t="s">
        <v>1966</v>
      </c>
      <c r="G23946" t="s">
        <v>1967</v>
      </c>
      <c r="H23946" t="s">
        <v>1968</v>
      </c>
      <c r="I23946" t="s">
        <v>14307</v>
      </c>
      <c r="J23946" t="s">
        <v>366</v>
      </c>
      <c r="K23946">
        <v>24200</v>
      </c>
      <c r="L23946">
        <v>1860459881</v>
      </c>
    </row>
    <row r="23947" spans="1:12" x14ac:dyDescent="0.45">
      <c r="A23947" t="str">
        <f t="shared" si="374"/>
        <v>Uckfield, East Sussex, United Kingdom</v>
      </c>
      <c r="B23947" t="s">
        <v>28358</v>
      </c>
      <c r="C23947" t="s">
        <v>28358</v>
      </c>
      <c r="D23947">
        <v>50.97</v>
      </c>
      <c r="E23947">
        <v>0.1</v>
      </c>
      <c r="F23947" t="s">
        <v>536</v>
      </c>
      <c r="G23947" t="s">
        <v>537</v>
      </c>
      <c r="H23947" t="s">
        <v>538</v>
      </c>
      <c r="I23947" t="s">
        <v>3777</v>
      </c>
      <c r="K23947">
        <v>14493</v>
      </c>
      <c r="L23947">
        <v>1826320254</v>
      </c>
    </row>
    <row r="23948" spans="1:12" x14ac:dyDescent="0.45">
      <c r="A23948" t="str">
        <f t="shared" si="374"/>
        <v>Udachnyy, Sakha (Yakutiya), Russia</v>
      </c>
      <c r="B23948" t="s">
        <v>28359</v>
      </c>
      <c r="C23948" t="s">
        <v>28359</v>
      </c>
      <c r="D23948">
        <v>66.400000000000006</v>
      </c>
      <c r="E23948">
        <v>112.3</v>
      </c>
      <c r="F23948" t="s">
        <v>504</v>
      </c>
      <c r="G23948" t="s">
        <v>505</v>
      </c>
      <c r="H23948" t="s">
        <v>506</v>
      </c>
      <c r="I23948" t="s">
        <v>1470</v>
      </c>
      <c r="K23948">
        <v>11676</v>
      </c>
      <c r="L23948">
        <v>1643138235</v>
      </c>
    </row>
    <row r="23949" spans="1:12" x14ac:dyDescent="0.45">
      <c r="A23949" t="str">
        <f t="shared" si="374"/>
        <v>Udaipur, Rājasthān, India</v>
      </c>
      <c r="B23949" t="s">
        <v>28360</v>
      </c>
      <c r="C23949" t="s">
        <v>28360</v>
      </c>
      <c r="D23949">
        <v>24.583300000000001</v>
      </c>
      <c r="E23949">
        <v>73.683300000000003</v>
      </c>
      <c r="F23949" t="s">
        <v>626</v>
      </c>
      <c r="G23949" t="s">
        <v>627</v>
      </c>
      <c r="H23949" t="s">
        <v>628</v>
      </c>
      <c r="I23949" t="s">
        <v>671</v>
      </c>
      <c r="K23949">
        <v>451100</v>
      </c>
      <c r="L23949">
        <v>1356266094</v>
      </c>
    </row>
    <row r="23950" spans="1:12" x14ac:dyDescent="0.45">
      <c r="A23950" t="str">
        <f t="shared" si="374"/>
        <v>Uddingston, South Lanarkshire, United Kingdom</v>
      </c>
      <c r="B23950" t="s">
        <v>28361</v>
      </c>
      <c r="C23950" t="s">
        <v>28361</v>
      </c>
      <c r="D23950">
        <v>55.818300000000001</v>
      </c>
      <c r="E23950">
        <v>-4.0827</v>
      </c>
      <c r="F23950" t="s">
        <v>536</v>
      </c>
      <c r="G23950" t="s">
        <v>537</v>
      </c>
      <c r="H23950" t="s">
        <v>538</v>
      </c>
      <c r="I23950" t="s">
        <v>5028</v>
      </c>
      <c r="K23950">
        <v>6710</v>
      </c>
      <c r="L23950">
        <v>1826718081</v>
      </c>
    </row>
    <row r="23951" spans="1:12" x14ac:dyDescent="0.45">
      <c r="A23951" t="str">
        <f t="shared" si="374"/>
        <v>Udhampur, Jammu and Kashmīr, India</v>
      </c>
      <c r="B23951" t="s">
        <v>28362</v>
      </c>
      <c r="C23951" t="s">
        <v>28362</v>
      </c>
      <c r="D23951">
        <v>32.93</v>
      </c>
      <c r="E23951">
        <v>75.13</v>
      </c>
      <c r="F23951" t="s">
        <v>626</v>
      </c>
      <c r="G23951" t="s">
        <v>627</v>
      </c>
      <c r="H23951" t="s">
        <v>628</v>
      </c>
      <c r="I23951" t="s">
        <v>3428</v>
      </c>
      <c r="K23951">
        <v>35507</v>
      </c>
      <c r="L23951">
        <v>1356335272</v>
      </c>
    </row>
    <row r="23952" spans="1:12" x14ac:dyDescent="0.45">
      <c r="A23952" t="str">
        <f t="shared" si="374"/>
        <v>Udine, Friuli-Venezia Giulia, Italy</v>
      </c>
      <c r="B23952" t="s">
        <v>28363</v>
      </c>
      <c r="C23952" t="s">
        <v>28363</v>
      </c>
      <c r="D23952">
        <v>46.066699999999997</v>
      </c>
      <c r="E23952">
        <v>13.2333</v>
      </c>
      <c r="F23952" t="s">
        <v>946</v>
      </c>
      <c r="G23952" t="s">
        <v>947</v>
      </c>
      <c r="H23952" t="s">
        <v>948</v>
      </c>
      <c r="I23952" t="s">
        <v>10974</v>
      </c>
      <c r="J23952" t="s">
        <v>366</v>
      </c>
      <c r="K23952">
        <v>99341</v>
      </c>
      <c r="L23952">
        <v>1380396446</v>
      </c>
    </row>
    <row r="23953" spans="1:12" x14ac:dyDescent="0.45">
      <c r="A23953" t="str">
        <f t="shared" si="374"/>
        <v>Udipi, Karnātaka, India</v>
      </c>
      <c r="B23953" t="s">
        <v>28364</v>
      </c>
      <c r="C23953" t="s">
        <v>28364</v>
      </c>
      <c r="D23953">
        <v>13.3322</v>
      </c>
      <c r="E23953">
        <v>74.746099999999998</v>
      </c>
      <c r="F23953" t="s">
        <v>626</v>
      </c>
      <c r="G23953" t="s">
        <v>627</v>
      </c>
      <c r="H23953" t="s">
        <v>628</v>
      </c>
      <c r="I23953" t="s">
        <v>3455</v>
      </c>
      <c r="K23953">
        <v>165401</v>
      </c>
      <c r="L23953">
        <v>1356145399</v>
      </c>
    </row>
    <row r="23954" spans="1:12" x14ac:dyDescent="0.45">
      <c r="A23954" t="str">
        <f t="shared" si="374"/>
        <v>Udomlya, Tverskaya Oblast’, Russia</v>
      </c>
      <c r="B23954" t="s">
        <v>28365</v>
      </c>
      <c r="C23954" t="s">
        <v>28365</v>
      </c>
      <c r="D23954">
        <v>57.883299999999998</v>
      </c>
      <c r="E23954">
        <v>35.0167</v>
      </c>
      <c r="F23954" t="s">
        <v>504</v>
      </c>
      <c r="G23954" t="s">
        <v>505</v>
      </c>
      <c r="H23954" t="s">
        <v>506</v>
      </c>
      <c r="I23954" t="s">
        <v>1989</v>
      </c>
      <c r="K23954">
        <v>28119</v>
      </c>
      <c r="L23954">
        <v>1643942215</v>
      </c>
    </row>
    <row r="23955" spans="1:12" x14ac:dyDescent="0.45">
      <c r="A23955" t="str">
        <f t="shared" si="374"/>
        <v>Udon Thani, Udon Thani, Thailand</v>
      </c>
      <c r="B23955" t="s">
        <v>3348</v>
      </c>
      <c r="C23955" t="s">
        <v>3348</v>
      </c>
      <c r="D23955">
        <v>17.416399999999999</v>
      </c>
      <c r="E23955">
        <v>102.75</v>
      </c>
      <c r="F23955" t="s">
        <v>1864</v>
      </c>
      <c r="G23955" t="s">
        <v>1865</v>
      </c>
      <c r="H23955" t="s">
        <v>1866</v>
      </c>
      <c r="I23955" t="s">
        <v>3348</v>
      </c>
      <c r="J23955" t="s">
        <v>378</v>
      </c>
      <c r="K23955">
        <v>130274</v>
      </c>
      <c r="L23955">
        <v>1764676047</v>
      </c>
    </row>
    <row r="23956" spans="1:12" x14ac:dyDescent="0.45">
      <c r="A23956" t="str">
        <f t="shared" si="374"/>
        <v>Ueckermünde, Mecklenburg-Western Pomerania, Germany</v>
      </c>
      <c r="B23956" t="s">
        <v>28366</v>
      </c>
      <c r="C23956" t="s">
        <v>28367</v>
      </c>
      <c r="D23956">
        <v>53.7333</v>
      </c>
      <c r="E23956">
        <v>14.033300000000001</v>
      </c>
      <c r="F23956" t="s">
        <v>441</v>
      </c>
      <c r="G23956" t="s">
        <v>442</v>
      </c>
      <c r="H23956" t="s">
        <v>443</v>
      </c>
      <c r="I23956" t="s">
        <v>1715</v>
      </c>
      <c r="K23956">
        <v>8591</v>
      </c>
      <c r="L23956">
        <v>1276552736</v>
      </c>
    </row>
    <row r="23957" spans="1:12" x14ac:dyDescent="0.45">
      <c r="A23957" t="str">
        <f t="shared" si="374"/>
        <v>Ueda, Nagano, Japan</v>
      </c>
      <c r="B23957" t="s">
        <v>28368</v>
      </c>
      <c r="C23957" t="s">
        <v>28368</v>
      </c>
      <c r="D23957">
        <v>36.401899999999998</v>
      </c>
      <c r="E23957">
        <v>138.2492</v>
      </c>
      <c r="F23957" t="s">
        <v>514</v>
      </c>
      <c r="G23957" t="s">
        <v>515</v>
      </c>
      <c r="H23957" t="s">
        <v>516</v>
      </c>
      <c r="I23957" t="s">
        <v>2890</v>
      </c>
      <c r="K23957">
        <v>154201</v>
      </c>
      <c r="L23957">
        <v>1392438902</v>
      </c>
    </row>
    <row r="23958" spans="1:12" x14ac:dyDescent="0.45">
      <c r="A23958" t="str">
        <f t="shared" si="374"/>
        <v>Uelen, Chukotskiy Avtonomnyy Okrug, Russia</v>
      </c>
      <c r="B23958" t="s">
        <v>28369</v>
      </c>
      <c r="C23958" t="s">
        <v>28369</v>
      </c>
      <c r="D23958">
        <v>66.1541</v>
      </c>
      <c r="E23958">
        <v>-169.81059999999999</v>
      </c>
      <c r="F23958" t="s">
        <v>504</v>
      </c>
      <c r="G23958" t="s">
        <v>505</v>
      </c>
      <c r="H23958" t="s">
        <v>506</v>
      </c>
      <c r="I23958" t="s">
        <v>1924</v>
      </c>
      <c r="K23958">
        <v>776</v>
      </c>
      <c r="L23958">
        <v>1643387315</v>
      </c>
    </row>
    <row r="23959" spans="1:12" x14ac:dyDescent="0.45">
      <c r="A23959" t="str">
        <f t="shared" si="374"/>
        <v>Uelzen, Lower Saxony, Germany</v>
      </c>
      <c r="B23959" t="s">
        <v>28370</v>
      </c>
      <c r="C23959" t="s">
        <v>28370</v>
      </c>
      <c r="D23959">
        <v>52.964700000000001</v>
      </c>
      <c r="E23959">
        <v>10.565799999999999</v>
      </c>
      <c r="F23959" t="s">
        <v>441</v>
      </c>
      <c r="G23959" t="s">
        <v>442</v>
      </c>
      <c r="H23959" t="s">
        <v>443</v>
      </c>
      <c r="I23959" t="s">
        <v>735</v>
      </c>
      <c r="J23959" t="s">
        <v>366</v>
      </c>
      <c r="K23959">
        <v>33614</v>
      </c>
      <c r="L23959">
        <v>1276042012</v>
      </c>
    </row>
    <row r="23960" spans="1:12" x14ac:dyDescent="0.45">
      <c r="A23960" t="str">
        <f t="shared" si="374"/>
        <v>Uenohara, Yamanashi, Japan</v>
      </c>
      <c r="B23960" t="s">
        <v>28371</v>
      </c>
      <c r="C23960" t="s">
        <v>28371</v>
      </c>
      <c r="D23960">
        <v>35.630299999999998</v>
      </c>
      <c r="E23960">
        <v>139.1086</v>
      </c>
      <c r="F23960" t="s">
        <v>514</v>
      </c>
      <c r="G23960" t="s">
        <v>515</v>
      </c>
      <c r="H23960" t="s">
        <v>516</v>
      </c>
      <c r="I23960" t="s">
        <v>12807</v>
      </c>
      <c r="K23960">
        <v>23052</v>
      </c>
      <c r="L23960">
        <v>1392602835</v>
      </c>
    </row>
    <row r="23961" spans="1:12" x14ac:dyDescent="0.45">
      <c r="A23961" t="str">
        <f t="shared" si="374"/>
        <v>Uetersen, Schleswig-Holstein, Germany</v>
      </c>
      <c r="B23961" t="s">
        <v>28372</v>
      </c>
      <c r="C23961" t="s">
        <v>28372</v>
      </c>
      <c r="D23961">
        <v>53.687199999999997</v>
      </c>
      <c r="E23961">
        <v>9.6692</v>
      </c>
      <c r="F23961" t="s">
        <v>441</v>
      </c>
      <c r="G23961" t="s">
        <v>442</v>
      </c>
      <c r="H23961" t="s">
        <v>443</v>
      </c>
      <c r="I23961" t="s">
        <v>997</v>
      </c>
      <c r="K23961">
        <v>18496</v>
      </c>
      <c r="L23961">
        <v>1276507212</v>
      </c>
    </row>
    <row r="23962" spans="1:12" x14ac:dyDescent="0.45">
      <c r="A23962" t="str">
        <f t="shared" si="374"/>
        <v>Uettligen, Bern, Switzerland</v>
      </c>
      <c r="B23962" t="s">
        <v>28373</v>
      </c>
      <c r="C23962" t="s">
        <v>28373</v>
      </c>
      <c r="D23962">
        <v>46.977499999999999</v>
      </c>
      <c r="E23962">
        <v>7.4791999999999996</v>
      </c>
      <c r="F23962" t="s">
        <v>464</v>
      </c>
      <c r="G23962" t="s">
        <v>465</v>
      </c>
      <c r="H23962" t="s">
        <v>466</v>
      </c>
      <c r="I23962" t="s">
        <v>4102</v>
      </c>
      <c r="K23962">
        <v>11335</v>
      </c>
      <c r="L23962">
        <v>1756811836</v>
      </c>
    </row>
    <row r="23963" spans="1:12" x14ac:dyDescent="0.45">
      <c r="A23963" t="str">
        <f t="shared" si="374"/>
        <v>Ufa, Bashkortostan, Russia</v>
      </c>
      <c r="B23963" t="s">
        <v>28374</v>
      </c>
      <c r="C23963" t="s">
        <v>28374</v>
      </c>
      <c r="D23963">
        <v>54.7333</v>
      </c>
      <c r="E23963">
        <v>55.966700000000003</v>
      </c>
      <c r="F23963" t="s">
        <v>504</v>
      </c>
      <c r="G23963" t="s">
        <v>505</v>
      </c>
      <c r="H23963" t="s">
        <v>506</v>
      </c>
      <c r="I23963" t="s">
        <v>923</v>
      </c>
      <c r="J23963" t="s">
        <v>378</v>
      </c>
      <c r="K23963">
        <v>1115560</v>
      </c>
      <c r="L23963">
        <v>1643722928</v>
      </c>
    </row>
    <row r="23964" spans="1:12" x14ac:dyDescent="0.45">
      <c r="A23964" t="str">
        <f t="shared" si="374"/>
        <v>Uffenheim, Bavaria, Germany</v>
      </c>
      <c r="B23964" t="s">
        <v>28375</v>
      </c>
      <c r="C23964" t="s">
        <v>28375</v>
      </c>
      <c r="D23964">
        <v>49.533299999999997</v>
      </c>
      <c r="E23964">
        <v>10.25</v>
      </c>
      <c r="F23964" t="s">
        <v>441</v>
      </c>
      <c r="G23964" t="s">
        <v>442</v>
      </c>
      <c r="H23964" t="s">
        <v>443</v>
      </c>
      <c r="I23964" t="s">
        <v>567</v>
      </c>
      <c r="K23964">
        <v>6518</v>
      </c>
      <c r="L23964">
        <v>1276305335</v>
      </c>
    </row>
    <row r="23965" spans="1:12" x14ac:dyDescent="0.45">
      <c r="A23965" t="str">
        <f t="shared" si="374"/>
        <v>Uglegorsk, Sakhalinskaya Oblast’, Russia</v>
      </c>
      <c r="B23965" t="s">
        <v>28376</v>
      </c>
      <c r="C23965" t="s">
        <v>28376</v>
      </c>
      <c r="D23965">
        <v>49.066699999999997</v>
      </c>
      <c r="E23965">
        <v>142.0333</v>
      </c>
      <c r="F23965" t="s">
        <v>504</v>
      </c>
      <c r="G23965" t="s">
        <v>505</v>
      </c>
      <c r="H23965" t="s">
        <v>506</v>
      </c>
      <c r="I23965" t="s">
        <v>1490</v>
      </c>
      <c r="K23965">
        <v>8687</v>
      </c>
      <c r="L23965">
        <v>1643572665</v>
      </c>
    </row>
    <row r="23966" spans="1:12" x14ac:dyDescent="0.45">
      <c r="A23966" t="str">
        <f t="shared" si="374"/>
        <v>Uglich, Yaroslavskaya Oblast’, Russia</v>
      </c>
      <c r="B23966" t="s">
        <v>28377</v>
      </c>
      <c r="C23966" t="s">
        <v>28377</v>
      </c>
      <c r="D23966">
        <v>57.533299999999997</v>
      </c>
      <c r="E23966">
        <v>38.333300000000001</v>
      </c>
      <c r="F23966" t="s">
        <v>504</v>
      </c>
      <c r="G23966" t="s">
        <v>505</v>
      </c>
      <c r="H23966" t="s">
        <v>506</v>
      </c>
      <c r="I23966" t="s">
        <v>8054</v>
      </c>
      <c r="K23966">
        <v>32146</v>
      </c>
      <c r="L23966">
        <v>1643786573</v>
      </c>
    </row>
    <row r="23967" spans="1:12" x14ac:dyDescent="0.45">
      <c r="A23967" t="str">
        <f t="shared" si="374"/>
        <v>Ugol’nyye Kopi, Chukotskiy Avtonomnyy Okrug, Russia</v>
      </c>
      <c r="B23967" t="s">
        <v>28378</v>
      </c>
      <c r="C23967" t="s">
        <v>28379</v>
      </c>
      <c r="D23967">
        <v>64.7333</v>
      </c>
      <c r="E23967">
        <v>177.7</v>
      </c>
      <c r="F23967" t="s">
        <v>504</v>
      </c>
      <c r="G23967" t="s">
        <v>505</v>
      </c>
      <c r="H23967" t="s">
        <v>506</v>
      </c>
      <c r="I23967" t="s">
        <v>1924</v>
      </c>
      <c r="K23967">
        <v>3367</v>
      </c>
      <c r="L23967">
        <v>1643017360</v>
      </c>
    </row>
    <row r="23968" spans="1:12" x14ac:dyDescent="0.45">
      <c r="A23968" t="str">
        <f t="shared" si="374"/>
        <v>Uherské Hradiště, Zlínský Kraj, Czechia</v>
      </c>
      <c r="B23968" t="s">
        <v>28380</v>
      </c>
      <c r="C23968" t="s">
        <v>28381</v>
      </c>
      <c r="D23968">
        <v>49.069800000000001</v>
      </c>
      <c r="E23968">
        <v>17.459700000000002</v>
      </c>
      <c r="F23968" t="s">
        <v>2480</v>
      </c>
      <c r="G23968" t="s">
        <v>2481</v>
      </c>
      <c r="H23968" t="s">
        <v>2482</v>
      </c>
      <c r="I23968" t="s">
        <v>5763</v>
      </c>
      <c r="K23968">
        <v>25247</v>
      </c>
      <c r="L23968">
        <v>1203165664</v>
      </c>
    </row>
    <row r="23969" spans="1:12" x14ac:dyDescent="0.45">
      <c r="A23969" t="str">
        <f t="shared" si="374"/>
        <v>Uherský Brod, Zlínský Kraj, Czechia</v>
      </c>
      <c r="B23969" t="s">
        <v>28382</v>
      </c>
      <c r="C23969" t="s">
        <v>28383</v>
      </c>
      <c r="D23969">
        <v>49.025100000000002</v>
      </c>
      <c r="E23969">
        <v>17.647200000000002</v>
      </c>
      <c r="F23969" t="s">
        <v>2480</v>
      </c>
      <c r="G23969" t="s">
        <v>2481</v>
      </c>
      <c r="H23969" t="s">
        <v>2482</v>
      </c>
      <c r="I23969" t="s">
        <v>5763</v>
      </c>
      <c r="K23969">
        <v>16441</v>
      </c>
      <c r="L23969">
        <v>1203839661</v>
      </c>
    </row>
    <row r="23970" spans="1:12" x14ac:dyDescent="0.45">
      <c r="A23970" t="str">
        <f t="shared" si="374"/>
        <v>Uhingen, Baden-Württemberg, Germany</v>
      </c>
      <c r="B23970" t="s">
        <v>28384</v>
      </c>
      <c r="C23970" t="s">
        <v>28384</v>
      </c>
      <c r="D23970">
        <v>48.705800000000004</v>
      </c>
      <c r="E23970">
        <v>9.5919000000000008</v>
      </c>
      <c r="F23970" t="s">
        <v>441</v>
      </c>
      <c r="G23970" t="s">
        <v>442</v>
      </c>
      <c r="H23970" t="s">
        <v>443</v>
      </c>
      <c r="I23970" t="s">
        <v>451</v>
      </c>
      <c r="K23970">
        <v>14422</v>
      </c>
      <c r="L23970">
        <v>1276901108</v>
      </c>
    </row>
    <row r="23971" spans="1:12" x14ac:dyDescent="0.45">
      <c r="A23971" t="str">
        <f t="shared" si="374"/>
        <v>Uhrichsville, Ohio, United States</v>
      </c>
      <c r="B23971" t="s">
        <v>28385</v>
      </c>
      <c r="C23971" t="s">
        <v>28385</v>
      </c>
      <c r="D23971">
        <v>40.400500000000001</v>
      </c>
      <c r="E23971">
        <v>-81.351500000000001</v>
      </c>
      <c r="F23971" t="s">
        <v>530</v>
      </c>
      <c r="G23971" t="s">
        <v>531</v>
      </c>
      <c r="H23971" t="s">
        <v>532</v>
      </c>
      <c r="I23971" t="s">
        <v>799</v>
      </c>
      <c r="K23971">
        <v>5314</v>
      </c>
      <c r="L23971">
        <v>1840010393</v>
      </c>
    </row>
    <row r="23972" spans="1:12" x14ac:dyDescent="0.45">
      <c r="A23972" t="str">
        <f t="shared" si="374"/>
        <v>Uíge, Uíge, Angola</v>
      </c>
      <c r="B23972" t="s">
        <v>25962</v>
      </c>
      <c r="C23972" t="s">
        <v>28386</v>
      </c>
      <c r="D23972">
        <v>-7.62</v>
      </c>
      <c r="E23972">
        <v>15.05</v>
      </c>
      <c r="F23972" t="s">
        <v>1809</v>
      </c>
      <c r="G23972" t="s">
        <v>1810</v>
      </c>
      <c r="H23972" t="s">
        <v>1811</v>
      </c>
      <c r="I23972" t="s">
        <v>25962</v>
      </c>
      <c r="J23972" t="s">
        <v>378</v>
      </c>
      <c r="K23972">
        <v>60008</v>
      </c>
      <c r="L23972">
        <v>1024666275</v>
      </c>
    </row>
    <row r="23973" spans="1:12" x14ac:dyDescent="0.45">
      <c r="A23973" t="str">
        <f t="shared" si="374"/>
        <v>Uijeongbu, Gyeonggi, Korea, South</v>
      </c>
      <c r="B23973" t="s">
        <v>28387</v>
      </c>
      <c r="C23973" t="s">
        <v>28387</v>
      </c>
      <c r="D23973">
        <v>37.748600000000003</v>
      </c>
      <c r="E23973">
        <v>127.0389</v>
      </c>
      <c r="F23973" t="s">
        <v>1978</v>
      </c>
      <c r="G23973" t="s">
        <v>1979</v>
      </c>
      <c r="H23973" t="s">
        <v>1980</v>
      </c>
      <c r="I23973" t="s">
        <v>2096</v>
      </c>
      <c r="K23973">
        <v>421579</v>
      </c>
      <c r="L23973">
        <v>1410888678</v>
      </c>
    </row>
    <row r="23974" spans="1:12" x14ac:dyDescent="0.45">
      <c r="A23974" t="str">
        <f t="shared" si="374"/>
        <v>Uitenhage, Eastern Cape, South Africa</v>
      </c>
      <c r="B23974" t="s">
        <v>28388</v>
      </c>
      <c r="C23974" t="s">
        <v>28388</v>
      </c>
      <c r="D23974">
        <v>-33.75</v>
      </c>
      <c r="E23974">
        <v>25.4</v>
      </c>
      <c r="F23974" t="s">
        <v>1436</v>
      </c>
      <c r="G23974" t="s">
        <v>1437</v>
      </c>
      <c r="H23974" t="s">
        <v>1438</v>
      </c>
      <c r="I23974" t="s">
        <v>1578</v>
      </c>
      <c r="K23974">
        <v>103639</v>
      </c>
      <c r="L23974">
        <v>1710276157</v>
      </c>
    </row>
    <row r="23975" spans="1:12" x14ac:dyDescent="0.45">
      <c r="A23975" t="str">
        <f t="shared" si="374"/>
        <v>Ŭiwang, Gyeonggi, Korea, South</v>
      </c>
      <c r="B23975" t="s">
        <v>28389</v>
      </c>
      <c r="C23975" t="s">
        <v>28390</v>
      </c>
      <c r="D23975">
        <v>37.344700000000003</v>
      </c>
      <c r="E23975">
        <v>126.9683</v>
      </c>
      <c r="F23975" t="s">
        <v>1978</v>
      </c>
      <c r="G23975" t="s">
        <v>1979</v>
      </c>
      <c r="H23975" t="s">
        <v>1980</v>
      </c>
      <c r="I23975" t="s">
        <v>2096</v>
      </c>
      <c r="K23975">
        <v>154879</v>
      </c>
      <c r="L23975">
        <v>1410211816</v>
      </c>
    </row>
    <row r="23976" spans="1:12" x14ac:dyDescent="0.45">
      <c r="A23976" t="str">
        <f t="shared" si="374"/>
        <v>Újfehértó, Szabolcs-Szatmár-Bereg, Hungary</v>
      </c>
      <c r="B23976" t="s">
        <v>28391</v>
      </c>
      <c r="C23976" t="s">
        <v>28392</v>
      </c>
      <c r="D23976">
        <v>47.8</v>
      </c>
      <c r="E23976">
        <v>21.683299999999999</v>
      </c>
      <c r="F23976" t="s">
        <v>641</v>
      </c>
      <c r="G23976" t="s">
        <v>642</v>
      </c>
      <c r="H23976" t="s">
        <v>643</v>
      </c>
      <c r="I23976" t="s">
        <v>3269</v>
      </c>
      <c r="K23976">
        <v>12736</v>
      </c>
      <c r="L23976">
        <v>1348703777</v>
      </c>
    </row>
    <row r="23977" spans="1:12" x14ac:dyDescent="0.45">
      <c r="A23977" t="str">
        <f t="shared" si="374"/>
        <v>Uji, Kyōto, Japan</v>
      </c>
      <c r="B23977" t="s">
        <v>28393</v>
      </c>
      <c r="C23977" t="s">
        <v>28393</v>
      </c>
      <c r="D23977">
        <v>34.880800000000001</v>
      </c>
      <c r="E23977">
        <v>135.77940000000001</v>
      </c>
      <c r="F23977" t="s">
        <v>514</v>
      </c>
      <c r="G23977" t="s">
        <v>515</v>
      </c>
      <c r="H23977" t="s">
        <v>516</v>
      </c>
      <c r="I23977" t="s">
        <v>2813</v>
      </c>
      <c r="K23977">
        <v>180975</v>
      </c>
      <c r="L23977">
        <v>1392148678</v>
      </c>
    </row>
    <row r="23978" spans="1:12" x14ac:dyDescent="0.45">
      <c r="A23978" t="str">
        <f t="shared" si="374"/>
        <v>Ujjain, Madhya Pradesh, India</v>
      </c>
      <c r="B23978" t="s">
        <v>28394</v>
      </c>
      <c r="C23978" t="s">
        <v>28394</v>
      </c>
      <c r="D23978">
        <v>23.1828</v>
      </c>
      <c r="E23978">
        <v>75.777199999999993</v>
      </c>
      <c r="F23978" t="s">
        <v>626</v>
      </c>
      <c r="G23978" t="s">
        <v>627</v>
      </c>
      <c r="H23978" t="s">
        <v>628</v>
      </c>
      <c r="I23978" t="s">
        <v>4310</v>
      </c>
      <c r="K23978">
        <v>515215</v>
      </c>
      <c r="L23978">
        <v>1356050735</v>
      </c>
    </row>
    <row r="23979" spans="1:12" x14ac:dyDescent="0.45">
      <c r="A23979" t="str">
        <f t="shared" si="374"/>
        <v>Újszász, Jász-Nagykun-Szolnok, Hungary</v>
      </c>
      <c r="B23979" t="s">
        <v>28395</v>
      </c>
      <c r="C23979" t="s">
        <v>28396</v>
      </c>
      <c r="D23979">
        <v>47.3</v>
      </c>
      <c r="E23979">
        <v>20.083300000000001</v>
      </c>
      <c r="F23979" t="s">
        <v>641</v>
      </c>
      <c r="G23979" t="s">
        <v>642</v>
      </c>
      <c r="H23979" t="s">
        <v>643</v>
      </c>
      <c r="I23979" t="s">
        <v>9789</v>
      </c>
      <c r="K23979">
        <v>6043</v>
      </c>
      <c r="L23979">
        <v>1348770356</v>
      </c>
    </row>
    <row r="23980" spans="1:12" x14ac:dyDescent="0.45">
      <c r="A23980" t="str">
        <f t="shared" si="374"/>
        <v>Ukhta, Komi, Russia</v>
      </c>
      <c r="B23980" t="s">
        <v>28397</v>
      </c>
      <c r="C23980" t="s">
        <v>28397</v>
      </c>
      <c r="D23980">
        <v>63.566699999999997</v>
      </c>
      <c r="E23980">
        <v>53.7</v>
      </c>
      <c r="F23980" t="s">
        <v>504</v>
      </c>
      <c r="G23980" t="s">
        <v>505</v>
      </c>
      <c r="H23980" t="s">
        <v>506</v>
      </c>
      <c r="I23980" t="s">
        <v>13049</v>
      </c>
      <c r="K23980">
        <v>97087</v>
      </c>
      <c r="L23980">
        <v>1643005165</v>
      </c>
    </row>
    <row r="23981" spans="1:12" x14ac:dyDescent="0.45">
      <c r="A23981" t="str">
        <f t="shared" si="374"/>
        <v>Ukiah, California, United States</v>
      </c>
      <c r="B23981" t="s">
        <v>28398</v>
      </c>
      <c r="C23981" t="s">
        <v>28398</v>
      </c>
      <c r="D23981">
        <v>39.146299999999997</v>
      </c>
      <c r="E23981">
        <v>-123.2105</v>
      </c>
      <c r="F23981" t="s">
        <v>530</v>
      </c>
      <c r="G23981" t="s">
        <v>531</v>
      </c>
      <c r="H23981" t="s">
        <v>532</v>
      </c>
      <c r="I23981" t="s">
        <v>754</v>
      </c>
      <c r="K23981">
        <v>29561</v>
      </c>
      <c r="L23981">
        <v>1840021420</v>
      </c>
    </row>
    <row r="23982" spans="1:12" x14ac:dyDescent="0.45">
      <c r="A23982" t="str">
        <f t="shared" si="374"/>
        <v>Ukmergė, Ukmergė, Lithuania</v>
      </c>
      <c r="B23982" t="s">
        <v>28399</v>
      </c>
      <c r="C23982" t="s">
        <v>28400</v>
      </c>
      <c r="D23982">
        <v>55.2667</v>
      </c>
      <c r="E23982">
        <v>24.75</v>
      </c>
      <c r="F23982" t="s">
        <v>1155</v>
      </c>
      <c r="G23982" t="s">
        <v>1156</v>
      </c>
      <c r="H23982" t="s">
        <v>1157</v>
      </c>
      <c r="I23982" t="s">
        <v>28399</v>
      </c>
      <c r="J23982" t="s">
        <v>378</v>
      </c>
      <c r="K23982">
        <v>21226</v>
      </c>
      <c r="L23982">
        <v>1440784663</v>
      </c>
    </row>
    <row r="23983" spans="1:12" x14ac:dyDescent="0.45">
      <c r="A23983" t="str">
        <f t="shared" si="374"/>
        <v>Ukrainsk, Donets’ka Oblast’, Ukraine</v>
      </c>
      <c r="B23983" t="s">
        <v>28401</v>
      </c>
      <c r="C23983" t="s">
        <v>28401</v>
      </c>
      <c r="D23983">
        <v>48.1</v>
      </c>
      <c r="E23983">
        <v>37.366700000000002</v>
      </c>
      <c r="F23983" t="s">
        <v>1461</v>
      </c>
      <c r="G23983" t="s">
        <v>1462</v>
      </c>
      <c r="H23983" t="s">
        <v>1463</v>
      </c>
      <c r="I23983" t="s">
        <v>1903</v>
      </c>
      <c r="K23983">
        <v>11824</v>
      </c>
      <c r="L23983">
        <v>1804349001</v>
      </c>
    </row>
    <row r="23984" spans="1:12" x14ac:dyDescent="0.45">
      <c r="A23984" t="str">
        <f t="shared" si="374"/>
        <v>Ulaanbaatar, Ulaanbaatar, Mongolia</v>
      </c>
      <c r="B23984" t="s">
        <v>28402</v>
      </c>
      <c r="C23984" t="s">
        <v>28402</v>
      </c>
      <c r="D23984">
        <v>47.920299999999997</v>
      </c>
      <c r="E23984">
        <v>106.91719999999999</v>
      </c>
      <c r="F23984" t="s">
        <v>1699</v>
      </c>
      <c r="G23984" t="s">
        <v>1700</v>
      </c>
      <c r="H23984" t="s">
        <v>1701</v>
      </c>
      <c r="I23984" t="s">
        <v>28402</v>
      </c>
      <c r="J23984" t="s">
        <v>606</v>
      </c>
      <c r="K23984">
        <v>1396288</v>
      </c>
      <c r="L23984">
        <v>1496024767</v>
      </c>
    </row>
    <row r="23985" spans="1:12" x14ac:dyDescent="0.45">
      <c r="A23985" t="str">
        <f t="shared" si="374"/>
        <v>Ulaangom, Uvs, Mongolia</v>
      </c>
      <c r="B23985" t="s">
        <v>28403</v>
      </c>
      <c r="C23985" t="s">
        <v>28403</v>
      </c>
      <c r="D23985">
        <v>49.9833</v>
      </c>
      <c r="E23985">
        <v>92.066699999999997</v>
      </c>
      <c r="F23985" t="s">
        <v>1699</v>
      </c>
      <c r="G23985" t="s">
        <v>1700</v>
      </c>
      <c r="H23985" t="s">
        <v>1701</v>
      </c>
      <c r="I23985" t="s">
        <v>28404</v>
      </c>
      <c r="J23985" t="s">
        <v>378</v>
      </c>
      <c r="K23985">
        <v>26319</v>
      </c>
      <c r="L23985">
        <v>1496088351</v>
      </c>
    </row>
    <row r="23986" spans="1:12" x14ac:dyDescent="0.45">
      <c r="A23986" t="str">
        <f t="shared" si="374"/>
        <v>Ulaan-Uul, Dornogovĭ, Mongolia</v>
      </c>
      <c r="B23986" t="s">
        <v>28405</v>
      </c>
      <c r="C23986" t="s">
        <v>28405</v>
      </c>
      <c r="D23986">
        <v>44.3337</v>
      </c>
      <c r="E23986">
        <v>111.2333</v>
      </c>
      <c r="F23986" t="s">
        <v>1699</v>
      </c>
      <c r="G23986" t="s">
        <v>1700</v>
      </c>
      <c r="H23986" t="s">
        <v>1701</v>
      </c>
      <c r="I23986" t="s">
        <v>24847</v>
      </c>
      <c r="J23986" t="s">
        <v>366</v>
      </c>
      <c r="K23986">
        <v>3726</v>
      </c>
      <c r="L23986">
        <v>1496264968</v>
      </c>
    </row>
    <row r="23987" spans="1:12" x14ac:dyDescent="0.45">
      <c r="A23987" t="str">
        <f t="shared" si="374"/>
        <v>Ulanhot, Inner Mongolia, China</v>
      </c>
      <c r="B23987" t="s">
        <v>28406</v>
      </c>
      <c r="C23987" t="s">
        <v>28406</v>
      </c>
      <c r="D23987">
        <v>46.072600000000001</v>
      </c>
      <c r="E23987">
        <v>122.0719</v>
      </c>
      <c r="F23987" t="s">
        <v>1039</v>
      </c>
      <c r="G23987" t="s">
        <v>1040</v>
      </c>
      <c r="H23987" t="s">
        <v>1041</v>
      </c>
      <c r="I23987" t="s">
        <v>3543</v>
      </c>
      <c r="K23987">
        <v>327081</v>
      </c>
      <c r="L23987">
        <v>1156182060</v>
      </c>
    </row>
    <row r="23988" spans="1:12" x14ac:dyDescent="0.45">
      <c r="A23988" t="str">
        <f t="shared" si="374"/>
        <v>Ulan-Ude, Buryatiya, Russia</v>
      </c>
      <c r="B23988" t="s">
        <v>28407</v>
      </c>
      <c r="C23988" t="s">
        <v>28407</v>
      </c>
      <c r="D23988">
        <v>51.827199999999998</v>
      </c>
      <c r="E23988">
        <v>107.60639999999999</v>
      </c>
      <c r="F23988" t="s">
        <v>504</v>
      </c>
      <c r="G23988" t="s">
        <v>505</v>
      </c>
      <c r="H23988" t="s">
        <v>506</v>
      </c>
      <c r="I23988" t="s">
        <v>3098</v>
      </c>
      <c r="J23988" t="s">
        <v>378</v>
      </c>
      <c r="K23988">
        <v>431922</v>
      </c>
      <c r="L23988">
        <v>1643774900</v>
      </c>
    </row>
    <row r="23989" spans="1:12" x14ac:dyDescent="0.45">
      <c r="A23989" t="str">
        <f t="shared" si="374"/>
        <v>Ulbroka, Stopiņu Novads, Latvia</v>
      </c>
      <c r="B23989" t="s">
        <v>28408</v>
      </c>
      <c r="C23989" t="s">
        <v>28408</v>
      </c>
      <c r="D23989">
        <v>56.936300000000003</v>
      </c>
      <c r="E23989">
        <v>24.303899999999999</v>
      </c>
      <c r="F23989" t="s">
        <v>811</v>
      </c>
      <c r="G23989" t="s">
        <v>812</v>
      </c>
      <c r="H23989" t="s">
        <v>813</v>
      </c>
      <c r="I23989" t="s">
        <v>28409</v>
      </c>
      <c r="J23989" t="s">
        <v>378</v>
      </c>
      <c r="L23989">
        <v>1428511061</v>
      </c>
    </row>
    <row r="23990" spans="1:12" x14ac:dyDescent="0.45">
      <c r="A23990" t="str">
        <f t="shared" si="374"/>
        <v>Ulchin, Gyeongbuk, Korea, South</v>
      </c>
      <c r="B23990" t="s">
        <v>28410</v>
      </c>
      <c r="C23990" t="s">
        <v>28410</v>
      </c>
      <c r="D23990">
        <v>37.002000000000002</v>
      </c>
      <c r="E23990">
        <v>129.40029999999999</v>
      </c>
      <c r="F23990" t="s">
        <v>1978</v>
      </c>
      <c r="G23990" t="s">
        <v>1979</v>
      </c>
      <c r="H23990" t="s">
        <v>1980</v>
      </c>
      <c r="I23990" t="s">
        <v>1981</v>
      </c>
      <c r="K23990">
        <v>14426</v>
      </c>
      <c r="L23990">
        <v>1410704555</v>
      </c>
    </row>
    <row r="23991" spans="1:12" x14ac:dyDescent="0.45">
      <c r="A23991" t="str">
        <f t="shared" si="374"/>
        <v>Ulcinj, Ulcinj, Montenegro</v>
      </c>
      <c r="B23991" t="s">
        <v>28411</v>
      </c>
      <c r="C23991" t="s">
        <v>28411</v>
      </c>
      <c r="D23991">
        <v>41.9236</v>
      </c>
      <c r="E23991">
        <v>19.2056</v>
      </c>
      <c r="F23991" t="s">
        <v>1994</v>
      </c>
      <c r="G23991" t="s">
        <v>1995</v>
      </c>
      <c r="H23991" t="s">
        <v>1996</v>
      </c>
      <c r="I23991" t="s">
        <v>28411</v>
      </c>
      <c r="J23991" t="s">
        <v>378</v>
      </c>
      <c r="K23991">
        <v>19921</v>
      </c>
      <c r="L23991">
        <v>1499867182</v>
      </c>
    </row>
    <row r="23992" spans="1:12" x14ac:dyDescent="0.45">
      <c r="A23992" t="str">
        <f t="shared" si="374"/>
        <v>Ulhāsnagar, Mahārāshtra, India</v>
      </c>
      <c r="B23992" t="s">
        <v>28412</v>
      </c>
      <c r="C23992" t="s">
        <v>28413</v>
      </c>
      <c r="D23992">
        <v>19.216699999999999</v>
      </c>
      <c r="E23992">
        <v>73.150000000000006</v>
      </c>
      <c r="F23992" t="s">
        <v>626</v>
      </c>
      <c r="G23992" t="s">
        <v>627</v>
      </c>
      <c r="H23992" t="s">
        <v>628</v>
      </c>
      <c r="I23992" t="s">
        <v>993</v>
      </c>
      <c r="K23992">
        <v>506098</v>
      </c>
      <c r="L23992">
        <v>1356375341</v>
      </c>
    </row>
    <row r="23993" spans="1:12" x14ac:dyDescent="0.45">
      <c r="A23993" t="str">
        <f t="shared" si="374"/>
        <v>Uliastay, Dzavhan, Mongolia</v>
      </c>
      <c r="B23993" t="s">
        <v>28414</v>
      </c>
      <c r="C23993" t="s">
        <v>28414</v>
      </c>
      <c r="D23993">
        <v>47.741700000000002</v>
      </c>
      <c r="E23993">
        <v>96.844399999999993</v>
      </c>
      <c r="F23993" t="s">
        <v>1699</v>
      </c>
      <c r="G23993" t="s">
        <v>1700</v>
      </c>
      <c r="H23993" t="s">
        <v>1701</v>
      </c>
      <c r="I23993" t="s">
        <v>12337</v>
      </c>
      <c r="J23993" t="s">
        <v>378</v>
      </c>
      <c r="K23993">
        <v>22006</v>
      </c>
      <c r="L23993">
        <v>1496103841</v>
      </c>
    </row>
    <row r="23994" spans="1:12" x14ac:dyDescent="0.45">
      <c r="A23994" t="str">
        <f t="shared" si="374"/>
        <v>Ulkan, Irkutskaya Oblast’, Russia</v>
      </c>
      <c r="B23994" t="s">
        <v>28415</v>
      </c>
      <c r="C23994" t="s">
        <v>28415</v>
      </c>
      <c r="D23994">
        <v>55.900399999999998</v>
      </c>
      <c r="E23994">
        <v>107.7833</v>
      </c>
      <c r="F23994" t="s">
        <v>504</v>
      </c>
      <c r="G23994" t="s">
        <v>505</v>
      </c>
      <c r="H23994" t="s">
        <v>506</v>
      </c>
      <c r="I23994" t="s">
        <v>1756</v>
      </c>
      <c r="K23994">
        <v>10</v>
      </c>
      <c r="L23994">
        <v>1643020424</v>
      </c>
    </row>
    <row r="23995" spans="1:12" x14ac:dyDescent="0.45">
      <c r="A23995" t="str">
        <f t="shared" si="374"/>
        <v>Ulladulla, New South Wales, Australia</v>
      </c>
      <c r="B23995" t="s">
        <v>28416</v>
      </c>
      <c r="C23995" t="s">
        <v>28416</v>
      </c>
      <c r="D23995">
        <v>-35.348599999999998</v>
      </c>
      <c r="E23995">
        <v>150.46780000000001</v>
      </c>
      <c r="F23995" t="s">
        <v>830</v>
      </c>
      <c r="G23995" t="s">
        <v>831</v>
      </c>
      <c r="H23995" t="s">
        <v>832</v>
      </c>
      <c r="I23995" t="s">
        <v>1454</v>
      </c>
      <c r="K23995">
        <v>15278</v>
      </c>
      <c r="L23995">
        <v>1036687220</v>
      </c>
    </row>
    <row r="23996" spans="1:12" x14ac:dyDescent="0.45">
      <c r="A23996" t="str">
        <f t="shared" si="374"/>
        <v>Üllő, Pest, Hungary</v>
      </c>
      <c r="B23996" t="s">
        <v>28417</v>
      </c>
      <c r="C23996" t="s">
        <v>28418</v>
      </c>
      <c r="D23996">
        <v>47.3842</v>
      </c>
      <c r="E23996">
        <v>19.3444</v>
      </c>
      <c r="F23996" t="s">
        <v>641</v>
      </c>
      <c r="G23996" t="s">
        <v>642</v>
      </c>
      <c r="H23996" t="s">
        <v>643</v>
      </c>
      <c r="I23996" t="s">
        <v>644</v>
      </c>
      <c r="K23996">
        <v>11949</v>
      </c>
      <c r="L23996">
        <v>1348501834</v>
      </c>
    </row>
    <row r="23997" spans="1:12" x14ac:dyDescent="0.45">
      <c r="A23997" t="str">
        <f t="shared" si="374"/>
        <v>Ulm, Baden-Württemberg, Germany</v>
      </c>
      <c r="B23997" t="s">
        <v>28419</v>
      </c>
      <c r="C23997" t="s">
        <v>28419</v>
      </c>
      <c r="D23997">
        <v>48.398400000000002</v>
      </c>
      <c r="E23997">
        <v>9.9916</v>
      </c>
      <c r="F23997" t="s">
        <v>441</v>
      </c>
      <c r="G23997" t="s">
        <v>442</v>
      </c>
      <c r="H23997" t="s">
        <v>443</v>
      </c>
      <c r="I23997" t="s">
        <v>451</v>
      </c>
      <c r="J23997" t="s">
        <v>366</v>
      </c>
      <c r="K23997">
        <v>126329</v>
      </c>
      <c r="L23997">
        <v>1276002212</v>
      </c>
    </row>
    <row r="23998" spans="1:12" x14ac:dyDescent="0.45">
      <c r="A23998" t="str">
        <f t="shared" si="374"/>
        <v>Ulmeni, Maramureş, Romania</v>
      </c>
      <c r="B23998" t="s">
        <v>28420</v>
      </c>
      <c r="C23998" t="s">
        <v>28420</v>
      </c>
      <c r="D23998">
        <v>47.465600000000002</v>
      </c>
      <c r="E23998">
        <v>23.3003</v>
      </c>
      <c r="F23998" t="s">
        <v>665</v>
      </c>
      <c r="G23998" t="s">
        <v>666</v>
      </c>
      <c r="H23998" t="s">
        <v>667</v>
      </c>
      <c r="I23998" t="s">
        <v>3142</v>
      </c>
      <c r="K23998">
        <v>7270</v>
      </c>
      <c r="L23998">
        <v>1642400445</v>
      </c>
    </row>
    <row r="23999" spans="1:12" x14ac:dyDescent="0.45">
      <c r="A23999" t="str">
        <f t="shared" si="374"/>
        <v>Ulricehamn, Västra Götaland, Sweden</v>
      </c>
      <c r="B23999" t="s">
        <v>28421</v>
      </c>
      <c r="C23999" t="s">
        <v>28421</v>
      </c>
      <c r="D23999">
        <v>57.791699999999999</v>
      </c>
      <c r="E23999">
        <v>13.4186</v>
      </c>
      <c r="F23999" t="s">
        <v>4875</v>
      </c>
      <c r="G23999" t="s">
        <v>4876</v>
      </c>
      <c r="H23999" t="s">
        <v>4877</v>
      </c>
      <c r="I23999" t="s">
        <v>4961</v>
      </c>
      <c r="J23999" t="s">
        <v>366</v>
      </c>
      <c r="K23999">
        <v>11443</v>
      </c>
      <c r="L23999">
        <v>1752323454</v>
      </c>
    </row>
    <row r="24000" spans="1:12" x14ac:dyDescent="0.45">
      <c r="A24000" t="str">
        <f t="shared" si="374"/>
        <v>Ulsan, Ulsan, Korea, South</v>
      </c>
      <c r="B24000" t="s">
        <v>28422</v>
      </c>
      <c r="C24000" t="s">
        <v>28422</v>
      </c>
      <c r="D24000">
        <v>35.549999999999997</v>
      </c>
      <c r="E24000">
        <v>129.3167</v>
      </c>
      <c r="F24000" t="s">
        <v>1978</v>
      </c>
      <c r="G24000" t="s">
        <v>1979</v>
      </c>
      <c r="H24000" t="s">
        <v>1980</v>
      </c>
      <c r="I24000" t="s">
        <v>28422</v>
      </c>
      <c r="J24000" t="s">
        <v>378</v>
      </c>
      <c r="K24000">
        <v>1166033</v>
      </c>
      <c r="L24000">
        <v>1410134602</v>
      </c>
    </row>
    <row r="24001" spans="1:12" x14ac:dyDescent="0.45">
      <c r="A24001" t="str">
        <f t="shared" si="374"/>
        <v>Ulster, New York, United States</v>
      </c>
      <c r="B24001" t="s">
        <v>28423</v>
      </c>
      <c r="C24001" t="s">
        <v>28423</v>
      </c>
      <c r="D24001">
        <v>41.969900000000003</v>
      </c>
      <c r="E24001">
        <v>-74.004099999999994</v>
      </c>
      <c r="F24001" t="s">
        <v>530</v>
      </c>
      <c r="G24001" t="s">
        <v>531</v>
      </c>
      <c r="H24001" t="s">
        <v>532</v>
      </c>
      <c r="I24001" t="s">
        <v>803</v>
      </c>
      <c r="K24001">
        <v>12388</v>
      </c>
      <c r="L24001">
        <v>1840087981</v>
      </c>
    </row>
    <row r="24002" spans="1:12" x14ac:dyDescent="0.45">
      <c r="A24002" t="str">
        <f t="shared" si="374"/>
        <v>Uluberiya, West Bengal, India</v>
      </c>
      <c r="B24002" t="s">
        <v>28424</v>
      </c>
      <c r="C24002" t="s">
        <v>28424</v>
      </c>
      <c r="D24002">
        <v>22.47</v>
      </c>
      <c r="E24002">
        <v>88.11</v>
      </c>
      <c r="F24002" t="s">
        <v>626</v>
      </c>
      <c r="G24002" t="s">
        <v>627</v>
      </c>
      <c r="H24002" t="s">
        <v>628</v>
      </c>
      <c r="I24002" t="s">
        <v>1574</v>
      </c>
      <c r="K24002">
        <v>235345</v>
      </c>
      <c r="L24002">
        <v>1356354610</v>
      </c>
    </row>
    <row r="24003" spans="1:12" x14ac:dyDescent="0.45">
      <c r="A24003" t="str">
        <f t="shared" ref="A24003:A24066" si="375">CONCATENATE(B24003,", ",I24003,", ",F24003)</f>
        <v>Ulubey, Uşak, Turkey</v>
      </c>
      <c r="B24003" t="s">
        <v>28425</v>
      </c>
      <c r="C24003" t="s">
        <v>28425</v>
      </c>
      <c r="D24003">
        <v>38.421599999999998</v>
      </c>
      <c r="E24003">
        <v>29.2895</v>
      </c>
      <c r="F24003" t="s">
        <v>806</v>
      </c>
      <c r="G24003" t="s">
        <v>807</v>
      </c>
      <c r="H24003" t="s">
        <v>808</v>
      </c>
      <c r="I24003" t="s">
        <v>28426</v>
      </c>
      <c r="J24003" t="s">
        <v>366</v>
      </c>
      <c r="K24003">
        <v>12955</v>
      </c>
      <c r="L24003">
        <v>1792931185</v>
      </c>
    </row>
    <row r="24004" spans="1:12" x14ac:dyDescent="0.45">
      <c r="A24004" t="str">
        <f t="shared" si="375"/>
        <v>Ulundi, KwaZulu-Natal, South Africa</v>
      </c>
      <c r="B24004" t="s">
        <v>28427</v>
      </c>
      <c r="C24004" t="s">
        <v>28427</v>
      </c>
      <c r="D24004">
        <v>-28.335000000000001</v>
      </c>
      <c r="E24004">
        <v>31.4161</v>
      </c>
      <c r="F24004" t="s">
        <v>1436</v>
      </c>
      <c r="G24004" t="s">
        <v>1437</v>
      </c>
      <c r="H24004" t="s">
        <v>1438</v>
      </c>
      <c r="I24004" t="s">
        <v>8857</v>
      </c>
      <c r="K24004">
        <v>29132</v>
      </c>
      <c r="L24004">
        <v>1710823263</v>
      </c>
    </row>
    <row r="24005" spans="1:12" x14ac:dyDescent="0.45">
      <c r="A24005" t="str">
        <f t="shared" si="375"/>
        <v>Ulverston, Cumbria, United Kingdom</v>
      </c>
      <c r="B24005" t="s">
        <v>28428</v>
      </c>
      <c r="C24005" t="s">
        <v>28428</v>
      </c>
      <c r="D24005">
        <v>54.192999999999998</v>
      </c>
      <c r="E24005">
        <v>-3.09</v>
      </c>
      <c r="F24005" t="s">
        <v>536</v>
      </c>
      <c r="G24005" t="s">
        <v>537</v>
      </c>
      <c r="H24005" t="s">
        <v>538</v>
      </c>
      <c r="I24005" t="s">
        <v>3670</v>
      </c>
      <c r="K24005">
        <v>11678</v>
      </c>
      <c r="L24005">
        <v>1826513559</v>
      </c>
    </row>
    <row r="24006" spans="1:12" x14ac:dyDescent="0.45">
      <c r="A24006" t="str">
        <f t="shared" si="375"/>
        <v>Ulverstone, Tasmania, Australia</v>
      </c>
      <c r="B24006" t="s">
        <v>28429</v>
      </c>
      <c r="C24006" t="s">
        <v>28429</v>
      </c>
      <c r="D24006">
        <v>-41.166699999999999</v>
      </c>
      <c r="E24006">
        <v>146.16669999999999</v>
      </c>
      <c r="F24006" t="s">
        <v>830</v>
      </c>
      <c r="G24006" t="s">
        <v>831</v>
      </c>
      <c r="H24006" t="s">
        <v>832</v>
      </c>
      <c r="I24006" t="s">
        <v>4403</v>
      </c>
      <c r="K24006">
        <v>14109</v>
      </c>
      <c r="L24006">
        <v>1036014544</v>
      </c>
    </row>
    <row r="24007" spans="1:12" x14ac:dyDescent="0.45">
      <c r="A24007" t="str">
        <f t="shared" si="375"/>
        <v>Ulvila, Satakunta, Finland</v>
      </c>
      <c r="B24007" t="s">
        <v>28430</v>
      </c>
      <c r="C24007" t="s">
        <v>28430</v>
      </c>
      <c r="D24007">
        <v>61.429200000000002</v>
      </c>
      <c r="E24007">
        <v>21.875</v>
      </c>
      <c r="F24007" t="s">
        <v>459</v>
      </c>
      <c r="G24007" t="s">
        <v>460</v>
      </c>
      <c r="H24007" t="s">
        <v>461</v>
      </c>
      <c r="I24007" t="s">
        <v>11835</v>
      </c>
      <c r="J24007" t="s">
        <v>366</v>
      </c>
      <c r="K24007">
        <v>13237</v>
      </c>
      <c r="L24007">
        <v>1246357042</v>
      </c>
    </row>
    <row r="24008" spans="1:12" x14ac:dyDescent="0.45">
      <c r="A24008" t="str">
        <f t="shared" si="375"/>
        <v>Ulyanovsk, Ul’yanovskaya Oblast’, Russia</v>
      </c>
      <c r="B24008" t="s">
        <v>28431</v>
      </c>
      <c r="C24008" t="s">
        <v>28431</v>
      </c>
      <c r="D24008">
        <v>54.316699999999997</v>
      </c>
      <c r="E24008">
        <v>48.366700000000002</v>
      </c>
      <c r="F24008" t="s">
        <v>504</v>
      </c>
      <c r="G24008" t="s">
        <v>505</v>
      </c>
      <c r="H24008" t="s">
        <v>506</v>
      </c>
      <c r="I24008" t="s">
        <v>3697</v>
      </c>
      <c r="J24008" t="s">
        <v>378</v>
      </c>
      <c r="K24008">
        <v>624518</v>
      </c>
      <c r="L24008">
        <v>1643668944</v>
      </c>
    </row>
    <row r="24009" spans="1:12" x14ac:dyDescent="0.45">
      <c r="A24009" t="str">
        <f t="shared" si="375"/>
        <v>Ulysses, Kansas, United States</v>
      </c>
      <c r="B24009" t="s">
        <v>28432</v>
      </c>
      <c r="C24009" t="s">
        <v>28432</v>
      </c>
      <c r="D24009">
        <v>37.577399999999997</v>
      </c>
      <c r="E24009">
        <v>-101.3549</v>
      </c>
      <c r="F24009" t="s">
        <v>530</v>
      </c>
      <c r="G24009" t="s">
        <v>531</v>
      </c>
      <c r="H24009" t="s">
        <v>532</v>
      </c>
      <c r="I24009" t="s">
        <v>611</v>
      </c>
      <c r="K24009">
        <v>5711</v>
      </c>
      <c r="L24009">
        <v>1840010856</v>
      </c>
    </row>
    <row r="24010" spans="1:12" x14ac:dyDescent="0.45">
      <c r="A24010" t="str">
        <f t="shared" si="375"/>
        <v>Uman, Yucatán, Mexico</v>
      </c>
      <c r="B24010" t="s">
        <v>28433</v>
      </c>
      <c r="C24010" t="s">
        <v>28433</v>
      </c>
      <c r="D24010">
        <v>20.883299999999998</v>
      </c>
      <c r="E24010">
        <v>-89.75</v>
      </c>
      <c r="F24010" t="s">
        <v>519</v>
      </c>
      <c r="G24010" t="s">
        <v>520</v>
      </c>
      <c r="H24010" t="s">
        <v>521</v>
      </c>
      <c r="I24010" t="s">
        <v>694</v>
      </c>
      <c r="K24010">
        <v>39611</v>
      </c>
      <c r="L24010">
        <v>1484009408</v>
      </c>
    </row>
    <row r="24011" spans="1:12" x14ac:dyDescent="0.45">
      <c r="A24011" t="str">
        <f t="shared" si="375"/>
        <v>Uman’, Cherkas’ka Oblast’, Ukraine</v>
      </c>
      <c r="B24011" t="s">
        <v>28434</v>
      </c>
      <c r="C24011" t="s">
        <v>28435</v>
      </c>
      <c r="D24011">
        <v>48.75</v>
      </c>
      <c r="E24011">
        <v>30.216699999999999</v>
      </c>
      <c r="F24011" t="s">
        <v>1461</v>
      </c>
      <c r="G24011" t="s">
        <v>1462</v>
      </c>
      <c r="H24011" t="s">
        <v>1463</v>
      </c>
      <c r="I24011" t="s">
        <v>6788</v>
      </c>
      <c r="J24011" t="s">
        <v>366</v>
      </c>
      <c r="K24011">
        <v>82762</v>
      </c>
      <c r="L24011">
        <v>1804670442</v>
      </c>
    </row>
    <row r="24012" spans="1:12" x14ac:dyDescent="0.45">
      <c r="A24012" t="str">
        <f t="shared" si="375"/>
        <v>Umaria, Madhya Pradesh, India</v>
      </c>
      <c r="B24012" t="s">
        <v>28436</v>
      </c>
      <c r="C24012" t="s">
        <v>28436</v>
      </c>
      <c r="D24012">
        <v>23.5245</v>
      </c>
      <c r="E24012">
        <v>80.836500000000001</v>
      </c>
      <c r="F24012" t="s">
        <v>626</v>
      </c>
      <c r="G24012" t="s">
        <v>627</v>
      </c>
      <c r="H24012" t="s">
        <v>628</v>
      </c>
      <c r="I24012" t="s">
        <v>4310</v>
      </c>
      <c r="K24012">
        <v>33114</v>
      </c>
      <c r="L24012">
        <v>1356133627</v>
      </c>
    </row>
    <row r="24013" spans="1:12" x14ac:dyDescent="0.45">
      <c r="A24013" t="str">
        <f t="shared" si="375"/>
        <v>Umarkot, Sindh, Pakistan</v>
      </c>
      <c r="B24013" t="s">
        <v>28437</v>
      </c>
      <c r="C24013" t="s">
        <v>28437</v>
      </c>
      <c r="D24013">
        <v>25.3614</v>
      </c>
      <c r="E24013">
        <v>69.736099999999993</v>
      </c>
      <c r="F24013" t="s">
        <v>546</v>
      </c>
      <c r="G24013" t="s">
        <v>547</v>
      </c>
      <c r="H24013" t="s">
        <v>548</v>
      </c>
      <c r="I24013" t="s">
        <v>7961</v>
      </c>
      <c r="J24013" t="s">
        <v>366</v>
      </c>
      <c r="K24013">
        <v>35059</v>
      </c>
      <c r="L24013">
        <v>1586494172</v>
      </c>
    </row>
    <row r="24014" spans="1:12" x14ac:dyDescent="0.45">
      <c r="A24014" t="str">
        <f t="shared" si="375"/>
        <v>Umatilla, Oregon, United States</v>
      </c>
      <c r="B24014" t="s">
        <v>28438</v>
      </c>
      <c r="C24014" t="s">
        <v>28438</v>
      </c>
      <c r="D24014">
        <v>45.911999999999999</v>
      </c>
      <c r="E24014">
        <v>-119.3145</v>
      </c>
      <c r="F24014" t="s">
        <v>530</v>
      </c>
      <c r="G24014" t="s">
        <v>531</v>
      </c>
      <c r="H24014" t="s">
        <v>532</v>
      </c>
      <c r="I24014" t="s">
        <v>1426</v>
      </c>
      <c r="K24014">
        <v>7321</v>
      </c>
      <c r="L24014">
        <v>1840021195</v>
      </c>
    </row>
    <row r="24015" spans="1:12" x14ac:dyDescent="0.45">
      <c r="A24015" t="str">
        <f t="shared" si="375"/>
        <v>Umba, Murmanskaya Oblast’, Russia</v>
      </c>
      <c r="B24015" t="s">
        <v>28439</v>
      </c>
      <c r="C24015" t="s">
        <v>28439</v>
      </c>
      <c r="D24015">
        <v>66.681399999999996</v>
      </c>
      <c r="E24015">
        <v>34.345500000000001</v>
      </c>
      <c r="F24015" t="s">
        <v>504</v>
      </c>
      <c r="G24015" t="s">
        <v>505</v>
      </c>
      <c r="H24015" t="s">
        <v>506</v>
      </c>
      <c r="I24015" t="s">
        <v>2177</v>
      </c>
      <c r="K24015">
        <v>6128</v>
      </c>
      <c r="L24015">
        <v>1643774657</v>
      </c>
    </row>
    <row r="24016" spans="1:12" x14ac:dyDescent="0.45">
      <c r="A24016" t="str">
        <f t="shared" si="375"/>
        <v>Umeå, Västerbotten, Sweden</v>
      </c>
      <c r="B24016" t="s">
        <v>28440</v>
      </c>
      <c r="C24016" t="s">
        <v>28441</v>
      </c>
      <c r="D24016">
        <v>63.828499999999998</v>
      </c>
      <c r="E24016">
        <v>20.270600000000002</v>
      </c>
      <c r="F24016" t="s">
        <v>4875</v>
      </c>
      <c r="G24016" t="s">
        <v>4876</v>
      </c>
      <c r="H24016" t="s">
        <v>4877</v>
      </c>
      <c r="I24016" t="s">
        <v>25711</v>
      </c>
      <c r="J24016" t="s">
        <v>378</v>
      </c>
      <c r="K24016">
        <v>89607</v>
      </c>
      <c r="L24016">
        <v>1752273881</v>
      </c>
    </row>
    <row r="24017" spans="1:12" x14ac:dyDescent="0.45">
      <c r="A24017" t="str">
        <f t="shared" si="375"/>
        <v>Umi, Fukuoka, Japan</v>
      </c>
      <c r="B24017" t="s">
        <v>28442</v>
      </c>
      <c r="C24017" t="s">
        <v>28442</v>
      </c>
      <c r="D24017">
        <v>33.567799999999998</v>
      </c>
      <c r="E24017">
        <v>130.5111</v>
      </c>
      <c r="F24017" t="s">
        <v>514</v>
      </c>
      <c r="G24017" t="s">
        <v>515</v>
      </c>
      <c r="H24017" t="s">
        <v>516</v>
      </c>
      <c r="I24017" t="s">
        <v>2570</v>
      </c>
      <c r="K24017">
        <v>37609</v>
      </c>
      <c r="L24017">
        <v>1392401859</v>
      </c>
    </row>
    <row r="24018" spans="1:12" x14ac:dyDescent="0.45">
      <c r="A24018" t="str">
        <f t="shared" si="375"/>
        <v>Umm al ‘Abīd, Wādī ash Shāţi’, Libya</v>
      </c>
      <c r="B24018" t="s">
        <v>28443</v>
      </c>
      <c r="C24018" t="s">
        <v>28444</v>
      </c>
      <c r="D24018">
        <v>27.516999999999999</v>
      </c>
      <c r="E24018">
        <v>15.033300000000001</v>
      </c>
      <c r="F24018" t="s">
        <v>1103</v>
      </c>
      <c r="G24018" t="s">
        <v>1104</v>
      </c>
      <c r="H24018" t="s">
        <v>1105</v>
      </c>
      <c r="I24018" t="s">
        <v>4553</v>
      </c>
      <c r="K24018">
        <v>300</v>
      </c>
      <c r="L24018">
        <v>1434373121</v>
      </c>
    </row>
    <row r="24019" spans="1:12" x14ac:dyDescent="0.45">
      <c r="A24019" t="str">
        <f t="shared" si="375"/>
        <v>Umm al Qaywayn, Umm al Qaywayn, United Arab Emirates</v>
      </c>
      <c r="B24019" t="s">
        <v>28445</v>
      </c>
      <c r="C24019" t="s">
        <v>28445</v>
      </c>
      <c r="D24019">
        <v>25.565300000000001</v>
      </c>
      <c r="E24019">
        <v>55.5533</v>
      </c>
      <c r="F24019" t="s">
        <v>381</v>
      </c>
      <c r="G24019" t="s">
        <v>382</v>
      </c>
      <c r="H24019" t="s">
        <v>383</v>
      </c>
      <c r="I24019" t="s">
        <v>28445</v>
      </c>
      <c r="J24019" t="s">
        <v>378</v>
      </c>
      <c r="K24019">
        <v>44411</v>
      </c>
      <c r="L24019">
        <v>1784525230</v>
      </c>
    </row>
    <row r="24020" spans="1:12" x14ac:dyDescent="0.45">
      <c r="A24020" t="str">
        <f t="shared" si="375"/>
        <v>Umm el Faḥm, Haifa, Israel</v>
      </c>
      <c r="B24020" t="s">
        <v>28446</v>
      </c>
      <c r="C24020" t="s">
        <v>28447</v>
      </c>
      <c r="D24020">
        <v>32.515799999999999</v>
      </c>
      <c r="E24020">
        <v>35.152500000000003</v>
      </c>
      <c r="F24020" t="s">
        <v>369</v>
      </c>
      <c r="G24020" t="s">
        <v>370</v>
      </c>
      <c r="H24020" t="s">
        <v>371</v>
      </c>
      <c r="I24020" t="s">
        <v>11591</v>
      </c>
      <c r="K24020">
        <v>55300</v>
      </c>
      <c r="L24020">
        <v>1376814378</v>
      </c>
    </row>
    <row r="24021" spans="1:12" x14ac:dyDescent="0.45">
      <c r="A24021" t="str">
        <f t="shared" si="375"/>
        <v>Umm Qaşr, Al Başrah, Iraq</v>
      </c>
      <c r="B24021" t="s">
        <v>28448</v>
      </c>
      <c r="C24021" t="s">
        <v>28449</v>
      </c>
      <c r="D24021">
        <v>30.034199999999998</v>
      </c>
      <c r="E24021">
        <v>47.929400000000001</v>
      </c>
      <c r="F24021" t="s">
        <v>782</v>
      </c>
      <c r="G24021" t="s">
        <v>783</v>
      </c>
      <c r="H24021" t="s">
        <v>784</v>
      </c>
      <c r="I24021" t="s">
        <v>1230</v>
      </c>
      <c r="K24021">
        <v>107620</v>
      </c>
      <c r="L24021">
        <v>1368478549</v>
      </c>
    </row>
    <row r="24022" spans="1:12" x14ac:dyDescent="0.45">
      <c r="A24022" t="str">
        <f t="shared" si="375"/>
        <v>Umm Ruwaba, North Kordofan, Sudan</v>
      </c>
      <c r="B24022" t="s">
        <v>28450</v>
      </c>
      <c r="C24022" t="s">
        <v>28450</v>
      </c>
      <c r="D24022">
        <v>12.905799999999999</v>
      </c>
      <c r="E24022">
        <v>31.215599999999998</v>
      </c>
      <c r="F24022" t="s">
        <v>787</v>
      </c>
      <c r="G24022" t="s">
        <v>788</v>
      </c>
      <c r="H24022" t="s">
        <v>789</v>
      </c>
      <c r="I24022" t="s">
        <v>9241</v>
      </c>
      <c r="K24022">
        <v>55742</v>
      </c>
      <c r="L24022">
        <v>1729566926</v>
      </c>
    </row>
    <row r="24023" spans="1:12" x14ac:dyDescent="0.45">
      <c r="A24023" t="str">
        <f t="shared" si="375"/>
        <v>Umm Şalāl ‘Alī, Umm Şalāl, Qatar</v>
      </c>
      <c r="B24023" t="s">
        <v>28451</v>
      </c>
      <c r="C24023" t="s">
        <v>28452</v>
      </c>
      <c r="D24023">
        <v>25.4697</v>
      </c>
      <c r="E24023">
        <v>51.397500000000001</v>
      </c>
      <c r="F24023" t="s">
        <v>1293</v>
      </c>
      <c r="G24023" t="s">
        <v>1294</v>
      </c>
      <c r="H24023" t="s">
        <v>1295</v>
      </c>
      <c r="I24023" t="s">
        <v>28453</v>
      </c>
      <c r="J24023" t="s">
        <v>378</v>
      </c>
      <c r="L24023">
        <v>1634646507</v>
      </c>
    </row>
    <row r="24024" spans="1:12" x14ac:dyDescent="0.45">
      <c r="A24024" t="str">
        <f t="shared" si="375"/>
        <v>Umtata, Eastern Cape, South Africa</v>
      </c>
      <c r="B24024" t="s">
        <v>28454</v>
      </c>
      <c r="C24024" t="s">
        <v>28454</v>
      </c>
      <c r="D24024">
        <v>-31.58</v>
      </c>
      <c r="E24024">
        <v>28.79</v>
      </c>
      <c r="F24024" t="s">
        <v>1436</v>
      </c>
      <c r="G24024" t="s">
        <v>1437</v>
      </c>
      <c r="H24024" t="s">
        <v>1438</v>
      </c>
      <c r="I24024" t="s">
        <v>1578</v>
      </c>
      <c r="K24024">
        <v>137772</v>
      </c>
      <c r="L24024">
        <v>1710651314</v>
      </c>
    </row>
    <row r="24025" spans="1:12" x14ac:dyDescent="0.45">
      <c r="A24025" t="str">
        <f t="shared" si="375"/>
        <v>Umuahia, Abia, Nigeria</v>
      </c>
      <c r="B24025" t="s">
        <v>28455</v>
      </c>
      <c r="C24025" t="s">
        <v>28455</v>
      </c>
      <c r="D24025">
        <v>5.5332999999999997</v>
      </c>
      <c r="E24025">
        <v>7.4832999999999998</v>
      </c>
      <c r="F24025" t="s">
        <v>476</v>
      </c>
      <c r="G24025" t="s">
        <v>477</v>
      </c>
      <c r="H24025" t="s">
        <v>478</v>
      </c>
      <c r="I24025" t="s">
        <v>479</v>
      </c>
      <c r="J24025" t="s">
        <v>378</v>
      </c>
      <c r="K24025">
        <v>359230</v>
      </c>
      <c r="L24025">
        <v>1566217980</v>
      </c>
    </row>
    <row r="24026" spans="1:12" x14ac:dyDescent="0.45">
      <c r="A24026" t="str">
        <f t="shared" si="375"/>
        <v>Un’goofaaru, Maalhosmadulu Uthuruburi, Maldives</v>
      </c>
      <c r="B24026" t="s">
        <v>28456</v>
      </c>
      <c r="C24026" t="s">
        <v>28457</v>
      </c>
      <c r="D24026">
        <v>5.6680999999999999</v>
      </c>
      <c r="E24026">
        <v>73.030199999999994</v>
      </c>
      <c r="F24026" t="s">
        <v>8368</v>
      </c>
      <c r="G24026" t="s">
        <v>8369</v>
      </c>
      <c r="H24026" t="s">
        <v>8370</v>
      </c>
      <c r="I24026" t="s">
        <v>28458</v>
      </c>
      <c r="J24026" t="s">
        <v>378</v>
      </c>
      <c r="L24026">
        <v>1462941721</v>
      </c>
    </row>
    <row r="24027" spans="1:12" x14ac:dyDescent="0.45">
      <c r="A24027" t="str">
        <f t="shared" si="375"/>
        <v>Uncia, Potosí, Bolivia</v>
      </c>
      <c r="B24027" t="s">
        <v>28459</v>
      </c>
      <c r="C24027" t="s">
        <v>28459</v>
      </c>
      <c r="D24027">
        <v>-18.4682</v>
      </c>
      <c r="E24027">
        <v>-66.564800000000005</v>
      </c>
      <c r="F24027" t="s">
        <v>726</v>
      </c>
      <c r="G24027" t="s">
        <v>727</v>
      </c>
      <c r="H24027" t="s">
        <v>728</v>
      </c>
      <c r="I24027" t="s">
        <v>4290</v>
      </c>
      <c r="K24027">
        <v>5709</v>
      </c>
      <c r="L24027">
        <v>1068104554</v>
      </c>
    </row>
    <row r="24028" spans="1:12" x14ac:dyDescent="0.45">
      <c r="A24028" t="str">
        <f t="shared" si="375"/>
        <v>Unecha, Bryanskaya Oblast’, Russia</v>
      </c>
      <c r="B24028" t="s">
        <v>28460</v>
      </c>
      <c r="C24028" t="s">
        <v>28460</v>
      </c>
      <c r="D24028">
        <v>52.85</v>
      </c>
      <c r="E24028">
        <v>32.683300000000003</v>
      </c>
      <c r="F24028" t="s">
        <v>504</v>
      </c>
      <c r="G24028" t="s">
        <v>505</v>
      </c>
      <c r="H24028" t="s">
        <v>506</v>
      </c>
      <c r="I24028" t="s">
        <v>5418</v>
      </c>
      <c r="K24028">
        <v>23550</v>
      </c>
      <c r="L24028">
        <v>1643789718</v>
      </c>
    </row>
    <row r="24029" spans="1:12" x14ac:dyDescent="0.45">
      <c r="A24029" t="str">
        <f t="shared" si="375"/>
        <v>Ungheni, Ungheni, Moldova</v>
      </c>
      <c r="B24029" t="s">
        <v>28461</v>
      </c>
      <c r="C24029" t="s">
        <v>28461</v>
      </c>
      <c r="D24029">
        <v>47.2042</v>
      </c>
      <c r="E24029">
        <v>27.7958</v>
      </c>
      <c r="F24029" t="s">
        <v>2003</v>
      </c>
      <c r="G24029" t="s">
        <v>2004</v>
      </c>
      <c r="H24029" t="s">
        <v>2005</v>
      </c>
      <c r="I24029" t="s">
        <v>28461</v>
      </c>
      <c r="J24029" t="s">
        <v>378</v>
      </c>
      <c r="K24029">
        <v>30804</v>
      </c>
      <c r="L24029">
        <v>1498687533</v>
      </c>
    </row>
    <row r="24030" spans="1:12" x14ac:dyDescent="0.45">
      <c r="A24030" t="str">
        <f t="shared" si="375"/>
        <v>Ungheni, Mureş, Romania</v>
      </c>
      <c r="B24030" t="s">
        <v>28461</v>
      </c>
      <c r="C24030" t="s">
        <v>28461</v>
      </c>
      <c r="D24030">
        <v>46.485799999999998</v>
      </c>
      <c r="E24030">
        <v>24.460799999999999</v>
      </c>
      <c r="F24030" t="s">
        <v>665</v>
      </c>
      <c r="G24030" t="s">
        <v>666</v>
      </c>
      <c r="H24030" t="s">
        <v>667</v>
      </c>
      <c r="I24030" t="s">
        <v>12836</v>
      </c>
      <c r="K24030">
        <v>6945</v>
      </c>
      <c r="L24030">
        <v>1642828169</v>
      </c>
    </row>
    <row r="24031" spans="1:12" x14ac:dyDescent="0.45">
      <c r="A24031" t="str">
        <f t="shared" si="375"/>
        <v>Uničov, Olomoucký Kraj, Czechia</v>
      </c>
      <c r="B24031" t="s">
        <v>28462</v>
      </c>
      <c r="C24031" t="s">
        <v>28463</v>
      </c>
      <c r="D24031">
        <v>49.770899999999997</v>
      </c>
      <c r="E24031">
        <v>17.121500000000001</v>
      </c>
      <c r="F24031" t="s">
        <v>2480</v>
      </c>
      <c r="G24031" t="s">
        <v>2481</v>
      </c>
      <c r="H24031" t="s">
        <v>2482</v>
      </c>
      <c r="I24031" t="s">
        <v>12585</v>
      </c>
      <c r="K24031">
        <v>11335</v>
      </c>
      <c r="L24031">
        <v>1203442454</v>
      </c>
    </row>
    <row r="24032" spans="1:12" x14ac:dyDescent="0.45">
      <c r="A24032" t="str">
        <f t="shared" si="375"/>
        <v>Union, New Jersey, United States</v>
      </c>
      <c r="B24032" t="s">
        <v>28464</v>
      </c>
      <c r="C24032" t="s">
        <v>28464</v>
      </c>
      <c r="D24032">
        <v>40.695300000000003</v>
      </c>
      <c r="E24032">
        <v>-74.2697</v>
      </c>
      <c r="F24032" t="s">
        <v>530</v>
      </c>
      <c r="G24032" t="s">
        <v>531</v>
      </c>
      <c r="H24032" t="s">
        <v>532</v>
      </c>
      <c r="I24032" t="s">
        <v>587</v>
      </c>
      <c r="K24032">
        <v>58158</v>
      </c>
      <c r="L24032">
        <v>1840056367</v>
      </c>
    </row>
    <row r="24033" spans="1:12" x14ac:dyDescent="0.45">
      <c r="A24033" t="str">
        <f t="shared" si="375"/>
        <v>Union, New York, United States</v>
      </c>
      <c r="B24033" t="s">
        <v>28464</v>
      </c>
      <c r="C24033" t="s">
        <v>28464</v>
      </c>
      <c r="D24033">
        <v>42.125799999999998</v>
      </c>
      <c r="E24033">
        <v>-76.032899999999998</v>
      </c>
      <c r="F24033" t="s">
        <v>530</v>
      </c>
      <c r="G24033" t="s">
        <v>531</v>
      </c>
      <c r="H24033" t="s">
        <v>532</v>
      </c>
      <c r="I24033" t="s">
        <v>803</v>
      </c>
      <c r="K24033">
        <v>54250</v>
      </c>
      <c r="L24033">
        <v>1840058557</v>
      </c>
    </row>
    <row r="24034" spans="1:12" x14ac:dyDescent="0.45">
      <c r="A24034" t="str">
        <f t="shared" si="375"/>
        <v>Union, Missouri, United States</v>
      </c>
      <c r="B24034" t="s">
        <v>28464</v>
      </c>
      <c r="C24034" t="s">
        <v>28464</v>
      </c>
      <c r="D24034">
        <v>38.44</v>
      </c>
      <c r="E24034">
        <v>-90.992699999999999</v>
      </c>
      <c r="F24034" t="s">
        <v>530</v>
      </c>
      <c r="G24034" t="s">
        <v>531</v>
      </c>
      <c r="H24034" t="s">
        <v>532</v>
      </c>
      <c r="I24034" t="s">
        <v>884</v>
      </c>
      <c r="K24034">
        <v>10172</v>
      </c>
      <c r="L24034">
        <v>1840010769</v>
      </c>
    </row>
    <row r="24035" spans="1:12" x14ac:dyDescent="0.45">
      <c r="A24035" t="str">
        <f t="shared" si="375"/>
        <v>Union, South Carolina, United States</v>
      </c>
      <c r="B24035" t="s">
        <v>28464</v>
      </c>
      <c r="C24035" t="s">
        <v>28464</v>
      </c>
      <c r="D24035">
        <v>34.723500000000001</v>
      </c>
      <c r="E24035">
        <v>-81.624799999999993</v>
      </c>
      <c r="F24035" t="s">
        <v>530</v>
      </c>
      <c r="G24035" t="s">
        <v>531</v>
      </c>
      <c r="H24035" t="s">
        <v>532</v>
      </c>
      <c r="I24035" t="s">
        <v>534</v>
      </c>
      <c r="K24035">
        <v>9132</v>
      </c>
      <c r="L24035">
        <v>1840015533</v>
      </c>
    </row>
    <row r="24036" spans="1:12" x14ac:dyDescent="0.45">
      <c r="A24036" t="str">
        <f t="shared" si="375"/>
        <v>Union, Ohio, United States</v>
      </c>
      <c r="B24036" t="s">
        <v>28464</v>
      </c>
      <c r="C24036" t="s">
        <v>28464</v>
      </c>
      <c r="D24036">
        <v>39.908999999999999</v>
      </c>
      <c r="E24036">
        <v>-84.289599999999993</v>
      </c>
      <c r="F24036" t="s">
        <v>530</v>
      </c>
      <c r="G24036" t="s">
        <v>531</v>
      </c>
      <c r="H24036" t="s">
        <v>532</v>
      </c>
      <c r="I24036" t="s">
        <v>799</v>
      </c>
      <c r="K24036">
        <v>6891</v>
      </c>
      <c r="L24036">
        <v>1840010583</v>
      </c>
    </row>
    <row r="24037" spans="1:12" x14ac:dyDescent="0.45">
      <c r="A24037" t="str">
        <f t="shared" si="375"/>
        <v>Union, Kentucky, United States</v>
      </c>
      <c r="B24037" t="s">
        <v>28464</v>
      </c>
      <c r="C24037" t="s">
        <v>28464</v>
      </c>
      <c r="D24037">
        <v>38.947200000000002</v>
      </c>
      <c r="E24037">
        <v>-84.673100000000005</v>
      </c>
      <c r="F24037" t="s">
        <v>530</v>
      </c>
      <c r="G24037" t="s">
        <v>531</v>
      </c>
      <c r="H24037" t="s">
        <v>532</v>
      </c>
      <c r="I24037" t="s">
        <v>1528</v>
      </c>
      <c r="K24037">
        <v>6034</v>
      </c>
      <c r="L24037">
        <v>1840015166</v>
      </c>
    </row>
    <row r="24038" spans="1:12" x14ac:dyDescent="0.45">
      <c r="A24038" t="str">
        <f t="shared" si="375"/>
        <v>Union Beach, New Jersey, United States</v>
      </c>
      <c r="B24038" t="s">
        <v>28465</v>
      </c>
      <c r="C24038" t="s">
        <v>28465</v>
      </c>
      <c r="D24038">
        <v>40.445399999999999</v>
      </c>
      <c r="E24038">
        <v>-74.169899999999998</v>
      </c>
      <c r="F24038" t="s">
        <v>530</v>
      </c>
      <c r="G24038" t="s">
        <v>531</v>
      </c>
      <c r="H24038" t="s">
        <v>532</v>
      </c>
      <c r="I24038" t="s">
        <v>587</v>
      </c>
      <c r="K24038">
        <v>5305</v>
      </c>
      <c r="L24038">
        <v>1840001369</v>
      </c>
    </row>
    <row r="24039" spans="1:12" x14ac:dyDescent="0.45">
      <c r="A24039" t="str">
        <f t="shared" si="375"/>
        <v>Unión Chocó, Emberá-Wounaan, Panama</v>
      </c>
      <c r="B24039" t="s">
        <v>28466</v>
      </c>
      <c r="C24039" t="s">
        <v>28467</v>
      </c>
      <c r="D24039">
        <v>8.0777999999999999</v>
      </c>
      <c r="E24039">
        <v>-77.558300000000003</v>
      </c>
      <c r="F24039" t="s">
        <v>1629</v>
      </c>
      <c r="G24039" t="s">
        <v>1630</v>
      </c>
      <c r="H24039" t="s">
        <v>1631</v>
      </c>
      <c r="I24039" t="s">
        <v>28468</v>
      </c>
      <c r="J24039" t="s">
        <v>378</v>
      </c>
      <c r="L24039">
        <v>1591671914</v>
      </c>
    </row>
    <row r="24040" spans="1:12" x14ac:dyDescent="0.45">
      <c r="A24040" t="str">
        <f t="shared" si="375"/>
        <v>Union City, New Jersey, United States</v>
      </c>
      <c r="B24040" t="s">
        <v>28469</v>
      </c>
      <c r="C24040" t="s">
        <v>28469</v>
      </c>
      <c r="D24040">
        <v>40.767400000000002</v>
      </c>
      <c r="E24040">
        <v>-74.032300000000006</v>
      </c>
      <c r="F24040" t="s">
        <v>530</v>
      </c>
      <c r="G24040" t="s">
        <v>531</v>
      </c>
      <c r="H24040" t="s">
        <v>532</v>
      </c>
      <c r="I24040" t="s">
        <v>587</v>
      </c>
      <c r="K24040">
        <v>67982</v>
      </c>
      <c r="L24040">
        <v>1840001034</v>
      </c>
    </row>
    <row r="24041" spans="1:12" x14ac:dyDescent="0.45">
      <c r="A24041" t="str">
        <f t="shared" si="375"/>
        <v>Union City, California, United States</v>
      </c>
      <c r="B24041" t="s">
        <v>28469</v>
      </c>
      <c r="C24041" t="s">
        <v>28469</v>
      </c>
      <c r="D24041">
        <v>37.603000000000002</v>
      </c>
      <c r="E24041">
        <v>-122.0187</v>
      </c>
      <c r="F24041" t="s">
        <v>530</v>
      </c>
      <c r="G24041" t="s">
        <v>531</v>
      </c>
      <c r="H24041" t="s">
        <v>532</v>
      </c>
      <c r="I24041" t="s">
        <v>754</v>
      </c>
      <c r="K24041">
        <v>74107</v>
      </c>
      <c r="L24041">
        <v>1840021539</v>
      </c>
    </row>
    <row r="24042" spans="1:12" x14ac:dyDescent="0.45">
      <c r="A24042" t="str">
        <f t="shared" si="375"/>
        <v>Union City, Georgia, United States</v>
      </c>
      <c r="B24042" t="s">
        <v>28469</v>
      </c>
      <c r="C24042" t="s">
        <v>28469</v>
      </c>
      <c r="D24042">
        <v>33.594099999999997</v>
      </c>
      <c r="E24042">
        <v>-84.562899999999999</v>
      </c>
      <c r="F24042" t="s">
        <v>530</v>
      </c>
      <c r="G24042" t="s">
        <v>531</v>
      </c>
      <c r="H24042" t="s">
        <v>532</v>
      </c>
      <c r="I24042" t="s">
        <v>763</v>
      </c>
      <c r="K24042">
        <v>22399</v>
      </c>
      <c r="L24042">
        <v>1840015610</v>
      </c>
    </row>
    <row r="24043" spans="1:12" x14ac:dyDescent="0.45">
      <c r="A24043" t="str">
        <f t="shared" si="375"/>
        <v>Union City, Tennessee, United States</v>
      </c>
      <c r="B24043" t="s">
        <v>28469</v>
      </c>
      <c r="C24043" t="s">
        <v>28469</v>
      </c>
      <c r="D24043">
        <v>36.4268</v>
      </c>
      <c r="E24043">
        <v>-89.047399999999996</v>
      </c>
      <c r="F24043" t="s">
        <v>530</v>
      </c>
      <c r="G24043" t="s">
        <v>531</v>
      </c>
      <c r="H24043" t="s">
        <v>532</v>
      </c>
      <c r="I24043" t="s">
        <v>1466</v>
      </c>
      <c r="K24043">
        <v>9763</v>
      </c>
      <c r="L24043">
        <v>1840015280</v>
      </c>
    </row>
    <row r="24044" spans="1:12" x14ac:dyDescent="0.45">
      <c r="A24044" t="str">
        <f t="shared" si="375"/>
        <v>Union City, Indiana, United States</v>
      </c>
      <c r="B24044" t="s">
        <v>28469</v>
      </c>
      <c r="C24044" t="s">
        <v>28469</v>
      </c>
      <c r="D24044">
        <v>40.1995</v>
      </c>
      <c r="E24044">
        <v>-84.820599999999999</v>
      </c>
      <c r="F24044" t="s">
        <v>530</v>
      </c>
      <c r="G24044" t="s">
        <v>531</v>
      </c>
      <c r="H24044" t="s">
        <v>532</v>
      </c>
      <c r="I24044" t="s">
        <v>1964</v>
      </c>
      <c r="K24044">
        <v>5223</v>
      </c>
      <c r="L24044">
        <v>1840010480</v>
      </c>
    </row>
    <row r="24045" spans="1:12" x14ac:dyDescent="0.45">
      <c r="A24045" t="str">
        <f t="shared" si="375"/>
        <v>Union Gap, Washington, United States</v>
      </c>
      <c r="B24045" t="s">
        <v>28470</v>
      </c>
      <c r="C24045" t="s">
        <v>28470</v>
      </c>
      <c r="D24045">
        <v>46.556600000000003</v>
      </c>
      <c r="E24045">
        <v>-120.49769999999999</v>
      </c>
      <c r="F24045" t="s">
        <v>530</v>
      </c>
      <c r="G24045" t="s">
        <v>531</v>
      </c>
      <c r="H24045" t="s">
        <v>532</v>
      </c>
      <c r="I24045" t="s">
        <v>585</v>
      </c>
      <c r="K24045">
        <v>6200</v>
      </c>
      <c r="L24045">
        <v>1840021152</v>
      </c>
    </row>
    <row r="24046" spans="1:12" x14ac:dyDescent="0.45">
      <c r="A24046" t="str">
        <f t="shared" si="375"/>
        <v>Union Grove, Wisconsin, United States</v>
      </c>
      <c r="B24046" t="s">
        <v>28471</v>
      </c>
      <c r="C24046" t="s">
        <v>28471</v>
      </c>
      <c r="D24046">
        <v>42.686300000000003</v>
      </c>
      <c r="E24046">
        <v>-88.049499999999995</v>
      </c>
      <c r="F24046" t="s">
        <v>530</v>
      </c>
      <c r="G24046" t="s">
        <v>531</v>
      </c>
      <c r="H24046" t="s">
        <v>532</v>
      </c>
      <c r="I24046" t="s">
        <v>1611</v>
      </c>
      <c r="K24046">
        <v>7251</v>
      </c>
      <c r="L24046">
        <v>1840002487</v>
      </c>
    </row>
    <row r="24047" spans="1:12" x14ac:dyDescent="0.45">
      <c r="A24047" t="str">
        <f t="shared" si="375"/>
        <v>Union Hill-Novelty Hill, Washington, United States</v>
      </c>
      <c r="B24047" t="s">
        <v>28472</v>
      </c>
      <c r="C24047" t="s">
        <v>28472</v>
      </c>
      <c r="D24047">
        <v>47.678800000000003</v>
      </c>
      <c r="E24047">
        <v>-122.0284</v>
      </c>
      <c r="F24047" t="s">
        <v>530</v>
      </c>
      <c r="G24047" t="s">
        <v>531</v>
      </c>
      <c r="H24047" t="s">
        <v>532</v>
      </c>
      <c r="I24047" t="s">
        <v>585</v>
      </c>
      <c r="K24047">
        <v>22034</v>
      </c>
      <c r="L24047">
        <v>1840074663</v>
      </c>
    </row>
    <row r="24048" spans="1:12" x14ac:dyDescent="0.45">
      <c r="A24048" t="str">
        <f t="shared" si="375"/>
        <v>Union Park, Florida, United States</v>
      </c>
      <c r="B24048" t="s">
        <v>28473</v>
      </c>
      <c r="C24048" t="s">
        <v>28473</v>
      </c>
      <c r="D24048">
        <v>28.564499999999999</v>
      </c>
      <c r="E24048">
        <v>-81.235399999999998</v>
      </c>
      <c r="F24048" t="s">
        <v>530</v>
      </c>
      <c r="G24048" t="s">
        <v>531</v>
      </c>
      <c r="H24048" t="s">
        <v>532</v>
      </c>
      <c r="I24048" t="s">
        <v>1378</v>
      </c>
      <c r="K24048">
        <v>13254</v>
      </c>
      <c r="L24048">
        <v>1840014090</v>
      </c>
    </row>
    <row r="24049" spans="1:12" x14ac:dyDescent="0.45">
      <c r="A24049" t="str">
        <f t="shared" si="375"/>
        <v>Union Township, Pennsylvania, United States</v>
      </c>
      <c r="B24049" t="s">
        <v>28474</v>
      </c>
      <c r="C24049" t="s">
        <v>28474</v>
      </c>
      <c r="D24049">
        <v>40.247700000000002</v>
      </c>
      <c r="E24049">
        <v>-79.984300000000005</v>
      </c>
      <c r="F24049" t="s">
        <v>530</v>
      </c>
      <c r="G24049" t="s">
        <v>531</v>
      </c>
      <c r="H24049" t="s">
        <v>532</v>
      </c>
      <c r="I24049" t="s">
        <v>620</v>
      </c>
      <c r="K24049">
        <v>5735</v>
      </c>
      <c r="L24049">
        <v>1840147978</v>
      </c>
    </row>
    <row r="24050" spans="1:12" x14ac:dyDescent="0.45">
      <c r="A24050" t="str">
        <f t="shared" si="375"/>
        <v>Uniondale, New York, United States</v>
      </c>
      <c r="B24050" t="s">
        <v>28475</v>
      </c>
      <c r="C24050" t="s">
        <v>28475</v>
      </c>
      <c r="D24050">
        <v>40.717599999999997</v>
      </c>
      <c r="E24050">
        <v>-73.594700000000003</v>
      </c>
      <c r="F24050" t="s">
        <v>530</v>
      </c>
      <c r="G24050" t="s">
        <v>531</v>
      </c>
      <c r="H24050" t="s">
        <v>532</v>
      </c>
      <c r="I24050" t="s">
        <v>803</v>
      </c>
      <c r="K24050">
        <v>31828</v>
      </c>
      <c r="L24050">
        <v>1840005279</v>
      </c>
    </row>
    <row r="24051" spans="1:12" x14ac:dyDescent="0.45">
      <c r="A24051" t="str">
        <f t="shared" si="375"/>
        <v>Uniontown, Pennsylvania, United States</v>
      </c>
      <c r="B24051" t="s">
        <v>28476</v>
      </c>
      <c r="C24051" t="s">
        <v>28476</v>
      </c>
      <c r="D24051">
        <v>39.8994</v>
      </c>
      <c r="E24051">
        <v>-79.724400000000003</v>
      </c>
      <c r="F24051" t="s">
        <v>530</v>
      </c>
      <c r="G24051" t="s">
        <v>531</v>
      </c>
      <c r="H24051" t="s">
        <v>532</v>
      </c>
      <c r="I24051" t="s">
        <v>620</v>
      </c>
      <c r="K24051">
        <v>48137</v>
      </c>
      <c r="L24051">
        <v>1840000671</v>
      </c>
    </row>
    <row r="24052" spans="1:12" x14ac:dyDescent="0.45">
      <c r="A24052" t="str">
        <f t="shared" si="375"/>
        <v>Unionville, North Carolina, United States</v>
      </c>
      <c r="B24052" t="s">
        <v>28477</v>
      </c>
      <c r="C24052" t="s">
        <v>28477</v>
      </c>
      <c r="D24052">
        <v>35.071599999999997</v>
      </c>
      <c r="E24052">
        <v>-80.517300000000006</v>
      </c>
      <c r="F24052" t="s">
        <v>530</v>
      </c>
      <c r="G24052" t="s">
        <v>531</v>
      </c>
      <c r="H24052" t="s">
        <v>532</v>
      </c>
      <c r="I24052" t="s">
        <v>589</v>
      </c>
      <c r="K24052">
        <v>7195</v>
      </c>
      <c r="L24052">
        <v>1840016457</v>
      </c>
    </row>
    <row r="24053" spans="1:12" x14ac:dyDescent="0.45">
      <c r="A24053" t="str">
        <f t="shared" si="375"/>
        <v>Unity, Pennsylvania, United States</v>
      </c>
      <c r="B24053" t="s">
        <v>4177</v>
      </c>
      <c r="C24053" t="s">
        <v>4177</v>
      </c>
      <c r="D24053">
        <v>40.281100000000002</v>
      </c>
      <c r="E24053">
        <v>-79.423599999999993</v>
      </c>
      <c r="F24053" t="s">
        <v>530</v>
      </c>
      <c r="G24053" t="s">
        <v>531</v>
      </c>
      <c r="H24053" t="s">
        <v>532</v>
      </c>
      <c r="I24053" t="s">
        <v>620</v>
      </c>
      <c r="K24053">
        <v>22156</v>
      </c>
      <c r="L24053">
        <v>1840144811</v>
      </c>
    </row>
    <row r="24054" spans="1:12" x14ac:dyDescent="0.45">
      <c r="A24054" t="str">
        <f t="shared" si="375"/>
        <v>Universal City, Texas, United States</v>
      </c>
      <c r="B24054" t="s">
        <v>28478</v>
      </c>
      <c r="C24054" t="s">
        <v>28478</v>
      </c>
      <c r="D24054">
        <v>29.552099999999999</v>
      </c>
      <c r="E24054">
        <v>-98.307400000000001</v>
      </c>
      <c r="F24054" t="s">
        <v>530</v>
      </c>
      <c r="G24054" t="s">
        <v>531</v>
      </c>
      <c r="H24054" t="s">
        <v>532</v>
      </c>
      <c r="I24054" t="s">
        <v>610</v>
      </c>
      <c r="K24054">
        <v>20890</v>
      </c>
      <c r="L24054">
        <v>1840022225</v>
      </c>
    </row>
    <row r="24055" spans="1:12" x14ac:dyDescent="0.45">
      <c r="A24055" t="str">
        <f t="shared" si="375"/>
        <v>University, Florida, United States</v>
      </c>
      <c r="B24055" t="s">
        <v>28479</v>
      </c>
      <c r="C24055" t="s">
        <v>28479</v>
      </c>
      <c r="D24055">
        <v>28.077100000000002</v>
      </c>
      <c r="E24055">
        <v>-82.433499999999995</v>
      </c>
      <c r="F24055" t="s">
        <v>530</v>
      </c>
      <c r="G24055" t="s">
        <v>531</v>
      </c>
      <c r="H24055" t="s">
        <v>532</v>
      </c>
      <c r="I24055" t="s">
        <v>1378</v>
      </c>
      <c r="K24055">
        <v>46359</v>
      </c>
      <c r="L24055">
        <v>1840073852</v>
      </c>
    </row>
    <row r="24056" spans="1:12" x14ac:dyDescent="0.45">
      <c r="A24056" t="str">
        <f t="shared" si="375"/>
        <v>University at Buffalo, New York, United States</v>
      </c>
      <c r="B24056" t="s">
        <v>28480</v>
      </c>
      <c r="C24056" t="s">
        <v>28480</v>
      </c>
      <c r="D24056">
        <v>43.002499999999998</v>
      </c>
      <c r="E24056">
        <v>-78.788700000000006</v>
      </c>
      <c r="F24056" t="s">
        <v>530</v>
      </c>
      <c r="G24056" t="s">
        <v>531</v>
      </c>
      <c r="H24056" t="s">
        <v>532</v>
      </c>
      <c r="I24056" t="s">
        <v>803</v>
      </c>
      <c r="K24056">
        <v>6173</v>
      </c>
      <c r="L24056">
        <v>1840043236</v>
      </c>
    </row>
    <row r="24057" spans="1:12" x14ac:dyDescent="0.45">
      <c r="A24057" t="str">
        <f t="shared" si="375"/>
        <v>University City, Missouri, United States</v>
      </c>
      <c r="B24057" t="s">
        <v>28481</v>
      </c>
      <c r="C24057" t="s">
        <v>28481</v>
      </c>
      <c r="D24057">
        <v>38.665700000000001</v>
      </c>
      <c r="E24057">
        <v>-90.331500000000005</v>
      </c>
      <c r="F24057" t="s">
        <v>530</v>
      </c>
      <c r="G24057" t="s">
        <v>531</v>
      </c>
      <c r="H24057" t="s">
        <v>532</v>
      </c>
      <c r="I24057" t="s">
        <v>884</v>
      </c>
      <c r="K24057">
        <v>34165</v>
      </c>
      <c r="L24057">
        <v>1840010739</v>
      </c>
    </row>
    <row r="24058" spans="1:12" x14ac:dyDescent="0.45">
      <c r="A24058" t="str">
        <f t="shared" si="375"/>
        <v>University Heights, Ohio, United States</v>
      </c>
      <c r="B24058" t="s">
        <v>28482</v>
      </c>
      <c r="C24058" t="s">
        <v>28482</v>
      </c>
      <c r="D24058">
        <v>41.494799999999998</v>
      </c>
      <c r="E24058">
        <v>-81.534800000000004</v>
      </c>
      <c r="F24058" t="s">
        <v>530</v>
      </c>
      <c r="G24058" t="s">
        <v>531</v>
      </c>
      <c r="H24058" t="s">
        <v>532</v>
      </c>
      <c r="I24058" t="s">
        <v>799</v>
      </c>
      <c r="K24058">
        <v>12797</v>
      </c>
      <c r="L24058">
        <v>1840003416</v>
      </c>
    </row>
    <row r="24059" spans="1:12" x14ac:dyDescent="0.45">
      <c r="A24059" t="str">
        <f t="shared" si="375"/>
        <v>University of California-Davis, California, United States</v>
      </c>
      <c r="B24059" t="s">
        <v>28483</v>
      </c>
      <c r="C24059" t="s">
        <v>28483</v>
      </c>
      <c r="D24059">
        <v>38.537399999999998</v>
      </c>
      <c r="E24059">
        <v>-121.7576</v>
      </c>
      <c r="F24059" t="s">
        <v>530</v>
      </c>
      <c r="G24059" t="s">
        <v>531</v>
      </c>
      <c r="H24059" t="s">
        <v>532</v>
      </c>
      <c r="I24059" t="s">
        <v>754</v>
      </c>
      <c r="K24059">
        <v>7379</v>
      </c>
      <c r="L24059">
        <v>1840042938</v>
      </c>
    </row>
    <row r="24060" spans="1:12" x14ac:dyDescent="0.45">
      <c r="A24060" t="str">
        <f t="shared" si="375"/>
        <v>University of Virginia, Virginia, United States</v>
      </c>
      <c r="B24060" t="s">
        <v>28484</v>
      </c>
      <c r="C24060" t="s">
        <v>28484</v>
      </c>
      <c r="D24060">
        <v>38.040500000000002</v>
      </c>
      <c r="E24060">
        <v>-78.516300000000001</v>
      </c>
      <c r="F24060" t="s">
        <v>530</v>
      </c>
      <c r="G24060" t="s">
        <v>531</v>
      </c>
      <c r="H24060" t="s">
        <v>532</v>
      </c>
      <c r="I24060" t="s">
        <v>618</v>
      </c>
      <c r="K24060">
        <v>8487</v>
      </c>
      <c r="L24060">
        <v>1840140574</v>
      </c>
    </row>
    <row r="24061" spans="1:12" x14ac:dyDescent="0.45">
      <c r="A24061" t="str">
        <f t="shared" si="375"/>
        <v>University Park, Florida, United States</v>
      </c>
      <c r="B24061" t="s">
        <v>28485</v>
      </c>
      <c r="C24061" t="s">
        <v>28485</v>
      </c>
      <c r="D24061">
        <v>25.7469</v>
      </c>
      <c r="E24061">
        <v>-80.368399999999994</v>
      </c>
      <c r="F24061" t="s">
        <v>530</v>
      </c>
      <c r="G24061" t="s">
        <v>531</v>
      </c>
      <c r="H24061" t="s">
        <v>532</v>
      </c>
      <c r="I24061" t="s">
        <v>1378</v>
      </c>
      <c r="K24061">
        <v>26317</v>
      </c>
      <c r="L24061">
        <v>1840029013</v>
      </c>
    </row>
    <row r="24062" spans="1:12" x14ac:dyDescent="0.45">
      <c r="A24062" t="str">
        <f t="shared" si="375"/>
        <v>University Park, Texas, United States</v>
      </c>
      <c r="B24062" t="s">
        <v>28485</v>
      </c>
      <c r="C24062" t="s">
        <v>28485</v>
      </c>
      <c r="D24062">
        <v>32.8506</v>
      </c>
      <c r="E24062">
        <v>-96.793700000000001</v>
      </c>
      <c r="F24062" t="s">
        <v>530</v>
      </c>
      <c r="G24062" t="s">
        <v>531</v>
      </c>
      <c r="H24062" t="s">
        <v>532</v>
      </c>
      <c r="I24062" t="s">
        <v>610</v>
      </c>
      <c r="K24062">
        <v>24985</v>
      </c>
      <c r="L24062">
        <v>1840022055</v>
      </c>
    </row>
    <row r="24063" spans="1:12" x14ac:dyDescent="0.45">
      <c r="A24063" t="str">
        <f t="shared" si="375"/>
        <v>University Park, Illinois, United States</v>
      </c>
      <c r="B24063" t="s">
        <v>28485</v>
      </c>
      <c r="C24063" t="s">
        <v>28485</v>
      </c>
      <c r="D24063">
        <v>41.446100000000001</v>
      </c>
      <c r="E24063">
        <v>-87.715400000000002</v>
      </c>
      <c r="F24063" t="s">
        <v>530</v>
      </c>
      <c r="G24063" t="s">
        <v>531</v>
      </c>
      <c r="H24063" t="s">
        <v>532</v>
      </c>
      <c r="I24063" t="s">
        <v>824</v>
      </c>
      <c r="K24063">
        <v>6887</v>
      </c>
      <c r="L24063">
        <v>1840029849</v>
      </c>
    </row>
    <row r="24064" spans="1:12" x14ac:dyDescent="0.45">
      <c r="A24064" t="str">
        <f t="shared" si="375"/>
        <v>University Place, Washington, United States</v>
      </c>
      <c r="B24064" t="s">
        <v>28486</v>
      </c>
      <c r="C24064" t="s">
        <v>28486</v>
      </c>
      <c r="D24064">
        <v>47.214700000000001</v>
      </c>
      <c r="E24064">
        <v>-122.5461</v>
      </c>
      <c r="F24064" t="s">
        <v>530</v>
      </c>
      <c r="G24064" t="s">
        <v>531</v>
      </c>
      <c r="H24064" t="s">
        <v>532</v>
      </c>
      <c r="I24064" t="s">
        <v>585</v>
      </c>
      <c r="K24064">
        <v>34001</v>
      </c>
      <c r="L24064">
        <v>1840021130</v>
      </c>
    </row>
    <row r="24065" spans="1:12" x14ac:dyDescent="0.45">
      <c r="A24065" t="str">
        <f t="shared" si="375"/>
        <v>Unkel, Rhineland-Palatinate, Germany</v>
      </c>
      <c r="B24065" t="s">
        <v>28487</v>
      </c>
      <c r="C24065" t="s">
        <v>28487</v>
      </c>
      <c r="D24065">
        <v>50.6008</v>
      </c>
      <c r="E24065">
        <v>7.2149999999999999</v>
      </c>
      <c r="F24065" t="s">
        <v>441</v>
      </c>
      <c r="G24065" t="s">
        <v>442</v>
      </c>
      <c r="H24065" t="s">
        <v>443</v>
      </c>
      <c r="I24065" t="s">
        <v>1712</v>
      </c>
      <c r="K24065">
        <v>5021</v>
      </c>
      <c r="L24065">
        <v>1276893554</v>
      </c>
    </row>
    <row r="24066" spans="1:12" x14ac:dyDescent="0.45">
      <c r="A24066" t="str">
        <f t="shared" si="375"/>
        <v>Unna, North Rhine-Westphalia, Germany</v>
      </c>
      <c r="B24066" t="s">
        <v>28488</v>
      </c>
      <c r="C24066" t="s">
        <v>28488</v>
      </c>
      <c r="D24066">
        <v>51.534700000000001</v>
      </c>
      <c r="E24066">
        <v>7.6889000000000003</v>
      </c>
      <c r="F24066" t="s">
        <v>441</v>
      </c>
      <c r="G24066" t="s">
        <v>442</v>
      </c>
      <c r="H24066" t="s">
        <v>443</v>
      </c>
      <c r="I24066" t="s">
        <v>444</v>
      </c>
      <c r="J24066" t="s">
        <v>366</v>
      </c>
      <c r="K24066">
        <v>58633</v>
      </c>
      <c r="L24066">
        <v>1276028114</v>
      </c>
    </row>
    <row r="24067" spans="1:12" x14ac:dyDescent="0.45">
      <c r="A24067" t="str">
        <f t="shared" ref="A24067:A24130" si="376">CONCATENATE(B24067,", ",I24067,", ",F24067)</f>
        <v>Unterschleißheim, Bavaria, Germany</v>
      </c>
      <c r="B24067" t="s">
        <v>28489</v>
      </c>
      <c r="C24067" t="s">
        <v>28490</v>
      </c>
      <c r="D24067">
        <v>48.283299999999997</v>
      </c>
      <c r="E24067">
        <v>11.566700000000001</v>
      </c>
      <c r="F24067" t="s">
        <v>441</v>
      </c>
      <c r="G24067" t="s">
        <v>442</v>
      </c>
      <c r="H24067" t="s">
        <v>443</v>
      </c>
      <c r="I24067" t="s">
        <v>567</v>
      </c>
      <c r="K24067">
        <v>28907</v>
      </c>
      <c r="L24067">
        <v>1276071648</v>
      </c>
    </row>
    <row r="24068" spans="1:12" x14ac:dyDescent="0.45">
      <c r="A24068" t="str">
        <f t="shared" si="376"/>
        <v>Unterseen, Bern, Switzerland</v>
      </c>
      <c r="B24068" t="s">
        <v>28491</v>
      </c>
      <c r="C24068" t="s">
        <v>28491</v>
      </c>
      <c r="D24068">
        <v>46.687199999999997</v>
      </c>
      <c r="E24068">
        <v>7.8497000000000003</v>
      </c>
      <c r="F24068" t="s">
        <v>464</v>
      </c>
      <c r="G24068" t="s">
        <v>465</v>
      </c>
      <c r="H24068" t="s">
        <v>466</v>
      </c>
      <c r="I24068" t="s">
        <v>4102</v>
      </c>
      <c r="K24068">
        <v>5750</v>
      </c>
      <c r="L24068">
        <v>1756540929</v>
      </c>
    </row>
    <row r="24069" spans="1:12" x14ac:dyDescent="0.45">
      <c r="A24069" t="str">
        <f t="shared" si="376"/>
        <v>Unterzollikofen, Bern, Switzerland</v>
      </c>
      <c r="B24069" t="s">
        <v>28492</v>
      </c>
      <c r="C24069" t="s">
        <v>28492</v>
      </c>
      <c r="D24069">
        <v>46.999699999999997</v>
      </c>
      <c r="E24069">
        <v>7.4569000000000001</v>
      </c>
      <c r="F24069" t="s">
        <v>464</v>
      </c>
      <c r="G24069" t="s">
        <v>465</v>
      </c>
      <c r="H24069" t="s">
        <v>466</v>
      </c>
      <c r="I24069" t="s">
        <v>4102</v>
      </c>
      <c r="K24069">
        <v>10314</v>
      </c>
      <c r="L24069">
        <v>1756008686</v>
      </c>
    </row>
    <row r="24070" spans="1:12" x14ac:dyDescent="0.45">
      <c r="A24070" t="str">
        <f t="shared" si="376"/>
        <v>Ünye, Ordu, Turkey</v>
      </c>
      <c r="B24070" t="s">
        <v>28493</v>
      </c>
      <c r="C24070" t="s">
        <v>28494</v>
      </c>
      <c r="D24070">
        <v>41.127099999999999</v>
      </c>
      <c r="E24070">
        <v>37.288200000000003</v>
      </c>
      <c r="F24070" t="s">
        <v>806</v>
      </c>
      <c r="G24070" t="s">
        <v>807</v>
      </c>
      <c r="H24070" t="s">
        <v>808</v>
      </c>
      <c r="I24070" t="s">
        <v>20679</v>
      </c>
      <c r="J24070" t="s">
        <v>366</v>
      </c>
      <c r="K24070">
        <v>126702</v>
      </c>
      <c r="L24070">
        <v>1792053028</v>
      </c>
    </row>
    <row r="24071" spans="1:12" x14ac:dyDescent="0.45">
      <c r="A24071" t="str">
        <f t="shared" si="376"/>
        <v>Uonuma, Niigata, Japan</v>
      </c>
      <c r="B24071" t="s">
        <v>28495</v>
      </c>
      <c r="C24071" t="s">
        <v>28495</v>
      </c>
      <c r="D24071">
        <v>37.2333</v>
      </c>
      <c r="E24071">
        <v>138.9667</v>
      </c>
      <c r="F24071" t="s">
        <v>514</v>
      </c>
      <c r="G24071" t="s">
        <v>515</v>
      </c>
      <c r="H24071" t="s">
        <v>516</v>
      </c>
      <c r="I24071" t="s">
        <v>11001</v>
      </c>
      <c r="K24071">
        <v>34895</v>
      </c>
      <c r="L24071">
        <v>1392915660</v>
      </c>
    </row>
    <row r="24072" spans="1:12" x14ac:dyDescent="0.45">
      <c r="A24072" t="str">
        <f t="shared" si="376"/>
        <v>Upata, Bolívar, Venezuela</v>
      </c>
      <c r="B24072" t="s">
        <v>28496</v>
      </c>
      <c r="C24072" t="s">
        <v>28496</v>
      </c>
      <c r="D24072">
        <v>8.0204000000000004</v>
      </c>
      <c r="E24072">
        <v>-62.41</v>
      </c>
      <c r="F24072" t="s">
        <v>702</v>
      </c>
      <c r="G24072" t="s">
        <v>703</v>
      </c>
      <c r="H24072" t="s">
        <v>704</v>
      </c>
      <c r="I24072" t="s">
        <v>2387</v>
      </c>
      <c r="J24072" t="s">
        <v>366</v>
      </c>
      <c r="K24072">
        <v>53685</v>
      </c>
      <c r="L24072">
        <v>1862794619</v>
      </c>
    </row>
    <row r="24073" spans="1:12" x14ac:dyDescent="0.45">
      <c r="A24073" t="str">
        <f t="shared" si="376"/>
        <v>Upernavik, Qaasuitsup, Greenland</v>
      </c>
      <c r="B24073" t="s">
        <v>28497</v>
      </c>
      <c r="C24073" t="s">
        <v>28497</v>
      </c>
      <c r="D24073">
        <v>72.783900000000003</v>
      </c>
      <c r="E24073">
        <v>-56.150599999999997</v>
      </c>
      <c r="F24073" t="s">
        <v>471</v>
      </c>
      <c r="G24073" t="s">
        <v>472</v>
      </c>
      <c r="H24073" t="s">
        <v>473</v>
      </c>
      <c r="I24073" t="s">
        <v>474</v>
      </c>
      <c r="K24073">
        <v>1218</v>
      </c>
      <c r="L24073">
        <v>1304750851</v>
      </c>
    </row>
    <row r="24074" spans="1:12" x14ac:dyDescent="0.45">
      <c r="A24074" t="str">
        <f t="shared" si="376"/>
        <v>Upholland, Lancashire, United Kingdom</v>
      </c>
      <c r="B24074" t="s">
        <v>28498</v>
      </c>
      <c r="C24074" t="s">
        <v>28498</v>
      </c>
      <c r="D24074">
        <v>53.540999999999997</v>
      </c>
      <c r="E24074">
        <v>-2.7280000000000002</v>
      </c>
      <c r="F24074" t="s">
        <v>536</v>
      </c>
      <c r="G24074" t="s">
        <v>537</v>
      </c>
      <c r="H24074" t="s">
        <v>538</v>
      </c>
      <c r="I24074" t="s">
        <v>724</v>
      </c>
      <c r="K24074">
        <v>7376</v>
      </c>
      <c r="L24074">
        <v>1826100533</v>
      </c>
    </row>
    <row r="24075" spans="1:12" x14ac:dyDescent="0.45">
      <c r="A24075" t="str">
        <f t="shared" si="376"/>
        <v>Úpice, Královéhradecký Kraj, Czechia</v>
      </c>
      <c r="B24075" t="s">
        <v>28499</v>
      </c>
      <c r="C24075" t="s">
        <v>28500</v>
      </c>
      <c r="D24075">
        <v>50.5124</v>
      </c>
      <c r="E24075">
        <v>16.016200000000001</v>
      </c>
      <c r="F24075" t="s">
        <v>2480</v>
      </c>
      <c r="G24075" t="s">
        <v>2481</v>
      </c>
      <c r="H24075" t="s">
        <v>2482</v>
      </c>
      <c r="I24075" t="s">
        <v>5369</v>
      </c>
      <c r="K24075">
        <v>5639</v>
      </c>
      <c r="L24075">
        <v>1203784596</v>
      </c>
    </row>
    <row r="24076" spans="1:12" x14ac:dyDescent="0.45">
      <c r="A24076" t="str">
        <f t="shared" si="376"/>
        <v>Upington, Northern Cape, South Africa</v>
      </c>
      <c r="B24076" t="s">
        <v>28501</v>
      </c>
      <c r="C24076" t="s">
        <v>28501</v>
      </c>
      <c r="D24076">
        <v>-28.4572</v>
      </c>
      <c r="E24076">
        <v>21.2425</v>
      </c>
      <c r="F24076" t="s">
        <v>1436</v>
      </c>
      <c r="G24076" t="s">
        <v>1437</v>
      </c>
      <c r="H24076" t="s">
        <v>1438</v>
      </c>
      <c r="I24076" t="s">
        <v>1515</v>
      </c>
      <c r="K24076">
        <v>121189</v>
      </c>
      <c r="L24076">
        <v>1710210449</v>
      </c>
    </row>
    <row r="24077" spans="1:12" x14ac:dyDescent="0.45">
      <c r="A24077" t="str">
        <f t="shared" si="376"/>
        <v>Upland, California, United States</v>
      </c>
      <c r="B24077" t="s">
        <v>28502</v>
      </c>
      <c r="C24077" t="s">
        <v>28502</v>
      </c>
      <c r="D24077">
        <v>34.117800000000003</v>
      </c>
      <c r="E24077">
        <v>-117.66030000000001</v>
      </c>
      <c r="F24077" t="s">
        <v>530</v>
      </c>
      <c r="G24077" t="s">
        <v>531</v>
      </c>
      <c r="H24077" t="s">
        <v>532</v>
      </c>
      <c r="I24077" t="s">
        <v>754</v>
      </c>
      <c r="K24077">
        <v>77140</v>
      </c>
      <c r="L24077">
        <v>1840021730</v>
      </c>
    </row>
    <row r="24078" spans="1:12" x14ac:dyDescent="0.45">
      <c r="A24078" t="str">
        <f t="shared" si="376"/>
        <v>Upminster, Havering, United Kingdom</v>
      </c>
      <c r="B24078" t="s">
        <v>28503</v>
      </c>
      <c r="C24078" t="s">
        <v>28503</v>
      </c>
      <c r="D24078">
        <v>51.555700000000002</v>
      </c>
      <c r="E24078">
        <v>0.25119999999999998</v>
      </c>
      <c r="F24078" t="s">
        <v>536</v>
      </c>
      <c r="G24078" t="s">
        <v>537</v>
      </c>
      <c r="H24078" t="s">
        <v>538</v>
      </c>
      <c r="I24078" t="s">
        <v>12513</v>
      </c>
      <c r="K24078">
        <v>25361</v>
      </c>
      <c r="L24078">
        <v>1826720044</v>
      </c>
    </row>
    <row r="24079" spans="1:12" x14ac:dyDescent="0.45">
      <c r="A24079" t="str">
        <f t="shared" si="376"/>
        <v>Upper, New Jersey, United States</v>
      </c>
      <c r="B24079" t="s">
        <v>28504</v>
      </c>
      <c r="C24079" t="s">
        <v>28504</v>
      </c>
      <c r="D24079">
        <v>39.256300000000003</v>
      </c>
      <c r="E24079">
        <v>-74.727000000000004</v>
      </c>
      <c r="F24079" t="s">
        <v>530</v>
      </c>
      <c r="G24079" t="s">
        <v>531</v>
      </c>
      <c r="H24079" t="s">
        <v>532</v>
      </c>
      <c r="I24079" t="s">
        <v>587</v>
      </c>
      <c r="K24079">
        <v>11909</v>
      </c>
      <c r="L24079">
        <v>1840081578</v>
      </c>
    </row>
    <row r="24080" spans="1:12" x14ac:dyDescent="0.45">
      <c r="A24080" t="str">
        <f t="shared" si="376"/>
        <v>Upper Allen, Pennsylvania, United States</v>
      </c>
      <c r="B24080" t="s">
        <v>28505</v>
      </c>
      <c r="C24080" t="s">
        <v>28505</v>
      </c>
      <c r="D24080">
        <v>40.180100000000003</v>
      </c>
      <c r="E24080">
        <v>-76.980699999999999</v>
      </c>
      <c r="F24080" t="s">
        <v>530</v>
      </c>
      <c r="G24080" t="s">
        <v>531</v>
      </c>
      <c r="H24080" t="s">
        <v>532</v>
      </c>
      <c r="I24080" t="s">
        <v>620</v>
      </c>
      <c r="K24080">
        <v>19606</v>
      </c>
      <c r="L24080">
        <v>1840151634</v>
      </c>
    </row>
    <row r="24081" spans="1:12" x14ac:dyDescent="0.45">
      <c r="A24081" t="str">
        <f t="shared" si="376"/>
        <v>Upper Arlington, Ohio, United States</v>
      </c>
      <c r="B24081" t="s">
        <v>28506</v>
      </c>
      <c r="C24081" t="s">
        <v>28506</v>
      </c>
      <c r="D24081">
        <v>40.027200000000001</v>
      </c>
      <c r="E24081">
        <v>-83.070400000000006</v>
      </c>
      <c r="F24081" t="s">
        <v>530</v>
      </c>
      <c r="G24081" t="s">
        <v>531</v>
      </c>
      <c r="H24081" t="s">
        <v>532</v>
      </c>
      <c r="I24081" t="s">
        <v>799</v>
      </c>
      <c r="K24081">
        <v>35366</v>
      </c>
      <c r="L24081">
        <v>1840003762</v>
      </c>
    </row>
    <row r="24082" spans="1:12" x14ac:dyDescent="0.45">
      <c r="A24082" t="str">
        <f t="shared" si="376"/>
        <v>Upper Buchanan, Grand Bassa, Liberia</v>
      </c>
      <c r="B24082" t="s">
        <v>28507</v>
      </c>
      <c r="C24082" t="s">
        <v>28507</v>
      </c>
      <c r="D24082">
        <v>5.9161000000000001</v>
      </c>
      <c r="E24082">
        <v>-10.0525</v>
      </c>
      <c r="F24082" t="s">
        <v>3585</v>
      </c>
      <c r="G24082" t="s">
        <v>3586</v>
      </c>
      <c r="H24082" t="s">
        <v>3587</v>
      </c>
      <c r="I24082" t="s">
        <v>5453</v>
      </c>
      <c r="K24082">
        <v>48315</v>
      </c>
      <c r="L24082">
        <v>1430177860</v>
      </c>
    </row>
    <row r="24083" spans="1:12" x14ac:dyDescent="0.45">
      <c r="A24083" t="str">
        <f t="shared" si="376"/>
        <v>Upper Chichester, Pennsylvania, United States</v>
      </c>
      <c r="B24083" t="s">
        <v>28508</v>
      </c>
      <c r="C24083" t="s">
        <v>28508</v>
      </c>
      <c r="D24083">
        <v>39.8414</v>
      </c>
      <c r="E24083">
        <v>-75.442099999999996</v>
      </c>
      <c r="F24083" t="s">
        <v>530</v>
      </c>
      <c r="G24083" t="s">
        <v>531</v>
      </c>
      <c r="H24083" t="s">
        <v>532</v>
      </c>
      <c r="I24083" t="s">
        <v>620</v>
      </c>
      <c r="K24083">
        <v>16898</v>
      </c>
      <c r="L24083">
        <v>1840142584</v>
      </c>
    </row>
    <row r="24084" spans="1:12" x14ac:dyDescent="0.45">
      <c r="A24084" t="str">
        <f t="shared" si="376"/>
        <v>Upper Darby, Pennsylvania, United States</v>
      </c>
      <c r="B24084" t="s">
        <v>28509</v>
      </c>
      <c r="C24084" t="s">
        <v>28509</v>
      </c>
      <c r="D24084">
        <v>39.948999999999998</v>
      </c>
      <c r="E24084">
        <v>-75.289199999999994</v>
      </c>
      <c r="F24084" t="s">
        <v>530</v>
      </c>
      <c r="G24084" t="s">
        <v>531</v>
      </c>
      <c r="H24084" t="s">
        <v>532</v>
      </c>
      <c r="I24084" t="s">
        <v>620</v>
      </c>
      <c r="K24084">
        <v>82846</v>
      </c>
      <c r="L24084">
        <v>1840035234</v>
      </c>
    </row>
    <row r="24085" spans="1:12" x14ac:dyDescent="0.45">
      <c r="A24085" t="str">
        <f t="shared" si="376"/>
        <v>Upper Deerfield, New Jersey, United States</v>
      </c>
      <c r="B24085" t="s">
        <v>28510</v>
      </c>
      <c r="C24085" t="s">
        <v>28510</v>
      </c>
      <c r="D24085">
        <v>39.493600000000001</v>
      </c>
      <c r="E24085">
        <v>-75.215800000000002</v>
      </c>
      <c r="F24085" t="s">
        <v>530</v>
      </c>
      <c r="G24085" t="s">
        <v>531</v>
      </c>
      <c r="H24085" t="s">
        <v>532</v>
      </c>
      <c r="I24085" t="s">
        <v>587</v>
      </c>
      <c r="K24085">
        <v>7473</v>
      </c>
      <c r="L24085">
        <v>1840081586</v>
      </c>
    </row>
    <row r="24086" spans="1:12" x14ac:dyDescent="0.45">
      <c r="A24086" t="str">
        <f t="shared" si="376"/>
        <v>Upper Dublin, Pennsylvania, United States</v>
      </c>
      <c r="B24086" t="s">
        <v>28511</v>
      </c>
      <c r="C24086" t="s">
        <v>28511</v>
      </c>
      <c r="D24086">
        <v>40.150199999999998</v>
      </c>
      <c r="E24086">
        <v>-75.181299999999993</v>
      </c>
      <c r="F24086" t="s">
        <v>530</v>
      </c>
      <c r="G24086" t="s">
        <v>531</v>
      </c>
      <c r="H24086" t="s">
        <v>532</v>
      </c>
      <c r="I24086" t="s">
        <v>620</v>
      </c>
      <c r="K24086">
        <v>26269</v>
      </c>
      <c r="L24086">
        <v>1840152392</v>
      </c>
    </row>
    <row r="24087" spans="1:12" x14ac:dyDescent="0.45">
      <c r="A24087" t="str">
        <f t="shared" si="376"/>
        <v>Upper Freehold, New Jersey, United States</v>
      </c>
      <c r="B24087" t="s">
        <v>28512</v>
      </c>
      <c r="C24087" t="s">
        <v>28512</v>
      </c>
      <c r="D24087">
        <v>40.155200000000001</v>
      </c>
      <c r="E24087">
        <v>-74.528300000000002</v>
      </c>
      <c r="F24087" t="s">
        <v>530</v>
      </c>
      <c r="G24087" t="s">
        <v>531</v>
      </c>
      <c r="H24087" t="s">
        <v>532</v>
      </c>
      <c r="I24087" t="s">
        <v>587</v>
      </c>
      <c r="K24087">
        <v>6906</v>
      </c>
      <c r="L24087">
        <v>1840081645</v>
      </c>
    </row>
    <row r="24088" spans="1:12" x14ac:dyDescent="0.45">
      <c r="A24088" t="str">
        <f t="shared" si="376"/>
        <v>Upper Grand Lagoon, Florida, United States</v>
      </c>
      <c r="B24088" t="s">
        <v>28513</v>
      </c>
      <c r="C24088" t="s">
        <v>28513</v>
      </c>
      <c r="D24088">
        <v>30.169</v>
      </c>
      <c r="E24088">
        <v>-85.740700000000004</v>
      </c>
      <c r="F24088" t="s">
        <v>530</v>
      </c>
      <c r="G24088" t="s">
        <v>531</v>
      </c>
      <c r="H24088" t="s">
        <v>532</v>
      </c>
      <c r="I24088" t="s">
        <v>1378</v>
      </c>
      <c r="K24088">
        <v>17045</v>
      </c>
      <c r="L24088">
        <v>1840029090</v>
      </c>
    </row>
    <row r="24089" spans="1:12" x14ac:dyDescent="0.45">
      <c r="A24089" t="str">
        <f t="shared" si="376"/>
        <v>Upper Gwynedd, Pennsylvania, United States</v>
      </c>
      <c r="B24089" t="s">
        <v>28514</v>
      </c>
      <c r="C24089" t="s">
        <v>28514</v>
      </c>
      <c r="D24089">
        <v>40.214300000000001</v>
      </c>
      <c r="E24089">
        <v>-75.289000000000001</v>
      </c>
      <c r="F24089" t="s">
        <v>530</v>
      </c>
      <c r="G24089" t="s">
        <v>531</v>
      </c>
      <c r="H24089" t="s">
        <v>532</v>
      </c>
      <c r="I24089" t="s">
        <v>620</v>
      </c>
      <c r="K24089">
        <v>15826</v>
      </c>
      <c r="L24089">
        <v>1840152390</v>
      </c>
    </row>
    <row r="24090" spans="1:12" x14ac:dyDescent="0.45">
      <c r="A24090" t="str">
        <f t="shared" si="376"/>
        <v>Upper Hanover, Pennsylvania, United States</v>
      </c>
      <c r="B24090" t="s">
        <v>28515</v>
      </c>
      <c r="C24090" t="s">
        <v>28515</v>
      </c>
      <c r="D24090">
        <v>40.395400000000002</v>
      </c>
      <c r="E24090">
        <v>-75.510599999999997</v>
      </c>
      <c r="F24090" t="s">
        <v>530</v>
      </c>
      <c r="G24090" t="s">
        <v>531</v>
      </c>
      <c r="H24090" t="s">
        <v>532</v>
      </c>
      <c r="I24090" t="s">
        <v>620</v>
      </c>
      <c r="K24090">
        <v>7483</v>
      </c>
      <c r="L24090">
        <v>1840152391</v>
      </c>
    </row>
    <row r="24091" spans="1:12" x14ac:dyDescent="0.45">
      <c r="A24091" t="str">
        <f t="shared" si="376"/>
        <v>Upper Hutt, Wellington, New Zealand</v>
      </c>
      <c r="B24091" t="s">
        <v>28516</v>
      </c>
      <c r="C24091" t="s">
        <v>28516</v>
      </c>
      <c r="D24091">
        <v>-41.133299999999998</v>
      </c>
      <c r="E24091">
        <v>175.05</v>
      </c>
      <c r="F24091" t="s">
        <v>1518</v>
      </c>
      <c r="G24091" t="s">
        <v>1519</v>
      </c>
      <c r="H24091" t="s">
        <v>1520</v>
      </c>
      <c r="I24091" t="s">
        <v>16753</v>
      </c>
      <c r="K24091">
        <v>41000</v>
      </c>
      <c r="L24091">
        <v>1554000042</v>
      </c>
    </row>
    <row r="24092" spans="1:12" x14ac:dyDescent="0.45">
      <c r="A24092" t="str">
        <f t="shared" si="376"/>
        <v>Upper Leacock, Pennsylvania, United States</v>
      </c>
      <c r="B24092" t="s">
        <v>28517</v>
      </c>
      <c r="C24092" t="s">
        <v>28517</v>
      </c>
      <c r="D24092">
        <v>40.080100000000002</v>
      </c>
      <c r="E24092">
        <v>-76.185400000000001</v>
      </c>
      <c r="F24092" t="s">
        <v>530</v>
      </c>
      <c r="G24092" t="s">
        <v>531</v>
      </c>
      <c r="H24092" t="s">
        <v>532</v>
      </c>
      <c r="I24092" t="s">
        <v>620</v>
      </c>
      <c r="K24092">
        <v>8873</v>
      </c>
      <c r="L24092">
        <v>1840142492</v>
      </c>
    </row>
    <row r="24093" spans="1:12" x14ac:dyDescent="0.45">
      <c r="A24093" t="str">
        <f t="shared" si="376"/>
        <v>Upper Macungie, Pennsylvania, United States</v>
      </c>
      <c r="B24093" t="s">
        <v>28518</v>
      </c>
      <c r="C24093" t="s">
        <v>28518</v>
      </c>
      <c r="D24093">
        <v>40.569400000000002</v>
      </c>
      <c r="E24093">
        <v>-75.624399999999994</v>
      </c>
      <c r="F24093" t="s">
        <v>530</v>
      </c>
      <c r="G24093" t="s">
        <v>531</v>
      </c>
      <c r="H24093" t="s">
        <v>532</v>
      </c>
      <c r="I24093" t="s">
        <v>620</v>
      </c>
      <c r="K24093">
        <v>23597</v>
      </c>
      <c r="L24093">
        <v>1840146587</v>
      </c>
    </row>
    <row r="24094" spans="1:12" x14ac:dyDescent="0.45">
      <c r="A24094" t="str">
        <f t="shared" si="376"/>
        <v>Upper Makefield, Pennsylvania, United States</v>
      </c>
      <c r="B24094" t="s">
        <v>28519</v>
      </c>
      <c r="C24094" t="s">
        <v>28519</v>
      </c>
      <c r="D24094">
        <v>40.294199999999996</v>
      </c>
      <c r="E24094">
        <v>-74.924999999999997</v>
      </c>
      <c r="F24094" t="s">
        <v>530</v>
      </c>
      <c r="G24094" t="s">
        <v>531</v>
      </c>
      <c r="H24094" t="s">
        <v>532</v>
      </c>
      <c r="I24094" t="s">
        <v>620</v>
      </c>
      <c r="K24094">
        <v>8357</v>
      </c>
      <c r="L24094">
        <v>1840150060</v>
      </c>
    </row>
    <row r="24095" spans="1:12" x14ac:dyDescent="0.45">
      <c r="A24095" t="str">
        <f t="shared" si="376"/>
        <v>Upper Merion, Pennsylvania, United States</v>
      </c>
      <c r="B24095" t="s">
        <v>28520</v>
      </c>
      <c r="C24095" t="s">
        <v>28520</v>
      </c>
      <c r="D24095">
        <v>40.090200000000003</v>
      </c>
      <c r="E24095">
        <v>-75.379099999999994</v>
      </c>
      <c r="F24095" t="s">
        <v>530</v>
      </c>
      <c r="G24095" t="s">
        <v>531</v>
      </c>
      <c r="H24095" t="s">
        <v>532</v>
      </c>
      <c r="I24095" t="s">
        <v>620</v>
      </c>
      <c r="K24095">
        <v>29400</v>
      </c>
      <c r="L24095">
        <v>1840152386</v>
      </c>
    </row>
    <row r="24096" spans="1:12" x14ac:dyDescent="0.45">
      <c r="A24096" t="str">
        <f t="shared" si="376"/>
        <v>Upper Milford, Pennsylvania, United States</v>
      </c>
      <c r="B24096" t="s">
        <v>28521</v>
      </c>
      <c r="C24096" t="s">
        <v>28521</v>
      </c>
      <c r="D24096">
        <v>40.493400000000001</v>
      </c>
      <c r="E24096">
        <v>-75.519199999999998</v>
      </c>
      <c r="F24096" t="s">
        <v>530</v>
      </c>
      <c r="G24096" t="s">
        <v>531</v>
      </c>
      <c r="H24096" t="s">
        <v>532</v>
      </c>
      <c r="I24096" t="s">
        <v>620</v>
      </c>
      <c r="K24096">
        <v>7638</v>
      </c>
      <c r="L24096">
        <v>1840148584</v>
      </c>
    </row>
    <row r="24097" spans="1:12" x14ac:dyDescent="0.45">
      <c r="A24097" t="str">
        <f t="shared" si="376"/>
        <v>Upper Montclair, New Jersey, United States</v>
      </c>
      <c r="B24097" t="s">
        <v>28522</v>
      </c>
      <c r="C24097" t="s">
        <v>28522</v>
      </c>
      <c r="D24097">
        <v>40.842799999999997</v>
      </c>
      <c r="E24097">
        <v>-74.201400000000007</v>
      </c>
      <c r="F24097" t="s">
        <v>530</v>
      </c>
      <c r="G24097" t="s">
        <v>531</v>
      </c>
      <c r="H24097" t="s">
        <v>532</v>
      </c>
      <c r="I24097" t="s">
        <v>587</v>
      </c>
      <c r="K24097">
        <v>11744</v>
      </c>
      <c r="L24097">
        <v>1840024255</v>
      </c>
    </row>
    <row r="24098" spans="1:12" x14ac:dyDescent="0.45">
      <c r="A24098" t="str">
        <f t="shared" si="376"/>
        <v>Upper Moreland, Pennsylvania, United States</v>
      </c>
      <c r="B24098" t="s">
        <v>28523</v>
      </c>
      <c r="C24098" t="s">
        <v>28523</v>
      </c>
      <c r="D24098">
        <v>40.157200000000003</v>
      </c>
      <c r="E24098">
        <v>-75.102099999999993</v>
      </c>
      <c r="F24098" t="s">
        <v>530</v>
      </c>
      <c r="G24098" t="s">
        <v>531</v>
      </c>
      <c r="H24098" t="s">
        <v>532</v>
      </c>
      <c r="I24098" t="s">
        <v>620</v>
      </c>
      <c r="K24098">
        <v>24148</v>
      </c>
      <c r="L24098">
        <v>1840152387</v>
      </c>
    </row>
    <row r="24099" spans="1:12" x14ac:dyDescent="0.45">
      <c r="A24099" t="str">
        <f t="shared" si="376"/>
        <v>Upper Mount Bethel, Pennsylvania, United States</v>
      </c>
      <c r="B24099" t="s">
        <v>28524</v>
      </c>
      <c r="C24099" t="s">
        <v>28524</v>
      </c>
      <c r="D24099">
        <v>40.898400000000002</v>
      </c>
      <c r="E24099">
        <v>-75.138599999999997</v>
      </c>
      <c r="F24099" t="s">
        <v>530</v>
      </c>
      <c r="G24099" t="s">
        <v>531</v>
      </c>
      <c r="H24099" t="s">
        <v>532</v>
      </c>
      <c r="I24099" t="s">
        <v>620</v>
      </c>
      <c r="K24099">
        <v>6843</v>
      </c>
      <c r="L24099">
        <v>1840146262</v>
      </c>
    </row>
    <row r="24100" spans="1:12" x14ac:dyDescent="0.45">
      <c r="A24100" t="str">
        <f t="shared" si="376"/>
        <v>Upper Nazareth, Pennsylvania, United States</v>
      </c>
      <c r="B24100" t="s">
        <v>28525</v>
      </c>
      <c r="C24100" t="s">
        <v>28525</v>
      </c>
      <c r="D24100">
        <v>40.736899999999999</v>
      </c>
      <c r="E24100">
        <v>-75.334599999999995</v>
      </c>
      <c r="F24100" t="s">
        <v>530</v>
      </c>
      <c r="G24100" t="s">
        <v>531</v>
      </c>
      <c r="H24100" t="s">
        <v>532</v>
      </c>
      <c r="I24100" t="s">
        <v>620</v>
      </c>
      <c r="K24100">
        <v>6764</v>
      </c>
      <c r="L24100">
        <v>1840150357</v>
      </c>
    </row>
    <row r="24101" spans="1:12" x14ac:dyDescent="0.45">
      <c r="A24101" t="str">
        <f t="shared" si="376"/>
        <v>Upper Pottsgrove, Pennsylvania, United States</v>
      </c>
      <c r="B24101" t="s">
        <v>28526</v>
      </c>
      <c r="C24101" t="s">
        <v>28526</v>
      </c>
      <c r="D24101">
        <v>40.282400000000003</v>
      </c>
      <c r="E24101">
        <v>-75.636200000000002</v>
      </c>
      <c r="F24101" t="s">
        <v>530</v>
      </c>
      <c r="G24101" t="s">
        <v>531</v>
      </c>
      <c r="H24101" t="s">
        <v>532</v>
      </c>
      <c r="I24101" t="s">
        <v>620</v>
      </c>
      <c r="K24101">
        <v>5584</v>
      </c>
      <c r="L24101">
        <v>1840145448</v>
      </c>
    </row>
    <row r="24102" spans="1:12" x14ac:dyDescent="0.45">
      <c r="A24102" t="str">
        <f t="shared" si="376"/>
        <v>Upper Providence, Pennsylvania, United States</v>
      </c>
      <c r="B24102" t="s">
        <v>28527</v>
      </c>
      <c r="C24102" t="s">
        <v>28527</v>
      </c>
      <c r="D24102">
        <v>40.165500000000002</v>
      </c>
      <c r="E24102">
        <v>-75.488900000000001</v>
      </c>
      <c r="F24102" t="s">
        <v>530</v>
      </c>
      <c r="G24102" t="s">
        <v>531</v>
      </c>
      <c r="H24102" t="s">
        <v>532</v>
      </c>
      <c r="I24102" t="s">
        <v>620</v>
      </c>
      <c r="K24102">
        <v>23589</v>
      </c>
      <c r="L24102">
        <v>1840145447</v>
      </c>
    </row>
    <row r="24103" spans="1:12" x14ac:dyDescent="0.45">
      <c r="A24103" t="str">
        <f t="shared" si="376"/>
        <v>Upper Saddle River, New Jersey, United States</v>
      </c>
      <c r="B24103" t="s">
        <v>28528</v>
      </c>
      <c r="C24103" t="s">
        <v>28528</v>
      </c>
      <c r="D24103">
        <v>41.063299999999998</v>
      </c>
      <c r="E24103">
        <v>-74.098600000000005</v>
      </c>
      <c r="F24103" t="s">
        <v>530</v>
      </c>
      <c r="G24103" t="s">
        <v>531</v>
      </c>
      <c r="H24103" t="s">
        <v>532</v>
      </c>
      <c r="I24103" t="s">
        <v>587</v>
      </c>
      <c r="K24103">
        <v>8205</v>
      </c>
      <c r="L24103">
        <v>1840000920</v>
      </c>
    </row>
    <row r="24104" spans="1:12" x14ac:dyDescent="0.45">
      <c r="A24104" t="str">
        <f t="shared" si="376"/>
        <v>Upper Sandusky, Ohio, United States</v>
      </c>
      <c r="B24104" t="s">
        <v>28529</v>
      </c>
      <c r="C24104" t="s">
        <v>28529</v>
      </c>
      <c r="D24104">
        <v>40.829799999999999</v>
      </c>
      <c r="E24104">
        <v>-83.272099999999995</v>
      </c>
      <c r="F24104" t="s">
        <v>530</v>
      </c>
      <c r="G24104" t="s">
        <v>531</v>
      </c>
      <c r="H24104" t="s">
        <v>532</v>
      </c>
      <c r="I24104" t="s">
        <v>799</v>
      </c>
      <c r="K24104">
        <v>5911</v>
      </c>
      <c r="L24104">
        <v>1840010346</v>
      </c>
    </row>
    <row r="24105" spans="1:12" x14ac:dyDescent="0.45">
      <c r="A24105" t="str">
        <f t="shared" si="376"/>
        <v>Upper Saucon, Pennsylvania, United States</v>
      </c>
      <c r="B24105" t="s">
        <v>28530</v>
      </c>
      <c r="C24105" t="s">
        <v>28530</v>
      </c>
      <c r="D24105">
        <v>40.5364</v>
      </c>
      <c r="E24105">
        <v>-75.4084</v>
      </c>
      <c r="F24105" t="s">
        <v>530</v>
      </c>
      <c r="G24105" t="s">
        <v>531</v>
      </c>
      <c r="H24105" t="s">
        <v>532</v>
      </c>
      <c r="I24105" t="s">
        <v>620</v>
      </c>
      <c r="K24105">
        <v>16429</v>
      </c>
      <c r="L24105">
        <v>1840146376</v>
      </c>
    </row>
    <row r="24106" spans="1:12" x14ac:dyDescent="0.45">
      <c r="A24106" t="str">
        <f t="shared" si="376"/>
        <v>Upper Southampton, Pennsylvania, United States</v>
      </c>
      <c r="B24106" t="s">
        <v>28531</v>
      </c>
      <c r="C24106" t="s">
        <v>28531</v>
      </c>
      <c r="D24106">
        <v>40.1723</v>
      </c>
      <c r="E24106">
        <v>-75.036199999999994</v>
      </c>
      <c r="F24106" t="s">
        <v>530</v>
      </c>
      <c r="G24106" t="s">
        <v>531</v>
      </c>
      <c r="H24106" t="s">
        <v>532</v>
      </c>
      <c r="I24106" t="s">
        <v>620</v>
      </c>
      <c r="K24106">
        <v>15042</v>
      </c>
      <c r="L24106">
        <v>1840150058</v>
      </c>
    </row>
    <row r="24107" spans="1:12" x14ac:dyDescent="0.45">
      <c r="A24107" t="str">
        <f t="shared" si="376"/>
        <v>Upper St. Clair, Pennsylvania, United States</v>
      </c>
      <c r="B24107" t="s">
        <v>28532</v>
      </c>
      <c r="C24107" t="s">
        <v>28532</v>
      </c>
      <c r="D24107">
        <v>40.333599999999997</v>
      </c>
      <c r="E24107">
        <v>-80.084199999999996</v>
      </c>
      <c r="F24107" t="s">
        <v>530</v>
      </c>
      <c r="G24107" t="s">
        <v>531</v>
      </c>
      <c r="H24107" t="s">
        <v>532</v>
      </c>
      <c r="I24107" t="s">
        <v>620</v>
      </c>
      <c r="K24107">
        <v>19592</v>
      </c>
      <c r="L24107">
        <v>1840005397</v>
      </c>
    </row>
    <row r="24108" spans="1:12" x14ac:dyDescent="0.45">
      <c r="A24108" t="str">
        <f t="shared" si="376"/>
        <v>Upper Uwchlan, Pennsylvania, United States</v>
      </c>
      <c r="B24108" t="s">
        <v>28533</v>
      </c>
      <c r="C24108" t="s">
        <v>28533</v>
      </c>
      <c r="D24108">
        <v>40.081699999999998</v>
      </c>
      <c r="E24108">
        <v>-75.707099999999997</v>
      </c>
      <c r="F24108" t="s">
        <v>530</v>
      </c>
      <c r="G24108" t="s">
        <v>531</v>
      </c>
      <c r="H24108" t="s">
        <v>532</v>
      </c>
      <c r="I24108" t="s">
        <v>620</v>
      </c>
      <c r="K24108">
        <v>11509</v>
      </c>
      <c r="L24108">
        <v>1840145646</v>
      </c>
    </row>
    <row r="24109" spans="1:12" x14ac:dyDescent="0.45">
      <c r="A24109" t="str">
        <f t="shared" si="376"/>
        <v>Upper Yoder, Pennsylvania, United States</v>
      </c>
      <c r="B24109" t="s">
        <v>28534</v>
      </c>
      <c r="C24109" t="s">
        <v>28534</v>
      </c>
      <c r="D24109">
        <v>40.299500000000002</v>
      </c>
      <c r="E24109">
        <v>-78.990700000000004</v>
      </c>
      <c r="F24109" t="s">
        <v>530</v>
      </c>
      <c r="G24109" t="s">
        <v>531</v>
      </c>
      <c r="H24109" t="s">
        <v>532</v>
      </c>
      <c r="I24109" t="s">
        <v>620</v>
      </c>
      <c r="K24109">
        <v>5195</v>
      </c>
      <c r="L24109">
        <v>1840143649</v>
      </c>
    </row>
    <row r="24110" spans="1:12" x14ac:dyDescent="0.45">
      <c r="A24110" t="str">
        <f t="shared" si="376"/>
        <v>Uppsala, Uppsala, Sweden</v>
      </c>
      <c r="B24110" t="s">
        <v>28535</v>
      </c>
      <c r="C24110" t="s">
        <v>28535</v>
      </c>
      <c r="D24110">
        <v>59.849800000000002</v>
      </c>
      <c r="E24110">
        <v>17.6389</v>
      </c>
      <c r="F24110" t="s">
        <v>4875</v>
      </c>
      <c r="G24110" t="s">
        <v>4876</v>
      </c>
      <c r="H24110" t="s">
        <v>4877</v>
      </c>
      <c r="I24110" t="s">
        <v>28535</v>
      </c>
      <c r="J24110" t="s">
        <v>378</v>
      </c>
      <c r="K24110">
        <v>164535</v>
      </c>
      <c r="L24110">
        <v>1752953686</v>
      </c>
    </row>
    <row r="24111" spans="1:12" x14ac:dyDescent="0.45">
      <c r="A24111" t="str">
        <f t="shared" si="376"/>
        <v>Uppsala, Stockholm, Sweden</v>
      </c>
      <c r="B24111" t="s">
        <v>28535</v>
      </c>
      <c r="C24111" t="s">
        <v>28535</v>
      </c>
      <c r="D24111">
        <v>59.860100000000003</v>
      </c>
      <c r="E24111">
        <v>17.64</v>
      </c>
      <c r="F24111" t="s">
        <v>4875</v>
      </c>
      <c r="G24111" t="s">
        <v>4876</v>
      </c>
      <c r="H24111" t="s">
        <v>4877</v>
      </c>
      <c r="I24111" t="s">
        <v>26438</v>
      </c>
      <c r="K24111">
        <v>133117</v>
      </c>
      <c r="L24111">
        <v>1752330831</v>
      </c>
    </row>
    <row r="24112" spans="1:12" x14ac:dyDescent="0.45">
      <c r="A24112" t="str">
        <f t="shared" si="376"/>
        <v>Upton, Wirral, United Kingdom</v>
      </c>
      <c r="B24112" t="s">
        <v>28536</v>
      </c>
      <c r="C24112" t="s">
        <v>28536</v>
      </c>
      <c r="D24112">
        <v>53.384999999999998</v>
      </c>
      <c r="E24112">
        <v>-3.0990000000000002</v>
      </c>
      <c r="F24112" t="s">
        <v>536</v>
      </c>
      <c r="G24112" t="s">
        <v>537</v>
      </c>
      <c r="H24112" t="s">
        <v>538</v>
      </c>
      <c r="I24112" t="s">
        <v>3896</v>
      </c>
      <c r="K24112">
        <v>16130</v>
      </c>
      <c r="L24112">
        <v>1826951403</v>
      </c>
    </row>
    <row r="24113" spans="1:12" x14ac:dyDescent="0.45">
      <c r="A24113" t="str">
        <f t="shared" si="376"/>
        <v>Upton, Massachusetts, United States</v>
      </c>
      <c r="B24113" t="s">
        <v>28536</v>
      </c>
      <c r="C24113" t="s">
        <v>28536</v>
      </c>
      <c r="D24113">
        <v>42.177100000000003</v>
      </c>
      <c r="E24113">
        <v>-71.604299999999995</v>
      </c>
      <c r="F24113" t="s">
        <v>530</v>
      </c>
      <c r="G24113" t="s">
        <v>531</v>
      </c>
      <c r="H24113" t="s">
        <v>532</v>
      </c>
      <c r="I24113" t="s">
        <v>621</v>
      </c>
      <c r="K24113">
        <v>7835</v>
      </c>
      <c r="L24113">
        <v>1840053608</v>
      </c>
    </row>
    <row r="24114" spans="1:12" x14ac:dyDescent="0.45">
      <c r="A24114" t="str">
        <f t="shared" si="376"/>
        <v>Uran, Mahārāshtra, India</v>
      </c>
      <c r="B24114" t="s">
        <v>28537</v>
      </c>
      <c r="C24114" t="s">
        <v>28537</v>
      </c>
      <c r="D24114">
        <v>18.89</v>
      </c>
      <c r="E24114">
        <v>72.95</v>
      </c>
      <c r="F24114" t="s">
        <v>626</v>
      </c>
      <c r="G24114" t="s">
        <v>627</v>
      </c>
      <c r="H24114" t="s">
        <v>628</v>
      </c>
      <c r="I24114" t="s">
        <v>993</v>
      </c>
      <c r="K24114">
        <v>30439</v>
      </c>
      <c r="L24114">
        <v>1356923031</v>
      </c>
    </row>
    <row r="24115" spans="1:12" x14ac:dyDescent="0.45">
      <c r="A24115" t="str">
        <f t="shared" si="376"/>
        <v>Uray, Khanty-Mansiyskiy Avtonomnyy Okrug-Yugra, Russia</v>
      </c>
      <c r="B24115" t="s">
        <v>28538</v>
      </c>
      <c r="C24115" t="s">
        <v>28538</v>
      </c>
      <c r="D24115">
        <v>60.133299999999998</v>
      </c>
      <c r="E24115">
        <v>64.783299999999997</v>
      </c>
      <c r="F24115" t="s">
        <v>504</v>
      </c>
      <c r="G24115" t="s">
        <v>505</v>
      </c>
      <c r="H24115" t="s">
        <v>506</v>
      </c>
      <c r="I24115" t="s">
        <v>4097</v>
      </c>
      <c r="K24115">
        <v>40559</v>
      </c>
      <c r="L24115">
        <v>1643009149</v>
      </c>
    </row>
    <row r="24116" spans="1:12" x14ac:dyDescent="0.45">
      <c r="A24116" t="str">
        <f t="shared" si="376"/>
        <v>Urbana, Illinois, United States</v>
      </c>
      <c r="B24116" t="s">
        <v>28539</v>
      </c>
      <c r="C24116" t="s">
        <v>28539</v>
      </c>
      <c r="D24116">
        <v>40.110599999999998</v>
      </c>
      <c r="E24116">
        <v>-88.197199999999995</v>
      </c>
      <c r="F24116" t="s">
        <v>530</v>
      </c>
      <c r="G24116" t="s">
        <v>531</v>
      </c>
      <c r="H24116" t="s">
        <v>532</v>
      </c>
      <c r="I24116" t="s">
        <v>824</v>
      </c>
      <c r="K24116">
        <v>42214</v>
      </c>
      <c r="L24116">
        <v>1840010451</v>
      </c>
    </row>
    <row r="24117" spans="1:12" x14ac:dyDescent="0.45">
      <c r="A24117" t="str">
        <f t="shared" si="376"/>
        <v>Urbana, Maryland, United States</v>
      </c>
      <c r="B24117" t="s">
        <v>28539</v>
      </c>
      <c r="C24117" t="s">
        <v>28539</v>
      </c>
      <c r="D24117">
        <v>39.323700000000002</v>
      </c>
      <c r="E24117">
        <v>-77.341099999999997</v>
      </c>
      <c r="F24117" t="s">
        <v>530</v>
      </c>
      <c r="G24117" t="s">
        <v>531</v>
      </c>
      <c r="H24117" t="s">
        <v>532</v>
      </c>
      <c r="I24117" t="s">
        <v>588</v>
      </c>
      <c r="K24117">
        <v>11788</v>
      </c>
      <c r="L24117">
        <v>1840024455</v>
      </c>
    </row>
    <row r="24118" spans="1:12" x14ac:dyDescent="0.45">
      <c r="A24118" t="str">
        <f t="shared" si="376"/>
        <v>Urbana, Ohio, United States</v>
      </c>
      <c r="B24118" t="s">
        <v>28539</v>
      </c>
      <c r="C24118" t="s">
        <v>28539</v>
      </c>
      <c r="D24118">
        <v>40.108499999999999</v>
      </c>
      <c r="E24118">
        <v>-83.754199999999997</v>
      </c>
      <c r="F24118" t="s">
        <v>530</v>
      </c>
      <c r="G24118" t="s">
        <v>531</v>
      </c>
      <c r="H24118" t="s">
        <v>532</v>
      </c>
      <c r="I24118" t="s">
        <v>799</v>
      </c>
      <c r="K24118">
        <v>11313</v>
      </c>
      <c r="L24118">
        <v>1840010488</v>
      </c>
    </row>
    <row r="24119" spans="1:12" x14ac:dyDescent="0.45">
      <c r="A24119" t="str">
        <f t="shared" si="376"/>
        <v>Urbandale, Iowa, United States</v>
      </c>
      <c r="B24119" t="s">
        <v>28540</v>
      </c>
      <c r="C24119" t="s">
        <v>28540</v>
      </c>
      <c r="D24119">
        <v>41.639000000000003</v>
      </c>
      <c r="E24119">
        <v>-93.781300000000002</v>
      </c>
      <c r="F24119" t="s">
        <v>530</v>
      </c>
      <c r="G24119" t="s">
        <v>531</v>
      </c>
      <c r="H24119" t="s">
        <v>532</v>
      </c>
      <c r="I24119" t="s">
        <v>1552</v>
      </c>
      <c r="K24119">
        <v>44379</v>
      </c>
      <c r="L24119">
        <v>1840010184</v>
      </c>
    </row>
    <row r="24120" spans="1:12" x14ac:dyDescent="0.45">
      <c r="A24120" t="str">
        <f t="shared" si="376"/>
        <v>Urbino, Marche, Italy</v>
      </c>
      <c r="B24120" t="s">
        <v>28541</v>
      </c>
      <c r="C24120" t="s">
        <v>28541</v>
      </c>
      <c r="D24120">
        <v>43.725200000000001</v>
      </c>
      <c r="E24120">
        <v>12.6372</v>
      </c>
      <c r="F24120" t="s">
        <v>946</v>
      </c>
      <c r="G24120" t="s">
        <v>947</v>
      </c>
      <c r="H24120" t="s">
        <v>948</v>
      </c>
      <c r="I24120" t="s">
        <v>1950</v>
      </c>
      <c r="K24120">
        <v>14558</v>
      </c>
      <c r="L24120">
        <v>1380375007</v>
      </c>
    </row>
    <row r="24121" spans="1:12" x14ac:dyDescent="0.45">
      <c r="A24121" t="str">
        <f t="shared" si="376"/>
        <v>Urdaneta, Pangasinan, Philippines</v>
      </c>
      <c r="B24121" t="s">
        <v>28542</v>
      </c>
      <c r="C24121" t="s">
        <v>28542</v>
      </c>
      <c r="D24121">
        <v>15.976100000000001</v>
      </c>
      <c r="E24121">
        <v>120.5711</v>
      </c>
      <c r="F24121" t="s">
        <v>1373</v>
      </c>
      <c r="G24121" t="s">
        <v>1374</v>
      </c>
      <c r="H24121" t="s">
        <v>1375</v>
      </c>
      <c r="I24121" t="s">
        <v>1397</v>
      </c>
      <c r="K24121">
        <v>132940</v>
      </c>
      <c r="L24121">
        <v>1608117383</v>
      </c>
    </row>
    <row r="24122" spans="1:12" x14ac:dyDescent="0.45">
      <c r="A24122" t="str">
        <f t="shared" si="376"/>
        <v>Urdorf, Zürich, Switzerland</v>
      </c>
      <c r="B24122" t="s">
        <v>28543</v>
      </c>
      <c r="C24122" t="s">
        <v>28543</v>
      </c>
      <c r="D24122">
        <v>47.386699999999998</v>
      </c>
      <c r="E24122">
        <v>8.4277999999999995</v>
      </c>
      <c r="F24122" t="s">
        <v>464</v>
      </c>
      <c r="G24122" t="s">
        <v>465</v>
      </c>
      <c r="H24122" t="s">
        <v>466</v>
      </c>
      <c r="I24122" t="s">
        <v>861</v>
      </c>
      <c r="K24122">
        <v>9768</v>
      </c>
      <c r="L24122">
        <v>1756382154</v>
      </c>
    </row>
    <row r="24123" spans="1:12" x14ac:dyDescent="0.45">
      <c r="A24123" t="str">
        <f t="shared" si="376"/>
        <v>Uren, Nizhegorodskaya Oblast’, Russia</v>
      </c>
      <c r="B24123" t="s">
        <v>28544</v>
      </c>
      <c r="C24123" t="s">
        <v>28544</v>
      </c>
      <c r="D24123">
        <v>57.466700000000003</v>
      </c>
      <c r="E24123">
        <v>45.783299999999997</v>
      </c>
      <c r="F24123" t="s">
        <v>504</v>
      </c>
      <c r="G24123" t="s">
        <v>505</v>
      </c>
      <c r="H24123" t="s">
        <v>506</v>
      </c>
      <c r="I24123" t="s">
        <v>2476</v>
      </c>
      <c r="K24123">
        <v>12309</v>
      </c>
      <c r="L24123">
        <v>1643733031</v>
      </c>
    </row>
    <row r="24124" spans="1:12" x14ac:dyDescent="0.45">
      <c r="A24124" t="str">
        <f t="shared" si="376"/>
        <v>Ureshinomachi-shimojuku, Saga, Japan</v>
      </c>
      <c r="B24124" t="s">
        <v>28545</v>
      </c>
      <c r="C24124" t="s">
        <v>28545</v>
      </c>
      <c r="D24124">
        <v>33.127800000000001</v>
      </c>
      <c r="E24124">
        <v>130.06</v>
      </c>
      <c r="F24124" t="s">
        <v>514</v>
      </c>
      <c r="G24124" t="s">
        <v>515</v>
      </c>
      <c r="H24124" t="s">
        <v>516</v>
      </c>
      <c r="I24124" t="s">
        <v>12946</v>
      </c>
      <c r="K24124">
        <v>26349</v>
      </c>
      <c r="L24124">
        <v>1392832096</v>
      </c>
    </row>
    <row r="24125" spans="1:12" x14ac:dyDescent="0.45">
      <c r="A24125" t="str">
        <f t="shared" si="376"/>
        <v>Urganch, Xorazm, Uzbekistan</v>
      </c>
      <c r="B24125" t="s">
        <v>28546</v>
      </c>
      <c r="C24125" t="s">
        <v>28546</v>
      </c>
      <c r="D24125">
        <v>41.534500000000001</v>
      </c>
      <c r="E24125">
        <v>60.624899999999997</v>
      </c>
      <c r="F24125" t="s">
        <v>1966</v>
      </c>
      <c r="G24125" t="s">
        <v>1967</v>
      </c>
      <c r="H24125" t="s">
        <v>1968</v>
      </c>
      <c r="I24125" t="s">
        <v>28547</v>
      </c>
      <c r="J24125" t="s">
        <v>378</v>
      </c>
      <c r="K24125">
        <v>135100</v>
      </c>
      <c r="L24125">
        <v>1860546433</v>
      </c>
    </row>
    <row r="24126" spans="1:12" x14ac:dyDescent="0.45">
      <c r="A24126" t="str">
        <f t="shared" si="376"/>
        <v>Urgut Shahri, Samarqand, Uzbekistan</v>
      </c>
      <c r="B24126" t="s">
        <v>28548</v>
      </c>
      <c r="C24126" t="s">
        <v>28548</v>
      </c>
      <c r="D24126">
        <v>39.400700000000001</v>
      </c>
      <c r="E24126">
        <v>67.2607</v>
      </c>
      <c r="F24126" t="s">
        <v>1966</v>
      </c>
      <c r="G24126" t="s">
        <v>1967</v>
      </c>
      <c r="H24126" t="s">
        <v>1968</v>
      </c>
      <c r="I24126" t="s">
        <v>13766</v>
      </c>
      <c r="J24126" t="s">
        <v>366</v>
      </c>
      <c r="K24126">
        <v>99675</v>
      </c>
      <c r="L24126">
        <v>1860562788</v>
      </c>
    </row>
    <row r="24127" spans="1:12" x14ac:dyDescent="0.45">
      <c r="A24127" t="str">
        <f t="shared" si="376"/>
        <v>Uriangato, Guanajuato, Mexico</v>
      </c>
      <c r="B24127" t="s">
        <v>28549</v>
      </c>
      <c r="C24127" t="s">
        <v>28549</v>
      </c>
      <c r="D24127">
        <v>20.133299999999998</v>
      </c>
      <c r="E24127">
        <v>-101.16670000000001</v>
      </c>
      <c r="F24127" t="s">
        <v>519</v>
      </c>
      <c r="G24127" t="s">
        <v>520</v>
      </c>
      <c r="H24127" t="s">
        <v>521</v>
      </c>
      <c r="I24127" t="s">
        <v>522</v>
      </c>
      <c r="J24127" t="s">
        <v>366</v>
      </c>
      <c r="K24127">
        <v>59305</v>
      </c>
      <c r="L24127">
        <v>1484679933</v>
      </c>
    </row>
    <row r="24128" spans="1:12" x14ac:dyDescent="0.45">
      <c r="A24128" t="str">
        <f t="shared" si="376"/>
        <v>Uricani, Hunedoara, Romania</v>
      </c>
      <c r="B24128" t="s">
        <v>28550</v>
      </c>
      <c r="C24128" t="s">
        <v>28550</v>
      </c>
      <c r="D24128">
        <v>45.336399999999998</v>
      </c>
      <c r="E24128">
        <v>23.1525</v>
      </c>
      <c r="F24128" t="s">
        <v>665</v>
      </c>
      <c r="G24128" t="s">
        <v>666</v>
      </c>
      <c r="H24128" t="s">
        <v>667</v>
      </c>
      <c r="I24128" t="s">
        <v>5887</v>
      </c>
      <c r="K24128">
        <v>8972</v>
      </c>
      <c r="L24128">
        <v>1642297592</v>
      </c>
    </row>
    <row r="24129" spans="1:12" x14ac:dyDescent="0.45">
      <c r="A24129" t="str">
        <f t="shared" si="376"/>
        <v>Urla, İzmir, Turkey</v>
      </c>
      <c r="B24129" t="s">
        <v>28551</v>
      </c>
      <c r="C24129" t="s">
        <v>28551</v>
      </c>
      <c r="D24129">
        <v>38.322200000000002</v>
      </c>
      <c r="E24129">
        <v>26.764700000000001</v>
      </c>
      <c r="F24129" t="s">
        <v>806</v>
      </c>
      <c r="G24129" t="s">
        <v>807</v>
      </c>
      <c r="H24129" t="s">
        <v>808</v>
      </c>
      <c r="I24129" t="s">
        <v>1561</v>
      </c>
      <c r="J24129" t="s">
        <v>366</v>
      </c>
      <c r="K24129">
        <v>66360</v>
      </c>
      <c r="L24129">
        <v>1792891509</v>
      </c>
    </row>
    <row r="24130" spans="1:12" x14ac:dyDescent="0.45">
      <c r="A24130" t="str">
        <f t="shared" si="376"/>
        <v>Urlaţi, Prahova, Romania</v>
      </c>
      <c r="B24130" t="s">
        <v>28552</v>
      </c>
      <c r="C24130" t="s">
        <v>28553</v>
      </c>
      <c r="D24130">
        <v>44.991100000000003</v>
      </c>
      <c r="E24130">
        <v>26.230599999999999</v>
      </c>
      <c r="F24130" t="s">
        <v>665</v>
      </c>
      <c r="G24130" t="s">
        <v>666</v>
      </c>
      <c r="H24130" t="s">
        <v>667</v>
      </c>
      <c r="I24130" t="s">
        <v>3151</v>
      </c>
      <c r="K24130">
        <v>10541</v>
      </c>
      <c r="L24130">
        <v>1642991505</v>
      </c>
    </row>
    <row r="24131" spans="1:12" x14ac:dyDescent="0.45">
      <c r="A24131" t="str">
        <f t="shared" ref="A24131:A24194" si="377">CONCATENATE(B24131,", ",I24131,", ",F24131)</f>
        <v>Urmston, Trafford, United Kingdom</v>
      </c>
      <c r="B24131" t="s">
        <v>28554</v>
      </c>
      <c r="C24131" t="s">
        <v>28554</v>
      </c>
      <c r="D24131">
        <v>53.448700000000002</v>
      </c>
      <c r="E24131">
        <v>-2.3746999999999998</v>
      </c>
      <c r="F24131" t="s">
        <v>536</v>
      </c>
      <c r="G24131" t="s">
        <v>537</v>
      </c>
      <c r="H24131" t="s">
        <v>538</v>
      </c>
      <c r="I24131" t="s">
        <v>1733</v>
      </c>
      <c r="K24131">
        <v>41825</v>
      </c>
      <c r="L24131">
        <v>1826636761</v>
      </c>
    </row>
    <row r="24132" spans="1:12" x14ac:dyDescent="0.45">
      <c r="A24132" t="str">
        <f t="shared" si="377"/>
        <v>Urraween, Queensland, Australia</v>
      </c>
      <c r="B24132" t="s">
        <v>28555</v>
      </c>
      <c r="C24132" t="s">
        <v>28555</v>
      </c>
      <c r="D24132">
        <v>-25.295500000000001</v>
      </c>
      <c r="E24132">
        <v>152.8219</v>
      </c>
      <c r="F24132" t="s">
        <v>830</v>
      </c>
      <c r="G24132" t="s">
        <v>831</v>
      </c>
      <c r="H24132" t="s">
        <v>832</v>
      </c>
      <c r="I24132" t="s">
        <v>1959</v>
      </c>
      <c r="K24132">
        <v>6969</v>
      </c>
      <c r="L24132">
        <v>1036945468</v>
      </c>
    </row>
    <row r="24133" spans="1:12" x14ac:dyDescent="0.45">
      <c r="A24133" t="str">
        <f t="shared" si="377"/>
        <v>Uruapan, Michoacán de Ocampo, Mexico</v>
      </c>
      <c r="B24133" t="s">
        <v>28556</v>
      </c>
      <c r="C24133" t="s">
        <v>28556</v>
      </c>
      <c r="D24133">
        <v>19.4208</v>
      </c>
      <c r="E24133">
        <v>-102.0628</v>
      </c>
      <c r="F24133" t="s">
        <v>519</v>
      </c>
      <c r="G24133" t="s">
        <v>520</v>
      </c>
      <c r="H24133" t="s">
        <v>521</v>
      </c>
      <c r="I24133" t="s">
        <v>2179</v>
      </c>
      <c r="J24133" t="s">
        <v>366</v>
      </c>
      <c r="K24133">
        <v>315350</v>
      </c>
      <c r="L24133">
        <v>1484051478</v>
      </c>
    </row>
    <row r="24134" spans="1:12" x14ac:dyDescent="0.45">
      <c r="A24134" t="str">
        <f t="shared" si="377"/>
        <v>Urubamba, Cusco, Peru</v>
      </c>
      <c r="B24134" t="s">
        <v>28557</v>
      </c>
      <c r="C24134" t="s">
        <v>28557</v>
      </c>
      <c r="D24134">
        <v>-13.3042</v>
      </c>
      <c r="E24134">
        <v>-72.116699999999994</v>
      </c>
      <c r="F24134" t="s">
        <v>509</v>
      </c>
      <c r="G24134" t="s">
        <v>510</v>
      </c>
      <c r="H24134" t="s">
        <v>511</v>
      </c>
      <c r="I24134" t="s">
        <v>7907</v>
      </c>
      <c r="K24134">
        <v>2700</v>
      </c>
      <c r="L24134">
        <v>1604753575</v>
      </c>
    </row>
    <row r="24135" spans="1:12" x14ac:dyDescent="0.45">
      <c r="A24135" t="str">
        <f t="shared" si="377"/>
        <v>Uruguaiana, Rio Grande do Sul, Brazil</v>
      </c>
      <c r="B24135" t="s">
        <v>28558</v>
      </c>
      <c r="C24135" t="s">
        <v>28558</v>
      </c>
      <c r="D24135">
        <v>-29.754999999999999</v>
      </c>
      <c r="E24135">
        <v>-57.087800000000001</v>
      </c>
      <c r="F24135" t="s">
        <v>491</v>
      </c>
      <c r="G24135" t="s">
        <v>492</v>
      </c>
      <c r="H24135" t="s">
        <v>493</v>
      </c>
      <c r="I24135" t="s">
        <v>3101</v>
      </c>
      <c r="K24135">
        <v>125435</v>
      </c>
      <c r="L24135">
        <v>1076680267</v>
      </c>
    </row>
    <row r="24136" spans="1:12" x14ac:dyDescent="0.45">
      <c r="A24136" t="str">
        <f t="shared" si="377"/>
        <v>Ürümqi, Xinjiang, China</v>
      </c>
      <c r="B24136" t="s">
        <v>28559</v>
      </c>
      <c r="C24136" t="s">
        <v>28560</v>
      </c>
      <c r="D24136">
        <v>43.825000000000003</v>
      </c>
      <c r="E24136">
        <v>87.6</v>
      </c>
      <c r="F24136" t="s">
        <v>1039</v>
      </c>
      <c r="G24136" t="s">
        <v>1040</v>
      </c>
      <c r="H24136" t="s">
        <v>1041</v>
      </c>
      <c r="I24136" t="s">
        <v>1042</v>
      </c>
      <c r="J24136" t="s">
        <v>378</v>
      </c>
      <c r="K24136">
        <v>3112559</v>
      </c>
      <c r="L24136">
        <v>1156051276</v>
      </c>
    </row>
    <row r="24137" spans="1:12" x14ac:dyDescent="0.45">
      <c r="A24137" t="str">
        <f t="shared" si="377"/>
        <v>Urus-Martan, Chechnya, Russia</v>
      </c>
      <c r="B24137" t="s">
        <v>28561</v>
      </c>
      <c r="C24137" t="s">
        <v>28561</v>
      </c>
      <c r="D24137">
        <v>43.122399999999999</v>
      </c>
      <c r="E24137">
        <v>45.5366</v>
      </c>
      <c r="F24137" t="s">
        <v>504</v>
      </c>
      <c r="G24137" t="s">
        <v>505</v>
      </c>
      <c r="H24137" t="s">
        <v>506</v>
      </c>
      <c r="I24137" t="s">
        <v>2364</v>
      </c>
      <c r="J24137" t="s">
        <v>366</v>
      </c>
      <c r="K24137">
        <v>59954</v>
      </c>
      <c r="L24137">
        <v>1643013764</v>
      </c>
    </row>
    <row r="24138" spans="1:12" x14ac:dyDescent="0.45">
      <c r="A24138" t="str">
        <f t="shared" si="377"/>
        <v>Uryupinsk, Volgogradskaya Oblast’, Russia</v>
      </c>
      <c r="B24138" t="s">
        <v>28562</v>
      </c>
      <c r="C24138" t="s">
        <v>28562</v>
      </c>
      <c r="D24138">
        <v>50.8</v>
      </c>
      <c r="E24138">
        <v>42.0167</v>
      </c>
      <c r="F24138" t="s">
        <v>504</v>
      </c>
      <c r="G24138" t="s">
        <v>505</v>
      </c>
      <c r="H24138" t="s">
        <v>506</v>
      </c>
      <c r="I24138" t="s">
        <v>8777</v>
      </c>
      <c r="K24138">
        <v>37620</v>
      </c>
      <c r="L24138">
        <v>1643866080</v>
      </c>
    </row>
    <row r="24139" spans="1:12" x14ac:dyDescent="0.45">
      <c r="A24139" t="str">
        <f t="shared" si="377"/>
        <v>Uryzhar, Shyghys Qazaqstan, Kazakhstan</v>
      </c>
      <c r="B24139" t="s">
        <v>28563</v>
      </c>
      <c r="C24139" t="s">
        <v>28563</v>
      </c>
      <c r="D24139">
        <v>47.100200000000001</v>
      </c>
      <c r="E24139">
        <v>81.604799999999997</v>
      </c>
      <c r="F24139" t="s">
        <v>1182</v>
      </c>
      <c r="G24139" t="s">
        <v>1183</v>
      </c>
      <c r="H24139" t="s">
        <v>1184</v>
      </c>
      <c r="I24139" t="s">
        <v>2817</v>
      </c>
      <c r="K24139">
        <v>14826</v>
      </c>
      <c r="L24139">
        <v>1398461653</v>
      </c>
    </row>
    <row r="24140" spans="1:12" x14ac:dyDescent="0.45">
      <c r="A24140" t="str">
        <f t="shared" si="377"/>
        <v>Urzhum, Kirovskaya Oblast’, Russia</v>
      </c>
      <c r="B24140" t="s">
        <v>28564</v>
      </c>
      <c r="C24140" t="s">
        <v>28564</v>
      </c>
      <c r="D24140">
        <v>57.116700000000002</v>
      </c>
      <c r="E24140">
        <v>50</v>
      </c>
      <c r="F24140" t="s">
        <v>504</v>
      </c>
      <c r="G24140" t="s">
        <v>505</v>
      </c>
      <c r="H24140" t="s">
        <v>506</v>
      </c>
      <c r="I24140" t="s">
        <v>3990</v>
      </c>
      <c r="K24140">
        <v>9919</v>
      </c>
      <c r="L24140">
        <v>1643578582</v>
      </c>
    </row>
    <row r="24141" spans="1:12" x14ac:dyDescent="0.45">
      <c r="A24141" t="str">
        <f t="shared" si="377"/>
        <v>Uşak, Uşak, Turkey</v>
      </c>
      <c r="B24141" t="s">
        <v>28426</v>
      </c>
      <c r="C24141" t="s">
        <v>28565</v>
      </c>
      <c r="D24141">
        <v>38.683300000000003</v>
      </c>
      <c r="E24141">
        <v>29.4</v>
      </c>
      <c r="F24141" t="s">
        <v>806</v>
      </c>
      <c r="G24141" t="s">
        <v>807</v>
      </c>
      <c r="H24141" t="s">
        <v>808</v>
      </c>
      <c r="I24141" t="s">
        <v>28426</v>
      </c>
      <c r="J24141" t="s">
        <v>378</v>
      </c>
      <c r="K24141">
        <v>252044</v>
      </c>
      <c r="L24141">
        <v>1792360822</v>
      </c>
    </row>
    <row r="24142" spans="1:12" x14ac:dyDescent="0.45">
      <c r="A24142" t="str">
        <f t="shared" si="377"/>
        <v>Usakos, Erongo, Namibia</v>
      </c>
      <c r="B24142" t="s">
        <v>28566</v>
      </c>
      <c r="C24142" t="s">
        <v>28566</v>
      </c>
      <c r="D24142">
        <v>-22</v>
      </c>
      <c r="E24142">
        <v>15.6</v>
      </c>
      <c r="F24142" t="s">
        <v>4295</v>
      </c>
      <c r="G24142" t="s">
        <v>4296</v>
      </c>
      <c r="H24142" t="s">
        <v>4297</v>
      </c>
      <c r="I24142" t="s">
        <v>14182</v>
      </c>
      <c r="K24142">
        <v>9147</v>
      </c>
      <c r="L24142">
        <v>1516430978</v>
      </c>
    </row>
    <row r="24143" spans="1:12" x14ac:dyDescent="0.45">
      <c r="A24143" t="str">
        <f t="shared" si="377"/>
        <v>Ushiku, Ibaraki, Japan</v>
      </c>
      <c r="B24143" t="s">
        <v>28567</v>
      </c>
      <c r="C24143" t="s">
        <v>28567</v>
      </c>
      <c r="D24143">
        <v>35.9833</v>
      </c>
      <c r="E24143">
        <v>140.15</v>
      </c>
      <c r="F24143" t="s">
        <v>514</v>
      </c>
      <c r="G24143" t="s">
        <v>515</v>
      </c>
      <c r="H24143" t="s">
        <v>516</v>
      </c>
      <c r="I24143" t="s">
        <v>1844</v>
      </c>
      <c r="K24143">
        <v>84637</v>
      </c>
      <c r="L24143">
        <v>1392965168</v>
      </c>
    </row>
    <row r="24144" spans="1:12" x14ac:dyDescent="0.45">
      <c r="A24144" t="str">
        <f t="shared" si="377"/>
        <v>Üshtöbe, Almaty, Kazakhstan</v>
      </c>
      <c r="B24144" t="s">
        <v>28568</v>
      </c>
      <c r="C24144" t="s">
        <v>28569</v>
      </c>
      <c r="D24144">
        <v>45.265300000000003</v>
      </c>
      <c r="E24144">
        <v>77.97</v>
      </c>
      <c r="F24144" t="s">
        <v>1182</v>
      </c>
      <c r="G24144" t="s">
        <v>1183</v>
      </c>
      <c r="H24144" t="s">
        <v>1184</v>
      </c>
      <c r="I24144" t="s">
        <v>1619</v>
      </c>
      <c r="K24144">
        <v>20492</v>
      </c>
      <c r="L24144">
        <v>1398940566</v>
      </c>
    </row>
    <row r="24145" spans="1:12" x14ac:dyDescent="0.45">
      <c r="A24145" t="str">
        <f t="shared" si="377"/>
        <v>Ushuaia, Tierra del Fuego, Antártida e Islas del Atlántico Sur, Argentina</v>
      </c>
      <c r="B24145" t="s">
        <v>28570</v>
      </c>
      <c r="C24145" t="s">
        <v>28570</v>
      </c>
      <c r="D24145">
        <v>-54.807200000000002</v>
      </c>
      <c r="E24145">
        <v>-68.304400000000001</v>
      </c>
      <c r="F24145" t="s">
        <v>651</v>
      </c>
      <c r="G24145" t="s">
        <v>652</v>
      </c>
      <c r="H24145" t="s">
        <v>653</v>
      </c>
      <c r="I24145" t="s">
        <v>23309</v>
      </c>
      <c r="J24145" t="s">
        <v>378</v>
      </c>
      <c r="K24145">
        <v>56956</v>
      </c>
      <c r="L24145">
        <v>1032847885</v>
      </c>
    </row>
    <row r="24146" spans="1:12" x14ac:dyDescent="0.45">
      <c r="A24146" t="str">
        <f t="shared" si="377"/>
        <v>Usingen, Hesse, Germany</v>
      </c>
      <c r="B24146" t="s">
        <v>28571</v>
      </c>
      <c r="C24146" t="s">
        <v>28571</v>
      </c>
      <c r="D24146">
        <v>50.334000000000003</v>
      </c>
      <c r="E24146">
        <v>8.5372000000000003</v>
      </c>
      <c r="F24146" t="s">
        <v>441</v>
      </c>
      <c r="G24146" t="s">
        <v>442</v>
      </c>
      <c r="H24146" t="s">
        <v>443</v>
      </c>
      <c r="I24146" t="s">
        <v>1676</v>
      </c>
      <c r="K24146">
        <v>14505</v>
      </c>
      <c r="L24146">
        <v>1276509598</v>
      </c>
    </row>
    <row r="24147" spans="1:12" x14ac:dyDescent="0.45">
      <c r="A24147" t="str">
        <f t="shared" si="377"/>
        <v>Usinsk, Komi, Russia</v>
      </c>
      <c r="B24147" t="s">
        <v>28572</v>
      </c>
      <c r="C24147" t="s">
        <v>28572</v>
      </c>
      <c r="D24147">
        <v>65.999799999999993</v>
      </c>
      <c r="E24147">
        <v>57.541400000000003</v>
      </c>
      <c r="F24147" t="s">
        <v>504</v>
      </c>
      <c r="G24147" t="s">
        <v>505</v>
      </c>
      <c r="H24147" t="s">
        <v>506</v>
      </c>
      <c r="I24147" t="s">
        <v>13049</v>
      </c>
      <c r="K24147">
        <v>38376</v>
      </c>
      <c r="L24147">
        <v>1643395315</v>
      </c>
    </row>
    <row r="24148" spans="1:12" x14ac:dyDescent="0.45">
      <c r="A24148" t="str">
        <f t="shared" si="377"/>
        <v>Uslar, Lower Saxony, Germany</v>
      </c>
      <c r="B24148" t="s">
        <v>28573</v>
      </c>
      <c r="C24148" t="s">
        <v>28573</v>
      </c>
      <c r="D24148">
        <v>51.659700000000001</v>
      </c>
      <c r="E24148">
        <v>9.6357999999999997</v>
      </c>
      <c r="F24148" t="s">
        <v>441</v>
      </c>
      <c r="G24148" t="s">
        <v>442</v>
      </c>
      <c r="H24148" t="s">
        <v>443</v>
      </c>
      <c r="I24148" t="s">
        <v>735</v>
      </c>
      <c r="K24148">
        <v>14236</v>
      </c>
      <c r="L24148">
        <v>1276673378</v>
      </c>
    </row>
    <row r="24149" spans="1:12" x14ac:dyDescent="0.45">
      <c r="A24149" t="str">
        <f t="shared" si="377"/>
        <v>Usman, Lipetskaya Oblast’, Russia</v>
      </c>
      <c r="B24149" t="s">
        <v>28574</v>
      </c>
      <c r="C24149" t="s">
        <v>28574</v>
      </c>
      <c r="D24149">
        <v>52.05</v>
      </c>
      <c r="E24149">
        <v>39.7333</v>
      </c>
      <c r="F24149" t="s">
        <v>504</v>
      </c>
      <c r="G24149" t="s">
        <v>505</v>
      </c>
      <c r="H24149" t="s">
        <v>506</v>
      </c>
      <c r="I24149" t="s">
        <v>6652</v>
      </c>
      <c r="K24149">
        <v>19956</v>
      </c>
      <c r="L24149">
        <v>1643486876</v>
      </c>
    </row>
    <row r="24150" spans="1:12" x14ac:dyDescent="0.45">
      <c r="A24150" t="str">
        <f t="shared" si="377"/>
        <v>Usol’ye-Sibirskoye, Irkutskaya Oblast’, Russia</v>
      </c>
      <c r="B24150" t="s">
        <v>28575</v>
      </c>
      <c r="C24150" t="s">
        <v>28576</v>
      </c>
      <c r="D24150">
        <v>52.75</v>
      </c>
      <c r="E24150">
        <v>103.65</v>
      </c>
      <c r="F24150" t="s">
        <v>504</v>
      </c>
      <c r="G24150" t="s">
        <v>505</v>
      </c>
      <c r="H24150" t="s">
        <v>506</v>
      </c>
      <c r="I24150" t="s">
        <v>1756</v>
      </c>
      <c r="K24150">
        <v>77407</v>
      </c>
      <c r="L24150">
        <v>1643895073</v>
      </c>
    </row>
    <row r="24151" spans="1:12" x14ac:dyDescent="0.45">
      <c r="A24151" t="str">
        <f t="shared" si="377"/>
        <v>Usolye, Permskiy Kray, Russia</v>
      </c>
      <c r="B24151" t="s">
        <v>28577</v>
      </c>
      <c r="C24151" t="s">
        <v>28577</v>
      </c>
      <c r="D24151">
        <v>59.416699999999999</v>
      </c>
      <c r="E24151">
        <v>56.683300000000003</v>
      </c>
      <c r="F24151" t="s">
        <v>504</v>
      </c>
      <c r="G24151" t="s">
        <v>505</v>
      </c>
      <c r="H24151" t="s">
        <v>506</v>
      </c>
      <c r="I24151" t="s">
        <v>1488</v>
      </c>
      <c r="K24151">
        <v>6368</v>
      </c>
      <c r="L24151">
        <v>1643126944</v>
      </c>
    </row>
    <row r="24152" spans="1:12" x14ac:dyDescent="0.45">
      <c r="A24152" t="str">
        <f t="shared" si="377"/>
        <v>Uspallata, Mendoza, Argentina</v>
      </c>
      <c r="B24152" t="s">
        <v>28578</v>
      </c>
      <c r="C24152" t="s">
        <v>28578</v>
      </c>
      <c r="D24152">
        <v>-32.5931</v>
      </c>
      <c r="E24152">
        <v>-69.346000000000004</v>
      </c>
      <c r="F24152" t="s">
        <v>651</v>
      </c>
      <c r="G24152" t="s">
        <v>652</v>
      </c>
      <c r="H24152" t="s">
        <v>653</v>
      </c>
      <c r="I24152" t="s">
        <v>10871</v>
      </c>
      <c r="K24152">
        <v>2390</v>
      </c>
      <c r="L24152">
        <v>1032547934</v>
      </c>
    </row>
    <row r="24153" spans="1:12" x14ac:dyDescent="0.45">
      <c r="A24153" t="str">
        <f t="shared" si="377"/>
        <v>Ussuriysk, Primorskiy Kray, Russia</v>
      </c>
      <c r="B24153" t="s">
        <v>28579</v>
      </c>
      <c r="C24153" t="s">
        <v>28579</v>
      </c>
      <c r="D24153">
        <v>43.8</v>
      </c>
      <c r="E24153">
        <v>131.94999999999999</v>
      </c>
      <c r="F24153" t="s">
        <v>504</v>
      </c>
      <c r="G24153" t="s">
        <v>505</v>
      </c>
      <c r="H24153" t="s">
        <v>506</v>
      </c>
      <c r="I24153" t="s">
        <v>2444</v>
      </c>
      <c r="K24153">
        <v>170660</v>
      </c>
      <c r="L24153">
        <v>1643001263</v>
      </c>
    </row>
    <row r="24154" spans="1:12" x14ac:dyDescent="0.45">
      <c r="A24154" t="str">
        <f t="shared" si="377"/>
        <v>Ust’-Dzheguta, Karachayevo-Cherkesiya, Russia</v>
      </c>
      <c r="B24154" t="s">
        <v>28580</v>
      </c>
      <c r="C24154" t="s">
        <v>28581</v>
      </c>
      <c r="D24154">
        <v>44.092799999999997</v>
      </c>
      <c r="E24154">
        <v>41.982199999999999</v>
      </c>
      <c r="F24154" t="s">
        <v>504</v>
      </c>
      <c r="G24154" t="s">
        <v>505</v>
      </c>
      <c r="H24154" t="s">
        <v>506</v>
      </c>
      <c r="I24154" t="s">
        <v>6790</v>
      </c>
      <c r="K24154">
        <v>30369</v>
      </c>
      <c r="L24154">
        <v>1643267187</v>
      </c>
    </row>
    <row r="24155" spans="1:12" x14ac:dyDescent="0.45">
      <c r="A24155" t="str">
        <f t="shared" si="377"/>
        <v>Ust’-Ilimsk, Irkutskaya Oblast’, Russia</v>
      </c>
      <c r="B24155" t="s">
        <v>28582</v>
      </c>
      <c r="C24155" t="s">
        <v>28583</v>
      </c>
      <c r="D24155">
        <v>58</v>
      </c>
      <c r="E24155">
        <v>102.66670000000001</v>
      </c>
      <c r="F24155" t="s">
        <v>504</v>
      </c>
      <c r="G24155" t="s">
        <v>505</v>
      </c>
      <c r="H24155" t="s">
        <v>506</v>
      </c>
      <c r="I24155" t="s">
        <v>1756</v>
      </c>
      <c r="K24155">
        <v>81976</v>
      </c>
      <c r="L24155">
        <v>1643673948</v>
      </c>
    </row>
    <row r="24156" spans="1:12" x14ac:dyDescent="0.45">
      <c r="A24156" t="str">
        <f t="shared" si="377"/>
        <v>Ust’-Kamchatsk, Kamchatskiy Kray, Russia</v>
      </c>
      <c r="B24156" t="s">
        <v>28584</v>
      </c>
      <c r="C24156" t="s">
        <v>28585</v>
      </c>
      <c r="D24156">
        <v>56.213500000000003</v>
      </c>
      <c r="E24156">
        <v>162.435</v>
      </c>
      <c r="F24156" t="s">
        <v>504</v>
      </c>
      <c r="G24156" t="s">
        <v>505</v>
      </c>
      <c r="H24156" t="s">
        <v>506</v>
      </c>
      <c r="I24156" t="s">
        <v>4849</v>
      </c>
      <c r="K24156">
        <v>4939</v>
      </c>
      <c r="L24156">
        <v>1643715088</v>
      </c>
    </row>
    <row r="24157" spans="1:12" x14ac:dyDescent="0.45">
      <c r="A24157" t="str">
        <f t="shared" si="377"/>
        <v>Ust’-Katav, Chelyabinskaya Oblast’, Russia</v>
      </c>
      <c r="B24157" t="s">
        <v>28586</v>
      </c>
      <c r="C24157" t="s">
        <v>28587</v>
      </c>
      <c r="D24157">
        <v>54.933300000000003</v>
      </c>
      <c r="E24157">
        <v>58.166699999999999</v>
      </c>
      <c r="F24157" t="s">
        <v>504</v>
      </c>
      <c r="G24157" t="s">
        <v>505</v>
      </c>
      <c r="H24157" t="s">
        <v>506</v>
      </c>
      <c r="I24157" t="s">
        <v>2555</v>
      </c>
      <c r="K24157">
        <v>22042</v>
      </c>
      <c r="L24157">
        <v>1643326615</v>
      </c>
    </row>
    <row r="24158" spans="1:12" x14ac:dyDescent="0.45">
      <c r="A24158" t="str">
        <f t="shared" si="377"/>
        <v>Ust’-Kut, Irkutskaya Oblast’, Russia</v>
      </c>
      <c r="B24158" t="s">
        <v>28588</v>
      </c>
      <c r="C24158" t="s">
        <v>28589</v>
      </c>
      <c r="D24158">
        <v>56.8</v>
      </c>
      <c r="E24158">
        <v>105.83329999999999</v>
      </c>
      <c r="F24158" t="s">
        <v>504</v>
      </c>
      <c r="G24158" t="s">
        <v>505</v>
      </c>
      <c r="H24158" t="s">
        <v>506</v>
      </c>
      <c r="I24158" t="s">
        <v>1756</v>
      </c>
      <c r="K24158">
        <v>41689</v>
      </c>
      <c r="L24158">
        <v>1643157794</v>
      </c>
    </row>
    <row r="24159" spans="1:12" x14ac:dyDescent="0.45">
      <c r="A24159" t="str">
        <f t="shared" si="377"/>
        <v>Ust’-Kuyga, Sakha (Yakutiya), Russia</v>
      </c>
      <c r="B24159" t="s">
        <v>28590</v>
      </c>
      <c r="C24159" t="s">
        <v>28591</v>
      </c>
      <c r="D24159">
        <v>70.017099999999999</v>
      </c>
      <c r="E24159">
        <v>135.6</v>
      </c>
      <c r="F24159" t="s">
        <v>504</v>
      </c>
      <c r="G24159" t="s">
        <v>505</v>
      </c>
      <c r="H24159" t="s">
        <v>506</v>
      </c>
      <c r="I24159" t="s">
        <v>1470</v>
      </c>
      <c r="K24159">
        <v>1517</v>
      </c>
      <c r="L24159">
        <v>1643953506</v>
      </c>
    </row>
    <row r="24160" spans="1:12" x14ac:dyDescent="0.45">
      <c r="A24160" t="str">
        <f t="shared" si="377"/>
        <v>Ust’-Maya, Sakha (Yakutiya), Russia</v>
      </c>
      <c r="B24160" t="s">
        <v>28592</v>
      </c>
      <c r="C24160" t="s">
        <v>28593</v>
      </c>
      <c r="D24160">
        <v>60.456600000000002</v>
      </c>
      <c r="E24160">
        <v>134.54329999999999</v>
      </c>
      <c r="F24160" t="s">
        <v>504</v>
      </c>
      <c r="G24160" t="s">
        <v>505</v>
      </c>
      <c r="H24160" t="s">
        <v>506</v>
      </c>
      <c r="I24160" t="s">
        <v>1470</v>
      </c>
      <c r="K24160">
        <v>3062</v>
      </c>
      <c r="L24160">
        <v>1643532310</v>
      </c>
    </row>
    <row r="24161" spans="1:12" x14ac:dyDescent="0.45">
      <c r="A24161" t="str">
        <f t="shared" si="377"/>
        <v>Ust’-Nera, Sakha (Yakutiya), Russia</v>
      </c>
      <c r="B24161" t="s">
        <v>28594</v>
      </c>
      <c r="C24161" t="s">
        <v>28595</v>
      </c>
      <c r="D24161">
        <v>64.566599999999994</v>
      </c>
      <c r="E24161">
        <v>143.19999999999999</v>
      </c>
      <c r="F24161" t="s">
        <v>504</v>
      </c>
      <c r="G24161" t="s">
        <v>505</v>
      </c>
      <c r="H24161" t="s">
        <v>506</v>
      </c>
      <c r="I24161" t="s">
        <v>1470</v>
      </c>
      <c r="K24161">
        <v>9148</v>
      </c>
      <c r="L24161">
        <v>1643124244</v>
      </c>
    </row>
    <row r="24162" spans="1:12" x14ac:dyDescent="0.45">
      <c r="A24162" t="str">
        <f t="shared" si="377"/>
        <v>Ust’-Nyukzha, Amurskaya Oblast’, Russia</v>
      </c>
      <c r="B24162" t="s">
        <v>28596</v>
      </c>
      <c r="C24162" t="s">
        <v>28597</v>
      </c>
      <c r="D24162">
        <v>56.531199999999998</v>
      </c>
      <c r="E24162">
        <v>121.6131</v>
      </c>
      <c r="F24162" t="s">
        <v>504</v>
      </c>
      <c r="G24162" t="s">
        <v>505</v>
      </c>
      <c r="H24162" t="s">
        <v>506</v>
      </c>
      <c r="I24162" t="s">
        <v>4082</v>
      </c>
      <c r="K24162">
        <v>10</v>
      </c>
      <c r="L24162">
        <v>1643347046</v>
      </c>
    </row>
    <row r="24163" spans="1:12" x14ac:dyDescent="0.45">
      <c r="A24163" t="str">
        <f t="shared" si="377"/>
        <v>Ust’-Olenëk, Sakha (Yakutiya), Russia</v>
      </c>
      <c r="B24163" t="s">
        <v>28598</v>
      </c>
      <c r="C24163" t="s">
        <v>28599</v>
      </c>
      <c r="D24163">
        <v>72.997799999999998</v>
      </c>
      <c r="E24163">
        <v>119.77290000000001</v>
      </c>
      <c r="F24163" t="s">
        <v>504</v>
      </c>
      <c r="G24163" t="s">
        <v>505</v>
      </c>
      <c r="H24163" t="s">
        <v>506</v>
      </c>
      <c r="I24163" t="s">
        <v>1470</v>
      </c>
      <c r="K24163">
        <v>10</v>
      </c>
      <c r="L24163">
        <v>1643349100</v>
      </c>
    </row>
    <row r="24164" spans="1:12" x14ac:dyDescent="0.45">
      <c r="A24164" t="str">
        <f t="shared" si="377"/>
        <v>Ust’-Ordynskiy, Irkutskaya Oblast’, Russia</v>
      </c>
      <c r="B24164" t="s">
        <v>28600</v>
      </c>
      <c r="C24164" t="s">
        <v>28601</v>
      </c>
      <c r="D24164">
        <v>52.832999999999998</v>
      </c>
      <c r="E24164">
        <v>104.7</v>
      </c>
      <c r="F24164" t="s">
        <v>504</v>
      </c>
      <c r="G24164" t="s">
        <v>505</v>
      </c>
      <c r="H24164" t="s">
        <v>506</v>
      </c>
      <c r="I24164" t="s">
        <v>1756</v>
      </c>
      <c r="K24164">
        <v>14538</v>
      </c>
      <c r="L24164">
        <v>1643007224</v>
      </c>
    </row>
    <row r="24165" spans="1:12" x14ac:dyDescent="0.45">
      <c r="A24165" t="str">
        <f t="shared" si="377"/>
        <v>Uster, Zürich, Switzerland</v>
      </c>
      <c r="B24165" t="s">
        <v>28602</v>
      </c>
      <c r="C24165" t="s">
        <v>28602</v>
      </c>
      <c r="D24165">
        <v>47.349200000000003</v>
      </c>
      <c r="E24165">
        <v>8.7192000000000007</v>
      </c>
      <c r="F24165" t="s">
        <v>464</v>
      </c>
      <c r="G24165" t="s">
        <v>465</v>
      </c>
      <c r="H24165" t="s">
        <v>466</v>
      </c>
      <c r="I24165" t="s">
        <v>861</v>
      </c>
      <c r="J24165" t="s">
        <v>366</v>
      </c>
      <c r="K24165">
        <v>34442</v>
      </c>
      <c r="L24165">
        <v>1756180752</v>
      </c>
    </row>
    <row r="24166" spans="1:12" x14ac:dyDescent="0.45">
      <c r="A24166" t="str">
        <f t="shared" si="377"/>
        <v>Ústí nad Labem, Ústecký Kraj, Czechia</v>
      </c>
      <c r="B24166" t="s">
        <v>28603</v>
      </c>
      <c r="C24166" t="s">
        <v>28604</v>
      </c>
      <c r="D24166">
        <v>50.659199999999998</v>
      </c>
      <c r="E24166">
        <v>14.041700000000001</v>
      </c>
      <c r="F24166" t="s">
        <v>2480</v>
      </c>
      <c r="G24166" t="s">
        <v>2481</v>
      </c>
      <c r="H24166" t="s">
        <v>2482</v>
      </c>
      <c r="I24166" t="s">
        <v>4483</v>
      </c>
      <c r="J24166" t="s">
        <v>378</v>
      </c>
      <c r="K24166">
        <v>92716</v>
      </c>
      <c r="L24166">
        <v>1203734193</v>
      </c>
    </row>
    <row r="24167" spans="1:12" x14ac:dyDescent="0.45">
      <c r="A24167" t="str">
        <f t="shared" si="377"/>
        <v>Ústí nad Orlicí, Pardubický Kraj, Czechia</v>
      </c>
      <c r="B24167" t="s">
        <v>28605</v>
      </c>
      <c r="C24167" t="s">
        <v>28606</v>
      </c>
      <c r="D24167">
        <v>49.9739</v>
      </c>
      <c r="E24167">
        <v>16.393699999999999</v>
      </c>
      <c r="F24167" t="s">
        <v>2480</v>
      </c>
      <c r="G24167" t="s">
        <v>2481</v>
      </c>
      <c r="H24167" t="s">
        <v>2482</v>
      </c>
      <c r="I24167" t="s">
        <v>6479</v>
      </c>
      <c r="K24167">
        <v>14280</v>
      </c>
      <c r="L24167">
        <v>1203823971</v>
      </c>
    </row>
    <row r="24168" spans="1:12" x14ac:dyDescent="0.45">
      <c r="A24168" t="str">
        <f t="shared" si="377"/>
        <v>Ustka, Pomorskie, Poland</v>
      </c>
      <c r="B24168" t="s">
        <v>28607</v>
      </c>
      <c r="C24168" t="s">
        <v>28607</v>
      </c>
      <c r="D24168">
        <v>54.580500000000001</v>
      </c>
      <c r="E24168">
        <v>16.861899999999999</v>
      </c>
      <c r="F24168" t="s">
        <v>3993</v>
      </c>
      <c r="G24168" t="s">
        <v>3994</v>
      </c>
      <c r="H24168" t="s">
        <v>3995</v>
      </c>
      <c r="I24168" t="s">
        <v>5770</v>
      </c>
      <c r="K24168">
        <v>16308</v>
      </c>
      <c r="L24168">
        <v>1616638026</v>
      </c>
    </row>
    <row r="24169" spans="1:12" x14ac:dyDescent="0.45">
      <c r="A24169" t="str">
        <f t="shared" si="377"/>
        <v>Ustroń, Śląskie, Poland</v>
      </c>
      <c r="B24169" t="s">
        <v>28608</v>
      </c>
      <c r="C24169" t="s">
        <v>28609</v>
      </c>
      <c r="D24169">
        <v>49.716700000000003</v>
      </c>
      <c r="E24169">
        <v>18.816700000000001</v>
      </c>
      <c r="F24169" t="s">
        <v>3993</v>
      </c>
      <c r="G24169" t="s">
        <v>3994</v>
      </c>
      <c r="H24169" t="s">
        <v>3995</v>
      </c>
      <c r="I24169" t="s">
        <v>4429</v>
      </c>
      <c r="K24169">
        <v>16065</v>
      </c>
      <c r="L24169">
        <v>1616758185</v>
      </c>
    </row>
    <row r="24170" spans="1:12" x14ac:dyDescent="0.45">
      <c r="A24170" t="str">
        <f t="shared" si="377"/>
        <v>Ustyuzhna, Vologodskaya Oblast’, Russia</v>
      </c>
      <c r="B24170" t="s">
        <v>28610</v>
      </c>
      <c r="C24170" t="s">
        <v>28610</v>
      </c>
      <c r="D24170">
        <v>58.833300000000001</v>
      </c>
      <c r="E24170">
        <v>36.433300000000003</v>
      </c>
      <c r="F24170" t="s">
        <v>504</v>
      </c>
      <c r="G24170" t="s">
        <v>505</v>
      </c>
      <c r="H24170" t="s">
        <v>506</v>
      </c>
      <c r="I24170" t="s">
        <v>4100</v>
      </c>
      <c r="K24170">
        <v>8622</v>
      </c>
      <c r="L24170">
        <v>1643553144</v>
      </c>
    </row>
    <row r="24171" spans="1:12" x14ac:dyDescent="0.45">
      <c r="A24171" t="str">
        <f t="shared" si="377"/>
        <v>Usuki, Ōita, Japan</v>
      </c>
      <c r="B24171" t="s">
        <v>28611</v>
      </c>
      <c r="C24171" t="s">
        <v>28611</v>
      </c>
      <c r="D24171">
        <v>33.125799999999998</v>
      </c>
      <c r="E24171">
        <v>131.8047</v>
      </c>
      <c r="F24171" t="s">
        <v>514</v>
      </c>
      <c r="G24171" t="s">
        <v>515</v>
      </c>
      <c r="H24171" t="s">
        <v>516</v>
      </c>
      <c r="I24171" t="s">
        <v>4188</v>
      </c>
      <c r="K24171">
        <v>36536</v>
      </c>
      <c r="L24171">
        <v>1392521875</v>
      </c>
    </row>
    <row r="24172" spans="1:12" x14ac:dyDescent="0.45">
      <c r="A24172" t="str">
        <f t="shared" si="377"/>
        <v>Usulután, Usulután, El Salvador</v>
      </c>
      <c r="B24172" t="s">
        <v>28612</v>
      </c>
      <c r="C24172" t="s">
        <v>28613</v>
      </c>
      <c r="D24172">
        <v>13.35</v>
      </c>
      <c r="E24172">
        <v>-88.45</v>
      </c>
      <c r="F24172" t="s">
        <v>1006</v>
      </c>
      <c r="G24172" t="s">
        <v>1007</v>
      </c>
      <c r="H24172" t="s">
        <v>1008</v>
      </c>
      <c r="I24172" t="s">
        <v>28612</v>
      </c>
      <c r="J24172" t="s">
        <v>378</v>
      </c>
      <c r="K24172">
        <v>378606</v>
      </c>
      <c r="L24172">
        <v>1222984157</v>
      </c>
    </row>
    <row r="24173" spans="1:12" x14ac:dyDescent="0.45">
      <c r="A24173" t="str">
        <f t="shared" si="377"/>
        <v>Usworth, Sunderland, United Kingdom</v>
      </c>
      <c r="B24173" t="s">
        <v>28614</v>
      </c>
      <c r="C24173" t="s">
        <v>28614</v>
      </c>
      <c r="D24173">
        <v>54.94</v>
      </c>
      <c r="E24173">
        <v>-1.55</v>
      </c>
      <c r="F24173" t="s">
        <v>536</v>
      </c>
      <c r="G24173" t="s">
        <v>537</v>
      </c>
      <c r="H24173" t="s">
        <v>538</v>
      </c>
      <c r="I24173" t="s">
        <v>12150</v>
      </c>
      <c r="K24173">
        <v>9100</v>
      </c>
      <c r="L24173">
        <v>1826648481</v>
      </c>
    </row>
    <row r="24174" spans="1:12" x14ac:dyDescent="0.45">
      <c r="A24174" t="str">
        <f t="shared" si="377"/>
        <v>Utena, Utena, Lithuania</v>
      </c>
      <c r="B24174" t="s">
        <v>28615</v>
      </c>
      <c r="C24174" t="s">
        <v>28615</v>
      </c>
      <c r="D24174">
        <v>55.5</v>
      </c>
      <c r="E24174">
        <v>25.602799999999998</v>
      </c>
      <c r="F24174" t="s">
        <v>1155</v>
      </c>
      <c r="G24174" t="s">
        <v>1156</v>
      </c>
      <c r="H24174" t="s">
        <v>1157</v>
      </c>
      <c r="I24174" t="s">
        <v>28615</v>
      </c>
      <c r="J24174" t="s">
        <v>378</v>
      </c>
      <c r="K24174">
        <v>26491</v>
      </c>
      <c r="L24174">
        <v>1440298742</v>
      </c>
    </row>
    <row r="24175" spans="1:12" x14ac:dyDescent="0.45">
      <c r="A24175" t="str">
        <f t="shared" si="377"/>
        <v>Uthai Thani, Uthai Thani, Thailand</v>
      </c>
      <c r="B24175" t="s">
        <v>28616</v>
      </c>
      <c r="C24175" t="s">
        <v>28616</v>
      </c>
      <c r="D24175">
        <v>15.38</v>
      </c>
      <c r="E24175">
        <v>100.02500000000001</v>
      </c>
      <c r="F24175" t="s">
        <v>1864</v>
      </c>
      <c r="G24175" t="s">
        <v>1865</v>
      </c>
      <c r="H24175" t="s">
        <v>1866</v>
      </c>
      <c r="I24175" t="s">
        <v>28616</v>
      </c>
      <c r="J24175" t="s">
        <v>378</v>
      </c>
      <c r="K24175">
        <v>15434</v>
      </c>
      <c r="L24175">
        <v>1764844835</v>
      </c>
    </row>
    <row r="24176" spans="1:12" x14ac:dyDescent="0.45">
      <c r="A24176" t="str">
        <f t="shared" si="377"/>
        <v>Utica, New York, United States</v>
      </c>
      <c r="B24176" t="s">
        <v>28617</v>
      </c>
      <c r="C24176" t="s">
        <v>28617</v>
      </c>
      <c r="D24176">
        <v>43.0961</v>
      </c>
      <c r="E24176">
        <v>-75.225999999999999</v>
      </c>
      <c r="F24176" t="s">
        <v>530</v>
      </c>
      <c r="G24176" t="s">
        <v>531</v>
      </c>
      <c r="H24176" t="s">
        <v>532</v>
      </c>
      <c r="I24176" t="s">
        <v>803</v>
      </c>
      <c r="K24176">
        <v>112650</v>
      </c>
      <c r="L24176">
        <v>1840002746</v>
      </c>
    </row>
    <row r="24177" spans="1:12" x14ac:dyDescent="0.45">
      <c r="A24177" t="str">
        <f t="shared" si="377"/>
        <v>Utica, Michigan, United States</v>
      </c>
      <c r="B24177" t="s">
        <v>28617</v>
      </c>
      <c r="C24177" t="s">
        <v>28617</v>
      </c>
      <c r="D24177">
        <v>42.628999999999998</v>
      </c>
      <c r="E24177">
        <v>-83.021799999999999</v>
      </c>
      <c r="F24177" t="s">
        <v>530</v>
      </c>
      <c r="G24177" t="s">
        <v>531</v>
      </c>
      <c r="H24177" t="s">
        <v>532</v>
      </c>
      <c r="I24177" t="s">
        <v>868</v>
      </c>
      <c r="K24177">
        <v>5107</v>
      </c>
      <c r="L24177">
        <v>1840002417</v>
      </c>
    </row>
    <row r="24178" spans="1:12" x14ac:dyDescent="0.45">
      <c r="A24178" t="str">
        <f t="shared" si="377"/>
        <v>Utkholok, Kamchatskiy Kray, Russia</v>
      </c>
      <c r="B24178" t="s">
        <v>28618</v>
      </c>
      <c r="C24178" t="s">
        <v>28618</v>
      </c>
      <c r="D24178">
        <v>57.550400000000003</v>
      </c>
      <c r="E24178">
        <v>157.23330000000001</v>
      </c>
      <c r="F24178" t="s">
        <v>504</v>
      </c>
      <c r="G24178" t="s">
        <v>505</v>
      </c>
      <c r="H24178" t="s">
        <v>506</v>
      </c>
      <c r="I24178" t="s">
        <v>4849</v>
      </c>
      <c r="K24178">
        <v>10</v>
      </c>
      <c r="L24178">
        <v>1643251905</v>
      </c>
    </row>
    <row r="24179" spans="1:12" x14ac:dyDescent="0.45">
      <c r="A24179" t="str">
        <f t="shared" si="377"/>
        <v>Utley, Bradford, United Kingdom</v>
      </c>
      <c r="B24179" t="s">
        <v>28619</v>
      </c>
      <c r="C24179" t="s">
        <v>28619</v>
      </c>
      <c r="D24179">
        <v>53.88</v>
      </c>
      <c r="E24179">
        <v>-1.91</v>
      </c>
      <c r="F24179" t="s">
        <v>536</v>
      </c>
      <c r="G24179" t="s">
        <v>537</v>
      </c>
      <c r="H24179" t="s">
        <v>538</v>
      </c>
      <c r="I24179" t="s">
        <v>3164</v>
      </c>
      <c r="K24179">
        <v>5500</v>
      </c>
      <c r="L24179">
        <v>1826191797</v>
      </c>
    </row>
    <row r="24180" spans="1:12" x14ac:dyDescent="0.45">
      <c r="A24180" t="str">
        <f t="shared" si="377"/>
        <v>Utrecht, Utrecht, Netherlands</v>
      </c>
      <c r="B24180" t="s">
        <v>28620</v>
      </c>
      <c r="C24180" t="s">
        <v>28620</v>
      </c>
      <c r="D24180">
        <v>52.100299999999997</v>
      </c>
      <c r="E24180">
        <v>5.12</v>
      </c>
      <c r="F24180" t="s">
        <v>430</v>
      </c>
      <c r="G24180" t="s">
        <v>431</v>
      </c>
      <c r="H24180" t="s">
        <v>432</v>
      </c>
      <c r="I24180" t="s">
        <v>28620</v>
      </c>
      <c r="J24180" t="s">
        <v>378</v>
      </c>
      <c r="K24180">
        <v>640000</v>
      </c>
      <c r="L24180">
        <v>1528871692</v>
      </c>
    </row>
    <row r="24181" spans="1:12" x14ac:dyDescent="0.45">
      <c r="A24181" t="str">
        <f t="shared" si="377"/>
        <v>Utsunomiya, Tochigi, Japan</v>
      </c>
      <c r="B24181" t="s">
        <v>28621</v>
      </c>
      <c r="C24181" t="s">
        <v>28621</v>
      </c>
      <c r="D24181">
        <v>36.549999999999997</v>
      </c>
      <c r="E24181">
        <v>139.88329999999999</v>
      </c>
      <c r="F24181" t="s">
        <v>514</v>
      </c>
      <c r="G24181" t="s">
        <v>515</v>
      </c>
      <c r="H24181" t="s">
        <v>516</v>
      </c>
      <c r="I24181" t="s">
        <v>14019</v>
      </c>
      <c r="J24181" t="s">
        <v>378</v>
      </c>
      <c r="K24181">
        <v>519255</v>
      </c>
      <c r="L24181">
        <v>1392506125</v>
      </c>
    </row>
    <row r="24182" spans="1:12" x14ac:dyDescent="0.45">
      <c r="A24182" t="str">
        <f t="shared" si="377"/>
        <v>Uttaradit, Uttaradit, Thailand</v>
      </c>
      <c r="B24182" t="s">
        <v>28622</v>
      </c>
      <c r="C24182" t="s">
        <v>28622</v>
      </c>
      <c r="D24182">
        <v>17.625599999999999</v>
      </c>
      <c r="E24182">
        <v>100.0942</v>
      </c>
      <c r="F24182" t="s">
        <v>1864</v>
      </c>
      <c r="G24182" t="s">
        <v>1865</v>
      </c>
      <c r="H24182" t="s">
        <v>1866</v>
      </c>
      <c r="I24182" t="s">
        <v>28622</v>
      </c>
      <c r="J24182" t="s">
        <v>378</v>
      </c>
      <c r="K24182">
        <v>33930</v>
      </c>
      <c r="L24182">
        <v>1764146253</v>
      </c>
    </row>
    <row r="24183" spans="1:12" x14ac:dyDescent="0.45">
      <c r="A24183" t="str">
        <f t="shared" si="377"/>
        <v>Uttoxeter, Staffordshire, United Kingdom</v>
      </c>
      <c r="B24183" t="s">
        <v>28623</v>
      </c>
      <c r="C24183" t="s">
        <v>28623</v>
      </c>
      <c r="D24183">
        <v>52.898000000000003</v>
      </c>
      <c r="E24183">
        <v>-1.86</v>
      </c>
      <c r="F24183" t="s">
        <v>536</v>
      </c>
      <c r="G24183" t="s">
        <v>537</v>
      </c>
      <c r="H24183" t="s">
        <v>538</v>
      </c>
      <c r="I24183" t="s">
        <v>2729</v>
      </c>
      <c r="K24183">
        <v>13089</v>
      </c>
      <c r="L24183">
        <v>1826375262</v>
      </c>
    </row>
    <row r="24184" spans="1:12" x14ac:dyDescent="0.45">
      <c r="A24184" t="str">
        <f t="shared" si="377"/>
        <v>Utuado, Puerto Rico, Puerto Rico</v>
      </c>
      <c r="B24184" t="s">
        <v>28624</v>
      </c>
      <c r="C24184" t="s">
        <v>28624</v>
      </c>
      <c r="D24184">
        <v>18.2697</v>
      </c>
      <c r="E24184">
        <v>-66.704899999999995</v>
      </c>
      <c r="F24184" t="s">
        <v>961</v>
      </c>
      <c r="G24184" t="s">
        <v>962</v>
      </c>
      <c r="H24184" t="s">
        <v>963</v>
      </c>
      <c r="I24184" t="s">
        <v>961</v>
      </c>
      <c r="K24184">
        <v>7160</v>
      </c>
      <c r="L24184">
        <v>1630023623</v>
      </c>
    </row>
    <row r="24185" spans="1:12" x14ac:dyDescent="0.45">
      <c r="A24185" t="str">
        <f t="shared" si="377"/>
        <v>Uummannaq, Qaasuitsup, Greenland</v>
      </c>
      <c r="B24185" t="s">
        <v>28625</v>
      </c>
      <c r="C24185" t="s">
        <v>28625</v>
      </c>
      <c r="D24185">
        <v>70.674700000000001</v>
      </c>
      <c r="E24185">
        <v>-52.126399999999997</v>
      </c>
      <c r="F24185" t="s">
        <v>471</v>
      </c>
      <c r="G24185" t="s">
        <v>472</v>
      </c>
      <c r="H24185" t="s">
        <v>473</v>
      </c>
      <c r="I24185" t="s">
        <v>474</v>
      </c>
      <c r="K24185">
        <v>1497</v>
      </c>
      <c r="L24185">
        <v>1304056798</v>
      </c>
    </row>
    <row r="24186" spans="1:12" x14ac:dyDescent="0.45">
      <c r="A24186" t="str">
        <f t="shared" si="377"/>
        <v>Uusikaupunki, Varsinais-Suomi, Finland</v>
      </c>
      <c r="B24186" t="s">
        <v>28626</v>
      </c>
      <c r="C24186" t="s">
        <v>28626</v>
      </c>
      <c r="D24186">
        <v>60.783299999999997</v>
      </c>
      <c r="E24186">
        <v>21.416699999999999</v>
      </c>
      <c r="F24186" t="s">
        <v>459</v>
      </c>
      <c r="G24186" t="s">
        <v>460</v>
      </c>
      <c r="H24186" t="s">
        <v>461</v>
      </c>
      <c r="I24186" t="s">
        <v>13813</v>
      </c>
      <c r="J24186" t="s">
        <v>366</v>
      </c>
      <c r="K24186">
        <v>15510</v>
      </c>
      <c r="L24186">
        <v>1246110587</v>
      </c>
    </row>
    <row r="24187" spans="1:12" x14ac:dyDescent="0.45">
      <c r="A24187" t="str">
        <f t="shared" si="377"/>
        <v>Uvalde, Texas, United States</v>
      </c>
      <c r="B24187" t="s">
        <v>28627</v>
      </c>
      <c r="C24187" t="s">
        <v>28627</v>
      </c>
      <c r="D24187">
        <v>29.215299999999999</v>
      </c>
      <c r="E24187">
        <v>-99.778199999999998</v>
      </c>
      <c r="F24187" t="s">
        <v>530</v>
      </c>
      <c r="G24187" t="s">
        <v>531</v>
      </c>
      <c r="H24187" t="s">
        <v>532</v>
      </c>
      <c r="I24187" t="s">
        <v>610</v>
      </c>
      <c r="K24187">
        <v>18406</v>
      </c>
      <c r="L24187">
        <v>1840022231</v>
      </c>
    </row>
    <row r="24188" spans="1:12" x14ac:dyDescent="0.45">
      <c r="A24188" t="str">
        <f t="shared" si="377"/>
        <v>Úvaly, Středočeský Kraj, Czechia</v>
      </c>
      <c r="B24188" t="s">
        <v>28628</v>
      </c>
      <c r="C24188" t="s">
        <v>28629</v>
      </c>
      <c r="D24188">
        <v>50.073999999999998</v>
      </c>
      <c r="E24188">
        <v>14.7309</v>
      </c>
      <c r="F24188" t="s">
        <v>2480</v>
      </c>
      <c r="G24188" t="s">
        <v>2481</v>
      </c>
      <c r="H24188" t="s">
        <v>2482</v>
      </c>
      <c r="I24188" t="s">
        <v>3197</v>
      </c>
      <c r="K24188">
        <v>6884</v>
      </c>
      <c r="L24188">
        <v>1203453685</v>
      </c>
    </row>
    <row r="24189" spans="1:12" x14ac:dyDescent="0.45">
      <c r="A24189" t="str">
        <f t="shared" si="377"/>
        <v>Uvarovo, Tambovskaya Oblast’, Russia</v>
      </c>
      <c r="B24189" t="s">
        <v>28630</v>
      </c>
      <c r="C24189" t="s">
        <v>28630</v>
      </c>
      <c r="D24189">
        <v>51.9833</v>
      </c>
      <c r="E24189">
        <v>42.2667</v>
      </c>
      <c r="F24189" t="s">
        <v>504</v>
      </c>
      <c r="G24189" t="s">
        <v>505</v>
      </c>
      <c r="H24189" t="s">
        <v>506</v>
      </c>
      <c r="I24189" t="s">
        <v>14803</v>
      </c>
      <c r="K24189">
        <v>23987</v>
      </c>
      <c r="L24189">
        <v>1643354757</v>
      </c>
    </row>
    <row r="24190" spans="1:12" x14ac:dyDescent="0.45">
      <c r="A24190" t="str">
        <f t="shared" si="377"/>
        <v>Uvinza, Kigoma, Tanzania</v>
      </c>
      <c r="B24190" t="s">
        <v>28631</v>
      </c>
      <c r="C24190" t="s">
        <v>28631</v>
      </c>
      <c r="D24190">
        <v>-5.1036000000000001</v>
      </c>
      <c r="E24190">
        <v>30.391100000000002</v>
      </c>
      <c r="F24190" t="s">
        <v>2466</v>
      </c>
      <c r="G24190" t="s">
        <v>2467</v>
      </c>
      <c r="H24190" t="s">
        <v>2468</v>
      </c>
      <c r="I24190" t="s">
        <v>13913</v>
      </c>
      <c r="K24190">
        <v>80350</v>
      </c>
      <c r="L24190">
        <v>1834561245</v>
      </c>
    </row>
    <row r="24191" spans="1:12" x14ac:dyDescent="0.45">
      <c r="A24191" t="str">
        <f t="shared" si="377"/>
        <v>Uvira, Sud-Kivu, Congo (Kinshasa)</v>
      </c>
      <c r="B24191" t="s">
        <v>28632</v>
      </c>
      <c r="C24191" t="s">
        <v>28632</v>
      </c>
      <c r="D24191">
        <v>-3.4043999999999999</v>
      </c>
      <c r="E24191">
        <v>29.137899999999998</v>
      </c>
      <c r="F24191" t="s">
        <v>1127</v>
      </c>
      <c r="G24191" t="s">
        <v>1128</v>
      </c>
      <c r="H24191" t="s">
        <v>1129</v>
      </c>
      <c r="I24191" t="s">
        <v>5544</v>
      </c>
      <c r="K24191">
        <v>170391</v>
      </c>
      <c r="L24191">
        <v>1180205443</v>
      </c>
    </row>
    <row r="24192" spans="1:12" x14ac:dyDescent="0.45">
      <c r="A24192" t="str">
        <f t="shared" si="377"/>
        <v>Uwajima, Ehime, Japan</v>
      </c>
      <c r="B24192" t="s">
        <v>28633</v>
      </c>
      <c r="C24192" t="s">
        <v>28633</v>
      </c>
      <c r="D24192">
        <v>33.223300000000002</v>
      </c>
      <c r="E24192">
        <v>132.56059999999999</v>
      </c>
      <c r="F24192" t="s">
        <v>514</v>
      </c>
      <c r="G24192" t="s">
        <v>515</v>
      </c>
      <c r="H24192" t="s">
        <v>516</v>
      </c>
      <c r="I24192" t="s">
        <v>12880</v>
      </c>
      <c r="K24192">
        <v>71586</v>
      </c>
      <c r="L24192">
        <v>1392682766</v>
      </c>
    </row>
    <row r="24193" spans="1:12" x14ac:dyDescent="0.45">
      <c r="A24193" t="str">
        <f t="shared" si="377"/>
        <v>Uwchlan, Pennsylvania, United States</v>
      </c>
      <c r="B24193" t="s">
        <v>28634</v>
      </c>
      <c r="C24193" t="s">
        <v>28634</v>
      </c>
      <c r="D24193">
        <v>40.052199999999999</v>
      </c>
      <c r="E24193">
        <v>-75.667900000000003</v>
      </c>
      <c r="F24193" t="s">
        <v>530</v>
      </c>
      <c r="G24193" t="s">
        <v>531</v>
      </c>
      <c r="H24193" t="s">
        <v>532</v>
      </c>
      <c r="I24193" t="s">
        <v>620</v>
      </c>
      <c r="K24193">
        <v>18869</v>
      </c>
      <c r="L24193">
        <v>1840145647</v>
      </c>
    </row>
    <row r="24194" spans="1:12" x14ac:dyDescent="0.45">
      <c r="A24194" t="str">
        <f t="shared" si="377"/>
        <v>Uxbridge, Hillingdon, United Kingdom</v>
      </c>
      <c r="B24194" t="s">
        <v>28635</v>
      </c>
      <c r="C24194" t="s">
        <v>28635</v>
      </c>
      <c r="D24194">
        <v>51.540399999999998</v>
      </c>
      <c r="E24194">
        <v>-0.4778</v>
      </c>
      <c r="F24194" t="s">
        <v>536</v>
      </c>
      <c r="G24194" t="s">
        <v>537</v>
      </c>
      <c r="H24194" t="s">
        <v>538</v>
      </c>
      <c r="I24194" t="s">
        <v>7716</v>
      </c>
      <c r="K24194">
        <v>70560</v>
      </c>
      <c r="L24194">
        <v>1826505308</v>
      </c>
    </row>
    <row r="24195" spans="1:12" x14ac:dyDescent="0.45">
      <c r="A24195" t="str">
        <f t="shared" ref="A24195:A24258" si="378">CONCATENATE(B24195,", ",I24195,", ",F24195)</f>
        <v>Uxbridge, Ontario, Canada</v>
      </c>
      <c r="B24195" t="s">
        <v>28635</v>
      </c>
      <c r="C24195" t="s">
        <v>28635</v>
      </c>
      <c r="D24195">
        <v>44.116700000000002</v>
      </c>
      <c r="E24195">
        <v>-79.133300000000006</v>
      </c>
      <c r="F24195" t="s">
        <v>541</v>
      </c>
      <c r="G24195" t="s">
        <v>542</v>
      </c>
      <c r="H24195" t="s">
        <v>543</v>
      </c>
      <c r="I24195" t="s">
        <v>857</v>
      </c>
      <c r="K24195">
        <v>21176</v>
      </c>
      <c r="L24195">
        <v>1124829638</v>
      </c>
    </row>
    <row r="24196" spans="1:12" x14ac:dyDescent="0.45">
      <c r="A24196" t="str">
        <f t="shared" si="378"/>
        <v>Uxbridge, Massachusetts, United States</v>
      </c>
      <c r="B24196" t="s">
        <v>28635</v>
      </c>
      <c r="C24196" t="s">
        <v>28635</v>
      </c>
      <c r="D24196">
        <v>42.0593</v>
      </c>
      <c r="E24196">
        <v>-71.638000000000005</v>
      </c>
      <c r="F24196" t="s">
        <v>530</v>
      </c>
      <c r="G24196" t="s">
        <v>531</v>
      </c>
      <c r="H24196" t="s">
        <v>532</v>
      </c>
      <c r="I24196" t="s">
        <v>621</v>
      </c>
      <c r="K24196">
        <v>13903</v>
      </c>
      <c r="L24196">
        <v>1840053609</v>
      </c>
    </row>
    <row r="24197" spans="1:12" x14ac:dyDescent="0.45">
      <c r="A24197" t="str">
        <f t="shared" si="378"/>
        <v>Uyar, Krasnoyarskiy Kray, Russia</v>
      </c>
      <c r="B24197" t="s">
        <v>28636</v>
      </c>
      <c r="C24197" t="s">
        <v>28636</v>
      </c>
      <c r="D24197">
        <v>55.816699999999997</v>
      </c>
      <c r="E24197">
        <v>94.316699999999997</v>
      </c>
      <c r="F24197" t="s">
        <v>504</v>
      </c>
      <c r="G24197" t="s">
        <v>505</v>
      </c>
      <c r="H24197" t="s">
        <v>506</v>
      </c>
      <c r="I24197" t="s">
        <v>737</v>
      </c>
      <c r="K24197">
        <v>13167</v>
      </c>
      <c r="L24197">
        <v>1643343542</v>
      </c>
    </row>
    <row r="24198" spans="1:12" x14ac:dyDescent="0.45">
      <c r="A24198" t="str">
        <f t="shared" si="378"/>
        <v>Uyo, Akwa Ibom, Nigeria</v>
      </c>
      <c r="B24198" t="s">
        <v>28637</v>
      </c>
      <c r="C24198" t="s">
        <v>28637</v>
      </c>
      <c r="D24198">
        <v>5.008</v>
      </c>
      <c r="E24198">
        <v>7.85</v>
      </c>
      <c r="F24198" t="s">
        <v>476</v>
      </c>
      <c r="G24198" t="s">
        <v>477</v>
      </c>
      <c r="H24198" t="s">
        <v>478</v>
      </c>
      <c r="I24198" t="s">
        <v>12887</v>
      </c>
      <c r="J24198" t="s">
        <v>378</v>
      </c>
      <c r="K24198">
        <v>554906</v>
      </c>
      <c r="L24198">
        <v>1566061694</v>
      </c>
    </row>
    <row r="24199" spans="1:12" x14ac:dyDescent="0.45">
      <c r="A24199" t="str">
        <f t="shared" si="378"/>
        <v>Uyuni, Potosí, Bolivia</v>
      </c>
      <c r="B24199" t="s">
        <v>28638</v>
      </c>
      <c r="C24199" t="s">
        <v>28638</v>
      </c>
      <c r="D24199">
        <v>-20.462700000000002</v>
      </c>
      <c r="E24199">
        <v>-66.823999999999998</v>
      </c>
      <c r="F24199" t="s">
        <v>726</v>
      </c>
      <c r="G24199" t="s">
        <v>727</v>
      </c>
      <c r="H24199" t="s">
        <v>728</v>
      </c>
      <c r="I24199" t="s">
        <v>4290</v>
      </c>
      <c r="K24199">
        <v>26958</v>
      </c>
      <c r="L24199">
        <v>1068695031</v>
      </c>
    </row>
    <row r="24200" spans="1:12" x14ac:dyDescent="0.45">
      <c r="A24200" t="str">
        <f t="shared" si="378"/>
        <v>Uzda, Minskaya Voblasts’, Belarus</v>
      </c>
      <c r="B24200" t="s">
        <v>28639</v>
      </c>
      <c r="C24200" t="s">
        <v>28639</v>
      </c>
      <c r="D24200">
        <v>53.466099999999997</v>
      </c>
      <c r="E24200">
        <v>27.224399999999999</v>
      </c>
      <c r="F24200" t="s">
        <v>2588</v>
      </c>
      <c r="G24200" t="s">
        <v>2589</v>
      </c>
      <c r="H24200" t="s">
        <v>2590</v>
      </c>
      <c r="I24200" t="s">
        <v>5752</v>
      </c>
      <c r="K24200">
        <v>10700</v>
      </c>
      <c r="L24200">
        <v>1112634742</v>
      </c>
    </row>
    <row r="24201" spans="1:12" x14ac:dyDescent="0.45">
      <c r="A24201" t="str">
        <f t="shared" si="378"/>
        <v>Uzhhorod, Zakarpats’ka Oblast’, Ukraine</v>
      </c>
      <c r="B24201" t="s">
        <v>28640</v>
      </c>
      <c r="C24201" t="s">
        <v>28640</v>
      </c>
      <c r="D24201">
        <v>48.623899999999999</v>
      </c>
      <c r="E24201">
        <v>22.295000000000002</v>
      </c>
      <c r="F24201" t="s">
        <v>1461</v>
      </c>
      <c r="G24201" t="s">
        <v>1462</v>
      </c>
      <c r="H24201" t="s">
        <v>1463</v>
      </c>
      <c r="I24201" t="s">
        <v>4211</v>
      </c>
      <c r="J24201" t="s">
        <v>378</v>
      </c>
      <c r="K24201">
        <v>114897</v>
      </c>
      <c r="L24201">
        <v>1804851697</v>
      </c>
    </row>
    <row r="24202" spans="1:12" x14ac:dyDescent="0.45">
      <c r="A24202" t="str">
        <f t="shared" si="378"/>
        <v>Uzhur, Krasnoyarskiy Kray, Russia</v>
      </c>
      <c r="B24202" t="s">
        <v>28641</v>
      </c>
      <c r="C24202" t="s">
        <v>28641</v>
      </c>
      <c r="D24202">
        <v>55.316699999999997</v>
      </c>
      <c r="E24202">
        <v>89.816699999999997</v>
      </c>
      <c r="F24202" t="s">
        <v>504</v>
      </c>
      <c r="G24202" t="s">
        <v>505</v>
      </c>
      <c r="H24202" t="s">
        <v>506</v>
      </c>
      <c r="I24202" t="s">
        <v>737</v>
      </c>
      <c r="K24202">
        <v>19212</v>
      </c>
      <c r="L24202">
        <v>1643237169</v>
      </c>
    </row>
    <row r="24203" spans="1:12" x14ac:dyDescent="0.45">
      <c r="A24203" t="str">
        <f t="shared" si="378"/>
        <v>Užice, Užice, Serbia</v>
      </c>
      <c r="B24203" t="s">
        <v>28642</v>
      </c>
      <c r="C24203" t="s">
        <v>28643</v>
      </c>
      <c r="D24203">
        <v>43.85</v>
      </c>
      <c r="E24203">
        <v>19.850000000000001</v>
      </c>
      <c r="F24203" t="s">
        <v>795</v>
      </c>
      <c r="G24203" t="s">
        <v>796</v>
      </c>
      <c r="H24203" t="s">
        <v>797</v>
      </c>
      <c r="I24203" t="s">
        <v>28642</v>
      </c>
      <c r="J24203" t="s">
        <v>378</v>
      </c>
      <c r="K24203">
        <v>59747</v>
      </c>
      <c r="L24203">
        <v>1688591624</v>
      </c>
    </row>
    <row r="24204" spans="1:12" x14ac:dyDescent="0.45">
      <c r="A24204" t="str">
        <f t="shared" si="378"/>
        <v>Uzlovaya, Tul’skaya Oblast’, Russia</v>
      </c>
      <c r="B24204" t="s">
        <v>28644</v>
      </c>
      <c r="C24204" t="s">
        <v>28644</v>
      </c>
      <c r="D24204">
        <v>53.979100000000003</v>
      </c>
      <c r="E24204">
        <v>38.1601</v>
      </c>
      <c r="F24204" t="s">
        <v>504</v>
      </c>
      <c r="G24204" t="s">
        <v>505</v>
      </c>
      <c r="H24204" t="s">
        <v>506</v>
      </c>
      <c r="I24204" t="s">
        <v>1494</v>
      </c>
      <c r="K24204">
        <v>51358</v>
      </c>
      <c r="L24204">
        <v>1643849363</v>
      </c>
    </row>
    <row r="24205" spans="1:12" x14ac:dyDescent="0.45">
      <c r="A24205" t="str">
        <f t="shared" si="378"/>
        <v>Uzunköprü, Edirne, Turkey</v>
      </c>
      <c r="B24205" t="s">
        <v>28645</v>
      </c>
      <c r="C24205" t="s">
        <v>28646</v>
      </c>
      <c r="D24205">
        <v>41.2669</v>
      </c>
      <c r="E24205">
        <v>26.6875</v>
      </c>
      <c r="F24205" t="s">
        <v>806</v>
      </c>
      <c r="G24205" t="s">
        <v>807</v>
      </c>
      <c r="H24205" t="s">
        <v>808</v>
      </c>
      <c r="I24205" t="s">
        <v>9131</v>
      </c>
      <c r="J24205" t="s">
        <v>366</v>
      </c>
      <c r="K24205">
        <v>61485</v>
      </c>
      <c r="L24205">
        <v>1792592620</v>
      </c>
    </row>
    <row r="24206" spans="1:12" x14ac:dyDescent="0.45">
      <c r="A24206" t="str">
        <f t="shared" si="378"/>
        <v>Uzwil, Sankt Gallen, Switzerland</v>
      </c>
      <c r="B24206" t="s">
        <v>28647</v>
      </c>
      <c r="C24206" t="s">
        <v>28647</v>
      </c>
      <c r="D24206">
        <v>47.45</v>
      </c>
      <c r="E24206">
        <v>9.1333000000000002</v>
      </c>
      <c r="F24206" t="s">
        <v>464</v>
      </c>
      <c r="G24206" t="s">
        <v>465</v>
      </c>
      <c r="H24206" t="s">
        <v>466</v>
      </c>
      <c r="I24206" t="s">
        <v>5460</v>
      </c>
      <c r="K24206">
        <v>12885</v>
      </c>
      <c r="L24206">
        <v>1756713626</v>
      </c>
    </row>
    <row r="24207" spans="1:12" x14ac:dyDescent="0.45">
      <c r="A24207" t="str">
        <f t="shared" si="378"/>
        <v>Uzyn, Kyyivs’ka Oblast’, Ukraine</v>
      </c>
      <c r="B24207" t="s">
        <v>28648</v>
      </c>
      <c r="C24207" t="s">
        <v>28648</v>
      </c>
      <c r="D24207">
        <v>49.824199999999998</v>
      </c>
      <c r="E24207">
        <v>30.442499999999999</v>
      </c>
      <c r="F24207" t="s">
        <v>1461</v>
      </c>
      <c r="G24207" t="s">
        <v>1462</v>
      </c>
      <c r="H24207" t="s">
        <v>1463</v>
      </c>
      <c r="I24207" t="s">
        <v>4219</v>
      </c>
      <c r="K24207">
        <v>12147</v>
      </c>
      <c r="L24207">
        <v>1804493270</v>
      </c>
    </row>
    <row r="24208" spans="1:12" x14ac:dyDescent="0.45">
      <c r="A24208" t="str">
        <f t="shared" si="378"/>
        <v>Vaasa, Pohjanmaa, Finland</v>
      </c>
      <c r="B24208" t="s">
        <v>28649</v>
      </c>
      <c r="C24208" t="s">
        <v>28649</v>
      </c>
      <c r="D24208">
        <v>63.1</v>
      </c>
      <c r="E24208">
        <v>21.616700000000002</v>
      </c>
      <c r="F24208" t="s">
        <v>459</v>
      </c>
      <c r="G24208" t="s">
        <v>460</v>
      </c>
      <c r="H24208" t="s">
        <v>461</v>
      </c>
      <c r="I24208" t="s">
        <v>13388</v>
      </c>
      <c r="J24208" t="s">
        <v>378</v>
      </c>
      <c r="K24208">
        <v>67619</v>
      </c>
      <c r="L24208">
        <v>1246734710</v>
      </c>
    </row>
    <row r="24209" spans="1:12" x14ac:dyDescent="0.45">
      <c r="A24209" t="str">
        <f t="shared" si="378"/>
        <v>Vác, Pest, Hungary</v>
      </c>
      <c r="B24209" t="s">
        <v>28650</v>
      </c>
      <c r="C24209" t="s">
        <v>28651</v>
      </c>
      <c r="D24209">
        <v>47.775300000000001</v>
      </c>
      <c r="E24209">
        <v>19.1311</v>
      </c>
      <c r="F24209" t="s">
        <v>641</v>
      </c>
      <c r="G24209" t="s">
        <v>642</v>
      </c>
      <c r="H24209" t="s">
        <v>643</v>
      </c>
      <c r="I24209" t="s">
        <v>644</v>
      </c>
      <c r="J24209" t="s">
        <v>366</v>
      </c>
      <c r="K24209">
        <v>32828</v>
      </c>
      <c r="L24209">
        <v>1348810997</v>
      </c>
    </row>
    <row r="24210" spans="1:12" x14ac:dyDescent="0.45">
      <c r="A24210" t="str">
        <f t="shared" si="378"/>
        <v>Vacaria, Rio Grande do Sul, Brazil</v>
      </c>
      <c r="B24210" t="s">
        <v>28652</v>
      </c>
      <c r="C24210" t="s">
        <v>28652</v>
      </c>
      <c r="D24210">
        <v>-28.5122</v>
      </c>
      <c r="E24210">
        <v>-50.933900000000001</v>
      </c>
      <c r="F24210" t="s">
        <v>491</v>
      </c>
      <c r="G24210" t="s">
        <v>492</v>
      </c>
      <c r="H24210" t="s">
        <v>493</v>
      </c>
      <c r="I24210" t="s">
        <v>3101</v>
      </c>
      <c r="K24210">
        <v>56765</v>
      </c>
      <c r="L24210">
        <v>1076001152</v>
      </c>
    </row>
    <row r="24211" spans="1:12" x14ac:dyDescent="0.45">
      <c r="A24211" t="str">
        <f t="shared" si="378"/>
        <v>Vacaville, California, United States</v>
      </c>
      <c r="B24211" t="s">
        <v>28653</v>
      </c>
      <c r="C24211" t="s">
        <v>28653</v>
      </c>
      <c r="D24211">
        <v>38.359000000000002</v>
      </c>
      <c r="E24211">
        <v>-121.968</v>
      </c>
      <c r="F24211" t="s">
        <v>530</v>
      </c>
      <c r="G24211" t="s">
        <v>531</v>
      </c>
      <c r="H24211" t="s">
        <v>532</v>
      </c>
      <c r="I24211" t="s">
        <v>754</v>
      </c>
      <c r="K24211">
        <v>101444</v>
      </c>
      <c r="L24211">
        <v>1840021498</v>
      </c>
    </row>
    <row r="24212" spans="1:12" x14ac:dyDescent="0.45">
      <c r="A24212" t="str">
        <f t="shared" si="378"/>
        <v>Vacha, Thuringia, Germany</v>
      </c>
      <c r="B24212" t="s">
        <v>28654</v>
      </c>
      <c r="C24212" t="s">
        <v>28654</v>
      </c>
      <c r="D24212">
        <v>50.828899999999997</v>
      </c>
      <c r="E24212">
        <v>10.0214</v>
      </c>
      <c r="F24212" t="s">
        <v>441</v>
      </c>
      <c r="G24212" t="s">
        <v>442</v>
      </c>
      <c r="H24212" t="s">
        <v>443</v>
      </c>
      <c r="I24212" t="s">
        <v>1709</v>
      </c>
      <c r="K24212">
        <v>5173</v>
      </c>
      <c r="L24212">
        <v>1276649759</v>
      </c>
    </row>
    <row r="24213" spans="1:12" x14ac:dyDescent="0.45">
      <c r="A24213" t="str">
        <f t="shared" si="378"/>
        <v>Vadnais Heights, Minnesota, United States</v>
      </c>
      <c r="B24213" t="s">
        <v>28655</v>
      </c>
      <c r="C24213" t="s">
        <v>28655</v>
      </c>
      <c r="D24213">
        <v>45.057000000000002</v>
      </c>
      <c r="E24213">
        <v>-93.074799999999996</v>
      </c>
      <c r="F24213" t="s">
        <v>530</v>
      </c>
      <c r="G24213" t="s">
        <v>531</v>
      </c>
      <c r="H24213" t="s">
        <v>532</v>
      </c>
      <c r="I24213" t="s">
        <v>1433</v>
      </c>
      <c r="K24213">
        <v>13607</v>
      </c>
      <c r="L24213">
        <v>1840010004</v>
      </c>
    </row>
    <row r="24214" spans="1:12" x14ac:dyDescent="0.45">
      <c r="A24214" t="str">
        <f t="shared" si="378"/>
        <v>Vadodara, Gujarāt, India</v>
      </c>
      <c r="B24214" t="s">
        <v>28656</v>
      </c>
      <c r="C24214" t="s">
        <v>28656</v>
      </c>
      <c r="D24214">
        <v>22.3</v>
      </c>
      <c r="E24214">
        <v>73.2</v>
      </c>
      <c r="F24214" t="s">
        <v>626</v>
      </c>
      <c r="G24214" t="s">
        <v>627</v>
      </c>
      <c r="H24214" t="s">
        <v>628</v>
      </c>
      <c r="I24214" t="s">
        <v>991</v>
      </c>
      <c r="K24214">
        <v>2065771</v>
      </c>
      <c r="L24214">
        <v>1356705249</v>
      </c>
    </row>
    <row r="24215" spans="1:12" x14ac:dyDescent="0.45">
      <c r="A24215" t="str">
        <f t="shared" si="378"/>
        <v>Vadsø, Finnmark, Norway</v>
      </c>
      <c r="B24215" t="s">
        <v>28657</v>
      </c>
      <c r="C24215" t="s">
        <v>28658</v>
      </c>
      <c r="D24215">
        <v>70.066699999999997</v>
      </c>
      <c r="E24215">
        <v>29.75</v>
      </c>
      <c r="F24215" t="s">
        <v>1169</v>
      </c>
      <c r="G24215" t="s">
        <v>1170</v>
      </c>
      <c r="H24215" t="s">
        <v>1171</v>
      </c>
      <c r="I24215" t="s">
        <v>1682</v>
      </c>
      <c r="J24215" t="s">
        <v>366</v>
      </c>
      <c r="K24215">
        <v>4902</v>
      </c>
      <c r="L24215">
        <v>1578863149</v>
      </c>
    </row>
    <row r="24216" spans="1:12" x14ac:dyDescent="0.45">
      <c r="A24216" t="str">
        <f t="shared" si="378"/>
        <v>Vadul lui Vodă, Chişinău, Moldova</v>
      </c>
      <c r="B24216" t="s">
        <v>28659</v>
      </c>
      <c r="C24216" t="s">
        <v>28660</v>
      </c>
      <c r="D24216">
        <v>47.091700000000003</v>
      </c>
      <c r="E24216">
        <v>29.075600000000001</v>
      </c>
      <c r="F24216" t="s">
        <v>2003</v>
      </c>
      <c r="G24216" t="s">
        <v>2004</v>
      </c>
      <c r="H24216" t="s">
        <v>2005</v>
      </c>
      <c r="I24216" t="s">
        <v>6962</v>
      </c>
      <c r="K24216">
        <v>5295</v>
      </c>
      <c r="L24216">
        <v>1498130040</v>
      </c>
    </row>
    <row r="24217" spans="1:12" x14ac:dyDescent="0.45">
      <c r="A24217" t="str">
        <f t="shared" si="378"/>
        <v>Vaduz, Vaduz, Liechtenstein</v>
      </c>
      <c r="B24217" t="s">
        <v>28661</v>
      </c>
      <c r="C24217" t="s">
        <v>28661</v>
      </c>
      <c r="D24217">
        <v>47.141500000000001</v>
      </c>
      <c r="E24217">
        <v>9.5214999999999996</v>
      </c>
      <c r="F24217" t="s">
        <v>3318</v>
      </c>
      <c r="G24217" t="s">
        <v>3319</v>
      </c>
      <c r="H24217" t="s">
        <v>3320</v>
      </c>
      <c r="I24217" t="s">
        <v>28661</v>
      </c>
      <c r="J24217" t="s">
        <v>606</v>
      </c>
      <c r="K24217">
        <v>36281</v>
      </c>
      <c r="L24217">
        <v>1438317747</v>
      </c>
    </row>
    <row r="24218" spans="1:12" x14ac:dyDescent="0.45">
      <c r="A24218" t="str">
        <f t="shared" si="378"/>
        <v>Vágur, , Faroe Islands</v>
      </c>
      <c r="B24218" t="s">
        <v>28662</v>
      </c>
      <c r="C24218" t="s">
        <v>28663</v>
      </c>
      <c r="D24218">
        <v>61.473300000000002</v>
      </c>
      <c r="E24218">
        <v>-6.8174999999999999</v>
      </c>
      <c r="F24218" t="s">
        <v>9175</v>
      </c>
      <c r="G24218" t="s">
        <v>9176</v>
      </c>
      <c r="H24218" t="s">
        <v>9177</v>
      </c>
      <c r="J24218" t="s">
        <v>378</v>
      </c>
      <c r="L24218">
        <v>1234642477</v>
      </c>
    </row>
    <row r="24219" spans="1:12" x14ac:dyDescent="0.45">
      <c r="A24219" t="str">
        <f t="shared" si="378"/>
        <v>Vahdat, Nohiyahoi Tobei Jumhurí, Tajikistan</v>
      </c>
      <c r="B24219" t="s">
        <v>28664</v>
      </c>
      <c r="C24219" t="s">
        <v>28664</v>
      </c>
      <c r="D24219">
        <v>38.553100000000001</v>
      </c>
      <c r="E24219">
        <v>69.0197</v>
      </c>
      <c r="F24219" t="s">
        <v>556</v>
      </c>
      <c r="G24219" t="s">
        <v>557</v>
      </c>
      <c r="H24219" t="s">
        <v>558</v>
      </c>
      <c r="I24219" t="s">
        <v>12279</v>
      </c>
      <c r="J24219" t="s">
        <v>366</v>
      </c>
      <c r="K24219">
        <v>40600</v>
      </c>
      <c r="L24219">
        <v>1762043986</v>
      </c>
    </row>
    <row r="24220" spans="1:12" x14ac:dyDescent="0.45">
      <c r="A24220" t="str">
        <f t="shared" si="378"/>
        <v>Vaihingen an der Enz, Baden-Württemberg, Germany</v>
      </c>
      <c r="B24220" t="s">
        <v>28665</v>
      </c>
      <c r="C24220" t="s">
        <v>28665</v>
      </c>
      <c r="D24220">
        <v>48.9328</v>
      </c>
      <c r="E24220">
        <v>8.9564000000000004</v>
      </c>
      <c r="F24220" t="s">
        <v>441</v>
      </c>
      <c r="G24220" t="s">
        <v>442</v>
      </c>
      <c r="H24220" t="s">
        <v>443</v>
      </c>
      <c r="I24220" t="s">
        <v>451</v>
      </c>
      <c r="K24220">
        <v>29467</v>
      </c>
      <c r="L24220">
        <v>1276306973</v>
      </c>
    </row>
    <row r="24221" spans="1:12" x14ac:dyDescent="0.45">
      <c r="A24221" t="str">
        <f t="shared" si="378"/>
        <v>Vail, Arizona, United States</v>
      </c>
      <c r="B24221" t="s">
        <v>28666</v>
      </c>
      <c r="C24221" t="s">
        <v>28666</v>
      </c>
      <c r="D24221">
        <v>32.021700000000003</v>
      </c>
      <c r="E24221">
        <v>-110.69370000000001</v>
      </c>
      <c r="F24221" t="s">
        <v>530</v>
      </c>
      <c r="G24221" t="s">
        <v>531</v>
      </c>
      <c r="H24221" t="s">
        <v>532</v>
      </c>
      <c r="I24221" t="s">
        <v>2117</v>
      </c>
      <c r="K24221">
        <v>12044</v>
      </c>
      <c r="L24221">
        <v>1840019487</v>
      </c>
    </row>
    <row r="24222" spans="1:12" x14ac:dyDescent="0.45">
      <c r="A24222" t="str">
        <f t="shared" si="378"/>
        <v>Vail, Colorado, United States</v>
      </c>
      <c r="B24222" t="s">
        <v>28666</v>
      </c>
      <c r="C24222" t="s">
        <v>28666</v>
      </c>
      <c r="D24222">
        <v>39.638599999999997</v>
      </c>
      <c r="E24222">
        <v>-106.36069999999999</v>
      </c>
      <c r="F24222" t="s">
        <v>530</v>
      </c>
      <c r="G24222" t="s">
        <v>531</v>
      </c>
      <c r="H24222" t="s">
        <v>532</v>
      </c>
      <c r="I24222" t="s">
        <v>1071</v>
      </c>
      <c r="K24222">
        <v>5964</v>
      </c>
      <c r="L24222">
        <v>1840022434</v>
      </c>
    </row>
    <row r="24223" spans="1:12" x14ac:dyDescent="0.45">
      <c r="A24223" t="str">
        <f t="shared" si="378"/>
        <v>Vailoa, Palauli, Samoa</v>
      </c>
      <c r="B24223" t="s">
        <v>28667</v>
      </c>
      <c r="C24223" t="s">
        <v>28667</v>
      </c>
      <c r="D24223">
        <v>-13.7555</v>
      </c>
      <c r="E24223">
        <v>-172.30699999999999</v>
      </c>
      <c r="F24223" t="s">
        <v>878</v>
      </c>
      <c r="G24223" t="s">
        <v>879</v>
      </c>
      <c r="H24223" t="s">
        <v>880</v>
      </c>
      <c r="I24223" t="s">
        <v>28668</v>
      </c>
      <c r="J24223" t="s">
        <v>378</v>
      </c>
      <c r="L24223">
        <v>1882047846</v>
      </c>
    </row>
    <row r="24224" spans="1:12" x14ac:dyDescent="0.45">
      <c r="A24224" t="str">
        <f t="shared" si="378"/>
        <v>Vaiņode, Vaiņodes Novads, Latvia</v>
      </c>
      <c r="B24224" t="s">
        <v>28669</v>
      </c>
      <c r="C24224" t="s">
        <v>28670</v>
      </c>
      <c r="D24224">
        <v>56.418500000000002</v>
      </c>
      <c r="E24224">
        <v>21.854099999999999</v>
      </c>
      <c r="F24224" t="s">
        <v>811</v>
      </c>
      <c r="G24224" t="s">
        <v>812</v>
      </c>
      <c r="H24224" t="s">
        <v>813</v>
      </c>
      <c r="I24224" t="s">
        <v>28671</v>
      </c>
      <c r="J24224" t="s">
        <v>378</v>
      </c>
      <c r="L24224">
        <v>1428647067</v>
      </c>
    </row>
    <row r="24225" spans="1:12" x14ac:dyDescent="0.45">
      <c r="A24225" t="str">
        <f t="shared" si="378"/>
        <v>Vakhrusheve, Luhans’ka Oblast’, Ukraine</v>
      </c>
      <c r="B24225" t="s">
        <v>28672</v>
      </c>
      <c r="C24225" t="s">
        <v>28672</v>
      </c>
      <c r="D24225">
        <v>48.160600000000002</v>
      </c>
      <c r="E24225">
        <v>38.838900000000002</v>
      </c>
      <c r="F24225" t="s">
        <v>1461</v>
      </c>
      <c r="G24225" t="s">
        <v>1462</v>
      </c>
      <c r="H24225" t="s">
        <v>1463</v>
      </c>
      <c r="I24225" t="s">
        <v>1464</v>
      </c>
      <c r="K24225">
        <v>12197</v>
      </c>
      <c r="L24225">
        <v>1804986291</v>
      </c>
    </row>
    <row r="24226" spans="1:12" x14ac:dyDescent="0.45">
      <c r="A24226" t="str">
        <f t="shared" si="378"/>
        <v>Valadares, Porto, Portugal</v>
      </c>
      <c r="B24226" t="s">
        <v>28673</v>
      </c>
      <c r="C24226" t="s">
        <v>28673</v>
      </c>
      <c r="D24226">
        <v>41.099699999999999</v>
      </c>
      <c r="E24226">
        <v>-8.6402999999999999</v>
      </c>
      <c r="F24226" t="s">
        <v>967</v>
      </c>
      <c r="G24226" t="s">
        <v>968</v>
      </c>
      <c r="H24226" t="s">
        <v>969</v>
      </c>
      <c r="I24226" t="s">
        <v>1537</v>
      </c>
      <c r="K24226">
        <v>10678</v>
      </c>
      <c r="L24226">
        <v>1620413494</v>
      </c>
    </row>
    <row r="24227" spans="1:12" x14ac:dyDescent="0.45">
      <c r="A24227" t="str">
        <f t="shared" si="378"/>
        <v>Valandovo, Valandovo, Macedonia</v>
      </c>
      <c r="B24227" t="s">
        <v>28674</v>
      </c>
      <c r="C24227" t="s">
        <v>28674</v>
      </c>
      <c r="D24227">
        <v>41.316899999999997</v>
      </c>
      <c r="E24227">
        <v>22.5611</v>
      </c>
      <c r="F24227" t="s">
        <v>2246</v>
      </c>
      <c r="G24227" t="s">
        <v>2247</v>
      </c>
      <c r="H24227" t="s">
        <v>2248</v>
      </c>
      <c r="I24227" t="s">
        <v>28674</v>
      </c>
      <c r="J24227" t="s">
        <v>378</v>
      </c>
      <c r="K24227">
        <v>4442</v>
      </c>
      <c r="L24227">
        <v>1807423601</v>
      </c>
    </row>
    <row r="24228" spans="1:12" x14ac:dyDescent="0.45">
      <c r="A24228" t="str">
        <f t="shared" si="378"/>
        <v>Valašské Meziříčí, Zlínský Kraj, Czechia</v>
      </c>
      <c r="B24228" t="s">
        <v>28675</v>
      </c>
      <c r="C24228" t="s">
        <v>28676</v>
      </c>
      <c r="D24228">
        <v>49.471800000000002</v>
      </c>
      <c r="E24228">
        <v>17.9712</v>
      </c>
      <c r="F24228" t="s">
        <v>2480</v>
      </c>
      <c r="G24228" t="s">
        <v>2481</v>
      </c>
      <c r="H24228" t="s">
        <v>2482</v>
      </c>
      <c r="I24228" t="s">
        <v>5763</v>
      </c>
      <c r="K24228">
        <v>22306</v>
      </c>
      <c r="L24228">
        <v>1203786401</v>
      </c>
    </row>
    <row r="24229" spans="1:12" x14ac:dyDescent="0.45">
      <c r="A24229" t="str">
        <f t="shared" si="378"/>
        <v>Valatie, New York, United States</v>
      </c>
      <c r="B24229" t="s">
        <v>28677</v>
      </c>
      <c r="C24229" t="s">
        <v>28677</v>
      </c>
      <c r="D24229">
        <v>42.413400000000003</v>
      </c>
      <c r="E24229">
        <v>-73.677800000000005</v>
      </c>
      <c r="F24229" t="s">
        <v>530</v>
      </c>
      <c r="G24229" t="s">
        <v>531</v>
      </c>
      <c r="H24229" t="s">
        <v>532</v>
      </c>
      <c r="I24229" t="s">
        <v>803</v>
      </c>
      <c r="K24229">
        <v>5400</v>
      </c>
      <c r="L24229">
        <v>1840004632</v>
      </c>
    </row>
    <row r="24230" spans="1:12" x14ac:dyDescent="0.45">
      <c r="A24230" t="str">
        <f t="shared" si="378"/>
        <v>Val-d’Or, Quebec, Canada</v>
      </c>
      <c r="B24230" t="s">
        <v>28678</v>
      </c>
      <c r="C24230" t="s">
        <v>28679</v>
      </c>
      <c r="D24230">
        <v>48.1</v>
      </c>
      <c r="E24230">
        <v>-77.783299999999997</v>
      </c>
      <c r="F24230" t="s">
        <v>541</v>
      </c>
      <c r="G24230" t="s">
        <v>542</v>
      </c>
      <c r="H24230" t="s">
        <v>543</v>
      </c>
      <c r="I24230" t="s">
        <v>756</v>
      </c>
      <c r="K24230">
        <v>31862</v>
      </c>
      <c r="L24230">
        <v>1124239138</v>
      </c>
    </row>
    <row r="24231" spans="1:12" x14ac:dyDescent="0.45">
      <c r="A24231" t="str">
        <f t="shared" si="378"/>
        <v>Val-David, Quebec, Canada</v>
      </c>
      <c r="B24231" t="s">
        <v>28680</v>
      </c>
      <c r="C24231" t="s">
        <v>28680</v>
      </c>
      <c r="D24231">
        <v>46.03</v>
      </c>
      <c r="E24231">
        <v>-74.22</v>
      </c>
      <c r="F24231" t="s">
        <v>541</v>
      </c>
      <c r="G24231" t="s">
        <v>542</v>
      </c>
      <c r="H24231" t="s">
        <v>543</v>
      </c>
      <c r="I24231" t="s">
        <v>756</v>
      </c>
      <c r="K24231">
        <v>5209</v>
      </c>
      <c r="L24231">
        <v>1124707666</v>
      </c>
    </row>
    <row r="24232" spans="1:12" x14ac:dyDescent="0.45">
      <c r="A24232" t="str">
        <f t="shared" si="378"/>
        <v>Valday, Novgorodskaya Oblast’, Russia</v>
      </c>
      <c r="B24232" t="s">
        <v>28681</v>
      </c>
      <c r="C24232" t="s">
        <v>28681</v>
      </c>
      <c r="D24232">
        <v>57.966700000000003</v>
      </c>
      <c r="E24232">
        <v>33.25</v>
      </c>
      <c r="F24232" t="s">
        <v>504</v>
      </c>
      <c r="G24232" t="s">
        <v>505</v>
      </c>
      <c r="H24232" t="s">
        <v>506</v>
      </c>
      <c r="I24232" t="s">
        <v>4991</v>
      </c>
      <c r="K24232">
        <v>14379</v>
      </c>
      <c r="L24232">
        <v>1643697222</v>
      </c>
    </row>
    <row r="24233" spans="1:12" x14ac:dyDescent="0.45">
      <c r="A24233" t="str">
        <f t="shared" si="378"/>
        <v>Val-des-Monts, Quebec, Canada</v>
      </c>
      <c r="B24233" t="s">
        <v>28682</v>
      </c>
      <c r="C24233" t="s">
        <v>28682</v>
      </c>
      <c r="D24233">
        <v>45.65</v>
      </c>
      <c r="E24233">
        <v>-75.666700000000006</v>
      </c>
      <c r="F24233" t="s">
        <v>541</v>
      </c>
      <c r="G24233" t="s">
        <v>542</v>
      </c>
      <c r="H24233" t="s">
        <v>543</v>
      </c>
      <c r="I24233" t="s">
        <v>756</v>
      </c>
      <c r="K24233">
        <v>11582</v>
      </c>
      <c r="L24233">
        <v>1124001051</v>
      </c>
    </row>
    <row r="24234" spans="1:12" x14ac:dyDescent="0.45">
      <c r="A24234" t="str">
        <f t="shared" si="378"/>
        <v>Valdez, Esmeraldas, Ecuador</v>
      </c>
      <c r="B24234" t="s">
        <v>28683</v>
      </c>
      <c r="C24234" t="s">
        <v>28683</v>
      </c>
      <c r="D24234">
        <v>1.2670999999999999</v>
      </c>
      <c r="E24234">
        <v>-78.985500000000002</v>
      </c>
      <c r="F24234" t="s">
        <v>1415</v>
      </c>
      <c r="G24234" t="s">
        <v>1416</v>
      </c>
      <c r="H24234" t="s">
        <v>1417</v>
      </c>
      <c r="I24234" t="s">
        <v>2644</v>
      </c>
      <c r="K24234">
        <v>11441</v>
      </c>
      <c r="L24234">
        <v>1218064465</v>
      </c>
    </row>
    <row r="24235" spans="1:12" x14ac:dyDescent="0.45">
      <c r="A24235" t="str">
        <f t="shared" si="378"/>
        <v>Valdivia, Los Ríos, Chile</v>
      </c>
      <c r="B24235" t="s">
        <v>28684</v>
      </c>
      <c r="C24235" t="s">
        <v>28684</v>
      </c>
      <c r="D24235">
        <v>-39.8142</v>
      </c>
      <c r="E24235">
        <v>-73.245900000000006</v>
      </c>
      <c r="F24235" t="s">
        <v>1502</v>
      </c>
      <c r="G24235" t="s">
        <v>1503</v>
      </c>
      <c r="H24235" t="s">
        <v>1504</v>
      </c>
      <c r="I24235" t="s">
        <v>2908</v>
      </c>
      <c r="J24235" t="s">
        <v>378</v>
      </c>
      <c r="K24235">
        <v>150048</v>
      </c>
      <c r="L24235">
        <v>1152201132</v>
      </c>
    </row>
    <row r="24236" spans="1:12" x14ac:dyDescent="0.45">
      <c r="A24236" t="str">
        <f t="shared" si="378"/>
        <v>Valdosta, Georgia, United States</v>
      </c>
      <c r="B24236" t="s">
        <v>28685</v>
      </c>
      <c r="C24236" t="s">
        <v>28685</v>
      </c>
      <c r="D24236">
        <v>30.850200000000001</v>
      </c>
      <c r="E24236">
        <v>-83.278800000000004</v>
      </c>
      <c r="F24236" t="s">
        <v>530</v>
      </c>
      <c r="G24236" t="s">
        <v>531</v>
      </c>
      <c r="H24236" t="s">
        <v>532</v>
      </c>
      <c r="I24236" t="s">
        <v>763</v>
      </c>
      <c r="K24236">
        <v>79820</v>
      </c>
      <c r="L24236">
        <v>1840015894</v>
      </c>
    </row>
    <row r="24237" spans="1:12" x14ac:dyDescent="0.45">
      <c r="A24237" t="str">
        <f t="shared" si="378"/>
        <v>Vale, Samtskhe-Javakheti, Georgia</v>
      </c>
      <c r="B24237" t="s">
        <v>28686</v>
      </c>
      <c r="C24237" t="s">
        <v>28686</v>
      </c>
      <c r="D24237">
        <v>41.616700000000002</v>
      </c>
      <c r="E24237">
        <v>42.866700000000002</v>
      </c>
      <c r="F24237" t="s">
        <v>763</v>
      </c>
      <c r="G24237" t="s">
        <v>1132</v>
      </c>
      <c r="H24237" t="s">
        <v>1133</v>
      </c>
      <c r="I24237" t="s">
        <v>1134</v>
      </c>
      <c r="K24237">
        <v>5031</v>
      </c>
      <c r="L24237">
        <v>1268581181</v>
      </c>
    </row>
    <row r="24238" spans="1:12" x14ac:dyDescent="0.45">
      <c r="A24238" t="str">
        <f t="shared" si="378"/>
        <v>Vale de Cambra, Aveiro, Portugal</v>
      </c>
      <c r="B24238" t="s">
        <v>28687</v>
      </c>
      <c r="C24238" t="s">
        <v>28687</v>
      </c>
      <c r="D24238">
        <v>40.85</v>
      </c>
      <c r="E24238">
        <v>-8.4</v>
      </c>
      <c r="F24238" t="s">
        <v>967</v>
      </c>
      <c r="G24238" t="s">
        <v>968</v>
      </c>
      <c r="H24238" t="s">
        <v>969</v>
      </c>
      <c r="I24238" t="s">
        <v>1431</v>
      </c>
      <c r="J24238" t="s">
        <v>366</v>
      </c>
      <c r="K24238">
        <v>22864</v>
      </c>
      <c r="L24238">
        <v>1620033828</v>
      </c>
    </row>
    <row r="24239" spans="1:12" x14ac:dyDescent="0.45">
      <c r="A24239" t="str">
        <f t="shared" si="378"/>
        <v>Valea lui Mihai, Bihor, Romania</v>
      </c>
      <c r="B24239" t="s">
        <v>28688</v>
      </c>
      <c r="C24239" t="s">
        <v>28688</v>
      </c>
      <c r="D24239">
        <v>47.52</v>
      </c>
      <c r="E24239">
        <v>22.13</v>
      </c>
      <c r="F24239" t="s">
        <v>665</v>
      </c>
      <c r="G24239" t="s">
        <v>666</v>
      </c>
      <c r="H24239" t="s">
        <v>667</v>
      </c>
      <c r="I24239" t="s">
        <v>1510</v>
      </c>
      <c r="K24239">
        <v>9902</v>
      </c>
      <c r="L24239">
        <v>1642733254</v>
      </c>
    </row>
    <row r="24240" spans="1:12" x14ac:dyDescent="0.45">
      <c r="A24240" t="str">
        <f t="shared" si="378"/>
        <v>Valença, Bahia, Brazil</v>
      </c>
      <c r="B24240" t="s">
        <v>28689</v>
      </c>
      <c r="C24240" t="s">
        <v>28690</v>
      </c>
      <c r="D24240">
        <v>-13.3703</v>
      </c>
      <c r="E24240">
        <v>-39.073099999999997</v>
      </c>
      <c r="F24240" t="s">
        <v>491</v>
      </c>
      <c r="G24240" t="s">
        <v>492</v>
      </c>
      <c r="H24240" t="s">
        <v>493</v>
      </c>
      <c r="I24240" t="s">
        <v>1382</v>
      </c>
      <c r="K24240">
        <v>63231</v>
      </c>
      <c r="L24240">
        <v>1076455406</v>
      </c>
    </row>
    <row r="24241" spans="1:12" x14ac:dyDescent="0.45">
      <c r="A24241" t="str">
        <f t="shared" si="378"/>
        <v>Valence, Auvergne-Rhône-Alpes, France</v>
      </c>
      <c r="B24241" t="s">
        <v>28691</v>
      </c>
      <c r="C24241" t="s">
        <v>28691</v>
      </c>
      <c r="D24241">
        <v>44.933300000000003</v>
      </c>
      <c r="E24241">
        <v>4.8917000000000002</v>
      </c>
      <c r="F24241" t="s">
        <v>526</v>
      </c>
      <c r="G24241" t="s">
        <v>527</v>
      </c>
      <c r="H24241" t="s">
        <v>528</v>
      </c>
      <c r="I24241" t="s">
        <v>1083</v>
      </c>
      <c r="J24241" t="s">
        <v>366</v>
      </c>
      <c r="K24241">
        <v>63714</v>
      </c>
      <c r="L24241">
        <v>1250486068</v>
      </c>
    </row>
    <row r="24242" spans="1:12" x14ac:dyDescent="0.45">
      <c r="A24242" t="str">
        <f t="shared" si="378"/>
        <v>Valencia, Carabobo, Venezuela</v>
      </c>
      <c r="B24242" t="s">
        <v>1564</v>
      </c>
      <c r="C24242" t="s">
        <v>1564</v>
      </c>
      <c r="D24242">
        <v>10.166700000000001</v>
      </c>
      <c r="E24242">
        <v>-68</v>
      </c>
      <c r="F24242" t="s">
        <v>702</v>
      </c>
      <c r="G24242" t="s">
        <v>703</v>
      </c>
      <c r="H24242" t="s">
        <v>704</v>
      </c>
      <c r="I24242" t="s">
        <v>11300</v>
      </c>
      <c r="J24242" t="s">
        <v>378</v>
      </c>
      <c r="K24242">
        <v>1484430</v>
      </c>
      <c r="L24242">
        <v>1862309871</v>
      </c>
    </row>
    <row r="24243" spans="1:12" x14ac:dyDescent="0.45">
      <c r="A24243" t="str">
        <f t="shared" si="378"/>
        <v>Valencia, Valencia, Spain</v>
      </c>
      <c r="B24243" t="s">
        <v>1564</v>
      </c>
      <c r="C24243" t="s">
        <v>1564</v>
      </c>
      <c r="D24243">
        <v>39.466700000000003</v>
      </c>
      <c r="E24243">
        <v>-0.375</v>
      </c>
      <c r="F24243" t="s">
        <v>436</v>
      </c>
      <c r="G24243" t="s">
        <v>437</v>
      </c>
      <c r="H24243" t="s">
        <v>438</v>
      </c>
      <c r="I24243" t="s">
        <v>1564</v>
      </c>
      <c r="J24243" t="s">
        <v>378</v>
      </c>
      <c r="K24243">
        <v>794288</v>
      </c>
      <c r="L24243">
        <v>1724981666</v>
      </c>
    </row>
    <row r="24244" spans="1:12" x14ac:dyDescent="0.45">
      <c r="A24244" t="str">
        <f t="shared" si="378"/>
        <v>Valencia, Bukidnon, Philippines</v>
      </c>
      <c r="B24244" t="s">
        <v>1564</v>
      </c>
      <c r="C24244" t="s">
        <v>1564</v>
      </c>
      <c r="D24244">
        <v>7.9</v>
      </c>
      <c r="E24244">
        <v>125.08329999999999</v>
      </c>
      <c r="F24244" t="s">
        <v>1373</v>
      </c>
      <c r="G24244" t="s">
        <v>1374</v>
      </c>
      <c r="H24244" t="s">
        <v>1375</v>
      </c>
      <c r="I24244" t="s">
        <v>17250</v>
      </c>
      <c r="K24244">
        <v>192993</v>
      </c>
      <c r="L24244">
        <v>1608418474</v>
      </c>
    </row>
    <row r="24245" spans="1:12" x14ac:dyDescent="0.45">
      <c r="A24245" t="str">
        <f t="shared" si="378"/>
        <v>Valencia, Los Ríos, Ecuador</v>
      </c>
      <c r="B24245" t="s">
        <v>1564</v>
      </c>
      <c r="C24245" t="s">
        <v>1564</v>
      </c>
      <c r="D24245">
        <v>-0.95250000000000001</v>
      </c>
      <c r="E24245">
        <v>-79.353099999999998</v>
      </c>
      <c r="F24245" t="s">
        <v>1415</v>
      </c>
      <c r="G24245" t="s">
        <v>1416</v>
      </c>
      <c r="H24245" t="s">
        <v>1417</v>
      </c>
      <c r="I24245" t="s">
        <v>2908</v>
      </c>
      <c r="K24245">
        <v>16983</v>
      </c>
      <c r="L24245">
        <v>1218923469</v>
      </c>
    </row>
    <row r="24246" spans="1:12" x14ac:dyDescent="0.45">
      <c r="A24246" t="str">
        <f t="shared" si="378"/>
        <v>Valencia de Alcántara, Extremadura, Spain</v>
      </c>
      <c r="B24246" t="s">
        <v>28692</v>
      </c>
      <c r="C24246" t="s">
        <v>28693</v>
      </c>
      <c r="D24246">
        <v>39.4133</v>
      </c>
      <c r="E24246">
        <v>-7.2435999999999998</v>
      </c>
      <c r="F24246" t="s">
        <v>436</v>
      </c>
      <c r="G24246" t="s">
        <v>437</v>
      </c>
      <c r="H24246" t="s">
        <v>438</v>
      </c>
      <c r="I24246" t="s">
        <v>2437</v>
      </c>
      <c r="K24246">
        <v>5397</v>
      </c>
      <c r="L24246">
        <v>1724447883</v>
      </c>
    </row>
    <row r="24247" spans="1:12" x14ac:dyDescent="0.45">
      <c r="A24247" t="str">
        <f t="shared" si="378"/>
        <v>Valencia West, Arizona, United States</v>
      </c>
      <c r="B24247" t="s">
        <v>28694</v>
      </c>
      <c r="C24247" t="s">
        <v>28694</v>
      </c>
      <c r="D24247">
        <v>32.1355</v>
      </c>
      <c r="E24247">
        <v>-111.1123</v>
      </c>
      <c r="F24247" t="s">
        <v>530</v>
      </c>
      <c r="G24247" t="s">
        <v>531</v>
      </c>
      <c r="H24247" t="s">
        <v>532</v>
      </c>
      <c r="I24247" t="s">
        <v>2117</v>
      </c>
      <c r="K24247">
        <v>11919</v>
      </c>
      <c r="L24247">
        <v>1840074666</v>
      </c>
    </row>
    <row r="24248" spans="1:12" x14ac:dyDescent="0.45">
      <c r="A24248" t="str">
        <f t="shared" si="378"/>
        <v>Valenciennes, Hauts-de-France, France</v>
      </c>
      <c r="B24248" t="s">
        <v>28695</v>
      </c>
      <c r="C24248" t="s">
        <v>28695</v>
      </c>
      <c r="D24248">
        <v>50.357999999999997</v>
      </c>
      <c r="E24248">
        <v>3.5232999999999999</v>
      </c>
      <c r="F24248" t="s">
        <v>526</v>
      </c>
      <c r="G24248" t="s">
        <v>527</v>
      </c>
      <c r="H24248" t="s">
        <v>528</v>
      </c>
      <c r="I24248" t="s">
        <v>529</v>
      </c>
      <c r="J24248" t="s">
        <v>366</v>
      </c>
      <c r="K24248">
        <v>43336</v>
      </c>
      <c r="L24248">
        <v>1250025032</v>
      </c>
    </row>
    <row r="24249" spans="1:12" x14ac:dyDescent="0.45">
      <c r="A24249" t="str">
        <f t="shared" si="378"/>
        <v>Vălenii de Munte, Prahova, Romania</v>
      </c>
      <c r="B24249" t="s">
        <v>28696</v>
      </c>
      <c r="C24249" t="s">
        <v>28697</v>
      </c>
      <c r="D24249">
        <v>45.185600000000001</v>
      </c>
      <c r="E24249">
        <v>26.0397</v>
      </c>
      <c r="F24249" t="s">
        <v>665</v>
      </c>
      <c r="G24249" t="s">
        <v>666</v>
      </c>
      <c r="H24249" t="s">
        <v>667</v>
      </c>
      <c r="I24249" t="s">
        <v>3151</v>
      </c>
      <c r="K24249">
        <v>11707</v>
      </c>
      <c r="L24249">
        <v>1642303389</v>
      </c>
    </row>
    <row r="24250" spans="1:12" x14ac:dyDescent="0.45">
      <c r="A24250" t="str">
        <f t="shared" si="378"/>
        <v>Valenzuela, Valenzuela, Philippines</v>
      </c>
      <c r="B24250" t="s">
        <v>28698</v>
      </c>
      <c r="C24250" t="s">
        <v>28698</v>
      </c>
      <c r="D24250">
        <v>14.7</v>
      </c>
      <c r="E24250">
        <v>120.9833</v>
      </c>
      <c r="F24250" t="s">
        <v>1373</v>
      </c>
      <c r="G24250" t="s">
        <v>1374</v>
      </c>
      <c r="H24250" t="s">
        <v>1375</v>
      </c>
      <c r="I24250" t="s">
        <v>28698</v>
      </c>
      <c r="J24250" t="s">
        <v>378</v>
      </c>
      <c r="K24250">
        <v>620422</v>
      </c>
      <c r="L24250">
        <v>1608492120</v>
      </c>
    </row>
    <row r="24251" spans="1:12" x14ac:dyDescent="0.45">
      <c r="A24251" t="str">
        <f t="shared" si="378"/>
        <v>Valera, Trujillo, Venezuela</v>
      </c>
      <c r="B24251" t="s">
        <v>28699</v>
      </c>
      <c r="C24251" t="s">
        <v>28699</v>
      </c>
      <c r="D24251">
        <v>9.32</v>
      </c>
      <c r="E24251">
        <v>-70.62</v>
      </c>
      <c r="F24251" t="s">
        <v>702</v>
      </c>
      <c r="G24251" t="s">
        <v>703</v>
      </c>
      <c r="H24251" t="s">
        <v>704</v>
      </c>
      <c r="I24251" t="s">
        <v>28089</v>
      </c>
      <c r="J24251" t="s">
        <v>366</v>
      </c>
      <c r="K24251">
        <v>191167</v>
      </c>
      <c r="L24251">
        <v>1862735261</v>
      </c>
    </row>
    <row r="24252" spans="1:12" x14ac:dyDescent="0.45">
      <c r="A24252" t="str">
        <f t="shared" si="378"/>
        <v>Valga, Valgamaa, Estonia</v>
      </c>
      <c r="B24252" t="s">
        <v>28700</v>
      </c>
      <c r="C24252" t="s">
        <v>28700</v>
      </c>
      <c r="D24252">
        <v>57.776899999999998</v>
      </c>
      <c r="E24252">
        <v>26.031099999999999</v>
      </c>
      <c r="F24252" t="s">
        <v>9361</v>
      </c>
      <c r="G24252" t="s">
        <v>9362</v>
      </c>
      <c r="H24252" t="s">
        <v>9363</v>
      </c>
      <c r="I24252" t="s">
        <v>28701</v>
      </c>
      <c r="J24252" t="s">
        <v>378</v>
      </c>
      <c r="K24252">
        <v>12182</v>
      </c>
      <c r="L24252">
        <v>1233406308</v>
      </c>
    </row>
    <row r="24253" spans="1:12" x14ac:dyDescent="0.45">
      <c r="A24253" t="str">
        <f t="shared" si="378"/>
        <v>Valinda, California, United States</v>
      </c>
      <c r="B24253" t="s">
        <v>28702</v>
      </c>
      <c r="C24253" t="s">
        <v>28702</v>
      </c>
      <c r="D24253">
        <v>34.040100000000002</v>
      </c>
      <c r="E24253">
        <v>-117.93</v>
      </c>
      <c r="F24253" t="s">
        <v>530</v>
      </c>
      <c r="G24253" t="s">
        <v>531</v>
      </c>
      <c r="H24253" t="s">
        <v>532</v>
      </c>
      <c r="I24253" t="s">
        <v>754</v>
      </c>
      <c r="K24253">
        <v>25296</v>
      </c>
      <c r="L24253">
        <v>1840019213</v>
      </c>
    </row>
    <row r="24254" spans="1:12" x14ac:dyDescent="0.45">
      <c r="A24254" t="str">
        <f t="shared" si="378"/>
        <v>Valinhos, São Paulo, Brazil</v>
      </c>
      <c r="B24254" t="s">
        <v>28703</v>
      </c>
      <c r="C24254" t="s">
        <v>28703</v>
      </c>
      <c r="D24254">
        <v>-22.970800000000001</v>
      </c>
      <c r="E24254">
        <v>-46.995800000000003</v>
      </c>
      <c r="F24254" t="s">
        <v>491</v>
      </c>
      <c r="G24254" t="s">
        <v>492</v>
      </c>
      <c r="H24254" t="s">
        <v>493</v>
      </c>
      <c r="I24254" t="s">
        <v>801</v>
      </c>
      <c r="K24254">
        <v>120258</v>
      </c>
      <c r="L24254">
        <v>1076809155</v>
      </c>
    </row>
    <row r="24255" spans="1:12" x14ac:dyDescent="0.45">
      <c r="A24255" t="str">
        <f t="shared" si="378"/>
        <v>Valjevo, Valjevo, Serbia</v>
      </c>
      <c r="B24255" t="s">
        <v>28704</v>
      </c>
      <c r="C24255" t="s">
        <v>28704</v>
      </c>
      <c r="D24255">
        <v>44.2667</v>
      </c>
      <c r="E24255">
        <v>19.883299999999998</v>
      </c>
      <c r="F24255" t="s">
        <v>795</v>
      </c>
      <c r="G24255" t="s">
        <v>796</v>
      </c>
      <c r="H24255" t="s">
        <v>797</v>
      </c>
      <c r="I24255" t="s">
        <v>28704</v>
      </c>
      <c r="J24255" t="s">
        <v>378</v>
      </c>
      <c r="K24255">
        <v>90312</v>
      </c>
      <c r="L24255">
        <v>1688926375</v>
      </c>
    </row>
    <row r="24256" spans="1:12" x14ac:dyDescent="0.45">
      <c r="A24256" t="str">
        <f t="shared" si="378"/>
        <v>Valka, Valkas Novads, Latvia</v>
      </c>
      <c r="B24256" t="s">
        <v>28705</v>
      </c>
      <c r="C24256" t="s">
        <v>28705</v>
      </c>
      <c r="D24256">
        <v>57.775300000000001</v>
      </c>
      <c r="E24256">
        <v>26.0214</v>
      </c>
      <c r="F24256" t="s">
        <v>811</v>
      </c>
      <c r="G24256" t="s">
        <v>812</v>
      </c>
      <c r="H24256" t="s">
        <v>813</v>
      </c>
      <c r="I24256" t="s">
        <v>28706</v>
      </c>
      <c r="J24256" t="s">
        <v>378</v>
      </c>
      <c r="K24256">
        <v>4573</v>
      </c>
      <c r="L24256">
        <v>1428763918</v>
      </c>
    </row>
    <row r="24257" spans="1:12" x14ac:dyDescent="0.45">
      <c r="A24257" t="str">
        <f t="shared" si="378"/>
        <v>Valkeakoski, Pirkanmaa, Finland</v>
      </c>
      <c r="B24257" t="s">
        <v>28707</v>
      </c>
      <c r="C24257" t="s">
        <v>28707</v>
      </c>
      <c r="D24257">
        <v>61.2667</v>
      </c>
      <c r="E24257">
        <v>24.0306</v>
      </c>
      <c r="F24257" t="s">
        <v>459</v>
      </c>
      <c r="G24257" t="s">
        <v>460</v>
      </c>
      <c r="H24257" t="s">
        <v>461</v>
      </c>
      <c r="I24257" t="s">
        <v>12876</v>
      </c>
      <c r="J24257" t="s">
        <v>366</v>
      </c>
      <c r="K24257">
        <v>21332</v>
      </c>
      <c r="L24257">
        <v>1246028934</v>
      </c>
    </row>
    <row r="24258" spans="1:12" x14ac:dyDescent="0.45">
      <c r="A24258" t="str">
        <f t="shared" si="378"/>
        <v>Valky, Kharkivs’ka Oblast’, Ukraine</v>
      </c>
      <c r="B24258" t="s">
        <v>28708</v>
      </c>
      <c r="C24258" t="s">
        <v>28708</v>
      </c>
      <c r="D24258">
        <v>49.8386</v>
      </c>
      <c r="E24258">
        <v>35.621699999999997</v>
      </c>
      <c r="F24258" t="s">
        <v>1461</v>
      </c>
      <c r="G24258" t="s">
        <v>1462</v>
      </c>
      <c r="H24258" t="s">
        <v>1463</v>
      </c>
      <c r="I24258" t="s">
        <v>3213</v>
      </c>
      <c r="J24258" t="s">
        <v>366</v>
      </c>
      <c r="K24258">
        <v>9235</v>
      </c>
      <c r="L24258">
        <v>1804819263</v>
      </c>
    </row>
    <row r="24259" spans="1:12" x14ac:dyDescent="0.45">
      <c r="A24259" t="str">
        <f t="shared" ref="A24259:A24322" si="379">CONCATENATE(B24259,", ",I24259,", ",F24259)</f>
        <v>Valladolid, Castille-Leon, Spain</v>
      </c>
      <c r="B24259" t="s">
        <v>28709</v>
      </c>
      <c r="C24259" t="s">
        <v>28709</v>
      </c>
      <c r="D24259">
        <v>41.652000000000001</v>
      </c>
      <c r="E24259">
        <v>-4.7286000000000001</v>
      </c>
      <c r="F24259" t="s">
        <v>436</v>
      </c>
      <c r="G24259" t="s">
        <v>437</v>
      </c>
      <c r="H24259" t="s">
        <v>438</v>
      </c>
      <c r="I24259" t="s">
        <v>2781</v>
      </c>
      <c r="J24259" t="s">
        <v>378</v>
      </c>
      <c r="K24259">
        <v>298412</v>
      </c>
      <c r="L24259">
        <v>1724133771</v>
      </c>
    </row>
    <row r="24260" spans="1:12" x14ac:dyDescent="0.45">
      <c r="A24260" t="str">
        <f t="shared" si="379"/>
        <v>Valladolid, Yucatán, Mexico</v>
      </c>
      <c r="B24260" t="s">
        <v>28709</v>
      </c>
      <c r="C24260" t="s">
        <v>28709</v>
      </c>
      <c r="D24260">
        <v>20.689399999999999</v>
      </c>
      <c r="E24260">
        <v>-88.201700000000002</v>
      </c>
      <c r="F24260" t="s">
        <v>519</v>
      </c>
      <c r="G24260" t="s">
        <v>520</v>
      </c>
      <c r="H24260" t="s">
        <v>521</v>
      </c>
      <c r="I24260" t="s">
        <v>694</v>
      </c>
      <c r="K24260">
        <v>48973</v>
      </c>
      <c r="L24260">
        <v>1484332013</v>
      </c>
    </row>
    <row r="24261" spans="1:12" x14ac:dyDescent="0.45">
      <c r="A24261" t="str">
        <f t="shared" si="379"/>
        <v>Vallauris, Provence-Alpes-Côte d’Azur, France</v>
      </c>
      <c r="B24261" t="s">
        <v>28710</v>
      </c>
      <c r="C24261" t="s">
        <v>28710</v>
      </c>
      <c r="D24261">
        <v>43.580500000000001</v>
      </c>
      <c r="E24261">
        <v>7.0537999999999998</v>
      </c>
      <c r="F24261" t="s">
        <v>526</v>
      </c>
      <c r="G24261" t="s">
        <v>527</v>
      </c>
      <c r="H24261" t="s">
        <v>528</v>
      </c>
      <c r="I24261" t="s">
        <v>1081</v>
      </c>
      <c r="K24261">
        <v>26672</v>
      </c>
      <c r="L24261">
        <v>1250016351</v>
      </c>
    </row>
    <row r="24262" spans="1:12" x14ac:dyDescent="0.45">
      <c r="A24262" t="str">
        <f t="shared" si="379"/>
        <v>Valldoreix, Catalonia, Spain</v>
      </c>
      <c r="B24262" t="s">
        <v>28711</v>
      </c>
      <c r="C24262" t="s">
        <v>28711</v>
      </c>
      <c r="D24262">
        <v>41.467799999999997</v>
      </c>
      <c r="E24262">
        <v>2.0647000000000002</v>
      </c>
      <c r="F24262" t="s">
        <v>436</v>
      </c>
      <c r="G24262" t="s">
        <v>437</v>
      </c>
      <c r="H24262" t="s">
        <v>438</v>
      </c>
      <c r="I24262" t="s">
        <v>3061</v>
      </c>
      <c r="K24262">
        <v>8401</v>
      </c>
      <c r="L24262">
        <v>1724617046</v>
      </c>
    </row>
    <row r="24263" spans="1:12" x14ac:dyDescent="0.45">
      <c r="A24263" t="str">
        <f t="shared" si="379"/>
        <v>Valle Alto, Nuevo León, Mexico</v>
      </c>
      <c r="B24263" t="s">
        <v>28712</v>
      </c>
      <c r="C24263" t="s">
        <v>28712</v>
      </c>
      <c r="D24263">
        <v>25.566700000000001</v>
      </c>
      <c r="E24263">
        <v>-100.25</v>
      </c>
      <c r="F24263" t="s">
        <v>519</v>
      </c>
      <c r="G24263" t="s">
        <v>520</v>
      </c>
      <c r="H24263" t="s">
        <v>521</v>
      </c>
      <c r="I24263" t="s">
        <v>5826</v>
      </c>
      <c r="K24263">
        <v>75000</v>
      </c>
      <c r="L24263">
        <v>1484080034</v>
      </c>
    </row>
    <row r="24264" spans="1:12" x14ac:dyDescent="0.45">
      <c r="A24264" t="str">
        <f t="shared" si="379"/>
        <v>Valle de Bravo, México, Mexico</v>
      </c>
      <c r="B24264" t="s">
        <v>28713</v>
      </c>
      <c r="C24264" t="s">
        <v>28713</v>
      </c>
      <c r="D24264">
        <v>19.192499999999999</v>
      </c>
      <c r="E24264">
        <v>-100.1306</v>
      </c>
      <c r="F24264" t="s">
        <v>519</v>
      </c>
      <c r="G24264" t="s">
        <v>520</v>
      </c>
      <c r="H24264" t="s">
        <v>521</v>
      </c>
      <c r="I24264" t="s">
        <v>692</v>
      </c>
      <c r="J24264" t="s">
        <v>366</v>
      </c>
      <c r="K24264">
        <v>61559</v>
      </c>
      <c r="L24264">
        <v>1484105173</v>
      </c>
    </row>
    <row r="24265" spans="1:12" x14ac:dyDescent="0.45">
      <c r="A24265" t="str">
        <f t="shared" si="379"/>
        <v>Valle de La Pascua, Guárico, Venezuela</v>
      </c>
      <c r="B24265" t="s">
        <v>28714</v>
      </c>
      <c r="C24265" t="s">
        <v>28714</v>
      </c>
      <c r="D24265">
        <v>9.2033000000000005</v>
      </c>
      <c r="E24265">
        <v>-66.010300000000001</v>
      </c>
      <c r="F24265" t="s">
        <v>702</v>
      </c>
      <c r="G24265" t="s">
        <v>703</v>
      </c>
      <c r="H24265" t="s">
        <v>704</v>
      </c>
      <c r="I24265" t="s">
        <v>1690</v>
      </c>
      <c r="J24265" t="s">
        <v>366</v>
      </c>
      <c r="K24265">
        <v>115902</v>
      </c>
      <c r="L24265">
        <v>1862904072</v>
      </c>
    </row>
    <row r="24266" spans="1:12" x14ac:dyDescent="0.45">
      <c r="A24266" t="str">
        <f t="shared" si="379"/>
        <v>Valle Hermoso, Tamaulipas, Mexico</v>
      </c>
      <c r="B24266" t="s">
        <v>28715</v>
      </c>
      <c r="C24266" t="s">
        <v>28715</v>
      </c>
      <c r="D24266">
        <v>25.6736</v>
      </c>
      <c r="E24266">
        <v>-97.814400000000006</v>
      </c>
      <c r="F24266" t="s">
        <v>519</v>
      </c>
      <c r="G24266" t="s">
        <v>520</v>
      </c>
      <c r="H24266" t="s">
        <v>521</v>
      </c>
      <c r="I24266" t="s">
        <v>523</v>
      </c>
      <c r="J24266" t="s">
        <v>366</v>
      </c>
      <c r="K24266">
        <v>68573</v>
      </c>
      <c r="L24266">
        <v>1484479299</v>
      </c>
    </row>
    <row r="24267" spans="1:12" x14ac:dyDescent="0.45">
      <c r="A24267" t="str">
        <f t="shared" si="379"/>
        <v>Valle Vista, California, United States</v>
      </c>
      <c r="B24267" t="s">
        <v>28716</v>
      </c>
      <c r="C24267" t="s">
        <v>28716</v>
      </c>
      <c r="D24267">
        <v>33.743600000000001</v>
      </c>
      <c r="E24267">
        <v>-116.88720000000001</v>
      </c>
      <c r="F24267" t="s">
        <v>530</v>
      </c>
      <c r="G24267" t="s">
        <v>531</v>
      </c>
      <c r="H24267" t="s">
        <v>532</v>
      </c>
      <c r="I24267" t="s">
        <v>754</v>
      </c>
      <c r="K24267">
        <v>16879</v>
      </c>
      <c r="L24267">
        <v>1840019292</v>
      </c>
    </row>
    <row r="24268" spans="1:12" x14ac:dyDescent="0.45">
      <c r="A24268" t="str">
        <f t="shared" si="379"/>
        <v>Valledupar, Cesar, Colombia</v>
      </c>
      <c r="B24268" t="s">
        <v>28717</v>
      </c>
      <c r="C24268" t="s">
        <v>28717</v>
      </c>
      <c r="D24268">
        <v>10.4603</v>
      </c>
      <c r="E24268">
        <v>-73.259699999999995</v>
      </c>
      <c r="F24268" t="s">
        <v>2294</v>
      </c>
      <c r="G24268" t="s">
        <v>2295</v>
      </c>
      <c r="H24268" t="s">
        <v>2296</v>
      </c>
      <c r="I24268" t="s">
        <v>28718</v>
      </c>
      <c r="J24268" t="s">
        <v>378</v>
      </c>
      <c r="K24268">
        <v>490075</v>
      </c>
      <c r="L24268">
        <v>1170481949</v>
      </c>
    </row>
    <row r="24269" spans="1:12" x14ac:dyDescent="0.45">
      <c r="A24269" t="str">
        <f t="shared" si="379"/>
        <v>Vallegrande, Santa Cruz, Bolivia</v>
      </c>
      <c r="B24269" t="s">
        <v>28719</v>
      </c>
      <c r="C24269" t="s">
        <v>28719</v>
      </c>
      <c r="D24269">
        <v>-18.4894</v>
      </c>
      <c r="E24269">
        <v>-64.1083</v>
      </c>
      <c r="F24269" t="s">
        <v>726</v>
      </c>
      <c r="G24269" t="s">
        <v>727</v>
      </c>
      <c r="H24269" t="s">
        <v>728</v>
      </c>
      <c r="I24269" t="s">
        <v>2535</v>
      </c>
      <c r="K24269">
        <v>16837</v>
      </c>
      <c r="L24269">
        <v>1068162149</v>
      </c>
    </row>
    <row r="24270" spans="1:12" x14ac:dyDescent="0.45">
      <c r="A24270" t="str">
        <f t="shared" si="379"/>
        <v>Vallejo, California, United States</v>
      </c>
      <c r="B24270" t="s">
        <v>28720</v>
      </c>
      <c r="C24270" t="s">
        <v>28720</v>
      </c>
      <c r="D24270">
        <v>38.113300000000002</v>
      </c>
      <c r="E24270">
        <v>-122.2358</v>
      </c>
      <c r="F24270" t="s">
        <v>530</v>
      </c>
      <c r="G24270" t="s">
        <v>531</v>
      </c>
      <c r="H24270" t="s">
        <v>532</v>
      </c>
      <c r="I24270" t="s">
        <v>754</v>
      </c>
      <c r="K24270">
        <v>173256</v>
      </c>
      <c r="L24270">
        <v>1840021499</v>
      </c>
    </row>
    <row r="24271" spans="1:12" x14ac:dyDescent="0.45">
      <c r="A24271" t="str">
        <f t="shared" si="379"/>
        <v>Vallenar, Atacama, Chile</v>
      </c>
      <c r="B24271" t="s">
        <v>28721</v>
      </c>
      <c r="C24271" t="s">
        <v>28721</v>
      </c>
      <c r="D24271">
        <v>-28.57</v>
      </c>
      <c r="E24271">
        <v>-70.760000000000005</v>
      </c>
      <c r="F24271" t="s">
        <v>1502</v>
      </c>
      <c r="G24271" t="s">
        <v>1503</v>
      </c>
      <c r="H24271" t="s">
        <v>1504</v>
      </c>
      <c r="I24271" t="s">
        <v>5899</v>
      </c>
      <c r="J24271" t="s">
        <v>366</v>
      </c>
      <c r="K24271">
        <v>44895</v>
      </c>
      <c r="L24271">
        <v>1152000009</v>
      </c>
    </row>
    <row r="24272" spans="1:12" x14ac:dyDescent="0.45">
      <c r="A24272" t="str">
        <f t="shared" si="379"/>
        <v>Vallendar, Rhineland-Palatinate, Germany</v>
      </c>
      <c r="B24272" t="s">
        <v>28722</v>
      </c>
      <c r="C24272" t="s">
        <v>28722</v>
      </c>
      <c r="D24272">
        <v>50.400300000000001</v>
      </c>
      <c r="E24272">
        <v>7.6172000000000004</v>
      </c>
      <c r="F24272" t="s">
        <v>441</v>
      </c>
      <c r="G24272" t="s">
        <v>442</v>
      </c>
      <c r="H24272" t="s">
        <v>443</v>
      </c>
      <c r="I24272" t="s">
        <v>1712</v>
      </c>
      <c r="K24272">
        <v>8680</v>
      </c>
      <c r="L24272">
        <v>1276411152</v>
      </c>
    </row>
    <row r="24273" spans="1:12" x14ac:dyDescent="0.45">
      <c r="A24273" t="str">
        <f t="shared" si="379"/>
        <v>Valletta, Valletta, Malta</v>
      </c>
      <c r="B24273" t="s">
        <v>28723</v>
      </c>
      <c r="C24273" t="s">
        <v>28723</v>
      </c>
      <c r="D24273">
        <v>35.897799999999997</v>
      </c>
      <c r="E24273">
        <v>14.512499999999999</v>
      </c>
      <c r="F24273" t="s">
        <v>2704</v>
      </c>
      <c r="G24273" t="s">
        <v>2705</v>
      </c>
      <c r="H24273" t="s">
        <v>2706</v>
      </c>
      <c r="I24273" t="s">
        <v>28723</v>
      </c>
      <c r="J24273" t="s">
        <v>606</v>
      </c>
      <c r="K24273">
        <v>6444</v>
      </c>
      <c r="L24273">
        <v>1470574399</v>
      </c>
    </row>
    <row r="24274" spans="1:12" x14ac:dyDescent="0.45">
      <c r="A24274" t="str">
        <f t="shared" si="379"/>
        <v>Valley, Alabama, United States</v>
      </c>
      <c r="B24274" t="s">
        <v>28724</v>
      </c>
      <c r="C24274" t="s">
        <v>28724</v>
      </c>
      <c r="D24274">
        <v>32.808799999999998</v>
      </c>
      <c r="E24274">
        <v>-85.180899999999994</v>
      </c>
      <c r="F24274" t="s">
        <v>530</v>
      </c>
      <c r="G24274" t="s">
        <v>531</v>
      </c>
      <c r="H24274" t="s">
        <v>532</v>
      </c>
      <c r="I24274" t="s">
        <v>1371</v>
      </c>
      <c r="K24274">
        <v>19926</v>
      </c>
      <c r="L24274">
        <v>1840015760</v>
      </c>
    </row>
    <row r="24275" spans="1:12" x14ac:dyDescent="0.45">
      <c r="A24275" t="str">
        <f t="shared" si="379"/>
        <v>Valley Center, California, United States</v>
      </c>
      <c r="B24275" t="s">
        <v>28725</v>
      </c>
      <c r="C24275" t="s">
        <v>28725</v>
      </c>
      <c r="D24275">
        <v>33.232999999999997</v>
      </c>
      <c r="E24275">
        <v>-117.0157</v>
      </c>
      <c r="F24275" t="s">
        <v>530</v>
      </c>
      <c r="G24275" t="s">
        <v>531</v>
      </c>
      <c r="H24275" t="s">
        <v>532</v>
      </c>
      <c r="I24275" t="s">
        <v>754</v>
      </c>
      <c r="K24275">
        <v>9059</v>
      </c>
      <c r="L24275">
        <v>1840019349</v>
      </c>
    </row>
    <row r="24276" spans="1:12" x14ac:dyDescent="0.45">
      <c r="A24276" t="str">
        <f t="shared" si="379"/>
        <v>Valley Center, Kansas, United States</v>
      </c>
      <c r="B24276" t="s">
        <v>28725</v>
      </c>
      <c r="C24276" t="s">
        <v>28725</v>
      </c>
      <c r="D24276">
        <v>37.833300000000001</v>
      </c>
      <c r="E24276">
        <v>-97.364500000000007</v>
      </c>
      <c r="F24276" t="s">
        <v>530</v>
      </c>
      <c r="G24276" t="s">
        <v>531</v>
      </c>
      <c r="H24276" t="s">
        <v>532</v>
      </c>
      <c r="I24276" t="s">
        <v>611</v>
      </c>
      <c r="K24276">
        <v>7325</v>
      </c>
      <c r="L24276">
        <v>1840010848</v>
      </c>
    </row>
    <row r="24277" spans="1:12" x14ac:dyDescent="0.45">
      <c r="A24277" t="str">
        <f t="shared" si="379"/>
        <v>Valley City, North Dakota, United States</v>
      </c>
      <c r="B24277" t="s">
        <v>28726</v>
      </c>
      <c r="C24277" t="s">
        <v>28726</v>
      </c>
      <c r="D24277">
        <v>46.9223</v>
      </c>
      <c r="E24277">
        <v>-98.005499999999998</v>
      </c>
      <c r="F24277" t="s">
        <v>530</v>
      </c>
      <c r="G24277" t="s">
        <v>531</v>
      </c>
      <c r="H24277" t="s">
        <v>532</v>
      </c>
      <c r="I24277" t="s">
        <v>4615</v>
      </c>
      <c r="K24277">
        <v>6423</v>
      </c>
      <c r="L24277">
        <v>1840000160</v>
      </c>
    </row>
    <row r="24278" spans="1:12" x14ac:dyDescent="0.45">
      <c r="A24278" t="str">
        <f t="shared" si="379"/>
        <v>Valley Cottage, New York, United States</v>
      </c>
      <c r="B24278" t="s">
        <v>28727</v>
      </c>
      <c r="C24278" t="s">
        <v>28727</v>
      </c>
      <c r="D24278">
        <v>41.116</v>
      </c>
      <c r="E24278">
        <v>-73.943600000000004</v>
      </c>
      <c r="F24278" t="s">
        <v>530</v>
      </c>
      <c r="G24278" t="s">
        <v>531</v>
      </c>
      <c r="H24278" t="s">
        <v>532</v>
      </c>
      <c r="I24278" t="s">
        <v>803</v>
      </c>
      <c r="K24278">
        <v>9637</v>
      </c>
      <c r="L24278">
        <v>1840004971</v>
      </c>
    </row>
    <row r="24279" spans="1:12" x14ac:dyDescent="0.45">
      <c r="A24279" t="str">
        <f t="shared" si="379"/>
        <v>Valley Falls, Rhode Island, United States</v>
      </c>
      <c r="B24279" t="s">
        <v>28728</v>
      </c>
      <c r="C24279" t="s">
        <v>28728</v>
      </c>
      <c r="D24279">
        <v>41.923400000000001</v>
      </c>
      <c r="E24279">
        <v>-71.392300000000006</v>
      </c>
      <c r="F24279" t="s">
        <v>530</v>
      </c>
      <c r="G24279" t="s">
        <v>531</v>
      </c>
      <c r="H24279" t="s">
        <v>532</v>
      </c>
      <c r="I24279" t="s">
        <v>3666</v>
      </c>
      <c r="K24279">
        <v>11828</v>
      </c>
      <c r="L24279">
        <v>1840003295</v>
      </c>
    </row>
    <row r="24280" spans="1:12" x14ac:dyDescent="0.45">
      <c r="A24280" t="str">
        <f t="shared" si="379"/>
        <v>Valley Falls, South Carolina, United States</v>
      </c>
      <c r="B24280" t="s">
        <v>28728</v>
      </c>
      <c r="C24280" t="s">
        <v>28728</v>
      </c>
      <c r="D24280">
        <v>35.007300000000001</v>
      </c>
      <c r="E24280">
        <v>-81.969200000000001</v>
      </c>
      <c r="F24280" t="s">
        <v>530</v>
      </c>
      <c r="G24280" t="s">
        <v>531</v>
      </c>
      <c r="H24280" t="s">
        <v>532</v>
      </c>
      <c r="I24280" t="s">
        <v>534</v>
      </c>
      <c r="K24280">
        <v>6522</v>
      </c>
      <c r="L24280">
        <v>1840013512</v>
      </c>
    </row>
    <row r="24281" spans="1:12" x14ac:dyDescent="0.45">
      <c r="A24281" t="str">
        <f t="shared" si="379"/>
        <v>Valley Park, Missouri, United States</v>
      </c>
      <c r="B24281" t="s">
        <v>28729</v>
      </c>
      <c r="C24281" t="s">
        <v>28729</v>
      </c>
      <c r="D24281">
        <v>38.551299999999998</v>
      </c>
      <c r="E24281">
        <v>-90.492400000000004</v>
      </c>
      <c r="F24281" t="s">
        <v>530</v>
      </c>
      <c r="G24281" t="s">
        <v>531</v>
      </c>
      <c r="H24281" t="s">
        <v>532</v>
      </c>
      <c r="I24281" t="s">
        <v>884</v>
      </c>
      <c r="K24281">
        <v>6796</v>
      </c>
      <c r="L24281">
        <v>1840010740</v>
      </c>
    </row>
    <row r="24282" spans="1:12" x14ac:dyDescent="0.45">
      <c r="A24282" t="str">
        <f t="shared" si="379"/>
        <v>Valley Stream, New York, United States</v>
      </c>
      <c r="B24282" t="s">
        <v>28730</v>
      </c>
      <c r="C24282" t="s">
        <v>28730</v>
      </c>
      <c r="D24282">
        <v>40.664700000000003</v>
      </c>
      <c r="E24282">
        <v>-73.704400000000007</v>
      </c>
      <c r="F24282" t="s">
        <v>530</v>
      </c>
      <c r="G24282" t="s">
        <v>531</v>
      </c>
      <c r="H24282" t="s">
        <v>532</v>
      </c>
      <c r="I24282" t="s">
        <v>803</v>
      </c>
      <c r="K24282">
        <v>37431</v>
      </c>
      <c r="L24282">
        <v>1840005331</v>
      </c>
    </row>
    <row r="24283" spans="1:12" x14ac:dyDescent="0.45">
      <c r="A24283" t="str">
        <f t="shared" si="379"/>
        <v>Valley Township, Pennsylvania, United States</v>
      </c>
      <c r="B24283" t="s">
        <v>28731</v>
      </c>
      <c r="C24283" t="s">
        <v>28731</v>
      </c>
      <c r="D24283">
        <v>39.984900000000003</v>
      </c>
      <c r="E24283">
        <v>-75.850300000000004</v>
      </c>
      <c r="F24283" t="s">
        <v>530</v>
      </c>
      <c r="G24283" t="s">
        <v>531</v>
      </c>
      <c r="H24283" t="s">
        <v>532</v>
      </c>
      <c r="I24283" t="s">
        <v>620</v>
      </c>
      <c r="K24283">
        <v>7661</v>
      </c>
      <c r="L24283">
        <v>1840145643</v>
      </c>
    </row>
    <row r="24284" spans="1:12" x14ac:dyDescent="0.45">
      <c r="A24284" t="str">
        <f t="shared" si="379"/>
        <v>Valmiera, Valmiera, Latvia</v>
      </c>
      <c r="B24284" t="s">
        <v>28732</v>
      </c>
      <c r="C24284" t="s">
        <v>28732</v>
      </c>
      <c r="D24284">
        <v>57.5381</v>
      </c>
      <c r="E24284">
        <v>25.423100000000002</v>
      </c>
      <c r="F24284" t="s">
        <v>811</v>
      </c>
      <c r="G24284" t="s">
        <v>812</v>
      </c>
      <c r="H24284" t="s">
        <v>813</v>
      </c>
      <c r="I24284" t="s">
        <v>28732</v>
      </c>
      <c r="J24284" t="s">
        <v>378</v>
      </c>
      <c r="K24284">
        <v>25093</v>
      </c>
      <c r="L24284">
        <v>1428524787</v>
      </c>
    </row>
    <row r="24285" spans="1:12" x14ac:dyDescent="0.45">
      <c r="A24285" t="str">
        <f t="shared" si="379"/>
        <v>Valongo, Porto, Portugal</v>
      </c>
      <c r="B24285" t="s">
        <v>28733</v>
      </c>
      <c r="C24285" t="s">
        <v>28733</v>
      </c>
      <c r="D24285">
        <v>41.183300000000003</v>
      </c>
      <c r="E24285">
        <v>-8.5</v>
      </c>
      <c r="F24285" t="s">
        <v>967</v>
      </c>
      <c r="G24285" t="s">
        <v>968</v>
      </c>
      <c r="H24285" t="s">
        <v>969</v>
      </c>
      <c r="I24285" t="s">
        <v>1537</v>
      </c>
      <c r="J24285" t="s">
        <v>366</v>
      </c>
      <c r="K24285">
        <v>93858</v>
      </c>
      <c r="L24285">
        <v>1620725806</v>
      </c>
    </row>
    <row r="24286" spans="1:12" x14ac:dyDescent="0.45">
      <c r="A24286" t="str">
        <f t="shared" si="379"/>
        <v>Valozhyn, Minskaya Voblasts’, Belarus</v>
      </c>
      <c r="B24286" t="s">
        <v>28734</v>
      </c>
      <c r="C24286" t="s">
        <v>28734</v>
      </c>
      <c r="D24286">
        <v>54.083300000000001</v>
      </c>
      <c r="E24286">
        <v>26.5167</v>
      </c>
      <c r="F24286" t="s">
        <v>2588</v>
      </c>
      <c r="G24286" t="s">
        <v>2589</v>
      </c>
      <c r="H24286" t="s">
        <v>2590</v>
      </c>
      <c r="I24286" t="s">
        <v>5752</v>
      </c>
      <c r="J24286" t="s">
        <v>366</v>
      </c>
      <c r="K24286">
        <v>9700</v>
      </c>
      <c r="L24286">
        <v>1112252303</v>
      </c>
    </row>
    <row r="24287" spans="1:12" x14ac:dyDescent="0.45">
      <c r="A24287" t="str">
        <f t="shared" si="379"/>
        <v>Vālpārai, Tamil Nādu, India</v>
      </c>
      <c r="B24287" t="s">
        <v>28735</v>
      </c>
      <c r="C24287" t="s">
        <v>28736</v>
      </c>
      <c r="D24287">
        <v>10.320399999999999</v>
      </c>
      <c r="E24287">
        <v>76.97</v>
      </c>
      <c r="F24287" t="s">
        <v>626</v>
      </c>
      <c r="G24287" t="s">
        <v>627</v>
      </c>
      <c r="H24287" t="s">
        <v>628</v>
      </c>
      <c r="I24287" t="s">
        <v>6774</v>
      </c>
      <c r="K24287">
        <v>114308</v>
      </c>
      <c r="L24287">
        <v>1356065507</v>
      </c>
    </row>
    <row r="24288" spans="1:12" x14ac:dyDescent="0.45">
      <c r="A24288" t="str">
        <f t="shared" si="379"/>
        <v>Valparaiso, Indiana, United States</v>
      </c>
      <c r="B24288" t="s">
        <v>28737</v>
      </c>
      <c r="C24288" t="s">
        <v>28737</v>
      </c>
      <c r="D24288">
        <v>41.478200000000001</v>
      </c>
      <c r="E24288">
        <v>-87.050700000000006</v>
      </c>
      <c r="F24288" t="s">
        <v>530</v>
      </c>
      <c r="G24288" t="s">
        <v>531</v>
      </c>
      <c r="H24288" t="s">
        <v>532</v>
      </c>
      <c r="I24288" t="s">
        <v>1964</v>
      </c>
      <c r="K24288">
        <v>33897</v>
      </c>
      <c r="L24288">
        <v>1840014674</v>
      </c>
    </row>
    <row r="24289" spans="1:12" x14ac:dyDescent="0.45">
      <c r="A24289" t="str">
        <f t="shared" si="379"/>
        <v>Valparaiso, Florida, United States</v>
      </c>
      <c r="B24289" t="s">
        <v>28737</v>
      </c>
      <c r="C24289" t="s">
        <v>28737</v>
      </c>
      <c r="D24289">
        <v>30.492599999999999</v>
      </c>
      <c r="E24289">
        <v>-86.507900000000006</v>
      </c>
      <c r="F24289" t="s">
        <v>530</v>
      </c>
      <c r="G24289" t="s">
        <v>531</v>
      </c>
      <c r="H24289" t="s">
        <v>532</v>
      </c>
      <c r="I24289" t="s">
        <v>1378</v>
      </c>
      <c r="K24289">
        <v>5401</v>
      </c>
      <c r="L24289">
        <v>1840015903</v>
      </c>
    </row>
    <row r="24290" spans="1:12" x14ac:dyDescent="0.45">
      <c r="A24290" t="str">
        <f t="shared" si="379"/>
        <v>Valparaíso, Valparaíso, Chile</v>
      </c>
      <c r="B24290" t="s">
        <v>6250</v>
      </c>
      <c r="C24290" t="s">
        <v>28737</v>
      </c>
      <c r="D24290">
        <v>-33.0458</v>
      </c>
      <c r="E24290">
        <v>-71.619699999999995</v>
      </c>
      <c r="F24290" t="s">
        <v>1502</v>
      </c>
      <c r="G24290" t="s">
        <v>1503</v>
      </c>
      <c r="H24290" t="s">
        <v>1504</v>
      </c>
      <c r="I24290" t="s">
        <v>6250</v>
      </c>
      <c r="J24290" t="s">
        <v>378</v>
      </c>
      <c r="K24290">
        <v>296655</v>
      </c>
      <c r="L24290">
        <v>1152337970</v>
      </c>
    </row>
    <row r="24291" spans="1:12" x14ac:dyDescent="0.45">
      <c r="A24291" t="str">
        <f t="shared" si="379"/>
        <v>Valparaíso, Zacatecas, Mexico</v>
      </c>
      <c r="B24291" t="s">
        <v>6250</v>
      </c>
      <c r="C24291" t="s">
        <v>28737</v>
      </c>
      <c r="D24291">
        <v>22.7667</v>
      </c>
      <c r="E24291">
        <v>-103.5667</v>
      </c>
      <c r="F24291" t="s">
        <v>519</v>
      </c>
      <c r="G24291" t="s">
        <v>520</v>
      </c>
      <c r="H24291" t="s">
        <v>521</v>
      </c>
      <c r="I24291" t="s">
        <v>10209</v>
      </c>
      <c r="J24291" t="s">
        <v>366</v>
      </c>
      <c r="K24291">
        <v>12919</v>
      </c>
      <c r="L24291">
        <v>1484885454</v>
      </c>
    </row>
    <row r="24292" spans="1:12" x14ac:dyDescent="0.45">
      <c r="A24292" t="str">
        <f t="shared" si="379"/>
        <v>Valrico, Florida, United States</v>
      </c>
      <c r="B24292" t="s">
        <v>28738</v>
      </c>
      <c r="C24292" t="s">
        <v>28738</v>
      </c>
      <c r="D24292">
        <v>27.9193</v>
      </c>
      <c r="E24292">
        <v>-82.229299999999995</v>
      </c>
      <c r="F24292" t="s">
        <v>530</v>
      </c>
      <c r="G24292" t="s">
        <v>531</v>
      </c>
      <c r="H24292" t="s">
        <v>532</v>
      </c>
      <c r="I24292" t="s">
        <v>1378</v>
      </c>
      <c r="K24292">
        <v>38169</v>
      </c>
      <c r="L24292">
        <v>1840028790</v>
      </c>
    </row>
    <row r="24293" spans="1:12" x14ac:dyDescent="0.45">
      <c r="A24293" t="str">
        <f t="shared" si="379"/>
        <v>Val-Shefford, Quebec, Canada</v>
      </c>
      <c r="B24293" t="s">
        <v>28739</v>
      </c>
      <c r="C24293" t="s">
        <v>28739</v>
      </c>
      <c r="D24293">
        <v>45.35</v>
      </c>
      <c r="E24293">
        <v>-72.566699999999997</v>
      </c>
      <c r="F24293" t="s">
        <v>541</v>
      </c>
      <c r="G24293" t="s">
        <v>542</v>
      </c>
      <c r="H24293" t="s">
        <v>543</v>
      </c>
      <c r="I24293" t="s">
        <v>756</v>
      </c>
      <c r="K24293">
        <v>6711</v>
      </c>
      <c r="L24293">
        <v>1124787548</v>
      </c>
    </row>
    <row r="24294" spans="1:12" x14ac:dyDescent="0.45">
      <c r="A24294" t="str">
        <f t="shared" si="379"/>
        <v>Valuyki, Belgorodskaya Oblast’, Russia</v>
      </c>
      <c r="B24294" t="s">
        <v>28740</v>
      </c>
      <c r="C24294" t="s">
        <v>28740</v>
      </c>
      <c r="D24294">
        <v>50.183300000000003</v>
      </c>
      <c r="E24294">
        <v>38.116700000000002</v>
      </c>
      <c r="F24294" t="s">
        <v>504</v>
      </c>
      <c r="G24294" t="s">
        <v>505</v>
      </c>
      <c r="H24294" t="s">
        <v>506</v>
      </c>
      <c r="I24294" t="s">
        <v>1492</v>
      </c>
      <c r="K24294">
        <v>34193</v>
      </c>
      <c r="L24294">
        <v>1643337970</v>
      </c>
    </row>
    <row r="24295" spans="1:12" x14ac:dyDescent="0.45">
      <c r="A24295" t="str">
        <f t="shared" si="379"/>
        <v>Vámospércs, Hajdú-Bihar, Hungary</v>
      </c>
      <c r="B24295" t="s">
        <v>28741</v>
      </c>
      <c r="C24295" t="s">
        <v>28742</v>
      </c>
      <c r="D24295">
        <v>47.526600000000002</v>
      </c>
      <c r="E24295">
        <v>21.898399999999999</v>
      </c>
      <c r="F24295" t="s">
        <v>641</v>
      </c>
      <c r="G24295" t="s">
        <v>642</v>
      </c>
      <c r="H24295" t="s">
        <v>643</v>
      </c>
      <c r="I24295" t="s">
        <v>3282</v>
      </c>
      <c r="K24295">
        <v>5362</v>
      </c>
      <c r="L24295">
        <v>1348362655</v>
      </c>
    </row>
    <row r="24296" spans="1:12" x14ac:dyDescent="0.45">
      <c r="A24296" t="str">
        <f t="shared" si="379"/>
        <v>Van, Van, Turkey</v>
      </c>
      <c r="B24296" t="s">
        <v>5904</v>
      </c>
      <c r="C24296" t="s">
        <v>5904</v>
      </c>
      <c r="D24296">
        <v>38.501899999999999</v>
      </c>
      <c r="E24296">
        <v>43.416699999999999</v>
      </c>
      <c r="F24296" t="s">
        <v>806</v>
      </c>
      <c r="G24296" t="s">
        <v>807</v>
      </c>
      <c r="H24296" t="s">
        <v>808</v>
      </c>
      <c r="I24296" t="s">
        <v>5904</v>
      </c>
      <c r="J24296" t="s">
        <v>378</v>
      </c>
      <c r="K24296">
        <v>353419</v>
      </c>
      <c r="L24296">
        <v>1792940471</v>
      </c>
    </row>
    <row r="24297" spans="1:12" x14ac:dyDescent="0.45">
      <c r="A24297" t="str">
        <f t="shared" si="379"/>
        <v>Van Buren, Arkansas, United States</v>
      </c>
      <c r="B24297" t="s">
        <v>28743</v>
      </c>
      <c r="C24297" t="s">
        <v>28743</v>
      </c>
      <c r="D24297">
        <v>35.448</v>
      </c>
      <c r="E24297">
        <v>-94.352800000000002</v>
      </c>
      <c r="F24297" t="s">
        <v>530</v>
      </c>
      <c r="G24297" t="s">
        <v>531</v>
      </c>
      <c r="H24297" t="s">
        <v>532</v>
      </c>
      <c r="I24297" t="s">
        <v>1616</v>
      </c>
      <c r="K24297">
        <v>23683</v>
      </c>
      <c r="L24297">
        <v>1840015397</v>
      </c>
    </row>
    <row r="24298" spans="1:12" x14ac:dyDescent="0.45">
      <c r="A24298" t="str">
        <f t="shared" si="379"/>
        <v>Van Buren, New York, United States</v>
      </c>
      <c r="B24298" t="s">
        <v>28743</v>
      </c>
      <c r="C24298" t="s">
        <v>28743</v>
      </c>
      <c r="D24298">
        <v>43.121099999999998</v>
      </c>
      <c r="E24298">
        <v>-76.359099999999998</v>
      </c>
      <c r="F24298" t="s">
        <v>530</v>
      </c>
      <c r="G24298" t="s">
        <v>531</v>
      </c>
      <c r="H24298" t="s">
        <v>532</v>
      </c>
      <c r="I24298" t="s">
        <v>803</v>
      </c>
      <c r="K24298">
        <v>13328</v>
      </c>
      <c r="L24298">
        <v>1840058558</v>
      </c>
    </row>
    <row r="24299" spans="1:12" x14ac:dyDescent="0.45">
      <c r="A24299" t="str">
        <f t="shared" si="379"/>
        <v>Van Wert, Ohio, United States</v>
      </c>
      <c r="B24299" t="s">
        <v>28744</v>
      </c>
      <c r="C24299" t="s">
        <v>28744</v>
      </c>
      <c r="D24299">
        <v>40.865000000000002</v>
      </c>
      <c r="E24299">
        <v>-84.587900000000005</v>
      </c>
      <c r="F24299" t="s">
        <v>530</v>
      </c>
      <c r="G24299" t="s">
        <v>531</v>
      </c>
      <c r="H24299" t="s">
        <v>532</v>
      </c>
      <c r="I24299" t="s">
        <v>799</v>
      </c>
      <c r="K24299">
        <v>10579</v>
      </c>
      <c r="L24299">
        <v>1840010350</v>
      </c>
    </row>
    <row r="24300" spans="1:12" x14ac:dyDescent="0.45">
      <c r="A24300" t="str">
        <f t="shared" si="379"/>
        <v>Vanadzor, Lorri, Armenia</v>
      </c>
      <c r="B24300" t="s">
        <v>28745</v>
      </c>
      <c r="C24300" t="s">
        <v>28745</v>
      </c>
      <c r="D24300">
        <v>40.812800000000003</v>
      </c>
      <c r="E24300">
        <v>44.488300000000002</v>
      </c>
      <c r="F24300" t="s">
        <v>646</v>
      </c>
      <c r="G24300" t="s">
        <v>647</v>
      </c>
      <c r="H24300" t="s">
        <v>648</v>
      </c>
      <c r="I24300" t="s">
        <v>1420</v>
      </c>
      <c r="J24300" t="s">
        <v>378</v>
      </c>
      <c r="K24300">
        <v>90525</v>
      </c>
      <c r="L24300">
        <v>1051691929</v>
      </c>
    </row>
    <row r="24301" spans="1:12" x14ac:dyDescent="0.45">
      <c r="A24301" t="str">
        <f t="shared" si="379"/>
        <v>Vancleave, Mississippi, United States</v>
      </c>
      <c r="B24301" t="s">
        <v>28746</v>
      </c>
      <c r="C24301" t="s">
        <v>28746</v>
      </c>
      <c r="D24301">
        <v>30.548300000000001</v>
      </c>
      <c r="E24301">
        <v>-88.667500000000004</v>
      </c>
      <c r="F24301" t="s">
        <v>530</v>
      </c>
      <c r="G24301" t="s">
        <v>531</v>
      </c>
      <c r="H24301" t="s">
        <v>532</v>
      </c>
      <c r="I24301" t="s">
        <v>1875</v>
      </c>
      <c r="K24301">
        <v>5048</v>
      </c>
      <c r="L24301">
        <v>1840013934</v>
      </c>
    </row>
    <row r="24302" spans="1:12" x14ac:dyDescent="0.45">
      <c r="A24302" t="str">
        <f t="shared" si="379"/>
        <v>Vancouver, British Columbia, Canada</v>
      </c>
      <c r="B24302" t="s">
        <v>28747</v>
      </c>
      <c r="C24302" t="s">
        <v>28747</v>
      </c>
      <c r="D24302">
        <v>49.25</v>
      </c>
      <c r="E24302">
        <v>-123.1</v>
      </c>
      <c r="F24302" t="s">
        <v>541</v>
      </c>
      <c r="G24302" t="s">
        <v>542</v>
      </c>
      <c r="H24302" t="s">
        <v>543</v>
      </c>
      <c r="I24302" t="s">
        <v>544</v>
      </c>
      <c r="K24302">
        <v>2264823</v>
      </c>
      <c r="L24302">
        <v>1124825478</v>
      </c>
    </row>
    <row r="24303" spans="1:12" x14ac:dyDescent="0.45">
      <c r="A24303" t="str">
        <f t="shared" si="379"/>
        <v>Vancouver, Washington, United States</v>
      </c>
      <c r="B24303" t="s">
        <v>28747</v>
      </c>
      <c r="C24303" t="s">
        <v>28747</v>
      </c>
      <c r="D24303">
        <v>45.636600000000001</v>
      </c>
      <c r="E24303">
        <v>-122.5967</v>
      </c>
      <c r="F24303" t="s">
        <v>530</v>
      </c>
      <c r="G24303" t="s">
        <v>531</v>
      </c>
      <c r="H24303" t="s">
        <v>532</v>
      </c>
      <c r="I24303" t="s">
        <v>585</v>
      </c>
      <c r="K24303">
        <v>184463</v>
      </c>
      <c r="L24303">
        <v>1840021189</v>
      </c>
    </row>
    <row r="24304" spans="1:12" x14ac:dyDescent="0.45">
      <c r="A24304" t="str">
        <f t="shared" si="379"/>
        <v>Vandalia, Ohio, United States</v>
      </c>
      <c r="B24304" t="s">
        <v>28748</v>
      </c>
      <c r="C24304" t="s">
        <v>28748</v>
      </c>
      <c r="D24304">
        <v>39.878999999999998</v>
      </c>
      <c r="E24304">
        <v>-84.192999999999998</v>
      </c>
      <c r="F24304" t="s">
        <v>530</v>
      </c>
      <c r="G24304" t="s">
        <v>531</v>
      </c>
      <c r="H24304" t="s">
        <v>532</v>
      </c>
      <c r="I24304" t="s">
        <v>799</v>
      </c>
      <c r="K24304">
        <v>14997</v>
      </c>
      <c r="L24304">
        <v>1840003786</v>
      </c>
    </row>
    <row r="24305" spans="1:12" x14ac:dyDescent="0.45">
      <c r="A24305" t="str">
        <f t="shared" si="379"/>
        <v>Vandalia, Illinois, United States</v>
      </c>
      <c r="B24305" t="s">
        <v>28748</v>
      </c>
      <c r="C24305" t="s">
        <v>28748</v>
      </c>
      <c r="D24305">
        <v>38.9754</v>
      </c>
      <c r="E24305">
        <v>-89.111699999999999</v>
      </c>
      <c r="F24305" t="s">
        <v>530</v>
      </c>
      <c r="G24305" t="s">
        <v>531</v>
      </c>
      <c r="H24305" t="s">
        <v>532</v>
      </c>
      <c r="I24305" t="s">
        <v>824</v>
      </c>
      <c r="K24305">
        <v>6936</v>
      </c>
      <c r="L24305">
        <v>1840010693</v>
      </c>
    </row>
    <row r="24306" spans="1:12" x14ac:dyDescent="0.45">
      <c r="A24306" t="str">
        <f t="shared" si="379"/>
        <v>Vandenberg Village, California, United States</v>
      </c>
      <c r="B24306" t="s">
        <v>28749</v>
      </c>
      <c r="C24306" t="s">
        <v>28749</v>
      </c>
      <c r="D24306">
        <v>34.711100000000002</v>
      </c>
      <c r="E24306">
        <v>-120.4623</v>
      </c>
      <c r="F24306" t="s">
        <v>530</v>
      </c>
      <c r="G24306" t="s">
        <v>531</v>
      </c>
      <c r="H24306" t="s">
        <v>532</v>
      </c>
      <c r="I24306" t="s">
        <v>754</v>
      </c>
      <c r="K24306">
        <v>7861</v>
      </c>
      <c r="L24306">
        <v>1840019185</v>
      </c>
    </row>
    <row r="24307" spans="1:12" x14ac:dyDescent="0.45">
      <c r="A24307" t="str">
        <f t="shared" si="379"/>
        <v>Vanderbijlpark, Gauteng, South Africa</v>
      </c>
      <c r="B24307" t="s">
        <v>28750</v>
      </c>
      <c r="C24307" t="s">
        <v>28750</v>
      </c>
      <c r="D24307">
        <v>-26.699200000000001</v>
      </c>
      <c r="E24307">
        <v>27.835599999999999</v>
      </c>
      <c r="F24307" t="s">
        <v>1436</v>
      </c>
      <c r="G24307" t="s">
        <v>1437</v>
      </c>
      <c r="H24307" t="s">
        <v>1438</v>
      </c>
      <c r="I24307" t="s">
        <v>1439</v>
      </c>
      <c r="K24307">
        <v>95840</v>
      </c>
      <c r="L24307">
        <v>1710733212</v>
      </c>
    </row>
    <row r="24308" spans="1:12" x14ac:dyDescent="0.45">
      <c r="A24308" t="str">
        <f t="shared" si="379"/>
        <v>Vandœuvre-lès-Nancy, Grand Est, France</v>
      </c>
      <c r="B24308" t="s">
        <v>28751</v>
      </c>
      <c r="C24308" t="s">
        <v>28752</v>
      </c>
      <c r="D24308">
        <v>48.656700000000001</v>
      </c>
      <c r="E24308">
        <v>6.1683000000000003</v>
      </c>
      <c r="F24308" t="s">
        <v>526</v>
      </c>
      <c r="G24308" t="s">
        <v>527</v>
      </c>
      <c r="H24308" t="s">
        <v>528</v>
      </c>
      <c r="I24308" t="s">
        <v>6561</v>
      </c>
      <c r="K24308">
        <v>30002</v>
      </c>
      <c r="L24308">
        <v>1250981193</v>
      </c>
    </row>
    <row r="24309" spans="1:12" x14ac:dyDescent="0.45">
      <c r="A24309" t="str">
        <f t="shared" si="379"/>
        <v>Vänersborg, Västra Götaland, Sweden</v>
      </c>
      <c r="B24309" t="s">
        <v>28753</v>
      </c>
      <c r="C24309" t="s">
        <v>28754</v>
      </c>
      <c r="D24309">
        <v>58.363</v>
      </c>
      <c r="E24309">
        <v>12.33</v>
      </c>
      <c r="F24309" t="s">
        <v>4875</v>
      </c>
      <c r="G24309" t="s">
        <v>4876</v>
      </c>
      <c r="H24309" t="s">
        <v>4877</v>
      </c>
      <c r="I24309" t="s">
        <v>4961</v>
      </c>
      <c r="J24309" t="s">
        <v>366</v>
      </c>
      <c r="K24309">
        <v>21835</v>
      </c>
      <c r="L24309">
        <v>1752467593</v>
      </c>
    </row>
    <row r="24310" spans="1:12" x14ac:dyDescent="0.45">
      <c r="A24310" t="str">
        <f t="shared" si="379"/>
        <v>Vanimo, West Sepik, Papua New Guinea</v>
      </c>
      <c r="B24310" t="s">
        <v>28755</v>
      </c>
      <c r="C24310" t="s">
        <v>28755</v>
      </c>
      <c r="D24310">
        <v>-2.6817000000000002</v>
      </c>
      <c r="E24310">
        <v>141.3014</v>
      </c>
      <c r="F24310" t="s">
        <v>1658</v>
      </c>
      <c r="G24310" t="s">
        <v>1659</v>
      </c>
      <c r="H24310" t="s">
        <v>1660</v>
      </c>
      <c r="I24310" t="s">
        <v>28756</v>
      </c>
      <c r="J24310" t="s">
        <v>378</v>
      </c>
      <c r="K24310">
        <v>11204</v>
      </c>
      <c r="L24310">
        <v>1598892363</v>
      </c>
    </row>
    <row r="24311" spans="1:12" x14ac:dyDescent="0.45">
      <c r="A24311" t="str">
        <f t="shared" si="379"/>
        <v>Vanino, Khabarovskiy Kray, Russia</v>
      </c>
      <c r="B24311" t="s">
        <v>28757</v>
      </c>
      <c r="C24311" t="s">
        <v>28757</v>
      </c>
      <c r="D24311">
        <v>49.087299999999999</v>
      </c>
      <c r="E24311">
        <v>140.24250000000001</v>
      </c>
      <c r="F24311" t="s">
        <v>504</v>
      </c>
      <c r="G24311" t="s">
        <v>505</v>
      </c>
      <c r="H24311" t="s">
        <v>506</v>
      </c>
      <c r="I24311" t="s">
        <v>1900</v>
      </c>
      <c r="K24311">
        <v>18618</v>
      </c>
      <c r="L24311">
        <v>1643490098</v>
      </c>
    </row>
    <row r="24312" spans="1:12" x14ac:dyDescent="0.45">
      <c r="A24312" t="str">
        <f t="shared" si="379"/>
        <v>Vânju-Mare, Mehedinţi, Romania</v>
      </c>
      <c r="B24312" t="s">
        <v>28758</v>
      </c>
      <c r="C24312" t="s">
        <v>28759</v>
      </c>
      <c r="D24312">
        <v>44.431899999999999</v>
      </c>
      <c r="E24312">
        <v>22.876899999999999</v>
      </c>
      <c r="F24312" t="s">
        <v>665</v>
      </c>
      <c r="G24312" t="s">
        <v>666</v>
      </c>
      <c r="H24312" t="s">
        <v>667</v>
      </c>
      <c r="I24312" t="s">
        <v>3140</v>
      </c>
      <c r="K24312">
        <v>5311</v>
      </c>
      <c r="L24312">
        <v>1642312344</v>
      </c>
    </row>
    <row r="24313" spans="1:12" x14ac:dyDescent="0.45">
      <c r="A24313" t="str">
        <f t="shared" si="379"/>
        <v>Vannes, Bretagne, France</v>
      </c>
      <c r="B24313" t="s">
        <v>28760</v>
      </c>
      <c r="C24313" t="s">
        <v>28760</v>
      </c>
      <c r="D24313">
        <v>47.655900000000003</v>
      </c>
      <c r="E24313">
        <v>-2.7603</v>
      </c>
      <c r="F24313" t="s">
        <v>526</v>
      </c>
      <c r="G24313" t="s">
        <v>527</v>
      </c>
      <c r="H24313" t="s">
        <v>528</v>
      </c>
      <c r="I24313" t="s">
        <v>5229</v>
      </c>
      <c r="J24313" t="s">
        <v>366</v>
      </c>
      <c r="K24313">
        <v>53352</v>
      </c>
      <c r="L24313">
        <v>1250939385</v>
      </c>
    </row>
    <row r="24314" spans="1:12" x14ac:dyDescent="0.45">
      <c r="A24314" t="str">
        <f t="shared" si="379"/>
        <v>Vanrhynsdorp, Western Cape, South Africa</v>
      </c>
      <c r="B24314" t="s">
        <v>28761</v>
      </c>
      <c r="C24314" t="s">
        <v>28761</v>
      </c>
      <c r="D24314">
        <v>-31.616700000000002</v>
      </c>
      <c r="E24314">
        <v>18.716699999999999</v>
      </c>
      <c r="F24314" t="s">
        <v>1436</v>
      </c>
      <c r="G24314" t="s">
        <v>1437</v>
      </c>
      <c r="H24314" t="s">
        <v>1438</v>
      </c>
      <c r="I24314" t="s">
        <v>3883</v>
      </c>
      <c r="K24314">
        <v>6272</v>
      </c>
      <c r="L24314">
        <v>1710187274</v>
      </c>
    </row>
    <row r="24315" spans="1:12" x14ac:dyDescent="0.45">
      <c r="A24315" t="str">
        <f t="shared" si="379"/>
        <v>Vantaa, Uusimaa, Finland</v>
      </c>
      <c r="B24315" t="s">
        <v>28762</v>
      </c>
      <c r="C24315" t="s">
        <v>28762</v>
      </c>
      <c r="D24315">
        <v>60.3</v>
      </c>
      <c r="E24315">
        <v>25.033300000000001</v>
      </c>
      <c r="F24315" t="s">
        <v>459</v>
      </c>
      <c r="G24315" t="s">
        <v>460</v>
      </c>
      <c r="H24315" t="s">
        <v>461</v>
      </c>
      <c r="I24315" t="s">
        <v>9199</v>
      </c>
      <c r="J24315" t="s">
        <v>366</v>
      </c>
      <c r="K24315">
        <v>214605</v>
      </c>
      <c r="L24315">
        <v>1246957545</v>
      </c>
    </row>
    <row r="24316" spans="1:12" x14ac:dyDescent="0.45">
      <c r="A24316" t="str">
        <f t="shared" si="379"/>
        <v>Vanves, Île-de-France, France</v>
      </c>
      <c r="B24316" t="s">
        <v>28763</v>
      </c>
      <c r="C24316" t="s">
        <v>28763</v>
      </c>
      <c r="D24316">
        <v>48.820799999999998</v>
      </c>
      <c r="E24316">
        <v>2.2896999999999998</v>
      </c>
      <c r="F24316" t="s">
        <v>526</v>
      </c>
      <c r="G24316" t="s">
        <v>527</v>
      </c>
      <c r="H24316" t="s">
        <v>528</v>
      </c>
      <c r="I24316" t="s">
        <v>732</v>
      </c>
      <c r="K24316">
        <v>27729</v>
      </c>
      <c r="L24316">
        <v>1250321790</v>
      </c>
    </row>
    <row r="24317" spans="1:12" x14ac:dyDescent="0.45">
      <c r="A24317" t="str">
        <f t="shared" si="379"/>
        <v>Varadero, Matanzas, Cuba</v>
      </c>
      <c r="B24317" t="s">
        <v>28764</v>
      </c>
      <c r="C24317" t="s">
        <v>28764</v>
      </c>
      <c r="D24317">
        <v>23.139399999999998</v>
      </c>
      <c r="E24317">
        <v>-81.286100000000005</v>
      </c>
      <c r="F24317" t="s">
        <v>658</v>
      </c>
      <c r="G24317" t="s">
        <v>659</v>
      </c>
      <c r="H24317" t="s">
        <v>660</v>
      </c>
      <c r="I24317" t="s">
        <v>6163</v>
      </c>
      <c r="K24317">
        <v>21170</v>
      </c>
      <c r="L24317">
        <v>1192203270</v>
      </c>
    </row>
    <row r="24318" spans="1:12" x14ac:dyDescent="0.45">
      <c r="A24318" t="str">
        <f t="shared" si="379"/>
        <v>Varakļāni, Varakļānu Novads, Latvia</v>
      </c>
      <c r="B24318" t="s">
        <v>28765</v>
      </c>
      <c r="C24318" t="s">
        <v>28766</v>
      </c>
      <c r="D24318">
        <v>56.607799999999997</v>
      </c>
      <c r="E24318">
        <v>26.754999999999999</v>
      </c>
      <c r="F24318" t="s">
        <v>811</v>
      </c>
      <c r="G24318" t="s">
        <v>812</v>
      </c>
      <c r="H24318" t="s">
        <v>813</v>
      </c>
      <c r="I24318" t="s">
        <v>28767</v>
      </c>
      <c r="J24318" t="s">
        <v>378</v>
      </c>
      <c r="K24318">
        <v>1853</v>
      </c>
      <c r="L24318">
        <v>1428435689</v>
      </c>
    </row>
    <row r="24319" spans="1:12" x14ac:dyDescent="0.45">
      <c r="A24319" t="str">
        <f t="shared" si="379"/>
        <v>Varāmīn, Tehrān, Iran</v>
      </c>
      <c r="B24319" t="s">
        <v>28768</v>
      </c>
      <c r="C24319" t="s">
        <v>28769</v>
      </c>
      <c r="D24319">
        <v>35.2714</v>
      </c>
      <c r="E24319">
        <v>51.6511</v>
      </c>
      <c r="F24319" t="s">
        <v>388</v>
      </c>
      <c r="G24319" t="s">
        <v>389</v>
      </c>
      <c r="H24319" t="s">
        <v>390</v>
      </c>
      <c r="I24319" t="s">
        <v>9536</v>
      </c>
      <c r="J24319" t="s">
        <v>366</v>
      </c>
      <c r="K24319">
        <v>225628</v>
      </c>
      <c r="L24319">
        <v>1364275103</v>
      </c>
    </row>
    <row r="24320" spans="1:12" x14ac:dyDescent="0.45">
      <c r="A24320" t="str">
        <f t="shared" si="379"/>
        <v>Vārānasi, Uttar Pradesh, India</v>
      </c>
      <c r="B24320" t="s">
        <v>28770</v>
      </c>
      <c r="C24320" t="s">
        <v>28771</v>
      </c>
      <c r="D24320">
        <v>25.318899999999999</v>
      </c>
      <c r="E24320">
        <v>83.012799999999999</v>
      </c>
      <c r="F24320" t="s">
        <v>626</v>
      </c>
      <c r="G24320" t="s">
        <v>627</v>
      </c>
      <c r="H24320" t="s">
        <v>628</v>
      </c>
      <c r="I24320" t="s">
        <v>939</v>
      </c>
      <c r="K24320">
        <v>1198491</v>
      </c>
      <c r="L24320">
        <v>1356145782</v>
      </c>
    </row>
    <row r="24321" spans="1:12" x14ac:dyDescent="0.45">
      <c r="A24321" t="str">
        <f t="shared" si="379"/>
        <v>Varaždin, Varaždinska Županija, Croatia</v>
      </c>
      <c r="B24321" t="s">
        <v>28772</v>
      </c>
      <c r="C24321" t="s">
        <v>28773</v>
      </c>
      <c r="D24321">
        <v>46.3</v>
      </c>
      <c r="E24321">
        <v>16.333300000000001</v>
      </c>
      <c r="F24321" t="s">
        <v>4026</v>
      </c>
      <c r="G24321" t="s">
        <v>4027</v>
      </c>
      <c r="H24321" t="s">
        <v>4028</v>
      </c>
      <c r="I24321" t="s">
        <v>28774</v>
      </c>
      <c r="J24321" t="s">
        <v>378</v>
      </c>
      <c r="L24321">
        <v>1191291148</v>
      </c>
    </row>
    <row r="24322" spans="1:12" x14ac:dyDescent="0.45">
      <c r="A24322" t="str">
        <f t="shared" si="379"/>
        <v>Vardenis, Geghark’unik’, Armenia</v>
      </c>
      <c r="B24322" t="s">
        <v>28775</v>
      </c>
      <c r="C24322" t="s">
        <v>28775</v>
      </c>
      <c r="D24322">
        <v>40.18</v>
      </c>
      <c r="E24322">
        <v>45.72</v>
      </c>
      <c r="F24322" t="s">
        <v>646</v>
      </c>
      <c r="G24322" t="s">
        <v>647</v>
      </c>
      <c r="H24322" t="s">
        <v>648</v>
      </c>
      <c r="I24322" t="s">
        <v>6568</v>
      </c>
      <c r="K24322">
        <v>12363</v>
      </c>
      <c r="L24322">
        <v>1051776950</v>
      </c>
    </row>
    <row r="24323" spans="1:12" x14ac:dyDescent="0.45">
      <c r="A24323" t="str">
        <f t="shared" ref="A24323:A24386" si="380">CONCATENATE(B24323,", ",I24323,", ",F24323)</f>
        <v>Varel, Lower Saxony, Germany</v>
      </c>
      <c r="B24323" t="s">
        <v>28776</v>
      </c>
      <c r="C24323" t="s">
        <v>28776</v>
      </c>
      <c r="D24323">
        <v>53.396900000000002</v>
      </c>
      <c r="E24323">
        <v>8.1361000000000008</v>
      </c>
      <c r="F24323" t="s">
        <v>441</v>
      </c>
      <c r="G24323" t="s">
        <v>442</v>
      </c>
      <c r="H24323" t="s">
        <v>443</v>
      </c>
      <c r="I24323" t="s">
        <v>735</v>
      </c>
      <c r="K24323">
        <v>24001</v>
      </c>
      <c r="L24323">
        <v>1276834869</v>
      </c>
    </row>
    <row r="24324" spans="1:12" x14ac:dyDescent="0.45">
      <c r="A24324" t="str">
        <f t="shared" si="380"/>
        <v>Varėna, Varėna, Lithuania</v>
      </c>
      <c r="B24324" t="s">
        <v>28777</v>
      </c>
      <c r="C24324" t="s">
        <v>28778</v>
      </c>
      <c r="D24324">
        <v>54.211100000000002</v>
      </c>
      <c r="E24324">
        <v>24.572199999999999</v>
      </c>
      <c r="F24324" t="s">
        <v>1155</v>
      </c>
      <c r="G24324" t="s">
        <v>1156</v>
      </c>
      <c r="H24324" t="s">
        <v>1157</v>
      </c>
      <c r="I24324" t="s">
        <v>28777</v>
      </c>
      <c r="J24324" t="s">
        <v>378</v>
      </c>
      <c r="K24324">
        <v>8477</v>
      </c>
      <c r="L24324">
        <v>1440933251</v>
      </c>
    </row>
    <row r="24325" spans="1:12" x14ac:dyDescent="0.45">
      <c r="A24325" t="str">
        <f t="shared" si="380"/>
        <v>Varennes, Quebec, Canada</v>
      </c>
      <c r="B24325" t="s">
        <v>28779</v>
      </c>
      <c r="C24325" t="s">
        <v>28779</v>
      </c>
      <c r="D24325">
        <v>45.683300000000003</v>
      </c>
      <c r="E24325">
        <v>-73.433300000000003</v>
      </c>
      <c r="F24325" t="s">
        <v>541</v>
      </c>
      <c r="G24325" t="s">
        <v>542</v>
      </c>
      <c r="H24325" t="s">
        <v>543</v>
      </c>
      <c r="I24325" t="s">
        <v>756</v>
      </c>
      <c r="K24325">
        <v>20994</v>
      </c>
      <c r="L24325">
        <v>1124232101</v>
      </c>
    </row>
    <row r="24326" spans="1:12" x14ac:dyDescent="0.45">
      <c r="A24326" t="str">
        <f t="shared" si="380"/>
        <v>Vareš, Bosnia and Herzegovina, Federation of, Bosnia And Herzegovina</v>
      </c>
      <c r="B24326" t="s">
        <v>28780</v>
      </c>
      <c r="C24326" t="s">
        <v>28781</v>
      </c>
      <c r="D24326">
        <v>44.164400000000001</v>
      </c>
      <c r="E24326">
        <v>18.328299999999999</v>
      </c>
      <c r="F24326" t="s">
        <v>3488</v>
      </c>
      <c r="G24326" t="s">
        <v>3489</v>
      </c>
      <c r="H24326" t="s">
        <v>3490</v>
      </c>
      <c r="I24326" t="s">
        <v>4454</v>
      </c>
      <c r="J24326" t="s">
        <v>366</v>
      </c>
      <c r="K24326">
        <v>9556</v>
      </c>
      <c r="L24326">
        <v>1070474354</v>
      </c>
    </row>
    <row r="24327" spans="1:12" x14ac:dyDescent="0.45">
      <c r="A24327" t="str">
        <f t="shared" si="380"/>
        <v>Varese, Lombardy, Italy</v>
      </c>
      <c r="B24327" t="s">
        <v>28782</v>
      </c>
      <c r="C24327" t="s">
        <v>28782</v>
      </c>
      <c r="D24327">
        <v>45.816699999999997</v>
      </c>
      <c r="E24327">
        <v>8.8332999999999995</v>
      </c>
      <c r="F24327" t="s">
        <v>946</v>
      </c>
      <c r="G24327" t="s">
        <v>947</v>
      </c>
      <c r="H24327" t="s">
        <v>948</v>
      </c>
      <c r="I24327" t="s">
        <v>4226</v>
      </c>
      <c r="J24327" t="s">
        <v>366</v>
      </c>
      <c r="K24327">
        <v>80629</v>
      </c>
      <c r="L24327">
        <v>1380137214</v>
      </c>
    </row>
    <row r="24328" spans="1:12" x14ac:dyDescent="0.45">
      <c r="A24328" t="str">
        <f t="shared" si="380"/>
        <v>Vårgårda, Västra Götaland, Sweden</v>
      </c>
      <c r="B24328" t="s">
        <v>28783</v>
      </c>
      <c r="C24328" t="s">
        <v>28784</v>
      </c>
      <c r="D24328">
        <v>58.034100000000002</v>
      </c>
      <c r="E24328">
        <v>12.808299999999999</v>
      </c>
      <c r="F24328" t="s">
        <v>4875</v>
      </c>
      <c r="G24328" t="s">
        <v>4876</v>
      </c>
      <c r="H24328" t="s">
        <v>4877</v>
      </c>
      <c r="I24328" t="s">
        <v>4961</v>
      </c>
      <c r="J24328" t="s">
        <v>366</v>
      </c>
      <c r="K24328">
        <v>5735</v>
      </c>
      <c r="L24328">
        <v>1752801056</v>
      </c>
    </row>
    <row r="24329" spans="1:12" x14ac:dyDescent="0.45">
      <c r="A24329" t="str">
        <f t="shared" si="380"/>
        <v>Varkaus, Pohjois-Savo, Finland</v>
      </c>
      <c r="B24329" t="s">
        <v>28785</v>
      </c>
      <c r="C24329" t="s">
        <v>28785</v>
      </c>
      <c r="D24329">
        <v>62.316699999999997</v>
      </c>
      <c r="E24329">
        <v>27.883299999999998</v>
      </c>
      <c r="F24329" t="s">
        <v>459</v>
      </c>
      <c r="G24329" t="s">
        <v>460</v>
      </c>
      <c r="H24329" t="s">
        <v>461</v>
      </c>
      <c r="I24329" t="s">
        <v>12868</v>
      </c>
      <c r="J24329" t="s">
        <v>366</v>
      </c>
      <c r="K24329">
        <v>21155</v>
      </c>
      <c r="L24329">
        <v>1246449573</v>
      </c>
    </row>
    <row r="24330" spans="1:12" x14ac:dyDescent="0.45">
      <c r="A24330" t="str">
        <f t="shared" si="380"/>
        <v>Varna, Varna, Bulgaria</v>
      </c>
      <c r="B24330" t="s">
        <v>1178</v>
      </c>
      <c r="C24330" t="s">
        <v>1178</v>
      </c>
      <c r="D24330">
        <v>43.207799999999999</v>
      </c>
      <c r="E24330">
        <v>27.916899999999998</v>
      </c>
      <c r="F24330" t="s">
        <v>1175</v>
      </c>
      <c r="G24330" t="s">
        <v>1176</v>
      </c>
      <c r="H24330" t="s">
        <v>1177</v>
      </c>
      <c r="I24330" t="s">
        <v>1178</v>
      </c>
      <c r="J24330" t="s">
        <v>378</v>
      </c>
      <c r="K24330">
        <v>369162</v>
      </c>
      <c r="L24330">
        <v>1100789115</v>
      </c>
    </row>
    <row r="24331" spans="1:12" x14ac:dyDescent="0.45">
      <c r="A24331" t="str">
        <f t="shared" si="380"/>
        <v>Varnek, Nenetskiy Avtonomnyy Okrug, Russia</v>
      </c>
      <c r="B24331" t="s">
        <v>28786</v>
      </c>
      <c r="C24331" t="s">
        <v>28786</v>
      </c>
      <c r="D24331">
        <v>69.730099999999993</v>
      </c>
      <c r="E24331">
        <v>60.063600000000001</v>
      </c>
      <c r="F24331" t="s">
        <v>504</v>
      </c>
      <c r="G24331" t="s">
        <v>505</v>
      </c>
      <c r="H24331" t="s">
        <v>506</v>
      </c>
      <c r="I24331" t="s">
        <v>1816</v>
      </c>
      <c r="K24331">
        <v>10</v>
      </c>
      <c r="L24331">
        <v>1643378778</v>
      </c>
    </row>
    <row r="24332" spans="1:12" x14ac:dyDescent="0.45">
      <c r="A24332" t="str">
        <f t="shared" si="380"/>
        <v>Varnsdorf, Liberecký Kraj, Czechia</v>
      </c>
      <c r="B24332" t="s">
        <v>28787</v>
      </c>
      <c r="C24332" t="s">
        <v>28787</v>
      </c>
      <c r="D24332">
        <v>50.9116</v>
      </c>
      <c r="E24332">
        <v>14.618399999999999</v>
      </c>
      <c r="F24332" t="s">
        <v>2480</v>
      </c>
      <c r="G24332" t="s">
        <v>2481</v>
      </c>
      <c r="H24332" t="s">
        <v>2482</v>
      </c>
      <c r="I24332" t="s">
        <v>6474</v>
      </c>
      <c r="K24332">
        <v>15193</v>
      </c>
      <c r="L24332">
        <v>1203159316</v>
      </c>
    </row>
    <row r="24333" spans="1:12" x14ac:dyDescent="0.45">
      <c r="A24333" t="str">
        <f t="shared" si="380"/>
        <v>Várpalota, Veszprém, Hungary</v>
      </c>
      <c r="B24333" t="s">
        <v>28788</v>
      </c>
      <c r="C24333" t="s">
        <v>28789</v>
      </c>
      <c r="D24333">
        <v>47.197200000000002</v>
      </c>
      <c r="E24333">
        <v>18.139399999999998</v>
      </c>
      <c r="F24333" t="s">
        <v>641</v>
      </c>
      <c r="G24333" t="s">
        <v>642</v>
      </c>
      <c r="H24333" t="s">
        <v>643</v>
      </c>
      <c r="I24333" t="s">
        <v>1115</v>
      </c>
      <c r="J24333" t="s">
        <v>366</v>
      </c>
      <c r="K24333">
        <v>19484</v>
      </c>
      <c r="L24333">
        <v>1348052599</v>
      </c>
    </row>
    <row r="24334" spans="1:12" x14ac:dyDescent="0.45">
      <c r="A24334" t="str">
        <f t="shared" si="380"/>
        <v>Varshets, Montana, Bulgaria</v>
      </c>
      <c r="B24334" t="s">
        <v>28790</v>
      </c>
      <c r="C24334" t="s">
        <v>28790</v>
      </c>
      <c r="D24334">
        <v>43.195300000000003</v>
      </c>
      <c r="E24334">
        <v>23.285799999999998</v>
      </c>
      <c r="F24334" t="s">
        <v>1175</v>
      </c>
      <c r="G24334" t="s">
        <v>1176</v>
      </c>
      <c r="H24334" t="s">
        <v>1177</v>
      </c>
      <c r="I24334" t="s">
        <v>1919</v>
      </c>
      <c r="J24334" t="s">
        <v>366</v>
      </c>
      <c r="K24334">
        <v>6500</v>
      </c>
      <c r="L24334">
        <v>1100932516</v>
      </c>
    </row>
    <row r="24335" spans="1:12" x14ac:dyDescent="0.45">
      <c r="A24335" t="str">
        <f t="shared" si="380"/>
        <v>Varvarin, Varvarin, Serbia</v>
      </c>
      <c r="B24335" t="s">
        <v>28791</v>
      </c>
      <c r="C24335" t="s">
        <v>28791</v>
      </c>
      <c r="D24335">
        <v>43.716700000000003</v>
      </c>
      <c r="E24335">
        <v>21.366700000000002</v>
      </c>
      <c r="F24335" t="s">
        <v>795</v>
      </c>
      <c r="G24335" t="s">
        <v>796</v>
      </c>
      <c r="H24335" t="s">
        <v>797</v>
      </c>
      <c r="I24335" t="s">
        <v>28791</v>
      </c>
      <c r="J24335" t="s">
        <v>378</v>
      </c>
      <c r="L24335">
        <v>1688871979</v>
      </c>
    </row>
    <row r="24336" spans="1:12" x14ac:dyDescent="0.45">
      <c r="A24336" t="str">
        <f t="shared" si="380"/>
        <v>Varzaneh, Eşfahān, Iran</v>
      </c>
      <c r="B24336" t="s">
        <v>28792</v>
      </c>
      <c r="C24336" t="s">
        <v>28792</v>
      </c>
      <c r="D24336">
        <v>32.419400000000003</v>
      </c>
      <c r="E24336">
        <v>52.648099999999999</v>
      </c>
      <c r="F24336" t="s">
        <v>388</v>
      </c>
      <c r="G24336" t="s">
        <v>389</v>
      </c>
      <c r="H24336" t="s">
        <v>390</v>
      </c>
      <c r="I24336" t="s">
        <v>391</v>
      </c>
      <c r="K24336">
        <v>11506</v>
      </c>
      <c r="L24336">
        <v>1364732883</v>
      </c>
    </row>
    <row r="24337" spans="1:12" x14ac:dyDescent="0.45">
      <c r="A24337" t="str">
        <f t="shared" si="380"/>
        <v>Várzea Grande, Mato Grosso, Brazil</v>
      </c>
      <c r="B24337" t="s">
        <v>28793</v>
      </c>
      <c r="C24337" t="s">
        <v>28794</v>
      </c>
      <c r="D24337">
        <v>-15.65</v>
      </c>
      <c r="E24337">
        <v>-56.14</v>
      </c>
      <c r="F24337" t="s">
        <v>491</v>
      </c>
      <c r="G24337" t="s">
        <v>492</v>
      </c>
      <c r="H24337" t="s">
        <v>493</v>
      </c>
      <c r="I24337" t="s">
        <v>1684</v>
      </c>
      <c r="K24337">
        <v>249752</v>
      </c>
      <c r="L24337">
        <v>1076359879</v>
      </c>
    </row>
    <row r="24338" spans="1:12" x14ac:dyDescent="0.45">
      <c r="A24338" t="str">
        <f t="shared" si="380"/>
        <v>Várzea Paulista, São Paulo, Brazil</v>
      </c>
      <c r="B24338" t="s">
        <v>28795</v>
      </c>
      <c r="C24338" t="s">
        <v>28796</v>
      </c>
      <c r="D24338">
        <v>-23.210799999999999</v>
      </c>
      <c r="E24338">
        <v>-46.827800000000003</v>
      </c>
      <c r="F24338" t="s">
        <v>491</v>
      </c>
      <c r="G24338" t="s">
        <v>492</v>
      </c>
      <c r="H24338" t="s">
        <v>493</v>
      </c>
      <c r="I24338" t="s">
        <v>801</v>
      </c>
      <c r="K24338">
        <v>116601</v>
      </c>
      <c r="L24338">
        <v>1076046083</v>
      </c>
    </row>
    <row r="24339" spans="1:12" x14ac:dyDescent="0.45">
      <c r="A24339" t="str">
        <f t="shared" si="380"/>
        <v>Vásárosnamény, Szabolcs-Szatmár-Bereg, Hungary</v>
      </c>
      <c r="B24339" t="s">
        <v>28797</v>
      </c>
      <c r="C24339" t="s">
        <v>28798</v>
      </c>
      <c r="D24339">
        <v>48.1267</v>
      </c>
      <c r="E24339">
        <v>22.318300000000001</v>
      </c>
      <c r="F24339" t="s">
        <v>641</v>
      </c>
      <c r="G24339" t="s">
        <v>642</v>
      </c>
      <c r="H24339" t="s">
        <v>643</v>
      </c>
      <c r="I24339" t="s">
        <v>3269</v>
      </c>
      <c r="J24339" t="s">
        <v>366</v>
      </c>
      <c r="K24339">
        <v>8618</v>
      </c>
      <c r="L24339">
        <v>1348707721</v>
      </c>
    </row>
    <row r="24340" spans="1:12" x14ac:dyDescent="0.45">
      <c r="A24340" t="str">
        <f t="shared" si="380"/>
        <v>Vashon, Washington, United States</v>
      </c>
      <c r="B24340" t="s">
        <v>28799</v>
      </c>
      <c r="C24340" t="s">
        <v>28799</v>
      </c>
      <c r="D24340">
        <v>47.412199999999999</v>
      </c>
      <c r="E24340">
        <v>-122.4726</v>
      </c>
      <c r="F24340" t="s">
        <v>530</v>
      </c>
      <c r="G24340" t="s">
        <v>531</v>
      </c>
      <c r="H24340" t="s">
        <v>532</v>
      </c>
      <c r="I24340" t="s">
        <v>585</v>
      </c>
      <c r="K24340">
        <v>10036</v>
      </c>
      <c r="L24340">
        <v>1840018414</v>
      </c>
    </row>
    <row r="24341" spans="1:12" x14ac:dyDescent="0.45">
      <c r="A24341" t="str">
        <f t="shared" si="380"/>
        <v>Vasilevo, Vasilevo, Macedonia</v>
      </c>
      <c r="B24341" t="s">
        <v>28800</v>
      </c>
      <c r="C24341" t="s">
        <v>28800</v>
      </c>
      <c r="D24341">
        <v>41.4741</v>
      </c>
      <c r="E24341">
        <v>22.643000000000001</v>
      </c>
      <c r="F24341" t="s">
        <v>2246</v>
      </c>
      <c r="G24341" t="s">
        <v>2247</v>
      </c>
      <c r="H24341" t="s">
        <v>2248</v>
      </c>
      <c r="I24341" t="s">
        <v>28800</v>
      </c>
      <c r="J24341" t="s">
        <v>378</v>
      </c>
      <c r="L24341">
        <v>1807855424</v>
      </c>
    </row>
    <row r="24342" spans="1:12" x14ac:dyDescent="0.45">
      <c r="A24342" t="str">
        <f t="shared" si="380"/>
        <v>Vaslui, Vaslui, Romania</v>
      </c>
      <c r="B24342" t="s">
        <v>9694</v>
      </c>
      <c r="C24342" t="s">
        <v>9694</v>
      </c>
      <c r="D24342">
        <v>46.638300000000001</v>
      </c>
      <c r="E24342">
        <v>27.729199999999999</v>
      </c>
      <c r="F24342" t="s">
        <v>665</v>
      </c>
      <c r="G24342" t="s">
        <v>666</v>
      </c>
      <c r="H24342" t="s">
        <v>667</v>
      </c>
      <c r="I24342" t="s">
        <v>9694</v>
      </c>
      <c r="J24342" t="s">
        <v>378</v>
      </c>
      <c r="K24342">
        <v>55407</v>
      </c>
      <c r="L24342">
        <v>1642644428</v>
      </c>
    </row>
    <row r="24343" spans="1:12" x14ac:dyDescent="0.45">
      <c r="A24343" t="str">
        <f t="shared" si="380"/>
        <v>Västerås, Västmanland, Sweden</v>
      </c>
      <c r="B24343" t="s">
        <v>28801</v>
      </c>
      <c r="C24343" t="s">
        <v>28802</v>
      </c>
      <c r="D24343">
        <v>59.6173</v>
      </c>
      <c r="E24343">
        <v>16.542200000000001</v>
      </c>
      <c r="F24343" t="s">
        <v>4875</v>
      </c>
      <c r="G24343" t="s">
        <v>4876</v>
      </c>
      <c r="H24343" t="s">
        <v>4877</v>
      </c>
      <c r="I24343" t="s">
        <v>15458</v>
      </c>
      <c r="J24343" t="s">
        <v>378</v>
      </c>
      <c r="K24343">
        <v>127799</v>
      </c>
      <c r="L24343">
        <v>1752826955</v>
      </c>
    </row>
    <row r="24344" spans="1:12" x14ac:dyDescent="0.45">
      <c r="A24344" t="str">
        <f t="shared" si="380"/>
        <v>Vasyl’kiv, Kyyivs’ka Oblast’, Ukraine</v>
      </c>
      <c r="B24344" t="s">
        <v>28803</v>
      </c>
      <c r="C24344" t="s">
        <v>28804</v>
      </c>
      <c r="D24344">
        <v>50.177500000000002</v>
      </c>
      <c r="E24344">
        <v>30.3217</v>
      </c>
      <c r="F24344" t="s">
        <v>1461</v>
      </c>
      <c r="G24344" t="s">
        <v>1462</v>
      </c>
      <c r="H24344" t="s">
        <v>1463</v>
      </c>
      <c r="I24344" t="s">
        <v>4219</v>
      </c>
      <c r="J24344" t="s">
        <v>366</v>
      </c>
      <c r="K24344">
        <v>37696</v>
      </c>
      <c r="L24344">
        <v>1804342314</v>
      </c>
    </row>
    <row r="24345" spans="1:12" x14ac:dyDescent="0.45">
      <c r="A24345" t="str">
        <f t="shared" si="380"/>
        <v>Vasylivka, Zaporiz’ka Oblast’, Ukraine</v>
      </c>
      <c r="B24345" t="s">
        <v>28805</v>
      </c>
      <c r="C24345" t="s">
        <v>28805</v>
      </c>
      <c r="D24345">
        <v>47.434399999999997</v>
      </c>
      <c r="E24345">
        <v>35.280799999999999</v>
      </c>
      <c r="F24345" t="s">
        <v>1461</v>
      </c>
      <c r="G24345" t="s">
        <v>1462</v>
      </c>
      <c r="H24345" t="s">
        <v>1463</v>
      </c>
      <c r="I24345" t="s">
        <v>4207</v>
      </c>
      <c r="J24345" t="s">
        <v>366</v>
      </c>
      <c r="K24345">
        <v>13166</v>
      </c>
      <c r="L24345">
        <v>1804609243</v>
      </c>
    </row>
    <row r="24346" spans="1:12" x14ac:dyDescent="0.45">
      <c r="A24346" t="str">
        <f t="shared" si="380"/>
        <v>Vatican City, , Vatican City</v>
      </c>
      <c r="B24346" t="s">
        <v>28806</v>
      </c>
      <c r="C24346" t="s">
        <v>28806</v>
      </c>
      <c r="D24346">
        <v>41.9</v>
      </c>
      <c r="E24346">
        <v>12.447800000000001</v>
      </c>
      <c r="F24346" t="s">
        <v>28806</v>
      </c>
      <c r="G24346" t="s">
        <v>28807</v>
      </c>
      <c r="H24346" t="s">
        <v>28808</v>
      </c>
      <c r="K24346">
        <v>825</v>
      </c>
      <c r="L24346">
        <v>1336000000</v>
      </c>
    </row>
    <row r="24347" spans="1:12" x14ac:dyDescent="0.45">
      <c r="A24347" t="str">
        <f t="shared" si="380"/>
        <v>Vatutine, Cherkas’ka Oblast’, Ukraine</v>
      </c>
      <c r="B24347" t="s">
        <v>28809</v>
      </c>
      <c r="C24347" t="s">
        <v>28809</v>
      </c>
      <c r="D24347">
        <v>49.0167</v>
      </c>
      <c r="E24347">
        <v>31.066700000000001</v>
      </c>
      <c r="F24347" t="s">
        <v>1461</v>
      </c>
      <c r="G24347" t="s">
        <v>1462</v>
      </c>
      <c r="H24347" t="s">
        <v>1463</v>
      </c>
      <c r="I24347" t="s">
        <v>6788</v>
      </c>
      <c r="K24347">
        <v>16888</v>
      </c>
      <c r="L24347">
        <v>1804033648</v>
      </c>
    </row>
    <row r="24348" spans="1:12" x14ac:dyDescent="0.45">
      <c r="A24348" t="str">
        <f t="shared" si="380"/>
        <v>Vau i Dejës, Shkodër, Albania</v>
      </c>
      <c r="B24348" t="s">
        <v>28810</v>
      </c>
      <c r="C24348" t="s">
        <v>28811</v>
      </c>
      <c r="D24348">
        <v>42</v>
      </c>
      <c r="E24348">
        <v>19.633299999999998</v>
      </c>
      <c r="F24348" t="s">
        <v>3185</v>
      </c>
      <c r="G24348" t="s">
        <v>3186</v>
      </c>
      <c r="H24348" t="s">
        <v>3187</v>
      </c>
      <c r="I24348" t="s">
        <v>22535</v>
      </c>
      <c r="K24348">
        <v>8117</v>
      </c>
      <c r="L24348">
        <v>1008394491</v>
      </c>
    </row>
    <row r="24349" spans="1:12" x14ac:dyDescent="0.45">
      <c r="A24349" t="str">
        <f t="shared" si="380"/>
        <v>Vaudreuil-Dorion, Quebec, Canada</v>
      </c>
      <c r="B24349" t="s">
        <v>28812</v>
      </c>
      <c r="C24349" t="s">
        <v>28812</v>
      </c>
      <c r="D24349">
        <v>45.4</v>
      </c>
      <c r="E24349">
        <v>-74.033299999999997</v>
      </c>
      <c r="F24349" t="s">
        <v>541</v>
      </c>
      <c r="G24349" t="s">
        <v>542</v>
      </c>
      <c r="H24349" t="s">
        <v>543</v>
      </c>
      <c r="I24349" t="s">
        <v>756</v>
      </c>
      <c r="K24349">
        <v>38117</v>
      </c>
      <c r="L24349">
        <v>1124618618</v>
      </c>
    </row>
    <row r="24350" spans="1:12" x14ac:dyDescent="0.45">
      <c r="A24350" t="str">
        <f t="shared" si="380"/>
        <v>Vaughan, Ontario, Canada</v>
      </c>
      <c r="B24350" t="s">
        <v>28813</v>
      </c>
      <c r="C24350" t="s">
        <v>28813</v>
      </c>
      <c r="D24350">
        <v>43.833300000000001</v>
      </c>
      <c r="E24350">
        <v>-79.5</v>
      </c>
      <c r="F24350" t="s">
        <v>541</v>
      </c>
      <c r="G24350" t="s">
        <v>542</v>
      </c>
      <c r="H24350" t="s">
        <v>543</v>
      </c>
      <c r="I24350" t="s">
        <v>857</v>
      </c>
      <c r="K24350">
        <v>306233</v>
      </c>
      <c r="L24350">
        <v>1124000141</v>
      </c>
    </row>
    <row r="24351" spans="1:12" x14ac:dyDescent="0.45">
      <c r="A24351" t="str">
        <f t="shared" si="380"/>
        <v>Vaulx-en-Velin, Auvergne-Rhône-Alpes, France</v>
      </c>
      <c r="B24351" t="s">
        <v>28814</v>
      </c>
      <c r="C24351" t="s">
        <v>28814</v>
      </c>
      <c r="D24351">
        <v>45.776800000000001</v>
      </c>
      <c r="E24351">
        <v>4.9185999999999996</v>
      </c>
      <c r="F24351" t="s">
        <v>526</v>
      </c>
      <c r="G24351" t="s">
        <v>527</v>
      </c>
      <c r="H24351" t="s">
        <v>528</v>
      </c>
      <c r="I24351" t="s">
        <v>1083</v>
      </c>
      <c r="K24351">
        <v>49658</v>
      </c>
      <c r="L24351">
        <v>1250814472</v>
      </c>
    </row>
    <row r="24352" spans="1:12" x14ac:dyDescent="0.45">
      <c r="A24352" t="str">
        <f t="shared" si="380"/>
        <v>Vawkavysk, Hrodzyenskaya Voblasts’, Belarus</v>
      </c>
      <c r="B24352" t="s">
        <v>28815</v>
      </c>
      <c r="C24352" t="s">
        <v>28815</v>
      </c>
      <c r="D24352">
        <v>53.166699999999999</v>
      </c>
      <c r="E24352">
        <v>24.466699999999999</v>
      </c>
      <c r="F24352" t="s">
        <v>2588</v>
      </c>
      <c r="G24352" t="s">
        <v>2589</v>
      </c>
      <c r="H24352" t="s">
        <v>2590</v>
      </c>
      <c r="I24352" t="s">
        <v>2621</v>
      </c>
      <c r="J24352" t="s">
        <v>366</v>
      </c>
      <c r="K24352">
        <v>42600</v>
      </c>
      <c r="L24352">
        <v>1112164201</v>
      </c>
    </row>
    <row r="24353" spans="1:12" x14ac:dyDescent="0.45">
      <c r="A24353" t="str">
        <f t="shared" si="380"/>
        <v>Växjö, Kronoberg, Sweden</v>
      </c>
      <c r="B24353" t="s">
        <v>28816</v>
      </c>
      <c r="C24353" t="s">
        <v>28817</v>
      </c>
      <c r="D24353">
        <v>56.883699999999997</v>
      </c>
      <c r="E24353">
        <v>14.816700000000001</v>
      </c>
      <c r="F24353" t="s">
        <v>4875</v>
      </c>
      <c r="G24353" t="s">
        <v>4876</v>
      </c>
      <c r="H24353" t="s">
        <v>4877</v>
      </c>
      <c r="I24353" t="s">
        <v>28818</v>
      </c>
      <c r="J24353" t="s">
        <v>378</v>
      </c>
      <c r="K24353">
        <v>59600</v>
      </c>
      <c r="L24353">
        <v>1752263370</v>
      </c>
    </row>
    <row r="24354" spans="1:12" x14ac:dyDescent="0.45">
      <c r="A24354" t="str">
        <f t="shared" si="380"/>
        <v>Vechta, Lower Saxony, Germany</v>
      </c>
      <c r="B24354" t="s">
        <v>28819</v>
      </c>
      <c r="C24354" t="s">
        <v>28819</v>
      </c>
      <c r="D24354">
        <v>52.730600000000003</v>
      </c>
      <c r="E24354">
        <v>8.2886000000000006</v>
      </c>
      <c r="F24354" t="s">
        <v>441</v>
      </c>
      <c r="G24354" t="s">
        <v>442</v>
      </c>
      <c r="H24354" t="s">
        <v>443</v>
      </c>
      <c r="I24354" t="s">
        <v>735</v>
      </c>
      <c r="J24354" t="s">
        <v>366</v>
      </c>
      <c r="K24354">
        <v>32433</v>
      </c>
      <c r="L24354">
        <v>1276147280</v>
      </c>
    </row>
    <row r="24355" spans="1:12" x14ac:dyDescent="0.45">
      <c r="A24355" t="str">
        <f t="shared" si="380"/>
        <v>Vecpiebalga, Vecpiebalgas Novads, Latvia</v>
      </c>
      <c r="B24355" t="s">
        <v>28820</v>
      </c>
      <c r="C24355" t="s">
        <v>28820</v>
      </c>
      <c r="D24355">
        <v>57.061799999999998</v>
      </c>
      <c r="E24355">
        <v>25.817900000000002</v>
      </c>
      <c r="F24355" t="s">
        <v>811</v>
      </c>
      <c r="G24355" t="s">
        <v>812</v>
      </c>
      <c r="H24355" t="s">
        <v>813</v>
      </c>
      <c r="I24355" t="s">
        <v>28821</v>
      </c>
      <c r="J24355" t="s">
        <v>378</v>
      </c>
      <c r="L24355">
        <v>1428633596</v>
      </c>
    </row>
    <row r="24356" spans="1:12" x14ac:dyDescent="0.45">
      <c r="A24356" t="str">
        <f t="shared" si="380"/>
        <v>Vecsés, Pest, Hungary</v>
      </c>
      <c r="B24356" t="s">
        <v>28822</v>
      </c>
      <c r="C24356" t="s">
        <v>28823</v>
      </c>
      <c r="D24356">
        <v>47.410800000000002</v>
      </c>
      <c r="E24356">
        <v>19.272200000000002</v>
      </c>
      <c r="F24356" t="s">
        <v>641</v>
      </c>
      <c r="G24356" t="s">
        <v>642</v>
      </c>
      <c r="H24356" t="s">
        <v>643</v>
      </c>
      <c r="I24356" t="s">
        <v>644</v>
      </c>
      <c r="J24356" t="s">
        <v>366</v>
      </c>
      <c r="K24356">
        <v>20935</v>
      </c>
      <c r="L24356">
        <v>1348714695</v>
      </c>
    </row>
    <row r="24357" spans="1:12" x14ac:dyDescent="0.45">
      <c r="A24357" t="str">
        <f t="shared" si="380"/>
        <v>Vecumnieki, Vecumnieku Novads, Latvia</v>
      </c>
      <c r="B24357" t="s">
        <v>28824</v>
      </c>
      <c r="C24357" t="s">
        <v>28824</v>
      </c>
      <c r="D24357">
        <v>56.606099999999998</v>
      </c>
      <c r="E24357">
        <v>24.522300000000001</v>
      </c>
      <c r="F24357" t="s">
        <v>811</v>
      </c>
      <c r="G24357" t="s">
        <v>812</v>
      </c>
      <c r="H24357" t="s">
        <v>813</v>
      </c>
      <c r="I24357" t="s">
        <v>28825</v>
      </c>
      <c r="J24357" t="s">
        <v>378</v>
      </c>
      <c r="L24357">
        <v>1428888119</v>
      </c>
    </row>
    <row r="24358" spans="1:12" x14ac:dyDescent="0.45">
      <c r="A24358" t="str">
        <f t="shared" si="380"/>
        <v>Vecvārkava, Vārkavas Novads, Latvia</v>
      </c>
      <c r="B24358" t="s">
        <v>28826</v>
      </c>
      <c r="C24358" t="s">
        <v>28827</v>
      </c>
      <c r="D24358">
        <v>56.198399999999999</v>
      </c>
      <c r="E24358">
        <v>26.508099999999999</v>
      </c>
      <c r="F24358" t="s">
        <v>811</v>
      </c>
      <c r="G24358" t="s">
        <v>812</v>
      </c>
      <c r="H24358" t="s">
        <v>813</v>
      </c>
      <c r="I24358" t="s">
        <v>28828</v>
      </c>
      <c r="J24358" t="s">
        <v>378</v>
      </c>
      <c r="L24358">
        <v>1428075811</v>
      </c>
    </row>
    <row r="24359" spans="1:12" x14ac:dyDescent="0.45">
      <c r="A24359" t="str">
        <f t="shared" si="380"/>
        <v>Vega Alta, Puerto Rico, Puerto Rico</v>
      </c>
      <c r="B24359" t="s">
        <v>28829</v>
      </c>
      <c r="C24359" t="s">
        <v>28829</v>
      </c>
      <c r="D24359">
        <v>18.415199999999999</v>
      </c>
      <c r="E24359">
        <v>-66.321100000000001</v>
      </c>
      <c r="F24359" t="s">
        <v>961</v>
      </c>
      <c r="G24359" t="s">
        <v>962</v>
      </c>
      <c r="H24359" t="s">
        <v>963</v>
      </c>
      <c r="I24359" t="s">
        <v>961</v>
      </c>
      <c r="K24359">
        <v>9394</v>
      </c>
      <c r="L24359">
        <v>1630023587</v>
      </c>
    </row>
    <row r="24360" spans="1:12" x14ac:dyDescent="0.45">
      <c r="A24360" t="str">
        <f t="shared" si="380"/>
        <v>Vega Baja, Puerto Rico, Puerto Rico</v>
      </c>
      <c r="B24360" t="s">
        <v>28830</v>
      </c>
      <c r="C24360" t="s">
        <v>28830</v>
      </c>
      <c r="D24360">
        <v>18.440999999999999</v>
      </c>
      <c r="E24360">
        <v>-66.399299999999997</v>
      </c>
      <c r="F24360" t="s">
        <v>961</v>
      </c>
      <c r="G24360" t="s">
        <v>962</v>
      </c>
      <c r="H24360" t="s">
        <v>963</v>
      </c>
      <c r="I24360" t="s">
        <v>961</v>
      </c>
      <c r="K24360">
        <v>22815</v>
      </c>
      <c r="L24360">
        <v>1630023572</v>
      </c>
    </row>
    <row r="24361" spans="1:12" x14ac:dyDescent="0.45">
      <c r="A24361" t="str">
        <f t="shared" si="380"/>
        <v>Vegreville, Alberta, Canada</v>
      </c>
      <c r="B24361" t="s">
        <v>28831</v>
      </c>
      <c r="C24361" t="s">
        <v>28831</v>
      </c>
      <c r="D24361">
        <v>53.492800000000003</v>
      </c>
      <c r="E24361">
        <v>-112.0522</v>
      </c>
      <c r="F24361" t="s">
        <v>541</v>
      </c>
      <c r="G24361" t="s">
        <v>542</v>
      </c>
      <c r="H24361" t="s">
        <v>543</v>
      </c>
      <c r="I24361" t="s">
        <v>1073</v>
      </c>
      <c r="K24361">
        <v>5708</v>
      </c>
      <c r="L24361">
        <v>1124534321</v>
      </c>
    </row>
    <row r="24362" spans="1:12" x14ac:dyDescent="0.45">
      <c r="A24362" t="str">
        <f t="shared" si="380"/>
        <v>Veinticinco de Mayo, Buenos Aires, Argentina</v>
      </c>
      <c r="B24362" t="s">
        <v>28832</v>
      </c>
      <c r="C24362" t="s">
        <v>28832</v>
      </c>
      <c r="D24362">
        <v>-35.416699999999999</v>
      </c>
      <c r="E24362">
        <v>-60.166699999999999</v>
      </c>
      <c r="F24362" t="s">
        <v>651</v>
      </c>
      <c r="G24362" t="s">
        <v>652</v>
      </c>
      <c r="H24362" t="s">
        <v>653</v>
      </c>
      <c r="I24362" t="s">
        <v>870</v>
      </c>
      <c r="J24362" t="s">
        <v>366</v>
      </c>
      <c r="K24362">
        <v>23408</v>
      </c>
      <c r="L24362">
        <v>1032801782</v>
      </c>
    </row>
    <row r="24363" spans="1:12" x14ac:dyDescent="0.45">
      <c r="A24363" t="str">
        <f t="shared" si="380"/>
        <v>Veinticinco de Mayo, La Pampa, Argentina</v>
      </c>
      <c r="B24363" t="s">
        <v>28832</v>
      </c>
      <c r="C24363" t="s">
        <v>28832</v>
      </c>
      <c r="D24363">
        <v>-37.799999999999997</v>
      </c>
      <c r="E24363">
        <v>-67.683300000000003</v>
      </c>
      <c r="F24363" t="s">
        <v>651</v>
      </c>
      <c r="G24363" t="s">
        <v>652</v>
      </c>
      <c r="H24363" t="s">
        <v>653</v>
      </c>
      <c r="I24363" t="s">
        <v>10597</v>
      </c>
      <c r="J24363" t="s">
        <v>366</v>
      </c>
      <c r="K24363">
        <v>17430</v>
      </c>
      <c r="L24363">
        <v>1032912712</v>
      </c>
    </row>
    <row r="24364" spans="1:12" x14ac:dyDescent="0.45">
      <c r="A24364" t="str">
        <f t="shared" si="380"/>
        <v>Veintiocho de Noviembre, Santa Cruz, Argentina</v>
      </c>
      <c r="B24364" t="s">
        <v>28833</v>
      </c>
      <c r="C24364" t="s">
        <v>28833</v>
      </c>
      <c r="D24364">
        <v>-51.65</v>
      </c>
      <c r="E24364">
        <v>-72.3</v>
      </c>
      <c r="F24364" t="s">
        <v>651</v>
      </c>
      <c r="G24364" t="s">
        <v>652</v>
      </c>
      <c r="H24364" t="s">
        <v>653</v>
      </c>
      <c r="I24364" t="s">
        <v>2535</v>
      </c>
      <c r="K24364">
        <v>5300</v>
      </c>
      <c r="L24364">
        <v>1032715340</v>
      </c>
    </row>
    <row r="24365" spans="1:12" x14ac:dyDescent="0.45">
      <c r="A24365" t="str">
        <f t="shared" si="380"/>
        <v>Vejle, Syddanmark, Denmark</v>
      </c>
      <c r="B24365" t="s">
        <v>28834</v>
      </c>
      <c r="C24365" t="s">
        <v>28834</v>
      </c>
      <c r="D24365">
        <v>55.709000000000003</v>
      </c>
      <c r="E24365">
        <v>9.5350000000000001</v>
      </c>
      <c r="F24365" t="s">
        <v>446</v>
      </c>
      <c r="G24365" t="s">
        <v>447</v>
      </c>
      <c r="H24365" t="s">
        <v>448</v>
      </c>
      <c r="I24365" t="s">
        <v>9511</v>
      </c>
      <c r="J24365" t="s">
        <v>378</v>
      </c>
      <c r="K24365">
        <v>51177</v>
      </c>
      <c r="L24365">
        <v>1208585023</v>
      </c>
    </row>
    <row r="24366" spans="1:12" x14ac:dyDescent="0.45">
      <c r="A24366" t="str">
        <f t="shared" si="380"/>
        <v>Velas, Azores, Portugal</v>
      </c>
      <c r="B24366" t="s">
        <v>28835</v>
      </c>
      <c r="C24366" t="s">
        <v>28835</v>
      </c>
      <c r="D24366">
        <v>38.681699999999999</v>
      </c>
      <c r="E24366">
        <v>-28.207899999999999</v>
      </c>
      <c r="F24366" t="s">
        <v>967</v>
      </c>
      <c r="G24366" t="s">
        <v>968</v>
      </c>
      <c r="H24366" t="s">
        <v>969</v>
      </c>
      <c r="I24366" t="s">
        <v>2033</v>
      </c>
      <c r="K24366">
        <v>5398</v>
      </c>
      <c r="L24366">
        <v>1620693269</v>
      </c>
    </row>
    <row r="24367" spans="1:12" x14ac:dyDescent="0.45">
      <c r="A24367" t="str">
        <f t="shared" si="380"/>
        <v>Velasco Ibarra, Guayas, Ecuador</v>
      </c>
      <c r="B24367" t="s">
        <v>28836</v>
      </c>
      <c r="C24367" t="s">
        <v>28836</v>
      </c>
      <c r="D24367">
        <v>-1.0439000000000001</v>
      </c>
      <c r="E24367">
        <v>-79.638300000000001</v>
      </c>
      <c r="F24367" t="s">
        <v>1415</v>
      </c>
      <c r="G24367" t="s">
        <v>1416</v>
      </c>
      <c r="H24367" t="s">
        <v>1417</v>
      </c>
      <c r="I24367" t="s">
        <v>3316</v>
      </c>
      <c r="K24367">
        <v>35686</v>
      </c>
      <c r="L24367">
        <v>1218000005</v>
      </c>
    </row>
    <row r="24368" spans="1:12" x14ac:dyDescent="0.45">
      <c r="A24368" t="str">
        <f t="shared" si="380"/>
        <v>Velbert, North Rhine-Westphalia, Germany</v>
      </c>
      <c r="B24368" t="s">
        <v>28837</v>
      </c>
      <c r="C24368" t="s">
        <v>28837</v>
      </c>
      <c r="D24368">
        <v>51.34</v>
      </c>
      <c r="E24368">
        <v>7.0415999999999999</v>
      </c>
      <c r="F24368" t="s">
        <v>441</v>
      </c>
      <c r="G24368" t="s">
        <v>442</v>
      </c>
      <c r="H24368" t="s">
        <v>443</v>
      </c>
      <c r="I24368" t="s">
        <v>444</v>
      </c>
      <c r="K24368">
        <v>81984</v>
      </c>
      <c r="L24368">
        <v>1276896645</v>
      </c>
    </row>
    <row r="24369" spans="1:12" x14ac:dyDescent="0.45">
      <c r="A24369" t="str">
        <f t="shared" si="380"/>
        <v>Velburg, Bavaria, Germany</v>
      </c>
      <c r="B24369" t="s">
        <v>28838</v>
      </c>
      <c r="C24369" t="s">
        <v>28838</v>
      </c>
      <c r="D24369">
        <v>49.232799999999997</v>
      </c>
      <c r="E24369">
        <v>11.671900000000001</v>
      </c>
      <c r="F24369" t="s">
        <v>441</v>
      </c>
      <c r="G24369" t="s">
        <v>442</v>
      </c>
      <c r="H24369" t="s">
        <v>443</v>
      </c>
      <c r="I24369" t="s">
        <v>567</v>
      </c>
      <c r="K24369">
        <v>5312</v>
      </c>
      <c r="L24369">
        <v>1276907482</v>
      </c>
    </row>
    <row r="24370" spans="1:12" x14ac:dyDescent="0.45">
      <c r="A24370" t="str">
        <f t="shared" si="380"/>
        <v>Velddrif, Western Cape, South Africa</v>
      </c>
      <c r="B24370" t="s">
        <v>28839</v>
      </c>
      <c r="C24370" t="s">
        <v>28839</v>
      </c>
      <c r="D24370">
        <v>-32.7667</v>
      </c>
      <c r="E24370">
        <v>18.166699999999999</v>
      </c>
      <c r="F24370" t="s">
        <v>1436</v>
      </c>
      <c r="G24370" t="s">
        <v>1437</v>
      </c>
      <c r="H24370" t="s">
        <v>1438</v>
      </c>
      <c r="I24370" t="s">
        <v>3883</v>
      </c>
      <c r="K24370">
        <v>11017</v>
      </c>
      <c r="L24370">
        <v>1710031295</v>
      </c>
    </row>
    <row r="24371" spans="1:12" x14ac:dyDescent="0.45">
      <c r="A24371" t="str">
        <f t="shared" si="380"/>
        <v>Velen, North Rhine-Westphalia, Germany</v>
      </c>
      <c r="B24371" t="s">
        <v>28840</v>
      </c>
      <c r="C24371" t="s">
        <v>28840</v>
      </c>
      <c r="D24371">
        <v>51.893900000000002</v>
      </c>
      <c r="E24371">
        <v>6.9897</v>
      </c>
      <c r="F24371" t="s">
        <v>441</v>
      </c>
      <c r="G24371" t="s">
        <v>442</v>
      </c>
      <c r="H24371" t="s">
        <v>443</v>
      </c>
      <c r="I24371" t="s">
        <v>444</v>
      </c>
      <c r="K24371">
        <v>13130</v>
      </c>
      <c r="L24371">
        <v>1276638227</v>
      </c>
    </row>
    <row r="24372" spans="1:12" x14ac:dyDescent="0.45">
      <c r="A24372" t="str">
        <f t="shared" si="380"/>
        <v>Velence, Fejér, Hungary</v>
      </c>
      <c r="B24372" t="s">
        <v>28841</v>
      </c>
      <c r="C24372" t="s">
        <v>28841</v>
      </c>
      <c r="D24372">
        <v>47.241799999999998</v>
      </c>
      <c r="E24372">
        <v>18.6479</v>
      </c>
      <c r="F24372" t="s">
        <v>641</v>
      </c>
      <c r="G24372" t="s">
        <v>642</v>
      </c>
      <c r="H24372" t="s">
        <v>643</v>
      </c>
      <c r="I24372" t="s">
        <v>4408</v>
      </c>
      <c r="K24372">
        <v>5552</v>
      </c>
      <c r="L24372">
        <v>1348649825</v>
      </c>
    </row>
    <row r="24373" spans="1:12" x14ac:dyDescent="0.45">
      <c r="A24373" t="str">
        <f t="shared" si="380"/>
        <v>Velenje, Velenje, Slovenia</v>
      </c>
      <c r="B24373" t="s">
        <v>28842</v>
      </c>
      <c r="C24373" t="s">
        <v>28842</v>
      </c>
      <c r="D24373">
        <v>46.366700000000002</v>
      </c>
      <c r="E24373">
        <v>15.1167</v>
      </c>
      <c r="F24373" t="s">
        <v>1111</v>
      </c>
      <c r="G24373" t="s">
        <v>1112</v>
      </c>
      <c r="H24373" t="s">
        <v>1113</v>
      </c>
      <c r="I24373" t="s">
        <v>28842</v>
      </c>
      <c r="J24373" t="s">
        <v>378</v>
      </c>
      <c r="K24373">
        <v>25333</v>
      </c>
      <c r="L24373">
        <v>1705929589</v>
      </c>
    </row>
    <row r="24374" spans="1:12" x14ac:dyDescent="0.45">
      <c r="A24374" t="str">
        <f t="shared" si="380"/>
        <v>Veles, Veles, Macedonia</v>
      </c>
      <c r="B24374" t="s">
        <v>28843</v>
      </c>
      <c r="C24374" t="s">
        <v>28843</v>
      </c>
      <c r="D24374">
        <v>41.715299999999999</v>
      </c>
      <c r="E24374">
        <v>21.775300000000001</v>
      </c>
      <c r="F24374" t="s">
        <v>2246</v>
      </c>
      <c r="G24374" t="s">
        <v>2247</v>
      </c>
      <c r="H24374" t="s">
        <v>2248</v>
      </c>
      <c r="I24374" t="s">
        <v>28843</v>
      </c>
      <c r="J24374" t="s">
        <v>378</v>
      </c>
      <c r="K24374">
        <v>45037</v>
      </c>
      <c r="L24374">
        <v>1807468155</v>
      </c>
    </row>
    <row r="24375" spans="1:12" x14ac:dyDescent="0.45">
      <c r="A24375" t="str">
        <f t="shared" si="380"/>
        <v>Velika Gorica, Zagrebačka Županija, Croatia</v>
      </c>
      <c r="B24375" t="s">
        <v>28844</v>
      </c>
      <c r="C24375" t="s">
        <v>28844</v>
      </c>
      <c r="D24375">
        <v>45.7</v>
      </c>
      <c r="E24375">
        <v>16.066700000000001</v>
      </c>
      <c r="F24375" t="s">
        <v>4026</v>
      </c>
      <c r="G24375" t="s">
        <v>4027</v>
      </c>
      <c r="H24375" t="s">
        <v>4028</v>
      </c>
      <c r="I24375" t="s">
        <v>13289</v>
      </c>
      <c r="J24375" t="s">
        <v>366</v>
      </c>
      <c r="K24375">
        <v>63517</v>
      </c>
      <c r="L24375">
        <v>1191113594</v>
      </c>
    </row>
    <row r="24376" spans="1:12" x14ac:dyDescent="0.45">
      <c r="A24376" t="str">
        <f t="shared" si="380"/>
        <v>Velika Kladuša, Bosnia and Herzegovina, Federation of, Bosnia And Herzegovina</v>
      </c>
      <c r="B24376" t="s">
        <v>28845</v>
      </c>
      <c r="C24376" t="s">
        <v>28846</v>
      </c>
      <c r="D24376">
        <v>45.166699999999999</v>
      </c>
      <c r="E24376">
        <v>15.8</v>
      </c>
      <c r="F24376" t="s">
        <v>3488</v>
      </c>
      <c r="G24376" t="s">
        <v>3489</v>
      </c>
      <c r="H24376" t="s">
        <v>3490</v>
      </c>
      <c r="I24376" t="s">
        <v>4454</v>
      </c>
      <c r="J24376" t="s">
        <v>366</v>
      </c>
      <c r="K24376">
        <v>6902</v>
      </c>
      <c r="L24376">
        <v>1070100775</v>
      </c>
    </row>
    <row r="24377" spans="1:12" x14ac:dyDescent="0.45">
      <c r="A24377" t="str">
        <f t="shared" si="380"/>
        <v>Velika Plana, Velika Plana, Serbia</v>
      </c>
      <c r="B24377" t="s">
        <v>28847</v>
      </c>
      <c r="C24377" t="s">
        <v>28847</v>
      </c>
      <c r="D24377">
        <v>44.333300000000001</v>
      </c>
      <c r="E24377">
        <v>21.083300000000001</v>
      </c>
      <c r="F24377" t="s">
        <v>795</v>
      </c>
      <c r="G24377" t="s">
        <v>796</v>
      </c>
      <c r="H24377" t="s">
        <v>797</v>
      </c>
      <c r="I24377" t="s">
        <v>28847</v>
      </c>
      <c r="J24377" t="s">
        <v>378</v>
      </c>
      <c r="L24377">
        <v>1688536735</v>
      </c>
    </row>
    <row r="24378" spans="1:12" x14ac:dyDescent="0.45">
      <c r="A24378" t="str">
        <f t="shared" si="380"/>
        <v>Velika Polana, Velika Polana, Slovenia</v>
      </c>
      <c r="B24378" t="s">
        <v>28848</v>
      </c>
      <c r="C24378" t="s">
        <v>28848</v>
      </c>
      <c r="D24378">
        <v>46.571899999999999</v>
      </c>
      <c r="E24378">
        <v>16.346900000000002</v>
      </c>
      <c r="F24378" t="s">
        <v>1111</v>
      </c>
      <c r="G24378" t="s">
        <v>1112</v>
      </c>
      <c r="H24378" t="s">
        <v>1113</v>
      </c>
      <c r="I24378" t="s">
        <v>28848</v>
      </c>
      <c r="J24378" t="s">
        <v>378</v>
      </c>
      <c r="L24378">
        <v>1705627212</v>
      </c>
    </row>
    <row r="24379" spans="1:12" x14ac:dyDescent="0.45">
      <c r="A24379" t="str">
        <f t="shared" si="380"/>
        <v>Velike Lašče, Velike Lašče, Slovenia</v>
      </c>
      <c r="B24379" t="s">
        <v>28849</v>
      </c>
      <c r="C24379" t="s">
        <v>28850</v>
      </c>
      <c r="D24379">
        <v>45.8322</v>
      </c>
      <c r="E24379">
        <v>14.6364</v>
      </c>
      <c r="F24379" t="s">
        <v>1111</v>
      </c>
      <c r="G24379" t="s">
        <v>1112</v>
      </c>
      <c r="H24379" t="s">
        <v>1113</v>
      </c>
      <c r="I24379" t="s">
        <v>28849</v>
      </c>
      <c r="J24379" t="s">
        <v>378</v>
      </c>
      <c r="L24379">
        <v>1705618557</v>
      </c>
    </row>
    <row r="24380" spans="1:12" x14ac:dyDescent="0.45">
      <c r="A24380" t="str">
        <f t="shared" si="380"/>
        <v>Veliki Preslav, Shumen, Bulgaria</v>
      </c>
      <c r="B24380" t="s">
        <v>28851</v>
      </c>
      <c r="C24380" t="s">
        <v>28851</v>
      </c>
      <c r="D24380">
        <v>43.1614</v>
      </c>
      <c r="E24380">
        <v>26.8125</v>
      </c>
      <c r="F24380" t="s">
        <v>1175</v>
      </c>
      <c r="G24380" t="s">
        <v>1176</v>
      </c>
      <c r="H24380" t="s">
        <v>1177</v>
      </c>
      <c r="I24380" t="s">
        <v>20120</v>
      </c>
      <c r="K24380">
        <v>9196</v>
      </c>
      <c r="L24380">
        <v>1100285364</v>
      </c>
    </row>
    <row r="24381" spans="1:12" x14ac:dyDescent="0.45">
      <c r="A24381" t="str">
        <f t="shared" si="380"/>
        <v>Velikiy Novgorod, Novgorodskaya Oblast’, Russia</v>
      </c>
      <c r="B24381" t="s">
        <v>28852</v>
      </c>
      <c r="C24381" t="s">
        <v>28852</v>
      </c>
      <c r="D24381">
        <v>58.521000000000001</v>
      </c>
      <c r="E24381">
        <v>31.2758</v>
      </c>
      <c r="F24381" t="s">
        <v>504</v>
      </c>
      <c r="G24381" t="s">
        <v>505</v>
      </c>
      <c r="H24381" t="s">
        <v>506</v>
      </c>
      <c r="I24381" t="s">
        <v>4991</v>
      </c>
      <c r="J24381" t="s">
        <v>378</v>
      </c>
      <c r="K24381">
        <v>222594</v>
      </c>
      <c r="L24381">
        <v>1643774241</v>
      </c>
    </row>
    <row r="24382" spans="1:12" x14ac:dyDescent="0.45">
      <c r="A24382" t="str">
        <f t="shared" si="380"/>
        <v>Velikiy Ustyug, Vologodskaya Oblast’, Russia</v>
      </c>
      <c r="B24382" t="s">
        <v>28853</v>
      </c>
      <c r="C24382" t="s">
        <v>28853</v>
      </c>
      <c r="D24382">
        <v>60.758899999999997</v>
      </c>
      <c r="E24382">
        <v>46.303899999999999</v>
      </c>
      <c r="F24382" t="s">
        <v>504</v>
      </c>
      <c r="G24382" t="s">
        <v>505</v>
      </c>
      <c r="H24382" t="s">
        <v>506</v>
      </c>
      <c r="I24382" t="s">
        <v>4100</v>
      </c>
      <c r="K24382">
        <v>31806</v>
      </c>
      <c r="L24382">
        <v>1643173653</v>
      </c>
    </row>
    <row r="24383" spans="1:12" x14ac:dyDescent="0.45">
      <c r="A24383" t="str">
        <f t="shared" si="380"/>
        <v>Velikiye Luki, Pskovskaya Oblast’, Russia</v>
      </c>
      <c r="B24383" t="s">
        <v>28854</v>
      </c>
      <c r="C24383" t="s">
        <v>28854</v>
      </c>
      <c r="D24383">
        <v>56.35</v>
      </c>
      <c r="E24383">
        <v>30.5167</v>
      </c>
      <c r="F24383" t="s">
        <v>504</v>
      </c>
      <c r="G24383" t="s">
        <v>505</v>
      </c>
      <c r="H24383" t="s">
        <v>506</v>
      </c>
      <c r="I24383" t="s">
        <v>8516</v>
      </c>
      <c r="K24383">
        <v>91435</v>
      </c>
      <c r="L24383">
        <v>1643622811</v>
      </c>
    </row>
    <row r="24384" spans="1:12" x14ac:dyDescent="0.45">
      <c r="A24384" t="str">
        <f t="shared" si="380"/>
        <v>Veliko Gradište, Veliko Gradište, Serbia</v>
      </c>
      <c r="B24384" t="s">
        <v>28855</v>
      </c>
      <c r="C24384" t="s">
        <v>28856</v>
      </c>
      <c r="D24384">
        <v>44.75</v>
      </c>
      <c r="E24384">
        <v>21.5167</v>
      </c>
      <c r="F24384" t="s">
        <v>795</v>
      </c>
      <c r="G24384" t="s">
        <v>796</v>
      </c>
      <c r="H24384" t="s">
        <v>797</v>
      </c>
      <c r="I24384" t="s">
        <v>28855</v>
      </c>
      <c r="J24384" t="s">
        <v>378</v>
      </c>
      <c r="L24384">
        <v>1688050059</v>
      </c>
    </row>
    <row r="24385" spans="1:12" x14ac:dyDescent="0.45">
      <c r="A24385" t="str">
        <f t="shared" si="380"/>
        <v>Veliko Tarnovo, Veliko Tarnovo, Bulgaria</v>
      </c>
      <c r="B24385" t="s">
        <v>9296</v>
      </c>
      <c r="C24385" t="s">
        <v>9296</v>
      </c>
      <c r="D24385">
        <v>43.0822</v>
      </c>
      <c r="E24385">
        <v>25.631699999999999</v>
      </c>
      <c r="F24385" t="s">
        <v>1175</v>
      </c>
      <c r="G24385" t="s">
        <v>1176</v>
      </c>
      <c r="H24385" t="s">
        <v>1177</v>
      </c>
      <c r="I24385" t="s">
        <v>9296</v>
      </c>
      <c r="J24385" t="s">
        <v>378</v>
      </c>
      <c r="K24385">
        <v>72207</v>
      </c>
      <c r="L24385">
        <v>1100134696</v>
      </c>
    </row>
    <row r="24386" spans="1:12" x14ac:dyDescent="0.45">
      <c r="A24386" t="str">
        <f t="shared" si="380"/>
        <v>Velingrad, Pazardzhik, Bulgaria</v>
      </c>
      <c r="B24386" t="s">
        <v>28857</v>
      </c>
      <c r="C24386" t="s">
        <v>28857</v>
      </c>
      <c r="D24386">
        <v>42.026699999999998</v>
      </c>
      <c r="E24386">
        <v>23.991</v>
      </c>
      <c r="F24386" t="s">
        <v>1175</v>
      </c>
      <c r="G24386" t="s">
        <v>1176</v>
      </c>
      <c r="H24386" t="s">
        <v>1177</v>
      </c>
      <c r="I24386" t="s">
        <v>21158</v>
      </c>
      <c r="J24386" t="s">
        <v>366</v>
      </c>
      <c r="K24386">
        <v>25764</v>
      </c>
      <c r="L24386">
        <v>1100145292</v>
      </c>
    </row>
    <row r="24387" spans="1:12" x14ac:dyDescent="0.45">
      <c r="A24387" t="str">
        <f t="shared" ref="A24387:A24450" si="381">CONCATENATE(B24387,", ",I24387,", ",F24387)</f>
        <v>Velizh, Smolenskaya Oblast’, Russia</v>
      </c>
      <c r="B24387" t="s">
        <v>28858</v>
      </c>
      <c r="C24387" t="s">
        <v>28858</v>
      </c>
      <c r="D24387">
        <v>55.6</v>
      </c>
      <c r="E24387">
        <v>31.2</v>
      </c>
      <c r="F24387" t="s">
        <v>504</v>
      </c>
      <c r="G24387" t="s">
        <v>505</v>
      </c>
      <c r="H24387" t="s">
        <v>506</v>
      </c>
      <c r="I24387" t="s">
        <v>8257</v>
      </c>
      <c r="K24387">
        <v>6788</v>
      </c>
      <c r="L24387">
        <v>1643700363</v>
      </c>
    </row>
    <row r="24388" spans="1:12" x14ac:dyDescent="0.45">
      <c r="A24388" t="str">
        <f t="shared" si="381"/>
        <v>Vélizy-Villacoublay, Île-de-France, France</v>
      </c>
      <c r="B24388" t="s">
        <v>28859</v>
      </c>
      <c r="C24388" t="s">
        <v>28860</v>
      </c>
      <c r="D24388">
        <v>48.7834</v>
      </c>
      <c r="E24388">
        <v>2.1833999999999998</v>
      </c>
      <c r="F24388" t="s">
        <v>526</v>
      </c>
      <c r="G24388" t="s">
        <v>527</v>
      </c>
      <c r="H24388" t="s">
        <v>528</v>
      </c>
      <c r="I24388" t="s">
        <v>732</v>
      </c>
      <c r="K24388">
        <v>22036</v>
      </c>
      <c r="L24388">
        <v>1250075648</v>
      </c>
    </row>
    <row r="24389" spans="1:12" x14ac:dyDescent="0.45">
      <c r="A24389" t="str">
        <f t="shared" si="381"/>
        <v>Velká Bíteš, Vysočina, Czechia</v>
      </c>
      <c r="B24389" t="s">
        <v>28861</v>
      </c>
      <c r="C24389" t="s">
        <v>28862</v>
      </c>
      <c r="D24389">
        <v>49.288699999999999</v>
      </c>
      <c r="E24389">
        <v>16.225899999999999</v>
      </c>
      <c r="F24389" t="s">
        <v>2480</v>
      </c>
      <c r="G24389" t="s">
        <v>2481</v>
      </c>
      <c r="H24389" t="s">
        <v>2482</v>
      </c>
      <c r="I24389" t="s">
        <v>5760</v>
      </c>
      <c r="K24389">
        <v>5243</v>
      </c>
      <c r="L24389">
        <v>1203698205</v>
      </c>
    </row>
    <row r="24390" spans="1:12" x14ac:dyDescent="0.45">
      <c r="A24390" t="str">
        <f t="shared" si="381"/>
        <v>Veľké Kapušany, Košický, Slovakia</v>
      </c>
      <c r="B24390" t="s">
        <v>28863</v>
      </c>
      <c r="C24390" t="s">
        <v>28864</v>
      </c>
      <c r="D24390">
        <v>48.55</v>
      </c>
      <c r="E24390">
        <v>22.083300000000001</v>
      </c>
      <c r="F24390" t="s">
        <v>3518</v>
      </c>
      <c r="G24390" t="s">
        <v>3519</v>
      </c>
      <c r="H24390" t="s">
        <v>3520</v>
      </c>
      <c r="I24390" t="s">
        <v>8545</v>
      </c>
      <c r="K24390">
        <v>9004</v>
      </c>
      <c r="L24390">
        <v>1703807609</v>
      </c>
    </row>
    <row r="24391" spans="1:12" x14ac:dyDescent="0.45">
      <c r="A24391" t="str">
        <f t="shared" si="381"/>
        <v>Velké Meziříčí, Vysočina, Czechia</v>
      </c>
      <c r="B24391" t="s">
        <v>28865</v>
      </c>
      <c r="C24391" t="s">
        <v>28866</v>
      </c>
      <c r="D24391">
        <v>49.3553</v>
      </c>
      <c r="E24391">
        <v>16.0123</v>
      </c>
      <c r="F24391" t="s">
        <v>2480</v>
      </c>
      <c r="G24391" t="s">
        <v>2481</v>
      </c>
      <c r="H24391" t="s">
        <v>2482</v>
      </c>
      <c r="I24391" t="s">
        <v>5760</v>
      </c>
      <c r="K24391">
        <v>11498</v>
      </c>
      <c r="L24391">
        <v>1203943102</v>
      </c>
    </row>
    <row r="24392" spans="1:12" x14ac:dyDescent="0.45">
      <c r="A24392" t="str">
        <f t="shared" si="381"/>
        <v>Veľký Krtíš, Banskobystrický, Slovakia</v>
      </c>
      <c r="B24392" t="s">
        <v>28867</v>
      </c>
      <c r="C24392" t="s">
        <v>28868</v>
      </c>
      <c r="D24392">
        <v>48.215000000000003</v>
      </c>
      <c r="E24392">
        <v>19.338100000000001</v>
      </c>
      <c r="F24392" t="s">
        <v>3518</v>
      </c>
      <c r="G24392" t="s">
        <v>3519</v>
      </c>
      <c r="H24392" t="s">
        <v>3520</v>
      </c>
      <c r="I24392" t="s">
        <v>3530</v>
      </c>
      <c r="J24392" t="s">
        <v>366</v>
      </c>
      <c r="K24392">
        <v>12115</v>
      </c>
      <c r="L24392">
        <v>1703541479</v>
      </c>
    </row>
    <row r="24393" spans="1:12" x14ac:dyDescent="0.45">
      <c r="A24393" t="str">
        <f t="shared" si="381"/>
        <v>Veľký Meder, Trnavský, Slovakia</v>
      </c>
      <c r="B24393" t="s">
        <v>28869</v>
      </c>
      <c r="C24393" t="s">
        <v>28870</v>
      </c>
      <c r="D24393">
        <v>47.85</v>
      </c>
      <c r="E24393">
        <v>17.7667</v>
      </c>
      <c r="F24393" t="s">
        <v>3518</v>
      </c>
      <c r="G24393" t="s">
        <v>3519</v>
      </c>
      <c r="H24393" t="s">
        <v>3520</v>
      </c>
      <c r="I24393" t="s">
        <v>8814</v>
      </c>
      <c r="K24393">
        <v>8828</v>
      </c>
      <c r="L24393">
        <v>1703165181</v>
      </c>
    </row>
    <row r="24394" spans="1:12" x14ac:dyDescent="0.45">
      <c r="A24394" t="str">
        <f t="shared" si="381"/>
        <v>Veľký Šariš, Prešovský, Slovakia</v>
      </c>
      <c r="B24394" t="s">
        <v>28871</v>
      </c>
      <c r="C24394" t="s">
        <v>28872</v>
      </c>
      <c r="D24394">
        <v>49.0383</v>
      </c>
      <c r="E24394">
        <v>21.191700000000001</v>
      </c>
      <c r="F24394" t="s">
        <v>3518</v>
      </c>
      <c r="G24394" t="s">
        <v>3519</v>
      </c>
      <c r="H24394" t="s">
        <v>3520</v>
      </c>
      <c r="I24394" t="s">
        <v>3596</v>
      </c>
      <c r="K24394">
        <v>5404</v>
      </c>
      <c r="L24394">
        <v>1703876931</v>
      </c>
    </row>
    <row r="24395" spans="1:12" x14ac:dyDescent="0.45">
      <c r="A24395" t="str">
        <f t="shared" si="381"/>
        <v>Vellmar, Hesse, Germany</v>
      </c>
      <c r="B24395" t="s">
        <v>28873</v>
      </c>
      <c r="C24395" t="s">
        <v>28873</v>
      </c>
      <c r="D24395">
        <v>51.358800000000002</v>
      </c>
      <c r="E24395">
        <v>9.4677000000000007</v>
      </c>
      <c r="F24395" t="s">
        <v>441</v>
      </c>
      <c r="G24395" t="s">
        <v>442</v>
      </c>
      <c r="H24395" t="s">
        <v>443</v>
      </c>
      <c r="I24395" t="s">
        <v>1676</v>
      </c>
      <c r="K24395">
        <v>18134</v>
      </c>
      <c r="L24395">
        <v>1276293369</v>
      </c>
    </row>
    <row r="24396" spans="1:12" x14ac:dyDescent="0.45">
      <c r="A24396" t="str">
        <f t="shared" si="381"/>
        <v>Vellore, Tamil Nādu, India</v>
      </c>
      <c r="B24396" t="s">
        <v>28874</v>
      </c>
      <c r="C24396" t="s">
        <v>28874</v>
      </c>
      <c r="D24396">
        <v>12.920400000000001</v>
      </c>
      <c r="E24396">
        <v>79.150000000000006</v>
      </c>
      <c r="F24396" t="s">
        <v>626</v>
      </c>
      <c r="G24396" t="s">
        <v>627</v>
      </c>
      <c r="H24396" t="s">
        <v>628</v>
      </c>
      <c r="I24396" t="s">
        <v>6774</v>
      </c>
      <c r="K24396">
        <v>177081</v>
      </c>
      <c r="L24396">
        <v>1356977661</v>
      </c>
    </row>
    <row r="24397" spans="1:12" x14ac:dyDescent="0.45">
      <c r="A24397" t="str">
        <f t="shared" si="381"/>
        <v>Velsk, Arkhangel’skaya Oblast’, Russia</v>
      </c>
      <c r="B24397" t="s">
        <v>28875</v>
      </c>
      <c r="C24397" t="s">
        <v>28875</v>
      </c>
      <c r="D24397">
        <v>61.066699999999997</v>
      </c>
      <c r="E24397">
        <v>42.1</v>
      </c>
      <c r="F24397" t="s">
        <v>504</v>
      </c>
      <c r="G24397" t="s">
        <v>505</v>
      </c>
      <c r="H24397" t="s">
        <v>506</v>
      </c>
      <c r="I24397" t="s">
        <v>2393</v>
      </c>
      <c r="K24397">
        <v>22776</v>
      </c>
      <c r="L24397">
        <v>1643373817</v>
      </c>
    </row>
    <row r="24398" spans="1:12" x14ac:dyDescent="0.45">
      <c r="A24398" t="str">
        <f t="shared" si="381"/>
        <v>Velten, Brandenburg, Germany</v>
      </c>
      <c r="B24398" t="s">
        <v>28876</v>
      </c>
      <c r="C24398" t="s">
        <v>28876</v>
      </c>
      <c r="D24398">
        <v>52.683300000000003</v>
      </c>
      <c r="E24398">
        <v>13.183299999999999</v>
      </c>
      <c r="F24398" t="s">
        <v>441</v>
      </c>
      <c r="G24398" t="s">
        <v>442</v>
      </c>
      <c r="H24398" t="s">
        <v>443</v>
      </c>
      <c r="I24398" t="s">
        <v>1719</v>
      </c>
      <c r="K24398">
        <v>11965</v>
      </c>
      <c r="L24398">
        <v>1276342323</v>
      </c>
    </row>
    <row r="24399" spans="1:12" x14ac:dyDescent="0.45">
      <c r="A24399" t="str">
        <f t="shared" si="381"/>
        <v>Venado Tuerto, Santa Fe, Argentina</v>
      </c>
      <c r="B24399" t="s">
        <v>28877</v>
      </c>
      <c r="C24399" t="s">
        <v>28877</v>
      </c>
      <c r="D24399">
        <v>-33.75</v>
      </c>
      <c r="E24399">
        <v>-61.966700000000003</v>
      </c>
      <c r="F24399" t="s">
        <v>651</v>
      </c>
      <c r="G24399" t="s">
        <v>652</v>
      </c>
      <c r="H24399" t="s">
        <v>653</v>
      </c>
      <c r="I24399" t="s">
        <v>6031</v>
      </c>
      <c r="K24399">
        <v>76432</v>
      </c>
      <c r="L24399">
        <v>1032284763</v>
      </c>
    </row>
    <row r="24400" spans="1:12" x14ac:dyDescent="0.45">
      <c r="A24400" t="str">
        <f t="shared" si="381"/>
        <v>Vendas Novas, Évora, Portugal</v>
      </c>
      <c r="B24400" t="s">
        <v>28878</v>
      </c>
      <c r="C24400" t="s">
        <v>28878</v>
      </c>
      <c r="D24400">
        <v>38.683300000000003</v>
      </c>
      <c r="E24400">
        <v>-8.4499999999999993</v>
      </c>
      <c r="F24400" t="s">
        <v>967</v>
      </c>
      <c r="G24400" t="s">
        <v>968</v>
      </c>
      <c r="H24400" t="s">
        <v>969</v>
      </c>
      <c r="I24400" t="s">
        <v>2430</v>
      </c>
      <c r="J24400" t="s">
        <v>366</v>
      </c>
      <c r="K24400">
        <v>11846</v>
      </c>
      <c r="L24400">
        <v>1620891430</v>
      </c>
    </row>
    <row r="24401" spans="1:12" x14ac:dyDescent="0.45">
      <c r="A24401" t="str">
        <f t="shared" si="381"/>
        <v>Veneta, Oregon, United States</v>
      </c>
      <c r="B24401" t="s">
        <v>28879</v>
      </c>
      <c r="C24401" t="s">
        <v>28879</v>
      </c>
      <c r="D24401">
        <v>44.0471</v>
      </c>
      <c r="E24401">
        <v>-123.3514</v>
      </c>
      <c r="F24401" t="s">
        <v>530</v>
      </c>
      <c r="G24401" t="s">
        <v>531</v>
      </c>
      <c r="H24401" t="s">
        <v>532</v>
      </c>
      <c r="I24401" t="s">
        <v>1426</v>
      </c>
      <c r="K24401">
        <v>6628</v>
      </c>
      <c r="L24401">
        <v>1840021264</v>
      </c>
    </row>
    <row r="24402" spans="1:12" x14ac:dyDescent="0.45">
      <c r="A24402" t="str">
        <f t="shared" si="381"/>
        <v>Venëv, Tul’skaya Oblast’, Russia</v>
      </c>
      <c r="B24402" t="s">
        <v>28880</v>
      </c>
      <c r="C24402" t="s">
        <v>28881</v>
      </c>
      <c r="D24402">
        <v>54.35</v>
      </c>
      <c r="E24402">
        <v>38.2667</v>
      </c>
      <c r="F24402" t="s">
        <v>504</v>
      </c>
      <c r="G24402" t="s">
        <v>505</v>
      </c>
      <c r="H24402" t="s">
        <v>506</v>
      </c>
      <c r="I24402" t="s">
        <v>1494</v>
      </c>
      <c r="K24402">
        <v>14211</v>
      </c>
      <c r="L24402">
        <v>1643092677</v>
      </c>
    </row>
    <row r="24403" spans="1:12" x14ac:dyDescent="0.45">
      <c r="A24403" t="str">
        <f t="shared" si="381"/>
        <v>Venice, Veneto, Italy</v>
      </c>
      <c r="B24403" t="s">
        <v>28882</v>
      </c>
      <c r="C24403" t="s">
        <v>28882</v>
      </c>
      <c r="D24403">
        <v>45.439700000000002</v>
      </c>
      <c r="E24403">
        <v>12.331899999999999</v>
      </c>
      <c r="F24403" t="s">
        <v>946</v>
      </c>
      <c r="G24403" t="s">
        <v>947</v>
      </c>
      <c r="H24403" t="s">
        <v>948</v>
      </c>
      <c r="I24403" t="s">
        <v>9457</v>
      </c>
      <c r="J24403" t="s">
        <v>378</v>
      </c>
      <c r="K24403">
        <v>261905</v>
      </c>
      <c r="L24403">
        <v>1380660414</v>
      </c>
    </row>
    <row r="24404" spans="1:12" x14ac:dyDescent="0.45">
      <c r="A24404" t="str">
        <f t="shared" si="381"/>
        <v>Venice, Florida, United States</v>
      </c>
      <c r="B24404" t="s">
        <v>28882</v>
      </c>
      <c r="C24404" t="s">
        <v>28882</v>
      </c>
      <c r="D24404">
        <v>27.116299999999999</v>
      </c>
      <c r="E24404">
        <v>-82.413499999999999</v>
      </c>
      <c r="F24404" t="s">
        <v>530</v>
      </c>
      <c r="G24404" t="s">
        <v>531</v>
      </c>
      <c r="H24404" t="s">
        <v>532</v>
      </c>
      <c r="I24404" t="s">
        <v>1378</v>
      </c>
      <c r="K24404">
        <v>23985</v>
      </c>
      <c r="L24404">
        <v>1840015989</v>
      </c>
    </row>
    <row r="24405" spans="1:12" x14ac:dyDescent="0.45">
      <c r="A24405" t="str">
        <f t="shared" si="381"/>
        <v>Venice Gardens, Florida, United States</v>
      </c>
      <c r="B24405" t="s">
        <v>28883</v>
      </c>
      <c r="C24405" t="s">
        <v>28883</v>
      </c>
      <c r="D24405">
        <v>27.069400000000002</v>
      </c>
      <c r="E24405">
        <v>-82.4054</v>
      </c>
      <c r="F24405" t="s">
        <v>530</v>
      </c>
      <c r="G24405" t="s">
        <v>531</v>
      </c>
      <c r="H24405" t="s">
        <v>532</v>
      </c>
      <c r="I24405" t="s">
        <v>1378</v>
      </c>
      <c r="K24405">
        <v>8370</v>
      </c>
      <c r="L24405">
        <v>1840014182</v>
      </c>
    </row>
    <row r="24406" spans="1:12" x14ac:dyDescent="0.45">
      <c r="A24406" t="str">
        <f t="shared" si="381"/>
        <v>Vénissieux, Auvergne-Rhône-Alpes, France</v>
      </c>
      <c r="B24406" t="s">
        <v>28884</v>
      </c>
      <c r="C24406" t="s">
        <v>28885</v>
      </c>
      <c r="D24406">
        <v>45.697800000000001</v>
      </c>
      <c r="E24406">
        <v>4.8867000000000003</v>
      </c>
      <c r="F24406" t="s">
        <v>526</v>
      </c>
      <c r="G24406" t="s">
        <v>527</v>
      </c>
      <c r="H24406" t="s">
        <v>528</v>
      </c>
      <c r="I24406" t="s">
        <v>1083</v>
      </c>
      <c r="K24406">
        <v>65894</v>
      </c>
      <c r="L24406">
        <v>1250755963</v>
      </c>
    </row>
    <row r="24407" spans="1:12" x14ac:dyDescent="0.45">
      <c r="A24407" t="str">
        <f t="shared" si="381"/>
        <v>Venkatagiri, Andhra Pradesh, India</v>
      </c>
      <c r="B24407" t="s">
        <v>28886</v>
      </c>
      <c r="C24407" t="s">
        <v>28886</v>
      </c>
      <c r="D24407">
        <v>13.966699999999999</v>
      </c>
      <c r="E24407">
        <v>79.583299999999994</v>
      </c>
      <c r="F24407" t="s">
        <v>626</v>
      </c>
      <c r="G24407" t="s">
        <v>627</v>
      </c>
      <c r="H24407" t="s">
        <v>628</v>
      </c>
      <c r="I24407" t="s">
        <v>816</v>
      </c>
      <c r="K24407">
        <v>52688</v>
      </c>
      <c r="L24407">
        <v>1356644043</v>
      </c>
    </row>
    <row r="24408" spans="1:12" x14ac:dyDescent="0.45">
      <c r="A24408" t="str">
        <f t="shared" si="381"/>
        <v>Ventanas, Los Ríos, Ecuador</v>
      </c>
      <c r="B24408" t="s">
        <v>28887</v>
      </c>
      <c r="C24408" t="s">
        <v>28887</v>
      </c>
      <c r="D24408">
        <v>-1.45</v>
      </c>
      <c r="E24408">
        <v>-79.47</v>
      </c>
      <c r="F24408" t="s">
        <v>1415</v>
      </c>
      <c r="G24408" t="s">
        <v>1416</v>
      </c>
      <c r="H24408" t="s">
        <v>1417</v>
      </c>
      <c r="I24408" t="s">
        <v>2908</v>
      </c>
      <c r="K24408">
        <v>38168</v>
      </c>
      <c r="L24408">
        <v>1218067203</v>
      </c>
    </row>
    <row r="24409" spans="1:12" x14ac:dyDescent="0.45">
      <c r="A24409" t="str">
        <f t="shared" si="381"/>
        <v>Ventanas, Valparaíso, Chile</v>
      </c>
      <c r="B24409" t="s">
        <v>28887</v>
      </c>
      <c r="C24409" t="s">
        <v>28887</v>
      </c>
      <c r="D24409">
        <v>-32.741900000000001</v>
      </c>
      <c r="E24409">
        <v>-71.483900000000006</v>
      </c>
      <c r="F24409" t="s">
        <v>1502</v>
      </c>
      <c r="G24409" t="s">
        <v>1503</v>
      </c>
      <c r="H24409" t="s">
        <v>1504</v>
      </c>
      <c r="I24409" t="s">
        <v>6250</v>
      </c>
      <c r="K24409">
        <v>8314</v>
      </c>
      <c r="L24409">
        <v>1152227207</v>
      </c>
    </row>
    <row r="24410" spans="1:12" x14ac:dyDescent="0.45">
      <c r="A24410" t="str">
        <f t="shared" si="381"/>
        <v>Ventimiglia, Liguria, Italy</v>
      </c>
      <c r="B24410" t="s">
        <v>28888</v>
      </c>
      <c r="C24410" t="s">
        <v>28888</v>
      </c>
      <c r="D24410">
        <v>43.790300000000002</v>
      </c>
      <c r="E24410">
        <v>7.6082999999999998</v>
      </c>
      <c r="F24410" t="s">
        <v>946</v>
      </c>
      <c r="G24410" t="s">
        <v>947</v>
      </c>
      <c r="H24410" t="s">
        <v>948</v>
      </c>
      <c r="I24410" t="s">
        <v>10609</v>
      </c>
      <c r="K24410">
        <v>24065</v>
      </c>
      <c r="L24410">
        <v>1380716377</v>
      </c>
    </row>
    <row r="24411" spans="1:12" x14ac:dyDescent="0.45">
      <c r="A24411" t="str">
        <f t="shared" si="381"/>
        <v>Ventnor, Isle of Wight, United Kingdom</v>
      </c>
      <c r="B24411" t="s">
        <v>28889</v>
      </c>
      <c r="C24411" t="s">
        <v>28889</v>
      </c>
      <c r="D24411">
        <v>50.5976</v>
      </c>
      <c r="E24411">
        <v>-1.2083999999999999</v>
      </c>
      <c r="F24411" t="s">
        <v>536</v>
      </c>
      <c r="G24411" t="s">
        <v>537</v>
      </c>
      <c r="H24411" t="s">
        <v>538</v>
      </c>
      <c r="I24411" t="s">
        <v>7713</v>
      </c>
      <c r="K24411">
        <v>5976</v>
      </c>
      <c r="L24411">
        <v>1826088502</v>
      </c>
    </row>
    <row r="24412" spans="1:12" x14ac:dyDescent="0.45">
      <c r="A24412" t="str">
        <f t="shared" si="381"/>
        <v>Ventnor City, New Jersey, United States</v>
      </c>
      <c r="B24412" t="s">
        <v>28890</v>
      </c>
      <c r="C24412" t="s">
        <v>28890</v>
      </c>
      <c r="D24412">
        <v>39.345700000000001</v>
      </c>
      <c r="E24412">
        <v>-74.486000000000004</v>
      </c>
      <c r="F24412" t="s">
        <v>530</v>
      </c>
      <c r="G24412" t="s">
        <v>531</v>
      </c>
      <c r="H24412" t="s">
        <v>532</v>
      </c>
      <c r="I24412" t="s">
        <v>587</v>
      </c>
      <c r="K24412">
        <v>9895</v>
      </c>
      <c r="L24412">
        <v>1840001539</v>
      </c>
    </row>
    <row r="24413" spans="1:12" x14ac:dyDescent="0.45">
      <c r="A24413" t="str">
        <f t="shared" si="381"/>
        <v>Ventspils, Ventspils, Latvia</v>
      </c>
      <c r="B24413" t="s">
        <v>28891</v>
      </c>
      <c r="C24413" t="s">
        <v>28891</v>
      </c>
      <c r="D24413">
        <v>57.389699999999998</v>
      </c>
      <c r="E24413">
        <v>21.564399999999999</v>
      </c>
      <c r="F24413" t="s">
        <v>811</v>
      </c>
      <c r="G24413" t="s">
        <v>812</v>
      </c>
      <c r="H24413" t="s">
        <v>813</v>
      </c>
      <c r="I24413" t="s">
        <v>28891</v>
      </c>
      <c r="J24413" t="s">
        <v>378</v>
      </c>
      <c r="K24413">
        <v>35362</v>
      </c>
      <c r="L24413">
        <v>1428112098</v>
      </c>
    </row>
    <row r="24414" spans="1:12" x14ac:dyDescent="0.45">
      <c r="A24414" t="str">
        <f t="shared" si="381"/>
        <v>Venus, Texas, United States</v>
      </c>
      <c r="B24414" t="s">
        <v>28892</v>
      </c>
      <c r="C24414" t="s">
        <v>28892</v>
      </c>
      <c r="D24414">
        <v>32.431199999999997</v>
      </c>
      <c r="E24414">
        <v>-97.102000000000004</v>
      </c>
      <c r="F24414" t="s">
        <v>530</v>
      </c>
      <c r="G24414" t="s">
        <v>531</v>
      </c>
      <c r="H24414" t="s">
        <v>532</v>
      </c>
      <c r="I24414" t="s">
        <v>610</v>
      </c>
      <c r="K24414">
        <v>5252</v>
      </c>
      <c r="L24414">
        <v>1840023050</v>
      </c>
    </row>
    <row r="24415" spans="1:12" x14ac:dyDescent="0.45">
      <c r="A24415" t="str">
        <f t="shared" si="381"/>
        <v>Vera, Santa Fe, Argentina</v>
      </c>
      <c r="B24415" t="s">
        <v>28893</v>
      </c>
      <c r="C24415" t="s">
        <v>28893</v>
      </c>
      <c r="D24415">
        <v>-29.466200000000001</v>
      </c>
      <c r="E24415">
        <v>-60.2166</v>
      </c>
      <c r="F24415" t="s">
        <v>651</v>
      </c>
      <c r="G24415" t="s">
        <v>652</v>
      </c>
      <c r="H24415" t="s">
        <v>653</v>
      </c>
      <c r="I24415" t="s">
        <v>6031</v>
      </c>
      <c r="J24415" t="s">
        <v>366</v>
      </c>
      <c r="K24415">
        <v>9979</v>
      </c>
      <c r="L24415">
        <v>1032305174</v>
      </c>
    </row>
    <row r="24416" spans="1:12" x14ac:dyDescent="0.45">
      <c r="A24416" t="str">
        <f t="shared" si="381"/>
        <v>Veracruz, Veracruz, Mexico</v>
      </c>
      <c r="B24416" t="s">
        <v>716</v>
      </c>
      <c r="C24416" t="s">
        <v>716</v>
      </c>
      <c r="D24416">
        <v>19.190300000000001</v>
      </c>
      <c r="E24416">
        <v>-96.153300000000002</v>
      </c>
      <c r="F24416" t="s">
        <v>519</v>
      </c>
      <c r="G24416" t="s">
        <v>520</v>
      </c>
      <c r="H24416" t="s">
        <v>521</v>
      </c>
      <c r="I24416" t="s">
        <v>716</v>
      </c>
      <c r="J24416" t="s">
        <v>366</v>
      </c>
      <c r="K24416">
        <v>552156</v>
      </c>
      <c r="L24416">
        <v>1484992153</v>
      </c>
    </row>
    <row r="24417" spans="1:12" x14ac:dyDescent="0.45">
      <c r="A24417" t="str">
        <f t="shared" si="381"/>
        <v>Verchères, Quebec, Canada</v>
      </c>
      <c r="B24417" t="s">
        <v>28894</v>
      </c>
      <c r="C24417" t="s">
        <v>28895</v>
      </c>
      <c r="D24417">
        <v>45.783299999999997</v>
      </c>
      <c r="E24417">
        <v>-73.349999999999994</v>
      </c>
      <c r="F24417" t="s">
        <v>541</v>
      </c>
      <c r="G24417" t="s">
        <v>542</v>
      </c>
      <c r="H24417" t="s">
        <v>543</v>
      </c>
      <c r="I24417" t="s">
        <v>756</v>
      </c>
      <c r="K24417">
        <v>5692</v>
      </c>
      <c r="L24417">
        <v>1124549666</v>
      </c>
    </row>
    <row r="24418" spans="1:12" x14ac:dyDescent="0.45">
      <c r="A24418" t="str">
        <f t="shared" si="381"/>
        <v>Verde Village, Arizona, United States</v>
      </c>
      <c r="B24418" t="s">
        <v>28896</v>
      </c>
      <c r="C24418" t="s">
        <v>28896</v>
      </c>
      <c r="D24418">
        <v>34.712200000000003</v>
      </c>
      <c r="E24418">
        <v>-111.9943</v>
      </c>
      <c r="F24418" t="s">
        <v>530</v>
      </c>
      <c r="G24418" t="s">
        <v>531</v>
      </c>
      <c r="H24418" t="s">
        <v>532</v>
      </c>
      <c r="I24418" t="s">
        <v>2117</v>
      </c>
      <c r="K24418">
        <v>12473</v>
      </c>
      <c r="L24418">
        <v>1840017843</v>
      </c>
    </row>
    <row r="24419" spans="1:12" x14ac:dyDescent="0.45">
      <c r="A24419" t="str">
        <f t="shared" si="381"/>
        <v>Vereeniging, Gauteng, South Africa</v>
      </c>
      <c r="B24419" t="s">
        <v>28897</v>
      </c>
      <c r="C24419" t="s">
        <v>28897</v>
      </c>
      <c r="D24419">
        <v>-26.6736</v>
      </c>
      <c r="E24419">
        <v>27.931899999999999</v>
      </c>
      <c r="F24419" t="s">
        <v>1436</v>
      </c>
      <c r="G24419" t="s">
        <v>1437</v>
      </c>
      <c r="H24419" t="s">
        <v>1438</v>
      </c>
      <c r="I24419" t="s">
        <v>1439</v>
      </c>
      <c r="K24419">
        <v>1074000</v>
      </c>
      <c r="L24419">
        <v>1710271883</v>
      </c>
    </row>
    <row r="24420" spans="1:12" x14ac:dyDescent="0.45">
      <c r="A24420" t="str">
        <f t="shared" si="381"/>
        <v>Veresegyház, Pest, Hungary</v>
      </c>
      <c r="B24420" t="s">
        <v>28898</v>
      </c>
      <c r="C24420" t="s">
        <v>28899</v>
      </c>
      <c r="D24420">
        <v>47.6569</v>
      </c>
      <c r="E24420">
        <v>19.284700000000001</v>
      </c>
      <c r="F24420" t="s">
        <v>641</v>
      </c>
      <c r="G24420" t="s">
        <v>642</v>
      </c>
      <c r="H24420" t="s">
        <v>643</v>
      </c>
      <c r="I24420" t="s">
        <v>644</v>
      </c>
      <c r="K24420">
        <v>18654</v>
      </c>
      <c r="L24420">
        <v>1348362703</v>
      </c>
    </row>
    <row r="24421" spans="1:12" x14ac:dyDescent="0.45">
      <c r="A24421" t="str">
        <f t="shared" si="381"/>
        <v>Vereshchagino, Permskiy Kray, Russia</v>
      </c>
      <c r="B24421" t="s">
        <v>28900</v>
      </c>
      <c r="C24421" t="s">
        <v>28900</v>
      </c>
      <c r="D24421">
        <v>58.066699999999997</v>
      </c>
      <c r="E24421">
        <v>54.65</v>
      </c>
      <c r="F24421" t="s">
        <v>504</v>
      </c>
      <c r="G24421" t="s">
        <v>505</v>
      </c>
      <c r="H24421" t="s">
        <v>506</v>
      </c>
      <c r="I24421" t="s">
        <v>1488</v>
      </c>
      <c r="K24421">
        <v>21969</v>
      </c>
      <c r="L24421">
        <v>1643676991</v>
      </c>
    </row>
    <row r="24422" spans="1:12" x14ac:dyDescent="0.45">
      <c r="A24422" t="str">
        <f t="shared" si="381"/>
        <v>Vereya, Moskovskaya Oblast’, Russia</v>
      </c>
      <c r="B24422" t="s">
        <v>28901</v>
      </c>
      <c r="C24422" t="s">
        <v>28901</v>
      </c>
      <c r="D24422">
        <v>55.333300000000001</v>
      </c>
      <c r="E24422">
        <v>36.183300000000003</v>
      </c>
      <c r="F24422" t="s">
        <v>504</v>
      </c>
      <c r="G24422" t="s">
        <v>505</v>
      </c>
      <c r="H24422" t="s">
        <v>506</v>
      </c>
      <c r="I24422" t="s">
        <v>3224</v>
      </c>
      <c r="K24422">
        <v>5123</v>
      </c>
      <c r="L24422">
        <v>1643983279</v>
      </c>
    </row>
    <row r="24423" spans="1:12" x14ac:dyDescent="0.45">
      <c r="A24423" t="str">
        <f t="shared" si="381"/>
        <v>Vergara, Treinta y Tres, Uruguay</v>
      </c>
      <c r="B24423" t="s">
        <v>28902</v>
      </c>
      <c r="C24423" t="s">
        <v>28902</v>
      </c>
      <c r="D24423">
        <v>-32.950000000000003</v>
      </c>
      <c r="E24423">
        <v>-53.933300000000003</v>
      </c>
      <c r="F24423" t="s">
        <v>1033</v>
      </c>
      <c r="G24423" t="s">
        <v>1034</v>
      </c>
      <c r="H24423" t="s">
        <v>1035</v>
      </c>
      <c r="I24423" t="s">
        <v>28001</v>
      </c>
      <c r="K24423">
        <v>3810</v>
      </c>
      <c r="L24423">
        <v>1858979569</v>
      </c>
    </row>
    <row r="24424" spans="1:12" x14ac:dyDescent="0.45">
      <c r="A24424" t="str">
        <f t="shared" si="381"/>
        <v>Verkhivtseve, Dnipropetrovs’ka Oblast’, Ukraine</v>
      </c>
      <c r="B24424" t="s">
        <v>28903</v>
      </c>
      <c r="C24424" t="s">
        <v>28903</v>
      </c>
      <c r="D24424">
        <v>48.481200000000001</v>
      </c>
      <c r="E24424">
        <v>34.248800000000003</v>
      </c>
      <c r="F24424" t="s">
        <v>1461</v>
      </c>
      <c r="G24424" t="s">
        <v>1462</v>
      </c>
      <c r="H24424" t="s">
        <v>1463</v>
      </c>
      <c r="I24424" t="s">
        <v>2195</v>
      </c>
      <c r="K24424">
        <v>16364</v>
      </c>
      <c r="L24424">
        <v>1804209032</v>
      </c>
    </row>
    <row r="24425" spans="1:12" x14ac:dyDescent="0.45">
      <c r="A24425" t="str">
        <f t="shared" si="381"/>
        <v>Verkhn’odniprovs’k, Dnipropetrovs’ka Oblast’, Ukraine</v>
      </c>
      <c r="B24425" t="s">
        <v>28904</v>
      </c>
      <c r="C24425" t="s">
        <v>28905</v>
      </c>
      <c r="D24425">
        <v>48.656100000000002</v>
      </c>
      <c r="E24425">
        <v>34.328299999999999</v>
      </c>
      <c r="F24425" t="s">
        <v>1461</v>
      </c>
      <c r="G24425" t="s">
        <v>1462</v>
      </c>
      <c r="H24425" t="s">
        <v>1463</v>
      </c>
      <c r="I24425" t="s">
        <v>2195</v>
      </c>
      <c r="J24425" t="s">
        <v>366</v>
      </c>
      <c r="K24425">
        <v>10314</v>
      </c>
      <c r="L24425">
        <v>1804265302</v>
      </c>
    </row>
    <row r="24426" spans="1:12" x14ac:dyDescent="0.45">
      <c r="A24426" t="str">
        <f t="shared" si="381"/>
        <v>Verkhneuralsk, Chelyabinskaya Oblast’, Russia</v>
      </c>
      <c r="B24426" t="s">
        <v>28906</v>
      </c>
      <c r="C24426" t="s">
        <v>28906</v>
      </c>
      <c r="D24426">
        <v>53.883299999999998</v>
      </c>
      <c r="E24426">
        <v>59.216700000000003</v>
      </c>
      <c r="F24426" t="s">
        <v>504</v>
      </c>
      <c r="G24426" t="s">
        <v>505</v>
      </c>
      <c r="H24426" t="s">
        <v>506</v>
      </c>
      <c r="I24426" t="s">
        <v>2555</v>
      </c>
      <c r="K24426">
        <v>9340</v>
      </c>
      <c r="L24426">
        <v>1643635523</v>
      </c>
    </row>
    <row r="24427" spans="1:12" x14ac:dyDescent="0.45">
      <c r="A24427" t="str">
        <f t="shared" si="381"/>
        <v>Verkhnevilyuysk, Sakha (Yakutiya), Russia</v>
      </c>
      <c r="B24427" t="s">
        <v>28907</v>
      </c>
      <c r="C24427" t="s">
        <v>28907</v>
      </c>
      <c r="D24427">
        <v>63.445700000000002</v>
      </c>
      <c r="E24427">
        <v>120.3167</v>
      </c>
      <c r="F24427" t="s">
        <v>504</v>
      </c>
      <c r="G24427" t="s">
        <v>505</v>
      </c>
      <c r="H24427" t="s">
        <v>506</v>
      </c>
      <c r="I24427" t="s">
        <v>1470</v>
      </c>
      <c r="K24427">
        <v>6341</v>
      </c>
      <c r="L24427">
        <v>1643968444</v>
      </c>
    </row>
    <row r="24428" spans="1:12" x14ac:dyDescent="0.45">
      <c r="A24428" t="str">
        <f t="shared" si="381"/>
        <v>Verkhniy Tagil, Sverdlovskaya Oblast’, Russia</v>
      </c>
      <c r="B24428" t="s">
        <v>28908</v>
      </c>
      <c r="C24428" t="s">
        <v>28908</v>
      </c>
      <c r="D24428">
        <v>57.383299999999998</v>
      </c>
      <c r="E24428">
        <v>59.933300000000003</v>
      </c>
      <c r="F24428" t="s">
        <v>504</v>
      </c>
      <c r="G24428" t="s">
        <v>505</v>
      </c>
      <c r="H24428" t="s">
        <v>506</v>
      </c>
      <c r="I24428" t="s">
        <v>1409</v>
      </c>
      <c r="K24428">
        <v>10962</v>
      </c>
      <c r="L24428">
        <v>1643392209</v>
      </c>
    </row>
    <row r="24429" spans="1:12" x14ac:dyDescent="0.45">
      <c r="A24429" t="str">
        <f t="shared" si="381"/>
        <v>Verkhniy Ufaley, Chelyabinskaya Oblast’, Russia</v>
      </c>
      <c r="B24429" t="s">
        <v>28909</v>
      </c>
      <c r="C24429" t="s">
        <v>28909</v>
      </c>
      <c r="D24429">
        <v>56.05</v>
      </c>
      <c r="E24429">
        <v>60.2333</v>
      </c>
      <c r="F24429" t="s">
        <v>504</v>
      </c>
      <c r="G24429" t="s">
        <v>505</v>
      </c>
      <c r="H24429" t="s">
        <v>506</v>
      </c>
      <c r="I24429" t="s">
        <v>2555</v>
      </c>
      <c r="K24429">
        <v>27498</v>
      </c>
      <c r="L24429">
        <v>1643894211</v>
      </c>
    </row>
    <row r="24430" spans="1:12" x14ac:dyDescent="0.45">
      <c r="A24430" t="str">
        <f t="shared" si="381"/>
        <v>Verkhnyaya Pyshma, Sverdlovskaya Oblast’, Russia</v>
      </c>
      <c r="B24430" t="s">
        <v>28910</v>
      </c>
      <c r="C24430" t="s">
        <v>28910</v>
      </c>
      <c r="D24430">
        <v>56.966700000000003</v>
      </c>
      <c r="E24430">
        <v>60.583300000000001</v>
      </c>
      <c r="F24430" t="s">
        <v>504</v>
      </c>
      <c r="G24430" t="s">
        <v>505</v>
      </c>
      <c r="H24430" t="s">
        <v>506</v>
      </c>
      <c r="I24430" t="s">
        <v>1409</v>
      </c>
      <c r="K24430">
        <v>71241</v>
      </c>
      <c r="L24430">
        <v>1643491878</v>
      </c>
    </row>
    <row r="24431" spans="1:12" x14ac:dyDescent="0.45">
      <c r="A24431" t="str">
        <f t="shared" si="381"/>
        <v>Verkhnyaya Salda, Sverdlovskaya Oblast’, Russia</v>
      </c>
      <c r="B24431" t="s">
        <v>28911</v>
      </c>
      <c r="C24431" t="s">
        <v>28911</v>
      </c>
      <c r="D24431">
        <v>58.05</v>
      </c>
      <c r="E24431">
        <v>60.55</v>
      </c>
      <c r="F24431" t="s">
        <v>504</v>
      </c>
      <c r="G24431" t="s">
        <v>505</v>
      </c>
      <c r="H24431" t="s">
        <v>506</v>
      </c>
      <c r="I24431" t="s">
        <v>1409</v>
      </c>
      <c r="K24431">
        <v>41484</v>
      </c>
      <c r="L24431">
        <v>1643609151</v>
      </c>
    </row>
    <row r="24432" spans="1:12" x14ac:dyDescent="0.45">
      <c r="A24432" t="str">
        <f t="shared" si="381"/>
        <v>Verkhnyaya Teberda, Karachayevo-Cherkesiya, Russia</v>
      </c>
      <c r="B24432" t="s">
        <v>28912</v>
      </c>
      <c r="C24432" t="s">
        <v>28912</v>
      </c>
      <c r="D24432">
        <v>43.45</v>
      </c>
      <c r="E24432">
        <v>41.75</v>
      </c>
      <c r="F24432" t="s">
        <v>504</v>
      </c>
      <c r="G24432" t="s">
        <v>505</v>
      </c>
      <c r="H24432" t="s">
        <v>506</v>
      </c>
      <c r="I24432" t="s">
        <v>6790</v>
      </c>
      <c r="K24432">
        <v>8670</v>
      </c>
      <c r="L24432">
        <v>1643635404</v>
      </c>
    </row>
    <row r="24433" spans="1:12" x14ac:dyDescent="0.45">
      <c r="A24433" t="str">
        <f t="shared" si="381"/>
        <v>Verkhnyaya Tura, Sverdlovskaya Oblast’, Russia</v>
      </c>
      <c r="B24433" t="s">
        <v>28913</v>
      </c>
      <c r="C24433" t="s">
        <v>28913</v>
      </c>
      <c r="D24433">
        <v>58.357399999999998</v>
      </c>
      <c r="E24433">
        <v>59.822400000000002</v>
      </c>
      <c r="F24433" t="s">
        <v>504</v>
      </c>
      <c r="G24433" t="s">
        <v>505</v>
      </c>
      <c r="H24433" t="s">
        <v>506</v>
      </c>
      <c r="I24433" t="s">
        <v>1409</v>
      </c>
      <c r="K24433">
        <v>9039</v>
      </c>
      <c r="L24433">
        <v>1643668753</v>
      </c>
    </row>
    <row r="24434" spans="1:12" x14ac:dyDescent="0.45">
      <c r="A24434" t="str">
        <f t="shared" si="381"/>
        <v>Verkhoturye, Sverdlovskaya Oblast’, Russia</v>
      </c>
      <c r="B24434" t="s">
        <v>28914</v>
      </c>
      <c r="C24434" t="s">
        <v>28914</v>
      </c>
      <c r="D24434">
        <v>58.866700000000002</v>
      </c>
      <c r="E24434">
        <v>60.8</v>
      </c>
      <c r="F24434" t="s">
        <v>504</v>
      </c>
      <c r="G24434" t="s">
        <v>505</v>
      </c>
      <c r="H24434" t="s">
        <v>506</v>
      </c>
      <c r="I24434" t="s">
        <v>1409</v>
      </c>
      <c r="K24434">
        <v>8612</v>
      </c>
      <c r="L24434">
        <v>1643322280</v>
      </c>
    </row>
    <row r="24435" spans="1:12" x14ac:dyDescent="0.45">
      <c r="A24435" t="str">
        <f t="shared" si="381"/>
        <v>Verkhoyansk, Sakha (Yakutiya), Russia</v>
      </c>
      <c r="B24435" t="s">
        <v>28915</v>
      </c>
      <c r="C24435" t="s">
        <v>28915</v>
      </c>
      <c r="D24435">
        <v>67.55</v>
      </c>
      <c r="E24435">
        <v>133.38329999999999</v>
      </c>
      <c r="F24435" t="s">
        <v>504</v>
      </c>
      <c r="G24435" t="s">
        <v>505</v>
      </c>
      <c r="H24435" t="s">
        <v>506</v>
      </c>
      <c r="I24435" t="s">
        <v>1470</v>
      </c>
      <c r="K24435">
        <v>1122</v>
      </c>
      <c r="L24435">
        <v>1643386560</v>
      </c>
    </row>
    <row r="24436" spans="1:12" x14ac:dyDescent="0.45">
      <c r="A24436" t="str">
        <f t="shared" si="381"/>
        <v>Verl, North Rhine-Westphalia, Germany</v>
      </c>
      <c r="B24436" t="s">
        <v>28916</v>
      </c>
      <c r="C24436" t="s">
        <v>28916</v>
      </c>
      <c r="D24436">
        <v>51.883099999999999</v>
      </c>
      <c r="E24436">
        <v>8.5167000000000002</v>
      </c>
      <c r="F24436" t="s">
        <v>441</v>
      </c>
      <c r="G24436" t="s">
        <v>442</v>
      </c>
      <c r="H24436" t="s">
        <v>443</v>
      </c>
      <c r="I24436" t="s">
        <v>444</v>
      </c>
      <c r="K24436">
        <v>25498</v>
      </c>
      <c r="L24436">
        <v>1276182306</v>
      </c>
    </row>
    <row r="24437" spans="1:12" x14ac:dyDescent="0.45">
      <c r="A24437" t="str">
        <f t="shared" si="381"/>
        <v>Vermilion, Ohio, United States</v>
      </c>
      <c r="B24437" t="s">
        <v>28917</v>
      </c>
      <c r="C24437" t="s">
        <v>28917</v>
      </c>
      <c r="D24437">
        <v>41.410299999999999</v>
      </c>
      <c r="E24437">
        <v>-82.321399999999997</v>
      </c>
      <c r="F24437" t="s">
        <v>530</v>
      </c>
      <c r="G24437" t="s">
        <v>531</v>
      </c>
      <c r="H24437" t="s">
        <v>532</v>
      </c>
      <c r="I24437" t="s">
        <v>799</v>
      </c>
      <c r="K24437">
        <v>10394</v>
      </c>
      <c r="L24437">
        <v>1840010234</v>
      </c>
    </row>
    <row r="24438" spans="1:12" x14ac:dyDescent="0.45">
      <c r="A24438" t="str">
        <f t="shared" si="381"/>
        <v>Vermillion, South Dakota, United States</v>
      </c>
      <c r="B24438" t="s">
        <v>28918</v>
      </c>
      <c r="C24438" t="s">
        <v>28918</v>
      </c>
      <c r="D24438">
        <v>42.781100000000002</v>
      </c>
      <c r="E24438">
        <v>-96.9255</v>
      </c>
      <c r="F24438" t="s">
        <v>530</v>
      </c>
      <c r="G24438" t="s">
        <v>531</v>
      </c>
      <c r="H24438" t="s">
        <v>532</v>
      </c>
      <c r="I24438" t="s">
        <v>586</v>
      </c>
      <c r="K24438">
        <v>10844</v>
      </c>
      <c r="L24438">
        <v>1840003082</v>
      </c>
    </row>
    <row r="24439" spans="1:12" x14ac:dyDescent="0.45">
      <c r="A24439" t="str">
        <f t="shared" si="381"/>
        <v>Vernal, Utah, United States</v>
      </c>
      <c r="B24439" t="s">
        <v>28919</v>
      </c>
      <c r="C24439" t="s">
        <v>28919</v>
      </c>
      <c r="D24439">
        <v>40.451700000000002</v>
      </c>
      <c r="E24439">
        <v>-109.53789999999999</v>
      </c>
      <c r="F24439" t="s">
        <v>530</v>
      </c>
      <c r="G24439" t="s">
        <v>531</v>
      </c>
      <c r="H24439" t="s">
        <v>532</v>
      </c>
      <c r="I24439" t="s">
        <v>1667</v>
      </c>
      <c r="K24439">
        <v>19893</v>
      </c>
      <c r="L24439">
        <v>1840021391</v>
      </c>
    </row>
    <row r="24440" spans="1:12" x14ac:dyDescent="0.45">
      <c r="A24440" t="str">
        <f t="shared" si="381"/>
        <v>Vernier, Genève, Switzerland</v>
      </c>
      <c r="B24440" t="s">
        <v>28920</v>
      </c>
      <c r="C24440" t="s">
        <v>28920</v>
      </c>
      <c r="D24440">
        <v>46.2</v>
      </c>
      <c r="E24440">
        <v>6.1</v>
      </c>
      <c r="F24440" t="s">
        <v>464</v>
      </c>
      <c r="G24440" t="s">
        <v>465</v>
      </c>
      <c r="H24440" t="s">
        <v>466</v>
      </c>
      <c r="I24440" t="s">
        <v>6207</v>
      </c>
      <c r="K24440">
        <v>35132</v>
      </c>
      <c r="L24440">
        <v>1756335917</v>
      </c>
    </row>
    <row r="24441" spans="1:12" x14ac:dyDescent="0.45">
      <c r="A24441" t="str">
        <f t="shared" si="381"/>
        <v>Vernon, British Columbia, Canada</v>
      </c>
      <c r="B24441" t="s">
        <v>28921</v>
      </c>
      <c r="C24441" t="s">
        <v>28921</v>
      </c>
      <c r="D24441">
        <v>50.267000000000003</v>
      </c>
      <c r="E24441">
        <v>-119.27200000000001</v>
      </c>
      <c r="F24441" t="s">
        <v>541</v>
      </c>
      <c r="G24441" t="s">
        <v>542</v>
      </c>
      <c r="H24441" t="s">
        <v>543</v>
      </c>
      <c r="I24441" t="s">
        <v>544</v>
      </c>
      <c r="K24441">
        <v>44600</v>
      </c>
      <c r="L24441">
        <v>1124553338</v>
      </c>
    </row>
    <row r="24442" spans="1:12" x14ac:dyDescent="0.45">
      <c r="A24442" t="str">
        <f t="shared" si="381"/>
        <v>Vernon, Connecticut, United States</v>
      </c>
      <c r="B24442" t="s">
        <v>28921</v>
      </c>
      <c r="C24442" t="s">
        <v>28921</v>
      </c>
      <c r="D24442">
        <v>41.836399999999998</v>
      </c>
      <c r="E24442">
        <v>-72.460599999999999</v>
      </c>
      <c r="F24442" t="s">
        <v>530</v>
      </c>
      <c r="G24442" t="s">
        <v>531</v>
      </c>
      <c r="H24442" t="s">
        <v>532</v>
      </c>
      <c r="I24442" t="s">
        <v>2109</v>
      </c>
      <c r="K24442">
        <v>29157</v>
      </c>
      <c r="L24442">
        <v>1840035637</v>
      </c>
    </row>
    <row r="24443" spans="1:12" x14ac:dyDescent="0.45">
      <c r="A24443" t="str">
        <f t="shared" si="381"/>
        <v>Vernon, Normandie, France</v>
      </c>
      <c r="B24443" t="s">
        <v>28921</v>
      </c>
      <c r="C24443" t="s">
        <v>28921</v>
      </c>
      <c r="D24443">
        <v>49.09</v>
      </c>
      <c r="E24443">
        <v>1.49</v>
      </c>
      <c r="F24443" t="s">
        <v>526</v>
      </c>
      <c r="G24443" t="s">
        <v>527</v>
      </c>
      <c r="H24443" t="s">
        <v>528</v>
      </c>
      <c r="I24443" t="s">
        <v>1498</v>
      </c>
      <c r="K24443">
        <v>23872</v>
      </c>
      <c r="L24443">
        <v>1250890405</v>
      </c>
    </row>
    <row r="24444" spans="1:12" x14ac:dyDescent="0.45">
      <c r="A24444" t="str">
        <f t="shared" si="381"/>
        <v>Vernon, New Jersey, United States</v>
      </c>
      <c r="B24444" t="s">
        <v>28921</v>
      </c>
      <c r="C24444" t="s">
        <v>28921</v>
      </c>
      <c r="D24444">
        <v>41.197299999999998</v>
      </c>
      <c r="E24444">
        <v>-74.485900000000001</v>
      </c>
      <c r="F24444" t="s">
        <v>530</v>
      </c>
      <c r="G24444" t="s">
        <v>531</v>
      </c>
      <c r="H24444" t="s">
        <v>532</v>
      </c>
      <c r="I24444" t="s">
        <v>587</v>
      </c>
      <c r="K24444">
        <v>22369</v>
      </c>
      <c r="L24444">
        <v>1840081777</v>
      </c>
    </row>
    <row r="24445" spans="1:12" x14ac:dyDescent="0.45">
      <c r="A24445" t="str">
        <f t="shared" si="381"/>
        <v>Vernon, Texas, United States</v>
      </c>
      <c r="B24445" t="s">
        <v>28921</v>
      </c>
      <c r="C24445" t="s">
        <v>28921</v>
      </c>
      <c r="D24445">
        <v>34.148000000000003</v>
      </c>
      <c r="E24445">
        <v>-99.3</v>
      </c>
      <c r="F24445" t="s">
        <v>530</v>
      </c>
      <c r="G24445" t="s">
        <v>531</v>
      </c>
      <c r="H24445" t="s">
        <v>532</v>
      </c>
      <c r="I24445" t="s">
        <v>610</v>
      </c>
      <c r="K24445">
        <v>9919</v>
      </c>
      <c r="L24445">
        <v>1840021912</v>
      </c>
    </row>
    <row r="24446" spans="1:12" x14ac:dyDescent="0.45">
      <c r="A24446" t="str">
        <f t="shared" si="381"/>
        <v>Vernon, Pennsylvania, United States</v>
      </c>
      <c r="B24446" t="s">
        <v>28921</v>
      </c>
      <c r="C24446" t="s">
        <v>28921</v>
      </c>
      <c r="D24446">
        <v>41.625500000000002</v>
      </c>
      <c r="E24446">
        <v>-80.218900000000005</v>
      </c>
      <c r="F24446" t="s">
        <v>530</v>
      </c>
      <c r="G24446" t="s">
        <v>531</v>
      </c>
      <c r="H24446" t="s">
        <v>532</v>
      </c>
      <c r="I24446" t="s">
        <v>620</v>
      </c>
      <c r="K24446">
        <v>5467</v>
      </c>
      <c r="L24446">
        <v>1840142388</v>
      </c>
    </row>
    <row r="24447" spans="1:12" x14ac:dyDescent="0.45">
      <c r="A24447" t="str">
        <f t="shared" si="381"/>
        <v>Vernon, New York, United States</v>
      </c>
      <c r="B24447" t="s">
        <v>28921</v>
      </c>
      <c r="C24447" t="s">
        <v>28921</v>
      </c>
      <c r="D24447">
        <v>43.066000000000003</v>
      </c>
      <c r="E24447">
        <v>-75.535600000000002</v>
      </c>
      <c r="F24447" t="s">
        <v>530</v>
      </c>
      <c r="G24447" t="s">
        <v>531</v>
      </c>
      <c r="H24447" t="s">
        <v>532</v>
      </c>
      <c r="I24447" t="s">
        <v>803</v>
      </c>
      <c r="K24447">
        <v>5380</v>
      </c>
      <c r="L24447">
        <v>1840004214</v>
      </c>
    </row>
    <row r="24448" spans="1:12" x14ac:dyDescent="0.45">
      <c r="A24448" t="str">
        <f t="shared" si="381"/>
        <v>Vernon Hills, Illinois, United States</v>
      </c>
      <c r="B24448" t="s">
        <v>28922</v>
      </c>
      <c r="C24448" t="s">
        <v>28922</v>
      </c>
      <c r="D24448">
        <v>42.234000000000002</v>
      </c>
      <c r="E24448">
        <v>-87.960800000000006</v>
      </c>
      <c r="F24448" t="s">
        <v>530</v>
      </c>
      <c r="G24448" t="s">
        <v>531</v>
      </c>
      <c r="H24448" t="s">
        <v>532</v>
      </c>
      <c r="I24448" t="s">
        <v>824</v>
      </c>
      <c r="K24448">
        <v>26521</v>
      </c>
      <c r="L24448">
        <v>1840011181</v>
      </c>
    </row>
    <row r="24449" spans="1:12" x14ac:dyDescent="0.45">
      <c r="A24449" t="str">
        <f t="shared" si="381"/>
        <v>Vero Beach, Florida, United States</v>
      </c>
      <c r="B24449" t="s">
        <v>28923</v>
      </c>
      <c r="C24449" t="s">
        <v>28923</v>
      </c>
      <c r="D24449">
        <v>27.6463</v>
      </c>
      <c r="E24449">
        <v>-80.393000000000001</v>
      </c>
      <c r="F24449" t="s">
        <v>530</v>
      </c>
      <c r="G24449" t="s">
        <v>531</v>
      </c>
      <c r="H24449" t="s">
        <v>532</v>
      </c>
      <c r="I24449" t="s">
        <v>1378</v>
      </c>
      <c r="K24449">
        <v>17503</v>
      </c>
      <c r="L24449">
        <v>1840015985</v>
      </c>
    </row>
    <row r="24450" spans="1:12" x14ac:dyDescent="0.45">
      <c r="A24450" t="str">
        <f t="shared" si="381"/>
        <v>Vero Beach South, Florida, United States</v>
      </c>
      <c r="B24450" t="s">
        <v>28924</v>
      </c>
      <c r="C24450" t="s">
        <v>28924</v>
      </c>
      <c r="D24450">
        <v>27.616399999999999</v>
      </c>
      <c r="E24450">
        <v>-80.412999999999997</v>
      </c>
      <c r="F24450" t="s">
        <v>530</v>
      </c>
      <c r="G24450" t="s">
        <v>531</v>
      </c>
      <c r="H24450" t="s">
        <v>532</v>
      </c>
      <c r="I24450" t="s">
        <v>1378</v>
      </c>
      <c r="K24450">
        <v>24082</v>
      </c>
      <c r="L24450">
        <v>1840073853</v>
      </c>
    </row>
    <row r="24451" spans="1:12" x14ac:dyDescent="0.45">
      <c r="A24451" t="str">
        <f t="shared" ref="A24451:A24514" si="382">CONCATENATE(B24451,", ",I24451,", ",F24451)</f>
        <v>Véroia, Kentrikí Makedonía, Greece</v>
      </c>
      <c r="B24451" t="s">
        <v>28925</v>
      </c>
      <c r="C24451" t="s">
        <v>28926</v>
      </c>
      <c r="D24451">
        <v>40.520299999999999</v>
      </c>
      <c r="E24451">
        <v>22.201899999999998</v>
      </c>
      <c r="F24451" t="s">
        <v>928</v>
      </c>
      <c r="G24451" t="s">
        <v>929</v>
      </c>
      <c r="H24451" t="s">
        <v>930</v>
      </c>
      <c r="I24451" t="s">
        <v>1524</v>
      </c>
      <c r="J24451" t="s">
        <v>366</v>
      </c>
      <c r="K24451">
        <v>43158</v>
      </c>
      <c r="L24451">
        <v>1300354522</v>
      </c>
    </row>
    <row r="24452" spans="1:12" x14ac:dyDescent="0.45">
      <c r="A24452" t="str">
        <f t="shared" si="382"/>
        <v>Verona, Veneto, Italy</v>
      </c>
      <c r="B24452" t="s">
        <v>28927</v>
      </c>
      <c r="C24452" t="s">
        <v>28927</v>
      </c>
      <c r="D24452">
        <v>45.438600000000001</v>
      </c>
      <c r="E24452">
        <v>10.992800000000001</v>
      </c>
      <c r="F24452" t="s">
        <v>946</v>
      </c>
      <c r="G24452" t="s">
        <v>947</v>
      </c>
      <c r="H24452" t="s">
        <v>948</v>
      </c>
      <c r="I24452" t="s">
        <v>9457</v>
      </c>
      <c r="J24452" t="s">
        <v>366</v>
      </c>
      <c r="K24452">
        <v>252520</v>
      </c>
      <c r="L24452">
        <v>1380324879</v>
      </c>
    </row>
    <row r="24453" spans="1:12" x14ac:dyDescent="0.45">
      <c r="A24453" t="str">
        <f t="shared" si="382"/>
        <v>Verona, New Jersey, United States</v>
      </c>
      <c r="B24453" t="s">
        <v>28927</v>
      </c>
      <c r="C24453" t="s">
        <v>28927</v>
      </c>
      <c r="D24453">
        <v>40.832299999999996</v>
      </c>
      <c r="E24453">
        <v>-74.242999999999995</v>
      </c>
      <c r="F24453" t="s">
        <v>530</v>
      </c>
      <c r="G24453" t="s">
        <v>531</v>
      </c>
      <c r="H24453" t="s">
        <v>532</v>
      </c>
      <c r="I24453" t="s">
        <v>587</v>
      </c>
      <c r="K24453">
        <v>13413</v>
      </c>
      <c r="L24453">
        <v>1840131594</v>
      </c>
    </row>
    <row r="24454" spans="1:12" x14ac:dyDescent="0.45">
      <c r="A24454" t="str">
        <f t="shared" si="382"/>
        <v>Verona, Wisconsin, United States</v>
      </c>
      <c r="B24454" t="s">
        <v>28927</v>
      </c>
      <c r="C24454" t="s">
        <v>28927</v>
      </c>
      <c r="D24454">
        <v>42.9893</v>
      </c>
      <c r="E24454">
        <v>-89.538300000000007</v>
      </c>
      <c r="F24454" t="s">
        <v>530</v>
      </c>
      <c r="G24454" t="s">
        <v>531</v>
      </c>
      <c r="H24454" t="s">
        <v>532</v>
      </c>
      <c r="I24454" t="s">
        <v>1611</v>
      </c>
      <c r="K24454">
        <v>13233</v>
      </c>
      <c r="L24454">
        <v>1840002903</v>
      </c>
    </row>
    <row r="24455" spans="1:12" x14ac:dyDescent="0.45">
      <c r="A24455" t="str">
        <f t="shared" si="382"/>
        <v>Verona, New York, United States</v>
      </c>
      <c r="B24455" t="s">
        <v>28927</v>
      </c>
      <c r="C24455" t="s">
        <v>28927</v>
      </c>
      <c r="D24455">
        <v>43.159199999999998</v>
      </c>
      <c r="E24455">
        <v>-75.618899999999996</v>
      </c>
      <c r="F24455" t="s">
        <v>530</v>
      </c>
      <c r="G24455" t="s">
        <v>531</v>
      </c>
      <c r="H24455" t="s">
        <v>532</v>
      </c>
      <c r="I24455" t="s">
        <v>803</v>
      </c>
      <c r="K24455">
        <v>6221</v>
      </c>
      <c r="L24455">
        <v>1840058561</v>
      </c>
    </row>
    <row r="24456" spans="1:12" x14ac:dyDescent="0.45">
      <c r="A24456" t="str">
        <f t="shared" si="382"/>
        <v>Versailles, Île-de-France, France</v>
      </c>
      <c r="B24456" t="s">
        <v>28928</v>
      </c>
      <c r="C24456" t="s">
        <v>28928</v>
      </c>
      <c r="D24456">
        <v>48.805300000000003</v>
      </c>
      <c r="E24456">
        <v>2.1349999999999998</v>
      </c>
      <c r="F24456" t="s">
        <v>526</v>
      </c>
      <c r="G24456" t="s">
        <v>527</v>
      </c>
      <c r="H24456" t="s">
        <v>528</v>
      </c>
      <c r="I24456" t="s">
        <v>732</v>
      </c>
      <c r="J24456" t="s">
        <v>366</v>
      </c>
      <c r="K24456">
        <v>85862</v>
      </c>
      <c r="L24456">
        <v>1250143827</v>
      </c>
    </row>
    <row r="24457" spans="1:12" x14ac:dyDescent="0.45">
      <c r="A24457" t="str">
        <f t="shared" si="382"/>
        <v>Versailles, Kentucky, United States</v>
      </c>
      <c r="B24457" t="s">
        <v>28928</v>
      </c>
      <c r="C24457" t="s">
        <v>28928</v>
      </c>
      <c r="D24457">
        <v>38.048699999999997</v>
      </c>
      <c r="E24457">
        <v>-84.725899999999996</v>
      </c>
      <c r="F24457" t="s">
        <v>530</v>
      </c>
      <c r="G24457" t="s">
        <v>531</v>
      </c>
      <c r="H24457" t="s">
        <v>532</v>
      </c>
      <c r="I24457" t="s">
        <v>1528</v>
      </c>
      <c r="K24457">
        <v>17298</v>
      </c>
      <c r="L24457">
        <v>1840015212</v>
      </c>
    </row>
    <row r="24458" spans="1:12" x14ac:dyDescent="0.45">
      <c r="A24458" t="str">
        <f t="shared" si="382"/>
        <v>Versmold, North Rhine-Westphalia, Germany</v>
      </c>
      <c r="B24458" t="s">
        <v>28929</v>
      </c>
      <c r="C24458" t="s">
        <v>28929</v>
      </c>
      <c r="D24458">
        <v>52.043599999999998</v>
      </c>
      <c r="E24458">
        <v>8.15</v>
      </c>
      <c r="F24458" t="s">
        <v>441</v>
      </c>
      <c r="G24458" t="s">
        <v>442</v>
      </c>
      <c r="H24458" t="s">
        <v>443</v>
      </c>
      <c r="I24458" t="s">
        <v>444</v>
      </c>
      <c r="K24458">
        <v>21468</v>
      </c>
      <c r="L24458">
        <v>1276482608</v>
      </c>
    </row>
    <row r="24459" spans="1:12" x14ac:dyDescent="0.45">
      <c r="A24459" t="str">
        <f t="shared" si="382"/>
        <v>Versoix, Genève, Switzerland</v>
      </c>
      <c r="B24459" t="s">
        <v>28930</v>
      </c>
      <c r="C24459" t="s">
        <v>28930</v>
      </c>
      <c r="D24459">
        <v>46.283299999999997</v>
      </c>
      <c r="E24459">
        <v>6.1666999999999996</v>
      </c>
      <c r="F24459" t="s">
        <v>464</v>
      </c>
      <c r="G24459" t="s">
        <v>465</v>
      </c>
      <c r="H24459" t="s">
        <v>466</v>
      </c>
      <c r="I24459" t="s">
        <v>6207</v>
      </c>
      <c r="K24459">
        <v>13422</v>
      </c>
      <c r="L24459">
        <v>1756526224</v>
      </c>
    </row>
    <row r="24460" spans="1:12" x14ac:dyDescent="0.45">
      <c r="A24460" t="str">
        <f t="shared" si="382"/>
        <v>Vertou, Pays de la Loire, France</v>
      </c>
      <c r="B24460" t="s">
        <v>28931</v>
      </c>
      <c r="C24460" t="s">
        <v>28931</v>
      </c>
      <c r="D24460">
        <v>47.168900000000001</v>
      </c>
      <c r="E24460">
        <v>-1.4697</v>
      </c>
      <c r="F24460" t="s">
        <v>526</v>
      </c>
      <c r="G24460" t="s">
        <v>527</v>
      </c>
      <c r="H24460" t="s">
        <v>528</v>
      </c>
      <c r="I24460" t="s">
        <v>2020</v>
      </c>
      <c r="K24460">
        <v>24219</v>
      </c>
      <c r="L24460">
        <v>1250277528</v>
      </c>
    </row>
    <row r="24461" spans="1:12" x14ac:dyDescent="0.45">
      <c r="A24461" t="str">
        <f t="shared" si="382"/>
        <v>Verwood, Dorset, United Kingdom</v>
      </c>
      <c r="B24461" t="s">
        <v>28932</v>
      </c>
      <c r="C24461" t="s">
        <v>28932</v>
      </c>
      <c r="D24461">
        <v>50.881500000000003</v>
      </c>
      <c r="E24461">
        <v>-1.8785000000000001</v>
      </c>
      <c r="F24461" t="s">
        <v>536</v>
      </c>
      <c r="G24461" t="s">
        <v>537</v>
      </c>
      <c r="H24461" t="s">
        <v>538</v>
      </c>
      <c r="I24461" t="s">
        <v>4677</v>
      </c>
      <c r="K24461">
        <v>13969</v>
      </c>
      <c r="L24461">
        <v>1826274475</v>
      </c>
    </row>
    <row r="24462" spans="1:12" x14ac:dyDescent="0.45">
      <c r="A24462" t="str">
        <f t="shared" si="382"/>
        <v>Veržej, Veržej, Slovenia</v>
      </c>
      <c r="B24462" t="s">
        <v>28933</v>
      </c>
      <c r="C24462" t="s">
        <v>28934</v>
      </c>
      <c r="D24462">
        <v>46.583599999999997</v>
      </c>
      <c r="E24462">
        <v>16.165299999999998</v>
      </c>
      <c r="F24462" t="s">
        <v>1111</v>
      </c>
      <c r="G24462" t="s">
        <v>1112</v>
      </c>
      <c r="H24462" t="s">
        <v>1113</v>
      </c>
      <c r="I24462" t="s">
        <v>28933</v>
      </c>
      <c r="J24462" t="s">
        <v>378</v>
      </c>
      <c r="L24462">
        <v>1705529436</v>
      </c>
    </row>
    <row r="24463" spans="1:12" x14ac:dyDescent="0.45">
      <c r="A24463" t="str">
        <f t="shared" si="382"/>
        <v>Veselí nad Lužnicí, Jihočeský Kraj, Czechia</v>
      </c>
      <c r="B24463" t="s">
        <v>28935</v>
      </c>
      <c r="C24463" t="s">
        <v>28936</v>
      </c>
      <c r="D24463">
        <v>49.184399999999997</v>
      </c>
      <c r="E24463">
        <v>14.6974</v>
      </c>
      <c r="F24463" t="s">
        <v>2480</v>
      </c>
      <c r="G24463" t="s">
        <v>2481</v>
      </c>
      <c r="H24463" t="s">
        <v>2482</v>
      </c>
      <c r="I24463" t="s">
        <v>3910</v>
      </c>
      <c r="K24463">
        <v>6361</v>
      </c>
      <c r="L24463">
        <v>1203676048</v>
      </c>
    </row>
    <row r="24464" spans="1:12" x14ac:dyDescent="0.45">
      <c r="A24464" t="str">
        <f t="shared" si="382"/>
        <v>Veselí nad Moravou, Jihomoravský Kraj, Czechia</v>
      </c>
      <c r="B24464" t="s">
        <v>28937</v>
      </c>
      <c r="C24464" t="s">
        <v>28938</v>
      </c>
      <c r="D24464">
        <v>48.953600000000002</v>
      </c>
      <c r="E24464">
        <v>17.3765</v>
      </c>
      <c r="F24464" t="s">
        <v>2480</v>
      </c>
      <c r="G24464" t="s">
        <v>2481</v>
      </c>
      <c r="H24464" t="s">
        <v>2482</v>
      </c>
      <c r="I24464" t="s">
        <v>4683</v>
      </c>
      <c r="K24464">
        <v>10889</v>
      </c>
      <c r="L24464">
        <v>1203951522</v>
      </c>
    </row>
    <row r="24465" spans="1:12" x14ac:dyDescent="0.45">
      <c r="A24465" t="str">
        <f t="shared" si="382"/>
        <v>Vestal, New York, United States</v>
      </c>
      <c r="B24465" t="s">
        <v>28939</v>
      </c>
      <c r="C24465" t="s">
        <v>28939</v>
      </c>
      <c r="D24465">
        <v>42.049199999999999</v>
      </c>
      <c r="E24465">
        <v>-76.025999999999996</v>
      </c>
      <c r="F24465" t="s">
        <v>530</v>
      </c>
      <c r="G24465" t="s">
        <v>531</v>
      </c>
      <c r="H24465" t="s">
        <v>532</v>
      </c>
      <c r="I24465" t="s">
        <v>803</v>
      </c>
      <c r="K24465">
        <v>28162</v>
      </c>
      <c r="L24465">
        <v>1840058562</v>
      </c>
    </row>
    <row r="24466" spans="1:12" x14ac:dyDescent="0.45">
      <c r="A24466" t="str">
        <f t="shared" si="382"/>
        <v>Vestavia Hills, Alabama, United States</v>
      </c>
      <c r="B24466" t="s">
        <v>28940</v>
      </c>
      <c r="C24466" t="s">
        <v>28940</v>
      </c>
      <c r="D24466">
        <v>33.451799999999999</v>
      </c>
      <c r="E24466">
        <v>-86.743799999999993</v>
      </c>
      <c r="F24466" t="s">
        <v>530</v>
      </c>
      <c r="G24466" t="s">
        <v>531</v>
      </c>
      <c r="H24466" t="s">
        <v>532</v>
      </c>
      <c r="I24466" t="s">
        <v>1371</v>
      </c>
      <c r="K24466">
        <v>34413</v>
      </c>
      <c r="L24466">
        <v>1840015673</v>
      </c>
    </row>
    <row r="24467" spans="1:12" x14ac:dyDescent="0.45">
      <c r="A24467" t="str">
        <f t="shared" si="382"/>
        <v>Vestmanna, , Faroe Islands</v>
      </c>
      <c r="B24467" t="s">
        <v>28941</v>
      </c>
      <c r="C24467" t="s">
        <v>28941</v>
      </c>
      <c r="D24467">
        <v>62.154800000000002</v>
      </c>
      <c r="E24467">
        <v>-7.1689999999999996</v>
      </c>
      <c r="F24467" t="s">
        <v>9175</v>
      </c>
      <c r="G24467" t="s">
        <v>9176</v>
      </c>
      <c r="H24467" t="s">
        <v>9177</v>
      </c>
      <c r="J24467" t="s">
        <v>378</v>
      </c>
      <c r="L24467">
        <v>1234694837</v>
      </c>
    </row>
    <row r="24468" spans="1:12" x14ac:dyDescent="0.45">
      <c r="A24468" t="str">
        <f t="shared" si="382"/>
        <v>Vesyegonsk, Tverskaya Oblast’, Russia</v>
      </c>
      <c r="B24468" t="s">
        <v>28942</v>
      </c>
      <c r="C24468" t="s">
        <v>28942</v>
      </c>
      <c r="D24468">
        <v>58.65</v>
      </c>
      <c r="E24468">
        <v>37.2667</v>
      </c>
      <c r="F24468" t="s">
        <v>504</v>
      </c>
      <c r="G24468" t="s">
        <v>505</v>
      </c>
      <c r="H24468" t="s">
        <v>506</v>
      </c>
      <c r="I24468" t="s">
        <v>1989</v>
      </c>
      <c r="K24468">
        <v>6219</v>
      </c>
      <c r="L24468">
        <v>1643529453</v>
      </c>
    </row>
    <row r="24469" spans="1:12" x14ac:dyDescent="0.45">
      <c r="A24469" t="str">
        <f t="shared" si="382"/>
        <v>Veszprém, Veszprém, Hungary</v>
      </c>
      <c r="B24469" t="s">
        <v>1115</v>
      </c>
      <c r="C24469" t="s">
        <v>28943</v>
      </c>
      <c r="D24469">
        <v>47.1</v>
      </c>
      <c r="E24469">
        <v>17.916699999999999</v>
      </c>
      <c r="F24469" t="s">
        <v>641</v>
      </c>
      <c r="G24469" t="s">
        <v>642</v>
      </c>
      <c r="H24469" t="s">
        <v>643</v>
      </c>
      <c r="I24469" t="s">
        <v>1115</v>
      </c>
      <c r="J24469" t="s">
        <v>378</v>
      </c>
      <c r="K24469">
        <v>59738</v>
      </c>
      <c r="L24469">
        <v>1348279762</v>
      </c>
    </row>
    <row r="24470" spans="1:12" x14ac:dyDescent="0.45">
      <c r="A24470" t="str">
        <f t="shared" si="382"/>
        <v>Vésztő, Békés, Hungary</v>
      </c>
      <c r="B24470" t="s">
        <v>28944</v>
      </c>
      <c r="C24470" t="s">
        <v>28945</v>
      </c>
      <c r="D24470">
        <v>46.925600000000003</v>
      </c>
      <c r="E24470">
        <v>21.2639</v>
      </c>
      <c r="F24470" t="s">
        <v>641</v>
      </c>
      <c r="G24470" t="s">
        <v>642</v>
      </c>
      <c r="H24470" t="s">
        <v>643</v>
      </c>
      <c r="I24470" t="s">
        <v>3782</v>
      </c>
      <c r="K24470">
        <v>6855</v>
      </c>
      <c r="L24470">
        <v>1348546414</v>
      </c>
    </row>
    <row r="24471" spans="1:12" x14ac:dyDescent="0.45">
      <c r="A24471" t="str">
        <f t="shared" si="382"/>
        <v>Vetluga, Nizhegorodskaya Oblast’, Russia</v>
      </c>
      <c r="B24471" t="s">
        <v>28946</v>
      </c>
      <c r="C24471" t="s">
        <v>28946</v>
      </c>
      <c r="D24471">
        <v>57.855600000000003</v>
      </c>
      <c r="E24471">
        <v>45.781100000000002</v>
      </c>
      <c r="F24471" t="s">
        <v>504</v>
      </c>
      <c r="G24471" t="s">
        <v>505</v>
      </c>
      <c r="H24471" t="s">
        <v>506</v>
      </c>
      <c r="I24471" t="s">
        <v>2476</v>
      </c>
      <c r="K24471">
        <v>8455</v>
      </c>
      <c r="L24471">
        <v>1643763895</v>
      </c>
    </row>
    <row r="24472" spans="1:12" x14ac:dyDescent="0.45">
      <c r="A24472" t="str">
        <f t="shared" si="382"/>
        <v>Vetovo, Ruse, Bulgaria</v>
      </c>
      <c r="B24472" t="s">
        <v>28947</v>
      </c>
      <c r="C24472" t="s">
        <v>28947</v>
      </c>
      <c r="D24472">
        <v>43.7</v>
      </c>
      <c r="E24472">
        <v>26.2667</v>
      </c>
      <c r="F24472" t="s">
        <v>1175</v>
      </c>
      <c r="G24472" t="s">
        <v>1176</v>
      </c>
      <c r="H24472" t="s">
        <v>1177</v>
      </c>
      <c r="I24472" t="s">
        <v>23715</v>
      </c>
      <c r="K24472">
        <v>5707</v>
      </c>
      <c r="L24472">
        <v>1100750747</v>
      </c>
    </row>
    <row r="24473" spans="1:12" x14ac:dyDescent="0.45">
      <c r="A24473" t="str">
        <f t="shared" si="382"/>
        <v>Vetschau, Brandenburg, Germany</v>
      </c>
      <c r="B24473" t="s">
        <v>28948</v>
      </c>
      <c r="C24473" t="s">
        <v>28948</v>
      </c>
      <c r="D24473">
        <v>51.783099999999997</v>
      </c>
      <c r="E24473">
        <v>14.066700000000001</v>
      </c>
      <c r="F24473" t="s">
        <v>441</v>
      </c>
      <c r="G24473" t="s">
        <v>442</v>
      </c>
      <c r="H24473" t="s">
        <v>443</v>
      </c>
      <c r="I24473" t="s">
        <v>1719</v>
      </c>
      <c r="K24473">
        <v>8103</v>
      </c>
      <c r="L24473">
        <v>1276019655</v>
      </c>
    </row>
    <row r="24474" spans="1:12" x14ac:dyDescent="0.45">
      <c r="A24474" t="str">
        <f t="shared" si="382"/>
        <v>Veurne, Flanders, Belgium</v>
      </c>
      <c r="B24474" t="s">
        <v>28949</v>
      </c>
      <c r="C24474" t="s">
        <v>28949</v>
      </c>
      <c r="D24474">
        <v>51.072200000000002</v>
      </c>
      <c r="E24474">
        <v>2.6621999999999999</v>
      </c>
      <c r="F24474" t="s">
        <v>453</v>
      </c>
      <c r="G24474" t="s">
        <v>454</v>
      </c>
      <c r="H24474" t="s">
        <v>455</v>
      </c>
      <c r="I24474" t="s">
        <v>456</v>
      </c>
      <c r="J24474" t="s">
        <v>366</v>
      </c>
      <c r="K24474">
        <v>11790</v>
      </c>
      <c r="L24474">
        <v>1056727573</v>
      </c>
    </row>
    <row r="24475" spans="1:12" x14ac:dyDescent="0.45">
      <c r="A24475" t="str">
        <f t="shared" si="382"/>
        <v>Vevčani, Vevčani, Macedonia</v>
      </c>
      <c r="B24475" t="s">
        <v>28950</v>
      </c>
      <c r="C24475" t="s">
        <v>28951</v>
      </c>
      <c r="D24475">
        <v>41.240600000000001</v>
      </c>
      <c r="E24475">
        <v>20.593299999999999</v>
      </c>
      <c r="F24475" t="s">
        <v>2246</v>
      </c>
      <c r="G24475" t="s">
        <v>2247</v>
      </c>
      <c r="H24475" t="s">
        <v>2248</v>
      </c>
      <c r="I24475" t="s">
        <v>28950</v>
      </c>
      <c r="J24475" t="s">
        <v>378</v>
      </c>
      <c r="L24475">
        <v>1807108428</v>
      </c>
    </row>
    <row r="24476" spans="1:12" x14ac:dyDescent="0.45">
      <c r="A24476" t="str">
        <f t="shared" si="382"/>
        <v>Vevey, Vaud, Switzerland</v>
      </c>
      <c r="B24476" t="s">
        <v>28952</v>
      </c>
      <c r="C24476" t="s">
        <v>28952</v>
      </c>
      <c r="D24476">
        <v>46.466700000000003</v>
      </c>
      <c r="E24476">
        <v>6.85</v>
      </c>
      <c r="F24476" t="s">
        <v>464</v>
      </c>
      <c r="G24476" t="s">
        <v>465</v>
      </c>
      <c r="H24476" t="s">
        <v>466</v>
      </c>
      <c r="I24476" t="s">
        <v>5688</v>
      </c>
      <c r="K24476">
        <v>19891</v>
      </c>
      <c r="L24476">
        <v>1756579162</v>
      </c>
    </row>
    <row r="24477" spans="1:12" x14ac:dyDescent="0.45">
      <c r="A24477" t="str">
        <f t="shared" si="382"/>
        <v>Veymandoo, Kolhumadulu, Maldives</v>
      </c>
      <c r="B24477" t="s">
        <v>28953</v>
      </c>
      <c r="C24477" t="s">
        <v>28953</v>
      </c>
      <c r="D24477">
        <v>2.1878000000000002</v>
      </c>
      <c r="E24477">
        <v>73.094999999999999</v>
      </c>
      <c r="F24477" t="s">
        <v>8368</v>
      </c>
      <c r="G24477" t="s">
        <v>8369</v>
      </c>
      <c r="H24477" t="s">
        <v>8370</v>
      </c>
      <c r="I24477" t="s">
        <v>28954</v>
      </c>
      <c r="J24477" t="s">
        <v>378</v>
      </c>
      <c r="L24477">
        <v>1462464790</v>
      </c>
    </row>
    <row r="24478" spans="1:12" x14ac:dyDescent="0.45">
      <c r="A24478" t="str">
        <f t="shared" si="382"/>
        <v>Vị Thanh, Hậu Giang, Vietnam</v>
      </c>
      <c r="B24478" t="s">
        <v>28955</v>
      </c>
      <c r="C24478" t="s">
        <v>28956</v>
      </c>
      <c r="D24478">
        <v>9.7833000000000006</v>
      </c>
      <c r="E24478">
        <v>105.4708</v>
      </c>
      <c r="F24478" t="s">
        <v>2163</v>
      </c>
      <c r="G24478" t="s">
        <v>2164</v>
      </c>
      <c r="H24478" t="s">
        <v>2165</v>
      </c>
      <c r="I24478" t="s">
        <v>28957</v>
      </c>
      <c r="J24478" t="s">
        <v>378</v>
      </c>
      <c r="K24478">
        <v>97200</v>
      </c>
      <c r="L24478">
        <v>1704210026</v>
      </c>
    </row>
    <row r="24479" spans="1:12" x14ac:dyDescent="0.45">
      <c r="A24479" t="str">
        <f t="shared" si="382"/>
        <v>Viacha, La Paz, Bolivia</v>
      </c>
      <c r="B24479" t="s">
        <v>28958</v>
      </c>
      <c r="C24479" t="s">
        <v>28958</v>
      </c>
      <c r="D24479">
        <v>-16.633299999999998</v>
      </c>
      <c r="E24479">
        <v>-68.283299999999997</v>
      </c>
      <c r="F24479" t="s">
        <v>726</v>
      </c>
      <c r="G24479" t="s">
        <v>727</v>
      </c>
      <c r="H24479" t="s">
        <v>728</v>
      </c>
      <c r="I24479" t="s">
        <v>729</v>
      </c>
      <c r="K24479">
        <v>29108</v>
      </c>
      <c r="L24479">
        <v>1068833754</v>
      </c>
    </row>
    <row r="24480" spans="1:12" x14ac:dyDescent="0.45">
      <c r="A24480" t="str">
        <f t="shared" si="382"/>
        <v>Viana, Maranhão, Brazil</v>
      </c>
      <c r="B24480" t="s">
        <v>28959</v>
      </c>
      <c r="C24480" t="s">
        <v>28959</v>
      </c>
      <c r="D24480">
        <v>-3.2096</v>
      </c>
      <c r="E24480">
        <v>-45</v>
      </c>
      <c r="F24480" t="s">
        <v>491</v>
      </c>
      <c r="G24480" t="s">
        <v>492</v>
      </c>
      <c r="H24480" t="s">
        <v>493</v>
      </c>
      <c r="I24480" t="s">
        <v>2941</v>
      </c>
      <c r="K24480">
        <v>26689</v>
      </c>
      <c r="L24480">
        <v>1076423280</v>
      </c>
    </row>
    <row r="24481" spans="1:12" x14ac:dyDescent="0.45">
      <c r="A24481" t="str">
        <f t="shared" si="382"/>
        <v>Viana do Alentejo, Évora, Portugal</v>
      </c>
      <c r="B24481" t="s">
        <v>28960</v>
      </c>
      <c r="C24481" t="s">
        <v>28960</v>
      </c>
      <c r="D24481">
        <v>38.334200000000003</v>
      </c>
      <c r="E24481">
        <v>-8.0014000000000003</v>
      </c>
      <c r="F24481" t="s">
        <v>967</v>
      </c>
      <c r="G24481" t="s">
        <v>968</v>
      </c>
      <c r="H24481" t="s">
        <v>969</v>
      </c>
      <c r="I24481" t="s">
        <v>2430</v>
      </c>
      <c r="J24481" t="s">
        <v>366</v>
      </c>
      <c r="K24481">
        <v>5743</v>
      </c>
      <c r="L24481">
        <v>1620076149</v>
      </c>
    </row>
    <row r="24482" spans="1:12" x14ac:dyDescent="0.45">
      <c r="A24482" t="str">
        <f t="shared" si="382"/>
        <v>Viana do Castelo, Viana do Castelo, Portugal</v>
      </c>
      <c r="B24482" t="s">
        <v>17929</v>
      </c>
      <c r="C24482" t="s">
        <v>17929</v>
      </c>
      <c r="D24482">
        <v>41.7</v>
      </c>
      <c r="E24482">
        <v>-8.8332999999999995</v>
      </c>
      <c r="F24482" t="s">
        <v>967</v>
      </c>
      <c r="G24482" t="s">
        <v>968</v>
      </c>
      <c r="H24482" t="s">
        <v>969</v>
      </c>
      <c r="I24482" t="s">
        <v>17929</v>
      </c>
      <c r="J24482" t="s">
        <v>378</v>
      </c>
      <c r="K24482">
        <v>88725</v>
      </c>
      <c r="L24482">
        <v>1620680440</v>
      </c>
    </row>
    <row r="24483" spans="1:12" x14ac:dyDescent="0.45">
      <c r="A24483" t="str">
        <f t="shared" si="382"/>
        <v>Vianden, Vianden, Luxembourg</v>
      </c>
      <c r="B24483" t="s">
        <v>28961</v>
      </c>
      <c r="C24483" t="s">
        <v>28961</v>
      </c>
      <c r="D24483">
        <v>49.935000000000002</v>
      </c>
      <c r="E24483">
        <v>6.2088999999999999</v>
      </c>
      <c r="F24483" t="s">
        <v>6120</v>
      </c>
      <c r="G24483" t="s">
        <v>6121</v>
      </c>
      <c r="H24483" t="s">
        <v>6122</v>
      </c>
      <c r="I24483" t="s">
        <v>28961</v>
      </c>
      <c r="J24483" t="s">
        <v>378</v>
      </c>
      <c r="L24483">
        <v>1442979391</v>
      </c>
    </row>
    <row r="24484" spans="1:12" x14ac:dyDescent="0.45">
      <c r="A24484" t="str">
        <f t="shared" si="382"/>
        <v>Vibo Valentia, Calabria, Italy</v>
      </c>
      <c r="B24484" t="s">
        <v>28962</v>
      </c>
      <c r="C24484" t="s">
        <v>28962</v>
      </c>
      <c r="D24484">
        <v>38.666600000000003</v>
      </c>
      <c r="E24484">
        <v>16.100000000000001</v>
      </c>
      <c r="F24484" t="s">
        <v>946</v>
      </c>
      <c r="G24484" t="s">
        <v>947</v>
      </c>
      <c r="H24484" t="s">
        <v>948</v>
      </c>
      <c r="I24484" t="s">
        <v>6320</v>
      </c>
      <c r="J24484" t="s">
        <v>366</v>
      </c>
      <c r="K24484">
        <v>33957</v>
      </c>
      <c r="L24484">
        <v>1380359147</v>
      </c>
    </row>
    <row r="24485" spans="1:12" x14ac:dyDescent="0.45">
      <c r="A24485" t="str">
        <f t="shared" si="382"/>
        <v>Viborg, Midtjylland, Denmark</v>
      </c>
      <c r="B24485" t="s">
        <v>28963</v>
      </c>
      <c r="C24485" t="s">
        <v>28963</v>
      </c>
      <c r="D24485">
        <v>56.433300000000003</v>
      </c>
      <c r="E24485">
        <v>9.4</v>
      </c>
      <c r="F24485" t="s">
        <v>446</v>
      </c>
      <c r="G24485" t="s">
        <v>447</v>
      </c>
      <c r="H24485" t="s">
        <v>448</v>
      </c>
      <c r="I24485" t="s">
        <v>469</v>
      </c>
      <c r="J24485" t="s">
        <v>378</v>
      </c>
      <c r="K24485">
        <v>34831</v>
      </c>
      <c r="L24485">
        <v>1208606810</v>
      </c>
    </row>
    <row r="24486" spans="1:12" x14ac:dyDescent="0.45">
      <c r="A24486" t="str">
        <f t="shared" si="382"/>
        <v>Vícam Pueblo, Sonora, Mexico</v>
      </c>
      <c r="B24486" t="s">
        <v>28964</v>
      </c>
      <c r="C24486" t="s">
        <v>28965</v>
      </c>
      <c r="D24486">
        <v>27.642199999999999</v>
      </c>
      <c r="E24486">
        <v>-110.2897</v>
      </c>
      <c r="F24486" t="s">
        <v>519</v>
      </c>
      <c r="G24486" t="s">
        <v>520</v>
      </c>
      <c r="H24486" t="s">
        <v>521</v>
      </c>
      <c r="I24486" t="s">
        <v>959</v>
      </c>
      <c r="K24486">
        <v>8578</v>
      </c>
      <c r="L24486">
        <v>1484237374</v>
      </c>
    </row>
    <row r="24487" spans="1:12" x14ac:dyDescent="0.45">
      <c r="A24487" t="str">
        <f t="shared" si="382"/>
        <v>Vicente Guerrero, Durango, Mexico</v>
      </c>
      <c r="B24487" t="s">
        <v>28966</v>
      </c>
      <c r="C24487" t="s">
        <v>28966</v>
      </c>
      <c r="D24487">
        <v>23.75</v>
      </c>
      <c r="E24487">
        <v>-103.9833</v>
      </c>
      <c r="F24487" t="s">
        <v>519</v>
      </c>
      <c r="G24487" t="s">
        <v>520</v>
      </c>
      <c r="H24487" t="s">
        <v>521</v>
      </c>
      <c r="I24487" t="s">
        <v>6044</v>
      </c>
      <c r="J24487" t="s">
        <v>366</v>
      </c>
      <c r="K24487">
        <v>15982</v>
      </c>
      <c r="L24487">
        <v>1484862775</v>
      </c>
    </row>
    <row r="24488" spans="1:12" x14ac:dyDescent="0.45">
      <c r="A24488" t="str">
        <f t="shared" si="382"/>
        <v>Vicente Guerrero, Baja California, Mexico</v>
      </c>
      <c r="B24488" t="s">
        <v>28966</v>
      </c>
      <c r="C24488" t="s">
        <v>28966</v>
      </c>
      <c r="D24488">
        <v>30.726400000000002</v>
      </c>
      <c r="E24488">
        <v>-115.9903</v>
      </c>
      <c r="F24488" t="s">
        <v>519</v>
      </c>
      <c r="G24488" t="s">
        <v>520</v>
      </c>
      <c r="H24488" t="s">
        <v>521</v>
      </c>
      <c r="I24488" t="s">
        <v>1550</v>
      </c>
      <c r="K24488">
        <v>12829</v>
      </c>
      <c r="L24488">
        <v>1484159343</v>
      </c>
    </row>
    <row r="24489" spans="1:12" x14ac:dyDescent="0.45">
      <c r="A24489" t="str">
        <f t="shared" si="382"/>
        <v>Vicente López, Buenos Aires, Argentina</v>
      </c>
      <c r="B24489" t="s">
        <v>28967</v>
      </c>
      <c r="C24489" t="s">
        <v>28968</v>
      </c>
      <c r="D24489">
        <v>-34.533299999999997</v>
      </c>
      <c r="E24489">
        <v>-58.475000000000001</v>
      </c>
      <c r="F24489" t="s">
        <v>651</v>
      </c>
      <c r="G24489" t="s">
        <v>652</v>
      </c>
      <c r="H24489" t="s">
        <v>653</v>
      </c>
      <c r="I24489" t="s">
        <v>870</v>
      </c>
      <c r="K24489">
        <v>22419</v>
      </c>
      <c r="L24489">
        <v>1032549688</v>
      </c>
    </row>
    <row r="24490" spans="1:12" x14ac:dyDescent="0.45">
      <c r="A24490" t="str">
        <f t="shared" si="382"/>
        <v>Vicenza, Veneto, Italy</v>
      </c>
      <c r="B24490" t="s">
        <v>28969</v>
      </c>
      <c r="C24490" t="s">
        <v>28969</v>
      </c>
      <c r="D24490">
        <v>45.55</v>
      </c>
      <c r="E24490">
        <v>11.55</v>
      </c>
      <c r="F24490" t="s">
        <v>946</v>
      </c>
      <c r="G24490" t="s">
        <v>947</v>
      </c>
      <c r="H24490" t="s">
        <v>948</v>
      </c>
      <c r="I24490" t="s">
        <v>9457</v>
      </c>
      <c r="J24490" t="s">
        <v>366</v>
      </c>
      <c r="K24490">
        <v>112408</v>
      </c>
      <c r="L24490">
        <v>1380072199</v>
      </c>
    </row>
    <row r="24491" spans="1:12" x14ac:dyDescent="0.45">
      <c r="A24491" t="str">
        <f t="shared" si="382"/>
        <v>Vichuga, Ivanovskaya Oblast’, Russia</v>
      </c>
      <c r="B24491" t="s">
        <v>28970</v>
      </c>
      <c r="C24491" t="s">
        <v>28970</v>
      </c>
      <c r="D24491">
        <v>57.2</v>
      </c>
      <c r="E24491">
        <v>41.916699999999999</v>
      </c>
      <c r="F24491" t="s">
        <v>504</v>
      </c>
      <c r="G24491" t="s">
        <v>505</v>
      </c>
      <c r="H24491" t="s">
        <v>506</v>
      </c>
      <c r="I24491" t="s">
        <v>10325</v>
      </c>
      <c r="K24491">
        <v>34394</v>
      </c>
      <c r="L24491">
        <v>1643107407</v>
      </c>
    </row>
    <row r="24492" spans="1:12" x14ac:dyDescent="0.45">
      <c r="A24492" t="str">
        <f t="shared" si="382"/>
        <v>Vichy, Auvergne-Rhône-Alpes, France</v>
      </c>
      <c r="B24492" t="s">
        <v>28971</v>
      </c>
      <c r="C24492" t="s">
        <v>28971</v>
      </c>
      <c r="D24492">
        <v>46.127800000000001</v>
      </c>
      <c r="E24492">
        <v>3.4266999999999999</v>
      </c>
      <c r="F24492" t="s">
        <v>526</v>
      </c>
      <c r="G24492" t="s">
        <v>527</v>
      </c>
      <c r="H24492" t="s">
        <v>528</v>
      </c>
      <c r="I24492" t="s">
        <v>1083</v>
      </c>
      <c r="J24492" t="s">
        <v>366</v>
      </c>
      <c r="K24492">
        <v>24166</v>
      </c>
      <c r="L24492">
        <v>1250084403</v>
      </c>
    </row>
    <row r="24493" spans="1:12" x14ac:dyDescent="0.45">
      <c r="A24493" t="str">
        <f t="shared" si="382"/>
        <v>Vicksburg, Mississippi, United States</v>
      </c>
      <c r="B24493" t="s">
        <v>28972</v>
      </c>
      <c r="C24493" t="s">
        <v>28972</v>
      </c>
      <c r="D24493">
        <v>32.317300000000003</v>
      </c>
      <c r="E24493">
        <v>-90.886799999999994</v>
      </c>
      <c r="F24493" t="s">
        <v>530</v>
      </c>
      <c r="G24493" t="s">
        <v>531</v>
      </c>
      <c r="H24493" t="s">
        <v>532</v>
      </c>
      <c r="I24493" t="s">
        <v>1875</v>
      </c>
      <c r="K24493">
        <v>26340</v>
      </c>
      <c r="L24493">
        <v>1840015802</v>
      </c>
    </row>
    <row r="24494" spans="1:12" x14ac:dyDescent="0.45">
      <c r="A24494" t="str">
        <f t="shared" si="382"/>
        <v>Vicovu de Sus, Suceava, Romania</v>
      </c>
      <c r="B24494" t="s">
        <v>28973</v>
      </c>
      <c r="C24494" t="s">
        <v>28973</v>
      </c>
      <c r="D24494">
        <v>47.925800000000002</v>
      </c>
      <c r="E24494">
        <v>25.68</v>
      </c>
      <c r="F24494" t="s">
        <v>665</v>
      </c>
      <c r="G24494" t="s">
        <v>666</v>
      </c>
      <c r="H24494" t="s">
        <v>667</v>
      </c>
      <c r="I24494" t="s">
        <v>5359</v>
      </c>
      <c r="K24494">
        <v>13308</v>
      </c>
      <c r="L24494">
        <v>1642275762</v>
      </c>
    </row>
    <row r="24495" spans="1:12" x14ac:dyDescent="0.45">
      <c r="A24495" t="str">
        <f t="shared" si="382"/>
        <v>Victor, New York, United States</v>
      </c>
      <c r="B24495" t="s">
        <v>28974</v>
      </c>
      <c r="C24495" t="s">
        <v>28974</v>
      </c>
      <c r="D24495">
        <v>42.989400000000003</v>
      </c>
      <c r="E24495">
        <v>-77.427700000000002</v>
      </c>
      <c r="F24495" t="s">
        <v>530</v>
      </c>
      <c r="G24495" t="s">
        <v>531</v>
      </c>
      <c r="H24495" t="s">
        <v>532</v>
      </c>
      <c r="I24495" t="s">
        <v>803</v>
      </c>
      <c r="K24495">
        <v>14790</v>
      </c>
      <c r="L24495">
        <v>1840004414</v>
      </c>
    </row>
    <row r="24496" spans="1:12" x14ac:dyDescent="0.45">
      <c r="A24496" t="str">
        <f t="shared" si="382"/>
        <v>Victor Harbor, South Australia, Australia</v>
      </c>
      <c r="B24496" t="s">
        <v>28975</v>
      </c>
      <c r="C24496" t="s">
        <v>28975</v>
      </c>
      <c r="D24496">
        <v>-35.549999999999997</v>
      </c>
      <c r="E24496">
        <v>138.61670000000001</v>
      </c>
      <c r="F24496" t="s">
        <v>830</v>
      </c>
      <c r="G24496" t="s">
        <v>831</v>
      </c>
      <c r="H24496" t="s">
        <v>832</v>
      </c>
      <c r="I24496" t="s">
        <v>833</v>
      </c>
      <c r="K24496">
        <v>4233</v>
      </c>
      <c r="L24496">
        <v>1036536547</v>
      </c>
    </row>
    <row r="24497" spans="1:12" x14ac:dyDescent="0.45">
      <c r="A24497" t="str">
        <f t="shared" si="382"/>
        <v>Victoria, British Columbia, Canada</v>
      </c>
      <c r="B24497" t="s">
        <v>2292</v>
      </c>
      <c r="C24497" t="s">
        <v>2292</v>
      </c>
      <c r="D24497">
        <v>48.4283</v>
      </c>
      <c r="E24497">
        <v>-123.3647</v>
      </c>
      <c r="F24497" t="s">
        <v>541</v>
      </c>
      <c r="G24497" t="s">
        <v>542</v>
      </c>
      <c r="H24497" t="s">
        <v>543</v>
      </c>
      <c r="I24497" t="s">
        <v>544</v>
      </c>
      <c r="K24497">
        <v>335696</v>
      </c>
      <c r="L24497">
        <v>1124147219</v>
      </c>
    </row>
    <row r="24498" spans="1:12" x14ac:dyDescent="0.45">
      <c r="A24498" t="str">
        <f t="shared" si="382"/>
        <v>Victoria, English River, Seychelles</v>
      </c>
      <c r="B24498" t="s">
        <v>2292</v>
      </c>
      <c r="C24498" t="s">
        <v>2292</v>
      </c>
      <c r="D24498">
        <v>-4.6235999999999997</v>
      </c>
      <c r="E24498">
        <v>55.4544</v>
      </c>
      <c r="F24498" t="s">
        <v>28976</v>
      </c>
      <c r="G24498" t="s">
        <v>28977</v>
      </c>
      <c r="H24498" t="s">
        <v>28978</v>
      </c>
      <c r="I24498" t="s">
        <v>28979</v>
      </c>
      <c r="J24498" t="s">
        <v>606</v>
      </c>
      <c r="K24498">
        <v>26450</v>
      </c>
      <c r="L24498">
        <v>1690193579</v>
      </c>
    </row>
    <row r="24499" spans="1:12" x14ac:dyDescent="0.45">
      <c r="A24499" t="str">
        <f t="shared" si="382"/>
        <v>Victoria, Rabat (Ghawdex), Malta</v>
      </c>
      <c r="B24499" t="s">
        <v>2292</v>
      </c>
      <c r="C24499" t="s">
        <v>2292</v>
      </c>
      <c r="D24499">
        <v>36.044400000000003</v>
      </c>
      <c r="E24499">
        <v>14.239699999999999</v>
      </c>
      <c r="F24499" t="s">
        <v>2704</v>
      </c>
      <c r="G24499" t="s">
        <v>2705</v>
      </c>
      <c r="H24499" t="s">
        <v>2706</v>
      </c>
      <c r="I24499" t="s">
        <v>28980</v>
      </c>
      <c r="J24499" t="s">
        <v>378</v>
      </c>
      <c r="L24499">
        <v>1470128499</v>
      </c>
    </row>
    <row r="24500" spans="1:12" x14ac:dyDescent="0.45">
      <c r="A24500" t="str">
        <f t="shared" si="382"/>
        <v>Victoria, Texas, United States</v>
      </c>
      <c r="B24500" t="s">
        <v>2292</v>
      </c>
      <c r="C24500" t="s">
        <v>2292</v>
      </c>
      <c r="D24500">
        <v>28.828499999999998</v>
      </c>
      <c r="E24500">
        <v>-96.984999999999999</v>
      </c>
      <c r="F24500" t="s">
        <v>530</v>
      </c>
      <c r="G24500" t="s">
        <v>531</v>
      </c>
      <c r="H24500" t="s">
        <v>532</v>
      </c>
      <c r="I24500" t="s">
        <v>610</v>
      </c>
      <c r="K24500">
        <v>68078</v>
      </c>
      <c r="L24500">
        <v>1840023044</v>
      </c>
    </row>
    <row r="24501" spans="1:12" x14ac:dyDescent="0.45">
      <c r="A24501" t="str">
        <f t="shared" si="382"/>
        <v>Victoria, Entre Ríos, Argentina</v>
      </c>
      <c r="B24501" t="s">
        <v>2292</v>
      </c>
      <c r="C24501" t="s">
        <v>2292</v>
      </c>
      <c r="D24501">
        <v>-32.616700000000002</v>
      </c>
      <c r="E24501">
        <v>-60.166699999999999</v>
      </c>
      <c r="F24501" t="s">
        <v>651</v>
      </c>
      <c r="G24501" t="s">
        <v>652</v>
      </c>
      <c r="H24501" t="s">
        <v>653</v>
      </c>
      <c r="I24501" t="s">
        <v>6539</v>
      </c>
      <c r="J24501" t="s">
        <v>366</v>
      </c>
      <c r="K24501">
        <v>30623</v>
      </c>
      <c r="L24501">
        <v>1032557014</v>
      </c>
    </row>
    <row r="24502" spans="1:12" x14ac:dyDescent="0.45">
      <c r="A24502" t="str">
        <f t="shared" si="382"/>
        <v>Victoria, Araucanía, Chile</v>
      </c>
      <c r="B24502" t="s">
        <v>2292</v>
      </c>
      <c r="C24502" t="s">
        <v>2292</v>
      </c>
      <c r="D24502">
        <v>-38.2395</v>
      </c>
      <c r="E24502">
        <v>-72.34</v>
      </c>
      <c r="F24502" t="s">
        <v>1502</v>
      </c>
      <c r="G24502" t="s">
        <v>1503</v>
      </c>
      <c r="H24502" t="s">
        <v>1504</v>
      </c>
      <c r="I24502" t="s">
        <v>2027</v>
      </c>
      <c r="K24502">
        <v>24555</v>
      </c>
      <c r="L24502">
        <v>1152078114</v>
      </c>
    </row>
    <row r="24503" spans="1:12" x14ac:dyDescent="0.45">
      <c r="A24503" t="str">
        <f t="shared" si="382"/>
        <v>Victoria, Guanajuato, Mexico</v>
      </c>
      <c r="B24503" t="s">
        <v>2292</v>
      </c>
      <c r="C24503" t="s">
        <v>2292</v>
      </c>
      <c r="D24503">
        <v>21.212199999999999</v>
      </c>
      <c r="E24503">
        <v>-100.2144</v>
      </c>
      <c r="F24503" t="s">
        <v>519</v>
      </c>
      <c r="G24503" t="s">
        <v>520</v>
      </c>
      <c r="H24503" t="s">
        <v>521</v>
      </c>
      <c r="I24503" t="s">
        <v>522</v>
      </c>
      <c r="J24503" t="s">
        <v>366</v>
      </c>
      <c r="K24503">
        <v>17764</v>
      </c>
      <c r="L24503">
        <v>1484434699</v>
      </c>
    </row>
    <row r="24504" spans="1:12" x14ac:dyDescent="0.45">
      <c r="A24504" t="str">
        <f t="shared" si="382"/>
        <v>Victoria, Minnesota, United States</v>
      </c>
      <c r="B24504" t="s">
        <v>2292</v>
      </c>
      <c r="C24504" t="s">
        <v>2292</v>
      </c>
      <c r="D24504">
        <v>44.863399999999999</v>
      </c>
      <c r="E24504">
        <v>-93.658600000000007</v>
      </c>
      <c r="F24504" t="s">
        <v>530</v>
      </c>
      <c r="G24504" t="s">
        <v>531</v>
      </c>
      <c r="H24504" t="s">
        <v>532</v>
      </c>
      <c r="I24504" t="s">
        <v>1433</v>
      </c>
      <c r="K24504">
        <v>10206</v>
      </c>
      <c r="L24504">
        <v>1840010007</v>
      </c>
    </row>
    <row r="24505" spans="1:12" x14ac:dyDescent="0.45">
      <c r="A24505" t="str">
        <f t="shared" si="382"/>
        <v>Victoria, Braşov, Romania</v>
      </c>
      <c r="B24505" t="s">
        <v>2292</v>
      </c>
      <c r="C24505" t="s">
        <v>2292</v>
      </c>
      <c r="D24505">
        <v>45.646599999999999</v>
      </c>
      <c r="E24505">
        <v>24.7059</v>
      </c>
      <c r="F24505" t="s">
        <v>665</v>
      </c>
      <c r="G24505" t="s">
        <v>666</v>
      </c>
      <c r="H24505" t="s">
        <v>667</v>
      </c>
      <c r="I24505" t="s">
        <v>5170</v>
      </c>
      <c r="K24505">
        <v>7386</v>
      </c>
      <c r="L24505">
        <v>1642446315</v>
      </c>
    </row>
    <row r="24506" spans="1:12" x14ac:dyDescent="0.45">
      <c r="A24506" t="str">
        <f t="shared" si="382"/>
        <v>Victoria Falls, Matabeleland North, Zimbabwe</v>
      </c>
      <c r="B24506" t="s">
        <v>28981</v>
      </c>
      <c r="C24506" t="s">
        <v>28981</v>
      </c>
      <c r="D24506">
        <v>-17.933299999999999</v>
      </c>
      <c r="E24506">
        <v>25.833300000000001</v>
      </c>
      <c r="F24506" t="s">
        <v>3965</v>
      </c>
      <c r="G24506" t="s">
        <v>3966</v>
      </c>
      <c r="H24506" t="s">
        <v>3967</v>
      </c>
      <c r="I24506" t="s">
        <v>12745</v>
      </c>
      <c r="K24506">
        <v>33060</v>
      </c>
      <c r="L24506">
        <v>1716149447</v>
      </c>
    </row>
    <row r="24507" spans="1:12" x14ac:dyDescent="0.45">
      <c r="A24507" t="str">
        <f t="shared" si="382"/>
        <v>Victorias, Negros Occidental, Philippines</v>
      </c>
      <c r="B24507" t="s">
        <v>28982</v>
      </c>
      <c r="C24507" t="s">
        <v>28982</v>
      </c>
      <c r="D24507">
        <v>10.9</v>
      </c>
      <c r="E24507">
        <v>123.08329999999999</v>
      </c>
      <c r="F24507" t="s">
        <v>1373</v>
      </c>
      <c r="G24507" t="s">
        <v>1374</v>
      </c>
      <c r="H24507" t="s">
        <v>1375</v>
      </c>
      <c r="I24507" t="s">
        <v>3115</v>
      </c>
      <c r="K24507">
        <v>87933</v>
      </c>
      <c r="L24507">
        <v>1608236440</v>
      </c>
    </row>
    <row r="24508" spans="1:12" x14ac:dyDescent="0.45">
      <c r="A24508" t="str">
        <f t="shared" si="382"/>
        <v>Victoriaville, Quebec, Canada</v>
      </c>
      <c r="B24508" t="s">
        <v>28983</v>
      </c>
      <c r="C24508" t="s">
        <v>28983</v>
      </c>
      <c r="D24508">
        <v>46.05</v>
      </c>
      <c r="E24508">
        <v>-71.966700000000003</v>
      </c>
      <c r="F24508" t="s">
        <v>541</v>
      </c>
      <c r="G24508" t="s">
        <v>542</v>
      </c>
      <c r="H24508" t="s">
        <v>543</v>
      </c>
      <c r="I24508" t="s">
        <v>756</v>
      </c>
      <c r="K24508">
        <v>45309</v>
      </c>
      <c r="L24508">
        <v>1124149787</v>
      </c>
    </row>
    <row r="24509" spans="1:12" x14ac:dyDescent="0.45">
      <c r="A24509" t="str">
        <f t="shared" si="382"/>
        <v>Victorica, La Pampa, Argentina</v>
      </c>
      <c r="B24509" t="s">
        <v>28984</v>
      </c>
      <c r="C24509" t="s">
        <v>28984</v>
      </c>
      <c r="D24509">
        <v>-36.216299999999997</v>
      </c>
      <c r="E24509">
        <v>-65.45</v>
      </c>
      <c r="F24509" t="s">
        <v>651</v>
      </c>
      <c r="G24509" t="s">
        <v>652</v>
      </c>
      <c r="H24509" t="s">
        <v>653</v>
      </c>
      <c r="I24509" t="s">
        <v>10597</v>
      </c>
      <c r="J24509" t="s">
        <v>366</v>
      </c>
      <c r="K24509">
        <v>4458</v>
      </c>
      <c r="L24509">
        <v>1032392251</v>
      </c>
    </row>
    <row r="24510" spans="1:12" x14ac:dyDescent="0.45">
      <c r="A24510" t="str">
        <f t="shared" si="382"/>
        <v>Victorville, California, United States</v>
      </c>
      <c r="B24510" t="s">
        <v>28985</v>
      </c>
      <c r="C24510" t="s">
        <v>28985</v>
      </c>
      <c r="D24510">
        <v>34.527700000000003</v>
      </c>
      <c r="E24510">
        <v>-117.3536</v>
      </c>
      <c r="F24510" t="s">
        <v>530</v>
      </c>
      <c r="G24510" t="s">
        <v>531</v>
      </c>
      <c r="H24510" t="s">
        <v>532</v>
      </c>
      <c r="I24510" t="s">
        <v>754</v>
      </c>
      <c r="K24510">
        <v>346789</v>
      </c>
      <c r="L24510">
        <v>1840021731</v>
      </c>
    </row>
    <row r="24511" spans="1:12" x14ac:dyDescent="0.45">
      <c r="A24511" t="str">
        <f t="shared" si="382"/>
        <v>Vicuña, Coquimbo, Chile</v>
      </c>
      <c r="B24511" t="s">
        <v>28986</v>
      </c>
      <c r="C24511" t="s">
        <v>28987</v>
      </c>
      <c r="D24511">
        <v>-30.029499999999999</v>
      </c>
      <c r="E24511">
        <v>-70.739999999999995</v>
      </c>
      <c r="F24511" t="s">
        <v>1502</v>
      </c>
      <c r="G24511" t="s">
        <v>1503</v>
      </c>
      <c r="H24511" t="s">
        <v>1504</v>
      </c>
      <c r="I24511" t="s">
        <v>7468</v>
      </c>
      <c r="K24511">
        <v>13496</v>
      </c>
      <c r="L24511">
        <v>1152771899</v>
      </c>
    </row>
    <row r="24512" spans="1:12" x14ac:dyDescent="0.45">
      <c r="A24512" t="str">
        <f t="shared" si="382"/>
        <v>Vidalia, Georgia, United States</v>
      </c>
      <c r="B24512" t="s">
        <v>28988</v>
      </c>
      <c r="C24512" t="s">
        <v>28988</v>
      </c>
      <c r="D24512">
        <v>32.212499999999999</v>
      </c>
      <c r="E24512">
        <v>-82.401899999999998</v>
      </c>
      <c r="F24512" t="s">
        <v>530</v>
      </c>
      <c r="G24512" t="s">
        <v>531</v>
      </c>
      <c r="H24512" t="s">
        <v>532</v>
      </c>
      <c r="I24512" t="s">
        <v>763</v>
      </c>
      <c r="K24512">
        <v>13350</v>
      </c>
      <c r="L24512">
        <v>1840015820</v>
      </c>
    </row>
    <row r="24513" spans="1:12" x14ac:dyDescent="0.45">
      <c r="A24513" t="str">
        <f t="shared" si="382"/>
        <v>Viðareiði, , Faroe Islands</v>
      </c>
      <c r="B24513" t="s">
        <v>28989</v>
      </c>
      <c r="C24513" t="s">
        <v>28990</v>
      </c>
      <c r="D24513">
        <v>62.36</v>
      </c>
      <c r="E24513">
        <v>-6.5312999999999999</v>
      </c>
      <c r="F24513" t="s">
        <v>9175</v>
      </c>
      <c r="G24513" t="s">
        <v>9176</v>
      </c>
      <c r="H24513" t="s">
        <v>9177</v>
      </c>
      <c r="J24513" t="s">
        <v>378</v>
      </c>
      <c r="L24513">
        <v>1234512915</v>
      </c>
    </row>
    <row r="24514" spans="1:12" x14ac:dyDescent="0.45">
      <c r="A24514" t="str">
        <f t="shared" si="382"/>
        <v>Videle, Teleorman, Romania</v>
      </c>
      <c r="B24514" t="s">
        <v>28991</v>
      </c>
      <c r="C24514" t="s">
        <v>28991</v>
      </c>
      <c r="D24514">
        <v>44.283299999999997</v>
      </c>
      <c r="E24514">
        <v>25.533300000000001</v>
      </c>
      <c r="F24514" t="s">
        <v>665</v>
      </c>
      <c r="G24514" t="s">
        <v>666</v>
      </c>
      <c r="H24514" t="s">
        <v>667</v>
      </c>
      <c r="I24514" t="s">
        <v>1526</v>
      </c>
      <c r="K24514">
        <v>11508</v>
      </c>
      <c r="L24514">
        <v>1642959308</v>
      </c>
    </row>
    <row r="24515" spans="1:12" x14ac:dyDescent="0.45">
      <c r="A24515" t="str">
        <f t="shared" ref="A24515:A24578" si="383">CONCATENATE(B24515,", ",I24515,", ",F24515)</f>
        <v>Videm, Dobrepolje, Slovenia</v>
      </c>
      <c r="B24515" t="s">
        <v>28992</v>
      </c>
      <c r="C24515" t="s">
        <v>28992</v>
      </c>
      <c r="D24515">
        <v>45.85</v>
      </c>
      <c r="E24515">
        <v>14.6942</v>
      </c>
      <c r="F24515" t="s">
        <v>1111</v>
      </c>
      <c r="G24515" t="s">
        <v>1112</v>
      </c>
      <c r="H24515" t="s">
        <v>1113</v>
      </c>
      <c r="I24515" t="s">
        <v>28993</v>
      </c>
      <c r="J24515" t="s">
        <v>378</v>
      </c>
      <c r="L24515">
        <v>1705074870</v>
      </c>
    </row>
    <row r="24516" spans="1:12" x14ac:dyDescent="0.45">
      <c r="A24516" t="str">
        <f t="shared" si="383"/>
        <v>Videm pri Ptuju, Videm, Slovenia</v>
      </c>
      <c r="B24516" t="s">
        <v>28994</v>
      </c>
      <c r="C24516" t="s">
        <v>28994</v>
      </c>
      <c r="D24516">
        <v>46.368600000000001</v>
      </c>
      <c r="E24516">
        <v>15.9064</v>
      </c>
      <c r="F24516" t="s">
        <v>1111</v>
      </c>
      <c r="G24516" t="s">
        <v>1112</v>
      </c>
      <c r="H24516" t="s">
        <v>1113</v>
      </c>
      <c r="I24516" t="s">
        <v>28992</v>
      </c>
      <c r="J24516" t="s">
        <v>378</v>
      </c>
      <c r="L24516">
        <v>1705681768</v>
      </c>
    </row>
    <row r="24517" spans="1:12" x14ac:dyDescent="0.45">
      <c r="A24517" t="str">
        <f t="shared" si="383"/>
        <v>Vidigueira, Beja, Portugal</v>
      </c>
      <c r="B24517" t="s">
        <v>28995</v>
      </c>
      <c r="C24517" t="s">
        <v>28995</v>
      </c>
      <c r="D24517">
        <v>38.200000000000003</v>
      </c>
      <c r="E24517">
        <v>-7.8</v>
      </c>
      <c r="F24517" t="s">
        <v>967</v>
      </c>
      <c r="G24517" t="s">
        <v>968</v>
      </c>
      <c r="H24517" t="s">
        <v>969</v>
      </c>
      <c r="I24517" t="s">
        <v>1580</v>
      </c>
      <c r="J24517" t="s">
        <v>366</v>
      </c>
      <c r="K24517">
        <v>5932</v>
      </c>
      <c r="L24517">
        <v>1620950899</v>
      </c>
    </row>
    <row r="24518" spans="1:12" x14ac:dyDescent="0.45">
      <c r="A24518" t="str">
        <f t="shared" si="383"/>
        <v>Vidin, Vidin, Bulgaria</v>
      </c>
      <c r="B24518" t="s">
        <v>4084</v>
      </c>
      <c r="C24518" t="s">
        <v>4084</v>
      </c>
      <c r="D24518">
        <v>43.985300000000002</v>
      </c>
      <c r="E24518">
        <v>22.8764</v>
      </c>
      <c r="F24518" t="s">
        <v>1175</v>
      </c>
      <c r="G24518" t="s">
        <v>1176</v>
      </c>
      <c r="H24518" t="s">
        <v>1177</v>
      </c>
      <c r="I24518" t="s">
        <v>4084</v>
      </c>
      <c r="J24518" t="s">
        <v>378</v>
      </c>
      <c r="K24518">
        <v>58018</v>
      </c>
      <c r="L24518">
        <v>1100463536</v>
      </c>
    </row>
    <row r="24519" spans="1:12" x14ac:dyDescent="0.45">
      <c r="A24519" t="str">
        <f t="shared" si="383"/>
        <v>Vidisha, Madhya Pradesh, India</v>
      </c>
      <c r="B24519" t="s">
        <v>28996</v>
      </c>
      <c r="C24519" t="s">
        <v>28996</v>
      </c>
      <c r="D24519">
        <v>23.523900000000001</v>
      </c>
      <c r="E24519">
        <v>77.806100000000001</v>
      </c>
      <c r="F24519" t="s">
        <v>626</v>
      </c>
      <c r="G24519" t="s">
        <v>627</v>
      </c>
      <c r="H24519" t="s">
        <v>628</v>
      </c>
      <c r="I24519" t="s">
        <v>4310</v>
      </c>
      <c r="K24519">
        <v>155959</v>
      </c>
      <c r="L24519">
        <v>1356299932</v>
      </c>
    </row>
    <row r="24520" spans="1:12" x14ac:dyDescent="0.45">
      <c r="A24520" t="str">
        <f t="shared" si="383"/>
        <v>Vidnoye, Moskovskaya Oblast’, Russia</v>
      </c>
      <c r="B24520" t="s">
        <v>28997</v>
      </c>
      <c r="C24520" t="s">
        <v>28997</v>
      </c>
      <c r="D24520">
        <v>55.55</v>
      </c>
      <c r="E24520">
        <v>37.700000000000003</v>
      </c>
      <c r="F24520" t="s">
        <v>504</v>
      </c>
      <c r="G24520" t="s">
        <v>505</v>
      </c>
      <c r="H24520" t="s">
        <v>506</v>
      </c>
      <c r="I24520" t="s">
        <v>3224</v>
      </c>
      <c r="K24520">
        <v>66158</v>
      </c>
      <c r="L24520">
        <v>1643052393</v>
      </c>
    </row>
    <row r="24521" spans="1:12" x14ac:dyDescent="0.45">
      <c r="A24521" t="str">
        <f t="shared" si="383"/>
        <v>Vidor, Texas, United States</v>
      </c>
      <c r="B24521" t="s">
        <v>28998</v>
      </c>
      <c r="C24521" t="s">
        <v>28998</v>
      </c>
      <c r="D24521">
        <v>30.129100000000001</v>
      </c>
      <c r="E24521">
        <v>-93.996700000000004</v>
      </c>
      <c r="F24521" t="s">
        <v>530</v>
      </c>
      <c r="G24521" t="s">
        <v>531</v>
      </c>
      <c r="H24521" t="s">
        <v>532</v>
      </c>
      <c r="I24521" t="s">
        <v>610</v>
      </c>
      <c r="K24521">
        <v>10403</v>
      </c>
      <c r="L24521">
        <v>1840022193</v>
      </c>
    </row>
    <row r="24522" spans="1:12" x14ac:dyDescent="0.45">
      <c r="A24522" t="str">
        <f t="shared" si="383"/>
        <v>Viechtach, Bavaria, Germany</v>
      </c>
      <c r="B24522" t="s">
        <v>28999</v>
      </c>
      <c r="C24522" t="s">
        <v>28999</v>
      </c>
      <c r="D24522">
        <v>49.0792</v>
      </c>
      <c r="E24522">
        <v>12.8847</v>
      </c>
      <c r="F24522" t="s">
        <v>441</v>
      </c>
      <c r="G24522" t="s">
        <v>442</v>
      </c>
      <c r="H24522" t="s">
        <v>443</v>
      </c>
      <c r="I24522" t="s">
        <v>567</v>
      </c>
      <c r="K24522">
        <v>8364</v>
      </c>
      <c r="L24522">
        <v>1276786566</v>
      </c>
    </row>
    <row r="24523" spans="1:12" x14ac:dyDescent="0.45">
      <c r="A24523" t="str">
        <f t="shared" si="383"/>
        <v>Viedma, Río Negro, Argentina</v>
      </c>
      <c r="B24523" t="s">
        <v>29000</v>
      </c>
      <c r="C24523" t="s">
        <v>29000</v>
      </c>
      <c r="D24523">
        <v>-40.799999999999997</v>
      </c>
      <c r="E24523">
        <v>-63</v>
      </c>
      <c r="F24523" t="s">
        <v>651</v>
      </c>
      <c r="G24523" t="s">
        <v>652</v>
      </c>
      <c r="H24523" t="s">
        <v>653</v>
      </c>
      <c r="I24523" t="s">
        <v>1593</v>
      </c>
      <c r="J24523" t="s">
        <v>378</v>
      </c>
      <c r="K24523">
        <v>59122</v>
      </c>
      <c r="L24523">
        <v>1032613063</v>
      </c>
    </row>
    <row r="24524" spans="1:12" x14ac:dyDescent="0.45">
      <c r="A24524" t="str">
        <f t="shared" si="383"/>
        <v>Vieira do Minho, Braga, Portugal</v>
      </c>
      <c r="B24524" t="s">
        <v>29001</v>
      </c>
      <c r="C24524" t="s">
        <v>29001</v>
      </c>
      <c r="D24524">
        <v>41.633299999999998</v>
      </c>
      <c r="E24524">
        <v>-8.1333000000000002</v>
      </c>
      <c r="F24524" t="s">
        <v>967</v>
      </c>
      <c r="G24524" t="s">
        <v>968</v>
      </c>
      <c r="H24524" t="s">
        <v>969</v>
      </c>
      <c r="I24524" t="s">
        <v>5115</v>
      </c>
      <c r="J24524" t="s">
        <v>366</v>
      </c>
      <c r="K24524">
        <v>12997</v>
      </c>
      <c r="L24524">
        <v>1620164873</v>
      </c>
    </row>
    <row r="24525" spans="1:12" x14ac:dyDescent="0.45">
      <c r="A24525" t="str">
        <f t="shared" si="383"/>
        <v>Vienna, Wien, Austria</v>
      </c>
      <c r="B24525" t="s">
        <v>29002</v>
      </c>
      <c r="C24525" t="s">
        <v>29002</v>
      </c>
      <c r="D24525">
        <v>48.208300000000001</v>
      </c>
      <c r="E24525">
        <v>16.373100000000001</v>
      </c>
      <c r="F24525" t="s">
        <v>1889</v>
      </c>
      <c r="G24525" t="s">
        <v>1890</v>
      </c>
      <c r="H24525" t="s">
        <v>1891</v>
      </c>
      <c r="I24525" t="s">
        <v>29003</v>
      </c>
      <c r="J24525" t="s">
        <v>606</v>
      </c>
      <c r="K24525">
        <v>1840573</v>
      </c>
      <c r="L24525">
        <v>1040261752</v>
      </c>
    </row>
    <row r="24526" spans="1:12" x14ac:dyDescent="0.45">
      <c r="A24526" t="str">
        <f t="shared" si="383"/>
        <v>Vienna, Virginia, United States</v>
      </c>
      <c r="B24526" t="s">
        <v>29002</v>
      </c>
      <c r="C24526" t="s">
        <v>29002</v>
      </c>
      <c r="D24526">
        <v>38.8996</v>
      </c>
      <c r="E24526">
        <v>-77.259699999999995</v>
      </c>
      <c r="F24526" t="s">
        <v>530</v>
      </c>
      <c r="G24526" t="s">
        <v>531</v>
      </c>
      <c r="H24526" t="s">
        <v>532</v>
      </c>
      <c r="I24526" t="s">
        <v>618</v>
      </c>
      <c r="K24526">
        <v>16485</v>
      </c>
      <c r="L24526">
        <v>1840003829</v>
      </c>
    </row>
    <row r="24527" spans="1:12" x14ac:dyDescent="0.45">
      <c r="A24527" t="str">
        <f t="shared" si="383"/>
        <v>Vienna, West Virginia, United States</v>
      </c>
      <c r="B24527" t="s">
        <v>29002</v>
      </c>
      <c r="C24527" t="s">
        <v>29002</v>
      </c>
      <c r="D24527">
        <v>39.323999999999998</v>
      </c>
      <c r="E24527">
        <v>-81.538300000000007</v>
      </c>
      <c r="F24527" t="s">
        <v>530</v>
      </c>
      <c r="G24527" t="s">
        <v>531</v>
      </c>
      <c r="H24527" t="s">
        <v>532</v>
      </c>
      <c r="I24527" t="s">
        <v>3915</v>
      </c>
      <c r="K24527">
        <v>10124</v>
      </c>
      <c r="L24527">
        <v>1840005787</v>
      </c>
    </row>
    <row r="24528" spans="1:12" x14ac:dyDescent="0.45">
      <c r="A24528" t="str">
        <f t="shared" si="383"/>
        <v>Vienna, New York, United States</v>
      </c>
      <c r="B24528" t="s">
        <v>29002</v>
      </c>
      <c r="C24528" t="s">
        <v>29002</v>
      </c>
      <c r="D24528">
        <v>43.234400000000001</v>
      </c>
      <c r="E24528">
        <v>-75.777699999999996</v>
      </c>
      <c r="F24528" t="s">
        <v>530</v>
      </c>
      <c r="G24528" t="s">
        <v>531</v>
      </c>
      <c r="H24528" t="s">
        <v>532</v>
      </c>
      <c r="I24528" t="s">
        <v>803</v>
      </c>
      <c r="K24528">
        <v>5390</v>
      </c>
      <c r="L24528">
        <v>1840058566</v>
      </c>
    </row>
    <row r="24529" spans="1:12" x14ac:dyDescent="0.45">
      <c r="A24529" t="str">
        <f t="shared" si="383"/>
        <v>Vienne, Auvergne-Rhône-Alpes, France</v>
      </c>
      <c r="B24529" t="s">
        <v>29004</v>
      </c>
      <c r="C24529" t="s">
        <v>29004</v>
      </c>
      <c r="D24529">
        <v>45.5242</v>
      </c>
      <c r="E24529">
        <v>4.8780999999999999</v>
      </c>
      <c r="F24529" t="s">
        <v>526</v>
      </c>
      <c r="G24529" t="s">
        <v>527</v>
      </c>
      <c r="H24529" t="s">
        <v>528</v>
      </c>
      <c r="I24529" t="s">
        <v>1083</v>
      </c>
      <c r="J24529" t="s">
        <v>366</v>
      </c>
      <c r="K24529">
        <v>29306</v>
      </c>
      <c r="L24529">
        <v>1250052124</v>
      </c>
    </row>
    <row r="24530" spans="1:12" x14ac:dyDescent="0.45">
      <c r="A24530" t="str">
        <f t="shared" si="383"/>
        <v>Vientiane, Viangchan, Laos</v>
      </c>
      <c r="B24530" t="s">
        <v>29005</v>
      </c>
      <c r="C24530" t="s">
        <v>29005</v>
      </c>
      <c r="D24530">
        <v>17.966699999999999</v>
      </c>
      <c r="E24530">
        <v>102.6</v>
      </c>
      <c r="F24530" t="s">
        <v>2087</v>
      </c>
      <c r="G24530" t="s">
        <v>2088</v>
      </c>
      <c r="H24530" t="s">
        <v>2089</v>
      </c>
      <c r="I24530" t="s">
        <v>21670</v>
      </c>
      <c r="J24530" t="s">
        <v>606</v>
      </c>
      <c r="K24530">
        <v>760000</v>
      </c>
      <c r="L24530">
        <v>1418732714</v>
      </c>
    </row>
    <row r="24531" spans="1:12" x14ac:dyDescent="0.45">
      <c r="A24531" t="str">
        <f t="shared" si="383"/>
        <v>Viera East, Florida, United States</v>
      </c>
      <c r="B24531" t="s">
        <v>29006</v>
      </c>
      <c r="C24531" t="s">
        <v>29006</v>
      </c>
      <c r="D24531">
        <v>28.260999999999999</v>
      </c>
      <c r="E24531">
        <v>-80.715000000000003</v>
      </c>
      <c r="F24531" t="s">
        <v>530</v>
      </c>
      <c r="G24531" t="s">
        <v>531</v>
      </c>
      <c r="H24531" t="s">
        <v>532</v>
      </c>
      <c r="I24531" t="s">
        <v>1378</v>
      </c>
      <c r="K24531">
        <v>11183</v>
      </c>
      <c r="L24531">
        <v>1840039118</v>
      </c>
    </row>
    <row r="24532" spans="1:12" x14ac:dyDescent="0.45">
      <c r="A24532" t="str">
        <f t="shared" si="383"/>
        <v>Viera West, Florida, United States</v>
      </c>
      <c r="B24532" t="s">
        <v>29007</v>
      </c>
      <c r="C24532" t="s">
        <v>29007</v>
      </c>
      <c r="D24532">
        <v>28.242999999999999</v>
      </c>
      <c r="E24532">
        <v>-80.736800000000002</v>
      </c>
      <c r="F24532" t="s">
        <v>530</v>
      </c>
      <c r="G24532" t="s">
        <v>531</v>
      </c>
      <c r="H24532" t="s">
        <v>532</v>
      </c>
      <c r="I24532" t="s">
        <v>1378</v>
      </c>
      <c r="K24532">
        <v>11116</v>
      </c>
      <c r="L24532">
        <v>1840039133</v>
      </c>
    </row>
    <row r="24533" spans="1:12" x14ac:dyDescent="0.45">
      <c r="A24533" t="str">
        <f t="shared" si="383"/>
        <v>Viernheim, Hesse, Germany</v>
      </c>
      <c r="B24533" t="s">
        <v>29008</v>
      </c>
      <c r="C24533" t="s">
        <v>29008</v>
      </c>
      <c r="D24533">
        <v>49.537999999999997</v>
      </c>
      <c r="E24533">
        <v>8.5792000000000002</v>
      </c>
      <c r="F24533" t="s">
        <v>441</v>
      </c>
      <c r="G24533" t="s">
        <v>442</v>
      </c>
      <c r="H24533" t="s">
        <v>443</v>
      </c>
      <c r="I24533" t="s">
        <v>1676</v>
      </c>
      <c r="K24533">
        <v>34175</v>
      </c>
      <c r="L24533">
        <v>1276924320</v>
      </c>
    </row>
    <row r="24534" spans="1:12" x14ac:dyDescent="0.45">
      <c r="A24534" t="str">
        <f t="shared" si="383"/>
        <v>Viersen, North Rhine-Westphalia, Germany</v>
      </c>
      <c r="B24534" t="s">
        <v>29009</v>
      </c>
      <c r="C24534" t="s">
        <v>29009</v>
      </c>
      <c r="D24534">
        <v>51.255600000000001</v>
      </c>
      <c r="E24534">
        <v>6.3917000000000002</v>
      </c>
      <c r="F24534" t="s">
        <v>441</v>
      </c>
      <c r="G24534" t="s">
        <v>442</v>
      </c>
      <c r="H24534" t="s">
        <v>443</v>
      </c>
      <c r="I24534" t="s">
        <v>444</v>
      </c>
      <c r="J24534" t="s">
        <v>366</v>
      </c>
      <c r="K24534">
        <v>76905</v>
      </c>
      <c r="L24534">
        <v>1276629059</v>
      </c>
    </row>
    <row r="24535" spans="1:12" x14ac:dyDescent="0.45">
      <c r="A24535" t="str">
        <f t="shared" si="383"/>
        <v>Vierzon, Centre-Val de Loire, France</v>
      </c>
      <c r="B24535" t="s">
        <v>29010</v>
      </c>
      <c r="C24535" t="s">
        <v>29010</v>
      </c>
      <c r="D24535">
        <v>47.222499999999997</v>
      </c>
      <c r="E24535">
        <v>2.0693999999999999</v>
      </c>
      <c r="F24535" t="s">
        <v>526</v>
      </c>
      <c r="G24535" t="s">
        <v>527</v>
      </c>
      <c r="H24535" t="s">
        <v>528</v>
      </c>
      <c r="I24535" t="s">
        <v>4707</v>
      </c>
      <c r="J24535" t="s">
        <v>366</v>
      </c>
      <c r="K24535">
        <v>25903</v>
      </c>
      <c r="L24535">
        <v>1250535432</v>
      </c>
    </row>
    <row r="24536" spans="1:12" x14ac:dyDescent="0.45">
      <c r="A24536" t="str">
        <f t="shared" si="383"/>
        <v>Viesca, Coahuila de Zaragoza, Mexico</v>
      </c>
      <c r="B24536" t="s">
        <v>29011</v>
      </c>
      <c r="C24536" t="s">
        <v>29011</v>
      </c>
      <c r="D24536">
        <v>25.35</v>
      </c>
      <c r="E24536">
        <v>-102.8</v>
      </c>
      <c r="F24536" t="s">
        <v>519</v>
      </c>
      <c r="G24536" t="s">
        <v>520</v>
      </c>
      <c r="H24536" t="s">
        <v>521</v>
      </c>
      <c r="I24536" t="s">
        <v>1597</v>
      </c>
      <c r="J24536" t="s">
        <v>366</v>
      </c>
      <c r="K24536">
        <v>19328</v>
      </c>
      <c r="L24536">
        <v>1484294846</v>
      </c>
    </row>
    <row r="24537" spans="1:12" x14ac:dyDescent="0.45">
      <c r="A24537" t="str">
        <f t="shared" si="383"/>
        <v>Viesīte, Viesītes Novads, Latvia</v>
      </c>
      <c r="B24537" t="s">
        <v>29012</v>
      </c>
      <c r="C24537" t="s">
        <v>29013</v>
      </c>
      <c r="D24537">
        <v>56.345300000000002</v>
      </c>
      <c r="E24537">
        <v>25.556899999999999</v>
      </c>
      <c r="F24537" t="s">
        <v>811</v>
      </c>
      <c r="G24537" t="s">
        <v>812</v>
      </c>
      <c r="H24537" t="s">
        <v>813</v>
      </c>
      <c r="I24537" t="s">
        <v>29014</v>
      </c>
      <c r="J24537" t="s">
        <v>378</v>
      </c>
      <c r="K24537">
        <v>1580</v>
      </c>
      <c r="L24537">
        <v>1428998036</v>
      </c>
    </row>
    <row r="24538" spans="1:12" x14ac:dyDescent="0.45">
      <c r="A24538" t="str">
        <f t="shared" si="383"/>
        <v>Việt Trì, Phú Thọ, Vietnam</v>
      </c>
      <c r="B24538" t="s">
        <v>29015</v>
      </c>
      <c r="C24538" t="s">
        <v>29016</v>
      </c>
      <c r="D24538">
        <v>21.322800000000001</v>
      </c>
      <c r="E24538">
        <v>105.4019</v>
      </c>
      <c r="F24538" t="s">
        <v>2163</v>
      </c>
      <c r="G24538" t="s">
        <v>2164</v>
      </c>
      <c r="H24538" t="s">
        <v>2165</v>
      </c>
      <c r="I24538" t="s">
        <v>29017</v>
      </c>
      <c r="J24538" t="s">
        <v>378</v>
      </c>
      <c r="K24538">
        <v>277539</v>
      </c>
      <c r="L24538">
        <v>1704332956</v>
      </c>
    </row>
    <row r="24539" spans="1:12" x14ac:dyDescent="0.45">
      <c r="A24539" t="str">
        <f t="shared" si="383"/>
        <v>View Park-Windsor Hills, California, United States</v>
      </c>
      <c r="B24539" t="s">
        <v>29018</v>
      </c>
      <c r="C24539" t="s">
        <v>29018</v>
      </c>
      <c r="D24539">
        <v>33.9955</v>
      </c>
      <c r="E24539">
        <v>-118.3484</v>
      </c>
      <c r="F24539" t="s">
        <v>530</v>
      </c>
      <c r="G24539" t="s">
        <v>531</v>
      </c>
      <c r="H24539" t="s">
        <v>532</v>
      </c>
      <c r="I24539" t="s">
        <v>754</v>
      </c>
      <c r="K24539">
        <v>11580</v>
      </c>
      <c r="L24539">
        <v>1840074686</v>
      </c>
    </row>
    <row r="24540" spans="1:12" x14ac:dyDescent="0.45">
      <c r="A24540" t="str">
        <f t="shared" si="383"/>
        <v>View Royal, British Columbia, Canada</v>
      </c>
      <c r="B24540" t="s">
        <v>29019</v>
      </c>
      <c r="C24540" t="s">
        <v>29019</v>
      </c>
      <c r="D24540">
        <v>48.451700000000002</v>
      </c>
      <c r="E24540">
        <v>-123.43389999999999</v>
      </c>
      <c r="F24540" t="s">
        <v>541</v>
      </c>
      <c r="G24540" t="s">
        <v>542</v>
      </c>
      <c r="H24540" t="s">
        <v>543</v>
      </c>
      <c r="I24540" t="s">
        <v>544</v>
      </c>
      <c r="K24540">
        <v>10408</v>
      </c>
      <c r="L24540">
        <v>1124001985</v>
      </c>
    </row>
    <row r="24541" spans="1:12" x14ac:dyDescent="0.45">
      <c r="A24541" t="str">
        <f t="shared" si="383"/>
        <v>Vigan, Ilocos Sur, Philippines</v>
      </c>
      <c r="B24541" t="s">
        <v>29020</v>
      </c>
      <c r="C24541" t="s">
        <v>29020</v>
      </c>
      <c r="D24541">
        <v>17.5747</v>
      </c>
      <c r="E24541">
        <v>120.3869</v>
      </c>
      <c r="F24541" t="s">
        <v>1373</v>
      </c>
      <c r="G24541" t="s">
        <v>1374</v>
      </c>
      <c r="H24541" t="s">
        <v>1375</v>
      </c>
      <c r="I24541" t="s">
        <v>6057</v>
      </c>
      <c r="J24541" t="s">
        <v>378</v>
      </c>
      <c r="K24541">
        <v>53879</v>
      </c>
      <c r="L24541">
        <v>1608368724</v>
      </c>
    </row>
    <row r="24542" spans="1:12" x14ac:dyDescent="0.45">
      <c r="A24542" t="str">
        <f t="shared" si="383"/>
        <v>Vigneux-sur-Seine, Île-de-France, France</v>
      </c>
      <c r="B24542" t="s">
        <v>29021</v>
      </c>
      <c r="C24542" t="s">
        <v>29021</v>
      </c>
      <c r="D24542">
        <v>48.700099999999999</v>
      </c>
      <c r="E24542">
        <v>2.4169999999999998</v>
      </c>
      <c r="F24542" t="s">
        <v>526</v>
      </c>
      <c r="G24542" t="s">
        <v>527</v>
      </c>
      <c r="H24542" t="s">
        <v>528</v>
      </c>
      <c r="I24542" t="s">
        <v>732</v>
      </c>
      <c r="K24542">
        <v>31574</v>
      </c>
      <c r="L24542">
        <v>1250005644</v>
      </c>
    </row>
    <row r="24543" spans="1:12" x14ac:dyDescent="0.45">
      <c r="A24543" t="str">
        <f t="shared" si="383"/>
        <v>Vigo, Galicia, Spain</v>
      </c>
      <c r="B24543" t="s">
        <v>29022</v>
      </c>
      <c r="C24543" t="s">
        <v>29022</v>
      </c>
      <c r="D24543">
        <v>42.235799999999998</v>
      </c>
      <c r="E24543">
        <v>-8.7266999999999992</v>
      </c>
      <c r="F24543" t="s">
        <v>436</v>
      </c>
      <c r="G24543" t="s">
        <v>437</v>
      </c>
      <c r="H24543" t="s">
        <v>438</v>
      </c>
      <c r="I24543" t="s">
        <v>439</v>
      </c>
      <c r="K24543">
        <v>295364</v>
      </c>
      <c r="L24543">
        <v>1724045676</v>
      </c>
    </row>
    <row r="24544" spans="1:12" x14ac:dyDescent="0.45">
      <c r="A24544" t="str">
        <f t="shared" si="383"/>
        <v>Vihari, Punjab, Pakistan</v>
      </c>
      <c r="B24544" t="s">
        <v>29023</v>
      </c>
      <c r="C24544" t="s">
        <v>29023</v>
      </c>
      <c r="D24544">
        <v>30.041899999999998</v>
      </c>
      <c r="E24544">
        <v>72.352800000000002</v>
      </c>
      <c r="F24544" t="s">
        <v>546</v>
      </c>
      <c r="G24544" t="s">
        <v>547</v>
      </c>
      <c r="H24544" t="s">
        <v>548</v>
      </c>
      <c r="I24544" t="s">
        <v>551</v>
      </c>
      <c r="J24544" t="s">
        <v>366</v>
      </c>
      <c r="K24544">
        <v>128034</v>
      </c>
      <c r="L24544">
        <v>1586888846</v>
      </c>
    </row>
    <row r="24545" spans="1:12" x14ac:dyDescent="0.45">
      <c r="A24545" t="str">
        <f t="shared" si="383"/>
        <v>Viitasaari, Keski-Suomi, Finland</v>
      </c>
      <c r="B24545" t="s">
        <v>29024</v>
      </c>
      <c r="C24545" t="s">
        <v>29024</v>
      </c>
      <c r="D24545">
        <v>63.075000000000003</v>
      </c>
      <c r="E24545">
        <v>25.8597</v>
      </c>
      <c r="F24545" t="s">
        <v>459</v>
      </c>
      <c r="G24545" t="s">
        <v>460</v>
      </c>
      <c r="H24545" t="s">
        <v>461</v>
      </c>
      <c r="I24545" t="s">
        <v>462</v>
      </c>
      <c r="J24545" t="s">
        <v>366</v>
      </c>
      <c r="K24545">
        <v>6666</v>
      </c>
      <c r="L24545">
        <v>1246824064</v>
      </c>
    </row>
    <row r="24546" spans="1:12" x14ac:dyDescent="0.45">
      <c r="A24546" t="str">
        <f t="shared" si="383"/>
        <v>Vikārābād, Telangana, India</v>
      </c>
      <c r="B24546" t="s">
        <v>29025</v>
      </c>
      <c r="C24546" t="s">
        <v>29026</v>
      </c>
      <c r="D24546">
        <v>17.329999999999998</v>
      </c>
      <c r="E24546">
        <v>77.900000000000006</v>
      </c>
      <c r="F24546" t="s">
        <v>626</v>
      </c>
      <c r="G24546" t="s">
        <v>627</v>
      </c>
      <c r="H24546" t="s">
        <v>628</v>
      </c>
      <c r="I24546" t="s">
        <v>853</v>
      </c>
      <c r="K24546">
        <v>53143</v>
      </c>
      <c r="L24546">
        <v>1356904767</v>
      </c>
    </row>
    <row r="24547" spans="1:12" x14ac:dyDescent="0.45">
      <c r="A24547" t="str">
        <f t="shared" si="383"/>
        <v>Vikhorevka, Irkutskaya Oblast’, Russia</v>
      </c>
      <c r="B24547" t="s">
        <v>29027</v>
      </c>
      <c r="C24547" t="s">
        <v>29027</v>
      </c>
      <c r="D24547">
        <v>56.116700000000002</v>
      </c>
      <c r="E24547">
        <v>101.16670000000001</v>
      </c>
      <c r="F24547" t="s">
        <v>504</v>
      </c>
      <c r="G24547" t="s">
        <v>505</v>
      </c>
      <c r="H24547" t="s">
        <v>506</v>
      </c>
      <c r="I24547" t="s">
        <v>1756</v>
      </c>
      <c r="K24547">
        <v>21118</v>
      </c>
      <c r="L24547">
        <v>1643023865</v>
      </c>
    </row>
    <row r="24548" spans="1:12" x14ac:dyDescent="0.45">
      <c r="A24548" t="str">
        <f t="shared" si="383"/>
        <v>Vil’nohirs’k, Dnipropetrovs’ka Oblast’, Ukraine</v>
      </c>
      <c r="B24548" t="s">
        <v>29028</v>
      </c>
      <c r="C24548" t="s">
        <v>29029</v>
      </c>
      <c r="D24548">
        <v>48.482399999999998</v>
      </c>
      <c r="E24548">
        <v>34.018900000000002</v>
      </c>
      <c r="F24548" t="s">
        <v>1461</v>
      </c>
      <c r="G24548" t="s">
        <v>1462</v>
      </c>
      <c r="H24548" t="s">
        <v>1463</v>
      </c>
      <c r="I24548" t="s">
        <v>2195</v>
      </c>
      <c r="K24548">
        <v>23235</v>
      </c>
      <c r="L24548">
        <v>1804164194</v>
      </c>
    </row>
    <row r="24549" spans="1:12" x14ac:dyDescent="0.45">
      <c r="A24549" t="str">
        <f t="shared" si="383"/>
        <v>Vil’nyans’k, Zaporiz’ka Oblast’, Ukraine</v>
      </c>
      <c r="B24549" t="s">
        <v>29030</v>
      </c>
      <c r="C24549" t="s">
        <v>29031</v>
      </c>
      <c r="D24549">
        <v>47.944499999999998</v>
      </c>
      <c r="E24549">
        <v>35.433100000000003</v>
      </c>
      <c r="F24549" t="s">
        <v>1461</v>
      </c>
      <c r="G24549" t="s">
        <v>1462</v>
      </c>
      <c r="H24549" t="s">
        <v>1463</v>
      </c>
      <c r="I24549" t="s">
        <v>4207</v>
      </c>
      <c r="J24549" t="s">
        <v>366</v>
      </c>
      <c r="K24549">
        <v>15044</v>
      </c>
      <c r="L24549">
        <v>1804823848</v>
      </c>
    </row>
    <row r="24550" spans="1:12" x14ac:dyDescent="0.45">
      <c r="A24550" t="str">
        <f t="shared" si="383"/>
        <v>Vila Bela da Santíssima Trindade, Mato Grosso, Brazil</v>
      </c>
      <c r="B24550" t="s">
        <v>29032</v>
      </c>
      <c r="C24550" t="s">
        <v>29033</v>
      </c>
      <c r="D24550">
        <v>-15</v>
      </c>
      <c r="E24550">
        <v>-59.95</v>
      </c>
      <c r="F24550" t="s">
        <v>491</v>
      </c>
      <c r="G24550" t="s">
        <v>492</v>
      </c>
      <c r="H24550" t="s">
        <v>493</v>
      </c>
      <c r="I24550" t="s">
        <v>1684</v>
      </c>
      <c r="K24550">
        <v>1612</v>
      </c>
      <c r="L24550">
        <v>1076493823</v>
      </c>
    </row>
    <row r="24551" spans="1:12" x14ac:dyDescent="0.45">
      <c r="A24551" t="str">
        <f t="shared" si="383"/>
        <v>Vila do Bispo, Faro, Portugal</v>
      </c>
      <c r="B24551" t="s">
        <v>29034</v>
      </c>
      <c r="C24551" t="s">
        <v>29034</v>
      </c>
      <c r="D24551">
        <v>37.082500000000003</v>
      </c>
      <c r="E24551">
        <v>-8.9118999999999993</v>
      </c>
      <c r="F24551" t="s">
        <v>967</v>
      </c>
      <c r="G24551" t="s">
        <v>968</v>
      </c>
      <c r="H24551" t="s">
        <v>969</v>
      </c>
      <c r="I24551" t="s">
        <v>6300</v>
      </c>
      <c r="J24551" t="s">
        <v>366</v>
      </c>
      <c r="K24551">
        <v>5258</v>
      </c>
      <c r="L24551">
        <v>1620734353</v>
      </c>
    </row>
    <row r="24552" spans="1:12" x14ac:dyDescent="0.45">
      <c r="A24552" t="str">
        <f t="shared" si="383"/>
        <v>Vila do Conde, Porto, Portugal</v>
      </c>
      <c r="B24552" t="s">
        <v>29035</v>
      </c>
      <c r="C24552" t="s">
        <v>29035</v>
      </c>
      <c r="D24552">
        <v>41.35</v>
      </c>
      <c r="E24552">
        <v>-8.75</v>
      </c>
      <c r="F24552" t="s">
        <v>967</v>
      </c>
      <c r="G24552" t="s">
        <v>968</v>
      </c>
      <c r="H24552" t="s">
        <v>969</v>
      </c>
      <c r="I24552" t="s">
        <v>1537</v>
      </c>
      <c r="J24552" t="s">
        <v>366</v>
      </c>
      <c r="K24552">
        <v>79533</v>
      </c>
      <c r="L24552">
        <v>1620584469</v>
      </c>
    </row>
    <row r="24553" spans="1:12" x14ac:dyDescent="0.45">
      <c r="A24553" t="str">
        <f t="shared" si="383"/>
        <v>Vila do Porto, Azores, Portugal</v>
      </c>
      <c r="B24553" t="s">
        <v>29036</v>
      </c>
      <c r="C24553" t="s">
        <v>29036</v>
      </c>
      <c r="D24553">
        <v>36.945</v>
      </c>
      <c r="E24553">
        <v>-25.145</v>
      </c>
      <c r="F24553" t="s">
        <v>967</v>
      </c>
      <c r="G24553" t="s">
        <v>968</v>
      </c>
      <c r="H24553" t="s">
        <v>969</v>
      </c>
      <c r="I24553" t="s">
        <v>2033</v>
      </c>
      <c r="K24553">
        <v>5552</v>
      </c>
      <c r="L24553">
        <v>1620528680</v>
      </c>
    </row>
    <row r="24554" spans="1:12" x14ac:dyDescent="0.45">
      <c r="A24554" t="str">
        <f t="shared" si="383"/>
        <v>Vila Franca de Xira, Lisboa, Portugal</v>
      </c>
      <c r="B24554" t="s">
        <v>29037</v>
      </c>
      <c r="C24554" t="s">
        <v>29037</v>
      </c>
      <c r="D24554">
        <v>38.950000000000003</v>
      </c>
      <c r="E24554">
        <v>-8.9832999999999998</v>
      </c>
      <c r="F24554" t="s">
        <v>967</v>
      </c>
      <c r="G24554" t="s">
        <v>968</v>
      </c>
      <c r="H24554" t="s">
        <v>969</v>
      </c>
      <c r="I24554" t="s">
        <v>970</v>
      </c>
      <c r="J24554" t="s">
        <v>366</v>
      </c>
      <c r="K24554">
        <v>136886</v>
      </c>
      <c r="L24554">
        <v>1620859041</v>
      </c>
    </row>
    <row r="24555" spans="1:12" x14ac:dyDescent="0.45">
      <c r="A24555" t="str">
        <f t="shared" si="383"/>
        <v>Vila Nova da Barquinha, Santarém, Portugal</v>
      </c>
      <c r="B24555" t="s">
        <v>29038</v>
      </c>
      <c r="C24555" t="s">
        <v>29038</v>
      </c>
      <c r="D24555">
        <v>39.450000000000003</v>
      </c>
      <c r="E24555">
        <v>-8.4332999999999991</v>
      </c>
      <c r="F24555" t="s">
        <v>967</v>
      </c>
      <c r="G24555" t="s">
        <v>968</v>
      </c>
      <c r="H24555" t="s">
        <v>969</v>
      </c>
      <c r="I24555" t="s">
        <v>1621</v>
      </c>
      <c r="J24555" t="s">
        <v>366</v>
      </c>
      <c r="K24555">
        <v>7322</v>
      </c>
      <c r="L24555">
        <v>1620806338</v>
      </c>
    </row>
    <row r="24556" spans="1:12" x14ac:dyDescent="0.45">
      <c r="A24556" t="str">
        <f t="shared" si="383"/>
        <v>Vila Nova de Foz Côa, Guarda, Portugal</v>
      </c>
      <c r="B24556" t="s">
        <v>29039</v>
      </c>
      <c r="C24556" t="s">
        <v>29040</v>
      </c>
      <c r="D24556">
        <v>41.083300000000001</v>
      </c>
      <c r="E24556">
        <v>-7.1333000000000002</v>
      </c>
      <c r="F24556" t="s">
        <v>967</v>
      </c>
      <c r="G24556" t="s">
        <v>968</v>
      </c>
      <c r="H24556" t="s">
        <v>969</v>
      </c>
      <c r="I24556" t="s">
        <v>983</v>
      </c>
      <c r="J24556" t="s">
        <v>366</v>
      </c>
      <c r="K24556">
        <v>7312</v>
      </c>
      <c r="L24556">
        <v>1620521339</v>
      </c>
    </row>
    <row r="24557" spans="1:12" x14ac:dyDescent="0.45">
      <c r="A24557" t="str">
        <f t="shared" si="383"/>
        <v>Vila Nova de Gaia, Porto, Portugal</v>
      </c>
      <c r="B24557" t="s">
        <v>29041</v>
      </c>
      <c r="C24557" t="s">
        <v>29041</v>
      </c>
      <c r="D24557">
        <v>41.133299999999998</v>
      </c>
      <c r="E24557">
        <v>-8.6166999999999998</v>
      </c>
      <c r="F24557" t="s">
        <v>967</v>
      </c>
      <c r="G24557" t="s">
        <v>968</v>
      </c>
      <c r="H24557" t="s">
        <v>969</v>
      </c>
      <c r="I24557" t="s">
        <v>1537</v>
      </c>
      <c r="J24557" t="s">
        <v>366</v>
      </c>
      <c r="K24557">
        <v>302295</v>
      </c>
      <c r="L24557">
        <v>1620040225</v>
      </c>
    </row>
    <row r="24558" spans="1:12" x14ac:dyDescent="0.45">
      <c r="A24558" t="str">
        <f t="shared" si="383"/>
        <v>Vila Nova de Paiva, Viseu, Portugal</v>
      </c>
      <c r="B24558" t="s">
        <v>29042</v>
      </c>
      <c r="C24558" t="s">
        <v>29042</v>
      </c>
      <c r="D24558">
        <v>40.85</v>
      </c>
      <c r="E24558">
        <v>-7.7332999999999998</v>
      </c>
      <c r="F24558" t="s">
        <v>967</v>
      </c>
      <c r="G24558" t="s">
        <v>968</v>
      </c>
      <c r="H24558" t="s">
        <v>969</v>
      </c>
      <c r="I24558" t="s">
        <v>2404</v>
      </c>
      <c r="J24558" t="s">
        <v>366</v>
      </c>
      <c r="K24558">
        <v>5176</v>
      </c>
      <c r="L24558">
        <v>1620015183</v>
      </c>
    </row>
    <row r="24559" spans="1:12" x14ac:dyDescent="0.45">
      <c r="A24559" t="str">
        <f t="shared" si="383"/>
        <v>Vila Pouca de Aguiar, Vila Real, Portugal</v>
      </c>
      <c r="B24559" t="s">
        <v>29043</v>
      </c>
      <c r="C24559" t="s">
        <v>29043</v>
      </c>
      <c r="D24559">
        <v>41.4833</v>
      </c>
      <c r="E24559">
        <v>-7.6333000000000002</v>
      </c>
      <c r="F24559" t="s">
        <v>967</v>
      </c>
      <c r="G24559" t="s">
        <v>968</v>
      </c>
      <c r="H24559" t="s">
        <v>969</v>
      </c>
      <c r="I24559" t="s">
        <v>6721</v>
      </c>
      <c r="J24559" t="s">
        <v>366</v>
      </c>
      <c r="K24559">
        <v>13187</v>
      </c>
      <c r="L24559">
        <v>1620331126</v>
      </c>
    </row>
    <row r="24560" spans="1:12" x14ac:dyDescent="0.45">
      <c r="A24560" t="str">
        <f t="shared" si="383"/>
        <v>Vila Real, Vila Real, Portugal</v>
      </c>
      <c r="B24560" t="s">
        <v>6721</v>
      </c>
      <c r="C24560" t="s">
        <v>6721</v>
      </c>
      <c r="D24560">
        <v>41.300199999999997</v>
      </c>
      <c r="E24560">
        <v>-7.7397999999999998</v>
      </c>
      <c r="F24560" t="s">
        <v>967</v>
      </c>
      <c r="G24560" t="s">
        <v>968</v>
      </c>
      <c r="H24560" t="s">
        <v>969</v>
      </c>
      <c r="I24560" t="s">
        <v>6721</v>
      </c>
      <c r="J24560" t="s">
        <v>378</v>
      </c>
      <c r="K24560">
        <v>51850</v>
      </c>
      <c r="L24560">
        <v>1620292123</v>
      </c>
    </row>
    <row r="24561" spans="1:12" x14ac:dyDescent="0.45">
      <c r="A24561" t="str">
        <f t="shared" si="383"/>
        <v>Vila Real de Santo António, Faro, Portugal</v>
      </c>
      <c r="B24561" t="s">
        <v>29044</v>
      </c>
      <c r="C24561" t="s">
        <v>29045</v>
      </c>
      <c r="D24561">
        <v>37.200000000000003</v>
      </c>
      <c r="E24561">
        <v>-7.4166999999999996</v>
      </c>
      <c r="F24561" t="s">
        <v>967</v>
      </c>
      <c r="G24561" t="s">
        <v>968</v>
      </c>
      <c r="H24561" t="s">
        <v>969</v>
      </c>
      <c r="I24561" t="s">
        <v>6300</v>
      </c>
      <c r="J24561" t="s">
        <v>366</v>
      </c>
      <c r="K24561">
        <v>19156</v>
      </c>
      <c r="L24561">
        <v>1620662816</v>
      </c>
    </row>
    <row r="24562" spans="1:12" x14ac:dyDescent="0.45">
      <c r="A24562" t="str">
        <f t="shared" si="383"/>
        <v>Vila Velha, Amapá, Brazil</v>
      </c>
      <c r="B24562" t="s">
        <v>29046</v>
      </c>
      <c r="C24562" t="s">
        <v>29046</v>
      </c>
      <c r="D24562">
        <v>3.2166999999999999</v>
      </c>
      <c r="E24562">
        <v>-51.216700000000003</v>
      </c>
      <c r="F24562" t="s">
        <v>491</v>
      </c>
      <c r="G24562" t="s">
        <v>492</v>
      </c>
      <c r="H24562" t="s">
        <v>493</v>
      </c>
      <c r="I24562" t="s">
        <v>1769</v>
      </c>
      <c r="K24562">
        <v>1209091</v>
      </c>
      <c r="L24562">
        <v>1076575691</v>
      </c>
    </row>
    <row r="24563" spans="1:12" x14ac:dyDescent="0.45">
      <c r="A24563" t="str">
        <f t="shared" si="383"/>
        <v>Vila Velha, Espírito Santo, Brazil</v>
      </c>
      <c r="B24563" t="s">
        <v>29046</v>
      </c>
      <c r="C24563" t="s">
        <v>29046</v>
      </c>
      <c r="D24563">
        <v>-20.336400000000001</v>
      </c>
      <c r="E24563">
        <v>-40.293599999999998</v>
      </c>
      <c r="F24563" t="s">
        <v>491</v>
      </c>
      <c r="G24563" t="s">
        <v>492</v>
      </c>
      <c r="H24563" t="s">
        <v>493</v>
      </c>
      <c r="I24563" t="s">
        <v>5816</v>
      </c>
      <c r="K24563">
        <v>472762</v>
      </c>
      <c r="L24563">
        <v>1076404077</v>
      </c>
    </row>
    <row r="24564" spans="1:12" x14ac:dyDescent="0.45">
      <c r="A24564" t="str">
        <f t="shared" si="383"/>
        <v>Vila Verde, Braga, Portugal</v>
      </c>
      <c r="B24564" t="s">
        <v>29047</v>
      </c>
      <c r="C24564" t="s">
        <v>29047</v>
      </c>
      <c r="D24564">
        <v>41.65</v>
      </c>
      <c r="E24564">
        <v>-8.4332999999999991</v>
      </c>
      <c r="F24564" t="s">
        <v>967</v>
      </c>
      <c r="G24564" t="s">
        <v>968</v>
      </c>
      <c r="H24564" t="s">
        <v>969</v>
      </c>
      <c r="I24564" t="s">
        <v>5115</v>
      </c>
      <c r="J24564" t="s">
        <v>366</v>
      </c>
      <c r="K24564">
        <v>47888</v>
      </c>
      <c r="L24564">
        <v>1620759791</v>
      </c>
    </row>
    <row r="24565" spans="1:12" x14ac:dyDescent="0.45">
      <c r="A24565" t="str">
        <f t="shared" si="383"/>
        <v>Vila Viçosa, Évora, Portugal</v>
      </c>
      <c r="B24565" t="s">
        <v>29048</v>
      </c>
      <c r="C24565" t="s">
        <v>29049</v>
      </c>
      <c r="D24565">
        <v>38.75</v>
      </c>
      <c r="E24565">
        <v>-7.4333</v>
      </c>
      <c r="F24565" t="s">
        <v>967</v>
      </c>
      <c r="G24565" t="s">
        <v>968</v>
      </c>
      <c r="H24565" t="s">
        <v>969</v>
      </c>
      <c r="I24565" t="s">
        <v>2430</v>
      </c>
      <c r="J24565" t="s">
        <v>366</v>
      </c>
      <c r="K24565">
        <v>8319</v>
      </c>
      <c r="L24565">
        <v>1620378145</v>
      </c>
    </row>
    <row r="24566" spans="1:12" x14ac:dyDescent="0.45">
      <c r="A24566" t="str">
        <f t="shared" si="383"/>
        <v>Viļaka, Viļakas Novads, Latvia</v>
      </c>
      <c r="B24566" t="s">
        <v>29050</v>
      </c>
      <c r="C24566" t="s">
        <v>29051</v>
      </c>
      <c r="D24566">
        <v>57.184199999999997</v>
      </c>
      <c r="E24566">
        <v>27.6722</v>
      </c>
      <c r="F24566" t="s">
        <v>811</v>
      </c>
      <c r="G24566" t="s">
        <v>812</v>
      </c>
      <c r="H24566" t="s">
        <v>813</v>
      </c>
      <c r="I24566" t="s">
        <v>29052</v>
      </c>
      <c r="J24566" t="s">
        <v>378</v>
      </c>
      <c r="K24566">
        <v>1309</v>
      </c>
      <c r="L24566">
        <v>1428268339</v>
      </c>
    </row>
    <row r="24567" spans="1:12" x14ac:dyDescent="0.45">
      <c r="A24567" t="str">
        <f t="shared" si="383"/>
        <v>Viļāni, Viļānu Novads, Latvia</v>
      </c>
      <c r="B24567" t="s">
        <v>29053</v>
      </c>
      <c r="C24567" t="s">
        <v>29054</v>
      </c>
      <c r="D24567">
        <v>56.552799999999998</v>
      </c>
      <c r="E24567">
        <v>26.9253</v>
      </c>
      <c r="F24567" t="s">
        <v>811</v>
      </c>
      <c r="G24567" t="s">
        <v>812</v>
      </c>
      <c r="H24567" t="s">
        <v>813</v>
      </c>
      <c r="I24567" t="s">
        <v>29055</v>
      </c>
      <c r="J24567" t="s">
        <v>378</v>
      </c>
      <c r="K24567">
        <v>2938</v>
      </c>
      <c r="L24567">
        <v>1428636034</v>
      </c>
    </row>
    <row r="24568" spans="1:12" x14ac:dyDescent="0.45">
      <c r="A24568" t="str">
        <f t="shared" si="383"/>
        <v>Vilankulo, Inhambane, Mozambique</v>
      </c>
      <c r="B24568" t="s">
        <v>29056</v>
      </c>
      <c r="C24568" t="s">
        <v>29056</v>
      </c>
      <c r="D24568">
        <v>-22</v>
      </c>
      <c r="E24568">
        <v>35.316699999999997</v>
      </c>
      <c r="F24568" t="s">
        <v>2135</v>
      </c>
      <c r="G24568" t="s">
        <v>2136</v>
      </c>
      <c r="H24568" t="s">
        <v>2137</v>
      </c>
      <c r="I24568" t="s">
        <v>13026</v>
      </c>
      <c r="K24568">
        <v>177</v>
      </c>
      <c r="L24568">
        <v>1508379289</v>
      </c>
    </row>
    <row r="24569" spans="1:12" x14ac:dyDescent="0.45">
      <c r="A24569" t="str">
        <f t="shared" si="383"/>
        <v>Vilhena, Rondônia, Brazil</v>
      </c>
      <c r="B24569" t="s">
        <v>29057</v>
      </c>
      <c r="C24569" t="s">
        <v>29057</v>
      </c>
      <c r="D24569">
        <v>-12.7166</v>
      </c>
      <c r="E24569">
        <v>-60.116599999999998</v>
      </c>
      <c r="F24569" t="s">
        <v>491</v>
      </c>
      <c r="G24569" t="s">
        <v>492</v>
      </c>
      <c r="H24569" t="s">
        <v>493</v>
      </c>
      <c r="I24569" t="s">
        <v>684</v>
      </c>
      <c r="K24569">
        <v>63231</v>
      </c>
      <c r="L24569">
        <v>1076196581</v>
      </c>
    </row>
    <row r="24570" spans="1:12" x14ac:dyDescent="0.45">
      <c r="A24570" t="str">
        <f t="shared" si="383"/>
        <v>Viligili, Huvadhu Atholhu Uthuruburi, Maldives</v>
      </c>
      <c r="B24570" t="s">
        <v>29058</v>
      </c>
      <c r="C24570" t="s">
        <v>29058</v>
      </c>
      <c r="D24570">
        <v>0.75390000000000001</v>
      </c>
      <c r="E24570">
        <v>73.435299999999998</v>
      </c>
      <c r="F24570" t="s">
        <v>8368</v>
      </c>
      <c r="G24570" t="s">
        <v>8369</v>
      </c>
      <c r="H24570" t="s">
        <v>8370</v>
      </c>
      <c r="I24570" t="s">
        <v>29059</v>
      </c>
      <c r="J24570" t="s">
        <v>378</v>
      </c>
      <c r="L24570">
        <v>1462034411</v>
      </c>
    </row>
    <row r="24571" spans="1:12" x14ac:dyDescent="0.45">
      <c r="A24571" t="str">
        <f t="shared" si="383"/>
        <v>Viljandi, Viljandimaa, Estonia</v>
      </c>
      <c r="B24571" t="s">
        <v>29060</v>
      </c>
      <c r="C24571" t="s">
        <v>29060</v>
      </c>
      <c r="D24571">
        <v>58.363300000000002</v>
      </c>
      <c r="E24571">
        <v>25.595600000000001</v>
      </c>
      <c r="F24571" t="s">
        <v>9361</v>
      </c>
      <c r="G24571" t="s">
        <v>9362</v>
      </c>
      <c r="H24571" t="s">
        <v>9363</v>
      </c>
      <c r="I24571" t="s">
        <v>29061</v>
      </c>
      <c r="J24571" t="s">
        <v>378</v>
      </c>
      <c r="K24571">
        <v>17407</v>
      </c>
      <c r="L24571">
        <v>1233067368</v>
      </c>
    </row>
    <row r="24572" spans="1:12" x14ac:dyDescent="0.45">
      <c r="A24572" t="str">
        <f t="shared" si="383"/>
        <v>Vilkaviškis, Vilkaviškis, Lithuania</v>
      </c>
      <c r="B24572" t="s">
        <v>29062</v>
      </c>
      <c r="C24572" t="s">
        <v>29063</v>
      </c>
      <c r="D24572">
        <v>54.666699999999999</v>
      </c>
      <c r="E24572">
        <v>23.033300000000001</v>
      </c>
      <c r="F24572" t="s">
        <v>1155</v>
      </c>
      <c r="G24572" t="s">
        <v>1156</v>
      </c>
      <c r="H24572" t="s">
        <v>1157</v>
      </c>
      <c r="I24572" t="s">
        <v>29062</v>
      </c>
      <c r="J24572" t="s">
        <v>378</v>
      </c>
      <c r="K24572">
        <v>9855</v>
      </c>
      <c r="L24572">
        <v>1440557692</v>
      </c>
    </row>
    <row r="24573" spans="1:12" x14ac:dyDescent="0.45">
      <c r="A24573" t="str">
        <f t="shared" si="383"/>
        <v>Villa Adelina, Buenos Aires, Argentina</v>
      </c>
      <c r="B24573" t="s">
        <v>29064</v>
      </c>
      <c r="C24573" t="s">
        <v>29064</v>
      </c>
      <c r="D24573">
        <v>-34.517499999999998</v>
      </c>
      <c r="E24573">
        <v>-58.547499999999999</v>
      </c>
      <c r="F24573" t="s">
        <v>651</v>
      </c>
      <c r="G24573" t="s">
        <v>652</v>
      </c>
      <c r="H24573" t="s">
        <v>653</v>
      </c>
      <c r="I24573" t="s">
        <v>870</v>
      </c>
      <c r="K24573">
        <v>35307</v>
      </c>
      <c r="L24573">
        <v>1032929712</v>
      </c>
    </row>
    <row r="24574" spans="1:12" x14ac:dyDescent="0.45">
      <c r="A24574" t="str">
        <f t="shared" si="383"/>
        <v>Villa Alemana, Valparaíso, Chile</v>
      </c>
      <c r="B24574" t="s">
        <v>29065</v>
      </c>
      <c r="C24574" t="s">
        <v>29065</v>
      </c>
      <c r="D24574">
        <v>-33.0428</v>
      </c>
      <c r="E24574">
        <v>-71.374399999999994</v>
      </c>
      <c r="F24574" t="s">
        <v>1502</v>
      </c>
      <c r="G24574" t="s">
        <v>1503</v>
      </c>
      <c r="H24574" t="s">
        <v>1504</v>
      </c>
      <c r="I24574" t="s">
        <v>6250</v>
      </c>
      <c r="K24574">
        <v>125140</v>
      </c>
      <c r="L24574">
        <v>1152839066</v>
      </c>
    </row>
    <row r="24575" spans="1:12" x14ac:dyDescent="0.45">
      <c r="A24575" t="str">
        <f t="shared" si="383"/>
        <v>Villa Alsina, Buenos Aires, Argentina</v>
      </c>
      <c r="B24575" t="s">
        <v>29066</v>
      </c>
      <c r="C24575" t="s">
        <v>29066</v>
      </c>
      <c r="D24575">
        <v>-34.666699999999999</v>
      </c>
      <c r="E24575">
        <v>-58.416699999999999</v>
      </c>
      <c r="F24575" t="s">
        <v>651</v>
      </c>
      <c r="G24575" t="s">
        <v>652</v>
      </c>
      <c r="H24575" t="s">
        <v>653</v>
      </c>
      <c r="I24575" t="s">
        <v>870</v>
      </c>
      <c r="K24575">
        <v>41155</v>
      </c>
      <c r="L24575">
        <v>1032506308</v>
      </c>
    </row>
    <row r="24576" spans="1:12" x14ac:dyDescent="0.45">
      <c r="A24576" t="str">
        <f t="shared" si="383"/>
        <v>Villa Ángela, Chaco, Argentina</v>
      </c>
      <c r="B24576" t="s">
        <v>29067</v>
      </c>
      <c r="C24576" t="s">
        <v>29068</v>
      </c>
      <c r="D24576">
        <v>-27.583300000000001</v>
      </c>
      <c r="E24576">
        <v>-60.716700000000003</v>
      </c>
      <c r="F24576" t="s">
        <v>651</v>
      </c>
      <c r="G24576" t="s">
        <v>652</v>
      </c>
      <c r="H24576" t="s">
        <v>653</v>
      </c>
      <c r="I24576" t="s">
        <v>6270</v>
      </c>
      <c r="J24576" t="s">
        <v>366</v>
      </c>
      <c r="K24576">
        <v>30051</v>
      </c>
      <c r="L24576">
        <v>1032039944</v>
      </c>
    </row>
    <row r="24577" spans="1:12" x14ac:dyDescent="0.45">
      <c r="A24577" t="str">
        <f t="shared" si="383"/>
        <v>Villa Carlos Paz, Córdoba, Argentina</v>
      </c>
      <c r="B24577" t="s">
        <v>29069</v>
      </c>
      <c r="C24577" t="s">
        <v>29069</v>
      </c>
      <c r="D24577">
        <v>-31.4</v>
      </c>
      <c r="E24577">
        <v>-64.5167</v>
      </c>
      <c r="F24577" t="s">
        <v>651</v>
      </c>
      <c r="G24577" t="s">
        <v>652</v>
      </c>
      <c r="H24577" t="s">
        <v>653</v>
      </c>
      <c r="I24577" t="s">
        <v>1686</v>
      </c>
      <c r="K24577">
        <v>62423</v>
      </c>
      <c r="L24577">
        <v>1032854975</v>
      </c>
    </row>
    <row r="24578" spans="1:12" x14ac:dyDescent="0.45">
      <c r="A24578" t="str">
        <f t="shared" si="383"/>
        <v>Villa Celina, Buenos Aires, Ciudad Autónoma de, Argentina</v>
      </c>
      <c r="B24578" t="s">
        <v>29070</v>
      </c>
      <c r="C24578" t="s">
        <v>29070</v>
      </c>
      <c r="D24578">
        <v>-34.700600000000001</v>
      </c>
      <c r="E24578">
        <v>-58.482500000000002</v>
      </c>
      <c r="F24578" t="s">
        <v>651</v>
      </c>
      <c r="G24578" t="s">
        <v>652</v>
      </c>
      <c r="H24578" t="s">
        <v>653</v>
      </c>
      <c r="I24578" t="s">
        <v>5512</v>
      </c>
      <c r="K24578">
        <v>30000</v>
      </c>
      <c r="L24578">
        <v>1032320584</v>
      </c>
    </row>
    <row r="24579" spans="1:12" x14ac:dyDescent="0.45">
      <c r="A24579" t="str">
        <f t="shared" ref="A24579:A24642" si="384">CONCATENATE(B24579,", ",I24579,", ",F24579)</f>
        <v>Villa Constitución, Santa Fe, Argentina</v>
      </c>
      <c r="B24579" t="s">
        <v>29071</v>
      </c>
      <c r="C24579" t="s">
        <v>29072</v>
      </c>
      <c r="D24579">
        <v>-33.2333</v>
      </c>
      <c r="E24579">
        <v>-60.333300000000001</v>
      </c>
      <c r="F24579" t="s">
        <v>651</v>
      </c>
      <c r="G24579" t="s">
        <v>652</v>
      </c>
      <c r="H24579" t="s">
        <v>653</v>
      </c>
      <c r="I24579" t="s">
        <v>6031</v>
      </c>
      <c r="J24579" t="s">
        <v>366</v>
      </c>
      <c r="K24579">
        <v>47374</v>
      </c>
      <c r="L24579">
        <v>1032793574</v>
      </c>
    </row>
    <row r="24580" spans="1:12" x14ac:dyDescent="0.45">
      <c r="A24580" t="str">
        <f t="shared" si="384"/>
        <v>Villa de Álvarez, Colima, Mexico</v>
      </c>
      <c r="B24580" t="s">
        <v>29073</v>
      </c>
      <c r="C24580" t="s">
        <v>29074</v>
      </c>
      <c r="D24580">
        <v>19.25</v>
      </c>
      <c r="E24580">
        <v>-103.7333</v>
      </c>
      <c r="F24580" t="s">
        <v>519</v>
      </c>
      <c r="G24580" t="s">
        <v>520</v>
      </c>
      <c r="H24580" t="s">
        <v>521</v>
      </c>
      <c r="I24580" t="s">
        <v>7393</v>
      </c>
      <c r="J24580" t="s">
        <v>366</v>
      </c>
      <c r="K24580">
        <v>117600</v>
      </c>
      <c r="L24580">
        <v>1484653806</v>
      </c>
    </row>
    <row r="24581" spans="1:12" x14ac:dyDescent="0.45">
      <c r="A24581" t="str">
        <f t="shared" si="384"/>
        <v>Villa de Cura, Aragua, Venezuela</v>
      </c>
      <c r="B24581" t="s">
        <v>29075</v>
      </c>
      <c r="C24581" t="s">
        <v>29075</v>
      </c>
      <c r="D24581">
        <v>10.038600000000001</v>
      </c>
      <c r="E24581">
        <v>-67.489400000000003</v>
      </c>
      <c r="F24581" t="s">
        <v>702</v>
      </c>
      <c r="G24581" t="s">
        <v>703</v>
      </c>
      <c r="H24581" t="s">
        <v>704</v>
      </c>
      <c r="I24581" t="s">
        <v>5847</v>
      </c>
      <c r="J24581" t="s">
        <v>366</v>
      </c>
      <c r="K24581">
        <v>145098</v>
      </c>
      <c r="L24581">
        <v>1862979204</v>
      </c>
    </row>
    <row r="24582" spans="1:12" x14ac:dyDescent="0.45">
      <c r="A24582" t="str">
        <f t="shared" si="384"/>
        <v>Villa de Etla, Oaxaca, Mexico</v>
      </c>
      <c r="B24582" t="s">
        <v>29076</v>
      </c>
      <c r="C24582" t="s">
        <v>29076</v>
      </c>
      <c r="D24582">
        <v>17.206199999999999</v>
      </c>
      <c r="E24582">
        <v>-96.798900000000003</v>
      </c>
      <c r="F24582" t="s">
        <v>519</v>
      </c>
      <c r="G24582" t="s">
        <v>520</v>
      </c>
      <c r="H24582" t="s">
        <v>521</v>
      </c>
      <c r="I24582" t="s">
        <v>2626</v>
      </c>
      <c r="K24582">
        <v>10737</v>
      </c>
      <c r="L24582">
        <v>1484285081</v>
      </c>
    </row>
    <row r="24583" spans="1:12" x14ac:dyDescent="0.45">
      <c r="A24583" t="str">
        <f t="shared" si="384"/>
        <v>Villa del Carbón, México, Mexico</v>
      </c>
      <c r="B24583" t="s">
        <v>29077</v>
      </c>
      <c r="C24583" t="s">
        <v>29078</v>
      </c>
      <c r="D24583">
        <v>19.7272</v>
      </c>
      <c r="E24583">
        <v>-99.541700000000006</v>
      </c>
      <c r="F24583" t="s">
        <v>519</v>
      </c>
      <c r="G24583" t="s">
        <v>520</v>
      </c>
      <c r="H24583" t="s">
        <v>521</v>
      </c>
      <c r="I24583" t="s">
        <v>692</v>
      </c>
      <c r="J24583" t="s">
        <v>366</v>
      </c>
      <c r="K24583">
        <v>39587</v>
      </c>
      <c r="L24583">
        <v>1484004677</v>
      </c>
    </row>
    <row r="24584" spans="1:12" x14ac:dyDescent="0.45">
      <c r="A24584" t="str">
        <f t="shared" si="384"/>
        <v>Villa del Rosario, Norte de Santander, Colombia</v>
      </c>
      <c r="B24584" t="s">
        <v>29079</v>
      </c>
      <c r="C24584" t="s">
        <v>29079</v>
      </c>
      <c r="D24584">
        <v>7.8353000000000002</v>
      </c>
      <c r="E24584">
        <v>-72.473600000000005</v>
      </c>
      <c r="F24584" t="s">
        <v>2294</v>
      </c>
      <c r="G24584" t="s">
        <v>2295</v>
      </c>
      <c r="H24584" t="s">
        <v>2296</v>
      </c>
      <c r="I24584" t="s">
        <v>7837</v>
      </c>
      <c r="J24584" t="s">
        <v>366</v>
      </c>
      <c r="K24584">
        <v>69833</v>
      </c>
      <c r="L24584">
        <v>1170700232</v>
      </c>
    </row>
    <row r="24585" spans="1:12" x14ac:dyDescent="0.45">
      <c r="A24585" t="str">
        <f t="shared" si="384"/>
        <v>Villa del Rosario, San Pedro, Paraguay</v>
      </c>
      <c r="B24585" t="s">
        <v>29079</v>
      </c>
      <c r="C24585" t="s">
        <v>29079</v>
      </c>
      <c r="D24585">
        <v>-24.419599999999999</v>
      </c>
      <c r="E24585">
        <v>-57.1</v>
      </c>
      <c r="F24585" t="s">
        <v>497</v>
      </c>
      <c r="G24585" t="s">
        <v>498</v>
      </c>
      <c r="H24585" t="s">
        <v>499</v>
      </c>
      <c r="I24585" t="s">
        <v>24339</v>
      </c>
      <c r="K24585">
        <v>5123</v>
      </c>
      <c r="L24585">
        <v>1600049206</v>
      </c>
    </row>
    <row r="24586" spans="1:12" x14ac:dyDescent="0.45">
      <c r="A24586" t="str">
        <f t="shared" si="384"/>
        <v>Villa Díaz Ordaz, Oaxaca, Mexico</v>
      </c>
      <c r="B24586" t="s">
        <v>29080</v>
      </c>
      <c r="C24586" t="s">
        <v>29081</v>
      </c>
      <c r="D24586">
        <v>16.998100000000001</v>
      </c>
      <c r="E24586">
        <v>-96.431399999999996</v>
      </c>
      <c r="F24586" t="s">
        <v>519</v>
      </c>
      <c r="G24586" t="s">
        <v>520</v>
      </c>
      <c r="H24586" t="s">
        <v>521</v>
      </c>
      <c r="I24586" t="s">
        <v>2626</v>
      </c>
      <c r="J24586" t="s">
        <v>366</v>
      </c>
      <c r="K24586">
        <v>6646</v>
      </c>
      <c r="L24586">
        <v>1484683191</v>
      </c>
    </row>
    <row r="24587" spans="1:12" x14ac:dyDescent="0.45">
      <c r="A24587" t="str">
        <f t="shared" si="384"/>
        <v>Villa Domínico, Buenos Aires, Argentina</v>
      </c>
      <c r="B24587" t="s">
        <v>29082</v>
      </c>
      <c r="C24587" t="s">
        <v>29083</v>
      </c>
      <c r="D24587">
        <v>-34.691699999999997</v>
      </c>
      <c r="E24587">
        <v>-58.333300000000001</v>
      </c>
      <c r="F24587" t="s">
        <v>651</v>
      </c>
      <c r="G24587" t="s">
        <v>652</v>
      </c>
      <c r="H24587" t="s">
        <v>653</v>
      </c>
      <c r="I24587" t="s">
        <v>870</v>
      </c>
      <c r="K24587">
        <v>62315</v>
      </c>
      <c r="L24587">
        <v>1032866743</v>
      </c>
    </row>
    <row r="24588" spans="1:12" x14ac:dyDescent="0.45">
      <c r="A24588" t="str">
        <f t="shared" si="384"/>
        <v>Villa Donato Guerra, México, Mexico</v>
      </c>
      <c r="B24588" t="s">
        <v>29084</v>
      </c>
      <c r="C24588" t="s">
        <v>29084</v>
      </c>
      <c r="D24588">
        <v>19.308299999999999</v>
      </c>
      <c r="E24588">
        <v>-100.1422</v>
      </c>
      <c r="F24588" t="s">
        <v>519</v>
      </c>
      <c r="G24588" t="s">
        <v>520</v>
      </c>
      <c r="H24588" t="s">
        <v>521</v>
      </c>
      <c r="I24588" t="s">
        <v>692</v>
      </c>
      <c r="J24588" t="s">
        <v>366</v>
      </c>
      <c r="K24588">
        <v>29621</v>
      </c>
      <c r="L24588">
        <v>1484701900</v>
      </c>
    </row>
    <row r="24589" spans="1:12" x14ac:dyDescent="0.45">
      <c r="A24589" t="str">
        <f t="shared" si="384"/>
        <v>Villa Hayes, Presidente Hayes, Paraguay</v>
      </c>
      <c r="B24589" t="s">
        <v>29085</v>
      </c>
      <c r="C24589" t="s">
        <v>29085</v>
      </c>
      <c r="D24589">
        <v>-25.09</v>
      </c>
      <c r="E24589">
        <v>-57.53</v>
      </c>
      <c r="F24589" t="s">
        <v>497</v>
      </c>
      <c r="G24589" t="s">
        <v>498</v>
      </c>
      <c r="H24589" t="s">
        <v>499</v>
      </c>
      <c r="I24589" t="s">
        <v>22278</v>
      </c>
      <c r="J24589" t="s">
        <v>378</v>
      </c>
      <c r="K24589">
        <v>15643</v>
      </c>
      <c r="L24589">
        <v>1600405064</v>
      </c>
    </row>
    <row r="24590" spans="1:12" x14ac:dyDescent="0.45">
      <c r="A24590" t="str">
        <f t="shared" si="384"/>
        <v>Villa Hills, Kentucky, United States</v>
      </c>
      <c r="B24590" t="s">
        <v>29086</v>
      </c>
      <c r="C24590" t="s">
        <v>29086</v>
      </c>
      <c r="D24590">
        <v>39.065600000000003</v>
      </c>
      <c r="E24590">
        <v>-84.594999999999999</v>
      </c>
      <c r="F24590" t="s">
        <v>530</v>
      </c>
      <c r="G24590" t="s">
        <v>531</v>
      </c>
      <c r="H24590" t="s">
        <v>532</v>
      </c>
      <c r="I24590" t="s">
        <v>1528</v>
      </c>
      <c r="K24590">
        <v>7461</v>
      </c>
      <c r="L24590">
        <v>1840015176</v>
      </c>
    </row>
    <row r="24591" spans="1:12" x14ac:dyDescent="0.45">
      <c r="A24591" t="str">
        <f t="shared" si="384"/>
        <v>Villa Luvianos, México, Mexico</v>
      </c>
      <c r="B24591" t="s">
        <v>29087</v>
      </c>
      <c r="C24591" t="s">
        <v>29087</v>
      </c>
      <c r="D24591">
        <v>18.920000000000002</v>
      </c>
      <c r="E24591">
        <v>-100.2983</v>
      </c>
      <c r="F24591" t="s">
        <v>519</v>
      </c>
      <c r="G24591" t="s">
        <v>520</v>
      </c>
      <c r="H24591" t="s">
        <v>521</v>
      </c>
      <c r="I24591" t="s">
        <v>692</v>
      </c>
      <c r="J24591" t="s">
        <v>366</v>
      </c>
      <c r="K24591">
        <v>28215</v>
      </c>
      <c r="L24591">
        <v>1484500757</v>
      </c>
    </row>
    <row r="24592" spans="1:12" x14ac:dyDescent="0.45">
      <c r="A24592" t="str">
        <f t="shared" si="384"/>
        <v>Villa Luzuriaga, Buenos Aires, Argentina</v>
      </c>
      <c r="B24592" t="s">
        <v>29088</v>
      </c>
      <c r="C24592" t="s">
        <v>29088</v>
      </c>
      <c r="D24592">
        <v>-34.666699999999999</v>
      </c>
      <c r="E24592">
        <v>-58.583300000000001</v>
      </c>
      <c r="F24592" t="s">
        <v>651</v>
      </c>
      <c r="G24592" t="s">
        <v>652</v>
      </c>
      <c r="H24592" t="s">
        <v>653</v>
      </c>
      <c r="I24592" t="s">
        <v>870</v>
      </c>
      <c r="K24592">
        <v>94403</v>
      </c>
      <c r="L24592">
        <v>1032092344</v>
      </c>
    </row>
    <row r="24593" spans="1:12" x14ac:dyDescent="0.45">
      <c r="A24593" t="str">
        <f t="shared" si="384"/>
        <v>Villa María, Córdoba, Argentina</v>
      </c>
      <c r="B24593" t="s">
        <v>29089</v>
      </c>
      <c r="C24593" t="s">
        <v>29090</v>
      </c>
      <c r="D24593">
        <v>-32.410299999999999</v>
      </c>
      <c r="E24593">
        <v>-63.231400000000001</v>
      </c>
      <c r="F24593" t="s">
        <v>651</v>
      </c>
      <c r="G24593" t="s">
        <v>652</v>
      </c>
      <c r="H24593" t="s">
        <v>653</v>
      </c>
      <c r="I24593" t="s">
        <v>1686</v>
      </c>
      <c r="J24593" t="s">
        <v>366</v>
      </c>
      <c r="K24593">
        <v>79356</v>
      </c>
      <c r="L24593">
        <v>1032987787</v>
      </c>
    </row>
    <row r="24594" spans="1:12" x14ac:dyDescent="0.45">
      <c r="A24594" t="str">
        <f t="shared" si="384"/>
        <v>Villa Martín Colchak, Potosí, Bolivia</v>
      </c>
      <c r="B24594" t="s">
        <v>29091</v>
      </c>
      <c r="C24594" t="s">
        <v>29092</v>
      </c>
      <c r="D24594">
        <v>-20.7666</v>
      </c>
      <c r="E24594">
        <v>-67.783299999999997</v>
      </c>
      <c r="F24594" t="s">
        <v>726</v>
      </c>
      <c r="G24594" t="s">
        <v>727</v>
      </c>
      <c r="H24594" t="s">
        <v>728</v>
      </c>
      <c r="I24594" t="s">
        <v>4290</v>
      </c>
      <c r="K24594">
        <v>10</v>
      </c>
      <c r="L24594">
        <v>1068713966</v>
      </c>
    </row>
    <row r="24595" spans="1:12" x14ac:dyDescent="0.45">
      <c r="A24595" t="str">
        <f t="shared" si="384"/>
        <v>Villa Mercedes, San Luis, Argentina</v>
      </c>
      <c r="B24595" t="s">
        <v>29093</v>
      </c>
      <c r="C24595" t="s">
        <v>29093</v>
      </c>
      <c r="D24595">
        <v>-33.666699999999999</v>
      </c>
      <c r="E24595">
        <v>-65.466700000000003</v>
      </c>
      <c r="F24595" t="s">
        <v>651</v>
      </c>
      <c r="G24595" t="s">
        <v>652</v>
      </c>
      <c r="H24595" t="s">
        <v>653</v>
      </c>
      <c r="I24595" t="s">
        <v>24301</v>
      </c>
      <c r="J24595" t="s">
        <v>366</v>
      </c>
      <c r="K24595">
        <v>111391</v>
      </c>
      <c r="L24595">
        <v>1032858021</v>
      </c>
    </row>
    <row r="24596" spans="1:12" x14ac:dyDescent="0.45">
      <c r="A24596" t="str">
        <f t="shared" si="384"/>
        <v>Villa Morelos, México, Mexico</v>
      </c>
      <c r="B24596" t="s">
        <v>29094</v>
      </c>
      <c r="C24596" t="s">
        <v>29094</v>
      </c>
      <c r="D24596">
        <v>20.003299999999999</v>
      </c>
      <c r="E24596">
        <v>-101.4144</v>
      </c>
      <c r="F24596" t="s">
        <v>519</v>
      </c>
      <c r="G24596" t="s">
        <v>520</v>
      </c>
      <c r="H24596" t="s">
        <v>521</v>
      </c>
      <c r="I24596" t="s">
        <v>692</v>
      </c>
      <c r="K24596">
        <v>7806</v>
      </c>
      <c r="L24596">
        <v>1484528995</v>
      </c>
    </row>
    <row r="24597" spans="1:12" x14ac:dyDescent="0.45">
      <c r="A24597" t="str">
        <f t="shared" si="384"/>
        <v>Villa O’Higgins, Aysén, Chile</v>
      </c>
      <c r="B24597" t="s">
        <v>29095</v>
      </c>
      <c r="C24597" t="s">
        <v>29096</v>
      </c>
      <c r="D24597">
        <v>-48.4679</v>
      </c>
      <c r="E24597">
        <v>-72.56</v>
      </c>
      <c r="F24597" t="s">
        <v>1502</v>
      </c>
      <c r="G24597" t="s">
        <v>1503</v>
      </c>
      <c r="H24597" t="s">
        <v>1504</v>
      </c>
      <c r="I24597" t="s">
        <v>7343</v>
      </c>
      <c r="K24597">
        <v>250</v>
      </c>
      <c r="L24597">
        <v>1152709181</v>
      </c>
    </row>
    <row r="24598" spans="1:12" x14ac:dyDescent="0.45">
      <c r="A24598" t="str">
        <f t="shared" si="384"/>
        <v>Villa Park, Illinois, United States</v>
      </c>
      <c r="B24598" t="s">
        <v>29097</v>
      </c>
      <c r="C24598" t="s">
        <v>29097</v>
      </c>
      <c r="D24598">
        <v>41.886400000000002</v>
      </c>
      <c r="E24598">
        <v>-87.977900000000005</v>
      </c>
      <c r="F24598" t="s">
        <v>530</v>
      </c>
      <c r="G24598" t="s">
        <v>531</v>
      </c>
      <c r="H24598" t="s">
        <v>532</v>
      </c>
      <c r="I24598" t="s">
        <v>824</v>
      </c>
      <c r="K24598">
        <v>21483</v>
      </c>
      <c r="L24598">
        <v>1840011412</v>
      </c>
    </row>
    <row r="24599" spans="1:12" x14ac:dyDescent="0.45">
      <c r="A24599" t="str">
        <f t="shared" si="384"/>
        <v>Villa Park, California, United States</v>
      </c>
      <c r="B24599" t="s">
        <v>29097</v>
      </c>
      <c r="C24599" t="s">
        <v>29097</v>
      </c>
      <c r="D24599">
        <v>33.817999999999998</v>
      </c>
      <c r="E24599">
        <v>-117.8104</v>
      </c>
      <c r="F24599" t="s">
        <v>530</v>
      </c>
      <c r="G24599" t="s">
        <v>531</v>
      </c>
      <c r="H24599" t="s">
        <v>532</v>
      </c>
      <c r="I24599" t="s">
        <v>754</v>
      </c>
      <c r="K24599">
        <v>5790</v>
      </c>
      <c r="L24599">
        <v>1840021968</v>
      </c>
    </row>
    <row r="24600" spans="1:12" x14ac:dyDescent="0.45">
      <c r="A24600" t="str">
        <f t="shared" si="384"/>
        <v>Villa Regina, Río Negro, Argentina</v>
      </c>
      <c r="B24600" t="s">
        <v>29098</v>
      </c>
      <c r="C24600" t="s">
        <v>29098</v>
      </c>
      <c r="D24600">
        <v>-39.1</v>
      </c>
      <c r="E24600">
        <v>-67.066699999999997</v>
      </c>
      <c r="F24600" t="s">
        <v>651</v>
      </c>
      <c r="G24600" t="s">
        <v>652</v>
      </c>
      <c r="H24600" t="s">
        <v>653</v>
      </c>
      <c r="I24600" t="s">
        <v>1593</v>
      </c>
      <c r="K24600">
        <v>30028</v>
      </c>
      <c r="L24600">
        <v>1032583314</v>
      </c>
    </row>
    <row r="24601" spans="1:12" x14ac:dyDescent="0.45">
      <c r="A24601" t="str">
        <f t="shared" si="384"/>
        <v>Villa Rica, Georgia, United States</v>
      </c>
      <c r="B24601" t="s">
        <v>29099</v>
      </c>
      <c r="C24601" t="s">
        <v>29099</v>
      </c>
      <c r="D24601">
        <v>33.730499999999999</v>
      </c>
      <c r="E24601">
        <v>-84.917000000000002</v>
      </c>
      <c r="F24601" t="s">
        <v>530</v>
      </c>
      <c r="G24601" t="s">
        <v>531</v>
      </c>
      <c r="H24601" t="s">
        <v>532</v>
      </c>
      <c r="I24601" t="s">
        <v>763</v>
      </c>
      <c r="K24601">
        <v>16058</v>
      </c>
      <c r="L24601">
        <v>1840015679</v>
      </c>
    </row>
    <row r="24602" spans="1:12" x14ac:dyDescent="0.45">
      <c r="A24602" t="str">
        <f t="shared" si="384"/>
        <v>Villa Rumipal, Córdoba, Argentina</v>
      </c>
      <c r="B24602" t="s">
        <v>29100</v>
      </c>
      <c r="C24602" t="s">
        <v>29100</v>
      </c>
      <c r="D24602">
        <v>-32.183300000000003</v>
      </c>
      <c r="E24602">
        <v>-64.4833</v>
      </c>
      <c r="F24602" t="s">
        <v>651</v>
      </c>
      <c r="G24602" t="s">
        <v>652</v>
      </c>
      <c r="H24602" t="s">
        <v>653</v>
      </c>
      <c r="I24602" t="s">
        <v>1686</v>
      </c>
      <c r="K24602">
        <v>1269</v>
      </c>
      <c r="L24602">
        <v>1032717709</v>
      </c>
    </row>
    <row r="24603" spans="1:12" x14ac:dyDescent="0.45">
      <c r="A24603" t="str">
        <f t="shared" si="384"/>
        <v>Villa Sarmiento, Buenos Aires, Argentina</v>
      </c>
      <c r="B24603" t="s">
        <v>29101</v>
      </c>
      <c r="C24603" t="s">
        <v>29101</v>
      </c>
      <c r="D24603">
        <v>-34.633299999999998</v>
      </c>
      <c r="E24603">
        <v>-58.566699999999997</v>
      </c>
      <c r="F24603" t="s">
        <v>651</v>
      </c>
      <c r="G24603" t="s">
        <v>652</v>
      </c>
      <c r="H24603" t="s">
        <v>653</v>
      </c>
      <c r="I24603" t="s">
        <v>870</v>
      </c>
      <c r="K24603">
        <v>17481</v>
      </c>
      <c r="L24603">
        <v>1032961945</v>
      </c>
    </row>
    <row r="24604" spans="1:12" x14ac:dyDescent="0.45">
      <c r="A24604" t="str">
        <f t="shared" si="384"/>
        <v>Villa Tunari, Cochabamba, Bolivia</v>
      </c>
      <c r="B24604" t="s">
        <v>29102</v>
      </c>
      <c r="C24604" t="s">
        <v>29102</v>
      </c>
      <c r="D24604">
        <v>-16.9725</v>
      </c>
      <c r="E24604">
        <v>-65.42</v>
      </c>
      <c r="F24604" t="s">
        <v>726</v>
      </c>
      <c r="G24604" t="s">
        <v>727</v>
      </c>
      <c r="H24604" t="s">
        <v>728</v>
      </c>
      <c r="I24604" t="s">
        <v>1069</v>
      </c>
      <c r="K24604">
        <v>71386</v>
      </c>
      <c r="L24604">
        <v>1068987267</v>
      </c>
    </row>
    <row r="24605" spans="1:12" x14ac:dyDescent="0.45">
      <c r="A24605" t="str">
        <f t="shared" si="384"/>
        <v>Villa Unión, Sinaloa, Mexico</v>
      </c>
      <c r="B24605" t="s">
        <v>29103</v>
      </c>
      <c r="C24605" t="s">
        <v>29104</v>
      </c>
      <c r="D24605">
        <v>23.188300000000002</v>
      </c>
      <c r="E24605">
        <v>-106.2158</v>
      </c>
      <c r="F24605" t="s">
        <v>519</v>
      </c>
      <c r="G24605" t="s">
        <v>520</v>
      </c>
      <c r="H24605" t="s">
        <v>521</v>
      </c>
      <c r="I24605" t="s">
        <v>1697</v>
      </c>
      <c r="K24605">
        <v>13404</v>
      </c>
      <c r="L24605">
        <v>1484310975</v>
      </c>
    </row>
    <row r="24606" spans="1:12" x14ac:dyDescent="0.45">
      <c r="A24606" t="str">
        <f t="shared" si="384"/>
        <v>Villa Unión, Durango, Mexico</v>
      </c>
      <c r="B24606" t="s">
        <v>29103</v>
      </c>
      <c r="C24606" t="s">
        <v>29104</v>
      </c>
      <c r="D24606">
        <v>23.966699999999999</v>
      </c>
      <c r="E24606">
        <v>-104.0333</v>
      </c>
      <c r="F24606" t="s">
        <v>519</v>
      </c>
      <c r="G24606" t="s">
        <v>520</v>
      </c>
      <c r="H24606" t="s">
        <v>521</v>
      </c>
      <c r="I24606" t="s">
        <v>6044</v>
      </c>
      <c r="J24606" t="s">
        <v>366</v>
      </c>
      <c r="K24606">
        <v>10753</v>
      </c>
      <c r="L24606">
        <v>1484796365</v>
      </c>
    </row>
    <row r="24607" spans="1:12" x14ac:dyDescent="0.45">
      <c r="A24607" t="str">
        <f t="shared" si="384"/>
        <v>Villa Victoria, México, Mexico</v>
      </c>
      <c r="B24607" t="s">
        <v>29105</v>
      </c>
      <c r="C24607" t="s">
        <v>29105</v>
      </c>
      <c r="D24607">
        <v>19.433299999999999</v>
      </c>
      <c r="E24607">
        <v>-100</v>
      </c>
      <c r="F24607" t="s">
        <v>519</v>
      </c>
      <c r="G24607" t="s">
        <v>520</v>
      </c>
      <c r="H24607" t="s">
        <v>521</v>
      </c>
      <c r="I24607" t="s">
        <v>692</v>
      </c>
      <c r="J24607" t="s">
        <v>366</v>
      </c>
      <c r="K24607">
        <v>77819</v>
      </c>
      <c r="L24607">
        <v>1484528358</v>
      </c>
    </row>
    <row r="24608" spans="1:12" x14ac:dyDescent="0.45">
      <c r="A24608" t="str">
        <f t="shared" si="384"/>
        <v>Villa Yapacaní, Santa Cruz, Bolivia</v>
      </c>
      <c r="B24608" t="s">
        <v>29106</v>
      </c>
      <c r="C24608" t="s">
        <v>29107</v>
      </c>
      <c r="D24608">
        <v>-17.402799999999999</v>
      </c>
      <c r="E24608">
        <v>-63.884999999999998</v>
      </c>
      <c r="F24608" t="s">
        <v>726</v>
      </c>
      <c r="G24608" t="s">
        <v>727</v>
      </c>
      <c r="H24608" t="s">
        <v>728</v>
      </c>
      <c r="I24608" t="s">
        <v>2535</v>
      </c>
      <c r="K24608">
        <v>14589</v>
      </c>
      <c r="L24608">
        <v>1068932083</v>
      </c>
    </row>
    <row r="24609" spans="1:12" x14ac:dyDescent="0.45">
      <c r="A24609" t="str">
        <f t="shared" si="384"/>
        <v>Villa Ygatimí, Canindeyú, Paraguay</v>
      </c>
      <c r="B24609" t="s">
        <v>29108</v>
      </c>
      <c r="C24609" t="s">
        <v>29109</v>
      </c>
      <c r="D24609">
        <v>-24.079599999999999</v>
      </c>
      <c r="E24609">
        <v>-55.5</v>
      </c>
      <c r="F24609" t="s">
        <v>497</v>
      </c>
      <c r="G24609" t="s">
        <v>498</v>
      </c>
      <c r="H24609" t="s">
        <v>499</v>
      </c>
      <c r="I24609" t="s">
        <v>24121</v>
      </c>
      <c r="K24609">
        <v>2809</v>
      </c>
      <c r="L24609">
        <v>1600339943</v>
      </c>
    </row>
    <row r="24610" spans="1:12" x14ac:dyDescent="0.45">
      <c r="A24610" t="str">
        <f t="shared" si="384"/>
        <v>Villach, Kärnten, Austria</v>
      </c>
      <c r="B24610" t="s">
        <v>29110</v>
      </c>
      <c r="C24610" t="s">
        <v>29110</v>
      </c>
      <c r="D24610">
        <v>46.616700000000002</v>
      </c>
      <c r="E24610">
        <v>13.833299999999999</v>
      </c>
      <c r="F24610" t="s">
        <v>1889</v>
      </c>
      <c r="G24610" t="s">
        <v>1890</v>
      </c>
      <c r="H24610" t="s">
        <v>1891</v>
      </c>
      <c r="I24610" t="s">
        <v>9800</v>
      </c>
      <c r="J24610" t="s">
        <v>366</v>
      </c>
      <c r="K24610">
        <v>61879</v>
      </c>
      <c r="L24610">
        <v>1040202364</v>
      </c>
    </row>
    <row r="24611" spans="1:12" x14ac:dyDescent="0.45">
      <c r="A24611" t="str">
        <f t="shared" si="384"/>
        <v>Village Green-Green Ridge, Pennsylvania, United States</v>
      </c>
      <c r="B24611" t="s">
        <v>29111</v>
      </c>
      <c r="C24611" t="s">
        <v>29111</v>
      </c>
      <c r="D24611">
        <v>39.863799999999998</v>
      </c>
      <c r="E24611">
        <v>-75.425600000000003</v>
      </c>
      <c r="F24611" t="s">
        <v>530</v>
      </c>
      <c r="G24611" t="s">
        <v>531</v>
      </c>
      <c r="H24611" t="s">
        <v>532</v>
      </c>
      <c r="I24611" t="s">
        <v>620</v>
      </c>
      <c r="K24611">
        <v>8187</v>
      </c>
      <c r="L24611">
        <v>1840073727</v>
      </c>
    </row>
    <row r="24612" spans="1:12" x14ac:dyDescent="0.45">
      <c r="A24612" t="str">
        <f t="shared" si="384"/>
        <v>Village of Oak Creek, Arizona, United States</v>
      </c>
      <c r="B24612" t="s">
        <v>29112</v>
      </c>
      <c r="C24612" t="s">
        <v>29112</v>
      </c>
      <c r="D24612">
        <v>34.781300000000002</v>
      </c>
      <c r="E24612">
        <v>-111.7606</v>
      </c>
      <c r="F24612" t="s">
        <v>530</v>
      </c>
      <c r="G24612" t="s">
        <v>531</v>
      </c>
      <c r="H24612" t="s">
        <v>532</v>
      </c>
      <c r="I24612" t="s">
        <v>2117</v>
      </c>
      <c r="K24612">
        <v>6057</v>
      </c>
      <c r="L24612">
        <v>1840036808</v>
      </c>
    </row>
    <row r="24613" spans="1:12" x14ac:dyDescent="0.45">
      <c r="A24613" t="str">
        <f t="shared" si="384"/>
        <v>Village St. George, Louisiana, United States</v>
      </c>
      <c r="B24613" t="s">
        <v>29113</v>
      </c>
      <c r="C24613" t="s">
        <v>29113</v>
      </c>
      <c r="D24613">
        <v>30.3598</v>
      </c>
      <c r="E24613">
        <v>-91.0672</v>
      </c>
      <c r="F24613" t="s">
        <v>530</v>
      </c>
      <c r="G24613" t="s">
        <v>531</v>
      </c>
      <c r="H24613" t="s">
        <v>532</v>
      </c>
      <c r="I24613" t="s">
        <v>533</v>
      </c>
      <c r="K24613">
        <v>6900</v>
      </c>
      <c r="L24613">
        <v>1840031109</v>
      </c>
    </row>
    <row r="24614" spans="1:12" x14ac:dyDescent="0.45">
      <c r="A24614" t="str">
        <f t="shared" si="384"/>
        <v>Villagrán, Guanajuato, Mexico</v>
      </c>
      <c r="B24614" t="s">
        <v>29114</v>
      </c>
      <c r="C24614" t="s">
        <v>29115</v>
      </c>
      <c r="D24614">
        <v>20.516999999999999</v>
      </c>
      <c r="E24614">
        <v>-100.983</v>
      </c>
      <c r="F24614" t="s">
        <v>519</v>
      </c>
      <c r="G24614" t="s">
        <v>520</v>
      </c>
      <c r="H24614" t="s">
        <v>521</v>
      </c>
      <c r="I24614" t="s">
        <v>522</v>
      </c>
      <c r="J24614" t="s">
        <v>366</v>
      </c>
      <c r="K24614">
        <v>45941</v>
      </c>
      <c r="L24614">
        <v>1484237393</v>
      </c>
    </row>
    <row r="24615" spans="1:12" x14ac:dyDescent="0.45">
      <c r="A24615" t="str">
        <f t="shared" si="384"/>
        <v>Villaguay, Entre Ríos, Argentina</v>
      </c>
      <c r="B24615" t="s">
        <v>29116</v>
      </c>
      <c r="C24615" t="s">
        <v>29116</v>
      </c>
      <c r="D24615">
        <v>-31.85</v>
      </c>
      <c r="E24615">
        <v>-59.0167</v>
      </c>
      <c r="F24615" t="s">
        <v>651</v>
      </c>
      <c r="G24615" t="s">
        <v>652</v>
      </c>
      <c r="H24615" t="s">
        <v>653</v>
      </c>
      <c r="I24615" t="s">
        <v>6539</v>
      </c>
      <c r="J24615" t="s">
        <v>366</v>
      </c>
      <c r="K24615">
        <v>49445</v>
      </c>
      <c r="L24615">
        <v>1032112502</v>
      </c>
    </row>
    <row r="24616" spans="1:12" x14ac:dyDescent="0.45">
      <c r="A24616" t="str">
        <f t="shared" si="384"/>
        <v>Villahermosa, Tabasco, Mexico</v>
      </c>
      <c r="B24616" t="s">
        <v>29117</v>
      </c>
      <c r="C24616" t="s">
        <v>29117</v>
      </c>
      <c r="D24616">
        <v>17.9892</v>
      </c>
      <c r="E24616">
        <v>-92.928100000000001</v>
      </c>
      <c r="F24616" t="s">
        <v>519</v>
      </c>
      <c r="G24616" t="s">
        <v>520</v>
      </c>
      <c r="H24616" t="s">
        <v>521</v>
      </c>
      <c r="I24616" t="s">
        <v>3220</v>
      </c>
      <c r="J24616" t="s">
        <v>378</v>
      </c>
      <c r="K24616">
        <v>640359</v>
      </c>
      <c r="L24616">
        <v>1484460894</v>
      </c>
    </row>
    <row r="24617" spans="1:12" x14ac:dyDescent="0.45">
      <c r="A24617" t="str">
        <f t="shared" si="384"/>
        <v>Villalonga, Buenos Aires, Argentina</v>
      </c>
      <c r="B24617" t="s">
        <v>29118</v>
      </c>
      <c r="C24617" t="s">
        <v>29118</v>
      </c>
      <c r="D24617">
        <v>-39.882899999999999</v>
      </c>
      <c r="E24617">
        <v>-62.583300000000001</v>
      </c>
      <c r="F24617" t="s">
        <v>651</v>
      </c>
      <c r="G24617" t="s">
        <v>652</v>
      </c>
      <c r="H24617" t="s">
        <v>653</v>
      </c>
      <c r="I24617" t="s">
        <v>870</v>
      </c>
      <c r="K24617">
        <v>2838</v>
      </c>
      <c r="L24617">
        <v>1032282782</v>
      </c>
    </row>
    <row r="24618" spans="1:12" x14ac:dyDescent="0.45">
      <c r="A24618" t="str">
        <f t="shared" si="384"/>
        <v>Villamontes, Tarija, Bolivia</v>
      </c>
      <c r="B24618" t="s">
        <v>29119</v>
      </c>
      <c r="C24618" t="s">
        <v>29119</v>
      </c>
      <c r="D24618">
        <v>-21.264700000000001</v>
      </c>
      <c r="E24618">
        <v>-63.458599999999997</v>
      </c>
      <c r="F24618" t="s">
        <v>726</v>
      </c>
      <c r="G24618" t="s">
        <v>727</v>
      </c>
      <c r="H24618" t="s">
        <v>728</v>
      </c>
      <c r="I24618" t="s">
        <v>4245</v>
      </c>
      <c r="K24618">
        <v>39800</v>
      </c>
      <c r="L24618">
        <v>1068626988</v>
      </c>
    </row>
    <row r="24619" spans="1:12" x14ac:dyDescent="0.45">
      <c r="A24619" t="str">
        <f t="shared" si="384"/>
        <v>Villanueva, Cortés, Honduras</v>
      </c>
      <c r="B24619" t="s">
        <v>29120</v>
      </c>
      <c r="C24619" t="s">
        <v>29120</v>
      </c>
      <c r="D24619">
        <v>15.316700000000001</v>
      </c>
      <c r="E24619">
        <v>-88.0167</v>
      </c>
      <c r="F24619" t="s">
        <v>5403</v>
      </c>
      <c r="G24619" t="s">
        <v>5404</v>
      </c>
      <c r="H24619" t="s">
        <v>5405</v>
      </c>
      <c r="I24619" t="s">
        <v>7368</v>
      </c>
      <c r="K24619">
        <v>157615</v>
      </c>
      <c r="L24619">
        <v>1340079427</v>
      </c>
    </row>
    <row r="24620" spans="1:12" x14ac:dyDescent="0.45">
      <c r="A24620" t="str">
        <f t="shared" si="384"/>
        <v>Villanueva, Zacatecas, Mexico</v>
      </c>
      <c r="B24620" t="s">
        <v>29120</v>
      </c>
      <c r="C24620" t="s">
        <v>29120</v>
      </c>
      <c r="D24620">
        <v>22.3536</v>
      </c>
      <c r="E24620">
        <v>-102.8831</v>
      </c>
      <c r="F24620" t="s">
        <v>519</v>
      </c>
      <c r="G24620" t="s">
        <v>520</v>
      </c>
      <c r="H24620" t="s">
        <v>521</v>
      </c>
      <c r="I24620" t="s">
        <v>10209</v>
      </c>
      <c r="J24620" t="s">
        <v>366</v>
      </c>
      <c r="K24620">
        <v>32835</v>
      </c>
      <c r="L24620">
        <v>1484244113</v>
      </c>
    </row>
    <row r="24621" spans="1:12" x14ac:dyDescent="0.45">
      <c r="A24621" t="str">
        <f t="shared" si="384"/>
        <v>Villanueva de la Serena, Extremadura, Spain</v>
      </c>
      <c r="B24621" t="s">
        <v>29121</v>
      </c>
      <c r="C24621" t="s">
        <v>29121</v>
      </c>
      <c r="D24621">
        <v>38.9739</v>
      </c>
      <c r="E24621">
        <v>-5.8003</v>
      </c>
      <c r="F24621" t="s">
        <v>436</v>
      </c>
      <c r="G24621" t="s">
        <v>437</v>
      </c>
      <c r="H24621" t="s">
        <v>438</v>
      </c>
      <c r="I24621" t="s">
        <v>2437</v>
      </c>
      <c r="K24621">
        <v>25667</v>
      </c>
      <c r="L24621">
        <v>1724363816</v>
      </c>
    </row>
    <row r="24622" spans="1:12" x14ac:dyDescent="0.45">
      <c r="A24622" t="str">
        <f t="shared" si="384"/>
        <v>Villanueva y Geltrú, Catalonia, Spain</v>
      </c>
      <c r="B24622" t="s">
        <v>29122</v>
      </c>
      <c r="C24622" t="s">
        <v>29123</v>
      </c>
      <c r="D24622">
        <v>41.224299999999999</v>
      </c>
      <c r="E24622">
        <v>1.7259</v>
      </c>
      <c r="F24622" t="s">
        <v>436</v>
      </c>
      <c r="G24622" t="s">
        <v>437</v>
      </c>
      <c r="H24622" t="s">
        <v>438</v>
      </c>
      <c r="I24622" t="s">
        <v>3061</v>
      </c>
      <c r="K24622">
        <v>67086</v>
      </c>
      <c r="L24622">
        <v>1724482160</v>
      </c>
    </row>
    <row r="24623" spans="1:12" x14ac:dyDescent="0.45">
      <c r="A24623" t="str">
        <f t="shared" si="384"/>
        <v>Villareal, Valencia, Spain</v>
      </c>
      <c r="B24623" t="s">
        <v>29124</v>
      </c>
      <c r="C24623" t="s">
        <v>29124</v>
      </c>
      <c r="D24623">
        <v>39.937800000000003</v>
      </c>
      <c r="E24623">
        <v>-0.1014</v>
      </c>
      <c r="F24623" t="s">
        <v>436</v>
      </c>
      <c r="G24623" t="s">
        <v>437</v>
      </c>
      <c r="H24623" t="s">
        <v>438</v>
      </c>
      <c r="I24623" t="s">
        <v>1564</v>
      </c>
      <c r="K24623">
        <v>50893</v>
      </c>
      <c r="L24623">
        <v>1724206895</v>
      </c>
    </row>
    <row r="24624" spans="1:12" x14ac:dyDescent="0.45">
      <c r="A24624" t="str">
        <f t="shared" si="384"/>
        <v>Villarrica, Guairá, Paraguay</v>
      </c>
      <c r="B24624" t="s">
        <v>29125</v>
      </c>
      <c r="C24624" t="s">
        <v>29125</v>
      </c>
      <c r="D24624">
        <v>-25.75</v>
      </c>
      <c r="E24624">
        <v>-56.433300000000003</v>
      </c>
      <c r="F24624" t="s">
        <v>497</v>
      </c>
      <c r="G24624" t="s">
        <v>498</v>
      </c>
      <c r="H24624" t="s">
        <v>499</v>
      </c>
      <c r="I24624" t="s">
        <v>29126</v>
      </c>
      <c r="J24624" t="s">
        <v>378</v>
      </c>
      <c r="K24624">
        <v>41157</v>
      </c>
      <c r="L24624">
        <v>1600446518</v>
      </c>
    </row>
    <row r="24625" spans="1:12" x14ac:dyDescent="0.45">
      <c r="A24625" t="str">
        <f t="shared" si="384"/>
        <v>Villarrica, Araucanía, Chile</v>
      </c>
      <c r="B24625" t="s">
        <v>29125</v>
      </c>
      <c r="C24625" t="s">
        <v>29125</v>
      </c>
      <c r="D24625">
        <v>-39.28</v>
      </c>
      <c r="E24625">
        <v>-72.23</v>
      </c>
      <c r="F24625" t="s">
        <v>1502</v>
      </c>
      <c r="G24625" t="s">
        <v>1503</v>
      </c>
      <c r="H24625" t="s">
        <v>1504</v>
      </c>
      <c r="I24625" t="s">
        <v>2027</v>
      </c>
      <c r="K24625">
        <v>31602</v>
      </c>
      <c r="L24625">
        <v>1152280288</v>
      </c>
    </row>
    <row r="24626" spans="1:12" x14ac:dyDescent="0.45">
      <c r="A24626" t="str">
        <f t="shared" si="384"/>
        <v>Villarrobledo, Castille-La Mancha, Spain</v>
      </c>
      <c r="B24626" t="s">
        <v>29127</v>
      </c>
      <c r="C24626" t="s">
        <v>29127</v>
      </c>
      <c r="D24626">
        <v>39.2667</v>
      </c>
      <c r="E24626">
        <v>-2.6</v>
      </c>
      <c r="F24626" t="s">
        <v>436</v>
      </c>
      <c r="G24626" t="s">
        <v>437</v>
      </c>
      <c r="H24626" t="s">
        <v>438</v>
      </c>
      <c r="I24626" t="s">
        <v>1424</v>
      </c>
      <c r="K24626">
        <v>25184</v>
      </c>
      <c r="L24626">
        <v>1724704168</v>
      </c>
    </row>
    <row r="24627" spans="1:12" x14ac:dyDescent="0.45">
      <c r="A24627" t="str">
        <f t="shared" si="384"/>
        <v>Villars-sur-Glâne, Fribourg, Switzerland</v>
      </c>
      <c r="B24627" t="s">
        <v>29128</v>
      </c>
      <c r="C24627" t="s">
        <v>29129</v>
      </c>
      <c r="D24627">
        <v>46.783299999999997</v>
      </c>
      <c r="E24627">
        <v>7.1166999999999998</v>
      </c>
      <c r="F24627" t="s">
        <v>464</v>
      </c>
      <c r="G24627" t="s">
        <v>465</v>
      </c>
      <c r="H24627" t="s">
        <v>466</v>
      </c>
      <c r="I24627" t="s">
        <v>5571</v>
      </c>
      <c r="K24627">
        <v>12092</v>
      </c>
      <c r="L24627">
        <v>1756439374</v>
      </c>
    </row>
    <row r="24628" spans="1:12" x14ac:dyDescent="0.45">
      <c r="A24628" t="str">
        <f t="shared" si="384"/>
        <v>Villas, Florida, United States</v>
      </c>
      <c r="B24628" t="s">
        <v>29130</v>
      </c>
      <c r="C24628" t="s">
        <v>29130</v>
      </c>
      <c r="D24628">
        <v>26.5504</v>
      </c>
      <c r="E24628">
        <v>-81.867900000000006</v>
      </c>
      <c r="F24628" t="s">
        <v>530</v>
      </c>
      <c r="G24628" t="s">
        <v>531</v>
      </c>
      <c r="H24628" t="s">
        <v>532</v>
      </c>
      <c r="I24628" t="s">
        <v>1378</v>
      </c>
      <c r="K24628">
        <v>12036</v>
      </c>
      <c r="L24628">
        <v>1840029092</v>
      </c>
    </row>
    <row r="24629" spans="1:12" x14ac:dyDescent="0.45">
      <c r="A24629" t="str">
        <f t="shared" si="384"/>
        <v>Villas, New Jersey, United States</v>
      </c>
      <c r="B24629" t="s">
        <v>29130</v>
      </c>
      <c r="C24629" t="s">
        <v>29130</v>
      </c>
      <c r="D24629">
        <v>39.015799999999999</v>
      </c>
      <c r="E24629">
        <v>-74.934899999999999</v>
      </c>
      <c r="F24629" t="s">
        <v>530</v>
      </c>
      <c r="G24629" t="s">
        <v>531</v>
      </c>
      <c r="H24629" t="s">
        <v>532</v>
      </c>
      <c r="I24629" t="s">
        <v>587</v>
      </c>
      <c r="K24629">
        <v>8783</v>
      </c>
      <c r="L24629">
        <v>1840005869</v>
      </c>
    </row>
    <row r="24630" spans="1:12" x14ac:dyDescent="0.45">
      <c r="A24630" t="str">
        <f t="shared" si="384"/>
        <v>Villavicencio, Meta, Colombia</v>
      </c>
      <c r="B24630" t="s">
        <v>29131</v>
      </c>
      <c r="C24630" t="s">
        <v>29131</v>
      </c>
      <c r="D24630">
        <v>4.1425000000000001</v>
      </c>
      <c r="E24630">
        <v>-73.629400000000004</v>
      </c>
      <c r="F24630" t="s">
        <v>2294</v>
      </c>
      <c r="G24630" t="s">
        <v>2295</v>
      </c>
      <c r="H24630" t="s">
        <v>2296</v>
      </c>
      <c r="I24630" t="s">
        <v>22499</v>
      </c>
      <c r="J24630" t="s">
        <v>378</v>
      </c>
      <c r="K24630">
        <v>527668</v>
      </c>
      <c r="L24630">
        <v>1170426927</v>
      </c>
    </row>
    <row r="24631" spans="1:12" x14ac:dyDescent="0.45">
      <c r="A24631" t="str">
        <f t="shared" si="384"/>
        <v>Villazón, Potosí, Bolivia</v>
      </c>
      <c r="B24631" t="s">
        <v>29132</v>
      </c>
      <c r="C24631" t="s">
        <v>29133</v>
      </c>
      <c r="D24631">
        <v>-22.091000000000001</v>
      </c>
      <c r="E24631">
        <v>-65.596000000000004</v>
      </c>
      <c r="F24631" t="s">
        <v>726</v>
      </c>
      <c r="G24631" t="s">
        <v>727</v>
      </c>
      <c r="H24631" t="s">
        <v>728</v>
      </c>
      <c r="I24631" t="s">
        <v>4290</v>
      </c>
      <c r="K24631">
        <v>28045</v>
      </c>
      <c r="L24631">
        <v>1068163517</v>
      </c>
    </row>
    <row r="24632" spans="1:12" x14ac:dyDescent="0.45">
      <c r="A24632" t="str">
        <f t="shared" si="384"/>
        <v>Ville Platte, Louisiana, United States</v>
      </c>
      <c r="B24632" t="s">
        <v>29134</v>
      </c>
      <c r="C24632" t="s">
        <v>29134</v>
      </c>
      <c r="D24632">
        <v>30.690100000000001</v>
      </c>
      <c r="E24632">
        <v>-92.2744</v>
      </c>
      <c r="F24632" t="s">
        <v>530</v>
      </c>
      <c r="G24632" t="s">
        <v>531</v>
      </c>
      <c r="H24632" t="s">
        <v>532</v>
      </c>
      <c r="I24632" t="s">
        <v>533</v>
      </c>
      <c r="K24632">
        <v>8829</v>
      </c>
      <c r="L24632">
        <v>1840015896</v>
      </c>
    </row>
    <row r="24633" spans="1:12" x14ac:dyDescent="0.45">
      <c r="A24633" t="str">
        <f t="shared" si="384"/>
        <v>Villefranche-sur-Saône, Auvergne-Rhône-Alpes, France</v>
      </c>
      <c r="B24633" t="s">
        <v>29135</v>
      </c>
      <c r="C24633" t="s">
        <v>29136</v>
      </c>
      <c r="D24633">
        <v>45.9833</v>
      </c>
      <c r="E24633">
        <v>4.7167000000000003</v>
      </c>
      <c r="F24633" t="s">
        <v>526</v>
      </c>
      <c r="G24633" t="s">
        <v>527</v>
      </c>
      <c r="H24633" t="s">
        <v>528</v>
      </c>
      <c r="I24633" t="s">
        <v>1083</v>
      </c>
      <c r="J24633" t="s">
        <v>366</v>
      </c>
      <c r="K24633">
        <v>36857</v>
      </c>
      <c r="L24633">
        <v>1250969422</v>
      </c>
    </row>
    <row r="24634" spans="1:12" x14ac:dyDescent="0.45">
      <c r="A24634" t="str">
        <f t="shared" si="384"/>
        <v>Villejuif, Île-de-France, France</v>
      </c>
      <c r="B24634" t="s">
        <v>29137</v>
      </c>
      <c r="C24634" t="s">
        <v>29137</v>
      </c>
      <c r="D24634">
        <v>48.791899999999998</v>
      </c>
      <c r="E24634">
        <v>2.3635999999999999</v>
      </c>
      <c r="F24634" t="s">
        <v>526</v>
      </c>
      <c r="G24634" t="s">
        <v>527</v>
      </c>
      <c r="H24634" t="s">
        <v>528</v>
      </c>
      <c r="I24634" t="s">
        <v>732</v>
      </c>
      <c r="K24634">
        <v>54753</v>
      </c>
      <c r="L24634">
        <v>1250637012</v>
      </c>
    </row>
    <row r="24635" spans="1:12" x14ac:dyDescent="0.45">
      <c r="A24635" t="str">
        <f t="shared" si="384"/>
        <v>Villemomble, Île-de-France, France</v>
      </c>
      <c r="B24635" t="s">
        <v>29138</v>
      </c>
      <c r="C24635" t="s">
        <v>29138</v>
      </c>
      <c r="D24635">
        <v>48.883299999999998</v>
      </c>
      <c r="E24635">
        <v>2.5</v>
      </c>
      <c r="F24635" t="s">
        <v>526</v>
      </c>
      <c r="G24635" t="s">
        <v>527</v>
      </c>
      <c r="H24635" t="s">
        <v>528</v>
      </c>
      <c r="I24635" t="s">
        <v>732</v>
      </c>
      <c r="K24635">
        <v>29964</v>
      </c>
      <c r="L24635">
        <v>1250831662</v>
      </c>
    </row>
    <row r="24636" spans="1:12" x14ac:dyDescent="0.45">
      <c r="A24636" t="str">
        <f t="shared" si="384"/>
        <v>Villena, Valencia, Spain</v>
      </c>
      <c r="B24636" t="s">
        <v>29139</v>
      </c>
      <c r="C24636" t="s">
        <v>29139</v>
      </c>
      <c r="D24636">
        <v>38.634999999999998</v>
      </c>
      <c r="E24636">
        <v>-0.86580000000000001</v>
      </c>
      <c r="F24636" t="s">
        <v>436</v>
      </c>
      <c r="G24636" t="s">
        <v>437</v>
      </c>
      <c r="H24636" t="s">
        <v>438</v>
      </c>
      <c r="I24636" t="s">
        <v>1564</v>
      </c>
      <c r="K24636">
        <v>33964</v>
      </c>
      <c r="L24636">
        <v>1724638080</v>
      </c>
    </row>
    <row r="24637" spans="1:12" x14ac:dyDescent="0.45">
      <c r="A24637" t="str">
        <f t="shared" si="384"/>
        <v>Villenave-d’Ornon, Nouvelle-Aquitaine, France</v>
      </c>
      <c r="B24637" t="s">
        <v>29140</v>
      </c>
      <c r="C24637" t="s">
        <v>29141</v>
      </c>
      <c r="D24637">
        <v>44.7806</v>
      </c>
      <c r="E24637">
        <v>-0.56579999999999997</v>
      </c>
      <c r="F24637" t="s">
        <v>526</v>
      </c>
      <c r="G24637" t="s">
        <v>527</v>
      </c>
      <c r="H24637" t="s">
        <v>528</v>
      </c>
      <c r="I24637" t="s">
        <v>917</v>
      </c>
      <c r="K24637">
        <v>34090</v>
      </c>
      <c r="L24637">
        <v>1250296432</v>
      </c>
    </row>
    <row r="24638" spans="1:12" x14ac:dyDescent="0.45">
      <c r="A24638" t="str">
        <f t="shared" si="384"/>
        <v>Villeneuve-la-Garenne, Île-de-France, France</v>
      </c>
      <c r="B24638" t="s">
        <v>29142</v>
      </c>
      <c r="C24638" t="s">
        <v>29142</v>
      </c>
      <c r="D24638">
        <v>48.937199999999997</v>
      </c>
      <c r="E24638">
        <v>2.3277999999999999</v>
      </c>
      <c r="F24638" t="s">
        <v>526</v>
      </c>
      <c r="G24638" t="s">
        <v>527</v>
      </c>
      <c r="H24638" t="s">
        <v>528</v>
      </c>
      <c r="I24638" t="s">
        <v>732</v>
      </c>
      <c r="K24638">
        <v>23771</v>
      </c>
      <c r="L24638">
        <v>1250937070</v>
      </c>
    </row>
    <row r="24639" spans="1:12" x14ac:dyDescent="0.45">
      <c r="A24639" t="str">
        <f t="shared" si="384"/>
        <v>Villeneuve-le-Roi, Île-de-France, France</v>
      </c>
      <c r="B24639" t="s">
        <v>29143</v>
      </c>
      <c r="C24639" t="s">
        <v>29143</v>
      </c>
      <c r="D24639">
        <v>48.7333</v>
      </c>
      <c r="E24639">
        <v>2.4167000000000001</v>
      </c>
      <c r="F24639" t="s">
        <v>526</v>
      </c>
      <c r="G24639" t="s">
        <v>527</v>
      </c>
      <c r="H24639" t="s">
        <v>528</v>
      </c>
      <c r="I24639" t="s">
        <v>732</v>
      </c>
      <c r="K24639">
        <v>21384</v>
      </c>
      <c r="L24639">
        <v>1250314073</v>
      </c>
    </row>
    <row r="24640" spans="1:12" x14ac:dyDescent="0.45">
      <c r="A24640" t="str">
        <f t="shared" si="384"/>
        <v>Villeneuve-Saint-Georges, Île-de-France, France</v>
      </c>
      <c r="B24640" t="s">
        <v>29144</v>
      </c>
      <c r="C24640" t="s">
        <v>29144</v>
      </c>
      <c r="D24640">
        <v>48.732500000000002</v>
      </c>
      <c r="E24640">
        <v>2.4497</v>
      </c>
      <c r="F24640" t="s">
        <v>526</v>
      </c>
      <c r="G24640" t="s">
        <v>527</v>
      </c>
      <c r="H24640" t="s">
        <v>528</v>
      </c>
      <c r="I24640" t="s">
        <v>732</v>
      </c>
      <c r="K24640">
        <v>33545</v>
      </c>
      <c r="L24640">
        <v>1250985976</v>
      </c>
    </row>
    <row r="24641" spans="1:12" x14ac:dyDescent="0.45">
      <c r="A24641" t="str">
        <f t="shared" si="384"/>
        <v>Villeneuve-sur-Lot, Nouvelle-Aquitaine, France</v>
      </c>
      <c r="B24641" t="s">
        <v>29145</v>
      </c>
      <c r="C24641" t="s">
        <v>29145</v>
      </c>
      <c r="D24641">
        <v>44.408099999999997</v>
      </c>
      <c r="E24641">
        <v>0.70499999999999996</v>
      </c>
      <c r="F24641" t="s">
        <v>526</v>
      </c>
      <c r="G24641" t="s">
        <v>527</v>
      </c>
      <c r="H24641" t="s">
        <v>528</v>
      </c>
      <c r="I24641" t="s">
        <v>917</v>
      </c>
      <c r="J24641" t="s">
        <v>366</v>
      </c>
      <c r="K24641">
        <v>22064</v>
      </c>
      <c r="L24641">
        <v>1250450976</v>
      </c>
    </row>
    <row r="24642" spans="1:12" x14ac:dyDescent="0.45">
      <c r="A24642" t="str">
        <f t="shared" si="384"/>
        <v>Villeparisis, Île-de-France, France</v>
      </c>
      <c r="B24642" t="s">
        <v>29146</v>
      </c>
      <c r="C24642" t="s">
        <v>29146</v>
      </c>
      <c r="D24642">
        <v>48.950299999999999</v>
      </c>
      <c r="E24642">
        <v>2.6025</v>
      </c>
      <c r="F24642" t="s">
        <v>526</v>
      </c>
      <c r="G24642" t="s">
        <v>527</v>
      </c>
      <c r="H24642" t="s">
        <v>528</v>
      </c>
      <c r="I24642" t="s">
        <v>732</v>
      </c>
      <c r="K24642">
        <v>26322</v>
      </c>
      <c r="L24642">
        <v>1250133123</v>
      </c>
    </row>
    <row r="24643" spans="1:12" x14ac:dyDescent="0.45">
      <c r="A24643" t="str">
        <f t="shared" ref="A24643:A24706" si="385">CONCATENATE(B24643,", ",I24643,", ",F24643)</f>
        <v>Villepinte, Île-de-France, France</v>
      </c>
      <c r="B24643" t="s">
        <v>29147</v>
      </c>
      <c r="C24643" t="s">
        <v>29147</v>
      </c>
      <c r="D24643">
        <v>48.954999999999998</v>
      </c>
      <c r="E24643">
        <v>2.5409999999999999</v>
      </c>
      <c r="F24643" t="s">
        <v>526</v>
      </c>
      <c r="G24643" t="s">
        <v>527</v>
      </c>
      <c r="H24643" t="s">
        <v>528</v>
      </c>
      <c r="I24643" t="s">
        <v>732</v>
      </c>
      <c r="K24643">
        <v>36830</v>
      </c>
      <c r="L24643">
        <v>1250274181</v>
      </c>
    </row>
    <row r="24644" spans="1:12" x14ac:dyDescent="0.45">
      <c r="A24644" t="str">
        <f t="shared" si="385"/>
        <v>Villeurbanne, Auvergne-Rhône-Alpes, France</v>
      </c>
      <c r="B24644" t="s">
        <v>29148</v>
      </c>
      <c r="C24644" t="s">
        <v>29148</v>
      </c>
      <c r="D24644">
        <v>45.7667</v>
      </c>
      <c r="E24644">
        <v>4.8803000000000001</v>
      </c>
      <c r="F24644" t="s">
        <v>526</v>
      </c>
      <c r="G24644" t="s">
        <v>527</v>
      </c>
      <c r="H24644" t="s">
        <v>528</v>
      </c>
      <c r="I24644" t="s">
        <v>1083</v>
      </c>
      <c r="K24644">
        <v>147712</v>
      </c>
      <c r="L24644">
        <v>1250002615</v>
      </c>
    </row>
    <row r="24645" spans="1:12" x14ac:dyDescent="0.45">
      <c r="A24645" t="str">
        <f t="shared" si="385"/>
        <v>Villiersdorp, Western Cape, South Africa</v>
      </c>
      <c r="B24645" t="s">
        <v>29149</v>
      </c>
      <c r="C24645" t="s">
        <v>29149</v>
      </c>
      <c r="D24645">
        <v>-33.9833</v>
      </c>
      <c r="E24645">
        <v>19.283300000000001</v>
      </c>
      <c r="F24645" t="s">
        <v>1436</v>
      </c>
      <c r="G24645" t="s">
        <v>1437</v>
      </c>
      <c r="H24645" t="s">
        <v>1438</v>
      </c>
      <c r="I24645" t="s">
        <v>3883</v>
      </c>
      <c r="K24645">
        <v>10004</v>
      </c>
      <c r="L24645">
        <v>1710014567</v>
      </c>
    </row>
    <row r="24646" spans="1:12" x14ac:dyDescent="0.45">
      <c r="A24646" t="str">
        <f t="shared" si="385"/>
        <v>Villiers-le-Bel, Île-de-France, France</v>
      </c>
      <c r="B24646" t="s">
        <v>29150</v>
      </c>
      <c r="C24646" t="s">
        <v>29150</v>
      </c>
      <c r="D24646">
        <v>49.009399999999999</v>
      </c>
      <c r="E24646">
        <v>2.3910999999999998</v>
      </c>
      <c r="F24646" t="s">
        <v>526</v>
      </c>
      <c r="G24646" t="s">
        <v>527</v>
      </c>
      <c r="H24646" t="s">
        <v>528</v>
      </c>
      <c r="I24646" t="s">
        <v>732</v>
      </c>
      <c r="K24646">
        <v>27676</v>
      </c>
      <c r="L24646">
        <v>1250001397</v>
      </c>
    </row>
    <row r="24647" spans="1:12" x14ac:dyDescent="0.45">
      <c r="A24647" t="str">
        <f t="shared" si="385"/>
        <v>Villiers-sur-Marne, Île-de-France, France</v>
      </c>
      <c r="B24647" t="s">
        <v>29151</v>
      </c>
      <c r="C24647" t="s">
        <v>29151</v>
      </c>
      <c r="D24647">
        <v>48.827500000000001</v>
      </c>
      <c r="E24647">
        <v>2.5447000000000002</v>
      </c>
      <c r="F24647" t="s">
        <v>526</v>
      </c>
      <c r="G24647" t="s">
        <v>527</v>
      </c>
      <c r="H24647" t="s">
        <v>528</v>
      </c>
      <c r="I24647" t="s">
        <v>732</v>
      </c>
      <c r="K24647">
        <v>28456</v>
      </c>
      <c r="L24647">
        <v>1250966526</v>
      </c>
    </row>
    <row r="24648" spans="1:12" x14ac:dyDescent="0.45">
      <c r="A24648" t="str">
        <f t="shared" si="385"/>
        <v>Villingen-Schwenningen, Baden-Württemberg, Germany</v>
      </c>
      <c r="B24648" t="s">
        <v>29152</v>
      </c>
      <c r="C24648" t="s">
        <v>29152</v>
      </c>
      <c r="D24648">
        <v>48.060299999999998</v>
      </c>
      <c r="E24648">
        <v>8.4586000000000006</v>
      </c>
      <c r="F24648" t="s">
        <v>441</v>
      </c>
      <c r="G24648" t="s">
        <v>442</v>
      </c>
      <c r="H24648" t="s">
        <v>443</v>
      </c>
      <c r="I24648" t="s">
        <v>451</v>
      </c>
      <c r="J24648" t="s">
        <v>366</v>
      </c>
      <c r="K24648">
        <v>85181</v>
      </c>
      <c r="L24648">
        <v>1276450523</v>
      </c>
    </row>
    <row r="24649" spans="1:12" x14ac:dyDescent="0.45">
      <c r="A24649" t="str">
        <f t="shared" si="385"/>
        <v>Vilnius, Vilniaus Miestas, Lithuania</v>
      </c>
      <c r="B24649" t="s">
        <v>29153</v>
      </c>
      <c r="C24649" t="s">
        <v>29153</v>
      </c>
      <c r="D24649">
        <v>54.683300000000003</v>
      </c>
      <c r="E24649">
        <v>25.283300000000001</v>
      </c>
      <c r="F24649" t="s">
        <v>1155</v>
      </c>
      <c r="G24649" t="s">
        <v>1156</v>
      </c>
      <c r="H24649" t="s">
        <v>1157</v>
      </c>
      <c r="I24649" t="s">
        <v>11217</v>
      </c>
      <c r="J24649" t="s">
        <v>606</v>
      </c>
      <c r="K24649">
        <v>574147</v>
      </c>
      <c r="L24649">
        <v>1440887149</v>
      </c>
    </row>
    <row r="24650" spans="1:12" x14ac:dyDescent="0.45">
      <c r="A24650" t="str">
        <f t="shared" si="385"/>
        <v>Vilsbiburg, Bavaria, Germany</v>
      </c>
      <c r="B24650" t="s">
        <v>29154</v>
      </c>
      <c r="C24650" t="s">
        <v>29154</v>
      </c>
      <c r="D24650">
        <v>48.447499999999998</v>
      </c>
      <c r="E24650">
        <v>12.3475</v>
      </c>
      <c r="F24650" t="s">
        <v>441</v>
      </c>
      <c r="G24650" t="s">
        <v>442</v>
      </c>
      <c r="H24650" t="s">
        <v>443</v>
      </c>
      <c r="I24650" t="s">
        <v>567</v>
      </c>
      <c r="K24650">
        <v>12074</v>
      </c>
      <c r="L24650">
        <v>1276843205</v>
      </c>
    </row>
    <row r="24651" spans="1:12" x14ac:dyDescent="0.45">
      <c r="A24651" t="str">
        <f t="shared" si="385"/>
        <v>Vilseck, Bavaria, Germany</v>
      </c>
      <c r="B24651" t="s">
        <v>29155</v>
      </c>
      <c r="C24651" t="s">
        <v>29155</v>
      </c>
      <c r="D24651">
        <v>49.6</v>
      </c>
      <c r="E24651">
        <v>11.8</v>
      </c>
      <c r="F24651" t="s">
        <v>441</v>
      </c>
      <c r="G24651" t="s">
        <v>442</v>
      </c>
      <c r="H24651" t="s">
        <v>443</v>
      </c>
      <c r="I24651" t="s">
        <v>567</v>
      </c>
      <c r="K24651">
        <v>6093</v>
      </c>
      <c r="L24651">
        <v>1276068509</v>
      </c>
    </row>
    <row r="24652" spans="1:12" x14ac:dyDescent="0.45">
      <c r="A24652" t="str">
        <f t="shared" si="385"/>
        <v>Vilvoorde, Flanders, Belgium</v>
      </c>
      <c r="B24652" t="s">
        <v>29156</v>
      </c>
      <c r="C24652" t="s">
        <v>29156</v>
      </c>
      <c r="D24652">
        <v>50.928100000000001</v>
      </c>
      <c r="E24652">
        <v>4.4245000000000001</v>
      </c>
      <c r="F24652" t="s">
        <v>453</v>
      </c>
      <c r="G24652" t="s">
        <v>454</v>
      </c>
      <c r="H24652" t="s">
        <v>455</v>
      </c>
      <c r="I24652" t="s">
        <v>456</v>
      </c>
      <c r="J24652" t="s">
        <v>366</v>
      </c>
      <c r="K24652">
        <v>44015</v>
      </c>
      <c r="L24652">
        <v>1056838834</v>
      </c>
    </row>
    <row r="24653" spans="1:12" x14ac:dyDescent="0.45">
      <c r="A24653" t="str">
        <f t="shared" si="385"/>
        <v>Vilyeyka, Minskaya Voblasts’, Belarus</v>
      </c>
      <c r="B24653" t="s">
        <v>29157</v>
      </c>
      <c r="C24653" t="s">
        <v>29157</v>
      </c>
      <c r="D24653">
        <v>54.4833</v>
      </c>
      <c r="E24653">
        <v>26.916699999999999</v>
      </c>
      <c r="F24653" t="s">
        <v>2588</v>
      </c>
      <c r="G24653" t="s">
        <v>2589</v>
      </c>
      <c r="H24653" t="s">
        <v>2590</v>
      </c>
      <c r="I24653" t="s">
        <v>5752</v>
      </c>
      <c r="J24653" t="s">
        <v>366</v>
      </c>
      <c r="K24653">
        <v>27400</v>
      </c>
      <c r="L24653">
        <v>1112405572</v>
      </c>
    </row>
    <row r="24654" spans="1:12" x14ac:dyDescent="0.45">
      <c r="A24654" t="str">
        <f t="shared" si="385"/>
        <v>Vilyuchinsk, Kamchatskiy Kray, Russia</v>
      </c>
      <c r="B24654" t="s">
        <v>29158</v>
      </c>
      <c r="C24654" t="s">
        <v>29158</v>
      </c>
      <c r="D24654">
        <v>52.933300000000003</v>
      </c>
      <c r="E24654">
        <v>158.4</v>
      </c>
      <c r="F24654" t="s">
        <v>504</v>
      </c>
      <c r="G24654" t="s">
        <v>505</v>
      </c>
      <c r="H24654" t="s">
        <v>506</v>
      </c>
      <c r="I24654" t="s">
        <v>4849</v>
      </c>
      <c r="K24654">
        <v>21973</v>
      </c>
      <c r="L24654">
        <v>1643675061</v>
      </c>
    </row>
    <row r="24655" spans="1:12" x14ac:dyDescent="0.45">
      <c r="A24655" t="str">
        <f t="shared" si="385"/>
        <v>Vilyuysk, Sakha (Yakutiya), Russia</v>
      </c>
      <c r="B24655" t="s">
        <v>29159</v>
      </c>
      <c r="C24655" t="s">
        <v>29159</v>
      </c>
      <c r="D24655">
        <v>63.75</v>
      </c>
      <c r="E24655">
        <v>121.61669999999999</v>
      </c>
      <c r="F24655" t="s">
        <v>504</v>
      </c>
      <c r="G24655" t="s">
        <v>505</v>
      </c>
      <c r="H24655" t="s">
        <v>506</v>
      </c>
      <c r="I24655" t="s">
        <v>1470</v>
      </c>
      <c r="K24655">
        <v>11095</v>
      </c>
      <c r="L24655">
        <v>1643430483</v>
      </c>
    </row>
    <row r="24656" spans="1:12" x14ac:dyDescent="0.45">
      <c r="A24656" t="str">
        <f t="shared" si="385"/>
        <v>Vimperk, Jihočeský Kraj, Czechia</v>
      </c>
      <c r="B24656" t="s">
        <v>29160</v>
      </c>
      <c r="C24656" t="s">
        <v>29160</v>
      </c>
      <c r="D24656">
        <v>49.052500000000002</v>
      </c>
      <c r="E24656">
        <v>13.7743</v>
      </c>
      <c r="F24656" t="s">
        <v>2480</v>
      </c>
      <c r="G24656" t="s">
        <v>2481</v>
      </c>
      <c r="H24656" t="s">
        <v>2482</v>
      </c>
      <c r="I24656" t="s">
        <v>3910</v>
      </c>
      <c r="K24656">
        <v>7440</v>
      </c>
      <c r="L24656">
        <v>1203222398</v>
      </c>
    </row>
    <row r="24657" spans="1:12" x14ac:dyDescent="0.45">
      <c r="A24657" t="str">
        <f t="shared" si="385"/>
        <v>Viña del Mar, Valparaíso, Chile</v>
      </c>
      <c r="B24657" t="s">
        <v>29161</v>
      </c>
      <c r="C24657" t="s">
        <v>29162</v>
      </c>
      <c r="D24657">
        <v>-33.0244</v>
      </c>
      <c r="E24657">
        <v>-71.551699999999997</v>
      </c>
      <c r="F24657" t="s">
        <v>1502</v>
      </c>
      <c r="G24657" t="s">
        <v>1503</v>
      </c>
      <c r="H24657" t="s">
        <v>1504</v>
      </c>
      <c r="I24657" t="s">
        <v>6250</v>
      </c>
      <c r="K24657">
        <v>332875</v>
      </c>
      <c r="L24657">
        <v>1152898644</v>
      </c>
    </row>
    <row r="24658" spans="1:12" x14ac:dyDescent="0.45">
      <c r="A24658" t="str">
        <f t="shared" si="385"/>
        <v>Vincennes, Île-de-France, France</v>
      </c>
      <c r="B24658" t="s">
        <v>29163</v>
      </c>
      <c r="C24658" t="s">
        <v>29163</v>
      </c>
      <c r="D24658">
        <v>48.847799999999999</v>
      </c>
      <c r="E24658">
        <v>2.4392</v>
      </c>
      <c r="F24658" t="s">
        <v>526</v>
      </c>
      <c r="G24658" t="s">
        <v>527</v>
      </c>
      <c r="H24658" t="s">
        <v>528</v>
      </c>
      <c r="I24658" t="s">
        <v>732</v>
      </c>
      <c r="K24658">
        <v>49891</v>
      </c>
      <c r="L24658">
        <v>1250087809</v>
      </c>
    </row>
    <row r="24659" spans="1:12" x14ac:dyDescent="0.45">
      <c r="A24659" t="str">
        <f t="shared" si="385"/>
        <v>Vincennes, Indiana, United States</v>
      </c>
      <c r="B24659" t="s">
        <v>29163</v>
      </c>
      <c r="C24659" t="s">
        <v>29163</v>
      </c>
      <c r="D24659">
        <v>38.676000000000002</v>
      </c>
      <c r="E24659">
        <v>-87.510199999999998</v>
      </c>
      <c r="F24659" t="s">
        <v>530</v>
      </c>
      <c r="G24659" t="s">
        <v>531</v>
      </c>
      <c r="H24659" t="s">
        <v>532</v>
      </c>
      <c r="I24659" t="s">
        <v>1964</v>
      </c>
      <c r="K24659">
        <v>19498</v>
      </c>
      <c r="L24659">
        <v>1840010730</v>
      </c>
    </row>
    <row r="24660" spans="1:12" x14ac:dyDescent="0.45">
      <c r="A24660" t="str">
        <f t="shared" si="385"/>
        <v>Vincent, California, United States</v>
      </c>
      <c r="B24660" t="s">
        <v>29164</v>
      </c>
      <c r="C24660" t="s">
        <v>29164</v>
      </c>
      <c r="D24660">
        <v>34.098199999999999</v>
      </c>
      <c r="E24660">
        <v>-117.9238</v>
      </c>
      <c r="F24660" t="s">
        <v>530</v>
      </c>
      <c r="G24660" t="s">
        <v>531</v>
      </c>
      <c r="H24660" t="s">
        <v>532</v>
      </c>
      <c r="I24660" t="s">
        <v>754</v>
      </c>
      <c r="K24660">
        <v>17008</v>
      </c>
      <c r="L24660">
        <v>1840074687</v>
      </c>
    </row>
    <row r="24661" spans="1:12" x14ac:dyDescent="0.45">
      <c r="A24661" t="str">
        <f t="shared" si="385"/>
        <v>Vinces, Los Ríos, Ecuador</v>
      </c>
      <c r="B24661" t="s">
        <v>29165</v>
      </c>
      <c r="C24661" t="s">
        <v>29165</v>
      </c>
      <c r="D24661">
        <v>-1.55</v>
      </c>
      <c r="E24661">
        <v>-79.7333</v>
      </c>
      <c r="F24661" t="s">
        <v>1415</v>
      </c>
      <c r="G24661" t="s">
        <v>1416</v>
      </c>
      <c r="H24661" t="s">
        <v>1417</v>
      </c>
      <c r="I24661" t="s">
        <v>2908</v>
      </c>
      <c r="K24661">
        <v>30241</v>
      </c>
      <c r="L24661">
        <v>1218211679</v>
      </c>
    </row>
    <row r="24662" spans="1:12" x14ac:dyDescent="0.45">
      <c r="A24662" t="str">
        <f t="shared" si="385"/>
        <v>Vine Grove, Kentucky, United States</v>
      </c>
      <c r="B24662" t="s">
        <v>29166</v>
      </c>
      <c r="C24662" t="s">
        <v>29166</v>
      </c>
      <c r="D24662">
        <v>37.813299999999998</v>
      </c>
      <c r="E24662">
        <v>-85.982799999999997</v>
      </c>
      <c r="F24662" t="s">
        <v>530</v>
      </c>
      <c r="G24662" t="s">
        <v>531</v>
      </c>
      <c r="H24662" t="s">
        <v>532</v>
      </c>
      <c r="I24662" t="s">
        <v>1528</v>
      </c>
      <c r="K24662">
        <v>6439</v>
      </c>
      <c r="L24662">
        <v>1840015218</v>
      </c>
    </row>
    <row r="24663" spans="1:12" x14ac:dyDescent="0.45">
      <c r="A24663" t="str">
        <f t="shared" si="385"/>
        <v>Vineland, New Jersey, United States</v>
      </c>
      <c r="B24663" t="s">
        <v>29167</v>
      </c>
      <c r="C24663" t="s">
        <v>29167</v>
      </c>
      <c r="D24663">
        <v>39.465299999999999</v>
      </c>
      <c r="E24663">
        <v>-74.998099999999994</v>
      </c>
      <c r="F24663" t="s">
        <v>530</v>
      </c>
      <c r="G24663" t="s">
        <v>531</v>
      </c>
      <c r="H24663" t="s">
        <v>532</v>
      </c>
      <c r="I24663" t="s">
        <v>587</v>
      </c>
      <c r="K24663">
        <v>93239</v>
      </c>
      <c r="L24663">
        <v>1840001551</v>
      </c>
    </row>
    <row r="24664" spans="1:12" x14ac:dyDescent="0.45">
      <c r="A24664" t="str">
        <f t="shared" si="385"/>
        <v>Vineyard, California, United States</v>
      </c>
      <c r="B24664" t="s">
        <v>29168</v>
      </c>
      <c r="C24664" t="s">
        <v>29168</v>
      </c>
      <c r="D24664">
        <v>38.474400000000003</v>
      </c>
      <c r="E24664">
        <v>-121.319</v>
      </c>
      <c r="F24664" t="s">
        <v>530</v>
      </c>
      <c r="G24664" t="s">
        <v>531</v>
      </c>
      <c r="H24664" t="s">
        <v>532</v>
      </c>
      <c r="I24664" t="s">
        <v>754</v>
      </c>
      <c r="K24664">
        <v>28315</v>
      </c>
      <c r="L24664">
        <v>1840018846</v>
      </c>
    </row>
    <row r="24665" spans="1:12" x14ac:dyDescent="0.45">
      <c r="A24665" t="str">
        <f t="shared" si="385"/>
        <v>Vineyard, Utah, United States</v>
      </c>
      <c r="B24665" t="s">
        <v>29168</v>
      </c>
      <c r="C24665" t="s">
        <v>29168</v>
      </c>
      <c r="D24665">
        <v>40.305900000000001</v>
      </c>
      <c r="E24665">
        <v>-111.75449999999999</v>
      </c>
      <c r="F24665" t="s">
        <v>530</v>
      </c>
      <c r="G24665" t="s">
        <v>531</v>
      </c>
      <c r="H24665" t="s">
        <v>532</v>
      </c>
      <c r="I24665" t="s">
        <v>1667</v>
      </c>
      <c r="K24665">
        <v>11866</v>
      </c>
      <c r="L24665">
        <v>1840022419</v>
      </c>
    </row>
    <row r="24666" spans="1:12" x14ac:dyDescent="0.45">
      <c r="A24666" t="str">
        <f t="shared" si="385"/>
        <v>Vinh, Nghệ An, Vietnam</v>
      </c>
      <c r="B24666" t="s">
        <v>29169</v>
      </c>
      <c r="C24666" t="s">
        <v>29169</v>
      </c>
      <c r="D24666">
        <v>18.673300000000001</v>
      </c>
      <c r="E24666">
        <v>105.6922</v>
      </c>
      <c r="F24666" t="s">
        <v>2163</v>
      </c>
      <c r="G24666" t="s">
        <v>2164</v>
      </c>
      <c r="H24666" t="s">
        <v>2165</v>
      </c>
      <c r="I24666" t="s">
        <v>29170</v>
      </c>
      <c r="J24666" t="s">
        <v>378</v>
      </c>
      <c r="K24666">
        <v>490000</v>
      </c>
      <c r="L24666">
        <v>1704960059</v>
      </c>
    </row>
    <row r="24667" spans="1:12" x14ac:dyDescent="0.45">
      <c r="A24667" t="str">
        <f t="shared" si="385"/>
        <v>Vĩnh Long, Vĩnh Long, Vietnam</v>
      </c>
      <c r="B24667" t="s">
        <v>29171</v>
      </c>
      <c r="C24667" t="s">
        <v>29172</v>
      </c>
      <c r="D24667">
        <v>10.255000000000001</v>
      </c>
      <c r="E24667">
        <v>105.9753</v>
      </c>
      <c r="F24667" t="s">
        <v>2163</v>
      </c>
      <c r="G24667" t="s">
        <v>2164</v>
      </c>
      <c r="H24667" t="s">
        <v>2165</v>
      </c>
      <c r="I24667" t="s">
        <v>29171</v>
      </c>
      <c r="J24667" t="s">
        <v>378</v>
      </c>
      <c r="K24667">
        <v>103314</v>
      </c>
      <c r="L24667">
        <v>1704262419</v>
      </c>
    </row>
    <row r="24668" spans="1:12" x14ac:dyDescent="0.45">
      <c r="A24668" t="str">
        <f t="shared" si="385"/>
        <v>Vĩnh Yên, Vĩnh Phúc, Vietnam</v>
      </c>
      <c r="B24668" t="s">
        <v>29173</v>
      </c>
      <c r="C24668" t="s">
        <v>29174</v>
      </c>
      <c r="D24668">
        <v>21.31</v>
      </c>
      <c r="E24668">
        <v>105.5967</v>
      </c>
      <c r="F24668" t="s">
        <v>2163</v>
      </c>
      <c r="G24668" t="s">
        <v>2164</v>
      </c>
      <c r="H24668" t="s">
        <v>2165</v>
      </c>
      <c r="I24668" t="s">
        <v>29175</v>
      </c>
      <c r="J24668" t="s">
        <v>378</v>
      </c>
      <c r="L24668">
        <v>1704905946</v>
      </c>
    </row>
    <row r="24669" spans="1:12" x14ac:dyDescent="0.45">
      <c r="A24669" t="str">
        <f t="shared" si="385"/>
        <v>Vinhais, Bragança, Portugal</v>
      </c>
      <c r="B24669" t="s">
        <v>29176</v>
      </c>
      <c r="C24669" t="s">
        <v>29176</v>
      </c>
      <c r="D24669">
        <v>41.816699999999997</v>
      </c>
      <c r="E24669">
        <v>-7</v>
      </c>
      <c r="F24669" t="s">
        <v>967</v>
      </c>
      <c r="G24669" t="s">
        <v>968</v>
      </c>
      <c r="H24669" t="s">
        <v>969</v>
      </c>
      <c r="I24669" t="s">
        <v>5119</v>
      </c>
      <c r="J24669" t="s">
        <v>366</v>
      </c>
      <c r="K24669">
        <v>9066</v>
      </c>
      <c r="L24669">
        <v>1620473528</v>
      </c>
    </row>
    <row r="24670" spans="1:12" x14ac:dyDescent="0.45">
      <c r="A24670" t="str">
        <f t="shared" si="385"/>
        <v>Vinhedo, São Paulo, Brazil</v>
      </c>
      <c r="B24670" t="s">
        <v>29177</v>
      </c>
      <c r="C24670" t="s">
        <v>29177</v>
      </c>
      <c r="D24670">
        <v>-23.03</v>
      </c>
      <c r="E24670">
        <v>-46.975000000000001</v>
      </c>
      <c r="F24670" t="s">
        <v>491</v>
      </c>
      <c r="G24670" t="s">
        <v>492</v>
      </c>
      <c r="H24670" t="s">
        <v>493</v>
      </c>
      <c r="I24670" t="s">
        <v>801</v>
      </c>
      <c r="K24670">
        <v>72550</v>
      </c>
      <c r="L24670">
        <v>1076383405</v>
      </c>
    </row>
    <row r="24671" spans="1:12" x14ac:dyDescent="0.45">
      <c r="A24671" t="str">
        <f t="shared" si="385"/>
        <v>Vinica, Vinica, Macedonia</v>
      </c>
      <c r="B24671" t="s">
        <v>29178</v>
      </c>
      <c r="C24671" t="s">
        <v>29178</v>
      </c>
      <c r="D24671">
        <v>41.882800000000003</v>
      </c>
      <c r="E24671">
        <v>22.5092</v>
      </c>
      <c r="F24671" t="s">
        <v>2246</v>
      </c>
      <c r="G24671" t="s">
        <v>2247</v>
      </c>
      <c r="H24671" t="s">
        <v>2248</v>
      </c>
      <c r="I24671" t="s">
        <v>29178</v>
      </c>
      <c r="J24671" t="s">
        <v>378</v>
      </c>
      <c r="K24671">
        <v>10863</v>
      </c>
      <c r="L24671">
        <v>1807665568</v>
      </c>
    </row>
    <row r="24672" spans="1:12" x14ac:dyDescent="0.45">
      <c r="A24672" t="str">
        <f t="shared" si="385"/>
        <v>Vinings, Georgia, United States</v>
      </c>
      <c r="B24672" t="s">
        <v>29179</v>
      </c>
      <c r="C24672" t="s">
        <v>29179</v>
      </c>
      <c r="D24672">
        <v>33.860799999999998</v>
      </c>
      <c r="E24672">
        <v>-84.468599999999995</v>
      </c>
      <c r="F24672" t="s">
        <v>530</v>
      </c>
      <c r="G24672" t="s">
        <v>531</v>
      </c>
      <c r="H24672" t="s">
        <v>532</v>
      </c>
      <c r="I24672" t="s">
        <v>763</v>
      </c>
      <c r="K24672">
        <v>13086</v>
      </c>
      <c r="L24672">
        <v>1840013687</v>
      </c>
    </row>
    <row r="24673" spans="1:12" x14ac:dyDescent="0.45">
      <c r="A24673" t="str">
        <f t="shared" si="385"/>
        <v>Vinita, Oklahoma, United States</v>
      </c>
      <c r="B24673" t="s">
        <v>29180</v>
      </c>
      <c r="C24673" t="s">
        <v>29180</v>
      </c>
      <c r="D24673">
        <v>36.636400000000002</v>
      </c>
      <c r="E24673">
        <v>-95.177000000000007</v>
      </c>
      <c r="F24673" t="s">
        <v>530</v>
      </c>
      <c r="G24673" t="s">
        <v>531</v>
      </c>
      <c r="H24673" t="s">
        <v>532</v>
      </c>
      <c r="I24673" t="s">
        <v>798</v>
      </c>
      <c r="K24673">
        <v>5550</v>
      </c>
      <c r="L24673">
        <v>1840021599</v>
      </c>
    </row>
    <row r="24674" spans="1:12" x14ac:dyDescent="0.45">
      <c r="A24674" t="str">
        <f t="shared" si="385"/>
        <v>Vinnichki, L’vivs’ka Oblast’, Ukraine</v>
      </c>
      <c r="B24674" t="s">
        <v>29181</v>
      </c>
      <c r="C24674" t="s">
        <v>29181</v>
      </c>
      <c r="D24674">
        <v>49.815600000000003</v>
      </c>
      <c r="E24674">
        <v>24.1297</v>
      </c>
      <c r="F24674" t="s">
        <v>1461</v>
      </c>
      <c r="G24674" t="s">
        <v>1462</v>
      </c>
      <c r="H24674" t="s">
        <v>1463</v>
      </c>
      <c r="I24674" t="s">
        <v>5000</v>
      </c>
      <c r="K24674">
        <v>15723</v>
      </c>
      <c r="L24674">
        <v>1804573396</v>
      </c>
    </row>
    <row r="24675" spans="1:12" x14ac:dyDescent="0.45">
      <c r="A24675" t="str">
        <f t="shared" si="385"/>
        <v>Vinnytsia, Vinnyts’ka Oblast’, Ukraine</v>
      </c>
      <c r="B24675" t="s">
        <v>29182</v>
      </c>
      <c r="C24675" t="s">
        <v>29182</v>
      </c>
      <c r="D24675">
        <v>49.237200000000001</v>
      </c>
      <c r="E24675">
        <v>28.467199999999998</v>
      </c>
      <c r="F24675" t="s">
        <v>1461</v>
      </c>
      <c r="G24675" t="s">
        <v>1462</v>
      </c>
      <c r="H24675" t="s">
        <v>1463</v>
      </c>
      <c r="I24675" t="s">
        <v>3547</v>
      </c>
      <c r="J24675" t="s">
        <v>378</v>
      </c>
      <c r="K24675">
        <v>371855</v>
      </c>
      <c r="L24675">
        <v>1804658571</v>
      </c>
    </row>
    <row r="24676" spans="1:12" x14ac:dyDescent="0.45">
      <c r="A24676" t="str">
        <f t="shared" si="385"/>
        <v>Vinto, Cochabamba, Bolivia</v>
      </c>
      <c r="B24676" t="s">
        <v>29183</v>
      </c>
      <c r="C24676" t="s">
        <v>29183</v>
      </c>
      <c r="D24676">
        <v>-17.397200000000002</v>
      </c>
      <c r="E24676">
        <v>-66.313599999999994</v>
      </c>
      <c r="F24676" t="s">
        <v>726</v>
      </c>
      <c r="G24676" t="s">
        <v>727</v>
      </c>
      <c r="H24676" t="s">
        <v>728</v>
      </c>
      <c r="I24676" t="s">
        <v>1069</v>
      </c>
      <c r="K24676">
        <v>14180</v>
      </c>
      <c r="L24676">
        <v>1068969654</v>
      </c>
    </row>
    <row r="24677" spans="1:12" x14ac:dyDescent="0.45">
      <c r="A24677" t="str">
        <f t="shared" si="385"/>
        <v>Vinton, Virginia, United States</v>
      </c>
      <c r="B24677" t="s">
        <v>29184</v>
      </c>
      <c r="C24677" t="s">
        <v>29184</v>
      </c>
      <c r="D24677">
        <v>37.2746</v>
      </c>
      <c r="E24677">
        <v>-79.8887</v>
      </c>
      <c r="F24677" t="s">
        <v>530</v>
      </c>
      <c r="G24677" t="s">
        <v>531</v>
      </c>
      <c r="H24677" t="s">
        <v>532</v>
      </c>
      <c r="I24677" t="s">
        <v>618</v>
      </c>
      <c r="K24677">
        <v>8104</v>
      </c>
      <c r="L24677">
        <v>1840003856</v>
      </c>
    </row>
    <row r="24678" spans="1:12" x14ac:dyDescent="0.45">
      <c r="A24678" t="str">
        <f t="shared" si="385"/>
        <v>Vinukonda, Andhra Pradesh, India</v>
      </c>
      <c r="B24678" t="s">
        <v>29185</v>
      </c>
      <c r="C24678" t="s">
        <v>29185</v>
      </c>
      <c r="D24678">
        <v>16.05</v>
      </c>
      <c r="E24678">
        <v>79.75</v>
      </c>
      <c r="F24678" t="s">
        <v>626</v>
      </c>
      <c r="G24678" t="s">
        <v>627</v>
      </c>
      <c r="H24678" t="s">
        <v>628</v>
      </c>
      <c r="I24678" t="s">
        <v>816</v>
      </c>
      <c r="K24678">
        <v>59725</v>
      </c>
      <c r="L24678">
        <v>1356819642</v>
      </c>
    </row>
    <row r="24679" spans="1:12" x14ac:dyDescent="0.45">
      <c r="A24679" t="str">
        <f t="shared" si="385"/>
        <v>Viola, New York, United States</v>
      </c>
      <c r="B24679" t="s">
        <v>29186</v>
      </c>
      <c r="C24679" t="s">
        <v>29186</v>
      </c>
      <c r="D24679">
        <v>41.128700000000002</v>
      </c>
      <c r="E24679">
        <v>-74.085499999999996</v>
      </c>
      <c r="F24679" t="s">
        <v>530</v>
      </c>
      <c r="G24679" t="s">
        <v>531</v>
      </c>
      <c r="H24679" t="s">
        <v>532</v>
      </c>
      <c r="I24679" t="s">
        <v>803</v>
      </c>
      <c r="K24679">
        <v>6917</v>
      </c>
      <c r="L24679">
        <v>1840004972</v>
      </c>
    </row>
    <row r="24680" spans="1:12" x14ac:dyDescent="0.45">
      <c r="A24680" t="str">
        <f t="shared" si="385"/>
        <v>Violet, Louisiana, United States</v>
      </c>
      <c r="B24680" t="s">
        <v>29187</v>
      </c>
      <c r="C24680" t="s">
        <v>29187</v>
      </c>
      <c r="D24680">
        <v>29.8962</v>
      </c>
      <c r="E24680">
        <v>-89.891999999999996</v>
      </c>
      <c r="F24680" t="s">
        <v>530</v>
      </c>
      <c r="G24680" t="s">
        <v>531</v>
      </c>
      <c r="H24680" t="s">
        <v>532</v>
      </c>
      <c r="I24680" t="s">
        <v>533</v>
      </c>
      <c r="K24680">
        <v>5424</v>
      </c>
      <c r="L24680">
        <v>1840014002</v>
      </c>
    </row>
    <row r="24681" spans="1:12" x14ac:dyDescent="0.45">
      <c r="A24681" t="str">
        <f t="shared" si="385"/>
        <v>Vipava, Vipava, Slovenia</v>
      </c>
      <c r="B24681" t="s">
        <v>29188</v>
      </c>
      <c r="C24681" t="s">
        <v>29188</v>
      </c>
      <c r="D24681">
        <v>45.846299999999999</v>
      </c>
      <c r="E24681">
        <v>13.962199999999999</v>
      </c>
      <c r="F24681" t="s">
        <v>1111</v>
      </c>
      <c r="G24681" t="s">
        <v>1112</v>
      </c>
      <c r="H24681" t="s">
        <v>1113</v>
      </c>
      <c r="I24681" t="s">
        <v>29188</v>
      </c>
      <c r="J24681" t="s">
        <v>378</v>
      </c>
      <c r="L24681">
        <v>1705864633</v>
      </c>
    </row>
    <row r="24682" spans="1:12" x14ac:dyDescent="0.45">
      <c r="A24682" t="str">
        <f t="shared" si="385"/>
        <v>Viqueque, Viqueque, Timor-Leste</v>
      </c>
      <c r="B24682" t="s">
        <v>29189</v>
      </c>
      <c r="C24682" t="s">
        <v>29189</v>
      </c>
      <c r="D24682">
        <v>-8.85</v>
      </c>
      <c r="E24682">
        <v>126.36669999999999</v>
      </c>
      <c r="F24682" t="s">
        <v>1044</v>
      </c>
      <c r="G24682" t="s">
        <v>1045</v>
      </c>
      <c r="H24682" t="s">
        <v>1046</v>
      </c>
      <c r="I24682" t="s">
        <v>29189</v>
      </c>
      <c r="J24682" t="s">
        <v>378</v>
      </c>
      <c r="K24682">
        <v>6078</v>
      </c>
      <c r="L24682">
        <v>1626768340</v>
      </c>
    </row>
    <row r="24683" spans="1:12" x14ac:dyDescent="0.45">
      <c r="A24683" t="str">
        <f t="shared" si="385"/>
        <v>Virac, Catanduanes, Philippines</v>
      </c>
      <c r="B24683" t="s">
        <v>29190</v>
      </c>
      <c r="C24683" t="s">
        <v>29190</v>
      </c>
      <c r="D24683">
        <v>13.5848</v>
      </c>
      <c r="E24683">
        <v>124.23739999999999</v>
      </c>
      <c r="F24683" t="s">
        <v>1373</v>
      </c>
      <c r="G24683" t="s">
        <v>1374</v>
      </c>
      <c r="H24683" t="s">
        <v>1375</v>
      </c>
      <c r="I24683" t="s">
        <v>29191</v>
      </c>
      <c r="J24683" t="s">
        <v>378</v>
      </c>
      <c r="L24683">
        <v>1608265120</v>
      </c>
    </row>
    <row r="24684" spans="1:12" x14ac:dyDescent="0.45">
      <c r="A24684" t="str">
        <f t="shared" si="385"/>
        <v>Viranşehir, Şanlıurfa, Turkey</v>
      </c>
      <c r="B24684" t="s">
        <v>29192</v>
      </c>
      <c r="C24684" t="s">
        <v>29193</v>
      </c>
      <c r="D24684">
        <v>37.230600000000003</v>
      </c>
      <c r="E24684">
        <v>39.765300000000003</v>
      </c>
      <c r="F24684" t="s">
        <v>806</v>
      </c>
      <c r="G24684" t="s">
        <v>807</v>
      </c>
      <c r="H24684" t="s">
        <v>808</v>
      </c>
      <c r="I24684" t="s">
        <v>1123</v>
      </c>
      <c r="J24684" t="s">
        <v>366</v>
      </c>
      <c r="K24684">
        <v>195910</v>
      </c>
      <c r="L24684">
        <v>1792566461</v>
      </c>
    </row>
    <row r="24685" spans="1:12" x14ac:dyDescent="0.45">
      <c r="A24685" t="str">
        <f t="shared" si="385"/>
        <v>Virginia, Minnesota, United States</v>
      </c>
      <c r="B24685" t="s">
        <v>618</v>
      </c>
      <c r="C24685" t="s">
        <v>618</v>
      </c>
      <c r="D24685">
        <v>47.5169</v>
      </c>
      <c r="E24685">
        <v>-92.512799999999999</v>
      </c>
      <c r="F24685" t="s">
        <v>530</v>
      </c>
      <c r="G24685" t="s">
        <v>531</v>
      </c>
      <c r="H24685" t="s">
        <v>532</v>
      </c>
      <c r="I24685" t="s">
        <v>1433</v>
      </c>
      <c r="K24685">
        <v>12381</v>
      </c>
      <c r="L24685">
        <v>1840009954</v>
      </c>
    </row>
    <row r="24686" spans="1:12" x14ac:dyDescent="0.45">
      <c r="A24686" t="str">
        <f t="shared" si="385"/>
        <v>Virginia Beach, Virginia, United States</v>
      </c>
      <c r="B24686" t="s">
        <v>29194</v>
      </c>
      <c r="C24686" t="s">
        <v>29194</v>
      </c>
      <c r="D24686">
        <v>36.733499999999999</v>
      </c>
      <c r="E24686">
        <v>-76.043499999999995</v>
      </c>
      <c r="F24686" t="s">
        <v>530</v>
      </c>
      <c r="G24686" t="s">
        <v>531</v>
      </c>
      <c r="H24686" t="s">
        <v>532</v>
      </c>
      <c r="I24686" t="s">
        <v>618</v>
      </c>
      <c r="K24686">
        <v>1478868</v>
      </c>
      <c r="L24686">
        <v>1840003871</v>
      </c>
    </row>
    <row r="24687" spans="1:12" x14ac:dyDescent="0.45">
      <c r="A24687" t="str">
        <f t="shared" si="385"/>
        <v>Virovitica, Virovitičko-Podravska Županija, Croatia</v>
      </c>
      <c r="B24687" t="s">
        <v>29195</v>
      </c>
      <c r="C24687" t="s">
        <v>29195</v>
      </c>
      <c r="D24687">
        <v>45.833300000000001</v>
      </c>
      <c r="E24687">
        <v>17.383299999999998</v>
      </c>
      <c r="F24687" t="s">
        <v>4026</v>
      </c>
      <c r="G24687" t="s">
        <v>4027</v>
      </c>
      <c r="H24687" t="s">
        <v>4028</v>
      </c>
      <c r="I24687" t="s">
        <v>25762</v>
      </c>
      <c r="J24687" t="s">
        <v>378</v>
      </c>
      <c r="K24687">
        <v>21291</v>
      </c>
      <c r="L24687">
        <v>1191128636</v>
      </c>
    </row>
    <row r="24688" spans="1:12" x14ac:dyDescent="0.45">
      <c r="A24688" t="str">
        <f t="shared" si="385"/>
        <v>Virrat, Pirkanmaa, Finland</v>
      </c>
      <c r="B24688" t="s">
        <v>29196</v>
      </c>
      <c r="C24688" t="s">
        <v>29196</v>
      </c>
      <c r="D24688">
        <v>62.240299999999998</v>
      </c>
      <c r="E24688">
        <v>23.770800000000001</v>
      </c>
      <c r="F24688" t="s">
        <v>459</v>
      </c>
      <c r="G24688" t="s">
        <v>460</v>
      </c>
      <c r="H24688" t="s">
        <v>461</v>
      </c>
      <c r="I24688" t="s">
        <v>12876</v>
      </c>
      <c r="J24688" t="s">
        <v>366</v>
      </c>
      <c r="K24688">
        <v>7002</v>
      </c>
      <c r="L24688">
        <v>1246625508</v>
      </c>
    </row>
    <row r="24689" spans="1:12" x14ac:dyDescent="0.45">
      <c r="A24689" t="str">
        <f t="shared" si="385"/>
        <v>Virú, La Libertad, Peru</v>
      </c>
      <c r="B24689" t="s">
        <v>29197</v>
      </c>
      <c r="C24689" t="s">
        <v>29198</v>
      </c>
      <c r="D24689">
        <v>-8.4143000000000008</v>
      </c>
      <c r="E24689">
        <v>-78.752399999999994</v>
      </c>
      <c r="F24689" t="s">
        <v>509</v>
      </c>
      <c r="G24689" t="s">
        <v>510</v>
      </c>
      <c r="H24689" t="s">
        <v>511</v>
      </c>
      <c r="I24689" t="s">
        <v>12609</v>
      </c>
      <c r="K24689">
        <v>36029</v>
      </c>
      <c r="L24689">
        <v>1604901046</v>
      </c>
    </row>
    <row r="24690" spans="1:12" x14ac:dyDescent="0.45">
      <c r="A24690" t="str">
        <f t="shared" si="385"/>
        <v>Viry-Châtillon, Île-de-France, France</v>
      </c>
      <c r="B24690" t="s">
        <v>29199</v>
      </c>
      <c r="C24690" t="s">
        <v>29200</v>
      </c>
      <c r="D24690">
        <v>48.671300000000002</v>
      </c>
      <c r="E24690">
        <v>2.375</v>
      </c>
      <c r="F24690" t="s">
        <v>526</v>
      </c>
      <c r="G24690" t="s">
        <v>527</v>
      </c>
      <c r="H24690" t="s">
        <v>528</v>
      </c>
      <c r="I24690" t="s">
        <v>732</v>
      </c>
      <c r="K24690">
        <v>31093</v>
      </c>
      <c r="L24690">
        <v>1250498232</v>
      </c>
    </row>
    <row r="24691" spans="1:12" x14ac:dyDescent="0.45">
      <c r="A24691" t="str">
        <f t="shared" si="385"/>
        <v>Visaginas, Visaginas, Lithuania</v>
      </c>
      <c r="B24691" t="s">
        <v>29201</v>
      </c>
      <c r="C24691" t="s">
        <v>29201</v>
      </c>
      <c r="D24691">
        <v>55.6</v>
      </c>
      <c r="E24691">
        <v>26.433299999999999</v>
      </c>
      <c r="F24691" t="s">
        <v>1155</v>
      </c>
      <c r="G24691" t="s">
        <v>1156</v>
      </c>
      <c r="H24691" t="s">
        <v>1157</v>
      </c>
      <c r="I24691" t="s">
        <v>29201</v>
      </c>
      <c r="J24691" t="s">
        <v>378</v>
      </c>
      <c r="K24691">
        <v>18514</v>
      </c>
      <c r="L24691">
        <v>1440984232</v>
      </c>
    </row>
    <row r="24692" spans="1:12" x14ac:dyDescent="0.45">
      <c r="A24692" t="str">
        <f t="shared" si="385"/>
        <v>Visalia, California, United States</v>
      </c>
      <c r="B24692" t="s">
        <v>29202</v>
      </c>
      <c r="C24692" t="s">
        <v>29202</v>
      </c>
      <c r="D24692">
        <v>36.327599999999997</v>
      </c>
      <c r="E24692">
        <v>-119.32689999999999</v>
      </c>
      <c r="F24692" t="s">
        <v>530</v>
      </c>
      <c r="G24692" t="s">
        <v>531</v>
      </c>
      <c r="H24692" t="s">
        <v>532</v>
      </c>
      <c r="I24692" t="s">
        <v>754</v>
      </c>
      <c r="K24692">
        <v>237386</v>
      </c>
      <c r="L24692">
        <v>1840021639</v>
      </c>
    </row>
    <row r="24693" spans="1:12" x14ac:dyDescent="0.45">
      <c r="A24693" t="str">
        <f t="shared" si="385"/>
        <v>Visby, Gotland, Sweden</v>
      </c>
      <c r="B24693" t="s">
        <v>29203</v>
      </c>
      <c r="C24693" t="s">
        <v>29203</v>
      </c>
      <c r="D24693">
        <v>57.628999999999998</v>
      </c>
      <c r="E24693">
        <v>18.307099999999998</v>
      </c>
      <c r="F24693" t="s">
        <v>4875</v>
      </c>
      <c r="G24693" t="s">
        <v>4876</v>
      </c>
      <c r="H24693" t="s">
        <v>4877</v>
      </c>
      <c r="I24693" t="s">
        <v>29204</v>
      </c>
      <c r="J24693" t="s">
        <v>378</v>
      </c>
      <c r="K24693">
        <v>24693</v>
      </c>
      <c r="L24693">
        <v>1752027172</v>
      </c>
    </row>
    <row r="24694" spans="1:12" x14ac:dyDescent="0.45">
      <c r="A24694" t="str">
        <f t="shared" si="385"/>
        <v>Visconde do Rio Branco, Minas Gerais, Brazil</v>
      </c>
      <c r="B24694" t="s">
        <v>29205</v>
      </c>
      <c r="C24694" t="s">
        <v>29205</v>
      </c>
      <c r="D24694">
        <v>-21.010300000000001</v>
      </c>
      <c r="E24694">
        <v>-42.840600000000002</v>
      </c>
      <c r="F24694" t="s">
        <v>491</v>
      </c>
      <c r="G24694" t="s">
        <v>492</v>
      </c>
      <c r="H24694" t="s">
        <v>493</v>
      </c>
      <c r="I24694" t="s">
        <v>1623</v>
      </c>
      <c r="K24694">
        <v>37942</v>
      </c>
      <c r="L24694">
        <v>1076854756</v>
      </c>
    </row>
    <row r="24695" spans="1:12" x14ac:dyDescent="0.45">
      <c r="A24695" t="str">
        <f t="shared" si="385"/>
        <v>Višegrad, Srpska, Republika, Bosnia And Herzegovina</v>
      </c>
      <c r="B24695" t="s">
        <v>29206</v>
      </c>
      <c r="C24695" t="s">
        <v>29207</v>
      </c>
      <c r="D24695">
        <v>43.783299999999997</v>
      </c>
      <c r="E24695">
        <v>19.283300000000001</v>
      </c>
      <c r="F24695" t="s">
        <v>3488</v>
      </c>
      <c r="G24695" t="s">
        <v>3489</v>
      </c>
      <c r="H24695" t="s">
        <v>3490</v>
      </c>
      <c r="I24695" t="s">
        <v>3491</v>
      </c>
      <c r="J24695" t="s">
        <v>366</v>
      </c>
      <c r="K24695">
        <v>5869</v>
      </c>
      <c r="L24695">
        <v>1070100453</v>
      </c>
    </row>
    <row r="24696" spans="1:12" x14ac:dyDescent="0.45">
      <c r="A24696" t="str">
        <f t="shared" si="385"/>
        <v>Viseu, Viseu, Portugal</v>
      </c>
      <c r="B24696" t="s">
        <v>2404</v>
      </c>
      <c r="C24696" t="s">
        <v>2404</v>
      </c>
      <c r="D24696">
        <v>40.666699999999999</v>
      </c>
      <c r="E24696">
        <v>-7.9166999999999996</v>
      </c>
      <c r="F24696" t="s">
        <v>967</v>
      </c>
      <c r="G24696" t="s">
        <v>968</v>
      </c>
      <c r="H24696" t="s">
        <v>969</v>
      </c>
      <c r="I24696" t="s">
        <v>2404</v>
      </c>
      <c r="J24696" t="s">
        <v>378</v>
      </c>
      <c r="K24696">
        <v>99274</v>
      </c>
      <c r="L24696">
        <v>1620291266</v>
      </c>
    </row>
    <row r="24697" spans="1:12" x14ac:dyDescent="0.45">
      <c r="A24697" t="str">
        <f t="shared" si="385"/>
        <v>Viseu, Pará, Brazil</v>
      </c>
      <c r="B24697" t="s">
        <v>2404</v>
      </c>
      <c r="C24697" t="s">
        <v>2404</v>
      </c>
      <c r="D24697">
        <v>-1.1964999999999999</v>
      </c>
      <c r="E24697">
        <v>-46.14</v>
      </c>
      <c r="F24697" t="s">
        <v>491</v>
      </c>
      <c r="G24697" t="s">
        <v>492</v>
      </c>
      <c r="H24697" t="s">
        <v>493</v>
      </c>
      <c r="I24697" t="s">
        <v>494</v>
      </c>
      <c r="K24697">
        <v>18958</v>
      </c>
      <c r="L24697">
        <v>1076429547</v>
      </c>
    </row>
    <row r="24698" spans="1:12" x14ac:dyDescent="0.45">
      <c r="A24698" t="str">
        <f t="shared" si="385"/>
        <v>Vişeu de Sus, Maramureş, Romania</v>
      </c>
      <c r="B24698" t="s">
        <v>29208</v>
      </c>
      <c r="C24698" t="s">
        <v>29209</v>
      </c>
      <c r="D24698">
        <v>47.711100000000002</v>
      </c>
      <c r="E24698">
        <v>24.426400000000001</v>
      </c>
      <c r="F24698" t="s">
        <v>665</v>
      </c>
      <c r="G24698" t="s">
        <v>666</v>
      </c>
      <c r="H24698" t="s">
        <v>667</v>
      </c>
      <c r="I24698" t="s">
        <v>3142</v>
      </c>
      <c r="K24698">
        <v>15037</v>
      </c>
      <c r="L24698">
        <v>1642452297</v>
      </c>
    </row>
    <row r="24699" spans="1:12" x14ac:dyDescent="0.45">
      <c r="A24699" t="str">
        <f t="shared" si="385"/>
        <v>Vishākhapatnam, Andhra Pradesh, India</v>
      </c>
      <c r="B24699" t="s">
        <v>29210</v>
      </c>
      <c r="C24699" t="s">
        <v>29211</v>
      </c>
      <c r="D24699">
        <v>17.7333</v>
      </c>
      <c r="E24699">
        <v>83.316699999999997</v>
      </c>
      <c r="F24699" t="s">
        <v>626</v>
      </c>
      <c r="G24699" t="s">
        <v>627</v>
      </c>
      <c r="H24699" t="s">
        <v>628</v>
      </c>
      <c r="I24699" t="s">
        <v>816</v>
      </c>
      <c r="K24699">
        <v>2035922</v>
      </c>
      <c r="L24699">
        <v>1356692563</v>
      </c>
    </row>
    <row r="24700" spans="1:12" x14ac:dyDescent="0.45">
      <c r="A24700" t="str">
        <f t="shared" si="385"/>
        <v>Visp, Valais, Switzerland</v>
      </c>
      <c r="B24700" t="s">
        <v>29212</v>
      </c>
      <c r="C24700" t="s">
        <v>29212</v>
      </c>
      <c r="D24700">
        <v>46.292200000000001</v>
      </c>
      <c r="E24700">
        <v>7.8827999999999996</v>
      </c>
      <c r="F24700" t="s">
        <v>464</v>
      </c>
      <c r="G24700" t="s">
        <v>465</v>
      </c>
      <c r="H24700" t="s">
        <v>466</v>
      </c>
      <c r="I24700" t="s">
        <v>1030</v>
      </c>
      <c r="K24700">
        <v>7891</v>
      </c>
      <c r="L24700">
        <v>1756588096</v>
      </c>
    </row>
    <row r="24701" spans="1:12" x14ac:dyDescent="0.45">
      <c r="A24701" t="str">
        <f t="shared" si="385"/>
        <v>Visselhövede, Lower Saxony, Germany</v>
      </c>
      <c r="B24701" t="s">
        <v>29213</v>
      </c>
      <c r="C24701" t="s">
        <v>29214</v>
      </c>
      <c r="D24701">
        <v>52.9833</v>
      </c>
      <c r="E24701">
        <v>9.6</v>
      </c>
      <c r="F24701" t="s">
        <v>441</v>
      </c>
      <c r="G24701" t="s">
        <v>442</v>
      </c>
      <c r="H24701" t="s">
        <v>443</v>
      </c>
      <c r="I24701" t="s">
        <v>735</v>
      </c>
      <c r="K24701">
        <v>9629</v>
      </c>
      <c r="L24701">
        <v>1276207705</v>
      </c>
    </row>
    <row r="24702" spans="1:12" x14ac:dyDescent="0.45">
      <c r="A24702" t="str">
        <f t="shared" si="385"/>
        <v>Vista, California, United States</v>
      </c>
      <c r="B24702" t="s">
        <v>29215</v>
      </c>
      <c r="C24702" t="s">
        <v>29215</v>
      </c>
      <c r="D24702">
        <v>33.189599999999999</v>
      </c>
      <c r="E24702">
        <v>-117.23860000000001</v>
      </c>
      <c r="F24702" t="s">
        <v>530</v>
      </c>
      <c r="G24702" t="s">
        <v>531</v>
      </c>
      <c r="H24702" t="s">
        <v>532</v>
      </c>
      <c r="I24702" t="s">
        <v>754</v>
      </c>
      <c r="K24702">
        <v>101638</v>
      </c>
      <c r="L24702">
        <v>1840021994</v>
      </c>
    </row>
    <row r="24703" spans="1:12" x14ac:dyDescent="0.45">
      <c r="A24703" t="str">
        <f t="shared" si="385"/>
        <v>Vitanje, Vitanje, Slovenia</v>
      </c>
      <c r="B24703" t="s">
        <v>29216</v>
      </c>
      <c r="C24703" t="s">
        <v>29216</v>
      </c>
      <c r="D24703">
        <v>46.381700000000002</v>
      </c>
      <c r="E24703">
        <v>15.2958</v>
      </c>
      <c r="F24703" t="s">
        <v>1111</v>
      </c>
      <c r="G24703" t="s">
        <v>1112</v>
      </c>
      <c r="H24703" t="s">
        <v>1113</v>
      </c>
      <c r="I24703" t="s">
        <v>29216</v>
      </c>
      <c r="J24703" t="s">
        <v>378</v>
      </c>
      <c r="L24703">
        <v>1705925648</v>
      </c>
    </row>
    <row r="24704" spans="1:12" x14ac:dyDescent="0.45">
      <c r="A24704" t="str">
        <f t="shared" si="385"/>
        <v>Viti, Viti, Kosovo</v>
      </c>
      <c r="B24704" t="s">
        <v>22272</v>
      </c>
      <c r="C24704" t="s">
        <v>22272</v>
      </c>
      <c r="D24704">
        <v>42.316699999999997</v>
      </c>
      <c r="E24704">
        <v>21.35</v>
      </c>
      <c r="F24704" t="s">
        <v>5224</v>
      </c>
      <c r="G24704" t="s">
        <v>5225</v>
      </c>
      <c r="H24704" t="s">
        <v>5226</v>
      </c>
      <c r="I24704" t="s">
        <v>22272</v>
      </c>
      <c r="J24704" t="s">
        <v>378</v>
      </c>
      <c r="K24704">
        <v>46987</v>
      </c>
      <c r="L24704">
        <v>1901328795</v>
      </c>
    </row>
    <row r="24705" spans="1:12" x14ac:dyDescent="0.45">
      <c r="A24705" t="str">
        <f t="shared" si="385"/>
        <v>Vitim, Sakha (Yakutiya), Russia</v>
      </c>
      <c r="B24705" t="s">
        <v>29217</v>
      </c>
      <c r="C24705" t="s">
        <v>29217</v>
      </c>
      <c r="D24705">
        <v>59.451500000000003</v>
      </c>
      <c r="E24705">
        <v>112.5578</v>
      </c>
      <c r="F24705" t="s">
        <v>504</v>
      </c>
      <c r="G24705" t="s">
        <v>505</v>
      </c>
      <c r="H24705" t="s">
        <v>506</v>
      </c>
      <c r="I24705" t="s">
        <v>1470</v>
      </c>
      <c r="K24705">
        <v>3843</v>
      </c>
      <c r="L24705">
        <v>1643662368</v>
      </c>
    </row>
    <row r="24706" spans="1:12" x14ac:dyDescent="0.45">
      <c r="A24706" t="str">
        <f t="shared" si="385"/>
        <v>Vítkov, Moravskoslezský Kraj, Czechia</v>
      </c>
      <c r="B24706" t="s">
        <v>29218</v>
      </c>
      <c r="C24706" t="s">
        <v>29219</v>
      </c>
      <c r="D24706">
        <v>49.7744</v>
      </c>
      <c r="E24706">
        <v>17.749500000000001</v>
      </c>
      <c r="F24706" t="s">
        <v>2480</v>
      </c>
      <c r="G24706" t="s">
        <v>2481</v>
      </c>
      <c r="H24706" t="s">
        <v>2482</v>
      </c>
      <c r="I24706" t="s">
        <v>4502</v>
      </c>
      <c r="K24706">
        <v>5670</v>
      </c>
      <c r="L24706">
        <v>1203808580</v>
      </c>
    </row>
    <row r="24707" spans="1:12" x14ac:dyDescent="0.45">
      <c r="A24707" t="str">
        <f t="shared" ref="A24707:A24770" si="386">CONCATENATE(B24707,", ",I24707,", ",F24707)</f>
        <v>Vitomarci, Sveti Andraž v Slovenskih Goricah, Slovenia</v>
      </c>
      <c r="B24707" t="s">
        <v>29220</v>
      </c>
      <c r="C24707" t="s">
        <v>29220</v>
      </c>
      <c r="D24707">
        <v>46.527500000000003</v>
      </c>
      <c r="E24707">
        <v>15.939399999999999</v>
      </c>
      <c r="F24707" t="s">
        <v>1111</v>
      </c>
      <c r="G24707" t="s">
        <v>1112</v>
      </c>
      <c r="H24707" t="s">
        <v>1113</v>
      </c>
      <c r="I24707" t="s">
        <v>29221</v>
      </c>
      <c r="J24707" t="s">
        <v>378</v>
      </c>
      <c r="L24707">
        <v>1705653481</v>
      </c>
    </row>
    <row r="24708" spans="1:12" x14ac:dyDescent="0.45">
      <c r="A24708" t="str">
        <f t="shared" si="386"/>
        <v>Vitomiricë, Pejë, Kosovo</v>
      </c>
      <c r="B24708" t="s">
        <v>29222</v>
      </c>
      <c r="C24708" t="s">
        <v>29223</v>
      </c>
      <c r="D24708">
        <v>42.681899999999999</v>
      </c>
      <c r="E24708">
        <v>20.317299999999999</v>
      </c>
      <c r="F24708" t="s">
        <v>5224</v>
      </c>
      <c r="G24708" t="s">
        <v>5225</v>
      </c>
      <c r="H24708" t="s">
        <v>5226</v>
      </c>
      <c r="I24708" t="s">
        <v>21439</v>
      </c>
      <c r="K24708">
        <v>5409</v>
      </c>
      <c r="L24708">
        <v>1901482786</v>
      </c>
    </row>
    <row r="24709" spans="1:12" x14ac:dyDescent="0.45">
      <c r="A24709" t="str">
        <f t="shared" si="386"/>
        <v>Vitória, Espírito Santo, Brazil</v>
      </c>
      <c r="B24709" t="s">
        <v>29224</v>
      </c>
      <c r="C24709" t="s">
        <v>29225</v>
      </c>
      <c r="D24709">
        <v>-20.324000000000002</v>
      </c>
      <c r="E24709">
        <v>-40.366</v>
      </c>
      <c r="F24709" t="s">
        <v>491</v>
      </c>
      <c r="G24709" t="s">
        <v>492</v>
      </c>
      <c r="H24709" t="s">
        <v>493</v>
      </c>
      <c r="I24709" t="s">
        <v>5816</v>
      </c>
      <c r="J24709" t="s">
        <v>378</v>
      </c>
      <c r="K24709">
        <v>1704000</v>
      </c>
      <c r="L24709">
        <v>1076376829</v>
      </c>
    </row>
    <row r="24710" spans="1:12" x14ac:dyDescent="0.45">
      <c r="A24710" t="str">
        <f t="shared" si="386"/>
        <v>Vitória da Conquista, Bahia, Brazil</v>
      </c>
      <c r="B24710" t="s">
        <v>29226</v>
      </c>
      <c r="C24710" t="s">
        <v>29227</v>
      </c>
      <c r="D24710">
        <v>-14.866099999999999</v>
      </c>
      <c r="E24710">
        <v>-40.839399999999998</v>
      </c>
      <c r="F24710" t="s">
        <v>491</v>
      </c>
      <c r="G24710" t="s">
        <v>492</v>
      </c>
      <c r="H24710" t="s">
        <v>493</v>
      </c>
      <c r="I24710" t="s">
        <v>1382</v>
      </c>
      <c r="K24710">
        <v>308204</v>
      </c>
      <c r="L24710">
        <v>1076812020</v>
      </c>
    </row>
    <row r="24711" spans="1:12" x14ac:dyDescent="0.45">
      <c r="A24711" t="str">
        <f t="shared" si="386"/>
        <v>Vitoria-Gasteiz, Basque Country, Spain</v>
      </c>
      <c r="B24711" t="s">
        <v>29228</v>
      </c>
      <c r="C24711" t="s">
        <v>29228</v>
      </c>
      <c r="D24711">
        <v>42.846699999999998</v>
      </c>
      <c r="E24711">
        <v>-2.6730999999999998</v>
      </c>
      <c r="F24711" t="s">
        <v>436</v>
      </c>
      <c r="G24711" t="s">
        <v>437</v>
      </c>
      <c r="H24711" t="s">
        <v>438</v>
      </c>
      <c r="I24711" t="s">
        <v>2881</v>
      </c>
      <c r="J24711" t="s">
        <v>378</v>
      </c>
      <c r="K24711">
        <v>251774</v>
      </c>
      <c r="L24711">
        <v>1724975338</v>
      </c>
    </row>
    <row r="24712" spans="1:12" x14ac:dyDescent="0.45">
      <c r="A24712" t="str">
        <f t="shared" si="386"/>
        <v>Vitrolles, Provence-Alpes-Côte d’Azur, France</v>
      </c>
      <c r="B24712" t="s">
        <v>29229</v>
      </c>
      <c r="C24712" t="s">
        <v>29229</v>
      </c>
      <c r="D24712">
        <v>43.46</v>
      </c>
      <c r="E24712">
        <v>5.2485999999999997</v>
      </c>
      <c r="F24712" t="s">
        <v>526</v>
      </c>
      <c r="G24712" t="s">
        <v>527</v>
      </c>
      <c r="H24712" t="s">
        <v>528</v>
      </c>
      <c r="I24712" t="s">
        <v>1081</v>
      </c>
      <c r="K24712">
        <v>33310</v>
      </c>
      <c r="L24712">
        <v>1250199358</v>
      </c>
    </row>
    <row r="24713" spans="1:12" x14ac:dyDescent="0.45">
      <c r="A24713" t="str">
        <f t="shared" si="386"/>
        <v>Vitry-sur-Seine, Île-de-France, France</v>
      </c>
      <c r="B24713" t="s">
        <v>29230</v>
      </c>
      <c r="C24713" t="s">
        <v>29230</v>
      </c>
      <c r="D24713">
        <v>48.787500000000001</v>
      </c>
      <c r="E24713">
        <v>2.3927999999999998</v>
      </c>
      <c r="F24713" t="s">
        <v>526</v>
      </c>
      <c r="G24713" t="s">
        <v>527</v>
      </c>
      <c r="H24713" t="s">
        <v>528</v>
      </c>
      <c r="I24713" t="s">
        <v>732</v>
      </c>
      <c r="K24713">
        <v>93557</v>
      </c>
      <c r="L24713">
        <v>1250115605</v>
      </c>
    </row>
    <row r="24714" spans="1:12" x14ac:dyDescent="0.45">
      <c r="A24714" t="str">
        <f t="shared" si="386"/>
        <v>Vitsyebsk, Vitsyebskaya Voblasts’, Belarus</v>
      </c>
      <c r="B24714" t="s">
        <v>29231</v>
      </c>
      <c r="C24714" t="s">
        <v>29231</v>
      </c>
      <c r="D24714">
        <v>55.183300000000003</v>
      </c>
      <c r="E24714">
        <v>30.166699999999999</v>
      </c>
      <c r="F24714" t="s">
        <v>2588</v>
      </c>
      <c r="G24714" t="s">
        <v>2589</v>
      </c>
      <c r="H24714" t="s">
        <v>2590</v>
      </c>
      <c r="I24714" t="s">
        <v>3569</v>
      </c>
      <c r="J24714" t="s">
        <v>378</v>
      </c>
      <c r="K24714">
        <v>364800</v>
      </c>
      <c r="L24714">
        <v>1112480679</v>
      </c>
    </row>
    <row r="24715" spans="1:12" x14ac:dyDescent="0.45">
      <c r="A24715" t="str">
        <f t="shared" si="386"/>
        <v>Vittoriosa, Birgu, Malta</v>
      </c>
      <c r="B24715" t="s">
        <v>29232</v>
      </c>
      <c r="C24715" t="s">
        <v>29232</v>
      </c>
      <c r="D24715">
        <v>35.892200000000003</v>
      </c>
      <c r="E24715">
        <v>14.5183</v>
      </c>
      <c r="F24715" t="s">
        <v>2704</v>
      </c>
      <c r="G24715" t="s">
        <v>2705</v>
      </c>
      <c r="H24715" t="s">
        <v>2706</v>
      </c>
      <c r="I24715" t="s">
        <v>29233</v>
      </c>
      <c r="J24715" t="s">
        <v>378</v>
      </c>
      <c r="L24715">
        <v>1470805169</v>
      </c>
    </row>
    <row r="24716" spans="1:12" x14ac:dyDescent="0.45">
      <c r="A24716" t="str">
        <f t="shared" si="386"/>
        <v>Vizela, Porto, Portugal</v>
      </c>
      <c r="B24716" t="s">
        <v>29234</v>
      </c>
      <c r="C24716" t="s">
        <v>29234</v>
      </c>
      <c r="D24716">
        <v>41.383299999999998</v>
      </c>
      <c r="E24716">
        <v>-8.3000000000000007</v>
      </c>
      <c r="F24716" t="s">
        <v>967</v>
      </c>
      <c r="G24716" t="s">
        <v>968</v>
      </c>
      <c r="H24716" t="s">
        <v>969</v>
      </c>
      <c r="I24716" t="s">
        <v>1537</v>
      </c>
      <c r="K24716">
        <v>23736</v>
      </c>
      <c r="L24716">
        <v>1620166206</v>
      </c>
    </row>
    <row r="24717" spans="1:12" x14ac:dyDescent="0.45">
      <c r="A24717" t="str">
        <f t="shared" si="386"/>
        <v>Vizianagaram, Andhra Pradesh, India</v>
      </c>
      <c r="B24717" t="s">
        <v>29235</v>
      </c>
      <c r="C24717" t="s">
        <v>29235</v>
      </c>
      <c r="D24717">
        <v>18.116700000000002</v>
      </c>
      <c r="E24717">
        <v>83.416700000000006</v>
      </c>
      <c r="F24717" t="s">
        <v>626</v>
      </c>
      <c r="G24717" t="s">
        <v>627</v>
      </c>
      <c r="H24717" t="s">
        <v>628</v>
      </c>
      <c r="I24717" t="s">
        <v>816</v>
      </c>
      <c r="K24717">
        <v>228720</v>
      </c>
      <c r="L24717">
        <v>1356212761</v>
      </c>
    </row>
    <row r="24718" spans="1:12" x14ac:dyDescent="0.45">
      <c r="A24718" t="str">
        <f t="shared" si="386"/>
        <v>Vladičin Han, Vladičin Han, Serbia</v>
      </c>
      <c r="B24718" t="s">
        <v>29236</v>
      </c>
      <c r="C24718" t="s">
        <v>29237</v>
      </c>
      <c r="D24718">
        <v>42.7</v>
      </c>
      <c r="E24718">
        <v>22.066700000000001</v>
      </c>
      <c r="F24718" t="s">
        <v>795</v>
      </c>
      <c r="G24718" t="s">
        <v>796</v>
      </c>
      <c r="H24718" t="s">
        <v>797</v>
      </c>
      <c r="I24718" t="s">
        <v>29236</v>
      </c>
      <c r="J24718" t="s">
        <v>378</v>
      </c>
      <c r="L24718">
        <v>1688664018</v>
      </c>
    </row>
    <row r="24719" spans="1:12" x14ac:dyDescent="0.45">
      <c r="A24719" t="str">
        <f t="shared" si="386"/>
        <v>Vladikavkaz, North Ossetia, Russia</v>
      </c>
      <c r="B24719" t="s">
        <v>29238</v>
      </c>
      <c r="C24719" t="s">
        <v>29238</v>
      </c>
      <c r="D24719">
        <v>43.0167</v>
      </c>
      <c r="E24719">
        <v>44.65</v>
      </c>
      <c r="F24719" t="s">
        <v>504</v>
      </c>
      <c r="G24719" t="s">
        <v>505</v>
      </c>
      <c r="H24719" t="s">
        <v>506</v>
      </c>
      <c r="I24719" t="s">
        <v>1380</v>
      </c>
      <c r="J24719" t="s">
        <v>378</v>
      </c>
      <c r="K24719">
        <v>306978</v>
      </c>
      <c r="L24719">
        <v>1643438348</v>
      </c>
    </row>
    <row r="24720" spans="1:12" x14ac:dyDescent="0.45">
      <c r="A24720" t="str">
        <f t="shared" si="386"/>
        <v>Vladimir, Vladimirskaya Oblast’, Russia</v>
      </c>
      <c r="B24720" t="s">
        <v>29239</v>
      </c>
      <c r="C24720" t="s">
        <v>29239</v>
      </c>
      <c r="D24720">
        <v>56.133299999999998</v>
      </c>
      <c r="E24720">
        <v>40.416699999999999</v>
      </c>
      <c r="F24720" t="s">
        <v>504</v>
      </c>
      <c r="G24720" t="s">
        <v>505</v>
      </c>
      <c r="H24720" t="s">
        <v>506</v>
      </c>
      <c r="I24720" t="s">
        <v>1485</v>
      </c>
      <c r="J24720" t="s">
        <v>378</v>
      </c>
      <c r="K24720">
        <v>356168</v>
      </c>
      <c r="L24720">
        <v>1643712167</v>
      </c>
    </row>
    <row r="24721" spans="1:12" x14ac:dyDescent="0.45">
      <c r="A24721" t="str">
        <f t="shared" si="386"/>
        <v>Vladimirci, Vladimirci, Serbia</v>
      </c>
      <c r="B24721" t="s">
        <v>29240</v>
      </c>
      <c r="C24721" t="s">
        <v>29240</v>
      </c>
      <c r="D24721">
        <v>44.6158</v>
      </c>
      <c r="E24721">
        <v>19.784300000000002</v>
      </c>
      <c r="F24721" t="s">
        <v>795</v>
      </c>
      <c r="G24721" t="s">
        <v>796</v>
      </c>
      <c r="H24721" t="s">
        <v>797</v>
      </c>
      <c r="I24721" t="s">
        <v>29240</v>
      </c>
      <c r="J24721" t="s">
        <v>378</v>
      </c>
      <c r="L24721">
        <v>1688070989</v>
      </c>
    </row>
    <row r="24722" spans="1:12" x14ac:dyDescent="0.45">
      <c r="A24722" t="str">
        <f t="shared" si="386"/>
        <v>Vladimirescu, Arad, Romania</v>
      </c>
      <c r="B24722" t="s">
        <v>29241</v>
      </c>
      <c r="C24722" t="s">
        <v>29241</v>
      </c>
      <c r="D24722">
        <v>46.167400000000001</v>
      </c>
      <c r="E24722">
        <v>21.461600000000001</v>
      </c>
      <c r="F24722" t="s">
        <v>665</v>
      </c>
      <c r="G24722" t="s">
        <v>666</v>
      </c>
      <c r="H24722" t="s">
        <v>667</v>
      </c>
      <c r="I24722" t="s">
        <v>2253</v>
      </c>
      <c r="K24722">
        <v>10710</v>
      </c>
      <c r="L24722">
        <v>1642446879</v>
      </c>
    </row>
    <row r="24723" spans="1:12" x14ac:dyDescent="0.45">
      <c r="A24723" t="str">
        <f t="shared" si="386"/>
        <v>Vladivostok, Primorskiy Kray, Russia</v>
      </c>
      <c r="B24723" t="s">
        <v>29242</v>
      </c>
      <c r="C24723" t="s">
        <v>29242</v>
      </c>
      <c r="D24723">
        <v>43.116700000000002</v>
      </c>
      <c r="E24723">
        <v>131.9</v>
      </c>
      <c r="F24723" t="s">
        <v>504</v>
      </c>
      <c r="G24723" t="s">
        <v>505</v>
      </c>
      <c r="H24723" t="s">
        <v>506</v>
      </c>
      <c r="I24723" t="s">
        <v>2444</v>
      </c>
      <c r="J24723" t="s">
        <v>378</v>
      </c>
      <c r="K24723">
        <v>606589</v>
      </c>
      <c r="L24723">
        <v>1643832017</v>
      </c>
    </row>
    <row r="24724" spans="1:12" x14ac:dyDescent="0.45">
      <c r="A24724" t="str">
        <f t="shared" si="386"/>
        <v>Vlăhiţa, Harghita, Romania</v>
      </c>
      <c r="B24724" t="s">
        <v>29243</v>
      </c>
      <c r="C24724" t="s">
        <v>29244</v>
      </c>
      <c r="D24724">
        <v>46.35</v>
      </c>
      <c r="E24724">
        <v>25.53</v>
      </c>
      <c r="F24724" t="s">
        <v>665</v>
      </c>
      <c r="G24724" t="s">
        <v>666</v>
      </c>
      <c r="H24724" t="s">
        <v>667</v>
      </c>
      <c r="I24724" t="s">
        <v>3217</v>
      </c>
      <c r="K24724">
        <v>7649</v>
      </c>
      <c r="L24724">
        <v>1642456978</v>
      </c>
    </row>
    <row r="24725" spans="1:12" x14ac:dyDescent="0.45">
      <c r="A24725" t="str">
        <f t="shared" si="386"/>
        <v>Vlašim, Středočeský Kraj, Czechia</v>
      </c>
      <c r="B24725" t="s">
        <v>29245</v>
      </c>
      <c r="C24725" t="s">
        <v>29246</v>
      </c>
      <c r="D24725">
        <v>49.706400000000002</v>
      </c>
      <c r="E24725">
        <v>14.898899999999999</v>
      </c>
      <c r="F24725" t="s">
        <v>2480</v>
      </c>
      <c r="G24725" t="s">
        <v>2481</v>
      </c>
      <c r="H24725" t="s">
        <v>2482</v>
      </c>
      <c r="I24725" t="s">
        <v>3197</v>
      </c>
      <c r="K24725">
        <v>11550</v>
      </c>
      <c r="L24725">
        <v>1203658512</v>
      </c>
    </row>
    <row r="24726" spans="1:12" x14ac:dyDescent="0.45">
      <c r="A24726" t="str">
        <f t="shared" si="386"/>
        <v>Vlasotince, Vlasotince, Serbia</v>
      </c>
      <c r="B24726" t="s">
        <v>29247</v>
      </c>
      <c r="C24726" t="s">
        <v>29247</v>
      </c>
      <c r="D24726">
        <v>42.966700000000003</v>
      </c>
      <c r="E24726">
        <v>22.133299999999998</v>
      </c>
      <c r="F24726" t="s">
        <v>795</v>
      </c>
      <c r="G24726" t="s">
        <v>796</v>
      </c>
      <c r="H24726" t="s">
        <v>797</v>
      </c>
      <c r="I24726" t="s">
        <v>29247</v>
      </c>
      <c r="J24726" t="s">
        <v>378</v>
      </c>
      <c r="L24726">
        <v>1688116678</v>
      </c>
    </row>
    <row r="24727" spans="1:12" x14ac:dyDescent="0.45">
      <c r="A24727" t="str">
        <f t="shared" si="386"/>
        <v>Vlorë, Vlorë, Albania</v>
      </c>
      <c r="B24727" t="s">
        <v>8251</v>
      </c>
      <c r="C24727" t="s">
        <v>29248</v>
      </c>
      <c r="D24727">
        <v>40.450000000000003</v>
      </c>
      <c r="E24727">
        <v>19.4833</v>
      </c>
      <c r="F24727" t="s">
        <v>3185</v>
      </c>
      <c r="G24727" t="s">
        <v>3186</v>
      </c>
      <c r="H24727" t="s">
        <v>3187</v>
      </c>
      <c r="I24727" t="s">
        <v>8251</v>
      </c>
      <c r="J24727" t="s">
        <v>378</v>
      </c>
      <c r="K24727">
        <v>130827</v>
      </c>
      <c r="L24727">
        <v>1008276050</v>
      </c>
    </row>
    <row r="24728" spans="1:12" x14ac:dyDescent="0.45">
      <c r="A24728" t="str">
        <f t="shared" si="386"/>
        <v>Vlotho, North Rhine-Westphalia, Germany</v>
      </c>
      <c r="B24728" t="s">
        <v>29249</v>
      </c>
      <c r="C24728" t="s">
        <v>29249</v>
      </c>
      <c r="D24728">
        <v>52.166699999999999</v>
      </c>
      <c r="E24728">
        <v>8.8497000000000003</v>
      </c>
      <c r="F24728" t="s">
        <v>441</v>
      </c>
      <c r="G24728" t="s">
        <v>442</v>
      </c>
      <c r="H24728" t="s">
        <v>443</v>
      </c>
      <c r="I24728" t="s">
        <v>444</v>
      </c>
      <c r="K24728">
        <v>18429</v>
      </c>
      <c r="L24728">
        <v>1276438597</v>
      </c>
    </row>
    <row r="24729" spans="1:12" x14ac:dyDescent="0.45">
      <c r="A24729" t="str">
        <f t="shared" si="386"/>
        <v>Vobkent Shahri, Buxoro, Uzbekistan</v>
      </c>
      <c r="B24729" t="s">
        <v>29250</v>
      </c>
      <c r="C24729" t="s">
        <v>29250</v>
      </c>
      <c r="D24729">
        <v>40.023299999999999</v>
      </c>
      <c r="E24729">
        <v>64.513900000000007</v>
      </c>
      <c r="F24729" t="s">
        <v>1966</v>
      </c>
      <c r="G24729" t="s">
        <v>1967</v>
      </c>
      <c r="H24729" t="s">
        <v>1968</v>
      </c>
      <c r="I24729" t="s">
        <v>5547</v>
      </c>
      <c r="J24729" t="s">
        <v>366</v>
      </c>
      <c r="K24729">
        <v>12351</v>
      </c>
      <c r="L24729">
        <v>1860136901</v>
      </c>
    </row>
    <row r="24730" spans="1:12" x14ac:dyDescent="0.45">
      <c r="A24730" t="str">
        <f t="shared" si="386"/>
        <v>Vöcklabruck, Oberösterreich, Austria</v>
      </c>
      <c r="B24730" t="s">
        <v>29251</v>
      </c>
      <c r="C24730" t="s">
        <v>29252</v>
      </c>
      <c r="D24730">
        <v>48.008600000000001</v>
      </c>
      <c r="E24730">
        <v>13.655799999999999</v>
      </c>
      <c r="F24730" t="s">
        <v>1889</v>
      </c>
      <c r="G24730" t="s">
        <v>1890</v>
      </c>
      <c r="H24730" t="s">
        <v>1891</v>
      </c>
      <c r="I24730" t="s">
        <v>2100</v>
      </c>
      <c r="J24730" t="s">
        <v>366</v>
      </c>
      <c r="K24730">
        <v>12179</v>
      </c>
      <c r="L24730">
        <v>1040721177</v>
      </c>
    </row>
    <row r="24731" spans="1:12" x14ac:dyDescent="0.45">
      <c r="A24731" t="str">
        <f t="shared" si="386"/>
        <v>Vodice, Vodice, Slovenia</v>
      </c>
      <c r="B24731" t="s">
        <v>29253</v>
      </c>
      <c r="C24731" t="s">
        <v>29253</v>
      </c>
      <c r="D24731">
        <v>46.2</v>
      </c>
      <c r="E24731">
        <v>14.5</v>
      </c>
      <c r="F24731" t="s">
        <v>1111</v>
      </c>
      <c r="G24731" t="s">
        <v>1112</v>
      </c>
      <c r="H24731" t="s">
        <v>1113</v>
      </c>
      <c r="I24731" t="s">
        <v>29253</v>
      </c>
      <c r="J24731" t="s">
        <v>378</v>
      </c>
      <c r="L24731">
        <v>1705728443</v>
      </c>
    </row>
    <row r="24732" spans="1:12" x14ac:dyDescent="0.45">
      <c r="A24732" t="str">
        <f t="shared" si="386"/>
        <v>Vodňany, Jihočeský Kraj, Czechia</v>
      </c>
      <c r="B24732" t="s">
        <v>29254</v>
      </c>
      <c r="C24732" t="s">
        <v>29255</v>
      </c>
      <c r="D24732">
        <v>49.148000000000003</v>
      </c>
      <c r="E24732">
        <v>14.1751</v>
      </c>
      <c r="F24732" t="s">
        <v>2480</v>
      </c>
      <c r="G24732" t="s">
        <v>2481</v>
      </c>
      <c r="H24732" t="s">
        <v>2482</v>
      </c>
      <c r="I24732" t="s">
        <v>3910</v>
      </c>
      <c r="K24732">
        <v>7028</v>
      </c>
      <c r="L24732">
        <v>1203434889</v>
      </c>
    </row>
    <row r="24733" spans="1:12" x14ac:dyDescent="0.45">
      <c r="A24733" t="str">
        <f t="shared" si="386"/>
        <v>Vohburg an der Donau, Bavaria, Germany</v>
      </c>
      <c r="B24733" t="s">
        <v>29256</v>
      </c>
      <c r="C24733" t="s">
        <v>29256</v>
      </c>
      <c r="D24733">
        <v>48.7667</v>
      </c>
      <c r="E24733">
        <v>11.6167</v>
      </c>
      <c r="F24733" t="s">
        <v>441</v>
      </c>
      <c r="G24733" t="s">
        <v>442</v>
      </c>
      <c r="H24733" t="s">
        <v>443</v>
      </c>
      <c r="I24733" t="s">
        <v>567</v>
      </c>
      <c r="K24733">
        <v>8312</v>
      </c>
      <c r="L24733">
        <v>1276723735</v>
      </c>
    </row>
    <row r="24734" spans="1:12" x14ac:dyDescent="0.45">
      <c r="A24734" t="str">
        <f t="shared" si="386"/>
        <v>Vohenstrauß, Bavaria, Germany</v>
      </c>
      <c r="B24734" t="s">
        <v>29257</v>
      </c>
      <c r="C24734" t="s">
        <v>29258</v>
      </c>
      <c r="D24734">
        <v>49.616700000000002</v>
      </c>
      <c r="E24734">
        <v>12.333299999999999</v>
      </c>
      <c r="F24734" t="s">
        <v>441</v>
      </c>
      <c r="G24734" t="s">
        <v>442</v>
      </c>
      <c r="H24734" t="s">
        <v>443</v>
      </c>
      <c r="I24734" t="s">
        <v>567</v>
      </c>
      <c r="K24734">
        <v>7398</v>
      </c>
      <c r="L24734">
        <v>1276360116</v>
      </c>
    </row>
    <row r="24735" spans="1:12" x14ac:dyDescent="0.45">
      <c r="A24735" t="str">
        <f t="shared" si="386"/>
        <v>Vöhringen, Bavaria, Germany</v>
      </c>
      <c r="B24735" t="s">
        <v>29259</v>
      </c>
      <c r="C24735" t="s">
        <v>29260</v>
      </c>
      <c r="D24735">
        <v>48.283299999999997</v>
      </c>
      <c r="E24735">
        <v>10.083299999999999</v>
      </c>
      <c r="F24735" t="s">
        <v>441</v>
      </c>
      <c r="G24735" t="s">
        <v>442</v>
      </c>
      <c r="H24735" t="s">
        <v>443</v>
      </c>
      <c r="I24735" t="s">
        <v>567</v>
      </c>
      <c r="K24735">
        <v>13557</v>
      </c>
      <c r="L24735">
        <v>1276392768</v>
      </c>
    </row>
    <row r="24736" spans="1:12" x14ac:dyDescent="0.45">
      <c r="A24736" t="str">
        <f t="shared" si="386"/>
        <v>Voi, Taita/Taveta, Kenya</v>
      </c>
      <c r="B24736" t="s">
        <v>29261</v>
      </c>
      <c r="C24736" t="s">
        <v>29261</v>
      </c>
      <c r="D24736">
        <v>-3.3696000000000002</v>
      </c>
      <c r="E24736">
        <v>38.57</v>
      </c>
      <c r="F24736" t="s">
        <v>2672</v>
      </c>
      <c r="G24736" t="s">
        <v>2673</v>
      </c>
      <c r="H24736" t="s">
        <v>2674</v>
      </c>
      <c r="I24736" t="s">
        <v>19030</v>
      </c>
      <c r="K24736">
        <v>36487</v>
      </c>
      <c r="L24736">
        <v>1404504656</v>
      </c>
    </row>
    <row r="24737" spans="1:12" x14ac:dyDescent="0.45">
      <c r="A24737" t="str">
        <f t="shared" si="386"/>
        <v>Voinjama, Lofa, Liberia</v>
      </c>
      <c r="B24737" t="s">
        <v>29262</v>
      </c>
      <c r="C24737" t="s">
        <v>29262</v>
      </c>
      <c r="D24737">
        <v>8.4167000000000005</v>
      </c>
      <c r="E24737">
        <v>-9.75</v>
      </c>
      <c r="F24737" t="s">
        <v>3585</v>
      </c>
      <c r="G24737" t="s">
        <v>3586</v>
      </c>
      <c r="H24737" t="s">
        <v>3587</v>
      </c>
      <c r="I24737" t="s">
        <v>29263</v>
      </c>
      <c r="J24737" t="s">
        <v>378</v>
      </c>
      <c r="K24737">
        <v>26594</v>
      </c>
      <c r="L24737">
        <v>1430858471</v>
      </c>
    </row>
    <row r="24738" spans="1:12" x14ac:dyDescent="0.45">
      <c r="A24738" t="str">
        <f t="shared" si="386"/>
        <v>Voiron, Auvergne-Rhône-Alpes, France</v>
      </c>
      <c r="B24738" t="s">
        <v>29264</v>
      </c>
      <c r="C24738" t="s">
        <v>29264</v>
      </c>
      <c r="D24738">
        <v>45.364199999999997</v>
      </c>
      <c r="E24738">
        <v>5.5906000000000002</v>
      </c>
      <c r="F24738" t="s">
        <v>526</v>
      </c>
      <c r="G24738" t="s">
        <v>527</v>
      </c>
      <c r="H24738" t="s">
        <v>528</v>
      </c>
      <c r="I24738" t="s">
        <v>1083</v>
      </c>
      <c r="K24738">
        <v>20108</v>
      </c>
      <c r="L24738">
        <v>1250058509</v>
      </c>
    </row>
    <row r="24739" spans="1:12" x14ac:dyDescent="0.45">
      <c r="A24739" t="str">
        <f t="shared" si="386"/>
        <v>Voitsberg, Steiermark, Austria</v>
      </c>
      <c r="B24739" t="s">
        <v>29265</v>
      </c>
      <c r="C24739" t="s">
        <v>29265</v>
      </c>
      <c r="D24739">
        <v>47.048299999999998</v>
      </c>
      <c r="E24739">
        <v>15.1503</v>
      </c>
      <c r="F24739" t="s">
        <v>1889</v>
      </c>
      <c r="G24739" t="s">
        <v>1890</v>
      </c>
      <c r="H24739" t="s">
        <v>1891</v>
      </c>
      <c r="I24739" t="s">
        <v>5389</v>
      </c>
      <c r="J24739" t="s">
        <v>366</v>
      </c>
      <c r="K24739">
        <v>9403</v>
      </c>
      <c r="L24739">
        <v>1040639919</v>
      </c>
    </row>
    <row r="24740" spans="1:12" x14ac:dyDescent="0.45">
      <c r="A24740" t="str">
        <f t="shared" si="386"/>
        <v>Vojnik, Vojnik, Slovenia</v>
      </c>
      <c r="B24740" t="s">
        <v>29266</v>
      </c>
      <c r="C24740" t="s">
        <v>29266</v>
      </c>
      <c r="D24740">
        <v>46.293100000000003</v>
      </c>
      <c r="E24740">
        <v>15.3028</v>
      </c>
      <c r="F24740" t="s">
        <v>1111</v>
      </c>
      <c r="G24740" t="s">
        <v>1112</v>
      </c>
      <c r="H24740" t="s">
        <v>1113</v>
      </c>
      <c r="I24740" t="s">
        <v>29266</v>
      </c>
      <c r="J24740" t="s">
        <v>378</v>
      </c>
      <c r="L24740">
        <v>1705662463</v>
      </c>
    </row>
    <row r="24741" spans="1:12" x14ac:dyDescent="0.45">
      <c r="A24741" t="str">
        <f t="shared" si="386"/>
        <v>Volchansk, Sverdlovskaya Oblast’, Russia</v>
      </c>
      <c r="B24741" t="s">
        <v>29267</v>
      </c>
      <c r="C24741" t="s">
        <v>29267</v>
      </c>
      <c r="D24741">
        <v>59.933300000000003</v>
      </c>
      <c r="E24741">
        <v>60.05</v>
      </c>
      <c r="F24741" t="s">
        <v>504</v>
      </c>
      <c r="G24741" t="s">
        <v>505</v>
      </c>
      <c r="H24741" t="s">
        <v>506</v>
      </c>
      <c r="I24741" t="s">
        <v>1409</v>
      </c>
      <c r="K24741">
        <v>8722</v>
      </c>
      <c r="L24741">
        <v>1643386083</v>
      </c>
    </row>
    <row r="24742" spans="1:12" x14ac:dyDescent="0.45">
      <c r="A24742" t="str">
        <f t="shared" si="386"/>
        <v>Volčja Draga, Renče-Vogrsko, Slovenia</v>
      </c>
      <c r="B24742" t="s">
        <v>29268</v>
      </c>
      <c r="C24742" t="s">
        <v>29269</v>
      </c>
      <c r="D24742">
        <v>45.9069</v>
      </c>
      <c r="E24742">
        <v>13.6775</v>
      </c>
      <c r="F24742" t="s">
        <v>1111</v>
      </c>
      <c r="G24742" t="s">
        <v>1112</v>
      </c>
      <c r="H24742" t="s">
        <v>1113</v>
      </c>
      <c r="I24742" t="s">
        <v>29270</v>
      </c>
      <c r="J24742" t="s">
        <v>378</v>
      </c>
      <c r="L24742">
        <v>1705547222</v>
      </c>
    </row>
    <row r="24743" spans="1:12" x14ac:dyDescent="0.45">
      <c r="A24743" t="str">
        <f t="shared" si="386"/>
        <v>Volgodonsk, Rostovskaya Oblast’, Russia</v>
      </c>
      <c r="B24743" t="s">
        <v>29271</v>
      </c>
      <c r="C24743" t="s">
        <v>29271</v>
      </c>
      <c r="D24743">
        <v>47.5167</v>
      </c>
      <c r="E24743">
        <v>42.15</v>
      </c>
      <c r="F24743" t="s">
        <v>504</v>
      </c>
      <c r="G24743" t="s">
        <v>505</v>
      </c>
      <c r="H24743" t="s">
        <v>506</v>
      </c>
      <c r="I24743" t="s">
        <v>1181</v>
      </c>
      <c r="K24743">
        <v>171471</v>
      </c>
      <c r="L24743">
        <v>1643784914</v>
      </c>
    </row>
    <row r="24744" spans="1:12" x14ac:dyDescent="0.45">
      <c r="A24744" t="str">
        <f t="shared" si="386"/>
        <v>Volgograd, Volgogradskaya Oblast’, Russia</v>
      </c>
      <c r="B24744" t="s">
        <v>29272</v>
      </c>
      <c r="C24744" t="s">
        <v>29272</v>
      </c>
      <c r="D24744">
        <v>48.7</v>
      </c>
      <c r="E24744">
        <v>44.4833</v>
      </c>
      <c r="F24744" t="s">
        <v>504</v>
      </c>
      <c r="G24744" t="s">
        <v>505</v>
      </c>
      <c r="H24744" t="s">
        <v>506</v>
      </c>
      <c r="I24744" t="s">
        <v>8777</v>
      </c>
      <c r="J24744" t="s">
        <v>378</v>
      </c>
      <c r="K24744">
        <v>1015586</v>
      </c>
      <c r="L24744">
        <v>1643577201</v>
      </c>
    </row>
    <row r="24745" spans="1:12" x14ac:dyDescent="0.45">
      <c r="A24745" t="str">
        <f t="shared" si="386"/>
        <v>Volgorechensk, Kostromskaya Oblast’, Russia</v>
      </c>
      <c r="B24745" t="s">
        <v>29273</v>
      </c>
      <c r="C24745" t="s">
        <v>29273</v>
      </c>
      <c r="D24745">
        <v>57.433300000000003</v>
      </c>
      <c r="E24745">
        <v>41.166699999999999</v>
      </c>
      <c r="F24745" t="s">
        <v>504</v>
      </c>
      <c r="G24745" t="s">
        <v>505</v>
      </c>
      <c r="H24745" t="s">
        <v>506</v>
      </c>
      <c r="I24745" t="s">
        <v>5732</v>
      </c>
      <c r="K24745">
        <v>16539</v>
      </c>
      <c r="L24745">
        <v>1643892465</v>
      </c>
    </row>
    <row r="24746" spans="1:12" x14ac:dyDescent="0.45">
      <c r="A24746" t="str">
        <f t="shared" si="386"/>
        <v>Volkach, Bavaria, Germany</v>
      </c>
      <c r="B24746" t="s">
        <v>29274</v>
      </c>
      <c r="C24746" t="s">
        <v>29274</v>
      </c>
      <c r="D24746">
        <v>49.864100000000001</v>
      </c>
      <c r="E24746">
        <v>10.226900000000001</v>
      </c>
      <c r="F24746" t="s">
        <v>441</v>
      </c>
      <c r="G24746" t="s">
        <v>442</v>
      </c>
      <c r="H24746" t="s">
        <v>443</v>
      </c>
      <c r="I24746" t="s">
        <v>567</v>
      </c>
      <c r="K24746">
        <v>8857</v>
      </c>
      <c r="L24746">
        <v>1276344574</v>
      </c>
    </row>
    <row r="24747" spans="1:12" x14ac:dyDescent="0.45">
      <c r="A24747" t="str">
        <f t="shared" si="386"/>
        <v>Völkermarkt, Kärnten, Austria</v>
      </c>
      <c r="B24747" t="s">
        <v>29275</v>
      </c>
      <c r="C24747" t="s">
        <v>29276</v>
      </c>
      <c r="D24747">
        <v>46.662199999999999</v>
      </c>
      <c r="E24747">
        <v>14.634399999999999</v>
      </c>
      <c r="F24747" t="s">
        <v>1889</v>
      </c>
      <c r="G24747" t="s">
        <v>1890</v>
      </c>
      <c r="H24747" t="s">
        <v>1891</v>
      </c>
      <c r="I24747" t="s">
        <v>9800</v>
      </c>
      <c r="J24747" t="s">
        <v>366</v>
      </c>
      <c r="K24747">
        <v>10946</v>
      </c>
      <c r="L24747">
        <v>1040264683</v>
      </c>
    </row>
    <row r="24748" spans="1:12" x14ac:dyDescent="0.45">
      <c r="A24748" t="str">
        <f t="shared" si="386"/>
        <v>Volketswil, Zürich, Switzerland</v>
      </c>
      <c r="B24748" t="s">
        <v>29277</v>
      </c>
      <c r="C24748" t="s">
        <v>29277</v>
      </c>
      <c r="D24748">
        <v>47.390599999999999</v>
      </c>
      <c r="E24748">
        <v>8.6952999999999996</v>
      </c>
      <c r="F24748" t="s">
        <v>464</v>
      </c>
      <c r="G24748" t="s">
        <v>465</v>
      </c>
      <c r="H24748" t="s">
        <v>466</v>
      </c>
      <c r="I24748" t="s">
        <v>861</v>
      </c>
      <c r="K24748">
        <v>18615</v>
      </c>
      <c r="L24748">
        <v>1756554999</v>
      </c>
    </row>
    <row r="24749" spans="1:12" x14ac:dyDescent="0.45">
      <c r="A24749" t="str">
        <f t="shared" si="386"/>
        <v>Volkhov, Leningradskaya Oblast’, Russia</v>
      </c>
      <c r="B24749" t="s">
        <v>29278</v>
      </c>
      <c r="C24749" t="s">
        <v>29278</v>
      </c>
      <c r="D24749">
        <v>59.916699999999999</v>
      </c>
      <c r="E24749">
        <v>32.35</v>
      </c>
      <c r="F24749" t="s">
        <v>504</v>
      </c>
      <c r="G24749" t="s">
        <v>505</v>
      </c>
      <c r="H24749" t="s">
        <v>506</v>
      </c>
      <c r="I24749" t="s">
        <v>4844</v>
      </c>
      <c r="K24749">
        <v>44868</v>
      </c>
      <c r="L24749">
        <v>1643547178</v>
      </c>
    </row>
    <row r="24750" spans="1:12" x14ac:dyDescent="0.45">
      <c r="A24750" t="str">
        <f t="shared" si="386"/>
        <v>Völklingen, Saarland, Germany</v>
      </c>
      <c r="B24750" t="s">
        <v>29279</v>
      </c>
      <c r="C24750" t="s">
        <v>29280</v>
      </c>
      <c r="D24750">
        <v>49.25</v>
      </c>
      <c r="E24750">
        <v>6.8333000000000004</v>
      </c>
      <c r="F24750" t="s">
        <v>441</v>
      </c>
      <c r="G24750" t="s">
        <v>442</v>
      </c>
      <c r="H24750" t="s">
        <v>443</v>
      </c>
      <c r="I24750" t="s">
        <v>4323</v>
      </c>
      <c r="K24750">
        <v>39374</v>
      </c>
      <c r="L24750">
        <v>1276052749</v>
      </c>
    </row>
    <row r="24751" spans="1:12" x14ac:dyDescent="0.45">
      <c r="A24751" t="str">
        <f t="shared" si="386"/>
        <v>Volkmarsen, Hesse, Germany</v>
      </c>
      <c r="B24751" t="s">
        <v>29281</v>
      </c>
      <c r="C24751" t="s">
        <v>29281</v>
      </c>
      <c r="D24751">
        <v>51.383299999999998</v>
      </c>
      <c r="E24751">
        <v>9.1166999999999998</v>
      </c>
      <c r="F24751" t="s">
        <v>441</v>
      </c>
      <c r="G24751" t="s">
        <v>442</v>
      </c>
      <c r="H24751" t="s">
        <v>443</v>
      </c>
      <c r="I24751" t="s">
        <v>1676</v>
      </c>
      <c r="K24751">
        <v>6804</v>
      </c>
      <c r="L24751">
        <v>1276918425</v>
      </c>
    </row>
    <row r="24752" spans="1:12" x14ac:dyDescent="0.45">
      <c r="A24752" t="str">
        <f t="shared" si="386"/>
        <v>Volksrust, Mpumalanga, South Africa</v>
      </c>
      <c r="B24752" t="s">
        <v>29282</v>
      </c>
      <c r="C24752" t="s">
        <v>29282</v>
      </c>
      <c r="D24752">
        <v>-27.366700000000002</v>
      </c>
      <c r="E24752">
        <v>29.883299999999998</v>
      </c>
      <c r="F24752" t="s">
        <v>1436</v>
      </c>
      <c r="G24752" t="s">
        <v>1437</v>
      </c>
      <c r="H24752" t="s">
        <v>1438</v>
      </c>
      <c r="I24752" t="s">
        <v>4292</v>
      </c>
      <c r="K24752">
        <v>43378</v>
      </c>
      <c r="L24752">
        <v>1710664906</v>
      </c>
    </row>
    <row r="24753" spans="1:12" x14ac:dyDescent="0.45">
      <c r="A24753" t="str">
        <f t="shared" si="386"/>
        <v>Volney, New York, United States</v>
      </c>
      <c r="B24753" t="s">
        <v>29283</v>
      </c>
      <c r="C24753" t="s">
        <v>29283</v>
      </c>
      <c r="D24753">
        <v>43.359400000000001</v>
      </c>
      <c r="E24753">
        <v>-76.373199999999997</v>
      </c>
      <c r="F24753" t="s">
        <v>530</v>
      </c>
      <c r="G24753" t="s">
        <v>531</v>
      </c>
      <c r="H24753" t="s">
        <v>532</v>
      </c>
      <c r="I24753" t="s">
        <v>803</v>
      </c>
      <c r="K24753">
        <v>5750</v>
      </c>
      <c r="L24753">
        <v>1840058568</v>
      </c>
    </row>
    <row r="24754" spans="1:12" x14ac:dyDescent="0.45">
      <c r="A24754" t="str">
        <f t="shared" si="386"/>
        <v>Volo, Illinois, United States</v>
      </c>
      <c r="B24754" t="s">
        <v>29284</v>
      </c>
      <c r="C24754" t="s">
        <v>29284</v>
      </c>
      <c r="D24754">
        <v>42.329799999999999</v>
      </c>
      <c r="E24754">
        <v>-88.159899999999993</v>
      </c>
      <c r="F24754" t="s">
        <v>530</v>
      </c>
      <c r="G24754" t="s">
        <v>531</v>
      </c>
      <c r="H24754" t="s">
        <v>532</v>
      </c>
      <c r="I24754" t="s">
        <v>824</v>
      </c>
      <c r="K24754">
        <v>5813</v>
      </c>
      <c r="L24754">
        <v>1840011182</v>
      </c>
    </row>
    <row r="24755" spans="1:12" x14ac:dyDescent="0.45">
      <c r="A24755" t="str">
        <f t="shared" si="386"/>
        <v>Volodarsk, Nizhegorodskaya Oblast’, Russia</v>
      </c>
      <c r="B24755" t="s">
        <v>29285</v>
      </c>
      <c r="C24755" t="s">
        <v>29285</v>
      </c>
      <c r="D24755">
        <v>56.2333</v>
      </c>
      <c r="E24755">
        <v>43.2</v>
      </c>
      <c r="F24755" t="s">
        <v>504</v>
      </c>
      <c r="G24755" t="s">
        <v>505</v>
      </c>
      <c r="H24755" t="s">
        <v>506</v>
      </c>
      <c r="I24755" t="s">
        <v>2476</v>
      </c>
      <c r="K24755">
        <v>9972</v>
      </c>
      <c r="L24755">
        <v>1643851131</v>
      </c>
    </row>
    <row r="24756" spans="1:12" x14ac:dyDescent="0.45">
      <c r="A24756" t="str">
        <f t="shared" si="386"/>
        <v>Volodymyr-Volyns’kyy, Volyns’ka Oblast’, Ukraine</v>
      </c>
      <c r="B24756" t="s">
        <v>29286</v>
      </c>
      <c r="C24756" t="s">
        <v>29287</v>
      </c>
      <c r="D24756">
        <v>50.848100000000002</v>
      </c>
      <c r="E24756">
        <v>24.322199999999999</v>
      </c>
      <c r="F24756" t="s">
        <v>1461</v>
      </c>
      <c r="G24756" t="s">
        <v>1462</v>
      </c>
      <c r="H24756" t="s">
        <v>1463</v>
      </c>
      <c r="I24756" t="s">
        <v>12527</v>
      </c>
      <c r="J24756" t="s">
        <v>366</v>
      </c>
      <c r="K24756">
        <v>38901</v>
      </c>
      <c r="L24756">
        <v>1804155195</v>
      </c>
    </row>
    <row r="24757" spans="1:12" x14ac:dyDescent="0.45">
      <c r="A24757" t="str">
        <f t="shared" si="386"/>
        <v>Vologda, Vologodskaya Oblast’, Russia</v>
      </c>
      <c r="B24757" t="s">
        <v>29288</v>
      </c>
      <c r="C24757" t="s">
        <v>29288</v>
      </c>
      <c r="D24757">
        <v>59.216700000000003</v>
      </c>
      <c r="E24757">
        <v>39.9</v>
      </c>
      <c r="F24757" t="s">
        <v>504</v>
      </c>
      <c r="G24757" t="s">
        <v>505</v>
      </c>
      <c r="H24757" t="s">
        <v>506</v>
      </c>
      <c r="I24757" t="s">
        <v>4100</v>
      </c>
      <c r="J24757" t="s">
        <v>378</v>
      </c>
      <c r="K24757">
        <v>313012</v>
      </c>
      <c r="L24757">
        <v>1643013685</v>
      </c>
    </row>
    <row r="24758" spans="1:12" x14ac:dyDescent="0.45">
      <c r="A24758" t="str">
        <f t="shared" si="386"/>
        <v>Volokolamsk, Moskovskaya Oblast’, Russia</v>
      </c>
      <c r="B24758" t="s">
        <v>29289</v>
      </c>
      <c r="C24758" t="s">
        <v>29289</v>
      </c>
      <c r="D24758">
        <v>56.033299999999997</v>
      </c>
      <c r="E24758">
        <v>35.950000000000003</v>
      </c>
      <c r="F24758" t="s">
        <v>504</v>
      </c>
      <c r="G24758" t="s">
        <v>505</v>
      </c>
      <c r="H24758" t="s">
        <v>506</v>
      </c>
      <c r="I24758" t="s">
        <v>3224</v>
      </c>
      <c r="K24758">
        <v>19824</v>
      </c>
      <c r="L24758">
        <v>1643346099</v>
      </c>
    </row>
    <row r="24759" spans="1:12" x14ac:dyDescent="0.45">
      <c r="A24759" t="str">
        <f t="shared" si="386"/>
        <v>Vólos, Thessalía, Greece</v>
      </c>
      <c r="B24759" t="s">
        <v>29290</v>
      </c>
      <c r="C24759" t="s">
        <v>29291</v>
      </c>
      <c r="D24759">
        <v>39.3611</v>
      </c>
      <c r="E24759">
        <v>22.942499999999999</v>
      </c>
      <c r="F24759" t="s">
        <v>928</v>
      </c>
      <c r="G24759" t="s">
        <v>929</v>
      </c>
      <c r="H24759" t="s">
        <v>930</v>
      </c>
      <c r="I24759" t="s">
        <v>944</v>
      </c>
      <c r="J24759" t="s">
        <v>366</v>
      </c>
      <c r="K24759">
        <v>86046</v>
      </c>
      <c r="L24759">
        <v>1300109851</v>
      </c>
    </row>
    <row r="24760" spans="1:12" x14ac:dyDescent="0.45">
      <c r="A24760" t="str">
        <f t="shared" si="386"/>
        <v>Volosovo, Leningradskaya Oblast’, Russia</v>
      </c>
      <c r="B24760" t="s">
        <v>29292</v>
      </c>
      <c r="C24760" t="s">
        <v>29292</v>
      </c>
      <c r="D24760">
        <v>59.45</v>
      </c>
      <c r="E24760">
        <v>29.4833</v>
      </c>
      <c r="F24760" t="s">
        <v>504</v>
      </c>
      <c r="G24760" t="s">
        <v>505</v>
      </c>
      <c r="H24760" t="s">
        <v>506</v>
      </c>
      <c r="I24760" t="s">
        <v>4844</v>
      </c>
      <c r="J24760" t="s">
        <v>366</v>
      </c>
      <c r="K24760">
        <v>11987</v>
      </c>
      <c r="L24760">
        <v>1643898126</v>
      </c>
    </row>
    <row r="24761" spans="1:12" x14ac:dyDescent="0.45">
      <c r="A24761" t="str">
        <f t="shared" si="386"/>
        <v>Volsk, Saratovskaya Oblast’, Russia</v>
      </c>
      <c r="B24761" t="s">
        <v>29293</v>
      </c>
      <c r="C24761" t="s">
        <v>29293</v>
      </c>
      <c r="D24761">
        <v>52.05</v>
      </c>
      <c r="E24761">
        <v>47.383299999999998</v>
      </c>
      <c r="F24761" t="s">
        <v>504</v>
      </c>
      <c r="G24761" t="s">
        <v>505</v>
      </c>
      <c r="H24761" t="s">
        <v>506</v>
      </c>
      <c r="I24761" t="s">
        <v>2389</v>
      </c>
      <c r="K24761">
        <v>63212</v>
      </c>
      <c r="L24761">
        <v>1643293120</v>
      </c>
    </row>
    <row r="24762" spans="1:12" x14ac:dyDescent="0.45">
      <c r="A24762" t="str">
        <f t="shared" si="386"/>
        <v>Volta Redonda, Rio de Janeiro, Brazil</v>
      </c>
      <c r="B24762" t="s">
        <v>29294</v>
      </c>
      <c r="C24762" t="s">
        <v>29294</v>
      </c>
      <c r="D24762">
        <v>-22.519600000000001</v>
      </c>
      <c r="E24762">
        <v>-44.094999999999999</v>
      </c>
      <c r="F24762" t="s">
        <v>491</v>
      </c>
      <c r="G24762" t="s">
        <v>492</v>
      </c>
      <c r="H24762" t="s">
        <v>493</v>
      </c>
      <c r="I24762" t="s">
        <v>3643</v>
      </c>
      <c r="K24762">
        <v>456362</v>
      </c>
      <c r="L24762">
        <v>1076343513</v>
      </c>
    </row>
    <row r="24763" spans="1:12" x14ac:dyDescent="0.45">
      <c r="A24763" t="str">
        <f t="shared" si="386"/>
        <v>Voluntari, Bucureşti, Romania</v>
      </c>
      <c r="B24763" t="s">
        <v>29295</v>
      </c>
      <c r="C24763" t="s">
        <v>29295</v>
      </c>
      <c r="D24763">
        <v>44.4925</v>
      </c>
      <c r="E24763">
        <v>26.191400000000002</v>
      </c>
      <c r="F24763" t="s">
        <v>665</v>
      </c>
      <c r="G24763" t="s">
        <v>666</v>
      </c>
      <c r="H24763" t="s">
        <v>667</v>
      </c>
      <c r="I24763" t="s">
        <v>5455</v>
      </c>
      <c r="K24763">
        <v>42944</v>
      </c>
      <c r="L24763">
        <v>1642832091</v>
      </c>
    </row>
    <row r="24764" spans="1:12" x14ac:dyDescent="0.45">
      <c r="A24764" t="str">
        <f t="shared" si="386"/>
        <v>Volzhsk, Mariy-El, Russia</v>
      </c>
      <c r="B24764" t="s">
        <v>29296</v>
      </c>
      <c r="C24764" t="s">
        <v>29296</v>
      </c>
      <c r="D24764">
        <v>55.866700000000002</v>
      </c>
      <c r="E24764">
        <v>48.35</v>
      </c>
      <c r="F24764" t="s">
        <v>504</v>
      </c>
      <c r="G24764" t="s">
        <v>505</v>
      </c>
      <c r="H24764" t="s">
        <v>506</v>
      </c>
      <c r="I24764" t="s">
        <v>15268</v>
      </c>
      <c r="K24764">
        <v>54519</v>
      </c>
      <c r="L24764">
        <v>1643457067</v>
      </c>
    </row>
    <row r="24765" spans="1:12" x14ac:dyDescent="0.45">
      <c r="A24765" t="str">
        <f t="shared" si="386"/>
        <v>Volzhskiy, Volgogradskaya Oblast’, Russia</v>
      </c>
      <c r="B24765" t="s">
        <v>29297</v>
      </c>
      <c r="C24765" t="s">
        <v>29297</v>
      </c>
      <c r="D24765">
        <v>48.783299999999997</v>
      </c>
      <c r="E24765">
        <v>44.7667</v>
      </c>
      <c r="F24765" t="s">
        <v>504</v>
      </c>
      <c r="G24765" t="s">
        <v>505</v>
      </c>
      <c r="H24765" t="s">
        <v>506</v>
      </c>
      <c r="I24765" t="s">
        <v>8777</v>
      </c>
      <c r="K24765">
        <v>326055</v>
      </c>
      <c r="L24765">
        <v>1643875527</v>
      </c>
    </row>
    <row r="24766" spans="1:12" x14ac:dyDescent="0.45">
      <c r="A24766" t="str">
        <f t="shared" si="386"/>
        <v>Voorhees, New Jersey, United States</v>
      </c>
      <c r="B24766" t="s">
        <v>29298</v>
      </c>
      <c r="C24766" t="s">
        <v>29298</v>
      </c>
      <c r="D24766">
        <v>39.844999999999999</v>
      </c>
      <c r="E24766">
        <v>-74.954999999999998</v>
      </c>
      <c r="F24766" t="s">
        <v>530</v>
      </c>
      <c r="G24766" t="s">
        <v>531</v>
      </c>
      <c r="H24766" t="s">
        <v>532</v>
      </c>
      <c r="I24766" t="s">
        <v>587</v>
      </c>
      <c r="K24766">
        <v>29217</v>
      </c>
      <c r="L24766">
        <v>1840081683</v>
      </c>
    </row>
    <row r="24767" spans="1:12" x14ac:dyDescent="0.45">
      <c r="A24767" t="str">
        <f t="shared" si="386"/>
        <v>Vorë, Tiranë, Albania</v>
      </c>
      <c r="B24767" t="s">
        <v>29299</v>
      </c>
      <c r="C24767" t="s">
        <v>29300</v>
      </c>
      <c r="D24767">
        <v>41.393900000000002</v>
      </c>
      <c r="E24767">
        <v>19.654399999999999</v>
      </c>
      <c r="F24767" t="s">
        <v>3185</v>
      </c>
      <c r="G24767" t="s">
        <v>3186</v>
      </c>
      <c r="H24767" t="s">
        <v>3187</v>
      </c>
      <c r="I24767" t="s">
        <v>14003</v>
      </c>
      <c r="K24767">
        <v>10901</v>
      </c>
      <c r="L24767">
        <v>1008893438</v>
      </c>
    </row>
    <row r="24768" spans="1:12" x14ac:dyDescent="0.45">
      <c r="A24768" t="str">
        <f t="shared" si="386"/>
        <v>Vorkuta, Komi, Russia</v>
      </c>
      <c r="B24768" t="s">
        <v>29301</v>
      </c>
      <c r="C24768" t="s">
        <v>29301</v>
      </c>
      <c r="D24768">
        <v>67.5</v>
      </c>
      <c r="E24768">
        <v>64.033299999999997</v>
      </c>
      <c r="F24768" t="s">
        <v>504</v>
      </c>
      <c r="G24768" t="s">
        <v>505</v>
      </c>
      <c r="H24768" t="s">
        <v>506</v>
      </c>
      <c r="I24768" t="s">
        <v>13049</v>
      </c>
      <c r="K24768">
        <v>56088</v>
      </c>
      <c r="L24768">
        <v>1643002916</v>
      </c>
    </row>
    <row r="24769" spans="1:12" x14ac:dyDescent="0.45">
      <c r="A24769" t="str">
        <f t="shared" si="386"/>
        <v>Voronezh, Voronezhskaya Oblast’, Russia</v>
      </c>
      <c r="B24769" t="s">
        <v>29302</v>
      </c>
      <c r="C24769" t="s">
        <v>29302</v>
      </c>
      <c r="D24769">
        <v>51.671700000000001</v>
      </c>
      <c r="E24769">
        <v>39.210599999999999</v>
      </c>
      <c r="F24769" t="s">
        <v>504</v>
      </c>
      <c r="G24769" t="s">
        <v>505</v>
      </c>
      <c r="H24769" t="s">
        <v>506</v>
      </c>
      <c r="I24769" t="s">
        <v>4767</v>
      </c>
      <c r="J24769" t="s">
        <v>378</v>
      </c>
      <c r="K24769">
        <v>1047549</v>
      </c>
      <c r="L24769">
        <v>1643811064</v>
      </c>
    </row>
    <row r="24770" spans="1:12" x14ac:dyDescent="0.45">
      <c r="A24770" t="str">
        <f t="shared" si="386"/>
        <v>Vorontsovo, Krasnoyarskiy Kray, Russia</v>
      </c>
      <c r="B24770" t="s">
        <v>29303</v>
      </c>
      <c r="C24770" t="s">
        <v>29303</v>
      </c>
      <c r="D24770">
        <v>71.698300000000003</v>
      </c>
      <c r="E24770">
        <v>83.5642</v>
      </c>
      <c r="F24770" t="s">
        <v>504</v>
      </c>
      <c r="G24770" t="s">
        <v>505</v>
      </c>
      <c r="H24770" t="s">
        <v>506</v>
      </c>
      <c r="I24770" t="s">
        <v>737</v>
      </c>
      <c r="K24770">
        <v>100</v>
      </c>
      <c r="L24770">
        <v>1643504976</v>
      </c>
    </row>
    <row r="24771" spans="1:12" x14ac:dyDescent="0.45">
      <c r="A24771" t="str">
        <f t="shared" ref="A24771:A24834" si="387">CONCATENATE(B24771,", ",I24771,", ",F24771)</f>
        <v>Vorozhba, Sums’ka Oblast’, Ukraine</v>
      </c>
      <c r="B24771" t="s">
        <v>29304</v>
      </c>
      <c r="C24771" t="s">
        <v>29304</v>
      </c>
      <c r="D24771">
        <v>51.174900000000001</v>
      </c>
      <c r="E24771">
        <v>34.229900000000001</v>
      </c>
      <c r="F24771" t="s">
        <v>1461</v>
      </c>
      <c r="G24771" t="s">
        <v>1462</v>
      </c>
      <c r="H24771" t="s">
        <v>1463</v>
      </c>
      <c r="I24771" t="s">
        <v>4499</v>
      </c>
      <c r="K24771">
        <v>6972</v>
      </c>
      <c r="L24771">
        <v>1804005245</v>
      </c>
    </row>
    <row r="24772" spans="1:12" x14ac:dyDescent="0.45">
      <c r="A24772" t="str">
        <f t="shared" si="387"/>
        <v>Vorsma, Nizhegorodskaya Oblast’, Russia</v>
      </c>
      <c r="B24772" t="s">
        <v>29305</v>
      </c>
      <c r="C24772" t="s">
        <v>29305</v>
      </c>
      <c r="D24772">
        <v>55.9833</v>
      </c>
      <c r="E24772">
        <v>43.2667</v>
      </c>
      <c r="F24772" t="s">
        <v>504</v>
      </c>
      <c r="G24772" t="s">
        <v>505</v>
      </c>
      <c r="H24772" t="s">
        <v>506</v>
      </c>
      <c r="I24772" t="s">
        <v>2476</v>
      </c>
      <c r="K24772">
        <v>10491</v>
      </c>
      <c r="L24772">
        <v>1643536345</v>
      </c>
    </row>
    <row r="24773" spans="1:12" x14ac:dyDescent="0.45">
      <c r="A24773" t="str">
        <f t="shared" si="387"/>
        <v>Võru, Võrumaa, Estonia</v>
      </c>
      <c r="B24773" t="s">
        <v>29306</v>
      </c>
      <c r="C24773" t="s">
        <v>29307</v>
      </c>
      <c r="D24773">
        <v>57.848599999999998</v>
      </c>
      <c r="E24773">
        <v>26.992799999999999</v>
      </c>
      <c r="F24773" t="s">
        <v>9361</v>
      </c>
      <c r="G24773" t="s">
        <v>9362</v>
      </c>
      <c r="H24773" t="s">
        <v>9363</v>
      </c>
      <c r="I24773" t="s">
        <v>29308</v>
      </c>
      <c r="J24773" t="s">
        <v>378</v>
      </c>
      <c r="K24773">
        <v>11859</v>
      </c>
      <c r="L24773">
        <v>1233754374</v>
      </c>
    </row>
    <row r="24774" spans="1:12" x14ac:dyDescent="0.45">
      <c r="A24774" t="str">
        <f t="shared" si="387"/>
        <v>Voskresensk, Moskovskaya Oblast’, Russia</v>
      </c>
      <c r="B24774" t="s">
        <v>29309</v>
      </c>
      <c r="C24774" t="s">
        <v>29309</v>
      </c>
      <c r="D24774">
        <v>55.316699999999997</v>
      </c>
      <c r="E24774">
        <v>38.683300000000003</v>
      </c>
      <c r="F24774" t="s">
        <v>504</v>
      </c>
      <c r="G24774" t="s">
        <v>505</v>
      </c>
      <c r="H24774" t="s">
        <v>506</v>
      </c>
      <c r="I24774" t="s">
        <v>3224</v>
      </c>
      <c r="K24774">
        <v>93565</v>
      </c>
      <c r="L24774">
        <v>1643351541</v>
      </c>
    </row>
    <row r="24775" spans="1:12" x14ac:dyDescent="0.45">
      <c r="A24775" t="str">
        <f t="shared" si="387"/>
        <v>Vossevangen, Hordaland, Norway</v>
      </c>
      <c r="B24775" t="s">
        <v>29310</v>
      </c>
      <c r="C24775" t="s">
        <v>29310</v>
      </c>
      <c r="D24775">
        <v>60.63</v>
      </c>
      <c r="E24775">
        <v>6.4409999999999998</v>
      </c>
      <c r="F24775" t="s">
        <v>1169</v>
      </c>
      <c r="G24775" t="s">
        <v>1170</v>
      </c>
      <c r="H24775" t="s">
        <v>1171</v>
      </c>
      <c r="I24775" t="s">
        <v>4228</v>
      </c>
      <c r="K24775">
        <v>5571</v>
      </c>
      <c r="L24775">
        <v>1578107030</v>
      </c>
    </row>
    <row r="24776" spans="1:12" x14ac:dyDescent="0.45">
      <c r="A24776" t="str">
        <f t="shared" si="387"/>
        <v>Votkinsk, Udmurtiya, Russia</v>
      </c>
      <c r="B24776" t="s">
        <v>29311</v>
      </c>
      <c r="C24776" t="s">
        <v>29311</v>
      </c>
      <c r="D24776">
        <v>57.05</v>
      </c>
      <c r="E24776">
        <v>54</v>
      </c>
      <c r="F24776" t="s">
        <v>504</v>
      </c>
      <c r="G24776" t="s">
        <v>505</v>
      </c>
      <c r="H24776" t="s">
        <v>506</v>
      </c>
      <c r="I24776" t="s">
        <v>10775</v>
      </c>
      <c r="K24776">
        <v>97550</v>
      </c>
      <c r="L24776">
        <v>1643007991</v>
      </c>
    </row>
    <row r="24777" spans="1:12" x14ac:dyDescent="0.45">
      <c r="A24777" t="str">
        <f t="shared" si="387"/>
        <v>Votuporanga, São Paulo, Brazil</v>
      </c>
      <c r="B24777" t="s">
        <v>29312</v>
      </c>
      <c r="C24777" t="s">
        <v>29312</v>
      </c>
      <c r="D24777">
        <v>-20.422799999999999</v>
      </c>
      <c r="E24777">
        <v>-49.972799999999999</v>
      </c>
      <c r="F24777" t="s">
        <v>491</v>
      </c>
      <c r="G24777" t="s">
        <v>492</v>
      </c>
      <c r="H24777" t="s">
        <v>493</v>
      </c>
      <c r="I24777" t="s">
        <v>801</v>
      </c>
      <c r="K24777">
        <v>91278</v>
      </c>
      <c r="L24777">
        <v>1076423091</v>
      </c>
    </row>
    <row r="24778" spans="1:12" x14ac:dyDescent="0.45">
      <c r="A24778" t="str">
        <f t="shared" si="387"/>
        <v>Vovchansk, Kharkivs’ka Oblast’, Ukraine</v>
      </c>
      <c r="B24778" t="s">
        <v>29313</v>
      </c>
      <c r="C24778" t="s">
        <v>29313</v>
      </c>
      <c r="D24778">
        <v>50.2881</v>
      </c>
      <c r="E24778">
        <v>36.946100000000001</v>
      </c>
      <c r="F24778" t="s">
        <v>1461</v>
      </c>
      <c r="G24778" t="s">
        <v>1462</v>
      </c>
      <c r="H24778" t="s">
        <v>1463</v>
      </c>
      <c r="I24778" t="s">
        <v>3213</v>
      </c>
      <c r="J24778" t="s">
        <v>366</v>
      </c>
      <c r="K24778">
        <v>18644</v>
      </c>
      <c r="L24778">
        <v>1804820380</v>
      </c>
    </row>
    <row r="24779" spans="1:12" x14ac:dyDescent="0.45">
      <c r="A24779" t="str">
        <f t="shared" si="387"/>
        <v>Voznesens’k, Mykolayivs’ka Oblast’, Ukraine</v>
      </c>
      <c r="B24779" t="s">
        <v>29314</v>
      </c>
      <c r="C24779" t="s">
        <v>29315</v>
      </c>
      <c r="D24779">
        <v>47.572499999999998</v>
      </c>
      <c r="E24779">
        <v>31.311900000000001</v>
      </c>
      <c r="F24779" t="s">
        <v>1461</v>
      </c>
      <c r="G24779" t="s">
        <v>1462</v>
      </c>
      <c r="H24779" t="s">
        <v>1463</v>
      </c>
      <c r="I24779" t="s">
        <v>19047</v>
      </c>
      <c r="J24779" t="s">
        <v>366</v>
      </c>
      <c r="K24779">
        <v>35243</v>
      </c>
      <c r="L24779">
        <v>1804117559</v>
      </c>
    </row>
    <row r="24780" spans="1:12" x14ac:dyDescent="0.45">
      <c r="A24780" t="str">
        <f t="shared" si="387"/>
        <v>Vráble, Nitriansky, Slovakia</v>
      </c>
      <c r="B24780" t="s">
        <v>29316</v>
      </c>
      <c r="C24780" t="s">
        <v>29317</v>
      </c>
      <c r="D24780">
        <v>48.25</v>
      </c>
      <c r="E24780">
        <v>18.316700000000001</v>
      </c>
      <c r="F24780" t="s">
        <v>3518</v>
      </c>
      <c r="G24780" t="s">
        <v>3519</v>
      </c>
      <c r="H24780" t="s">
        <v>3520</v>
      </c>
      <c r="I24780" t="s">
        <v>3521</v>
      </c>
      <c r="K24780">
        <v>8656</v>
      </c>
      <c r="L24780">
        <v>1703078244</v>
      </c>
    </row>
    <row r="24781" spans="1:12" x14ac:dyDescent="0.45">
      <c r="A24781" t="str">
        <f t="shared" si="387"/>
        <v>Vranjak, Rahovec, Kosovo</v>
      </c>
      <c r="B24781" t="s">
        <v>29318</v>
      </c>
      <c r="C24781" t="s">
        <v>29318</v>
      </c>
      <c r="D24781">
        <v>42.3994</v>
      </c>
      <c r="E24781">
        <v>20.654699999999998</v>
      </c>
      <c r="F24781" t="s">
        <v>5224</v>
      </c>
      <c r="G24781" t="s">
        <v>5225</v>
      </c>
      <c r="H24781" t="s">
        <v>5226</v>
      </c>
      <c r="I24781" t="s">
        <v>22890</v>
      </c>
      <c r="K24781">
        <v>56208</v>
      </c>
      <c r="L24781">
        <v>1901861427</v>
      </c>
    </row>
    <row r="24782" spans="1:12" x14ac:dyDescent="0.45">
      <c r="A24782" t="str">
        <f t="shared" si="387"/>
        <v>Vranje, Vranje, Serbia</v>
      </c>
      <c r="B24782" t="s">
        <v>29319</v>
      </c>
      <c r="C24782" t="s">
        <v>29319</v>
      </c>
      <c r="D24782">
        <v>42.554200000000002</v>
      </c>
      <c r="E24782">
        <v>21.897200000000002</v>
      </c>
      <c r="F24782" t="s">
        <v>795</v>
      </c>
      <c r="G24782" t="s">
        <v>796</v>
      </c>
      <c r="H24782" t="s">
        <v>797</v>
      </c>
      <c r="I24782" t="s">
        <v>29319</v>
      </c>
      <c r="J24782" t="s">
        <v>378</v>
      </c>
      <c r="K24782">
        <v>55138</v>
      </c>
      <c r="L24782">
        <v>1688474456</v>
      </c>
    </row>
    <row r="24783" spans="1:12" x14ac:dyDescent="0.45">
      <c r="A24783" t="str">
        <f t="shared" si="387"/>
        <v>Vranov nad Topľou, Prešovský, Slovakia</v>
      </c>
      <c r="B24783" t="s">
        <v>29320</v>
      </c>
      <c r="C24783" t="s">
        <v>29321</v>
      </c>
      <c r="D24783">
        <v>48.880600000000001</v>
      </c>
      <c r="E24783">
        <v>21.673100000000002</v>
      </c>
      <c r="F24783" t="s">
        <v>3518</v>
      </c>
      <c r="G24783" t="s">
        <v>3519</v>
      </c>
      <c r="H24783" t="s">
        <v>3520</v>
      </c>
      <c r="I24783" t="s">
        <v>3596</v>
      </c>
      <c r="J24783" t="s">
        <v>366</v>
      </c>
      <c r="K24783">
        <v>22589</v>
      </c>
      <c r="L24783">
        <v>1703513512</v>
      </c>
    </row>
    <row r="24784" spans="1:12" x14ac:dyDescent="0.45">
      <c r="A24784" t="str">
        <f t="shared" si="387"/>
        <v>Vransko, Vransko, Slovenia</v>
      </c>
      <c r="B24784" t="s">
        <v>29322</v>
      </c>
      <c r="C24784" t="s">
        <v>29322</v>
      </c>
      <c r="D24784">
        <v>46.243899999999996</v>
      </c>
      <c r="E24784">
        <v>14.9514</v>
      </c>
      <c r="F24784" t="s">
        <v>1111</v>
      </c>
      <c r="G24784" t="s">
        <v>1112</v>
      </c>
      <c r="H24784" t="s">
        <v>1113</v>
      </c>
      <c r="I24784" t="s">
        <v>29322</v>
      </c>
      <c r="J24784" t="s">
        <v>378</v>
      </c>
      <c r="L24784">
        <v>1705616966</v>
      </c>
    </row>
    <row r="24785" spans="1:12" x14ac:dyDescent="0.45">
      <c r="A24785" t="str">
        <f t="shared" si="387"/>
        <v>Vrapčište, Vrapčište, Macedonia</v>
      </c>
      <c r="B24785" t="s">
        <v>29323</v>
      </c>
      <c r="C24785" t="s">
        <v>29324</v>
      </c>
      <c r="D24785">
        <v>41.834400000000002</v>
      </c>
      <c r="E24785">
        <v>20.8856</v>
      </c>
      <c r="F24785" t="s">
        <v>2246</v>
      </c>
      <c r="G24785" t="s">
        <v>2247</v>
      </c>
      <c r="H24785" t="s">
        <v>2248</v>
      </c>
      <c r="I24785" t="s">
        <v>29323</v>
      </c>
      <c r="J24785" t="s">
        <v>378</v>
      </c>
      <c r="L24785">
        <v>1807187187</v>
      </c>
    </row>
    <row r="24786" spans="1:12" x14ac:dyDescent="0.45">
      <c r="A24786" t="str">
        <f t="shared" si="387"/>
        <v>Vratimov, Moravskoslezský Kraj, Czechia</v>
      </c>
      <c r="B24786" t="s">
        <v>29325</v>
      </c>
      <c r="C24786" t="s">
        <v>29325</v>
      </c>
      <c r="D24786">
        <v>49.7699</v>
      </c>
      <c r="E24786">
        <v>18.310199999999998</v>
      </c>
      <c r="F24786" t="s">
        <v>2480</v>
      </c>
      <c r="G24786" t="s">
        <v>2481</v>
      </c>
      <c r="H24786" t="s">
        <v>2482</v>
      </c>
      <c r="I24786" t="s">
        <v>4502</v>
      </c>
      <c r="K24786">
        <v>7293</v>
      </c>
      <c r="L24786">
        <v>1203846615</v>
      </c>
    </row>
    <row r="24787" spans="1:12" x14ac:dyDescent="0.45">
      <c r="A24787" t="str">
        <f t="shared" si="387"/>
        <v>Vratsa, Vratsa, Bulgaria</v>
      </c>
      <c r="B24787" t="s">
        <v>5744</v>
      </c>
      <c r="C24787" t="s">
        <v>5744</v>
      </c>
      <c r="D24787">
        <v>43.2</v>
      </c>
      <c r="E24787">
        <v>23.55</v>
      </c>
      <c r="F24787" t="s">
        <v>1175</v>
      </c>
      <c r="G24787" t="s">
        <v>1176</v>
      </c>
      <c r="H24787" t="s">
        <v>1177</v>
      </c>
      <c r="I24787" t="s">
        <v>5744</v>
      </c>
      <c r="J24787" t="s">
        <v>378</v>
      </c>
      <c r="K24787">
        <v>69493</v>
      </c>
      <c r="L24787">
        <v>1100261281</v>
      </c>
    </row>
    <row r="24788" spans="1:12" x14ac:dyDescent="0.45">
      <c r="A24788" t="str">
        <f t="shared" si="387"/>
        <v>Vrbas, Vrbas, Serbia</v>
      </c>
      <c r="B24788" t="s">
        <v>29326</v>
      </c>
      <c r="C24788" t="s">
        <v>29326</v>
      </c>
      <c r="D24788">
        <v>45.569699999999997</v>
      </c>
      <c r="E24788">
        <v>19.637799999999999</v>
      </c>
      <c r="F24788" t="s">
        <v>795</v>
      </c>
      <c r="G24788" t="s">
        <v>796</v>
      </c>
      <c r="H24788" t="s">
        <v>797</v>
      </c>
      <c r="I24788" t="s">
        <v>29326</v>
      </c>
      <c r="J24788" t="s">
        <v>378</v>
      </c>
      <c r="K24788">
        <v>24112</v>
      </c>
      <c r="L24788">
        <v>1688145915</v>
      </c>
    </row>
    <row r="24789" spans="1:12" x14ac:dyDescent="0.45">
      <c r="A24789" t="str">
        <f t="shared" si="387"/>
        <v>Vrbové, Trnavský, Slovakia</v>
      </c>
      <c r="B24789" t="s">
        <v>29327</v>
      </c>
      <c r="C24789" t="s">
        <v>29328</v>
      </c>
      <c r="D24789">
        <v>48.620800000000003</v>
      </c>
      <c r="E24789">
        <v>17.7225</v>
      </c>
      <c r="F24789" t="s">
        <v>3518</v>
      </c>
      <c r="G24789" t="s">
        <v>3519</v>
      </c>
      <c r="H24789" t="s">
        <v>3520</v>
      </c>
      <c r="I24789" t="s">
        <v>8814</v>
      </c>
      <c r="K24789">
        <v>5969</v>
      </c>
      <c r="L24789">
        <v>1703979280</v>
      </c>
    </row>
    <row r="24790" spans="1:12" x14ac:dyDescent="0.45">
      <c r="A24790" t="str">
        <f t="shared" si="387"/>
        <v>Vrbovec, Zagrebačka Županija, Croatia</v>
      </c>
      <c r="B24790" t="s">
        <v>29329</v>
      </c>
      <c r="C24790" t="s">
        <v>29329</v>
      </c>
      <c r="D24790">
        <v>45.883299999999998</v>
      </c>
      <c r="E24790">
        <v>16.433299999999999</v>
      </c>
      <c r="F24790" t="s">
        <v>4026</v>
      </c>
      <c r="G24790" t="s">
        <v>4027</v>
      </c>
      <c r="H24790" t="s">
        <v>4028</v>
      </c>
      <c r="I24790" t="s">
        <v>13289</v>
      </c>
      <c r="J24790" t="s">
        <v>366</v>
      </c>
      <c r="K24790">
        <v>14797</v>
      </c>
      <c r="L24790">
        <v>1191484288</v>
      </c>
    </row>
    <row r="24791" spans="1:12" x14ac:dyDescent="0.45">
      <c r="A24791" t="str">
        <f t="shared" si="387"/>
        <v>Vrchlabí, Královéhradecký Kraj, Czechia</v>
      </c>
      <c r="B24791" t="s">
        <v>29330</v>
      </c>
      <c r="C24791" t="s">
        <v>29331</v>
      </c>
      <c r="D24791">
        <v>50.627000000000002</v>
      </c>
      <c r="E24791">
        <v>15.609500000000001</v>
      </c>
      <c r="F24791" t="s">
        <v>2480</v>
      </c>
      <c r="G24791" t="s">
        <v>2481</v>
      </c>
      <c r="H24791" t="s">
        <v>2482</v>
      </c>
      <c r="I24791" t="s">
        <v>5369</v>
      </c>
      <c r="K24791">
        <v>12340</v>
      </c>
      <c r="L24791">
        <v>1203953730</v>
      </c>
    </row>
    <row r="24792" spans="1:12" x14ac:dyDescent="0.45">
      <c r="A24792" t="str">
        <f t="shared" si="387"/>
        <v>Vreden, North Rhine-Westphalia, Germany</v>
      </c>
      <c r="B24792" t="s">
        <v>29332</v>
      </c>
      <c r="C24792" t="s">
        <v>29332</v>
      </c>
      <c r="D24792">
        <v>52.033099999999997</v>
      </c>
      <c r="E24792">
        <v>6.8331</v>
      </c>
      <c r="F24792" t="s">
        <v>441</v>
      </c>
      <c r="G24792" t="s">
        <v>442</v>
      </c>
      <c r="H24792" t="s">
        <v>443</v>
      </c>
      <c r="I24792" t="s">
        <v>444</v>
      </c>
      <c r="K24792">
        <v>22641</v>
      </c>
      <c r="L24792">
        <v>1276296218</v>
      </c>
    </row>
    <row r="24793" spans="1:12" x14ac:dyDescent="0.45">
      <c r="A24793" t="str">
        <f t="shared" si="387"/>
        <v>Vredenburg, Western Cape, South Africa</v>
      </c>
      <c r="B24793" t="s">
        <v>29333</v>
      </c>
      <c r="C24793" t="s">
        <v>29333</v>
      </c>
      <c r="D24793">
        <v>-32.9</v>
      </c>
      <c r="E24793">
        <v>17.9833</v>
      </c>
      <c r="F24793" t="s">
        <v>1436</v>
      </c>
      <c r="G24793" t="s">
        <v>1437</v>
      </c>
      <c r="H24793" t="s">
        <v>1438</v>
      </c>
      <c r="I24793" t="s">
        <v>3883</v>
      </c>
      <c r="K24793">
        <v>38382</v>
      </c>
      <c r="L24793">
        <v>1710121734</v>
      </c>
    </row>
    <row r="24794" spans="1:12" x14ac:dyDescent="0.45">
      <c r="A24794" t="str">
        <f t="shared" si="387"/>
        <v>Vreed-en-Hoop, Essequibo Islands-West Demerara, Guyana</v>
      </c>
      <c r="B24794" t="s">
        <v>29334</v>
      </c>
      <c r="C24794" t="s">
        <v>29334</v>
      </c>
      <c r="D24794">
        <v>6.8</v>
      </c>
      <c r="E24794">
        <v>-58.183300000000003</v>
      </c>
      <c r="F24794" t="s">
        <v>2062</v>
      </c>
      <c r="G24794" t="s">
        <v>2063</v>
      </c>
      <c r="H24794" t="s">
        <v>2064</v>
      </c>
      <c r="I24794" t="s">
        <v>29335</v>
      </c>
      <c r="J24794" t="s">
        <v>378</v>
      </c>
      <c r="L24794">
        <v>1328178268</v>
      </c>
    </row>
    <row r="24795" spans="1:12" x14ac:dyDescent="0.45">
      <c r="A24795" t="str">
        <f t="shared" si="387"/>
        <v>Vrhnika, Vrhnika, Slovenia</v>
      </c>
      <c r="B24795" t="s">
        <v>29336</v>
      </c>
      <c r="C24795" t="s">
        <v>29336</v>
      </c>
      <c r="D24795">
        <v>45.962200000000003</v>
      </c>
      <c r="E24795">
        <v>14.2936</v>
      </c>
      <c r="F24795" t="s">
        <v>1111</v>
      </c>
      <c r="G24795" t="s">
        <v>1112</v>
      </c>
      <c r="H24795" t="s">
        <v>1113</v>
      </c>
      <c r="I24795" t="s">
        <v>29336</v>
      </c>
      <c r="J24795" t="s">
        <v>378</v>
      </c>
      <c r="L24795">
        <v>1705071756</v>
      </c>
    </row>
    <row r="24796" spans="1:12" x14ac:dyDescent="0.45">
      <c r="A24796" t="str">
        <f t="shared" si="387"/>
        <v>Vrindāvan, Uttar Pradesh, India</v>
      </c>
      <c r="B24796" t="s">
        <v>29337</v>
      </c>
      <c r="C24796" t="s">
        <v>29338</v>
      </c>
      <c r="D24796">
        <v>27.5806</v>
      </c>
      <c r="E24796">
        <v>77.700599999999994</v>
      </c>
      <c r="F24796" t="s">
        <v>626</v>
      </c>
      <c r="G24796" t="s">
        <v>627</v>
      </c>
      <c r="H24796" t="s">
        <v>628</v>
      </c>
      <c r="I24796" t="s">
        <v>939</v>
      </c>
      <c r="K24796">
        <v>56618</v>
      </c>
      <c r="L24796">
        <v>1356168243</v>
      </c>
    </row>
    <row r="24797" spans="1:12" x14ac:dyDescent="0.45">
      <c r="A24797" t="str">
        <f t="shared" si="387"/>
        <v>Vrnjačka Banja, Vrnjačka Banja, Serbia</v>
      </c>
      <c r="B24797" t="s">
        <v>29339</v>
      </c>
      <c r="C24797" t="s">
        <v>29340</v>
      </c>
      <c r="D24797">
        <v>43.616700000000002</v>
      </c>
      <c r="E24797">
        <v>20.9</v>
      </c>
      <c r="F24797" t="s">
        <v>795</v>
      </c>
      <c r="G24797" t="s">
        <v>796</v>
      </c>
      <c r="H24797" t="s">
        <v>797</v>
      </c>
      <c r="I24797" t="s">
        <v>29339</v>
      </c>
      <c r="J24797" t="s">
        <v>378</v>
      </c>
      <c r="K24797">
        <v>10065</v>
      </c>
      <c r="L24797">
        <v>1688549018</v>
      </c>
    </row>
    <row r="24798" spans="1:12" x14ac:dyDescent="0.45">
      <c r="A24798" t="str">
        <f t="shared" si="387"/>
        <v>Vrontádos, Voreío Aigaío, Greece</v>
      </c>
      <c r="B24798" t="s">
        <v>29341</v>
      </c>
      <c r="C24798" t="s">
        <v>29342</v>
      </c>
      <c r="D24798">
        <v>38.416699999999999</v>
      </c>
      <c r="E24798">
        <v>26.133299999999998</v>
      </c>
      <c r="F24798" t="s">
        <v>928</v>
      </c>
      <c r="G24798" t="s">
        <v>929</v>
      </c>
      <c r="H24798" t="s">
        <v>930</v>
      </c>
      <c r="I24798" t="s">
        <v>6929</v>
      </c>
      <c r="K24798">
        <v>5323</v>
      </c>
      <c r="L24798">
        <v>1300409203</v>
      </c>
    </row>
    <row r="24799" spans="1:12" x14ac:dyDescent="0.45">
      <c r="A24799" t="str">
        <f t="shared" si="387"/>
        <v>Vršac, Vršac, Serbia</v>
      </c>
      <c r="B24799" t="s">
        <v>29343</v>
      </c>
      <c r="C24799" t="s">
        <v>29344</v>
      </c>
      <c r="D24799">
        <v>45.120600000000003</v>
      </c>
      <c r="E24799">
        <v>21.2986</v>
      </c>
      <c r="F24799" t="s">
        <v>795</v>
      </c>
      <c r="G24799" t="s">
        <v>796</v>
      </c>
      <c r="H24799" t="s">
        <v>797</v>
      </c>
      <c r="I24799" t="s">
        <v>29343</v>
      </c>
      <c r="J24799" t="s">
        <v>378</v>
      </c>
      <c r="K24799">
        <v>35701</v>
      </c>
      <c r="L24799">
        <v>1688560040</v>
      </c>
    </row>
    <row r="24800" spans="1:12" x14ac:dyDescent="0.45">
      <c r="A24800" t="str">
        <f t="shared" si="387"/>
        <v>Vrútky, Žilinský, Slovakia</v>
      </c>
      <c r="B24800" t="s">
        <v>29345</v>
      </c>
      <c r="C24800" t="s">
        <v>29346</v>
      </c>
      <c r="D24800">
        <v>49.111699999999999</v>
      </c>
      <c r="E24800">
        <v>18.9236</v>
      </c>
      <c r="F24800" t="s">
        <v>3518</v>
      </c>
      <c r="G24800" t="s">
        <v>3519</v>
      </c>
      <c r="H24800" t="s">
        <v>3520</v>
      </c>
      <c r="I24800" t="s">
        <v>5766</v>
      </c>
      <c r="K24800">
        <v>7760</v>
      </c>
      <c r="L24800">
        <v>1703987770</v>
      </c>
    </row>
    <row r="24801" spans="1:12" x14ac:dyDescent="0.45">
      <c r="A24801" t="str">
        <f t="shared" si="387"/>
        <v>Vryburg, North West, South Africa</v>
      </c>
      <c r="B24801" t="s">
        <v>29347</v>
      </c>
      <c r="C24801" t="s">
        <v>29347</v>
      </c>
      <c r="D24801">
        <v>-26.95</v>
      </c>
      <c r="E24801">
        <v>24.7333</v>
      </c>
      <c r="F24801" t="s">
        <v>1436</v>
      </c>
      <c r="G24801" t="s">
        <v>1437</v>
      </c>
      <c r="H24801" t="s">
        <v>1438</v>
      </c>
      <c r="I24801" t="s">
        <v>4705</v>
      </c>
      <c r="K24801">
        <v>49588</v>
      </c>
      <c r="L24801">
        <v>1710969597</v>
      </c>
    </row>
    <row r="24802" spans="1:12" x14ac:dyDescent="0.45">
      <c r="A24802" t="str">
        <f t="shared" si="387"/>
        <v>Vryheid, KwaZulu-Natal, South Africa</v>
      </c>
      <c r="B24802" t="s">
        <v>29348</v>
      </c>
      <c r="C24802" t="s">
        <v>29348</v>
      </c>
      <c r="D24802">
        <v>-27.769400000000001</v>
      </c>
      <c r="E24802">
        <v>30.791399999999999</v>
      </c>
      <c r="F24802" t="s">
        <v>1436</v>
      </c>
      <c r="G24802" t="s">
        <v>1437</v>
      </c>
      <c r="H24802" t="s">
        <v>1438</v>
      </c>
      <c r="I24802" t="s">
        <v>8857</v>
      </c>
      <c r="K24802">
        <v>150012</v>
      </c>
      <c r="L24802">
        <v>1710716158</v>
      </c>
    </row>
    <row r="24803" spans="1:12" x14ac:dyDescent="0.45">
      <c r="A24803" t="str">
        <f t="shared" si="387"/>
        <v>Vsetín, Zlínský Kraj, Czechia</v>
      </c>
      <c r="B24803" t="s">
        <v>29349</v>
      </c>
      <c r="C24803" t="s">
        <v>29350</v>
      </c>
      <c r="D24803">
        <v>49.338700000000003</v>
      </c>
      <c r="E24803">
        <v>17.996200000000002</v>
      </c>
      <c r="F24803" t="s">
        <v>2480</v>
      </c>
      <c r="G24803" t="s">
        <v>2481</v>
      </c>
      <c r="H24803" t="s">
        <v>2482</v>
      </c>
      <c r="I24803" t="s">
        <v>5763</v>
      </c>
      <c r="K24803">
        <v>25974</v>
      </c>
      <c r="L24803">
        <v>1203549413</v>
      </c>
    </row>
    <row r="24804" spans="1:12" x14ac:dyDescent="0.45">
      <c r="A24804" t="str">
        <f t="shared" si="387"/>
        <v>Vsevolozhsk, Leningradskaya Oblast’, Russia</v>
      </c>
      <c r="B24804" t="s">
        <v>29351</v>
      </c>
      <c r="C24804" t="s">
        <v>29351</v>
      </c>
      <c r="D24804">
        <v>60.015999999999998</v>
      </c>
      <c r="E24804">
        <v>30.6663</v>
      </c>
      <c r="F24804" t="s">
        <v>504</v>
      </c>
      <c r="G24804" t="s">
        <v>505</v>
      </c>
      <c r="H24804" t="s">
        <v>506</v>
      </c>
      <c r="I24804" t="s">
        <v>4844</v>
      </c>
      <c r="K24804">
        <v>72864</v>
      </c>
      <c r="L24804">
        <v>1643253701</v>
      </c>
    </row>
    <row r="24805" spans="1:12" x14ac:dyDescent="0.45">
      <c r="A24805" t="str">
        <f t="shared" si="387"/>
        <v>Vukovar, Vukovarsko-Srijemska Županija, Croatia</v>
      </c>
      <c r="B24805" t="s">
        <v>29352</v>
      </c>
      <c r="C24805" t="s">
        <v>29352</v>
      </c>
      <c r="D24805">
        <v>45.35</v>
      </c>
      <c r="E24805">
        <v>19.003299999999999</v>
      </c>
      <c r="F24805" t="s">
        <v>4026</v>
      </c>
      <c r="G24805" t="s">
        <v>4027</v>
      </c>
      <c r="H24805" t="s">
        <v>4028</v>
      </c>
      <c r="I24805" t="s">
        <v>12933</v>
      </c>
      <c r="J24805" t="s">
        <v>378</v>
      </c>
      <c r="K24805">
        <v>24938</v>
      </c>
      <c r="L24805">
        <v>1191345427</v>
      </c>
    </row>
    <row r="24806" spans="1:12" x14ac:dyDescent="0.45">
      <c r="A24806" t="str">
        <f t="shared" si="387"/>
        <v>Vuktyl, Komi, Russia</v>
      </c>
      <c r="B24806" t="s">
        <v>29353</v>
      </c>
      <c r="C24806" t="s">
        <v>29353</v>
      </c>
      <c r="D24806">
        <v>63.866700000000002</v>
      </c>
      <c r="E24806">
        <v>57.316699999999997</v>
      </c>
      <c r="F24806" t="s">
        <v>504</v>
      </c>
      <c r="G24806" t="s">
        <v>505</v>
      </c>
      <c r="H24806" t="s">
        <v>506</v>
      </c>
      <c r="I24806" t="s">
        <v>13049</v>
      </c>
      <c r="K24806">
        <v>10017</v>
      </c>
      <c r="L24806">
        <v>1643046290</v>
      </c>
    </row>
    <row r="24807" spans="1:12" x14ac:dyDescent="0.45">
      <c r="A24807" t="str">
        <f t="shared" si="387"/>
        <v>Vulcăneşti, Găgăuzia, Moldova</v>
      </c>
      <c r="B24807" t="s">
        <v>29354</v>
      </c>
      <c r="C24807" t="s">
        <v>29355</v>
      </c>
      <c r="D24807">
        <v>45.684199999999997</v>
      </c>
      <c r="E24807">
        <v>28.402799999999999</v>
      </c>
      <c r="F24807" t="s">
        <v>2003</v>
      </c>
      <c r="G24807" t="s">
        <v>2004</v>
      </c>
      <c r="H24807" t="s">
        <v>2005</v>
      </c>
      <c r="I24807" t="s">
        <v>6373</v>
      </c>
      <c r="K24807">
        <v>12185</v>
      </c>
      <c r="L24807">
        <v>1498275011</v>
      </c>
    </row>
    <row r="24808" spans="1:12" x14ac:dyDescent="0.45">
      <c r="A24808" t="str">
        <f t="shared" si="387"/>
        <v>Vũng Tàu, Bà Rịa-Vũng Tàu, Vietnam</v>
      </c>
      <c r="B24808" t="s">
        <v>29356</v>
      </c>
      <c r="C24808" t="s">
        <v>29357</v>
      </c>
      <c r="D24808">
        <v>10.404199999999999</v>
      </c>
      <c r="E24808">
        <v>107.1417</v>
      </c>
      <c r="F24808" t="s">
        <v>2163</v>
      </c>
      <c r="G24808" t="s">
        <v>2164</v>
      </c>
      <c r="H24808" t="s">
        <v>2165</v>
      </c>
      <c r="I24808" t="s">
        <v>29358</v>
      </c>
      <c r="J24808" t="s">
        <v>378</v>
      </c>
      <c r="K24808">
        <v>327000</v>
      </c>
      <c r="L24808">
        <v>1704581438</v>
      </c>
    </row>
    <row r="24809" spans="1:12" x14ac:dyDescent="0.45">
      <c r="A24809" t="str">
        <f t="shared" si="387"/>
        <v>Vushtrri, Vushtrri, Kosovo</v>
      </c>
      <c r="B24809" t="s">
        <v>29359</v>
      </c>
      <c r="C24809" t="s">
        <v>29359</v>
      </c>
      <c r="D24809">
        <v>42.822200000000002</v>
      </c>
      <c r="E24809">
        <v>20.9694</v>
      </c>
      <c r="F24809" t="s">
        <v>5224</v>
      </c>
      <c r="G24809" t="s">
        <v>5225</v>
      </c>
      <c r="H24809" t="s">
        <v>5226</v>
      </c>
      <c r="I24809" t="s">
        <v>29359</v>
      </c>
      <c r="J24809" t="s">
        <v>378</v>
      </c>
      <c r="K24809">
        <v>69870</v>
      </c>
      <c r="L24809">
        <v>1901107642</v>
      </c>
    </row>
    <row r="24810" spans="1:12" x14ac:dyDescent="0.45">
      <c r="A24810" t="str">
        <f t="shared" si="387"/>
        <v>Vuzenica, Vuzenica, Slovenia</v>
      </c>
      <c r="B24810" t="s">
        <v>29360</v>
      </c>
      <c r="C24810" t="s">
        <v>29360</v>
      </c>
      <c r="D24810">
        <v>46.599200000000003</v>
      </c>
      <c r="E24810">
        <v>15.1669</v>
      </c>
      <c r="F24810" t="s">
        <v>1111</v>
      </c>
      <c r="G24810" t="s">
        <v>1112</v>
      </c>
      <c r="H24810" t="s">
        <v>1113</v>
      </c>
      <c r="I24810" t="s">
        <v>29360</v>
      </c>
      <c r="J24810" t="s">
        <v>378</v>
      </c>
      <c r="L24810">
        <v>1705639122</v>
      </c>
    </row>
    <row r="24811" spans="1:12" x14ac:dyDescent="0.45">
      <c r="A24811" t="str">
        <f t="shared" si="387"/>
        <v>Vwawa, Mbeya, Tanzania</v>
      </c>
      <c r="B24811" t="s">
        <v>29361</v>
      </c>
      <c r="C24811" t="s">
        <v>29361</v>
      </c>
      <c r="D24811">
        <v>-9.1081000000000003</v>
      </c>
      <c r="E24811">
        <v>32.934699999999999</v>
      </c>
      <c r="F24811" t="s">
        <v>2466</v>
      </c>
      <c r="G24811" t="s">
        <v>2467</v>
      </c>
      <c r="H24811" t="s">
        <v>2468</v>
      </c>
      <c r="I24811" t="s">
        <v>17814</v>
      </c>
      <c r="J24811" t="s">
        <v>378</v>
      </c>
      <c r="L24811">
        <v>1834695780</v>
      </c>
    </row>
    <row r="24812" spans="1:12" x14ac:dyDescent="0.45">
      <c r="A24812" t="str">
        <f t="shared" si="387"/>
        <v>Vyatskiye Polyany, Kirovskaya Oblast’, Russia</v>
      </c>
      <c r="B24812" t="s">
        <v>29362</v>
      </c>
      <c r="C24812" t="s">
        <v>29362</v>
      </c>
      <c r="D24812">
        <v>56.218400000000003</v>
      </c>
      <c r="E24812">
        <v>51.068600000000004</v>
      </c>
      <c r="F24812" t="s">
        <v>504</v>
      </c>
      <c r="G24812" t="s">
        <v>505</v>
      </c>
      <c r="H24812" t="s">
        <v>506</v>
      </c>
      <c r="I24812" t="s">
        <v>3990</v>
      </c>
      <c r="K24812">
        <v>32562</v>
      </c>
      <c r="L24812">
        <v>1643642329</v>
      </c>
    </row>
    <row r="24813" spans="1:12" x14ac:dyDescent="0.45">
      <c r="A24813" t="str">
        <f t="shared" si="387"/>
        <v>Vyazemskiy, Khabarovskiy Kray, Russia</v>
      </c>
      <c r="B24813" t="s">
        <v>29363</v>
      </c>
      <c r="C24813" t="s">
        <v>29363</v>
      </c>
      <c r="D24813">
        <v>47.533299999999997</v>
      </c>
      <c r="E24813">
        <v>134.75</v>
      </c>
      <c r="F24813" t="s">
        <v>504</v>
      </c>
      <c r="G24813" t="s">
        <v>505</v>
      </c>
      <c r="H24813" t="s">
        <v>506</v>
      </c>
      <c r="I24813" t="s">
        <v>1900</v>
      </c>
      <c r="K24813">
        <v>12889</v>
      </c>
      <c r="L24813">
        <v>1643608053</v>
      </c>
    </row>
    <row r="24814" spans="1:12" x14ac:dyDescent="0.45">
      <c r="A24814" t="str">
        <f t="shared" si="387"/>
        <v>Vyazma, Smolenskaya Oblast’, Russia</v>
      </c>
      <c r="B24814" t="s">
        <v>29364</v>
      </c>
      <c r="C24814" t="s">
        <v>29364</v>
      </c>
      <c r="D24814">
        <v>55.210299999999997</v>
      </c>
      <c r="E24814">
        <v>34.284999999999997</v>
      </c>
      <c r="F24814" t="s">
        <v>504</v>
      </c>
      <c r="G24814" t="s">
        <v>505</v>
      </c>
      <c r="H24814" t="s">
        <v>506</v>
      </c>
      <c r="I24814" t="s">
        <v>8257</v>
      </c>
      <c r="K24814">
        <v>52506</v>
      </c>
      <c r="L24814">
        <v>1643507171</v>
      </c>
    </row>
    <row r="24815" spans="1:12" x14ac:dyDescent="0.45">
      <c r="A24815" t="str">
        <f t="shared" si="387"/>
        <v>Vyazniki, Vladimirskaya Oblast’, Russia</v>
      </c>
      <c r="B24815" t="s">
        <v>29365</v>
      </c>
      <c r="C24815" t="s">
        <v>29365</v>
      </c>
      <c r="D24815">
        <v>56.243299999999998</v>
      </c>
      <c r="E24815">
        <v>42.129199999999997</v>
      </c>
      <c r="F24815" t="s">
        <v>504</v>
      </c>
      <c r="G24815" t="s">
        <v>505</v>
      </c>
      <c r="H24815" t="s">
        <v>506</v>
      </c>
      <c r="I24815" t="s">
        <v>1485</v>
      </c>
      <c r="K24815">
        <v>35865</v>
      </c>
      <c r="L24815">
        <v>1643016775</v>
      </c>
    </row>
    <row r="24816" spans="1:12" x14ac:dyDescent="0.45">
      <c r="A24816" t="str">
        <f t="shared" si="387"/>
        <v>Vyborg, Leningradskaya Oblast’, Russia</v>
      </c>
      <c r="B24816" t="s">
        <v>29366</v>
      </c>
      <c r="C24816" t="s">
        <v>29366</v>
      </c>
      <c r="D24816">
        <v>60.709200000000003</v>
      </c>
      <c r="E24816">
        <v>28.744199999999999</v>
      </c>
      <c r="F24816" t="s">
        <v>504</v>
      </c>
      <c r="G24816" t="s">
        <v>505</v>
      </c>
      <c r="H24816" t="s">
        <v>506</v>
      </c>
      <c r="I24816" t="s">
        <v>4844</v>
      </c>
      <c r="K24816">
        <v>78457</v>
      </c>
      <c r="L24816">
        <v>1643778472</v>
      </c>
    </row>
    <row r="24817" spans="1:12" x14ac:dyDescent="0.45">
      <c r="A24817" t="str">
        <f t="shared" si="387"/>
        <v>Vyerkhnyadzvinsk, Vitsyebskaya Voblasts’, Belarus</v>
      </c>
      <c r="B24817" t="s">
        <v>29367</v>
      </c>
      <c r="C24817" t="s">
        <v>29367</v>
      </c>
      <c r="D24817">
        <v>55.7667</v>
      </c>
      <c r="E24817">
        <v>27.933299999999999</v>
      </c>
      <c r="F24817" t="s">
        <v>2588</v>
      </c>
      <c r="G24817" t="s">
        <v>2589</v>
      </c>
      <c r="H24817" t="s">
        <v>2590</v>
      </c>
      <c r="I24817" t="s">
        <v>3569</v>
      </c>
      <c r="J24817" t="s">
        <v>366</v>
      </c>
      <c r="K24817">
        <v>7000</v>
      </c>
      <c r="L24817">
        <v>1112221488</v>
      </c>
    </row>
    <row r="24818" spans="1:12" x14ac:dyDescent="0.45">
      <c r="A24818" t="str">
        <f t="shared" si="387"/>
        <v>Vyetka, Homyel’skaya Voblasts’, Belarus</v>
      </c>
      <c r="B24818" t="s">
        <v>29368</v>
      </c>
      <c r="C24818" t="s">
        <v>29368</v>
      </c>
      <c r="D24818">
        <v>52.559199999999997</v>
      </c>
      <c r="E24818">
        <v>31.180800000000001</v>
      </c>
      <c r="F24818" t="s">
        <v>2588</v>
      </c>
      <c r="G24818" t="s">
        <v>2589</v>
      </c>
      <c r="H24818" t="s">
        <v>2590</v>
      </c>
      <c r="I24818" t="s">
        <v>5483</v>
      </c>
      <c r="J24818" t="s">
        <v>366</v>
      </c>
      <c r="K24818">
        <v>8300</v>
      </c>
      <c r="L24818">
        <v>1112844638</v>
      </c>
    </row>
    <row r="24819" spans="1:12" x14ac:dyDescent="0.45">
      <c r="A24819" t="str">
        <f t="shared" si="387"/>
        <v>Vyksa, Nizhegorodskaya Oblast’, Russia</v>
      </c>
      <c r="B24819" t="s">
        <v>29369</v>
      </c>
      <c r="C24819" t="s">
        <v>29369</v>
      </c>
      <c r="D24819">
        <v>55.319400000000002</v>
      </c>
      <c r="E24819">
        <v>42.173099999999998</v>
      </c>
      <c r="F24819" t="s">
        <v>504</v>
      </c>
      <c r="G24819" t="s">
        <v>505</v>
      </c>
      <c r="H24819" t="s">
        <v>506</v>
      </c>
      <c r="I24819" t="s">
        <v>2476</v>
      </c>
      <c r="K24819">
        <v>53219</v>
      </c>
      <c r="L24819">
        <v>1643006557</v>
      </c>
    </row>
    <row r="24820" spans="1:12" x14ac:dyDescent="0.45">
      <c r="A24820" t="str">
        <f t="shared" si="387"/>
        <v>Vynohradiv, Zakarpats’ka Oblast’, Ukraine</v>
      </c>
      <c r="B24820" t="s">
        <v>29370</v>
      </c>
      <c r="C24820" t="s">
        <v>29370</v>
      </c>
      <c r="D24820">
        <v>48.139699999999998</v>
      </c>
      <c r="E24820">
        <v>23.033100000000001</v>
      </c>
      <c r="F24820" t="s">
        <v>1461</v>
      </c>
      <c r="G24820" t="s">
        <v>1462</v>
      </c>
      <c r="H24820" t="s">
        <v>1463</v>
      </c>
      <c r="I24820" t="s">
        <v>4211</v>
      </c>
      <c r="J24820" t="s">
        <v>366</v>
      </c>
      <c r="K24820">
        <v>25403</v>
      </c>
      <c r="L24820">
        <v>1804673048</v>
      </c>
    </row>
    <row r="24821" spans="1:12" x14ac:dyDescent="0.45">
      <c r="A24821" t="str">
        <f t="shared" si="387"/>
        <v>Vyshhorod, Kyyivs’ka Oblast’, Ukraine</v>
      </c>
      <c r="B24821" t="s">
        <v>29371</v>
      </c>
      <c r="C24821" t="s">
        <v>29371</v>
      </c>
      <c r="D24821">
        <v>50.583300000000001</v>
      </c>
      <c r="E24821">
        <v>30.5</v>
      </c>
      <c r="F24821" t="s">
        <v>1461</v>
      </c>
      <c r="G24821" t="s">
        <v>1462</v>
      </c>
      <c r="H24821" t="s">
        <v>1463</v>
      </c>
      <c r="I24821" t="s">
        <v>4219</v>
      </c>
      <c r="J24821" t="s">
        <v>366</v>
      </c>
      <c r="K24821">
        <v>27825</v>
      </c>
      <c r="L24821">
        <v>1804392856</v>
      </c>
    </row>
    <row r="24822" spans="1:12" x14ac:dyDescent="0.45">
      <c r="A24822" t="str">
        <f t="shared" si="387"/>
        <v>Vyshneve, Kyyivs’ka Oblast’, Ukraine</v>
      </c>
      <c r="B24822" t="s">
        <v>29372</v>
      </c>
      <c r="C24822" t="s">
        <v>29372</v>
      </c>
      <c r="D24822">
        <v>50.383299999999998</v>
      </c>
      <c r="E24822">
        <v>30.366700000000002</v>
      </c>
      <c r="F24822" t="s">
        <v>1461</v>
      </c>
      <c r="G24822" t="s">
        <v>1462</v>
      </c>
      <c r="H24822" t="s">
        <v>1463</v>
      </c>
      <c r="I24822" t="s">
        <v>4219</v>
      </c>
      <c r="K24822">
        <v>40919</v>
      </c>
      <c r="L24822">
        <v>1804783746</v>
      </c>
    </row>
    <row r="24823" spans="1:12" x14ac:dyDescent="0.45">
      <c r="A24823" t="str">
        <f t="shared" si="387"/>
        <v>Vyshniy Volochëk, Tverskaya Oblast’, Russia</v>
      </c>
      <c r="B24823" t="s">
        <v>29373</v>
      </c>
      <c r="C24823" t="s">
        <v>29374</v>
      </c>
      <c r="D24823">
        <v>57.591299999999997</v>
      </c>
      <c r="E24823">
        <v>34.564500000000002</v>
      </c>
      <c r="F24823" t="s">
        <v>504</v>
      </c>
      <c r="G24823" t="s">
        <v>505</v>
      </c>
      <c r="H24823" t="s">
        <v>506</v>
      </c>
      <c r="I24823" t="s">
        <v>1989</v>
      </c>
      <c r="K24823">
        <v>46908</v>
      </c>
      <c r="L24823">
        <v>1643616804</v>
      </c>
    </row>
    <row r="24824" spans="1:12" x14ac:dyDescent="0.45">
      <c r="A24824" t="str">
        <f t="shared" si="387"/>
        <v>Vyškov, Jihomoravský Kraj, Czechia</v>
      </c>
      <c r="B24824" t="s">
        <v>29375</v>
      </c>
      <c r="C24824" t="s">
        <v>29376</v>
      </c>
      <c r="D24824">
        <v>49.277500000000003</v>
      </c>
      <c r="E24824">
        <v>16.998999999999999</v>
      </c>
      <c r="F24824" t="s">
        <v>2480</v>
      </c>
      <c r="G24824" t="s">
        <v>2481</v>
      </c>
      <c r="H24824" t="s">
        <v>2482</v>
      </c>
      <c r="I24824" t="s">
        <v>4683</v>
      </c>
      <c r="K24824">
        <v>20807</v>
      </c>
      <c r="L24824">
        <v>1203012353</v>
      </c>
    </row>
    <row r="24825" spans="1:12" x14ac:dyDescent="0.45">
      <c r="A24825" t="str">
        <f t="shared" si="387"/>
        <v>Vysoké Mýto, Pardubický Kraj, Czechia</v>
      </c>
      <c r="B24825" t="s">
        <v>29377</v>
      </c>
      <c r="C24825" t="s">
        <v>29378</v>
      </c>
      <c r="D24825">
        <v>49.953200000000002</v>
      </c>
      <c r="E24825">
        <v>16.161799999999999</v>
      </c>
      <c r="F24825" t="s">
        <v>2480</v>
      </c>
      <c r="G24825" t="s">
        <v>2481</v>
      </c>
      <c r="H24825" t="s">
        <v>2482</v>
      </c>
      <c r="I24825" t="s">
        <v>6479</v>
      </c>
      <c r="K24825">
        <v>12288</v>
      </c>
      <c r="L24825">
        <v>1203435938</v>
      </c>
    </row>
    <row r="24826" spans="1:12" x14ac:dyDescent="0.45">
      <c r="A24826" t="str">
        <f t="shared" si="387"/>
        <v>Vysokovsk, Moskovskaya Oblast’, Russia</v>
      </c>
      <c r="B24826" t="s">
        <v>29379</v>
      </c>
      <c r="C24826" t="s">
        <v>29379</v>
      </c>
      <c r="D24826">
        <v>56.316699999999997</v>
      </c>
      <c r="E24826">
        <v>36.549999999999997</v>
      </c>
      <c r="F24826" t="s">
        <v>504</v>
      </c>
      <c r="G24826" t="s">
        <v>505</v>
      </c>
      <c r="H24826" t="s">
        <v>506</v>
      </c>
      <c r="I24826" t="s">
        <v>3224</v>
      </c>
      <c r="K24826">
        <v>10586</v>
      </c>
      <c r="L24826">
        <v>1643011226</v>
      </c>
    </row>
    <row r="24827" spans="1:12" x14ac:dyDescent="0.45">
      <c r="A24827" t="str">
        <f t="shared" si="387"/>
        <v>Vytegra, Vologodskaya Oblast’, Russia</v>
      </c>
      <c r="B24827" t="s">
        <v>29380</v>
      </c>
      <c r="C24827" t="s">
        <v>29380</v>
      </c>
      <c r="D24827">
        <v>61</v>
      </c>
      <c r="E24827">
        <v>36.450000000000003</v>
      </c>
      <c r="F24827" t="s">
        <v>504</v>
      </c>
      <c r="G24827" t="s">
        <v>505</v>
      </c>
      <c r="H24827" t="s">
        <v>506</v>
      </c>
      <c r="I24827" t="s">
        <v>4100</v>
      </c>
      <c r="K24827">
        <v>10324</v>
      </c>
      <c r="L24827">
        <v>1643014673</v>
      </c>
    </row>
    <row r="24828" spans="1:12" x14ac:dyDescent="0.45">
      <c r="A24828" t="str">
        <f t="shared" si="387"/>
        <v>Wa, Upper West, Ghana</v>
      </c>
      <c r="B24828" t="s">
        <v>29381</v>
      </c>
      <c r="C24828" t="s">
        <v>29381</v>
      </c>
      <c r="D24828">
        <v>10.066700000000001</v>
      </c>
      <c r="E24828">
        <v>-2.5</v>
      </c>
      <c r="F24828" t="s">
        <v>719</v>
      </c>
      <c r="G24828" t="s">
        <v>720</v>
      </c>
      <c r="H24828" t="s">
        <v>721</v>
      </c>
      <c r="I24828" t="s">
        <v>29382</v>
      </c>
      <c r="J24828" t="s">
        <v>378</v>
      </c>
      <c r="K24828">
        <v>78107</v>
      </c>
      <c r="L24828">
        <v>1288765586</v>
      </c>
    </row>
    <row r="24829" spans="1:12" x14ac:dyDescent="0.45">
      <c r="A24829" t="str">
        <f t="shared" si="387"/>
        <v>Wabag, Enga, Papua New Guinea</v>
      </c>
      <c r="B24829" t="s">
        <v>29383</v>
      </c>
      <c r="C24829" t="s">
        <v>29383</v>
      </c>
      <c r="D24829">
        <v>-5.4832999999999998</v>
      </c>
      <c r="E24829">
        <v>143.69999999999999</v>
      </c>
      <c r="F24829" t="s">
        <v>1658</v>
      </c>
      <c r="G24829" t="s">
        <v>1659</v>
      </c>
      <c r="H24829" t="s">
        <v>1660</v>
      </c>
      <c r="I24829" t="s">
        <v>29384</v>
      </c>
      <c r="J24829" t="s">
        <v>378</v>
      </c>
      <c r="K24829">
        <v>3958</v>
      </c>
      <c r="L24829">
        <v>1598428400</v>
      </c>
    </row>
    <row r="24830" spans="1:12" x14ac:dyDescent="0.45">
      <c r="A24830" t="str">
        <f t="shared" si="387"/>
        <v>Wabash, Indiana, United States</v>
      </c>
      <c r="B24830" t="s">
        <v>29385</v>
      </c>
      <c r="C24830" t="s">
        <v>29385</v>
      </c>
      <c r="D24830">
        <v>40.803400000000003</v>
      </c>
      <c r="E24830">
        <v>-85.830100000000002</v>
      </c>
      <c r="F24830" t="s">
        <v>530</v>
      </c>
      <c r="G24830" t="s">
        <v>531</v>
      </c>
      <c r="H24830" t="s">
        <v>532</v>
      </c>
      <c r="I24830" t="s">
        <v>1964</v>
      </c>
      <c r="K24830">
        <v>9710</v>
      </c>
      <c r="L24830">
        <v>1840010335</v>
      </c>
    </row>
    <row r="24831" spans="1:12" x14ac:dyDescent="0.45">
      <c r="A24831" t="str">
        <f t="shared" si="387"/>
        <v>Wächtersbach, Hesse, Germany</v>
      </c>
      <c r="B24831" t="s">
        <v>29386</v>
      </c>
      <c r="C24831" t="s">
        <v>29387</v>
      </c>
      <c r="D24831">
        <v>50.2667</v>
      </c>
      <c r="E24831">
        <v>9.3000000000000007</v>
      </c>
      <c r="F24831" t="s">
        <v>441</v>
      </c>
      <c r="G24831" t="s">
        <v>442</v>
      </c>
      <c r="H24831" t="s">
        <v>443</v>
      </c>
      <c r="I24831" t="s">
        <v>1676</v>
      </c>
      <c r="K24831">
        <v>12542</v>
      </c>
      <c r="L24831">
        <v>1276414935</v>
      </c>
    </row>
    <row r="24832" spans="1:12" x14ac:dyDescent="0.45">
      <c r="A24832" t="str">
        <f t="shared" si="387"/>
        <v>Waco, Texas, United States</v>
      </c>
      <c r="B24832" t="s">
        <v>29388</v>
      </c>
      <c r="C24832" t="s">
        <v>29388</v>
      </c>
      <c r="D24832">
        <v>31.559799999999999</v>
      </c>
      <c r="E24832">
        <v>-97.188100000000006</v>
      </c>
      <c r="F24832" t="s">
        <v>530</v>
      </c>
      <c r="G24832" t="s">
        <v>531</v>
      </c>
      <c r="H24832" t="s">
        <v>532</v>
      </c>
      <c r="I24832" t="s">
        <v>610</v>
      </c>
      <c r="K24832">
        <v>192315</v>
      </c>
      <c r="L24832">
        <v>1840022140</v>
      </c>
    </row>
    <row r="24833" spans="1:12" x14ac:dyDescent="0.45">
      <c r="A24833" t="str">
        <f t="shared" si="387"/>
        <v>Waconia, Minnesota, United States</v>
      </c>
      <c r="B24833" t="s">
        <v>29389</v>
      </c>
      <c r="C24833" t="s">
        <v>29389</v>
      </c>
      <c r="D24833">
        <v>44.841200000000001</v>
      </c>
      <c r="E24833">
        <v>-93.792699999999996</v>
      </c>
      <c r="F24833" t="s">
        <v>530</v>
      </c>
      <c r="G24833" t="s">
        <v>531</v>
      </c>
      <c r="H24833" t="s">
        <v>532</v>
      </c>
      <c r="I24833" t="s">
        <v>1433</v>
      </c>
      <c r="K24833">
        <v>12428</v>
      </c>
      <c r="L24833">
        <v>1840010008</v>
      </c>
    </row>
    <row r="24834" spans="1:12" x14ac:dyDescent="0.45">
      <c r="A24834" t="str">
        <f t="shared" si="387"/>
        <v>Wad Medani, Al Gazira, Sudan</v>
      </c>
      <c r="B24834" t="s">
        <v>29390</v>
      </c>
      <c r="C24834" t="s">
        <v>29390</v>
      </c>
      <c r="D24834">
        <v>14.4</v>
      </c>
      <c r="E24834">
        <v>33.51</v>
      </c>
      <c r="F24834" t="s">
        <v>787</v>
      </c>
      <c r="G24834" t="s">
        <v>788</v>
      </c>
      <c r="H24834" t="s">
        <v>789</v>
      </c>
      <c r="I24834" t="s">
        <v>1318</v>
      </c>
      <c r="J24834" t="s">
        <v>378</v>
      </c>
      <c r="K24834">
        <v>332714</v>
      </c>
      <c r="L24834">
        <v>1729581572</v>
      </c>
    </row>
    <row r="24835" spans="1:12" x14ac:dyDescent="0.45">
      <c r="A24835" t="str">
        <f t="shared" ref="A24835:A24898" si="388">CONCATENATE(B24835,", ",I24835,", ",F24835)</f>
        <v>Waddington, Lincolnshire, United Kingdom</v>
      </c>
      <c r="B24835" t="s">
        <v>29391</v>
      </c>
      <c r="C24835" t="s">
        <v>29391</v>
      </c>
      <c r="D24835">
        <v>53.166400000000003</v>
      </c>
      <c r="E24835">
        <v>-0.53890000000000005</v>
      </c>
      <c r="F24835" t="s">
        <v>536</v>
      </c>
      <c r="G24835" t="s">
        <v>537</v>
      </c>
      <c r="H24835" t="s">
        <v>538</v>
      </c>
      <c r="I24835" t="s">
        <v>5020</v>
      </c>
      <c r="K24835">
        <v>6122</v>
      </c>
      <c r="L24835">
        <v>1826970637</v>
      </c>
    </row>
    <row r="24836" spans="1:12" x14ac:dyDescent="0.45">
      <c r="A24836" t="str">
        <f t="shared" si="388"/>
        <v>Wade Hampton, South Carolina, United States</v>
      </c>
      <c r="B24836" t="s">
        <v>29392</v>
      </c>
      <c r="C24836" t="s">
        <v>29392</v>
      </c>
      <c r="D24836">
        <v>34.882100000000001</v>
      </c>
      <c r="E24836">
        <v>-82.333600000000004</v>
      </c>
      <c r="F24836" t="s">
        <v>530</v>
      </c>
      <c r="G24836" t="s">
        <v>531</v>
      </c>
      <c r="H24836" t="s">
        <v>532</v>
      </c>
      <c r="I24836" t="s">
        <v>534</v>
      </c>
      <c r="K24836">
        <v>20925</v>
      </c>
      <c r="L24836">
        <v>1840035800</v>
      </c>
    </row>
    <row r="24837" spans="1:12" x14ac:dyDescent="0.45">
      <c r="A24837" t="str">
        <f t="shared" si="388"/>
        <v>Wadebridge, Cornwall, United Kingdom</v>
      </c>
      <c r="B24837" t="s">
        <v>29393</v>
      </c>
      <c r="C24837" t="s">
        <v>29393</v>
      </c>
      <c r="D24837">
        <v>50.517000000000003</v>
      </c>
      <c r="E24837">
        <v>-4.835</v>
      </c>
      <c r="F24837" t="s">
        <v>536</v>
      </c>
      <c r="G24837" t="s">
        <v>537</v>
      </c>
      <c r="H24837" t="s">
        <v>538</v>
      </c>
      <c r="I24837" t="s">
        <v>4786</v>
      </c>
      <c r="K24837">
        <v>7900</v>
      </c>
      <c r="L24837">
        <v>1826771408</v>
      </c>
    </row>
    <row r="24838" spans="1:12" x14ac:dyDescent="0.45">
      <c r="A24838" t="str">
        <f t="shared" si="388"/>
        <v>Wädenswil, Zürich, Switzerland</v>
      </c>
      <c r="B24838" t="s">
        <v>29394</v>
      </c>
      <c r="C24838" t="s">
        <v>29395</v>
      </c>
      <c r="D24838">
        <v>47.2303</v>
      </c>
      <c r="E24838">
        <v>8.6722000000000001</v>
      </c>
      <c r="F24838" t="s">
        <v>464</v>
      </c>
      <c r="G24838" t="s">
        <v>465</v>
      </c>
      <c r="H24838" t="s">
        <v>466</v>
      </c>
      <c r="I24838" t="s">
        <v>861</v>
      </c>
      <c r="K24838">
        <v>21716</v>
      </c>
      <c r="L24838">
        <v>1756533832</v>
      </c>
    </row>
    <row r="24839" spans="1:12" x14ac:dyDescent="0.45">
      <c r="A24839" t="str">
        <f t="shared" si="388"/>
        <v>Wadern, Saarland, Germany</v>
      </c>
      <c r="B24839" t="s">
        <v>29396</v>
      </c>
      <c r="C24839" t="s">
        <v>29396</v>
      </c>
      <c r="D24839">
        <v>49.539400000000001</v>
      </c>
      <c r="E24839">
        <v>6.89</v>
      </c>
      <c r="F24839" t="s">
        <v>441</v>
      </c>
      <c r="G24839" t="s">
        <v>442</v>
      </c>
      <c r="H24839" t="s">
        <v>443</v>
      </c>
      <c r="I24839" t="s">
        <v>4323</v>
      </c>
      <c r="K24839">
        <v>15727</v>
      </c>
      <c r="L24839">
        <v>1276516463</v>
      </c>
    </row>
    <row r="24840" spans="1:12" x14ac:dyDescent="0.45">
      <c r="A24840" t="str">
        <f t="shared" si="388"/>
        <v>Wadesboro, North Carolina, United States</v>
      </c>
      <c r="B24840" t="s">
        <v>29397</v>
      </c>
      <c r="C24840" t="s">
        <v>29397</v>
      </c>
      <c r="D24840">
        <v>34.964500000000001</v>
      </c>
      <c r="E24840">
        <v>-80.074600000000004</v>
      </c>
      <c r="F24840" t="s">
        <v>530</v>
      </c>
      <c r="G24840" t="s">
        <v>531</v>
      </c>
      <c r="H24840" t="s">
        <v>532</v>
      </c>
      <c r="I24840" t="s">
        <v>589</v>
      </c>
      <c r="K24840">
        <v>5254</v>
      </c>
      <c r="L24840">
        <v>1840016450</v>
      </c>
    </row>
    <row r="24841" spans="1:12" x14ac:dyDescent="0.45">
      <c r="A24841" t="str">
        <f t="shared" si="388"/>
        <v>Wādī Ḩalfā’, Northern, Sudan</v>
      </c>
      <c r="B24841" t="s">
        <v>29398</v>
      </c>
      <c r="C24841" t="s">
        <v>29399</v>
      </c>
      <c r="D24841">
        <v>21.8</v>
      </c>
      <c r="E24841">
        <v>31.35</v>
      </c>
      <c r="F24841" t="s">
        <v>787</v>
      </c>
      <c r="G24841" t="s">
        <v>788</v>
      </c>
      <c r="H24841" t="s">
        <v>789</v>
      </c>
      <c r="I24841" t="s">
        <v>372</v>
      </c>
      <c r="K24841">
        <v>17121</v>
      </c>
      <c r="L24841">
        <v>1729435342</v>
      </c>
    </row>
    <row r="24842" spans="1:12" x14ac:dyDescent="0.45">
      <c r="A24842" t="str">
        <f t="shared" si="388"/>
        <v>Wading River, New York, United States</v>
      </c>
      <c r="B24842" t="s">
        <v>29400</v>
      </c>
      <c r="C24842" t="s">
        <v>29400</v>
      </c>
      <c r="D24842">
        <v>40.946399999999997</v>
      </c>
      <c r="E24842">
        <v>-72.822999999999993</v>
      </c>
      <c r="F24842" t="s">
        <v>530</v>
      </c>
      <c r="G24842" t="s">
        <v>531</v>
      </c>
      <c r="H24842" t="s">
        <v>532</v>
      </c>
      <c r="I24842" t="s">
        <v>803</v>
      </c>
      <c r="K24842">
        <v>8034</v>
      </c>
      <c r="L24842">
        <v>1840005107</v>
      </c>
    </row>
    <row r="24843" spans="1:12" x14ac:dyDescent="0.45">
      <c r="A24843" t="str">
        <f t="shared" si="388"/>
        <v>Wadomari, Kagoshima, Japan</v>
      </c>
      <c r="B24843" t="s">
        <v>29401</v>
      </c>
      <c r="C24843" t="s">
        <v>29401</v>
      </c>
      <c r="D24843">
        <v>27.392199999999999</v>
      </c>
      <c r="E24843">
        <v>128.65530000000001</v>
      </c>
      <c r="F24843" t="s">
        <v>514</v>
      </c>
      <c r="G24843" t="s">
        <v>515</v>
      </c>
      <c r="H24843" t="s">
        <v>516</v>
      </c>
      <c r="I24843" t="s">
        <v>1761</v>
      </c>
      <c r="K24843">
        <v>6364</v>
      </c>
      <c r="L24843">
        <v>1392062707</v>
      </c>
    </row>
    <row r="24844" spans="1:12" x14ac:dyDescent="0.45">
      <c r="A24844" t="str">
        <f t="shared" si="388"/>
        <v>Wadsley, Sheffield, United Kingdom</v>
      </c>
      <c r="B24844" t="s">
        <v>29402</v>
      </c>
      <c r="C24844" t="s">
        <v>29402</v>
      </c>
      <c r="D24844">
        <v>53.41</v>
      </c>
      <c r="E24844">
        <v>-1.52</v>
      </c>
      <c r="F24844" t="s">
        <v>536</v>
      </c>
      <c r="G24844" t="s">
        <v>537</v>
      </c>
      <c r="H24844" t="s">
        <v>538</v>
      </c>
      <c r="I24844" t="s">
        <v>6650</v>
      </c>
      <c r="K24844">
        <v>5631</v>
      </c>
      <c r="L24844">
        <v>1826626902</v>
      </c>
    </row>
    <row r="24845" spans="1:12" x14ac:dyDescent="0.45">
      <c r="A24845" t="str">
        <f t="shared" si="388"/>
        <v>Wadsworth, Ohio, United States</v>
      </c>
      <c r="B24845" t="s">
        <v>29403</v>
      </c>
      <c r="C24845" t="s">
        <v>29403</v>
      </c>
      <c r="D24845">
        <v>41.027900000000002</v>
      </c>
      <c r="E24845">
        <v>-81.732399999999998</v>
      </c>
      <c r="F24845" t="s">
        <v>530</v>
      </c>
      <c r="G24845" t="s">
        <v>531</v>
      </c>
      <c r="H24845" t="s">
        <v>532</v>
      </c>
      <c r="I24845" t="s">
        <v>799</v>
      </c>
      <c r="K24845">
        <v>24046</v>
      </c>
      <c r="L24845">
        <v>1840010294</v>
      </c>
    </row>
    <row r="24846" spans="1:12" x14ac:dyDescent="0.45">
      <c r="A24846" t="str">
        <f t="shared" si="388"/>
        <v>Wafangdian, Liaoning, China</v>
      </c>
      <c r="B24846" t="s">
        <v>29404</v>
      </c>
      <c r="C24846" t="s">
        <v>29404</v>
      </c>
      <c r="D24846">
        <v>39.627099999999999</v>
      </c>
      <c r="E24846">
        <v>121.99720000000001</v>
      </c>
      <c r="F24846" t="s">
        <v>1039</v>
      </c>
      <c r="G24846" t="s">
        <v>1040</v>
      </c>
      <c r="H24846" t="s">
        <v>1041</v>
      </c>
      <c r="I24846" t="s">
        <v>2102</v>
      </c>
      <c r="K24846">
        <v>1024876</v>
      </c>
      <c r="L24846">
        <v>1156476417</v>
      </c>
    </row>
    <row r="24847" spans="1:12" x14ac:dyDescent="0.45">
      <c r="A24847" t="str">
        <f t="shared" si="388"/>
        <v>Wagga Wagga, New South Wales, Australia</v>
      </c>
      <c r="B24847" t="s">
        <v>29405</v>
      </c>
      <c r="C24847" t="s">
        <v>29405</v>
      </c>
      <c r="D24847">
        <v>-35.118899999999996</v>
      </c>
      <c r="E24847">
        <v>147.3689</v>
      </c>
      <c r="F24847" t="s">
        <v>830</v>
      </c>
      <c r="G24847" t="s">
        <v>831</v>
      </c>
      <c r="H24847" t="s">
        <v>832</v>
      </c>
      <c r="I24847" t="s">
        <v>1454</v>
      </c>
      <c r="K24847">
        <v>56442</v>
      </c>
      <c r="L24847">
        <v>1036273188</v>
      </c>
    </row>
    <row r="24848" spans="1:12" x14ac:dyDescent="0.45">
      <c r="A24848" t="str">
        <f t="shared" si="388"/>
        <v>Waggaman, Louisiana, United States</v>
      </c>
      <c r="B24848" t="s">
        <v>29406</v>
      </c>
      <c r="C24848" t="s">
        <v>29406</v>
      </c>
      <c r="D24848">
        <v>29.9373</v>
      </c>
      <c r="E24848">
        <v>-90.235399999999998</v>
      </c>
      <c r="F24848" t="s">
        <v>530</v>
      </c>
      <c r="G24848" t="s">
        <v>531</v>
      </c>
      <c r="H24848" t="s">
        <v>532</v>
      </c>
      <c r="I24848" t="s">
        <v>533</v>
      </c>
      <c r="K24848">
        <v>9866</v>
      </c>
      <c r="L24848">
        <v>1840013991</v>
      </c>
    </row>
    <row r="24849" spans="1:12" x14ac:dyDescent="0.45">
      <c r="A24849" t="str">
        <f t="shared" si="388"/>
        <v>Waghäusel, Baden-Württemberg, Germany</v>
      </c>
      <c r="B24849" t="s">
        <v>29407</v>
      </c>
      <c r="C24849" t="s">
        <v>29408</v>
      </c>
      <c r="D24849">
        <v>49.25</v>
      </c>
      <c r="E24849">
        <v>8.5168999999999997</v>
      </c>
      <c r="F24849" t="s">
        <v>441</v>
      </c>
      <c r="G24849" t="s">
        <v>442</v>
      </c>
      <c r="H24849" t="s">
        <v>443</v>
      </c>
      <c r="I24849" t="s">
        <v>451</v>
      </c>
      <c r="K24849">
        <v>20935</v>
      </c>
      <c r="L24849">
        <v>1276002094</v>
      </c>
    </row>
    <row r="24850" spans="1:12" x14ac:dyDescent="0.45">
      <c r="A24850" t="str">
        <f t="shared" si="388"/>
        <v>Wagin, Western Australia, Australia</v>
      </c>
      <c r="B24850" t="s">
        <v>29409</v>
      </c>
      <c r="C24850" t="s">
        <v>29409</v>
      </c>
      <c r="D24850">
        <v>-33.316699999999997</v>
      </c>
      <c r="E24850">
        <v>117.35</v>
      </c>
      <c r="F24850" t="s">
        <v>830</v>
      </c>
      <c r="G24850" t="s">
        <v>831</v>
      </c>
      <c r="H24850" t="s">
        <v>832</v>
      </c>
      <c r="I24850" t="s">
        <v>1427</v>
      </c>
      <c r="K24850">
        <v>1824</v>
      </c>
      <c r="L24850">
        <v>1036851354</v>
      </c>
    </row>
    <row r="24851" spans="1:12" x14ac:dyDescent="0.45">
      <c r="A24851" t="str">
        <f t="shared" si="388"/>
        <v>Wagoner, Oklahoma, United States</v>
      </c>
      <c r="B24851" t="s">
        <v>29410</v>
      </c>
      <c r="C24851" t="s">
        <v>29410</v>
      </c>
      <c r="D24851">
        <v>35.964100000000002</v>
      </c>
      <c r="E24851">
        <v>-95.379000000000005</v>
      </c>
      <c r="F24851" t="s">
        <v>530</v>
      </c>
      <c r="G24851" t="s">
        <v>531</v>
      </c>
      <c r="H24851" t="s">
        <v>532</v>
      </c>
      <c r="I24851" t="s">
        <v>798</v>
      </c>
      <c r="K24851">
        <v>8875</v>
      </c>
      <c r="L24851">
        <v>1840021696</v>
      </c>
    </row>
    <row r="24852" spans="1:12" x14ac:dyDescent="0.45">
      <c r="A24852" t="str">
        <f t="shared" si="388"/>
        <v>Wągrowiec, Wielkopolskie, Poland</v>
      </c>
      <c r="B24852" t="s">
        <v>29411</v>
      </c>
      <c r="C24852" t="s">
        <v>29412</v>
      </c>
      <c r="D24852">
        <v>52.8</v>
      </c>
      <c r="E24852">
        <v>17.2</v>
      </c>
      <c r="F24852" t="s">
        <v>3993</v>
      </c>
      <c r="G24852" t="s">
        <v>3994</v>
      </c>
      <c r="H24852" t="s">
        <v>3995</v>
      </c>
      <c r="I24852" t="s">
        <v>10843</v>
      </c>
      <c r="J24852" t="s">
        <v>366</v>
      </c>
      <c r="K24852">
        <v>24529</v>
      </c>
      <c r="L24852">
        <v>1616366641</v>
      </c>
    </row>
    <row r="24853" spans="1:12" x14ac:dyDescent="0.45">
      <c r="A24853" t="str">
        <f t="shared" si="388"/>
        <v>Wahiawa, Hawaii, United States</v>
      </c>
      <c r="B24853" t="s">
        <v>29413</v>
      </c>
      <c r="C24853" t="s">
        <v>29413</v>
      </c>
      <c r="D24853">
        <v>21.500499999999999</v>
      </c>
      <c r="E24853">
        <v>-158.0198</v>
      </c>
      <c r="F24853" t="s">
        <v>530</v>
      </c>
      <c r="G24853" t="s">
        <v>531</v>
      </c>
      <c r="H24853" t="s">
        <v>532</v>
      </c>
      <c r="I24853" t="s">
        <v>1010</v>
      </c>
      <c r="K24853">
        <v>17422</v>
      </c>
      <c r="L24853">
        <v>1840029550</v>
      </c>
    </row>
    <row r="24854" spans="1:12" x14ac:dyDescent="0.45">
      <c r="A24854" t="str">
        <f t="shared" si="388"/>
        <v>Wahlstedt, Schleswig-Holstein, Germany</v>
      </c>
      <c r="B24854" t="s">
        <v>29414</v>
      </c>
      <c r="C24854" t="s">
        <v>29414</v>
      </c>
      <c r="D24854">
        <v>53.95</v>
      </c>
      <c r="E24854">
        <v>10.216699999999999</v>
      </c>
      <c r="F24854" t="s">
        <v>441</v>
      </c>
      <c r="G24854" t="s">
        <v>442</v>
      </c>
      <c r="H24854" t="s">
        <v>443</v>
      </c>
      <c r="I24854" t="s">
        <v>997</v>
      </c>
      <c r="K24854">
        <v>9596</v>
      </c>
      <c r="L24854">
        <v>1276000715</v>
      </c>
    </row>
    <row r="24855" spans="1:12" x14ac:dyDescent="0.45">
      <c r="A24855" t="str">
        <f t="shared" si="388"/>
        <v>Wahneta, Florida, United States</v>
      </c>
      <c r="B24855" t="s">
        <v>29415</v>
      </c>
      <c r="C24855" t="s">
        <v>29415</v>
      </c>
      <c r="D24855">
        <v>27.9574</v>
      </c>
      <c r="E24855">
        <v>-81.728800000000007</v>
      </c>
      <c r="F24855" t="s">
        <v>530</v>
      </c>
      <c r="G24855" t="s">
        <v>531</v>
      </c>
      <c r="H24855" t="s">
        <v>532</v>
      </c>
      <c r="I24855" t="s">
        <v>1378</v>
      </c>
      <c r="K24855">
        <v>5484</v>
      </c>
      <c r="L24855">
        <v>1840014125</v>
      </c>
    </row>
    <row r="24856" spans="1:12" x14ac:dyDescent="0.45">
      <c r="A24856" t="str">
        <f t="shared" si="388"/>
        <v>Wahpeton, North Dakota, United States</v>
      </c>
      <c r="B24856" t="s">
        <v>29416</v>
      </c>
      <c r="C24856" t="s">
        <v>29416</v>
      </c>
      <c r="D24856">
        <v>46.272199999999998</v>
      </c>
      <c r="E24856">
        <v>-96.611800000000002</v>
      </c>
      <c r="F24856" t="s">
        <v>530</v>
      </c>
      <c r="G24856" t="s">
        <v>531</v>
      </c>
      <c r="H24856" t="s">
        <v>532</v>
      </c>
      <c r="I24856" t="s">
        <v>4615</v>
      </c>
      <c r="K24856">
        <v>11067</v>
      </c>
      <c r="L24856">
        <v>1840000228</v>
      </c>
    </row>
    <row r="24857" spans="1:12" x14ac:dyDescent="0.45">
      <c r="A24857" t="str">
        <f t="shared" si="388"/>
        <v>Wahrenbrück, Brandenburg, Germany</v>
      </c>
      <c r="B24857" t="s">
        <v>29417</v>
      </c>
      <c r="C24857" t="s">
        <v>29418</v>
      </c>
      <c r="D24857">
        <v>51.55</v>
      </c>
      <c r="E24857">
        <v>13.35</v>
      </c>
      <c r="F24857" t="s">
        <v>441</v>
      </c>
      <c r="G24857" t="s">
        <v>442</v>
      </c>
      <c r="H24857" t="s">
        <v>443</v>
      </c>
      <c r="I24857" t="s">
        <v>1719</v>
      </c>
      <c r="K24857">
        <v>5245</v>
      </c>
      <c r="L24857">
        <v>1276561519</v>
      </c>
    </row>
    <row r="24858" spans="1:12" x14ac:dyDescent="0.45">
      <c r="A24858" t="str">
        <f t="shared" si="388"/>
        <v>Waianae, Hawaii, United States</v>
      </c>
      <c r="B24858" t="s">
        <v>29419</v>
      </c>
      <c r="C24858" t="s">
        <v>29419</v>
      </c>
      <c r="D24858">
        <v>21.456900000000001</v>
      </c>
      <c r="E24858">
        <v>-158.17590000000001</v>
      </c>
      <c r="F24858" t="s">
        <v>530</v>
      </c>
      <c r="G24858" t="s">
        <v>531</v>
      </c>
      <c r="H24858" t="s">
        <v>532</v>
      </c>
      <c r="I24858" t="s">
        <v>1010</v>
      </c>
      <c r="K24858">
        <v>14054</v>
      </c>
      <c r="L24858">
        <v>1840029552</v>
      </c>
    </row>
    <row r="24859" spans="1:12" x14ac:dyDescent="0.45">
      <c r="A24859" t="str">
        <f t="shared" si="388"/>
        <v>Waiblingen, Baden-Württemberg, Germany</v>
      </c>
      <c r="B24859" t="s">
        <v>29420</v>
      </c>
      <c r="C24859" t="s">
        <v>29420</v>
      </c>
      <c r="D24859">
        <v>48.830300000000001</v>
      </c>
      <c r="E24859">
        <v>9.3169000000000004</v>
      </c>
      <c r="F24859" t="s">
        <v>441</v>
      </c>
      <c r="G24859" t="s">
        <v>442</v>
      </c>
      <c r="H24859" t="s">
        <v>443</v>
      </c>
      <c r="I24859" t="s">
        <v>451</v>
      </c>
      <c r="J24859" t="s">
        <v>366</v>
      </c>
      <c r="K24859">
        <v>55449</v>
      </c>
      <c r="L24859">
        <v>1276678986</v>
      </c>
    </row>
    <row r="24860" spans="1:12" x14ac:dyDescent="0.45">
      <c r="A24860" t="str">
        <f t="shared" si="388"/>
        <v>Waibstadt, Baden-Württemberg, Germany</v>
      </c>
      <c r="B24860" t="s">
        <v>29421</v>
      </c>
      <c r="C24860" t="s">
        <v>29421</v>
      </c>
      <c r="D24860">
        <v>49.297499999999999</v>
      </c>
      <c r="E24860">
        <v>8.92</v>
      </c>
      <c r="F24860" t="s">
        <v>441</v>
      </c>
      <c r="G24860" t="s">
        <v>442</v>
      </c>
      <c r="H24860" t="s">
        <v>443</v>
      </c>
      <c r="I24860" t="s">
        <v>451</v>
      </c>
      <c r="K24860">
        <v>5682</v>
      </c>
      <c r="L24860">
        <v>1276358841</v>
      </c>
    </row>
    <row r="24861" spans="1:12" x14ac:dyDescent="0.45">
      <c r="A24861" t="str">
        <f t="shared" si="388"/>
        <v>Waidhofen an der Thaya, Niederösterreich, Austria</v>
      </c>
      <c r="B24861" t="s">
        <v>29422</v>
      </c>
      <c r="C24861" t="s">
        <v>29422</v>
      </c>
      <c r="D24861">
        <v>48.816699999999997</v>
      </c>
      <c r="E24861">
        <v>15.283300000000001</v>
      </c>
      <c r="F24861" t="s">
        <v>1889</v>
      </c>
      <c r="G24861" t="s">
        <v>1890</v>
      </c>
      <c r="H24861" t="s">
        <v>1891</v>
      </c>
      <c r="I24861" t="s">
        <v>1892</v>
      </c>
      <c r="J24861" t="s">
        <v>366</v>
      </c>
      <c r="K24861">
        <v>5501</v>
      </c>
      <c r="L24861">
        <v>1040085999</v>
      </c>
    </row>
    <row r="24862" spans="1:12" x14ac:dyDescent="0.45">
      <c r="A24862" t="str">
        <f t="shared" si="388"/>
        <v>Waidhofen an der Ybbs, Niederösterreich, Austria</v>
      </c>
      <c r="B24862" t="s">
        <v>29423</v>
      </c>
      <c r="C24862" t="s">
        <v>29423</v>
      </c>
      <c r="D24862">
        <v>47.959600000000002</v>
      </c>
      <c r="E24862">
        <v>14.7745</v>
      </c>
      <c r="F24862" t="s">
        <v>1889</v>
      </c>
      <c r="G24862" t="s">
        <v>1890</v>
      </c>
      <c r="H24862" t="s">
        <v>1891</v>
      </c>
      <c r="I24862" t="s">
        <v>1892</v>
      </c>
      <c r="K24862">
        <v>11333</v>
      </c>
      <c r="L24862">
        <v>1040615361</v>
      </c>
    </row>
    <row r="24863" spans="1:12" x14ac:dyDescent="0.45">
      <c r="A24863" t="str">
        <f t="shared" si="388"/>
        <v>Waihee-Waiehu, Hawaii, United States</v>
      </c>
      <c r="B24863" t="s">
        <v>29424</v>
      </c>
      <c r="C24863" t="s">
        <v>29424</v>
      </c>
      <c r="D24863">
        <v>20.918800000000001</v>
      </c>
      <c r="E24863">
        <v>-156.50630000000001</v>
      </c>
      <c r="F24863" t="s">
        <v>530</v>
      </c>
      <c r="G24863" t="s">
        <v>531</v>
      </c>
      <c r="H24863" t="s">
        <v>532</v>
      </c>
      <c r="I24863" t="s">
        <v>1010</v>
      </c>
      <c r="K24863">
        <v>8802</v>
      </c>
      <c r="L24863">
        <v>1840037549</v>
      </c>
    </row>
    <row r="24864" spans="1:12" x14ac:dyDescent="0.45">
      <c r="A24864" t="str">
        <f t="shared" si="388"/>
        <v>Waihi, Waikato, New Zealand</v>
      </c>
      <c r="B24864" t="s">
        <v>29425</v>
      </c>
      <c r="C24864" t="s">
        <v>29425</v>
      </c>
      <c r="D24864">
        <v>-37.393000000000001</v>
      </c>
      <c r="E24864">
        <v>175.83199999999999</v>
      </c>
      <c r="F24864" t="s">
        <v>1518</v>
      </c>
      <c r="G24864" t="s">
        <v>1519</v>
      </c>
      <c r="H24864" t="s">
        <v>1520</v>
      </c>
      <c r="I24864" t="s">
        <v>5979</v>
      </c>
      <c r="K24864">
        <v>5310</v>
      </c>
      <c r="L24864">
        <v>1554925569</v>
      </c>
    </row>
    <row r="24865" spans="1:12" x14ac:dyDescent="0.45">
      <c r="A24865" t="str">
        <f t="shared" si="388"/>
        <v>Waikanae, Wellington, New Zealand</v>
      </c>
      <c r="B24865" t="s">
        <v>29426</v>
      </c>
      <c r="C24865" t="s">
        <v>29426</v>
      </c>
      <c r="D24865">
        <v>-40.875999999999998</v>
      </c>
      <c r="E24865">
        <v>175.06399999999999</v>
      </c>
      <c r="F24865" t="s">
        <v>1518</v>
      </c>
      <c r="G24865" t="s">
        <v>1519</v>
      </c>
      <c r="H24865" t="s">
        <v>1520</v>
      </c>
      <c r="I24865" t="s">
        <v>16753</v>
      </c>
      <c r="K24865">
        <v>12100</v>
      </c>
      <c r="L24865">
        <v>1554624715</v>
      </c>
    </row>
    <row r="24866" spans="1:12" x14ac:dyDescent="0.45">
      <c r="A24866" t="str">
        <f t="shared" si="388"/>
        <v>Waikele, Hawaii, United States</v>
      </c>
      <c r="B24866" t="s">
        <v>29427</v>
      </c>
      <c r="C24866" t="s">
        <v>29427</v>
      </c>
      <c r="D24866">
        <v>21.4025</v>
      </c>
      <c r="E24866">
        <v>-158.00579999999999</v>
      </c>
      <c r="F24866" t="s">
        <v>530</v>
      </c>
      <c r="G24866" t="s">
        <v>531</v>
      </c>
      <c r="H24866" t="s">
        <v>532</v>
      </c>
      <c r="I24866" t="s">
        <v>1010</v>
      </c>
      <c r="K24866">
        <v>7062</v>
      </c>
      <c r="L24866">
        <v>1840039259</v>
      </c>
    </row>
    <row r="24867" spans="1:12" x14ac:dyDescent="0.45">
      <c r="A24867" t="str">
        <f t="shared" si="388"/>
        <v>Waikoloa Village, Hawaii, United States</v>
      </c>
      <c r="B24867" t="s">
        <v>29428</v>
      </c>
      <c r="C24867" t="s">
        <v>29428</v>
      </c>
      <c r="D24867">
        <v>19.9285</v>
      </c>
      <c r="E24867">
        <v>-155.8185</v>
      </c>
      <c r="F24867" t="s">
        <v>530</v>
      </c>
      <c r="G24867" t="s">
        <v>531</v>
      </c>
      <c r="H24867" t="s">
        <v>532</v>
      </c>
      <c r="I24867" t="s">
        <v>1010</v>
      </c>
      <c r="K24867">
        <v>6412</v>
      </c>
      <c r="L24867">
        <v>1840029587</v>
      </c>
    </row>
    <row r="24868" spans="1:12" x14ac:dyDescent="0.45">
      <c r="A24868" t="str">
        <f t="shared" si="388"/>
        <v>Wailea, Hawaii, United States</v>
      </c>
      <c r="B24868" t="s">
        <v>29429</v>
      </c>
      <c r="C24868" t="s">
        <v>29429</v>
      </c>
      <c r="D24868">
        <v>20.6873</v>
      </c>
      <c r="E24868">
        <v>-156.42910000000001</v>
      </c>
      <c r="F24868" t="s">
        <v>530</v>
      </c>
      <c r="G24868" t="s">
        <v>531</v>
      </c>
      <c r="H24868" t="s">
        <v>532</v>
      </c>
      <c r="I24868" t="s">
        <v>1010</v>
      </c>
      <c r="K24868">
        <v>5656</v>
      </c>
      <c r="L24868">
        <v>1840025210</v>
      </c>
    </row>
    <row r="24869" spans="1:12" x14ac:dyDescent="0.45">
      <c r="A24869" t="str">
        <f t="shared" si="388"/>
        <v>Wailua Homesteads, Hawaii, United States</v>
      </c>
      <c r="B24869" t="s">
        <v>29430</v>
      </c>
      <c r="C24869" t="s">
        <v>29430</v>
      </c>
      <c r="D24869">
        <v>22.065000000000001</v>
      </c>
      <c r="E24869">
        <v>-159.37710000000001</v>
      </c>
      <c r="F24869" t="s">
        <v>530</v>
      </c>
      <c r="G24869" t="s">
        <v>531</v>
      </c>
      <c r="H24869" t="s">
        <v>532</v>
      </c>
      <c r="I24869" t="s">
        <v>1010</v>
      </c>
      <c r="K24869">
        <v>5900</v>
      </c>
      <c r="L24869">
        <v>1840029591</v>
      </c>
    </row>
    <row r="24870" spans="1:12" x14ac:dyDescent="0.45">
      <c r="A24870" t="str">
        <f t="shared" si="388"/>
        <v>Wailuku, Hawaii, United States</v>
      </c>
      <c r="B24870" t="s">
        <v>29431</v>
      </c>
      <c r="C24870" t="s">
        <v>29431</v>
      </c>
      <c r="D24870">
        <v>20.883400000000002</v>
      </c>
      <c r="E24870">
        <v>-156.5059</v>
      </c>
      <c r="F24870" t="s">
        <v>530</v>
      </c>
      <c r="G24870" t="s">
        <v>531</v>
      </c>
      <c r="H24870" t="s">
        <v>532</v>
      </c>
      <c r="I24870" t="s">
        <v>1010</v>
      </c>
      <c r="K24870">
        <v>17354</v>
      </c>
      <c r="L24870">
        <v>1840023239</v>
      </c>
    </row>
    <row r="24871" spans="1:12" x14ac:dyDescent="0.45">
      <c r="A24871" t="str">
        <f t="shared" si="388"/>
        <v>Waimalu, Hawaii, United States</v>
      </c>
      <c r="B24871" t="s">
        <v>29432</v>
      </c>
      <c r="C24871" t="s">
        <v>29432</v>
      </c>
      <c r="D24871">
        <v>21.391300000000001</v>
      </c>
      <c r="E24871">
        <v>-157.93450000000001</v>
      </c>
      <c r="F24871" t="s">
        <v>530</v>
      </c>
      <c r="G24871" t="s">
        <v>531</v>
      </c>
      <c r="H24871" t="s">
        <v>532</v>
      </c>
      <c r="I24871" t="s">
        <v>1010</v>
      </c>
      <c r="K24871">
        <v>13384</v>
      </c>
      <c r="L24871">
        <v>1840029588</v>
      </c>
    </row>
    <row r="24872" spans="1:12" x14ac:dyDescent="0.45">
      <c r="A24872" t="str">
        <f t="shared" si="388"/>
        <v>Waimanalo, Hawaii, United States</v>
      </c>
      <c r="B24872" t="s">
        <v>29433</v>
      </c>
      <c r="C24872" t="s">
        <v>29433</v>
      </c>
      <c r="D24872">
        <v>21.342099999999999</v>
      </c>
      <c r="E24872">
        <v>-157.7303</v>
      </c>
      <c r="F24872" t="s">
        <v>530</v>
      </c>
      <c r="G24872" t="s">
        <v>531</v>
      </c>
      <c r="H24872" t="s">
        <v>532</v>
      </c>
      <c r="I24872" t="s">
        <v>1010</v>
      </c>
      <c r="K24872">
        <v>6135</v>
      </c>
      <c r="L24872">
        <v>1840029558</v>
      </c>
    </row>
    <row r="24873" spans="1:12" x14ac:dyDescent="0.45">
      <c r="A24873" t="str">
        <f t="shared" si="388"/>
        <v>Waimea, Hawaii, United States</v>
      </c>
      <c r="B24873" t="s">
        <v>29434</v>
      </c>
      <c r="C24873" t="s">
        <v>29434</v>
      </c>
      <c r="D24873">
        <v>20.0124</v>
      </c>
      <c r="E24873">
        <v>-155.6378</v>
      </c>
      <c r="F24873" t="s">
        <v>530</v>
      </c>
      <c r="G24873" t="s">
        <v>531</v>
      </c>
      <c r="H24873" t="s">
        <v>532</v>
      </c>
      <c r="I24873" t="s">
        <v>1010</v>
      </c>
      <c r="K24873">
        <v>11687</v>
      </c>
      <c r="L24873">
        <v>1840137122</v>
      </c>
    </row>
    <row r="24874" spans="1:12" x14ac:dyDescent="0.45">
      <c r="A24874" t="str">
        <f t="shared" si="388"/>
        <v>Wainfleet, Ontario, Canada</v>
      </c>
      <c r="B24874" t="s">
        <v>29435</v>
      </c>
      <c r="C24874" t="s">
        <v>29435</v>
      </c>
      <c r="D24874">
        <v>42.924999999999997</v>
      </c>
      <c r="E24874">
        <v>-79.375</v>
      </c>
      <c r="F24874" t="s">
        <v>541</v>
      </c>
      <c r="G24874" t="s">
        <v>542</v>
      </c>
      <c r="H24874" t="s">
        <v>543</v>
      </c>
      <c r="I24874" t="s">
        <v>857</v>
      </c>
      <c r="K24874">
        <v>6372</v>
      </c>
      <c r="L24874">
        <v>1124538125</v>
      </c>
    </row>
    <row r="24875" spans="1:12" x14ac:dyDescent="0.45">
      <c r="A24875" t="str">
        <f t="shared" si="388"/>
        <v>Waingapu, Nusa Tenggara Timur, Indonesia</v>
      </c>
      <c r="B24875" t="s">
        <v>29436</v>
      </c>
      <c r="C24875" t="s">
        <v>29436</v>
      </c>
      <c r="D24875">
        <v>-9.6582000000000008</v>
      </c>
      <c r="E24875">
        <v>120.253</v>
      </c>
      <c r="F24875" t="s">
        <v>1763</v>
      </c>
      <c r="G24875" t="s">
        <v>1764</v>
      </c>
      <c r="H24875" t="s">
        <v>1765</v>
      </c>
      <c r="I24875" t="s">
        <v>9409</v>
      </c>
      <c r="J24875" t="s">
        <v>366</v>
      </c>
      <c r="K24875">
        <v>48828</v>
      </c>
      <c r="L24875">
        <v>1360882365</v>
      </c>
    </row>
    <row r="24876" spans="1:12" x14ac:dyDescent="0.45">
      <c r="A24876" t="str">
        <f t="shared" si="388"/>
        <v>Wainwright, Alberta, Canada</v>
      </c>
      <c r="B24876" t="s">
        <v>29437</v>
      </c>
      <c r="C24876" t="s">
        <v>29437</v>
      </c>
      <c r="D24876">
        <v>52.833300000000001</v>
      </c>
      <c r="E24876">
        <v>-110.86669999999999</v>
      </c>
      <c r="F24876" t="s">
        <v>541</v>
      </c>
      <c r="G24876" t="s">
        <v>542</v>
      </c>
      <c r="H24876" t="s">
        <v>543</v>
      </c>
      <c r="I24876" t="s">
        <v>1073</v>
      </c>
      <c r="K24876">
        <v>6270</v>
      </c>
      <c r="L24876">
        <v>1124385336</v>
      </c>
    </row>
    <row r="24877" spans="1:12" x14ac:dyDescent="0.45">
      <c r="A24877" t="str">
        <f t="shared" si="388"/>
        <v>Waipahu, Hawaii, United States</v>
      </c>
      <c r="B24877" t="s">
        <v>29438</v>
      </c>
      <c r="C24877" t="s">
        <v>29438</v>
      </c>
      <c r="D24877">
        <v>21.3858</v>
      </c>
      <c r="E24877">
        <v>-158.0103</v>
      </c>
      <c r="F24877" t="s">
        <v>530</v>
      </c>
      <c r="G24877" t="s">
        <v>531</v>
      </c>
      <c r="H24877" t="s">
        <v>532</v>
      </c>
      <c r="I24877" t="s">
        <v>1010</v>
      </c>
      <c r="K24877">
        <v>40427</v>
      </c>
      <c r="L24877">
        <v>1840023258</v>
      </c>
    </row>
    <row r="24878" spans="1:12" x14ac:dyDescent="0.45">
      <c r="A24878" t="str">
        <f t="shared" si="388"/>
        <v>Waipio, Hawaii, United States</v>
      </c>
      <c r="B24878" t="s">
        <v>29439</v>
      </c>
      <c r="C24878" t="s">
        <v>29439</v>
      </c>
      <c r="D24878">
        <v>21.414300000000001</v>
      </c>
      <c r="E24878">
        <v>-157.9965</v>
      </c>
      <c r="F24878" t="s">
        <v>530</v>
      </c>
      <c r="G24878" t="s">
        <v>531</v>
      </c>
      <c r="H24878" t="s">
        <v>532</v>
      </c>
      <c r="I24878" t="s">
        <v>1010</v>
      </c>
      <c r="K24878">
        <v>11508</v>
      </c>
      <c r="L24878">
        <v>1840029589</v>
      </c>
    </row>
    <row r="24879" spans="1:12" x14ac:dyDescent="0.45">
      <c r="A24879" t="str">
        <f t="shared" si="388"/>
        <v>Waipio Acres, Hawaii, United States</v>
      </c>
      <c r="B24879" t="s">
        <v>29440</v>
      </c>
      <c r="C24879" t="s">
        <v>29440</v>
      </c>
      <c r="D24879">
        <v>21.468900000000001</v>
      </c>
      <c r="E24879">
        <v>-158.01730000000001</v>
      </c>
      <c r="F24879" t="s">
        <v>530</v>
      </c>
      <c r="G24879" t="s">
        <v>531</v>
      </c>
      <c r="H24879" t="s">
        <v>532</v>
      </c>
      <c r="I24879" t="s">
        <v>1010</v>
      </c>
      <c r="K24879">
        <v>5443</v>
      </c>
      <c r="L24879">
        <v>1840029562</v>
      </c>
    </row>
    <row r="24880" spans="1:12" x14ac:dyDescent="0.45">
      <c r="A24880" t="str">
        <f t="shared" si="388"/>
        <v>Waitakere, Auckland, New Zealand</v>
      </c>
      <c r="B24880" t="s">
        <v>29441</v>
      </c>
      <c r="C24880" t="s">
        <v>29441</v>
      </c>
      <c r="D24880">
        <v>-36.848999999999997</v>
      </c>
      <c r="E24880">
        <v>174.54300000000001</v>
      </c>
      <c r="F24880" t="s">
        <v>1518</v>
      </c>
      <c r="G24880" t="s">
        <v>1519</v>
      </c>
      <c r="H24880" t="s">
        <v>1520</v>
      </c>
      <c r="I24880" t="s">
        <v>2727</v>
      </c>
      <c r="K24880">
        <v>208100</v>
      </c>
      <c r="L24880">
        <v>1554034359</v>
      </c>
    </row>
    <row r="24881" spans="1:12" x14ac:dyDescent="0.45">
      <c r="A24881" t="str">
        <f t="shared" si="388"/>
        <v>Waitangi, Chatham Islands, New Zealand</v>
      </c>
      <c r="B24881" t="s">
        <v>29442</v>
      </c>
      <c r="C24881" t="s">
        <v>29442</v>
      </c>
      <c r="D24881">
        <v>-43.951000000000001</v>
      </c>
      <c r="E24881">
        <v>-176.56100000000001</v>
      </c>
      <c r="F24881" t="s">
        <v>1518</v>
      </c>
      <c r="G24881" t="s">
        <v>1519</v>
      </c>
      <c r="H24881" t="s">
        <v>1520</v>
      </c>
      <c r="I24881" t="s">
        <v>29443</v>
      </c>
      <c r="J24881" t="s">
        <v>378</v>
      </c>
      <c r="K24881">
        <v>300</v>
      </c>
      <c r="L24881">
        <v>1554847194</v>
      </c>
    </row>
    <row r="24882" spans="1:12" x14ac:dyDescent="0.45">
      <c r="A24882" t="str">
        <f t="shared" si="388"/>
        <v>Waitara, Taranaki, New Zealand</v>
      </c>
      <c r="B24882" t="s">
        <v>29444</v>
      </c>
      <c r="C24882" t="s">
        <v>29444</v>
      </c>
      <c r="D24882">
        <v>-38.995800000000003</v>
      </c>
      <c r="E24882">
        <v>174.23310000000001</v>
      </c>
      <c r="F24882" t="s">
        <v>1518</v>
      </c>
      <c r="G24882" t="s">
        <v>1519</v>
      </c>
      <c r="H24882" t="s">
        <v>1520</v>
      </c>
      <c r="I24882" t="s">
        <v>11956</v>
      </c>
      <c r="K24882">
        <v>7040</v>
      </c>
      <c r="L24882">
        <v>1554951741</v>
      </c>
    </row>
    <row r="24883" spans="1:12" x14ac:dyDescent="0.45">
      <c r="A24883" t="str">
        <f t="shared" si="388"/>
        <v>Waite Park, Minnesota, United States</v>
      </c>
      <c r="B24883" t="s">
        <v>29445</v>
      </c>
      <c r="C24883" t="s">
        <v>29445</v>
      </c>
      <c r="D24883">
        <v>45.531300000000002</v>
      </c>
      <c r="E24883">
        <v>-94.252799999999993</v>
      </c>
      <c r="F24883" t="s">
        <v>530</v>
      </c>
      <c r="G24883" t="s">
        <v>531</v>
      </c>
      <c r="H24883" t="s">
        <v>532</v>
      </c>
      <c r="I24883" t="s">
        <v>1433</v>
      </c>
      <c r="K24883">
        <v>7768</v>
      </c>
      <c r="L24883">
        <v>1840009989</v>
      </c>
    </row>
    <row r="24884" spans="1:12" x14ac:dyDescent="0.45">
      <c r="A24884" t="str">
        <f t="shared" si="388"/>
        <v>Waiuku, Auckland, New Zealand</v>
      </c>
      <c r="B24884" t="s">
        <v>29446</v>
      </c>
      <c r="C24884" t="s">
        <v>29446</v>
      </c>
      <c r="D24884">
        <v>-37.25</v>
      </c>
      <c r="E24884">
        <v>174.73330000000001</v>
      </c>
      <c r="F24884" t="s">
        <v>1518</v>
      </c>
      <c r="G24884" t="s">
        <v>1519</v>
      </c>
      <c r="H24884" t="s">
        <v>1520</v>
      </c>
      <c r="I24884" t="s">
        <v>2727</v>
      </c>
      <c r="K24884">
        <v>9660</v>
      </c>
      <c r="L24884">
        <v>1554334008</v>
      </c>
    </row>
    <row r="24885" spans="1:12" x14ac:dyDescent="0.45">
      <c r="A24885" t="str">
        <f t="shared" si="388"/>
        <v>Wajimazakimachi, Ishikawa, Japan</v>
      </c>
      <c r="B24885" t="s">
        <v>29447</v>
      </c>
      <c r="C24885" t="s">
        <v>29447</v>
      </c>
      <c r="D24885">
        <v>37.390599999999999</v>
      </c>
      <c r="E24885">
        <v>136.89920000000001</v>
      </c>
      <c r="F24885" t="s">
        <v>514</v>
      </c>
      <c r="G24885" t="s">
        <v>515</v>
      </c>
      <c r="H24885" t="s">
        <v>516</v>
      </c>
      <c r="I24885" t="s">
        <v>11666</v>
      </c>
      <c r="K24885">
        <v>24851</v>
      </c>
      <c r="L24885">
        <v>1392449990</v>
      </c>
    </row>
    <row r="24886" spans="1:12" x14ac:dyDescent="0.45">
      <c r="A24886" t="str">
        <f t="shared" si="388"/>
        <v>Wajir, Wajir, Kenya</v>
      </c>
      <c r="B24886" t="s">
        <v>29448</v>
      </c>
      <c r="C24886" t="s">
        <v>29448</v>
      </c>
      <c r="D24886">
        <v>1.75</v>
      </c>
      <c r="E24886">
        <v>40.066699999999997</v>
      </c>
      <c r="F24886" t="s">
        <v>2672</v>
      </c>
      <c r="G24886" t="s">
        <v>2673</v>
      </c>
      <c r="H24886" t="s">
        <v>2674</v>
      </c>
      <c r="I24886" t="s">
        <v>29448</v>
      </c>
      <c r="J24886" t="s">
        <v>378</v>
      </c>
      <c r="K24886">
        <v>45771</v>
      </c>
      <c r="L24886">
        <v>1404067343</v>
      </c>
    </row>
    <row r="24887" spans="1:12" x14ac:dyDescent="0.45">
      <c r="A24887" t="str">
        <f t="shared" si="388"/>
        <v>Wakabadai, Hokkaidō, Japan</v>
      </c>
      <c r="B24887" t="s">
        <v>29449</v>
      </c>
      <c r="C24887" t="s">
        <v>29449</v>
      </c>
      <c r="D24887">
        <v>45.4</v>
      </c>
      <c r="E24887">
        <v>141.69999999999999</v>
      </c>
      <c r="F24887" t="s">
        <v>514</v>
      </c>
      <c r="G24887" t="s">
        <v>515</v>
      </c>
      <c r="H24887" t="s">
        <v>516</v>
      </c>
      <c r="I24887" t="s">
        <v>517</v>
      </c>
      <c r="K24887">
        <v>33689</v>
      </c>
      <c r="L24887">
        <v>1392002486</v>
      </c>
    </row>
    <row r="24888" spans="1:12" x14ac:dyDescent="0.45">
      <c r="A24888" t="str">
        <f t="shared" si="388"/>
        <v>Wakayama, Wakayama, Japan</v>
      </c>
      <c r="B24888" t="s">
        <v>10315</v>
      </c>
      <c r="C24888" t="s">
        <v>10315</v>
      </c>
      <c r="D24888">
        <v>34.2333</v>
      </c>
      <c r="E24888">
        <v>135.16669999999999</v>
      </c>
      <c r="F24888" t="s">
        <v>514</v>
      </c>
      <c r="G24888" t="s">
        <v>515</v>
      </c>
      <c r="H24888" t="s">
        <v>516</v>
      </c>
      <c r="I24888" t="s">
        <v>10315</v>
      </c>
      <c r="J24888" t="s">
        <v>378</v>
      </c>
      <c r="K24888">
        <v>355825</v>
      </c>
      <c r="L24888">
        <v>1392907296</v>
      </c>
    </row>
    <row r="24889" spans="1:12" x14ac:dyDescent="0.45">
      <c r="A24889" t="str">
        <f t="shared" si="388"/>
        <v>Wake, Okayama, Japan</v>
      </c>
      <c r="B24889" t="s">
        <v>29450</v>
      </c>
      <c r="C24889" t="s">
        <v>29450</v>
      </c>
      <c r="D24889">
        <v>34.802799999999998</v>
      </c>
      <c r="E24889">
        <v>134.1575</v>
      </c>
      <c r="F24889" t="s">
        <v>514</v>
      </c>
      <c r="G24889" t="s">
        <v>515</v>
      </c>
      <c r="H24889" t="s">
        <v>516</v>
      </c>
      <c r="I24889" t="s">
        <v>11967</v>
      </c>
      <c r="K24889">
        <v>13690</v>
      </c>
      <c r="L24889">
        <v>1392389367</v>
      </c>
    </row>
    <row r="24890" spans="1:12" x14ac:dyDescent="0.45">
      <c r="A24890" t="str">
        <f t="shared" si="388"/>
        <v>Wake Forest, North Carolina, United States</v>
      </c>
      <c r="B24890" t="s">
        <v>29451</v>
      </c>
      <c r="C24890" t="s">
        <v>29451</v>
      </c>
      <c r="D24890">
        <v>35.962899999999998</v>
      </c>
      <c r="E24890">
        <v>-78.514099999999999</v>
      </c>
      <c r="F24890" t="s">
        <v>530</v>
      </c>
      <c r="G24890" t="s">
        <v>531</v>
      </c>
      <c r="H24890" t="s">
        <v>532</v>
      </c>
      <c r="I24890" t="s">
        <v>589</v>
      </c>
      <c r="K24890">
        <v>45629</v>
      </c>
      <c r="L24890">
        <v>1840016199</v>
      </c>
    </row>
    <row r="24891" spans="1:12" x14ac:dyDescent="0.45">
      <c r="A24891" t="str">
        <f t="shared" si="388"/>
        <v>Wake Village, Texas, United States</v>
      </c>
      <c r="B24891" t="s">
        <v>29452</v>
      </c>
      <c r="C24891" t="s">
        <v>29452</v>
      </c>
      <c r="D24891">
        <v>33.423999999999999</v>
      </c>
      <c r="E24891">
        <v>-94.118799999999993</v>
      </c>
      <c r="F24891" t="s">
        <v>530</v>
      </c>
      <c r="G24891" t="s">
        <v>531</v>
      </c>
      <c r="H24891" t="s">
        <v>532</v>
      </c>
      <c r="I24891" t="s">
        <v>610</v>
      </c>
      <c r="K24891">
        <v>5327</v>
      </c>
      <c r="L24891">
        <v>1840021988</v>
      </c>
    </row>
    <row r="24892" spans="1:12" x14ac:dyDescent="0.45">
      <c r="A24892" t="str">
        <f t="shared" si="388"/>
        <v>Wakefield, Wakefield, United Kingdom</v>
      </c>
      <c r="B24892" t="s">
        <v>1724</v>
      </c>
      <c r="C24892" t="s">
        <v>1724</v>
      </c>
      <c r="D24892">
        <v>53.68</v>
      </c>
      <c r="E24892">
        <v>-1.49</v>
      </c>
      <c r="F24892" t="s">
        <v>536</v>
      </c>
      <c r="G24892" t="s">
        <v>537</v>
      </c>
      <c r="H24892" t="s">
        <v>538</v>
      </c>
      <c r="I24892" t="s">
        <v>1724</v>
      </c>
      <c r="K24892">
        <v>99251</v>
      </c>
      <c r="L24892">
        <v>1826013112</v>
      </c>
    </row>
    <row r="24893" spans="1:12" x14ac:dyDescent="0.45">
      <c r="A24893" t="str">
        <f t="shared" si="388"/>
        <v>Wakefield, Massachusetts, United States</v>
      </c>
      <c r="B24893" t="s">
        <v>1724</v>
      </c>
      <c r="C24893" t="s">
        <v>1724</v>
      </c>
      <c r="D24893">
        <v>42.503500000000003</v>
      </c>
      <c r="E24893">
        <v>-71.065600000000003</v>
      </c>
      <c r="F24893" t="s">
        <v>530</v>
      </c>
      <c r="G24893" t="s">
        <v>531</v>
      </c>
      <c r="H24893" t="s">
        <v>532</v>
      </c>
      <c r="I24893" t="s">
        <v>621</v>
      </c>
      <c r="K24893">
        <v>26960</v>
      </c>
      <c r="L24893">
        <v>1840053641</v>
      </c>
    </row>
    <row r="24894" spans="1:12" x14ac:dyDescent="0.45">
      <c r="A24894" t="str">
        <f t="shared" si="388"/>
        <v>Wakefield, Virginia, United States</v>
      </c>
      <c r="B24894" t="s">
        <v>1724</v>
      </c>
      <c r="C24894" t="s">
        <v>1724</v>
      </c>
      <c r="D24894">
        <v>38.823</v>
      </c>
      <c r="E24894">
        <v>-77.240700000000004</v>
      </c>
      <c r="F24894" t="s">
        <v>530</v>
      </c>
      <c r="G24894" t="s">
        <v>531</v>
      </c>
      <c r="H24894" t="s">
        <v>532</v>
      </c>
      <c r="I24894" t="s">
        <v>618</v>
      </c>
      <c r="K24894">
        <v>11782</v>
      </c>
      <c r="L24894">
        <v>1840143806</v>
      </c>
    </row>
    <row r="24895" spans="1:12" x14ac:dyDescent="0.45">
      <c r="A24895" t="str">
        <f t="shared" si="388"/>
        <v>Wakefield, New Hampshire, United States</v>
      </c>
      <c r="B24895" t="s">
        <v>1724</v>
      </c>
      <c r="C24895" t="s">
        <v>1724</v>
      </c>
      <c r="D24895">
        <v>43.5916</v>
      </c>
      <c r="E24895">
        <v>-71.009799999999998</v>
      </c>
      <c r="F24895" t="s">
        <v>530</v>
      </c>
      <c r="G24895" t="s">
        <v>531</v>
      </c>
      <c r="H24895" t="s">
        <v>532</v>
      </c>
      <c r="I24895" t="s">
        <v>1728</v>
      </c>
      <c r="K24895">
        <v>5016</v>
      </c>
      <c r="L24895">
        <v>1840055706</v>
      </c>
    </row>
    <row r="24896" spans="1:12" x14ac:dyDescent="0.45">
      <c r="A24896" t="str">
        <f t="shared" si="388"/>
        <v>Wakefield-Peacedale, Rhode Island, United States</v>
      </c>
      <c r="B24896" t="s">
        <v>29453</v>
      </c>
      <c r="C24896" t="s">
        <v>29453</v>
      </c>
      <c r="D24896">
        <v>41.446100000000001</v>
      </c>
      <c r="E24896">
        <v>-71.500399999999999</v>
      </c>
      <c r="F24896" t="s">
        <v>530</v>
      </c>
      <c r="G24896" t="s">
        <v>531</v>
      </c>
      <c r="H24896" t="s">
        <v>532</v>
      </c>
      <c r="I24896" t="s">
        <v>3666</v>
      </c>
      <c r="K24896">
        <v>9092</v>
      </c>
      <c r="L24896">
        <v>1840073472</v>
      </c>
    </row>
    <row r="24897" spans="1:12" x14ac:dyDescent="0.45">
      <c r="A24897" t="str">
        <f t="shared" si="388"/>
        <v>Wakema, Ayeyawady, Burma</v>
      </c>
      <c r="B24897" t="s">
        <v>29454</v>
      </c>
      <c r="C24897" t="s">
        <v>29454</v>
      </c>
      <c r="D24897">
        <v>16.613299999999999</v>
      </c>
      <c r="E24897">
        <v>95.182900000000004</v>
      </c>
      <c r="F24897" t="s">
        <v>1584</v>
      </c>
      <c r="G24897" t="s">
        <v>1585</v>
      </c>
      <c r="H24897" t="s">
        <v>1586</v>
      </c>
      <c r="I24897" t="s">
        <v>12263</v>
      </c>
      <c r="K24897">
        <v>48405</v>
      </c>
      <c r="L24897">
        <v>1104266529</v>
      </c>
    </row>
    <row r="24898" spans="1:12" x14ac:dyDescent="0.45">
      <c r="A24898" t="str">
        <f t="shared" si="388"/>
        <v>Waki, Yamaguchi, Japan</v>
      </c>
      <c r="B24898" t="s">
        <v>29455</v>
      </c>
      <c r="C24898" t="s">
        <v>29455</v>
      </c>
      <c r="D24898">
        <v>34.202199999999998</v>
      </c>
      <c r="E24898">
        <v>132.22030000000001</v>
      </c>
      <c r="F24898" t="s">
        <v>514</v>
      </c>
      <c r="G24898" t="s">
        <v>515</v>
      </c>
      <c r="H24898" t="s">
        <v>516</v>
      </c>
      <c r="I24898" t="s">
        <v>11619</v>
      </c>
      <c r="K24898">
        <v>6238</v>
      </c>
      <c r="L24898">
        <v>1392843750</v>
      </c>
    </row>
    <row r="24899" spans="1:12" x14ac:dyDescent="0.45">
      <c r="A24899" t="str">
        <f t="shared" ref="A24899:A24962" si="389">CONCATENATE(B24899,", ",I24899,", ",F24899)</f>
        <v>Wakiso, Wakiso, Uganda</v>
      </c>
      <c r="B24899" t="s">
        <v>9432</v>
      </c>
      <c r="C24899" t="s">
        <v>9432</v>
      </c>
      <c r="D24899">
        <v>0.40439999999999998</v>
      </c>
      <c r="E24899">
        <v>32.459400000000002</v>
      </c>
      <c r="F24899" t="s">
        <v>613</v>
      </c>
      <c r="G24899" t="s">
        <v>614</v>
      </c>
      <c r="H24899" t="s">
        <v>615</v>
      </c>
      <c r="I24899" t="s">
        <v>9432</v>
      </c>
      <c r="J24899" t="s">
        <v>378</v>
      </c>
      <c r="L24899">
        <v>1800102352</v>
      </c>
    </row>
    <row r="24900" spans="1:12" x14ac:dyDescent="0.45">
      <c r="A24900" t="str">
        <f t="shared" si="389"/>
        <v>Wakuya, Miyagi, Japan</v>
      </c>
      <c r="B24900" t="s">
        <v>29456</v>
      </c>
      <c r="C24900" t="s">
        <v>29456</v>
      </c>
      <c r="D24900">
        <v>38.544699999999999</v>
      </c>
      <c r="E24900">
        <v>141.13470000000001</v>
      </c>
      <c r="F24900" t="s">
        <v>514</v>
      </c>
      <c r="G24900" t="s">
        <v>515</v>
      </c>
      <c r="H24900" t="s">
        <v>516</v>
      </c>
      <c r="I24900" t="s">
        <v>12185</v>
      </c>
      <c r="K24900">
        <v>15677</v>
      </c>
      <c r="L24900">
        <v>1392967427</v>
      </c>
    </row>
    <row r="24901" spans="1:12" x14ac:dyDescent="0.45">
      <c r="A24901" t="str">
        <f t="shared" si="389"/>
        <v>Wałbrzych, Dolnośląskie, Poland</v>
      </c>
      <c r="B24901" t="s">
        <v>29457</v>
      </c>
      <c r="C24901" t="s">
        <v>29458</v>
      </c>
      <c r="D24901">
        <v>50.7667</v>
      </c>
      <c r="E24901">
        <v>16.283300000000001</v>
      </c>
      <c r="F24901" t="s">
        <v>3993</v>
      </c>
      <c r="G24901" t="s">
        <v>3994</v>
      </c>
      <c r="H24901" t="s">
        <v>3995</v>
      </c>
      <c r="I24901" t="s">
        <v>4423</v>
      </c>
      <c r="J24901" t="s">
        <v>366</v>
      </c>
      <c r="K24901">
        <v>116069</v>
      </c>
      <c r="L24901">
        <v>1616162263</v>
      </c>
    </row>
    <row r="24902" spans="1:12" x14ac:dyDescent="0.45">
      <c r="A24902" t="str">
        <f t="shared" si="389"/>
        <v>Wałcz, Zachodniopomorskie, Poland</v>
      </c>
      <c r="B24902" t="s">
        <v>29459</v>
      </c>
      <c r="C24902" t="s">
        <v>29460</v>
      </c>
      <c r="D24902">
        <v>53.2667</v>
      </c>
      <c r="E24902">
        <v>16.466699999999999</v>
      </c>
      <c r="F24902" t="s">
        <v>3993</v>
      </c>
      <c r="G24902" t="s">
        <v>3994</v>
      </c>
      <c r="H24902" t="s">
        <v>3995</v>
      </c>
      <c r="I24902" t="s">
        <v>4389</v>
      </c>
      <c r="J24902" t="s">
        <v>366</v>
      </c>
      <c r="K24902">
        <v>26354</v>
      </c>
      <c r="L24902">
        <v>1616129049</v>
      </c>
    </row>
    <row r="24903" spans="1:12" x14ac:dyDescent="0.45">
      <c r="A24903" t="str">
        <f t="shared" si="389"/>
        <v>Waldbröl, North Rhine-Westphalia, Germany</v>
      </c>
      <c r="B24903" t="s">
        <v>29461</v>
      </c>
      <c r="C24903" t="s">
        <v>29462</v>
      </c>
      <c r="D24903">
        <v>50.878900000000002</v>
      </c>
      <c r="E24903">
        <v>7.6150000000000002</v>
      </c>
      <c r="F24903" t="s">
        <v>441</v>
      </c>
      <c r="G24903" t="s">
        <v>442</v>
      </c>
      <c r="H24903" t="s">
        <v>443</v>
      </c>
      <c r="I24903" t="s">
        <v>444</v>
      </c>
      <c r="K24903">
        <v>19543</v>
      </c>
      <c r="L24903">
        <v>1276170251</v>
      </c>
    </row>
    <row r="24904" spans="1:12" x14ac:dyDescent="0.45">
      <c r="A24904" t="str">
        <f t="shared" si="389"/>
        <v>Waldeck, Hesse, Germany</v>
      </c>
      <c r="B24904" t="s">
        <v>29463</v>
      </c>
      <c r="C24904" t="s">
        <v>29463</v>
      </c>
      <c r="D24904">
        <v>51.2</v>
      </c>
      <c r="E24904">
        <v>9.0667000000000009</v>
      </c>
      <c r="F24904" t="s">
        <v>441</v>
      </c>
      <c r="G24904" t="s">
        <v>442</v>
      </c>
      <c r="H24904" t="s">
        <v>443</v>
      </c>
      <c r="I24904" t="s">
        <v>1676</v>
      </c>
      <c r="K24904">
        <v>6761</v>
      </c>
      <c r="L24904">
        <v>1276540962</v>
      </c>
    </row>
    <row r="24905" spans="1:12" x14ac:dyDescent="0.45">
      <c r="A24905" t="str">
        <f t="shared" si="389"/>
        <v>Walden, New York, United States</v>
      </c>
      <c r="B24905" t="s">
        <v>29464</v>
      </c>
      <c r="C24905" t="s">
        <v>29464</v>
      </c>
      <c r="D24905">
        <v>41.560299999999998</v>
      </c>
      <c r="E24905">
        <v>-74.187899999999999</v>
      </c>
      <c r="F24905" t="s">
        <v>530</v>
      </c>
      <c r="G24905" t="s">
        <v>531</v>
      </c>
      <c r="H24905" t="s">
        <v>532</v>
      </c>
      <c r="I24905" t="s">
        <v>803</v>
      </c>
      <c r="K24905">
        <v>11085</v>
      </c>
      <c r="L24905">
        <v>1840004880</v>
      </c>
    </row>
    <row r="24906" spans="1:12" x14ac:dyDescent="0.45">
      <c r="A24906" t="str">
        <f t="shared" si="389"/>
        <v>Waldenbuch, Baden-Württemberg, Germany</v>
      </c>
      <c r="B24906" t="s">
        <v>29465</v>
      </c>
      <c r="C24906" t="s">
        <v>29465</v>
      </c>
      <c r="D24906">
        <v>48.6372</v>
      </c>
      <c r="E24906">
        <v>9.1317000000000004</v>
      </c>
      <c r="F24906" t="s">
        <v>441</v>
      </c>
      <c r="G24906" t="s">
        <v>442</v>
      </c>
      <c r="H24906" t="s">
        <v>443</v>
      </c>
      <c r="I24906" t="s">
        <v>451</v>
      </c>
      <c r="K24906">
        <v>8717</v>
      </c>
      <c r="L24906">
        <v>1276938935</v>
      </c>
    </row>
    <row r="24907" spans="1:12" x14ac:dyDescent="0.45">
      <c r="A24907" t="str">
        <f t="shared" si="389"/>
        <v>Waldheim, Saxony, Germany</v>
      </c>
      <c r="B24907" t="s">
        <v>29466</v>
      </c>
      <c r="C24907" t="s">
        <v>29466</v>
      </c>
      <c r="D24907">
        <v>51.066699999999997</v>
      </c>
      <c r="E24907">
        <v>13.0167</v>
      </c>
      <c r="F24907" t="s">
        <v>441</v>
      </c>
      <c r="G24907" t="s">
        <v>442</v>
      </c>
      <c r="H24907" t="s">
        <v>443</v>
      </c>
      <c r="I24907" t="s">
        <v>1707</v>
      </c>
      <c r="K24907">
        <v>8964</v>
      </c>
      <c r="L24907">
        <v>1276028317</v>
      </c>
    </row>
    <row r="24908" spans="1:12" x14ac:dyDescent="0.45">
      <c r="A24908" t="str">
        <f t="shared" si="389"/>
        <v>Waldkirch, Baden-Württemberg, Germany</v>
      </c>
      <c r="B24908" t="s">
        <v>29467</v>
      </c>
      <c r="C24908" t="s">
        <v>29467</v>
      </c>
      <c r="D24908">
        <v>48.093899999999998</v>
      </c>
      <c r="E24908">
        <v>7.9607999999999999</v>
      </c>
      <c r="F24908" t="s">
        <v>441</v>
      </c>
      <c r="G24908" t="s">
        <v>442</v>
      </c>
      <c r="H24908" t="s">
        <v>443</v>
      </c>
      <c r="I24908" t="s">
        <v>451</v>
      </c>
      <c r="K24908">
        <v>21809</v>
      </c>
      <c r="L24908">
        <v>1276926019</v>
      </c>
    </row>
    <row r="24909" spans="1:12" x14ac:dyDescent="0.45">
      <c r="A24909" t="str">
        <f t="shared" si="389"/>
        <v>Waldkirchen, Bavaria, Germany</v>
      </c>
      <c r="B24909" t="s">
        <v>29468</v>
      </c>
      <c r="C24909" t="s">
        <v>29468</v>
      </c>
      <c r="D24909">
        <v>48.730600000000003</v>
      </c>
      <c r="E24909">
        <v>13.601100000000001</v>
      </c>
      <c r="F24909" t="s">
        <v>441</v>
      </c>
      <c r="G24909" t="s">
        <v>442</v>
      </c>
      <c r="H24909" t="s">
        <v>443</v>
      </c>
      <c r="I24909" t="s">
        <v>567</v>
      </c>
      <c r="K24909">
        <v>10534</v>
      </c>
      <c r="L24909">
        <v>1276702006</v>
      </c>
    </row>
    <row r="24910" spans="1:12" x14ac:dyDescent="0.45">
      <c r="A24910" t="str">
        <f t="shared" si="389"/>
        <v>Waldkraiburg, Bavaria, Germany</v>
      </c>
      <c r="B24910" t="s">
        <v>29469</v>
      </c>
      <c r="C24910" t="s">
        <v>29469</v>
      </c>
      <c r="D24910">
        <v>48.216700000000003</v>
      </c>
      <c r="E24910">
        <v>12.4</v>
      </c>
      <c r="F24910" t="s">
        <v>441</v>
      </c>
      <c r="G24910" t="s">
        <v>442</v>
      </c>
      <c r="H24910" t="s">
        <v>443</v>
      </c>
      <c r="I24910" t="s">
        <v>567</v>
      </c>
      <c r="K24910">
        <v>23442</v>
      </c>
      <c r="L24910">
        <v>1276784836</v>
      </c>
    </row>
    <row r="24911" spans="1:12" x14ac:dyDescent="0.45">
      <c r="A24911" t="str">
        <f t="shared" si="389"/>
        <v>Waldmünchen, Bavaria, Germany</v>
      </c>
      <c r="B24911" t="s">
        <v>29470</v>
      </c>
      <c r="C24911" t="s">
        <v>29471</v>
      </c>
      <c r="D24911">
        <v>49.378500000000003</v>
      </c>
      <c r="E24911">
        <v>12.7049</v>
      </c>
      <c r="F24911" t="s">
        <v>441</v>
      </c>
      <c r="G24911" t="s">
        <v>442</v>
      </c>
      <c r="H24911" t="s">
        <v>443</v>
      </c>
      <c r="I24911" t="s">
        <v>567</v>
      </c>
      <c r="K24911">
        <v>6728</v>
      </c>
      <c r="L24911">
        <v>1276963038</v>
      </c>
    </row>
    <row r="24912" spans="1:12" x14ac:dyDescent="0.45">
      <c r="A24912" t="str">
        <f t="shared" si="389"/>
        <v>Waldorf, Maryland, United States</v>
      </c>
      <c r="B24912" t="s">
        <v>29472</v>
      </c>
      <c r="C24912" t="s">
        <v>29472</v>
      </c>
      <c r="D24912">
        <v>38.608499999999999</v>
      </c>
      <c r="E24912">
        <v>-76.919499999999999</v>
      </c>
      <c r="F24912" t="s">
        <v>530</v>
      </c>
      <c r="G24912" t="s">
        <v>531</v>
      </c>
      <c r="H24912" t="s">
        <v>532</v>
      </c>
      <c r="I24912" t="s">
        <v>588</v>
      </c>
      <c r="K24912">
        <v>74587</v>
      </c>
      <c r="L24912">
        <v>1840006175</v>
      </c>
    </row>
    <row r="24913" spans="1:12" x14ac:dyDescent="0.45">
      <c r="A24913" t="str">
        <f t="shared" si="389"/>
        <v>Waldsassen, Bavaria, Germany</v>
      </c>
      <c r="B24913" t="s">
        <v>29473</v>
      </c>
      <c r="C24913" t="s">
        <v>29473</v>
      </c>
      <c r="D24913">
        <v>50</v>
      </c>
      <c r="E24913">
        <v>12.3</v>
      </c>
      <c r="F24913" t="s">
        <v>441</v>
      </c>
      <c r="G24913" t="s">
        <v>442</v>
      </c>
      <c r="H24913" t="s">
        <v>443</v>
      </c>
      <c r="I24913" t="s">
        <v>567</v>
      </c>
      <c r="K24913">
        <v>6694</v>
      </c>
      <c r="L24913">
        <v>1276182408</v>
      </c>
    </row>
    <row r="24914" spans="1:12" x14ac:dyDescent="0.45">
      <c r="A24914" t="str">
        <f t="shared" si="389"/>
        <v>Waldshut-Tiengen, Baden-Württemberg, Germany</v>
      </c>
      <c r="B24914" t="s">
        <v>29474</v>
      </c>
      <c r="C24914" t="s">
        <v>29474</v>
      </c>
      <c r="D24914">
        <v>47.623100000000001</v>
      </c>
      <c r="E24914">
        <v>8.2143999999999995</v>
      </c>
      <c r="F24914" t="s">
        <v>441</v>
      </c>
      <c r="G24914" t="s">
        <v>442</v>
      </c>
      <c r="H24914" t="s">
        <v>443</v>
      </c>
      <c r="I24914" t="s">
        <v>451</v>
      </c>
      <c r="J24914" t="s">
        <v>366</v>
      </c>
      <c r="K24914">
        <v>24226</v>
      </c>
      <c r="L24914">
        <v>1276011078</v>
      </c>
    </row>
    <row r="24915" spans="1:12" x14ac:dyDescent="0.45">
      <c r="A24915" t="str">
        <f t="shared" si="389"/>
        <v>Waldwick, New Jersey, United States</v>
      </c>
      <c r="B24915" t="s">
        <v>29475</v>
      </c>
      <c r="C24915" t="s">
        <v>29475</v>
      </c>
      <c r="D24915">
        <v>41.013399999999997</v>
      </c>
      <c r="E24915">
        <v>-74.125900000000001</v>
      </c>
      <c r="F24915" t="s">
        <v>530</v>
      </c>
      <c r="G24915" t="s">
        <v>531</v>
      </c>
      <c r="H24915" t="s">
        <v>532</v>
      </c>
      <c r="I24915" t="s">
        <v>587</v>
      </c>
      <c r="K24915">
        <v>10108</v>
      </c>
      <c r="L24915">
        <v>1840000921</v>
      </c>
    </row>
    <row r="24916" spans="1:12" x14ac:dyDescent="0.45">
      <c r="A24916" t="str">
        <f t="shared" si="389"/>
        <v>Walkden, Salford, United Kingdom</v>
      </c>
      <c r="B24916" t="s">
        <v>29476</v>
      </c>
      <c r="C24916" t="s">
        <v>29476</v>
      </c>
      <c r="D24916">
        <v>53.523899999999998</v>
      </c>
      <c r="E24916">
        <v>-2.3990999999999998</v>
      </c>
      <c r="F24916" t="s">
        <v>536</v>
      </c>
      <c r="G24916" t="s">
        <v>537</v>
      </c>
      <c r="H24916" t="s">
        <v>538</v>
      </c>
      <c r="I24916" t="s">
        <v>3687</v>
      </c>
      <c r="K24916">
        <v>35616</v>
      </c>
      <c r="L24916">
        <v>1826067450</v>
      </c>
    </row>
    <row r="24917" spans="1:12" x14ac:dyDescent="0.45">
      <c r="A24917" t="str">
        <f t="shared" si="389"/>
        <v>Walker, Michigan, United States</v>
      </c>
      <c r="B24917" t="s">
        <v>29477</v>
      </c>
      <c r="C24917" t="s">
        <v>29477</v>
      </c>
      <c r="D24917">
        <v>42.985300000000002</v>
      </c>
      <c r="E24917">
        <v>-85.744600000000005</v>
      </c>
      <c r="F24917" t="s">
        <v>530</v>
      </c>
      <c r="G24917" t="s">
        <v>531</v>
      </c>
      <c r="H24917" t="s">
        <v>532</v>
      </c>
      <c r="I24917" t="s">
        <v>868</v>
      </c>
      <c r="K24917">
        <v>24869</v>
      </c>
      <c r="L24917">
        <v>1840002925</v>
      </c>
    </row>
    <row r="24918" spans="1:12" x14ac:dyDescent="0.45">
      <c r="A24918" t="str">
        <f t="shared" si="389"/>
        <v>Walker, Louisiana, United States</v>
      </c>
      <c r="B24918" t="s">
        <v>29477</v>
      </c>
      <c r="C24918" t="s">
        <v>29477</v>
      </c>
      <c r="D24918">
        <v>30.484999999999999</v>
      </c>
      <c r="E24918">
        <v>-90.865600000000001</v>
      </c>
      <c r="F24918" t="s">
        <v>530</v>
      </c>
      <c r="G24918" t="s">
        <v>531</v>
      </c>
      <c r="H24918" t="s">
        <v>532</v>
      </c>
      <c r="I24918" t="s">
        <v>533</v>
      </c>
      <c r="K24918">
        <v>6248</v>
      </c>
      <c r="L24918">
        <v>1840017185</v>
      </c>
    </row>
    <row r="24919" spans="1:12" x14ac:dyDescent="0.45">
      <c r="A24919" t="str">
        <f t="shared" si="389"/>
        <v>Walker Mill, Maryland, United States</v>
      </c>
      <c r="B24919" t="s">
        <v>29478</v>
      </c>
      <c r="C24919" t="s">
        <v>29478</v>
      </c>
      <c r="D24919">
        <v>38.875399999999999</v>
      </c>
      <c r="E24919">
        <v>-76.886200000000002</v>
      </c>
      <c r="F24919" t="s">
        <v>530</v>
      </c>
      <c r="G24919" t="s">
        <v>531</v>
      </c>
      <c r="H24919" t="s">
        <v>532</v>
      </c>
      <c r="I24919" t="s">
        <v>588</v>
      </c>
      <c r="K24919">
        <v>11780</v>
      </c>
      <c r="L24919">
        <v>1840031499</v>
      </c>
    </row>
    <row r="24920" spans="1:12" x14ac:dyDescent="0.45">
      <c r="A24920" t="str">
        <f t="shared" si="389"/>
        <v>Walkersville, Maryland, United States</v>
      </c>
      <c r="B24920" t="s">
        <v>29479</v>
      </c>
      <c r="C24920" t="s">
        <v>29479</v>
      </c>
      <c r="D24920">
        <v>39.483199999999997</v>
      </c>
      <c r="E24920">
        <v>-77.355900000000005</v>
      </c>
      <c r="F24920" t="s">
        <v>530</v>
      </c>
      <c r="G24920" t="s">
        <v>531</v>
      </c>
      <c r="H24920" t="s">
        <v>532</v>
      </c>
      <c r="I24920" t="s">
        <v>588</v>
      </c>
      <c r="K24920">
        <v>6415</v>
      </c>
      <c r="L24920">
        <v>1840005717</v>
      </c>
    </row>
    <row r="24921" spans="1:12" x14ac:dyDescent="0.45">
      <c r="A24921" t="str">
        <f t="shared" si="389"/>
        <v>Walkertown, North Carolina, United States</v>
      </c>
      <c r="B24921" t="s">
        <v>29480</v>
      </c>
      <c r="C24921" t="s">
        <v>29480</v>
      </c>
      <c r="D24921">
        <v>36.157800000000002</v>
      </c>
      <c r="E24921">
        <v>-80.164199999999994</v>
      </c>
      <c r="F24921" t="s">
        <v>530</v>
      </c>
      <c r="G24921" t="s">
        <v>531</v>
      </c>
      <c r="H24921" t="s">
        <v>532</v>
      </c>
      <c r="I24921" t="s">
        <v>589</v>
      </c>
      <c r="K24921">
        <v>5242</v>
      </c>
      <c r="L24921">
        <v>1840016125</v>
      </c>
    </row>
    <row r="24922" spans="1:12" x14ac:dyDescent="0.45">
      <c r="A24922" t="str">
        <f t="shared" si="389"/>
        <v>Wall, New Jersey, United States</v>
      </c>
      <c r="B24922" t="s">
        <v>29481</v>
      </c>
      <c r="C24922" t="s">
        <v>29481</v>
      </c>
      <c r="D24922">
        <v>40.167400000000001</v>
      </c>
      <c r="E24922">
        <v>-74.097399999999993</v>
      </c>
      <c r="F24922" t="s">
        <v>530</v>
      </c>
      <c r="G24922" t="s">
        <v>531</v>
      </c>
      <c r="H24922" t="s">
        <v>532</v>
      </c>
      <c r="I24922" t="s">
        <v>587</v>
      </c>
      <c r="K24922">
        <v>25836</v>
      </c>
      <c r="L24922">
        <v>1840081643</v>
      </c>
    </row>
    <row r="24923" spans="1:12" x14ac:dyDescent="0.45">
      <c r="A24923" t="str">
        <f t="shared" si="389"/>
        <v>Walla Walla, Washington, United States</v>
      </c>
      <c r="B24923" t="s">
        <v>29482</v>
      </c>
      <c r="C24923" t="s">
        <v>29482</v>
      </c>
      <c r="D24923">
        <v>46.067</v>
      </c>
      <c r="E24923">
        <v>-118.3366</v>
      </c>
      <c r="F24923" t="s">
        <v>530</v>
      </c>
      <c r="G24923" t="s">
        <v>531</v>
      </c>
      <c r="H24923" t="s">
        <v>532</v>
      </c>
      <c r="I24923" t="s">
        <v>585</v>
      </c>
      <c r="K24923">
        <v>57860</v>
      </c>
      <c r="L24923">
        <v>1840021174</v>
      </c>
    </row>
    <row r="24924" spans="1:12" x14ac:dyDescent="0.45">
      <c r="A24924" t="str">
        <f t="shared" si="389"/>
        <v>Wallan, Victoria, Australia</v>
      </c>
      <c r="B24924" t="s">
        <v>29483</v>
      </c>
      <c r="C24924" t="s">
        <v>29483</v>
      </c>
      <c r="D24924">
        <v>-37.416699999999999</v>
      </c>
      <c r="E24924">
        <v>144.98330000000001</v>
      </c>
      <c r="F24924" t="s">
        <v>830</v>
      </c>
      <c r="G24924" t="s">
        <v>831</v>
      </c>
      <c r="H24924" t="s">
        <v>832</v>
      </c>
      <c r="I24924" t="s">
        <v>2292</v>
      </c>
      <c r="K24924">
        <v>8520</v>
      </c>
      <c r="L24924">
        <v>1036357414</v>
      </c>
    </row>
    <row r="24925" spans="1:12" x14ac:dyDescent="0.45">
      <c r="A24925" t="str">
        <f t="shared" si="389"/>
        <v>Wallaroo, South Australia, Australia</v>
      </c>
      <c r="B24925" t="s">
        <v>29484</v>
      </c>
      <c r="C24925" t="s">
        <v>29484</v>
      </c>
      <c r="D24925">
        <v>-33.916699999999999</v>
      </c>
      <c r="E24925">
        <v>137.61670000000001</v>
      </c>
      <c r="F24925" t="s">
        <v>830</v>
      </c>
      <c r="G24925" t="s">
        <v>831</v>
      </c>
      <c r="H24925" t="s">
        <v>832</v>
      </c>
      <c r="I24925" t="s">
        <v>833</v>
      </c>
      <c r="K24925">
        <v>3988</v>
      </c>
      <c r="L24925">
        <v>1036743246</v>
      </c>
    </row>
    <row r="24926" spans="1:12" x14ac:dyDescent="0.45">
      <c r="A24926" t="str">
        <f t="shared" si="389"/>
        <v>Wallasey, Wirral, United Kingdom</v>
      </c>
      <c r="B24926" t="s">
        <v>29485</v>
      </c>
      <c r="C24926" t="s">
        <v>29485</v>
      </c>
      <c r="D24926">
        <v>53.415799999999997</v>
      </c>
      <c r="E24926">
        <v>-3.0232999999999999</v>
      </c>
      <c r="F24926" t="s">
        <v>536</v>
      </c>
      <c r="G24926" t="s">
        <v>537</v>
      </c>
      <c r="H24926" t="s">
        <v>538</v>
      </c>
      <c r="I24926" t="s">
        <v>3896</v>
      </c>
      <c r="K24926">
        <v>60284</v>
      </c>
      <c r="L24926">
        <v>1826741418</v>
      </c>
    </row>
    <row r="24927" spans="1:12" x14ac:dyDescent="0.45">
      <c r="A24927" t="str">
        <f t="shared" si="389"/>
        <v>Walldorf, Baden-Württemberg, Germany</v>
      </c>
      <c r="B24927" t="s">
        <v>29486</v>
      </c>
      <c r="C24927" t="s">
        <v>29486</v>
      </c>
      <c r="D24927">
        <v>49.3</v>
      </c>
      <c r="E24927">
        <v>8.65</v>
      </c>
      <c r="F24927" t="s">
        <v>441</v>
      </c>
      <c r="G24927" t="s">
        <v>442</v>
      </c>
      <c r="H24927" t="s">
        <v>443</v>
      </c>
      <c r="I24927" t="s">
        <v>451</v>
      </c>
      <c r="K24927">
        <v>15534</v>
      </c>
      <c r="L24927">
        <v>1276002664</v>
      </c>
    </row>
    <row r="24928" spans="1:12" x14ac:dyDescent="0.45">
      <c r="A24928" t="str">
        <f t="shared" si="389"/>
        <v>Walldürn, Baden-Württemberg, Germany</v>
      </c>
      <c r="B24928" t="s">
        <v>29487</v>
      </c>
      <c r="C24928" t="s">
        <v>29488</v>
      </c>
      <c r="D24928">
        <v>49.583100000000002</v>
      </c>
      <c r="E24928">
        <v>9.3681000000000001</v>
      </c>
      <c r="F24928" t="s">
        <v>441</v>
      </c>
      <c r="G24928" t="s">
        <v>442</v>
      </c>
      <c r="H24928" t="s">
        <v>443</v>
      </c>
      <c r="I24928" t="s">
        <v>451</v>
      </c>
      <c r="K24928">
        <v>11518</v>
      </c>
      <c r="L24928">
        <v>1276425115</v>
      </c>
    </row>
    <row r="24929" spans="1:12" x14ac:dyDescent="0.45">
      <c r="A24929" t="str">
        <f t="shared" si="389"/>
        <v>Walled Lake, Michigan, United States</v>
      </c>
      <c r="B24929" t="s">
        <v>29489</v>
      </c>
      <c r="C24929" t="s">
        <v>29489</v>
      </c>
      <c r="D24929">
        <v>42.537999999999997</v>
      </c>
      <c r="E24929">
        <v>-83.4786</v>
      </c>
      <c r="F24929" t="s">
        <v>530</v>
      </c>
      <c r="G24929" t="s">
        <v>531</v>
      </c>
      <c r="H24929" t="s">
        <v>532</v>
      </c>
      <c r="I24929" t="s">
        <v>868</v>
      </c>
      <c r="K24929">
        <v>7134</v>
      </c>
      <c r="L24929">
        <v>1840002435</v>
      </c>
    </row>
    <row r="24930" spans="1:12" x14ac:dyDescent="0.45">
      <c r="A24930" t="str">
        <f t="shared" si="389"/>
        <v>Waller, Washington, United States</v>
      </c>
      <c r="B24930" t="s">
        <v>29490</v>
      </c>
      <c r="C24930" t="s">
        <v>29490</v>
      </c>
      <c r="D24930">
        <v>47.203499999999998</v>
      </c>
      <c r="E24930">
        <v>-122.3699</v>
      </c>
      <c r="F24930" t="s">
        <v>530</v>
      </c>
      <c r="G24930" t="s">
        <v>531</v>
      </c>
      <c r="H24930" t="s">
        <v>532</v>
      </c>
      <c r="I24930" t="s">
        <v>585</v>
      </c>
      <c r="K24930">
        <v>7894</v>
      </c>
      <c r="L24930">
        <v>1840037889</v>
      </c>
    </row>
    <row r="24931" spans="1:12" x14ac:dyDescent="0.45">
      <c r="A24931" t="str">
        <f t="shared" si="389"/>
        <v>Wallingford, Oxfordshire, United Kingdom</v>
      </c>
      <c r="B24931" t="s">
        <v>29491</v>
      </c>
      <c r="C24931" t="s">
        <v>29491</v>
      </c>
      <c r="D24931">
        <v>51.598999999999997</v>
      </c>
      <c r="E24931">
        <v>-1.125</v>
      </c>
      <c r="F24931" t="s">
        <v>536</v>
      </c>
      <c r="G24931" t="s">
        <v>537</v>
      </c>
      <c r="H24931" t="s">
        <v>538</v>
      </c>
      <c r="I24931" t="s">
        <v>617</v>
      </c>
      <c r="K24931">
        <v>11600</v>
      </c>
      <c r="L24931">
        <v>1826443803</v>
      </c>
    </row>
    <row r="24932" spans="1:12" x14ac:dyDescent="0.45">
      <c r="A24932" t="str">
        <f t="shared" si="389"/>
        <v>Wallingford, Connecticut, United States</v>
      </c>
      <c r="B24932" t="s">
        <v>29491</v>
      </c>
      <c r="C24932" t="s">
        <v>29491</v>
      </c>
      <c r="D24932">
        <v>41.4587</v>
      </c>
      <c r="E24932">
        <v>-72.803899999999999</v>
      </c>
      <c r="F24932" t="s">
        <v>530</v>
      </c>
      <c r="G24932" t="s">
        <v>531</v>
      </c>
      <c r="H24932" t="s">
        <v>532</v>
      </c>
      <c r="I24932" t="s">
        <v>2109</v>
      </c>
      <c r="K24932">
        <v>44771</v>
      </c>
      <c r="L24932">
        <v>1840045095</v>
      </c>
    </row>
    <row r="24933" spans="1:12" x14ac:dyDescent="0.45">
      <c r="A24933" t="str">
        <f t="shared" si="389"/>
        <v>Wallingford Center, Connecticut, United States</v>
      </c>
      <c r="B24933" t="s">
        <v>29492</v>
      </c>
      <c r="C24933" t="s">
        <v>29492</v>
      </c>
      <c r="D24933">
        <v>41.4499</v>
      </c>
      <c r="E24933">
        <v>-72.818899999999999</v>
      </c>
      <c r="F24933" t="s">
        <v>530</v>
      </c>
      <c r="G24933" t="s">
        <v>531</v>
      </c>
      <c r="H24933" t="s">
        <v>532</v>
      </c>
      <c r="I24933" t="s">
        <v>2109</v>
      </c>
      <c r="K24933">
        <v>18322</v>
      </c>
      <c r="L24933">
        <v>1840073312</v>
      </c>
    </row>
    <row r="24934" spans="1:12" x14ac:dyDescent="0.45">
      <c r="A24934" t="str">
        <f t="shared" si="389"/>
        <v>Wallington, New Jersey, United States</v>
      </c>
      <c r="B24934" t="s">
        <v>29493</v>
      </c>
      <c r="C24934" t="s">
        <v>29493</v>
      </c>
      <c r="D24934">
        <v>40.853499999999997</v>
      </c>
      <c r="E24934">
        <v>-74.106899999999996</v>
      </c>
      <c r="F24934" t="s">
        <v>530</v>
      </c>
      <c r="G24934" t="s">
        <v>531</v>
      </c>
      <c r="H24934" t="s">
        <v>532</v>
      </c>
      <c r="I24934" t="s">
        <v>587</v>
      </c>
      <c r="K24934">
        <v>11495</v>
      </c>
      <c r="L24934">
        <v>1840000922</v>
      </c>
    </row>
    <row r="24935" spans="1:12" x14ac:dyDescent="0.45">
      <c r="A24935" t="str">
        <f t="shared" si="389"/>
        <v>Wallington, Sutton, United Kingdom</v>
      </c>
      <c r="B24935" t="s">
        <v>29493</v>
      </c>
      <c r="C24935" t="s">
        <v>29493</v>
      </c>
      <c r="D24935">
        <v>51.364699999999999</v>
      </c>
      <c r="E24935">
        <v>-0.14030000000000001</v>
      </c>
      <c r="F24935" t="s">
        <v>536</v>
      </c>
      <c r="G24935" t="s">
        <v>537</v>
      </c>
      <c r="H24935" t="s">
        <v>538</v>
      </c>
      <c r="I24935" t="s">
        <v>6229</v>
      </c>
      <c r="K24935">
        <v>20850</v>
      </c>
      <c r="L24935">
        <v>1826952560</v>
      </c>
    </row>
    <row r="24936" spans="1:12" x14ac:dyDescent="0.45">
      <c r="A24936" t="str">
        <f t="shared" si="389"/>
        <v>Wallisellen, Zürich, Switzerland</v>
      </c>
      <c r="B24936" t="s">
        <v>29494</v>
      </c>
      <c r="C24936" t="s">
        <v>29494</v>
      </c>
      <c r="D24936">
        <v>47.412199999999999</v>
      </c>
      <c r="E24936">
        <v>8.5922000000000001</v>
      </c>
      <c r="F24936" t="s">
        <v>464</v>
      </c>
      <c r="G24936" t="s">
        <v>465</v>
      </c>
      <c r="H24936" t="s">
        <v>466</v>
      </c>
      <c r="I24936" t="s">
        <v>861</v>
      </c>
      <c r="K24936">
        <v>15855</v>
      </c>
      <c r="L24936">
        <v>1756960820</v>
      </c>
    </row>
    <row r="24937" spans="1:12" x14ac:dyDescent="0.45">
      <c r="A24937" t="str">
        <f t="shared" si="389"/>
        <v>Wallkill, New York, United States</v>
      </c>
      <c r="B24937" t="s">
        <v>29495</v>
      </c>
      <c r="C24937" t="s">
        <v>29495</v>
      </c>
      <c r="D24937">
        <v>41.485399999999998</v>
      </c>
      <c r="E24937">
        <v>-74.393900000000002</v>
      </c>
      <c r="F24937" t="s">
        <v>530</v>
      </c>
      <c r="G24937" t="s">
        <v>531</v>
      </c>
      <c r="H24937" t="s">
        <v>532</v>
      </c>
      <c r="I24937" t="s">
        <v>803</v>
      </c>
      <c r="K24937">
        <v>28622</v>
      </c>
      <c r="L24937">
        <v>1840024229</v>
      </c>
    </row>
    <row r="24938" spans="1:12" x14ac:dyDescent="0.45">
      <c r="A24938" t="str">
        <f t="shared" si="389"/>
        <v>Wallsend, North Tyneside, United Kingdom</v>
      </c>
      <c r="B24938" t="s">
        <v>29496</v>
      </c>
      <c r="C24938" t="s">
        <v>29496</v>
      </c>
      <c r="D24938">
        <v>54.991</v>
      </c>
      <c r="E24938">
        <v>-1.534</v>
      </c>
      <c r="F24938" t="s">
        <v>536</v>
      </c>
      <c r="G24938" t="s">
        <v>537</v>
      </c>
      <c r="H24938" t="s">
        <v>538</v>
      </c>
      <c r="I24938" t="s">
        <v>7868</v>
      </c>
      <c r="K24938">
        <v>43826</v>
      </c>
      <c r="L24938">
        <v>1826171317</v>
      </c>
    </row>
    <row r="24939" spans="1:12" x14ac:dyDescent="0.45">
      <c r="A24939" t="str">
        <f t="shared" si="389"/>
        <v>Walmer, Kent, United Kingdom</v>
      </c>
      <c r="B24939" t="s">
        <v>29497</v>
      </c>
      <c r="C24939" t="s">
        <v>29497</v>
      </c>
      <c r="D24939">
        <v>51.204300000000003</v>
      </c>
      <c r="E24939">
        <v>1.3985000000000001</v>
      </c>
      <c r="F24939" t="s">
        <v>536</v>
      </c>
      <c r="G24939" t="s">
        <v>537</v>
      </c>
      <c r="H24939" t="s">
        <v>538</v>
      </c>
      <c r="I24939" t="s">
        <v>1606</v>
      </c>
      <c r="K24939">
        <v>8178</v>
      </c>
      <c r="L24939">
        <v>1826830845</v>
      </c>
    </row>
    <row r="24940" spans="1:12" x14ac:dyDescent="0.45">
      <c r="A24940" t="str">
        <f t="shared" si="389"/>
        <v>Walnut, California, United States</v>
      </c>
      <c r="B24940" t="s">
        <v>29498</v>
      </c>
      <c r="C24940" t="s">
        <v>29498</v>
      </c>
      <c r="D24940">
        <v>34.0334</v>
      </c>
      <c r="E24940">
        <v>-117.8593</v>
      </c>
      <c r="F24940" t="s">
        <v>530</v>
      </c>
      <c r="G24940" t="s">
        <v>531</v>
      </c>
      <c r="H24940" t="s">
        <v>532</v>
      </c>
      <c r="I24940" t="s">
        <v>754</v>
      </c>
      <c r="K24940">
        <v>29685</v>
      </c>
      <c r="L24940">
        <v>1840021875</v>
      </c>
    </row>
    <row r="24941" spans="1:12" x14ac:dyDescent="0.45">
      <c r="A24941" t="str">
        <f t="shared" si="389"/>
        <v>Walnut Creek, California, United States</v>
      </c>
      <c r="B24941" t="s">
        <v>29499</v>
      </c>
      <c r="C24941" t="s">
        <v>29499</v>
      </c>
      <c r="D24941">
        <v>37.9024</v>
      </c>
      <c r="E24941">
        <v>-122.0398</v>
      </c>
      <c r="F24941" t="s">
        <v>530</v>
      </c>
      <c r="G24941" t="s">
        <v>531</v>
      </c>
      <c r="H24941" t="s">
        <v>532</v>
      </c>
      <c r="I24941" t="s">
        <v>754</v>
      </c>
      <c r="K24941">
        <v>70166</v>
      </c>
      <c r="L24941">
        <v>1840021531</v>
      </c>
    </row>
    <row r="24942" spans="1:12" x14ac:dyDescent="0.45">
      <c r="A24942" t="str">
        <f t="shared" si="389"/>
        <v>Walnut Park, California, United States</v>
      </c>
      <c r="B24942" t="s">
        <v>29500</v>
      </c>
      <c r="C24942" t="s">
        <v>29500</v>
      </c>
      <c r="D24942">
        <v>33.968299999999999</v>
      </c>
      <c r="E24942">
        <v>-118.22199999999999</v>
      </c>
      <c r="F24942" t="s">
        <v>530</v>
      </c>
      <c r="G24942" t="s">
        <v>531</v>
      </c>
      <c r="H24942" t="s">
        <v>532</v>
      </c>
      <c r="I24942" t="s">
        <v>754</v>
      </c>
      <c r="K24942">
        <v>16034</v>
      </c>
      <c r="L24942">
        <v>1840019218</v>
      </c>
    </row>
    <row r="24943" spans="1:12" x14ac:dyDescent="0.45">
      <c r="A24943" t="str">
        <f t="shared" si="389"/>
        <v>Walnut Ridge, Arkansas, United States</v>
      </c>
      <c r="B24943" t="s">
        <v>29501</v>
      </c>
      <c r="C24943" t="s">
        <v>29501</v>
      </c>
      <c r="D24943">
        <v>36.085099999999997</v>
      </c>
      <c r="E24943">
        <v>-90.946299999999994</v>
      </c>
      <c r="F24943" t="s">
        <v>530</v>
      </c>
      <c r="G24943" t="s">
        <v>531</v>
      </c>
      <c r="H24943" t="s">
        <v>532</v>
      </c>
      <c r="I24943" t="s">
        <v>1616</v>
      </c>
      <c r="K24943">
        <v>6568</v>
      </c>
      <c r="L24943">
        <v>1840015327</v>
      </c>
    </row>
    <row r="24944" spans="1:12" x14ac:dyDescent="0.45">
      <c r="A24944" t="str">
        <f t="shared" si="389"/>
        <v>Walpole, Massachusetts, United States</v>
      </c>
      <c r="B24944" t="s">
        <v>29502</v>
      </c>
      <c r="C24944" t="s">
        <v>29502</v>
      </c>
      <c r="D24944">
        <v>42.146500000000003</v>
      </c>
      <c r="E24944">
        <v>-71.255499999999998</v>
      </c>
      <c r="F24944" t="s">
        <v>530</v>
      </c>
      <c r="G24944" t="s">
        <v>531</v>
      </c>
      <c r="H24944" t="s">
        <v>532</v>
      </c>
      <c r="I24944" t="s">
        <v>621</v>
      </c>
      <c r="K24944">
        <v>25075</v>
      </c>
      <c r="L24944">
        <v>1840053559</v>
      </c>
    </row>
    <row r="24945" spans="1:12" x14ac:dyDescent="0.45">
      <c r="A24945" t="str">
        <f t="shared" si="389"/>
        <v>Walsall, Walsall, United Kingdom</v>
      </c>
      <c r="B24945" t="s">
        <v>1479</v>
      </c>
      <c r="C24945" t="s">
        <v>1479</v>
      </c>
      <c r="D24945">
        <v>52.58</v>
      </c>
      <c r="E24945">
        <v>-1.98</v>
      </c>
      <c r="F24945" t="s">
        <v>536</v>
      </c>
      <c r="G24945" t="s">
        <v>537</v>
      </c>
      <c r="H24945" t="s">
        <v>538</v>
      </c>
      <c r="I24945" t="s">
        <v>1479</v>
      </c>
      <c r="K24945">
        <v>67594</v>
      </c>
      <c r="L24945">
        <v>1826655696</v>
      </c>
    </row>
    <row r="24946" spans="1:12" x14ac:dyDescent="0.45">
      <c r="A24946" t="str">
        <f t="shared" si="389"/>
        <v>Walsall Wood, Walsall, United Kingdom</v>
      </c>
      <c r="B24946" t="s">
        <v>29503</v>
      </c>
      <c r="C24946" t="s">
        <v>29503</v>
      </c>
      <c r="D24946">
        <v>52.627699999999997</v>
      </c>
      <c r="E24946">
        <v>-1.9300999999999999</v>
      </c>
      <c r="F24946" t="s">
        <v>536</v>
      </c>
      <c r="G24946" t="s">
        <v>537</v>
      </c>
      <c r="H24946" t="s">
        <v>538</v>
      </c>
      <c r="I24946" t="s">
        <v>1479</v>
      </c>
      <c r="K24946">
        <v>13207</v>
      </c>
      <c r="L24946">
        <v>1826891290</v>
      </c>
    </row>
    <row r="24947" spans="1:12" x14ac:dyDescent="0.45">
      <c r="A24947" t="str">
        <f t="shared" si="389"/>
        <v>Walsrode, Lower Saxony, Germany</v>
      </c>
      <c r="B24947" t="s">
        <v>29504</v>
      </c>
      <c r="C24947" t="s">
        <v>29504</v>
      </c>
      <c r="D24947">
        <v>52.859200000000001</v>
      </c>
      <c r="E24947">
        <v>9.5853000000000002</v>
      </c>
      <c r="F24947" t="s">
        <v>441</v>
      </c>
      <c r="G24947" t="s">
        <v>442</v>
      </c>
      <c r="H24947" t="s">
        <v>443</v>
      </c>
      <c r="I24947" t="s">
        <v>735</v>
      </c>
      <c r="K24947">
        <v>23068</v>
      </c>
      <c r="L24947">
        <v>1276472764</v>
      </c>
    </row>
    <row r="24948" spans="1:12" x14ac:dyDescent="0.45">
      <c r="A24948" t="str">
        <f t="shared" si="389"/>
        <v>Walterboro, South Carolina, United States</v>
      </c>
      <c r="B24948" t="s">
        <v>29505</v>
      </c>
      <c r="C24948" t="s">
        <v>29505</v>
      </c>
      <c r="D24948">
        <v>32.901000000000003</v>
      </c>
      <c r="E24948">
        <v>-80.676000000000002</v>
      </c>
      <c r="F24948" t="s">
        <v>530</v>
      </c>
      <c r="G24948" t="s">
        <v>531</v>
      </c>
      <c r="H24948" t="s">
        <v>532</v>
      </c>
      <c r="I24948" t="s">
        <v>534</v>
      </c>
      <c r="K24948">
        <v>9550</v>
      </c>
      <c r="L24948">
        <v>1840015757</v>
      </c>
    </row>
    <row r="24949" spans="1:12" x14ac:dyDescent="0.45">
      <c r="A24949" t="str">
        <f t="shared" si="389"/>
        <v>Waltershausen, Thuringia, Germany</v>
      </c>
      <c r="B24949" t="s">
        <v>29506</v>
      </c>
      <c r="C24949" t="s">
        <v>29506</v>
      </c>
      <c r="D24949">
        <v>50.897500000000001</v>
      </c>
      <c r="E24949">
        <v>10.5558</v>
      </c>
      <c r="F24949" t="s">
        <v>441</v>
      </c>
      <c r="G24949" t="s">
        <v>442</v>
      </c>
      <c r="H24949" t="s">
        <v>443</v>
      </c>
      <c r="I24949" t="s">
        <v>1709</v>
      </c>
      <c r="K24949">
        <v>12973</v>
      </c>
      <c r="L24949">
        <v>1276892683</v>
      </c>
    </row>
    <row r="24950" spans="1:12" x14ac:dyDescent="0.45">
      <c r="A24950" t="str">
        <f t="shared" si="389"/>
        <v>Waltham, Massachusetts, United States</v>
      </c>
      <c r="B24950" t="s">
        <v>29507</v>
      </c>
      <c r="C24950" t="s">
        <v>29507</v>
      </c>
      <c r="D24950">
        <v>42.3889</v>
      </c>
      <c r="E24950">
        <v>-71.2423</v>
      </c>
      <c r="F24950" t="s">
        <v>530</v>
      </c>
      <c r="G24950" t="s">
        <v>531</v>
      </c>
      <c r="H24950" t="s">
        <v>532</v>
      </c>
      <c r="I24950" t="s">
        <v>621</v>
      </c>
      <c r="K24950">
        <v>62495</v>
      </c>
      <c r="L24950">
        <v>1840000428</v>
      </c>
    </row>
    <row r="24951" spans="1:12" x14ac:dyDescent="0.45">
      <c r="A24951" t="str">
        <f t="shared" si="389"/>
        <v>Waltham, North East Lincolnshire, United Kingdom</v>
      </c>
      <c r="B24951" t="s">
        <v>29507</v>
      </c>
      <c r="C24951" t="s">
        <v>29507</v>
      </c>
      <c r="D24951">
        <v>53.516500000000001</v>
      </c>
      <c r="E24951">
        <v>-0.1021</v>
      </c>
      <c r="F24951" t="s">
        <v>536</v>
      </c>
      <c r="G24951" t="s">
        <v>537</v>
      </c>
      <c r="H24951" t="s">
        <v>538</v>
      </c>
      <c r="I24951" t="s">
        <v>7268</v>
      </c>
      <c r="K24951">
        <v>6413</v>
      </c>
      <c r="L24951">
        <v>1826581191</v>
      </c>
    </row>
    <row r="24952" spans="1:12" x14ac:dyDescent="0.45">
      <c r="A24952" t="str">
        <f t="shared" si="389"/>
        <v>Waltham Abbey, Essex, United Kingdom</v>
      </c>
      <c r="B24952" t="s">
        <v>29508</v>
      </c>
      <c r="C24952" t="s">
        <v>29508</v>
      </c>
      <c r="D24952">
        <v>51.684600000000003</v>
      </c>
      <c r="E24952">
        <v>4.0000000000000002E-4</v>
      </c>
      <c r="F24952" t="s">
        <v>536</v>
      </c>
      <c r="G24952" t="s">
        <v>537</v>
      </c>
      <c r="H24952" t="s">
        <v>538</v>
      </c>
      <c r="I24952" t="s">
        <v>3710</v>
      </c>
      <c r="K24952">
        <v>21149</v>
      </c>
      <c r="L24952">
        <v>1826980531</v>
      </c>
    </row>
    <row r="24953" spans="1:12" x14ac:dyDescent="0.45">
      <c r="A24953" t="str">
        <f t="shared" si="389"/>
        <v>Waltham Cross, Hertfordshire, United Kingdom</v>
      </c>
      <c r="B24953" t="s">
        <v>29509</v>
      </c>
      <c r="C24953" t="s">
        <v>29509</v>
      </c>
      <c r="D24953">
        <v>51.686</v>
      </c>
      <c r="E24953">
        <v>-3.3099999999999997E-2</v>
      </c>
      <c r="F24953" t="s">
        <v>536</v>
      </c>
      <c r="G24953" t="s">
        <v>537</v>
      </c>
      <c r="H24953" t="s">
        <v>538</v>
      </c>
      <c r="I24953" t="s">
        <v>539</v>
      </c>
      <c r="K24953">
        <v>7407</v>
      </c>
      <c r="L24953">
        <v>1826629009</v>
      </c>
    </row>
    <row r="24954" spans="1:12" x14ac:dyDescent="0.45">
      <c r="A24954" t="str">
        <f t="shared" si="389"/>
        <v>Walthamstow, Waltham Forest, United Kingdom</v>
      </c>
      <c r="B24954" t="s">
        <v>29510</v>
      </c>
      <c r="C24954" t="s">
        <v>29510</v>
      </c>
      <c r="D24954">
        <v>51.59</v>
      </c>
      <c r="E24954">
        <v>0</v>
      </c>
      <c r="F24954" t="s">
        <v>536</v>
      </c>
      <c r="G24954" t="s">
        <v>537</v>
      </c>
      <c r="H24954" t="s">
        <v>538</v>
      </c>
      <c r="I24954" t="s">
        <v>6913</v>
      </c>
      <c r="K24954">
        <v>109424</v>
      </c>
      <c r="L24954">
        <v>1826009890</v>
      </c>
    </row>
    <row r="24955" spans="1:12" x14ac:dyDescent="0.45">
      <c r="A24955" t="str">
        <f t="shared" si="389"/>
        <v>Walton, New York, United States</v>
      </c>
      <c r="B24955" t="s">
        <v>29511</v>
      </c>
      <c r="C24955" t="s">
        <v>29511</v>
      </c>
      <c r="D24955">
        <v>42.174100000000003</v>
      </c>
      <c r="E24955">
        <v>-75.127300000000005</v>
      </c>
      <c r="F24955" t="s">
        <v>530</v>
      </c>
      <c r="G24955" t="s">
        <v>531</v>
      </c>
      <c r="H24955" t="s">
        <v>532</v>
      </c>
      <c r="I24955" t="s">
        <v>803</v>
      </c>
      <c r="K24955">
        <v>5229</v>
      </c>
      <c r="L24955">
        <v>1840004623</v>
      </c>
    </row>
    <row r="24956" spans="1:12" x14ac:dyDescent="0.45">
      <c r="A24956" t="str">
        <f t="shared" si="389"/>
        <v>Walton upon Thames, Surrey, United Kingdom</v>
      </c>
      <c r="B24956" t="s">
        <v>29512</v>
      </c>
      <c r="C24956" t="s">
        <v>29512</v>
      </c>
      <c r="D24956">
        <v>51.386800000000001</v>
      </c>
      <c r="E24956">
        <v>-0.4133</v>
      </c>
      <c r="F24956" t="s">
        <v>536</v>
      </c>
      <c r="G24956" t="s">
        <v>537</v>
      </c>
      <c r="H24956" t="s">
        <v>538</v>
      </c>
      <c r="I24956" t="s">
        <v>826</v>
      </c>
      <c r="K24956">
        <v>22834</v>
      </c>
      <c r="L24956">
        <v>1826528871</v>
      </c>
    </row>
    <row r="24957" spans="1:12" x14ac:dyDescent="0.45">
      <c r="A24957" t="str">
        <f t="shared" si="389"/>
        <v>Waltrop, North Rhine-Westphalia, Germany</v>
      </c>
      <c r="B24957" t="s">
        <v>29513</v>
      </c>
      <c r="C24957" t="s">
        <v>29513</v>
      </c>
      <c r="D24957">
        <v>51.616700000000002</v>
      </c>
      <c r="E24957">
        <v>7.3833000000000002</v>
      </c>
      <c r="F24957" t="s">
        <v>441</v>
      </c>
      <c r="G24957" t="s">
        <v>442</v>
      </c>
      <c r="H24957" t="s">
        <v>443</v>
      </c>
      <c r="I24957" t="s">
        <v>444</v>
      </c>
      <c r="K24957">
        <v>29345</v>
      </c>
      <c r="L24957">
        <v>1276333081</v>
      </c>
    </row>
    <row r="24958" spans="1:12" x14ac:dyDescent="0.45">
      <c r="A24958" t="str">
        <f t="shared" si="389"/>
        <v>Walvisbaai, Erongo, Namibia</v>
      </c>
      <c r="B24958" t="s">
        <v>29514</v>
      </c>
      <c r="C24958" t="s">
        <v>29514</v>
      </c>
      <c r="D24958">
        <v>-22.949400000000001</v>
      </c>
      <c r="E24958">
        <v>14.5069</v>
      </c>
      <c r="F24958" t="s">
        <v>4295</v>
      </c>
      <c r="G24958" t="s">
        <v>4296</v>
      </c>
      <c r="H24958" t="s">
        <v>4297</v>
      </c>
      <c r="I24958" t="s">
        <v>14182</v>
      </c>
      <c r="K24958">
        <v>85000</v>
      </c>
      <c r="L24958">
        <v>1516267898</v>
      </c>
    </row>
    <row r="24959" spans="1:12" x14ac:dyDescent="0.45">
      <c r="A24959" t="str">
        <f t="shared" si="389"/>
        <v>Walworth, New York, United States</v>
      </c>
      <c r="B24959" t="s">
        <v>29515</v>
      </c>
      <c r="C24959" t="s">
        <v>29515</v>
      </c>
      <c r="D24959">
        <v>43.1633</v>
      </c>
      <c r="E24959">
        <v>-77.313199999999995</v>
      </c>
      <c r="F24959" t="s">
        <v>530</v>
      </c>
      <c r="G24959" t="s">
        <v>531</v>
      </c>
      <c r="H24959" t="s">
        <v>532</v>
      </c>
      <c r="I24959" t="s">
        <v>803</v>
      </c>
      <c r="K24959">
        <v>9237</v>
      </c>
      <c r="L24959">
        <v>1840058571</v>
      </c>
    </row>
    <row r="24960" spans="1:12" x14ac:dyDescent="0.45">
      <c r="A24960" t="str">
        <f t="shared" si="389"/>
        <v>Wamba, Haut-Uélé, Congo (Kinshasa)</v>
      </c>
      <c r="B24960" t="s">
        <v>29516</v>
      </c>
      <c r="C24960" t="s">
        <v>29516</v>
      </c>
      <c r="D24960">
        <v>2.1404000000000001</v>
      </c>
      <c r="E24960">
        <v>27.99</v>
      </c>
      <c r="F24960" t="s">
        <v>1127</v>
      </c>
      <c r="G24960" t="s">
        <v>1128</v>
      </c>
      <c r="H24960" t="s">
        <v>1129</v>
      </c>
      <c r="I24960" t="s">
        <v>13177</v>
      </c>
      <c r="K24960">
        <v>146871</v>
      </c>
      <c r="L24960">
        <v>1180866253</v>
      </c>
    </row>
    <row r="24961" spans="1:12" x14ac:dyDescent="0.45">
      <c r="A24961" t="str">
        <f t="shared" si="389"/>
        <v>Wanaka, Otago, New Zealand</v>
      </c>
      <c r="B24961" t="s">
        <v>29517</v>
      </c>
      <c r="C24961" t="s">
        <v>29517</v>
      </c>
      <c r="D24961">
        <v>-44.708100000000002</v>
      </c>
      <c r="E24961">
        <v>169.12389999999999</v>
      </c>
      <c r="F24961" t="s">
        <v>1518</v>
      </c>
      <c r="G24961" t="s">
        <v>1519</v>
      </c>
      <c r="H24961" t="s">
        <v>1520</v>
      </c>
      <c r="I24961" t="s">
        <v>1521</v>
      </c>
      <c r="K24961">
        <v>8900</v>
      </c>
      <c r="L24961">
        <v>1554152950</v>
      </c>
    </row>
    <row r="24962" spans="1:12" x14ac:dyDescent="0.45">
      <c r="A24962" t="str">
        <f t="shared" si="389"/>
        <v>Wanaque, New Jersey, United States</v>
      </c>
      <c r="B24962" t="s">
        <v>29518</v>
      </c>
      <c r="C24962" t="s">
        <v>29518</v>
      </c>
      <c r="D24962">
        <v>41.043999999999997</v>
      </c>
      <c r="E24962">
        <v>-74.290000000000006</v>
      </c>
      <c r="F24962" t="s">
        <v>530</v>
      </c>
      <c r="G24962" t="s">
        <v>531</v>
      </c>
      <c r="H24962" t="s">
        <v>532</v>
      </c>
      <c r="I24962" t="s">
        <v>587</v>
      </c>
      <c r="K24962">
        <v>11762</v>
      </c>
      <c r="L24962">
        <v>1840000840</v>
      </c>
    </row>
    <row r="24963" spans="1:12" x14ac:dyDescent="0.45">
      <c r="A24963" t="str">
        <f t="shared" ref="A24963:A25026" si="390">CONCATENATE(B24963,", ",I24963,", ",F24963)</f>
        <v>Wancheng, Hainan, China</v>
      </c>
      <c r="B24963" t="s">
        <v>29519</v>
      </c>
      <c r="C24963" t="s">
        <v>29519</v>
      </c>
      <c r="D24963">
        <v>18.8</v>
      </c>
      <c r="E24963">
        <v>110.4</v>
      </c>
      <c r="F24963" t="s">
        <v>1039</v>
      </c>
      <c r="G24963" t="s">
        <v>1040</v>
      </c>
      <c r="H24963" t="s">
        <v>1041</v>
      </c>
      <c r="I24963" t="s">
        <v>3736</v>
      </c>
      <c r="J24963" t="s">
        <v>366</v>
      </c>
      <c r="K24963">
        <v>545597</v>
      </c>
      <c r="L24963">
        <v>1156017483</v>
      </c>
    </row>
    <row r="24964" spans="1:12" x14ac:dyDescent="0.45">
      <c r="A24964" t="str">
        <f t="shared" si="390"/>
        <v>Wandsworth, Wandsworth, United Kingdom</v>
      </c>
      <c r="B24964" t="s">
        <v>3257</v>
      </c>
      <c r="C24964" t="s">
        <v>3257</v>
      </c>
      <c r="D24964">
        <v>51.454999999999998</v>
      </c>
      <c r="E24964">
        <v>-0.192</v>
      </c>
      <c r="F24964" t="s">
        <v>536</v>
      </c>
      <c r="G24964" t="s">
        <v>537</v>
      </c>
      <c r="H24964" t="s">
        <v>538</v>
      </c>
      <c r="I24964" t="s">
        <v>3257</v>
      </c>
      <c r="K24964">
        <v>61594</v>
      </c>
      <c r="L24964">
        <v>1826844924</v>
      </c>
    </row>
    <row r="24965" spans="1:12" x14ac:dyDescent="0.45">
      <c r="A24965" t="str">
        <f t="shared" si="390"/>
        <v>Wang Nam Yen, Sa Kaeo, Thailand</v>
      </c>
      <c r="B24965" t="s">
        <v>29520</v>
      </c>
      <c r="C24965" t="s">
        <v>29520</v>
      </c>
      <c r="D24965">
        <v>13.500400000000001</v>
      </c>
      <c r="E24965">
        <v>102.1806</v>
      </c>
      <c r="F24965" t="s">
        <v>1864</v>
      </c>
      <c r="G24965" t="s">
        <v>1865</v>
      </c>
      <c r="H24965" t="s">
        <v>1866</v>
      </c>
      <c r="I24965" t="s">
        <v>2278</v>
      </c>
      <c r="J24965" t="s">
        <v>366</v>
      </c>
      <c r="K24965">
        <v>21301</v>
      </c>
      <c r="L24965">
        <v>1764123627</v>
      </c>
    </row>
    <row r="24966" spans="1:12" x14ac:dyDescent="0.45">
      <c r="A24966" t="str">
        <f t="shared" si="390"/>
        <v>Wang Saphung, Loei, Thailand</v>
      </c>
      <c r="B24966" t="s">
        <v>29521</v>
      </c>
      <c r="C24966" t="s">
        <v>29521</v>
      </c>
      <c r="D24966">
        <v>17.299499999999998</v>
      </c>
      <c r="E24966">
        <v>101.7624</v>
      </c>
      <c r="F24966" t="s">
        <v>1864</v>
      </c>
      <c r="G24966" t="s">
        <v>1865</v>
      </c>
      <c r="H24966" t="s">
        <v>1866</v>
      </c>
      <c r="I24966" t="s">
        <v>16586</v>
      </c>
      <c r="J24966" t="s">
        <v>366</v>
      </c>
      <c r="K24966">
        <v>11992</v>
      </c>
      <c r="L24966">
        <v>1764106072</v>
      </c>
    </row>
    <row r="24967" spans="1:12" x14ac:dyDescent="0.45">
      <c r="A24967" t="str">
        <f t="shared" si="390"/>
        <v>Wangaratta, Victoria, Australia</v>
      </c>
      <c r="B24967" t="s">
        <v>29522</v>
      </c>
      <c r="C24967" t="s">
        <v>29522</v>
      </c>
      <c r="D24967">
        <v>-36.3583</v>
      </c>
      <c r="E24967">
        <v>146.3125</v>
      </c>
      <c r="F24967" t="s">
        <v>830</v>
      </c>
      <c r="G24967" t="s">
        <v>831</v>
      </c>
      <c r="H24967" t="s">
        <v>832</v>
      </c>
      <c r="I24967" t="s">
        <v>2292</v>
      </c>
      <c r="K24967">
        <v>19318</v>
      </c>
      <c r="L24967">
        <v>1036395326</v>
      </c>
    </row>
    <row r="24968" spans="1:12" x14ac:dyDescent="0.45">
      <c r="A24968" t="str">
        <f t="shared" si="390"/>
        <v>Wangdue Phodrang, Wangdue Phodrang, Bhutan</v>
      </c>
      <c r="B24968" t="s">
        <v>29523</v>
      </c>
      <c r="C24968" t="s">
        <v>29523</v>
      </c>
      <c r="D24968">
        <v>27.433299999999999</v>
      </c>
      <c r="E24968">
        <v>89.916700000000006</v>
      </c>
      <c r="F24968" t="s">
        <v>7968</v>
      </c>
      <c r="G24968" t="s">
        <v>7969</v>
      </c>
      <c r="H24968" t="s">
        <v>7970</v>
      </c>
      <c r="I24968" t="s">
        <v>29523</v>
      </c>
      <c r="J24968" t="s">
        <v>378</v>
      </c>
      <c r="K24968">
        <v>5000</v>
      </c>
      <c r="L24968">
        <v>1064353953</v>
      </c>
    </row>
    <row r="24969" spans="1:12" x14ac:dyDescent="0.45">
      <c r="A24969" t="str">
        <f t="shared" si="390"/>
        <v>Wangen im Allgäu, Baden-Württemberg, Germany</v>
      </c>
      <c r="B24969" t="s">
        <v>29524</v>
      </c>
      <c r="C24969" t="s">
        <v>29525</v>
      </c>
      <c r="D24969">
        <v>47.6858</v>
      </c>
      <c r="E24969">
        <v>9.8341999999999992</v>
      </c>
      <c r="F24969" t="s">
        <v>441</v>
      </c>
      <c r="G24969" t="s">
        <v>442</v>
      </c>
      <c r="H24969" t="s">
        <v>443</v>
      </c>
      <c r="I24969" t="s">
        <v>451</v>
      </c>
      <c r="K24969">
        <v>26905</v>
      </c>
      <c r="L24969">
        <v>1276638340</v>
      </c>
    </row>
    <row r="24970" spans="1:12" x14ac:dyDescent="0.45">
      <c r="A24970" t="str">
        <f t="shared" si="390"/>
        <v>Wangqing, Jilin, China</v>
      </c>
      <c r="B24970" t="s">
        <v>29526</v>
      </c>
      <c r="C24970" t="s">
        <v>29526</v>
      </c>
      <c r="D24970">
        <v>43.324800000000003</v>
      </c>
      <c r="E24970">
        <v>129.73429999999999</v>
      </c>
      <c r="F24970" t="s">
        <v>1039</v>
      </c>
      <c r="G24970" t="s">
        <v>1040</v>
      </c>
      <c r="H24970" t="s">
        <v>1041</v>
      </c>
      <c r="I24970" t="s">
        <v>3148</v>
      </c>
      <c r="J24970" t="s">
        <v>366</v>
      </c>
      <c r="K24970">
        <v>88732</v>
      </c>
      <c r="L24970">
        <v>1156184335</v>
      </c>
    </row>
    <row r="24971" spans="1:12" x14ac:dyDescent="0.45">
      <c r="A24971" t="str">
        <f t="shared" si="390"/>
        <v>Wanparti, Telangana, India</v>
      </c>
      <c r="B24971" t="s">
        <v>29527</v>
      </c>
      <c r="C24971" t="s">
        <v>29527</v>
      </c>
      <c r="D24971">
        <v>16.361000000000001</v>
      </c>
      <c r="E24971">
        <v>78.062700000000007</v>
      </c>
      <c r="F24971" t="s">
        <v>626</v>
      </c>
      <c r="G24971" t="s">
        <v>627</v>
      </c>
      <c r="H24971" t="s">
        <v>628</v>
      </c>
      <c r="I24971" t="s">
        <v>853</v>
      </c>
      <c r="K24971">
        <v>60949</v>
      </c>
      <c r="L24971">
        <v>1356934970</v>
      </c>
    </row>
    <row r="24972" spans="1:12" x14ac:dyDescent="0.45">
      <c r="A24972" t="str">
        <f t="shared" si="390"/>
        <v>Wanstead, Redbridge, United Kingdom</v>
      </c>
      <c r="B24972" t="s">
        <v>29528</v>
      </c>
      <c r="C24972" t="s">
        <v>29528</v>
      </c>
      <c r="D24972">
        <v>51.577800000000003</v>
      </c>
      <c r="E24972">
        <v>2.86E-2</v>
      </c>
      <c r="F24972" t="s">
        <v>536</v>
      </c>
      <c r="G24972" t="s">
        <v>537</v>
      </c>
      <c r="H24972" t="s">
        <v>538</v>
      </c>
      <c r="I24972" t="s">
        <v>10944</v>
      </c>
      <c r="K24972">
        <v>11543</v>
      </c>
      <c r="L24972">
        <v>1826002020</v>
      </c>
    </row>
    <row r="24973" spans="1:12" x14ac:dyDescent="0.45">
      <c r="A24973" t="str">
        <f t="shared" si="390"/>
        <v>Wantage, Oxfordshire, United Kingdom</v>
      </c>
      <c r="B24973" t="s">
        <v>29529</v>
      </c>
      <c r="C24973" t="s">
        <v>29529</v>
      </c>
      <c r="D24973">
        <v>51.588999999999999</v>
      </c>
      <c r="E24973">
        <v>-1.427</v>
      </c>
      <c r="F24973" t="s">
        <v>536</v>
      </c>
      <c r="G24973" t="s">
        <v>537</v>
      </c>
      <c r="H24973" t="s">
        <v>538</v>
      </c>
      <c r="I24973" t="s">
        <v>617</v>
      </c>
      <c r="K24973">
        <v>11327</v>
      </c>
      <c r="L24973">
        <v>1826123790</v>
      </c>
    </row>
    <row r="24974" spans="1:12" x14ac:dyDescent="0.45">
      <c r="A24974" t="str">
        <f t="shared" si="390"/>
        <v>Wantage, New Jersey, United States</v>
      </c>
      <c r="B24974" t="s">
        <v>29529</v>
      </c>
      <c r="C24974" t="s">
        <v>29529</v>
      </c>
      <c r="D24974">
        <v>41.243099999999998</v>
      </c>
      <c r="E24974">
        <v>-74.625799999999998</v>
      </c>
      <c r="F24974" t="s">
        <v>530</v>
      </c>
      <c r="G24974" t="s">
        <v>531</v>
      </c>
      <c r="H24974" t="s">
        <v>532</v>
      </c>
      <c r="I24974" t="s">
        <v>587</v>
      </c>
      <c r="K24974">
        <v>10986</v>
      </c>
      <c r="L24974">
        <v>1840081776</v>
      </c>
    </row>
    <row r="24975" spans="1:12" x14ac:dyDescent="0.45">
      <c r="A24975" t="str">
        <f t="shared" si="390"/>
        <v>Wantagh, New York, United States</v>
      </c>
      <c r="B24975" t="s">
        <v>29530</v>
      </c>
      <c r="C24975" t="s">
        <v>29530</v>
      </c>
      <c r="D24975">
        <v>40.668599999999998</v>
      </c>
      <c r="E24975">
        <v>-73.510400000000004</v>
      </c>
      <c r="F24975" t="s">
        <v>530</v>
      </c>
      <c r="G24975" t="s">
        <v>531</v>
      </c>
      <c r="H24975" t="s">
        <v>532</v>
      </c>
      <c r="I24975" t="s">
        <v>803</v>
      </c>
      <c r="K24975">
        <v>18078</v>
      </c>
      <c r="L24975">
        <v>1840005281</v>
      </c>
    </row>
    <row r="24976" spans="1:12" x14ac:dyDescent="0.45">
      <c r="A24976" t="str">
        <f t="shared" si="390"/>
        <v>Wanzleben, Saxony-Anhalt, Germany</v>
      </c>
      <c r="B24976" t="s">
        <v>29531</v>
      </c>
      <c r="C24976" t="s">
        <v>29531</v>
      </c>
      <c r="D24976">
        <v>52.066699999999997</v>
      </c>
      <c r="E24976">
        <v>11.433299999999999</v>
      </c>
      <c r="F24976" t="s">
        <v>441</v>
      </c>
      <c r="G24976" t="s">
        <v>442</v>
      </c>
      <c r="H24976" t="s">
        <v>443</v>
      </c>
      <c r="I24976" t="s">
        <v>1614</v>
      </c>
      <c r="K24976">
        <v>13903</v>
      </c>
      <c r="L24976">
        <v>1276538835</v>
      </c>
    </row>
    <row r="24977" spans="1:12" x14ac:dyDescent="0.45">
      <c r="A24977" t="str">
        <f t="shared" si="390"/>
        <v>Wapakoneta, Ohio, United States</v>
      </c>
      <c r="B24977" t="s">
        <v>29532</v>
      </c>
      <c r="C24977" t="s">
        <v>29532</v>
      </c>
      <c r="D24977">
        <v>40.566299999999998</v>
      </c>
      <c r="E24977">
        <v>-84.191500000000005</v>
      </c>
      <c r="F24977" t="s">
        <v>530</v>
      </c>
      <c r="G24977" t="s">
        <v>531</v>
      </c>
      <c r="H24977" t="s">
        <v>532</v>
      </c>
      <c r="I24977" t="s">
        <v>799</v>
      </c>
      <c r="K24977">
        <v>10500</v>
      </c>
      <c r="L24977">
        <v>1840010391</v>
      </c>
    </row>
    <row r="24978" spans="1:12" x14ac:dyDescent="0.45">
      <c r="A24978" t="str">
        <f t="shared" si="390"/>
        <v>Wapato, Washington, United States</v>
      </c>
      <c r="B24978" t="s">
        <v>29533</v>
      </c>
      <c r="C24978" t="s">
        <v>29533</v>
      </c>
      <c r="D24978">
        <v>46.4435</v>
      </c>
      <c r="E24978">
        <v>-120.42149999999999</v>
      </c>
      <c r="F24978" t="s">
        <v>530</v>
      </c>
      <c r="G24978" t="s">
        <v>531</v>
      </c>
      <c r="H24978" t="s">
        <v>532</v>
      </c>
      <c r="I24978" t="s">
        <v>585</v>
      </c>
      <c r="K24978">
        <v>7627</v>
      </c>
      <c r="L24978">
        <v>1840021153</v>
      </c>
    </row>
    <row r="24979" spans="1:12" x14ac:dyDescent="0.45">
      <c r="A24979" t="str">
        <f t="shared" si="390"/>
        <v>Wappinger, New York, United States</v>
      </c>
      <c r="B24979" t="s">
        <v>29534</v>
      </c>
      <c r="C24979" t="s">
        <v>29534</v>
      </c>
      <c r="D24979">
        <v>41.59</v>
      </c>
      <c r="E24979">
        <v>-73.891800000000003</v>
      </c>
      <c r="F24979" t="s">
        <v>530</v>
      </c>
      <c r="G24979" t="s">
        <v>531</v>
      </c>
      <c r="H24979" t="s">
        <v>532</v>
      </c>
      <c r="I24979" t="s">
        <v>803</v>
      </c>
      <c r="K24979">
        <v>26699</v>
      </c>
      <c r="L24979">
        <v>1840088006</v>
      </c>
    </row>
    <row r="24980" spans="1:12" x14ac:dyDescent="0.45">
      <c r="A24980" t="str">
        <f t="shared" si="390"/>
        <v>Wappingers Falls, New York, United States</v>
      </c>
      <c r="B24980" t="s">
        <v>29535</v>
      </c>
      <c r="C24980" t="s">
        <v>29535</v>
      </c>
      <c r="D24980">
        <v>41.598399999999998</v>
      </c>
      <c r="E24980">
        <v>-73.918199999999999</v>
      </c>
      <c r="F24980" t="s">
        <v>530</v>
      </c>
      <c r="G24980" t="s">
        <v>531</v>
      </c>
      <c r="H24980" t="s">
        <v>532</v>
      </c>
      <c r="I24980" t="s">
        <v>803</v>
      </c>
      <c r="K24980">
        <v>5544</v>
      </c>
      <c r="L24980">
        <v>1840004755</v>
      </c>
    </row>
    <row r="24981" spans="1:12" x14ac:dyDescent="0.45">
      <c r="A24981" t="str">
        <f t="shared" si="390"/>
        <v>Warangal, Telangana, India</v>
      </c>
      <c r="B24981" t="s">
        <v>29536</v>
      </c>
      <c r="C24981" t="s">
        <v>29536</v>
      </c>
      <c r="D24981">
        <v>17.9756</v>
      </c>
      <c r="E24981">
        <v>79.601100000000002</v>
      </c>
      <c r="F24981" t="s">
        <v>626</v>
      </c>
      <c r="G24981" t="s">
        <v>627</v>
      </c>
      <c r="H24981" t="s">
        <v>628</v>
      </c>
      <c r="I24981" t="s">
        <v>853</v>
      </c>
      <c r="K24981">
        <v>704570</v>
      </c>
      <c r="L24981">
        <v>1356851618</v>
      </c>
    </row>
    <row r="24982" spans="1:12" x14ac:dyDescent="0.45">
      <c r="A24982" t="str">
        <f t="shared" si="390"/>
        <v>Warburg, North Rhine-Westphalia, Germany</v>
      </c>
      <c r="B24982" t="s">
        <v>29537</v>
      </c>
      <c r="C24982" t="s">
        <v>29537</v>
      </c>
      <c r="D24982">
        <v>51.488100000000003</v>
      </c>
      <c r="E24982">
        <v>9.14</v>
      </c>
      <c r="F24982" t="s">
        <v>441</v>
      </c>
      <c r="G24982" t="s">
        <v>442</v>
      </c>
      <c r="H24982" t="s">
        <v>443</v>
      </c>
      <c r="I24982" t="s">
        <v>444</v>
      </c>
      <c r="K24982">
        <v>23079</v>
      </c>
      <c r="L24982">
        <v>1276612246</v>
      </c>
    </row>
    <row r="24983" spans="1:12" x14ac:dyDescent="0.45">
      <c r="A24983" t="str">
        <f t="shared" si="390"/>
        <v>Ward, Arkansas, United States</v>
      </c>
      <c r="B24983" t="s">
        <v>29538</v>
      </c>
      <c r="C24983" t="s">
        <v>29538</v>
      </c>
      <c r="D24983">
        <v>35.011699999999998</v>
      </c>
      <c r="E24983">
        <v>-91.957700000000003</v>
      </c>
      <c r="F24983" t="s">
        <v>530</v>
      </c>
      <c r="G24983" t="s">
        <v>531</v>
      </c>
      <c r="H24983" t="s">
        <v>532</v>
      </c>
      <c r="I24983" t="s">
        <v>1616</v>
      </c>
      <c r="K24983">
        <v>5358</v>
      </c>
      <c r="L24983">
        <v>1840015504</v>
      </c>
    </row>
    <row r="24984" spans="1:12" x14ac:dyDescent="0.45">
      <c r="A24984" t="str">
        <f t="shared" si="390"/>
        <v>Wardle, Rochdale, United Kingdom</v>
      </c>
      <c r="B24984" t="s">
        <v>29539</v>
      </c>
      <c r="C24984" t="s">
        <v>29539</v>
      </c>
      <c r="D24984">
        <v>53.646999999999998</v>
      </c>
      <c r="E24984">
        <v>-2.1320000000000001</v>
      </c>
      <c r="F24984" t="s">
        <v>536</v>
      </c>
      <c r="G24984" t="s">
        <v>537</v>
      </c>
      <c r="H24984" t="s">
        <v>538</v>
      </c>
      <c r="I24984" t="s">
        <v>6291</v>
      </c>
      <c r="K24984">
        <v>7092</v>
      </c>
      <c r="L24984">
        <v>1826170888</v>
      </c>
    </row>
    <row r="24985" spans="1:12" x14ac:dyDescent="0.45">
      <c r="A24985" t="str">
        <f t="shared" si="390"/>
        <v>Ware, Hertfordshire, United Kingdom</v>
      </c>
      <c r="B24985" t="s">
        <v>29540</v>
      </c>
      <c r="C24985" t="s">
        <v>29540</v>
      </c>
      <c r="D24985">
        <v>51.810899999999997</v>
      </c>
      <c r="E24985">
        <v>-3.1399999999999997E-2</v>
      </c>
      <c r="F24985" t="s">
        <v>536</v>
      </c>
      <c r="G24985" t="s">
        <v>537</v>
      </c>
      <c r="H24985" t="s">
        <v>538</v>
      </c>
      <c r="I24985" t="s">
        <v>539</v>
      </c>
      <c r="K24985">
        <v>18799</v>
      </c>
      <c r="L24985">
        <v>1826891949</v>
      </c>
    </row>
    <row r="24986" spans="1:12" x14ac:dyDescent="0.45">
      <c r="A24986" t="str">
        <f t="shared" si="390"/>
        <v>Ware, Massachusetts, United States</v>
      </c>
      <c r="B24986" t="s">
        <v>29540</v>
      </c>
      <c r="C24986" t="s">
        <v>29540</v>
      </c>
      <c r="D24986">
        <v>42.2806</v>
      </c>
      <c r="E24986">
        <v>-72.284300000000002</v>
      </c>
      <c r="F24986" t="s">
        <v>530</v>
      </c>
      <c r="G24986" t="s">
        <v>531</v>
      </c>
      <c r="H24986" t="s">
        <v>532</v>
      </c>
      <c r="I24986" t="s">
        <v>621</v>
      </c>
      <c r="K24986">
        <v>9838</v>
      </c>
      <c r="L24986">
        <v>1840053468</v>
      </c>
    </row>
    <row r="24987" spans="1:12" x14ac:dyDescent="0.45">
      <c r="A24987" t="str">
        <f t="shared" si="390"/>
        <v>Wareham, Massachusetts, United States</v>
      </c>
      <c r="B24987" t="s">
        <v>29541</v>
      </c>
      <c r="C24987" t="s">
        <v>29541</v>
      </c>
      <c r="D24987">
        <v>41.766199999999998</v>
      </c>
      <c r="E24987">
        <v>-70.6999</v>
      </c>
      <c r="F24987" t="s">
        <v>530</v>
      </c>
      <c r="G24987" t="s">
        <v>531</v>
      </c>
      <c r="H24987" t="s">
        <v>532</v>
      </c>
      <c r="I24987" t="s">
        <v>621</v>
      </c>
      <c r="K24987">
        <v>22574</v>
      </c>
      <c r="L24987">
        <v>1840053578</v>
      </c>
    </row>
    <row r="24988" spans="1:12" x14ac:dyDescent="0.45">
      <c r="A24988" t="str">
        <f t="shared" si="390"/>
        <v>Wareham, Dorset, United Kingdom</v>
      </c>
      <c r="B24988" t="s">
        <v>29541</v>
      </c>
      <c r="C24988" t="s">
        <v>29541</v>
      </c>
      <c r="D24988">
        <v>50.686</v>
      </c>
      <c r="E24988">
        <v>-2.1099000000000001</v>
      </c>
      <c r="F24988" t="s">
        <v>536</v>
      </c>
      <c r="G24988" t="s">
        <v>537</v>
      </c>
      <c r="H24988" t="s">
        <v>538</v>
      </c>
      <c r="I24988" t="s">
        <v>4677</v>
      </c>
      <c r="K24988">
        <v>5496</v>
      </c>
      <c r="L24988">
        <v>1826933039</v>
      </c>
    </row>
    <row r="24989" spans="1:12" x14ac:dyDescent="0.45">
      <c r="A24989" t="str">
        <f t="shared" si="390"/>
        <v>Warendorf, North Rhine-Westphalia, Germany</v>
      </c>
      <c r="B24989" t="s">
        <v>29542</v>
      </c>
      <c r="C24989" t="s">
        <v>29542</v>
      </c>
      <c r="D24989">
        <v>51.953899999999997</v>
      </c>
      <c r="E24989">
        <v>7.9932999999999996</v>
      </c>
      <c r="F24989" t="s">
        <v>441</v>
      </c>
      <c r="G24989" t="s">
        <v>442</v>
      </c>
      <c r="H24989" t="s">
        <v>443</v>
      </c>
      <c r="I24989" t="s">
        <v>444</v>
      </c>
      <c r="J24989" t="s">
        <v>366</v>
      </c>
      <c r="K24989">
        <v>37226</v>
      </c>
      <c r="L24989">
        <v>1276005733</v>
      </c>
    </row>
    <row r="24990" spans="1:12" x14ac:dyDescent="0.45">
      <c r="A24990" t="str">
        <f t="shared" si="390"/>
        <v>Warfield, Bracknell Forest, United Kingdom</v>
      </c>
      <c r="B24990" t="s">
        <v>29543</v>
      </c>
      <c r="C24990" t="s">
        <v>29543</v>
      </c>
      <c r="D24990">
        <v>51.442</v>
      </c>
      <c r="E24990">
        <v>-0.73699999999999999</v>
      </c>
      <c r="F24990" t="s">
        <v>536</v>
      </c>
      <c r="G24990" t="s">
        <v>537</v>
      </c>
      <c r="H24990" t="s">
        <v>538</v>
      </c>
      <c r="I24990" t="s">
        <v>4526</v>
      </c>
      <c r="K24990">
        <v>10088</v>
      </c>
      <c r="L24990">
        <v>1826340559</v>
      </c>
    </row>
    <row r="24991" spans="1:12" x14ac:dyDescent="0.45">
      <c r="A24991" t="str">
        <f t="shared" si="390"/>
        <v>Warin Chamrap, Ubon Ratchathani, Thailand</v>
      </c>
      <c r="B24991" t="s">
        <v>29544</v>
      </c>
      <c r="C24991" t="s">
        <v>29544</v>
      </c>
      <c r="D24991">
        <v>15.200799999999999</v>
      </c>
      <c r="E24991">
        <v>104.8612</v>
      </c>
      <c r="F24991" t="s">
        <v>1864</v>
      </c>
      <c r="G24991" t="s">
        <v>1865</v>
      </c>
      <c r="H24991" t="s">
        <v>1866</v>
      </c>
      <c r="I24991" t="s">
        <v>8322</v>
      </c>
      <c r="J24991" t="s">
        <v>366</v>
      </c>
      <c r="K24991">
        <v>28154</v>
      </c>
      <c r="L24991">
        <v>1764105770</v>
      </c>
    </row>
    <row r="24992" spans="1:12" x14ac:dyDescent="0.45">
      <c r="A24992" t="str">
        <f t="shared" si="390"/>
        <v>Warka, Mazowieckie, Poland</v>
      </c>
      <c r="B24992" t="s">
        <v>29545</v>
      </c>
      <c r="C24992" t="s">
        <v>29545</v>
      </c>
      <c r="D24992">
        <v>51.783299999999997</v>
      </c>
      <c r="E24992">
        <v>21.2</v>
      </c>
      <c r="F24992" t="s">
        <v>3993</v>
      </c>
      <c r="G24992" t="s">
        <v>3994</v>
      </c>
      <c r="H24992" t="s">
        <v>3995</v>
      </c>
      <c r="I24992" t="s">
        <v>5414</v>
      </c>
      <c r="K24992">
        <v>11035</v>
      </c>
      <c r="L24992">
        <v>1616212108</v>
      </c>
    </row>
    <row r="24993" spans="1:12" x14ac:dyDescent="0.45">
      <c r="A24993" t="str">
        <f t="shared" si="390"/>
        <v>Warkworth, Auckland, New Zealand</v>
      </c>
      <c r="B24993" t="s">
        <v>29546</v>
      </c>
      <c r="C24993" t="s">
        <v>29546</v>
      </c>
      <c r="D24993">
        <v>-36.4</v>
      </c>
      <c r="E24993">
        <v>174.66669999999999</v>
      </c>
      <c r="F24993" t="s">
        <v>1518</v>
      </c>
      <c r="G24993" t="s">
        <v>1519</v>
      </c>
      <c r="H24993" t="s">
        <v>1520</v>
      </c>
      <c r="I24993" t="s">
        <v>2727</v>
      </c>
      <c r="K24993">
        <v>5320</v>
      </c>
      <c r="L24993">
        <v>1554014050</v>
      </c>
    </row>
    <row r="24994" spans="1:12" x14ac:dyDescent="0.45">
      <c r="A24994" t="str">
        <f t="shared" si="390"/>
        <v>Warlingham, Surrey, United Kingdom</v>
      </c>
      <c r="B24994" t="s">
        <v>29547</v>
      </c>
      <c r="C24994" t="s">
        <v>29547</v>
      </c>
      <c r="D24994">
        <v>51.3095</v>
      </c>
      <c r="E24994">
        <v>-5.74E-2</v>
      </c>
      <c r="F24994" t="s">
        <v>536</v>
      </c>
      <c r="G24994" t="s">
        <v>537</v>
      </c>
      <c r="H24994" t="s">
        <v>538</v>
      </c>
      <c r="I24994" t="s">
        <v>826</v>
      </c>
      <c r="K24994">
        <v>8036</v>
      </c>
      <c r="L24994">
        <v>1826495873</v>
      </c>
    </row>
    <row r="24995" spans="1:12" x14ac:dyDescent="0.45">
      <c r="A24995" t="str">
        <f t="shared" si="390"/>
        <v>Warm Mineral Springs, Florida, United States</v>
      </c>
      <c r="B24995" t="s">
        <v>29548</v>
      </c>
      <c r="C24995" t="s">
        <v>29548</v>
      </c>
      <c r="D24995">
        <v>27.046900000000001</v>
      </c>
      <c r="E24995">
        <v>-82.270200000000003</v>
      </c>
      <c r="F24995" t="s">
        <v>530</v>
      </c>
      <c r="G24995" t="s">
        <v>531</v>
      </c>
      <c r="H24995" t="s">
        <v>532</v>
      </c>
      <c r="I24995" t="s">
        <v>1378</v>
      </c>
      <c r="K24995">
        <v>5149</v>
      </c>
      <c r="L24995">
        <v>1840014183</v>
      </c>
    </row>
    <row r="24996" spans="1:12" x14ac:dyDescent="0.45">
      <c r="A24996" t="str">
        <f t="shared" si="390"/>
        <v>Warman, Saskatchewan, Canada</v>
      </c>
      <c r="B24996" t="s">
        <v>29549</v>
      </c>
      <c r="C24996" t="s">
        <v>29549</v>
      </c>
      <c r="D24996">
        <v>52.321899999999999</v>
      </c>
      <c r="E24996">
        <v>-106.5842</v>
      </c>
      <c r="F24996" t="s">
        <v>541</v>
      </c>
      <c r="G24996" t="s">
        <v>542</v>
      </c>
      <c r="H24996" t="s">
        <v>543</v>
      </c>
      <c r="I24996" t="s">
        <v>7588</v>
      </c>
      <c r="K24996">
        <v>11020</v>
      </c>
      <c r="L24996">
        <v>1124688931</v>
      </c>
    </row>
    <row r="24997" spans="1:12" x14ac:dyDescent="0.45">
      <c r="A24997" t="str">
        <f t="shared" si="390"/>
        <v>Warminster, Wiltshire, United Kingdom</v>
      </c>
      <c r="B24997" t="s">
        <v>29550</v>
      </c>
      <c r="C24997" t="s">
        <v>29550</v>
      </c>
      <c r="D24997">
        <v>51.204999999999998</v>
      </c>
      <c r="E24997">
        <v>-2.181</v>
      </c>
      <c r="F24997" t="s">
        <v>536</v>
      </c>
      <c r="G24997" t="s">
        <v>537</v>
      </c>
      <c r="H24997" t="s">
        <v>538</v>
      </c>
      <c r="I24997" t="s">
        <v>1835</v>
      </c>
      <c r="K24997">
        <v>17490</v>
      </c>
      <c r="L24997">
        <v>1826602244</v>
      </c>
    </row>
    <row r="24998" spans="1:12" x14ac:dyDescent="0.45">
      <c r="A24998" t="str">
        <f t="shared" si="390"/>
        <v>Warminster, Pennsylvania, United States</v>
      </c>
      <c r="B24998" t="s">
        <v>29550</v>
      </c>
      <c r="C24998" t="s">
        <v>29550</v>
      </c>
      <c r="D24998">
        <v>40.204300000000003</v>
      </c>
      <c r="E24998">
        <v>-75.091499999999996</v>
      </c>
      <c r="F24998" t="s">
        <v>530</v>
      </c>
      <c r="G24998" t="s">
        <v>531</v>
      </c>
      <c r="H24998" t="s">
        <v>532</v>
      </c>
      <c r="I24998" t="s">
        <v>620</v>
      </c>
      <c r="K24998">
        <v>32454</v>
      </c>
      <c r="L24998">
        <v>1840035370</v>
      </c>
    </row>
    <row r="24999" spans="1:12" x14ac:dyDescent="0.45">
      <c r="A24999" t="str">
        <f t="shared" si="390"/>
        <v>Warnemünde, Mecklenburg-Western Pomerania, Germany</v>
      </c>
      <c r="B24999" t="s">
        <v>29551</v>
      </c>
      <c r="C24999" t="s">
        <v>29552</v>
      </c>
      <c r="D24999">
        <v>54.1753</v>
      </c>
      <c r="E24999">
        <v>12.0883</v>
      </c>
      <c r="F24999" t="s">
        <v>441</v>
      </c>
      <c r="G24999" t="s">
        <v>442</v>
      </c>
      <c r="H24999" t="s">
        <v>443</v>
      </c>
      <c r="I24999" t="s">
        <v>1715</v>
      </c>
      <c r="K24999">
        <v>5937</v>
      </c>
      <c r="L24999">
        <v>1276733905</v>
      </c>
    </row>
    <row r="25000" spans="1:12" x14ac:dyDescent="0.45">
      <c r="A25000" t="str">
        <f t="shared" si="390"/>
        <v>Warner Robins, Georgia, United States</v>
      </c>
      <c r="B25000" t="s">
        <v>29553</v>
      </c>
      <c r="C25000" t="s">
        <v>29553</v>
      </c>
      <c r="D25000">
        <v>32.597000000000001</v>
      </c>
      <c r="E25000">
        <v>-83.652900000000002</v>
      </c>
      <c r="F25000" t="s">
        <v>530</v>
      </c>
      <c r="G25000" t="s">
        <v>531</v>
      </c>
      <c r="H25000" t="s">
        <v>532</v>
      </c>
      <c r="I25000" t="s">
        <v>763</v>
      </c>
      <c r="K25000">
        <v>155140</v>
      </c>
      <c r="L25000">
        <v>1840015800</v>
      </c>
    </row>
    <row r="25001" spans="1:12" x14ac:dyDescent="0.45">
      <c r="A25001" t="str">
        <f t="shared" si="390"/>
        <v>Warnes, Santa Cruz, Bolivia</v>
      </c>
      <c r="B25001" t="s">
        <v>29554</v>
      </c>
      <c r="C25001" t="s">
        <v>29554</v>
      </c>
      <c r="D25001">
        <v>-17.510300000000001</v>
      </c>
      <c r="E25001">
        <v>-63.164700000000003</v>
      </c>
      <c r="F25001" t="s">
        <v>726</v>
      </c>
      <c r="G25001" t="s">
        <v>727</v>
      </c>
      <c r="H25001" t="s">
        <v>728</v>
      </c>
      <c r="I25001" t="s">
        <v>2535</v>
      </c>
      <c r="K25001">
        <v>214216</v>
      </c>
      <c r="L25001">
        <v>1068890339</v>
      </c>
    </row>
    <row r="25002" spans="1:12" x14ac:dyDescent="0.45">
      <c r="A25002" t="str">
        <f t="shared" si="390"/>
        <v>Warr Acres, Oklahoma, United States</v>
      </c>
      <c r="B25002" t="s">
        <v>29555</v>
      </c>
      <c r="C25002" t="s">
        <v>29555</v>
      </c>
      <c r="D25002">
        <v>35.528500000000001</v>
      </c>
      <c r="E25002">
        <v>-97.618200000000002</v>
      </c>
      <c r="F25002" t="s">
        <v>530</v>
      </c>
      <c r="G25002" t="s">
        <v>531</v>
      </c>
      <c r="H25002" t="s">
        <v>532</v>
      </c>
      <c r="I25002" t="s">
        <v>798</v>
      </c>
      <c r="K25002">
        <v>10118</v>
      </c>
      <c r="L25002">
        <v>1840021743</v>
      </c>
    </row>
    <row r="25003" spans="1:12" x14ac:dyDescent="0.45">
      <c r="A25003" t="str">
        <f t="shared" si="390"/>
        <v>Warragul, Victoria, Australia</v>
      </c>
      <c r="B25003" t="s">
        <v>29556</v>
      </c>
      <c r="C25003" t="s">
        <v>29556</v>
      </c>
      <c r="D25003">
        <v>-38.15</v>
      </c>
      <c r="E25003">
        <v>145.9333</v>
      </c>
      <c r="F25003" t="s">
        <v>830</v>
      </c>
      <c r="G25003" t="s">
        <v>831</v>
      </c>
      <c r="H25003" t="s">
        <v>832</v>
      </c>
      <c r="I25003" t="s">
        <v>2292</v>
      </c>
      <c r="K25003">
        <v>14276</v>
      </c>
      <c r="L25003">
        <v>1036504084</v>
      </c>
    </row>
    <row r="25004" spans="1:12" x14ac:dyDescent="0.45">
      <c r="A25004" t="str">
        <f t="shared" si="390"/>
        <v>Warren, Michigan, United States</v>
      </c>
      <c r="B25004" t="s">
        <v>29557</v>
      </c>
      <c r="C25004" t="s">
        <v>29557</v>
      </c>
      <c r="D25004">
        <v>42.493400000000001</v>
      </c>
      <c r="E25004">
        <v>-83.027000000000001</v>
      </c>
      <c r="F25004" t="s">
        <v>530</v>
      </c>
      <c r="G25004" t="s">
        <v>531</v>
      </c>
      <c r="H25004" t="s">
        <v>532</v>
      </c>
      <c r="I25004" t="s">
        <v>868</v>
      </c>
      <c r="K25004">
        <v>133943</v>
      </c>
      <c r="L25004">
        <v>1840002418</v>
      </c>
    </row>
    <row r="25005" spans="1:12" x14ac:dyDescent="0.45">
      <c r="A25005" t="str">
        <f t="shared" si="390"/>
        <v>Warren, Ohio, United States</v>
      </c>
      <c r="B25005" t="s">
        <v>29557</v>
      </c>
      <c r="C25005" t="s">
        <v>29557</v>
      </c>
      <c r="D25005">
        <v>41.238999999999997</v>
      </c>
      <c r="E25005">
        <v>-80.817400000000006</v>
      </c>
      <c r="F25005" t="s">
        <v>530</v>
      </c>
      <c r="G25005" t="s">
        <v>531</v>
      </c>
      <c r="H25005" t="s">
        <v>532</v>
      </c>
      <c r="I25005" t="s">
        <v>799</v>
      </c>
      <c r="K25005">
        <v>38752</v>
      </c>
      <c r="L25005">
        <v>1840000652</v>
      </c>
    </row>
    <row r="25006" spans="1:12" x14ac:dyDescent="0.45">
      <c r="A25006" t="str">
        <f t="shared" si="390"/>
        <v>Warren, New Jersey, United States</v>
      </c>
      <c r="B25006" t="s">
        <v>29557</v>
      </c>
      <c r="C25006" t="s">
        <v>29557</v>
      </c>
      <c r="D25006">
        <v>40.632300000000001</v>
      </c>
      <c r="E25006">
        <v>-74.514600000000002</v>
      </c>
      <c r="F25006" t="s">
        <v>530</v>
      </c>
      <c r="G25006" t="s">
        <v>531</v>
      </c>
      <c r="H25006" t="s">
        <v>532</v>
      </c>
      <c r="I25006" t="s">
        <v>587</v>
      </c>
      <c r="K25006">
        <v>15783</v>
      </c>
      <c r="L25006">
        <v>1840081703</v>
      </c>
    </row>
    <row r="25007" spans="1:12" x14ac:dyDescent="0.45">
      <c r="A25007" t="str">
        <f t="shared" si="390"/>
        <v>Warren, Pennsylvania, United States</v>
      </c>
      <c r="B25007" t="s">
        <v>29557</v>
      </c>
      <c r="C25007" t="s">
        <v>29557</v>
      </c>
      <c r="D25007">
        <v>41.843299999999999</v>
      </c>
      <c r="E25007">
        <v>-79.144499999999994</v>
      </c>
      <c r="F25007" t="s">
        <v>530</v>
      </c>
      <c r="G25007" t="s">
        <v>531</v>
      </c>
      <c r="H25007" t="s">
        <v>532</v>
      </c>
      <c r="I25007" t="s">
        <v>620</v>
      </c>
      <c r="K25007">
        <v>14370</v>
      </c>
      <c r="L25007">
        <v>1840003334</v>
      </c>
    </row>
    <row r="25008" spans="1:12" x14ac:dyDescent="0.45">
      <c r="A25008" t="str">
        <f t="shared" si="390"/>
        <v>Warren, Rhode Island, United States</v>
      </c>
      <c r="B25008" t="s">
        <v>29557</v>
      </c>
      <c r="C25008" t="s">
        <v>29557</v>
      </c>
      <c r="D25008">
        <v>41.728200000000001</v>
      </c>
      <c r="E25008">
        <v>-71.262900000000002</v>
      </c>
      <c r="F25008" t="s">
        <v>530</v>
      </c>
      <c r="G25008" t="s">
        <v>531</v>
      </c>
      <c r="H25008" t="s">
        <v>532</v>
      </c>
      <c r="I25008" t="s">
        <v>3666</v>
      </c>
      <c r="K25008">
        <v>10488</v>
      </c>
      <c r="L25008">
        <v>1840066117</v>
      </c>
    </row>
    <row r="25009" spans="1:12" x14ac:dyDescent="0.45">
      <c r="A25009" t="str">
        <f t="shared" si="390"/>
        <v>Warren, Arkansas, United States</v>
      </c>
      <c r="B25009" t="s">
        <v>29557</v>
      </c>
      <c r="C25009" t="s">
        <v>29557</v>
      </c>
      <c r="D25009">
        <v>33.6113</v>
      </c>
      <c r="E25009">
        <v>-92.067700000000002</v>
      </c>
      <c r="F25009" t="s">
        <v>530</v>
      </c>
      <c r="G25009" t="s">
        <v>531</v>
      </c>
      <c r="H25009" t="s">
        <v>532</v>
      </c>
      <c r="I25009" t="s">
        <v>1616</v>
      </c>
      <c r="K25009">
        <v>5399</v>
      </c>
      <c r="L25009">
        <v>1840015696</v>
      </c>
    </row>
    <row r="25010" spans="1:12" x14ac:dyDescent="0.45">
      <c r="A25010" t="str">
        <f t="shared" si="390"/>
        <v>Warren, Massachusetts, United States</v>
      </c>
      <c r="B25010" t="s">
        <v>29557</v>
      </c>
      <c r="C25010" t="s">
        <v>29557</v>
      </c>
      <c r="D25010">
        <v>42.200200000000002</v>
      </c>
      <c r="E25010">
        <v>-72.200599999999994</v>
      </c>
      <c r="F25010" t="s">
        <v>530</v>
      </c>
      <c r="G25010" t="s">
        <v>531</v>
      </c>
      <c r="H25010" t="s">
        <v>532</v>
      </c>
      <c r="I25010" t="s">
        <v>621</v>
      </c>
      <c r="K25010">
        <v>5210</v>
      </c>
      <c r="L25010">
        <v>1840017612</v>
      </c>
    </row>
    <row r="25011" spans="1:12" x14ac:dyDescent="0.45">
      <c r="A25011" t="str">
        <f t="shared" si="390"/>
        <v>Warrensburg, Missouri, United States</v>
      </c>
      <c r="B25011" t="s">
        <v>29558</v>
      </c>
      <c r="C25011" t="s">
        <v>29558</v>
      </c>
      <c r="D25011">
        <v>38.762700000000002</v>
      </c>
      <c r="E25011">
        <v>-93.725999999999999</v>
      </c>
      <c r="F25011" t="s">
        <v>530</v>
      </c>
      <c r="G25011" t="s">
        <v>531</v>
      </c>
      <c r="H25011" t="s">
        <v>532</v>
      </c>
      <c r="I25011" t="s">
        <v>884</v>
      </c>
      <c r="K25011">
        <v>22410</v>
      </c>
      <c r="L25011">
        <v>1840010721</v>
      </c>
    </row>
    <row r="25012" spans="1:12" x14ac:dyDescent="0.45">
      <c r="A25012" t="str">
        <f t="shared" si="390"/>
        <v>Warrensville Heights, Ohio, United States</v>
      </c>
      <c r="B25012" t="s">
        <v>29559</v>
      </c>
      <c r="C25012" t="s">
        <v>29559</v>
      </c>
      <c r="D25012">
        <v>41.436300000000003</v>
      </c>
      <c r="E25012">
        <v>-81.522199999999998</v>
      </c>
      <c r="F25012" t="s">
        <v>530</v>
      </c>
      <c r="G25012" t="s">
        <v>531</v>
      </c>
      <c r="H25012" t="s">
        <v>532</v>
      </c>
      <c r="I25012" t="s">
        <v>799</v>
      </c>
      <c r="K25012">
        <v>13108</v>
      </c>
      <c r="L25012">
        <v>1840003419</v>
      </c>
    </row>
    <row r="25013" spans="1:12" x14ac:dyDescent="0.45">
      <c r="A25013" t="str">
        <f t="shared" si="390"/>
        <v>Warrenton, Virginia, United States</v>
      </c>
      <c r="B25013" t="s">
        <v>29560</v>
      </c>
      <c r="C25013" t="s">
        <v>29560</v>
      </c>
      <c r="D25013">
        <v>38.717599999999997</v>
      </c>
      <c r="E25013">
        <v>-77.797499999999999</v>
      </c>
      <c r="F25013" t="s">
        <v>530</v>
      </c>
      <c r="G25013" t="s">
        <v>531</v>
      </c>
      <c r="H25013" t="s">
        <v>532</v>
      </c>
      <c r="I25013" t="s">
        <v>618</v>
      </c>
      <c r="K25013">
        <v>10027</v>
      </c>
      <c r="L25013">
        <v>1840006058</v>
      </c>
    </row>
    <row r="25014" spans="1:12" x14ac:dyDescent="0.45">
      <c r="A25014" t="str">
        <f t="shared" si="390"/>
        <v>Warrenton, Missouri, United States</v>
      </c>
      <c r="B25014" t="s">
        <v>29560</v>
      </c>
      <c r="C25014" t="s">
        <v>29560</v>
      </c>
      <c r="D25014">
        <v>38.8187</v>
      </c>
      <c r="E25014">
        <v>-91.138400000000004</v>
      </c>
      <c r="F25014" t="s">
        <v>530</v>
      </c>
      <c r="G25014" t="s">
        <v>531</v>
      </c>
      <c r="H25014" t="s">
        <v>532</v>
      </c>
      <c r="I25014" t="s">
        <v>884</v>
      </c>
      <c r="K25014">
        <v>9672</v>
      </c>
      <c r="L25014">
        <v>1840010714</v>
      </c>
    </row>
    <row r="25015" spans="1:12" x14ac:dyDescent="0.45">
      <c r="A25015" t="str">
        <f t="shared" si="390"/>
        <v>Warrenton, Oregon, United States</v>
      </c>
      <c r="B25015" t="s">
        <v>29560</v>
      </c>
      <c r="C25015" t="s">
        <v>29560</v>
      </c>
      <c r="D25015">
        <v>46.168500000000002</v>
      </c>
      <c r="E25015">
        <v>-123.9302</v>
      </c>
      <c r="F25015" t="s">
        <v>530</v>
      </c>
      <c r="G25015" t="s">
        <v>531</v>
      </c>
      <c r="H25015" t="s">
        <v>532</v>
      </c>
      <c r="I25015" t="s">
        <v>1426</v>
      </c>
      <c r="K25015">
        <v>5739</v>
      </c>
      <c r="L25015">
        <v>1840021183</v>
      </c>
    </row>
    <row r="25016" spans="1:12" x14ac:dyDescent="0.45">
      <c r="A25016" t="str">
        <f t="shared" si="390"/>
        <v>Warrenville, Illinois, United States</v>
      </c>
      <c r="B25016" t="s">
        <v>29561</v>
      </c>
      <c r="C25016" t="s">
        <v>29561</v>
      </c>
      <c r="D25016">
        <v>41.820999999999998</v>
      </c>
      <c r="E25016">
        <v>-88.185699999999997</v>
      </c>
      <c r="F25016" t="s">
        <v>530</v>
      </c>
      <c r="G25016" t="s">
        <v>531</v>
      </c>
      <c r="H25016" t="s">
        <v>532</v>
      </c>
      <c r="I25016" t="s">
        <v>824</v>
      </c>
      <c r="K25016">
        <v>13174</v>
      </c>
      <c r="L25016">
        <v>1840010164</v>
      </c>
    </row>
    <row r="25017" spans="1:12" x14ac:dyDescent="0.45">
      <c r="A25017" t="str">
        <f t="shared" si="390"/>
        <v>Warri, Delta, Nigeria</v>
      </c>
      <c r="B25017" t="s">
        <v>29562</v>
      </c>
      <c r="C25017" t="s">
        <v>29562</v>
      </c>
      <c r="D25017">
        <v>5.5167000000000002</v>
      </c>
      <c r="E25017">
        <v>5.75</v>
      </c>
      <c r="F25017" t="s">
        <v>476</v>
      </c>
      <c r="G25017" t="s">
        <v>477</v>
      </c>
      <c r="H25017" t="s">
        <v>478</v>
      </c>
      <c r="I25017" t="s">
        <v>2514</v>
      </c>
      <c r="J25017" t="s">
        <v>366</v>
      </c>
      <c r="K25017">
        <v>830106</v>
      </c>
      <c r="L25017">
        <v>1566325734</v>
      </c>
    </row>
    <row r="25018" spans="1:12" x14ac:dyDescent="0.45">
      <c r="A25018" t="str">
        <f t="shared" si="390"/>
        <v>Warrington, Warrington, United Kingdom</v>
      </c>
      <c r="B25018" t="s">
        <v>2200</v>
      </c>
      <c r="C25018" t="s">
        <v>2200</v>
      </c>
      <c r="D25018">
        <v>53.3917</v>
      </c>
      <c r="E25018">
        <v>-2.5972</v>
      </c>
      <c r="F25018" t="s">
        <v>536</v>
      </c>
      <c r="G25018" t="s">
        <v>537</v>
      </c>
      <c r="H25018" t="s">
        <v>538</v>
      </c>
      <c r="I25018" t="s">
        <v>2200</v>
      </c>
      <c r="K25018">
        <v>165456</v>
      </c>
      <c r="L25018">
        <v>1826261547</v>
      </c>
    </row>
    <row r="25019" spans="1:12" x14ac:dyDescent="0.45">
      <c r="A25019" t="str">
        <f t="shared" si="390"/>
        <v>Warrington, Pennsylvania, United States</v>
      </c>
      <c r="B25019" t="s">
        <v>2200</v>
      </c>
      <c r="C25019" t="s">
        <v>2200</v>
      </c>
      <c r="D25019">
        <v>40.248899999999999</v>
      </c>
      <c r="E25019">
        <v>-75.158000000000001</v>
      </c>
      <c r="F25019" t="s">
        <v>530</v>
      </c>
      <c r="G25019" t="s">
        <v>531</v>
      </c>
      <c r="H25019" t="s">
        <v>532</v>
      </c>
      <c r="I25019" t="s">
        <v>620</v>
      </c>
      <c r="K25019">
        <v>24088</v>
      </c>
      <c r="L25019">
        <v>1840035400</v>
      </c>
    </row>
    <row r="25020" spans="1:12" x14ac:dyDescent="0.45">
      <c r="A25020" t="str">
        <f t="shared" si="390"/>
        <v>Warrington, Florida, United States</v>
      </c>
      <c r="B25020" t="s">
        <v>2200</v>
      </c>
      <c r="C25020" t="s">
        <v>2200</v>
      </c>
      <c r="D25020">
        <v>30.382100000000001</v>
      </c>
      <c r="E25020">
        <v>-87.294399999999996</v>
      </c>
      <c r="F25020" t="s">
        <v>530</v>
      </c>
      <c r="G25020" t="s">
        <v>531</v>
      </c>
      <c r="H25020" t="s">
        <v>532</v>
      </c>
      <c r="I25020" t="s">
        <v>1378</v>
      </c>
      <c r="K25020">
        <v>14487</v>
      </c>
      <c r="L25020">
        <v>1840013914</v>
      </c>
    </row>
    <row r="25021" spans="1:12" x14ac:dyDescent="0.45">
      <c r="A25021" t="str">
        <f t="shared" si="390"/>
        <v>Warrnambool, Victoria, Australia</v>
      </c>
      <c r="B25021" t="s">
        <v>29563</v>
      </c>
      <c r="C25021" t="s">
        <v>29563</v>
      </c>
      <c r="D25021">
        <v>-38.383299999999998</v>
      </c>
      <c r="E25021">
        <v>142.48330000000001</v>
      </c>
      <c r="F25021" t="s">
        <v>830</v>
      </c>
      <c r="G25021" t="s">
        <v>831</v>
      </c>
      <c r="H25021" t="s">
        <v>832</v>
      </c>
      <c r="I25021" t="s">
        <v>2292</v>
      </c>
      <c r="K25021">
        <v>35214</v>
      </c>
      <c r="L25021">
        <v>1036291219</v>
      </c>
    </row>
    <row r="25022" spans="1:12" x14ac:dyDescent="0.45">
      <c r="A25022" t="str">
        <f t="shared" si="390"/>
        <v>Warsash, Hampshire, United Kingdom</v>
      </c>
      <c r="B25022" t="s">
        <v>29564</v>
      </c>
      <c r="C25022" t="s">
        <v>29564</v>
      </c>
      <c r="D25022">
        <v>50.853200000000001</v>
      </c>
      <c r="E25022">
        <v>-1.3009999999999999</v>
      </c>
      <c r="F25022" t="s">
        <v>536</v>
      </c>
      <c r="G25022" t="s">
        <v>537</v>
      </c>
      <c r="H25022" t="s">
        <v>538</v>
      </c>
      <c r="I25022" t="s">
        <v>1474</v>
      </c>
      <c r="K25022">
        <v>7183</v>
      </c>
      <c r="L25022">
        <v>1826561282</v>
      </c>
    </row>
    <row r="25023" spans="1:12" x14ac:dyDescent="0.45">
      <c r="A25023" t="str">
        <f t="shared" si="390"/>
        <v>Warsaw, Mazowieckie, Poland</v>
      </c>
      <c r="B25023" t="s">
        <v>29565</v>
      </c>
      <c r="C25023" t="s">
        <v>29565</v>
      </c>
      <c r="D25023">
        <v>52.216700000000003</v>
      </c>
      <c r="E25023">
        <v>21.033300000000001</v>
      </c>
      <c r="F25023" t="s">
        <v>3993</v>
      </c>
      <c r="G25023" t="s">
        <v>3994</v>
      </c>
      <c r="H25023" t="s">
        <v>3995</v>
      </c>
      <c r="I25023" t="s">
        <v>5414</v>
      </c>
      <c r="J25023" t="s">
        <v>606</v>
      </c>
      <c r="K25023">
        <v>1790658</v>
      </c>
      <c r="L25023">
        <v>1616024847</v>
      </c>
    </row>
    <row r="25024" spans="1:12" x14ac:dyDescent="0.45">
      <c r="A25024" t="str">
        <f t="shared" si="390"/>
        <v>Warsaw, Indiana, United States</v>
      </c>
      <c r="B25024" t="s">
        <v>29565</v>
      </c>
      <c r="C25024" t="s">
        <v>29565</v>
      </c>
      <c r="D25024">
        <v>41.244799999999998</v>
      </c>
      <c r="E25024">
        <v>-85.846400000000003</v>
      </c>
      <c r="F25024" t="s">
        <v>530</v>
      </c>
      <c r="G25024" t="s">
        <v>531</v>
      </c>
      <c r="H25024" t="s">
        <v>532</v>
      </c>
      <c r="I25024" t="s">
        <v>1964</v>
      </c>
      <c r="K25024">
        <v>33708</v>
      </c>
      <c r="L25024">
        <v>1840010277</v>
      </c>
    </row>
    <row r="25025" spans="1:12" x14ac:dyDescent="0.45">
      <c r="A25025" t="str">
        <f t="shared" si="390"/>
        <v>Warsop, Nottinghamshire, United Kingdom</v>
      </c>
      <c r="B25025" t="s">
        <v>29566</v>
      </c>
      <c r="C25025" t="s">
        <v>29566</v>
      </c>
      <c r="D25025">
        <v>53.2</v>
      </c>
      <c r="E25025">
        <v>-1.1499999999999999</v>
      </c>
      <c r="F25025" t="s">
        <v>536</v>
      </c>
      <c r="G25025" t="s">
        <v>537</v>
      </c>
      <c r="H25025" t="s">
        <v>538</v>
      </c>
      <c r="I25025" t="s">
        <v>2420</v>
      </c>
      <c r="K25025">
        <v>11999</v>
      </c>
      <c r="L25025">
        <v>1826909482</v>
      </c>
    </row>
    <row r="25026" spans="1:12" x14ac:dyDescent="0.45">
      <c r="A25026" t="str">
        <f t="shared" si="390"/>
        <v>Warstein, North Rhine-Westphalia, Germany</v>
      </c>
      <c r="B25026" t="s">
        <v>29567</v>
      </c>
      <c r="C25026" t="s">
        <v>29567</v>
      </c>
      <c r="D25026">
        <v>51.45</v>
      </c>
      <c r="E25026">
        <v>8.3666999999999998</v>
      </c>
      <c r="F25026" t="s">
        <v>441</v>
      </c>
      <c r="G25026" t="s">
        <v>442</v>
      </c>
      <c r="H25026" t="s">
        <v>443</v>
      </c>
      <c r="I25026" t="s">
        <v>444</v>
      </c>
      <c r="K25026">
        <v>24842</v>
      </c>
      <c r="L25026">
        <v>1276854914</v>
      </c>
    </row>
    <row r="25027" spans="1:12" x14ac:dyDescent="0.45">
      <c r="A25027" t="str">
        <f t="shared" ref="A25027:A25090" si="391">CONCATENATE(B25027,", ",I25027,", ",F25027)</f>
        <v>Warwick, Rhode Island, United States</v>
      </c>
      <c r="B25027" t="s">
        <v>29568</v>
      </c>
      <c r="C25027" t="s">
        <v>29568</v>
      </c>
      <c r="D25027">
        <v>41.706200000000003</v>
      </c>
      <c r="E25027">
        <v>-71.433400000000006</v>
      </c>
      <c r="F25027" t="s">
        <v>530</v>
      </c>
      <c r="G25027" t="s">
        <v>531</v>
      </c>
      <c r="H25027" t="s">
        <v>532</v>
      </c>
      <c r="I25027" t="s">
        <v>3666</v>
      </c>
      <c r="K25027">
        <v>81004</v>
      </c>
      <c r="L25027">
        <v>1840003344</v>
      </c>
    </row>
    <row r="25028" spans="1:12" x14ac:dyDescent="0.45">
      <c r="A25028" t="str">
        <f t="shared" si="391"/>
        <v>Warwick, Warwickshire, United Kingdom</v>
      </c>
      <c r="B25028" t="s">
        <v>29568</v>
      </c>
      <c r="C25028" t="s">
        <v>29568</v>
      </c>
      <c r="D25028">
        <v>52.28</v>
      </c>
      <c r="E25028">
        <v>-1.59</v>
      </c>
      <c r="F25028" t="s">
        <v>536</v>
      </c>
      <c r="G25028" t="s">
        <v>537</v>
      </c>
      <c r="H25028" t="s">
        <v>538</v>
      </c>
      <c r="I25028" t="s">
        <v>1459</v>
      </c>
      <c r="K25028">
        <v>31345</v>
      </c>
      <c r="L25028">
        <v>1826383937</v>
      </c>
    </row>
    <row r="25029" spans="1:12" x14ac:dyDescent="0.45">
      <c r="A25029" t="str">
        <f t="shared" si="391"/>
        <v>Warwick, New York, United States</v>
      </c>
      <c r="B25029" t="s">
        <v>29568</v>
      </c>
      <c r="C25029" t="s">
        <v>29568</v>
      </c>
      <c r="D25029">
        <v>41.259799999999998</v>
      </c>
      <c r="E25029">
        <v>-74.361500000000007</v>
      </c>
      <c r="F25029" t="s">
        <v>530</v>
      </c>
      <c r="G25029" t="s">
        <v>531</v>
      </c>
      <c r="H25029" t="s">
        <v>532</v>
      </c>
      <c r="I25029" t="s">
        <v>803</v>
      </c>
      <c r="K25029">
        <v>31174</v>
      </c>
      <c r="L25029">
        <v>1840004881</v>
      </c>
    </row>
    <row r="25030" spans="1:12" x14ac:dyDescent="0.45">
      <c r="A25030" t="str">
        <f t="shared" si="391"/>
        <v>Warwick, Queensland, Australia</v>
      </c>
      <c r="B25030" t="s">
        <v>29568</v>
      </c>
      <c r="C25030" t="s">
        <v>29568</v>
      </c>
      <c r="D25030">
        <v>-28.215199999999999</v>
      </c>
      <c r="E25030">
        <v>152.0352</v>
      </c>
      <c r="F25030" t="s">
        <v>830</v>
      </c>
      <c r="G25030" t="s">
        <v>831</v>
      </c>
      <c r="H25030" t="s">
        <v>832</v>
      </c>
      <c r="I25030" t="s">
        <v>1959</v>
      </c>
      <c r="K25030">
        <v>15380</v>
      </c>
      <c r="L25030">
        <v>1036412726</v>
      </c>
    </row>
    <row r="25031" spans="1:12" x14ac:dyDescent="0.45">
      <c r="A25031" t="str">
        <f t="shared" si="391"/>
        <v>Warwick Township, Pennsylvania, United States</v>
      </c>
      <c r="B25031" t="s">
        <v>29569</v>
      </c>
      <c r="C25031" t="s">
        <v>29569</v>
      </c>
      <c r="D25031">
        <v>40.155799999999999</v>
      </c>
      <c r="E25031">
        <v>-76.279899999999998</v>
      </c>
      <c r="F25031" t="s">
        <v>530</v>
      </c>
      <c r="G25031" t="s">
        <v>531</v>
      </c>
      <c r="H25031" t="s">
        <v>532</v>
      </c>
      <c r="I25031" t="s">
        <v>620</v>
      </c>
      <c r="K25031">
        <v>18731</v>
      </c>
      <c r="L25031">
        <v>1840142491</v>
      </c>
    </row>
    <row r="25032" spans="1:12" x14ac:dyDescent="0.45">
      <c r="A25032" t="str">
        <f t="shared" si="391"/>
        <v>Warwick Township, Pennsylvania, United States</v>
      </c>
      <c r="B25032" t="s">
        <v>29569</v>
      </c>
      <c r="C25032" t="s">
        <v>29569</v>
      </c>
      <c r="D25032">
        <v>40.2502</v>
      </c>
      <c r="E25032">
        <v>-75.081800000000001</v>
      </c>
      <c r="F25032" t="s">
        <v>530</v>
      </c>
      <c r="G25032" t="s">
        <v>531</v>
      </c>
      <c r="H25032" t="s">
        <v>532</v>
      </c>
      <c r="I25032" t="s">
        <v>620</v>
      </c>
      <c r="K25032">
        <v>14583</v>
      </c>
      <c r="L25032">
        <v>1840150057</v>
      </c>
    </row>
    <row r="25033" spans="1:12" x14ac:dyDescent="0.45">
      <c r="A25033" t="str">
        <f t="shared" si="391"/>
        <v>Warzat, Drâa-Tafilalet, Morocco</v>
      </c>
      <c r="B25033" t="s">
        <v>29570</v>
      </c>
      <c r="C25033" t="s">
        <v>29570</v>
      </c>
      <c r="D25033">
        <v>30.916699999999999</v>
      </c>
      <c r="E25033">
        <v>-6.9166999999999996</v>
      </c>
      <c r="F25033" t="s">
        <v>893</v>
      </c>
      <c r="G25033" t="s">
        <v>894</v>
      </c>
      <c r="H25033" t="s">
        <v>895</v>
      </c>
      <c r="I25033" t="s">
        <v>1096</v>
      </c>
      <c r="K25033">
        <v>71067</v>
      </c>
      <c r="L25033">
        <v>1504381507</v>
      </c>
    </row>
    <row r="25034" spans="1:12" x14ac:dyDescent="0.45">
      <c r="A25034" t="str">
        <f t="shared" si="391"/>
        <v>Wasaga Beach, Ontario, Canada</v>
      </c>
      <c r="B25034" t="s">
        <v>29571</v>
      </c>
      <c r="C25034" t="s">
        <v>29571</v>
      </c>
      <c r="D25034">
        <v>44.520600000000002</v>
      </c>
      <c r="E25034">
        <v>-80.0167</v>
      </c>
      <c r="F25034" t="s">
        <v>541</v>
      </c>
      <c r="G25034" t="s">
        <v>542</v>
      </c>
      <c r="H25034" t="s">
        <v>543</v>
      </c>
      <c r="I25034" t="s">
        <v>857</v>
      </c>
      <c r="K25034">
        <v>20675</v>
      </c>
      <c r="L25034">
        <v>1124001919</v>
      </c>
    </row>
    <row r="25035" spans="1:12" x14ac:dyDescent="0.45">
      <c r="A25035" t="str">
        <f t="shared" si="391"/>
        <v>Wasco, California, United States</v>
      </c>
      <c r="B25035" t="s">
        <v>29572</v>
      </c>
      <c r="C25035" t="s">
        <v>29572</v>
      </c>
      <c r="D25035">
        <v>35.593800000000002</v>
      </c>
      <c r="E25035">
        <v>-119.36709999999999</v>
      </c>
      <c r="F25035" t="s">
        <v>530</v>
      </c>
      <c r="G25035" t="s">
        <v>531</v>
      </c>
      <c r="H25035" t="s">
        <v>532</v>
      </c>
      <c r="I25035" t="s">
        <v>754</v>
      </c>
      <c r="K25035">
        <v>28647</v>
      </c>
      <c r="L25035">
        <v>1840021738</v>
      </c>
    </row>
    <row r="25036" spans="1:12" x14ac:dyDescent="0.45">
      <c r="A25036" t="str">
        <f t="shared" si="391"/>
        <v>Waseca, Minnesota, United States</v>
      </c>
      <c r="B25036" t="s">
        <v>29573</v>
      </c>
      <c r="C25036" t="s">
        <v>29573</v>
      </c>
      <c r="D25036">
        <v>44.082599999999999</v>
      </c>
      <c r="E25036">
        <v>-93.502499999999998</v>
      </c>
      <c r="F25036" t="s">
        <v>530</v>
      </c>
      <c r="G25036" t="s">
        <v>531</v>
      </c>
      <c r="H25036" t="s">
        <v>532</v>
      </c>
      <c r="I25036" t="s">
        <v>1433</v>
      </c>
      <c r="K25036">
        <v>8984</v>
      </c>
      <c r="L25036">
        <v>1840010030</v>
      </c>
    </row>
    <row r="25037" spans="1:12" x14ac:dyDescent="0.45">
      <c r="A25037" t="str">
        <f t="shared" si="391"/>
        <v>Washington, District of Columbia, United States</v>
      </c>
      <c r="B25037" t="s">
        <v>585</v>
      </c>
      <c r="C25037" t="s">
        <v>585</v>
      </c>
      <c r="D25037">
        <v>38.904699999999998</v>
      </c>
      <c r="E25037">
        <v>-77.016300000000001</v>
      </c>
      <c r="F25037" t="s">
        <v>530</v>
      </c>
      <c r="G25037" t="s">
        <v>531</v>
      </c>
      <c r="H25037" t="s">
        <v>532</v>
      </c>
      <c r="I25037" t="s">
        <v>29574</v>
      </c>
      <c r="J25037" t="s">
        <v>606</v>
      </c>
      <c r="K25037">
        <v>5379184</v>
      </c>
      <c r="L25037">
        <v>1840006060</v>
      </c>
    </row>
    <row r="25038" spans="1:12" x14ac:dyDescent="0.45">
      <c r="A25038" t="str">
        <f t="shared" si="391"/>
        <v>Washington, Sunderland, United Kingdom</v>
      </c>
      <c r="B25038" t="s">
        <v>585</v>
      </c>
      <c r="C25038" t="s">
        <v>585</v>
      </c>
      <c r="D25038">
        <v>54.9</v>
      </c>
      <c r="E25038">
        <v>-1.52</v>
      </c>
      <c r="F25038" t="s">
        <v>536</v>
      </c>
      <c r="G25038" t="s">
        <v>537</v>
      </c>
      <c r="H25038" t="s">
        <v>538</v>
      </c>
      <c r="I25038" t="s">
        <v>12150</v>
      </c>
      <c r="K25038">
        <v>67085</v>
      </c>
      <c r="L25038">
        <v>1826149081</v>
      </c>
    </row>
    <row r="25039" spans="1:12" x14ac:dyDescent="0.45">
      <c r="A25039" t="str">
        <f t="shared" si="391"/>
        <v>Washington, Utah, United States</v>
      </c>
      <c r="B25039" t="s">
        <v>585</v>
      </c>
      <c r="C25039" t="s">
        <v>585</v>
      </c>
      <c r="D25039">
        <v>37.130400000000002</v>
      </c>
      <c r="E25039">
        <v>-113.4877</v>
      </c>
      <c r="F25039" t="s">
        <v>530</v>
      </c>
      <c r="G25039" t="s">
        <v>531</v>
      </c>
      <c r="H25039" t="s">
        <v>532</v>
      </c>
      <c r="I25039" t="s">
        <v>1667</v>
      </c>
      <c r="K25039">
        <v>29174</v>
      </c>
      <c r="L25039">
        <v>1840021561</v>
      </c>
    </row>
    <row r="25040" spans="1:12" x14ac:dyDescent="0.45">
      <c r="A25040" t="str">
        <f t="shared" si="391"/>
        <v>Washington, Illinois, United States</v>
      </c>
      <c r="B25040" t="s">
        <v>585</v>
      </c>
      <c r="C25040" t="s">
        <v>585</v>
      </c>
      <c r="D25040">
        <v>40.704900000000002</v>
      </c>
      <c r="E25040">
        <v>-89.434600000000003</v>
      </c>
      <c r="F25040" t="s">
        <v>530</v>
      </c>
      <c r="G25040" t="s">
        <v>531</v>
      </c>
      <c r="H25040" t="s">
        <v>532</v>
      </c>
      <c r="I25040" t="s">
        <v>824</v>
      </c>
      <c r="K25040">
        <v>16516</v>
      </c>
      <c r="L25040">
        <v>1840010377</v>
      </c>
    </row>
    <row r="25041" spans="1:12" x14ac:dyDescent="0.45">
      <c r="A25041" t="str">
        <f t="shared" si="391"/>
        <v>Washington, North Carolina, United States</v>
      </c>
      <c r="B25041" t="s">
        <v>585</v>
      </c>
      <c r="C25041" t="s">
        <v>585</v>
      </c>
      <c r="D25041">
        <v>35.558700000000002</v>
      </c>
      <c r="E25041">
        <v>-77.054500000000004</v>
      </c>
      <c r="F25041" t="s">
        <v>530</v>
      </c>
      <c r="G25041" t="s">
        <v>531</v>
      </c>
      <c r="H25041" t="s">
        <v>532</v>
      </c>
      <c r="I25041" t="s">
        <v>589</v>
      </c>
      <c r="K25041">
        <v>16014</v>
      </c>
      <c r="L25041">
        <v>1840015401</v>
      </c>
    </row>
    <row r="25042" spans="1:12" x14ac:dyDescent="0.45">
      <c r="A25042" t="str">
        <f t="shared" si="391"/>
        <v>Washington, New Jersey, United States</v>
      </c>
      <c r="B25042" t="s">
        <v>585</v>
      </c>
      <c r="C25042" t="s">
        <v>585</v>
      </c>
      <c r="D25042">
        <v>40.758699999999997</v>
      </c>
      <c r="E25042">
        <v>-74.982500000000002</v>
      </c>
      <c r="F25042" t="s">
        <v>530</v>
      </c>
      <c r="G25042" t="s">
        <v>531</v>
      </c>
      <c r="H25042" t="s">
        <v>532</v>
      </c>
      <c r="I25042" t="s">
        <v>587</v>
      </c>
      <c r="K25042">
        <v>15357</v>
      </c>
      <c r="L25042">
        <v>1840000945</v>
      </c>
    </row>
    <row r="25043" spans="1:12" x14ac:dyDescent="0.45">
      <c r="A25043" t="str">
        <f t="shared" si="391"/>
        <v>Washington, Missouri, United States</v>
      </c>
      <c r="B25043" t="s">
        <v>585</v>
      </c>
      <c r="C25043" t="s">
        <v>585</v>
      </c>
      <c r="D25043">
        <v>38.551400000000001</v>
      </c>
      <c r="E25043">
        <v>-91.015100000000004</v>
      </c>
      <c r="F25043" t="s">
        <v>530</v>
      </c>
      <c r="G25043" t="s">
        <v>531</v>
      </c>
      <c r="H25043" t="s">
        <v>532</v>
      </c>
      <c r="I25043" t="s">
        <v>884</v>
      </c>
      <c r="K25043">
        <v>14417</v>
      </c>
      <c r="L25043">
        <v>1840010770</v>
      </c>
    </row>
    <row r="25044" spans="1:12" x14ac:dyDescent="0.45">
      <c r="A25044" t="str">
        <f t="shared" si="391"/>
        <v>Washington, Indiana, United States</v>
      </c>
      <c r="B25044" t="s">
        <v>585</v>
      </c>
      <c r="C25044" t="s">
        <v>585</v>
      </c>
      <c r="D25044">
        <v>38.658700000000003</v>
      </c>
      <c r="E25044">
        <v>-87.159099999999995</v>
      </c>
      <c r="F25044" t="s">
        <v>530</v>
      </c>
      <c r="G25044" t="s">
        <v>531</v>
      </c>
      <c r="H25044" t="s">
        <v>532</v>
      </c>
      <c r="I25044" t="s">
        <v>1964</v>
      </c>
      <c r="K25044">
        <v>13565</v>
      </c>
      <c r="L25044">
        <v>1840010735</v>
      </c>
    </row>
    <row r="25045" spans="1:12" x14ac:dyDescent="0.45">
      <c r="A25045" t="str">
        <f t="shared" si="391"/>
        <v>Washington, Pennsylvania, United States</v>
      </c>
      <c r="B25045" t="s">
        <v>585</v>
      </c>
      <c r="C25045" t="s">
        <v>585</v>
      </c>
      <c r="D25045">
        <v>40.173999999999999</v>
      </c>
      <c r="E25045">
        <v>-80.246600000000001</v>
      </c>
      <c r="F25045" t="s">
        <v>530</v>
      </c>
      <c r="G25045" t="s">
        <v>531</v>
      </c>
      <c r="H25045" t="s">
        <v>532</v>
      </c>
      <c r="I25045" t="s">
        <v>620</v>
      </c>
      <c r="K25045">
        <v>13433</v>
      </c>
      <c r="L25045">
        <v>1840003668</v>
      </c>
    </row>
    <row r="25046" spans="1:12" x14ac:dyDescent="0.45">
      <c r="A25046" t="str">
        <f t="shared" si="391"/>
        <v>Washington, Iowa, United States</v>
      </c>
      <c r="B25046" t="s">
        <v>585</v>
      </c>
      <c r="C25046" t="s">
        <v>585</v>
      </c>
      <c r="D25046">
        <v>41.298200000000001</v>
      </c>
      <c r="E25046">
        <v>-91.692800000000005</v>
      </c>
      <c r="F25046" t="s">
        <v>530</v>
      </c>
      <c r="G25046" t="s">
        <v>531</v>
      </c>
      <c r="H25046" t="s">
        <v>532</v>
      </c>
      <c r="I25046" t="s">
        <v>1552</v>
      </c>
      <c r="K25046">
        <v>6594</v>
      </c>
      <c r="L25046">
        <v>1840010255</v>
      </c>
    </row>
    <row r="25047" spans="1:12" x14ac:dyDescent="0.45">
      <c r="A25047" t="str">
        <f t="shared" si="391"/>
        <v>Washington Court House, Ohio, United States</v>
      </c>
      <c r="B25047" t="s">
        <v>29575</v>
      </c>
      <c r="C25047" t="s">
        <v>29575</v>
      </c>
      <c r="D25047">
        <v>39.5383</v>
      </c>
      <c r="E25047">
        <v>-83.427899999999994</v>
      </c>
      <c r="F25047" t="s">
        <v>530</v>
      </c>
      <c r="G25047" t="s">
        <v>531</v>
      </c>
      <c r="H25047" t="s">
        <v>532</v>
      </c>
      <c r="I25047" t="s">
        <v>799</v>
      </c>
      <c r="K25047">
        <v>15059</v>
      </c>
      <c r="L25047">
        <v>1840003801</v>
      </c>
    </row>
    <row r="25048" spans="1:12" x14ac:dyDescent="0.45">
      <c r="A25048" t="str">
        <f t="shared" si="391"/>
        <v>Washington Terrace, Utah, United States</v>
      </c>
      <c r="B25048" t="s">
        <v>29576</v>
      </c>
      <c r="C25048" t="s">
        <v>29576</v>
      </c>
      <c r="D25048">
        <v>41.168300000000002</v>
      </c>
      <c r="E25048">
        <v>-111.9783</v>
      </c>
      <c r="F25048" t="s">
        <v>530</v>
      </c>
      <c r="G25048" t="s">
        <v>531</v>
      </c>
      <c r="H25048" t="s">
        <v>532</v>
      </c>
      <c r="I25048" t="s">
        <v>1667</v>
      </c>
      <c r="K25048">
        <v>9248</v>
      </c>
      <c r="L25048">
        <v>1840021343</v>
      </c>
    </row>
    <row r="25049" spans="1:12" x14ac:dyDescent="0.45">
      <c r="A25049" t="str">
        <f t="shared" si="391"/>
        <v>Washington Township, New Jersey, United States</v>
      </c>
      <c r="B25049" t="s">
        <v>29577</v>
      </c>
      <c r="C25049" t="s">
        <v>29577</v>
      </c>
      <c r="D25049">
        <v>39.747</v>
      </c>
      <c r="E25049">
        <v>-75.072400000000002</v>
      </c>
      <c r="F25049" t="s">
        <v>530</v>
      </c>
      <c r="G25049" t="s">
        <v>531</v>
      </c>
      <c r="H25049" t="s">
        <v>532</v>
      </c>
      <c r="I25049" t="s">
        <v>587</v>
      </c>
      <c r="K25049">
        <v>47809</v>
      </c>
      <c r="L25049">
        <v>1840144649</v>
      </c>
    </row>
    <row r="25050" spans="1:12" x14ac:dyDescent="0.45">
      <c r="A25050" t="str">
        <f t="shared" si="391"/>
        <v>Washington Township, New Jersey, United States</v>
      </c>
      <c r="B25050" t="s">
        <v>29577</v>
      </c>
      <c r="C25050" t="s">
        <v>29577</v>
      </c>
      <c r="D25050">
        <v>40.787700000000001</v>
      </c>
      <c r="E25050">
        <v>-74.791799999999995</v>
      </c>
      <c r="F25050" t="s">
        <v>530</v>
      </c>
      <c r="G25050" t="s">
        <v>531</v>
      </c>
      <c r="H25050" t="s">
        <v>532</v>
      </c>
      <c r="I25050" t="s">
        <v>587</v>
      </c>
      <c r="K25050">
        <v>18521</v>
      </c>
      <c r="L25050">
        <v>1840144404</v>
      </c>
    </row>
    <row r="25051" spans="1:12" x14ac:dyDescent="0.45">
      <c r="A25051" t="str">
        <f t="shared" si="391"/>
        <v>Washington Township, Pennsylvania, United States</v>
      </c>
      <c r="B25051" t="s">
        <v>29577</v>
      </c>
      <c r="C25051" t="s">
        <v>29577</v>
      </c>
      <c r="D25051">
        <v>39.749400000000001</v>
      </c>
      <c r="E25051">
        <v>-77.558000000000007</v>
      </c>
      <c r="F25051" t="s">
        <v>530</v>
      </c>
      <c r="G25051" t="s">
        <v>531</v>
      </c>
      <c r="H25051" t="s">
        <v>532</v>
      </c>
      <c r="I25051" t="s">
        <v>620</v>
      </c>
      <c r="K25051">
        <v>14541</v>
      </c>
      <c r="L25051">
        <v>1840146370</v>
      </c>
    </row>
    <row r="25052" spans="1:12" x14ac:dyDescent="0.45">
      <c r="A25052" t="str">
        <f t="shared" si="391"/>
        <v>Washington Township, New Jersey, United States</v>
      </c>
      <c r="B25052" t="s">
        <v>29577</v>
      </c>
      <c r="C25052" t="s">
        <v>29577</v>
      </c>
      <c r="D25052">
        <v>40.988399999999999</v>
      </c>
      <c r="E25052">
        <v>-74.063699999999997</v>
      </c>
      <c r="F25052" t="s">
        <v>530</v>
      </c>
      <c r="G25052" t="s">
        <v>531</v>
      </c>
      <c r="H25052" t="s">
        <v>532</v>
      </c>
      <c r="I25052" t="s">
        <v>587</v>
      </c>
      <c r="K25052">
        <v>9243</v>
      </c>
      <c r="L25052">
        <v>1840151551</v>
      </c>
    </row>
    <row r="25053" spans="1:12" x14ac:dyDescent="0.45">
      <c r="A25053" t="str">
        <f t="shared" si="391"/>
        <v>Washington Township, Pennsylvania, United States</v>
      </c>
      <c r="B25053" t="s">
        <v>29577</v>
      </c>
      <c r="C25053" t="s">
        <v>29577</v>
      </c>
      <c r="D25053">
        <v>40.509300000000003</v>
      </c>
      <c r="E25053">
        <v>-79.601100000000002</v>
      </c>
      <c r="F25053" t="s">
        <v>530</v>
      </c>
      <c r="G25053" t="s">
        <v>531</v>
      </c>
      <c r="H25053" t="s">
        <v>532</v>
      </c>
      <c r="I25053" t="s">
        <v>620</v>
      </c>
      <c r="K25053">
        <v>7195</v>
      </c>
      <c r="L25053">
        <v>1840145884</v>
      </c>
    </row>
    <row r="25054" spans="1:12" x14ac:dyDescent="0.45">
      <c r="A25054" t="str">
        <f t="shared" si="391"/>
        <v>Washington Township, Pennsylvania, United States</v>
      </c>
      <c r="B25054" t="s">
        <v>29577</v>
      </c>
      <c r="C25054" t="s">
        <v>29577</v>
      </c>
      <c r="D25054">
        <v>40.738900000000001</v>
      </c>
      <c r="E25054">
        <v>-75.639200000000002</v>
      </c>
      <c r="F25054" t="s">
        <v>530</v>
      </c>
      <c r="G25054" t="s">
        <v>531</v>
      </c>
      <c r="H25054" t="s">
        <v>532</v>
      </c>
      <c r="I25054" t="s">
        <v>620</v>
      </c>
      <c r="K25054">
        <v>6725</v>
      </c>
      <c r="L25054">
        <v>1840146592</v>
      </c>
    </row>
    <row r="25055" spans="1:12" x14ac:dyDescent="0.45">
      <c r="A25055" t="str">
        <f t="shared" si="391"/>
        <v>Washington Township, Pennsylvania, United States</v>
      </c>
      <c r="B25055" t="s">
        <v>29577</v>
      </c>
      <c r="C25055" t="s">
        <v>29577</v>
      </c>
      <c r="D25055">
        <v>40.846699999999998</v>
      </c>
      <c r="E25055">
        <v>-75.197199999999995</v>
      </c>
      <c r="F25055" t="s">
        <v>530</v>
      </c>
      <c r="G25055" t="s">
        <v>531</v>
      </c>
      <c r="H25055" t="s">
        <v>532</v>
      </c>
      <c r="I25055" t="s">
        <v>620</v>
      </c>
      <c r="K25055">
        <v>5188</v>
      </c>
      <c r="L25055">
        <v>1840150356</v>
      </c>
    </row>
    <row r="25056" spans="1:12" x14ac:dyDescent="0.45">
      <c r="A25056" t="str">
        <f t="shared" si="391"/>
        <v>Washingtonville, New York, United States</v>
      </c>
      <c r="B25056" t="s">
        <v>29578</v>
      </c>
      <c r="C25056" t="s">
        <v>29578</v>
      </c>
      <c r="D25056">
        <v>41.429600000000001</v>
      </c>
      <c r="E25056">
        <v>-74.157799999999995</v>
      </c>
      <c r="F25056" t="s">
        <v>530</v>
      </c>
      <c r="G25056" t="s">
        <v>531</v>
      </c>
      <c r="H25056" t="s">
        <v>532</v>
      </c>
      <c r="I25056" t="s">
        <v>803</v>
      </c>
      <c r="K25056">
        <v>5770</v>
      </c>
      <c r="L25056">
        <v>1840004882</v>
      </c>
    </row>
    <row r="25057" spans="1:12" x14ac:dyDescent="0.45">
      <c r="A25057" t="str">
        <f t="shared" si="391"/>
        <v>Washougal, Washington, United States</v>
      </c>
      <c r="B25057" t="s">
        <v>29579</v>
      </c>
      <c r="C25057" t="s">
        <v>29579</v>
      </c>
      <c r="D25057">
        <v>45.5822</v>
      </c>
      <c r="E25057">
        <v>-122.34480000000001</v>
      </c>
      <c r="F25057" t="s">
        <v>530</v>
      </c>
      <c r="G25057" t="s">
        <v>531</v>
      </c>
      <c r="H25057" t="s">
        <v>532</v>
      </c>
      <c r="I25057" t="s">
        <v>585</v>
      </c>
      <c r="K25057">
        <v>16107</v>
      </c>
      <c r="L25057">
        <v>1840021190</v>
      </c>
    </row>
    <row r="25058" spans="1:12" x14ac:dyDescent="0.45">
      <c r="A25058" t="str">
        <f t="shared" si="391"/>
        <v>Wasilla, Alaska, United States</v>
      </c>
      <c r="B25058" t="s">
        <v>29580</v>
      </c>
      <c r="C25058" t="s">
        <v>29580</v>
      </c>
      <c r="D25058">
        <v>61.576999999999998</v>
      </c>
      <c r="E25058">
        <v>-149.46600000000001</v>
      </c>
      <c r="F25058" t="s">
        <v>530</v>
      </c>
      <c r="G25058" t="s">
        <v>531</v>
      </c>
      <c r="H25058" t="s">
        <v>532</v>
      </c>
      <c r="I25058" t="s">
        <v>1947</v>
      </c>
      <c r="K25058">
        <v>10838</v>
      </c>
      <c r="L25058">
        <v>1840023371</v>
      </c>
    </row>
    <row r="25059" spans="1:12" x14ac:dyDescent="0.45">
      <c r="A25059" t="str">
        <f t="shared" si="391"/>
        <v>Wasquehal, Hauts-de-France, France</v>
      </c>
      <c r="B25059" t="s">
        <v>29581</v>
      </c>
      <c r="C25059" t="s">
        <v>29581</v>
      </c>
      <c r="D25059">
        <v>50.669400000000003</v>
      </c>
      <c r="E25059">
        <v>3.1307999999999998</v>
      </c>
      <c r="F25059" t="s">
        <v>526</v>
      </c>
      <c r="G25059" t="s">
        <v>527</v>
      </c>
      <c r="H25059" t="s">
        <v>528</v>
      </c>
      <c r="I25059" t="s">
        <v>529</v>
      </c>
      <c r="K25059">
        <v>20479</v>
      </c>
      <c r="L25059">
        <v>1250237697</v>
      </c>
    </row>
    <row r="25060" spans="1:12" x14ac:dyDescent="0.45">
      <c r="A25060" t="str">
        <f t="shared" si="391"/>
        <v>Wassenberg, North Rhine-Westphalia, Germany</v>
      </c>
      <c r="B25060" t="s">
        <v>29582</v>
      </c>
      <c r="C25060" t="s">
        <v>29582</v>
      </c>
      <c r="D25060">
        <v>51.1</v>
      </c>
      <c r="E25060">
        <v>6.15</v>
      </c>
      <c r="F25060" t="s">
        <v>441</v>
      </c>
      <c r="G25060" t="s">
        <v>442</v>
      </c>
      <c r="H25060" t="s">
        <v>443</v>
      </c>
      <c r="I25060" t="s">
        <v>444</v>
      </c>
      <c r="K25060">
        <v>18292</v>
      </c>
      <c r="L25060">
        <v>1276956199</v>
      </c>
    </row>
    <row r="25061" spans="1:12" x14ac:dyDescent="0.45">
      <c r="A25061" t="str">
        <f t="shared" si="391"/>
        <v>Wasserburg am Inn, Bavaria, Germany</v>
      </c>
      <c r="B25061" t="s">
        <v>29583</v>
      </c>
      <c r="C25061" t="s">
        <v>29583</v>
      </c>
      <c r="D25061">
        <v>48.0608</v>
      </c>
      <c r="E25061">
        <v>12.2333</v>
      </c>
      <c r="F25061" t="s">
        <v>441</v>
      </c>
      <c r="G25061" t="s">
        <v>442</v>
      </c>
      <c r="H25061" t="s">
        <v>443</v>
      </c>
      <c r="I25061" t="s">
        <v>567</v>
      </c>
      <c r="K25061">
        <v>12691</v>
      </c>
      <c r="L25061">
        <v>1276900487</v>
      </c>
    </row>
    <row r="25062" spans="1:12" x14ac:dyDescent="0.45">
      <c r="A25062" t="str">
        <f t="shared" si="391"/>
        <v>Wassertrüdingen, Bavaria, Germany</v>
      </c>
      <c r="B25062" t="s">
        <v>29584</v>
      </c>
      <c r="C25062" t="s">
        <v>29585</v>
      </c>
      <c r="D25062">
        <v>49.033299999999997</v>
      </c>
      <c r="E25062">
        <v>10.6</v>
      </c>
      <c r="F25062" t="s">
        <v>441</v>
      </c>
      <c r="G25062" t="s">
        <v>442</v>
      </c>
      <c r="H25062" t="s">
        <v>443</v>
      </c>
      <c r="I25062" t="s">
        <v>567</v>
      </c>
      <c r="K25062">
        <v>6041</v>
      </c>
      <c r="L25062">
        <v>1276229085</v>
      </c>
    </row>
    <row r="25063" spans="1:12" x14ac:dyDescent="0.45">
      <c r="A25063" t="str">
        <f t="shared" si="391"/>
        <v>Wasungen, Thuringia, Germany</v>
      </c>
      <c r="B25063" t="s">
        <v>29586</v>
      </c>
      <c r="C25063" t="s">
        <v>29586</v>
      </c>
      <c r="D25063">
        <v>50.666699999999999</v>
      </c>
      <c r="E25063">
        <v>10.3667</v>
      </c>
      <c r="F25063" t="s">
        <v>441</v>
      </c>
      <c r="G25063" t="s">
        <v>442</v>
      </c>
      <c r="H25063" t="s">
        <v>443</v>
      </c>
      <c r="I25063" t="s">
        <v>1709</v>
      </c>
      <c r="K25063">
        <v>5541</v>
      </c>
      <c r="L25063">
        <v>1276611989</v>
      </c>
    </row>
    <row r="25064" spans="1:12" x14ac:dyDescent="0.45">
      <c r="A25064" t="str">
        <f t="shared" si="391"/>
        <v>Watampone, Sulawesi Selatan, Indonesia</v>
      </c>
      <c r="B25064" t="s">
        <v>29587</v>
      </c>
      <c r="C25064" t="s">
        <v>29587</v>
      </c>
      <c r="D25064">
        <v>-4.5327999999999999</v>
      </c>
      <c r="E25064">
        <v>120.3334</v>
      </c>
      <c r="F25064" t="s">
        <v>1763</v>
      </c>
      <c r="G25064" t="s">
        <v>1764</v>
      </c>
      <c r="H25064" t="s">
        <v>1765</v>
      </c>
      <c r="I25064" t="s">
        <v>17198</v>
      </c>
      <c r="J25064" t="s">
        <v>366</v>
      </c>
      <c r="K25064">
        <v>81629</v>
      </c>
      <c r="L25064">
        <v>1360956480</v>
      </c>
    </row>
    <row r="25065" spans="1:12" x14ac:dyDescent="0.45">
      <c r="A25065" t="str">
        <f t="shared" si="391"/>
        <v>Watauga, Texas, United States</v>
      </c>
      <c r="B25065" t="s">
        <v>29588</v>
      </c>
      <c r="C25065" t="s">
        <v>29588</v>
      </c>
      <c r="D25065">
        <v>32.8718</v>
      </c>
      <c r="E25065">
        <v>-97.251499999999993</v>
      </c>
      <c r="F25065" t="s">
        <v>530</v>
      </c>
      <c r="G25065" t="s">
        <v>531</v>
      </c>
      <c r="H25065" t="s">
        <v>532</v>
      </c>
      <c r="I25065" t="s">
        <v>610</v>
      </c>
      <c r="K25065">
        <v>24481</v>
      </c>
      <c r="L25065">
        <v>1840022049</v>
      </c>
    </row>
    <row r="25066" spans="1:12" x14ac:dyDescent="0.45">
      <c r="A25066" t="str">
        <f t="shared" si="391"/>
        <v>Watchung, New Jersey, United States</v>
      </c>
      <c r="B25066" t="s">
        <v>29589</v>
      </c>
      <c r="C25066" t="s">
        <v>29589</v>
      </c>
      <c r="D25066">
        <v>40.6432</v>
      </c>
      <c r="E25066">
        <v>-74.439099999999996</v>
      </c>
      <c r="F25066" t="s">
        <v>530</v>
      </c>
      <c r="G25066" t="s">
        <v>531</v>
      </c>
      <c r="H25066" t="s">
        <v>532</v>
      </c>
      <c r="I25066" t="s">
        <v>587</v>
      </c>
      <c r="K25066">
        <v>6006</v>
      </c>
      <c r="L25066">
        <v>1840001061</v>
      </c>
    </row>
    <row r="25067" spans="1:12" x14ac:dyDescent="0.45">
      <c r="A25067" t="str">
        <f t="shared" si="391"/>
        <v>Waterbeach, Cambridgeshire, United Kingdom</v>
      </c>
      <c r="B25067" t="s">
        <v>29590</v>
      </c>
      <c r="C25067" t="s">
        <v>29590</v>
      </c>
      <c r="D25067">
        <v>52.266399999999997</v>
      </c>
      <c r="E25067">
        <v>0.1908</v>
      </c>
      <c r="F25067" t="s">
        <v>536</v>
      </c>
      <c r="G25067" t="s">
        <v>537</v>
      </c>
      <c r="H25067" t="s">
        <v>538</v>
      </c>
      <c r="I25067" t="s">
        <v>5671</v>
      </c>
      <c r="K25067">
        <v>5166</v>
      </c>
      <c r="L25067">
        <v>1826313241</v>
      </c>
    </row>
    <row r="25068" spans="1:12" x14ac:dyDescent="0.45">
      <c r="A25068" t="str">
        <f t="shared" si="391"/>
        <v>Waterboro, Maine, United States</v>
      </c>
      <c r="B25068" t="s">
        <v>29591</v>
      </c>
      <c r="C25068" t="s">
        <v>29591</v>
      </c>
      <c r="D25068">
        <v>43.597200000000001</v>
      </c>
      <c r="E25068">
        <v>-70.730199999999996</v>
      </c>
      <c r="F25068" t="s">
        <v>530</v>
      </c>
      <c r="G25068" t="s">
        <v>531</v>
      </c>
      <c r="H25068" t="s">
        <v>532</v>
      </c>
      <c r="I25068" t="s">
        <v>2721</v>
      </c>
      <c r="K25068">
        <v>7803</v>
      </c>
      <c r="L25068">
        <v>1840053049</v>
      </c>
    </row>
    <row r="25069" spans="1:12" x14ac:dyDescent="0.45">
      <c r="A25069" t="str">
        <f t="shared" si="391"/>
        <v>Waterbury, Connecticut, United States</v>
      </c>
      <c r="B25069" t="s">
        <v>29592</v>
      </c>
      <c r="C25069" t="s">
        <v>29592</v>
      </c>
      <c r="D25069">
        <v>41.558300000000003</v>
      </c>
      <c r="E25069">
        <v>-73.036100000000005</v>
      </c>
      <c r="F25069" t="s">
        <v>530</v>
      </c>
      <c r="G25069" t="s">
        <v>531</v>
      </c>
      <c r="H25069" t="s">
        <v>532</v>
      </c>
      <c r="I25069" t="s">
        <v>2109</v>
      </c>
      <c r="K25069">
        <v>189614</v>
      </c>
      <c r="L25069">
        <v>1840004851</v>
      </c>
    </row>
    <row r="25070" spans="1:12" x14ac:dyDescent="0.45">
      <c r="A25070" t="str">
        <f t="shared" si="391"/>
        <v>Waterbury, Vermont, United States</v>
      </c>
      <c r="B25070" t="s">
        <v>29592</v>
      </c>
      <c r="C25070" t="s">
        <v>29592</v>
      </c>
      <c r="D25070">
        <v>44.385100000000001</v>
      </c>
      <c r="E25070">
        <v>-72.745999999999995</v>
      </c>
      <c r="F25070" t="s">
        <v>530</v>
      </c>
      <c r="G25070" t="s">
        <v>531</v>
      </c>
      <c r="H25070" t="s">
        <v>532</v>
      </c>
      <c r="I25070" t="s">
        <v>3653</v>
      </c>
      <c r="K25070">
        <v>5141</v>
      </c>
      <c r="L25070">
        <v>1840004103</v>
      </c>
    </row>
    <row r="25071" spans="1:12" x14ac:dyDescent="0.45">
      <c r="A25071" t="str">
        <f t="shared" si="391"/>
        <v>Waterford, Waterford, Ireland</v>
      </c>
      <c r="B25071" t="s">
        <v>8836</v>
      </c>
      <c r="C25071" t="s">
        <v>8836</v>
      </c>
      <c r="D25071">
        <v>52.258299999999998</v>
      </c>
      <c r="E25071">
        <v>-7.1189999999999998</v>
      </c>
      <c r="F25071" t="s">
        <v>1906</v>
      </c>
      <c r="G25071" t="s">
        <v>1907</v>
      </c>
      <c r="H25071" t="s">
        <v>1908</v>
      </c>
      <c r="I25071" t="s">
        <v>8836</v>
      </c>
      <c r="J25071" t="s">
        <v>378</v>
      </c>
      <c r="K25071">
        <v>48369</v>
      </c>
      <c r="L25071">
        <v>1372267114</v>
      </c>
    </row>
    <row r="25072" spans="1:12" x14ac:dyDescent="0.45">
      <c r="A25072" t="str">
        <f t="shared" si="391"/>
        <v>Waterford, Connecticut, United States</v>
      </c>
      <c r="B25072" t="s">
        <v>8836</v>
      </c>
      <c r="C25072" t="s">
        <v>8836</v>
      </c>
      <c r="D25072">
        <v>41.369199999999999</v>
      </c>
      <c r="E25072">
        <v>-72.148300000000006</v>
      </c>
      <c r="F25072" t="s">
        <v>530</v>
      </c>
      <c r="G25072" t="s">
        <v>531</v>
      </c>
      <c r="H25072" t="s">
        <v>532</v>
      </c>
      <c r="I25072" t="s">
        <v>2109</v>
      </c>
      <c r="K25072">
        <v>19052</v>
      </c>
      <c r="L25072">
        <v>1840035649</v>
      </c>
    </row>
    <row r="25073" spans="1:12" x14ac:dyDescent="0.45">
      <c r="A25073" t="str">
        <f t="shared" si="391"/>
        <v>Waterford, New Jersey, United States</v>
      </c>
      <c r="B25073" t="s">
        <v>8836</v>
      </c>
      <c r="C25073" t="s">
        <v>8836</v>
      </c>
      <c r="D25073">
        <v>39.741500000000002</v>
      </c>
      <c r="E25073">
        <v>-74.820700000000002</v>
      </c>
      <c r="F25073" t="s">
        <v>530</v>
      </c>
      <c r="G25073" t="s">
        <v>531</v>
      </c>
      <c r="H25073" t="s">
        <v>532</v>
      </c>
      <c r="I25073" t="s">
        <v>587</v>
      </c>
      <c r="K25073">
        <v>10705</v>
      </c>
      <c r="L25073">
        <v>1840081681</v>
      </c>
    </row>
    <row r="25074" spans="1:12" x14ac:dyDescent="0.45">
      <c r="A25074" t="str">
        <f t="shared" si="391"/>
        <v>Waterford, California, United States</v>
      </c>
      <c r="B25074" t="s">
        <v>8836</v>
      </c>
      <c r="C25074" t="s">
        <v>8836</v>
      </c>
      <c r="D25074">
        <v>37.642899999999997</v>
      </c>
      <c r="E25074">
        <v>-120.75530000000001</v>
      </c>
      <c r="F25074" t="s">
        <v>530</v>
      </c>
      <c r="G25074" t="s">
        <v>531</v>
      </c>
      <c r="H25074" t="s">
        <v>532</v>
      </c>
      <c r="I25074" t="s">
        <v>754</v>
      </c>
      <c r="K25074">
        <v>9648</v>
      </c>
      <c r="L25074">
        <v>1840021534</v>
      </c>
    </row>
    <row r="25075" spans="1:12" x14ac:dyDescent="0.45">
      <c r="A25075" t="str">
        <f t="shared" si="391"/>
        <v>Waterford, New York, United States</v>
      </c>
      <c r="B25075" t="s">
        <v>8836</v>
      </c>
      <c r="C25075" t="s">
        <v>8836</v>
      </c>
      <c r="D25075">
        <v>42.804400000000001</v>
      </c>
      <c r="E25075">
        <v>-73.691699999999997</v>
      </c>
      <c r="F25075" t="s">
        <v>530</v>
      </c>
      <c r="G25075" t="s">
        <v>531</v>
      </c>
      <c r="H25075" t="s">
        <v>532</v>
      </c>
      <c r="I25075" t="s">
        <v>803</v>
      </c>
      <c r="K25075">
        <v>8474</v>
      </c>
      <c r="L25075">
        <v>1840004253</v>
      </c>
    </row>
    <row r="25076" spans="1:12" x14ac:dyDescent="0.45">
      <c r="A25076" t="str">
        <f t="shared" si="391"/>
        <v>Waterford, Queensland, Australia</v>
      </c>
      <c r="B25076" t="s">
        <v>8836</v>
      </c>
      <c r="C25076" t="s">
        <v>8836</v>
      </c>
      <c r="D25076">
        <v>-27.683299999999999</v>
      </c>
      <c r="E25076">
        <v>153.13300000000001</v>
      </c>
      <c r="F25076" t="s">
        <v>830</v>
      </c>
      <c r="G25076" t="s">
        <v>831</v>
      </c>
      <c r="H25076" t="s">
        <v>832</v>
      </c>
      <c r="I25076" t="s">
        <v>1959</v>
      </c>
      <c r="K25076">
        <v>6431</v>
      </c>
      <c r="L25076">
        <v>1036727537</v>
      </c>
    </row>
    <row r="25077" spans="1:12" x14ac:dyDescent="0.45">
      <c r="A25077" t="str">
        <f t="shared" si="391"/>
        <v>Waterford, Wisconsin, United States</v>
      </c>
      <c r="B25077" t="s">
        <v>8836</v>
      </c>
      <c r="C25077" t="s">
        <v>8836</v>
      </c>
      <c r="D25077">
        <v>42.764600000000002</v>
      </c>
      <c r="E25077">
        <v>-88.215999999999994</v>
      </c>
      <c r="F25077" t="s">
        <v>530</v>
      </c>
      <c r="G25077" t="s">
        <v>531</v>
      </c>
      <c r="H25077" t="s">
        <v>532</v>
      </c>
      <c r="I25077" t="s">
        <v>1611</v>
      </c>
      <c r="K25077">
        <v>5562</v>
      </c>
      <c r="L25077">
        <v>1840002488</v>
      </c>
    </row>
    <row r="25078" spans="1:12" x14ac:dyDescent="0.45">
      <c r="A25078" t="str">
        <f t="shared" si="391"/>
        <v>Waterloo, Iowa, United States</v>
      </c>
      <c r="B25078" t="s">
        <v>29593</v>
      </c>
      <c r="C25078" t="s">
        <v>29593</v>
      </c>
      <c r="D25078">
        <v>42.491999999999997</v>
      </c>
      <c r="E25078">
        <v>-92.352199999999996</v>
      </c>
      <c r="F25078" t="s">
        <v>530</v>
      </c>
      <c r="G25078" t="s">
        <v>531</v>
      </c>
      <c r="H25078" t="s">
        <v>532</v>
      </c>
      <c r="I25078" t="s">
        <v>1552</v>
      </c>
      <c r="K25078">
        <v>111631</v>
      </c>
      <c r="L25078">
        <v>1840000440</v>
      </c>
    </row>
    <row r="25079" spans="1:12" x14ac:dyDescent="0.45">
      <c r="A25079" t="str">
        <f t="shared" si="391"/>
        <v>Waterloo, Ontario, Canada</v>
      </c>
      <c r="B25079" t="s">
        <v>29593</v>
      </c>
      <c r="C25079" t="s">
        <v>29593</v>
      </c>
      <c r="D25079">
        <v>43.466700000000003</v>
      </c>
      <c r="E25079">
        <v>-80.5167</v>
      </c>
      <c r="F25079" t="s">
        <v>541</v>
      </c>
      <c r="G25079" t="s">
        <v>542</v>
      </c>
      <c r="H25079" t="s">
        <v>543</v>
      </c>
      <c r="I25079" t="s">
        <v>857</v>
      </c>
      <c r="K25079">
        <v>104986</v>
      </c>
      <c r="L25079">
        <v>1124321390</v>
      </c>
    </row>
    <row r="25080" spans="1:12" x14ac:dyDescent="0.45">
      <c r="A25080" t="str">
        <f t="shared" si="391"/>
        <v>Waterloo, Illinois, United States</v>
      </c>
      <c r="B25080" t="s">
        <v>29593</v>
      </c>
      <c r="C25080" t="s">
        <v>29593</v>
      </c>
      <c r="D25080">
        <v>38.340299999999999</v>
      </c>
      <c r="E25080">
        <v>-90.153800000000004</v>
      </c>
      <c r="F25080" t="s">
        <v>530</v>
      </c>
      <c r="G25080" t="s">
        <v>531</v>
      </c>
      <c r="H25080" t="s">
        <v>532</v>
      </c>
      <c r="I25080" t="s">
        <v>824</v>
      </c>
      <c r="K25080">
        <v>10354</v>
      </c>
      <c r="L25080">
        <v>1840010803</v>
      </c>
    </row>
    <row r="25081" spans="1:12" x14ac:dyDescent="0.45">
      <c r="A25081" t="str">
        <f t="shared" si="391"/>
        <v>Waterloo, New York, United States</v>
      </c>
      <c r="B25081" t="s">
        <v>29593</v>
      </c>
      <c r="C25081" t="s">
        <v>29593</v>
      </c>
      <c r="D25081">
        <v>42.915599999999998</v>
      </c>
      <c r="E25081">
        <v>-76.912300000000002</v>
      </c>
      <c r="F25081" t="s">
        <v>530</v>
      </c>
      <c r="G25081" t="s">
        <v>531</v>
      </c>
      <c r="H25081" t="s">
        <v>532</v>
      </c>
      <c r="I25081" t="s">
        <v>803</v>
      </c>
      <c r="K25081">
        <v>7443</v>
      </c>
      <c r="L25081">
        <v>1840004421</v>
      </c>
    </row>
    <row r="25082" spans="1:12" x14ac:dyDescent="0.45">
      <c r="A25082" t="str">
        <f t="shared" si="391"/>
        <v>Waterlooville, Hampshire, United Kingdom</v>
      </c>
      <c r="B25082" t="s">
        <v>29594</v>
      </c>
      <c r="C25082" t="s">
        <v>29594</v>
      </c>
      <c r="D25082">
        <v>50.88</v>
      </c>
      <c r="E25082">
        <v>-1.03</v>
      </c>
      <c r="F25082" t="s">
        <v>536</v>
      </c>
      <c r="G25082" t="s">
        <v>537</v>
      </c>
      <c r="H25082" t="s">
        <v>538</v>
      </c>
      <c r="I25082" t="s">
        <v>1474</v>
      </c>
      <c r="K25082">
        <v>64350</v>
      </c>
      <c r="L25082">
        <v>1826290265</v>
      </c>
    </row>
    <row r="25083" spans="1:12" x14ac:dyDescent="0.45">
      <c r="A25083" t="str">
        <f t="shared" si="391"/>
        <v>Watertown, New York, United States</v>
      </c>
      <c r="B25083" t="s">
        <v>29595</v>
      </c>
      <c r="C25083" t="s">
        <v>29595</v>
      </c>
      <c r="D25083">
        <v>43.973399999999998</v>
      </c>
      <c r="E25083">
        <v>-75.909400000000005</v>
      </c>
      <c r="F25083" t="s">
        <v>530</v>
      </c>
      <c r="G25083" t="s">
        <v>531</v>
      </c>
      <c r="H25083" t="s">
        <v>532</v>
      </c>
      <c r="I25083" t="s">
        <v>803</v>
      </c>
      <c r="K25083">
        <v>53163</v>
      </c>
      <c r="L25083">
        <v>1840002200</v>
      </c>
    </row>
    <row r="25084" spans="1:12" x14ac:dyDescent="0.45">
      <c r="A25084" t="str">
        <f t="shared" si="391"/>
        <v>Watertown, Wisconsin, United States</v>
      </c>
      <c r="B25084" t="s">
        <v>29595</v>
      </c>
      <c r="C25084" t="s">
        <v>29595</v>
      </c>
      <c r="D25084">
        <v>43.189300000000003</v>
      </c>
      <c r="E25084">
        <v>-88.728499999999997</v>
      </c>
      <c r="F25084" t="s">
        <v>530</v>
      </c>
      <c r="G25084" t="s">
        <v>531</v>
      </c>
      <c r="H25084" t="s">
        <v>532</v>
      </c>
      <c r="I25084" t="s">
        <v>1611</v>
      </c>
      <c r="K25084">
        <v>22973</v>
      </c>
      <c r="L25084">
        <v>1840003000</v>
      </c>
    </row>
    <row r="25085" spans="1:12" x14ac:dyDescent="0.45">
      <c r="A25085" t="str">
        <f t="shared" si="391"/>
        <v>Watertown, Connecticut, United States</v>
      </c>
      <c r="B25085" t="s">
        <v>29595</v>
      </c>
      <c r="C25085" t="s">
        <v>29595</v>
      </c>
      <c r="D25085">
        <v>41.616</v>
      </c>
      <c r="E25085">
        <v>-73.117699999999999</v>
      </c>
      <c r="F25085" t="s">
        <v>530</v>
      </c>
      <c r="G25085" t="s">
        <v>531</v>
      </c>
      <c r="H25085" t="s">
        <v>532</v>
      </c>
      <c r="I25085" t="s">
        <v>2109</v>
      </c>
      <c r="K25085">
        <v>21832</v>
      </c>
      <c r="L25085">
        <v>1840035651</v>
      </c>
    </row>
    <row r="25086" spans="1:12" x14ac:dyDescent="0.45">
      <c r="A25086" t="str">
        <f t="shared" si="391"/>
        <v>Watertown, South Dakota, United States</v>
      </c>
      <c r="B25086" t="s">
        <v>29595</v>
      </c>
      <c r="C25086" t="s">
        <v>29595</v>
      </c>
      <c r="D25086">
        <v>44.909399999999998</v>
      </c>
      <c r="E25086">
        <v>-97.153099999999995</v>
      </c>
      <c r="F25086" t="s">
        <v>530</v>
      </c>
      <c r="G25086" t="s">
        <v>531</v>
      </c>
      <c r="H25086" t="s">
        <v>532</v>
      </c>
      <c r="I25086" t="s">
        <v>586</v>
      </c>
      <c r="K25086">
        <v>21790</v>
      </c>
      <c r="L25086">
        <v>1840002156</v>
      </c>
    </row>
    <row r="25087" spans="1:12" x14ac:dyDescent="0.45">
      <c r="A25087" t="str">
        <f t="shared" si="391"/>
        <v>Watertown Town, Massachusetts, United States</v>
      </c>
      <c r="B25087" t="s">
        <v>29596</v>
      </c>
      <c r="C25087" t="s">
        <v>29596</v>
      </c>
      <c r="D25087">
        <v>42.37</v>
      </c>
      <c r="E25087">
        <v>-71.177400000000006</v>
      </c>
      <c r="F25087" t="s">
        <v>530</v>
      </c>
      <c r="G25087" t="s">
        <v>531</v>
      </c>
      <c r="H25087" t="s">
        <v>532</v>
      </c>
      <c r="I25087" t="s">
        <v>621</v>
      </c>
      <c r="K25087">
        <v>35939</v>
      </c>
      <c r="L25087">
        <v>1840031198</v>
      </c>
    </row>
    <row r="25088" spans="1:12" x14ac:dyDescent="0.45">
      <c r="A25088" t="str">
        <f t="shared" si="391"/>
        <v>Waterville, Maine, United States</v>
      </c>
      <c r="B25088" t="s">
        <v>29597</v>
      </c>
      <c r="C25088" t="s">
        <v>29597</v>
      </c>
      <c r="D25088">
        <v>44.5441</v>
      </c>
      <c r="E25088">
        <v>-69.662400000000005</v>
      </c>
      <c r="F25088" t="s">
        <v>530</v>
      </c>
      <c r="G25088" t="s">
        <v>531</v>
      </c>
      <c r="H25088" t="s">
        <v>532</v>
      </c>
      <c r="I25088" t="s">
        <v>2721</v>
      </c>
      <c r="K25088">
        <v>27054</v>
      </c>
      <c r="L25088">
        <v>1840000305</v>
      </c>
    </row>
    <row r="25089" spans="1:12" x14ac:dyDescent="0.45">
      <c r="A25089" t="str">
        <f t="shared" si="391"/>
        <v>Waterville, Ohio, United States</v>
      </c>
      <c r="B25089" t="s">
        <v>29597</v>
      </c>
      <c r="C25089" t="s">
        <v>29597</v>
      </c>
      <c r="D25089">
        <v>41.5015</v>
      </c>
      <c r="E25089">
        <v>-83.736500000000007</v>
      </c>
      <c r="F25089" t="s">
        <v>530</v>
      </c>
      <c r="G25089" t="s">
        <v>531</v>
      </c>
      <c r="H25089" t="s">
        <v>532</v>
      </c>
      <c r="I25089" t="s">
        <v>799</v>
      </c>
      <c r="K25089">
        <v>5539</v>
      </c>
      <c r="L25089">
        <v>1840011479</v>
      </c>
    </row>
    <row r="25090" spans="1:12" x14ac:dyDescent="0.45">
      <c r="A25090" t="str">
        <f t="shared" si="391"/>
        <v>Watervliet, New York, United States</v>
      </c>
      <c r="B25090" t="s">
        <v>29598</v>
      </c>
      <c r="C25090" t="s">
        <v>29598</v>
      </c>
      <c r="D25090">
        <v>42.724299999999999</v>
      </c>
      <c r="E25090">
        <v>-73.706800000000001</v>
      </c>
      <c r="F25090" t="s">
        <v>530</v>
      </c>
      <c r="G25090" t="s">
        <v>531</v>
      </c>
      <c r="H25090" t="s">
        <v>532</v>
      </c>
      <c r="I25090" t="s">
        <v>803</v>
      </c>
      <c r="K25090">
        <v>9900</v>
      </c>
      <c r="L25090">
        <v>1840002495</v>
      </c>
    </row>
    <row r="25091" spans="1:12" x14ac:dyDescent="0.45">
      <c r="A25091" t="str">
        <f t="shared" ref="A25091:A25154" si="392">CONCATENATE(B25091,", ",I25091,", ",F25091)</f>
        <v>Watford, Hertfordshire, United Kingdom</v>
      </c>
      <c r="B25091" t="s">
        <v>29599</v>
      </c>
      <c r="C25091" t="s">
        <v>29599</v>
      </c>
      <c r="D25091">
        <v>51.655000000000001</v>
      </c>
      <c r="E25091">
        <v>-0.3957</v>
      </c>
      <c r="F25091" t="s">
        <v>536</v>
      </c>
      <c r="G25091" t="s">
        <v>537</v>
      </c>
      <c r="H25091" t="s">
        <v>538</v>
      </c>
      <c r="I25091" t="s">
        <v>539</v>
      </c>
      <c r="K25091">
        <v>96800</v>
      </c>
      <c r="L25091">
        <v>1826570072</v>
      </c>
    </row>
    <row r="25092" spans="1:12" x14ac:dyDescent="0.45">
      <c r="A25092" t="str">
        <f t="shared" si="392"/>
        <v>Watford City, North Dakota, United States</v>
      </c>
      <c r="B25092" t="s">
        <v>29600</v>
      </c>
      <c r="C25092" t="s">
        <v>29600</v>
      </c>
      <c r="D25092">
        <v>47.802799999999998</v>
      </c>
      <c r="E25092">
        <v>-103.26779999999999</v>
      </c>
      <c r="F25092" t="s">
        <v>530</v>
      </c>
      <c r="G25092" t="s">
        <v>531</v>
      </c>
      <c r="H25092" t="s">
        <v>532</v>
      </c>
      <c r="I25092" t="s">
        <v>4615</v>
      </c>
      <c r="K25092">
        <v>7835</v>
      </c>
      <c r="L25092">
        <v>1840001892</v>
      </c>
    </row>
    <row r="25093" spans="1:12" x14ac:dyDescent="0.45">
      <c r="A25093" t="str">
        <f t="shared" si="392"/>
        <v>Wath upon Dearne, Rotherham, United Kingdom</v>
      </c>
      <c r="B25093" t="s">
        <v>29601</v>
      </c>
      <c r="C25093" t="s">
        <v>29601</v>
      </c>
      <c r="D25093">
        <v>53.502200000000002</v>
      </c>
      <c r="E25093">
        <v>-1.3402000000000001</v>
      </c>
      <c r="F25093" t="s">
        <v>536</v>
      </c>
      <c r="G25093" t="s">
        <v>537</v>
      </c>
      <c r="H25093" t="s">
        <v>538</v>
      </c>
      <c r="I25093" t="s">
        <v>5140</v>
      </c>
      <c r="K25093">
        <v>11816</v>
      </c>
      <c r="L25093">
        <v>1826701184</v>
      </c>
    </row>
    <row r="25094" spans="1:12" x14ac:dyDescent="0.45">
      <c r="A25094" t="str">
        <f t="shared" si="392"/>
        <v>Watsa, Haut-Uélé, Congo (Kinshasa)</v>
      </c>
      <c r="B25094" t="s">
        <v>29602</v>
      </c>
      <c r="C25094" t="s">
        <v>29602</v>
      </c>
      <c r="D25094">
        <v>3.04</v>
      </c>
      <c r="E25094">
        <v>29.53</v>
      </c>
      <c r="F25094" t="s">
        <v>1127</v>
      </c>
      <c r="G25094" t="s">
        <v>1128</v>
      </c>
      <c r="H25094" t="s">
        <v>1129</v>
      </c>
      <c r="I25094" t="s">
        <v>13177</v>
      </c>
      <c r="K25094">
        <v>24516</v>
      </c>
      <c r="L25094">
        <v>1180367451</v>
      </c>
    </row>
    <row r="25095" spans="1:12" x14ac:dyDescent="0.45">
      <c r="A25095" t="str">
        <f t="shared" si="392"/>
        <v>Watsonville, California, United States</v>
      </c>
      <c r="B25095" t="s">
        <v>29603</v>
      </c>
      <c r="C25095" t="s">
        <v>29603</v>
      </c>
      <c r="D25095">
        <v>36.9206</v>
      </c>
      <c r="E25095">
        <v>-121.7706</v>
      </c>
      <c r="F25095" t="s">
        <v>530</v>
      </c>
      <c r="G25095" t="s">
        <v>531</v>
      </c>
      <c r="H25095" t="s">
        <v>532</v>
      </c>
      <c r="I25095" t="s">
        <v>754</v>
      </c>
      <c r="K25095">
        <v>77352</v>
      </c>
      <c r="L25095">
        <v>1840021581</v>
      </c>
    </row>
    <row r="25096" spans="1:12" x14ac:dyDescent="0.45">
      <c r="A25096" t="str">
        <f t="shared" si="392"/>
        <v>Watton, Norfolk, United Kingdom</v>
      </c>
      <c r="B25096" t="s">
        <v>29604</v>
      </c>
      <c r="C25096" t="s">
        <v>29604</v>
      </c>
      <c r="D25096">
        <v>52.571300000000001</v>
      </c>
      <c r="E25096">
        <v>0.82589999999999997</v>
      </c>
      <c r="F25096" t="s">
        <v>536</v>
      </c>
      <c r="G25096" t="s">
        <v>537</v>
      </c>
      <c r="H25096" t="s">
        <v>538</v>
      </c>
      <c r="I25096" t="s">
        <v>2841</v>
      </c>
      <c r="K25096">
        <v>7202</v>
      </c>
      <c r="L25096">
        <v>1826637615</v>
      </c>
    </row>
    <row r="25097" spans="1:12" x14ac:dyDescent="0.45">
      <c r="A25097" t="str">
        <f t="shared" si="392"/>
        <v>Wattrelos, Hauts-de-France, France</v>
      </c>
      <c r="B25097" t="s">
        <v>29605</v>
      </c>
      <c r="C25097" t="s">
        <v>29605</v>
      </c>
      <c r="D25097">
        <v>50.7</v>
      </c>
      <c r="E25097">
        <v>3.2170000000000001</v>
      </c>
      <c r="F25097" t="s">
        <v>526</v>
      </c>
      <c r="G25097" t="s">
        <v>527</v>
      </c>
      <c r="H25097" t="s">
        <v>528</v>
      </c>
      <c r="I25097" t="s">
        <v>529</v>
      </c>
      <c r="K25097">
        <v>40958</v>
      </c>
      <c r="L25097">
        <v>1250832962</v>
      </c>
    </row>
    <row r="25098" spans="1:12" x14ac:dyDescent="0.45">
      <c r="A25098" t="str">
        <f t="shared" si="392"/>
        <v>Wau, Western Bahr el Ghazal, South Sudan</v>
      </c>
      <c r="B25098" t="s">
        <v>29606</v>
      </c>
      <c r="C25098" t="s">
        <v>29606</v>
      </c>
      <c r="D25098">
        <v>7.7</v>
      </c>
      <c r="E25098">
        <v>27.9833</v>
      </c>
      <c r="F25098" t="s">
        <v>2800</v>
      </c>
      <c r="G25098" t="s">
        <v>2801</v>
      </c>
      <c r="H25098" t="s">
        <v>2802</v>
      </c>
      <c r="I25098" t="s">
        <v>29607</v>
      </c>
      <c r="J25098" t="s">
        <v>378</v>
      </c>
      <c r="K25098">
        <v>163442</v>
      </c>
      <c r="L25098">
        <v>1728877501</v>
      </c>
    </row>
    <row r="25099" spans="1:12" x14ac:dyDescent="0.45">
      <c r="A25099" t="str">
        <f t="shared" si="392"/>
        <v>Wauchope, New South Wales, Australia</v>
      </c>
      <c r="B25099" t="s">
        <v>29608</v>
      </c>
      <c r="C25099" t="s">
        <v>29608</v>
      </c>
      <c r="D25099">
        <v>-31.465</v>
      </c>
      <c r="E25099">
        <v>152.73439999999999</v>
      </c>
      <c r="F25099" t="s">
        <v>830</v>
      </c>
      <c r="G25099" t="s">
        <v>831</v>
      </c>
      <c r="H25099" t="s">
        <v>832</v>
      </c>
      <c r="I25099" t="s">
        <v>1454</v>
      </c>
      <c r="K25099">
        <v>6312</v>
      </c>
      <c r="L25099">
        <v>1036327296</v>
      </c>
    </row>
    <row r="25100" spans="1:12" x14ac:dyDescent="0.45">
      <c r="A25100" t="str">
        <f t="shared" si="392"/>
        <v>Wauchula, Florida, United States</v>
      </c>
      <c r="B25100" t="s">
        <v>29609</v>
      </c>
      <c r="C25100" t="s">
        <v>29609</v>
      </c>
      <c r="D25100">
        <v>27.546900000000001</v>
      </c>
      <c r="E25100">
        <v>-81.810100000000006</v>
      </c>
      <c r="F25100" t="s">
        <v>530</v>
      </c>
      <c r="G25100" t="s">
        <v>531</v>
      </c>
      <c r="H25100" t="s">
        <v>532</v>
      </c>
      <c r="I25100" t="s">
        <v>1378</v>
      </c>
      <c r="K25100">
        <v>13992</v>
      </c>
      <c r="L25100">
        <v>1840015987</v>
      </c>
    </row>
    <row r="25101" spans="1:12" x14ac:dyDescent="0.45">
      <c r="A25101" t="str">
        <f t="shared" si="392"/>
        <v>Wauconda, Illinois, United States</v>
      </c>
      <c r="B25101" t="s">
        <v>29610</v>
      </c>
      <c r="C25101" t="s">
        <v>29610</v>
      </c>
      <c r="D25101">
        <v>42.274799999999999</v>
      </c>
      <c r="E25101">
        <v>-88.135900000000007</v>
      </c>
      <c r="F25101" t="s">
        <v>530</v>
      </c>
      <c r="G25101" t="s">
        <v>531</v>
      </c>
      <c r="H25101" t="s">
        <v>532</v>
      </c>
      <c r="I25101" t="s">
        <v>824</v>
      </c>
      <c r="K25101">
        <v>13504</v>
      </c>
      <c r="L25101">
        <v>1840011184</v>
      </c>
    </row>
    <row r="25102" spans="1:12" x14ac:dyDescent="0.45">
      <c r="A25102" t="str">
        <f t="shared" si="392"/>
        <v>Waukee, Iowa, United States</v>
      </c>
      <c r="B25102" t="s">
        <v>29611</v>
      </c>
      <c r="C25102" t="s">
        <v>29611</v>
      </c>
      <c r="D25102">
        <v>41.598399999999998</v>
      </c>
      <c r="E25102">
        <v>-93.887200000000007</v>
      </c>
      <c r="F25102" t="s">
        <v>530</v>
      </c>
      <c r="G25102" t="s">
        <v>531</v>
      </c>
      <c r="H25102" t="s">
        <v>532</v>
      </c>
      <c r="I25102" t="s">
        <v>1552</v>
      </c>
      <c r="K25102">
        <v>24089</v>
      </c>
      <c r="L25102">
        <v>1840010181</v>
      </c>
    </row>
    <row r="25103" spans="1:12" x14ac:dyDescent="0.45">
      <c r="A25103" t="str">
        <f t="shared" si="392"/>
        <v>Waukegan, Illinois, United States</v>
      </c>
      <c r="B25103" t="s">
        <v>29612</v>
      </c>
      <c r="C25103" t="s">
        <v>29612</v>
      </c>
      <c r="D25103">
        <v>42.369700000000002</v>
      </c>
      <c r="E25103">
        <v>-87.871600000000001</v>
      </c>
      <c r="F25103" t="s">
        <v>530</v>
      </c>
      <c r="G25103" t="s">
        <v>531</v>
      </c>
      <c r="H25103" t="s">
        <v>532</v>
      </c>
      <c r="I25103" t="s">
        <v>824</v>
      </c>
      <c r="K25103">
        <v>86075</v>
      </c>
      <c r="L25103">
        <v>1840010113</v>
      </c>
    </row>
    <row r="25104" spans="1:12" x14ac:dyDescent="0.45">
      <c r="A25104" t="str">
        <f t="shared" si="392"/>
        <v>Waukesha, Wisconsin, United States</v>
      </c>
      <c r="B25104" t="s">
        <v>29613</v>
      </c>
      <c r="C25104" t="s">
        <v>29613</v>
      </c>
      <c r="D25104">
        <v>43.008699999999997</v>
      </c>
      <c r="E25104">
        <v>-88.246399999999994</v>
      </c>
      <c r="F25104" t="s">
        <v>530</v>
      </c>
      <c r="G25104" t="s">
        <v>531</v>
      </c>
      <c r="H25104" t="s">
        <v>532</v>
      </c>
      <c r="I25104" t="s">
        <v>1611</v>
      </c>
      <c r="K25104">
        <v>72299</v>
      </c>
      <c r="L25104">
        <v>1840003008</v>
      </c>
    </row>
    <row r="25105" spans="1:12" x14ac:dyDescent="0.45">
      <c r="A25105" t="str">
        <f t="shared" si="392"/>
        <v>Waunakee, Wisconsin, United States</v>
      </c>
      <c r="B25105" t="s">
        <v>29614</v>
      </c>
      <c r="C25105" t="s">
        <v>29614</v>
      </c>
      <c r="D25105">
        <v>43.182899999999997</v>
      </c>
      <c r="E25105">
        <v>-89.444500000000005</v>
      </c>
      <c r="F25105" t="s">
        <v>530</v>
      </c>
      <c r="G25105" t="s">
        <v>531</v>
      </c>
      <c r="H25105" t="s">
        <v>532</v>
      </c>
      <c r="I25105" t="s">
        <v>1611</v>
      </c>
      <c r="K25105">
        <v>14052</v>
      </c>
      <c r="L25105">
        <v>1840002904</v>
      </c>
    </row>
    <row r="25106" spans="1:12" x14ac:dyDescent="0.45">
      <c r="A25106" t="str">
        <f t="shared" si="392"/>
        <v>Waupaca, Wisconsin, United States</v>
      </c>
      <c r="B25106" t="s">
        <v>29615</v>
      </c>
      <c r="C25106" t="s">
        <v>29615</v>
      </c>
      <c r="D25106">
        <v>44.3506</v>
      </c>
      <c r="E25106">
        <v>-89.071899999999999</v>
      </c>
      <c r="F25106" t="s">
        <v>530</v>
      </c>
      <c r="G25106" t="s">
        <v>531</v>
      </c>
      <c r="H25106" t="s">
        <v>532</v>
      </c>
      <c r="I25106" t="s">
        <v>1611</v>
      </c>
      <c r="K25106">
        <v>7627</v>
      </c>
      <c r="L25106">
        <v>1840002353</v>
      </c>
    </row>
    <row r="25107" spans="1:12" x14ac:dyDescent="0.45">
      <c r="A25107" t="str">
        <f t="shared" si="392"/>
        <v>Waupun, Wisconsin, United States</v>
      </c>
      <c r="B25107" t="s">
        <v>29616</v>
      </c>
      <c r="C25107" t="s">
        <v>29616</v>
      </c>
      <c r="D25107">
        <v>43.631500000000003</v>
      </c>
      <c r="E25107">
        <v>-88.738</v>
      </c>
      <c r="F25107" t="s">
        <v>530</v>
      </c>
      <c r="G25107" t="s">
        <v>531</v>
      </c>
      <c r="H25107" t="s">
        <v>532</v>
      </c>
      <c r="I25107" t="s">
        <v>1611</v>
      </c>
      <c r="K25107">
        <v>11232</v>
      </c>
      <c r="L25107">
        <v>1840002600</v>
      </c>
    </row>
    <row r="25108" spans="1:12" x14ac:dyDescent="0.45">
      <c r="A25108" t="str">
        <f t="shared" si="392"/>
        <v>Wausau, Wisconsin, United States</v>
      </c>
      <c r="B25108" t="s">
        <v>29617</v>
      </c>
      <c r="C25108" t="s">
        <v>29617</v>
      </c>
      <c r="D25108">
        <v>44.962000000000003</v>
      </c>
      <c r="E25108">
        <v>-89.645899999999997</v>
      </c>
      <c r="F25108" t="s">
        <v>530</v>
      </c>
      <c r="G25108" t="s">
        <v>531</v>
      </c>
      <c r="H25108" t="s">
        <v>532</v>
      </c>
      <c r="I25108" t="s">
        <v>1611</v>
      </c>
      <c r="K25108">
        <v>73593</v>
      </c>
      <c r="L25108">
        <v>1840002163</v>
      </c>
    </row>
    <row r="25109" spans="1:12" x14ac:dyDescent="0.45">
      <c r="A25109" t="str">
        <f t="shared" si="392"/>
        <v>Wauseon, Ohio, United States</v>
      </c>
      <c r="B25109" t="s">
        <v>29618</v>
      </c>
      <c r="C25109" t="s">
        <v>29618</v>
      </c>
      <c r="D25109">
        <v>41.553199999999997</v>
      </c>
      <c r="E25109">
        <v>-84.141000000000005</v>
      </c>
      <c r="F25109" t="s">
        <v>530</v>
      </c>
      <c r="G25109" t="s">
        <v>531</v>
      </c>
      <c r="H25109" t="s">
        <v>532</v>
      </c>
      <c r="I25109" t="s">
        <v>799</v>
      </c>
      <c r="K25109">
        <v>7269</v>
      </c>
      <c r="L25109">
        <v>1840010217</v>
      </c>
    </row>
    <row r="25110" spans="1:12" x14ac:dyDescent="0.45">
      <c r="A25110" t="str">
        <f t="shared" si="392"/>
        <v>Wauwatosa, Wisconsin, United States</v>
      </c>
      <c r="B25110" t="s">
        <v>29619</v>
      </c>
      <c r="C25110" t="s">
        <v>29619</v>
      </c>
      <c r="D25110">
        <v>43.061500000000002</v>
      </c>
      <c r="E25110">
        <v>-88.034700000000001</v>
      </c>
      <c r="F25110" t="s">
        <v>530</v>
      </c>
      <c r="G25110" t="s">
        <v>531</v>
      </c>
      <c r="H25110" t="s">
        <v>532</v>
      </c>
      <c r="I25110" t="s">
        <v>1611</v>
      </c>
      <c r="K25110">
        <v>48118</v>
      </c>
      <c r="L25110">
        <v>1840003033</v>
      </c>
    </row>
    <row r="25111" spans="1:12" x14ac:dyDescent="0.45">
      <c r="A25111" t="str">
        <f t="shared" si="392"/>
        <v>Waveland, Mississippi, United States</v>
      </c>
      <c r="B25111" t="s">
        <v>29620</v>
      </c>
      <c r="C25111" t="s">
        <v>29620</v>
      </c>
      <c r="D25111">
        <v>30.292999999999999</v>
      </c>
      <c r="E25111">
        <v>-89.3904</v>
      </c>
      <c r="F25111" t="s">
        <v>530</v>
      </c>
      <c r="G25111" t="s">
        <v>531</v>
      </c>
      <c r="H25111" t="s">
        <v>532</v>
      </c>
      <c r="I25111" t="s">
        <v>1875</v>
      </c>
      <c r="K25111">
        <v>6302</v>
      </c>
      <c r="L25111">
        <v>1840015918</v>
      </c>
    </row>
    <row r="25112" spans="1:12" x14ac:dyDescent="0.45">
      <c r="A25112" t="str">
        <f t="shared" si="392"/>
        <v>Waverly, Michigan, United States</v>
      </c>
      <c r="B25112" t="s">
        <v>29621</v>
      </c>
      <c r="C25112" t="s">
        <v>29621</v>
      </c>
      <c r="D25112">
        <v>42.740099999999998</v>
      </c>
      <c r="E25112">
        <v>-84.635300000000001</v>
      </c>
      <c r="F25112" t="s">
        <v>530</v>
      </c>
      <c r="G25112" t="s">
        <v>531</v>
      </c>
      <c r="H25112" t="s">
        <v>532</v>
      </c>
      <c r="I25112" t="s">
        <v>868</v>
      </c>
      <c r="K25112">
        <v>24546</v>
      </c>
      <c r="L25112">
        <v>1840006924</v>
      </c>
    </row>
    <row r="25113" spans="1:12" x14ac:dyDescent="0.45">
      <c r="A25113" t="str">
        <f t="shared" si="392"/>
        <v>Waverly, Iowa, United States</v>
      </c>
      <c r="B25113" t="s">
        <v>29621</v>
      </c>
      <c r="C25113" t="s">
        <v>29621</v>
      </c>
      <c r="D25113">
        <v>42.725000000000001</v>
      </c>
      <c r="E25113">
        <v>-92.470799999999997</v>
      </c>
      <c r="F25113" t="s">
        <v>530</v>
      </c>
      <c r="G25113" t="s">
        <v>531</v>
      </c>
      <c r="H25113" t="s">
        <v>532</v>
      </c>
      <c r="I25113" t="s">
        <v>1552</v>
      </c>
      <c r="K25113">
        <v>8904</v>
      </c>
      <c r="L25113">
        <v>1840000404</v>
      </c>
    </row>
    <row r="25114" spans="1:12" x14ac:dyDescent="0.45">
      <c r="A25114" t="str">
        <f t="shared" si="392"/>
        <v>Wawarsing, New York, United States</v>
      </c>
      <c r="B25114" t="s">
        <v>29622</v>
      </c>
      <c r="C25114" t="s">
        <v>29622</v>
      </c>
      <c r="D25114">
        <v>41.752600000000001</v>
      </c>
      <c r="E25114">
        <v>-74.417199999999994</v>
      </c>
      <c r="F25114" t="s">
        <v>530</v>
      </c>
      <c r="G25114" t="s">
        <v>531</v>
      </c>
      <c r="H25114" t="s">
        <v>532</v>
      </c>
      <c r="I25114" t="s">
        <v>803</v>
      </c>
      <c r="K25114">
        <v>12900</v>
      </c>
      <c r="L25114">
        <v>1840058585</v>
      </c>
    </row>
    <row r="25115" spans="1:12" x14ac:dyDescent="0.45">
      <c r="A25115" t="str">
        <f t="shared" si="392"/>
        <v>Wawayanda, New York, United States</v>
      </c>
      <c r="B25115" t="s">
        <v>29623</v>
      </c>
      <c r="C25115" t="s">
        <v>29623</v>
      </c>
      <c r="D25115">
        <v>41.384300000000003</v>
      </c>
      <c r="E25115">
        <v>-74.461799999999997</v>
      </c>
      <c r="F25115" t="s">
        <v>530</v>
      </c>
      <c r="G25115" t="s">
        <v>531</v>
      </c>
      <c r="H25115" t="s">
        <v>532</v>
      </c>
      <c r="I25115" t="s">
        <v>803</v>
      </c>
      <c r="K25115">
        <v>7276</v>
      </c>
      <c r="L25115">
        <v>1840088019</v>
      </c>
    </row>
    <row r="25116" spans="1:12" x14ac:dyDescent="0.45">
      <c r="A25116" t="str">
        <f t="shared" si="392"/>
        <v>Waxahachie, Texas, United States</v>
      </c>
      <c r="B25116" t="s">
        <v>29624</v>
      </c>
      <c r="C25116" t="s">
        <v>29624</v>
      </c>
      <c r="D25116">
        <v>32.403199999999998</v>
      </c>
      <c r="E25116">
        <v>-96.844399999999993</v>
      </c>
      <c r="F25116" t="s">
        <v>530</v>
      </c>
      <c r="G25116" t="s">
        <v>531</v>
      </c>
      <c r="H25116" t="s">
        <v>532</v>
      </c>
      <c r="I25116" t="s">
        <v>610</v>
      </c>
      <c r="K25116">
        <v>37988</v>
      </c>
      <c r="L25116">
        <v>1840022083</v>
      </c>
    </row>
    <row r="25117" spans="1:12" x14ac:dyDescent="0.45">
      <c r="A25117" t="str">
        <f t="shared" si="392"/>
        <v>Waxhaw, North Carolina, United States</v>
      </c>
      <c r="B25117" t="s">
        <v>29625</v>
      </c>
      <c r="C25117" t="s">
        <v>29625</v>
      </c>
      <c r="D25117">
        <v>34.936399999999999</v>
      </c>
      <c r="E25117">
        <v>-80.743799999999993</v>
      </c>
      <c r="F25117" t="s">
        <v>530</v>
      </c>
      <c r="G25117" t="s">
        <v>531</v>
      </c>
      <c r="H25117" t="s">
        <v>532</v>
      </c>
      <c r="I25117" t="s">
        <v>589</v>
      </c>
      <c r="K25117">
        <v>17147</v>
      </c>
      <c r="L25117">
        <v>1840016458</v>
      </c>
    </row>
    <row r="25118" spans="1:12" x14ac:dyDescent="0.45">
      <c r="A25118" t="str">
        <f t="shared" si="392"/>
        <v>Waycross, Georgia, United States</v>
      </c>
      <c r="B25118" t="s">
        <v>29626</v>
      </c>
      <c r="C25118" t="s">
        <v>29626</v>
      </c>
      <c r="D25118">
        <v>31.210799999999999</v>
      </c>
      <c r="E25118">
        <v>-82.357900000000001</v>
      </c>
      <c r="F25118" t="s">
        <v>530</v>
      </c>
      <c r="G25118" t="s">
        <v>531</v>
      </c>
      <c r="H25118" t="s">
        <v>532</v>
      </c>
      <c r="I25118" t="s">
        <v>763</v>
      </c>
      <c r="K25118">
        <v>23671</v>
      </c>
      <c r="L25118">
        <v>1840015871</v>
      </c>
    </row>
    <row r="25119" spans="1:12" x14ac:dyDescent="0.45">
      <c r="A25119" t="str">
        <f t="shared" si="392"/>
        <v>Wayland, Massachusetts, United States</v>
      </c>
      <c r="B25119" t="s">
        <v>29627</v>
      </c>
      <c r="C25119" t="s">
        <v>29627</v>
      </c>
      <c r="D25119">
        <v>42.358499999999999</v>
      </c>
      <c r="E25119">
        <v>-71.359399999999994</v>
      </c>
      <c r="F25119" t="s">
        <v>530</v>
      </c>
      <c r="G25119" t="s">
        <v>531</v>
      </c>
      <c r="H25119" t="s">
        <v>532</v>
      </c>
      <c r="I25119" t="s">
        <v>621</v>
      </c>
      <c r="K25119">
        <v>13720</v>
      </c>
      <c r="L25119">
        <v>1840053492</v>
      </c>
    </row>
    <row r="25120" spans="1:12" x14ac:dyDescent="0.45">
      <c r="A25120" t="str">
        <f t="shared" si="392"/>
        <v>Wayne, New Jersey, United States</v>
      </c>
      <c r="B25120" t="s">
        <v>29628</v>
      </c>
      <c r="C25120" t="s">
        <v>29628</v>
      </c>
      <c r="D25120">
        <v>40.948099999999997</v>
      </c>
      <c r="E25120">
        <v>-74.2453</v>
      </c>
      <c r="F25120" t="s">
        <v>530</v>
      </c>
      <c r="G25120" t="s">
        <v>531</v>
      </c>
      <c r="H25120" t="s">
        <v>532</v>
      </c>
      <c r="I25120" t="s">
        <v>587</v>
      </c>
      <c r="K25120">
        <v>54190</v>
      </c>
      <c r="L25120">
        <v>1840081808</v>
      </c>
    </row>
    <row r="25121" spans="1:12" x14ac:dyDescent="0.45">
      <c r="A25121" t="str">
        <f t="shared" si="392"/>
        <v>Wayne, Michigan, United States</v>
      </c>
      <c r="B25121" t="s">
        <v>29628</v>
      </c>
      <c r="C25121" t="s">
        <v>29628</v>
      </c>
      <c r="D25121">
        <v>42.2774</v>
      </c>
      <c r="E25121">
        <v>-83.387699999999995</v>
      </c>
      <c r="F25121" t="s">
        <v>530</v>
      </c>
      <c r="G25121" t="s">
        <v>531</v>
      </c>
      <c r="H25121" t="s">
        <v>532</v>
      </c>
      <c r="I25121" t="s">
        <v>868</v>
      </c>
      <c r="K25121">
        <v>16814</v>
      </c>
      <c r="L25121">
        <v>1840001846</v>
      </c>
    </row>
    <row r="25122" spans="1:12" x14ac:dyDescent="0.45">
      <c r="A25122" t="str">
        <f t="shared" si="392"/>
        <v>Wayne, Nebraska, United States</v>
      </c>
      <c r="B25122" t="s">
        <v>29628</v>
      </c>
      <c r="C25122" t="s">
        <v>29628</v>
      </c>
      <c r="D25122">
        <v>42.237900000000003</v>
      </c>
      <c r="E25122">
        <v>-97.01</v>
      </c>
      <c r="F25122" t="s">
        <v>530</v>
      </c>
      <c r="G25122" t="s">
        <v>531</v>
      </c>
      <c r="H25122" t="s">
        <v>532</v>
      </c>
      <c r="I25122" t="s">
        <v>1604</v>
      </c>
      <c r="K25122">
        <v>5557</v>
      </c>
      <c r="L25122">
        <v>1840010121</v>
      </c>
    </row>
    <row r="25123" spans="1:12" x14ac:dyDescent="0.45">
      <c r="A25123" t="str">
        <f t="shared" si="392"/>
        <v>Wayne Township, Pennsylvania, United States</v>
      </c>
      <c r="B25123" t="s">
        <v>29629</v>
      </c>
      <c r="C25123" t="s">
        <v>29629</v>
      </c>
      <c r="D25123">
        <v>40.582999999999998</v>
      </c>
      <c r="E25123">
        <v>-76.229399999999998</v>
      </c>
      <c r="F25123" t="s">
        <v>530</v>
      </c>
      <c r="G25123" t="s">
        <v>531</v>
      </c>
      <c r="H25123" t="s">
        <v>532</v>
      </c>
      <c r="I25123" t="s">
        <v>620</v>
      </c>
      <c r="K25123">
        <v>5058</v>
      </c>
      <c r="L25123">
        <v>1840147638</v>
      </c>
    </row>
    <row r="25124" spans="1:12" x14ac:dyDescent="0.45">
      <c r="A25124" t="str">
        <f t="shared" si="392"/>
        <v>Waynesboro, Pennsylvania, United States</v>
      </c>
      <c r="B25124" t="s">
        <v>29630</v>
      </c>
      <c r="C25124" t="s">
        <v>29630</v>
      </c>
      <c r="D25124">
        <v>39.752499999999998</v>
      </c>
      <c r="E25124">
        <v>-77.5822</v>
      </c>
      <c r="F25124" t="s">
        <v>530</v>
      </c>
      <c r="G25124" t="s">
        <v>531</v>
      </c>
      <c r="H25124" t="s">
        <v>532</v>
      </c>
      <c r="I25124" t="s">
        <v>620</v>
      </c>
      <c r="K25124">
        <v>26694</v>
      </c>
      <c r="L25124">
        <v>1840001415</v>
      </c>
    </row>
    <row r="25125" spans="1:12" x14ac:dyDescent="0.45">
      <c r="A25125" t="str">
        <f t="shared" si="392"/>
        <v>Waynesboro, Virginia, United States</v>
      </c>
      <c r="B25125" t="s">
        <v>29630</v>
      </c>
      <c r="C25125" t="s">
        <v>29630</v>
      </c>
      <c r="D25125">
        <v>38.067399999999999</v>
      </c>
      <c r="E25125">
        <v>-78.901399999999995</v>
      </c>
      <c r="F25125" t="s">
        <v>530</v>
      </c>
      <c r="G25125" t="s">
        <v>531</v>
      </c>
      <c r="H25125" t="s">
        <v>532</v>
      </c>
      <c r="I25125" t="s">
        <v>618</v>
      </c>
      <c r="K25125">
        <v>22630</v>
      </c>
      <c r="L25125">
        <v>1840003848</v>
      </c>
    </row>
    <row r="25126" spans="1:12" x14ac:dyDescent="0.45">
      <c r="A25126" t="str">
        <f t="shared" si="392"/>
        <v>Waynesboro, Georgia, United States</v>
      </c>
      <c r="B25126" t="s">
        <v>29630</v>
      </c>
      <c r="C25126" t="s">
        <v>29630</v>
      </c>
      <c r="D25126">
        <v>33.090899999999998</v>
      </c>
      <c r="E25126">
        <v>-82.014600000000002</v>
      </c>
      <c r="F25126" t="s">
        <v>530</v>
      </c>
      <c r="G25126" t="s">
        <v>531</v>
      </c>
      <c r="H25126" t="s">
        <v>532</v>
      </c>
      <c r="I25126" t="s">
        <v>763</v>
      </c>
      <c r="K25126">
        <v>5422</v>
      </c>
      <c r="L25126">
        <v>1840015742</v>
      </c>
    </row>
    <row r="25127" spans="1:12" x14ac:dyDescent="0.45">
      <c r="A25127" t="str">
        <f t="shared" si="392"/>
        <v>Waynesburg, Pennsylvania, United States</v>
      </c>
      <c r="B25127" t="s">
        <v>29631</v>
      </c>
      <c r="C25127" t="s">
        <v>29631</v>
      </c>
      <c r="D25127">
        <v>39.898299999999999</v>
      </c>
      <c r="E25127">
        <v>-80.185500000000005</v>
      </c>
      <c r="F25127" t="s">
        <v>530</v>
      </c>
      <c r="G25127" t="s">
        <v>531</v>
      </c>
      <c r="H25127" t="s">
        <v>532</v>
      </c>
      <c r="I25127" t="s">
        <v>620</v>
      </c>
      <c r="K25127">
        <v>8227</v>
      </c>
      <c r="L25127">
        <v>1840000722</v>
      </c>
    </row>
    <row r="25128" spans="1:12" x14ac:dyDescent="0.45">
      <c r="A25128" t="str">
        <f t="shared" si="392"/>
        <v>Waynesville, North Carolina, United States</v>
      </c>
      <c r="B25128" t="s">
        <v>29632</v>
      </c>
      <c r="C25128" t="s">
        <v>29632</v>
      </c>
      <c r="D25128">
        <v>35.485399999999998</v>
      </c>
      <c r="E25128">
        <v>-82.999499999999998</v>
      </c>
      <c r="F25128" t="s">
        <v>530</v>
      </c>
      <c r="G25128" t="s">
        <v>531</v>
      </c>
      <c r="H25128" t="s">
        <v>532</v>
      </c>
      <c r="I25128" t="s">
        <v>589</v>
      </c>
      <c r="K25128">
        <v>10141</v>
      </c>
      <c r="L25128">
        <v>1840016297</v>
      </c>
    </row>
    <row r="25129" spans="1:12" x14ac:dyDescent="0.45">
      <c r="A25129" t="str">
        <f t="shared" si="392"/>
        <v>Waynesville, Missouri, United States</v>
      </c>
      <c r="B25129" t="s">
        <v>29632</v>
      </c>
      <c r="C25129" t="s">
        <v>29632</v>
      </c>
      <c r="D25129">
        <v>37.820700000000002</v>
      </c>
      <c r="E25129">
        <v>-92.22</v>
      </c>
      <c r="F25129" t="s">
        <v>530</v>
      </c>
      <c r="G25129" t="s">
        <v>531</v>
      </c>
      <c r="H25129" t="s">
        <v>532</v>
      </c>
      <c r="I25129" t="s">
        <v>884</v>
      </c>
      <c r="K25129">
        <v>5295</v>
      </c>
      <c r="L25129">
        <v>1840010846</v>
      </c>
    </row>
    <row r="25130" spans="1:12" x14ac:dyDescent="0.45">
      <c r="A25130" t="str">
        <f t="shared" si="392"/>
        <v>Wé, Province Îles, New Caledonia</v>
      </c>
      <c r="B25130" t="s">
        <v>29633</v>
      </c>
      <c r="C25130" t="s">
        <v>29634</v>
      </c>
      <c r="D25130">
        <v>-20.9</v>
      </c>
      <c r="E25130">
        <v>167.26669999999999</v>
      </c>
      <c r="F25130" t="s">
        <v>15075</v>
      </c>
      <c r="G25130" t="s">
        <v>15076</v>
      </c>
      <c r="H25130" t="s">
        <v>15077</v>
      </c>
      <c r="I25130" t="s">
        <v>29635</v>
      </c>
      <c r="J25130" t="s">
        <v>378</v>
      </c>
      <c r="L25130">
        <v>1540672599</v>
      </c>
    </row>
    <row r="25131" spans="1:12" x14ac:dyDescent="0.45">
      <c r="A25131" t="str">
        <f t="shared" si="392"/>
        <v>Wealdstone, Brent, United Kingdom</v>
      </c>
      <c r="B25131" t="s">
        <v>29636</v>
      </c>
      <c r="C25131" t="s">
        <v>29636</v>
      </c>
      <c r="D25131">
        <v>51.595700000000001</v>
      </c>
      <c r="E25131">
        <v>-0.3352</v>
      </c>
      <c r="F25131" t="s">
        <v>536</v>
      </c>
      <c r="G25131" t="s">
        <v>537</v>
      </c>
      <c r="H25131" t="s">
        <v>538</v>
      </c>
      <c r="I25131" t="s">
        <v>5220</v>
      </c>
      <c r="K25131">
        <v>11394</v>
      </c>
      <c r="L25131">
        <v>1826291904</v>
      </c>
    </row>
    <row r="25132" spans="1:12" x14ac:dyDescent="0.45">
      <c r="A25132" t="str">
        <f t="shared" si="392"/>
        <v>Weare, New Hampshire, United States</v>
      </c>
      <c r="B25132" t="s">
        <v>29637</v>
      </c>
      <c r="C25132" t="s">
        <v>29637</v>
      </c>
      <c r="D25132">
        <v>43.081299999999999</v>
      </c>
      <c r="E25132">
        <v>-71.721900000000005</v>
      </c>
      <c r="F25132" t="s">
        <v>530</v>
      </c>
      <c r="G25132" t="s">
        <v>531</v>
      </c>
      <c r="H25132" t="s">
        <v>532</v>
      </c>
      <c r="I25132" t="s">
        <v>1728</v>
      </c>
      <c r="K25132">
        <v>9011</v>
      </c>
      <c r="L25132">
        <v>1840055744</v>
      </c>
    </row>
    <row r="25133" spans="1:12" x14ac:dyDescent="0.45">
      <c r="A25133" t="str">
        <f t="shared" si="392"/>
        <v>Weatherford, Texas, United States</v>
      </c>
      <c r="B25133" t="s">
        <v>29638</v>
      </c>
      <c r="C25133" t="s">
        <v>29638</v>
      </c>
      <c r="D25133">
        <v>32.753599999999999</v>
      </c>
      <c r="E25133">
        <v>-97.772300000000001</v>
      </c>
      <c r="F25133" t="s">
        <v>530</v>
      </c>
      <c r="G25133" t="s">
        <v>531</v>
      </c>
      <c r="H25133" t="s">
        <v>532</v>
      </c>
      <c r="I25133" t="s">
        <v>610</v>
      </c>
      <c r="K25133">
        <v>46268</v>
      </c>
      <c r="L25133">
        <v>1840022041</v>
      </c>
    </row>
    <row r="25134" spans="1:12" x14ac:dyDescent="0.45">
      <c r="A25134" t="str">
        <f t="shared" si="392"/>
        <v>Weatherford, Oklahoma, United States</v>
      </c>
      <c r="B25134" t="s">
        <v>29638</v>
      </c>
      <c r="C25134" t="s">
        <v>29638</v>
      </c>
      <c r="D25134">
        <v>35.538400000000003</v>
      </c>
      <c r="E25134">
        <v>-98.687200000000004</v>
      </c>
      <c r="F25134" t="s">
        <v>530</v>
      </c>
      <c r="G25134" t="s">
        <v>531</v>
      </c>
      <c r="H25134" t="s">
        <v>532</v>
      </c>
      <c r="I25134" t="s">
        <v>798</v>
      </c>
      <c r="K25134">
        <v>11883</v>
      </c>
      <c r="L25134">
        <v>1840021725</v>
      </c>
    </row>
    <row r="25135" spans="1:12" x14ac:dyDescent="0.45">
      <c r="A25135" t="str">
        <f t="shared" si="392"/>
        <v>Weaverham, Cheshire West and Chester, United Kingdom</v>
      </c>
      <c r="B25135" t="s">
        <v>29639</v>
      </c>
      <c r="C25135" t="s">
        <v>29639</v>
      </c>
      <c r="D25135">
        <v>53.262</v>
      </c>
      <c r="E25135">
        <v>-2.577</v>
      </c>
      <c r="F25135" t="s">
        <v>536</v>
      </c>
      <c r="G25135" t="s">
        <v>537</v>
      </c>
      <c r="H25135" t="s">
        <v>538</v>
      </c>
      <c r="I25135" t="s">
        <v>6821</v>
      </c>
      <c r="K25135">
        <v>6391</v>
      </c>
      <c r="L25135">
        <v>1826056264</v>
      </c>
    </row>
    <row r="25136" spans="1:12" x14ac:dyDescent="0.45">
      <c r="A25136" t="str">
        <f t="shared" si="392"/>
        <v>Webb City, Missouri, United States</v>
      </c>
      <c r="B25136" t="s">
        <v>29640</v>
      </c>
      <c r="C25136" t="s">
        <v>29640</v>
      </c>
      <c r="D25136">
        <v>37.141300000000001</v>
      </c>
      <c r="E25136">
        <v>-94.467600000000004</v>
      </c>
      <c r="F25136" t="s">
        <v>530</v>
      </c>
      <c r="G25136" t="s">
        <v>531</v>
      </c>
      <c r="H25136" t="s">
        <v>532</v>
      </c>
      <c r="I25136" t="s">
        <v>884</v>
      </c>
      <c r="K25136">
        <v>12134</v>
      </c>
      <c r="L25136">
        <v>1840010878</v>
      </c>
    </row>
    <row r="25137" spans="1:12" x14ac:dyDescent="0.45">
      <c r="A25137" t="str">
        <f t="shared" si="392"/>
        <v>Webster, New York, United States</v>
      </c>
      <c r="B25137" t="s">
        <v>29641</v>
      </c>
      <c r="C25137" t="s">
        <v>29641</v>
      </c>
      <c r="D25137">
        <v>43.229399999999998</v>
      </c>
      <c r="E25137">
        <v>-77.445400000000006</v>
      </c>
      <c r="F25137" t="s">
        <v>530</v>
      </c>
      <c r="G25137" t="s">
        <v>531</v>
      </c>
      <c r="H25137" t="s">
        <v>532</v>
      </c>
      <c r="I25137" t="s">
        <v>803</v>
      </c>
      <c r="K25137">
        <v>44247</v>
      </c>
      <c r="L25137">
        <v>1840004286</v>
      </c>
    </row>
    <row r="25138" spans="1:12" x14ac:dyDescent="0.45">
      <c r="A25138" t="str">
        <f t="shared" si="392"/>
        <v>Webster, Massachusetts, United States</v>
      </c>
      <c r="B25138" t="s">
        <v>29641</v>
      </c>
      <c r="C25138" t="s">
        <v>29641</v>
      </c>
      <c r="D25138">
        <v>42.052100000000003</v>
      </c>
      <c r="E25138">
        <v>-71.848500000000001</v>
      </c>
      <c r="F25138" t="s">
        <v>530</v>
      </c>
      <c r="G25138" t="s">
        <v>531</v>
      </c>
      <c r="H25138" t="s">
        <v>532</v>
      </c>
      <c r="I25138" t="s">
        <v>621</v>
      </c>
      <c r="K25138">
        <v>16971</v>
      </c>
      <c r="L25138">
        <v>1840053610</v>
      </c>
    </row>
    <row r="25139" spans="1:12" x14ac:dyDescent="0.45">
      <c r="A25139" t="str">
        <f t="shared" si="392"/>
        <v>Webster, Texas, United States</v>
      </c>
      <c r="B25139" t="s">
        <v>29641</v>
      </c>
      <c r="C25139" t="s">
        <v>29641</v>
      </c>
      <c r="D25139">
        <v>29.531700000000001</v>
      </c>
      <c r="E25139">
        <v>-95.118799999999993</v>
      </c>
      <c r="F25139" t="s">
        <v>530</v>
      </c>
      <c r="G25139" t="s">
        <v>531</v>
      </c>
      <c r="H25139" t="s">
        <v>532</v>
      </c>
      <c r="I25139" t="s">
        <v>610</v>
      </c>
      <c r="K25139">
        <v>11451</v>
      </c>
      <c r="L25139">
        <v>1840022204</v>
      </c>
    </row>
    <row r="25140" spans="1:12" x14ac:dyDescent="0.45">
      <c r="A25140" t="str">
        <f t="shared" si="392"/>
        <v>Webster City, Iowa, United States</v>
      </c>
      <c r="B25140" t="s">
        <v>29642</v>
      </c>
      <c r="C25140" t="s">
        <v>29642</v>
      </c>
      <c r="D25140">
        <v>42.462299999999999</v>
      </c>
      <c r="E25140">
        <v>-93.816699999999997</v>
      </c>
      <c r="F25140" t="s">
        <v>530</v>
      </c>
      <c r="G25140" t="s">
        <v>531</v>
      </c>
      <c r="H25140" t="s">
        <v>532</v>
      </c>
      <c r="I25140" t="s">
        <v>1552</v>
      </c>
      <c r="K25140">
        <v>7377</v>
      </c>
      <c r="L25140">
        <v>1840000449</v>
      </c>
    </row>
    <row r="25141" spans="1:12" x14ac:dyDescent="0.45">
      <c r="A25141" t="str">
        <f t="shared" si="392"/>
        <v>Webster Groves, Missouri, United States</v>
      </c>
      <c r="B25141" t="s">
        <v>29643</v>
      </c>
      <c r="C25141" t="s">
        <v>29643</v>
      </c>
      <c r="D25141">
        <v>38.586599999999997</v>
      </c>
      <c r="E25141">
        <v>-90.354399999999998</v>
      </c>
      <c r="F25141" t="s">
        <v>530</v>
      </c>
      <c r="G25141" t="s">
        <v>531</v>
      </c>
      <c r="H25141" t="s">
        <v>532</v>
      </c>
      <c r="I25141" t="s">
        <v>884</v>
      </c>
      <c r="K25141">
        <v>22819</v>
      </c>
      <c r="L25141">
        <v>1840010744</v>
      </c>
    </row>
    <row r="25142" spans="1:12" x14ac:dyDescent="0.45">
      <c r="A25142" t="str">
        <f t="shared" si="392"/>
        <v>Weddington, North Carolina, United States</v>
      </c>
      <c r="B25142" t="s">
        <v>29644</v>
      </c>
      <c r="C25142" t="s">
        <v>29644</v>
      </c>
      <c r="D25142">
        <v>35.022799999999997</v>
      </c>
      <c r="E25142">
        <v>-80.738299999999995</v>
      </c>
      <c r="F25142" t="s">
        <v>530</v>
      </c>
      <c r="G25142" t="s">
        <v>531</v>
      </c>
      <c r="H25142" t="s">
        <v>532</v>
      </c>
      <c r="I25142" t="s">
        <v>589</v>
      </c>
      <c r="K25142">
        <v>11182</v>
      </c>
      <c r="L25142">
        <v>1840016459</v>
      </c>
    </row>
    <row r="25143" spans="1:12" x14ac:dyDescent="0.45">
      <c r="A25143" t="str">
        <f t="shared" si="392"/>
        <v>Wedel, Schleswig-Holstein, Germany</v>
      </c>
      <c r="B25143" t="s">
        <v>29645</v>
      </c>
      <c r="C25143" t="s">
        <v>29645</v>
      </c>
      <c r="D25143">
        <v>53.583300000000001</v>
      </c>
      <c r="E25143">
        <v>9.6999999999999993</v>
      </c>
      <c r="F25143" t="s">
        <v>441</v>
      </c>
      <c r="G25143" t="s">
        <v>442</v>
      </c>
      <c r="H25143" t="s">
        <v>443</v>
      </c>
      <c r="I25143" t="s">
        <v>997</v>
      </c>
      <c r="K25143">
        <v>33547</v>
      </c>
      <c r="L25143">
        <v>1276016066</v>
      </c>
    </row>
    <row r="25144" spans="1:12" x14ac:dyDescent="0.45">
      <c r="A25144" t="str">
        <f t="shared" si="392"/>
        <v>Wedgefield, Florida, United States</v>
      </c>
      <c r="B25144" t="s">
        <v>29646</v>
      </c>
      <c r="C25144" t="s">
        <v>29646</v>
      </c>
      <c r="D25144">
        <v>28.4847</v>
      </c>
      <c r="E25144">
        <v>-81.080799999999996</v>
      </c>
      <c r="F25144" t="s">
        <v>530</v>
      </c>
      <c r="G25144" t="s">
        <v>531</v>
      </c>
      <c r="H25144" t="s">
        <v>532</v>
      </c>
      <c r="I25144" t="s">
        <v>1378</v>
      </c>
      <c r="K25144">
        <v>7701</v>
      </c>
      <c r="L25144">
        <v>1840014091</v>
      </c>
    </row>
    <row r="25145" spans="1:12" x14ac:dyDescent="0.45">
      <c r="A25145" t="str">
        <f t="shared" si="392"/>
        <v>Wednesfield, Wolverhampton, United Kingdom</v>
      </c>
      <c r="B25145" t="s">
        <v>29647</v>
      </c>
      <c r="C25145" t="s">
        <v>29647</v>
      </c>
      <c r="D25145">
        <v>52.599800000000002</v>
      </c>
      <c r="E25145">
        <v>-2.0817000000000001</v>
      </c>
      <c r="F25145" t="s">
        <v>536</v>
      </c>
      <c r="G25145" t="s">
        <v>537</v>
      </c>
      <c r="H25145" t="s">
        <v>538</v>
      </c>
      <c r="I25145" t="s">
        <v>4505</v>
      </c>
      <c r="K25145">
        <v>22646</v>
      </c>
      <c r="L25145">
        <v>1826477782</v>
      </c>
    </row>
    <row r="25146" spans="1:12" x14ac:dyDescent="0.45">
      <c r="A25146" t="str">
        <f t="shared" si="392"/>
        <v>Weehawken, New Jersey, United States</v>
      </c>
      <c r="B25146" t="s">
        <v>29648</v>
      </c>
      <c r="C25146" t="s">
        <v>29648</v>
      </c>
      <c r="D25146">
        <v>40.767600000000002</v>
      </c>
      <c r="E25146">
        <v>-74.0167</v>
      </c>
      <c r="F25146" t="s">
        <v>530</v>
      </c>
      <c r="G25146" t="s">
        <v>531</v>
      </c>
      <c r="H25146" t="s">
        <v>532</v>
      </c>
      <c r="I25146" t="s">
        <v>587</v>
      </c>
      <c r="K25146">
        <v>14327</v>
      </c>
      <c r="L25146">
        <v>1840081754</v>
      </c>
    </row>
    <row r="25147" spans="1:12" x14ac:dyDescent="0.45">
      <c r="A25147" t="str">
        <f t="shared" si="392"/>
        <v>Weener, Lower Saxony, Germany</v>
      </c>
      <c r="B25147" t="s">
        <v>29649</v>
      </c>
      <c r="C25147" t="s">
        <v>29649</v>
      </c>
      <c r="D25147">
        <v>53.169199999999996</v>
      </c>
      <c r="E25147">
        <v>7.3563999999999998</v>
      </c>
      <c r="F25147" t="s">
        <v>441</v>
      </c>
      <c r="G25147" t="s">
        <v>442</v>
      </c>
      <c r="H25147" t="s">
        <v>443</v>
      </c>
      <c r="I25147" t="s">
        <v>735</v>
      </c>
      <c r="K25147">
        <v>15842</v>
      </c>
      <c r="L25147">
        <v>1276425095</v>
      </c>
    </row>
    <row r="25148" spans="1:12" x14ac:dyDescent="0.45">
      <c r="A25148" t="str">
        <f t="shared" si="392"/>
        <v>Wegberg, North Rhine-Westphalia, Germany</v>
      </c>
      <c r="B25148" t="s">
        <v>29650</v>
      </c>
      <c r="C25148" t="s">
        <v>29650</v>
      </c>
      <c r="D25148">
        <v>51.133299999999998</v>
      </c>
      <c r="E25148">
        <v>6.2667000000000002</v>
      </c>
      <c r="F25148" t="s">
        <v>441</v>
      </c>
      <c r="G25148" t="s">
        <v>442</v>
      </c>
      <c r="H25148" t="s">
        <v>443</v>
      </c>
      <c r="I25148" t="s">
        <v>444</v>
      </c>
      <c r="K25148">
        <v>28175</v>
      </c>
      <c r="L25148">
        <v>1276843809</v>
      </c>
    </row>
    <row r="25149" spans="1:12" x14ac:dyDescent="0.45">
      <c r="A25149" t="str">
        <f t="shared" si="392"/>
        <v>Węgorzewo, Warmińsko-Mazurskie, Poland</v>
      </c>
      <c r="B25149" t="s">
        <v>29651</v>
      </c>
      <c r="C25149" t="s">
        <v>29652</v>
      </c>
      <c r="D25149">
        <v>54.216700000000003</v>
      </c>
      <c r="E25149">
        <v>21.75</v>
      </c>
      <c r="F25149" t="s">
        <v>3993</v>
      </c>
      <c r="G25149" t="s">
        <v>3994</v>
      </c>
      <c r="H25149" t="s">
        <v>3995</v>
      </c>
      <c r="I25149" t="s">
        <v>4611</v>
      </c>
      <c r="J25149" t="s">
        <v>366</v>
      </c>
      <c r="K25149">
        <v>12186</v>
      </c>
      <c r="L25149">
        <v>1616206015</v>
      </c>
    </row>
    <row r="25150" spans="1:12" x14ac:dyDescent="0.45">
      <c r="A25150" t="str">
        <f t="shared" si="392"/>
        <v>Wehr, Baden-Württemberg, Germany</v>
      </c>
      <c r="B25150" t="s">
        <v>29653</v>
      </c>
      <c r="C25150" t="s">
        <v>29653</v>
      </c>
      <c r="D25150">
        <v>47.633099999999999</v>
      </c>
      <c r="E25150">
        <v>7.9042000000000003</v>
      </c>
      <c r="F25150" t="s">
        <v>441</v>
      </c>
      <c r="G25150" t="s">
        <v>442</v>
      </c>
      <c r="H25150" t="s">
        <v>443</v>
      </c>
      <c r="I25150" t="s">
        <v>451</v>
      </c>
      <c r="K25150">
        <v>13098</v>
      </c>
      <c r="L25150">
        <v>1276432205</v>
      </c>
    </row>
    <row r="25151" spans="1:12" x14ac:dyDescent="0.45">
      <c r="A25151" t="str">
        <f t="shared" si="392"/>
        <v>Weichanglu, Shandong, China</v>
      </c>
      <c r="B25151" t="s">
        <v>29654</v>
      </c>
      <c r="C25151" t="s">
        <v>29654</v>
      </c>
      <c r="D25151">
        <v>37.179200000000002</v>
      </c>
      <c r="E25151">
        <v>119.9333</v>
      </c>
      <c r="F25151" t="s">
        <v>1039</v>
      </c>
      <c r="G25151" t="s">
        <v>1040</v>
      </c>
      <c r="H25151" t="s">
        <v>1041</v>
      </c>
      <c r="I25151" t="s">
        <v>2094</v>
      </c>
      <c r="J25151" t="s">
        <v>366</v>
      </c>
      <c r="K25151">
        <v>859424</v>
      </c>
      <c r="L25151">
        <v>1156194600</v>
      </c>
    </row>
    <row r="25152" spans="1:12" x14ac:dyDescent="0.45">
      <c r="A25152" t="str">
        <f t="shared" si="392"/>
        <v>Weida, Thuringia, Germany</v>
      </c>
      <c r="B25152" t="s">
        <v>29655</v>
      </c>
      <c r="C25152" t="s">
        <v>29655</v>
      </c>
      <c r="D25152">
        <v>50.7667</v>
      </c>
      <c r="E25152">
        <v>12.066700000000001</v>
      </c>
      <c r="F25152" t="s">
        <v>441</v>
      </c>
      <c r="G25152" t="s">
        <v>442</v>
      </c>
      <c r="H25152" t="s">
        <v>443</v>
      </c>
      <c r="I25152" t="s">
        <v>1709</v>
      </c>
      <c r="K25152">
        <v>8472</v>
      </c>
      <c r="L25152">
        <v>1276200949</v>
      </c>
    </row>
    <row r="25153" spans="1:12" x14ac:dyDescent="0.45">
      <c r="A25153" t="str">
        <f t="shared" si="392"/>
        <v>Weidenberg, Bavaria, Germany</v>
      </c>
      <c r="B25153" t="s">
        <v>29656</v>
      </c>
      <c r="C25153" t="s">
        <v>29656</v>
      </c>
      <c r="D25153">
        <v>49.9422</v>
      </c>
      <c r="E25153">
        <v>11.7203</v>
      </c>
      <c r="F25153" t="s">
        <v>441</v>
      </c>
      <c r="G25153" t="s">
        <v>442</v>
      </c>
      <c r="H25153" t="s">
        <v>443</v>
      </c>
      <c r="I25153" t="s">
        <v>567</v>
      </c>
      <c r="K25153">
        <v>5772</v>
      </c>
      <c r="L25153">
        <v>1276385117</v>
      </c>
    </row>
    <row r="25154" spans="1:12" x14ac:dyDescent="0.45">
      <c r="A25154" t="str">
        <f t="shared" si="392"/>
        <v>Weifang, Shandong, China</v>
      </c>
      <c r="B25154" t="s">
        <v>29657</v>
      </c>
      <c r="C25154" t="s">
        <v>29657</v>
      </c>
      <c r="D25154">
        <v>36.716700000000003</v>
      </c>
      <c r="E25154">
        <v>119.1</v>
      </c>
      <c r="F25154" t="s">
        <v>1039</v>
      </c>
      <c r="G25154" t="s">
        <v>1040</v>
      </c>
      <c r="H25154" t="s">
        <v>1041</v>
      </c>
      <c r="I25154" t="s">
        <v>2094</v>
      </c>
      <c r="K25154">
        <v>9373000</v>
      </c>
      <c r="L25154">
        <v>1156912965</v>
      </c>
    </row>
    <row r="25155" spans="1:12" x14ac:dyDescent="0.45">
      <c r="A25155" t="str">
        <f t="shared" ref="A25155:A25218" si="393">CONCATENATE(B25155,", ",I25155,", ",F25155)</f>
        <v>Weigelstown, Pennsylvania, United States</v>
      </c>
      <c r="B25155" t="s">
        <v>29658</v>
      </c>
      <c r="C25155" t="s">
        <v>29658</v>
      </c>
      <c r="D25155">
        <v>39.984299999999998</v>
      </c>
      <c r="E25155">
        <v>-76.831500000000005</v>
      </c>
      <c r="F25155" t="s">
        <v>530</v>
      </c>
      <c r="G25155" t="s">
        <v>531</v>
      </c>
      <c r="H25155" t="s">
        <v>532</v>
      </c>
      <c r="I25155" t="s">
        <v>620</v>
      </c>
      <c r="K25155">
        <v>12879</v>
      </c>
      <c r="L25155">
        <v>1840005509</v>
      </c>
    </row>
    <row r="25156" spans="1:12" x14ac:dyDescent="0.45">
      <c r="A25156" t="str">
        <f t="shared" si="393"/>
        <v>Weihai, Shandong, China</v>
      </c>
      <c r="B25156" t="s">
        <v>29659</v>
      </c>
      <c r="C25156" t="s">
        <v>29659</v>
      </c>
      <c r="D25156">
        <v>37.5</v>
      </c>
      <c r="E25156">
        <v>122.1</v>
      </c>
      <c r="F25156" t="s">
        <v>1039</v>
      </c>
      <c r="G25156" t="s">
        <v>1040</v>
      </c>
      <c r="H25156" t="s">
        <v>1041</v>
      </c>
      <c r="I25156" t="s">
        <v>2094</v>
      </c>
      <c r="J25156" t="s">
        <v>366</v>
      </c>
      <c r="K25156">
        <v>2596753</v>
      </c>
      <c r="L25156">
        <v>1156473300</v>
      </c>
    </row>
    <row r="25157" spans="1:12" x14ac:dyDescent="0.45">
      <c r="A25157" t="str">
        <f t="shared" si="393"/>
        <v>Weikersheim, Baden-Württemberg, Germany</v>
      </c>
      <c r="B25157" t="s">
        <v>29660</v>
      </c>
      <c r="C25157" t="s">
        <v>29660</v>
      </c>
      <c r="D25157">
        <v>49.481699999999996</v>
      </c>
      <c r="E25157">
        <v>9.8992000000000004</v>
      </c>
      <c r="F25157" t="s">
        <v>441</v>
      </c>
      <c r="G25157" t="s">
        <v>442</v>
      </c>
      <c r="H25157" t="s">
        <v>443</v>
      </c>
      <c r="I25157" t="s">
        <v>451</v>
      </c>
      <c r="K25157">
        <v>7333</v>
      </c>
      <c r="L25157">
        <v>1276859303</v>
      </c>
    </row>
    <row r="25158" spans="1:12" x14ac:dyDescent="0.45">
      <c r="A25158" t="str">
        <f t="shared" si="393"/>
        <v>Weil am Rhein, Baden-Württemberg, Germany</v>
      </c>
      <c r="B25158" t="s">
        <v>29661</v>
      </c>
      <c r="C25158" t="s">
        <v>29661</v>
      </c>
      <c r="D25158">
        <v>47.594700000000003</v>
      </c>
      <c r="E25158">
        <v>7.6108000000000002</v>
      </c>
      <c r="F25158" t="s">
        <v>441</v>
      </c>
      <c r="G25158" t="s">
        <v>442</v>
      </c>
      <c r="H25158" t="s">
        <v>443</v>
      </c>
      <c r="I25158" t="s">
        <v>451</v>
      </c>
      <c r="K25158">
        <v>30175</v>
      </c>
      <c r="L25158">
        <v>1276439955</v>
      </c>
    </row>
    <row r="25159" spans="1:12" x14ac:dyDescent="0.45">
      <c r="A25159" t="str">
        <f t="shared" si="393"/>
        <v>Weil der Stadt, Baden-Württemberg, Germany</v>
      </c>
      <c r="B25159" t="s">
        <v>29662</v>
      </c>
      <c r="C25159" t="s">
        <v>29662</v>
      </c>
      <c r="D25159">
        <v>48.750799999999998</v>
      </c>
      <c r="E25159">
        <v>8.8705999999999996</v>
      </c>
      <c r="F25159" t="s">
        <v>441</v>
      </c>
      <c r="G25159" t="s">
        <v>442</v>
      </c>
      <c r="H25159" t="s">
        <v>443</v>
      </c>
      <c r="I25159" t="s">
        <v>451</v>
      </c>
      <c r="K25159">
        <v>19205</v>
      </c>
      <c r="L25159">
        <v>1276534554</v>
      </c>
    </row>
    <row r="25160" spans="1:12" x14ac:dyDescent="0.45">
      <c r="A25160" t="str">
        <f t="shared" si="393"/>
        <v>Weilburg, Hesse, Germany</v>
      </c>
      <c r="B25160" t="s">
        <v>29663</v>
      </c>
      <c r="C25160" t="s">
        <v>29663</v>
      </c>
      <c r="D25160">
        <v>50.4833</v>
      </c>
      <c r="E25160">
        <v>8.25</v>
      </c>
      <c r="F25160" t="s">
        <v>441</v>
      </c>
      <c r="G25160" t="s">
        <v>442</v>
      </c>
      <c r="H25160" t="s">
        <v>443</v>
      </c>
      <c r="I25160" t="s">
        <v>1676</v>
      </c>
      <c r="K25160">
        <v>12990</v>
      </c>
      <c r="L25160">
        <v>1276833970</v>
      </c>
    </row>
    <row r="25161" spans="1:12" x14ac:dyDescent="0.45">
      <c r="A25161" t="str">
        <f t="shared" si="393"/>
        <v>Weilheim, Bavaria, Germany</v>
      </c>
      <c r="B25161" t="s">
        <v>29664</v>
      </c>
      <c r="C25161" t="s">
        <v>29664</v>
      </c>
      <c r="D25161">
        <v>47.833300000000001</v>
      </c>
      <c r="E25161">
        <v>11.1333</v>
      </c>
      <c r="F25161" t="s">
        <v>441</v>
      </c>
      <c r="G25161" t="s">
        <v>442</v>
      </c>
      <c r="H25161" t="s">
        <v>443</v>
      </c>
      <c r="I25161" t="s">
        <v>567</v>
      </c>
      <c r="J25161" t="s">
        <v>366</v>
      </c>
      <c r="K25161">
        <v>22477</v>
      </c>
      <c r="L25161">
        <v>1276001381</v>
      </c>
    </row>
    <row r="25162" spans="1:12" x14ac:dyDescent="0.45">
      <c r="A25162" t="str">
        <f t="shared" si="393"/>
        <v>Weilheim an der Teck, Baden-Württemberg, Germany</v>
      </c>
      <c r="B25162" t="s">
        <v>29665</v>
      </c>
      <c r="C25162" t="s">
        <v>29665</v>
      </c>
      <c r="D25162">
        <v>48.615000000000002</v>
      </c>
      <c r="E25162">
        <v>9.5386000000000006</v>
      </c>
      <c r="F25162" t="s">
        <v>441</v>
      </c>
      <c r="G25162" t="s">
        <v>442</v>
      </c>
      <c r="H25162" t="s">
        <v>443</v>
      </c>
      <c r="I25162" t="s">
        <v>451</v>
      </c>
      <c r="K25162">
        <v>10275</v>
      </c>
      <c r="L25162">
        <v>1276869346</v>
      </c>
    </row>
    <row r="25163" spans="1:12" x14ac:dyDescent="0.45">
      <c r="A25163" t="str">
        <f t="shared" si="393"/>
        <v>Weimar, Thuringia, Germany</v>
      </c>
      <c r="B25163" t="s">
        <v>29666</v>
      </c>
      <c r="C25163" t="s">
        <v>29666</v>
      </c>
      <c r="D25163">
        <v>50.9833</v>
      </c>
      <c r="E25163">
        <v>11.316700000000001</v>
      </c>
      <c r="F25163" t="s">
        <v>441</v>
      </c>
      <c r="G25163" t="s">
        <v>442</v>
      </c>
      <c r="H25163" t="s">
        <v>443</v>
      </c>
      <c r="I25163" t="s">
        <v>1709</v>
      </c>
      <c r="J25163" t="s">
        <v>366</v>
      </c>
      <c r="K25163">
        <v>65090</v>
      </c>
      <c r="L25163">
        <v>1276053525</v>
      </c>
    </row>
    <row r="25164" spans="1:12" x14ac:dyDescent="0.45">
      <c r="A25164" t="str">
        <f t="shared" si="393"/>
        <v>Weinan, Shaanxi, China</v>
      </c>
      <c r="B25164" t="s">
        <v>29667</v>
      </c>
      <c r="C25164" t="s">
        <v>29667</v>
      </c>
      <c r="D25164">
        <v>34.499600000000001</v>
      </c>
      <c r="E25164">
        <v>109.4684</v>
      </c>
      <c r="F25164" t="s">
        <v>1039</v>
      </c>
      <c r="G25164" t="s">
        <v>1040</v>
      </c>
      <c r="H25164" t="s">
        <v>1041</v>
      </c>
      <c r="I25164" t="s">
        <v>2052</v>
      </c>
      <c r="J25164" t="s">
        <v>366</v>
      </c>
      <c r="K25164">
        <v>5300000</v>
      </c>
      <c r="L25164">
        <v>1156903687</v>
      </c>
    </row>
    <row r="25165" spans="1:12" x14ac:dyDescent="0.45">
      <c r="A25165" t="str">
        <f t="shared" si="393"/>
        <v>Weinfelden, Thurgau, Switzerland</v>
      </c>
      <c r="B25165" t="s">
        <v>29668</v>
      </c>
      <c r="C25165" t="s">
        <v>29668</v>
      </c>
      <c r="D25165">
        <v>47.569800000000001</v>
      </c>
      <c r="E25165">
        <v>9.1120000000000001</v>
      </c>
      <c r="F25165" t="s">
        <v>464</v>
      </c>
      <c r="G25165" t="s">
        <v>465</v>
      </c>
      <c r="H25165" t="s">
        <v>466</v>
      </c>
      <c r="I25165" t="s">
        <v>1884</v>
      </c>
      <c r="J25165" t="s">
        <v>366</v>
      </c>
      <c r="K25165">
        <v>11534</v>
      </c>
      <c r="L25165">
        <v>1756205526</v>
      </c>
    </row>
    <row r="25166" spans="1:12" x14ac:dyDescent="0.45">
      <c r="A25166" t="str">
        <f t="shared" si="393"/>
        <v>Weingarten, Baden-Württemberg, Germany</v>
      </c>
      <c r="B25166" t="s">
        <v>29669</v>
      </c>
      <c r="C25166" t="s">
        <v>29669</v>
      </c>
      <c r="D25166">
        <v>47.8078</v>
      </c>
      <c r="E25166">
        <v>9.6417000000000002</v>
      </c>
      <c r="F25166" t="s">
        <v>441</v>
      </c>
      <c r="G25166" t="s">
        <v>442</v>
      </c>
      <c r="H25166" t="s">
        <v>443</v>
      </c>
      <c r="I25166" t="s">
        <v>451</v>
      </c>
      <c r="K25166">
        <v>24943</v>
      </c>
      <c r="L25166">
        <v>1276346018</v>
      </c>
    </row>
    <row r="25167" spans="1:12" x14ac:dyDescent="0.45">
      <c r="A25167" t="str">
        <f t="shared" si="393"/>
        <v>Weinheim, Baden-Württemberg, Germany</v>
      </c>
      <c r="B25167" t="s">
        <v>29670</v>
      </c>
      <c r="C25167" t="s">
        <v>29670</v>
      </c>
      <c r="D25167">
        <v>49.556100000000001</v>
      </c>
      <c r="E25167">
        <v>8.6697000000000006</v>
      </c>
      <c r="F25167" t="s">
        <v>441</v>
      </c>
      <c r="G25167" t="s">
        <v>442</v>
      </c>
      <c r="H25167" t="s">
        <v>443</v>
      </c>
      <c r="I25167" t="s">
        <v>451</v>
      </c>
      <c r="K25167">
        <v>45284</v>
      </c>
      <c r="L25167">
        <v>1276001742</v>
      </c>
    </row>
    <row r="25168" spans="1:12" x14ac:dyDescent="0.45">
      <c r="A25168" t="str">
        <f t="shared" si="393"/>
        <v>Weinsberg, Baden-Württemberg, Germany</v>
      </c>
      <c r="B25168" t="s">
        <v>29671</v>
      </c>
      <c r="C25168" t="s">
        <v>29671</v>
      </c>
      <c r="D25168">
        <v>49.151899999999998</v>
      </c>
      <c r="E25168">
        <v>9.2858000000000001</v>
      </c>
      <c r="F25168" t="s">
        <v>441</v>
      </c>
      <c r="G25168" t="s">
        <v>442</v>
      </c>
      <c r="H25168" t="s">
        <v>443</v>
      </c>
      <c r="I25168" t="s">
        <v>451</v>
      </c>
      <c r="K25168">
        <v>12336</v>
      </c>
      <c r="L25168">
        <v>1276634003</v>
      </c>
    </row>
    <row r="25169" spans="1:12" x14ac:dyDescent="0.45">
      <c r="A25169" t="str">
        <f t="shared" si="393"/>
        <v>Weipa, Queensland, Australia</v>
      </c>
      <c r="B25169" t="s">
        <v>29672</v>
      </c>
      <c r="C25169" t="s">
        <v>29672</v>
      </c>
      <c r="D25169">
        <v>-12.6167</v>
      </c>
      <c r="E25169">
        <v>141.86670000000001</v>
      </c>
      <c r="F25169" t="s">
        <v>830</v>
      </c>
      <c r="G25169" t="s">
        <v>831</v>
      </c>
      <c r="H25169" t="s">
        <v>832</v>
      </c>
      <c r="I25169" t="s">
        <v>1959</v>
      </c>
      <c r="K25169">
        <v>3899</v>
      </c>
      <c r="L25169">
        <v>1036501067</v>
      </c>
    </row>
    <row r="25170" spans="1:12" x14ac:dyDescent="0.45">
      <c r="A25170" t="str">
        <f t="shared" si="393"/>
        <v>Weirton, West Virginia, United States</v>
      </c>
      <c r="B25170" t="s">
        <v>29673</v>
      </c>
      <c r="C25170" t="s">
        <v>29673</v>
      </c>
      <c r="D25170">
        <v>40.405999999999999</v>
      </c>
      <c r="E25170">
        <v>-80.567099999999996</v>
      </c>
      <c r="F25170" t="s">
        <v>530</v>
      </c>
      <c r="G25170" t="s">
        <v>531</v>
      </c>
      <c r="H25170" t="s">
        <v>532</v>
      </c>
      <c r="I25170" t="s">
        <v>3915</v>
      </c>
      <c r="K25170">
        <v>65578</v>
      </c>
      <c r="L25170">
        <v>1840005405</v>
      </c>
    </row>
    <row r="25171" spans="1:12" x14ac:dyDescent="0.45">
      <c r="A25171" t="str">
        <f t="shared" si="393"/>
        <v>Weisenberg, Pennsylvania, United States</v>
      </c>
      <c r="B25171" t="s">
        <v>29674</v>
      </c>
      <c r="C25171" t="s">
        <v>29674</v>
      </c>
      <c r="D25171">
        <v>40.6051</v>
      </c>
      <c r="E25171">
        <v>-75.709900000000005</v>
      </c>
      <c r="F25171" t="s">
        <v>530</v>
      </c>
      <c r="G25171" t="s">
        <v>531</v>
      </c>
      <c r="H25171" t="s">
        <v>532</v>
      </c>
      <c r="I25171" t="s">
        <v>620</v>
      </c>
      <c r="K25171">
        <v>5140</v>
      </c>
      <c r="L25171">
        <v>1840147554</v>
      </c>
    </row>
    <row r="25172" spans="1:12" x14ac:dyDescent="0.45">
      <c r="A25172" t="str">
        <f t="shared" si="393"/>
        <v>Weiser, Idaho, United States</v>
      </c>
      <c r="B25172" t="s">
        <v>29675</v>
      </c>
      <c r="C25172" t="s">
        <v>29675</v>
      </c>
      <c r="D25172">
        <v>44.2547</v>
      </c>
      <c r="E25172">
        <v>-116.9689</v>
      </c>
      <c r="F25172" t="s">
        <v>530</v>
      </c>
      <c r="G25172" t="s">
        <v>531</v>
      </c>
      <c r="H25172" t="s">
        <v>532</v>
      </c>
      <c r="I25172" t="s">
        <v>1862</v>
      </c>
      <c r="K25172">
        <v>5524</v>
      </c>
      <c r="L25172">
        <v>1840021250</v>
      </c>
    </row>
    <row r="25173" spans="1:12" x14ac:dyDescent="0.45">
      <c r="A25173" t="str">
        <f t="shared" si="393"/>
        <v>Weißenburg, Bavaria, Germany</v>
      </c>
      <c r="B25173" t="s">
        <v>29676</v>
      </c>
      <c r="C25173" t="s">
        <v>29677</v>
      </c>
      <c r="D25173">
        <v>49.0306</v>
      </c>
      <c r="E25173">
        <v>10.9719</v>
      </c>
      <c r="F25173" t="s">
        <v>441</v>
      </c>
      <c r="G25173" t="s">
        <v>442</v>
      </c>
      <c r="H25173" t="s">
        <v>443</v>
      </c>
      <c r="I25173" t="s">
        <v>567</v>
      </c>
      <c r="J25173" t="s">
        <v>366</v>
      </c>
      <c r="K25173">
        <v>18464</v>
      </c>
      <c r="L25173">
        <v>1276099657</v>
      </c>
    </row>
    <row r="25174" spans="1:12" x14ac:dyDescent="0.45">
      <c r="A25174" t="str">
        <f t="shared" si="393"/>
        <v>Weißenfels, Saxony-Anhalt, Germany</v>
      </c>
      <c r="B25174" t="s">
        <v>29678</v>
      </c>
      <c r="C25174" t="s">
        <v>29679</v>
      </c>
      <c r="D25174">
        <v>51.2</v>
      </c>
      <c r="E25174">
        <v>11.966699999999999</v>
      </c>
      <c r="F25174" t="s">
        <v>441</v>
      </c>
      <c r="G25174" t="s">
        <v>442</v>
      </c>
      <c r="H25174" t="s">
        <v>443</v>
      </c>
      <c r="I25174" t="s">
        <v>1614</v>
      </c>
      <c r="K25174">
        <v>40409</v>
      </c>
      <c r="L25174">
        <v>1276292106</v>
      </c>
    </row>
    <row r="25175" spans="1:12" x14ac:dyDescent="0.45">
      <c r="A25175" t="str">
        <f t="shared" si="393"/>
        <v>Weißenhorn, Bavaria, Germany</v>
      </c>
      <c r="B25175" t="s">
        <v>29680</v>
      </c>
      <c r="C25175" t="s">
        <v>29681</v>
      </c>
      <c r="D25175">
        <v>48.304400000000001</v>
      </c>
      <c r="E25175">
        <v>10.1593</v>
      </c>
      <c r="F25175" t="s">
        <v>441</v>
      </c>
      <c r="G25175" t="s">
        <v>442</v>
      </c>
      <c r="H25175" t="s">
        <v>443</v>
      </c>
      <c r="I25175" t="s">
        <v>567</v>
      </c>
      <c r="K25175">
        <v>13442</v>
      </c>
      <c r="L25175">
        <v>1276798632</v>
      </c>
    </row>
    <row r="25176" spans="1:12" x14ac:dyDescent="0.45">
      <c r="A25176" t="str">
        <f t="shared" si="393"/>
        <v>Weißenthurm, Rhineland-Palatinate, Germany</v>
      </c>
      <c r="B25176" t="s">
        <v>29682</v>
      </c>
      <c r="C25176" t="s">
        <v>29683</v>
      </c>
      <c r="D25176">
        <v>50.414400000000001</v>
      </c>
      <c r="E25176">
        <v>7.4606000000000003</v>
      </c>
      <c r="F25176" t="s">
        <v>441</v>
      </c>
      <c r="G25176" t="s">
        <v>442</v>
      </c>
      <c r="H25176" t="s">
        <v>443</v>
      </c>
      <c r="I25176" t="s">
        <v>1712</v>
      </c>
      <c r="K25176">
        <v>9115</v>
      </c>
      <c r="L25176">
        <v>1276833572</v>
      </c>
    </row>
    <row r="25177" spans="1:12" x14ac:dyDescent="0.45">
      <c r="A25177" t="str">
        <f t="shared" si="393"/>
        <v>Weißwasser, Saxony, Germany</v>
      </c>
      <c r="B25177" t="s">
        <v>29684</v>
      </c>
      <c r="C25177" t="s">
        <v>29685</v>
      </c>
      <c r="D25177">
        <v>51.5</v>
      </c>
      <c r="E25177">
        <v>14.633100000000001</v>
      </c>
      <c r="F25177" t="s">
        <v>441</v>
      </c>
      <c r="G25177" t="s">
        <v>442</v>
      </c>
      <c r="H25177" t="s">
        <v>443</v>
      </c>
      <c r="I25177" t="s">
        <v>1707</v>
      </c>
      <c r="K25177">
        <v>16130</v>
      </c>
      <c r="L25177">
        <v>1276986089</v>
      </c>
    </row>
    <row r="25178" spans="1:12" x14ac:dyDescent="0.45">
      <c r="A25178" t="str">
        <f t="shared" si="393"/>
        <v>Weiterstadt, Hesse, Germany</v>
      </c>
      <c r="B25178" t="s">
        <v>29686</v>
      </c>
      <c r="C25178" t="s">
        <v>29686</v>
      </c>
      <c r="D25178">
        <v>49.9</v>
      </c>
      <c r="E25178">
        <v>8.6</v>
      </c>
      <c r="F25178" t="s">
        <v>441</v>
      </c>
      <c r="G25178" t="s">
        <v>442</v>
      </c>
      <c r="H25178" t="s">
        <v>443</v>
      </c>
      <c r="I25178" t="s">
        <v>1676</v>
      </c>
      <c r="K25178">
        <v>25975</v>
      </c>
      <c r="L25178">
        <v>1276959186</v>
      </c>
    </row>
    <row r="25179" spans="1:12" x14ac:dyDescent="0.45">
      <c r="A25179" t="str">
        <f t="shared" si="393"/>
        <v>Weiz, Steiermark, Austria</v>
      </c>
      <c r="B25179" t="s">
        <v>29687</v>
      </c>
      <c r="C25179" t="s">
        <v>29687</v>
      </c>
      <c r="D25179">
        <v>47.218899999999998</v>
      </c>
      <c r="E25179">
        <v>15.625299999999999</v>
      </c>
      <c r="F25179" t="s">
        <v>1889</v>
      </c>
      <c r="G25179" t="s">
        <v>1890</v>
      </c>
      <c r="H25179" t="s">
        <v>1891</v>
      </c>
      <c r="I25179" t="s">
        <v>5389</v>
      </c>
      <c r="J25179" t="s">
        <v>366</v>
      </c>
      <c r="K25179">
        <v>11431</v>
      </c>
      <c r="L25179">
        <v>1040504116</v>
      </c>
    </row>
    <row r="25180" spans="1:12" x14ac:dyDescent="0.45">
      <c r="A25180" t="str">
        <f t="shared" si="393"/>
        <v>Wekiwa Springs, Florida, United States</v>
      </c>
      <c r="B25180" t="s">
        <v>29688</v>
      </c>
      <c r="C25180" t="s">
        <v>29688</v>
      </c>
      <c r="D25180">
        <v>28.698399999999999</v>
      </c>
      <c r="E25180">
        <v>-81.4251</v>
      </c>
      <c r="F25180" t="s">
        <v>530</v>
      </c>
      <c r="G25180" t="s">
        <v>531</v>
      </c>
      <c r="H25180" t="s">
        <v>532</v>
      </c>
      <c r="I25180" t="s">
        <v>1378</v>
      </c>
      <c r="K25180">
        <v>23329</v>
      </c>
      <c r="L25180">
        <v>1840029016</v>
      </c>
    </row>
    <row r="25181" spans="1:12" x14ac:dyDescent="0.45">
      <c r="A25181" t="str">
        <f t="shared" si="393"/>
        <v>Welby, Colorado, United States</v>
      </c>
      <c r="B25181" t="s">
        <v>29689</v>
      </c>
      <c r="C25181" t="s">
        <v>29689</v>
      </c>
      <c r="D25181">
        <v>39.840299999999999</v>
      </c>
      <c r="E25181">
        <v>-104.96550000000001</v>
      </c>
      <c r="F25181" t="s">
        <v>530</v>
      </c>
      <c r="G25181" t="s">
        <v>531</v>
      </c>
      <c r="H25181" t="s">
        <v>532</v>
      </c>
      <c r="I25181" t="s">
        <v>1071</v>
      </c>
      <c r="K25181">
        <v>16352</v>
      </c>
      <c r="L25181">
        <v>1840028449</v>
      </c>
    </row>
    <row r="25182" spans="1:12" x14ac:dyDescent="0.45">
      <c r="A25182" t="str">
        <f t="shared" si="393"/>
        <v>Welcome, South Carolina, United States</v>
      </c>
      <c r="B25182" t="s">
        <v>29690</v>
      </c>
      <c r="C25182" t="s">
        <v>29690</v>
      </c>
      <c r="D25182">
        <v>34.820399999999999</v>
      </c>
      <c r="E25182">
        <v>-82.46</v>
      </c>
      <c r="F25182" t="s">
        <v>530</v>
      </c>
      <c r="G25182" t="s">
        <v>531</v>
      </c>
      <c r="H25182" t="s">
        <v>532</v>
      </c>
      <c r="I25182" t="s">
        <v>534</v>
      </c>
      <c r="K25182">
        <v>7394</v>
      </c>
      <c r="L25182">
        <v>1840013499</v>
      </c>
    </row>
    <row r="25183" spans="1:12" x14ac:dyDescent="0.45">
      <c r="A25183" t="str">
        <f t="shared" si="393"/>
        <v>Weldon Spring, Missouri, United States</v>
      </c>
      <c r="B25183" t="s">
        <v>29691</v>
      </c>
      <c r="C25183" t="s">
        <v>29691</v>
      </c>
      <c r="D25183">
        <v>38.711799999999997</v>
      </c>
      <c r="E25183">
        <v>-90.651300000000006</v>
      </c>
      <c r="F25183" t="s">
        <v>530</v>
      </c>
      <c r="G25183" t="s">
        <v>531</v>
      </c>
      <c r="H25183" t="s">
        <v>532</v>
      </c>
      <c r="I25183" t="s">
        <v>884</v>
      </c>
      <c r="K25183">
        <v>5533</v>
      </c>
      <c r="L25183">
        <v>1840010716</v>
      </c>
    </row>
    <row r="25184" spans="1:12" x14ac:dyDescent="0.45">
      <c r="A25184" t="str">
        <f t="shared" si="393"/>
        <v>Welench’ītī, Oromīya, Ethiopia</v>
      </c>
      <c r="B25184" t="s">
        <v>29692</v>
      </c>
      <c r="C25184" t="s">
        <v>29693</v>
      </c>
      <c r="D25184">
        <v>8.6667000000000005</v>
      </c>
      <c r="E25184">
        <v>39.433300000000003</v>
      </c>
      <c r="F25184" t="s">
        <v>819</v>
      </c>
      <c r="G25184" t="s">
        <v>820</v>
      </c>
      <c r="H25184" t="s">
        <v>821</v>
      </c>
      <c r="I25184" t="s">
        <v>2542</v>
      </c>
      <c r="K25184">
        <v>20984</v>
      </c>
      <c r="L25184">
        <v>1231349696</v>
      </c>
    </row>
    <row r="25185" spans="1:12" x14ac:dyDescent="0.45">
      <c r="A25185" t="str">
        <f t="shared" si="393"/>
        <v>Welkom, Free State, South Africa</v>
      </c>
      <c r="B25185" t="s">
        <v>29694</v>
      </c>
      <c r="C25185" t="s">
        <v>29694</v>
      </c>
      <c r="D25185">
        <v>-27.9831</v>
      </c>
      <c r="E25185">
        <v>26.720800000000001</v>
      </c>
      <c r="F25185" t="s">
        <v>1436</v>
      </c>
      <c r="G25185" t="s">
        <v>1437</v>
      </c>
      <c r="H25185" t="s">
        <v>1438</v>
      </c>
      <c r="I25185" t="s">
        <v>4305</v>
      </c>
      <c r="K25185">
        <v>431944</v>
      </c>
      <c r="L25185">
        <v>1710480365</v>
      </c>
    </row>
    <row r="25186" spans="1:12" x14ac:dyDescent="0.45">
      <c r="A25186" t="str">
        <f t="shared" si="393"/>
        <v>Welland, Ontario, Canada</v>
      </c>
      <c r="B25186" t="s">
        <v>29695</v>
      </c>
      <c r="C25186" t="s">
        <v>29695</v>
      </c>
      <c r="D25186">
        <v>42.9833</v>
      </c>
      <c r="E25186">
        <v>-79.2333</v>
      </c>
      <c r="F25186" t="s">
        <v>541</v>
      </c>
      <c r="G25186" t="s">
        <v>542</v>
      </c>
      <c r="H25186" t="s">
        <v>543</v>
      </c>
      <c r="I25186" t="s">
        <v>857</v>
      </c>
      <c r="K25186">
        <v>52293</v>
      </c>
      <c r="L25186">
        <v>1124745616</v>
      </c>
    </row>
    <row r="25187" spans="1:12" x14ac:dyDescent="0.45">
      <c r="A25187" t="str">
        <f t="shared" si="393"/>
        <v>Wellesbourne Hastings, Warwickshire, United Kingdom</v>
      </c>
      <c r="B25187" t="s">
        <v>29696</v>
      </c>
      <c r="C25187" t="s">
        <v>29696</v>
      </c>
      <c r="D25187">
        <v>52.194299999999998</v>
      </c>
      <c r="E25187">
        <v>-1.5947</v>
      </c>
      <c r="F25187" t="s">
        <v>536</v>
      </c>
      <c r="G25187" t="s">
        <v>537</v>
      </c>
      <c r="H25187" t="s">
        <v>538</v>
      </c>
      <c r="I25187" t="s">
        <v>1459</v>
      </c>
      <c r="K25187">
        <v>5849</v>
      </c>
      <c r="L25187">
        <v>1826755530</v>
      </c>
    </row>
    <row r="25188" spans="1:12" x14ac:dyDescent="0.45">
      <c r="A25188" t="str">
        <f t="shared" si="393"/>
        <v>Wellesley, Massachusetts, United States</v>
      </c>
      <c r="B25188" t="s">
        <v>29697</v>
      </c>
      <c r="C25188" t="s">
        <v>29697</v>
      </c>
      <c r="D25188">
        <v>42.304299999999998</v>
      </c>
      <c r="E25188">
        <v>-71.285499999999999</v>
      </c>
      <c r="F25188" t="s">
        <v>530</v>
      </c>
      <c r="G25188" t="s">
        <v>531</v>
      </c>
      <c r="H25188" t="s">
        <v>532</v>
      </c>
      <c r="I25188" t="s">
        <v>621</v>
      </c>
      <c r="K25188">
        <v>29201</v>
      </c>
      <c r="L25188">
        <v>1840053560</v>
      </c>
    </row>
    <row r="25189" spans="1:12" x14ac:dyDescent="0.45">
      <c r="A25189" t="str">
        <f t="shared" si="393"/>
        <v>Wellesley, Ontario, Canada</v>
      </c>
      <c r="B25189" t="s">
        <v>29697</v>
      </c>
      <c r="C25189" t="s">
        <v>29697</v>
      </c>
      <c r="D25189">
        <v>43.55</v>
      </c>
      <c r="E25189">
        <v>-80.716700000000003</v>
      </c>
      <c r="F25189" t="s">
        <v>541</v>
      </c>
      <c r="G25189" t="s">
        <v>542</v>
      </c>
      <c r="H25189" t="s">
        <v>543</v>
      </c>
      <c r="I25189" t="s">
        <v>857</v>
      </c>
      <c r="K25189">
        <v>11260</v>
      </c>
      <c r="L25189">
        <v>1124590159</v>
      </c>
    </row>
    <row r="25190" spans="1:12" x14ac:dyDescent="0.45">
      <c r="A25190" t="str">
        <f t="shared" si="393"/>
        <v>Welling, Bexley, United Kingdom</v>
      </c>
      <c r="B25190" t="s">
        <v>29698</v>
      </c>
      <c r="C25190" t="s">
        <v>29698</v>
      </c>
      <c r="D25190">
        <v>51.459400000000002</v>
      </c>
      <c r="E25190">
        <v>0.10970000000000001</v>
      </c>
      <c r="F25190" t="s">
        <v>536</v>
      </c>
      <c r="G25190" t="s">
        <v>537</v>
      </c>
      <c r="H25190" t="s">
        <v>538</v>
      </c>
      <c r="I25190" t="s">
        <v>4325</v>
      </c>
      <c r="K25190">
        <v>41000</v>
      </c>
      <c r="L25190">
        <v>1826992580</v>
      </c>
    </row>
    <row r="25191" spans="1:12" x14ac:dyDescent="0.45">
      <c r="A25191" t="str">
        <f t="shared" si="393"/>
        <v>Wellingborough, Northamptonshire, United Kingdom</v>
      </c>
      <c r="B25191" t="s">
        <v>29699</v>
      </c>
      <c r="C25191" t="s">
        <v>29699</v>
      </c>
      <c r="D25191">
        <v>52.293900000000001</v>
      </c>
      <c r="E25191">
        <v>-0.69640000000000002</v>
      </c>
      <c r="F25191" t="s">
        <v>536</v>
      </c>
      <c r="G25191" t="s">
        <v>537</v>
      </c>
      <c r="H25191" t="s">
        <v>538</v>
      </c>
      <c r="I25191" t="s">
        <v>5106</v>
      </c>
      <c r="K25191">
        <v>49128</v>
      </c>
      <c r="L25191">
        <v>1826752476</v>
      </c>
    </row>
    <row r="25192" spans="1:12" x14ac:dyDescent="0.45">
      <c r="A25192" t="str">
        <f t="shared" si="393"/>
        <v>Wellington, Wellington, New Zealand</v>
      </c>
      <c r="B25192" t="s">
        <v>16753</v>
      </c>
      <c r="C25192" t="s">
        <v>16753</v>
      </c>
      <c r="D25192">
        <v>-41.288899999999998</v>
      </c>
      <c r="E25192">
        <v>174.77719999999999</v>
      </c>
      <c r="F25192" t="s">
        <v>1518</v>
      </c>
      <c r="G25192" t="s">
        <v>1519</v>
      </c>
      <c r="H25192" t="s">
        <v>1520</v>
      </c>
      <c r="I25192" t="s">
        <v>16753</v>
      </c>
      <c r="J25192" t="s">
        <v>606</v>
      </c>
      <c r="K25192">
        <v>418500</v>
      </c>
      <c r="L25192">
        <v>1554772152</v>
      </c>
    </row>
    <row r="25193" spans="1:12" x14ac:dyDescent="0.45">
      <c r="A25193" t="str">
        <f t="shared" si="393"/>
        <v>Wellington, Telford and Wrekin, United Kingdom</v>
      </c>
      <c r="B25193" t="s">
        <v>16753</v>
      </c>
      <c r="C25193" t="s">
        <v>16753</v>
      </c>
      <c r="D25193">
        <v>52.700099999999999</v>
      </c>
      <c r="E25193">
        <v>-2.5156999999999998</v>
      </c>
      <c r="F25193" t="s">
        <v>536</v>
      </c>
      <c r="G25193" t="s">
        <v>537</v>
      </c>
      <c r="H25193" t="s">
        <v>538</v>
      </c>
      <c r="I25193" t="s">
        <v>17065</v>
      </c>
      <c r="K25193">
        <v>25554</v>
      </c>
      <c r="L25193">
        <v>1826979862</v>
      </c>
    </row>
    <row r="25194" spans="1:12" x14ac:dyDescent="0.45">
      <c r="A25194" t="str">
        <f t="shared" si="393"/>
        <v>Wellington, Somerset, United Kingdom</v>
      </c>
      <c r="B25194" t="s">
        <v>16753</v>
      </c>
      <c r="C25194" t="s">
        <v>16753</v>
      </c>
      <c r="D25194">
        <v>50.975499999999997</v>
      </c>
      <c r="E25194">
        <v>-3.2242999999999999</v>
      </c>
      <c r="F25194" t="s">
        <v>536</v>
      </c>
      <c r="G25194" t="s">
        <v>537</v>
      </c>
      <c r="H25194" t="s">
        <v>538</v>
      </c>
      <c r="I25194" t="s">
        <v>5267</v>
      </c>
      <c r="K25194">
        <v>14549</v>
      </c>
      <c r="L25194">
        <v>1826413119</v>
      </c>
    </row>
    <row r="25195" spans="1:12" x14ac:dyDescent="0.45">
      <c r="A25195" t="str">
        <f t="shared" si="393"/>
        <v>Wellington, Florida, United States</v>
      </c>
      <c r="B25195" t="s">
        <v>16753</v>
      </c>
      <c r="C25195" t="s">
        <v>16753</v>
      </c>
      <c r="D25195">
        <v>26.646100000000001</v>
      </c>
      <c r="E25195">
        <v>-80.269900000000007</v>
      </c>
      <c r="F25195" t="s">
        <v>530</v>
      </c>
      <c r="G25195" t="s">
        <v>531</v>
      </c>
      <c r="H25195" t="s">
        <v>532</v>
      </c>
      <c r="I25195" t="s">
        <v>1378</v>
      </c>
      <c r="K25195">
        <v>65398</v>
      </c>
      <c r="L25195">
        <v>1840018311</v>
      </c>
    </row>
    <row r="25196" spans="1:12" x14ac:dyDescent="0.45">
      <c r="A25196" t="str">
        <f t="shared" si="393"/>
        <v>Wellington, Colorado, United States</v>
      </c>
      <c r="B25196" t="s">
        <v>16753</v>
      </c>
      <c r="C25196" t="s">
        <v>16753</v>
      </c>
      <c r="D25196">
        <v>40.700000000000003</v>
      </c>
      <c r="E25196">
        <v>-105.00539999999999</v>
      </c>
      <c r="F25196" t="s">
        <v>530</v>
      </c>
      <c r="G25196" t="s">
        <v>531</v>
      </c>
      <c r="H25196" t="s">
        <v>532</v>
      </c>
      <c r="I25196" t="s">
        <v>1071</v>
      </c>
      <c r="K25196">
        <v>10329</v>
      </c>
      <c r="L25196">
        <v>1840022411</v>
      </c>
    </row>
    <row r="25197" spans="1:12" x14ac:dyDescent="0.45">
      <c r="A25197" t="str">
        <f t="shared" si="393"/>
        <v>Wellington, Kansas, United States</v>
      </c>
      <c r="B25197" t="s">
        <v>16753</v>
      </c>
      <c r="C25197" t="s">
        <v>16753</v>
      </c>
      <c r="D25197">
        <v>37.2622</v>
      </c>
      <c r="E25197">
        <v>-97.428200000000004</v>
      </c>
      <c r="F25197" t="s">
        <v>530</v>
      </c>
      <c r="G25197" t="s">
        <v>531</v>
      </c>
      <c r="H25197" t="s">
        <v>532</v>
      </c>
      <c r="I25197" t="s">
        <v>611</v>
      </c>
      <c r="K25197">
        <v>7297</v>
      </c>
      <c r="L25197">
        <v>1840001703</v>
      </c>
    </row>
    <row r="25198" spans="1:12" x14ac:dyDescent="0.45">
      <c r="A25198" t="str">
        <f t="shared" si="393"/>
        <v>Wellington North, Ontario, Canada</v>
      </c>
      <c r="B25198" t="s">
        <v>29700</v>
      </c>
      <c r="C25198" t="s">
        <v>29700</v>
      </c>
      <c r="D25198">
        <v>43.9</v>
      </c>
      <c r="E25198">
        <v>-80.569999999999993</v>
      </c>
      <c r="F25198" t="s">
        <v>541</v>
      </c>
      <c r="G25198" t="s">
        <v>542</v>
      </c>
      <c r="H25198" t="s">
        <v>543</v>
      </c>
      <c r="I25198" t="s">
        <v>857</v>
      </c>
      <c r="K25198">
        <v>11914</v>
      </c>
      <c r="L25198">
        <v>1124001997</v>
      </c>
    </row>
    <row r="25199" spans="1:12" x14ac:dyDescent="0.45">
      <c r="A25199" t="str">
        <f t="shared" si="393"/>
        <v>Wells, Somerset, United Kingdom</v>
      </c>
      <c r="B25199" t="s">
        <v>29701</v>
      </c>
      <c r="C25199" t="s">
        <v>29701</v>
      </c>
      <c r="D25199">
        <v>51.209000000000003</v>
      </c>
      <c r="E25199">
        <v>-2.6469999999999998</v>
      </c>
      <c r="F25199" t="s">
        <v>536</v>
      </c>
      <c r="G25199" t="s">
        <v>537</v>
      </c>
      <c r="H25199" t="s">
        <v>538</v>
      </c>
      <c r="I25199" t="s">
        <v>5267</v>
      </c>
      <c r="K25199">
        <v>12000</v>
      </c>
      <c r="L25199">
        <v>1826235732</v>
      </c>
    </row>
    <row r="25200" spans="1:12" x14ac:dyDescent="0.45">
      <c r="A25200" t="str">
        <f t="shared" si="393"/>
        <v>Wells, Maine, United States</v>
      </c>
      <c r="B25200" t="s">
        <v>29701</v>
      </c>
      <c r="C25200" t="s">
        <v>29701</v>
      </c>
      <c r="D25200">
        <v>43.326799999999999</v>
      </c>
      <c r="E25200">
        <v>-70.633499999999998</v>
      </c>
      <c r="F25200" t="s">
        <v>530</v>
      </c>
      <c r="G25200" t="s">
        <v>531</v>
      </c>
      <c r="H25200" t="s">
        <v>532</v>
      </c>
      <c r="I25200" t="s">
        <v>2721</v>
      </c>
      <c r="K25200">
        <v>10235</v>
      </c>
      <c r="L25200">
        <v>1840053052</v>
      </c>
    </row>
    <row r="25201" spans="1:12" x14ac:dyDescent="0.45">
      <c r="A25201" t="str">
        <f t="shared" si="393"/>
        <v>Wells Branch, Texas, United States</v>
      </c>
      <c r="B25201" t="s">
        <v>29702</v>
      </c>
      <c r="C25201" t="s">
        <v>29702</v>
      </c>
      <c r="D25201">
        <v>30.443200000000001</v>
      </c>
      <c r="E25201">
        <v>-97.679199999999994</v>
      </c>
      <c r="F25201" t="s">
        <v>530</v>
      </c>
      <c r="G25201" t="s">
        <v>531</v>
      </c>
      <c r="H25201" t="s">
        <v>532</v>
      </c>
      <c r="I25201" t="s">
        <v>610</v>
      </c>
      <c r="K25201">
        <v>12227</v>
      </c>
      <c r="L25201">
        <v>1840019588</v>
      </c>
    </row>
    <row r="25202" spans="1:12" x14ac:dyDescent="0.45">
      <c r="A25202" t="str">
        <f t="shared" si="393"/>
        <v>Wellston, Ohio, United States</v>
      </c>
      <c r="B25202" t="s">
        <v>29703</v>
      </c>
      <c r="C25202" t="s">
        <v>29703</v>
      </c>
      <c r="D25202">
        <v>39.117199999999997</v>
      </c>
      <c r="E25202">
        <v>-82.537499999999994</v>
      </c>
      <c r="F25202" t="s">
        <v>530</v>
      </c>
      <c r="G25202" t="s">
        <v>531</v>
      </c>
      <c r="H25202" t="s">
        <v>532</v>
      </c>
      <c r="I25202" t="s">
        <v>799</v>
      </c>
      <c r="K25202">
        <v>5507</v>
      </c>
      <c r="L25202">
        <v>1840001622</v>
      </c>
    </row>
    <row r="25203" spans="1:12" x14ac:dyDescent="0.45">
      <c r="A25203" t="str">
        <f t="shared" si="393"/>
        <v>Wellsville, New York, United States</v>
      </c>
      <c r="B25203" t="s">
        <v>29704</v>
      </c>
      <c r="C25203" t="s">
        <v>29704</v>
      </c>
      <c r="D25203">
        <v>42.120600000000003</v>
      </c>
      <c r="E25203">
        <v>-77.921899999999994</v>
      </c>
      <c r="F25203" t="s">
        <v>530</v>
      </c>
      <c r="G25203" t="s">
        <v>531</v>
      </c>
      <c r="H25203" t="s">
        <v>532</v>
      </c>
      <c r="I25203" t="s">
        <v>803</v>
      </c>
      <c r="K25203">
        <v>7070</v>
      </c>
      <c r="L25203">
        <v>1840004607</v>
      </c>
    </row>
    <row r="25204" spans="1:12" x14ac:dyDescent="0.45">
      <c r="A25204" t="str">
        <f t="shared" si="393"/>
        <v>Wels, Oberösterreich, Austria</v>
      </c>
      <c r="B25204" t="s">
        <v>29705</v>
      </c>
      <c r="C25204" t="s">
        <v>29705</v>
      </c>
      <c r="D25204">
        <v>48.15</v>
      </c>
      <c r="E25204">
        <v>14.0167</v>
      </c>
      <c r="F25204" t="s">
        <v>1889</v>
      </c>
      <c r="G25204" t="s">
        <v>1890</v>
      </c>
      <c r="H25204" t="s">
        <v>1891</v>
      </c>
      <c r="I25204" t="s">
        <v>2100</v>
      </c>
      <c r="J25204" t="s">
        <v>366</v>
      </c>
      <c r="K25204">
        <v>61233</v>
      </c>
      <c r="L25204">
        <v>1040833210</v>
      </c>
    </row>
    <row r="25205" spans="1:12" x14ac:dyDescent="0.45">
      <c r="A25205" t="str">
        <f t="shared" si="393"/>
        <v>Welshpool, Powys, United Kingdom</v>
      </c>
      <c r="B25205" t="s">
        <v>29706</v>
      </c>
      <c r="C25205" t="s">
        <v>29706</v>
      </c>
      <c r="D25205">
        <v>52.659700000000001</v>
      </c>
      <c r="E25205">
        <v>-3.1473</v>
      </c>
      <c r="F25205" t="s">
        <v>536</v>
      </c>
      <c r="G25205" t="s">
        <v>537</v>
      </c>
      <c r="H25205" t="s">
        <v>538</v>
      </c>
      <c r="I25205" t="s">
        <v>5204</v>
      </c>
      <c r="K25205">
        <v>5948</v>
      </c>
      <c r="L25205">
        <v>1826815718</v>
      </c>
    </row>
    <row r="25206" spans="1:12" x14ac:dyDescent="0.45">
      <c r="A25206" t="str">
        <f t="shared" si="393"/>
        <v>Welwyn, Hertfordshire, United Kingdom</v>
      </c>
      <c r="B25206" t="s">
        <v>29707</v>
      </c>
      <c r="C25206" t="s">
        <v>29707</v>
      </c>
      <c r="D25206">
        <v>51.831000000000003</v>
      </c>
      <c r="E25206">
        <v>-0.215</v>
      </c>
      <c r="F25206" t="s">
        <v>536</v>
      </c>
      <c r="G25206" t="s">
        <v>537</v>
      </c>
      <c r="H25206" t="s">
        <v>538</v>
      </c>
      <c r="I25206" t="s">
        <v>539</v>
      </c>
      <c r="K25206">
        <v>8425</v>
      </c>
      <c r="L25206">
        <v>1826187003</v>
      </c>
    </row>
    <row r="25207" spans="1:12" x14ac:dyDescent="0.45">
      <c r="A25207" t="str">
        <f t="shared" si="393"/>
        <v>Welwyn Garden City, Hertfordshire, United Kingdom</v>
      </c>
      <c r="B25207" t="s">
        <v>29708</v>
      </c>
      <c r="C25207" t="s">
        <v>29708</v>
      </c>
      <c r="D25207">
        <v>51.806199999999997</v>
      </c>
      <c r="E25207">
        <v>-0.19320000000000001</v>
      </c>
      <c r="F25207" t="s">
        <v>536</v>
      </c>
      <c r="G25207" t="s">
        <v>537</v>
      </c>
      <c r="H25207" t="s">
        <v>538</v>
      </c>
      <c r="I25207" t="s">
        <v>539</v>
      </c>
      <c r="K25207">
        <v>46619</v>
      </c>
      <c r="L25207">
        <v>1826345498</v>
      </c>
    </row>
    <row r="25208" spans="1:12" x14ac:dyDescent="0.45">
      <c r="A25208" t="str">
        <f t="shared" si="393"/>
        <v>Welzheim, Baden-Württemberg, Germany</v>
      </c>
      <c r="B25208" t="s">
        <v>29709</v>
      </c>
      <c r="C25208" t="s">
        <v>29709</v>
      </c>
      <c r="D25208">
        <v>48.874699999999997</v>
      </c>
      <c r="E25208">
        <v>9.6343999999999994</v>
      </c>
      <c r="F25208" t="s">
        <v>441</v>
      </c>
      <c r="G25208" t="s">
        <v>442</v>
      </c>
      <c r="H25208" t="s">
        <v>443</v>
      </c>
      <c r="I25208" t="s">
        <v>451</v>
      </c>
      <c r="K25208">
        <v>11176</v>
      </c>
      <c r="L25208">
        <v>1276045821</v>
      </c>
    </row>
    <row r="25209" spans="1:12" x14ac:dyDescent="0.45">
      <c r="A25209" t="str">
        <f t="shared" si="393"/>
        <v>Wem, Shropshire, United Kingdom</v>
      </c>
      <c r="B25209" t="s">
        <v>29710</v>
      </c>
      <c r="C25209" t="s">
        <v>29710</v>
      </c>
      <c r="D25209">
        <v>52.8536</v>
      </c>
      <c r="E25209">
        <v>-2.7267000000000001</v>
      </c>
      <c r="F25209" t="s">
        <v>536</v>
      </c>
      <c r="G25209" t="s">
        <v>537</v>
      </c>
      <c r="H25209" t="s">
        <v>538</v>
      </c>
      <c r="I25209" t="s">
        <v>3850</v>
      </c>
      <c r="K25209">
        <v>6100</v>
      </c>
      <c r="L25209">
        <v>1826790460</v>
      </c>
    </row>
    <row r="25210" spans="1:12" x14ac:dyDescent="0.45">
      <c r="A25210" t="str">
        <f t="shared" si="393"/>
        <v>Wembley, Brent, United Kingdom</v>
      </c>
      <c r="B25210" t="s">
        <v>29711</v>
      </c>
      <c r="C25210" t="s">
        <v>29711</v>
      </c>
      <c r="D25210">
        <v>51.552799999999998</v>
      </c>
      <c r="E25210">
        <v>-0.2979</v>
      </c>
      <c r="F25210" t="s">
        <v>536</v>
      </c>
      <c r="G25210" t="s">
        <v>537</v>
      </c>
      <c r="H25210" t="s">
        <v>538</v>
      </c>
      <c r="I25210" t="s">
        <v>5220</v>
      </c>
      <c r="K25210">
        <v>102856</v>
      </c>
      <c r="L25210">
        <v>1826635683</v>
      </c>
    </row>
    <row r="25211" spans="1:12" x14ac:dyDescent="0.45">
      <c r="A25211" t="str">
        <f t="shared" si="393"/>
        <v>Wemding, Bavaria, Germany</v>
      </c>
      <c r="B25211" t="s">
        <v>29712</v>
      </c>
      <c r="C25211" t="s">
        <v>29712</v>
      </c>
      <c r="D25211">
        <v>48.866700000000002</v>
      </c>
      <c r="E25211">
        <v>10.716699999999999</v>
      </c>
      <c r="F25211" t="s">
        <v>441</v>
      </c>
      <c r="G25211" t="s">
        <v>442</v>
      </c>
      <c r="H25211" t="s">
        <v>443</v>
      </c>
      <c r="I25211" t="s">
        <v>567</v>
      </c>
      <c r="K25211">
        <v>5802</v>
      </c>
      <c r="L25211">
        <v>1276341705</v>
      </c>
    </row>
    <row r="25212" spans="1:12" x14ac:dyDescent="0.45">
      <c r="A25212" t="str">
        <f t="shared" si="393"/>
        <v>Wenatchee, Washington, United States</v>
      </c>
      <c r="B25212" t="s">
        <v>29713</v>
      </c>
      <c r="C25212" t="s">
        <v>29713</v>
      </c>
      <c r="D25212">
        <v>47.435600000000001</v>
      </c>
      <c r="E25212">
        <v>-120.3283</v>
      </c>
      <c r="F25212" t="s">
        <v>530</v>
      </c>
      <c r="G25212" t="s">
        <v>531</v>
      </c>
      <c r="H25212" t="s">
        <v>532</v>
      </c>
      <c r="I25212" t="s">
        <v>585</v>
      </c>
      <c r="K25212">
        <v>72350</v>
      </c>
      <c r="L25212">
        <v>1840021074</v>
      </c>
    </row>
    <row r="25213" spans="1:12" x14ac:dyDescent="0.45">
      <c r="A25213" t="str">
        <f t="shared" si="393"/>
        <v>Wenchang, Anhui, China</v>
      </c>
      <c r="B25213" t="s">
        <v>29714</v>
      </c>
      <c r="C25213" t="s">
        <v>29714</v>
      </c>
      <c r="D25213">
        <v>31.053999999999998</v>
      </c>
      <c r="E25213">
        <v>116.9507</v>
      </c>
      <c r="F25213" t="s">
        <v>1039</v>
      </c>
      <c r="G25213" t="s">
        <v>1040</v>
      </c>
      <c r="H25213" t="s">
        <v>1041</v>
      </c>
      <c r="I25213" t="s">
        <v>2092</v>
      </c>
      <c r="J25213" t="s">
        <v>366</v>
      </c>
      <c r="K25213">
        <v>664455</v>
      </c>
      <c r="L25213">
        <v>1156574542</v>
      </c>
    </row>
    <row r="25214" spans="1:12" x14ac:dyDescent="0.45">
      <c r="A25214" t="str">
        <f t="shared" si="393"/>
        <v>Wencheng, Hainan, China</v>
      </c>
      <c r="B25214" t="s">
        <v>29715</v>
      </c>
      <c r="C25214" t="s">
        <v>29715</v>
      </c>
      <c r="D25214">
        <v>19.616700000000002</v>
      </c>
      <c r="E25214">
        <v>110.75</v>
      </c>
      <c r="F25214" t="s">
        <v>1039</v>
      </c>
      <c r="G25214" t="s">
        <v>1040</v>
      </c>
      <c r="H25214" t="s">
        <v>1041</v>
      </c>
      <c r="I25214" t="s">
        <v>3736</v>
      </c>
      <c r="J25214" t="s">
        <v>366</v>
      </c>
      <c r="K25214">
        <v>537426</v>
      </c>
      <c r="L25214">
        <v>1156985313</v>
      </c>
    </row>
    <row r="25215" spans="1:12" x14ac:dyDescent="0.45">
      <c r="A25215" t="str">
        <f t="shared" si="393"/>
        <v>Wendell, North Carolina, United States</v>
      </c>
      <c r="B25215" t="s">
        <v>29716</v>
      </c>
      <c r="C25215" t="s">
        <v>29716</v>
      </c>
      <c r="D25215">
        <v>35.782299999999999</v>
      </c>
      <c r="E25215">
        <v>-78.396199999999993</v>
      </c>
      <c r="F25215" t="s">
        <v>530</v>
      </c>
      <c r="G25215" t="s">
        <v>531</v>
      </c>
      <c r="H25215" t="s">
        <v>532</v>
      </c>
      <c r="I25215" t="s">
        <v>589</v>
      </c>
      <c r="K25215">
        <v>19382</v>
      </c>
      <c r="L25215">
        <v>1840016200</v>
      </c>
    </row>
    <row r="25216" spans="1:12" x14ac:dyDescent="0.45">
      <c r="A25216" t="str">
        <f t="shared" si="393"/>
        <v>Wendlingen am Neckar, Baden-Württemberg, Germany</v>
      </c>
      <c r="B25216" t="s">
        <v>29717</v>
      </c>
      <c r="C25216" t="s">
        <v>29717</v>
      </c>
      <c r="D25216">
        <v>48.674700000000001</v>
      </c>
      <c r="E25216">
        <v>9.3817000000000004</v>
      </c>
      <c r="F25216" t="s">
        <v>441</v>
      </c>
      <c r="G25216" t="s">
        <v>442</v>
      </c>
      <c r="H25216" t="s">
        <v>443</v>
      </c>
      <c r="I25216" t="s">
        <v>451</v>
      </c>
      <c r="K25216">
        <v>16268</v>
      </c>
      <c r="L25216">
        <v>1276408904</v>
      </c>
    </row>
    <row r="25217" spans="1:12" x14ac:dyDescent="0.45">
      <c r="A25217" t="str">
        <f t="shared" si="393"/>
        <v>Wendover, Buckinghamshire, United Kingdom</v>
      </c>
      <c r="B25217" t="s">
        <v>29718</v>
      </c>
      <c r="C25217" t="s">
        <v>29718</v>
      </c>
      <c r="D25217">
        <v>51.768000000000001</v>
      </c>
      <c r="E25217">
        <v>-0.74629999999999996</v>
      </c>
      <c r="F25217" t="s">
        <v>536</v>
      </c>
      <c r="G25217" t="s">
        <v>537</v>
      </c>
      <c r="H25217" t="s">
        <v>538</v>
      </c>
      <c r="I25217" t="s">
        <v>1832</v>
      </c>
      <c r="K25217">
        <v>7399</v>
      </c>
      <c r="L25217">
        <v>1826061990</v>
      </c>
    </row>
    <row r="25218" spans="1:12" x14ac:dyDescent="0.45">
      <c r="A25218" t="str">
        <f t="shared" si="393"/>
        <v>Wenham, Massachusetts, United States</v>
      </c>
      <c r="B25218" t="s">
        <v>29719</v>
      </c>
      <c r="C25218" t="s">
        <v>29719</v>
      </c>
      <c r="D25218">
        <v>42.6008</v>
      </c>
      <c r="E25218">
        <v>-70.882599999999996</v>
      </c>
      <c r="F25218" t="s">
        <v>530</v>
      </c>
      <c r="G25218" t="s">
        <v>531</v>
      </c>
      <c r="H25218" t="s">
        <v>532</v>
      </c>
      <c r="I25218" t="s">
        <v>621</v>
      </c>
      <c r="K25218">
        <v>5208</v>
      </c>
      <c r="L25218">
        <v>1840053671</v>
      </c>
    </row>
    <row r="25219" spans="1:12" x14ac:dyDescent="0.45">
      <c r="A25219" t="str">
        <f t="shared" ref="A25219:A25282" si="394">CONCATENATE(B25219,", ",I25219,", ",F25219)</f>
        <v>Wenlan, Yunnan, China</v>
      </c>
      <c r="B25219" t="s">
        <v>29720</v>
      </c>
      <c r="C25219" t="s">
        <v>29720</v>
      </c>
      <c r="D25219">
        <v>23.3689</v>
      </c>
      <c r="E25219">
        <v>103.38809999999999</v>
      </c>
      <c r="F25219" t="s">
        <v>1039</v>
      </c>
      <c r="G25219" t="s">
        <v>1040</v>
      </c>
      <c r="H25219" t="s">
        <v>1041</v>
      </c>
      <c r="I25219" t="s">
        <v>3541</v>
      </c>
      <c r="J25219" t="s">
        <v>366</v>
      </c>
      <c r="K25219">
        <v>417156</v>
      </c>
      <c r="L25219">
        <v>1156385754</v>
      </c>
    </row>
    <row r="25220" spans="1:12" x14ac:dyDescent="0.45">
      <c r="A25220" t="str">
        <f t="shared" si="394"/>
        <v>Wenling, Zhejiang, China</v>
      </c>
      <c r="B25220" t="s">
        <v>29721</v>
      </c>
      <c r="C25220" t="s">
        <v>29721</v>
      </c>
      <c r="D25220">
        <v>28.3797</v>
      </c>
      <c r="E25220">
        <v>121.37179999999999</v>
      </c>
      <c r="F25220" t="s">
        <v>1039</v>
      </c>
      <c r="G25220" t="s">
        <v>1040</v>
      </c>
      <c r="H25220" t="s">
        <v>1041</v>
      </c>
      <c r="I25220" t="s">
        <v>3175</v>
      </c>
      <c r="K25220">
        <v>1366794</v>
      </c>
      <c r="L25220">
        <v>1156052493</v>
      </c>
    </row>
    <row r="25221" spans="1:12" x14ac:dyDescent="0.45">
      <c r="A25221" t="str">
        <f t="shared" si="394"/>
        <v>Weno, Chuuk, Micronesia, Federated States Of</v>
      </c>
      <c r="B25221" t="s">
        <v>29722</v>
      </c>
      <c r="C25221" t="s">
        <v>29722</v>
      </c>
      <c r="D25221">
        <v>7.4458000000000002</v>
      </c>
      <c r="E25221">
        <v>151.85</v>
      </c>
      <c r="F25221" t="s">
        <v>7427</v>
      </c>
      <c r="G25221" t="s">
        <v>7428</v>
      </c>
      <c r="H25221" t="s">
        <v>7429</v>
      </c>
      <c r="I25221" t="s">
        <v>29723</v>
      </c>
      <c r="J25221" t="s">
        <v>378</v>
      </c>
      <c r="L25221">
        <v>1583964118</v>
      </c>
    </row>
    <row r="25222" spans="1:12" x14ac:dyDescent="0.45">
      <c r="A25222" t="str">
        <f t="shared" si="394"/>
        <v>Wentworth Falls, New South Wales, Australia</v>
      </c>
      <c r="B25222" t="s">
        <v>29724</v>
      </c>
      <c r="C25222" t="s">
        <v>29724</v>
      </c>
      <c r="D25222">
        <v>-33.7164</v>
      </c>
      <c r="E25222">
        <v>150.37719999999999</v>
      </c>
      <c r="F25222" t="s">
        <v>830</v>
      </c>
      <c r="G25222" t="s">
        <v>831</v>
      </c>
      <c r="H25222" t="s">
        <v>832</v>
      </c>
      <c r="I25222" t="s">
        <v>1454</v>
      </c>
      <c r="K25222">
        <v>6076</v>
      </c>
      <c r="L25222">
        <v>1036272828</v>
      </c>
    </row>
    <row r="25223" spans="1:12" x14ac:dyDescent="0.45">
      <c r="A25223" t="str">
        <f t="shared" si="394"/>
        <v>Wentworthville, New South Wales, Australia</v>
      </c>
      <c r="B25223" t="s">
        <v>29725</v>
      </c>
      <c r="C25223" t="s">
        <v>29725</v>
      </c>
      <c r="D25223">
        <v>-33.823300000000003</v>
      </c>
      <c r="E25223">
        <v>150.96780000000001</v>
      </c>
      <c r="F25223" t="s">
        <v>830</v>
      </c>
      <c r="G25223" t="s">
        <v>831</v>
      </c>
      <c r="H25223" t="s">
        <v>832</v>
      </c>
      <c r="I25223" t="s">
        <v>1454</v>
      </c>
      <c r="K25223">
        <v>6197</v>
      </c>
      <c r="L25223">
        <v>1036489931</v>
      </c>
    </row>
    <row r="25224" spans="1:12" x14ac:dyDescent="0.45">
      <c r="A25224" t="str">
        <f t="shared" si="394"/>
        <v>Wentzville, Missouri, United States</v>
      </c>
      <c r="B25224" t="s">
        <v>29726</v>
      </c>
      <c r="C25224" t="s">
        <v>29726</v>
      </c>
      <c r="D25224">
        <v>38.815199999999997</v>
      </c>
      <c r="E25224">
        <v>-90.866699999999994</v>
      </c>
      <c r="F25224" t="s">
        <v>530</v>
      </c>
      <c r="G25224" t="s">
        <v>531</v>
      </c>
      <c r="H25224" t="s">
        <v>532</v>
      </c>
      <c r="I25224" t="s">
        <v>884</v>
      </c>
      <c r="K25224">
        <v>41784</v>
      </c>
      <c r="L25224">
        <v>1840010717</v>
      </c>
    </row>
    <row r="25225" spans="1:12" x14ac:dyDescent="0.45">
      <c r="A25225" t="str">
        <f t="shared" si="394"/>
        <v>Wenzhou, Zhejiang, China</v>
      </c>
      <c r="B25225" t="s">
        <v>29727</v>
      </c>
      <c r="C25225" t="s">
        <v>29727</v>
      </c>
      <c r="D25225">
        <v>27.999099999999999</v>
      </c>
      <c r="E25225">
        <v>120.6561</v>
      </c>
      <c r="F25225" t="s">
        <v>1039</v>
      </c>
      <c r="G25225" t="s">
        <v>1040</v>
      </c>
      <c r="H25225" t="s">
        <v>1041</v>
      </c>
      <c r="I25225" t="s">
        <v>3175</v>
      </c>
      <c r="K25225">
        <v>4310000</v>
      </c>
      <c r="L25225">
        <v>1156188829</v>
      </c>
    </row>
    <row r="25226" spans="1:12" x14ac:dyDescent="0.45">
      <c r="A25226" t="str">
        <f t="shared" si="394"/>
        <v>Werdau, Saxony, Germany</v>
      </c>
      <c r="B25226" t="s">
        <v>29728</v>
      </c>
      <c r="C25226" t="s">
        <v>29728</v>
      </c>
      <c r="D25226">
        <v>50.7333</v>
      </c>
      <c r="E25226">
        <v>12.3833</v>
      </c>
      <c r="F25226" t="s">
        <v>441</v>
      </c>
      <c r="G25226" t="s">
        <v>442</v>
      </c>
      <c r="H25226" t="s">
        <v>443</v>
      </c>
      <c r="I25226" t="s">
        <v>1707</v>
      </c>
      <c r="K25226">
        <v>20793</v>
      </c>
      <c r="L25226">
        <v>1276717054</v>
      </c>
    </row>
    <row r="25227" spans="1:12" x14ac:dyDescent="0.45">
      <c r="A25227" t="str">
        <f t="shared" si="394"/>
        <v>Werdohl, North Rhine-Westphalia, Germany</v>
      </c>
      <c r="B25227" t="s">
        <v>29729</v>
      </c>
      <c r="C25227" t="s">
        <v>29729</v>
      </c>
      <c r="D25227">
        <v>51.256300000000003</v>
      </c>
      <c r="E25227">
        <v>7.7561999999999998</v>
      </c>
      <c r="F25227" t="s">
        <v>441</v>
      </c>
      <c r="G25227" t="s">
        <v>442</v>
      </c>
      <c r="H25227" t="s">
        <v>443</v>
      </c>
      <c r="I25227" t="s">
        <v>444</v>
      </c>
      <c r="K25227">
        <v>17737</v>
      </c>
      <c r="L25227">
        <v>1276252108</v>
      </c>
    </row>
    <row r="25228" spans="1:12" x14ac:dyDescent="0.45">
      <c r="A25228" t="str">
        <f t="shared" si="394"/>
        <v>Werl, North Rhine-Westphalia, Germany</v>
      </c>
      <c r="B25228" t="s">
        <v>29730</v>
      </c>
      <c r="C25228" t="s">
        <v>29730</v>
      </c>
      <c r="D25228">
        <v>51.552799999999998</v>
      </c>
      <c r="E25228">
        <v>7.9138999999999999</v>
      </c>
      <c r="F25228" t="s">
        <v>441</v>
      </c>
      <c r="G25228" t="s">
        <v>442</v>
      </c>
      <c r="H25228" t="s">
        <v>443</v>
      </c>
      <c r="I25228" t="s">
        <v>444</v>
      </c>
      <c r="K25228">
        <v>30772</v>
      </c>
      <c r="L25228">
        <v>1276291604</v>
      </c>
    </row>
    <row r="25229" spans="1:12" x14ac:dyDescent="0.45">
      <c r="A25229" t="str">
        <f t="shared" si="394"/>
        <v>Werlte, Lower Saxony, Germany</v>
      </c>
      <c r="B25229" t="s">
        <v>29731</v>
      </c>
      <c r="C25229" t="s">
        <v>29731</v>
      </c>
      <c r="D25229">
        <v>52.85</v>
      </c>
      <c r="E25229">
        <v>7.6833</v>
      </c>
      <c r="F25229" t="s">
        <v>441</v>
      </c>
      <c r="G25229" t="s">
        <v>442</v>
      </c>
      <c r="H25229" t="s">
        <v>443</v>
      </c>
      <c r="I25229" t="s">
        <v>735</v>
      </c>
      <c r="K25229">
        <v>10260</v>
      </c>
      <c r="L25229">
        <v>1276655654</v>
      </c>
    </row>
    <row r="25230" spans="1:12" x14ac:dyDescent="0.45">
      <c r="A25230" t="str">
        <f t="shared" si="394"/>
        <v>Wermelskirchen, North Rhine-Westphalia, Germany</v>
      </c>
      <c r="B25230" t="s">
        <v>29732</v>
      </c>
      <c r="C25230" t="s">
        <v>29732</v>
      </c>
      <c r="D25230">
        <v>51.139200000000002</v>
      </c>
      <c r="E25230">
        <v>7.2050999999999998</v>
      </c>
      <c r="F25230" t="s">
        <v>441</v>
      </c>
      <c r="G25230" t="s">
        <v>442</v>
      </c>
      <c r="H25230" t="s">
        <v>443</v>
      </c>
      <c r="I25230" t="s">
        <v>444</v>
      </c>
      <c r="K25230">
        <v>34765</v>
      </c>
      <c r="L25230">
        <v>1276444512</v>
      </c>
    </row>
    <row r="25231" spans="1:12" x14ac:dyDescent="0.45">
      <c r="A25231" t="str">
        <f t="shared" si="394"/>
        <v>Wernau, Baden-Württemberg, Germany</v>
      </c>
      <c r="B25231" t="s">
        <v>29733</v>
      </c>
      <c r="C25231" t="s">
        <v>29733</v>
      </c>
      <c r="D25231">
        <v>48.688600000000001</v>
      </c>
      <c r="E25231">
        <v>9.4222000000000001</v>
      </c>
      <c r="F25231" t="s">
        <v>441</v>
      </c>
      <c r="G25231" t="s">
        <v>442</v>
      </c>
      <c r="H25231" t="s">
        <v>443</v>
      </c>
      <c r="I25231" t="s">
        <v>451</v>
      </c>
      <c r="K25231">
        <v>12324</v>
      </c>
      <c r="L25231">
        <v>1276040712</v>
      </c>
    </row>
    <row r="25232" spans="1:12" x14ac:dyDescent="0.45">
      <c r="A25232" t="str">
        <f t="shared" si="394"/>
        <v>Werneuchen, Brandenburg, Germany</v>
      </c>
      <c r="B25232" t="s">
        <v>29734</v>
      </c>
      <c r="C25232" t="s">
        <v>29734</v>
      </c>
      <c r="D25232">
        <v>52.633099999999999</v>
      </c>
      <c r="E25232">
        <v>13.7331</v>
      </c>
      <c r="F25232" t="s">
        <v>441</v>
      </c>
      <c r="G25232" t="s">
        <v>442</v>
      </c>
      <c r="H25232" t="s">
        <v>443</v>
      </c>
      <c r="I25232" t="s">
        <v>1719</v>
      </c>
      <c r="K25232">
        <v>8994</v>
      </c>
      <c r="L25232">
        <v>1276171183</v>
      </c>
    </row>
    <row r="25233" spans="1:12" x14ac:dyDescent="0.45">
      <c r="A25233" t="str">
        <f t="shared" si="394"/>
        <v>Wernigerode, Saxony-Anhalt, Germany</v>
      </c>
      <c r="B25233" t="s">
        <v>29735</v>
      </c>
      <c r="C25233" t="s">
        <v>29735</v>
      </c>
      <c r="D25233">
        <v>51.835000000000001</v>
      </c>
      <c r="E25233">
        <v>10.785299999999999</v>
      </c>
      <c r="F25233" t="s">
        <v>441</v>
      </c>
      <c r="G25233" t="s">
        <v>442</v>
      </c>
      <c r="H25233" t="s">
        <v>443</v>
      </c>
      <c r="I25233" t="s">
        <v>1614</v>
      </c>
      <c r="K25233">
        <v>32733</v>
      </c>
      <c r="L25233">
        <v>1276322228</v>
      </c>
    </row>
    <row r="25234" spans="1:12" x14ac:dyDescent="0.45">
      <c r="A25234" t="str">
        <f t="shared" si="394"/>
        <v>Wertheim, Baden-Württemberg, Germany</v>
      </c>
      <c r="B25234" t="s">
        <v>29736</v>
      </c>
      <c r="C25234" t="s">
        <v>29736</v>
      </c>
      <c r="D25234">
        <v>49.75</v>
      </c>
      <c r="E25234">
        <v>9.5167000000000002</v>
      </c>
      <c r="F25234" t="s">
        <v>441</v>
      </c>
      <c r="G25234" t="s">
        <v>442</v>
      </c>
      <c r="H25234" t="s">
        <v>443</v>
      </c>
      <c r="I25234" t="s">
        <v>451</v>
      </c>
      <c r="K25234">
        <v>22780</v>
      </c>
      <c r="L25234">
        <v>1276150823</v>
      </c>
    </row>
    <row r="25235" spans="1:12" x14ac:dyDescent="0.45">
      <c r="A25235" t="str">
        <f t="shared" si="394"/>
        <v>Werther, North Rhine-Westphalia, Germany</v>
      </c>
      <c r="B25235" t="s">
        <v>29737</v>
      </c>
      <c r="C25235" t="s">
        <v>29737</v>
      </c>
      <c r="D25235">
        <v>52.0764</v>
      </c>
      <c r="E25235">
        <v>8.4136000000000006</v>
      </c>
      <c r="F25235" t="s">
        <v>441</v>
      </c>
      <c r="G25235" t="s">
        <v>442</v>
      </c>
      <c r="H25235" t="s">
        <v>443</v>
      </c>
      <c r="I25235" t="s">
        <v>444</v>
      </c>
      <c r="K25235">
        <v>11274</v>
      </c>
      <c r="L25235">
        <v>1276520918</v>
      </c>
    </row>
    <row r="25236" spans="1:12" x14ac:dyDescent="0.45">
      <c r="A25236" t="str">
        <f t="shared" si="394"/>
        <v>Wertingen, Bavaria, Germany</v>
      </c>
      <c r="B25236" t="s">
        <v>29738</v>
      </c>
      <c r="C25236" t="s">
        <v>29738</v>
      </c>
      <c r="D25236">
        <v>48.533299999999997</v>
      </c>
      <c r="E25236">
        <v>10.666700000000001</v>
      </c>
      <c r="F25236" t="s">
        <v>441</v>
      </c>
      <c r="G25236" t="s">
        <v>442</v>
      </c>
      <c r="H25236" t="s">
        <v>443</v>
      </c>
      <c r="I25236" t="s">
        <v>567</v>
      </c>
      <c r="K25236">
        <v>9294</v>
      </c>
      <c r="L25236">
        <v>1276445466</v>
      </c>
    </row>
    <row r="25237" spans="1:12" x14ac:dyDescent="0.45">
      <c r="A25237" t="str">
        <f t="shared" si="394"/>
        <v>Wervicq-Sud, Hauts-de-France, France</v>
      </c>
      <c r="B25237" t="s">
        <v>29739</v>
      </c>
      <c r="C25237" t="s">
        <v>29739</v>
      </c>
      <c r="D25237">
        <v>50.772199999999998</v>
      </c>
      <c r="E25237">
        <v>3.0478000000000001</v>
      </c>
      <c r="F25237" t="s">
        <v>526</v>
      </c>
      <c r="G25237" t="s">
        <v>527</v>
      </c>
      <c r="H25237" t="s">
        <v>528</v>
      </c>
      <c r="I25237" t="s">
        <v>529</v>
      </c>
      <c r="K25237">
        <v>5413</v>
      </c>
      <c r="L25237">
        <v>1250773155</v>
      </c>
    </row>
    <row r="25238" spans="1:12" x14ac:dyDescent="0.45">
      <c r="A25238" t="str">
        <f t="shared" si="394"/>
        <v>Wervik, Flanders, Belgium</v>
      </c>
      <c r="B25238" t="s">
        <v>29740</v>
      </c>
      <c r="C25238" t="s">
        <v>29740</v>
      </c>
      <c r="D25238">
        <v>50.779699999999998</v>
      </c>
      <c r="E25238">
        <v>3.04</v>
      </c>
      <c r="F25238" t="s">
        <v>453</v>
      </c>
      <c r="G25238" t="s">
        <v>454</v>
      </c>
      <c r="H25238" t="s">
        <v>455</v>
      </c>
      <c r="I25238" t="s">
        <v>456</v>
      </c>
      <c r="K25238">
        <v>18643</v>
      </c>
      <c r="L25238">
        <v>1056938335</v>
      </c>
    </row>
    <row r="25239" spans="1:12" x14ac:dyDescent="0.45">
      <c r="A25239" t="str">
        <f t="shared" si="394"/>
        <v>Wescosville, Pennsylvania, United States</v>
      </c>
      <c r="B25239" t="s">
        <v>29741</v>
      </c>
      <c r="C25239" t="s">
        <v>29741</v>
      </c>
      <c r="D25239">
        <v>40.561700000000002</v>
      </c>
      <c r="E25239">
        <v>-75.548900000000003</v>
      </c>
      <c r="F25239" t="s">
        <v>530</v>
      </c>
      <c r="G25239" t="s">
        <v>531</v>
      </c>
      <c r="H25239" t="s">
        <v>532</v>
      </c>
      <c r="I25239" t="s">
        <v>620</v>
      </c>
      <c r="K25239">
        <v>6213</v>
      </c>
      <c r="L25239">
        <v>1840035250</v>
      </c>
    </row>
    <row r="25240" spans="1:12" x14ac:dyDescent="0.45">
      <c r="A25240" t="str">
        <f t="shared" si="394"/>
        <v>Wesel, North Rhine-Westphalia, Germany</v>
      </c>
      <c r="B25240" t="s">
        <v>29742</v>
      </c>
      <c r="C25240" t="s">
        <v>29742</v>
      </c>
      <c r="D25240">
        <v>51.6586</v>
      </c>
      <c r="E25240">
        <v>6.6177999999999999</v>
      </c>
      <c r="F25240" t="s">
        <v>441</v>
      </c>
      <c r="G25240" t="s">
        <v>442</v>
      </c>
      <c r="H25240" t="s">
        <v>443</v>
      </c>
      <c r="I25240" t="s">
        <v>444</v>
      </c>
      <c r="J25240" t="s">
        <v>366</v>
      </c>
      <c r="K25240">
        <v>60357</v>
      </c>
      <c r="L25240">
        <v>1276261527</v>
      </c>
    </row>
    <row r="25241" spans="1:12" x14ac:dyDescent="0.45">
      <c r="A25241" t="str">
        <f t="shared" si="394"/>
        <v>Weslaco, Texas, United States</v>
      </c>
      <c r="B25241" t="s">
        <v>29743</v>
      </c>
      <c r="C25241" t="s">
        <v>29743</v>
      </c>
      <c r="D25241">
        <v>26.1648</v>
      </c>
      <c r="E25241">
        <v>-97.989800000000002</v>
      </c>
      <c r="F25241" t="s">
        <v>530</v>
      </c>
      <c r="G25241" t="s">
        <v>531</v>
      </c>
      <c r="H25241" t="s">
        <v>532</v>
      </c>
      <c r="I25241" t="s">
        <v>610</v>
      </c>
      <c r="K25241">
        <v>41629</v>
      </c>
      <c r="L25241">
        <v>1840022258</v>
      </c>
    </row>
    <row r="25242" spans="1:12" x14ac:dyDescent="0.45">
      <c r="A25242" t="str">
        <f t="shared" si="394"/>
        <v>Wesley Chapel, Florida, United States</v>
      </c>
      <c r="B25242" t="s">
        <v>29744</v>
      </c>
      <c r="C25242" t="s">
        <v>29744</v>
      </c>
      <c r="D25242">
        <v>28.210599999999999</v>
      </c>
      <c r="E25242">
        <v>-82.323800000000006</v>
      </c>
      <c r="F25242" t="s">
        <v>530</v>
      </c>
      <c r="G25242" t="s">
        <v>531</v>
      </c>
      <c r="H25242" t="s">
        <v>532</v>
      </c>
      <c r="I25242" t="s">
        <v>1378</v>
      </c>
      <c r="K25242">
        <v>55046</v>
      </c>
      <c r="L25242">
        <v>1840014118</v>
      </c>
    </row>
    <row r="25243" spans="1:12" x14ac:dyDescent="0.45">
      <c r="A25243" t="str">
        <f t="shared" si="394"/>
        <v>Wesley Chapel, North Carolina, United States</v>
      </c>
      <c r="B25243" t="s">
        <v>29744</v>
      </c>
      <c r="C25243" t="s">
        <v>29744</v>
      </c>
      <c r="D25243">
        <v>34.9985</v>
      </c>
      <c r="E25243">
        <v>-80.6905</v>
      </c>
      <c r="F25243" t="s">
        <v>530</v>
      </c>
      <c r="G25243" t="s">
        <v>531</v>
      </c>
      <c r="H25243" t="s">
        <v>532</v>
      </c>
      <c r="I25243" t="s">
        <v>589</v>
      </c>
      <c r="K25243">
        <v>9295</v>
      </c>
      <c r="L25243">
        <v>1840017881</v>
      </c>
    </row>
    <row r="25244" spans="1:12" x14ac:dyDescent="0.45">
      <c r="A25244" t="str">
        <f t="shared" si="394"/>
        <v>Wesley Hills, New York, United States</v>
      </c>
      <c r="B25244" t="s">
        <v>29745</v>
      </c>
      <c r="C25244" t="s">
        <v>29745</v>
      </c>
      <c r="D25244">
        <v>41.157899999999998</v>
      </c>
      <c r="E25244">
        <v>-74.076800000000006</v>
      </c>
      <c r="F25244" t="s">
        <v>530</v>
      </c>
      <c r="G25244" t="s">
        <v>531</v>
      </c>
      <c r="H25244" t="s">
        <v>532</v>
      </c>
      <c r="I25244" t="s">
        <v>803</v>
      </c>
      <c r="K25244">
        <v>5919</v>
      </c>
      <c r="L25244">
        <v>1840004989</v>
      </c>
    </row>
    <row r="25245" spans="1:12" x14ac:dyDescent="0.45">
      <c r="A25245" t="str">
        <f t="shared" si="394"/>
        <v>Wesseling, North Rhine-Westphalia, Germany</v>
      </c>
      <c r="B25245" t="s">
        <v>29746</v>
      </c>
      <c r="C25245" t="s">
        <v>29746</v>
      </c>
      <c r="D25245">
        <v>50.820700000000002</v>
      </c>
      <c r="E25245">
        <v>6.9786000000000001</v>
      </c>
      <c r="F25245" t="s">
        <v>441</v>
      </c>
      <c r="G25245" t="s">
        <v>442</v>
      </c>
      <c r="H25245" t="s">
        <v>443</v>
      </c>
      <c r="I25245" t="s">
        <v>444</v>
      </c>
      <c r="K25245">
        <v>36146</v>
      </c>
      <c r="L25245">
        <v>1276392642</v>
      </c>
    </row>
    <row r="25246" spans="1:12" x14ac:dyDescent="0.45">
      <c r="A25246" t="str">
        <f t="shared" si="394"/>
        <v>West Allis, Wisconsin, United States</v>
      </c>
      <c r="B25246" t="s">
        <v>29747</v>
      </c>
      <c r="C25246" t="s">
        <v>29747</v>
      </c>
      <c r="D25246">
        <v>43.006799999999998</v>
      </c>
      <c r="E25246">
        <v>-88.029600000000002</v>
      </c>
      <c r="F25246" t="s">
        <v>530</v>
      </c>
      <c r="G25246" t="s">
        <v>531</v>
      </c>
      <c r="H25246" t="s">
        <v>532</v>
      </c>
      <c r="I25246" t="s">
        <v>1611</v>
      </c>
      <c r="K25246">
        <v>59890</v>
      </c>
      <c r="L25246">
        <v>1840003034</v>
      </c>
    </row>
    <row r="25247" spans="1:12" x14ac:dyDescent="0.45">
      <c r="A25247" t="str">
        <f t="shared" si="394"/>
        <v>West Athens, California, United States</v>
      </c>
      <c r="B25247" t="s">
        <v>29748</v>
      </c>
      <c r="C25247" t="s">
        <v>29748</v>
      </c>
      <c r="D25247">
        <v>33.923499999999997</v>
      </c>
      <c r="E25247">
        <v>-118.30329999999999</v>
      </c>
      <c r="F25247" t="s">
        <v>530</v>
      </c>
      <c r="G25247" t="s">
        <v>531</v>
      </c>
      <c r="H25247" t="s">
        <v>532</v>
      </c>
      <c r="I25247" t="s">
        <v>754</v>
      </c>
      <c r="K25247">
        <v>8574</v>
      </c>
      <c r="L25247">
        <v>1840028403</v>
      </c>
    </row>
    <row r="25248" spans="1:12" x14ac:dyDescent="0.45">
      <c r="A25248" t="str">
        <f t="shared" si="394"/>
        <v>West Auckland, Durham, United Kingdom</v>
      </c>
      <c r="B25248" t="s">
        <v>29749</v>
      </c>
      <c r="C25248" t="s">
        <v>29749</v>
      </c>
      <c r="D25248">
        <v>54.631799999999998</v>
      </c>
      <c r="E25248">
        <v>-1.7210000000000001</v>
      </c>
      <c r="F25248" t="s">
        <v>536</v>
      </c>
      <c r="G25248" t="s">
        <v>537</v>
      </c>
      <c r="H25248" t="s">
        <v>538</v>
      </c>
      <c r="I25248" t="s">
        <v>2079</v>
      </c>
      <c r="K25248">
        <v>8509</v>
      </c>
      <c r="L25248">
        <v>1826314267</v>
      </c>
    </row>
    <row r="25249" spans="1:12" x14ac:dyDescent="0.45">
      <c r="A25249" t="str">
        <f t="shared" si="394"/>
        <v>West Babylon, New York, United States</v>
      </c>
      <c r="B25249" t="s">
        <v>29750</v>
      </c>
      <c r="C25249" t="s">
        <v>29750</v>
      </c>
      <c r="D25249">
        <v>40.711199999999998</v>
      </c>
      <c r="E25249">
        <v>-73.356700000000004</v>
      </c>
      <c r="F25249" t="s">
        <v>530</v>
      </c>
      <c r="G25249" t="s">
        <v>531</v>
      </c>
      <c r="H25249" t="s">
        <v>532</v>
      </c>
      <c r="I25249" t="s">
        <v>803</v>
      </c>
      <c r="K25249">
        <v>42918</v>
      </c>
      <c r="L25249">
        <v>1840005109</v>
      </c>
    </row>
    <row r="25250" spans="1:12" x14ac:dyDescent="0.45">
      <c r="A25250" t="str">
        <f t="shared" si="394"/>
        <v>West Bend, Wisconsin, United States</v>
      </c>
      <c r="B25250" t="s">
        <v>29751</v>
      </c>
      <c r="C25250" t="s">
        <v>29751</v>
      </c>
      <c r="D25250">
        <v>43.418399999999998</v>
      </c>
      <c r="E25250">
        <v>-88.182400000000001</v>
      </c>
      <c r="F25250" t="s">
        <v>530</v>
      </c>
      <c r="G25250" t="s">
        <v>531</v>
      </c>
      <c r="H25250" t="s">
        <v>532</v>
      </c>
      <c r="I25250" t="s">
        <v>1611</v>
      </c>
      <c r="K25250">
        <v>69504</v>
      </c>
      <c r="L25250">
        <v>1840002829</v>
      </c>
    </row>
    <row r="25251" spans="1:12" x14ac:dyDescent="0.45">
      <c r="A25251" t="str">
        <f t="shared" si="394"/>
        <v>West Boldon, South Tyneside, United Kingdom</v>
      </c>
      <c r="B25251" t="s">
        <v>29752</v>
      </c>
      <c r="C25251" t="s">
        <v>29752</v>
      </c>
      <c r="D25251">
        <v>54.944699999999997</v>
      </c>
      <c r="E25251">
        <v>-1.4409000000000001</v>
      </c>
      <c r="F25251" t="s">
        <v>536</v>
      </c>
      <c r="G25251" t="s">
        <v>537</v>
      </c>
      <c r="H25251" t="s">
        <v>538</v>
      </c>
      <c r="I25251" t="s">
        <v>12002</v>
      </c>
      <c r="K25251">
        <v>13271</v>
      </c>
      <c r="L25251">
        <v>1826523613</v>
      </c>
    </row>
    <row r="25252" spans="1:12" x14ac:dyDescent="0.45">
      <c r="A25252" t="str">
        <f t="shared" si="394"/>
        <v>West Bountiful, Utah, United States</v>
      </c>
      <c r="B25252" t="s">
        <v>29753</v>
      </c>
      <c r="C25252" t="s">
        <v>29753</v>
      </c>
      <c r="D25252">
        <v>40.898200000000003</v>
      </c>
      <c r="E25252">
        <v>-111.90819999999999</v>
      </c>
      <c r="F25252" t="s">
        <v>530</v>
      </c>
      <c r="G25252" t="s">
        <v>531</v>
      </c>
      <c r="H25252" t="s">
        <v>532</v>
      </c>
      <c r="I25252" t="s">
        <v>1667</v>
      </c>
      <c r="K25252">
        <v>5800</v>
      </c>
      <c r="L25252">
        <v>1840021353</v>
      </c>
    </row>
    <row r="25253" spans="1:12" x14ac:dyDescent="0.45">
      <c r="A25253" t="str">
        <f t="shared" si="394"/>
        <v>West Boylston, Massachusetts, United States</v>
      </c>
      <c r="B25253" t="s">
        <v>29754</v>
      </c>
      <c r="C25253" t="s">
        <v>29754</v>
      </c>
      <c r="D25253">
        <v>42.369</v>
      </c>
      <c r="E25253">
        <v>-71.784599999999998</v>
      </c>
      <c r="F25253" t="s">
        <v>530</v>
      </c>
      <c r="G25253" t="s">
        <v>531</v>
      </c>
      <c r="H25253" t="s">
        <v>532</v>
      </c>
      <c r="I25253" t="s">
        <v>621</v>
      </c>
      <c r="K25253">
        <v>7941</v>
      </c>
      <c r="L25253">
        <v>1840053612</v>
      </c>
    </row>
    <row r="25254" spans="1:12" x14ac:dyDescent="0.45">
      <c r="A25254" t="str">
        <f t="shared" si="394"/>
        <v>West Bradford, Pennsylvania, United States</v>
      </c>
      <c r="B25254" t="s">
        <v>29755</v>
      </c>
      <c r="C25254" t="s">
        <v>29755</v>
      </c>
      <c r="D25254">
        <v>39.963299999999997</v>
      </c>
      <c r="E25254">
        <v>-75.715999999999994</v>
      </c>
      <c r="F25254" t="s">
        <v>530</v>
      </c>
      <c r="G25254" t="s">
        <v>531</v>
      </c>
      <c r="H25254" t="s">
        <v>532</v>
      </c>
      <c r="I25254" t="s">
        <v>620</v>
      </c>
      <c r="K25254">
        <v>12869</v>
      </c>
      <c r="L25254">
        <v>1840145641</v>
      </c>
    </row>
    <row r="25255" spans="1:12" x14ac:dyDescent="0.45">
      <c r="A25255" t="str">
        <f t="shared" si="394"/>
        <v>West Brandywine, Pennsylvania, United States</v>
      </c>
      <c r="B25255" t="s">
        <v>29756</v>
      </c>
      <c r="C25255" t="s">
        <v>29756</v>
      </c>
      <c r="D25255">
        <v>40.0413</v>
      </c>
      <c r="E25255">
        <v>-75.812100000000001</v>
      </c>
      <c r="F25255" t="s">
        <v>530</v>
      </c>
      <c r="G25255" t="s">
        <v>531</v>
      </c>
      <c r="H25255" t="s">
        <v>532</v>
      </c>
      <c r="I25255" t="s">
        <v>620</v>
      </c>
      <c r="K25255">
        <v>7482</v>
      </c>
      <c r="L25255">
        <v>1840145642</v>
      </c>
    </row>
    <row r="25256" spans="1:12" x14ac:dyDescent="0.45">
      <c r="A25256" t="str">
        <f t="shared" si="394"/>
        <v>West Bridgewater, Massachusetts, United States</v>
      </c>
      <c r="B25256" t="s">
        <v>29757</v>
      </c>
      <c r="C25256" t="s">
        <v>29757</v>
      </c>
      <c r="D25256">
        <v>42.0214</v>
      </c>
      <c r="E25256">
        <v>-71.026700000000005</v>
      </c>
      <c r="F25256" t="s">
        <v>530</v>
      </c>
      <c r="G25256" t="s">
        <v>531</v>
      </c>
      <c r="H25256" t="s">
        <v>532</v>
      </c>
      <c r="I25256" t="s">
        <v>621</v>
      </c>
      <c r="K25256">
        <v>7165</v>
      </c>
      <c r="L25256">
        <v>1840053579</v>
      </c>
    </row>
    <row r="25257" spans="1:12" x14ac:dyDescent="0.45">
      <c r="A25257" t="str">
        <f t="shared" si="394"/>
        <v>West Bridgford, Nottinghamshire, United Kingdom</v>
      </c>
      <c r="B25257" t="s">
        <v>29758</v>
      </c>
      <c r="C25257" t="s">
        <v>29758</v>
      </c>
      <c r="D25257">
        <v>52.932000000000002</v>
      </c>
      <c r="E25257">
        <v>-1.127</v>
      </c>
      <c r="F25257" t="s">
        <v>536</v>
      </c>
      <c r="G25257" t="s">
        <v>537</v>
      </c>
      <c r="H25257" t="s">
        <v>538</v>
      </c>
      <c r="I25257" t="s">
        <v>2420</v>
      </c>
      <c r="K25257">
        <v>47109</v>
      </c>
      <c r="L25257">
        <v>1826779157</v>
      </c>
    </row>
    <row r="25258" spans="1:12" x14ac:dyDescent="0.45">
      <c r="A25258" t="str">
        <f t="shared" si="394"/>
        <v>West Bromwich, Sandwell, United Kingdom</v>
      </c>
      <c r="B25258" t="s">
        <v>29759</v>
      </c>
      <c r="C25258" t="s">
        <v>29759</v>
      </c>
      <c r="D25258">
        <v>52.518999999999998</v>
      </c>
      <c r="E25258">
        <v>-1.9950000000000001</v>
      </c>
      <c r="F25258" t="s">
        <v>536</v>
      </c>
      <c r="G25258" t="s">
        <v>537</v>
      </c>
      <c r="H25258" t="s">
        <v>538</v>
      </c>
      <c r="I25258" t="s">
        <v>20520</v>
      </c>
      <c r="K25258">
        <v>77997</v>
      </c>
      <c r="L25258">
        <v>1826231773</v>
      </c>
    </row>
    <row r="25259" spans="1:12" x14ac:dyDescent="0.45">
      <c r="A25259" t="str">
        <f t="shared" si="394"/>
        <v>West Byfleet, Surrey, United Kingdom</v>
      </c>
      <c r="B25259" t="s">
        <v>29760</v>
      </c>
      <c r="C25259" t="s">
        <v>29760</v>
      </c>
      <c r="D25259">
        <v>51.338000000000001</v>
      </c>
      <c r="E25259">
        <v>-0.50329999999999997</v>
      </c>
      <c r="F25259" t="s">
        <v>536</v>
      </c>
      <c r="G25259" t="s">
        <v>537</v>
      </c>
      <c r="H25259" t="s">
        <v>538</v>
      </c>
      <c r="I25259" t="s">
        <v>826</v>
      </c>
      <c r="K25259">
        <v>5626</v>
      </c>
      <c r="L25259">
        <v>1826373302</v>
      </c>
    </row>
    <row r="25260" spans="1:12" x14ac:dyDescent="0.45">
      <c r="A25260" t="str">
        <f t="shared" si="394"/>
        <v>West Caldwell, New Jersey, United States</v>
      </c>
      <c r="B25260" t="s">
        <v>29761</v>
      </c>
      <c r="C25260" t="s">
        <v>29761</v>
      </c>
      <c r="D25260">
        <v>40.8489</v>
      </c>
      <c r="E25260">
        <v>-74.2971</v>
      </c>
      <c r="F25260" t="s">
        <v>530</v>
      </c>
      <c r="G25260" t="s">
        <v>531</v>
      </c>
      <c r="H25260" t="s">
        <v>532</v>
      </c>
      <c r="I25260" t="s">
        <v>587</v>
      </c>
      <c r="K25260">
        <v>10843</v>
      </c>
      <c r="L25260">
        <v>1840131595</v>
      </c>
    </row>
    <row r="25261" spans="1:12" x14ac:dyDescent="0.45">
      <c r="A25261" t="str">
        <f t="shared" si="394"/>
        <v>West Caln, Pennsylvania, United States</v>
      </c>
      <c r="B25261" t="s">
        <v>29762</v>
      </c>
      <c r="C25261" t="s">
        <v>29762</v>
      </c>
      <c r="D25261">
        <v>40.023699999999998</v>
      </c>
      <c r="E25261">
        <v>-75.886600000000001</v>
      </c>
      <c r="F25261" t="s">
        <v>530</v>
      </c>
      <c r="G25261" t="s">
        <v>531</v>
      </c>
      <c r="H25261" t="s">
        <v>532</v>
      </c>
      <c r="I25261" t="s">
        <v>620</v>
      </c>
      <c r="K25261">
        <v>9080</v>
      </c>
      <c r="L25261">
        <v>1840145648</v>
      </c>
    </row>
    <row r="25262" spans="1:12" x14ac:dyDescent="0.45">
      <c r="A25262" t="str">
        <f t="shared" si="394"/>
        <v>West Carrollton, Ohio, United States</v>
      </c>
      <c r="B25262" t="s">
        <v>29763</v>
      </c>
      <c r="C25262" t="s">
        <v>29763</v>
      </c>
      <c r="D25262">
        <v>39.670099999999998</v>
      </c>
      <c r="E25262">
        <v>-84.254199999999997</v>
      </c>
      <c r="F25262" t="s">
        <v>530</v>
      </c>
      <c r="G25262" t="s">
        <v>531</v>
      </c>
      <c r="H25262" t="s">
        <v>532</v>
      </c>
      <c r="I25262" t="s">
        <v>799</v>
      </c>
      <c r="K25262">
        <v>12864</v>
      </c>
      <c r="L25262">
        <v>1840059955</v>
      </c>
    </row>
    <row r="25263" spans="1:12" x14ac:dyDescent="0.45">
      <c r="A25263" t="str">
        <f t="shared" si="394"/>
        <v>West Carson, California, United States</v>
      </c>
      <c r="B25263" t="s">
        <v>29764</v>
      </c>
      <c r="C25263" t="s">
        <v>29764</v>
      </c>
      <c r="D25263">
        <v>33.822899999999997</v>
      </c>
      <c r="E25263">
        <v>-118.2931</v>
      </c>
      <c r="F25263" t="s">
        <v>530</v>
      </c>
      <c r="G25263" t="s">
        <v>531</v>
      </c>
      <c r="H25263" t="s">
        <v>532</v>
      </c>
      <c r="I25263" t="s">
        <v>754</v>
      </c>
      <c r="K25263">
        <v>22537</v>
      </c>
      <c r="L25263">
        <v>1840028405</v>
      </c>
    </row>
    <row r="25264" spans="1:12" x14ac:dyDescent="0.45">
      <c r="A25264" t="str">
        <f t="shared" si="394"/>
        <v>West Chester, Pennsylvania, United States</v>
      </c>
      <c r="B25264" t="s">
        <v>29765</v>
      </c>
      <c r="C25264" t="s">
        <v>29765</v>
      </c>
      <c r="D25264">
        <v>39.960099999999997</v>
      </c>
      <c r="E25264">
        <v>-75.605800000000002</v>
      </c>
      <c r="F25264" t="s">
        <v>530</v>
      </c>
      <c r="G25264" t="s">
        <v>531</v>
      </c>
      <c r="H25264" t="s">
        <v>532</v>
      </c>
      <c r="I25264" t="s">
        <v>620</v>
      </c>
      <c r="K25264">
        <v>20029</v>
      </c>
      <c r="L25264">
        <v>1840001436</v>
      </c>
    </row>
    <row r="25265" spans="1:12" x14ac:dyDescent="0.45">
      <c r="A25265" t="str">
        <f t="shared" si="394"/>
        <v>West Chicago, Illinois, United States</v>
      </c>
      <c r="B25265" t="s">
        <v>29766</v>
      </c>
      <c r="C25265" t="s">
        <v>29766</v>
      </c>
      <c r="D25265">
        <v>41.896000000000001</v>
      </c>
      <c r="E25265">
        <v>-88.225300000000004</v>
      </c>
      <c r="F25265" t="s">
        <v>530</v>
      </c>
      <c r="G25265" t="s">
        <v>531</v>
      </c>
      <c r="H25265" t="s">
        <v>532</v>
      </c>
      <c r="I25265" t="s">
        <v>824</v>
      </c>
      <c r="K25265">
        <v>26816</v>
      </c>
      <c r="L25265">
        <v>1840010165</v>
      </c>
    </row>
    <row r="25266" spans="1:12" x14ac:dyDescent="0.45">
      <c r="A25266" t="str">
        <f t="shared" si="394"/>
        <v>West Clarkston-Highland, Washington, United States</v>
      </c>
      <c r="B25266" t="s">
        <v>29767</v>
      </c>
      <c r="C25266" t="s">
        <v>29767</v>
      </c>
      <c r="D25266">
        <v>46.402200000000001</v>
      </c>
      <c r="E25266">
        <v>-117.0628</v>
      </c>
      <c r="F25266" t="s">
        <v>530</v>
      </c>
      <c r="G25266" t="s">
        <v>531</v>
      </c>
      <c r="H25266" t="s">
        <v>532</v>
      </c>
      <c r="I25266" t="s">
        <v>585</v>
      </c>
      <c r="K25266">
        <v>6081</v>
      </c>
      <c r="L25266">
        <v>1840074702</v>
      </c>
    </row>
    <row r="25267" spans="1:12" x14ac:dyDescent="0.45">
      <c r="A25267" t="str">
        <f t="shared" si="394"/>
        <v>West Cocalico, Pennsylvania, United States</v>
      </c>
      <c r="B25267" t="s">
        <v>29768</v>
      </c>
      <c r="C25267" t="s">
        <v>29768</v>
      </c>
      <c r="D25267">
        <v>40.265799999999999</v>
      </c>
      <c r="E25267">
        <v>-76.162999999999997</v>
      </c>
      <c r="F25267" t="s">
        <v>530</v>
      </c>
      <c r="G25267" t="s">
        <v>531</v>
      </c>
      <c r="H25267" t="s">
        <v>532</v>
      </c>
      <c r="I25267" t="s">
        <v>620</v>
      </c>
      <c r="K25267">
        <v>7403</v>
      </c>
      <c r="L25267">
        <v>1840142497</v>
      </c>
    </row>
    <row r="25268" spans="1:12" x14ac:dyDescent="0.45">
      <c r="A25268" t="str">
        <f t="shared" si="394"/>
        <v>West Columbia, South Carolina, United States</v>
      </c>
      <c r="B25268" t="s">
        <v>29769</v>
      </c>
      <c r="C25268" t="s">
        <v>29769</v>
      </c>
      <c r="D25268">
        <v>33.993099999999998</v>
      </c>
      <c r="E25268">
        <v>-81.093199999999996</v>
      </c>
      <c r="F25268" t="s">
        <v>530</v>
      </c>
      <c r="G25268" t="s">
        <v>531</v>
      </c>
      <c r="H25268" t="s">
        <v>532</v>
      </c>
      <c r="I25268" t="s">
        <v>534</v>
      </c>
      <c r="K25268">
        <v>17998</v>
      </c>
      <c r="L25268">
        <v>1840015605</v>
      </c>
    </row>
    <row r="25269" spans="1:12" x14ac:dyDescent="0.45">
      <c r="A25269" t="str">
        <f t="shared" si="394"/>
        <v>West Concord, Massachusetts, United States</v>
      </c>
      <c r="B25269" t="s">
        <v>29770</v>
      </c>
      <c r="C25269" t="s">
        <v>29770</v>
      </c>
      <c r="D25269">
        <v>42.451799999999999</v>
      </c>
      <c r="E25269">
        <v>-71.403499999999994</v>
      </c>
      <c r="F25269" t="s">
        <v>530</v>
      </c>
      <c r="G25269" t="s">
        <v>531</v>
      </c>
      <c r="H25269" t="s">
        <v>532</v>
      </c>
      <c r="I25269" t="s">
        <v>621</v>
      </c>
      <c r="K25269">
        <v>7402</v>
      </c>
      <c r="L25269">
        <v>1840003133</v>
      </c>
    </row>
    <row r="25270" spans="1:12" x14ac:dyDescent="0.45">
      <c r="A25270" t="str">
        <f t="shared" si="394"/>
        <v>West Covina, California, United States</v>
      </c>
      <c r="B25270" t="s">
        <v>29771</v>
      </c>
      <c r="C25270" t="s">
        <v>29771</v>
      </c>
      <c r="D25270">
        <v>34.055500000000002</v>
      </c>
      <c r="E25270">
        <v>-117.91119999999999</v>
      </c>
      <c r="F25270" t="s">
        <v>530</v>
      </c>
      <c r="G25270" t="s">
        <v>531</v>
      </c>
      <c r="H25270" t="s">
        <v>532</v>
      </c>
      <c r="I25270" t="s">
        <v>754</v>
      </c>
      <c r="K25270">
        <v>105101</v>
      </c>
      <c r="L25270">
        <v>1840021876</v>
      </c>
    </row>
    <row r="25271" spans="1:12" x14ac:dyDescent="0.45">
      <c r="A25271" t="str">
        <f t="shared" si="394"/>
        <v>West Deer, Pennsylvania, United States</v>
      </c>
      <c r="B25271" t="s">
        <v>29772</v>
      </c>
      <c r="C25271" t="s">
        <v>29772</v>
      </c>
      <c r="D25271">
        <v>40.634999999999998</v>
      </c>
      <c r="E25271">
        <v>-79.869299999999996</v>
      </c>
      <c r="F25271" t="s">
        <v>530</v>
      </c>
      <c r="G25271" t="s">
        <v>531</v>
      </c>
      <c r="H25271" t="s">
        <v>532</v>
      </c>
      <c r="I25271" t="s">
        <v>620</v>
      </c>
      <c r="K25271">
        <v>11929</v>
      </c>
      <c r="L25271">
        <v>1840147889</v>
      </c>
    </row>
    <row r="25272" spans="1:12" x14ac:dyDescent="0.45">
      <c r="A25272" t="str">
        <f t="shared" si="394"/>
        <v>West Deptford, New Jersey, United States</v>
      </c>
      <c r="B25272" t="s">
        <v>29773</v>
      </c>
      <c r="C25272" t="s">
        <v>29773</v>
      </c>
      <c r="D25272">
        <v>39.8431</v>
      </c>
      <c r="E25272">
        <v>-75.185100000000006</v>
      </c>
      <c r="F25272" t="s">
        <v>530</v>
      </c>
      <c r="G25272" t="s">
        <v>531</v>
      </c>
      <c r="H25272" t="s">
        <v>532</v>
      </c>
      <c r="I25272" t="s">
        <v>587</v>
      </c>
      <c r="K25272">
        <v>21214</v>
      </c>
      <c r="L25272">
        <v>1840081678</v>
      </c>
    </row>
    <row r="25273" spans="1:12" x14ac:dyDescent="0.45">
      <c r="A25273" t="str">
        <f t="shared" si="394"/>
        <v>West Derby, Liverpool, United Kingdom</v>
      </c>
      <c r="B25273" t="s">
        <v>29774</v>
      </c>
      <c r="C25273" t="s">
        <v>29774</v>
      </c>
      <c r="D25273">
        <v>53.433799999999998</v>
      </c>
      <c r="E25273">
        <v>-2.907</v>
      </c>
      <c r="F25273" t="s">
        <v>536</v>
      </c>
      <c r="G25273" t="s">
        <v>537</v>
      </c>
      <c r="H25273" t="s">
        <v>538</v>
      </c>
      <c r="I25273" t="s">
        <v>1060</v>
      </c>
      <c r="K25273">
        <v>14382</v>
      </c>
      <c r="L25273">
        <v>1826890297</v>
      </c>
    </row>
    <row r="25274" spans="1:12" x14ac:dyDescent="0.45">
      <c r="A25274" t="str">
        <f t="shared" si="394"/>
        <v>West Des Moines, Iowa, United States</v>
      </c>
      <c r="B25274" t="s">
        <v>29775</v>
      </c>
      <c r="C25274" t="s">
        <v>29775</v>
      </c>
      <c r="D25274">
        <v>41.552199999999999</v>
      </c>
      <c r="E25274">
        <v>-93.780500000000004</v>
      </c>
      <c r="F25274" t="s">
        <v>530</v>
      </c>
      <c r="G25274" t="s">
        <v>531</v>
      </c>
      <c r="H25274" t="s">
        <v>532</v>
      </c>
      <c r="I25274" t="s">
        <v>1552</v>
      </c>
      <c r="K25274">
        <v>67899</v>
      </c>
      <c r="L25274">
        <v>1840010185</v>
      </c>
    </row>
    <row r="25275" spans="1:12" x14ac:dyDescent="0.45">
      <c r="A25275" t="str">
        <f t="shared" si="394"/>
        <v>West Donegal, Pennsylvania, United States</v>
      </c>
      <c r="B25275" t="s">
        <v>29776</v>
      </c>
      <c r="C25275" t="s">
        <v>29776</v>
      </c>
      <c r="D25275">
        <v>40.1297</v>
      </c>
      <c r="E25275">
        <v>-76.622699999999995</v>
      </c>
      <c r="F25275" t="s">
        <v>530</v>
      </c>
      <c r="G25275" t="s">
        <v>531</v>
      </c>
      <c r="H25275" t="s">
        <v>532</v>
      </c>
      <c r="I25275" t="s">
        <v>620</v>
      </c>
      <c r="K25275">
        <v>8732</v>
      </c>
      <c r="L25275">
        <v>1840142496</v>
      </c>
    </row>
    <row r="25276" spans="1:12" x14ac:dyDescent="0.45">
      <c r="A25276" t="str">
        <f t="shared" si="394"/>
        <v>West Drayton, Hillingdon, United Kingdom</v>
      </c>
      <c r="B25276" t="s">
        <v>29777</v>
      </c>
      <c r="C25276" t="s">
        <v>29777</v>
      </c>
      <c r="D25276">
        <v>51.504300000000001</v>
      </c>
      <c r="E25276">
        <v>-0.46460000000000001</v>
      </c>
      <c r="F25276" t="s">
        <v>536</v>
      </c>
      <c r="G25276" t="s">
        <v>537</v>
      </c>
      <c r="H25276" t="s">
        <v>538</v>
      </c>
      <c r="I25276" t="s">
        <v>7716</v>
      </c>
      <c r="K25276">
        <v>14370</v>
      </c>
      <c r="L25276">
        <v>1826574232</v>
      </c>
    </row>
    <row r="25277" spans="1:12" x14ac:dyDescent="0.45">
      <c r="A25277" t="str">
        <f t="shared" si="394"/>
        <v>West Dundee, Illinois, United States</v>
      </c>
      <c r="B25277" t="s">
        <v>29778</v>
      </c>
      <c r="C25277" t="s">
        <v>29778</v>
      </c>
      <c r="D25277">
        <v>42.098500000000001</v>
      </c>
      <c r="E25277">
        <v>-88.307299999999998</v>
      </c>
      <c r="F25277" t="s">
        <v>530</v>
      </c>
      <c r="G25277" t="s">
        <v>531</v>
      </c>
      <c r="H25277" t="s">
        <v>532</v>
      </c>
      <c r="I25277" t="s">
        <v>824</v>
      </c>
      <c r="K25277">
        <v>8113</v>
      </c>
      <c r="L25277">
        <v>1840011357</v>
      </c>
    </row>
    <row r="25278" spans="1:12" x14ac:dyDescent="0.45">
      <c r="A25278" t="str">
        <f t="shared" si="394"/>
        <v>West Earl, Pennsylvania, United States</v>
      </c>
      <c r="B25278" t="s">
        <v>29779</v>
      </c>
      <c r="C25278" t="s">
        <v>29779</v>
      </c>
      <c r="D25278">
        <v>40.125999999999998</v>
      </c>
      <c r="E25278">
        <v>-76.177400000000006</v>
      </c>
      <c r="F25278" t="s">
        <v>530</v>
      </c>
      <c r="G25278" t="s">
        <v>531</v>
      </c>
      <c r="H25278" t="s">
        <v>532</v>
      </c>
      <c r="I25278" t="s">
        <v>620</v>
      </c>
      <c r="K25278">
        <v>8272</v>
      </c>
      <c r="L25278">
        <v>1840152739</v>
      </c>
    </row>
    <row r="25279" spans="1:12" x14ac:dyDescent="0.45">
      <c r="A25279" t="str">
        <f t="shared" si="394"/>
        <v>West Falls Church, Virginia, United States</v>
      </c>
      <c r="B25279" t="s">
        <v>29780</v>
      </c>
      <c r="C25279" t="s">
        <v>29780</v>
      </c>
      <c r="D25279">
        <v>38.864800000000002</v>
      </c>
      <c r="E25279">
        <v>-77.187799999999996</v>
      </c>
      <c r="F25279" t="s">
        <v>530</v>
      </c>
      <c r="G25279" t="s">
        <v>531</v>
      </c>
      <c r="H25279" t="s">
        <v>532</v>
      </c>
      <c r="I25279" t="s">
        <v>618</v>
      </c>
      <c r="K25279">
        <v>29154</v>
      </c>
      <c r="L25279">
        <v>1840006117</v>
      </c>
    </row>
    <row r="25280" spans="1:12" x14ac:dyDescent="0.45">
      <c r="A25280" t="str">
        <f t="shared" si="394"/>
        <v>West Fargo, North Dakota, United States</v>
      </c>
      <c r="B25280" t="s">
        <v>29781</v>
      </c>
      <c r="C25280" t="s">
        <v>29781</v>
      </c>
      <c r="D25280">
        <v>46.857300000000002</v>
      </c>
      <c r="E25280">
        <v>-96.905699999999996</v>
      </c>
      <c r="F25280" t="s">
        <v>530</v>
      </c>
      <c r="G25280" t="s">
        <v>531</v>
      </c>
      <c r="H25280" t="s">
        <v>532</v>
      </c>
      <c r="I25280" t="s">
        <v>4615</v>
      </c>
      <c r="K25280">
        <v>37058</v>
      </c>
      <c r="L25280">
        <v>1840001935</v>
      </c>
    </row>
    <row r="25281" spans="1:12" x14ac:dyDescent="0.45">
      <c r="A25281" t="str">
        <f t="shared" si="394"/>
        <v>West Frankfort, Illinois, United States</v>
      </c>
      <c r="B25281" t="s">
        <v>29782</v>
      </c>
      <c r="C25281" t="s">
        <v>29782</v>
      </c>
      <c r="D25281">
        <v>37.899700000000003</v>
      </c>
      <c r="E25281">
        <v>-88.930099999999996</v>
      </c>
      <c r="F25281" t="s">
        <v>530</v>
      </c>
      <c r="G25281" t="s">
        <v>531</v>
      </c>
      <c r="H25281" t="s">
        <v>532</v>
      </c>
      <c r="I25281" t="s">
        <v>824</v>
      </c>
      <c r="K25281">
        <v>8561</v>
      </c>
      <c r="L25281">
        <v>1840010833</v>
      </c>
    </row>
    <row r="25282" spans="1:12" x14ac:dyDescent="0.45">
      <c r="A25282" t="str">
        <f t="shared" si="394"/>
        <v>West Freehold, New Jersey, United States</v>
      </c>
      <c r="B25282" t="s">
        <v>29783</v>
      </c>
      <c r="C25282" t="s">
        <v>29783</v>
      </c>
      <c r="D25282">
        <v>40.232399999999998</v>
      </c>
      <c r="E25282">
        <v>-74.294300000000007</v>
      </c>
      <c r="F25282" t="s">
        <v>530</v>
      </c>
      <c r="G25282" t="s">
        <v>531</v>
      </c>
      <c r="H25282" t="s">
        <v>532</v>
      </c>
      <c r="I25282" t="s">
        <v>587</v>
      </c>
      <c r="K25282">
        <v>13759</v>
      </c>
      <c r="L25282">
        <v>1840005454</v>
      </c>
    </row>
    <row r="25283" spans="1:12" x14ac:dyDescent="0.45">
      <c r="A25283" t="str">
        <f t="shared" ref="A25283:A25346" si="395">CONCATENATE(B25283,", ",I25283,", ",F25283)</f>
        <v>West Glens Falls, New York, United States</v>
      </c>
      <c r="B25283" t="s">
        <v>29784</v>
      </c>
      <c r="C25283" t="s">
        <v>29784</v>
      </c>
      <c r="D25283">
        <v>43.301900000000003</v>
      </c>
      <c r="E25283">
        <v>-73.687399999999997</v>
      </c>
      <c r="F25283" t="s">
        <v>530</v>
      </c>
      <c r="G25283" t="s">
        <v>531</v>
      </c>
      <c r="H25283" t="s">
        <v>532</v>
      </c>
      <c r="I25283" t="s">
        <v>803</v>
      </c>
      <c r="K25283">
        <v>7005</v>
      </c>
      <c r="L25283">
        <v>1840004184</v>
      </c>
    </row>
    <row r="25284" spans="1:12" x14ac:dyDescent="0.45">
      <c r="A25284" t="str">
        <f t="shared" si="395"/>
        <v>West Goshen, Pennsylvania, United States</v>
      </c>
      <c r="B25284" t="s">
        <v>29785</v>
      </c>
      <c r="C25284" t="s">
        <v>29785</v>
      </c>
      <c r="D25284">
        <v>39.9756</v>
      </c>
      <c r="E25284">
        <v>-75.592699999999994</v>
      </c>
      <c r="F25284" t="s">
        <v>530</v>
      </c>
      <c r="G25284" t="s">
        <v>531</v>
      </c>
      <c r="H25284" t="s">
        <v>532</v>
      </c>
      <c r="I25284" t="s">
        <v>620</v>
      </c>
      <c r="K25284">
        <v>23021</v>
      </c>
      <c r="L25284">
        <v>1840133853</v>
      </c>
    </row>
    <row r="25285" spans="1:12" x14ac:dyDescent="0.45">
      <c r="A25285" t="str">
        <f t="shared" si="395"/>
        <v>West Greenwich, Rhode Island, United States</v>
      </c>
      <c r="B25285" t="s">
        <v>29786</v>
      </c>
      <c r="C25285" t="s">
        <v>29786</v>
      </c>
      <c r="D25285">
        <v>41.629100000000001</v>
      </c>
      <c r="E25285">
        <v>-71.667100000000005</v>
      </c>
      <c r="F25285" t="s">
        <v>530</v>
      </c>
      <c r="G25285" t="s">
        <v>531</v>
      </c>
      <c r="H25285" t="s">
        <v>532</v>
      </c>
      <c r="I25285" t="s">
        <v>3666</v>
      </c>
      <c r="K25285">
        <v>6179</v>
      </c>
      <c r="L25285">
        <v>1840106222</v>
      </c>
    </row>
    <row r="25286" spans="1:12" x14ac:dyDescent="0.45">
      <c r="A25286" t="str">
        <f t="shared" si="395"/>
        <v>West Grey, Ontario, Canada</v>
      </c>
      <c r="B25286" t="s">
        <v>29787</v>
      </c>
      <c r="C25286" t="s">
        <v>29787</v>
      </c>
      <c r="D25286">
        <v>44.183300000000003</v>
      </c>
      <c r="E25286">
        <v>-80.816699999999997</v>
      </c>
      <c r="F25286" t="s">
        <v>541</v>
      </c>
      <c r="G25286" t="s">
        <v>542</v>
      </c>
      <c r="H25286" t="s">
        <v>543</v>
      </c>
      <c r="I25286" t="s">
        <v>857</v>
      </c>
      <c r="K25286">
        <v>12518</v>
      </c>
      <c r="L25286">
        <v>1124000272</v>
      </c>
    </row>
    <row r="25287" spans="1:12" x14ac:dyDescent="0.45">
      <c r="A25287" t="str">
        <f t="shared" si="395"/>
        <v>West Ham, Newham, United Kingdom</v>
      </c>
      <c r="B25287" t="s">
        <v>29788</v>
      </c>
      <c r="C25287" t="s">
        <v>29788</v>
      </c>
      <c r="D25287">
        <v>51.534700000000001</v>
      </c>
      <c r="E25287">
        <v>7.7000000000000002E-3</v>
      </c>
      <c r="F25287" t="s">
        <v>536</v>
      </c>
      <c r="G25287" t="s">
        <v>537</v>
      </c>
      <c r="H25287" t="s">
        <v>538</v>
      </c>
      <c r="I25287" t="s">
        <v>8972</v>
      </c>
      <c r="K25287">
        <v>15551</v>
      </c>
      <c r="L25287">
        <v>1826369701</v>
      </c>
    </row>
    <row r="25288" spans="1:12" x14ac:dyDescent="0.45">
      <c r="A25288" t="str">
        <f t="shared" si="395"/>
        <v>West Hanover, Pennsylvania, United States</v>
      </c>
      <c r="B25288" t="s">
        <v>29789</v>
      </c>
      <c r="C25288" t="s">
        <v>29789</v>
      </c>
      <c r="D25288">
        <v>40.363500000000002</v>
      </c>
      <c r="E25288">
        <v>-76.746700000000004</v>
      </c>
      <c r="F25288" t="s">
        <v>530</v>
      </c>
      <c r="G25288" t="s">
        <v>531</v>
      </c>
      <c r="H25288" t="s">
        <v>532</v>
      </c>
      <c r="I25288" t="s">
        <v>620</v>
      </c>
      <c r="K25288">
        <v>10165</v>
      </c>
      <c r="L25288">
        <v>1840150556</v>
      </c>
    </row>
    <row r="25289" spans="1:12" x14ac:dyDescent="0.45">
      <c r="A25289" t="str">
        <f t="shared" si="395"/>
        <v>West Hartford, Connecticut, United States</v>
      </c>
      <c r="B25289" t="s">
        <v>29790</v>
      </c>
      <c r="C25289" t="s">
        <v>29790</v>
      </c>
      <c r="D25289">
        <v>41.7669</v>
      </c>
      <c r="E25289">
        <v>-72.753600000000006</v>
      </c>
      <c r="F25289" t="s">
        <v>530</v>
      </c>
      <c r="G25289" t="s">
        <v>531</v>
      </c>
      <c r="H25289" t="s">
        <v>532</v>
      </c>
      <c r="I25289" t="s">
        <v>2109</v>
      </c>
      <c r="K25289">
        <v>63127</v>
      </c>
      <c r="L25289">
        <v>1840035652</v>
      </c>
    </row>
    <row r="25290" spans="1:12" x14ac:dyDescent="0.45">
      <c r="A25290" t="str">
        <f t="shared" si="395"/>
        <v>West Hattiesburg, Mississippi, United States</v>
      </c>
      <c r="B25290" t="s">
        <v>29791</v>
      </c>
      <c r="C25290" t="s">
        <v>29791</v>
      </c>
      <c r="D25290">
        <v>31.311399999999999</v>
      </c>
      <c r="E25290">
        <v>-89.373999999999995</v>
      </c>
      <c r="F25290" t="s">
        <v>530</v>
      </c>
      <c r="G25290" t="s">
        <v>531</v>
      </c>
      <c r="H25290" t="s">
        <v>532</v>
      </c>
      <c r="I25290" t="s">
        <v>1875</v>
      </c>
      <c r="K25290">
        <v>5933</v>
      </c>
      <c r="L25290">
        <v>1840032564</v>
      </c>
    </row>
    <row r="25291" spans="1:12" x14ac:dyDescent="0.45">
      <c r="A25291" t="str">
        <f t="shared" si="395"/>
        <v>West Haven, Connecticut, United States</v>
      </c>
      <c r="B25291" t="s">
        <v>29792</v>
      </c>
      <c r="C25291" t="s">
        <v>29792</v>
      </c>
      <c r="D25291">
        <v>41.273899999999998</v>
      </c>
      <c r="E25291">
        <v>-72.967200000000005</v>
      </c>
      <c r="F25291" t="s">
        <v>530</v>
      </c>
      <c r="G25291" t="s">
        <v>531</v>
      </c>
      <c r="H25291" t="s">
        <v>532</v>
      </c>
      <c r="I25291" t="s">
        <v>2109</v>
      </c>
      <c r="K25291">
        <v>54620</v>
      </c>
      <c r="L25291">
        <v>1840004852</v>
      </c>
    </row>
    <row r="25292" spans="1:12" x14ac:dyDescent="0.45">
      <c r="A25292" t="str">
        <f t="shared" si="395"/>
        <v>West Haven, Utah, United States</v>
      </c>
      <c r="B25292" t="s">
        <v>29792</v>
      </c>
      <c r="C25292" t="s">
        <v>29792</v>
      </c>
      <c r="D25292">
        <v>41.208199999999998</v>
      </c>
      <c r="E25292">
        <v>-112.054</v>
      </c>
      <c r="F25292" t="s">
        <v>530</v>
      </c>
      <c r="G25292" t="s">
        <v>531</v>
      </c>
      <c r="H25292" t="s">
        <v>532</v>
      </c>
      <c r="I25292" t="s">
        <v>1667</v>
      </c>
      <c r="K25292">
        <v>16109</v>
      </c>
      <c r="L25292">
        <v>1840021344</v>
      </c>
    </row>
    <row r="25293" spans="1:12" x14ac:dyDescent="0.45">
      <c r="A25293" t="str">
        <f t="shared" si="395"/>
        <v>West Haven-Sylvan, Oregon, United States</v>
      </c>
      <c r="B25293" t="s">
        <v>29793</v>
      </c>
      <c r="C25293" t="s">
        <v>29793</v>
      </c>
      <c r="D25293">
        <v>45.516399999999997</v>
      </c>
      <c r="E25293">
        <v>-122.7654</v>
      </c>
      <c r="F25293" t="s">
        <v>530</v>
      </c>
      <c r="G25293" t="s">
        <v>531</v>
      </c>
      <c r="H25293" t="s">
        <v>532</v>
      </c>
      <c r="I25293" t="s">
        <v>1426</v>
      </c>
      <c r="K25293">
        <v>8434</v>
      </c>
      <c r="L25293">
        <v>1840074715</v>
      </c>
    </row>
    <row r="25294" spans="1:12" x14ac:dyDescent="0.45">
      <c r="A25294" t="str">
        <f t="shared" si="395"/>
        <v>West Haverstraw, New York, United States</v>
      </c>
      <c r="B25294" t="s">
        <v>29794</v>
      </c>
      <c r="C25294" t="s">
        <v>29794</v>
      </c>
      <c r="D25294">
        <v>41.206299999999999</v>
      </c>
      <c r="E25294">
        <v>-73.988299999999995</v>
      </c>
      <c r="F25294" t="s">
        <v>530</v>
      </c>
      <c r="G25294" t="s">
        <v>531</v>
      </c>
      <c r="H25294" t="s">
        <v>532</v>
      </c>
      <c r="I25294" t="s">
        <v>803</v>
      </c>
      <c r="K25294">
        <v>10189</v>
      </c>
      <c r="L25294">
        <v>1840004990</v>
      </c>
    </row>
    <row r="25295" spans="1:12" x14ac:dyDescent="0.45">
      <c r="A25295" t="str">
        <f t="shared" si="395"/>
        <v>West Hempfield, Pennsylvania, United States</v>
      </c>
      <c r="B25295" t="s">
        <v>29795</v>
      </c>
      <c r="C25295" t="s">
        <v>29795</v>
      </c>
      <c r="D25295">
        <v>40.056399999999996</v>
      </c>
      <c r="E25295">
        <v>-76.463200000000001</v>
      </c>
      <c r="F25295" t="s">
        <v>530</v>
      </c>
      <c r="G25295" t="s">
        <v>531</v>
      </c>
      <c r="H25295" t="s">
        <v>532</v>
      </c>
      <c r="I25295" t="s">
        <v>620</v>
      </c>
      <c r="K25295">
        <v>16454</v>
      </c>
      <c r="L25295">
        <v>1840152740</v>
      </c>
    </row>
    <row r="25296" spans="1:12" x14ac:dyDescent="0.45">
      <c r="A25296" t="str">
        <f t="shared" si="395"/>
        <v>West Hempstead, New York, United States</v>
      </c>
      <c r="B25296" t="s">
        <v>29796</v>
      </c>
      <c r="C25296" t="s">
        <v>29796</v>
      </c>
      <c r="D25296">
        <v>40.695900000000002</v>
      </c>
      <c r="E25296">
        <v>-73.650700000000001</v>
      </c>
      <c r="F25296" t="s">
        <v>530</v>
      </c>
      <c r="G25296" t="s">
        <v>531</v>
      </c>
      <c r="H25296" t="s">
        <v>532</v>
      </c>
      <c r="I25296" t="s">
        <v>803</v>
      </c>
      <c r="K25296">
        <v>20116</v>
      </c>
      <c r="L25296">
        <v>1840005282</v>
      </c>
    </row>
    <row r="25297" spans="1:12" x14ac:dyDescent="0.45">
      <c r="A25297" t="str">
        <f t="shared" si="395"/>
        <v>West Hills, New York, United States</v>
      </c>
      <c r="B25297" t="s">
        <v>29797</v>
      </c>
      <c r="C25297" t="s">
        <v>29797</v>
      </c>
      <c r="D25297">
        <v>40.819800000000001</v>
      </c>
      <c r="E25297">
        <v>-73.433899999999994</v>
      </c>
      <c r="F25297" t="s">
        <v>530</v>
      </c>
      <c r="G25297" t="s">
        <v>531</v>
      </c>
      <c r="H25297" t="s">
        <v>532</v>
      </c>
      <c r="I25297" t="s">
        <v>803</v>
      </c>
      <c r="K25297">
        <v>5338</v>
      </c>
      <c r="L25297">
        <v>1840034031</v>
      </c>
    </row>
    <row r="25298" spans="1:12" x14ac:dyDescent="0.45">
      <c r="A25298" t="str">
        <f t="shared" si="395"/>
        <v>West Hollywood, California, United States</v>
      </c>
      <c r="B25298" t="s">
        <v>29798</v>
      </c>
      <c r="C25298" t="s">
        <v>29798</v>
      </c>
      <c r="D25298">
        <v>34.088200000000001</v>
      </c>
      <c r="E25298">
        <v>-118.37179999999999</v>
      </c>
      <c r="F25298" t="s">
        <v>530</v>
      </c>
      <c r="G25298" t="s">
        <v>531</v>
      </c>
      <c r="H25298" t="s">
        <v>532</v>
      </c>
      <c r="I25298" t="s">
        <v>754</v>
      </c>
      <c r="K25298">
        <v>36475</v>
      </c>
      <c r="L25298">
        <v>1840028098</v>
      </c>
    </row>
    <row r="25299" spans="1:12" x14ac:dyDescent="0.45">
      <c r="A25299" t="str">
        <f t="shared" si="395"/>
        <v>West Islip, New York, United States</v>
      </c>
      <c r="B25299" t="s">
        <v>29799</v>
      </c>
      <c r="C25299" t="s">
        <v>29799</v>
      </c>
      <c r="D25299">
        <v>40.709699999999998</v>
      </c>
      <c r="E25299">
        <v>-73.2971</v>
      </c>
      <c r="F25299" t="s">
        <v>530</v>
      </c>
      <c r="G25299" t="s">
        <v>531</v>
      </c>
      <c r="H25299" t="s">
        <v>532</v>
      </c>
      <c r="I25299" t="s">
        <v>803</v>
      </c>
      <c r="K25299">
        <v>27149</v>
      </c>
      <c r="L25299">
        <v>1840005111</v>
      </c>
    </row>
    <row r="25300" spans="1:12" x14ac:dyDescent="0.45">
      <c r="A25300" t="str">
        <f t="shared" si="395"/>
        <v>West Jordan, Utah, United States</v>
      </c>
      <c r="B25300" t="s">
        <v>29800</v>
      </c>
      <c r="C25300" t="s">
        <v>29800</v>
      </c>
      <c r="D25300">
        <v>40.602400000000003</v>
      </c>
      <c r="E25300">
        <v>-112.0008</v>
      </c>
      <c r="F25300" t="s">
        <v>530</v>
      </c>
      <c r="G25300" t="s">
        <v>531</v>
      </c>
      <c r="H25300" t="s">
        <v>532</v>
      </c>
      <c r="I25300" t="s">
        <v>1667</v>
      </c>
      <c r="K25300">
        <v>116480</v>
      </c>
      <c r="L25300">
        <v>1840021388</v>
      </c>
    </row>
    <row r="25301" spans="1:12" x14ac:dyDescent="0.45">
      <c r="A25301" t="str">
        <f t="shared" si="395"/>
        <v>West Lafayette, Indiana, United States</v>
      </c>
      <c r="B25301" t="s">
        <v>29801</v>
      </c>
      <c r="C25301" t="s">
        <v>29801</v>
      </c>
      <c r="D25301">
        <v>40.443199999999997</v>
      </c>
      <c r="E25301">
        <v>-86.923900000000003</v>
      </c>
      <c r="F25301" t="s">
        <v>530</v>
      </c>
      <c r="G25301" t="s">
        <v>531</v>
      </c>
      <c r="H25301" t="s">
        <v>532</v>
      </c>
      <c r="I25301" t="s">
        <v>1964</v>
      </c>
      <c r="K25301">
        <v>50996</v>
      </c>
      <c r="L25301">
        <v>1840010430</v>
      </c>
    </row>
    <row r="25302" spans="1:12" x14ac:dyDescent="0.45">
      <c r="A25302" t="str">
        <f t="shared" si="395"/>
        <v>West Lampeter, Pennsylvania, United States</v>
      </c>
      <c r="B25302" t="s">
        <v>29802</v>
      </c>
      <c r="C25302" t="s">
        <v>29802</v>
      </c>
      <c r="D25302">
        <v>39.994700000000002</v>
      </c>
      <c r="E25302">
        <v>-76.256</v>
      </c>
      <c r="F25302" t="s">
        <v>530</v>
      </c>
      <c r="G25302" t="s">
        <v>531</v>
      </c>
      <c r="H25302" t="s">
        <v>532</v>
      </c>
      <c r="I25302" t="s">
        <v>620</v>
      </c>
      <c r="K25302">
        <v>15849</v>
      </c>
      <c r="L25302">
        <v>1840152738</v>
      </c>
    </row>
    <row r="25303" spans="1:12" x14ac:dyDescent="0.45">
      <c r="A25303" t="str">
        <f t="shared" si="395"/>
        <v>West Lealman, Florida, United States</v>
      </c>
      <c r="B25303" t="s">
        <v>29803</v>
      </c>
      <c r="C25303" t="s">
        <v>29803</v>
      </c>
      <c r="D25303">
        <v>27.819099999999999</v>
      </c>
      <c r="E25303">
        <v>-82.738500000000002</v>
      </c>
      <c r="F25303" t="s">
        <v>530</v>
      </c>
      <c r="G25303" t="s">
        <v>531</v>
      </c>
      <c r="H25303" t="s">
        <v>532</v>
      </c>
      <c r="I25303" t="s">
        <v>1378</v>
      </c>
      <c r="K25303">
        <v>15076</v>
      </c>
      <c r="L25303">
        <v>1840039134</v>
      </c>
    </row>
    <row r="25304" spans="1:12" x14ac:dyDescent="0.45">
      <c r="A25304" t="str">
        <f t="shared" si="395"/>
        <v>West Lincoln, Ontario, Canada</v>
      </c>
      <c r="B25304" t="s">
        <v>29804</v>
      </c>
      <c r="C25304" t="s">
        <v>29804</v>
      </c>
      <c r="D25304">
        <v>43.066699999999997</v>
      </c>
      <c r="E25304">
        <v>-79.566699999999997</v>
      </c>
      <c r="F25304" t="s">
        <v>541</v>
      </c>
      <c r="G25304" t="s">
        <v>542</v>
      </c>
      <c r="H25304" t="s">
        <v>543</v>
      </c>
      <c r="I25304" t="s">
        <v>857</v>
      </c>
      <c r="K25304">
        <v>14500</v>
      </c>
      <c r="L25304">
        <v>1124001460</v>
      </c>
    </row>
    <row r="25305" spans="1:12" x14ac:dyDescent="0.45">
      <c r="A25305" t="str">
        <f t="shared" si="395"/>
        <v>West Linn, Oregon, United States</v>
      </c>
      <c r="B25305" t="s">
        <v>29805</v>
      </c>
      <c r="C25305" t="s">
        <v>29805</v>
      </c>
      <c r="D25305">
        <v>45.366900000000001</v>
      </c>
      <c r="E25305">
        <v>-122.6399</v>
      </c>
      <c r="F25305" t="s">
        <v>530</v>
      </c>
      <c r="G25305" t="s">
        <v>531</v>
      </c>
      <c r="H25305" t="s">
        <v>532</v>
      </c>
      <c r="I25305" t="s">
        <v>1426</v>
      </c>
      <c r="K25305">
        <v>26736</v>
      </c>
      <c r="L25305">
        <v>1840021218</v>
      </c>
    </row>
    <row r="25306" spans="1:12" x14ac:dyDescent="0.45">
      <c r="A25306" t="str">
        <f t="shared" si="395"/>
        <v>West Little River, Florida, United States</v>
      </c>
      <c r="B25306" t="s">
        <v>29806</v>
      </c>
      <c r="C25306" t="s">
        <v>29806</v>
      </c>
      <c r="D25306">
        <v>25.856999999999999</v>
      </c>
      <c r="E25306">
        <v>-80.236699999999999</v>
      </c>
      <c r="F25306" t="s">
        <v>530</v>
      </c>
      <c r="G25306" t="s">
        <v>531</v>
      </c>
      <c r="H25306" t="s">
        <v>532</v>
      </c>
      <c r="I25306" t="s">
        <v>1378</v>
      </c>
      <c r="K25306">
        <v>33396</v>
      </c>
      <c r="L25306">
        <v>1840029096</v>
      </c>
    </row>
    <row r="25307" spans="1:12" x14ac:dyDescent="0.45">
      <c r="A25307" t="str">
        <f t="shared" si="395"/>
        <v>West Livingston, Texas, United States</v>
      </c>
      <c r="B25307" t="s">
        <v>29807</v>
      </c>
      <c r="C25307" t="s">
        <v>29807</v>
      </c>
      <c r="D25307">
        <v>30.695699999999999</v>
      </c>
      <c r="E25307">
        <v>-95.009699999999995</v>
      </c>
      <c r="F25307" t="s">
        <v>530</v>
      </c>
      <c r="G25307" t="s">
        <v>531</v>
      </c>
      <c r="H25307" t="s">
        <v>532</v>
      </c>
      <c r="I25307" t="s">
        <v>610</v>
      </c>
      <c r="K25307">
        <v>8134</v>
      </c>
      <c r="L25307">
        <v>1840019561</v>
      </c>
    </row>
    <row r="25308" spans="1:12" x14ac:dyDescent="0.45">
      <c r="A25308" t="str">
        <f t="shared" si="395"/>
        <v>West Loch Estate, Hawaii, United States</v>
      </c>
      <c r="B25308" t="s">
        <v>29808</v>
      </c>
      <c r="C25308" t="s">
        <v>29808</v>
      </c>
      <c r="D25308">
        <v>21.361699999999999</v>
      </c>
      <c r="E25308">
        <v>-158.02459999999999</v>
      </c>
      <c r="F25308" t="s">
        <v>530</v>
      </c>
      <c r="G25308" t="s">
        <v>531</v>
      </c>
      <c r="H25308" t="s">
        <v>532</v>
      </c>
      <c r="I25308" t="s">
        <v>1010</v>
      </c>
      <c r="K25308">
        <v>5177</v>
      </c>
      <c r="L25308">
        <v>1840039268</v>
      </c>
    </row>
    <row r="25309" spans="1:12" x14ac:dyDescent="0.45">
      <c r="A25309" t="str">
        <f t="shared" si="395"/>
        <v>West Long Branch, New Jersey, United States</v>
      </c>
      <c r="B25309" t="s">
        <v>29809</v>
      </c>
      <c r="C25309" t="s">
        <v>29809</v>
      </c>
      <c r="D25309">
        <v>40.2883</v>
      </c>
      <c r="E25309">
        <v>-74.018500000000003</v>
      </c>
      <c r="F25309" t="s">
        <v>530</v>
      </c>
      <c r="G25309" t="s">
        <v>531</v>
      </c>
      <c r="H25309" t="s">
        <v>532</v>
      </c>
      <c r="I25309" t="s">
        <v>587</v>
      </c>
      <c r="K25309">
        <v>7881</v>
      </c>
      <c r="L25309">
        <v>1840001370</v>
      </c>
    </row>
    <row r="25310" spans="1:12" x14ac:dyDescent="0.45">
      <c r="A25310" t="str">
        <f t="shared" si="395"/>
        <v>West Manchester, Pennsylvania, United States</v>
      </c>
      <c r="B25310" t="s">
        <v>29810</v>
      </c>
      <c r="C25310" t="s">
        <v>29810</v>
      </c>
      <c r="D25310">
        <v>39.945599999999999</v>
      </c>
      <c r="E25310">
        <v>-76.795199999999994</v>
      </c>
      <c r="F25310" t="s">
        <v>530</v>
      </c>
      <c r="G25310" t="s">
        <v>531</v>
      </c>
      <c r="H25310" t="s">
        <v>532</v>
      </c>
      <c r="I25310" t="s">
        <v>620</v>
      </c>
      <c r="K25310">
        <v>18819</v>
      </c>
      <c r="L25310">
        <v>1840144165</v>
      </c>
    </row>
    <row r="25311" spans="1:12" x14ac:dyDescent="0.45">
      <c r="A25311" t="str">
        <f t="shared" si="395"/>
        <v>West Manheim, Pennsylvania, United States</v>
      </c>
      <c r="B25311" t="s">
        <v>29811</v>
      </c>
      <c r="C25311" t="s">
        <v>29811</v>
      </c>
      <c r="D25311">
        <v>39.745800000000003</v>
      </c>
      <c r="E25311">
        <v>-76.942999999999998</v>
      </c>
      <c r="F25311" t="s">
        <v>530</v>
      </c>
      <c r="G25311" t="s">
        <v>531</v>
      </c>
      <c r="H25311" t="s">
        <v>532</v>
      </c>
      <c r="I25311" t="s">
        <v>620</v>
      </c>
      <c r="K25311">
        <v>8338</v>
      </c>
      <c r="L25311">
        <v>1840146058</v>
      </c>
    </row>
    <row r="25312" spans="1:12" x14ac:dyDescent="0.45">
      <c r="A25312" t="str">
        <f t="shared" si="395"/>
        <v>West Mead, Pennsylvania, United States</v>
      </c>
      <c r="B25312" t="s">
        <v>29812</v>
      </c>
      <c r="C25312" t="s">
        <v>29812</v>
      </c>
      <c r="D25312">
        <v>41.626600000000003</v>
      </c>
      <c r="E25312">
        <v>-80.124700000000004</v>
      </c>
      <c r="F25312" t="s">
        <v>530</v>
      </c>
      <c r="G25312" t="s">
        <v>531</v>
      </c>
      <c r="H25312" t="s">
        <v>532</v>
      </c>
      <c r="I25312" t="s">
        <v>620</v>
      </c>
      <c r="K25312">
        <v>5097</v>
      </c>
      <c r="L25312">
        <v>1840142386</v>
      </c>
    </row>
    <row r="25313" spans="1:12" x14ac:dyDescent="0.45">
      <c r="A25313" t="str">
        <f t="shared" si="395"/>
        <v>West Melbourne, Florida, United States</v>
      </c>
      <c r="B25313" t="s">
        <v>29813</v>
      </c>
      <c r="C25313" t="s">
        <v>29813</v>
      </c>
      <c r="D25313">
        <v>28.069299999999998</v>
      </c>
      <c r="E25313">
        <v>-80.673400000000001</v>
      </c>
      <c r="F25313" t="s">
        <v>530</v>
      </c>
      <c r="G25313" t="s">
        <v>531</v>
      </c>
      <c r="H25313" t="s">
        <v>532</v>
      </c>
      <c r="I25313" t="s">
        <v>1378</v>
      </c>
      <c r="K25313">
        <v>24259</v>
      </c>
      <c r="L25313">
        <v>1840015963</v>
      </c>
    </row>
    <row r="25314" spans="1:12" x14ac:dyDescent="0.45">
      <c r="A25314" t="str">
        <f t="shared" si="395"/>
        <v>West Memphis, Arkansas, United States</v>
      </c>
      <c r="B25314" t="s">
        <v>29814</v>
      </c>
      <c r="C25314" t="s">
        <v>29814</v>
      </c>
      <c r="D25314">
        <v>35.153100000000002</v>
      </c>
      <c r="E25314">
        <v>-90.1995</v>
      </c>
      <c r="F25314" t="s">
        <v>530</v>
      </c>
      <c r="G25314" t="s">
        <v>531</v>
      </c>
      <c r="H25314" t="s">
        <v>532</v>
      </c>
      <c r="I25314" t="s">
        <v>1616</v>
      </c>
      <c r="K25314">
        <v>24402</v>
      </c>
      <c r="L25314">
        <v>1840015448</v>
      </c>
    </row>
    <row r="25315" spans="1:12" x14ac:dyDescent="0.45">
      <c r="A25315" t="str">
        <f t="shared" si="395"/>
        <v>West Mersea, Essex, United Kingdom</v>
      </c>
      <c r="B25315" t="s">
        <v>29815</v>
      </c>
      <c r="C25315" t="s">
        <v>29815</v>
      </c>
      <c r="D25315">
        <v>51.778399999999998</v>
      </c>
      <c r="E25315">
        <v>0.91679999999999995</v>
      </c>
      <c r="F25315" t="s">
        <v>536</v>
      </c>
      <c r="G25315" t="s">
        <v>537</v>
      </c>
      <c r="H25315" t="s">
        <v>538</v>
      </c>
      <c r="I25315" t="s">
        <v>3710</v>
      </c>
      <c r="K25315">
        <v>7183</v>
      </c>
      <c r="L25315">
        <v>1826632085</v>
      </c>
    </row>
    <row r="25316" spans="1:12" x14ac:dyDescent="0.45">
      <c r="A25316" t="str">
        <f t="shared" si="395"/>
        <v>West Miami, Florida, United States</v>
      </c>
      <c r="B25316" t="s">
        <v>29816</v>
      </c>
      <c r="C25316" t="s">
        <v>29816</v>
      </c>
      <c r="D25316">
        <v>25.7578</v>
      </c>
      <c r="E25316">
        <v>-80.296899999999994</v>
      </c>
      <c r="F25316" t="s">
        <v>530</v>
      </c>
      <c r="G25316" t="s">
        <v>531</v>
      </c>
      <c r="H25316" t="s">
        <v>532</v>
      </c>
      <c r="I25316" t="s">
        <v>1378</v>
      </c>
      <c r="K25316">
        <v>8767</v>
      </c>
      <c r="L25316">
        <v>1840016009</v>
      </c>
    </row>
    <row r="25317" spans="1:12" x14ac:dyDescent="0.45">
      <c r="A25317" t="str">
        <f t="shared" si="395"/>
        <v>West Mifflin, Pennsylvania, United States</v>
      </c>
      <c r="B25317" t="s">
        <v>29817</v>
      </c>
      <c r="C25317" t="s">
        <v>29817</v>
      </c>
      <c r="D25317">
        <v>40.3581</v>
      </c>
      <c r="E25317">
        <v>-79.907200000000003</v>
      </c>
      <c r="F25317" t="s">
        <v>530</v>
      </c>
      <c r="G25317" t="s">
        <v>531</v>
      </c>
      <c r="H25317" t="s">
        <v>532</v>
      </c>
      <c r="I25317" t="s">
        <v>620</v>
      </c>
      <c r="K25317">
        <v>19699</v>
      </c>
      <c r="L25317">
        <v>1840001273</v>
      </c>
    </row>
    <row r="25318" spans="1:12" x14ac:dyDescent="0.45">
      <c r="A25318" t="str">
        <f t="shared" si="395"/>
        <v>West Milford, New Jersey, United States</v>
      </c>
      <c r="B25318" t="s">
        <v>29818</v>
      </c>
      <c r="C25318" t="s">
        <v>29818</v>
      </c>
      <c r="D25318">
        <v>41.106200000000001</v>
      </c>
      <c r="E25318">
        <v>-74.391300000000001</v>
      </c>
      <c r="F25318" t="s">
        <v>530</v>
      </c>
      <c r="G25318" t="s">
        <v>531</v>
      </c>
      <c r="H25318" t="s">
        <v>532</v>
      </c>
      <c r="I25318" t="s">
        <v>587</v>
      </c>
      <c r="K25318">
        <v>26409</v>
      </c>
      <c r="L25318">
        <v>1840081809</v>
      </c>
    </row>
    <row r="25319" spans="1:12" x14ac:dyDescent="0.45">
      <c r="A25319" t="str">
        <f t="shared" si="395"/>
        <v>West Modesto, California, United States</v>
      </c>
      <c r="B25319" t="s">
        <v>29819</v>
      </c>
      <c r="C25319" t="s">
        <v>29819</v>
      </c>
      <c r="D25319">
        <v>37.618000000000002</v>
      </c>
      <c r="E25319">
        <v>-121.0343</v>
      </c>
      <c r="F25319" t="s">
        <v>530</v>
      </c>
      <c r="G25319" t="s">
        <v>531</v>
      </c>
      <c r="H25319" t="s">
        <v>532</v>
      </c>
      <c r="I25319" t="s">
        <v>754</v>
      </c>
      <c r="K25319">
        <v>5911</v>
      </c>
      <c r="L25319">
        <v>1840074716</v>
      </c>
    </row>
    <row r="25320" spans="1:12" x14ac:dyDescent="0.45">
      <c r="A25320" t="str">
        <f t="shared" si="395"/>
        <v>West Monroe, Louisiana, United States</v>
      </c>
      <c r="B25320" t="s">
        <v>29820</v>
      </c>
      <c r="C25320" t="s">
        <v>29820</v>
      </c>
      <c r="D25320">
        <v>32.512</v>
      </c>
      <c r="E25320">
        <v>-92.151300000000006</v>
      </c>
      <c r="F25320" t="s">
        <v>530</v>
      </c>
      <c r="G25320" t="s">
        <v>531</v>
      </c>
      <c r="H25320" t="s">
        <v>532</v>
      </c>
      <c r="I25320" t="s">
        <v>533</v>
      </c>
      <c r="K25320">
        <v>12227</v>
      </c>
      <c r="L25320">
        <v>1840015795</v>
      </c>
    </row>
    <row r="25321" spans="1:12" x14ac:dyDescent="0.45">
      <c r="A25321" t="str">
        <f t="shared" si="395"/>
        <v>West New York, New Jersey, United States</v>
      </c>
      <c r="B25321" t="s">
        <v>29821</v>
      </c>
      <c r="C25321" t="s">
        <v>29821</v>
      </c>
      <c r="D25321">
        <v>40.785600000000002</v>
      </c>
      <c r="E25321">
        <v>-74.009299999999996</v>
      </c>
      <c r="F25321" t="s">
        <v>530</v>
      </c>
      <c r="G25321" t="s">
        <v>531</v>
      </c>
      <c r="H25321" t="s">
        <v>532</v>
      </c>
      <c r="I25321" t="s">
        <v>587</v>
      </c>
      <c r="K25321">
        <v>52723</v>
      </c>
      <c r="L25321">
        <v>1840001035</v>
      </c>
    </row>
    <row r="25322" spans="1:12" x14ac:dyDescent="0.45">
      <c r="A25322" t="str">
        <f t="shared" si="395"/>
        <v>West Nipissing / Nipissing Ouest, Ontario, Canada</v>
      </c>
      <c r="B25322" t="s">
        <v>29822</v>
      </c>
      <c r="C25322" t="s">
        <v>29822</v>
      </c>
      <c r="D25322">
        <v>46.366700000000002</v>
      </c>
      <c r="E25322">
        <v>-79.916700000000006</v>
      </c>
      <c r="F25322" t="s">
        <v>541</v>
      </c>
      <c r="G25322" t="s">
        <v>542</v>
      </c>
      <c r="H25322" t="s">
        <v>543</v>
      </c>
      <c r="I25322" t="s">
        <v>857</v>
      </c>
      <c r="K25322">
        <v>14364</v>
      </c>
      <c r="L25322">
        <v>1124000026</v>
      </c>
    </row>
    <row r="25323" spans="1:12" x14ac:dyDescent="0.45">
      <c r="A25323" t="str">
        <f t="shared" si="395"/>
        <v>West Norriton, Pennsylvania, United States</v>
      </c>
      <c r="B25323" t="s">
        <v>29823</v>
      </c>
      <c r="C25323" t="s">
        <v>29823</v>
      </c>
      <c r="D25323">
        <v>40.130800000000001</v>
      </c>
      <c r="E25323">
        <v>-75.379499999999993</v>
      </c>
      <c r="F25323" t="s">
        <v>530</v>
      </c>
      <c r="G25323" t="s">
        <v>531</v>
      </c>
      <c r="H25323" t="s">
        <v>532</v>
      </c>
      <c r="I25323" t="s">
        <v>620</v>
      </c>
      <c r="K25323">
        <v>15703</v>
      </c>
      <c r="L25323">
        <v>1840133862</v>
      </c>
    </row>
    <row r="25324" spans="1:12" x14ac:dyDescent="0.45">
      <c r="A25324" t="str">
        <f t="shared" si="395"/>
        <v>West Odessa, Texas, United States</v>
      </c>
      <c r="B25324" t="s">
        <v>29824</v>
      </c>
      <c r="C25324" t="s">
        <v>29824</v>
      </c>
      <c r="D25324">
        <v>31.838799999999999</v>
      </c>
      <c r="E25324">
        <v>-102.4996</v>
      </c>
      <c r="F25324" t="s">
        <v>530</v>
      </c>
      <c r="G25324" t="s">
        <v>531</v>
      </c>
      <c r="H25324" t="s">
        <v>532</v>
      </c>
      <c r="I25324" t="s">
        <v>610</v>
      </c>
      <c r="K25324">
        <v>26278</v>
      </c>
      <c r="L25324">
        <v>1840037100</v>
      </c>
    </row>
    <row r="25325" spans="1:12" x14ac:dyDescent="0.45">
      <c r="A25325" t="str">
        <f t="shared" si="395"/>
        <v>West Orange, New Jersey, United States</v>
      </c>
      <c r="B25325" t="s">
        <v>29825</v>
      </c>
      <c r="C25325" t="s">
        <v>29825</v>
      </c>
      <c r="D25325">
        <v>40.789299999999997</v>
      </c>
      <c r="E25325">
        <v>-74.262699999999995</v>
      </c>
      <c r="F25325" t="s">
        <v>530</v>
      </c>
      <c r="G25325" t="s">
        <v>531</v>
      </c>
      <c r="H25325" t="s">
        <v>532</v>
      </c>
      <c r="I25325" t="s">
        <v>587</v>
      </c>
      <c r="K25325">
        <v>47210</v>
      </c>
      <c r="L25325">
        <v>1840131596</v>
      </c>
    </row>
    <row r="25326" spans="1:12" x14ac:dyDescent="0.45">
      <c r="A25326" t="str">
        <f t="shared" si="395"/>
        <v>West Palm Beach, Florida, United States</v>
      </c>
      <c r="B25326" t="s">
        <v>29826</v>
      </c>
      <c r="C25326" t="s">
        <v>29826</v>
      </c>
      <c r="D25326">
        <v>26.7468</v>
      </c>
      <c r="E25326">
        <v>-80.131600000000006</v>
      </c>
      <c r="F25326" t="s">
        <v>530</v>
      </c>
      <c r="G25326" t="s">
        <v>531</v>
      </c>
      <c r="H25326" t="s">
        <v>532</v>
      </c>
      <c r="I25326" t="s">
        <v>1378</v>
      </c>
      <c r="K25326">
        <v>111955</v>
      </c>
      <c r="L25326">
        <v>1840015993</v>
      </c>
    </row>
    <row r="25327" spans="1:12" x14ac:dyDescent="0.45">
      <c r="A25327" t="str">
        <f t="shared" si="395"/>
        <v>West Park, Florida, United States</v>
      </c>
      <c r="B25327" t="s">
        <v>29827</v>
      </c>
      <c r="C25327" t="s">
        <v>29827</v>
      </c>
      <c r="D25327">
        <v>25.984000000000002</v>
      </c>
      <c r="E25327">
        <v>-80.192300000000003</v>
      </c>
      <c r="F25327" t="s">
        <v>530</v>
      </c>
      <c r="G25327" t="s">
        <v>531</v>
      </c>
      <c r="H25327" t="s">
        <v>532</v>
      </c>
      <c r="I25327" t="s">
        <v>1378</v>
      </c>
      <c r="K25327">
        <v>15089</v>
      </c>
      <c r="L25327">
        <v>1840016002</v>
      </c>
    </row>
    <row r="25328" spans="1:12" x14ac:dyDescent="0.45">
      <c r="A25328" t="str">
        <f t="shared" si="395"/>
        <v>West Pennsboro, Pennsylvania, United States</v>
      </c>
      <c r="B25328" t="s">
        <v>29828</v>
      </c>
      <c r="C25328" t="s">
        <v>29828</v>
      </c>
      <c r="D25328">
        <v>40.1798</v>
      </c>
      <c r="E25328">
        <v>-77.333500000000001</v>
      </c>
      <c r="F25328" t="s">
        <v>530</v>
      </c>
      <c r="G25328" t="s">
        <v>531</v>
      </c>
      <c r="H25328" t="s">
        <v>532</v>
      </c>
      <c r="I25328" t="s">
        <v>620</v>
      </c>
      <c r="K25328">
        <v>5603</v>
      </c>
      <c r="L25328">
        <v>1840152630</v>
      </c>
    </row>
    <row r="25329" spans="1:12" x14ac:dyDescent="0.45">
      <c r="A25329" t="str">
        <f t="shared" si="395"/>
        <v>West Pensacola, Florida, United States</v>
      </c>
      <c r="B25329" t="s">
        <v>29829</v>
      </c>
      <c r="C25329" t="s">
        <v>29829</v>
      </c>
      <c r="D25329">
        <v>30.426300000000001</v>
      </c>
      <c r="E25329">
        <v>-87.267899999999997</v>
      </c>
      <c r="F25329" t="s">
        <v>530</v>
      </c>
      <c r="G25329" t="s">
        <v>531</v>
      </c>
      <c r="H25329" t="s">
        <v>532</v>
      </c>
      <c r="I25329" t="s">
        <v>1378</v>
      </c>
      <c r="K25329">
        <v>21243</v>
      </c>
      <c r="L25329">
        <v>1840013915</v>
      </c>
    </row>
    <row r="25330" spans="1:12" x14ac:dyDescent="0.45">
      <c r="A25330" t="str">
        <f t="shared" si="395"/>
        <v>West Perrine, Florida, United States</v>
      </c>
      <c r="B25330" t="s">
        <v>29830</v>
      </c>
      <c r="C25330" t="s">
        <v>29830</v>
      </c>
      <c r="D25330">
        <v>25.606100000000001</v>
      </c>
      <c r="E25330">
        <v>-80.363900000000001</v>
      </c>
      <c r="F25330" t="s">
        <v>530</v>
      </c>
      <c r="G25330" t="s">
        <v>531</v>
      </c>
      <c r="H25330" t="s">
        <v>532</v>
      </c>
      <c r="I25330" t="s">
        <v>1378</v>
      </c>
      <c r="K25330">
        <v>10491</v>
      </c>
      <c r="L25330">
        <v>1840029018</v>
      </c>
    </row>
    <row r="25331" spans="1:12" x14ac:dyDescent="0.45">
      <c r="A25331" t="str">
        <f t="shared" si="395"/>
        <v>West Perth, Ontario, Canada</v>
      </c>
      <c r="B25331" t="s">
        <v>29831</v>
      </c>
      <c r="C25331" t="s">
        <v>29831</v>
      </c>
      <c r="D25331">
        <v>43.47</v>
      </c>
      <c r="E25331">
        <v>-81.2</v>
      </c>
      <c r="F25331" t="s">
        <v>541</v>
      </c>
      <c r="G25331" t="s">
        <v>542</v>
      </c>
      <c r="H25331" t="s">
        <v>543</v>
      </c>
      <c r="I25331" t="s">
        <v>857</v>
      </c>
      <c r="K25331">
        <v>8865</v>
      </c>
      <c r="L25331">
        <v>1124001056</v>
      </c>
    </row>
    <row r="25332" spans="1:12" x14ac:dyDescent="0.45">
      <c r="A25332" t="str">
        <f t="shared" si="395"/>
        <v>West Plains, Missouri, United States</v>
      </c>
      <c r="B25332" t="s">
        <v>29832</v>
      </c>
      <c r="C25332" t="s">
        <v>29832</v>
      </c>
      <c r="D25332">
        <v>36.7378</v>
      </c>
      <c r="E25332">
        <v>-91.867999999999995</v>
      </c>
      <c r="F25332" t="s">
        <v>530</v>
      </c>
      <c r="G25332" t="s">
        <v>531</v>
      </c>
      <c r="H25332" t="s">
        <v>532</v>
      </c>
      <c r="I25332" t="s">
        <v>884</v>
      </c>
      <c r="K25332">
        <v>11540</v>
      </c>
      <c r="L25332">
        <v>1840010887</v>
      </c>
    </row>
    <row r="25333" spans="1:12" x14ac:dyDescent="0.45">
      <c r="A25333" t="str">
        <f t="shared" si="395"/>
        <v>West Point, Utah, United States</v>
      </c>
      <c r="B25333" t="s">
        <v>29833</v>
      </c>
      <c r="C25333" t="s">
        <v>29833</v>
      </c>
      <c r="D25333">
        <v>41.122</v>
      </c>
      <c r="E25333">
        <v>-112.0994</v>
      </c>
      <c r="F25333" t="s">
        <v>530</v>
      </c>
      <c r="G25333" t="s">
        <v>531</v>
      </c>
      <c r="H25333" t="s">
        <v>532</v>
      </c>
      <c r="I25333" t="s">
        <v>1667</v>
      </c>
      <c r="K25333">
        <v>10957</v>
      </c>
      <c r="L25333">
        <v>1840021354</v>
      </c>
    </row>
    <row r="25334" spans="1:12" x14ac:dyDescent="0.45">
      <c r="A25334" t="str">
        <f t="shared" si="395"/>
        <v>West Point, Mississippi, United States</v>
      </c>
      <c r="B25334" t="s">
        <v>29833</v>
      </c>
      <c r="C25334" t="s">
        <v>29833</v>
      </c>
      <c r="D25334">
        <v>33.606400000000001</v>
      </c>
      <c r="E25334">
        <v>-88.6571</v>
      </c>
      <c r="F25334" t="s">
        <v>530</v>
      </c>
      <c r="G25334" t="s">
        <v>531</v>
      </c>
      <c r="H25334" t="s">
        <v>532</v>
      </c>
      <c r="I25334" t="s">
        <v>1875</v>
      </c>
      <c r="K25334">
        <v>8440</v>
      </c>
      <c r="L25334">
        <v>1840015681</v>
      </c>
    </row>
    <row r="25335" spans="1:12" x14ac:dyDescent="0.45">
      <c r="A25335" t="str">
        <f t="shared" si="395"/>
        <v>West Point, New York, United States</v>
      </c>
      <c r="B25335" t="s">
        <v>29833</v>
      </c>
      <c r="C25335" t="s">
        <v>29833</v>
      </c>
      <c r="D25335">
        <v>41.364199999999997</v>
      </c>
      <c r="E25335">
        <v>-74.011799999999994</v>
      </c>
      <c r="F25335" t="s">
        <v>530</v>
      </c>
      <c r="G25335" t="s">
        <v>531</v>
      </c>
      <c r="H25335" t="s">
        <v>532</v>
      </c>
      <c r="I25335" t="s">
        <v>803</v>
      </c>
      <c r="K25335">
        <v>6670</v>
      </c>
      <c r="L25335">
        <v>1840004866</v>
      </c>
    </row>
    <row r="25336" spans="1:12" x14ac:dyDescent="0.45">
      <c r="A25336" t="str">
        <f t="shared" si="395"/>
        <v>West Puente Valley, California, United States</v>
      </c>
      <c r="B25336" t="s">
        <v>29834</v>
      </c>
      <c r="C25336" t="s">
        <v>29834</v>
      </c>
      <c r="D25336">
        <v>34.051200000000001</v>
      </c>
      <c r="E25336">
        <v>-117.96810000000001</v>
      </c>
      <c r="F25336" t="s">
        <v>530</v>
      </c>
      <c r="G25336" t="s">
        <v>531</v>
      </c>
      <c r="H25336" t="s">
        <v>532</v>
      </c>
      <c r="I25336" t="s">
        <v>754</v>
      </c>
      <c r="K25336">
        <v>23629</v>
      </c>
      <c r="L25336">
        <v>1840028409</v>
      </c>
    </row>
    <row r="25337" spans="1:12" x14ac:dyDescent="0.45">
      <c r="A25337" t="str">
        <f t="shared" si="395"/>
        <v>West Rancho Dominguez, California, United States</v>
      </c>
      <c r="B25337" t="s">
        <v>29835</v>
      </c>
      <c r="C25337" t="s">
        <v>29835</v>
      </c>
      <c r="D25337">
        <v>33.905700000000003</v>
      </c>
      <c r="E25337">
        <v>-118.26819999999999</v>
      </c>
      <c r="F25337" t="s">
        <v>530</v>
      </c>
      <c r="G25337" t="s">
        <v>531</v>
      </c>
      <c r="H25337" t="s">
        <v>532</v>
      </c>
      <c r="I25337" t="s">
        <v>754</v>
      </c>
      <c r="K25337">
        <v>22932</v>
      </c>
      <c r="L25337">
        <v>1840028406</v>
      </c>
    </row>
    <row r="25338" spans="1:12" x14ac:dyDescent="0.45">
      <c r="A25338" t="str">
        <f t="shared" si="395"/>
        <v>West Richland, Washington, United States</v>
      </c>
      <c r="B25338" t="s">
        <v>29836</v>
      </c>
      <c r="C25338" t="s">
        <v>29836</v>
      </c>
      <c r="D25338">
        <v>46.311500000000002</v>
      </c>
      <c r="E25338">
        <v>-119.3998</v>
      </c>
      <c r="F25338" t="s">
        <v>530</v>
      </c>
      <c r="G25338" t="s">
        <v>531</v>
      </c>
      <c r="H25338" t="s">
        <v>532</v>
      </c>
      <c r="I25338" t="s">
        <v>585</v>
      </c>
      <c r="K25338">
        <v>15075</v>
      </c>
      <c r="L25338">
        <v>1840021168</v>
      </c>
    </row>
    <row r="25339" spans="1:12" x14ac:dyDescent="0.45">
      <c r="A25339" t="str">
        <f t="shared" si="395"/>
        <v>West Rockhill, Pennsylvania, United States</v>
      </c>
      <c r="B25339" t="s">
        <v>29837</v>
      </c>
      <c r="C25339" t="s">
        <v>29837</v>
      </c>
      <c r="D25339">
        <v>40.368600000000001</v>
      </c>
      <c r="E25339">
        <v>-75.3489</v>
      </c>
      <c r="F25339" t="s">
        <v>530</v>
      </c>
      <c r="G25339" t="s">
        <v>531</v>
      </c>
      <c r="H25339" t="s">
        <v>532</v>
      </c>
      <c r="I25339" t="s">
        <v>620</v>
      </c>
      <c r="K25339">
        <v>5263</v>
      </c>
      <c r="L25339">
        <v>1840150056</v>
      </c>
    </row>
    <row r="25340" spans="1:12" x14ac:dyDescent="0.45">
      <c r="A25340" t="str">
        <f t="shared" si="395"/>
        <v>West Sacramento, California, United States</v>
      </c>
      <c r="B25340" t="s">
        <v>29838</v>
      </c>
      <c r="C25340" t="s">
        <v>29838</v>
      </c>
      <c r="D25340">
        <v>38.555700000000002</v>
      </c>
      <c r="E25340">
        <v>-121.5504</v>
      </c>
      <c r="F25340" t="s">
        <v>530</v>
      </c>
      <c r="G25340" t="s">
        <v>531</v>
      </c>
      <c r="H25340" t="s">
        <v>532</v>
      </c>
      <c r="I25340" t="s">
        <v>754</v>
      </c>
      <c r="K25340">
        <v>53519</v>
      </c>
      <c r="L25340">
        <v>1840021483</v>
      </c>
    </row>
    <row r="25341" spans="1:12" x14ac:dyDescent="0.45">
      <c r="A25341" t="str">
        <f t="shared" si="395"/>
        <v>West Salem, Wisconsin, United States</v>
      </c>
      <c r="B25341" t="s">
        <v>29839</v>
      </c>
      <c r="C25341" t="s">
        <v>29839</v>
      </c>
      <c r="D25341">
        <v>43.898899999999998</v>
      </c>
      <c r="E25341">
        <v>-91.088300000000004</v>
      </c>
      <c r="F25341" t="s">
        <v>530</v>
      </c>
      <c r="G25341" t="s">
        <v>531</v>
      </c>
      <c r="H25341" t="s">
        <v>532</v>
      </c>
      <c r="I25341" t="s">
        <v>1611</v>
      </c>
      <c r="K25341">
        <v>5015</v>
      </c>
      <c r="L25341">
        <v>1840002575</v>
      </c>
    </row>
    <row r="25342" spans="1:12" x14ac:dyDescent="0.45">
      <c r="A25342" t="str">
        <f t="shared" si="395"/>
        <v>West Samoset, Florida, United States</v>
      </c>
      <c r="B25342" t="s">
        <v>29840</v>
      </c>
      <c r="C25342" t="s">
        <v>29840</v>
      </c>
      <c r="D25342">
        <v>27.470199999999998</v>
      </c>
      <c r="E25342">
        <v>-82.555199999999999</v>
      </c>
      <c r="F25342" t="s">
        <v>530</v>
      </c>
      <c r="G25342" t="s">
        <v>531</v>
      </c>
      <c r="H25342" t="s">
        <v>532</v>
      </c>
      <c r="I25342" t="s">
        <v>1378</v>
      </c>
      <c r="K25342">
        <v>7708</v>
      </c>
      <c r="L25342">
        <v>1840029097</v>
      </c>
    </row>
    <row r="25343" spans="1:12" x14ac:dyDescent="0.45">
      <c r="A25343" t="str">
        <f t="shared" si="395"/>
        <v>West Seneca, New York, United States</v>
      </c>
      <c r="B25343" t="s">
        <v>29841</v>
      </c>
      <c r="C25343" t="s">
        <v>29841</v>
      </c>
      <c r="D25343">
        <v>42.837400000000002</v>
      </c>
      <c r="E25343">
        <v>-78.750900000000001</v>
      </c>
      <c r="F25343" t="s">
        <v>530</v>
      </c>
      <c r="G25343" t="s">
        <v>531</v>
      </c>
      <c r="H25343" t="s">
        <v>532</v>
      </c>
      <c r="I25343" t="s">
        <v>803</v>
      </c>
      <c r="K25343">
        <v>45332</v>
      </c>
      <c r="L25343">
        <v>1840058604</v>
      </c>
    </row>
    <row r="25344" spans="1:12" x14ac:dyDescent="0.45">
      <c r="A25344" t="str">
        <f t="shared" si="395"/>
        <v>West Slope, Oregon, United States</v>
      </c>
      <c r="B25344" t="s">
        <v>29842</v>
      </c>
      <c r="C25344" t="s">
        <v>29842</v>
      </c>
      <c r="D25344">
        <v>45.496200000000002</v>
      </c>
      <c r="E25344">
        <v>-122.7731</v>
      </c>
      <c r="F25344" t="s">
        <v>530</v>
      </c>
      <c r="G25344" t="s">
        <v>531</v>
      </c>
      <c r="H25344" t="s">
        <v>532</v>
      </c>
      <c r="I25344" t="s">
        <v>1426</v>
      </c>
      <c r="K25344">
        <v>7498</v>
      </c>
      <c r="L25344">
        <v>1840018554</v>
      </c>
    </row>
    <row r="25345" spans="1:12" x14ac:dyDescent="0.45">
      <c r="A25345" t="str">
        <f t="shared" si="395"/>
        <v>West Springfield, Massachusetts, United States</v>
      </c>
      <c r="B25345" t="s">
        <v>29843</v>
      </c>
      <c r="C25345" t="s">
        <v>29843</v>
      </c>
      <c r="D25345">
        <v>42.125300000000003</v>
      </c>
      <c r="E25345">
        <v>-72.650300000000001</v>
      </c>
      <c r="F25345" t="s">
        <v>530</v>
      </c>
      <c r="G25345" t="s">
        <v>531</v>
      </c>
      <c r="H25345" t="s">
        <v>532</v>
      </c>
      <c r="I25345" t="s">
        <v>621</v>
      </c>
      <c r="K25345">
        <v>28517</v>
      </c>
      <c r="L25345">
        <v>1840031158</v>
      </c>
    </row>
    <row r="25346" spans="1:12" x14ac:dyDescent="0.45">
      <c r="A25346" t="str">
        <f t="shared" si="395"/>
        <v>West Springfield, Virginia, United States</v>
      </c>
      <c r="B25346" t="s">
        <v>29843</v>
      </c>
      <c r="C25346" t="s">
        <v>29843</v>
      </c>
      <c r="D25346">
        <v>38.777099999999997</v>
      </c>
      <c r="E25346">
        <v>-77.226799999999997</v>
      </c>
      <c r="F25346" t="s">
        <v>530</v>
      </c>
      <c r="G25346" t="s">
        <v>531</v>
      </c>
      <c r="H25346" t="s">
        <v>532</v>
      </c>
      <c r="I25346" t="s">
        <v>618</v>
      </c>
      <c r="K25346">
        <v>23202</v>
      </c>
      <c r="L25346">
        <v>1840006041</v>
      </c>
    </row>
    <row r="25347" spans="1:12" x14ac:dyDescent="0.45">
      <c r="A25347" t="str">
        <f t="shared" ref="A25347:A25410" si="396">CONCATENATE(B25347,", ",I25347,", ",F25347)</f>
        <v>West St. Paul, Minnesota, United States</v>
      </c>
      <c r="B25347" t="s">
        <v>29844</v>
      </c>
      <c r="C25347" t="s">
        <v>29844</v>
      </c>
      <c r="D25347">
        <v>44.901800000000001</v>
      </c>
      <c r="E25347">
        <v>-93.085800000000006</v>
      </c>
      <c r="F25347" t="s">
        <v>530</v>
      </c>
      <c r="G25347" t="s">
        <v>531</v>
      </c>
      <c r="H25347" t="s">
        <v>532</v>
      </c>
      <c r="I25347" t="s">
        <v>1433</v>
      </c>
      <c r="K25347">
        <v>19961</v>
      </c>
      <c r="L25347">
        <v>1840010012</v>
      </c>
    </row>
    <row r="25348" spans="1:12" x14ac:dyDescent="0.45">
      <c r="A25348" t="str">
        <f t="shared" si="396"/>
        <v>West St. Paul, Manitoba, Canada</v>
      </c>
      <c r="B25348" t="s">
        <v>29844</v>
      </c>
      <c r="C25348" t="s">
        <v>29844</v>
      </c>
      <c r="D25348">
        <v>50.011899999999997</v>
      </c>
      <c r="E25348">
        <v>-97.114999999999995</v>
      </c>
      <c r="F25348" t="s">
        <v>541</v>
      </c>
      <c r="G25348" t="s">
        <v>542</v>
      </c>
      <c r="H25348" t="s">
        <v>543</v>
      </c>
      <c r="I25348" t="s">
        <v>5149</v>
      </c>
      <c r="K25348">
        <v>5368</v>
      </c>
      <c r="L25348">
        <v>1124001136</v>
      </c>
    </row>
    <row r="25349" spans="1:12" x14ac:dyDescent="0.45">
      <c r="A25349" t="str">
        <f t="shared" si="396"/>
        <v>West Tamworth, New South Wales, Australia</v>
      </c>
      <c r="B25349" t="s">
        <v>29845</v>
      </c>
      <c r="C25349" t="s">
        <v>29845</v>
      </c>
      <c r="D25349">
        <v>-31.089400000000001</v>
      </c>
      <c r="E25349">
        <v>150.9436</v>
      </c>
      <c r="F25349" t="s">
        <v>830</v>
      </c>
      <c r="G25349" t="s">
        <v>831</v>
      </c>
      <c r="H25349" t="s">
        <v>832</v>
      </c>
      <c r="I25349" t="s">
        <v>1454</v>
      </c>
      <c r="K25349">
        <v>5342</v>
      </c>
      <c r="L25349">
        <v>1036187167</v>
      </c>
    </row>
    <row r="25350" spans="1:12" x14ac:dyDescent="0.45">
      <c r="A25350" t="str">
        <f t="shared" si="396"/>
        <v>West Tawakoni, Texas, United States</v>
      </c>
      <c r="B25350" t="s">
        <v>29846</v>
      </c>
      <c r="C25350" t="s">
        <v>29846</v>
      </c>
      <c r="D25350">
        <v>32.897599999999997</v>
      </c>
      <c r="E25350">
        <v>-96.021699999999996</v>
      </c>
      <c r="F25350" t="s">
        <v>530</v>
      </c>
      <c r="G25350" t="s">
        <v>531</v>
      </c>
      <c r="H25350" t="s">
        <v>532</v>
      </c>
      <c r="I25350" t="s">
        <v>610</v>
      </c>
      <c r="K25350">
        <v>9679</v>
      </c>
      <c r="L25350">
        <v>1840022015</v>
      </c>
    </row>
    <row r="25351" spans="1:12" x14ac:dyDescent="0.45">
      <c r="A25351" t="str">
        <f t="shared" si="396"/>
        <v>West Thurrock, Thurrock, United Kingdom</v>
      </c>
      <c r="B25351" t="s">
        <v>29847</v>
      </c>
      <c r="C25351" t="s">
        <v>29847</v>
      </c>
      <c r="D25351">
        <v>51.483600000000003</v>
      </c>
      <c r="E25351">
        <v>0.28199999999999997</v>
      </c>
      <c r="F25351" t="s">
        <v>536</v>
      </c>
      <c r="G25351" t="s">
        <v>537</v>
      </c>
      <c r="H25351" t="s">
        <v>538</v>
      </c>
      <c r="I25351" t="s">
        <v>2770</v>
      </c>
      <c r="K25351">
        <v>7795</v>
      </c>
      <c r="L25351">
        <v>1826272551</v>
      </c>
    </row>
    <row r="25352" spans="1:12" x14ac:dyDescent="0.45">
      <c r="A25352" t="str">
        <f t="shared" si="396"/>
        <v>West University Place, Texas, United States</v>
      </c>
      <c r="B25352" t="s">
        <v>29848</v>
      </c>
      <c r="C25352" t="s">
        <v>29848</v>
      </c>
      <c r="D25352">
        <v>29.715699999999998</v>
      </c>
      <c r="E25352">
        <v>-95.432100000000005</v>
      </c>
      <c r="F25352" t="s">
        <v>530</v>
      </c>
      <c r="G25352" t="s">
        <v>531</v>
      </c>
      <c r="H25352" t="s">
        <v>532</v>
      </c>
      <c r="I25352" t="s">
        <v>610</v>
      </c>
      <c r="K25352">
        <v>15585</v>
      </c>
      <c r="L25352">
        <v>1840022205</v>
      </c>
    </row>
    <row r="25353" spans="1:12" x14ac:dyDescent="0.45">
      <c r="A25353" t="str">
        <f t="shared" si="396"/>
        <v>West Valley City, Utah, United States</v>
      </c>
      <c r="B25353" t="s">
        <v>29849</v>
      </c>
      <c r="C25353" t="s">
        <v>29849</v>
      </c>
      <c r="D25353">
        <v>40.688899999999997</v>
      </c>
      <c r="E25353">
        <v>-112.0115</v>
      </c>
      <c r="F25353" t="s">
        <v>530</v>
      </c>
      <c r="G25353" t="s">
        <v>531</v>
      </c>
      <c r="H25353" t="s">
        <v>532</v>
      </c>
      <c r="I25353" t="s">
        <v>1667</v>
      </c>
      <c r="K25353">
        <v>135248</v>
      </c>
      <c r="L25353">
        <v>1840021389</v>
      </c>
    </row>
    <row r="25354" spans="1:12" x14ac:dyDescent="0.45">
      <c r="A25354" t="str">
        <f t="shared" si="396"/>
        <v>West Vancouver, British Columbia, Canada</v>
      </c>
      <c r="B25354" t="s">
        <v>29850</v>
      </c>
      <c r="C25354" t="s">
        <v>29850</v>
      </c>
      <c r="D25354">
        <v>49.366700000000002</v>
      </c>
      <c r="E25354">
        <v>-123.16670000000001</v>
      </c>
      <c r="F25354" t="s">
        <v>541</v>
      </c>
      <c r="G25354" t="s">
        <v>542</v>
      </c>
      <c r="H25354" t="s">
        <v>543</v>
      </c>
      <c r="I25354" t="s">
        <v>544</v>
      </c>
      <c r="K25354">
        <v>42473</v>
      </c>
      <c r="L25354">
        <v>1124001824</v>
      </c>
    </row>
    <row r="25355" spans="1:12" x14ac:dyDescent="0.45">
      <c r="A25355" t="str">
        <f t="shared" si="396"/>
        <v>West Vero Corridor, Florida, United States</v>
      </c>
      <c r="B25355" t="s">
        <v>29851</v>
      </c>
      <c r="C25355" t="s">
        <v>29851</v>
      </c>
      <c r="D25355">
        <v>27.637799999999999</v>
      </c>
      <c r="E25355">
        <v>-80.485500000000002</v>
      </c>
      <c r="F25355" t="s">
        <v>530</v>
      </c>
      <c r="G25355" t="s">
        <v>531</v>
      </c>
      <c r="H25355" t="s">
        <v>532</v>
      </c>
      <c r="I25355" t="s">
        <v>1378</v>
      </c>
      <c r="K25355">
        <v>8661</v>
      </c>
      <c r="L25355">
        <v>1840073271</v>
      </c>
    </row>
    <row r="25356" spans="1:12" x14ac:dyDescent="0.45">
      <c r="A25356" t="str">
        <f t="shared" si="396"/>
        <v>West View, Pennsylvania, United States</v>
      </c>
      <c r="B25356" t="s">
        <v>29852</v>
      </c>
      <c r="C25356" t="s">
        <v>29852</v>
      </c>
      <c r="D25356">
        <v>40.5182</v>
      </c>
      <c r="E25356">
        <v>-80.033299999999997</v>
      </c>
      <c r="F25356" t="s">
        <v>530</v>
      </c>
      <c r="G25356" t="s">
        <v>531</v>
      </c>
      <c r="H25356" t="s">
        <v>532</v>
      </c>
      <c r="I25356" t="s">
        <v>620</v>
      </c>
      <c r="K25356">
        <v>6516</v>
      </c>
      <c r="L25356">
        <v>1840001274</v>
      </c>
    </row>
    <row r="25357" spans="1:12" x14ac:dyDescent="0.45">
      <c r="A25357" t="str">
        <f t="shared" si="396"/>
        <v>West Vincent, Pennsylvania, United States</v>
      </c>
      <c r="B25357" t="s">
        <v>29853</v>
      </c>
      <c r="C25357" t="s">
        <v>29853</v>
      </c>
      <c r="D25357">
        <v>40.125599999999999</v>
      </c>
      <c r="E25357">
        <v>-75.6477</v>
      </c>
      <c r="F25357" t="s">
        <v>530</v>
      </c>
      <c r="G25357" t="s">
        <v>531</v>
      </c>
      <c r="H25357" t="s">
        <v>532</v>
      </c>
      <c r="I25357" t="s">
        <v>620</v>
      </c>
      <c r="K25357">
        <v>5257</v>
      </c>
      <c r="L25357">
        <v>1840146656</v>
      </c>
    </row>
    <row r="25358" spans="1:12" x14ac:dyDescent="0.45">
      <c r="A25358" t="str">
        <f t="shared" si="396"/>
        <v>West Warwick, Rhode Island, United States</v>
      </c>
      <c r="B25358" t="s">
        <v>29854</v>
      </c>
      <c r="C25358" t="s">
        <v>29854</v>
      </c>
      <c r="D25358">
        <v>41.698599999999999</v>
      </c>
      <c r="E25358">
        <v>-71.515600000000006</v>
      </c>
      <c r="F25358" t="s">
        <v>530</v>
      </c>
      <c r="G25358" t="s">
        <v>531</v>
      </c>
      <c r="H25358" t="s">
        <v>532</v>
      </c>
      <c r="I25358" t="s">
        <v>3666</v>
      </c>
      <c r="K25358">
        <v>28955</v>
      </c>
      <c r="L25358">
        <v>1840106223</v>
      </c>
    </row>
    <row r="25359" spans="1:12" x14ac:dyDescent="0.45">
      <c r="A25359" t="str">
        <f t="shared" si="396"/>
        <v>West Wendover, Nevada, United States</v>
      </c>
      <c r="B25359" t="s">
        <v>29855</v>
      </c>
      <c r="C25359" t="s">
        <v>29855</v>
      </c>
      <c r="D25359">
        <v>40.740699999999997</v>
      </c>
      <c r="E25359">
        <v>-114.0783</v>
      </c>
      <c r="F25359" t="s">
        <v>530</v>
      </c>
      <c r="G25359" t="s">
        <v>531</v>
      </c>
      <c r="H25359" t="s">
        <v>532</v>
      </c>
      <c r="I25359" t="s">
        <v>5052</v>
      </c>
      <c r="K25359">
        <v>5197</v>
      </c>
      <c r="L25359">
        <v>1840021336</v>
      </c>
    </row>
    <row r="25360" spans="1:12" x14ac:dyDescent="0.45">
      <c r="A25360" t="str">
        <f t="shared" si="396"/>
        <v>West Whiteland, Pennsylvania, United States</v>
      </c>
      <c r="B25360" t="s">
        <v>29856</v>
      </c>
      <c r="C25360" t="s">
        <v>29856</v>
      </c>
      <c r="D25360">
        <v>40.0227</v>
      </c>
      <c r="E25360">
        <v>-75.623900000000006</v>
      </c>
      <c r="F25360" t="s">
        <v>530</v>
      </c>
      <c r="G25360" t="s">
        <v>531</v>
      </c>
      <c r="H25360" t="s">
        <v>532</v>
      </c>
      <c r="I25360" t="s">
        <v>620</v>
      </c>
      <c r="K25360">
        <v>18403</v>
      </c>
      <c r="L25360">
        <v>1840146650</v>
      </c>
    </row>
    <row r="25361" spans="1:12" x14ac:dyDescent="0.45">
      <c r="A25361" t="str">
        <f t="shared" si="396"/>
        <v>West Whittier-Los Nietos, California, United States</v>
      </c>
      <c r="B25361" t="s">
        <v>29857</v>
      </c>
      <c r="C25361" t="s">
        <v>29857</v>
      </c>
      <c r="D25361">
        <v>33.975900000000003</v>
      </c>
      <c r="E25361">
        <v>-118.0689</v>
      </c>
      <c r="F25361" t="s">
        <v>530</v>
      </c>
      <c r="G25361" t="s">
        <v>531</v>
      </c>
      <c r="H25361" t="s">
        <v>532</v>
      </c>
      <c r="I25361" t="s">
        <v>754</v>
      </c>
      <c r="K25361">
        <v>27144</v>
      </c>
      <c r="L25361">
        <v>1840074745</v>
      </c>
    </row>
    <row r="25362" spans="1:12" x14ac:dyDescent="0.45">
      <c r="A25362" t="str">
        <f t="shared" si="396"/>
        <v>West Wickham, Bromley, United Kingdom</v>
      </c>
      <c r="B25362" t="s">
        <v>29858</v>
      </c>
      <c r="C25362" t="s">
        <v>29858</v>
      </c>
      <c r="D25362">
        <v>51.3765</v>
      </c>
      <c r="E25362">
        <v>-1.9300000000000001E-2</v>
      </c>
      <c r="F25362" t="s">
        <v>536</v>
      </c>
      <c r="G25362" t="s">
        <v>537</v>
      </c>
      <c r="H25362" t="s">
        <v>538</v>
      </c>
      <c r="I25362" t="s">
        <v>3912</v>
      </c>
      <c r="K25362">
        <v>14276</v>
      </c>
      <c r="L25362">
        <v>1826669089</v>
      </c>
    </row>
    <row r="25363" spans="1:12" x14ac:dyDescent="0.45">
      <c r="A25363" t="str">
        <f t="shared" si="396"/>
        <v>West Windsor, New Jersey, United States</v>
      </c>
      <c r="B25363" t="s">
        <v>29859</v>
      </c>
      <c r="C25363" t="s">
        <v>29859</v>
      </c>
      <c r="D25363">
        <v>40.289700000000003</v>
      </c>
      <c r="E25363">
        <v>-74.6267</v>
      </c>
      <c r="F25363" t="s">
        <v>530</v>
      </c>
      <c r="G25363" t="s">
        <v>531</v>
      </c>
      <c r="H25363" t="s">
        <v>532</v>
      </c>
      <c r="I25363" t="s">
        <v>587</v>
      </c>
      <c r="K25363">
        <v>28007</v>
      </c>
      <c r="L25363">
        <v>1840081655</v>
      </c>
    </row>
    <row r="25364" spans="1:12" x14ac:dyDescent="0.45">
      <c r="A25364" t="str">
        <f t="shared" si="396"/>
        <v>West Yarmouth, Massachusetts, United States</v>
      </c>
      <c r="B25364" t="s">
        <v>29860</v>
      </c>
      <c r="C25364" t="s">
        <v>29860</v>
      </c>
      <c r="D25364">
        <v>41.6496</v>
      </c>
      <c r="E25364">
        <v>-70.248699999999999</v>
      </c>
      <c r="F25364" t="s">
        <v>530</v>
      </c>
      <c r="G25364" t="s">
        <v>531</v>
      </c>
      <c r="H25364" t="s">
        <v>532</v>
      </c>
      <c r="I25364" t="s">
        <v>621</v>
      </c>
      <c r="K25364">
        <v>5271</v>
      </c>
      <c r="L25364">
        <v>1840003246</v>
      </c>
    </row>
    <row r="25365" spans="1:12" x14ac:dyDescent="0.45">
      <c r="A25365" t="str">
        <f t="shared" si="396"/>
        <v>Westampton, New Jersey, United States</v>
      </c>
      <c r="B25365" t="s">
        <v>29861</v>
      </c>
      <c r="C25365" t="s">
        <v>29861</v>
      </c>
      <c r="D25365">
        <v>40.016800000000003</v>
      </c>
      <c r="E25365">
        <v>-74.821299999999994</v>
      </c>
      <c r="F25365" t="s">
        <v>530</v>
      </c>
      <c r="G25365" t="s">
        <v>531</v>
      </c>
      <c r="H25365" t="s">
        <v>532</v>
      </c>
      <c r="I25365" t="s">
        <v>587</v>
      </c>
      <c r="K25365">
        <v>8703</v>
      </c>
      <c r="L25365">
        <v>1840081634</v>
      </c>
    </row>
    <row r="25366" spans="1:12" x14ac:dyDescent="0.45">
      <c r="A25366" t="str">
        <f t="shared" si="396"/>
        <v>Westborough, Massachusetts, United States</v>
      </c>
      <c r="B25366" t="s">
        <v>29862</v>
      </c>
      <c r="C25366" t="s">
        <v>29862</v>
      </c>
      <c r="D25366">
        <v>42.268099999999997</v>
      </c>
      <c r="E25366">
        <v>-71.614000000000004</v>
      </c>
      <c r="F25366" t="s">
        <v>530</v>
      </c>
      <c r="G25366" t="s">
        <v>531</v>
      </c>
      <c r="H25366" t="s">
        <v>532</v>
      </c>
      <c r="I25366" t="s">
        <v>621</v>
      </c>
      <c r="K25366">
        <v>18982</v>
      </c>
      <c r="L25366">
        <v>1840053611</v>
      </c>
    </row>
    <row r="25367" spans="1:12" x14ac:dyDescent="0.45">
      <c r="A25367" t="str">
        <f t="shared" si="396"/>
        <v>Westbrook, Maine, United States</v>
      </c>
      <c r="B25367" t="s">
        <v>29863</v>
      </c>
      <c r="C25367" t="s">
        <v>29863</v>
      </c>
      <c r="D25367">
        <v>43.695399999999999</v>
      </c>
      <c r="E25367">
        <v>-70.353899999999996</v>
      </c>
      <c r="F25367" t="s">
        <v>530</v>
      </c>
      <c r="G25367" t="s">
        <v>531</v>
      </c>
      <c r="H25367" t="s">
        <v>532</v>
      </c>
      <c r="I25367" t="s">
        <v>2721</v>
      </c>
      <c r="K25367">
        <v>19074</v>
      </c>
      <c r="L25367">
        <v>1840000329</v>
      </c>
    </row>
    <row r="25368" spans="1:12" x14ac:dyDescent="0.45">
      <c r="A25368" t="str">
        <f t="shared" si="396"/>
        <v>Westbrook, Connecticut, United States</v>
      </c>
      <c r="B25368" t="s">
        <v>29863</v>
      </c>
      <c r="C25368" t="s">
        <v>29863</v>
      </c>
      <c r="D25368">
        <v>41.306899999999999</v>
      </c>
      <c r="E25368">
        <v>-72.466499999999996</v>
      </c>
      <c r="F25368" t="s">
        <v>530</v>
      </c>
      <c r="G25368" t="s">
        <v>531</v>
      </c>
      <c r="H25368" t="s">
        <v>532</v>
      </c>
      <c r="I25368" t="s">
        <v>2109</v>
      </c>
      <c r="K25368">
        <v>6904</v>
      </c>
      <c r="L25368">
        <v>1840045100</v>
      </c>
    </row>
    <row r="25369" spans="1:12" x14ac:dyDescent="0.45">
      <c r="A25369" t="str">
        <f t="shared" si="396"/>
        <v>Westbury, Wiltshire, United Kingdom</v>
      </c>
      <c r="B25369" t="s">
        <v>29864</v>
      </c>
      <c r="C25369" t="s">
        <v>29864</v>
      </c>
      <c r="D25369">
        <v>51.26</v>
      </c>
      <c r="E25369">
        <v>-2.1909999999999998</v>
      </c>
      <c r="F25369" t="s">
        <v>536</v>
      </c>
      <c r="G25369" t="s">
        <v>537</v>
      </c>
      <c r="H25369" t="s">
        <v>538</v>
      </c>
      <c r="I25369" t="s">
        <v>1835</v>
      </c>
      <c r="K25369">
        <v>16989</v>
      </c>
      <c r="L25369">
        <v>1826000067</v>
      </c>
    </row>
    <row r="25370" spans="1:12" x14ac:dyDescent="0.45">
      <c r="A25370" t="str">
        <f t="shared" si="396"/>
        <v>Westbury, New York, United States</v>
      </c>
      <c r="B25370" t="s">
        <v>29864</v>
      </c>
      <c r="C25370" t="s">
        <v>29864</v>
      </c>
      <c r="D25370">
        <v>40.759900000000002</v>
      </c>
      <c r="E25370">
        <v>-73.589100000000002</v>
      </c>
      <c r="F25370" t="s">
        <v>530</v>
      </c>
      <c r="G25370" t="s">
        <v>531</v>
      </c>
      <c r="H25370" t="s">
        <v>532</v>
      </c>
      <c r="I25370" t="s">
        <v>803</v>
      </c>
      <c r="K25370">
        <v>15351</v>
      </c>
      <c r="L25370">
        <v>1840005332</v>
      </c>
    </row>
    <row r="25371" spans="1:12" x14ac:dyDescent="0.45">
      <c r="A25371" t="str">
        <f t="shared" si="396"/>
        <v>Westchase, Florida, United States</v>
      </c>
      <c r="B25371" t="s">
        <v>29865</v>
      </c>
      <c r="C25371" t="s">
        <v>29865</v>
      </c>
      <c r="D25371">
        <v>28.059699999999999</v>
      </c>
      <c r="E25371">
        <v>-82.611000000000004</v>
      </c>
      <c r="F25371" t="s">
        <v>530</v>
      </c>
      <c r="G25371" t="s">
        <v>531</v>
      </c>
      <c r="H25371" t="s">
        <v>532</v>
      </c>
      <c r="I25371" t="s">
        <v>1378</v>
      </c>
      <c r="K25371">
        <v>23636</v>
      </c>
      <c r="L25371">
        <v>1840029017</v>
      </c>
    </row>
    <row r="25372" spans="1:12" x14ac:dyDescent="0.45">
      <c r="A25372" t="str">
        <f t="shared" si="396"/>
        <v>Westchester, Florida, United States</v>
      </c>
      <c r="B25372" t="s">
        <v>29866</v>
      </c>
      <c r="C25372" t="s">
        <v>29866</v>
      </c>
      <c r="D25372">
        <v>25.747399999999999</v>
      </c>
      <c r="E25372">
        <v>-80.335800000000006</v>
      </c>
      <c r="F25372" t="s">
        <v>530</v>
      </c>
      <c r="G25372" t="s">
        <v>531</v>
      </c>
      <c r="H25372" t="s">
        <v>532</v>
      </c>
      <c r="I25372" t="s">
        <v>1378</v>
      </c>
      <c r="K25372">
        <v>30210</v>
      </c>
      <c r="L25372">
        <v>1840014241</v>
      </c>
    </row>
    <row r="25373" spans="1:12" x14ac:dyDescent="0.45">
      <c r="A25373" t="str">
        <f t="shared" si="396"/>
        <v>Westchester, Illinois, United States</v>
      </c>
      <c r="B25373" t="s">
        <v>29866</v>
      </c>
      <c r="C25373" t="s">
        <v>29866</v>
      </c>
      <c r="D25373">
        <v>41.849200000000003</v>
      </c>
      <c r="E25373">
        <v>-87.890600000000006</v>
      </c>
      <c r="F25373" t="s">
        <v>530</v>
      </c>
      <c r="G25373" t="s">
        <v>531</v>
      </c>
      <c r="H25373" t="s">
        <v>532</v>
      </c>
      <c r="I25373" t="s">
        <v>824</v>
      </c>
      <c r="K25373">
        <v>16117</v>
      </c>
      <c r="L25373">
        <v>1840011332</v>
      </c>
    </row>
    <row r="25374" spans="1:12" x14ac:dyDescent="0.45">
      <c r="A25374" t="str">
        <f t="shared" si="396"/>
        <v>Westerburg, Rhineland-Palatinate, Germany</v>
      </c>
      <c r="B25374" t="s">
        <v>29867</v>
      </c>
      <c r="C25374" t="s">
        <v>29867</v>
      </c>
      <c r="D25374">
        <v>50.563899999999997</v>
      </c>
      <c r="E25374">
        <v>7.9725000000000001</v>
      </c>
      <c r="F25374" t="s">
        <v>441</v>
      </c>
      <c r="G25374" t="s">
        <v>442</v>
      </c>
      <c r="H25374" t="s">
        <v>443</v>
      </c>
      <c r="I25374" t="s">
        <v>1712</v>
      </c>
      <c r="K25374">
        <v>5666</v>
      </c>
      <c r="L25374">
        <v>1276754919</v>
      </c>
    </row>
    <row r="25375" spans="1:12" x14ac:dyDescent="0.45">
      <c r="A25375" t="str">
        <f t="shared" si="396"/>
        <v>Westerland, Schleswig-Holstein, Germany</v>
      </c>
      <c r="B25375" t="s">
        <v>29868</v>
      </c>
      <c r="C25375" t="s">
        <v>29868</v>
      </c>
      <c r="D25375">
        <v>54.91</v>
      </c>
      <c r="E25375">
        <v>8.3074999999999992</v>
      </c>
      <c r="F25375" t="s">
        <v>441</v>
      </c>
      <c r="G25375" t="s">
        <v>442</v>
      </c>
      <c r="H25375" t="s">
        <v>443</v>
      </c>
      <c r="I25375" t="s">
        <v>997</v>
      </c>
      <c r="K25375">
        <v>9032</v>
      </c>
      <c r="L25375">
        <v>1276492039</v>
      </c>
    </row>
    <row r="25376" spans="1:12" x14ac:dyDescent="0.45">
      <c r="A25376" t="str">
        <f t="shared" si="396"/>
        <v>Westerly, Rhode Island, United States</v>
      </c>
      <c r="B25376" t="s">
        <v>29869</v>
      </c>
      <c r="C25376" t="s">
        <v>29869</v>
      </c>
      <c r="D25376">
        <v>41.363500000000002</v>
      </c>
      <c r="E25376">
        <v>-71.789900000000003</v>
      </c>
      <c r="F25376" t="s">
        <v>530</v>
      </c>
      <c r="G25376" t="s">
        <v>531</v>
      </c>
      <c r="H25376" t="s">
        <v>532</v>
      </c>
      <c r="I25376" t="s">
        <v>3666</v>
      </c>
      <c r="K25376">
        <v>22624</v>
      </c>
      <c r="L25376">
        <v>1840026106</v>
      </c>
    </row>
    <row r="25377" spans="1:12" x14ac:dyDescent="0.45">
      <c r="A25377" t="str">
        <f t="shared" si="396"/>
        <v>Western Springs, Illinois, United States</v>
      </c>
      <c r="B25377" t="s">
        <v>29870</v>
      </c>
      <c r="C25377" t="s">
        <v>29870</v>
      </c>
      <c r="D25377">
        <v>41.802199999999999</v>
      </c>
      <c r="E25377">
        <v>-87.900599999999997</v>
      </c>
      <c r="F25377" t="s">
        <v>530</v>
      </c>
      <c r="G25377" t="s">
        <v>531</v>
      </c>
      <c r="H25377" t="s">
        <v>532</v>
      </c>
      <c r="I25377" t="s">
        <v>824</v>
      </c>
      <c r="K25377">
        <v>13359</v>
      </c>
      <c r="L25377">
        <v>1840011333</v>
      </c>
    </row>
    <row r="25378" spans="1:12" x14ac:dyDescent="0.45">
      <c r="A25378" t="str">
        <f t="shared" si="396"/>
        <v>Westernport, Maryland, United States</v>
      </c>
      <c r="B25378" t="s">
        <v>29871</v>
      </c>
      <c r="C25378" t="s">
        <v>29871</v>
      </c>
      <c r="D25378">
        <v>39.488</v>
      </c>
      <c r="E25378">
        <v>-79.042900000000003</v>
      </c>
      <c r="F25378" t="s">
        <v>530</v>
      </c>
      <c r="G25378" t="s">
        <v>531</v>
      </c>
      <c r="H25378" t="s">
        <v>532</v>
      </c>
      <c r="I25378" t="s">
        <v>588</v>
      </c>
      <c r="K25378">
        <v>5330</v>
      </c>
      <c r="L25378">
        <v>1840005627</v>
      </c>
    </row>
    <row r="25379" spans="1:12" x14ac:dyDescent="0.45">
      <c r="A25379" t="str">
        <f t="shared" si="396"/>
        <v>Westerstede, Lower Saxony, Germany</v>
      </c>
      <c r="B25379" t="s">
        <v>29872</v>
      </c>
      <c r="C25379" t="s">
        <v>29872</v>
      </c>
      <c r="D25379">
        <v>53.25</v>
      </c>
      <c r="E25379">
        <v>7.9166999999999996</v>
      </c>
      <c r="F25379" t="s">
        <v>441</v>
      </c>
      <c r="G25379" t="s">
        <v>442</v>
      </c>
      <c r="H25379" t="s">
        <v>443</v>
      </c>
      <c r="I25379" t="s">
        <v>735</v>
      </c>
      <c r="J25379" t="s">
        <v>366</v>
      </c>
      <c r="K25379">
        <v>22778</v>
      </c>
      <c r="L25379">
        <v>1276738053</v>
      </c>
    </row>
    <row r="25380" spans="1:12" x14ac:dyDescent="0.45">
      <c r="A25380" t="str">
        <f t="shared" si="396"/>
        <v>Westerville, Ohio, United States</v>
      </c>
      <c r="B25380" t="s">
        <v>29873</v>
      </c>
      <c r="C25380" t="s">
        <v>29873</v>
      </c>
      <c r="D25380">
        <v>40.124099999999999</v>
      </c>
      <c r="E25380">
        <v>-82.920900000000003</v>
      </c>
      <c r="F25380" t="s">
        <v>530</v>
      </c>
      <c r="G25380" t="s">
        <v>531</v>
      </c>
      <c r="H25380" t="s">
        <v>532</v>
      </c>
      <c r="I25380" t="s">
        <v>799</v>
      </c>
      <c r="K25380">
        <v>41103</v>
      </c>
      <c r="L25380">
        <v>1840003763</v>
      </c>
    </row>
    <row r="25381" spans="1:12" x14ac:dyDescent="0.45">
      <c r="A25381" t="str">
        <f t="shared" si="396"/>
        <v>Westfield, Indiana, United States</v>
      </c>
      <c r="B25381" t="s">
        <v>29874</v>
      </c>
      <c r="C25381" t="s">
        <v>29874</v>
      </c>
      <c r="D25381">
        <v>40.033299999999997</v>
      </c>
      <c r="E25381">
        <v>-86.153199999999998</v>
      </c>
      <c r="F25381" t="s">
        <v>530</v>
      </c>
      <c r="G25381" t="s">
        <v>531</v>
      </c>
      <c r="H25381" t="s">
        <v>532</v>
      </c>
      <c r="I25381" t="s">
        <v>1964</v>
      </c>
      <c r="K25381">
        <v>43649</v>
      </c>
      <c r="L25381">
        <v>1840010500</v>
      </c>
    </row>
    <row r="25382" spans="1:12" x14ac:dyDescent="0.45">
      <c r="A25382" t="str">
        <f t="shared" si="396"/>
        <v>Westfield, Massachusetts, United States</v>
      </c>
      <c r="B25382" t="s">
        <v>29874</v>
      </c>
      <c r="C25382" t="s">
        <v>29874</v>
      </c>
      <c r="D25382">
        <v>42.138199999999998</v>
      </c>
      <c r="E25382">
        <v>-72.756100000000004</v>
      </c>
      <c r="F25382" t="s">
        <v>530</v>
      </c>
      <c r="G25382" t="s">
        <v>531</v>
      </c>
      <c r="H25382" t="s">
        <v>532</v>
      </c>
      <c r="I25382" t="s">
        <v>621</v>
      </c>
      <c r="K25382">
        <v>41204</v>
      </c>
      <c r="L25382">
        <v>1840000463</v>
      </c>
    </row>
    <row r="25383" spans="1:12" x14ac:dyDescent="0.45">
      <c r="A25383" t="str">
        <f t="shared" si="396"/>
        <v>Westfield, New Jersey, United States</v>
      </c>
      <c r="B25383" t="s">
        <v>29874</v>
      </c>
      <c r="C25383" t="s">
        <v>29874</v>
      </c>
      <c r="D25383">
        <v>40.651499999999999</v>
      </c>
      <c r="E25383">
        <v>-74.343299999999999</v>
      </c>
      <c r="F25383" t="s">
        <v>530</v>
      </c>
      <c r="G25383" t="s">
        <v>531</v>
      </c>
      <c r="H25383" t="s">
        <v>532</v>
      </c>
      <c r="I25383" t="s">
        <v>587</v>
      </c>
      <c r="K25383">
        <v>29512</v>
      </c>
      <c r="L25383">
        <v>1840001096</v>
      </c>
    </row>
    <row r="25384" spans="1:12" x14ac:dyDescent="0.45">
      <c r="A25384" t="str">
        <f t="shared" si="396"/>
        <v>Westford, Massachusetts, United States</v>
      </c>
      <c r="B25384" t="s">
        <v>29875</v>
      </c>
      <c r="C25384" t="s">
        <v>29875</v>
      </c>
      <c r="D25384">
        <v>42.586399999999998</v>
      </c>
      <c r="E25384">
        <v>-71.440100000000001</v>
      </c>
      <c r="F25384" t="s">
        <v>530</v>
      </c>
      <c r="G25384" t="s">
        <v>531</v>
      </c>
      <c r="H25384" t="s">
        <v>532</v>
      </c>
      <c r="I25384" t="s">
        <v>621</v>
      </c>
      <c r="K25384">
        <v>24194</v>
      </c>
      <c r="L25384">
        <v>1840053493</v>
      </c>
    </row>
    <row r="25385" spans="1:12" x14ac:dyDescent="0.45">
      <c r="A25385" t="str">
        <f t="shared" si="396"/>
        <v>Westgate, Florida, United States</v>
      </c>
      <c r="B25385" t="s">
        <v>29876</v>
      </c>
      <c r="C25385" t="s">
        <v>29876</v>
      </c>
      <c r="D25385">
        <v>26.699400000000001</v>
      </c>
      <c r="E25385">
        <v>-80.0989</v>
      </c>
      <c r="F25385" t="s">
        <v>530</v>
      </c>
      <c r="G25385" t="s">
        <v>531</v>
      </c>
      <c r="H25385" t="s">
        <v>532</v>
      </c>
      <c r="I25385" t="s">
        <v>1378</v>
      </c>
      <c r="K25385">
        <v>10026</v>
      </c>
      <c r="L25385">
        <v>1840042909</v>
      </c>
    </row>
    <row r="25386" spans="1:12" x14ac:dyDescent="0.45">
      <c r="A25386" t="str">
        <f t="shared" si="396"/>
        <v>Westgate on Sea, Kent, United Kingdom</v>
      </c>
      <c r="B25386" t="s">
        <v>29877</v>
      </c>
      <c r="C25386" t="s">
        <v>29877</v>
      </c>
      <c r="D25386">
        <v>51.381399999999999</v>
      </c>
      <c r="E25386">
        <v>1.3381000000000001</v>
      </c>
      <c r="F25386" t="s">
        <v>536</v>
      </c>
      <c r="G25386" t="s">
        <v>537</v>
      </c>
      <c r="H25386" t="s">
        <v>538</v>
      </c>
      <c r="I25386" t="s">
        <v>1606</v>
      </c>
      <c r="K25386">
        <v>6996</v>
      </c>
      <c r="L25386">
        <v>1826595557</v>
      </c>
    </row>
    <row r="25387" spans="1:12" x14ac:dyDescent="0.45">
      <c r="A25387" t="str">
        <f t="shared" si="396"/>
        <v>Westhoughton, Bolton, United Kingdom</v>
      </c>
      <c r="B25387" t="s">
        <v>29878</v>
      </c>
      <c r="C25387" t="s">
        <v>29878</v>
      </c>
      <c r="D25387">
        <v>53.548999999999999</v>
      </c>
      <c r="E25387">
        <v>-2.5289999999999999</v>
      </c>
      <c r="F25387" t="s">
        <v>536</v>
      </c>
      <c r="G25387" t="s">
        <v>537</v>
      </c>
      <c r="H25387" t="s">
        <v>538</v>
      </c>
      <c r="I25387" t="s">
        <v>4656</v>
      </c>
      <c r="K25387">
        <v>24974</v>
      </c>
      <c r="L25387">
        <v>1826134453</v>
      </c>
    </row>
    <row r="25388" spans="1:12" x14ac:dyDescent="0.45">
      <c r="A25388" t="str">
        <f t="shared" si="396"/>
        <v>Westlake, Ohio, United States</v>
      </c>
      <c r="B25388" t="s">
        <v>29879</v>
      </c>
      <c r="C25388" t="s">
        <v>29879</v>
      </c>
      <c r="D25388">
        <v>41.452399999999997</v>
      </c>
      <c r="E25388">
        <v>-81.929500000000004</v>
      </c>
      <c r="F25388" t="s">
        <v>530</v>
      </c>
      <c r="G25388" t="s">
        <v>531</v>
      </c>
      <c r="H25388" t="s">
        <v>532</v>
      </c>
      <c r="I25388" t="s">
        <v>799</v>
      </c>
      <c r="K25388">
        <v>32032</v>
      </c>
      <c r="L25388">
        <v>1840003420</v>
      </c>
    </row>
    <row r="25389" spans="1:12" x14ac:dyDescent="0.45">
      <c r="A25389" t="str">
        <f t="shared" si="396"/>
        <v>Westlake Village, California, United States</v>
      </c>
      <c r="B25389" t="s">
        <v>29880</v>
      </c>
      <c r="C25389" t="s">
        <v>29880</v>
      </c>
      <c r="D25389">
        <v>34.136899999999997</v>
      </c>
      <c r="E25389">
        <v>-118.822</v>
      </c>
      <c r="F25389" t="s">
        <v>530</v>
      </c>
      <c r="G25389" t="s">
        <v>531</v>
      </c>
      <c r="H25389" t="s">
        <v>532</v>
      </c>
      <c r="I25389" t="s">
        <v>754</v>
      </c>
      <c r="K25389">
        <v>8217</v>
      </c>
      <c r="L25389">
        <v>1840037458</v>
      </c>
    </row>
    <row r="25390" spans="1:12" x14ac:dyDescent="0.45">
      <c r="A25390" t="str">
        <f t="shared" si="396"/>
        <v>Westland, Michigan, United States</v>
      </c>
      <c r="B25390" t="s">
        <v>29881</v>
      </c>
      <c r="C25390" t="s">
        <v>29881</v>
      </c>
      <c r="D25390">
        <v>42.319200000000002</v>
      </c>
      <c r="E25390">
        <v>-83.380499999999998</v>
      </c>
      <c r="F25390" t="s">
        <v>530</v>
      </c>
      <c r="G25390" t="s">
        <v>531</v>
      </c>
      <c r="H25390" t="s">
        <v>532</v>
      </c>
      <c r="I25390" t="s">
        <v>868</v>
      </c>
      <c r="K25390">
        <v>81511</v>
      </c>
      <c r="L25390">
        <v>1840001847</v>
      </c>
    </row>
    <row r="25391" spans="1:12" x14ac:dyDescent="0.45">
      <c r="A25391" t="str">
        <f t="shared" si="396"/>
        <v>Westlock, Alberta, Canada</v>
      </c>
      <c r="B25391" t="s">
        <v>29882</v>
      </c>
      <c r="C25391" t="s">
        <v>29882</v>
      </c>
      <c r="D25391">
        <v>54.152200000000001</v>
      </c>
      <c r="E25391">
        <v>-113.8511</v>
      </c>
      <c r="F25391" t="s">
        <v>541</v>
      </c>
      <c r="G25391" t="s">
        <v>542</v>
      </c>
      <c r="H25391" t="s">
        <v>543</v>
      </c>
      <c r="I25391" t="s">
        <v>1073</v>
      </c>
      <c r="K25391">
        <v>5101</v>
      </c>
      <c r="L25391">
        <v>1124037311</v>
      </c>
    </row>
    <row r="25392" spans="1:12" x14ac:dyDescent="0.45">
      <c r="A25392" t="str">
        <f t="shared" si="396"/>
        <v>Westmere, New York, United States</v>
      </c>
      <c r="B25392" t="s">
        <v>29883</v>
      </c>
      <c r="C25392" t="s">
        <v>29883</v>
      </c>
      <c r="D25392">
        <v>42.688299999999998</v>
      </c>
      <c r="E25392">
        <v>-73.874399999999994</v>
      </c>
      <c r="F25392" t="s">
        <v>530</v>
      </c>
      <c r="G25392" t="s">
        <v>531</v>
      </c>
      <c r="H25392" t="s">
        <v>532</v>
      </c>
      <c r="I25392" t="s">
        <v>803</v>
      </c>
      <c r="K25392">
        <v>7001</v>
      </c>
      <c r="L25392">
        <v>1840004489</v>
      </c>
    </row>
    <row r="25393" spans="1:12" x14ac:dyDescent="0.45">
      <c r="A25393" t="str">
        <f t="shared" si="396"/>
        <v>Westminster, Colorado, United States</v>
      </c>
      <c r="B25393" t="s">
        <v>29884</v>
      </c>
      <c r="C25393" t="s">
        <v>29884</v>
      </c>
      <c r="D25393">
        <v>39.883699999999997</v>
      </c>
      <c r="E25393">
        <v>-105.0624</v>
      </c>
      <c r="F25393" t="s">
        <v>530</v>
      </c>
      <c r="G25393" t="s">
        <v>531</v>
      </c>
      <c r="H25393" t="s">
        <v>532</v>
      </c>
      <c r="I25393" t="s">
        <v>1071</v>
      </c>
      <c r="K25393">
        <v>113166</v>
      </c>
      <c r="L25393">
        <v>1840021423</v>
      </c>
    </row>
    <row r="25394" spans="1:12" x14ac:dyDescent="0.45">
      <c r="A25394" t="str">
        <f t="shared" si="396"/>
        <v>Westminster, California, United States</v>
      </c>
      <c r="B25394" t="s">
        <v>29884</v>
      </c>
      <c r="C25394" t="s">
        <v>29884</v>
      </c>
      <c r="D25394">
        <v>33.752299999999998</v>
      </c>
      <c r="E25394">
        <v>-117.99379999999999</v>
      </c>
      <c r="F25394" t="s">
        <v>530</v>
      </c>
      <c r="G25394" t="s">
        <v>531</v>
      </c>
      <c r="H25394" t="s">
        <v>532</v>
      </c>
      <c r="I25394" t="s">
        <v>754</v>
      </c>
      <c r="K25394">
        <v>90643</v>
      </c>
      <c r="L25394">
        <v>1840021969</v>
      </c>
    </row>
    <row r="25395" spans="1:12" x14ac:dyDescent="0.45">
      <c r="A25395" t="str">
        <f t="shared" si="396"/>
        <v>Westminster, Maryland, United States</v>
      </c>
      <c r="B25395" t="s">
        <v>29884</v>
      </c>
      <c r="C25395" t="s">
        <v>29884</v>
      </c>
      <c r="D25395">
        <v>39.579599999999999</v>
      </c>
      <c r="E25395">
        <v>-77.006600000000006</v>
      </c>
      <c r="F25395" t="s">
        <v>530</v>
      </c>
      <c r="G25395" t="s">
        <v>531</v>
      </c>
      <c r="H25395" t="s">
        <v>532</v>
      </c>
      <c r="I25395" t="s">
        <v>588</v>
      </c>
      <c r="K25395">
        <v>18640</v>
      </c>
      <c r="L25395">
        <v>1840005701</v>
      </c>
    </row>
    <row r="25396" spans="1:12" x14ac:dyDescent="0.45">
      <c r="A25396" t="str">
        <f t="shared" si="396"/>
        <v>Westminster, Massachusetts, United States</v>
      </c>
      <c r="B25396" t="s">
        <v>29884</v>
      </c>
      <c r="C25396" t="s">
        <v>29884</v>
      </c>
      <c r="D25396">
        <v>42.551200000000001</v>
      </c>
      <c r="E25396">
        <v>-71.902699999999996</v>
      </c>
      <c r="F25396" t="s">
        <v>530</v>
      </c>
      <c r="G25396" t="s">
        <v>531</v>
      </c>
      <c r="H25396" t="s">
        <v>532</v>
      </c>
      <c r="I25396" t="s">
        <v>621</v>
      </c>
      <c r="K25396">
        <v>7665</v>
      </c>
      <c r="L25396">
        <v>1840053614</v>
      </c>
    </row>
    <row r="25397" spans="1:12" x14ac:dyDescent="0.45">
      <c r="A25397" t="str">
        <f t="shared" si="396"/>
        <v>Westmont, California, United States</v>
      </c>
      <c r="B25397" t="s">
        <v>29885</v>
      </c>
      <c r="C25397" t="s">
        <v>29885</v>
      </c>
      <c r="D25397">
        <v>33.941699999999997</v>
      </c>
      <c r="E25397">
        <v>-118.3018</v>
      </c>
      <c r="F25397" t="s">
        <v>530</v>
      </c>
      <c r="G25397" t="s">
        <v>531</v>
      </c>
      <c r="H25397" t="s">
        <v>532</v>
      </c>
      <c r="I25397" t="s">
        <v>754</v>
      </c>
      <c r="K25397">
        <v>33723</v>
      </c>
      <c r="L25397">
        <v>1840028408</v>
      </c>
    </row>
    <row r="25398" spans="1:12" x14ac:dyDescent="0.45">
      <c r="A25398" t="str">
        <f t="shared" si="396"/>
        <v>Westmont, Illinois, United States</v>
      </c>
      <c r="B25398" t="s">
        <v>29885</v>
      </c>
      <c r="C25398" t="s">
        <v>29885</v>
      </c>
      <c r="D25398">
        <v>41.794800000000002</v>
      </c>
      <c r="E25398">
        <v>-87.974199999999996</v>
      </c>
      <c r="F25398" t="s">
        <v>530</v>
      </c>
      <c r="G25398" t="s">
        <v>531</v>
      </c>
      <c r="H25398" t="s">
        <v>532</v>
      </c>
      <c r="I25398" t="s">
        <v>824</v>
      </c>
      <c r="K25398">
        <v>24443</v>
      </c>
      <c r="L25398">
        <v>1840011414</v>
      </c>
    </row>
    <row r="25399" spans="1:12" x14ac:dyDescent="0.45">
      <c r="A25399" t="str">
        <f t="shared" si="396"/>
        <v>Westmoreland, New York, United States</v>
      </c>
      <c r="B25399" t="s">
        <v>24814</v>
      </c>
      <c r="C25399" t="s">
        <v>24814</v>
      </c>
      <c r="D25399">
        <v>43.121600000000001</v>
      </c>
      <c r="E25399">
        <v>-75.447599999999994</v>
      </c>
      <c r="F25399" t="s">
        <v>530</v>
      </c>
      <c r="G25399" t="s">
        <v>531</v>
      </c>
      <c r="H25399" t="s">
        <v>532</v>
      </c>
      <c r="I25399" t="s">
        <v>803</v>
      </c>
      <c r="K25399">
        <v>6072</v>
      </c>
      <c r="L25399">
        <v>1840058601</v>
      </c>
    </row>
    <row r="25400" spans="1:12" x14ac:dyDescent="0.45">
      <c r="A25400" t="str">
        <f t="shared" si="396"/>
        <v>Westmount, Quebec, Canada</v>
      </c>
      <c r="B25400" t="s">
        <v>29886</v>
      </c>
      <c r="C25400" t="s">
        <v>29886</v>
      </c>
      <c r="D25400">
        <v>45.4833</v>
      </c>
      <c r="E25400">
        <v>-73.599999999999994</v>
      </c>
      <c r="F25400" t="s">
        <v>541</v>
      </c>
      <c r="G25400" t="s">
        <v>542</v>
      </c>
      <c r="H25400" t="s">
        <v>543</v>
      </c>
      <c r="I25400" t="s">
        <v>756</v>
      </c>
      <c r="K25400">
        <v>19931</v>
      </c>
      <c r="L25400">
        <v>1124878078</v>
      </c>
    </row>
    <row r="25401" spans="1:12" x14ac:dyDescent="0.45">
      <c r="A25401" t="str">
        <f t="shared" si="396"/>
        <v>Weston, Florida, United States</v>
      </c>
      <c r="B25401" t="s">
        <v>29887</v>
      </c>
      <c r="C25401" t="s">
        <v>29887</v>
      </c>
      <c r="D25401">
        <v>26.1006</v>
      </c>
      <c r="E25401">
        <v>-80.4054</v>
      </c>
      <c r="F25401" t="s">
        <v>530</v>
      </c>
      <c r="G25401" t="s">
        <v>531</v>
      </c>
      <c r="H25401" t="s">
        <v>532</v>
      </c>
      <c r="I25401" t="s">
        <v>1378</v>
      </c>
      <c r="K25401">
        <v>71166</v>
      </c>
      <c r="L25401">
        <v>1840016003</v>
      </c>
    </row>
    <row r="25402" spans="1:12" x14ac:dyDescent="0.45">
      <c r="A25402" t="str">
        <f t="shared" si="396"/>
        <v>Weston, Halton, United Kingdom</v>
      </c>
      <c r="B25402" t="s">
        <v>29887</v>
      </c>
      <c r="C25402" t="s">
        <v>29887</v>
      </c>
      <c r="D25402">
        <v>53.412999999999997</v>
      </c>
      <c r="E25402">
        <v>-2.798</v>
      </c>
      <c r="F25402" t="s">
        <v>536</v>
      </c>
      <c r="G25402" t="s">
        <v>537</v>
      </c>
      <c r="H25402" t="s">
        <v>538</v>
      </c>
      <c r="I25402" t="s">
        <v>23707</v>
      </c>
      <c r="K25402">
        <v>14263</v>
      </c>
      <c r="L25402">
        <v>1826832575</v>
      </c>
    </row>
    <row r="25403" spans="1:12" x14ac:dyDescent="0.45">
      <c r="A25403" t="str">
        <f t="shared" si="396"/>
        <v>Weston, Wisconsin, United States</v>
      </c>
      <c r="B25403" t="s">
        <v>29887</v>
      </c>
      <c r="C25403" t="s">
        <v>29887</v>
      </c>
      <c r="D25403">
        <v>44.890500000000003</v>
      </c>
      <c r="E25403">
        <v>-89.548699999999997</v>
      </c>
      <c r="F25403" t="s">
        <v>530</v>
      </c>
      <c r="G25403" t="s">
        <v>531</v>
      </c>
      <c r="H25403" t="s">
        <v>532</v>
      </c>
      <c r="I25403" t="s">
        <v>1611</v>
      </c>
      <c r="K25403">
        <v>15167</v>
      </c>
      <c r="L25403">
        <v>1840038093</v>
      </c>
    </row>
    <row r="25404" spans="1:12" x14ac:dyDescent="0.45">
      <c r="A25404" t="str">
        <f t="shared" si="396"/>
        <v>Weston, Massachusetts, United States</v>
      </c>
      <c r="B25404" t="s">
        <v>29887</v>
      </c>
      <c r="C25404" t="s">
        <v>29887</v>
      </c>
      <c r="D25404">
        <v>42.358899999999998</v>
      </c>
      <c r="E25404">
        <v>-71.3001</v>
      </c>
      <c r="F25404" t="s">
        <v>530</v>
      </c>
      <c r="G25404" t="s">
        <v>531</v>
      </c>
      <c r="H25404" t="s">
        <v>532</v>
      </c>
      <c r="I25404" t="s">
        <v>621</v>
      </c>
      <c r="K25404">
        <v>12067</v>
      </c>
      <c r="L25404">
        <v>1840053494</v>
      </c>
    </row>
    <row r="25405" spans="1:12" x14ac:dyDescent="0.45">
      <c r="A25405" t="str">
        <f t="shared" si="396"/>
        <v>Weston, Connecticut, United States</v>
      </c>
      <c r="B25405" t="s">
        <v>29887</v>
      </c>
      <c r="C25405" t="s">
        <v>29887</v>
      </c>
      <c r="D25405">
        <v>41.228400000000001</v>
      </c>
      <c r="E25405">
        <v>-73.372600000000006</v>
      </c>
      <c r="F25405" t="s">
        <v>530</v>
      </c>
      <c r="G25405" t="s">
        <v>531</v>
      </c>
      <c r="H25405" t="s">
        <v>532</v>
      </c>
      <c r="I25405" t="s">
        <v>2109</v>
      </c>
      <c r="K25405">
        <v>10288</v>
      </c>
      <c r="L25405">
        <v>1840035663</v>
      </c>
    </row>
    <row r="25406" spans="1:12" x14ac:dyDescent="0.45">
      <c r="A25406" t="str">
        <f t="shared" si="396"/>
        <v>Weston-super-Mare, North Somerset, United Kingdom</v>
      </c>
      <c r="B25406" t="s">
        <v>29888</v>
      </c>
      <c r="C25406" t="s">
        <v>29888</v>
      </c>
      <c r="D25406">
        <v>51.345999999999997</v>
      </c>
      <c r="E25406">
        <v>-2.9769999999999999</v>
      </c>
      <c r="F25406" t="s">
        <v>536</v>
      </c>
      <c r="G25406" t="s">
        <v>537</v>
      </c>
      <c r="H25406" t="s">
        <v>538</v>
      </c>
      <c r="I25406" t="s">
        <v>7276</v>
      </c>
      <c r="K25406">
        <v>76143</v>
      </c>
      <c r="L25406">
        <v>1826189795</v>
      </c>
    </row>
    <row r="25407" spans="1:12" x14ac:dyDescent="0.45">
      <c r="A25407" t="str">
        <f t="shared" si="396"/>
        <v>Westphalia, Maryland, United States</v>
      </c>
      <c r="B25407" t="s">
        <v>29889</v>
      </c>
      <c r="C25407" t="s">
        <v>29889</v>
      </c>
      <c r="D25407">
        <v>38.838500000000003</v>
      </c>
      <c r="E25407">
        <v>-76.823099999999997</v>
      </c>
      <c r="F25407" t="s">
        <v>530</v>
      </c>
      <c r="G25407" t="s">
        <v>531</v>
      </c>
      <c r="H25407" t="s">
        <v>532</v>
      </c>
      <c r="I25407" t="s">
        <v>588</v>
      </c>
      <c r="K25407">
        <v>9040</v>
      </c>
      <c r="L25407">
        <v>1840024549</v>
      </c>
    </row>
    <row r="25408" spans="1:12" x14ac:dyDescent="0.45">
      <c r="A25408" t="str">
        <f t="shared" si="396"/>
        <v>Westport, Connecticut, United States</v>
      </c>
      <c r="B25408" t="s">
        <v>29890</v>
      </c>
      <c r="C25408" t="s">
        <v>29890</v>
      </c>
      <c r="D25408">
        <v>41.142800000000001</v>
      </c>
      <c r="E25408">
        <v>-73.347499999999997</v>
      </c>
      <c r="F25408" t="s">
        <v>530</v>
      </c>
      <c r="G25408" t="s">
        <v>531</v>
      </c>
      <c r="H25408" t="s">
        <v>532</v>
      </c>
      <c r="I25408" t="s">
        <v>2109</v>
      </c>
      <c r="K25408">
        <v>27840</v>
      </c>
      <c r="L25408">
        <v>1840035669</v>
      </c>
    </row>
    <row r="25409" spans="1:12" x14ac:dyDescent="0.45">
      <c r="A25409" t="str">
        <f t="shared" si="396"/>
        <v>Westport, Massachusetts, United States</v>
      </c>
      <c r="B25409" t="s">
        <v>29890</v>
      </c>
      <c r="C25409" t="s">
        <v>29890</v>
      </c>
      <c r="D25409">
        <v>41.5886</v>
      </c>
      <c r="E25409">
        <v>-71.083699999999993</v>
      </c>
      <c r="F25409" t="s">
        <v>530</v>
      </c>
      <c r="G25409" t="s">
        <v>531</v>
      </c>
      <c r="H25409" t="s">
        <v>532</v>
      </c>
      <c r="I25409" t="s">
        <v>621</v>
      </c>
      <c r="K25409">
        <v>15854</v>
      </c>
      <c r="L25409">
        <v>1840070239</v>
      </c>
    </row>
    <row r="25410" spans="1:12" x14ac:dyDescent="0.45">
      <c r="A25410" t="str">
        <f t="shared" si="396"/>
        <v>Westport, West Coast, New Zealand</v>
      </c>
      <c r="B25410" t="s">
        <v>29890</v>
      </c>
      <c r="C25410" t="s">
        <v>29890</v>
      </c>
      <c r="D25410">
        <v>-41.75</v>
      </c>
      <c r="E25410">
        <v>171.6</v>
      </c>
      <c r="F25410" t="s">
        <v>1518</v>
      </c>
      <c r="G25410" t="s">
        <v>1519</v>
      </c>
      <c r="H25410" t="s">
        <v>1520</v>
      </c>
      <c r="I25410" t="s">
        <v>11206</v>
      </c>
      <c r="K25410">
        <v>4660</v>
      </c>
      <c r="L25410">
        <v>1554650685</v>
      </c>
    </row>
    <row r="25411" spans="1:12" x14ac:dyDescent="0.45">
      <c r="A25411" t="str">
        <f t="shared" ref="A25411:A25474" si="397">CONCATENATE(B25411,", ",I25411,", ",F25411)</f>
        <v>Westtown, Pennsylvania, United States</v>
      </c>
      <c r="B25411" t="s">
        <v>29891</v>
      </c>
      <c r="C25411" t="s">
        <v>29891</v>
      </c>
      <c r="D25411">
        <v>39.941699999999997</v>
      </c>
      <c r="E25411">
        <v>-75.5565</v>
      </c>
      <c r="F25411" t="s">
        <v>530</v>
      </c>
      <c r="G25411" t="s">
        <v>531</v>
      </c>
      <c r="H25411" t="s">
        <v>532</v>
      </c>
      <c r="I25411" t="s">
        <v>620</v>
      </c>
      <c r="K25411">
        <v>10916</v>
      </c>
      <c r="L25411">
        <v>1840035366</v>
      </c>
    </row>
    <row r="25412" spans="1:12" x14ac:dyDescent="0.45">
      <c r="A25412" t="str">
        <f t="shared" si="397"/>
        <v>Westview, Florida, United States</v>
      </c>
      <c r="B25412" t="s">
        <v>29892</v>
      </c>
      <c r="C25412" t="s">
        <v>29892</v>
      </c>
      <c r="D25412">
        <v>25.8826</v>
      </c>
      <c r="E25412">
        <v>-80.241500000000002</v>
      </c>
      <c r="F25412" t="s">
        <v>530</v>
      </c>
      <c r="G25412" t="s">
        <v>531</v>
      </c>
      <c r="H25412" t="s">
        <v>532</v>
      </c>
      <c r="I25412" t="s">
        <v>1378</v>
      </c>
      <c r="K25412">
        <v>11068</v>
      </c>
      <c r="L25412">
        <v>1840029098</v>
      </c>
    </row>
    <row r="25413" spans="1:12" x14ac:dyDescent="0.45">
      <c r="A25413" t="str">
        <f t="shared" si="397"/>
        <v>Westville, Indiana, United States</v>
      </c>
      <c r="B25413" t="s">
        <v>29893</v>
      </c>
      <c r="C25413" t="s">
        <v>29893</v>
      </c>
      <c r="D25413">
        <v>41.537500000000001</v>
      </c>
      <c r="E25413">
        <v>-86.904899999999998</v>
      </c>
      <c r="F25413" t="s">
        <v>530</v>
      </c>
      <c r="G25413" t="s">
        <v>531</v>
      </c>
      <c r="H25413" t="s">
        <v>532</v>
      </c>
      <c r="I25413" t="s">
        <v>1964</v>
      </c>
      <c r="K25413">
        <v>5943</v>
      </c>
      <c r="L25413">
        <v>1840010203</v>
      </c>
    </row>
    <row r="25414" spans="1:12" x14ac:dyDescent="0.45">
      <c r="A25414" t="str">
        <f t="shared" si="397"/>
        <v>Westwego, Louisiana, United States</v>
      </c>
      <c r="B25414" t="s">
        <v>29894</v>
      </c>
      <c r="C25414" t="s">
        <v>29894</v>
      </c>
      <c r="D25414">
        <v>29.905799999999999</v>
      </c>
      <c r="E25414">
        <v>-90.1434</v>
      </c>
      <c r="F25414" t="s">
        <v>530</v>
      </c>
      <c r="G25414" t="s">
        <v>531</v>
      </c>
      <c r="H25414" t="s">
        <v>532</v>
      </c>
      <c r="I25414" t="s">
        <v>533</v>
      </c>
      <c r="K25414">
        <v>8326</v>
      </c>
      <c r="L25414">
        <v>1840015937</v>
      </c>
    </row>
    <row r="25415" spans="1:12" x14ac:dyDescent="0.45">
      <c r="A25415" t="str">
        <f t="shared" si="397"/>
        <v>Westwood, Massachusetts, United States</v>
      </c>
      <c r="B25415" t="s">
        <v>29895</v>
      </c>
      <c r="C25415" t="s">
        <v>29895</v>
      </c>
      <c r="D25415">
        <v>42.220199999999998</v>
      </c>
      <c r="E25415">
        <v>-71.210599999999999</v>
      </c>
      <c r="F25415" t="s">
        <v>530</v>
      </c>
      <c r="G25415" t="s">
        <v>531</v>
      </c>
      <c r="H25415" t="s">
        <v>532</v>
      </c>
      <c r="I25415" t="s">
        <v>621</v>
      </c>
      <c r="K25415">
        <v>15863</v>
      </c>
      <c r="L25415">
        <v>1840053561</v>
      </c>
    </row>
    <row r="25416" spans="1:12" x14ac:dyDescent="0.45">
      <c r="A25416" t="str">
        <f t="shared" si="397"/>
        <v>Westwood, New Jersey, United States</v>
      </c>
      <c r="B25416" t="s">
        <v>29895</v>
      </c>
      <c r="C25416" t="s">
        <v>29895</v>
      </c>
      <c r="D25416">
        <v>40.9878</v>
      </c>
      <c r="E25416">
        <v>-74.030799999999999</v>
      </c>
      <c r="F25416" t="s">
        <v>530</v>
      </c>
      <c r="G25416" t="s">
        <v>531</v>
      </c>
      <c r="H25416" t="s">
        <v>532</v>
      </c>
      <c r="I25416" t="s">
        <v>587</v>
      </c>
      <c r="K25416">
        <v>11078</v>
      </c>
      <c r="L25416">
        <v>1840000923</v>
      </c>
    </row>
    <row r="25417" spans="1:12" x14ac:dyDescent="0.45">
      <c r="A25417" t="str">
        <f t="shared" si="397"/>
        <v>Westwood, Michigan, United States</v>
      </c>
      <c r="B25417" t="s">
        <v>29895</v>
      </c>
      <c r="C25417" t="s">
        <v>29895</v>
      </c>
      <c r="D25417">
        <v>42.302999999999997</v>
      </c>
      <c r="E25417">
        <v>-85.628600000000006</v>
      </c>
      <c r="F25417" t="s">
        <v>530</v>
      </c>
      <c r="G25417" t="s">
        <v>531</v>
      </c>
      <c r="H25417" t="s">
        <v>532</v>
      </c>
      <c r="I25417" t="s">
        <v>868</v>
      </c>
      <c r="K25417">
        <v>9280</v>
      </c>
      <c r="L25417">
        <v>1840006978</v>
      </c>
    </row>
    <row r="25418" spans="1:12" x14ac:dyDescent="0.45">
      <c r="A25418" t="str">
        <f t="shared" si="397"/>
        <v>Westwood Lakes, Florida, United States</v>
      </c>
      <c r="B25418" t="s">
        <v>29896</v>
      </c>
      <c r="C25418" t="s">
        <v>29896</v>
      </c>
      <c r="D25418">
        <v>25.723700000000001</v>
      </c>
      <c r="E25418">
        <v>-80.371700000000004</v>
      </c>
      <c r="F25418" t="s">
        <v>530</v>
      </c>
      <c r="G25418" t="s">
        <v>531</v>
      </c>
      <c r="H25418" t="s">
        <v>532</v>
      </c>
      <c r="I25418" t="s">
        <v>1378</v>
      </c>
      <c r="K25418">
        <v>12121</v>
      </c>
      <c r="L25418">
        <v>1840028796</v>
      </c>
    </row>
    <row r="25419" spans="1:12" x14ac:dyDescent="0.45">
      <c r="A25419" t="str">
        <f t="shared" si="397"/>
        <v>Wetaskiwin, Alberta, Canada</v>
      </c>
      <c r="B25419" t="s">
        <v>29897</v>
      </c>
      <c r="C25419" t="s">
        <v>29897</v>
      </c>
      <c r="D25419">
        <v>52.9694</v>
      </c>
      <c r="E25419">
        <v>-113.37690000000001</v>
      </c>
      <c r="F25419" t="s">
        <v>541</v>
      </c>
      <c r="G25419" t="s">
        <v>542</v>
      </c>
      <c r="H25419" t="s">
        <v>543</v>
      </c>
      <c r="I25419" t="s">
        <v>1073</v>
      </c>
      <c r="K25419">
        <v>12655</v>
      </c>
      <c r="L25419">
        <v>1124492484</v>
      </c>
    </row>
    <row r="25420" spans="1:12" x14ac:dyDescent="0.45">
      <c r="A25420" t="str">
        <f t="shared" si="397"/>
        <v>Wete, Pemba North, Tanzania</v>
      </c>
      <c r="B25420" t="s">
        <v>29898</v>
      </c>
      <c r="C25420" t="s">
        <v>29898</v>
      </c>
      <c r="D25420">
        <v>-5.0567000000000002</v>
      </c>
      <c r="E25420">
        <v>39.728099999999998</v>
      </c>
      <c r="F25420" t="s">
        <v>2466</v>
      </c>
      <c r="G25420" t="s">
        <v>2467</v>
      </c>
      <c r="H25420" t="s">
        <v>2468</v>
      </c>
      <c r="I25420" t="s">
        <v>29899</v>
      </c>
      <c r="J25420" t="s">
        <v>378</v>
      </c>
      <c r="K25420">
        <v>26450</v>
      </c>
      <c r="L25420">
        <v>1834217491</v>
      </c>
    </row>
    <row r="25421" spans="1:12" x14ac:dyDescent="0.45">
      <c r="A25421" t="str">
        <f t="shared" si="397"/>
        <v>Wetherby, Leeds, United Kingdom</v>
      </c>
      <c r="B25421" t="s">
        <v>29900</v>
      </c>
      <c r="C25421" t="s">
        <v>29900</v>
      </c>
      <c r="D25421">
        <v>53.927599999999998</v>
      </c>
      <c r="E25421">
        <v>-1.3838999999999999</v>
      </c>
      <c r="F25421" t="s">
        <v>536</v>
      </c>
      <c r="G25421" t="s">
        <v>537</v>
      </c>
      <c r="H25421" t="s">
        <v>538</v>
      </c>
      <c r="I25421" t="s">
        <v>828</v>
      </c>
      <c r="K25421">
        <v>19979</v>
      </c>
      <c r="L25421">
        <v>1826431619</v>
      </c>
    </row>
    <row r="25422" spans="1:12" x14ac:dyDescent="0.45">
      <c r="A25422" t="str">
        <f t="shared" si="397"/>
        <v>Wethersfield, Connecticut, United States</v>
      </c>
      <c r="B25422" t="s">
        <v>29901</v>
      </c>
      <c r="C25422" t="s">
        <v>29901</v>
      </c>
      <c r="D25422">
        <v>41.701300000000003</v>
      </c>
      <c r="E25422">
        <v>-72.670299999999997</v>
      </c>
      <c r="F25422" t="s">
        <v>530</v>
      </c>
      <c r="G25422" t="s">
        <v>531</v>
      </c>
      <c r="H25422" t="s">
        <v>532</v>
      </c>
      <c r="I25422" t="s">
        <v>2109</v>
      </c>
      <c r="K25422">
        <v>26267</v>
      </c>
      <c r="L25422">
        <v>1840035670</v>
      </c>
    </row>
    <row r="25423" spans="1:12" x14ac:dyDescent="0.45">
      <c r="A25423" t="str">
        <f t="shared" si="397"/>
        <v>Wetter (Ruhr), North Rhine-Westphalia, Germany</v>
      </c>
      <c r="B25423" t="s">
        <v>29902</v>
      </c>
      <c r="C25423" t="s">
        <v>29902</v>
      </c>
      <c r="D25423">
        <v>51.388100000000001</v>
      </c>
      <c r="E25423">
        <v>7.3949999999999996</v>
      </c>
      <c r="F25423" t="s">
        <v>441</v>
      </c>
      <c r="G25423" t="s">
        <v>442</v>
      </c>
      <c r="H25423" t="s">
        <v>443</v>
      </c>
      <c r="I25423" t="s">
        <v>444</v>
      </c>
      <c r="K25423">
        <v>27441</v>
      </c>
      <c r="L25423">
        <v>1276406634</v>
      </c>
    </row>
    <row r="25424" spans="1:12" x14ac:dyDescent="0.45">
      <c r="A25424" t="str">
        <f t="shared" si="397"/>
        <v>Wettingen, Aargau, Switzerland</v>
      </c>
      <c r="B25424" t="s">
        <v>29903</v>
      </c>
      <c r="C25424" t="s">
        <v>29903</v>
      </c>
      <c r="D25424">
        <v>47.465899999999998</v>
      </c>
      <c r="E25424">
        <v>8.3267000000000007</v>
      </c>
      <c r="F25424" t="s">
        <v>464</v>
      </c>
      <c r="G25424" t="s">
        <v>465</v>
      </c>
      <c r="H25424" t="s">
        <v>466</v>
      </c>
      <c r="I25424" t="s">
        <v>467</v>
      </c>
      <c r="K25424">
        <v>20721</v>
      </c>
      <c r="L25424">
        <v>1756544966</v>
      </c>
    </row>
    <row r="25425" spans="1:12" x14ac:dyDescent="0.45">
      <c r="A25425" t="str">
        <f t="shared" si="397"/>
        <v>Wetumpka, Alabama, United States</v>
      </c>
      <c r="B25425" t="s">
        <v>29904</v>
      </c>
      <c r="C25425" t="s">
        <v>29904</v>
      </c>
      <c r="D25425">
        <v>32.540700000000001</v>
      </c>
      <c r="E25425">
        <v>-86.205200000000005</v>
      </c>
      <c r="F25425" t="s">
        <v>530</v>
      </c>
      <c r="G25425" t="s">
        <v>531</v>
      </c>
      <c r="H25425" t="s">
        <v>532</v>
      </c>
      <c r="I25425" t="s">
        <v>1371</v>
      </c>
      <c r="K25425">
        <v>8538</v>
      </c>
      <c r="L25425">
        <v>1840006013</v>
      </c>
    </row>
    <row r="25426" spans="1:12" x14ac:dyDescent="0.45">
      <c r="A25426" t="str">
        <f t="shared" si="397"/>
        <v>Wetzikon, Zürich, Switzerland</v>
      </c>
      <c r="B25426" t="s">
        <v>29905</v>
      </c>
      <c r="C25426" t="s">
        <v>29905</v>
      </c>
      <c r="D25426">
        <v>47.320799999999998</v>
      </c>
      <c r="E25426">
        <v>8.7931000000000008</v>
      </c>
      <c r="F25426" t="s">
        <v>464</v>
      </c>
      <c r="G25426" t="s">
        <v>465</v>
      </c>
      <c r="H25426" t="s">
        <v>466</v>
      </c>
      <c r="I25426" t="s">
        <v>861</v>
      </c>
      <c r="K25426">
        <v>24452</v>
      </c>
      <c r="L25426">
        <v>1756078126</v>
      </c>
    </row>
    <row r="25427" spans="1:12" x14ac:dyDescent="0.45">
      <c r="A25427" t="str">
        <f t="shared" si="397"/>
        <v>Wetzlar, Hesse, Germany</v>
      </c>
      <c r="B25427" t="s">
        <v>29906</v>
      </c>
      <c r="C25427" t="s">
        <v>29906</v>
      </c>
      <c r="D25427">
        <v>50.566699999999997</v>
      </c>
      <c r="E25427">
        <v>8.5</v>
      </c>
      <c r="F25427" t="s">
        <v>441</v>
      </c>
      <c r="G25427" t="s">
        <v>442</v>
      </c>
      <c r="H25427" t="s">
        <v>443</v>
      </c>
      <c r="I25427" t="s">
        <v>1676</v>
      </c>
      <c r="J25427" t="s">
        <v>366</v>
      </c>
      <c r="K25427">
        <v>52954</v>
      </c>
      <c r="L25427">
        <v>1276020868</v>
      </c>
    </row>
    <row r="25428" spans="1:12" x14ac:dyDescent="0.45">
      <c r="A25428" t="str">
        <f t="shared" si="397"/>
        <v>Wewak, East Sepik, Papua New Guinea</v>
      </c>
      <c r="B25428" t="s">
        <v>29907</v>
      </c>
      <c r="C25428" t="s">
        <v>29907</v>
      </c>
      <c r="D25428">
        <v>-3.55</v>
      </c>
      <c r="E25428">
        <v>143.63329999999999</v>
      </c>
      <c r="F25428" t="s">
        <v>1658</v>
      </c>
      <c r="G25428" t="s">
        <v>1659</v>
      </c>
      <c r="H25428" t="s">
        <v>1660</v>
      </c>
      <c r="I25428" t="s">
        <v>29908</v>
      </c>
      <c r="J25428" t="s">
        <v>378</v>
      </c>
      <c r="K25428">
        <v>25143</v>
      </c>
      <c r="L25428">
        <v>1598405100</v>
      </c>
    </row>
    <row r="25429" spans="1:12" x14ac:dyDescent="0.45">
      <c r="A25429" t="str">
        <f t="shared" si="397"/>
        <v>Wexford, Wexford, Ireland</v>
      </c>
      <c r="B25429" t="s">
        <v>29909</v>
      </c>
      <c r="C25429" t="s">
        <v>29909</v>
      </c>
      <c r="D25429">
        <v>52.334200000000003</v>
      </c>
      <c r="E25429">
        <v>-6.4574999999999996</v>
      </c>
      <c r="F25429" t="s">
        <v>1906</v>
      </c>
      <c r="G25429" t="s">
        <v>1907</v>
      </c>
      <c r="H25429" t="s">
        <v>1908</v>
      </c>
      <c r="I25429" t="s">
        <v>29909</v>
      </c>
      <c r="J25429" t="s">
        <v>378</v>
      </c>
      <c r="L25429">
        <v>1372349451</v>
      </c>
    </row>
    <row r="25430" spans="1:12" x14ac:dyDescent="0.45">
      <c r="A25430" t="str">
        <f t="shared" si="397"/>
        <v>Weybridge, Surrey, United Kingdom</v>
      </c>
      <c r="B25430" t="s">
        <v>29910</v>
      </c>
      <c r="C25430" t="s">
        <v>29910</v>
      </c>
      <c r="D25430">
        <v>51.362000000000002</v>
      </c>
      <c r="E25430">
        <v>-0.45300000000000001</v>
      </c>
      <c r="F25430" t="s">
        <v>536</v>
      </c>
      <c r="G25430" t="s">
        <v>537</v>
      </c>
      <c r="H25430" t="s">
        <v>538</v>
      </c>
      <c r="I25430" t="s">
        <v>826</v>
      </c>
      <c r="K25430">
        <v>15449</v>
      </c>
      <c r="L25430">
        <v>1826438211</v>
      </c>
    </row>
    <row r="25431" spans="1:12" x14ac:dyDescent="0.45">
      <c r="A25431" t="str">
        <f t="shared" si="397"/>
        <v>Weyburn, Saskatchewan, Canada</v>
      </c>
      <c r="B25431" t="s">
        <v>29911</v>
      </c>
      <c r="C25431" t="s">
        <v>29911</v>
      </c>
      <c r="D25431">
        <v>49.661099999999998</v>
      </c>
      <c r="E25431">
        <v>-103.85250000000001</v>
      </c>
      <c r="F25431" t="s">
        <v>541</v>
      </c>
      <c r="G25431" t="s">
        <v>542</v>
      </c>
      <c r="H25431" t="s">
        <v>543</v>
      </c>
      <c r="I25431" t="s">
        <v>7588</v>
      </c>
      <c r="K25431">
        <v>10870</v>
      </c>
      <c r="L25431">
        <v>1124618383</v>
      </c>
    </row>
    <row r="25432" spans="1:12" x14ac:dyDescent="0.45">
      <c r="A25432" t="str">
        <f t="shared" si="397"/>
        <v>Weymouth, Dorset, United Kingdom</v>
      </c>
      <c r="B25432" t="s">
        <v>29912</v>
      </c>
      <c r="C25432" t="s">
        <v>29912</v>
      </c>
      <c r="D25432">
        <v>50.613</v>
      </c>
      <c r="E25432">
        <v>-2.4569999999999999</v>
      </c>
      <c r="F25432" t="s">
        <v>536</v>
      </c>
      <c r="G25432" t="s">
        <v>537</v>
      </c>
      <c r="H25432" t="s">
        <v>538</v>
      </c>
      <c r="I25432" t="s">
        <v>4677</v>
      </c>
      <c r="K25432">
        <v>53068</v>
      </c>
      <c r="L25432">
        <v>1826316742</v>
      </c>
    </row>
    <row r="25433" spans="1:12" x14ac:dyDescent="0.45">
      <c r="A25433" t="str">
        <f t="shared" si="397"/>
        <v>Weymouth, Massachusetts, United States</v>
      </c>
      <c r="B25433" t="s">
        <v>29912</v>
      </c>
      <c r="C25433" t="s">
        <v>29912</v>
      </c>
      <c r="D25433">
        <v>42.198399999999999</v>
      </c>
      <c r="E25433">
        <v>-70.946600000000004</v>
      </c>
      <c r="F25433" t="s">
        <v>530</v>
      </c>
      <c r="G25433" t="s">
        <v>531</v>
      </c>
      <c r="H25433" t="s">
        <v>532</v>
      </c>
      <c r="I25433" t="s">
        <v>621</v>
      </c>
      <c r="K25433">
        <v>57746</v>
      </c>
      <c r="L25433">
        <v>1840132442</v>
      </c>
    </row>
    <row r="25434" spans="1:12" x14ac:dyDescent="0.45">
      <c r="A25434" t="str">
        <f t="shared" si="397"/>
        <v>Whakatane, Bay of Plenty, New Zealand</v>
      </c>
      <c r="B25434" t="s">
        <v>29913</v>
      </c>
      <c r="C25434" t="s">
        <v>29913</v>
      </c>
      <c r="D25434">
        <v>-37.963999999999999</v>
      </c>
      <c r="E25434">
        <v>176.98400000000001</v>
      </c>
      <c r="F25434" t="s">
        <v>1518</v>
      </c>
      <c r="G25434" t="s">
        <v>1519</v>
      </c>
      <c r="H25434" t="s">
        <v>1520</v>
      </c>
      <c r="I25434" t="s">
        <v>14347</v>
      </c>
      <c r="J25434" t="s">
        <v>378</v>
      </c>
      <c r="K25434">
        <v>15850</v>
      </c>
      <c r="L25434">
        <v>1554253729</v>
      </c>
    </row>
    <row r="25435" spans="1:12" x14ac:dyDescent="0.45">
      <c r="A25435" t="str">
        <f t="shared" si="397"/>
        <v>Whaley Bridge, Derbyshire, United Kingdom</v>
      </c>
      <c r="B25435" t="s">
        <v>29914</v>
      </c>
      <c r="C25435" t="s">
        <v>29914</v>
      </c>
      <c r="D25435">
        <v>53.330399999999997</v>
      </c>
      <c r="E25435">
        <v>-1.9838</v>
      </c>
      <c r="F25435" t="s">
        <v>536</v>
      </c>
      <c r="G25435" t="s">
        <v>537</v>
      </c>
      <c r="H25435" t="s">
        <v>538</v>
      </c>
      <c r="I25435" t="s">
        <v>1542</v>
      </c>
      <c r="K25435">
        <v>6455</v>
      </c>
      <c r="L25435">
        <v>1826682902</v>
      </c>
    </row>
    <row r="25436" spans="1:12" x14ac:dyDescent="0.45">
      <c r="A25436" t="str">
        <f t="shared" si="397"/>
        <v>Whanganui, Manawatu-Wanganui, New Zealand</v>
      </c>
      <c r="B25436" t="s">
        <v>29915</v>
      </c>
      <c r="C25436" t="s">
        <v>29915</v>
      </c>
      <c r="D25436">
        <v>-39.933300000000003</v>
      </c>
      <c r="E25436">
        <v>175.05</v>
      </c>
      <c r="F25436" t="s">
        <v>1518</v>
      </c>
      <c r="G25436" t="s">
        <v>1519</v>
      </c>
      <c r="H25436" t="s">
        <v>1520</v>
      </c>
      <c r="I25436" t="s">
        <v>9796</v>
      </c>
      <c r="K25436">
        <v>39400</v>
      </c>
      <c r="L25436">
        <v>1554827998</v>
      </c>
    </row>
    <row r="25437" spans="1:12" x14ac:dyDescent="0.45">
      <c r="A25437" t="str">
        <f t="shared" si="397"/>
        <v>Whangarei, Northland, New Zealand</v>
      </c>
      <c r="B25437" t="s">
        <v>29916</v>
      </c>
      <c r="C25437" t="s">
        <v>29916</v>
      </c>
      <c r="D25437">
        <v>-35.725000000000001</v>
      </c>
      <c r="E25437">
        <v>174.3236</v>
      </c>
      <c r="F25437" t="s">
        <v>1518</v>
      </c>
      <c r="G25437" t="s">
        <v>1519</v>
      </c>
      <c r="H25437" t="s">
        <v>1520</v>
      </c>
      <c r="I25437" t="s">
        <v>8085</v>
      </c>
      <c r="J25437" t="s">
        <v>378</v>
      </c>
      <c r="K25437">
        <v>52600</v>
      </c>
      <c r="L25437">
        <v>1554000636</v>
      </c>
    </row>
    <row r="25438" spans="1:12" x14ac:dyDescent="0.45">
      <c r="A25438" t="str">
        <f t="shared" si="397"/>
        <v>Wharton, Texas, United States</v>
      </c>
      <c r="B25438" t="s">
        <v>29917</v>
      </c>
      <c r="C25438" t="s">
        <v>29917</v>
      </c>
      <c r="D25438">
        <v>29.313800000000001</v>
      </c>
      <c r="E25438">
        <v>-96.104399999999998</v>
      </c>
      <c r="F25438" t="s">
        <v>530</v>
      </c>
      <c r="G25438" t="s">
        <v>531</v>
      </c>
      <c r="H25438" t="s">
        <v>532</v>
      </c>
      <c r="I25438" t="s">
        <v>610</v>
      </c>
      <c r="K25438">
        <v>8765</v>
      </c>
      <c r="L25438">
        <v>1840022229</v>
      </c>
    </row>
    <row r="25439" spans="1:12" x14ac:dyDescent="0.45">
      <c r="A25439" t="str">
        <f t="shared" si="397"/>
        <v>Wharton, New Jersey, United States</v>
      </c>
      <c r="B25439" t="s">
        <v>29917</v>
      </c>
      <c r="C25439" t="s">
        <v>29917</v>
      </c>
      <c r="D25439">
        <v>40.899900000000002</v>
      </c>
      <c r="E25439">
        <v>-74.580799999999996</v>
      </c>
      <c r="F25439" t="s">
        <v>530</v>
      </c>
      <c r="G25439" t="s">
        <v>531</v>
      </c>
      <c r="H25439" t="s">
        <v>532</v>
      </c>
      <c r="I25439" t="s">
        <v>587</v>
      </c>
      <c r="K25439">
        <v>6369</v>
      </c>
      <c r="L25439">
        <v>1840000955</v>
      </c>
    </row>
    <row r="25440" spans="1:12" x14ac:dyDescent="0.45">
      <c r="A25440" t="str">
        <f t="shared" si="397"/>
        <v>Wheat Ridge, Colorado, United States</v>
      </c>
      <c r="B25440" t="s">
        <v>29918</v>
      </c>
      <c r="C25440" t="s">
        <v>29918</v>
      </c>
      <c r="D25440">
        <v>39.772799999999997</v>
      </c>
      <c r="E25440">
        <v>-105.10290000000001</v>
      </c>
      <c r="F25440" t="s">
        <v>530</v>
      </c>
      <c r="G25440" t="s">
        <v>531</v>
      </c>
      <c r="H25440" t="s">
        <v>532</v>
      </c>
      <c r="I25440" t="s">
        <v>1071</v>
      </c>
      <c r="K25440">
        <v>31324</v>
      </c>
      <c r="L25440">
        <v>1840021431</v>
      </c>
    </row>
    <row r="25441" spans="1:12" x14ac:dyDescent="0.45">
      <c r="A25441" t="str">
        <f t="shared" si="397"/>
        <v>Wheatfield, New York, United States</v>
      </c>
      <c r="B25441" t="s">
        <v>29919</v>
      </c>
      <c r="C25441" t="s">
        <v>29919</v>
      </c>
      <c r="D25441">
        <v>43.097499999999997</v>
      </c>
      <c r="E25441">
        <v>-78.883099999999999</v>
      </c>
      <c r="F25441" t="s">
        <v>530</v>
      </c>
      <c r="G25441" t="s">
        <v>531</v>
      </c>
      <c r="H25441" t="s">
        <v>532</v>
      </c>
      <c r="I25441" t="s">
        <v>803</v>
      </c>
      <c r="K25441">
        <v>18179</v>
      </c>
      <c r="L25441">
        <v>1840088041</v>
      </c>
    </row>
    <row r="25442" spans="1:12" x14ac:dyDescent="0.45">
      <c r="A25442" t="str">
        <f t="shared" si="397"/>
        <v>Wheathampstead, Hertfordshire, United Kingdom</v>
      </c>
      <c r="B25442" t="s">
        <v>29920</v>
      </c>
      <c r="C25442" t="s">
        <v>29920</v>
      </c>
      <c r="D25442">
        <v>51.811999999999998</v>
      </c>
      <c r="E25442">
        <v>-0.29299999999999998</v>
      </c>
      <c r="F25442" t="s">
        <v>536</v>
      </c>
      <c r="G25442" t="s">
        <v>537</v>
      </c>
      <c r="H25442" t="s">
        <v>538</v>
      </c>
      <c r="I25442" t="s">
        <v>539</v>
      </c>
      <c r="K25442">
        <v>6410</v>
      </c>
      <c r="L25442">
        <v>1826432060</v>
      </c>
    </row>
    <row r="25443" spans="1:12" x14ac:dyDescent="0.45">
      <c r="A25443" t="str">
        <f t="shared" si="397"/>
        <v>Wheaton, Maryland, United States</v>
      </c>
      <c r="B25443" t="s">
        <v>29921</v>
      </c>
      <c r="C25443" t="s">
        <v>29921</v>
      </c>
      <c r="D25443">
        <v>39.049199999999999</v>
      </c>
      <c r="E25443">
        <v>-77.057199999999995</v>
      </c>
      <c r="F25443" t="s">
        <v>530</v>
      </c>
      <c r="G25443" t="s">
        <v>531</v>
      </c>
      <c r="H25443" t="s">
        <v>532</v>
      </c>
      <c r="I25443" t="s">
        <v>588</v>
      </c>
      <c r="K25443">
        <v>50459</v>
      </c>
      <c r="L25443">
        <v>1840031295</v>
      </c>
    </row>
    <row r="25444" spans="1:12" x14ac:dyDescent="0.45">
      <c r="A25444" t="str">
        <f t="shared" si="397"/>
        <v>Wheaton, Illinois, United States</v>
      </c>
      <c r="B25444" t="s">
        <v>29921</v>
      </c>
      <c r="C25444" t="s">
        <v>29921</v>
      </c>
      <c r="D25444">
        <v>41.856099999999998</v>
      </c>
      <c r="E25444">
        <v>-88.1083</v>
      </c>
      <c r="F25444" t="s">
        <v>530</v>
      </c>
      <c r="G25444" t="s">
        <v>531</v>
      </c>
      <c r="H25444" t="s">
        <v>532</v>
      </c>
      <c r="I25444" t="s">
        <v>824</v>
      </c>
      <c r="K25444">
        <v>52745</v>
      </c>
      <c r="L25444">
        <v>1840010166</v>
      </c>
    </row>
    <row r="25445" spans="1:12" x14ac:dyDescent="0.45">
      <c r="A25445" t="str">
        <f t="shared" si="397"/>
        <v>Wheelersburg, Ohio, United States</v>
      </c>
      <c r="B25445" t="s">
        <v>29922</v>
      </c>
      <c r="C25445" t="s">
        <v>29922</v>
      </c>
      <c r="D25445">
        <v>38.738300000000002</v>
      </c>
      <c r="E25445">
        <v>-82.842100000000002</v>
      </c>
      <c r="F25445" t="s">
        <v>530</v>
      </c>
      <c r="G25445" t="s">
        <v>531</v>
      </c>
      <c r="H25445" t="s">
        <v>532</v>
      </c>
      <c r="I25445" t="s">
        <v>799</v>
      </c>
      <c r="K25445">
        <v>5996</v>
      </c>
      <c r="L25445">
        <v>1840007422</v>
      </c>
    </row>
    <row r="25446" spans="1:12" x14ac:dyDescent="0.45">
      <c r="A25446" t="str">
        <f t="shared" si="397"/>
        <v>Wheeling, West Virginia, United States</v>
      </c>
      <c r="B25446" t="s">
        <v>29923</v>
      </c>
      <c r="C25446" t="s">
        <v>29923</v>
      </c>
      <c r="D25446">
        <v>40.075200000000002</v>
      </c>
      <c r="E25446">
        <v>-80.695099999999996</v>
      </c>
      <c r="F25446" t="s">
        <v>530</v>
      </c>
      <c r="G25446" t="s">
        <v>531</v>
      </c>
      <c r="H25446" t="s">
        <v>532</v>
      </c>
      <c r="I25446" t="s">
        <v>3915</v>
      </c>
      <c r="K25446">
        <v>75392</v>
      </c>
      <c r="L25446">
        <v>1840005510</v>
      </c>
    </row>
    <row r="25447" spans="1:12" x14ac:dyDescent="0.45">
      <c r="A25447" t="str">
        <f t="shared" si="397"/>
        <v>Wheeling, Illinois, United States</v>
      </c>
      <c r="B25447" t="s">
        <v>29923</v>
      </c>
      <c r="C25447" t="s">
        <v>29923</v>
      </c>
      <c r="D25447">
        <v>42.130800000000001</v>
      </c>
      <c r="E25447">
        <v>-87.924000000000007</v>
      </c>
      <c r="F25447" t="s">
        <v>530</v>
      </c>
      <c r="G25447" t="s">
        <v>531</v>
      </c>
      <c r="H25447" t="s">
        <v>532</v>
      </c>
      <c r="I25447" t="s">
        <v>824</v>
      </c>
      <c r="K25447">
        <v>38646</v>
      </c>
      <c r="L25447">
        <v>1840011334</v>
      </c>
    </row>
    <row r="25448" spans="1:12" x14ac:dyDescent="0.45">
      <c r="A25448" t="str">
        <f t="shared" si="397"/>
        <v>Whetstone, Leicestershire, United Kingdom</v>
      </c>
      <c r="B25448" t="s">
        <v>29924</v>
      </c>
      <c r="C25448" t="s">
        <v>29924</v>
      </c>
      <c r="D25448">
        <v>52.572400000000002</v>
      </c>
      <c r="E25448">
        <v>-1.1798999999999999</v>
      </c>
      <c r="F25448" t="s">
        <v>536</v>
      </c>
      <c r="G25448" t="s">
        <v>537</v>
      </c>
      <c r="H25448" t="s">
        <v>538</v>
      </c>
      <c r="I25448" t="s">
        <v>2111</v>
      </c>
      <c r="K25448">
        <v>6556</v>
      </c>
      <c r="L25448">
        <v>1826380790</v>
      </c>
    </row>
    <row r="25449" spans="1:12" x14ac:dyDescent="0.45">
      <c r="A25449" t="str">
        <f t="shared" si="397"/>
        <v>Whickham, Gateshead, United Kingdom</v>
      </c>
      <c r="B25449" t="s">
        <v>29925</v>
      </c>
      <c r="C25449" t="s">
        <v>29925</v>
      </c>
      <c r="D25449">
        <v>54.945599999999999</v>
      </c>
      <c r="E25449">
        <v>-1.6726000000000001</v>
      </c>
      <c r="F25449" t="s">
        <v>536</v>
      </c>
      <c r="G25449" t="s">
        <v>537</v>
      </c>
      <c r="H25449" t="s">
        <v>538</v>
      </c>
      <c r="I25449" t="s">
        <v>4589</v>
      </c>
      <c r="K25449">
        <v>16652</v>
      </c>
      <c r="L25449">
        <v>1826888408</v>
      </c>
    </row>
    <row r="25450" spans="1:12" x14ac:dyDescent="0.45">
      <c r="A25450" t="str">
        <f t="shared" si="397"/>
        <v>Whiskey Creek, Florida, United States</v>
      </c>
      <c r="B25450" t="s">
        <v>29926</v>
      </c>
      <c r="C25450" t="s">
        <v>29926</v>
      </c>
      <c r="D25450">
        <v>26.5733</v>
      </c>
      <c r="E25450">
        <v>-81.890299999999996</v>
      </c>
      <c r="F25450" t="s">
        <v>530</v>
      </c>
      <c r="G25450" t="s">
        <v>531</v>
      </c>
      <c r="H25450" t="s">
        <v>532</v>
      </c>
      <c r="I25450" t="s">
        <v>1378</v>
      </c>
      <c r="K25450">
        <v>5030</v>
      </c>
      <c r="L25450">
        <v>1840029099</v>
      </c>
    </row>
    <row r="25451" spans="1:12" x14ac:dyDescent="0.45">
      <c r="A25451" t="str">
        <f t="shared" si="397"/>
        <v>Whistler, British Columbia, Canada</v>
      </c>
      <c r="B25451" t="s">
        <v>29927</v>
      </c>
      <c r="C25451" t="s">
        <v>29927</v>
      </c>
      <c r="D25451">
        <v>50.120800000000003</v>
      </c>
      <c r="E25451">
        <v>-122.95440000000001</v>
      </c>
      <c r="F25451" t="s">
        <v>541</v>
      </c>
      <c r="G25451" t="s">
        <v>542</v>
      </c>
      <c r="H25451" t="s">
        <v>543</v>
      </c>
      <c r="I25451" t="s">
        <v>544</v>
      </c>
      <c r="K25451">
        <v>11854</v>
      </c>
      <c r="L25451">
        <v>1124001562</v>
      </c>
    </row>
    <row r="25452" spans="1:12" x14ac:dyDescent="0.45">
      <c r="A25452" t="str">
        <f t="shared" si="397"/>
        <v>Whiston, Rotherham, United Kingdom</v>
      </c>
      <c r="B25452" t="s">
        <v>29928</v>
      </c>
      <c r="C25452" t="s">
        <v>29928</v>
      </c>
      <c r="D25452">
        <v>53.4</v>
      </c>
      <c r="E25452">
        <v>-1.32</v>
      </c>
      <c r="F25452" t="s">
        <v>536</v>
      </c>
      <c r="G25452" t="s">
        <v>537</v>
      </c>
      <c r="H25452" t="s">
        <v>538</v>
      </c>
      <c r="I25452" t="s">
        <v>5140</v>
      </c>
      <c r="K25452">
        <v>5042</v>
      </c>
      <c r="L25452">
        <v>1826470625</v>
      </c>
    </row>
    <row r="25453" spans="1:12" x14ac:dyDescent="0.45">
      <c r="A25453" t="str">
        <f t="shared" si="397"/>
        <v>Whitburn, West Lothian, United Kingdom</v>
      </c>
      <c r="B25453" t="s">
        <v>29929</v>
      </c>
      <c r="C25453" t="s">
        <v>29929</v>
      </c>
      <c r="D25453">
        <v>55.862099999999998</v>
      </c>
      <c r="E25453">
        <v>-3.6871999999999998</v>
      </c>
      <c r="F25453" t="s">
        <v>536</v>
      </c>
      <c r="G25453" t="s">
        <v>537</v>
      </c>
      <c r="H25453" t="s">
        <v>538</v>
      </c>
      <c r="I25453" t="s">
        <v>2402</v>
      </c>
      <c r="K25453">
        <v>10527</v>
      </c>
      <c r="L25453">
        <v>1826366350</v>
      </c>
    </row>
    <row r="25454" spans="1:12" x14ac:dyDescent="0.45">
      <c r="A25454" t="str">
        <f t="shared" si="397"/>
        <v>Whitby, Ontario, Canada</v>
      </c>
      <c r="B25454" t="s">
        <v>29930</v>
      </c>
      <c r="C25454" t="s">
        <v>29930</v>
      </c>
      <c r="D25454">
        <v>43.883299999999998</v>
      </c>
      <c r="E25454">
        <v>-78.941699999999997</v>
      </c>
      <c r="F25454" t="s">
        <v>541</v>
      </c>
      <c r="G25454" t="s">
        <v>542</v>
      </c>
      <c r="H25454" t="s">
        <v>543</v>
      </c>
      <c r="I25454" t="s">
        <v>857</v>
      </c>
      <c r="K25454">
        <v>128377</v>
      </c>
      <c r="L25454">
        <v>1124112077</v>
      </c>
    </row>
    <row r="25455" spans="1:12" x14ac:dyDescent="0.45">
      <c r="A25455" t="str">
        <f t="shared" si="397"/>
        <v>Whitby, North Yorkshire, United Kingdom</v>
      </c>
      <c r="B25455" t="s">
        <v>29930</v>
      </c>
      <c r="C25455" t="s">
        <v>29930</v>
      </c>
      <c r="D25455">
        <v>54.485799999999998</v>
      </c>
      <c r="E25455">
        <v>-0.62060000000000004</v>
      </c>
      <c r="F25455" t="s">
        <v>536</v>
      </c>
      <c r="G25455" t="s">
        <v>537</v>
      </c>
      <c r="H25455" t="s">
        <v>538</v>
      </c>
      <c r="I25455" t="s">
        <v>4509</v>
      </c>
      <c r="K25455">
        <v>13213</v>
      </c>
      <c r="L25455">
        <v>1826806363</v>
      </c>
    </row>
    <row r="25456" spans="1:12" x14ac:dyDescent="0.45">
      <c r="A25456" t="str">
        <f t="shared" si="397"/>
        <v>Whitchurch, Shropshire, United Kingdom</v>
      </c>
      <c r="B25456" t="s">
        <v>29931</v>
      </c>
      <c r="C25456" t="s">
        <v>29931</v>
      </c>
      <c r="D25456">
        <v>52.969000000000001</v>
      </c>
      <c r="E25456">
        <v>-2.6819999999999999</v>
      </c>
      <c r="F25456" t="s">
        <v>536</v>
      </c>
      <c r="G25456" t="s">
        <v>537</v>
      </c>
      <c r="H25456" t="s">
        <v>538</v>
      </c>
      <c r="I25456" t="s">
        <v>3850</v>
      </c>
      <c r="K25456">
        <v>9781</v>
      </c>
      <c r="L25456">
        <v>1826717880</v>
      </c>
    </row>
    <row r="25457" spans="1:12" x14ac:dyDescent="0.45">
      <c r="A25457" t="str">
        <f t="shared" si="397"/>
        <v>Whitchurch, Bath and North East Somerset, United Kingdom</v>
      </c>
      <c r="B25457" t="s">
        <v>29931</v>
      </c>
      <c r="C25457" t="s">
        <v>29931</v>
      </c>
      <c r="D25457">
        <v>51.406399999999998</v>
      </c>
      <c r="E25457">
        <v>-2.5594000000000001</v>
      </c>
      <c r="F25457" t="s">
        <v>536</v>
      </c>
      <c r="G25457" t="s">
        <v>537</v>
      </c>
      <c r="H25457" t="s">
        <v>538</v>
      </c>
      <c r="I25457" t="s">
        <v>3757</v>
      </c>
      <c r="K25457">
        <v>11061</v>
      </c>
      <c r="L25457">
        <v>1826527232</v>
      </c>
    </row>
    <row r="25458" spans="1:12" x14ac:dyDescent="0.45">
      <c r="A25458" t="str">
        <f t="shared" si="397"/>
        <v>Whitchurch, Hampshire, United Kingdom</v>
      </c>
      <c r="B25458" t="s">
        <v>29931</v>
      </c>
      <c r="C25458" t="s">
        <v>29931</v>
      </c>
      <c r="D25458">
        <v>51.23</v>
      </c>
      <c r="E25458">
        <v>-1.34</v>
      </c>
      <c r="F25458" t="s">
        <v>536</v>
      </c>
      <c r="G25458" t="s">
        <v>537</v>
      </c>
      <c r="H25458" t="s">
        <v>538</v>
      </c>
      <c r="I25458" t="s">
        <v>1474</v>
      </c>
      <c r="K25458">
        <v>7198</v>
      </c>
      <c r="L25458">
        <v>1826750764</v>
      </c>
    </row>
    <row r="25459" spans="1:12" x14ac:dyDescent="0.45">
      <c r="A25459" t="str">
        <f t="shared" si="397"/>
        <v>White Bear Lake, Minnesota, United States</v>
      </c>
      <c r="B25459" t="s">
        <v>29932</v>
      </c>
      <c r="C25459" t="s">
        <v>29932</v>
      </c>
      <c r="D25459">
        <v>45.0657</v>
      </c>
      <c r="E25459">
        <v>-93.015000000000001</v>
      </c>
      <c r="F25459" t="s">
        <v>530</v>
      </c>
      <c r="G25459" t="s">
        <v>531</v>
      </c>
      <c r="H25459" t="s">
        <v>532</v>
      </c>
      <c r="I25459" t="s">
        <v>1433</v>
      </c>
      <c r="K25459">
        <v>25875</v>
      </c>
      <c r="L25459">
        <v>1840010005</v>
      </c>
    </row>
    <row r="25460" spans="1:12" x14ac:dyDescent="0.45">
      <c r="A25460" t="str">
        <f t="shared" si="397"/>
        <v>White Center, Washington, United States</v>
      </c>
      <c r="B25460" t="s">
        <v>29933</v>
      </c>
      <c r="C25460" t="s">
        <v>29933</v>
      </c>
      <c r="D25460">
        <v>47.508600000000001</v>
      </c>
      <c r="E25460">
        <v>-122.348</v>
      </c>
      <c r="F25460" t="s">
        <v>530</v>
      </c>
      <c r="G25460" t="s">
        <v>531</v>
      </c>
      <c r="H25460" t="s">
        <v>532</v>
      </c>
      <c r="I25460" t="s">
        <v>585</v>
      </c>
      <c r="K25460">
        <v>15852</v>
      </c>
      <c r="L25460">
        <v>1840037727</v>
      </c>
    </row>
    <row r="25461" spans="1:12" x14ac:dyDescent="0.45">
      <c r="A25461" t="str">
        <f t="shared" si="397"/>
        <v>White City, Utah, United States</v>
      </c>
      <c r="B25461" t="s">
        <v>29934</v>
      </c>
      <c r="C25461" t="s">
        <v>29934</v>
      </c>
      <c r="D25461">
        <v>40.566600000000001</v>
      </c>
      <c r="E25461">
        <v>-111.86360000000001</v>
      </c>
      <c r="F25461" t="s">
        <v>530</v>
      </c>
      <c r="G25461" t="s">
        <v>531</v>
      </c>
      <c r="H25461" t="s">
        <v>532</v>
      </c>
      <c r="I25461" t="s">
        <v>1667</v>
      </c>
      <c r="K25461">
        <v>5768</v>
      </c>
      <c r="L25461">
        <v>1840037177</v>
      </c>
    </row>
    <row r="25462" spans="1:12" x14ac:dyDescent="0.45">
      <c r="A25462" t="str">
        <f t="shared" si="397"/>
        <v>White City, Oregon, United States</v>
      </c>
      <c r="B25462" t="s">
        <v>29934</v>
      </c>
      <c r="C25462" t="s">
        <v>29934</v>
      </c>
      <c r="D25462">
        <v>42.431600000000003</v>
      </c>
      <c r="E25462">
        <v>-122.8322</v>
      </c>
      <c r="F25462" t="s">
        <v>530</v>
      </c>
      <c r="G25462" t="s">
        <v>531</v>
      </c>
      <c r="H25462" t="s">
        <v>532</v>
      </c>
      <c r="I25462" t="s">
        <v>1426</v>
      </c>
      <c r="K25462">
        <v>8953</v>
      </c>
      <c r="L25462">
        <v>1840018673</v>
      </c>
    </row>
    <row r="25463" spans="1:12" x14ac:dyDescent="0.45">
      <c r="A25463" t="str">
        <f t="shared" si="397"/>
        <v>White Horse, New Jersey, United States</v>
      </c>
      <c r="B25463" t="s">
        <v>29935</v>
      </c>
      <c r="C25463" t="s">
        <v>29935</v>
      </c>
      <c r="D25463">
        <v>40.192</v>
      </c>
      <c r="E25463">
        <v>-74.702200000000005</v>
      </c>
      <c r="F25463" t="s">
        <v>530</v>
      </c>
      <c r="G25463" t="s">
        <v>531</v>
      </c>
      <c r="H25463" t="s">
        <v>532</v>
      </c>
      <c r="I25463" t="s">
        <v>587</v>
      </c>
      <c r="K25463">
        <v>8512</v>
      </c>
      <c r="L25463">
        <v>1840005475</v>
      </c>
    </row>
    <row r="25464" spans="1:12" x14ac:dyDescent="0.45">
      <c r="A25464" t="str">
        <f t="shared" si="397"/>
        <v>White House, Tennessee, United States</v>
      </c>
      <c r="B25464" t="s">
        <v>29936</v>
      </c>
      <c r="C25464" t="s">
        <v>29936</v>
      </c>
      <c r="D25464">
        <v>36.464799999999997</v>
      </c>
      <c r="E25464">
        <v>-86.666499999999999</v>
      </c>
      <c r="F25464" t="s">
        <v>530</v>
      </c>
      <c r="G25464" t="s">
        <v>531</v>
      </c>
      <c r="H25464" t="s">
        <v>532</v>
      </c>
      <c r="I25464" t="s">
        <v>1466</v>
      </c>
      <c r="K25464">
        <v>12638</v>
      </c>
      <c r="L25464">
        <v>1840015274</v>
      </c>
    </row>
    <row r="25465" spans="1:12" x14ac:dyDescent="0.45">
      <c r="A25465" t="str">
        <f t="shared" si="397"/>
        <v>White Marsh, Maryland, United States</v>
      </c>
      <c r="B25465" t="s">
        <v>29937</v>
      </c>
      <c r="C25465" t="s">
        <v>29937</v>
      </c>
      <c r="D25465">
        <v>39.381900000000002</v>
      </c>
      <c r="E25465">
        <v>-76.457300000000004</v>
      </c>
      <c r="F25465" t="s">
        <v>530</v>
      </c>
      <c r="G25465" t="s">
        <v>531</v>
      </c>
      <c r="H25465" t="s">
        <v>532</v>
      </c>
      <c r="I25465" t="s">
        <v>588</v>
      </c>
      <c r="K25465">
        <v>9455</v>
      </c>
      <c r="L25465">
        <v>1840005696</v>
      </c>
    </row>
    <row r="25466" spans="1:12" x14ac:dyDescent="0.45">
      <c r="A25466" t="str">
        <f t="shared" si="397"/>
        <v>White Meadow Lake, New Jersey, United States</v>
      </c>
      <c r="B25466" t="s">
        <v>29938</v>
      </c>
      <c r="C25466" t="s">
        <v>29938</v>
      </c>
      <c r="D25466">
        <v>40.923999999999999</v>
      </c>
      <c r="E25466">
        <v>-74.512100000000004</v>
      </c>
      <c r="F25466" t="s">
        <v>530</v>
      </c>
      <c r="G25466" t="s">
        <v>531</v>
      </c>
      <c r="H25466" t="s">
        <v>532</v>
      </c>
      <c r="I25466" t="s">
        <v>587</v>
      </c>
      <c r="K25466">
        <v>9383</v>
      </c>
      <c r="L25466">
        <v>1840005198</v>
      </c>
    </row>
    <row r="25467" spans="1:12" x14ac:dyDescent="0.45">
      <c r="A25467" t="str">
        <f t="shared" si="397"/>
        <v>White Oak, Ohio, United States</v>
      </c>
      <c r="B25467" t="s">
        <v>29939</v>
      </c>
      <c r="C25467" t="s">
        <v>29939</v>
      </c>
      <c r="D25467">
        <v>39.210599999999999</v>
      </c>
      <c r="E25467">
        <v>-84.606099999999998</v>
      </c>
      <c r="F25467" t="s">
        <v>530</v>
      </c>
      <c r="G25467" t="s">
        <v>531</v>
      </c>
      <c r="H25467" t="s">
        <v>532</v>
      </c>
      <c r="I25467" t="s">
        <v>799</v>
      </c>
      <c r="K25467">
        <v>19900</v>
      </c>
      <c r="L25467">
        <v>1840034164</v>
      </c>
    </row>
    <row r="25468" spans="1:12" x14ac:dyDescent="0.45">
      <c r="A25468" t="str">
        <f t="shared" si="397"/>
        <v>White Oak, Maryland, United States</v>
      </c>
      <c r="B25468" t="s">
        <v>29939</v>
      </c>
      <c r="C25468" t="s">
        <v>29939</v>
      </c>
      <c r="D25468">
        <v>39.043300000000002</v>
      </c>
      <c r="E25468">
        <v>-76.990600000000001</v>
      </c>
      <c r="F25468" t="s">
        <v>530</v>
      </c>
      <c r="G25468" t="s">
        <v>531</v>
      </c>
      <c r="H25468" t="s">
        <v>532</v>
      </c>
      <c r="I25468" t="s">
        <v>588</v>
      </c>
      <c r="K25468">
        <v>19010</v>
      </c>
      <c r="L25468">
        <v>1840005847</v>
      </c>
    </row>
    <row r="25469" spans="1:12" x14ac:dyDescent="0.45">
      <c r="A25469" t="str">
        <f t="shared" si="397"/>
        <v>White Oak, Pennsylvania, United States</v>
      </c>
      <c r="B25469" t="s">
        <v>29939</v>
      </c>
      <c r="C25469" t="s">
        <v>29939</v>
      </c>
      <c r="D25469">
        <v>40.341500000000003</v>
      </c>
      <c r="E25469">
        <v>-79.800700000000006</v>
      </c>
      <c r="F25469" t="s">
        <v>530</v>
      </c>
      <c r="G25469" t="s">
        <v>531</v>
      </c>
      <c r="H25469" t="s">
        <v>532</v>
      </c>
      <c r="I25469" t="s">
        <v>620</v>
      </c>
      <c r="K25469">
        <v>7441</v>
      </c>
      <c r="L25469">
        <v>1840001277</v>
      </c>
    </row>
    <row r="25470" spans="1:12" x14ac:dyDescent="0.45">
      <c r="A25470" t="str">
        <f t="shared" si="397"/>
        <v>White Oak, Texas, United States</v>
      </c>
      <c r="B25470" t="s">
        <v>29939</v>
      </c>
      <c r="C25470" t="s">
        <v>29939</v>
      </c>
      <c r="D25470">
        <v>32.531300000000002</v>
      </c>
      <c r="E25470">
        <v>-94.856399999999994</v>
      </c>
      <c r="F25470" t="s">
        <v>530</v>
      </c>
      <c r="G25470" t="s">
        <v>531</v>
      </c>
      <c r="H25470" t="s">
        <v>532</v>
      </c>
      <c r="I25470" t="s">
        <v>610</v>
      </c>
      <c r="K25470">
        <v>6322</v>
      </c>
      <c r="L25470">
        <v>1840022080</v>
      </c>
    </row>
    <row r="25471" spans="1:12" x14ac:dyDescent="0.45">
      <c r="A25471" t="str">
        <f t="shared" si="397"/>
        <v>White Plains, New York, United States</v>
      </c>
      <c r="B25471" t="s">
        <v>29940</v>
      </c>
      <c r="C25471" t="s">
        <v>29940</v>
      </c>
      <c r="D25471">
        <v>41.021999999999998</v>
      </c>
      <c r="E25471">
        <v>-73.754900000000006</v>
      </c>
      <c r="F25471" t="s">
        <v>530</v>
      </c>
      <c r="G25471" t="s">
        <v>531</v>
      </c>
      <c r="H25471" t="s">
        <v>532</v>
      </c>
      <c r="I25471" t="s">
        <v>803</v>
      </c>
      <c r="K25471">
        <v>58109</v>
      </c>
      <c r="L25471">
        <v>1840003477</v>
      </c>
    </row>
    <row r="25472" spans="1:12" x14ac:dyDescent="0.45">
      <c r="A25472" t="str">
        <f t="shared" si="397"/>
        <v>White Rock, British Columbia, Canada</v>
      </c>
      <c r="B25472" t="s">
        <v>29941</v>
      </c>
      <c r="C25472" t="s">
        <v>29941</v>
      </c>
      <c r="D25472">
        <v>49.024999999999999</v>
      </c>
      <c r="E25472">
        <v>-122.8028</v>
      </c>
      <c r="F25472" t="s">
        <v>541</v>
      </c>
      <c r="G25472" t="s">
        <v>542</v>
      </c>
      <c r="H25472" t="s">
        <v>543</v>
      </c>
      <c r="I25472" t="s">
        <v>544</v>
      </c>
      <c r="K25472">
        <v>82368</v>
      </c>
      <c r="L25472">
        <v>1124260555</v>
      </c>
    </row>
    <row r="25473" spans="1:12" x14ac:dyDescent="0.45">
      <c r="A25473" t="str">
        <f t="shared" si="397"/>
        <v>White Rock, New Mexico, United States</v>
      </c>
      <c r="B25473" t="s">
        <v>29941</v>
      </c>
      <c r="C25473" t="s">
        <v>29941</v>
      </c>
      <c r="D25473">
        <v>35.807499999999997</v>
      </c>
      <c r="E25473">
        <v>-106.2067</v>
      </c>
      <c r="F25473" t="s">
        <v>530</v>
      </c>
      <c r="G25473" t="s">
        <v>531</v>
      </c>
      <c r="H25473" t="s">
        <v>532</v>
      </c>
      <c r="I25473" t="s">
        <v>1402</v>
      </c>
      <c r="K25473">
        <v>5809</v>
      </c>
      <c r="L25473">
        <v>1840019105</v>
      </c>
    </row>
    <row r="25474" spans="1:12" x14ac:dyDescent="0.45">
      <c r="A25474" t="str">
        <f t="shared" si="397"/>
        <v>White Settlement, Texas, United States</v>
      </c>
      <c r="B25474" t="s">
        <v>29942</v>
      </c>
      <c r="C25474" t="s">
        <v>29942</v>
      </c>
      <c r="D25474">
        <v>32.755400000000002</v>
      </c>
      <c r="E25474">
        <v>-97.460499999999996</v>
      </c>
      <c r="F25474" t="s">
        <v>530</v>
      </c>
      <c r="G25474" t="s">
        <v>531</v>
      </c>
      <c r="H25474" t="s">
        <v>532</v>
      </c>
      <c r="I25474" t="s">
        <v>610</v>
      </c>
      <c r="K25474">
        <v>17851</v>
      </c>
      <c r="L25474">
        <v>1840022051</v>
      </c>
    </row>
    <row r="25475" spans="1:12" x14ac:dyDescent="0.45">
      <c r="A25475" t="str">
        <f t="shared" ref="A25475:A25538" si="398">CONCATENATE(B25475,", ",I25475,", ",F25475)</f>
        <v>White Township, Pennsylvania, United States</v>
      </c>
      <c r="B25475" t="s">
        <v>29943</v>
      </c>
      <c r="C25475" t="s">
        <v>29943</v>
      </c>
      <c r="D25475">
        <v>40.621000000000002</v>
      </c>
      <c r="E25475">
        <v>-79.151300000000006</v>
      </c>
      <c r="F25475" t="s">
        <v>530</v>
      </c>
      <c r="G25475" t="s">
        <v>531</v>
      </c>
      <c r="H25475" t="s">
        <v>532</v>
      </c>
      <c r="I25475" t="s">
        <v>620</v>
      </c>
      <c r="K25475">
        <v>15875</v>
      </c>
      <c r="L25475">
        <v>1840151488</v>
      </c>
    </row>
    <row r="25476" spans="1:12" x14ac:dyDescent="0.45">
      <c r="A25476" t="str">
        <f t="shared" si="398"/>
        <v>Whitefield, Bury, United Kingdom</v>
      </c>
      <c r="B25476" t="s">
        <v>29944</v>
      </c>
      <c r="C25476" t="s">
        <v>29944</v>
      </c>
      <c r="D25476">
        <v>53.552100000000003</v>
      </c>
      <c r="E25476">
        <v>-2.2991999999999999</v>
      </c>
      <c r="F25476" t="s">
        <v>536</v>
      </c>
      <c r="G25476" t="s">
        <v>537</v>
      </c>
      <c r="H25476" t="s">
        <v>538</v>
      </c>
      <c r="I25476" t="s">
        <v>5672</v>
      </c>
      <c r="K25476">
        <v>23283</v>
      </c>
      <c r="L25476">
        <v>1826701535</v>
      </c>
    </row>
    <row r="25477" spans="1:12" x14ac:dyDescent="0.45">
      <c r="A25477" t="str">
        <f t="shared" si="398"/>
        <v>Whitefish, Montana, United States</v>
      </c>
      <c r="B25477" t="s">
        <v>29945</v>
      </c>
      <c r="C25477" t="s">
        <v>29945</v>
      </c>
      <c r="D25477">
        <v>48.432899999999997</v>
      </c>
      <c r="E25477">
        <v>-114.3591</v>
      </c>
      <c r="F25477" t="s">
        <v>530</v>
      </c>
      <c r="G25477" t="s">
        <v>531</v>
      </c>
      <c r="H25477" t="s">
        <v>532</v>
      </c>
      <c r="I25477" t="s">
        <v>1919</v>
      </c>
      <c r="K25477">
        <v>8221</v>
      </c>
      <c r="L25477">
        <v>1840021047</v>
      </c>
    </row>
    <row r="25478" spans="1:12" x14ac:dyDescent="0.45">
      <c r="A25478" t="str">
        <f t="shared" si="398"/>
        <v>Whitefish Bay, Wisconsin, United States</v>
      </c>
      <c r="B25478" t="s">
        <v>29946</v>
      </c>
      <c r="C25478" t="s">
        <v>29946</v>
      </c>
      <c r="D25478">
        <v>43.113199999999999</v>
      </c>
      <c r="E25478">
        <v>-87.900400000000005</v>
      </c>
      <c r="F25478" t="s">
        <v>530</v>
      </c>
      <c r="G25478" t="s">
        <v>531</v>
      </c>
      <c r="H25478" t="s">
        <v>532</v>
      </c>
      <c r="I25478" t="s">
        <v>1611</v>
      </c>
      <c r="K25478">
        <v>13783</v>
      </c>
      <c r="L25478">
        <v>1840003036</v>
      </c>
    </row>
    <row r="25479" spans="1:12" x14ac:dyDescent="0.45">
      <c r="A25479" t="str">
        <f t="shared" si="398"/>
        <v>Whitehall, Pennsylvania, United States</v>
      </c>
      <c r="B25479" t="s">
        <v>29947</v>
      </c>
      <c r="C25479" t="s">
        <v>29947</v>
      </c>
      <c r="D25479">
        <v>40.6571</v>
      </c>
      <c r="E25479">
        <v>-75.504599999999996</v>
      </c>
      <c r="F25479" t="s">
        <v>530</v>
      </c>
      <c r="G25479" t="s">
        <v>531</v>
      </c>
      <c r="H25479" t="s">
        <v>532</v>
      </c>
      <c r="I25479" t="s">
        <v>620</v>
      </c>
      <c r="K25479">
        <v>27404</v>
      </c>
      <c r="L25479">
        <v>1840147555</v>
      </c>
    </row>
    <row r="25480" spans="1:12" x14ac:dyDescent="0.45">
      <c r="A25480" t="str">
        <f t="shared" si="398"/>
        <v>Whitehall, Ohio, United States</v>
      </c>
      <c r="B25480" t="s">
        <v>29947</v>
      </c>
      <c r="C25480" t="s">
        <v>29947</v>
      </c>
      <c r="D25480">
        <v>39.968200000000003</v>
      </c>
      <c r="E25480">
        <v>-82.883300000000006</v>
      </c>
      <c r="F25480" t="s">
        <v>530</v>
      </c>
      <c r="G25480" t="s">
        <v>531</v>
      </c>
      <c r="H25480" t="s">
        <v>532</v>
      </c>
      <c r="I25480" t="s">
        <v>799</v>
      </c>
      <c r="K25480">
        <v>18926</v>
      </c>
      <c r="L25480">
        <v>1840003764</v>
      </c>
    </row>
    <row r="25481" spans="1:12" x14ac:dyDescent="0.45">
      <c r="A25481" t="str">
        <f t="shared" si="398"/>
        <v>Whitehall, Michigan, United States</v>
      </c>
      <c r="B25481" t="s">
        <v>29947</v>
      </c>
      <c r="C25481" t="s">
        <v>29947</v>
      </c>
      <c r="D25481">
        <v>43.400300000000001</v>
      </c>
      <c r="E25481">
        <v>-86.340599999999995</v>
      </c>
      <c r="F25481" t="s">
        <v>530</v>
      </c>
      <c r="G25481" t="s">
        <v>531</v>
      </c>
      <c r="H25481" t="s">
        <v>532</v>
      </c>
      <c r="I25481" t="s">
        <v>868</v>
      </c>
      <c r="K25481">
        <v>11061</v>
      </c>
      <c r="L25481">
        <v>1840000366</v>
      </c>
    </row>
    <row r="25482" spans="1:12" x14ac:dyDescent="0.45">
      <c r="A25482" t="str">
        <f t="shared" si="398"/>
        <v>Whitehaven, Cumbria, United Kingdom</v>
      </c>
      <c r="B25482" t="s">
        <v>29948</v>
      </c>
      <c r="C25482" t="s">
        <v>29948</v>
      </c>
      <c r="D25482">
        <v>54.548000000000002</v>
      </c>
      <c r="E25482">
        <v>-3.5855000000000001</v>
      </c>
      <c r="F25482" t="s">
        <v>536</v>
      </c>
      <c r="G25482" t="s">
        <v>537</v>
      </c>
      <c r="H25482" t="s">
        <v>538</v>
      </c>
      <c r="I25482" t="s">
        <v>3670</v>
      </c>
      <c r="K25482">
        <v>23986</v>
      </c>
      <c r="L25482">
        <v>1826916205</v>
      </c>
    </row>
    <row r="25483" spans="1:12" x14ac:dyDescent="0.45">
      <c r="A25483" t="str">
        <f t="shared" si="398"/>
        <v>Whitehorse, Yukon, Canada</v>
      </c>
      <c r="B25483" t="s">
        <v>29949</v>
      </c>
      <c r="C25483" t="s">
        <v>29949</v>
      </c>
      <c r="D25483">
        <v>60.7029</v>
      </c>
      <c r="E25483">
        <v>-135.06909999999999</v>
      </c>
      <c r="F25483" t="s">
        <v>541</v>
      </c>
      <c r="G25483" t="s">
        <v>542</v>
      </c>
      <c r="H25483" t="s">
        <v>543</v>
      </c>
      <c r="I25483" t="s">
        <v>29950</v>
      </c>
      <c r="K25483">
        <v>25085</v>
      </c>
      <c r="L25483">
        <v>1124348186</v>
      </c>
    </row>
    <row r="25484" spans="1:12" x14ac:dyDescent="0.45">
      <c r="A25484" t="str">
        <f t="shared" si="398"/>
        <v>Whitehouse, Texas, United States</v>
      </c>
      <c r="B25484" t="s">
        <v>29951</v>
      </c>
      <c r="C25484" t="s">
        <v>29951</v>
      </c>
      <c r="D25484">
        <v>32.222200000000001</v>
      </c>
      <c r="E25484">
        <v>-95.221699999999998</v>
      </c>
      <c r="F25484" t="s">
        <v>530</v>
      </c>
      <c r="G25484" t="s">
        <v>531</v>
      </c>
      <c r="H25484" t="s">
        <v>532</v>
      </c>
      <c r="I25484" t="s">
        <v>610</v>
      </c>
      <c r="K25484">
        <v>8905</v>
      </c>
      <c r="L25484">
        <v>1840022077</v>
      </c>
    </row>
    <row r="25485" spans="1:12" x14ac:dyDescent="0.45">
      <c r="A25485" t="str">
        <f t="shared" si="398"/>
        <v>Whitemarsh, Pennsylvania, United States</v>
      </c>
      <c r="B25485" t="s">
        <v>29952</v>
      </c>
      <c r="C25485" t="s">
        <v>29952</v>
      </c>
      <c r="D25485">
        <v>40.103999999999999</v>
      </c>
      <c r="E25485">
        <v>-75.2483</v>
      </c>
      <c r="F25485" t="s">
        <v>530</v>
      </c>
      <c r="G25485" t="s">
        <v>531</v>
      </c>
      <c r="H25485" t="s">
        <v>532</v>
      </c>
      <c r="I25485" t="s">
        <v>620</v>
      </c>
      <c r="K25485">
        <v>17811</v>
      </c>
      <c r="L25485">
        <v>1840102027</v>
      </c>
    </row>
    <row r="25486" spans="1:12" x14ac:dyDescent="0.45">
      <c r="A25486" t="str">
        <f t="shared" si="398"/>
        <v>Whitemarsh Island, Georgia, United States</v>
      </c>
      <c r="B25486" t="s">
        <v>29953</v>
      </c>
      <c r="C25486" t="s">
        <v>29953</v>
      </c>
      <c r="D25486">
        <v>32.0304</v>
      </c>
      <c r="E25486">
        <v>-81.010900000000007</v>
      </c>
      <c r="F25486" t="s">
        <v>530</v>
      </c>
      <c r="G25486" t="s">
        <v>531</v>
      </c>
      <c r="H25486" t="s">
        <v>532</v>
      </c>
      <c r="I25486" t="s">
        <v>763</v>
      </c>
      <c r="K25486">
        <v>7058</v>
      </c>
      <c r="L25486">
        <v>1840029460</v>
      </c>
    </row>
    <row r="25487" spans="1:12" x14ac:dyDescent="0.45">
      <c r="A25487" t="str">
        <f t="shared" si="398"/>
        <v>Whitestown, New York, United States</v>
      </c>
      <c r="B25487" t="s">
        <v>29954</v>
      </c>
      <c r="C25487" t="s">
        <v>29954</v>
      </c>
      <c r="D25487">
        <v>43.134999999999998</v>
      </c>
      <c r="E25487">
        <v>-75.340400000000002</v>
      </c>
      <c r="F25487" t="s">
        <v>530</v>
      </c>
      <c r="G25487" t="s">
        <v>531</v>
      </c>
      <c r="H25487" t="s">
        <v>532</v>
      </c>
      <c r="I25487" t="s">
        <v>803</v>
      </c>
      <c r="K25487">
        <v>18377</v>
      </c>
      <c r="L25487">
        <v>1840088046</v>
      </c>
    </row>
    <row r="25488" spans="1:12" x14ac:dyDescent="0.45">
      <c r="A25488" t="str">
        <f t="shared" si="398"/>
        <v>Whitestown, Indiana, United States</v>
      </c>
      <c r="B25488" t="s">
        <v>29954</v>
      </c>
      <c r="C25488" t="s">
        <v>29954</v>
      </c>
      <c r="D25488">
        <v>39.970500000000001</v>
      </c>
      <c r="E25488">
        <v>-86.361199999999997</v>
      </c>
      <c r="F25488" t="s">
        <v>530</v>
      </c>
      <c r="G25488" t="s">
        <v>531</v>
      </c>
      <c r="H25488" t="s">
        <v>532</v>
      </c>
      <c r="I25488" t="s">
        <v>1964</v>
      </c>
      <c r="K25488">
        <v>9092</v>
      </c>
      <c r="L25488">
        <v>1840010514</v>
      </c>
    </row>
    <row r="25489" spans="1:12" x14ac:dyDescent="0.45">
      <c r="A25489" t="str">
        <f t="shared" si="398"/>
        <v>Whiteville, North Carolina, United States</v>
      </c>
      <c r="B25489" t="s">
        <v>29955</v>
      </c>
      <c r="C25489" t="s">
        <v>29955</v>
      </c>
      <c r="D25489">
        <v>34.330599999999997</v>
      </c>
      <c r="E25489">
        <v>-78.701300000000003</v>
      </c>
      <c r="F25489" t="s">
        <v>530</v>
      </c>
      <c r="G25489" t="s">
        <v>531</v>
      </c>
      <c r="H25489" t="s">
        <v>532</v>
      </c>
      <c r="I25489" t="s">
        <v>589</v>
      </c>
      <c r="K25489">
        <v>7315</v>
      </c>
      <c r="L25489">
        <v>1840015570</v>
      </c>
    </row>
    <row r="25490" spans="1:12" x14ac:dyDescent="0.45">
      <c r="A25490" t="str">
        <f t="shared" si="398"/>
        <v>Whitewater, Wisconsin, United States</v>
      </c>
      <c r="B25490" t="s">
        <v>29956</v>
      </c>
      <c r="C25490" t="s">
        <v>29956</v>
      </c>
      <c r="D25490">
        <v>42.837200000000003</v>
      </c>
      <c r="E25490">
        <v>-88.734099999999998</v>
      </c>
      <c r="F25490" t="s">
        <v>530</v>
      </c>
      <c r="G25490" t="s">
        <v>531</v>
      </c>
      <c r="H25490" t="s">
        <v>532</v>
      </c>
      <c r="I25490" t="s">
        <v>1611</v>
      </c>
      <c r="K25490">
        <v>14725</v>
      </c>
      <c r="L25490">
        <v>1840002476</v>
      </c>
    </row>
    <row r="25491" spans="1:12" x14ac:dyDescent="0.45">
      <c r="A25491" t="str">
        <f t="shared" si="398"/>
        <v>Whitewater Region, Ontario, Canada</v>
      </c>
      <c r="B25491" t="s">
        <v>29957</v>
      </c>
      <c r="C25491" t="s">
        <v>29957</v>
      </c>
      <c r="D25491">
        <v>45.716700000000003</v>
      </c>
      <c r="E25491">
        <v>-76.833299999999994</v>
      </c>
      <c r="F25491" t="s">
        <v>541</v>
      </c>
      <c r="G25491" t="s">
        <v>542</v>
      </c>
      <c r="H25491" t="s">
        <v>543</v>
      </c>
      <c r="I25491" t="s">
        <v>857</v>
      </c>
      <c r="K25491">
        <v>7009</v>
      </c>
      <c r="L25491">
        <v>1124001363</v>
      </c>
    </row>
    <row r="25492" spans="1:12" x14ac:dyDescent="0.45">
      <c r="A25492" t="str">
        <f t="shared" si="398"/>
        <v>Whitianga, Waikato, New Zealand</v>
      </c>
      <c r="B25492" t="s">
        <v>29958</v>
      </c>
      <c r="C25492" t="s">
        <v>29958</v>
      </c>
      <c r="D25492">
        <v>-36.833100000000002</v>
      </c>
      <c r="E25492">
        <v>175.69970000000001</v>
      </c>
      <c r="F25492" t="s">
        <v>1518</v>
      </c>
      <c r="G25492" t="s">
        <v>1519</v>
      </c>
      <c r="H25492" t="s">
        <v>1520</v>
      </c>
      <c r="I25492" t="s">
        <v>5979</v>
      </c>
      <c r="K25492">
        <v>5130</v>
      </c>
      <c r="L25492">
        <v>1554392056</v>
      </c>
    </row>
    <row r="25493" spans="1:12" x14ac:dyDescent="0.45">
      <c r="A25493" t="str">
        <f t="shared" si="398"/>
        <v>Whitinsville, Massachusetts, United States</v>
      </c>
      <c r="B25493" t="s">
        <v>29959</v>
      </c>
      <c r="C25493" t="s">
        <v>29959</v>
      </c>
      <c r="D25493">
        <v>42.114600000000003</v>
      </c>
      <c r="E25493">
        <v>-71.668800000000005</v>
      </c>
      <c r="F25493" t="s">
        <v>530</v>
      </c>
      <c r="G25493" t="s">
        <v>531</v>
      </c>
      <c r="H25493" t="s">
        <v>532</v>
      </c>
      <c r="I25493" t="s">
        <v>621</v>
      </c>
      <c r="K25493">
        <v>6941</v>
      </c>
      <c r="L25493">
        <v>1840003153</v>
      </c>
    </row>
    <row r="25494" spans="1:12" x14ac:dyDescent="0.45">
      <c r="A25494" t="str">
        <f t="shared" si="398"/>
        <v>Whitley Bay, North Tyneside, United Kingdom</v>
      </c>
      <c r="B25494" t="s">
        <v>29960</v>
      </c>
      <c r="C25494" t="s">
        <v>29960</v>
      </c>
      <c r="D25494">
        <v>55.0456</v>
      </c>
      <c r="E25494">
        <v>-1.4442999999999999</v>
      </c>
      <c r="F25494" t="s">
        <v>536</v>
      </c>
      <c r="G25494" t="s">
        <v>537</v>
      </c>
      <c r="H25494" t="s">
        <v>538</v>
      </c>
      <c r="I25494" t="s">
        <v>7868</v>
      </c>
      <c r="K25494">
        <v>36623</v>
      </c>
      <c r="L25494">
        <v>1826742465</v>
      </c>
    </row>
    <row r="25495" spans="1:12" x14ac:dyDescent="0.45">
      <c r="A25495" t="str">
        <f t="shared" si="398"/>
        <v>Whitman, Massachusetts, United States</v>
      </c>
      <c r="B25495" t="s">
        <v>29961</v>
      </c>
      <c r="C25495" t="s">
        <v>29961</v>
      </c>
      <c r="D25495">
        <v>42.08</v>
      </c>
      <c r="E25495">
        <v>-70.939899999999994</v>
      </c>
      <c r="F25495" t="s">
        <v>530</v>
      </c>
      <c r="G25495" t="s">
        <v>531</v>
      </c>
      <c r="H25495" t="s">
        <v>532</v>
      </c>
      <c r="I25495" t="s">
        <v>621</v>
      </c>
      <c r="K25495">
        <v>14961</v>
      </c>
      <c r="L25495">
        <v>1840053580</v>
      </c>
    </row>
    <row r="25496" spans="1:12" x14ac:dyDescent="0.45">
      <c r="A25496" t="str">
        <f t="shared" si="398"/>
        <v>Whitmore Lake, Michigan, United States</v>
      </c>
      <c r="B25496" t="s">
        <v>29962</v>
      </c>
      <c r="C25496" t="s">
        <v>29962</v>
      </c>
      <c r="D25496">
        <v>42.423499999999997</v>
      </c>
      <c r="E25496">
        <v>-83.752399999999994</v>
      </c>
      <c r="F25496" t="s">
        <v>530</v>
      </c>
      <c r="G25496" t="s">
        <v>531</v>
      </c>
      <c r="H25496" t="s">
        <v>532</v>
      </c>
      <c r="I25496" t="s">
        <v>868</v>
      </c>
      <c r="K25496">
        <v>6771</v>
      </c>
      <c r="L25496">
        <v>1840006923</v>
      </c>
    </row>
    <row r="25497" spans="1:12" x14ac:dyDescent="0.45">
      <c r="A25497" t="str">
        <f t="shared" si="398"/>
        <v>Whitnash, Warwickshire, United Kingdom</v>
      </c>
      <c r="B25497" t="s">
        <v>29963</v>
      </c>
      <c r="C25497" t="s">
        <v>29963</v>
      </c>
      <c r="D25497">
        <v>52.268000000000001</v>
      </c>
      <c r="E25497">
        <v>-1.524</v>
      </c>
      <c r="F25497" t="s">
        <v>536</v>
      </c>
      <c r="G25497" t="s">
        <v>537</v>
      </c>
      <c r="H25497" t="s">
        <v>538</v>
      </c>
      <c r="I25497" t="s">
        <v>1459</v>
      </c>
      <c r="K25497">
        <v>9129</v>
      </c>
      <c r="L25497">
        <v>1826439036</v>
      </c>
    </row>
    <row r="25498" spans="1:12" x14ac:dyDescent="0.45">
      <c r="A25498" t="str">
        <f t="shared" si="398"/>
        <v>Whitney, Nevada, United States</v>
      </c>
      <c r="B25498" t="s">
        <v>29964</v>
      </c>
      <c r="C25498" t="s">
        <v>29964</v>
      </c>
      <c r="D25498">
        <v>36.100499999999997</v>
      </c>
      <c r="E25498">
        <v>-115.038</v>
      </c>
      <c r="F25498" t="s">
        <v>530</v>
      </c>
      <c r="G25498" t="s">
        <v>531</v>
      </c>
      <c r="H25498" t="s">
        <v>532</v>
      </c>
      <c r="I25498" t="s">
        <v>5052</v>
      </c>
      <c r="K25498">
        <v>43072</v>
      </c>
      <c r="L25498">
        <v>1840033834</v>
      </c>
    </row>
    <row r="25499" spans="1:12" x14ac:dyDescent="0.45">
      <c r="A25499" t="str">
        <f t="shared" si="398"/>
        <v>Whitpain, Pennsylvania, United States</v>
      </c>
      <c r="B25499" t="s">
        <v>29965</v>
      </c>
      <c r="C25499" t="s">
        <v>29965</v>
      </c>
      <c r="D25499">
        <v>40.157800000000002</v>
      </c>
      <c r="E25499">
        <v>-75.276899999999998</v>
      </c>
      <c r="F25499" t="s">
        <v>530</v>
      </c>
      <c r="G25499" t="s">
        <v>531</v>
      </c>
      <c r="H25499" t="s">
        <v>532</v>
      </c>
      <c r="I25499" t="s">
        <v>620</v>
      </c>
      <c r="K25499">
        <v>19194</v>
      </c>
      <c r="L25499">
        <v>1840145445</v>
      </c>
    </row>
    <row r="25500" spans="1:12" x14ac:dyDescent="0.45">
      <c r="A25500" t="str">
        <f t="shared" si="398"/>
        <v>Whitstable, Kent, United Kingdom</v>
      </c>
      <c r="B25500" t="s">
        <v>29966</v>
      </c>
      <c r="C25500" t="s">
        <v>29966</v>
      </c>
      <c r="D25500">
        <v>51.360999999999997</v>
      </c>
      <c r="E25500">
        <v>1.026</v>
      </c>
      <c r="F25500" t="s">
        <v>536</v>
      </c>
      <c r="G25500" t="s">
        <v>537</v>
      </c>
      <c r="H25500" t="s">
        <v>538</v>
      </c>
      <c r="I25500" t="s">
        <v>1606</v>
      </c>
      <c r="K25500">
        <v>32100</v>
      </c>
      <c r="L25500">
        <v>1826750836</v>
      </c>
    </row>
    <row r="25501" spans="1:12" x14ac:dyDescent="0.45">
      <c r="A25501" t="str">
        <f t="shared" si="398"/>
        <v>Whittier, California, United States</v>
      </c>
      <c r="B25501" t="s">
        <v>29967</v>
      </c>
      <c r="C25501" t="s">
        <v>29967</v>
      </c>
      <c r="D25501">
        <v>33.967799999999997</v>
      </c>
      <c r="E25501">
        <v>-118.0188</v>
      </c>
      <c r="F25501" t="s">
        <v>530</v>
      </c>
      <c r="G25501" t="s">
        <v>531</v>
      </c>
      <c r="H25501" t="s">
        <v>532</v>
      </c>
      <c r="I25501" t="s">
        <v>754</v>
      </c>
      <c r="K25501">
        <v>85098</v>
      </c>
      <c r="L25501">
        <v>1840021878</v>
      </c>
    </row>
    <row r="25502" spans="1:12" x14ac:dyDescent="0.45">
      <c r="A25502" t="str">
        <f t="shared" si="398"/>
        <v>Whittlesea, Victoria, Australia</v>
      </c>
      <c r="B25502" t="s">
        <v>29968</v>
      </c>
      <c r="C25502" t="s">
        <v>29968</v>
      </c>
      <c r="D25502">
        <v>-37.5139</v>
      </c>
      <c r="E25502">
        <v>145.114</v>
      </c>
      <c r="F25502" t="s">
        <v>830</v>
      </c>
      <c r="G25502" t="s">
        <v>831</v>
      </c>
      <c r="H25502" t="s">
        <v>832</v>
      </c>
      <c r="I25502" t="s">
        <v>2292</v>
      </c>
      <c r="K25502">
        <v>5611</v>
      </c>
      <c r="L25502">
        <v>1036742059</v>
      </c>
    </row>
    <row r="25503" spans="1:12" x14ac:dyDescent="0.45">
      <c r="A25503" t="str">
        <f t="shared" si="398"/>
        <v>Whittlesey, Cambridgeshire, United Kingdom</v>
      </c>
      <c r="B25503" t="s">
        <v>29969</v>
      </c>
      <c r="C25503" t="s">
        <v>29969</v>
      </c>
      <c r="D25503">
        <v>52.558</v>
      </c>
      <c r="E25503">
        <v>-0.13</v>
      </c>
      <c r="F25503" t="s">
        <v>536</v>
      </c>
      <c r="G25503" t="s">
        <v>537</v>
      </c>
      <c r="H25503" t="s">
        <v>538</v>
      </c>
      <c r="I25503" t="s">
        <v>5671</v>
      </c>
      <c r="K25503">
        <v>16058</v>
      </c>
      <c r="L25503">
        <v>1826174652</v>
      </c>
    </row>
    <row r="25504" spans="1:12" x14ac:dyDescent="0.45">
      <c r="A25504" t="str">
        <f t="shared" si="398"/>
        <v>Whitwick, Leicestershire, United Kingdom</v>
      </c>
      <c r="B25504" t="s">
        <v>29970</v>
      </c>
      <c r="C25504" t="s">
        <v>29970</v>
      </c>
      <c r="D25504">
        <v>52.740299999999998</v>
      </c>
      <c r="E25504">
        <v>-1.3555999999999999</v>
      </c>
      <c r="F25504" t="s">
        <v>536</v>
      </c>
      <c r="G25504" t="s">
        <v>537</v>
      </c>
      <c r="H25504" t="s">
        <v>538</v>
      </c>
      <c r="I25504" t="s">
        <v>2111</v>
      </c>
      <c r="K25504">
        <v>8612</v>
      </c>
      <c r="L25504">
        <v>1826669578</v>
      </c>
    </row>
    <row r="25505" spans="1:12" x14ac:dyDescent="0.45">
      <c r="A25505" t="str">
        <f t="shared" si="398"/>
        <v>Whitworth, Lancashire, United Kingdom</v>
      </c>
      <c r="B25505" t="s">
        <v>29971</v>
      </c>
      <c r="C25505" t="s">
        <v>29971</v>
      </c>
      <c r="D25505">
        <v>53.662999999999997</v>
      </c>
      <c r="E25505">
        <v>-2.177</v>
      </c>
      <c r="F25505" t="s">
        <v>536</v>
      </c>
      <c r="G25505" t="s">
        <v>537</v>
      </c>
      <c r="H25505" t="s">
        <v>538</v>
      </c>
      <c r="I25505" t="s">
        <v>724</v>
      </c>
      <c r="K25505">
        <v>7500</v>
      </c>
      <c r="L25505">
        <v>1826578540</v>
      </c>
    </row>
    <row r="25506" spans="1:12" x14ac:dyDescent="0.45">
      <c r="A25506" t="str">
        <f t="shared" si="398"/>
        <v>Whyalla, South Australia, Australia</v>
      </c>
      <c r="B25506" t="s">
        <v>29972</v>
      </c>
      <c r="C25506" t="s">
        <v>29972</v>
      </c>
      <c r="D25506">
        <v>-33.033299999999997</v>
      </c>
      <c r="E25506">
        <v>137.5667</v>
      </c>
      <c r="F25506" t="s">
        <v>830</v>
      </c>
      <c r="G25506" t="s">
        <v>831</v>
      </c>
      <c r="H25506" t="s">
        <v>832</v>
      </c>
      <c r="I25506" t="s">
        <v>833</v>
      </c>
      <c r="K25506">
        <v>21742</v>
      </c>
      <c r="L25506">
        <v>1036961366</v>
      </c>
    </row>
    <row r="25507" spans="1:12" x14ac:dyDescent="0.45">
      <c r="A25507" t="str">
        <f t="shared" si="398"/>
        <v>Wibsey, Bradford, United Kingdom</v>
      </c>
      <c r="B25507" t="s">
        <v>29973</v>
      </c>
      <c r="C25507" t="s">
        <v>29973</v>
      </c>
      <c r="D25507">
        <v>53.767200000000003</v>
      </c>
      <c r="E25507">
        <v>-1.7727999999999999</v>
      </c>
      <c r="F25507" t="s">
        <v>536</v>
      </c>
      <c r="G25507" t="s">
        <v>537</v>
      </c>
      <c r="H25507" t="s">
        <v>538</v>
      </c>
      <c r="I25507" t="s">
        <v>3164</v>
      </c>
      <c r="K25507">
        <v>14671</v>
      </c>
      <c r="L25507">
        <v>1826433552</v>
      </c>
    </row>
    <row r="25508" spans="1:12" x14ac:dyDescent="0.45">
      <c r="A25508" t="str">
        <f t="shared" si="398"/>
        <v>Wichian Buri, Phetchabun, Thailand</v>
      </c>
      <c r="B25508" t="s">
        <v>29974</v>
      </c>
      <c r="C25508" t="s">
        <v>29974</v>
      </c>
      <c r="D25508">
        <v>15.656499999999999</v>
      </c>
      <c r="E25508">
        <v>101.10720000000001</v>
      </c>
      <c r="F25508" t="s">
        <v>1864</v>
      </c>
      <c r="G25508" t="s">
        <v>1865</v>
      </c>
      <c r="H25508" t="s">
        <v>1866</v>
      </c>
      <c r="I25508" t="s">
        <v>16617</v>
      </c>
      <c r="J25508" t="s">
        <v>366</v>
      </c>
      <c r="K25508">
        <v>22995</v>
      </c>
      <c r="L25508">
        <v>1764906431</v>
      </c>
    </row>
    <row r="25509" spans="1:12" x14ac:dyDescent="0.45">
      <c r="A25509" t="str">
        <f t="shared" si="398"/>
        <v>Wichita, Kansas, United States</v>
      </c>
      <c r="B25509" t="s">
        <v>29975</v>
      </c>
      <c r="C25509" t="s">
        <v>29975</v>
      </c>
      <c r="D25509">
        <v>37.689599999999999</v>
      </c>
      <c r="E25509">
        <v>-97.344200000000001</v>
      </c>
      <c r="F25509" t="s">
        <v>530</v>
      </c>
      <c r="G25509" t="s">
        <v>531</v>
      </c>
      <c r="H25509" t="s">
        <v>532</v>
      </c>
      <c r="I25509" t="s">
        <v>611</v>
      </c>
      <c r="K25509">
        <v>482249</v>
      </c>
      <c r="L25509">
        <v>1840001686</v>
      </c>
    </row>
    <row r="25510" spans="1:12" x14ac:dyDescent="0.45">
      <c r="A25510" t="str">
        <f t="shared" si="398"/>
        <v>Wichita Falls, Texas, United States</v>
      </c>
      <c r="B25510" t="s">
        <v>29976</v>
      </c>
      <c r="C25510" t="s">
        <v>29976</v>
      </c>
      <c r="D25510">
        <v>33.907200000000003</v>
      </c>
      <c r="E25510">
        <v>-98.5291</v>
      </c>
      <c r="F25510" t="s">
        <v>530</v>
      </c>
      <c r="G25510" t="s">
        <v>531</v>
      </c>
      <c r="H25510" t="s">
        <v>532</v>
      </c>
      <c r="I25510" t="s">
        <v>610</v>
      </c>
      <c r="K25510">
        <v>99557</v>
      </c>
      <c r="L25510">
        <v>1840021923</v>
      </c>
    </row>
    <row r="25511" spans="1:12" x14ac:dyDescent="0.45">
      <c r="A25511" t="str">
        <f t="shared" si="398"/>
        <v>Wick, Highland, United Kingdom</v>
      </c>
      <c r="B25511" t="s">
        <v>29977</v>
      </c>
      <c r="C25511" t="s">
        <v>29977</v>
      </c>
      <c r="D25511">
        <v>58.454000000000001</v>
      </c>
      <c r="E25511">
        <v>-3.089</v>
      </c>
      <c r="F25511" t="s">
        <v>536</v>
      </c>
      <c r="G25511" t="s">
        <v>537</v>
      </c>
      <c r="H25511" t="s">
        <v>538</v>
      </c>
      <c r="I25511" t="s">
        <v>1644</v>
      </c>
      <c r="K25511">
        <v>7333</v>
      </c>
      <c r="L25511">
        <v>1826766399</v>
      </c>
    </row>
    <row r="25512" spans="1:12" x14ac:dyDescent="0.45">
      <c r="A25512" t="str">
        <f t="shared" si="398"/>
        <v>Wickersley, Rotherham, United Kingdom</v>
      </c>
      <c r="B25512" t="s">
        <v>29978</v>
      </c>
      <c r="C25512" t="s">
        <v>29978</v>
      </c>
      <c r="D25512">
        <v>53.419899999999998</v>
      </c>
      <c r="E25512">
        <v>-1.2791999999999999</v>
      </c>
      <c r="F25512" t="s">
        <v>536</v>
      </c>
      <c r="G25512" t="s">
        <v>537</v>
      </c>
      <c r="H25512" t="s">
        <v>538</v>
      </c>
      <c r="I25512" t="s">
        <v>5140</v>
      </c>
      <c r="K25512">
        <v>7392</v>
      </c>
      <c r="L25512">
        <v>1826056862</v>
      </c>
    </row>
    <row r="25513" spans="1:12" x14ac:dyDescent="0.45">
      <c r="A25513" t="str">
        <f t="shared" si="398"/>
        <v>Wickford, Essex, United Kingdom</v>
      </c>
      <c r="B25513" t="s">
        <v>29979</v>
      </c>
      <c r="C25513" t="s">
        <v>29979</v>
      </c>
      <c r="D25513">
        <v>51.611400000000003</v>
      </c>
      <c r="E25513">
        <v>0.52070000000000005</v>
      </c>
      <c r="F25513" t="s">
        <v>536</v>
      </c>
      <c r="G25513" t="s">
        <v>537</v>
      </c>
      <c r="H25513" t="s">
        <v>538</v>
      </c>
      <c r="I25513" t="s">
        <v>3710</v>
      </c>
      <c r="K25513">
        <v>33486</v>
      </c>
      <c r="L25513">
        <v>1826313893</v>
      </c>
    </row>
    <row r="25514" spans="1:12" x14ac:dyDescent="0.45">
      <c r="A25514" t="str">
        <f t="shared" si="398"/>
        <v>Wickliffe, Ohio, United States</v>
      </c>
      <c r="B25514" t="s">
        <v>29980</v>
      </c>
      <c r="C25514" t="s">
        <v>29980</v>
      </c>
      <c r="D25514">
        <v>41.607199999999999</v>
      </c>
      <c r="E25514">
        <v>-81.468999999999994</v>
      </c>
      <c r="F25514" t="s">
        <v>530</v>
      </c>
      <c r="G25514" t="s">
        <v>531</v>
      </c>
      <c r="H25514" t="s">
        <v>532</v>
      </c>
      <c r="I25514" t="s">
        <v>799</v>
      </c>
      <c r="K25514">
        <v>12744</v>
      </c>
      <c r="L25514">
        <v>1840000546</v>
      </c>
    </row>
    <row r="25515" spans="1:12" x14ac:dyDescent="0.45">
      <c r="A25515" t="str">
        <f t="shared" si="398"/>
        <v>Wicklow, Wicklow, Ireland</v>
      </c>
      <c r="B25515" t="s">
        <v>29981</v>
      </c>
      <c r="C25515" t="s">
        <v>29981</v>
      </c>
      <c r="D25515">
        <v>52.975000000000001</v>
      </c>
      <c r="E25515">
        <v>-6.0494000000000003</v>
      </c>
      <c r="F25515" t="s">
        <v>1906</v>
      </c>
      <c r="G25515" t="s">
        <v>1907</v>
      </c>
      <c r="H25515" t="s">
        <v>1908</v>
      </c>
      <c r="I25515" t="s">
        <v>29981</v>
      </c>
      <c r="J25515" t="s">
        <v>378</v>
      </c>
      <c r="L25515">
        <v>1372662642</v>
      </c>
    </row>
    <row r="25516" spans="1:12" x14ac:dyDescent="0.45">
      <c r="A25516" t="str">
        <f t="shared" si="398"/>
        <v>Widnes, Halton, United Kingdom</v>
      </c>
      <c r="B25516" t="s">
        <v>29982</v>
      </c>
      <c r="C25516" t="s">
        <v>29982</v>
      </c>
      <c r="D25516">
        <v>53.363</v>
      </c>
      <c r="E25516">
        <v>-2.7280000000000002</v>
      </c>
      <c r="F25516" t="s">
        <v>536</v>
      </c>
      <c r="G25516" t="s">
        <v>537</v>
      </c>
      <c r="H25516" t="s">
        <v>538</v>
      </c>
      <c r="I25516" t="s">
        <v>23707</v>
      </c>
      <c r="K25516">
        <v>61464</v>
      </c>
      <c r="L25516">
        <v>1826947686</v>
      </c>
    </row>
    <row r="25517" spans="1:12" x14ac:dyDescent="0.45">
      <c r="A25517" t="str">
        <f t="shared" si="398"/>
        <v>Wiehl, North Rhine-Westphalia, Germany</v>
      </c>
      <c r="B25517" t="s">
        <v>29983</v>
      </c>
      <c r="C25517" t="s">
        <v>29983</v>
      </c>
      <c r="D25517">
        <v>50.95</v>
      </c>
      <c r="E25517">
        <v>7.5332999999999997</v>
      </c>
      <c r="F25517" t="s">
        <v>441</v>
      </c>
      <c r="G25517" t="s">
        <v>442</v>
      </c>
      <c r="H25517" t="s">
        <v>443</v>
      </c>
      <c r="I25517" t="s">
        <v>444</v>
      </c>
      <c r="K25517">
        <v>25135</v>
      </c>
      <c r="L25517">
        <v>1276813101</v>
      </c>
    </row>
    <row r="25518" spans="1:12" x14ac:dyDescent="0.45">
      <c r="A25518" t="str">
        <f t="shared" si="398"/>
        <v>Wieliczka, Małopolskie, Poland</v>
      </c>
      <c r="B25518" t="s">
        <v>29984</v>
      </c>
      <c r="C25518" t="s">
        <v>29984</v>
      </c>
      <c r="D25518">
        <v>49.989400000000003</v>
      </c>
      <c r="E25518">
        <v>20.066099999999999</v>
      </c>
      <c r="F25518" t="s">
        <v>3993</v>
      </c>
      <c r="G25518" t="s">
        <v>3994</v>
      </c>
      <c r="H25518" t="s">
        <v>3995</v>
      </c>
      <c r="I25518" t="s">
        <v>4776</v>
      </c>
      <c r="J25518" t="s">
        <v>366</v>
      </c>
      <c r="K25518">
        <v>21878</v>
      </c>
      <c r="L25518">
        <v>1616249410</v>
      </c>
    </row>
    <row r="25519" spans="1:12" x14ac:dyDescent="0.45">
      <c r="A25519" t="str">
        <f t="shared" si="398"/>
        <v>Wiener Neustadt, Niederösterreich, Austria</v>
      </c>
      <c r="B25519" t="s">
        <v>29985</v>
      </c>
      <c r="C25519" t="s">
        <v>29985</v>
      </c>
      <c r="D25519">
        <v>47.816000000000003</v>
      </c>
      <c r="E25519">
        <v>16.25</v>
      </c>
      <c r="F25519" t="s">
        <v>1889</v>
      </c>
      <c r="G25519" t="s">
        <v>1890</v>
      </c>
      <c r="H25519" t="s">
        <v>1891</v>
      </c>
      <c r="I25519" t="s">
        <v>1892</v>
      </c>
      <c r="J25519" t="s">
        <v>366</v>
      </c>
      <c r="K25519">
        <v>82762</v>
      </c>
      <c r="L25519">
        <v>1040389518</v>
      </c>
    </row>
    <row r="25520" spans="1:12" x14ac:dyDescent="0.45">
      <c r="A25520" t="str">
        <f t="shared" si="398"/>
        <v>Wiesbaden, Hesse, Germany</v>
      </c>
      <c r="B25520" t="s">
        <v>29986</v>
      </c>
      <c r="C25520" t="s">
        <v>29986</v>
      </c>
      <c r="D25520">
        <v>50.082500000000003</v>
      </c>
      <c r="E25520">
        <v>8.24</v>
      </c>
      <c r="F25520" t="s">
        <v>441</v>
      </c>
      <c r="G25520" t="s">
        <v>442</v>
      </c>
      <c r="H25520" t="s">
        <v>443</v>
      </c>
      <c r="I25520" t="s">
        <v>1676</v>
      </c>
      <c r="J25520" t="s">
        <v>378</v>
      </c>
      <c r="K25520">
        <v>278342</v>
      </c>
      <c r="L25520">
        <v>1276652118</v>
      </c>
    </row>
    <row r="25521" spans="1:12" x14ac:dyDescent="0.45">
      <c r="A25521" t="str">
        <f t="shared" si="398"/>
        <v>Wiesloch, Baden-Württemberg, Germany</v>
      </c>
      <c r="B25521" t="s">
        <v>29987</v>
      </c>
      <c r="C25521" t="s">
        <v>29987</v>
      </c>
      <c r="D25521">
        <v>49.294199999999996</v>
      </c>
      <c r="E25521">
        <v>8.6982999999999997</v>
      </c>
      <c r="F25521" t="s">
        <v>441</v>
      </c>
      <c r="G25521" t="s">
        <v>442</v>
      </c>
      <c r="H25521" t="s">
        <v>443</v>
      </c>
      <c r="I25521" t="s">
        <v>451</v>
      </c>
      <c r="K25521">
        <v>26758</v>
      </c>
      <c r="L25521">
        <v>1276473184</v>
      </c>
    </row>
    <row r="25522" spans="1:12" x14ac:dyDescent="0.45">
      <c r="A25522" t="str">
        <f t="shared" si="398"/>
        <v>Wiesmoor, Lower Saxony, Germany</v>
      </c>
      <c r="B25522" t="s">
        <v>29988</v>
      </c>
      <c r="C25522" t="s">
        <v>29988</v>
      </c>
      <c r="D25522">
        <v>53.4</v>
      </c>
      <c r="E25522">
        <v>7.7332999999999998</v>
      </c>
      <c r="F25522" t="s">
        <v>441</v>
      </c>
      <c r="G25522" t="s">
        <v>442</v>
      </c>
      <c r="H25522" t="s">
        <v>443</v>
      </c>
      <c r="I25522" t="s">
        <v>735</v>
      </c>
      <c r="K25522">
        <v>13141</v>
      </c>
      <c r="L25522">
        <v>1276001031</v>
      </c>
    </row>
    <row r="25523" spans="1:12" x14ac:dyDescent="0.45">
      <c r="A25523" t="str">
        <f t="shared" si="398"/>
        <v>Wigan, Wigan, United Kingdom</v>
      </c>
      <c r="B25523" t="s">
        <v>656</v>
      </c>
      <c r="C25523" t="s">
        <v>656</v>
      </c>
      <c r="D25523">
        <v>53.544800000000002</v>
      </c>
      <c r="E25523">
        <v>-2.6318000000000001</v>
      </c>
      <c r="F25523" t="s">
        <v>536</v>
      </c>
      <c r="G25523" t="s">
        <v>537</v>
      </c>
      <c r="H25523" t="s">
        <v>538</v>
      </c>
      <c r="I25523" t="s">
        <v>656</v>
      </c>
      <c r="K25523">
        <v>103608</v>
      </c>
      <c r="L25523">
        <v>1826902223</v>
      </c>
    </row>
    <row r="25524" spans="1:12" x14ac:dyDescent="0.45">
      <c r="A25524" t="str">
        <f t="shared" si="398"/>
        <v>Wigston Magna, Leicestershire, United Kingdom</v>
      </c>
      <c r="B25524" t="s">
        <v>29989</v>
      </c>
      <c r="C25524" t="s">
        <v>29989</v>
      </c>
      <c r="D25524">
        <v>52.581200000000003</v>
      </c>
      <c r="E25524">
        <v>-1.093</v>
      </c>
      <c r="F25524" t="s">
        <v>536</v>
      </c>
      <c r="G25524" t="s">
        <v>537</v>
      </c>
      <c r="H25524" t="s">
        <v>538</v>
      </c>
      <c r="I25524" t="s">
        <v>2111</v>
      </c>
      <c r="K25524">
        <v>32321</v>
      </c>
      <c r="L25524">
        <v>1826846225</v>
      </c>
    </row>
    <row r="25525" spans="1:12" x14ac:dyDescent="0.45">
      <c r="A25525" t="str">
        <f t="shared" si="398"/>
        <v>Wigton, Cumbria, United Kingdom</v>
      </c>
      <c r="B25525" t="s">
        <v>29990</v>
      </c>
      <c r="C25525" t="s">
        <v>29990</v>
      </c>
      <c r="D25525">
        <v>54.823</v>
      </c>
      <c r="E25525">
        <v>-3.1589999999999998</v>
      </c>
      <c r="F25525" t="s">
        <v>536</v>
      </c>
      <c r="G25525" t="s">
        <v>537</v>
      </c>
      <c r="H25525" t="s">
        <v>538</v>
      </c>
      <c r="I25525" t="s">
        <v>3670</v>
      </c>
      <c r="K25525">
        <v>5831</v>
      </c>
      <c r="L25525">
        <v>1826098296</v>
      </c>
    </row>
    <row r="25526" spans="1:12" x14ac:dyDescent="0.45">
      <c r="A25526" t="str">
        <f t="shared" si="398"/>
        <v>Wil, Sankt Gallen, Switzerland</v>
      </c>
      <c r="B25526" t="s">
        <v>29991</v>
      </c>
      <c r="C25526" t="s">
        <v>29991</v>
      </c>
      <c r="D25526">
        <v>47.4664</v>
      </c>
      <c r="E25526">
        <v>9.0496999999999996</v>
      </c>
      <c r="F25526" t="s">
        <v>464</v>
      </c>
      <c r="G25526" t="s">
        <v>465</v>
      </c>
      <c r="H25526" t="s">
        <v>466</v>
      </c>
      <c r="I25526" t="s">
        <v>5460</v>
      </c>
      <c r="J25526" t="s">
        <v>366</v>
      </c>
      <c r="K25526">
        <v>23768</v>
      </c>
      <c r="L25526">
        <v>1756263917</v>
      </c>
    </row>
    <row r="25527" spans="1:12" x14ac:dyDescent="0.45">
      <c r="A25527" t="str">
        <f t="shared" si="398"/>
        <v>Wilbraham, Massachusetts, United States</v>
      </c>
      <c r="B25527" t="s">
        <v>29992</v>
      </c>
      <c r="C25527" t="s">
        <v>29992</v>
      </c>
      <c r="D25527">
        <v>42.127000000000002</v>
      </c>
      <c r="E25527">
        <v>-72.430800000000005</v>
      </c>
      <c r="F25527" t="s">
        <v>530</v>
      </c>
      <c r="G25527" t="s">
        <v>531</v>
      </c>
      <c r="H25527" t="s">
        <v>532</v>
      </c>
      <c r="I25527" t="s">
        <v>621</v>
      </c>
      <c r="K25527">
        <v>14604</v>
      </c>
      <c r="L25527">
        <v>1840053629</v>
      </c>
    </row>
    <row r="25528" spans="1:12" x14ac:dyDescent="0.45">
      <c r="A25528" t="str">
        <f t="shared" si="398"/>
        <v>Wilcannia, New South Wales, Australia</v>
      </c>
      <c r="B25528" t="s">
        <v>29993</v>
      </c>
      <c r="C25528" t="s">
        <v>29993</v>
      </c>
      <c r="D25528">
        <v>-31.565000000000001</v>
      </c>
      <c r="E25528">
        <v>143.36779999999999</v>
      </c>
      <c r="F25528" t="s">
        <v>830</v>
      </c>
      <c r="G25528" t="s">
        <v>831</v>
      </c>
      <c r="H25528" t="s">
        <v>832</v>
      </c>
      <c r="I25528" t="s">
        <v>1454</v>
      </c>
      <c r="K25528">
        <v>745</v>
      </c>
      <c r="L25528">
        <v>1036134474</v>
      </c>
    </row>
    <row r="25529" spans="1:12" x14ac:dyDescent="0.45">
      <c r="A25529" t="str">
        <f t="shared" si="398"/>
        <v>Wildau, Brandenburg, Germany</v>
      </c>
      <c r="B25529" t="s">
        <v>29994</v>
      </c>
      <c r="C25529" t="s">
        <v>29994</v>
      </c>
      <c r="D25529">
        <v>52.316699999999997</v>
      </c>
      <c r="E25529">
        <v>13.6333</v>
      </c>
      <c r="F25529" t="s">
        <v>441</v>
      </c>
      <c r="G25529" t="s">
        <v>442</v>
      </c>
      <c r="H25529" t="s">
        <v>443</v>
      </c>
      <c r="I25529" t="s">
        <v>1719</v>
      </c>
      <c r="K25529">
        <v>10303</v>
      </c>
      <c r="L25529">
        <v>1276865619</v>
      </c>
    </row>
    <row r="25530" spans="1:12" x14ac:dyDescent="0.45">
      <c r="A25530" t="str">
        <f t="shared" si="398"/>
        <v>Wildberg, Baden-Württemberg, Germany</v>
      </c>
      <c r="B25530" t="s">
        <v>29995</v>
      </c>
      <c r="C25530" t="s">
        <v>29995</v>
      </c>
      <c r="D25530">
        <v>48.623899999999999</v>
      </c>
      <c r="E25530">
        <v>8.7471999999999994</v>
      </c>
      <c r="F25530" t="s">
        <v>441</v>
      </c>
      <c r="G25530" t="s">
        <v>442</v>
      </c>
      <c r="H25530" t="s">
        <v>443</v>
      </c>
      <c r="I25530" t="s">
        <v>451</v>
      </c>
      <c r="K25530">
        <v>10069</v>
      </c>
      <c r="L25530">
        <v>1276603722</v>
      </c>
    </row>
    <row r="25531" spans="1:12" x14ac:dyDescent="0.45">
      <c r="A25531" t="str">
        <f t="shared" si="398"/>
        <v>Wilde, Buenos Aires, Argentina</v>
      </c>
      <c r="B25531" t="s">
        <v>29996</v>
      </c>
      <c r="C25531" t="s">
        <v>29996</v>
      </c>
      <c r="D25531">
        <v>-34.700000000000003</v>
      </c>
      <c r="E25531">
        <v>-58.316699999999997</v>
      </c>
      <c r="F25531" t="s">
        <v>651</v>
      </c>
      <c r="G25531" t="s">
        <v>652</v>
      </c>
      <c r="H25531" t="s">
        <v>653</v>
      </c>
      <c r="I25531" t="s">
        <v>870</v>
      </c>
      <c r="K25531">
        <v>65881</v>
      </c>
      <c r="L25531">
        <v>1032256650</v>
      </c>
    </row>
    <row r="25532" spans="1:12" x14ac:dyDescent="0.45">
      <c r="A25532" t="str">
        <f t="shared" si="398"/>
        <v>Wildeshausen, Lower Saxony, Germany</v>
      </c>
      <c r="B25532" t="s">
        <v>29997</v>
      </c>
      <c r="C25532" t="s">
        <v>29997</v>
      </c>
      <c r="D25532">
        <v>52.893099999999997</v>
      </c>
      <c r="E25532">
        <v>8.4314</v>
      </c>
      <c r="F25532" t="s">
        <v>441</v>
      </c>
      <c r="G25532" t="s">
        <v>442</v>
      </c>
      <c r="H25532" t="s">
        <v>443</v>
      </c>
      <c r="I25532" t="s">
        <v>735</v>
      </c>
      <c r="K25532">
        <v>19932</v>
      </c>
      <c r="L25532">
        <v>1276599018</v>
      </c>
    </row>
    <row r="25533" spans="1:12" x14ac:dyDescent="0.45">
      <c r="A25533" t="str">
        <f t="shared" si="398"/>
        <v>Wildomar, California, United States</v>
      </c>
      <c r="B25533" t="s">
        <v>29998</v>
      </c>
      <c r="C25533" t="s">
        <v>29998</v>
      </c>
      <c r="D25533">
        <v>33.6173</v>
      </c>
      <c r="E25533">
        <v>-117.2582</v>
      </c>
      <c r="F25533" t="s">
        <v>530</v>
      </c>
      <c r="G25533" t="s">
        <v>531</v>
      </c>
      <c r="H25533" t="s">
        <v>532</v>
      </c>
      <c r="I25533" t="s">
        <v>754</v>
      </c>
      <c r="K25533">
        <v>37229</v>
      </c>
      <c r="L25533">
        <v>1840022902</v>
      </c>
    </row>
    <row r="25534" spans="1:12" x14ac:dyDescent="0.45">
      <c r="A25534" t="str">
        <f t="shared" si="398"/>
        <v>Wildwood, Missouri, United States</v>
      </c>
      <c r="B25534" t="s">
        <v>29999</v>
      </c>
      <c r="C25534" t="s">
        <v>29999</v>
      </c>
      <c r="D25534">
        <v>38.579900000000002</v>
      </c>
      <c r="E25534">
        <v>-90.669899999999998</v>
      </c>
      <c r="F25534" t="s">
        <v>530</v>
      </c>
      <c r="G25534" t="s">
        <v>531</v>
      </c>
      <c r="H25534" t="s">
        <v>532</v>
      </c>
      <c r="I25534" t="s">
        <v>884</v>
      </c>
      <c r="K25534">
        <v>35432</v>
      </c>
      <c r="L25534">
        <v>1840010746</v>
      </c>
    </row>
    <row r="25535" spans="1:12" x14ac:dyDescent="0.45">
      <c r="A25535" t="str">
        <f t="shared" si="398"/>
        <v>Wildwood, Florida, United States</v>
      </c>
      <c r="B25535" t="s">
        <v>29999</v>
      </c>
      <c r="C25535" t="s">
        <v>29999</v>
      </c>
      <c r="D25535">
        <v>28.801400000000001</v>
      </c>
      <c r="E25535">
        <v>-82.005799999999994</v>
      </c>
      <c r="F25535" t="s">
        <v>530</v>
      </c>
      <c r="G25535" t="s">
        <v>531</v>
      </c>
      <c r="H25535" t="s">
        <v>532</v>
      </c>
      <c r="I25535" t="s">
        <v>1378</v>
      </c>
      <c r="K25535">
        <v>7276</v>
      </c>
      <c r="L25535">
        <v>1840015956</v>
      </c>
    </row>
    <row r="25536" spans="1:12" x14ac:dyDescent="0.45">
      <c r="A25536" t="str">
        <f t="shared" si="398"/>
        <v>Wilhelmsburg, Niederösterreich, Austria</v>
      </c>
      <c r="B25536" t="s">
        <v>30000</v>
      </c>
      <c r="C25536" t="s">
        <v>30000</v>
      </c>
      <c r="D25536">
        <v>48.110799999999998</v>
      </c>
      <c r="E25536">
        <v>15.61</v>
      </c>
      <c r="F25536" t="s">
        <v>1889</v>
      </c>
      <c r="G25536" t="s">
        <v>1890</v>
      </c>
      <c r="H25536" t="s">
        <v>1891</v>
      </c>
      <c r="I25536" t="s">
        <v>1892</v>
      </c>
      <c r="K25536">
        <v>6557</v>
      </c>
      <c r="L25536">
        <v>1040716919</v>
      </c>
    </row>
    <row r="25537" spans="1:12" x14ac:dyDescent="0.45">
      <c r="A25537" t="str">
        <f t="shared" si="398"/>
        <v>Wilhelmshaven, Lower Saxony, Germany</v>
      </c>
      <c r="B25537" t="s">
        <v>30001</v>
      </c>
      <c r="C25537" t="s">
        <v>30001</v>
      </c>
      <c r="D25537">
        <v>53.5167</v>
      </c>
      <c r="E25537">
        <v>8.1333000000000002</v>
      </c>
      <c r="F25537" t="s">
        <v>441</v>
      </c>
      <c r="G25537" t="s">
        <v>442</v>
      </c>
      <c r="H25537" t="s">
        <v>443</v>
      </c>
      <c r="I25537" t="s">
        <v>735</v>
      </c>
      <c r="J25537" t="s">
        <v>366</v>
      </c>
      <c r="K25537">
        <v>76097</v>
      </c>
      <c r="L25537">
        <v>1276324633</v>
      </c>
    </row>
    <row r="25538" spans="1:12" x14ac:dyDescent="0.45">
      <c r="A25538" t="str">
        <f t="shared" si="398"/>
        <v>Wilkau-Haßlau, Saxony, Germany</v>
      </c>
      <c r="B25538" t="s">
        <v>30002</v>
      </c>
      <c r="C25538" t="s">
        <v>30003</v>
      </c>
      <c r="D25538">
        <v>50.666699999999999</v>
      </c>
      <c r="E25538">
        <v>12.5167</v>
      </c>
      <c r="F25538" t="s">
        <v>441</v>
      </c>
      <c r="G25538" t="s">
        <v>442</v>
      </c>
      <c r="H25538" t="s">
        <v>443</v>
      </c>
      <c r="I25538" t="s">
        <v>1707</v>
      </c>
      <c r="K25538">
        <v>9784</v>
      </c>
      <c r="L25538">
        <v>1276704667</v>
      </c>
    </row>
    <row r="25539" spans="1:12" x14ac:dyDescent="0.45">
      <c r="A25539" t="str">
        <f t="shared" ref="A25539:A25602" si="399">CONCATENATE(B25539,", ",I25539,", ",F25539)</f>
        <v>Wilkes-Barre, Pennsylvania, United States</v>
      </c>
      <c r="B25539" t="s">
        <v>30004</v>
      </c>
      <c r="C25539" t="s">
        <v>30004</v>
      </c>
      <c r="D25539">
        <v>41.2468</v>
      </c>
      <c r="E25539">
        <v>-75.875900000000001</v>
      </c>
      <c r="F25539" t="s">
        <v>530</v>
      </c>
      <c r="G25539" t="s">
        <v>531</v>
      </c>
      <c r="H25539" t="s">
        <v>532</v>
      </c>
      <c r="I25539" t="s">
        <v>620</v>
      </c>
      <c r="K25539">
        <v>40766</v>
      </c>
      <c r="L25539">
        <v>1840000777</v>
      </c>
    </row>
    <row r="25540" spans="1:12" x14ac:dyDescent="0.45">
      <c r="A25540" t="str">
        <f t="shared" si="399"/>
        <v>Wilkins, Pennsylvania, United States</v>
      </c>
      <c r="B25540" t="s">
        <v>30005</v>
      </c>
      <c r="C25540" t="s">
        <v>30005</v>
      </c>
      <c r="D25540">
        <v>40.426499999999997</v>
      </c>
      <c r="E25540">
        <v>-79.822999999999993</v>
      </c>
      <c r="F25540" t="s">
        <v>530</v>
      </c>
      <c r="G25540" t="s">
        <v>531</v>
      </c>
      <c r="H25540" t="s">
        <v>532</v>
      </c>
      <c r="I25540" t="s">
        <v>620</v>
      </c>
      <c r="K25540">
        <v>6247</v>
      </c>
      <c r="L25540">
        <v>1840150316</v>
      </c>
    </row>
    <row r="25541" spans="1:12" x14ac:dyDescent="0.45">
      <c r="A25541" t="str">
        <f t="shared" si="399"/>
        <v>Wilkinsburg, Pennsylvania, United States</v>
      </c>
      <c r="B25541" t="s">
        <v>30006</v>
      </c>
      <c r="C25541" t="s">
        <v>30006</v>
      </c>
      <c r="D25541">
        <v>40.444200000000002</v>
      </c>
      <c r="E25541">
        <v>-79.8733</v>
      </c>
      <c r="F25541" t="s">
        <v>530</v>
      </c>
      <c r="G25541" t="s">
        <v>531</v>
      </c>
      <c r="H25541" t="s">
        <v>532</v>
      </c>
      <c r="I25541" t="s">
        <v>620</v>
      </c>
      <c r="K25541">
        <v>15292</v>
      </c>
      <c r="L25541">
        <v>1840001278</v>
      </c>
    </row>
    <row r="25542" spans="1:12" x14ac:dyDescent="0.45">
      <c r="A25542" t="str">
        <f t="shared" si="399"/>
        <v>Willard, Ohio, United States</v>
      </c>
      <c r="B25542" t="s">
        <v>30007</v>
      </c>
      <c r="C25542" t="s">
        <v>30007</v>
      </c>
      <c r="D25542">
        <v>41.0518</v>
      </c>
      <c r="E25542">
        <v>-82.723200000000006</v>
      </c>
      <c r="F25542" t="s">
        <v>530</v>
      </c>
      <c r="G25542" t="s">
        <v>531</v>
      </c>
      <c r="H25542" t="s">
        <v>532</v>
      </c>
      <c r="I25542" t="s">
        <v>799</v>
      </c>
      <c r="K25542">
        <v>6086</v>
      </c>
      <c r="L25542">
        <v>1840000818</v>
      </c>
    </row>
    <row r="25543" spans="1:12" x14ac:dyDescent="0.45">
      <c r="A25543" t="str">
        <f t="shared" si="399"/>
        <v>Willard, Missouri, United States</v>
      </c>
      <c r="B25543" t="s">
        <v>30007</v>
      </c>
      <c r="C25543" t="s">
        <v>30007</v>
      </c>
      <c r="D25543">
        <v>37.292900000000003</v>
      </c>
      <c r="E25543">
        <v>-93.417100000000005</v>
      </c>
      <c r="F25543" t="s">
        <v>530</v>
      </c>
      <c r="G25543" t="s">
        <v>531</v>
      </c>
      <c r="H25543" t="s">
        <v>532</v>
      </c>
      <c r="I25543" t="s">
        <v>884</v>
      </c>
      <c r="K25543">
        <v>5891</v>
      </c>
      <c r="L25543">
        <v>1840010870</v>
      </c>
    </row>
    <row r="25544" spans="1:12" x14ac:dyDescent="0.45">
      <c r="A25544" t="str">
        <f t="shared" si="399"/>
        <v>Willebadessen, North Rhine-Westphalia, Germany</v>
      </c>
      <c r="B25544" t="s">
        <v>30008</v>
      </c>
      <c r="C25544" t="s">
        <v>30008</v>
      </c>
      <c r="D25544">
        <v>51.633099999999999</v>
      </c>
      <c r="E25544">
        <v>9.0330999999999992</v>
      </c>
      <c r="F25544" t="s">
        <v>441</v>
      </c>
      <c r="G25544" t="s">
        <v>442</v>
      </c>
      <c r="H25544" t="s">
        <v>443</v>
      </c>
      <c r="I25544" t="s">
        <v>444</v>
      </c>
      <c r="K25544">
        <v>8142</v>
      </c>
      <c r="L25544">
        <v>1276518473</v>
      </c>
    </row>
    <row r="25545" spans="1:12" x14ac:dyDescent="0.45">
      <c r="A25545" t="str">
        <f t="shared" si="399"/>
        <v>Willemstad, , Curaçao</v>
      </c>
      <c r="B25545" t="s">
        <v>30009</v>
      </c>
      <c r="C25545" t="s">
        <v>30009</v>
      </c>
      <c r="D25545">
        <v>12.1167</v>
      </c>
      <c r="E25545">
        <v>-68.933300000000003</v>
      </c>
      <c r="F25545" t="s">
        <v>30010</v>
      </c>
      <c r="G25545" t="s">
        <v>30011</v>
      </c>
      <c r="H25545" t="s">
        <v>30012</v>
      </c>
      <c r="K25545">
        <v>150000</v>
      </c>
      <c r="L25545">
        <v>1531000000</v>
      </c>
    </row>
    <row r="25546" spans="1:12" x14ac:dyDescent="0.45">
      <c r="A25546" t="str">
        <f t="shared" si="399"/>
        <v>Willenhall, Walsall, United Kingdom</v>
      </c>
      <c r="B25546" t="s">
        <v>30013</v>
      </c>
      <c r="C25546" t="s">
        <v>30013</v>
      </c>
      <c r="D25546">
        <v>52.579799999999999</v>
      </c>
      <c r="E25546">
        <v>-2.0605000000000002</v>
      </c>
      <c r="F25546" t="s">
        <v>536</v>
      </c>
      <c r="G25546" t="s">
        <v>537</v>
      </c>
      <c r="H25546" t="s">
        <v>538</v>
      </c>
      <c r="I25546" t="s">
        <v>1479</v>
      </c>
      <c r="K25546">
        <v>28480</v>
      </c>
      <c r="L25546">
        <v>1826751733</v>
      </c>
    </row>
    <row r="25547" spans="1:12" x14ac:dyDescent="0.45">
      <c r="A25547" t="str">
        <f t="shared" si="399"/>
        <v>Willerby, East Riding of Yorkshire, United Kingdom</v>
      </c>
      <c r="B25547" t="s">
        <v>30014</v>
      </c>
      <c r="C25547" t="s">
        <v>30014</v>
      </c>
      <c r="D25547">
        <v>53.763300000000001</v>
      </c>
      <c r="E25547">
        <v>-0.45040000000000002</v>
      </c>
      <c r="F25547" t="s">
        <v>536</v>
      </c>
      <c r="G25547" t="s">
        <v>537</v>
      </c>
      <c r="H25547" t="s">
        <v>538</v>
      </c>
      <c r="I25547" t="s">
        <v>4317</v>
      </c>
      <c r="K25547">
        <v>7940</v>
      </c>
      <c r="L25547">
        <v>1826347968</v>
      </c>
    </row>
    <row r="25548" spans="1:12" x14ac:dyDescent="0.45">
      <c r="A25548" t="str">
        <f t="shared" si="399"/>
        <v>Willesborough, Kent, United Kingdom</v>
      </c>
      <c r="B25548" t="s">
        <v>30015</v>
      </c>
      <c r="C25548" t="s">
        <v>30015</v>
      </c>
      <c r="D25548">
        <v>51.138599999999997</v>
      </c>
      <c r="E25548">
        <v>0.89570000000000005</v>
      </c>
      <c r="F25548" t="s">
        <v>536</v>
      </c>
      <c r="G25548" t="s">
        <v>537</v>
      </c>
      <c r="H25548" t="s">
        <v>538</v>
      </c>
      <c r="I25548" t="s">
        <v>1606</v>
      </c>
      <c r="K25548">
        <v>7800</v>
      </c>
      <c r="L25548">
        <v>1826693144</v>
      </c>
    </row>
    <row r="25549" spans="1:12" x14ac:dyDescent="0.45">
      <c r="A25549" t="str">
        <f t="shared" si="399"/>
        <v>Williams, Pennsylvania, United States</v>
      </c>
      <c r="B25549" t="s">
        <v>30016</v>
      </c>
      <c r="C25549" t="s">
        <v>30016</v>
      </c>
      <c r="D25549">
        <v>40.631300000000003</v>
      </c>
      <c r="E25549">
        <v>-75.227800000000002</v>
      </c>
      <c r="F25549" t="s">
        <v>530</v>
      </c>
      <c r="G25549" t="s">
        <v>531</v>
      </c>
      <c r="H25549" t="s">
        <v>532</v>
      </c>
      <c r="I25549" t="s">
        <v>620</v>
      </c>
      <c r="K25549">
        <v>6061</v>
      </c>
      <c r="L25549">
        <v>1840148473</v>
      </c>
    </row>
    <row r="25550" spans="1:12" x14ac:dyDescent="0.45">
      <c r="A25550" t="str">
        <f t="shared" si="399"/>
        <v>Williams, California, United States</v>
      </c>
      <c r="B25550" t="s">
        <v>30016</v>
      </c>
      <c r="C25550" t="s">
        <v>30016</v>
      </c>
      <c r="D25550">
        <v>39.149799999999999</v>
      </c>
      <c r="E25550">
        <v>-122.13890000000001</v>
      </c>
      <c r="F25550" t="s">
        <v>530</v>
      </c>
      <c r="G25550" t="s">
        <v>531</v>
      </c>
      <c r="H25550" t="s">
        <v>532</v>
      </c>
      <c r="I25550" t="s">
        <v>754</v>
      </c>
      <c r="K25550">
        <v>5469</v>
      </c>
      <c r="L25550">
        <v>1840021460</v>
      </c>
    </row>
    <row r="25551" spans="1:12" x14ac:dyDescent="0.45">
      <c r="A25551" t="str">
        <f t="shared" si="399"/>
        <v>Williams Lake, British Columbia, Canada</v>
      </c>
      <c r="B25551" t="s">
        <v>30017</v>
      </c>
      <c r="C25551" t="s">
        <v>30017</v>
      </c>
      <c r="D25551">
        <v>52.129399999999997</v>
      </c>
      <c r="E25551">
        <v>-122.1383</v>
      </c>
      <c r="F25551" t="s">
        <v>541</v>
      </c>
      <c r="G25551" t="s">
        <v>542</v>
      </c>
      <c r="H25551" t="s">
        <v>543</v>
      </c>
      <c r="I25551" t="s">
        <v>544</v>
      </c>
      <c r="K25551">
        <v>10753</v>
      </c>
      <c r="L25551">
        <v>1124821980</v>
      </c>
    </row>
    <row r="25552" spans="1:12" x14ac:dyDescent="0.45">
      <c r="A25552" t="str">
        <f t="shared" si="399"/>
        <v>Williamsburg, Virginia, United States</v>
      </c>
      <c r="B25552" t="s">
        <v>30018</v>
      </c>
      <c r="C25552" t="s">
        <v>30018</v>
      </c>
      <c r="D25552">
        <v>37.269199999999998</v>
      </c>
      <c r="E25552">
        <v>-76.707599999999999</v>
      </c>
      <c r="F25552" t="s">
        <v>530</v>
      </c>
      <c r="G25552" t="s">
        <v>531</v>
      </c>
      <c r="H25552" t="s">
        <v>532</v>
      </c>
      <c r="I25552" t="s">
        <v>618</v>
      </c>
      <c r="K25552">
        <v>80441</v>
      </c>
      <c r="L25552">
        <v>1840001720</v>
      </c>
    </row>
    <row r="25553" spans="1:12" x14ac:dyDescent="0.45">
      <c r="A25553" t="str">
        <f t="shared" si="399"/>
        <v>Williamsburg, Florida, United States</v>
      </c>
      <c r="B25553" t="s">
        <v>30018</v>
      </c>
      <c r="C25553" t="s">
        <v>30018</v>
      </c>
      <c r="D25553">
        <v>28.401499999999999</v>
      </c>
      <c r="E25553">
        <v>-81.446100000000001</v>
      </c>
      <c r="F25553" t="s">
        <v>530</v>
      </c>
      <c r="G25553" t="s">
        <v>531</v>
      </c>
      <c r="H25553" t="s">
        <v>532</v>
      </c>
      <c r="I25553" t="s">
        <v>1378</v>
      </c>
      <c r="K25553">
        <v>7967</v>
      </c>
      <c r="L25553">
        <v>1840029100</v>
      </c>
    </row>
    <row r="25554" spans="1:12" x14ac:dyDescent="0.45">
      <c r="A25554" t="str">
        <f t="shared" si="399"/>
        <v>Williamsburg, Kentucky, United States</v>
      </c>
      <c r="B25554" t="s">
        <v>30018</v>
      </c>
      <c r="C25554" t="s">
        <v>30018</v>
      </c>
      <c r="D25554">
        <v>36.739199999999997</v>
      </c>
      <c r="E25554">
        <v>-84.164699999999996</v>
      </c>
      <c r="F25554" t="s">
        <v>530</v>
      </c>
      <c r="G25554" t="s">
        <v>531</v>
      </c>
      <c r="H25554" t="s">
        <v>532</v>
      </c>
      <c r="I25554" t="s">
        <v>1528</v>
      </c>
      <c r="K25554">
        <v>6002</v>
      </c>
      <c r="L25554">
        <v>1840015267</v>
      </c>
    </row>
    <row r="25555" spans="1:12" x14ac:dyDescent="0.45">
      <c r="A25555" t="str">
        <f t="shared" si="399"/>
        <v>Williamson, New York, United States</v>
      </c>
      <c r="B25555" t="s">
        <v>30019</v>
      </c>
      <c r="C25555" t="s">
        <v>30019</v>
      </c>
      <c r="D25555">
        <v>43.241700000000002</v>
      </c>
      <c r="E25555">
        <v>-77.192300000000003</v>
      </c>
      <c r="F25555" t="s">
        <v>530</v>
      </c>
      <c r="G25555" t="s">
        <v>531</v>
      </c>
      <c r="H25555" t="s">
        <v>532</v>
      </c>
      <c r="I25555" t="s">
        <v>803</v>
      </c>
      <c r="K25555">
        <v>6772</v>
      </c>
      <c r="L25555">
        <v>1840058613</v>
      </c>
    </row>
    <row r="25556" spans="1:12" x14ac:dyDescent="0.45">
      <c r="A25556" t="str">
        <f t="shared" si="399"/>
        <v>Williamson, Arizona, United States</v>
      </c>
      <c r="B25556" t="s">
        <v>30019</v>
      </c>
      <c r="C25556" t="s">
        <v>30019</v>
      </c>
      <c r="D25556">
        <v>34.708199999999998</v>
      </c>
      <c r="E25556">
        <v>-112.5342</v>
      </c>
      <c r="F25556" t="s">
        <v>530</v>
      </c>
      <c r="G25556" t="s">
        <v>531</v>
      </c>
      <c r="H25556" t="s">
        <v>532</v>
      </c>
      <c r="I25556" t="s">
        <v>2117</v>
      </c>
      <c r="K25556">
        <v>5297</v>
      </c>
      <c r="L25556">
        <v>1840019166</v>
      </c>
    </row>
    <row r="25557" spans="1:12" x14ac:dyDescent="0.45">
      <c r="A25557" t="str">
        <f t="shared" si="399"/>
        <v>Williamsport, Pennsylvania, United States</v>
      </c>
      <c r="B25557" t="s">
        <v>30020</v>
      </c>
      <c r="C25557" t="s">
        <v>30020</v>
      </c>
      <c r="D25557">
        <v>41.239800000000002</v>
      </c>
      <c r="E25557">
        <v>-77.037099999999995</v>
      </c>
      <c r="F25557" t="s">
        <v>530</v>
      </c>
      <c r="G25557" t="s">
        <v>531</v>
      </c>
      <c r="H25557" t="s">
        <v>532</v>
      </c>
      <c r="I25557" t="s">
        <v>620</v>
      </c>
      <c r="K25557">
        <v>53861</v>
      </c>
      <c r="L25557">
        <v>1840000637</v>
      </c>
    </row>
    <row r="25558" spans="1:12" x14ac:dyDescent="0.45">
      <c r="A25558" t="str">
        <f t="shared" si="399"/>
        <v>Williamston, Michigan, United States</v>
      </c>
      <c r="B25558" t="s">
        <v>30021</v>
      </c>
      <c r="C25558" t="s">
        <v>30021</v>
      </c>
      <c r="D25558">
        <v>42.683500000000002</v>
      </c>
      <c r="E25558">
        <v>-84.283600000000007</v>
      </c>
      <c r="F25558" t="s">
        <v>530</v>
      </c>
      <c r="G25558" t="s">
        <v>531</v>
      </c>
      <c r="H25558" t="s">
        <v>532</v>
      </c>
      <c r="I25558" t="s">
        <v>868</v>
      </c>
      <c r="K25558">
        <v>6498</v>
      </c>
      <c r="L25558">
        <v>1840000420</v>
      </c>
    </row>
    <row r="25559" spans="1:12" x14ac:dyDescent="0.45">
      <c r="A25559" t="str">
        <f t="shared" si="399"/>
        <v>Williamston, North Carolina, United States</v>
      </c>
      <c r="B25559" t="s">
        <v>30021</v>
      </c>
      <c r="C25559" t="s">
        <v>30021</v>
      </c>
      <c r="D25559">
        <v>35.846800000000002</v>
      </c>
      <c r="E25559">
        <v>-77.0655</v>
      </c>
      <c r="F25559" t="s">
        <v>530</v>
      </c>
      <c r="G25559" t="s">
        <v>531</v>
      </c>
      <c r="H25559" t="s">
        <v>532</v>
      </c>
      <c r="I25559" t="s">
        <v>589</v>
      </c>
      <c r="K25559">
        <v>5060</v>
      </c>
      <c r="L25559">
        <v>1840016206</v>
      </c>
    </row>
    <row r="25560" spans="1:12" x14ac:dyDescent="0.45">
      <c r="A25560" t="str">
        <f t="shared" si="399"/>
        <v>Williamstown, New Jersey, United States</v>
      </c>
      <c r="B25560" t="s">
        <v>30022</v>
      </c>
      <c r="C25560" t="s">
        <v>30022</v>
      </c>
      <c r="D25560">
        <v>39.687399999999997</v>
      </c>
      <c r="E25560">
        <v>-74.9786</v>
      </c>
      <c r="F25560" t="s">
        <v>530</v>
      </c>
      <c r="G25560" t="s">
        <v>531</v>
      </c>
      <c r="H25560" t="s">
        <v>532</v>
      </c>
      <c r="I25560" t="s">
        <v>587</v>
      </c>
      <c r="K25560">
        <v>14962</v>
      </c>
      <c r="L25560">
        <v>1840016785</v>
      </c>
    </row>
    <row r="25561" spans="1:12" x14ac:dyDescent="0.45">
      <c r="A25561" t="str">
        <f t="shared" si="399"/>
        <v>Williamstown, Massachusetts, United States</v>
      </c>
      <c r="B25561" t="s">
        <v>30022</v>
      </c>
      <c r="C25561" t="s">
        <v>30022</v>
      </c>
      <c r="D25561">
        <v>42.684800000000003</v>
      </c>
      <c r="E25561">
        <v>-73.228399999999993</v>
      </c>
      <c r="F25561" t="s">
        <v>530</v>
      </c>
      <c r="G25561" t="s">
        <v>531</v>
      </c>
      <c r="H25561" t="s">
        <v>532</v>
      </c>
      <c r="I25561" t="s">
        <v>621</v>
      </c>
      <c r="K25561">
        <v>7759</v>
      </c>
      <c r="L25561">
        <v>1840053657</v>
      </c>
    </row>
    <row r="25562" spans="1:12" x14ac:dyDescent="0.45">
      <c r="A25562" t="str">
        <f t="shared" si="399"/>
        <v>Williamsville, New York, United States</v>
      </c>
      <c r="B25562" t="s">
        <v>30023</v>
      </c>
      <c r="C25562" t="s">
        <v>30023</v>
      </c>
      <c r="D25562">
        <v>42.962299999999999</v>
      </c>
      <c r="E25562">
        <v>-78.741799999999998</v>
      </c>
      <c r="F25562" t="s">
        <v>530</v>
      </c>
      <c r="G25562" t="s">
        <v>531</v>
      </c>
      <c r="H25562" t="s">
        <v>532</v>
      </c>
      <c r="I25562" t="s">
        <v>803</v>
      </c>
      <c r="K25562">
        <v>5220</v>
      </c>
      <c r="L25562">
        <v>1840004392</v>
      </c>
    </row>
    <row r="25563" spans="1:12" x14ac:dyDescent="0.45">
      <c r="A25563" t="str">
        <f t="shared" si="399"/>
        <v>Willich, North Rhine-Westphalia, Germany</v>
      </c>
      <c r="B25563" t="s">
        <v>30024</v>
      </c>
      <c r="C25563" t="s">
        <v>30024</v>
      </c>
      <c r="D25563">
        <v>51.263100000000001</v>
      </c>
      <c r="E25563">
        <v>6.5491999999999999</v>
      </c>
      <c r="F25563" t="s">
        <v>441</v>
      </c>
      <c r="G25563" t="s">
        <v>442</v>
      </c>
      <c r="H25563" t="s">
        <v>443</v>
      </c>
      <c r="I25563" t="s">
        <v>444</v>
      </c>
      <c r="K25563">
        <v>50592</v>
      </c>
      <c r="L25563">
        <v>1276849706</v>
      </c>
    </row>
    <row r="25564" spans="1:12" x14ac:dyDescent="0.45">
      <c r="A25564" t="str">
        <f t="shared" si="399"/>
        <v>Willimantic, Connecticut, United States</v>
      </c>
      <c r="B25564" t="s">
        <v>30025</v>
      </c>
      <c r="C25564" t="s">
        <v>30025</v>
      </c>
      <c r="D25564">
        <v>41.715299999999999</v>
      </c>
      <c r="E25564">
        <v>-72.217299999999994</v>
      </c>
      <c r="F25564" t="s">
        <v>530</v>
      </c>
      <c r="G25564" t="s">
        <v>531</v>
      </c>
      <c r="H25564" t="s">
        <v>532</v>
      </c>
      <c r="I25564" t="s">
        <v>2109</v>
      </c>
      <c r="K25564">
        <v>17184</v>
      </c>
      <c r="L25564">
        <v>1840003284</v>
      </c>
    </row>
    <row r="25565" spans="1:12" x14ac:dyDescent="0.45">
      <c r="A25565" t="str">
        <f t="shared" si="399"/>
        <v>Willingboro, New Jersey, United States</v>
      </c>
      <c r="B25565" t="s">
        <v>30026</v>
      </c>
      <c r="C25565" t="s">
        <v>30026</v>
      </c>
      <c r="D25565">
        <v>40.027999999999999</v>
      </c>
      <c r="E25565">
        <v>-74.888199999999998</v>
      </c>
      <c r="F25565" t="s">
        <v>530</v>
      </c>
      <c r="G25565" t="s">
        <v>531</v>
      </c>
      <c r="H25565" t="s">
        <v>532</v>
      </c>
      <c r="I25565" t="s">
        <v>587</v>
      </c>
      <c r="K25565">
        <v>31545</v>
      </c>
      <c r="L25565">
        <v>1840081630</v>
      </c>
    </row>
    <row r="25566" spans="1:12" x14ac:dyDescent="0.45">
      <c r="A25566" t="str">
        <f t="shared" si="399"/>
        <v>Willington, Connecticut, United States</v>
      </c>
      <c r="B25566" t="s">
        <v>30027</v>
      </c>
      <c r="C25566" t="s">
        <v>30027</v>
      </c>
      <c r="D25566">
        <v>41.889600000000002</v>
      </c>
      <c r="E25566">
        <v>-72.259299999999996</v>
      </c>
      <c r="F25566" t="s">
        <v>530</v>
      </c>
      <c r="G25566" t="s">
        <v>531</v>
      </c>
      <c r="H25566" t="s">
        <v>532</v>
      </c>
      <c r="I25566" t="s">
        <v>2109</v>
      </c>
      <c r="K25566">
        <v>5912</v>
      </c>
      <c r="L25566">
        <v>1840045105</v>
      </c>
    </row>
    <row r="25567" spans="1:12" x14ac:dyDescent="0.45">
      <c r="A25567" t="str">
        <f t="shared" si="399"/>
        <v>Willis, Texas, United States</v>
      </c>
      <c r="B25567" t="s">
        <v>30028</v>
      </c>
      <c r="C25567" t="s">
        <v>30028</v>
      </c>
      <c r="D25567">
        <v>30.4314</v>
      </c>
      <c r="E25567">
        <v>-95.483199999999997</v>
      </c>
      <c r="F25567" t="s">
        <v>530</v>
      </c>
      <c r="G25567" t="s">
        <v>531</v>
      </c>
      <c r="H25567" t="s">
        <v>532</v>
      </c>
      <c r="I25567" t="s">
        <v>610</v>
      </c>
      <c r="K25567">
        <v>7028</v>
      </c>
      <c r="L25567">
        <v>1840022175</v>
      </c>
    </row>
    <row r="25568" spans="1:12" x14ac:dyDescent="0.45">
      <c r="A25568" t="str">
        <f t="shared" si="399"/>
        <v>Williston, North Dakota, United States</v>
      </c>
      <c r="B25568" t="s">
        <v>30029</v>
      </c>
      <c r="C25568" t="s">
        <v>30029</v>
      </c>
      <c r="D25568">
        <v>48.181399999999996</v>
      </c>
      <c r="E25568">
        <v>-103.63639999999999</v>
      </c>
      <c r="F25568" t="s">
        <v>530</v>
      </c>
      <c r="G25568" t="s">
        <v>531</v>
      </c>
      <c r="H25568" t="s">
        <v>532</v>
      </c>
      <c r="I25568" t="s">
        <v>4615</v>
      </c>
      <c r="K25568">
        <v>29844</v>
      </c>
      <c r="L25568">
        <v>1840001871</v>
      </c>
    </row>
    <row r="25569" spans="1:12" x14ac:dyDescent="0.45">
      <c r="A25569" t="str">
        <f t="shared" si="399"/>
        <v>Williston, Vermont, United States</v>
      </c>
      <c r="B25569" t="s">
        <v>30029</v>
      </c>
      <c r="C25569" t="s">
        <v>30029</v>
      </c>
      <c r="D25569">
        <v>44.434800000000003</v>
      </c>
      <c r="E25569">
        <v>-73.089399999999998</v>
      </c>
      <c r="F25569" t="s">
        <v>530</v>
      </c>
      <c r="G25569" t="s">
        <v>531</v>
      </c>
      <c r="H25569" t="s">
        <v>532</v>
      </c>
      <c r="I25569" t="s">
        <v>3653</v>
      </c>
      <c r="K25569">
        <v>9526</v>
      </c>
      <c r="L25569">
        <v>1840071854</v>
      </c>
    </row>
    <row r="25570" spans="1:12" x14ac:dyDescent="0.45">
      <c r="A25570" t="str">
        <f t="shared" si="399"/>
        <v>Williston Park, New York, United States</v>
      </c>
      <c r="B25570" t="s">
        <v>30030</v>
      </c>
      <c r="C25570" t="s">
        <v>30030</v>
      </c>
      <c r="D25570">
        <v>40.758699999999997</v>
      </c>
      <c r="E25570">
        <v>-73.646500000000003</v>
      </c>
      <c r="F25570" t="s">
        <v>530</v>
      </c>
      <c r="G25570" t="s">
        <v>531</v>
      </c>
      <c r="H25570" t="s">
        <v>532</v>
      </c>
      <c r="I25570" t="s">
        <v>803</v>
      </c>
      <c r="K25570">
        <v>7253</v>
      </c>
      <c r="L25570">
        <v>1840005333</v>
      </c>
    </row>
    <row r="25571" spans="1:12" x14ac:dyDescent="0.45">
      <c r="A25571" t="str">
        <f t="shared" si="399"/>
        <v>Willistown, Pennsylvania, United States</v>
      </c>
      <c r="B25571" t="s">
        <v>30031</v>
      </c>
      <c r="C25571" t="s">
        <v>30031</v>
      </c>
      <c r="D25571">
        <v>40.000999999999998</v>
      </c>
      <c r="E25571">
        <v>-75.491500000000002</v>
      </c>
      <c r="F25571" t="s">
        <v>530</v>
      </c>
      <c r="G25571" t="s">
        <v>531</v>
      </c>
      <c r="H25571" t="s">
        <v>532</v>
      </c>
      <c r="I25571" t="s">
        <v>620</v>
      </c>
      <c r="K25571">
        <v>10895</v>
      </c>
      <c r="L25571">
        <v>1840104145</v>
      </c>
    </row>
    <row r="25572" spans="1:12" x14ac:dyDescent="0.45">
      <c r="A25572" t="str">
        <f t="shared" si="399"/>
        <v>Willits, California, United States</v>
      </c>
      <c r="B25572" t="s">
        <v>30032</v>
      </c>
      <c r="C25572" t="s">
        <v>30032</v>
      </c>
      <c r="D25572">
        <v>39.404699999999998</v>
      </c>
      <c r="E25572">
        <v>-123.3494</v>
      </c>
      <c r="F25572" t="s">
        <v>530</v>
      </c>
      <c r="G25572" t="s">
        <v>531</v>
      </c>
      <c r="H25572" t="s">
        <v>532</v>
      </c>
      <c r="I25572" t="s">
        <v>754</v>
      </c>
      <c r="K25572">
        <v>8055</v>
      </c>
      <c r="L25572">
        <v>1840021421</v>
      </c>
    </row>
    <row r="25573" spans="1:12" x14ac:dyDescent="0.45">
      <c r="A25573" t="str">
        <f t="shared" si="399"/>
        <v>Willmar, Minnesota, United States</v>
      </c>
      <c r="B25573" t="s">
        <v>30033</v>
      </c>
      <c r="C25573" t="s">
        <v>30033</v>
      </c>
      <c r="D25573">
        <v>45.122</v>
      </c>
      <c r="E25573">
        <v>-95.056899999999999</v>
      </c>
      <c r="F25573" t="s">
        <v>530</v>
      </c>
      <c r="G25573" t="s">
        <v>531</v>
      </c>
      <c r="H25573" t="s">
        <v>532</v>
      </c>
      <c r="I25573" t="s">
        <v>1433</v>
      </c>
      <c r="K25573">
        <v>20510</v>
      </c>
      <c r="L25573">
        <v>1840009995</v>
      </c>
    </row>
    <row r="25574" spans="1:12" x14ac:dyDescent="0.45">
      <c r="A25574" t="str">
        <f t="shared" si="399"/>
        <v>Willoughby, Ohio, United States</v>
      </c>
      <c r="B25574" t="s">
        <v>30034</v>
      </c>
      <c r="C25574" t="s">
        <v>30034</v>
      </c>
      <c r="D25574">
        <v>41.646000000000001</v>
      </c>
      <c r="E25574">
        <v>-81.4084</v>
      </c>
      <c r="F25574" t="s">
        <v>530</v>
      </c>
      <c r="G25574" t="s">
        <v>531</v>
      </c>
      <c r="H25574" t="s">
        <v>532</v>
      </c>
      <c r="I25574" t="s">
        <v>799</v>
      </c>
      <c r="K25574">
        <v>22977</v>
      </c>
      <c r="L25574">
        <v>1840000547</v>
      </c>
    </row>
    <row r="25575" spans="1:12" x14ac:dyDescent="0.45">
      <c r="A25575" t="str">
        <f t="shared" si="399"/>
        <v>Willoughby Hills, Ohio, United States</v>
      </c>
      <c r="B25575" t="s">
        <v>30035</v>
      </c>
      <c r="C25575" t="s">
        <v>30035</v>
      </c>
      <c r="D25575">
        <v>41.587299999999999</v>
      </c>
      <c r="E25575">
        <v>-81.433300000000003</v>
      </c>
      <c r="F25575" t="s">
        <v>530</v>
      </c>
      <c r="G25575" t="s">
        <v>531</v>
      </c>
      <c r="H25575" t="s">
        <v>532</v>
      </c>
      <c r="I25575" t="s">
        <v>799</v>
      </c>
      <c r="K25575">
        <v>9553</v>
      </c>
      <c r="L25575">
        <v>1840000548</v>
      </c>
    </row>
    <row r="25576" spans="1:12" x14ac:dyDescent="0.45">
      <c r="A25576" t="str">
        <f t="shared" si="399"/>
        <v>Willow Grove, Pennsylvania, United States</v>
      </c>
      <c r="B25576" t="s">
        <v>30036</v>
      </c>
      <c r="C25576" t="s">
        <v>30036</v>
      </c>
      <c r="D25576">
        <v>40.149500000000003</v>
      </c>
      <c r="E25576">
        <v>-75.117800000000003</v>
      </c>
      <c r="F25576" t="s">
        <v>530</v>
      </c>
      <c r="G25576" t="s">
        <v>531</v>
      </c>
      <c r="H25576" t="s">
        <v>532</v>
      </c>
      <c r="I25576" t="s">
        <v>620</v>
      </c>
      <c r="K25576">
        <v>14800</v>
      </c>
      <c r="L25576">
        <v>1840005471</v>
      </c>
    </row>
    <row r="25577" spans="1:12" x14ac:dyDescent="0.45">
      <c r="A25577" t="str">
        <f t="shared" si="399"/>
        <v>Willow Oak, Florida, United States</v>
      </c>
      <c r="B25577" t="s">
        <v>30037</v>
      </c>
      <c r="C25577" t="s">
        <v>30037</v>
      </c>
      <c r="D25577">
        <v>27.921600000000002</v>
      </c>
      <c r="E25577">
        <v>-82.0244</v>
      </c>
      <c r="F25577" t="s">
        <v>530</v>
      </c>
      <c r="G25577" t="s">
        <v>531</v>
      </c>
      <c r="H25577" t="s">
        <v>532</v>
      </c>
      <c r="I25577" t="s">
        <v>1378</v>
      </c>
      <c r="K25577">
        <v>6930</v>
      </c>
      <c r="L25577">
        <v>1840028919</v>
      </c>
    </row>
    <row r="25578" spans="1:12" x14ac:dyDescent="0.45">
      <c r="A25578" t="str">
        <f t="shared" si="399"/>
        <v>Willow Park, Texas, United States</v>
      </c>
      <c r="B25578" t="s">
        <v>30038</v>
      </c>
      <c r="C25578" t="s">
        <v>30038</v>
      </c>
      <c r="D25578">
        <v>32.754800000000003</v>
      </c>
      <c r="E25578">
        <v>-97.649900000000002</v>
      </c>
      <c r="F25578" t="s">
        <v>530</v>
      </c>
      <c r="G25578" t="s">
        <v>531</v>
      </c>
      <c r="H25578" t="s">
        <v>532</v>
      </c>
      <c r="I25578" t="s">
        <v>610</v>
      </c>
      <c r="K25578">
        <v>5842</v>
      </c>
      <c r="L25578">
        <v>1840022042</v>
      </c>
    </row>
    <row r="25579" spans="1:12" x14ac:dyDescent="0.45">
      <c r="A25579" t="str">
        <f t="shared" si="399"/>
        <v>Willow Springs, Illinois, United States</v>
      </c>
      <c r="B25579" t="s">
        <v>30039</v>
      </c>
      <c r="C25579" t="s">
        <v>30039</v>
      </c>
      <c r="D25579">
        <v>41.733199999999997</v>
      </c>
      <c r="E25579">
        <v>-87.885900000000007</v>
      </c>
      <c r="F25579" t="s">
        <v>530</v>
      </c>
      <c r="G25579" t="s">
        <v>531</v>
      </c>
      <c r="H25579" t="s">
        <v>532</v>
      </c>
      <c r="I25579" t="s">
        <v>824</v>
      </c>
      <c r="K25579">
        <v>5621</v>
      </c>
      <c r="L25579">
        <v>1840011315</v>
      </c>
    </row>
    <row r="25580" spans="1:12" x14ac:dyDescent="0.45">
      <c r="A25580" t="str">
        <f t="shared" si="399"/>
        <v>Willow Street, Pennsylvania, United States</v>
      </c>
      <c r="B25580" t="s">
        <v>30040</v>
      </c>
      <c r="C25580" t="s">
        <v>30040</v>
      </c>
      <c r="D25580">
        <v>39.980899999999998</v>
      </c>
      <c r="E25580">
        <v>-76.270499999999998</v>
      </c>
      <c r="F25580" t="s">
        <v>530</v>
      </c>
      <c r="G25580" t="s">
        <v>531</v>
      </c>
      <c r="H25580" t="s">
        <v>532</v>
      </c>
      <c r="I25580" t="s">
        <v>620</v>
      </c>
      <c r="K25580">
        <v>8360</v>
      </c>
      <c r="L25580">
        <v>1840005494</v>
      </c>
    </row>
    <row r="25581" spans="1:12" x14ac:dyDescent="0.45">
      <c r="A25581" t="str">
        <f t="shared" si="399"/>
        <v>Willowbrook, California, United States</v>
      </c>
      <c r="B25581" t="s">
        <v>30041</v>
      </c>
      <c r="C25581" t="s">
        <v>30041</v>
      </c>
      <c r="D25581">
        <v>33.919899999999998</v>
      </c>
      <c r="E25581">
        <v>-118.2362</v>
      </c>
      <c r="F25581" t="s">
        <v>530</v>
      </c>
      <c r="G25581" t="s">
        <v>531</v>
      </c>
      <c r="H25581" t="s">
        <v>532</v>
      </c>
      <c r="I25581" t="s">
        <v>754</v>
      </c>
      <c r="K25581">
        <v>22402</v>
      </c>
      <c r="L25581">
        <v>1840019220</v>
      </c>
    </row>
    <row r="25582" spans="1:12" x14ac:dyDescent="0.45">
      <c r="A25582" t="str">
        <f t="shared" si="399"/>
        <v>Willowbrook, Illinois, United States</v>
      </c>
      <c r="B25582" t="s">
        <v>30041</v>
      </c>
      <c r="C25582" t="s">
        <v>30041</v>
      </c>
      <c r="D25582">
        <v>41.763500000000001</v>
      </c>
      <c r="E25582">
        <v>-87.945599999999999</v>
      </c>
      <c r="F25582" t="s">
        <v>530</v>
      </c>
      <c r="G25582" t="s">
        <v>531</v>
      </c>
      <c r="H25582" t="s">
        <v>532</v>
      </c>
      <c r="I25582" t="s">
        <v>824</v>
      </c>
      <c r="K25582">
        <v>8579</v>
      </c>
      <c r="L25582">
        <v>1840011409</v>
      </c>
    </row>
    <row r="25583" spans="1:12" x14ac:dyDescent="0.45">
      <c r="A25583" t="str">
        <f t="shared" si="399"/>
        <v>Willowick, Ohio, United States</v>
      </c>
      <c r="B25583" t="s">
        <v>30042</v>
      </c>
      <c r="C25583" t="s">
        <v>30042</v>
      </c>
      <c r="D25583">
        <v>41.634300000000003</v>
      </c>
      <c r="E25583">
        <v>-81.468000000000004</v>
      </c>
      <c r="F25583" t="s">
        <v>530</v>
      </c>
      <c r="G25583" t="s">
        <v>531</v>
      </c>
      <c r="H25583" t="s">
        <v>532</v>
      </c>
      <c r="I25583" t="s">
        <v>799</v>
      </c>
      <c r="K25583">
        <v>14105</v>
      </c>
      <c r="L25583">
        <v>1840000549</v>
      </c>
    </row>
    <row r="25584" spans="1:12" x14ac:dyDescent="0.45">
      <c r="A25584" t="str">
        <f t="shared" si="399"/>
        <v>Willows, California, United States</v>
      </c>
      <c r="B25584" t="s">
        <v>30043</v>
      </c>
      <c r="C25584" t="s">
        <v>30043</v>
      </c>
      <c r="D25584">
        <v>39.514899999999997</v>
      </c>
      <c r="E25584">
        <v>-122.1995</v>
      </c>
      <c r="F25584" t="s">
        <v>530</v>
      </c>
      <c r="G25584" t="s">
        <v>531</v>
      </c>
      <c r="H25584" t="s">
        <v>532</v>
      </c>
      <c r="I25584" t="s">
        <v>754</v>
      </c>
      <c r="K25584">
        <v>7234</v>
      </c>
      <c r="L25584">
        <v>1840021438</v>
      </c>
    </row>
    <row r="25585" spans="1:12" x14ac:dyDescent="0.45">
      <c r="A25585" t="str">
        <f t="shared" si="399"/>
        <v>Wilmette, Illinois, United States</v>
      </c>
      <c r="B25585" t="s">
        <v>30044</v>
      </c>
      <c r="C25585" t="s">
        <v>30044</v>
      </c>
      <c r="D25585">
        <v>42.077100000000002</v>
      </c>
      <c r="E25585">
        <v>-87.728200000000001</v>
      </c>
      <c r="F25585" t="s">
        <v>530</v>
      </c>
      <c r="G25585" t="s">
        <v>531</v>
      </c>
      <c r="H25585" t="s">
        <v>532</v>
      </c>
      <c r="I25585" t="s">
        <v>824</v>
      </c>
      <c r="K25585">
        <v>27089</v>
      </c>
      <c r="L25585">
        <v>1840011316</v>
      </c>
    </row>
    <row r="25586" spans="1:12" x14ac:dyDescent="0.45">
      <c r="A25586" t="str">
        <f t="shared" si="399"/>
        <v>Wilmington, North Carolina, United States</v>
      </c>
      <c r="B25586" t="s">
        <v>30045</v>
      </c>
      <c r="C25586" t="s">
        <v>30045</v>
      </c>
      <c r="D25586">
        <v>34.21</v>
      </c>
      <c r="E25586">
        <v>-77.886600000000001</v>
      </c>
      <c r="F25586" t="s">
        <v>530</v>
      </c>
      <c r="G25586" t="s">
        <v>531</v>
      </c>
      <c r="H25586" t="s">
        <v>532</v>
      </c>
      <c r="I25586" t="s">
        <v>589</v>
      </c>
      <c r="K25586">
        <v>255616</v>
      </c>
      <c r="L25586">
        <v>1840015576</v>
      </c>
    </row>
    <row r="25587" spans="1:12" x14ac:dyDescent="0.45">
      <c r="A25587" t="str">
        <f t="shared" si="399"/>
        <v>Wilmington, Delaware, United States</v>
      </c>
      <c r="B25587" t="s">
        <v>30045</v>
      </c>
      <c r="C25587" t="s">
        <v>30045</v>
      </c>
      <c r="D25587">
        <v>39.741500000000002</v>
      </c>
      <c r="E25587">
        <v>-75.541300000000007</v>
      </c>
      <c r="F25587" t="s">
        <v>530</v>
      </c>
      <c r="G25587" t="s">
        <v>531</v>
      </c>
      <c r="H25587" t="s">
        <v>532</v>
      </c>
      <c r="I25587" t="s">
        <v>3873</v>
      </c>
      <c r="K25587">
        <v>70166</v>
      </c>
      <c r="L25587">
        <v>1840005579</v>
      </c>
    </row>
    <row r="25588" spans="1:12" x14ac:dyDescent="0.45">
      <c r="A25588" t="str">
        <f t="shared" si="399"/>
        <v>Wilmington, Massachusetts, United States</v>
      </c>
      <c r="B25588" t="s">
        <v>30045</v>
      </c>
      <c r="C25588" t="s">
        <v>30045</v>
      </c>
      <c r="D25588">
        <v>42.560899999999997</v>
      </c>
      <c r="E25588">
        <v>-71.165400000000005</v>
      </c>
      <c r="F25588" t="s">
        <v>530</v>
      </c>
      <c r="G25588" t="s">
        <v>531</v>
      </c>
      <c r="H25588" t="s">
        <v>532</v>
      </c>
      <c r="I25588" t="s">
        <v>621</v>
      </c>
      <c r="K25588">
        <v>23658</v>
      </c>
      <c r="L25588">
        <v>1840053495</v>
      </c>
    </row>
    <row r="25589" spans="1:12" x14ac:dyDescent="0.45">
      <c r="A25589" t="str">
        <f t="shared" si="399"/>
        <v>Wilmington, Ohio, United States</v>
      </c>
      <c r="B25589" t="s">
        <v>30045</v>
      </c>
      <c r="C25589" t="s">
        <v>30045</v>
      </c>
      <c r="D25589">
        <v>39.438699999999997</v>
      </c>
      <c r="E25589">
        <v>-83.818399999999997</v>
      </c>
      <c r="F25589" t="s">
        <v>530</v>
      </c>
      <c r="G25589" t="s">
        <v>531</v>
      </c>
      <c r="H25589" t="s">
        <v>532</v>
      </c>
      <c r="I25589" t="s">
        <v>799</v>
      </c>
      <c r="K25589">
        <v>12222</v>
      </c>
      <c r="L25589">
        <v>1840010630</v>
      </c>
    </row>
    <row r="25590" spans="1:12" x14ac:dyDescent="0.45">
      <c r="A25590" t="str">
        <f t="shared" si="399"/>
        <v>Wilmington, Kent, United Kingdom</v>
      </c>
      <c r="B25590" t="s">
        <v>30045</v>
      </c>
      <c r="C25590" t="s">
        <v>30045</v>
      </c>
      <c r="D25590">
        <v>51.430900000000001</v>
      </c>
      <c r="E25590">
        <v>0.18759999999999999</v>
      </c>
      <c r="F25590" t="s">
        <v>536</v>
      </c>
      <c r="G25590" t="s">
        <v>537</v>
      </c>
      <c r="H25590" t="s">
        <v>538</v>
      </c>
      <c r="I25590" t="s">
        <v>1606</v>
      </c>
      <c r="K25590">
        <v>7178</v>
      </c>
      <c r="L25590">
        <v>1826420723</v>
      </c>
    </row>
    <row r="25591" spans="1:12" x14ac:dyDescent="0.45">
      <c r="A25591" t="str">
        <f t="shared" si="399"/>
        <v>Wilmington, Illinois, United States</v>
      </c>
      <c r="B25591" t="s">
        <v>30045</v>
      </c>
      <c r="C25591" t="s">
        <v>30045</v>
      </c>
      <c r="D25591">
        <v>41.320399999999999</v>
      </c>
      <c r="E25591">
        <v>-88.164000000000001</v>
      </c>
      <c r="F25591" t="s">
        <v>530</v>
      </c>
      <c r="G25591" t="s">
        <v>531</v>
      </c>
      <c r="H25591" t="s">
        <v>532</v>
      </c>
      <c r="I25591" t="s">
        <v>824</v>
      </c>
      <c r="K25591">
        <v>5653</v>
      </c>
      <c r="L25591">
        <v>1840010213</v>
      </c>
    </row>
    <row r="25592" spans="1:12" x14ac:dyDescent="0.45">
      <c r="A25592" t="str">
        <f t="shared" si="399"/>
        <v>Wilmington Island, Georgia, United States</v>
      </c>
      <c r="B25592" t="s">
        <v>30046</v>
      </c>
      <c r="C25592" t="s">
        <v>30046</v>
      </c>
      <c r="D25592">
        <v>32.003599999999999</v>
      </c>
      <c r="E25592">
        <v>-80.975200000000001</v>
      </c>
      <c r="F25592" t="s">
        <v>530</v>
      </c>
      <c r="G25592" t="s">
        <v>531</v>
      </c>
      <c r="H25592" t="s">
        <v>532</v>
      </c>
      <c r="I25592" t="s">
        <v>763</v>
      </c>
      <c r="K25592">
        <v>15391</v>
      </c>
      <c r="L25592">
        <v>1840029461</v>
      </c>
    </row>
    <row r="25593" spans="1:12" x14ac:dyDescent="0.45">
      <c r="A25593" t="str">
        <f t="shared" si="399"/>
        <v>Wilmington Manor, Delaware, United States</v>
      </c>
      <c r="B25593" t="s">
        <v>30047</v>
      </c>
      <c r="C25593" t="s">
        <v>30047</v>
      </c>
      <c r="D25593">
        <v>39.6858</v>
      </c>
      <c r="E25593">
        <v>-75.584900000000005</v>
      </c>
      <c r="F25593" t="s">
        <v>530</v>
      </c>
      <c r="G25593" t="s">
        <v>531</v>
      </c>
      <c r="H25593" t="s">
        <v>532</v>
      </c>
      <c r="I25593" t="s">
        <v>3873</v>
      </c>
      <c r="K25593">
        <v>7902</v>
      </c>
      <c r="L25593">
        <v>1840005575</v>
      </c>
    </row>
    <row r="25594" spans="1:12" x14ac:dyDescent="0.45">
      <c r="A25594" t="str">
        <f t="shared" si="399"/>
        <v>Wilmore, Kentucky, United States</v>
      </c>
      <c r="B25594" t="s">
        <v>30048</v>
      </c>
      <c r="C25594" t="s">
        <v>30048</v>
      </c>
      <c r="D25594">
        <v>37.878599999999999</v>
      </c>
      <c r="E25594">
        <v>-84.654499999999999</v>
      </c>
      <c r="F25594" t="s">
        <v>530</v>
      </c>
      <c r="G25594" t="s">
        <v>531</v>
      </c>
      <c r="H25594" t="s">
        <v>532</v>
      </c>
      <c r="I25594" t="s">
        <v>1528</v>
      </c>
      <c r="K25594">
        <v>9616</v>
      </c>
      <c r="L25594">
        <v>1840015220</v>
      </c>
    </row>
    <row r="25595" spans="1:12" x14ac:dyDescent="0.45">
      <c r="A25595" t="str">
        <f t="shared" si="399"/>
        <v>Wilmot, Ontario, Canada</v>
      </c>
      <c r="B25595" t="s">
        <v>30049</v>
      </c>
      <c r="C25595" t="s">
        <v>30049</v>
      </c>
      <c r="D25595">
        <v>43.4</v>
      </c>
      <c r="E25595">
        <v>-80.650000000000006</v>
      </c>
      <c r="F25595" t="s">
        <v>541</v>
      </c>
      <c r="G25595" t="s">
        <v>542</v>
      </c>
      <c r="H25595" t="s">
        <v>543</v>
      </c>
      <c r="I25595" t="s">
        <v>857</v>
      </c>
      <c r="K25595">
        <v>20545</v>
      </c>
      <c r="L25595">
        <v>1124001797</v>
      </c>
    </row>
    <row r="25596" spans="1:12" x14ac:dyDescent="0.45">
      <c r="A25596" t="str">
        <f t="shared" si="399"/>
        <v>Wilmslow, Cheshire East, United Kingdom</v>
      </c>
      <c r="B25596" t="s">
        <v>30050</v>
      </c>
      <c r="C25596" t="s">
        <v>30050</v>
      </c>
      <c r="D25596">
        <v>53.325000000000003</v>
      </c>
      <c r="E25596">
        <v>-2.2389999999999999</v>
      </c>
      <c r="F25596" t="s">
        <v>536</v>
      </c>
      <c r="G25596" t="s">
        <v>537</v>
      </c>
      <c r="H25596" t="s">
        <v>538</v>
      </c>
      <c r="I25596" t="s">
        <v>1673</v>
      </c>
      <c r="K25596">
        <v>24497</v>
      </c>
      <c r="L25596">
        <v>1826883084</v>
      </c>
    </row>
    <row r="25597" spans="1:12" x14ac:dyDescent="0.45">
      <c r="A25597" t="str">
        <f t="shared" si="399"/>
        <v>Wilna, New York, United States</v>
      </c>
      <c r="B25597" t="s">
        <v>30051</v>
      </c>
      <c r="C25597" t="s">
        <v>30051</v>
      </c>
      <c r="D25597">
        <v>44.056199999999997</v>
      </c>
      <c r="E25597">
        <v>-75.590299999999999</v>
      </c>
      <c r="F25597" t="s">
        <v>530</v>
      </c>
      <c r="G25597" t="s">
        <v>531</v>
      </c>
      <c r="H25597" t="s">
        <v>532</v>
      </c>
      <c r="I25597" t="s">
        <v>803</v>
      </c>
      <c r="K25597">
        <v>6156</v>
      </c>
      <c r="L25597">
        <v>1840088053</v>
      </c>
    </row>
    <row r="25598" spans="1:12" x14ac:dyDescent="0.45">
      <c r="A25598" t="str">
        <f t="shared" si="399"/>
        <v>Wilnecote, Staffordshire, United Kingdom</v>
      </c>
      <c r="B25598" t="s">
        <v>30052</v>
      </c>
      <c r="C25598" t="s">
        <v>30052</v>
      </c>
      <c r="D25598">
        <v>52.6081</v>
      </c>
      <c r="E25598">
        <v>-1.6677</v>
      </c>
      <c r="F25598" t="s">
        <v>536</v>
      </c>
      <c r="G25598" t="s">
        <v>537</v>
      </c>
      <c r="H25598" t="s">
        <v>538</v>
      </c>
      <c r="I25598" t="s">
        <v>2729</v>
      </c>
      <c r="K25598">
        <v>9358</v>
      </c>
      <c r="L25598">
        <v>1826733076</v>
      </c>
    </row>
    <row r="25599" spans="1:12" x14ac:dyDescent="0.45">
      <c r="A25599" t="str">
        <f t="shared" si="399"/>
        <v>Wilsdruff, Saxony, Germany</v>
      </c>
      <c r="B25599" t="s">
        <v>30053</v>
      </c>
      <c r="C25599" t="s">
        <v>30053</v>
      </c>
      <c r="D25599">
        <v>51.052199999999999</v>
      </c>
      <c r="E25599">
        <v>13.5383</v>
      </c>
      <c r="F25599" t="s">
        <v>441</v>
      </c>
      <c r="G25599" t="s">
        <v>442</v>
      </c>
      <c r="H25599" t="s">
        <v>443</v>
      </c>
      <c r="I25599" t="s">
        <v>1707</v>
      </c>
      <c r="K25599">
        <v>14297</v>
      </c>
      <c r="L25599">
        <v>1276738335</v>
      </c>
    </row>
    <row r="25600" spans="1:12" x14ac:dyDescent="0.45">
      <c r="A25600" t="str">
        <f t="shared" si="399"/>
        <v>Wilson, Pennsylvania, United States</v>
      </c>
      <c r="B25600" t="s">
        <v>30054</v>
      </c>
      <c r="C25600" t="s">
        <v>30054</v>
      </c>
      <c r="D25600">
        <v>40.684399999999997</v>
      </c>
      <c r="E25600">
        <v>-75.240700000000004</v>
      </c>
      <c r="F25600" t="s">
        <v>530</v>
      </c>
      <c r="G25600" t="s">
        <v>531</v>
      </c>
      <c r="H25600" t="s">
        <v>532</v>
      </c>
      <c r="I25600" t="s">
        <v>620</v>
      </c>
      <c r="K25600">
        <v>7807</v>
      </c>
      <c r="L25600">
        <v>1840000984</v>
      </c>
    </row>
    <row r="25601" spans="1:12" x14ac:dyDescent="0.45">
      <c r="A25601" t="str">
        <f t="shared" si="399"/>
        <v>Wilson, North Carolina, United States</v>
      </c>
      <c r="B25601" t="s">
        <v>30054</v>
      </c>
      <c r="C25601" t="s">
        <v>30054</v>
      </c>
      <c r="D25601">
        <v>35.731200000000001</v>
      </c>
      <c r="E25601">
        <v>-77.928399999999996</v>
      </c>
      <c r="F25601" t="s">
        <v>530</v>
      </c>
      <c r="G25601" t="s">
        <v>531</v>
      </c>
      <c r="H25601" t="s">
        <v>532</v>
      </c>
      <c r="I25601" t="s">
        <v>589</v>
      </c>
      <c r="K25601">
        <v>49483</v>
      </c>
      <c r="L25601">
        <v>1840015383</v>
      </c>
    </row>
    <row r="25602" spans="1:12" x14ac:dyDescent="0.45">
      <c r="A25602" t="str">
        <f t="shared" si="399"/>
        <v>Wilson, New York, United States</v>
      </c>
      <c r="B25602" t="s">
        <v>30054</v>
      </c>
      <c r="C25602" t="s">
        <v>30054</v>
      </c>
      <c r="D25602">
        <v>43.269199999999998</v>
      </c>
      <c r="E25602">
        <v>-78.823800000000006</v>
      </c>
      <c r="F25602" t="s">
        <v>530</v>
      </c>
      <c r="G25602" t="s">
        <v>531</v>
      </c>
      <c r="H25602" t="s">
        <v>532</v>
      </c>
      <c r="I25602" t="s">
        <v>803</v>
      </c>
      <c r="K25602">
        <v>5840</v>
      </c>
      <c r="L25602">
        <v>1840004274</v>
      </c>
    </row>
    <row r="25603" spans="1:12" x14ac:dyDescent="0.45">
      <c r="A25603" t="str">
        <f t="shared" ref="A25603:A25666" si="400">CONCATENATE(B25603,", ",I25603,", ",F25603)</f>
        <v>Wilsonville, Oregon, United States</v>
      </c>
      <c r="B25603" t="s">
        <v>30055</v>
      </c>
      <c r="C25603" t="s">
        <v>30055</v>
      </c>
      <c r="D25603">
        <v>45.310699999999997</v>
      </c>
      <c r="E25603">
        <v>-122.7705</v>
      </c>
      <c r="F25603" t="s">
        <v>530</v>
      </c>
      <c r="G25603" t="s">
        <v>531</v>
      </c>
      <c r="H25603" t="s">
        <v>532</v>
      </c>
      <c r="I25603" t="s">
        <v>1426</v>
      </c>
      <c r="K25603">
        <v>24918</v>
      </c>
      <c r="L25603">
        <v>1840021219</v>
      </c>
    </row>
    <row r="25604" spans="1:12" x14ac:dyDescent="0.45">
      <c r="A25604" t="str">
        <f t="shared" si="400"/>
        <v>Wilton, Connecticut, United States</v>
      </c>
      <c r="B25604" t="s">
        <v>30056</v>
      </c>
      <c r="C25604" t="s">
        <v>30056</v>
      </c>
      <c r="D25604">
        <v>41.207000000000001</v>
      </c>
      <c r="E25604">
        <v>-73.440100000000001</v>
      </c>
      <c r="F25604" t="s">
        <v>530</v>
      </c>
      <c r="G25604" t="s">
        <v>531</v>
      </c>
      <c r="H25604" t="s">
        <v>532</v>
      </c>
      <c r="I25604" t="s">
        <v>2109</v>
      </c>
      <c r="K25604">
        <v>18542</v>
      </c>
      <c r="L25604">
        <v>1840045106</v>
      </c>
    </row>
    <row r="25605" spans="1:12" x14ac:dyDescent="0.45">
      <c r="A25605" t="str">
        <f t="shared" si="400"/>
        <v>Wilton, New York, United States</v>
      </c>
      <c r="B25605" t="s">
        <v>30056</v>
      </c>
      <c r="C25605" t="s">
        <v>30056</v>
      </c>
      <c r="D25605">
        <v>43.150199999999998</v>
      </c>
      <c r="E25605">
        <v>-73.727599999999995</v>
      </c>
      <c r="F25605" t="s">
        <v>530</v>
      </c>
      <c r="G25605" t="s">
        <v>531</v>
      </c>
      <c r="H25605" t="s">
        <v>532</v>
      </c>
      <c r="I25605" t="s">
        <v>803</v>
      </c>
      <c r="K25605">
        <v>16843</v>
      </c>
      <c r="L25605">
        <v>1840058618</v>
      </c>
    </row>
    <row r="25606" spans="1:12" x14ac:dyDescent="0.45">
      <c r="A25606" t="str">
        <f t="shared" si="400"/>
        <v>Wilton, California, United States</v>
      </c>
      <c r="B25606" t="s">
        <v>30056</v>
      </c>
      <c r="C25606" t="s">
        <v>30056</v>
      </c>
      <c r="D25606">
        <v>38.412999999999997</v>
      </c>
      <c r="E25606">
        <v>-121.2127</v>
      </c>
      <c r="F25606" t="s">
        <v>530</v>
      </c>
      <c r="G25606" t="s">
        <v>531</v>
      </c>
      <c r="H25606" t="s">
        <v>532</v>
      </c>
      <c r="I25606" t="s">
        <v>754</v>
      </c>
      <c r="K25606">
        <v>5307</v>
      </c>
      <c r="L25606">
        <v>1840018848</v>
      </c>
    </row>
    <row r="25607" spans="1:12" x14ac:dyDescent="0.45">
      <c r="A25607" t="str">
        <f t="shared" si="400"/>
        <v>Wilton Manors, Florida, United States</v>
      </c>
      <c r="B25607" t="s">
        <v>30057</v>
      </c>
      <c r="C25607" t="s">
        <v>30057</v>
      </c>
      <c r="D25607">
        <v>26.159300000000002</v>
      </c>
      <c r="E25607">
        <v>-80.139499999999998</v>
      </c>
      <c r="F25607" t="s">
        <v>530</v>
      </c>
      <c r="G25607" t="s">
        <v>531</v>
      </c>
      <c r="H25607" t="s">
        <v>532</v>
      </c>
      <c r="I25607" t="s">
        <v>1378</v>
      </c>
      <c r="K25607">
        <v>12756</v>
      </c>
      <c r="L25607">
        <v>1840016004</v>
      </c>
    </row>
    <row r="25608" spans="1:12" x14ac:dyDescent="0.45">
      <c r="A25608" t="str">
        <f t="shared" si="400"/>
        <v>Wiltz, Wiltz, Luxembourg</v>
      </c>
      <c r="B25608" t="s">
        <v>30058</v>
      </c>
      <c r="C25608" t="s">
        <v>30058</v>
      </c>
      <c r="D25608">
        <v>49.968899999999998</v>
      </c>
      <c r="E25608">
        <v>5.9318999999999997</v>
      </c>
      <c r="F25608" t="s">
        <v>6120</v>
      </c>
      <c r="G25608" t="s">
        <v>6121</v>
      </c>
      <c r="H25608" t="s">
        <v>6122</v>
      </c>
      <c r="I25608" t="s">
        <v>30058</v>
      </c>
      <c r="J25608" t="s">
        <v>378</v>
      </c>
      <c r="L25608">
        <v>1442345477</v>
      </c>
    </row>
    <row r="25609" spans="1:12" x14ac:dyDescent="0.45">
      <c r="A25609" t="str">
        <f t="shared" si="400"/>
        <v>Wimauma, Florida, United States</v>
      </c>
      <c r="B25609" t="s">
        <v>30059</v>
      </c>
      <c r="C25609" t="s">
        <v>30059</v>
      </c>
      <c r="D25609">
        <v>27.696400000000001</v>
      </c>
      <c r="E25609">
        <v>-82.303399999999996</v>
      </c>
      <c r="F25609" t="s">
        <v>530</v>
      </c>
      <c r="G25609" t="s">
        <v>531</v>
      </c>
      <c r="H25609" t="s">
        <v>532</v>
      </c>
      <c r="I25609" t="s">
        <v>1378</v>
      </c>
      <c r="K25609">
        <v>7621</v>
      </c>
      <c r="L25609">
        <v>1840014155</v>
      </c>
    </row>
    <row r="25610" spans="1:12" x14ac:dyDescent="0.45">
      <c r="A25610" t="str">
        <f t="shared" si="400"/>
        <v>Wimbledon, Merton, United Kingdom</v>
      </c>
      <c r="B25610" t="s">
        <v>30060</v>
      </c>
      <c r="C25610" t="s">
        <v>30060</v>
      </c>
      <c r="D25610">
        <v>51.421999999999997</v>
      </c>
      <c r="E25610">
        <v>-0.20799999999999999</v>
      </c>
      <c r="F25610" t="s">
        <v>536</v>
      </c>
      <c r="G25610" t="s">
        <v>537</v>
      </c>
      <c r="H25610" t="s">
        <v>538</v>
      </c>
      <c r="I25610" t="s">
        <v>18352</v>
      </c>
      <c r="K25610">
        <v>68187</v>
      </c>
      <c r="L25610">
        <v>1826386301</v>
      </c>
    </row>
    <row r="25611" spans="1:12" x14ac:dyDescent="0.45">
      <c r="A25611" t="str">
        <f t="shared" si="400"/>
        <v>Wimborne Minster, Dorset, United Kingdom</v>
      </c>
      <c r="B25611" t="s">
        <v>30061</v>
      </c>
      <c r="C25611" t="s">
        <v>30061</v>
      </c>
      <c r="D25611">
        <v>50.804000000000002</v>
      </c>
      <c r="E25611">
        <v>-1.978</v>
      </c>
      <c r="F25611" t="s">
        <v>536</v>
      </c>
      <c r="G25611" t="s">
        <v>537</v>
      </c>
      <c r="H25611" t="s">
        <v>538</v>
      </c>
      <c r="I25611" t="s">
        <v>4677</v>
      </c>
      <c r="K25611">
        <v>15552</v>
      </c>
      <c r="L25611">
        <v>1826051938</v>
      </c>
    </row>
    <row r="25612" spans="1:12" x14ac:dyDescent="0.45">
      <c r="A25612" t="str">
        <f t="shared" si="400"/>
        <v>Wincanton, Somerset, United Kingdom</v>
      </c>
      <c r="B25612" t="s">
        <v>30062</v>
      </c>
      <c r="C25612" t="s">
        <v>30062</v>
      </c>
      <c r="D25612">
        <v>51.055900000000001</v>
      </c>
      <c r="E25612">
        <v>-2.4102000000000001</v>
      </c>
      <c r="F25612" t="s">
        <v>536</v>
      </c>
      <c r="G25612" t="s">
        <v>537</v>
      </c>
      <c r="H25612" t="s">
        <v>538</v>
      </c>
      <c r="I25612" t="s">
        <v>5267</v>
      </c>
      <c r="K25612">
        <v>5272</v>
      </c>
      <c r="L25612">
        <v>1826436601</v>
      </c>
    </row>
    <row r="25613" spans="1:12" x14ac:dyDescent="0.45">
      <c r="A25613" t="str">
        <f t="shared" si="400"/>
        <v>Winchendon, Massachusetts, United States</v>
      </c>
      <c r="B25613" t="s">
        <v>30063</v>
      </c>
      <c r="C25613" t="s">
        <v>30063</v>
      </c>
      <c r="D25613">
        <v>42.666699999999999</v>
      </c>
      <c r="E25613">
        <v>-72.048699999999997</v>
      </c>
      <c r="F25613" t="s">
        <v>530</v>
      </c>
      <c r="G25613" t="s">
        <v>531</v>
      </c>
      <c r="H25613" t="s">
        <v>532</v>
      </c>
      <c r="I25613" t="s">
        <v>621</v>
      </c>
      <c r="K25613">
        <v>10798</v>
      </c>
      <c r="L25613">
        <v>1840053615</v>
      </c>
    </row>
    <row r="25614" spans="1:12" x14ac:dyDescent="0.45">
      <c r="A25614" t="str">
        <f t="shared" si="400"/>
        <v>Winchester, Nevada, United States</v>
      </c>
      <c r="B25614" t="s">
        <v>30064</v>
      </c>
      <c r="C25614" t="s">
        <v>30064</v>
      </c>
      <c r="D25614">
        <v>36.136800000000001</v>
      </c>
      <c r="E25614">
        <v>-115.12990000000001</v>
      </c>
      <c r="F25614" t="s">
        <v>530</v>
      </c>
      <c r="G25614" t="s">
        <v>531</v>
      </c>
      <c r="H25614" t="s">
        <v>532</v>
      </c>
      <c r="I25614" t="s">
        <v>5052</v>
      </c>
      <c r="K25614">
        <v>28331</v>
      </c>
      <c r="L25614">
        <v>1840033770</v>
      </c>
    </row>
    <row r="25615" spans="1:12" x14ac:dyDescent="0.45">
      <c r="A25615" t="str">
        <f t="shared" si="400"/>
        <v>Winchester, Virginia, United States</v>
      </c>
      <c r="B25615" t="s">
        <v>30064</v>
      </c>
      <c r="C25615" t="s">
        <v>30064</v>
      </c>
      <c r="D25615">
        <v>39.173499999999997</v>
      </c>
      <c r="E25615">
        <v>-78.174599999999998</v>
      </c>
      <c r="F25615" t="s">
        <v>530</v>
      </c>
      <c r="G25615" t="s">
        <v>531</v>
      </c>
      <c r="H25615" t="s">
        <v>532</v>
      </c>
      <c r="I25615" t="s">
        <v>618</v>
      </c>
      <c r="K25615">
        <v>74417</v>
      </c>
      <c r="L25615">
        <v>1840001623</v>
      </c>
    </row>
    <row r="25616" spans="1:12" x14ac:dyDescent="0.45">
      <c r="A25616" t="str">
        <f t="shared" si="400"/>
        <v>Winchester, Hampshire, United Kingdom</v>
      </c>
      <c r="B25616" t="s">
        <v>30064</v>
      </c>
      <c r="C25616" t="s">
        <v>30064</v>
      </c>
      <c r="D25616">
        <v>51.063200000000002</v>
      </c>
      <c r="E25616">
        <v>-1.3080000000000001</v>
      </c>
      <c r="F25616" t="s">
        <v>536</v>
      </c>
      <c r="G25616" t="s">
        <v>537</v>
      </c>
      <c r="H25616" t="s">
        <v>538</v>
      </c>
      <c r="I25616" t="s">
        <v>1474</v>
      </c>
      <c r="K25616">
        <v>45184</v>
      </c>
      <c r="L25616">
        <v>1826967267</v>
      </c>
    </row>
    <row r="25617" spans="1:12" x14ac:dyDescent="0.45">
      <c r="A25617" t="str">
        <f t="shared" si="400"/>
        <v>Winchester, Kentucky, United States</v>
      </c>
      <c r="B25617" t="s">
        <v>30064</v>
      </c>
      <c r="C25617" t="s">
        <v>30064</v>
      </c>
      <c r="D25617">
        <v>38.0017</v>
      </c>
      <c r="E25617">
        <v>-84.190700000000007</v>
      </c>
      <c r="F25617" t="s">
        <v>530</v>
      </c>
      <c r="G25617" t="s">
        <v>531</v>
      </c>
      <c r="H25617" t="s">
        <v>532</v>
      </c>
      <c r="I25617" t="s">
        <v>1528</v>
      </c>
      <c r="K25617">
        <v>26083</v>
      </c>
      <c r="L25617">
        <v>1840015216</v>
      </c>
    </row>
    <row r="25618" spans="1:12" x14ac:dyDescent="0.45">
      <c r="A25618" t="str">
        <f t="shared" si="400"/>
        <v>Winchester, Massachusetts, United States</v>
      </c>
      <c r="B25618" t="s">
        <v>30064</v>
      </c>
      <c r="C25618" t="s">
        <v>30064</v>
      </c>
      <c r="D25618">
        <v>42.451799999999999</v>
      </c>
      <c r="E25618">
        <v>-71.146299999999997</v>
      </c>
      <c r="F25618" t="s">
        <v>530</v>
      </c>
      <c r="G25618" t="s">
        <v>531</v>
      </c>
      <c r="H25618" t="s">
        <v>532</v>
      </c>
      <c r="I25618" t="s">
        <v>621</v>
      </c>
      <c r="K25618">
        <v>22677</v>
      </c>
      <c r="L25618">
        <v>1840053496</v>
      </c>
    </row>
    <row r="25619" spans="1:12" x14ac:dyDescent="0.45">
      <c r="A25619" t="str">
        <f t="shared" si="400"/>
        <v>Winchester, Tennessee, United States</v>
      </c>
      <c r="B25619" t="s">
        <v>30064</v>
      </c>
      <c r="C25619" t="s">
        <v>30064</v>
      </c>
      <c r="D25619">
        <v>35.189799999999998</v>
      </c>
      <c r="E25619">
        <v>-86.107399999999998</v>
      </c>
      <c r="F25619" t="s">
        <v>530</v>
      </c>
      <c r="G25619" t="s">
        <v>531</v>
      </c>
      <c r="H25619" t="s">
        <v>532</v>
      </c>
      <c r="I25619" t="s">
        <v>1466</v>
      </c>
      <c r="K25619">
        <v>12299</v>
      </c>
      <c r="L25619">
        <v>1840015466</v>
      </c>
    </row>
    <row r="25620" spans="1:12" x14ac:dyDescent="0.45">
      <c r="A25620" t="str">
        <f t="shared" si="400"/>
        <v>Winchester, Connecticut, United States</v>
      </c>
      <c r="B25620" t="s">
        <v>30064</v>
      </c>
      <c r="C25620" t="s">
        <v>30064</v>
      </c>
      <c r="D25620">
        <v>41.921900000000001</v>
      </c>
      <c r="E25620">
        <v>-73.102800000000002</v>
      </c>
      <c r="F25620" t="s">
        <v>530</v>
      </c>
      <c r="G25620" t="s">
        <v>531</v>
      </c>
      <c r="H25620" t="s">
        <v>532</v>
      </c>
      <c r="I25620" t="s">
        <v>2109</v>
      </c>
      <c r="K25620">
        <v>10798</v>
      </c>
      <c r="L25620">
        <v>1840045107</v>
      </c>
    </row>
    <row r="25621" spans="1:12" x14ac:dyDescent="0.45">
      <c r="A25621" t="str">
        <f t="shared" si="400"/>
        <v>Wind Lake, Wisconsin, United States</v>
      </c>
      <c r="B25621" t="s">
        <v>30065</v>
      </c>
      <c r="C25621" t="s">
        <v>30065</v>
      </c>
      <c r="D25621">
        <v>42.823</v>
      </c>
      <c r="E25621">
        <v>-88.157300000000006</v>
      </c>
      <c r="F25621" t="s">
        <v>530</v>
      </c>
      <c r="G25621" t="s">
        <v>531</v>
      </c>
      <c r="H25621" t="s">
        <v>532</v>
      </c>
      <c r="I25621" t="s">
        <v>1611</v>
      </c>
      <c r="K25621">
        <v>5266</v>
      </c>
      <c r="L25621">
        <v>1840006921</v>
      </c>
    </row>
    <row r="25622" spans="1:12" x14ac:dyDescent="0.45">
      <c r="A25622" t="str">
        <f t="shared" si="400"/>
        <v>Windcrest, Texas, United States</v>
      </c>
      <c r="B25622" t="s">
        <v>30066</v>
      </c>
      <c r="C25622" t="s">
        <v>30066</v>
      </c>
      <c r="D25622">
        <v>29.514900000000001</v>
      </c>
      <c r="E25622">
        <v>-98.381799999999998</v>
      </c>
      <c r="F25622" t="s">
        <v>530</v>
      </c>
      <c r="G25622" t="s">
        <v>531</v>
      </c>
      <c r="H25622" t="s">
        <v>532</v>
      </c>
      <c r="I25622" t="s">
        <v>610</v>
      </c>
      <c r="K25622">
        <v>5876</v>
      </c>
      <c r="L25622">
        <v>1840022226</v>
      </c>
    </row>
    <row r="25623" spans="1:12" x14ac:dyDescent="0.45">
      <c r="A25623" t="str">
        <f t="shared" si="400"/>
        <v>Winder, Georgia, United States</v>
      </c>
      <c r="B25623" t="s">
        <v>30067</v>
      </c>
      <c r="C25623" t="s">
        <v>30067</v>
      </c>
      <c r="D25623">
        <v>33.991700000000002</v>
      </c>
      <c r="E25623">
        <v>-83.721800000000002</v>
      </c>
      <c r="F25623" t="s">
        <v>530</v>
      </c>
      <c r="G25623" t="s">
        <v>531</v>
      </c>
      <c r="H25623" t="s">
        <v>532</v>
      </c>
      <c r="I25623" t="s">
        <v>763</v>
      </c>
      <c r="K25623">
        <v>48125</v>
      </c>
      <c r="L25623">
        <v>1840015623</v>
      </c>
    </row>
    <row r="25624" spans="1:12" x14ac:dyDescent="0.45">
      <c r="A25624" t="str">
        <f t="shared" si="400"/>
        <v>Windermere, Cumbria, United Kingdom</v>
      </c>
      <c r="B25624" t="s">
        <v>30068</v>
      </c>
      <c r="C25624" t="s">
        <v>30068</v>
      </c>
      <c r="D25624">
        <v>54.375999999999998</v>
      </c>
      <c r="E25624">
        <v>-2.907</v>
      </c>
      <c r="F25624" t="s">
        <v>536</v>
      </c>
      <c r="G25624" t="s">
        <v>537</v>
      </c>
      <c r="H25624" t="s">
        <v>538</v>
      </c>
      <c r="I25624" t="s">
        <v>3670</v>
      </c>
      <c r="K25624">
        <v>8359</v>
      </c>
      <c r="L25624">
        <v>1826181785</v>
      </c>
    </row>
    <row r="25625" spans="1:12" x14ac:dyDescent="0.45">
      <c r="A25625" t="str">
        <f t="shared" si="400"/>
        <v>Windham, Connecticut, United States</v>
      </c>
      <c r="B25625" t="s">
        <v>30069</v>
      </c>
      <c r="C25625" t="s">
        <v>30069</v>
      </c>
      <c r="D25625">
        <v>41.7102</v>
      </c>
      <c r="E25625">
        <v>-72.167100000000005</v>
      </c>
      <c r="F25625" t="s">
        <v>530</v>
      </c>
      <c r="G25625" t="s">
        <v>531</v>
      </c>
      <c r="H25625" t="s">
        <v>532</v>
      </c>
      <c r="I25625" t="s">
        <v>2109</v>
      </c>
      <c r="K25625">
        <v>24688</v>
      </c>
      <c r="L25625">
        <v>1840035671</v>
      </c>
    </row>
    <row r="25626" spans="1:12" x14ac:dyDescent="0.45">
      <c r="A25626" t="str">
        <f t="shared" si="400"/>
        <v>Windham, Maine, United States</v>
      </c>
      <c r="B25626" t="s">
        <v>30069</v>
      </c>
      <c r="C25626" t="s">
        <v>30069</v>
      </c>
      <c r="D25626">
        <v>43.798099999999998</v>
      </c>
      <c r="E25626">
        <v>-70.405600000000007</v>
      </c>
      <c r="F25626" t="s">
        <v>530</v>
      </c>
      <c r="G25626" t="s">
        <v>531</v>
      </c>
      <c r="H25626" t="s">
        <v>532</v>
      </c>
      <c r="I25626" t="s">
        <v>2721</v>
      </c>
      <c r="K25626">
        <v>18026</v>
      </c>
      <c r="L25626">
        <v>1840066537</v>
      </c>
    </row>
    <row r="25627" spans="1:12" x14ac:dyDescent="0.45">
      <c r="A25627" t="str">
        <f t="shared" si="400"/>
        <v>Windham, New Hampshire, United States</v>
      </c>
      <c r="B25627" t="s">
        <v>30069</v>
      </c>
      <c r="C25627" t="s">
        <v>30069</v>
      </c>
      <c r="D25627">
        <v>42.807600000000001</v>
      </c>
      <c r="E25627">
        <v>-71.299400000000006</v>
      </c>
      <c r="F25627" t="s">
        <v>530</v>
      </c>
      <c r="G25627" t="s">
        <v>531</v>
      </c>
      <c r="H25627" t="s">
        <v>532</v>
      </c>
      <c r="I25627" t="s">
        <v>1728</v>
      </c>
      <c r="K25627">
        <v>14508</v>
      </c>
      <c r="L25627">
        <v>1840055881</v>
      </c>
    </row>
    <row r="25628" spans="1:12" x14ac:dyDescent="0.45">
      <c r="A25628" t="str">
        <f t="shared" si="400"/>
        <v>Windhoek, Khomas, Namibia</v>
      </c>
      <c r="B25628" t="s">
        <v>30070</v>
      </c>
      <c r="C25628" t="s">
        <v>30070</v>
      </c>
      <c r="D25628">
        <v>-22.57</v>
      </c>
      <c r="E25628">
        <v>17.083600000000001</v>
      </c>
      <c r="F25628" t="s">
        <v>4295</v>
      </c>
      <c r="G25628" t="s">
        <v>4296</v>
      </c>
      <c r="H25628" t="s">
        <v>4297</v>
      </c>
      <c r="I25628" t="s">
        <v>30071</v>
      </c>
      <c r="J25628" t="s">
        <v>606</v>
      </c>
      <c r="K25628">
        <v>322500</v>
      </c>
      <c r="L25628">
        <v>1516802003</v>
      </c>
    </row>
    <row r="25629" spans="1:12" x14ac:dyDescent="0.45">
      <c r="A25629" t="str">
        <f t="shared" si="400"/>
        <v>Windlesham, Surrey, United Kingdom</v>
      </c>
      <c r="B25629" t="s">
        <v>30072</v>
      </c>
      <c r="C25629" t="s">
        <v>30072</v>
      </c>
      <c r="D25629">
        <v>51.36</v>
      </c>
      <c r="E25629">
        <v>-0.66</v>
      </c>
      <c r="F25629" t="s">
        <v>536</v>
      </c>
      <c r="G25629" t="s">
        <v>537</v>
      </c>
      <c r="H25629" t="s">
        <v>538</v>
      </c>
      <c r="I25629" t="s">
        <v>826</v>
      </c>
      <c r="K25629">
        <v>16775</v>
      </c>
      <c r="L25629">
        <v>1826961751</v>
      </c>
    </row>
    <row r="25630" spans="1:12" x14ac:dyDescent="0.45">
      <c r="A25630" t="str">
        <f t="shared" si="400"/>
        <v>Windorah, Queensland, Australia</v>
      </c>
      <c r="B25630" t="s">
        <v>30073</v>
      </c>
      <c r="C25630" t="s">
        <v>30073</v>
      </c>
      <c r="D25630">
        <v>-25.4206</v>
      </c>
      <c r="E25630">
        <v>142.65469999999999</v>
      </c>
      <c r="F25630" t="s">
        <v>830</v>
      </c>
      <c r="G25630" t="s">
        <v>831</v>
      </c>
      <c r="H25630" t="s">
        <v>832</v>
      </c>
      <c r="I25630" t="s">
        <v>1959</v>
      </c>
      <c r="K25630">
        <v>115</v>
      </c>
      <c r="L25630">
        <v>1036272226</v>
      </c>
    </row>
    <row r="25631" spans="1:12" x14ac:dyDescent="0.45">
      <c r="A25631" t="str">
        <f t="shared" si="400"/>
        <v>Windsbach, Bavaria, Germany</v>
      </c>
      <c r="B25631" t="s">
        <v>30074</v>
      </c>
      <c r="C25631" t="s">
        <v>30074</v>
      </c>
      <c r="D25631">
        <v>49.248899999999999</v>
      </c>
      <c r="E25631">
        <v>10.8291</v>
      </c>
      <c r="F25631" t="s">
        <v>441</v>
      </c>
      <c r="G25631" t="s">
        <v>442</v>
      </c>
      <c r="H25631" t="s">
        <v>443</v>
      </c>
      <c r="I25631" t="s">
        <v>567</v>
      </c>
      <c r="K25631">
        <v>6018</v>
      </c>
      <c r="L25631">
        <v>1276289608</v>
      </c>
    </row>
    <row r="25632" spans="1:12" x14ac:dyDescent="0.45">
      <c r="A25632" t="str">
        <f t="shared" si="400"/>
        <v>Windsor, Ontario, Canada</v>
      </c>
      <c r="B25632" t="s">
        <v>30075</v>
      </c>
      <c r="C25632" t="s">
        <v>30075</v>
      </c>
      <c r="D25632">
        <v>42.283299999999997</v>
      </c>
      <c r="E25632">
        <v>-83</v>
      </c>
      <c r="F25632" t="s">
        <v>541</v>
      </c>
      <c r="G25632" t="s">
        <v>542</v>
      </c>
      <c r="H25632" t="s">
        <v>543</v>
      </c>
      <c r="I25632" t="s">
        <v>857</v>
      </c>
      <c r="K25632">
        <v>276165</v>
      </c>
      <c r="L25632">
        <v>1124261024</v>
      </c>
    </row>
    <row r="25633" spans="1:12" x14ac:dyDescent="0.45">
      <c r="A25633" t="str">
        <f t="shared" si="400"/>
        <v>Windsor, Windsor and Maidenhead, United Kingdom</v>
      </c>
      <c r="B25633" t="s">
        <v>30075</v>
      </c>
      <c r="C25633" t="s">
        <v>30075</v>
      </c>
      <c r="D25633">
        <v>51.479100000000003</v>
      </c>
      <c r="E25633">
        <v>-0.60950000000000004</v>
      </c>
      <c r="F25633" t="s">
        <v>536</v>
      </c>
      <c r="G25633" t="s">
        <v>537</v>
      </c>
      <c r="H25633" t="s">
        <v>538</v>
      </c>
      <c r="I25633" t="s">
        <v>2539</v>
      </c>
      <c r="K25633">
        <v>32608</v>
      </c>
      <c r="L25633">
        <v>1826792931</v>
      </c>
    </row>
    <row r="25634" spans="1:12" x14ac:dyDescent="0.45">
      <c r="A25634" t="str">
        <f t="shared" si="400"/>
        <v>Windsor, Colorado, United States</v>
      </c>
      <c r="B25634" t="s">
        <v>30075</v>
      </c>
      <c r="C25634" t="s">
        <v>30075</v>
      </c>
      <c r="D25634">
        <v>40.469299999999997</v>
      </c>
      <c r="E25634">
        <v>-104.9213</v>
      </c>
      <c r="F25634" t="s">
        <v>530</v>
      </c>
      <c r="G25634" t="s">
        <v>531</v>
      </c>
      <c r="H25634" t="s">
        <v>532</v>
      </c>
      <c r="I25634" t="s">
        <v>1071</v>
      </c>
      <c r="K25634">
        <v>30477</v>
      </c>
      <c r="L25634">
        <v>1840022401</v>
      </c>
    </row>
    <row r="25635" spans="1:12" x14ac:dyDescent="0.45">
      <c r="A25635" t="str">
        <f t="shared" si="400"/>
        <v>Windsor, Connecticut, United States</v>
      </c>
      <c r="B25635" t="s">
        <v>30075</v>
      </c>
      <c r="C25635" t="s">
        <v>30075</v>
      </c>
      <c r="D25635">
        <v>41.871000000000002</v>
      </c>
      <c r="E25635">
        <v>-72.673599999999993</v>
      </c>
      <c r="F25635" t="s">
        <v>530</v>
      </c>
      <c r="G25635" t="s">
        <v>531</v>
      </c>
      <c r="H25635" t="s">
        <v>532</v>
      </c>
      <c r="I25635" t="s">
        <v>2109</v>
      </c>
      <c r="K25635">
        <v>28917</v>
      </c>
      <c r="L25635">
        <v>1840033738</v>
      </c>
    </row>
    <row r="25636" spans="1:12" x14ac:dyDescent="0.45">
      <c r="A25636" t="str">
        <f t="shared" si="400"/>
        <v>Windsor, California, United States</v>
      </c>
      <c r="B25636" t="s">
        <v>30075</v>
      </c>
      <c r="C25636" t="s">
        <v>30075</v>
      </c>
      <c r="D25636">
        <v>38.541699999999999</v>
      </c>
      <c r="E25636">
        <v>-122.8086</v>
      </c>
      <c r="F25636" t="s">
        <v>530</v>
      </c>
      <c r="G25636" t="s">
        <v>531</v>
      </c>
      <c r="H25636" t="s">
        <v>532</v>
      </c>
      <c r="I25636" t="s">
        <v>754</v>
      </c>
      <c r="K25636">
        <v>27128</v>
      </c>
      <c r="L25636">
        <v>1840022484</v>
      </c>
    </row>
    <row r="25637" spans="1:12" x14ac:dyDescent="0.45">
      <c r="A25637" t="str">
        <f t="shared" si="400"/>
        <v>Windsor, Wisconsin, United States</v>
      </c>
      <c r="B25637" t="s">
        <v>30075</v>
      </c>
      <c r="C25637" t="s">
        <v>30075</v>
      </c>
      <c r="D25637">
        <v>43.240600000000001</v>
      </c>
      <c r="E25637">
        <v>-89.295199999999994</v>
      </c>
      <c r="F25637" t="s">
        <v>530</v>
      </c>
      <c r="G25637" t="s">
        <v>531</v>
      </c>
      <c r="H25637" t="s">
        <v>532</v>
      </c>
      <c r="I25637" t="s">
        <v>1611</v>
      </c>
      <c r="K25637">
        <v>7644</v>
      </c>
      <c r="L25637">
        <v>1840006867</v>
      </c>
    </row>
    <row r="25638" spans="1:12" x14ac:dyDescent="0.45">
      <c r="A25638" t="str">
        <f t="shared" si="400"/>
        <v>Windsor, New York, United States</v>
      </c>
      <c r="B25638" t="s">
        <v>30075</v>
      </c>
      <c r="C25638" t="s">
        <v>30075</v>
      </c>
      <c r="D25638">
        <v>42.063699999999997</v>
      </c>
      <c r="E25638">
        <v>-75.659700000000001</v>
      </c>
      <c r="F25638" t="s">
        <v>530</v>
      </c>
      <c r="G25638" t="s">
        <v>531</v>
      </c>
      <c r="H25638" t="s">
        <v>532</v>
      </c>
      <c r="I25638" t="s">
        <v>803</v>
      </c>
      <c r="K25638">
        <v>6058</v>
      </c>
      <c r="L25638">
        <v>1840004662</v>
      </c>
    </row>
    <row r="25639" spans="1:12" x14ac:dyDescent="0.45">
      <c r="A25639" t="str">
        <f t="shared" si="400"/>
        <v>Windsor, Quebec, Canada</v>
      </c>
      <c r="B25639" t="s">
        <v>30075</v>
      </c>
      <c r="C25639" t="s">
        <v>30075</v>
      </c>
      <c r="D25639">
        <v>45.566699999999997</v>
      </c>
      <c r="E25639">
        <v>-72</v>
      </c>
      <c r="F25639" t="s">
        <v>541</v>
      </c>
      <c r="G25639" t="s">
        <v>542</v>
      </c>
      <c r="H25639" t="s">
        <v>543</v>
      </c>
      <c r="I25639" t="s">
        <v>756</v>
      </c>
      <c r="K25639">
        <v>5367</v>
      </c>
      <c r="L25639">
        <v>1124798166</v>
      </c>
    </row>
    <row r="25640" spans="1:12" x14ac:dyDescent="0.45">
      <c r="A25640" t="str">
        <f t="shared" si="400"/>
        <v>Windsor Locks, Connecticut, United States</v>
      </c>
      <c r="B25640" t="s">
        <v>30076</v>
      </c>
      <c r="C25640" t="s">
        <v>30076</v>
      </c>
      <c r="D25640">
        <v>41.926699999999997</v>
      </c>
      <c r="E25640">
        <v>-72.654399999999995</v>
      </c>
      <c r="F25640" t="s">
        <v>530</v>
      </c>
      <c r="G25640" t="s">
        <v>531</v>
      </c>
      <c r="H25640" t="s">
        <v>532</v>
      </c>
      <c r="I25640" t="s">
        <v>2109</v>
      </c>
      <c r="K25640">
        <v>12613</v>
      </c>
      <c r="L25640">
        <v>1840033751</v>
      </c>
    </row>
    <row r="25641" spans="1:12" x14ac:dyDescent="0.45">
      <c r="A25641" t="str">
        <f t="shared" si="400"/>
        <v>Winfield, Kansas, United States</v>
      </c>
      <c r="B25641" t="s">
        <v>30077</v>
      </c>
      <c r="C25641" t="s">
        <v>30077</v>
      </c>
      <c r="D25641">
        <v>37.274000000000001</v>
      </c>
      <c r="E25641">
        <v>-96.9499</v>
      </c>
      <c r="F25641" t="s">
        <v>530</v>
      </c>
      <c r="G25641" t="s">
        <v>531</v>
      </c>
      <c r="H25641" t="s">
        <v>532</v>
      </c>
      <c r="I25641" t="s">
        <v>611</v>
      </c>
      <c r="K25641">
        <v>11679</v>
      </c>
      <c r="L25641">
        <v>1840001701</v>
      </c>
    </row>
    <row r="25642" spans="1:12" x14ac:dyDescent="0.45">
      <c r="A25642" t="str">
        <f t="shared" si="400"/>
        <v>Winfield, Illinois, United States</v>
      </c>
      <c r="B25642" t="s">
        <v>30077</v>
      </c>
      <c r="C25642" t="s">
        <v>30077</v>
      </c>
      <c r="D25642">
        <v>41.877600000000001</v>
      </c>
      <c r="E25642">
        <v>-88.150700000000001</v>
      </c>
      <c r="F25642" t="s">
        <v>530</v>
      </c>
      <c r="G25642" t="s">
        <v>531</v>
      </c>
      <c r="H25642" t="s">
        <v>532</v>
      </c>
      <c r="I25642" t="s">
        <v>824</v>
      </c>
      <c r="K25642">
        <v>9636</v>
      </c>
      <c r="L25642">
        <v>1840011410</v>
      </c>
    </row>
    <row r="25643" spans="1:12" x14ac:dyDescent="0.45">
      <c r="A25643" t="str">
        <f t="shared" si="400"/>
        <v>Winfield, Indiana, United States</v>
      </c>
      <c r="B25643" t="s">
        <v>30077</v>
      </c>
      <c r="C25643" t="s">
        <v>30077</v>
      </c>
      <c r="D25643">
        <v>41.409799999999997</v>
      </c>
      <c r="E25643">
        <v>-87.262299999999996</v>
      </c>
      <c r="F25643" t="s">
        <v>530</v>
      </c>
      <c r="G25643" t="s">
        <v>531</v>
      </c>
      <c r="H25643" t="s">
        <v>532</v>
      </c>
      <c r="I25643" t="s">
        <v>1964</v>
      </c>
      <c r="K25643">
        <v>5987</v>
      </c>
      <c r="L25643">
        <v>1840010228</v>
      </c>
    </row>
    <row r="25644" spans="1:12" x14ac:dyDescent="0.45">
      <c r="A25644" t="str">
        <f t="shared" si="400"/>
        <v>Wingerworth, Derbyshire, United Kingdom</v>
      </c>
      <c r="B25644" t="s">
        <v>30078</v>
      </c>
      <c r="C25644" t="s">
        <v>30078</v>
      </c>
      <c r="D25644">
        <v>53.203299999999999</v>
      </c>
      <c r="E25644">
        <v>-1.4347000000000001</v>
      </c>
      <c r="F25644" t="s">
        <v>536</v>
      </c>
      <c r="G25644" t="s">
        <v>537</v>
      </c>
      <c r="H25644" t="s">
        <v>538</v>
      </c>
      <c r="I25644" t="s">
        <v>1542</v>
      </c>
      <c r="K25644">
        <v>6533</v>
      </c>
      <c r="L25644">
        <v>1826060407</v>
      </c>
    </row>
    <row r="25645" spans="1:12" x14ac:dyDescent="0.45">
      <c r="A25645" t="str">
        <f t="shared" si="400"/>
        <v>Wingham, New South Wales, Australia</v>
      </c>
      <c r="B25645" t="s">
        <v>30079</v>
      </c>
      <c r="C25645" t="s">
        <v>30079</v>
      </c>
      <c r="D25645">
        <v>-31.85</v>
      </c>
      <c r="E25645">
        <v>152.36699999999999</v>
      </c>
      <c r="F25645" t="s">
        <v>830</v>
      </c>
      <c r="G25645" t="s">
        <v>831</v>
      </c>
      <c r="H25645" t="s">
        <v>832</v>
      </c>
      <c r="I25645" t="s">
        <v>1454</v>
      </c>
      <c r="K25645">
        <v>5374</v>
      </c>
      <c r="L25645">
        <v>1036745521</v>
      </c>
    </row>
    <row r="25646" spans="1:12" x14ac:dyDescent="0.45">
      <c r="A25646" t="str">
        <f t="shared" si="400"/>
        <v>Winkfield, Bracknell Forest, United Kingdom</v>
      </c>
      <c r="B25646" t="s">
        <v>30080</v>
      </c>
      <c r="C25646" t="s">
        <v>30080</v>
      </c>
      <c r="D25646">
        <v>51.431800000000003</v>
      </c>
      <c r="E25646">
        <v>-0.70960000000000001</v>
      </c>
      <c r="F25646" t="s">
        <v>536</v>
      </c>
      <c r="G25646" t="s">
        <v>537</v>
      </c>
      <c r="H25646" t="s">
        <v>538</v>
      </c>
      <c r="I25646" t="s">
        <v>4526</v>
      </c>
      <c r="K25646">
        <v>14998</v>
      </c>
      <c r="L25646">
        <v>1826199391</v>
      </c>
    </row>
    <row r="25647" spans="1:12" x14ac:dyDescent="0.45">
      <c r="A25647" t="str">
        <f t="shared" si="400"/>
        <v>Winkler, Manitoba, Canada</v>
      </c>
      <c r="B25647" t="s">
        <v>30081</v>
      </c>
      <c r="C25647" t="s">
        <v>30081</v>
      </c>
      <c r="D25647">
        <v>49.181699999999999</v>
      </c>
      <c r="E25647">
        <v>-97.939700000000002</v>
      </c>
      <c r="F25647" t="s">
        <v>541</v>
      </c>
      <c r="G25647" t="s">
        <v>542</v>
      </c>
      <c r="H25647" t="s">
        <v>543</v>
      </c>
      <c r="I25647" t="s">
        <v>5149</v>
      </c>
      <c r="K25647">
        <v>12660</v>
      </c>
      <c r="L25647">
        <v>1124205424</v>
      </c>
    </row>
    <row r="25648" spans="1:12" x14ac:dyDescent="0.45">
      <c r="A25648" t="str">
        <f t="shared" si="400"/>
        <v>Winneba, Central, Ghana</v>
      </c>
      <c r="B25648" t="s">
        <v>30082</v>
      </c>
      <c r="C25648" t="s">
        <v>30082</v>
      </c>
      <c r="D25648">
        <v>5.35</v>
      </c>
      <c r="E25648">
        <v>-0.63329999999999997</v>
      </c>
      <c r="F25648" t="s">
        <v>719</v>
      </c>
      <c r="G25648" t="s">
        <v>720</v>
      </c>
      <c r="H25648" t="s">
        <v>721</v>
      </c>
      <c r="I25648" t="s">
        <v>1787</v>
      </c>
      <c r="K25648">
        <v>44254</v>
      </c>
      <c r="L25648">
        <v>1288886612</v>
      </c>
    </row>
    <row r="25649" spans="1:12" x14ac:dyDescent="0.45">
      <c r="A25649" t="str">
        <f t="shared" si="400"/>
        <v>Winnemucca, Nevada, United States</v>
      </c>
      <c r="B25649" t="s">
        <v>30083</v>
      </c>
      <c r="C25649" t="s">
        <v>30083</v>
      </c>
      <c r="D25649">
        <v>40.964500000000001</v>
      </c>
      <c r="E25649">
        <v>-117.7247</v>
      </c>
      <c r="F25649" t="s">
        <v>530</v>
      </c>
      <c r="G25649" t="s">
        <v>531</v>
      </c>
      <c r="H25649" t="s">
        <v>532</v>
      </c>
      <c r="I25649" t="s">
        <v>5052</v>
      </c>
      <c r="K25649">
        <v>10764</v>
      </c>
      <c r="L25649">
        <v>1840021334</v>
      </c>
    </row>
    <row r="25650" spans="1:12" x14ac:dyDescent="0.45">
      <c r="A25650" t="str">
        <f t="shared" si="400"/>
        <v>Winnenden, Baden-Württemberg, Germany</v>
      </c>
      <c r="B25650" t="s">
        <v>30084</v>
      </c>
      <c r="C25650" t="s">
        <v>30084</v>
      </c>
      <c r="D25650">
        <v>48.876399999999997</v>
      </c>
      <c r="E25650">
        <v>9.3978000000000002</v>
      </c>
      <c r="F25650" t="s">
        <v>441</v>
      </c>
      <c r="G25650" t="s">
        <v>442</v>
      </c>
      <c r="H25650" t="s">
        <v>443</v>
      </c>
      <c r="I25650" t="s">
        <v>451</v>
      </c>
      <c r="K25650">
        <v>28339</v>
      </c>
      <c r="L25650">
        <v>1276828910</v>
      </c>
    </row>
    <row r="25651" spans="1:12" x14ac:dyDescent="0.45">
      <c r="A25651" t="str">
        <f t="shared" si="400"/>
        <v>Winnetka, Illinois, United States</v>
      </c>
      <c r="B25651" t="s">
        <v>30085</v>
      </c>
      <c r="C25651" t="s">
        <v>30085</v>
      </c>
      <c r="D25651">
        <v>42.106400000000001</v>
      </c>
      <c r="E25651">
        <v>-87.742099999999994</v>
      </c>
      <c r="F25651" t="s">
        <v>530</v>
      </c>
      <c r="G25651" t="s">
        <v>531</v>
      </c>
      <c r="H25651" t="s">
        <v>532</v>
      </c>
      <c r="I25651" t="s">
        <v>824</v>
      </c>
      <c r="K25651">
        <v>12316</v>
      </c>
      <c r="L25651">
        <v>1840011317</v>
      </c>
    </row>
    <row r="25652" spans="1:12" x14ac:dyDescent="0.45">
      <c r="A25652" t="str">
        <f t="shared" si="400"/>
        <v>Winnipeg, Manitoba, Canada</v>
      </c>
      <c r="B25652" t="s">
        <v>30086</v>
      </c>
      <c r="C25652" t="s">
        <v>30086</v>
      </c>
      <c r="D25652">
        <v>49.884399999999999</v>
      </c>
      <c r="E25652">
        <v>-97.1464</v>
      </c>
      <c r="F25652" t="s">
        <v>541</v>
      </c>
      <c r="G25652" t="s">
        <v>542</v>
      </c>
      <c r="H25652" t="s">
        <v>543</v>
      </c>
      <c r="I25652" t="s">
        <v>5149</v>
      </c>
      <c r="K25652">
        <v>705244</v>
      </c>
      <c r="L25652">
        <v>1124224963</v>
      </c>
    </row>
    <row r="25653" spans="1:12" x14ac:dyDescent="0.45">
      <c r="A25653" t="str">
        <f t="shared" si="400"/>
        <v>Winona, Minnesota, United States</v>
      </c>
      <c r="B25653" t="s">
        <v>30087</v>
      </c>
      <c r="C25653" t="s">
        <v>30087</v>
      </c>
      <c r="D25653">
        <v>44.0505</v>
      </c>
      <c r="E25653">
        <v>-91.668400000000005</v>
      </c>
      <c r="F25653" t="s">
        <v>530</v>
      </c>
      <c r="G25653" t="s">
        <v>531</v>
      </c>
      <c r="H25653" t="s">
        <v>532</v>
      </c>
      <c r="I25653" t="s">
        <v>1433</v>
      </c>
      <c r="K25653">
        <v>29601</v>
      </c>
      <c r="L25653">
        <v>1840010034</v>
      </c>
    </row>
    <row r="25654" spans="1:12" x14ac:dyDescent="0.45">
      <c r="A25654" t="str">
        <f t="shared" si="400"/>
        <v>Winooski, Vermont, United States</v>
      </c>
      <c r="B25654" t="s">
        <v>30088</v>
      </c>
      <c r="C25654" t="s">
        <v>30088</v>
      </c>
      <c r="D25654">
        <v>44.495100000000001</v>
      </c>
      <c r="E25654">
        <v>-73.184299999999993</v>
      </c>
      <c r="F25654" t="s">
        <v>530</v>
      </c>
      <c r="G25654" t="s">
        <v>531</v>
      </c>
      <c r="H25654" t="s">
        <v>532</v>
      </c>
      <c r="I25654" t="s">
        <v>3653</v>
      </c>
      <c r="K25654">
        <v>7333</v>
      </c>
      <c r="L25654">
        <v>1840002312</v>
      </c>
    </row>
    <row r="25655" spans="1:12" x14ac:dyDescent="0.45">
      <c r="A25655" t="str">
        <f t="shared" si="400"/>
        <v>Winsen, Lower Saxony, Germany</v>
      </c>
      <c r="B25655" t="s">
        <v>30089</v>
      </c>
      <c r="C25655" t="s">
        <v>30089</v>
      </c>
      <c r="D25655">
        <v>53.366700000000002</v>
      </c>
      <c r="E25655">
        <v>10.216699999999999</v>
      </c>
      <c r="F25655" t="s">
        <v>441</v>
      </c>
      <c r="G25655" t="s">
        <v>442</v>
      </c>
      <c r="H25655" t="s">
        <v>443</v>
      </c>
      <c r="I25655" t="s">
        <v>735</v>
      </c>
      <c r="J25655" t="s">
        <v>366</v>
      </c>
      <c r="K25655">
        <v>34896</v>
      </c>
      <c r="L25655">
        <v>1276491512</v>
      </c>
    </row>
    <row r="25656" spans="1:12" x14ac:dyDescent="0.45">
      <c r="A25656" t="str">
        <f t="shared" si="400"/>
        <v>Winsford, Cheshire West and Chester, United Kingdom</v>
      </c>
      <c r="B25656" t="s">
        <v>30090</v>
      </c>
      <c r="C25656" t="s">
        <v>30090</v>
      </c>
      <c r="D25656">
        <v>53.194000000000003</v>
      </c>
      <c r="E25656">
        <v>-2.52</v>
      </c>
      <c r="F25656" t="s">
        <v>536</v>
      </c>
      <c r="G25656" t="s">
        <v>537</v>
      </c>
      <c r="H25656" t="s">
        <v>538</v>
      </c>
      <c r="I25656" t="s">
        <v>6821</v>
      </c>
      <c r="K25656">
        <v>32610</v>
      </c>
      <c r="L25656">
        <v>1826615523</v>
      </c>
    </row>
    <row r="25657" spans="1:12" x14ac:dyDescent="0.45">
      <c r="A25657" t="str">
        <f t="shared" si="400"/>
        <v>Winslow, New Jersey, United States</v>
      </c>
      <c r="B25657" t="s">
        <v>30091</v>
      </c>
      <c r="C25657" t="s">
        <v>30091</v>
      </c>
      <c r="D25657">
        <v>39.7027</v>
      </c>
      <c r="E25657">
        <v>-74.902900000000002</v>
      </c>
      <c r="F25657" t="s">
        <v>530</v>
      </c>
      <c r="G25657" t="s">
        <v>531</v>
      </c>
      <c r="H25657" t="s">
        <v>532</v>
      </c>
      <c r="I25657" t="s">
        <v>587</v>
      </c>
      <c r="K25657">
        <v>38923</v>
      </c>
      <c r="L25657">
        <v>1840081680</v>
      </c>
    </row>
    <row r="25658" spans="1:12" x14ac:dyDescent="0.45">
      <c r="A25658" t="str">
        <f t="shared" si="400"/>
        <v>Winslow, Arizona, United States</v>
      </c>
      <c r="B25658" t="s">
        <v>30091</v>
      </c>
      <c r="C25658" t="s">
        <v>30091</v>
      </c>
      <c r="D25658">
        <v>35.025300000000001</v>
      </c>
      <c r="E25658">
        <v>-110.7098</v>
      </c>
      <c r="F25658" t="s">
        <v>530</v>
      </c>
      <c r="G25658" t="s">
        <v>531</v>
      </c>
      <c r="H25658" t="s">
        <v>532</v>
      </c>
      <c r="I25658" t="s">
        <v>2117</v>
      </c>
      <c r="K25658">
        <v>9443</v>
      </c>
      <c r="L25658">
        <v>1840021583</v>
      </c>
    </row>
    <row r="25659" spans="1:12" x14ac:dyDescent="0.45">
      <c r="A25659" t="str">
        <f t="shared" si="400"/>
        <v>Winslow, Maine, United States</v>
      </c>
      <c r="B25659" t="s">
        <v>30091</v>
      </c>
      <c r="C25659" t="s">
        <v>30091</v>
      </c>
      <c r="D25659">
        <v>44.527700000000003</v>
      </c>
      <c r="E25659">
        <v>-69.576800000000006</v>
      </c>
      <c r="F25659" t="s">
        <v>530</v>
      </c>
      <c r="G25659" t="s">
        <v>531</v>
      </c>
      <c r="H25659" t="s">
        <v>532</v>
      </c>
      <c r="I25659" t="s">
        <v>2721</v>
      </c>
      <c r="K25659">
        <v>7624</v>
      </c>
      <c r="L25659">
        <v>1840053064</v>
      </c>
    </row>
    <row r="25660" spans="1:12" x14ac:dyDescent="0.45">
      <c r="A25660" t="str">
        <f t="shared" si="400"/>
        <v>Winsted, Connecticut, United States</v>
      </c>
      <c r="B25660" t="s">
        <v>30092</v>
      </c>
      <c r="C25660" t="s">
        <v>30092</v>
      </c>
      <c r="D25660">
        <v>41.9268</v>
      </c>
      <c r="E25660">
        <v>-73.067499999999995</v>
      </c>
      <c r="F25660" t="s">
        <v>530</v>
      </c>
      <c r="G25660" t="s">
        <v>531</v>
      </c>
      <c r="H25660" t="s">
        <v>532</v>
      </c>
      <c r="I25660" t="s">
        <v>2109</v>
      </c>
      <c r="K25660">
        <v>7367</v>
      </c>
      <c r="L25660">
        <v>1840003262</v>
      </c>
    </row>
    <row r="25661" spans="1:12" x14ac:dyDescent="0.45">
      <c r="A25661" t="str">
        <f t="shared" si="400"/>
        <v>Winston, Oregon, United States</v>
      </c>
      <c r="B25661" t="s">
        <v>30093</v>
      </c>
      <c r="C25661" t="s">
        <v>30093</v>
      </c>
      <c r="D25661">
        <v>43.12</v>
      </c>
      <c r="E25661">
        <v>-123.4242</v>
      </c>
      <c r="F25661" t="s">
        <v>530</v>
      </c>
      <c r="G25661" t="s">
        <v>531</v>
      </c>
      <c r="H25661" t="s">
        <v>532</v>
      </c>
      <c r="I25661" t="s">
        <v>1426</v>
      </c>
      <c r="K25661">
        <v>5511</v>
      </c>
      <c r="L25661">
        <v>1840021275</v>
      </c>
    </row>
    <row r="25662" spans="1:12" x14ac:dyDescent="0.45">
      <c r="A25662" t="str">
        <f t="shared" si="400"/>
        <v>Winston-Salem, North Carolina, United States</v>
      </c>
      <c r="B25662" t="s">
        <v>30094</v>
      </c>
      <c r="C25662" t="s">
        <v>30094</v>
      </c>
      <c r="D25662">
        <v>36.102899999999998</v>
      </c>
      <c r="E25662">
        <v>-80.261099999999999</v>
      </c>
      <c r="F25662" t="s">
        <v>530</v>
      </c>
      <c r="G25662" t="s">
        <v>531</v>
      </c>
      <c r="H25662" t="s">
        <v>532</v>
      </c>
      <c r="I25662" t="s">
        <v>589</v>
      </c>
      <c r="K25662">
        <v>422269</v>
      </c>
      <c r="L25662">
        <v>1840015324</v>
      </c>
    </row>
    <row r="25663" spans="1:12" x14ac:dyDescent="0.45">
      <c r="A25663" t="str">
        <f t="shared" si="400"/>
        <v>Winter Garden, Florida, United States</v>
      </c>
      <c r="B25663" t="s">
        <v>30095</v>
      </c>
      <c r="C25663" t="s">
        <v>30095</v>
      </c>
      <c r="D25663">
        <v>28.542100000000001</v>
      </c>
      <c r="E25663">
        <v>-81.596599999999995</v>
      </c>
      <c r="F25663" t="s">
        <v>530</v>
      </c>
      <c r="G25663" t="s">
        <v>531</v>
      </c>
      <c r="H25663" t="s">
        <v>532</v>
      </c>
      <c r="I25663" t="s">
        <v>1378</v>
      </c>
      <c r="K25663">
        <v>46051</v>
      </c>
      <c r="L25663">
        <v>1840015965</v>
      </c>
    </row>
    <row r="25664" spans="1:12" x14ac:dyDescent="0.45">
      <c r="A25664" t="str">
        <f t="shared" si="400"/>
        <v>Winter Gardens, California, United States</v>
      </c>
      <c r="B25664" t="s">
        <v>30096</v>
      </c>
      <c r="C25664" t="s">
        <v>30096</v>
      </c>
      <c r="D25664">
        <v>32.837600000000002</v>
      </c>
      <c r="E25664">
        <v>-116.9268</v>
      </c>
      <c r="F25664" t="s">
        <v>530</v>
      </c>
      <c r="G25664" t="s">
        <v>531</v>
      </c>
      <c r="H25664" t="s">
        <v>532</v>
      </c>
      <c r="I25664" t="s">
        <v>754</v>
      </c>
      <c r="K25664">
        <v>23088</v>
      </c>
      <c r="L25664">
        <v>1840019351</v>
      </c>
    </row>
    <row r="25665" spans="1:12" x14ac:dyDescent="0.45">
      <c r="A25665" t="str">
        <f t="shared" si="400"/>
        <v>Winter Haven, Florida, United States</v>
      </c>
      <c r="B25665" t="s">
        <v>30097</v>
      </c>
      <c r="C25665" t="s">
        <v>30097</v>
      </c>
      <c r="D25665">
        <v>28.011800000000001</v>
      </c>
      <c r="E25665">
        <v>-81.701700000000002</v>
      </c>
      <c r="F25665" t="s">
        <v>530</v>
      </c>
      <c r="G25665" t="s">
        <v>531</v>
      </c>
      <c r="H25665" t="s">
        <v>532</v>
      </c>
      <c r="I25665" t="s">
        <v>1378</v>
      </c>
      <c r="K25665">
        <v>267069</v>
      </c>
      <c r="L25665">
        <v>1840015970</v>
      </c>
    </row>
    <row r="25666" spans="1:12" x14ac:dyDescent="0.45">
      <c r="A25666" t="str">
        <f t="shared" si="400"/>
        <v>Winter Park, Florida, United States</v>
      </c>
      <c r="B25666" t="s">
        <v>30098</v>
      </c>
      <c r="C25666" t="s">
        <v>30098</v>
      </c>
      <c r="D25666">
        <v>28.598700000000001</v>
      </c>
      <c r="E25666">
        <v>-81.343800000000002</v>
      </c>
      <c r="F25666" t="s">
        <v>530</v>
      </c>
      <c r="G25666" t="s">
        <v>531</v>
      </c>
      <c r="H25666" t="s">
        <v>532</v>
      </c>
      <c r="I25666" t="s">
        <v>1378</v>
      </c>
      <c r="K25666">
        <v>30825</v>
      </c>
      <c r="L25666">
        <v>1840015966</v>
      </c>
    </row>
    <row r="25667" spans="1:12" x14ac:dyDescent="0.45">
      <c r="A25667" t="str">
        <f t="shared" ref="A25667:A25730" si="401">CONCATENATE(B25667,", ",I25667,", ",F25667)</f>
        <v>Winter Springs, Florida, United States</v>
      </c>
      <c r="B25667" t="s">
        <v>30099</v>
      </c>
      <c r="C25667" t="s">
        <v>30099</v>
      </c>
      <c r="D25667">
        <v>28.6889</v>
      </c>
      <c r="E25667">
        <v>-81.270399999999995</v>
      </c>
      <c r="F25667" t="s">
        <v>530</v>
      </c>
      <c r="G25667" t="s">
        <v>531</v>
      </c>
      <c r="H25667" t="s">
        <v>532</v>
      </c>
      <c r="I25667" t="s">
        <v>1378</v>
      </c>
      <c r="K25667">
        <v>37312</v>
      </c>
      <c r="L25667">
        <v>1840015959</v>
      </c>
    </row>
    <row r="25668" spans="1:12" x14ac:dyDescent="0.45">
      <c r="A25668" t="str">
        <f t="shared" si="401"/>
        <v>Winterberg, North Rhine-Westphalia, Germany</v>
      </c>
      <c r="B25668" t="s">
        <v>30100</v>
      </c>
      <c r="C25668" t="s">
        <v>30100</v>
      </c>
      <c r="D25668">
        <v>51.195</v>
      </c>
      <c r="E25668">
        <v>8.5299999999999994</v>
      </c>
      <c r="F25668" t="s">
        <v>441</v>
      </c>
      <c r="G25668" t="s">
        <v>442</v>
      </c>
      <c r="H25668" t="s">
        <v>443</v>
      </c>
      <c r="I25668" t="s">
        <v>444</v>
      </c>
      <c r="K25668">
        <v>12611</v>
      </c>
      <c r="L25668">
        <v>1276682144</v>
      </c>
    </row>
    <row r="25669" spans="1:12" x14ac:dyDescent="0.45">
      <c r="A25669" t="str">
        <f t="shared" si="401"/>
        <v>Winters, California, United States</v>
      </c>
      <c r="B25669" t="s">
        <v>30101</v>
      </c>
      <c r="C25669" t="s">
        <v>30101</v>
      </c>
      <c r="D25669">
        <v>38.531999999999996</v>
      </c>
      <c r="E25669">
        <v>-121.9781</v>
      </c>
      <c r="F25669" t="s">
        <v>530</v>
      </c>
      <c r="G25669" t="s">
        <v>531</v>
      </c>
      <c r="H25669" t="s">
        <v>532</v>
      </c>
      <c r="I25669" t="s">
        <v>754</v>
      </c>
      <c r="K25669">
        <v>7820</v>
      </c>
      <c r="L25669">
        <v>1840021484</v>
      </c>
    </row>
    <row r="25670" spans="1:12" x14ac:dyDescent="0.45">
      <c r="A25670" t="str">
        <f t="shared" si="401"/>
        <v>Winterset, Iowa, United States</v>
      </c>
      <c r="B25670" t="s">
        <v>30102</v>
      </c>
      <c r="C25670" t="s">
        <v>30102</v>
      </c>
      <c r="D25670">
        <v>41.345700000000001</v>
      </c>
      <c r="E25670">
        <v>-94.0137</v>
      </c>
      <c r="F25670" t="s">
        <v>530</v>
      </c>
      <c r="G25670" t="s">
        <v>531</v>
      </c>
      <c r="H25670" t="s">
        <v>532</v>
      </c>
      <c r="I25670" t="s">
        <v>1552</v>
      </c>
      <c r="K25670">
        <v>5231</v>
      </c>
      <c r="L25670">
        <v>1840000649</v>
      </c>
    </row>
    <row r="25671" spans="1:12" x14ac:dyDescent="0.45">
      <c r="A25671" t="str">
        <f t="shared" si="401"/>
        <v>Winterthur, Zürich, Switzerland</v>
      </c>
      <c r="B25671" t="s">
        <v>30103</v>
      </c>
      <c r="C25671" t="s">
        <v>30103</v>
      </c>
      <c r="D25671">
        <v>47.499200000000002</v>
      </c>
      <c r="E25671">
        <v>8.7266999999999992</v>
      </c>
      <c r="F25671" t="s">
        <v>464</v>
      </c>
      <c r="G25671" t="s">
        <v>465</v>
      </c>
      <c r="H25671" t="s">
        <v>466</v>
      </c>
      <c r="I25671" t="s">
        <v>861</v>
      </c>
      <c r="J25671" t="s">
        <v>366</v>
      </c>
      <c r="K25671">
        <v>109775</v>
      </c>
      <c r="L25671">
        <v>1756362130</v>
      </c>
    </row>
    <row r="25672" spans="1:12" x14ac:dyDescent="0.45">
      <c r="A25672" t="str">
        <f t="shared" si="401"/>
        <v>Winterville, North Carolina, United States</v>
      </c>
      <c r="B25672" t="s">
        <v>30104</v>
      </c>
      <c r="C25672" t="s">
        <v>30104</v>
      </c>
      <c r="D25672">
        <v>35.528700000000001</v>
      </c>
      <c r="E25672">
        <v>-77.3994</v>
      </c>
      <c r="F25672" t="s">
        <v>530</v>
      </c>
      <c r="G25672" t="s">
        <v>531</v>
      </c>
      <c r="H25672" t="s">
        <v>532</v>
      </c>
      <c r="I25672" t="s">
        <v>589</v>
      </c>
      <c r="K25672">
        <v>9931</v>
      </c>
      <c r="L25672">
        <v>1840016279</v>
      </c>
    </row>
    <row r="25673" spans="1:12" x14ac:dyDescent="0.45">
      <c r="A25673" t="str">
        <f t="shared" si="401"/>
        <v>Winthrop, Massachusetts, United States</v>
      </c>
      <c r="B25673" t="s">
        <v>30105</v>
      </c>
      <c r="C25673" t="s">
        <v>30105</v>
      </c>
      <c r="D25673">
        <v>42.375100000000003</v>
      </c>
      <c r="E25673">
        <v>-70.984700000000004</v>
      </c>
      <c r="F25673" t="s">
        <v>530</v>
      </c>
      <c r="G25673" t="s">
        <v>531</v>
      </c>
      <c r="H25673" t="s">
        <v>532</v>
      </c>
      <c r="I25673" t="s">
        <v>621</v>
      </c>
      <c r="K25673">
        <v>18544</v>
      </c>
      <c r="L25673">
        <v>1840132450</v>
      </c>
    </row>
    <row r="25674" spans="1:12" x14ac:dyDescent="0.45">
      <c r="A25674" t="str">
        <f t="shared" si="401"/>
        <v>Winthrop, Maine, United States</v>
      </c>
      <c r="B25674" t="s">
        <v>30105</v>
      </c>
      <c r="C25674" t="s">
        <v>30105</v>
      </c>
      <c r="D25674">
        <v>44.311599999999999</v>
      </c>
      <c r="E25674">
        <v>-69.961500000000001</v>
      </c>
      <c r="F25674" t="s">
        <v>530</v>
      </c>
      <c r="G25674" t="s">
        <v>531</v>
      </c>
      <c r="H25674" t="s">
        <v>532</v>
      </c>
      <c r="I25674" t="s">
        <v>2721</v>
      </c>
      <c r="K25674">
        <v>5994</v>
      </c>
      <c r="L25674">
        <v>1840053067</v>
      </c>
    </row>
    <row r="25675" spans="1:12" x14ac:dyDescent="0.45">
      <c r="A25675" t="str">
        <f t="shared" si="401"/>
        <v>Winthrop Harbor, Illinois, United States</v>
      </c>
      <c r="B25675" t="s">
        <v>30106</v>
      </c>
      <c r="C25675" t="s">
        <v>30106</v>
      </c>
      <c r="D25675">
        <v>42.480499999999999</v>
      </c>
      <c r="E25675">
        <v>-87.829400000000007</v>
      </c>
      <c r="F25675" t="s">
        <v>530</v>
      </c>
      <c r="G25675" t="s">
        <v>531</v>
      </c>
      <c r="H25675" t="s">
        <v>532</v>
      </c>
      <c r="I25675" t="s">
        <v>824</v>
      </c>
      <c r="K25675">
        <v>6618</v>
      </c>
      <c r="L25675">
        <v>1840011178</v>
      </c>
    </row>
    <row r="25676" spans="1:12" x14ac:dyDescent="0.45">
      <c r="A25676" t="str">
        <f t="shared" si="401"/>
        <v>Winton, California, United States</v>
      </c>
      <c r="B25676" t="s">
        <v>30107</v>
      </c>
      <c r="C25676" t="s">
        <v>30107</v>
      </c>
      <c r="D25676">
        <v>37.385399999999997</v>
      </c>
      <c r="E25676">
        <v>-120.6173</v>
      </c>
      <c r="F25676" t="s">
        <v>530</v>
      </c>
      <c r="G25676" t="s">
        <v>531</v>
      </c>
      <c r="H25676" t="s">
        <v>532</v>
      </c>
      <c r="I25676" t="s">
        <v>754</v>
      </c>
      <c r="K25676">
        <v>11761</v>
      </c>
      <c r="L25676">
        <v>1840018933</v>
      </c>
    </row>
    <row r="25677" spans="1:12" x14ac:dyDescent="0.45">
      <c r="A25677" t="str">
        <f t="shared" si="401"/>
        <v>Winton, Queensland, Australia</v>
      </c>
      <c r="B25677" t="s">
        <v>30107</v>
      </c>
      <c r="C25677" t="s">
        <v>30107</v>
      </c>
      <c r="D25677">
        <v>-22.391300000000001</v>
      </c>
      <c r="E25677">
        <v>143.03809999999999</v>
      </c>
      <c r="F25677" t="s">
        <v>830</v>
      </c>
      <c r="G25677" t="s">
        <v>831</v>
      </c>
      <c r="H25677" t="s">
        <v>832</v>
      </c>
      <c r="I25677" t="s">
        <v>1959</v>
      </c>
      <c r="K25677">
        <v>875</v>
      </c>
      <c r="L25677">
        <v>1036031036</v>
      </c>
    </row>
    <row r="25678" spans="1:12" x14ac:dyDescent="0.45">
      <c r="A25678" t="str">
        <f t="shared" si="401"/>
        <v>Wipperfürth, North Rhine-Westphalia, Germany</v>
      </c>
      <c r="B25678" t="s">
        <v>30108</v>
      </c>
      <c r="C25678" t="s">
        <v>30109</v>
      </c>
      <c r="D25678">
        <v>51.116700000000002</v>
      </c>
      <c r="E25678">
        <v>7.4</v>
      </c>
      <c r="F25678" t="s">
        <v>441</v>
      </c>
      <c r="G25678" t="s">
        <v>442</v>
      </c>
      <c r="H25678" t="s">
        <v>443</v>
      </c>
      <c r="I25678" t="s">
        <v>444</v>
      </c>
      <c r="K25678">
        <v>21003</v>
      </c>
      <c r="L25678">
        <v>1276735297</v>
      </c>
    </row>
    <row r="25679" spans="1:12" x14ac:dyDescent="0.45">
      <c r="A25679" t="str">
        <f t="shared" si="401"/>
        <v>Wirges, Rhineland-Palatinate, Germany</v>
      </c>
      <c r="B25679" t="s">
        <v>30110</v>
      </c>
      <c r="C25679" t="s">
        <v>30110</v>
      </c>
      <c r="D25679">
        <v>50.474200000000003</v>
      </c>
      <c r="E25679">
        <v>7.7953000000000001</v>
      </c>
      <c r="F25679" t="s">
        <v>441</v>
      </c>
      <c r="G25679" t="s">
        <v>442</v>
      </c>
      <c r="H25679" t="s">
        <v>443</v>
      </c>
      <c r="I25679" t="s">
        <v>1712</v>
      </c>
      <c r="K25679">
        <v>5341</v>
      </c>
      <c r="L25679">
        <v>1276662542</v>
      </c>
    </row>
    <row r="25680" spans="1:12" x14ac:dyDescent="0.45">
      <c r="A25680" t="str">
        <f t="shared" si="401"/>
        <v>Wirksworth, Derbyshire, United Kingdom</v>
      </c>
      <c r="B25680" t="s">
        <v>30111</v>
      </c>
      <c r="C25680" t="s">
        <v>30111</v>
      </c>
      <c r="D25680">
        <v>53.082000000000001</v>
      </c>
      <c r="E25680">
        <v>-1.5740000000000001</v>
      </c>
      <c r="F25680" t="s">
        <v>536</v>
      </c>
      <c r="G25680" t="s">
        <v>537</v>
      </c>
      <c r="H25680" t="s">
        <v>538</v>
      </c>
      <c r="I25680" t="s">
        <v>1542</v>
      </c>
      <c r="K25680">
        <v>5038</v>
      </c>
      <c r="L25680">
        <v>1826425467</v>
      </c>
    </row>
    <row r="25681" spans="1:12" x14ac:dyDescent="0.45">
      <c r="A25681" t="str">
        <f t="shared" si="401"/>
        <v>Wisbech, Cambridgeshire, United Kingdom</v>
      </c>
      <c r="B25681" t="s">
        <v>30112</v>
      </c>
      <c r="C25681" t="s">
        <v>30112</v>
      </c>
      <c r="D25681">
        <v>52.664000000000001</v>
      </c>
      <c r="E25681">
        <v>0.16</v>
      </c>
      <c r="F25681" t="s">
        <v>536</v>
      </c>
      <c r="G25681" t="s">
        <v>537</v>
      </c>
      <c r="H25681" t="s">
        <v>538</v>
      </c>
      <c r="I25681" t="s">
        <v>5671</v>
      </c>
      <c r="K25681">
        <v>33933</v>
      </c>
      <c r="L25681">
        <v>1826161684</v>
      </c>
    </row>
    <row r="25682" spans="1:12" x14ac:dyDescent="0.45">
      <c r="A25682" t="str">
        <f t="shared" si="401"/>
        <v>Wisconsin Rapids, Wisconsin, United States</v>
      </c>
      <c r="B25682" t="s">
        <v>30113</v>
      </c>
      <c r="C25682" t="s">
        <v>30113</v>
      </c>
      <c r="D25682">
        <v>44.392699999999998</v>
      </c>
      <c r="E25682">
        <v>-89.826499999999996</v>
      </c>
      <c r="F25682" t="s">
        <v>530</v>
      </c>
      <c r="G25682" t="s">
        <v>531</v>
      </c>
      <c r="H25682" t="s">
        <v>532</v>
      </c>
      <c r="I25682" t="s">
        <v>1611</v>
      </c>
      <c r="K25682">
        <v>27966</v>
      </c>
      <c r="L25682">
        <v>1840002333</v>
      </c>
    </row>
    <row r="25683" spans="1:12" x14ac:dyDescent="0.45">
      <c r="A25683" t="str">
        <f t="shared" si="401"/>
        <v>Wishaw, North Lanarkshire, United Kingdom</v>
      </c>
      <c r="B25683" t="s">
        <v>30114</v>
      </c>
      <c r="C25683" t="s">
        <v>30114</v>
      </c>
      <c r="D25683">
        <v>55.773899999999998</v>
      </c>
      <c r="E25683">
        <v>-3.9188999999999998</v>
      </c>
      <c r="F25683" t="s">
        <v>536</v>
      </c>
      <c r="G25683" t="s">
        <v>537</v>
      </c>
      <c r="H25683" t="s">
        <v>538</v>
      </c>
      <c r="I25683" t="s">
        <v>1074</v>
      </c>
      <c r="K25683">
        <v>30250</v>
      </c>
      <c r="L25683">
        <v>1826026639</v>
      </c>
    </row>
    <row r="25684" spans="1:12" x14ac:dyDescent="0.45">
      <c r="A25684" t="str">
        <f t="shared" si="401"/>
        <v>Wisła, Śląskie, Poland</v>
      </c>
      <c r="B25684" t="s">
        <v>30115</v>
      </c>
      <c r="C25684" t="s">
        <v>30116</v>
      </c>
      <c r="D25684">
        <v>49.666699999999999</v>
      </c>
      <c r="E25684">
        <v>18.866700000000002</v>
      </c>
      <c r="F25684" t="s">
        <v>3993</v>
      </c>
      <c r="G25684" t="s">
        <v>3994</v>
      </c>
      <c r="H25684" t="s">
        <v>3995</v>
      </c>
      <c r="I25684" t="s">
        <v>4429</v>
      </c>
      <c r="K25684">
        <v>11048</v>
      </c>
      <c r="L25684">
        <v>1616358703</v>
      </c>
    </row>
    <row r="25685" spans="1:12" x14ac:dyDescent="0.45">
      <c r="A25685" t="str">
        <f t="shared" si="401"/>
        <v>Wismar, Mecklenburg-Western Pomerania, Germany</v>
      </c>
      <c r="B25685" t="s">
        <v>30117</v>
      </c>
      <c r="C25685" t="s">
        <v>30117</v>
      </c>
      <c r="D25685">
        <v>53.892499999999998</v>
      </c>
      <c r="E25685">
        <v>11.465</v>
      </c>
      <c r="F25685" t="s">
        <v>441</v>
      </c>
      <c r="G25685" t="s">
        <v>442</v>
      </c>
      <c r="H25685" t="s">
        <v>443</v>
      </c>
      <c r="I25685" t="s">
        <v>1715</v>
      </c>
      <c r="J25685" t="s">
        <v>366</v>
      </c>
      <c r="K25685">
        <v>42550</v>
      </c>
      <c r="L25685">
        <v>1276660084</v>
      </c>
    </row>
    <row r="25686" spans="1:12" x14ac:dyDescent="0.45">
      <c r="A25686" t="str">
        <f t="shared" si="401"/>
        <v>Wissembourg, Grand Est, France</v>
      </c>
      <c r="B25686" t="s">
        <v>30118</v>
      </c>
      <c r="C25686" t="s">
        <v>30118</v>
      </c>
      <c r="D25686">
        <v>49.037500000000001</v>
      </c>
      <c r="E25686">
        <v>7.9461000000000004</v>
      </c>
      <c r="F25686" t="s">
        <v>526</v>
      </c>
      <c r="G25686" t="s">
        <v>527</v>
      </c>
      <c r="H25686" t="s">
        <v>528</v>
      </c>
      <c r="I25686" t="s">
        <v>6561</v>
      </c>
      <c r="K25686">
        <v>7537</v>
      </c>
      <c r="L25686">
        <v>1250802565</v>
      </c>
    </row>
    <row r="25687" spans="1:12" x14ac:dyDescent="0.45">
      <c r="A25687" t="str">
        <f t="shared" si="401"/>
        <v>Wissen, Rhineland-Palatinate, Germany</v>
      </c>
      <c r="B25687" t="s">
        <v>30119</v>
      </c>
      <c r="C25687" t="s">
        <v>30119</v>
      </c>
      <c r="D25687">
        <v>50.782499999999999</v>
      </c>
      <c r="E25687">
        <v>7.7350000000000003</v>
      </c>
      <c r="F25687" t="s">
        <v>441</v>
      </c>
      <c r="G25687" t="s">
        <v>442</v>
      </c>
      <c r="H25687" t="s">
        <v>443</v>
      </c>
      <c r="I25687" t="s">
        <v>1712</v>
      </c>
      <c r="K25687">
        <v>8354</v>
      </c>
      <c r="L25687">
        <v>1276756362</v>
      </c>
    </row>
    <row r="25688" spans="1:12" x14ac:dyDescent="0.45">
      <c r="A25688" t="str">
        <f t="shared" si="401"/>
        <v>Wistaston, Cheshire East, United Kingdom</v>
      </c>
      <c r="B25688" t="s">
        <v>30120</v>
      </c>
      <c r="C25688" t="s">
        <v>30120</v>
      </c>
      <c r="D25688">
        <v>53.082099999999997</v>
      </c>
      <c r="E25688">
        <v>-2.4746999999999999</v>
      </c>
      <c r="F25688" t="s">
        <v>536</v>
      </c>
      <c r="G25688" t="s">
        <v>537</v>
      </c>
      <c r="H25688" t="s">
        <v>538</v>
      </c>
      <c r="I25688" t="s">
        <v>1673</v>
      </c>
      <c r="K25688">
        <v>8117</v>
      </c>
      <c r="L25688">
        <v>1826133084</v>
      </c>
    </row>
    <row r="25689" spans="1:12" x14ac:dyDescent="0.45">
      <c r="A25689" t="str">
        <f t="shared" si="401"/>
        <v>Witham, Essex, United Kingdom</v>
      </c>
      <c r="B25689" t="s">
        <v>30121</v>
      </c>
      <c r="C25689" t="s">
        <v>30121</v>
      </c>
      <c r="D25689">
        <v>51.797800000000002</v>
      </c>
      <c r="E25689">
        <v>0.63729999999999998</v>
      </c>
      <c r="F25689" t="s">
        <v>536</v>
      </c>
      <c r="G25689" t="s">
        <v>537</v>
      </c>
      <c r="H25689" t="s">
        <v>538</v>
      </c>
      <c r="I25689" t="s">
        <v>3710</v>
      </c>
      <c r="K25689">
        <v>25353</v>
      </c>
      <c r="L25689">
        <v>1826336424</v>
      </c>
    </row>
    <row r="25690" spans="1:12" x14ac:dyDescent="0.45">
      <c r="A25690" t="str">
        <f t="shared" si="401"/>
        <v>Withamsville, Ohio, United States</v>
      </c>
      <c r="B25690" t="s">
        <v>30122</v>
      </c>
      <c r="C25690" t="s">
        <v>30122</v>
      </c>
      <c r="D25690">
        <v>39.062800000000003</v>
      </c>
      <c r="E25690">
        <v>-84.280799999999999</v>
      </c>
      <c r="F25690" t="s">
        <v>530</v>
      </c>
      <c r="G25690" t="s">
        <v>531</v>
      </c>
      <c r="H25690" t="s">
        <v>532</v>
      </c>
      <c r="I25690" t="s">
        <v>799</v>
      </c>
      <c r="K25690">
        <v>7788</v>
      </c>
      <c r="L25690">
        <v>1840007390</v>
      </c>
    </row>
    <row r="25691" spans="1:12" x14ac:dyDescent="0.45">
      <c r="A25691" t="str">
        <f t="shared" si="401"/>
        <v>Withernsea, East Riding of Yorkshire, United Kingdom</v>
      </c>
      <c r="B25691" t="s">
        <v>30123</v>
      </c>
      <c r="C25691" t="s">
        <v>30123</v>
      </c>
      <c r="D25691">
        <v>53.728499999999997</v>
      </c>
      <c r="E25691">
        <v>3.8199999999999998E-2</v>
      </c>
      <c r="F25691" t="s">
        <v>536</v>
      </c>
      <c r="G25691" t="s">
        <v>537</v>
      </c>
      <c r="H25691" t="s">
        <v>538</v>
      </c>
      <c r="I25691" t="s">
        <v>4317</v>
      </c>
      <c r="K25691">
        <v>6159</v>
      </c>
      <c r="L25691">
        <v>1826436345</v>
      </c>
    </row>
    <row r="25692" spans="1:12" x14ac:dyDescent="0.45">
      <c r="A25692" t="str">
        <f t="shared" si="401"/>
        <v>Witley, Surrey, United Kingdom</v>
      </c>
      <c r="B25692" t="s">
        <v>30124</v>
      </c>
      <c r="C25692" t="s">
        <v>30124</v>
      </c>
      <c r="D25692">
        <v>51.15</v>
      </c>
      <c r="E25692">
        <v>-0.64600000000000002</v>
      </c>
      <c r="F25692" t="s">
        <v>536</v>
      </c>
      <c r="G25692" t="s">
        <v>537</v>
      </c>
      <c r="H25692" t="s">
        <v>538</v>
      </c>
      <c r="I25692" t="s">
        <v>826</v>
      </c>
      <c r="K25692">
        <v>8130</v>
      </c>
      <c r="L25692">
        <v>1826484458</v>
      </c>
    </row>
    <row r="25693" spans="1:12" x14ac:dyDescent="0.45">
      <c r="A25693" t="str">
        <f t="shared" si="401"/>
        <v>Witney, Oxfordshire, United Kingdom</v>
      </c>
      <c r="B25693" t="s">
        <v>30125</v>
      </c>
      <c r="C25693" t="s">
        <v>30125</v>
      </c>
      <c r="D25693">
        <v>51.78</v>
      </c>
      <c r="E25693">
        <v>-1.49</v>
      </c>
      <c r="F25693" t="s">
        <v>536</v>
      </c>
      <c r="G25693" t="s">
        <v>537</v>
      </c>
      <c r="H25693" t="s">
        <v>538</v>
      </c>
      <c r="I25693" t="s">
        <v>617</v>
      </c>
      <c r="K25693">
        <v>27522</v>
      </c>
      <c r="L25693">
        <v>1826136644</v>
      </c>
    </row>
    <row r="25694" spans="1:12" x14ac:dyDescent="0.45">
      <c r="A25694" t="str">
        <f t="shared" si="401"/>
        <v>Witten, North Rhine-Westphalia, Germany</v>
      </c>
      <c r="B25694" t="s">
        <v>30126</v>
      </c>
      <c r="C25694" t="s">
        <v>30126</v>
      </c>
      <c r="D25694">
        <v>51.433300000000003</v>
      </c>
      <c r="E25694">
        <v>7.3333000000000004</v>
      </c>
      <c r="F25694" t="s">
        <v>441</v>
      </c>
      <c r="G25694" t="s">
        <v>442</v>
      </c>
      <c r="H25694" t="s">
        <v>443</v>
      </c>
      <c r="I25694" t="s">
        <v>444</v>
      </c>
      <c r="K25694">
        <v>96563</v>
      </c>
      <c r="L25694">
        <v>1276004960</v>
      </c>
    </row>
    <row r="25695" spans="1:12" x14ac:dyDescent="0.45">
      <c r="A25695" t="str">
        <f t="shared" si="401"/>
        <v>Wittenberg, Saxony-Anhalt, Germany</v>
      </c>
      <c r="B25695" t="s">
        <v>30127</v>
      </c>
      <c r="C25695" t="s">
        <v>30127</v>
      </c>
      <c r="D25695">
        <v>51.867100000000001</v>
      </c>
      <c r="E25695">
        <v>12.648400000000001</v>
      </c>
      <c r="F25695" t="s">
        <v>441</v>
      </c>
      <c r="G25695" t="s">
        <v>442</v>
      </c>
      <c r="H25695" t="s">
        <v>443</v>
      </c>
      <c r="I25695" t="s">
        <v>1614</v>
      </c>
      <c r="J25695" t="s">
        <v>366</v>
      </c>
      <c r="K25695">
        <v>46008</v>
      </c>
      <c r="L25695">
        <v>1276533652</v>
      </c>
    </row>
    <row r="25696" spans="1:12" x14ac:dyDescent="0.45">
      <c r="A25696" t="str">
        <f t="shared" si="401"/>
        <v>Wittenberge, Brandenburg, Germany</v>
      </c>
      <c r="B25696" t="s">
        <v>30128</v>
      </c>
      <c r="C25696" t="s">
        <v>30128</v>
      </c>
      <c r="D25696">
        <v>52.993600000000001</v>
      </c>
      <c r="E25696">
        <v>11.7514</v>
      </c>
      <c r="F25696" t="s">
        <v>441</v>
      </c>
      <c r="G25696" t="s">
        <v>442</v>
      </c>
      <c r="H25696" t="s">
        <v>443</v>
      </c>
      <c r="I25696" t="s">
        <v>1719</v>
      </c>
      <c r="K25696">
        <v>17015</v>
      </c>
      <c r="L25696">
        <v>1276040852</v>
      </c>
    </row>
    <row r="25697" spans="1:12" x14ac:dyDescent="0.45">
      <c r="A25697" t="str">
        <f t="shared" si="401"/>
        <v>Wittenburg, Mecklenburg-Western Pomerania, Germany</v>
      </c>
      <c r="B25697" t="s">
        <v>30129</v>
      </c>
      <c r="C25697" t="s">
        <v>30129</v>
      </c>
      <c r="D25697">
        <v>53.5</v>
      </c>
      <c r="E25697">
        <v>11.066700000000001</v>
      </c>
      <c r="F25697" t="s">
        <v>441</v>
      </c>
      <c r="G25697" t="s">
        <v>442</v>
      </c>
      <c r="H25697" t="s">
        <v>443</v>
      </c>
      <c r="I25697" t="s">
        <v>1715</v>
      </c>
      <c r="K25697">
        <v>6313</v>
      </c>
      <c r="L25697">
        <v>1276816280</v>
      </c>
    </row>
    <row r="25698" spans="1:12" x14ac:dyDescent="0.45">
      <c r="A25698" t="str">
        <f t="shared" si="401"/>
        <v>Wittichenau, Saxony, Germany</v>
      </c>
      <c r="B25698" t="s">
        <v>30130</v>
      </c>
      <c r="C25698" t="s">
        <v>30130</v>
      </c>
      <c r="D25698">
        <v>51.384999999999998</v>
      </c>
      <c r="E25698">
        <v>14.244</v>
      </c>
      <c r="F25698" t="s">
        <v>441</v>
      </c>
      <c r="G25698" t="s">
        <v>442</v>
      </c>
      <c r="H25698" t="s">
        <v>443</v>
      </c>
      <c r="I25698" t="s">
        <v>1707</v>
      </c>
      <c r="K25698">
        <v>5715</v>
      </c>
      <c r="L25698">
        <v>1276775107</v>
      </c>
    </row>
    <row r="25699" spans="1:12" x14ac:dyDescent="0.45">
      <c r="A25699" t="str">
        <f t="shared" si="401"/>
        <v>Wittingen, Lower Saxony, Germany</v>
      </c>
      <c r="B25699" t="s">
        <v>30131</v>
      </c>
      <c r="C25699" t="s">
        <v>30131</v>
      </c>
      <c r="D25699">
        <v>52.728099999999998</v>
      </c>
      <c r="E25699">
        <v>10.739100000000001</v>
      </c>
      <c r="F25699" t="s">
        <v>441</v>
      </c>
      <c r="G25699" t="s">
        <v>442</v>
      </c>
      <c r="H25699" t="s">
        <v>443</v>
      </c>
      <c r="I25699" t="s">
        <v>735</v>
      </c>
      <c r="K25699">
        <v>11503</v>
      </c>
      <c r="L25699">
        <v>1276184475</v>
      </c>
    </row>
    <row r="25700" spans="1:12" x14ac:dyDescent="0.45">
      <c r="A25700" t="str">
        <f t="shared" si="401"/>
        <v>Wittlich, Rhineland-Palatinate, Germany</v>
      </c>
      <c r="B25700" t="s">
        <v>30132</v>
      </c>
      <c r="C25700" t="s">
        <v>30132</v>
      </c>
      <c r="D25700">
        <v>49.986899999999999</v>
      </c>
      <c r="E25700">
        <v>6.8897000000000004</v>
      </c>
      <c r="F25700" t="s">
        <v>441</v>
      </c>
      <c r="G25700" t="s">
        <v>442</v>
      </c>
      <c r="H25700" t="s">
        <v>443</v>
      </c>
      <c r="I25700" t="s">
        <v>1712</v>
      </c>
      <c r="J25700" t="s">
        <v>366</v>
      </c>
      <c r="K25700">
        <v>18995</v>
      </c>
      <c r="L25700">
        <v>1276069973</v>
      </c>
    </row>
    <row r="25701" spans="1:12" x14ac:dyDescent="0.45">
      <c r="A25701" t="str">
        <f t="shared" si="401"/>
        <v>Wittmund, Lower Saxony, Germany</v>
      </c>
      <c r="B25701" t="s">
        <v>30133</v>
      </c>
      <c r="C25701" t="s">
        <v>30133</v>
      </c>
      <c r="D25701">
        <v>53.5747</v>
      </c>
      <c r="E25701">
        <v>7.7808000000000002</v>
      </c>
      <c r="F25701" t="s">
        <v>441</v>
      </c>
      <c r="G25701" t="s">
        <v>442</v>
      </c>
      <c r="H25701" t="s">
        <v>443</v>
      </c>
      <c r="I25701" t="s">
        <v>735</v>
      </c>
      <c r="J25701" t="s">
        <v>366</v>
      </c>
      <c r="K25701">
        <v>20321</v>
      </c>
      <c r="L25701">
        <v>1276497812</v>
      </c>
    </row>
    <row r="25702" spans="1:12" x14ac:dyDescent="0.45">
      <c r="A25702" t="str">
        <f t="shared" si="401"/>
        <v>Wittstock, Brandenburg, Germany</v>
      </c>
      <c r="B25702" t="s">
        <v>30134</v>
      </c>
      <c r="C25702" t="s">
        <v>30134</v>
      </c>
      <c r="D25702">
        <v>53.163600000000002</v>
      </c>
      <c r="E25702">
        <v>12.4856</v>
      </c>
      <c r="F25702" t="s">
        <v>441</v>
      </c>
      <c r="G25702" t="s">
        <v>442</v>
      </c>
      <c r="H25702" t="s">
        <v>443</v>
      </c>
      <c r="I25702" t="s">
        <v>1719</v>
      </c>
      <c r="K25702">
        <v>14198</v>
      </c>
      <c r="L25702">
        <v>1276000618</v>
      </c>
    </row>
    <row r="25703" spans="1:12" x14ac:dyDescent="0.45">
      <c r="A25703" t="str">
        <f t="shared" si="401"/>
        <v>Witu, Lamu, Kenya</v>
      </c>
      <c r="B25703" t="s">
        <v>30135</v>
      </c>
      <c r="C25703" t="s">
        <v>30135</v>
      </c>
      <c r="D25703">
        <v>-2.3795999999999999</v>
      </c>
      <c r="E25703">
        <v>40.43</v>
      </c>
      <c r="F25703" t="s">
        <v>2672</v>
      </c>
      <c r="G25703" t="s">
        <v>2673</v>
      </c>
      <c r="H25703" t="s">
        <v>2674</v>
      </c>
      <c r="I25703" t="s">
        <v>15887</v>
      </c>
      <c r="K25703">
        <v>5380</v>
      </c>
      <c r="L25703">
        <v>1404037095</v>
      </c>
    </row>
    <row r="25704" spans="1:12" x14ac:dyDescent="0.45">
      <c r="A25704" t="str">
        <f t="shared" si="401"/>
        <v>Witzenhausen, Hesse, Germany</v>
      </c>
      <c r="B25704" t="s">
        <v>30136</v>
      </c>
      <c r="C25704" t="s">
        <v>30136</v>
      </c>
      <c r="D25704">
        <v>51.341700000000003</v>
      </c>
      <c r="E25704">
        <v>9.8568999999999996</v>
      </c>
      <c r="F25704" t="s">
        <v>441</v>
      </c>
      <c r="G25704" t="s">
        <v>442</v>
      </c>
      <c r="H25704" t="s">
        <v>443</v>
      </c>
      <c r="I25704" t="s">
        <v>1676</v>
      </c>
      <c r="K25704">
        <v>15167</v>
      </c>
      <c r="L25704">
        <v>1276417378</v>
      </c>
    </row>
    <row r="25705" spans="1:12" x14ac:dyDescent="0.45">
      <c r="A25705" t="str">
        <f t="shared" si="401"/>
        <v>Wivenhoe, Essex, United Kingdom</v>
      </c>
      <c r="B25705" t="s">
        <v>30137</v>
      </c>
      <c r="C25705" t="s">
        <v>30137</v>
      </c>
      <c r="D25705">
        <v>51.866700000000002</v>
      </c>
      <c r="E25705">
        <v>0.96250000000000002</v>
      </c>
      <c r="F25705" t="s">
        <v>536</v>
      </c>
      <c r="G25705" t="s">
        <v>537</v>
      </c>
      <c r="H25705" t="s">
        <v>538</v>
      </c>
      <c r="I25705" t="s">
        <v>3710</v>
      </c>
      <c r="K25705">
        <v>7637</v>
      </c>
      <c r="L25705">
        <v>1826531596</v>
      </c>
    </row>
    <row r="25706" spans="1:12" x14ac:dyDescent="0.45">
      <c r="A25706" t="str">
        <f t="shared" si="401"/>
        <v>Wixom, Michigan, United States</v>
      </c>
      <c r="B25706" t="s">
        <v>30138</v>
      </c>
      <c r="C25706" t="s">
        <v>30138</v>
      </c>
      <c r="D25706">
        <v>42.5244</v>
      </c>
      <c r="E25706">
        <v>-83.534599999999998</v>
      </c>
      <c r="F25706" t="s">
        <v>530</v>
      </c>
      <c r="G25706" t="s">
        <v>531</v>
      </c>
      <c r="H25706" t="s">
        <v>532</v>
      </c>
      <c r="I25706" t="s">
        <v>868</v>
      </c>
      <c r="K25706">
        <v>14049</v>
      </c>
      <c r="L25706">
        <v>1840000407</v>
      </c>
    </row>
    <row r="25707" spans="1:12" x14ac:dyDescent="0.45">
      <c r="A25707" t="str">
        <f t="shared" si="401"/>
        <v>Włocławek, Kujawsko-Pomorskie, Poland</v>
      </c>
      <c r="B25707" t="s">
        <v>30139</v>
      </c>
      <c r="C25707" t="s">
        <v>30140</v>
      </c>
      <c r="D25707">
        <v>52.65</v>
      </c>
      <c r="E25707">
        <v>19.05</v>
      </c>
      <c r="F25707" t="s">
        <v>3993</v>
      </c>
      <c r="G25707" t="s">
        <v>3994</v>
      </c>
      <c r="H25707" t="s">
        <v>3995</v>
      </c>
      <c r="I25707" t="s">
        <v>5749</v>
      </c>
      <c r="J25707" t="s">
        <v>366</v>
      </c>
      <c r="K25707">
        <v>110802</v>
      </c>
      <c r="L25707">
        <v>1616143097</v>
      </c>
    </row>
    <row r="25708" spans="1:12" x14ac:dyDescent="0.45">
      <c r="A25708" t="str">
        <f t="shared" si="401"/>
        <v>Woburn, Massachusetts, United States</v>
      </c>
      <c r="B25708" t="s">
        <v>30141</v>
      </c>
      <c r="C25708" t="s">
        <v>30141</v>
      </c>
      <c r="D25708">
        <v>42.486899999999999</v>
      </c>
      <c r="E25708">
        <v>-71.154300000000006</v>
      </c>
      <c r="F25708" t="s">
        <v>530</v>
      </c>
      <c r="G25708" t="s">
        <v>531</v>
      </c>
      <c r="H25708" t="s">
        <v>532</v>
      </c>
      <c r="I25708" t="s">
        <v>621</v>
      </c>
      <c r="K25708">
        <v>40228</v>
      </c>
      <c r="L25708">
        <v>1840003124</v>
      </c>
    </row>
    <row r="25709" spans="1:12" x14ac:dyDescent="0.45">
      <c r="A25709" t="str">
        <f t="shared" si="401"/>
        <v>Wodonga, Victoria, Australia</v>
      </c>
      <c r="B25709" t="s">
        <v>30142</v>
      </c>
      <c r="C25709" t="s">
        <v>30142</v>
      </c>
      <c r="D25709">
        <v>-36.121400000000001</v>
      </c>
      <c r="E25709">
        <v>146.88810000000001</v>
      </c>
      <c r="F25709" t="s">
        <v>830</v>
      </c>
      <c r="G25709" t="s">
        <v>831</v>
      </c>
      <c r="H25709" t="s">
        <v>832</v>
      </c>
      <c r="I25709" t="s">
        <v>2292</v>
      </c>
      <c r="K25709">
        <v>35130</v>
      </c>
      <c r="L25709">
        <v>1036788540</v>
      </c>
    </row>
    <row r="25710" spans="1:12" x14ac:dyDescent="0.45">
      <c r="A25710" t="str">
        <f t="shared" si="401"/>
        <v>Wohlen, Aargau, Switzerland</v>
      </c>
      <c r="B25710" t="s">
        <v>30143</v>
      </c>
      <c r="C25710" t="s">
        <v>30143</v>
      </c>
      <c r="D25710">
        <v>47.3506</v>
      </c>
      <c r="E25710">
        <v>8.2777999999999992</v>
      </c>
      <c r="F25710" t="s">
        <v>464</v>
      </c>
      <c r="G25710" t="s">
        <v>465</v>
      </c>
      <c r="H25710" t="s">
        <v>466</v>
      </c>
      <c r="I25710" t="s">
        <v>467</v>
      </c>
      <c r="K25710">
        <v>16078</v>
      </c>
      <c r="L25710">
        <v>1756643512</v>
      </c>
    </row>
    <row r="25711" spans="1:12" x14ac:dyDescent="0.45">
      <c r="A25711" t="str">
        <f t="shared" si="401"/>
        <v>Woking, Surrey, United Kingdom</v>
      </c>
      <c r="B25711" t="s">
        <v>30144</v>
      </c>
      <c r="C25711" t="s">
        <v>30144</v>
      </c>
      <c r="D25711">
        <v>51.316200000000002</v>
      </c>
      <c r="E25711">
        <v>-0.56100000000000005</v>
      </c>
      <c r="F25711" t="s">
        <v>536</v>
      </c>
      <c r="G25711" t="s">
        <v>537</v>
      </c>
      <c r="H25711" t="s">
        <v>538</v>
      </c>
      <c r="I25711" t="s">
        <v>826</v>
      </c>
      <c r="K25711">
        <v>62796</v>
      </c>
      <c r="L25711">
        <v>1826205427</v>
      </c>
    </row>
    <row r="25712" spans="1:12" x14ac:dyDescent="0.45">
      <c r="A25712" t="str">
        <f t="shared" si="401"/>
        <v>Wokingham, Wokingham, United Kingdom</v>
      </c>
      <c r="B25712" t="s">
        <v>8928</v>
      </c>
      <c r="C25712" t="s">
        <v>8928</v>
      </c>
      <c r="D25712">
        <v>51.41</v>
      </c>
      <c r="E25712">
        <v>-0.84</v>
      </c>
      <c r="F25712" t="s">
        <v>536</v>
      </c>
      <c r="G25712" t="s">
        <v>537</v>
      </c>
      <c r="H25712" t="s">
        <v>538</v>
      </c>
      <c r="I25712" t="s">
        <v>8928</v>
      </c>
      <c r="K25712">
        <v>46745</v>
      </c>
      <c r="L25712">
        <v>1826878333</v>
      </c>
    </row>
    <row r="25713" spans="1:12" x14ac:dyDescent="0.45">
      <c r="A25713" t="str">
        <f t="shared" si="401"/>
        <v>Wolcott, Connecticut, United States</v>
      </c>
      <c r="B25713" t="s">
        <v>30145</v>
      </c>
      <c r="C25713" t="s">
        <v>30145</v>
      </c>
      <c r="D25713">
        <v>41.600700000000003</v>
      </c>
      <c r="E25713">
        <v>-72.973399999999998</v>
      </c>
      <c r="F25713" t="s">
        <v>530</v>
      </c>
      <c r="G25713" t="s">
        <v>531</v>
      </c>
      <c r="H25713" t="s">
        <v>532</v>
      </c>
      <c r="I25713" t="s">
        <v>2109</v>
      </c>
      <c r="K25713">
        <v>16652</v>
      </c>
      <c r="L25713">
        <v>1840035673</v>
      </c>
    </row>
    <row r="25714" spans="1:12" x14ac:dyDescent="0.45">
      <c r="A25714" t="str">
        <f t="shared" si="401"/>
        <v>Wolf Trap, Virginia, United States</v>
      </c>
      <c r="B25714" t="s">
        <v>30146</v>
      </c>
      <c r="C25714" t="s">
        <v>30146</v>
      </c>
      <c r="D25714">
        <v>38.939500000000002</v>
      </c>
      <c r="E25714">
        <v>-77.284199999999998</v>
      </c>
      <c r="F25714" t="s">
        <v>530</v>
      </c>
      <c r="G25714" t="s">
        <v>531</v>
      </c>
      <c r="H25714" t="s">
        <v>532</v>
      </c>
      <c r="I25714" t="s">
        <v>618</v>
      </c>
      <c r="K25714">
        <v>16911</v>
      </c>
      <c r="L25714">
        <v>1840006042</v>
      </c>
    </row>
    <row r="25715" spans="1:12" x14ac:dyDescent="0.45">
      <c r="A25715" t="str">
        <f t="shared" si="401"/>
        <v>Wolfach, Baden-Württemberg, Germany</v>
      </c>
      <c r="B25715" t="s">
        <v>30147</v>
      </c>
      <c r="C25715" t="s">
        <v>30147</v>
      </c>
      <c r="D25715">
        <v>48.299399999999999</v>
      </c>
      <c r="E25715">
        <v>8.2227999999999994</v>
      </c>
      <c r="F25715" t="s">
        <v>441</v>
      </c>
      <c r="G25715" t="s">
        <v>442</v>
      </c>
      <c r="H25715" t="s">
        <v>443</v>
      </c>
      <c r="I25715" t="s">
        <v>451</v>
      </c>
      <c r="K25715">
        <v>5850</v>
      </c>
      <c r="L25715">
        <v>1276124300</v>
      </c>
    </row>
    <row r="25716" spans="1:12" x14ac:dyDescent="0.45">
      <c r="A25716" t="str">
        <f t="shared" si="401"/>
        <v>Wolfeboro, New Hampshire, United States</v>
      </c>
      <c r="B25716" t="s">
        <v>30148</v>
      </c>
      <c r="C25716" t="s">
        <v>30148</v>
      </c>
      <c r="D25716">
        <v>43.611699999999999</v>
      </c>
      <c r="E25716">
        <v>-71.170500000000004</v>
      </c>
      <c r="F25716" t="s">
        <v>530</v>
      </c>
      <c r="G25716" t="s">
        <v>531</v>
      </c>
      <c r="H25716" t="s">
        <v>532</v>
      </c>
      <c r="I25716" t="s">
        <v>1728</v>
      </c>
      <c r="K25716">
        <v>6278</v>
      </c>
      <c r="L25716">
        <v>1840055884</v>
      </c>
    </row>
    <row r="25717" spans="1:12" x14ac:dyDescent="0.45">
      <c r="A25717" t="str">
        <f t="shared" si="401"/>
        <v>Wolfenbüttel, Lower Saxony, Germany</v>
      </c>
      <c r="B25717" t="s">
        <v>30149</v>
      </c>
      <c r="C25717" t="s">
        <v>30150</v>
      </c>
      <c r="D25717">
        <v>52.162199999999999</v>
      </c>
      <c r="E25717">
        <v>10.536899999999999</v>
      </c>
      <c r="F25717" t="s">
        <v>441</v>
      </c>
      <c r="G25717" t="s">
        <v>442</v>
      </c>
      <c r="H25717" t="s">
        <v>443</v>
      </c>
      <c r="I25717" t="s">
        <v>735</v>
      </c>
      <c r="J25717" t="s">
        <v>366</v>
      </c>
      <c r="K25717">
        <v>52174</v>
      </c>
      <c r="L25717">
        <v>1276388010</v>
      </c>
    </row>
    <row r="25718" spans="1:12" x14ac:dyDescent="0.45">
      <c r="A25718" t="str">
        <f t="shared" si="401"/>
        <v>Wolfforth, Texas, United States</v>
      </c>
      <c r="B25718" t="s">
        <v>30151</v>
      </c>
      <c r="C25718" t="s">
        <v>30151</v>
      </c>
      <c r="D25718">
        <v>33.514800000000001</v>
      </c>
      <c r="E25718">
        <v>-102.00660000000001</v>
      </c>
      <c r="F25718" t="s">
        <v>530</v>
      </c>
      <c r="G25718" t="s">
        <v>531</v>
      </c>
      <c r="H25718" t="s">
        <v>532</v>
      </c>
      <c r="I25718" t="s">
        <v>610</v>
      </c>
      <c r="K25718">
        <v>5486</v>
      </c>
      <c r="L25718">
        <v>1840021983</v>
      </c>
    </row>
    <row r="25719" spans="1:12" x14ac:dyDescent="0.45">
      <c r="A25719" t="str">
        <f t="shared" si="401"/>
        <v>Wolfhagen, Hesse, Germany</v>
      </c>
      <c r="B25719" t="s">
        <v>30152</v>
      </c>
      <c r="C25719" t="s">
        <v>30152</v>
      </c>
      <c r="D25719">
        <v>51.327199999999998</v>
      </c>
      <c r="E25719">
        <v>9.1708999999999996</v>
      </c>
      <c r="F25719" t="s">
        <v>441</v>
      </c>
      <c r="G25719" t="s">
        <v>442</v>
      </c>
      <c r="H25719" t="s">
        <v>443</v>
      </c>
      <c r="I25719" t="s">
        <v>1676</v>
      </c>
      <c r="K25719">
        <v>13059</v>
      </c>
      <c r="L25719">
        <v>1276757955</v>
      </c>
    </row>
    <row r="25720" spans="1:12" x14ac:dyDescent="0.45">
      <c r="A25720" t="str">
        <f t="shared" si="401"/>
        <v>Wolfratshausen, Bavaria, Germany</v>
      </c>
      <c r="B25720" t="s">
        <v>30153</v>
      </c>
      <c r="C25720" t="s">
        <v>30153</v>
      </c>
      <c r="D25720">
        <v>47.9133</v>
      </c>
      <c r="E25720">
        <v>11.4278</v>
      </c>
      <c r="F25720" t="s">
        <v>441</v>
      </c>
      <c r="G25720" t="s">
        <v>442</v>
      </c>
      <c r="H25720" t="s">
        <v>443</v>
      </c>
      <c r="I25720" t="s">
        <v>567</v>
      </c>
      <c r="K25720">
        <v>18836</v>
      </c>
      <c r="L25720">
        <v>1276706639</v>
      </c>
    </row>
    <row r="25721" spans="1:12" x14ac:dyDescent="0.45">
      <c r="A25721" t="str">
        <f t="shared" si="401"/>
        <v>Wolfsberg, Kärnten, Austria</v>
      </c>
      <c r="B25721" t="s">
        <v>30154</v>
      </c>
      <c r="C25721" t="s">
        <v>30154</v>
      </c>
      <c r="D25721">
        <v>46.841900000000003</v>
      </c>
      <c r="E25721">
        <v>14.8408</v>
      </c>
      <c r="F25721" t="s">
        <v>1889</v>
      </c>
      <c r="G25721" t="s">
        <v>1890</v>
      </c>
      <c r="H25721" t="s">
        <v>1891</v>
      </c>
      <c r="I25721" t="s">
        <v>9800</v>
      </c>
      <c r="J25721" t="s">
        <v>366</v>
      </c>
      <c r="K25721">
        <v>25035</v>
      </c>
      <c r="L25721">
        <v>1040360550</v>
      </c>
    </row>
    <row r="25722" spans="1:12" x14ac:dyDescent="0.45">
      <c r="A25722" t="str">
        <f t="shared" si="401"/>
        <v>Wolfsburg, Lower Saxony, Germany</v>
      </c>
      <c r="B25722" t="s">
        <v>30155</v>
      </c>
      <c r="C25722" t="s">
        <v>30155</v>
      </c>
      <c r="D25722">
        <v>52.423099999999998</v>
      </c>
      <c r="E25722">
        <v>10.7872</v>
      </c>
      <c r="F25722" t="s">
        <v>441</v>
      </c>
      <c r="G25722" t="s">
        <v>442</v>
      </c>
      <c r="H25722" t="s">
        <v>443</v>
      </c>
      <c r="I25722" t="s">
        <v>735</v>
      </c>
      <c r="J25722" t="s">
        <v>366</v>
      </c>
      <c r="K25722">
        <v>124151</v>
      </c>
      <c r="L25722">
        <v>1276033981</v>
      </c>
    </row>
    <row r="25723" spans="1:12" x14ac:dyDescent="0.45">
      <c r="A25723" t="str">
        <f t="shared" si="401"/>
        <v>Wolgast, Mecklenburg-Western Pomerania, Germany</v>
      </c>
      <c r="B25723" t="s">
        <v>30156</v>
      </c>
      <c r="C25723" t="s">
        <v>30156</v>
      </c>
      <c r="D25723">
        <v>54.05</v>
      </c>
      <c r="E25723">
        <v>13.7667</v>
      </c>
      <c r="F25723" t="s">
        <v>441</v>
      </c>
      <c r="G25723" t="s">
        <v>442</v>
      </c>
      <c r="H25723" t="s">
        <v>443</v>
      </c>
      <c r="I25723" t="s">
        <v>1715</v>
      </c>
      <c r="K25723">
        <v>12028</v>
      </c>
      <c r="L25723">
        <v>1276669762</v>
      </c>
    </row>
    <row r="25724" spans="1:12" x14ac:dyDescent="0.45">
      <c r="A25724" t="str">
        <f t="shared" si="401"/>
        <v>Wolkersdorf im Weinviertel, Niederösterreich, Austria</v>
      </c>
      <c r="B25724" t="s">
        <v>30157</v>
      </c>
      <c r="C25724" t="s">
        <v>30157</v>
      </c>
      <c r="D25724">
        <v>48.366700000000002</v>
      </c>
      <c r="E25724">
        <v>16.5167</v>
      </c>
      <c r="F25724" t="s">
        <v>1889</v>
      </c>
      <c r="G25724" t="s">
        <v>1890</v>
      </c>
      <c r="H25724" t="s">
        <v>1891</v>
      </c>
      <c r="I25724" t="s">
        <v>1892</v>
      </c>
      <c r="K25724">
        <v>7201</v>
      </c>
      <c r="L25724">
        <v>1040214159</v>
      </c>
    </row>
    <row r="25725" spans="1:12" x14ac:dyDescent="0.45">
      <c r="A25725" t="str">
        <f t="shared" si="401"/>
        <v>Wollaston, Dudley, United Kingdom</v>
      </c>
      <c r="B25725" t="s">
        <v>30158</v>
      </c>
      <c r="C25725" t="s">
        <v>30158</v>
      </c>
      <c r="D25725">
        <v>52.4619</v>
      </c>
      <c r="E25725">
        <v>-2.1663000000000001</v>
      </c>
      <c r="F25725" t="s">
        <v>536</v>
      </c>
      <c r="G25725" t="s">
        <v>537</v>
      </c>
      <c r="H25725" t="s">
        <v>538</v>
      </c>
      <c r="I25725" t="s">
        <v>1804</v>
      </c>
      <c r="K25725">
        <v>13092</v>
      </c>
      <c r="L25725">
        <v>1826737467</v>
      </c>
    </row>
    <row r="25726" spans="1:12" x14ac:dyDescent="0.45">
      <c r="A25726" t="str">
        <f t="shared" si="401"/>
        <v>Wollert, Victoria, Australia</v>
      </c>
      <c r="B25726" t="s">
        <v>30159</v>
      </c>
      <c r="C25726" t="s">
        <v>30159</v>
      </c>
      <c r="D25726">
        <v>-37.597000000000001</v>
      </c>
      <c r="E25726">
        <v>145.03299999999999</v>
      </c>
      <c r="F25726" t="s">
        <v>830</v>
      </c>
      <c r="G25726" t="s">
        <v>831</v>
      </c>
      <c r="H25726" t="s">
        <v>832</v>
      </c>
      <c r="I25726" t="s">
        <v>2292</v>
      </c>
      <c r="K25726">
        <v>9060</v>
      </c>
      <c r="L25726">
        <v>1036068932</v>
      </c>
    </row>
    <row r="25727" spans="1:12" x14ac:dyDescent="0.45">
      <c r="A25727" t="str">
        <f t="shared" si="401"/>
        <v>Wollochet, Washington, United States</v>
      </c>
      <c r="B25727" t="s">
        <v>30160</v>
      </c>
      <c r="C25727" t="s">
        <v>30160</v>
      </c>
      <c r="D25727">
        <v>47.282800000000002</v>
      </c>
      <c r="E25727">
        <v>-122.57689999999999</v>
      </c>
      <c r="F25727" t="s">
        <v>530</v>
      </c>
      <c r="G25727" t="s">
        <v>531</v>
      </c>
      <c r="H25727" t="s">
        <v>532</v>
      </c>
      <c r="I25727" t="s">
        <v>585</v>
      </c>
      <c r="K25727">
        <v>6390</v>
      </c>
      <c r="L25727">
        <v>1840023843</v>
      </c>
    </row>
    <row r="25728" spans="1:12" x14ac:dyDescent="0.45">
      <c r="A25728" t="str">
        <f t="shared" si="401"/>
        <v>Wollongong, New South Wales, Australia</v>
      </c>
      <c r="B25728" t="s">
        <v>30161</v>
      </c>
      <c r="C25728" t="s">
        <v>30161</v>
      </c>
      <c r="D25728">
        <v>-34.433100000000003</v>
      </c>
      <c r="E25728">
        <v>150.88310000000001</v>
      </c>
      <c r="F25728" t="s">
        <v>830</v>
      </c>
      <c r="G25728" t="s">
        <v>831</v>
      </c>
      <c r="H25728" t="s">
        <v>832</v>
      </c>
      <c r="I25728" t="s">
        <v>1454</v>
      </c>
      <c r="K25728">
        <v>302739</v>
      </c>
      <c r="L25728">
        <v>1036502269</v>
      </c>
    </row>
    <row r="25729" spans="1:12" x14ac:dyDescent="0.45">
      <c r="A25729" t="str">
        <f t="shared" si="401"/>
        <v>Wolmirstedt, Saxony-Anhalt, Germany</v>
      </c>
      <c r="B25729" t="s">
        <v>30162</v>
      </c>
      <c r="C25729" t="s">
        <v>30162</v>
      </c>
      <c r="D25729">
        <v>52.25</v>
      </c>
      <c r="E25729">
        <v>11.6167</v>
      </c>
      <c r="F25729" t="s">
        <v>441</v>
      </c>
      <c r="G25729" t="s">
        <v>442</v>
      </c>
      <c r="H25729" t="s">
        <v>443</v>
      </c>
      <c r="I25729" t="s">
        <v>1614</v>
      </c>
      <c r="K25729">
        <v>11536</v>
      </c>
      <c r="L25729">
        <v>1276525433</v>
      </c>
    </row>
    <row r="25730" spans="1:12" x14ac:dyDescent="0.45">
      <c r="A25730" t="str">
        <f t="shared" si="401"/>
        <v>Wolsztyn, Wielkopolskie, Poland</v>
      </c>
      <c r="B25730" t="s">
        <v>30163</v>
      </c>
      <c r="C25730" t="s">
        <v>30163</v>
      </c>
      <c r="D25730">
        <v>52.116700000000002</v>
      </c>
      <c r="E25730">
        <v>16.116700000000002</v>
      </c>
      <c r="F25730" t="s">
        <v>3993</v>
      </c>
      <c r="G25730" t="s">
        <v>3994</v>
      </c>
      <c r="H25730" t="s">
        <v>3995</v>
      </c>
      <c r="I25730" t="s">
        <v>10843</v>
      </c>
      <c r="J25730" t="s">
        <v>366</v>
      </c>
      <c r="K25730">
        <v>13477</v>
      </c>
      <c r="L25730">
        <v>1616069343</v>
      </c>
    </row>
    <row r="25731" spans="1:12" x14ac:dyDescent="0.45">
      <c r="A25731" t="str">
        <f t="shared" ref="A25731:A25794" si="402">CONCATENATE(B25731,", ",I25731,", ",F25731)</f>
        <v>Wolverhampton, Wolverhampton, United Kingdom</v>
      </c>
      <c r="B25731" t="s">
        <v>4505</v>
      </c>
      <c r="C25731" t="s">
        <v>4505</v>
      </c>
      <c r="D25731">
        <v>52.583300000000001</v>
      </c>
      <c r="E25731">
        <v>-2.1333000000000002</v>
      </c>
      <c r="F25731" t="s">
        <v>536</v>
      </c>
      <c r="G25731" t="s">
        <v>537</v>
      </c>
      <c r="H25731" t="s">
        <v>538</v>
      </c>
      <c r="I25731" t="s">
        <v>4505</v>
      </c>
      <c r="K25731">
        <v>254406</v>
      </c>
      <c r="L25731">
        <v>1826636841</v>
      </c>
    </row>
    <row r="25732" spans="1:12" x14ac:dyDescent="0.45">
      <c r="A25732" t="str">
        <f t="shared" si="402"/>
        <v>Wolverton, Milton Keynes, United Kingdom</v>
      </c>
      <c r="B25732" t="s">
        <v>30164</v>
      </c>
      <c r="C25732" t="s">
        <v>30164</v>
      </c>
      <c r="D25732">
        <v>52.062600000000003</v>
      </c>
      <c r="E25732">
        <v>-0.81020000000000003</v>
      </c>
      <c r="F25732" t="s">
        <v>536</v>
      </c>
      <c r="G25732" t="s">
        <v>537</v>
      </c>
      <c r="H25732" t="s">
        <v>538</v>
      </c>
      <c r="I25732" t="s">
        <v>4697</v>
      </c>
      <c r="K25732">
        <v>12492</v>
      </c>
      <c r="L25732">
        <v>1826613545</v>
      </c>
    </row>
    <row r="25733" spans="1:12" x14ac:dyDescent="0.45">
      <c r="A25733" t="str">
        <f t="shared" si="402"/>
        <v>Wombourn, Staffordshire, United Kingdom</v>
      </c>
      <c r="B25733" t="s">
        <v>30165</v>
      </c>
      <c r="C25733" t="s">
        <v>30165</v>
      </c>
      <c r="D25733">
        <v>52.530200000000001</v>
      </c>
      <c r="E25733">
        <v>-2.1857000000000002</v>
      </c>
      <c r="F25733" t="s">
        <v>536</v>
      </c>
      <c r="G25733" t="s">
        <v>537</v>
      </c>
      <c r="H25733" t="s">
        <v>538</v>
      </c>
      <c r="I25733" t="s">
        <v>2729</v>
      </c>
      <c r="K25733">
        <v>14157</v>
      </c>
      <c r="L25733">
        <v>1826116234</v>
      </c>
    </row>
    <row r="25734" spans="1:12" x14ac:dyDescent="0.45">
      <c r="A25734" t="str">
        <f t="shared" si="402"/>
        <v>Wombwell, Barnsley, United Kingdom</v>
      </c>
      <c r="B25734" t="s">
        <v>30166</v>
      </c>
      <c r="C25734" t="s">
        <v>30166</v>
      </c>
      <c r="D25734">
        <v>53.515999999999998</v>
      </c>
      <c r="E25734">
        <v>-1.4</v>
      </c>
      <c r="F25734" t="s">
        <v>536</v>
      </c>
      <c r="G25734" t="s">
        <v>537</v>
      </c>
      <c r="H25734" t="s">
        <v>538</v>
      </c>
      <c r="I25734" t="s">
        <v>3629</v>
      </c>
      <c r="K25734">
        <v>15316</v>
      </c>
      <c r="L25734">
        <v>1826512301</v>
      </c>
    </row>
    <row r="25735" spans="1:12" x14ac:dyDescent="0.45">
      <c r="A25735" t="str">
        <f t="shared" si="402"/>
        <v>Wŏnju, Gangwon, Korea, South</v>
      </c>
      <c r="B25735" t="s">
        <v>30167</v>
      </c>
      <c r="C25735" t="s">
        <v>30168</v>
      </c>
      <c r="D25735">
        <v>37.341700000000003</v>
      </c>
      <c r="E25735">
        <v>127.9208</v>
      </c>
      <c r="F25735" t="s">
        <v>1978</v>
      </c>
      <c r="G25735" t="s">
        <v>1979</v>
      </c>
      <c r="H25735" t="s">
        <v>1980</v>
      </c>
      <c r="I25735" t="s">
        <v>7069</v>
      </c>
      <c r="K25735">
        <v>330854</v>
      </c>
      <c r="L25735">
        <v>1410782685</v>
      </c>
    </row>
    <row r="25736" spans="1:12" x14ac:dyDescent="0.45">
      <c r="A25736" t="str">
        <f t="shared" si="402"/>
        <v>Wŏnsan, Kangwŏn, Korea, North</v>
      </c>
      <c r="B25736" t="s">
        <v>30169</v>
      </c>
      <c r="C25736" t="s">
        <v>30170</v>
      </c>
      <c r="D25736">
        <v>39.147500000000001</v>
      </c>
      <c r="E25736">
        <v>127.4461</v>
      </c>
      <c r="F25736" t="s">
        <v>2047</v>
      </c>
      <c r="G25736" t="s">
        <v>2048</v>
      </c>
      <c r="H25736" t="s">
        <v>2049</v>
      </c>
      <c r="I25736" t="s">
        <v>18919</v>
      </c>
      <c r="J25736" t="s">
        <v>378</v>
      </c>
      <c r="K25736">
        <v>363127</v>
      </c>
      <c r="L25736">
        <v>1408692125</v>
      </c>
    </row>
    <row r="25737" spans="1:12" x14ac:dyDescent="0.45">
      <c r="A25737" t="str">
        <f t="shared" si="402"/>
        <v>Wonthaggi, Victoria, Australia</v>
      </c>
      <c r="B25737" t="s">
        <v>30171</v>
      </c>
      <c r="C25737" t="s">
        <v>30171</v>
      </c>
      <c r="D25737">
        <v>-38.605600000000003</v>
      </c>
      <c r="E25737">
        <v>145.5917</v>
      </c>
      <c r="F25737" t="s">
        <v>830</v>
      </c>
      <c r="G25737" t="s">
        <v>831</v>
      </c>
      <c r="H25737" t="s">
        <v>832</v>
      </c>
      <c r="I25737" t="s">
        <v>2292</v>
      </c>
      <c r="K25737">
        <v>4965</v>
      </c>
      <c r="L25737">
        <v>1036415078</v>
      </c>
    </row>
    <row r="25738" spans="1:12" x14ac:dyDescent="0.45">
      <c r="A25738" t="str">
        <f t="shared" si="402"/>
        <v>Wooburn, Buckinghamshire, United Kingdom</v>
      </c>
      <c r="B25738" t="s">
        <v>30172</v>
      </c>
      <c r="C25738" t="s">
        <v>30172</v>
      </c>
      <c r="D25738">
        <v>51.581000000000003</v>
      </c>
      <c r="E25738">
        <v>-0.69099999999999995</v>
      </c>
      <c r="F25738" t="s">
        <v>536</v>
      </c>
      <c r="G25738" t="s">
        <v>537</v>
      </c>
      <c r="H25738" t="s">
        <v>538</v>
      </c>
      <c r="I25738" t="s">
        <v>1832</v>
      </c>
      <c r="K25738">
        <v>10792</v>
      </c>
      <c r="L25738">
        <v>1826286228</v>
      </c>
    </row>
    <row r="25739" spans="1:12" x14ac:dyDescent="0.45">
      <c r="A25739" t="str">
        <f t="shared" si="402"/>
        <v>Wood Buffalo, Alberta, Canada</v>
      </c>
      <c r="B25739" t="s">
        <v>30173</v>
      </c>
      <c r="C25739" t="s">
        <v>30173</v>
      </c>
      <c r="D25739">
        <v>57.604199999999999</v>
      </c>
      <c r="E25739">
        <v>-111.3284</v>
      </c>
      <c r="F25739" t="s">
        <v>541</v>
      </c>
      <c r="G25739" t="s">
        <v>542</v>
      </c>
      <c r="H25739" t="s">
        <v>543</v>
      </c>
      <c r="I25739" t="s">
        <v>1073</v>
      </c>
      <c r="K25739">
        <v>71589</v>
      </c>
      <c r="L25739">
        <v>1124001123</v>
      </c>
    </row>
    <row r="25740" spans="1:12" x14ac:dyDescent="0.45">
      <c r="A25740" t="str">
        <f t="shared" si="402"/>
        <v>Wood Dale, Illinois, United States</v>
      </c>
      <c r="B25740" t="s">
        <v>30174</v>
      </c>
      <c r="C25740" t="s">
        <v>30174</v>
      </c>
      <c r="D25740">
        <v>41.9666</v>
      </c>
      <c r="E25740">
        <v>-87.980699999999999</v>
      </c>
      <c r="F25740" t="s">
        <v>530</v>
      </c>
      <c r="G25740" t="s">
        <v>531</v>
      </c>
      <c r="H25740" t="s">
        <v>532</v>
      </c>
      <c r="I25740" t="s">
        <v>824</v>
      </c>
      <c r="K25740">
        <v>13607</v>
      </c>
      <c r="L25740">
        <v>1840010167</v>
      </c>
    </row>
    <row r="25741" spans="1:12" x14ac:dyDescent="0.45">
      <c r="A25741" t="str">
        <f t="shared" si="402"/>
        <v>Wood Green, Haringey, United Kingdom</v>
      </c>
      <c r="B25741" t="s">
        <v>30175</v>
      </c>
      <c r="C25741" t="s">
        <v>30175</v>
      </c>
      <c r="D25741">
        <v>51.598100000000002</v>
      </c>
      <c r="E25741">
        <v>-0.1149</v>
      </c>
      <c r="F25741" t="s">
        <v>536</v>
      </c>
      <c r="G25741" t="s">
        <v>537</v>
      </c>
      <c r="H25741" t="s">
        <v>538</v>
      </c>
      <c r="I25741" t="s">
        <v>12521</v>
      </c>
      <c r="K25741">
        <v>28453</v>
      </c>
      <c r="L25741">
        <v>1826902664</v>
      </c>
    </row>
    <row r="25742" spans="1:12" x14ac:dyDescent="0.45">
      <c r="A25742" t="str">
        <f t="shared" si="402"/>
        <v>Wood River, Illinois, United States</v>
      </c>
      <c r="B25742" t="s">
        <v>30176</v>
      </c>
      <c r="C25742" t="s">
        <v>30176</v>
      </c>
      <c r="D25742">
        <v>38.863100000000003</v>
      </c>
      <c r="E25742">
        <v>-90.077299999999994</v>
      </c>
      <c r="F25742" t="s">
        <v>530</v>
      </c>
      <c r="G25742" t="s">
        <v>531</v>
      </c>
      <c r="H25742" t="s">
        <v>532</v>
      </c>
      <c r="I25742" t="s">
        <v>824</v>
      </c>
      <c r="K25742">
        <v>10051</v>
      </c>
      <c r="L25742">
        <v>1840010711</v>
      </c>
    </row>
    <row r="25743" spans="1:12" x14ac:dyDescent="0.45">
      <c r="A25743" t="str">
        <f t="shared" si="402"/>
        <v>Woodbridge, New Jersey, United States</v>
      </c>
      <c r="B25743" t="s">
        <v>30177</v>
      </c>
      <c r="C25743" t="s">
        <v>30177</v>
      </c>
      <c r="D25743">
        <v>40.561100000000003</v>
      </c>
      <c r="E25743">
        <v>-74.294300000000007</v>
      </c>
      <c r="F25743" t="s">
        <v>530</v>
      </c>
      <c r="G25743" t="s">
        <v>531</v>
      </c>
      <c r="H25743" t="s">
        <v>532</v>
      </c>
      <c r="I25743" t="s">
        <v>587</v>
      </c>
      <c r="K25743">
        <v>100187</v>
      </c>
      <c r="L25743">
        <v>1840081695</v>
      </c>
    </row>
    <row r="25744" spans="1:12" x14ac:dyDescent="0.45">
      <c r="A25744" t="str">
        <f t="shared" si="402"/>
        <v>Woodbridge, Suffolk, United Kingdom</v>
      </c>
      <c r="B25744" t="s">
        <v>30177</v>
      </c>
      <c r="C25744" t="s">
        <v>30177</v>
      </c>
      <c r="D25744">
        <v>52.094000000000001</v>
      </c>
      <c r="E25744">
        <v>1.3180000000000001</v>
      </c>
      <c r="F25744" t="s">
        <v>536</v>
      </c>
      <c r="G25744" t="s">
        <v>537</v>
      </c>
      <c r="H25744" t="s">
        <v>538</v>
      </c>
      <c r="I25744" t="s">
        <v>3904</v>
      </c>
      <c r="K25744">
        <v>7749</v>
      </c>
      <c r="L25744">
        <v>1826778722</v>
      </c>
    </row>
    <row r="25745" spans="1:12" x14ac:dyDescent="0.45">
      <c r="A25745" t="str">
        <f t="shared" si="402"/>
        <v>Woodbridge, Connecticut, United States</v>
      </c>
      <c r="B25745" t="s">
        <v>30177</v>
      </c>
      <c r="C25745" t="s">
        <v>30177</v>
      </c>
      <c r="D25745">
        <v>41.3566</v>
      </c>
      <c r="E25745">
        <v>-73.010199999999998</v>
      </c>
      <c r="F25745" t="s">
        <v>530</v>
      </c>
      <c r="G25745" t="s">
        <v>531</v>
      </c>
      <c r="H25745" t="s">
        <v>532</v>
      </c>
      <c r="I25745" t="s">
        <v>2109</v>
      </c>
      <c r="K25745">
        <v>8868</v>
      </c>
      <c r="L25745">
        <v>1840035674</v>
      </c>
    </row>
    <row r="25746" spans="1:12" x14ac:dyDescent="0.45">
      <c r="A25746" t="str">
        <f t="shared" si="402"/>
        <v>Woodburn, Oregon, United States</v>
      </c>
      <c r="B25746" t="s">
        <v>30178</v>
      </c>
      <c r="C25746" t="s">
        <v>30178</v>
      </c>
      <c r="D25746">
        <v>45.147300000000001</v>
      </c>
      <c r="E25746">
        <v>-122.8603</v>
      </c>
      <c r="F25746" t="s">
        <v>530</v>
      </c>
      <c r="G25746" t="s">
        <v>531</v>
      </c>
      <c r="H25746" t="s">
        <v>532</v>
      </c>
      <c r="I25746" t="s">
        <v>1426</v>
      </c>
      <c r="K25746">
        <v>35941</v>
      </c>
      <c r="L25746">
        <v>1840021230</v>
      </c>
    </row>
    <row r="25747" spans="1:12" x14ac:dyDescent="0.45">
      <c r="A25747" t="str">
        <f t="shared" si="402"/>
        <v>Woodburn, Virginia, United States</v>
      </c>
      <c r="B25747" t="s">
        <v>30178</v>
      </c>
      <c r="C25747" t="s">
        <v>30178</v>
      </c>
      <c r="D25747">
        <v>38.850299999999997</v>
      </c>
      <c r="E25747">
        <v>-77.232200000000006</v>
      </c>
      <c r="F25747" t="s">
        <v>530</v>
      </c>
      <c r="G25747" t="s">
        <v>531</v>
      </c>
      <c r="H25747" t="s">
        <v>532</v>
      </c>
      <c r="I25747" t="s">
        <v>618</v>
      </c>
      <c r="K25747">
        <v>8462</v>
      </c>
      <c r="L25747">
        <v>1840024584</v>
      </c>
    </row>
    <row r="25748" spans="1:12" x14ac:dyDescent="0.45">
      <c r="A25748" t="str">
        <f t="shared" si="402"/>
        <v>Woodbury, Minnesota, United States</v>
      </c>
      <c r="B25748" t="s">
        <v>30179</v>
      </c>
      <c r="C25748" t="s">
        <v>30179</v>
      </c>
      <c r="D25748">
        <v>44.9056</v>
      </c>
      <c r="E25748">
        <v>-92.923000000000002</v>
      </c>
      <c r="F25748" t="s">
        <v>530</v>
      </c>
      <c r="G25748" t="s">
        <v>531</v>
      </c>
      <c r="H25748" t="s">
        <v>532</v>
      </c>
      <c r="I25748" t="s">
        <v>1433</v>
      </c>
      <c r="K25748">
        <v>72828</v>
      </c>
      <c r="L25748">
        <v>1840009998</v>
      </c>
    </row>
    <row r="25749" spans="1:12" x14ac:dyDescent="0.45">
      <c r="A25749" t="str">
        <f t="shared" si="402"/>
        <v>Woodbury, New York, United States</v>
      </c>
      <c r="B25749" t="s">
        <v>30179</v>
      </c>
      <c r="C25749" t="s">
        <v>30179</v>
      </c>
      <c r="D25749">
        <v>41.328400000000002</v>
      </c>
      <c r="E25749">
        <v>-74.100399999999993</v>
      </c>
      <c r="F25749" t="s">
        <v>530</v>
      </c>
      <c r="G25749" t="s">
        <v>531</v>
      </c>
      <c r="H25749" t="s">
        <v>532</v>
      </c>
      <c r="I25749" t="s">
        <v>803</v>
      </c>
      <c r="K25749">
        <v>11089</v>
      </c>
      <c r="L25749">
        <v>1840004883</v>
      </c>
    </row>
    <row r="25750" spans="1:12" x14ac:dyDescent="0.45">
      <c r="A25750" t="str">
        <f t="shared" si="402"/>
        <v>Woodbury, New Jersey, United States</v>
      </c>
      <c r="B25750" t="s">
        <v>30179</v>
      </c>
      <c r="C25750" t="s">
        <v>30179</v>
      </c>
      <c r="D25750">
        <v>39.837899999999998</v>
      </c>
      <c r="E25750">
        <v>-75.1524</v>
      </c>
      <c r="F25750" t="s">
        <v>530</v>
      </c>
      <c r="G25750" t="s">
        <v>531</v>
      </c>
      <c r="H25750" t="s">
        <v>532</v>
      </c>
      <c r="I25750" t="s">
        <v>587</v>
      </c>
      <c r="K25750">
        <v>9794</v>
      </c>
      <c r="L25750">
        <v>1840001527</v>
      </c>
    </row>
    <row r="25751" spans="1:12" x14ac:dyDescent="0.45">
      <c r="A25751" t="str">
        <f t="shared" si="402"/>
        <v>Woodbury, Connecticut, United States</v>
      </c>
      <c r="B25751" t="s">
        <v>30179</v>
      </c>
      <c r="C25751" t="s">
        <v>30179</v>
      </c>
      <c r="D25751">
        <v>41.561500000000002</v>
      </c>
      <c r="E25751">
        <v>-73.206999999999994</v>
      </c>
      <c r="F25751" t="s">
        <v>530</v>
      </c>
      <c r="G25751" t="s">
        <v>531</v>
      </c>
      <c r="H25751" t="s">
        <v>532</v>
      </c>
      <c r="I25751" t="s">
        <v>2109</v>
      </c>
      <c r="K25751">
        <v>9617</v>
      </c>
      <c r="L25751">
        <v>1840045111</v>
      </c>
    </row>
    <row r="25752" spans="1:12" x14ac:dyDescent="0.45">
      <c r="A25752" t="str">
        <f t="shared" si="402"/>
        <v>Woodbury, New York, United States</v>
      </c>
      <c r="B25752" t="s">
        <v>30179</v>
      </c>
      <c r="C25752" t="s">
        <v>30179</v>
      </c>
      <c r="D25752">
        <v>40.817700000000002</v>
      </c>
      <c r="E25752">
        <v>-73.470299999999995</v>
      </c>
      <c r="F25752" t="s">
        <v>530</v>
      </c>
      <c r="G25752" t="s">
        <v>531</v>
      </c>
      <c r="H25752" t="s">
        <v>532</v>
      </c>
      <c r="I25752" t="s">
        <v>803</v>
      </c>
      <c r="K25752">
        <v>8603</v>
      </c>
      <c r="L25752">
        <v>1840150821</v>
      </c>
    </row>
    <row r="25753" spans="1:12" x14ac:dyDescent="0.45">
      <c r="A25753" t="str">
        <f t="shared" si="402"/>
        <v>Woodchurch, Wirral, United Kingdom</v>
      </c>
      <c r="B25753" t="s">
        <v>30180</v>
      </c>
      <c r="C25753" t="s">
        <v>30180</v>
      </c>
      <c r="D25753">
        <v>53.375</v>
      </c>
      <c r="E25753">
        <v>-3.0840000000000001</v>
      </c>
      <c r="F25753" t="s">
        <v>536</v>
      </c>
      <c r="G25753" t="s">
        <v>537</v>
      </c>
      <c r="H25753" t="s">
        <v>538</v>
      </c>
      <c r="I25753" t="s">
        <v>3896</v>
      </c>
      <c r="K25753">
        <v>8400</v>
      </c>
      <c r="L25753">
        <v>1826387480</v>
      </c>
    </row>
    <row r="25754" spans="1:12" x14ac:dyDescent="0.45">
      <c r="A25754" t="str">
        <f t="shared" si="402"/>
        <v>Woodcliff Lake, New Jersey, United States</v>
      </c>
      <c r="B25754" t="s">
        <v>30181</v>
      </c>
      <c r="C25754" t="s">
        <v>30181</v>
      </c>
      <c r="D25754">
        <v>41.025300000000001</v>
      </c>
      <c r="E25754">
        <v>-74.060299999999998</v>
      </c>
      <c r="F25754" t="s">
        <v>530</v>
      </c>
      <c r="G25754" t="s">
        <v>531</v>
      </c>
      <c r="H25754" t="s">
        <v>532</v>
      </c>
      <c r="I25754" t="s">
        <v>587</v>
      </c>
      <c r="K25754">
        <v>5839</v>
      </c>
      <c r="L25754">
        <v>1840000924</v>
      </c>
    </row>
    <row r="25755" spans="1:12" x14ac:dyDescent="0.45">
      <c r="A25755" t="str">
        <f t="shared" si="402"/>
        <v>Woodcreek, Texas, United States</v>
      </c>
      <c r="B25755" t="s">
        <v>30182</v>
      </c>
      <c r="C25755" t="s">
        <v>30182</v>
      </c>
      <c r="D25755">
        <v>30.026599999999998</v>
      </c>
      <c r="E25755">
        <v>-98.111500000000007</v>
      </c>
      <c r="F25755" t="s">
        <v>530</v>
      </c>
      <c r="G25755" t="s">
        <v>531</v>
      </c>
      <c r="H25755" t="s">
        <v>532</v>
      </c>
      <c r="I25755" t="s">
        <v>610</v>
      </c>
      <c r="K25755">
        <v>5925</v>
      </c>
      <c r="L25755">
        <v>1840022191</v>
      </c>
    </row>
    <row r="25756" spans="1:12" x14ac:dyDescent="0.45">
      <c r="A25756" t="str">
        <f t="shared" si="402"/>
        <v>Woodcrest, California, United States</v>
      </c>
      <c r="B25756" t="s">
        <v>30183</v>
      </c>
      <c r="C25756" t="s">
        <v>30183</v>
      </c>
      <c r="D25756">
        <v>33.878900000000002</v>
      </c>
      <c r="E25756">
        <v>-117.3686</v>
      </c>
      <c r="F25756" t="s">
        <v>530</v>
      </c>
      <c r="G25756" t="s">
        <v>531</v>
      </c>
      <c r="H25756" t="s">
        <v>532</v>
      </c>
      <c r="I25756" t="s">
        <v>754</v>
      </c>
      <c r="K25756">
        <v>17310</v>
      </c>
      <c r="L25756">
        <v>1840019296</v>
      </c>
    </row>
    <row r="25757" spans="1:12" x14ac:dyDescent="0.45">
      <c r="A25757" t="str">
        <f t="shared" si="402"/>
        <v>Woodend, Victoria, Australia</v>
      </c>
      <c r="B25757" t="s">
        <v>30184</v>
      </c>
      <c r="C25757" t="s">
        <v>30184</v>
      </c>
      <c r="D25757">
        <v>-37.363</v>
      </c>
      <c r="E25757">
        <v>144.52600000000001</v>
      </c>
      <c r="F25757" t="s">
        <v>830</v>
      </c>
      <c r="G25757" t="s">
        <v>831</v>
      </c>
      <c r="H25757" t="s">
        <v>832</v>
      </c>
      <c r="I25757" t="s">
        <v>2292</v>
      </c>
      <c r="K25757">
        <v>5806</v>
      </c>
      <c r="L25757">
        <v>1036376029</v>
      </c>
    </row>
    <row r="25758" spans="1:12" x14ac:dyDescent="0.45">
      <c r="A25758" t="str">
        <f t="shared" si="402"/>
        <v>Woodfield, South Carolina, United States</v>
      </c>
      <c r="B25758" t="s">
        <v>30185</v>
      </c>
      <c r="C25758" t="s">
        <v>30185</v>
      </c>
      <c r="D25758">
        <v>34.058700000000002</v>
      </c>
      <c r="E25758">
        <v>-80.930899999999994</v>
      </c>
      <c r="F25758" t="s">
        <v>530</v>
      </c>
      <c r="G25758" t="s">
        <v>531</v>
      </c>
      <c r="H25758" t="s">
        <v>532</v>
      </c>
      <c r="I25758" t="s">
        <v>534</v>
      </c>
      <c r="K25758">
        <v>9730</v>
      </c>
      <c r="L25758">
        <v>1840035853</v>
      </c>
    </row>
    <row r="25759" spans="1:12" x14ac:dyDescent="0.45">
      <c r="A25759" t="str">
        <f t="shared" si="402"/>
        <v>Woodfin, North Carolina, United States</v>
      </c>
      <c r="B25759" t="s">
        <v>30186</v>
      </c>
      <c r="C25759" t="s">
        <v>30186</v>
      </c>
      <c r="D25759">
        <v>35.645800000000001</v>
      </c>
      <c r="E25759">
        <v>-82.591399999999993</v>
      </c>
      <c r="F25759" t="s">
        <v>530</v>
      </c>
      <c r="G25759" t="s">
        <v>531</v>
      </c>
      <c r="H25759" t="s">
        <v>532</v>
      </c>
      <c r="I25759" t="s">
        <v>589</v>
      </c>
      <c r="K25759">
        <v>6717</v>
      </c>
      <c r="L25759">
        <v>1840016285</v>
      </c>
    </row>
    <row r="25760" spans="1:12" x14ac:dyDescent="0.45">
      <c r="A25760" t="str">
        <f t="shared" si="402"/>
        <v>Woodhaven, Michigan, United States</v>
      </c>
      <c r="B25760" t="s">
        <v>30187</v>
      </c>
      <c r="C25760" t="s">
        <v>30187</v>
      </c>
      <c r="D25760">
        <v>42.131999999999998</v>
      </c>
      <c r="E25760">
        <v>-83.237399999999994</v>
      </c>
      <c r="F25760" t="s">
        <v>530</v>
      </c>
      <c r="G25760" t="s">
        <v>531</v>
      </c>
      <c r="H25760" t="s">
        <v>532</v>
      </c>
      <c r="I25760" t="s">
        <v>868</v>
      </c>
      <c r="K25760">
        <v>12469</v>
      </c>
      <c r="L25760">
        <v>1840001848</v>
      </c>
    </row>
    <row r="25761" spans="1:12" x14ac:dyDescent="0.45">
      <c r="A25761" t="str">
        <f t="shared" si="402"/>
        <v>Woodhouse, Sheffield, United Kingdom</v>
      </c>
      <c r="B25761" t="s">
        <v>30188</v>
      </c>
      <c r="C25761" t="s">
        <v>30188</v>
      </c>
      <c r="D25761">
        <v>53.357999999999997</v>
      </c>
      <c r="E25761">
        <v>-1.373</v>
      </c>
      <c r="F25761" t="s">
        <v>536</v>
      </c>
      <c r="G25761" t="s">
        <v>537</v>
      </c>
      <c r="H25761" t="s">
        <v>538</v>
      </c>
      <c r="I25761" t="s">
        <v>6650</v>
      </c>
      <c r="K25761">
        <v>17450</v>
      </c>
      <c r="L25761">
        <v>1826566992</v>
      </c>
    </row>
    <row r="25762" spans="1:12" x14ac:dyDescent="0.45">
      <c r="A25762" t="str">
        <f t="shared" si="402"/>
        <v>Woodinville, Washington, United States</v>
      </c>
      <c r="B25762" t="s">
        <v>30189</v>
      </c>
      <c r="C25762" t="s">
        <v>30189</v>
      </c>
      <c r="D25762">
        <v>47.756900000000002</v>
      </c>
      <c r="E25762">
        <v>-122.1478</v>
      </c>
      <c r="F25762" t="s">
        <v>530</v>
      </c>
      <c r="G25762" t="s">
        <v>531</v>
      </c>
      <c r="H25762" t="s">
        <v>532</v>
      </c>
      <c r="I25762" t="s">
        <v>585</v>
      </c>
      <c r="K25762">
        <v>13263</v>
      </c>
      <c r="L25762">
        <v>1840021121</v>
      </c>
    </row>
    <row r="25763" spans="1:12" x14ac:dyDescent="0.45">
      <c r="A25763" t="str">
        <f t="shared" si="402"/>
        <v>Woodlake, California, United States</v>
      </c>
      <c r="B25763" t="s">
        <v>30190</v>
      </c>
      <c r="C25763" t="s">
        <v>30190</v>
      </c>
      <c r="D25763">
        <v>36.412399999999998</v>
      </c>
      <c r="E25763">
        <v>-119.09990000000001</v>
      </c>
      <c r="F25763" t="s">
        <v>530</v>
      </c>
      <c r="G25763" t="s">
        <v>531</v>
      </c>
      <c r="H25763" t="s">
        <v>532</v>
      </c>
      <c r="I25763" t="s">
        <v>754</v>
      </c>
      <c r="K25763">
        <v>7854</v>
      </c>
      <c r="L25763">
        <v>1840021640</v>
      </c>
    </row>
    <row r="25764" spans="1:12" x14ac:dyDescent="0.45">
      <c r="A25764" t="str">
        <f t="shared" si="402"/>
        <v>Woodlake, Virginia, United States</v>
      </c>
      <c r="B25764" t="s">
        <v>30190</v>
      </c>
      <c r="C25764" t="s">
        <v>30190</v>
      </c>
      <c r="D25764">
        <v>37.421599999999998</v>
      </c>
      <c r="E25764">
        <v>-77.678299999999993</v>
      </c>
      <c r="F25764" t="s">
        <v>530</v>
      </c>
      <c r="G25764" t="s">
        <v>531</v>
      </c>
      <c r="H25764" t="s">
        <v>532</v>
      </c>
      <c r="I25764" t="s">
        <v>618</v>
      </c>
      <c r="K25764">
        <v>7299</v>
      </c>
      <c r="L25764">
        <v>1840026845</v>
      </c>
    </row>
    <row r="25765" spans="1:12" x14ac:dyDescent="0.45">
      <c r="A25765" t="str">
        <f t="shared" si="402"/>
        <v>Woodland, California, United States</v>
      </c>
      <c r="B25765" t="s">
        <v>30191</v>
      </c>
      <c r="C25765" t="s">
        <v>30191</v>
      </c>
      <c r="D25765">
        <v>38.671199999999999</v>
      </c>
      <c r="E25765">
        <v>-121.75</v>
      </c>
      <c r="F25765" t="s">
        <v>530</v>
      </c>
      <c r="G25765" t="s">
        <v>531</v>
      </c>
      <c r="H25765" t="s">
        <v>532</v>
      </c>
      <c r="I25765" t="s">
        <v>754</v>
      </c>
      <c r="K25765">
        <v>60598</v>
      </c>
      <c r="L25765">
        <v>1840021485</v>
      </c>
    </row>
    <row r="25766" spans="1:12" x14ac:dyDescent="0.45">
      <c r="A25766" t="str">
        <f t="shared" si="402"/>
        <v>Woodland, Washington, United States</v>
      </c>
      <c r="B25766" t="s">
        <v>30191</v>
      </c>
      <c r="C25766" t="s">
        <v>30191</v>
      </c>
      <c r="D25766">
        <v>45.914499999999997</v>
      </c>
      <c r="E25766">
        <v>-122.75060000000001</v>
      </c>
      <c r="F25766" t="s">
        <v>530</v>
      </c>
      <c r="G25766" t="s">
        <v>531</v>
      </c>
      <c r="H25766" t="s">
        <v>532</v>
      </c>
      <c r="I25766" t="s">
        <v>585</v>
      </c>
      <c r="K25766">
        <v>6911</v>
      </c>
      <c r="L25766">
        <v>1840021181</v>
      </c>
    </row>
    <row r="25767" spans="1:12" x14ac:dyDescent="0.45">
      <c r="A25767" t="str">
        <f t="shared" si="402"/>
        <v>Woodland Park, New Jersey, United States</v>
      </c>
      <c r="B25767" t="s">
        <v>30192</v>
      </c>
      <c r="C25767" t="s">
        <v>30192</v>
      </c>
      <c r="D25767">
        <v>40.890500000000003</v>
      </c>
      <c r="E25767">
        <v>-74.194500000000005</v>
      </c>
      <c r="F25767" t="s">
        <v>530</v>
      </c>
      <c r="G25767" t="s">
        <v>531</v>
      </c>
      <c r="H25767" t="s">
        <v>532</v>
      </c>
      <c r="I25767" t="s">
        <v>587</v>
      </c>
      <c r="K25767">
        <v>12581</v>
      </c>
      <c r="L25767">
        <v>1840056421</v>
      </c>
    </row>
    <row r="25768" spans="1:12" x14ac:dyDescent="0.45">
      <c r="A25768" t="str">
        <f t="shared" si="402"/>
        <v>Woodland Park, Colorado, United States</v>
      </c>
      <c r="B25768" t="s">
        <v>30192</v>
      </c>
      <c r="C25768" t="s">
        <v>30192</v>
      </c>
      <c r="D25768">
        <v>38.9985</v>
      </c>
      <c r="E25768">
        <v>-105.0594</v>
      </c>
      <c r="F25768" t="s">
        <v>530</v>
      </c>
      <c r="G25768" t="s">
        <v>531</v>
      </c>
      <c r="H25768" t="s">
        <v>532</v>
      </c>
      <c r="I25768" t="s">
        <v>1071</v>
      </c>
      <c r="K25768">
        <v>11530</v>
      </c>
      <c r="L25768">
        <v>1840021468</v>
      </c>
    </row>
    <row r="25769" spans="1:12" x14ac:dyDescent="0.45">
      <c r="A25769" t="str">
        <f t="shared" si="402"/>
        <v>Woodlawn, Virginia, United States</v>
      </c>
      <c r="B25769" t="s">
        <v>30193</v>
      </c>
      <c r="C25769" t="s">
        <v>30193</v>
      </c>
      <c r="D25769">
        <v>38.733199999999997</v>
      </c>
      <c r="E25769">
        <v>-77.114900000000006</v>
      </c>
      <c r="F25769" t="s">
        <v>530</v>
      </c>
      <c r="G25769" t="s">
        <v>531</v>
      </c>
      <c r="H25769" t="s">
        <v>532</v>
      </c>
      <c r="I25769" t="s">
        <v>618</v>
      </c>
      <c r="K25769">
        <v>23406</v>
      </c>
      <c r="L25769">
        <v>1840145210</v>
      </c>
    </row>
    <row r="25770" spans="1:12" x14ac:dyDescent="0.45">
      <c r="A25770" t="str">
        <f t="shared" si="402"/>
        <v>Woodlawn, Maryland, United States</v>
      </c>
      <c r="B25770" t="s">
        <v>30193</v>
      </c>
      <c r="C25770" t="s">
        <v>30193</v>
      </c>
      <c r="D25770">
        <v>39.305399999999999</v>
      </c>
      <c r="E25770">
        <v>-76.748900000000006</v>
      </c>
      <c r="F25770" t="s">
        <v>530</v>
      </c>
      <c r="G25770" t="s">
        <v>531</v>
      </c>
      <c r="H25770" t="s">
        <v>532</v>
      </c>
      <c r="I25770" t="s">
        <v>588</v>
      </c>
      <c r="K25770">
        <v>38951</v>
      </c>
      <c r="L25770">
        <v>1840005697</v>
      </c>
    </row>
    <row r="25771" spans="1:12" x14ac:dyDescent="0.45">
      <c r="A25771" t="str">
        <f t="shared" si="402"/>
        <v>Woodlesford, Leeds, United Kingdom</v>
      </c>
      <c r="B25771" t="s">
        <v>30194</v>
      </c>
      <c r="C25771" t="s">
        <v>30194</v>
      </c>
      <c r="D25771">
        <v>53.756700000000002</v>
      </c>
      <c r="E25771">
        <v>-1.4530000000000001</v>
      </c>
      <c r="F25771" t="s">
        <v>536</v>
      </c>
      <c r="G25771" t="s">
        <v>537</v>
      </c>
      <c r="H25771" t="s">
        <v>538</v>
      </c>
      <c r="I25771" t="s">
        <v>828</v>
      </c>
      <c r="K25771">
        <v>21010</v>
      </c>
      <c r="L25771">
        <v>1826564728</v>
      </c>
    </row>
    <row r="25772" spans="1:12" x14ac:dyDescent="0.45">
      <c r="A25772" t="str">
        <f t="shared" si="402"/>
        <v>Woodley, Wokingham, United Kingdom</v>
      </c>
      <c r="B25772" t="s">
        <v>30195</v>
      </c>
      <c r="C25772" t="s">
        <v>30195</v>
      </c>
      <c r="D25772">
        <v>51.453000000000003</v>
      </c>
      <c r="E25772">
        <v>-0.90200000000000002</v>
      </c>
      <c r="F25772" t="s">
        <v>536</v>
      </c>
      <c r="G25772" t="s">
        <v>537</v>
      </c>
      <c r="H25772" t="s">
        <v>538</v>
      </c>
      <c r="I25772" t="s">
        <v>8928</v>
      </c>
      <c r="K25772">
        <v>35470</v>
      </c>
      <c r="L25772">
        <v>1826133609</v>
      </c>
    </row>
    <row r="25773" spans="1:12" x14ac:dyDescent="0.45">
      <c r="A25773" t="str">
        <f t="shared" si="402"/>
        <v>Woodlyn, Pennsylvania, United States</v>
      </c>
      <c r="B25773" t="s">
        <v>30196</v>
      </c>
      <c r="C25773" t="s">
        <v>30196</v>
      </c>
      <c r="D25773">
        <v>39.877400000000002</v>
      </c>
      <c r="E25773">
        <v>-75.344499999999996</v>
      </c>
      <c r="F25773" t="s">
        <v>530</v>
      </c>
      <c r="G25773" t="s">
        <v>531</v>
      </c>
      <c r="H25773" t="s">
        <v>532</v>
      </c>
      <c r="I25773" t="s">
        <v>620</v>
      </c>
      <c r="K25773">
        <v>9326</v>
      </c>
      <c r="L25773">
        <v>1840035266</v>
      </c>
    </row>
    <row r="25774" spans="1:12" x14ac:dyDescent="0.45">
      <c r="A25774" t="str">
        <f t="shared" si="402"/>
        <v>Woodmere, New York, United States</v>
      </c>
      <c r="B25774" t="s">
        <v>30197</v>
      </c>
      <c r="C25774" t="s">
        <v>30197</v>
      </c>
      <c r="D25774">
        <v>40.6374</v>
      </c>
      <c r="E25774">
        <v>-73.721900000000005</v>
      </c>
      <c r="F25774" t="s">
        <v>530</v>
      </c>
      <c r="G25774" t="s">
        <v>531</v>
      </c>
      <c r="H25774" t="s">
        <v>532</v>
      </c>
      <c r="I25774" t="s">
        <v>803</v>
      </c>
      <c r="K25774">
        <v>17467</v>
      </c>
      <c r="L25774">
        <v>1840005284</v>
      </c>
    </row>
    <row r="25775" spans="1:12" x14ac:dyDescent="0.45">
      <c r="A25775" t="str">
        <f t="shared" si="402"/>
        <v>Woodmere, Louisiana, United States</v>
      </c>
      <c r="B25775" t="s">
        <v>30197</v>
      </c>
      <c r="C25775" t="s">
        <v>30197</v>
      </c>
      <c r="D25775">
        <v>29.849299999999999</v>
      </c>
      <c r="E25775">
        <v>-90.075100000000006</v>
      </c>
      <c r="F25775" t="s">
        <v>530</v>
      </c>
      <c r="G25775" t="s">
        <v>531</v>
      </c>
      <c r="H25775" t="s">
        <v>532</v>
      </c>
      <c r="I25775" t="s">
        <v>533</v>
      </c>
      <c r="K25775">
        <v>10458</v>
      </c>
      <c r="L25775">
        <v>1840031148</v>
      </c>
    </row>
    <row r="25776" spans="1:12" x14ac:dyDescent="0.45">
      <c r="A25776" t="str">
        <f t="shared" si="402"/>
        <v>Woodmoor, Colorado, United States</v>
      </c>
      <c r="B25776" t="s">
        <v>30198</v>
      </c>
      <c r="C25776" t="s">
        <v>30198</v>
      </c>
      <c r="D25776">
        <v>39.106299999999997</v>
      </c>
      <c r="E25776">
        <v>-104.8456</v>
      </c>
      <c r="F25776" t="s">
        <v>530</v>
      </c>
      <c r="G25776" t="s">
        <v>531</v>
      </c>
      <c r="H25776" t="s">
        <v>532</v>
      </c>
      <c r="I25776" t="s">
        <v>1071</v>
      </c>
      <c r="K25776">
        <v>9117</v>
      </c>
      <c r="L25776">
        <v>1840028584</v>
      </c>
    </row>
    <row r="25777" spans="1:12" x14ac:dyDescent="0.45">
      <c r="A25777" t="str">
        <f t="shared" si="402"/>
        <v>Woodridge, Illinois, United States</v>
      </c>
      <c r="B25777" t="s">
        <v>30199</v>
      </c>
      <c r="C25777" t="s">
        <v>30199</v>
      </c>
      <c r="D25777">
        <v>41.736800000000002</v>
      </c>
      <c r="E25777">
        <v>-88.040800000000004</v>
      </c>
      <c r="F25777" t="s">
        <v>530</v>
      </c>
      <c r="G25777" t="s">
        <v>531</v>
      </c>
      <c r="H25777" t="s">
        <v>532</v>
      </c>
      <c r="I25777" t="s">
        <v>824</v>
      </c>
      <c r="K25777">
        <v>33432</v>
      </c>
      <c r="L25777">
        <v>1840011411</v>
      </c>
    </row>
    <row r="25778" spans="1:12" x14ac:dyDescent="0.45">
      <c r="A25778" t="str">
        <f t="shared" si="402"/>
        <v>Wood-Ridge, New Jersey, United States</v>
      </c>
      <c r="B25778" t="s">
        <v>30200</v>
      </c>
      <c r="C25778" t="s">
        <v>30200</v>
      </c>
      <c r="D25778">
        <v>40.850700000000003</v>
      </c>
      <c r="E25778">
        <v>-74.087800000000001</v>
      </c>
      <c r="F25778" t="s">
        <v>530</v>
      </c>
      <c r="G25778" t="s">
        <v>531</v>
      </c>
      <c r="H25778" t="s">
        <v>532</v>
      </c>
      <c r="I25778" t="s">
        <v>587</v>
      </c>
      <c r="K25778">
        <v>9294</v>
      </c>
      <c r="L25778">
        <v>1840000925</v>
      </c>
    </row>
    <row r="25779" spans="1:12" x14ac:dyDescent="0.45">
      <c r="A25779" t="str">
        <f t="shared" si="402"/>
        <v>Woods Creek, Washington, United States</v>
      </c>
      <c r="B25779" t="s">
        <v>30201</v>
      </c>
      <c r="C25779" t="s">
        <v>30201</v>
      </c>
      <c r="D25779">
        <v>47.882100000000001</v>
      </c>
      <c r="E25779">
        <v>-121.8982</v>
      </c>
      <c r="F25779" t="s">
        <v>530</v>
      </c>
      <c r="G25779" t="s">
        <v>531</v>
      </c>
      <c r="H25779" t="s">
        <v>532</v>
      </c>
      <c r="I25779" t="s">
        <v>585</v>
      </c>
      <c r="K25779">
        <v>5907</v>
      </c>
      <c r="L25779">
        <v>1840037864</v>
      </c>
    </row>
    <row r="25780" spans="1:12" x14ac:dyDescent="0.45">
      <c r="A25780" t="str">
        <f t="shared" si="402"/>
        <v>Woods Cross, Utah, United States</v>
      </c>
      <c r="B25780" t="s">
        <v>30202</v>
      </c>
      <c r="C25780" t="s">
        <v>30202</v>
      </c>
      <c r="D25780">
        <v>40.873100000000001</v>
      </c>
      <c r="E25780">
        <v>-111.917</v>
      </c>
      <c r="F25780" t="s">
        <v>530</v>
      </c>
      <c r="G25780" t="s">
        <v>531</v>
      </c>
      <c r="H25780" t="s">
        <v>532</v>
      </c>
      <c r="I25780" t="s">
        <v>1667</v>
      </c>
      <c r="K25780">
        <v>11431</v>
      </c>
      <c r="L25780">
        <v>1840021355</v>
      </c>
    </row>
    <row r="25781" spans="1:12" x14ac:dyDescent="0.45">
      <c r="A25781" t="str">
        <f t="shared" si="402"/>
        <v>Woodside, California, United States</v>
      </c>
      <c r="B25781" t="s">
        <v>30203</v>
      </c>
      <c r="C25781" t="s">
        <v>30203</v>
      </c>
      <c r="D25781">
        <v>37.422199999999997</v>
      </c>
      <c r="E25781">
        <v>-122.2591</v>
      </c>
      <c r="F25781" t="s">
        <v>530</v>
      </c>
      <c r="G25781" t="s">
        <v>531</v>
      </c>
      <c r="H25781" t="s">
        <v>532</v>
      </c>
      <c r="I25781" t="s">
        <v>754</v>
      </c>
      <c r="K25781">
        <v>5458</v>
      </c>
      <c r="L25781">
        <v>1840022548</v>
      </c>
    </row>
    <row r="25782" spans="1:12" x14ac:dyDescent="0.45">
      <c r="A25782" t="str">
        <f t="shared" si="402"/>
        <v>Woodstock, Ontario, Canada</v>
      </c>
      <c r="B25782" t="s">
        <v>30204</v>
      </c>
      <c r="C25782" t="s">
        <v>30204</v>
      </c>
      <c r="D25782">
        <v>43.130600000000001</v>
      </c>
      <c r="E25782">
        <v>-80.746700000000004</v>
      </c>
      <c r="F25782" t="s">
        <v>541</v>
      </c>
      <c r="G25782" t="s">
        <v>542</v>
      </c>
      <c r="H25782" t="s">
        <v>543</v>
      </c>
      <c r="I25782" t="s">
        <v>857</v>
      </c>
      <c r="K25782">
        <v>40902</v>
      </c>
      <c r="L25782">
        <v>1124758374</v>
      </c>
    </row>
    <row r="25783" spans="1:12" x14ac:dyDescent="0.45">
      <c r="A25783" t="str">
        <f t="shared" si="402"/>
        <v>Woodstock, Georgia, United States</v>
      </c>
      <c r="B25783" t="s">
        <v>30204</v>
      </c>
      <c r="C25783" t="s">
        <v>30204</v>
      </c>
      <c r="D25783">
        <v>34.102600000000002</v>
      </c>
      <c r="E25783">
        <v>-84.509</v>
      </c>
      <c r="F25783" t="s">
        <v>530</v>
      </c>
      <c r="G25783" t="s">
        <v>531</v>
      </c>
      <c r="H25783" t="s">
        <v>532</v>
      </c>
      <c r="I25783" t="s">
        <v>763</v>
      </c>
      <c r="K25783">
        <v>33039</v>
      </c>
      <c r="L25783">
        <v>1840015574</v>
      </c>
    </row>
    <row r="25784" spans="1:12" x14ac:dyDescent="0.45">
      <c r="A25784" t="str">
        <f t="shared" si="402"/>
        <v>Woodstock, Illinois, United States</v>
      </c>
      <c r="B25784" t="s">
        <v>30204</v>
      </c>
      <c r="C25784" t="s">
        <v>30204</v>
      </c>
      <c r="D25784">
        <v>42.309600000000003</v>
      </c>
      <c r="E25784">
        <v>-88.435199999999995</v>
      </c>
      <c r="F25784" t="s">
        <v>530</v>
      </c>
      <c r="G25784" t="s">
        <v>531</v>
      </c>
      <c r="H25784" t="s">
        <v>532</v>
      </c>
      <c r="I25784" t="s">
        <v>824</v>
      </c>
      <c r="K25784">
        <v>25786</v>
      </c>
      <c r="L25784">
        <v>1840010107</v>
      </c>
    </row>
    <row r="25785" spans="1:12" x14ac:dyDescent="0.45">
      <c r="A25785" t="str">
        <f t="shared" si="402"/>
        <v>Woodstock, Connecticut, United States</v>
      </c>
      <c r="B25785" t="s">
        <v>30204</v>
      </c>
      <c r="C25785" t="s">
        <v>30204</v>
      </c>
      <c r="D25785">
        <v>41.9694</v>
      </c>
      <c r="E25785">
        <v>-72.022199999999998</v>
      </c>
      <c r="F25785" t="s">
        <v>530</v>
      </c>
      <c r="G25785" t="s">
        <v>531</v>
      </c>
      <c r="H25785" t="s">
        <v>532</v>
      </c>
      <c r="I25785" t="s">
        <v>2109</v>
      </c>
      <c r="K25785">
        <v>7813</v>
      </c>
      <c r="L25785">
        <v>1840035675</v>
      </c>
    </row>
    <row r="25786" spans="1:12" x14ac:dyDescent="0.45">
      <c r="A25786" t="str">
        <f t="shared" si="402"/>
        <v>Woodstock, Virginia, United States</v>
      </c>
      <c r="B25786" t="s">
        <v>30204</v>
      </c>
      <c r="C25786" t="s">
        <v>30204</v>
      </c>
      <c r="D25786">
        <v>38.875</v>
      </c>
      <c r="E25786">
        <v>-78.516000000000005</v>
      </c>
      <c r="F25786" t="s">
        <v>530</v>
      </c>
      <c r="G25786" t="s">
        <v>531</v>
      </c>
      <c r="H25786" t="s">
        <v>532</v>
      </c>
      <c r="I25786" t="s">
        <v>618</v>
      </c>
      <c r="K25786">
        <v>7239</v>
      </c>
      <c r="L25786">
        <v>1840006006</v>
      </c>
    </row>
    <row r="25787" spans="1:12" x14ac:dyDescent="0.45">
      <c r="A25787" t="str">
        <f t="shared" si="402"/>
        <v>Woodstock, New York, United States</v>
      </c>
      <c r="B25787" t="s">
        <v>30204</v>
      </c>
      <c r="C25787" t="s">
        <v>30204</v>
      </c>
      <c r="D25787">
        <v>42.055700000000002</v>
      </c>
      <c r="E25787">
        <v>-74.165300000000002</v>
      </c>
      <c r="F25787" t="s">
        <v>530</v>
      </c>
      <c r="G25787" t="s">
        <v>531</v>
      </c>
      <c r="H25787" t="s">
        <v>532</v>
      </c>
      <c r="I25787" t="s">
        <v>803</v>
      </c>
      <c r="K25787">
        <v>5822</v>
      </c>
      <c r="L25787">
        <v>1840058625</v>
      </c>
    </row>
    <row r="25788" spans="1:12" x14ac:dyDescent="0.45">
      <c r="A25788" t="str">
        <f t="shared" si="402"/>
        <v>Woodstock, New Brunswick, Canada</v>
      </c>
      <c r="B25788" t="s">
        <v>30204</v>
      </c>
      <c r="C25788" t="s">
        <v>30204</v>
      </c>
      <c r="D25788">
        <v>46.152200000000001</v>
      </c>
      <c r="E25788">
        <v>-67.598299999999995</v>
      </c>
      <c r="F25788" t="s">
        <v>541</v>
      </c>
      <c r="G25788" t="s">
        <v>542</v>
      </c>
      <c r="H25788" t="s">
        <v>543</v>
      </c>
      <c r="I25788" t="s">
        <v>3760</v>
      </c>
      <c r="K25788">
        <v>5228</v>
      </c>
      <c r="L25788">
        <v>1124035280</v>
      </c>
    </row>
    <row r="25789" spans="1:12" x14ac:dyDescent="0.45">
      <c r="A25789" t="str">
        <f t="shared" si="402"/>
        <v>Woodville, Leicestershire, United Kingdom</v>
      </c>
      <c r="B25789" t="s">
        <v>30205</v>
      </c>
      <c r="C25789" t="s">
        <v>30205</v>
      </c>
      <c r="D25789">
        <v>52.768999999999998</v>
      </c>
      <c r="E25789">
        <v>-1.5329999999999999</v>
      </c>
      <c r="F25789" t="s">
        <v>536</v>
      </c>
      <c r="G25789" t="s">
        <v>537</v>
      </c>
      <c r="H25789" t="s">
        <v>538</v>
      </c>
      <c r="I25789" t="s">
        <v>2111</v>
      </c>
      <c r="K25789">
        <v>5161</v>
      </c>
      <c r="L25789">
        <v>1826512362</v>
      </c>
    </row>
    <row r="25790" spans="1:12" x14ac:dyDescent="0.45">
      <c r="A25790" t="str">
        <f t="shared" si="402"/>
        <v>Woodward, Oklahoma, United States</v>
      </c>
      <c r="B25790" t="s">
        <v>30206</v>
      </c>
      <c r="C25790" t="s">
        <v>30206</v>
      </c>
      <c r="D25790">
        <v>36.424700000000001</v>
      </c>
      <c r="E25790">
        <v>-99.405699999999996</v>
      </c>
      <c r="F25790" t="s">
        <v>530</v>
      </c>
      <c r="G25790" t="s">
        <v>531</v>
      </c>
      <c r="H25790" t="s">
        <v>532</v>
      </c>
      <c r="I25790" t="s">
        <v>798</v>
      </c>
      <c r="K25790">
        <v>11410</v>
      </c>
      <c r="L25790">
        <v>1840021636</v>
      </c>
    </row>
    <row r="25791" spans="1:12" x14ac:dyDescent="0.45">
      <c r="A25791" t="str">
        <f t="shared" si="402"/>
        <v>Woodway, Texas, United States</v>
      </c>
      <c r="B25791" t="s">
        <v>30207</v>
      </c>
      <c r="C25791" t="s">
        <v>30207</v>
      </c>
      <c r="D25791">
        <v>31.498799999999999</v>
      </c>
      <c r="E25791">
        <v>-97.231399999999994</v>
      </c>
      <c r="F25791" t="s">
        <v>530</v>
      </c>
      <c r="G25791" t="s">
        <v>531</v>
      </c>
      <c r="H25791" t="s">
        <v>532</v>
      </c>
      <c r="I25791" t="s">
        <v>610</v>
      </c>
      <c r="K25791">
        <v>9024</v>
      </c>
      <c r="L25791">
        <v>1840022142</v>
      </c>
    </row>
    <row r="25792" spans="1:12" x14ac:dyDescent="0.45">
      <c r="A25792" t="str">
        <f t="shared" si="402"/>
        <v>Wool, Dorset, United Kingdom</v>
      </c>
      <c r="B25792" t="s">
        <v>30208</v>
      </c>
      <c r="C25792" t="s">
        <v>30208</v>
      </c>
      <c r="D25792">
        <v>50.678899999999999</v>
      </c>
      <c r="E25792">
        <v>-2.2189000000000001</v>
      </c>
      <c r="F25792" t="s">
        <v>536</v>
      </c>
      <c r="G25792" t="s">
        <v>537</v>
      </c>
      <c r="H25792" t="s">
        <v>538</v>
      </c>
      <c r="I25792" t="s">
        <v>4677</v>
      </c>
      <c r="K25792">
        <v>5310</v>
      </c>
      <c r="L25792">
        <v>1826429345</v>
      </c>
    </row>
    <row r="25793" spans="1:12" x14ac:dyDescent="0.45">
      <c r="A25793" t="str">
        <f t="shared" si="402"/>
        <v>Woolgoolga, New South Wales, Australia</v>
      </c>
      <c r="B25793" t="s">
        <v>30209</v>
      </c>
      <c r="C25793" t="s">
        <v>30209</v>
      </c>
      <c r="D25793">
        <v>-30.114999999999998</v>
      </c>
      <c r="E25793">
        <v>153.2011</v>
      </c>
      <c r="F25793" t="s">
        <v>830</v>
      </c>
      <c r="G25793" t="s">
        <v>831</v>
      </c>
      <c r="H25793" t="s">
        <v>832</v>
      </c>
      <c r="I25793" t="s">
        <v>1454</v>
      </c>
      <c r="K25793">
        <v>5290</v>
      </c>
      <c r="L25793">
        <v>1036143859</v>
      </c>
    </row>
    <row r="25794" spans="1:12" x14ac:dyDescent="0.45">
      <c r="A25794" t="str">
        <f t="shared" si="402"/>
        <v>Woolton, Liverpool, United Kingdom</v>
      </c>
      <c r="B25794" t="s">
        <v>30210</v>
      </c>
      <c r="C25794" t="s">
        <v>30210</v>
      </c>
      <c r="D25794">
        <v>53.374000000000002</v>
      </c>
      <c r="E25794">
        <v>-2.8650000000000002</v>
      </c>
      <c r="F25794" t="s">
        <v>536</v>
      </c>
      <c r="G25794" t="s">
        <v>537</v>
      </c>
      <c r="H25794" t="s">
        <v>538</v>
      </c>
      <c r="I25794" t="s">
        <v>1060</v>
      </c>
      <c r="K25794">
        <v>12921</v>
      </c>
      <c r="L25794">
        <v>1826782144</v>
      </c>
    </row>
    <row r="25795" spans="1:12" x14ac:dyDescent="0.45">
      <c r="A25795" t="str">
        <f t="shared" ref="A25795:A25858" si="403">CONCATENATE(B25795,", ",I25795,", ",F25795)</f>
        <v>Woolwich, Greenwich, United Kingdom</v>
      </c>
      <c r="B25795" t="s">
        <v>30211</v>
      </c>
      <c r="C25795" t="s">
        <v>30211</v>
      </c>
      <c r="D25795">
        <v>51.488</v>
      </c>
      <c r="E25795">
        <v>6.3E-2</v>
      </c>
      <c r="F25795" t="s">
        <v>536</v>
      </c>
      <c r="G25795" t="s">
        <v>537</v>
      </c>
      <c r="H25795" t="s">
        <v>538</v>
      </c>
      <c r="I25795" t="s">
        <v>9358</v>
      </c>
      <c r="K25795">
        <v>84959</v>
      </c>
      <c r="L25795">
        <v>1826479020</v>
      </c>
    </row>
    <row r="25796" spans="1:12" x14ac:dyDescent="0.45">
      <c r="A25796" t="str">
        <f t="shared" si="403"/>
        <v>Woolwich, Ontario, Canada</v>
      </c>
      <c r="B25796" t="s">
        <v>30211</v>
      </c>
      <c r="C25796" t="s">
        <v>30211</v>
      </c>
      <c r="D25796">
        <v>43.566699999999997</v>
      </c>
      <c r="E25796">
        <v>-80.4833</v>
      </c>
      <c r="F25796" t="s">
        <v>541</v>
      </c>
      <c r="G25796" t="s">
        <v>542</v>
      </c>
      <c r="H25796" t="s">
        <v>543</v>
      </c>
      <c r="I25796" t="s">
        <v>857</v>
      </c>
      <c r="K25796">
        <v>25006</v>
      </c>
      <c r="L25796">
        <v>1124000096</v>
      </c>
    </row>
    <row r="25797" spans="1:12" x14ac:dyDescent="0.45">
      <c r="A25797" t="str">
        <f t="shared" si="403"/>
        <v>Woolwich, New Jersey, United States</v>
      </c>
      <c r="B25797" t="s">
        <v>30211</v>
      </c>
      <c r="C25797" t="s">
        <v>30211</v>
      </c>
      <c r="D25797">
        <v>39.74</v>
      </c>
      <c r="E25797">
        <v>-75.316999999999993</v>
      </c>
      <c r="F25797" t="s">
        <v>530</v>
      </c>
      <c r="G25797" t="s">
        <v>531</v>
      </c>
      <c r="H25797" t="s">
        <v>532</v>
      </c>
      <c r="I25797" t="s">
        <v>587</v>
      </c>
      <c r="K25797">
        <v>12381</v>
      </c>
      <c r="L25797">
        <v>1840081674</v>
      </c>
    </row>
    <row r="25798" spans="1:12" x14ac:dyDescent="0.45">
      <c r="A25798" t="str">
        <f t="shared" si="403"/>
        <v>Woomera, South Australia, Australia</v>
      </c>
      <c r="B25798" t="s">
        <v>30212</v>
      </c>
      <c r="C25798" t="s">
        <v>30212</v>
      </c>
      <c r="D25798">
        <v>-31.1496</v>
      </c>
      <c r="E25798">
        <v>136.80000000000001</v>
      </c>
      <c r="F25798" t="s">
        <v>830</v>
      </c>
      <c r="G25798" t="s">
        <v>831</v>
      </c>
      <c r="H25798" t="s">
        <v>832</v>
      </c>
      <c r="I25798" t="s">
        <v>833</v>
      </c>
      <c r="K25798">
        <v>450</v>
      </c>
      <c r="L25798">
        <v>1036392822</v>
      </c>
    </row>
    <row r="25799" spans="1:12" x14ac:dyDescent="0.45">
      <c r="A25799" t="str">
        <f t="shared" si="403"/>
        <v>Woonsocket, Rhode Island, United States</v>
      </c>
      <c r="B25799" t="s">
        <v>30213</v>
      </c>
      <c r="C25799" t="s">
        <v>30213</v>
      </c>
      <c r="D25799">
        <v>42.000999999999998</v>
      </c>
      <c r="E25799">
        <v>-71.499300000000005</v>
      </c>
      <c r="F25799" t="s">
        <v>530</v>
      </c>
      <c r="G25799" t="s">
        <v>531</v>
      </c>
      <c r="H25799" t="s">
        <v>532</v>
      </c>
      <c r="I25799" t="s">
        <v>3666</v>
      </c>
      <c r="K25799">
        <v>41751</v>
      </c>
      <c r="L25799">
        <v>1840003290</v>
      </c>
    </row>
    <row r="25800" spans="1:12" x14ac:dyDescent="0.45">
      <c r="A25800" t="str">
        <f t="shared" si="403"/>
        <v>Wooster, Ohio, United States</v>
      </c>
      <c r="B25800" t="s">
        <v>30214</v>
      </c>
      <c r="C25800" t="s">
        <v>30214</v>
      </c>
      <c r="D25800">
        <v>40.817100000000003</v>
      </c>
      <c r="E25800">
        <v>-81.933499999999995</v>
      </c>
      <c r="F25800" t="s">
        <v>530</v>
      </c>
      <c r="G25800" t="s">
        <v>531</v>
      </c>
      <c r="H25800" t="s">
        <v>532</v>
      </c>
      <c r="I25800" t="s">
        <v>799</v>
      </c>
      <c r="K25800">
        <v>30750</v>
      </c>
      <c r="L25800">
        <v>1840000961</v>
      </c>
    </row>
    <row r="25801" spans="1:12" x14ac:dyDescent="0.45">
      <c r="A25801" t="str">
        <f t="shared" si="403"/>
        <v>Wootton, Northamptonshire, United Kingdom</v>
      </c>
      <c r="B25801" t="s">
        <v>30215</v>
      </c>
      <c r="C25801" t="s">
        <v>30215</v>
      </c>
      <c r="D25801">
        <v>52.200699999999998</v>
      </c>
      <c r="E25801">
        <v>-0.88570000000000004</v>
      </c>
      <c r="F25801" t="s">
        <v>536</v>
      </c>
      <c r="G25801" t="s">
        <v>537</v>
      </c>
      <c r="H25801" t="s">
        <v>538</v>
      </c>
      <c r="I25801" t="s">
        <v>5106</v>
      </c>
      <c r="K25801">
        <v>11180</v>
      </c>
      <c r="L25801">
        <v>1826816584</v>
      </c>
    </row>
    <row r="25802" spans="1:12" x14ac:dyDescent="0.45">
      <c r="A25802" t="str">
        <f t="shared" si="403"/>
        <v>Worcester, Massachusetts, United States</v>
      </c>
      <c r="B25802" t="s">
        <v>30216</v>
      </c>
      <c r="C25802" t="s">
        <v>30216</v>
      </c>
      <c r="D25802">
        <v>42.270499999999998</v>
      </c>
      <c r="E25802">
        <v>-71.807900000000004</v>
      </c>
      <c r="F25802" t="s">
        <v>530</v>
      </c>
      <c r="G25802" t="s">
        <v>531</v>
      </c>
      <c r="H25802" t="s">
        <v>532</v>
      </c>
      <c r="I25802" t="s">
        <v>621</v>
      </c>
      <c r="K25802">
        <v>498328</v>
      </c>
      <c r="L25802">
        <v>1840000434</v>
      </c>
    </row>
    <row r="25803" spans="1:12" x14ac:dyDescent="0.45">
      <c r="A25803" t="str">
        <f t="shared" si="403"/>
        <v>Worcester, Worcestershire, United Kingdom</v>
      </c>
      <c r="B25803" t="s">
        <v>30216</v>
      </c>
      <c r="C25803" t="s">
        <v>30216</v>
      </c>
      <c r="D25803">
        <v>52.192</v>
      </c>
      <c r="E25803">
        <v>-2.2200000000000002</v>
      </c>
      <c r="F25803" t="s">
        <v>536</v>
      </c>
      <c r="G25803" t="s">
        <v>537</v>
      </c>
      <c r="H25803" t="s">
        <v>538</v>
      </c>
      <c r="I25803" t="s">
        <v>1748</v>
      </c>
      <c r="K25803">
        <v>101328</v>
      </c>
      <c r="L25803">
        <v>1826393854</v>
      </c>
    </row>
    <row r="25804" spans="1:12" x14ac:dyDescent="0.45">
      <c r="A25804" t="str">
        <f t="shared" si="403"/>
        <v>Worcester, Western Cape, South Africa</v>
      </c>
      <c r="B25804" t="s">
        <v>30216</v>
      </c>
      <c r="C25804" t="s">
        <v>30216</v>
      </c>
      <c r="D25804">
        <v>-33.645000000000003</v>
      </c>
      <c r="E25804">
        <v>19.4436</v>
      </c>
      <c r="F25804" t="s">
        <v>1436</v>
      </c>
      <c r="G25804" t="s">
        <v>1437</v>
      </c>
      <c r="H25804" t="s">
        <v>1438</v>
      </c>
      <c r="I25804" t="s">
        <v>3883</v>
      </c>
      <c r="K25804">
        <v>97098</v>
      </c>
      <c r="L25804">
        <v>1710498245</v>
      </c>
    </row>
    <row r="25805" spans="1:12" x14ac:dyDescent="0.45">
      <c r="A25805" t="str">
        <f t="shared" si="403"/>
        <v>Worcester, Pennsylvania, United States</v>
      </c>
      <c r="B25805" t="s">
        <v>30216</v>
      </c>
      <c r="C25805" t="s">
        <v>30216</v>
      </c>
      <c r="D25805">
        <v>40.189900000000002</v>
      </c>
      <c r="E25805">
        <v>-75.352199999999996</v>
      </c>
      <c r="F25805" t="s">
        <v>530</v>
      </c>
      <c r="G25805" t="s">
        <v>531</v>
      </c>
      <c r="H25805" t="s">
        <v>532</v>
      </c>
      <c r="I25805" t="s">
        <v>620</v>
      </c>
      <c r="K25805">
        <v>10374</v>
      </c>
      <c r="L25805">
        <v>1840035368</v>
      </c>
    </row>
    <row r="25806" spans="1:12" x14ac:dyDescent="0.45">
      <c r="A25806" t="str">
        <f t="shared" si="403"/>
        <v>Worcester Park, Sutton, United Kingdom</v>
      </c>
      <c r="B25806" t="s">
        <v>30217</v>
      </c>
      <c r="C25806" t="s">
        <v>30217</v>
      </c>
      <c r="D25806">
        <v>51.3752</v>
      </c>
      <c r="E25806">
        <v>-0.23899999999999999</v>
      </c>
      <c r="F25806" t="s">
        <v>536</v>
      </c>
      <c r="G25806" t="s">
        <v>537</v>
      </c>
      <c r="H25806" t="s">
        <v>538</v>
      </c>
      <c r="I25806" t="s">
        <v>6229</v>
      </c>
      <c r="K25806">
        <v>16031</v>
      </c>
      <c r="L25806">
        <v>1826854793</v>
      </c>
    </row>
    <row r="25807" spans="1:12" x14ac:dyDescent="0.45">
      <c r="A25807" t="str">
        <f t="shared" si="403"/>
        <v>Wordsley, Dudley, United Kingdom</v>
      </c>
      <c r="B25807" t="s">
        <v>30218</v>
      </c>
      <c r="C25807" t="s">
        <v>30218</v>
      </c>
      <c r="D25807">
        <v>52.482999999999997</v>
      </c>
      <c r="E25807">
        <v>-2.15</v>
      </c>
      <c r="F25807" t="s">
        <v>536</v>
      </c>
      <c r="G25807" t="s">
        <v>537</v>
      </c>
      <c r="H25807" t="s">
        <v>538</v>
      </c>
      <c r="I25807" t="s">
        <v>1804</v>
      </c>
      <c r="K25807">
        <v>12582</v>
      </c>
      <c r="L25807">
        <v>1826751704</v>
      </c>
    </row>
    <row r="25808" spans="1:12" x14ac:dyDescent="0.45">
      <c r="A25808" t="str">
        <f t="shared" si="403"/>
        <v>Wörgl, Tirol, Austria</v>
      </c>
      <c r="B25808" t="s">
        <v>30219</v>
      </c>
      <c r="C25808" t="s">
        <v>30220</v>
      </c>
      <c r="D25808">
        <v>47.4831</v>
      </c>
      <c r="E25808">
        <v>12.0664</v>
      </c>
      <c r="F25808" t="s">
        <v>1889</v>
      </c>
      <c r="G25808" t="s">
        <v>1890</v>
      </c>
      <c r="H25808" t="s">
        <v>1891</v>
      </c>
      <c r="I25808" t="s">
        <v>11696</v>
      </c>
      <c r="K25808">
        <v>13811</v>
      </c>
      <c r="L25808">
        <v>1040228921</v>
      </c>
    </row>
    <row r="25809" spans="1:12" x14ac:dyDescent="0.45">
      <c r="A25809" t="str">
        <f t="shared" si="403"/>
        <v>Workington, Cumbria, United Kingdom</v>
      </c>
      <c r="B25809" t="s">
        <v>30221</v>
      </c>
      <c r="C25809" t="s">
        <v>30221</v>
      </c>
      <c r="D25809">
        <v>54.636499999999998</v>
      </c>
      <c r="E25809">
        <v>-3.5548999999999999</v>
      </c>
      <c r="F25809" t="s">
        <v>536</v>
      </c>
      <c r="G25809" t="s">
        <v>537</v>
      </c>
      <c r="H25809" t="s">
        <v>538</v>
      </c>
      <c r="I25809" t="s">
        <v>3670</v>
      </c>
      <c r="K25809">
        <v>25207</v>
      </c>
      <c r="L25809">
        <v>1826107196</v>
      </c>
    </row>
    <row r="25810" spans="1:12" x14ac:dyDescent="0.45">
      <c r="A25810" t="str">
        <f t="shared" si="403"/>
        <v>Worksop, Nottinghamshire, United Kingdom</v>
      </c>
      <c r="B25810" t="s">
        <v>30222</v>
      </c>
      <c r="C25810" t="s">
        <v>30222</v>
      </c>
      <c r="D25810">
        <v>53.304200000000002</v>
      </c>
      <c r="E25810">
        <v>-1.1244000000000001</v>
      </c>
      <c r="F25810" t="s">
        <v>536</v>
      </c>
      <c r="G25810" t="s">
        <v>537</v>
      </c>
      <c r="H25810" t="s">
        <v>538</v>
      </c>
      <c r="I25810" t="s">
        <v>2420</v>
      </c>
      <c r="K25810">
        <v>41820</v>
      </c>
      <c r="L25810">
        <v>1826731609</v>
      </c>
    </row>
    <row r="25811" spans="1:12" x14ac:dyDescent="0.45">
      <c r="A25811" t="str">
        <f t="shared" si="403"/>
        <v>Worland, Wyoming, United States</v>
      </c>
      <c r="B25811" t="s">
        <v>30223</v>
      </c>
      <c r="C25811" t="s">
        <v>30223</v>
      </c>
      <c r="D25811">
        <v>44.002600000000001</v>
      </c>
      <c r="E25811">
        <v>-107.9543</v>
      </c>
      <c r="F25811" t="s">
        <v>530</v>
      </c>
      <c r="G25811" t="s">
        <v>531</v>
      </c>
      <c r="H25811" t="s">
        <v>532</v>
      </c>
      <c r="I25811" t="s">
        <v>6261</v>
      </c>
      <c r="K25811">
        <v>5003</v>
      </c>
      <c r="L25811">
        <v>1840021266</v>
      </c>
    </row>
    <row r="25812" spans="1:12" x14ac:dyDescent="0.45">
      <c r="A25812" t="str">
        <f t="shared" si="403"/>
        <v>World Golf Village, Florida, United States</v>
      </c>
      <c r="B25812" t="s">
        <v>30224</v>
      </c>
      <c r="C25812" t="s">
        <v>30224</v>
      </c>
      <c r="D25812">
        <v>29.965299999999999</v>
      </c>
      <c r="E25812">
        <v>-81.489800000000002</v>
      </c>
      <c r="F25812" t="s">
        <v>530</v>
      </c>
      <c r="G25812" t="s">
        <v>531</v>
      </c>
      <c r="H25812" t="s">
        <v>532</v>
      </c>
      <c r="I25812" t="s">
        <v>1378</v>
      </c>
      <c r="K25812">
        <v>16538</v>
      </c>
      <c r="L25812">
        <v>1840039162</v>
      </c>
    </row>
    <row r="25813" spans="1:12" x14ac:dyDescent="0.45">
      <c r="A25813" t="str">
        <f t="shared" si="403"/>
        <v>Worms, Rhineland-Palatinate, Germany</v>
      </c>
      <c r="B25813" t="s">
        <v>30225</v>
      </c>
      <c r="C25813" t="s">
        <v>30225</v>
      </c>
      <c r="D25813">
        <v>49.631900000000002</v>
      </c>
      <c r="E25813">
        <v>8.3652999999999995</v>
      </c>
      <c r="F25813" t="s">
        <v>441</v>
      </c>
      <c r="G25813" t="s">
        <v>442</v>
      </c>
      <c r="H25813" t="s">
        <v>443</v>
      </c>
      <c r="I25813" t="s">
        <v>1712</v>
      </c>
      <c r="J25813" t="s">
        <v>366</v>
      </c>
      <c r="K25813">
        <v>83330</v>
      </c>
      <c r="L25813">
        <v>1276944683</v>
      </c>
    </row>
    <row r="25814" spans="1:12" x14ac:dyDescent="0.45">
      <c r="A25814" t="str">
        <f t="shared" si="403"/>
        <v>Worplesdon, Surrey, United Kingdom</v>
      </c>
      <c r="B25814" t="s">
        <v>30226</v>
      </c>
      <c r="C25814" t="s">
        <v>30226</v>
      </c>
      <c r="D25814">
        <v>51.271999999999998</v>
      </c>
      <c r="E25814">
        <v>-0.61199999999999999</v>
      </c>
      <c r="F25814" t="s">
        <v>536</v>
      </c>
      <c r="G25814" t="s">
        <v>537</v>
      </c>
      <c r="H25814" t="s">
        <v>538</v>
      </c>
      <c r="I25814" t="s">
        <v>826</v>
      </c>
      <c r="K25814">
        <v>8529</v>
      </c>
      <c r="L25814">
        <v>1826340455</v>
      </c>
    </row>
    <row r="25815" spans="1:12" x14ac:dyDescent="0.45">
      <c r="A25815" t="str">
        <f t="shared" si="403"/>
        <v>Worragee, New South Wales, Australia</v>
      </c>
      <c r="B25815" t="s">
        <v>30227</v>
      </c>
      <c r="C25815" t="s">
        <v>30227</v>
      </c>
      <c r="D25815">
        <v>-34.914400000000001</v>
      </c>
      <c r="E25815">
        <v>150.6386</v>
      </c>
      <c r="F25815" t="s">
        <v>830</v>
      </c>
      <c r="G25815" t="s">
        <v>831</v>
      </c>
      <c r="H25815" t="s">
        <v>832</v>
      </c>
      <c r="I25815" t="s">
        <v>1454</v>
      </c>
      <c r="K25815">
        <v>5068</v>
      </c>
      <c r="L25815">
        <v>1036339460</v>
      </c>
    </row>
    <row r="25816" spans="1:12" x14ac:dyDescent="0.45">
      <c r="A25816" t="str">
        <f t="shared" si="403"/>
        <v>Wörrstadt, Rhineland-Palatinate, Germany</v>
      </c>
      <c r="B25816" t="s">
        <v>30228</v>
      </c>
      <c r="C25816" t="s">
        <v>30229</v>
      </c>
      <c r="D25816">
        <v>49.8431</v>
      </c>
      <c r="E25816">
        <v>8.1156000000000006</v>
      </c>
      <c r="F25816" t="s">
        <v>441</v>
      </c>
      <c r="G25816" t="s">
        <v>442</v>
      </c>
      <c r="H25816" t="s">
        <v>443</v>
      </c>
      <c r="I25816" t="s">
        <v>1712</v>
      </c>
      <c r="K25816">
        <v>8027</v>
      </c>
      <c r="L25816">
        <v>1276807960</v>
      </c>
    </row>
    <row r="25817" spans="1:12" x14ac:dyDescent="0.45">
      <c r="A25817" t="str">
        <f t="shared" si="403"/>
        <v>Worsborough, Barnsley, United Kingdom</v>
      </c>
      <c r="B25817" t="s">
        <v>30230</v>
      </c>
      <c r="C25817" t="s">
        <v>30230</v>
      </c>
      <c r="D25817">
        <v>53.52</v>
      </c>
      <c r="E25817">
        <v>-1.47</v>
      </c>
      <c r="F25817" t="s">
        <v>536</v>
      </c>
      <c r="G25817" t="s">
        <v>537</v>
      </c>
      <c r="H25817" t="s">
        <v>538</v>
      </c>
      <c r="I25817" t="s">
        <v>3629</v>
      </c>
      <c r="K25817">
        <v>9516</v>
      </c>
      <c r="L25817">
        <v>1826794690</v>
      </c>
    </row>
    <row r="25818" spans="1:12" x14ac:dyDescent="0.45">
      <c r="A25818" t="str">
        <f t="shared" si="403"/>
        <v>Worsley, Salford, United Kingdom</v>
      </c>
      <c r="B25818" t="s">
        <v>30231</v>
      </c>
      <c r="C25818" t="s">
        <v>30231</v>
      </c>
      <c r="D25818">
        <v>53.509300000000003</v>
      </c>
      <c r="E25818">
        <v>-2.3845000000000001</v>
      </c>
      <c r="F25818" t="s">
        <v>536</v>
      </c>
      <c r="G25818" t="s">
        <v>537</v>
      </c>
      <c r="H25818" t="s">
        <v>538</v>
      </c>
      <c r="I25818" t="s">
        <v>3687</v>
      </c>
      <c r="K25818">
        <v>10090</v>
      </c>
      <c r="L25818">
        <v>1826999294</v>
      </c>
    </row>
    <row r="25819" spans="1:12" x14ac:dyDescent="0.45">
      <c r="A25819" t="str">
        <f t="shared" si="403"/>
        <v>Worth, Illinois, United States</v>
      </c>
      <c r="B25819" t="s">
        <v>30232</v>
      </c>
      <c r="C25819" t="s">
        <v>30232</v>
      </c>
      <c r="D25819">
        <v>41.6877</v>
      </c>
      <c r="E25819">
        <v>-87.791600000000003</v>
      </c>
      <c r="F25819" t="s">
        <v>530</v>
      </c>
      <c r="G25819" t="s">
        <v>531</v>
      </c>
      <c r="H25819" t="s">
        <v>532</v>
      </c>
      <c r="I25819" t="s">
        <v>824</v>
      </c>
      <c r="K25819">
        <v>10466</v>
      </c>
      <c r="L25819">
        <v>1840011318</v>
      </c>
    </row>
    <row r="25820" spans="1:12" x14ac:dyDescent="0.45">
      <c r="A25820" t="str">
        <f t="shared" si="403"/>
        <v>Worth, West Sussex, United Kingdom</v>
      </c>
      <c r="B25820" t="s">
        <v>30232</v>
      </c>
      <c r="C25820" t="s">
        <v>30232</v>
      </c>
      <c r="D25820">
        <v>51.113</v>
      </c>
      <c r="E25820">
        <v>-0.14699999999999999</v>
      </c>
      <c r="F25820" t="s">
        <v>536</v>
      </c>
      <c r="G25820" t="s">
        <v>537</v>
      </c>
      <c r="H25820" t="s">
        <v>538</v>
      </c>
      <c r="I25820" t="s">
        <v>2025</v>
      </c>
      <c r="K25820">
        <v>9888</v>
      </c>
      <c r="L25820">
        <v>1826978438</v>
      </c>
    </row>
    <row r="25821" spans="1:12" x14ac:dyDescent="0.45">
      <c r="A25821" t="str">
        <f t="shared" si="403"/>
        <v>Wörth am Rhein, Rhineland-Palatinate, Germany</v>
      </c>
      <c r="B25821" t="s">
        <v>30233</v>
      </c>
      <c r="C25821" t="s">
        <v>30234</v>
      </c>
      <c r="D25821">
        <v>49.051699999999997</v>
      </c>
      <c r="E25821">
        <v>8.2603000000000009</v>
      </c>
      <c r="F25821" t="s">
        <v>441</v>
      </c>
      <c r="G25821" t="s">
        <v>442</v>
      </c>
      <c r="H25821" t="s">
        <v>443</v>
      </c>
      <c r="I25821" t="s">
        <v>1712</v>
      </c>
      <c r="K25821">
        <v>18123</v>
      </c>
      <c r="L25821">
        <v>1276803392</v>
      </c>
    </row>
    <row r="25822" spans="1:12" x14ac:dyDescent="0.45">
      <c r="A25822" t="str">
        <f t="shared" si="403"/>
        <v>Worthing, West Sussex, United Kingdom</v>
      </c>
      <c r="B25822" t="s">
        <v>30235</v>
      </c>
      <c r="C25822" t="s">
        <v>30235</v>
      </c>
      <c r="D25822">
        <v>50.814700000000002</v>
      </c>
      <c r="E25822">
        <v>-0.37140000000000001</v>
      </c>
      <c r="F25822" t="s">
        <v>536</v>
      </c>
      <c r="G25822" t="s">
        <v>537</v>
      </c>
      <c r="H25822" t="s">
        <v>538</v>
      </c>
      <c r="I25822" t="s">
        <v>2025</v>
      </c>
      <c r="K25822">
        <v>183000</v>
      </c>
      <c r="L25822">
        <v>1826936965</v>
      </c>
    </row>
    <row r="25823" spans="1:12" x14ac:dyDescent="0.45">
      <c r="A25823" t="str">
        <f t="shared" si="403"/>
        <v>Worthington, Ohio, United States</v>
      </c>
      <c r="B25823" t="s">
        <v>30236</v>
      </c>
      <c r="C25823" t="s">
        <v>30236</v>
      </c>
      <c r="D25823">
        <v>40.094900000000003</v>
      </c>
      <c r="E25823">
        <v>-83.021000000000001</v>
      </c>
      <c r="F25823" t="s">
        <v>530</v>
      </c>
      <c r="G25823" t="s">
        <v>531</v>
      </c>
      <c r="H25823" t="s">
        <v>532</v>
      </c>
      <c r="I25823" t="s">
        <v>799</v>
      </c>
      <c r="K25823">
        <v>14692</v>
      </c>
      <c r="L25823">
        <v>1840010522</v>
      </c>
    </row>
    <row r="25824" spans="1:12" x14ac:dyDescent="0.45">
      <c r="A25824" t="str">
        <f t="shared" si="403"/>
        <v>Worthington, Minnesota, United States</v>
      </c>
      <c r="B25824" t="s">
        <v>30236</v>
      </c>
      <c r="C25824" t="s">
        <v>30236</v>
      </c>
      <c r="D25824">
        <v>43.628100000000003</v>
      </c>
      <c r="E25824">
        <v>-95.599000000000004</v>
      </c>
      <c r="F25824" t="s">
        <v>530</v>
      </c>
      <c r="G25824" t="s">
        <v>531</v>
      </c>
      <c r="H25824" t="s">
        <v>532</v>
      </c>
      <c r="I25824" t="s">
        <v>1433</v>
      </c>
      <c r="K25824">
        <v>12947</v>
      </c>
      <c r="L25824">
        <v>1840010036</v>
      </c>
    </row>
    <row r="25825" spans="1:12" x14ac:dyDescent="0.45">
      <c r="A25825" t="str">
        <f t="shared" si="403"/>
        <v>Wote, Makueni, Kenya</v>
      </c>
      <c r="B25825" t="s">
        <v>30237</v>
      </c>
      <c r="C25825" t="s">
        <v>30237</v>
      </c>
      <c r="D25825">
        <v>-1.7807999999999999</v>
      </c>
      <c r="E25825">
        <v>37.628799999999998</v>
      </c>
      <c r="F25825" t="s">
        <v>2672</v>
      </c>
      <c r="G25825" t="s">
        <v>2673</v>
      </c>
      <c r="H25825" t="s">
        <v>2674</v>
      </c>
      <c r="I25825" t="s">
        <v>30238</v>
      </c>
      <c r="J25825" t="s">
        <v>378</v>
      </c>
      <c r="L25825">
        <v>1404304549</v>
      </c>
    </row>
    <row r="25826" spans="1:12" x14ac:dyDescent="0.45">
      <c r="A25826" t="str">
        <f t="shared" si="403"/>
        <v>Wotton-under-Edge, Gloucestershire, United Kingdom</v>
      </c>
      <c r="B25826" t="s">
        <v>30239</v>
      </c>
      <c r="C25826" t="s">
        <v>30239</v>
      </c>
      <c r="D25826">
        <v>51.637999999999998</v>
      </c>
      <c r="E25826">
        <v>-2.3490000000000002</v>
      </c>
      <c r="F25826" t="s">
        <v>536</v>
      </c>
      <c r="G25826" t="s">
        <v>537</v>
      </c>
      <c r="H25826" t="s">
        <v>538</v>
      </c>
      <c r="I25826" t="s">
        <v>4605</v>
      </c>
      <c r="K25826">
        <v>5627</v>
      </c>
      <c r="L25826">
        <v>1826917340</v>
      </c>
    </row>
    <row r="25827" spans="1:12" x14ac:dyDescent="0.45">
      <c r="A25827" t="str">
        <f t="shared" si="403"/>
        <v>Wrecsam, Wrexham, United Kingdom</v>
      </c>
      <c r="B25827" t="s">
        <v>30240</v>
      </c>
      <c r="C25827" t="s">
        <v>30240</v>
      </c>
      <c r="D25827">
        <v>53.045999999999999</v>
      </c>
      <c r="E25827">
        <v>-2.9929999999999999</v>
      </c>
      <c r="F25827" t="s">
        <v>536</v>
      </c>
      <c r="G25827" t="s">
        <v>537</v>
      </c>
      <c r="H25827" t="s">
        <v>538</v>
      </c>
      <c r="I25827" t="s">
        <v>11195</v>
      </c>
      <c r="K25827">
        <v>65692</v>
      </c>
      <c r="L25827">
        <v>1826879983</v>
      </c>
    </row>
    <row r="25828" spans="1:12" x14ac:dyDescent="0.45">
      <c r="A25828" t="str">
        <f t="shared" si="403"/>
        <v>Wrentham, Massachusetts, United States</v>
      </c>
      <c r="B25828" t="s">
        <v>30241</v>
      </c>
      <c r="C25828" t="s">
        <v>30241</v>
      </c>
      <c r="D25828">
        <v>42.051299999999998</v>
      </c>
      <c r="E25828">
        <v>-71.355199999999996</v>
      </c>
      <c r="F25828" t="s">
        <v>530</v>
      </c>
      <c r="G25828" t="s">
        <v>531</v>
      </c>
      <c r="H25828" t="s">
        <v>532</v>
      </c>
      <c r="I25828" t="s">
        <v>621</v>
      </c>
      <c r="K25828">
        <v>11734</v>
      </c>
      <c r="L25828">
        <v>1840053562</v>
      </c>
    </row>
    <row r="25829" spans="1:12" x14ac:dyDescent="0.45">
      <c r="A25829" t="str">
        <f t="shared" si="403"/>
        <v>Wriezen, Brandenburg, Germany</v>
      </c>
      <c r="B25829" t="s">
        <v>30242</v>
      </c>
      <c r="C25829" t="s">
        <v>30242</v>
      </c>
      <c r="D25829">
        <v>52.716700000000003</v>
      </c>
      <c r="E25829">
        <v>14.133100000000001</v>
      </c>
      <c r="F25829" t="s">
        <v>441</v>
      </c>
      <c r="G25829" t="s">
        <v>442</v>
      </c>
      <c r="H25829" t="s">
        <v>443</v>
      </c>
      <c r="I25829" t="s">
        <v>1719</v>
      </c>
      <c r="K25829">
        <v>7254</v>
      </c>
      <c r="L25829">
        <v>1276665818</v>
      </c>
    </row>
    <row r="25830" spans="1:12" x14ac:dyDescent="0.45">
      <c r="A25830" t="str">
        <f t="shared" si="403"/>
        <v>Wright, Florida, United States</v>
      </c>
      <c r="B25830" t="s">
        <v>30243</v>
      </c>
      <c r="C25830" t="s">
        <v>30243</v>
      </c>
      <c r="D25830">
        <v>30.444500000000001</v>
      </c>
      <c r="E25830">
        <v>-86.641900000000007</v>
      </c>
      <c r="F25830" t="s">
        <v>530</v>
      </c>
      <c r="G25830" t="s">
        <v>531</v>
      </c>
      <c r="H25830" t="s">
        <v>532</v>
      </c>
      <c r="I25830" t="s">
        <v>1378</v>
      </c>
      <c r="K25830">
        <v>22991</v>
      </c>
      <c r="L25830">
        <v>1840013921</v>
      </c>
    </row>
    <row r="25831" spans="1:12" x14ac:dyDescent="0.45">
      <c r="A25831" t="str">
        <f t="shared" si="403"/>
        <v>Wright, Pennsylvania, United States</v>
      </c>
      <c r="B25831" t="s">
        <v>30243</v>
      </c>
      <c r="C25831" t="s">
        <v>30243</v>
      </c>
      <c r="D25831">
        <v>41.121099999999998</v>
      </c>
      <c r="E25831">
        <v>-75.904600000000002</v>
      </c>
      <c r="F25831" t="s">
        <v>530</v>
      </c>
      <c r="G25831" t="s">
        <v>531</v>
      </c>
      <c r="H25831" t="s">
        <v>532</v>
      </c>
      <c r="I25831" t="s">
        <v>620</v>
      </c>
      <c r="K25831">
        <v>5633</v>
      </c>
      <c r="L25831">
        <v>1840146475</v>
      </c>
    </row>
    <row r="25832" spans="1:12" x14ac:dyDescent="0.45">
      <c r="A25832" t="str">
        <f t="shared" si="403"/>
        <v>Wrightsboro, North Carolina, United States</v>
      </c>
      <c r="B25832" t="s">
        <v>30244</v>
      </c>
      <c r="C25832" t="s">
        <v>30244</v>
      </c>
      <c r="D25832">
        <v>34.289499999999997</v>
      </c>
      <c r="E25832">
        <v>-77.921700000000001</v>
      </c>
      <c r="F25832" t="s">
        <v>530</v>
      </c>
      <c r="G25832" t="s">
        <v>531</v>
      </c>
      <c r="H25832" t="s">
        <v>532</v>
      </c>
      <c r="I25832" t="s">
        <v>589</v>
      </c>
      <c r="K25832">
        <v>5233</v>
      </c>
      <c r="L25832">
        <v>1840013630</v>
      </c>
    </row>
    <row r="25833" spans="1:12" x14ac:dyDescent="0.45">
      <c r="A25833" t="str">
        <f t="shared" si="403"/>
        <v>Wrightsville, Georgia, United States</v>
      </c>
      <c r="B25833" t="s">
        <v>30245</v>
      </c>
      <c r="C25833" t="s">
        <v>30245</v>
      </c>
      <c r="D25833">
        <v>32.726500000000001</v>
      </c>
      <c r="E25833">
        <v>-82.719700000000003</v>
      </c>
      <c r="F25833" t="s">
        <v>530</v>
      </c>
      <c r="G25833" t="s">
        <v>531</v>
      </c>
      <c r="H25833" t="s">
        <v>532</v>
      </c>
      <c r="I25833" t="s">
        <v>763</v>
      </c>
      <c r="K25833">
        <v>5688</v>
      </c>
      <c r="L25833">
        <v>1840015789</v>
      </c>
    </row>
    <row r="25834" spans="1:12" x14ac:dyDescent="0.45">
      <c r="A25834" t="str">
        <f t="shared" si="403"/>
        <v>Writtle, Essex, United Kingdom</v>
      </c>
      <c r="B25834" t="s">
        <v>30246</v>
      </c>
      <c r="C25834" t="s">
        <v>30246</v>
      </c>
      <c r="D25834">
        <v>51.728999999999999</v>
      </c>
      <c r="E25834">
        <v>0.42699999999999999</v>
      </c>
      <c r="F25834" t="s">
        <v>536</v>
      </c>
      <c r="G25834" t="s">
        <v>537</v>
      </c>
      <c r="H25834" t="s">
        <v>538</v>
      </c>
      <c r="I25834" t="s">
        <v>3710</v>
      </c>
      <c r="K25834">
        <v>5383</v>
      </c>
      <c r="L25834">
        <v>1826904412</v>
      </c>
    </row>
    <row r="25835" spans="1:12" x14ac:dyDescent="0.45">
      <c r="A25835" t="str">
        <f t="shared" si="403"/>
        <v>Wrocław, Dolnośląskie, Poland</v>
      </c>
      <c r="B25835" t="s">
        <v>30247</v>
      </c>
      <c r="C25835" t="s">
        <v>30248</v>
      </c>
      <c r="D25835">
        <v>51.107700000000001</v>
      </c>
      <c r="E25835">
        <v>17.035299999999999</v>
      </c>
      <c r="F25835" t="s">
        <v>3993</v>
      </c>
      <c r="G25835" t="s">
        <v>3994</v>
      </c>
      <c r="H25835" t="s">
        <v>3995</v>
      </c>
      <c r="I25835" t="s">
        <v>4423</v>
      </c>
      <c r="J25835" t="s">
        <v>378</v>
      </c>
      <c r="K25835">
        <v>638586</v>
      </c>
      <c r="L25835">
        <v>1616108520</v>
      </c>
    </row>
    <row r="25836" spans="1:12" x14ac:dyDescent="0.45">
      <c r="A25836" t="str">
        <f t="shared" si="403"/>
        <v>Wroughton, Swindon, United Kingdom</v>
      </c>
      <c r="B25836" t="s">
        <v>30249</v>
      </c>
      <c r="C25836" t="s">
        <v>30249</v>
      </c>
      <c r="D25836">
        <v>51.524999999999999</v>
      </c>
      <c r="E25836">
        <v>-1.792</v>
      </c>
      <c r="F25836" t="s">
        <v>536</v>
      </c>
      <c r="G25836" t="s">
        <v>537</v>
      </c>
      <c r="H25836" t="s">
        <v>538</v>
      </c>
      <c r="I25836" t="s">
        <v>4731</v>
      </c>
      <c r="K25836">
        <v>8033</v>
      </c>
      <c r="L25836">
        <v>1826171684</v>
      </c>
    </row>
    <row r="25837" spans="1:12" x14ac:dyDescent="0.45">
      <c r="A25837" t="str">
        <f t="shared" si="403"/>
        <v>Wschowa, Lubuskie, Poland</v>
      </c>
      <c r="B25837" t="s">
        <v>30250</v>
      </c>
      <c r="C25837" t="s">
        <v>30250</v>
      </c>
      <c r="D25837">
        <v>51.8</v>
      </c>
      <c r="E25837">
        <v>16.3</v>
      </c>
      <c r="F25837" t="s">
        <v>3993</v>
      </c>
      <c r="G25837" t="s">
        <v>3994</v>
      </c>
      <c r="H25837" t="s">
        <v>3995</v>
      </c>
      <c r="I25837" t="s">
        <v>10999</v>
      </c>
      <c r="J25837" t="s">
        <v>366</v>
      </c>
      <c r="K25837">
        <v>14607</v>
      </c>
      <c r="L25837">
        <v>1616415919</v>
      </c>
    </row>
    <row r="25838" spans="1:12" x14ac:dyDescent="0.45">
      <c r="A25838" t="str">
        <f t="shared" si="403"/>
        <v>Wu’an, Hebei, China</v>
      </c>
      <c r="B25838" t="s">
        <v>30251</v>
      </c>
      <c r="C25838" t="s">
        <v>30252</v>
      </c>
      <c r="D25838">
        <v>36.694099999999999</v>
      </c>
      <c r="E25838">
        <v>114.18470000000001</v>
      </c>
      <c r="F25838" t="s">
        <v>1039</v>
      </c>
      <c r="G25838" t="s">
        <v>1040</v>
      </c>
      <c r="H25838" t="s">
        <v>1041</v>
      </c>
      <c r="I25838" t="s">
        <v>2037</v>
      </c>
      <c r="K25838">
        <v>819000</v>
      </c>
      <c r="L25838">
        <v>1156729960</v>
      </c>
    </row>
    <row r="25839" spans="1:12" x14ac:dyDescent="0.45">
      <c r="A25839" t="str">
        <f t="shared" si="403"/>
        <v>Wuchuan, Guangdong, China</v>
      </c>
      <c r="B25839" t="s">
        <v>30253</v>
      </c>
      <c r="C25839" t="s">
        <v>30253</v>
      </c>
      <c r="D25839">
        <v>21.457100000000001</v>
      </c>
      <c r="E25839">
        <v>110.7659</v>
      </c>
      <c r="F25839" t="s">
        <v>1039</v>
      </c>
      <c r="G25839" t="s">
        <v>1040</v>
      </c>
      <c r="H25839" t="s">
        <v>1041</v>
      </c>
      <c r="I25839" t="s">
        <v>6611</v>
      </c>
      <c r="K25839">
        <v>927275</v>
      </c>
      <c r="L25839">
        <v>1156198103</v>
      </c>
    </row>
    <row r="25840" spans="1:12" x14ac:dyDescent="0.45">
      <c r="A25840" t="str">
        <f t="shared" si="403"/>
        <v>Wudalianchi, Heilongjiang, China</v>
      </c>
      <c r="B25840" t="s">
        <v>30254</v>
      </c>
      <c r="C25840" t="s">
        <v>30254</v>
      </c>
      <c r="D25840">
        <v>48.643300000000004</v>
      </c>
      <c r="E25840">
        <v>126.1408</v>
      </c>
      <c r="F25840" t="s">
        <v>1039</v>
      </c>
      <c r="G25840" t="s">
        <v>1040</v>
      </c>
      <c r="H25840" t="s">
        <v>1041</v>
      </c>
      <c r="I25840" t="s">
        <v>1953</v>
      </c>
      <c r="K25840">
        <v>360000</v>
      </c>
      <c r="L25840">
        <v>1156059331</v>
      </c>
    </row>
    <row r="25841" spans="1:12" x14ac:dyDescent="0.45">
      <c r="A25841" t="str">
        <f t="shared" si="403"/>
        <v>Wugang, Hunan, China</v>
      </c>
      <c r="B25841" t="s">
        <v>30255</v>
      </c>
      <c r="C25841" t="s">
        <v>30255</v>
      </c>
      <c r="D25841">
        <v>26.734500000000001</v>
      </c>
      <c r="E25841">
        <v>110.6293</v>
      </c>
      <c r="F25841" t="s">
        <v>1039</v>
      </c>
      <c r="G25841" t="s">
        <v>1040</v>
      </c>
      <c r="H25841" t="s">
        <v>1041</v>
      </c>
      <c r="I25841" t="s">
        <v>6604</v>
      </c>
      <c r="K25841">
        <v>734870</v>
      </c>
      <c r="L25841">
        <v>1156089788</v>
      </c>
    </row>
    <row r="25842" spans="1:12" x14ac:dyDescent="0.45">
      <c r="A25842" t="str">
        <f t="shared" si="403"/>
        <v>Wuhai, Inner Mongolia, China</v>
      </c>
      <c r="B25842" t="s">
        <v>30256</v>
      </c>
      <c r="C25842" t="s">
        <v>30256</v>
      </c>
      <c r="D25842">
        <v>39.6708</v>
      </c>
      <c r="E25842">
        <v>106.81140000000001</v>
      </c>
      <c r="F25842" t="s">
        <v>1039</v>
      </c>
      <c r="G25842" t="s">
        <v>1040</v>
      </c>
      <c r="H25842" t="s">
        <v>1041</v>
      </c>
      <c r="I25842" t="s">
        <v>3543</v>
      </c>
      <c r="J25842" t="s">
        <v>366</v>
      </c>
      <c r="K25842">
        <v>477000</v>
      </c>
      <c r="L25842">
        <v>1156575615</v>
      </c>
    </row>
    <row r="25843" spans="1:12" x14ac:dyDescent="0.45">
      <c r="A25843" t="str">
        <f t="shared" si="403"/>
        <v>Wuhan, Hubei, China</v>
      </c>
      <c r="B25843" t="s">
        <v>30257</v>
      </c>
      <c r="C25843" t="s">
        <v>30257</v>
      </c>
      <c r="D25843">
        <v>30.587199999999999</v>
      </c>
      <c r="E25843">
        <v>114.2881</v>
      </c>
      <c r="F25843" t="s">
        <v>1039</v>
      </c>
      <c r="G25843" t="s">
        <v>1040</v>
      </c>
      <c r="H25843" t="s">
        <v>1041</v>
      </c>
      <c r="I25843" t="s">
        <v>2058</v>
      </c>
      <c r="J25843" t="s">
        <v>378</v>
      </c>
      <c r="K25843">
        <v>8962000</v>
      </c>
      <c r="L25843">
        <v>1156117184</v>
      </c>
    </row>
    <row r="25844" spans="1:12" x14ac:dyDescent="0.45">
      <c r="A25844" t="str">
        <f t="shared" si="403"/>
        <v>Wuhu, Anhui, China</v>
      </c>
      <c r="B25844" t="s">
        <v>30258</v>
      </c>
      <c r="C25844" t="s">
        <v>30258</v>
      </c>
      <c r="D25844">
        <v>31.334</v>
      </c>
      <c r="E25844">
        <v>118.3622</v>
      </c>
      <c r="F25844" t="s">
        <v>1039</v>
      </c>
      <c r="G25844" t="s">
        <v>1040</v>
      </c>
      <c r="H25844" t="s">
        <v>1041</v>
      </c>
      <c r="I25844" t="s">
        <v>2092</v>
      </c>
      <c r="J25844" t="s">
        <v>366</v>
      </c>
      <c r="K25844">
        <v>3842100</v>
      </c>
      <c r="L25844">
        <v>1156315512</v>
      </c>
    </row>
    <row r="25845" spans="1:12" x14ac:dyDescent="0.45">
      <c r="A25845" t="str">
        <f t="shared" si="403"/>
        <v>Wujiaqu, Xinjiang, China</v>
      </c>
      <c r="B25845" t="s">
        <v>30259</v>
      </c>
      <c r="C25845" t="s">
        <v>30259</v>
      </c>
      <c r="D25845">
        <v>44.2</v>
      </c>
      <c r="E25845">
        <v>87.55</v>
      </c>
      <c r="F25845" t="s">
        <v>1039</v>
      </c>
      <c r="G25845" t="s">
        <v>1040</v>
      </c>
      <c r="H25845" t="s">
        <v>1041</v>
      </c>
      <c r="I25845" t="s">
        <v>1042</v>
      </c>
      <c r="K25845">
        <v>96436</v>
      </c>
      <c r="L25845">
        <v>1156881466</v>
      </c>
    </row>
    <row r="25846" spans="1:12" x14ac:dyDescent="0.45">
      <c r="A25846" t="str">
        <f t="shared" si="403"/>
        <v>Wukari, Taraba, Nigeria</v>
      </c>
      <c r="B25846" t="s">
        <v>30260</v>
      </c>
      <c r="C25846" t="s">
        <v>30260</v>
      </c>
      <c r="D25846">
        <v>7.8704000000000001</v>
      </c>
      <c r="E25846">
        <v>9.7799999999999994</v>
      </c>
      <c r="F25846" t="s">
        <v>476</v>
      </c>
      <c r="G25846" t="s">
        <v>477</v>
      </c>
      <c r="H25846" t="s">
        <v>478</v>
      </c>
      <c r="I25846" t="s">
        <v>13400</v>
      </c>
      <c r="J25846" t="s">
        <v>366</v>
      </c>
      <c r="K25846">
        <v>92933</v>
      </c>
      <c r="L25846">
        <v>1566025302</v>
      </c>
    </row>
    <row r="25847" spans="1:12" x14ac:dyDescent="0.45">
      <c r="A25847" t="str">
        <f t="shared" si="403"/>
        <v>Wülfrath, North Rhine-Westphalia, Germany</v>
      </c>
      <c r="B25847" t="s">
        <v>30261</v>
      </c>
      <c r="C25847" t="s">
        <v>30262</v>
      </c>
      <c r="D25847">
        <v>51.283299999999997</v>
      </c>
      <c r="E25847">
        <v>7.0332999999999997</v>
      </c>
      <c r="F25847" t="s">
        <v>441</v>
      </c>
      <c r="G25847" t="s">
        <v>442</v>
      </c>
      <c r="H25847" t="s">
        <v>443</v>
      </c>
      <c r="I25847" t="s">
        <v>444</v>
      </c>
      <c r="K25847">
        <v>21035</v>
      </c>
      <c r="L25847">
        <v>1276377418</v>
      </c>
    </row>
    <row r="25848" spans="1:12" x14ac:dyDescent="0.45">
      <c r="A25848" t="str">
        <f t="shared" si="403"/>
        <v>Wum, North-West, Cameroon</v>
      </c>
      <c r="B25848" t="s">
        <v>30263</v>
      </c>
      <c r="C25848" t="s">
        <v>30263</v>
      </c>
      <c r="D25848">
        <v>6.3833000000000002</v>
      </c>
      <c r="E25848">
        <v>10.066700000000001</v>
      </c>
      <c r="F25848" t="s">
        <v>636</v>
      </c>
      <c r="G25848" t="s">
        <v>637</v>
      </c>
      <c r="H25848" t="s">
        <v>638</v>
      </c>
      <c r="I25848" t="s">
        <v>3330</v>
      </c>
      <c r="K25848">
        <v>68836</v>
      </c>
      <c r="L25848">
        <v>1120557987</v>
      </c>
    </row>
    <row r="25849" spans="1:12" x14ac:dyDescent="0.45">
      <c r="A25849" t="str">
        <f t="shared" si="403"/>
        <v>Wünnenberg, North Rhine-Westphalia, Germany</v>
      </c>
      <c r="B25849" t="s">
        <v>30264</v>
      </c>
      <c r="C25849" t="s">
        <v>30265</v>
      </c>
      <c r="D25849">
        <v>51.5167</v>
      </c>
      <c r="E25849">
        <v>8.6999999999999993</v>
      </c>
      <c r="F25849" t="s">
        <v>441</v>
      </c>
      <c r="G25849" t="s">
        <v>442</v>
      </c>
      <c r="H25849" t="s">
        <v>443</v>
      </c>
      <c r="I25849" t="s">
        <v>444</v>
      </c>
      <c r="K25849">
        <v>12177</v>
      </c>
      <c r="L25849">
        <v>1276918694</v>
      </c>
    </row>
    <row r="25850" spans="1:12" x14ac:dyDescent="0.45">
      <c r="A25850" t="str">
        <f t="shared" si="403"/>
        <v>Wunsiedel, Bavaria, Germany</v>
      </c>
      <c r="B25850" t="s">
        <v>30266</v>
      </c>
      <c r="C25850" t="s">
        <v>30266</v>
      </c>
      <c r="D25850">
        <v>50.037399999999998</v>
      </c>
      <c r="E25850">
        <v>11.9994</v>
      </c>
      <c r="F25850" t="s">
        <v>441</v>
      </c>
      <c r="G25850" t="s">
        <v>442</v>
      </c>
      <c r="H25850" t="s">
        <v>443</v>
      </c>
      <c r="I25850" t="s">
        <v>567</v>
      </c>
      <c r="J25850" t="s">
        <v>366</v>
      </c>
      <c r="K25850">
        <v>9259</v>
      </c>
      <c r="L25850">
        <v>1276110549</v>
      </c>
    </row>
    <row r="25851" spans="1:12" x14ac:dyDescent="0.45">
      <c r="A25851" t="str">
        <f t="shared" si="403"/>
        <v>Wunstorf, Lower Saxony, Germany</v>
      </c>
      <c r="B25851" t="s">
        <v>30267</v>
      </c>
      <c r="C25851" t="s">
        <v>30267</v>
      </c>
      <c r="D25851">
        <v>52.4238</v>
      </c>
      <c r="E25851">
        <v>9.4359000000000002</v>
      </c>
      <c r="F25851" t="s">
        <v>441</v>
      </c>
      <c r="G25851" t="s">
        <v>442</v>
      </c>
      <c r="H25851" t="s">
        <v>443</v>
      </c>
      <c r="I25851" t="s">
        <v>735</v>
      </c>
      <c r="K25851">
        <v>41594</v>
      </c>
      <c r="L25851">
        <v>1276079483</v>
      </c>
    </row>
    <row r="25852" spans="1:12" x14ac:dyDescent="0.45">
      <c r="A25852" t="str">
        <f t="shared" si="403"/>
        <v>Wuppertal, North Rhine-Westphalia, Germany</v>
      </c>
      <c r="B25852" t="s">
        <v>30268</v>
      </c>
      <c r="C25852" t="s">
        <v>30268</v>
      </c>
      <c r="D25852">
        <v>51.2667</v>
      </c>
      <c r="E25852">
        <v>7.1833</v>
      </c>
      <c r="F25852" t="s">
        <v>441</v>
      </c>
      <c r="G25852" t="s">
        <v>442</v>
      </c>
      <c r="H25852" t="s">
        <v>443</v>
      </c>
      <c r="I25852" t="s">
        <v>444</v>
      </c>
      <c r="J25852" t="s">
        <v>366</v>
      </c>
      <c r="K25852">
        <v>354382</v>
      </c>
      <c r="L25852">
        <v>1276004611</v>
      </c>
    </row>
    <row r="25853" spans="1:12" x14ac:dyDescent="0.45">
      <c r="A25853" t="str">
        <f t="shared" si="403"/>
        <v>Würselen, North Rhine-Westphalia, Germany</v>
      </c>
      <c r="B25853" t="s">
        <v>30269</v>
      </c>
      <c r="C25853" t="s">
        <v>30270</v>
      </c>
      <c r="D25853">
        <v>50.8247</v>
      </c>
      <c r="E25853">
        <v>6.1275000000000004</v>
      </c>
      <c r="F25853" t="s">
        <v>441</v>
      </c>
      <c r="G25853" t="s">
        <v>442</v>
      </c>
      <c r="H25853" t="s">
        <v>443</v>
      </c>
      <c r="I25853" t="s">
        <v>444</v>
      </c>
      <c r="K25853">
        <v>38712</v>
      </c>
      <c r="L25853">
        <v>1276620771</v>
      </c>
    </row>
    <row r="25854" spans="1:12" x14ac:dyDescent="0.45">
      <c r="A25854" t="str">
        <f t="shared" si="403"/>
        <v>Würzburg, Bavaria, Germany</v>
      </c>
      <c r="B25854" t="s">
        <v>30271</v>
      </c>
      <c r="C25854" t="s">
        <v>30272</v>
      </c>
      <c r="D25854">
        <v>49.794400000000003</v>
      </c>
      <c r="E25854">
        <v>9.9293999999999993</v>
      </c>
      <c r="F25854" t="s">
        <v>441</v>
      </c>
      <c r="G25854" t="s">
        <v>442</v>
      </c>
      <c r="H25854" t="s">
        <v>443</v>
      </c>
      <c r="I25854" t="s">
        <v>567</v>
      </c>
      <c r="J25854" t="s">
        <v>366</v>
      </c>
      <c r="K25854">
        <v>127880</v>
      </c>
      <c r="L25854">
        <v>1276233514</v>
      </c>
    </row>
    <row r="25855" spans="1:12" x14ac:dyDescent="0.45">
      <c r="A25855" t="str">
        <f t="shared" si="403"/>
        <v>Wurzen, Saxony, Germany</v>
      </c>
      <c r="B25855" t="s">
        <v>30273</v>
      </c>
      <c r="C25855" t="s">
        <v>30273</v>
      </c>
      <c r="D25855">
        <v>51.366700000000002</v>
      </c>
      <c r="E25855">
        <v>12.716699999999999</v>
      </c>
      <c r="F25855" t="s">
        <v>441</v>
      </c>
      <c r="G25855" t="s">
        <v>442</v>
      </c>
      <c r="H25855" t="s">
        <v>443</v>
      </c>
      <c r="I25855" t="s">
        <v>1707</v>
      </c>
      <c r="K25855">
        <v>16154</v>
      </c>
      <c r="L25855">
        <v>1276002805</v>
      </c>
    </row>
    <row r="25856" spans="1:12" x14ac:dyDescent="0.45">
      <c r="A25856" t="str">
        <f t="shared" si="403"/>
        <v>Wusong, Anhui, China</v>
      </c>
      <c r="B25856" t="s">
        <v>30274</v>
      </c>
      <c r="C25856" t="s">
        <v>30274</v>
      </c>
      <c r="D25856">
        <v>30.933299999999999</v>
      </c>
      <c r="E25856">
        <v>117.7667</v>
      </c>
      <c r="F25856" t="s">
        <v>1039</v>
      </c>
      <c r="G25856" t="s">
        <v>1040</v>
      </c>
      <c r="H25856" t="s">
        <v>1041</v>
      </c>
      <c r="I25856" t="s">
        <v>2092</v>
      </c>
      <c r="J25856" t="s">
        <v>366</v>
      </c>
      <c r="K25856">
        <v>720000</v>
      </c>
      <c r="L25856">
        <v>1156264408</v>
      </c>
    </row>
    <row r="25857" spans="1:12" x14ac:dyDescent="0.45">
      <c r="A25857" t="str">
        <f t="shared" si="403"/>
        <v>Wutong, Zhejiang, China</v>
      </c>
      <c r="B25857" t="s">
        <v>30275</v>
      </c>
      <c r="C25857" t="s">
        <v>30275</v>
      </c>
      <c r="D25857">
        <v>30.6326</v>
      </c>
      <c r="E25857">
        <v>120.5474</v>
      </c>
      <c r="F25857" t="s">
        <v>1039</v>
      </c>
      <c r="G25857" t="s">
        <v>1040</v>
      </c>
      <c r="H25857" t="s">
        <v>1041</v>
      </c>
      <c r="I25857" t="s">
        <v>3175</v>
      </c>
      <c r="J25857" t="s">
        <v>366</v>
      </c>
      <c r="K25857">
        <v>815848</v>
      </c>
      <c r="L25857">
        <v>1156182309</v>
      </c>
    </row>
    <row r="25858" spans="1:12" x14ac:dyDescent="0.45">
      <c r="A25858" t="str">
        <f t="shared" si="403"/>
        <v>Wuwei, Gansu, China</v>
      </c>
      <c r="B25858" t="s">
        <v>30276</v>
      </c>
      <c r="C25858" t="s">
        <v>30276</v>
      </c>
      <c r="D25858">
        <v>37.927799999999998</v>
      </c>
      <c r="E25858">
        <v>102.63290000000001</v>
      </c>
      <c r="F25858" t="s">
        <v>1039</v>
      </c>
      <c r="G25858" t="s">
        <v>1040</v>
      </c>
      <c r="H25858" t="s">
        <v>1041</v>
      </c>
      <c r="I25858" t="s">
        <v>3178</v>
      </c>
      <c r="J25858" t="s">
        <v>366</v>
      </c>
      <c r="K25858">
        <v>1890000</v>
      </c>
      <c r="L25858">
        <v>1156760291</v>
      </c>
    </row>
    <row r="25859" spans="1:12" x14ac:dyDescent="0.45">
      <c r="A25859" t="str">
        <f t="shared" ref="A25859:A25922" si="404">CONCATENATE(B25859,", ",I25859,", ",F25859)</f>
        <v>Wuxi, Jiangsu, China</v>
      </c>
      <c r="B25859" t="s">
        <v>30277</v>
      </c>
      <c r="C25859" t="s">
        <v>30277</v>
      </c>
      <c r="D25859">
        <v>31.566700000000001</v>
      </c>
      <c r="E25859">
        <v>120.2833</v>
      </c>
      <c r="F25859" t="s">
        <v>1039</v>
      </c>
      <c r="G25859" t="s">
        <v>1040</v>
      </c>
      <c r="H25859" t="s">
        <v>1041</v>
      </c>
      <c r="I25859" t="s">
        <v>6613</v>
      </c>
      <c r="J25859" t="s">
        <v>366</v>
      </c>
      <c r="K25859">
        <v>4580000</v>
      </c>
      <c r="L25859">
        <v>1156019650</v>
      </c>
    </row>
    <row r="25860" spans="1:12" x14ac:dyDescent="0.45">
      <c r="A25860" t="str">
        <f t="shared" si="404"/>
        <v>Wuxue, Hubei, China</v>
      </c>
      <c r="B25860" t="s">
        <v>30278</v>
      </c>
      <c r="C25860" t="s">
        <v>30278</v>
      </c>
      <c r="D25860">
        <v>29.851800000000001</v>
      </c>
      <c r="E25860">
        <v>115.5539</v>
      </c>
      <c r="F25860" t="s">
        <v>1039</v>
      </c>
      <c r="G25860" t="s">
        <v>1040</v>
      </c>
      <c r="H25860" t="s">
        <v>1041</v>
      </c>
      <c r="I25860" t="s">
        <v>2058</v>
      </c>
      <c r="J25860" t="s">
        <v>366</v>
      </c>
      <c r="K25860">
        <v>644247</v>
      </c>
      <c r="L25860">
        <v>1156027100</v>
      </c>
    </row>
    <row r="25861" spans="1:12" x14ac:dyDescent="0.45">
      <c r="A25861" t="str">
        <f t="shared" si="404"/>
        <v>Wuyishan, Fujian, China</v>
      </c>
      <c r="B25861" t="s">
        <v>30279</v>
      </c>
      <c r="C25861" t="s">
        <v>30279</v>
      </c>
      <c r="D25861">
        <v>27.7562</v>
      </c>
      <c r="E25861">
        <v>118.02670000000001</v>
      </c>
      <c r="F25861" t="s">
        <v>1039</v>
      </c>
      <c r="G25861" t="s">
        <v>1040</v>
      </c>
      <c r="H25861" t="s">
        <v>1041</v>
      </c>
      <c r="I25861" t="s">
        <v>6616</v>
      </c>
      <c r="J25861" t="s">
        <v>366</v>
      </c>
      <c r="K25861">
        <v>238000</v>
      </c>
      <c r="L25861">
        <v>1156519625</v>
      </c>
    </row>
    <row r="25862" spans="1:12" x14ac:dyDescent="0.45">
      <c r="A25862" t="str">
        <f t="shared" si="404"/>
        <v>Wuyuan, Inner Mongolia, China</v>
      </c>
      <c r="B25862" t="s">
        <v>30280</v>
      </c>
      <c r="C25862" t="s">
        <v>30280</v>
      </c>
      <c r="D25862">
        <v>41.089599999999997</v>
      </c>
      <c r="E25862">
        <v>108.2722</v>
      </c>
      <c r="F25862" t="s">
        <v>1039</v>
      </c>
      <c r="G25862" t="s">
        <v>1040</v>
      </c>
      <c r="H25862" t="s">
        <v>1041</v>
      </c>
      <c r="I25862" t="s">
        <v>3543</v>
      </c>
      <c r="K25862">
        <v>30057</v>
      </c>
      <c r="L25862">
        <v>1156146594</v>
      </c>
    </row>
    <row r="25863" spans="1:12" x14ac:dyDescent="0.45">
      <c r="A25863" t="str">
        <f t="shared" si="404"/>
        <v>Wuzhong, Ningxia, China</v>
      </c>
      <c r="B25863" t="s">
        <v>30281</v>
      </c>
      <c r="C25863" t="s">
        <v>30281</v>
      </c>
      <c r="D25863">
        <v>37.987400000000001</v>
      </c>
      <c r="E25863">
        <v>106.1919</v>
      </c>
      <c r="F25863" t="s">
        <v>1039</v>
      </c>
      <c r="G25863" t="s">
        <v>1040</v>
      </c>
      <c r="H25863" t="s">
        <v>1041</v>
      </c>
      <c r="I25863" t="s">
        <v>8630</v>
      </c>
      <c r="J25863" t="s">
        <v>366</v>
      </c>
      <c r="K25863">
        <v>1284000</v>
      </c>
      <c r="L25863">
        <v>1156139322</v>
      </c>
    </row>
    <row r="25864" spans="1:12" x14ac:dyDescent="0.45">
      <c r="A25864" t="str">
        <f t="shared" si="404"/>
        <v>Wuzhou, Guangxi, China</v>
      </c>
      <c r="B25864" t="s">
        <v>30282</v>
      </c>
      <c r="C25864" t="s">
        <v>30282</v>
      </c>
      <c r="D25864">
        <v>23.4833</v>
      </c>
      <c r="E25864">
        <v>111.3167</v>
      </c>
      <c r="F25864" t="s">
        <v>1039</v>
      </c>
      <c r="G25864" t="s">
        <v>1040</v>
      </c>
      <c r="H25864" t="s">
        <v>1041</v>
      </c>
      <c r="I25864" t="s">
        <v>3147</v>
      </c>
      <c r="J25864" t="s">
        <v>366</v>
      </c>
      <c r="K25864">
        <v>2882200</v>
      </c>
      <c r="L25864">
        <v>1156620133</v>
      </c>
    </row>
    <row r="25865" spans="1:12" x14ac:dyDescent="0.45">
      <c r="A25865" t="str">
        <f t="shared" si="404"/>
        <v>Wyandanch, New York, United States</v>
      </c>
      <c r="B25865" t="s">
        <v>30283</v>
      </c>
      <c r="C25865" t="s">
        <v>30283</v>
      </c>
      <c r="D25865">
        <v>40.746699999999997</v>
      </c>
      <c r="E25865">
        <v>-73.376900000000006</v>
      </c>
      <c r="F25865" t="s">
        <v>530</v>
      </c>
      <c r="G25865" t="s">
        <v>531</v>
      </c>
      <c r="H25865" t="s">
        <v>532</v>
      </c>
      <c r="I25865" t="s">
        <v>803</v>
      </c>
      <c r="K25865">
        <v>11612</v>
      </c>
      <c r="L25865">
        <v>1840005115</v>
      </c>
    </row>
    <row r="25866" spans="1:12" x14ac:dyDescent="0.45">
      <c r="A25866" t="str">
        <f t="shared" si="404"/>
        <v>Wyandotte, Michigan, United States</v>
      </c>
      <c r="B25866" t="s">
        <v>30284</v>
      </c>
      <c r="C25866" t="s">
        <v>30284</v>
      </c>
      <c r="D25866">
        <v>42.211300000000001</v>
      </c>
      <c r="E25866">
        <v>-83.155799999999999</v>
      </c>
      <c r="F25866" t="s">
        <v>530</v>
      </c>
      <c r="G25866" t="s">
        <v>531</v>
      </c>
      <c r="H25866" t="s">
        <v>532</v>
      </c>
      <c r="I25866" t="s">
        <v>868</v>
      </c>
      <c r="K25866">
        <v>24859</v>
      </c>
      <c r="L25866">
        <v>1840001849</v>
      </c>
    </row>
    <row r="25867" spans="1:12" x14ac:dyDescent="0.45">
      <c r="A25867" t="str">
        <f t="shared" si="404"/>
        <v>Wyckoff, New Jersey, United States</v>
      </c>
      <c r="B25867" t="s">
        <v>30285</v>
      </c>
      <c r="C25867" t="s">
        <v>30285</v>
      </c>
      <c r="D25867">
        <v>40.998899999999999</v>
      </c>
      <c r="E25867">
        <v>-74.167599999999993</v>
      </c>
      <c r="F25867" t="s">
        <v>530</v>
      </c>
      <c r="G25867" t="s">
        <v>531</v>
      </c>
      <c r="H25867" t="s">
        <v>532</v>
      </c>
      <c r="I25867" t="s">
        <v>587</v>
      </c>
      <c r="K25867">
        <v>17047</v>
      </c>
      <c r="L25867">
        <v>1840081803</v>
      </c>
    </row>
    <row r="25868" spans="1:12" x14ac:dyDescent="0.45">
      <c r="A25868" t="str">
        <f t="shared" si="404"/>
        <v>Wyke, Bradford, United Kingdom</v>
      </c>
      <c r="B25868" t="s">
        <v>30286</v>
      </c>
      <c r="C25868" t="s">
        <v>30286</v>
      </c>
      <c r="D25868">
        <v>53.736899999999999</v>
      </c>
      <c r="E25868">
        <v>-1.77</v>
      </c>
      <c r="F25868" t="s">
        <v>536</v>
      </c>
      <c r="G25868" t="s">
        <v>537</v>
      </c>
      <c r="H25868" t="s">
        <v>538</v>
      </c>
      <c r="I25868" t="s">
        <v>3164</v>
      </c>
      <c r="K25868">
        <v>14950</v>
      </c>
      <c r="L25868">
        <v>1826505143</v>
      </c>
    </row>
    <row r="25869" spans="1:12" x14ac:dyDescent="0.45">
      <c r="A25869" t="str">
        <f t="shared" si="404"/>
        <v>Wyke Regis, Dorset, United Kingdom</v>
      </c>
      <c r="B25869" t="s">
        <v>30287</v>
      </c>
      <c r="C25869" t="s">
        <v>30287</v>
      </c>
      <c r="D25869">
        <v>50.591999999999999</v>
      </c>
      <c r="E25869">
        <v>-2.4750000000000001</v>
      </c>
      <c r="F25869" t="s">
        <v>536</v>
      </c>
      <c r="G25869" t="s">
        <v>537</v>
      </c>
      <c r="H25869" t="s">
        <v>538</v>
      </c>
      <c r="I25869" t="s">
        <v>4677</v>
      </c>
      <c r="K25869">
        <v>5458</v>
      </c>
      <c r="L25869">
        <v>1826158829</v>
      </c>
    </row>
    <row r="25870" spans="1:12" x14ac:dyDescent="0.45">
      <c r="A25870" t="str">
        <f t="shared" si="404"/>
        <v>Wylie, Texas, United States</v>
      </c>
      <c r="B25870" t="s">
        <v>30288</v>
      </c>
      <c r="C25870" t="s">
        <v>30288</v>
      </c>
      <c r="D25870">
        <v>33.036200000000001</v>
      </c>
      <c r="E25870">
        <v>-96.516099999999994</v>
      </c>
      <c r="F25870" t="s">
        <v>530</v>
      </c>
      <c r="G25870" t="s">
        <v>531</v>
      </c>
      <c r="H25870" t="s">
        <v>532</v>
      </c>
      <c r="I25870" t="s">
        <v>610</v>
      </c>
      <c r="K25870">
        <v>53067</v>
      </c>
      <c r="L25870">
        <v>1840022018</v>
      </c>
    </row>
    <row r="25871" spans="1:12" x14ac:dyDescent="0.45">
      <c r="A25871" t="str">
        <f t="shared" si="404"/>
        <v>Wymondham, Norfolk, United Kingdom</v>
      </c>
      <c r="B25871" t="s">
        <v>30289</v>
      </c>
      <c r="C25871" t="s">
        <v>30289</v>
      </c>
      <c r="D25871">
        <v>52.57</v>
      </c>
      <c r="E25871">
        <v>1.1160000000000001</v>
      </c>
      <c r="F25871" t="s">
        <v>536</v>
      </c>
      <c r="G25871" t="s">
        <v>537</v>
      </c>
      <c r="H25871" t="s">
        <v>538</v>
      </c>
      <c r="I25871" t="s">
        <v>2841</v>
      </c>
      <c r="K25871">
        <v>14405</v>
      </c>
      <c r="L25871">
        <v>1826379714</v>
      </c>
    </row>
    <row r="25872" spans="1:12" x14ac:dyDescent="0.45">
      <c r="A25872" t="str">
        <f t="shared" si="404"/>
        <v>Wyndham, Virginia, United States</v>
      </c>
      <c r="B25872" t="s">
        <v>30290</v>
      </c>
      <c r="C25872" t="s">
        <v>30290</v>
      </c>
      <c r="D25872">
        <v>37.692399999999999</v>
      </c>
      <c r="E25872">
        <v>-77.612300000000005</v>
      </c>
      <c r="F25872" t="s">
        <v>530</v>
      </c>
      <c r="G25872" t="s">
        <v>531</v>
      </c>
      <c r="H25872" t="s">
        <v>532</v>
      </c>
      <c r="I25872" t="s">
        <v>618</v>
      </c>
      <c r="K25872">
        <v>10151</v>
      </c>
      <c r="L25872">
        <v>1840006396</v>
      </c>
    </row>
    <row r="25873" spans="1:12" x14ac:dyDescent="0.45">
      <c r="A25873" t="str">
        <f t="shared" si="404"/>
        <v>Wyndham, Western Australia, Australia</v>
      </c>
      <c r="B25873" t="s">
        <v>30290</v>
      </c>
      <c r="C25873" t="s">
        <v>30290</v>
      </c>
      <c r="D25873">
        <v>-15.4825</v>
      </c>
      <c r="E25873">
        <v>128.12299999999999</v>
      </c>
      <c r="F25873" t="s">
        <v>830</v>
      </c>
      <c r="G25873" t="s">
        <v>831</v>
      </c>
      <c r="H25873" t="s">
        <v>832</v>
      </c>
      <c r="I25873" t="s">
        <v>1427</v>
      </c>
      <c r="K25873">
        <v>780</v>
      </c>
      <c r="L25873">
        <v>1036474435</v>
      </c>
    </row>
    <row r="25874" spans="1:12" x14ac:dyDescent="0.45">
      <c r="A25874" t="str">
        <f t="shared" si="404"/>
        <v>Wyndmoor, Pennsylvania, United States</v>
      </c>
      <c r="B25874" t="s">
        <v>30291</v>
      </c>
      <c r="C25874" t="s">
        <v>30291</v>
      </c>
      <c r="D25874">
        <v>40.085599999999999</v>
      </c>
      <c r="E25874">
        <v>-75.194100000000006</v>
      </c>
      <c r="F25874" t="s">
        <v>530</v>
      </c>
      <c r="G25874" t="s">
        <v>531</v>
      </c>
      <c r="H25874" t="s">
        <v>532</v>
      </c>
      <c r="I25874" t="s">
        <v>620</v>
      </c>
      <c r="K25874">
        <v>5795</v>
      </c>
      <c r="L25874">
        <v>1840035271</v>
      </c>
    </row>
    <row r="25875" spans="1:12" x14ac:dyDescent="0.45">
      <c r="A25875" t="str">
        <f t="shared" si="404"/>
        <v>Wynne, Arkansas, United States</v>
      </c>
      <c r="B25875" t="s">
        <v>30292</v>
      </c>
      <c r="C25875" t="s">
        <v>30292</v>
      </c>
      <c r="D25875">
        <v>35.232199999999999</v>
      </c>
      <c r="E25875">
        <v>-90.789400000000001</v>
      </c>
      <c r="F25875" t="s">
        <v>530</v>
      </c>
      <c r="G25875" t="s">
        <v>531</v>
      </c>
      <c r="H25875" t="s">
        <v>532</v>
      </c>
      <c r="I25875" t="s">
        <v>1616</v>
      </c>
      <c r="K25875">
        <v>7152</v>
      </c>
      <c r="L25875">
        <v>1840015443</v>
      </c>
    </row>
    <row r="25876" spans="1:12" x14ac:dyDescent="0.45">
      <c r="A25876" t="str">
        <f t="shared" si="404"/>
        <v>Wynyard, Tasmania, Australia</v>
      </c>
      <c r="B25876" t="s">
        <v>30293</v>
      </c>
      <c r="C25876" t="s">
        <v>30293</v>
      </c>
      <c r="D25876">
        <v>-41</v>
      </c>
      <c r="E25876">
        <v>145.7167</v>
      </c>
      <c r="F25876" t="s">
        <v>830</v>
      </c>
      <c r="G25876" t="s">
        <v>831</v>
      </c>
      <c r="H25876" t="s">
        <v>832</v>
      </c>
      <c r="I25876" t="s">
        <v>4403</v>
      </c>
      <c r="K25876">
        <v>6001</v>
      </c>
      <c r="L25876">
        <v>1036260821</v>
      </c>
    </row>
    <row r="25877" spans="1:12" x14ac:dyDescent="0.45">
      <c r="A25877" t="str">
        <f t="shared" si="404"/>
        <v>Wyoming, Michigan, United States</v>
      </c>
      <c r="B25877" t="s">
        <v>6261</v>
      </c>
      <c r="C25877" t="s">
        <v>6261</v>
      </c>
      <c r="D25877">
        <v>42.890900000000002</v>
      </c>
      <c r="E25877">
        <v>-85.706599999999995</v>
      </c>
      <c r="F25877" t="s">
        <v>530</v>
      </c>
      <c r="G25877" t="s">
        <v>531</v>
      </c>
      <c r="H25877" t="s">
        <v>532</v>
      </c>
      <c r="I25877" t="s">
        <v>868</v>
      </c>
      <c r="K25877">
        <v>75667</v>
      </c>
      <c r="L25877">
        <v>1840000374</v>
      </c>
    </row>
    <row r="25878" spans="1:12" x14ac:dyDescent="0.45">
      <c r="A25878" t="str">
        <f t="shared" si="404"/>
        <v>Wyoming, Ohio, United States</v>
      </c>
      <c r="B25878" t="s">
        <v>6261</v>
      </c>
      <c r="C25878" t="s">
        <v>6261</v>
      </c>
      <c r="D25878">
        <v>39.229700000000001</v>
      </c>
      <c r="E25878">
        <v>-84.4816</v>
      </c>
      <c r="F25878" t="s">
        <v>530</v>
      </c>
      <c r="G25878" t="s">
        <v>531</v>
      </c>
      <c r="H25878" t="s">
        <v>532</v>
      </c>
      <c r="I25878" t="s">
        <v>799</v>
      </c>
      <c r="K25878">
        <v>8562</v>
      </c>
      <c r="L25878">
        <v>1840001619</v>
      </c>
    </row>
    <row r="25879" spans="1:12" x14ac:dyDescent="0.45">
      <c r="A25879" t="str">
        <f t="shared" si="404"/>
        <v>Wyoming, Minnesota, United States</v>
      </c>
      <c r="B25879" t="s">
        <v>6261</v>
      </c>
      <c r="C25879" t="s">
        <v>6261</v>
      </c>
      <c r="D25879">
        <v>45.336500000000001</v>
      </c>
      <c r="E25879">
        <v>-92.976600000000005</v>
      </c>
      <c r="F25879" t="s">
        <v>530</v>
      </c>
      <c r="G25879" t="s">
        <v>531</v>
      </c>
      <c r="H25879" t="s">
        <v>532</v>
      </c>
      <c r="I25879" t="s">
        <v>1433</v>
      </c>
      <c r="K25879">
        <v>8066</v>
      </c>
      <c r="L25879">
        <v>1840009992</v>
      </c>
    </row>
    <row r="25880" spans="1:12" x14ac:dyDescent="0.45">
      <c r="A25880" t="str">
        <f t="shared" si="404"/>
        <v>Wyomissing, Pennsylvania, United States</v>
      </c>
      <c r="B25880" t="s">
        <v>30294</v>
      </c>
      <c r="C25880" t="s">
        <v>30294</v>
      </c>
      <c r="D25880">
        <v>40.331699999999998</v>
      </c>
      <c r="E25880">
        <v>-75.970299999999995</v>
      </c>
      <c r="F25880" t="s">
        <v>530</v>
      </c>
      <c r="G25880" t="s">
        <v>531</v>
      </c>
      <c r="H25880" t="s">
        <v>532</v>
      </c>
      <c r="I25880" t="s">
        <v>620</v>
      </c>
      <c r="K25880">
        <v>10635</v>
      </c>
      <c r="L25880">
        <v>1840001196</v>
      </c>
    </row>
    <row r="25881" spans="1:12" x14ac:dyDescent="0.45">
      <c r="A25881" t="str">
        <f t="shared" si="404"/>
        <v>Wythenshawe, Manchester, United Kingdom</v>
      </c>
      <c r="B25881" t="s">
        <v>30295</v>
      </c>
      <c r="C25881" t="s">
        <v>30295</v>
      </c>
      <c r="D25881">
        <v>53.392000000000003</v>
      </c>
      <c r="E25881">
        <v>-2.2639999999999998</v>
      </c>
      <c r="F25881" t="s">
        <v>536</v>
      </c>
      <c r="G25881" t="s">
        <v>537</v>
      </c>
      <c r="H25881" t="s">
        <v>538</v>
      </c>
      <c r="I25881" t="s">
        <v>3124</v>
      </c>
      <c r="K25881">
        <v>110000</v>
      </c>
      <c r="L25881">
        <v>1826781713</v>
      </c>
    </row>
    <row r="25882" spans="1:12" x14ac:dyDescent="0.45">
      <c r="A25882" t="str">
        <f t="shared" si="404"/>
        <v>Wytheville, Virginia, United States</v>
      </c>
      <c r="B25882" t="s">
        <v>30296</v>
      </c>
      <c r="C25882" t="s">
        <v>30296</v>
      </c>
      <c r="D25882">
        <v>36.953000000000003</v>
      </c>
      <c r="E25882">
        <v>-81.088099999999997</v>
      </c>
      <c r="F25882" t="s">
        <v>530</v>
      </c>
      <c r="G25882" t="s">
        <v>531</v>
      </c>
      <c r="H25882" t="s">
        <v>532</v>
      </c>
      <c r="I25882" t="s">
        <v>618</v>
      </c>
      <c r="K25882">
        <v>6956</v>
      </c>
      <c r="L25882">
        <v>1840006504</v>
      </c>
    </row>
    <row r="25883" spans="1:12" x14ac:dyDescent="0.45">
      <c r="A25883" t="str">
        <f t="shared" si="404"/>
        <v>Xaçmaz, Xaçmaz, Azerbaijan</v>
      </c>
      <c r="B25883" t="s">
        <v>30297</v>
      </c>
      <c r="C25883" t="s">
        <v>30298</v>
      </c>
      <c r="D25883">
        <v>41.4681</v>
      </c>
      <c r="E25883">
        <v>48.802799999999998</v>
      </c>
      <c r="F25883" t="s">
        <v>906</v>
      </c>
      <c r="G25883" t="s">
        <v>907</v>
      </c>
      <c r="H25883" t="s">
        <v>908</v>
      </c>
      <c r="I25883" t="s">
        <v>30297</v>
      </c>
      <c r="J25883" t="s">
        <v>378</v>
      </c>
      <c r="K25883">
        <v>39900</v>
      </c>
      <c r="L25883">
        <v>1031335433</v>
      </c>
    </row>
    <row r="25884" spans="1:12" x14ac:dyDescent="0.45">
      <c r="A25884" t="str">
        <f t="shared" si="404"/>
        <v>Xagħra, Xagħra, Malta</v>
      </c>
      <c r="B25884" t="s">
        <v>30299</v>
      </c>
      <c r="C25884" t="s">
        <v>30300</v>
      </c>
      <c r="D25884">
        <v>36.049999999999997</v>
      </c>
      <c r="E25884">
        <v>14.2644</v>
      </c>
      <c r="F25884" t="s">
        <v>2704</v>
      </c>
      <c r="G25884" t="s">
        <v>2705</v>
      </c>
      <c r="H25884" t="s">
        <v>2706</v>
      </c>
      <c r="I25884" t="s">
        <v>30299</v>
      </c>
      <c r="J25884" t="s">
        <v>378</v>
      </c>
      <c r="L25884">
        <v>1470781874</v>
      </c>
    </row>
    <row r="25885" spans="1:12" x14ac:dyDescent="0.45">
      <c r="A25885" t="str">
        <f t="shared" si="404"/>
        <v>Xai, Oudômxai, Laos</v>
      </c>
      <c r="B25885" t="s">
        <v>30301</v>
      </c>
      <c r="C25885" t="s">
        <v>30301</v>
      </c>
      <c r="D25885">
        <v>20.6922</v>
      </c>
      <c r="E25885">
        <v>101.9847</v>
      </c>
      <c r="F25885" t="s">
        <v>2087</v>
      </c>
      <c r="G25885" t="s">
        <v>2088</v>
      </c>
      <c r="H25885" t="s">
        <v>2089</v>
      </c>
      <c r="I25885" t="s">
        <v>30302</v>
      </c>
      <c r="J25885" t="s">
        <v>378</v>
      </c>
      <c r="L25885">
        <v>1418805827</v>
      </c>
    </row>
    <row r="25886" spans="1:12" x14ac:dyDescent="0.45">
      <c r="A25886" t="str">
        <f t="shared" si="404"/>
        <v>Xaignabouli, Xaignabouli, Laos</v>
      </c>
      <c r="B25886" t="s">
        <v>30303</v>
      </c>
      <c r="C25886" t="s">
        <v>30303</v>
      </c>
      <c r="D25886">
        <v>19.2576</v>
      </c>
      <c r="E25886">
        <v>101.7103</v>
      </c>
      <c r="F25886" t="s">
        <v>2087</v>
      </c>
      <c r="G25886" t="s">
        <v>2088</v>
      </c>
      <c r="H25886" t="s">
        <v>2089</v>
      </c>
      <c r="I25886" t="s">
        <v>30303</v>
      </c>
      <c r="J25886" t="s">
        <v>378</v>
      </c>
      <c r="K25886">
        <v>16200</v>
      </c>
      <c r="L25886">
        <v>1418760593</v>
      </c>
    </row>
    <row r="25887" spans="1:12" x14ac:dyDescent="0.45">
      <c r="A25887" t="str">
        <f t="shared" si="404"/>
        <v>Xai-Xai, Gaza, Mozambique</v>
      </c>
      <c r="B25887" t="s">
        <v>30304</v>
      </c>
      <c r="C25887" t="s">
        <v>30304</v>
      </c>
      <c r="D25887">
        <v>-25.05</v>
      </c>
      <c r="E25887">
        <v>33.65</v>
      </c>
      <c r="F25887" t="s">
        <v>2135</v>
      </c>
      <c r="G25887" t="s">
        <v>2136</v>
      </c>
      <c r="H25887" t="s">
        <v>2137</v>
      </c>
      <c r="I25887" t="s">
        <v>6844</v>
      </c>
      <c r="J25887" t="s">
        <v>378</v>
      </c>
      <c r="K25887">
        <v>116343</v>
      </c>
      <c r="L25887">
        <v>1508689070</v>
      </c>
    </row>
    <row r="25888" spans="1:12" x14ac:dyDescent="0.45">
      <c r="A25888" t="str">
        <f t="shared" si="404"/>
        <v>Xalapa, Veracruz, Mexico</v>
      </c>
      <c r="B25888" t="s">
        <v>30305</v>
      </c>
      <c r="C25888" t="s">
        <v>30305</v>
      </c>
      <c r="D25888">
        <v>19.54</v>
      </c>
      <c r="E25888">
        <v>-96.927499999999995</v>
      </c>
      <c r="F25888" t="s">
        <v>519</v>
      </c>
      <c r="G25888" t="s">
        <v>520</v>
      </c>
      <c r="H25888" t="s">
        <v>521</v>
      </c>
      <c r="I25888" t="s">
        <v>716</v>
      </c>
      <c r="J25888" t="s">
        <v>378</v>
      </c>
      <c r="K25888">
        <v>525147</v>
      </c>
      <c r="L25888">
        <v>1484334948</v>
      </c>
    </row>
    <row r="25889" spans="1:12" x14ac:dyDescent="0.45">
      <c r="A25889" t="str">
        <f t="shared" si="404"/>
        <v>Xalatlaco, México, Mexico</v>
      </c>
      <c r="B25889" t="s">
        <v>30306</v>
      </c>
      <c r="C25889" t="s">
        <v>30306</v>
      </c>
      <c r="D25889">
        <v>19.181100000000001</v>
      </c>
      <c r="E25889">
        <v>-99.416399999999996</v>
      </c>
      <c r="F25889" t="s">
        <v>519</v>
      </c>
      <c r="G25889" t="s">
        <v>520</v>
      </c>
      <c r="H25889" t="s">
        <v>521</v>
      </c>
      <c r="I25889" t="s">
        <v>692</v>
      </c>
      <c r="J25889" t="s">
        <v>366</v>
      </c>
      <c r="K25889">
        <v>26865</v>
      </c>
      <c r="L25889">
        <v>1484277337</v>
      </c>
    </row>
    <row r="25890" spans="1:12" x14ac:dyDescent="0.45">
      <c r="A25890" t="str">
        <f t="shared" si="404"/>
        <v>Xalisco, Nayarit, Mexico</v>
      </c>
      <c r="B25890" t="s">
        <v>30307</v>
      </c>
      <c r="C25890" t="s">
        <v>30307</v>
      </c>
      <c r="D25890">
        <v>21.4481</v>
      </c>
      <c r="E25890">
        <v>-104.9</v>
      </c>
      <c r="F25890" t="s">
        <v>519</v>
      </c>
      <c r="G25890" t="s">
        <v>520</v>
      </c>
      <c r="H25890" t="s">
        <v>521</v>
      </c>
      <c r="I25890" t="s">
        <v>1003</v>
      </c>
      <c r="J25890" t="s">
        <v>366</v>
      </c>
      <c r="K25890">
        <v>21899</v>
      </c>
      <c r="L25890">
        <v>1484321343</v>
      </c>
    </row>
    <row r="25891" spans="1:12" x14ac:dyDescent="0.45">
      <c r="A25891" t="str">
        <f t="shared" si="404"/>
        <v>Xam Nua, Houaphan, Laos</v>
      </c>
      <c r="B25891" t="s">
        <v>30308</v>
      </c>
      <c r="C25891" t="s">
        <v>30308</v>
      </c>
      <c r="D25891">
        <v>20.4133</v>
      </c>
      <c r="E25891">
        <v>104.048</v>
      </c>
      <c r="F25891" t="s">
        <v>2087</v>
      </c>
      <c r="G25891" t="s">
        <v>2088</v>
      </c>
      <c r="H25891" t="s">
        <v>2089</v>
      </c>
      <c r="I25891" t="s">
        <v>30309</v>
      </c>
      <c r="J25891" t="s">
        <v>378</v>
      </c>
      <c r="K25891">
        <v>38992</v>
      </c>
      <c r="L25891">
        <v>1418975079</v>
      </c>
    </row>
    <row r="25892" spans="1:12" x14ac:dyDescent="0.45">
      <c r="A25892" t="str">
        <f t="shared" si="404"/>
        <v>Xangongo, Cunene, Angola</v>
      </c>
      <c r="B25892" t="s">
        <v>30310</v>
      </c>
      <c r="C25892" t="s">
        <v>30310</v>
      </c>
      <c r="D25892">
        <v>-16.746700000000001</v>
      </c>
      <c r="E25892">
        <v>14.9747</v>
      </c>
      <c r="F25892" t="s">
        <v>1809</v>
      </c>
      <c r="G25892" t="s">
        <v>1810</v>
      </c>
      <c r="H25892" t="s">
        <v>1811</v>
      </c>
      <c r="I25892" t="s">
        <v>6969</v>
      </c>
      <c r="K25892">
        <v>447</v>
      </c>
      <c r="L25892">
        <v>1024323582</v>
      </c>
    </row>
    <row r="25893" spans="1:12" x14ac:dyDescent="0.45">
      <c r="A25893" t="str">
        <f t="shared" si="404"/>
        <v>Xankəndi, Xankəndi, Azerbaijan</v>
      </c>
      <c r="B25893" t="s">
        <v>30311</v>
      </c>
      <c r="C25893" t="s">
        <v>30312</v>
      </c>
      <c r="D25893">
        <v>39.815300000000001</v>
      </c>
      <c r="E25893">
        <v>46.751899999999999</v>
      </c>
      <c r="F25893" t="s">
        <v>906</v>
      </c>
      <c r="G25893" t="s">
        <v>907</v>
      </c>
      <c r="H25893" t="s">
        <v>908</v>
      </c>
      <c r="I25893" t="s">
        <v>30311</v>
      </c>
      <c r="K25893">
        <v>49848</v>
      </c>
      <c r="L25893">
        <v>1031053512</v>
      </c>
    </row>
    <row r="25894" spans="1:12" x14ac:dyDescent="0.45">
      <c r="A25894" t="str">
        <f t="shared" si="404"/>
        <v>Xanten, North Rhine-Westphalia, Germany</v>
      </c>
      <c r="B25894" t="s">
        <v>30313</v>
      </c>
      <c r="C25894" t="s">
        <v>30313</v>
      </c>
      <c r="D25894">
        <v>51.662199999999999</v>
      </c>
      <c r="E25894">
        <v>6.4539</v>
      </c>
      <c r="F25894" t="s">
        <v>441</v>
      </c>
      <c r="G25894" t="s">
        <v>442</v>
      </c>
      <c r="H25894" t="s">
        <v>443</v>
      </c>
      <c r="I25894" t="s">
        <v>444</v>
      </c>
      <c r="K25894">
        <v>21690</v>
      </c>
      <c r="L25894">
        <v>1276917094</v>
      </c>
    </row>
    <row r="25895" spans="1:12" x14ac:dyDescent="0.45">
      <c r="A25895" t="str">
        <f t="shared" si="404"/>
        <v>Xánthi, Anatolikí Makedonía kai Thráki, Greece</v>
      </c>
      <c r="B25895" t="s">
        <v>30314</v>
      </c>
      <c r="C25895" t="s">
        <v>30315</v>
      </c>
      <c r="D25895">
        <v>41.133299999999998</v>
      </c>
      <c r="E25895">
        <v>24.883299999999998</v>
      </c>
      <c r="F25895" t="s">
        <v>928</v>
      </c>
      <c r="G25895" t="s">
        <v>929</v>
      </c>
      <c r="H25895" t="s">
        <v>930</v>
      </c>
      <c r="I25895" t="s">
        <v>1531</v>
      </c>
      <c r="J25895" t="s">
        <v>366</v>
      </c>
      <c r="K25895">
        <v>56122</v>
      </c>
      <c r="L25895">
        <v>1300051191</v>
      </c>
    </row>
    <row r="25896" spans="1:12" x14ac:dyDescent="0.45">
      <c r="A25896" t="str">
        <f t="shared" si="404"/>
        <v>Xavantes, São Paulo, Brazil</v>
      </c>
      <c r="B25896" t="s">
        <v>30316</v>
      </c>
      <c r="C25896" t="s">
        <v>30316</v>
      </c>
      <c r="D25896">
        <v>-23.038900000000002</v>
      </c>
      <c r="E25896">
        <v>-49.709400000000002</v>
      </c>
      <c r="F25896" t="s">
        <v>491</v>
      </c>
      <c r="G25896" t="s">
        <v>492</v>
      </c>
      <c r="H25896" t="s">
        <v>493</v>
      </c>
      <c r="I25896" t="s">
        <v>801</v>
      </c>
      <c r="K25896">
        <v>12484</v>
      </c>
      <c r="L25896">
        <v>1076632906</v>
      </c>
    </row>
    <row r="25897" spans="1:12" x14ac:dyDescent="0.45">
      <c r="A25897" t="str">
        <f t="shared" si="404"/>
        <v>X-Cán, Yucatán, Mexico</v>
      </c>
      <c r="B25897" t="s">
        <v>30317</v>
      </c>
      <c r="C25897" t="s">
        <v>30318</v>
      </c>
      <c r="D25897">
        <v>20.8583</v>
      </c>
      <c r="E25897">
        <v>-87.668099999999995</v>
      </c>
      <c r="F25897" t="s">
        <v>519</v>
      </c>
      <c r="G25897" t="s">
        <v>520</v>
      </c>
      <c r="H25897" t="s">
        <v>521</v>
      </c>
      <c r="I25897" t="s">
        <v>694</v>
      </c>
      <c r="K25897">
        <v>5191</v>
      </c>
      <c r="L25897">
        <v>1484190103</v>
      </c>
    </row>
    <row r="25898" spans="1:12" x14ac:dyDescent="0.45">
      <c r="A25898" t="str">
        <f t="shared" si="404"/>
        <v>Xékong, Xékong, Laos</v>
      </c>
      <c r="B25898" t="s">
        <v>30319</v>
      </c>
      <c r="C25898" t="s">
        <v>30320</v>
      </c>
      <c r="D25898">
        <v>15.350300000000001</v>
      </c>
      <c r="E25898">
        <v>106.7286</v>
      </c>
      <c r="F25898" t="s">
        <v>2087</v>
      </c>
      <c r="G25898" t="s">
        <v>2088</v>
      </c>
      <c r="H25898" t="s">
        <v>2089</v>
      </c>
      <c r="I25898" t="s">
        <v>30319</v>
      </c>
      <c r="J25898" t="s">
        <v>378</v>
      </c>
      <c r="L25898">
        <v>1418000082</v>
      </c>
    </row>
    <row r="25899" spans="1:12" x14ac:dyDescent="0.45">
      <c r="A25899" t="str">
        <f t="shared" si="404"/>
        <v>Xenia, Ohio, United States</v>
      </c>
      <c r="B25899" t="s">
        <v>30321</v>
      </c>
      <c r="C25899" t="s">
        <v>30321</v>
      </c>
      <c r="D25899">
        <v>39.6828</v>
      </c>
      <c r="E25899">
        <v>-83.941400000000002</v>
      </c>
      <c r="F25899" t="s">
        <v>530</v>
      </c>
      <c r="G25899" t="s">
        <v>531</v>
      </c>
      <c r="H25899" t="s">
        <v>532</v>
      </c>
      <c r="I25899" t="s">
        <v>799</v>
      </c>
      <c r="K25899">
        <v>26947</v>
      </c>
      <c r="L25899">
        <v>1840003790</v>
      </c>
    </row>
    <row r="25900" spans="1:12" x14ac:dyDescent="0.45">
      <c r="A25900" t="str">
        <f t="shared" si="404"/>
        <v>Xewkija, Xewkija, Malta</v>
      </c>
      <c r="B25900" t="s">
        <v>30322</v>
      </c>
      <c r="C25900" t="s">
        <v>30322</v>
      </c>
      <c r="D25900">
        <v>36.032800000000002</v>
      </c>
      <c r="E25900">
        <v>14.258100000000001</v>
      </c>
      <c r="F25900" t="s">
        <v>2704</v>
      </c>
      <c r="G25900" t="s">
        <v>2705</v>
      </c>
      <c r="H25900" t="s">
        <v>2706</v>
      </c>
      <c r="I25900" t="s">
        <v>30322</v>
      </c>
      <c r="J25900" t="s">
        <v>378</v>
      </c>
      <c r="L25900">
        <v>1470040289</v>
      </c>
    </row>
    <row r="25901" spans="1:12" x14ac:dyDescent="0.45">
      <c r="A25901" t="str">
        <f t="shared" si="404"/>
        <v>Xgħajra, Xgħajra, Malta</v>
      </c>
      <c r="B25901" t="s">
        <v>30323</v>
      </c>
      <c r="C25901" t="s">
        <v>30324</v>
      </c>
      <c r="D25901">
        <v>35.885599999999997</v>
      </c>
      <c r="E25901">
        <v>14.547499999999999</v>
      </c>
      <c r="F25901" t="s">
        <v>2704</v>
      </c>
      <c r="G25901" t="s">
        <v>2705</v>
      </c>
      <c r="H25901" t="s">
        <v>2706</v>
      </c>
      <c r="I25901" t="s">
        <v>30323</v>
      </c>
      <c r="J25901" t="s">
        <v>378</v>
      </c>
      <c r="L25901">
        <v>1470535936</v>
      </c>
    </row>
    <row r="25902" spans="1:12" x14ac:dyDescent="0.45">
      <c r="A25902" t="str">
        <f t="shared" si="404"/>
        <v>Xi’an, Shaanxi, China</v>
      </c>
      <c r="B25902" t="s">
        <v>30325</v>
      </c>
      <c r="C25902" t="s">
        <v>30326</v>
      </c>
      <c r="D25902">
        <v>34.2667</v>
      </c>
      <c r="E25902">
        <v>108.9</v>
      </c>
      <c r="F25902" t="s">
        <v>1039</v>
      </c>
      <c r="G25902" t="s">
        <v>1040</v>
      </c>
      <c r="H25902" t="s">
        <v>1041</v>
      </c>
      <c r="I25902" t="s">
        <v>2052</v>
      </c>
      <c r="J25902" t="s">
        <v>378</v>
      </c>
      <c r="K25902">
        <v>7135000</v>
      </c>
      <c r="L25902">
        <v>1156244079</v>
      </c>
    </row>
    <row r="25903" spans="1:12" x14ac:dyDescent="0.45">
      <c r="A25903" t="str">
        <f t="shared" si="404"/>
        <v>Xiamen, Fujian, China</v>
      </c>
      <c r="B25903" t="s">
        <v>30327</v>
      </c>
      <c r="C25903" t="s">
        <v>30327</v>
      </c>
      <c r="D25903">
        <v>24.479700000000001</v>
      </c>
      <c r="E25903">
        <v>118.0819</v>
      </c>
      <c r="F25903" t="s">
        <v>1039</v>
      </c>
      <c r="G25903" t="s">
        <v>1040</v>
      </c>
      <c r="H25903" t="s">
        <v>1041</v>
      </c>
      <c r="I25903" t="s">
        <v>6616</v>
      </c>
      <c r="J25903" t="s">
        <v>366</v>
      </c>
      <c r="K25903">
        <v>4110000</v>
      </c>
      <c r="L25903">
        <v>1156212809</v>
      </c>
    </row>
    <row r="25904" spans="1:12" x14ac:dyDescent="0.45">
      <c r="A25904" t="str">
        <f t="shared" si="404"/>
        <v>Xiangkhoang, Xiangkhouang, Laos</v>
      </c>
      <c r="B25904" t="s">
        <v>30328</v>
      </c>
      <c r="C25904" t="s">
        <v>30328</v>
      </c>
      <c r="D25904">
        <v>19.3337</v>
      </c>
      <c r="E25904">
        <v>103.36660000000001</v>
      </c>
      <c r="F25904" t="s">
        <v>2087</v>
      </c>
      <c r="G25904" t="s">
        <v>2088</v>
      </c>
      <c r="H25904" t="s">
        <v>2089</v>
      </c>
      <c r="I25904" t="s">
        <v>21673</v>
      </c>
      <c r="K25904">
        <v>5189</v>
      </c>
      <c r="L25904">
        <v>1418829021</v>
      </c>
    </row>
    <row r="25905" spans="1:12" x14ac:dyDescent="0.45">
      <c r="A25905" t="str">
        <f t="shared" si="404"/>
        <v>Xiangtan, Hunan, China</v>
      </c>
      <c r="B25905" t="s">
        <v>30329</v>
      </c>
      <c r="C25905" t="s">
        <v>30329</v>
      </c>
      <c r="D25905">
        <v>27.8431</v>
      </c>
      <c r="E25905">
        <v>112.9228</v>
      </c>
      <c r="F25905" t="s">
        <v>1039</v>
      </c>
      <c r="G25905" t="s">
        <v>1040</v>
      </c>
      <c r="H25905" t="s">
        <v>1041</v>
      </c>
      <c r="I25905" t="s">
        <v>6604</v>
      </c>
      <c r="K25905">
        <v>2748552</v>
      </c>
      <c r="L25905">
        <v>1156195684</v>
      </c>
    </row>
    <row r="25906" spans="1:12" x14ac:dyDescent="0.45">
      <c r="A25906" t="str">
        <f t="shared" si="404"/>
        <v>Xiangxiang, Hunan, China</v>
      </c>
      <c r="B25906" t="s">
        <v>30330</v>
      </c>
      <c r="C25906" t="s">
        <v>30330</v>
      </c>
      <c r="D25906">
        <v>27.738900000000001</v>
      </c>
      <c r="E25906">
        <v>112.5223</v>
      </c>
      <c r="F25906" t="s">
        <v>1039</v>
      </c>
      <c r="G25906" t="s">
        <v>1040</v>
      </c>
      <c r="H25906" t="s">
        <v>1041</v>
      </c>
      <c r="I25906" t="s">
        <v>6604</v>
      </c>
      <c r="K25906">
        <v>787216</v>
      </c>
      <c r="L25906">
        <v>1156524101</v>
      </c>
    </row>
    <row r="25907" spans="1:12" x14ac:dyDescent="0.45">
      <c r="A25907" t="str">
        <f t="shared" si="404"/>
        <v>Xiangyang, Hubei, China</v>
      </c>
      <c r="B25907" t="s">
        <v>30331</v>
      </c>
      <c r="C25907" t="s">
        <v>30331</v>
      </c>
      <c r="D25907">
        <v>32.065399999999997</v>
      </c>
      <c r="E25907">
        <v>112.15309999999999</v>
      </c>
      <c r="F25907" t="s">
        <v>1039</v>
      </c>
      <c r="G25907" t="s">
        <v>1040</v>
      </c>
      <c r="H25907" t="s">
        <v>1041</v>
      </c>
      <c r="I25907" t="s">
        <v>2058</v>
      </c>
      <c r="J25907" t="s">
        <v>366</v>
      </c>
      <c r="K25907">
        <v>5844000</v>
      </c>
      <c r="L25907">
        <v>1156107325</v>
      </c>
    </row>
    <row r="25908" spans="1:12" x14ac:dyDescent="0.45">
      <c r="A25908" t="str">
        <f t="shared" si="404"/>
        <v>Xiantao, Hubei, China</v>
      </c>
      <c r="B25908" t="s">
        <v>30332</v>
      </c>
      <c r="C25908" t="s">
        <v>30332</v>
      </c>
      <c r="D25908">
        <v>30.383299999999998</v>
      </c>
      <c r="E25908">
        <v>113.4</v>
      </c>
      <c r="F25908" t="s">
        <v>1039</v>
      </c>
      <c r="G25908" t="s">
        <v>1040</v>
      </c>
      <c r="H25908" t="s">
        <v>1041</v>
      </c>
      <c r="I25908" t="s">
        <v>2058</v>
      </c>
      <c r="K25908">
        <v>1175085</v>
      </c>
      <c r="L25908">
        <v>1156216927</v>
      </c>
    </row>
    <row r="25909" spans="1:12" x14ac:dyDescent="0.45">
      <c r="A25909" t="str">
        <f t="shared" si="404"/>
        <v>Xianyang, Shaanxi, China</v>
      </c>
      <c r="B25909" t="s">
        <v>30333</v>
      </c>
      <c r="C25909" t="s">
        <v>30333</v>
      </c>
      <c r="D25909">
        <v>34.35</v>
      </c>
      <c r="E25909">
        <v>108.7167</v>
      </c>
      <c r="F25909" t="s">
        <v>1039</v>
      </c>
      <c r="G25909" t="s">
        <v>1040</v>
      </c>
      <c r="H25909" t="s">
        <v>1041</v>
      </c>
      <c r="I25909" t="s">
        <v>2052</v>
      </c>
      <c r="J25909" t="s">
        <v>366</v>
      </c>
      <c r="K25909">
        <v>5040000</v>
      </c>
      <c r="L25909">
        <v>1156120117</v>
      </c>
    </row>
    <row r="25910" spans="1:12" x14ac:dyDescent="0.45">
      <c r="A25910" t="str">
        <f t="shared" si="404"/>
        <v>Xiaoganzhan, Hubei, China</v>
      </c>
      <c r="B25910" t="s">
        <v>30334</v>
      </c>
      <c r="C25910" t="s">
        <v>30334</v>
      </c>
      <c r="D25910">
        <v>30.927299999999999</v>
      </c>
      <c r="E25910">
        <v>113.911</v>
      </c>
      <c r="F25910" t="s">
        <v>1039</v>
      </c>
      <c r="G25910" t="s">
        <v>1040</v>
      </c>
      <c r="H25910" t="s">
        <v>1041</v>
      </c>
      <c r="I25910" t="s">
        <v>2058</v>
      </c>
      <c r="K25910">
        <v>4665000</v>
      </c>
      <c r="L25910">
        <v>1156002290</v>
      </c>
    </row>
    <row r="25911" spans="1:12" x14ac:dyDescent="0.45">
      <c r="A25911" t="str">
        <f t="shared" si="404"/>
        <v>Xiaoxita, Hubei, China</v>
      </c>
      <c r="B25911" t="s">
        <v>30335</v>
      </c>
      <c r="C25911" t="s">
        <v>30335</v>
      </c>
      <c r="D25911">
        <v>30.708300000000001</v>
      </c>
      <c r="E25911">
        <v>111.2803</v>
      </c>
      <c r="F25911" t="s">
        <v>1039</v>
      </c>
      <c r="G25911" t="s">
        <v>1040</v>
      </c>
      <c r="H25911" t="s">
        <v>1041</v>
      </c>
      <c r="I25911" t="s">
        <v>2058</v>
      </c>
      <c r="J25911" t="s">
        <v>366</v>
      </c>
      <c r="K25911">
        <v>4115000</v>
      </c>
      <c r="L25911">
        <v>1156764447</v>
      </c>
    </row>
    <row r="25912" spans="1:12" x14ac:dyDescent="0.45">
      <c r="A25912" t="str">
        <f t="shared" si="404"/>
        <v>Xiaoyi, Shanxi, China</v>
      </c>
      <c r="B25912" t="s">
        <v>30336</v>
      </c>
      <c r="C25912" t="s">
        <v>30336</v>
      </c>
      <c r="D25912">
        <v>37.1449</v>
      </c>
      <c r="E25912">
        <v>111.7718</v>
      </c>
      <c r="F25912" t="s">
        <v>1039</v>
      </c>
      <c r="G25912" t="s">
        <v>1040</v>
      </c>
      <c r="H25912" t="s">
        <v>1041</v>
      </c>
      <c r="I25912" t="s">
        <v>6621</v>
      </c>
      <c r="K25912">
        <v>468770</v>
      </c>
      <c r="L25912">
        <v>1156910270</v>
      </c>
    </row>
    <row r="25913" spans="1:12" x14ac:dyDescent="0.45">
      <c r="A25913" t="str">
        <f t="shared" si="404"/>
        <v>Xiashi, Zhejiang, China</v>
      </c>
      <c r="B25913" t="s">
        <v>30337</v>
      </c>
      <c r="C25913" t="s">
        <v>30337</v>
      </c>
      <c r="D25913">
        <v>30.533300000000001</v>
      </c>
      <c r="E25913">
        <v>120.6833</v>
      </c>
      <c r="F25913" t="s">
        <v>1039</v>
      </c>
      <c r="G25913" t="s">
        <v>1040</v>
      </c>
      <c r="H25913" t="s">
        <v>1041</v>
      </c>
      <c r="I25913" t="s">
        <v>3175</v>
      </c>
      <c r="J25913" t="s">
        <v>366</v>
      </c>
      <c r="K25913">
        <v>806966</v>
      </c>
      <c r="L25913">
        <v>1156080077</v>
      </c>
    </row>
    <row r="25914" spans="1:12" x14ac:dyDescent="0.45">
      <c r="A25914" t="str">
        <f t="shared" si="404"/>
        <v>Xibeijie, Gansu, China</v>
      </c>
      <c r="B25914" t="s">
        <v>30338</v>
      </c>
      <c r="C25914" t="s">
        <v>30338</v>
      </c>
      <c r="D25914">
        <v>39.737000000000002</v>
      </c>
      <c r="E25914">
        <v>98.504900000000006</v>
      </c>
      <c r="F25914" t="s">
        <v>1039</v>
      </c>
      <c r="G25914" t="s">
        <v>1040</v>
      </c>
      <c r="H25914" t="s">
        <v>1041</v>
      </c>
      <c r="I25914" t="s">
        <v>3178</v>
      </c>
      <c r="J25914" t="s">
        <v>366</v>
      </c>
      <c r="K25914">
        <v>977600</v>
      </c>
      <c r="L25914">
        <v>1156960560</v>
      </c>
    </row>
    <row r="25915" spans="1:12" x14ac:dyDescent="0.45">
      <c r="A25915" t="str">
        <f t="shared" si="404"/>
        <v>Xichang, Sichuan, China</v>
      </c>
      <c r="B25915" t="s">
        <v>30339</v>
      </c>
      <c r="C25915" t="s">
        <v>30339</v>
      </c>
      <c r="D25915">
        <v>27.898299999999999</v>
      </c>
      <c r="E25915">
        <v>102.2706</v>
      </c>
      <c r="F25915" t="s">
        <v>1039</v>
      </c>
      <c r="G25915" t="s">
        <v>1040</v>
      </c>
      <c r="H25915" t="s">
        <v>1041</v>
      </c>
      <c r="I25915" t="s">
        <v>3865</v>
      </c>
      <c r="J25915" t="s">
        <v>366</v>
      </c>
      <c r="K25915">
        <v>712434</v>
      </c>
      <c r="L25915">
        <v>1156116456</v>
      </c>
    </row>
    <row r="25916" spans="1:12" x14ac:dyDescent="0.45">
      <c r="A25916" t="str">
        <f t="shared" si="404"/>
        <v>Xicheng, Yunnan, China</v>
      </c>
      <c r="B25916" t="s">
        <v>30340</v>
      </c>
      <c r="C25916" t="s">
        <v>30340</v>
      </c>
      <c r="D25916">
        <v>23.3629</v>
      </c>
      <c r="E25916">
        <v>103.1545</v>
      </c>
      <c r="F25916" t="s">
        <v>1039</v>
      </c>
      <c r="G25916" t="s">
        <v>1040</v>
      </c>
      <c r="H25916" t="s">
        <v>1041</v>
      </c>
      <c r="I25916" t="s">
        <v>3541</v>
      </c>
      <c r="J25916" t="s">
        <v>366</v>
      </c>
      <c r="K25916">
        <v>459781</v>
      </c>
      <c r="L25916">
        <v>1156161838</v>
      </c>
    </row>
    <row r="25917" spans="1:12" x14ac:dyDescent="0.45">
      <c r="A25917" t="str">
        <f t="shared" si="404"/>
        <v>Xichú, Guanajuato, Mexico</v>
      </c>
      <c r="B25917" t="s">
        <v>30341</v>
      </c>
      <c r="C25917" t="s">
        <v>30342</v>
      </c>
      <c r="D25917">
        <v>21.299700000000001</v>
      </c>
      <c r="E25917">
        <v>-100.0553</v>
      </c>
      <c r="F25917" t="s">
        <v>519</v>
      </c>
      <c r="G25917" t="s">
        <v>520</v>
      </c>
      <c r="H25917" t="s">
        <v>521</v>
      </c>
      <c r="I25917" t="s">
        <v>522</v>
      </c>
      <c r="J25917" t="s">
        <v>366</v>
      </c>
      <c r="K25917">
        <v>11323</v>
      </c>
      <c r="L25917">
        <v>1484008759</v>
      </c>
    </row>
    <row r="25918" spans="1:12" x14ac:dyDescent="0.45">
      <c r="A25918" t="str">
        <f t="shared" si="404"/>
        <v>Xico, Veracruz, Mexico</v>
      </c>
      <c r="B25918" t="s">
        <v>30343</v>
      </c>
      <c r="C25918" t="s">
        <v>30343</v>
      </c>
      <c r="D25918">
        <v>19.417000000000002</v>
      </c>
      <c r="E25918">
        <v>-97</v>
      </c>
      <c r="F25918" t="s">
        <v>519</v>
      </c>
      <c r="G25918" t="s">
        <v>520</v>
      </c>
      <c r="H25918" t="s">
        <v>521</v>
      </c>
      <c r="I25918" t="s">
        <v>716</v>
      </c>
      <c r="J25918" t="s">
        <v>366</v>
      </c>
      <c r="K25918">
        <v>38198</v>
      </c>
      <c r="L25918">
        <v>1484011085</v>
      </c>
    </row>
    <row r="25919" spans="1:12" x14ac:dyDescent="0.45">
      <c r="A25919" t="str">
        <f t="shared" si="404"/>
        <v>Xicoténcatl, Tamaulipas, Mexico</v>
      </c>
      <c r="B25919" t="s">
        <v>30344</v>
      </c>
      <c r="C25919" t="s">
        <v>30345</v>
      </c>
      <c r="D25919">
        <v>22.995799999999999</v>
      </c>
      <c r="E25919">
        <v>-98.944699999999997</v>
      </c>
      <c r="F25919" t="s">
        <v>519</v>
      </c>
      <c r="G25919" t="s">
        <v>520</v>
      </c>
      <c r="H25919" t="s">
        <v>521</v>
      </c>
      <c r="I25919" t="s">
        <v>523</v>
      </c>
      <c r="J25919" t="s">
        <v>366</v>
      </c>
      <c r="K25919">
        <v>9593</v>
      </c>
      <c r="L25919">
        <v>1484154416</v>
      </c>
    </row>
    <row r="25920" spans="1:12" x14ac:dyDescent="0.45">
      <c r="A25920" t="str">
        <f t="shared" si="404"/>
        <v>Xigazê, Tibet, China</v>
      </c>
      <c r="B25920" t="s">
        <v>30346</v>
      </c>
      <c r="C25920" t="s">
        <v>30347</v>
      </c>
      <c r="D25920">
        <v>29.264900000000001</v>
      </c>
      <c r="E25920">
        <v>88.879900000000006</v>
      </c>
      <c r="F25920" t="s">
        <v>1039</v>
      </c>
      <c r="G25920" t="s">
        <v>1040</v>
      </c>
      <c r="H25920" t="s">
        <v>1041</v>
      </c>
      <c r="I25920" t="s">
        <v>10459</v>
      </c>
      <c r="J25920" t="s">
        <v>366</v>
      </c>
      <c r="K25920">
        <v>679771</v>
      </c>
      <c r="L25920">
        <v>1156107208</v>
      </c>
    </row>
    <row r="25921" spans="1:12" x14ac:dyDescent="0.45">
      <c r="A25921" t="str">
        <f t="shared" si="404"/>
        <v>Ximeicun, Fujian, China</v>
      </c>
      <c r="B25921" t="s">
        <v>30348</v>
      </c>
      <c r="C25921" t="s">
        <v>30348</v>
      </c>
      <c r="D25921">
        <v>24.9633</v>
      </c>
      <c r="E25921">
        <v>118.3811</v>
      </c>
      <c r="F25921" t="s">
        <v>1039</v>
      </c>
      <c r="G25921" t="s">
        <v>1040</v>
      </c>
      <c r="H25921" t="s">
        <v>1041</v>
      </c>
      <c r="I25921" t="s">
        <v>6616</v>
      </c>
      <c r="K25921">
        <v>1508000</v>
      </c>
      <c r="L25921">
        <v>1156173813</v>
      </c>
    </row>
    <row r="25922" spans="1:12" x14ac:dyDescent="0.45">
      <c r="A25922" t="str">
        <f t="shared" si="404"/>
        <v>Xin’an, Jiangsu, China</v>
      </c>
      <c r="B25922" t="s">
        <v>30349</v>
      </c>
      <c r="C25922" t="s">
        <v>30350</v>
      </c>
      <c r="D25922">
        <v>34.366199999999999</v>
      </c>
      <c r="E25922">
        <v>118.3369</v>
      </c>
      <c r="F25922" t="s">
        <v>1039</v>
      </c>
      <c r="G25922" t="s">
        <v>1040</v>
      </c>
      <c r="H25922" t="s">
        <v>1041</v>
      </c>
      <c r="I25922" t="s">
        <v>6613</v>
      </c>
      <c r="K25922">
        <v>920628</v>
      </c>
      <c r="L25922">
        <v>1156236053</v>
      </c>
    </row>
    <row r="25923" spans="1:12" x14ac:dyDescent="0.45">
      <c r="A25923" t="str">
        <f t="shared" ref="A25923:A25986" si="405">CONCATENATE(B25923,", ",I25923,", ",F25923)</f>
        <v>Xindi, Hubei, China</v>
      </c>
      <c r="B25923" t="s">
        <v>30351</v>
      </c>
      <c r="C25923" t="s">
        <v>30351</v>
      </c>
      <c r="D25923">
        <v>29.818200000000001</v>
      </c>
      <c r="E25923">
        <v>113.4653</v>
      </c>
      <c r="F25923" t="s">
        <v>1039</v>
      </c>
      <c r="G25923" t="s">
        <v>1040</v>
      </c>
      <c r="H25923" t="s">
        <v>1041</v>
      </c>
      <c r="I25923" t="s">
        <v>2058</v>
      </c>
      <c r="K25923">
        <v>819446</v>
      </c>
      <c r="L25923">
        <v>1156263165</v>
      </c>
    </row>
    <row r="25924" spans="1:12" x14ac:dyDescent="0.45">
      <c r="A25924" t="str">
        <f t="shared" si="405"/>
        <v>Xingcheng, Guangdong, China</v>
      </c>
      <c r="B25924" t="s">
        <v>30352</v>
      </c>
      <c r="C25924" t="s">
        <v>30352</v>
      </c>
      <c r="D25924">
        <v>24.168099999999999</v>
      </c>
      <c r="E25924">
        <v>115.6669</v>
      </c>
      <c r="F25924" t="s">
        <v>1039</v>
      </c>
      <c r="G25924" t="s">
        <v>1040</v>
      </c>
      <c r="H25924" t="s">
        <v>1041</v>
      </c>
      <c r="I25924" t="s">
        <v>6611</v>
      </c>
      <c r="J25924" t="s">
        <v>366</v>
      </c>
      <c r="K25924">
        <v>993000</v>
      </c>
      <c r="L25924">
        <v>1156913008</v>
      </c>
    </row>
    <row r="25925" spans="1:12" x14ac:dyDescent="0.45">
      <c r="A25925" t="str">
        <f t="shared" si="405"/>
        <v>Xingcheng, Liaoning, China</v>
      </c>
      <c r="B25925" t="s">
        <v>30352</v>
      </c>
      <c r="C25925" t="s">
        <v>30352</v>
      </c>
      <c r="D25925">
        <v>40.618899999999996</v>
      </c>
      <c r="E25925">
        <v>120.7205</v>
      </c>
      <c r="F25925" t="s">
        <v>1039</v>
      </c>
      <c r="G25925" t="s">
        <v>1040</v>
      </c>
      <c r="H25925" t="s">
        <v>1041</v>
      </c>
      <c r="I25925" t="s">
        <v>2102</v>
      </c>
      <c r="K25925">
        <v>546176</v>
      </c>
      <c r="L25925">
        <v>1156705922</v>
      </c>
    </row>
    <row r="25926" spans="1:12" x14ac:dyDescent="0.45">
      <c r="A25926" t="str">
        <f t="shared" si="405"/>
        <v>Xingren, Guizhou, China</v>
      </c>
      <c r="B25926" t="s">
        <v>30353</v>
      </c>
      <c r="C25926" t="s">
        <v>30353</v>
      </c>
      <c r="D25926">
        <v>25.435199999999998</v>
      </c>
      <c r="E25926">
        <v>105.19070000000001</v>
      </c>
      <c r="F25926" t="s">
        <v>1039</v>
      </c>
      <c r="G25926" t="s">
        <v>1040</v>
      </c>
      <c r="H25926" t="s">
        <v>1041</v>
      </c>
      <c r="I25926" t="s">
        <v>2104</v>
      </c>
      <c r="K25926">
        <v>417919</v>
      </c>
      <c r="L25926">
        <v>1156533633</v>
      </c>
    </row>
    <row r="25927" spans="1:12" x14ac:dyDescent="0.45">
      <c r="A25927" t="str">
        <f t="shared" si="405"/>
        <v>Xingtai, Hebei, China</v>
      </c>
      <c r="B25927" t="s">
        <v>30354</v>
      </c>
      <c r="C25927" t="s">
        <v>30354</v>
      </c>
      <c r="D25927">
        <v>37.065899999999999</v>
      </c>
      <c r="E25927">
        <v>114.4753</v>
      </c>
      <c r="F25927" t="s">
        <v>1039</v>
      </c>
      <c r="G25927" t="s">
        <v>1040</v>
      </c>
      <c r="H25927" t="s">
        <v>1041</v>
      </c>
      <c r="I25927" t="s">
        <v>2037</v>
      </c>
      <c r="K25927">
        <v>611739</v>
      </c>
      <c r="L25927">
        <v>1156294952</v>
      </c>
    </row>
    <row r="25928" spans="1:12" x14ac:dyDescent="0.45">
      <c r="A25928" t="str">
        <f t="shared" si="405"/>
        <v>Xinguara, Pará, Brazil</v>
      </c>
      <c r="B25928" t="s">
        <v>30355</v>
      </c>
      <c r="C25928" t="s">
        <v>30355</v>
      </c>
      <c r="D25928">
        <v>-7.1006</v>
      </c>
      <c r="E25928">
        <v>-49.948</v>
      </c>
      <c r="F25928" t="s">
        <v>491</v>
      </c>
      <c r="G25928" t="s">
        <v>492</v>
      </c>
      <c r="H25928" t="s">
        <v>493</v>
      </c>
      <c r="I25928" t="s">
        <v>494</v>
      </c>
      <c r="K25928">
        <v>4047</v>
      </c>
      <c r="L25928">
        <v>1076290442</v>
      </c>
    </row>
    <row r="25929" spans="1:12" x14ac:dyDescent="0.45">
      <c r="A25929" t="str">
        <f t="shared" si="405"/>
        <v>Xingyi, Guizhou, China</v>
      </c>
      <c r="B25929" t="s">
        <v>30356</v>
      </c>
      <c r="C25929" t="s">
        <v>30356</v>
      </c>
      <c r="D25929">
        <v>25.091000000000001</v>
      </c>
      <c r="E25929">
        <v>104.9011</v>
      </c>
      <c r="F25929" t="s">
        <v>1039</v>
      </c>
      <c r="G25929" t="s">
        <v>1040</v>
      </c>
      <c r="H25929" t="s">
        <v>1041</v>
      </c>
      <c r="I25929" t="s">
        <v>2104</v>
      </c>
      <c r="K25929">
        <v>783120</v>
      </c>
      <c r="L25929">
        <v>1156255316</v>
      </c>
    </row>
    <row r="25930" spans="1:12" x14ac:dyDescent="0.45">
      <c r="A25930" t="str">
        <f t="shared" si="405"/>
        <v>Xinhualu, Henan, China</v>
      </c>
      <c r="B25930" t="s">
        <v>30357</v>
      </c>
      <c r="C25930" t="s">
        <v>30357</v>
      </c>
      <c r="D25930">
        <v>34.3962</v>
      </c>
      <c r="E25930">
        <v>113.72490000000001</v>
      </c>
      <c r="F25930" t="s">
        <v>1039</v>
      </c>
      <c r="G25930" t="s">
        <v>1040</v>
      </c>
      <c r="H25930" t="s">
        <v>1041</v>
      </c>
      <c r="I25930" t="s">
        <v>6768</v>
      </c>
      <c r="J25930" t="s">
        <v>366</v>
      </c>
      <c r="K25930">
        <v>758079</v>
      </c>
      <c r="L25930">
        <v>1156544851</v>
      </c>
    </row>
    <row r="25931" spans="1:12" x14ac:dyDescent="0.45">
      <c r="A25931" t="str">
        <f t="shared" si="405"/>
        <v>Xining, Qinghai, China</v>
      </c>
      <c r="B25931" t="s">
        <v>30358</v>
      </c>
      <c r="C25931" t="s">
        <v>30358</v>
      </c>
      <c r="D25931">
        <v>36.623899999999999</v>
      </c>
      <c r="E25931">
        <v>101.7787</v>
      </c>
      <c r="F25931" t="s">
        <v>1039</v>
      </c>
      <c r="G25931" t="s">
        <v>1040</v>
      </c>
      <c r="H25931" t="s">
        <v>1041</v>
      </c>
      <c r="I25931" t="s">
        <v>10912</v>
      </c>
      <c r="J25931" t="s">
        <v>378</v>
      </c>
      <c r="K25931">
        <v>2154000</v>
      </c>
      <c r="L25931">
        <v>1156081448</v>
      </c>
    </row>
    <row r="25932" spans="1:12" x14ac:dyDescent="0.45">
      <c r="A25932" t="str">
        <f t="shared" si="405"/>
        <v>Xinji, Hebei, China</v>
      </c>
      <c r="B25932" t="s">
        <v>30359</v>
      </c>
      <c r="C25932" t="s">
        <v>30359</v>
      </c>
      <c r="D25932">
        <v>37.942300000000003</v>
      </c>
      <c r="E25932">
        <v>115.2118</v>
      </c>
      <c r="F25932" t="s">
        <v>1039</v>
      </c>
      <c r="G25932" t="s">
        <v>1040</v>
      </c>
      <c r="H25932" t="s">
        <v>1041</v>
      </c>
      <c r="I25932" t="s">
        <v>2037</v>
      </c>
      <c r="K25932">
        <v>615919</v>
      </c>
      <c r="L25932">
        <v>1156456552</v>
      </c>
    </row>
    <row r="25933" spans="1:12" x14ac:dyDescent="0.45">
      <c r="A25933" t="str">
        <f t="shared" si="405"/>
        <v>Xinmin, Liaoning, China</v>
      </c>
      <c r="B25933" t="s">
        <v>30360</v>
      </c>
      <c r="C25933" t="s">
        <v>30360</v>
      </c>
      <c r="D25933">
        <v>41.995199999999997</v>
      </c>
      <c r="E25933">
        <v>122.8224</v>
      </c>
      <c r="F25933" t="s">
        <v>1039</v>
      </c>
      <c r="G25933" t="s">
        <v>1040</v>
      </c>
      <c r="H25933" t="s">
        <v>1041</v>
      </c>
      <c r="I25933" t="s">
        <v>2102</v>
      </c>
      <c r="K25933">
        <v>680000</v>
      </c>
      <c r="L25933">
        <v>1156368551</v>
      </c>
    </row>
    <row r="25934" spans="1:12" x14ac:dyDescent="0.45">
      <c r="A25934" t="str">
        <f t="shared" si="405"/>
        <v>Xinpu, Jiangsu, China</v>
      </c>
      <c r="B25934" t="s">
        <v>30361</v>
      </c>
      <c r="C25934" t="s">
        <v>30361</v>
      </c>
      <c r="D25934">
        <v>34.590600000000002</v>
      </c>
      <c r="E25934">
        <v>119.1801</v>
      </c>
      <c r="F25934" t="s">
        <v>1039</v>
      </c>
      <c r="G25934" t="s">
        <v>1040</v>
      </c>
      <c r="H25934" t="s">
        <v>1041</v>
      </c>
      <c r="I25934" t="s">
        <v>6613</v>
      </c>
      <c r="J25934" t="s">
        <v>366</v>
      </c>
      <c r="K25934">
        <v>4790000</v>
      </c>
      <c r="L25934">
        <v>1156035381</v>
      </c>
    </row>
    <row r="25935" spans="1:12" x14ac:dyDescent="0.45">
      <c r="A25935" t="str">
        <f t="shared" si="405"/>
        <v>Xinqing, Heilongjiang, China</v>
      </c>
      <c r="B25935" t="s">
        <v>30362</v>
      </c>
      <c r="C25935" t="s">
        <v>30362</v>
      </c>
      <c r="D25935">
        <v>48.2363</v>
      </c>
      <c r="E25935">
        <v>129.5059</v>
      </c>
      <c r="F25935" t="s">
        <v>1039</v>
      </c>
      <c r="G25935" t="s">
        <v>1040</v>
      </c>
      <c r="H25935" t="s">
        <v>1041</v>
      </c>
      <c r="I25935" t="s">
        <v>1953</v>
      </c>
      <c r="K25935">
        <v>55415</v>
      </c>
      <c r="L25935">
        <v>1156618293</v>
      </c>
    </row>
    <row r="25936" spans="1:12" x14ac:dyDescent="0.45">
      <c r="A25936" t="str">
        <f t="shared" si="405"/>
        <v>Xinshi, Hubei, China</v>
      </c>
      <c r="B25936" t="s">
        <v>30363</v>
      </c>
      <c r="C25936" t="s">
        <v>30363</v>
      </c>
      <c r="D25936">
        <v>31.023599999999998</v>
      </c>
      <c r="E25936">
        <v>113.1079</v>
      </c>
      <c r="F25936" t="s">
        <v>1039</v>
      </c>
      <c r="G25936" t="s">
        <v>1040</v>
      </c>
      <c r="H25936" t="s">
        <v>1041</v>
      </c>
      <c r="I25936" t="s">
        <v>2058</v>
      </c>
      <c r="J25936" t="s">
        <v>366</v>
      </c>
      <c r="K25936">
        <v>636776</v>
      </c>
      <c r="L25936">
        <v>1156422214</v>
      </c>
    </row>
    <row r="25937" spans="1:12" x14ac:dyDescent="0.45">
      <c r="A25937" t="str">
        <f t="shared" si="405"/>
        <v>Xintai, Shandong, China</v>
      </c>
      <c r="B25937" t="s">
        <v>30364</v>
      </c>
      <c r="C25937" t="s">
        <v>30364</v>
      </c>
      <c r="D25937">
        <v>35.909999999999997</v>
      </c>
      <c r="E25937">
        <v>117.78</v>
      </c>
      <c r="F25937" t="s">
        <v>1039</v>
      </c>
      <c r="G25937" t="s">
        <v>1040</v>
      </c>
      <c r="H25937" t="s">
        <v>1041</v>
      </c>
      <c r="I25937" t="s">
        <v>2094</v>
      </c>
      <c r="K25937">
        <v>1315942</v>
      </c>
      <c r="L25937">
        <v>1156761230</v>
      </c>
    </row>
    <row r="25938" spans="1:12" x14ac:dyDescent="0.45">
      <c r="A25938" t="str">
        <f t="shared" si="405"/>
        <v>Xinxing, Liaoning, China</v>
      </c>
      <c r="B25938" t="s">
        <v>30365</v>
      </c>
      <c r="C25938" t="s">
        <v>30365</v>
      </c>
      <c r="D25938">
        <v>39.873399999999997</v>
      </c>
      <c r="E25938">
        <v>124.14530000000001</v>
      </c>
      <c r="F25938" t="s">
        <v>1039</v>
      </c>
      <c r="G25938" t="s">
        <v>1040</v>
      </c>
      <c r="H25938" t="s">
        <v>1041</v>
      </c>
      <c r="I25938" t="s">
        <v>2102</v>
      </c>
      <c r="J25938" t="s">
        <v>366</v>
      </c>
      <c r="K25938">
        <v>627475</v>
      </c>
      <c r="L25938">
        <v>1156258586</v>
      </c>
    </row>
    <row r="25939" spans="1:12" x14ac:dyDescent="0.45">
      <c r="A25939" t="str">
        <f t="shared" si="405"/>
        <v>Xinxing, Heilongjiang, China</v>
      </c>
      <c r="B25939" t="s">
        <v>30365</v>
      </c>
      <c r="C25939" t="s">
        <v>30365</v>
      </c>
      <c r="D25939">
        <v>47.1601</v>
      </c>
      <c r="E25939">
        <v>123.8</v>
      </c>
      <c r="F25939" t="s">
        <v>1039</v>
      </c>
      <c r="G25939" t="s">
        <v>1040</v>
      </c>
      <c r="H25939" t="s">
        <v>1041</v>
      </c>
      <c r="I25939" t="s">
        <v>1953</v>
      </c>
      <c r="J25939" t="s">
        <v>366</v>
      </c>
      <c r="K25939">
        <v>24317</v>
      </c>
      <c r="L25939">
        <v>1156085832</v>
      </c>
    </row>
    <row r="25940" spans="1:12" x14ac:dyDescent="0.45">
      <c r="A25940" t="str">
        <f t="shared" si="405"/>
        <v>Xinyang, Henan, China</v>
      </c>
      <c r="B25940" t="s">
        <v>30366</v>
      </c>
      <c r="C25940" t="s">
        <v>30366</v>
      </c>
      <c r="D25940">
        <v>32.126399999999997</v>
      </c>
      <c r="E25940">
        <v>114.0672</v>
      </c>
      <c r="F25940" t="s">
        <v>1039</v>
      </c>
      <c r="G25940" t="s">
        <v>1040</v>
      </c>
      <c r="H25940" t="s">
        <v>1041</v>
      </c>
      <c r="I25940" t="s">
        <v>6768</v>
      </c>
      <c r="K25940">
        <v>6634000</v>
      </c>
      <c r="L25940">
        <v>1156273453</v>
      </c>
    </row>
    <row r="25941" spans="1:12" x14ac:dyDescent="0.45">
      <c r="A25941" t="str">
        <f t="shared" si="405"/>
        <v>Xinyi, Guangdong, China</v>
      </c>
      <c r="B25941" t="s">
        <v>30367</v>
      </c>
      <c r="C25941" t="s">
        <v>30367</v>
      </c>
      <c r="D25941">
        <v>22.355899999999998</v>
      </c>
      <c r="E25941">
        <v>110.93689999999999</v>
      </c>
      <c r="F25941" t="s">
        <v>1039</v>
      </c>
      <c r="G25941" t="s">
        <v>1040</v>
      </c>
      <c r="H25941" t="s">
        <v>1041</v>
      </c>
      <c r="I25941" t="s">
        <v>6611</v>
      </c>
      <c r="K25941">
        <v>913708</v>
      </c>
      <c r="L25941">
        <v>1156936644</v>
      </c>
    </row>
    <row r="25942" spans="1:12" x14ac:dyDescent="0.45">
      <c r="A25942" t="str">
        <f t="shared" si="405"/>
        <v>Xinyu, Jiangxi, China</v>
      </c>
      <c r="B25942" t="s">
        <v>30368</v>
      </c>
      <c r="C25942" t="s">
        <v>30368</v>
      </c>
      <c r="D25942">
        <v>27.795000000000002</v>
      </c>
      <c r="E25942">
        <v>114.9242</v>
      </c>
      <c r="F25942" t="s">
        <v>1039</v>
      </c>
      <c r="G25942" t="s">
        <v>1040</v>
      </c>
      <c r="H25942" t="s">
        <v>1041</v>
      </c>
      <c r="I25942" t="s">
        <v>10360</v>
      </c>
      <c r="J25942" t="s">
        <v>366</v>
      </c>
      <c r="K25942">
        <v>1186700</v>
      </c>
      <c r="L25942">
        <v>1156138735</v>
      </c>
    </row>
    <row r="25943" spans="1:12" x14ac:dyDescent="0.45">
      <c r="A25943" t="str">
        <f t="shared" si="405"/>
        <v>Xinzhou, Shanxi, China</v>
      </c>
      <c r="B25943" t="s">
        <v>30369</v>
      </c>
      <c r="C25943" t="s">
        <v>30369</v>
      </c>
      <c r="D25943">
        <v>38.4178</v>
      </c>
      <c r="E25943">
        <v>112.72329999999999</v>
      </c>
      <c r="F25943" t="s">
        <v>1039</v>
      </c>
      <c r="G25943" t="s">
        <v>1040</v>
      </c>
      <c r="H25943" t="s">
        <v>1041</v>
      </c>
      <c r="I25943" t="s">
        <v>6621</v>
      </c>
      <c r="J25943" t="s">
        <v>366</v>
      </c>
      <c r="K25943">
        <v>3067501</v>
      </c>
      <c r="L25943">
        <v>1156617534</v>
      </c>
    </row>
    <row r="25944" spans="1:12" x14ac:dyDescent="0.45">
      <c r="A25944" t="str">
        <f t="shared" si="405"/>
        <v>Xiping, Shanxi, China</v>
      </c>
      <c r="B25944" t="s">
        <v>30370</v>
      </c>
      <c r="C25944" t="s">
        <v>30370</v>
      </c>
      <c r="D25944">
        <v>40.08</v>
      </c>
      <c r="E25944">
        <v>113.3</v>
      </c>
      <c r="F25944" t="s">
        <v>1039</v>
      </c>
      <c r="G25944" t="s">
        <v>1040</v>
      </c>
      <c r="H25944" t="s">
        <v>1041</v>
      </c>
      <c r="I25944" t="s">
        <v>6621</v>
      </c>
      <c r="J25944" t="s">
        <v>366</v>
      </c>
      <c r="K25944">
        <v>1873000</v>
      </c>
      <c r="L25944">
        <v>1156898522</v>
      </c>
    </row>
    <row r="25945" spans="1:12" x14ac:dyDescent="0.45">
      <c r="A25945" t="str">
        <f t="shared" si="405"/>
        <v>Xiping, Yunnan, China</v>
      </c>
      <c r="B25945" t="s">
        <v>30370</v>
      </c>
      <c r="C25945" t="s">
        <v>30370</v>
      </c>
      <c r="D25945">
        <v>25.6005</v>
      </c>
      <c r="E25945">
        <v>103.81659999999999</v>
      </c>
      <c r="F25945" t="s">
        <v>1039</v>
      </c>
      <c r="G25945" t="s">
        <v>1040</v>
      </c>
      <c r="H25945" t="s">
        <v>1041</v>
      </c>
      <c r="I25945" t="s">
        <v>3541</v>
      </c>
      <c r="J25945" t="s">
        <v>366</v>
      </c>
      <c r="K25945">
        <v>652604</v>
      </c>
      <c r="L25945">
        <v>1156207794</v>
      </c>
    </row>
    <row r="25946" spans="1:12" x14ac:dyDescent="0.45">
      <c r="A25946" t="str">
        <f t="shared" si="405"/>
        <v>Xique-Xique, Bahia, Brazil</v>
      </c>
      <c r="B25946" t="s">
        <v>30371</v>
      </c>
      <c r="C25946" t="s">
        <v>30371</v>
      </c>
      <c r="D25946">
        <v>-10.822900000000001</v>
      </c>
      <c r="E25946">
        <v>-42.728099999999998</v>
      </c>
      <c r="F25946" t="s">
        <v>491</v>
      </c>
      <c r="G25946" t="s">
        <v>492</v>
      </c>
      <c r="H25946" t="s">
        <v>493</v>
      </c>
      <c r="I25946" t="s">
        <v>1382</v>
      </c>
      <c r="K25946">
        <v>35433</v>
      </c>
      <c r="L25946">
        <v>1076763009</v>
      </c>
    </row>
    <row r="25947" spans="1:12" x14ac:dyDescent="0.45">
      <c r="A25947" t="str">
        <f t="shared" si="405"/>
        <v>Xırdalan, Abşeron, Azerbaijan</v>
      </c>
      <c r="B25947" t="s">
        <v>30372</v>
      </c>
      <c r="C25947" t="s">
        <v>30373</v>
      </c>
      <c r="D25947">
        <v>40.448599999999999</v>
      </c>
      <c r="E25947">
        <v>49.756399999999999</v>
      </c>
      <c r="F25947" t="s">
        <v>906</v>
      </c>
      <c r="G25947" t="s">
        <v>907</v>
      </c>
      <c r="H25947" t="s">
        <v>908</v>
      </c>
      <c r="I25947" t="s">
        <v>30374</v>
      </c>
      <c r="J25947" t="s">
        <v>378</v>
      </c>
      <c r="K25947">
        <v>95200</v>
      </c>
      <c r="L25947">
        <v>1031145251</v>
      </c>
    </row>
    <row r="25948" spans="1:12" x14ac:dyDescent="0.45">
      <c r="A25948" t="str">
        <f t="shared" si="405"/>
        <v>Xishan, Hunan, China</v>
      </c>
      <c r="B25948" t="s">
        <v>30375</v>
      </c>
      <c r="C25948" t="s">
        <v>30375</v>
      </c>
      <c r="D25948">
        <v>27.660900000000002</v>
      </c>
      <c r="E25948">
        <v>113.49460000000001</v>
      </c>
      <c r="F25948" t="s">
        <v>1039</v>
      </c>
      <c r="G25948" t="s">
        <v>1040</v>
      </c>
      <c r="H25948" t="s">
        <v>1041</v>
      </c>
      <c r="I25948" t="s">
        <v>6604</v>
      </c>
      <c r="J25948" t="s">
        <v>366</v>
      </c>
      <c r="K25948">
        <v>1060000</v>
      </c>
      <c r="L25948">
        <v>1156155575</v>
      </c>
    </row>
    <row r="25949" spans="1:12" x14ac:dyDescent="0.45">
      <c r="A25949" t="str">
        <f t="shared" si="405"/>
        <v>Xiulin, Hubei, China</v>
      </c>
      <c r="B25949" t="s">
        <v>30376</v>
      </c>
      <c r="C25949" t="s">
        <v>30376</v>
      </c>
      <c r="D25949">
        <v>29.7211</v>
      </c>
      <c r="E25949">
        <v>112.4037</v>
      </c>
      <c r="F25949" t="s">
        <v>1039</v>
      </c>
      <c r="G25949" t="s">
        <v>1040</v>
      </c>
      <c r="H25949" t="s">
        <v>1041</v>
      </c>
      <c r="I25949" t="s">
        <v>2058</v>
      </c>
      <c r="K25949">
        <v>577022</v>
      </c>
      <c r="L25949">
        <v>1156284109</v>
      </c>
    </row>
    <row r="25950" spans="1:12" x14ac:dyDescent="0.45">
      <c r="A25950" t="str">
        <f t="shared" si="405"/>
        <v>Xiva, Xorazm, Uzbekistan</v>
      </c>
      <c r="B25950" t="s">
        <v>30377</v>
      </c>
      <c r="C25950" t="s">
        <v>30377</v>
      </c>
      <c r="D25950">
        <v>41.378300000000003</v>
      </c>
      <c r="E25950">
        <v>60.363900000000001</v>
      </c>
      <c r="F25950" t="s">
        <v>1966</v>
      </c>
      <c r="G25950" t="s">
        <v>1967</v>
      </c>
      <c r="H25950" t="s">
        <v>1968</v>
      </c>
      <c r="I25950" t="s">
        <v>28547</v>
      </c>
      <c r="J25950" t="s">
        <v>366</v>
      </c>
      <c r="K25950">
        <v>55568</v>
      </c>
      <c r="L25950">
        <v>1860013300</v>
      </c>
    </row>
    <row r="25951" spans="1:12" x14ac:dyDescent="0.45">
      <c r="A25951" t="str">
        <f t="shared" si="405"/>
        <v>Xızı, Xızı, Azerbaijan</v>
      </c>
      <c r="B25951" t="s">
        <v>30378</v>
      </c>
      <c r="C25951" t="s">
        <v>30379</v>
      </c>
      <c r="D25951">
        <v>40.911099999999998</v>
      </c>
      <c r="E25951">
        <v>49.069400000000002</v>
      </c>
      <c r="F25951" t="s">
        <v>906</v>
      </c>
      <c r="G25951" t="s">
        <v>907</v>
      </c>
      <c r="H25951" t="s">
        <v>908</v>
      </c>
      <c r="I25951" t="s">
        <v>30378</v>
      </c>
      <c r="J25951" t="s">
        <v>378</v>
      </c>
      <c r="L25951">
        <v>1031409125</v>
      </c>
    </row>
    <row r="25952" spans="1:12" x14ac:dyDescent="0.45">
      <c r="A25952" t="str">
        <f t="shared" si="405"/>
        <v>Xo‘jayli Shahri, Qoraqalpog‘iston, Uzbekistan</v>
      </c>
      <c r="B25952" t="s">
        <v>30380</v>
      </c>
      <c r="C25952" t="s">
        <v>30381</v>
      </c>
      <c r="D25952">
        <v>42.404699999999998</v>
      </c>
      <c r="E25952">
        <v>59.451700000000002</v>
      </c>
      <c r="F25952" t="s">
        <v>1966</v>
      </c>
      <c r="G25952" t="s">
        <v>1967</v>
      </c>
      <c r="H25952" t="s">
        <v>1968</v>
      </c>
      <c r="I25952" t="s">
        <v>4270</v>
      </c>
      <c r="J25952" t="s">
        <v>366</v>
      </c>
      <c r="K25952">
        <v>60401</v>
      </c>
      <c r="L25952">
        <v>1860783170</v>
      </c>
    </row>
    <row r="25953" spans="1:12" x14ac:dyDescent="0.45">
      <c r="A25953" t="str">
        <f t="shared" si="405"/>
        <v>Xocalı, Xocalı, Azerbaijan</v>
      </c>
      <c r="B25953" t="s">
        <v>30382</v>
      </c>
      <c r="C25953" t="s">
        <v>30383</v>
      </c>
      <c r="D25953">
        <v>39.911099999999998</v>
      </c>
      <c r="E25953">
        <v>46.789200000000001</v>
      </c>
      <c r="F25953" t="s">
        <v>906</v>
      </c>
      <c r="G25953" t="s">
        <v>907</v>
      </c>
      <c r="H25953" t="s">
        <v>908</v>
      </c>
      <c r="I25953" t="s">
        <v>30382</v>
      </c>
      <c r="J25953" t="s">
        <v>378</v>
      </c>
      <c r="K25953">
        <v>1397</v>
      </c>
      <c r="L25953">
        <v>1031237556</v>
      </c>
    </row>
    <row r="25954" spans="1:12" x14ac:dyDescent="0.45">
      <c r="A25954" t="str">
        <f t="shared" si="405"/>
        <v>Xocavənd, Xocavənd, Azerbaijan</v>
      </c>
      <c r="B25954" t="s">
        <v>30384</v>
      </c>
      <c r="C25954" t="s">
        <v>30385</v>
      </c>
      <c r="D25954">
        <v>39.795000000000002</v>
      </c>
      <c r="E25954">
        <v>47.111699999999999</v>
      </c>
      <c r="F25954" t="s">
        <v>906</v>
      </c>
      <c r="G25954" t="s">
        <v>907</v>
      </c>
      <c r="H25954" t="s">
        <v>908</v>
      </c>
      <c r="I25954" t="s">
        <v>30384</v>
      </c>
      <c r="J25954" t="s">
        <v>378</v>
      </c>
      <c r="L25954">
        <v>1031454735</v>
      </c>
    </row>
    <row r="25955" spans="1:12" x14ac:dyDescent="0.45">
      <c r="A25955" t="str">
        <f t="shared" si="405"/>
        <v>Xochiatipan de Castillo, Hidalgo, Mexico</v>
      </c>
      <c r="B25955" t="s">
        <v>30386</v>
      </c>
      <c r="C25955" t="s">
        <v>30386</v>
      </c>
      <c r="D25955">
        <v>20.833300000000001</v>
      </c>
      <c r="E25955">
        <v>-98.284999999999997</v>
      </c>
      <c r="F25955" t="s">
        <v>519</v>
      </c>
      <c r="G25955" t="s">
        <v>520</v>
      </c>
      <c r="H25955" t="s">
        <v>521</v>
      </c>
      <c r="I25955" t="s">
        <v>708</v>
      </c>
      <c r="K25955">
        <v>18157</v>
      </c>
      <c r="L25955">
        <v>1484688256</v>
      </c>
    </row>
    <row r="25956" spans="1:12" x14ac:dyDescent="0.45">
      <c r="A25956" t="str">
        <f t="shared" si="405"/>
        <v>Xochicoatlán, Hidalgo, Mexico</v>
      </c>
      <c r="B25956" t="s">
        <v>30387</v>
      </c>
      <c r="C25956" t="s">
        <v>30388</v>
      </c>
      <c r="D25956">
        <v>20.776700000000002</v>
      </c>
      <c r="E25956">
        <v>-98.68</v>
      </c>
      <c r="F25956" t="s">
        <v>519</v>
      </c>
      <c r="G25956" t="s">
        <v>520</v>
      </c>
      <c r="H25956" t="s">
        <v>521</v>
      </c>
      <c r="I25956" t="s">
        <v>708</v>
      </c>
      <c r="K25956">
        <v>6954</v>
      </c>
      <c r="L25956">
        <v>1484144977</v>
      </c>
    </row>
    <row r="25957" spans="1:12" x14ac:dyDescent="0.45">
      <c r="A25957" t="str">
        <f t="shared" si="405"/>
        <v>Xochistlahuaca, Guerrero, Mexico</v>
      </c>
      <c r="B25957" t="s">
        <v>30389</v>
      </c>
      <c r="C25957" t="s">
        <v>30389</v>
      </c>
      <c r="D25957">
        <v>16.791399999999999</v>
      </c>
      <c r="E25957">
        <v>-98.241900000000001</v>
      </c>
      <c r="F25957" t="s">
        <v>519</v>
      </c>
      <c r="G25957" t="s">
        <v>520</v>
      </c>
      <c r="H25957" t="s">
        <v>521</v>
      </c>
      <c r="I25957" t="s">
        <v>697</v>
      </c>
      <c r="J25957" t="s">
        <v>366</v>
      </c>
      <c r="K25957">
        <v>28089</v>
      </c>
      <c r="L25957">
        <v>1484003499</v>
      </c>
    </row>
    <row r="25958" spans="1:12" x14ac:dyDescent="0.45">
      <c r="A25958" t="str">
        <f t="shared" si="405"/>
        <v>Xonobod, Andijon, Uzbekistan</v>
      </c>
      <c r="B25958" t="s">
        <v>30390</v>
      </c>
      <c r="C25958" t="s">
        <v>30390</v>
      </c>
      <c r="D25958">
        <v>40.8127</v>
      </c>
      <c r="E25958">
        <v>72.973100000000002</v>
      </c>
      <c r="F25958" t="s">
        <v>1966</v>
      </c>
      <c r="G25958" t="s">
        <v>1967</v>
      </c>
      <c r="H25958" t="s">
        <v>1968</v>
      </c>
      <c r="I25958" t="s">
        <v>1965</v>
      </c>
      <c r="K25958">
        <v>35181</v>
      </c>
      <c r="L25958">
        <v>1860608604</v>
      </c>
    </row>
    <row r="25959" spans="1:12" x14ac:dyDescent="0.45">
      <c r="A25959" t="str">
        <f t="shared" si="405"/>
        <v>Xoxocotla, Morelos, Mexico</v>
      </c>
      <c r="B25959" t="s">
        <v>30391</v>
      </c>
      <c r="C25959" t="s">
        <v>30391</v>
      </c>
      <c r="D25959">
        <v>18.684999999999999</v>
      </c>
      <c r="E25959">
        <v>-99.243899999999996</v>
      </c>
      <c r="F25959" t="s">
        <v>519</v>
      </c>
      <c r="G25959" t="s">
        <v>520</v>
      </c>
      <c r="H25959" t="s">
        <v>521</v>
      </c>
      <c r="I25959" t="s">
        <v>1637</v>
      </c>
      <c r="K25959">
        <v>21074</v>
      </c>
      <c r="L25959">
        <v>1484012470</v>
      </c>
    </row>
    <row r="25960" spans="1:12" x14ac:dyDescent="0.45">
      <c r="A25960" t="str">
        <f t="shared" si="405"/>
        <v>Xuanzhou, Anhui, China</v>
      </c>
      <c r="B25960" t="s">
        <v>30392</v>
      </c>
      <c r="C25960" t="s">
        <v>30392</v>
      </c>
      <c r="D25960">
        <v>30.947500000000002</v>
      </c>
      <c r="E25960">
        <v>118.7518</v>
      </c>
      <c r="F25960" t="s">
        <v>1039</v>
      </c>
      <c r="G25960" t="s">
        <v>1040</v>
      </c>
      <c r="H25960" t="s">
        <v>1041</v>
      </c>
      <c r="I25960" t="s">
        <v>2092</v>
      </c>
      <c r="K25960">
        <v>2580000</v>
      </c>
      <c r="L25960">
        <v>1156424311</v>
      </c>
    </row>
    <row r="25961" spans="1:12" x14ac:dyDescent="0.45">
      <c r="A25961" t="str">
        <f t="shared" si="405"/>
        <v>Xudat, Xaçmaz, Azerbaijan</v>
      </c>
      <c r="B25961" t="s">
        <v>30393</v>
      </c>
      <c r="C25961" t="s">
        <v>30393</v>
      </c>
      <c r="D25961">
        <v>41.633899999999997</v>
      </c>
      <c r="E25961">
        <v>48.677199999999999</v>
      </c>
      <c r="F25961" t="s">
        <v>906</v>
      </c>
      <c r="G25961" t="s">
        <v>907</v>
      </c>
      <c r="H25961" t="s">
        <v>908</v>
      </c>
      <c r="I25961" t="s">
        <v>30297</v>
      </c>
      <c r="K25961">
        <v>10894</v>
      </c>
      <c r="L25961">
        <v>1031218803</v>
      </c>
    </row>
    <row r="25962" spans="1:12" x14ac:dyDescent="0.45">
      <c r="A25962" t="str">
        <f t="shared" si="405"/>
        <v>Xuddur, Bakool, Somalia</v>
      </c>
      <c r="B25962" t="s">
        <v>30394</v>
      </c>
      <c r="C25962" t="s">
        <v>30394</v>
      </c>
      <c r="D25962">
        <v>4.12</v>
      </c>
      <c r="E25962">
        <v>43.887799999999999</v>
      </c>
      <c r="F25962" t="s">
        <v>3153</v>
      </c>
      <c r="G25962" t="s">
        <v>3154</v>
      </c>
      <c r="H25962" t="s">
        <v>3155</v>
      </c>
      <c r="I25962" t="s">
        <v>30395</v>
      </c>
      <c r="J25962" t="s">
        <v>378</v>
      </c>
      <c r="K25962">
        <v>1639</v>
      </c>
      <c r="L25962">
        <v>1706568226</v>
      </c>
    </row>
    <row r="25963" spans="1:12" x14ac:dyDescent="0.45">
      <c r="A25963" t="str">
        <f t="shared" si="405"/>
        <v>Xushan, Zhejiang, China</v>
      </c>
      <c r="B25963" t="s">
        <v>30396</v>
      </c>
      <c r="C25963" t="s">
        <v>30396</v>
      </c>
      <c r="D25963">
        <v>30.169699999999999</v>
      </c>
      <c r="E25963">
        <v>121.26649999999999</v>
      </c>
      <c r="F25963" t="s">
        <v>1039</v>
      </c>
      <c r="G25963" t="s">
        <v>1040</v>
      </c>
      <c r="H25963" t="s">
        <v>1041</v>
      </c>
      <c r="I25963" t="s">
        <v>3175</v>
      </c>
      <c r="J25963" t="s">
        <v>366</v>
      </c>
      <c r="K25963">
        <v>1502000</v>
      </c>
      <c r="L25963">
        <v>1156046916</v>
      </c>
    </row>
    <row r="25964" spans="1:12" x14ac:dyDescent="0.45">
      <c r="A25964" t="str">
        <f t="shared" si="405"/>
        <v>Xylókastro, Peloponnísos, Greece</v>
      </c>
      <c r="B25964" t="s">
        <v>30397</v>
      </c>
      <c r="C25964" t="s">
        <v>30398</v>
      </c>
      <c r="D25964">
        <v>38.066699999999997</v>
      </c>
      <c r="E25964">
        <v>22.633299999999998</v>
      </c>
      <c r="F25964" t="s">
        <v>928</v>
      </c>
      <c r="G25964" t="s">
        <v>929</v>
      </c>
      <c r="H25964" t="s">
        <v>930</v>
      </c>
      <c r="I25964" t="s">
        <v>9878</v>
      </c>
      <c r="J25964" t="s">
        <v>366</v>
      </c>
      <c r="K25964">
        <v>5500</v>
      </c>
      <c r="L25964">
        <v>1300956672</v>
      </c>
    </row>
    <row r="25965" spans="1:12" x14ac:dyDescent="0.45">
      <c r="A25965" t="str">
        <f t="shared" si="405"/>
        <v>Yabrūd, Rīf Dimashq, Syria</v>
      </c>
      <c r="B25965" t="s">
        <v>30399</v>
      </c>
      <c r="C25965" t="s">
        <v>30400</v>
      </c>
      <c r="D25965">
        <v>33.967199999999998</v>
      </c>
      <c r="E25965">
        <v>36.657200000000003</v>
      </c>
      <c r="F25965" t="s">
        <v>362</v>
      </c>
      <c r="G25965" t="s">
        <v>363</v>
      </c>
      <c r="H25965" t="s">
        <v>364</v>
      </c>
      <c r="I25965" t="s">
        <v>1253</v>
      </c>
      <c r="J25965" t="s">
        <v>366</v>
      </c>
      <c r="K25965">
        <v>47136</v>
      </c>
      <c r="L25965">
        <v>1760885103</v>
      </c>
    </row>
    <row r="25966" spans="1:12" x14ac:dyDescent="0.45">
      <c r="A25966" t="str">
        <f t="shared" si="405"/>
        <v>Yabu, Hyōgo, Japan</v>
      </c>
      <c r="B25966" t="s">
        <v>30401</v>
      </c>
      <c r="C25966" t="s">
        <v>30401</v>
      </c>
      <c r="D25966">
        <v>35.404699999999998</v>
      </c>
      <c r="E25966">
        <v>134.76750000000001</v>
      </c>
      <c r="F25966" t="s">
        <v>514</v>
      </c>
      <c r="G25966" t="s">
        <v>515</v>
      </c>
      <c r="H25966" t="s">
        <v>516</v>
      </c>
      <c r="I25966" t="s">
        <v>1062</v>
      </c>
      <c r="K25966">
        <v>22358</v>
      </c>
      <c r="L25966">
        <v>1392817826</v>
      </c>
    </row>
    <row r="25967" spans="1:12" x14ac:dyDescent="0.45">
      <c r="A25967" t="str">
        <f t="shared" si="405"/>
        <v>Yabucoa, Puerto Rico, Puerto Rico</v>
      </c>
      <c r="B25967" t="s">
        <v>30402</v>
      </c>
      <c r="C25967" t="s">
        <v>30402</v>
      </c>
      <c r="D25967">
        <v>18.046900000000001</v>
      </c>
      <c r="E25967">
        <v>-65.879199999999997</v>
      </c>
      <c r="F25967" t="s">
        <v>961</v>
      </c>
      <c r="G25967" t="s">
        <v>962</v>
      </c>
      <c r="H25967" t="s">
        <v>963</v>
      </c>
      <c r="I25967" t="s">
        <v>961</v>
      </c>
      <c r="K25967">
        <v>6829</v>
      </c>
      <c r="L25967">
        <v>1630023682</v>
      </c>
    </row>
    <row r="25968" spans="1:12" x14ac:dyDescent="0.45">
      <c r="A25968" t="str">
        <f t="shared" si="405"/>
        <v>Yabuki, Fukushima, Japan</v>
      </c>
      <c r="B25968" t="s">
        <v>30403</v>
      </c>
      <c r="C25968" t="s">
        <v>30403</v>
      </c>
      <c r="D25968">
        <v>37.201099999999997</v>
      </c>
      <c r="E25968">
        <v>140.33860000000001</v>
      </c>
      <c r="F25968" t="s">
        <v>514</v>
      </c>
      <c r="G25968" t="s">
        <v>515</v>
      </c>
      <c r="H25968" t="s">
        <v>516</v>
      </c>
      <c r="I25968" t="s">
        <v>2521</v>
      </c>
      <c r="K25968">
        <v>16969</v>
      </c>
      <c r="L25968">
        <v>1392633195</v>
      </c>
    </row>
    <row r="25969" spans="1:12" x14ac:dyDescent="0.45">
      <c r="A25969" t="str">
        <f t="shared" si="405"/>
        <v>Yachimata, Chiba, Japan</v>
      </c>
      <c r="B25969" t="s">
        <v>30404</v>
      </c>
      <c r="C25969" t="s">
        <v>30404</v>
      </c>
      <c r="D25969">
        <v>35.665799999999997</v>
      </c>
      <c r="E25969">
        <v>140.31829999999999</v>
      </c>
      <c r="F25969" t="s">
        <v>514</v>
      </c>
      <c r="G25969" t="s">
        <v>515</v>
      </c>
      <c r="H25969" t="s">
        <v>516</v>
      </c>
      <c r="I25969" t="s">
        <v>608</v>
      </c>
      <c r="K25969">
        <v>67522</v>
      </c>
      <c r="L25969">
        <v>1392651190</v>
      </c>
    </row>
    <row r="25970" spans="1:12" x14ac:dyDescent="0.45">
      <c r="A25970" t="str">
        <f t="shared" si="405"/>
        <v>Yachiyo, Chiba, Japan</v>
      </c>
      <c r="B25970" t="s">
        <v>30405</v>
      </c>
      <c r="C25970" t="s">
        <v>30405</v>
      </c>
      <c r="D25970">
        <v>35.722499999999997</v>
      </c>
      <c r="E25970">
        <v>140.09970000000001</v>
      </c>
      <c r="F25970" t="s">
        <v>514</v>
      </c>
      <c r="G25970" t="s">
        <v>515</v>
      </c>
      <c r="H25970" t="s">
        <v>516</v>
      </c>
      <c r="I25970" t="s">
        <v>608</v>
      </c>
      <c r="K25970">
        <v>197792</v>
      </c>
      <c r="L25970">
        <v>1392929073</v>
      </c>
    </row>
    <row r="25971" spans="1:12" x14ac:dyDescent="0.45">
      <c r="A25971" t="str">
        <f t="shared" si="405"/>
        <v>Yacimiento Río Turbio, Santa Cruz, Argentina</v>
      </c>
      <c r="B25971" t="s">
        <v>30406</v>
      </c>
      <c r="C25971" t="s">
        <v>30407</v>
      </c>
      <c r="D25971">
        <v>-51.533299999999997</v>
      </c>
      <c r="E25971">
        <v>-72.3</v>
      </c>
      <c r="F25971" t="s">
        <v>651</v>
      </c>
      <c r="G25971" t="s">
        <v>652</v>
      </c>
      <c r="H25971" t="s">
        <v>653</v>
      </c>
      <c r="I25971" t="s">
        <v>2535</v>
      </c>
      <c r="K25971">
        <v>8814</v>
      </c>
      <c r="L25971">
        <v>1032704902</v>
      </c>
    </row>
    <row r="25972" spans="1:12" x14ac:dyDescent="0.45">
      <c r="A25972" t="str">
        <f t="shared" si="405"/>
        <v>Yacuiba, Tarija, Bolivia</v>
      </c>
      <c r="B25972" t="s">
        <v>30408</v>
      </c>
      <c r="C25972" t="s">
        <v>30408</v>
      </c>
      <c r="D25972">
        <v>-22.0139</v>
      </c>
      <c r="E25972">
        <v>-63.677799999999998</v>
      </c>
      <c r="F25972" t="s">
        <v>726</v>
      </c>
      <c r="G25972" t="s">
        <v>727</v>
      </c>
      <c r="H25972" t="s">
        <v>728</v>
      </c>
      <c r="I25972" t="s">
        <v>4245</v>
      </c>
      <c r="K25972">
        <v>97296</v>
      </c>
      <c r="L25972">
        <v>1068671079</v>
      </c>
    </row>
    <row r="25973" spans="1:12" x14ac:dyDescent="0.45">
      <c r="A25973" t="str">
        <f t="shared" si="405"/>
        <v>Yadrin, Chuvashiya, Russia</v>
      </c>
      <c r="B25973" t="s">
        <v>30409</v>
      </c>
      <c r="C25973" t="s">
        <v>30409</v>
      </c>
      <c r="D25973">
        <v>55.95</v>
      </c>
      <c r="E25973">
        <v>46.2</v>
      </c>
      <c r="F25973" t="s">
        <v>504</v>
      </c>
      <c r="G25973" t="s">
        <v>505</v>
      </c>
      <c r="H25973" t="s">
        <v>506</v>
      </c>
      <c r="I25973" t="s">
        <v>1412</v>
      </c>
      <c r="K25973">
        <v>8387</v>
      </c>
      <c r="L25973">
        <v>1643161672</v>
      </c>
    </row>
    <row r="25974" spans="1:12" x14ac:dyDescent="0.45">
      <c r="A25974" t="str">
        <f t="shared" si="405"/>
        <v>Yafran, Al Jabal al Gharbī, Libya</v>
      </c>
      <c r="B25974" t="s">
        <v>30410</v>
      </c>
      <c r="C25974" t="s">
        <v>30410</v>
      </c>
      <c r="D25974">
        <v>32.062800000000003</v>
      </c>
      <c r="E25974">
        <v>12.5267</v>
      </c>
      <c r="F25974" t="s">
        <v>1103</v>
      </c>
      <c r="G25974" t="s">
        <v>1104</v>
      </c>
      <c r="H25974" t="s">
        <v>1105</v>
      </c>
      <c r="I25974" t="s">
        <v>10670</v>
      </c>
      <c r="K25974">
        <v>72662</v>
      </c>
      <c r="L25974">
        <v>1434967497</v>
      </c>
    </row>
    <row r="25975" spans="1:12" x14ac:dyDescent="0.45">
      <c r="A25975" t="str">
        <f t="shared" si="405"/>
        <v>Yaguachi Nuevo, Guayas, Ecuador</v>
      </c>
      <c r="B25975" t="s">
        <v>30411</v>
      </c>
      <c r="C25975" t="s">
        <v>30411</v>
      </c>
      <c r="D25975">
        <v>-2.12</v>
      </c>
      <c r="E25975">
        <v>-79.69</v>
      </c>
      <c r="F25975" t="s">
        <v>1415</v>
      </c>
      <c r="G25975" t="s">
        <v>1416</v>
      </c>
      <c r="H25975" t="s">
        <v>1417</v>
      </c>
      <c r="I25975" t="s">
        <v>3316</v>
      </c>
      <c r="K25975">
        <v>17806</v>
      </c>
      <c r="L25975">
        <v>1218680506</v>
      </c>
    </row>
    <row r="25976" spans="1:12" x14ac:dyDescent="0.45">
      <c r="A25976" t="str">
        <f t="shared" si="405"/>
        <v>Yaguarón, Paraguarí, Paraguay</v>
      </c>
      <c r="B25976" t="s">
        <v>30412</v>
      </c>
      <c r="C25976" t="s">
        <v>30413</v>
      </c>
      <c r="D25976">
        <v>-25.562100000000001</v>
      </c>
      <c r="E25976">
        <v>-57.283999999999999</v>
      </c>
      <c r="F25976" t="s">
        <v>497</v>
      </c>
      <c r="G25976" t="s">
        <v>498</v>
      </c>
      <c r="H25976" t="s">
        <v>499</v>
      </c>
      <c r="I25976" t="s">
        <v>21225</v>
      </c>
      <c r="K25976">
        <v>32000</v>
      </c>
      <c r="L25976">
        <v>1600386044</v>
      </c>
    </row>
    <row r="25977" spans="1:12" x14ac:dyDescent="0.45">
      <c r="A25977" t="str">
        <f t="shared" si="405"/>
        <v>Yahotyn, Kyyivs’ka Oblast’, Ukraine</v>
      </c>
      <c r="B25977" t="s">
        <v>30414</v>
      </c>
      <c r="C25977" t="s">
        <v>30414</v>
      </c>
      <c r="D25977">
        <v>50.256900000000002</v>
      </c>
      <c r="E25977">
        <v>31.781700000000001</v>
      </c>
      <c r="F25977" t="s">
        <v>1461</v>
      </c>
      <c r="G25977" t="s">
        <v>1462</v>
      </c>
      <c r="H25977" t="s">
        <v>1463</v>
      </c>
      <c r="I25977" t="s">
        <v>4219</v>
      </c>
      <c r="J25977" t="s">
        <v>366</v>
      </c>
      <c r="K25977">
        <v>19613</v>
      </c>
      <c r="L25977">
        <v>1804447594</v>
      </c>
    </row>
    <row r="25978" spans="1:12" x14ac:dyDescent="0.45">
      <c r="A25978" t="str">
        <f t="shared" si="405"/>
        <v>Yahualica, Hidalgo, Mexico</v>
      </c>
      <c r="B25978" t="s">
        <v>30415</v>
      </c>
      <c r="C25978" t="s">
        <v>30415</v>
      </c>
      <c r="D25978">
        <v>20.953099999999999</v>
      </c>
      <c r="E25978">
        <v>-98.38</v>
      </c>
      <c r="F25978" t="s">
        <v>519</v>
      </c>
      <c r="G25978" t="s">
        <v>520</v>
      </c>
      <c r="H25978" t="s">
        <v>521</v>
      </c>
      <c r="I25978" t="s">
        <v>708</v>
      </c>
      <c r="K25978">
        <v>22228</v>
      </c>
      <c r="L25978">
        <v>1484980764</v>
      </c>
    </row>
    <row r="25979" spans="1:12" x14ac:dyDescent="0.45">
      <c r="A25979" t="str">
        <f t="shared" si="405"/>
        <v>Yaita, Tochigi, Japan</v>
      </c>
      <c r="B25979" t="s">
        <v>30416</v>
      </c>
      <c r="C25979" t="s">
        <v>30416</v>
      </c>
      <c r="D25979">
        <v>36.806699999999999</v>
      </c>
      <c r="E25979">
        <v>139.92420000000001</v>
      </c>
      <c r="F25979" t="s">
        <v>514</v>
      </c>
      <c r="G25979" t="s">
        <v>515</v>
      </c>
      <c r="H25979" t="s">
        <v>516</v>
      </c>
      <c r="I25979" t="s">
        <v>14019</v>
      </c>
      <c r="K25979">
        <v>31617</v>
      </c>
      <c r="L25979">
        <v>1392031620</v>
      </c>
    </row>
    <row r="25980" spans="1:12" x14ac:dyDescent="0.45">
      <c r="A25980" t="str">
        <f t="shared" si="405"/>
        <v>Yaizu, Shizuoka, Japan</v>
      </c>
      <c r="B25980" t="s">
        <v>30417</v>
      </c>
      <c r="C25980" t="s">
        <v>30417</v>
      </c>
      <c r="D25980">
        <v>34.866700000000002</v>
      </c>
      <c r="E25980">
        <v>138.3167</v>
      </c>
      <c r="F25980" t="s">
        <v>514</v>
      </c>
      <c r="G25980" t="s">
        <v>515</v>
      </c>
      <c r="H25980" t="s">
        <v>516</v>
      </c>
      <c r="I25980" t="s">
        <v>2652</v>
      </c>
      <c r="K25980">
        <v>136807</v>
      </c>
      <c r="L25980">
        <v>1392569740</v>
      </c>
    </row>
    <row r="25981" spans="1:12" x14ac:dyDescent="0.45">
      <c r="A25981" t="str">
        <f t="shared" si="405"/>
        <v>Yakacık, Hatay, Turkey</v>
      </c>
      <c r="B25981" t="s">
        <v>30418</v>
      </c>
      <c r="C25981" t="s">
        <v>30419</v>
      </c>
      <c r="D25981">
        <v>36.75</v>
      </c>
      <c r="E25981">
        <v>36.216700000000003</v>
      </c>
      <c r="F25981" t="s">
        <v>806</v>
      </c>
      <c r="G25981" t="s">
        <v>807</v>
      </c>
      <c r="H25981" t="s">
        <v>808</v>
      </c>
      <c r="I25981" t="s">
        <v>4008</v>
      </c>
      <c r="J25981" t="s">
        <v>366</v>
      </c>
      <c r="K25981">
        <v>41409</v>
      </c>
      <c r="L25981">
        <v>1792903398</v>
      </c>
    </row>
    <row r="25982" spans="1:12" x14ac:dyDescent="0.45">
      <c r="A25982" t="str">
        <f t="shared" si="405"/>
        <v>Yakage, Okayama, Japan</v>
      </c>
      <c r="B25982" t="s">
        <v>30420</v>
      </c>
      <c r="C25982" t="s">
        <v>30420</v>
      </c>
      <c r="D25982">
        <v>34.627800000000001</v>
      </c>
      <c r="E25982">
        <v>133.5872</v>
      </c>
      <c r="F25982" t="s">
        <v>514</v>
      </c>
      <c r="G25982" t="s">
        <v>515</v>
      </c>
      <c r="H25982" t="s">
        <v>516</v>
      </c>
      <c r="I25982" t="s">
        <v>11967</v>
      </c>
      <c r="K25982">
        <v>13549</v>
      </c>
      <c r="L25982">
        <v>1392939800</v>
      </c>
    </row>
    <row r="25983" spans="1:12" x14ac:dyDescent="0.45">
      <c r="A25983" t="str">
        <f t="shared" si="405"/>
        <v>Yakeshi, Inner Mongolia, China</v>
      </c>
      <c r="B25983" t="s">
        <v>30421</v>
      </c>
      <c r="C25983" t="s">
        <v>30421</v>
      </c>
      <c r="D25983">
        <v>49.284199999999998</v>
      </c>
      <c r="E25983">
        <v>120.7283</v>
      </c>
      <c r="F25983" t="s">
        <v>1039</v>
      </c>
      <c r="G25983" t="s">
        <v>1040</v>
      </c>
      <c r="H25983" t="s">
        <v>1041</v>
      </c>
      <c r="I25983" t="s">
        <v>3543</v>
      </c>
      <c r="J25983" t="s">
        <v>366</v>
      </c>
      <c r="K25983">
        <v>352173</v>
      </c>
      <c r="L25983">
        <v>1156666223</v>
      </c>
    </row>
    <row r="25984" spans="1:12" x14ac:dyDescent="0.45">
      <c r="A25984" t="str">
        <f t="shared" si="405"/>
        <v>Yakhroma, Moskovskaya Oblast’, Russia</v>
      </c>
      <c r="B25984" t="s">
        <v>30422</v>
      </c>
      <c r="C25984" t="s">
        <v>30422</v>
      </c>
      <c r="D25984">
        <v>56.283299999999997</v>
      </c>
      <c r="E25984">
        <v>37.4833</v>
      </c>
      <c r="F25984" t="s">
        <v>504</v>
      </c>
      <c r="G25984" t="s">
        <v>505</v>
      </c>
      <c r="H25984" t="s">
        <v>506</v>
      </c>
      <c r="I25984" t="s">
        <v>3224</v>
      </c>
      <c r="K25984">
        <v>14275</v>
      </c>
      <c r="L25984">
        <v>1643220847</v>
      </c>
    </row>
    <row r="25985" spans="1:12" x14ac:dyDescent="0.45">
      <c r="A25985" t="str">
        <f t="shared" si="405"/>
        <v>Yakima, Washington, United States</v>
      </c>
      <c r="B25985" t="s">
        <v>30423</v>
      </c>
      <c r="C25985" t="s">
        <v>30423</v>
      </c>
      <c r="D25985">
        <v>46.592300000000002</v>
      </c>
      <c r="E25985">
        <v>-120.5496</v>
      </c>
      <c r="F25985" t="s">
        <v>530</v>
      </c>
      <c r="G25985" t="s">
        <v>531</v>
      </c>
      <c r="H25985" t="s">
        <v>532</v>
      </c>
      <c r="I25985" t="s">
        <v>585</v>
      </c>
      <c r="K25985">
        <v>133191</v>
      </c>
      <c r="L25985">
        <v>1840021154</v>
      </c>
    </row>
    <row r="25986" spans="1:12" x14ac:dyDescent="0.45">
      <c r="A25986" t="str">
        <f t="shared" si="405"/>
        <v>Yako, Nord, Burkina Faso</v>
      </c>
      <c r="B25986" t="s">
        <v>30424</v>
      </c>
      <c r="C25986" t="s">
        <v>30424</v>
      </c>
      <c r="D25986">
        <v>12.954000000000001</v>
      </c>
      <c r="E25986">
        <v>-2.2629999999999999</v>
      </c>
      <c r="F25986" t="s">
        <v>3444</v>
      </c>
      <c r="G25986" t="s">
        <v>3445</v>
      </c>
      <c r="H25986" t="s">
        <v>3446</v>
      </c>
      <c r="I25986" t="s">
        <v>6127</v>
      </c>
      <c r="J25986" t="s">
        <v>366</v>
      </c>
      <c r="K25986">
        <v>22904</v>
      </c>
      <c r="L25986">
        <v>1854815200</v>
      </c>
    </row>
    <row r="25987" spans="1:12" x14ac:dyDescent="0.45">
      <c r="A25987" t="str">
        <f t="shared" ref="A25987:A26050" si="406">CONCATENATE(B25987,", ",I25987,", ",F25987)</f>
        <v>Yakoruda, Blagoevgrad, Bulgaria</v>
      </c>
      <c r="B25987" t="s">
        <v>30425</v>
      </c>
      <c r="C25987" t="s">
        <v>30425</v>
      </c>
      <c r="D25987">
        <v>42.018300000000004</v>
      </c>
      <c r="E25987">
        <v>23.669699999999999</v>
      </c>
      <c r="F25987" t="s">
        <v>1175</v>
      </c>
      <c r="G25987" t="s">
        <v>1176</v>
      </c>
      <c r="H25987" t="s">
        <v>1177</v>
      </c>
      <c r="I25987" t="s">
        <v>3534</v>
      </c>
      <c r="K25987">
        <v>5813</v>
      </c>
      <c r="L25987">
        <v>1100407647</v>
      </c>
    </row>
    <row r="25988" spans="1:12" x14ac:dyDescent="0.45">
      <c r="A25988" t="str">
        <f t="shared" si="406"/>
        <v>Yakossi, Mbomou, Central African Republic</v>
      </c>
      <c r="B25988" t="s">
        <v>30426</v>
      </c>
      <c r="C25988" t="s">
        <v>30426</v>
      </c>
      <c r="D25988">
        <v>5.617</v>
      </c>
      <c r="E25988">
        <v>23.316700000000001</v>
      </c>
      <c r="F25988" t="s">
        <v>2922</v>
      </c>
      <c r="G25988" t="s">
        <v>2923</v>
      </c>
      <c r="H25988" t="s">
        <v>2924</v>
      </c>
      <c r="I25988" t="s">
        <v>3460</v>
      </c>
      <c r="K25988">
        <v>500</v>
      </c>
      <c r="L25988">
        <v>1140246753</v>
      </c>
    </row>
    <row r="25989" spans="1:12" x14ac:dyDescent="0.45">
      <c r="A25989" t="str">
        <f t="shared" si="406"/>
        <v>Yakou, Henan, China</v>
      </c>
      <c r="B25989" t="s">
        <v>30427</v>
      </c>
      <c r="C25989" t="s">
        <v>30427</v>
      </c>
      <c r="D25989">
        <v>33.293700000000001</v>
      </c>
      <c r="E25989">
        <v>113.52030000000001</v>
      </c>
      <c r="F25989" t="s">
        <v>1039</v>
      </c>
      <c r="G25989" t="s">
        <v>1040</v>
      </c>
      <c r="H25989" t="s">
        <v>1041</v>
      </c>
      <c r="I25989" t="s">
        <v>6768</v>
      </c>
      <c r="J25989" t="s">
        <v>366</v>
      </c>
      <c r="K25989">
        <v>313828</v>
      </c>
      <c r="L25989">
        <v>1156326854</v>
      </c>
    </row>
    <row r="25990" spans="1:12" x14ac:dyDescent="0.45">
      <c r="A25990" t="str">
        <f t="shared" si="406"/>
        <v>Yakutsk, Sakha (Yakutiya), Russia</v>
      </c>
      <c r="B25990" t="s">
        <v>30428</v>
      </c>
      <c r="C25990" t="s">
        <v>30428</v>
      </c>
      <c r="D25990">
        <v>62.027200000000001</v>
      </c>
      <c r="E25990">
        <v>129.7319</v>
      </c>
      <c r="F25990" t="s">
        <v>504</v>
      </c>
      <c r="G25990" t="s">
        <v>505</v>
      </c>
      <c r="H25990" t="s">
        <v>506</v>
      </c>
      <c r="I25990" t="s">
        <v>1470</v>
      </c>
      <c r="J25990" t="s">
        <v>378</v>
      </c>
      <c r="K25990">
        <v>307911</v>
      </c>
      <c r="L25990">
        <v>1643163546</v>
      </c>
    </row>
    <row r="25991" spans="1:12" x14ac:dyDescent="0.45">
      <c r="A25991" t="str">
        <f t="shared" si="406"/>
        <v>Yala, Yala, Thailand</v>
      </c>
      <c r="B25991" t="s">
        <v>4312</v>
      </c>
      <c r="C25991" t="s">
        <v>4312</v>
      </c>
      <c r="D25991">
        <v>6.5396999999999998</v>
      </c>
      <c r="E25991">
        <v>101.2811</v>
      </c>
      <c r="F25991" t="s">
        <v>1864</v>
      </c>
      <c r="G25991" t="s">
        <v>1865</v>
      </c>
      <c r="H25991" t="s">
        <v>1866</v>
      </c>
      <c r="I25991" t="s">
        <v>4312</v>
      </c>
      <c r="J25991" t="s">
        <v>378</v>
      </c>
      <c r="K25991">
        <v>61250</v>
      </c>
      <c r="L25991">
        <v>1764430323</v>
      </c>
    </row>
    <row r="25992" spans="1:12" x14ac:dyDescent="0.45">
      <c r="A25992" t="str">
        <f t="shared" si="406"/>
        <v>Yalova, Yalova, Turkey</v>
      </c>
      <c r="B25992" t="s">
        <v>30429</v>
      </c>
      <c r="C25992" t="s">
        <v>30429</v>
      </c>
      <c r="D25992">
        <v>40.6556</v>
      </c>
      <c r="E25992">
        <v>29.274999999999999</v>
      </c>
      <c r="F25992" t="s">
        <v>806</v>
      </c>
      <c r="G25992" t="s">
        <v>807</v>
      </c>
      <c r="H25992" t="s">
        <v>808</v>
      </c>
      <c r="I25992" t="s">
        <v>30429</v>
      </c>
      <c r="J25992" t="s">
        <v>378</v>
      </c>
      <c r="K25992">
        <v>144407</v>
      </c>
      <c r="L25992">
        <v>1792838138</v>
      </c>
    </row>
    <row r="25993" spans="1:12" x14ac:dyDescent="0.45">
      <c r="A25993" t="str">
        <f t="shared" si="406"/>
        <v>Yalta, Krym, Avtonomna Respublika, Ukraine</v>
      </c>
      <c r="B25993" t="s">
        <v>30430</v>
      </c>
      <c r="C25993" t="s">
        <v>30430</v>
      </c>
      <c r="D25993">
        <v>44.499400000000001</v>
      </c>
      <c r="E25993">
        <v>34.155299999999997</v>
      </c>
      <c r="F25993" t="s">
        <v>1461</v>
      </c>
      <c r="G25993" t="s">
        <v>1462</v>
      </c>
      <c r="H25993" t="s">
        <v>1463</v>
      </c>
      <c r="I25993" t="s">
        <v>1740</v>
      </c>
      <c r="K25993">
        <v>79458</v>
      </c>
      <c r="L25993">
        <v>1804569428</v>
      </c>
    </row>
    <row r="25994" spans="1:12" x14ac:dyDescent="0.45">
      <c r="A25994" t="str">
        <f t="shared" si="406"/>
        <v>Yalutorovsk, Tyumenskaya Oblast’, Russia</v>
      </c>
      <c r="B25994" t="s">
        <v>30431</v>
      </c>
      <c r="C25994" t="s">
        <v>30431</v>
      </c>
      <c r="D25994">
        <v>56.65</v>
      </c>
      <c r="E25994">
        <v>66.3</v>
      </c>
      <c r="F25994" t="s">
        <v>504</v>
      </c>
      <c r="G25994" t="s">
        <v>505</v>
      </c>
      <c r="H25994" t="s">
        <v>506</v>
      </c>
      <c r="I25994" t="s">
        <v>10917</v>
      </c>
      <c r="K25994">
        <v>39967</v>
      </c>
      <c r="L25994">
        <v>1643158086</v>
      </c>
    </row>
    <row r="25995" spans="1:12" x14ac:dyDescent="0.45">
      <c r="A25995" t="str">
        <f t="shared" si="406"/>
        <v>Yamada, Iwate, Japan</v>
      </c>
      <c r="B25995" t="s">
        <v>30432</v>
      </c>
      <c r="C25995" t="s">
        <v>30432</v>
      </c>
      <c r="D25995">
        <v>39.467500000000001</v>
      </c>
      <c r="E25995">
        <v>141.94890000000001</v>
      </c>
      <c r="F25995" t="s">
        <v>514</v>
      </c>
      <c r="G25995" t="s">
        <v>515</v>
      </c>
      <c r="H25995" t="s">
        <v>516</v>
      </c>
      <c r="I25995" t="s">
        <v>11570</v>
      </c>
      <c r="K25995">
        <v>14691</v>
      </c>
      <c r="L25995">
        <v>1392896319</v>
      </c>
    </row>
    <row r="25996" spans="1:12" x14ac:dyDescent="0.45">
      <c r="A25996" t="str">
        <f t="shared" si="406"/>
        <v>Yamaga, Kumamoto, Japan</v>
      </c>
      <c r="B25996" t="s">
        <v>30433</v>
      </c>
      <c r="C25996" t="s">
        <v>30433</v>
      </c>
      <c r="D25996">
        <v>33.0167</v>
      </c>
      <c r="E25996">
        <v>130.69139999999999</v>
      </c>
      <c r="F25996" t="s">
        <v>514</v>
      </c>
      <c r="G25996" t="s">
        <v>515</v>
      </c>
      <c r="H25996" t="s">
        <v>516</v>
      </c>
      <c r="I25996" t="s">
        <v>2280</v>
      </c>
      <c r="K25996">
        <v>49783</v>
      </c>
      <c r="L25996">
        <v>1392023870</v>
      </c>
    </row>
    <row r="25997" spans="1:12" x14ac:dyDescent="0.45">
      <c r="A25997" t="str">
        <f t="shared" si="406"/>
        <v>Yamagata, Yamagata, Japan</v>
      </c>
      <c r="B25997" t="s">
        <v>10313</v>
      </c>
      <c r="C25997" t="s">
        <v>10313</v>
      </c>
      <c r="D25997">
        <v>38.25</v>
      </c>
      <c r="E25997">
        <v>140.33330000000001</v>
      </c>
      <c r="F25997" t="s">
        <v>514</v>
      </c>
      <c r="G25997" t="s">
        <v>515</v>
      </c>
      <c r="H25997" t="s">
        <v>516</v>
      </c>
      <c r="I25997" t="s">
        <v>10313</v>
      </c>
      <c r="J25997" t="s">
        <v>378</v>
      </c>
      <c r="K25997">
        <v>249327</v>
      </c>
      <c r="L25997">
        <v>1392300081</v>
      </c>
    </row>
    <row r="25998" spans="1:12" x14ac:dyDescent="0.45">
      <c r="A25998" t="str">
        <f t="shared" si="406"/>
        <v>Yamagata, Gifu, Japan</v>
      </c>
      <c r="B25998" t="s">
        <v>10313</v>
      </c>
      <c r="C25998" t="s">
        <v>10313</v>
      </c>
      <c r="D25998">
        <v>35.506100000000004</v>
      </c>
      <c r="E25998">
        <v>136.78139999999999</v>
      </c>
      <c r="F25998" t="s">
        <v>514</v>
      </c>
      <c r="G25998" t="s">
        <v>515</v>
      </c>
      <c r="H25998" t="s">
        <v>516</v>
      </c>
      <c r="I25998" t="s">
        <v>9401</v>
      </c>
      <c r="K25998">
        <v>25919</v>
      </c>
      <c r="L25998">
        <v>1392860202</v>
      </c>
    </row>
    <row r="25999" spans="1:12" x14ac:dyDescent="0.45">
      <c r="A25999" t="str">
        <f t="shared" si="406"/>
        <v>Yamaguchi, Yamaguchi, Japan</v>
      </c>
      <c r="B25999" t="s">
        <v>11619</v>
      </c>
      <c r="C25999" t="s">
        <v>11619</v>
      </c>
      <c r="D25999">
        <v>34.178100000000001</v>
      </c>
      <c r="E25999">
        <v>131.47389999999999</v>
      </c>
      <c r="F25999" t="s">
        <v>514</v>
      </c>
      <c r="G25999" t="s">
        <v>515</v>
      </c>
      <c r="H25999" t="s">
        <v>516</v>
      </c>
      <c r="I25999" t="s">
        <v>11619</v>
      </c>
      <c r="J25999" t="s">
        <v>378</v>
      </c>
      <c r="K25999">
        <v>194990</v>
      </c>
      <c r="L25999">
        <v>1392887215</v>
      </c>
    </row>
    <row r="26000" spans="1:12" x14ac:dyDescent="0.45">
      <c r="A26000" t="str">
        <f t="shared" si="406"/>
        <v>Yamakita, Kanagawa, Japan</v>
      </c>
      <c r="B26000" t="s">
        <v>30434</v>
      </c>
      <c r="C26000" t="s">
        <v>30434</v>
      </c>
      <c r="D26000">
        <v>35.360599999999998</v>
      </c>
      <c r="E26000">
        <v>139.0839</v>
      </c>
      <c r="F26000" t="s">
        <v>514</v>
      </c>
      <c r="G26000" t="s">
        <v>515</v>
      </c>
      <c r="H26000" t="s">
        <v>516</v>
      </c>
      <c r="I26000" t="s">
        <v>1087</v>
      </c>
      <c r="K26000">
        <v>9702</v>
      </c>
      <c r="L26000">
        <v>1392889256</v>
      </c>
    </row>
    <row r="26001" spans="1:12" x14ac:dyDescent="0.45">
      <c r="A26001" t="str">
        <f t="shared" si="406"/>
        <v>Yamanobe, Yamagata, Japan</v>
      </c>
      <c r="B26001" t="s">
        <v>30435</v>
      </c>
      <c r="C26001" t="s">
        <v>30435</v>
      </c>
      <c r="D26001">
        <v>38.289200000000001</v>
      </c>
      <c r="E26001">
        <v>140.26249999999999</v>
      </c>
      <c r="F26001" t="s">
        <v>514</v>
      </c>
      <c r="G26001" t="s">
        <v>515</v>
      </c>
      <c r="H26001" t="s">
        <v>516</v>
      </c>
      <c r="I26001" t="s">
        <v>10313</v>
      </c>
      <c r="K26001">
        <v>13840</v>
      </c>
      <c r="L26001">
        <v>1392439756</v>
      </c>
    </row>
    <row r="26002" spans="1:12" x14ac:dyDescent="0.45">
      <c r="A26002" t="str">
        <f t="shared" si="406"/>
        <v>Yamazaki, Ōsaka, Japan</v>
      </c>
      <c r="B26002" t="s">
        <v>30436</v>
      </c>
      <c r="C26002" t="s">
        <v>30436</v>
      </c>
      <c r="D26002">
        <v>34.902799999999999</v>
      </c>
      <c r="E26002">
        <v>135.68860000000001</v>
      </c>
      <c r="F26002" t="s">
        <v>514</v>
      </c>
      <c r="G26002" t="s">
        <v>515</v>
      </c>
      <c r="H26002" t="s">
        <v>516</v>
      </c>
      <c r="I26002" t="s">
        <v>7986</v>
      </c>
      <c r="K26002">
        <v>15704</v>
      </c>
      <c r="L26002">
        <v>1392292420</v>
      </c>
    </row>
    <row r="26003" spans="1:12" x14ac:dyDescent="0.45">
      <c r="A26003" t="str">
        <f t="shared" si="406"/>
        <v>Yamba, New South Wales, Australia</v>
      </c>
      <c r="B26003" t="s">
        <v>30437</v>
      </c>
      <c r="C26003" t="s">
        <v>30437</v>
      </c>
      <c r="D26003">
        <v>-29.433299999999999</v>
      </c>
      <c r="E26003">
        <v>153.35</v>
      </c>
      <c r="F26003" t="s">
        <v>830</v>
      </c>
      <c r="G26003" t="s">
        <v>831</v>
      </c>
      <c r="H26003" t="s">
        <v>832</v>
      </c>
      <c r="I26003" t="s">
        <v>1454</v>
      </c>
      <c r="K26003">
        <v>6076</v>
      </c>
      <c r="L26003">
        <v>1036259324</v>
      </c>
    </row>
    <row r="26004" spans="1:12" x14ac:dyDescent="0.45">
      <c r="A26004" t="str">
        <f t="shared" si="406"/>
        <v>Yambio, Western Equatoria, South Sudan</v>
      </c>
      <c r="B26004" t="s">
        <v>30438</v>
      </c>
      <c r="C26004" t="s">
        <v>30438</v>
      </c>
      <c r="D26004">
        <v>4.5705</v>
      </c>
      <c r="E26004">
        <v>28.4163</v>
      </c>
      <c r="F26004" t="s">
        <v>2800</v>
      </c>
      <c r="G26004" t="s">
        <v>2801</v>
      </c>
      <c r="H26004" t="s">
        <v>2802</v>
      </c>
      <c r="I26004" t="s">
        <v>17521</v>
      </c>
      <c r="J26004" t="s">
        <v>378</v>
      </c>
      <c r="K26004">
        <v>40382</v>
      </c>
      <c r="L26004">
        <v>1728463035</v>
      </c>
    </row>
    <row r="26005" spans="1:12" x14ac:dyDescent="0.45">
      <c r="A26005" t="str">
        <f t="shared" si="406"/>
        <v>Yambol, Yambol, Bulgaria</v>
      </c>
      <c r="B26005" t="s">
        <v>9300</v>
      </c>
      <c r="C26005" t="s">
        <v>9300</v>
      </c>
      <c r="D26005">
        <v>42.484400000000001</v>
      </c>
      <c r="E26005">
        <v>26.508600000000001</v>
      </c>
      <c r="F26005" t="s">
        <v>1175</v>
      </c>
      <c r="G26005" t="s">
        <v>1176</v>
      </c>
      <c r="H26005" t="s">
        <v>1177</v>
      </c>
      <c r="I26005" t="s">
        <v>9300</v>
      </c>
      <c r="J26005" t="s">
        <v>378</v>
      </c>
      <c r="K26005">
        <v>84232</v>
      </c>
      <c r="L26005">
        <v>1100748067</v>
      </c>
    </row>
    <row r="26006" spans="1:12" x14ac:dyDescent="0.45">
      <c r="A26006" t="str">
        <f t="shared" si="406"/>
        <v>Yamoussoukro, Yamoussoukro, Côte D’Ivoire</v>
      </c>
      <c r="B26006" t="s">
        <v>30439</v>
      </c>
      <c r="C26006" t="s">
        <v>30439</v>
      </c>
      <c r="D26006">
        <v>6.8160999999999996</v>
      </c>
      <c r="E26006">
        <v>-5.2742000000000004</v>
      </c>
      <c r="F26006" t="s">
        <v>569</v>
      </c>
      <c r="G26006" t="s">
        <v>570</v>
      </c>
      <c r="H26006" t="s">
        <v>571</v>
      </c>
      <c r="I26006" t="s">
        <v>30439</v>
      </c>
      <c r="J26006" t="s">
        <v>606</v>
      </c>
      <c r="K26006">
        <v>355573</v>
      </c>
      <c r="L26006">
        <v>1384683557</v>
      </c>
    </row>
    <row r="26007" spans="1:12" x14ac:dyDescent="0.45">
      <c r="A26007" t="str">
        <f t="shared" si="406"/>
        <v>Yan’an, Shaanxi, China</v>
      </c>
      <c r="B26007" t="s">
        <v>30440</v>
      </c>
      <c r="C26007" t="s">
        <v>30441</v>
      </c>
      <c r="D26007">
        <v>36.595199999999998</v>
      </c>
      <c r="E26007">
        <v>109.4863</v>
      </c>
      <c r="F26007" t="s">
        <v>1039</v>
      </c>
      <c r="G26007" t="s">
        <v>1040</v>
      </c>
      <c r="H26007" t="s">
        <v>1041</v>
      </c>
      <c r="I26007" t="s">
        <v>2052</v>
      </c>
      <c r="K26007">
        <v>2150000</v>
      </c>
      <c r="L26007">
        <v>1156546342</v>
      </c>
    </row>
    <row r="26008" spans="1:12" x14ac:dyDescent="0.45">
      <c r="A26008" t="str">
        <f t="shared" si="406"/>
        <v>Yan’an Beilu, Xinjiang, China</v>
      </c>
      <c r="B26008" t="s">
        <v>30442</v>
      </c>
      <c r="C26008" t="s">
        <v>30443</v>
      </c>
      <c r="D26008">
        <v>44.022199999999998</v>
      </c>
      <c r="E26008">
        <v>87.296099999999996</v>
      </c>
      <c r="F26008" t="s">
        <v>1039</v>
      </c>
      <c r="G26008" t="s">
        <v>1040</v>
      </c>
      <c r="H26008" t="s">
        <v>1041</v>
      </c>
      <c r="I26008" t="s">
        <v>1042</v>
      </c>
      <c r="J26008" t="s">
        <v>366</v>
      </c>
      <c r="K26008">
        <v>426253</v>
      </c>
      <c r="L26008">
        <v>1156048097</v>
      </c>
    </row>
    <row r="26009" spans="1:12" x14ac:dyDescent="0.45">
      <c r="A26009" t="str">
        <f t="shared" si="406"/>
        <v>Yanaul, Bashkortostan, Russia</v>
      </c>
      <c r="B26009" t="s">
        <v>30444</v>
      </c>
      <c r="C26009" t="s">
        <v>30444</v>
      </c>
      <c r="D26009">
        <v>56.2667</v>
      </c>
      <c r="E26009">
        <v>54.933300000000003</v>
      </c>
      <c r="F26009" t="s">
        <v>504</v>
      </c>
      <c r="G26009" t="s">
        <v>505</v>
      </c>
      <c r="H26009" t="s">
        <v>506</v>
      </c>
      <c r="I26009" t="s">
        <v>923</v>
      </c>
      <c r="K26009">
        <v>25511</v>
      </c>
      <c r="L26009">
        <v>1643998426</v>
      </c>
    </row>
    <row r="26010" spans="1:12" x14ac:dyDescent="0.45">
      <c r="A26010" t="str">
        <f t="shared" si="406"/>
        <v>Yanbu‘, Al Madīnah al Munawwarah, Saudi Arabia</v>
      </c>
      <c r="B26010" t="s">
        <v>30445</v>
      </c>
      <c r="C26010" t="s">
        <v>30446</v>
      </c>
      <c r="D26010">
        <v>24.0943</v>
      </c>
      <c r="E26010">
        <v>38.049300000000002</v>
      </c>
      <c r="F26010" t="s">
        <v>402</v>
      </c>
      <c r="G26010" t="s">
        <v>403</v>
      </c>
      <c r="H26010" t="s">
        <v>404</v>
      </c>
      <c r="I26010" t="s">
        <v>17875</v>
      </c>
      <c r="K26010">
        <v>267590</v>
      </c>
      <c r="L26010">
        <v>1682000044</v>
      </c>
    </row>
    <row r="26011" spans="1:12" x14ac:dyDescent="0.45">
      <c r="A26011" t="str">
        <f t="shared" si="406"/>
        <v>Yancheng, Jiangsu, China</v>
      </c>
      <c r="B26011" t="s">
        <v>30447</v>
      </c>
      <c r="C26011" t="s">
        <v>30447</v>
      </c>
      <c r="D26011">
        <v>33.393599999999999</v>
      </c>
      <c r="E26011">
        <v>120.1339</v>
      </c>
      <c r="F26011" t="s">
        <v>1039</v>
      </c>
      <c r="G26011" t="s">
        <v>1040</v>
      </c>
      <c r="H26011" t="s">
        <v>1041</v>
      </c>
      <c r="I26011" t="s">
        <v>6613</v>
      </c>
      <c r="J26011" t="s">
        <v>366</v>
      </c>
      <c r="K26011">
        <v>7260240</v>
      </c>
      <c r="L26011">
        <v>1156995410</v>
      </c>
    </row>
    <row r="26012" spans="1:12" x14ac:dyDescent="0.45">
      <c r="A26012" t="str">
        <f t="shared" si="406"/>
        <v>Yanchep, Western Australia, Australia</v>
      </c>
      <c r="B26012" t="s">
        <v>30448</v>
      </c>
      <c r="C26012" t="s">
        <v>30448</v>
      </c>
      <c r="D26012">
        <v>-31.55</v>
      </c>
      <c r="E26012">
        <v>115.634</v>
      </c>
      <c r="F26012" t="s">
        <v>830</v>
      </c>
      <c r="G26012" t="s">
        <v>831</v>
      </c>
      <c r="H26012" t="s">
        <v>832</v>
      </c>
      <c r="I26012" t="s">
        <v>1427</v>
      </c>
      <c r="K26012">
        <v>8868</v>
      </c>
      <c r="L26012">
        <v>1036796651</v>
      </c>
    </row>
    <row r="26013" spans="1:12" x14ac:dyDescent="0.45">
      <c r="A26013" t="str">
        <f t="shared" si="406"/>
        <v>Yangambi, Tshopo, Congo (Kinshasa)</v>
      </c>
      <c r="B26013" t="s">
        <v>30449</v>
      </c>
      <c r="C26013" t="s">
        <v>30449</v>
      </c>
      <c r="D26013">
        <v>0.76749999999999996</v>
      </c>
      <c r="E26013">
        <v>24.441400000000002</v>
      </c>
      <c r="F26013" t="s">
        <v>1127</v>
      </c>
      <c r="G26013" t="s">
        <v>1128</v>
      </c>
      <c r="H26013" t="s">
        <v>1129</v>
      </c>
      <c r="I26013" t="s">
        <v>3094</v>
      </c>
      <c r="K26013">
        <v>35531</v>
      </c>
      <c r="L26013">
        <v>1180077706</v>
      </c>
    </row>
    <row r="26014" spans="1:12" x14ac:dyDescent="0.45">
      <c r="A26014" t="str">
        <f t="shared" si="406"/>
        <v>Yangchun, Guangdong, China</v>
      </c>
      <c r="B26014" t="s">
        <v>30450</v>
      </c>
      <c r="C26014" t="s">
        <v>30450</v>
      </c>
      <c r="D26014">
        <v>22.166699999999999</v>
      </c>
      <c r="E26014">
        <v>111.7833</v>
      </c>
      <c r="F26014" t="s">
        <v>1039</v>
      </c>
      <c r="G26014" t="s">
        <v>1040</v>
      </c>
      <c r="H26014" t="s">
        <v>1041</v>
      </c>
      <c r="I26014" t="s">
        <v>6611</v>
      </c>
      <c r="K26014">
        <v>849504</v>
      </c>
      <c r="L26014">
        <v>1156787307</v>
      </c>
    </row>
    <row r="26015" spans="1:12" x14ac:dyDescent="0.45">
      <c r="A26015" t="str">
        <f t="shared" si="406"/>
        <v>Yanggok, Gyeonggi, Korea, South</v>
      </c>
      <c r="B26015" t="s">
        <v>30451</v>
      </c>
      <c r="C26015" t="s">
        <v>30451</v>
      </c>
      <c r="D26015">
        <v>37.636699999999998</v>
      </c>
      <c r="E26015">
        <v>127.21420000000001</v>
      </c>
      <c r="F26015" t="s">
        <v>1978</v>
      </c>
      <c r="G26015" t="s">
        <v>1979</v>
      </c>
      <c r="H26015" t="s">
        <v>1980</v>
      </c>
      <c r="I26015" t="s">
        <v>2096</v>
      </c>
      <c r="K26015">
        <v>629061</v>
      </c>
      <c r="L26015">
        <v>1410188674</v>
      </c>
    </row>
    <row r="26016" spans="1:12" x14ac:dyDescent="0.45">
      <c r="A26016" t="str">
        <f t="shared" si="406"/>
        <v>Yangirabot, Navoiy, Uzbekistan</v>
      </c>
      <c r="B26016" t="s">
        <v>30452</v>
      </c>
      <c r="C26016" t="s">
        <v>30452</v>
      </c>
      <c r="D26016">
        <v>40.033299999999997</v>
      </c>
      <c r="E26016">
        <v>65.966700000000003</v>
      </c>
      <c r="F26016" t="s">
        <v>1966</v>
      </c>
      <c r="G26016" t="s">
        <v>1967</v>
      </c>
      <c r="H26016" t="s">
        <v>1968</v>
      </c>
      <c r="I26016" t="s">
        <v>14307</v>
      </c>
      <c r="J26016" t="s">
        <v>366</v>
      </c>
      <c r="K26016">
        <v>11364</v>
      </c>
      <c r="L26016">
        <v>1860058903</v>
      </c>
    </row>
    <row r="26017" spans="1:12" x14ac:dyDescent="0.45">
      <c r="A26017" t="str">
        <f t="shared" si="406"/>
        <v>Yangiyer, Sirdaryo, Uzbekistan</v>
      </c>
      <c r="B26017" t="s">
        <v>30453</v>
      </c>
      <c r="C26017" t="s">
        <v>30453</v>
      </c>
      <c r="D26017">
        <v>40.2667</v>
      </c>
      <c r="E26017">
        <v>68.816699999999997</v>
      </c>
      <c r="F26017" t="s">
        <v>1966</v>
      </c>
      <c r="G26017" t="s">
        <v>1967</v>
      </c>
      <c r="H26017" t="s">
        <v>1968</v>
      </c>
      <c r="I26017" t="s">
        <v>11456</v>
      </c>
      <c r="K26017">
        <v>28593</v>
      </c>
      <c r="L26017">
        <v>1860492176</v>
      </c>
    </row>
    <row r="26018" spans="1:12" x14ac:dyDescent="0.45">
      <c r="A26018" t="str">
        <f t="shared" si="406"/>
        <v>Yangjiang, Guangdong, China</v>
      </c>
      <c r="B26018" t="s">
        <v>30454</v>
      </c>
      <c r="C26018" t="s">
        <v>30454</v>
      </c>
      <c r="D26018">
        <v>21.855599999999999</v>
      </c>
      <c r="E26018">
        <v>111.9627</v>
      </c>
      <c r="F26018" t="s">
        <v>1039</v>
      </c>
      <c r="G26018" t="s">
        <v>1040</v>
      </c>
      <c r="H26018" t="s">
        <v>1041</v>
      </c>
      <c r="I26018" t="s">
        <v>6611</v>
      </c>
      <c r="J26018" t="s">
        <v>366</v>
      </c>
      <c r="K26018">
        <v>2357000</v>
      </c>
      <c r="L26018">
        <v>1156123172</v>
      </c>
    </row>
    <row r="26019" spans="1:12" x14ac:dyDescent="0.45">
      <c r="A26019" t="str">
        <f t="shared" si="406"/>
        <v>Yangmei, Taoyuan, Taiwan</v>
      </c>
      <c r="B26019" t="s">
        <v>30455</v>
      </c>
      <c r="C26019" t="s">
        <v>30455</v>
      </c>
      <c r="D26019">
        <v>24.916699999999999</v>
      </c>
      <c r="E26019">
        <v>121.15</v>
      </c>
      <c r="F26019" t="s">
        <v>3063</v>
      </c>
      <c r="G26019" t="s">
        <v>3064</v>
      </c>
      <c r="H26019" t="s">
        <v>3065</v>
      </c>
      <c r="I26019" t="s">
        <v>3066</v>
      </c>
      <c r="K26019">
        <v>175000</v>
      </c>
      <c r="L26019">
        <v>1158247880</v>
      </c>
    </row>
    <row r="26020" spans="1:12" x14ac:dyDescent="0.45">
      <c r="A26020" t="str">
        <f t="shared" si="406"/>
        <v>Yangquan, Shanxi, China</v>
      </c>
      <c r="B26020" t="s">
        <v>30456</v>
      </c>
      <c r="C26020" t="s">
        <v>30456</v>
      </c>
      <c r="D26020">
        <v>37.857599999999998</v>
      </c>
      <c r="E26020">
        <v>113.5762</v>
      </c>
      <c r="F26020" t="s">
        <v>1039</v>
      </c>
      <c r="G26020" t="s">
        <v>1040</v>
      </c>
      <c r="H26020" t="s">
        <v>1041</v>
      </c>
      <c r="I26020" t="s">
        <v>6621</v>
      </c>
      <c r="J26020" t="s">
        <v>366</v>
      </c>
      <c r="K26020">
        <v>1300000</v>
      </c>
      <c r="L26020">
        <v>1156157844</v>
      </c>
    </row>
    <row r="26021" spans="1:12" x14ac:dyDescent="0.45">
      <c r="A26021" t="str">
        <f t="shared" si="406"/>
        <v>Yangsan, Gyeongnam, Korea, South</v>
      </c>
      <c r="B26021" t="s">
        <v>30457</v>
      </c>
      <c r="C26021" t="s">
        <v>30457</v>
      </c>
      <c r="D26021">
        <v>35.3386</v>
      </c>
      <c r="E26021">
        <v>129.0386</v>
      </c>
      <c r="F26021" t="s">
        <v>1978</v>
      </c>
      <c r="G26021" t="s">
        <v>1979</v>
      </c>
      <c r="H26021" t="s">
        <v>1980</v>
      </c>
      <c r="I26021" t="s">
        <v>6513</v>
      </c>
      <c r="J26021" t="s">
        <v>366</v>
      </c>
      <c r="K26021">
        <v>297532</v>
      </c>
      <c r="L26021">
        <v>1410795549</v>
      </c>
    </row>
    <row r="26022" spans="1:12" x14ac:dyDescent="0.45">
      <c r="A26022" t="str">
        <f t="shared" si="406"/>
        <v>Yangshe, Jiangsu, China</v>
      </c>
      <c r="B26022" t="s">
        <v>30458</v>
      </c>
      <c r="C26022" t="s">
        <v>30458</v>
      </c>
      <c r="D26022">
        <v>31.877500000000001</v>
      </c>
      <c r="E26022">
        <v>120.55119999999999</v>
      </c>
      <c r="F26022" t="s">
        <v>1039</v>
      </c>
      <c r="G26022" t="s">
        <v>1040</v>
      </c>
      <c r="H26022" t="s">
        <v>1041</v>
      </c>
      <c r="I26022" t="s">
        <v>6613</v>
      </c>
      <c r="J26022" t="s">
        <v>366</v>
      </c>
      <c r="K26022">
        <v>1253100</v>
      </c>
      <c r="L26022">
        <v>1156203000</v>
      </c>
    </row>
    <row r="26023" spans="1:12" x14ac:dyDescent="0.45">
      <c r="A26023" t="str">
        <f t="shared" si="406"/>
        <v>Yangzhou, Jiangsu, China</v>
      </c>
      <c r="B26023" t="s">
        <v>30459</v>
      </c>
      <c r="C26023" t="s">
        <v>30459</v>
      </c>
      <c r="D26023">
        <v>32.391199999999998</v>
      </c>
      <c r="E26023">
        <v>119.4363</v>
      </c>
      <c r="F26023" t="s">
        <v>1039</v>
      </c>
      <c r="G26023" t="s">
        <v>1040</v>
      </c>
      <c r="H26023" t="s">
        <v>1041</v>
      </c>
      <c r="I26023" t="s">
        <v>6613</v>
      </c>
      <c r="K26023">
        <v>4459000</v>
      </c>
      <c r="L26023">
        <v>1156818601</v>
      </c>
    </row>
    <row r="26024" spans="1:12" x14ac:dyDescent="0.45">
      <c r="A26024" t="str">
        <f t="shared" si="406"/>
        <v>Yanji, Jilin, China</v>
      </c>
      <c r="B26024" t="s">
        <v>30460</v>
      </c>
      <c r="C26024" t="s">
        <v>30460</v>
      </c>
      <c r="D26024">
        <v>42.904400000000003</v>
      </c>
      <c r="E26024">
        <v>129.5067</v>
      </c>
      <c r="F26024" t="s">
        <v>1039</v>
      </c>
      <c r="G26024" t="s">
        <v>1040</v>
      </c>
      <c r="H26024" t="s">
        <v>1041</v>
      </c>
      <c r="I26024" t="s">
        <v>3148</v>
      </c>
      <c r="K26024">
        <v>513072</v>
      </c>
      <c r="L26024">
        <v>1156405468</v>
      </c>
    </row>
    <row r="26025" spans="1:12" x14ac:dyDescent="0.45">
      <c r="A26025" t="str">
        <f t="shared" si="406"/>
        <v>Yanjiang, Sichuan, China</v>
      </c>
      <c r="B26025" t="s">
        <v>30461</v>
      </c>
      <c r="C26025" t="s">
        <v>30461</v>
      </c>
      <c r="D26025">
        <v>30.125599999999999</v>
      </c>
      <c r="E26025">
        <v>104.6397</v>
      </c>
      <c r="F26025" t="s">
        <v>1039</v>
      </c>
      <c r="G26025" t="s">
        <v>1040</v>
      </c>
      <c r="H26025" t="s">
        <v>1041</v>
      </c>
      <c r="I26025" t="s">
        <v>3865</v>
      </c>
      <c r="J26025" t="s">
        <v>366</v>
      </c>
      <c r="K26025">
        <v>4217000</v>
      </c>
      <c r="L26025">
        <v>1156217114</v>
      </c>
    </row>
    <row r="26026" spans="1:12" x14ac:dyDescent="0.45">
      <c r="A26026" t="str">
        <f t="shared" si="406"/>
        <v>Yankton, South Dakota, United States</v>
      </c>
      <c r="B26026" t="s">
        <v>30462</v>
      </c>
      <c r="C26026" t="s">
        <v>30462</v>
      </c>
      <c r="D26026">
        <v>42.890099999999997</v>
      </c>
      <c r="E26026">
        <v>-97.392600000000002</v>
      </c>
      <c r="F26026" t="s">
        <v>530</v>
      </c>
      <c r="G26026" t="s">
        <v>531</v>
      </c>
      <c r="H26026" t="s">
        <v>532</v>
      </c>
      <c r="I26026" t="s">
        <v>586</v>
      </c>
      <c r="K26026">
        <v>14872</v>
      </c>
      <c r="L26026">
        <v>1840003058</v>
      </c>
    </row>
    <row r="26027" spans="1:12" x14ac:dyDescent="0.45">
      <c r="A26027" t="str">
        <f t="shared" si="406"/>
        <v>Yanshi Chengguanzhen, Henan, China</v>
      </c>
      <c r="B26027" t="s">
        <v>30463</v>
      </c>
      <c r="C26027" t="s">
        <v>30463</v>
      </c>
      <c r="D26027">
        <v>34.722999999999999</v>
      </c>
      <c r="E26027">
        <v>112.7796</v>
      </c>
      <c r="F26027" t="s">
        <v>1039</v>
      </c>
      <c r="G26027" t="s">
        <v>1040</v>
      </c>
      <c r="H26027" t="s">
        <v>1041</v>
      </c>
      <c r="I26027" t="s">
        <v>6768</v>
      </c>
      <c r="J26027" t="s">
        <v>366</v>
      </c>
      <c r="K26027">
        <v>666696</v>
      </c>
      <c r="L26027">
        <v>1156660138</v>
      </c>
    </row>
    <row r="26028" spans="1:12" x14ac:dyDescent="0.45">
      <c r="A26028" t="str">
        <f t="shared" si="406"/>
        <v>Yantai, Shandong, China</v>
      </c>
      <c r="B26028" t="s">
        <v>30464</v>
      </c>
      <c r="C26028" t="s">
        <v>30464</v>
      </c>
      <c r="D26028">
        <v>37.399700000000003</v>
      </c>
      <c r="E26028">
        <v>121.2664</v>
      </c>
      <c r="F26028" t="s">
        <v>1039</v>
      </c>
      <c r="G26028" t="s">
        <v>1040</v>
      </c>
      <c r="H26028" t="s">
        <v>1041</v>
      </c>
      <c r="I26028" t="s">
        <v>2094</v>
      </c>
      <c r="K26028">
        <v>6516900</v>
      </c>
      <c r="L26028">
        <v>1156932948</v>
      </c>
    </row>
    <row r="26029" spans="1:12" x14ac:dyDescent="0.45">
      <c r="A26029" t="str">
        <f t="shared" si="406"/>
        <v>Yany Kapu, Krym, Avtonomna Respublika, Ukraine</v>
      </c>
      <c r="B26029" t="s">
        <v>30465</v>
      </c>
      <c r="C26029" t="s">
        <v>30465</v>
      </c>
      <c r="D26029">
        <v>45.967500000000001</v>
      </c>
      <c r="E26029">
        <v>33.8003</v>
      </c>
      <c r="F26029" t="s">
        <v>1461</v>
      </c>
      <c r="G26029" t="s">
        <v>1462</v>
      </c>
      <c r="H26029" t="s">
        <v>1463</v>
      </c>
      <c r="I26029" t="s">
        <v>1740</v>
      </c>
      <c r="J26029" t="s">
        <v>366</v>
      </c>
      <c r="K26029">
        <v>25769</v>
      </c>
      <c r="L26029">
        <v>1804718701</v>
      </c>
    </row>
    <row r="26030" spans="1:12" x14ac:dyDescent="0.45">
      <c r="A26030" t="str">
        <f t="shared" si="406"/>
        <v>Yao, Nara, Japan</v>
      </c>
      <c r="B26030" t="s">
        <v>30466</v>
      </c>
      <c r="C26030" t="s">
        <v>30466</v>
      </c>
      <c r="D26030">
        <v>34.626899999999999</v>
      </c>
      <c r="E26030">
        <v>135.60079999999999</v>
      </c>
      <c r="F26030" t="s">
        <v>514</v>
      </c>
      <c r="G26030" t="s">
        <v>515</v>
      </c>
      <c r="H26030" t="s">
        <v>516</v>
      </c>
      <c r="I26030" t="s">
        <v>10885</v>
      </c>
      <c r="K26030">
        <v>266386</v>
      </c>
      <c r="L26030">
        <v>1392943074</v>
      </c>
    </row>
    <row r="26031" spans="1:12" x14ac:dyDescent="0.45">
      <c r="A26031" t="str">
        <f t="shared" si="406"/>
        <v>Yao, Batha, Chad</v>
      </c>
      <c r="B26031" t="s">
        <v>30466</v>
      </c>
      <c r="C26031" t="s">
        <v>30466</v>
      </c>
      <c r="D26031">
        <v>12.8508</v>
      </c>
      <c r="E26031">
        <v>17.5608</v>
      </c>
      <c r="F26031" t="s">
        <v>562</v>
      </c>
      <c r="G26031" t="s">
        <v>563</v>
      </c>
      <c r="H26031" t="s">
        <v>564</v>
      </c>
      <c r="I26031" t="s">
        <v>2679</v>
      </c>
      <c r="K26031">
        <v>91507</v>
      </c>
      <c r="L26031">
        <v>1148655909</v>
      </c>
    </row>
    <row r="26032" spans="1:12" x14ac:dyDescent="0.45">
      <c r="A26032" t="str">
        <f t="shared" si="406"/>
        <v>Yaotsu, Gifu, Japan</v>
      </c>
      <c r="B26032" t="s">
        <v>30467</v>
      </c>
      <c r="C26032" t="s">
        <v>30467</v>
      </c>
      <c r="D26032">
        <v>35.476100000000002</v>
      </c>
      <c r="E26032">
        <v>137.14169999999999</v>
      </c>
      <c r="F26032" t="s">
        <v>514</v>
      </c>
      <c r="G26032" t="s">
        <v>515</v>
      </c>
      <c r="H26032" t="s">
        <v>516</v>
      </c>
      <c r="I26032" t="s">
        <v>9401</v>
      </c>
      <c r="K26032">
        <v>10321</v>
      </c>
      <c r="L26032">
        <v>1392537302</v>
      </c>
    </row>
    <row r="26033" spans="1:12" x14ac:dyDescent="0.45">
      <c r="A26033" t="str">
        <f t="shared" si="406"/>
        <v>Yaoundé, Centre, Cameroon</v>
      </c>
      <c r="B26033" t="s">
        <v>30468</v>
      </c>
      <c r="C26033" t="s">
        <v>30469</v>
      </c>
      <c r="D26033">
        <v>3.8578000000000001</v>
      </c>
      <c r="E26033">
        <v>11.5181</v>
      </c>
      <c r="F26033" t="s">
        <v>636</v>
      </c>
      <c r="G26033" t="s">
        <v>637</v>
      </c>
      <c r="H26033" t="s">
        <v>638</v>
      </c>
      <c r="I26033" t="s">
        <v>3083</v>
      </c>
      <c r="J26033" t="s">
        <v>606</v>
      </c>
      <c r="K26033">
        <v>2440462</v>
      </c>
      <c r="L26033">
        <v>1120298240</v>
      </c>
    </row>
    <row r="26034" spans="1:12" x14ac:dyDescent="0.45">
      <c r="A26034" t="str">
        <f t="shared" si="406"/>
        <v>Yaphank, New York, United States</v>
      </c>
      <c r="B26034" t="s">
        <v>30470</v>
      </c>
      <c r="C26034" t="s">
        <v>30470</v>
      </c>
      <c r="D26034">
        <v>40.832299999999996</v>
      </c>
      <c r="E26034">
        <v>-72.923299999999998</v>
      </c>
      <c r="F26034" t="s">
        <v>530</v>
      </c>
      <c r="G26034" t="s">
        <v>531</v>
      </c>
      <c r="H26034" t="s">
        <v>532</v>
      </c>
      <c r="I26034" t="s">
        <v>803</v>
      </c>
      <c r="K26034">
        <v>6390</v>
      </c>
      <c r="L26034">
        <v>1840005116</v>
      </c>
    </row>
    <row r="26035" spans="1:12" x14ac:dyDescent="0.45">
      <c r="A26035" t="str">
        <f t="shared" si="406"/>
        <v>Yara, Granma, Cuba</v>
      </c>
      <c r="B26035" t="s">
        <v>30471</v>
      </c>
      <c r="C26035" t="s">
        <v>30471</v>
      </c>
      <c r="D26035">
        <v>20.276700000000002</v>
      </c>
      <c r="E26035">
        <v>-76.946899999999999</v>
      </c>
      <c r="F26035" t="s">
        <v>658</v>
      </c>
      <c r="G26035" t="s">
        <v>659</v>
      </c>
      <c r="H26035" t="s">
        <v>660</v>
      </c>
      <c r="I26035" t="s">
        <v>3822</v>
      </c>
      <c r="J26035" t="s">
        <v>366</v>
      </c>
      <c r="K26035">
        <v>59415</v>
      </c>
      <c r="L26035">
        <v>1192644994</v>
      </c>
    </row>
    <row r="26036" spans="1:12" x14ac:dyDescent="0.45">
      <c r="A26036" t="str">
        <f t="shared" si="406"/>
        <v>Yaransk, Kirovskaya Oblast’, Russia</v>
      </c>
      <c r="B26036" t="s">
        <v>30472</v>
      </c>
      <c r="C26036" t="s">
        <v>30472</v>
      </c>
      <c r="D26036">
        <v>57.3033</v>
      </c>
      <c r="E26036">
        <v>47.8688</v>
      </c>
      <c r="F26036" t="s">
        <v>504</v>
      </c>
      <c r="G26036" t="s">
        <v>505</v>
      </c>
      <c r="H26036" t="s">
        <v>506</v>
      </c>
      <c r="I26036" t="s">
        <v>3990</v>
      </c>
      <c r="K26036">
        <v>15985</v>
      </c>
      <c r="L26036">
        <v>1643107810</v>
      </c>
    </row>
    <row r="26037" spans="1:12" x14ac:dyDescent="0.45">
      <c r="A26037" t="str">
        <f t="shared" si="406"/>
        <v>Yardımlı, Yardımlı, Azerbaijan</v>
      </c>
      <c r="B26037" t="s">
        <v>30473</v>
      </c>
      <c r="C26037" t="s">
        <v>30474</v>
      </c>
      <c r="D26037">
        <v>38.9206</v>
      </c>
      <c r="E26037">
        <v>48.237200000000001</v>
      </c>
      <c r="F26037" t="s">
        <v>906</v>
      </c>
      <c r="G26037" t="s">
        <v>907</v>
      </c>
      <c r="H26037" t="s">
        <v>908</v>
      </c>
      <c r="I26037" t="s">
        <v>30473</v>
      </c>
      <c r="J26037" t="s">
        <v>378</v>
      </c>
      <c r="L26037">
        <v>1031745676</v>
      </c>
    </row>
    <row r="26038" spans="1:12" x14ac:dyDescent="0.45">
      <c r="A26038" t="str">
        <f t="shared" si="406"/>
        <v>Yardville, New Jersey, United States</v>
      </c>
      <c r="B26038" t="s">
        <v>30475</v>
      </c>
      <c r="C26038" t="s">
        <v>30475</v>
      </c>
      <c r="D26038">
        <v>40.184899999999999</v>
      </c>
      <c r="E26038">
        <v>-74.660300000000007</v>
      </c>
      <c r="F26038" t="s">
        <v>530</v>
      </c>
      <c r="G26038" t="s">
        <v>531</v>
      </c>
      <c r="H26038" t="s">
        <v>532</v>
      </c>
      <c r="I26038" t="s">
        <v>587</v>
      </c>
      <c r="K26038">
        <v>7148</v>
      </c>
      <c r="L26038">
        <v>1840026523</v>
      </c>
    </row>
    <row r="26039" spans="1:12" x14ac:dyDescent="0.45">
      <c r="A26039" t="str">
        <f t="shared" si="406"/>
        <v>Yaremche, Ivano-Frankivs’ka Oblast’, Ukraine</v>
      </c>
      <c r="B26039" t="s">
        <v>30476</v>
      </c>
      <c r="C26039" t="s">
        <v>30476</v>
      </c>
      <c r="D26039">
        <v>48.453600000000002</v>
      </c>
      <c r="E26039">
        <v>24.5564</v>
      </c>
      <c r="F26039" t="s">
        <v>1461</v>
      </c>
      <c r="G26039" t="s">
        <v>1462</v>
      </c>
      <c r="H26039" t="s">
        <v>1463</v>
      </c>
      <c r="I26039" t="s">
        <v>4858</v>
      </c>
      <c r="K26039">
        <v>8094</v>
      </c>
      <c r="L26039">
        <v>1804382351</v>
      </c>
    </row>
    <row r="26040" spans="1:12" x14ac:dyDescent="0.45">
      <c r="A26040" t="str">
        <f t="shared" si="406"/>
        <v>Yarīm, Ibb, Yemen</v>
      </c>
      <c r="B26040" t="s">
        <v>30477</v>
      </c>
      <c r="C26040" t="s">
        <v>30478</v>
      </c>
      <c r="D26040">
        <v>14.297800000000001</v>
      </c>
      <c r="E26040">
        <v>44.377800000000001</v>
      </c>
      <c r="F26040" t="s">
        <v>394</v>
      </c>
      <c r="G26040" t="s">
        <v>395</v>
      </c>
      <c r="H26040" t="s">
        <v>396</v>
      </c>
      <c r="I26040" t="s">
        <v>1340</v>
      </c>
      <c r="J26040" t="s">
        <v>366</v>
      </c>
      <c r="K26040">
        <v>34805</v>
      </c>
      <c r="L26040">
        <v>1887851991</v>
      </c>
    </row>
    <row r="26041" spans="1:12" x14ac:dyDescent="0.45">
      <c r="A26041" t="str">
        <f t="shared" si="406"/>
        <v>Yaritagua, Yaracuy, Venezuela</v>
      </c>
      <c r="B26041" t="s">
        <v>30479</v>
      </c>
      <c r="C26041" t="s">
        <v>30479</v>
      </c>
      <c r="D26041">
        <v>10.08</v>
      </c>
      <c r="E26041">
        <v>-69.126099999999994</v>
      </c>
      <c r="F26041" t="s">
        <v>702</v>
      </c>
      <c r="G26041" t="s">
        <v>703</v>
      </c>
      <c r="H26041" t="s">
        <v>704</v>
      </c>
      <c r="I26041" t="s">
        <v>24227</v>
      </c>
      <c r="J26041" t="s">
        <v>366</v>
      </c>
      <c r="K26041">
        <v>140256</v>
      </c>
      <c r="L26041">
        <v>1862905123</v>
      </c>
    </row>
    <row r="26042" spans="1:12" x14ac:dyDescent="0.45">
      <c r="A26042" t="str">
        <f t="shared" si="406"/>
        <v>Yarm, Stockton-on-Tees, United Kingdom</v>
      </c>
      <c r="B26042" t="s">
        <v>30480</v>
      </c>
      <c r="C26042" t="s">
        <v>30480</v>
      </c>
      <c r="D26042">
        <v>54.505000000000003</v>
      </c>
      <c r="E26042">
        <v>-1.3480000000000001</v>
      </c>
      <c r="F26042" t="s">
        <v>536</v>
      </c>
      <c r="G26042" t="s">
        <v>537</v>
      </c>
      <c r="H26042" t="s">
        <v>538</v>
      </c>
      <c r="I26042" t="s">
        <v>4492</v>
      </c>
      <c r="K26042">
        <v>8384</v>
      </c>
      <c r="L26042">
        <v>1826345215</v>
      </c>
    </row>
    <row r="26043" spans="1:12" x14ac:dyDescent="0.45">
      <c r="A26043" t="str">
        <f t="shared" si="406"/>
        <v>Yarmouth, Massachusetts, United States</v>
      </c>
      <c r="B26043" t="s">
        <v>30481</v>
      </c>
      <c r="C26043" t="s">
        <v>30481</v>
      </c>
      <c r="D26043">
        <v>41.676699999999997</v>
      </c>
      <c r="E26043">
        <v>-70.224900000000005</v>
      </c>
      <c r="F26043" t="s">
        <v>530</v>
      </c>
      <c r="G26043" t="s">
        <v>531</v>
      </c>
      <c r="H26043" t="s">
        <v>532</v>
      </c>
      <c r="I26043" t="s">
        <v>621</v>
      </c>
      <c r="K26043">
        <v>23381</v>
      </c>
      <c r="L26043">
        <v>1840053508</v>
      </c>
    </row>
    <row r="26044" spans="1:12" x14ac:dyDescent="0.45">
      <c r="A26044" t="str">
        <f t="shared" si="406"/>
        <v>Yarmouth, Maine, United States</v>
      </c>
      <c r="B26044" t="s">
        <v>30481</v>
      </c>
      <c r="C26044" t="s">
        <v>30481</v>
      </c>
      <c r="D26044">
        <v>43.797800000000002</v>
      </c>
      <c r="E26044">
        <v>-70.171899999999994</v>
      </c>
      <c r="F26044" t="s">
        <v>530</v>
      </c>
      <c r="G26044" t="s">
        <v>531</v>
      </c>
      <c r="H26044" t="s">
        <v>532</v>
      </c>
      <c r="I26044" t="s">
        <v>2721</v>
      </c>
      <c r="K26044">
        <v>8501</v>
      </c>
      <c r="L26044">
        <v>1840053071</v>
      </c>
    </row>
    <row r="26045" spans="1:12" x14ac:dyDescent="0.45">
      <c r="A26045" t="str">
        <f t="shared" si="406"/>
        <v>Yarmouth, Nova Scotia, Canada</v>
      </c>
      <c r="B26045" t="s">
        <v>30481</v>
      </c>
      <c r="C26045" t="s">
        <v>30481</v>
      </c>
      <c r="D26045">
        <v>43.836100000000002</v>
      </c>
      <c r="E26045">
        <v>-66.117500000000007</v>
      </c>
      <c r="F26045" t="s">
        <v>541</v>
      </c>
      <c r="G26045" t="s">
        <v>542</v>
      </c>
      <c r="H26045" t="s">
        <v>543</v>
      </c>
      <c r="I26045" t="s">
        <v>1840</v>
      </c>
      <c r="K26045">
        <v>6518</v>
      </c>
      <c r="L26045">
        <v>1124983867</v>
      </c>
    </row>
    <row r="26046" spans="1:12" x14ac:dyDescent="0.45">
      <c r="A26046" t="str">
        <f t="shared" si="406"/>
        <v>Yarmouth Port, Massachusetts, United States</v>
      </c>
      <c r="B26046" t="s">
        <v>30482</v>
      </c>
      <c r="C26046" t="s">
        <v>30482</v>
      </c>
      <c r="D26046">
        <v>41.71</v>
      </c>
      <c r="E26046">
        <v>-70.225700000000003</v>
      </c>
      <c r="F26046" t="s">
        <v>530</v>
      </c>
      <c r="G26046" t="s">
        <v>531</v>
      </c>
      <c r="H26046" t="s">
        <v>532</v>
      </c>
      <c r="I26046" t="s">
        <v>621</v>
      </c>
      <c r="K26046">
        <v>5045</v>
      </c>
      <c r="L26046">
        <v>1840003248</v>
      </c>
    </row>
    <row r="26047" spans="1:12" x14ac:dyDescent="0.45">
      <c r="A26047" t="str">
        <f t="shared" si="406"/>
        <v>Yaroslavl, Yaroslavskaya Oblast’, Russia</v>
      </c>
      <c r="B26047" t="s">
        <v>30483</v>
      </c>
      <c r="C26047" t="s">
        <v>30483</v>
      </c>
      <c r="D26047">
        <v>57.616700000000002</v>
      </c>
      <c r="E26047">
        <v>39.85</v>
      </c>
      <c r="F26047" t="s">
        <v>504</v>
      </c>
      <c r="G26047" t="s">
        <v>505</v>
      </c>
      <c r="H26047" t="s">
        <v>506</v>
      </c>
      <c r="I26047" t="s">
        <v>8054</v>
      </c>
      <c r="J26047" t="s">
        <v>378</v>
      </c>
      <c r="K26047">
        <v>608079</v>
      </c>
      <c r="L26047">
        <v>1643338528</v>
      </c>
    </row>
    <row r="26048" spans="1:12" x14ac:dyDescent="0.45">
      <c r="A26048" t="str">
        <f t="shared" si="406"/>
        <v>Yarrawonga, Victoria, Australia</v>
      </c>
      <c r="B26048" t="s">
        <v>30484</v>
      </c>
      <c r="C26048" t="s">
        <v>30484</v>
      </c>
      <c r="D26048">
        <v>-36.0167</v>
      </c>
      <c r="E26048">
        <v>146</v>
      </c>
      <c r="F26048" t="s">
        <v>830</v>
      </c>
      <c r="G26048" t="s">
        <v>831</v>
      </c>
      <c r="H26048" t="s">
        <v>832</v>
      </c>
      <c r="I26048" t="s">
        <v>2292</v>
      </c>
      <c r="K26048">
        <v>7930</v>
      </c>
      <c r="L26048">
        <v>1036458763</v>
      </c>
    </row>
    <row r="26049" spans="1:12" x14ac:dyDescent="0.45">
      <c r="A26049" t="str">
        <f t="shared" si="406"/>
        <v>Yartsevo, Smolenskaya Oblast’, Russia</v>
      </c>
      <c r="B26049" t="s">
        <v>30485</v>
      </c>
      <c r="C26049" t="s">
        <v>30485</v>
      </c>
      <c r="D26049">
        <v>55.066699999999997</v>
      </c>
      <c r="E26049">
        <v>32.683300000000003</v>
      </c>
      <c r="F26049" t="s">
        <v>504</v>
      </c>
      <c r="G26049" t="s">
        <v>505</v>
      </c>
      <c r="H26049" t="s">
        <v>506</v>
      </c>
      <c r="I26049" t="s">
        <v>8257</v>
      </c>
      <c r="K26049">
        <v>44097</v>
      </c>
      <c r="L26049">
        <v>1643013101</v>
      </c>
    </row>
    <row r="26050" spans="1:12" x14ac:dyDescent="0.45">
      <c r="A26050" t="str">
        <f t="shared" si="406"/>
        <v>Yarumal, Antioquia, Colombia</v>
      </c>
      <c r="B26050" t="s">
        <v>30486</v>
      </c>
      <c r="C26050" t="s">
        <v>30486</v>
      </c>
      <c r="D26050">
        <v>7.0305999999999997</v>
      </c>
      <c r="E26050">
        <v>-75.590500000000006</v>
      </c>
      <c r="F26050" t="s">
        <v>2294</v>
      </c>
      <c r="G26050" t="s">
        <v>2295</v>
      </c>
      <c r="H26050" t="s">
        <v>2296</v>
      </c>
      <c r="I26050" t="s">
        <v>4070</v>
      </c>
      <c r="K26050">
        <v>35315</v>
      </c>
      <c r="L26050">
        <v>1170196021</v>
      </c>
    </row>
    <row r="26051" spans="1:12" x14ac:dyDescent="0.45">
      <c r="A26051" t="str">
        <f t="shared" ref="A26051:A26114" si="407">CONCATENATE(B26051,", ",I26051,", ",F26051)</f>
        <v>Yashiki, Kumamoto, Japan</v>
      </c>
      <c r="B26051" t="s">
        <v>30487</v>
      </c>
      <c r="C26051" t="s">
        <v>30487</v>
      </c>
      <c r="D26051">
        <v>32.791400000000003</v>
      </c>
      <c r="E26051">
        <v>130.81639999999999</v>
      </c>
      <c r="F26051" t="s">
        <v>514</v>
      </c>
      <c r="G26051" t="s">
        <v>515</v>
      </c>
      <c r="H26051" t="s">
        <v>516</v>
      </c>
      <c r="I26051" t="s">
        <v>2280</v>
      </c>
      <c r="K26051">
        <v>32218</v>
      </c>
      <c r="L26051">
        <v>1392971999</v>
      </c>
    </row>
    <row r="26052" spans="1:12" x14ac:dyDescent="0.45">
      <c r="A26052" t="str">
        <f t="shared" si="407"/>
        <v>Yashima, Kumamoto, Japan</v>
      </c>
      <c r="B26052" t="s">
        <v>30488</v>
      </c>
      <c r="C26052" t="s">
        <v>30488</v>
      </c>
      <c r="D26052">
        <v>32.74</v>
      </c>
      <c r="E26052">
        <v>130.75720000000001</v>
      </c>
      <c r="F26052" t="s">
        <v>514</v>
      </c>
      <c r="G26052" t="s">
        <v>515</v>
      </c>
      <c r="H26052" t="s">
        <v>516</v>
      </c>
      <c r="I26052" t="s">
        <v>2280</v>
      </c>
      <c r="K26052">
        <v>9371</v>
      </c>
      <c r="L26052">
        <v>1392284053</v>
      </c>
    </row>
    <row r="26053" spans="1:12" x14ac:dyDescent="0.45">
      <c r="A26053" t="str">
        <f t="shared" si="407"/>
        <v>Yashio, Saitama, Japan</v>
      </c>
      <c r="B26053" t="s">
        <v>30489</v>
      </c>
      <c r="C26053" t="s">
        <v>30489</v>
      </c>
      <c r="D26053">
        <v>35.822800000000001</v>
      </c>
      <c r="E26053">
        <v>139.83920000000001</v>
      </c>
      <c r="F26053" t="s">
        <v>514</v>
      </c>
      <c r="G26053" t="s">
        <v>515</v>
      </c>
      <c r="H26053" t="s">
        <v>516</v>
      </c>
      <c r="I26053" t="s">
        <v>919</v>
      </c>
      <c r="K26053">
        <v>92672</v>
      </c>
      <c r="L26053">
        <v>1392563124</v>
      </c>
    </row>
    <row r="26054" spans="1:12" x14ac:dyDescent="0.45">
      <c r="A26054" t="str">
        <f t="shared" si="407"/>
        <v>Yasnogorsk, Tul’skaya Oblast’, Russia</v>
      </c>
      <c r="B26054" t="s">
        <v>30490</v>
      </c>
      <c r="C26054" t="s">
        <v>30490</v>
      </c>
      <c r="D26054">
        <v>54.479399999999998</v>
      </c>
      <c r="E26054">
        <v>37.693399999999997</v>
      </c>
      <c r="F26054" t="s">
        <v>504</v>
      </c>
      <c r="G26054" t="s">
        <v>505</v>
      </c>
      <c r="H26054" t="s">
        <v>506</v>
      </c>
      <c r="I26054" t="s">
        <v>1494</v>
      </c>
      <c r="K26054">
        <v>15706</v>
      </c>
      <c r="L26054">
        <v>1643871801</v>
      </c>
    </row>
    <row r="26055" spans="1:12" x14ac:dyDescent="0.45">
      <c r="A26055" t="str">
        <f t="shared" si="407"/>
        <v>Yasnyy, Orenburgskaya Oblast’, Russia</v>
      </c>
      <c r="B26055" t="s">
        <v>30491</v>
      </c>
      <c r="C26055" t="s">
        <v>30491</v>
      </c>
      <c r="D26055">
        <v>51.033299999999997</v>
      </c>
      <c r="E26055">
        <v>59.866700000000002</v>
      </c>
      <c r="F26055" t="s">
        <v>504</v>
      </c>
      <c r="G26055" t="s">
        <v>505</v>
      </c>
      <c r="H26055" t="s">
        <v>506</v>
      </c>
      <c r="I26055" t="s">
        <v>553</v>
      </c>
      <c r="K26055">
        <v>15573</v>
      </c>
      <c r="L26055">
        <v>1643810405</v>
      </c>
    </row>
    <row r="26056" spans="1:12" x14ac:dyDescent="0.45">
      <c r="A26056" t="str">
        <f t="shared" si="407"/>
        <v>Yasothon, Yasothon, Thailand</v>
      </c>
      <c r="B26056" t="s">
        <v>30492</v>
      </c>
      <c r="C26056" t="s">
        <v>30492</v>
      </c>
      <c r="D26056">
        <v>15.7883</v>
      </c>
      <c r="E26056">
        <v>104.1506</v>
      </c>
      <c r="F26056" t="s">
        <v>1864</v>
      </c>
      <c r="G26056" t="s">
        <v>1865</v>
      </c>
      <c r="H26056" t="s">
        <v>1866</v>
      </c>
      <c r="I26056" t="s">
        <v>30492</v>
      </c>
      <c r="J26056" t="s">
        <v>378</v>
      </c>
      <c r="K26056">
        <v>20414</v>
      </c>
      <c r="L26056">
        <v>1764520637</v>
      </c>
    </row>
    <row r="26057" spans="1:12" x14ac:dyDescent="0.45">
      <c r="A26057" t="str">
        <f t="shared" si="407"/>
        <v>Yass, New South Wales, Australia</v>
      </c>
      <c r="B26057" t="s">
        <v>30493</v>
      </c>
      <c r="C26057" t="s">
        <v>30493</v>
      </c>
      <c r="D26057">
        <v>-34.820300000000003</v>
      </c>
      <c r="E26057">
        <v>148.9136</v>
      </c>
      <c r="F26057" t="s">
        <v>830</v>
      </c>
      <c r="G26057" t="s">
        <v>831</v>
      </c>
      <c r="H26057" t="s">
        <v>832</v>
      </c>
      <c r="I26057" t="s">
        <v>1454</v>
      </c>
      <c r="K26057">
        <v>6506</v>
      </c>
      <c r="L26057">
        <v>1036799517</v>
      </c>
    </row>
    <row r="26058" spans="1:12" x14ac:dyDescent="0.45">
      <c r="A26058" t="str">
        <f t="shared" si="407"/>
        <v>Yasu, Shiga, Japan</v>
      </c>
      <c r="B26058" t="s">
        <v>30494</v>
      </c>
      <c r="C26058" t="s">
        <v>30494</v>
      </c>
      <c r="D26058">
        <v>35.067500000000003</v>
      </c>
      <c r="E26058">
        <v>136.0258</v>
      </c>
      <c r="F26058" t="s">
        <v>514</v>
      </c>
      <c r="G26058" t="s">
        <v>515</v>
      </c>
      <c r="H26058" t="s">
        <v>516</v>
      </c>
      <c r="I26058" t="s">
        <v>12191</v>
      </c>
      <c r="K26058">
        <v>50432</v>
      </c>
      <c r="L26058">
        <v>1392205770</v>
      </c>
    </row>
    <row r="26059" spans="1:12" x14ac:dyDescent="0.45">
      <c r="A26059" t="str">
        <f t="shared" si="407"/>
        <v>Yasugichō, Shimane, Japan</v>
      </c>
      <c r="B26059" t="s">
        <v>30495</v>
      </c>
      <c r="C26059" t="s">
        <v>30496</v>
      </c>
      <c r="D26059">
        <v>35.431699999999999</v>
      </c>
      <c r="E26059">
        <v>133.2508</v>
      </c>
      <c r="F26059" t="s">
        <v>514</v>
      </c>
      <c r="G26059" t="s">
        <v>515</v>
      </c>
      <c r="H26059" t="s">
        <v>516</v>
      </c>
      <c r="I26059" t="s">
        <v>11019</v>
      </c>
      <c r="K26059">
        <v>37581</v>
      </c>
      <c r="L26059">
        <v>1392750514</v>
      </c>
    </row>
    <row r="26060" spans="1:12" x14ac:dyDescent="0.45">
      <c r="A26060" t="str">
        <f t="shared" si="407"/>
        <v>Yāsūj, Kohgīlūyeh va Bowyer Aḩmad, Iran</v>
      </c>
      <c r="B26060" t="s">
        <v>30497</v>
      </c>
      <c r="C26060" t="s">
        <v>30498</v>
      </c>
      <c r="D26060">
        <v>30.666699999999999</v>
      </c>
      <c r="E26060">
        <v>51.583300000000001</v>
      </c>
      <c r="F26060" t="s">
        <v>388</v>
      </c>
      <c r="G26060" t="s">
        <v>389</v>
      </c>
      <c r="H26060" t="s">
        <v>390</v>
      </c>
      <c r="I26060" t="s">
        <v>30499</v>
      </c>
      <c r="J26060" t="s">
        <v>378</v>
      </c>
      <c r="K26060">
        <v>108505</v>
      </c>
      <c r="L26060">
        <v>1364652740</v>
      </c>
    </row>
    <row r="26061" spans="1:12" x14ac:dyDescent="0.45">
      <c r="A26061" t="str">
        <f t="shared" si="407"/>
        <v>Yasynuvata, Donets’ka Oblast’, Ukraine</v>
      </c>
      <c r="B26061" t="s">
        <v>30500</v>
      </c>
      <c r="C26061" t="s">
        <v>30500</v>
      </c>
      <c r="D26061">
        <v>48.116700000000002</v>
      </c>
      <c r="E26061">
        <v>37.833300000000001</v>
      </c>
      <c r="F26061" t="s">
        <v>1461</v>
      </c>
      <c r="G26061" t="s">
        <v>1462</v>
      </c>
      <c r="H26061" t="s">
        <v>1463</v>
      </c>
      <c r="I26061" t="s">
        <v>1903</v>
      </c>
      <c r="J26061" t="s">
        <v>366</v>
      </c>
      <c r="K26061">
        <v>35303</v>
      </c>
      <c r="L26061">
        <v>1804948935</v>
      </c>
    </row>
    <row r="26062" spans="1:12" x14ac:dyDescent="0.45">
      <c r="A26062" t="str">
        <f t="shared" si="407"/>
        <v>Yatağan, Muğla, Turkey</v>
      </c>
      <c r="B26062" t="s">
        <v>30501</v>
      </c>
      <c r="C26062" t="s">
        <v>30502</v>
      </c>
      <c r="D26062">
        <v>37.342500000000001</v>
      </c>
      <c r="E26062">
        <v>28.139299999999999</v>
      </c>
      <c r="F26062" t="s">
        <v>806</v>
      </c>
      <c r="G26062" t="s">
        <v>807</v>
      </c>
      <c r="H26062" t="s">
        <v>808</v>
      </c>
      <c r="I26062" t="s">
        <v>9857</v>
      </c>
      <c r="J26062" t="s">
        <v>366</v>
      </c>
      <c r="K26062">
        <v>44940</v>
      </c>
      <c r="L26062">
        <v>1792053956</v>
      </c>
    </row>
    <row r="26063" spans="1:12" x14ac:dyDescent="0.45">
      <c r="A26063" t="str">
        <f t="shared" si="407"/>
        <v>Yate, South Gloucestershire, United Kingdom</v>
      </c>
      <c r="B26063" t="s">
        <v>30503</v>
      </c>
      <c r="C26063" t="s">
        <v>30503</v>
      </c>
      <c r="D26063">
        <v>51.540199999999999</v>
      </c>
      <c r="E26063">
        <v>-2.411</v>
      </c>
      <c r="F26063" t="s">
        <v>536</v>
      </c>
      <c r="G26063" t="s">
        <v>537</v>
      </c>
      <c r="H26063" t="s">
        <v>538</v>
      </c>
      <c r="I26063" t="s">
        <v>6937</v>
      </c>
      <c r="K26063">
        <v>27603</v>
      </c>
      <c r="L26063">
        <v>1826350658</v>
      </c>
    </row>
    <row r="26064" spans="1:12" x14ac:dyDescent="0.45">
      <c r="A26064" t="str">
        <f t="shared" si="407"/>
        <v>Yato, Kanagawa, Japan</v>
      </c>
      <c r="B26064" t="s">
        <v>30504</v>
      </c>
      <c r="C26064" t="s">
        <v>30504</v>
      </c>
      <c r="D26064">
        <v>35.469299999999997</v>
      </c>
      <c r="E26064">
        <v>139.4616</v>
      </c>
      <c r="F26064" t="s">
        <v>514</v>
      </c>
      <c r="G26064" t="s">
        <v>515</v>
      </c>
      <c r="H26064" t="s">
        <v>516</v>
      </c>
      <c r="I26064" t="s">
        <v>1087</v>
      </c>
      <c r="K26064">
        <v>237445</v>
      </c>
      <c r="L26064">
        <v>1392469032</v>
      </c>
    </row>
    <row r="26065" spans="1:12" x14ac:dyDescent="0.45">
      <c r="A26065" t="str">
        <f t="shared" si="407"/>
        <v>Yatou, Shandong, China</v>
      </c>
      <c r="B26065" t="s">
        <v>30505</v>
      </c>
      <c r="C26065" t="s">
        <v>30505</v>
      </c>
      <c r="D26065">
        <v>37.165300000000002</v>
      </c>
      <c r="E26065">
        <v>122.4867</v>
      </c>
      <c r="F26065" t="s">
        <v>1039</v>
      </c>
      <c r="G26065" t="s">
        <v>1040</v>
      </c>
      <c r="H26065" t="s">
        <v>1041</v>
      </c>
      <c r="I26065" t="s">
        <v>2094</v>
      </c>
      <c r="J26065" t="s">
        <v>366</v>
      </c>
      <c r="K26065">
        <v>670251</v>
      </c>
      <c r="L26065">
        <v>1156009046</v>
      </c>
    </row>
    <row r="26066" spans="1:12" x14ac:dyDescent="0.45">
      <c r="A26066" t="str">
        <f t="shared" si="407"/>
        <v>Yatton, North Somerset, United Kingdom</v>
      </c>
      <c r="B26066" t="s">
        <v>30506</v>
      </c>
      <c r="C26066" t="s">
        <v>30506</v>
      </c>
      <c r="D26066">
        <v>51.3855</v>
      </c>
      <c r="E26066">
        <v>-2.8256000000000001</v>
      </c>
      <c r="F26066" t="s">
        <v>536</v>
      </c>
      <c r="G26066" t="s">
        <v>537</v>
      </c>
      <c r="H26066" t="s">
        <v>538</v>
      </c>
      <c r="I26066" t="s">
        <v>7276</v>
      </c>
      <c r="K26066">
        <v>7552</v>
      </c>
      <c r="L26066">
        <v>1826709629</v>
      </c>
    </row>
    <row r="26067" spans="1:12" x14ac:dyDescent="0.45">
      <c r="A26067" t="str">
        <f t="shared" si="407"/>
        <v>Yauco, Puerto Rico, Puerto Rico</v>
      </c>
      <c r="B26067" t="s">
        <v>30507</v>
      </c>
      <c r="C26067" t="s">
        <v>30507</v>
      </c>
      <c r="D26067">
        <v>18.034400000000002</v>
      </c>
      <c r="E26067">
        <v>-66.861500000000007</v>
      </c>
      <c r="F26067" t="s">
        <v>961</v>
      </c>
      <c r="G26067" t="s">
        <v>962</v>
      </c>
      <c r="H26067" t="s">
        <v>963</v>
      </c>
      <c r="I26067" t="s">
        <v>961</v>
      </c>
      <c r="K26067">
        <v>16802</v>
      </c>
      <c r="L26067">
        <v>1630035600</v>
      </c>
    </row>
    <row r="26068" spans="1:12" x14ac:dyDescent="0.45">
      <c r="A26068" t="str">
        <f t="shared" si="407"/>
        <v>Yaupi, Morona-Santiago, Ecuador</v>
      </c>
      <c r="B26068" t="s">
        <v>30508</v>
      </c>
      <c r="C26068" t="s">
        <v>30508</v>
      </c>
      <c r="D26068">
        <v>-2.8542999999999998</v>
      </c>
      <c r="E26068">
        <v>-77.936300000000003</v>
      </c>
      <c r="F26068" t="s">
        <v>1415</v>
      </c>
      <c r="G26068" t="s">
        <v>1416</v>
      </c>
      <c r="H26068" t="s">
        <v>1417</v>
      </c>
      <c r="I26068" t="s">
        <v>17017</v>
      </c>
      <c r="K26068">
        <v>293</v>
      </c>
      <c r="L26068">
        <v>1218516951</v>
      </c>
    </row>
    <row r="26069" spans="1:12" x14ac:dyDescent="0.45">
      <c r="A26069" t="str">
        <f t="shared" si="407"/>
        <v>Yavatmāl, Mahārāshtra, India</v>
      </c>
      <c r="B26069" t="s">
        <v>30509</v>
      </c>
      <c r="C26069" t="s">
        <v>30510</v>
      </c>
      <c r="D26069">
        <v>20.399999999999999</v>
      </c>
      <c r="E26069">
        <v>78.133300000000006</v>
      </c>
      <c r="F26069" t="s">
        <v>626</v>
      </c>
      <c r="G26069" t="s">
        <v>627</v>
      </c>
      <c r="H26069" t="s">
        <v>628</v>
      </c>
      <c r="I26069" t="s">
        <v>993</v>
      </c>
      <c r="K26069">
        <v>132000</v>
      </c>
      <c r="L26069">
        <v>1356201218</v>
      </c>
    </row>
    <row r="26070" spans="1:12" x14ac:dyDescent="0.45">
      <c r="A26070" t="str">
        <f t="shared" si="407"/>
        <v>Yavoriv, L’vivs’ka Oblast’, Ukraine</v>
      </c>
      <c r="B26070" t="s">
        <v>30511</v>
      </c>
      <c r="C26070" t="s">
        <v>30511</v>
      </c>
      <c r="D26070">
        <v>49.946899999999999</v>
      </c>
      <c r="E26070">
        <v>23.3931</v>
      </c>
      <c r="F26070" t="s">
        <v>1461</v>
      </c>
      <c r="G26070" t="s">
        <v>1462</v>
      </c>
      <c r="H26070" t="s">
        <v>1463</v>
      </c>
      <c r="I26070" t="s">
        <v>5000</v>
      </c>
      <c r="J26070" t="s">
        <v>366</v>
      </c>
      <c r="K26070">
        <v>13057</v>
      </c>
      <c r="L26070">
        <v>1804586607</v>
      </c>
    </row>
    <row r="26071" spans="1:12" x14ac:dyDescent="0.45">
      <c r="A26071" t="str">
        <f t="shared" si="407"/>
        <v>Yawatahama-shi, Ehime, Japan</v>
      </c>
      <c r="B26071" t="s">
        <v>30512</v>
      </c>
      <c r="C26071" t="s">
        <v>30512</v>
      </c>
      <c r="D26071">
        <v>33.463099999999997</v>
      </c>
      <c r="E26071">
        <v>132.42330000000001</v>
      </c>
      <c r="F26071" t="s">
        <v>514</v>
      </c>
      <c r="G26071" t="s">
        <v>515</v>
      </c>
      <c r="H26071" t="s">
        <v>516</v>
      </c>
      <c r="I26071" t="s">
        <v>12880</v>
      </c>
      <c r="J26071" t="s">
        <v>366</v>
      </c>
      <c r="K26071">
        <v>32238</v>
      </c>
      <c r="L26071">
        <v>1392674556</v>
      </c>
    </row>
    <row r="26072" spans="1:12" x14ac:dyDescent="0.45">
      <c r="A26072" t="str">
        <f t="shared" si="407"/>
        <v>Yawata-shimizui, Kyōto, Japan</v>
      </c>
      <c r="B26072" t="s">
        <v>30513</v>
      </c>
      <c r="C26072" t="s">
        <v>30513</v>
      </c>
      <c r="D26072">
        <v>34.875599999999999</v>
      </c>
      <c r="E26072">
        <v>135.70779999999999</v>
      </c>
      <c r="F26072" t="s">
        <v>514</v>
      </c>
      <c r="G26072" t="s">
        <v>515</v>
      </c>
      <c r="H26072" t="s">
        <v>516</v>
      </c>
      <c r="I26072" t="s">
        <v>2813</v>
      </c>
      <c r="K26072">
        <v>70931</v>
      </c>
      <c r="L26072">
        <v>1392797096</v>
      </c>
    </row>
    <row r="26073" spans="1:12" x14ac:dyDescent="0.45">
      <c r="A26073" t="str">
        <f t="shared" si="407"/>
        <v>Yaxley, Cambridgeshire, United Kingdom</v>
      </c>
      <c r="B26073" t="s">
        <v>30514</v>
      </c>
      <c r="C26073" t="s">
        <v>30514</v>
      </c>
      <c r="D26073">
        <v>52.52</v>
      </c>
      <c r="E26073">
        <v>-0.26</v>
      </c>
      <c r="F26073" t="s">
        <v>536</v>
      </c>
      <c r="G26073" t="s">
        <v>537</v>
      </c>
      <c r="H26073" t="s">
        <v>538</v>
      </c>
      <c r="I26073" t="s">
        <v>5671</v>
      </c>
      <c r="K26073">
        <v>9174</v>
      </c>
      <c r="L26073">
        <v>1826156250</v>
      </c>
    </row>
    <row r="26074" spans="1:12" x14ac:dyDescent="0.45">
      <c r="A26074" t="str">
        <f t="shared" si="407"/>
        <v>Yayladağı, Hatay, Turkey</v>
      </c>
      <c r="B26074" t="s">
        <v>30515</v>
      </c>
      <c r="C26074" t="s">
        <v>30516</v>
      </c>
      <c r="D26074">
        <v>35.902500000000003</v>
      </c>
      <c r="E26074">
        <v>36.060299999999998</v>
      </c>
      <c r="F26074" t="s">
        <v>806</v>
      </c>
      <c r="G26074" t="s">
        <v>807</v>
      </c>
      <c r="H26074" t="s">
        <v>808</v>
      </c>
      <c r="I26074" t="s">
        <v>4008</v>
      </c>
      <c r="J26074" t="s">
        <v>366</v>
      </c>
      <c r="K26074">
        <v>35460</v>
      </c>
      <c r="L26074">
        <v>1792355233</v>
      </c>
    </row>
    <row r="26075" spans="1:12" x14ac:dyDescent="0.45">
      <c r="A26075" t="str">
        <f t="shared" si="407"/>
        <v>Yaypan, Farg‘ona, Uzbekistan</v>
      </c>
      <c r="B26075" t="s">
        <v>30517</v>
      </c>
      <c r="C26075" t="s">
        <v>30517</v>
      </c>
      <c r="D26075">
        <v>40.375799999999998</v>
      </c>
      <c r="E26075">
        <v>70.815600000000003</v>
      </c>
      <c r="F26075" t="s">
        <v>1966</v>
      </c>
      <c r="G26075" t="s">
        <v>1967</v>
      </c>
      <c r="H26075" t="s">
        <v>1968</v>
      </c>
      <c r="I26075" t="s">
        <v>9735</v>
      </c>
      <c r="J26075" t="s">
        <v>366</v>
      </c>
      <c r="K26075">
        <v>15984</v>
      </c>
      <c r="L26075">
        <v>1860703672</v>
      </c>
    </row>
    <row r="26076" spans="1:12" x14ac:dyDescent="0.45">
      <c r="A26076" t="str">
        <f t="shared" si="407"/>
        <v>Yazd, Yazd, Iran</v>
      </c>
      <c r="B26076" t="s">
        <v>26923</v>
      </c>
      <c r="C26076" t="s">
        <v>26923</v>
      </c>
      <c r="D26076">
        <v>31.897200000000002</v>
      </c>
      <c r="E26076">
        <v>54.367800000000003</v>
      </c>
      <c r="F26076" t="s">
        <v>388</v>
      </c>
      <c r="G26076" t="s">
        <v>389</v>
      </c>
      <c r="H26076" t="s">
        <v>390</v>
      </c>
      <c r="I26076" t="s">
        <v>26923</v>
      </c>
      <c r="J26076" t="s">
        <v>378</v>
      </c>
      <c r="K26076">
        <v>486152</v>
      </c>
      <c r="L26076">
        <v>1364429875</v>
      </c>
    </row>
    <row r="26077" spans="1:12" x14ac:dyDescent="0.45">
      <c r="A26077" t="str">
        <f t="shared" si="407"/>
        <v>Yazoo City, Mississippi, United States</v>
      </c>
      <c r="B26077" t="s">
        <v>30518</v>
      </c>
      <c r="C26077" t="s">
        <v>30518</v>
      </c>
      <c r="D26077">
        <v>32.861800000000002</v>
      </c>
      <c r="E26077">
        <v>-90.406700000000001</v>
      </c>
      <c r="F26077" t="s">
        <v>530</v>
      </c>
      <c r="G26077" t="s">
        <v>531</v>
      </c>
      <c r="H26077" t="s">
        <v>532</v>
      </c>
      <c r="I26077" t="s">
        <v>1875</v>
      </c>
      <c r="K26077">
        <v>14817</v>
      </c>
      <c r="L26077">
        <v>1840015766</v>
      </c>
    </row>
    <row r="26078" spans="1:12" x14ac:dyDescent="0.45">
      <c r="A26078" t="str">
        <f t="shared" si="407"/>
        <v>Ybbs an der Donau, Niederösterreich, Austria</v>
      </c>
      <c r="B26078" t="s">
        <v>30519</v>
      </c>
      <c r="C26078" t="s">
        <v>30519</v>
      </c>
      <c r="D26078">
        <v>48.166699999999999</v>
      </c>
      <c r="E26078">
        <v>15.066700000000001</v>
      </c>
      <c r="F26078" t="s">
        <v>1889</v>
      </c>
      <c r="G26078" t="s">
        <v>1890</v>
      </c>
      <c r="H26078" t="s">
        <v>1891</v>
      </c>
      <c r="I26078" t="s">
        <v>1892</v>
      </c>
      <c r="K26078">
        <v>5653</v>
      </c>
      <c r="L26078">
        <v>1040524585</v>
      </c>
    </row>
    <row r="26079" spans="1:12" x14ac:dyDescent="0.45">
      <c r="A26079" t="str">
        <f t="shared" si="407"/>
        <v>Ye, Mon State, Burma</v>
      </c>
      <c r="B26079" t="s">
        <v>30520</v>
      </c>
      <c r="C26079" t="s">
        <v>30520</v>
      </c>
      <c r="D26079">
        <v>15.253299999999999</v>
      </c>
      <c r="E26079">
        <v>97.867900000000006</v>
      </c>
      <c r="F26079" t="s">
        <v>1584</v>
      </c>
      <c r="G26079" t="s">
        <v>1585</v>
      </c>
      <c r="H26079" t="s">
        <v>1586</v>
      </c>
      <c r="I26079" t="s">
        <v>17755</v>
      </c>
      <c r="K26079">
        <v>50798</v>
      </c>
      <c r="L26079">
        <v>1104513802</v>
      </c>
    </row>
    <row r="26080" spans="1:12" x14ac:dyDescent="0.45">
      <c r="A26080" t="str">
        <f t="shared" si="407"/>
        <v>Yeadon, Pennsylvania, United States</v>
      </c>
      <c r="B26080" t="s">
        <v>30521</v>
      </c>
      <c r="C26080" t="s">
        <v>30521</v>
      </c>
      <c r="D26080">
        <v>39.932499999999997</v>
      </c>
      <c r="E26080">
        <v>-75.252700000000004</v>
      </c>
      <c r="F26080" t="s">
        <v>530</v>
      </c>
      <c r="G26080" t="s">
        <v>531</v>
      </c>
      <c r="H26080" t="s">
        <v>532</v>
      </c>
      <c r="I26080" t="s">
        <v>620</v>
      </c>
      <c r="K26080">
        <v>11496</v>
      </c>
      <c r="L26080">
        <v>1840000715</v>
      </c>
    </row>
    <row r="26081" spans="1:12" x14ac:dyDescent="0.45">
      <c r="A26081" t="str">
        <f t="shared" si="407"/>
        <v>Yeadon, Leeds, United Kingdom</v>
      </c>
      <c r="B26081" t="s">
        <v>30521</v>
      </c>
      <c r="C26081" t="s">
        <v>30521</v>
      </c>
      <c r="D26081">
        <v>53.869</v>
      </c>
      <c r="E26081">
        <v>-1.6879999999999999</v>
      </c>
      <c r="F26081" t="s">
        <v>536</v>
      </c>
      <c r="G26081" t="s">
        <v>537</v>
      </c>
      <c r="H26081" t="s">
        <v>538</v>
      </c>
      <c r="I26081" t="s">
        <v>828</v>
      </c>
      <c r="K26081">
        <v>22233</v>
      </c>
      <c r="L26081">
        <v>1826214875</v>
      </c>
    </row>
    <row r="26082" spans="1:12" x14ac:dyDescent="0.45">
      <c r="A26082" t="str">
        <f t="shared" si="407"/>
        <v>Yecapixtla, Morelos, Mexico</v>
      </c>
      <c r="B26082" t="s">
        <v>30522</v>
      </c>
      <c r="C26082" t="s">
        <v>30522</v>
      </c>
      <c r="D26082">
        <v>18.883299999999998</v>
      </c>
      <c r="E26082">
        <v>-98.864999999999995</v>
      </c>
      <c r="F26082" t="s">
        <v>519</v>
      </c>
      <c r="G26082" t="s">
        <v>520</v>
      </c>
      <c r="H26082" t="s">
        <v>521</v>
      </c>
      <c r="I26082" t="s">
        <v>1637</v>
      </c>
      <c r="J26082" t="s">
        <v>366</v>
      </c>
      <c r="K26082">
        <v>39859</v>
      </c>
      <c r="L26082">
        <v>1484433908</v>
      </c>
    </row>
    <row r="26083" spans="1:12" x14ac:dyDescent="0.45">
      <c r="A26083" t="str">
        <f t="shared" si="407"/>
        <v>Yefremov, Tul’skaya Oblast’, Russia</v>
      </c>
      <c r="B26083" t="s">
        <v>30523</v>
      </c>
      <c r="C26083" t="s">
        <v>30523</v>
      </c>
      <c r="D26083">
        <v>53.1492</v>
      </c>
      <c r="E26083">
        <v>38.082599999999999</v>
      </c>
      <c r="F26083" t="s">
        <v>504</v>
      </c>
      <c r="G26083" t="s">
        <v>505</v>
      </c>
      <c r="H26083" t="s">
        <v>506</v>
      </c>
      <c r="I26083" t="s">
        <v>1494</v>
      </c>
      <c r="K26083">
        <v>35168</v>
      </c>
      <c r="L26083">
        <v>1643358029</v>
      </c>
    </row>
    <row r="26084" spans="1:12" x14ac:dyDescent="0.45">
      <c r="A26084" t="str">
        <f t="shared" si="407"/>
        <v>Yeghegnadzor, Vayots’ Dzor, Armenia</v>
      </c>
      <c r="B26084" t="s">
        <v>30524</v>
      </c>
      <c r="C26084" t="s">
        <v>30524</v>
      </c>
      <c r="D26084">
        <v>39.7667</v>
      </c>
      <c r="E26084">
        <v>45.35</v>
      </c>
      <c r="F26084" t="s">
        <v>646</v>
      </c>
      <c r="G26084" t="s">
        <v>647</v>
      </c>
      <c r="H26084" t="s">
        <v>648</v>
      </c>
      <c r="I26084" t="s">
        <v>30525</v>
      </c>
      <c r="J26084" t="s">
        <v>378</v>
      </c>
      <c r="K26084">
        <v>8200</v>
      </c>
      <c r="L26084">
        <v>1051234787</v>
      </c>
    </row>
    <row r="26085" spans="1:12" x14ac:dyDescent="0.45">
      <c r="A26085" t="str">
        <f t="shared" si="407"/>
        <v>Yeghvard, Kotayk’, Armenia</v>
      </c>
      <c r="B26085" t="s">
        <v>30526</v>
      </c>
      <c r="C26085" t="s">
        <v>30526</v>
      </c>
      <c r="D26085">
        <v>40.316699999999997</v>
      </c>
      <c r="E26085">
        <v>44.4833</v>
      </c>
      <c r="F26085" t="s">
        <v>646</v>
      </c>
      <c r="G26085" t="s">
        <v>647</v>
      </c>
      <c r="H26085" t="s">
        <v>648</v>
      </c>
      <c r="I26085" t="s">
        <v>649</v>
      </c>
      <c r="K26085">
        <v>10656</v>
      </c>
      <c r="L26085">
        <v>1051779287</v>
      </c>
    </row>
    <row r="26086" spans="1:12" x14ac:dyDescent="0.45">
      <c r="A26086" t="str">
        <f t="shared" si="407"/>
        <v>Yegoryevsk, Moskovskaya Oblast’, Russia</v>
      </c>
      <c r="B26086" t="s">
        <v>30527</v>
      </c>
      <c r="C26086" t="s">
        <v>30527</v>
      </c>
      <c r="D26086">
        <v>55.366700000000002</v>
      </c>
      <c r="E26086">
        <v>39.0167</v>
      </c>
      <c r="F26086" t="s">
        <v>504</v>
      </c>
      <c r="G26086" t="s">
        <v>505</v>
      </c>
      <c r="H26086" t="s">
        <v>506</v>
      </c>
      <c r="I26086" t="s">
        <v>3224</v>
      </c>
      <c r="K26086">
        <v>73766</v>
      </c>
      <c r="L26086">
        <v>1643266841</v>
      </c>
    </row>
    <row r="26087" spans="1:12" x14ac:dyDescent="0.45">
      <c r="A26087" t="str">
        <f t="shared" si="407"/>
        <v>Yehud, Central, Israel</v>
      </c>
      <c r="B26087" t="s">
        <v>30528</v>
      </c>
      <c r="C26087" t="s">
        <v>30528</v>
      </c>
      <c r="D26087">
        <v>32.033299999999997</v>
      </c>
      <c r="E26087">
        <v>34.883299999999998</v>
      </c>
      <c r="F26087" t="s">
        <v>369</v>
      </c>
      <c r="G26087" t="s">
        <v>370</v>
      </c>
      <c r="H26087" t="s">
        <v>371</v>
      </c>
      <c r="I26087" t="s">
        <v>1787</v>
      </c>
      <c r="K26087">
        <v>11100</v>
      </c>
      <c r="L26087">
        <v>1376760246</v>
      </c>
    </row>
    <row r="26088" spans="1:12" x14ac:dyDescent="0.45">
      <c r="A26088" t="str">
        <f t="shared" si="407"/>
        <v>Yei, Central Equatoria, South Sudan</v>
      </c>
      <c r="B26088" t="s">
        <v>30529</v>
      </c>
      <c r="C26088" t="s">
        <v>30529</v>
      </c>
      <c r="D26088">
        <v>4.0903999999999998</v>
      </c>
      <c r="E26088">
        <v>30.68</v>
      </c>
      <c r="F26088" t="s">
        <v>2800</v>
      </c>
      <c r="G26088" t="s">
        <v>2801</v>
      </c>
      <c r="H26088" t="s">
        <v>2802</v>
      </c>
      <c r="I26088" t="s">
        <v>13751</v>
      </c>
      <c r="K26088">
        <v>185000</v>
      </c>
      <c r="L26088">
        <v>1728607274</v>
      </c>
    </row>
    <row r="26089" spans="1:12" x14ac:dyDescent="0.45">
      <c r="A26089" t="str">
        <f t="shared" si="407"/>
        <v>Yekaterinburg, Sverdlovskaya Oblast’, Russia</v>
      </c>
      <c r="B26089" t="s">
        <v>30530</v>
      </c>
      <c r="C26089" t="s">
        <v>30530</v>
      </c>
      <c r="D26089">
        <v>56.835599999999999</v>
      </c>
      <c r="E26089">
        <v>60.6128</v>
      </c>
      <c r="F26089" t="s">
        <v>504</v>
      </c>
      <c r="G26089" t="s">
        <v>505</v>
      </c>
      <c r="H26089" t="s">
        <v>506</v>
      </c>
      <c r="I26089" t="s">
        <v>1409</v>
      </c>
      <c r="J26089" t="s">
        <v>378</v>
      </c>
      <c r="K26089">
        <v>1468833</v>
      </c>
      <c r="L26089">
        <v>1643582706</v>
      </c>
    </row>
    <row r="26090" spans="1:12" x14ac:dyDescent="0.45">
      <c r="A26090" t="str">
        <f t="shared" si="407"/>
        <v>Yelabuga, Tatarstan, Russia</v>
      </c>
      <c r="B26090" t="s">
        <v>30531</v>
      </c>
      <c r="C26090" t="s">
        <v>30531</v>
      </c>
      <c r="D26090">
        <v>55.7667</v>
      </c>
      <c r="E26090">
        <v>52.033299999999997</v>
      </c>
      <c r="F26090" t="s">
        <v>504</v>
      </c>
      <c r="G26090" t="s">
        <v>505</v>
      </c>
      <c r="H26090" t="s">
        <v>506</v>
      </c>
      <c r="I26090" t="s">
        <v>1627</v>
      </c>
      <c r="K26090">
        <v>74031</v>
      </c>
      <c r="L26090">
        <v>1643438030</v>
      </c>
    </row>
    <row r="26091" spans="1:12" x14ac:dyDescent="0.45">
      <c r="A26091" t="str">
        <f t="shared" si="407"/>
        <v>Yelets, Lipetskaya Oblast’, Russia</v>
      </c>
      <c r="B26091" t="s">
        <v>30532</v>
      </c>
      <c r="C26091" t="s">
        <v>30532</v>
      </c>
      <c r="D26091">
        <v>52.616700000000002</v>
      </c>
      <c r="E26091">
        <v>38.466700000000003</v>
      </c>
      <c r="F26091" t="s">
        <v>504</v>
      </c>
      <c r="G26091" t="s">
        <v>505</v>
      </c>
      <c r="H26091" t="s">
        <v>506</v>
      </c>
      <c r="I26091" t="s">
        <v>6652</v>
      </c>
      <c r="K26091">
        <v>104349</v>
      </c>
      <c r="L26091">
        <v>1643014014</v>
      </c>
    </row>
    <row r="26092" spans="1:12" x14ac:dyDescent="0.45">
      <c r="A26092" t="str">
        <f t="shared" si="407"/>
        <v>Yélimané, Kayes, Mali</v>
      </c>
      <c r="B26092" t="s">
        <v>30533</v>
      </c>
      <c r="C26092" t="s">
        <v>30534</v>
      </c>
      <c r="D26092">
        <v>15.133699999999999</v>
      </c>
      <c r="E26092">
        <v>-10.566599999999999</v>
      </c>
      <c r="F26092" t="s">
        <v>978</v>
      </c>
      <c r="G26092" t="s">
        <v>979</v>
      </c>
      <c r="H26092" t="s">
        <v>980</v>
      </c>
      <c r="I26092" t="s">
        <v>3086</v>
      </c>
      <c r="J26092" t="s">
        <v>366</v>
      </c>
      <c r="K26092">
        <v>988</v>
      </c>
      <c r="L26092">
        <v>1466380722</v>
      </c>
    </row>
    <row r="26093" spans="1:12" x14ac:dyDescent="0.45">
      <c r="A26093" t="str">
        <f t="shared" si="407"/>
        <v>Yelizovo, Kamchatskiy Kray, Russia</v>
      </c>
      <c r="B26093" t="s">
        <v>30535</v>
      </c>
      <c r="C26093" t="s">
        <v>30535</v>
      </c>
      <c r="D26093">
        <v>53.183300000000003</v>
      </c>
      <c r="E26093">
        <v>158.38329999999999</v>
      </c>
      <c r="F26093" t="s">
        <v>504</v>
      </c>
      <c r="G26093" t="s">
        <v>505</v>
      </c>
      <c r="H26093" t="s">
        <v>506</v>
      </c>
      <c r="I26093" t="s">
        <v>4849</v>
      </c>
      <c r="K26093">
        <v>39216</v>
      </c>
      <c r="L26093">
        <v>1643784414</v>
      </c>
    </row>
    <row r="26094" spans="1:12" x14ac:dyDescent="0.45">
      <c r="A26094" t="str">
        <f t="shared" si="407"/>
        <v>Yellandu, Telangana, India</v>
      </c>
      <c r="B26094" t="s">
        <v>30536</v>
      </c>
      <c r="C26094" t="s">
        <v>30536</v>
      </c>
      <c r="D26094">
        <v>17.600000000000001</v>
      </c>
      <c r="E26094">
        <v>80.33</v>
      </c>
      <c r="F26094" t="s">
        <v>626</v>
      </c>
      <c r="G26094" t="s">
        <v>627</v>
      </c>
      <c r="H26094" t="s">
        <v>628</v>
      </c>
      <c r="I26094" t="s">
        <v>853</v>
      </c>
      <c r="K26094">
        <v>35056</v>
      </c>
      <c r="L26094">
        <v>1356029729</v>
      </c>
    </row>
    <row r="26095" spans="1:12" x14ac:dyDescent="0.45">
      <c r="A26095" t="str">
        <f t="shared" si="407"/>
        <v>Yellowknife, Northwest Territories, Canada</v>
      </c>
      <c r="B26095" t="s">
        <v>30537</v>
      </c>
      <c r="C26095" t="s">
        <v>30537</v>
      </c>
      <c r="D26095">
        <v>62.4709</v>
      </c>
      <c r="E26095">
        <v>-114.4053</v>
      </c>
      <c r="F26095" t="s">
        <v>541</v>
      </c>
      <c r="G26095" t="s">
        <v>542</v>
      </c>
      <c r="H26095" t="s">
        <v>543</v>
      </c>
      <c r="I26095" t="s">
        <v>30538</v>
      </c>
      <c r="K26095">
        <v>19569</v>
      </c>
      <c r="L26095">
        <v>1124208917</v>
      </c>
    </row>
    <row r="26096" spans="1:12" x14ac:dyDescent="0.45">
      <c r="A26096" t="str">
        <f t="shared" si="407"/>
        <v>Yelm, Washington, United States</v>
      </c>
      <c r="B26096" t="s">
        <v>30539</v>
      </c>
      <c r="C26096" t="s">
        <v>30539</v>
      </c>
      <c r="D26096">
        <v>46.939799999999998</v>
      </c>
      <c r="E26096">
        <v>-122.62609999999999</v>
      </c>
      <c r="F26096" t="s">
        <v>530</v>
      </c>
      <c r="G26096" t="s">
        <v>531</v>
      </c>
      <c r="H26096" t="s">
        <v>532</v>
      </c>
      <c r="I26096" t="s">
        <v>585</v>
      </c>
      <c r="K26096">
        <v>17103</v>
      </c>
      <c r="L26096">
        <v>1840021146</v>
      </c>
    </row>
    <row r="26097" spans="1:12" x14ac:dyDescent="0.45">
      <c r="A26097" t="str">
        <f t="shared" si="407"/>
        <v>Yelnya, Smolenskaya Oblast’, Russia</v>
      </c>
      <c r="B26097" t="s">
        <v>30540</v>
      </c>
      <c r="C26097" t="s">
        <v>30540</v>
      </c>
      <c r="D26097">
        <v>54.566699999999997</v>
      </c>
      <c r="E26097">
        <v>33.166699999999999</v>
      </c>
      <c r="F26097" t="s">
        <v>504</v>
      </c>
      <c r="G26097" t="s">
        <v>505</v>
      </c>
      <c r="H26097" t="s">
        <v>506</v>
      </c>
      <c r="I26097" t="s">
        <v>8257</v>
      </c>
      <c r="K26097">
        <v>8993</v>
      </c>
      <c r="L26097">
        <v>1643873845</v>
      </c>
    </row>
    <row r="26098" spans="1:12" x14ac:dyDescent="0.45">
      <c r="A26098" t="str">
        <f t="shared" si="407"/>
        <v>Yemanzhelinsk, Chelyabinskaya Oblast’, Russia</v>
      </c>
      <c r="B26098" t="s">
        <v>30541</v>
      </c>
      <c r="C26098" t="s">
        <v>30541</v>
      </c>
      <c r="D26098">
        <v>54.75</v>
      </c>
      <c r="E26098">
        <v>61.316699999999997</v>
      </c>
      <c r="F26098" t="s">
        <v>504</v>
      </c>
      <c r="G26098" t="s">
        <v>505</v>
      </c>
      <c r="H26098" t="s">
        <v>506</v>
      </c>
      <c r="I26098" t="s">
        <v>2555</v>
      </c>
      <c r="K26098">
        <v>28742</v>
      </c>
      <c r="L26098">
        <v>1643916431</v>
      </c>
    </row>
    <row r="26099" spans="1:12" x14ac:dyDescent="0.45">
      <c r="A26099" t="str">
        <f t="shared" si="407"/>
        <v>Yemva, Komi, Russia</v>
      </c>
      <c r="B26099" t="s">
        <v>30542</v>
      </c>
      <c r="C26099" t="s">
        <v>30542</v>
      </c>
      <c r="D26099">
        <v>62.583300000000001</v>
      </c>
      <c r="E26099">
        <v>50.85</v>
      </c>
      <c r="F26099" t="s">
        <v>504</v>
      </c>
      <c r="G26099" t="s">
        <v>505</v>
      </c>
      <c r="H26099" t="s">
        <v>506</v>
      </c>
      <c r="I26099" t="s">
        <v>13049</v>
      </c>
      <c r="K26099">
        <v>12630</v>
      </c>
      <c r="L26099">
        <v>1643717483</v>
      </c>
    </row>
    <row r="26100" spans="1:12" x14ac:dyDescent="0.45">
      <c r="A26100" t="str">
        <f t="shared" si="407"/>
        <v>Yên Bái, Yên Bái, Vietnam</v>
      </c>
      <c r="B26100" t="s">
        <v>30543</v>
      </c>
      <c r="C26100" t="s">
        <v>30544</v>
      </c>
      <c r="D26100">
        <v>21.7</v>
      </c>
      <c r="E26100">
        <v>104.86669999999999</v>
      </c>
      <c r="F26100" t="s">
        <v>2163</v>
      </c>
      <c r="G26100" t="s">
        <v>2164</v>
      </c>
      <c r="H26100" t="s">
        <v>2165</v>
      </c>
      <c r="I26100" t="s">
        <v>30543</v>
      </c>
      <c r="J26100" t="s">
        <v>378</v>
      </c>
      <c r="K26100">
        <v>96540</v>
      </c>
      <c r="L26100">
        <v>1704249231</v>
      </c>
    </row>
    <row r="26101" spans="1:12" x14ac:dyDescent="0.45">
      <c r="A26101" t="str">
        <f t="shared" si="407"/>
        <v>Yenagoa, Bayelsa, Nigeria</v>
      </c>
      <c r="B26101" t="s">
        <v>30545</v>
      </c>
      <c r="C26101" t="s">
        <v>30545</v>
      </c>
      <c r="D26101">
        <v>4.9267000000000003</v>
      </c>
      <c r="E26101">
        <v>6.2675999999999998</v>
      </c>
      <c r="F26101" t="s">
        <v>476</v>
      </c>
      <c r="G26101" t="s">
        <v>477</v>
      </c>
      <c r="H26101" t="s">
        <v>478</v>
      </c>
      <c r="I26101" t="s">
        <v>30546</v>
      </c>
      <c r="J26101" t="s">
        <v>378</v>
      </c>
      <c r="L26101">
        <v>1566468984</v>
      </c>
    </row>
    <row r="26102" spans="1:12" x14ac:dyDescent="0.45">
      <c r="A26102" t="str">
        <f t="shared" si="407"/>
        <v>Yenakiieve, Donets’ka Oblast’, Ukraine</v>
      </c>
      <c r="B26102" t="s">
        <v>30547</v>
      </c>
      <c r="C26102" t="s">
        <v>30547</v>
      </c>
      <c r="D26102">
        <v>48.231099999999998</v>
      </c>
      <c r="E26102">
        <v>38.205300000000001</v>
      </c>
      <c r="F26102" t="s">
        <v>1461</v>
      </c>
      <c r="G26102" t="s">
        <v>1462</v>
      </c>
      <c r="H26102" t="s">
        <v>1463</v>
      </c>
      <c r="I26102" t="s">
        <v>1903</v>
      </c>
      <c r="K26102">
        <v>79348</v>
      </c>
      <c r="L26102">
        <v>1804228533</v>
      </c>
    </row>
    <row r="26103" spans="1:12" x14ac:dyDescent="0.45">
      <c r="A26103" t="str">
        <f t="shared" si="407"/>
        <v>Yenangyaung, Magway, Burma</v>
      </c>
      <c r="B26103" t="s">
        <v>30548</v>
      </c>
      <c r="C26103" t="s">
        <v>30548</v>
      </c>
      <c r="D26103">
        <v>20.458300000000001</v>
      </c>
      <c r="E26103">
        <v>94.873199999999997</v>
      </c>
      <c r="F26103" t="s">
        <v>1584</v>
      </c>
      <c r="G26103" t="s">
        <v>1585</v>
      </c>
      <c r="H26103" t="s">
        <v>1586</v>
      </c>
      <c r="I26103" t="s">
        <v>1587</v>
      </c>
      <c r="K26103">
        <v>110553</v>
      </c>
      <c r="L26103">
        <v>1104118838</v>
      </c>
    </row>
    <row r="26104" spans="1:12" x14ac:dyDescent="0.45">
      <c r="A26104" t="str">
        <f t="shared" si="407"/>
        <v>Yendi, Northern, Ghana</v>
      </c>
      <c r="B26104" t="s">
        <v>30549</v>
      </c>
      <c r="C26104" t="s">
        <v>30549</v>
      </c>
      <c r="D26104">
        <v>9.4337</v>
      </c>
      <c r="E26104">
        <v>-1.67E-2</v>
      </c>
      <c r="F26104" t="s">
        <v>719</v>
      </c>
      <c r="G26104" t="s">
        <v>720</v>
      </c>
      <c r="H26104" t="s">
        <v>721</v>
      </c>
      <c r="I26104" t="s">
        <v>372</v>
      </c>
      <c r="K26104">
        <v>42972</v>
      </c>
      <c r="L26104">
        <v>1288631491</v>
      </c>
    </row>
    <row r="26105" spans="1:12" x14ac:dyDescent="0.45">
      <c r="A26105" t="str">
        <f t="shared" si="407"/>
        <v>Yenice, Karabük, Turkey</v>
      </c>
      <c r="B26105" t="s">
        <v>30550</v>
      </c>
      <c r="C26105" t="s">
        <v>30550</v>
      </c>
      <c r="D26105">
        <v>41.2</v>
      </c>
      <c r="E26105">
        <v>32.333300000000001</v>
      </c>
      <c r="F26105" t="s">
        <v>806</v>
      </c>
      <c r="G26105" t="s">
        <v>807</v>
      </c>
      <c r="H26105" t="s">
        <v>808</v>
      </c>
      <c r="I26105" t="s">
        <v>14146</v>
      </c>
      <c r="J26105" t="s">
        <v>366</v>
      </c>
      <c r="K26105">
        <v>21625</v>
      </c>
      <c r="L26105">
        <v>1792456391</v>
      </c>
    </row>
    <row r="26106" spans="1:12" x14ac:dyDescent="0.45">
      <c r="A26106" t="str">
        <f t="shared" si="407"/>
        <v>Yeniceoba, Konya, Turkey</v>
      </c>
      <c r="B26106" t="s">
        <v>30551</v>
      </c>
      <c r="C26106" t="s">
        <v>30551</v>
      </c>
      <c r="D26106">
        <v>38.870800000000003</v>
      </c>
      <c r="E26106">
        <v>32.791899999999998</v>
      </c>
      <c r="F26106" t="s">
        <v>806</v>
      </c>
      <c r="G26106" t="s">
        <v>807</v>
      </c>
      <c r="H26106" t="s">
        <v>808</v>
      </c>
      <c r="I26106" t="s">
        <v>9473</v>
      </c>
      <c r="J26106" t="s">
        <v>366</v>
      </c>
      <c r="K26106">
        <v>6872</v>
      </c>
      <c r="L26106">
        <v>1792805859</v>
      </c>
    </row>
    <row r="26107" spans="1:12" x14ac:dyDescent="0.45">
      <c r="A26107" t="str">
        <f t="shared" si="407"/>
        <v>Yeniseysk, Krasnoyarskiy Kray, Russia</v>
      </c>
      <c r="B26107" t="s">
        <v>30552</v>
      </c>
      <c r="C26107" t="s">
        <v>30552</v>
      </c>
      <c r="D26107">
        <v>58.466700000000003</v>
      </c>
      <c r="E26107">
        <v>92.133300000000006</v>
      </c>
      <c r="F26107" t="s">
        <v>504</v>
      </c>
      <c r="G26107" t="s">
        <v>505</v>
      </c>
      <c r="H26107" t="s">
        <v>506</v>
      </c>
      <c r="I26107" t="s">
        <v>737</v>
      </c>
      <c r="K26107">
        <v>19920</v>
      </c>
      <c r="L26107">
        <v>1643588190</v>
      </c>
    </row>
    <row r="26108" spans="1:12" x14ac:dyDescent="0.45">
      <c r="A26108" t="str">
        <f t="shared" si="407"/>
        <v>Yeosu, Jeonnam, Korea, South</v>
      </c>
      <c r="B26108" t="s">
        <v>30553</v>
      </c>
      <c r="C26108" t="s">
        <v>30553</v>
      </c>
      <c r="D26108">
        <v>34.736800000000002</v>
      </c>
      <c r="E26108">
        <v>127.7458</v>
      </c>
      <c r="F26108" t="s">
        <v>1978</v>
      </c>
      <c r="G26108" t="s">
        <v>1979</v>
      </c>
      <c r="H26108" t="s">
        <v>1980</v>
      </c>
      <c r="I26108" t="s">
        <v>11515</v>
      </c>
      <c r="J26108" t="s">
        <v>366</v>
      </c>
      <c r="K26108">
        <v>341994</v>
      </c>
      <c r="L26108">
        <v>1410002025</v>
      </c>
    </row>
    <row r="26109" spans="1:12" x14ac:dyDescent="0.45">
      <c r="A26109" t="str">
        <f t="shared" si="407"/>
        <v>Yeosu, Jeonnam, Korea, South</v>
      </c>
      <c r="B26109" t="s">
        <v>30553</v>
      </c>
      <c r="C26109" t="s">
        <v>30553</v>
      </c>
      <c r="D26109">
        <v>34.7607</v>
      </c>
      <c r="E26109">
        <v>127.6622</v>
      </c>
      <c r="F26109" t="s">
        <v>1978</v>
      </c>
      <c r="G26109" t="s">
        <v>1979</v>
      </c>
      <c r="H26109" t="s">
        <v>1980</v>
      </c>
      <c r="I26109" t="s">
        <v>11515</v>
      </c>
      <c r="J26109" t="s">
        <v>366</v>
      </c>
      <c r="K26109">
        <v>273761</v>
      </c>
      <c r="L26109">
        <v>1410698161</v>
      </c>
    </row>
    <row r="26110" spans="1:12" x14ac:dyDescent="0.45">
      <c r="A26110" t="str">
        <f t="shared" si="407"/>
        <v>Yeovil, Somerset, United Kingdom</v>
      </c>
      <c r="B26110" t="s">
        <v>30554</v>
      </c>
      <c r="C26110" t="s">
        <v>30554</v>
      </c>
      <c r="D26110">
        <v>50.9452</v>
      </c>
      <c r="E26110">
        <v>-2.637</v>
      </c>
      <c r="F26110" t="s">
        <v>536</v>
      </c>
      <c r="G26110" t="s">
        <v>537</v>
      </c>
      <c r="H26110" t="s">
        <v>538</v>
      </c>
      <c r="I26110" t="s">
        <v>5267</v>
      </c>
      <c r="K26110">
        <v>45000</v>
      </c>
      <c r="L26110">
        <v>1826177078</v>
      </c>
    </row>
    <row r="26111" spans="1:12" x14ac:dyDescent="0.45">
      <c r="A26111" t="str">
        <f t="shared" si="407"/>
        <v>Yeppoon, Queensland, Australia</v>
      </c>
      <c r="B26111" t="s">
        <v>30555</v>
      </c>
      <c r="C26111" t="s">
        <v>30555</v>
      </c>
      <c r="D26111">
        <v>-23.133299999999998</v>
      </c>
      <c r="E26111">
        <v>150.73330000000001</v>
      </c>
      <c r="F26111" t="s">
        <v>830</v>
      </c>
      <c r="G26111" t="s">
        <v>831</v>
      </c>
      <c r="H26111" t="s">
        <v>832</v>
      </c>
      <c r="I26111" t="s">
        <v>1959</v>
      </c>
      <c r="K26111">
        <v>19003</v>
      </c>
      <c r="L26111">
        <v>1036180170</v>
      </c>
    </row>
    <row r="26112" spans="1:12" x14ac:dyDescent="0.45">
      <c r="A26112" t="str">
        <f t="shared" si="407"/>
        <v>Yerëma, Irkutskaya Oblast’, Russia</v>
      </c>
      <c r="B26112" t="s">
        <v>30556</v>
      </c>
      <c r="C26112" t="s">
        <v>30557</v>
      </c>
      <c r="D26112">
        <v>60.380800000000001</v>
      </c>
      <c r="E26112">
        <v>107.7794</v>
      </c>
      <c r="F26112" t="s">
        <v>504</v>
      </c>
      <c r="G26112" t="s">
        <v>505</v>
      </c>
      <c r="H26112" t="s">
        <v>506</v>
      </c>
      <c r="I26112" t="s">
        <v>1756</v>
      </c>
      <c r="K26112">
        <v>745</v>
      </c>
      <c r="L26112">
        <v>1643177367</v>
      </c>
    </row>
    <row r="26113" spans="1:12" x14ac:dyDescent="0.45">
      <c r="A26113" t="str">
        <f t="shared" si="407"/>
        <v>Yerevan, Yerevan, Armenia</v>
      </c>
      <c r="B26113" t="s">
        <v>30558</v>
      </c>
      <c r="C26113" t="s">
        <v>30558</v>
      </c>
      <c r="D26113">
        <v>40.181399999999996</v>
      </c>
      <c r="E26113">
        <v>44.514400000000002</v>
      </c>
      <c r="F26113" t="s">
        <v>646</v>
      </c>
      <c r="G26113" t="s">
        <v>647</v>
      </c>
      <c r="H26113" t="s">
        <v>648</v>
      </c>
      <c r="I26113" t="s">
        <v>30558</v>
      </c>
      <c r="J26113" t="s">
        <v>606</v>
      </c>
      <c r="K26113">
        <v>1075800</v>
      </c>
      <c r="L26113">
        <v>1051074169</v>
      </c>
    </row>
    <row r="26114" spans="1:12" x14ac:dyDescent="0.45">
      <c r="A26114" t="str">
        <f t="shared" si="407"/>
        <v>Yermolino, Kaluzhskaya Oblast’, Russia</v>
      </c>
      <c r="B26114" t="s">
        <v>30559</v>
      </c>
      <c r="C26114" t="s">
        <v>30559</v>
      </c>
      <c r="D26114">
        <v>55.2</v>
      </c>
      <c r="E26114">
        <v>36.6</v>
      </c>
      <c r="F26114" t="s">
        <v>504</v>
      </c>
      <c r="G26114" t="s">
        <v>505</v>
      </c>
      <c r="H26114" t="s">
        <v>506</v>
      </c>
      <c r="I26114" t="s">
        <v>3203</v>
      </c>
      <c r="K26114">
        <v>10089</v>
      </c>
      <c r="L26114">
        <v>1643925447</v>
      </c>
    </row>
    <row r="26115" spans="1:12" x14ac:dyDescent="0.45">
      <c r="A26115" t="str">
        <f t="shared" ref="A26115:A26178" si="408">CONCATENATE(B26115,", ",I26115,", ",F26115)</f>
        <v>Yerres, Île-de-France, France</v>
      </c>
      <c r="B26115" t="s">
        <v>30560</v>
      </c>
      <c r="C26115" t="s">
        <v>30560</v>
      </c>
      <c r="D26115">
        <v>48.717100000000002</v>
      </c>
      <c r="E26115">
        <v>2.4881000000000002</v>
      </c>
      <c r="F26115" t="s">
        <v>526</v>
      </c>
      <c r="G26115" t="s">
        <v>527</v>
      </c>
      <c r="H26115" t="s">
        <v>528</v>
      </c>
      <c r="I26115" t="s">
        <v>732</v>
      </c>
      <c r="K26115">
        <v>29029</v>
      </c>
      <c r="L26115">
        <v>1250114629</v>
      </c>
    </row>
    <row r="26116" spans="1:12" x14ac:dyDescent="0.45">
      <c r="A26116" t="str">
        <f t="shared" si="408"/>
        <v>Yershov, Saratovskaya Oblast’, Russia</v>
      </c>
      <c r="B26116" t="s">
        <v>30561</v>
      </c>
      <c r="C26116" t="s">
        <v>30561</v>
      </c>
      <c r="D26116">
        <v>51.35</v>
      </c>
      <c r="E26116">
        <v>48.283299999999997</v>
      </c>
      <c r="F26116" t="s">
        <v>504</v>
      </c>
      <c r="G26116" t="s">
        <v>505</v>
      </c>
      <c r="H26116" t="s">
        <v>506</v>
      </c>
      <c r="I26116" t="s">
        <v>2389</v>
      </c>
      <c r="K26116">
        <v>19590</v>
      </c>
      <c r="L26116">
        <v>1643218689</v>
      </c>
    </row>
    <row r="26117" spans="1:12" x14ac:dyDescent="0.45">
      <c r="A26117" t="str">
        <f t="shared" si="408"/>
        <v>Yessentuki, Stavropol’skiy Kray, Russia</v>
      </c>
      <c r="B26117" t="s">
        <v>30562</v>
      </c>
      <c r="C26117" t="s">
        <v>30562</v>
      </c>
      <c r="D26117">
        <v>44.043100000000003</v>
      </c>
      <c r="E26117">
        <v>42.864400000000003</v>
      </c>
      <c r="F26117" t="s">
        <v>504</v>
      </c>
      <c r="G26117" t="s">
        <v>505</v>
      </c>
      <c r="H26117" t="s">
        <v>506</v>
      </c>
      <c r="I26117" t="s">
        <v>4665</v>
      </c>
      <c r="K26117">
        <v>108679</v>
      </c>
      <c r="L26117">
        <v>1643737725</v>
      </c>
    </row>
    <row r="26118" spans="1:12" x14ac:dyDescent="0.45">
      <c r="A26118" t="str">
        <f t="shared" si="408"/>
        <v>Yessey, Krasnoyarskiy Kray, Russia</v>
      </c>
      <c r="B26118" t="s">
        <v>30563</v>
      </c>
      <c r="C26118" t="s">
        <v>30563</v>
      </c>
      <c r="D26118">
        <v>68.483699999999999</v>
      </c>
      <c r="E26118">
        <v>102.1666</v>
      </c>
      <c r="F26118" t="s">
        <v>504</v>
      </c>
      <c r="G26118" t="s">
        <v>505</v>
      </c>
      <c r="H26118" t="s">
        <v>506</v>
      </c>
      <c r="I26118" t="s">
        <v>737</v>
      </c>
      <c r="K26118">
        <v>10</v>
      </c>
      <c r="L26118">
        <v>1643816547</v>
      </c>
    </row>
    <row r="26119" spans="1:12" x14ac:dyDescent="0.45">
      <c r="A26119" t="str">
        <f t="shared" si="408"/>
        <v>Yevlax, Yevlax, Azerbaijan</v>
      </c>
      <c r="B26119" t="s">
        <v>30564</v>
      </c>
      <c r="C26119" t="s">
        <v>30564</v>
      </c>
      <c r="D26119">
        <v>40.617199999999997</v>
      </c>
      <c r="E26119">
        <v>47.15</v>
      </c>
      <c r="F26119" t="s">
        <v>906</v>
      </c>
      <c r="G26119" t="s">
        <v>907</v>
      </c>
      <c r="H26119" t="s">
        <v>908</v>
      </c>
      <c r="I26119" t="s">
        <v>30564</v>
      </c>
      <c r="J26119" t="s">
        <v>378</v>
      </c>
      <c r="K26119">
        <v>59036</v>
      </c>
      <c r="L26119">
        <v>1031581655</v>
      </c>
    </row>
    <row r="26120" spans="1:12" x14ac:dyDescent="0.45">
      <c r="A26120" t="str">
        <f t="shared" si="408"/>
        <v>Yevpatoriya, Krym, Avtonomna Respublika, Ukraine</v>
      </c>
      <c r="B26120" t="s">
        <v>30565</v>
      </c>
      <c r="C26120" t="s">
        <v>30565</v>
      </c>
      <c r="D26120">
        <v>45.2</v>
      </c>
      <c r="E26120">
        <v>33.3583</v>
      </c>
      <c r="F26120" t="s">
        <v>1461</v>
      </c>
      <c r="G26120" t="s">
        <v>1462</v>
      </c>
      <c r="H26120" t="s">
        <v>1463</v>
      </c>
      <c r="I26120" t="s">
        <v>1740</v>
      </c>
      <c r="K26120">
        <v>106158</v>
      </c>
      <c r="L26120">
        <v>1804279364</v>
      </c>
    </row>
    <row r="26121" spans="1:12" x14ac:dyDescent="0.45">
      <c r="A26121" t="str">
        <f t="shared" si="408"/>
        <v>Yeysk, Krasnodarskiy Kray, Russia</v>
      </c>
      <c r="B26121" t="s">
        <v>30566</v>
      </c>
      <c r="C26121" t="s">
        <v>30566</v>
      </c>
      <c r="D26121">
        <v>46.710599999999999</v>
      </c>
      <c r="E26121">
        <v>38.277799999999999</v>
      </c>
      <c r="F26121" t="s">
        <v>504</v>
      </c>
      <c r="G26121" t="s">
        <v>505</v>
      </c>
      <c r="H26121" t="s">
        <v>506</v>
      </c>
      <c r="I26121" t="s">
        <v>623</v>
      </c>
      <c r="J26121" t="s">
        <v>366</v>
      </c>
      <c r="K26121">
        <v>85760</v>
      </c>
      <c r="L26121">
        <v>1643587963</v>
      </c>
    </row>
    <row r="26122" spans="1:12" x14ac:dyDescent="0.45">
      <c r="A26122" t="str">
        <f t="shared" si="408"/>
        <v>Yi’an, Heilongjiang, China</v>
      </c>
      <c r="B26122" t="s">
        <v>30567</v>
      </c>
      <c r="C26122" t="s">
        <v>30568</v>
      </c>
      <c r="D26122">
        <v>47.880400000000002</v>
      </c>
      <c r="E26122">
        <v>125.3</v>
      </c>
      <c r="F26122" t="s">
        <v>1039</v>
      </c>
      <c r="G26122" t="s">
        <v>1040</v>
      </c>
      <c r="H26122" t="s">
        <v>1041</v>
      </c>
      <c r="I26122" t="s">
        <v>1953</v>
      </c>
      <c r="J26122" t="s">
        <v>366</v>
      </c>
      <c r="K26122">
        <v>39924</v>
      </c>
      <c r="L26122">
        <v>1156612993</v>
      </c>
    </row>
    <row r="26123" spans="1:12" x14ac:dyDescent="0.45">
      <c r="A26123" t="str">
        <f t="shared" si="408"/>
        <v>Yibin, Sichuan, China</v>
      </c>
      <c r="B26123" t="s">
        <v>30569</v>
      </c>
      <c r="C26123" t="s">
        <v>30569</v>
      </c>
      <c r="D26123">
        <v>28.759599999999999</v>
      </c>
      <c r="E26123">
        <v>104.64</v>
      </c>
      <c r="F26123" t="s">
        <v>1039</v>
      </c>
      <c r="G26123" t="s">
        <v>1040</v>
      </c>
      <c r="H26123" t="s">
        <v>1041</v>
      </c>
      <c r="I26123" t="s">
        <v>3865</v>
      </c>
      <c r="J26123" t="s">
        <v>366</v>
      </c>
      <c r="K26123">
        <v>4456000</v>
      </c>
      <c r="L26123">
        <v>1156107603</v>
      </c>
    </row>
    <row r="26124" spans="1:12" x14ac:dyDescent="0.45">
      <c r="A26124" t="str">
        <f t="shared" si="408"/>
        <v>Yicheng, Jiangsu, China</v>
      </c>
      <c r="B26124" t="s">
        <v>30570</v>
      </c>
      <c r="C26124" t="s">
        <v>30570</v>
      </c>
      <c r="D26124">
        <v>31.369700000000002</v>
      </c>
      <c r="E26124">
        <v>119.82389999999999</v>
      </c>
      <c r="F26124" t="s">
        <v>1039</v>
      </c>
      <c r="G26124" t="s">
        <v>1040</v>
      </c>
      <c r="H26124" t="s">
        <v>1041</v>
      </c>
      <c r="I26124" t="s">
        <v>6613</v>
      </c>
      <c r="J26124" t="s">
        <v>366</v>
      </c>
      <c r="K26124">
        <v>1082929</v>
      </c>
      <c r="L26124">
        <v>1156292419</v>
      </c>
    </row>
    <row r="26125" spans="1:12" x14ac:dyDescent="0.45">
      <c r="A26125" t="str">
        <f t="shared" si="408"/>
        <v>Yicheng, Hubei, China</v>
      </c>
      <c r="B26125" t="s">
        <v>30570</v>
      </c>
      <c r="C26125" t="s">
        <v>30570</v>
      </c>
      <c r="D26125">
        <v>31.7117</v>
      </c>
      <c r="E26125">
        <v>112.2551</v>
      </c>
      <c r="F26125" t="s">
        <v>1039</v>
      </c>
      <c r="G26125" t="s">
        <v>1040</v>
      </c>
      <c r="H26125" t="s">
        <v>1041</v>
      </c>
      <c r="I26125" t="s">
        <v>2058</v>
      </c>
      <c r="J26125" t="s">
        <v>366</v>
      </c>
      <c r="K26125">
        <v>512530</v>
      </c>
      <c r="L26125">
        <v>1156742818</v>
      </c>
    </row>
    <row r="26126" spans="1:12" x14ac:dyDescent="0.45">
      <c r="A26126" t="str">
        <f t="shared" si="408"/>
        <v>Yichun, Jiangxi, China</v>
      </c>
      <c r="B26126" t="s">
        <v>30571</v>
      </c>
      <c r="C26126" t="s">
        <v>30571</v>
      </c>
      <c r="D26126">
        <v>27.804099999999998</v>
      </c>
      <c r="E26126">
        <v>114.383</v>
      </c>
      <c r="F26126" t="s">
        <v>1039</v>
      </c>
      <c r="G26126" t="s">
        <v>1040</v>
      </c>
      <c r="H26126" t="s">
        <v>1041</v>
      </c>
      <c r="I26126" t="s">
        <v>10360</v>
      </c>
      <c r="J26126" t="s">
        <v>366</v>
      </c>
      <c r="K26126">
        <v>6048700</v>
      </c>
      <c r="L26126">
        <v>1156229590</v>
      </c>
    </row>
    <row r="26127" spans="1:12" x14ac:dyDescent="0.45">
      <c r="A26127" t="str">
        <f t="shared" si="408"/>
        <v>Yichun, Heilongjiang, China</v>
      </c>
      <c r="B26127" t="s">
        <v>30571</v>
      </c>
      <c r="C26127" t="s">
        <v>30571</v>
      </c>
      <c r="D26127">
        <v>47.723500000000001</v>
      </c>
      <c r="E26127">
        <v>128.88929999999999</v>
      </c>
      <c r="F26127" t="s">
        <v>1039</v>
      </c>
      <c r="G26127" t="s">
        <v>1040</v>
      </c>
      <c r="H26127" t="s">
        <v>1041</v>
      </c>
      <c r="I26127" t="s">
        <v>1953</v>
      </c>
      <c r="J26127" t="s">
        <v>366</v>
      </c>
      <c r="K26127">
        <v>1250000</v>
      </c>
      <c r="L26127">
        <v>1156757274</v>
      </c>
    </row>
    <row r="26128" spans="1:12" x14ac:dyDescent="0.45">
      <c r="A26128" t="str">
        <f t="shared" si="408"/>
        <v>Yidu, Hubei, China</v>
      </c>
      <c r="B26128" t="s">
        <v>30572</v>
      </c>
      <c r="C26128" t="s">
        <v>30572</v>
      </c>
      <c r="D26128">
        <v>30.388000000000002</v>
      </c>
      <c r="E26128">
        <v>111.45050000000001</v>
      </c>
      <c r="F26128" t="s">
        <v>1039</v>
      </c>
      <c r="G26128" t="s">
        <v>1040</v>
      </c>
      <c r="H26128" t="s">
        <v>1041</v>
      </c>
      <c r="I26128" t="s">
        <v>2058</v>
      </c>
      <c r="K26128">
        <v>384598</v>
      </c>
      <c r="L26128">
        <v>1156230664</v>
      </c>
    </row>
    <row r="26129" spans="1:12" x14ac:dyDescent="0.45">
      <c r="A26129" t="str">
        <f t="shared" si="408"/>
        <v>Yiewsley, Hillingdon, United Kingdom</v>
      </c>
      <c r="B26129" t="s">
        <v>30573</v>
      </c>
      <c r="C26129" t="s">
        <v>30573</v>
      </c>
      <c r="D26129">
        <v>51.512999999999998</v>
      </c>
      <c r="E26129">
        <v>-0.47099999999999997</v>
      </c>
      <c r="F26129" t="s">
        <v>536</v>
      </c>
      <c r="G26129" t="s">
        <v>537</v>
      </c>
      <c r="H26129" t="s">
        <v>538</v>
      </c>
      <c r="I26129" t="s">
        <v>7716</v>
      </c>
      <c r="K26129">
        <v>12979</v>
      </c>
      <c r="L26129">
        <v>1826369645</v>
      </c>
    </row>
    <row r="26130" spans="1:12" x14ac:dyDescent="0.45">
      <c r="A26130" t="str">
        <f t="shared" si="408"/>
        <v>Yilan, Yilan, Taiwan</v>
      </c>
      <c r="B26130" t="s">
        <v>30574</v>
      </c>
      <c r="C26130" t="s">
        <v>30574</v>
      </c>
      <c r="D26130">
        <v>24.75</v>
      </c>
      <c r="E26130">
        <v>121.75</v>
      </c>
      <c r="F26130" t="s">
        <v>3063</v>
      </c>
      <c r="G26130" t="s">
        <v>3064</v>
      </c>
      <c r="H26130" t="s">
        <v>3065</v>
      </c>
      <c r="I26130" t="s">
        <v>30574</v>
      </c>
      <c r="J26130" t="s">
        <v>378</v>
      </c>
      <c r="K26130">
        <v>150000</v>
      </c>
      <c r="L26130">
        <v>1158534780</v>
      </c>
    </row>
    <row r="26131" spans="1:12" x14ac:dyDescent="0.45">
      <c r="A26131" t="str">
        <f t="shared" si="408"/>
        <v>Yinchuan, Ningxia, China</v>
      </c>
      <c r="B26131" t="s">
        <v>30575</v>
      </c>
      <c r="C26131" t="s">
        <v>30575</v>
      </c>
      <c r="D26131">
        <v>38.479500000000002</v>
      </c>
      <c r="E26131">
        <v>106.22539999999999</v>
      </c>
      <c r="F26131" t="s">
        <v>1039</v>
      </c>
      <c r="G26131" t="s">
        <v>1040</v>
      </c>
      <c r="H26131" t="s">
        <v>1041</v>
      </c>
      <c r="I26131" t="s">
        <v>8630</v>
      </c>
      <c r="J26131" t="s">
        <v>378</v>
      </c>
      <c r="K26131">
        <v>1616000</v>
      </c>
      <c r="L26131">
        <v>1156359072</v>
      </c>
    </row>
    <row r="26132" spans="1:12" x14ac:dyDescent="0.45">
      <c r="A26132" t="str">
        <f t="shared" si="408"/>
        <v>Yingcheng, Guangdong, China</v>
      </c>
      <c r="B26132" t="s">
        <v>30576</v>
      </c>
      <c r="C26132" t="s">
        <v>30576</v>
      </c>
      <c r="D26132">
        <v>24.1876</v>
      </c>
      <c r="E26132">
        <v>113.4042</v>
      </c>
      <c r="F26132" t="s">
        <v>1039</v>
      </c>
      <c r="G26132" t="s">
        <v>1040</v>
      </c>
      <c r="H26132" t="s">
        <v>1041</v>
      </c>
      <c r="I26132" t="s">
        <v>6611</v>
      </c>
      <c r="J26132" t="s">
        <v>366</v>
      </c>
      <c r="K26132">
        <v>986400</v>
      </c>
      <c r="L26132">
        <v>1156012356</v>
      </c>
    </row>
    <row r="26133" spans="1:12" x14ac:dyDescent="0.45">
      <c r="A26133" t="str">
        <f t="shared" si="408"/>
        <v>Yingchuan, Henan, China</v>
      </c>
      <c r="B26133" t="s">
        <v>30577</v>
      </c>
      <c r="C26133" t="s">
        <v>30577</v>
      </c>
      <c r="D26133">
        <v>34.1511</v>
      </c>
      <c r="E26133">
        <v>113.47329999999999</v>
      </c>
      <c r="F26133" t="s">
        <v>1039</v>
      </c>
      <c r="G26133" t="s">
        <v>1040</v>
      </c>
      <c r="H26133" t="s">
        <v>1041</v>
      </c>
      <c r="I26133" t="s">
        <v>6768</v>
      </c>
      <c r="J26133" t="s">
        <v>366</v>
      </c>
      <c r="K26133">
        <v>1131896</v>
      </c>
      <c r="L26133">
        <v>1156748426</v>
      </c>
    </row>
    <row r="26134" spans="1:12" x14ac:dyDescent="0.45">
      <c r="A26134" t="str">
        <f t="shared" si="408"/>
        <v>Yingkou, Liaoning, China</v>
      </c>
      <c r="B26134" t="s">
        <v>30578</v>
      </c>
      <c r="C26134" t="s">
        <v>30578</v>
      </c>
      <c r="D26134">
        <v>40.665300000000002</v>
      </c>
      <c r="E26134">
        <v>122.22969999999999</v>
      </c>
      <c r="F26134" t="s">
        <v>1039</v>
      </c>
      <c r="G26134" t="s">
        <v>1040</v>
      </c>
      <c r="H26134" t="s">
        <v>1041</v>
      </c>
      <c r="I26134" t="s">
        <v>2102</v>
      </c>
      <c r="J26134" t="s">
        <v>366</v>
      </c>
      <c r="K26134">
        <v>2220000</v>
      </c>
      <c r="L26134">
        <v>1156257074</v>
      </c>
    </row>
    <row r="26135" spans="1:12" x14ac:dyDescent="0.45">
      <c r="A26135" t="str">
        <f t="shared" si="408"/>
        <v>Yingmen, Gansu, China</v>
      </c>
      <c r="B26135" t="s">
        <v>30579</v>
      </c>
      <c r="C26135" t="s">
        <v>30579</v>
      </c>
      <c r="D26135">
        <v>39.83</v>
      </c>
      <c r="E26135">
        <v>97.73</v>
      </c>
      <c r="F26135" t="s">
        <v>1039</v>
      </c>
      <c r="G26135" t="s">
        <v>1040</v>
      </c>
      <c r="H26135" t="s">
        <v>1041</v>
      </c>
      <c r="I26135" t="s">
        <v>3178</v>
      </c>
      <c r="K26135">
        <v>350000</v>
      </c>
      <c r="L26135">
        <v>1156386711</v>
      </c>
    </row>
    <row r="26136" spans="1:12" x14ac:dyDescent="0.45">
      <c r="A26136" t="str">
        <f t="shared" si="408"/>
        <v>Yingtan, Jiangxi, China</v>
      </c>
      <c r="B26136" t="s">
        <v>30580</v>
      </c>
      <c r="C26136" t="s">
        <v>30580</v>
      </c>
      <c r="D26136">
        <v>28.2333</v>
      </c>
      <c r="E26136">
        <v>117</v>
      </c>
      <c r="F26136" t="s">
        <v>1039</v>
      </c>
      <c r="G26136" t="s">
        <v>1040</v>
      </c>
      <c r="H26136" t="s">
        <v>1041</v>
      </c>
      <c r="I26136" t="s">
        <v>10360</v>
      </c>
      <c r="K26136">
        <v>1288615</v>
      </c>
      <c r="L26136">
        <v>1156301061</v>
      </c>
    </row>
    <row r="26137" spans="1:12" x14ac:dyDescent="0.45">
      <c r="A26137" t="str">
        <f t="shared" si="408"/>
        <v>Yingyangcun, Guangxi, China</v>
      </c>
      <c r="B26137" t="s">
        <v>30581</v>
      </c>
      <c r="C26137" t="s">
        <v>30581</v>
      </c>
      <c r="D26137">
        <v>22.0974</v>
      </c>
      <c r="E26137">
        <v>106.7567</v>
      </c>
      <c r="F26137" t="s">
        <v>1039</v>
      </c>
      <c r="G26137" t="s">
        <v>1040</v>
      </c>
      <c r="H26137" t="s">
        <v>1041</v>
      </c>
      <c r="I26137" t="s">
        <v>3147</v>
      </c>
      <c r="K26137">
        <v>31109</v>
      </c>
      <c r="L26137">
        <v>1156849392</v>
      </c>
    </row>
    <row r="26138" spans="1:12" x14ac:dyDescent="0.45">
      <c r="A26138" t="str">
        <f t="shared" si="408"/>
        <v>Yingzhong, Jiangsu, China</v>
      </c>
      <c r="B26138" t="s">
        <v>30582</v>
      </c>
      <c r="C26138" t="s">
        <v>30582</v>
      </c>
      <c r="D26138">
        <v>32.238100000000003</v>
      </c>
      <c r="E26138">
        <v>119.8133</v>
      </c>
      <c r="F26138" t="s">
        <v>1039</v>
      </c>
      <c r="G26138" t="s">
        <v>1040</v>
      </c>
      <c r="H26138" t="s">
        <v>1041</v>
      </c>
      <c r="I26138" t="s">
        <v>6613</v>
      </c>
      <c r="K26138">
        <v>334977</v>
      </c>
      <c r="L26138">
        <v>1156969537</v>
      </c>
    </row>
    <row r="26139" spans="1:12" x14ac:dyDescent="0.45">
      <c r="A26139" t="str">
        <f t="shared" si="408"/>
        <v>Yirga ‘Alem, YeDebub Bihēroch Bihēreseboch na Hizboch, Ethiopia</v>
      </c>
      <c r="B26139" t="s">
        <v>30583</v>
      </c>
      <c r="C26139" t="s">
        <v>30584</v>
      </c>
      <c r="D26139">
        <v>6.7504</v>
      </c>
      <c r="E26139">
        <v>38.409999999999997</v>
      </c>
      <c r="F26139" t="s">
        <v>819</v>
      </c>
      <c r="G26139" t="s">
        <v>820</v>
      </c>
      <c r="H26139" t="s">
        <v>821</v>
      </c>
      <c r="I26139" t="s">
        <v>2306</v>
      </c>
      <c r="K26139">
        <v>36292</v>
      </c>
      <c r="L26139">
        <v>1231817240</v>
      </c>
    </row>
    <row r="26140" spans="1:12" x14ac:dyDescent="0.45">
      <c r="A26140" t="str">
        <f t="shared" si="408"/>
        <v>Yishui, Shandong, China</v>
      </c>
      <c r="B26140" t="s">
        <v>30585</v>
      </c>
      <c r="C26140" t="s">
        <v>30585</v>
      </c>
      <c r="D26140">
        <v>35.790399999999998</v>
      </c>
      <c r="E26140">
        <v>118.62</v>
      </c>
      <c r="F26140" t="s">
        <v>1039</v>
      </c>
      <c r="G26140" t="s">
        <v>1040</v>
      </c>
      <c r="H26140" t="s">
        <v>1041</v>
      </c>
      <c r="I26140" t="s">
        <v>2094</v>
      </c>
      <c r="K26140">
        <v>94115</v>
      </c>
      <c r="L26140">
        <v>1156736933</v>
      </c>
    </row>
    <row r="26141" spans="1:12" x14ac:dyDescent="0.45">
      <c r="A26141" t="str">
        <f t="shared" si="408"/>
        <v>Yiwu, Zhejiang, China</v>
      </c>
      <c r="B26141" t="s">
        <v>30586</v>
      </c>
      <c r="C26141" t="s">
        <v>30586</v>
      </c>
      <c r="D26141">
        <v>29.3081</v>
      </c>
      <c r="E26141">
        <v>120.0698</v>
      </c>
      <c r="F26141" t="s">
        <v>1039</v>
      </c>
      <c r="G26141" t="s">
        <v>1040</v>
      </c>
      <c r="H26141" t="s">
        <v>1041</v>
      </c>
      <c r="I26141" t="s">
        <v>3175</v>
      </c>
      <c r="J26141" t="s">
        <v>366</v>
      </c>
      <c r="K26141">
        <v>1234015</v>
      </c>
      <c r="L26141">
        <v>1156078044</v>
      </c>
    </row>
    <row r="26142" spans="1:12" x14ac:dyDescent="0.45">
      <c r="A26142" t="str">
        <f t="shared" si="408"/>
        <v>Yiyang, Hunan, China</v>
      </c>
      <c r="B26142" t="s">
        <v>30587</v>
      </c>
      <c r="C26142" t="s">
        <v>30587</v>
      </c>
      <c r="D26142">
        <v>28.583300000000001</v>
      </c>
      <c r="E26142">
        <v>112.33329999999999</v>
      </c>
      <c r="F26142" t="s">
        <v>1039</v>
      </c>
      <c r="G26142" t="s">
        <v>1040</v>
      </c>
      <c r="H26142" t="s">
        <v>1041</v>
      </c>
      <c r="I26142" t="s">
        <v>6604</v>
      </c>
      <c r="K26142">
        <v>4174000</v>
      </c>
      <c r="L26142">
        <v>1156218615</v>
      </c>
    </row>
    <row r="26143" spans="1:12" x14ac:dyDescent="0.45">
      <c r="A26143" t="str">
        <f t="shared" si="408"/>
        <v>Yiyang, Hunan, China</v>
      </c>
      <c r="B26143" t="s">
        <v>30587</v>
      </c>
      <c r="C26143" t="s">
        <v>30587</v>
      </c>
      <c r="D26143">
        <v>26.410299999999999</v>
      </c>
      <c r="E26143">
        <v>112.3913</v>
      </c>
      <c r="F26143" t="s">
        <v>1039</v>
      </c>
      <c r="G26143" t="s">
        <v>1040</v>
      </c>
      <c r="H26143" t="s">
        <v>1041</v>
      </c>
      <c r="I26143" t="s">
        <v>6604</v>
      </c>
      <c r="J26143" t="s">
        <v>366</v>
      </c>
      <c r="K26143">
        <v>810447</v>
      </c>
      <c r="L26143">
        <v>1156142520</v>
      </c>
    </row>
    <row r="26144" spans="1:12" x14ac:dyDescent="0.45">
      <c r="A26144" t="str">
        <f t="shared" si="408"/>
        <v>Ylivieska, Pohjois-Pohjanmaa, Finland</v>
      </c>
      <c r="B26144" t="s">
        <v>30588</v>
      </c>
      <c r="C26144" t="s">
        <v>30588</v>
      </c>
      <c r="D26144">
        <v>64.072199999999995</v>
      </c>
      <c r="E26144">
        <v>24.537500000000001</v>
      </c>
      <c r="F26144" t="s">
        <v>459</v>
      </c>
      <c r="G26144" t="s">
        <v>460</v>
      </c>
      <c r="H26144" t="s">
        <v>461</v>
      </c>
      <c r="I26144" t="s">
        <v>11556</v>
      </c>
      <c r="J26144" t="s">
        <v>366</v>
      </c>
      <c r="K26144">
        <v>15039</v>
      </c>
      <c r="L26144">
        <v>1246367983</v>
      </c>
    </row>
    <row r="26145" spans="1:12" x14ac:dyDescent="0.45">
      <c r="A26145" t="str">
        <f t="shared" si="408"/>
        <v>Ylöjärvi, Pirkanmaa, Finland</v>
      </c>
      <c r="B26145" t="s">
        <v>30589</v>
      </c>
      <c r="C26145" t="s">
        <v>30590</v>
      </c>
      <c r="D26145">
        <v>61.55</v>
      </c>
      <c r="E26145">
        <v>23.583300000000001</v>
      </c>
      <c r="F26145" t="s">
        <v>459</v>
      </c>
      <c r="G26145" t="s">
        <v>460</v>
      </c>
      <c r="H26145" t="s">
        <v>461</v>
      </c>
      <c r="I26145" t="s">
        <v>12876</v>
      </c>
      <c r="J26145" t="s">
        <v>366</v>
      </c>
      <c r="K26145">
        <v>32738</v>
      </c>
      <c r="L26145">
        <v>1246651024</v>
      </c>
    </row>
    <row r="26146" spans="1:12" x14ac:dyDescent="0.45">
      <c r="A26146" t="str">
        <f t="shared" si="408"/>
        <v>Yoakum, Texas, United States</v>
      </c>
      <c r="B26146" t="s">
        <v>30591</v>
      </c>
      <c r="C26146" t="s">
        <v>30591</v>
      </c>
      <c r="D26146">
        <v>29.293299999999999</v>
      </c>
      <c r="E26146">
        <v>-97.146900000000002</v>
      </c>
      <c r="F26146" t="s">
        <v>530</v>
      </c>
      <c r="G26146" t="s">
        <v>531</v>
      </c>
      <c r="H26146" t="s">
        <v>532</v>
      </c>
      <c r="I26146" t="s">
        <v>610</v>
      </c>
      <c r="K26146">
        <v>5744</v>
      </c>
      <c r="L26146">
        <v>1840022242</v>
      </c>
    </row>
    <row r="26147" spans="1:12" x14ac:dyDescent="0.45">
      <c r="A26147" t="str">
        <f t="shared" si="408"/>
        <v>Yogyakarta, Yogyakarta, Indonesia</v>
      </c>
      <c r="B26147" t="s">
        <v>30592</v>
      </c>
      <c r="C26147" t="s">
        <v>30592</v>
      </c>
      <c r="D26147">
        <v>-7.8014000000000001</v>
      </c>
      <c r="E26147">
        <v>110.3644</v>
      </c>
      <c r="F26147" t="s">
        <v>1763</v>
      </c>
      <c r="G26147" t="s">
        <v>1764</v>
      </c>
      <c r="H26147" t="s">
        <v>1765</v>
      </c>
      <c r="I26147" t="s">
        <v>30592</v>
      </c>
      <c r="J26147" t="s">
        <v>378</v>
      </c>
      <c r="K26147">
        <v>422732</v>
      </c>
      <c r="L26147">
        <v>1360384833</v>
      </c>
    </row>
    <row r="26148" spans="1:12" x14ac:dyDescent="0.45">
      <c r="A26148" t="str">
        <f t="shared" si="408"/>
        <v>Yoichi, Hokkaidō, Japan</v>
      </c>
      <c r="B26148" t="s">
        <v>30593</v>
      </c>
      <c r="C26148" t="s">
        <v>30593</v>
      </c>
      <c r="D26148">
        <v>43.195300000000003</v>
      </c>
      <c r="E26148">
        <v>140.78360000000001</v>
      </c>
      <c r="F26148" t="s">
        <v>514</v>
      </c>
      <c r="G26148" t="s">
        <v>515</v>
      </c>
      <c r="H26148" t="s">
        <v>516</v>
      </c>
      <c r="I26148" t="s">
        <v>517</v>
      </c>
      <c r="K26148">
        <v>18637</v>
      </c>
      <c r="L26148">
        <v>1392190850</v>
      </c>
    </row>
    <row r="26149" spans="1:12" x14ac:dyDescent="0.45">
      <c r="A26149" t="str">
        <f t="shared" si="408"/>
        <v>Yŏju, Gyeonggi, Korea, South</v>
      </c>
      <c r="B26149" t="s">
        <v>30594</v>
      </c>
      <c r="C26149" t="s">
        <v>30595</v>
      </c>
      <c r="D26149">
        <v>37.293900000000001</v>
      </c>
      <c r="E26149">
        <v>127.6383</v>
      </c>
      <c r="F26149" t="s">
        <v>1978</v>
      </c>
      <c r="G26149" t="s">
        <v>1979</v>
      </c>
      <c r="H26149" t="s">
        <v>1980</v>
      </c>
      <c r="I26149" t="s">
        <v>2096</v>
      </c>
      <c r="K26149">
        <v>109937</v>
      </c>
      <c r="L26149">
        <v>1410007012</v>
      </c>
    </row>
    <row r="26150" spans="1:12" x14ac:dyDescent="0.45">
      <c r="A26150" t="str">
        <f t="shared" si="408"/>
        <v>Yokkaichi, Mie, Japan</v>
      </c>
      <c r="B26150" t="s">
        <v>30596</v>
      </c>
      <c r="C26150" t="s">
        <v>30596</v>
      </c>
      <c r="D26150">
        <v>34.966700000000003</v>
      </c>
      <c r="E26150">
        <v>136.61670000000001</v>
      </c>
      <c r="F26150" t="s">
        <v>514</v>
      </c>
      <c r="G26150" t="s">
        <v>515</v>
      </c>
      <c r="H26150" t="s">
        <v>516</v>
      </c>
      <c r="I26150" t="s">
        <v>12982</v>
      </c>
      <c r="K26150">
        <v>310145</v>
      </c>
      <c r="L26150">
        <v>1392198395</v>
      </c>
    </row>
    <row r="26151" spans="1:12" x14ac:dyDescent="0.45">
      <c r="A26151" t="str">
        <f t="shared" si="408"/>
        <v>Yokohama, Kanagawa, Japan</v>
      </c>
      <c r="B26151" t="s">
        <v>30597</v>
      </c>
      <c r="C26151" t="s">
        <v>30597</v>
      </c>
      <c r="D26151">
        <v>35.433300000000003</v>
      </c>
      <c r="E26151">
        <v>139.63329999999999</v>
      </c>
      <c r="F26151" t="s">
        <v>514</v>
      </c>
      <c r="G26151" t="s">
        <v>515</v>
      </c>
      <c r="H26151" t="s">
        <v>516</v>
      </c>
      <c r="I26151" t="s">
        <v>1087</v>
      </c>
      <c r="J26151" t="s">
        <v>378</v>
      </c>
      <c r="K26151">
        <v>3748781</v>
      </c>
      <c r="L26151">
        <v>1392118339</v>
      </c>
    </row>
    <row r="26152" spans="1:12" x14ac:dyDescent="0.45">
      <c r="A26152" t="str">
        <f t="shared" si="408"/>
        <v>Yokoshiba, Chiba, Japan</v>
      </c>
      <c r="B26152" t="s">
        <v>30598</v>
      </c>
      <c r="C26152" t="s">
        <v>30598</v>
      </c>
      <c r="D26152">
        <v>35.665599999999998</v>
      </c>
      <c r="E26152">
        <v>140.5042</v>
      </c>
      <c r="F26152" t="s">
        <v>514</v>
      </c>
      <c r="G26152" t="s">
        <v>515</v>
      </c>
      <c r="H26152" t="s">
        <v>516</v>
      </c>
      <c r="I26152" t="s">
        <v>608</v>
      </c>
      <c r="K26152">
        <v>22585</v>
      </c>
      <c r="L26152">
        <v>1392617948</v>
      </c>
    </row>
    <row r="26153" spans="1:12" x14ac:dyDescent="0.45">
      <c r="A26153" t="str">
        <f t="shared" si="408"/>
        <v>Yokotemachi, Akita, Japan</v>
      </c>
      <c r="B26153" t="s">
        <v>30599</v>
      </c>
      <c r="C26153" t="s">
        <v>30599</v>
      </c>
      <c r="D26153">
        <v>39.310600000000001</v>
      </c>
      <c r="E26153">
        <v>140.55330000000001</v>
      </c>
      <c r="F26153" t="s">
        <v>514</v>
      </c>
      <c r="G26153" t="s">
        <v>515</v>
      </c>
      <c r="H26153" t="s">
        <v>516</v>
      </c>
      <c r="I26153" t="s">
        <v>1150</v>
      </c>
      <c r="K26153">
        <v>86499</v>
      </c>
      <c r="L26153">
        <v>1392195240</v>
      </c>
    </row>
    <row r="26154" spans="1:12" x14ac:dyDescent="0.45">
      <c r="A26154" t="str">
        <f t="shared" si="408"/>
        <v>Yola, Adamawa, Nigeria</v>
      </c>
      <c r="B26154" t="s">
        <v>30600</v>
      </c>
      <c r="C26154" t="s">
        <v>30600</v>
      </c>
      <c r="D26154">
        <v>9.1999999999999993</v>
      </c>
      <c r="E26154">
        <v>12.4833</v>
      </c>
      <c r="F26154" t="s">
        <v>476</v>
      </c>
      <c r="G26154" t="s">
        <v>477</v>
      </c>
      <c r="H26154" t="s">
        <v>478</v>
      </c>
      <c r="I26154" t="s">
        <v>18856</v>
      </c>
      <c r="J26154" t="s">
        <v>378</v>
      </c>
      <c r="K26154">
        <v>392854</v>
      </c>
      <c r="L26154">
        <v>1566782065</v>
      </c>
    </row>
    <row r="26155" spans="1:12" x14ac:dyDescent="0.45">
      <c r="A26155" t="str">
        <f t="shared" si="408"/>
        <v>Yomou, N’Zérékoré, Guinea</v>
      </c>
      <c r="B26155" t="s">
        <v>30601</v>
      </c>
      <c r="C26155" t="s">
        <v>30601</v>
      </c>
      <c r="D26155">
        <v>7.5659999999999998</v>
      </c>
      <c r="E26155">
        <v>-9.2532999999999994</v>
      </c>
      <c r="F26155" t="s">
        <v>4331</v>
      </c>
      <c r="G26155" t="s">
        <v>4332</v>
      </c>
      <c r="H26155" t="s">
        <v>4333</v>
      </c>
      <c r="I26155" t="s">
        <v>4334</v>
      </c>
      <c r="J26155" t="s">
        <v>366</v>
      </c>
      <c r="K26155">
        <v>3614</v>
      </c>
      <c r="L26155">
        <v>1324839778</v>
      </c>
    </row>
    <row r="26156" spans="1:12" x14ac:dyDescent="0.45">
      <c r="A26156" t="str">
        <f t="shared" si="408"/>
        <v>Yonabaru, Okinawa, Japan</v>
      </c>
      <c r="B26156" t="s">
        <v>30602</v>
      </c>
      <c r="C26156" t="s">
        <v>30602</v>
      </c>
      <c r="D26156">
        <v>26.199400000000001</v>
      </c>
      <c r="E26156">
        <v>127.7547</v>
      </c>
      <c r="F26156" t="s">
        <v>514</v>
      </c>
      <c r="G26156" t="s">
        <v>515</v>
      </c>
      <c r="H26156" t="s">
        <v>516</v>
      </c>
      <c r="I26156" t="s">
        <v>6697</v>
      </c>
      <c r="K26156">
        <v>19494</v>
      </c>
      <c r="L26156">
        <v>1392279515</v>
      </c>
    </row>
    <row r="26157" spans="1:12" x14ac:dyDescent="0.45">
      <c r="A26157" t="str">
        <f t="shared" si="408"/>
        <v>Yonago, Tottori, Japan</v>
      </c>
      <c r="B26157" t="s">
        <v>30603</v>
      </c>
      <c r="C26157" t="s">
        <v>30603</v>
      </c>
      <c r="D26157">
        <v>35.428100000000001</v>
      </c>
      <c r="E26157">
        <v>133.33109999999999</v>
      </c>
      <c r="F26157" t="s">
        <v>514</v>
      </c>
      <c r="G26157" t="s">
        <v>515</v>
      </c>
      <c r="H26157" t="s">
        <v>516</v>
      </c>
      <c r="I26157" t="s">
        <v>6985</v>
      </c>
      <c r="K26157">
        <v>147667</v>
      </c>
      <c r="L26157">
        <v>1392391989</v>
      </c>
    </row>
    <row r="26158" spans="1:12" x14ac:dyDescent="0.45">
      <c r="A26158" t="str">
        <f t="shared" si="408"/>
        <v>Yonashiro-teruma, Okinawa, Japan</v>
      </c>
      <c r="B26158" t="s">
        <v>30604</v>
      </c>
      <c r="C26158" t="s">
        <v>30604</v>
      </c>
      <c r="D26158">
        <v>26.379200000000001</v>
      </c>
      <c r="E26158">
        <v>127.8575</v>
      </c>
      <c r="F26158" t="s">
        <v>514</v>
      </c>
      <c r="G26158" t="s">
        <v>515</v>
      </c>
      <c r="H26158" t="s">
        <v>516</v>
      </c>
      <c r="I26158" t="s">
        <v>6697</v>
      </c>
      <c r="K26158">
        <v>121294</v>
      </c>
      <c r="L26158">
        <v>1392716881</v>
      </c>
    </row>
    <row r="26159" spans="1:12" x14ac:dyDescent="0.45">
      <c r="A26159" t="str">
        <f t="shared" si="408"/>
        <v>Yong’an, Fujian, China</v>
      </c>
      <c r="B26159" t="s">
        <v>30605</v>
      </c>
      <c r="C26159" t="s">
        <v>30606</v>
      </c>
      <c r="D26159">
        <v>25.973299999999998</v>
      </c>
      <c r="E26159">
        <v>117.3593</v>
      </c>
      <c r="F26159" t="s">
        <v>1039</v>
      </c>
      <c r="G26159" t="s">
        <v>1040</v>
      </c>
      <c r="H26159" t="s">
        <v>1041</v>
      </c>
      <c r="I26159" t="s">
        <v>6616</v>
      </c>
      <c r="J26159" t="s">
        <v>366</v>
      </c>
      <c r="K26159">
        <v>357000</v>
      </c>
      <c r="L26159">
        <v>1156185328</v>
      </c>
    </row>
    <row r="26160" spans="1:12" x14ac:dyDescent="0.45">
      <c r="A26160" t="str">
        <f t="shared" si="408"/>
        <v>Yong’an, Chongqing, China</v>
      </c>
      <c r="B26160" t="s">
        <v>30605</v>
      </c>
      <c r="C26160" t="s">
        <v>30606</v>
      </c>
      <c r="D26160">
        <v>31.0504</v>
      </c>
      <c r="E26160">
        <v>109.5167</v>
      </c>
      <c r="F26160" t="s">
        <v>1039</v>
      </c>
      <c r="G26160" t="s">
        <v>1040</v>
      </c>
      <c r="H26160" t="s">
        <v>1041</v>
      </c>
      <c r="I26160" t="s">
        <v>7016</v>
      </c>
      <c r="J26160" t="s">
        <v>366</v>
      </c>
      <c r="K26160">
        <v>49168</v>
      </c>
      <c r="L26160">
        <v>1156185323</v>
      </c>
    </row>
    <row r="26161" spans="1:12" x14ac:dyDescent="0.45">
      <c r="A26161" t="str">
        <f t="shared" si="408"/>
        <v>Yongcheng, Henan, China</v>
      </c>
      <c r="B26161" t="s">
        <v>30607</v>
      </c>
      <c r="C26161" t="s">
        <v>30607</v>
      </c>
      <c r="D26161">
        <v>33.931699999999999</v>
      </c>
      <c r="E26161">
        <v>116.44589999999999</v>
      </c>
      <c r="F26161" t="s">
        <v>1039</v>
      </c>
      <c r="G26161" t="s">
        <v>1040</v>
      </c>
      <c r="H26161" t="s">
        <v>1041</v>
      </c>
      <c r="I26161" t="s">
        <v>6768</v>
      </c>
      <c r="K26161">
        <v>1240382</v>
      </c>
      <c r="L26161">
        <v>1156841802</v>
      </c>
    </row>
    <row r="26162" spans="1:12" x14ac:dyDescent="0.45">
      <c r="A26162" t="str">
        <f t="shared" si="408"/>
        <v>Yongji, Shanxi, China</v>
      </c>
      <c r="B26162" t="s">
        <v>30608</v>
      </c>
      <c r="C26162" t="s">
        <v>30608</v>
      </c>
      <c r="D26162">
        <v>34.866999999999997</v>
      </c>
      <c r="E26162">
        <v>110.4417</v>
      </c>
      <c r="F26162" t="s">
        <v>1039</v>
      </c>
      <c r="G26162" t="s">
        <v>1040</v>
      </c>
      <c r="H26162" t="s">
        <v>1041</v>
      </c>
      <c r="I26162" t="s">
        <v>6621</v>
      </c>
      <c r="K26162">
        <v>444724</v>
      </c>
      <c r="L26162">
        <v>1156001205</v>
      </c>
    </row>
    <row r="26163" spans="1:12" x14ac:dyDescent="0.45">
      <c r="A26163" t="str">
        <f t="shared" si="408"/>
        <v>Yŏngju, Gyeongbuk, Korea, South</v>
      </c>
      <c r="B26163" t="s">
        <v>30609</v>
      </c>
      <c r="C26163" t="s">
        <v>30610</v>
      </c>
      <c r="D26163">
        <v>36.8217</v>
      </c>
      <c r="E26163">
        <v>128.63079999999999</v>
      </c>
      <c r="F26163" t="s">
        <v>1978</v>
      </c>
      <c r="G26163" t="s">
        <v>1979</v>
      </c>
      <c r="H26163" t="s">
        <v>1980</v>
      </c>
      <c r="I26163" t="s">
        <v>1981</v>
      </c>
      <c r="K26163">
        <v>109266</v>
      </c>
      <c r="L26163">
        <v>1410990908</v>
      </c>
    </row>
    <row r="26164" spans="1:12" x14ac:dyDescent="0.45">
      <c r="A26164" t="str">
        <f t="shared" si="408"/>
        <v>Yongzhou, Hunan, China</v>
      </c>
      <c r="B26164" t="s">
        <v>30611</v>
      </c>
      <c r="C26164" t="s">
        <v>30611</v>
      </c>
      <c r="D26164">
        <v>26.451499999999999</v>
      </c>
      <c r="E26164">
        <v>111.59529999999999</v>
      </c>
      <c r="F26164" t="s">
        <v>1039</v>
      </c>
      <c r="G26164" t="s">
        <v>1040</v>
      </c>
      <c r="H26164" t="s">
        <v>1041</v>
      </c>
      <c r="I26164" t="s">
        <v>6604</v>
      </c>
      <c r="K26164">
        <v>5180235</v>
      </c>
      <c r="L26164">
        <v>1156694479</v>
      </c>
    </row>
    <row r="26165" spans="1:12" x14ac:dyDescent="0.45">
      <c r="A26165" t="str">
        <f t="shared" si="408"/>
        <v>Yonkers, New York, United States</v>
      </c>
      <c r="B26165" t="s">
        <v>30612</v>
      </c>
      <c r="C26165" t="s">
        <v>30612</v>
      </c>
      <c r="D26165">
        <v>40.946599999999997</v>
      </c>
      <c r="E26165">
        <v>-73.867400000000004</v>
      </c>
      <c r="F26165" t="s">
        <v>530</v>
      </c>
      <c r="G26165" t="s">
        <v>531</v>
      </c>
      <c r="H26165" t="s">
        <v>532</v>
      </c>
      <c r="I26165" t="s">
        <v>803</v>
      </c>
      <c r="K26165">
        <v>200370</v>
      </c>
      <c r="L26165">
        <v>1840003478</v>
      </c>
    </row>
    <row r="26166" spans="1:12" x14ac:dyDescent="0.45">
      <c r="A26166" t="str">
        <f t="shared" si="408"/>
        <v>Yopal, Casanare, Colombia</v>
      </c>
      <c r="B26166" t="s">
        <v>30613</v>
      </c>
      <c r="C26166" t="s">
        <v>30613</v>
      </c>
      <c r="D26166">
        <v>5.3470000000000004</v>
      </c>
      <c r="E26166">
        <v>-72.406000000000006</v>
      </c>
      <c r="F26166" t="s">
        <v>2294</v>
      </c>
      <c r="G26166" t="s">
        <v>2295</v>
      </c>
      <c r="H26166" t="s">
        <v>2296</v>
      </c>
      <c r="I26166" t="s">
        <v>20731</v>
      </c>
      <c r="J26166" t="s">
        <v>378</v>
      </c>
      <c r="K26166">
        <v>61029</v>
      </c>
      <c r="L26166">
        <v>1170295059</v>
      </c>
    </row>
    <row r="26167" spans="1:12" x14ac:dyDescent="0.45">
      <c r="A26167" t="str">
        <f t="shared" si="408"/>
        <v>Yoqne‘am ‘Illit, Northern, Israel</v>
      </c>
      <c r="B26167" t="s">
        <v>30614</v>
      </c>
      <c r="C26167" t="s">
        <v>30615</v>
      </c>
      <c r="D26167">
        <v>32.659399999999998</v>
      </c>
      <c r="E26167">
        <v>35.11</v>
      </c>
      <c r="F26167" t="s">
        <v>369</v>
      </c>
      <c r="G26167" t="s">
        <v>370</v>
      </c>
      <c r="H26167" t="s">
        <v>371</v>
      </c>
      <c r="I26167" t="s">
        <v>372</v>
      </c>
      <c r="K26167">
        <v>21383</v>
      </c>
      <c r="L26167">
        <v>1376262404</v>
      </c>
    </row>
    <row r="26168" spans="1:12" x14ac:dyDescent="0.45">
      <c r="A26168" t="str">
        <f t="shared" si="408"/>
        <v>Yorba Linda, California, United States</v>
      </c>
      <c r="B26168" t="s">
        <v>30616</v>
      </c>
      <c r="C26168" t="s">
        <v>30616</v>
      </c>
      <c r="D26168">
        <v>33.889000000000003</v>
      </c>
      <c r="E26168">
        <v>-117.7714</v>
      </c>
      <c r="F26168" t="s">
        <v>530</v>
      </c>
      <c r="G26168" t="s">
        <v>531</v>
      </c>
      <c r="H26168" t="s">
        <v>532</v>
      </c>
      <c r="I26168" t="s">
        <v>754</v>
      </c>
      <c r="K26168">
        <v>67644</v>
      </c>
      <c r="L26168">
        <v>1840021970</v>
      </c>
    </row>
    <row r="26169" spans="1:12" x14ac:dyDescent="0.45">
      <c r="A26169" t="str">
        <f t="shared" si="408"/>
        <v>Yorii, Saitama, Japan</v>
      </c>
      <c r="B26169" t="s">
        <v>30617</v>
      </c>
      <c r="C26169" t="s">
        <v>30617</v>
      </c>
      <c r="D26169">
        <v>36.118299999999998</v>
      </c>
      <c r="E26169">
        <v>139.19309999999999</v>
      </c>
      <c r="F26169" t="s">
        <v>514</v>
      </c>
      <c r="G26169" t="s">
        <v>515</v>
      </c>
      <c r="H26169" t="s">
        <v>516</v>
      </c>
      <c r="I26169" t="s">
        <v>919</v>
      </c>
      <c r="K26169">
        <v>32576</v>
      </c>
      <c r="L26169">
        <v>1392564179</v>
      </c>
    </row>
    <row r="26170" spans="1:12" x14ac:dyDescent="0.45">
      <c r="A26170" t="str">
        <f t="shared" si="408"/>
        <v>Yorito, Yoro, Honduras</v>
      </c>
      <c r="B26170" t="s">
        <v>30618</v>
      </c>
      <c r="C26170" t="s">
        <v>30618</v>
      </c>
      <c r="D26170">
        <v>15.06</v>
      </c>
      <c r="E26170">
        <v>-87.29</v>
      </c>
      <c r="F26170" t="s">
        <v>5403</v>
      </c>
      <c r="G26170" t="s">
        <v>5404</v>
      </c>
      <c r="H26170" t="s">
        <v>5405</v>
      </c>
      <c r="I26170" t="s">
        <v>9248</v>
      </c>
      <c r="K26170">
        <v>15774</v>
      </c>
      <c r="L26170">
        <v>1340550354</v>
      </c>
    </row>
    <row r="26171" spans="1:12" x14ac:dyDescent="0.45">
      <c r="A26171" t="str">
        <f t="shared" si="408"/>
        <v>York, Pennsylvania, United States</v>
      </c>
      <c r="B26171" t="s">
        <v>739</v>
      </c>
      <c r="C26171" t="s">
        <v>739</v>
      </c>
      <c r="D26171">
        <v>39.9651</v>
      </c>
      <c r="E26171">
        <v>-76.731499999999997</v>
      </c>
      <c r="F26171" t="s">
        <v>530</v>
      </c>
      <c r="G26171" t="s">
        <v>531</v>
      </c>
      <c r="H26171" t="s">
        <v>532</v>
      </c>
      <c r="I26171" t="s">
        <v>620</v>
      </c>
      <c r="K26171">
        <v>233184</v>
      </c>
      <c r="L26171">
        <v>1840001472</v>
      </c>
    </row>
    <row r="26172" spans="1:12" x14ac:dyDescent="0.45">
      <c r="A26172" t="str">
        <f t="shared" si="408"/>
        <v>York, York, United Kingdom</v>
      </c>
      <c r="B26172" t="s">
        <v>739</v>
      </c>
      <c r="C26172" t="s">
        <v>739</v>
      </c>
      <c r="D26172">
        <v>53.958300000000001</v>
      </c>
      <c r="E26172">
        <v>-1.0803</v>
      </c>
      <c r="F26172" t="s">
        <v>536</v>
      </c>
      <c r="G26172" t="s">
        <v>537</v>
      </c>
      <c r="H26172" t="s">
        <v>538</v>
      </c>
      <c r="I26172" t="s">
        <v>739</v>
      </c>
      <c r="K26172">
        <v>153717</v>
      </c>
      <c r="L26172">
        <v>1826149980</v>
      </c>
    </row>
    <row r="26173" spans="1:12" x14ac:dyDescent="0.45">
      <c r="A26173" t="str">
        <f t="shared" si="408"/>
        <v>York, Maine, United States</v>
      </c>
      <c r="B26173" t="s">
        <v>739</v>
      </c>
      <c r="C26173" t="s">
        <v>739</v>
      </c>
      <c r="D26173">
        <v>43.186</v>
      </c>
      <c r="E26173">
        <v>-70.6661</v>
      </c>
      <c r="F26173" t="s">
        <v>530</v>
      </c>
      <c r="G26173" t="s">
        <v>531</v>
      </c>
      <c r="H26173" t="s">
        <v>532</v>
      </c>
      <c r="I26173" t="s">
        <v>2721</v>
      </c>
      <c r="K26173">
        <v>12966</v>
      </c>
      <c r="L26173">
        <v>1840066551</v>
      </c>
    </row>
    <row r="26174" spans="1:12" x14ac:dyDescent="0.45">
      <c r="A26174" t="str">
        <f t="shared" si="408"/>
        <v>York, South Carolina, United States</v>
      </c>
      <c r="B26174" t="s">
        <v>739</v>
      </c>
      <c r="C26174" t="s">
        <v>739</v>
      </c>
      <c r="D26174">
        <v>34.996699999999997</v>
      </c>
      <c r="E26174">
        <v>-81.233999999999995</v>
      </c>
      <c r="F26174" t="s">
        <v>530</v>
      </c>
      <c r="G26174" t="s">
        <v>531</v>
      </c>
      <c r="H26174" t="s">
        <v>532</v>
      </c>
      <c r="I26174" t="s">
        <v>534</v>
      </c>
      <c r="K26174">
        <v>8623</v>
      </c>
      <c r="L26174">
        <v>1840015489</v>
      </c>
    </row>
    <row r="26175" spans="1:12" x14ac:dyDescent="0.45">
      <c r="A26175" t="str">
        <f t="shared" si="408"/>
        <v>York, Nebraska, United States</v>
      </c>
      <c r="B26175" t="s">
        <v>739</v>
      </c>
      <c r="C26175" t="s">
        <v>739</v>
      </c>
      <c r="D26175">
        <v>40.869799999999998</v>
      </c>
      <c r="E26175">
        <v>-97.592799999999997</v>
      </c>
      <c r="F26175" t="s">
        <v>530</v>
      </c>
      <c r="G26175" t="s">
        <v>531</v>
      </c>
      <c r="H26175" t="s">
        <v>532</v>
      </c>
      <c r="I26175" t="s">
        <v>1604</v>
      </c>
      <c r="K26175">
        <v>7711</v>
      </c>
      <c r="L26175">
        <v>1840010328</v>
      </c>
    </row>
    <row r="26176" spans="1:12" x14ac:dyDescent="0.45">
      <c r="A26176" t="str">
        <f t="shared" si="408"/>
        <v>Yorketown, New Jersey, United States</v>
      </c>
      <c r="B26176" t="s">
        <v>30619</v>
      </c>
      <c r="C26176" t="s">
        <v>30619</v>
      </c>
      <c r="D26176">
        <v>40.306399999999996</v>
      </c>
      <c r="E26176">
        <v>-74.338499999999996</v>
      </c>
      <c r="F26176" t="s">
        <v>530</v>
      </c>
      <c r="G26176" t="s">
        <v>531</v>
      </c>
      <c r="H26176" t="s">
        <v>532</v>
      </c>
      <c r="I26176" t="s">
        <v>587</v>
      </c>
      <c r="K26176">
        <v>6565</v>
      </c>
      <c r="L26176">
        <v>1840033488</v>
      </c>
    </row>
    <row r="26177" spans="1:12" x14ac:dyDescent="0.45">
      <c r="A26177" t="str">
        <f t="shared" si="408"/>
        <v>Yorkshire, Virginia, United States</v>
      </c>
      <c r="B26177" t="s">
        <v>30620</v>
      </c>
      <c r="C26177" t="s">
        <v>30620</v>
      </c>
      <c r="D26177">
        <v>38.788200000000003</v>
      </c>
      <c r="E26177">
        <v>-77.4495</v>
      </c>
      <c r="F26177" t="s">
        <v>530</v>
      </c>
      <c r="G26177" t="s">
        <v>531</v>
      </c>
      <c r="H26177" t="s">
        <v>532</v>
      </c>
      <c r="I26177" t="s">
        <v>618</v>
      </c>
      <c r="K26177">
        <v>9582</v>
      </c>
      <c r="L26177">
        <v>1840006107</v>
      </c>
    </row>
    <row r="26178" spans="1:12" x14ac:dyDescent="0.45">
      <c r="A26178" t="str">
        <f t="shared" si="408"/>
        <v>Yorkton, Saskatchewan, Canada</v>
      </c>
      <c r="B26178" t="s">
        <v>30621</v>
      </c>
      <c r="C26178" t="s">
        <v>30621</v>
      </c>
      <c r="D26178">
        <v>51.213900000000002</v>
      </c>
      <c r="E26178">
        <v>-102.4628</v>
      </c>
      <c r="F26178" t="s">
        <v>541</v>
      </c>
      <c r="G26178" t="s">
        <v>542</v>
      </c>
      <c r="H26178" t="s">
        <v>543</v>
      </c>
      <c r="I26178" t="s">
        <v>7588</v>
      </c>
      <c r="K26178">
        <v>16343</v>
      </c>
      <c r="L26178">
        <v>1124108820</v>
      </c>
    </row>
    <row r="26179" spans="1:12" x14ac:dyDescent="0.45">
      <c r="A26179" t="str">
        <f t="shared" ref="A26179:A26242" si="409">CONCATENATE(B26179,", ",I26179,", ",F26179)</f>
        <v>Yorktown, New York, United States</v>
      </c>
      <c r="B26179" t="s">
        <v>30622</v>
      </c>
      <c r="C26179" t="s">
        <v>30622</v>
      </c>
      <c r="D26179">
        <v>41.2727</v>
      </c>
      <c r="E26179">
        <v>-73.809200000000004</v>
      </c>
      <c r="F26179" t="s">
        <v>530</v>
      </c>
      <c r="G26179" t="s">
        <v>531</v>
      </c>
      <c r="H26179" t="s">
        <v>532</v>
      </c>
      <c r="I26179" t="s">
        <v>803</v>
      </c>
      <c r="K26179">
        <v>36618</v>
      </c>
      <c r="L26179">
        <v>1840088070</v>
      </c>
    </row>
    <row r="26180" spans="1:12" x14ac:dyDescent="0.45">
      <c r="A26180" t="str">
        <f t="shared" si="409"/>
        <v>Yorktown, Indiana, United States</v>
      </c>
      <c r="B26180" t="s">
        <v>30622</v>
      </c>
      <c r="C26180" t="s">
        <v>30622</v>
      </c>
      <c r="D26180">
        <v>40.183</v>
      </c>
      <c r="E26180">
        <v>-85.512299999999996</v>
      </c>
      <c r="F26180" t="s">
        <v>530</v>
      </c>
      <c r="G26180" t="s">
        <v>531</v>
      </c>
      <c r="H26180" t="s">
        <v>532</v>
      </c>
      <c r="I26180" t="s">
        <v>1964</v>
      </c>
      <c r="K26180">
        <v>11111</v>
      </c>
      <c r="L26180">
        <v>1840010463</v>
      </c>
    </row>
    <row r="26181" spans="1:12" x14ac:dyDescent="0.45">
      <c r="A26181" t="str">
        <f t="shared" si="409"/>
        <v>Yorkville, Illinois, United States</v>
      </c>
      <c r="B26181" t="s">
        <v>30623</v>
      </c>
      <c r="C26181" t="s">
        <v>30623</v>
      </c>
      <c r="D26181">
        <v>41.656199999999998</v>
      </c>
      <c r="E26181">
        <v>-88.450699999999998</v>
      </c>
      <c r="F26181" t="s">
        <v>530</v>
      </c>
      <c r="G26181" t="s">
        <v>531</v>
      </c>
      <c r="H26181" t="s">
        <v>532</v>
      </c>
      <c r="I26181" t="s">
        <v>824</v>
      </c>
      <c r="K26181">
        <v>20613</v>
      </c>
      <c r="L26181">
        <v>1840010216</v>
      </c>
    </row>
    <row r="26182" spans="1:12" x14ac:dyDescent="0.45">
      <c r="A26182" t="str">
        <f t="shared" si="409"/>
        <v>Yoro, Yoro, Honduras</v>
      </c>
      <c r="B26182" t="s">
        <v>9248</v>
      </c>
      <c r="C26182" t="s">
        <v>9248</v>
      </c>
      <c r="D26182">
        <v>15.1333</v>
      </c>
      <c r="E26182">
        <v>-87.133300000000006</v>
      </c>
      <c r="F26182" t="s">
        <v>5403</v>
      </c>
      <c r="G26182" t="s">
        <v>5404</v>
      </c>
      <c r="H26182" t="s">
        <v>5405</v>
      </c>
      <c r="I26182" t="s">
        <v>9248</v>
      </c>
      <c r="J26182" t="s">
        <v>378</v>
      </c>
      <c r="K26182">
        <v>64425</v>
      </c>
      <c r="L26182">
        <v>1340638121</v>
      </c>
    </row>
    <row r="26183" spans="1:12" x14ac:dyDescent="0.45">
      <c r="A26183" t="str">
        <f t="shared" si="409"/>
        <v>Yosemite Lakes, California, United States</v>
      </c>
      <c r="B26183" t="s">
        <v>30624</v>
      </c>
      <c r="C26183" t="s">
        <v>30624</v>
      </c>
      <c r="D26183">
        <v>37.188499999999998</v>
      </c>
      <c r="E26183">
        <v>-119.7723</v>
      </c>
      <c r="F26183" t="s">
        <v>530</v>
      </c>
      <c r="G26183" t="s">
        <v>531</v>
      </c>
      <c r="H26183" t="s">
        <v>532</v>
      </c>
      <c r="I26183" t="s">
        <v>754</v>
      </c>
      <c r="K26183">
        <v>5647</v>
      </c>
      <c r="L26183">
        <v>1840018920</v>
      </c>
    </row>
    <row r="26184" spans="1:12" x14ac:dyDescent="0.45">
      <c r="A26184" t="str">
        <f t="shared" si="409"/>
        <v>Yoshikawa, Saitama, Japan</v>
      </c>
      <c r="B26184" t="s">
        <v>30625</v>
      </c>
      <c r="C26184" t="s">
        <v>30625</v>
      </c>
      <c r="D26184">
        <v>35.891100000000002</v>
      </c>
      <c r="E26184">
        <v>139.84139999999999</v>
      </c>
      <c r="F26184" t="s">
        <v>514</v>
      </c>
      <c r="G26184" t="s">
        <v>515</v>
      </c>
      <c r="H26184" t="s">
        <v>516</v>
      </c>
      <c r="I26184" t="s">
        <v>919</v>
      </c>
      <c r="K26184">
        <v>71763</v>
      </c>
      <c r="L26184">
        <v>1392319161</v>
      </c>
    </row>
    <row r="26185" spans="1:12" x14ac:dyDescent="0.45">
      <c r="A26185" t="str">
        <f t="shared" si="409"/>
        <v>Yoshinaga, Shizuoka, Japan</v>
      </c>
      <c r="B26185" t="s">
        <v>30626</v>
      </c>
      <c r="C26185" t="s">
        <v>30626</v>
      </c>
      <c r="D26185">
        <v>34.770800000000001</v>
      </c>
      <c r="E26185">
        <v>138.25190000000001</v>
      </c>
      <c r="F26185" t="s">
        <v>514</v>
      </c>
      <c r="G26185" t="s">
        <v>515</v>
      </c>
      <c r="H26185" t="s">
        <v>516</v>
      </c>
      <c r="I26185" t="s">
        <v>2652</v>
      </c>
      <c r="K26185">
        <v>28899</v>
      </c>
      <c r="L26185">
        <v>1392098374</v>
      </c>
    </row>
    <row r="26186" spans="1:12" x14ac:dyDescent="0.45">
      <c r="A26186" t="str">
        <f t="shared" si="409"/>
        <v>Yoshinoyama, Nara, Japan</v>
      </c>
      <c r="B26186" t="s">
        <v>30627</v>
      </c>
      <c r="C26186" t="s">
        <v>30627</v>
      </c>
      <c r="D26186">
        <v>34.4</v>
      </c>
      <c r="E26186">
        <v>135.85</v>
      </c>
      <c r="F26186" t="s">
        <v>514</v>
      </c>
      <c r="G26186" t="s">
        <v>515</v>
      </c>
      <c r="H26186" t="s">
        <v>516</v>
      </c>
      <c r="I26186" t="s">
        <v>10885</v>
      </c>
      <c r="K26186">
        <v>6412</v>
      </c>
      <c r="L26186">
        <v>1392799101</v>
      </c>
    </row>
    <row r="26187" spans="1:12" x14ac:dyDescent="0.45">
      <c r="A26187" t="str">
        <f t="shared" si="409"/>
        <v>Yoshkar-Ola, Mariy-El, Russia</v>
      </c>
      <c r="B26187" t="s">
        <v>30628</v>
      </c>
      <c r="C26187" t="s">
        <v>30628</v>
      </c>
      <c r="D26187">
        <v>56.632800000000003</v>
      </c>
      <c r="E26187">
        <v>47.895800000000001</v>
      </c>
      <c r="F26187" t="s">
        <v>504</v>
      </c>
      <c r="G26187" t="s">
        <v>505</v>
      </c>
      <c r="H26187" t="s">
        <v>506</v>
      </c>
      <c r="I26187" t="s">
        <v>15268</v>
      </c>
      <c r="J26187" t="s">
        <v>378</v>
      </c>
      <c r="K26187">
        <v>266675</v>
      </c>
      <c r="L26187">
        <v>1643701904</v>
      </c>
    </row>
    <row r="26188" spans="1:12" x14ac:dyDescent="0.45">
      <c r="A26188" t="str">
        <f t="shared" si="409"/>
        <v>Yotsukaidō, Chiba, Japan</v>
      </c>
      <c r="B26188" t="s">
        <v>30629</v>
      </c>
      <c r="C26188" t="s">
        <v>30630</v>
      </c>
      <c r="D26188">
        <v>35.67</v>
      </c>
      <c r="E26188">
        <v>140.16829999999999</v>
      </c>
      <c r="F26188" t="s">
        <v>514</v>
      </c>
      <c r="G26188" t="s">
        <v>515</v>
      </c>
      <c r="H26188" t="s">
        <v>516</v>
      </c>
      <c r="I26188" t="s">
        <v>608</v>
      </c>
      <c r="K26188">
        <v>92668</v>
      </c>
      <c r="L26188">
        <v>1392512633</v>
      </c>
    </row>
    <row r="26189" spans="1:12" x14ac:dyDescent="0.45">
      <c r="A26189" t="str">
        <f t="shared" si="409"/>
        <v>Young, New South Wales, Australia</v>
      </c>
      <c r="B26189" t="s">
        <v>30631</v>
      </c>
      <c r="C26189" t="s">
        <v>30631</v>
      </c>
      <c r="D26189">
        <v>-34.299999999999997</v>
      </c>
      <c r="E26189">
        <v>148.30000000000001</v>
      </c>
      <c r="F26189" t="s">
        <v>830</v>
      </c>
      <c r="G26189" t="s">
        <v>831</v>
      </c>
      <c r="H26189" t="s">
        <v>832</v>
      </c>
      <c r="I26189" t="s">
        <v>1454</v>
      </c>
      <c r="K26189">
        <v>10295</v>
      </c>
      <c r="L26189">
        <v>1036073044</v>
      </c>
    </row>
    <row r="26190" spans="1:12" x14ac:dyDescent="0.45">
      <c r="A26190" t="str">
        <f t="shared" si="409"/>
        <v>Youngstown, Ohio, United States</v>
      </c>
      <c r="B26190" t="s">
        <v>30632</v>
      </c>
      <c r="C26190" t="s">
        <v>30632</v>
      </c>
      <c r="D26190">
        <v>41.099299999999999</v>
      </c>
      <c r="E26190">
        <v>-80.646299999999997</v>
      </c>
      <c r="F26190" t="s">
        <v>530</v>
      </c>
      <c r="G26190" t="s">
        <v>531</v>
      </c>
      <c r="H26190" t="s">
        <v>532</v>
      </c>
      <c r="I26190" t="s">
        <v>799</v>
      </c>
      <c r="K26190">
        <v>378732</v>
      </c>
      <c r="L26190">
        <v>1840003563</v>
      </c>
    </row>
    <row r="26191" spans="1:12" x14ac:dyDescent="0.45">
      <c r="A26191" t="str">
        <f t="shared" si="409"/>
        <v>Youngsville, Louisiana, United States</v>
      </c>
      <c r="B26191" t="s">
        <v>30633</v>
      </c>
      <c r="C26191" t="s">
        <v>30633</v>
      </c>
      <c r="D26191">
        <v>30.096399999999999</v>
      </c>
      <c r="E26191">
        <v>-91.996300000000005</v>
      </c>
      <c r="F26191" t="s">
        <v>530</v>
      </c>
      <c r="G26191" t="s">
        <v>531</v>
      </c>
      <c r="H26191" t="s">
        <v>532</v>
      </c>
      <c r="I26191" t="s">
        <v>533</v>
      </c>
      <c r="K26191">
        <v>14704</v>
      </c>
      <c r="L26191">
        <v>1840015931</v>
      </c>
    </row>
    <row r="26192" spans="1:12" x14ac:dyDescent="0.45">
      <c r="A26192" t="str">
        <f t="shared" si="409"/>
        <v>Youngtown, Arizona, United States</v>
      </c>
      <c r="B26192" t="s">
        <v>30634</v>
      </c>
      <c r="C26192" t="s">
        <v>30634</v>
      </c>
      <c r="D26192">
        <v>33.584600000000002</v>
      </c>
      <c r="E26192">
        <v>-112.3047</v>
      </c>
      <c r="F26192" t="s">
        <v>530</v>
      </c>
      <c r="G26192" t="s">
        <v>531</v>
      </c>
      <c r="H26192" t="s">
        <v>532</v>
      </c>
      <c r="I26192" t="s">
        <v>2117</v>
      </c>
      <c r="K26192">
        <v>6859</v>
      </c>
      <c r="L26192">
        <v>1840022917</v>
      </c>
    </row>
    <row r="26193" spans="1:12" x14ac:dyDescent="0.45">
      <c r="A26193" t="str">
        <f t="shared" si="409"/>
        <v>Youssoufia, Marrakech-Safi, Morocco</v>
      </c>
      <c r="B26193" t="s">
        <v>30635</v>
      </c>
      <c r="C26193" t="s">
        <v>30635</v>
      </c>
      <c r="D26193">
        <v>32.25</v>
      </c>
      <c r="E26193">
        <v>-8.5299999999999994</v>
      </c>
      <c r="F26193" t="s">
        <v>893</v>
      </c>
      <c r="G26193" t="s">
        <v>894</v>
      </c>
      <c r="H26193" t="s">
        <v>895</v>
      </c>
      <c r="I26193" t="s">
        <v>2595</v>
      </c>
      <c r="K26193">
        <v>67628</v>
      </c>
      <c r="L26193">
        <v>1504459034</v>
      </c>
    </row>
    <row r="26194" spans="1:12" x14ac:dyDescent="0.45">
      <c r="A26194" t="str">
        <f t="shared" si="409"/>
        <v>Yozgat, Yozgat, Turkey</v>
      </c>
      <c r="B26194" t="s">
        <v>24727</v>
      </c>
      <c r="C26194" t="s">
        <v>24727</v>
      </c>
      <c r="D26194">
        <v>39.820799999999998</v>
      </c>
      <c r="E26194">
        <v>34.808300000000003</v>
      </c>
      <c r="F26194" t="s">
        <v>806</v>
      </c>
      <c r="G26194" t="s">
        <v>807</v>
      </c>
      <c r="H26194" t="s">
        <v>808</v>
      </c>
      <c r="I26194" t="s">
        <v>24727</v>
      </c>
      <c r="J26194" t="s">
        <v>378</v>
      </c>
      <c r="K26194">
        <v>105167</v>
      </c>
      <c r="L26194">
        <v>1792862455</v>
      </c>
    </row>
    <row r="26195" spans="1:12" x14ac:dyDescent="0.45">
      <c r="A26195" t="str">
        <f t="shared" si="409"/>
        <v>Ypacaraí, Central, Paraguay</v>
      </c>
      <c r="B26195" t="s">
        <v>30636</v>
      </c>
      <c r="C26195" t="s">
        <v>30637</v>
      </c>
      <c r="D26195">
        <v>-25.41</v>
      </c>
      <c r="E26195">
        <v>-57.28</v>
      </c>
      <c r="F26195" t="s">
        <v>497</v>
      </c>
      <c r="G26195" t="s">
        <v>498</v>
      </c>
      <c r="H26195" t="s">
        <v>499</v>
      </c>
      <c r="I26195" t="s">
        <v>1787</v>
      </c>
      <c r="K26195">
        <v>30150</v>
      </c>
      <c r="L26195">
        <v>1600844536</v>
      </c>
    </row>
    <row r="26196" spans="1:12" x14ac:dyDescent="0.45">
      <c r="A26196" t="str">
        <f t="shared" si="409"/>
        <v>Ypejhú, Canindeyú, Paraguay</v>
      </c>
      <c r="B26196" t="s">
        <v>30638</v>
      </c>
      <c r="C26196" t="s">
        <v>30639</v>
      </c>
      <c r="D26196">
        <v>-23.91</v>
      </c>
      <c r="E26196">
        <v>-55.46</v>
      </c>
      <c r="F26196" t="s">
        <v>497</v>
      </c>
      <c r="G26196" t="s">
        <v>498</v>
      </c>
      <c r="H26196" t="s">
        <v>499</v>
      </c>
      <c r="I26196" t="s">
        <v>24121</v>
      </c>
      <c r="K26196">
        <v>600</v>
      </c>
      <c r="L26196">
        <v>1600827924</v>
      </c>
    </row>
    <row r="26197" spans="1:12" x14ac:dyDescent="0.45">
      <c r="A26197" t="str">
        <f t="shared" si="409"/>
        <v>Ypsilanti, Michigan, United States</v>
      </c>
      <c r="B26197" t="s">
        <v>30640</v>
      </c>
      <c r="C26197" t="s">
        <v>30640</v>
      </c>
      <c r="D26197">
        <v>42.243699999999997</v>
      </c>
      <c r="E26197">
        <v>-83.620500000000007</v>
      </c>
      <c r="F26197" t="s">
        <v>530</v>
      </c>
      <c r="G26197" t="s">
        <v>531</v>
      </c>
      <c r="H26197" t="s">
        <v>532</v>
      </c>
      <c r="I26197" t="s">
        <v>868</v>
      </c>
      <c r="K26197">
        <v>20171</v>
      </c>
      <c r="L26197">
        <v>1840000459</v>
      </c>
    </row>
    <row r="26198" spans="1:12" x14ac:dyDescent="0.45">
      <c r="A26198" t="str">
        <f t="shared" si="409"/>
        <v>Yreka, California, United States</v>
      </c>
      <c r="B26198" t="s">
        <v>30641</v>
      </c>
      <c r="C26198" t="s">
        <v>30641</v>
      </c>
      <c r="D26198">
        <v>41.729199999999999</v>
      </c>
      <c r="E26198">
        <v>-122.63120000000001</v>
      </c>
      <c r="F26198" t="s">
        <v>530</v>
      </c>
      <c r="G26198" t="s">
        <v>531</v>
      </c>
      <c r="H26198" t="s">
        <v>532</v>
      </c>
      <c r="I26198" t="s">
        <v>754</v>
      </c>
      <c r="K26198">
        <v>7356</v>
      </c>
      <c r="L26198">
        <v>1840021320</v>
      </c>
    </row>
    <row r="26199" spans="1:12" x14ac:dyDescent="0.45">
      <c r="A26199" t="str">
        <f t="shared" si="409"/>
        <v>Ystrad Mynach, Caerphilly, United Kingdom</v>
      </c>
      <c r="B26199" t="s">
        <v>30642</v>
      </c>
      <c r="C26199" t="s">
        <v>30642</v>
      </c>
      <c r="D26199">
        <v>51.6419</v>
      </c>
      <c r="E26199">
        <v>-3.2404999999999999</v>
      </c>
      <c r="F26199" t="s">
        <v>536</v>
      </c>
      <c r="G26199" t="s">
        <v>537</v>
      </c>
      <c r="H26199" t="s">
        <v>538</v>
      </c>
      <c r="I26199" t="s">
        <v>579</v>
      </c>
      <c r="K26199">
        <v>13500</v>
      </c>
      <c r="L26199">
        <v>1826498228</v>
      </c>
    </row>
    <row r="26200" spans="1:12" x14ac:dyDescent="0.45">
      <c r="A26200" t="str">
        <f t="shared" si="409"/>
        <v>Ystradgynlais, Powys, United Kingdom</v>
      </c>
      <c r="B26200" t="s">
        <v>30643</v>
      </c>
      <c r="C26200" t="s">
        <v>30643</v>
      </c>
      <c r="D26200">
        <v>51.780999999999999</v>
      </c>
      <c r="E26200">
        <v>-3.7511000000000001</v>
      </c>
      <c r="F26200" t="s">
        <v>536</v>
      </c>
      <c r="G26200" t="s">
        <v>537</v>
      </c>
      <c r="H26200" t="s">
        <v>538</v>
      </c>
      <c r="I26200" t="s">
        <v>5204</v>
      </c>
      <c r="K26200">
        <v>8092</v>
      </c>
      <c r="L26200">
        <v>1826512910</v>
      </c>
    </row>
    <row r="26201" spans="1:12" x14ac:dyDescent="0.45">
      <c r="A26201" t="str">
        <f t="shared" si="409"/>
        <v>Yuanchang, Yunlin, Taiwan</v>
      </c>
      <c r="B26201" t="s">
        <v>30644</v>
      </c>
      <c r="C26201" t="s">
        <v>30644</v>
      </c>
      <c r="D26201">
        <v>23.641999999999999</v>
      </c>
      <c r="E26201">
        <v>120.32299999999999</v>
      </c>
      <c r="F26201" t="s">
        <v>3063</v>
      </c>
      <c r="G26201" t="s">
        <v>3064</v>
      </c>
      <c r="H26201" t="s">
        <v>3065</v>
      </c>
      <c r="I26201" t="s">
        <v>8678</v>
      </c>
      <c r="K26201">
        <v>25840</v>
      </c>
      <c r="L26201">
        <v>1158471732</v>
      </c>
    </row>
    <row r="26202" spans="1:12" x14ac:dyDescent="0.45">
      <c r="A26202" t="str">
        <f t="shared" si="409"/>
        <v>Yuanping, Shanxi, China</v>
      </c>
      <c r="B26202" t="s">
        <v>30645</v>
      </c>
      <c r="C26202" t="s">
        <v>30645</v>
      </c>
      <c r="D26202">
        <v>38.729900000000001</v>
      </c>
      <c r="E26202">
        <v>112.71339999999999</v>
      </c>
      <c r="F26202" t="s">
        <v>1039</v>
      </c>
      <c r="G26202" t="s">
        <v>1040</v>
      </c>
      <c r="H26202" t="s">
        <v>1041</v>
      </c>
      <c r="I26202" t="s">
        <v>6621</v>
      </c>
      <c r="K26202">
        <v>491213</v>
      </c>
      <c r="L26202">
        <v>1156294277</v>
      </c>
    </row>
    <row r="26203" spans="1:12" x14ac:dyDescent="0.45">
      <c r="A26203" t="str">
        <f t="shared" si="409"/>
        <v>Yuanquan, Gansu, China</v>
      </c>
      <c r="B26203" t="s">
        <v>30646</v>
      </c>
      <c r="C26203" t="s">
        <v>30646</v>
      </c>
      <c r="D26203">
        <v>40.500399999999999</v>
      </c>
      <c r="E26203">
        <v>95.8</v>
      </c>
      <c r="F26203" t="s">
        <v>1039</v>
      </c>
      <c r="G26203" t="s">
        <v>1040</v>
      </c>
      <c r="H26203" t="s">
        <v>1041</v>
      </c>
      <c r="I26203" t="s">
        <v>3178</v>
      </c>
      <c r="J26203" t="s">
        <v>366</v>
      </c>
      <c r="K26203">
        <v>17886</v>
      </c>
      <c r="L26203">
        <v>1156339161</v>
      </c>
    </row>
    <row r="26204" spans="1:12" x14ac:dyDescent="0.45">
      <c r="A26204" t="str">
        <f t="shared" si="409"/>
        <v>Yuasa, Wakayama, Japan</v>
      </c>
      <c r="B26204" t="s">
        <v>30647</v>
      </c>
      <c r="C26204" t="s">
        <v>30647</v>
      </c>
      <c r="D26204">
        <v>34.033099999999997</v>
      </c>
      <c r="E26204">
        <v>135.17859999999999</v>
      </c>
      <c r="F26204" t="s">
        <v>514</v>
      </c>
      <c r="G26204" t="s">
        <v>515</v>
      </c>
      <c r="H26204" t="s">
        <v>516</v>
      </c>
      <c r="I26204" t="s">
        <v>10315</v>
      </c>
      <c r="K26204">
        <v>11340</v>
      </c>
      <c r="L26204">
        <v>1392420914</v>
      </c>
    </row>
    <row r="26205" spans="1:12" x14ac:dyDescent="0.45">
      <c r="A26205" t="str">
        <f t="shared" si="409"/>
        <v>Yuba City, California, United States</v>
      </c>
      <c r="B26205" t="s">
        <v>30648</v>
      </c>
      <c r="C26205" t="s">
        <v>30648</v>
      </c>
      <c r="D26205">
        <v>39.1357</v>
      </c>
      <c r="E26205">
        <v>-121.63809999999999</v>
      </c>
      <c r="F26205" t="s">
        <v>530</v>
      </c>
      <c r="G26205" t="s">
        <v>531</v>
      </c>
      <c r="H26205" t="s">
        <v>532</v>
      </c>
      <c r="I26205" t="s">
        <v>754</v>
      </c>
      <c r="K26205">
        <v>120456</v>
      </c>
      <c r="L26205">
        <v>1840021463</v>
      </c>
    </row>
    <row r="26206" spans="1:12" x14ac:dyDescent="0.45">
      <c r="A26206" t="str">
        <f t="shared" si="409"/>
        <v>Yūbari, Hokkaidō, Japan</v>
      </c>
      <c r="B26206" t="s">
        <v>30649</v>
      </c>
      <c r="C26206" t="s">
        <v>30650</v>
      </c>
      <c r="D26206">
        <v>43.056899999999999</v>
      </c>
      <c r="E26206">
        <v>141.97389999999999</v>
      </c>
      <c r="F26206" t="s">
        <v>514</v>
      </c>
      <c r="G26206" t="s">
        <v>515</v>
      </c>
      <c r="H26206" t="s">
        <v>516</v>
      </c>
      <c r="I26206" t="s">
        <v>517</v>
      </c>
      <c r="K26206">
        <v>7908</v>
      </c>
      <c r="L26206">
        <v>1392938739</v>
      </c>
    </row>
    <row r="26207" spans="1:12" x14ac:dyDescent="0.45">
      <c r="A26207" t="str">
        <f t="shared" si="409"/>
        <v>Yucaipa, California, United States</v>
      </c>
      <c r="B26207" t="s">
        <v>30651</v>
      </c>
      <c r="C26207" t="s">
        <v>30651</v>
      </c>
      <c r="D26207">
        <v>34.0336</v>
      </c>
      <c r="E26207">
        <v>-117.0429</v>
      </c>
      <c r="F26207" t="s">
        <v>530</v>
      </c>
      <c r="G26207" t="s">
        <v>531</v>
      </c>
      <c r="H26207" t="s">
        <v>532</v>
      </c>
      <c r="I26207" t="s">
        <v>754</v>
      </c>
      <c r="K26207">
        <v>53921</v>
      </c>
      <c r="L26207">
        <v>1840021732</v>
      </c>
    </row>
    <row r="26208" spans="1:12" x14ac:dyDescent="0.45">
      <c r="A26208" t="str">
        <f t="shared" si="409"/>
        <v>Yucca Valley, California, United States</v>
      </c>
      <c r="B26208" t="s">
        <v>30652</v>
      </c>
      <c r="C26208" t="s">
        <v>30652</v>
      </c>
      <c r="D26208">
        <v>34.123399999999997</v>
      </c>
      <c r="E26208">
        <v>-116.4216</v>
      </c>
      <c r="F26208" t="s">
        <v>530</v>
      </c>
      <c r="G26208" t="s">
        <v>531</v>
      </c>
      <c r="H26208" t="s">
        <v>532</v>
      </c>
      <c r="I26208" t="s">
        <v>754</v>
      </c>
      <c r="K26208">
        <v>25042</v>
      </c>
      <c r="L26208">
        <v>1840022726</v>
      </c>
    </row>
    <row r="26209" spans="1:12" x14ac:dyDescent="0.45">
      <c r="A26209" t="str">
        <f t="shared" si="409"/>
        <v>Yucheng, Sichuan, China</v>
      </c>
      <c r="B26209" t="s">
        <v>30653</v>
      </c>
      <c r="C26209" t="s">
        <v>30653</v>
      </c>
      <c r="D26209">
        <v>29.988800000000001</v>
      </c>
      <c r="E26209">
        <v>103.00069999999999</v>
      </c>
      <c r="F26209" t="s">
        <v>1039</v>
      </c>
      <c r="G26209" t="s">
        <v>1040</v>
      </c>
      <c r="H26209" t="s">
        <v>1041</v>
      </c>
      <c r="I26209" t="s">
        <v>3865</v>
      </c>
      <c r="J26209" t="s">
        <v>366</v>
      </c>
      <c r="K26209">
        <v>1512000</v>
      </c>
      <c r="L26209">
        <v>1156817119</v>
      </c>
    </row>
    <row r="26210" spans="1:12" x14ac:dyDescent="0.45">
      <c r="A26210" t="str">
        <f t="shared" si="409"/>
        <v>Yucheng, Shandong, China</v>
      </c>
      <c r="B26210" t="s">
        <v>30653</v>
      </c>
      <c r="C26210" t="s">
        <v>30653</v>
      </c>
      <c r="D26210">
        <v>36.932899999999997</v>
      </c>
      <c r="E26210">
        <v>116.6403</v>
      </c>
      <c r="F26210" t="s">
        <v>1039</v>
      </c>
      <c r="G26210" t="s">
        <v>1040</v>
      </c>
      <c r="H26210" t="s">
        <v>1041</v>
      </c>
      <c r="I26210" t="s">
        <v>2094</v>
      </c>
      <c r="K26210">
        <v>522878</v>
      </c>
      <c r="L26210">
        <v>1156530681</v>
      </c>
    </row>
    <row r="26211" spans="1:12" x14ac:dyDescent="0.45">
      <c r="A26211" t="str">
        <f t="shared" si="409"/>
        <v>Yuci, Shanxi, China</v>
      </c>
      <c r="B26211" t="s">
        <v>30654</v>
      </c>
      <c r="C26211" t="s">
        <v>30654</v>
      </c>
      <c r="D26211">
        <v>37.680399999999999</v>
      </c>
      <c r="E26211">
        <v>112.73</v>
      </c>
      <c r="F26211" t="s">
        <v>1039</v>
      </c>
      <c r="G26211" t="s">
        <v>1040</v>
      </c>
      <c r="H26211" t="s">
        <v>1041</v>
      </c>
      <c r="I26211" t="s">
        <v>6621</v>
      </c>
      <c r="K26211">
        <v>840000</v>
      </c>
      <c r="L26211">
        <v>1156177817</v>
      </c>
    </row>
    <row r="26212" spans="1:12" x14ac:dyDescent="0.45">
      <c r="A26212" t="str">
        <f t="shared" si="409"/>
        <v>Yueqing, Zhejiang, China</v>
      </c>
      <c r="B26212" t="s">
        <v>30655</v>
      </c>
      <c r="C26212" t="s">
        <v>30655</v>
      </c>
      <c r="D26212">
        <v>28.1188</v>
      </c>
      <c r="E26212">
        <v>120.96210000000001</v>
      </c>
      <c r="F26212" t="s">
        <v>1039</v>
      </c>
      <c r="G26212" t="s">
        <v>1040</v>
      </c>
      <c r="H26212" t="s">
        <v>1041</v>
      </c>
      <c r="I26212" t="s">
        <v>3175</v>
      </c>
      <c r="K26212">
        <v>1389332</v>
      </c>
      <c r="L26212">
        <v>1156900058</v>
      </c>
    </row>
    <row r="26213" spans="1:12" x14ac:dyDescent="0.45">
      <c r="A26213" t="str">
        <f t="shared" si="409"/>
        <v>Yugorsk, Khanty-Mansiyskiy Avtonomnyy Okrug-Yugra, Russia</v>
      </c>
      <c r="B26213" t="s">
        <v>30656</v>
      </c>
      <c r="C26213" t="s">
        <v>30656</v>
      </c>
      <c r="D26213">
        <v>61.316699999999997</v>
      </c>
      <c r="E26213">
        <v>63.35</v>
      </c>
      <c r="F26213" t="s">
        <v>504</v>
      </c>
      <c r="G26213" t="s">
        <v>505</v>
      </c>
      <c r="H26213" t="s">
        <v>506</v>
      </c>
      <c r="I26213" t="s">
        <v>4097</v>
      </c>
      <c r="K26213">
        <v>37422</v>
      </c>
      <c r="L26213">
        <v>1643279109</v>
      </c>
    </row>
    <row r="26214" spans="1:12" x14ac:dyDescent="0.45">
      <c r="A26214" t="str">
        <f t="shared" si="409"/>
        <v>Yukhnov, Kaluzhskaya Oblast’, Russia</v>
      </c>
      <c r="B26214" t="s">
        <v>30657</v>
      </c>
      <c r="C26214" t="s">
        <v>30657</v>
      </c>
      <c r="D26214">
        <v>54.75</v>
      </c>
      <c r="E26214">
        <v>35.2333</v>
      </c>
      <c r="F26214" t="s">
        <v>504</v>
      </c>
      <c r="G26214" t="s">
        <v>505</v>
      </c>
      <c r="H26214" t="s">
        <v>506</v>
      </c>
      <c r="I26214" t="s">
        <v>3203</v>
      </c>
      <c r="K26214">
        <v>5985</v>
      </c>
      <c r="L26214">
        <v>1643613150</v>
      </c>
    </row>
    <row r="26215" spans="1:12" x14ac:dyDescent="0.45">
      <c r="A26215" t="str">
        <f t="shared" si="409"/>
        <v>Yūki, Ibaraki, Japan</v>
      </c>
      <c r="B26215" t="s">
        <v>30658</v>
      </c>
      <c r="C26215" t="s">
        <v>30659</v>
      </c>
      <c r="D26215">
        <v>36.305300000000003</v>
      </c>
      <c r="E26215">
        <v>139.8775</v>
      </c>
      <c r="F26215" t="s">
        <v>514</v>
      </c>
      <c r="G26215" t="s">
        <v>515</v>
      </c>
      <c r="H26215" t="s">
        <v>516</v>
      </c>
      <c r="I26215" t="s">
        <v>1844</v>
      </c>
      <c r="K26215">
        <v>50817</v>
      </c>
      <c r="L26215">
        <v>1392722230</v>
      </c>
    </row>
    <row r="26216" spans="1:12" x14ac:dyDescent="0.45">
      <c r="A26216" t="str">
        <f t="shared" si="409"/>
        <v>Yukon, Oklahoma, United States</v>
      </c>
      <c r="B26216" t="s">
        <v>29950</v>
      </c>
      <c r="C26216" t="s">
        <v>29950</v>
      </c>
      <c r="D26216">
        <v>35.520099999999999</v>
      </c>
      <c r="E26216">
        <v>-97.763900000000007</v>
      </c>
      <c r="F26216" t="s">
        <v>530</v>
      </c>
      <c r="G26216" t="s">
        <v>531</v>
      </c>
      <c r="H26216" t="s">
        <v>532</v>
      </c>
      <c r="I26216" t="s">
        <v>798</v>
      </c>
      <c r="K26216">
        <v>28084</v>
      </c>
      <c r="L26216">
        <v>1840021740</v>
      </c>
    </row>
    <row r="26217" spans="1:12" x14ac:dyDescent="0.45">
      <c r="A26217" t="str">
        <f t="shared" si="409"/>
        <v>Yulara, Northern Territory, Australia</v>
      </c>
      <c r="B26217" t="s">
        <v>30660</v>
      </c>
      <c r="C26217" t="s">
        <v>30660</v>
      </c>
      <c r="D26217">
        <v>-25.240600000000001</v>
      </c>
      <c r="E26217">
        <v>130.9889</v>
      </c>
      <c r="F26217" t="s">
        <v>830</v>
      </c>
      <c r="G26217" t="s">
        <v>831</v>
      </c>
      <c r="H26217" t="s">
        <v>832</v>
      </c>
      <c r="I26217" t="s">
        <v>835</v>
      </c>
      <c r="K26217">
        <v>1099</v>
      </c>
      <c r="L26217">
        <v>1036245584</v>
      </c>
    </row>
    <row r="26218" spans="1:12" x14ac:dyDescent="0.45">
      <c r="A26218" t="str">
        <f t="shared" si="409"/>
        <v>Yulee, Florida, United States</v>
      </c>
      <c r="B26218" t="s">
        <v>30661</v>
      </c>
      <c r="C26218" t="s">
        <v>30661</v>
      </c>
      <c r="D26218">
        <v>30.635000000000002</v>
      </c>
      <c r="E26218">
        <v>-81.567800000000005</v>
      </c>
      <c r="F26218" t="s">
        <v>530</v>
      </c>
      <c r="G26218" t="s">
        <v>531</v>
      </c>
      <c r="H26218" t="s">
        <v>532</v>
      </c>
      <c r="I26218" t="s">
        <v>1378</v>
      </c>
      <c r="K26218">
        <v>12616</v>
      </c>
      <c r="L26218">
        <v>1840013928</v>
      </c>
    </row>
    <row r="26219" spans="1:12" x14ac:dyDescent="0.45">
      <c r="A26219" t="str">
        <f t="shared" si="409"/>
        <v>Yulin, Guangxi, China</v>
      </c>
      <c r="B26219" t="s">
        <v>30662</v>
      </c>
      <c r="C26219" t="s">
        <v>30662</v>
      </c>
      <c r="D26219">
        <v>22.629300000000001</v>
      </c>
      <c r="E26219">
        <v>110.1507</v>
      </c>
      <c r="F26219" t="s">
        <v>1039</v>
      </c>
      <c r="G26219" t="s">
        <v>1040</v>
      </c>
      <c r="H26219" t="s">
        <v>1041</v>
      </c>
      <c r="I26219" t="s">
        <v>3147</v>
      </c>
      <c r="K26219">
        <v>5487368</v>
      </c>
      <c r="L26219">
        <v>1156901312</v>
      </c>
    </row>
    <row r="26220" spans="1:12" x14ac:dyDescent="0.45">
      <c r="A26220" t="str">
        <f t="shared" si="409"/>
        <v>Yulinshi, Shaanxi, China</v>
      </c>
      <c r="B26220" t="s">
        <v>30663</v>
      </c>
      <c r="C26220" t="s">
        <v>30663</v>
      </c>
      <c r="D26220">
        <v>38.265500000000003</v>
      </c>
      <c r="E26220">
        <v>109.7388</v>
      </c>
      <c r="F26220" t="s">
        <v>1039</v>
      </c>
      <c r="G26220" t="s">
        <v>1040</v>
      </c>
      <c r="H26220" t="s">
        <v>1041</v>
      </c>
      <c r="I26220" t="s">
        <v>2052</v>
      </c>
      <c r="K26220">
        <v>3328000</v>
      </c>
      <c r="L26220">
        <v>1156280672</v>
      </c>
    </row>
    <row r="26221" spans="1:12" x14ac:dyDescent="0.45">
      <c r="A26221" t="str">
        <f t="shared" si="409"/>
        <v>Yuma, Arizona, United States</v>
      </c>
      <c r="B26221" t="s">
        <v>3805</v>
      </c>
      <c r="C26221" t="s">
        <v>3805</v>
      </c>
      <c r="D26221">
        <v>32.599200000000003</v>
      </c>
      <c r="E26221">
        <v>-114.5488</v>
      </c>
      <c r="F26221" t="s">
        <v>530</v>
      </c>
      <c r="G26221" t="s">
        <v>531</v>
      </c>
      <c r="H26221" t="s">
        <v>532</v>
      </c>
      <c r="I26221" t="s">
        <v>2117</v>
      </c>
      <c r="K26221">
        <v>142847</v>
      </c>
      <c r="L26221">
        <v>1840021998</v>
      </c>
    </row>
    <row r="26222" spans="1:12" x14ac:dyDescent="0.45">
      <c r="A26222" t="str">
        <f t="shared" si="409"/>
        <v>Yumbe, Yumbe, Uganda</v>
      </c>
      <c r="B26222" t="s">
        <v>30664</v>
      </c>
      <c r="C26222" t="s">
        <v>30664</v>
      </c>
      <c r="D26222">
        <v>3.4651000000000001</v>
      </c>
      <c r="E26222">
        <v>31.2469</v>
      </c>
      <c r="F26222" t="s">
        <v>613</v>
      </c>
      <c r="G26222" t="s">
        <v>614</v>
      </c>
      <c r="H26222" t="s">
        <v>615</v>
      </c>
      <c r="I26222" t="s">
        <v>30664</v>
      </c>
      <c r="J26222" t="s">
        <v>378</v>
      </c>
      <c r="L26222">
        <v>1800297508</v>
      </c>
    </row>
    <row r="26223" spans="1:12" x14ac:dyDescent="0.45">
      <c r="A26223" t="str">
        <f t="shared" si="409"/>
        <v>Yuncheng, Shanxi, China</v>
      </c>
      <c r="B26223" t="s">
        <v>30665</v>
      </c>
      <c r="C26223" t="s">
        <v>30665</v>
      </c>
      <c r="D26223">
        <v>35.0304</v>
      </c>
      <c r="E26223">
        <v>110.998</v>
      </c>
      <c r="F26223" t="s">
        <v>1039</v>
      </c>
      <c r="G26223" t="s">
        <v>1040</v>
      </c>
      <c r="H26223" t="s">
        <v>1041</v>
      </c>
      <c r="I26223" t="s">
        <v>6621</v>
      </c>
      <c r="K26223">
        <v>4860000</v>
      </c>
      <c r="L26223">
        <v>1156705644</v>
      </c>
    </row>
    <row r="26224" spans="1:12" x14ac:dyDescent="0.45">
      <c r="A26224" t="str">
        <f t="shared" si="409"/>
        <v>Yunfu, Guangdong, China</v>
      </c>
      <c r="B26224" t="s">
        <v>30666</v>
      </c>
      <c r="C26224" t="s">
        <v>30666</v>
      </c>
      <c r="D26224">
        <v>22.924199999999999</v>
      </c>
      <c r="E26224">
        <v>112.03530000000001</v>
      </c>
      <c r="F26224" t="s">
        <v>1039</v>
      </c>
      <c r="G26224" t="s">
        <v>1040</v>
      </c>
      <c r="H26224" t="s">
        <v>1041</v>
      </c>
      <c r="I26224" t="s">
        <v>6611</v>
      </c>
      <c r="J26224" t="s">
        <v>366</v>
      </c>
      <c r="K26224">
        <v>1470000</v>
      </c>
      <c r="L26224">
        <v>1156057251</v>
      </c>
    </row>
    <row r="26225" spans="1:12" x14ac:dyDescent="0.45">
      <c r="A26225" t="str">
        <f t="shared" si="409"/>
        <v>Yunfu, Yunnan, China</v>
      </c>
      <c r="B26225" t="s">
        <v>30666</v>
      </c>
      <c r="C26225" t="s">
        <v>30666</v>
      </c>
      <c r="D26225">
        <v>28.633099999999999</v>
      </c>
      <c r="E26225">
        <v>104.4181</v>
      </c>
      <c r="F26225" t="s">
        <v>1039</v>
      </c>
      <c r="G26225" t="s">
        <v>1040</v>
      </c>
      <c r="H26225" t="s">
        <v>1041</v>
      </c>
      <c r="I26225" t="s">
        <v>3541</v>
      </c>
      <c r="K26225">
        <v>102143</v>
      </c>
      <c r="L26225">
        <v>1156353293</v>
      </c>
    </row>
    <row r="26226" spans="1:12" x14ac:dyDescent="0.45">
      <c r="A26226" t="str">
        <f t="shared" si="409"/>
        <v>Yungay, Biobío, Chile</v>
      </c>
      <c r="B26226" t="s">
        <v>30667</v>
      </c>
      <c r="C26226" t="s">
        <v>30667</v>
      </c>
      <c r="D26226">
        <v>-37.119399999999999</v>
      </c>
      <c r="E26226">
        <v>-72.018900000000002</v>
      </c>
      <c r="F26226" t="s">
        <v>1502</v>
      </c>
      <c r="G26226" t="s">
        <v>1503</v>
      </c>
      <c r="H26226" t="s">
        <v>1504</v>
      </c>
      <c r="I26226" t="s">
        <v>2298</v>
      </c>
      <c r="K26226">
        <v>10884</v>
      </c>
      <c r="L26226">
        <v>1152990591</v>
      </c>
    </row>
    <row r="26227" spans="1:12" x14ac:dyDescent="0.45">
      <c r="A26227" t="str">
        <f t="shared" si="409"/>
        <v>Yungay, Ancash, Peru</v>
      </c>
      <c r="B26227" t="s">
        <v>30667</v>
      </c>
      <c r="C26227" t="s">
        <v>30667</v>
      </c>
      <c r="D26227">
        <v>-9.1388999999999996</v>
      </c>
      <c r="E26227">
        <v>-77.744399999999999</v>
      </c>
      <c r="F26227" t="s">
        <v>509</v>
      </c>
      <c r="G26227" t="s">
        <v>510</v>
      </c>
      <c r="H26227" t="s">
        <v>511</v>
      </c>
      <c r="I26227" t="s">
        <v>6153</v>
      </c>
      <c r="K26227">
        <v>8000</v>
      </c>
      <c r="L26227">
        <v>1604138857</v>
      </c>
    </row>
    <row r="26228" spans="1:12" x14ac:dyDescent="0.45">
      <c r="A26228" t="str">
        <f t="shared" si="409"/>
        <v>Yuni, Hokkaidō, Japan</v>
      </c>
      <c r="B26228" t="s">
        <v>30668</v>
      </c>
      <c r="C26228" t="s">
        <v>30668</v>
      </c>
      <c r="D26228">
        <v>42.999400000000001</v>
      </c>
      <c r="E26228">
        <v>141.7903</v>
      </c>
      <c r="F26228" t="s">
        <v>514</v>
      </c>
      <c r="G26228" t="s">
        <v>515</v>
      </c>
      <c r="H26228" t="s">
        <v>516</v>
      </c>
      <c r="I26228" t="s">
        <v>517</v>
      </c>
      <c r="K26228">
        <v>5087</v>
      </c>
      <c r="L26228">
        <v>1392173904</v>
      </c>
    </row>
    <row r="26229" spans="1:12" x14ac:dyDescent="0.45">
      <c r="A26229" t="str">
        <f t="shared" si="409"/>
        <v>Yunoshima, Gifu, Japan</v>
      </c>
      <c r="B26229" t="s">
        <v>30669</v>
      </c>
      <c r="C26229" t="s">
        <v>30669</v>
      </c>
      <c r="D26229">
        <v>35.805799999999998</v>
      </c>
      <c r="E26229">
        <v>137.24420000000001</v>
      </c>
      <c r="F26229" t="s">
        <v>514</v>
      </c>
      <c r="G26229" t="s">
        <v>515</v>
      </c>
      <c r="H26229" t="s">
        <v>516</v>
      </c>
      <c r="I26229" t="s">
        <v>9401</v>
      </c>
      <c r="K26229">
        <v>31316</v>
      </c>
      <c r="L26229">
        <v>1392006188</v>
      </c>
    </row>
    <row r="26230" spans="1:12" x14ac:dyDescent="0.45">
      <c r="A26230" t="str">
        <f t="shared" si="409"/>
        <v>Yunxian Chengguanzhen, Hubei, China</v>
      </c>
      <c r="B26230" t="s">
        <v>30670</v>
      </c>
      <c r="C26230" t="s">
        <v>30670</v>
      </c>
      <c r="D26230">
        <v>32.808199999999999</v>
      </c>
      <c r="E26230">
        <v>110.81359999999999</v>
      </c>
      <c r="F26230" t="s">
        <v>1039</v>
      </c>
      <c r="G26230" t="s">
        <v>1040</v>
      </c>
      <c r="H26230" t="s">
        <v>1041</v>
      </c>
      <c r="I26230" t="s">
        <v>2058</v>
      </c>
      <c r="J26230" t="s">
        <v>366</v>
      </c>
      <c r="K26230">
        <v>133558</v>
      </c>
      <c r="L26230">
        <v>1156455844</v>
      </c>
    </row>
    <row r="26231" spans="1:12" x14ac:dyDescent="0.45">
      <c r="A26231" t="str">
        <f t="shared" si="409"/>
        <v>Yunzhong, Shanxi, China</v>
      </c>
      <c r="B26231" t="s">
        <v>30671</v>
      </c>
      <c r="C26231" t="s">
        <v>30671</v>
      </c>
      <c r="D26231">
        <v>39.814300000000003</v>
      </c>
      <c r="E26231">
        <v>113.0946</v>
      </c>
      <c r="F26231" t="s">
        <v>1039</v>
      </c>
      <c r="G26231" t="s">
        <v>1040</v>
      </c>
      <c r="H26231" t="s">
        <v>1041</v>
      </c>
      <c r="I26231" t="s">
        <v>6621</v>
      </c>
      <c r="J26231" t="s">
        <v>366</v>
      </c>
      <c r="K26231">
        <v>326849</v>
      </c>
      <c r="L26231">
        <v>1156589240</v>
      </c>
    </row>
    <row r="26232" spans="1:12" x14ac:dyDescent="0.45">
      <c r="A26232" t="str">
        <f t="shared" si="409"/>
        <v>Yur’yev-Pol’skiy, Vladimirskaya Oblast’, Russia</v>
      </c>
      <c r="B26232" t="s">
        <v>30672</v>
      </c>
      <c r="C26232" t="s">
        <v>30673</v>
      </c>
      <c r="D26232">
        <v>56.5</v>
      </c>
      <c r="E26232">
        <v>39.683300000000003</v>
      </c>
      <c r="F26232" t="s">
        <v>504</v>
      </c>
      <c r="G26232" t="s">
        <v>505</v>
      </c>
      <c r="H26232" t="s">
        <v>506</v>
      </c>
      <c r="I26232" t="s">
        <v>1485</v>
      </c>
      <c r="K26232">
        <v>18433</v>
      </c>
      <c r="L26232">
        <v>1643130630</v>
      </c>
    </row>
    <row r="26233" spans="1:12" x14ac:dyDescent="0.45">
      <c r="A26233" t="str">
        <f t="shared" si="409"/>
        <v>Yurga, Kemerovskaya Oblast’, Russia</v>
      </c>
      <c r="B26233" t="s">
        <v>30674</v>
      </c>
      <c r="C26233" t="s">
        <v>30674</v>
      </c>
      <c r="D26233">
        <v>55.7333</v>
      </c>
      <c r="E26233">
        <v>84.9</v>
      </c>
      <c r="F26233" t="s">
        <v>504</v>
      </c>
      <c r="G26233" t="s">
        <v>505</v>
      </c>
      <c r="H26233" t="s">
        <v>506</v>
      </c>
      <c r="I26233" t="s">
        <v>2157</v>
      </c>
      <c r="K26233">
        <v>81759</v>
      </c>
      <c r="L26233">
        <v>1643047994</v>
      </c>
    </row>
    <row r="26234" spans="1:12" x14ac:dyDescent="0.45">
      <c r="A26234" t="str">
        <f t="shared" si="409"/>
        <v>Yurihonjō, Akita, Japan</v>
      </c>
      <c r="B26234" t="s">
        <v>30675</v>
      </c>
      <c r="C26234" t="s">
        <v>30676</v>
      </c>
      <c r="D26234">
        <v>39.385800000000003</v>
      </c>
      <c r="E26234">
        <v>140.0489</v>
      </c>
      <c r="F26234" t="s">
        <v>514</v>
      </c>
      <c r="G26234" t="s">
        <v>515</v>
      </c>
      <c r="H26234" t="s">
        <v>516</v>
      </c>
      <c r="I26234" t="s">
        <v>1150</v>
      </c>
      <c r="K26234">
        <v>75417</v>
      </c>
      <c r="L26234">
        <v>1392820312</v>
      </c>
    </row>
    <row r="26235" spans="1:12" x14ac:dyDescent="0.45">
      <c r="A26235" t="str">
        <f t="shared" si="409"/>
        <v>Yurimaguas, Loreto, Peru</v>
      </c>
      <c r="B26235" t="s">
        <v>30677</v>
      </c>
      <c r="C26235" t="s">
        <v>30677</v>
      </c>
      <c r="D26235">
        <v>-5.9</v>
      </c>
      <c r="E26235">
        <v>-76.083299999999994</v>
      </c>
      <c r="F26235" t="s">
        <v>509</v>
      </c>
      <c r="G26235" t="s">
        <v>510</v>
      </c>
      <c r="H26235" t="s">
        <v>511</v>
      </c>
      <c r="I26235" t="s">
        <v>1976</v>
      </c>
      <c r="K26235">
        <v>62903</v>
      </c>
      <c r="L26235">
        <v>1604248295</v>
      </c>
    </row>
    <row r="26236" spans="1:12" x14ac:dyDescent="0.45">
      <c r="A26236" t="str">
        <f t="shared" si="409"/>
        <v>Yuryevets, Ivanovskaya Oblast’, Russia</v>
      </c>
      <c r="B26236" t="s">
        <v>30678</v>
      </c>
      <c r="C26236" t="s">
        <v>30678</v>
      </c>
      <c r="D26236">
        <v>57.316699999999997</v>
      </c>
      <c r="E26236">
        <v>43.1</v>
      </c>
      <c r="F26236" t="s">
        <v>504</v>
      </c>
      <c r="G26236" t="s">
        <v>505</v>
      </c>
      <c r="H26236" t="s">
        <v>506</v>
      </c>
      <c r="I26236" t="s">
        <v>10325</v>
      </c>
      <c r="K26236">
        <v>8378</v>
      </c>
      <c r="L26236">
        <v>1643782980</v>
      </c>
    </row>
    <row r="26237" spans="1:12" x14ac:dyDescent="0.45">
      <c r="A26237" t="str">
        <f t="shared" si="409"/>
        <v>Yuryuzan, Chelyabinskaya Oblast’, Russia</v>
      </c>
      <c r="B26237" t="s">
        <v>30679</v>
      </c>
      <c r="C26237" t="s">
        <v>30679</v>
      </c>
      <c r="D26237">
        <v>54.866700000000002</v>
      </c>
      <c r="E26237">
        <v>58.433300000000003</v>
      </c>
      <c r="F26237" t="s">
        <v>504</v>
      </c>
      <c r="G26237" t="s">
        <v>505</v>
      </c>
      <c r="H26237" t="s">
        <v>506</v>
      </c>
      <c r="I26237" t="s">
        <v>2555</v>
      </c>
      <c r="K26237">
        <v>11415</v>
      </c>
      <c r="L26237">
        <v>1643397550</v>
      </c>
    </row>
    <row r="26238" spans="1:12" x14ac:dyDescent="0.45">
      <c r="A26238" t="str">
        <f t="shared" si="409"/>
        <v>Yuscarán, El Paraíso, Honduras</v>
      </c>
      <c r="B26238" t="s">
        <v>30680</v>
      </c>
      <c r="C26238" t="s">
        <v>30681</v>
      </c>
      <c r="D26238">
        <v>13.943300000000001</v>
      </c>
      <c r="E26238">
        <v>-86.866699999999994</v>
      </c>
      <c r="F26238" t="s">
        <v>5403</v>
      </c>
      <c r="G26238" t="s">
        <v>5404</v>
      </c>
      <c r="H26238" t="s">
        <v>5405</v>
      </c>
      <c r="I26238" t="s">
        <v>30682</v>
      </c>
      <c r="J26238" t="s">
        <v>378</v>
      </c>
      <c r="K26238">
        <v>11396</v>
      </c>
      <c r="L26238">
        <v>1340315181</v>
      </c>
    </row>
    <row r="26239" spans="1:12" x14ac:dyDescent="0.45">
      <c r="A26239" t="str">
        <f t="shared" si="409"/>
        <v>Yushan, Jiangsu, China</v>
      </c>
      <c r="B26239" t="s">
        <v>30683</v>
      </c>
      <c r="C26239" t="s">
        <v>30683</v>
      </c>
      <c r="D26239">
        <v>31.386700000000001</v>
      </c>
      <c r="E26239">
        <v>120.9766</v>
      </c>
      <c r="F26239" t="s">
        <v>1039</v>
      </c>
      <c r="G26239" t="s">
        <v>1040</v>
      </c>
      <c r="H26239" t="s">
        <v>1041</v>
      </c>
      <c r="I26239" t="s">
        <v>6613</v>
      </c>
      <c r="J26239" t="s">
        <v>366</v>
      </c>
      <c r="K26239">
        <v>1651200</v>
      </c>
      <c r="L26239">
        <v>1156245000</v>
      </c>
    </row>
    <row r="26240" spans="1:12" x14ac:dyDescent="0.45">
      <c r="A26240" t="str">
        <f t="shared" si="409"/>
        <v>Yushu, Jilin, China</v>
      </c>
      <c r="B26240" t="s">
        <v>30684</v>
      </c>
      <c r="C26240" t="s">
        <v>30684</v>
      </c>
      <c r="D26240">
        <v>44.8249</v>
      </c>
      <c r="E26240">
        <v>126.54510000000001</v>
      </c>
      <c r="F26240" t="s">
        <v>1039</v>
      </c>
      <c r="G26240" t="s">
        <v>1040</v>
      </c>
      <c r="H26240" t="s">
        <v>1041</v>
      </c>
      <c r="I26240" t="s">
        <v>3148</v>
      </c>
      <c r="K26240">
        <v>1304436</v>
      </c>
      <c r="L26240">
        <v>1156326773</v>
      </c>
    </row>
    <row r="26241" spans="1:12" x14ac:dyDescent="0.45">
      <c r="A26241" t="str">
        <f t="shared" si="409"/>
        <v>Yutan, Hunan, China</v>
      </c>
      <c r="B26241" t="s">
        <v>30685</v>
      </c>
      <c r="C26241" t="s">
        <v>30685</v>
      </c>
      <c r="D26241">
        <v>28.314699999999998</v>
      </c>
      <c r="E26241">
        <v>112.554</v>
      </c>
      <c r="F26241" t="s">
        <v>1039</v>
      </c>
      <c r="G26241" t="s">
        <v>1040</v>
      </c>
      <c r="H26241" t="s">
        <v>1041</v>
      </c>
      <c r="I26241" t="s">
        <v>6604</v>
      </c>
      <c r="J26241" t="s">
        <v>366</v>
      </c>
      <c r="K26241">
        <v>1368117</v>
      </c>
      <c r="L26241">
        <v>1156592042</v>
      </c>
    </row>
    <row r="26242" spans="1:12" x14ac:dyDescent="0.45">
      <c r="A26242" t="str">
        <f t="shared" si="409"/>
        <v>Yuxi, Yunnan, China</v>
      </c>
      <c r="B26242" t="s">
        <v>30686</v>
      </c>
      <c r="C26242" t="s">
        <v>30686</v>
      </c>
      <c r="D26242">
        <v>24.349499999999999</v>
      </c>
      <c r="E26242">
        <v>102.5432</v>
      </c>
      <c r="F26242" t="s">
        <v>1039</v>
      </c>
      <c r="G26242" t="s">
        <v>1040</v>
      </c>
      <c r="H26242" t="s">
        <v>1041</v>
      </c>
      <c r="I26242" t="s">
        <v>3541</v>
      </c>
      <c r="J26242" t="s">
        <v>366</v>
      </c>
      <c r="K26242">
        <v>2303518</v>
      </c>
      <c r="L26242">
        <v>1156682309</v>
      </c>
    </row>
    <row r="26243" spans="1:12" x14ac:dyDescent="0.45">
      <c r="A26243" t="str">
        <f t="shared" ref="A26243:A26306" si="410">CONCATENATE(B26243,", ",I26243,", ",F26243)</f>
        <v>Yuyao, Zhejiang, China</v>
      </c>
      <c r="B26243" t="s">
        <v>30687</v>
      </c>
      <c r="C26243" t="s">
        <v>30687</v>
      </c>
      <c r="D26243">
        <v>30.037199999999999</v>
      </c>
      <c r="E26243">
        <v>121.1546</v>
      </c>
      <c r="F26243" t="s">
        <v>1039</v>
      </c>
      <c r="G26243" t="s">
        <v>1040</v>
      </c>
      <c r="H26243" t="s">
        <v>1041</v>
      </c>
      <c r="I26243" t="s">
        <v>3175</v>
      </c>
      <c r="K26243">
        <v>1095000</v>
      </c>
      <c r="L26243">
        <v>1156221984</v>
      </c>
    </row>
    <row r="26244" spans="1:12" x14ac:dyDescent="0.45">
      <c r="A26244" t="str">
        <f t="shared" si="410"/>
        <v>Yuza, Yamagata, Japan</v>
      </c>
      <c r="B26244" t="s">
        <v>30688</v>
      </c>
      <c r="C26244" t="s">
        <v>30688</v>
      </c>
      <c r="D26244">
        <v>39.014699999999998</v>
      </c>
      <c r="E26244">
        <v>139.9075</v>
      </c>
      <c r="F26244" t="s">
        <v>514</v>
      </c>
      <c r="G26244" t="s">
        <v>515</v>
      </c>
      <c r="H26244" t="s">
        <v>516</v>
      </c>
      <c r="I26244" t="s">
        <v>10313</v>
      </c>
      <c r="K26244">
        <v>13250</v>
      </c>
      <c r="L26244">
        <v>1392728665</v>
      </c>
    </row>
    <row r="26245" spans="1:12" x14ac:dyDescent="0.45">
      <c r="A26245" t="str">
        <f t="shared" si="410"/>
        <v>Yuzawa, Akita, Japan</v>
      </c>
      <c r="B26245" t="s">
        <v>30689</v>
      </c>
      <c r="C26245" t="s">
        <v>30689</v>
      </c>
      <c r="D26245">
        <v>39.164400000000001</v>
      </c>
      <c r="E26245">
        <v>140.4958</v>
      </c>
      <c r="F26245" t="s">
        <v>514</v>
      </c>
      <c r="G26245" t="s">
        <v>515</v>
      </c>
      <c r="H26245" t="s">
        <v>516</v>
      </c>
      <c r="I26245" t="s">
        <v>1150</v>
      </c>
      <c r="K26245">
        <v>42887</v>
      </c>
      <c r="L26245">
        <v>1392884972</v>
      </c>
    </row>
    <row r="26246" spans="1:12" x14ac:dyDescent="0.45">
      <c r="A26246" t="str">
        <f t="shared" si="410"/>
        <v>Yuzawa, Niigata, Japan</v>
      </c>
      <c r="B26246" t="s">
        <v>30689</v>
      </c>
      <c r="C26246" t="s">
        <v>30689</v>
      </c>
      <c r="D26246">
        <v>36.933999999999997</v>
      </c>
      <c r="E26246">
        <v>138.81739999999999</v>
      </c>
      <c r="F26246" t="s">
        <v>514</v>
      </c>
      <c r="G26246" t="s">
        <v>515</v>
      </c>
      <c r="H26246" t="s">
        <v>516</v>
      </c>
      <c r="I26246" t="s">
        <v>11001</v>
      </c>
      <c r="K26246">
        <v>7907</v>
      </c>
      <c r="L26246">
        <v>1392803827</v>
      </c>
    </row>
    <row r="26247" spans="1:12" x14ac:dyDescent="0.45">
      <c r="A26247" t="str">
        <f t="shared" si="410"/>
        <v>Yuzha, Ivanovskaya Oblast’, Russia</v>
      </c>
      <c r="B26247" t="s">
        <v>30690</v>
      </c>
      <c r="C26247" t="s">
        <v>30690</v>
      </c>
      <c r="D26247">
        <v>56.583300000000001</v>
      </c>
      <c r="E26247">
        <v>42.0167</v>
      </c>
      <c r="F26247" t="s">
        <v>504</v>
      </c>
      <c r="G26247" t="s">
        <v>505</v>
      </c>
      <c r="H26247" t="s">
        <v>506</v>
      </c>
      <c r="I26247" t="s">
        <v>10325</v>
      </c>
      <c r="K26247">
        <v>12595</v>
      </c>
      <c r="L26247">
        <v>1643003357</v>
      </c>
    </row>
    <row r="26248" spans="1:12" x14ac:dyDescent="0.45">
      <c r="A26248" t="str">
        <f t="shared" si="410"/>
        <v>Yuzhne, Odes’ka Oblast’, Ukraine</v>
      </c>
      <c r="B26248" t="s">
        <v>30691</v>
      </c>
      <c r="C26248" t="s">
        <v>30691</v>
      </c>
      <c r="D26248">
        <v>46.622199999999999</v>
      </c>
      <c r="E26248">
        <v>31.1008</v>
      </c>
      <c r="F26248" t="s">
        <v>1461</v>
      </c>
      <c r="G26248" t="s">
        <v>1462</v>
      </c>
      <c r="H26248" t="s">
        <v>1463</v>
      </c>
      <c r="I26248" t="s">
        <v>3297</v>
      </c>
      <c r="K26248">
        <v>32100</v>
      </c>
      <c r="L26248">
        <v>1804000461</v>
      </c>
    </row>
    <row r="26249" spans="1:12" x14ac:dyDescent="0.45">
      <c r="A26249" t="str">
        <f t="shared" si="410"/>
        <v>Yuzhno-Sakhalinsk, Sakhalinskaya Oblast’, Russia</v>
      </c>
      <c r="B26249" t="s">
        <v>30692</v>
      </c>
      <c r="C26249" t="s">
        <v>30692</v>
      </c>
      <c r="D26249">
        <v>46.95</v>
      </c>
      <c r="E26249">
        <v>142.73330000000001</v>
      </c>
      <c r="F26249" t="s">
        <v>504</v>
      </c>
      <c r="G26249" t="s">
        <v>505</v>
      </c>
      <c r="H26249" t="s">
        <v>506</v>
      </c>
      <c r="I26249" t="s">
        <v>1490</v>
      </c>
      <c r="J26249" t="s">
        <v>378</v>
      </c>
      <c r="K26249">
        <v>194882</v>
      </c>
      <c r="L26249">
        <v>1643703767</v>
      </c>
    </row>
    <row r="26250" spans="1:12" x14ac:dyDescent="0.45">
      <c r="A26250" t="str">
        <f t="shared" si="410"/>
        <v>Yuzhno-Sukhokumsk, Dagestan, Russia</v>
      </c>
      <c r="B26250" t="s">
        <v>30693</v>
      </c>
      <c r="C26250" t="s">
        <v>30693</v>
      </c>
      <c r="D26250">
        <v>44.666699999999999</v>
      </c>
      <c r="E26250">
        <v>45.65</v>
      </c>
      <c r="F26250" t="s">
        <v>504</v>
      </c>
      <c r="G26250" t="s">
        <v>505</v>
      </c>
      <c r="H26250" t="s">
        <v>506</v>
      </c>
      <c r="I26250" t="s">
        <v>5735</v>
      </c>
      <c r="K26250">
        <v>10641</v>
      </c>
      <c r="L26250">
        <v>1643359037</v>
      </c>
    </row>
    <row r="26251" spans="1:12" x14ac:dyDescent="0.45">
      <c r="A26251" t="str">
        <f t="shared" si="410"/>
        <v>Yuzhnouralsk, Chelyabinskaya Oblast’, Russia</v>
      </c>
      <c r="B26251" t="s">
        <v>30694</v>
      </c>
      <c r="C26251" t="s">
        <v>30694</v>
      </c>
      <c r="D26251">
        <v>54.45</v>
      </c>
      <c r="E26251">
        <v>61.25</v>
      </c>
      <c r="F26251" t="s">
        <v>504</v>
      </c>
      <c r="G26251" t="s">
        <v>505</v>
      </c>
      <c r="H26251" t="s">
        <v>506</v>
      </c>
      <c r="I26251" t="s">
        <v>2555</v>
      </c>
      <c r="K26251">
        <v>37728</v>
      </c>
      <c r="L26251">
        <v>1643319860</v>
      </c>
    </row>
    <row r="26252" spans="1:12" x14ac:dyDescent="0.45">
      <c r="A26252" t="str">
        <f t="shared" si="410"/>
        <v>Yverdon-les-Bains, Vaud, Switzerland</v>
      </c>
      <c r="B26252" t="s">
        <v>30695</v>
      </c>
      <c r="C26252" t="s">
        <v>30695</v>
      </c>
      <c r="D26252">
        <v>46.778500000000001</v>
      </c>
      <c r="E26252">
        <v>6.6407999999999996</v>
      </c>
      <c r="F26252" t="s">
        <v>464</v>
      </c>
      <c r="G26252" t="s">
        <v>465</v>
      </c>
      <c r="H26252" t="s">
        <v>466</v>
      </c>
      <c r="I26252" t="s">
        <v>5688</v>
      </c>
      <c r="J26252" t="s">
        <v>366</v>
      </c>
      <c r="K26252">
        <v>30157</v>
      </c>
      <c r="L26252">
        <v>1756916105</v>
      </c>
    </row>
    <row r="26253" spans="1:12" x14ac:dyDescent="0.45">
      <c r="A26253" t="str">
        <f t="shared" si="410"/>
        <v>Žabalj, Žabalj, Serbia</v>
      </c>
      <c r="B26253" t="s">
        <v>30696</v>
      </c>
      <c r="C26253" t="s">
        <v>30697</v>
      </c>
      <c r="D26253">
        <v>45.366700000000002</v>
      </c>
      <c r="E26253">
        <v>20.066700000000001</v>
      </c>
      <c r="F26253" t="s">
        <v>795</v>
      </c>
      <c r="G26253" t="s">
        <v>796</v>
      </c>
      <c r="H26253" t="s">
        <v>797</v>
      </c>
      <c r="I26253" t="s">
        <v>30696</v>
      </c>
      <c r="J26253" t="s">
        <v>378</v>
      </c>
      <c r="K26253">
        <v>9161</v>
      </c>
      <c r="L26253">
        <v>1688662344</v>
      </c>
    </row>
    <row r="26254" spans="1:12" x14ac:dyDescent="0.45">
      <c r="A26254" t="str">
        <f t="shared" si="410"/>
        <v>Žabari, Žabari, Serbia</v>
      </c>
      <c r="B26254" t="s">
        <v>30698</v>
      </c>
      <c r="C26254" t="s">
        <v>30699</v>
      </c>
      <c r="D26254">
        <v>44.356200000000001</v>
      </c>
      <c r="E26254">
        <v>21.214300000000001</v>
      </c>
      <c r="F26254" t="s">
        <v>795</v>
      </c>
      <c r="G26254" t="s">
        <v>796</v>
      </c>
      <c r="H26254" t="s">
        <v>797</v>
      </c>
      <c r="I26254" t="s">
        <v>30698</v>
      </c>
      <c r="J26254" t="s">
        <v>378</v>
      </c>
      <c r="L26254">
        <v>1688661944</v>
      </c>
    </row>
    <row r="26255" spans="1:12" x14ac:dyDescent="0.45">
      <c r="A26255" t="str">
        <f t="shared" si="410"/>
        <v>Zabaykalsk, Zabaykal’skiy Kray, Russia</v>
      </c>
      <c r="B26255" t="s">
        <v>30700</v>
      </c>
      <c r="C26255" t="s">
        <v>30700</v>
      </c>
      <c r="D26255">
        <v>49.651400000000002</v>
      </c>
      <c r="E26255">
        <v>117.32689999999999</v>
      </c>
      <c r="F26255" t="s">
        <v>504</v>
      </c>
      <c r="G26255" t="s">
        <v>505</v>
      </c>
      <c r="H26255" t="s">
        <v>506</v>
      </c>
      <c r="I26255" t="s">
        <v>925</v>
      </c>
      <c r="K26255">
        <v>13154</v>
      </c>
      <c r="L26255">
        <v>1643974760</v>
      </c>
    </row>
    <row r="26256" spans="1:12" x14ac:dyDescent="0.45">
      <c r="A26256" t="str">
        <f t="shared" si="410"/>
        <v>Żabbar, Żabbar, Malta</v>
      </c>
      <c r="B26256" t="s">
        <v>30701</v>
      </c>
      <c r="C26256" t="s">
        <v>30702</v>
      </c>
      <c r="D26256">
        <v>35.876100000000001</v>
      </c>
      <c r="E26256">
        <v>14.535</v>
      </c>
      <c r="F26256" t="s">
        <v>2704</v>
      </c>
      <c r="G26256" t="s">
        <v>2705</v>
      </c>
      <c r="H26256" t="s">
        <v>2706</v>
      </c>
      <c r="I26256" t="s">
        <v>30701</v>
      </c>
      <c r="J26256" t="s">
        <v>378</v>
      </c>
      <c r="L26256">
        <v>1470317969</v>
      </c>
    </row>
    <row r="26257" spans="1:12" x14ac:dyDescent="0.45">
      <c r="A26257" t="str">
        <f t="shared" si="410"/>
        <v>Zabīd, Al Ḩudaydah, Yemen</v>
      </c>
      <c r="B26257" t="s">
        <v>30703</v>
      </c>
      <c r="C26257" t="s">
        <v>30704</v>
      </c>
      <c r="D26257">
        <v>14.1951</v>
      </c>
      <c r="E26257">
        <v>43.3155</v>
      </c>
      <c r="F26257" t="s">
        <v>394</v>
      </c>
      <c r="G26257" t="s">
        <v>395</v>
      </c>
      <c r="H26257" t="s">
        <v>396</v>
      </c>
      <c r="I26257" t="s">
        <v>1269</v>
      </c>
      <c r="J26257" t="s">
        <v>366</v>
      </c>
      <c r="K26257">
        <v>152504</v>
      </c>
      <c r="L26257">
        <v>1887877995</v>
      </c>
    </row>
    <row r="26258" spans="1:12" x14ac:dyDescent="0.45">
      <c r="A26258" t="str">
        <f t="shared" si="410"/>
        <v>Žabljak, Žabljak, Montenegro</v>
      </c>
      <c r="B26258" t="s">
        <v>30705</v>
      </c>
      <c r="C26258" t="s">
        <v>30706</v>
      </c>
      <c r="D26258">
        <v>43.154699999999998</v>
      </c>
      <c r="E26258">
        <v>19.1219</v>
      </c>
      <c r="F26258" t="s">
        <v>1994</v>
      </c>
      <c r="G26258" t="s">
        <v>1995</v>
      </c>
      <c r="H26258" t="s">
        <v>1996</v>
      </c>
      <c r="I26258" t="s">
        <v>30705</v>
      </c>
      <c r="J26258" t="s">
        <v>378</v>
      </c>
      <c r="L26258">
        <v>1499125825</v>
      </c>
    </row>
    <row r="26259" spans="1:12" x14ac:dyDescent="0.45">
      <c r="A26259" t="str">
        <f t="shared" si="410"/>
        <v>Zābol, Sīstān va Balūchestān, Iran</v>
      </c>
      <c r="B26259" t="s">
        <v>30707</v>
      </c>
      <c r="C26259" t="s">
        <v>30708</v>
      </c>
      <c r="D26259">
        <v>31.030799999999999</v>
      </c>
      <c r="E26259">
        <v>61.497199999999999</v>
      </c>
      <c r="F26259" t="s">
        <v>388</v>
      </c>
      <c r="G26259" t="s">
        <v>389</v>
      </c>
      <c r="H26259" t="s">
        <v>390</v>
      </c>
      <c r="I26259" t="s">
        <v>6518</v>
      </c>
      <c r="J26259" t="s">
        <v>366</v>
      </c>
      <c r="K26259">
        <v>134590</v>
      </c>
      <c r="L26259">
        <v>1364485195</v>
      </c>
    </row>
    <row r="26260" spans="1:12" x14ac:dyDescent="0.45">
      <c r="A26260" t="str">
        <f t="shared" si="410"/>
        <v>Zábřeh, Olomoucký Kraj, Czechia</v>
      </c>
      <c r="B26260" t="s">
        <v>30709</v>
      </c>
      <c r="C26260" t="s">
        <v>30710</v>
      </c>
      <c r="D26260">
        <v>49.882599999999996</v>
      </c>
      <c r="E26260">
        <v>16.872299999999999</v>
      </c>
      <c r="F26260" t="s">
        <v>2480</v>
      </c>
      <c r="G26260" t="s">
        <v>2481</v>
      </c>
      <c r="H26260" t="s">
        <v>2482</v>
      </c>
      <c r="I26260" t="s">
        <v>12585</v>
      </c>
      <c r="K26260">
        <v>13456</v>
      </c>
      <c r="L26260">
        <v>1203721653</v>
      </c>
    </row>
    <row r="26261" spans="1:12" x14ac:dyDescent="0.45">
      <c r="A26261" t="str">
        <f t="shared" si="410"/>
        <v>Zabrze, Śląskie, Poland</v>
      </c>
      <c r="B26261" t="s">
        <v>30711</v>
      </c>
      <c r="C26261" t="s">
        <v>30711</v>
      </c>
      <c r="D26261">
        <v>50.3</v>
      </c>
      <c r="E26261">
        <v>18.783300000000001</v>
      </c>
      <c r="F26261" t="s">
        <v>3993</v>
      </c>
      <c r="G26261" t="s">
        <v>3994</v>
      </c>
      <c r="H26261" t="s">
        <v>3995</v>
      </c>
      <c r="I26261" t="s">
        <v>4429</v>
      </c>
      <c r="J26261" t="s">
        <v>366</v>
      </c>
      <c r="K26261">
        <v>174349</v>
      </c>
      <c r="L26261">
        <v>1616784915</v>
      </c>
    </row>
    <row r="26262" spans="1:12" x14ac:dyDescent="0.45">
      <c r="A26262" t="str">
        <f t="shared" si="410"/>
        <v>Zacapa, Zacapa, Guatemala</v>
      </c>
      <c r="B26262" t="s">
        <v>30712</v>
      </c>
      <c r="C26262" t="s">
        <v>30712</v>
      </c>
      <c r="D26262">
        <v>14.972</v>
      </c>
      <c r="E26262">
        <v>-89.528999999999996</v>
      </c>
      <c r="F26262" t="s">
        <v>2123</v>
      </c>
      <c r="G26262" t="s">
        <v>2124</v>
      </c>
      <c r="H26262" t="s">
        <v>2125</v>
      </c>
      <c r="I26262" t="s">
        <v>30712</v>
      </c>
      <c r="J26262" t="s">
        <v>378</v>
      </c>
      <c r="K26262">
        <v>36088</v>
      </c>
      <c r="L26262">
        <v>1320977472</v>
      </c>
    </row>
    <row r="26263" spans="1:12" x14ac:dyDescent="0.45">
      <c r="A26263" t="str">
        <f t="shared" si="410"/>
        <v>Zacapoaxtla, Puebla, Mexico</v>
      </c>
      <c r="B26263" t="s">
        <v>30713</v>
      </c>
      <c r="C26263" t="s">
        <v>30713</v>
      </c>
      <c r="D26263">
        <v>19.883299999999998</v>
      </c>
      <c r="E26263">
        <v>-97.583299999999994</v>
      </c>
      <c r="F26263" t="s">
        <v>519</v>
      </c>
      <c r="G26263" t="s">
        <v>520</v>
      </c>
      <c r="H26263" t="s">
        <v>521</v>
      </c>
      <c r="I26263" t="s">
        <v>711</v>
      </c>
      <c r="K26263">
        <v>8062</v>
      </c>
      <c r="L26263">
        <v>1484761233</v>
      </c>
    </row>
    <row r="26264" spans="1:12" x14ac:dyDescent="0.45">
      <c r="A26264" t="str">
        <f t="shared" si="410"/>
        <v>Zacatecas, Zacatecas, Mexico</v>
      </c>
      <c r="B26264" t="s">
        <v>10209</v>
      </c>
      <c r="C26264" t="s">
        <v>10209</v>
      </c>
      <c r="D26264">
        <v>22.773599999999998</v>
      </c>
      <c r="E26264">
        <v>-102.5736</v>
      </c>
      <c r="F26264" t="s">
        <v>519</v>
      </c>
      <c r="G26264" t="s">
        <v>520</v>
      </c>
      <c r="H26264" t="s">
        <v>521</v>
      </c>
      <c r="I26264" t="s">
        <v>10209</v>
      </c>
      <c r="J26264" t="s">
        <v>378</v>
      </c>
      <c r="K26264">
        <v>138152</v>
      </c>
      <c r="L26264">
        <v>1484118312</v>
      </c>
    </row>
    <row r="26265" spans="1:12" x14ac:dyDescent="0.45">
      <c r="A26265" t="str">
        <f t="shared" si="410"/>
        <v>Zacatecoluca, La Paz, El Salvador</v>
      </c>
      <c r="B26265" t="s">
        <v>30714</v>
      </c>
      <c r="C26265" t="s">
        <v>30714</v>
      </c>
      <c r="D26265">
        <v>13.507999999999999</v>
      </c>
      <c r="E26265">
        <v>-88.867999999999995</v>
      </c>
      <c r="F26265" t="s">
        <v>1006</v>
      </c>
      <c r="G26265" t="s">
        <v>1007</v>
      </c>
      <c r="H26265" t="s">
        <v>1008</v>
      </c>
      <c r="I26265" t="s">
        <v>729</v>
      </c>
      <c r="J26265" t="s">
        <v>378</v>
      </c>
      <c r="K26265">
        <v>39613</v>
      </c>
      <c r="L26265">
        <v>1222647953</v>
      </c>
    </row>
    <row r="26266" spans="1:12" x14ac:dyDescent="0.45">
      <c r="A26266" t="str">
        <f t="shared" si="410"/>
        <v>Zacatelco, Tlaxcala, Mexico</v>
      </c>
      <c r="B26266" t="s">
        <v>30715</v>
      </c>
      <c r="C26266" t="s">
        <v>30715</v>
      </c>
      <c r="D26266">
        <v>19.216699999999999</v>
      </c>
      <c r="E26266">
        <v>-98.2333</v>
      </c>
      <c r="F26266" t="s">
        <v>519</v>
      </c>
      <c r="G26266" t="s">
        <v>520</v>
      </c>
      <c r="H26266" t="s">
        <v>521</v>
      </c>
      <c r="I26266" t="s">
        <v>2188</v>
      </c>
      <c r="J26266" t="s">
        <v>366</v>
      </c>
      <c r="K26266">
        <v>38466</v>
      </c>
      <c r="L26266">
        <v>1484460521</v>
      </c>
    </row>
    <row r="26267" spans="1:12" x14ac:dyDescent="0.45">
      <c r="A26267" t="str">
        <f t="shared" si="410"/>
        <v>Zacatepec, Morelos, Mexico</v>
      </c>
      <c r="B26267" t="s">
        <v>30716</v>
      </c>
      <c r="C26267" t="s">
        <v>30716</v>
      </c>
      <c r="D26267">
        <v>18.683299999999999</v>
      </c>
      <c r="E26267">
        <v>-99.183300000000003</v>
      </c>
      <c r="F26267" t="s">
        <v>519</v>
      </c>
      <c r="G26267" t="s">
        <v>520</v>
      </c>
      <c r="H26267" t="s">
        <v>521</v>
      </c>
      <c r="I26267" t="s">
        <v>1637</v>
      </c>
      <c r="J26267" t="s">
        <v>366</v>
      </c>
      <c r="K26267">
        <v>36159</v>
      </c>
      <c r="L26267">
        <v>1484549065</v>
      </c>
    </row>
    <row r="26268" spans="1:12" x14ac:dyDescent="0.45">
      <c r="A26268" t="str">
        <f t="shared" si="410"/>
        <v>Zacatlán, Puebla, Mexico</v>
      </c>
      <c r="B26268" t="s">
        <v>30717</v>
      </c>
      <c r="C26268" t="s">
        <v>30718</v>
      </c>
      <c r="D26268">
        <v>19.931899999999999</v>
      </c>
      <c r="E26268">
        <v>-97.96</v>
      </c>
      <c r="F26268" t="s">
        <v>519</v>
      </c>
      <c r="G26268" t="s">
        <v>520</v>
      </c>
      <c r="H26268" t="s">
        <v>521</v>
      </c>
      <c r="I26268" t="s">
        <v>711</v>
      </c>
      <c r="J26268" t="s">
        <v>366</v>
      </c>
      <c r="K26268">
        <v>76296</v>
      </c>
      <c r="L26268">
        <v>1484132726</v>
      </c>
    </row>
    <row r="26269" spans="1:12" x14ac:dyDescent="0.45">
      <c r="A26269" t="str">
        <f t="shared" si="410"/>
        <v>Zachary, Louisiana, United States</v>
      </c>
      <c r="B26269" t="s">
        <v>30719</v>
      </c>
      <c r="C26269" t="s">
        <v>30719</v>
      </c>
      <c r="D26269">
        <v>30.664200000000001</v>
      </c>
      <c r="E26269">
        <v>-91.163399999999996</v>
      </c>
      <c r="F26269" t="s">
        <v>530</v>
      </c>
      <c r="G26269" t="s">
        <v>531</v>
      </c>
      <c r="H26269" t="s">
        <v>532</v>
      </c>
      <c r="I26269" t="s">
        <v>533</v>
      </c>
      <c r="K26269">
        <v>17949</v>
      </c>
      <c r="L26269">
        <v>1840015908</v>
      </c>
    </row>
    <row r="26270" spans="1:12" x14ac:dyDescent="0.45">
      <c r="A26270" t="str">
        <f t="shared" si="410"/>
        <v>Zacualpan, México, Mexico</v>
      </c>
      <c r="B26270" t="s">
        <v>30720</v>
      </c>
      <c r="C26270" t="s">
        <v>30720</v>
      </c>
      <c r="D26270">
        <v>18.7197</v>
      </c>
      <c r="E26270">
        <v>-99.78</v>
      </c>
      <c r="F26270" t="s">
        <v>519</v>
      </c>
      <c r="G26270" t="s">
        <v>520</v>
      </c>
      <c r="H26270" t="s">
        <v>521</v>
      </c>
      <c r="I26270" t="s">
        <v>692</v>
      </c>
      <c r="J26270" t="s">
        <v>366</v>
      </c>
      <c r="K26270">
        <v>13800</v>
      </c>
      <c r="L26270">
        <v>1484694794</v>
      </c>
    </row>
    <row r="26271" spans="1:12" x14ac:dyDescent="0.45">
      <c r="A26271" t="str">
        <f t="shared" si="410"/>
        <v>Zacualpan de Amilpas, Morelos, Mexico</v>
      </c>
      <c r="B26271" t="s">
        <v>30721</v>
      </c>
      <c r="C26271" t="s">
        <v>30721</v>
      </c>
      <c r="D26271">
        <v>18.7836</v>
      </c>
      <c r="E26271">
        <v>-98.759399999999999</v>
      </c>
      <c r="F26271" t="s">
        <v>519</v>
      </c>
      <c r="G26271" t="s">
        <v>520</v>
      </c>
      <c r="H26271" t="s">
        <v>521</v>
      </c>
      <c r="I26271" t="s">
        <v>1637</v>
      </c>
      <c r="J26271" t="s">
        <v>366</v>
      </c>
      <c r="K26271">
        <v>9370</v>
      </c>
      <c r="L26271">
        <v>1484800291</v>
      </c>
    </row>
    <row r="26272" spans="1:12" x14ac:dyDescent="0.45">
      <c r="A26272" t="str">
        <f t="shared" si="410"/>
        <v>Zacualtipán, Hidalgo, Mexico</v>
      </c>
      <c r="B26272" t="s">
        <v>30722</v>
      </c>
      <c r="C26272" t="s">
        <v>30723</v>
      </c>
      <c r="D26272">
        <v>20.65</v>
      </c>
      <c r="E26272">
        <v>-98.65</v>
      </c>
      <c r="F26272" t="s">
        <v>519</v>
      </c>
      <c r="G26272" t="s">
        <v>520</v>
      </c>
      <c r="H26272" t="s">
        <v>521</v>
      </c>
      <c r="I26272" t="s">
        <v>708</v>
      </c>
      <c r="K26272">
        <v>25987</v>
      </c>
      <c r="L26272">
        <v>1484806928</v>
      </c>
    </row>
    <row r="26273" spans="1:12" x14ac:dyDescent="0.45">
      <c r="A26273" t="str">
        <f t="shared" si="410"/>
        <v>Zadar, Zadarska Županija, Croatia</v>
      </c>
      <c r="B26273" t="s">
        <v>30724</v>
      </c>
      <c r="C26273" t="s">
        <v>30724</v>
      </c>
      <c r="D26273">
        <v>44.116700000000002</v>
      </c>
      <c r="E26273">
        <v>15.216699999999999</v>
      </c>
      <c r="F26273" t="s">
        <v>4026</v>
      </c>
      <c r="G26273" t="s">
        <v>4027</v>
      </c>
      <c r="H26273" t="s">
        <v>4028</v>
      </c>
      <c r="I26273" t="s">
        <v>30725</v>
      </c>
      <c r="J26273" t="s">
        <v>378</v>
      </c>
      <c r="K26273">
        <v>75082</v>
      </c>
      <c r="L26273">
        <v>1191160875</v>
      </c>
    </row>
    <row r="26274" spans="1:12" x14ac:dyDescent="0.45">
      <c r="A26274" t="str">
        <f t="shared" si="410"/>
        <v>Zadonsk, Lipetskaya Oblast’, Russia</v>
      </c>
      <c r="B26274" t="s">
        <v>30726</v>
      </c>
      <c r="C26274" t="s">
        <v>30726</v>
      </c>
      <c r="D26274">
        <v>52.383299999999998</v>
      </c>
      <c r="E26274">
        <v>38.916699999999999</v>
      </c>
      <c r="F26274" t="s">
        <v>504</v>
      </c>
      <c r="G26274" t="s">
        <v>505</v>
      </c>
      <c r="H26274" t="s">
        <v>506</v>
      </c>
      <c r="I26274" t="s">
        <v>6652</v>
      </c>
      <c r="K26274">
        <v>9614</v>
      </c>
      <c r="L26274">
        <v>1643560956</v>
      </c>
    </row>
    <row r="26275" spans="1:12" x14ac:dyDescent="0.45">
      <c r="A26275" t="str">
        <f t="shared" si="410"/>
        <v>Zaghouan, Zaghouan, Tunisia</v>
      </c>
      <c r="B26275" t="s">
        <v>30727</v>
      </c>
      <c r="C26275" t="s">
        <v>30727</v>
      </c>
      <c r="D26275">
        <v>36.4</v>
      </c>
      <c r="E26275">
        <v>10.147</v>
      </c>
      <c r="F26275" t="s">
        <v>2368</v>
      </c>
      <c r="G26275" t="s">
        <v>2369</v>
      </c>
      <c r="H26275" t="s">
        <v>2370</v>
      </c>
      <c r="I26275" t="s">
        <v>30727</v>
      </c>
      <c r="J26275" t="s">
        <v>378</v>
      </c>
      <c r="K26275">
        <v>16911</v>
      </c>
      <c r="L26275">
        <v>1788008309</v>
      </c>
    </row>
    <row r="26276" spans="1:12" x14ac:dyDescent="0.45">
      <c r="A26276" t="str">
        <f t="shared" si="410"/>
        <v>Zagorje, Zagorje ob Savi, Slovenia</v>
      </c>
      <c r="B26276" t="s">
        <v>30728</v>
      </c>
      <c r="C26276" t="s">
        <v>30728</v>
      </c>
      <c r="D26276">
        <v>46.1342</v>
      </c>
      <c r="E26276">
        <v>14.994199999999999</v>
      </c>
      <c r="F26276" t="s">
        <v>1111</v>
      </c>
      <c r="G26276" t="s">
        <v>1112</v>
      </c>
      <c r="H26276" t="s">
        <v>1113</v>
      </c>
      <c r="I26276" t="s">
        <v>30729</v>
      </c>
      <c r="J26276" t="s">
        <v>378</v>
      </c>
      <c r="L26276">
        <v>1705942287</v>
      </c>
    </row>
    <row r="26277" spans="1:12" x14ac:dyDescent="0.45">
      <c r="A26277" t="str">
        <f t="shared" si="410"/>
        <v>Zagreb, Zagreb, Grad, Croatia</v>
      </c>
      <c r="B26277" t="s">
        <v>30730</v>
      </c>
      <c r="C26277" t="s">
        <v>30730</v>
      </c>
      <c r="D26277">
        <v>45.8</v>
      </c>
      <c r="E26277">
        <v>15.95</v>
      </c>
      <c r="F26277" t="s">
        <v>4026</v>
      </c>
      <c r="G26277" t="s">
        <v>4027</v>
      </c>
      <c r="H26277" t="s">
        <v>4028</v>
      </c>
      <c r="I26277" t="s">
        <v>30731</v>
      </c>
      <c r="J26277" t="s">
        <v>606</v>
      </c>
      <c r="K26277">
        <v>790017</v>
      </c>
      <c r="L26277">
        <v>1191233290</v>
      </c>
    </row>
    <row r="26278" spans="1:12" x14ac:dyDescent="0.45">
      <c r="A26278" t="str">
        <f t="shared" si="410"/>
        <v>Žagubica, Žagubica, Serbia</v>
      </c>
      <c r="B26278" t="s">
        <v>30732</v>
      </c>
      <c r="C26278" t="s">
        <v>30733</v>
      </c>
      <c r="D26278">
        <v>44.197899999999997</v>
      </c>
      <c r="E26278">
        <v>21.790199999999999</v>
      </c>
      <c r="F26278" t="s">
        <v>795</v>
      </c>
      <c r="G26278" t="s">
        <v>796</v>
      </c>
      <c r="H26278" t="s">
        <v>797</v>
      </c>
      <c r="I26278" t="s">
        <v>30732</v>
      </c>
      <c r="J26278" t="s">
        <v>378</v>
      </c>
      <c r="L26278">
        <v>1688849472</v>
      </c>
    </row>
    <row r="26279" spans="1:12" x14ac:dyDescent="0.45">
      <c r="A26279" t="str">
        <f t="shared" si="410"/>
        <v>Zāhedān, Sīstān va Balūchestān, Iran</v>
      </c>
      <c r="B26279" t="s">
        <v>30734</v>
      </c>
      <c r="C26279" t="s">
        <v>30735</v>
      </c>
      <c r="D26279">
        <v>29.4833</v>
      </c>
      <c r="E26279">
        <v>60.866700000000002</v>
      </c>
      <c r="F26279" t="s">
        <v>388</v>
      </c>
      <c r="G26279" t="s">
        <v>389</v>
      </c>
      <c r="H26279" t="s">
        <v>390</v>
      </c>
      <c r="I26279" t="s">
        <v>6518</v>
      </c>
      <c r="J26279" t="s">
        <v>378</v>
      </c>
      <c r="K26279">
        <v>560725</v>
      </c>
      <c r="L26279">
        <v>1364072353</v>
      </c>
    </row>
    <row r="26280" spans="1:12" x14ac:dyDescent="0.45">
      <c r="A26280" t="str">
        <f t="shared" si="410"/>
        <v>Zahlé, Béqaa, Lebanon</v>
      </c>
      <c r="B26280" t="s">
        <v>30736</v>
      </c>
      <c r="C26280" t="s">
        <v>30737</v>
      </c>
      <c r="D26280">
        <v>33.843899999999998</v>
      </c>
      <c r="E26280">
        <v>35.907200000000003</v>
      </c>
      <c r="F26280" t="s">
        <v>1848</v>
      </c>
      <c r="G26280" t="s">
        <v>1849</v>
      </c>
      <c r="H26280" t="s">
        <v>1850</v>
      </c>
      <c r="I26280" t="s">
        <v>30738</v>
      </c>
      <c r="J26280" t="s">
        <v>378</v>
      </c>
      <c r="K26280">
        <v>100000</v>
      </c>
      <c r="L26280">
        <v>1422031285</v>
      </c>
    </row>
    <row r="26281" spans="1:12" x14ac:dyDescent="0.45">
      <c r="A26281" t="str">
        <f t="shared" si="410"/>
        <v>Zainsk, Tatarstan, Russia</v>
      </c>
      <c r="B26281" t="s">
        <v>30739</v>
      </c>
      <c r="C26281" t="s">
        <v>30739</v>
      </c>
      <c r="D26281">
        <v>55.3</v>
      </c>
      <c r="E26281">
        <v>52.0167</v>
      </c>
      <c r="F26281" t="s">
        <v>504</v>
      </c>
      <c r="G26281" t="s">
        <v>505</v>
      </c>
      <c r="H26281" t="s">
        <v>506</v>
      </c>
      <c r="I26281" t="s">
        <v>1627</v>
      </c>
      <c r="K26281">
        <v>40366</v>
      </c>
      <c r="L26281">
        <v>1643336213</v>
      </c>
    </row>
    <row r="26282" spans="1:12" x14ac:dyDescent="0.45">
      <c r="A26282" t="str">
        <f t="shared" si="410"/>
        <v>Zaïo, Oriental, Morocco</v>
      </c>
      <c r="B26282" t="s">
        <v>30740</v>
      </c>
      <c r="C26282" t="s">
        <v>30741</v>
      </c>
      <c r="D26282">
        <v>34.939599999999999</v>
      </c>
      <c r="E26282">
        <v>-2.7334000000000001</v>
      </c>
      <c r="F26282" t="s">
        <v>893</v>
      </c>
      <c r="G26282" t="s">
        <v>894</v>
      </c>
      <c r="H26282" t="s">
        <v>895</v>
      </c>
      <c r="I26282" t="s">
        <v>921</v>
      </c>
      <c r="K26282">
        <v>35806</v>
      </c>
      <c r="L26282">
        <v>1504831853</v>
      </c>
    </row>
    <row r="26283" spans="1:12" x14ac:dyDescent="0.45">
      <c r="A26283" t="str">
        <f t="shared" si="410"/>
        <v>Zaječar, Zaječar, Serbia</v>
      </c>
      <c r="B26283" t="s">
        <v>30742</v>
      </c>
      <c r="C26283" t="s">
        <v>30743</v>
      </c>
      <c r="D26283">
        <v>43.904200000000003</v>
      </c>
      <c r="E26283">
        <v>22.284700000000001</v>
      </c>
      <c r="F26283" t="s">
        <v>795</v>
      </c>
      <c r="G26283" t="s">
        <v>796</v>
      </c>
      <c r="H26283" t="s">
        <v>797</v>
      </c>
      <c r="I26283" t="s">
        <v>30742</v>
      </c>
      <c r="J26283" t="s">
        <v>378</v>
      </c>
      <c r="L26283">
        <v>1688564835</v>
      </c>
    </row>
    <row r="26284" spans="1:12" x14ac:dyDescent="0.45">
      <c r="A26284" t="str">
        <f t="shared" si="410"/>
        <v>Zakamensk, Buryatiya, Russia</v>
      </c>
      <c r="B26284" t="s">
        <v>30744</v>
      </c>
      <c r="C26284" t="s">
        <v>30744</v>
      </c>
      <c r="D26284">
        <v>50.383299999999998</v>
      </c>
      <c r="E26284">
        <v>103.2833</v>
      </c>
      <c r="F26284" t="s">
        <v>504</v>
      </c>
      <c r="G26284" t="s">
        <v>505</v>
      </c>
      <c r="H26284" t="s">
        <v>506</v>
      </c>
      <c r="I26284" t="s">
        <v>3098</v>
      </c>
      <c r="K26284">
        <v>11164</v>
      </c>
      <c r="L26284">
        <v>1643401848</v>
      </c>
    </row>
    <row r="26285" spans="1:12" x14ac:dyDescent="0.45">
      <c r="A26285" t="str">
        <f t="shared" si="410"/>
        <v>Zākhū, Dahūk, Iraq</v>
      </c>
      <c r="B26285" t="s">
        <v>30745</v>
      </c>
      <c r="C26285" t="s">
        <v>30746</v>
      </c>
      <c r="D26285">
        <v>37.143599999999999</v>
      </c>
      <c r="E26285">
        <v>42.681899999999999</v>
      </c>
      <c r="F26285" t="s">
        <v>782</v>
      </c>
      <c r="G26285" t="s">
        <v>783</v>
      </c>
      <c r="H26285" t="s">
        <v>784</v>
      </c>
      <c r="I26285" t="s">
        <v>1199</v>
      </c>
      <c r="J26285" t="s">
        <v>366</v>
      </c>
      <c r="K26285">
        <v>134863</v>
      </c>
      <c r="L26285">
        <v>1368905231</v>
      </c>
    </row>
    <row r="26286" spans="1:12" x14ac:dyDescent="0.45">
      <c r="A26286" t="str">
        <f t="shared" si="410"/>
        <v>Zakopane, Małopolskie, Poland</v>
      </c>
      <c r="B26286" t="s">
        <v>30747</v>
      </c>
      <c r="C26286" t="s">
        <v>30747</v>
      </c>
      <c r="D26286">
        <v>49.299399999999999</v>
      </c>
      <c r="E26286">
        <v>19.951899999999998</v>
      </c>
      <c r="F26286" t="s">
        <v>3993</v>
      </c>
      <c r="G26286" t="s">
        <v>3994</v>
      </c>
      <c r="H26286" t="s">
        <v>3995</v>
      </c>
      <c r="I26286" t="s">
        <v>4776</v>
      </c>
      <c r="J26286" t="s">
        <v>366</v>
      </c>
      <c r="K26286">
        <v>27490</v>
      </c>
      <c r="L26286">
        <v>1616298051</v>
      </c>
    </row>
    <row r="26287" spans="1:12" x14ac:dyDescent="0.45">
      <c r="A26287" t="str">
        <f t="shared" si="410"/>
        <v>Zalaegerszeg, Zala, Hungary</v>
      </c>
      <c r="B26287" t="s">
        <v>30748</v>
      </c>
      <c r="C26287" t="s">
        <v>30748</v>
      </c>
      <c r="D26287">
        <v>46.839199999999998</v>
      </c>
      <c r="E26287">
        <v>16.851099999999999</v>
      </c>
      <c r="F26287" t="s">
        <v>641</v>
      </c>
      <c r="G26287" t="s">
        <v>642</v>
      </c>
      <c r="H26287" t="s">
        <v>643</v>
      </c>
      <c r="I26287" t="s">
        <v>14508</v>
      </c>
      <c r="J26287" t="s">
        <v>378</v>
      </c>
      <c r="K26287">
        <v>57403</v>
      </c>
      <c r="L26287">
        <v>1348293073</v>
      </c>
    </row>
    <row r="26288" spans="1:12" x14ac:dyDescent="0.45">
      <c r="A26288" t="str">
        <f t="shared" si="410"/>
        <v>Zalantun, Inner Mongolia, China</v>
      </c>
      <c r="B26288" t="s">
        <v>30749</v>
      </c>
      <c r="C26288" t="s">
        <v>30749</v>
      </c>
      <c r="D26288">
        <v>48.003300000000003</v>
      </c>
      <c r="E26288">
        <v>122.73650000000001</v>
      </c>
      <c r="F26288" t="s">
        <v>1039</v>
      </c>
      <c r="G26288" t="s">
        <v>1040</v>
      </c>
      <c r="H26288" t="s">
        <v>1041</v>
      </c>
      <c r="I26288" t="s">
        <v>3543</v>
      </c>
      <c r="J26288" t="s">
        <v>366</v>
      </c>
      <c r="K26288">
        <v>366323</v>
      </c>
      <c r="L26288">
        <v>1156280237</v>
      </c>
    </row>
    <row r="26289" spans="1:12" x14ac:dyDescent="0.45">
      <c r="A26289" t="str">
        <f t="shared" si="410"/>
        <v>Zalaszentgrót, Zala, Hungary</v>
      </c>
      <c r="B26289" t="s">
        <v>30750</v>
      </c>
      <c r="C26289" t="s">
        <v>30751</v>
      </c>
      <c r="D26289">
        <v>46.946899999999999</v>
      </c>
      <c r="E26289">
        <v>17.078900000000001</v>
      </c>
      <c r="F26289" t="s">
        <v>641</v>
      </c>
      <c r="G26289" t="s">
        <v>642</v>
      </c>
      <c r="H26289" t="s">
        <v>643</v>
      </c>
      <c r="I26289" t="s">
        <v>14508</v>
      </c>
      <c r="J26289" t="s">
        <v>366</v>
      </c>
      <c r="K26289">
        <v>6263</v>
      </c>
      <c r="L26289">
        <v>1348701752</v>
      </c>
    </row>
    <row r="26290" spans="1:12" x14ac:dyDescent="0.45">
      <c r="A26290" t="str">
        <f t="shared" si="410"/>
        <v>Zalău, Sălaj, Romania</v>
      </c>
      <c r="B26290" t="s">
        <v>30752</v>
      </c>
      <c r="C26290" t="s">
        <v>30753</v>
      </c>
      <c r="D26290">
        <v>47.191099999999999</v>
      </c>
      <c r="E26290">
        <v>23.057200000000002</v>
      </c>
      <c r="F26290" t="s">
        <v>665</v>
      </c>
      <c r="G26290" t="s">
        <v>666</v>
      </c>
      <c r="H26290" t="s">
        <v>667</v>
      </c>
      <c r="I26290" t="s">
        <v>6397</v>
      </c>
      <c r="J26290" t="s">
        <v>378</v>
      </c>
      <c r="K26290">
        <v>56202</v>
      </c>
      <c r="L26290">
        <v>1642791988</v>
      </c>
    </row>
    <row r="26291" spans="1:12" x14ac:dyDescent="0.45">
      <c r="A26291" t="str">
        <f t="shared" si="410"/>
        <v>Žalec, Žalec, Slovenia</v>
      </c>
      <c r="B26291" t="s">
        <v>30754</v>
      </c>
      <c r="C26291" t="s">
        <v>30755</v>
      </c>
      <c r="D26291">
        <v>46.251600000000003</v>
      </c>
      <c r="E26291">
        <v>15.167400000000001</v>
      </c>
      <c r="F26291" t="s">
        <v>1111</v>
      </c>
      <c r="G26291" t="s">
        <v>1112</v>
      </c>
      <c r="H26291" t="s">
        <v>1113</v>
      </c>
      <c r="I26291" t="s">
        <v>30754</v>
      </c>
      <c r="J26291" t="s">
        <v>378</v>
      </c>
      <c r="L26291">
        <v>1705340993</v>
      </c>
    </row>
    <row r="26292" spans="1:12" x14ac:dyDescent="0.45">
      <c r="A26292" t="str">
        <f t="shared" si="410"/>
        <v>Zalingei, Central Darfur, Sudan</v>
      </c>
      <c r="B26292" t="s">
        <v>30756</v>
      </c>
      <c r="C26292" t="s">
        <v>30756</v>
      </c>
      <c r="D26292">
        <v>12.9092</v>
      </c>
      <c r="E26292">
        <v>23.470600000000001</v>
      </c>
      <c r="F26292" t="s">
        <v>787</v>
      </c>
      <c r="G26292" t="s">
        <v>788</v>
      </c>
      <c r="H26292" t="s">
        <v>789</v>
      </c>
      <c r="I26292" t="s">
        <v>30757</v>
      </c>
      <c r="J26292" t="s">
        <v>378</v>
      </c>
      <c r="L26292">
        <v>1729805075</v>
      </c>
    </row>
    <row r="26293" spans="1:12" x14ac:dyDescent="0.45">
      <c r="A26293" t="str">
        <f t="shared" si="410"/>
        <v>Zama, Kanagawa, Japan</v>
      </c>
      <c r="B26293" t="s">
        <v>30758</v>
      </c>
      <c r="C26293" t="s">
        <v>30758</v>
      </c>
      <c r="D26293">
        <v>35.488599999999998</v>
      </c>
      <c r="E26293">
        <v>139.4075</v>
      </c>
      <c r="F26293" t="s">
        <v>514</v>
      </c>
      <c r="G26293" t="s">
        <v>515</v>
      </c>
      <c r="H26293" t="s">
        <v>516</v>
      </c>
      <c r="I26293" t="s">
        <v>1087</v>
      </c>
      <c r="K26293">
        <v>130608</v>
      </c>
      <c r="L26293">
        <v>1392313741</v>
      </c>
    </row>
    <row r="26294" spans="1:12" x14ac:dyDescent="0.45">
      <c r="A26294" t="str">
        <f t="shared" si="410"/>
        <v>Žamberk, Pardubický Kraj, Czechia</v>
      </c>
      <c r="B26294" t="s">
        <v>30759</v>
      </c>
      <c r="C26294" t="s">
        <v>30760</v>
      </c>
      <c r="D26294">
        <v>50.085999999999999</v>
      </c>
      <c r="E26294">
        <v>16.467400000000001</v>
      </c>
      <c r="F26294" t="s">
        <v>2480</v>
      </c>
      <c r="G26294" t="s">
        <v>2481</v>
      </c>
      <c r="H26294" t="s">
        <v>2482</v>
      </c>
      <c r="I26294" t="s">
        <v>6479</v>
      </c>
      <c r="K26294">
        <v>6077</v>
      </c>
      <c r="L26294">
        <v>1203198119</v>
      </c>
    </row>
    <row r="26295" spans="1:12" x14ac:dyDescent="0.45">
      <c r="A26295" t="str">
        <f t="shared" si="410"/>
        <v>Zambezi, North-Western, Zambia</v>
      </c>
      <c r="B26295" t="s">
        <v>14298</v>
      </c>
      <c r="C26295" t="s">
        <v>14298</v>
      </c>
      <c r="D26295">
        <v>-13.54</v>
      </c>
      <c r="E26295">
        <v>23.1099</v>
      </c>
      <c r="F26295" t="s">
        <v>6881</v>
      </c>
      <c r="G26295" t="s">
        <v>6882</v>
      </c>
      <c r="H26295" t="s">
        <v>6883</v>
      </c>
      <c r="I26295" t="s">
        <v>14242</v>
      </c>
      <c r="K26295">
        <v>7074</v>
      </c>
      <c r="L26295">
        <v>1894660797</v>
      </c>
    </row>
    <row r="26296" spans="1:12" x14ac:dyDescent="0.45">
      <c r="A26296" t="str">
        <f t="shared" si="410"/>
        <v>Zamboanga City, Zamboanga, Philippines</v>
      </c>
      <c r="B26296" t="s">
        <v>30761</v>
      </c>
      <c r="C26296" t="s">
        <v>30761</v>
      </c>
      <c r="D26296">
        <v>6.9166999999999996</v>
      </c>
      <c r="E26296">
        <v>122.08329999999999</v>
      </c>
      <c r="F26296" t="s">
        <v>1373</v>
      </c>
      <c r="G26296" t="s">
        <v>1374</v>
      </c>
      <c r="H26296" t="s">
        <v>1375</v>
      </c>
      <c r="I26296" t="s">
        <v>30762</v>
      </c>
      <c r="J26296" t="s">
        <v>378</v>
      </c>
      <c r="K26296">
        <v>861799</v>
      </c>
      <c r="L26296">
        <v>1608189351</v>
      </c>
    </row>
    <row r="26297" spans="1:12" x14ac:dyDescent="0.45">
      <c r="A26297" t="str">
        <f t="shared" si="410"/>
        <v>Zamora, Michoacán de Ocampo, Mexico</v>
      </c>
      <c r="B26297" t="s">
        <v>30763</v>
      </c>
      <c r="C26297" t="s">
        <v>30763</v>
      </c>
      <c r="D26297">
        <v>19.9833</v>
      </c>
      <c r="E26297">
        <v>-102.2833</v>
      </c>
      <c r="F26297" t="s">
        <v>519</v>
      </c>
      <c r="G26297" t="s">
        <v>520</v>
      </c>
      <c r="H26297" t="s">
        <v>521</v>
      </c>
      <c r="I26297" t="s">
        <v>2179</v>
      </c>
      <c r="K26297">
        <v>141627</v>
      </c>
      <c r="L26297">
        <v>1484229977</v>
      </c>
    </row>
    <row r="26298" spans="1:12" x14ac:dyDescent="0.45">
      <c r="A26298" t="str">
        <f t="shared" si="410"/>
        <v>Zamora, Zamora-Chinchipe, Ecuador</v>
      </c>
      <c r="B26298" t="s">
        <v>30763</v>
      </c>
      <c r="C26298" t="s">
        <v>30763</v>
      </c>
      <c r="D26298">
        <v>-4.0692000000000004</v>
      </c>
      <c r="E26298">
        <v>-78.956699999999998</v>
      </c>
      <c r="F26298" t="s">
        <v>1415</v>
      </c>
      <c r="G26298" t="s">
        <v>1416</v>
      </c>
      <c r="H26298" t="s">
        <v>1417</v>
      </c>
      <c r="I26298" t="s">
        <v>30764</v>
      </c>
      <c r="J26298" t="s">
        <v>378</v>
      </c>
      <c r="K26298">
        <v>12386</v>
      </c>
      <c r="L26298">
        <v>1218873167</v>
      </c>
    </row>
    <row r="26299" spans="1:12" x14ac:dyDescent="0.45">
      <c r="A26299" t="str">
        <f t="shared" si="410"/>
        <v>Zamora, Castille-Leon, Spain</v>
      </c>
      <c r="B26299" t="s">
        <v>30763</v>
      </c>
      <c r="C26299" t="s">
        <v>30763</v>
      </c>
      <c r="D26299">
        <v>41.503300000000003</v>
      </c>
      <c r="E26299">
        <v>-5.7556000000000003</v>
      </c>
      <c r="F26299" t="s">
        <v>436</v>
      </c>
      <c r="G26299" t="s">
        <v>437</v>
      </c>
      <c r="H26299" t="s">
        <v>438</v>
      </c>
      <c r="I26299" t="s">
        <v>2781</v>
      </c>
      <c r="J26299" t="s">
        <v>366</v>
      </c>
      <c r="K26299">
        <v>61406</v>
      </c>
      <c r="L26299">
        <v>1724611317</v>
      </c>
    </row>
    <row r="26300" spans="1:12" x14ac:dyDescent="0.45">
      <c r="A26300" t="str">
        <f t="shared" si="410"/>
        <v>Zanesville, Ohio, United States</v>
      </c>
      <c r="B26300" t="s">
        <v>30765</v>
      </c>
      <c r="C26300" t="s">
        <v>30765</v>
      </c>
      <c r="D26300">
        <v>39.956499999999998</v>
      </c>
      <c r="E26300">
        <v>-82.013199999999998</v>
      </c>
      <c r="F26300" t="s">
        <v>530</v>
      </c>
      <c r="G26300" t="s">
        <v>531</v>
      </c>
      <c r="H26300" t="s">
        <v>532</v>
      </c>
      <c r="I26300" t="s">
        <v>799</v>
      </c>
      <c r="K26300">
        <v>41589</v>
      </c>
      <c r="L26300">
        <v>1840001496</v>
      </c>
    </row>
    <row r="26301" spans="1:12" x14ac:dyDescent="0.45">
      <c r="A26301" t="str">
        <f t="shared" si="410"/>
        <v>Zango, Katsina, Nigeria</v>
      </c>
      <c r="B26301" t="s">
        <v>30766</v>
      </c>
      <c r="C26301" t="s">
        <v>30766</v>
      </c>
      <c r="D26301">
        <v>12.933299999999999</v>
      </c>
      <c r="E26301">
        <v>8.5333000000000006</v>
      </c>
      <c r="F26301" t="s">
        <v>476</v>
      </c>
      <c r="G26301" t="s">
        <v>477</v>
      </c>
      <c r="H26301" t="s">
        <v>478</v>
      </c>
      <c r="I26301" t="s">
        <v>10319</v>
      </c>
      <c r="J26301" t="s">
        <v>366</v>
      </c>
      <c r="K26301">
        <v>154743</v>
      </c>
      <c r="L26301">
        <v>1566483135</v>
      </c>
    </row>
    <row r="26302" spans="1:12" x14ac:dyDescent="0.45">
      <c r="A26302" t="str">
        <f t="shared" si="410"/>
        <v>Zanjān, Zanjān, Iran</v>
      </c>
      <c r="B26302" t="s">
        <v>23774</v>
      </c>
      <c r="C26302" t="s">
        <v>30767</v>
      </c>
      <c r="D26302">
        <v>36.666699999999999</v>
      </c>
      <c r="E26302">
        <v>48.4833</v>
      </c>
      <c r="F26302" t="s">
        <v>388</v>
      </c>
      <c r="G26302" t="s">
        <v>389</v>
      </c>
      <c r="H26302" t="s">
        <v>390</v>
      </c>
      <c r="I26302" t="s">
        <v>23774</v>
      </c>
      <c r="J26302" t="s">
        <v>378</v>
      </c>
      <c r="K26302">
        <v>433475</v>
      </c>
      <c r="L26302">
        <v>1364312712</v>
      </c>
    </row>
    <row r="26303" spans="1:12" x14ac:dyDescent="0.45">
      <c r="A26303" t="str">
        <f t="shared" si="410"/>
        <v>Zanzibar, Zanzibar Urban/West, Tanzania</v>
      </c>
      <c r="B26303" t="s">
        <v>30768</v>
      </c>
      <c r="C26303" t="s">
        <v>30768</v>
      </c>
      <c r="D26303">
        <v>-6.1666999999999996</v>
      </c>
      <c r="E26303">
        <v>39.200000000000003</v>
      </c>
      <c r="F26303" t="s">
        <v>2466</v>
      </c>
      <c r="G26303" t="s">
        <v>2467</v>
      </c>
      <c r="H26303" t="s">
        <v>2468</v>
      </c>
      <c r="I26303" t="s">
        <v>30769</v>
      </c>
      <c r="J26303" t="s">
        <v>378</v>
      </c>
      <c r="K26303">
        <v>205870</v>
      </c>
      <c r="L26303">
        <v>1834823848</v>
      </c>
    </row>
    <row r="26304" spans="1:12" x14ac:dyDescent="0.45">
      <c r="A26304" t="str">
        <f t="shared" si="410"/>
        <v>Zaouiet Sousse, Sousse, Tunisia</v>
      </c>
      <c r="B26304" t="s">
        <v>30770</v>
      </c>
      <c r="C26304" t="s">
        <v>30770</v>
      </c>
      <c r="D26304">
        <v>35.788699999999999</v>
      </c>
      <c r="E26304">
        <v>10.6274</v>
      </c>
      <c r="F26304" t="s">
        <v>2368</v>
      </c>
      <c r="G26304" t="s">
        <v>2369</v>
      </c>
      <c r="H26304" t="s">
        <v>2370</v>
      </c>
      <c r="I26304" t="s">
        <v>26024</v>
      </c>
      <c r="K26304">
        <v>10740</v>
      </c>
      <c r="L26304">
        <v>1788010481</v>
      </c>
    </row>
    <row r="26305" spans="1:12" x14ac:dyDescent="0.45">
      <c r="A26305" t="str">
        <f t="shared" si="410"/>
        <v>Zaoyang, Hubei, China</v>
      </c>
      <c r="B26305" t="s">
        <v>30771</v>
      </c>
      <c r="C26305" t="s">
        <v>30771</v>
      </c>
      <c r="D26305">
        <v>32.128700000000002</v>
      </c>
      <c r="E26305">
        <v>112.7581</v>
      </c>
      <c r="F26305" t="s">
        <v>1039</v>
      </c>
      <c r="G26305" t="s">
        <v>1040</v>
      </c>
      <c r="H26305" t="s">
        <v>1041</v>
      </c>
      <c r="I26305" t="s">
        <v>2058</v>
      </c>
      <c r="K26305">
        <v>1004741</v>
      </c>
      <c r="L26305">
        <v>1156197076</v>
      </c>
    </row>
    <row r="26306" spans="1:12" x14ac:dyDescent="0.45">
      <c r="A26306" t="str">
        <f t="shared" si="410"/>
        <v>Zaozërnyy, Krasnoyarskiy Kray, Russia</v>
      </c>
      <c r="B26306" t="s">
        <v>30772</v>
      </c>
      <c r="C26306" t="s">
        <v>30773</v>
      </c>
      <c r="D26306">
        <v>55.966700000000003</v>
      </c>
      <c r="E26306">
        <v>94.7</v>
      </c>
      <c r="F26306" t="s">
        <v>504</v>
      </c>
      <c r="G26306" t="s">
        <v>505</v>
      </c>
      <c r="H26306" t="s">
        <v>506</v>
      </c>
      <c r="I26306" t="s">
        <v>737</v>
      </c>
      <c r="K26306">
        <v>10286</v>
      </c>
      <c r="L26306">
        <v>1643658238</v>
      </c>
    </row>
    <row r="26307" spans="1:12" x14ac:dyDescent="0.45">
      <c r="A26307" t="str">
        <f t="shared" ref="A26307:A26370" si="411">CONCATENATE(B26307,", ",I26307,", ",F26307)</f>
        <v>Zaozërsk, Murmanskaya Oblast’, Russia</v>
      </c>
      <c r="B26307" t="s">
        <v>30774</v>
      </c>
      <c r="C26307" t="s">
        <v>30775</v>
      </c>
      <c r="D26307">
        <v>69.400000000000006</v>
      </c>
      <c r="E26307">
        <v>32.450000000000003</v>
      </c>
      <c r="F26307" t="s">
        <v>504</v>
      </c>
      <c r="G26307" t="s">
        <v>505</v>
      </c>
      <c r="H26307" t="s">
        <v>506</v>
      </c>
      <c r="I26307" t="s">
        <v>2177</v>
      </c>
      <c r="K26307">
        <v>9915</v>
      </c>
      <c r="L26307">
        <v>1643823652</v>
      </c>
    </row>
    <row r="26308" spans="1:12" x14ac:dyDescent="0.45">
      <c r="A26308" t="str">
        <f t="shared" si="411"/>
        <v>Zaozhuang, Shandong, China</v>
      </c>
      <c r="B26308" t="s">
        <v>30776</v>
      </c>
      <c r="C26308" t="s">
        <v>30776</v>
      </c>
      <c r="D26308">
        <v>34.866700000000002</v>
      </c>
      <c r="E26308">
        <v>117.55</v>
      </c>
      <c r="F26308" t="s">
        <v>1039</v>
      </c>
      <c r="G26308" t="s">
        <v>1040</v>
      </c>
      <c r="H26308" t="s">
        <v>1041</v>
      </c>
      <c r="I26308" t="s">
        <v>2094</v>
      </c>
      <c r="K26308">
        <v>3650000</v>
      </c>
      <c r="L26308">
        <v>1156796454</v>
      </c>
    </row>
    <row r="26309" spans="1:12" x14ac:dyDescent="0.45">
      <c r="A26309" t="str">
        <f t="shared" si="411"/>
        <v>Zapadnaya Dvina, Tverskaya Oblast’, Russia</v>
      </c>
      <c r="B26309" t="s">
        <v>30777</v>
      </c>
      <c r="C26309" t="s">
        <v>30777</v>
      </c>
      <c r="D26309">
        <v>56.2667</v>
      </c>
      <c r="E26309">
        <v>32.083300000000001</v>
      </c>
      <c r="F26309" t="s">
        <v>504</v>
      </c>
      <c r="G26309" t="s">
        <v>505</v>
      </c>
      <c r="H26309" t="s">
        <v>506</v>
      </c>
      <c r="I26309" t="s">
        <v>1989</v>
      </c>
      <c r="K26309">
        <v>8089</v>
      </c>
      <c r="L26309">
        <v>1643428090</v>
      </c>
    </row>
    <row r="26310" spans="1:12" x14ac:dyDescent="0.45">
      <c r="A26310" t="str">
        <f t="shared" si="411"/>
        <v>Zapala, Neuquén, Argentina</v>
      </c>
      <c r="B26310" t="s">
        <v>30778</v>
      </c>
      <c r="C26310" t="s">
        <v>30778</v>
      </c>
      <c r="D26310">
        <v>-38.902799999999999</v>
      </c>
      <c r="E26310">
        <v>-70.064999999999998</v>
      </c>
      <c r="F26310" t="s">
        <v>651</v>
      </c>
      <c r="G26310" t="s">
        <v>652</v>
      </c>
      <c r="H26310" t="s">
        <v>653</v>
      </c>
      <c r="I26310" t="s">
        <v>7031</v>
      </c>
      <c r="J26310" t="s">
        <v>366</v>
      </c>
      <c r="K26310">
        <v>32097</v>
      </c>
      <c r="L26310">
        <v>1032365659</v>
      </c>
    </row>
    <row r="26311" spans="1:12" x14ac:dyDescent="0.45">
      <c r="A26311" t="str">
        <f t="shared" si="411"/>
        <v>Zapolyarnyy, Murmanskaya Oblast’, Russia</v>
      </c>
      <c r="B26311" t="s">
        <v>30779</v>
      </c>
      <c r="C26311" t="s">
        <v>30779</v>
      </c>
      <c r="D26311">
        <v>69.416700000000006</v>
      </c>
      <c r="E26311">
        <v>30.8</v>
      </c>
      <c r="F26311" t="s">
        <v>504</v>
      </c>
      <c r="G26311" t="s">
        <v>505</v>
      </c>
      <c r="H26311" t="s">
        <v>506</v>
      </c>
      <c r="I26311" t="s">
        <v>2177</v>
      </c>
      <c r="K26311">
        <v>15037</v>
      </c>
      <c r="L26311">
        <v>1643432092</v>
      </c>
    </row>
    <row r="26312" spans="1:12" x14ac:dyDescent="0.45">
      <c r="A26312" t="str">
        <f t="shared" si="411"/>
        <v>Zapopan, Jalisco, Mexico</v>
      </c>
      <c r="B26312" t="s">
        <v>30780</v>
      </c>
      <c r="C26312" t="s">
        <v>30780</v>
      </c>
      <c r="D26312">
        <v>20.716699999999999</v>
      </c>
      <c r="E26312">
        <v>-103.4</v>
      </c>
      <c r="F26312" t="s">
        <v>519</v>
      </c>
      <c r="G26312" t="s">
        <v>520</v>
      </c>
      <c r="H26312" t="s">
        <v>521</v>
      </c>
      <c r="I26312" t="s">
        <v>1783</v>
      </c>
      <c r="J26312" t="s">
        <v>366</v>
      </c>
      <c r="K26312">
        <v>1155790</v>
      </c>
      <c r="L26312">
        <v>1484198680</v>
      </c>
    </row>
    <row r="26313" spans="1:12" x14ac:dyDescent="0.45">
      <c r="A26313" t="str">
        <f t="shared" si="411"/>
        <v>Zaporizhzhia, Zaporiz’ka Oblast’, Ukraine</v>
      </c>
      <c r="B26313" t="s">
        <v>30781</v>
      </c>
      <c r="C26313" t="s">
        <v>30781</v>
      </c>
      <c r="D26313">
        <v>47.837800000000001</v>
      </c>
      <c r="E26313">
        <v>35.138300000000001</v>
      </c>
      <c r="F26313" t="s">
        <v>1461</v>
      </c>
      <c r="G26313" t="s">
        <v>1462</v>
      </c>
      <c r="H26313" t="s">
        <v>1463</v>
      </c>
      <c r="I26313" t="s">
        <v>4207</v>
      </c>
      <c r="J26313" t="s">
        <v>378</v>
      </c>
      <c r="K26313">
        <v>741717</v>
      </c>
      <c r="L26313">
        <v>1804644752</v>
      </c>
    </row>
    <row r="26314" spans="1:12" x14ac:dyDescent="0.45">
      <c r="A26314" t="str">
        <f t="shared" si="411"/>
        <v>Zapotlán de Juárez, Hidalgo, Mexico</v>
      </c>
      <c r="B26314" t="s">
        <v>30782</v>
      </c>
      <c r="C26314" t="s">
        <v>30783</v>
      </c>
      <c r="D26314">
        <v>19.966699999999999</v>
      </c>
      <c r="E26314">
        <v>-98.85</v>
      </c>
      <c r="F26314" t="s">
        <v>519</v>
      </c>
      <c r="G26314" t="s">
        <v>520</v>
      </c>
      <c r="H26314" t="s">
        <v>521</v>
      </c>
      <c r="I26314" t="s">
        <v>708</v>
      </c>
      <c r="J26314" t="s">
        <v>366</v>
      </c>
      <c r="K26314">
        <v>16493</v>
      </c>
      <c r="L26314">
        <v>1484756389</v>
      </c>
    </row>
    <row r="26315" spans="1:12" x14ac:dyDescent="0.45">
      <c r="A26315" t="str">
        <f t="shared" si="411"/>
        <v>Zaqatala, Zaqatala, Azerbaijan</v>
      </c>
      <c r="B26315" t="s">
        <v>30784</v>
      </c>
      <c r="C26315" t="s">
        <v>30784</v>
      </c>
      <c r="D26315">
        <v>41.633600000000001</v>
      </c>
      <c r="E26315">
        <v>46.643300000000004</v>
      </c>
      <c r="F26315" t="s">
        <v>906</v>
      </c>
      <c r="G26315" t="s">
        <v>907</v>
      </c>
      <c r="H26315" t="s">
        <v>908</v>
      </c>
      <c r="I26315" t="s">
        <v>30784</v>
      </c>
      <c r="J26315" t="s">
        <v>378</v>
      </c>
      <c r="K26315">
        <v>31300</v>
      </c>
      <c r="L26315">
        <v>1031500858</v>
      </c>
    </row>
    <row r="26316" spans="1:12" x14ac:dyDescent="0.45">
      <c r="A26316" t="str">
        <f t="shared" si="411"/>
        <v>Zarafshon Shahri, Navoiy, Uzbekistan</v>
      </c>
      <c r="B26316" t="s">
        <v>30785</v>
      </c>
      <c r="C26316" t="s">
        <v>30785</v>
      </c>
      <c r="D26316">
        <v>41.566699999999997</v>
      </c>
      <c r="E26316">
        <v>64.2</v>
      </c>
      <c r="F26316" t="s">
        <v>1966</v>
      </c>
      <c r="G26316" t="s">
        <v>1967</v>
      </c>
      <c r="H26316" t="s">
        <v>1968</v>
      </c>
      <c r="I26316" t="s">
        <v>14307</v>
      </c>
      <c r="K26316">
        <v>54300</v>
      </c>
      <c r="L26316">
        <v>1860278868</v>
      </c>
    </row>
    <row r="26317" spans="1:12" x14ac:dyDescent="0.45">
      <c r="A26317" t="str">
        <f t="shared" si="411"/>
        <v>Zaragoza, Aragon, Spain</v>
      </c>
      <c r="B26317" t="s">
        <v>30786</v>
      </c>
      <c r="C26317" t="s">
        <v>30786</v>
      </c>
      <c r="D26317">
        <v>41.648299999999999</v>
      </c>
      <c r="E26317">
        <v>-0.88300000000000001</v>
      </c>
      <c r="F26317" t="s">
        <v>436</v>
      </c>
      <c r="G26317" t="s">
        <v>437</v>
      </c>
      <c r="H26317" t="s">
        <v>438</v>
      </c>
      <c r="I26317" t="s">
        <v>9195</v>
      </c>
      <c r="J26317" t="s">
        <v>378</v>
      </c>
      <c r="K26317">
        <v>649404</v>
      </c>
      <c r="L26317">
        <v>1724907391</v>
      </c>
    </row>
    <row r="26318" spans="1:12" x14ac:dyDescent="0.45">
      <c r="A26318" t="str">
        <f t="shared" si="411"/>
        <v>Zarand, Kermān, Iran</v>
      </c>
      <c r="B26318" t="s">
        <v>30787</v>
      </c>
      <c r="C26318" t="s">
        <v>30787</v>
      </c>
      <c r="D26318">
        <v>30.812799999999999</v>
      </c>
      <c r="E26318">
        <v>56.563899999999997</v>
      </c>
      <c r="F26318" t="s">
        <v>388</v>
      </c>
      <c r="G26318" t="s">
        <v>389</v>
      </c>
      <c r="H26318" t="s">
        <v>390</v>
      </c>
      <c r="I26318" t="s">
        <v>3092</v>
      </c>
      <c r="J26318" t="s">
        <v>366</v>
      </c>
      <c r="K26318">
        <v>63744</v>
      </c>
      <c r="L26318">
        <v>1364870175</v>
      </c>
    </row>
    <row r="26319" spans="1:12" x14ac:dyDescent="0.45">
      <c r="A26319" t="str">
        <f t="shared" si="411"/>
        <v>Zaranj, Nīmrōz, Afghanistan</v>
      </c>
      <c r="B26319" t="s">
        <v>30788</v>
      </c>
      <c r="C26319" t="s">
        <v>30788</v>
      </c>
      <c r="D26319">
        <v>30.96</v>
      </c>
      <c r="E26319">
        <v>61.86</v>
      </c>
      <c r="F26319" t="s">
        <v>1018</v>
      </c>
      <c r="G26319" t="s">
        <v>1019</v>
      </c>
      <c r="H26319" t="s">
        <v>1020</v>
      </c>
      <c r="I26319" t="s">
        <v>30789</v>
      </c>
      <c r="J26319" t="s">
        <v>378</v>
      </c>
      <c r="K26319">
        <v>49851</v>
      </c>
      <c r="L26319">
        <v>1004504986</v>
      </c>
    </row>
    <row r="26320" spans="1:12" x14ac:dyDescent="0.45">
      <c r="A26320" t="str">
        <f t="shared" si="411"/>
        <v>Zarasai, Zarasai, Lithuania</v>
      </c>
      <c r="B26320" t="s">
        <v>30790</v>
      </c>
      <c r="C26320" t="s">
        <v>30790</v>
      </c>
      <c r="D26320">
        <v>55.730600000000003</v>
      </c>
      <c r="E26320">
        <v>26.247199999999999</v>
      </c>
      <c r="F26320" t="s">
        <v>1155</v>
      </c>
      <c r="G26320" t="s">
        <v>1156</v>
      </c>
      <c r="H26320" t="s">
        <v>1157</v>
      </c>
      <c r="I26320" t="s">
        <v>30790</v>
      </c>
      <c r="J26320" t="s">
        <v>378</v>
      </c>
      <c r="K26320">
        <v>6458</v>
      </c>
      <c r="L26320">
        <v>1440450872</v>
      </c>
    </row>
    <row r="26321" spans="1:12" x14ac:dyDescent="0.45">
      <c r="A26321" t="str">
        <f t="shared" si="411"/>
        <v>Zárate, Buenos Aires, Argentina</v>
      </c>
      <c r="B26321" t="s">
        <v>30791</v>
      </c>
      <c r="C26321" t="s">
        <v>30792</v>
      </c>
      <c r="D26321">
        <v>-34.083300000000001</v>
      </c>
      <c r="E26321">
        <v>-59.033299999999997</v>
      </c>
      <c r="F26321" t="s">
        <v>651</v>
      </c>
      <c r="G26321" t="s">
        <v>652</v>
      </c>
      <c r="H26321" t="s">
        <v>653</v>
      </c>
      <c r="I26321" t="s">
        <v>870</v>
      </c>
      <c r="J26321" t="s">
        <v>366</v>
      </c>
      <c r="K26321">
        <v>98522</v>
      </c>
      <c r="L26321">
        <v>1032392383</v>
      </c>
    </row>
    <row r="26322" spans="1:12" x14ac:dyDescent="0.45">
      <c r="A26322" t="str">
        <f t="shared" si="411"/>
        <v>Zaraysk, Moskovskaya Oblast’, Russia</v>
      </c>
      <c r="B26322" t="s">
        <v>30793</v>
      </c>
      <c r="C26322" t="s">
        <v>30793</v>
      </c>
      <c r="D26322">
        <v>54.765300000000003</v>
      </c>
      <c r="E26322">
        <v>38.883600000000001</v>
      </c>
      <c r="F26322" t="s">
        <v>504</v>
      </c>
      <c r="G26322" t="s">
        <v>505</v>
      </c>
      <c r="H26322" t="s">
        <v>506</v>
      </c>
      <c r="I26322" t="s">
        <v>3224</v>
      </c>
      <c r="K26322">
        <v>5918</v>
      </c>
      <c r="L26322">
        <v>1643156955</v>
      </c>
    </row>
    <row r="26323" spans="1:12" x14ac:dyDescent="0.45">
      <c r="A26323" t="str">
        <f t="shared" si="411"/>
        <v>Zaraza, Guárico, Venezuela</v>
      </c>
      <c r="B26323" t="s">
        <v>30794</v>
      </c>
      <c r="C26323" t="s">
        <v>30794</v>
      </c>
      <c r="D26323">
        <v>9.3393999999999995</v>
      </c>
      <c r="E26323">
        <v>-65.316699999999997</v>
      </c>
      <c r="F26323" t="s">
        <v>702</v>
      </c>
      <c r="G26323" t="s">
        <v>703</v>
      </c>
      <c r="H26323" t="s">
        <v>704</v>
      </c>
      <c r="I26323" t="s">
        <v>1690</v>
      </c>
      <c r="J26323" t="s">
        <v>366</v>
      </c>
      <c r="K26323">
        <v>62027</v>
      </c>
      <c r="L26323">
        <v>1862643668</v>
      </c>
    </row>
    <row r="26324" spans="1:12" x14ac:dyDescent="0.45">
      <c r="A26324" t="str">
        <f t="shared" si="411"/>
        <v>Zarechnyy, Penzenskaya Oblast’, Russia</v>
      </c>
      <c r="B26324" t="s">
        <v>30795</v>
      </c>
      <c r="C26324" t="s">
        <v>30795</v>
      </c>
      <c r="D26324">
        <v>53.2</v>
      </c>
      <c r="E26324">
        <v>45.166699999999999</v>
      </c>
      <c r="F26324" t="s">
        <v>504</v>
      </c>
      <c r="G26324" t="s">
        <v>505</v>
      </c>
      <c r="H26324" t="s">
        <v>506</v>
      </c>
      <c r="I26324" t="s">
        <v>3928</v>
      </c>
      <c r="K26324">
        <v>65156</v>
      </c>
      <c r="L26324">
        <v>1643027966</v>
      </c>
    </row>
    <row r="26325" spans="1:12" x14ac:dyDescent="0.45">
      <c r="A26325" t="str">
        <f t="shared" si="411"/>
        <v>Zarechnyy, Sverdlovskaya Oblast’, Russia</v>
      </c>
      <c r="B26325" t="s">
        <v>30795</v>
      </c>
      <c r="C26325" t="s">
        <v>30795</v>
      </c>
      <c r="D26325">
        <v>56.816699999999997</v>
      </c>
      <c r="E26325">
        <v>61.316699999999997</v>
      </c>
      <c r="F26325" t="s">
        <v>504</v>
      </c>
      <c r="G26325" t="s">
        <v>505</v>
      </c>
      <c r="H26325" t="s">
        <v>506</v>
      </c>
      <c r="I26325" t="s">
        <v>1409</v>
      </c>
      <c r="K26325">
        <v>27617</v>
      </c>
      <c r="L26325">
        <v>1643142776</v>
      </c>
    </row>
    <row r="26326" spans="1:12" x14ac:dyDescent="0.45">
      <c r="A26326" t="str">
        <f t="shared" si="411"/>
        <v>Zarghūn Shahr, Paktīkā, Afghanistan</v>
      </c>
      <c r="B26326" t="s">
        <v>30796</v>
      </c>
      <c r="C26326" t="s">
        <v>30797</v>
      </c>
      <c r="D26326">
        <v>32.85</v>
      </c>
      <c r="E26326">
        <v>68.416700000000006</v>
      </c>
      <c r="F26326" t="s">
        <v>1018</v>
      </c>
      <c r="G26326" t="s">
        <v>1019</v>
      </c>
      <c r="H26326" t="s">
        <v>1020</v>
      </c>
      <c r="I26326" t="s">
        <v>25290</v>
      </c>
      <c r="K26326">
        <v>13737</v>
      </c>
      <c r="L26326">
        <v>1004965319</v>
      </c>
    </row>
    <row r="26327" spans="1:12" x14ac:dyDescent="0.45">
      <c r="A26327" t="str">
        <f t="shared" si="411"/>
        <v>Zaria, Kaduna, Nigeria</v>
      </c>
      <c r="B26327" t="s">
        <v>30798</v>
      </c>
      <c r="C26327" t="s">
        <v>30798</v>
      </c>
      <c r="D26327">
        <v>11.066700000000001</v>
      </c>
      <c r="E26327">
        <v>7.7</v>
      </c>
      <c r="F26327" t="s">
        <v>476</v>
      </c>
      <c r="G26327" t="s">
        <v>477</v>
      </c>
      <c r="H26327" t="s">
        <v>478</v>
      </c>
      <c r="I26327" t="s">
        <v>13847</v>
      </c>
      <c r="J26327" t="s">
        <v>366</v>
      </c>
      <c r="K26327">
        <v>889000</v>
      </c>
      <c r="L26327">
        <v>1566287704</v>
      </c>
    </row>
    <row r="26328" spans="1:12" x14ac:dyDescent="0.45">
      <c r="A26328" t="str">
        <f t="shared" si="411"/>
        <v>Zarinsk, Altayskiy Kray, Russia</v>
      </c>
      <c r="B26328" t="s">
        <v>30799</v>
      </c>
      <c r="C26328" t="s">
        <v>30799</v>
      </c>
      <c r="D26328">
        <v>53.7</v>
      </c>
      <c r="E26328">
        <v>84.916700000000006</v>
      </c>
      <c r="F26328" t="s">
        <v>504</v>
      </c>
      <c r="G26328" t="s">
        <v>505</v>
      </c>
      <c r="H26328" t="s">
        <v>506</v>
      </c>
      <c r="I26328" t="s">
        <v>1533</v>
      </c>
      <c r="K26328">
        <v>46597</v>
      </c>
      <c r="L26328">
        <v>1643009932</v>
      </c>
    </row>
    <row r="26329" spans="1:12" x14ac:dyDescent="0.45">
      <c r="A26329" t="str">
        <f t="shared" si="411"/>
        <v>Zărneşti, Braşov, Romania</v>
      </c>
      <c r="B26329" t="s">
        <v>30800</v>
      </c>
      <c r="C26329" t="s">
        <v>30801</v>
      </c>
      <c r="D26329">
        <v>45.572499999999998</v>
      </c>
      <c r="E26329">
        <v>25.3431</v>
      </c>
      <c r="F26329" t="s">
        <v>665</v>
      </c>
      <c r="G26329" t="s">
        <v>666</v>
      </c>
      <c r="H26329" t="s">
        <v>667</v>
      </c>
      <c r="I26329" t="s">
        <v>5170</v>
      </c>
      <c r="K26329">
        <v>23476</v>
      </c>
      <c r="L26329">
        <v>1642971107</v>
      </c>
    </row>
    <row r="26330" spans="1:12" x14ac:dyDescent="0.45">
      <c r="A26330" t="str">
        <f t="shared" si="411"/>
        <v>Žarnovica, Banskobystrický, Slovakia</v>
      </c>
      <c r="B26330" t="s">
        <v>30802</v>
      </c>
      <c r="C26330" t="s">
        <v>30803</v>
      </c>
      <c r="D26330">
        <v>48.4833</v>
      </c>
      <c r="E26330">
        <v>18.716699999999999</v>
      </c>
      <c r="F26330" t="s">
        <v>3518</v>
      </c>
      <c r="G26330" t="s">
        <v>3519</v>
      </c>
      <c r="H26330" t="s">
        <v>3520</v>
      </c>
      <c r="I26330" t="s">
        <v>3530</v>
      </c>
      <c r="J26330" t="s">
        <v>366</v>
      </c>
      <c r="K26330">
        <v>6284</v>
      </c>
      <c r="L26330">
        <v>1703234084</v>
      </c>
    </row>
    <row r="26331" spans="1:12" x14ac:dyDescent="0.45">
      <c r="A26331" t="str">
        <f t="shared" si="411"/>
        <v>Zarrīn Shahr, Eşfahān, Iran</v>
      </c>
      <c r="B26331" t="s">
        <v>30804</v>
      </c>
      <c r="C26331" t="s">
        <v>30805</v>
      </c>
      <c r="D26331">
        <v>32.389400000000002</v>
      </c>
      <c r="E26331">
        <v>51.376399999999997</v>
      </c>
      <c r="F26331" t="s">
        <v>388</v>
      </c>
      <c r="G26331" t="s">
        <v>389</v>
      </c>
      <c r="H26331" t="s">
        <v>390</v>
      </c>
      <c r="I26331" t="s">
        <v>391</v>
      </c>
      <c r="J26331" t="s">
        <v>366</v>
      </c>
      <c r="K26331">
        <v>55984</v>
      </c>
      <c r="L26331">
        <v>1364248651</v>
      </c>
    </row>
    <row r="26332" spans="1:12" x14ac:dyDescent="0.45">
      <c r="A26332" t="str">
        <f t="shared" si="411"/>
        <v>Zarumilla, Tumbes, Peru</v>
      </c>
      <c r="B26332" t="s">
        <v>30806</v>
      </c>
      <c r="C26332" t="s">
        <v>30806</v>
      </c>
      <c r="D26332">
        <v>-3.5013999999999998</v>
      </c>
      <c r="E26332">
        <v>-80.272199999999998</v>
      </c>
      <c r="F26332" t="s">
        <v>509</v>
      </c>
      <c r="G26332" t="s">
        <v>510</v>
      </c>
      <c r="H26332" t="s">
        <v>511</v>
      </c>
      <c r="I26332" t="s">
        <v>28204</v>
      </c>
      <c r="K26332">
        <v>16971</v>
      </c>
      <c r="L26332">
        <v>1604793858</v>
      </c>
    </row>
    <row r="26333" spans="1:12" x14ac:dyDescent="0.45">
      <c r="A26333" t="str">
        <f t="shared" si="411"/>
        <v>Żary, Lubuskie, Poland</v>
      </c>
      <c r="B26333" t="s">
        <v>30807</v>
      </c>
      <c r="C26333" t="s">
        <v>30808</v>
      </c>
      <c r="D26333">
        <v>51.633299999999998</v>
      </c>
      <c r="E26333">
        <v>15.1333</v>
      </c>
      <c r="F26333" t="s">
        <v>3993</v>
      </c>
      <c r="G26333" t="s">
        <v>3994</v>
      </c>
      <c r="H26333" t="s">
        <v>3995</v>
      </c>
      <c r="I26333" t="s">
        <v>10999</v>
      </c>
      <c r="J26333" t="s">
        <v>366</v>
      </c>
      <c r="K26333">
        <v>37502</v>
      </c>
      <c r="L26333">
        <v>1616092414</v>
      </c>
    </row>
    <row r="26334" spans="1:12" x14ac:dyDescent="0.45">
      <c r="A26334" t="str">
        <f t="shared" si="411"/>
        <v>Zarzis, Médenine, Tunisia</v>
      </c>
      <c r="B26334" t="s">
        <v>30809</v>
      </c>
      <c r="C26334" t="s">
        <v>30809</v>
      </c>
      <c r="D26334">
        <v>33.510399999999997</v>
      </c>
      <c r="E26334">
        <v>11.1</v>
      </c>
      <c r="F26334" t="s">
        <v>2368</v>
      </c>
      <c r="G26334" t="s">
        <v>2369</v>
      </c>
      <c r="H26334" t="s">
        <v>2370</v>
      </c>
      <c r="I26334" t="s">
        <v>4121</v>
      </c>
      <c r="K26334">
        <v>159161</v>
      </c>
      <c r="L26334">
        <v>1788933524</v>
      </c>
    </row>
    <row r="26335" spans="1:12" x14ac:dyDescent="0.45">
      <c r="A26335" t="str">
        <f t="shared" si="411"/>
        <v>Zaslawye, Minskaya Voblasts’, Belarus</v>
      </c>
      <c r="B26335" t="s">
        <v>30810</v>
      </c>
      <c r="C26335" t="s">
        <v>30810</v>
      </c>
      <c r="D26335">
        <v>54</v>
      </c>
      <c r="E26335">
        <v>27.283300000000001</v>
      </c>
      <c r="F26335" t="s">
        <v>2588</v>
      </c>
      <c r="G26335" t="s">
        <v>2589</v>
      </c>
      <c r="H26335" t="s">
        <v>2590</v>
      </c>
      <c r="I26335" t="s">
        <v>5752</v>
      </c>
      <c r="K26335">
        <v>17600</v>
      </c>
      <c r="L26335">
        <v>1112333553</v>
      </c>
    </row>
    <row r="26336" spans="1:12" x14ac:dyDescent="0.45">
      <c r="A26336" t="str">
        <f t="shared" si="411"/>
        <v>Žatec, Ústecký Kraj, Czechia</v>
      </c>
      <c r="B26336" t="s">
        <v>30811</v>
      </c>
      <c r="C26336" t="s">
        <v>30812</v>
      </c>
      <c r="D26336">
        <v>50.327300000000001</v>
      </c>
      <c r="E26336">
        <v>13.5459</v>
      </c>
      <c r="F26336" t="s">
        <v>2480</v>
      </c>
      <c r="G26336" t="s">
        <v>2481</v>
      </c>
      <c r="H26336" t="s">
        <v>2482</v>
      </c>
      <c r="I26336" t="s">
        <v>4483</v>
      </c>
      <c r="K26336">
        <v>19047</v>
      </c>
      <c r="L26336">
        <v>1203368176</v>
      </c>
    </row>
    <row r="26337" spans="1:12" x14ac:dyDescent="0.45">
      <c r="A26337" t="str">
        <f t="shared" si="411"/>
        <v>Zavāreh, Eşfahān, Iran</v>
      </c>
      <c r="B26337" t="s">
        <v>30813</v>
      </c>
      <c r="C26337" t="s">
        <v>30814</v>
      </c>
      <c r="D26337">
        <v>33.448599999999999</v>
      </c>
      <c r="E26337">
        <v>52.493299999999998</v>
      </c>
      <c r="F26337" t="s">
        <v>388</v>
      </c>
      <c r="G26337" t="s">
        <v>389</v>
      </c>
      <c r="H26337" t="s">
        <v>390</v>
      </c>
      <c r="I26337" t="s">
        <v>391</v>
      </c>
      <c r="K26337">
        <v>7806</v>
      </c>
      <c r="L26337">
        <v>1364819342</v>
      </c>
    </row>
    <row r="26338" spans="1:12" x14ac:dyDescent="0.45">
      <c r="A26338" t="str">
        <f t="shared" si="411"/>
        <v>Zavitinsk, Amurskaya Oblast’, Russia</v>
      </c>
      <c r="B26338" t="s">
        <v>30815</v>
      </c>
      <c r="C26338" t="s">
        <v>30815</v>
      </c>
      <c r="D26338">
        <v>50.116700000000002</v>
      </c>
      <c r="E26338">
        <v>129.4333</v>
      </c>
      <c r="F26338" t="s">
        <v>504</v>
      </c>
      <c r="G26338" t="s">
        <v>505</v>
      </c>
      <c r="H26338" t="s">
        <v>506</v>
      </c>
      <c r="I26338" t="s">
        <v>4082</v>
      </c>
      <c r="K26338">
        <v>10721</v>
      </c>
      <c r="L26338">
        <v>1643858622</v>
      </c>
    </row>
    <row r="26339" spans="1:12" x14ac:dyDescent="0.45">
      <c r="A26339" t="str">
        <f t="shared" si="411"/>
        <v>Zavodoukovsk, Tyumenskaya Oblast’, Russia</v>
      </c>
      <c r="B26339" t="s">
        <v>30816</v>
      </c>
      <c r="C26339" t="s">
        <v>30816</v>
      </c>
      <c r="D26339">
        <v>56.5</v>
      </c>
      <c r="E26339">
        <v>66.55</v>
      </c>
      <c r="F26339" t="s">
        <v>504</v>
      </c>
      <c r="G26339" t="s">
        <v>505</v>
      </c>
      <c r="H26339" t="s">
        <v>506</v>
      </c>
      <c r="I26339" t="s">
        <v>10917</v>
      </c>
      <c r="K26339">
        <v>26048</v>
      </c>
      <c r="L26339">
        <v>1643833832</v>
      </c>
    </row>
    <row r="26340" spans="1:12" x14ac:dyDescent="0.45">
      <c r="A26340" t="str">
        <f t="shared" si="411"/>
        <v>Zavodske, Poltavs’ka Oblast’, Ukraine</v>
      </c>
      <c r="B26340" t="s">
        <v>30817</v>
      </c>
      <c r="C26340" t="s">
        <v>30817</v>
      </c>
      <c r="D26340">
        <v>50.400199999999998</v>
      </c>
      <c r="E26340">
        <v>33.390799999999999</v>
      </c>
      <c r="F26340" t="s">
        <v>1461</v>
      </c>
      <c r="G26340" t="s">
        <v>1462</v>
      </c>
      <c r="H26340" t="s">
        <v>1463</v>
      </c>
      <c r="I26340" t="s">
        <v>12500</v>
      </c>
      <c r="K26340">
        <v>8180</v>
      </c>
      <c r="L26340">
        <v>1804705298</v>
      </c>
    </row>
    <row r="26341" spans="1:12" x14ac:dyDescent="0.45">
      <c r="A26341" t="str">
        <f t="shared" si="411"/>
        <v>Zavolzhsk, Ivanovskaya Oblast’, Russia</v>
      </c>
      <c r="B26341" t="s">
        <v>30818</v>
      </c>
      <c r="C26341" t="s">
        <v>30818</v>
      </c>
      <c r="D26341">
        <v>57.4833</v>
      </c>
      <c r="E26341">
        <v>42.133299999999998</v>
      </c>
      <c r="F26341" t="s">
        <v>504</v>
      </c>
      <c r="G26341" t="s">
        <v>505</v>
      </c>
      <c r="H26341" t="s">
        <v>506</v>
      </c>
      <c r="I26341" t="s">
        <v>10325</v>
      </c>
      <c r="K26341">
        <v>10121</v>
      </c>
      <c r="L26341">
        <v>1643171028</v>
      </c>
    </row>
    <row r="26342" spans="1:12" x14ac:dyDescent="0.45">
      <c r="A26342" t="str">
        <f t="shared" si="411"/>
        <v>Zavolzhye, Nizhegorodskaya Oblast’, Russia</v>
      </c>
      <c r="B26342" t="s">
        <v>30819</v>
      </c>
      <c r="C26342" t="s">
        <v>30819</v>
      </c>
      <c r="D26342">
        <v>56.642499999999998</v>
      </c>
      <c r="E26342">
        <v>43.392800000000001</v>
      </c>
      <c r="F26342" t="s">
        <v>504</v>
      </c>
      <c r="G26342" t="s">
        <v>505</v>
      </c>
      <c r="H26342" t="s">
        <v>506</v>
      </c>
      <c r="I26342" t="s">
        <v>2476</v>
      </c>
      <c r="K26342">
        <v>38230</v>
      </c>
      <c r="L26342">
        <v>1643954070</v>
      </c>
    </row>
    <row r="26343" spans="1:12" x14ac:dyDescent="0.45">
      <c r="A26343" t="str">
        <f t="shared" si="411"/>
        <v>Zavrč, Zavrč, Slovenia</v>
      </c>
      <c r="B26343" t="s">
        <v>30820</v>
      </c>
      <c r="C26343" t="s">
        <v>30821</v>
      </c>
      <c r="D26343">
        <v>46.3917</v>
      </c>
      <c r="E26343">
        <v>16.049700000000001</v>
      </c>
      <c r="F26343" t="s">
        <v>1111</v>
      </c>
      <c r="G26343" t="s">
        <v>1112</v>
      </c>
      <c r="H26343" t="s">
        <v>1113</v>
      </c>
      <c r="I26343" t="s">
        <v>30820</v>
      </c>
      <c r="J26343" t="s">
        <v>378</v>
      </c>
      <c r="L26343">
        <v>1705477555</v>
      </c>
    </row>
    <row r="26344" spans="1:12" x14ac:dyDescent="0.45">
      <c r="A26344" t="str">
        <f t="shared" si="411"/>
        <v>Zawyat an Nwaçer, Casablanca-Settat, Morocco</v>
      </c>
      <c r="B26344" t="s">
        <v>30822</v>
      </c>
      <c r="C26344" t="s">
        <v>30823</v>
      </c>
      <c r="D26344">
        <v>33.3611</v>
      </c>
      <c r="E26344">
        <v>-7.6113999999999997</v>
      </c>
      <c r="F26344" t="s">
        <v>893</v>
      </c>
      <c r="G26344" t="s">
        <v>894</v>
      </c>
      <c r="H26344" t="s">
        <v>895</v>
      </c>
      <c r="I26344" t="s">
        <v>3655</v>
      </c>
      <c r="K26344">
        <v>23802</v>
      </c>
      <c r="L26344">
        <v>1504451401</v>
      </c>
    </row>
    <row r="26345" spans="1:12" x14ac:dyDescent="0.45">
      <c r="A26345" t="str">
        <f t="shared" si="411"/>
        <v>Zaysan, Shyghys Qazaqstan, Kazakhstan</v>
      </c>
      <c r="B26345" t="s">
        <v>30824</v>
      </c>
      <c r="C26345" t="s">
        <v>30824</v>
      </c>
      <c r="D26345">
        <v>47.468800000000002</v>
      </c>
      <c r="E26345">
        <v>84.864599999999996</v>
      </c>
      <c r="F26345" t="s">
        <v>1182</v>
      </c>
      <c r="G26345" t="s">
        <v>1183</v>
      </c>
      <c r="H26345" t="s">
        <v>1184</v>
      </c>
      <c r="I26345" t="s">
        <v>2817</v>
      </c>
      <c r="K26345">
        <v>17600</v>
      </c>
      <c r="L26345">
        <v>1398700526</v>
      </c>
    </row>
    <row r="26346" spans="1:12" x14ac:dyDescent="0.45">
      <c r="A26346" t="str">
        <f t="shared" si="411"/>
        <v>Zāzerān, Eşfahān, Iran</v>
      </c>
      <c r="B26346" t="s">
        <v>30825</v>
      </c>
      <c r="C26346" t="s">
        <v>30826</v>
      </c>
      <c r="D26346">
        <v>32.602499999999999</v>
      </c>
      <c r="E26346">
        <v>51.496899999999997</v>
      </c>
      <c r="F26346" t="s">
        <v>388</v>
      </c>
      <c r="G26346" t="s">
        <v>389</v>
      </c>
      <c r="H26346" t="s">
        <v>390</v>
      </c>
      <c r="I26346" t="s">
        <v>391</v>
      </c>
      <c r="K26346">
        <v>7670</v>
      </c>
      <c r="L26346">
        <v>1364024070</v>
      </c>
    </row>
    <row r="26347" spans="1:12" x14ac:dyDescent="0.45">
      <c r="A26347" t="str">
        <f t="shared" si="411"/>
        <v>Zbąszyń, Wielkopolskie, Poland</v>
      </c>
      <c r="B26347" t="s">
        <v>30827</v>
      </c>
      <c r="C26347" t="s">
        <v>30828</v>
      </c>
      <c r="D26347">
        <v>52.253100000000003</v>
      </c>
      <c r="E26347">
        <v>15.9178</v>
      </c>
      <c r="F26347" t="s">
        <v>3993</v>
      </c>
      <c r="G26347" t="s">
        <v>3994</v>
      </c>
      <c r="H26347" t="s">
        <v>3995</v>
      </c>
      <c r="I26347" t="s">
        <v>10843</v>
      </c>
      <c r="K26347">
        <v>7264</v>
      </c>
      <c r="L26347">
        <v>1616410793</v>
      </c>
    </row>
    <row r="26348" spans="1:12" x14ac:dyDescent="0.45">
      <c r="A26348" t="str">
        <f t="shared" si="411"/>
        <v>Žďár nad Sázavou, Vysočina, Czechia</v>
      </c>
      <c r="B26348" t="s">
        <v>30829</v>
      </c>
      <c r="C26348" t="s">
        <v>30830</v>
      </c>
      <c r="D26348">
        <v>49.5627</v>
      </c>
      <c r="E26348">
        <v>15.939299999999999</v>
      </c>
      <c r="F26348" t="s">
        <v>2480</v>
      </c>
      <c r="G26348" t="s">
        <v>2481</v>
      </c>
      <c r="H26348" t="s">
        <v>2482</v>
      </c>
      <c r="I26348" t="s">
        <v>5760</v>
      </c>
      <c r="K26348">
        <v>20717</v>
      </c>
      <c r="L26348">
        <v>1203204559</v>
      </c>
    </row>
    <row r="26349" spans="1:12" x14ac:dyDescent="0.45">
      <c r="A26349" t="str">
        <f t="shared" si="411"/>
        <v>Żebbuġ, Żebbuġ, Malta</v>
      </c>
      <c r="B26349" t="s">
        <v>30831</v>
      </c>
      <c r="C26349" t="s">
        <v>30832</v>
      </c>
      <c r="D26349">
        <v>35.871899999999997</v>
      </c>
      <c r="E26349">
        <v>14.4411</v>
      </c>
      <c r="F26349" t="s">
        <v>2704</v>
      </c>
      <c r="G26349" t="s">
        <v>2705</v>
      </c>
      <c r="H26349" t="s">
        <v>2706</v>
      </c>
      <c r="I26349" t="s">
        <v>30831</v>
      </c>
      <c r="J26349" t="s">
        <v>378</v>
      </c>
      <c r="L26349">
        <v>1470473600</v>
      </c>
    </row>
    <row r="26350" spans="1:12" x14ac:dyDescent="0.45">
      <c r="A26350" t="str">
        <f t="shared" si="411"/>
        <v>Żebbuġ, Żebbuġ (Ghawdex), Malta</v>
      </c>
      <c r="B26350" t="s">
        <v>30831</v>
      </c>
      <c r="C26350" t="s">
        <v>30832</v>
      </c>
      <c r="D26350">
        <v>36.072200000000002</v>
      </c>
      <c r="E26350">
        <v>14.235799999999999</v>
      </c>
      <c r="F26350" t="s">
        <v>2704</v>
      </c>
      <c r="G26350" t="s">
        <v>2705</v>
      </c>
      <c r="H26350" t="s">
        <v>2706</v>
      </c>
      <c r="I26350" t="s">
        <v>30833</v>
      </c>
      <c r="J26350" t="s">
        <v>378</v>
      </c>
      <c r="L26350">
        <v>1470804129</v>
      </c>
    </row>
    <row r="26351" spans="1:12" x14ac:dyDescent="0.45">
      <c r="A26351" t="str">
        <f t="shared" si="411"/>
        <v>Zebulon, North Carolina, United States</v>
      </c>
      <c r="B26351" t="s">
        <v>30834</v>
      </c>
      <c r="C26351" t="s">
        <v>30834</v>
      </c>
      <c r="D26351">
        <v>35.831800000000001</v>
      </c>
      <c r="E26351">
        <v>-78.316199999999995</v>
      </c>
      <c r="F26351" t="s">
        <v>530</v>
      </c>
      <c r="G26351" t="s">
        <v>531</v>
      </c>
      <c r="H26351" t="s">
        <v>532</v>
      </c>
      <c r="I26351" t="s">
        <v>589</v>
      </c>
      <c r="K26351">
        <v>5917</v>
      </c>
      <c r="L26351">
        <v>1840016201</v>
      </c>
    </row>
    <row r="26352" spans="1:12" x14ac:dyDescent="0.45">
      <c r="A26352" t="str">
        <f t="shared" si="411"/>
        <v>Zeeland, Michigan, United States</v>
      </c>
      <c r="B26352" t="s">
        <v>18118</v>
      </c>
      <c r="C26352" t="s">
        <v>18118</v>
      </c>
      <c r="D26352">
        <v>42.813899999999997</v>
      </c>
      <c r="E26352">
        <v>-86.012900000000002</v>
      </c>
      <c r="F26352" t="s">
        <v>530</v>
      </c>
      <c r="G26352" t="s">
        <v>531</v>
      </c>
      <c r="H26352" t="s">
        <v>532</v>
      </c>
      <c r="I26352" t="s">
        <v>868</v>
      </c>
      <c r="K26352">
        <v>5536</v>
      </c>
      <c r="L26352">
        <v>1840000383</v>
      </c>
    </row>
    <row r="26353" spans="1:12" x14ac:dyDescent="0.45">
      <c r="A26353" t="str">
        <f t="shared" si="411"/>
        <v>Ẕefat, Northern, Israel</v>
      </c>
      <c r="B26353" t="s">
        <v>30835</v>
      </c>
      <c r="C26353" t="s">
        <v>30836</v>
      </c>
      <c r="D26353">
        <v>32.965800000000002</v>
      </c>
      <c r="E26353">
        <v>35.4983</v>
      </c>
      <c r="F26353" t="s">
        <v>369</v>
      </c>
      <c r="G26353" t="s">
        <v>370</v>
      </c>
      <c r="H26353" t="s">
        <v>371</v>
      </c>
      <c r="I26353" t="s">
        <v>372</v>
      </c>
      <c r="K26353">
        <v>35700</v>
      </c>
      <c r="L26353">
        <v>1376611460</v>
      </c>
    </row>
    <row r="26354" spans="1:12" x14ac:dyDescent="0.45">
      <c r="A26354" t="str">
        <f t="shared" si="411"/>
        <v>Zefýri, Attikí, Greece</v>
      </c>
      <c r="B26354" t="s">
        <v>30837</v>
      </c>
      <c r="C26354" t="s">
        <v>30838</v>
      </c>
      <c r="D26354">
        <v>38.066699999999997</v>
      </c>
      <c r="E26354">
        <v>23.716699999999999</v>
      </c>
      <c r="F26354" t="s">
        <v>928</v>
      </c>
      <c r="G26354" t="s">
        <v>929</v>
      </c>
      <c r="H26354" t="s">
        <v>930</v>
      </c>
      <c r="I26354" t="s">
        <v>1028</v>
      </c>
      <c r="K26354">
        <v>9454</v>
      </c>
      <c r="L26354">
        <v>1300050699</v>
      </c>
    </row>
    <row r="26355" spans="1:12" x14ac:dyDescent="0.45">
      <c r="A26355" t="str">
        <f t="shared" si="411"/>
        <v>Zeghanghane, Oriental, Morocco</v>
      </c>
      <c r="B26355" t="s">
        <v>30839</v>
      </c>
      <c r="C26355" t="s">
        <v>30839</v>
      </c>
      <c r="D26355">
        <v>35.157499999999999</v>
      </c>
      <c r="E26355">
        <v>-3.0017</v>
      </c>
      <c r="F26355" t="s">
        <v>893</v>
      </c>
      <c r="G26355" t="s">
        <v>894</v>
      </c>
      <c r="H26355" t="s">
        <v>895</v>
      </c>
      <c r="I26355" t="s">
        <v>921</v>
      </c>
      <c r="K26355">
        <v>34025</v>
      </c>
      <c r="L26355">
        <v>1504260154</v>
      </c>
    </row>
    <row r="26356" spans="1:12" x14ac:dyDescent="0.45">
      <c r="A26356" t="str">
        <f t="shared" si="411"/>
        <v>Zehdenick, Brandenburg, Germany</v>
      </c>
      <c r="B26356" t="s">
        <v>30840</v>
      </c>
      <c r="C26356" t="s">
        <v>30840</v>
      </c>
      <c r="D26356">
        <v>52.9831</v>
      </c>
      <c r="E26356">
        <v>13.3331</v>
      </c>
      <c r="F26356" t="s">
        <v>441</v>
      </c>
      <c r="G26356" t="s">
        <v>442</v>
      </c>
      <c r="H26356" t="s">
        <v>443</v>
      </c>
      <c r="I26356" t="s">
        <v>1719</v>
      </c>
      <c r="K26356">
        <v>13437</v>
      </c>
      <c r="L26356">
        <v>1276607810</v>
      </c>
    </row>
    <row r="26357" spans="1:12" x14ac:dyDescent="0.45">
      <c r="A26357" t="str">
        <f t="shared" si="411"/>
        <v>Zeitz, Saxony-Anhalt, Germany</v>
      </c>
      <c r="B26357" t="s">
        <v>30841</v>
      </c>
      <c r="C26357" t="s">
        <v>30841</v>
      </c>
      <c r="D26357">
        <v>51.047800000000002</v>
      </c>
      <c r="E26357">
        <v>12.138299999999999</v>
      </c>
      <c r="F26357" t="s">
        <v>441</v>
      </c>
      <c r="G26357" t="s">
        <v>442</v>
      </c>
      <c r="H26357" t="s">
        <v>443</v>
      </c>
      <c r="I26357" t="s">
        <v>1614</v>
      </c>
      <c r="K26357">
        <v>27955</v>
      </c>
      <c r="L26357">
        <v>1276390204</v>
      </c>
    </row>
    <row r="26358" spans="1:12" x14ac:dyDescent="0.45">
      <c r="A26358" t="str">
        <f t="shared" si="411"/>
        <v>Żejtun, Żejtun, Malta</v>
      </c>
      <c r="B26358" t="s">
        <v>30842</v>
      </c>
      <c r="C26358" t="s">
        <v>30843</v>
      </c>
      <c r="D26358">
        <v>35.855800000000002</v>
      </c>
      <c r="E26358">
        <v>14.533099999999999</v>
      </c>
      <c r="F26358" t="s">
        <v>2704</v>
      </c>
      <c r="G26358" t="s">
        <v>2705</v>
      </c>
      <c r="H26358" t="s">
        <v>2706</v>
      </c>
      <c r="I26358" t="s">
        <v>30842</v>
      </c>
      <c r="J26358" t="s">
        <v>378</v>
      </c>
      <c r="L26358">
        <v>1470320205</v>
      </c>
    </row>
    <row r="26359" spans="1:12" x14ac:dyDescent="0.45">
      <c r="A26359" t="str">
        <f t="shared" si="411"/>
        <v>Zelenikovo, Zelenikovo, Macedonia</v>
      </c>
      <c r="B26359" t="s">
        <v>30844</v>
      </c>
      <c r="C26359" t="s">
        <v>30844</v>
      </c>
      <c r="D26359">
        <v>41.884099999999997</v>
      </c>
      <c r="E26359">
        <v>21.5885</v>
      </c>
      <c r="F26359" t="s">
        <v>2246</v>
      </c>
      <c r="G26359" t="s">
        <v>2247</v>
      </c>
      <c r="H26359" t="s">
        <v>2248</v>
      </c>
      <c r="I26359" t="s">
        <v>30844</v>
      </c>
      <c r="J26359" t="s">
        <v>378</v>
      </c>
      <c r="L26359">
        <v>1807765797</v>
      </c>
    </row>
    <row r="26360" spans="1:12" x14ac:dyDescent="0.45">
      <c r="A26360" t="str">
        <f t="shared" si="411"/>
        <v>Zelënodol’sk, Tatarstan, Russia</v>
      </c>
      <c r="B26360" t="s">
        <v>30845</v>
      </c>
      <c r="C26360" t="s">
        <v>30846</v>
      </c>
      <c r="D26360">
        <v>55.85</v>
      </c>
      <c r="E26360">
        <v>48.5167</v>
      </c>
      <c r="F26360" t="s">
        <v>504</v>
      </c>
      <c r="G26360" t="s">
        <v>505</v>
      </c>
      <c r="H26360" t="s">
        <v>506</v>
      </c>
      <c r="I26360" t="s">
        <v>1627</v>
      </c>
      <c r="K26360">
        <v>99491</v>
      </c>
      <c r="L26360">
        <v>1643223486</v>
      </c>
    </row>
    <row r="26361" spans="1:12" x14ac:dyDescent="0.45">
      <c r="A26361" t="str">
        <f t="shared" si="411"/>
        <v>Zelenogorsk, Krasnoyarskiy Kray, Russia</v>
      </c>
      <c r="B26361" t="s">
        <v>30847</v>
      </c>
      <c r="C26361" t="s">
        <v>30847</v>
      </c>
      <c r="D26361">
        <v>56.1</v>
      </c>
      <c r="E26361">
        <v>94.583299999999994</v>
      </c>
      <c r="F26361" t="s">
        <v>504</v>
      </c>
      <c r="G26361" t="s">
        <v>505</v>
      </c>
      <c r="H26361" t="s">
        <v>506</v>
      </c>
      <c r="I26361" t="s">
        <v>737</v>
      </c>
      <c r="K26361">
        <v>62245</v>
      </c>
      <c r="L26361">
        <v>1643010181</v>
      </c>
    </row>
    <row r="26362" spans="1:12" x14ac:dyDescent="0.45">
      <c r="A26362" t="str">
        <f t="shared" si="411"/>
        <v>Zelenogradsk, Kaliningradskaya Oblast’, Russia</v>
      </c>
      <c r="B26362" t="s">
        <v>30848</v>
      </c>
      <c r="C26362" t="s">
        <v>30848</v>
      </c>
      <c r="D26362">
        <v>54.95</v>
      </c>
      <c r="E26362">
        <v>20.4833</v>
      </c>
      <c r="F26362" t="s">
        <v>504</v>
      </c>
      <c r="G26362" t="s">
        <v>505</v>
      </c>
      <c r="H26362" t="s">
        <v>506</v>
      </c>
      <c r="I26362" t="s">
        <v>3117</v>
      </c>
      <c r="J26362" t="s">
        <v>366</v>
      </c>
      <c r="K26362">
        <v>15493</v>
      </c>
      <c r="L26362">
        <v>1643896449</v>
      </c>
    </row>
    <row r="26363" spans="1:12" x14ac:dyDescent="0.45">
      <c r="A26363" t="str">
        <f t="shared" si="411"/>
        <v>Zelenokumsk, Stavropol’skiy Kray, Russia</v>
      </c>
      <c r="B26363" t="s">
        <v>30849</v>
      </c>
      <c r="C26363" t="s">
        <v>30849</v>
      </c>
      <c r="D26363">
        <v>44.4</v>
      </c>
      <c r="E26363">
        <v>43.866999999999997</v>
      </c>
      <c r="F26363" t="s">
        <v>504</v>
      </c>
      <c r="G26363" t="s">
        <v>505</v>
      </c>
      <c r="H26363" t="s">
        <v>506</v>
      </c>
      <c r="I26363" t="s">
        <v>4665</v>
      </c>
      <c r="K26363">
        <v>34690</v>
      </c>
      <c r="L26363">
        <v>1643031364</v>
      </c>
    </row>
    <row r="26364" spans="1:12" x14ac:dyDescent="0.45">
      <c r="A26364" t="str">
        <f t="shared" si="411"/>
        <v>Železniki, Železniki, Slovenia</v>
      </c>
      <c r="B26364" t="s">
        <v>30850</v>
      </c>
      <c r="C26364" t="s">
        <v>30851</v>
      </c>
      <c r="D26364">
        <v>46.2333</v>
      </c>
      <c r="E26364">
        <v>14.166700000000001</v>
      </c>
      <c r="F26364" t="s">
        <v>1111</v>
      </c>
      <c r="G26364" t="s">
        <v>1112</v>
      </c>
      <c r="H26364" t="s">
        <v>1113</v>
      </c>
      <c r="I26364" t="s">
        <v>30850</v>
      </c>
      <c r="J26364" t="s">
        <v>378</v>
      </c>
      <c r="L26364">
        <v>1705885002</v>
      </c>
    </row>
    <row r="26365" spans="1:12" x14ac:dyDescent="0.45">
      <c r="A26365" t="str">
        <f t="shared" si="411"/>
        <v>Železný Brod, Liberecký Kraj, Czechia</v>
      </c>
      <c r="B26365" t="s">
        <v>30852</v>
      </c>
      <c r="C26365" t="s">
        <v>30853</v>
      </c>
      <c r="D26365">
        <v>50.642800000000001</v>
      </c>
      <c r="E26365">
        <v>15.254200000000001</v>
      </c>
      <c r="F26365" t="s">
        <v>2480</v>
      </c>
      <c r="G26365" t="s">
        <v>2481</v>
      </c>
      <c r="H26365" t="s">
        <v>2482</v>
      </c>
      <c r="I26365" t="s">
        <v>6474</v>
      </c>
      <c r="K26365">
        <v>6051</v>
      </c>
      <c r="L26365">
        <v>1203728657</v>
      </c>
    </row>
    <row r="26366" spans="1:12" x14ac:dyDescent="0.45">
      <c r="A26366" t="str">
        <f t="shared" si="411"/>
        <v>Želiezovce, Nitriansky, Slovakia</v>
      </c>
      <c r="B26366" t="s">
        <v>30854</v>
      </c>
      <c r="C26366" t="s">
        <v>30855</v>
      </c>
      <c r="D26366">
        <v>48.0486</v>
      </c>
      <c r="E26366">
        <v>18.660299999999999</v>
      </c>
      <c r="F26366" t="s">
        <v>3518</v>
      </c>
      <c r="G26366" t="s">
        <v>3519</v>
      </c>
      <c r="H26366" t="s">
        <v>3520</v>
      </c>
      <c r="I26366" t="s">
        <v>3521</v>
      </c>
      <c r="K26366">
        <v>6859</v>
      </c>
      <c r="L26366">
        <v>1703469340</v>
      </c>
    </row>
    <row r="26367" spans="1:12" x14ac:dyDescent="0.45">
      <c r="A26367" t="str">
        <f t="shared" si="411"/>
        <v>Želino, Želino, Macedonia</v>
      </c>
      <c r="B26367" t="s">
        <v>30856</v>
      </c>
      <c r="C26367" t="s">
        <v>30857</v>
      </c>
      <c r="D26367">
        <v>41.982500000000002</v>
      </c>
      <c r="E26367">
        <v>21.0624</v>
      </c>
      <c r="F26367" t="s">
        <v>2246</v>
      </c>
      <c r="G26367" t="s">
        <v>2247</v>
      </c>
      <c r="H26367" t="s">
        <v>2248</v>
      </c>
      <c r="I26367" t="s">
        <v>30856</v>
      </c>
      <c r="J26367" t="s">
        <v>378</v>
      </c>
      <c r="L26367">
        <v>1807040075</v>
      </c>
    </row>
    <row r="26368" spans="1:12" x14ac:dyDescent="0.45">
      <c r="A26368" t="str">
        <f t="shared" si="411"/>
        <v>Zell am Harmersbach, Baden-Württemberg, Germany</v>
      </c>
      <c r="B26368" t="s">
        <v>30858</v>
      </c>
      <c r="C26368" t="s">
        <v>30858</v>
      </c>
      <c r="D26368">
        <v>48.346699999999998</v>
      </c>
      <c r="E26368">
        <v>8.0639000000000003</v>
      </c>
      <c r="F26368" t="s">
        <v>441</v>
      </c>
      <c r="G26368" t="s">
        <v>442</v>
      </c>
      <c r="H26368" t="s">
        <v>443</v>
      </c>
      <c r="I26368" t="s">
        <v>451</v>
      </c>
      <c r="K26368">
        <v>8112</v>
      </c>
      <c r="L26368">
        <v>1276476250</v>
      </c>
    </row>
    <row r="26369" spans="1:12" x14ac:dyDescent="0.45">
      <c r="A26369" t="str">
        <f t="shared" si="411"/>
        <v>Zell am See, Salzburg, Austria</v>
      </c>
      <c r="B26369" t="s">
        <v>30859</v>
      </c>
      <c r="C26369" t="s">
        <v>30859</v>
      </c>
      <c r="D26369">
        <v>47.323300000000003</v>
      </c>
      <c r="E26369">
        <v>12.7981</v>
      </c>
      <c r="F26369" t="s">
        <v>1889</v>
      </c>
      <c r="G26369" t="s">
        <v>1890</v>
      </c>
      <c r="H26369" t="s">
        <v>1891</v>
      </c>
      <c r="I26369" t="s">
        <v>4597</v>
      </c>
      <c r="J26369" t="s">
        <v>366</v>
      </c>
      <c r="K26369">
        <v>9762</v>
      </c>
      <c r="L26369">
        <v>1040352901</v>
      </c>
    </row>
    <row r="26370" spans="1:12" x14ac:dyDescent="0.45">
      <c r="A26370" t="str">
        <f t="shared" si="411"/>
        <v>Zell im Wiesental, Baden-Württemberg, Germany</v>
      </c>
      <c r="B26370" t="s">
        <v>30860</v>
      </c>
      <c r="C26370" t="s">
        <v>30860</v>
      </c>
      <c r="D26370">
        <v>47.706899999999997</v>
      </c>
      <c r="E26370">
        <v>7.8513999999999999</v>
      </c>
      <c r="F26370" t="s">
        <v>441</v>
      </c>
      <c r="G26370" t="s">
        <v>442</v>
      </c>
      <c r="H26370" t="s">
        <v>443</v>
      </c>
      <c r="I26370" t="s">
        <v>451</v>
      </c>
      <c r="K26370">
        <v>6325</v>
      </c>
      <c r="L26370">
        <v>1276966044</v>
      </c>
    </row>
    <row r="26371" spans="1:12" x14ac:dyDescent="0.45">
      <c r="A26371" t="str">
        <f t="shared" ref="A26371:A26434" si="412">CONCATENATE(B26371,", ",I26371,", ",F26371)</f>
        <v>Zella-Mehlis, Thuringia, Germany</v>
      </c>
      <c r="B26371" t="s">
        <v>30861</v>
      </c>
      <c r="C26371" t="s">
        <v>30861</v>
      </c>
      <c r="D26371">
        <v>50.659700000000001</v>
      </c>
      <c r="E26371">
        <v>10.6669</v>
      </c>
      <c r="F26371" t="s">
        <v>441</v>
      </c>
      <c r="G26371" t="s">
        <v>442</v>
      </c>
      <c r="H26371" t="s">
        <v>443</v>
      </c>
      <c r="I26371" t="s">
        <v>1709</v>
      </c>
      <c r="K26371">
        <v>12863</v>
      </c>
      <c r="L26371">
        <v>1276496702</v>
      </c>
    </row>
    <row r="26372" spans="1:12" x14ac:dyDescent="0.45">
      <c r="A26372" t="str">
        <f t="shared" si="412"/>
        <v>Zeltweg, Steiermark, Austria</v>
      </c>
      <c r="B26372" t="s">
        <v>30862</v>
      </c>
      <c r="C26372" t="s">
        <v>30862</v>
      </c>
      <c r="D26372">
        <v>47.190600000000003</v>
      </c>
      <c r="E26372">
        <v>14.751099999999999</v>
      </c>
      <c r="F26372" t="s">
        <v>1889</v>
      </c>
      <c r="G26372" t="s">
        <v>1890</v>
      </c>
      <c r="H26372" t="s">
        <v>1891</v>
      </c>
      <c r="I26372" t="s">
        <v>5389</v>
      </c>
      <c r="K26372">
        <v>7212</v>
      </c>
      <c r="L26372">
        <v>1040000110</v>
      </c>
    </row>
    <row r="26373" spans="1:12" x14ac:dyDescent="0.45">
      <c r="A26373" t="str">
        <f t="shared" si="412"/>
        <v>Zemio, Haut-Mbomou, Central African Republic</v>
      </c>
      <c r="B26373" t="s">
        <v>30863</v>
      </c>
      <c r="C26373" t="s">
        <v>30863</v>
      </c>
      <c r="D26373">
        <v>5.0336999999999996</v>
      </c>
      <c r="E26373">
        <v>25.133299999999998</v>
      </c>
      <c r="F26373" t="s">
        <v>2922</v>
      </c>
      <c r="G26373" t="s">
        <v>2923</v>
      </c>
      <c r="H26373" t="s">
        <v>2924</v>
      </c>
      <c r="I26373" t="s">
        <v>20345</v>
      </c>
      <c r="K26373">
        <v>20000</v>
      </c>
      <c r="L26373">
        <v>1140178462</v>
      </c>
    </row>
    <row r="26374" spans="1:12" x14ac:dyDescent="0.45">
      <c r="A26374" t="str">
        <f t="shared" si="412"/>
        <v>Zemlya Bunge, Sakha (Yakutiya), Russia</v>
      </c>
      <c r="B26374" t="s">
        <v>30864</v>
      </c>
      <c r="C26374" t="s">
        <v>30864</v>
      </c>
      <c r="D26374">
        <v>74.898300000000006</v>
      </c>
      <c r="E26374">
        <v>142.10499999999999</v>
      </c>
      <c r="F26374" t="s">
        <v>504</v>
      </c>
      <c r="G26374" t="s">
        <v>505</v>
      </c>
      <c r="H26374" t="s">
        <v>506</v>
      </c>
      <c r="I26374" t="s">
        <v>1470</v>
      </c>
      <c r="K26374">
        <v>10</v>
      </c>
      <c r="L26374">
        <v>1643720805</v>
      </c>
    </row>
    <row r="26375" spans="1:12" x14ac:dyDescent="0.45">
      <c r="A26375" t="str">
        <f t="shared" si="412"/>
        <v>Zempoala, Hidalgo, Mexico</v>
      </c>
      <c r="B26375" t="s">
        <v>30865</v>
      </c>
      <c r="C26375" t="s">
        <v>30865</v>
      </c>
      <c r="D26375">
        <v>19.916699999999999</v>
      </c>
      <c r="E26375">
        <v>-98.666700000000006</v>
      </c>
      <c r="F26375" t="s">
        <v>519</v>
      </c>
      <c r="G26375" t="s">
        <v>520</v>
      </c>
      <c r="H26375" t="s">
        <v>521</v>
      </c>
      <c r="I26375" t="s">
        <v>708</v>
      </c>
      <c r="J26375" t="s">
        <v>366</v>
      </c>
      <c r="K26375">
        <v>27333</v>
      </c>
      <c r="L26375">
        <v>1484524155</v>
      </c>
    </row>
    <row r="26376" spans="1:12" x14ac:dyDescent="0.45">
      <c r="A26376" t="str">
        <f t="shared" si="412"/>
        <v>Zemun, Beograd, Serbia</v>
      </c>
      <c r="B26376" t="s">
        <v>30866</v>
      </c>
      <c r="C26376" t="s">
        <v>30866</v>
      </c>
      <c r="D26376">
        <v>44.85</v>
      </c>
      <c r="E26376">
        <v>20.399999999999999</v>
      </c>
      <c r="F26376" t="s">
        <v>795</v>
      </c>
      <c r="G26376" t="s">
        <v>796</v>
      </c>
      <c r="H26376" t="s">
        <v>797</v>
      </c>
      <c r="I26376" t="s">
        <v>4021</v>
      </c>
      <c r="J26376" t="s">
        <v>366</v>
      </c>
      <c r="K26376">
        <v>161596</v>
      </c>
      <c r="L26376">
        <v>1688453076</v>
      </c>
    </row>
    <row r="26377" spans="1:12" x14ac:dyDescent="0.45">
      <c r="A26377" t="str">
        <f t="shared" si="412"/>
        <v>Zenica, Bosnia and Herzegovina, Federation of, Bosnia And Herzegovina</v>
      </c>
      <c r="B26377" t="s">
        <v>30867</v>
      </c>
      <c r="C26377" t="s">
        <v>30867</v>
      </c>
      <c r="D26377">
        <v>44.203899999999997</v>
      </c>
      <c r="E26377">
        <v>17.907800000000002</v>
      </c>
      <c r="F26377" t="s">
        <v>3488</v>
      </c>
      <c r="G26377" t="s">
        <v>3489</v>
      </c>
      <c r="H26377" t="s">
        <v>3490</v>
      </c>
      <c r="I26377" t="s">
        <v>4454</v>
      </c>
      <c r="J26377" t="s">
        <v>366</v>
      </c>
      <c r="K26377">
        <v>70553</v>
      </c>
      <c r="L26377">
        <v>1070047832</v>
      </c>
    </row>
    <row r="26378" spans="1:12" x14ac:dyDescent="0.45">
      <c r="A26378" t="str">
        <f t="shared" si="412"/>
        <v>Zentsujichó, Kagawa, Japan</v>
      </c>
      <c r="B26378" t="s">
        <v>30868</v>
      </c>
      <c r="C26378" t="s">
        <v>30869</v>
      </c>
      <c r="D26378">
        <v>34.228299999999997</v>
      </c>
      <c r="E26378">
        <v>133.78720000000001</v>
      </c>
      <c r="F26378" t="s">
        <v>514</v>
      </c>
      <c r="G26378" t="s">
        <v>515</v>
      </c>
      <c r="H26378" t="s">
        <v>516</v>
      </c>
      <c r="I26378" t="s">
        <v>14046</v>
      </c>
      <c r="K26378">
        <v>32073</v>
      </c>
      <c r="L26378">
        <v>1392897802</v>
      </c>
    </row>
    <row r="26379" spans="1:12" x14ac:dyDescent="0.45">
      <c r="A26379" t="str">
        <f t="shared" si="412"/>
        <v>Žepče, Bosnia and Herzegovina, Federation of, Bosnia And Herzegovina</v>
      </c>
      <c r="B26379" t="s">
        <v>30870</v>
      </c>
      <c r="C26379" t="s">
        <v>30871</v>
      </c>
      <c r="D26379">
        <v>44.433300000000003</v>
      </c>
      <c r="E26379">
        <v>18.033300000000001</v>
      </c>
      <c r="F26379" t="s">
        <v>3488</v>
      </c>
      <c r="G26379" t="s">
        <v>3489</v>
      </c>
      <c r="H26379" t="s">
        <v>3490</v>
      </c>
      <c r="I26379" t="s">
        <v>4454</v>
      </c>
      <c r="J26379" t="s">
        <v>366</v>
      </c>
      <c r="K26379">
        <v>31582</v>
      </c>
      <c r="L26379">
        <v>1070466847</v>
      </c>
    </row>
    <row r="26380" spans="1:12" x14ac:dyDescent="0.45">
      <c r="A26380" t="str">
        <f t="shared" si="412"/>
        <v>Zephyrhills, Florida, United States</v>
      </c>
      <c r="B26380" t="s">
        <v>30872</v>
      </c>
      <c r="C26380" t="s">
        <v>30872</v>
      </c>
      <c r="D26380">
        <v>28.2408</v>
      </c>
      <c r="E26380">
        <v>-82.179599999999994</v>
      </c>
      <c r="F26380" t="s">
        <v>530</v>
      </c>
      <c r="G26380" t="s">
        <v>531</v>
      </c>
      <c r="H26380" t="s">
        <v>532</v>
      </c>
      <c r="I26380" t="s">
        <v>1378</v>
      </c>
      <c r="K26380">
        <v>82476</v>
      </c>
      <c r="L26380">
        <v>1840015968</v>
      </c>
    </row>
    <row r="26381" spans="1:12" x14ac:dyDescent="0.45">
      <c r="A26381" t="str">
        <f t="shared" si="412"/>
        <v>Zephyrhills South, Florida, United States</v>
      </c>
      <c r="B26381" t="s">
        <v>30873</v>
      </c>
      <c r="C26381" t="s">
        <v>30873</v>
      </c>
      <c r="D26381">
        <v>28.215199999999999</v>
      </c>
      <c r="E26381">
        <v>-82.188599999999994</v>
      </c>
      <c r="F26381" t="s">
        <v>530</v>
      </c>
      <c r="G26381" t="s">
        <v>531</v>
      </c>
      <c r="H26381" t="s">
        <v>532</v>
      </c>
      <c r="I26381" t="s">
        <v>1378</v>
      </c>
      <c r="K26381">
        <v>5163</v>
      </c>
      <c r="L26381">
        <v>1840073858</v>
      </c>
    </row>
    <row r="26382" spans="1:12" x14ac:dyDescent="0.45">
      <c r="A26382" t="str">
        <f t="shared" si="412"/>
        <v>Zephyrhills West, Florida, United States</v>
      </c>
      <c r="B26382" t="s">
        <v>30874</v>
      </c>
      <c r="C26382" t="s">
        <v>30874</v>
      </c>
      <c r="D26382">
        <v>28.231100000000001</v>
      </c>
      <c r="E26382">
        <v>-82.205200000000005</v>
      </c>
      <c r="F26382" t="s">
        <v>530</v>
      </c>
      <c r="G26382" t="s">
        <v>531</v>
      </c>
      <c r="H26382" t="s">
        <v>532</v>
      </c>
      <c r="I26382" t="s">
        <v>1378</v>
      </c>
      <c r="K26382">
        <v>5281</v>
      </c>
      <c r="L26382">
        <v>1840035801</v>
      </c>
    </row>
    <row r="26383" spans="1:12" x14ac:dyDescent="0.45">
      <c r="A26383" t="str">
        <f t="shared" si="412"/>
        <v>Zerbst, Saxony-Anhalt, Germany</v>
      </c>
      <c r="B26383" t="s">
        <v>30875</v>
      </c>
      <c r="C26383" t="s">
        <v>30875</v>
      </c>
      <c r="D26383">
        <v>51.9681</v>
      </c>
      <c r="E26383">
        <v>12.0844</v>
      </c>
      <c r="F26383" t="s">
        <v>441</v>
      </c>
      <c r="G26383" t="s">
        <v>442</v>
      </c>
      <c r="H26383" t="s">
        <v>443</v>
      </c>
      <c r="I26383" t="s">
        <v>1614</v>
      </c>
      <c r="K26383">
        <v>21657</v>
      </c>
      <c r="L26383">
        <v>1276007718</v>
      </c>
    </row>
    <row r="26384" spans="1:12" x14ac:dyDescent="0.45">
      <c r="A26384" t="str">
        <f t="shared" si="412"/>
        <v>Zərdab, Zərdab, Azerbaijan</v>
      </c>
      <c r="B26384" t="s">
        <v>30876</v>
      </c>
      <c r="C26384" t="s">
        <v>30877</v>
      </c>
      <c r="D26384">
        <v>40.211100000000002</v>
      </c>
      <c r="E26384">
        <v>47.710799999999999</v>
      </c>
      <c r="F26384" t="s">
        <v>906</v>
      </c>
      <c r="G26384" t="s">
        <v>907</v>
      </c>
      <c r="H26384" t="s">
        <v>908</v>
      </c>
      <c r="I26384" t="s">
        <v>30876</v>
      </c>
      <c r="J26384" t="s">
        <v>378</v>
      </c>
      <c r="K26384">
        <v>8450</v>
      </c>
      <c r="L26384">
        <v>1031852579</v>
      </c>
    </row>
    <row r="26385" spans="1:12" x14ac:dyDescent="0.45">
      <c r="A26385" t="str">
        <f t="shared" si="412"/>
        <v>Zermatt, Valais, Switzerland</v>
      </c>
      <c r="B26385" t="s">
        <v>30878</v>
      </c>
      <c r="C26385" t="s">
        <v>30878</v>
      </c>
      <c r="D26385">
        <v>46.019300000000001</v>
      </c>
      <c r="E26385">
        <v>7.7461000000000002</v>
      </c>
      <c r="F26385" t="s">
        <v>464</v>
      </c>
      <c r="G26385" t="s">
        <v>465</v>
      </c>
      <c r="H26385" t="s">
        <v>466</v>
      </c>
      <c r="I26385" t="s">
        <v>1030</v>
      </c>
      <c r="K26385">
        <v>5643</v>
      </c>
      <c r="L26385">
        <v>1756628768</v>
      </c>
    </row>
    <row r="26386" spans="1:12" x14ac:dyDescent="0.45">
      <c r="A26386" t="str">
        <f t="shared" si="412"/>
        <v>Zernograd, Rostovskaya Oblast’, Russia</v>
      </c>
      <c r="B26386" t="s">
        <v>30879</v>
      </c>
      <c r="C26386" t="s">
        <v>30879</v>
      </c>
      <c r="D26386">
        <v>46.85</v>
      </c>
      <c r="E26386">
        <v>40.299999999999997</v>
      </c>
      <c r="F26386" t="s">
        <v>504</v>
      </c>
      <c r="G26386" t="s">
        <v>505</v>
      </c>
      <c r="H26386" t="s">
        <v>506</v>
      </c>
      <c r="I26386" t="s">
        <v>1181</v>
      </c>
      <c r="J26386" t="s">
        <v>366</v>
      </c>
      <c r="K26386">
        <v>24561</v>
      </c>
      <c r="L26386">
        <v>1643009335</v>
      </c>
    </row>
    <row r="26387" spans="1:12" x14ac:dyDescent="0.45">
      <c r="A26387" t="str">
        <f t="shared" si="412"/>
        <v>Žetale, Žetale, Slovenia</v>
      </c>
      <c r="B26387" t="s">
        <v>30880</v>
      </c>
      <c r="C26387" t="s">
        <v>30881</v>
      </c>
      <c r="D26387">
        <v>46.274999999999999</v>
      </c>
      <c r="E26387">
        <v>15.793900000000001</v>
      </c>
      <c r="F26387" t="s">
        <v>1111</v>
      </c>
      <c r="G26387" t="s">
        <v>1112</v>
      </c>
      <c r="H26387" t="s">
        <v>1113</v>
      </c>
      <c r="I26387" t="s">
        <v>30880</v>
      </c>
      <c r="J26387" t="s">
        <v>378</v>
      </c>
      <c r="L26387">
        <v>1705941695</v>
      </c>
    </row>
    <row r="26388" spans="1:12" x14ac:dyDescent="0.45">
      <c r="A26388" t="str">
        <f t="shared" si="412"/>
        <v>Zeulenroda, Thuringia, Germany</v>
      </c>
      <c r="B26388" t="s">
        <v>30882</v>
      </c>
      <c r="C26388" t="s">
        <v>30882</v>
      </c>
      <c r="D26388">
        <v>50.633299999999998</v>
      </c>
      <c r="E26388">
        <v>11.966699999999999</v>
      </c>
      <c r="F26388" t="s">
        <v>441</v>
      </c>
      <c r="G26388" t="s">
        <v>442</v>
      </c>
      <c r="H26388" t="s">
        <v>443</v>
      </c>
      <c r="I26388" t="s">
        <v>1709</v>
      </c>
      <c r="K26388">
        <v>16487</v>
      </c>
      <c r="L26388">
        <v>1276933669</v>
      </c>
    </row>
    <row r="26389" spans="1:12" x14ac:dyDescent="0.45">
      <c r="A26389" t="str">
        <f t="shared" si="412"/>
        <v>Zeven, Lower Saxony, Germany</v>
      </c>
      <c r="B26389" t="s">
        <v>30883</v>
      </c>
      <c r="C26389" t="s">
        <v>30883</v>
      </c>
      <c r="D26389">
        <v>53.296900000000001</v>
      </c>
      <c r="E26389">
        <v>9.2789000000000001</v>
      </c>
      <c r="F26389" t="s">
        <v>441</v>
      </c>
      <c r="G26389" t="s">
        <v>442</v>
      </c>
      <c r="H26389" t="s">
        <v>443</v>
      </c>
      <c r="I26389" t="s">
        <v>735</v>
      </c>
      <c r="K26389">
        <v>13809</v>
      </c>
      <c r="L26389">
        <v>1276616913</v>
      </c>
    </row>
    <row r="26390" spans="1:12" x14ac:dyDescent="0.45">
      <c r="A26390" t="str">
        <f t="shared" si="412"/>
        <v>Zeya, Amurskaya Oblast’, Russia</v>
      </c>
      <c r="B26390" t="s">
        <v>30884</v>
      </c>
      <c r="C26390" t="s">
        <v>30884</v>
      </c>
      <c r="D26390">
        <v>53.7333</v>
      </c>
      <c r="E26390">
        <v>127.25</v>
      </c>
      <c r="F26390" t="s">
        <v>504</v>
      </c>
      <c r="G26390" t="s">
        <v>505</v>
      </c>
      <c r="H26390" t="s">
        <v>506</v>
      </c>
      <c r="I26390" t="s">
        <v>4082</v>
      </c>
      <c r="K26390">
        <v>23270</v>
      </c>
      <c r="L26390">
        <v>1643518761</v>
      </c>
    </row>
    <row r="26391" spans="1:12" x14ac:dyDescent="0.45">
      <c r="A26391" t="str">
        <f t="shared" si="412"/>
        <v>Zgornja Kungota, Kungota, Slovenia</v>
      </c>
      <c r="B26391" t="s">
        <v>30885</v>
      </c>
      <c r="C26391" t="s">
        <v>30885</v>
      </c>
      <c r="D26391">
        <v>46.639200000000002</v>
      </c>
      <c r="E26391">
        <v>15.615600000000001</v>
      </c>
      <c r="F26391" t="s">
        <v>1111</v>
      </c>
      <c r="G26391" t="s">
        <v>1112</v>
      </c>
      <c r="H26391" t="s">
        <v>1113</v>
      </c>
      <c r="I26391" t="s">
        <v>30886</v>
      </c>
      <c r="J26391" t="s">
        <v>378</v>
      </c>
      <c r="L26391">
        <v>1705104301</v>
      </c>
    </row>
    <row r="26392" spans="1:12" x14ac:dyDescent="0.45">
      <c r="A26392" t="str">
        <f t="shared" si="412"/>
        <v>Zgornje Gorje, Gorje, Slovenia</v>
      </c>
      <c r="B26392" t="s">
        <v>30887</v>
      </c>
      <c r="C26392" t="s">
        <v>30887</v>
      </c>
      <c r="D26392">
        <v>46.383299999999998</v>
      </c>
      <c r="E26392">
        <v>14.083299999999999</v>
      </c>
      <c r="F26392" t="s">
        <v>1111</v>
      </c>
      <c r="G26392" t="s">
        <v>1112</v>
      </c>
      <c r="H26392" t="s">
        <v>1113</v>
      </c>
      <c r="I26392" t="s">
        <v>30888</v>
      </c>
      <c r="J26392" t="s">
        <v>378</v>
      </c>
      <c r="L26392">
        <v>1705342044</v>
      </c>
    </row>
    <row r="26393" spans="1:12" x14ac:dyDescent="0.45">
      <c r="A26393" t="str">
        <f t="shared" si="412"/>
        <v>Zgornje Jezersko, Jezersko, Slovenia</v>
      </c>
      <c r="B26393" t="s">
        <v>30889</v>
      </c>
      <c r="C26393" t="s">
        <v>30889</v>
      </c>
      <c r="D26393">
        <v>46.383299999999998</v>
      </c>
      <c r="E26393">
        <v>14.466699999999999</v>
      </c>
      <c r="F26393" t="s">
        <v>1111</v>
      </c>
      <c r="G26393" t="s">
        <v>1112</v>
      </c>
      <c r="H26393" t="s">
        <v>1113</v>
      </c>
      <c r="I26393" t="s">
        <v>30890</v>
      </c>
      <c r="J26393" t="s">
        <v>378</v>
      </c>
      <c r="L26393">
        <v>1705991236</v>
      </c>
    </row>
    <row r="26394" spans="1:12" x14ac:dyDescent="0.45">
      <c r="A26394" t="str">
        <f t="shared" si="412"/>
        <v>Zgorzelec, Dolnośląskie, Poland</v>
      </c>
      <c r="B26394" t="s">
        <v>30891</v>
      </c>
      <c r="C26394" t="s">
        <v>30891</v>
      </c>
      <c r="D26394">
        <v>51.152799999999999</v>
      </c>
      <c r="E26394">
        <v>15</v>
      </c>
      <c r="F26394" t="s">
        <v>3993</v>
      </c>
      <c r="G26394" t="s">
        <v>3994</v>
      </c>
      <c r="H26394" t="s">
        <v>3995</v>
      </c>
      <c r="I26394" t="s">
        <v>4423</v>
      </c>
      <c r="J26394" t="s">
        <v>366</v>
      </c>
      <c r="K26394">
        <v>31359</v>
      </c>
      <c r="L26394">
        <v>1616207310</v>
      </c>
    </row>
    <row r="26395" spans="1:12" x14ac:dyDescent="0.45">
      <c r="A26395" t="str">
        <f t="shared" si="412"/>
        <v>Zhabinka, Brestskaya Voblasts’, Belarus</v>
      </c>
      <c r="B26395" t="s">
        <v>30892</v>
      </c>
      <c r="C26395" t="s">
        <v>30892</v>
      </c>
      <c r="D26395">
        <v>52.200600000000001</v>
      </c>
      <c r="E26395">
        <v>24.023299999999999</v>
      </c>
      <c r="F26395" t="s">
        <v>2588</v>
      </c>
      <c r="G26395" t="s">
        <v>2589</v>
      </c>
      <c r="H26395" t="s">
        <v>2590</v>
      </c>
      <c r="I26395" t="s">
        <v>3571</v>
      </c>
      <c r="J26395" t="s">
        <v>366</v>
      </c>
      <c r="K26395">
        <v>14000</v>
      </c>
      <c r="L26395">
        <v>1112259690</v>
      </c>
    </row>
    <row r="26396" spans="1:12" x14ac:dyDescent="0.45">
      <c r="A26396" t="str">
        <f t="shared" si="412"/>
        <v>Zhaltyr, Aqmola, Kazakhstan</v>
      </c>
      <c r="B26396" t="s">
        <v>30893</v>
      </c>
      <c r="C26396" t="s">
        <v>30893</v>
      </c>
      <c r="D26396">
        <v>51.632399999999997</v>
      </c>
      <c r="E26396">
        <v>69.832800000000006</v>
      </c>
      <c r="F26396" t="s">
        <v>1182</v>
      </c>
      <c r="G26396" t="s">
        <v>1183</v>
      </c>
      <c r="H26396" t="s">
        <v>1184</v>
      </c>
      <c r="I26396" t="s">
        <v>2212</v>
      </c>
      <c r="K26396">
        <v>694</v>
      </c>
      <c r="L26396">
        <v>1398809487</v>
      </c>
    </row>
    <row r="26397" spans="1:12" x14ac:dyDescent="0.45">
      <c r="A26397" t="str">
        <f t="shared" si="412"/>
        <v>Zhangaözen, Mangghystaū, Kazakhstan</v>
      </c>
      <c r="B26397" t="s">
        <v>30894</v>
      </c>
      <c r="C26397" t="s">
        <v>30895</v>
      </c>
      <c r="D26397">
        <v>43.300400000000003</v>
      </c>
      <c r="E26397">
        <v>52.8</v>
      </c>
      <c r="F26397" t="s">
        <v>1182</v>
      </c>
      <c r="G26397" t="s">
        <v>1183</v>
      </c>
      <c r="H26397" t="s">
        <v>1184</v>
      </c>
      <c r="I26397" t="s">
        <v>2215</v>
      </c>
      <c r="K26397">
        <v>8895</v>
      </c>
      <c r="L26397">
        <v>1398274968</v>
      </c>
    </row>
    <row r="26398" spans="1:12" x14ac:dyDescent="0.45">
      <c r="A26398" t="str">
        <f t="shared" si="412"/>
        <v>Zhanggu, Sichuan, China</v>
      </c>
      <c r="B26398" t="s">
        <v>30896</v>
      </c>
      <c r="C26398" t="s">
        <v>30896</v>
      </c>
      <c r="D26398">
        <v>30.950399999999998</v>
      </c>
      <c r="E26398">
        <v>101.91670000000001</v>
      </c>
      <c r="F26398" t="s">
        <v>1039</v>
      </c>
      <c r="G26398" t="s">
        <v>1040</v>
      </c>
      <c r="H26398" t="s">
        <v>1041</v>
      </c>
      <c r="I26398" t="s">
        <v>3865</v>
      </c>
      <c r="J26398" t="s">
        <v>366</v>
      </c>
      <c r="K26398">
        <v>70000</v>
      </c>
      <c r="L26398">
        <v>1156031323</v>
      </c>
    </row>
    <row r="26399" spans="1:12" x14ac:dyDescent="0.45">
      <c r="A26399" t="str">
        <f t="shared" si="412"/>
        <v>Zhangjiajie, Hunan, China</v>
      </c>
      <c r="B26399" t="s">
        <v>30897</v>
      </c>
      <c r="C26399" t="s">
        <v>30897</v>
      </c>
      <c r="D26399">
        <v>29.125499999999999</v>
      </c>
      <c r="E26399">
        <v>110.48439999999999</v>
      </c>
      <c r="F26399" t="s">
        <v>1039</v>
      </c>
      <c r="G26399" t="s">
        <v>1040</v>
      </c>
      <c r="H26399" t="s">
        <v>1041</v>
      </c>
      <c r="I26399" t="s">
        <v>6604</v>
      </c>
      <c r="J26399" t="s">
        <v>366</v>
      </c>
      <c r="K26399">
        <v>1486000</v>
      </c>
      <c r="L26399">
        <v>1156072884</v>
      </c>
    </row>
    <row r="26400" spans="1:12" x14ac:dyDescent="0.45">
      <c r="A26400" t="str">
        <f t="shared" si="412"/>
        <v>Zhangjiakou, Hebei, China</v>
      </c>
      <c r="B26400" t="s">
        <v>30898</v>
      </c>
      <c r="C26400" t="s">
        <v>30898</v>
      </c>
      <c r="D26400">
        <v>40.8108</v>
      </c>
      <c r="E26400">
        <v>114.8811</v>
      </c>
      <c r="F26400" t="s">
        <v>1039</v>
      </c>
      <c r="G26400" t="s">
        <v>1040</v>
      </c>
      <c r="H26400" t="s">
        <v>1041</v>
      </c>
      <c r="I26400" t="s">
        <v>2037</v>
      </c>
      <c r="K26400">
        <v>4345491</v>
      </c>
      <c r="L26400">
        <v>1156800221</v>
      </c>
    </row>
    <row r="26401" spans="1:12" x14ac:dyDescent="0.45">
      <c r="A26401" t="str">
        <f t="shared" si="412"/>
        <v>Zhangjiakou Shi Xuanhua Qu, Hebei, China</v>
      </c>
      <c r="B26401" t="s">
        <v>30899</v>
      </c>
      <c r="C26401" t="s">
        <v>30899</v>
      </c>
      <c r="D26401">
        <v>40.5944</v>
      </c>
      <c r="E26401">
        <v>115.0243</v>
      </c>
      <c r="F26401" t="s">
        <v>1039</v>
      </c>
      <c r="G26401" t="s">
        <v>1040</v>
      </c>
      <c r="H26401" t="s">
        <v>1041</v>
      </c>
      <c r="I26401" t="s">
        <v>2037</v>
      </c>
      <c r="J26401" t="s">
        <v>366</v>
      </c>
      <c r="K26401">
        <v>409745</v>
      </c>
      <c r="L26401">
        <v>1156240430</v>
      </c>
    </row>
    <row r="26402" spans="1:12" x14ac:dyDescent="0.45">
      <c r="A26402" t="str">
        <f t="shared" si="412"/>
        <v>Zhangping, Fujian, China</v>
      </c>
      <c r="B26402" t="s">
        <v>30900</v>
      </c>
      <c r="C26402" t="s">
        <v>30900</v>
      </c>
      <c r="D26402">
        <v>25.293800000000001</v>
      </c>
      <c r="E26402">
        <v>117.4148</v>
      </c>
      <c r="F26402" t="s">
        <v>1039</v>
      </c>
      <c r="G26402" t="s">
        <v>1040</v>
      </c>
      <c r="H26402" t="s">
        <v>1041</v>
      </c>
      <c r="I26402" t="s">
        <v>6616</v>
      </c>
      <c r="J26402" t="s">
        <v>366</v>
      </c>
      <c r="K26402">
        <v>242000</v>
      </c>
      <c r="L26402">
        <v>1156352113</v>
      </c>
    </row>
    <row r="26403" spans="1:12" x14ac:dyDescent="0.45">
      <c r="A26403" t="str">
        <f t="shared" si="412"/>
        <v>Zhangshu, Jiangxi, China</v>
      </c>
      <c r="B26403" t="s">
        <v>30901</v>
      </c>
      <c r="C26403" t="s">
        <v>30901</v>
      </c>
      <c r="D26403">
        <v>28.066700000000001</v>
      </c>
      <c r="E26403">
        <v>115.53749999999999</v>
      </c>
      <c r="F26403" t="s">
        <v>1039</v>
      </c>
      <c r="G26403" t="s">
        <v>1040</v>
      </c>
      <c r="H26403" t="s">
        <v>1041</v>
      </c>
      <c r="I26403" t="s">
        <v>10360</v>
      </c>
      <c r="K26403">
        <v>610424</v>
      </c>
      <c r="L26403">
        <v>1156996913</v>
      </c>
    </row>
    <row r="26404" spans="1:12" x14ac:dyDescent="0.45">
      <c r="A26404" t="str">
        <f t="shared" si="412"/>
        <v>Zhangye, Gansu, China</v>
      </c>
      <c r="B26404" t="s">
        <v>30902</v>
      </c>
      <c r="C26404" t="s">
        <v>30902</v>
      </c>
      <c r="D26404">
        <v>38.935499999999998</v>
      </c>
      <c r="E26404">
        <v>100.45529999999999</v>
      </c>
      <c r="F26404" t="s">
        <v>1039</v>
      </c>
      <c r="G26404" t="s">
        <v>1040</v>
      </c>
      <c r="H26404" t="s">
        <v>1041</v>
      </c>
      <c r="I26404" t="s">
        <v>3178</v>
      </c>
      <c r="J26404" t="s">
        <v>366</v>
      </c>
      <c r="K26404">
        <v>1270000</v>
      </c>
      <c r="L26404">
        <v>1156180353</v>
      </c>
    </row>
    <row r="26405" spans="1:12" x14ac:dyDescent="0.45">
      <c r="A26405" t="str">
        <f t="shared" si="412"/>
        <v>Zhangzhou, Fujian, China</v>
      </c>
      <c r="B26405" t="s">
        <v>30903</v>
      </c>
      <c r="C26405" t="s">
        <v>30903</v>
      </c>
      <c r="D26405">
        <v>24.5093</v>
      </c>
      <c r="E26405">
        <v>117.66119999999999</v>
      </c>
      <c r="F26405" t="s">
        <v>1039</v>
      </c>
      <c r="G26405" t="s">
        <v>1040</v>
      </c>
      <c r="H26405" t="s">
        <v>1041</v>
      </c>
      <c r="I26405" t="s">
        <v>6616</v>
      </c>
      <c r="J26405" t="s">
        <v>366</v>
      </c>
      <c r="K26405">
        <v>5140000</v>
      </c>
      <c r="L26405">
        <v>1156241637</v>
      </c>
    </row>
    <row r="26406" spans="1:12" x14ac:dyDescent="0.45">
      <c r="A26406" t="str">
        <f t="shared" si="412"/>
        <v>Zhänibek, Batys Qazaqstan, Kazakhstan</v>
      </c>
      <c r="B26406" t="s">
        <v>30904</v>
      </c>
      <c r="C26406" t="s">
        <v>30905</v>
      </c>
      <c r="D26406">
        <v>49.427599999999998</v>
      </c>
      <c r="E26406">
        <v>46.877200000000002</v>
      </c>
      <c r="F26406" t="s">
        <v>1182</v>
      </c>
      <c r="G26406" t="s">
        <v>1183</v>
      </c>
      <c r="H26406" t="s">
        <v>1184</v>
      </c>
      <c r="I26406" t="s">
        <v>1185</v>
      </c>
      <c r="K26406">
        <v>8212</v>
      </c>
      <c r="L26406">
        <v>1398255562</v>
      </c>
    </row>
    <row r="26407" spans="1:12" x14ac:dyDescent="0.45">
      <c r="A26407" t="str">
        <f t="shared" si="412"/>
        <v>Zhanjiang, Guangdong, China</v>
      </c>
      <c r="B26407" t="s">
        <v>30906</v>
      </c>
      <c r="C26407" t="s">
        <v>30906</v>
      </c>
      <c r="D26407">
        <v>21.1967</v>
      </c>
      <c r="E26407">
        <v>110.40309999999999</v>
      </c>
      <c r="F26407" t="s">
        <v>1039</v>
      </c>
      <c r="G26407" t="s">
        <v>1040</v>
      </c>
      <c r="H26407" t="s">
        <v>1041</v>
      </c>
      <c r="I26407" t="s">
        <v>6611</v>
      </c>
      <c r="J26407" t="s">
        <v>366</v>
      </c>
      <c r="K26407">
        <v>6900000</v>
      </c>
      <c r="L26407">
        <v>1156502170</v>
      </c>
    </row>
    <row r="26408" spans="1:12" x14ac:dyDescent="0.45">
      <c r="A26408" t="str">
        <f t="shared" si="412"/>
        <v>Zhaodong, Heilongjiang, China</v>
      </c>
      <c r="B26408" t="s">
        <v>30907</v>
      </c>
      <c r="C26408" t="s">
        <v>30907</v>
      </c>
      <c r="D26408">
        <v>46.063499999999998</v>
      </c>
      <c r="E26408">
        <v>125.9773</v>
      </c>
      <c r="F26408" t="s">
        <v>1039</v>
      </c>
      <c r="G26408" t="s">
        <v>1040</v>
      </c>
      <c r="H26408" t="s">
        <v>1041</v>
      </c>
      <c r="I26408" t="s">
        <v>1953</v>
      </c>
      <c r="J26408" t="s">
        <v>366</v>
      </c>
      <c r="K26408">
        <v>980000</v>
      </c>
      <c r="L26408">
        <v>1156601489</v>
      </c>
    </row>
    <row r="26409" spans="1:12" x14ac:dyDescent="0.45">
      <c r="A26409" t="str">
        <f t="shared" si="412"/>
        <v>Zhaoqing, Guangdong, China</v>
      </c>
      <c r="B26409" t="s">
        <v>30908</v>
      </c>
      <c r="C26409" t="s">
        <v>30908</v>
      </c>
      <c r="D26409">
        <v>23.047000000000001</v>
      </c>
      <c r="E26409">
        <v>112.465</v>
      </c>
      <c r="F26409" t="s">
        <v>1039</v>
      </c>
      <c r="G26409" t="s">
        <v>1040</v>
      </c>
      <c r="H26409" t="s">
        <v>1041</v>
      </c>
      <c r="I26409" t="s">
        <v>6611</v>
      </c>
      <c r="J26409" t="s">
        <v>366</v>
      </c>
      <c r="K26409">
        <v>4151700</v>
      </c>
      <c r="L26409">
        <v>1156170144</v>
      </c>
    </row>
    <row r="26410" spans="1:12" x14ac:dyDescent="0.45">
      <c r="A26410" t="str">
        <f t="shared" si="412"/>
        <v>Zhaotong, Yunnan, China</v>
      </c>
      <c r="B26410" t="s">
        <v>30909</v>
      </c>
      <c r="C26410" t="s">
        <v>30909</v>
      </c>
      <c r="D26410">
        <v>27.332799999999999</v>
      </c>
      <c r="E26410">
        <v>103.7144</v>
      </c>
      <c r="F26410" t="s">
        <v>1039</v>
      </c>
      <c r="G26410" t="s">
        <v>1040</v>
      </c>
      <c r="H26410" t="s">
        <v>1041</v>
      </c>
      <c r="I26410" t="s">
        <v>3541</v>
      </c>
      <c r="K26410">
        <v>5213521</v>
      </c>
      <c r="L26410">
        <v>1156924687</v>
      </c>
    </row>
    <row r="26411" spans="1:12" x14ac:dyDescent="0.45">
      <c r="A26411" t="str">
        <f t="shared" si="412"/>
        <v>Zharkent, Almaty, Kazakhstan</v>
      </c>
      <c r="B26411" t="s">
        <v>30910</v>
      </c>
      <c r="C26411" t="s">
        <v>30910</v>
      </c>
      <c r="D26411">
        <v>44.166699999999999</v>
      </c>
      <c r="E26411">
        <v>80.006699999999995</v>
      </c>
      <c r="F26411" t="s">
        <v>1182</v>
      </c>
      <c r="G26411" t="s">
        <v>1183</v>
      </c>
      <c r="H26411" t="s">
        <v>1184</v>
      </c>
      <c r="I26411" t="s">
        <v>1619</v>
      </c>
      <c r="K26411">
        <v>43430</v>
      </c>
      <c r="L26411">
        <v>1398507500</v>
      </c>
    </row>
    <row r="26412" spans="1:12" x14ac:dyDescent="0.45">
      <c r="A26412" t="str">
        <f t="shared" si="412"/>
        <v>Zhashkiv, Cherkas’ka Oblast’, Ukraine</v>
      </c>
      <c r="B26412" t="s">
        <v>30911</v>
      </c>
      <c r="C26412" t="s">
        <v>30911</v>
      </c>
      <c r="D26412">
        <v>49.25</v>
      </c>
      <c r="E26412">
        <v>30.1</v>
      </c>
      <c r="F26412" t="s">
        <v>1461</v>
      </c>
      <c r="G26412" t="s">
        <v>1462</v>
      </c>
      <c r="H26412" t="s">
        <v>1463</v>
      </c>
      <c r="I26412" t="s">
        <v>6788</v>
      </c>
      <c r="J26412" t="s">
        <v>366</v>
      </c>
      <c r="K26412">
        <v>13853</v>
      </c>
      <c r="L26412">
        <v>1804691013</v>
      </c>
    </row>
    <row r="26413" spans="1:12" x14ac:dyDescent="0.45">
      <c r="A26413" t="str">
        <f t="shared" si="412"/>
        <v>Zheleznogorsk, Kurskaya Oblast’, Russia</v>
      </c>
      <c r="B26413" t="s">
        <v>30912</v>
      </c>
      <c r="C26413" t="s">
        <v>30912</v>
      </c>
      <c r="D26413">
        <v>52.333300000000001</v>
      </c>
      <c r="E26413">
        <v>35.366700000000002</v>
      </c>
      <c r="F26413" t="s">
        <v>504</v>
      </c>
      <c r="G26413" t="s">
        <v>505</v>
      </c>
      <c r="H26413" t="s">
        <v>506</v>
      </c>
      <c r="I26413" t="s">
        <v>8509</v>
      </c>
      <c r="K26413">
        <v>100740</v>
      </c>
      <c r="L26413">
        <v>1643006066</v>
      </c>
    </row>
    <row r="26414" spans="1:12" x14ac:dyDescent="0.45">
      <c r="A26414" t="str">
        <f t="shared" si="412"/>
        <v>Zheleznogorsk, Krasnoyarskiy Kray, Russia</v>
      </c>
      <c r="B26414" t="s">
        <v>30912</v>
      </c>
      <c r="C26414" t="s">
        <v>30912</v>
      </c>
      <c r="D26414">
        <v>56.25</v>
      </c>
      <c r="E26414">
        <v>93.533299999999997</v>
      </c>
      <c r="F26414" t="s">
        <v>504</v>
      </c>
      <c r="G26414" t="s">
        <v>505</v>
      </c>
      <c r="H26414" t="s">
        <v>506</v>
      </c>
      <c r="I26414" t="s">
        <v>737</v>
      </c>
      <c r="K26414">
        <v>83857</v>
      </c>
      <c r="L26414">
        <v>1643824002</v>
      </c>
    </row>
    <row r="26415" spans="1:12" x14ac:dyDescent="0.45">
      <c r="A26415" t="str">
        <f t="shared" si="412"/>
        <v>Zheleznogorsk-Ilimskiy, Irkutskaya Oblast’, Russia</v>
      </c>
      <c r="B26415" t="s">
        <v>30913</v>
      </c>
      <c r="C26415" t="s">
        <v>30913</v>
      </c>
      <c r="D26415">
        <v>56.583300000000001</v>
      </c>
      <c r="E26415">
        <v>104.11669999999999</v>
      </c>
      <c r="F26415" t="s">
        <v>504</v>
      </c>
      <c r="G26415" t="s">
        <v>505</v>
      </c>
      <c r="H26415" t="s">
        <v>506</v>
      </c>
      <c r="I26415" t="s">
        <v>1756</v>
      </c>
      <c r="K26415">
        <v>23643</v>
      </c>
      <c r="L26415">
        <v>1643429689</v>
      </c>
    </row>
    <row r="26416" spans="1:12" x14ac:dyDescent="0.45">
      <c r="A26416" t="str">
        <f t="shared" si="412"/>
        <v>Zheleznovodsk, Stavropol’skiy Kray, Russia</v>
      </c>
      <c r="B26416" t="s">
        <v>30914</v>
      </c>
      <c r="C26416" t="s">
        <v>30914</v>
      </c>
      <c r="D26416">
        <v>44.133299999999998</v>
      </c>
      <c r="E26416">
        <v>43.033299999999997</v>
      </c>
      <c r="F26416" t="s">
        <v>504</v>
      </c>
      <c r="G26416" t="s">
        <v>505</v>
      </c>
      <c r="H26416" t="s">
        <v>506</v>
      </c>
      <c r="I26416" t="s">
        <v>4665</v>
      </c>
      <c r="K26416">
        <v>24768</v>
      </c>
      <c r="L26416">
        <v>1643181159</v>
      </c>
    </row>
    <row r="26417" spans="1:12" x14ac:dyDescent="0.45">
      <c r="A26417" t="str">
        <f t="shared" si="412"/>
        <v>Zhemgang, Zhemgang, Bhutan</v>
      </c>
      <c r="B26417" t="s">
        <v>30915</v>
      </c>
      <c r="C26417" t="s">
        <v>30915</v>
      </c>
      <c r="D26417">
        <v>27.216899999999999</v>
      </c>
      <c r="E26417">
        <v>90.657899999999998</v>
      </c>
      <c r="F26417" t="s">
        <v>7968</v>
      </c>
      <c r="G26417" t="s">
        <v>7969</v>
      </c>
      <c r="H26417" t="s">
        <v>7970</v>
      </c>
      <c r="I26417" t="s">
        <v>30915</v>
      </c>
      <c r="J26417" t="s">
        <v>378</v>
      </c>
      <c r="L26417">
        <v>1064512651</v>
      </c>
    </row>
    <row r="26418" spans="1:12" x14ac:dyDescent="0.45">
      <c r="A26418" t="str">
        <f t="shared" si="412"/>
        <v>Zhengjiatun, Jilin, China</v>
      </c>
      <c r="B26418" t="s">
        <v>30916</v>
      </c>
      <c r="C26418" t="s">
        <v>30916</v>
      </c>
      <c r="D26418">
        <v>43.512999999999998</v>
      </c>
      <c r="E26418">
        <v>123.5003</v>
      </c>
      <c r="F26418" t="s">
        <v>1039</v>
      </c>
      <c r="G26418" t="s">
        <v>1040</v>
      </c>
      <c r="H26418" t="s">
        <v>1041</v>
      </c>
      <c r="I26418" t="s">
        <v>3148</v>
      </c>
      <c r="K26418">
        <v>419529</v>
      </c>
      <c r="L26418">
        <v>1156759747</v>
      </c>
    </row>
    <row r="26419" spans="1:12" x14ac:dyDescent="0.45">
      <c r="A26419" t="str">
        <f t="shared" si="412"/>
        <v>Zhengzhou, Henan, China</v>
      </c>
      <c r="B26419" t="s">
        <v>30917</v>
      </c>
      <c r="C26419" t="s">
        <v>30917</v>
      </c>
      <c r="D26419">
        <v>34.749200000000002</v>
      </c>
      <c r="E26419">
        <v>113.6605</v>
      </c>
      <c r="F26419" t="s">
        <v>1039</v>
      </c>
      <c r="G26419" t="s">
        <v>1040</v>
      </c>
      <c r="H26419" t="s">
        <v>1041</v>
      </c>
      <c r="I26419" t="s">
        <v>6768</v>
      </c>
      <c r="J26419" t="s">
        <v>378</v>
      </c>
      <c r="K26419">
        <v>7005000</v>
      </c>
      <c r="L26419">
        <v>1156183137</v>
      </c>
    </row>
    <row r="26420" spans="1:12" x14ac:dyDescent="0.45">
      <c r="A26420" t="str">
        <f t="shared" si="412"/>
        <v>Zhenjiang, Jiangsu, China</v>
      </c>
      <c r="B26420" t="s">
        <v>30918</v>
      </c>
      <c r="C26420" t="s">
        <v>30918</v>
      </c>
      <c r="D26420">
        <v>32.210900000000002</v>
      </c>
      <c r="E26420">
        <v>119.4551</v>
      </c>
      <c r="F26420" t="s">
        <v>1039</v>
      </c>
      <c r="G26420" t="s">
        <v>1040</v>
      </c>
      <c r="H26420" t="s">
        <v>1041</v>
      </c>
      <c r="I26420" t="s">
        <v>6613</v>
      </c>
      <c r="J26420" t="s">
        <v>366</v>
      </c>
      <c r="K26420">
        <v>3113384</v>
      </c>
      <c r="L26420">
        <v>1156934125</v>
      </c>
    </row>
    <row r="26421" spans="1:12" x14ac:dyDescent="0.45">
      <c r="A26421" t="str">
        <f t="shared" si="412"/>
        <v>Zhenzhou, Jiangsu, China</v>
      </c>
      <c r="B26421" t="s">
        <v>30919</v>
      </c>
      <c r="C26421" t="s">
        <v>30919</v>
      </c>
      <c r="D26421">
        <v>32.273899999999998</v>
      </c>
      <c r="E26421">
        <v>119.1619</v>
      </c>
      <c r="F26421" t="s">
        <v>1039</v>
      </c>
      <c r="G26421" t="s">
        <v>1040</v>
      </c>
      <c r="H26421" t="s">
        <v>1041</v>
      </c>
      <c r="I26421" t="s">
        <v>6613</v>
      </c>
      <c r="J26421" t="s">
        <v>366</v>
      </c>
      <c r="K26421">
        <v>564021</v>
      </c>
      <c r="L26421">
        <v>1156634387</v>
      </c>
    </row>
    <row r="26422" spans="1:12" x14ac:dyDescent="0.45">
      <c r="A26422" t="str">
        <f t="shared" si="412"/>
        <v>Zherdevka, Tambovskaya Oblast’, Russia</v>
      </c>
      <c r="B26422" t="s">
        <v>30920</v>
      </c>
      <c r="C26422" t="s">
        <v>30920</v>
      </c>
      <c r="D26422">
        <v>51.833300000000001</v>
      </c>
      <c r="E26422">
        <v>41.466700000000003</v>
      </c>
      <c r="F26422" t="s">
        <v>504</v>
      </c>
      <c r="G26422" t="s">
        <v>505</v>
      </c>
      <c r="H26422" t="s">
        <v>506</v>
      </c>
      <c r="I26422" t="s">
        <v>14803</v>
      </c>
      <c r="K26422">
        <v>14214</v>
      </c>
      <c r="L26422">
        <v>1643603288</v>
      </c>
    </row>
    <row r="26423" spans="1:12" x14ac:dyDescent="0.45">
      <c r="A26423" t="str">
        <f t="shared" si="412"/>
        <v>Zhetisay, Ongtüstik Qazaqstan, Kazakhstan</v>
      </c>
      <c r="B26423" t="s">
        <v>30921</v>
      </c>
      <c r="C26423" t="s">
        <v>30921</v>
      </c>
      <c r="D26423">
        <v>40.775300000000001</v>
      </c>
      <c r="E26423">
        <v>68.327200000000005</v>
      </c>
      <c r="F26423" t="s">
        <v>1182</v>
      </c>
      <c r="G26423" t="s">
        <v>1183</v>
      </c>
      <c r="H26423" t="s">
        <v>1184</v>
      </c>
      <c r="I26423" t="s">
        <v>2474</v>
      </c>
      <c r="K26423">
        <v>36494</v>
      </c>
      <c r="L26423">
        <v>1398994827</v>
      </c>
    </row>
    <row r="26424" spans="1:12" x14ac:dyDescent="0.45">
      <c r="A26424" t="str">
        <f t="shared" si="412"/>
        <v>Zhezqazghan, Qaraghandy, Kazakhstan</v>
      </c>
      <c r="B26424" t="s">
        <v>30922</v>
      </c>
      <c r="C26424" t="s">
        <v>30922</v>
      </c>
      <c r="D26424">
        <v>47.783299999999997</v>
      </c>
      <c r="E26424">
        <v>67.7</v>
      </c>
      <c r="F26424" t="s">
        <v>1182</v>
      </c>
      <c r="G26424" t="s">
        <v>1183</v>
      </c>
      <c r="H26424" t="s">
        <v>1184</v>
      </c>
      <c r="I26424" t="s">
        <v>2208</v>
      </c>
      <c r="K26424">
        <v>86227</v>
      </c>
      <c r="L26424">
        <v>1398121545</v>
      </c>
    </row>
    <row r="26425" spans="1:12" x14ac:dyDescent="0.45">
      <c r="A26425" t="str">
        <f t="shared" si="412"/>
        <v>Zhigansk, Sakha (Yakutiya), Russia</v>
      </c>
      <c r="B26425" t="s">
        <v>30923</v>
      </c>
      <c r="C26425" t="s">
        <v>30923</v>
      </c>
      <c r="D26425">
        <v>66.7697</v>
      </c>
      <c r="E26425">
        <v>123.3711</v>
      </c>
      <c r="F26425" t="s">
        <v>504</v>
      </c>
      <c r="G26425" t="s">
        <v>505</v>
      </c>
      <c r="H26425" t="s">
        <v>506</v>
      </c>
      <c r="I26425" t="s">
        <v>1470</v>
      </c>
      <c r="K26425">
        <v>3237</v>
      </c>
      <c r="L26425">
        <v>1643742366</v>
      </c>
    </row>
    <row r="26426" spans="1:12" x14ac:dyDescent="0.45">
      <c r="A26426" t="str">
        <f t="shared" si="412"/>
        <v>Zhigulevsk, Samarskaya Oblast’, Russia</v>
      </c>
      <c r="B26426" t="s">
        <v>30924</v>
      </c>
      <c r="C26426" t="s">
        <v>30924</v>
      </c>
      <c r="D26426">
        <v>53.4</v>
      </c>
      <c r="E26426">
        <v>49.5</v>
      </c>
      <c r="F26426" t="s">
        <v>504</v>
      </c>
      <c r="G26426" t="s">
        <v>505</v>
      </c>
      <c r="H26426" t="s">
        <v>506</v>
      </c>
      <c r="I26426" t="s">
        <v>6643</v>
      </c>
      <c r="K26426">
        <v>53407</v>
      </c>
      <c r="L26426">
        <v>1643351936</v>
      </c>
    </row>
    <row r="26427" spans="1:12" x14ac:dyDescent="0.45">
      <c r="A26427" t="str">
        <f t="shared" si="412"/>
        <v>Zhijiang, Hubei, China</v>
      </c>
      <c r="B26427" t="s">
        <v>30925</v>
      </c>
      <c r="C26427" t="s">
        <v>30925</v>
      </c>
      <c r="D26427">
        <v>30.427099999999999</v>
      </c>
      <c r="E26427">
        <v>111.75060000000001</v>
      </c>
      <c r="F26427" t="s">
        <v>1039</v>
      </c>
      <c r="G26427" t="s">
        <v>1040</v>
      </c>
      <c r="H26427" t="s">
        <v>1041</v>
      </c>
      <c r="I26427" t="s">
        <v>2058</v>
      </c>
      <c r="K26427">
        <v>495995</v>
      </c>
      <c r="L26427">
        <v>1156769646</v>
      </c>
    </row>
    <row r="26428" spans="1:12" x14ac:dyDescent="0.45">
      <c r="A26428" t="str">
        <f t="shared" si="412"/>
        <v>Zhijiang, Hunan, China</v>
      </c>
      <c r="B26428" t="s">
        <v>30925</v>
      </c>
      <c r="C26428" t="s">
        <v>30925</v>
      </c>
      <c r="D26428">
        <v>27.440899999999999</v>
      </c>
      <c r="E26428">
        <v>109.678</v>
      </c>
      <c r="F26428" t="s">
        <v>1039</v>
      </c>
      <c r="G26428" t="s">
        <v>1040</v>
      </c>
      <c r="H26428" t="s">
        <v>1041</v>
      </c>
      <c r="I26428" t="s">
        <v>6604</v>
      </c>
      <c r="J26428" t="s">
        <v>366</v>
      </c>
      <c r="K26428">
        <v>113907</v>
      </c>
      <c r="L26428">
        <v>1156128936</v>
      </c>
    </row>
    <row r="26429" spans="1:12" x14ac:dyDescent="0.45">
      <c r="A26429" t="str">
        <f t="shared" si="412"/>
        <v>Zhilinda, Sakha (Yakutiya), Russia</v>
      </c>
      <c r="B26429" t="s">
        <v>30926</v>
      </c>
      <c r="C26429" t="s">
        <v>30926</v>
      </c>
      <c r="D26429">
        <v>70.133700000000005</v>
      </c>
      <c r="E26429">
        <v>114</v>
      </c>
      <c r="F26429" t="s">
        <v>504</v>
      </c>
      <c r="G26429" t="s">
        <v>505</v>
      </c>
      <c r="H26429" t="s">
        <v>506</v>
      </c>
      <c r="I26429" t="s">
        <v>1470</v>
      </c>
      <c r="K26429">
        <v>10</v>
      </c>
      <c r="L26429">
        <v>1643497497</v>
      </c>
    </row>
    <row r="26430" spans="1:12" x14ac:dyDescent="0.45">
      <c r="A26430" t="str">
        <f t="shared" si="412"/>
        <v>Zhirnovsk, Volgogradskaya Oblast’, Russia</v>
      </c>
      <c r="B26430" t="s">
        <v>30927</v>
      </c>
      <c r="C26430" t="s">
        <v>30927</v>
      </c>
      <c r="D26430">
        <v>50.9833</v>
      </c>
      <c r="E26430">
        <v>44.7667</v>
      </c>
      <c r="F26430" t="s">
        <v>504</v>
      </c>
      <c r="G26430" t="s">
        <v>505</v>
      </c>
      <c r="H26430" t="s">
        <v>506</v>
      </c>
      <c r="I26430" t="s">
        <v>8777</v>
      </c>
      <c r="K26430">
        <v>15680</v>
      </c>
      <c r="L26430">
        <v>1643137846</v>
      </c>
    </row>
    <row r="26431" spans="1:12" x14ac:dyDescent="0.45">
      <c r="A26431" t="str">
        <f t="shared" si="412"/>
        <v>Zhitiqara, Qostanay, Kazakhstan</v>
      </c>
      <c r="B26431" t="s">
        <v>30928</v>
      </c>
      <c r="C26431" t="s">
        <v>30928</v>
      </c>
      <c r="D26431">
        <v>52.190199999999997</v>
      </c>
      <c r="E26431">
        <v>61.198900000000002</v>
      </c>
      <c r="F26431" t="s">
        <v>1182</v>
      </c>
      <c r="G26431" t="s">
        <v>1183</v>
      </c>
      <c r="H26431" t="s">
        <v>1184</v>
      </c>
      <c r="I26431" t="s">
        <v>2428</v>
      </c>
      <c r="K26431">
        <v>33587</v>
      </c>
      <c r="L26431">
        <v>1398276170</v>
      </c>
    </row>
    <row r="26432" spans="1:12" x14ac:dyDescent="0.45">
      <c r="A26432" t="str">
        <f t="shared" si="412"/>
        <v>Zhizdra, Kaluzhskaya Oblast’, Russia</v>
      </c>
      <c r="B26432" t="s">
        <v>30929</v>
      </c>
      <c r="C26432" t="s">
        <v>30929</v>
      </c>
      <c r="D26432">
        <v>53.750300000000003</v>
      </c>
      <c r="E26432">
        <v>34.7361</v>
      </c>
      <c r="F26432" t="s">
        <v>504</v>
      </c>
      <c r="G26432" t="s">
        <v>505</v>
      </c>
      <c r="H26432" t="s">
        <v>506</v>
      </c>
      <c r="I26432" t="s">
        <v>3203</v>
      </c>
      <c r="K26432">
        <v>5461</v>
      </c>
      <c r="L26432">
        <v>1643776159</v>
      </c>
    </row>
    <row r="26433" spans="1:12" x14ac:dyDescent="0.45">
      <c r="A26433" t="str">
        <f t="shared" si="412"/>
        <v>Zhlobin, Homyel’skaya Voblasts’, Belarus</v>
      </c>
      <c r="B26433" t="s">
        <v>30930</v>
      </c>
      <c r="C26433" t="s">
        <v>30930</v>
      </c>
      <c r="D26433">
        <v>52.9</v>
      </c>
      <c r="E26433">
        <v>30.033300000000001</v>
      </c>
      <c r="F26433" t="s">
        <v>2588</v>
      </c>
      <c r="G26433" t="s">
        <v>2589</v>
      </c>
      <c r="H26433" t="s">
        <v>2590</v>
      </c>
      <c r="I26433" t="s">
        <v>5483</v>
      </c>
      <c r="J26433" t="s">
        <v>366</v>
      </c>
      <c r="K26433">
        <v>77600</v>
      </c>
      <c r="L26433">
        <v>1112494264</v>
      </c>
    </row>
    <row r="26434" spans="1:12" x14ac:dyDescent="0.45">
      <c r="A26434" t="str">
        <f t="shared" si="412"/>
        <v>Zhmerynka, Vinnyts’ka Oblast’, Ukraine</v>
      </c>
      <c r="B26434" t="s">
        <v>30931</v>
      </c>
      <c r="C26434" t="s">
        <v>30931</v>
      </c>
      <c r="D26434">
        <v>49.042499999999997</v>
      </c>
      <c r="E26434">
        <v>28.0992</v>
      </c>
      <c r="F26434" t="s">
        <v>1461</v>
      </c>
      <c r="G26434" t="s">
        <v>1462</v>
      </c>
      <c r="H26434" t="s">
        <v>1463</v>
      </c>
      <c r="I26434" t="s">
        <v>3547</v>
      </c>
      <c r="J26434" t="s">
        <v>366</v>
      </c>
      <c r="K26434">
        <v>34537</v>
      </c>
      <c r="L26434">
        <v>1804771070</v>
      </c>
    </row>
    <row r="26435" spans="1:12" x14ac:dyDescent="0.45">
      <c r="A26435" t="str">
        <f t="shared" ref="A26435:A26498" si="413">CONCATENATE(B26435,", ",I26435,", ",F26435)</f>
        <v>Zhob, Balochistān, Pakistan</v>
      </c>
      <c r="B26435" t="s">
        <v>30932</v>
      </c>
      <c r="C26435" t="s">
        <v>30932</v>
      </c>
      <c r="D26435">
        <v>31.341699999999999</v>
      </c>
      <c r="E26435">
        <v>69.448599999999999</v>
      </c>
      <c r="F26435" t="s">
        <v>546</v>
      </c>
      <c r="G26435" t="s">
        <v>547</v>
      </c>
      <c r="H26435" t="s">
        <v>548</v>
      </c>
      <c r="I26435" t="s">
        <v>6566</v>
      </c>
      <c r="J26435" t="s">
        <v>366</v>
      </c>
      <c r="K26435">
        <v>88356</v>
      </c>
      <c r="L26435">
        <v>1586969046</v>
      </c>
    </row>
    <row r="26436" spans="1:12" x14ac:dyDescent="0.45">
      <c r="A26436" t="str">
        <f t="shared" si="413"/>
        <v>Zholymbet, Aqmola, Kazakhstan</v>
      </c>
      <c r="B26436" t="s">
        <v>30933</v>
      </c>
      <c r="C26436" t="s">
        <v>30933</v>
      </c>
      <c r="D26436">
        <v>51.7502</v>
      </c>
      <c r="E26436">
        <v>71.709900000000005</v>
      </c>
      <c r="F26436" t="s">
        <v>1182</v>
      </c>
      <c r="G26436" t="s">
        <v>1183</v>
      </c>
      <c r="H26436" t="s">
        <v>1184</v>
      </c>
      <c r="I26436" t="s">
        <v>2212</v>
      </c>
      <c r="K26436">
        <v>6876</v>
      </c>
      <c r="L26436">
        <v>1398035914</v>
      </c>
    </row>
    <row r="26437" spans="1:12" x14ac:dyDescent="0.45">
      <c r="A26437" t="str">
        <f t="shared" si="413"/>
        <v>Zhongba, Sichuan, China</v>
      </c>
      <c r="B26437" t="s">
        <v>30934</v>
      </c>
      <c r="C26437" t="s">
        <v>30934</v>
      </c>
      <c r="D26437">
        <v>31.7761</v>
      </c>
      <c r="E26437">
        <v>104.7406</v>
      </c>
      <c r="F26437" t="s">
        <v>1039</v>
      </c>
      <c r="G26437" t="s">
        <v>1040</v>
      </c>
      <c r="H26437" t="s">
        <v>1041</v>
      </c>
      <c r="I26437" t="s">
        <v>3865</v>
      </c>
      <c r="J26437" t="s">
        <v>366</v>
      </c>
      <c r="K26437">
        <v>762140</v>
      </c>
      <c r="L26437">
        <v>1156515985</v>
      </c>
    </row>
    <row r="26438" spans="1:12" x14ac:dyDescent="0.45">
      <c r="A26438" t="str">
        <f t="shared" si="413"/>
        <v>Zhongli, Taoyuan, Taiwan</v>
      </c>
      <c r="B26438" t="s">
        <v>30935</v>
      </c>
      <c r="C26438" t="s">
        <v>30935</v>
      </c>
      <c r="D26438">
        <v>24.965</v>
      </c>
      <c r="E26438">
        <v>121.21680000000001</v>
      </c>
      <c r="F26438" t="s">
        <v>3063</v>
      </c>
      <c r="G26438" t="s">
        <v>3064</v>
      </c>
      <c r="H26438" t="s">
        <v>3065</v>
      </c>
      <c r="I26438" t="s">
        <v>3066</v>
      </c>
      <c r="K26438">
        <v>1632616</v>
      </c>
      <c r="L26438">
        <v>1158025380</v>
      </c>
    </row>
    <row r="26439" spans="1:12" x14ac:dyDescent="0.45">
      <c r="A26439" t="str">
        <f t="shared" si="413"/>
        <v>Zhongshan, Guangdong, China</v>
      </c>
      <c r="B26439" t="s">
        <v>30936</v>
      </c>
      <c r="C26439" t="s">
        <v>30936</v>
      </c>
      <c r="D26439">
        <v>22.533300000000001</v>
      </c>
      <c r="E26439">
        <v>113.35</v>
      </c>
      <c r="F26439" t="s">
        <v>1039</v>
      </c>
      <c r="G26439" t="s">
        <v>1040</v>
      </c>
      <c r="H26439" t="s">
        <v>1041</v>
      </c>
      <c r="I26439" t="s">
        <v>6611</v>
      </c>
      <c r="J26439" t="s">
        <v>366</v>
      </c>
      <c r="K26439">
        <v>3121275</v>
      </c>
      <c r="L26439">
        <v>1156579621</v>
      </c>
    </row>
    <row r="26440" spans="1:12" x14ac:dyDescent="0.45">
      <c r="A26440" t="str">
        <f t="shared" si="413"/>
        <v>Zhongshu, Guizhou, China</v>
      </c>
      <c r="B26440" t="s">
        <v>30937</v>
      </c>
      <c r="C26440" t="s">
        <v>30937</v>
      </c>
      <c r="D26440">
        <v>27.811599999999999</v>
      </c>
      <c r="E26440">
        <v>106.41330000000001</v>
      </c>
      <c r="F26440" t="s">
        <v>1039</v>
      </c>
      <c r="G26440" t="s">
        <v>1040</v>
      </c>
      <c r="H26440" t="s">
        <v>1041</v>
      </c>
      <c r="I26440" t="s">
        <v>2104</v>
      </c>
      <c r="K26440">
        <v>679624</v>
      </c>
      <c r="L26440">
        <v>1156658422</v>
      </c>
    </row>
    <row r="26441" spans="1:12" x14ac:dyDescent="0.45">
      <c r="A26441" t="str">
        <f t="shared" si="413"/>
        <v>Zhongwei, Ningxia, China</v>
      </c>
      <c r="B26441" t="s">
        <v>30938</v>
      </c>
      <c r="C26441" t="s">
        <v>30938</v>
      </c>
      <c r="D26441">
        <v>37.5139</v>
      </c>
      <c r="E26441">
        <v>105.1884</v>
      </c>
      <c r="F26441" t="s">
        <v>1039</v>
      </c>
      <c r="G26441" t="s">
        <v>1040</v>
      </c>
      <c r="H26441" t="s">
        <v>1041</v>
      </c>
      <c r="I26441" t="s">
        <v>8630</v>
      </c>
      <c r="J26441" t="s">
        <v>366</v>
      </c>
      <c r="K26441">
        <v>1046000</v>
      </c>
      <c r="L26441">
        <v>1156956616</v>
      </c>
    </row>
    <row r="26442" spans="1:12" x14ac:dyDescent="0.45">
      <c r="A26442" t="str">
        <f t="shared" si="413"/>
        <v>Zhongxiang, Hubei, China</v>
      </c>
      <c r="B26442" t="s">
        <v>30939</v>
      </c>
      <c r="C26442" t="s">
        <v>30939</v>
      </c>
      <c r="D26442">
        <v>31.169</v>
      </c>
      <c r="E26442">
        <v>112.5853</v>
      </c>
      <c r="F26442" t="s">
        <v>1039</v>
      </c>
      <c r="G26442" t="s">
        <v>1040</v>
      </c>
      <c r="H26442" t="s">
        <v>1041</v>
      </c>
      <c r="I26442" t="s">
        <v>2058</v>
      </c>
      <c r="K26442">
        <v>1022514</v>
      </c>
      <c r="L26442">
        <v>1156631720</v>
      </c>
    </row>
    <row r="26443" spans="1:12" x14ac:dyDescent="0.45">
      <c r="A26443" t="str">
        <f t="shared" si="413"/>
        <v>Zhosaly, Qyzylorda, Kazakhstan</v>
      </c>
      <c r="B26443" t="s">
        <v>30940</v>
      </c>
      <c r="C26443" t="s">
        <v>30940</v>
      </c>
      <c r="D26443">
        <v>45.487699999999997</v>
      </c>
      <c r="E26443">
        <v>64.078000000000003</v>
      </c>
      <c r="F26443" t="s">
        <v>1182</v>
      </c>
      <c r="G26443" t="s">
        <v>1183</v>
      </c>
      <c r="H26443" t="s">
        <v>1184</v>
      </c>
      <c r="I26443" t="s">
        <v>2263</v>
      </c>
      <c r="K26443">
        <v>20065</v>
      </c>
      <c r="L26443">
        <v>1398510696</v>
      </c>
    </row>
    <row r="26444" spans="1:12" x14ac:dyDescent="0.45">
      <c r="A26444" t="str">
        <f t="shared" si="413"/>
        <v>Zhoukou, Henan, China</v>
      </c>
      <c r="B26444" t="s">
        <v>30941</v>
      </c>
      <c r="C26444" t="s">
        <v>30941</v>
      </c>
      <c r="D26444">
        <v>33.625</v>
      </c>
      <c r="E26444">
        <v>114.6418</v>
      </c>
      <c r="F26444" t="s">
        <v>1039</v>
      </c>
      <c r="G26444" t="s">
        <v>1040</v>
      </c>
      <c r="H26444" t="s">
        <v>1041</v>
      </c>
      <c r="I26444" t="s">
        <v>6768</v>
      </c>
      <c r="J26444" t="s">
        <v>366</v>
      </c>
      <c r="K26444">
        <v>9901000</v>
      </c>
      <c r="L26444">
        <v>1156272098</v>
      </c>
    </row>
    <row r="26445" spans="1:12" x14ac:dyDescent="0.45">
      <c r="A26445" t="str">
        <f t="shared" si="413"/>
        <v>Zhoushan, Zhejiang, China</v>
      </c>
      <c r="B26445" t="s">
        <v>30942</v>
      </c>
      <c r="C26445" t="s">
        <v>30942</v>
      </c>
      <c r="D26445">
        <v>30.016200000000001</v>
      </c>
      <c r="E26445">
        <v>122.0988</v>
      </c>
      <c r="F26445" t="s">
        <v>1039</v>
      </c>
      <c r="G26445" t="s">
        <v>1040</v>
      </c>
      <c r="H26445" t="s">
        <v>1041</v>
      </c>
      <c r="I26445" t="s">
        <v>3175</v>
      </c>
      <c r="J26445" t="s">
        <v>366</v>
      </c>
      <c r="K26445">
        <v>1121261</v>
      </c>
      <c r="L26445">
        <v>1156200283</v>
      </c>
    </row>
    <row r="26446" spans="1:12" x14ac:dyDescent="0.45">
      <c r="A26446" t="str">
        <f t="shared" si="413"/>
        <v>Zhovkva, L’vivs’ka Oblast’, Ukraine</v>
      </c>
      <c r="B26446" t="s">
        <v>30943</v>
      </c>
      <c r="C26446" t="s">
        <v>30943</v>
      </c>
      <c r="D26446">
        <v>50.066699999999997</v>
      </c>
      <c r="E26446">
        <v>23.966699999999999</v>
      </c>
      <c r="F26446" t="s">
        <v>1461</v>
      </c>
      <c r="G26446" t="s">
        <v>1462</v>
      </c>
      <c r="H26446" t="s">
        <v>1463</v>
      </c>
      <c r="I26446" t="s">
        <v>5000</v>
      </c>
      <c r="J26446" t="s">
        <v>366</v>
      </c>
      <c r="K26446">
        <v>13834</v>
      </c>
      <c r="L26446">
        <v>1804176070</v>
      </c>
    </row>
    <row r="26447" spans="1:12" x14ac:dyDescent="0.45">
      <c r="A26447" t="str">
        <f t="shared" si="413"/>
        <v>Zhovti Vody, Dnipropetrovs’ka Oblast’, Ukraine</v>
      </c>
      <c r="B26447" t="s">
        <v>30944</v>
      </c>
      <c r="C26447" t="s">
        <v>30944</v>
      </c>
      <c r="D26447">
        <v>48.35</v>
      </c>
      <c r="E26447">
        <v>33.5167</v>
      </c>
      <c r="F26447" t="s">
        <v>1461</v>
      </c>
      <c r="G26447" t="s">
        <v>1462</v>
      </c>
      <c r="H26447" t="s">
        <v>1463</v>
      </c>
      <c r="I26447" t="s">
        <v>2195</v>
      </c>
      <c r="K26447">
        <v>44766</v>
      </c>
      <c r="L26447">
        <v>1804788479</v>
      </c>
    </row>
    <row r="26448" spans="1:12" x14ac:dyDescent="0.45">
      <c r="A26448" t="str">
        <f t="shared" si="413"/>
        <v>Zhuanghe, Liaoning, China</v>
      </c>
      <c r="B26448" t="s">
        <v>30945</v>
      </c>
      <c r="C26448" t="s">
        <v>30945</v>
      </c>
      <c r="D26448">
        <v>39.689599999999999</v>
      </c>
      <c r="E26448">
        <v>122.96639999999999</v>
      </c>
      <c r="F26448" t="s">
        <v>1039</v>
      </c>
      <c r="G26448" t="s">
        <v>1040</v>
      </c>
      <c r="H26448" t="s">
        <v>1041</v>
      </c>
      <c r="I26448" t="s">
        <v>2102</v>
      </c>
      <c r="K26448">
        <v>905852</v>
      </c>
      <c r="L26448">
        <v>1156410076</v>
      </c>
    </row>
    <row r="26449" spans="1:12" x14ac:dyDescent="0.45">
      <c r="A26449" t="str">
        <f t="shared" si="413"/>
        <v>Zhuangyuan, Shandong, China</v>
      </c>
      <c r="B26449" t="s">
        <v>30946</v>
      </c>
      <c r="C26449" t="s">
        <v>30946</v>
      </c>
      <c r="D26449">
        <v>37.299999999999997</v>
      </c>
      <c r="E26449">
        <v>120.83329999999999</v>
      </c>
      <c r="F26449" t="s">
        <v>1039</v>
      </c>
      <c r="G26449" t="s">
        <v>1040</v>
      </c>
      <c r="H26449" t="s">
        <v>1041</v>
      </c>
      <c r="I26449" t="s">
        <v>2094</v>
      </c>
      <c r="J26449" t="s">
        <v>366</v>
      </c>
      <c r="K26449">
        <v>626683</v>
      </c>
      <c r="L26449">
        <v>1156263400</v>
      </c>
    </row>
    <row r="26450" spans="1:12" x14ac:dyDescent="0.45">
      <c r="A26450" t="str">
        <f t="shared" si="413"/>
        <v>Zhubei, Hsinchu, Taiwan</v>
      </c>
      <c r="B26450" t="s">
        <v>30947</v>
      </c>
      <c r="C26450" t="s">
        <v>30947</v>
      </c>
      <c r="D26450">
        <v>24.833300000000001</v>
      </c>
      <c r="E26450">
        <v>121.0119</v>
      </c>
      <c r="F26450" t="s">
        <v>3063</v>
      </c>
      <c r="G26450" t="s">
        <v>3064</v>
      </c>
      <c r="H26450" t="s">
        <v>3065</v>
      </c>
      <c r="I26450" t="s">
        <v>12596</v>
      </c>
      <c r="J26450" t="s">
        <v>378</v>
      </c>
      <c r="K26450">
        <v>200000</v>
      </c>
      <c r="L26450">
        <v>1158417233</v>
      </c>
    </row>
    <row r="26451" spans="1:12" x14ac:dyDescent="0.45">
      <c r="A26451" t="str">
        <f t="shared" si="413"/>
        <v>Zhugang, Zhejiang, China</v>
      </c>
      <c r="B26451" t="s">
        <v>30948</v>
      </c>
      <c r="C26451" t="s">
        <v>30948</v>
      </c>
      <c r="D26451">
        <v>28.127700000000001</v>
      </c>
      <c r="E26451">
        <v>121.22880000000001</v>
      </c>
      <c r="F26451" t="s">
        <v>1039</v>
      </c>
      <c r="G26451" t="s">
        <v>1040</v>
      </c>
      <c r="H26451" t="s">
        <v>1041</v>
      </c>
      <c r="I26451" t="s">
        <v>3175</v>
      </c>
      <c r="J26451" t="s">
        <v>366</v>
      </c>
      <c r="K26451">
        <v>616346</v>
      </c>
      <c r="L26451">
        <v>1156077330</v>
      </c>
    </row>
    <row r="26452" spans="1:12" x14ac:dyDescent="0.45">
      <c r="A26452" t="str">
        <f t="shared" si="413"/>
        <v>Zhuhai, Guangdong, China</v>
      </c>
      <c r="B26452" t="s">
        <v>30949</v>
      </c>
      <c r="C26452" t="s">
        <v>30949</v>
      </c>
      <c r="D26452">
        <v>22.276900000000001</v>
      </c>
      <c r="E26452">
        <v>113.56780000000001</v>
      </c>
      <c r="F26452" t="s">
        <v>1039</v>
      </c>
      <c r="G26452" t="s">
        <v>1040</v>
      </c>
      <c r="H26452" t="s">
        <v>1041</v>
      </c>
      <c r="I26452" t="s">
        <v>6611</v>
      </c>
      <c r="J26452" t="s">
        <v>366</v>
      </c>
      <c r="K26452">
        <v>1562000</v>
      </c>
      <c r="L26452">
        <v>1156722242</v>
      </c>
    </row>
    <row r="26453" spans="1:12" x14ac:dyDescent="0.45">
      <c r="A26453" t="str">
        <f t="shared" si="413"/>
        <v>Zhuji, Zhejiang, China</v>
      </c>
      <c r="B26453" t="s">
        <v>30950</v>
      </c>
      <c r="C26453" t="s">
        <v>30950</v>
      </c>
      <c r="D26453">
        <v>29.716899999999999</v>
      </c>
      <c r="E26453">
        <v>120.23139999999999</v>
      </c>
      <c r="F26453" t="s">
        <v>1039</v>
      </c>
      <c r="G26453" t="s">
        <v>1040</v>
      </c>
      <c r="H26453" t="s">
        <v>1041</v>
      </c>
      <c r="I26453" t="s">
        <v>3175</v>
      </c>
      <c r="J26453" t="s">
        <v>366</v>
      </c>
      <c r="K26453">
        <v>1157938</v>
      </c>
      <c r="L26453">
        <v>1156504227</v>
      </c>
    </row>
    <row r="26454" spans="1:12" x14ac:dyDescent="0.45">
      <c r="A26454" t="str">
        <f t="shared" si="413"/>
        <v>Zhukovka, Bryanskaya Oblast’, Russia</v>
      </c>
      <c r="B26454" t="s">
        <v>30951</v>
      </c>
      <c r="C26454" t="s">
        <v>30951</v>
      </c>
      <c r="D26454">
        <v>53.533900000000003</v>
      </c>
      <c r="E26454">
        <v>33.728099999999998</v>
      </c>
      <c r="F26454" t="s">
        <v>504</v>
      </c>
      <c r="G26454" t="s">
        <v>505</v>
      </c>
      <c r="H26454" t="s">
        <v>506</v>
      </c>
      <c r="I26454" t="s">
        <v>5418</v>
      </c>
      <c r="K26454">
        <v>16878</v>
      </c>
      <c r="L26454">
        <v>1643737188</v>
      </c>
    </row>
    <row r="26455" spans="1:12" x14ac:dyDescent="0.45">
      <c r="A26455" t="str">
        <f t="shared" si="413"/>
        <v>Zhukovo, Kaluzhskaya Oblast’, Russia</v>
      </c>
      <c r="B26455" t="s">
        <v>30952</v>
      </c>
      <c r="C26455" t="s">
        <v>30952</v>
      </c>
      <c r="D26455">
        <v>55.033299999999997</v>
      </c>
      <c r="E26455">
        <v>36.75</v>
      </c>
      <c r="F26455" t="s">
        <v>504</v>
      </c>
      <c r="G26455" t="s">
        <v>505</v>
      </c>
      <c r="H26455" t="s">
        <v>506</v>
      </c>
      <c r="I26455" t="s">
        <v>3203</v>
      </c>
      <c r="K26455">
        <v>13576</v>
      </c>
      <c r="L26455">
        <v>1643886560</v>
      </c>
    </row>
    <row r="26456" spans="1:12" x14ac:dyDescent="0.45">
      <c r="A26456" t="str">
        <f t="shared" si="413"/>
        <v>Zhukovskiy, Moskovskaya Oblast’, Russia</v>
      </c>
      <c r="B26456" t="s">
        <v>30953</v>
      </c>
      <c r="C26456" t="s">
        <v>30953</v>
      </c>
      <c r="D26456">
        <v>55.601100000000002</v>
      </c>
      <c r="E26456">
        <v>38.116100000000003</v>
      </c>
      <c r="F26456" t="s">
        <v>504</v>
      </c>
      <c r="G26456" t="s">
        <v>505</v>
      </c>
      <c r="H26456" t="s">
        <v>506</v>
      </c>
      <c r="I26456" t="s">
        <v>3224</v>
      </c>
      <c r="K26456">
        <v>107994</v>
      </c>
      <c r="L26456">
        <v>1643012071</v>
      </c>
    </row>
    <row r="26457" spans="1:12" x14ac:dyDescent="0.45">
      <c r="A26457" t="str">
        <f t="shared" si="413"/>
        <v>Zhumadian, Henan, China</v>
      </c>
      <c r="B26457" t="s">
        <v>30954</v>
      </c>
      <c r="C26457" t="s">
        <v>30954</v>
      </c>
      <c r="D26457">
        <v>32.9773</v>
      </c>
      <c r="E26457">
        <v>114.0253</v>
      </c>
      <c r="F26457" t="s">
        <v>1039</v>
      </c>
      <c r="G26457" t="s">
        <v>1040</v>
      </c>
      <c r="H26457" t="s">
        <v>1041</v>
      </c>
      <c r="I26457" t="s">
        <v>6768</v>
      </c>
      <c r="K26457">
        <v>7640000</v>
      </c>
      <c r="L26457">
        <v>1156184822</v>
      </c>
    </row>
    <row r="26458" spans="1:12" x14ac:dyDescent="0.45">
      <c r="A26458" t="str">
        <f t="shared" si="413"/>
        <v>Zhuozhou, Hebei, China</v>
      </c>
      <c r="B26458" t="s">
        <v>30955</v>
      </c>
      <c r="C26458" t="s">
        <v>30955</v>
      </c>
      <c r="D26458">
        <v>39.488700000000001</v>
      </c>
      <c r="E26458">
        <v>115.9918</v>
      </c>
      <c r="F26458" t="s">
        <v>1039</v>
      </c>
      <c r="G26458" t="s">
        <v>1040</v>
      </c>
      <c r="H26458" t="s">
        <v>1041</v>
      </c>
      <c r="I26458" t="s">
        <v>2037</v>
      </c>
      <c r="K26458">
        <v>603535</v>
      </c>
      <c r="L26458">
        <v>1156045160</v>
      </c>
    </row>
    <row r="26459" spans="1:12" x14ac:dyDescent="0.45">
      <c r="A26459" t="str">
        <f t="shared" si="413"/>
        <v>Zhur, Prizren, Kosovo</v>
      </c>
      <c r="B26459" t="s">
        <v>30956</v>
      </c>
      <c r="C26459" t="s">
        <v>30956</v>
      </c>
      <c r="D26459">
        <v>42.163899999999998</v>
      </c>
      <c r="E26459">
        <v>20.621099999999998</v>
      </c>
      <c r="F26459" t="s">
        <v>5224</v>
      </c>
      <c r="G26459" t="s">
        <v>5225</v>
      </c>
      <c r="H26459" t="s">
        <v>5226</v>
      </c>
      <c r="I26459" t="s">
        <v>8876</v>
      </c>
      <c r="K26459">
        <v>5909</v>
      </c>
      <c r="L26459">
        <v>1901520274</v>
      </c>
    </row>
    <row r="26460" spans="1:12" x14ac:dyDescent="0.45">
      <c r="A26460" t="str">
        <f t="shared" si="413"/>
        <v>Zhushan, Nantou, Taiwan</v>
      </c>
      <c r="B26460" t="s">
        <v>30957</v>
      </c>
      <c r="C26460" t="s">
        <v>30957</v>
      </c>
      <c r="D26460">
        <v>23.6889</v>
      </c>
      <c r="E26460">
        <v>120.7289</v>
      </c>
      <c r="F26460" t="s">
        <v>3063</v>
      </c>
      <c r="G26460" t="s">
        <v>3064</v>
      </c>
      <c r="H26460" t="s">
        <v>3065</v>
      </c>
      <c r="I26460" t="s">
        <v>19245</v>
      </c>
      <c r="K26460">
        <v>54870</v>
      </c>
      <c r="L26460">
        <v>1158343390</v>
      </c>
    </row>
    <row r="26461" spans="1:12" x14ac:dyDescent="0.45">
      <c r="A26461" t="str">
        <f t="shared" si="413"/>
        <v>Zhuzhou, Hunan, China</v>
      </c>
      <c r="B26461" t="s">
        <v>30958</v>
      </c>
      <c r="C26461" t="s">
        <v>30958</v>
      </c>
      <c r="D26461">
        <v>27.840699999999998</v>
      </c>
      <c r="E26461">
        <v>113.1469</v>
      </c>
      <c r="F26461" t="s">
        <v>1039</v>
      </c>
      <c r="G26461" t="s">
        <v>1040</v>
      </c>
      <c r="H26461" t="s">
        <v>1041</v>
      </c>
      <c r="I26461" t="s">
        <v>6604</v>
      </c>
      <c r="J26461" t="s">
        <v>366</v>
      </c>
      <c r="K26461">
        <v>3855609</v>
      </c>
      <c r="L26461">
        <v>1156041962</v>
      </c>
    </row>
    <row r="26462" spans="1:12" x14ac:dyDescent="0.45">
      <c r="A26462" t="str">
        <f t="shared" si="413"/>
        <v>Zhydachiv, L’vivs’ka Oblast’, Ukraine</v>
      </c>
      <c r="B26462" t="s">
        <v>30959</v>
      </c>
      <c r="C26462" t="s">
        <v>30959</v>
      </c>
      <c r="D26462">
        <v>49.383299999999998</v>
      </c>
      <c r="E26462">
        <v>24.133299999999998</v>
      </c>
      <c r="F26462" t="s">
        <v>1461</v>
      </c>
      <c r="G26462" t="s">
        <v>1462</v>
      </c>
      <c r="H26462" t="s">
        <v>1463</v>
      </c>
      <c r="I26462" t="s">
        <v>5000</v>
      </c>
      <c r="J26462" t="s">
        <v>366</v>
      </c>
      <c r="K26462">
        <v>10962</v>
      </c>
      <c r="L26462">
        <v>1804137545</v>
      </c>
    </row>
    <row r="26463" spans="1:12" x14ac:dyDescent="0.45">
      <c r="A26463" t="str">
        <f t="shared" si="413"/>
        <v>Zhytomyr, Zhytomyrs’ka Oblast’, Ukraine</v>
      </c>
      <c r="B26463" t="s">
        <v>30960</v>
      </c>
      <c r="C26463" t="s">
        <v>30960</v>
      </c>
      <c r="D26463">
        <v>50.254399999999997</v>
      </c>
      <c r="E26463">
        <v>28.657800000000002</v>
      </c>
      <c r="F26463" t="s">
        <v>1461</v>
      </c>
      <c r="G26463" t="s">
        <v>1462</v>
      </c>
      <c r="H26463" t="s">
        <v>1463</v>
      </c>
      <c r="I26463" t="s">
        <v>2000</v>
      </c>
      <c r="J26463" t="s">
        <v>378</v>
      </c>
      <c r="K26463">
        <v>266936</v>
      </c>
      <c r="L26463">
        <v>1804540656</v>
      </c>
    </row>
    <row r="26464" spans="1:12" x14ac:dyDescent="0.45">
      <c r="A26464" t="str">
        <f t="shared" si="413"/>
        <v>Žiar nad Hronom, Banskobystrický, Slovakia</v>
      </c>
      <c r="B26464" t="s">
        <v>30961</v>
      </c>
      <c r="C26464" t="s">
        <v>30962</v>
      </c>
      <c r="D26464">
        <v>48.591900000000003</v>
      </c>
      <c r="E26464">
        <v>18.853300000000001</v>
      </c>
      <c r="F26464" t="s">
        <v>3518</v>
      </c>
      <c r="G26464" t="s">
        <v>3519</v>
      </c>
      <c r="H26464" t="s">
        <v>3520</v>
      </c>
      <c r="I26464" t="s">
        <v>3530</v>
      </c>
      <c r="J26464" t="s">
        <v>366</v>
      </c>
      <c r="K26464">
        <v>19188</v>
      </c>
      <c r="L26464">
        <v>1703196559</v>
      </c>
    </row>
    <row r="26465" spans="1:12" x14ac:dyDescent="0.45">
      <c r="A26465" t="str">
        <f t="shared" si="413"/>
        <v>Zibo, Shandong, China</v>
      </c>
      <c r="B26465" t="s">
        <v>30963</v>
      </c>
      <c r="C26465" t="s">
        <v>30963</v>
      </c>
      <c r="D26465">
        <v>36.783099999999997</v>
      </c>
      <c r="E26465">
        <v>118.0497</v>
      </c>
      <c r="F26465" t="s">
        <v>1039</v>
      </c>
      <c r="G26465" t="s">
        <v>1040</v>
      </c>
      <c r="H26465" t="s">
        <v>1041</v>
      </c>
      <c r="I26465" t="s">
        <v>2094</v>
      </c>
      <c r="K26465">
        <v>4530597</v>
      </c>
      <c r="L26465">
        <v>1156381094</v>
      </c>
    </row>
    <row r="26466" spans="1:12" x14ac:dyDescent="0.45">
      <c r="A26466" t="str">
        <f t="shared" si="413"/>
        <v>Ziębice, Dolnośląskie, Poland</v>
      </c>
      <c r="B26466" t="s">
        <v>30964</v>
      </c>
      <c r="C26466" t="s">
        <v>30965</v>
      </c>
      <c r="D26466">
        <v>50.6</v>
      </c>
      <c r="E26466">
        <v>17.0444</v>
      </c>
      <c r="F26466" t="s">
        <v>3993</v>
      </c>
      <c r="G26466" t="s">
        <v>3994</v>
      </c>
      <c r="H26466" t="s">
        <v>3995</v>
      </c>
      <c r="I26466" t="s">
        <v>4423</v>
      </c>
      <c r="K26466">
        <v>9154</v>
      </c>
      <c r="L26466">
        <v>1616161642</v>
      </c>
    </row>
    <row r="26467" spans="1:12" x14ac:dyDescent="0.45">
      <c r="A26467" t="str">
        <f t="shared" si="413"/>
        <v>Zielona Góra, Lubuskie, Poland</v>
      </c>
      <c r="B26467" t="s">
        <v>30966</v>
      </c>
      <c r="C26467" t="s">
        <v>30967</v>
      </c>
      <c r="D26467">
        <v>51.939700000000002</v>
      </c>
      <c r="E26467">
        <v>15.505000000000001</v>
      </c>
      <c r="F26467" t="s">
        <v>3993</v>
      </c>
      <c r="G26467" t="s">
        <v>3994</v>
      </c>
      <c r="H26467" t="s">
        <v>3995</v>
      </c>
      <c r="I26467" t="s">
        <v>10999</v>
      </c>
      <c r="J26467" t="s">
        <v>378</v>
      </c>
      <c r="K26467">
        <v>139330</v>
      </c>
      <c r="L26467">
        <v>1616050904</v>
      </c>
    </row>
    <row r="26468" spans="1:12" x14ac:dyDescent="0.45">
      <c r="A26468" t="str">
        <f t="shared" si="413"/>
        <v>Zierenberg, Hesse, Germany</v>
      </c>
      <c r="B26468" t="s">
        <v>30968</v>
      </c>
      <c r="C26468" t="s">
        <v>30968</v>
      </c>
      <c r="D26468">
        <v>51.366700000000002</v>
      </c>
      <c r="E26468">
        <v>9.3000000000000007</v>
      </c>
      <c r="F26468" t="s">
        <v>441</v>
      </c>
      <c r="G26468" t="s">
        <v>442</v>
      </c>
      <c r="H26468" t="s">
        <v>443</v>
      </c>
      <c r="I26468" t="s">
        <v>1676</v>
      </c>
      <c r="K26468">
        <v>6592</v>
      </c>
      <c r="L26468">
        <v>1276833722</v>
      </c>
    </row>
    <row r="26469" spans="1:12" x14ac:dyDescent="0.45">
      <c r="A26469" t="str">
        <f t="shared" si="413"/>
        <v>Ziftá, Al Gharbīyah, Egypt</v>
      </c>
      <c r="B26469" t="s">
        <v>30969</v>
      </c>
      <c r="C26469" t="s">
        <v>30970</v>
      </c>
      <c r="D26469">
        <v>30.7119</v>
      </c>
      <c r="E26469">
        <v>31.2394</v>
      </c>
      <c r="F26469" t="s">
        <v>676</v>
      </c>
      <c r="G26469" t="s">
        <v>677</v>
      </c>
      <c r="H26469" t="s">
        <v>678</v>
      </c>
      <c r="I26469" t="s">
        <v>1309</v>
      </c>
      <c r="K26469">
        <v>93740</v>
      </c>
      <c r="L26469">
        <v>1818759149</v>
      </c>
    </row>
    <row r="26470" spans="1:12" x14ac:dyDescent="0.45">
      <c r="A26470" t="str">
        <f t="shared" si="413"/>
        <v>Zigong, Sichuan, China</v>
      </c>
      <c r="B26470" t="s">
        <v>30971</v>
      </c>
      <c r="C26470" t="s">
        <v>30971</v>
      </c>
      <c r="D26470">
        <v>29.349799999999998</v>
      </c>
      <c r="E26470">
        <v>104.7645</v>
      </c>
      <c r="F26470" t="s">
        <v>1039</v>
      </c>
      <c r="G26470" t="s">
        <v>1040</v>
      </c>
      <c r="H26470" t="s">
        <v>1041</v>
      </c>
      <c r="I26470" t="s">
        <v>3865</v>
      </c>
      <c r="K26470">
        <v>2800000</v>
      </c>
      <c r="L26470">
        <v>1156023354</v>
      </c>
    </row>
    <row r="26471" spans="1:12" x14ac:dyDescent="0.45">
      <c r="A26471" t="str">
        <f t="shared" si="413"/>
        <v>Ziguinchor, Ziguinchor, Senegal</v>
      </c>
      <c r="B26471" t="s">
        <v>30972</v>
      </c>
      <c r="C26471" t="s">
        <v>30972</v>
      </c>
      <c r="D26471">
        <v>12.583299999999999</v>
      </c>
      <c r="E26471">
        <v>-16.2667</v>
      </c>
      <c r="F26471" t="s">
        <v>7992</v>
      </c>
      <c r="G26471" t="s">
        <v>7993</v>
      </c>
      <c r="H26471" t="s">
        <v>7994</v>
      </c>
      <c r="I26471" t="s">
        <v>30972</v>
      </c>
      <c r="J26471" t="s">
        <v>378</v>
      </c>
      <c r="K26471">
        <v>205294</v>
      </c>
      <c r="L26471">
        <v>1686273643</v>
      </c>
    </row>
    <row r="26472" spans="1:12" x14ac:dyDescent="0.45">
      <c r="A26472" t="str">
        <f t="shared" si="413"/>
        <v>Zihuatanejo, Guerrero, Mexico</v>
      </c>
      <c r="B26472" t="s">
        <v>30973</v>
      </c>
      <c r="C26472" t="s">
        <v>30973</v>
      </c>
      <c r="D26472">
        <v>17.644400000000001</v>
      </c>
      <c r="E26472">
        <v>-101.55110000000001</v>
      </c>
      <c r="F26472" t="s">
        <v>519</v>
      </c>
      <c r="G26472" t="s">
        <v>520</v>
      </c>
      <c r="H26472" t="s">
        <v>521</v>
      </c>
      <c r="I26472" t="s">
        <v>697</v>
      </c>
      <c r="J26472" t="s">
        <v>366</v>
      </c>
      <c r="K26472">
        <v>104609</v>
      </c>
      <c r="L26472">
        <v>1484489217</v>
      </c>
    </row>
    <row r="26473" spans="1:12" x14ac:dyDescent="0.45">
      <c r="A26473" t="str">
        <f t="shared" si="413"/>
        <v>Zijinglu, Henan, China</v>
      </c>
      <c r="B26473" t="s">
        <v>30974</v>
      </c>
      <c r="C26473" t="s">
        <v>30974</v>
      </c>
      <c r="D26473">
        <v>34.751300000000001</v>
      </c>
      <c r="E26473">
        <v>112.9854</v>
      </c>
      <c r="F26473" t="s">
        <v>1039</v>
      </c>
      <c r="G26473" t="s">
        <v>1040</v>
      </c>
      <c r="H26473" t="s">
        <v>1041</v>
      </c>
      <c r="I26473" t="s">
        <v>6768</v>
      </c>
      <c r="J26473" t="s">
        <v>366</v>
      </c>
      <c r="K26473">
        <v>807857</v>
      </c>
      <c r="L26473">
        <v>1156086381</v>
      </c>
    </row>
    <row r="26474" spans="1:12" x14ac:dyDescent="0.45">
      <c r="A26474" t="str">
        <f t="shared" si="413"/>
        <v>Žilina, Žilinský, Slovakia</v>
      </c>
      <c r="B26474" t="s">
        <v>30975</v>
      </c>
      <c r="C26474" t="s">
        <v>30976</v>
      </c>
      <c r="D26474">
        <v>49.216700000000003</v>
      </c>
      <c r="E26474">
        <v>18.7333</v>
      </c>
      <c r="F26474" t="s">
        <v>3518</v>
      </c>
      <c r="G26474" t="s">
        <v>3519</v>
      </c>
      <c r="H26474" t="s">
        <v>3520</v>
      </c>
      <c r="I26474" t="s">
        <v>5766</v>
      </c>
      <c r="J26474" t="s">
        <v>378</v>
      </c>
      <c r="K26474">
        <v>82704</v>
      </c>
      <c r="L26474">
        <v>1703289183</v>
      </c>
    </row>
    <row r="26475" spans="1:12" x14ac:dyDescent="0.45">
      <c r="A26475" t="str">
        <f t="shared" si="413"/>
        <v>Zillah, Al Jufrah, Libya</v>
      </c>
      <c r="B26475" t="s">
        <v>30977</v>
      </c>
      <c r="C26475" t="s">
        <v>30977</v>
      </c>
      <c r="D26475">
        <v>28.5504</v>
      </c>
      <c r="E26475">
        <v>17.583400000000001</v>
      </c>
      <c r="F26475" t="s">
        <v>1103</v>
      </c>
      <c r="G26475" t="s">
        <v>1104</v>
      </c>
      <c r="H26475" t="s">
        <v>1105</v>
      </c>
      <c r="I26475" t="s">
        <v>12693</v>
      </c>
      <c r="K26475">
        <v>10</v>
      </c>
      <c r="L26475">
        <v>1434245699</v>
      </c>
    </row>
    <row r="26476" spans="1:12" x14ac:dyDescent="0.45">
      <c r="A26476" t="str">
        <f t="shared" si="413"/>
        <v>Zilupe, Zilupes Novads, Latvia</v>
      </c>
      <c r="B26476" t="s">
        <v>30978</v>
      </c>
      <c r="C26476" t="s">
        <v>30978</v>
      </c>
      <c r="D26476">
        <v>56.385599999999997</v>
      </c>
      <c r="E26476">
        <v>28.122499999999999</v>
      </c>
      <c r="F26476" t="s">
        <v>811</v>
      </c>
      <c r="G26476" t="s">
        <v>812</v>
      </c>
      <c r="H26476" t="s">
        <v>813</v>
      </c>
      <c r="I26476" t="s">
        <v>30979</v>
      </c>
      <c r="J26476" t="s">
        <v>378</v>
      </c>
      <c r="K26476">
        <v>1469</v>
      </c>
      <c r="L26476">
        <v>1428917349</v>
      </c>
    </row>
    <row r="26477" spans="1:12" x14ac:dyDescent="0.45">
      <c r="A26477" t="str">
        <f t="shared" si="413"/>
        <v>Zima, Irkutskaya Oblast’, Russia</v>
      </c>
      <c r="B26477" t="s">
        <v>30980</v>
      </c>
      <c r="C26477" t="s">
        <v>30980</v>
      </c>
      <c r="D26477">
        <v>53.916699999999999</v>
      </c>
      <c r="E26477">
        <v>102.05</v>
      </c>
      <c r="F26477" t="s">
        <v>504</v>
      </c>
      <c r="G26477" t="s">
        <v>505</v>
      </c>
      <c r="H26477" t="s">
        <v>506</v>
      </c>
      <c r="I26477" t="s">
        <v>1756</v>
      </c>
      <c r="K26477">
        <v>30988</v>
      </c>
      <c r="L26477">
        <v>1643510813</v>
      </c>
    </row>
    <row r="26478" spans="1:12" x14ac:dyDescent="0.45">
      <c r="A26478" t="str">
        <f t="shared" si="413"/>
        <v>Zimapan, Hidalgo, Mexico</v>
      </c>
      <c r="B26478" t="s">
        <v>30981</v>
      </c>
      <c r="C26478" t="s">
        <v>30981</v>
      </c>
      <c r="D26478">
        <v>20.7333</v>
      </c>
      <c r="E26478">
        <v>-99.383300000000006</v>
      </c>
      <c r="F26478" t="s">
        <v>519</v>
      </c>
      <c r="G26478" t="s">
        <v>520</v>
      </c>
      <c r="H26478" t="s">
        <v>521</v>
      </c>
      <c r="I26478" t="s">
        <v>708</v>
      </c>
      <c r="K26478">
        <v>34476</v>
      </c>
      <c r="L26478">
        <v>1484785009</v>
      </c>
    </row>
    <row r="26479" spans="1:12" x14ac:dyDescent="0.45">
      <c r="A26479" t="str">
        <f t="shared" si="413"/>
        <v>Zimmerman, Minnesota, United States</v>
      </c>
      <c r="B26479" t="s">
        <v>30982</v>
      </c>
      <c r="C26479" t="s">
        <v>30982</v>
      </c>
      <c r="D26479">
        <v>45.441600000000001</v>
      </c>
      <c r="E26479">
        <v>-93.598100000000002</v>
      </c>
      <c r="F26479" t="s">
        <v>530</v>
      </c>
      <c r="G26479" t="s">
        <v>531</v>
      </c>
      <c r="H26479" t="s">
        <v>532</v>
      </c>
      <c r="I26479" t="s">
        <v>1433</v>
      </c>
      <c r="K26479">
        <v>9300</v>
      </c>
      <c r="L26479">
        <v>1840009993</v>
      </c>
    </row>
    <row r="26480" spans="1:12" x14ac:dyDescent="0.45">
      <c r="A26480" t="str">
        <f t="shared" si="413"/>
        <v>Zimnicea, Teleorman, Romania</v>
      </c>
      <c r="B26480" t="s">
        <v>30983</v>
      </c>
      <c r="C26480" t="s">
        <v>30983</v>
      </c>
      <c r="D26480">
        <v>43.6539</v>
      </c>
      <c r="E26480">
        <v>25.364999999999998</v>
      </c>
      <c r="F26480" t="s">
        <v>665</v>
      </c>
      <c r="G26480" t="s">
        <v>666</v>
      </c>
      <c r="H26480" t="s">
        <v>667</v>
      </c>
      <c r="I26480" t="s">
        <v>1526</v>
      </c>
      <c r="K26480">
        <v>14058</v>
      </c>
      <c r="L26480">
        <v>1642900319</v>
      </c>
    </row>
    <row r="26481" spans="1:12" x14ac:dyDescent="0.45">
      <c r="A26481" t="str">
        <f t="shared" si="413"/>
        <v>Zin’kiv, Poltavs’ka Oblast’, Ukraine</v>
      </c>
      <c r="B26481" t="s">
        <v>30984</v>
      </c>
      <c r="C26481" t="s">
        <v>30985</v>
      </c>
      <c r="D26481">
        <v>50.208100000000002</v>
      </c>
      <c r="E26481">
        <v>34.366799999999998</v>
      </c>
      <c r="F26481" t="s">
        <v>1461</v>
      </c>
      <c r="G26481" t="s">
        <v>1462</v>
      </c>
      <c r="H26481" t="s">
        <v>1463</v>
      </c>
      <c r="I26481" t="s">
        <v>12500</v>
      </c>
      <c r="J26481" t="s">
        <v>366</v>
      </c>
      <c r="K26481">
        <v>9856</v>
      </c>
      <c r="L26481">
        <v>1804890384</v>
      </c>
    </row>
    <row r="26482" spans="1:12" x14ac:dyDescent="0.45">
      <c r="A26482" t="str">
        <f t="shared" si="413"/>
        <v>Zinacantán, Chiapas, Mexico</v>
      </c>
      <c r="B26482" t="s">
        <v>30986</v>
      </c>
      <c r="C26482" t="s">
        <v>30987</v>
      </c>
      <c r="D26482">
        <v>16.759699999999999</v>
      </c>
      <c r="E26482">
        <v>-92.722200000000001</v>
      </c>
      <c r="F26482" t="s">
        <v>519</v>
      </c>
      <c r="G26482" t="s">
        <v>520</v>
      </c>
      <c r="H26482" t="s">
        <v>521</v>
      </c>
      <c r="I26482" t="s">
        <v>688</v>
      </c>
      <c r="J26482" t="s">
        <v>366</v>
      </c>
      <c r="K26482">
        <v>36489</v>
      </c>
      <c r="L26482">
        <v>1484308293</v>
      </c>
    </row>
    <row r="26483" spans="1:12" x14ac:dyDescent="0.45">
      <c r="A26483" t="str">
        <f t="shared" si="413"/>
        <v>Zinacantepec, México, Mexico</v>
      </c>
      <c r="B26483" t="s">
        <v>30988</v>
      </c>
      <c r="C26483" t="s">
        <v>30988</v>
      </c>
      <c r="D26483">
        <v>19.283300000000001</v>
      </c>
      <c r="E26483">
        <v>-99.7333</v>
      </c>
      <c r="F26483" t="s">
        <v>519</v>
      </c>
      <c r="G26483" t="s">
        <v>520</v>
      </c>
      <c r="H26483" t="s">
        <v>521</v>
      </c>
      <c r="I26483" t="s">
        <v>692</v>
      </c>
      <c r="J26483" t="s">
        <v>366</v>
      </c>
      <c r="K26483">
        <v>136167</v>
      </c>
      <c r="L26483">
        <v>1484976252</v>
      </c>
    </row>
    <row r="26484" spans="1:12" x14ac:dyDescent="0.45">
      <c r="A26484" t="str">
        <f t="shared" si="413"/>
        <v>Zinder, Zinder, Niger</v>
      </c>
      <c r="B26484" t="s">
        <v>11028</v>
      </c>
      <c r="C26484" t="s">
        <v>11028</v>
      </c>
      <c r="D26484">
        <v>13.8</v>
      </c>
      <c r="E26484">
        <v>8.9832999999999998</v>
      </c>
      <c r="F26484" t="s">
        <v>889</v>
      </c>
      <c r="G26484" t="s">
        <v>890</v>
      </c>
      <c r="H26484" t="s">
        <v>891</v>
      </c>
      <c r="I26484" t="s">
        <v>11028</v>
      </c>
      <c r="J26484" t="s">
        <v>378</v>
      </c>
      <c r="K26484">
        <v>322935</v>
      </c>
      <c r="L26484">
        <v>1562758258</v>
      </c>
    </row>
    <row r="26485" spans="1:12" x14ac:dyDescent="0.45">
      <c r="A26485" t="str">
        <f t="shared" si="413"/>
        <v>Ziniaré, Plateau-Central, Burkina Faso</v>
      </c>
      <c r="B26485" t="s">
        <v>30989</v>
      </c>
      <c r="C26485" t="s">
        <v>30990</v>
      </c>
      <c r="D26485">
        <v>12.577</v>
      </c>
      <c r="E26485">
        <v>-1.2929999999999999</v>
      </c>
      <c r="F26485" t="s">
        <v>3444</v>
      </c>
      <c r="G26485" t="s">
        <v>3445</v>
      </c>
      <c r="H26485" t="s">
        <v>3446</v>
      </c>
      <c r="I26485" t="s">
        <v>30991</v>
      </c>
      <c r="J26485" t="s">
        <v>378</v>
      </c>
      <c r="K26485">
        <v>12703</v>
      </c>
      <c r="L26485">
        <v>1854052758</v>
      </c>
    </row>
    <row r="26486" spans="1:12" x14ac:dyDescent="0.45">
      <c r="A26486" t="str">
        <f t="shared" si="413"/>
        <v>Zinjibār, Abyan, Yemen</v>
      </c>
      <c r="B26486" t="s">
        <v>30992</v>
      </c>
      <c r="C26486" t="s">
        <v>30993</v>
      </c>
      <c r="D26486">
        <v>13.128299999999999</v>
      </c>
      <c r="E26486">
        <v>45.380299999999998</v>
      </c>
      <c r="F26486" t="s">
        <v>394</v>
      </c>
      <c r="G26486" t="s">
        <v>395</v>
      </c>
      <c r="H26486" t="s">
        <v>396</v>
      </c>
      <c r="I26486" t="s">
        <v>13341</v>
      </c>
      <c r="J26486" t="s">
        <v>378</v>
      </c>
      <c r="K26486">
        <v>70801</v>
      </c>
      <c r="L26486">
        <v>1887645956</v>
      </c>
    </row>
    <row r="26487" spans="1:12" x14ac:dyDescent="0.45">
      <c r="A26487" t="str">
        <f t="shared" si="413"/>
        <v>Zion, Illinois, United States</v>
      </c>
      <c r="B26487" t="s">
        <v>30994</v>
      </c>
      <c r="C26487" t="s">
        <v>30994</v>
      </c>
      <c r="D26487">
        <v>42.459800000000001</v>
      </c>
      <c r="E26487">
        <v>-87.850899999999996</v>
      </c>
      <c r="F26487" t="s">
        <v>530</v>
      </c>
      <c r="G26487" t="s">
        <v>531</v>
      </c>
      <c r="H26487" t="s">
        <v>532</v>
      </c>
      <c r="I26487" t="s">
        <v>824</v>
      </c>
      <c r="K26487">
        <v>23487</v>
      </c>
      <c r="L26487">
        <v>1840010114</v>
      </c>
    </row>
    <row r="26488" spans="1:12" x14ac:dyDescent="0.45">
      <c r="A26488" t="str">
        <f t="shared" si="413"/>
        <v>Zionsville, Indiana, United States</v>
      </c>
      <c r="B26488" t="s">
        <v>30995</v>
      </c>
      <c r="C26488" t="s">
        <v>30995</v>
      </c>
      <c r="D26488">
        <v>39.989699999999999</v>
      </c>
      <c r="E26488">
        <v>-86.318200000000004</v>
      </c>
      <c r="F26488" t="s">
        <v>530</v>
      </c>
      <c r="G26488" t="s">
        <v>531</v>
      </c>
      <c r="H26488" t="s">
        <v>532</v>
      </c>
      <c r="I26488" t="s">
        <v>1964</v>
      </c>
      <c r="K26488">
        <v>28357</v>
      </c>
      <c r="L26488">
        <v>1840010515</v>
      </c>
    </row>
    <row r="26489" spans="1:12" x14ac:dyDescent="0.45">
      <c r="A26489" t="str">
        <f t="shared" si="413"/>
        <v>Zirc, Veszprém, Hungary</v>
      </c>
      <c r="B26489" t="s">
        <v>30996</v>
      </c>
      <c r="C26489" t="s">
        <v>30996</v>
      </c>
      <c r="D26489">
        <v>47.263300000000001</v>
      </c>
      <c r="E26489">
        <v>17.872499999999999</v>
      </c>
      <c r="F26489" t="s">
        <v>641</v>
      </c>
      <c r="G26489" t="s">
        <v>642</v>
      </c>
      <c r="H26489" t="s">
        <v>643</v>
      </c>
      <c r="I26489" t="s">
        <v>1115</v>
      </c>
      <c r="J26489" t="s">
        <v>366</v>
      </c>
      <c r="K26489">
        <v>6805</v>
      </c>
      <c r="L26489">
        <v>1348793365</v>
      </c>
    </row>
    <row r="26490" spans="1:12" x14ac:dyDescent="0.45">
      <c r="A26490" t="str">
        <f t="shared" si="413"/>
        <v>Žiri, Žiri, Slovenia</v>
      </c>
      <c r="B26490" t="s">
        <v>30997</v>
      </c>
      <c r="C26490" t="s">
        <v>30998</v>
      </c>
      <c r="D26490">
        <v>46.045999999999999</v>
      </c>
      <c r="E26490">
        <v>14.1083</v>
      </c>
      <c r="F26490" t="s">
        <v>1111</v>
      </c>
      <c r="G26490" t="s">
        <v>1112</v>
      </c>
      <c r="H26490" t="s">
        <v>1113</v>
      </c>
      <c r="I26490" t="s">
        <v>30997</v>
      </c>
      <c r="J26490" t="s">
        <v>378</v>
      </c>
      <c r="L26490">
        <v>1705440220</v>
      </c>
    </row>
    <row r="26491" spans="1:12" x14ac:dyDescent="0.45">
      <c r="A26491" t="str">
        <f t="shared" si="413"/>
        <v>Zirndorf, Bavaria, Germany</v>
      </c>
      <c r="B26491" t="s">
        <v>30999</v>
      </c>
      <c r="C26491" t="s">
        <v>30999</v>
      </c>
      <c r="D26491">
        <v>49.45</v>
      </c>
      <c r="E26491">
        <v>10.95</v>
      </c>
      <c r="F26491" t="s">
        <v>441</v>
      </c>
      <c r="G26491" t="s">
        <v>442</v>
      </c>
      <c r="H26491" t="s">
        <v>443</v>
      </c>
      <c r="I26491" t="s">
        <v>567</v>
      </c>
      <c r="K26491">
        <v>25596</v>
      </c>
      <c r="L26491">
        <v>1276906291</v>
      </c>
    </row>
    <row r="26492" spans="1:12" x14ac:dyDescent="0.45">
      <c r="A26492" t="str">
        <f t="shared" si="413"/>
        <v>Žirovnica, Žirovnica, Slovenia</v>
      </c>
      <c r="B26492" t="s">
        <v>31000</v>
      </c>
      <c r="C26492" t="s">
        <v>31001</v>
      </c>
      <c r="D26492">
        <v>46.404699999999998</v>
      </c>
      <c r="E26492">
        <v>14.14</v>
      </c>
      <c r="F26492" t="s">
        <v>1111</v>
      </c>
      <c r="G26492" t="s">
        <v>1112</v>
      </c>
      <c r="H26492" t="s">
        <v>1113</v>
      </c>
      <c r="I26492" t="s">
        <v>31000</v>
      </c>
      <c r="J26492" t="s">
        <v>378</v>
      </c>
      <c r="L26492">
        <v>1705602636</v>
      </c>
    </row>
    <row r="26493" spans="1:12" x14ac:dyDescent="0.45">
      <c r="A26493" t="str">
        <f t="shared" si="413"/>
        <v>Zistersdorf, Niederösterreich, Austria</v>
      </c>
      <c r="B26493" t="s">
        <v>31002</v>
      </c>
      <c r="C26493" t="s">
        <v>31002</v>
      </c>
      <c r="D26493">
        <v>48.5167</v>
      </c>
      <c r="E26493">
        <v>16.75</v>
      </c>
      <c r="F26493" t="s">
        <v>1889</v>
      </c>
      <c r="G26493" t="s">
        <v>1890</v>
      </c>
      <c r="H26493" t="s">
        <v>1891</v>
      </c>
      <c r="I26493" t="s">
        <v>1892</v>
      </c>
      <c r="K26493">
        <v>5391</v>
      </c>
      <c r="L26493">
        <v>1040605021</v>
      </c>
    </row>
    <row r="26494" spans="1:12" x14ac:dyDescent="0.45">
      <c r="A26494" t="str">
        <f t="shared" si="413"/>
        <v>Žitište, Žitište, Serbia</v>
      </c>
      <c r="B26494" t="s">
        <v>31003</v>
      </c>
      <c r="C26494" t="s">
        <v>31004</v>
      </c>
      <c r="D26494">
        <v>45.484999999999999</v>
      </c>
      <c r="E26494">
        <v>20.549700000000001</v>
      </c>
      <c r="F26494" t="s">
        <v>795</v>
      </c>
      <c r="G26494" t="s">
        <v>796</v>
      </c>
      <c r="H26494" t="s">
        <v>797</v>
      </c>
      <c r="I26494" t="s">
        <v>31003</v>
      </c>
      <c r="J26494" t="s">
        <v>378</v>
      </c>
      <c r="L26494">
        <v>1688363591</v>
      </c>
    </row>
    <row r="26495" spans="1:12" x14ac:dyDescent="0.45">
      <c r="A26495" t="str">
        <f t="shared" si="413"/>
        <v>Žitorađa, Žitorađa, Serbia</v>
      </c>
      <c r="B26495" t="s">
        <v>31005</v>
      </c>
      <c r="C26495" t="s">
        <v>31006</v>
      </c>
      <c r="D26495">
        <v>43.183300000000003</v>
      </c>
      <c r="E26495">
        <v>21.716699999999999</v>
      </c>
      <c r="F26495" t="s">
        <v>795</v>
      </c>
      <c r="G26495" t="s">
        <v>796</v>
      </c>
      <c r="H26495" t="s">
        <v>797</v>
      </c>
      <c r="I26495" t="s">
        <v>31005</v>
      </c>
      <c r="J26495" t="s">
        <v>378</v>
      </c>
      <c r="L26495">
        <v>1688262057</v>
      </c>
    </row>
    <row r="26496" spans="1:12" x14ac:dyDescent="0.45">
      <c r="A26496" t="str">
        <f t="shared" si="413"/>
        <v>Zittau, Saxony, Germany</v>
      </c>
      <c r="B26496" t="s">
        <v>31007</v>
      </c>
      <c r="C26496" t="s">
        <v>31007</v>
      </c>
      <c r="D26496">
        <v>50.896099999999997</v>
      </c>
      <c r="E26496">
        <v>14.8072</v>
      </c>
      <c r="F26496" t="s">
        <v>441</v>
      </c>
      <c r="G26496" t="s">
        <v>442</v>
      </c>
      <c r="H26496" t="s">
        <v>443</v>
      </c>
      <c r="I26496" t="s">
        <v>1707</v>
      </c>
      <c r="K26496">
        <v>25381</v>
      </c>
      <c r="L26496">
        <v>1276061456</v>
      </c>
    </row>
    <row r="26497" spans="1:12" x14ac:dyDescent="0.45">
      <c r="A26497" t="str">
        <f t="shared" si="413"/>
        <v>Zlaté Moravce, Nitriansky, Slovakia</v>
      </c>
      <c r="B26497" t="s">
        <v>31008</v>
      </c>
      <c r="C26497" t="s">
        <v>31009</v>
      </c>
      <c r="D26497">
        <v>48.378100000000003</v>
      </c>
      <c r="E26497">
        <v>18.3964</v>
      </c>
      <c r="F26497" t="s">
        <v>3518</v>
      </c>
      <c r="G26497" t="s">
        <v>3519</v>
      </c>
      <c r="H26497" t="s">
        <v>3520</v>
      </c>
      <c r="I26497" t="s">
        <v>3521</v>
      </c>
      <c r="J26497" t="s">
        <v>366</v>
      </c>
      <c r="K26497">
        <v>11583</v>
      </c>
      <c r="L26497">
        <v>1703464744</v>
      </c>
    </row>
    <row r="26498" spans="1:12" x14ac:dyDescent="0.45">
      <c r="A26498" t="str">
        <f t="shared" si="413"/>
        <v>Zlatitsa, Sofia, Bulgaria</v>
      </c>
      <c r="B26498" t="s">
        <v>31010</v>
      </c>
      <c r="C26498" t="s">
        <v>31010</v>
      </c>
      <c r="D26498">
        <v>42.715000000000003</v>
      </c>
      <c r="E26498">
        <v>24.1389</v>
      </c>
      <c r="F26498" t="s">
        <v>1175</v>
      </c>
      <c r="G26498" t="s">
        <v>1176</v>
      </c>
      <c r="H26498" t="s">
        <v>1177</v>
      </c>
      <c r="I26498" t="s">
        <v>5023</v>
      </c>
      <c r="K26498">
        <v>5139</v>
      </c>
      <c r="L26498">
        <v>1100696383</v>
      </c>
    </row>
    <row r="26499" spans="1:12" x14ac:dyDescent="0.45">
      <c r="A26499" t="str">
        <f t="shared" ref="A26499:A26562" si="414">CONCATENATE(B26499,", ",I26499,", ",F26499)</f>
        <v>Zlatna, Alba, Romania</v>
      </c>
      <c r="B26499" t="s">
        <v>31011</v>
      </c>
      <c r="C26499" t="s">
        <v>31011</v>
      </c>
      <c r="D26499">
        <v>46.158900000000003</v>
      </c>
      <c r="E26499">
        <v>23.2211</v>
      </c>
      <c r="F26499" t="s">
        <v>665</v>
      </c>
      <c r="G26499" t="s">
        <v>666</v>
      </c>
      <c r="H26499" t="s">
        <v>667</v>
      </c>
      <c r="I26499" t="s">
        <v>668</v>
      </c>
      <c r="K26499">
        <v>7490</v>
      </c>
      <c r="L26499">
        <v>1642768857</v>
      </c>
    </row>
    <row r="26500" spans="1:12" x14ac:dyDescent="0.45">
      <c r="A26500" t="str">
        <f t="shared" si="414"/>
        <v>Zlatograd, Smolyan, Bulgaria</v>
      </c>
      <c r="B26500" t="s">
        <v>31012</v>
      </c>
      <c r="C26500" t="s">
        <v>31012</v>
      </c>
      <c r="D26500">
        <v>41.3797</v>
      </c>
      <c r="E26500">
        <v>25.0928</v>
      </c>
      <c r="F26500" t="s">
        <v>1175</v>
      </c>
      <c r="G26500" t="s">
        <v>1176</v>
      </c>
      <c r="H26500" t="s">
        <v>1177</v>
      </c>
      <c r="I26500" t="s">
        <v>6778</v>
      </c>
      <c r="J26500" t="s">
        <v>366</v>
      </c>
      <c r="K26500">
        <v>7623</v>
      </c>
      <c r="L26500">
        <v>1100099994</v>
      </c>
    </row>
    <row r="26501" spans="1:12" x14ac:dyDescent="0.45">
      <c r="A26501" t="str">
        <f t="shared" si="414"/>
        <v>Zlatoust, Chelyabinskaya Oblast’, Russia</v>
      </c>
      <c r="B26501" t="s">
        <v>31013</v>
      </c>
      <c r="C26501" t="s">
        <v>31013</v>
      </c>
      <c r="D26501">
        <v>55.166699999999999</v>
      </c>
      <c r="E26501">
        <v>59.666699999999999</v>
      </c>
      <c r="F26501" t="s">
        <v>504</v>
      </c>
      <c r="G26501" t="s">
        <v>505</v>
      </c>
      <c r="H26501" t="s">
        <v>506</v>
      </c>
      <c r="I26501" t="s">
        <v>2555</v>
      </c>
      <c r="K26501">
        <v>167978</v>
      </c>
      <c r="L26501">
        <v>1643000102</v>
      </c>
    </row>
    <row r="26502" spans="1:12" x14ac:dyDescent="0.45">
      <c r="A26502" t="str">
        <f t="shared" si="414"/>
        <v>Zlín, Zlínský Kraj, Czechia</v>
      </c>
      <c r="B26502" t="s">
        <v>31014</v>
      </c>
      <c r="C26502" t="s">
        <v>31015</v>
      </c>
      <c r="D26502">
        <v>49.2331</v>
      </c>
      <c r="E26502">
        <v>17.666899999999998</v>
      </c>
      <c r="F26502" t="s">
        <v>2480</v>
      </c>
      <c r="G26502" t="s">
        <v>2481</v>
      </c>
      <c r="H26502" t="s">
        <v>2482</v>
      </c>
      <c r="I26502" t="s">
        <v>5763</v>
      </c>
      <c r="J26502" t="s">
        <v>378</v>
      </c>
      <c r="K26502">
        <v>74935</v>
      </c>
      <c r="L26502">
        <v>1203582141</v>
      </c>
    </row>
    <row r="26503" spans="1:12" x14ac:dyDescent="0.45">
      <c r="A26503" t="str">
        <f t="shared" si="414"/>
        <v>Złotoryja, Dolnośląskie, Poland</v>
      </c>
      <c r="B26503" t="s">
        <v>31016</v>
      </c>
      <c r="C26503" t="s">
        <v>31017</v>
      </c>
      <c r="D26503">
        <v>51.126399999999997</v>
      </c>
      <c r="E26503">
        <v>15.9198</v>
      </c>
      <c r="F26503" t="s">
        <v>3993</v>
      </c>
      <c r="G26503" t="s">
        <v>3994</v>
      </c>
      <c r="H26503" t="s">
        <v>3995</v>
      </c>
      <c r="I26503" t="s">
        <v>4423</v>
      </c>
      <c r="J26503" t="s">
        <v>366</v>
      </c>
      <c r="K26503">
        <v>16479</v>
      </c>
      <c r="L26503">
        <v>1616742834</v>
      </c>
    </row>
    <row r="26504" spans="1:12" x14ac:dyDescent="0.45">
      <c r="A26504" t="str">
        <f t="shared" si="414"/>
        <v>Zlynka, Bryanskaya Oblast’, Russia</v>
      </c>
      <c r="B26504" t="s">
        <v>31018</v>
      </c>
      <c r="C26504" t="s">
        <v>31018</v>
      </c>
      <c r="D26504">
        <v>52.433300000000003</v>
      </c>
      <c r="E26504">
        <v>31.7333</v>
      </c>
      <c r="F26504" t="s">
        <v>504</v>
      </c>
      <c r="G26504" t="s">
        <v>505</v>
      </c>
      <c r="H26504" t="s">
        <v>506</v>
      </c>
      <c r="I26504" t="s">
        <v>5418</v>
      </c>
      <c r="K26504">
        <v>5369</v>
      </c>
      <c r="L26504">
        <v>1643497999</v>
      </c>
    </row>
    <row r="26505" spans="1:12" x14ac:dyDescent="0.45">
      <c r="A26505" t="str">
        <f t="shared" si="414"/>
        <v>Zmeinogorsk, Altayskiy Kray, Russia</v>
      </c>
      <c r="B26505" t="s">
        <v>31019</v>
      </c>
      <c r="C26505" t="s">
        <v>31019</v>
      </c>
      <c r="D26505">
        <v>51.158000000000001</v>
      </c>
      <c r="E26505">
        <v>82.187399999999997</v>
      </c>
      <c r="F26505" t="s">
        <v>504</v>
      </c>
      <c r="G26505" t="s">
        <v>505</v>
      </c>
      <c r="H26505" t="s">
        <v>506</v>
      </c>
      <c r="I26505" t="s">
        <v>1533</v>
      </c>
      <c r="K26505">
        <v>10533</v>
      </c>
      <c r="L26505">
        <v>1643913373</v>
      </c>
    </row>
    <row r="26506" spans="1:12" x14ac:dyDescent="0.45">
      <c r="A26506" t="str">
        <f t="shared" si="414"/>
        <v>Zmiiv, Kharkivs’ka Oblast’, Ukraine</v>
      </c>
      <c r="B26506" t="s">
        <v>31020</v>
      </c>
      <c r="C26506" t="s">
        <v>31020</v>
      </c>
      <c r="D26506">
        <v>49.687800000000003</v>
      </c>
      <c r="E26506">
        <v>36.355800000000002</v>
      </c>
      <c r="F26506" t="s">
        <v>1461</v>
      </c>
      <c r="G26506" t="s">
        <v>1462</v>
      </c>
      <c r="H26506" t="s">
        <v>1463</v>
      </c>
      <c r="I26506" t="s">
        <v>3213</v>
      </c>
      <c r="J26506" t="s">
        <v>366</v>
      </c>
      <c r="K26506">
        <v>17063</v>
      </c>
      <c r="L26506">
        <v>1804969427</v>
      </c>
    </row>
    <row r="26507" spans="1:12" x14ac:dyDescent="0.45">
      <c r="A26507" t="str">
        <f t="shared" si="414"/>
        <v>Znam”yanka, Kirovohrads’ka Oblast’, Ukraine</v>
      </c>
      <c r="B26507" t="s">
        <v>31021</v>
      </c>
      <c r="C26507" t="s">
        <v>31022</v>
      </c>
      <c r="D26507">
        <v>48.7136</v>
      </c>
      <c r="E26507">
        <v>32.673299999999998</v>
      </c>
      <c r="F26507" t="s">
        <v>1461</v>
      </c>
      <c r="G26507" t="s">
        <v>1462</v>
      </c>
      <c r="H26507" t="s">
        <v>1463</v>
      </c>
      <c r="I26507" t="s">
        <v>4668</v>
      </c>
      <c r="J26507" t="s">
        <v>366</v>
      </c>
      <c r="K26507">
        <v>22936</v>
      </c>
      <c r="L26507">
        <v>1804158323</v>
      </c>
    </row>
    <row r="26508" spans="1:12" x14ac:dyDescent="0.45">
      <c r="A26508" t="str">
        <f t="shared" si="414"/>
        <v>Znojmo, Jihomoravský Kraj, Czechia</v>
      </c>
      <c r="B26508" t="s">
        <v>31023</v>
      </c>
      <c r="C26508" t="s">
        <v>31023</v>
      </c>
      <c r="D26508">
        <v>48.855499999999999</v>
      </c>
      <c r="E26508">
        <v>16.0488</v>
      </c>
      <c r="F26508" t="s">
        <v>2480</v>
      </c>
      <c r="G26508" t="s">
        <v>2481</v>
      </c>
      <c r="H26508" t="s">
        <v>2482</v>
      </c>
      <c r="I26508" t="s">
        <v>4683</v>
      </c>
      <c r="K26508">
        <v>33765</v>
      </c>
      <c r="L26508">
        <v>1203362507</v>
      </c>
    </row>
    <row r="26509" spans="1:12" x14ac:dyDescent="0.45">
      <c r="A26509" t="str">
        <f t="shared" si="414"/>
        <v>Zofingen, Aargau, Switzerland</v>
      </c>
      <c r="B26509" t="s">
        <v>31024</v>
      </c>
      <c r="C26509" t="s">
        <v>31024</v>
      </c>
      <c r="D26509">
        <v>47.288400000000003</v>
      </c>
      <c r="E26509">
        <v>7.9474999999999998</v>
      </c>
      <c r="F26509" t="s">
        <v>464</v>
      </c>
      <c r="G26509" t="s">
        <v>465</v>
      </c>
      <c r="H26509" t="s">
        <v>466</v>
      </c>
      <c r="I26509" t="s">
        <v>467</v>
      </c>
      <c r="K26509">
        <v>11655</v>
      </c>
      <c r="L26509">
        <v>1756295445</v>
      </c>
    </row>
    <row r="26510" spans="1:12" x14ac:dyDescent="0.45">
      <c r="A26510" t="str">
        <f t="shared" si="414"/>
        <v>Zollikon, Zürich, Switzerland</v>
      </c>
      <c r="B26510" t="s">
        <v>31025</v>
      </c>
      <c r="C26510" t="s">
        <v>31025</v>
      </c>
      <c r="D26510">
        <v>47.342199999999998</v>
      </c>
      <c r="E26510">
        <v>8.5783000000000005</v>
      </c>
      <c r="F26510" t="s">
        <v>464</v>
      </c>
      <c r="G26510" t="s">
        <v>465</v>
      </c>
      <c r="H26510" t="s">
        <v>466</v>
      </c>
      <c r="I26510" t="s">
        <v>861</v>
      </c>
      <c r="K26510">
        <v>13008</v>
      </c>
      <c r="L26510">
        <v>1756438023</v>
      </c>
    </row>
    <row r="26511" spans="1:12" x14ac:dyDescent="0.45">
      <c r="A26511" t="str">
        <f t="shared" si="414"/>
        <v>Zolochiv, L’vivs’ka Oblast’, Ukraine</v>
      </c>
      <c r="B26511" t="s">
        <v>31026</v>
      </c>
      <c r="C26511" t="s">
        <v>31026</v>
      </c>
      <c r="D26511">
        <v>49.807499999999997</v>
      </c>
      <c r="E26511">
        <v>24.903099999999998</v>
      </c>
      <c r="F26511" t="s">
        <v>1461</v>
      </c>
      <c r="G26511" t="s">
        <v>1462</v>
      </c>
      <c r="H26511" t="s">
        <v>1463</v>
      </c>
      <c r="I26511" t="s">
        <v>5000</v>
      </c>
      <c r="J26511" t="s">
        <v>366</v>
      </c>
      <c r="K26511">
        <v>24059</v>
      </c>
      <c r="L26511">
        <v>1804914979</v>
      </c>
    </row>
    <row r="26512" spans="1:12" x14ac:dyDescent="0.45">
      <c r="A26512" t="str">
        <f t="shared" si="414"/>
        <v>Zolote, Luhans’ka Oblast’, Ukraine</v>
      </c>
      <c r="B26512" t="s">
        <v>31027</v>
      </c>
      <c r="C26512" t="s">
        <v>31027</v>
      </c>
      <c r="D26512">
        <v>48.683300000000003</v>
      </c>
      <c r="E26512">
        <v>38.5167</v>
      </c>
      <c r="F26512" t="s">
        <v>1461</v>
      </c>
      <c r="G26512" t="s">
        <v>1462</v>
      </c>
      <c r="H26512" t="s">
        <v>1463</v>
      </c>
      <c r="I26512" t="s">
        <v>1464</v>
      </c>
      <c r="K26512">
        <v>14376</v>
      </c>
      <c r="L26512">
        <v>1804231300</v>
      </c>
    </row>
    <row r="26513" spans="1:12" x14ac:dyDescent="0.45">
      <c r="A26513" t="str">
        <f t="shared" si="414"/>
        <v>Zolotonosha, Cherkas’ka Oblast’, Ukraine</v>
      </c>
      <c r="B26513" t="s">
        <v>31028</v>
      </c>
      <c r="C26513" t="s">
        <v>31028</v>
      </c>
      <c r="D26513">
        <v>49.683300000000003</v>
      </c>
      <c r="E26513">
        <v>32.033299999999997</v>
      </c>
      <c r="F26513" t="s">
        <v>1461</v>
      </c>
      <c r="G26513" t="s">
        <v>1462</v>
      </c>
      <c r="H26513" t="s">
        <v>1463</v>
      </c>
      <c r="I26513" t="s">
        <v>6788</v>
      </c>
      <c r="J26513" t="s">
        <v>366</v>
      </c>
      <c r="K26513">
        <v>27847</v>
      </c>
      <c r="L26513">
        <v>1804210857</v>
      </c>
    </row>
    <row r="26514" spans="1:12" x14ac:dyDescent="0.45">
      <c r="A26514" t="str">
        <f t="shared" si="414"/>
        <v>Zomba, Zomba, Malawi</v>
      </c>
      <c r="B26514" t="s">
        <v>31029</v>
      </c>
      <c r="C26514" t="s">
        <v>31029</v>
      </c>
      <c r="D26514">
        <v>-15.3833</v>
      </c>
      <c r="E26514">
        <v>35.333300000000001</v>
      </c>
      <c r="F26514" t="s">
        <v>3207</v>
      </c>
      <c r="G26514" t="s">
        <v>3208</v>
      </c>
      <c r="H26514" t="s">
        <v>3209</v>
      </c>
      <c r="I26514" t="s">
        <v>31029</v>
      </c>
      <c r="J26514" t="s">
        <v>378</v>
      </c>
      <c r="K26514">
        <v>101140</v>
      </c>
      <c r="L26514">
        <v>1454072947</v>
      </c>
    </row>
    <row r="26515" spans="1:12" x14ac:dyDescent="0.45">
      <c r="A26515" t="str">
        <f t="shared" si="414"/>
        <v>Zombo, Zombo, Uganda</v>
      </c>
      <c r="B26515" t="s">
        <v>31030</v>
      </c>
      <c r="C26515" t="s">
        <v>31030</v>
      </c>
      <c r="D26515">
        <v>2.5135000000000001</v>
      </c>
      <c r="E26515">
        <v>30.909099999999999</v>
      </c>
      <c r="F26515" t="s">
        <v>613</v>
      </c>
      <c r="G26515" t="s">
        <v>614</v>
      </c>
      <c r="H26515" t="s">
        <v>615</v>
      </c>
      <c r="I26515" t="s">
        <v>31030</v>
      </c>
      <c r="J26515" t="s">
        <v>378</v>
      </c>
      <c r="L26515">
        <v>1800293674</v>
      </c>
    </row>
    <row r="26516" spans="1:12" x14ac:dyDescent="0.45">
      <c r="A26516" t="str">
        <f t="shared" si="414"/>
        <v>Zongo, Sud-Ubangi, Congo (Kinshasa)</v>
      </c>
      <c r="B26516" t="s">
        <v>31031</v>
      </c>
      <c r="C26516" t="s">
        <v>31031</v>
      </c>
      <c r="D26516">
        <v>4.3499999999999996</v>
      </c>
      <c r="E26516">
        <v>18.600000000000001</v>
      </c>
      <c r="F26516" t="s">
        <v>1127</v>
      </c>
      <c r="G26516" t="s">
        <v>1128</v>
      </c>
      <c r="H26516" t="s">
        <v>1129</v>
      </c>
      <c r="I26516" t="s">
        <v>10584</v>
      </c>
      <c r="K26516">
        <v>17667</v>
      </c>
      <c r="L26516">
        <v>1180165321</v>
      </c>
    </row>
    <row r="26517" spans="1:12" x14ac:dyDescent="0.45">
      <c r="A26517" t="str">
        <f t="shared" si="414"/>
        <v>Zongolica, Veracruz, Mexico</v>
      </c>
      <c r="B26517" t="s">
        <v>31032</v>
      </c>
      <c r="C26517" t="s">
        <v>31032</v>
      </c>
      <c r="D26517">
        <v>18.664200000000001</v>
      </c>
      <c r="E26517">
        <v>-97.001099999999994</v>
      </c>
      <c r="F26517" t="s">
        <v>519</v>
      </c>
      <c r="G26517" t="s">
        <v>520</v>
      </c>
      <c r="H26517" t="s">
        <v>521</v>
      </c>
      <c r="I26517" t="s">
        <v>716</v>
      </c>
      <c r="J26517" t="s">
        <v>366</v>
      </c>
      <c r="K26517">
        <v>43871</v>
      </c>
      <c r="L26517">
        <v>1484604711</v>
      </c>
    </row>
    <row r="26518" spans="1:12" x14ac:dyDescent="0.45">
      <c r="A26518" t="str">
        <f t="shared" si="414"/>
        <v>Zonguldak, Zonguldak, Turkey</v>
      </c>
      <c r="B26518" t="s">
        <v>9472</v>
      </c>
      <c r="C26518" t="s">
        <v>9472</v>
      </c>
      <c r="D26518">
        <v>41.430399999999999</v>
      </c>
      <c r="E26518">
        <v>31.78</v>
      </c>
      <c r="F26518" t="s">
        <v>806</v>
      </c>
      <c r="G26518" t="s">
        <v>807</v>
      </c>
      <c r="H26518" t="s">
        <v>808</v>
      </c>
      <c r="I26518" t="s">
        <v>9472</v>
      </c>
      <c r="J26518" t="s">
        <v>378</v>
      </c>
      <c r="K26518">
        <v>156918</v>
      </c>
      <c r="L26518">
        <v>1792410633</v>
      </c>
    </row>
    <row r="26519" spans="1:12" x14ac:dyDescent="0.45">
      <c r="A26519" t="str">
        <f t="shared" si="414"/>
        <v>Zörbig, Saxony-Anhalt, Germany</v>
      </c>
      <c r="B26519" t="s">
        <v>31033</v>
      </c>
      <c r="C26519" t="s">
        <v>31034</v>
      </c>
      <c r="D26519">
        <v>51.616700000000002</v>
      </c>
      <c r="E26519">
        <v>12.1167</v>
      </c>
      <c r="F26519" t="s">
        <v>441</v>
      </c>
      <c r="G26519" t="s">
        <v>442</v>
      </c>
      <c r="H26519" t="s">
        <v>443</v>
      </c>
      <c r="I26519" t="s">
        <v>1614</v>
      </c>
      <c r="K26519">
        <v>9216</v>
      </c>
      <c r="L26519">
        <v>1276066607</v>
      </c>
    </row>
    <row r="26520" spans="1:12" x14ac:dyDescent="0.45">
      <c r="A26520" t="str">
        <f t="shared" si="414"/>
        <v>Zorgo, Plateau-Central, Burkina Faso</v>
      </c>
      <c r="B26520" t="s">
        <v>31035</v>
      </c>
      <c r="C26520" t="s">
        <v>31035</v>
      </c>
      <c r="D26520">
        <v>12.243</v>
      </c>
      <c r="E26520">
        <v>-0.61099999999999999</v>
      </c>
      <c r="F26520" t="s">
        <v>3444</v>
      </c>
      <c r="G26520" t="s">
        <v>3445</v>
      </c>
      <c r="H26520" t="s">
        <v>3446</v>
      </c>
      <c r="I26520" t="s">
        <v>30991</v>
      </c>
      <c r="J26520" t="s">
        <v>366</v>
      </c>
      <c r="K26520">
        <v>23892</v>
      </c>
      <c r="L26520">
        <v>1854077108</v>
      </c>
    </row>
    <row r="26521" spans="1:12" x14ac:dyDescent="0.45">
      <c r="A26521" t="str">
        <f t="shared" si="414"/>
        <v>Zorra, Ontario, Canada</v>
      </c>
      <c r="B26521" t="s">
        <v>31036</v>
      </c>
      <c r="C26521" t="s">
        <v>31036</v>
      </c>
      <c r="D26521">
        <v>43.15</v>
      </c>
      <c r="E26521">
        <v>-80.95</v>
      </c>
      <c r="F26521" t="s">
        <v>541</v>
      </c>
      <c r="G26521" t="s">
        <v>542</v>
      </c>
      <c r="H26521" t="s">
        <v>543</v>
      </c>
      <c r="I26521" t="s">
        <v>857</v>
      </c>
      <c r="K26521">
        <v>8138</v>
      </c>
      <c r="L26521">
        <v>1124000608</v>
      </c>
    </row>
    <row r="26522" spans="1:12" x14ac:dyDescent="0.45">
      <c r="A26522" t="str">
        <f t="shared" si="414"/>
        <v>Zossen, Brandenburg, Germany</v>
      </c>
      <c r="B26522" t="s">
        <v>31037</v>
      </c>
      <c r="C26522" t="s">
        <v>31037</v>
      </c>
      <c r="D26522">
        <v>52.216700000000003</v>
      </c>
      <c r="E26522">
        <v>13.4497</v>
      </c>
      <c r="F26522" t="s">
        <v>441</v>
      </c>
      <c r="G26522" t="s">
        <v>442</v>
      </c>
      <c r="H26522" t="s">
        <v>443</v>
      </c>
      <c r="I26522" t="s">
        <v>1719</v>
      </c>
      <c r="K26522">
        <v>19403</v>
      </c>
      <c r="L26522">
        <v>1276905478</v>
      </c>
    </row>
    <row r="26523" spans="1:12" x14ac:dyDescent="0.45">
      <c r="A26523" t="str">
        <f t="shared" si="414"/>
        <v>Zouar, Tibesti, Chad</v>
      </c>
      <c r="B26523" t="s">
        <v>31038</v>
      </c>
      <c r="C26523" t="s">
        <v>31038</v>
      </c>
      <c r="D26523">
        <v>20.45</v>
      </c>
      <c r="E26523">
        <v>16.5167</v>
      </c>
      <c r="F26523" t="s">
        <v>562</v>
      </c>
      <c r="G26523" t="s">
        <v>563</v>
      </c>
      <c r="H26523" t="s">
        <v>564</v>
      </c>
      <c r="I26523" t="s">
        <v>3592</v>
      </c>
      <c r="K26523">
        <v>6432</v>
      </c>
      <c r="L26523">
        <v>1148690803</v>
      </c>
    </row>
    <row r="26524" spans="1:12" x14ac:dyDescent="0.45">
      <c r="A26524" t="str">
        <f t="shared" si="414"/>
        <v>Zouerate, Tiris Zemmour, Mauritania</v>
      </c>
      <c r="B26524" t="s">
        <v>31039</v>
      </c>
      <c r="C26524" t="s">
        <v>31039</v>
      </c>
      <c r="D26524">
        <v>22.734400000000001</v>
      </c>
      <c r="E26524">
        <v>-12.4725</v>
      </c>
      <c r="F26524" t="s">
        <v>1064</v>
      </c>
      <c r="G26524" t="s">
        <v>1065</v>
      </c>
      <c r="H26524" t="s">
        <v>1066</v>
      </c>
      <c r="I26524" t="s">
        <v>4550</v>
      </c>
      <c r="J26524" t="s">
        <v>378</v>
      </c>
      <c r="K26524">
        <v>56345</v>
      </c>
      <c r="L26524">
        <v>1478799785</v>
      </c>
    </row>
    <row r="26525" spans="1:12" x14ac:dyDescent="0.45">
      <c r="A26525" t="str">
        <f t="shared" si="414"/>
        <v>Zouping, Shandong, China</v>
      </c>
      <c r="B26525" t="s">
        <v>31040</v>
      </c>
      <c r="C26525" t="s">
        <v>31040</v>
      </c>
      <c r="D26525">
        <v>36.862499999999997</v>
      </c>
      <c r="E26525">
        <v>117.7424</v>
      </c>
      <c r="F26525" t="s">
        <v>1039</v>
      </c>
      <c r="G26525" t="s">
        <v>1040</v>
      </c>
      <c r="H26525" t="s">
        <v>1041</v>
      </c>
      <c r="I26525" t="s">
        <v>2094</v>
      </c>
      <c r="K26525">
        <v>726722</v>
      </c>
      <c r="L26525">
        <v>1156817518</v>
      </c>
    </row>
    <row r="26526" spans="1:12" x14ac:dyDescent="0.45">
      <c r="A26526" t="str">
        <f t="shared" si="414"/>
        <v>Zoutleeuw, Flanders, Belgium</v>
      </c>
      <c r="B26526" t="s">
        <v>31041</v>
      </c>
      <c r="C26526" t="s">
        <v>31041</v>
      </c>
      <c r="D26526">
        <v>50.833300000000001</v>
      </c>
      <c r="E26526">
        <v>5.1036000000000001</v>
      </c>
      <c r="F26526" t="s">
        <v>453</v>
      </c>
      <c r="G26526" t="s">
        <v>454</v>
      </c>
      <c r="H26526" t="s">
        <v>455</v>
      </c>
      <c r="I26526" t="s">
        <v>456</v>
      </c>
      <c r="K26526">
        <v>8498</v>
      </c>
      <c r="L26526">
        <v>1056468656</v>
      </c>
    </row>
    <row r="26527" spans="1:12" x14ac:dyDescent="0.45">
      <c r="A26527" t="str">
        <f t="shared" si="414"/>
        <v>Zreče, Zreče, Slovenia</v>
      </c>
      <c r="B26527" t="s">
        <v>31042</v>
      </c>
      <c r="C26527" t="s">
        <v>31043</v>
      </c>
      <c r="D26527">
        <v>46.383299999999998</v>
      </c>
      <c r="E26527">
        <v>15.3667</v>
      </c>
      <c r="F26527" t="s">
        <v>1111</v>
      </c>
      <c r="G26527" t="s">
        <v>1112</v>
      </c>
      <c r="H26527" t="s">
        <v>1113</v>
      </c>
      <c r="I26527" t="s">
        <v>31042</v>
      </c>
      <c r="J26527" t="s">
        <v>378</v>
      </c>
      <c r="L26527">
        <v>1705764665</v>
      </c>
    </row>
    <row r="26528" spans="1:12" x14ac:dyDescent="0.45">
      <c r="A26528" t="str">
        <f t="shared" si="414"/>
        <v>Zrenjanin, Zrenjanin, Serbia</v>
      </c>
      <c r="B26528" t="s">
        <v>31044</v>
      </c>
      <c r="C26528" t="s">
        <v>31044</v>
      </c>
      <c r="D26528">
        <v>45.377800000000001</v>
      </c>
      <c r="E26528">
        <v>20.386099999999999</v>
      </c>
      <c r="F26528" t="s">
        <v>795</v>
      </c>
      <c r="G26528" t="s">
        <v>796</v>
      </c>
      <c r="H26528" t="s">
        <v>797</v>
      </c>
      <c r="I26528" t="s">
        <v>31044</v>
      </c>
      <c r="J26528" t="s">
        <v>378</v>
      </c>
      <c r="K26528">
        <v>76511</v>
      </c>
      <c r="L26528">
        <v>1688827840</v>
      </c>
    </row>
    <row r="26529" spans="1:12" x14ac:dyDescent="0.45">
      <c r="A26529" t="str">
        <f t="shared" si="414"/>
        <v>Zrnovci, Zrnovci, Macedonia</v>
      </c>
      <c r="B26529" t="s">
        <v>31045</v>
      </c>
      <c r="C26529" t="s">
        <v>31045</v>
      </c>
      <c r="D26529">
        <v>41.854199999999999</v>
      </c>
      <c r="E26529">
        <v>22.444400000000002</v>
      </c>
      <c r="F26529" t="s">
        <v>2246</v>
      </c>
      <c r="G26529" t="s">
        <v>2247</v>
      </c>
      <c r="H26529" t="s">
        <v>2248</v>
      </c>
      <c r="I26529" t="s">
        <v>31045</v>
      </c>
      <c r="J26529" t="s">
        <v>378</v>
      </c>
      <c r="L26529">
        <v>1807046032</v>
      </c>
    </row>
    <row r="26530" spans="1:12" x14ac:dyDescent="0.45">
      <c r="A26530" t="str">
        <f t="shared" si="414"/>
        <v>Zsámbék, Pest, Hungary</v>
      </c>
      <c r="B26530" t="s">
        <v>31046</v>
      </c>
      <c r="C26530" t="s">
        <v>31047</v>
      </c>
      <c r="D26530">
        <v>47.548299999999998</v>
      </c>
      <c r="E26530">
        <v>18.718599999999999</v>
      </c>
      <c r="F26530" t="s">
        <v>641</v>
      </c>
      <c r="G26530" t="s">
        <v>642</v>
      </c>
      <c r="H26530" t="s">
        <v>643</v>
      </c>
      <c r="I26530" t="s">
        <v>644</v>
      </c>
      <c r="K26530">
        <v>5569</v>
      </c>
      <c r="L26530">
        <v>1348335976</v>
      </c>
    </row>
    <row r="26531" spans="1:12" x14ac:dyDescent="0.45">
      <c r="A26531" t="str">
        <f t="shared" si="414"/>
        <v>Zschopau, Saxony, Germany</v>
      </c>
      <c r="B26531" t="s">
        <v>31048</v>
      </c>
      <c r="C26531" t="s">
        <v>31048</v>
      </c>
      <c r="D26531">
        <v>50.75</v>
      </c>
      <c r="E26531">
        <v>13.066700000000001</v>
      </c>
      <c r="F26531" t="s">
        <v>441</v>
      </c>
      <c r="G26531" t="s">
        <v>442</v>
      </c>
      <c r="H26531" t="s">
        <v>443</v>
      </c>
      <c r="I26531" t="s">
        <v>1707</v>
      </c>
      <c r="K26531">
        <v>9214</v>
      </c>
      <c r="L26531">
        <v>1276308597</v>
      </c>
    </row>
    <row r="26532" spans="1:12" x14ac:dyDescent="0.45">
      <c r="A26532" t="str">
        <f t="shared" si="414"/>
        <v>Zubin Potok, Zubin Potok, Kosovo</v>
      </c>
      <c r="B26532" t="s">
        <v>31049</v>
      </c>
      <c r="C26532" t="s">
        <v>31049</v>
      </c>
      <c r="D26532">
        <v>42.916699999999999</v>
      </c>
      <c r="E26532">
        <v>20.683299999999999</v>
      </c>
      <c r="F26532" t="s">
        <v>5224</v>
      </c>
      <c r="G26532" t="s">
        <v>5225</v>
      </c>
      <c r="H26532" t="s">
        <v>5226</v>
      </c>
      <c r="I26532" t="s">
        <v>31049</v>
      </c>
      <c r="J26532" t="s">
        <v>378</v>
      </c>
      <c r="K26532">
        <v>15200</v>
      </c>
      <c r="L26532">
        <v>1901608808</v>
      </c>
    </row>
    <row r="26533" spans="1:12" x14ac:dyDescent="0.45">
      <c r="A26533" t="str">
        <f t="shared" si="414"/>
        <v>Zubří, Zlínský Kraj, Czechia</v>
      </c>
      <c r="B26533" t="s">
        <v>31050</v>
      </c>
      <c r="C26533" t="s">
        <v>31051</v>
      </c>
      <c r="D26533">
        <v>49.466000000000001</v>
      </c>
      <c r="E26533">
        <v>18.092500000000001</v>
      </c>
      <c r="F26533" t="s">
        <v>2480</v>
      </c>
      <c r="G26533" t="s">
        <v>2481</v>
      </c>
      <c r="H26533" t="s">
        <v>2482</v>
      </c>
      <c r="I26533" t="s">
        <v>5763</v>
      </c>
      <c r="K26533">
        <v>5547</v>
      </c>
      <c r="L26533">
        <v>1203980349</v>
      </c>
    </row>
    <row r="26534" spans="1:12" x14ac:dyDescent="0.45">
      <c r="A26534" t="str">
        <f t="shared" si="414"/>
        <v>Zubtsov, Tverskaya Oblast’, Russia</v>
      </c>
      <c r="B26534" t="s">
        <v>31052</v>
      </c>
      <c r="C26534" t="s">
        <v>31052</v>
      </c>
      <c r="D26534">
        <v>56.166699999999999</v>
      </c>
      <c r="E26534">
        <v>34.583300000000001</v>
      </c>
      <c r="F26534" t="s">
        <v>504</v>
      </c>
      <c r="G26534" t="s">
        <v>505</v>
      </c>
      <c r="H26534" t="s">
        <v>506</v>
      </c>
      <c r="I26534" t="s">
        <v>1989</v>
      </c>
      <c r="K26534">
        <v>6300</v>
      </c>
      <c r="L26534">
        <v>1643790140</v>
      </c>
    </row>
    <row r="26535" spans="1:12" x14ac:dyDescent="0.45">
      <c r="A26535" t="str">
        <f t="shared" si="414"/>
        <v>Zug, Zug, Switzerland</v>
      </c>
      <c r="B26535" t="s">
        <v>2904</v>
      </c>
      <c r="C26535" t="s">
        <v>2904</v>
      </c>
      <c r="D26535">
        <v>47.169199999999996</v>
      </c>
      <c r="E26535">
        <v>8.5164000000000009</v>
      </c>
      <c r="F26535" t="s">
        <v>464</v>
      </c>
      <c r="G26535" t="s">
        <v>465</v>
      </c>
      <c r="H26535" t="s">
        <v>466</v>
      </c>
      <c r="I26535" t="s">
        <v>2904</v>
      </c>
      <c r="J26535" t="s">
        <v>378</v>
      </c>
      <c r="K26535">
        <v>30542</v>
      </c>
      <c r="L26535">
        <v>1756703208</v>
      </c>
    </row>
    <row r="26536" spans="1:12" x14ac:dyDescent="0.45">
      <c r="A26536" t="str">
        <f t="shared" si="414"/>
        <v>Zugdidi, Samegrelo-Zemo Svaneti, Georgia</v>
      </c>
      <c r="B26536" t="s">
        <v>31053</v>
      </c>
      <c r="C26536" t="s">
        <v>31053</v>
      </c>
      <c r="D26536">
        <v>42.508299999999998</v>
      </c>
      <c r="E26536">
        <v>41.866700000000002</v>
      </c>
      <c r="F26536" t="s">
        <v>763</v>
      </c>
      <c r="G26536" t="s">
        <v>1132</v>
      </c>
      <c r="H26536" t="s">
        <v>1133</v>
      </c>
      <c r="I26536" t="s">
        <v>14587</v>
      </c>
      <c r="J26536" t="s">
        <v>378</v>
      </c>
      <c r="K26536">
        <v>42998</v>
      </c>
      <c r="L26536">
        <v>1268300325</v>
      </c>
    </row>
    <row r="26537" spans="1:12" x14ac:dyDescent="0.45">
      <c r="A26537" t="str">
        <f t="shared" si="414"/>
        <v>Zülpich, North Rhine-Westphalia, Germany</v>
      </c>
      <c r="B26537" t="s">
        <v>31054</v>
      </c>
      <c r="C26537" t="s">
        <v>31055</v>
      </c>
      <c r="D26537">
        <v>50.7</v>
      </c>
      <c r="E26537">
        <v>6.65</v>
      </c>
      <c r="F26537" t="s">
        <v>441</v>
      </c>
      <c r="G26537" t="s">
        <v>442</v>
      </c>
      <c r="H26537" t="s">
        <v>443</v>
      </c>
      <c r="I26537" t="s">
        <v>444</v>
      </c>
      <c r="K26537">
        <v>20174</v>
      </c>
      <c r="L26537">
        <v>1276675318</v>
      </c>
    </row>
    <row r="26538" spans="1:12" x14ac:dyDescent="0.45">
      <c r="A26538" t="str">
        <f t="shared" si="414"/>
        <v>Zumpango, México, Mexico</v>
      </c>
      <c r="B26538" t="s">
        <v>31056</v>
      </c>
      <c r="C26538" t="s">
        <v>31056</v>
      </c>
      <c r="D26538">
        <v>19.796900000000001</v>
      </c>
      <c r="E26538">
        <v>-99.099199999999996</v>
      </c>
      <c r="F26538" t="s">
        <v>519</v>
      </c>
      <c r="G26538" t="s">
        <v>520</v>
      </c>
      <c r="H26538" t="s">
        <v>521</v>
      </c>
      <c r="I26538" t="s">
        <v>692</v>
      </c>
      <c r="J26538" t="s">
        <v>366</v>
      </c>
      <c r="K26538">
        <v>50742</v>
      </c>
      <c r="L26538">
        <v>1484625824</v>
      </c>
    </row>
    <row r="26539" spans="1:12" x14ac:dyDescent="0.45">
      <c r="A26539" t="str">
        <f t="shared" si="414"/>
        <v>Zumpango del Río, Guerrero, Mexico</v>
      </c>
      <c r="B26539" t="s">
        <v>31057</v>
      </c>
      <c r="C26539" t="s">
        <v>31058</v>
      </c>
      <c r="D26539">
        <v>17.649999999999999</v>
      </c>
      <c r="E26539">
        <v>-99.5</v>
      </c>
      <c r="F26539" t="s">
        <v>519</v>
      </c>
      <c r="G26539" t="s">
        <v>520</v>
      </c>
      <c r="H26539" t="s">
        <v>521</v>
      </c>
      <c r="I26539" t="s">
        <v>697</v>
      </c>
      <c r="J26539" t="s">
        <v>366</v>
      </c>
      <c r="K26539">
        <v>24719</v>
      </c>
      <c r="L26539">
        <v>1484750477</v>
      </c>
    </row>
    <row r="26540" spans="1:12" x14ac:dyDescent="0.45">
      <c r="A26540" t="str">
        <f t="shared" si="414"/>
        <v>Zunhua, Hebei, China</v>
      </c>
      <c r="B26540" t="s">
        <v>31059</v>
      </c>
      <c r="C26540" t="s">
        <v>31059</v>
      </c>
      <c r="D26540">
        <v>40.188099999999999</v>
      </c>
      <c r="E26540">
        <v>117.9593</v>
      </c>
      <c r="F26540" t="s">
        <v>1039</v>
      </c>
      <c r="G26540" t="s">
        <v>1040</v>
      </c>
      <c r="H26540" t="s">
        <v>1041</v>
      </c>
      <c r="I26540" t="s">
        <v>2037</v>
      </c>
      <c r="J26540" t="s">
        <v>366</v>
      </c>
      <c r="K26540">
        <v>737011</v>
      </c>
      <c r="L26540">
        <v>1156756935</v>
      </c>
    </row>
    <row r="26541" spans="1:12" x14ac:dyDescent="0.45">
      <c r="A26541" t="str">
        <f t="shared" si="414"/>
        <v>Zuni Pueblo, New Mexico, United States</v>
      </c>
      <c r="B26541" t="s">
        <v>31060</v>
      </c>
      <c r="C26541" t="s">
        <v>31060</v>
      </c>
      <c r="D26541">
        <v>35.070799999999998</v>
      </c>
      <c r="E26541">
        <v>-108.8484</v>
      </c>
      <c r="F26541" t="s">
        <v>530</v>
      </c>
      <c r="G26541" t="s">
        <v>531</v>
      </c>
      <c r="H26541" t="s">
        <v>532</v>
      </c>
      <c r="I26541" t="s">
        <v>1402</v>
      </c>
      <c r="K26541">
        <v>7590</v>
      </c>
      <c r="L26541">
        <v>1840019095</v>
      </c>
    </row>
    <row r="26542" spans="1:12" x14ac:dyDescent="0.45">
      <c r="A26542" t="str">
        <f t="shared" si="414"/>
        <v>Zunyi, Guizhou, China</v>
      </c>
      <c r="B26542" t="s">
        <v>31061</v>
      </c>
      <c r="C26542" t="s">
        <v>31061</v>
      </c>
      <c r="D26542">
        <v>27.704999999999998</v>
      </c>
      <c r="E26542">
        <v>106.9336</v>
      </c>
      <c r="F26542" t="s">
        <v>1039</v>
      </c>
      <c r="G26542" t="s">
        <v>1040</v>
      </c>
      <c r="H26542" t="s">
        <v>1041</v>
      </c>
      <c r="I26542" t="s">
        <v>2104</v>
      </c>
      <c r="K26542">
        <v>6127009</v>
      </c>
      <c r="L26542">
        <v>1156539782</v>
      </c>
    </row>
    <row r="26543" spans="1:12" x14ac:dyDescent="0.45">
      <c r="A26543" t="str">
        <f t="shared" si="414"/>
        <v>Županja, Vukovarsko-Srijemska Županija, Croatia</v>
      </c>
      <c r="B26543" t="s">
        <v>31062</v>
      </c>
      <c r="C26543" t="s">
        <v>31063</v>
      </c>
      <c r="D26543">
        <v>45.066699999999997</v>
      </c>
      <c r="E26543">
        <v>18.7</v>
      </c>
      <c r="F26543" t="s">
        <v>4026</v>
      </c>
      <c r="G26543" t="s">
        <v>4027</v>
      </c>
      <c r="H26543" t="s">
        <v>4028</v>
      </c>
      <c r="I26543" t="s">
        <v>12933</v>
      </c>
      <c r="J26543" t="s">
        <v>366</v>
      </c>
      <c r="K26543">
        <v>12090</v>
      </c>
      <c r="L26543">
        <v>1191054836</v>
      </c>
    </row>
    <row r="26544" spans="1:12" x14ac:dyDescent="0.45">
      <c r="A26544" t="str">
        <f t="shared" si="414"/>
        <v>Zürich, Zürich, Switzerland</v>
      </c>
      <c r="B26544" t="s">
        <v>861</v>
      </c>
      <c r="C26544" t="s">
        <v>31064</v>
      </c>
      <c r="D26544">
        <v>47.378599999999999</v>
      </c>
      <c r="E26544">
        <v>8.5399999999999991</v>
      </c>
      <c r="F26544" t="s">
        <v>464</v>
      </c>
      <c r="G26544" t="s">
        <v>465</v>
      </c>
      <c r="H26544" t="s">
        <v>466</v>
      </c>
      <c r="I26544" t="s">
        <v>861</v>
      </c>
      <c r="J26544" t="s">
        <v>378</v>
      </c>
      <c r="K26544">
        <v>434008</v>
      </c>
      <c r="L26544">
        <v>1756539143</v>
      </c>
    </row>
    <row r="26545" spans="1:12" x14ac:dyDescent="0.45">
      <c r="A26545" t="str">
        <f t="shared" si="414"/>
        <v>Żurrieq, Żurrieq, Malta</v>
      </c>
      <c r="B26545" t="s">
        <v>31065</v>
      </c>
      <c r="C26545" t="s">
        <v>31066</v>
      </c>
      <c r="D26545">
        <v>35.831099999999999</v>
      </c>
      <c r="E26545">
        <v>14.4742</v>
      </c>
      <c r="F26545" t="s">
        <v>2704</v>
      </c>
      <c r="G26545" t="s">
        <v>2705</v>
      </c>
      <c r="H26545" t="s">
        <v>2706</v>
      </c>
      <c r="I26545" t="s">
        <v>31065</v>
      </c>
      <c r="J26545" t="s">
        <v>378</v>
      </c>
      <c r="L26545">
        <v>1470331348</v>
      </c>
    </row>
    <row r="26546" spans="1:12" x14ac:dyDescent="0.45">
      <c r="A26546" t="str">
        <f t="shared" si="414"/>
        <v>Zushi, Kanagawa, Japan</v>
      </c>
      <c r="B26546" t="s">
        <v>31067</v>
      </c>
      <c r="C26546" t="s">
        <v>31067</v>
      </c>
      <c r="D26546">
        <v>35.2956</v>
      </c>
      <c r="E26546">
        <v>139.58029999999999</v>
      </c>
      <c r="F26546" t="s">
        <v>514</v>
      </c>
      <c r="G26546" t="s">
        <v>515</v>
      </c>
      <c r="H26546" t="s">
        <v>516</v>
      </c>
      <c r="I26546" t="s">
        <v>1087</v>
      </c>
      <c r="K26546">
        <v>56936</v>
      </c>
      <c r="L26546">
        <v>1392442008</v>
      </c>
    </row>
    <row r="26547" spans="1:12" x14ac:dyDescent="0.45">
      <c r="A26547" t="str">
        <f t="shared" si="414"/>
        <v>Zuwārah, An Nuqāţ al Khams, Libya</v>
      </c>
      <c r="B26547" t="s">
        <v>31068</v>
      </c>
      <c r="C26547" t="s">
        <v>31069</v>
      </c>
      <c r="D26547">
        <v>32.933300000000003</v>
      </c>
      <c r="E26547">
        <v>12.083299999999999</v>
      </c>
      <c r="F26547" t="s">
        <v>1103</v>
      </c>
      <c r="G26547" t="s">
        <v>1104</v>
      </c>
      <c r="H26547" t="s">
        <v>1105</v>
      </c>
      <c r="I26547" t="s">
        <v>23806</v>
      </c>
      <c r="J26547" t="s">
        <v>378</v>
      </c>
      <c r="K26547">
        <v>80310</v>
      </c>
      <c r="L26547">
        <v>1434206265</v>
      </c>
    </row>
    <row r="26548" spans="1:12" x14ac:dyDescent="0.45">
      <c r="A26548" t="str">
        <f t="shared" si="414"/>
        <v>Zuyevka, Kirovskaya Oblast’, Russia</v>
      </c>
      <c r="B26548" t="s">
        <v>31070</v>
      </c>
      <c r="C26548" t="s">
        <v>31070</v>
      </c>
      <c r="D26548">
        <v>58.403300000000002</v>
      </c>
      <c r="E26548">
        <v>51.130400000000002</v>
      </c>
      <c r="F26548" t="s">
        <v>504</v>
      </c>
      <c r="G26548" t="s">
        <v>505</v>
      </c>
      <c r="H26548" t="s">
        <v>506</v>
      </c>
      <c r="I26548" t="s">
        <v>3990</v>
      </c>
      <c r="K26548">
        <v>10447</v>
      </c>
      <c r="L26548">
        <v>1643984570</v>
      </c>
    </row>
    <row r="26549" spans="1:12" x14ac:dyDescent="0.45">
      <c r="A26549" t="str">
        <f t="shared" si="414"/>
        <v>Žužemberk, Žužemberk, Slovenia</v>
      </c>
      <c r="B26549" t="s">
        <v>31071</v>
      </c>
      <c r="C26549" t="s">
        <v>31072</v>
      </c>
      <c r="D26549">
        <v>45.8339</v>
      </c>
      <c r="E26549">
        <v>14.9292</v>
      </c>
      <c r="F26549" t="s">
        <v>1111</v>
      </c>
      <c r="G26549" t="s">
        <v>1112</v>
      </c>
      <c r="H26549" t="s">
        <v>1113</v>
      </c>
      <c r="I26549" t="s">
        <v>31071</v>
      </c>
      <c r="J26549" t="s">
        <v>378</v>
      </c>
      <c r="L26549">
        <v>1705027920</v>
      </c>
    </row>
    <row r="26550" spans="1:12" x14ac:dyDescent="0.45">
      <c r="A26550" t="str">
        <f t="shared" si="414"/>
        <v>Zveçan, Zveçan, Kosovo</v>
      </c>
      <c r="B26550" t="s">
        <v>31073</v>
      </c>
      <c r="C26550" t="s">
        <v>31074</v>
      </c>
      <c r="D26550">
        <v>42.9</v>
      </c>
      <c r="E26550">
        <v>20.833300000000001</v>
      </c>
      <c r="F26550" t="s">
        <v>5224</v>
      </c>
      <c r="G26550" t="s">
        <v>5225</v>
      </c>
      <c r="H26550" t="s">
        <v>5226</v>
      </c>
      <c r="I26550" t="s">
        <v>31073</v>
      </c>
      <c r="J26550" t="s">
        <v>378</v>
      </c>
      <c r="K26550">
        <v>16650</v>
      </c>
      <c r="L26550">
        <v>1901208362</v>
      </c>
    </row>
    <row r="26551" spans="1:12" x14ac:dyDescent="0.45">
      <c r="A26551" t="str">
        <f t="shared" si="414"/>
        <v>Zvenigorod, Moskovskaya Oblast’, Russia</v>
      </c>
      <c r="B26551" t="s">
        <v>31075</v>
      </c>
      <c r="C26551" t="s">
        <v>31075</v>
      </c>
      <c r="D26551">
        <v>55.7333</v>
      </c>
      <c r="E26551">
        <v>36.85</v>
      </c>
      <c r="F26551" t="s">
        <v>504</v>
      </c>
      <c r="G26551" t="s">
        <v>505</v>
      </c>
      <c r="H26551" t="s">
        <v>506</v>
      </c>
      <c r="I26551" t="s">
        <v>3224</v>
      </c>
      <c r="K26551">
        <v>22513</v>
      </c>
      <c r="L26551">
        <v>1643823915</v>
      </c>
    </row>
    <row r="26552" spans="1:12" x14ac:dyDescent="0.45">
      <c r="A26552" t="str">
        <f t="shared" si="414"/>
        <v>Zvenigovo, Mariy-El, Russia</v>
      </c>
      <c r="B26552" t="s">
        <v>31076</v>
      </c>
      <c r="C26552" t="s">
        <v>31076</v>
      </c>
      <c r="D26552">
        <v>55.966700000000003</v>
      </c>
      <c r="E26552">
        <v>48.0167</v>
      </c>
      <c r="F26552" t="s">
        <v>504</v>
      </c>
      <c r="G26552" t="s">
        <v>505</v>
      </c>
      <c r="H26552" t="s">
        <v>506</v>
      </c>
      <c r="I26552" t="s">
        <v>15268</v>
      </c>
      <c r="K26552">
        <v>11504</v>
      </c>
      <c r="L26552">
        <v>1643775497</v>
      </c>
    </row>
    <row r="26553" spans="1:12" x14ac:dyDescent="0.45">
      <c r="A26553" t="str">
        <f t="shared" si="414"/>
        <v>Zvenyhorodka, Cherkas’ka Oblast’, Ukraine</v>
      </c>
      <c r="B26553" t="s">
        <v>31077</v>
      </c>
      <c r="C26553" t="s">
        <v>31077</v>
      </c>
      <c r="D26553">
        <v>49.083300000000001</v>
      </c>
      <c r="E26553">
        <v>30.966699999999999</v>
      </c>
      <c r="F26553" t="s">
        <v>1461</v>
      </c>
      <c r="G26553" t="s">
        <v>1462</v>
      </c>
      <c r="H26553" t="s">
        <v>1463</v>
      </c>
      <c r="I26553" t="s">
        <v>6788</v>
      </c>
      <c r="J26553" t="s">
        <v>366</v>
      </c>
      <c r="K26553">
        <v>17078</v>
      </c>
      <c r="L26553">
        <v>1804045250</v>
      </c>
    </row>
    <row r="26554" spans="1:12" x14ac:dyDescent="0.45">
      <c r="A26554" t="str">
        <f t="shared" si="414"/>
        <v>Zverevo, Rostovskaya Oblast’, Russia</v>
      </c>
      <c r="B26554" t="s">
        <v>31078</v>
      </c>
      <c r="C26554" t="s">
        <v>31078</v>
      </c>
      <c r="D26554">
        <v>48.02</v>
      </c>
      <c r="E26554">
        <v>40.119999999999997</v>
      </c>
      <c r="F26554" t="s">
        <v>504</v>
      </c>
      <c r="G26554" t="s">
        <v>505</v>
      </c>
      <c r="H26554" t="s">
        <v>506</v>
      </c>
      <c r="I26554" t="s">
        <v>1181</v>
      </c>
      <c r="K26554">
        <v>19456</v>
      </c>
      <c r="L26554">
        <v>1643130170</v>
      </c>
    </row>
    <row r="26555" spans="1:12" x14ac:dyDescent="0.45">
      <c r="A26555" t="str">
        <f t="shared" si="414"/>
        <v>Zvëzdnyy, Chukotskiy Avtonomnyy Okrug, Russia</v>
      </c>
      <c r="B26555" t="s">
        <v>31079</v>
      </c>
      <c r="C26555" t="s">
        <v>31080</v>
      </c>
      <c r="D26555">
        <v>70.956599999999995</v>
      </c>
      <c r="E26555">
        <v>-179.59</v>
      </c>
      <c r="F26555" t="s">
        <v>504</v>
      </c>
      <c r="G26555" t="s">
        <v>505</v>
      </c>
      <c r="H26555" t="s">
        <v>506</v>
      </c>
      <c r="I26555" t="s">
        <v>1924</v>
      </c>
      <c r="K26555">
        <v>10</v>
      </c>
      <c r="L26555">
        <v>1643877771</v>
      </c>
    </row>
    <row r="26556" spans="1:12" x14ac:dyDescent="0.45">
      <c r="A26556" t="str">
        <f t="shared" si="414"/>
        <v>Zvishavane, Masvingo, Zimbabwe</v>
      </c>
      <c r="B26556" t="s">
        <v>31081</v>
      </c>
      <c r="C26556" t="s">
        <v>31081</v>
      </c>
      <c r="D26556">
        <v>-20.329599999999999</v>
      </c>
      <c r="E26556">
        <v>30.05</v>
      </c>
      <c r="F26556" t="s">
        <v>3965</v>
      </c>
      <c r="G26556" t="s">
        <v>3966</v>
      </c>
      <c r="H26556" t="s">
        <v>3967</v>
      </c>
      <c r="I26556" t="s">
        <v>6950</v>
      </c>
      <c r="K26556">
        <v>35896</v>
      </c>
      <c r="L26556">
        <v>1716895095</v>
      </c>
    </row>
    <row r="26557" spans="1:12" x14ac:dyDescent="0.45">
      <c r="A26557" t="str">
        <f t="shared" si="414"/>
        <v>Zvolen, Banskobystrický, Slovakia</v>
      </c>
      <c r="B26557" t="s">
        <v>31082</v>
      </c>
      <c r="C26557" t="s">
        <v>31082</v>
      </c>
      <c r="D26557">
        <v>48.583100000000002</v>
      </c>
      <c r="E26557">
        <v>19.133099999999999</v>
      </c>
      <c r="F26557" t="s">
        <v>3518</v>
      </c>
      <c r="G26557" t="s">
        <v>3519</v>
      </c>
      <c r="H26557" t="s">
        <v>3520</v>
      </c>
      <c r="I26557" t="s">
        <v>3530</v>
      </c>
      <c r="J26557" t="s">
        <v>366</v>
      </c>
      <c r="K26557">
        <v>42476</v>
      </c>
      <c r="L26557">
        <v>1703102070</v>
      </c>
    </row>
    <row r="26558" spans="1:12" x14ac:dyDescent="0.45">
      <c r="A26558" t="str">
        <f t="shared" si="414"/>
        <v>Zvornik, Srpska, Republika, Bosnia And Herzegovina</v>
      </c>
      <c r="B26558" t="s">
        <v>31083</v>
      </c>
      <c r="C26558" t="s">
        <v>31083</v>
      </c>
      <c r="D26558">
        <v>44.383299999999998</v>
      </c>
      <c r="E26558">
        <v>19.100000000000001</v>
      </c>
      <c r="F26558" t="s">
        <v>3488</v>
      </c>
      <c r="G26558" t="s">
        <v>3489</v>
      </c>
      <c r="H26558" t="s">
        <v>3490</v>
      </c>
      <c r="I26558" t="s">
        <v>3491</v>
      </c>
      <c r="J26558" t="s">
        <v>366</v>
      </c>
      <c r="K26558">
        <v>63686</v>
      </c>
      <c r="L26558">
        <v>1070289722</v>
      </c>
    </row>
    <row r="26559" spans="1:12" x14ac:dyDescent="0.45">
      <c r="A26559" t="str">
        <f t="shared" si="414"/>
        <v>Zwedru, Grand Gedeh, Liberia</v>
      </c>
      <c r="B26559" t="s">
        <v>31084</v>
      </c>
      <c r="C26559" t="s">
        <v>31084</v>
      </c>
      <c r="D26559">
        <v>6.0704000000000002</v>
      </c>
      <c r="E26559">
        <v>-8.1300000000000008</v>
      </c>
      <c r="F26559" t="s">
        <v>3585</v>
      </c>
      <c r="G26559" t="s">
        <v>3586</v>
      </c>
      <c r="H26559" t="s">
        <v>3587</v>
      </c>
      <c r="I26559" t="s">
        <v>31085</v>
      </c>
      <c r="J26559" t="s">
        <v>378</v>
      </c>
      <c r="K26559">
        <v>25678</v>
      </c>
      <c r="L26559">
        <v>1430130578</v>
      </c>
    </row>
    <row r="26560" spans="1:12" x14ac:dyDescent="0.45">
      <c r="A26560" t="str">
        <f t="shared" si="414"/>
        <v>Zweibrücken, Rhineland-Palatinate, Germany</v>
      </c>
      <c r="B26560" t="s">
        <v>31086</v>
      </c>
      <c r="C26560" t="s">
        <v>31087</v>
      </c>
      <c r="D26560">
        <v>49.249400000000001</v>
      </c>
      <c r="E26560">
        <v>7.3608000000000002</v>
      </c>
      <c r="F26560" t="s">
        <v>441</v>
      </c>
      <c r="G26560" t="s">
        <v>442</v>
      </c>
      <c r="H26560" t="s">
        <v>443</v>
      </c>
      <c r="I26560" t="s">
        <v>1712</v>
      </c>
      <c r="J26560" t="s">
        <v>366</v>
      </c>
      <c r="K26560">
        <v>34209</v>
      </c>
      <c r="L26560">
        <v>1276900149</v>
      </c>
    </row>
    <row r="26561" spans="1:12" x14ac:dyDescent="0.45">
      <c r="A26561" t="str">
        <f t="shared" si="414"/>
        <v>Zwenkau, Saxony, Germany</v>
      </c>
      <c r="B26561" t="s">
        <v>31088</v>
      </c>
      <c r="C26561" t="s">
        <v>31088</v>
      </c>
      <c r="D26561">
        <v>51.217500000000001</v>
      </c>
      <c r="E26561">
        <v>12.324199999999999</v>
      </c>
      <c r="F26561" t="s">
        <v>441</v>
      </c>
      <c r="G26561" t="s">
        <v>442</v>
      </c>
      <c r="H26561" t="s">
        <v>443</v>
      </c>
      <c r="I26561" t="s">
        <v>1707</v>
      </c>
      <c r="K26561">
        <v>9274</v>
      </c>
      <c r="L26561">
        <v>1276888789</v>
      </c>
    </row>
    <row r="26562" spans="1:12" x14ac:dyDescent="0.45">
      <c r="A26562" t="str">
        <f t="shared" si="414"/>
        <v>Zwettl, Niederösterreich, Austria</v>
      </c>
      <c r="B26562" t="s">
        <v>31089</v>
      </c>
      <c r="C26562" t="s">
        <v>31089</v>
      </c>
      <c r="D26562">
        <v>48.603299999999997</v>
      </c>
      <c r="E26562">
        <v>15.168900000000001</v>
      </c>
      <c r="F26562" t="s">
        <v>1889</v>
      </c>
      <c r="G26562" t="s">
        <v>1890</v>
      </c>
      <c r="H26562" t="s">
        <v>1891</v>
      </c>
      <c r="I26562" t="s">
        <v>1892</v>
      </c>
      <c r="J26562" t="s">
        <v>366</v>
      </c>
      <c r="K26562">
        <v>10908</v>
      </c>
      <c r="L26562">
        <v>1040676174</v>
      </c>
    </row>
    <row r="26563" spans="1:12" x14ac:dyDescent="0.45">
      <c r="A26563" t="str">
        <f t="shared" ref="A26563:A26570" si="415">CONCATENATE(B26563,", ",I26563,", ",F26563)</f>
        <v>Zwickau, Saxony, Germany</v>
      </c>
      <c r="B26563" t="s">
        <v>31090</v>
      </c>
      <c r="C26563" t="s">
        <v>31090</v>
      </c>
      <c r="D26563">
        <v>50.718899999999998</v>
      </c>
      <c r="E26563">
        <v>12.4961</v>
      </c>
      <c r="F26563" t="s">
        <v>441</v>
      </c>
      <c r="G26563" t="s">
        <v>442</v>
      </c>
      <c r="H26563" t="s">
        <v>443</v>
      </c>
      <c r="I26563" t="s">
        <v>1707</v>
      </c>
      <c r="J26563" t="s">
        <v>366</v>
      </c>
      <c r="K26563">
        <v>89540</v>
      </c>
      <c r="L26563">
        <v>1276683623</v>
      </c>
    </row>
    <row r="26564" spans="1:12" x14ac:dyDescent="0.45">
      <c r="A26564" t="str">
        <f t="shared" si="415"/>
        <v>Zwiesel, Bavaria, Germany</v>
      </c>
      <c r="B26564" t="s">
        <v>31091</v>
      </c>
      <c r="C26564" t="s">
        <v>31091</v>
      </c>
      <c r="D26564">
        <v>49.0167</v>
      </c>
      <c r="E26564">
        <v>13.2333</v>
      </c>
      <c r="F26564" t="s">
        <v>441</v>
      </c>
      <c r="G26564" t="s">
        <v>442</v>
      </c>
      <c r="H26564" t="s">
        <v>443</v>
      </c>
      <c r="I26564" t="s">
        <v>567</v>
      </c>
      <c r="K26564">
        <v>9421</v>
      </c>
      <c r="L26564">
        <v>1276620797</v>
      </c>
    </row>
    <row r="26565" spans="1:12" x14ac:dyDescent="0.45">
      <c r="A26565" t="str">
        <f t="shared" si="415"/>
        <v>Zwingenberg, Hesse, Germany</v>
      </c>
      <c r="B26565" t="s">
        <v>31092</v>
      </c>
      <c r="C26565" t="s">
        <v>31092</v>
      </c>
      <c r="D26565">
        <v>49.722499999999997</v>
      </c>
      <c r="E26565">
        <v>8.6138999999999992</v>
      </c>
      <c r="F26565" t="s">
        <v>441</v>
      </c>
      <c r="G26565" t="s">
        <v>442</v>
      </c>
      <c r="H26565" t="s">
        <v>443</v>
      </c>
      <c r="I26565" t="s">
        <v>1676</v>
      </c>
      <c r="K26565">
        <v>7171</v>
      </c>
      <c r="L26565">
        <v>1276925635</v>
      </c>
    </row>
    <row r="26566" spans="1:12" x14ac:dyDescent="0.45">
      <c r="A26566" t="str">
        <f t="shared" si="415"/>
        <v>Zwolle, Overijssel, Netherlands</v>
      </c>
      <c r="B26566" t="s">
        <v>31093</v>
      </c>
      <c r="C26566" t="s">
        <v>31093</v>
      </c>
      <c r="D26566">
        <v>52.524000000000001</v>
      </c>
      <c r="E26566">
        <v>6.0970000000000004</v>
      </c>
      <c r="F26566" t="s">
        <v>430</v>
      </c>
      <c r="G26566" t="s">
        <v>431</v>
      </c>
      <c r="H26566" t="s">
        <v>432</v>
      </c>
      <c r="I26566" t="s">
        <v>31094</v>
      </c>
      <c r="J26566" t="s">
        <v>378</v>
      </c>
      <c r="K26566">
        <v>111805</v>
      </c>
      <c r="L26566">
        <v>1528690076</v>
      </c>
    </row>
    <row r="26567" spans="1:12" x14ac:dyDescent="0.45">
      <c r="A26567" t="str">
        <f t="shared" si="415"/>
        <v>Zwönitz, Saxony, Germany</v>
      </c>
      <c r="B26567" t="s">
        <v>31095</v>
      </c>
      <c r="C26567" t="s">
        <v>31096</v>
      </c>
      <c r="D26567">
        <v>50.630299999999998</v>
      </c>
      <c r="E26567">
        <v>12.8133</v>
      </c>
      <c r="F26567" t="s">
        <v>441</v>
      </c>
      <c r="G26567" t="s">
        <v>442</v>
      </c>
      <c r="H26567" t="s">
        <v>443</v>
      </c>
      <c r="I26567" t="s">
        <v>1707</v>
      </c>
      <c r="K26567">
        <v>11993</v>
      </c>
      <c r="L26567">
        <v>1276062398</v>
      </c>
    </row>
    <row r="26568" spans="1:12" x14ac:dyDescent="0.45">
      <c r="A26568" t="str">
        <f t="shared" si="415"/>
        <v>Żychlin, Łódzkie, Poland</v>
      </c>
      <c r="B26568" t="s">
        <v>31097</v>
      </c>
      <c r="C26568" t="s">
        <v>31098</v>
      </c>
      <c r="D26568">
        <v>52.2453</v>
      </c>
      <c r="E26568">
        <v>19.6236</v>
      </c>
      <c r="F26568" t="s">
        <v>3993</v>
      </c>
      <c r="G26568" t="s">
        <v>3994</v>
      </c>
      <c r="H26568" t="s">
        <v>3995</v>
      </c>
      <c r="I26568" t="s">
        <v>3996</v>
      </c>
      <c r="K26568">
        <v>9021</v>
      </c>
      <c r="L26568">
        <v>1616508648</v>
      </c>
    </row>
    <row r="26569" spans="1:12" x14ac:dyDescent="0.45">
      <c r="A26569" t="str">
        <f t="shared" si="415"/>
        <v>Zyryanka, Sakha (Yakutiya), Russia</v>
      </c>
      <c r="B26569" t="s">
        <v>31099</v>
      </c>
      <c r="C26569" t="s">
        <v>31099</v>
      </c>
      <c r="D26569">
        <v>65.736000000000004</v>
      </c>
      <c r="E26569">
        <v>150.88999999999999</v>
      </c>
      <c r="F26569" t="s">
        <v>504</v>
      </c>
      <c r="G26569" t="s">
        <v>505</v>
      </c>
      <c r="H26569" t="s">
        <v>506</v>
      </c>
      <c r="I26569" t="s">
        <v>1470</v>
      </c>
      <c r="K26569">
        <v>3627</v>
      </c>
      <c r="L26569">
        <v>1643201511</v>
      </c>
    </row>
    <row r="26570" spans="1:12" x14ac:dyDescent="0.45">
      <c r="A26570" t="str">
        <f t="shared" si="415"/>
        <v>Zyryanovsk, Shyghys Qazaqstan, Kazakhstan</v>
      </c>
      <c r="B26570" t="s">
        <v>31100</v>
      </c>
      <c r="C26570" t="s">
        <v>31100</v>
      </c>
      <c r="D26570">
        <v>49.7453</v>
      </c>
      <c r="E26570">
        <v>84.254800000000003</v>
      </c>
      <c r="F26570" t="s">
        <v>1182</v>
      </c>
      <c r="G26570" t="s">
        <v>1183</v>
      </c>
      <c r="H26570" t="s">
        <v>1184</v>
      </c>
      <c r="I26570" t="s">
        <v>2817</v>
      </c>
      <c r="K26570">
        <v>49658</v>
      </c>
      <c r="L26570">
        <v>1398361284</v>
      </c>
    </row>
  </sheetData>
  <autoFilter ref="A1:L26570" xr:uid="{7DC32EEE-D463-4DC8-9B01-8E3D7717C1F4}"/>
  <sortState xmlns:xlrd2="http://schemas.microsoft.com/office/spreadsheetml/2017/richdata2" ref="R2:R225">
    <sortCondition ref="R2:R225"/>
  </sortState>
  <dataValidations disablePrompts="1" count="1">
    <dataValidation type="list" allowBlank="1" showInputMessage="1" showErrorMessage="1" sqref="U6" xr:uid="{73F9C466-FD1F-4CD6-B7D1-0068572E3EAC}">
      <formula1>$R$2:$R$225</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CFBA4-0DA1-437F-B42D-E8FA790E95DC}">
  <dimension ref="A1:C5"/>
  <sheetViews>
    <sheetView workbookViewId="0">
      <selection activeCell="D5" sqref="D5"/>
    </sheetView>
  </sheetViews>
  <sheetFormatPr defaultRowHeight="14.25" x14ac:dyDescent="0.45"/>
  <cols>
    <col min="1" max="1" width="23.46484375" bestFit="1" customWidth="1"/>
  </cols>
  <sheetData>
    <row r="1" spans="1:3" s="82" customFormat="1" x14ac:dyDescent="0.45">
      <c r="B1" s="82" t="s">
        <v>152</v>
      </c>
      <c r="C1" s="82" t="s">
        <v>154</v>
      </c>
    </row>
    <row r="2" spans="1:3" x14ac:dyDescent="0.45">
      <c r="A2" t="s">
        <v>31125</v>
      </c>
      <c r="B2">
        <v>50</v>
      </c>
    </row>
    <row r="3" spans="1:3" x14ac:dyDescent="0.45">
      <c r="A3" t="s">
        <v>31126</v>
      </c>
      <c r="B3">
        <v>300</v>
      </c>
    </row>
    <row r="4" spans="1:3" x14ac:dyDescent="0.45">
      <c r="A4" t="s">
        <v>31127</v>
      </c>
      <c r="B4">
        <v>1500</v>
      </c>
    </row>
    <row r="5" spans="1:3" x14ac:dyDescent="0.45">
      <c r="A5" t="s">
        <v>31128</v>
      </c>
      <c r="B5">
        <v>200</v>
      </c>
      <c r="C5">
        <v>10000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ECD3F-9A06-40B4-BC22-A8EFA0862DCC}">
  <sheetPr>
    <tabColor rgb="FFFFFACC"/>
  </sheetPr>
  <dimension ref="A1:AO125"/>
  <sheetViews>
    <sheetView showGridLines="0" tabSelected="1" zoomScale="80" zoomScaleNormal="80" zoomScaleSheetLayoutView="100" workbookViewId="0">
      <selection activeCell="C18" sqref="C18:G18"/>
    </sheetView>
  </sheetViews>
  <sheetFormatPr defaultColWidth="8.796875" defaultRowHeight="14.25" x14ac:dyDescent="0.45"/>
  <cols>
    <col min="1" max="1" width="4.73046875" style="169" customWidth="1"/>
    <col min="2" max="3" width="27.19921875" style="164" customWidth="1"/>
    <col min="4" max="4" width="12.265625" style="164" customWidth="1"/>
    <col min="5" max="6" width="11.796875" style="164" bestFit="1" customWidth="1"/>
    <col min="7" max="7" width="20.73046875" style="164" customWidth="1"/>
    <col min="8" max="8" width="92" style="164" customWidth="1"/>
    <col min="9" max="9" width="35.19921875" style="169" customWidth="1"/>
    <col min="10" max="12" width="35.19921875" style="164" customWidth="1"/>
    <col min="13" max="14" width="8.796875" style="164"/>
    <col min="15" max="15" width="10" style="164" bestFit="1" customWidth="1"/>
    <col min="16" max="16" width="11.19921875" style="164" bestFit="1" customWidth="1"/>
    <col min="17" max="17" width="10" style="164" bestFit="1" customWidth="1"/>
    <col min="18" max="18" width="26.796875" style="164" customWidth="1"/>
    <col min="19" max="19" width="13.265625" style="164" customWidth="1"/>
    <col min="20" max="20" width="11.19921875" style="164" customWidth="1"/>
    <col min="21" max="21" width="11.265625" style="164" customWidth="1"/>
    <col min="22" max="22" width="8.796875" style="164"/>
    <col min="23" max="23" width="55.46484375" style="164" customWidth="1"/>
    <col min="24" max="24" width="28.46484375" style="164" customWidth="1"/>
    <col min="25" max="25" width="27.46484375" style="164" customWidth="1"/>
    <col min="26" max="26" width="8.796875" style="164"/>
    <col min="27" max="27" width="33.19921875" style="164" customWidth="1"/>
    <col min="28" max="28" width="35.46484375" style="164" customWidth="1"/>
    <col min="29" max="29" width="33.265625" style="164" customWidth="1"/>
    <col min="30" max="30" width="14" style="164" customWidth="1"/>
    <col min="31" max="31" width="32.19921875" style="164" customWidth="1"/>
    <col min="32" max="32" width="28.19921875" style="164" customWidth="1"/>
    <col min="33" max="33" width="27.46484375" style="164" customWidth="1"/>
    <col min="34" max="34" width="78.265625" style="164" customWidth="1"/>
    <col min="35" max="35" width="8.796875" style="164"/>
    <col min="36" max="36" width="9.46484375" style="164" customWidth="1"/>
    <col min="37" max="37" width="50.796875" style="164" customWidth="1"/>
    <col min="38" max="41" width="29.19921875" style="164" customWidth="1"/>
    <col min="42" max="16384" width="8.796875" style="164"/>
  </cols>
  <sheetData>
    <row r="1" spans="1:40" s="161" customFormat="1" x14ac:dyDescent="0.45">
      <c r="A1" s="160"/>
      <c r="C1" s="160"/>
      <c r="D1" s="160"/>
      <c r="E1" s="160"/>
      <c r="F1" s="160"/>
      <c r="G1" s="160"/>
      <c r="H1" s="201"/>
      <c r="J1" s="202"/>
      <c r="N1" s="173"/>
    </row>
    <row r="2" spans="1:40" s="203" customFormat="1" ht="38.25" x14ac:dyDescent="0.45">
      <c r="A2" s="162"/>
      <c r="B2" s="488" t="s">
        <v>31274</v>
      </c>
      <c r="C2" s="489"/>
      <c r="D2" s="489"/>
      <c r="E2" s="489"/>
      <c r="F2" s="489"/>
      <c r="G2" s="489"/>
      <c r="H2" s="490"/>
      <c r="I2" s="174"/>
      <c r="J2" s="213"/>
      <c r="K2" s="174"/>
      <c r="L2" s="174"/>
      <c r="M2" s="204"/>
    </row>
    <row r="3" spans="1:40" s="207" customFormat="1" ht="21" x14ac:dyDescent="0.45">
      <c r="A3" s="205"/>
      <c r="B3" s="275"/>
      <c r="C3" s="275"/>
      <c r="D3" s="206"/>
      <c r="E3" s="206"/>
      <c r="F3" s="206"/>
      <c r="G3" s="206"/>
      <c r="H3" s="208"/>
      <c r="J3" s="214"/>
    </row>
    <row r="4" spans="1:40" customFormat="1" ht="8.1999999999999993" customHeight="1" x14ac:dyDescent="0.45">
      <c r="A4" s="37"/>
      <c r="B4" s="172"/>
      <c r="C4" s="172"/>
      <c r="D4" s="172"/>
      <c r="E4" s="172"/>
      <c r="F4" s="172"/>
      <c r="G4" s="172"/>
      <c r="H4" s="172"/>
      <c r="I4" s="161"/>
    </row>
    <row r="5" spans="1:40" s="236" customFormat="1" x14ac:dyDescent="0.45">
      <c r="A5" s="231"/>
      <c r="B5" s="232"/>
      <c r="C5" s="233"/>
      <c r="D5" s="233"/>
      <c r="E5" s="234"/>
      <c r="F5" s="235"/>
      <c r="G5" s="235"/>
      <c r="H5" s="235"/>
      <c r="I5" s="173"/>
    </row>
    <row r="6" spans="1:40" s="236" customFormat="1" x14ac:dyDescent="0.45">
      <c r="A6" s="237"/>
      <c r="B6" s="287" t="s">
        <v>31268</v>
      </c>
      <c r="C6" s="287"/>
      <c r="D6" s="287"/>
      <c r="E6" s="287"/>
      <c r="F6" s="287"/>
      <c r="G6" s="287"/>
      <c r="H6" s="287"/>
      <c r="I6" s="238"/>
    </row>
    <row r="7" spans="1:40" s="236" customFormat="1" x14ac:dyDescent="0.45">
      <c r="A7" s="231"/>
      <c r="B7" s="288" t="s">
        <v>31269</v>
      </c>
      <c r="C7" s="288"/>
      <c r="D7" s="288"/>
      <c r="E7" s="288"/>
      <c r="F7" s="288"/>
      <c r="G7" s="288"/>
      <c r="H7" s="288"/>
      <c r="I7" s="238"/>
    </row>
    <row r="8" spans="1:40" s="236" customFormat="1" x14ac:dyDescent="0.45">
      <c r="A8" s="231"/>
      <c r="B8" s="289" t="s">
        <v>31270</v>
      </c>
      <c r="C8" s="289"/>
      <c r="D8" s="289"/>
      <c r="E8" s="289"/>
      <c r="F8" s="289"/>
      <c r="G8" s="289"/>
      <c r="H8" s="289"/>
      <c r="I8" s="238"/>
    </row>
    <row r="9" spans="1:40" s="236" customFormat="1" x14ac:dyDescent="0.45">
      <c r="A9" s="231"/>
      <c r="B9" s="290" t="s">
        <v>31271</v>
      </c>
      <c r="C9" s="290"/>
      <c r="D9" s="290"/>
      <c r="E9" s="290"/>
      <c r="F9" s="290"/>
      <c r="G9" s="290"/>
      <c r="H9" s="290"/>
      <c r="I9" s="238"/>
    </row>
    <row r="10" spans="1:40" s="236" customFormat="1" x14ac:dyDescent="0.45">
      <c r="A10" s="231"/>
      <c r="B10" s="291" t="s">
        <v>31272</v>
      </c>
      <c r="C10" s="291"/>
      <c r="D10" s="291"/>
      <c r="E10" s="291"/>
      <c r="F10" s="291"/>
      <c r="G10" s="291"/>
      <c r="H10" s="291"/>
      <c r="I10" s="238"/>
    </row>
    <row r="11" spans="1:40" s="176" customFormat="1" x14ac:dyDescent="0.45">
      <c r="A11" s="175"/>
      <c r="C11" s="175"/>
      <c r="D11" s="175"/>
      <c r="E11" s="175"/>
      <c r="F11" s="175"/>
      <c r="G11" s="175"/>
      <c r="H11" s="209"/>
      <c r="I11" s="161"/>
      <c r="J11" s="215"/>
      <c r="N11" s="177"/>
    </row>
    <row r="12" spans="1:40" s="187" customFormat="1" ht="20.2" customHeight="1" x14ac:dyDescent="0.45">
      <c r="A12" s="198"/>
      <c r="B12" s="276" t="s">
        <v>31266</v>
      </c>
      <c r="C12" s="277"/>
      <c r="D12" s="277"/>
      <c r="E12" s="277"/>
      <c r="F12" s="277"/>
      <c r="G12" s="277"/>
      <c r="H12" s="278"/>
      <c r="I12" s="199"/>
      <c r="J12" s="199"/>
    </row>
    <row r="13" spans="1:40" s="187" customFormat="1" ht="20.2" customHeight="1" x14ac:dyDescent="0.45">
      <c r="A13" s="198"/>
      <c r="B13" s="279" t="s">
        <v>31267</v>
      </c>
      <c r="C13" s="280"/>
      <c r="D13" s="280"/>
      <c r="E13" s="280"/>
      <c r="F13" s="280"/>
      <c r="G13" s="280"/>
      <c r="H13" s="281"/>
      <c r="I13" s="199"/>
      <c r="J13" s="199"/>
    </row>
    <row r="14" spans="1:40" s="187" customFormat="1" ht="20.2" customHeight="1" x14ac:dyDescent="0.45">
      <c r="A14" s="198"/>
      <c r="B14" s="282" t="s">
        <v>31252</v>
      </c>
      <c r="C14" s="283"/>
      <c r="D14" s="283"/>
      <c r="E14" s="283"/>
      <c r="F14" s="283"/>
      <c r="G14" s="283"/>
      <c r="H14" s="284"/>
      <c r="I14" s="199"/>
      <c r="J14" s="199"/>
    </row>
    <row r="15" spans="1:40" ht="14.65" thickBot="1" x14ac:dyDescent="0.5">
      <c r="A15" s="178"/>
    </row>
    <row r="16" spans="1:40" s="165" customFormat="1" ht="23.25" x14ac:dyDescent="0.7">
      <c r="A16" s="171"/>
      <c r="B16" s="268" t="s">
        <v>57</v>
      </c>
      <c r="C16" s="285"/>
      <c r="D16" s="285"/>
      <c r="E16" s="285"/>
      <c r="F16" s="285"/>
      <c r="G16" s="285"/>
      <c r="H16" s="286"/>
      <c r="I16" s="218"/>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row>
    <row r="17" spans="1:9" ht="14.65" thickBot="1" x14ac:dyDescent="0.5">
      <c r="A17" s="170"/>
      <c r="B17" s="195"/>
      <c r="C17" s="292" t="s">
        <v>0</v>
      </c>
      <c r="D17" s="292"/>
      <c r="E17" s="292"/>
      <c r="F17" s="292"/>
      <c r="G17" s="292"/>
      <c r="H17" s="230" t="s">
        <v>1</v>
      </c>
      <c r="I17" s="219"/>
    </row>
    <row r="18" spans="1:9" x14ac:dyDescent="0.45">
      <c r="A18" s="170"/>
      <c r="B18" s="196" t="s">
        <v>43</v>
      </c>
      <c r="C18" s="299"/>
      <c r="D18" s="299"/>
      <c r="E18" s="299"/>
      <c r="F18" s="299"/>
      <c r="G18" s="299"/>
      <c r="H18" s="297" t="s">
        <v>31249</v>
      </c>
      <c r="I18" s="274"/>
    </row>
    <row r="19" spans="1:9" x14ac:dyDescent="0.45">
      <c r="A19" s="170"/>
      <c r="B19" s="192" t="s">
        <v>2</v>
      </c>
      <c r="C19" s="273"/>
      <c r="D19" s="273"/>
      <c r="E19" s="273"/>
      <c r="F19" s="273"/>
      <c r="G19" s="273"/>
      <c r="H19" s="293"/>
      <c r="I19" s="274"/>
    </row>
    <row r="20" spans="1:9" x14ac:dyDescent="0.45">
      <c r="A20" s="170"/>
      <c r="B20" s="192" t="s">
        <v>3</v>
      </c>
      <c r="C20" s="273"/>
      <c r="D20" s="273"/>
      <c r="E20" s="273"/>
      <c r="F20" s="273"/>
      <c r="G20" s="273"/>
      <c r="H20" s="293"/>
      <c r="I20" s="218"/>
    </row>
    <row r="21" spans="1:9" ht="28.9" thickBot="1" x14ac:dyDescent="0.5">
      <c r="A21" s="170"/>
      <c r="B21" s="197" t="s">
        <v>44</v>
      </c>
      <c r="C21" s="300"/>
      <c r="D21" s="301"/>
      <c r="E21" s="301"/>
      <c r="F21" s="301"/>
      <c r="G21" s="301"/>
      <c r="H21" s="298"/>
      <c r="I21" s="218"/>
    </row>
    <row r="22" spans="1:9" ht="14.65" thickBot="1" x14ac:dyDescent="0.5">
      <c r="A22" s="178"/>
    </row>
    <row r="23" spans="1:9" ht="23.25" x14ac:dyDescent="0.45">
      <c r="A23" s="170"/>
      <c r="B23" s="268" t="s">
        <v>31275</v>
      </c>
      <c r="C23" s="304"/>
      <c r="D23" s="304"/>
      <c r="E23" s="304"/>
      <c r="F23" s="304"/>
      <c r="G23" s="304"/>
      <c r="H23" s="305"/>
      <c r="I23" s="218"/>
    </row>
    <row r="24" spans="1:9" ht="14.65" thickBot="1" x14ac:dyDescent="0.5">
      <c r="A24" s="170"/>
      <c r="B24" s="193"/>
      <c r="C24" s="266" t="s">
        <v>0</v>
      </c>
      <c r="D24" s="266"/>
      <c r="E24" s="266"/>
      <c r="F24" s="266"/>
      <c r="G24" s="266"/>
      <c r="H24" s="230" t="s">
        <v>1</v>
      </c>
      <c r="I24" s="218"/>
    </row>
    <row r="25" spans="1:9" x14ac:dyDescent="0.45">
      <c r="A25" s="170"/>
      <c r="B25" s="302" t="s">
        <v>31253</v>
      </c>
      <c r="C25" s="259" t="s">
        <v>41</v>
      </c>
      <c r="D25" s="259"/>
      <c r="E25" s="259" t="s">
        <v>31257</v>
      </c>
      <c r="F25" s="259"/>
      <c r="G25" s="259"/>
      <c r="H25" s="297" t="s">
        <v>51</v>
      </c>
      <c r="I25" s="218"/>
    </row>
    <row r="26" spans="1:9" x14ac:dyDescent="0.45">
      <c r="A26" s="170"/>
      <c r="B26" s="253"/>
      <c r="C26" s="303"/>
      <c r="D26" s="303"/>
      <c r="E26" s="261"/>
      <c r="F26" s="261"/>
      <c r="G26" s="261"/>
      <c r="H26" s="293"/>
      <c r="I26" s="218"/>
    </row>
    <row r="27" spans="1:9" x14ac:dyDescent="0.45">
      <c r="A27" s="170"/>
      <c r="B27" s="192" t="s">
        <v>45</v>
      </c>
      <c r="C27" s="254"/>
      <c r="D27" s="254"/>
      <c r="E27" s="254"/>
      <c r="F27" s="254"/>
      <c r="G27" s="254"/>
      <c r="H27" s="194" t="s">
        <v>31212</v>
      </c>
      <c r="I27" s="218"/>
    </row>
    <row r="28" spans="1:9" x14ac:dyDescent="0.45">
      <c r="A28" s="170"/>
      <c r="B28" s="192" t="s">
        <v>4</v>
      </c>
      <c r="C28" s="318"/>
      <c r="D28" s="318"/>
      <c r="E28" s="318"/>
      <c r="F28" s="318"/>
      <c r="G28" s="318"/>
      <c r="H28" s="194"/>
      <c r="I28" s="218"/>
    </row>
    <row r="29" spans="1:9" x14ac:dyDescent="0.45">
      <c r="A29" s="170"/>
      <c r="B29" s="253" t="s">
        <v>31250</v>
      </c>
      <c r="C29" s="255" t="s">
        <v>37</v>
      </c>
      <c r="D29" s="250" t="s">
        <v>48</v>
      </c>
      <c r="E29" s="250" t="s">
        <v>62</v>
      </c>
      <c r="F29" s="251"/>
      <c r="G29" s="250" t="s">
        <v>31164</v>
      </c>
      <c r="H29" s="293" t="s">
        <v>31145</v>
      </c>
      <c r="I29" s="218"/>
    </row>
    <row r="30" spans="1:9" x14ac:dyDescent="0.45">
      <c r="A30" s="170"/>
      <c r="B30" s="253"/>
      <c r="C30" s="256"/>
      <c r="D30" s="251"/>
      <c r="E30" s="179" t="s">
        <v>187</v>
      </c>
      <c r="F30" s="200" t="s">
        <v>188</v>
      </c>
      <c r="G30" s="251"/>
      <c r="H30" s="294"/>
      <c r="I30" s="218"/>
    </row>
    <row r="31" spans="1:9" x14ac:dyDescent="0.45">
      <c r="A31" s="170"/>
      <c r="B31" s="253"/>
      <c r="C31" s="183" t="s">
        <v>18</v>
      </c>
      <c r="D31" s="224"/>
      <c r="E31" s="225"/>
      <c r="F31" s="225"/>
      <c r="G31" s="226"/>
      <c r="H31" s="241"/>
      <c r="I31" s="218"/>
    </row>
    <row r="32" spans="1:9" x14ac:dyDescent="0.45">
      <c r="A32" s="170"/>
      <c r="B32" s="253"/>
      <c r="C32" s="183" t="s">
        <v>33</v>
      </c>
      <c r="D32" s="224"/>
      <c r="E32" s="225"/>
      <c r="F32" s="225"/>
      <c r="G32" s="226"/>
      <c r="H32" s="241"/>
      <c r="I32" s="218"/>
    </row>
    <row r="33" spans="1:9" x14ac:dyDescent="0.45">
      <c r="A33" s="170"/>
      <c r="B33" s="253"/>
      <c r="C33" s="183" t="s">
        <v>17</v>
      </c>
      <c r="D33" s="224"/>
      <c r="E33" s="225"/>
      <c r="F33" s="225"/>
      <c r="G33" s="226"/>
      <c r="H33" s="241"/>
      <c r="I33" s="218"/>
    </row>
    <row r="34" spans="1:9" x14ac:dyDescent="0.45">
      <c r="A34" s="170"/>
      <c r="B34" s="253"/>
      <c r="C34" s="183" t="s">
        <v>31</v>
      </c>
      <c r="D34" s="224"/>
      <c r="E34" s="225"/>
      <c r="F34" s="225"/>
      <c r="G34" s="226"/>
      <c r="H34" s="241"/>
      <c r="I34" s="218"/>
    </row>
    <row r="35" spans="1:9" x14ac:dyDescent="0.45">
      <c r="A35" s="170"/>
      <c r="B35" s="253"/>
      <c r="C35" s="183" t="s">
        <v>28</v>
      </c>
      <c r="D35" s="224"/>
      <c r="E35" s="225"/>
      <c r="F35" s="225"/>
      <c r="G35" s="226"/>
      <c r="H35" s="241"/>
      <c r="I35" s="218"/>
    </row>
    <row r="36" spans="1:9" x14ac:dyDescent="0.45">
      <c r="A36" s="170"/>
      <c r="B36" s="253"/>
      <c r="C36" s="183" t="s">
        <v>32</v>
      </c>
      <c r="D36" s="224"/>
      <c r="E36" s="225"/>
      <c r="F36" s="225"/>
      <c r="G36" s="226"/>
      <c r="H36" s="241"/>
      <c r="I36" s="218"/>
    </row>
    <row r="37" spans="1:9" x14ac:dyDescent="0.45">
      <c r="A37" s="170"/>
      <c r="B37" s="253"/>
      <c r="C37" s="183" t="s">
        <v>61</v>
      </c>
      <c r="D37" s="224"/>
      <c r="E37" s="225"/>
      <c r="F37" s="225"/>
      <c r="G37" s="226"/>
      <c r="H37" s="241"/>
      <c r="I37" s="218"/>
    </row>
    <row r="38" spans="1:9" x14ac:dyDescent="0.45">
      <c r="A38" s="170"/>
      <c r="B38" s="253"/>
      <c r="C38" s="183" t="s">
        <v>49</v>
      </c>
      <c r="D38" s="224"/>
      <c r="E38" s="225"/>
      <c r="F38" s="225"/>
      <c r="G38" s="226"/>
      <c r="H38" s="241"/>
      <c r="I38" s="218"/>
    </row>
    <row r="39" spans="1:9" x14ac:dyDescent="0.45">
      <c r="A39" s="170"/>
      <c r="B39" s="253"/>
      <c r="C39" s="183" t="s">
        <v>29</v>
      </c>
      <c r="D39" s="224"/>
      <c r="E39" s="225"/>
      <c r="F39" s="225"/>
      <c r="G39" s="226"/>
      <c r="H39" s="241"/>
      <c r="I39" s="218"/>
    </row>
    <row r="40" spans="1:9" x14ac:dyDescent="0.45">
      <c r="A40" s="170"/>
      <c r="B40" s="253"/>
      <c r="C40" s="183" t="s">
        <v>26</v>
      </c>
      <c r="D40" s="224"/>
      <c r="E40" s="225"/>
      <c r="F40" s="225"/>
      <c r="G40" s="226"/>
      <c r="H40" s="241"/>
      <c r="I40" s="218"/>
    </row>
    <row r="41" spans="1:9" x14ac:dyDescent="0.45">
      <c r="A41" s="170"/>
      <c r="B41" s="253"/>
      <c r="C41" s="183" t="s">
        <v>345</v>
      </c>
      <c r="D41" s="224"/>
      <c r="E41" s="225"/>
      <c r="F41" s="225"/>
      <c r="G41" s="226"/>
      <c r="H41" s="241"/>
      <c r="I41" s="218"/>
    </row>
    <row r="42" spans="1:9" x14ac:dyDescent="0.45">
      <c r="A42" s="170"/>
      <c r="B42" s="253"/>
      <c r="C42" s="183" t="s">
        <v>25</v>
      </c>
      <c r="D42" s="224"/>
      <c r="E42" s="225"/>
      <c r="F42" s="225"/>
      <c r="G42" s="226"/>
      <c r="H42" s="241"/>
      <c r="I42" s="218"/>
    </row>
    <row r="43" spans="1:9" x14ac:dyDescent="0.45">
      <c r="A43" s="170"/>
      <c r="B43" s="253"/>
      <c r="C43" s="183" t="s">
        <v>346</v>
      </c>
      <c r="D43" s="224"/>
      <c r="E43" s="225"/>
      <c r="F43" s="225"/>
      <c r="G43" s="226"/>
      <c r="H43" s="241"/>
      <c r="I43" s="218"/>
    </row>
    <row r="44" spans="1:9" x14ac:dyDescent="0.45">
      <c r="A44" s="170"/>
      <c r="B44" s="253"/>
      <c r="C44" s="183" t="s">
        <v>19</v>
      </c>
      <c r="D44" s="224"/>
      <c r="E44" s="225"/>
      <c r="F44" s="225"/>
      <c r="G44" s="226"/>
      <c r="H44" s="241"/>
      <c r="I44" s="218"/>
    </row>
    <row r="45" spans="1:9" x14ac:dyDescent="0.45">
      <c r="A45" s="170"/>
      <c r="B45" s="253"/>
      <c r="C45" s="183" t="s">
        <v>20</v>
      </c>
      <c r="D45" s="224"/>
      <c r="E45" s="225"/>
      <c r="F45" s="225"/>
      <c r="G45" s="226"/>
      <c r="H45" s="241"/>
      <c r="I45" s="218"/>
    </row>
    <row r="46" spans="1:9" x14ac:dyDescent="0.45">
      <c r="A46" s="170"/>
      <c r="B46" s="253"/>
      <c r="C46" s="183" t="s">
        <v>99</v>
      </c>
      <c r="D46" s="224"/>
      <c r="E46" s="225"/>
      <c r="F46" s="225"/>
      <c r="G46" s="226"/>
      <c r="H46" s="241"/>
      <c r="I46" s="218"/>
    </row>
    <row r="47" spans="1:9" x14ac:dyDescent="0.45">
      <c r="A47" s="170"/>
      <c r="B47" s="253"/>
      <c r="C47" s="183" t="s">
        <v>23</v>
      </c>
      <c r="D47" s="224"/>
      <c r="E47" s="225"/>
      <c r="F47" s="225"/>
      <c r="G47" s="226"/>
      <c r="H47" s="241"/>
      <c r="I47" s="218"/>
    </row>
    <row r="48" spans="1:9" ht="28.5" x14ac:dyDescent="0.45">
      <c r="A48" s="170"/>
      <c r="B48" s="253"/>
      <c r="C48" s="183" t="s">
        <v>347</v>
      </c>
      <c r="D48" s="224"/>
      <c r="E48" s="225"/>
      <c r="F48" s="225"/>
      <c r="G48" s="226"/>
      <c r="H48" s="241"/>
      <c r="I48" s="218"/>
    </row>
    <row r="49" spans="1:9" x14ac:dyDescent="0.45">
      <c r="A49" s="170"/>
      <c r="B49" s="253"/>
      <c r="C49" s="183" t="s">
        <v>348</v>
      </c>
      <c r="D49" s="224"/>
      <c r="E49" s="225"/>
      <c r="F49" s="225"/>
      <c r="G49" s="226"/>
      <c r="H49" s="241"/>
      <c r="I49" s="218"/>
    </row>
    <row r="50" spans="1:9" x14ac:dyDescent="0.45">
      <c r="A50" s="170"/>
      <c r="B50" s="253"/>
      <c r="C50" s="183" t="s">
        <v>31207</v>
      </c>
      <c r="D50" s="224"/>
      <c r="E50" s="225"/>
      <c r="F50" s="225"/>
      <c r="G50" s="226"/>
      <c r="H50" s="241"/>
      <c r="I50" s="218"/>
    </row>
    <row r="51" spans="1:9" x14ac:dyDescent="0.45">
      <c r="A51" s="170"/>
      <c r="B51" s="253"/>
      <c r="C51" s="183" t="s">
        <v>27</v>
      </c>
      <c r="D51" s="224"/>
      <c r="E51" s="225"/>
      <c r="F51" s="225"/>
      <c r="G51" s="226"/>
      <c r="H51" s="241"/>
      <c r="I51" s="218"/>
    </row>
    <row r="52" spans="1:9" x14ac:dyDescent="0.45">
      <c r="A52" s="170"/>
      <c r="B52" s="253"/>
      <c r="C52" s="183" t="s">
        <v>30</v>
      </c>
      <c r="D52" s="224"/>
      <c r="E52" s="225"/>
      <c r="F52" s="225"/>
      <c r="G52" s="226"/>
      <c r="H52" s="241"/>
      <c r="I52" s="218"/>
    </row>
    <row r="53" spans="1:9" x14ac:dyDescent="0.45">
      <c r="A53" s="170"/>
      <c r="B53" s="253"/>
      <c r="C53" s="183" t="s">
        <v>16</v>
      </c>
      <c r="D53" s="224"/>
      <c r="E53" s="225"/>
      <c r="F53" s="225"/>
      <c r="G53" s="226"/>
      <c r="H53" s="241"/>
      <c r="I53" s="218"/>
    </row>
    <row r="54" spans="1:9" x14ac:dyDescent="0.45">
      <c r="A54" s="170"/>
      <c r="B54" s="253"/>
      <c r="C54" s="183" t="s">
        <v>40</v>
      </c>
      <c r="D54" s="224"/>
      <c r="E54" s="225"/>
      <c r="F54" s="225"/>
      <c r="G54" s="226"/>
      <c r="H54" s="241"/>
      <c r="I54" s="218"/>
    </row>
    <row r="55" spans="1:9" x14ac:dyDescent="0.45">
      <c r="A55" s="170"/>
      <c r="B55" s="253"/>
      <c r="C55" s="183" t="s">
        <v>107</v>
      </c>
      <c r="D55" s="224"/>
      <c r="E55" s="225"/>
      <c r="F55" s="225"/>
      <c r="G55" s="226"/>
      <c r="H55" s="241"/>
      <c r="I55" s="218"/>
    </row>
    <row r="56" spans="1:9" x14ac:dyDescent="0.45">
      <c r="A56" s="170"/>
      <c r="B56" s="253"/>
      <c r="C56" s="223" t="s">
        <v>50</v>
      </c>
      <c r="D56" s="224"/>
      <c r="E56" s="225"/>
      <c r="F56" s="225"/>
      <c r="G56" s="226"/>
      <c r="H56" s="241"/>
      <c r="I56" s="218"/>
    </row>
    <row r="57" spans="1:9" x14ac:dyDescent="0.45">
      <c r="A57" s="170"/>
      <c r="B57" s="253"/>
      <c r="C57" s="223" t="s">
        <v>50</v>
      </c>
      <c r="D57" s="224"/>
      <c r="E57" s="225"/>
      <c r="F57" s="225"/>
      <c r="G57" s="226"/>
      <c r="H57" s="241" t="str">
        <f t="shared" ref="H57:H64" si="0">IF(OR(E57="",F57=""),"",HYPERLINK(_xlfn.CONCAT("https://www.google.co.uk/maps/@",E57,",",F57,",16.75z?hl=en"),"Show on Google Maps"))</f>
        <v/>
      </c>
      <c r="I57" s="218"/>
    </row>
    <row r="58" spans="1:9" x14ac:dyDescent="0.45">
      <c r="A58" s="170"/>
      <c r="B58" s="253"/>
      <c r="C58" s="223" t="s">
        <v>50</v>
      </c>
      <c r="D58" s="224"/>
      <c r="E58" s="225"/>
      <c r="F58" s="225"/>
      <c r="G58" s="226"/>
      <c r="H58" s="241" t="str">
        <f t="shared" si="0"/>
        <v/>
      </c>
      <c r="I58" s="218"/>
    </row>
    <row r="59" spans="1:9" x14ac:dyDescent="0.45">
      <c r="A59" s="170"/>
      <c r="B59" s="253"/>
      <c r="C59" s="223" t="s">
        <v>50</v>
      </c>
      <c r="D59" s="224"/>
      <c r="E59" s="225"/>
      <c r="F59" s="225"/>
      <c r="G59" s="226"/>
      <c r="H59" s="241" t="str">
        <f t="shared" si="0"/>
        <v/>
      </c>
      <c r="I59" s="218"/>
    </row>
    <row r="60" spans="1:9" x14ac:dyDescent="0.45">
      <c r="A60" s="170"/>
      <c r="B60" s="253"/>
      <c r="C60" s="223" t="s">
        <v>50</v>
      </c>
      <c r="D60" s="224"/>
      <c r="E60" s="225"/>
      <c r="F60" s="225"/>
      <c r="G60" s="226"/>
      <c r="H60" s="241" t="str">
        <f t="shared" si="0"/>
        <v/>
      </c>
      <c r="I60" s="218"/>
    </row>
    <row r="61" spans="1:9" x14ac:dyDescent="0.45">
      <c r="A61" s="170"/>
      <c r="B61" s="253"/>
      <c r="C61" s="223" t="s">
        <v>50</v>
      </c>
      <c r="D61" s="224"/>
      <c r="E61" s="225"/>
      <c r="F61" s="225"/>
      <c r="G61" s="226"/>
      <c r="H61" s="241" t="str">
        <f t="shared" si="0"/>
        <v/>
      </c>
      <c r="I61" s="218"/>
    </row>
    <row r="62" spans="1:9" x14ac:dyDescent="0.45">
      <c r="A62" s="170"/>
      <c r="B62" s="253"/>
      <c r="C62" s="223" t="s">
        <v>50</v>
      </c>
      <c r="D62" s="224"/>
      <c r="E62" s="225"/>
      <c r="F62" s="225"/>
      <c r="G62" s="226"/>
      <c r="H62" s="241" t="str">
        <f t="shared" si="0"/>
        <v/>
      </c>
      <c r="I62" s="218"/>
    </row>
    <row r="63" spans="1:9" x14ac:dyDescent="0.45">
      <c r="A63" s="170"/>
      <c r="B63" s="253"/>
      <c r="C63" s="223" t="s">
        <v>50</v>
      </c>
      <c r="D63" s="224"/>
      <c r="E63" s="225"/>
      <c r="F63" s="225"/>
      <c r="G63" s="226"/>
      <c r="H63" s="241" t="str">
        <f t="shared" si="0"/>
        <v/>
      </c>
      <c r="I63" s="218"/>
    </row>
    <row r="64" spans="1:9" x14ac:dyDescent="0.45">
      <c r="A64" s="170"/>
      <c r="B64" s="253"/>
      <c r="C64" s="223" t="s">
        <v>50</v>
      </c>
      <c r="D64" s="224"/>
      <c r="E64" s="225"/>
      <c r="F64" s="225"/>
      <c r="G64" s="226"/>
      <c r="H64" s="241" t="str">
        <f t="shared" si="0"/>
        <v/>
      </c>
      <c r="I64" s="218"/>
    </row>
    <row r="65" spans="1:41" x14ac:dyDescent="0.45">
      <c r="A65" s="170"/>
      <c r="B65" s="253"/>
      <c r="C65" s="183" t="s">
        <v>5</v>
      </c>
      <c r="D65" s="184">
        <f>SUM(D31:D64)</f>
        <v>0</v>
      </c>
      <c r="E65" s="185"/>
      <c r="F65" s="185"/>
      <c r="G65" s="186">
        <f>SUM(G31:G64)</f>
        <v>0</v>
      </c>
      <c r="H65" s="194" t="s">
        <v>60</v>
      </c>
      <c r="I65" s="218"/>
    </row>
    <row r="66" spans="1:41" ht="28.5" x14ac:dyDescent="0.45">
      <c r="A66" s="170"/>
      <c r="B66" s="192" t="s">
        <v>6</v>
      </c>
      <c r="C66" s="261"/>
      <c r="D66" s="261"/>
      <c r="E66" s="261"/>
      <c r="F66" s="261"/>
      <c r="G66" s="261"/>
      <c r="H66" s="241"/>
      <c r="I66" s="218"/>
    </row>
    <row r="67" spans="1:41" ht="28.5" x14ac:dyDescent="0.45">
      <c r="A67" s="170"/>
      <c r="B67" s="192" t="s">
        <v>7</v>
      </c>
      <c r="C67" s="318"/>
      <c r="D67" s="318"/>
      <c r="E67" s="318"/>
      <c r="F67" s="318"/>
      <c r="G67" s="318"/>
      <c r="H67" s="241"/>
      <c r="I67" s="218"/>
    </row>
    <row r="68" spans="1:41" ht="28.5" x14ac:dyDescent="0.45">
      <c r="A68" s="170"/>
      <c r="B68" s="192" t="s">
        <v>31112</v>
      </c>
      <c r="C68" s="347"/>
      <c r="D68" s="347"/>
      <c r="E68" s="347"/>
      <c r="F68" s="347"/>
      <c r="G68" s="347"/>
      <c r="H68" s="241"/>
      <c r="I68" s="218"/>
    </row>
    <row r="69" spans="1:41" ht="14.55" customHeight="1" x14ac:dyDescent="0.45">
      <c r="A69" s="170"/>
      <c r="B69" s="348" t="s">
        <v>8</v>
      </c>
      <c r="C69" s="314" t="s">
        <v>14</v>
      </c>
      <c r="D69" s="315"/>
      <c r="E69" s="314" t="s">
        <v>31256</v>
      </c>
      <c r="F69" s="315"/>
      <c r="G69" s="182" t="s">
        <v>31143</v>
      </c>
      <c r="H69" s="242"/>
      <c r="I69" s="218"/>
    </row>
    <row r="70" spans="1:41" x14ac:dyDescent="0.45">
      <c r="A70" s="170"/>
      <c r="B70" s="349"/>
      <c r="C70" s="272"/>
      <c r="D70" s="272"/>
      <c r="E70" s="271"/>
      <c r="F70" s="272"/>
      <c r="G70" s="227"/>
      <c r="H70" s="293" t="s">
        <v>31258</v>
      </c>
      <c r="I70" s="218"/>
    </row>
    <row r="71" spans="1:41" x14ac:dyDescent="0.45">
      <c r="A71" s="170"/>
      <c r="B71" s="349"/>
      <c r="C71" s="272"/>
      <c r="D71" s="272"/>
      <c r="E71" s="271"/>
      <c r="F71" s="272"/>
      <c r="G71" s="227"/>
      <c r="H71" s="293"/>
      <c r="I71" s="218"/>
    </row>
    <row r="72" spans="1:41" x14ac:dyDescent="0.45">
      <c r="A72" s="170"/>
      <c r="B72" s="349"/>
      <c r="C72" s="272"/>
      <c r="D72" s="272"/>
      <c r="E72" s="271"/>
      <c r="F72" s="272"/>
      <c r="G72" s="227"/>
      <c r="H72" s="293"/>
      <c r="I72" s="218"/>
    </row>
    <row r="73" spans="1:41" x14ac:dyDescent="0.45">
      <c r="A73" s="170"/>
      <c r="B73" s="349"/>
      <c r="C73" s="272"/>
      <c r="D73" s="272"/>
      <c r="E73" s="271"/>
      <c r="F73" s="272"/>
      <c r="G73" s="227"/>
      <c r="H73" s="293"/>
      <c r="I73" s="218"/>
    </row>
    <row r="74" spans="1:41" x14ac:dyDescent="0.45">
      <c r="A74" s="170"/>
      <c r="B74" s="349"/>
      <c r="C74" s="272"/>
      <c r="D74" s="272"/>
      <c r="E74" s="271"/>
      <c r="F74" s="272"/>
      <c r="G74" s="227"/>
      <c r="H74" s="293"/>
      <c r="I74" s="218"/>
    </row>
    <row r="75" spans="1:41" x14ac:dyDescent="0.45">
      <c r="A75" s="170"/>
      <c r="B75" s="349"/>
      <c r="C75" s="272"/>
      <c r="D75" s="272"/>
      <c r="E75" s="271"/>
      <c r="F75" s="272"/>
      <c r="G75" s="227"/>
      <c r="H75" s="294"/>
      <c r="I75" s="218"/>
    </row>
    <row r="76" spans="1:41" ht="14.65" thickBot="1" x14ac:dyDescent="0.5">
      <c r="A76" s="170"/>
      <c r="B76" s="350"/>
      <c r="C76" s="272"/>
      <c r="D76" s="272"/>
      <c r="E76" s="271"/>
      <c r="F76" s="272"/>
      <c r="G76" s="227"/>
      <c r="H76" s="295"/>
      <c r="I76" s="218"/>
    </row>
    <row r="77" spans="1:41" ht="14.65" thickBot="1" x14ac:dyDescent="0.5">
      <c r="A77" s="178"/>
    </row>
    <row r="78" spans="1:41" s="166" customFormat="1" x14ac:dyDescent="0.45">
      <c r="A78" s="170"/>
      <c r="B78" s="268" t="s">
        <v>31251</v>
      </c>
      <c r="C78" s="304"/>
      <c r="D78" s="304"/>
      <c r="E78" s="304"/>
      <c r="F78" s="304"/>
      <c r="G78" s="304"/>
      <c r="H78" s="305"/>
      <c r="I78" s="169"/>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row>
    <row r="79" spans="1:41" s="166" customFormat="1" x14ac:dyDescent="0.45">
      <c r="A79" s="170"/>
      <c r="B79" s="311"/>
      <c r="C79" s="312"/>
      <c r="D79" s="312"/>
      <c r="E79" s="312"/>
      <c r="F79" s="312"/>
      <c r="G79" s="312"/>
      <c r="H79" s="313"/>
      <c r="I79" s="169"/>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row>
    <row r="80" spans="1:41" s="167" customFormat="1" ht="14.65" thickBot="1" x14ac:dyDescent="0.5">
      <c r="A80" s="170"/>
      <c r="B80" s="193"/>
      <c r="C80" s="266" t="s">
        <v>0</v>
      </c>
      <c r="D80" s="266"/>
      <c r="E80" s="266"/>
      <c r="F80" s="266"/>
      <c r="G80" s="266"/>
      <c r="H80" s="230" t="s">
        <v>1</v>
      </c>
      <c r="I80" s="217"/>
    </row>
    <row r="81" spans="1:9" s="167" customFormat="1" x14ac:dyDescent="0.45">
      <c r="A81" s="170"/>
      <c r="B81" s="257" t="s">
        <v>31102</v>
      </c>
      <c r="C81" s="259" t="s">
        <v>31101</v>
      </c>
      <c r="D81" s="260"/>
      <c r="E81" s="263" t="s">
        <v>187</v>
      </c>
      <c r="F81" s="260"/>
      <c r="G81" s="181" t="s">
        <v>188</v>
      </c>
      <c r="H81" s="210"/>
      <c r="I81" s="217"/>
    </row>
    <row r="82" spans="1:9" x14ac:dyDescent="0.45">
      <c r="A82" s="170"/>
      <c r="B82" s="258"/>
      <c r="C82" s="261"/>
      <c r="D82" s="262"/>
      <c r="E82" s="264"/>
      <c r="F82" s="265"/>
      <c r="G82" s="243"/>
      <c r="H82" s="211" t="str">
        <f>IF(OR(E82="",G82=""),"",HYPERLINK(_xlfn.CONCAT("https://www.google.co.uk/maps/@",E82,",",G82,",16.75z?hl=en"),"Show on Google Maps"))</f>
        <v/>
      </c>
    </row>
    <row r="83" spans="1:9" x14ac:dyDescent="0.45">
      <c r="A83" s="170"/>
      <c r="B83" s="253" t="s">
        <v>66</v>
      </c>
      <c r="C83" s="250" t="s">
        <v>31255</v>
      </c>
      <c r="D83" s="250"/>
      <c r="E83" s="250" t="s">
        <v>52</v>
      </c>
      <c r="F83" s="250"/>
      <c r="G83" s="250"/>
      <c r="H83" s="316" t="s">
        <v>31248</v>
      </c>
    </row>
    <row r="84" spans="1:9" x14ac:dyDescent="0.45">
      <c r="A84" s="170"/>
      <c r="B84" s="253"/>
      <c r="C84" s="322"/>
      <c r="D84" s="322"/>
      <c r="E84" s="320"/>
      <c r="F84" s="320"/>
      <c r="G84" s="320"/>
      <c r="H84" s="316"/>
    </row>
    <row r="85" spans="1:9" x14ac:dyDescent="0.45">
      <c r="A85" s="170"/>
      <c r="B85" s="253"/>
      <c r="C85" s="273"/>
      <c r="D85" s="273"/>
      <c r="E85" s="262"/>
      <c r="F85" s="262"/>
      <c r="G85" s="262"/>
      <c r="H85" s="316"/>
    </row>
    <row r="86" spans="1:9" x14ac:dyDescent="0.45">
      <c r="A86" s="170"/>
      <c r="B86" s="253"/>
      <c r="C86" s="310"/>
      <c r="D86" s="310"/>
      <c r="E86" s="343"/>
      <c r="F86" s="343"/>
      <c r="G86" s="343"/>
      <c r="H86" s="316"/>
    </row>
    <row r="87" spans="1:9" x14ac:dyDescent="0.45">
      <c r="A87" s="170"/>
      <c r="B87" s="253"/>
      <c r="C87" s="249"/>
      <c r="D87" s="249"/>
      <c r="E87" s="343"/>
      <c r="F87" s="343"/>
      <c r="G87" s="343"/>
      <c r="H87" s="316"/>
    </row>
    <row r="88" spans="1:9" ht="28.5" x14ac:dyDescent="0.45">
      <c r="A88" s="170"/>
      <c r="B88" s="253" t="s">
        <v>42</v>
      </c>
      <c r="C88" s="179" t="s">
        <v>31106</v>
      </c>
      <c r="D88" s="250" t="s">
        <v>31107</v>
      </c>
      <c r="E88" s="251"/>
      <c r="F88" s="179" t="s">
        <v>31209</v>
      </c>
      <c r="G88" s="180" t="s">
        <v>31210</v>
      </c>
      <c r="H88" s="316" t="s">
        <v>31221</v>
      </c>
    </row>
    <row r="89" spans="1:9" x14ac:dyDescent="0.45">
      <c r="A89" s="170"/>
      <c r="B89" s="253"/>
      <c r="C89" s="296"/>
      <c r="D89" s="296"/>
      <c r="E89" s="321"/>
      <c r="F89" s="341" t="str">
        <f>IF(C89 &lt;&gt; "",(D89/C89),"")</f>
        <v/>
      </c>
      <c r="G89" s="342" t="e">
        <f>D89/(Product_weight__kg/1000)</f>
        <v>#DIV/0!</v>
      </c>
      <c r="H89" s="316"/>
    </row>
    <row r="90" spans="1:9" x14ac:dyDescent="0.45">
      <c r="A90" s="170"/>
      <c r="B90" s="253"/>
      <c r="C90" s="296"/>
      <c r="D90" s="296"/>
      <c r="E90" s="321"/>
      <c r="F90" s="251"/>
      <c r="G90" s="342"/>
      <c r="H90" s="316"/>
    </row>
    <row r="91" spans="1:9" x14ac:dyDescent="0.45">
      <c r="A91" s="170"/>
      <c r="B91" s="253" t="s">
        <v>9</v>
      </c>
      <c r="C91" s="250" t="s">
        <v>31105</v>
      </c>
      <c r="D91" s="252" t="s">
        <v>31104</v>
      </c>
      <c r="E91" s="250" t="s">
        <v>53</v>
      </c>
      <c r="F91" s="251"/>
      <c r="G91" s="250" t="s">
        <v>31143</v>
      </c>
      <c r="H91" s="316" t="s">
        <v>10</v>
      </c>
    </row>
    <row r="92" spans="1:9" x14ac:dyDescent="0.45">
      <c r="A92" s="170"/>
      <c r="B92" s="253"/>
      <c r="C92" s="251"/>
      <c r="D92" s="251"/>
      <c r="E92" s="179" t="s">
        <v>187</v>
      </c>
      <c r="F92" s="179" t="s">
        <v>188</v>
      </c>
      <c r="G92" s="319"/>
      <c r="H92" s="316"/>
    </row>
    <row r="93" spans="1:9" x14ac:dyDescent="0.45">
      <c r="A93" s="170"/>
      <c r="B93" s="253"/>
      <c r="C93" s="228" t="s">
        <v>31103</v>
      </c>
      <c r="D93" s="220"/>
      <c r="E93" s="244" t="e">
        <f>VLOOKUP(C93,'Global Cities'!$A$2:$L$26570,4,FALSE)</f>
        <v>#N/A</v>
      </c>
      <c r="F93" s="244" t="e">
        <f>VLOOKUP(C93,'Global Cities'!$A$2:$L$26570,5,FALSE)</f>
        <v>#N/A</v>
      </c>
      <c r="G93" s="222"/>
      <c r="H93" s="316"/>
    </row>
    <row r="94" spans="1:9" x14ac:dyDescent="0.45">
      <c r="A94" s="170"/>
      <c r="B94" s="253"/>
      <c r="C94" s="228" t="s">
        <v>31103</v>
      </c>
      <c r="D94" s="220"/>
      <c r="E94" s="244" t="e">
        <f>VLOOKUP(C94,'Global Cities'!$A$2:$L$26570,4,FALSE)</f>
        <v>#N/A</v>
      </c>
      <c r="F94" s="244" t="e">
        <f>VLOOKUP(C94,'Global Cities'!$A$2:$L$26570,5,FALSE)</f>
        <v>#N/A</v>
      </c>
      <c r="G94" s="222"/>
      <c r="H94" s="316"/>
    </row>
    <row r="95" spans="1:9" x14ac:dyDescent="0.45">
      <c r="A95" s="170"/>
      <c r="B95" s="253"/>
      <c r="C95" s="228" t="s">
        <v>31103</v>
      </c>
      <c r="D95" s="220"/>
      <c r="E95" s="244" t="e">
        <f>VLOOKUP(C95,'Global Cities'!$A$2:$L$26570,4,FALSE)</f>
        <v>#N/A</v>
      </c>
      <c r="F95" s="244" t="e">
        <f>VLOOKUP(C95,'Global Cities'!$A$2:$L$26570,5,FALSE)</f>
        <v>#N/A</v>
      </c>
      <c r="G95" s="222"/>
      <c r="H95" s="316"/>
    </row>
    <row r="96" spans="1:9" x14ac:dyDescent="0.45">
      <c r="A96" s="170"/>
      <c r="B96" s="253"/>
      <c r="C96" s="228" t="s">
        <v>31103</v>
      </c>
      <c r="D96" s="220"/>
      <c r="E96" s="244" t="e">
        <f>VLOOKUP(C96,'Global Cities'!$A$2:$L$26570,4,FALSE)</f>
        <v>#N/A</v>
      </c>
      <c r="F96" s="244" t="e">
        <f>VLOOKUP(C96,'Global Cities'!$A$2:$L$26570,5,FALSE)</f>
        <v>#N/A</v>
      </c>
      <c r="G96" s="222"/>
      <c r="H96" s="316"/>
    </row>
    <row r="97" spans="1:40" x14ac:dyDescent="0.45">
      <c r="A97" s="170"/>
      <c r="B97" s="253"/>
      <c r="C97" s="228" t="s">
        <v>31103</v>
      </c>
      <c r="D97" s="221"/>
      <c r="E97" s="244" t="e">
        <f>VLOOKUP(C97,'Global Cities'!$A$2:$L$26570,4,FALSE)</f>
        <v>#N/A</v>
      </c>
      <c r="F97" s="244" t="e">
        <f>VLOOKUP(C97,'Global Cities'!$A$2:$L$26570,5,FALSE)</f>
        <v>#N/A</v>
      </c>
      <c r="G97" s="222"/>
      <c r="H97" s="316"/>
    </row>
    <row r="98" spans="1:40" ht="14.65" thickBot="1" x14ac:dyDescent="0.5">
      <c r="A98" s="170"/>
      <c r="B98" s="329" t="s">
        <v>31254</v>
      </c>
      <c r="C98" s="330"/>
      <c r="D98" s="330"/>
      <c r="E98" s="330"/>
      <c r="F98" s="330"/>
      <c r="G98" s="330"/>
      <c r="H98" s="331"/>
    </row>
    <row r="99" spans="1:40" ht="14.65" thickBot="1" x14ac:dyDescent="0.5">
      <c r="A99" s="178"/>
    </row>
    <row r="100" spans="1:40" s="166" customFormat="1" ht="23.25" x14ac:dyDescent="0.7">
      <c r="A100" s="170"/>
      <c r="B100" s="268" t="s">
        <v>31211</v>
      </c>
      <c r="C100" s="269"/>
      <c r="D100" s="269"/>
      <c r="E100" s="269"/>
      <c r="F100" s="269"/>
      <c r="G100" s="269"/>
      <c r="H100" s="270"/>
      <c r="I100" s="169"/>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row>
    <row r="101" spans="1:40" ht="14.65" thickBot="1" x14ac:dyDescent="0.5">
      <c r="A101" s="170"/>
      <c r="B101" s="190"/>
      <c r="C101" s="266" t="s">
        <v>31223</v>
      </c>
      <c r="D101" s="267"/>
      <c r="E101" s="266" t="s">
        <v>31224</v>
      </c>
      <c r="F101" s="267"/>
      <c r="G101" s="267"/>
      <c r="H101" s="230" t="s">
        <v>1</v>
      </c>
    </row>
    <row r="102" spans="1:40" s="168" customFormat="1" x14ac:dyDescent="0.45">
      <c r="A102" s="170"/>
      <c r="B102" s="344" t="s">
        <v>31206</v>
      </c>
      <c r="C102" s="345"/>
      <c r="D102" s="345"/>
      <c r="E102" s="345"/>
      <c r="F102" s="345"/>
      <c r="G102" s="345"/>
      <c r="H102" s="346"/>
      <c r="I102" s="216"/>
    </row>
    <row r="103" spans="1:40" ht="30" x14ac:dyDescent="0.45">
      <c r="A103" s="170"/>
      <c r="B103" s="191" t="s">
        <v>46</v>
      </c>
      <c r="C103" s="340"/>
      <c r="D103" s="340"/>
      <c r="E103" s="307"/>
      <c r="F103" s="307"/>
      <c r="G103" s="307"/>
      <c r="H103" s="245" t="s">
        <v>31259</v>
      </c>
    </row>
    <row r="104" spans="1:40" ht="28.5" x14ac:dyDescent="0.45">
      <c r="A104" s="170"/>
      <c r="B104" s="192" t="s">
        <v>67</v>
      </c>
      <c r="C104" s="308"/>
      <c r="D104" s="308"/>
      <c r="E104" s="307"/>
      <c r="F104" s="307"/>
      <c r="G104" s="307"/>
      <c r="H104" s="316" t="s">
        <v>56</v>
      </c>
    </row>
    <row r="105" spans="1:40" ht="28.5" x14ac:dyDescent="0.45">
      <c r="A105" s="170"/>
      <c r="B105" s="192" t="s">
        <v>31108</v>
      </c>
      <c r="C105" s="309"/>
      <c r="D105" s="309"/>
      <c r="E105" s="307"/>
      <c r="F105" s="307"/>
      <c r="G105" s="307"/>
      <c r="H105" s="316"/>
    </row>
    <row r="106" spans="1:40" ht="42.75" x14ac:dyDescent="0.45">
      <c r="A106" s="170"/>
      <c r="B106" s="192" t="s">
        <v>68</v>
      </c>
      <c r="C106" s="307"/>
      <c r="D106" s="307"/>
      <c r="E106" s="310"/>
      <c r="F106" s="310"/>
      <c r="G106" s="310"/>
      <c r="H106" s="246"/>
    </row>
    <row r="107" spans="1:40" ht="28.5" x14ac:dyDescent="0.45">
      <c r="A107" s="170"/>
      <c r="B107" s="192" t="s">
        <v>69</v>
      </c>
      <c r="C107" s="248"/>
      <c r="D107" s="248"/>
      <c r="E107" s="249"/>
      <c r="F107" s="249"/>
      <c r="G107" s="249"/>
      <c r="H107" s="245" t="s">
        <v>39</v>
      </c>
    </row>
    <row r="108" spans="1:40" ht="28.5" x14ac:dyDescent="0.45">
      <c r="A108" s="170"/>
      <c r="B108" s="192" t="s">
        <v>70</v>
      </c>
      <c r="C108" s="248"/>
      <c r="D108" s="248"/>
      <c r="E108" s="249"/>
      <c r="F108" s="249"/>
      <c r="G108" s="249"/>
      <c r="H108" s="245" t="s">
        <v>39</v>
      </c>
    </row>
    <row r="109" spans="1:40" ht="28.5" x14ac:dyDescent="0.45">
      <c r="A109" s="170"/>
      <c r="B109" s="192" t="s">
        <v>12</v>
      </c>
      <c r="C109" s="248"/>
      <c r="D109" s="248"/>
      <c r="E109" s="249"/>
      <c r="F109" s="249"/>
      <c r="G109" s="249"/>
      <c r="H109" s="245" t="s">
        <v>39</v>
      </c>
    </row>
    <row r="110" spans="1:40" x14ac:dyDescent="0.45">
      <c r="A110" s="170"/>
      <c r="B110" s="192" t="s">
        <v>47</v>
      </c>
      <c r="C110" s="317"/>
      <c r="D110" s="317"/>
      <c r="E110" s="317"/>
      <c r="F110" s="317"/>
      <c r="G110" s="317"/>
      <c r="H110" s="246"/>
    </row>
    <row r="111" spans="1:40" x14ac:dyDescent="0.45">
      <c r="A111" s="170"/>
      <c r="B111" s="192" t="s">
        <v>58</v>
      </c>
      <c r="C111" s="306"/>
      <c r="D111" s="306"/>
      <c r="E111" s="306"/>
      <c r="F111" s="306"/>
      <c r="G111" s="306"/>
      <c r="H111" s="246"/>
    </row>
    <row r="112" spans="1:40" ht="28.5" x14ac:dyDescent="0.45">
      <c r="A112" s="170"/>
      <c r="B112" s="192" t="s">
        <v>59</v>
      </c>
      <c r="C112" s="307"/>
      <c r="D112" s="307"/>
      <c r="E112" s="307"/>
      <c r="F112" s="307"/>
      <c r="G112" s="307"/>
      <c r="H112" s="246"/>
    </row>
    <row r="113" spans="1:8" ht="28.5" x14ac:dyDescent="0.45">
      <c r="A113" s="170"/>
      <c r="B113" s="192" t="s">
        <v>11</v>
      </c>
      <c r="C113" s="249"/>
      <c r="D113" s="249"/>
      <c r="E113" s="249"/>
      <c r="F113" s="249"/>
      <c r="G113" s="249"/>
      <c r="H113" s="246"/>
    </row>
    <row r="114" spans="1:8" x14ac:dyDescent="0.45">
      <c r="A114" s="170"/>
      <c r="B114" s="334" t="s">
        <v>55</v>
      </c>
      <c r="C114" s="335"/>
      <c r="D114" s="335"/>
      <c r="E114" s="335"/>
      <c r="F114" s="335"/>
      <c r="G114" s="335"/>
      <c r="H114" s="336"/>
    </row>
    <row r="115" spans="1:8" ht="14.65" thickBot="1" x14ac:dyDescent="0.5">
      <c r="A115" s="170"/>
      <c r="B115" s="337" t="s">
        <v>54</v>
      </c>
      <c r="C115" s="338"/>
      <c r="D115" s="338"/>
      <c r="E115" s="338"/>
      <c r="F115" s="338"/>
      <c r="G115" s="338"/>
      <c r="H115" s="339"/>
    </row>
    <row r="116" spans="1:8" ht="14.65" thickBot="1" x14ac:dyDescent="0.5">
      <c r="A116" s="178"/>
    </row>
    <row r="117" spans="1:8" ht="23.25" x14ac:dyDescent="0.7">
      <c r="A117" s="170"/>
      <c r="B117" s="268" t="s">
        <v>13</v>
      </c>
      <c r="C117" s="269"/>
      <c r="D117" s="269"/>
      <c r="E117" s="269"/>
      <c r="F117" s="269"/>
      <c r="G117" s="269"/>
      <c r="H117" s="270"/>
    </row>
    <row r="118" spans="1:8" ht="14.65" thickBot="1" x14ac:dyDescent="0.5">
      <c r="A118" s="170"/>
      <c r="B118" s="188"/>
      <c r="C118" s="266" t="s">
        <v>0</v>
      </c>
      <c r="D118" s="266"/>
      <c r="E118" s="266"/>
      <c r="F118" s="266"/>
      <c r="G118" s="266"/>
      <c r="H118" s="230" t="s">
        <v>1</v>
      </c>
    </row>
    <row r="119" spans="1:8" ht="43.15" thickBot="1" x14ac:dyDescent="0.5">
      <c r="A119" s="170"/>
      <c r="B119" s="229" t="s">
        <v>31262</v>
      </c>
      <c r="C119" s="332"/>
      <c r="D119" s="332"/>
      <c r="E119" s="332"/>
      <c r="F119" s="332"/>
      <c r="G119" s="332"/>
      <c r="H119" s="328" t="s">
        <v>31260</v>
      </c>
    </row>
    <row r="120" spans="1:8" ht="100.15" thickBot="1" x14ac:dyDescent="0.5">
      <c r="A120" s="170"/>
      <c r="B120" s="229" t="s">
        <v>31263</v>
      </c>
      <c r="C120" s="320"/>
      <c r="D120" s="320"/>
      <c r="E120" s="320"/>
      <c r="F120" s="320"/>
      <c r="G120" s="320"/>
      <c r="H120" s="316"/>
    </row>
    <row r="121" spans="1:8" ht="128.65" thickBot="1" x14ac:dyDescent="0.5">
      <c r="A121" s="170"/>
      <c r="B121" s="229" t="s">
        <v>31264</v>
      </c>
      <c r="C121" s="320"/>
      <c r="D121" s="320"/>
      <c r="E121" s="320"/>
      <c r="F121" s="320"/>
      <c r="G121" s="320"/>
      <c r="H121" s="316"/>
    </row>
    <row r="122" spans="1:8" ht="57.4" thickBot="1" x14ac:dyDescent="0.5">
      <c r="A122" s="170"/>
      <c r="B122" s="229" t="s">
        <v>31265</v>
      </c>
      <c r="C122" s="333"/>
      <c r="D122" s="333"/>
      <c r="E122" s="333"/>
      <c r="F122" s="333"/>
      <c r="G122" s="333"/>
      <c r="H122" s="212" t="s">
        <v>31261</v>
      </c>
    </row>
    <row r="123" spans="1:8" ht="14.65" thickBot="1" x14ac:dyDescent="0.5"/>
    <row r="124" spans="1:8" x14ac:dyDescent="0.45">
      <c r="A124" s="170"/>
      <c r="B124" s="325" t="s">
        <v>63</v>
      </c>
      <c r="C124" s="326"/>
      <c r="D124" s="326"/>
      <c r="E124" s="326"/>
      <c r="F124" s="326"/>
      <c r="G124" s="326"/>
      <c r="H124" s="327"/>
    </row>
    <row r="125" spans="1:8" ht="28.9" thickBot="1" x14ac:dyDescent="0.5">
      <c r="A125" s="170"/>
      <c r="B125" s="189" t="s">
        <v>65</v>
      </c>
      <c r="C125" s="323"/>
      <c r="D125" s="323"/>
      <c r="E125" s="323"/>
      <c r="F125" s="323"/>
      <c r="G125" s="323"/>
      <c r="H125" s="324"/>
    </row>
  </sheetData>
  <sheetProtection algorithmName="SHA-512" hashValue="jchpH5yk/aN+WcxCNfgDYxbUTOWE0Wu71/r9cjTDq0yZpLGbzU6+5jqalvhfUvBSyHU1lwbABe5dA0ho8v7XRQ==" saltValue="HzXlJr2eeID+/sGnSqxXlQ==" spinCount="100000" sheet="1" selectLockedCells="1"/>
  <mergeCells count="118">
    <mergeCell ref="C86:D87"/>
    <mergeCell ref="C68:G68"/>
    <mergeCell ref="H83:H87"/>
    <mergeCell ref="H88:H90"/>
    <mergeCell ref="C69:D69"/>
    <mergeCell ref="B69:B76"/>
    <mergeCell ref="C75:D75"/>
    <mergeCell ref="C76:D76"/>
    <mergeCell ref="E75:F75"/>
    <mergeCell ref="E76:F76"/>
    <mergeCell ref="C125:H125"/>
    <mergeCell ref="B124:H124"/>
    <mergeCell ref="H119:H121"/>
    <mergeCell ref="B98:H98"/>
    <mergeCell ref="C119:G119"/>
    <mergeCell ref="C122:G122"/>
    <mergeCell ref="C118:G118"/>
    <mergeCell ref="B83:B87"/>
    <mergeCell ref="E83:G83"/>
    <mergeCell ref="C120:G120"/>
    <mergeCell ref="B114:H114"/>
    <mergeCell ref="B115:H115"/>
    <mergeCell ref="H91:H97"/>
    <mergeCell ref="C121:G121"/>
    <mergeCell ref="B91:B97"/>
    <mergeCell ref="C113:G113"/>
    <mergeCell ref="E108:G108"/>
    <mergeCell ref="E107:G107"/>
    <mergeCell ref="C103:D103"/>
    <mergeCell ref="E103:G103"/>
    <mergeCell ref="F89:F90"/>
    <mergeCell ref="G89:G90"/>
    <mergeCell ref="E86:G87"/>
    <mergeCell ref="B102:H102"/>
    <mergeCell ref="C24:G24"/>
    <mergeCell ref="E69:F69"/>
    <mergeCell ref="H104:H105"/>
    <mergeCell ref="C80:G80"/>
    <mergeCell ref="C110:G110"/>
    <mergeCell ref="C66:G66"/>
    <mergeCell ref="C73:D73"/>
    <mergeCell ref="B88:B90"/>
    <mergeCell ref="C83:D83"/>
    <mergeCell ref="C72:D72"/>
    <mergeCell ref="E71:F71"/>
    <mergeCell ref="E72:F72"/>
    <mergeCell ref="E73:F73"/>
    <mergeCell ref="E70:F70"/>
    <mergeCell ref="C67:G67"/>
    <mergeCell ref="C28:G28"/>
    <mergeCell ref="H29:H30"/>
    <mergeCell ref="C71:D71"/>
    <mergeCell ref="C70:D70"/>
    <mergeCell ref="C74:D74"/>
    <mergeCell ref="G91:G92"/>
    <mergeCell ref="E84:G85"/>
    <mergeCell ref="D89:E90"/>
    <mergeCell ref="C84:D85"/>
    <mergeCell ref="B117:H117"/>
    <mergeCell ref="H70:H76"/>
    <mergeCell ref="C89:C90"/>
    <mergeCell ref="D88:E88"/>
    <mergeCell ref="H18:H21"/>
    <mergeCell ref="H25:H26"/>
    <mergeCell ref="C18:G18"/>
    <mergeCell ref="C19:G19"/>
    <mergeCell ref="C21:G21"/>
    <mergeCell ref="B25:B26"/>
    <mergeCell ref="E25:G25"/>
    <mergeCell ref="E26:G26"/>
    <mergeCell ref="C26:D26"/>
    <mergeCell ref="C25:D25"/>
    <mergeCell ref="B23:H23"/>
    <mergeCell ref="C111:G111"/>
    <mergeCell ref="C112:G112"/>
    <mergeCell ref="C104:D104"/>
    <mergeCell ref="E104:G104"/>
    <mergeCell ref="C105:D105"/>
    <mergeCell ref="E105:G105"/>
    <mergeCell ref="C106:D106"/>
    <mergeCell ref="E106:G106"/>
    <mergeCell ref="B78:H79"/>
    <mergeCell ref="I18:I19"/>
    <mergeCell ref="B3:C3"/>
    <mergeCell ref="B12:H12"/>
    <mergeCell ref="B13:H13"/>
    <mergeCell ref="B14:H14"/>
    <mergeCell ref="B16:H16"/>
    <mergeCell ref="B6:H6"/>
    <mergeCell ref="B7:H7"/>
    <mergeCell ref="B8:H8"/>
    <mergeCell ref="B9:H9"/>
    <mergeCell ref="B10:H10"/>
    <mergeCell ref="C17:G17"/>
    <mergeCell ref="B2:H2"/>
    <mergeCell ref="C109:D109"/>
    <mergeCell ref="E109:G109"/>
    <mergeCell ref="C107:D107"/>
    <mergeCell ref="C91:C92"/>
    <mergeCell ref="D91:D92"/>
    <mergeCell ref="C108:D108"/>
    <mergeCell ref="B29:B65"/>
    <mergeCell ref="C27:G27"/>
    <mergeCell ref="E29:F29"/>
    <mergeCell ref="C29:C30"/>
    <mergeCell ref="D29:D30"/>
    <mergeCell ref="G29:G30"/>
    <mergeCell ref="B81:B82"/>
    <mergeCell ref="C81:D81"/>
    <mergeCell ref="C82:D82"/>
    <mergeCell ref="E81:F81"/>
    <mergeCell ref="E82:F82"/>
    <mergeCell ref="E91:F91"/>
    <mergeCell ref="C101:D101"/>
    <mergeCell ref="E101:G101"/>
    <mergeCell ref="B100:H100"/>
    <mergeCell ref="E74:F74"/>
    <mergeCell ref="C20:G20"/>
  </mergeCells>
  <conditionalFormatting sqref="D65">
    <cfRule type="cellIs" dxfId="21" priority="1" operator="greaterThan">
      <formula>1</formula>
    </cfRule>
    <cfRule type="cellIs" dxfId="20" priority="2" operator="lessThan">
      <formula>0.95</formula>
    </cfRule>
    <cfRule type="cellIs" dxfId="19" priority="4" operator="between">
      <formula>95%</formula>
      <formula>100%</formula>
    </cfRule>
  </conditionalFormatting>
  <conditionalFormatting sqref="C18:G18">
    <cfRule type="containsBlanks" dxfId="18" priority="3">
      <formula>LEN(TRIM(C18))=0</formula>
    </cfRule>
  </conditionalFormatting>
  <dataValidations count="14">
    <dataValidation type="list" allowBlank="1" showInputMessage="1" showErrorMessage="1" sqref="C119:C121" xr:uid="{01FB7DE8-4EDD-4A23-B5F2-3791D8EA27EC}">
      <formula1>"Yes, No"</formula1>
    </dataValidation>
    <dataValidation type="list" allowBlank="1" showInputMessage="1" showErrorMessage="1" sqref="C122" xr:uid="{782D4746-EA5D-40A5-A928-9B5281B87F01}">
      <formula1>"Yes, No, Would like to know more about this"</formula1>
    </dataValidation>
    <dataValidation type="list" allowBlank="1" showInputMessage="1" showErrorMessage="1" sqref="E26:G26" xr:uid="{3A19186B-A492-43B1-AF9C-B8776A8B4873}">
      <formula1>"kW,kW Cooling,kW Heating,mm,m,m²,m³,litres,l/s"</formula1>
    </dataValidation>
    <dataValidation type="list" allowBlank="1" showInputMessage="1" showErrorMessage="1" sqref="C70:D70 C71:C76" xr:uid="{97EEB201-4448-4CF3-817F-94F7B638E02F}">
      <formula1>$C$31:$C$64</formula1>
    </dataValidation>
    <dataValidation type="list" allowBlank="1" showInputMessage="1" showErrorMessage="1" sqref="E103:G103" xr:uid="{7353E886-70A0-4EB2-8B0E-47C38B422F65}">
      <formula1>"""W/l.s-1"",""SCOP"",""SEER"""</formula1>
    </dataValidation>
    <dataValidation type="list" allowBlank="1" showInputMessage="1" showErrorMessage="1" sqref="C106:D106" xr:uid="{24BC27C9-69CF-4432-BEEC-4DA8D9A5F370}">
      <formula1>"""Yes"",""No"""</formula1>
    </dataValidation>
    <dataValidation type="list" allowBlank="1" showInputMessage="1" showErrorMessage="1" sqref="C112:G112" xr:uid="{FB384F3E-24D0-40E0-AD3E-58AA680B1FC3}">
      <formula1>"Purchase,Lease,Product as a Service,Other"</formula1>
    </dataValidation>
    <dataValidation type="decimal" allowBlank="1" showInputMessage="1" showErrorMessage="1" sqref="E31:E64" xr:uid="{258901F5-8FAA-4C50-A9A2-BF0E5C6CFEC4}">
      <formula1>-90</formula1>
      <formula2>90</formula2>
    </dataValidation>
    <dataValidation type="decimal" allowBlank="1" showInputMessage="1" showErrorMessage="1" sqref="F31:F64" xr:uid="{56534A2D-746E-483E-B428-A874D6D2F26A}">
      <formula1>-180</formula1>
      <formula2>180</formula2>
    </dataValidation>
    <dataValidation type="list" allowBlank="1" showInputMessage="1" showErrorMessage="1" sqref="E104:G105" xr:uid="{E58EF7DC-576D-49B8-A640-34EDE8FB4124}">
      <formula1>"""Total (all products)"",""Proportion (per single product)"""</formula1>
    </dataValidation>
    <dataValidation type="whole" operator="greaterThan" allowBlank="1" showInputMessage="1" showErrorMessage="1" sqref="C27:G27" xr:uid="{0610982B-66AA-4959-86AE-F5E8B4E9ADCE}">
      <formula1>0</formula1>
    </dataValidation>
    <dataValidation type="decimal" operator="greaterThan" allowBlank="1" showInputMessage="1" showErrorMessage="1" sqref="C26:D26 C28:G28 D93:D97 C84:D87 C89:E90" xr:uid="{5E7A8D99-45CC-4AC5-B09E-F2F49BB9D854}">
      <formula1>0</formula1>
    </dataValidation>
    <dataValidation type="decimal" allowBlank="1" showInputMessage="1" showErrorMessage="1" sqref="D31:D64 E70:F76" xr:uid="{C5F143E2-B610-4813-BFCB-F5E01893CC0C}">
      <formula1>0</formula1>
      <formula2>100</formula2>
    </dataValidation>
    <dataValidation type="decimal" operator="greaterThanOrEqual" allowBlank="1" showInputMessage="1" showErrorMessage="1" sqref="C67:G67" xr:uid="{04A96024-C104-4EB3-8EE1-DC88ACF39113}">
      <formula1>0</formula1>
    </dataValidation>
  </dataValidations>
  <pageMargins left="0.7" right="0.7" top="0.75" bottom="0.75" header="0.3" footer="0.3"/>
  <pageSetup paperSize="9" orientation="landscape" horizontalDpi="4294967293" verticalDpi="4294967293"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432EB357-492E-49B0-ABE5-5CCEEB0E236A}">
          <x14:formula1>
            <xm:f>'Ref GWP'!$B$2:$B$15</xm:f>
          </x14:formula1>
          <xm:sqref>C66:G66</xm:sqref>
        </x14:dataValidation>
        <x14:dataValidation type="list" allowBlank="1" showInputMessage="1" showErrorMessage="1" xr:uid="{6CD49091-8A35-49A8-8F57-B7063A8867EA}">
          <x14:formula1>
            <xm:f>'Product Complexity'!$A$2:$A$28</xm:f>
          </x14:formula1>
          <xm:sqref>C18:G18</xm:sqref>
        </x14:dataValidation>
        <x14:dataValidation type="list" allowBlank="1" showInputMessage="1" showErrorMessage="1" xr:uid="{F901CBDA-C3BA-49EE-83DA-0545C55975ED}">
          <x14:formula1>
            <xm:f>'Global Cities'!$A:$A</xm:f>
          </x14:formula1>
          <xm:sqref>C82 C93:C97</xm:sqref>
        </x14:dataValidation>
        <x14:dataValidation type="list" allowBlank="1" showInputMessage="1" showErrorMessage="1" xr:uid="{DA5F53EA-6B1F-4EAF-80E8-62A01FC379EC}">
          <x14:formula1>
            <xm:f>'Ref Leak'!$A$2:$A$5</xm:f>
          </x14:formula1>
          <xm:sqref>C68:G68</xm:sqref>
        </x14:dataValidation>
        <x14:dataValidation type="list" allowBlank="1" showInputMessage="1" showErrorMessage="1" xr:uid="{83392B4C-8449-4DF8-9BCB-EC2247D4FB22}">
          <x14:formula1>
            <xm:f>'ICE Db'!$D$2:$D$67</xm:f>
          </x14:formula1>
          <xm:sqref>C56:C64</xm:sqref>
        </x14:dataValidation>
        <x14:dataValidation type="list" allowBlank="1" showInputMessage="1" showErrorMessage="1" xr:uid="{B9D3DFA9-4E2E-4747-87C7-345417810D20}">
          <x14:formula1>
            <xm:f>'Grid Factors'!$A$2:$A$10</xm:f>
          </x14:formula1>
          <xm:sqref>E84:G84</xm:sqref>
        </x14:dataValidation>
        <x14:dataValidation type="list" allowBlank="1" showInputMessage="1" showErrorMessage="1" xr:uid="{C264FC97-BF00-4BBE-BD63-406783FC49DC}">
          <x14:formula1>
            <xm:f>'Grid Factors'!$A$11:$A$34</xm:f>
          </x14:formula1>
          <xm:sqref>E86:G87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ED600-5BC4-4F21-84DC-E4F8CCBD0570}">
  <dimension ref="A1:G62"/>
  <sheetViews>
    <sheetView topLeftCell="A46" zoomScale="130" zoomScaleNormal="130" zoomScaleSheetLayoutView="100" workbookViewId="0">
      <selection activeCell="G58" sqref="G58"/>
    </sheetView>
  </sheetViews>
  <sheetFormatPr defaultColWidth="51" defaultRowHeight="14.25" x14ac:dyDescent="0.45"/>
  <cols>
    <col min="1" max="1" width="55.73046875" style="8" customWidth="1"/>
    <col min="2" max="3" width="25.73046875" style="8" customWidth="1"/>
    <col min="4" max="4" width="33.46484375" style="8" customWidth="1"/>
    <col min="5" max="5" width="18.265625" style="8" customWidth="1"/>
    <col min="6" max="6" width="10.46484375" style="8" customWidth="1"/>
    <col min="7" max="7" width="12" style="8" customWidth="1"/>
    <col min="8" max="8" width="12.796875" style="8" customWidth="1"/>
    <col min="9" max="9" width="11.73046875" style="8" customWidth="1"/>
    <col min="10" max="10" width="12.19921875" style="8" customWidth="1"/>
    <col min="11" max="11" width="13.53125" style="8" customWidth="1"/>
    <col min="12" max="16384" width="51" style="8"/>
  </cols>
  <sheetData>
    <row r="1" spans="1:5" ht="80.2" customHeight="1" thickBot="1" x14ac:dyDescent="0.5">
      <c r="A1" s="358" t="s">
        <v>161</v>
      </c>
      <c r="B1" s="359"/>
      <c r="C1" s="359"/>
      <c r="D1" s="360"/>
    </row>
    <row r="2" spans="1:5" ht="210" customHeight="1" thickBot="1" x14ac:dyDescent="0.5">
      <c r="A2" s="361" t="s">
        <v>31219</v>
      </c>
      <c r="B2" s="362"/>
      <c r="C2" s="362"/>
      <c r="D2" s="363"/>
    </row>
    <row r="3" spans="1:5" ht="14.65" thickBot="1" x14ac:dyDescent="0.5"/>
    <row r="4" spans="1:5" ht="14.65" thickBot="1" x14ac:dyDescent="0.5">
      <c r="A4" s="364" t="s">
        <v>73</v>
      </c>
      <c r="B4" s="365"/>
      <c r="C4" s="366"/>
      <c r="D4" s="367"/>
    </row>
    <row r="5" spans="1:5" x14ac:dyDescent="0.45">
      <c r="A5" s="10" t="s">
        <v>43</v>
      </c>
      <c r="B5" s="11">
        <f>[0]!Type_of_product</f>
        <v>0</v>
      </c>
      <c r="C5" s="38"/>
      <c r="D5" s="12"/>
    </row>
    <row r="6" spans="1:5" ht="15.75" x14ac:dyDescent="0.45">
      <c r="A6" s="13" t="s">
        <v>74</v>
      </c>
      <c r="B6" s="71" t="str">
        <f>CONCATENATE('Manufacturer Input'!C26," ",'Manufacturer Input'!E26)</f>
        <v xml:space="preserve"> </v>
      </c>
      <c r="C6" s="38"/>
      <c r="D6" s="14"/>
    </row>
    <row r="7" spans="1:5" x14ac:dyDescent="0.45">
      <c r="A7" s="13" t="s">
        <v>75</v>
      </c>
      <c r="B7" s="72">
        <f>Product_weight__kg</f>
        <v>0</v>
      </c>
      <c r="C7" s="38"/>
      <c r="D7" s="14"/>
    </row>
    <row r="8" spans="1:5" x14ac:dyDescent="0.45">
      <c r="A8" s="15" t="s">
        <v>76</v>
      </c>
      <c r="B8" s="9" t="str">
        <f>IF(AND('Manufacturer Input'!D65 &gt;= 95%,'Manufacturer Input'!D65 &lt;= 100%),"Y","N")</f>
        <v>N</v>
      </c>
      <c r="C8" s="39"/>
      <c r="D8" s="14"/>
    </row>
    <row r="9" spans="1:5" x14ac:dyDescent="0.45">
      <c r="A9" s="13" t="s">
        <v>45</v>
      </c>
      <c r="B9" s="73">
        <f>'Manufacturer Input'!C27</f>
        <v>0</v>
      </c>
      <c r="C9" s="39"/>
      <c r="D9" s="14"/>
    </row>
    <row r="10" spans="1:5" x14ac:dyDescent="0.45">
      <c r="A10" s="13" t="s">
        <v>78</v>
      </c>
      <c r="B10" s="9">
        <f>'Manufacturer Input'!C66</f>
        <v>0</v>
      </c>
      <c r="C10" s="74" t="e">
        <f>VLOOKUP(B10,'Ref GWP'!B2:D15,3,FALSE)</f>
        <v>#N/A</v>
      </c>
      <c r="D10" s="16"/>
    </row>
    <row r="11" spans="1:5" x14ac:dyDescent="0.45">
      <c r="A11" s="13" t="s">
        <v>80</v>
      </c>
      <c r="B11" s="75">
        <f>'Manufacturer Input'!C67</f>
        <v>0</v>
      </c>
      <c r="C11" s="40"/>
      <c r="D11" s="16"/>
    </row>
    <row r="12" spans="1:5" ht="14.65" thickBot="1" x14ac:dyDescent="0.5">
      <c r="A12" s="17" t="s">
        <v>81</v>
      </c>
      <c r="B12" s="76" t="e">
        <f>(VLOOKUP('Basic Calculation'!B5,'Product Complexity'!A2:D28,4,FALSE))</f>
        <v>#N/A</v>
      </c>
      <c r="C12" s="41"/>
      <c r="D12" s="31" t="s">
        <v>82</v>
      </c>
    </row>
    <row r="13" spans="1:5" ht="16.149999999999999" thickBot="1" x14ac:dyDescent="0.5">
      <c r="A13" s="368" t="s">
        <v>83</v>
      </c>
      <c r="B13" s="369"/>
      <c r="C13" s="370"/>
      <c r="D13" s="371"/>
    </row>
    <row r="14" spans="1:5" s="1" customFormat="1" ht="29.25" customHeight="1" x14ac:dyDescent="0.45">
      <c r="A14" s="372" t="s">
        <v>31140</v>
      </c>
      <c r="B14" s="351" t="s">
        <v>37</v>
      </c>
      <c r="C14" s="351" t="s">
        <v>48</v>
      </c>
      <c r="D14" s="375" t="s">
        <v>64</v>
      </c>
      <c r="E14" s="351" t="s">
        <v>31109</v>
      </c>
    </row>
    <row r="15" spans="1:5" s="1" customFormat="1" x14ac:dyDescent="0.45">
      <c r="A15" s="373"/>
      <c r="B15" s="352"/>
      <c r="C15" s="352"/>
      <c r="D15" s="376"/>
      <c r="E15" s="352"/>
    </row>
    <row r="16" spans="1:5" s="1" customFormat="1" x14ac:dyDescent="0.45">
      <c r="A16" s="373"/>
      <c r="B16" s="2" t="str">
        <f>'Manufacturer Input'!C31</f>
        <v>ABS</v>
      </c>
      <c r="C16" s="3" t="str">
        <f>IF('Manufacturer Input'!D31 &lt;&gt; "",'Manufacturer Input'!D31,"")</f>
        <v/>
      </c>
      <c r="D16" s="58" t="str">
        <f>IF('Manufacturer Input'!G31 &lt;&gt; "",'Manufacturer Input'!G31,"")</f>
        <v/>
      </c>
      <c r="E16" s="60" t="str">
        <f>IF(C16 &lt;&gt; "",(C16*Product_weight__kg)*VLOOKUP(B16,'TM65 Carbon Coefficients'!$A$2:$B$26,2,FALSE),"")</f>
        <v/>
      </c>
    </row>
    <row r="17" spans="1:5" s="1" customFormat="1" x14ac:dyDescent="0.45">
      <c r="A17" s="373"/>
      <c r="B17" s="2" t="str">
        <f>'Manufacturer Input'!C32</f>
        <v xml:space="preserve">Aluminium </v>
      </c>
      <c r="C17" s="3" t="str">
        <f>IF('Manufacturer Input'!D32 &lt;&gt; "",'Manufacturer Input'!D32,"")</f>
        <v/>
      </c>
      <c r="D17" s="58" t="str">
        <f>IF('Manufacturer Input'!G32 &lt;&gt; "",'Manufacturer Input'!G32,"")</f>
        <v/>
      </c>
      <c r="E17" s="60" t="str">
        <f>IF(C17 &lt;&gt; "",(C17*Product_weight__kg)*VLOOKUP(B17,'TM65 Carbon Coefficients'!$A$2:$B$26,2,FALSE),"")</f>
        <v/>
      </c>
    </row>
    <row r="18" spans="1:5" s="1" customFormat="1" x14ac:dyDescent="0.45">
      <c r="A18" s="373"/>
      <c r="B18" s="2" t="str">
        <f>'Manufacturer Input'!C33</f>
        <v>Brass</v>
      </c>
      <c r="C18" s="3" t="str">
        <f>IF('Manufacturer Input'!D33 &lt;&gt; "",'Manufacturer Input'!D33,"")</f>
        <v/>
      </c>
      <c r="D18" s="58" t="str">
        <f>IF('Manufacturer Input'!G33 &lt;&gt; "",'Manufacturer Input'!G33,"")</f>
        <v/>
      </c>
      <c r="E18" s="60" t="str">
        <f>IF(C18 &lt;&gt; "",(C18*Product_weight__kg)*VLOOKUP(B18,'TM65 Carbon Coefficients'!$A$2:$B$26,2,FALSE),"")</f>
        <v/>
      </c>
    </row>
    <row r="19" spans="1:5" s="1" customFormat="1" x14ac:dyDescent="0.45">
      <c r="A19" s="373"/>
      <c r="B19" s="2" t="str">
        <f>'Manufacturer Input'!C34</f>
        <v>Cast iron</v>
      </c>
      <c r="C19" s="3" t="str">
        <f>IF('Manufacturer Input'!D34 &lt;&gt; "",'Manufacturer Input'!D34,"")</f>
        <v/>
      </c>
      <c r="D19" s="58" t="str">
        <f>IF('Manufacturer Input'!G34 &lt;&gt; "",'Manufacturer Input'!G34,"")</f>
        <v/>
      </c>
      <c r="E19" s="60" t="str">
        <f>IF(C19 &lt;&gt; "",(C19*Product_weight__kg)*VLOOKUP(B19,'TM65 Carbon Coefficients'!$A$2:$B$26,2,FALSE),"")</f>
        <v/>
      </c>
    </row>
    <row r="20" spans="1:5" s="1" customFormat="1" x14ac:dyDescent="0.45">
      <c r="A20" s="373"/>
      <c r="B20" s="2" t="str">
        <f>'Manufacturer Input'!C35</f>
        <v>Ceramic</v>
      </c>
      <c r="C20" s="3" t="str">
        <f>IF('Manufacturer Input'!D35 &lt;&gt; "",'Manufacturer Input'!D35,"")</f>
        <v/>
      </c>
      <c r="D20" s="58" t="str">
        <f>IF('Manufacturer Input'!G35 &lt;&gt; "",'Manufacturer Input'!G35,"")</f>
        <v/>
      </c>
      <c r="E20" s="60" t="str">
        <f>IF(C20 &lt;&gt; "",(C20*Product_weight__kg)*VLOOKUP(B20,'TM65 Carbon Coefficients'!$A$2:$B$26,2,FALSE),"")</f>
        <v/>
      </c>
    </row>
    <row r="21" spans="1:5" s="1" customFormat="1" x14ac:dyDescent="0.45">
      <c r="A21" s="373"/>
      <c r="B21" s="2" t="str">
        <f>'Manufacturer Input'!C36</f>
        <v>Copper</v>
      </c>
      <c r="C21" s="3" t="str">
        <f>IF('Manufacturer Input'!D36 &lt;&gt; "",'Manufacturer Input'!D36,"")</f>
        <v/>
      </c>
      <c r="D21" s="58" t="str">
        <f>IF('Manufacturer Input'!G36 &lt;&gt; "",'Manufacturer Input'!G36,"")</f>
        <v/>
      </c>
      <c r="E21" s="60" t="str">
        <f>IF(C21 &lt;&gt; "",(C21*Product_weight__kg)*VLOOKUP(B21,'TM65 Carbon Coefficients'!$A$2:$B$26,2,FALSE),"")</f>
        <v/>
      </c>
    </row>
    <row r="22" spans="1:5" s="1" customFormat="1" x14ac:dyDescent="0.45">
      <c r="A22" s="373"/>
      <c r="B22" s="2" t="str">
        <f>'Manufacturer Input'!C37</f>
        <v>Electronic component</v>
      </c>
      <c r="C22" s="3" t="str">
        <f>IF('Manufacturer Input'!D37 &lt;&gt; "",'Manufacturer Input'!D37,"")</f>
        <v/>
      </c>
      <c r="D22" s="58" t="str">
        <f>IF('Manufacturer Input'!G37 &lt;&gt; "",'Manufacturer Input'!G37,"")</f>
        <v/>
      </c>
      <c r="E22" s="60" t="str">
        <f>IF(C22 &lt;&gt; "",(C22*Product_weight__kg)*VLOOKUP(B22,'TM65 Carbon Coefficients'!$A$2:$B$26,2,FALSE),"")</f>
        <v/>
      </c>
    </row>
    <row r="23" spans="1:5" s="1" customFormat="1" x14ac:dyDescent="0.45">
      <c r="A23" s="373"/>
      <c r="B23" s="2" t="str">
        <f>'Manufacturer Input'!C38</f>
        <v>Expanded polystyrene</v>
      </c>
      <c r="C23" s="3" t="str">
        <f>IF('Manufacturer Input'!D38 &lt;&gt; "",'Manufacturer Input'!D38,"")</f>
        <v/>
      </c>
      <c r="D23" s="58" t="str">
        <f>IF('Manufacturer Input'!G38 &lt;&gt; "",'Manufacturer Input'!G38,"")</f>
        <v/>
      </c>
      <c r="E23" s="60" t="str">
        <f>IF(C23 &lt;&gt; "",(C23*Product_weight__kg)*VLOOKUP(B23,'TM65 Carbon Coefficients'!$A$2:$B$26,2,FALSE),"")</f>
        <v/>
      </c>
    </row>
    <row r="24" spans="1:5" s="1" customFormat="1" x14ac:dyDescent="0.45">
      <c r="A24" s="373"/>
      <c r="B24" s="2" t="str">
        <f>'Manufacturer Input'!C39</f>
        <v>Glass</v>
      </c>
      <c r="C24" s="3" t="str">
        <f>IF('Manufacturer Input'!D39 &lt;&gt; "",'Manufacturer Input'!D39,"")</f>
        <v/>
      </c>
      <c r="D24" s="58" t="str">
        <f>IF('Manufacturer Input'!G39 &lt;&gt; "",'Manufacturer Input'!G39,"")</f>
        <v/>
      </c>
      <c r="E24" s="60" t="str">
        <f>IF(C24 &lt;&gt; "",(C24*Product_weight__kg)*VLOOKUP(B24,'TM65 Carbon Coefficients'!$A$2:$B$26,2,FALSE),"")</f>
        <v/>
      </c>
    </row>
    <row r="25" spans="1:5" s="1" customFormat="1" x14ac:dyDescent="0.45">
      <c r="A25" s="373"/>
      <c r="B25" s="2" t="str">
        <f>'Manufacturer Input'!C40</f>
        <v>Insulation (general) </v>
      </c>
      <c r="C25" s="3" t="str">
        <f>IF('Manufacturer Input'!D40 &lt;&gt; "",'Manufacturer Input'!D40,"")</f>
        <v/>
      </c>
      <c r="D25" s="58" t="str">
        <f>IF('Manufacturer Input'!G40 &lt;&gt; "",'Manufacturer Input'!G40,"")</f>
        <v/>
      </c>
      <c r="E25" s="60" t="str">
        <f>IF(C25 &lt;&gt; "",(C25*Product_weight__kg)*VLOOKUP(B25,'TM65 Carbon Coefficients'!$A$2:$B$26,2,FALSE),"")</f>
        <v/>
      </c>
    </row>
    <row r="26" spans="1:5" s="1" customFormat="1" x14ac:dyDescent="0.45">
      <c r="A26" s="373"/>
      <c r="B26" s="2" t="str">
        <f>'Manufacturer Input'!C41</f>
        <v>Iron</v>
      </c>
      <c r="C26" s="3" t="str">
        <f>IF('Manufacturer Input'!D41 &lt;&gt; "",'Manufacturer Input'!D41,"")</f>
        <v/>
      </c>
      <c r="D26" s="58" t="str">
        <f>IF('Manufacturer Input'!G41 &lt;&gt; "",'Manufacturer Input'!G41,"")</f>
        <v/>
      </c>
      <c r="E26" s="60" t="str">
        <f>IF(C26 &lt;&gt; "",(C26*Product_weight__kg)*VLOOKUP(B26,'TM65 Carbon Coefficients'!$A$2:$B$26,2,FALSE),"")</f>
        <v/>
      </c>
    </row>
    <row r="27" spans="1:5" s="1" customFormat="1" x14ac:dyDescent="0.45">
      <c r="A27" s="373"/>
      <c r="B27" s="2" t="str">
        <f>'Manufacturer Input'!C42</f>
        <v>Lithium</v>
      </c>
      <c r="C27" s="3" t="str">
        <f>IF('Manufacturer Input'!D42 &lt;&gt; "",'Manufacturer Input'!D42,"")</f>
        <v/>
      </c>
      <c r="D27" s="58" t="str">
        <f>IF('Manufacturer Input'!G42 &lt;&gt; "",'Manufacturer Input'!G42,"")</f>
        <v/>
      </c>
      <c r="E27" s="60" t="str">
        <f>IF(C27 &lt;&gt; "",(C27*Product_weight__kg)*VLOOKUP(B27,'TM65 Carbon Coefficients'!$A$2:$B$26,2,FALSE),"")</f>
        <v/>
      </c>
    </row>
    <row r="28" spans="1:5" s="1" customFormat="1" x14ac:dyDescent="0.45">
      <c r="A28" s="373"/>
      <c r="B28" s="2" t="str">
        <f>'Manufacturer Input'!C43</f>
        <v>Plastics (general)</v>
      </c>
      <c r="C28" s="3" t="str">
        <f>IF('Manufacturer Input'!D43 &lt;&gt; "",'Manufacturer Input'!D43,"")</f>
        <v/>
      </c>
      <c r="D28" s="58" t="str">
        <f>IF('Manufacturer Input'!G43 &lt;&gt; "",'Manufacturer Input'!G43,"")</f>
        <v/>
      </c>
      <c r="E28" s="60" t="str">
        <f>IF(C28 &lt;&gt; "",(C28*Product_weight__kg)*VLOOKUP(B28,'TM65 Carbon Coefficients'!$A$2:$B$26,2,FALSE),"")</f>
        <v/>
      </c>
    </row>
    <row r="29" spans="1:5" s="1" customFormat="1" x14ac:dyDescent="0.45">
      <c r="A29" s="373"/>
      <c r="B29" s="2" t="str">
        <f>'Manufacturer Input'!C44</f>
        <v>Polyamide</v>
      </c>
      <c r="C29" s="3" t="str">
        <f>IF('Manufacturer Input'!D44 &lt;&gt; "",'Manufacturer Input'!D44,"")</f>
        <v/>
      </c>
      <c r="D29" s="58" t="str">
        <f>IF('Manufacturer Input'!G44 &lt;&gt; "",'Manufacturer Input'!G44,"")</f>
        <v/>
      </c>
      <c r="E29" s="60" t="str">
        <f>IF(C29 &lt;&gt; "",(C29*Product_weight__kg)*VLOOKUP(B29,'TM65 Carbon Coefficients'!$A$2:$B$26,2,FALSE),"")</f>
        <v/>
      </c>
    </row>
    <row r="30" spans="1:5" s="1" customFormat="1" x14ac:dyDescent="0.45">
      <c r="A30" s="373"/>
      <c r="B30" s="2" t="str">
        <f>'Manufacturer Input'!C45</f>
        <v>Polycarbonate</v>
      </c>
      <c r="C30" s="3" t="str">
        <f>IF('Manufacturer Input'!D45 &lt;&gt; "",'Manufacturer Input'!D45,"")</f>
        <v/>
      </c>
      <c r="D30" s="58" t="str">
        <f>IF('Manufacturer Input'!G45 &lt;&gt; "",'Manufacturer Input'!G45,"")</f>
        <v/>
      </c>
      <c r="E30" s="60" t="str">
        <f>IF(C30 &lt;&gt; "",(C30*Product_weight__kg)*VLOOKUP(B30,'TM65 Carbon Coefficients'!$A$2:$B$26,2,FALSE),"")</f>
        <v/>
      </c>
    </row>
    <row r="31" spans="1:5" s="1" customFormat="1" x14ac:dyDescent="0.45">
      <c r="A31" s="373"/>
      <c r="B31" s="2" t="str">
        <f>'Manufacturer Input'!C46</f>
        <v>Polyethylene</v>
      </c>
      <c r="C31" s="3" t="str">
        <f>IF('Manufacturer Input'!D46 &lt;&gt; "",'Manufacturer Input'!D46,"")</f>
        <v/>
      </c>
      <c r="D31" s="58" t="str">
        <f>IF('Manufacturer Input'!G46 &lt;&gt; "",'Manufacturer Input'!G46,"")</f>
        <v/>
      </c>
      <c r="E31" s="60" t="str">
        <f>IF(C31 &lt;&gt; "",(C31*Product_weight__kg)*VLOOKUP(B31,'TM65 Carbon Coefficients'!$A$2:$B$26,2,FALSE),"")</f>
        <v/>
      </c>
    </row>
    <row r="32" spans="1:5" s="1" customFormat="1" x14ac:dyDescent="0.45">
      <c r="A32" s="373"/>
      <c r="B32" s="2" t="str">
        <f>'Manufacturer Input'!C47</f>
        <v>Polyurethane foam</v>
      </c>
      <c r="C32" s="3" t="str">
        <f>IF('Manufacturer Input'!D47 &lt;&gt; "",'Manufacturer Input'!D47,"")</f>
        <v/>
      </c>
      <c r="D32" s="58" t="str">
        <f>IF('Manufacturer Input'!G47 &lt;&gt; "",'Manufacturer Input'!G47,"")</f>
        <v/>
      </c>
      <c r="E32" s="60" t="str">
        <f>IF(C32 &lt;&gt; "",(C32*Product_weight__kg)*VLOOKUP(B32,'TM65 Carbon Coefficients'!$A$2:$B$26,2,FALSE),"")</f>
        <v/>
      </c>
    </row>
    <row r="33" spans="1:7" s="1" customFormat="1" ht="28.5" x14ac:dyDescent="0.45">
      <c r="A33" s="373"/>
      <c r="B33" s="2" t="str">
        <f>'Manufacturer Input'!C48</f>
        <v>Printed wiring board, mixed mounted</v>
      </c>
      <c r="C33" s="3" t="str">
        <f>IF('Manufacturer Input'!D48 &lt;&gt; "",'Manufacturer Input'!D48,"")</f>
        <v/>
      </c>
      <c r="D33" s="58" t="str">
        <f>IF('Manufacturer Input'!G48 &lt;&gt; "",'Manufacturer Input'!G48,"")</f>
        <v/>
      </c>
      <c r="E33" s="60" t="str">
        <f>IF(C33 &lt;&gt; "",(C33*Product_weight__kg)*VLOOKUP(B33,'TM65 Carbon Coefficients'!$A$2:$B$26,2,FALSE),"")</f>
        <v/>
      </c>
    </row>
    <row r="34" spans="1:7" s="1" customFormat="1" x14ac:dyDescent="0.45">
      <c r="A34" s="373"/>
      <c r="B34" s="2" t="str">
        <f>'Manufacturer Input'!C49</f>
        <v>PVC pipe</v>
      </c>
      <c r="C34" s="3" t="str">
        <f>IF('Manufacturer Input'!D49 &lt;&gt; "",'Manufacturer Input'!D49,"")</f>
        <v/>
      </c>
      <c r="D34" s="58" t="str">
        <f>IF('Manufacturer Input'!G49 &lt;&gt; "",'Manufacturer Input'!G49,"")</f>
        <v/>
      </c>
      <c r="E34" s="60" t="str">
        <f>IF(C34 &lt;&gt; "",(C34*Product_weight__kg)*VLOOKUP(B34,'TM65 Carbon Coefficients'!$A$2:$B$26,2,FALSE),"")</f>
        <v/>
      </c>
    </row>
    <row r="35" spans="1:7" s="1" customFormat="1" x14ac:dyDescent="0.45">
      <c r="A35" s="373"/>
      <c r="B35" s="2" t="str">
        <f>'Manufacturer Input'!C50</f>
        <v>PVC</v>
      </c>
      <c r="C35" s="3" t="str">
        <f>IF('Manufacturer Input'!D50 &lt;&gt; "",'Manufacturer Input'!D50,"")</f>
        <v/>
      </c>
      <c r="D35" s="58" t="str">
        <f>IF('Manufacturer Input'!G50 &lt;&gt; "",'Manufacturer Input'!G50,"")</f>
        <v/>
      </c>
      <c r="E35" s="60" t="str">
        <f>IF(C35 &lt;&gt; "",(C35*Product_weight__kg)*VLOOKUP(B35,'TM65 Carbon Coefficients'!$A$2:$B$26,2,FALSE),"")</f>
        <v/>
      </c>
    </row>
    <row r="36" spans="1:7" s="1" customFormat="1" x14ac:dyDescent="0.45">
      <c r="A36" s="373"/>
      <c r="B36" s="2" t="str">
        <f>'Manufacturer Input'!C51</f>
        <v>Rubber</v>
      </c>
      <c r="C36" s="3" t="str">
        <f>IF('Manufacturer Input'!D51 &lt;&gt; "",'Manufacturer Input'!D51,"")</f>
        <v/>
      </c>
      <c r="D36" s="58" t="str">
        <f>IF('Manufacturer Input'!G51 &lt;&gt; "",'Manufacturer Input'!G51,"")</f>
        <v/>
      </c>
      <c r="E36" s="60" t="str">
        <f>IF(C36 &lt;&gt; "",(C36*Product_weight__kg)*VLOOKUP(B36,'TM65 Carbon Coefficients'!$A$2:$B$26,2,FALSE),"")</f>
        <v/>
      </c>
    </row>
    <row r="37" spans="1:7" s="1" customFormat="1" x14ac:dyDescent="0.45">
      <c r="A37" s="373"/>
      <c r="B37" s="2" t="str">
        <f>'Manufacturer Input'!C52</f>
        <v>Silicon</v>
      </c>
      <c r="C37" s="3" t="str">
        <f>IF('Manufacturer Input'!D52 &lt;&gt; "",'Manufacturer Input'!D52,"")</f>
        <v/>
      </c>
      <c r="D37" s="58" t="str">
        <f>IF('Manufacturer Input'!G52 &lt;&gt; "",'Manufacturer Input'!G52,"")</f>
        <v/>
      </c>
      <c r="E37" s="60" t="str">
        <f>IF(C37 &lt;&gt; "",(C37*Product_weight__kg)*VLOOKUP(B37,'TM65 Carbon Coefficients'!$A$2:$B$26,2,FALSE),"")</f>
        <v/>
      </c>
      <c r="G37" s="155"/>
    </row>
    <row r="38" spans="1:7" s="1" customFormat="1" x14ac:dyDescent="0.45">
      <c r="A38" s="373"/>
      <c r="B38" s="2" t="str">
        <f>'Manufacturer Input'!C53</f>
        <v>Stainless steel</v>
      </c>
      <c r="C38" s="3" t="str">
        <f>IF('Manufacturer Input'!D53 &lt;&gt; "",'Manufacturer Input'!D53,"")</f>
        <v/>
      </c>
      <c r="D38" s="58" t="str">
        <f>IF('Manufacturer Input'!G53 &lt;&gt; "",'Manufacturer Input'!G53,"")</f>
        <v/>
      </c>
      <c r="E38" s="60" t="str">
        <f>IF(C38 &lt;&gt; "",(C38*Product_weight__kg)*VLOOKUP(B38,'TM65 Carbon Coefficients'!$A$2:$B$26,2,FALSE),"")</f>
        <v/>
      </c>
    </row>
    <row r="39" spans="1:7" s="1" customFormat="1" x14ac:dyDescent="0.45">
      <c r="A39" s="373"/>
      <c r="B39" s="2" t="str">
        <f>'Manufacturer Input'!C54</f>
        <v>Steel (general or galvanised)</v>
      </c>
      <c r="C39" s="3">
        <f>(IF(OR(('Manufacturer Input'!D65&gt;100%),('Manufacturer Input'!D65&lt;95%)),'Manufacturer Input'!D54,(1-'Manufacturer Input'!D65)+'Manufacturer Input'!D54))</f>
        <v>0</v>
      </c>
      <c r="D39" s="58" t="str">
        <f>IF('Manufacturer Input'!G54 &lt;&gt; "",'Manufacturer Input'!G54,"")</f>
        <v/>
      </c>
      <c r="E39" s="60">
        <f>IF(C39 &lt;&gt; "",(C39*Product_weight__kg)*VLOOKUP(B39,'TM65 Carbon Coefficients'!$A$2:$B$26,2,FALSE),"")</f>
        <v>0</v>
      </c>
    </row>
    <row r="40" spans="1:7" s="1" customFormat="1" x14ac:dyDescent="0.45">
      <c r="A40" s="373"/>
      <c r="B40" s="2" t="str">
        <f>'Manufacturer Input'!C55</f>
        <v>Zinc</v>
      </c>
      <c r="C40" s="3" t="str">
        <f>IF('Manufacturer Input'!D55 &lt;&gt; "",'Manufacturer Input'!D55,"")</f>
        <v/>
      </c>
      <c r="D40" s="58" t="str">
        <f>IF('Manufacturer Input'!G55 &lt;&gt; "",'Manufacturer Input'!G55,"")</f>
        <v/>
      </c>
      <c r="E40" s="60" t="str">
        <f>IF(C40 &lt;&gt; "",(C40*Product_weight__kg)*VLOOKUP(B40,'TM65 Carbon Coefficients'!$A$2:$B$26,2,FALSE),"")</f>
        <v/>
      </c>
    </row>
    <row r="41" spans="1:7" s="1" customFormat="1" ht="15" customHeight="1" x14ac:dyDescent="0.45">
      <c r="A41" s="373"/>
      <c r="B41" s="4" t="str">
        <f>IF('Manufacturer Input'!C56&lt;&gt;"Insert other material here",'Manufacturer Input'!C56,"")</f>
        <v/>
      </c>
      <c r="C41" s="3" t="str">
        <f>IF('Manufacturer Input'!D56 &lt;&gt; "",'Manufacturer Input'!D56,"")</f>
        <v/>
      </c>
      <c r="D41" s="58" t="str">
        <f>IF('Manufacturer Input'!G56 &lt;&gt; "",'Manufacturer Input'!G56,"")</f>
        <v/>
      </c>
      <c r="E41" s="60" t="str">
        <f>IFERROR(IF(C41 &lt;&gt; "",(C41*Product_weight__kg)*(VLOOKUP(B41,'ICE Db'!$D$2:$Q$67,14)),""),"")</f>
        <v/>
      </c>
    </row>
    <row r="42" spans="1:7" s="1" customFormat="1" x14ac:dyDescent="0.45">
      <c r="A42" s="373"/>
      <c r="B42" s="4" t="str">
        <f>IF('Manufacturer Input'!C57&lt;&gt;"Insert other material here",'Manufacturer Input'!C57,"")</f>
        <v/>
      </c>
      <c r="C42" s="3" t="str">
        <f>IF('Manufacturer Input'!D57 &lt;&gt; "",'Manufacturer Input'!D57,"")</f>
        <v/>
      </c>
      <c r="D42" s="58" t="str">
        <f>IF('Manufacturer Input'!G57 &lt;&gt; "",'Manufacturer Input'!G57,"")</f>
        <v/>
      </c>
      <c r="E42" s="60" t="str">
        <f>IFERROR(IF(C42 &lt;&gt; "",(C42*Product_weight__kg)*(VLOOKUP(B42,'ICE Db'!$D$2:$Q$67,14)),""),"")</f>
        <v/>
      </c>
    </row>
    <row r="43" spans="1:7" s="1" customFormat="1" x14ac:dyDescent="0.45">
      <c r="A43" s="373"/>
      <c r="B43" s="4" t="str">
        <f>IF('Manufacturer Input'!C58&lt;&gt;"Insert other material here",'Manufacturer Input'!C58,"")</f>
        <v/>
      </c>
      <c r="C43" s="3" t="str">
        <f>IF('Manufacturer Input'!D58 &lt;&gt; "",'Manufacturer Input'!D58,"")</f>
        <v/>
      </c>
      <c r="D43" s="58" t="str">
        <f>IF('Manufacturer Input'!G58 &lt;&gt; "",'Manufacturer Input'!G58,"")</f>
        <v/>
      </c>
      <c r="E43" s="60" t="str">
        <f>IFERROR(IF(C43 &lt;&gt; "",(C43*Product_weight__kg)*(VLOOKUP(B43,'ICE Db'!$D$2:$Q$67,14)),""),"")</f>
        <v/>
      </c>
    </row>
    <row r="44" spans="1:7" s="1" customFormat="1" x14ac:dyDescent="0.45">
      <c r="A44" s="373"/>
      <c r="B44" s="4" t="str">
        <f>IF('Manufacturer Input'!C59&lt;&gt;"Insert other material here",'Manufacturer Input'!C59,"")</f>
        <v/>
      </c>
      <c r="C44" s="3" t="str">
        <f>IF('Manufacturer Input'!D59 &lt;&gt; "",'Manufacturer Input'!D59,"")</f>
        <v/>
      </c>
      <c r="D44" s="58" t="str">
        <f>IF('Manufacturer Input'!G59 &lt;&gt; "",'Manufacturer Input'!G59,"")</f>
        <v/>
      </c>
      <c r="E44" s="60" t="str">
        <f>IFERROR(IF(C44 &lt;&gt; "",(C44*Product_weight__kg)*(VLOOKUP(B44,'ICE Db'!$D$2:$Q$67,14)),""),"")</f>
        <v/>
      </c>
    </row>
    <row r="45" spans="1:7" s="1" customFormat="1" x14ac:dyDescent="0.45">
      <c r="A45" s="373"/>
      <c r="B45" s="4" t="str">
        <f>IF('Manufacturer Input'!C60&lt;&gt;"Insert other material here",'Manufacturer Input'!C60,"")</f>
        <v/>
      </c>
      <c r="C45" s="3" t="str">
        <f>IF('Manufacturer Input'!D60 &lt;&gt; "",'Manufacturer Input'!D60,"")</f>
        <v/>
      </c>
      <c r="D45" s="58" t="str">
        <f>IF('Manufacturer Input'!G60 &lt;&gt; "",'Manufacturer Input'!G60,"")</f>
        <v/>
      </c>
      <c r="E45" s="60" t="str">
        <f>IFERROR(IF(C45 &lt;&gt; "",(C45*Product_weight__kg)*(VLOOKUP(B45,'ICE Db'!$D$2:$Q$67,14)),""),"")</f>
        <v/>
      </c>
    </row>
    <row r="46" spans="1:7" s="1" customFormat="1" x14ac:dyDescent="0.45">
      <c r="A46" s="373"/>
      <c r="B46" s="4" t="str">
        <f>IF('Manufacturer Input'!C61&lt;&gt;"Insert other material here",'Manufacturer Input'!C61,"")</f>
        <v/>
      </c>
      <c r="C46" s="3" t="str">
        <f>IF('Manufacturer Input'!D61 &lt;&gt; "",'Manufacturer Input'!D61,"")</f>
        <v/>
      </c>
      <c r="D46" s="58" t="str">
        <f>IF('Manufacturer Input'!G61 &lt;&gt; "",'Manufacturer Input'!G61,"")</f>
        <v/>
      </c>
      <c r="E46" s="60" t="str">
        <f>IFERROR(IF(C46 &lt;&gt; "",(C46*Product_weight__kg)*(VLOOKUP(B46,'ICE Db'!$D$2:$Q$67,14)),""),"")</f>
        <v/>
      </c>
    </row>
    <row r="47" spans="1:7" s="1" customFormat="1" x14ac:dyDescent="0.45">
      <c r="A47" s="373"/>
      <c r="B47" s="4" t="str">
        <f>IF('Manufacturer Input'!C62&lt;&gt;"Insert other material here",'Manufacturer Input'!C62,"")</f>
        <v/>
      </c>
      <c r="C47" s="3" t="str">
        <f>IF('Manufacturer Input'!D62 &lt;&gt; "",'Manufacturer Input'!D62,"")</f>
        <v/>
      </c>
      <c r="D47" s="58" t="str">
        <f>IF('Manufacturer Input'!G62 &lt;&gt; "",'Manufacturer Input'!G62,"")</f>
        <v/>
      </c>
      <c r="E47" s="60" t="str">
        <f>IFERROR(IF(C47 &lt;&gt; "",(C47*Product_weight__kg)*(VLOOKUP(B47,'ICE Db'!$D$2:$Q$67,14)),""),"")</f>
        <v/>
      </c>
    </row>
    <row r="48" spans="1:7" s="1" customFormat="1" x14ac:dyDescent="0.45">
      <c r="A48" s="373"/>
      <c r="B48" s="4" t="str">
        <f>IF('Manufacturer Input'!C63&lt;&gt;"Insert other material here",'Manufacturer Input'!C63,"")</f>
        <v/>
      </c>
      <c r="C48" s="3" t="str">
        <f>IF('Manufacturer Input'!D63 &lt;&gt; "",'Manufacturer Input'!D63,"")</f>
        <v/>
      </c>
      <c r="D48" s="58" t="str">
        <f>IF('Manufacturer Input'!G63 &lt;&gt; "",'Manufacturer Input'!G63,"")</f>
        <v/>
      </c>
      <c r="E48" s="60" t="str">
        <f>IFERROR(IF(C48 &lt;&gt; "",(C48*Product_weight__kg)*(VLOOKUP(B48,'ICE Db'!$D$2:$Q$67,14)),""),"")</f>
        <v/>
      </c>
    </row>
    <row r="49" spans="1:5" s="1" customFormat="1" x14ac:dyDescent="0.45">
      <c r="A49" s="373"/>
      <c r="B49" s="4" t="str">
        <f>IF('Manufacturer Input'!C64&lt;&gt;"Insert other material here",'Manufacturer Input'!C64,"")</f>
        <v/>
      </c>
      <c r="C49" s="3" t="str">
        <f>IF('Manufacturer Input'!D64 &lt;&gt; "",'Manufacturer Input'!D64,"")</f>
        <v/>
      </c>
      <c r="D49" s="58" t="str">
        <f>IF('Manufacturer Input'!G64 &lt;&gt; "",'Manufacturer Input'!G64,"")</f>
        <v/>
      </c>
      <c r="E49" s="60" t="str">
        <f>IFERROR(IF(C49 &lt;&gt; "",(C49*Product_weight__kg)*(VLOOKUP(B49,'ICE Db'!$D$2:$Q$67,14)),""),"")</f>
        <v/>
      </c>
    </row>
    <row r="50" spans="1:5" s="1" customFormat="1" x14ac:dyDescent="0.45">
      <c r="A50" s="374"/>
      <c r="B50" s="2" t="s">
        <v>5</v>
      </c>
      <c r="C50" s="5">
        <f>SUM(C16:C49)</f>
        <v>0</v>
      </c>
      <c r="D50" s="6">
        <f>SUM(D16:D49)</f>
        <v>0</v>
      </c>
      <c r="E50" s="62">
        <f>SUM(E16:E49)</f>
        <v>0</v>
      </c>
    </row>
    <row r="51" spans="1:5" s="1" customFormat="1" ht="28.5" x14ac:dyDescent="0.45">
      <c r="A51" s="377" t="s">
        <v>31141</v>
      </c>
      <c r="B51" s="379" t="s">
        <v>14</v>
      </c>
      <c r="C51" s="379"/>
      <c r="D51" s="63" t="s">
        <v>71</v>
      </c>
      <c r="E51" s="63" t="s">
        <v>31109</v>
      </c>
    </row>
    <row r="52" spans="1:5" s="1" customFormat="1" x14ac:dyDescent="0.45">
      <c r="A52" s="377"/>
      <c r="B52" s="353" t="str">
        <f>IF('Manufacturer Input'!C70 &lt;&gt; "",[0]!Replaced_Component_1,"")</f>
        <v/>
      </c>
      <c r="C52" s="353"/>
      <c r="D52" s="64" t="str">
        <f>IF('Manufacturer Input'!C70&lt;&gt;"",[0]!Replacement_Rate_1,"")</f>
        <v/>
      </c>
      <c r="E52" s="60" t="str">
        <f>IFERROR(IF(B52 &lt;&gt; "",(D52*Product_weight__kg)*VLOOKUP(B52,'TM65 Carbon Coefficients'!$A$2:$B$26,2,FALSE)*IF(VLOOKUP(B52,$B$16:$C$49,2,FALSE)&lt;&gt;"",(VLOOKUP(B52,$B$16:$C$49,2,FALSE)),0),""),(IF(B52 &lt;&gt; "",(D52*Product_weight__kg)*VLOOKUP(B52,'ICE Db'!$D$2:$Q$67,14)*IF(VLOOKUP(B52,$B$16:$C$49,2,FALSE)&lt;&gt;"",(VLOOKUP(B52,$B$16:$C$49,2,FALSE)),0),"")))</f>
        <v/>
      </c>
    </row>
    <row r="53" spans="1:5" s="1" customFormat="1" ht="15" customHeight="1" x14ac:dyDescent="0.45">
      <c r="A53" s="372"/>
      <c r="B53" s="353" t="str">
        <f>IF('Manufacturer Input'!C71 &lt;&gt; "",[0]!Replaced_Component_2,"")</f>
        <v/>
      </c>
      <c r="C53" s="353"/>
      <c r="D53" s="64" t="str">
        <f>IF('Manufacturer Input'!C71&lt;&gt;"",[0]!Replacement_Rate_2,"")</f>
        <v/>
      </c>
      <c r="E53" s="60" t="str">
        <f>IF(B53 &lt;&gt; "",(D53*Product_weight__kg)*VLOOKUP(B53,'TM65 Carbon Coefficients'!$A$2:$B$26,2,FALSE)*IF(VLOOKUP(B53,$B$16:$C$49,2,FALSE)&lt;&gt;"",(VLOOKUP(B53,$B$16:$C$49,2,FALSE)),0),"")</f>
        <v/>
      </c>
    </row>
    <row r="54" spans="1:5" s="1" customFormat="1" x14ac:dyDescent="0.45">
      <c r="A54" s="372"/>
      <c r="B54" s="353" t="str">
        <f>IF('Manufacturer Input'!C72 &lt;&gt; "",[0]!Replaced_Component_3,"")</f>
        <v/>
      </c>
      <c r="C54" s="353"/>
      <c r="D54" s="64" t="str">
        <f>IF('Manufacturer Input'!C72&lt;&gt;"",[0]!Replacement_Rate_3,"")</f>
        <v/>
      </c>
      <c r="E54" s="60" t="str">
        <f>IF(B54 &lt;&gt; "",(D54*Product_weight__kg)*VLOOKUP(B54,'TM65 Carbon Coefficients'!$A$2:$B$26,2,FALSE)*IF(VLOOKUP(B54,$B$16:$C$49,2,FALSE)&lt;&gt;"",(VLOOKUP(B54,$B$16:$C$49,2,FALSE)),0),"")</f>
        <v/>
      </c>
    </row>
    <row r="55" spans="1:5" s="1" customFormat="1" x14ac:dyDescent="0.45">
      <c r="A55" s="372"/>
      <c r="B55" s="353" t="str">
        <f>IF('Manufacturer Input'!C73 &lt;&gt; "",[0]!Replaced_Component_4,"")</f>
        <v/>
      </c>
      <c r="C55" s="353"/>
      <c r="D55" s="64" t="str">
        <f>IF('Manufacturer Input'!C73&lt;&gt;"",[0]!Replacement_Rate_4,"")</f>
        <v/>
      </c>
      <c r="E55" s="60" t="str">
        <f>IF(B55 &lt;&gt; "",(D55*Product_weight__kg)*VLOOKUP(B55,'TM65 Carbon Coefficients'!$A$2:$B$26,2,FALSE)*IF(VLOOKUP(B55,$B$16:$C$49,2,FALSE)&lt;&gt;"",(VLOOKUP(B55,$B$16:$C$49,2,FALSE)),0),"")</f>
        <v/>
      </c>
    </row>
    <row r="56" spans="1:5" s="1" customFormat="1" ht="14.65" thickBot="1" x14ac:dyDescent="0.5">
      <c r="A56" s="378"/>
      <c r="B56" s="353" t="str">
        <f>IF('Manufacturer Input'!C74 &lt;&gt; "",[0]!Replaced_Component_5,"")</f>
        <v/>
      </c>
      <c r="C56" s="353"/>
      <c r="D56" s="64" t="str">
        <f>IF('Manufacturer Input'!C74&lt;&gt;"",[0]!Replacement_Rate_5,"")</f>
        <v/>
      </c>
      <c r="E56" s="60" t="str">
        <f>IF(B56 &lt;&gt; "",(D56*Product_weight__kg)*VLOOKUP(B56,'TM65 Carbon Coefficients'!$A$2:$B$26,2,FALSE)*IF(VLOOKUP(B56,$B$16:$C$49,2,FALSE)&lt;&gt;"",(VLOOKUP(B56,$B$16:$C$49,2,FALSE)),0),"")</f>
        <v/>
      </c>
    </row>
    <row r="57" spans="1:5" x14ac:dyDescent="0.45">
      <c r="A57" s="20" t="s">
        <v>85</v>
      </c>
      <c r="B57" s="21"/>
      <c r="C57" s="43"/>
      <c r="D57" s="22"/>
      <c r="E57" s="62">
        <f>IF(OR(B52 &lt;&gt; "",B53 &lt;&gt; "",B54 &lt;&gt; "",B55 &lt;&gt; "",B56 &lt;&gt; ""),(IF(SUM(E52:E56) &lt;&gt; 0,SUM(E52:E56),(E50 * 0.1))),(E50 * 0.1))</f>
        <v>0</v>
      </c>
    </row>
    <row r="58" spans="1:5" ht="28.9" thickBot="1" x14ac:dyDescent="0.5">
      <c r="A58" s="23" t="s">
        <v>86</v>
      </c>
      <c r="B58" s="24"/>
      <c r="C58" s="44"/>
      <c r="D58" s="25"/>
      <c r="E58" s="62" t="e">
        <f>(E50+E57)*(VLOOKUP(B5,'Product Complexity'!A2:C28,3,FALSE)*1.3)</f>
        <v>#N/A</v>
      </c>
    </row>
    <row r="59" spans="1:5" ht="16.149999999999999" thickBot="1" x14ac:dyDescent="0.5">
      <c r="A59" s="368" t="s">
        <v>87</v>
      </c>
      <c r="B59" s="369"/>
      <c r="C59" s="370"/>
      <c r="D59" s="371"/>
    </row>
    <row r="60" spans="1:5" ht="28.9" thickBot="1" x14ac:dyDescent="0.5">
      <c r="A60" s="26" t="s">
        <v>88</v>
      </c>
      <c r="B60" s="69">
        <f>IF('Manufacturer Input'!C66&lt;&gt;"",'Manufacturer Input'!C67*(VLOOKUP('Manufacturer Input'!C68,'Ref Leak'!A2:C5,3,FALSE))*(VLOOKUP('Manufacturer Input'!C66,'Ref GWP'!B2:D15,3,FALSE))*'Manufacturer Input'!C27,0)</f>
        <v>0</v>
      </c>
      <c r="C60" s="70">
        <f>IF('Manufacturer Input'!C66&lt;&gt;"",'Manufacturer Input'!C67*(100%-(VLOOKUP('Manufacturer Input'!C68,'Ref Leak'!A2:D5,4,FALSE)))*(VLOOKUP('Manufacturer Input'!C66,'Ref GWP'!B2:D15,3,FALSE)),0)</f>
        <v>0</v>
      </c>
      <c r="D60" s="68"/>
      <c r="E60" s="62">
        <f>C60+B60</f>
        <v>0</v>
      </c>
    </row>
    <row r="61" spans="1:5" ht="14.65" thickBot="1" x14ac:dyDescent="0.5">
      <c r="A61" s="354" t="s">
        <v>89</v>
      </c>
      <c r="B61" s="355"/>
      <c r="C61" s="356"/>
      <c r="D61" s="357"/>
    </row>
    <row r="62" spans="1:5" x14ac:dyDescent="0.45">
      <c r="A62" s="27" t="s">
        <v>90</v>
      </c>
      <c r="B62" s="28"/>
      <c r="C62" s="45"/>
      <c r="D62" s="29"/>
      <c r="E62" s="62" t="e">
        <f>E58+E60</f>
        <v>#N/A</v>
      </c>
    </row>
  </sheetData>
  <sheetProtection insertHyperlinks="0" selectLockedCells="1"/>
  <sortState xmlns:xlrd2="http://schemas.microsoft.com/office/spreadsheetml/2017/richdata2" ref="B17:G40">
    <sortCondition ref="B16:B40"/>
  </sortState>
  <mergeCells count="18">
    <mergeCell ref="A1:D1"/>
    <mergeCell ref="A2:D2"/>
    <mergeCell ref="A4:D4"/>
    <mergeCell ref="A13:D13"/>
    <mergeCell ref="A59:D59"/>
    <mergeCell ref="A14:A50"/>
    <mergeCell ref="B14:B15"/>
    <mergeCell ref="C14:C15"/>
    <mergeCell ref="D14:D15"/>
    <mergeCell ref="A51:A56"/>
    <mergeCell ref="B51:C51"/>
    <mergeCell ref="B55:C55"/>
    <mergeCell ref="B56:C56"/>
    <mergeCell ref="E14:E15"/>
    <mergeCell ref="B52:C52"/>
    <mergeCell ref="B53:C53"/>
    <mergeCell ref="B54:C54"/>
    <mergeCell ref="A61:D61"/>
  </mergeCells>
  <conditionalFormatting sqref="C50">
    <cfRule type="cellIs" dxfId="17" priority="1" operator="lessThan">
      <formula>0.95</formula>
    </cfRule>
    <cfRule type="cellIs" dxfId="16" priority="2" operator="greaterThan">
      <formula>1</formula>
    </cfRule>
    <cfRule type="cellIs" dxfId="15" priority="3" operator="between">
      <formula>95%</formula>
      <formula>1</formula>
    </cfRule>
  </conditionalFormatting>
  <dataValidations disablePrompts="1" count="1">
    <dataValidation type="list" allowBlank="1" showInputMessage="1" showErrorMessage="1" sqref="C8 C12" xr:uid="{52B52E75-0941-4E27-A88E-2F353E6C806D}">
      <formula1>#REF!</formula1>
    </dataValidation>
  </dataValidations>
  <pageMargins left="0.7" right="0.7" top="0.75" bottom="0.75" header="0.3" footer="0.3"/>
  <pageSetup orientation="portrait" r:id="rId1"/>
  <ignoredErrors>
    <ignoredError sqref="B5"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2F0AC-14CA-4ACB-80EA-B9C844FF4BD3}">
  <dimension ref="A1:L71"/>
  <sheetViews>
    <sheetView topLeftCell="A44" zoomScale="130" zoomScaleNormal="130" zoomScaleSheetLayoutView="100" workbookViewId="0">
      <selection activeCell="E60" sqref="E60"/>
    </sheetView>
  </sheetViews>
  <sheetFormatPr defaultColWidth="51" defaultRowHeight="14.25" x14ac:dyDescent="0.45"/>
  <cols>
    <col min="1" max="1" width="55.73046875" style="8" customWidth="1"/>
    <col min="2" max="3" width="25.73046875" style="8" customWidth="1"/>
    <col min="4" max="4" width="33.46484375" style="8" customWidth="1"/>
    <col min="5" max="5" width="18.265625" style="8" customWidth="1"/>
    <col min="6" max="6" width="13" style="8" customWidth="1"/>
    <col min="7" max="7" width="13.46484375" style="8" customWidth="1"/>
    <col min="8" max="8" width="12.265625" style="8" customWidth="1"/>
    <col min="9" max="9" width="12.73046875" style="8" customWidth="1"/>
    <col min="10" max="10" width="12.19921875" style="8" customWidth="1"/>
    <col min="11" max="11" width="12" style="8" customWidth="1"/>
    <col min="12" max="12" width="17.19921875" style="8" customWidth="1"/>
    <col min="13" max="16384" width="51" style="8"/>
  </cols>
  <sheetData>
    <row r="1" spans="1:6" ht="80.2" customHeight="1" thickBot="1" x14ac:dyDescent="0.5">
      <c r="A1" s="358" t="s">
        <v>31146</v>
      </c>
      <c r="B1" s="359"/>
      <c r="C1" s="359"/>
      <c r="D1" s="360"/>
    </row>
    <row r="2" spans="1:6" ht="207.75" customHeight="1" thickBot="1" x14ac:dyDescent="0.5">
      <c r="A2" s="361" t="s">
        <v>31219</v>
      </c>
      <c r="B2" s="362"/>
      <c r="C2" s="362"/>
      <c r="D2" s="363"/>
    </row>
    <row r="3" spans="1:6" ht="14.65" thickBot="1" x14ac:dyDescent="0.5"/>
    <row r="4" spans="1:6" ht="14.65" thickBot="1" x14ac:dyDescent="0.5">
      <c r="A4" s="364" t="s">
        <v>73</v>
      </c>
      <c r="B4" s="365"/>
      <c r="C4" s="366"/>
      <c r="D4" s="367"/>
    </row>
    <row r="5" spans="1:6" x14ac:dyDescent="0.45">
      <c r="A5" s="10" t="s">
        <v>43</v>
      </c>
      <c r="B5" s="11">
        <f>[0]!Type_of_product</f>
        <v>0</v>
      </c>
      <c r="C5" s="38"/>
      <c r="D5" s="12"/>
    </row>
    <row r="6" spans="1:6" ht="15.75" x14ac:dyDescent="0.45">
      <c r="A6" s="13" t="s">
        <v>74</v>
      </c>
      <c r="B6" s="71" t="str">
        <f>CONCATENATE('Manufacturer Input'!C26," ",'Manufacturer Input'!E26)</f>
        <v xml:space="preserve"> </v>
      </c>
      <c r="C6" s="38"/>
      <c r="D6" s="14"/>
    </row>
    <row r="7" spans="1:6" x14ac:dyDescent="0.45">
      <c r="A7" s="13" t="s">
        <v>75</v>
      </c>
      <c r="B7" s="72">
        <f>Product_weight__kg</f>
        <v>0</v>
      </c>
      <c r="C7" s="38"/>
      <c r="D7" s="14"/>
    </row>
    <row r="8" spans="1:6" x14ac:dyDescent="0.45">
      <c r="A8" s="15" t="s">
        <v>76</v>
      </c>
      <c r="B8" s="9" t="str">
        <f>IF(AND('Manufacturer Input'!D65 &gt;= 95%,'Manufacturer Input'!D65 &lt;= 100%),"Y","N")</f>
        <v>N</v>
      </c>
      <c r="C8" s="39"/>
      <c r="D8" s="14"/>
    </row>
    <row r="9" spans="1:6" x14ac:dyDescent="0.45">
      <c r="A9" s="13" t="s">
        <v>45</v>
      </c>
      <c r="B9" s="73">
        <f>'Manufacturer Input'!C27</f>
        <v>0</v>
      </c>
      <c r="C9" s="39"/>
      <c r="D9" s="14"/>
    </row>
    <row r="10" spans="1:6" x14ac:dyDescent="0.45">
      <c r="A10" s="13" t="s">
        <v>78</v>
      </c>
      <c r="B10" s="9">
        <f>'Manufacturer Input'!C66</f>
        <v>0</v>
      </c>
      <c r="C10" s="74" t="e">
        <f>VLOOKUP(B10,'Ref GWP'!B2:D15,3,FALSE)</f>
        <v>#N/A</v>
      </c>
      <c r="D10" s="16"/>
    </row>
    <row r="11" spans="1:6" x14ac:dyDescent="0.45">
      <c r="A11" s="13" t="s">
        <v>80</v>
      </c>
      <c r="B11" s="75">
        <f>'Manufacturer Input'!C67</f>
        <v>0</v>
      </c>
      <c r="C11" s="40"/>
      <c r="D11" s="16"/>
    </row>
    <row r="12" spans="1:6" ht="14.65" thickBot="1" x14ac:dyDescent="0.5">
      <c r="A12" s="17" t="s">
        <v>81</v>
      </c>
      <c r="B12" s="76" t="e">
        <f>(VLOOKUP('Mid-level Calculation'!B5,'Product Complexity'!A2:D28,4,FALSE))</f>
        <v>#N/A</v>
      </c>
      <c r="C12" s="41"/>
      <c r="D12" s="67" t="s">
        <v>82</v>
      </c>
    </row>
    <row r="13" spans="1:6" ht="16.149999999999999" thickBot="1" x14ac:dyDescent="0.5">
      <c r="A13" s="368" t="s">
        <v>83</v>
      </c>
      <c r="B13" s="369"/>
      <c r="C13" s="370"/>
      <c r="D13" s="371"/>
    </row>
    <row r="14" spans="1:6" s="1" customFormat="1" ht="29.25" customHeight="1" x14ac:dyDescent="0.45">
      <c r="A14" s="372" t="s">
        <v>38</v>
      </c>
      <c r="B14" s="351" t="s">
        <v>37</v>
      </c>
      <c r="C14" s="351" t="s">
        <v>48</v>
      </c>
      <c r="D14" s="375" t="s">
        <v>64</v>
      </c>
      <c r="E14" s="351" t="s">
        <v>31109</v>
      </c>
      <c r="F14" s="351" t="s">
        <v>31129</v>
      </c>
    </row>
    <row r="15" spans="1:6" s="1" customFormat="1" x14ac:dyDescent="0.45">
      <c r="A15" s="373"/>
      <c r="B15" s="352"/>
      <c r="C15" s="352"/>
      <c r="D15" s="376"/>
      <c r="E15" s="352"/>
      <c r="F15" s="352"/>
    </row>
    <row r="16" spans="1:6" s="1" customFormat="1" x14ac:dyDescent="0.45">
      <c r="A16" s="373"/>
      <c r="B16" s="2" t="str">
        <f>'Manufacturer Input'!C31</f>
        <v>ABS</v>
      </c>
      <c r="C16" s="3" t="str">
        <f>IF('Manufacturer Input'!D31 &lt;&gt; "",'Manufacturer Input'!D31,"")</f>
        <v/>
      </c>
      <c r="D16" s="58" t="str">
        <f>IF('Manufacturer Input'!G31 &lt;&gt; "",'Manufacturer Input'!G31,"")</f>
        <v/>
      </c>
      <c r="E16" s="60" t="str">
        <f>IF(C16 &lt;&gt; "",(C16*Product_weight__kg)*VLOOKUP(B16,'TM65 Carbon Coefficients'!$A$2:$B$26,2,FALSE),"")</f>
        <v/>
      </c>
      <c r="F16" s="84" t="str">
        <f>IF(C16&lt;&gt;"",(6371*2*ATAN2(SQRT(1-(SIN((('Manufacturer Input'!$E$82*(PI()/180))-('Manufacturer Input'!E31*(PI()/180)))/2)^2+COS(('Manufacturer Input'!E31*(PI()/180)))*COS(('Manufacturer Input'!$E$82*(PI()/180)))*SIN((('Manufacturer Input'!$G$82*(PI()/180))-('Manufacturer Input'!F31*(PI()/180)))/2)^2)),SQRT(SIN((('Manufacturer Input'!$E$82*(PI()/180))-('Manufacturer Input'!E31*(PI()/180)))/2)^2+COS(('Manufacturer Input'!E31*(PI()/180)))*COS(('Manufacturer Input'!$E$82*(PI()/180)))*SIN((('Manufacturer Input'!$G$82*(PI()/180))-('Manufacturer Input'!F31*(PI()/180)))/2)^2))),"")</f>
        <v/>
      </c>
    </row>
    <row r="17" spans="1:6" s="1" customFormat="1" x14ac:dyDescent="0.45">
      <c r="A17" s="373"/>
      <c r="B17" s="2" t="str">
        <f>'Manufacturer Input'!C32</f>
        <v xml:space="preserve">Aluminium </v>
      </c>
      <c r="C17" s="3" t="str">
        <f>IF('Manufacturer Input'!D32 &lt;&gt; "",'Manufacturer Input'!D32,"")</f>
        <v/>
      </c>
      <c r="D17" s="58" t="str">
        <f>IF('Manufacturer Input'!G32 &lt;&gt; "",'Manufacturer Input'!G32,"")</f>
        <v/>
      </c>
      <c r="E17" s="60" t="str">
        <f>IF(C17 &lt;&gt; "",(C17*Product_weight__kg)*VLOOKUP(B17,'TM65 Carbon Coefficients'!$A$2:$B$26,2,FALSE),"")</f>
        <v/>
      </c>
      <c r="F17" s="84" t="str">
        <f>IF(C17&lt;&gt;"",(6371*2*ATAN2(SQRT(1-(SIN((('Manufacturer Input'!$E$82*(PI()/180))-('Manufacturer Input'!E32*(PI()/180)))/2)^2+COS(('Manufacturer Input'!E32*(PI()/180)))*COS(('Manufacturer Input'!$E$82*(PI()/180)))*SIN((('Manufacturer Input'!$G$82*(PI()/180))-('Manufacturer Input'!F32*(PI()/180)))/2)^2)),SQRT(SIN((('Manufacturer Input'!$E$82*(PI()/180))-('Manufacturer Input'!E32*(PI()/180)))/2)^2+COS(('Manufacturer Input'!E32*(PI()/180)))*COS(('Manufacturer Input'!$E$82*(PI()/180)))*SIN((('Manufacturer Input'!$G$82*(PI()/180))-('Manufacturer Input'!F32*(PI()/180)))/2)^2))),"")</f>
        <v/>
      </c>
    </row>
    <row r="18" spans="1:6" s="1" customFormat="1" x14ac:dyDescent="0.45">
      <c r="A18" s="373"/>
      <c r="B18" s="2" t="str">
        <f>'Manufacturer Input'!C33</f>
        <v>Brass</v>
      </c>
      <c r="C18" s="3" t="str">
        <f>IF('Manufacturer Input'!D33 &lt;&gt; "",'Manufacturer Input'!D33,"")</f>
        <v/>
      </c>
      <c r="D18" s="58" t="str">
        <f>IF('Manufacturer Input'!G33 &lt;&gt; "",'Manufacturer Input'!G33,"")</f>
        <v/>
      </c>
      <c r="E18" s="60" t="str">
        <f>IF(C18 &lt;&gt; "",(C18*Product_weight__kg)*VLOOKUP(B18,'TM65 Carbon Coefficients'!$A$2:$B$26,2,FALSE),"")</f>
        <v/>
      </c>
      <c r="F18" s="84" t="str">
        <f>IF(C18&lt;&gt;"",(6371*2*ATAN2(SQRT(1-(SIN((('Manufacturer Input'!$E$82*(PI()/180))-('Manufacturer Input'!E33*(PI()/180)))/2)^2+COS(('Manufacturer Input'!E33*(PI()/180)))*COS(('Manufacturer Input'!$E$82*(PI()/180)))*SIN((('Manufacturer Input'!$G$82*(PI()/180))-('Manufacturer Input'!F33*(PI()/180)))/2)^2)),SQRT(SIN((('Manufacturer Input'!$E$82*(PI()/180))-('Manufacturer Input'!E33*(PI()/180)))/2)^2+COS(('Manufacturer Input'!E33*(PI()/180)))*COS(('Manufacturer Input'!$E$82*(PI()/180)))*SIN((('Manufacturer Input'!$G$82*(PI()/180))-('Manufacturer Input'!F33*(PI()/180)))/2)^2))),"")</f>
        <v/>
      </c>
    </row>
    <row r="19" spans="1:6" s="1" customFormat="1" x14ac:dyDescent="0.45">
      <c r="A19" s="373"/>
      <c r="B19" s="2" t="str">
        <f>'Manufacturer Input'!C34</f>
        <v>Cast iron</v>
      </c>
      <c r="C19" s="3" t="str">
        <f>IF('Manufacturer Input'!D34 &lt;&gt; "",'Manufacturer Input'!D34,"")</f>
        <v/>
      </c>
      <c r="D19" s="58" t="str">
        <f>IF('Manufacturer Input'!G34 &lt;&gt; "",'Manufacturer Input'!G34,"")</f>
        <v/>
      </c>
      <c r="E19" s="60" t="str">
        <f>IF(C19 &lt;&gt; "",(C19*Product_weight__kg)*VLOOKUP(B19,'TM65 Carbon Coefficients'!$A$2:$B$26,2,FALSE),"")</f>
        <v/>
      </c>
      <c r="F19" s="84" t="str">
        <f>IF(C19&lt;&gt;"",(6371*2*ATAN2(SQRT(1-(SIN((('Manufacturer Input'!$E$82*(PI()/180))-('Manufacturer Input'!E34*(PI()/180)))/2)^2+COS(('Manufacturer Input'!E34*(PI()/180)))*COS(('Manufacturer Input'!$E$82*(PI()/180)))*SIN((('Manufacturer Input'!$G$82*(PI()/180))-('Manufacturer Input'!F34*(PI()/180)))/2)^2)),SQRT(SIN((('Manufacturer Input'!$E$82*(PI()/180))-('Manufacturer Input'!E34*(PI()/180)))/2)^2+COS(('Manufacturer Input'!E34*(PI()/180)))*COS(('Manufacturer Input'!$E$82*(PI()/180)))*SIN((('Manufacturer Input'!$G$82*(PI()/180))-('Manufacturer Input'!F34*(PI()/180)))/2)^2))),"")</f>
        <v/>
      </c>
    </row>
    <row r="20" spans="1:6" s="1" customFormat="1" x14ac:dyDescent="0.45">
      <c r="A20" s="373"/>
      <c r="B20" s="2" t="str">
        <f>'Manufacturer Input'!C35</f>
        <v>Ceramic</v>
      </c>
      <c r="C20" s="3" t="str">
        <f>IF('Manufacturer Input'!D35 &lt;&gt; "",'Manufacturer Input'!D35,"")</f>
        <v/>
      </c>
      <c r="D20" s="58" t="str">
        <f>IF('Manufacturer Input'!G35 &lt;&gt; "",'Manufacturer Input'!G35,"")</f>
        <v/>
      </c>
      <c r="E20" s="60" t="str">
        <f>IF(C20 &lt;&gt; "",(C20*Product_weight__kg)*VLOOKUP(B20,'TM65 Carbon Coefficients'!$A$2:$B$26,2,FALSE),"")</f>
        <v/>
      </c>
      <c r="F20" s="84" t="str">
        <f>IF(C20&lt;&gt;"",(6371*2*ATAN2(SQRT(1-(SIN((('Manufacturer Input'!$E$82*(PI()/180))-('Manufacturer Input'!E35*(PI()/180)))/2)^2+COS(('Manufacturer Input'!E35*(PI()/180)))*COS(('Manufacturer Input'!$E$82*(PI()/180)))*SIN((('Manufacturer Input'!$G$82*(PI()/180))-('Manufacturer Input'!F35*(PI()/180)))/2)^2)),SQRT(SIN((('Manufacturer Input'!$E$82*(PI()/180))-('Manufacturer Input'!E35*(PI()/180)))/2)^2+COS(('Manufacturer Input'!E35*(PI()/180)))*COS(('Manufacturer Input'!$E$82*(PI()/180)))*SIN((('Manufacturer Input'!$G$82*(PI()/180))-('Manufacturer Input'!F35*(PI()/180)))/2)^2))),"")</f>
        <v/>
      </c>
    </row>
    <row r="21" spans="1:6" s="1" customFormat="1" x14ac:dyDescent="0.45">
      <c r="A21" s="373"/>
      <c r="B21" s="2" t="str">
        <f>'Manufacturer Input'!C36</f>
        <v>Copper</v>
      </c>
      <c r="C21" s="3" t="str">
        <f>IF('Manufacturer Input'!D36 &lt;&gt; "",'Manufacturer Input'!D36,"")</f>
        <v/>
      </c>
      <c r="D21" s="58" t="str">
        <f>IF('Manufacturer Input'!G36 &lt;&gt; "",'Manufacturer Input'!G36,"")</f>
        <v/>
      </c>
      <c r="E21" s="60" t="str">
        <f>IF(C21 &lt;&gt; "",(C21*Product_weight__kg)*VLOOKUP(B21,'TM65 Carbon Coefficients'!$A$2:$B$26,2,FALSE),"")</f>
        <v/>
      </c>
      <c r="F21" s="84" t="str">
        <f>IF(C21&lt;&gt;"",(6371*2*ATAN2(SQRT(1-(SIN((('Manufacturer Input'!$E$82*(PI()/180))-('Manufacturer Input'!E36*(PI()/180)))/2)^2+COS(('Manufacturer Input'!E36*(PI()/180)))*COS(('Manufacturer Input'!$E$82*(PI()/180)))*SIN((('Manufacturer Input'!$G$82*(PI()/180))-('Manufacturer Input'!F36*(PI()/180)))/2)^2)),SQRT(SIN((('Manufacturer Input'!$E$82*(PI()/180))-('Manufacturer Input'!E36*(PI()/180)))/2)^2+COS(('Manufacturer Input'!E36*(PI()/180)))*COS(('Manufacturer Input'!$E$82*(PI()/180)))*SIN((('Manufacturer Input'!$G$82*(PI()/180))-('Manufacturer Input'!F36*(PI()/180)))/2)^2))),"")</f>
        <v/>
      </c>
    </row>
    <row r="22" spans="1:6" s="1" customFormat="1" x14ac:dyDescent="0.45">
      <c r="A22" s="373"/>
      <c r="B22" s="2" t="str">
        <f>'Manufacturer Input'!C37</f>
        <v>Electronic component</v>
      </c>
      <c r="C22" s="3" t="str">
        <f>IF('Manufacturer Input'!D37 &lt;&gt; "",'Manufacturer Input'!D37,"")</f>
        <v/>
      </c>
      <c r="D22" s="58" t="str">
        <f>IF('Manufacturer Input'!G37 &lt;&gt; "",'Manufacturer Input'!G37,"")</f>
        <v/>
      </c>
      <c r="E22" s="60" t="str">
        <f>IF(C22 &lt;&gt; "",(C22*Product_weight__kg)*VLOOKUP(B22,'TM65 Carbon Coefficients'!$A$2:$B$26,2,FALSE),"")</f>
        <v/>
      </c>
      <c r="F22" s="84" t="str">
        <f>IF(C22&lt;&gt;"",(6371*2*ATAN2(SQRT(1-(SIN((('Manufacturer Input'!$E$82*(PI()/180))-('Manufacturer Input'!E37*(PI()/180)))/2)^2+COS(('Manufacturer Input'!E37*(PI()/180)))*COS(('Manufacturer Input'!$E$82*(PI()/180)))*SIN((('Manufacturer Input'!$G$82*(PI()/180))-('Manufacturer Input'!F37*(PI()/180)))/2)^2)),SQRT(SIN((('Manufacturer Input'!$E$82*(PI()/180))-('Manufacturer Input'!E37*(PI()/180)))/2)^2+COS(('Manufacturer Input'!E37*(PI()/180)))*COS(('Manufacturer Input'!$E$82*(PI()/180)))*SIN((('Manufacturer Input'!$G$82*(PI()/180))-('Manufacturer Input'!F37*(PI()/180)))/2)^2))),"")</f>
        <v/>
      </c>
    </row>
    <row r="23" spans="1:6" s="1" customFormat="1" x14ac:dyDescent="0.45">
      <c r="A23" s="373"/>
      <c r="B23" s="2" t="str">
        <f>'Manufacturer Input'!C38</f>
        <v>Expanded polystyrene</v>
      </c>
      <c r="C23" s="3" t="str">
        <f>IF('Manufacturer Input'!D38 &lt;&gt; "",'Manufacturer Input'!D38,"")</f>
        <v/>
      </c>
      <c r="D23" s="58" t="str">
        <f>IF('Manufacturer Input'!G38 &lt;&gt; "",'Manufacturer Input'!G38,"")</f>
        <v/>
      </c>
      <c r="E23" s="60" t="str">
        <f>IF(C23 &lt;&gt; "",(C23*Product_weight__kg)*VLOOKUP(B23,'TM65 Carbon Coefficients'!$A$2:$B$26,2,FALSE),"")</f>
        <v/>
      </c>
      <c r="F23" s="84" t="str">
        <f>IF(C23&lt;&gt;"",(6371*2*ATAN2(SQRT(1-(SIN((('Manufacturer Input'!$E$82*(PI()/180))-('Manufacturer Input'!E38*(PI()/180)))/2)^2+COS(('Manufacturer Input'!E38*(PI()/180)))*COS(('Manufacturer Input'!$E$82*(PI()/180)))*SIN((('Manufacturer Input'!$G$82*(PI()/180))-('Manufacturer Input'!F38*(PI()/180)))/2)^2)),SQRT(SIN((('Manufacturer Input'!$E$82*(PI()/180))-('Manufacturer Input'!E38*(PI()/180)))/2)^2+COS(('Manufacturer Input'!E38*(PI()/180)))*COS(('Manufacturer Input'!$E$82*(PI()/180)))*SIN((('Manufacturer Input'!$G$82*(PI()/180))-('Manufacturer Input'!F38*(PI()/180)))/2)^2))),"")</f>
        <v/>
      </c>
    </row>
    <row r="24" spans="1:6" s="1" customFormat="1" x14ac:dyDescent="0.45">
      <c r="A24" s="373"/>
      <c r="B24" s="2" t="str">
        <f>'Manufacturer Input'!C39</f>
        <v>Glass</v>
      </c>
      <c r="C24" s="3" t="str">
        <f>IF('Manufacturer Input'!D39 &lt;&gt; "",'Manufacturer Input'!D39,"")</f>
        <v/>
      </c>
      <c r="D24" s="58" t="str">
        <f>IF('Manufacturer Input'!G39 &lt;&gt; "",'Manufacturer Input'!G39,"")</f>
        <v/>
      </c>
      <c r="E24" s="60" t="str">
        <f>IF(C24 &lt;&gt; "",(C24*Product_weight__kg)*VLOOKUP(B24,'TM65 Carbon Coefficients'!$A$2:$B$26,2,FALSE),"")</f>
        <v/>
      </c>
      <c r="F24" s="84" t="str">
        <f>IF(C24&lt;&gt;"",(6371*2*ATAN2(SQRT(1-(SIN((('Manufacturer Input'!$E$82*(PI()/180))-('Manufacturer Input'!E39*(PI()/180)))/2)^2+COS(('Manufacturer Input'!E39*(PI()/180)))*COS(('Manufacturer Input'!$E$82*(PI()/180)))*SIN((('Manufacturer Input'!$G$82*(PI()/180))-('Manufacturer Input'!F39*(PI()/180)))/2)^2)),SQRT(SIN((('Manufacturer Input'!$E$82*(PI()/180))-('Manufacturer Input'!E39*(PI()/180)))/2)^2+COS(('Manufacturer Input'!E39*(PI()/180)))*COS(('Manufacturer Input'!$E$82*(PI()/180)))*SIN((('Manufacturer Input'!$G$82*(PI()/180))-('Manufacturer Input'!F39*(PI()/180)))/2)^2))),"")</f>
        <v/>
      </c>
    </row>
    <row r="25" spans="1:6" s="1" customFormat="1" x14ac:dyDescent="0.45">
      <c r="A25" s="373"/>
      <c r="B25" s="2" t="str">
        <f>'Manufacturer Input'!C40</f>
        <v>Insulation (general) </v>
      </c>
      <c r="C25" s="3" t="str">
        <f>IF('Manufacturer Input'!D40 &lt;&gt; "",'Manufacturer Input'!D40,"")</f>
        <v/>
      </c>
      <c r="D25" s="58" t="str">
        <f>IF('Manufacturer Input'!G40 &lt;&gt; "",'Manufacturer Input'!G40,"")</f>
        <v/>
      </c>
      <c r="E25" s="60" t="str">
        <f>IF(C25 &lt;&gt; "",(C25*Product_weight__kg)*VLOOKUP(B25,'TM65 Carbon Coefficients'!$A$2:$B$26,2,FALSE),"")</f>
        <v/>
      </c>
      <c r="F25" s="84" t="str">
        <f>IF(C25&lt;&gt;"",(6371*2*ATAN2(SQRT(1-(SIN((('Manufacturer Input'!$E$82*(PI()/180))-('Manufacturer Input'!E40*(PI()/180)))/2)^2+COS(('Manufacturer Input'!E40*(PI()/180)))*COS(('Manufacturer Input'!$E$82*(PI()/180)))*SIN((('Manufacturer Input'!$G$82*(PI()/180))-('Manufacturer Input'!F40*(PI()/180)))/2)^2)),SQRT(SIN((('Manufacturer Input'!$E$82*(PI()/180))-('Manufacturer Input'!E40*(PI()/180)))/2)^2+COS(('Manufacturer Input'!E40*(PI()/180)))*COS(('Manufacturer Input'!$E$82*(PI()/180)))*SIN((('Manufacturer Input'!$G$82*(PI()/180))-('Manufacturer Input'!F40*(PI()/180)))/2)^2))),"")</f>
        <v/>
      </c>
    </row>
    <row r="26" spans="1:6" s="1" customFormat="1" x14ac:dyDescent="0.45">
      <c r="A26" s="373"/>
      <c r="B26" s="2" t="str">
        <f>'Manufacturer Input'!C41</f>
        <v>Iron</v>
      </c>
      <c r="C26" s="3" t="str">
        <f>IF('Manufacturer Input'!D41 &lt;&gt; "",'Manufacturer Input'!D41,"")</f>
        <v/>
      </c>
      <c r="D26" s="58" t="str">
        <f>IF('Manufacturer Input'!G41 &lt;&gt; "",'Manufacturer Input'!G41,"")</f>
        <v/>
      </c>
      <c r="E26" s="60" t="str">
        <f>IF(C26 &lt;&gt; "",(C26*Product_weight__kg)*VLOOKUP(B26,'TM65 Carbon Coefficients'!$A$2:$B$26,2,FALSE),"")</f>
        <v/>
      </c>
      <c r="F26" s="84" t="str">
        <f>IF(C26&lt;&gt;"",(6371*2*ATAN2(SQRT(1-(SIN((('Manufacturer Input'!$E$82*(PI()/180))-('Manufacturer Input'!E41*(PI()/180)))/2)^2+COS(('Manufacturer Input'!E41*(PI()/180)))*COS(('Manufacturer Input'!$E$82*(PI()/180)))*SIN((('Manufacturer Input'!$G$82*(PI()/180))-('Manufacturer Input'!F41*(PI()/180)))/2)^2)),SQRT(SIN((('Manufacturer Input'!$E$82*(PI()/180))-('Manufacturer Input'!E41*(PI()/180)))/2)^2+COS(('Manufacturer Input'!E41*(PI()/180)))*COS(('Manufacturer Input'!$E$82*(PI()/180)))*SIN((('Manufacturer Input'!$G$82*(PI()/180))-('Manufacturer Input'!F41*(PI()/180)))/2)^2))),"")</f>
        <v/>
      </c>
    </row>
    <row r="27" spans="1:6" s="1" customFormat="1" x14ac:dyDescent="0.45">
      <c r="A27" s="373"/>
      <c r="B27" s="2" t="str">
        <f>'Manufacturer Input'!C42</f>
        <v>Lithium</v>
      </c>
      <c r="C27" s="3" t="str">
        <f>IF('Manufacturer Input'!D42 &lt;&gt; "",'Manufacturer Input'!D42,"")</f>
        <v/>
      </c>
      <c r="D27" s="58" t="str">
        <f>IF('Manufacturer Input'!G42 &lt;&gt; "",'Manufacturer Input'!G42,"")</f>
        <v/>
      </c>
      <c r="E27" s="60" t="str">
        <f>IF(C27 &lt;&gt; "",(C27*Product_weight__kg)*VLOOKUP(B27,'TM65 Carbon Coefficients'!$A$2:$B$26,2,FALSE),"")</f>
        <v/>
      </c>
      <c r="F27" s="84" t="str">
        <f>IF(C27&lt;&gt;"",(6371*2*ATAN2(SQRT(1-(SIN((('Manufacturer Input'!$E$82*(PI()/180))-('Manufacturer Input'!E42*(PI()/180)))/2)^2+COS(('Manufacturer Input'!E42*(PI()/180)))*COS(('Manufacturer Input'!$E$82*(PI()/180)))*SIN((('Manufacturer Input'!$G$82*(PI()/180))-('Manufacturer Input'!F42*(PI()/180)))/2)^2)),SQRT(SIN((('Manufacturer Input'!$E$82*(PI()/180))-('Manufacturer Input'!E42*(PI()/180)))/2)^2+COS(('Manufacturer Input'!E42*(PI()/180)))*COS(('Manufacturer Input'!$E$82*(PI()/180)))*SIN((('Manufacturer Input'!$G$82*(PI()/180))-('Manufacturer Input'!F42*(PI()/180)))/2)^2))),"")</f>
        <v/>
      </c>
    </row>
    <row r="28" spans="1:6" s="1" customFormat="1" x14ac:dyDescent="0.45">
      <c r="A28" s="373"/>
      <c r="B28" s="2" t="str">
        <f>'Manufacturer Input'!C43</f>
        <v>Plastics (general)</v>
      </c>
      <c r="C28" s="3" t="str">
        <f>IF('Manufacturer Input'!D43 &lt;&gt; "",'Manufacturer Input'!D43,"")</f>
        <v/>
      </c>
      <c r="D28" s="58" t="str">
        <f>IF('Manufacturer Input'!G43 &lt;&gt; "",'Manufacturer Input'!G43,"")</f>
        <v/>
      </c>
      <c r="E28" s="60" t="str">
        <f>IF(C28 &lt;&gt; "",(C28*Product_weight__kg)*VLOOKUP(B28,'TM65 Carbon Coefficients'!$A$2:$B$26,2,FALSE),"")</f>
        <v/>
      </c>
      <c r="F28" s="84" t="str">
        <f>IF(C28&lt;&gt;"",(6371*2*ATAN2(SQRT(1-(SIN((('Manufacturer Input'!$E$82*(PI()/180))-('Manufacturer Input'!E43*(PI()/180)))/2)^2+COS(('Manufacturer Input'!E43*(PI()/180)))*COS(('Manufacturer Input'!$E$82*(PI()/180)))*SIN((('Manufacturer Input'!$G$82*(PI()/180))-('Manufacturer Input'!F43*(PI()/180)))/2)^2)),SQRT(SIN((('Manufacturer Input'!$E$82*(PI()/180))-('Manufacturer Input'!E43*(PI()/180)))/2)^2+COS(('Manufacturer Input'!E43*(PI()/180)))*COS(('Manufacturer Input'!$E$82*(PI()/180)))*SIN((('Manufacturer Input'!$G$82*(PI()/180))-('Manufacturer Input'!F43*(PI()/180)))/2)^2))),"")</f>
        <v/>
      </c>
    </row>
    <row r="29" spans="1:6" s="1" customFormat="1" x14ac:dyDescent="0.45">
      <c r="A29" s="373"/>
      <c r="B29" s="2" t="str">
        <f>'Manufacturer Input'!C44</f>
        <v>Polyamide</v>
      </c>
      <c r="C29" s="3" t="str">
        <f>IF('Manufacturer Input'!D44 &lt;&gt; "",'Manufacturer Input'!D44,"")</f>
        <v/>
      </c>
      <c r="D29" s="58" t="str">
        <f>IF('Manufacturer Input'!G44 &lt;&gt; "",'Manufacturer Input'!G44,"")</f>
        <v/>
      </c>
      <c r="E29" s="60" t="str">
        <f>IF(C29 &lt;&gt; "",(C29*Product_weight__kg)*VLOOKUP(B29,'TM65 Carbon Coefficients'!$A$2:$B$26,2,FALSE),"")</f>
        <v/>
      </c>
      <c r="F29" s="84" t="str">
        <f>IF(C29&lt;&gt;"",(6371*2*ATAN2(SQRT(1-(SIN((('Manufacturer Input'!$E$82*(PI()/180))-('Manufacturer Input'!E44*(PI()/180)))/2)^2+COS(('Manufacturer Input'!E44*(PI()/180)))*COS(('Manufacturer Input'!$E$82*(PI()/180)))*SIN((('Manufacturer Input'!$G$82*(PI()/180))-('Manufacturer Input'!F44*(PI()/180)))/2)^2)),SQRT(SIN((('Manufacturer Input'!$E$82*(PI()/180))-('Manufacturer Input'!E44*(PI()/180)))/2)^2+COS(('Manufacturer Input'!E44*(PI()/180)))*COS(('Manufacturer Input'!$E$82*(PI()/180)))*SIN((('Manufacturer Input'!$G$82*(PI()/180))-('Manufacturer Input'!F44*(PI()/180)))/2)^2))),"")</f>
        <v/>
      </c>
    </row>
    <row r="30" spans="1:6" s="1" customFormat="1" x14ac:dyDescent="0.45">
      <c r="A30" s="373"/>
      <c r="B30" s="2" t="str">
        <f>'Manufacturer Input'!C45</f>
        <v>Polycarbonate</v>
      </c>
      <c r="C30" s="3" t="str">
        <f>IF('Manufacturer Input'!D45 &lt;&gt; "",'Manufacturer Input'!D45,"")</f>
        <v/>
      </c>
      <c r="D30" s="58" t="str">
        <f>IF('Manufacturer Input'!G45 &lt;&gt; "",'Manufacturer Input'!G45,"")</f>
        <v/>
      </c>
      <c r="E30" s="60" t="str">
        <f>IF(C30 &lt;&gt; "",(C30*Product_weight__kg)*VLOOKUP(B30,'TM65 Carbon Coefficients'!$A$2:$B$26,2,FALSE),"")</f>
        <v/>
      </c>
      <c r="F30" s="84" t="str">
        <f>IF(C30&lt;&gt;"",(6371*2*ATAN2(SQRT(1-(SIN((('Manufacturer Input'!$E$82*(PI()/180))-('Manufacturer Input'!E45*(PI()/180)))/2)^2+COS(('Manufacturer Input'!E45*(PI()/180)))*COS(('Manufacturer Input'!$E$82*(PI()/180)))*SIN((('Manufacturer Input'!$G$82*(PI()/180))-('Manufacturer Input'!F45*(PI()/180)))/2)^2)),SQRT(SIN((('Manufacturer Input'!$E$82*(PI()/180))-('Manufacturer Input'!E45*(PI()/180)))/2)^2+COS(('Manufacturer Input'!E45*(PI()/180)))*COS(('Manufacturer Input'!$E$82*(PI()/180)))*SIN((('Manufacturer Input'!$G$82*(PI()/180))-('Manufacturer Input'!F45*(PI()/180)))/2)^2))),"")</f>
        <v/>
      </c>
    </row>
    <row r="31" spans="1:6" s="1" customFormat="1" x14ac:dyDescent="0.45">
      <c r="A31" s="373"/>
      <c r="B31" s="2" t="str">
        <f>'Manufacturer Input'!C46</f>
        <v>Polyethylene</v>
      </c>
      <c r="C31" s="3" t="str">
        <f>IF('Manufacturer Input'!D46 &lt;&gt; "",'Manufacturer Input'!D46,"")</f>
        <v/>
      </c>
      <c r="D31" s="58" t="str">
        <f>IF('Manufacturer Input'!G46 &lt;&gt; "",'Manufacturer Input'!G46,"")</f>
        <v/>
      </c>
      <c r="E31" s="60" t="str">
        <f>IF(C31 &lt;&gt; "",(C31*Product_weight__kg)*VLOOKUP(B31,'TM65 Carbon Coefficients'!$A$2:$B$26,2,FALSE),"")</f>
        <v/>
      </c>
      <c r="F31" s="84" t="str">
        <f>IF(C31&lt;&gt;"",(6371*2*ATAN2(SQRT(1-(SIN((('Manufacturer Input'!$E$82*(PI()/180))-('Manufacturer Input'!E46*(PI()/180)))/2)^2+COS(('Manufacturer Input'!E46*(PI()/180)))*COS(('Manufacturer Input'!$E$82*(PI()/180)))*SIN((('Manufacturer Input'!$G$82*(PI()/180))-('Manufacturer Input'!F46*(PI()/180)))/2)^2)),SQRT(SIN((('Manufacturer Input'!$E$82*(PI()/180))-('Manufacturer Input'!E46*(PI()/180)))/2)^2+COS(('Manufacturer Input'!E46*(PI()/180)))*COS(('Manufacturer Input'!$E$82*(PI()/180)))*SIN((('Manufacturer Input'!$G$82*(PI()/180))-('Manufacturer Input'!F46*(PI()/180)))/2)^2))),"")</f>
        <v/>
      </c>
    </row>
    <row r="32" spans="1:6" s="1" customFormat="1" x14ac:dyDescent="0.45">
      <c r="A32" s="373"/>
      <c r="B32" s="2" t="str">
        <f>'Manufacturer Input'!C47</f>
        <v>Polyurethane foam</v>
      </c>
      <c r="C32" s="3" t="str">
        <f>IF('Manufacturer Input'!D47 &lt;&gt; "",'Manufacturer Input'!D47,"")</f>
        <v/>
      </c>
      <c r="D32" s="58" t="str">
        <f>IF('Manufacturer Input'!G47 &lt;&gt; "",'Manufacturer Input'!G47,"")</f>
        <v/>
      </c>
      <c r="E32" s="60" t="str">
        <f>IF(C32 &lt;&gt; "",(C32*Product_weight__kg)*VLOOKUP(B32,'TM65 Carbon Coefficients'!$A$2:$B$26,2,FALSE),"")</f>
        <v/>
      </c>
      <c r="F32" s="84" t="str">
        <f>IF(C32&lt;&gt;"",(6371*2*ATAN2(SQRT(1-(SIN((('Manufacturer Input'!$E$82*(PI()/180))-('Manufacturer Input'!E47*(PI()/180)))/2)^2+COS(('Manufacturer Input'!E47*(PI()/180)))*COS(('Manufacturer Input'!$E$82*(PI()/180)))*SIN((('Manufacturer Input'!$G$82*(PI()/180))-('Manufacturer Input'!F47*(PI()/180)))/2)^2)),SQRT(SIN((('Manufacturer Input'!$E$82*(PI()/180))-('Manufacturer Input'!E47*(PI()/180)))/2)^2+COS(('Manufacturer Input'!E47*(PI()/180)))*COS(('Manufacturer Input'!$E$82*(PI()/180)))*SIN((('Manufacturer Input'!$G$82*(PI()/180))-('Manufacturer Input'!F47*(PI()/180)))/2)^2))),"")</f>
        <v/>
      </c>
    </row>
    <row r="33" spans="1:6" s="1" customFormat="1" ht="28.5" x14ac:dyDescent="0.45">
      <c r="A33" s="373"/>
      <c r="B33" s="2" t="str">
        <f>'Manufacturer Input'!C48</f>
        <v>Printed wiring board, mixed mounted</v>
      </c>
      <c r="C33" s="3" t="str">
        <f>IF('Manufacturer Input'!D48 &lt;&gt; "",'Manufacturer Input'!D48,"")</f>
        <v/>
      </c>
      <c r="D33" s="58" t="str">
        <f>IF('Manufacturer Input'!G48 &lt;&gt; "",'Manufacturer Input'!G48,"")</f>
        <v/>
      </c>
      <c r="E33" s="60" t="str">
        <f>IF(C33 &lt;&gt; "",(C33*Product_weight__kg)*VLOOKUP(B33,'TM65 Carbon Coefficients'!$A$2:$B$26,2,FALSE),"")</f>
        <v/>
      </c>
      <c r="F33" s="84" t="str">
        <f>IF(C33&lt;&gt;"",(6371*2*ATAN2(SQRT(1-(SIN((('Manufacturer Input'!$E$82*(PI()/180))-('Manufacturer Input'!E48*(PI()/180)))/2)^2+COS(('Manufacturer Input'!E48*(PI()/180)))*COS(('Manufacturer Input'!$E$82*(PI()/180)))*SIN((('Manufacturer Input'!$G$82*(PI()/180))-('Manufacturer Input'!F48*(PI()/180)))/2)^2)),SQRT(SIN((('Manufacturer Input'!$E$82*(PI()/180))-('Manufacturer Input'!E48*(PI()/180)))/2)^2+COS(('Manufacturer Input'!E48*(PI()/180)))*COS(('Manufacturer Input'!$E$82*(PI()/180)))*SIN((('Manufacturer Input'!$G$82*(PI()/180))-('Manufacturer Input'!F48*(PI()/180)))/2)^2))),"")</f>
        <v/>
      </c>
    </row>
    <row r="34" spans="1:6" s="1" customFormat="1" x14ac:dyDescent="0.45">
      <c r="A34" s="373"/>
      <c r="B34" s="2" t="str">
        <f>'Manufacturer Input'!C49</f>
        <v>PVC pipe</v>
      </c>
      <c r="C34" s="3" t="str">
        <f>IF('Manufacturer Input'!D49 &lt;&gt; "",'Manufacturer Input'!D49,"")</f>
        <v/>
      </c>
      <c r="D34" s="58" t="str">
        <f>IF('Manufacturer Input'!G49 &lt;&gt; "",'Manufacturer Input'!G49,"")</f>
        <v/>
      </c>
      <c r="E34" s="60" t="str">
        <f>IF(C34 &lt;&gt; "",(C34*Product_weight__kg)*VLOOKUP(B34,'TM65 Carbon Coefficients'!$A$2:$B$26,2,FALSE),"")</f>
        <v/>
      </c>
      <c r="F34" s="84" t="str">
        <f>IF(C34&lt;&gt;"",(6371*2*ATAN2(SQRT(1-(SIN((('Manufacturer Input'!$E$82*(PI()/180))-('Manufacturer Input'!E49*(PI()/180)))/2)^2+COS(('Manufacturer Input'!E49*(PI()/180)))*COS(('Manufacturer Input'!$E$82*(PI()/180)))*SIN((('Manufacturer Input'!$G$82*(PI()/180))-('Manufacturer Input'!F49*(PI()/180)))/2)^2)),SQRT(SIN((('Manufacturer Input'!$E$82*(PI()/180))-('Manufacturer Input'!E49*(PI()/180)))/2)^2+COS(('Manufacturer Input'!E49*(PI()/180)))*COS(('Manufacturer Input'!$E$82*(PI()/180)))*SIN((('Manufacturer Input'!$G$82*(PI()/180))-('Manufacturer Input'!F49*(PI()/180)))/2)^2))),"")</f>
        <v/>
      </c>
    </row>
    <row r="35" spans="1:6" s="1" customFormat="1" x14ac:dyDescent="0.45">
      <c r="A35" s="373"/>
      <c r="B35" s="2" t="str">
        <f>'Manufacturer Input'!C50</f>
        <v>PVC</v>
      </c>
      <c r="C35" s="3" t="str">
        <f>IF('Manufacturer Input'!D50 &lt;&gt; "",'Manufacturer Input'!D50,"")</f>
        <v/>
      </c>
      <c r="D35" s="58" t="str">
        <f>IF('Manufacturer Input'!G50 &lt;&gt; "",'Manufacturer Input'!G50,"")</f>
        <v/>
      </c>
      <c r="E35" s="60" t="str">
        <f>IF(C35 &lt;&gt; "",(C35*Product_weight__kg)*VLOOKUP(B35,'TM65 Carbon Coefficients'!$A$2:$B$26,2,FALSE),"")</f>
        <v/>
      </c>
      <c r="F35" s="84" t="str">
        <f>IF(C35&lt;&gt;"",(6371*2*ATAN2(SQRT(1-(SIN((('Manufacturer Input'!$E$82*(PI()/180))-('Manufacturer Input'!E50*(PI()/180)))/2)^2+COS(('Manufacturer Input'!E50*(PI()/180)))*COS(('Manufacturer Input'!$E$82*(PI()/180)))*SIN((('Manufacturer Input'!$G$82*(PI()/180))-('Manufacturer Input'!F50*(PI()/180)))/2)^2)),SQRT(SIN((('Manufacturer Input'!$E$82*(PI()/180))-('Manufacturer Input'!E50*(PI()/180)))/2)^2+COS(('Manufacturer Input'!E50*(PI()/180)))*COS(('Manufacturer Input'!$E$82*(PI()/180)))*SIN((('Manufacturer Input'!$G$82*(PI()/180))-('Manufacturer Input'!F50*(PI()/180)))/2)^2))),"")</f>
        <v/>
      </c>
    </row>
    <row r="36" spans="1:6" s="1" customFormat="1" x14ac:dyDescent="0.45">
      <c r="A36" s="373"/>
      <c r="B36" s="2" t="str">
        <f>'Manufacturer Input'!C51</f>
        <v>Rubber</v>
      </c>
      <c r="C36" s="3" t="str">
        <f>IF('Manufacturer Input'!D51 &lt;&gt; "",'Manufacturer Input'!D51,"")</f>
        <v/>
      </c>
      <c r="D36" s="58" t="str">
        <f>IF('Manufacturer Input'!G51 &lt;&gt; "",'Manufacturer Input'!G51,"")</f>
        <v/>
      </c>
      <c r="E36" s="60" t="str">
        <f>IF(C36 &lt;&gt; "",(C36*Product_weight__kg)*VLOOKUP(B36,'TM65 Carbon Coefficients'!$A$2:$B$26,2,FALSE),"")</f>
        <v/>
      </c>
      <c r="F36" s="84" t="str">
        <f>IF(C36&lt;&gt;"",(6371*2*ATAN2(SQRT(1-(SIN((('Manufacturer Input'!$E$82*(PI()/180))-('Manufacturer Input'!E51*(PI()/180)))/2)^2+COS(('Manufacturer Input'!E51*(PI()/180)))*COS(('Manufacturer Input'!$E$82*(PI()/180)))*SIN((('Manufacturer Input'!$G$82*(PI()/180))-('Manufacturer Input'!F51*(PI()/180)))/2)^2)),SQRT(SIN((('Manufacturer Input'!$E$82*(PI()/180))-('Manufacturer Input'!E51*(PI()/180)))/2)^2+COS(('Manufacturer Input'!E51*(PI()/180)))*COS(('Manufacturer Input'!$E$82*(PI()/180)))*SIN((('Manufacturer Input'!$G$82*(PI()/180))-('Manufacturer Input'!F51*(PI()/180)))/2)^2))),"")</f>
        <v/>
      </c>
    </row>
    <row r="37" spans="1:6" s="1" customFormat="1" x14ac:dyDescent="0.45">
      <c r="A37" s="373"/>
      <c r="B37" s="2" t="str">
        <f>'Manufacturer Input'!C52</f>
        <v>Silicon</v>
      </c>
      <c r="C37" s="3" t="str">
        <f>IF('Manufacturer Input'!D52 &lt;&gt; "",'Manufacturer Input'!D52,"")</f>
        <v/>
      </c>
      <c r="D37" s="58" t="str">
        <f>IF('Manufacturer Input'!G52 &lt;&gt; "",'Manufacturer Input'!G52,"")</f>
        <v/>
      </c>
      <c r="E37" s="60" t="str">
        <f>IF(C37 &lt;&gt; "",(C37*Product_weight__kg)*VLOOKUP(B37,'TM65 Carbon Coefficients'!$A$2:$B$26,2,FALSE),"")</f>
        <v/>
      </c>
      <c r="F37" s="84" t="str">
        <f>IF(C37&lt;&gt;"",(6371*2*ATAN2(SQRT(1-(SIN((('Manufacturer Input'!$E$82*(PI()/180))-('Manufacturer Input'!E52*(PI()/180)))/2)^2+COS(('Manufacturer Input'!E52*(PI()/180)))*COS(('Manufacturer Input'!$E$82*(PI()/180)))*SIN((('Manufacturer Input'!$G$82*(PI()/180))-('Manufacturer Input'!F52*(PI()/180)))/2)^2)),SQRT(SIN((('Manufacturer Input'!$E$82*(PI()/180))-('Manufacturer Input'!E52*(PI()/180)))/2)^2+COS(('Manufacturer Input'!E52*(PI()/180)))*COS(('Manufacturer Input'!$E$82*(PI()/180)))*SIN((('Manufacturer Input'!$G$82*(PI()/180))-('Manufacturer Input'!F52*(PI()/180)))/2)^2))),"")</f>
        <v/>
      </c>
    </row>
    <row r="38" spans="1:6" s="1" customFormat="1" x14ac:dyDescent="0.45">
      <c r="A38" s="373"/>
      <c r="B38" s="2" t="str">
        <f>'Manufacturer Input'!C53</f>
        <v>Stainless steel</v>
      </c>
      <c r="C38" s="3" t="str">
        <f>IF('Manufacturer Input'!D53 &lt;&gt; "",'Manufacturer Input'!D53,"")</f>
        <v/>
      </c>
      <c r="D38" s="58" t="str">
        <f>IF('Manufacturer Input'!G53 &lt;&gt; "",'Manufacturer Input'!G53,"")</f>
        <v/>
      </c>
      <c r="E38" s="60" t="str">
        <f>IF(C38 &lt;&gt; "",(C38*Product_weight__kg)*VLOOKUP(B38,'TM65 Carbon Coefficients'!$A$2:$B$26,2,FALSE),"")</f>
        <v/>
      </c>
      <c r="F38" s="84" t="str">
        <f>IF(C38&lt;&gt;"",(6371*2*ATAN2(SQRT(1-(SIN((('Manufacturer Input'!$E$82*(PI()/180))-('Manufacturer Input'!E53*(PI()/180)))/2)^2+COS(('Manufacturer Input'!E53*(PI()/180)))*COS(('Manufacturer Input'!$E$82*(PI()/180)))*SIN((('Manufacturer Input'!$G$82*(PI()/180))-('Manufacturer Input'!F53*(PI()/180)))/2)^2)),SQRT(SIN((('Manufacturer Input'!$E$82*(PI()/180))-('Manufacturer Input'!E53*(PI()/180)))/2)^2+COS(('Manufacturer Input'!E53*(PI()/180)))*COS(('Manufacturer Input'!$E$82*(PI()/180)))*SIN((('Manufacturer Input'!$G$82*(PI()/180))-('Manufacturer Input'!F53*(PI()/180)))/2)^2))),"")</f>
        <v/>
      </c>
    </row>
    <row r="39" spans="1:6" s="1" customFormat="1" x14ac:dyDescent="0.45">
      <c r="A39" s="373"/>
      <c r="B39" s="2" t="str">
        <f>'Manufacturer Input'!C54</f>
        <v>Steel (general or galvanised)</v>
      </c>
      <c r="C39" s="3">
        <f>(IF(OR(('Manufacturer Input'!D65&gt;100%),('Manufacturer Input'!D65&lt;95%)),'Manufacturer Input'!D54,(1-'Manufacturer Input'!D65)+'Manufacturer Input'!D54))</f>
        <v>0</v>
      </c>
      <c r="D39" s="58" t="str">
        <f>IF('Manufacturer Input'!G54 &lt;&gt; "",'Manufacturer Input'!G54,"")</f>
        <v/>
      </c>
      <c r="E39" s="60">
        <f>IF(C39 &lt;&gt; "",(C39*Product_weight__kg)*VLOOKUP(B39,'TM65 Carbon Coefficients'!$A$2:$B$26,2,FALSE),"")</f>
        <v>0</v>
      </c>
      <c r="F39" s="84">
        <f>IF(C39&lt;&gt;"",(6371*2*ATAN2(SQRT(1-(SIN((('Manufacturer Input'!$E$82*(PI()/180))-('Manufacturer Input'!E54*(PI()/180)))/2)^2+COS(('Manufacturer Input'!E54*(PI()/180)))*COS(('Manufacturer Input'!$E$82*(PI()/180)))*SIN((('Manufacturer Input'!$G$82*(PI()/180))-('Manufacturer Input'!F54*(PI()/180)))/2)^2)),SQRT(SIN((('Manufacturer Input'!$E$82*(PI()/180))-('Manufacturer Input'!E54*(PI()/180)))/2)^2+COS(('Manufacturer Input'!E54*(PI()/180)))*COS(('Manufacturer Input'!$E$82*(PI()/180)))*SIN((('Manufacturer Input'!$G$82*(PI()/180))-('Manufacturer Input'!F54*(PI()/180)))/2)^2))),"")</f>
        <v>0</v>
      </c>
    </row>
    <row r="40" spans="1:6" s="1" customFormat="1" x14ac:dyDescent="0.45">
      <c r="A40" s="373"/>
      <c r="B40" s="2" t="str">
        <f>'Manufacturer Input'!C55</f>
        <v>Zinc</v>
      </c>
      <c r="C40" s="3" t="str">
        <f>IF('Manufacturer Input'!D55 &lt;&gt; "",'Manufacturer Input'!D55,"")</f>
        <v/>
      </c>
      <c r="D40" s="58" t="str">
        <f>IF('Manufacturer Input'!G55 &lt;&gt; "",'Manufacturer Input'!G55,"")</f>
        <v/>
      </c>
      <c r="E40" s="60" t="str">
        <f>IF(C40 &lt;&gt; "",(C40*Product_weight__kg)*VLOOKUP(B40,'TM65 Carbon Coefficients'!$A$2:$B$26,2,FALSE),"")</f>
        <v/>
      </c>
      <c r="F40" s="84" t="str">
        <f>IF(C40&lt;&gt;"",(6371*2*ATAN2(SQRT(1-(SIN((('Manufacturer Input'!$E$82*(PI()/180))-('Manufacturer Input'!E55*(PI()/180)))/2)^2+COS(('Manufacturer Input'!E55*(PI()/180)))*COS(('Manufacturer Input'!$E$82*(PI()/180)))*SIN((('Manufacturer Input'!$G$82*(PI()/180))-('Manufacturer Input'!F55*(PI()/180)))/2)^2)),SQRT(SIN((('Manufacturer Input'!$E$82*(PI()/180))-('Manufacturer Input'!E55*(PI()/180)))/2)^2+COS(('Manufacturer Input'!E55*(PI()/180)))*COS(('Manufacturer Input'!$E$82*(PI()/180)))*SIN((('Manufacturer Input'!$G$82*(PI()/180))-('Manufacturer Input'!F55*(PI()/180)))/2)^2))),"")</f>
        <v/>
      </c>
    </row>
    <row r="41" spans="1:6" s="1" customFormat="1" ht="15" customHeight="1" x14ac:dyDescent="0.45">
      <c r="A41" s="373"/>
      <c r="B41" s="4" t="str">
        <f>IF('Manufacturer Input'!C56&lt;&gt;"Insert other material here",'Manufacturer Input'!C56,"")</f>
        <v/>
      </c>
      <c r="C41" s="3" t="str">
        <f>IF('Manufacturer Input'!D56 &lt;&gt; "",'Manufacturer Input'!D56,"")</f>
        <v/>
      </c>
      <c r="D41" s="58" t="str">
        <f>IF('Manufacturer Input'!G56 &lt;&gt; "",'Manufacturer Input'!G56,"")</f>
        <v/>
      </c>
      <c r="E41" s="60" t="str">
        <f>IFERROR(IF(C41 &lt;&gt; "",(C41*Product_weight__kg)*(VLOOKUP(B41,'ICE Db'!$D$2:$Q$67,14)),""),"")</f>
        <v/>
      </c>
      <c r="F41" s="84" t="str">
        <f>IF(C41&lt;&gt;"",(6371*2*ATAN2(SQRT(1-(SIN((('Manufacturer Input'!$E$82*(PI()/180))-('Manufacturer Input'!E56*(PI()/180)))/2)^2+COS(('Manufacturer Input'!E56*(PI()/180)))*COS(('Manufacturer Input'!$E$82*(PI()/180)))*SIN((('Manufacturer Input'!$G$82*(PI()/180))-('Manufacturer Input'!F56*(PI()/180)))/2)^2)),SQRT(SIN((('Manufacturer Input'!$E$82*(PI()/180))-('Manufacturer Input'!E56*(PI()/180)))/2)^2+COS(('Manufacturer Input'!E56*(PI()/180)))*COS(('Manufacturer Input'!$E$82*(PI()/180)))*SIN((('Manufacturer Input'!$G$82*(PI()/180))-('Manufacturer Input'!F56*(PI()/180)))/2)^2))),"")</f>
        <v/>
      </c>
    </row>
    <row r="42" spans="1:6" s="1" customFormat="1" x14ac:dyDescent="0.45">
      <c r="A42" s="373"/>
      <c r="B42" s="4" t="str">
        <f>IF('Manufacturer Input'!C57&lt;&gt;"Insert other material here",'Manufacturer Input'!C57,"")</f>
        <v/>
      </c>
      <c r="C42" s="3" t="str">
        <f>IF('Manufacturer Input'!D57 &lt;&gt; "",'Manufacturer Input'!D57,"")</f>
        <v/>
      </c>
      <c r="D42" s="58" t="str">
        <f>IF('Manufacturer Input'!G57 &lt;&gt; "",'Manufacturer Input'!G57,"")</f>
        <v/>
      </c>
      <c r="E42" s="60" t="str">
        <f>IFERROR(IF(C42 &lt;&gt; "",(C42*Product_weight__kg)*(VLOOKUP(B42,'ICE Db'!$D$2:$Q$67,14)),""),"")</f>
        <v/>
      </c>
      <c r="F42" s="84" t="str">
        <f>IF(C42&lt;&gt;"",(6371*2*ATAN2(SQRT(1-(SIN((('Manufacturer Input'!$E$82*(PI()/180))-('Manufacturer Input'!E57*(PI()/180)))/2)^2+COS(('Manufacturer Input'!E57*(PI()/180)))*COS(('Manufacturer Input'!$E$82*(PI()/180)))*SIN((('Manufacturer Input'!$G$82*(PI()/180))-('Manufacturer Input'!F57*(PI()/180)))/2)^2)),SQRT(SIN((('Manufacturer Input'!$E$82*(PI()/180))-('Manufacturer Input'!E57*(PI()/180)))/2)^2+COS(('Manufacturer Input'!E57*(PI()/180)))*COS(('Manufacturer Input'!$E$82*(PI()/180)))*SIN((('Manufacturer Input'!$G$82*(PI()/180))-('Manufacturer Input'!F57*(PI()/180)))/2)^2))),"")</f>
        <v/>
      </c>
    </row>
    <row r="43" spans="1:6" s="1" customFormat="1" x14ac:dyDescent="0.45">
      <c r="A43" s="373"/>
      <c r="B43" s="4" t="str">
        <f>IF('Manufacturer Input'!C58&lt;&gt;"Insert other material here",'Manufacturer Input'!C58,"")</f>
        <v/>
      </c>
      <c r="C43" s="3" t="str">
        <f>IF('Manufacturer Input'!D58 &lt;&gt; "",'Manufacturer Input'!D58,"")</f>
        <v/>
      </c>
      <c r="D43" s="58" t="str">
        <f>IF('Manufacturer Input'!G58 &lt;&gt; "",'Manufacturer Input'!G58,"")</f>
        <v/>
      </c>
      <c r="E43" s="60" t="str">
        <f>IFERROR(IF(C43 &lt;&gt; "",(C43*Product_weight__kg)*(VLOOKUP(B43,'ICE Db'!$D$2:$Q$67,14)),""),"")</f>
        <v/>
      </c>
      <c r="F43" s="84" t="str">
        <f>IF(C43&lt;&gt;"",(6371*2*ATAN2(SQRT(1-(SIN((('Manufacturer Input'!$E$82*(PI()/180))-('Manufacturer Input'!E58*(PI()/180)))/2)^2+COS(('Manufacturer Input'!E58*(PI()/180)))*COS(('Manufacturer Input'!$E$82*(PI()/180)))*SIN((('Manufacturer Input'!$G$82*(PI()/180))-('Manufacturer Input'!F58*(PI()/180)))/2)^2)),SQRT(SIN((('Manufacturer Input'!$E$82*(PI()/180))-('Manufacturer Input'!E58*(PI()/180)))/2)^2+COS(('Manufacturer Input'!E58*(PI()/180)))*COS(('Manufacturer Input'!$E$82*(PI()/180)))*SIN((('Manufacturer Input'!$G$82*(PI()/180))-('Manufacturer Input'!F58*(PI()/180)))/2)^2))),"")</f>
        <v/>
      </c>
    </row>
    <row r="44" spans="1:6" s="1" customFormat="1" x14ac:dyDescent="0.45">
      <c r="A44" s="373"/>
      <c r="B44" s="4" t="str">
        <f>IF('Manufacturer Input'!C59&lt;&gt;"Insert other material here",'Manufacturer Input'!C59,"")</f>
        <v/>
      </c>
      <c r="C44" s="3" t="str">
        <f>IF('Manufacturer Input'!D59 &lt;&gt; "",'Manufacturer Input'!D59,"")</f>
        <v/>
      </c>
      <c r="D44" s="58" t="str">
        <f>IF('Manufacturer Input'!G59 &lt;&gt; "",'Manufacturer Input'!G59,"")</f>
        <v/>
      </c>
      <c r="E44" s="60" t="str">
        <f>IFERROR(IF(C44 &lt;&gt; "",(C44*Product_weight__kg)*(VLOOKUP(B44,'ICE Db'!$D$2:$Q$67,14)),""),"")</f>
        <v/>
      </c>
      <c r="F44" s="84" t="str">
        <f>IF(C44&lt;&gt;"",(6371*2*ATAN2(SQRT(1-(SIN((('Manufacturer Input'!$E$82*(PI()/180))-('Manufacturer Input'!E59*(PI()/180)))/2)^2+COS(('Manufacturer Input'!E59*(PI()/180)))*COS(('Manufacturer Input'!$E$82*(PI()/180)))*SIN((('Manufacturer Input'!$G$82*(PI()/180))-('Manufacturer Input'!F59*(PI()/180)))/2)^2)),SQRT(SIN((('Manufacturer Input'!$E$82*(PI()/180))-('Manufacturer Input'!E59*(PI()/180)))/2)^2+COS(('Manufacturer Input'!E59*(PI()/180)))*COS(('Manufacturer Input'!$E$82*(PI()/180)))*SIN((('Manufacturer Input'!$G$82*(PI()/180))-('Manufacturer Input'!F59*(PI()/180)))/2)^2))),"")</f>
        <v/>
      </c>
    </row>
    <row r="45" spans="1:6" s="1" customFormat="1" x14ac:dyDescent="0.45">
      <c r="A45" s="373"/>
      <c r="B45" s="4" t="str">
        <f>IF('Manufacturer Input'!C60&lt;&gt;"Insert other material here",'Manufacturer Input'!C60,"")</f>
        <v/>
      </c>
      <c r="C45" s="3" t="str">
        <f>IF('Manufacturer Input'!D60 &lt;&gt; "",'Manufacturer Input'!D60,"")</f>
        <v/>
      </c>
      <c r="D45" s="58" t="str">
        <f>IF('Manufacturer Input'!G60 &lt;&gt; "",'Manufacturer Input'!G60,"")</f>
        <v/>
      </c>
      <c r="E45" s="60" t="str">
        <f>IFERROR(IF(C45 &lt;&gt; "",(C45*Product_weight__kg)*(VLOOKUP(B45,'ICE Db'!$D$2:$Q$67,14)),""),"")</f>
        <v/>
      </c>
      <c r="F45" s="84" t="str">
        <f>IF(C45&lt;&gt;"",(6371*2*ATAN2(SQRT(1-(SIN((('Manufacturer Input'!$E$82*(PI()/180))-('Manufacturer Input'!E60*(PI()/180)))/2)^2+COS(('Manufacturer Input'!E60*(PI()/180)))*COS(('Manufacturer Input'!$E$82*(PI()/180)))*SIN((('Manufacturer Input'!$G$82*(PI()/180))-('Manufacturer Input'!F60*(PI()/180)))/2)^2)),SQRT(SIN((('Manufacturer Input'!$E$82*(PI()/180))-('Manufacturer Input'!E60*(PI()/180)))/2)^2+COS(('Manufacturer Input'!E60*(PI()/180)))*COS(('Manufacturer Input'!$E$82*(PI()/180)))*SIN((('Manufacturer Input'!$G$82*(PI()/180))-('Manufacturer Input'!F60*(PI()/180)))/2)^2))),"")</f>
        <v/>
      </c>
    </row>
    <row r="46" spans="1:6" s="1" customFormat="1" x14ac:dyDescent="0.45">
      <c r="A46" s="373"/>
      <c r="B46" s="4" t="str">
        <f>IF('Manufacturer Input'!C61&lt;&gt;"Insert other material here",'Manufacturer Input'!C61,"")</f>
        <v/>
      </c>
      <c r="C46" s="3" t="str">
        <f>IF('Manufacturer Input'!D61 &lt;&gt; "",'Manufacturer Input'!D61,"")</f>
        <v/>
      </c>
      <c r="D46" s="58" t="str">
        <f>IF('Manufacturer Input'!G61 &lt;&gt; "",'Manufacturer Input'!G61,"")</f>
        <v/>
      </c>
      <c r="E46" s="60" t="str">
        <f>IFERROR(IF(C46 &lt;&gt; "",(C46*Product_weight__kg)*(VLOOKUP(B46,'ICE Db'!$D$2:$Q$67,14)),""),"")</f>
        <v/>
      </c>
      <c r="F46" s="84" t="str">
        <f>IF(C46&lt;&gt;"",(6371*2*ATAN2(SQRT(1-(SIN((('Manufacturer Input'!$E$82*(PI()/180))-('Manufacturer Input'!E61*(PI()/180)))/2)^2+COS(('Manufacturer Input'!E61*(PI()/180)))*COS(('Manufacturer Input'!$E$82*(PI()/180)))*SIN((('Manufacturer Input'!$G$82*(PI()/180))-('Manufacturer Input'!F61*(PI()/180)))/2)^2)),SQRT(SIN((('Manufacturer Input'!$E$82*(PI()/180))-('Manufacturer Input'!E61*(PI()/180)))/2)^2+COS(('Manufacturer Input'!E61*(PI()/180)))*COS(('Manufacturer Input'!$E$82*(PI()/180)))*SIN((('Manufacturer Input'!$G$82*(PI()/180))-('Manufacturer Input'!F61*(PI()/180)))/2)^2))),"")</f>
        <v/>
      </c>
    </row>
    <row r="47" spans="1:6" s="1" customFormat="1" x14ac:dyDescent="0.45">
      <c r="A47" s="373"/>
      <c r="B47" s="4" t="str">
        <f>IF('Manufacturer Input'!C62&lt;&gt;"Insert other material here",'Manufacturer Input'!C62,"")</f>
        <v/>
      </c>
      <c r="C47" s="3" t="str">
        <f>IF('Manufacturer Input'!D62 &lt;&gt; "",'Manufacturer Input'!D62,"")</f>
        <v/>
      </c>
      <c r="D47" s="58" t="str">
        <f>IF('Manufacturer Input'!G62 &lt;&gt; "",'Manufacturer Input'!G62,"")</f>
        <v/>
      </c>
      <c r="E47" s="60" t="str">
        <f>IFERROR(IF(C47 &lt;&gt; "",(C47*Product_weight__kg)*(VLOOKUP(B47,'ICE Db'!$D$2:$Q$67,14)),""),"")</f>
        <v/>
      </c>
      <c r="F47" s="84" t="str">
        <f>IF(C47&lt;&gt;"",(6371*2*ATAN2(SQRT(1-(SIN((('Manufacturer Input'!$E$82*(PI()/180))-('Manufacturer Input'!E62*(PI()/180)))/2)^2+COS(('Manufacturer Input'!E62*(PI()/180)))*COS(('Manufacturer Input'!$E$82*(PI()/180)))*SIN((('Manufacturer Input'!$G$82*(PI()/180))-('Manufacturer Input'!F62*(PI()/180)))/2)^2)),SQRT(SIN((('Manufacturer Input'!$E$82*(PI()/180))-('Manufacturer Input'!E62*(PI()/180)))/2)^2+COS(('Manufacturer Input'!E62*(PI()/180)))*COS(('Manufacturer Input'!$E$82*(PI()/180)))*SIN((('Manufacturer Input'!$G$82*(PI()/180))-('Manufacturer Input'!F62*(PI()/180)))/2)^2))),"")</f>
        <v/>
      </c>
    </row>
    <row r="48" spans="1:6" s="1" customFormat="1" x14ac:dyDescent="0.45">
      <c r="A48" s="373"/>
      <c r="B48" s="4" t="str">
        <f>IF('Manufacturer Input'!C63&lt;&gt;"Insert other material here",'Manufacturer Input'!C63,"")</f>
        <v/>
      </c>
      <c r="C48" s="3" t="str">
        <f>IF('Manufacturer Input'!D63 &lt;&gt; "",'Manufacturer Input'!D63,"")</f>
        <v/>
      </c>
      <c r="D48" s="58" t="str">
        <f>IF('Manufacturer Input'!G63 &lt;&gt; "",'Manufacturer Input'!G63,"")</f>
        <v/>
      </c>
      <c r="E48" s="60" t="str">
        <f>IFERROR(IF(C48 &lt;&gt; "",(C48*Product_weight__kg)*(VLOOKUP(B48,'ICE Db'!$D$2:$Q$67,14)),""),"")</f>
        <v/>
      </c>
      <c r="F48" s="84" t="str">
        <f>IF(C48&lt;&gt;"",(6371*2*ATAN2(SQRT(1-(SIN((('Manufacturer Input'!$E$82*(PI()/180))-('Manufacturer Input'!E63*(PI()/180)))/2)^2+COS(('Manufacturer Input'!E63*(PI()/180)))*COS(('Manufacturer Input'!$E$82*(PI()/180)))*SIN((('Manufacturer Input'!$G$82*(PI()/180))-('Manufacturer Input'!F63*(PI()/180)))/2)^2)),SQRT(SIN((('Manufacturer Input'!$E$82*(PI()/180))-('Manufacturer Input'!E63*(PI()/180)))/2)^2+COS(('Manufacturer Input'!E63*(PI()/180)))*COS(('Manufacturer Input'!$E$82*(PI()/180)))*SIN((('Manufacturer Input'!$G$82*(PI()/180))-('Manufacturer Input'!F63*(PI()/180)))/2)^2))),"")</f>
        <v/>
      </c>
    </row>
    <row r="49" spans="1:12" s="1" customFormat="1" x14ac:dyDescent="0.45">
      <c r="A49" s="373"/>
      <c r="B49" s="4" t="str">
        <f>IF('Manufacturer Input'!C64&lt;&gt;"Insert other material here",'Manufacturer Input'!C64,"")</f>
        <v/>
      </c>
      <c r="C49" s="3" t="str">
        <f>IF('Manufacturer Input'!D64 &lt;&gt; "",'Manufacturer Input'!D64,"")</f>
        <v/>
      </c>
      <c r="D49" s="58" t="str">
        <f>IF('Manufacturer Input'!G64 &lt;&gt; "",'Manufacturer Input'!G64,"")</f>
        <v/>
      </c>
      <c r="E49" s="60" t="str">
        <f>IFERROR(IF(C49 &lt;&gt; "",(C49*Product_weight__kg)*(VLOOKUP(B49,'ICE Db'!$D$2:$Q$67,14)),""),"")</f>
        <v/>
      </c>
      <c r="F49" s="84" t="str">
        <f>IF(C49&lt;&gt;"",(6371*2*ATAN2(SQRT(1-(SIN((('Manufacturer Input'!$E$82*(PI()/180))-('Manufacturer Input'!E64*(PI()/180)))/2)^2+COS(('Manufacturer Input'!E64*(PI()/180)))*COS(('Manufacturer Input'!$E$82*(PI()/180)))*SIN((('Manufacturer Input'!$G$82*(PI()/180))-('Manufacturer Input'!F64*(PI()/180)))/2)^2)),SQRT(SIN((('Manufacturer Input'!$E$82*(PI()/180))-('Manufacturer Input'!E64*(PI()/180)))/2)^2+COS(('Manufacturer Input'!E64*(PI()/180)))*COS(('Manufacturer Input'!$E$82*(PI()/180)))*SIN((('Manufacturer Input'!$G$82*(PI()/180))-('Manufacturer Input'!F64*(PI()/180)))/2)^2))),"")</f>
        <v/>
      </c>
    </row>
    <row r="50" spans="1:12" s="1" customFormat="1" x14ac:dyDescent="0.45">
      <c r="A50" s="374"/>
      <c r="B50" s="2" t="s">
        <v>5</v>
      </c>
      <c r="C50" s="5">
        <f>SUM(C16:C49)</f>
        <v>0</v>
      </c>
      <c r="D50" s="6">
        <f>SUM(D16:D49)</f>
        <v>0</v>
      </c>
      <c r="E50" s="62">
        <f>SUM(E16:E49)</f>
        <v>0</v>
      </c>
    </row>
    <row r="51" spans="1:12" x14ac:dyDescent="0.45">
      <c r="A51" s="18" t="s">
        <v>84</v>
      </c>
      <c r="B51" s="19"/>
      <c r="C51" s="42"/>
      <c r="D51" s="59"/>
      <c r="E51" s="61"/>
    </row>
    <row r="52" spans="1:12" s="1" customFormat="1" ht="28.5" x14ac:dyDescent="0.45">
      <c r="A52" s="377" t="s">
        <v>8</v>
      </c>
      <c r="B52" s="379" t="s">
        <v>14</v>
      </c>
      <c r="C52" s="379"/>
      <c r="D52" s="66" t="s">
        <v>71</v>
      </c>
      <c r="E52" s="66" t="s">
        <v>31109</v>
      </c>
      <c r="F52" s="1" t="s">
        <v>31213</v>
      </c>
      <c r="G52" s="1" t="s">
        <v>31214</v>
      </c>
      <c r="H52" s="1" t="s">
        <v>31215</v>
      </c>
      <c r="I52" s="1" t="s">
        <v>31216</v>
      </c>
      <c r="J52" s="1" t="s">
        <v>31217</v>
      </c>
      <c r="K52" s="1" t="s">
        <v>31218</v>
      </c>
    </row>
    <row r="53" spans="1:12" s="1" customFormat="1" x14ac:dyDescent="0.45">
      <c r="A53" s="377"/>
      <c r="B53" s="353" t="str">
        <f>IF('Manufacturer Input'!C70 &lt;&gt; "",[0]!Replaced_Component_1,"")</f>
        <v/>
      </c>
      <c r="C53" s="353"/>
      <c r="D53" s="65" t="str">
        <f>IF('Manufacturer Input'!C70&lt;&gt;"",[0]!Replacement_Rate_1,"")</f>
        <v/>
      </c>
      <c r="E53" s="60" t="str">
        <f>IFERROR(IF(B53 &lt;&gt; "",(D53*Product_weight__kg)*VLOOKUP(B53,'TM65 Carbon Coefficients'!$A$2:$B$26,2,FALSE)*IF(VLOOKUP(B53,$B$16:$C$49,2,FALSE)&lt;&gt;"",(VLOOKUP(B53,$B$16:$C$49,2,FALSE)),0),""),(IF(B53 &lt;&gt; "",(D53*Product_weight__kg)*VLOOKUP(B53,'ICE Db'!$D$2:$Q$67,14)*IF(VLOOKUP(B53,$B$16:$C$49,2,FALSE)&lt;&gt;"",(VLOOKUP(B53,$B$16:$C$49,2,FALSE)),0),"")))</f>
        <v/>
      </c>
      <c r="F53" s="60" t="str">
        <f>IF(B53&lt;&gt;"",((Product_weight__kg/1000)*VLOOKUP(B53,$B$16:$C$49,2,FALSE)*D53*(VLOOKUP(Type_of_product,'Product Complexity'!$A$2:$E$28,5,FALSE))*'Transport Factors'!$E$7),"")</f>
        <v/>
      </c>
      <c r="G53" s="60" t="str">
        <f>IF(B53&lt;&gt;"",(('Manufacturer Input'!$C$84*(VLOOKUP('Manufacturer Input'!$E$84,'Grid Factors'!$A$2:$B$10,2,FALSE))+'Manufacturer Input'!$C$86*(VLOOKUP('Manufacturer Input'!$E$86,'Grid Factors'!$A$11:$B$35,2,FALSE)))*(VLOOKUP(Type_of_product,'Product Complexity'!$A$2:$B$28,2,FALSE))/('Manufacturer Input'!$D$89/(Product_weight__kg/1000))*'Manufacturer Input'!$F$89*VLOOKUP(B53,$B$16:$C$49,2,FALSE)*D53),"")</f>
        <v/>
      </c>
      <c r="H53" s="60" t="str">
        <f>IF(B53&lt;&gt;"",((Product_weight__kg/1000)*(((VLOOKUP('Manufacturer Input'!$E$84,'Grid Factors'!$A$2:$E$10,4,FALSE))*'Transport Factors'!$E$7)+((VLOOKUP('Manufacturer Input'!$E$84,'Grid Factors'!$A$2:$E$10,5,FALSE))*'Transport Factors'!$E$8))*VLOOKUP(B53,$B$16:$C$49,2,FALSE)*D53),"")</f>
        <v/>
      </c>
      <c r="I53" s="60" t="str">
        <f>IF(B53&lt;&gt;"",((Product_weight__kg/1000)*100*'Transport Factors'!$E$7*VLOOKUP(B53,$B$16:$C$49,2,FALSE)*D53),"")</f>
        <v/>
      </c>
      <c r="J53" s="60" t="str">
        <f>IF(B53&lt;&gt;"",(($E$60/(VLOOKUP(Type_of_product,'Product Complexity'!$A$2:$B$28,2,FALSE)))*VLOOKUP(B53,$B$16:$C$49,2,FALSE)*D53),"")</f>
        <v/>
      </c>
      <c r="K53" s="60" t="str">
        <f>IF(B53&lt;&gt;"",(Product_weight__kg*(VLOOKUP(Type_of_product,'Product Complexity'!$A$2:$F$28,6,FALSE))*0.0089*VLOOKUP(B53,$B$16:$C$49,2,FALSE)*D53),"")</f>
        <v/>
      </c>
      <c r="L53" s="138">
        <f>SUM(F53:K53)</f>
        <v>0</v>
      </c>
    </row>
    <row r="54" spans="1:12" s="1" customFormat="1" ht="15" customHeight="1" x14ac:dyDescent="0.45">
      <c r="A54" s="372"/>
      <c r="B54" s="353" t="str">
        <f>IF('Manufacturer Input'!C71 &lt;&gt; "",[0]!Replaced_Component_2,"")</f>
        <v/>
      </c>
      <c r="C54" s="353"/>
      <c r="D54" s="65" t="str">
        <f>IF('Manufacturer Input'!C71&lt;&gt;"",[0]!Replacement_Rate_2,"")</f>
        <v/>
      </c>
      <c r="E54" s="60" t="str">
        <f>IFERROR(IF(B54 &lt;&gt; "",(D54*Product_weight__kg)*VLOOKUP(B54,'TM65 Carbon Coefficients'!$A$2:$B$26,2,FALSE)*IF(VLOOKUP(B54,$B$16:$C$49,2,FALSE)&lt;&gt;"",(VLOOKUP(B54,$B$16:$C$49,2,FALSE)),0),""),(IF(B54 &lt;&gt; "",(D54*Product_weight__kg)*VLOOKUP(B54,'ICE Db'!$D$2:$Q$67,14)*IF(VLOOKUP(B54,$B$16:$C$49,2,FALSE)&lt;&gt;"",(VLOOKUP(B54,$B$16:$C$49,2,FALSE)),0),"")))</f>
        <v/>
      </c>
      <c r="F54" s="60" t="str">
        <f>IF(B54&lt;&gt;"",((Product_weight__kg/1000)*VLOOKUP(B54,$B$16:$C$49,2,FALSE)*D54*'Transport Factors'!$E$7),"")</f>
        <v/>
      </c>
      <c r="G54" s="60" t="str">
        <f>IF(B54&lt;&gt;"",(('Manufacturer Input'!$C$84*(VLOOKUP('Manufacturer Input'!$E$84,'Grid Factors'!$A$2:$B$10,2,FALSE))+'Manufacturer Input'!$C$86*(VLOOKUP('Manufacturer Input'!$E$86,'Grid Factors'!$A$11:$B$35,2,FALSE)))*(VLOOKUP(Type_of_product,'Product Complexity'!$A$2:$B$28,2,FALSE))/('Manufacturer Input'!$D$89/(Product_weight__kg/1000))*'Manufacturer Input'!$F$89*VLOOKUP(B54,$B$16:$C$49,2,FALSE)*D54),"")</f>
        <v/>
      </c>
      <c r="H54" s="60" t="str">
        <f>IF(B54&lt;&gt;"",((Product_weight__kg/1000)*(((VLOOKUP('Manufacturer Input'!$E$84,'Grid Factors'!$A$2:$E$10,4,FALSE))*'Transport Factors'!$E$7)+((VLOOKUP('Manufacturer Input'!$E$84,'Grid Factors'!$A$2:$E$10,5,FALSE))*'Transport Factors'!$E$8))*VLOOKUP(B54,$B$16:$C$49,2,FALSE)*D54),"")</f>
        <v/>
      </c>
      <c r="I54" s="60" t="str">
        <f>IF(B54&lt;&gt;"",((Product_weight__kg/1000)*100*'Transport Factors'!$E$7*VLOOKUP(B54,$B$16:$C$49,2,FALSE)*D54),"")</f>
        <v/>
      </c>
      <c r="J54" s="60" t="str">
        <f>IF(B54&lt;&gt;"",(($E$60/(VLOOKUP(Type_of_product,'Product Complexity'!$A$2:$B$28,2,FALSE)))*VLOOKUP(B54,$B$16:$C$49,2,FALSE)*D54),"")</f>
        <v/>
      </c>
      <c r="K54" s="60" t="str">
        <f>IF(B54&lt;&gt;"",(Product_weight__kg*(VLOOKUP(Type_of_product,'Product Complexity'!$A$2:$F$28,6,FALSE))*0.0089*VLOOKUP(B54,$B$16:$C$49,2,FALSE)*D54),"")</f>
        <v/>
      </c>
      <c r="L54" s="138">
        <f t="shared" ref="L54:L57" si="0">SUM(F54:K54)</f>
        <v>0</v>
      </c>
    </row>
    <row r="55" spans="1:12" s="1" customFormat="1" x14ac:dyDescent="0.45">
      <c r="A55" s="372"/>
      <c r="B55" s="353" t="str">
        <f>IF('Manufacturer Input'!C72 &lt;&gt; "",[0]!Replaced_Component_3,"")</f>
        <v/>
      </c>
      <c r="C55" s="353"/>
      <c r="D55" s="65" t="str">
        <f>IF('Manufacturer Input'!C72&lt;&gt;"",[0]!Replacement_Rate_3,"")</f>
        <v/>
      </c>
      <c r="E55" s="60" t="str">
        <f>IFERROR(IF(B55 &lt;&gt; "",(D55*Product_weight__kg)*VLOOKUP(B55,'TM65 Carbon Coefficients'!$A$2:$B$26,2,FALSE)*IF(VLOOKUP(B55,$B$16:$C$49,2,FALSE)&lt;&gt;"",(VLOOKUP(B55,$B$16:$C$49,2,FALSE)),0),""),(IF(B55 &lt;&gt; "",(D55*Product_weight__kg)*VLOOKUP(B55,'ICE Db'!$D$2:$Q$67,14)*IF(VLOOKUP(B55,$B$16:$C$49,2,FALSE)&lt;&gt;"",(VLOOKUP(B55,$B$16:$C$49,2,FALSE)),0),"")))</f>
        <v/>
      </c>
      <c r="F55" s="60" t="str">
        <f>IF(B55&lt;&gt;"",((Product_weight__kg/1000)*VLOOKUP(B55,$B$16:$C$49,2,FALSE)*D55*'Transport Factors'!$E$7),"")</f>
        <v/>
      </c>
      <c r="G55" s="60" t="str">
        <f>IF(B55&lt;&gt;"",(('Manufacturer Input'!$C$84*(VLOOKUP('Manufacturer Input'!$E$84,'Grid Factors'!$A$2:$B$10,2,FALSE))+'Manufacturer Input'!$C$86*(VLOOKUP('Manufacturer Input'!$E$86,'Grid Factors'!$A$11:$B$35,2,FALSE)))*(VLOOKUP(Type_of_product,'Product Complexity'!$A$2:$B$28,2,FALSE))/('Manufacturer Input'!$D$89/(Product_weight__kg/1000))*'Manufacturer Input'!$F$89*VLOOKUP(B55,$B$16:$C$49,2,FALSE)*D55),"")</f>
        <v/>
      </c>
      <c r="H55" s="60" t="str">
        <f>IF(B55&lt;&gt;"",((Product_weight__kg/1000)*(((VLOOKUP('Manufacturer Input'!$E$84,'Grid Factors'!$A$2:$E$10,4,FALSE))*'Transport Factors'!$E$7)+((VLOOKUP('Manufacturer Input'!$E$84,'Grid Factors'!$A$2:$E$10,5,FALSE))*'Transport Factors'!$E$8))*VLOOKUP(B55,$B$16:$C$49,2,FALSE)*D55),"")</f>
        <v/>
      </c>
      <c r="I55" s="60" t="str">
        <f>IF(B55&lt;&gt;"",((Product_weight__kg/1000)*100*'Transport Factors'!$E$7*VLOOKUP(B55,$B$16:$C$49,2,FALSE)*D55),"")</f>
        <v/>
      </c>
      <c r="J55" s="60" t="str">
        <f>IF(B55&lt;&gt;"",(($E$60/(VLOOKUP(Type_of_product,'Product Complexity'!$A$2:$B$28,2,FALSE)))*VLOOKUP(B55,$B$16:$C$49,2,FALSE)*D55),"")</f>
        <v/>
      </c>
      <c r="K55" s="60" t="str">
        <f>IF(B55&lt;&gt;"",(Product_weight__kg*(VLOOKUP(Type_of_product,'Product Complexity'!$A$2:$F$28,6,FALSE))*0.0089*VLOOKUP(B55,$B$16:$C$49,2,FALSE)*D55),"")</f>
        <v/>
      </c>
      <c r="L55" s="138">
        <f t="shared" si="0"/>
        <v>0</v>
      </c>
    </row>
    <row r="56" spans="1:12" s="1" customFormat="1" x14ac:dyDescent="0.45">
      <c r="A56" s="372"/>
      <c r="B56" s="353" t="str">
        <f>IF('Manufacturer Input'!C73 &lt;&gt; "",[0]!Replaced_Component_4,"")</f>
        <v/>
      </c>
      <c r="C56" s="353"/>
      <c r="D56" s="65" t="str">
        <f>IF('Manufacturer Input'!C73&lt;&gt;"",[0]!Replacement_Rate_4,"")</f>
        <v/>
      </c>
      <c r="E56" s="60" t="str">
        <f>IFERROR(IF(B56 &lt;&gt; "",(D56*Product_weight__kg)*VLOOKUP(B56,'TM65 Carbon Coefficients'!$A$2:$B$26,2,FALSE)*IF(VLOOKUP(B56,$B$16:$C$49,2,FALSE)&lt;&gt;"",(VLOOKUP(B56,$B$16:$C$49,2,FALSE)),0),""),(IF(B56 &lt;&gt; "",(D56*Product_weight__kg)*VLOOKUP(B56,'ICE Db'!$D$2:$Q$67,14)*IF(VLOOKUP(B56,$B$16:$C$49,2,FALSE)&lt;&gt;"",(VLOOKUP(B56,$B$16:$C$49,2,FALSE)),0),"")))</f>
        <v/>
      </c>
      <c r="F56" s="60" t="str">
        <f>IF(B56&lt;&gt;"",((Product_weight__kg/1000)*VLOOKUP(B56,$B$16:$C$49,2,FALSE)*D56*'Transport Factors'!$E$7),"")</f>
        <v/>
      </c>
      <c r="G56" s="60" t="str">
        <f>IF(B56&lt;&gt;"",(('Manufacturer Input'!$C$84*(VLOOKUP('Manufacturer Input'!$E$84,'Grid Factors'!$A$2:$B$10,2,FALSE))+'Manufacturer Input'!$C$86*(VLOOKUP('Manufacturer Input'!$E$86,'Grid Factors'!$A$11:$B$35,2,FALSE)))*(VLOOKUP(Type_of_product,'Product Complexity'!$A$2:$B$28,2,FALSE))/('Manufacturer Input'!$D$89/(Product_weight__kg/1000))*'Manufacturer Input'!$F$89*VLOOKUP(B56,$B$16:$C$49,2,FALSE)*D56),"")</f>
        <v/>
      </c>
      <c r="H56" s="60" t="str">
        <f>IF(B56&lt;&gt;"",((Product_weight__kg/1000)*(((VLOOKUP('Manufacturer Input'!$E$84,'Grid Factors'!$A$2:$E$10,4,FALSE))*'Transport Factors'!$E$7)+((VLOOKUP('Manufacturer Input'!$E$84,'Grid Factors'!$A$2:$E$10,5,FALSE))*'Transport Factors'!$E$8))*VLOOKUP(B56,$B$16:$C$49,2,FALSE)*D56),"")</f>
        <v/>
      </c>
      <c r="I56" s="60" t="str">
        <f>IF(B56&lt;&gt;"",((Product_weight__kg/1000)*100*'Transport Factors'!$E$7*VLOOKUP(B56,$B$16:$C$49,2,FALSE)*D56),"")</f>
        <v/>
      </c>
      <c r="J56" s="60" t="str">
        <f>IF(B56&lt;&gt;"",(($E$60/(VLOOKUP(Type_of_product,'Product Complexity'!$A$2:$B$28,2,FALSE)))*VLOOKUP(B56,$B$16:$C$49,2,FALSE)*D56),"")</f>
        <v/>
      </c>
      <c r="K56" s="60" t="str">
        <f>IF(B56&lt;&gt;"",(Product_weight__kg*(VLOOKUP(Type_of_product,'Product Complexity'!$A$2:$F$28,6,FALSE))*0.0089*VLOOKUP(B56,$B$16:$C$49,2,FALSE)*D56),"")</f>
        <v/>
      </c>
      <c r="L56" s="138">
        <f t="shared" si="0"/>
        <v>0</v>
      </c>
    </row>
    <row r="57" spans="1:12" s="1" customFormat="1" ht="14.65" thickBot="1" x14ac:dyDescent="0.5">
      <c r="A57" s="378"/>
      <c r="B57" s="353" t="str">
        <f>IF('Manufacturer Input'!C74 &lt;&gt; "",[0]!Replaced_Component_5,"")</f>
        <v/>
      </c>
      <c r="C57" s="353"/>
      <c r="D57" s="65" t="str">
        <f>IF('Manufacturer Input'!C74&lt;&gt;"",[0]!Replacement_Rate_5,"")</f>
        <v/>
      </c>
      <c r="E57" s="60" t="str">
        <f>IFERROR(IF(B57 &lt;&gt; "",(D57*Product_weight__kg)*VLOOKUP(B57,'TM65 Carbon Coefficients'!$A$2:$B$26,2,FALSE)*IF(VLOOKUP(B57,$B$16:$C$49,2,FALSE)&lt;&gt;"",(VLOOKUP(B57,$B$16:$C$49,2,FALSE)),0),""),(IF(B57 &lt;&gt; "",(D57*Product_weight__kg)*VLOOKUP(B57,'ICE Db'!$D$2:$Q$67,14)*IF(VLOOKUP(B57,$B$16:$C$49,2,FALSE)&lt;&gt;"",(VLOOKUP(B57,$B$16:$C$49,2,FALSE)),0),"")))</f>
        <v/>
      </c>
      <c r="F57" s="60" t="str">
        <f>IF(B57&lt;&gt;"",((Product_weight__kg/1000)*VLOOKUP(B57,$B$16:$C$49,2,FALSE)*D57*'Transport Factors'!$E$7),"")</f>
        <v/>
      </c>
      <c r="G57" s="60" t="str">
        <f>IF(B57&lt;&gt;"",(('Manufacturer Input'!$C$84*(VLOOKUP('Manufacturer Input'!$E$84,'Grid Factors'!$A$2:$B$10,2,FALSE))+'Manufacturer Input'!$C$86*(VLOOKUP('Manufacturer Input'!$E$86,'Grid Factors'!$A$11:$B$35,2,FALSE)))*(VLOOKUP(Type_of_product,'Product Complexity'!$A$2:$B$28,2,FALSE))/('Manufacturer Input'!$D$89/(Product_weight__kg/1000))*'Manufacturer Input'!$F$89*VLOOKUP(B57,$B$16:$C$49,2,FALSE)*D57),"")</f>
        <v/>
      </c>
      <c r="H57" s="60" t="str">
        <f>IF(B57&lt;&gt;"",((Product_weight__kg/1000)*(((VLOOKUP('Manufacturer Input'!$E$84,'Grid Factors'!$A$2:$E$10,4,FALSE))*'Transport Factors'!$E$7)+((VLOOKUP('Manufacturer Input'!$E$84,'Grid Factors'!$A$2:$E$10,5,FALSE))*'Transport Factors'!$E$8))*VLOOKUP(B57,$B$16:$C$49,2,FALSE)*D57),"")</f>
        <v/>
      </c>
      <c r="I57" s="60" t="str">
        <f>IF(B57&lt;&gt;"",((Product_weight__kg/1000)*100*'Transport Factors'!$E$7*VLOOKUP(B57,$B$16:$C$49,2,FALSE)*D57),"")</f>
        <v/>
      </c>
      <c r="J57" s="60" t="str">
        <f>IF(B57&lt;&gt;"",(($E$60/(VLOOKUP(Type_of_product,'Product Complexity'!$A$2:$B$28,2,FALSE)))*VLOOKUP(B57,$B$16:$C$49,2,FALSE)*D57),"")</f>
        <v/>
      </c>
      <c r="K57" s="60" t="str">
        <f>IF(B57&lt;&gt;"",(Product_weight__kg*(VLOOKUP(Type_of_product,'Product Complexity'!$A$2:$F$28,6,FALSE))*0.0089*VLOOKUP(B57,$B$16:$C$49,2,FALSE)*D57),"")</f>
        <v/>
      </c>
      <c r="L57" s="138">
        <f t="shared" si="0"/>
        <v>0</v>
      </c>
    </row>
    <row r="58" spans="1:12" x14ac:dyDescent="0.45">
      <c r="A58" s="20" t="s">
        <v>85</v>
      </c>
      <c r="B58" s="21"/>
      <c r="C58" s="43"/>
      <c r="D58" s="101"/>
      <c r="E58" s="159" t="e">
        <f>IF(OR(B53&lt;&gt;"",B54&lt;&gt;"",B55&lt;&gt;"",B56&lt;&gt;"",B57&lt;&gt;""),(IF(SUM(E53:E57) &lt;&gt; 0,SUM(E53:E57,L53:L57),(E50 * 0.1))),((E50+E59+E60+E61)*0.1))</f>
        <v>#N/A</v>
      </c>
    </row>
    <row r="59" spans="1:12" x14ac:dyDescent="0.45">
      <c r="A59" s="30" t="s">
        <v>31130</v>
      </c>
      <c r="B59" s="24"/>
      <c r="C59" s="44"/>
      <c r="D59" s="102"/>
      <c r="E59" s="62" t="e">
        <f>(Product_weight__kg/1000)*(VLOOKUP(Type_of_product,'Product Complexity'!A2:E28,5,FALSE))*'Transport Factors'!E7</f>
        <v>#N/A</v>
      </c>
    </row>
    <row r="60" spans="1:12" x14ac:dyDescent="0.45">
      <c r="A60" s="30" t="s">
        <v>31131</v>
      </c>
      <c r="B60" s="24"/>
      <c r="C60" s="44"/>
      <c r="D60" s="102"/>
      <c r="E60" s="62" t="e">
        <f>('Manufacturer Input'!C84*(VLOOKUP('Manufacturer Input'!E84,'Grid Factors'!A2:B10,2,FALSE))+'Manufacturer Input'!C86*(VLOOKUP('Manufacturer Input'!E86,'Grid Factors'!A11:B35,2,FALSE)))*(VLOOKUP(Type_of_product,'Product Complexity'!A2:B28,2,FALSE))/('Manufacturer Input'!D89/(Product_weight__kg/1000))*'Manufacturer Input'!F89</f>
        <v>#N/A</v>
      </c>
      <c r="F60" s="96"/>
    </row>
    <row r="61" spans="1:12" x14ac:dyDescent="0.45">
      <c r="A61" s="30" t="s">
        <v>91</v>
      </c>
      <c r="B61" s="24"/>
      <c r="C61" s="44"/>
      <c r="D61" s="102"/>
      <c r="E61" s="62" t="e">
        <f>(Product_weight__kg/1000)*(((VLOOKUP('Manufacturer Input'!E84,'Grid Factors'!A2:E10,4,FALSE))*'Transport Factors'!E7)+((VLOOKUP('Manufacturer Input'!E84,'Grid Factors'!A2:E10,5,FALSE))*'Transport Factors'!E8))</f>
        <v>#N/A</v>
      </c>
      <c r="F61" s="85"/>
    </row>
    <row r="62" spans="1:12" ht="14.65" thickBot="1" x14ac:dyDescent="0.5">
      <c r="A62" s="23" t="s">
        <v>31139</v>
      </c>
      <c r="B62" s="24"/>
      <c r="C62" s="44"/>
      <c r="D62" s="102"/>
      <c r="E62" s="62" t="e">
        <f>(E50+E59+E60+E61)</f>
        <v>#N/A</v>
      </c>
    </row>
    <row r="63" spans="1:12" ht="14.65" thickBot="1" x14ac:dyDescent="0.5">
      <c r="A63" s="368" t="s">
        <v>31134</v>
      </c>
      <c r="B63" s="369"/>
      <c r="C63" s="370"/>
      <c r="D63" s="371"/>
    </row>
    <row r="64" spans="1:12" x14ac:dyDescent="0.45">
      <c r="A64" s="88" t="s">
        <v>31135</v>
      </c>
      <c r="B64" s="89"/>
      <c r="C64" s="90"/>
      <c r="D64" s="91"/>
      <c r="E64" s="62">
        <f>(Product_weight__kg/1000)*100*'Transport Factors'!E7</f>
        <v>0</v>
      </c>
    </row>
    <row r="65" spans="1:7" x14ac:dyDescent="0.45">
      <c r="A65" s="86" t="s">
        <v>92</v>
      </c>
      <c r="B65" s="69"/>
      <c r="C65" s="70"/>
      <c r="D65" s="87"/>
      <c r="E65" s="62" t="e">
        <f>E60/(VLOOKUP(Type_of_product,'Product Complexity'!A2:B28,2,FALSE))</f>
        <v>#N/A</v>
      </c>
      <c r="F65" s="154"/>
    </row>
    <row r="66" spans="1:7" x14ac:dyDescent="0.45">
      <c r="A66" s="86" t="s">
        <v>93</v>
      </c>
      <c r="B66" s="69"/>
      <c r="C66" s="70"/>
      <c r="D66" s="87"/>
      <c r="E66" s="62" t="e">
        <f>Product_weight__kg*(VLOOKUP(Type_of_product,'Product Complexity'!A2:F28,6,FALSE))*0.0089</f>
        <v>#N/A</v>
      </c>
    </row>
    <row r="67" spans="1:7" ht="14.65" thickBot="1" x14ac:dyDescent="0.5">
      <c r="A67" s="92" t="s">
        <v>31137</v>
      </c>
      <c r="B67" s="93"/>
      <c r="C67" s="94"/>
      <c r="D67" s="95"/>
      <c r="E67" s="62" t="e">
        <f>SUM(E64:E66)</f>
        <v>#N/A</v>
      </c>
    </row>
    <row r="68" spans="1:7" ht="16.149999999999999" thickBot="1" x14ac:dyDescent="0.5">
      <c r="A68" s="368" t="s">
        <v>87</v>
      </c>
      <c r="B68" s="369"/>
      <c r="C68" s="370"/>
      <c r="D68" s="371"/>
    </row>
    <row r="69" spans="1:7" ht="28.9" thickBot="1" x14ac:dyDescent="0.5">
      <c r="A69" s="26" t="s">
        <v>88</v>
      </c>
      <c r="B69" s="69">
        <f>IF('Manufacturer Input'!C66&lt;&gt;"",'Manufacturer Input'!C67*(VLOOKUP('Manufacturer Input'!C68,'Ref Leak'!A2:C5,3,FALSE))*(VLOOKUP('Manufacturer Input'!C66,'Ref GWP'!B2:D15,3,FALSE))*'Manufacturer Input'!C27,0)</f>
        <v>0</v>
      </c>
      <c r="C69" s="70">
        <f>IF('Manufacturer Input'!C66&lt;&gt;"",'Manufacturer Input'!C67*(100%-(VLOOKUP('Manufacturer Input'!C68,'Ref Leak'!A2:D5,4,FALSE)))*(VLOOKUP('Manufacturer Input'!C66,'Ref GWP'!B2:D15,3,FALSE)),0)</f>
        <v>0</v>
      </c>
      <c r="D69" s="103"/>
      <c r="E69" s="62">
        <f>C69+B69</f>
        <v>0</v>
      </c>
      <c r="F69" s="98"/>
      <c r="G69" s="98"/>
    </row>
    <row r="70" spans="1:7" ht="14.65" thickBot="1" x14ac:dyDescent="0.5">
      <c r="A70" s="368" t="s">
        <v>31138</v>
      </c>
      <c r="B70" s="369"/>
      <c r="C70" s="370"/>
      <c r="D70" s="371"/>
    </row>
    <row r="71" spans="1:7" x14ac:dyDescent="0.45">
      <c r="A71" s="99" t="s">
        <v>31142</v>
      </c>
      <c r="B71" s="69"/>
      <c r="C71" s="70"/>
      <c r="D71" s="91"/>
      <c r="E71" s="62" t="e">
        <f>(E62+E67)*1.3+E69</f>
        <v>#N/A</v>
      </c>
      <c r="F71" s="97"/>
    </row>
  </sheetData>
  <sheetProtection insertHyperlinks="0" selectLockedCells="1"/>
  <mergeCells count="20">
    <mergeCell ref="A1:D1"/>
    <mergeCell ref="A2:D2"/>
    <mergeCell ref="A4:D4"/>
    <mergeCell ref="A13:D13"/>
    <mergeCell ref="A14:A50"/>
    <mergeCell ref="B14:B15"/>
    <mergeCell ref="C14:C15"/>
    <mergeCell ref="D14:D15"/>
    <mergeCell ref="B56:C56"/>
    <mergeCell ref="B57:C57"/>
    <mergeCell ref="A68:D68"/>
    <mergeCell ref="A70:D70"/>
    <mergeCell ref="F14:F15"/>
    <mergeCell ref="A63:D63"/>
    <mergeCell ref="E14:E15"/>
    <mergeCell ref="A52:A57"/>
    <mergeCell ref="B52:C52"/>
    <mergeCell ref="B53:C53"/>
    <mergeCell ref="B54:C54"/>
    <mergeCell ref="B55:C55"/>
  </mergeCells>
  <conditionalFormatting sqref="C50">
    <cfRule type="cellIs" dxfId="14" priority="1" operator="lessThan">
      <formula>0.95</formula>
    </cfRule>
    <cfRule type="cellIs" dxfId="13" priority="2" operator="greaterThan">
      <formula>1</formula>
    </cfRule>
    <cfRule type="cellIs" dxfId="12" priority="3" operator="between">
      <formula>95%</formula>
      <formula>1</formula>
    </cfRule>
  </conditionalFormatting>
  <dataValidations disablePrompts="1" count="1">
    <dataValidation type="list" allowBlank="1" showInputMessage="1" showErrorMessage="1" sqref="C8 C12" xr:uid="{933CB40F-D4E6-4DD5-B011-59C31B07FE6C}">
      <formula1>#REF!</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DE269-D9D7-49AF-9200-5123AE46D359}">
  <dimension ref="A1:C8"/>
  <sheetViews>
    <sheetView workbookViewId="0">
      <selection activeCell="B4" sqref="B4:C4"/>
    </sheetView>
  </sheetViews>
  <sheetFormatPr defaultRowHeight="14.25" x14ac:dyDescent="0.45"/>
  <cols>
    <col min="1" max="1" width="23" customWidth="1"/>
    <col min="2" max="3" width="12.46484375" customWidth="1"/>
  </cols>
  <sheetData>
    <row r="1" spans="1:3" x14ac:dyDescent="0.45">
      <c r="A1" s="77"/>
      <c r="B1" s="78" t="s">
        <v>31113</v>
      </c>
      <c r="C1" s="78" t="s">
        <v>31114</v>
      </c>
    </row>
    <row r="2" spans="1:3" x14ac:dyDescent="0.45">
      <c r="A2" s="77" t="s">
        <v>33</v>
      </c>
      <c r="B2" s="80">
        <f>VLOOKUP(A2,'Manufacturer Input'!C31:F64,3,FALSE)</f>
        <v>0</v>
      </c>
      <c r="C2" s="80">
        <f>VLOOKUP(A2,'Manufacturer Input'!C31:F64,4,FALSE)</f>
        <v>0</v>
      </c>
    </row>
    <row r="3" spans="1:3" x14ac:dyDescent="0.45">
      <c r="A3" s="77" t="s">
        <v>31120</v>
      </c>
      <c r="B3" s="80">
        <f>'Manufacturer Input'!E82</f>
        <v>0</v>
      </c>
      <c r="C3" s="80">
        <f>'Manufacturer Input'!G82</f>
        <v>0</v>
      </c>
    </row>
    <row r="4" spans="1:3" x14ac:dyDescent="0.45">
      <c r="A4" s="77" t="s">
        <v>31115</v>
      </c>
      <c r="B4" s="380">
        <f xml:space="preserve"> 6371*2*ATAN2(SQRT(1-(SIN(((B3*(PI()/180))-(B2*(PI()/180)))/2)^2+COS((B2*(PI()/180)))*COS((B3*(PI()/180)))*SIN(((C3*(PI()/180))-(C2*(PI()/180)))/2)^2)),SQRT(SIN(((B3*(PI()/180))-(B2*(PI()/180)))/2)^2+COS((B2*(PI()/180)))*COS((B3*(PI()/180)))*SIN(((C3*(PI()/180))-(C2*(PI()/180)))/2)^2))</f>
        <v>0</v>
      </c>
      <c r="C4" s="381"/>
    </row>
    <row r="5" spans="1:3" x14ac:dyDescent="0.45">
      <c r="A5" s="79" t="s">
        <v>31116</v>
      </c>
      <c r="B5" s="382">
        <f>B4*1.3</f>
        <v>0</v>
      </c>
      <c r="C5" s="383"/>
    </row>
    <row r="6" spans="1:3" x14ac:dyDescent="0.45">
      <c r="A6" s="79" t="s">
        <v>31117</v>
      </c>
      <c r="B6" s="384">
        <f>B4*1.2</f>
        <v>0</v>
      </c>
      <c r="C6" s="385"/>
    </row>
    <row r="7" spans="1:3" x14ac:dyDescent="0.45">
      <c r="A7" s="79" t="s">
        <v>31118</v>
      </c>
      <c r="B7" s="386">
        <f>B4*1.1</f>
        <v>0</v>
      </c>
      <c r="C7" s="387"/>
    </row>
    <row r="8" spans="1:3" x14ac:dyDescent="0.45">
      <c r="A8" s="79" t="s">
        <v>31119</v>
      </c>
      <c r="B8" s="388">
        <f>B4*1.1</f>
        <v>0</v>
      </c>
      <c r="C8" s="389"/>
    </row>
  </sheetData>
  <mergeCells count="5">
    <mergeCell ref="B4:C4"/>
    <mergeCell ref="B5:C5"/>
    <mergeCell ref="B6:C6"/>
    <mergeCell ref="B7:C7"/>
    <mergeCell ref="B8:C8"/>
  </mergeCells>
  <pageMargins left="0.7" right="0.7" top="0.75" bottom="0.75" header="0.3" footer="0.3"/>
  <drawing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81E36EA7-5F76-4963-A97D-3899DA712270}">
          <x14:formula1>
            <xm:f>'Manufacturer Input'!$C$31:$C$64</xm:f>
          </x14:formula1>
          <xm:sqref>A2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1071-418F-4FB6-A806-5075ABC02D50}">
  <dimension ref="A1:N79"/>
  <sheetViews>
    <sheetView zoomScale="130" zoomScaleNormal="130" zoomScaleSheetLayoutView="100" workbookViewId="0">
      <selection activeCell="A2" sqref="A2:K2"/>
    </sheetView>
  </sheetViews>
  <sheetFormatPr defaultColWidth="51" defaultRowHeight="14.25" x14ac:dyDescent="0.45"/>
  <cols>
    <col min="1" max="1" width="50.73046875" style="8" customWidth="1"/>
    <col min="2" max="3" width="20.73046875" style="8" customWidth="1"/>
    <col min="4" max="12" width="10.73046875" style="8" customWidth="1"/>
    <col min="13" max="14" width="15.73046875" style="8" customWidth="1"/>
    <col min="15" max="16384" width="51" style="8"/>
  </cols>
  <sheetData>
    <row r="1" spans="1:11" ht="80.2" customHeight="1" thickBot="1" x14ac:dyDescent="0.5">
      <c r="A1" s="358" t="s">
        <v>31147</v>
      </c>
      <c r="B1" s="359"/>
      <c r="C1" s="359"/>
      <c r="D1" s="359"/>
      <c r="E1" s="401"/>
      <c r="F1" s="401"/>
      <c r="G1" s="401"/>
      <c r="H1" s="401"/>
      <c r="I1" s="401"/>
      <c r="J1" s="401"/>
      <c r="K1" s="402"/>
    </row>
    <row r="2" spans="1:11" ht="207.75" customHeight="1" thickBot="1" x14ac:dyDescent="0.5">
      <c r="A2" s="477" t="s">
        <v>31220</v>
      </c>
      <c r="B2" s="478"/>
      <c r="C2" s="478"/>
      <c r="D2" s="478"/>
      <c r="E2" s="401"/>
      <c r="F2" s="401"/>
      <c r="G2" s="401"/>
      <c r="H2" s="401"/>
      <c r="I2" s="401"/>
      <c r="J2" s="401"/>
      <c r="K2" s="402"/>
    </row>
    <row r="3" spans="1:11" ht="14.65" thickBot="1" x14ac:dyDescent="0.5">
      <c r="A3" s="482"/>
      <c r="B3" s="401"/>
      <c r="C3" s="401"/>
      <c r="D3" s="401"/>
      <c r="E3" s="401"/>
      <c r="F3" s="401"/>
      <c r="G3" s="401"/>
      <c r="H3" s="401"/>
      <c r="I3" s="401"/>
      <c r="J3" s="401"/>
      <c r="K3" s="401"/>
    </row>
    <row r="4" spans="1:11" ht="14.65" thickBot="1" x14ac:dyDescent="0.5">
      <c r="A4" s="399" t="s">
        <v>31148</v>
      </c>
      <c r="B4" s="400"/>
      <c r="C4" s="400"/>
      <c r="D4" s="400"/>
      <c r="E4" s="401"/>
      <c r="F4" s="401"/>
      <c r="G4" s="401"/>
      <c r="H4" s="401"/>
      <c r="I4" s="401"/>
      <c r="J4" s="401"/>
      <c r="K4" s="402"/>
    </row>
    <row r="5" spans="1:11" x14ac:dyDescent="0.45">
      <c r="A5" s="107" t="s">
        <v>31143</v>
      </c>
      <c r="B5" s="404" t="s">
        <v>31156</v>
      </c>
      <c r="C5" s="405"/>
      <c r="D5" s="405"/>
      <c r="E5" s="406"/>
      <c r="F5" s="407"/>
      <c r="G5" s="408"/>
      <c r="H5" s="408"/>
      <c r="I5" s="408"/>
      <c r="J5" s="408"/>
      <c r="K5" s="409"/>
    </row>
    <row r="6" spans="1:11" x14ac:dyDescent="0.45">
      <c r="A6" s="107" t="s">
        <v>31158</v>
      </c>
      <c r="B6" s="479" t="s">
        <v>31159</v>
      </c>
      <c r="C6" s="391"/>
      <c r="D6" s="391"/>
      <c r="E6" s="392"/>
      <c r="F6" s="137"/>
      <c r="G6" s="123"/>
      <c r="H6" s="123"/>
      <c r="I6" s="123"/>
      <c r="J6" s="123"/>
      <c r="K6" s="124"/>
    </row>
    <row r="7" spans="1:11" x14ac:dyDescent="0.45">
      <c r="A7" s="107" t="s">
        <v>31155</v>
      </c>
      <c r="B7" s="483" t="s">
        <v>31110</v>
      </c>
      <c r="C7" s="411"/>
      <c r="D7" s="411"/>
      <c r="E7" s="411"/>
      <c r="F7" s="484" t="s">
        <v>31157</v>
      </c>
      <c r="G7" s="484"/>
      <c r="H7" s="484"/>
      <c r="I7" s="484"/>
      <c r="J7" s="484"/>
      <c r="K7" s="484"/>
    </row>
    <row r="8" spans="1:11" x14ac:dyDescent="0.45">
      <c r="A8" s="108" t="s">
        <v>31149</v>
      </c>
      <c r="B8" s="480">
        <v>50</v>
      </c>
      <c r="C8" s="413"/>
      <c r="D8" s="413"/>
      <c r="E8" s="413"/>
      <c r="F8" s="403"/>
      <c r="G8" s="391"/>
      <c r="H8" s="391"/>
      <c r="I8" s="391"/>
      <c r="J8" s="391"/>
      <c r="K8" s="392"/>
    </row>
    <row r="9" spans="1:11" ht="28.5" x14ac:dyDescent="0.45">
      <c r="A9" s="109" t="s">
        <v>76</v>
      </c>
      <c r="B9" s="481" t="str">
        <f>IF(AND(B58 &gt;= 95%,B58 &lt;= 100%),"Y","N")</f>
        <v>Y</v>
      </c>
      <c r="C9" s="411"/>
      <c r="D9" s="411"/>
      <c r="E9" s="411"/>
      <c r="F9" s="390"/>
      <c r="G9" s="391"/>
      <c r="H9" s="391"/>
      <c r="I9" s="391"/>
      <c r="J9" s="391"/>
      <c r="K9" s="392"/>
    </row>
    <row r="10" spans="1:11" x14ac:dyDescent="0.45">
      <c r="A10" s="108" t="s">
        <v>31150</v>
      </c>
      <c r="B10" s="412">
        <v>5</v>
      </c>
      <c r="C10" s="413"/>
      <c r="D10" s="413"/>
      <c r="E10" s="413"/>
      <c r="F10" s="390"/>
      <c r="G10" s="391"/>
      <c r="H10" s="391"/>
      <c r="I10" s="391"/>
      <c r="J10" s="391"/>
      <c r="K10" s="392"/>
    </row>
    <row r="11" spans="1:11" x14ac:dyDescent="0.45">
      <c r="A11" s="416" t="s">
        <v>78</v>
      </c>
      <c r="B11" s="414"/>
      <c r="C11" s="415"/>
      <c r="D11" s="415"/>
      <c r="E11" s="415"/>
      <c r="F11" s="390"/>
      <c r="G11" s="391"/>
      <c r="H11" s="391"/>
      <c r="I11" s="391"/>
      <c r="J11" s="391"/>
      <c r="K11" s="392"/>
    </row>
    <row r="12" spans="1:11" x14ac:dyDescent="0.45">
      <c r="A12" s="417"/>
      <c r="B12" s="418" t="str">
        <f>IF(B11&lt;&gt;"",(VLOOKUP(B11,'Ref GWP'!B3:D15,3,FALSE)),"")</f>
        <v/>
      </c>
      <c r="C12" s="411"/>
      <c r="D12" s="411"/>
      <c r="E12" s="411"/>
      <c r="F12" s="393"/>
      <c r="G12" s="391"/>
      <c r="H12" s="391"/>
      <c r="I12" s="391"/>
      <c r="J12" s="391"/>
      <c r="K12" s="392"/>
    </row>
    <row r="13" spans="1:11" x14ac:dyDescent="0.45">
      <c r="A13" s="108" t="s">
        <v>80</v>
      </c>
      <c r="B13" s="419"/>
      <c r="C13" s="413"/>
      <c r="D13" s="413"/>
      <c r="E13" s="413"/>
      <c r="F13" s="394"/>
      <c r="G13" s="391"/>
      <c r="H13" s="391"/>
      <c r="I13" s="391"/>
      <c r="J13" s="391"/>
      <c r="K13" s="392"/>
    </row>
    <row r="14" spans="1:11" x14ac:dyDescent="0.45">
      <c r="A14" s="110" t="s">
        <v>81</v>
      </c>
      <c r="B14" s="410">
        <f>(VLOOKUP('Component Calculation'!B7,'Product Complexity'!A1:D27,4,FALSE))</f>
        <v>1</v>
      </c>
      <c r="C14" s="411"/>
      <c r="D14" s="411"/>
      <c r="E14" s="411"/>
      <c r="F14" s="395" t="s">
        <v>82</v>
      </c>
      <c r="G14" s="396"/>
      <c r="H14" s="397"/>
      <c r="I14" s="397"/>
      <c r="J14" s="397"/>
      <c r="K14" s="398"/>
    </row>
    <row r="15" spans="1:11" ht="15.75" customHeight="1" x14ac:dyDescent="0.45">
      <c r="A15" s="110" t="s">
        <v>31105</v>
      </c>
      <c r="B15" s="459" t="s">
        <v>31167</v>
      </c>
      <c r="C15" s="460"/>
      <c r="D15" s="460"/>
      <c r="E15" s="461"/>
      <c r="F15" s="125">
        <f>IF(B15 &lt;&gt; "",VLOOKUP(B15,'Global Cities'!$A$2:$L$26570,4,FALSE),"")</f>
        <v>51.507199999999997</v>
      </c>
      <c r="G15" s="126">
        <f>IF(B15 &lt;&gt;"",VLOOKUP(B15,'Global Cities'!$A$2:$L$26570,5,FALSE),"")</f>
        <v>-0.1275</v>
      </c>
      <c r="H15" s="464"/>
      <c r="I15" s="408"/>
      <c r="J15" s="408"/>
      <c r="K15" s="409"/>
    </row>
    <row r="16" spans="1:11" s="1" customFormat="1" x14ac:dyDescent="0.45">
      <c r="A16" s="436" t="s">
        <v>66</v>
      </c>
      <c r="B16" s="437" t="s">
        <v>72</v>
      </c>
      <c r="C16" s="437"/>
      <c r="D16" s="438" t="s">
        <v>52</v>
      </c>
      <c r="E16" s="439"/>
      <c r="F16" s="440"/>
      <c r="G16" s="468" t="s">
        <v>15</v>
      </c>
      <c r="H16" s="469"/>
      <c r="I16" s="469"/>
      <c r="J16" s="469"/>
      <c r="K16" s="470"/>
    </row>
    <row r="17" spans="1:13" s="1" customFormat="1" x14ac:dyDescent="0.45">
      <c r="A17" s="436"/>
      <c r="B17" s="441">
        <v>200</v>
      </c>
      <c r="C17" s="442"/>
      <c r="D17" s="445" t="s">
        <v>340</v>
      </c>
      <c r="E17" s="446"/>
      <c r="F17" s="447"/>
      <c r="G17" s="468"/>
      <c r="H17" s="469"/>
      <c r="I17" s="469"/>
      <c r="J17" s="469"/>
      <c r="K17" s="470"/>
    </row>
    <row r="18" spans="1:13" s="1" customFormat="1" x14ac:dyDescent="0.45">
      <c r="A18" s="436"/>
      <c r="B18" s="443"/>
      <c r="C18" s="444"/>
      <c r="D18" s="448"/>
      <c r="E18" s="449"/>
      <c r="F18" s="450"/>
      <c r="G18" s="468"/>
      <c r="H18" s="469"/>
      <c r="I18" s="469"/>
      <c r="J18" s="469"/>
      <c r="K18" s="470"/>
    </row>
    <row r="19" spans="1:13" s="1" customFormat="1" x14ac:dyDescent="0.45">
      <c r="A19" s="436"/>
      <c r="B19" s="441"/>
      <c r="C19" s="442"/>
      <c r="D19" s="451" t="s">
        <v>335</v>
      </c>
      <c r="E19" s="452"/>
      <c r="F19" s="453"/>
      <c r="G19" s="468"/>
      <c r="H19" s="469"/>
      <c r="I19" s="469"/>
      <c r="J19" s="469"/>
      <c r="K19" s="470"/>
    </row>
    <row r="20" spans="1:13" s="1" customFormat="1" x14ac:dyDescent="0.45">
      <c r="A20" s="436"/>
      <c r="B20" s="443"/>
      <c r="C20" s="444"/>
      <c r="D20" s="376"/>
      <c r="E20" s="454"/>
      <c r="F20" s="455"/>
      <c r="G20" s="471"/>
      <c r="H20" s="449"/>
      <c r="I20" s="449"/>
      <c r="J20" s="449"/>
      <c r="K20" s="450"/>
    </row>
    <row r="21" spans="1:13" s="1" customFormat="1" ht="14.65" thickBot="1" x14ac:dyDescent="0.5">
      <c r="A21" s="127" t="s">
        <v>31112</v>
      </c>
      <c r="B21" s="456" t="s">
        <v>134</v>
      </c>
      <c r="C21" s="456"/>
      <c r="D21" s="456"/>
      <c r="E21" s="456"/>
      <c r="F21" s="456"/>
      <c r="G21" s="465" t="str">
        <f>VLOOKUP(B21,'Ref Leak'!A2:B5,2,FALSE)</f>
        <v>Type 0</v>
      </c>
      <c r="H21" s="466"/>
      <c r="I21" s="466"/>
      <c r="J21" s="466"/>
      <c r="K21" s="467"/>
    </row>
    <row r="22" spans="1:13" ht="16.149999999999999" thickBot="1" x14ac:dyDescent="0.5">
      <c r="A22" s="434" t="s">
        <v>83</v>
      </c>
      <c r="B22" s="435"/>
      <c r="C22" s="435"/>
      <c r="D22" s="435"/>
      <c r="E22" s="401"/>
      <c r="F22" s="401"/>
      <c r="G22" s="401"/>
      <c r="H22" s="401"/>
      <c r="I22" s="401"/>
      <c r="J22" s="401"/>
      <c r="K22" s="402"/>
    </row>
    <row r="23" spans="1:13" s="1" customFormat="1" ht="44.25" customHeight="1" x14ac:dyDescent="0.45">
      <c r="A23" s="106" t="s">
        <v>37</v>
      </c>
      <c r="B23" s="106" t="s">
        <v>48</v>
      </c>
      <c r="C23" s="106" t="s">
        <v>64</v>
      </c>
      <c r="D23" s="106" t="s">
        <v>31152</v>
      </c>
      <c r="E23" s="106" t="s">
        <v>187</v>
      </c>
      <c r="F23" s="106" t="s">
        <v>188</v>
      </c>
      <c r="G23" s="106" t="s">
        <v>31129</v>
      </c>
      <c r="H23" s="115" t="s">
        <v>152</v>
      </c>
      <c r="I23" s="115" t="s">
        <v>150</v>
      </c>
      <c r="J23" s="115" t="s">
        <v>144</v>
      </c>
      <c r="K23" s="115" t="s">
        <v>154</v>
      </c>
      <c r="L23" s="106" t="s">
        <v>31151</v>
      </c>
      <c r="M23" s="106" t="s">
        <v>31109</v>
      </c>
    </row>
    <row r="24" spans="1:13" s="1" customFormat="1" x14ac:dyDescent="0.45">
      <c r="A24" s="2" t="s">
        <v>18</v>
      </c>
      <c r="B24" s="104"/>
      <c r="C24" s="58" t="str">
        <f>IF('Manufacturer Input'!G31 &lt;&gt; "",'Manufacturer Input'!G31,"")</f>
        <v/>
      </c>
      <c r="D24" s="112"/>
      <c r="E24" s="120" t="str">
        <f>IF(D24 &lt;&gt; "",VLOOKUP(D24,'Global Cities'!$A$2:$L$26570,4,FALSE),"")</f>
        <v/>
      </c>
      <c r="F24" s="121" t="str">
        <f>IF(D24 &lt;&gt;"",VLOOKUP(D24,'Global Cities'!$A$2:$L$26570,5,FALSE),"")</f>
        <v/>
      </c>
      <c r="G24" s="114" t="str">
        <f>IF(D24&lt;&gt;"",(6371*2*ATAN2(SQRT(1-(SIN((($F$15*(PI()/180))-(E24*(PI()/180)))/2)^2+COS((E24*(PI()/180)))*COS(($F$15*(PI()/180)))*SIN((($G$15*(PI()/180))-(F24*(PI()/180)))/2)^2)),SQRT(SIN((($F$15*(PI()/180))-(E24*(PI()/180)))/2)^2+COS((E24*(PI()/180)))*COS(($F$15*(PI()/180)))*SIN((($G$15*(PI()/180))-(F24*(PI()/180)))/2)^2))),"")</f>
        <v/>
      </c>
      <c r="H24" s="122"/>
      <c r="I24" s="122"/>
      <c r="J24" s="122"/>
      <c r="K24" s="122"/>
      <c r="L24" s="111">
        <f>SUM(H24:K24)</f>
        <v>0</v>
      </c>
      <c r="M24" s="113" t="str">
        <f>IF(B24 &lt;&gt; "",(B24*$B$8)*VLOOKUP(A24,'TM65 Carbon Coefficients'!$A$2:$B$26,2,FALSE)+IF(D24&lt;&gt;"",((G24*H24*((VLOOKUP($H$23,'Transport Factors'!$A$2:$E$8,4,FALSE))/1000))+(G24*I24*((VLOOKUP($I$23,'Transport Factors'!$A$2:$E$8,4,FALSE))/1000))+(G24*J24*(IF(G24*J24&lt;500,('Transport Factors'!$E$3/1000),IF(G24*J24&gt;3700,('Transport Factors'!$E$5/1000),('Transport Factors'!$E$4/1000)))*(VLOOKUP($B$7,'Product Complexity'!$A$2:$B$28,2,FALSE))))+(G24*K24*((VLOOKUP($K$23,'Transport Factors'!$A$2:$E$8,4,FALSE))/1000))),((VLOOKUP($B$7,'Product Complexity'!$A$2:$E$28,5,FALSE)*('Transport Factors'!$E$7/1000)*'Transport Factors'!$E$7))),"")</f>
        <v/>
      </c>
    </row>
    <row r="25" spans="1:13" s="1" customFormat="1" ht="15" customHeight="1" x14ac:dyDescent="0.45">
      <c r="A25" s="2" t="s">
        <v>33</v>
      </c>
      <c r="B25" s="104">
        <v>7.0000000000000007E-2</v>
      </c>
      <c r="C25" s="58" t="str">
        <f>IF('Manufacturer Input'!G32 &lt;&gt; "",'Manufacturer Input'!G32,"")</f>
        <v/>
      </c>
      <c r="D25" s="112" t="s">
        <v>31165</v>
      </c>
      <c r="E25" s="120">
        <f>IF(D25 &lt;&gt; "",VLOOKUP(D25,'Global Cities'!$A$2:$L$26570,4,FALSE),"")</f>
        <v>48.8566</v>
      </c>
      <c r="F25" s="121">
        <f>IF(D25 &lt;&gt;"",VLOOKUP(D25,'Global Cities'!$A$2:$L$26570,5,FALSE),"")</f>
        <v>2.3521999999999998</v>
      </c>
      <c r="G25" s="114">
        <f>IF(D25&lt;&gt;"",(6371*2*ATAN2(SQRT(1-(SIN((($F$15*(PI()/180))-(E25*(PI()/180)))/2)^2+COS((E25*(PI()/180)))*COS(($F$15*(PI()/180)))*SIN((($G$15*(PI()/180))-(F25*(PI()/180)))/2)^2)),SQRT(SIN((($F$15*(PI()/180))-(E25*(PI()/180)))/2)^2+COS((E25*(PI()/180)))*COS(($F$15*(PI()/180)))*SIN((($G$15*(PI()/180))-(F25*(PI()/180)))/2)^2))),"")</f>
        <v>343.52620986990888</v>
      </c>
      <c r="H25" s="122">
        <v>0.1</v>
      </c>
      <c r="I25" s="122">
        <v>0.2</v>
      </c>
      <c r="J25" s="122">
        <v>0.4</v>
      </c>
      <c r="K25" s="122">
        <v>0.3</v>
      </c>
      <c r="L25" s="111">
        <f>SUM(H25:K25)</f>
        <v>1</v>
      </c>
      <c r="M25" s="113">
        <f>IF(B25 &lt;&gt; "",(B25*$B$8)*VLOOKUP(A25,'TM65 Carbon Coefficients'!$A$2:$B$26,2,FALSE)+IF(D25&lt;&gt;"",((G25*H25*((VLOOKUP($H$23,'Transport Factors'!$A$2:$E$8,4,FALSE))/1000))+(G25*I25*((VLOOKUP($I$23,'Transport Factors'!$A$2:$E$8,4,FALSE))/1000))+(G25*J25*(IF(G25*J25&lt;500,('Transport Factors'!$E$3/1000),IF(G25*J25&gt;3700,('Transport Factors'!$E$5/1000),('Transport Factors'!$E$4/1000)))*(VLOOKUP($B$7,'Product Complexity'!$A$2:$B$28,2,FALSE))))+(G25*K25*((VLOOKUP($K$23,'Transport Factors'!$A$2:$E$8,4,FALSE))/1000))),((VLOOKUP($B$7,'Product Complexity'!$A$2:$E$28,5,FALSE)*('Transport Factors'!$E$7/1000)*'Transport Factors'!$E$7))),"")</f>
        <v>45.885811920326518</v>
      </c>
    </row>
    <row r="26" spans="1:13" s="1" customFormat="1" x14ac:dyDescent="0.45">
      <c r="A26" s="2" t="s">
        <v>17</v>
      </c>
      <c r="B26" s="104">
        <v>0.01</v>
      </c>
      <c r="C26" s="58" t="str">
        <f>IF('Manufacturer Input'!G33 &lt;&gt; "",'Manufacturer Input'!G33,"")</f>
        <v/>
      </c>
      <c r="D26" s="112"/>
      <c r="E26" s="120" t="str">
        <f>IF(D26 &lt;&gt; "",VLOOKUP(D26,'Global Cities'!$A$2:$L$26570,4,FALSE),"")</f>
        <v/>
      </c>
      <c r="F26" s="121" t="str">
        <f>IF(D26 &lt;&gt;"",VLOOKUP(D26,'Global Cities'!$A$2:$L$26570,5,FALSE),"")</f>
        <v/>
      </c>
      <c r="G26" s="114" t="str">
        <f>IF(D26&lt;&gt;"",(6371*2*ATAN2(SQRT(1-(SIN((($F$15*(PI()/180))-(E26*(PI()/180)))/2)^2+COS((E26*(PI()/180)))*COS(($F$15*(PI()/180)))*SIN((($G$15*(PI()/180))-(F26*(PI()/180)))/2)^2)),SQRT(SIN((($F$15*(PI()/180))-(E26*(PI()/180)))/2)^2+COS((E26*(PI()/180)))*COS(($F$15*(PI()/180)))*SIN((($G$15*(PI()/180))-(F26*(PI()/180)))/2)^2))),"")</f>
        <v/>
      </c>
      <c r="H26" s="122"/>
      <c r="I26" s="122"/>
      <c r="J26" s="122"/>
      <c r="K26" s="122"/>
      <c r="L26" s="111">
        <f t="shared" ref="L26:L57" si="0">SUM(H26:K26)</f>
        <v>0</v>
      </c>
      <c r="M26" s="113">
        <f>IF(B26 &lt;&gt; "",(B26*$B$8)*VLOOKUP(A26,'TM65 Carbon Coefficients'!$A$2:$B$26,2,FALSE)+IF(D26&lt;&gt;"",((G26*H26*((VLOOKUP($H$23,'Transport Factors'!$A$2:$E$8,4,FALSE))/1000))+(G26*I26*((VLOOKUP($I$23,'Transport Factors'!$A$2:$E$8,4,FALSE))/1000))+(G26*J26*(IF(G26*J26&lt;500,('Transport Factors'!$E$3/1000),IF(G26*J26&gt;3700,('Transport Factors'!$E$5/1000),('Transport Factors'!$E$4/1000)))*(VLOOKUP($B$7,'Product Complexity'!$A$2:$B$28,2,FALSE))))+(G26*K26*((VLOOKUP($K$23,'Transport Factors'!$A$2:$E$8,4,FALSE))/1000))),((VLOOKUP($B$7,'Product Complexity'!$A$2:$E$28,5,FALSE)*('Transport Factors'!$E$7/1000)*'Transport Factors'!$E$7))),"")</f>
        <v>2.4261360000000001</v>
      </c>
    </row>
    <row r="27" spans="1:13" s="1" customFormat="1" x14ac:dyDescent="0.45">
      <c r="A27" s="2" t="s">
        <v>31</v>
      </c>
      <c r="B27" s="104"/>
      <c r="C27" s="58" t="str">
        <f>IF('Manufacturer Input'!G34 &lt;&gt; "",'Manufacturer Input'!G34,"")</f>
        <v/>
      </c>
      <c r="D27" s="112"/>
      <c r="E27" s="120" t="str">
        <f>IF(D27 &lt;&gt; "",VLOOKUP(D27,'Global Cities'!$A$2:$L$26570,4,FALSE),"")</f>
        <v/>
      </c>
      <c r="F27" s="121" t="str">
        <f>IF(D27 &lt;&gt;"",VLOOKUP(D27,'Global Cities'!$A$2:$L$26570,5,FALSE),"")</f>
        <v/>
      </c>
      <c r="G27" s="114" t="str">
        <f t="shared" ref="G27:G56" si="1">IF(D27&lt;&gt;"",(6371*2*ATAN2(SQRT(1-(SIN((($F$15*(PI()/180))-(E27*(PI()/180)))/2)^2+COS((E27*(PI()/180)))*COS(($F$15*(PI()/180)))*SIN((($G$15*(PI()/180))-(F27*(PI()/180)))/2)^2)),SQRT(SIN((($F$15*(PI()/180))-(E27*(PI()/180)))/2)^2+COS((E27*(PI()/180)))*COS(($F$15*(PI()/180)))*SIN((($G$15*(PI()/180))-(F27*(PI()/180)))/2)^2))),"")</f>
        <v/>
      </c>
      <c r="H27" s="122"/>
      <c r="I27" s="122"/>
      <c r="J27" s="122"/>
      <c r="K27" s="122"/>
      <c r="L27" s="111">
        <f t="shared" si="0"/>
        <v>0</v>
      </c>
      <c r="M27" s="113" t="str">
        <f>IF(B27 &lt;&gt; "",(B27*$B$8)*VLOOKUP(A27,'TM65 Carbon Coefficients'!$A$2:$B$26,2,FALSE)+IF(D27&lt;&gt;"",((G27*H27*((VLOOKUP($H$23,'Transport Factors'!$A$2:$E$8,4,FALSE))/1000))+(G27*I27*((VLOOKUP($I$23,'Transport Factors'!$A$2:$E$8,4,FALSE))/1000))+(G27*J27*(IF(G27*J27&lt;500,('Transport Factors'!$E$3/1000),IF(G27*J27&gt;3700,('Transport Factors'!$E$5/1000),('Transport Factors'!$E$4/1000)))*(VLOOKUP($B$7,'Product Complexity'!$A$2:$B$28,2,FALSE))))+(G27*K27*((VLOOKUP($K$23,'Transport Factors'!$A$2:$E$8,4,FALSE))/1000))),((VLOOKUP($B$7,'Product Complexity'!$A$2:$E$28,5,FALSE)*('Transport Factors'!$E$7/1000)*'Transport Factors'!$E$7))),"")</f>
        <v/>
      </c>
    </row>
    <row r="28" spans="1:13" s="1" customFormat="1" x14ac:dyDescent="0.45">
      <c r="A28" s="2" t="s">
        <v>28</v>
      </c>
      <c r="B28" s="104"/>
      <c r="C28" s="58" t="str">
        <f>IF('Manufacturer Input'!G35 &lt;&gt; "",'Manufacturer Input'!G35,"")</f>
        <v/>
      </c>
      <c r="D28" s="112"/>
      <c r="E28" s="120" t="str">
        <f>IF(D28 &lt;&gt; "",VLOOKUP(D28,'Global Cities'!$A$2:$L$26570,4,FALSE),"")</f>
        <v/>
      </c>
      <c r="F28" s="121" t="str">
        <f>IF(D28 &lt;&gt;"",VLOOKUP(D28,'Global Cities'!$A$2:$L$26570,5,FALSE),"")</f>
        <v/>
      </c>
      <c r="G28" s="114" t="str">
        <f t="shared" si="1"/>
        <v/>
      </c>
      <c r="H28" s="122"/>
      <c r="I28" s="122"/>
      <c r="J28" s="122"/>
      <c r="K28" s="122"/>
      <c r="L28" s="111">
        <f t="shared" si="0"/>
        <v>0</v>
      </c>
      <c r="M28" s="113" t="str">
        <f>IF(B28 &lt;&gt; "",(B28*$B$8)*VLOOKUP(A28,'TM65 Carbon Coefficients'!$A$2:$B$26,2,FALSE)+IF(D28&lt;&gt;"",((G28*H28*((VLOOKUP($H$23,'Transport Factors'!$A$2:$E$8,4,FALSE))/1000))+(G28*I28*((VLOOKUP($I$23,'Transport Factors'!$A$2:$E$8,4,FALSE))/1000))+(G28*J28*(IF(G28*J28&lt;500,('Transport Factors'!$E$3/1000),IF(G28*J28&gt;3700,('Transport Factors'!$E$5/1000),('Transport Factors'!$E$4/1000)))*(VLOOKUP($B$7,'Product Complexity'!$A$2:$B$28,2,FALSE))))+(G28*K28*((VLOOKUP($K$23,'Transport Factors'!$A$2:$E$8,4,FALSE))/1000))),((VLOOKUP($B$7,'Product Complexity'!$A$2:$E$28,5,FALSE)*('Transport Factors'!$E$7/1000)*'Transport Factors'!$E$7))),"")</f>
        <v/>
      </c>
    </row>
    <row r="29" spans="1:13" s="1" customFormat="1" x14ac:dyDescent="0.45">
      <c r="A29" s="2" t="s">
        <v>32</v>
      </c>
      <c r="B29" s="104">
        <v>0.1</v>
      </c>
      <c r="C29" s="58" t="str">
        <f>IF('Manufacturer Input'!G36 &lt;&gt; "",'Manufacturer Input'!G36,"")</f>
        <v/>
      </c>
      <c r="D29" s="112"/>
      <c r="E29" s="120" t="str">
        <f>IF(D29 &lt;&gt; "",VLOOKUP(D29,'Global Cities'!$A$2:$L$26570,4,FALSE),"")</f>
        <v/>
      </c>
      <c r="F29" s="121" t="str">
        <f>IF(D29 &lt;&gt;"",VLOOKUP(D29,'Global Cities'!$A$2:$L$26570,5,FALSE),"")</f>
        <v/>
      </c>
      <c r="G29" s="114" t="str">
        <f t="shared" si="1"/>
        <v/>
      </c>
      <c r="H29" s="122"/>
      <c r="I29" s="122"/>
      <c r="J29" s="122"/>
      <c r="K29" s="122"/>
      <c r="L29" s="111">
        <f t="shared" si="0"/>
        <v>0</v>
      </c>
      <c r="M29" s="113">
        <f>IF(B29 &lt;&gt; "",(B29*$B$8)*VLOOKUP(A29,'TM65 Carbon Coefficients'!$A$2:$B$26,2,FALSE)+IF(D29&lt;&gt;"",((G29*H29*((VLOOKUP($H$23,'Transport Factors'!$A$2:$E$8,4,FALSE))/1000))+(G29*I29*((VLOOKUP($I$23,'Transport Factors'!$A$2:$E$8,4,FALSE))/1000))+(G29*J29*(IF(G29*J29&lt;500,('Transport Factors'!$E$3/1000),IF(G29*J29&gt;3700,('Transport Factors'!$E$5/1000),('Transport Factors'!$E$4/1000)))*(VLOOKUP($B$7,'Product Complexity'!$A$2:$B$28,2,FALSE))))+(G29*K29*((VLOOKUP($K$23,'Transport Factors'!$A$2:$E$8,4,FALSE))/1000))),((VLOOKUP($B$7,'Product Complexity'!$A$2:$E$28,5,FALSE)*('Transport Factors'!$E$7/1000)*'Transport Factors'!$E$7))),"")</f>
        <v>19.076136000000002</v>
      </c>
    </row>
    <row r="30" spans="1:13" s="1" customFormat="1" x14ac:dyDescent="0.45">
      <c r="A30" s="2" t="s">
        <v>61</v>
      </c>
      <c r="B30" s="104">
        <v>0.03</v>
      </c>
      <c r="C30" s="58" t="str">
        <f>IF('Manufacturer Input'!G37 &lt;&gt; "",'Manufacturer Input'!G37,"")</f>
        <v/>
      </c>
      <c r="D30" s="112"/>
      <c r="E30" s="120" t="str">
        <f>IF(D30 &lt;&gt; "",VLOOKUP(D30,'Global Cities'!$A$2:$L$26570,4,FALSE),"")</f>
        <v/>
      </c>
      <c r="F30" s="121" t="str">
        <f>IF(D30 &lt;&gt;"",VLOOKUP(D30,'Global Cities'!$A$2:$L$26570,5,FALSE),"")</f>
        <v/>
      </c>
      <c r="G30" s="114" t="str">
        <f t="shared" si="1"/>
        <v/>
      </c>
      <c r="H30" s="122"/>
      <c r="I30" s="122"/>
      <c r="J30" s="122"/>
      <c r="K30" s="122"/>
      <c r="L30" s="111">
        <f t="shared" si="0"/>
        <v>0</v>
      </c>
      <c r="M30" s="113">
        <f>IF(B30 &lt;&gt; "",(B30*$B$8)*VLOOKUP(A30,'TM65 Carbon Coefficients'!$A$2:$B$26,2,FALSE)+IF(D30&lt;&gt;"",((G30*H30*((VLOOKUP($H$23,'Transport Factors'!$A$2:$E$8,4,FALSE))/1000))+(G30*I30*((VLOOKUP($I$23,'Transport Factors'!$A$2:$E$8,4,FALSE))/1000))+(G30*J30*(IF(G30*J30&lt;500,('Transport Factors'!$E$3/1000),IF(G30*J30&gt;3700,('Transport Factors'!$E$5/1000),('Transport Factors'!$E$4/1000)))*(VLOOKUP($B$7,'Product Complexity'!$A$2:$B$28,2,FALSE))))+(G30*K30*((VLOOKUP($K$23,'Transport Factors'!$A$2:$E$8,4,FALSE))/1000))),((VLOOKUP($B$7,'Product Complexity'!$A$2:$E$28,5,FALSE)*('Transport Factors'!$E$7/1000)*'Transport Factors'!$E$7))),"")</f>
        <v>73.526135999999994</v>
      </c>
    </row>
    <row r="31" spans="1:13" s="1" customFormat="1" x14ac:dyDescent="0.45">
      <c r="A31" s="2" t="s">
        <v>49</v>
      </c>
      <c r="B31" s="104"/>
      <c r="C31" s="58" t="str">
        <f>IF('Manufacturer Input'!G38 &lt;&gt; "",'Manufacturer Input'!G38,"")</f>
        <v/>
      </c>
      <c r="D31" s="112"/>
      <c r="E31" s="120" t="str">
        <f>IF(D31 &lt;&gt; "",VLOOKUP(D31,'Global Cities'!$A$2:$L$26570,4,FALSE),"")</f>
        <v/>
      </c>
      <c r="F31" s="121" t="str">
        <f>IF(D31 &lt;&gt;"",VLOOKUP(D31,'Global Cities'!$A$2:$L$26570,5,FALSE),"")</f>
        <v/>
      </c>
      <c r="G31" s="114" t="str">
        <f t="shared" si="1"/>
        <v/>
      </c>
      <c r="H31" s="122"/>
      <c r="I31" s="122"/>
      <c r="J31" s="122"/>
      <c r="K31" s="122"/>
      <c r="L31" s="111">
        <f t="shared" si="0"/>
        <v>0</v>
      </c>
      <c r="M31" s="113" t="str">
        <f>IF(B31 &lt;&gt; "",(B31*$B$8)*VLOOKUP(A31,'TM65 Carbon Coefficients'!$A$2:$B$26,2,FALSE)+IF(D31&lt;&gt;"",((G31*H31*((VLOOKUP($H$23,'Transport Factors'!$A$2:$E$8,4,FALSE))/1000))+(G31*I31*((VLOOKUP($I$23,'Transport Factors'!$A$2:$E$8,4,FALSE))/1000))+(G31*J31*(IF(G31*J31&lt;500,('Transport Factors'!$E$3/1000),IF(G31*J31&gt;3700,('Transport Factors'!$E$5/1000),('Transport Factors'!$E$4/1000)))*(VLOOKUP($B$7,'Product Complexity'!$A$2:$B$28,2,FALSE))))+(G31*K31*((VLOOKUP($K$23,'Transport Factors'!$A$2:$E$8,4,FALSE))/1000))),((VLOOKUP($B$7,'Product Complexity'!$A$2:$E$28,5,FALSE)*('Transport Factors'!$E$7/1000)*'Transport Factors'!$E$7))),"")</f>
        <v/>
      </c>
    </row>
    <row r="32" spans="1:13" s="1" customFormat="1" x14ac:dyDescent="0.45">
      <c r="A32" s="2" t="s">
        <v>29</v>
      </c>
      <c r="B32" s="104"/>
      <c r="C32" s="58" t="str">
        <f>IF('Manufacturer Input'!G39 &lt;&gt; "",'Manufacturer Input'!G39,"")</f>
        <v/>
      </c>
      <c r="D32" s="112"/>
      <c r="E32" s="120" t="str">
        <f>IF(D32 &lt;&gt; "",VLOOKUP(D32,'Global Cities'!$A$2:$L$26570,4,FALSE),"")</f>
        <v/>
      </c>
      <c r="F32" s="121" t="str">
        <f>IF(D32 &lt;&gt;"",VLOOKUP(D32,'Global Cities'!$A$2:$L$26570,5,FALSE),"")</f>
        <v/>
      </c>
      <c r="G32" s="114" t="str">
        <f t="shared" si="1"/>
        <v/>
      </c>
      <c r="H32" s="122"/>
      <c r="I32" s="122"/>
      <c r="J32" s="122"/>
      <c r="K32" s="122"/>
      <c r="L32" s="111">
        <f t="shared" si="0"/>
        <v>0</v>
      </c>
      <c r="M32" s="113" t="str">
        <f>IF(B32 &lt;&gt; "",(B32*$B$8)*VLOOKUP(A32,'TM65 Carbon Coefficients'!$A$2:$B$26,2,FALSE)+IF(D32&lt;&gt;"",((G32*H32*((VLOOKUP($H$23,'Transport Factors'!$A$2:$E$8,4,FALSE))/1000))+(G32*I32*((VLOOKUP($I$23,'Transport Factors'!$A$2:$E$8,4,FALSE))/1000))+(G32*J32*(IF(G32*J32&lt;500,('Transport Factors'!$E$3/1000),IF(G32*J32&gt;3700,('Transport Factors'!$E$5/1000),('Transport Factors'!$E$4/1000)))*(VLOOKUP($B$7,'Product Complexity'!$A$2:$B$28,2,FALSE))))+(G32*K32*((VLOOKUP($K$23,'Transport Factors'!$A$2:$E$8,4,FALSE))/1000))),((VLOOKUP($B$7,'Product Complexity'!$A$2:$E$28,5,FALSE)*('Transport Factors'!$E$7/1000)*'Transport Factors'!$E$7))),"")</f>
        <v/>
      </c>
    </row>
    <row r="33" spans="1:14" s="1" customFormat="1" x14ac:dyDescent="0.45">
      <c r="A33" s="2" t="s">
        <v>26</v>
      </c>
      <c r="B33" s="104"/>
      <c r="C33" s="58" t="str">
        <f>IF('Manufacturer Input'!G40 &lt;&gt; "",'Manufacturer Input'!G40,"")</f>
        <v/>
      </c>
      <c r="D33" s="112"/>
      <c r="E33" s="120" t="str">
        <f>IF(D33 &lt;&gt; "",VLOOKUP(D33,'Global Cities'!$A$2:$L$26570,4,FALSE),"")</f>
        <v/>
      </c>
      <c r="F33" s="121" t="str">
        <f>IF(D33 &lt;&gt;"",VLOOKUP(D33,'Global Cities'!$A$2:$L$26570,5,FALSE),"")</f>
        <v/>
      </c>
      <c r="G33" s="114" t="str">
        <f t="shared" si="1"/>
        <v/>
      </c>
      <c r="H33" s="122"/>
      <c r="I33" s="122"/>
      <c r="J33" s="122"/>
      <c r="K33" s="122"/>
      <c r="L33" s="111">
        <f t="shared" si="0"/>
        <v>0</v>
      </c>
      <c r="M33" s="113" t="str">
        <f>IF(B33 &lt;&gt; "",(B33*$B$8)*VLOOKUP(A33,'TM65 Carbon Coefficients'!$A$2:$B$26,2,FALSE)+IF(D33&lt;&gt;"",((G33*H33*((VLOOKUP($H$23,'Transport Factors'!$A$2:$E$8,4,FALSE))/1000))+(G33*I33*((VLOOKUP($I$23,'Transport Factors'!$A$2:$E$8,4,FALSE))/1000))+(G33*J33*(IF(G33*J33&lt;500,('Transport Factors'!$E$3/1000),IF(G33*J33&gt;3700,('Transport Factors'!$E$5/1000),('Transport Factors'!$E$4/1000)))*(VLOOKUP($B$7,'Product Complexity'!$A$2:$B$28,2,FALSE))))+(G33*K33*((VLOOKUP($K$23,'Transport Factors'!$A$2:$E$8,4,FALSE))/1000))),((VLOOKUP($B$7,'Product Complexity'!$A$2:$E$28,5,FALSE)*('Transport Factors'!$E$7/1000)*'Transport Factors'!$E$7))),"")</f>
        <v/>
      </c>
    </row>
    <row r="34" spans="1:14" s="1" customFormat="1" x14ac:dyDescent="0.45">
      <c r="A34" s="2" t="s">
        <v>24</v>
      </c>
      <c r="B34" s="104"/>
      <c r="C34" s="58" t="str">
        <f>IF('Manufacturer Input'!G41 &lt;&gt; "",'Manufacturer Input'!G41,"")</f>
        <v/>
      </c>
      <c r="D34" s="112"/>
      <c r="E34" s="120" t="str">
        <f>IF(D34 &lt;&gt; "",VLOOKUP(D34,'Global Cities'!$A$2:$L$26570,4,FALSE),"")</f>
        <v/>
      </c>
      <c r="F34" s="121" t="str">
        <f>IF(D34 &lt;&gt;"",VLOOKUP(D34,'Global Cities'!$A$2:$L$26570,5,FALSE),"")</f>
        <v/>
      </c>
      <c r="G34" s="114" t="str">
        <f t="shared" si="1"/>
        <v/>
      </c>
      <c r="H34" s="122"/>
      <c r="I34" s="122"/>
      <c r="J34" s="122"/>
      <c r="K34" s="122"/>
      <c r="L34" s="111">
        <f t="shared" si="0"/>
        <v>0</v>
      </c>
      <c r="M34" s="113" t="str">
        <f>IF(B34 &lt;&gt; "",(B34*$B$8)*VLOOKUP(A34,'TM65 Carbon Coefficients'!$A$2:$B$26,2,FALSE)+IF(D34&lt;&gt;"",((G34*H34*((VLOOKUP($H$23,'Transport Factors'!$A$2:$E$8,4,FALSE))/1000))+(G34*I34*((VLOOKUP($I$23,'Transport Factors'!$A$2:$E$8,4,FALSE))/1000))+(G34*J34*(IF(G34*J34&lt;500,('Transport Factors'!$E$3/1000),IF(G34*J34&gt;3700,('Transport Factors'!$E$5/1000),('Transport Factors'!$E$4/1000)))*(VLOOKUP($B$7,'Product Complexity'!$A$2:$B$28,2,FALSE))))+(G34*K34*((VLOOKUP($K$23,'Transport Factors'!$A$2:$E$8,4,FALSE))/1000))),((VLOOKUP($B$7,'Product Complexity'!$A$2:$E$28,5,FALSE)*('Transport Factors'!$E$7/1000)*'Transport Factors'!$E$7))),"")</f>
        <v/>
      </c>
    </row>
    <row r="35" spans="1:14" s="1" customFormat="1" x14ac:dyDescent="0.45">
      <c r="A35" s="2" t="s">
        <v>25</v>
      </c>
      <c r="B35" s="104"/>
      <c r="C35" s="58" t="str">
        <f>IF('Manufacturer Input'!G42 &lt;&gt; "",'Manufacturer Input'!G42,"")</f>
        <v/>
      </c>
      <c r="D35" s="112"/>
      <c r="E35" s="120" t="str">
        <f>IF(D35 &lt;&gt; "",VLOOKUP(D35,'Global Cities'!$A$2:$L$26570,4,FALSE),"")</f>
        <v/>
      </c>
      <c r="F35" s="121" t="str">
        <f>IF(D35 &lt;&gt;"",VLOOKUP(D35,'Global Cities'!$A$2:$L$26570,5,FALSE),"")</f>
        <v/>
      </c>
      <c r="G35" s="114" t="str">
        <f t="shared" si="1"/>
        <v/>
      </c>
      <c r="H35" s="122"/>
      <c r="I35" s="122"/>
      <c r="J35" s="122"/>
      <c r="K35" s="122"/>
      <c r="L35" s="111">
        <f t="shared" si="0"/>
        <v>0</v>
      </c>
      <c r="M35" s="113" t="str">
        <f>IF(B35 &lt;&gt; "",(B35*$B$8)*VLOOKUP(A35,'TM65 Carbon Coefficients'!$A$2:$B$26,2,FALSE)+IF(D35&lt;&gt;"",((G35*H35*((VLOOKUP($H$23,'Transport Factors'!$A$2:$E$8,4,FALSE))/1000))+(G35*I35*((VLOOKUP($I$23,'Transport Factors'!$A$2:$E$8,4,FALSE))/1000))+(G35*J35*(IF(G35*J35&lt;500,('Transport Factors'!$E$3/1000),IF(G35*J35&gt;3700,('Transport Factors'!$E$5/1000),('Transport Factors'!$E$4/1000)))*(VLOOKUP($B$7,'Product Complexity'!$A$2:$B$28,2,FALSE))))+(G35*K35*((VLOOKUP($K$23,'Transport Factors'!$A$2:$E$8,4,FALSE))/1000))),((VLOOKUP($B$7,'Product Complexity'!$A$2:$E$28,5,FALSE)*('Transport Factors'!$E$7/1000)*'Transport Factors'!$E$7))),"")</f>
        <v/>
      </c>
    </row>
    <row r="36" spans="1:14" s="1" customFormat="1" x14ac:dyDescent="0.45">
      <c r="A36" s="2" t="s">
        <v>346</v>
      </c>
      <c r="B36" s="104">
        <v>0.04</v>
      </c>
      <c r="C36" s="58" t="str">
        <f>IF('Manufacturer Input'!G43 &lt;&gt; "",'Manufacturer Input'!G43,"")</f>
        <v/>
      </c>
      <c r="D36" s="112"/>
      <c r="E36" s="120" t="str">
        <f>IF(D36 &lt;&gt; "",VLOOKUP(D36,'Global Cities'!$A$2:$L$26570,4,FALSE),"")</f>
        <v/>
      </c>
      <c r="F36" s="121" t="str">
        <f>IF(D36 &lt;&gt;"",VLOOKUP(D36,'Global Cities'!$A$2:$L$26570,5,FALSE),"")</f>
        <v/>
      </c>
      <c r="G36" s="114" t="str">
        <f t="shared" si="1"/>
        <v/>
      </c>
      <c r="H36" s="122"/>
      <c r="I36" s="122"/>
      <c r="J36" s="122"/>
      <c r="K36" s="122"/>
      <c r="L36" s="111">
        <f t="shared" si="0"/>
        <v>0</v>
      </c>
      <c r="M36" s="113">
        <f>IF(B36 &lt;&gt; "",(B36*$B$8)*VLOOKUP(A36,'TM65 Carbon Coefficients'!$A$2:$B$26,2,FALSE)+IF(D36&lt;&gt;"",((G36*H36*((VLOOKUP($H$23,'Transport Factors'!$A$2:$E$8,4,FALSE))/1000))+(G36*I36*((VLOOKUP($I$23,'Transport Factors'!$A$2:$E$8,4,FALSE))/1000))+(G36*J36*(IF(G36*J36&lt;500,('Transport Factors'!$E$3/1000),IF(G36*J36&gt;3700,('Transport Factors'!$E$5/1000),('Transport Factors'!$E$4/1000)))*(VLOOKUP($B$7,'Product Complexity'!$A$2:$B$28,2,FALSE))))+(G36*K36*((VLOOKUP($K$23,'Transport Factors'!$A$2:$E$8,4,FALSE))/1000))),((VLOOKUP($B$7,'Product Complexity'!$A$2:$E$28,5,FALSE)*('Transport Factors'!$E$7/1000)*'Transport Factors'!$E$7))),"")</f>
        <v>6.6461360000000003</v>
      </c>
    </row>
    <row r="37" spans="1:14" s="1" customFormat="1" x14ac:dyDescent="0.45">
      <c r="A37" s="2" t="s">
        <v>19</v>
      </c>
      <c r="B37" s="104"/>
      <c r="C37" s="58" t="str">
        <f>IF('Manufacturer Input'!G44 &lt;&gt; "",'Manufacturer Input'!G44,"")</f>
        <v/>
      </c>
      <c r="D37" s="112"/>
      <c r="E37" s="120" t="str">
        <f>IF(D37 &lt;&gt; "",VLOOKUP(D37,'Global Cities'!$A$2:$L$26570,4,FALSE),"")</f>
        <v/>
      </c>
      <c r="F37" s="121" t="str">
        <f>IF(D37 &lt;&gt;"",VLOOKUP(D37,'Global Cities'!$A$2:$L$26570,5,FALSE),"")</f>
        <v/>
      </c>
      <c r="G37" s="114" t="str">
        <f t="shared" si="1"/>
        <v/>
      </c>
      <c r="H37" s="122"/>
      <c r="I37" s="122"/>
      <c r="J37" s="122"/>
      <c r="K37" s="122"/>
      <c r="L37" s="111">
        <f t="shared" si="0"/>
        <v>0</v>
      </c>
      <c r="M37" s="113" t="str">
        <f>IF(B37 &lt;&gt; "",(B37*$B$8)*VLOOKUP(A37,'TM65 Carbon Coefficients'!$A$2:$B$26,2,FALSE)+IF(D37&lt;&gt;"",((G37*H37*((VLOOKUP($H$23,'Transport Factors'!$A$2:$E$8,4,FALSE))/1000))+(G37*I37*((VLOOKUP($I$23,'Transport Factors'!$A$2:$E$8,4,FALSE))/1000))+(G37*J37*(IF(G37*J37&lt;500,('Transport Factors'!$E$3/1000),IF(G37*J37&gt;3700,('Transport Factors'!$E$5/1000),('Transport Factors'!$E$4/1000)))*(VLOOKUP($B$7,'Product Complexity'!$A$2:$B$28,2,FALSE))))+(G37*K37*((VLOOKUP($K$23,'Transport Factors'!$A$2:$E$8,4,FALSE))/1000))),((VLOOKUP($B$7,'Product Complexity'!$A$2:$E$28,5,FALSE)*('Transport Factors'!$E$7/1000)*'Transport Factors'!$E$7))),"")</f>
        <v/>
      </c>
    </row>
    <row r="38" spans="1:14" s="1" customFormat="1" x14ac:dyDescent="0.45">
      <c r="A38" s="2" t="s">
        <v>20</v>
      </c>
      <c r="B38" s="104"/>
      <c r="C38" s="58" t="str">
        <f>IF('Manufacturer Input'!G45 &lt;&gt; "",'Manufacturer Input'!G45,"")</f>
        <v/>
      </c>
      <c r="D38" s="112"/>
      <c r="E38" s="120" t="str">
        <f>IF(D38 &lt;&gt; "",VLOOKUP(D38,'Global Cities'!$A$2:$L$26570,4,FALSE),"")</f>
        <v/>
      </c>
      <c r="F38" s="121" t="str">
        <f>IF(D38 &lt;&gt;"",VLOOKUP(D38,'Global Cities'!$A$2:$L$26570,5,FALSE),"")</f>
        <v/>
      </c>
      <c r="G38" s="114" t="str">
        <f t="shared" si="1"/>
        <v/>
      </c>
      <c r="H38" s="122"/>
      <c r="I38" s="122"/>
      <c r="J38" s="122"/>
      <c r="K38" s="122"/>
      <c r="L38" s="111">
        <f t="shared" si="0"/>
        <v>0</v>
      </c>
      <c r="M38" s="113" t="str">
        <f>IF(B38 &lt;&gt; "",(B38*$B$8)*VLOOKUP(A38,'TM65 Carbon Coefficients'!$A$2:$B$26,2,FALSE)+IF(D38&lt;&gt;"",((G38*H38*((VLOOKUP($H$23,'Transport Factors'!$A$2:$E$8,4,FALSE))/1000))+(G38*I38*((VLOOKUP($I$23,'Transport Factors'!$A$2:$E$8,4,FALSE))/1000))+(G38*J38*(IF(G38*J38&lt;500,('Transport Factors'!$E$3/1000),IF(G38*J38&gt;3700,('Transport Factors'!$E$5/1000),('Transport Factors'!$E$4/1000)))*(VLOOKUP($B$7,'Product Complexity'!$A$2:$B$28,2,FALSE))))+(G38*K38*((VLOOKUP($K$23,'Transport Factors'!$A$2:$E$8,4,FALSE))/1000))),((VLOOKUP($B$7,'Product Complexity'!$A$2:$E$28,5,FALSE)*('Transport Factors'!$E$7/1000)*'Transport Factors'!$E$7))),"")</f>
        <v/>
      </c>
    </row>
    <row r="39" spans="1:14" s="1" customFormat="1" x14ac:dyDescent="0.45">
      <c r="A39" s="2" t="s">
        <v>36</v>
      </c>
      <c r="B39" s="104"/>
      <c r="C39" s="58" t="str">
        <f>IF('Manufacturer Input'!G46 &lt;&gt; "",'Manufacturer Input'!G46,"")</f>
        <v/>
      </c>
      <c r="D39" s="112"/>
      <c r="E39" s="120" t="str">
        <f>IF(D39 &lt;&gt; "",VLOOKUP(D39,'Global Cities'!$A$2:$L$26570,4,FALSE),"")</f>
        <v/>
      </c>
      <c r="F39" s="121" t="str">
        <f>IF(D39 &lt;&gt;"",VLOOKUP(D39,'Global Cities'!$A$2:$L$26570,5,FALSE),"")</f>
        <v/>
      </c>
      <c r="G39" s="114" t="str">
        <f t="shared" si="1"/>
        <v/>
      </c>
      <c r="H39" s="122"/>
      <c r="I39" s="122"/>
      <c r="J39" s="122"/>
      <c r="K39" s="122"/>
      <c r="L39" s="111">
        <f t="shared" si="0"/>
        <v>0</v>
      </c>
      <c r="M39" s="113" t="str">
        <f>IF(B39 &lt;&gt; "",(B39*$B$8)*VLOOKUP(A39,'TM65 Carbon Coefficients'!$A$2:$B$26,2,FALSE)+IF(D39&lt;&gt;"",((G39*H39*((VLOOKUP($H$23,'Transport Factors'!$A$2:$E$8,4,FALSE))/1000))+(G39*I39*((VLOOKUP($I$23,'Transport Factors'!$A$2:$E$8,4,FALSE))/1000))+(G39*J39*(IF(G39*J39&lt;500,('Transport Factors'!$E$3/1000),IF(G39*J39&gt;3700,('Transport Factors'!$E$5/1000),('Transport Factors'!$E$4/1000)))*(VLOOKUP($B$7,'Product Complexity'!$A$2:$B$28,2,FALSE))))+(G39*K39*((VLOOKUP($K$23,'Transport Factors'!$A$2:$E$8,4,FALSE))/1000))),((VLOOKUP($B$7,'Product Complexity'!$A$2:$E$28,5,FALSE)*('Transport Factors'!$E$7/1000)*'Transport Factors'!$E$7))),"")</f>
        <v/>
      </c>
    </row>
    <row r="40" spans="1:14" s="1" customFormat="1" x14ac:dyDescent="0.45">
      <c r="A40" s="2" t="s">
        <v>23</v>
      </c>
      <c r="B40" s="104"/>
      <c r="C40" s="58" t="str">
        <f>IF('Manufacturer Input'!G47 &lt;&gt; "",'Manufacturer Input'!G47,"")</f>
        <v/>
      </c>
      <c r="D40" s="112"/>
      <c r="E40" s="120" t="str">
        <f>IF(D40 &lt;&gt; "",VLOOKUP(D40,'Global Cities'!$A$2:$L$26570,4,FALSE),"")</f>
        <v/>
      </c>
      <c r="F40" s="121" t="str">
        <f>IF(D40 &lt;&gt;"",VLOOKUP(D40,'Global Cities'!$A$2:$L$26570,5,FALSE),"")</f>
        <v/>
      </c>
      <c r="G40" s="114" t="str">
        <f t="shared" si="1"/>
        <v/>
      </c>
      <c r="H40" s="122"/>
      <c r="I40" s="122"/>
      <c r="J40" s="122"/>
      <c r="K40" s="122"/>
      <c r="L40" s="111">
        <f t="shared" si="0"/>
        <v>0</v>
      </c>
      <c r="M40" s="113" t="str">
        <f>IF(B40 &lt;&gt; "",(B40*$B$8)*VLOOKUP(A40,'TM65 Carbon Coefficients'!$A$2:$B$26,2,FALSE)+IF(D40&lt;&gt;"",((G40*H40*((VLOOKUP($H$23,'Transport Factors'!$A$2:$E$8,4,FALSE))/1000))+(G40*I40*((VLOOKUP($I$23,'Transport Factors'!$A$2:$E$8,4,FALSE))/1000))+(G40*J40*(IF(G40*J40&lt;500,('Transport Factors'!$E$3/1000),IF(G40*J40&gt;3700,('Transport Factors'!$E$5/1000),('Transport Factors'!$E$4/1000)))*(VLOOKUP($B$7,'Product Complexity'!$A$2:$B$28,2,FALSE))))+(G40*K40*((VLOOKUP($K$23,'Transport Factors'!$A$2:$E$8,4,FALSE))/1000))),((VLOOKUP($B$7,'Product Complexity'!$A$2:$E$28,5,FALSE)*('Transport Factors'!$E$7/1000)*'Transport Factors'!$E$7))),"")</f>
        <v/>
      </c>
    </row>
    <row r="41" spans="1:14" s="1" customFormat="1" x14ac:dyDescent="0.45">
      <c r="A41" s="2" t="s">
        <v>35</v>
      </c>
      <c r="B41" s="104"/>
      <c r="C41" s="58" t="str">
        <f>IF('Manufacturer Input'!G48 &lt;&gt; "",'Manufacturer Input'!G48,"")</f>
        <v/>
      </c>
      <c r="D41" s="112"/>
      <c r="E41" s="120" t="str">
        <f>IF(D41 &lt;&gt; "",VLOOKUP(D41,'Global Cities'!$A$2:$L$26570,4,FALSE),"")</f>
        <v/>
      </c>
      <c r="F41" s="121" t="str">
        <f>IF(D41 &lt;&gt;"",VLOOKUP(D41,'Global Cities'!$A$2:$L$26570,5,FALSE),"")</f>
        <v/>
      </c>
      <c r="G41" s="114" t="str">
        <f t="shared" si="1"/>
        <v/>
      </c>
      <c r="H41" s="122"/>
      <c r="I41" s="122"/>
      <c r="J41" s="122"/>
      <c r="K41" s="122"/>
      <c r="L41" s="111">
        <f t="shared" si="0"/>
        <v>0</v>
      </c>
      <c r="M41" s="113" t="str">
        <f>IF(B41 &lt;&gt; "",(B41*$B$8)*VLOOKUP(A41,'TM65 Carbon Coefficients'!$A$2:$B$26,2,FALSE)+IF(D41&lt;&gt;"",((G41*H41*((VLOOKUP($H$23,'Transport Factors'!$A$2:$E$8,4,FALSE))/1000))+(G41*I41*((VLOOKUP($I$23,'Transport Factors'!$A$2:$E$8,4,FALSE))/1000))+(G41*J41*(IF(G41*J41&lt;500,('Transport Factors'!$E$3/1000),IF(G41*J41&gt;3700,('Transport Factors'!$E$5/1000),('Transport Factors'!$E$4/1000)))*(VLOOKUP($B$7,'Product Complexity'!$A$2:$B$28,2,FALSE))))+(G41*K41*((VLOOKUP($K$23,'Transport Factors'!$A$2:$E$8,4,FALSE))/1000))),((VLOOKUP($B$7,'Product Complexity'!$A$2:$E$28,5,FALSE)*('Transport Factors'!$E$7/1000)*'Transport Factors'!$E$7))),"")</f>
        <v/>
      </c>
    </row>
    <row r="42" spans="1:14" s="1" customFormat="1" x14ac:dyDescent="0.45">
      <c r="A42" s="2" t="s">
        <v>22</v>
      </c>
      <c r="B42" s="104"/>
      <c r="C42" s="58" t="str">
        <f>IF('Manufacturer Input'!G49 &lt;&gt; "",'Manufacturer Input'!G49,"")</f>
        <v/>
      </c>
      <c r="D42" s="112"/>
      <c r="E42" s="120" t="str">
        <f>IF(D42 &lt;&gt; "",VLOOKUP(D42,'Global Cities'!$A$2:$L$26570,4,FALSE),"")</f>
        <v/>
      </c>
      <c r="F42" s="121" t="str">
        <f>IF(D42 &lt;&gt;"",VLOOKUP(D42,'Global Cities'!$A$2:$L$26570,5,FALSE),"")</f>
        <v/>
      </c>
      <c r="G42" s="114" t="str">
        <f t="shared" si="1"/>
        <v/>
      </c>
      <c r="H42" s="122"/>
      <c r="I42" s="122"/>
      <c r="J42" s="122"/>
      <c r="K42" s="122"/>
      <c r="L42" s="111">
        <f t="shared" si="0"/>
        <v>0</v>
      </c>
      <c r="M42" s="113" t="str">
        <f>IF(B42 &lt;&gt; "",(B42*$B$8)*VLOOKUP(A42,'TM65 Carbon Coefficients'!$A$2:$B$26,2,FALSE)+IF(D42&lt;&gt;"",((G42*H42*((VLOOKUP($H$23,'Transport Factors'!$A$2:$E$8,4,FALSE))/1000))+(G42*I42*((VLOOKUP($I$23,'Transport Factors'!$A$2:$E$8,4,FALSE))/1000))+(G42*J42*(IF(G42*J42&lt;500,('Transport Factors'!$E$3/1000),IF(G42*J42&gt;3700,('Transport Factors'!$E$5/1000),('Transport Factors'!$E$4/1000)))*(VLOOKUP($B$7,'Product Complexity'!$A$2:$B$28,2,FALSE))))+(G42*K42*((VLOOKUP($K$23,'Transport Factors'!$A$2:$E$8,4,FALSE))/1000))),((VLOOKUP($B$7,'Product Complexity'!$A$2:$E$28,5,FALSE)*('Transport Factors'!$E$7/1000)*'Transport Factors'!$E$7))),"")</f>
        <v/>
      </c>
    </row>
    <row r="43" spans="1:14" s="1" customFormat="1" x14ac:dyDescent="0.45">
      <c r="A43" s="2" t="s">
        <v>21</v>
      </c>
      <c r="B43" s="104"/>
      <c r="C43" s="58" t="str">
        <f>IF('Manufacturer Input'!G50 &lt;&gt; "",'Manufacturer Input'!G50,"")</f>
        <v/>
      </c>
      <c r="D43" s="112"/>
      <c r="E43" s="120" t="str">
        <f>IF(D43 &lt;&gt; "",VLOOKUP(D43,'Global Cities'!$A$2:$L$26570,4,FALSE),"")</f>
        <v/>
      </c>
      <c r="F43" s="121" t="str">
        <f>IF(D43 &lt;&gt;"",VLOOKUP(D43,'Global Cities'!$A$2:$L$26570,5,FALSE),"")</f>
        <v/>
      </c>
      <c r="G43" s="114" t="str">
        <f t="shared" si="1"/>
        <v/>
      </c>
      <c r="H43" s="122"/>
      <c r="I43" s="122"/>
      <c r="J43" s="122"/>
      <c r="K43" s="122"/>
      <c r="L43" s="111">
        <f t="shared" si="0"/>
        <v>0</v>
      </c>
      <c r="M43" s="113" t="str">
        <f>IF(B43 &lt;&gt; "",(B43*$B$8)*VLOOKUP(A43,'TM65 Carbon Coefficients'!$A$2:$B$26,2,FALSE)+IF(D43&lt;&gt;"",((G43*H43*((VLOOKUP($H$23,'Transport Factors'!$A$2:$E$8,4,FALSE))/1000))+(G43*I43*((VLOOKUP($I$23,'Transport Factors'!$A$2:$E$8,4,FALSE))/1000))+(G43*J43*(IF(G43*J43&lt;500,('Transport Factors'!$E$3/1000),IF(G43*J43&gt;3700,('Transport Factors'!$E$5/1000),('Transport Factors'!$E$4/1000)))*(VLOOKUP($B$7,'Product Complexity'!$A$2:$B$28,2,FALSE))))+(G43*K43*((VLOOKUP($K$23,'Transport Factors'!$A$2:$E$8,4,FALSE))/1000))),((VLOOKUP($B$7,'Product Complexity'!$A$2:$E$28,5,FALSE)*('Transport Factors'!$E$7/1000)*'Transport Factors'!$E$7))),"")</f>
        <v/>
      </c>
    </row>
    <row r="44" spans="1:14" s="1" customFormat="1" x14ac:dyDescent="0.45">
      <c r="A44" s="2" t="s">
        <v>27</v>
      </c>
      <c r="B44" s="104"/>
      <c r="C44" s="58" t="str">
        <f>IF('Manufacturer Input'!G51 &lt;&gt; "",'Manufacturer Input'!G51,"")</f>
        <v/>
      </c>
      <c r="D44" s="112"/>
      <c r="E44" s="120" t="str">
        <f>IF(D44 &lt;&gt; "",VLOOKUP(D44,'Global Cities'!$A$2:$L$26570,4,FALSE),"")</f>
        <v/>
      </c>
      <c r="F44" s="121" t="str">
        <f>IF(D44 &lt;&gt;"",VLOOKUP(D44,'Global Cities'!$A$2:$L$26570,5,FALSE),"")</f>
        <v/>
      </c>
      <c r="G44" s="114" t="str">
        <f t="shared" si="1"/>
        <v/>
      </c>
      <c r="H44" s="122"/>
      <c r="I44" s="122"/>
      <c r="J44" s="122"/>
      <c r="K44" s="122"/>
      <c r="L44" s="111">
        <f t="shared" si="0"/>
        <v>0</v>
      </c>
      <c r="M44" s="113" t="str">
        <f>IF(B44 &lt;&gt; "",(B44*$B$8)*VLOOKUP(A44,'TM65 Carbon Coefficients'!$A$2:$B$26,2,FALSE)+IF(D44&lt;&gt;"",((G44*H44*((VLOOKUP($H$23,'Transport Factors'!$A$2:$E$8,4,FALSE))/1000))+(G44*I44*((VLOOKUP($I$23,'Transport Factors'!$A$2:$E$8,4,FALSE))/1000))+(G44*J44*(IF(G44*J44&lt;500,('Transport Factors'!$E$3/1000),IF(G44*J44&gt;3700,('Transport Factors'!$E$5/1000),('Transport Factors'!$E$4/1000)))*(VLOOKUP($B$7,'Product Complexity'!$A$2:$B$28,2,FALSE))))+(G44*K44*((VLOOKUP($K$23,'Transport Factors'!$A$2:$E$8,4,FALSE))/1000))),((VLOOKUP($B$7,'Product Complexity'!$A$2:$E$28,5,FALSE)*('Transport Factors'!$E$7/1000)*'Transport Factors'!$E$7))),"")</f>
        <v/>
      </c>
    </row>
    <row r="45" spans="1:14" s="1" customFormat="1" x14ac:dyDescent="0.45">
      <c r="A45" s="2" t="s">
        <v>30</v>
      </c>
      <c r="B45" s="104"/>
      <c r="C45" s="58" t="str">
        <f>IF('Manufacturer Input'!G52 &lt;&gt; "",'Manufacturer Input'!G52,"")</f>
        <v/>
      </c>
      <c r="D45" s="112"/>
      <c r="E45" s="120" t="str">
        <f>IF(D45 &lt;&gt; "",VLOOKUP(D45,'Global Cities'!$A$2:$L$26570,4,FALSE),"")</f>
        <v/>
      </c>
      <c r="F45" s="121" t="str">
        <f>IF(D45 &lt;&gt;"",VLOOKUP(D45,'Global Cities'!$A$2:$L$26570,5,FALSE),"")</f>
        <v/>
      </c>
      <c r="G45" s="114" t="str">
        <f t="shared" si="1"/>
        <v/>
      </c>
      <c r="H45" s="122"/>
      <c r="I45" s="122"/>
      <c r="J45" s="122"/>
      <c r="K45" s="122"/>
      <c r="L45" s="111">
        <f t="shared" si="0"/>
        <v>0</v>
      </c>
      <c r="M45" s="113" t="str">
        <f>IF(B45 &lt;&gt; "",(B45*$B$8)*VLOOKUP(A45,'TM65 Carbon Coefficients'!$A$2:$B$26,2,FALSE)+IF(D45&lt;&gt;"",((G45*H45*((VLOOKUP($H$23,'Transport Factors'!$A$2:$E$8,4,FALSE))/1000))+(G45*I45*((VLOOKUP($I$23,'Transport Factors'!$A$2:$E$8,4,FALSE))/1000))+(G45*J45*(IF(G45*J45&lt;500,('Transport Factors'!$E$3/1000),IF(G45*J45&gt;3700,('Transport Factors'!$E$5/1000),('Transport Factors'!$E$4/1000)))*(VLOOKUP($B$7,'Product Complexity'!$A$2:$B$28,2,FALSE))))+(G45*K45*((VLOOKUP($K$23,'Transport Factors'!$A$2:$E$8,4,FALSE))/1000))),((VLOOKUP($B$7,'Product Complexity'!$A$2:$E$28,5,FALSE)*('Transport Factors'!$E$7/1000)*'Transport Factors'!$E$7))),"")</f>
        <v/>
      </c>
    </row>
    <row r="46" spans="1:14" s="1" customFormat="1" x14ac:dyDescent="0.45">
      <c r="A46" s="2" t="s">
        <v>16</v>
      </c>
      <c r="B46" s="104">
        <v>0.1</v>
      </c>
      <c r="C46" s="58" t="str">
        <f>IF('Manufacturer Input'!G53 &lt;&gt; "",'Manufacturer Input'!G53,"")</f>
        <v/>
      </c>
      <c r="D46" s="112"/>
      <c r="E46" s="120" t="str">
        <f>IF(D46 &lt;&gt; "",VLOOKUP(D46,'Global Cities'!$A$2:$L$26570,4,FALSE),"")</f>
        <v/>
      </c>
      <c r="F46" s="121" t="str">
        <f>IF(D46 &lt;&gt;"",VLOOKUP(D46,'Global Cities'!$A$2:$L$26570,5,FALSE),"")</f>
        <v/>
      </c>
      <c r="G46" s="114" t="str">
        <f t="shared" si="1"/>
        <v/>
      </c>
      <c r="H46" s="122"/>
      <c r="I46" s="122"/>
      <c r="J46" s="122"/>
      <c r="K46" s="122"/>
      <c r="L46" s="111">
        <f t="shared" si="0"/>
        <v>0</v>
      </c>
      <c r="M46" s="113">
        <f>IF(B46 &lt;&gt; "",(B46*$B$8)*VLOOKUP(A46,'TM65 Carbon Coefficients'!$A$2:$B$26,2,FALSE)+IF(D46&lt;&gt;"",((G46*H46*((VLOOKUP($H$23,'Transport Factors'!$A$2:$E$8,4,FALSE))/1000))+(G46*I46*((VLOOKUP($I$23,'Transport Factors'!$A$2:$E$8,4,FALSE))/1000))+(G46*J46*(IF(G46*J46&lt;500,('Transport Factors'!$E$3/1000),IF(G46*J46&gt;3700,('Transport Factors'!$E$5/1000),('Transport Factors'!$E$4/1000)))*(VLOOKUP($B$7,'Product Complexity'!$A$2:$B$28,2,FALSE))))+(G46*K46*((VLOOKUP($K$23,'Transport Factors'!$A$2:$E$8,4,FALSE))/1000))),((VLOOKUP($B$7,'Product Complexity'!$A$2:$E$28,5,FALSE)*('Transport Factors'!$E$7/1000)*'Transport Factors'!$E$7))),"")</f>
        <v>22.026136000000001</v>
      </c>
    </row>
    <row r="47" spans="1:14" s="1" customFormat="1" x14ac:dyDescent="0.45">
      <c r="A47" s="2" t="s">
        <v>40</v>
      </c>
      <c r="B47" s="104">
        <v>0.6</v>
      </c>
      <c r="C47" s="58" t="str">
        <f>IF('Manufacturer Input'!G54 &lt;&gt; "",'Manufacturer Input'!G54,"")</f>
        <v/>
      </c>
      <c r="D47" s="112"/>
      <c r="E47" s="120" t="str">
        <f>IF(D47 &lt;&gt; "",VLOOKUP(D47,'Global Cities'!$A$2:$L$26570,4,FALSE),"")</f>
        <v/>
      </c>
      <c r="F47" s="121" t="str">
        <f>IF(D47 &lt;&gt;"",VLOOKUP(D47,'Global Cities'!$A$2:$L$26570,5,FALSE),"")</f>
        <v/>
      </c>
      <c r="G47" s="114" t="str">
        <f t="shared" si="1"/>
        <v/>
      </c>
      <c r="H47" s="122"/>
      <c r="I47" s="122"/>
      <c r="J47" s="122"/>
      <c r="K47" s="122"/>
      <c r="L47" s="111">
        <f t="shared" si="0"/>
        <v>0</v>
      </c>
      <c r="M47" s="113">
        <f>IF(B47 &lt;&gt; "",(B47*$B$8)*VLOOKUP(A47,'TM65 Carbon Coefficients'!$A$2:$B$26,2,FALSE)+IF(D47&lt;&gt;"",((G47*H47*((VLOOKUP($H$23,'Transport Factors'!$A$2:$E$8,4,FALSE))/1000))+(G47*I47*((VLOOKUP($I$23,'Transport Factors'!$A$2:$E$8,4,FALSE))/1000))+(G47*J47*(IF(G47*J47&lt;500,('Transport Factors'!$E$3/1000),IF(G47*J47&gt;3700,('Transport Factors'!$E$5/1000),('Transport Factors'!$E$4/1000)))*(VLOOKUP($B$7,'Product Complexity'!$A$2:$B$28,2,FALSE))))+(G47*K47*((VLOOKUP($K$23,'Transport Factors'!$A$2:$E$8,4,FALSE))/1000))),((VLOOKUP($B$7,'Product Complexity'!$A$2:$E$28,5,FALSE)*('Transport Factors'!$E$7/1000)*'Transport Factors'!$E$7))),"")</f>
        <v>89.126136000000002</v>
      </c>
      <c r="N47" s="138"/>
    </row>
    <row r="48" spans="1:14" s="1" customFormat="1" x14ac:dyDescent="0.45">
      <c r="A48" s="2" t="s">
        <v>34</v>
      </c>
      <c r="B48" s="104"/>
      <c r="C48" s="58" t="str">
        <f>IF('Manufacturer Input'!G55 &lt;&gt; "",'Manufacturer Input'!G55,"")</f>
        <v/>
      </c>
      <c r="D48" s="112"/>
      <c r="E48" s="120" t="str">
        <f>IF(D48 &lt;&gt; "",VLOOKUP(D48,'Global Cities'!$A$2:$L$26570,4,FALSE),"")</f>
        <v/>
      </c>
      <c r="F48" s="121" t="str">
        <f>IF(D48 &lt;&gt;"",VLOOKUP(D48,'Global Cities'!$A$2:$L$26570,5,FALSE),"")</f>
        <v/>
      </c>
      <c r="G48" s="114" t="str">
        <f t="shared" si="1"/>
        <v/>
      </c>
      <c r="H48" s="122"/>
      <c r="I48" s="122"/>
      <c r="J48" s="122"/>
      <c r="K48" s="122"/>
      <c r="L48" s="111">
        <f t="shared" si="0"/>
        <v>0</v>
      </c>
      <c r="M48" s="113" t="str">
        <f>IF(B48 &lt;&gt; "",(B48*$B$8)*VLOOKUP(A48,'TM65 Carbon Coefficients'!$A$2:$B$26,2,FALSE)+IF(D48&lt;&gt;"",((G48*H48*((VLOOKUP($H$23,'Transport Factors'!$A$2:$E$8,4,FALSE))/1000))+(G48*I48*((VLOOKUP($I$23,'Transport Factors'!$A$2:$E$8,4,FALSE))/1000))+(G48*J48*(IF(G48*J48&lt;500,('Transport Factors'!$E$3/1000),IF(G48*J48&gt;3700,('Transport Factors'!$E$5/1000),('Transport Factors'!$E$4/1000)))*(VLOOKUP($B$7,'Product Complexity'!$A$2:$B$28,2,FALSE))))+(G48*K48*((VLOOKUP($K$23,'Transport Factors'!$A$2:$E$8,4,FALSE))/1000))),((VLOOKUP($B$7,'Product Complexity'!$A$2:$E$28,5,FALSE)*('Transport Factors'!$E$7/1000)*'Transport Factors'!$E$7))),"")</f>
        <v/>
      </c>
    </row>
    <row r="49" spans="1:13" s="1" customFormat="1" ht="15" customHeight="1" x14ac:dyDescent="0.45">
      <c r="A49" s="105" t="s">
        <v>50</v>
      </c>
      <c r="B49" s="104"/>
      <c r="C49" s="58" t="str">
        <f>IF('Manufacturer Input'!G56 &lt;&gt; "",'Manufacturer Input'!G56,"")</f>
        <v/>
      </c>
      <c r="D49" s="112"/>
      <c r="E49" s="120" t="str">
        <f>IF(D49 &lt;&gt; "",VLOOKUP(D49,'Global Cities'!$A$2:$L$26570,4,FALSE),"")</f>
        <v/>
      </c>
      <c r="F49" s="121" t="str">
        <f>IF(D49 &lt;&gt;"",VLOOKUP(D49,'Global Cities'!$A$2:$L$26570,5,FALSE),"")</f>
        <v/>
      </c>
      <c r="G49" s="114" t="str">
        <f t="shared" si="1"/>
        <v/>
      </c>
      <c r="H49" s="122"/>
      <c r="I49" s="122"/>
      <c r="J49" s="122"/>
      <c r="K49" s="122"/>
      <c r="L49" s="111">
        <f t="shared" si="0"/>
        <v>0</v>
      </c>
      <c r="M49" s="113" t="str">
        <f>IF(B49 &lt;&gt; "",(B49*$B$8)*VLOOKUP(A49,'TM65 Carbon Coefficients'!$A$2:$B$26,2,FALSE)+IF(D49&lt;&gt;"",((G49*H49*((VLOOKUP($H$23,'Transport Factors'!$A$2:$E$8,4,FALSE))/1000))+(G49*I49*((VLOOKUP($I$23,'Transport Factors'!$A$2:$E$8,4,FALSE))/1000))+(G49*J49*(IF(G49*J49&lt;500,('Transport Factors'!$E$3/1000),IF(G49*J49&gt;3700,('Transport Factors'!$E$5/1000),('Transport Factors'!$E$4/1000)))*(VLOOKUP($B$7,'Product Complexity'!$A$2:$B$28,2,FALSE))))+(G49*K49*((VLOOKUP($K$23,'Transport Factors'!$A$2:$E$8,4,FALSE))/1000))),((VLOOKUP($B$7,'Product Complexity'!$A$2:$E$28,5,FALSE)*('Transport Factors'!$E$7/1000)*'Transport Factors'!$E$7))),"")</f>
        <v/>
      </c>
    </row>
    <row r="50" spans="1:13" s="1" customFormat="1" x14ac:dyDescent="0.45">
      <c r="A50" s="105" t="s">
        <v>50</v>
      </c>
      <c r="B50" s="104"/>
      <c r="C50" s="58" t="str">
        <f>IF('Manufacturer Input'!G57 &lt;&gt; "",'Manufacturer Input'!G57,"")</f>
        <v/>
      </c>
      <c r="D50" s="112"/>
      <c r="E50" s="120" t="str">
        <f>IF(D50 &lt;&gt; "",VLOOKUP(D50,'Global Cities'!$A$2:$L$26570,4,FALSE),"")</f>
        <v/>
      </c>
      <c r="F50" s="121" t="str">
        <f>IF(D50 &lt;&gt;"",VLOOKUP(D50,'Global Cities'!$A$2:$L$26570,5,FALSE),"")</f>
        <v/>
      </c>
      <c r="G50" s="114" t="str">
        <f t="shared" si="1"/>
        <v/>
      </c>
      <c r="H50" s="122"/>
      <c r="I50" s="122"/>
      <c r="J50" s="122"/>
      <c r="K50" s="122"/>
      <c r="L50" s="111">
        <f t="shared" si="0"/>
        <v>0</v>
      </c>
      <c r="M50" s="113" t="str">
        <f>IF(B50 &lt;&gt; "",(B50*$B$8)*VLOOKUP(A50,'TM65 Carbon Coefficients'!$A$2:$B$26,2,FALSE)+IF(D50&lt;&gt;"",((G50*H50*((VLOOKUP($H$23,'Transport Factors'!$A$2:$E$8,4,FALSE))/1000))+(G50*I50*((VLOOKUP($I$23,'Transport Factors'!$A$2:$E$8,4,FALSE))/1000))+(G50*J50*(IF(G50*J50&lt;500,('Transport Factors'!$E$3/1000),IF(G50*J50&gt;3700,('Transport Factors'!$E$5/1000),('Transport Factors'!$E$4/1000)))*(VLOOKUP($B$7,'Product Complexity'!$A$2:$B$28,2,FALSE))))+(G50*K50*((VLOOKUP($K$23,'Transport Factors'!$A$2:$E$8,4,FALSE))/1000))),((VLOOKUP($B$7,'Product Complexity'!$A$2:$E$28,5,FALSE)*('Transport Factors'!$E$7/1000)*'Transport Factors'!$E$7))),"")</f>
        <v/>
      </c>
    </row>
    <row r="51" spans="1:13" s="1" customFormat="1" x14ac:dyDescent="0.45">
      <c r="A51" s="105" t="s">
        <v>50</v>
      </c>
      <c r="B51" s="104"/>
      <c r="C51" s="58" t="str">
        <f>IF('Manufacturer Input'!G58 &lt;&gt; "",'Manufacturer Input'!G58,"")</f>
        <v/>
      </c>
      <c r="D51" s="112"/>
      <c r="E51" s="120" t="str">
        <f>IF(D51 &lt;&gt; "",VLOOKUP(D51,'Global Cities'!$A$2:$L$26570,4,FALSE),"")</f>
        <v/>
      </c>
      <c r="F51" s="121" t="str">
        <f>IF(D51 &lt;&gt;"",VLOOKUP(D51,'Global Cities'!$A$2:$L$26570,5,FALSE),"")</f>
        <v/>
      </c>
      <c r="G51" s="114" t="str">
        <f t="shared" si="1"/>
        <v/>
      </c>
      <c r="H51" s="122"/>
      <c r="I51" s="122"/>
      <c r="J51" s="122"/>
      <c r="K51" s="122"/>
      <c r="L51" s="111">
        <f t="shared" si="0"/>
        <v>0</v>
      </c>
      <c r="M51" s="113" t="str">
        <f>IF(B51 &lt;&gt; "",(B51*$B$8)*VLOOKUP(A51,'TM65 Carbon Coefficients'!$A$2:$B$26,2,FALSE)+IF(D51&lt;&gt;"",((G51*H51*((VLOOKUP($H$23,'Transport Factors'!$A$2:$E$8,4,FALSE))/1000))+(G51*I51*((VLOOKUP($I$23,'Transport Factors'!$A$2:$E$8,4,FALSE))/1000))+(G51*J51*(IF(G51*J51&lt;500,('Transport Factors'!$E$3/1000),IF(G51*J51&gt;3700,('Transport Factors'!$E$5/1000),('Transport Factors'!$E$4/1000)))*(VLOOKUP($B$7,'Product Complexity'!$A$2:$B$28,2,FALSE))))+(G51*K51*((VLOOKUP($K$23,'Transport Factors'!$A$2:$E$8,4,FALSE))/1000))),((VLOOKUP($B$7,'Product Complexity'!$A$2:$E$28,5,FALSE)*('Transport Factors'!$E$7/1000)*'Transport Factors'!$E$7))),"")</f>
        <v/>
      </c>
    </row>
    <row r="52" spans="1:13" s="1" customFormat="1" x14ac:dyDescent="0.45">
      <c r="A52" s="105" t="s">
        <v>50</v>
      </c>
      <c r="B52" s="104"/>
      <c r="C52" s="58" t="str">
        <f>IF('Manufacturer Input'!G59 &lt;&gt; "",'Manufacturer Input'!G59,"")</f>
        <v/>
      </c>
      <c r="D52" s="112"/>
      <c r="E52" s="120" t="str">
        <f>IF(D52 &lt;&gt; "",VLOOKUP(D52,'Global Cities'!$A$2:$L$26570,4,FALSE),"")</f>
        <v/>
      </c>
      <c r="F52" s="121" t="str">
        <f>IF(D52 &lt;&gt;"",VLOOKUP(D52,'Global Cities'!$A$2:$L$26570,5,FALSE),"")</f>
        <v/>
      </c>
      <c r="G52" s="114" t="str">
        <f t="shared" si="1"/>
        <v/>
      </c>
      <c r="H52" s="122"/>
      <c r="I52" s="122"/>
      <c r="J52" s="122"/>
      <c r="K52" s="122"/>
      <c r="L52" s="111">
        <f t="shared" si="0"/>
        <v>0</v>
      </c>
      <c r="M52" s="113" t="str">
        <f>IF(B52 &lt;&gt; "",(B52*$B$8)*VLOOKUP(A52,'TM65 Carbon Coefficients'!$A$2:$B$26,2,FALSE)+IF(D52&lt;&gt;"",((G52*H52*((VLOOKUP($H$23,'Transport Factors'!$A$2:$E$8,4,FALSE))/1000))+(G52*I52*((VLOOKUP($I$23,'Transport Factors'!$A$2:$E$8,4,FALSE))/1000))+(G52*J52*(IF(G52*J52&lt;500,('Transport Factors'!$E$3/1000),IF(G52*J52&gt;3700,('Transport Factors'!$E$5/1000),('Transport Factors'!$E$4/1000)))*(VLOOKUP($B$7,'Product Complexity'!$A$2:$B$28,2,FALSE))))+(G52*K52*((VLOOKUP($K$23,'Transport Factors'!$A$2:$E$8,4,FALSE))/1000))),((VLOOKUP($B$7,'Product Complexity'!$A$2:$E$28,5,FALSE)*('Transport Factors'!$E$7/1000)*'Transport Factors'!$E$7))),"")</f>
        <v/>
      </c>
    </row>
    <row r="53" spans="1:13" s="1" customFormat="1" x14ac:dyDescent="0.45">
      <c r="A53" s="105" t="s">
        <v>50</v>
      </c>
      <c r="B53" s="104"/>
      <c r="C53" s="58" t="str">
        <f>IF('Manufacturer Input'!G60 &lt;&gt; "",'Manufacturer Input'!G60,"")</f>
        <v/>
      </c>
      <c r="D53" s="112"/>
      <c r="E53" s="120" t="str">
        <f>IF(D53 &lt;&gt; "",VLOOKUP(D53,'Global Cities'!$A$2:$L$26570,4,FALSE),"")</f>
        <v/>
      </c>
      <c r="F53" s="121" t="str">
        <f>IF(D53 &lt;&gt;"",VLOOKUP(D53,'Global Cities'!$A$2:$L$26570,5,FALSE),"")</f>
        <v/>
      </c>
      <c r="G53" s="114" t="str">
        <f t="shared" si="1"/>
        <v/>
      </c>
      <c r="H53" s="122"/>
      <c r="I53" s="122"/>
      <c r="J53" s="122"/>
      <c r="K53" s="122"/>
      <c r="L53" s="111">
        <f t="shared" si="0"/>
        <v>0</v>
      </c>
      <c r="M53" s="113" t="str">
        <f>IF(B53 &lt;&gt; "",(B53*$B$8)*VLOOKUP(A53,'TM65 Carbon Coefficients'!$A$2:$B$26,2,FALSE)+IF(D53&lt;&gt;"",((G53*H53*((VLOOKUP($H$23,'Transport Factors'!$A$2:$E$8,4,FALSE))/1000))+(G53*I53*((VLOOKUP($I$23,'Transport Factors'!$A$2:$E$8,4,FALSE))/1000))+(G53*J53*(IF(G53*J53&lt;500,('Transport Factors'!$E$3/1000),IF(G53*J53&gt;3700,('Transport Factors'!$E$5/1000),('Transport Factors'!$E$4/1000)))*(VLOOKUP($B$7,'Product Complexity'!$A$2:$B$28,2,FALSE))))+(G53*K53*((VLOOKUP($K$23,'Transport Factors'!$A$2:$E$8,4,FALSE))/1000))),((VLOOKUP($B$7,'Product Complexity'!$A$2:$E$28,5,FALSE)*('Transport Factors'!$E$7/1000)*'Transport Factors'!$E$7))),"")</f>
        <v/>
      </c>
    </row>
    <row r="54" spans="1:13" s="1" customFormat="1" x14ac:dyDescent="0.45">
      <c r="A54" s="105" t="s">
        <v>50</v>
      </c>
      <c r="B54" s="104"/>
      <c r="C54" s="58" t="str">
        <f>IF('Manufacturer Input'!G61 &lt;&gt; "",'Manufacturer Input'!G61,"")</f>
        <v/>
      </c>
      <c r="D54" s="112"/>
      <c r="E54" s="120" t="str">
        <f>IF(D54 &lt;&gt; "",VLOOKUP(D54,'Global Cities'!$A$2:$L$26570,4,FALSE),"")</f>
        <v/>
      </c>
      <c r="F54" s="121" t="str">
        <f>IF(D54 &lt;&gt;"",VLOOKUP(D54,'Global Cities'!$A$2:$L$26570,5,FALSE),"")</f>
        <v/>
      </c>
      <c r="G54" s="114" t="str">
        <f t="shared" si="1"/>
        <v/>
      </c>
      <c r="H54" s="122"/>
      <c r="I54" s="122"/>
      <c r="J54" s="122"/>
      <c r="K54" s="122"/>
      <c r="L54" s="111">
        <f t="shared" si="0"/>
        <v>0</v>
      </c>
      <c r="M54" s="113" t="str">
        <f>IF(B54 &lt;&gt; "",(B54*$B$8)*VLOOKUP(A54,'TM65 Carbon Coefficients'!$A$2:$B$26,2,FALSE)+IF(D54&lt;&gt;"",((G54*H54*((VLOOKUP($H$23,'Transport Factors'!$A$2:$E$8,4,FALSE))/1000))+(G54*I54*((VLOOKUP($I$23,'Transport Factors'!$A$2:$E$8,4,FALSE))/1000))+(G54*J54*(IF(G54*J54&lt;500,('Transport Factors'!$E$3/1000),IF(G54*J54&gt;3700,('Transport Factors'!$E$5/1000),('Transport Factors'!$E$4/1000)))*(VLOOKUP($B$7,'Product Complexity'!$A$2:$B$28,2,FALSE))))+(G54*K54*((VLOOKUP($K$23,'Transport Factors'!$A$2:$E$8,4,FALSE))/1000))),((VLOOKUP($B$7,'Product Complexity'!$A$2:$E$28,5,FALSE)*('Transport Factors'!$E$7/1000)*'Transport Factors'!$E$7))),"")</f>
        <v/>
      </c>
    </row>
    <row r="55" spans="1:13" s="1" customFormat="1" x14ac:dyDescent="0.45">
      <c r="A55" s="105" t="s">
        <v>50</v>
      </c>
      <c r="B55" s="104"/>
      <c r="C55" s="58" t="str">
        <f>IF('Manufacturer Input'!G62 &lt;&gt; "",'Manufacturer Input'!G62,"")</f>
        <v/>
      </c>
      <c r="D55" s="112"/>
      <c r="E55" s="120" t="str">
        <f>IF(D55 &lt;&gt; "",VLOOKUP(D55,'Global Cities'!$A$2:$L$26570,4,FALSE),"")</f>
        <v/>
      </c>
      <c r="F55" s="121" t="str">
        <f>IF(D55 &lt;&gt;"",VLOOKUP(D55,'Global Cities'!$A$2:$L$26570,5,FALSE),"")</f>
        <v/>
      </c>
      <c r="G55" s="114" t="str">
        <f t="shared" si="1"/>
        <v/>
      </c>
      <c r="H55" s="122"/>
      <c r="I55" s="122"/>
      <c r="J55" s="122"/>
      <c r="K55" s="122"/>
      <c r="L55" s="111">
        <f t="shared" si="0"/>
        <v>0</v>
      </c>
      <c r="M55" s="113" t="str">
        <f>IF(B55 &lt;&gt; "",(B55*$B$8)*VLOOKUP(A55,'TM65 Carbon Coefficients'!$A$2:$B$26,2,FALSE)+IF(D55&lt;&gt;"",((G55*H55*((VLOOKUP($H$23,'Transport Factors'!$A$2:$E$8,4,FALSE))/1000))+(G55*I55*((VLOOKUP($I$23,'Transport Factors'!$A$2:$E$8,4,FALSE))/1000))+(G55*J55*(IF(G55*J55&lt;500,('Transport Factors'!$E$3/1000),IF(G55*J55&gt;3700,('Transport Factors'!$E$5/1000),('Transport Factors'!$E$4/1000)))*(VLOOKUP($B$7,'Product Complexity'!$A$2:$B$28,2,FALSE))))+(G55*K55*((VLOOKUP($K$23,'Transport Factors'!$A$2:$E$8,4,FALSE))/1000))),((VLOOKUP($B$7,'Product Complexity'!$A$2:$E$28,5,FALSE)*('Transport Factors'!$E$7/1000)*'Transport Factors'!$E$7))),"")</f>
        <v/>
      </c>
    </row>
    <row r="56" spans="1:13" s="1" customFormat="1" x14ac:dyDescent="0.45">
      <c r="A56" s="105" t="s">
        <v>50</v>
      </c>
      <c r="B56" s="104"/>
      <c r="C56" s="58" t="str">
        <f>IF('Manufacturer Input'!G63 &lt;&gt; "",'Manufacturer Input'!G63,"")</f>
        <v/>
      </c>
      <c r="D56" s="112"/>
      <c r="E56" s="120" t="str">
        <f>IF(D56 &lt;&gt; "",VLOOKUP(D56,'Global Cities'!$A$2:$L$26570,4,FALSE),"")</f>
        <v/>
      </c>
      <c r="F56" s="121" t="str">
        <f>IF(D56 &lt;&gt;"",VLOOKUP(D56,'Global Cities'!$A$2:$L$26570,5,FALSE),"")</f>
        <v/>
      </c>
      <c r="G56" s="114" t="str">
        <f t="shared" si="1"/>
        <v/>
      </c>
      <c r="H56" s="122"/>
      <c r="I56" s="122"/>
      <c r="J56" s="122"/>
      <c r="K56" s="122"/>
      <c r="L56" s="111">
        <f t="shared" si="0"/>
        <v>0</v>
      </c>
      <c r="M56" s="113" t="str">
        <f>IF(B56 &lt;&gt; "",(B56*$B$8)*VLOOKUP(A56,'TM65 Carbon Coefficients'!$A$2:$B$26,2,FALSE)+IF(D56&lt;&gt;"",((G56*H56*((VLOOKUP($H$23,'Transport Factors'!$A$2:$E$8,4,FALSE))/1000))+(G56*I56*((VLOOKUP($I$23,'Transport Factors'!$A$2:$E$8,4,FALSE))/1000))+(G56*J56*(IF(G56*J56&lt;500,('Transport Factors'!$E$3/1000),IF(G56*J56&gt;3700,('Transport Factors'!$E$5/1000),('Transport Factors'!$E$4/1000)))*(VLOOKUP($B$7,'Product Complexity'!$A$2:$B$28,2,FALSE))))+(G56*K56*((VLOOKUP($K$23,'Transport Factors'!$A$2:$E$8,4,FALSE))/1000))),((VLOOKUP($B$7,'Product Complexity'!$A$2:$E$28,5,FALSE)*('Transport Factors'!$E$7/1000)*'Transport Factors'!$E$7))),"")</f>
        <v/>
      </c>
    </row>
    <row r="57" spans="1:13" s="1" customFormat="1" x14ac:dyDescent="0.45">
      <c r="A57" s="105" t="s">
        <v>50</v>
      </c>
      <c r="B57" s="104"/>
      <c r="C57" s="58" t="str">
        <f>IF('Manufacturer Input'!G64 &lt;&gt; "",'Manufacturer Input'!G64,"")</f>
        <v/>
      </c>
      <c r="D57" s="112"/>
      <c r="E57" s="120" t="str">
        <f>IF(D57 &lt;&gt; "",VLOOKUP(D57,'Global Cities'!$A$2:$L$26570,4,FALSE),"")</f>
        <v/>
      </c>
      <c r="F57" s="121" t="str">
        <f>IF(D57 &lt;&gt;"",VLOOKUP(D57,'Global Cities'!$A$2:$L$26570,5,FALSE),"")</f>
        <v/>
      </c>
      <c r="G57" s="114" t="str">
        <f>IF(D57&lt;&gt;"",(6371*2*ATAN2(SQRT(1-(SIN((($F$15*(PI()/180))-(E57*(PI()/180)))/2)^2+COS((E57*(PI()/180)))*COS(($F$15*(PI()/180)))*SIN((($G$15*(PI()/180))-(F57*(PI()/180)))/2)^2)),SQRT(SIN((($F$15*(PI()/180))-(E57*(PI()/180)))/2)^2+COS((E57*(PI()/180)))*COS(($F$15*(PI()/180)))*SIN((($G$15*(PI()/180))-(F57*(PI()/180)))/2)^2))),"")</f>
        <v/>
      </c>
      <c r="H57" s="122"/>
      <c r="I57" s="122"/>
      <c r="J57" s="122"/>
      <c r="K57" s="122"/>
      <c r="L57" s="111">
        <f t="shared" si="0"/>
        <v>0</v>
      </c>
      <c r="M57" s="113" t="str">
        <f>IF(B57 &lt;&gt; "",(B57*$B$8)*VLOOKUP(A57,'TM65 Carbon Coefficients'!$A$2:$B$26,2,FALSE)+IF(D57&lt;&gt;"",((G57*H57*((VLOOKUP($H$23,'Transport Factors'!$A$2:$E$8,4,FALSE))/1000))+(G57*I57*((VLOOKUP($I$23,'Transport Factors'!$A$2:$E$8,4,FALSE))/1000))+(G57*J57*(IF(G57*J57&lt;500,('Transport Factors'!$E$3/1000),IF(G57*J57&gt;3700,('Transport Factors'!$E$5/1000),('Transport Factors'!$E$4/1000)))*(VLOOKUP($B$7,'Product Complexity'!$A$2:$B$28,2,FALSE))))+(G57*K57*((VLOOKUP($K$23,'Transport Factors'!$A$2:$E$8,4,FALSE))/1000))),((VLOOKUP($B$7,'Product Complexity'!$A$2:$E$28,5,FALSE)*('Transport Factors'!$E$7/1000)*'Transport Factors'!$E$7))),"")</f>
        <v/>
      </c>
    </row>
    <row r="58" spans="1:13" s="1" customFormat="1" x14ac:dyDescent="0.45">
      <c r="A58" s="2" t="s">
        <v>5</v>
      </c>
      <c r="B58" s="5">
        <f>SUM(B24:B57)</f>
        <v>0.95</v>
      </c>
      <c r="C58" s="129">
        <f>SUM(C24:C57)</f>
        <v>0</v>
      </c>
      <c r="D58" s="7"/>
      <c r="E58" s="7"/>
      <c r="F58" s="7"/>
      <c r="G58" s="7"/>
      <c r="H58" s="7"/>
      <c r="I58" s="7"/>
      <c r="J58" s="7"/>
      <c r="K58" s="7"/>
      <c r="L58" s="7"/>
      <c r="M58" s="62">
        <f>SUM(M24:M57)</f>
        <v>258.71262792032655</v>
      </c>
    </row>
    <row r="59" spans="1:13" x14ac:dyDescent="0.45">
      <c r="A59" s="18" t="s">
        <v>84</v>
      </c>
      <c r="B59" s="43"/>
      <c r="C59" s="128"/>
      <c r="D59" s="42"/>
      <c r="E59" s="42"/>
      <c r="F59" s="128"/>
      <c r="G59" s="476"/>
      <c r="H59" s="444"/>
    </row>
    <row r="60" spans="1:13" s="1" customFormat="1" ht="42.75" x14ac:dyDescent="0.45">
      <c r="A60" s="377" t="s">
        <v>31154</v>
      </c>
      <c r="B60" s="379" t="s">
        <v>14</v>
      </c>
      <c r="C60" s="379"/>
      <c r="D60" s="100" t="s">
        <v>71</v>
      </c>
      <c r="E60" s="462" t="s">
        <v>31143</v>
      </c>
      <c r="F60" s="463"/>
      <c r="G60" s="462" t="s">
        <v>31109</v>
      </c>
      <c r="H60" s="463"/>
    </row>
    <row r="61" spans="1:13" s="1" customFormat="1" ht="15" customHeight="1" x14ac:dyDescent="0.45">
      <c r="A61" s="377"/>
      <c r="B61" s="472"/>
      <c r="C61" s="473"/>
      <c r="D61" s="118"/>
      <c r="E61" s="427"/>
      <c r="F61" s="427"/>
      <c r="G61" s="428" t="str">
        <f>IF(B61 &lt;&gt; "",(D61*$B$8)*VLOOKUP(B61,'TM65 Carbon Coefficients'!$A$2:$B$26,2,FALSE)*VLOOKUP(B61,$A$24:$B$57,2,FALSE),"")</f>
        <v/>
      </c>
      <c r="H61" s="429"/>
      <c r="I61" s="420" t="s">
        <v>31144</v>
      </c>
      <c r="J61" s="421"/>
    </row>
    <row r="62" spans="1:13" s="1" customFormat="1" ht="15" customHeight="1" x14ac:dyDescent="0.45">
      <c r="A62" s="372"/>
      <c r="B62" s="472"/>
      <c r="C62" s="473"/>
      <c r="D62" s="118"/>
      <c r="E62" s="427"/>
      <c r="F62" s="427"/>
      <c r="G62" s="428" t="str">
        <f>IF(B62 &lt;&gt; "",(D62*$B$8)*VLOOKUP(B62,'TM65 Carbon Coefficients'!$A$2:$B$26,2,FALSE)*VLOOKUP(B62,$A$24:$B$57,2,FALSE),"")</f>
        <v/>
      </c>
      <c r="H62" s="429"/>
      <c r="I62" s="422"/>
      <c r="J62" s="423"/>
    </row>
    <row r="63" spans="1:13" s="1" customFormat="1" x14ac:dyDescent="0.45">
      <c r="A63" s="372"/>
      <c r="B63" s="472"/>
      <c r="C63" s="473"/>
      <c r="D63" s="118"/>
      <c r="E63" s="427"/>
      <c r="F63" s="427"/>
      <c r="G63" s="428" t="str">
        <f>IF(B63 &lt;&gt; "",(D63*$B$8)*VLOOKUP(B63,'TM65 Carbon Coefficients'!$A$2:$B$26,2,FALSE)*VLOOKUP(B63,$A$24:$B$57,2,FALSE),"")</f>
        <v/>
      </c>
      <c r="H63" s="429"/>
      <c r="I63" s="422"/>
      <c r="J63" s="423"/>
    </row>
    <row r="64" spans="1:13" s="1" customFormat="1" x14ac:dyDescent="0.45">
      <c r="A64" s="372"/>
      <c r="B64" s="472"/>
      <c r="C64" s="473"/>
      <c r="D64" s="118"/>
      <c r="E64" s="427"/>
      <c r="F64" s="427"/>
      <c r="G64" s="428" t="str">
        <f>IF(B64 &lt;&gt; "",(D64*$B$8)*VLOOKUP(B64,'TM65 Carbon Coefficients'!$A$2:$B$26,2,FALSE)*VLOOKUP(B64,$A$24:$B$57,2,FALSE),"")</f>
        <v/>
      </c>
      <c r="H64" s="429"/>
      <c r="I64" s="422"/>
      <c r="J64" s="423"/>
    </row>
    <row r="65" spans="1:10" s="1" customFormat="1" ht="14.65" thickBot="1" x14ac:dyDescent="0.5">
      <c r="A65" s="378"/>
      <c r="B65" s="474"/>
      <c r="C65" s="475"/>
      <c r="D65" s="119"/>
      <c r="E65" s="426"/>
      <c r="F65" s="426"/>
      <c r="G65" s="430" t="str">
        <f>IF(B65 &lt;&gt; "",(D65*$B$8)*VLOOKUP(B65,'TM65 Carbon Coefficients'!$A$2:$B$26,2,FALSE)*VLOOKUP(B65,$A$24:$B$57,2,FALSE),"")</f>
        <v/>
      </c>
      <c r="H65" s="431"/>
      <c r="I65" s="424"/>
      <c r="J65" s="425"/>
    </row>
    <row r="66" spans="1:10" x14ac:dyDescent="0.45">
      <c r="A66" s="20" t="s">
        <v>85</v>
      </c>
      <c r="B66" s="19"/>
      <c r="C66" s="42"/>
      <c r="D66" s="131"/>
      <c r="E66" s="132"/>
      <c r="F66" s="132"/>
      <c r="G66" s="432">
        <f>IF(OR(B61&lt;&gt;"",B62&lt;&gt;"",B63&lt;&gt;"",B64&lt;&gt;"",B65&lt;&gt;""),SUM(G61:G65),((M58+G67+G68+G69)*0.1))</f>
        <v>34.651262792032654</v>
      </c>
      <c r="H66" s="433"/>
    </row>
    <row r="67" spans="1:10" x14ac:dyDescent="0.45">
      <c r="A67" s="30" t="s">
        <v>31130</v>
      </c>
      <c r="B67" s="24"/>
      <c r="C67" s="44"/>
      <c r="D67" s="102"/>
      <c r="E67" s="130"/>
      <c r="F67" s="130"/>
      <c r="G67" s="428">
        <f>(B8/1000)*(VLOOKUP(B7,'Product Complexity'!A2:E28,5,FALSE))*'Transport Factors'!E7</f>
        <v>9.9</v>
      </c>
      <c r="H67" s="429"/>
    </row>
    <row r="68" spans="1:10" x14ac:dyDescent="0.45">
      <c r="A68" s="30" t="s">
        <v>31131</v>
      </c>
      <c r="B68" s="24"/>
      <c r="C68" s="44"/>
      <c r="D68" s="102"/>
      <c r="E68" s="130"/>
      <c r="F68" s="130"/>
      <c r="G68" s="428">
        <f>(B17*(VLOOKUP(D17,'Grid Factors'!A2:B10,2,FALSE))+B19*(VLOOKUP(D17,'Grid Factors'!A2:B10,2,FALSE)))*(VLOOKUP(B7,'Product Complexity'!A2:B28,2,FALSE))</f>
        <v>68</v>
      </c>
      <c r="H68" s="429"/>
    </row>
    <row r="69" spans="1:10" x14ac:dyDescent="0.45">
      <c r="A69" s="30" t="s">
        <v>91</v>
      </c>
      <c r="B69" s="24"/>
      <c r="C69" s="44"/>
      <c r="D69" s="102"/>
      <c r="E69" s="130"/>
      <c r="F69" s="130"/>
      <c r="G69" s="428">
        <f>(B8/1000)*(((VLOOKUP(D17,'Grid Factors'!A2:E10,4,FALSE))*'Transport Factors'!E7)+((VLOOKUP(D17,'Grid Factors'!A2:E10,5,FALSE))*'Transport Factors'!E8))</f>
        <v>9.9</v>
      </c>
      <c r="H69" s="429"/>
    </row>
    <row r="70" spans="1:10" ht="14.65" thickBot="1" x14ac:dyDescent="0.5">
      <c r="A70" s="23" t="s">
        <v>31139</v>
      </c>
      <c r="B70" s="24"/>
      <c r="C70" s="44"/>
      <c r="D70" s="102"/>
      <c r="E70" s="133"/>
      <c r="F70" s="133"/>
      <c r="G70" s="457">
        <f>(M58+G67+G68+G69)</f>
        <v>346.51262792032651</v>
      </c>
      <c r="H70" s="458"/>
    </row>
    <row r="71" spans="1:10" ht="14.65" thickBot="1" x14ac:dyDescent="0.5">
      <c r="A71" s="434" t="s">
        <v>31134</v>
      </c>
      <c r="B71" s="435"/>
      <c r="C71" s="435"/>
      <c r="D71" s="435"/>
      <c r="E71" s="401"/>
      <c r="F71" s="401"/>
      <c r="G71" s="401"/>
      <c r="H71" s="402"/>
    </row>
    <row r="72" spans="1:10" x14ac:dyDescent="0.45">
      <c r="A72" s="88" t="s">
        <v>31135</v>
      </c>
      <c r="B72" s="89"/>
      <c r="C72" s="90"/>
      <c r="D72" s="91"/>
      <c r="E72" s="134"/>
      <c r="F72" s="134"/>
      <c r="G72" s="432">
        <f>(B8/1000)*100*'Transport Factors'!E7</f>
        <v>0.66</v>
      </c>
      <c r="H72" s="433"/>
    </row>
    <row r="73" spans="1:10" x14ac:dyDescent="0.45">
      <c r="A73" s="86" t="s">
        <v>92</v>
      </c>
      <c r="B73" s="69"/>
      <c r="C73" s="70"/>
      <c r="D73" s="87"/>
      <c r="E73" s="130"/>
      <c r="F73" s="130"/>
      <c r="G73" s="428" t="e">
        <f>(B17*(VLOOKUP(D17,'Grid Factors'!A2:B10,2,FALSE))+B19*(VLOOKUP(D19,'Grid Factors'!A2:B10,2,FALSE)))</f>
        <v>#N/A</v>
      </c>
      <c r="H73" s="429"/>
    </row>
    <row r="74" spans="1:10" x14ac:dyDescent="0.45">
      <c r="A74" s="86" t="s">
        <v>93</v>
      </c>
      <c r="B74" s="69"/>
      <c r="C74" s="70"/>
      <c r="D74" s="87"/>
      <c r="E74" s="130"/>
      <c r="F74" s="130"/>
      <c r="G74" s="428">
        <f>B8*(VLOOKUP(B7,'Product Complexity'!A2:F28,6,FALSE))*0.0089</f>
        <v>4.4499999999999998E-2</v>
      </c>
      <c r="H74" s="429"/>
    </row>
    <row r="75" spans="1:10" ht="14.65" thickBot="1" x14ac:dyDescent="0.5">
      <c r="A75" s="92" t="s">
        <v>31137</v>
      </c>
      <c r="B75" s="93"/>
      <c r="C75" s="94"/>
      <c r="D75" s="95"/>
      <c r="E75" s="133"/>
      <c r="F75" s="133"/>
      <c r="G75" s="457" t="e">
        <f>SUM(G72:G74)</f>
        <v>#N/A</v>
      </c>
      <c r="H75" s="458"/>
    </row>
    <row r="76" spans="1:10" ht="16.149999999999999" thickBot="1" x14ac:dyDescent="0.5">
      <c r="A76" s="434" t="s">
        <v>87</v>
      </c>
      <c r="B76" s="435"/>
      <c r="C76" s="435"/>
      <c r="D76" s="435"/>
      <c r="E76" s="401"/>
      <c r="F76" s="401"/>
      <c r="G76" s="401"/>
      <c r="H76" s="402"/>
    </row>
    <row r="77" spans="1:10" ht="28.9" thickBot="1" x14ac:dyDescent="0.5">
      <c r="A77" s="26" t="s">
        <v>88</v>
      </c>
      <c r="B77" s="116">
        <f>IF(B11&lt;&gt;"",(B13*(VLOOKUP(B21,'Ref Leak'!A2:C5,3,FALSE))*(VLOOKUP(B11,'Ref GWP'!B3:D15,3,FALSE))*B10),0)</f>
        <v>0</v>
      </c>
      <c r="C77" s="117">
        <f>IF(B11&lt;&gt;"",(B13*(100%-(VLOOKUP(B21,'Ref Leak'!A2:D5,4,FALSE)))*(VLOOKUP(B11,'Ref GWP'!B3:D15,3,FALSE))),0)</f>
        <v>0</v>
      </c>
      <c r="D77" s="103"/>
      <c r="E77" s="135"/>
      <c r="F77" s="135"/>
      <c r="G77" s="432">
        <f>C77+B77</f>
        <v>0</v>
      </c>
      <c r="H77" s="433"/>
    </row>
    <row r="78" spans="1:10" ht="14.65" thickBot="1" x14ac:dyDescent="0.5">
      <c r="A78" s="434" t="s">
        <v>31138</v>
      </c>
      <c r="B78" s="435"/>
      <c r="C78" s="435"/>
      <c r="D78" s="435"/>
      <c r="E78" s="401"/>
      <c r="F78" s="402"/>
      <c r="H78" s="136"/>
    </row>
    <row r="79" spans="1:10" x14ac:dyDescent="0.45">
      <c r="A79" s="99" t="s">
        <v>31142</v>
      </c>
      <c r="B79" s="89"/>
      <c r="C79" s="90"/>
      <c r="D79" s="91"/>
      <c r="E79" s="134"/>
      <c r="F79" s="134"/>
      <c r="G79" s="428" t="e">
        <f>(G70+(G75*0.1)+G66+G75)*1.3+G77</f>
        <v>#N/A</v>
      </c>
      <c r="H79" s="429"/>
    </row>
  </sheetData>
  <sheetProtection insertHyperlinks="0" selectLockedCells="1"/>
  <mergeCells count="72">
    <mergeCell ref="A1:K1"/>
    <mergeCell ref="A2:K2"/>
    <mergeCell ref="B6:E6"/>
    <mergeCell ref="B8:E8"/>
    <mergeCell ref="B9:E9"/>
    <mergeCell ref="A3:K3"/>
    <mergeCell ref="B7:E7"/>
    <mergeCell ref="F7:K7"/>
    <mergeCell ref="B62:C62"/>
    <mergeCell ref="B63:C63"/>
    <mergeCell ref="B64:C64"/>
    <mergeCell ref="B65:C65"/>
    <mergeCell ref="G59:H59"/>
    <mergeCell ref="G60:H60"/>
    <mergeCell ref="B15:E15"/>
    <mergeCell ref="A76:H76"/>
    <mergeCell ref="G67:H67"/>
    <mergeCell ref="G68:H68"/>
    <mergeCell ref="G69:H69"/>
    <mergeCell ref="G70:H70"/>
    <mergeCell ref="A71:H71"/>
    <mergeCell ref="E60:F60"/>
    <mergeCell ref="H15:K15"/>
    <mergeCell ref="G21:K21"/>
    <mergeCell ref="A22:K22"/>
    <mergeCell ref="G16:K20"/>
    <mergeCell ref="G66:H66"/>
    <mergeCell ref="A60:A65"/>
    <mergeCell ref="B60:C60"/>
    <mergeCell ref="B61:C61"/>
    <mergeCell ref="G77:H77"/>
    <mergeCell ref="G79:H79"/>
    <mergeCell ref="A78:F78"/>
    <mergeCell ref="A16:A20"/>
    <mergeCell ref="B16:C16"/>
    <mergeCell ref="D16:F16"/>
    <mergeCell ref="B17:C18"/>
    <mergeCell ref="D17:F18"/>
    <mergeCell ref="B19:C20"/>
    <mergeCell ref="D19:F20"/>
    <mergeCell ref="B21:F21"/>
    <mergeCell ref="E61:F61"/>
    <mergeCell ref="G72:H72"/>
    <mergeCell ref="G73:H73"/>
    <mergeCell ref="G74:H74"/>
    <mergeCell ref="G75:H75"/>
    <mergeCell ref="I61:J65"/>
    <mergeCell ref="E65:F65"/>
    <mergeCell ref="E62:F62"/>
    <mergeCell ref="E63:F63"/>
    <mergeCell ref="E64:F64"/>
    <mergeCell ref="G62:H62"/>
    <mergeCell ref="G63:H63"/>
    <mergeCell ref="G64:H64"/>
    <mergeCell ref="G65:H65"/>
    <mergeCell ref="G61:H61"/>
    <mergeCell ref="F11:K11"/>
    <mergeCell ref="F12:K12"/>
    <mergeCell ref="F13:K13"/>
    <mergeCell ref="F14:K14"/>
    <mergeCell ref="A4:K4"/>
    <mergeCell ref="F8:K8"/>
    <mergeCell ref="F9:K9"/>
    <mergeCell ref="F10:K10"/>
    <mergeCell ref="B5:E5"/>
    <mergeCell ref="F5:K5"/>
    <mergeCell ref="B14:E14"/>
    <mergeCell ref="B10:E10"/>
    <mergeCell ref="B11:E11"/>
    <mergeCell ref="A11:A12"/>
    <mergeCell ref="B12:E12"/>
    <mergeCell ref="B13:E13"/>
  </mergeCells>
  <conditionalFormatting sqref="B58">
    <cfRule type="cellIs" dxfId="11" priority="10" operator="greaterThan">
      <formula>1</formula>
    </cfRule>
    <cfRule type="cellIs" dxfId="10" priority="11" operator="lessThan">
      <formula>0.95</formula>
    </cfRule>
    <cfRule type="cellIs" dxfId="9" priority="12" operator="between">
      <formula>95%</formula>
      <formula>100%</formula>
    </cfRule>
  </conditionalFormatting>
  <conditionalFormatting sqref="L24:L25">
    <cfRule type="cellIs" dxfId="8" priority="7" operator="greaterThan">
      <formula>1</formula>
    </cfRule>
    <cfRule type="cellIs" dxfId="7" priority="8" operator="lessThan">
      <formula>0.95</formula>
    </cfRule>
    <cfRule type="cellIs" dxfId="6" priority="9" operator="between">
      <formula>0.95</formula>
      <formula>1</formula>
    </cfRule>
  </conditionalFormatting>
  <conditionalFormatting sqref="L26:L27">
    <cfRule type="cellIs" dxfId="5" priority="4" operator="greaterThan">
      <formula>1</formula>
    </cfRule>
    <cfRule type="cellIs" dxfId="4" priority="5" operator="lessThan">
      <formula>0.95</formula>
    </cfRule>
    <cfRule type="cellIs" dxfId="3" priority="6" operator="between">
      <formula>0.95</formula>
      <formula>1</formula>
    </cfRule>
  </conditionalFormatting>
  <conditionalFormatting sqref="L28:L57">
    <cfRule type="cellIs" dxfId="2" priority="1" operator="greaterThan">
      <formula>1</formula>
    </cfRule>
    <cfRule type="cellIs" dxfId="1" priority="2" operator="lessThan">
      <formula>0.95</formula>
    </cfRule>
    <cfRule type="cellIs" dxfId="0" priority="3" operator="between">
      <formula>0.95</formula>
      <formula>1</formula>
    </cfRule>
  </conditionalFormatting>
  <dataValidations count="2">
    <dataValidation type="list" allowBlank="1" showInputMessage="1" showErrorMessage="1" sqref="F9" xr:uid="{740B119A-6E01-4DD8-A75A-B436C2DEC1E2}">
      <formula1>#REF!</formula1>
    </dataValidation>
    <dataValidation type="list" allowBlank="1" showInputMessage="1" showErrorMessage="1" sqref="B61:C65" xr:uid="{C075710B-799D-4367-8A39-C8B42EAA4091}">
      <formula1>$A$25:$A$58</formula1>
    </dataValidation>
  </dataValidations>
  <pageMargins left="0.7" right="0.7" top="0.75" bottom="0.75" header="0.3" footer="0.3"/>
  <pageSetup orientation="portrait" r:id="rId1"/>
  <ignoredErrors>
    <ignoredError sqref="F15" unlockedFormula="1"/>
  </ignoredError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8D9A5CA7-01CA-4938-A34D-48FE55D30938}">
          <x14:formula1>
            <xm:f>'Global Cities'!$A:$A</xm:f>
          </x14:formula1>
          <xm:sqref>B15:E15 D24:D57</xm:sqref>
        </x14:dataValidation>
        <x14:dataValidation type="list" allowBlank="1" showInputMessage="1" showErrorMessage="1" xr:uid="{0E9D1356-ED4D-4A33-A108-B741000750BF}">
          <x14:formula1>
            <xm:f>'Ref GWP'!$B$3:$B$15</xm:f>
          </x14:formula1>
          <xm:sqref>B11:E11</xm:sqref>
        </x14:dataValidation>
        <x14:dataValidation type="list" allowBlank="1" showInputMessage="1" showErrorMessage="1" xr:uid="{6BF28A6E-4457-4109-8D82-7B697CD97CAC}">
          <x14:formula1>
            <xm:f>'Product Complexity'!$A$2:$A$28</xm:f>
          </x14:formula1>
          <xm:sqref>B7</xm:sqref>
        </x14:dataValidation>
        <x14:dataValidation type="list" allowBlank="1" showInputMessage="1" showErrorMessage="1" xr:uid="{3D202420-9AFD-44A7-A6FE-8939A299F60A}">
          <x14:formula1>
            <xm:f>'Ref Leak'!$A$2:$A$5</xm:f>
          </x14:formula1>
          <xm:sqref>B21:F21</xm:sqref>
        </x14:dataValidation>
        <x14:dataValidation type="list" allowBlank="1" showInputMessage="1" showErrorMessage="1" xr:uid="{9D5F3CEA-6A7A-4B26-B6EE-7789F6C1CA1C}">
          <x14:formula1>
            <xm:f>'ICE Db'!$D$2:$D$26</xm:f>
          </x14:formula1>
          <xm:sqref>A49:A57</xm:sqref>
        </x14:dataValidation>
        <x14:dataValidation type="list" allowBlank="1" showInputMessage="1" showErrorMessage="1" xr:uid="{15454DC1-1E9C-4B4C-8F42-4EAB06C69628}">
          <x14:formula1>
            <xm:f>'Grid Factors'!$A$2:$A$10</xm:f>
          </x14:formula1>
          <xm:sqref>D17:F17 D19:F19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9708-855F-4586-B643-204223EA1B86}">
  <dimension ref="A1:O35"/>
  <sheetViews>
    <sheetView workbookViewId="0">
      <selection activeCell="K33" sqref="K33"/>
    </sheetView>
  </sheetViews>
  <sheetFormatPr defaultRowHeight="14.25" x14ac:dyDescent="0.45"/>
  <cols>
    <col min="1" max="1" width="35.53125" bestFit="1" customWidth="1"/>
    <col min="14" max="14" width="24.796875" customWidth="1"/>
  </cols>
  <sheetData>
    <row r="1" spans="1:15" x14ac:dyDescent="0.45">
      <c r="A1" s="485" t="str">
        <f>CONCATENATE("Embodied Carbon, TM65 Component Materials",", ",'Component Calculation'!B6,", ",'Component Calculation'!B5)</f>
        <v>Embodied Carbon, TM65 Component Materials, Thingy Maker, Widget</v>
      </c>
      <c r="B1" s="485"/>
      <c r="N1" t="str">
        <f>CONCATENATE("Embodied Carbon, TM65 Component Lifecycle",", ",'Component Calculation'!B6,", ",'Component Calculation'!B5)</f>
        <v>Embodied Carbon, TM65 Component Lifecycle, Thingy Maker, Widget</v>
      </c>
    </row>
    <row r="2" spans="1:15" x14ac:dyDescent="0.45">
      <c r="A2" t="str">
        <f>IF(B2&lt;&gt;"",'Component Calculation'!A24,"")</f>
        <v/>
      </c>
      <c r="B2" t="str">
        <f>'Component Calculation'!M24</f>
        <v/>
      </c>
      <c r="N2" t="s">
        <v>31166</v>
      </c>
      <c r="O2">
        <f>'Component Calculation'!M58*1.3</f>
        <v>336.32641629642455</v>
      </c>
    </row>
    <row r="3" spans="1:15" x14ac:dyDescent="0.45">
      <c r="A3" t="str">
        <f>IF(B3&lt;&gt;"",'Component Calculation'!A25,"")</f>
        <v xml:space="preserve">Aluminium </v>
      </c>
      <c r="B3">
        <f>IF('Component Calculation'!M25&lt;&gt;"",('Component Calculation'!M25*1.3),"")</f>
        <v>59.651555496424471</v>
      </c>
      <c r="N3" t="str">
        <f>IF(O3&lt;&gt;0,'Component Calculation'!A66,"")</f>
        <v>A1: Material extraction (components that are replaced in B3)</v>
      </c>
      <c r="O3">
        <f>'Component Calculation'!G66*1.3</f>
        <v>45.046641629642451</v>
      </c>
    </row>
    <row r="4" spans="1:15" x14ac:dyDescent="0.45">
      <c r="A4" t="str">
        <f>IF(B4&lt;&gt;"",'Component Calculation'!A26,"")</f>
        <v>Brass</v>
      </c>
      <c r="B4">
        <f>IF('Component Calculation'!M26&lt;&gt;"",('Component Calculation'!M26*1.3),"")</f>
        <v>3.1539768000000001</v>
      </c>
      <c r="N4" t="str">
        <f>IF(O4&lt;&gt;0,'Component Calculation'!A67,"")</f>
        <v>A2: Transport to factory</v>
      </c>
      <c r="O4">
        <f>'Component Calculation'!G67*1.3</f>
        <v>12.870000000000001</v>
      </c>
    </row>
    <row r="5" spans="1:15" x14ac:dyDescent="0.45">
      <c r="A5" t="str">
        <f>IF(B5&lt;&gt;"",'Component Calculation'!A27,"")</f>
        <v/>
      </c>
      <c r="B5" t="str">
        <f>IF('Component Calculation'!M27&lt;&gt;"",('Component Calculation'!M27*1.3),"")</f>
        <v/>
      </c>
      <c r="N5" t="str">
        <f>IF(O5&lt;&gt;0,'Component Calculation'!A68,"")</f>
        <v>A3: Energy used in manufacture</v>
      </c>
      <c r="O5">
        <f>'Component Calculation'!G68*1.3</f>
        <v>88.4</v>
      </c>
    </row>
    <row r="6" spans="1:15" x14ac:dyDescent="0.45">
      <c r="A6" t="str">
        <f>IF(B6&lt;&gt;"",'Component Calculation'!A28,"")</f>
        <v/>
      </c>
      <c r="B6" t="str">
        <f>IF('Component Calculation'!M28&lt;&gt;"",('Component Calculation'!M28*1.3),"")</f>
        <v/>
      </c>
      <c r="N6" t="str">
        <f>IF(O6&lt;&gt;0,'Component Calculation'!A69,"")</f>
        <v>A4: Transport to site</v>
      </c>
      <c r="O6">
        <f>'Component Calculation'!G69*1.3</f>
        <v>12.870000000000001</v>
      </c>
    </row>
    <row r="7" spans="1:15" x14ac:dyDescent="0.45">
      <c r="A7" t="str">
        <f>IF(B7&lt;&gt;"",'Component Calculation'!A29,"")</f>
        <v>Copper</v>
      </c>
      <c r="B7">
        <f>IF('Component Calculation'!M29&lt;&gt;"",('Component Calculation'!M29*1.3),"")</f>
        <v>24.798976800000002</v>
      </c>
      <c r="N7" t="str">
        <f>IF(O7&lt;&gt;0,'Component Calculation'!A72,"")</f>
        <v>C2: Transport to waste processing</v>
      </c>
      <c r="O7">
        <f>'Component Calculation'!G72*1.3</f>
        <v>0.8580000000000001</v>
      </c>
    </row>
    <row r="8" spans="1:15" x14ac:dyDescent="0.45">
      <c r="A8" t="str">
        <f>IF(B8&lt;&gt;"",'Component Calculation'!A30,"")</f>
        <v>Electronic component</v>
      </c>
      <c r="B8">
        <f>IF('Component Calculation'!M30&lt;&gt;"",('Component Calculation'!M30*1.3),"")</f>
        <v>95.583976800000002</v>
      </c>
      <c r="N8" t="e">
        <f>IF(O8&lt;&gt;0,'Component Calculation'!A73,"")</f>
        <v>#N/A</v>
      </c>
      <c r="O8" t="e">
        <f>'Component Calculation'!G73*1.3</f>
        <v>#N/A</v>
      </c>
    </row>
    <row r="9" spans="1:15" x14ac:dyDescent="0.45">
      <c r="A9" t="str">
        <f>IF(B9&lt;&gt;"",'Component Calculation'!A31,"")</f>
        <v/>
      </c>
      <c r="B9" t="str">
        <f>IF('Component Calculation'!M31&lt;&gt;"",('Component Calculation'!M31*1.3),"")</f>
        <v/>
      </c>
      <c r="N9" t="str">
        <f>IF(O9&lt;&gt;0,'Component Calculation'!A74,"")</f>
        <v>C4: Disposal</v>
      </c>
      <c r="O9">
        <f>'Component Calculation'!G74*1.3</f>
        <v>5.7849999999999999E-2</v>
      </c>
    </row>
    <row r="10" spans="1:15" x14ac:dyDescent="0.45">
      <c r="A10" t="str">
        <f>IF(B10&lt;&gt;"",'Component Calculation'!A32,"")</f>
        <v/>
      </c>
      <c r="B10" t="str">
        <f>IF('Component Calculation'!M32&lt;&gt;"",('Component Calculation'!M32*1.3),"")</f>
        <v/>
      </c>
      <c r="N10" t="str">
        <f>IF(B1&lt;&gt;0,"C1: Refrigerant","")</f>
        <v/>
      </c>
      <c r="O10">
        <f>'Component Calculation'!G77</f>
        <v>0</v>
      </c>
    </row>
    <row r="11" spans="1:15" x14ac:dyDescent="0.45">
      <c r="A11" t="str">
        <f>IF(B11&lt;&gt;"",'Component Calculation'!A33,"")</f>
        <v/>
      </c>
      <c r="B11" t="str">
        <f>IF('Component Calculation'!M33&lt;&gt;"",('Component Calculation'!M33*1.3),"")</f>
        <v/>
      </c>
    </row>
    <row r="12" spans="1:15" x14ac:dyDescent="0.45">
      <c r="A12" t="str">
        <f>IF(B12&lt;&gt;"",'Component Calculation'!A34,"")</f>
        <v/>
      </c>
      <c r="B12" t="str">
        <f>IF('Component Calculation'!M34&lt;&gt;"",('Component Calculation'!M34*1.3),"")</f>
        <v/>
      </c>
    </row>
    <row r="13" spans="1:15" x14ac:dyDescent="0.45">
      <c r="A13" t="str">
        <f>IF(B13&lt;&gt;"",'Component Calculation'!A35,"")</f>
        <v/>
      </c>
      <c r="B13" t="str">
        <f>IF('Component Calculation'!M35&lt;&gt;"",('Component Calculation'!M35*1.3),"")</f>
        <v/>
      </c>
    </row>
    <row r="14" spans="1:15" x14ac:dyDescent="0.45">
      <c r="A14" t="str">
        <f>IF(B14&lt;&gt;"",'Component Calculation'!A36,"")</f>
        <v>Plastics (general)</v>
      </c>
      <c r="B14">
        <f>IF('Component Calculation'!M36&lt;&gt;"",('Component Calculation'!M36*1.3),"")</f>
        <v>8.6399768000000012</v>
      </c>
    </row>
    <row r="15" spans="1:15" x14ac:dyDescent="0.45">
      <c r="A15" t="str">
        <f>IF(B15&lt;&gt;"",'Component Calculation'!A37,"")</f>
        <v/>
      </c>
      <c r="B15" t="str">
        <f>IF('Component Calculation'!M37&lt;&gt;"",('Component Calculation'!M37*1.3),"")</f>
        <v/>
      </c>
    </row>
    <row r="16" spans="1:15" x14ac:dyDescent="0.45">
      <c r="A16" t="str">
        <f>IF(B16&lt;&gt;"",'Component Calculation'!A38,"")</f>
        <v/>
      </c>
      <c r="B16" t="str">
        <f>IF('Component Calculation'!M38&lt;&gt;"",('Component Calculation'!M38*1.3),"")</f>
        <v/>
      </c>
    </row>
    <row r="17" spans="1:2" x14ac:dyDescent="0.45">
      <c r="A17" t="str">
        <f>IF(B17&lt;&gt;"",'Component Calculation'!A39,"")</f>
        <v/>
      </c>
      <c r="B17" t="str">
        <f>IF('Component Calculation'!M39&lt;&gt;"",('Component Calculation'!M39*1.3),"")</f>
        <v/>
      </c>
    </row>
    <row r="18" spans="1:2" x14ac:dyDescent="0.45">
      <c r="A18" t="str">
        <f>IF(B18&lt;&gt;"",'Component Calculation'!A40,"")</f>
        <v/>
      </c>
      <c r="B18" t="str">
        <f>IF('Component Calculation'!M40&lt;&gt;"",('Component Calculation'!M40*1.3),"")</f>
        <v/>
      </c>
    </row>
    <row r="19" spans="1:2" x14ac:dyDescent="0.45">
      <c r="A19" t="str">
        <f>IF(B19&lt;&gt;"",'Component Calculation'!A41,"")</f>
        <v/>
      </c>
      <c r="B19" t="str">
        <f>IF('Component Calculation'!M41&lt;&gt;"",('Component Calculation'!M41*1.3),"")</f>
        <v/>
      </c>
    </row>
    <row r="20" spans="1:2" x14ac:dyDescent="0.45">
      <c r="A20" t="str">
        <f>IF(B20&lt;&gt;"",'Component Calculation'!A42,"")</f>
        <v/>
      </c>
      <c r="B20" t="str">
        <f>IF('Component Calculation'!M42&lt;&gt;"",('Component Calculation'!M42*1.3),"")</f>
        <v/>
      </c>
    </row>
    <row r="21" spans="1:2" x14ac:dyDescent="0.45">
      <c r="A21" t="str">
        <f>IF(B21&lt;&gt;"",'Component Calculation'!A43,"")</f>
        <v/>
      </c>
      <c r="B21" t="str">
        <f>IF('Component Calculation'!M43&lt;&gt;"",('Component Calculation'!M43*1.3),"")</f>
        <v/>
      </c>
    </row>
    <row r="22" spans="1:2" x14ac:dyDescent="0.45">
      <c r="A22" t="str">
        <f>IF(B22&lt;&gt;"",'Component Calculation'!A44,"")</f>
        <v/>
      </c>
      <c r="B22" t="str">
        <f>IF('Component Calculation'!M44&lt;&gt;"",('Component Calculation'!M44*1.3),"")</f>
        <v/>
      </c>
    </row>
    <row r="23" spans="1:2" x14ac:dyDescent="0.45">
      <c r="A23" t="str">
        <f>IF(B23&lt;&gt;"",'Component Calculation'!A45,"")</f>
        <v/>
      </c>
      <c r="B23" t="str">
        <f>IF('Component Calculation'!M45&lt;&gt;"",('Component Calculation'!M45*1.3),"")</f>
        <v/>
      </c>
    </row>
    <row r="24" spans="1:2" x14ac:dyDescent="0.45">
      <c r="A24" t="str">
        <f>IF(B24&lt;&gt;"",'Component Calculation'!A46,"")</f>
        <v>Stainless steel</v>
      </c>
      <c r="B24">
        <f>IF('Component Calculation'!M46&lt;&gt;"",('Component Calculation'!M46*1.3),"")</f>
        <v>28.633976800000003</v>
      </c>
    </row>
    <row r="25" spans="1:2" x14ac:dyDescent="0.45">
      <c r="A25" t="str">
        <f>IF(B25&lt;&gt;"",'Component Calculation'!A47,"")</f>
        <v>Steel (general or galvanised)</v>
      </c>
      <c r="B25">
        <f>IF('Component Calculation'!M47&lt;&gt;"",('Component Calculation'!M47*1.3),"")</f>
        <v>115.8639768</v>
      </c>
    </row>
    <row r="26" spans="1:2" x14ac:dyDescent="0.45">
      <c r="A26" t="str">
        <f>IF(B26&lt;&gt;"",'Component Calculation'!A48,"")</f>
        <v/>
      </c>
      <c r="B26" t="str">
        <f>IF('Component Calculation'!M48&lt;&gt;"",('Component Calculation'!M48*1.3),"")</f>
        <v/>
      </c>
    </row>
    <row r="27" spans="1:2" x14ac:dyDescent="0.45">
      <c r="A27" t="str">
        <f>IF(B27&lt;&gt;"",'Component Calculation'!A49,"")</f>
        <v/>
      </c>
      <c r="B27" t="str">
        <f>IF('Component Calculation'!M49&lt;&gt;"",('Component Calculation'!M49*1.3),"")</f>
        <v/>
      </c>
    </row>
    <row r="28" spans="1:2" x14ac:dyDescent="0.45">
      <c r="A28" t="str">
        <f>IF(B28&lt;&gt;"",'Component Calculation'!A50,"")</f>
        <v/>
      </c>
      <c r="B28" t="str">
        <f>IF('Component Calculation'!M50&lt;&gt;"",('Component Calculation'!M50*1.3),"")</f>
        <v/>
      </c>
    </row>
    <row r="29" spans="1:2" x14ac:dyDescent="0.45">
      <c r="A29" t="str">
        <f>IF(B29&lt;&gt;"",'Component Calculation'!A51,"")</f>
        <v/>
      </c>
      <c r="B29" t="str">
        <f>IF('Component Calculation'!M51&lt;&gt;"",('Component Calculation'!M51*1.3),"")</f>
        <v/>
      </c>
    </row>
    <row r="30" spans="1:2" x14ac:dyDescent="0.45">
      <c r="A30" t="str">
        <f>IF(B30&lt;&gt;"",'Component Calculation'!A52,"")</f>
        <v/>
      </c>
      <c r="B30" t="str">
        <f>IF('Component Calculation'!M52&lt;&gt;"",('Component Calculation'!M52*1.3),"")</f>
        <v/>
      </c>
    </row>
    <row r="31" spans="1:2" x14ac:dyDescent="0.45">
      <c r="A31" t="str">
        <f>IF(B31&lt;&gt;"",'Component Calculation'!A53,"")</f>
        <v/>
      </c>
      <c r="B31" t="str">
        <f>IF('Component Calculation'!M53&lt;&gt;"",('Component Calculation'!M53*1.3),"")</f>
        <v/>
      </c>
    </row>
    <row r="32" spans="1:2" x14ac:dyDescent="0.45">
      <c r="A32" t="str">
        <f>IF(B32&lt;&gt;"",'Component Calculation'!A54,"")</f>
        <v/>
      </c>
      <c r="B32" t="str">
        <f>IF('Component Calculation'!M54&lt;&gt;"",('Component Calculation'!M54*1.3),"")</f>
        <v/>
      </c>
    </row>
    <row r="33" spans="1:2" x14ac:dyDescent="0.45">
      <c r="A33" t="str">
        <f>IF(B33&lt;&gt;"",'Component Calculation'!A55,"")</f>
        <v/>
      </c>
      <c r="B33" t="str">
        <f>IF('Component Calculation'!M55&lt;&gt;"",('Component Calculation'!M55*1.3),"")</f>
        <v/>
      </c>
    </row>
    <row r="34" spans="1:2" x14ac:dyDescent="0.45">
      <c r="A34" t="str">
        <f>IF(B34&lt;&gt;"",'Component Calculation'!A56,"")</f>
        <v/>
      </c>
      <c r="B34" t="str">
        <f>IF('Component Calculation'!M56&lt;&gt;"",('Component Calculation'!M56*1.3),"")</f>
        <v/>
      </c>
    </row>
    <row r="35" spans="1:2" x14ac:dyDescent="0.45">
      <c r="A35" t="str">
        <f>IF(B35&lt;&gt;"",'Component Calculation'!A57,"")</f>
        <v/>
      </c>
      <c r="B35" t="str">
        <f>IF('Component Calculation'!M57&lt;&gt;"",('Component Calculation'!M57*1.3),"")</f>
        <v/>
      </c>
    </row>
  </sheetData>
  <mergeCells count="1">
    <mergeCell ref="A1:B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DB5C6-62FB-40EC-9470-3AEB8D42F17D}">
  <dimension ref="A1:D51"/>
  <sheetViews>
    <sheetView workbookViewId="0">
      <selection activeCell="A21" sqref="A21"/>
    </sheetView>
  </sheetViews>
  <sheetFormatPr defaultColWidth="9.19921875" defaultRowHeight="15.75" customHeight="1" x14ac:dyDescent="0.45"/>
  <cols>
    <col min="1" max="1" width="35.73046875" style="35" customWidth="1"/>
    <col min="2" max="4" width="18.265625" style="35" customWidth="1"/>
    <col min="5" max="16384" width="9.19921875" style="35"/>
  </cols>
  <sheetData>
    <row r="1" spans="1:4" s="142" customFormat="1" ht="42.75" x14ac:dyDescent="0.45">
      <c r="A1" s="141" t="s">
        <v>94</v>
      </c>
      <c r="B1" s="141" t="s">
        <v>106</v>
      </c>
      <c r="C1" s="141" t="s">
        <v>1</v>
      </c>
      <c r="D1" s="33"/>
    </row>
    <row r="2" spans="1:4" ht="15" customHeight="1" x14ac:dyDescent="0.45">
      <c r="A2" s="139" t="s">
        <v>18</v>
      </c>
      <c r="B2" s="139">
        <v>3.76</v>
      </c>
      <c r="C2" s="140"/>
    </row>
    <row r="3" spans="1:4" ht="15" customHeight="1" x14ac:dyDescent="0.45">
      <c r="A3" s="57" t="s">
        <v>33</v>
      </c>
      <c r="B3" s="57">
        <v>13.1</v>
      </c>
      <c r="C3" s="57" t="s">
        <v>95</v>
      </c>
    </row>
    <row r="4" spans="1:4" ht="15" customHeight="1" x14ac:dyDescent="0.45">
      <c r="A4" s="57" t="s">
        <v>17</v>
      </c>
      <c r="B4" s="57">
        <v>4.8</v>
      </c>
      <c r="C4" s="57" t="s">
        <v>96</v>
      </c>
    </row>
    <row r="5" spans="1:4" ht="15" customHeight="1" x14ac:dyDescent="0.45">
      <c r="A5" s="139" t="s">
        <v>31</v>
      </c>
      <c r="B5" s="36">
        <v>1.52</v>
      </c>
      <c r="C5" s="140"/>
    </row>
    <row r="6" spans="1:4" ht="15" customHeight="1" x14ac:dyDescent="0.45">
      <c r="A6" s="57" t="s">
        <v>28</v>
      </c>
      <c r="B6" s="57">
        <v>0.7</v>
      </c>
      <c r="C6" s="57" t="s">
        <v>97</v>
      </c>
    </row>
    <row r="7" spans="1:4" ht="15" customHeight="1" x14ac:dyDescent="0.45">
      <c r="A7" s="57" t="s">
        <v>32</v>
      </c>
      <c r="B7" s="57">
        <v>3.81</v>
      </c>
      <c r="C7" s="57" t="s">
        <v>96</v>
      </c>
    </row>
    <row r="8" spans="1:4" ht="15" customHeight="1" x14ac:dyDescent="0.45">
      <c r="A8" s="139" t="s">
        <v>61</v>
      </c>
      <c r="B8" s="36">
        <v>49</v>
      </c>
      <c r="C8" s="140"/>
    </row>
    <row r="9" spans="1:4" ht="15" customHeight="1" x14ac:dyDescent="0.45">
      <c r="A9" s="57" t="s">
        <v>49</v>
      </c>
      <c r="B9" s="57">
        <v>3.43</v>
      </c>
      <c r="C9" s="57"/>
    </row>
    <row r="10" spans="1:4" ht="15" customHeight="1" x14ac:dyDescent="0.45">
      <c r="A10" s="57" t="s">
        <v>29</v>
      </c>
      <c r="B10" s="57">
        <v>1.44</v>
      </c>
      <c r="C10" s="57" t="s">
        <v>98</v>
      </c>
    </row>
    <row r="11" spans="1:4" ht="15" customHeight="1" x14ac:dyDescent="0.45">
      <c r="A11" s="57" t="s">
        <v>26</v>
      </c>
      <c r="B11" s="57">
        <v>1.86</v>
      </c>
      <c r="C11" s="57" t="s">
        <v>97</v>
      </c>
    </row>
    <row r="12" spans="1:4" ht="15" customHeight="1" x14ac:dyDescent="0.45">
      <c r="A12" s="57" t="s">
        <v>345</v>
      </c>
      <c r="B12" s="57">
        <v>2.0299999999999998</v>
      </c>
      <c r="C12" s="57"/>
    </row>
    <row r="13" spans="1:4" ht="15" customHeight="1" x14ac:dyDescent="0.45">
      <c r="A13" s="57" t="s">
        <v>25</v>
      </c>
      <c r="B13" s="57">
        <v>5.3</v>
      </c>
      <c r="C13" s="57"/>
    </row>
    <row r="14" spans="1:4" ht="15" customHeight="1" x14ac:dyDescent="0.45">
      <c r="A14" s="57" t="s">
        <v>346</v>
      </c>
      <c r="B14" s="57">
        <v>3.31</v>
      </c>
      <c r="C14" s="57" t="s">
        <v>97</v>
      </c>
    </row>
    <row r="15" spans="1:4" ht="15" customHeight="1" x14ac:dyDescent="0.45">
      <c r="A15" s="57" t="s">
        <v>19</v>
      </c>
      <c r="B15" s="57">
        <v>9.14</v>
      </c>
      <c r="C15" s="57"/>
    </row>
    <row r="16" spans="1:4" ht="15" customHeight="1" x14ac:dyDescent="0.45">
      <c r="A16" s="57" t="s">
        <v>20</v>
      </c>
      <c r="B16" s="57">
        <v>7.62</v>
      </c>
      <c r="C16" s="57"/>
    </row>
    <row r="17" spans="1:3" ht="15" customHeight="1" x14ac:dyDescent="0.45">
      <c r="A17" s="57" t="s">
        <v>99</v>
      </c>
      <c r="B17" s="57">
        <v>2.54</v>
      </c>
      <c r="C17" s="57"/>
    </row>
    <row r="18" spans="1:3" ht="15" customHeight="1" x14ac:dyDescent="0.45">
      <c r="A18" s="57" t="s">
        <v>23</v>
      </c>
      <c r="B18" s="57">
        <v>4.55</v>
      </c>
      <c r="C18" s="57" t="s">
        <v>100</v>
      </c>
    </row>
    <row r="19" spans="1:3" ht="15" customHeight="1" x14ac:dyDescent="0.45">
      <c r="A19" s="139" t="s">
        <v>347</v>
      </c>
      <c r="B19" s="36">
        <v>154</v>
      </c>
      <c r="C19" s="140"/>
    </row>
    <row r="20" spans="1:3" ht="15" customHeight="1" x14ac:dyDescent="0.45">
      <c r="A20" s="57" t="s">
        <v>31207</v>
      </c>
      <c r="B20" s="57">
        <v>3.1</v>
      </c>
      <c r="C20" s="57" t="s">
        <v>101</v>
      </c>
    </row>
    <row r="21" spans="1:3" ht="15" customHeight="1" x14ac:dyDescent="0.45">
      <c r="A21" s="57" t="s">
        <v>348</v>
      </c>
      <c r="B21" s="57">
        <v>3.23</v>
      </c>
      <c r="C21" s="57"/>
    </row>
    <row r="22" spans="1:3" ht="15" customHeight="1" x14ac:dyDescent="0.45">
      <c r="A22" s="57" t="s">
        <v>27</v>
      </c>
      <c r="B22" s="57">
        <v>2.85</v>
      </c>
      <c r="C22" s="57"/>
    </row>
    <row r="23" spans="1:3" ht="15" customHeight="1" x14ac:dyDescent="0.45">
      <c r="A23" s="139" t="s">
        <v>30</v>
      </c>
      <c r="B23" s="36">
        <v>13.8</v>
      </c>
      <c r="C23" s="140"/>
    </row>
    <row r="24" spans="1:3" ht="15" customHeight="1" x14ac:dyDescent="0.45">
      <c r="A24" s="57" t="s">
        <v>16</v>
      </c>
      <c r="B24" s="57">
        <v>4.4000000000000004</v>
      </c>
      <c r="C24" s="57" t="s">
        <v>102</v>
      </c>
    </row>
    <row r="25" spans="1:3" ht="15" customHeight="1" x14ac:dyDescent="0.45">
      <c r="A25" s="57" t="s">
        <v>40</v>
      </c>
      <c r="B25" s="57">
        <v>2.97</v>
      </c>
      <c r="C25" s="57" t="s">
        <v>103</v>
      </c>
    </row>
    <row r="26" spans="1:3" ht="15" customHeight="1" x14ac:dyDescent="0.45">
      <c r="A26" s="139" t="s">
        <v>107</v>
      </c>
      <c r="B26" s="36">
        <v>4.18</v>
      </c>
      <c r="C26" s="140"/>
    </row>
    <row r="27" spans="1:3" ht="15.75" customHeight="1" x14ac:dyDescent="0.45">
      <c r="A27" s="34"/>
    </row>
    <row r="28" spans="1:3" ht="15.75" customHeight="1" x14ac:dyDescent="0.45">
      <c r="A28" s="34"/>
    </row>
    <row r="29" spans="1:3" ht="15.75" customHeight="1" x14ac:dyDescent="0.45">
      <c r="A29" s="34"/>
    </row>
    <row r="30" spans="1:3" ht="15.75" customHeight="1" x14ac:dyDescent="0.45">
      <c r="A30" s="34"/>
    </row>
    <row r="31" spans="1:3" ht="15.75" customHeight="1" x14ac:dyDescent="0.45">
      <c r="A31" s="34"/>
    </row>
    <row r="32" spans="1:3" ht="15.75" customHeight="1" x14ac:dyDescent="0.45">
      <c r="A32" s="34"/>
    </row>
    <row r="33" spans="1:1" ht="15.75" customHeight="1" x14ac:dyDescent="0.45">
      <c r="A33" s="34"/>
    </row>
    <row r="34" spans="1:1" ht="15.75" customHeight="1" x14ac:dyDescent="0.45">
      <c r="A34" s="34"/>
    </row>
    <row r="35" spans="1:1" ht="15.75" customHeight="1" x14ac:dyDescent="0.45">
      <c r="A35" s="34"/>
    </row>
    <row r="36" spans="1:1" ht="15.75" customHeight="1" x14ac:dyDescent="0.45">
      <c r="A36" s="34"/>
    </row>
    <row r="37" spans="1:1" ht="15.75" customHeight="1" x14ac:dyDescent="0.45">
      <c r="A37" s="34"/>
    </row>
    <row r="38" spans="1:1" ht="15.75" customHeight="1" x14ac:dyDescent="0.45">
      <c r="A38" s="34"/>
    </row>
    <row r="39" spans="1:1" ht="15.75" customHeight="1" x14ac:dyDescent="0.45">
      <c r="A39" s="34"/>
    </row>
    <row r="40" spans="1:1" ht="15.75" customHeight="1" x14ac:dyDescent="0.45">
      <c r="A40" s="34"/>
    </row>
    <row r="41" spans="1:1" ht="15.75" customHeight="1" x14ac:dyDescent="0.45">
      <c r="A41" s="34"/>
    </row>
    <row r="42" spans="1:1" ht="15.75" customHeight="1" x14ac:dyDescent="0.45">
      <c r="A42" s="34"/>
    </row>
    <row r="43" spans="1:1" ht="15.75" customHeight="1" x14ac:dyDescent="0.45">
      <c r="A43" s="34"/>
    </row>
    <row r="44" spans="1:1" ht="15.75" customHeight="1" x14ac:dyDescent="0.45">
      <c r="A44" s="34"/>
    </row>
    <row r="45" spans="1:1" ht="15.75" customHeight="1" x14ac:dyDescent="0.45">
      <c r="A45" s="34"/>
    </row>
    <row r="46" spans="1:1" ht="15.75" customHeight="1" x14ac:dyDescent="0.45">
      <c r="A46" s="34"/>
    </row>
    <row r="47" spans="1:1" ht="15.75" customHeight="1" x14ac:dyDescent="0.45">
      <c r="A47" s="34"/>
    </row>
    <row r="48" spans="1:1" ht="15.75" customHeight="1" x14ac:dyDescent="0.45">
      <c r="A48" s="34"/>
    </row>
    <row r="49" spans="1:2" ht="15.75" customHeight="1" x14ac:dyDescent="0.45">
      <c r="A49" s="34"/>
    </row>
    <row r="50" spans="1:2" ht="15.75" customHeight="1" x14ac:dyDescent="0.45">
      <c r="A50" s="32"/>
    </row>
    <row r="51" spans="1:2" ht="15.75" customHeight="1" x14ac:dyDescent="0.45">
      <c r="A51" s="32" t="s">
        <v>104</v>
      </c>
      <c r="B51" s="32" t="s">
        <v>105</v>
      </c>
    </row>
  </sheetData>
  <sortState xmlns:xlrd2="http://schemas.microsoft.com/office/spreadsheetml/2017/richdata2" ref="A3:C26">
    <sortCondition ref="A2:A26"/>
  </sortState>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98424-42B4-4BCD-8A4E-66269CB05E9C}">
  <dimension ref="A1:BT67"/>
  <sheetViews>
    <sheetView zoomScale="130" zoomScaleNormal="130" workbookViewId="0">
      <pane ySplit="1" topLeftCell="A2" activePane="bottomLeft" state="frozen"/>
      <selection pane="bottomLeft" activeCell="Q6" sqref="Q6"/>
    </sheetView>
  </sheetViews>
  <sheetFormatPr defaultRowHeight="14.25" x14ac:dyDescent="0.45"/>
  <cols>
    <col min="1" max="1" width="37.73046875" customWidth="1"/>
    <col min="2" max="2" width="22.73046875" customWidth="1"/>
    <col min="3" max="3" width="23.73046875" customWidth="1"/>
    <col min="4" max="4" width="47.53125" customWidth="1"/>
    <col min="5" max="5" width="80.796875" hidden="1" customWidth="1"/>
    <col min="6" max="6" width="31.265625" hidden="1" customWidth="1"/>
    <col min="7" max="7" width="27.265625" hidden="1" customWidth="1"/>
    <col min="8" max="8" width="22.73046875" hidden="1" customWidth="1"/>
    <col min="9" max="9" width="11.19921875" hidden="1" customWidth="1"/>
    <col min="10" max="10" width="12.53125" hidden="1" customWidth="1"/>
    <col min="11" max="11" width="20" hidden="1" customWidth="1"/>
    <col min="12" max="12" width="14.796875" hidden="1" customWidth="1"/>
    <col min="13" max="13" width="15.265625" hidden="1" customWidth="1"/>
    <col min="14" max="14" width="32.53125" hidden="1" customWidth="1"/>
    <col min="15" max="15" width="35.19921875" hidden="1" customWidth="1"/>
    <col min="16" max="16" width="27.53125" customWidth="1"/>
    <col min="17" max="17" width="23.796875" customWidth="1"/>
    <col min="18" max="18" width="57" bestFit="1" customWidth="1"/>
    <col min="19" max="19" width="47.73046875" bestFit="1" customWidth="1"/>
    <col min="20" max="20" width="33.19921875" bestFit="1" customWidth="1"/>
    <col min="21" max="21" width="50.53125" bestFit="1" customWidth="1"/>
    <col min="22" max="22" width="66" bestFit="1" customWidth="1"/>
    <col min="23" max="23" width="67.53125" bestFit="1" customWidth="1"/>
    <col min="24" max="24" width="55.73046875" bestFit="1" customWidth="1"/>
    <col min="25" max="25" width="22.53125" bestFit="1" customWidth="1"/>
    <col min="26" max="26" width="10.53125" bestFit="1" customWidth="1"/>
    <col min="27" max="27" width="23.73046875" bestFit="1" customWidth="1"/>
    <col min="28" max="28" width="17.73046875" bestFit="1" customWidth="1"/>
    <col min="29" max="29" width="36.73046875" bestFit="1" customWidth="1"/>
    <col min="30" max="30" width="5.796875" bestFit="1" customWidth="1"/>
    <col min="31" max="31" width="4.265625" bestFit="1" customWidth="1"/>
    <col min="32" max="32" width="4.53125" bestFit="1" customWidth="1"/>
    <col min="33" max="34" width="10.53125" bestFit="1" customWidth="1"/>
    <col min="35" max="35" width="13.19921875" bestFit="1" customWidth="1"/>
    <col min="36" max="36" width="15.46484375" bestFit="1" customWidth="1"/>
    <col min="37" max="37" width="26.46484375" bestFit="1" customWidth="1"/>
    <col min="38" max="38" width="19.46484375" bestFit="1" customWidth="1"/>
    <col min="39" max="40" width="16.46484375" bestFit="1" customWidth="1"/>
    <col min="41" max="41" width="20" bestFit="1" customWidth="1"/>
    <col min="42" max="46" width="10.53125" bestFit="1" customWidth="1"/>
    <col min="47" max="55" width="26.796875" bestFit="1" customWidth="1"/>
    <col min="56" max="56" width="27.796875" bestFit="1" customWidth="1"/>
    <col min="57" max="57" width="5" bestFit="1" customWidth="1"/>
    <col min="58" max="58" width="15.796875" bestFit="1" customWidth="1"/>
    <col min="59" max="59" width="4.265625" bestFit="1" customWidth="1"/>
    <col min="60" max="60" width="7.73046875" bestFit="1" customWidth="1"/>
    <col min="62" max="62" width="7.73046875" bestFit="1" customWidth="1"/>
    <col min="65" max="65" width="7.265625" bestFit="1" customWidth="1"/>
    <col min="66" max="66" width="13.73046875" bestFit="1" customWidth="1"/>
    <col min="67" max="67" width="19.796875" bestFit="1" customWidth="1"/>
    <col min="68" max="68" width="20.46484375" bestFit="1" customWidth="1"/>
    <col min="69" max="69" width="39.19921875" bestFit="1" customWidth="1"/>
    <col min="70" max="70" width="9.19921875" bestFit="1" customWidth="1"/>
    <col min="72" max="72" width="14.46484375" bestFit="1" customWidth="1"/>
    <col min="78" max="78" width="16.796875" bestFit="1" customWidth="1"/>
    <col min="82" max="82" width="9.73046875" bestFit="1" customWidth="1"/>
  </cols>
  <sheetData>
    <row r="1" spans="1:72" x14ac:dyDescent="0.45">
      <c r="A1" t="s">
        <v>189</v>
      </c>
      <c r="B1" t="s">
        <v>190</v>
      </c>
      <c r="C1" t="s">
        <v>191</v>
      </c>
      <c r="D1" t="s">
        <v>192</v>
      </c>
      <c r="E1" t="s">
        <v>193</v>
      </c>
      <c r="F1" t="s">
        <v>194</v>
      </c>
      <c r="G1" t="s">
        <v>195</v>
      </c>
      <c r="H1" t="s">
        <v>196</v>
      </c>
      <c r="I1" t="s">
        <v>197</v>
      </c>
      <c r="J1" t="s">
        <v>198</v>
      </c>
      <c r="K1" t="s">
        <v>199</v>
      </c>
      <c r="L1" t="s">
        <v>200</v>
      </c>
      <c r="M1" t="s">
        <v>201</v>
      </c>
      <c r="N1" t="s">
        <v>202</v>
      </c>
      <c r="O1" t="s">
        <v>203</v>
      </c>
      <c r="P1" t="s">
        <v>204</v>
      </c>
      <c r="Q1" t="s">
        <v>205</v>
      </c>
      <c r="R1" t="s">
        <v>206</v>
      </c>
      <c r="S1" t="s">
        <v>207</v>
      </c>
      <c r="T1" t="s">
        <v>208</v>
      </c>
      <c r="U1" t="s">
        <v>209</v>
      </c>
      <c r="V1" t="s">
        <v>210</v>
      </c>
      <c r="W1" t="s">
        <v>211</v>
      </c>
    </row>
    <row r="2" spans="1:72" x14ac:dyDescent="0.45">
      <c r="A2" t="s">
        <v>229</v>
      </c>
      <c r="B2" t="s">
        <v>221</v>
      </c>
      <c r="C2" t="s">
        <v>220</v>
      </c>
      <c r="D2" t="s">
        <v>230</v>
      </c>
      <c r="E2" t="s">
        <v>224</v>
      </c>
      <c r="F2" t="s">
        <v>212</v>
      </c>
      <c r="G2">
        <v>-8.69</v>
      </c>
      <c r="H2">
        <v>1</v>
      </c>
      <c r="I2" t="s">
        <v>213</v>
      </c>
      <c r="J2">
        <v>10</v>
      </c>
      <c r="K2">
        <v>2750</v>
      </c>
      <c r="P2">
        <v>13.186894990000001</v>
      </c>
      <c r="Q2">
        <v>13.2</v>
      </c>
      <c r="AW2">
        <v>5</v>
      </c>
      <c r="AX2">
        <v>2</v>
      </c>
      <c r="AY2">
        <v>5</v>
      </c>
      <c r="AZ2">
        <v>5</v>
      </c>
      <c r="BA2">
        <v>2</v>
      </c>
      <c r="BB2">
        <v>19</v>
      </c>
      <c r="BC2" t="s">
        <v>214</v>
      </c>
      <c r="BD2" s="55">
        <v>0.76</v>
      </c>
      <c r="BF2" t="s">
        <v>79</v>
      </c>
      <c r="BG2">
        <v>1</v>
      </c>
      <c r="BH2">
        <v>13.19</v>
      </c>
      <c r="BN2" t="s">
        <v>215</v>
      </c>
      <c r="BO2" s="56">
        <v>43586</v>
      </c>
      <c r="BP2" t="s">
        <v>216</v>
      </c>
    </row>
    <row r="3" spans="1:72" x14ac:dyDescent="0.45">
      <c r="A3" t="s">
        <v>227</v>
      </c>
      <c r="B3" t="s">
        <v>221</v>
      </c>
      <c r="C3" t="s">
        <v>219</v>
      </c>
      <c r="D3" t="s">
        <v>228</v>
      </c>
      <c r="E3" t="s">
        <v>224</v>
      </c>
      <c r="F3" t="s">
        <v>212</v>
      </c>
      <c r="G3">
        <v>-8.69</v>
      </c>
      <c r="H3">
        <v>1</v>
      </c>
      <c r="I3" t="s">
        <v>213</v>
      </c>
      <c r="J3">
        <v>9</v>
      </c>
      <c r="K3">
        <v>2750</v>
      </c>
      <c r="P3">
        <v>13.17639499</v>
      </c>
      <c r="Q3">
        <v>13.2</v>
      </c>
      <c r="AW3">
        <v>5</v>
      </c>
      <c r="AX3">
        <v>2</v>
      </c>
      <c r="AY3">
        <v>5</v>
      </c>
      <c r="AZ3">
        <v>5</v>
      </c>
      <c r="BA3">
        <v>2</v>
      </c>
      <c r="BB3">
        <v>19</v>
      </c>
      <c r="BC3" t="s">
        <v>214</v>
      </c>
      <c r="BD3" s="55">
        <v>0.76</v>
      </c>
      <c r="BF3" t="s">
        <v>79</v>
      </c>
      <c r="BG3">
        <v>1</v>
      </c>
      <c r="BH3">
        <v>13.18</v>
      </c>
      <c r="BN3" t="s">
        <v>215</v>
      </c>
      <c r="BO3" s="56">
        <v>43586</v>
      </c>
      <c r="BP3" t="s">
        <v>216</v>
      </c>
    </row>
    <row r="4" spans="1:72" x14ac:dyDescent="0.45">
      <c r="A4" t="s">
        <v>225</v>
      </c>
      <c r="B4" t="s">
        <v>221</v>
      </c>
      <c r="C4" t="s">
        <v>218</v>
      </c>
      <c r="D4" t="s">
        <v>226</v>
      </c>
      <c r="E4" t="s">
        <v>224</v>
      </c>
      <c r="F4" t="s">
        <v>212</v>
      </c>
      <c r="G4">
        <v>-8.69</v>
      </c>
      <c r="H4">
        <v>1</v>
      </c>
      <c r="I4" t="s">
        <v>213</v>
      </c>
      <c r="J4">
        <v>8</v>
      </c>
      <c r="K4">
        <v>2750</v>
      </c>
      <c r="P4">
        <v>13.766894990000001</v>
      </c>
      <c r="Q4">
        <v>13.8</v>
      </c>
      <c r="AW4">
        <v>5</v>
      </c>
      <c r="AX4">
        <v>2</v>
      </c>
      <c r="AY4">
        <v>5</v>
      </c>
      <c r="AZ4">
        <v>5</v>
      </c>
      <c r="BA4">
        <v>2</v>
      </c>
      <c r="BB4">
        <v>19</v>
      </c>
      <c r="BC4" t="s">
        <v>214</v>
      </c>
      <c r="BD4" s="55">
        <v>0.76</v>
      </c>
      <c r="BF4" t="s">
        <v>79</v>
      </c>
      <c r="BG4">
        <v>1</v>
      </c>
      <c r="BH4">
        <v>13.77</v>
      </c>
      <c r="BN4" t="s">
        <v>215</v>
      </c>
      <c r="BO4" s="56">
        <v>43586</v>
      </c>
      <c r="BP4" t="s">
        <v>216</v>
      </c>
    </row>
    <row r="5" spans="1:72" x14ac:dyDescent="0.45">
      <c r="A5" t="s">
        <v>222</v>
      </c>
      <c r="B5" t="s">
        <v>221</v>
      </c>
      <c r="C5" t="s">
        <v>217</v>
      </c>
      <c r="D5" t="s">
        <v>223</v>
      </c>
      <c r="E5" t="s">
        <v>224</v>
      </c>
      <c r="F5" t="s">
        <v>212</v>
      </c>
      <c r="G5">
        <v>-8.69</v>
      </c>
      <c r="H5">
        <v>1</v>
      </c>
      <c r="I5" t="s">
        <v>213</v>
      </c>
      <c r="J5">
        <v>7</v>
      </c>
      <c r="K5">
        <v>2750</v>
      </c>
      <c r="P5">
        <v>12.955894990000001</v>
      </c>
      <c r="Q5">
        <v>13</v>
      </c>
      <c r="AW5">
        <v>5</v>
      </c>
      <c r="AX5">
        <v>2</v>
      </c>
      <c r="AY5">
        <v>5</v>
      </c>
      <c r="AZ5">
        <v>5</v>
      </c>
      <c r="BA5">
        <v>2</v>
      </c>
      <c r="BB5">
        <v>19</v>
      </c>
      <c r="BC5" t="s">
        <v>214</v>
      </c>
      <c r="BD5" s="55">
        <v>0.76</v>
      </c>
      <c r="BF5" t="s">
        <v>79</v>
      </c>
      <c r="BG5">
        <v>1</v>
      </c>
      <c r="BH5">
        <v>12.96</v>
      </c>
      <c r="BN5" t="s">
        <v>215</v>
      </c>
      <c r="BO5" s="56">
        <v>43586</v>
      </c>
      <c r="BP5" t="s">
        <v>216</v>
      </c>
    </row>
    <row r="6" spans="1:72" x14ac:dyDescent="0.45">
      <c r="D6" t="s">
        <v>31173</v>
      </c>
      <c r="Q6">
        <v>1.2</v>
      </c>
    </row>
    <row r="7" spans="1:72" x14ac:dyDescent="0.45">
      <c r="D7" t="s">
        <v>31172</v>
      </c>
      <c r="Q7">
        <v>2.64</v>
      </c>
    </row>
    <row r="8" spans="1:72" x14ac:dyDescent="0.45">
      <c r="D8" t="s">
        <v>31174</v>
      </c>
      <c r="Q8">
        <v>4</v>
      </c>
    </row>
    <row r="9" spans="1:72" x14ac:dyDescent="0.45">
      <c r="D9" t="s">
        <v>31192</v>
      </c>
      <c r="Q9">
        <v>5.39</v>
      </c>
    </row>
    <row r="10" spans="1:72" x14ac:dyDescent="0.45">
      <c r="A10" t="s">
        <v>231</v>
      </c>
      <c r="B10" t="s">
        <v>232</v>
      </c>
      <c r="C10" t="s">
        <v>233</v>
      </c>
      <c r="D10" t="s">
        <v>233</v>
      </c>
      <c r="E10" t="s">
        <v>234</v>
      </c>
      <c r="H10">
        <v>1</v>
      </c>
      <c r="I10" t="s">
        <v>213</v>
      </c>
      <c r="J10">
        <v>1</v>
      </c>
      <c r="K10">
        <v>1487</v>
      </c>
      <c r="P10">
        <v>0.21299999999999999</v>
      </c>
      <c r="Q10">
        <v>0.21299999999999999</v>
      </c>
      <c r="AW10">
        <v>5</v>
      </c>
      <c r="AX10">
        <v>3</v>
      </c>
      <c r="AY10">
        <v>5</v>
      </c>
      <c r="AZ10">
        <v>5</v>
      </c>
      <c r="BA10">
        <v>2</v>
      </c>
      <c r="BB10">
        <v>20</v>
      </c>
      <c r="BC10" t="s">
        <v>214</v>
      </c>
      <c r="BD10" s="55">
        <v>0.8</v>
      </c>
      <c r="BE10" t="s">
        <v>235</v>
      </c>
      <c r="BF10" t="s">
        <v>77</v>
      </c>
      <c r="BG10">
        <v>6</v>
      </c>
      <c r="BH10">
        <v>0.24</v>
      </c>
      <c r="BI10">
        <v>3.3099999999999997E-2</v>
      </c>
      <c r="BJ10">
        <v>0.19500000000000001</v>
      </c>
      <c r="BK10">
        <v>0.2999</v>
      </c>
      <c r="BN10" t="s">
        <v>215</v>
      </c>
      <c r="BO10" s="56">
        <v>43586</v>
      </c>
      <c r="BT10" t="s">
        <v>236</v>
      </c>
    </row>
    <row r="11" spans="1:72" x14ac:dyDescent="0.45">
      <c r="D11" t="s">
        <v>31169</v>
      </c>
      <c r="Q11">
        <v>0.48</v>
      </c>
    </row>
    <row r="12" spans="1:72" x14ac:dyDescent="0.45">
      <c r="A12" t="s">
        <v>256</v>
      </c>
      <c r="B12" t="s">
        <v>238</v>
      </c>
      <c r="C12" t="s">
        <v>257</v>
      </c>
      <c r="D12" t="s">
        <v>258</v>
      </c>
      <c r="E12" t="s">
        <v>259</v>
      </c>
      <c r="F12" t="s">
        <v>242</v>
      </c>
      <c r="H12">
        <v>1</v>
      </c>
      <c r="I12" t="s">
        <v>243</v>
      </c>
      <c r="J12">
        <v>2370</v>
      </c>
      <c r="K12">
        <v>2370</v>
      </c>
      <c r="L12" t="s">
        <v>235</v>
      </c>
      <c r="M12" t="s">
        <v>235</v>
      </c>
      <c r="N12" t="s">
        <v>235</v>
      </c>
      <c r="O12" t="s">
        <v>235</v>
      </c>
      <c r="P12">
        <v>248.7541353</v>
      </c>
      <c r="Q12">
        <v>0.105</v>
      </c>
      <c r="R12" t="s">
        <v>235</v>
      </c>
      <c r="S12" t="s">
        <v>235</v>
      </c>
      <c r="T12" t="s">
        <v>235</v>
      </c>
      <c r="U12" t="s">
        <v>235</v>
      </c>
      <c r="V12" t="s">
        <v>235</v>
      </c>
      <c r="W12" t="s">
        <v>235</v>
      </c>
      <c r="X12" t="s">
        <v>235</v>
      </c>
      <c r="Y12" t="s">
        <v>235</v>
      </c>
      <c r="Z12" t="s">
        <v>235</v>
      </c>
      <c r="AA12" t="s">
        <v>235</v>
      </c>
      <c r="AB12" t="s">
        <v>235</v>
      </c>
      <c r="AC12" t="s">
        <v>235</v>
      </c>
      <c r="AD12" t="s">
        <v>235</v>
      </c>
      <c r="AE12" t="s">
        <v>235</v>
      </c>
      <c r="AF12" t="s">
        <v>235</v>
      </c>
      <c r="AG12" t="s">
        <v>235</v>
      </c>
      <c r="AH12" t="s">
        <v>235</v>
      </c>
      <c r="AI12" t="s">
        <v>235</v>
      </c>
      <c r="AJ12" t="s">
        <v>235</v>
      </c>
      <c r="AK12" t="s">
        <v>235</v>
      </c>
      <c r="AL12" t="s">
        <v>235</v>
      </c>
      <c r="AM12" t="s">
        <v>235</v>
      </c>
      <c r="AN12" t="s">
        <v>235</v>
      </c>
      <c r="AO12" t="s">
        <v>235</v>
      </c>
      <c r="AP12" t="s">
        <v>235</v>
      </c>
      <c r="AQ12" t="s">
        <v>235</v>
      </c>
      <c r="AR12" t="s">
        <v>235</v>
      </c>
      <c r="AS12" t="s">
        <v>235</v>
      </c>
      <c r="AT12" t="s">
        <v>235</v>
      </c>
      <c r="AU12" t="s">
        <v>235</v>
      </c>
      <c r="AV12" t="s">
        <v>235</v>
      </c>
      <c r="AW12">
        <v>4.87</v>
      </c>
      <c r="AX12">
        <v>2.04</v>
      </c>
      <c r="AY12">
        <v>4.9800000000000004</v>
      </c>
      <c r="AZ12">
        <v>4.93</v>
      </c>
      <c r="BA12">
        <v>1.06</v>
      </c>
      <c r="BB12">
        <v>17.88</v>
      </c>
      <c r="BC12" t="s">
        <v>214</v>
      </c>
      <c r="BD12" s="55">
        <v>0.72</v>
      </c>
      <c r="BE12" t="s">
        <v>235</v>
      </c>
      <c r="BF12" t="s">
        <v>79</v>
      </c>
      <c r="BG12" t="s">
        <v>214</v>
      </c>
      <c r="BH12" t="s">
        <v>214</v>
      </c>
      <c r="BI12" t="s">
        <v>214</v>
      </c>
      <c r="BJ12" t="s">
        <v>214</v>
      </c>
      <c r="BK12" t="s">
        <v>214</v>
      </c>
      <c r="BL12" t="s">
        <v>235</v>
      </c>
      <c r="BM12" t="s">
        <v>235</v>
      </c>
      <c r="BN12" t="s">
        <v>215</v>
      </c>
      <c r="BO12" s="56">
        <v>43586</v>
      </c>
      <c r="BQ12" t="s">
        <v>260</v>
      </c>
      <c r="BR12" t="s">
        <v>245</v>
      </c>
    </row>
    <row r="13" spans="1:72" x14ac:dyDescent="0.45">
      <c r="A13" t="s">
        <v>261</v>
      </c>
      <c r="B13" t="s">
        <v>238</v>
      </c>
      <c r="C13" t="s">
        <v>262</v>
      </c>
      <c r="D13" t="s">
        <v>263</v>
      </c>
      <c r="E13" t="s">
        <v>264</v>
      </c>
      <c r="F13" t="s">
        <v>242</v>
      </c>
      <c r="H13">
        <v>1</v>
      </c>
      <c r="I13" t="s">
        <v>243</v>
      </c>
      <c r="J13">
        <v>2370</v>
      </c>
      <c r="K13">
        <v>2370</v>
      </c>
      <c r="L13" t="s">
        <v>235</v>
      </c>
      <c r="M13" t="s">
        <v>235</v>
      </c>
      <c r="N13" t="s">
        <v>235</v>
      </c>
      <c r="O13" t="s">
        <v>235</v>
      </c>
      <c r="P13">
        <v>267.01340279999999</v>
      </c>
      <c r="Q13">
        <v>0.11269999999999999</v>
      </c>
      <c r="R13" t="s">
        <v>235</v>
      </c>
      <c r="S13" t="s">
        <v>235</v>
      </c>
      <c r="T13" t="s">
        <v>235</v>
      </c>
      <c r="U13" t="s">
        <v>235</v>
      </c>
      <c r="V13" t="s">
        <v>235</v>
      </c>
      <c r="W13" t="s">
        <v>235</v>
      </c>
      <c r="X13" t="s">
        <v>235</v>
      </c>
      <c r="Y13" t="s">
        <v>235</v>
      </c>
      <c r="Z13" t="s">
        <v>235</v>
      </c>
      <c r="AA13" t="s">
        <v>235</v>
      </c>
      <c r="AB13" t="s">
        <v>235</v>
      </c>
      <c r="AC13" t="s">
        <v>235</v>
      </c>
      <c r="AD13" t="s">
        <v>235</v>
      </c>
      <c r="AE13" t="s">
        <v>235</v>
      </c>
      <c r="AF13" t="s">
        <v>235</v>
      </c>
      <c r="AG13" t="s">
        <v>235</v>
      </c>
      <c r="AH13" t="s">
        <v>235</v>
      </c>
      <c r="AI13" t="s">
        <v>235</v>
      </c>
      <c r="AJ13" t="s">
        <v>235</v>
      </c>
      <c r="AK13" t="s">
        <v>235</v>
      </c>
      <c r="AL13" t="s">
        <v>235</v>
      </c>
      <c r="AM13" t="s">
        <v>235</v>
      </c>
      <c r="AN13" t="s">
        <v>235</v>
      </c>
      <c r="AO13" t="s">
        <v>235</v>
      </c>
      <c r="AP13" t="s">
        <v>235</v>
      </c>
      <c r="AQ13" t="s">
        <v>235</v>
      </c>
      <c r="AR13" t="s">
        <v>235</v>
      </c>
      <c r="AS13" t="s">
        <v>235</v>
      </c>
      <c r="AT13" t="s">
        <v>235</v>
      </c>
      <c r="AU13" t="s">
        <v>235</v>
      </c>
      <c r="AV13" t="s">
        <v>235</v>
      </c>
      <c r="AW13">
        <v>4.88</v>
      </c>
      <c r="AX13">
        <v>2.04</v>
      </c>
      <c r="AY13">
        <v>4.9800000000000004</v>
      </c>
      <c r="AZ13">
        <v>4.93</v>
      </c>
      <c r="BA13">
        <v>1.06</v>
      </c>
      <c r="BB13">
        <v>17.89</v>
      </c>
      <c r="BC13" t="s">
        <v>214</v>
      </c>
      <c r="BD13" s="55">
        <v>0.72</v>
      </c>
      <c r="BE13" t="s">
        <v>235</v>
      </c>
      <c r="BF13" t="s">
        <v>79</v>
      </c>
      <c r="BG13" t="s">
        <v>214</v>
      </c>
      <c r="BH13" t="s">
        <v>214</v>
      </c>
      <c r="BI13" t="s">
        <v>214</v>
      </c>
      <c r="BJ13" t="s">
        <v>214</v>
      </c>
      <c r="BK13" t="s">
        <v>214</v>
      </c>
      <c r="BL13" t="s">
        <v>235</v>
      </c>
      <c r="BM13" t="s">
        <v>235</v>
      </c>
      <c r="BN13" t="s">
        <v>215</v>
      </c>
      <c r="BO13" s="56">
        <v>43586</v>
      </c>
      <c r="BQ13" t="s">
        <v>265</v>
      </c>
      <c r="BR13" t="s">
        <v>245</v>
      </c>
    </row>
    <row r="14" spans="1:72" x14ac:dyDescent="0.45">
      <c r="A14" t="s">
        <v>246</v>
      </c>
      <c r="B14" t="s">
        <v>238</v>
      </c>
      <c r="C14" t="s">
        <v>247</v>
      </c>
      <c r="D14" t="s">
        <v>248</v>
      </c>
      <c r="E14" t="s">
        <v>249</v>
      </c>
      <c r="F14" t="s">
        <v>242</v>
      </c>
      <c r="H14">
        <v>1</v>
      </c>
      <c r="I14" t="s">
        <v>243</v>
      </c>
      <c r="J14">
        <v>2370</v>
      </c>
      <c r="K14">
        <v>2370</v>
      </c>
      <c r="L14" t="s">
        <v>235</v>
      </c>
      <c r="M14" t="s">
        <v>235</v>
      </c>
      <c r="N14" t="s">
        <v>235</v>
      </c>
      <c r="O14" t="s">
        <v>235</v>
      </c>
      <c r="P14">
        <v>166.93622859999999</v>
      </c>
      <c r="Q14">
        <v>7.0400000000000004E-2</v>
      </c>
      <c r="R14" t="s">
        <v>235</v>
      </c>
      <c r="S14" t="s">
        <v>235</v>
      </c>
      <c r="T14" t="s">
        <v>235</v>
      </c>
      <c r="U14" t="s">
        <v>235</v>
      </c>
      <c r="V14" t="s">
        <v>235</v>
      </c>
      <c r="W14" t="s">
        <v>235</v>
      </c>
      <c r="X14" t="s">
        <v>235</v>
      </c>
      <c r="Y14" t="s">
        <v>235</v>
      </c>
      <c r="Z14" t="s">
        <v>235</v>
      </c>
      <c r="AA14" t="s">
        <v>235</v>
      </c>
      <c r="AB14" t="s">
        <v>235</v>
      </c>
      <c r="AC14" t="s">
        <v>235</v>
      </c>
      <c r="AD14" t="s">
        <v>235</v>
      </c>
      <c r="AE14" t="s">
        <v>235</v>
      </c>
      <c r="AF14" t="s">
        <v>235</v>
      </c>
      <c r="AG14" t="s">
        <v>235</v>
      </c>
      <c r="AH14" t="s">
        <v>235</v>
      </c>
      <c r="AI14" t="s">
        <v>235</v>
      </c>
      <c r="AJ14" t="s">
        <v>235</v>
      </c>
      <c r="AK14" t="s">
        <v>235</v>
      </c>
      <c r="AL14" t="s">
        <v>235</v>
      </c>
      <c r="AM14" t="s">
        <v>235</v>
      </c>
      <c r="AN14" t="s">
        <v>235</v>
      </c>
      <c r="AO14" t="s">
        <v>235</v>
      </c>
      <c r="AP14" t="s">
        <v>235</v>
      </c>
      <c r="AQ14" t="s">
        <v>235</v>
      </c>
      <c r="AR14" t="s">
        <v>235</v>
      </c>
      <c r="AS14" t="s">
        <v>235</v>
      </c>
      <c r="AT14" t="s">
        <v>235</v>
      </c>
      <c r="AU14" t="s">
        <v>235</v>
      </c>
      <c r="AV14" t="s">
        <v>235</v>
      </c>
      <c r="AW14">
        <v>4.79</v>
      </c>
      <c r="AX14">
        <v>2.0699999999999998</v>
      </c>
      <c r="AY14">
        <v>4.96</v>
      </c>
      <c r="AZ14">
        <v>4.88</v>
      </c>
      <c r="BA14">
        <v>1.1000000000000001</v>
      </c>
      <c r="BB14">
        <v>17.8</v>
      </c>
      <c r="BC14" t="s">
        <v>214</v>
      </c>
      <c r="BD14" s="55">
        <v>0.71</v>
      </c>
      <c r="BE14" t="s">
        <v>235</v>
      </c>
      <c r="BF14" t="s">
        <v>79</v>
      </c>
      <c r="BG14" t="s">
        <v>214</v>
      </c>
      <c r="BH14" t="s">
        <v>214</v>
      </c>
      <c r="BI14" t="s">
        <v>214</v>
      </c>
      <c r="BJ14" t="s">
        <v>214</v>
      </c>
      <c r="BK14" t="s">
        <v>214</v>
      </c>
      <c r="BL14" t="s">
        <v>235</v>
      </c>
      <c r="BM14" t="s">
        <v>235</v>
      </c>
      <c r="BN14" t="s">
        <v>215</v>
      </c>
      <c r="BO14" s="56">
        <v>43586</v>
      </c>
      <c r="BQ14" t="s">
        <v>250</v>
      </c>
      <c r="BR14" t="s">
        <v>245</v>
      </c>
    </row>
    <row r="15" spans="1:72" x14ac:dyDescent="0.45">
      <c r="A15" t="s">
        <v>251</v>
      </c>
      <c r="B15" t="s">
        <v>238</v>
      </c>
      <c r="C15" t="s">
        <v>252</v>
      </c>
      <c r="D15" t="s">
        <v>253</v>
      </c>
      <c r="E15" t="s">
        <v>254</v>
      </c>
      <c r="F15" t="s">
        <v>242</v>
      </c>
      <c r="H15">
        <v>1</v>
      </c>
      <c r="I15" t="s">
        <v>243</v>
      </c>
      <c r="J15">
        <v>2370</v>
      </c>
      <c r="K15">
        <v>2370</v>
      </c>
      <c r="L15" t="s">
        <v>235</v>
      </c>
      <c r="M15" t="s">
        <v>235</v>
      </c>
      <c r="N15" t="s">
        <v>235</v>
      </c>
      <c r="O15" t="s">
        <v>235</v>
      </c>
      <c r="P15">
        <v>230.34715199999999</v>
      </c>
      <c r="Q15">
        <v>9.7199999999999995E-2</v>
      </c>
      <c r="R15" t="s">
        <v>235</v>
      </c>
      <c r="S15" t="s">
        <v>235</v>
      </c>
      <c r="T15" t="s">
        <v>235</v>
      </c>
      <c r="U15" t="s">
        <v>235</v>
      </c>
      <c r="V15" t="s">
        <v>235</v>
      </c>
      <c r="W15" t="s">
        <v>235</v>
      </c>
      <c r="X15" t="s">
        <v>235</v>
      </c>
      <c r="Y15" t="s">
        <v>235</v>
      </c>
      <c r="Z15" t="s">
        <v>235</v>
      </c>
      <c r="AA15" t="s">
        <v>235</v>
      </c>
      <c r="AB15" t="s">
        <v>235</v>
      </c>
      <c r="AC15" t="s">
        <v>235</v>
      </c>
      <c r="AD15" t="s">
        <v>235</v>
      </c>
      <c r="AE15" t="s">
        <v>235</v>
      </c>
      <c r="AF15" t="s">
        <v>235</v>
      </c>
      <c r="AG15" t="s">
        <v>235</v>
      </c>
      <c r="AH15" t="s">
        <v>235</v>
      </c>
      <c r="AI15" t="s">
        <v>235</v>
      </c>
      <c r="AJ15" t="s">
        <v>235</v>
      </c>
      <c r="AK15" t="s">
        <v>235</v>
      </c>
      <c r="AL15" t="s">
        <v>235</v>
      </c>
      <c r="AM15" t="s">
        <v>235</v>
      </c>
      <c r="AN15" t="s">
        <v>235</v>
      </c>
      <c r="AO15" t="s">
        <v>235</v>
      </c>
      <c r="AP15" t="s">
        <v>235</v>
      </c>
      <c r="AQ15" t="s">
        <v>235</v>
      </c>
      <c r="AR15" t="s">
        <v>235</v>
      </c>
      <c r="AS15" t="s">
        <v>235</v>
      </c>
      <c r="AT15" t="s">
        <v>235</v>
      </c>
      <c r="AU15" t="s">
        <v>235</v>
      </c>
      <c r="AV15" t="s">
        <v>235</v>
      </c>
      <c r="AW15">
        <v>4.8600000000000003</v>
      </c>
      <c r="AX15">
        <v>2.0499999999999998</v>
      </c>
      <c r="AY15">
        <v>4.9800000000000004</v>
      </c>
      <c r="AZ15">
        <v>4.92</v>
      </c>
      <c r="BA15">
        <v>1.07</v>
      </c>
      <c r="BB15">
        <v>17.87</v>
      </c>
      <c r="BC15" t="s">
        <v>214</v>
      </c>
      <c r="BD15" s="55">
        <v>0.71</v>
      </c>
      <c r="BE15" t="s">
        <v>235</v>
      </c>
      <c r="BF15" t="s">
        <v>79</v>
      </c>
      <c r="BG15" t="s">
        <v>214</v>
      </c>
      <c r="BH15" t="s">
        <v>214</v>
      </c>
      <c r="BI15" t="s">
        <v>214</v>
      </c>
      <c r="BJ15" t="s">
        <v>214</v>
      </c>
      <c r="BK15" t="s">
        <v>214</v>
      </c>
      <c r="BL15" t="s">
        <v>235</v>
      </c>
      <c r="BM15" t="s">
        <v>235</v>
      </c>
      <c r="BN15" t="s">
        <v>215</v>
      </c>
      <c r="BO15" s="56">
        <v>43586</v>
      </c>
      <c r="BQ15" t="s">
        <v>255</v>
      </c>
      <c r="BR15" t="s">
        <v>245</v>
      </c>
    </row>
    <row r="16" spans="1:72" x14ac:dyDescent="0.45">
      <c r="A16" t="s">
        <v>296</v>
      </c>
      <c r="B16" t="s">
        <v>238</v>
      </c>
      <c r="C16" t="s">
        <v>297</v>
      </c>
      <c r="D16" t="s">
        <v>298</v>
      </c>
      <c r="E16" t="s">
        <v>279</v>
      </c>
      <c r="F16" t="s">
        <v>242</v>
      </c>
      <c r="H16">
        <v>1</v>
      </c>
      <c r="I16" t="s">
        <v>243</v>
      </c>
      <c r="J16">
        <v>2400</v>
      </c>
      <c r="K16">
        <v>2400</v>
      </c>
      <c r="L16" t="s">
        <v>235</v>
      </c>
      <c r="M16" t="s">
        <v>235</v>
      </c>
      <c r="N16" t="s">
        <v>235</v>
      </c>
      <c r="O16" t="s">
        <v>235</v>
      </c>
      <c r="P16">
        <v>326.83496639999998</v>
      </c>
      <c r="Q16">
        <v>0.13619999999999999</v>
      </c>
      <c r="R16" t="s">
        <v>235</v>
      </c>
      <c r="S16" t="s">
        <v>235</v>
      </c>
      <c r="T16" t="s">
        <v>235</v>
      </c>
      <c r="U16" t="s">
        <v>235</v>
      </c>
      <c r="V16" t="s">
        <v>235</v>
      </c>
      <c r="W16" t="s">
        <v>235</v>
      </c>
      <c r="X16" t="s">
        <v>235</v>
      </c>
      <c r="Y16" t="s">
        <v>235</v>
      </c>
      <c r="Z16" t="s">
        <v>235</v>
      </c>
      <c r="AA16" t="s">
        <v>235</v>
      </c>
      <c r="AB16" t="s">
        <v>235</v>
      </c>
      <c r="AC16" t="s">
        <v>235</v>
      </c>
      <c r="AD16" t="s">
        <v>235</v>
      </c>
      <c r="AE16" t="s">
        <v>235</v>
      </c>
      <c r="AF16" t="s">
        <v>235</v>
      </c>
      <c r="AG16" t="s">
        <v>235</v>
      </c>
      <c r="AH16" t="s">
        <v>235</v>
      </c>
      <c r="AI16" t="s">
        <v>235</v>
      </c>
      <c r="AJ16" t="s">
        <v>235</v>
      </c>
      <c r="AK16" t="s">
        <v>235</v>
      </c>
      <c r="AL16" t="s">
        <v>235</v>
      </c>
      <c r="AM16" t="s">
        <v>235</v>
      </c>
      <c r="AN16" t="s">
        <v>235</v>
      </c>
      <c r="AO16" t="s">
        <v>235</v>
      </c>
      <c r="AP16" t="s">
        <v>235</v>
      </c>
      <c r="AQ16" t="s">
        <v>235</v>
      </c>
      <c r="AR16" t="s">
        <v>235</v>
      </c>
      <c r="AS16" t="s">
        <v>235</v>
      </c>
      <c r="AT16" t="s">
        <v>235</v>
      </c>
      <c r="AU16" t="s">
        <v>235</v>
      </c>
      <c r="AV16" t="s">
        <v>235</v>
      </c>
      <c r="AW16">
        <v>4.9000000000000004</v>
      </c>
      <c r="AX16">
        <v>2.0299999999999998</v>
      </c>
      <c r="AY16">
        <v>4.9800000000000004</v>
      </c>
      <c r="AZ16">
        <v>4.95</v>
      </c>
      <c r="BA16">
        <v>1.05</v>
      </c>
      <c r="BB16">
        <v>17.91</v>
      </c>
      <c r="BC16" t="s">
        <v>214</v>
      </c>
      <c r="BD16" s="55">
        <v>0.72</v>
      </c>
      <c r="BE16" t="s">
        <v>235</v>
      </c>
      <c r="BF16" t="s">
        <v>79</v>
      </c>
      <c r="BG16" t="s">
        <v>214</v>
      </c>
      <c r="BH16" t="s">
        <v>214</v>
      </c>
      <c r="BI16" t="s">
        <v>214</v>
      </c>
      <c r="BJ16" t="s">
        <v>214</v>
      </c>
      <c r="BK16" t="s">
        <v>214</v>
      </c>
      <c r="BL16" t="s">
        <v>235</v>
      </c>
      <c r="BM16" t="s">
        <v>235</v>
      </c>
      <c r="BN16" t="s">
        <v>215</v>
      </c>
      <c r="BO16" s="56">
        <v>43586</v>
      </c>
      <c r="BQ16" t="s">
        <v>280</v>
      </c>
      <c r="BR16" t="s">
        <v>245</v>
      </c>
    </row>
    <row r="17" spans="1:70" x14ac:dyDescent="0.45">
      <c r="A17" t="s">
        <v>299</v>
      </c>
      <c r="B17" t="s">
        <v>238</v>
      </c>
      <c r="C17" t="s">
        <v>300</v>
      </c>
      <c r="D17" t="s">
        <v>301</v>
      </c>
      <c r="E17" t="s">
        <v>284</v>
      </c>
      <c r="F17" t="s">
        <v>242</v>
      </c>
      <c r="H17">
        <v>1</v>
      </c>
      <c r="I17" t="s">
        <v>243</v>
      </c>
      <c r="J17">
        <v>2400</v>
      </c>
      <c r="K17">
        <v>2400</v>
      </c>
      <c r="L17" t="s">
        <v>235</v>
      </c>
      <c r="M17" t="s">
        <v>235</v>
      </c>
      <c r="N17" t="s">
        <v>235</v>
      </c>
      <c r="O17" t="s">
        <v>235</v>
      </c>
      <c r="P17">
        <v>358.76787910000002</v>
      </c>
      <c r="Q17">
        <v>0.14949999999999999</v>
      </c>
      <c r="R17" t="s">
        <v>235</v>
      </c>
      <c r="S17" t="s">
        <v>235</v>
      </c>
      <c r="T17" t="s">
        <v>235</v>
      </c>
      <c r="U17" t="s">
        <v>235</v>
      </c>
      <c r="V17" t="s">
        <v>235</v>
      </c>
      <c r="W17" t="s">
        <v>235</v>
      </c>
      <c r="X17" t="s">
        <v>235</v>
      </c>
      <c r="Y17" t="s">
        <v>235</v>
      </c>
      <c r="Z17" t="s">
        <v>235</v>
      </c>
      <c r="AA17" t="s">
        <v>235</v>
      </c>
      <c r="AB17" t="s">
        <v>235</v>
      </c>
      <c r="AC17" t="s">
        <v>235</v>
      </c>
      <c r="AD17" t="s">
        <v>235</v>
      </c>
      <c r="AE17" t="s">
        <v>235</v>
      </c>
      <c r="AF17" t="s">
        <v>235</v>
      </c>
      <c r="AG17" t="s">
        <v>235</v>
      </c>
      <c r="AH17" t="s">
        <v>235</v>
      </c>
      <c r="AI17" t="s">
        <v>235</v>
      </c>
      <c r="AJ17" t="s">
        <v>235</v>
      </c>
      <c r="AK17" t="s">
        <v>235</v>
      </c>
      <c r="AL17" t="s">
        <v>235</v>
      </c>
      <c r="AM17" t="s">
        <v>235</v>
      </c>
      <c r="AN17" t="s">
        <v>235</v>
      </c>
      <c r="AO17" t="s">
        <v>235</v>
      </c>
      <c r="AP17" t="s">
        <v>235</v>
      </c>
      <c r="AQ17" t="s">
        <v>235</v>
      </c>
      <c r="AR17" t="s">
        <v>235</v>
      </c>
      <c r="AS17" t="s">
        <v>235</v>
      </c>
      <c r="AT17" t="s">
        <v>235</v>
      </c>
      <c r="AU17" t="s">
        <v>235</v>
      </c>
      <c r="AV17" t="s">
        <v>235</v>
      </c>
      <c r="AW17">
        <v>4.92</v>
      </c>
      <c r="AX17">
        <v>2.0299999999999998</v>
      </c>
      <c r="AY17">
        <v>4.99</v>
      </c>
      <c r="AZ17">
        <v>4.95</v>
      </c>
      <c r="BA17">
        <v>1.04</v>
      </c>
      <c r="BB17">
        <v>17.920000000000002</v>
      </c>
      <c r="BC17" t="s">
        <v>214</v>
      </c>
      <c r="BD17" s="55">
        <v>0.72</v>
      </c>
      <c r="BE17" t="s">
        <v>235</v>
      </c>
      <c r="BF17" t="s">
        <v>79</v>
      </c>
      <c r="BG17" t="s">
        <v>214</v>
      </c>
      <c r="BH17" t="s">
        <v>214</v>
      </c>
      <c r="BI17" t="s">
        <v>214</v>
      </c>
      <c r="BJ17" t="s">
        <v>214</v>
      </c>
      <c r="BK17" t="s">
        <v>214</v>
      </c>
      <c r="BL17" t="s">
        <v>235</v>
      </c>
      <c r="BM17" t="s">
        <v>235</v>
      </c>
      <c r="BN17" t="s">
        <v>215</v>
      </c>
      <c r="BO17" s="56">
        <v>43586</v>
      </c>
      <c r="BQ17" t="s">
        <v>285</v>
      </c>
      <c r="BR17" t="s">
        <v>245</v>
      </c>
    </row>
    <row r="18" spans="1:70" x14ac:dyDescent="0.45">
      <c r="A18" t="s">
        <v>266</v>
      </c>
      <c r="B18" t="s">
        <v>238</v>
      </c>
      <c r="C18" t="s">
        <v>267</v>
      </c>
      <c r="D18" t="s">
        <v>268</v>
      </c>
      <c r="E18" t="s">
        <v>269</v>
      </c>
      <c r="F18" t="s">
        <v>242</v>
      </c>
      <c r="H18">
        <v>1</v>
      </c>
      <c r="I18" t="s">
        <v>243</v>
      </c>
      <c r="J18">
        <v>2400</v>
      </c>
      <c r="K18">
        <v>2400</v>
      </c>
      <c r="L18" t="s">
        <v>235</v>
      </c>
      <c r="M18" t="s">
        <v>235</v>
      </c>
      <c r="N18" t="s">
        <v>235</v>
      </c>
      <c r="O18" t="s">
        <v>235</v>
      </c>
      <c r="P18">
        <v>290.22770229999998</v>
      </c>
      <c r="Q18">
        <v>0.12089999999999999</v>
      </c>
      <c r="R18" t="s">
        <v>235</v>
      </c>
      <c r="S18" t="s">
        <v>235</v>
      </c>
      <c r="T18" t="s">
        <v>235</v>
      </c>
      <c r="U18" t="s">
        <v>235</v>
      </c>
      <c r="V18" t="s">
        <v>235</v>
      </c>
      <c r="W18" t="s">
        <v>235</v>
      </c>
      <c r="X18" t="s">
        <v>235</v>
      </c>
      <c r="Y18" t="s">
        <v>235</v>
      </c>
      <c r="Z18" t="s">
        <v>235</v>
      </c>
      <c r="AA18" t="s">
        <v>235</v>
      </c>
      <c r="AB18" t="s">
        <v>235</v>
      </c>
      <c r="AC18" t="s">
        <v>235</v>
      </c>
      <c r="AD18" t="s">
        <v>235</v>
      </c>
      <c r="AE18" t="s">
        <v>235</v>
      </c>
      <c r="AF18" t="s">
        <v>235</v>
      </c>
      <c r="AG18" t="s">
        <v>235</v>
      </c>
      <c r="AH18" t="s">
        <v>235</v>
      </c>
      <c r="AI18" t="s">
        <v>235</v>
      </c>
      <c r="AJ18" t="s">
        <v>235</v>
      </c>
      <c r="AK18" t="s">
        <v>235</v>
      </c>
      <c r="AL18" t="s">
        <v>235</v>
      </c>
      <c r="AM18" t="s">
        <v>235</v>
      </c>
      <c r="AN18" t="s">
        <v>235</v>
      </c>
      <c r="AO18" t="s">
        <v>235</v>
      </c>
      <c r="AP18" t="s">
        <v>235</v>
      </c>
      <c r="AQ18" t="s">
        <v>235</v>
      </c>
      <c r="AR18" t="s">
        <v>235</v>
      </c>
      <c r="AS18" t="s">
        <v>235</v>
      </c>
      <c r="AT18" t="s">
        <v>235</v>
      </c>
      <c r="AU18" t="s">
        <v>235</v>
      </c>
      <c r="AV18" t="s">
        <v>235</v>
      </c>
      <c r="AW18">
        <v>4.8899999999999997</v>
      </c>
      <c r="AX18">
        <v>2.0299999999999998</v>
      </c>
      <c r="AY18">
        <v>4.9800000000000004</v>
      </c>
      <c r="AZ18">
        <v>4.9400000000000004</v>
      </c>
      <c r="BA18">
        <v>1.05</v>
      </c>
      <c r="BB18">
        <v>17.899999999999999</v>
      </c>
      <c r="BC18" t="s">
        <v>214</v>
      </c>
      <c r="BD18" s="55">
        <v>0.72</v>
      </c>
      <c r="BE18" t="s">
        <v>235</v>
      </c>
      <c r="BF18" t="s">
        <v>79</v>
      </c>
      <c r="BG18" t="s">
        <v>214</v>
      </c>
      <c r="BH18" t="s">
        <v>214</v>
      </c>
      <c r="BI18" t="s">
        <v>214</v>
      </c>
      <c r="BJ18" t="s">
        <v>214</v>
      </c>
      <c r="BK18" t="s">
        <v>214</v>
      </c>
      <c r="BL18" t="s">
        <v>235</v>
      </c>
      <c r="BM18" t="s">
        <v>235</v>
      </c>
      <c r="BN18" t="s">
        <v>215</v>
      </c>
      <c r="BO18" s="56">
        <v>43586</v>
      </c>
      <c r="BQ18" t="s">
        <v>270</v>
      </c>
      <c r="BR18" t="s">
        <v>245</v>
      </c>
    </row>
    <row r="19" spans="1:70" x14ac:dyDescent="0.45">
      <c r="A19" t="s">
        <v>271</v>
      </c>
      <c r="B19" t="s">
        <v>238</v>
      </c>
      <c r="C19" t="s">
        <v>272</v>
      </c>
      <c r="D19" t="s">
        <v>273</v>
      </c>
      <c r="E19" t="s">
        <v>274</v>
      </c>
      <c r="F19" t="s">
        <v>242</v>
      </c>
      <c r="H19">
        <v>1</v>
      </c>
      <c r="I19" t="s">
        <v>243</v>
      </c>
      <c r="J19">
        <v>2400</v>
      </c>
      <c r="K19">
        <v>2400</v>
      </c>
      <c r="L19" t="s">
        <v>235</v>
      </c>
      <c r="M19" t="s">
        <v>235</v>
      </c>
      <c r="N19" t="s">
        <v>235</v>
      </c>
      <c r="O19" t="s">
        <v>235</v>
      </c>
      <c r="P19">
        <v>308.57263929999999</v>
      </c>
      <c r="Q19">
        <v>0.12859999999999999</v>
      </c>
      <c r="R19" t="s">
        <v>235</v>
      </c>
      <c r="S19" t="s">
        <v>235</v>
      </c>
      <c r="T19" t="s">
        <v>235</v>
      </c>
      <c r="U19" t="s">
        <v>235</v>
      </c>
      <c r="V19" t="s">
        <v>235</v>
      </c>
      <c r="W19" t="s">
        <v>235</v>
      </c>
      <c r="X19" t="s">
        <v>235</v>
      </c>
      <c r="Y19" t="s">
        <v>235</v>
      </c>
      <c r="Z19" t="s">
        <v>235</v>
      </c>
      <c r="AA19" t="s">
        <v>235</v>
      </c>
      <c r="AB19" t="s">
        <v>235</v>
      </c>
      <c r="AC19" t="s">
        <v>235</v>
      </c>
      <c r="AD19" t="s">
        <v>235</v>
      </c>
      <c r="AE19" t="s">
        <v>235</v>
      </c>
      <c r="AF19" t="s">
        <v>235</v>
      </c>
      <c r="AG19" t="s">
        <v>235</v>
      </c>
      <c r="AH19" t="s">
        <v>235</v>
      </c>
      <c r="AI19" t="s">
        <v>235</v>
      </c>
      <c r="AJ19" t="s">
        <v>235</v>
      </c>
      <c r="AK19" t="s">
        <v>235</v>
      </c>
      <c r="AL19" t="s">
        <v>235</v>
      </c>
      <c r="AM19" t="s">
        <v>235</v>
      </c>
      <c r="AN19" t="s">
        <v>235</v>
      </c>
      <c r="AO19" t="s">
        <v>235</v>
      </c>
      <c r="AP19" t="s">
        <v>235</v>
      </c>
      <c r="AQ19" t="s">
        <v>235</v>
      </c>
      <c r="AR19" t="s">
        <v>235</v>
      </c>
      <c r="AS19" t="s">
        <v>235</v>
      </c>
      <c r="AT19" t="s">
        <v>235</v>
      </c>
      <c r="AU19" t="s">
        <v>235</v>
      </c>
      <c r="AV19" t="s">
        <v>235</v>
      </c>
      <c r="AW19">
        <v>4.9000000000000004</v>
      </c>
      <c r="AX19">
        <v>2.0299999999999998</v>
      </c>
      <c r="AY19">
        <v>4.9800000000000004</v>
      </c>
      <c r="AZ19">
        <v>4.9400000000000004</v>
      </c>
      <c r="BA19">
        <v>1.05</v>
      </c>
      <c r="BB19">
        <v>17.899999999999999</v>
      </c>
      <c r="BC19" t="s">
        <v>214</v>
      </c>
      <c r="BD19" s="55">
        <v>0.72</v>
      </c>
      <c r="BE19" t="s">
        <v>235</v>
      </c>
      <c r="BF19" t="s">
        <v>79</v>
      </c>
      <c r="BG19" t="s">
        <v>214</v>
      </c>
      <c r="BH19" t="s">
        <v>214</v>
      </c>
      <c r="BI19" t="s">
        <v>214</v>
      </c>
      <c r="BJ19" t="s">
        <v>214</v>
      </c>
      <c r="BK19" t="s">
        <v>214</v>
      </c>
      <c r="BL19" t="s">
        <v>235</v>
      </c>
      <c r="BM19" t="s">
        <v>235</v>
      </c>
      <c r="BN19" t="s">
        <v>215</v>
      </c>
      <c r="BO19" s="56">
        <v>43586</v>
      </c>
      <c r="BQ19" t="s">
        <v>275</v>
      </c>
      <c r="BR19" t="s">
        <v>245</v>
      </c>
    </row>
    <row r="20" spans="1:70" x14ac:dyDescent="0.45">
      <c r="A20" t="s">
        <v>276</v>
      </c>
      <c r="B20" t="s">
        <v>238</v>
      </c>
      <c r="C20" t="s">
        <v>277</v>
      </c>
      <c r="D20" t="s">
        <v>278</v>
      </c>
      <c r="E20" t="s">
        <v>279</v>
      </c>
      <c r="F20" t="s">
        <v>242</v>
      </c>
      <c r="H20">
        <v>1</v>
      </c>
      <c r="I20" t="s">
        <v>243</v>
      </c>
      <c r="J20">
        <v>2400</v>
      </c>
      <c r="K20">
        <v>2400</v>
      </c>
      <c r="L20" t="s">
        <v>235</v>
      </c>
      <c r="M20" t="s">
        <v>235</v>
      </c>
      <c r="N20" t="s">
        <v>235</v>
      </c>
      <c r="O20" t="s">
        <v>235</v>
      </c>
      <c r="P20">
        <v>326.84414529999998</v>
      </c>
      <c r="Q20">
        <v>0.13619999999999999</v>
      </c>
      <c r="R20" t="s">
        <v>235</v>
      </c>
      <c r="S20" t="s">
        <v>235</v>
      </c>
      <c r="T20" t="s">
        <v>235</v>
      </c>
      <c r="U20" t="s">
        <v>235</v>
      </c>
      <c r="V20" t="s">
        <v>235</v>
      </c>
      <c r="W20" t="s">
        <v>235</v>
      </c>
      <c r="X20" t="s">
        <v>235</v>
      </c>
      <c r="Y20" t="s">
        <v>235</v>
      </c>
      <c r="Z20" t="s">
        <v>235</v>
      </c>
      <c r="AA20" t="s">
        <v>235</v>
      </c>
      <c r="AB20" t="s">
        <v>235</v>
      </c>
      <c r="AC20" t="s">
        <v>235</v>
      </c>
      <c r="AD20" t="s">
        <v>235</v>
      </c>
      <c r="AE20" t="s">
        <v>235</v>
      </c>
      <c r="AF20" t="s">
        <v>235</v>
      </c>
      <c r="AG20" t="s">
        <v>235</v>
      </c>
      <c r="AH20" t="s">
        <v>235</v>
      </c>
      <c r="AI20" t="s">
        <v>235</v>
      </c>
      <c r="AJ20" t="s">
        <v>235</v>
      </c>
      <c r="AK20" t="s">
        <v>235</v>
      </c>
      <c r="AL20" t="s">
        <v>235</v>
      </c>
      <c r="AM20" t="s">
        <v>235</v>
      </c>
      <c r="AN20" t="s">
        <v>235</v>
      </c>
      <c r="AO20" t="s">
        <v>235</v>
      </c>
      <c r="AP20" t="s">
        <v>235</v>
      </c>
      <c r="AQ20" t="s">
        <v>235</v>
      </c>
      <c r="AR20" t="s">
        <v>235</v>
      </c>
      <c r="AS20" t="s">
        <v>235</v>
      </c>
      <c r="AT20" t="s">
        <v>235</v>
      </c>
      <c r="AU20" t="s">
        <v>235</v>
      </c>
      <c r="AV20" t="s">
        <v>235</v>
      </c>
      <c r="AW20">
        <v>4.9000000000000004</v>
      </c>
      <c r="AX20">
        <v>2.0299999999999998</v>
      </c>
      <c r="AY20">
        <v>4.9800000000000004</v>
      </c>
      <c r="AZ20">
        <v>4.95</v>
      </c>
      <c r="BA20">
        <v>1.05</v>
      </c>
      <c r="BB20">
        <v>17.91</v>
      </c>
      <c r="BC20" t="s">
        <v>214</v>
      </c>
      <c r="BD20" s="55">
        <v>0.72</v>
      </c>
      <c r="BE20" t="s">
        <v>235</v>
      </c>
      <c r="BF20" t="s">
        <v>79</v>
      </c>
      <c r="BG20" t="s">
        <v>214</v>
      </c>
      <c r="BH20" t="s">
        <v>214</v>
      </c>
      <c r="BI20" t="s">
        <v>214</v>
      </c>
      <c r="BJ20" t="s">
        <v>214</v>
      </c>
      <c r="BK20" t="s">
        <v>214</v>
      </c>
      <c r="BL20" t="s">
        <v>235</v>
      </c>
      <c r="BM20" t="s">
        <v>235</v>
      </c>
      <c r="BN20" t="s">
        <v>215</v>
      </c>
      <c r="BO20" s="56">
        <v>43586</v>
      </c>
      <c r="BQ20" t="s">
        <v>280</v>
      </c>
      <c r="BR20" t="s">
        <v>245</v>
      </c>
    </row>
    <row r="21" spans="1:70" x14ac:dyDescent="0.45">
      <c r="A21" t="s">
        <v>281</v>
      </c>
      <c r="B21" t="s">
        <v>238</v>
      </c>
      <c r="C21" t="s">
        <v>282</v>
      </c>
      <c r="D21" t="s">
        <v>283</v>
      </c>
      <c r="E21" t="s">
        <v>284</v>
      </c>
      <c r="F21" t="s">
        <v>242</v>
      </c>
      <c r="H21">
        <v>1</v>
      </c>
      <c r="I21" t="s">
        <v>243</v>
      </c>
      <c r="J21">
        <v>2400</v>
      </c>
      <c r="K21">
        <v>2400</v>
      </c>
      <c r="L21" t="s">
        <v>235</v>
      </c>
      <c r="M21" t="s">
        <v>235</v>
      </c>
      <c r="N21" t="s">
        <v>235</v>
      </c>
      <c r="O21" t="s">
        <v>235</v>
      </c>
      <c r="P21">
        <v>358.7580883</v>
      </c>
      <c r="Q21">
        <v>0.14949999999999999</v>
      </c>
      <c r="R21" t="s">
        <v>235</v>
      </c>
      <c r="S21" t="s">
        <v>235</v>
      </c>
      <c r="T21" t="s">
        <v>235</v>
      </c>
      <c r="U21" t="s">
        <v>235</v>
      </c>
      <c r="V21" t="s">
        <v>235</v>
      </c>
      <c r="W21" t="s">
        <v>235</v>
      </c>
      <c r="X21" t="s">
        <v>235</v>
      </c>
      <c r="Y21" t="s">
        <v>235</v>
      </c>
      <c r="Z21" t="s">
        <v>235</v>
      </c>
      <c r="AA21" t="s">
        <v>235</v>
      </c>
      <c r="AB21" t="s">
        <v>235</v>
      </c>
      <c r="AC21" t="s">
        <v>235</v>
      </c>
      <c r="AD21" t="s">
        <v>235</v>
      </c>
      <c r="AE21" t="s">
        <v>235</v>
      </c>
      <c r="AF21" t="s">
        <v>235</v>
      </c>
      <c r="AG21" t="s">
        <v>235</v>
      </c>
      <c r="AH21" t="s">
        <v>235</v>
      </c>
      <c r="AI21" t="s">
        <v>235</v>
      </c>
      <c r="AJ21" t="s">
        <v>235</v>
      </c>
      <c r="AK21" t="s">
        <v>235</v>
      </c>
      <c r="AL21" t="s">
        <v>235</v>
      </c>
      <c r="AM21" t="s">
        <v>235</v>
      </c>
      <c r="AN21" t="s">
        <v>235</v>
      </c>
      <c r="AO21" t="s">
        <v>235</v>
      </c>
      <c r="AP21" t="s">
        <v>235</v>
      </c>
      <c r="AQ21" t="s">
        <v>235</v>
      </c>
      <c r="AR21" t="s">
        <v>235</v>
      </c>
      <c r="AS21" t="s">
        <v>235</v>
      </c>
      <c r="AT21" t="s">
        <v>235</v>
      </c>
      <c r="AU21" t="s">
        <v>235</v>
      </c>
      <c r="AV21" t="s">
        <v>235</v>
      </c>
      <c r="AW21">
        <v>4.92</v>
      </c>
      <c r="AX21">
        <v>2.0299999999999998</v>
      </c>
      <c r="AY21">
        <v>4.99</v>
      </c>
      <c r="AZ21">
        <v>4.95</v>
      </c>
      <c r="BA21">
        <v>1.04</v>
      </c>
      <c r="BB21">
        <v>17.920000000000002</v>
      </c>
      <c r="BC21" t="s">
        <v>214</v>
      </c>
      <c r="BD21" s="55">
        <v>0.72</v>
      </c>
      <c r="BE21" t="s">
        <v>235</v>
      </c>
      <c r="BF21" t="s">
        <v>79</v>
      </c>
      <c r="BG21" t="s">
        <v>214</v>
      </c>
      <c r="BH21" t="s">
        <v>214</v>
      </c>
      <c r="BI21" t="s">
        <v>214</v>
      </c>
      <c r="BJ21" t="s">
        <v>214</v>
      </c>
      <c r="BK21" t="s">
        <v>214</v>
      </c>
      <c r="BL21" t="s">
        <v>235</v>
      </c>
      <c r="BM21" t="s">
        <v>235</v>
      </c>
      <c r="BN21" t="s">
        <v>215</v>
      </c>
      <c r="BO21" s="56">
        <v>43586</v>
      </c>
      <c r="BQ21" t="s">
        <v>285</v>
      </c>
      <c r="BR21" t="s">
        <v>245</v>
      </c>
    </row>
    <row r="22" spans="1:70" x14ac:dyDescent="0.45">
      <c r="A22" t="s">
        <v>286</v>
      </c>
      <c r="B22" t="s">
        <v>238</v>
      </c>
      <c r="C22" t="s">
        <v>287</v>
      </c>
      <c r="D22" t="s">
        <v>288</v>
      </c>
      <c r="E22" t="s">
        <v>289</v>
      </c>
      <c r="F22" t="s">
        <v>242</v>
      </c>
      <c r="H22">
        <v>1</v>
      </c>
      <c r="I22" t="s">
        <v>243</v>
      </c>
      <c r="J22">
        <v>2400</v>
      </c>
      <c r="K22">
        <v>2400</v>
      </c>
      <c r="L22" t="s">
        <v>235</v>
      </c>
      <c r="M22" t="s">
        <v>235</v>
      </c>
      <c r="N22" t="s">
        <v>235</v>
      </c>
      <c r="O22" t="s">
        <v>235</v>
      </c>
      <c r="P22">
        <v>386.0980356</v>
      </c>
      <c r="Q22">
        <v>0.16089999999999999</v>
      </c>
      <c r="R22" t="s">
        <v>235</v>
      </c>
      <c r="S22" t="s">
        <v>235</v>
      </c>
      <c r="T22" t="s">
        <v>235</v>
      </c>
      <c r="U22" t="s">
        <v>235</v>
      </c>
      <c r="V22" t="s">
        <v>235</v>
      </c>
      <c r="W22" t="s">
        <v>235</v>
      </c>
      <c r="X22" t="s">
        <v>235</v>
      </c>
      <c r="Y22" t="s">
        <v>235</v>
      </c>
      <c r="Z22" t="s">
        <v>235</v>
      </c>
      <c r="AA22" t="s">
        <v>235</v>
      </c>
      <c r="AB22" t="s">
        <v>235</v>
      </c>
      <c r="AC22" t="s">
        <v>235</v>
      </c>
      <c r="AD22" t="s">
        <v>235</v>
      </c>
      <c r="AE22" t="s">
        <v>235</v>
      </c>
      <c r="AF22" t="s">
        <v>235</v>
      </c>
      <c r="AG22" t="s">
        <v>235</v>
      </c>
      <c r="AH22" t="s">
        <v>235</v>
      </c>
      <c r="AI22" t="s">
        <v>235</v>
      </c>
      <c r="AJ22" t="s">
        <v>235</v>
      </c>
      <c r="AK22" t="s">
        <v>235</v>
      </c>
      <c r="AL22" t="s">
        <v>235</v>
      </c>
      <c r="AM22" t="s">
        <v>235</v>
      </c>
      <c r="AN22" t="s">
        <v>235</v>
      </c>
      <c r="AO22" t="s">
        <v>235</v>
      </c>
      <c r="AP22" t="s">
        <v>235</v>
      </c>
      <c r="AQ22" t="s">
        <v>235</v>
      </c>
      <c r="AR22" t="s">
        <v>235</v>
      </c>
      <c r="AS22" t="s">
        <v>235</v>
      </c>
      <c r="AT22" t="s">
        <v>235</v>
      </c>
      <c r="AU22" t="s">
        <v>235</v>
      </c>
      <c r="AV22" t="s">
        <v>235</v>
      </c>
      <c r="AW22">
        <v>4.92</v>
      </c>
      <c r="AX22">
        <v>2.02</v>
      </c>
      <c r="AY22">
        <v>4.99</v>
      </c>
      <c r="AZ22">
        <v>4.96</v>
      </c>
      <c r="BA22">
        <v>1.04</v>
      </c>
      <c r="BB22">
        <v>17.93</v>
      </c>
      <c r="BC22" t="s">
        <v>214</v>
      </c>
      <c r="BD22" s="55">
        <v>0.72</v>
      </c>
      <c r="BE22" t="s">
        <v>235</v>
      </c>
      <c r="BF22" t="s">
        <v>79</v>
      </c>
      <c r="BG22" t="s">
        <v>214</v>
      </c>
      <c r="BH22" t="s">
        <v>214</v>
      </c>
      <c r="BI22" t="s">
        <v>214</v>
      </c>
      <c r="BJ22" t="s">
        <v>214</v>
      </c>
      <c r="BK22" t="s">
        <v>214</v>
      </c>
      <c r="BL22" t="s">
        <v>235</v>
      </c>
      <c r="BM22" t="s">
        <v>235</v>
      </c>
      <c r="BN22" t="s">
        <v>215</v>
      </c>
      <c r="BO22" s="56">
        <v>43586</v>
      </c>
      <c r="BQ22" t="s">
        <v>290</v>
      </c>
      <c r="BR22" t="s">
        <v>245</v>
      </c>
    </row>
    <row r="23" spans="1:70" x14ac:dyDescent="0.45">
      <c r="A23" t="s">
        <v>291</v>
      </c>
      <c r="B23" t="s">
        <v>238</v>
      </c>
      <c r="C23" t="s">
        <v>292</v>
      </c>
      <c r="D23" t="s">
        <v>293</v>
      </c>
      <c r="E23" t="s">
        <v>294</v>
      </c>
      <c r="F23" t="s">
        <v>242</v>
      </c>
      <c r="H23">
        <v>1</v>
      </c>
      <c r="I23" t="s">
        <v>243</v>
      </c>
      <c r="J23">
        <v>2400</v>
      </c>
      <c r="K23">
        <v>2400</v>
      </c>
      <c r="L23" t="s">
        <v>235</v>
      </c>
      <c r="M23" t="s">
        <v>235</v>
      </c>
      <c r="N23" t="s">
        <v>235</v>
      </c>
      <c r="O23" t="s">
        <v>235</v>
      </c>
      <c r="P23">
        <v>413.49428</v>
      </c>
      <c r="Q23">
        <v>0.17230000000000001</v>
      </c>
      <c r="R23" t="s">
        <v>235</v>
      </c>
      <c r="S23" t="s">
        <v>235</v>
      </c>
      <c r="T23" t="s">
        <v>235</v>
      </c>
      <c r="U23" t="s">
        <v>235</v>
      </c>
      <c r="V23" t="s">
        <v>235</v>
      </c>
      <c r="W23" t="s">
        <v>235</v>
      </c>
      <c r="X23" t="s">
        <v>235</v>
      </c>
      <c r="Y23" t="s">
        <v>235</v>
      </c>
      <c r="Z23" t="s">
        <v>235</v>
      </c>
      <c r="AA23" t="s">
        <v>235</v>
      </c>
      <c r="AB23" t="s">
        <v>235</v>
      </c>
      <c r="AC23" t="s">
        <v>235</v>
      </c>
      <c r="AD23" t="s">
        <v>235</v>
      </c>
      <c r="AE23" t="s">
        <v>235</v>
      </c>
      <c r="AF23" t="s">
        <v>235</v>
      </c>
      <c r="AG23" t="s">
        <v>235</v>
      </c>
      <c r="AH23" t="s">
        <v>235</v>
      </c>
      <c r="AI23" t="s">
        <v>235</v>
      </c>
      <c r="AJ23" t="s">
        <v>235</v>
      </c>
      <c r="AK23" t="s">
        <v>235</v>
      </c>
      <c r="AL23" t="s">
        <v>235</v>
      </c>
      <c r="AM23" t="s">
        <v>235</v>
      </c>
      <c r="AN23" t="s">
        <v>235</v>
      </c>
      <c r="AO23" t="s">
        <v>235</v>
      </c>
      <c r="AP23" t="s">
        <v>235</v>
      </c>
      <c r="AQ23" t="s">
        <v>235</v>
      </c>
      <c r="AR23" t="s">
        <v>235</v>
      </c>
      <c r="AS23" t="s">
        <v>235</v>
      </c>
      <c r="AT23" t="s">
        <v>235</v>
      </c>
      <c r="AU23" t="s">
        <v>235</v>
      </c>
      <c r="AV23" t="s">
        <v>235</v>
      </c>
      <c r="AW23">
        <v>4.93</v>
      </c>
      <c r="AX23">
        <v>2.02</v>
      </c>
      <c r="AY23">
        <v>4.99</v>
      </c>
      <c r="AZ23">
        <v>4.96</v>
      </c>
      <c r="BA23">
        <v>1.03</v>
      </c>
      <c r="BB23">
        <v>17.93</v>
      </c>
      <c r="BC23" t="s">
        <v>214</v>
      </c>
      <c r="BD23" s="55">
        <v>0.72</v>
      </c>
      <c r="BE23" t="s">
        <v>235</v>
      </c>
      <c r="BF23" t="s">
        <v>79</v>
      </c>
      <c r="BG23" t="s">
        <v>214</v>
      </c>
      <c r="BH23" t="s">
        <v>214</v>
      </c>
      <c r="BI23" t="s">
        <v>214</v>
      </c>
      <c r="BJ23" t="s">
        <v>214</v>
      </c>
      <c r="BK23" t="s">
        <v>214</v>
      </c>
      <c r="BL23" t="s">
        <v>235</v>
      </c>
      <c r="BM23" t="s">
        <v>235</v>
      </c>
      <c r="BN23" t="s">
        <v>215</v>
      </c>
      <c r="BO23" s="56">
        <v>43586</v>
      </c>
      <c r="BQ23" t="s">
        <v>295</v>
      </c>
      <c r="BR23" t="s">
        <v>245</v>
      </c>
    </row>
    <row r="24" spans="1:70" x14ac:dyDescent="0.45">
      <c r="A24" t="s">
        <v>237</v>
      </c>
      <c r="B24" t="s">
        <v>238</v>
      </c>
      <c r="C24" t="s">
        <v>239</v>
      </c>
      <c r="D24" t="s">
        <v>240</v>
      </c>
      <c r="E24" t="s">
        <v>241</v>
      </c>
      <c r="F24" t="s">
        <v>242</v>
      </c>
      <c r="H24">
        <v>1</v>
      </c>
      <c r="I24" t="s">
        <v>243</v>
      </c>
      <c r="J24">
        <v>2380</v>
      </c>
      <c r="K24">
        <v>2380</v>
      </c>
      <c r="L24" t="s">
        <v>235</v>
      </c>
      <c r="M24" t="s">
        <v>235</v>
      </c>
      <c r="N24" t="s">
        <v>235</v>
      </c>
      <c r="O24" t="s">
        <v>235</v>
      </c>
      <c r="P24">
        <v>246</v>
      </c>
      <c r="Q24">
        <v>0.10340000000000001</v>
      </c>
      <c r="R24" t="s">
        <v>235</v>
      </c>
      <c r="S24" t="s">
        <v>235</v>
      </c>
      <c r="T24" t="s">
        <v>235</v>
      </c>
      <c r="U24" t="s">
        <v>235</v>
      </c>
      <c r="V24" t="s">
        <v>235</v>
      </c>
      <c r="W24" t="s">
        <v>235</v>
      </c>
      <c r="X24" t="s">
        <v>235</v>
      </c>
      <c r="Y24" t="s">
        <v>235</v>
      </c>
      <c r="Z24" t="s">
        <v>235</v>
      </c>
      <c r="AA24" t="s">
        <v>235</v>
      </c>
      <c r="AB24" t="s">
        <v>235</v>
      </c>
      <c r="AC24" t="s">
        <v>235</v>
      </c>
      <c r="AD24" t="s">
        <v>235</v>
      </c>
      <c r="AE24" t="s">
        <v>235</v>
      </c>
      <c r="AF24" t="s">
        <v>235</v>
      </c>
      <c r="AG24" t="s">
        <v>235</v>
      </c>
      <c r="AH24" t="s">
        <v>235</v>
      </c>
      <c r="AI24" t="s">
        <v>235</v>
      </c>
      <c r="AJ24" t="s">
        <v>235</v>
      </c>
      <c r="AK24" t="s">
        <v>235</v>
      </c>
      <c r="AL24" t="s">
        <v>235</v>
      </c>
      <c r="AM24" t="s">
        <v>235</v>
      </c>
      <c r="AN24" t="s">
        <v>235</v>
      </c>
      <c r="AO24" t="s">
        <v>235</v>
      </c>
      <c r="AP24" t="s">
        <v>235</v>
      </c>
      <c r="AQ24" t="s">
        <v>235</v>
      </c>
      <c r="AR24" t="s">
        <v>235</v>
      </c>
      <c r="AS24" t="s">
        <v>235</v>
      </c>
      <c r="AT24" t="s">
        <v>235</v>
      </c>
      <c r="AU24" t="s">
        <v>235</v>
      </c>
      <c r="AV24" t="s">
        <v>235</v>
      </c>
      <c r="AW24">
        <v>4.9000000000000004</v>
      </c>
      <c r="AX24">
        <v>2.0299999999999998</v>
      </c>
      <c r="AY24">
        <v>4.9800000000000004</v>
      </c>
      <c r="AZ24">
        <v>4.9400000000000004</v>
      </c>
      <c r="BA24">
        <v>1.05</v>
      </c>
      <c r="BB24">
        <v>17.899999999999999</v>
      </c>
      <c r="BC24" t="s">
        <v>214</v>
      </c>
      <c r="BD24" s="55">
        <v>0.72</v>
      </c>
      <c r="BE24" t="s">
        <v>235</v>
      </c>
      <c r="BF24" t="s">
        <v>79</v>
      </c>
      <c r="BG24" t="s">
        <v>214</v>
      </c>
      <c r="BH24" t="s">
        <v>214</v>
      </c>
      <c r="BI24" t="s">
        <v>214</v>
      </c>
      <c r="BJ24" t="s">
        <v>214</v>
      </c>
      <c r="BK24" t="s">
        <v>214</v>
      </c>
      <c r="BL24" t="s">
        <v>235</v>
      </c>
      <c r="BM24" t="s">
        <v>235</v>
      </c>
      <c r="BN24" t="s">
        <v>215</v>
      </c>
      <c r="BO24" s="56">
        <v>43586</v>
      </c>
      <c r="BQ24" t="s">
        <v>244</v>
      </c>
      <c r="BR24" t="s">
        <v>245</v>
      </c>
    </row>
    <row r="25" spans="1:70" x14ac:dyDescent="0.45">
      <c r="D25" t="s">
        <v>31171</v>
      </c>
      <c r="Q25">
        <v>0.84</v>
      </c>
    </row>
    <row r="26" spans="1:70" x14ac:dyDescent="0.45">
      <c r="D26" t="s">
        <v>31170</v>
      </c>
      <c r="Q26">
        <v>2.71</v>
      </c>
    </row>
    <row r="27" spans="1:70" x14ac:dyDescent="0.45">
      <c r="D27" t="s">
        <v>31202</v>
      </c>
      <c r="Q27">
        <v>5.7</v>
      </c>
    </row>
    <row r="28" spans="1:70" x14ac:dyDescent="0.45">
      <c r="D28" t="s">
        <v>31168</v>
      </c>
      <c r="Q28">
        <v>0.24</v>
      </c>
    </row>
    <row r="29" spans="1:70" x14ac:dyDescent="0.45">
      <c r="D29" t="s">
        <v>31168</v>
      </c>
      <c r="Q29">
        <v>3.29</v>
      </c>
    </row>
    <row r="30" spans="1:70" x14ac:dyDescent="0.45">
      <c r="D30" t="s">
        <v>31186</v>
      </c>
      <c r="Q30">
        <v>1.35</v>
      </c>
    </row>
    <row r="31" spans="1:70" x14ac:dyDescent="0.45">
      <c r="A31" t="s">
        <v>302</v>
      </c>
      <c r="B31" t="s">
        <v>29</v>
      </c>
      <c r="C31" t="s">
        <v>303</v>
      </c>
      <c r="D31" t="s">
        <v>304</v>
      </c>
      <c r="E31" t="s">
        <v>305</v>
      </c>
      <c r="H31">
        <v>1</v>
      </c>
      <c r="I31" t="s">
        <v>213</v>
      </c>
      <c r="J31">
        <v>1</v>
      </c>
      <c r="K31">
        <v>2500</v>
      </c>
      <c r="P31">
        <v>1.4370000000000001</v>
      </c>
      <c r="Q31">
        <v>1.4370000000000001</v>
      </c>
      <c r="AW31">
        <v>5</v>
      </c>
      <c r="AX31">
        <v>2.98</v>
      </c>
      <c r="AY31">
        <v>5</v>
      </c>
      <c r="AZ31">
        <v>2.73</v>
      </c>
      <c r="BA31">
        <v>2</v>
      </c>
      <c r="BB31">
        <v>17.72</v>
      </c>
      <c r="BC31">
        <v>8</v>
      </c>
      <c r="BD31" s="55">
        <v>0.73</v>
      </c>
      <c r="BF31" t="s">
        <v>77</v>
      </c>
      <c r="BG31">
        <v>109</v>
      </c>
      <c r="BH31">
        <v>1.4370000000000001</v>
      </c>
      <c r="BI31">
        <v>0.1905</v>
      </c>
      <c r="BJ31">
        <v>0.92</v>
      </c>
      <c r="BK31">
        <v>2.0266999999999999</v>
      </c>
      <c r="BN31" t="s">
        <v>215</v>
      </c>
      <c r="BO31" s="56">
        <v>43586</v>
      </c>
    </row>
    <row r="32" spans="1:70" x14ac:dyDescent="0.45">
      <c r="D32" t="s">
        <v>31182</v>
      </c>
      <c r="Q32">
        <v>2.52</v>
      </c>
    </row>
    <row r="33" spans="4:17" x14ac:dyDescent="0.45">
      <c r="D33" t="s">
        <v>31181</v>
      </c>
      <c r="Q33">
        <v>1.93</v>
      </c>
    </row>
    <row r="34" spans="4:17" x14ac:dyDescent="0.45">
      <c r="D34" t="s">
        <v>31184</v>
      </c>
      <c r="Q34">
        <v>2.6</v>
      </c>
    </row>
    <row r="35" spans="4:17" x14ac:dyDescent="0.45">
      <c r="D35" t="s">
        <v>31183</v>
      </c>
      <c r="Q35">
        <v>2.1800000000000002</v>
      </c>
    </row>
    <row r="36" spans="4:17" x14ac:dyDescent="0.45">
      <c r="D36" t="s">
        <v>31190</v>
      </c>
      <c r="Q36">
        <v>1.67</v>
      </c>
    </row>
    <row r="37" spans="4:17" x14ac:dyDescent="0.45">
      <c r="D37" t="s">
        <v>31189</v>
      </c>
      <c r="Q37">
        <v>3.37</v>
      </c>
    </row>
    <row r="38" spans="4:17" x14ac:dyDescent="0.45">
      <c r="D38" t="s">
        <v>31191</v>
      </c>
      <c r="Q38">
        <v>1.21</v>
      </c>
    </row>
    <row r="39" spans="4:17" x14ac:dyDescent="0.45">
      <c r="D39" t="s">
        <v>31197</v>
      </c>
      <c r="Q39">
        <v>4.9400000000000004</v>
      </c>
    </row>
    <row r="40" spans="4:17" x14ac:dyDescent="0.45">
      <c r="D40" t="s">
        <v>31187</v>
      </c>
      <c r="Q40">
        <v>1.28</v>
      </c>
    </row>
    <row r="41" spans="4:17" x14ac:dyDescent="0.45">
      <c r="D41" t="s">
        <v>31193</v>
      </c>
      <c r="Q41">
        <v>12.4</v>
      </c>
    </row>
    <row r="42" spans="4:17" x14ac:dyDescent="0.45">
      <c r="D42" t="s">
        <v>31199</v>
      </c>
      <c r="Q42">
        <v>2.91</v>
      </c>
    </row>
    <row r="43" spans="4:17" x14ac:dyDescent="0.45">
      <c r="D43" t="s">
        <v>31180</v>
      </c>
      <c r="Q43">
        <v>5.56</v>
      </c>
    </row>
    <row r="44" spans="4:17" x14ac:dyDescent="0.45">
      <c r="D44" t="s">
        <v>31203</v>
      </c>
      <c r="Q44">
        <v>2.98</v>
      </c>
    </row>
    <row r="45" spans="4:17" x14ac:dyDescent="0.45">
      <c r="D45" t="s">
        <v>31200</v>
      </c>
      <c r="Q45">
        <v>9.14</v>
      </c>
    </row>
    <row r="46" spans="4:17" x14ac:dyDescent="0.45">
      <c r="D46" t="s">
        <v>31185</v>
      </c>
      <c r="Q46">
        <v>4.9800000000000004</v>
      </c>
    </row>
    <row r="47" spans="4:17" x14ac:dyDescent="0.45">
      <c r="D47" t="s">
        <v>31179</v>
      </c>
      <c r="Q47">
        <v>3.76</v>
      </c>
    </row>
    <row r="48" spans="4:17" x14ac:dyDescent="0.45">
      <c r="D48" t="s">
        <v>31188</v>
      </c>
      <c r="Q48">
        <v>1.1200000000000001</v>
      </c>
    </row>
    <row r="49" spans="1:68" x14ac:dyDescent="0.45">
      <c r="D49" t="s">
        <v>27</v>
      </c>
      <c r="Q49">
        <v>2.9</v>
      </c>
    </row>
    <row r="50" spans="1:68" x14ac:dyDescent="0.45">
      <c r="D50" t="s">
        <v>31194</v>
      </c>
      <c r="Q50">
        <v>6.31</v>
      </c>
    </row>
    <row r="51" spans="1:68" x14ac:dyDescent="0.45">
      <c r="A51" t="s">
        <v>313</v>
      </c>
      <c r="B51" t="s">
        <v>307</v>
      </c>
      <c r="C51" t="s">
        <v>312</v>
      </c>
      <c r="D51" t="s">
        <v>314</v>
      </c>
      <c r="E51" t="s">
        <v>315</v>
      </c>
      <c r="F51" t="s">
        <v>212</v>
      </c>
      <c r="H51">
        <v>1</v>
      </c>
      <c r="I51" t="s">
        <v>213</v>
      </c>
      <c r="J51">
        <v>1</v>
      </c>
      <c r="K51">
        <v>7850</v>
      </c>
      <c r="P51">
        <v>0.73</v>
      </c>
      <c r="Q51">
        <v>0.73</v>
      </c>
      <c r="AW51">
        <v>5</v>
      </c>
      <c r="AX51">
        <v>2.97</v>
      </c>
      <c r="AY51">
        <v>5</v>
      </c>
      <c r="AZ51">
        <v>4.03</v>
      </c>
      <c r="BA51">
        <v>1.9</v>
      </c>
      <c r="BB51">
        <v>17</v>
      </c>
      <c r="BC51">
        <v>5</v>
      </c>
      <c r="BD51" s="55">
        <v>1.64</v>
      </c>
      <c r="BF51" t="s">
        <v>77</v>
      </c>
      <c r="BG51">
        <v>29</v>
      </c>
      <c r="BH51">
        <v>0.73</v>
      </c>
      <c r="BI51">
        <v>0.2467</v>
      </c>
      <c r="BJ51">
        <v>0.28199999999999997</v>
      </c>
      <c r="BK51">
        <v>1.22</v>
      </c>
      <c r="BN51" t="s">
        <v>215</v>
      </c>
      <c r="BO51" s="56">
        <v>43586</v>
      </c>
      <c r="BP51" t="s">
        <v>316</v>
      </c>
    </row>
    <row r="52" spans="1:68" x14ac:dyDescent="0.45">
      <c r="D52" t="s">
        <v>31178</v>
      </c>
      <c r="Q52">
        <v>0.9</v>
      </c>
    </row>
    <row r="53" spans="1:68" x14ac:dyDescent="0.45">
      <c r="D53" t="s">
        <v>31177</v>
      </c>
      <c r="Q53">
        <v>2.73</v>
      </c>
    </row>
    <row r="54" spans="1:68" x14ac:dyDescent="0.45">
      <c r="A54" t="s">
        <v>306</v>
      </c>
      <c r="B54" t="s">
        <v>307</v>
      </c>
      <c r="C54" t="s">
        <v>308</v>
      </c>
      <c r="D54" t="s">
        <v>309</v>
      </c>
      <c r="E54" t="s">
        <v>310</v>
      </c>
      <c r="F54" t="s">
        <v>212</v>
      </c>
      <c r="G54">
        <v>-1.35</v>
      </c>
      <c r="H54">
        <v>1</v>
      </c>
      <c r="I54" t="s">
        <v>213</v>
      </c>
      <c r="J54">
        <v>1</v>
      </c>
      <c r="K54">
        <v>7850</v>
      </c>
      <c r="P54">
        <v>3.02</v>
      </c>
      <c r="Q54">
        <v>3.02</v>
      </c>
      <c r="AW54">
        <v>2</v>
      </c>
      <c r="AX54">
        <v>5</v>
      </c>
      <c r="AY54">
        <v>5</v>
      </c>
      <c r="AZ54">
        <v>4</v>
      </c>
      <c r="BA54">
        <v>4</v>
      </c>
      <c r="BB54">
        <v>20</v>
      </c>
      <c r="BC54" t="s">
        <v>214</v>
      </c>
      <c r="BD54" s="55">
        <v>0.8</v>
      </c>
      <c r="BF54" t="s">
        <v>79</v>
      </c>
      <c r="BG54">
        <v>1</v>
      </c>
      <c r="BH54">
        <v>3.02</v>
      </c>
      <c r="BN54" t="s">
        <v>215</v>
      </c>
      <c r="BO54" s="56">
        <v>43586</v>
      </c>
      <c r="BP54" t="s">
        <v>311</v>
      </c>
    </row>
    <row r="55" spans="1:68" x14ac:dyDescent="0.45">
      <c r="A55" t="s">
        <v>317</v>
      </c>
      <c r="B55" t="s">
        <v>318</v>
      </c>
      <c r="C55" t="s">
        <v>319</v>
      </c>
      <c r="D55" t="s">
        <v>320</v>
      </c>
      <c r="E55" t="s">
        <v>321</v>
      </c>
      <c r="F55" t="s">
        <v>212</v>
      </c>
      <c r="H55">
        <v>1</v>
      </c>
      <c r="I55" t="s">
        <v>213</v>
      </c>
      <c r="J55">
        <v>1</v>
      </c>
      <c r="K55">
        <v>623.5850835</v>
      </c>
      <c r="N55" t="s">
        <v>79</v>
      </c>
      <c r="O55" t="s">
        <v>322</v>
      </c>
      <c r="P55">
        <v>0.49</v>
      </c>
      <c r="Q55">
        <v>0.49280000000000002</v>
      </c>
      <c r="AW55">
        <v>4.8099999999999996</v>
      </c>
      <c r="AX55">
        <v>2.85</v>
      </c>
      <c r="AY55">
        <v>4.92</v>
      </c>
      <c r="AZ55">
        <v>3.26</v>
      </c>
      <c r="BA55">
        <v>1.72</v>
      </c>
      <c r="BB55">
        <v>17.559999999999999</v>
      </c>
      <c r="BC55">
        <v>9</v>
      </c>
      <c r="BD55" s="55">
        <v>0.76</v>
      </c>
      <c r="BF55" t="s">
        <v>77</v>
      </c>
      <c r="BG55">
        <v>211</v>
      </c>
      <c r="BH55">
        <v>0.49280000000000002</v>
      </c>
      <c r="BI55">
        <v>0.25119999999999998</v>
      </c>
      <c r="BJ55">
        <v>3.8199999999999998E-2</v>
      </c>
      <c r="BK55">
        <v>1.44</v>
      </c>
      <c r="BN55" t="s">
        <v>215</v>
      </c>
      <c r="BO55" s="56">
        <v>43586</v>
      </c>
    </row>
    <row r="56" spans="1:68" x14ac:dyDescent="0.45">
      <c r="A56" t="s">
        <v>324</v>
      </c>
      <c r="B56" t="s">
        <v>318</v>
      </c>
      <c r="C56" t="s">
        <v>325</v>
      </c>
      <c r="D56" t="s">
        <v>326</v>
      </c>
      <c r="E56" t="s">
        <v>327</v>
      </c>
      <c r="F56" t="s">
        <v>212</v>
      </c>
      <c r="H56">
        <v>1</v>
      </c>
      <c r="I56" t="s">
        <v>213</v>
      </c>
      <c r="J56">
        <v>1</v>
      </c>
      <c r="K56">
        <v>633.70852539999998</v>
      </c>
      <c r="N56" t="s">
        <v>79</v>
      </c>
      <c r="O56" t="s">
        <v>322</v>
      </c>
      <c r="P56">
        <v>0.51</v>
      </c>
      <c r="Q56">
        <v>0.5121</v>
      </c>
      <c r="AW56">
        <v>4.88</v>
      </c>
      <c r="AX56">
        <v>3</v>
      </c>
      <c r="AY56">
        <v>5</v>
      </c>
      <c r="AZ56">
        <v>3.94</v>
      </c>
      <c r="BA56">
        <v>1.81</v>
      </c>
      <c r="BB56">
        <v>18.63</v>
      </c>
      <c r="BC56">
        <v>4</v>
      </c>
      <c r="BD56" s="55">
        <v>0.65</v>
      </c>
      <c r="BF56" t="s">
        <v>77</v>
      </c>
      <c r="BG56">
        <v>13</v>
      </c>
      <c r="BH56">
        <v>0.5121</v>
      </c>
      <c r="BI56">
        <v>0.1613</v>
      </c>
      <c r="BJ56">
        <v>0.2802</v>
      </c>
      <c r="BK56">
        <v>0.78190000000000004</v>
      </c>
      <c r="BN56" t="s">
        <v>215</v>
      </c>
      <c r="BO56" s="56">
        <v>43586</v>
      </c>
    </row>
    <row r="57" spans="1:68" x14ac:dyDescent="0.45">
      <c r="A57" t="s">
        <v>328</v>
      </c>
      <c r="B57" t="s">
        <v>318</v>
      </c>
      <c r="C57" t="s">
        <v>329</v>
      </c>
      <c r="D57" t="s">
        <v>330</v>
      </c>
      <c r="E57" t="s">
        <v>323</v>
      </c>
      <c r="F57" t="s">
        <v>212</v>
      </c>
      <c r="H57">
        <v>1</v>
      </c>
      <c r="I57" t="s">
        <v>213</v>
      </c>
      <c r="J57">
        <v>1</v>
      </c>
      <c r="K57">
        <v>807.7056</v>
      </c>
      <c r="N57" t="s">
        <v>79</v>
      </c>
      <c r="O57" t="s">
        <v>322</v>
      </c>
      <c r="P57">
        <v>0.82</v>
      </c>
      <c r="Q57">
        <v>0.81520000000000004</v>
      </c>
      <c r="AW57">
        <v>5</v>
      </c>
      <c r="AX57">
        <v>2.67</v>
      </c>
      <c r="AY57">
        <v>4.67</v>
      </c>
      <c r="AZ57">
        <v>4.33</v>
      </c>
      <c r="BA57">
        <v>1.67</v>
      </c>
      <c r="BB57">
        <v>18.329999999999998</v>
      </c>
      <c r="BC57">
        <v>1</v>
      </c>
      <c r="BD57" s="55">
        <v>0.55000000000000004</v>
      </c>
      <c r="BF57" t="s">
        <v>77</v>
      </c>
      <c r="BG57">
        <v>1</v>
      </c>
      <c r="BH57">
        <v>0.81520000000000004</v>
      </c>
      <c r="BI57">
        <v>0</v>
      </c>
      <c r="BJ57">
        <v>0.81520000000000004</v>
      </c>
      <c r="BK57">
        <v>0.81520000000000004</v>
      </c>
      <c r="BN57" t="s">
        <v>215</v>
      </c>
      <c r="BO57" s="56">
        <v>43586</v>
      </c>
    </row>
    <row r="58" spans="1:68" x14ac:dyDescent="0.45">
      <c r="A58" t="s">
        <v>331</v>
      </c>
      <c r="B58" t="s">
        <v>318</v>
      </c>
      <c r="C58" t="s">
        <v>332</v>
      </c>
      <c r="D58" t="s">
        <v>333</v>
      </c>
      <c r="E58" t="s">
        <v>334</v>
      </c>
      <c r="F58" t="s">
        <v>212</v>
      </c>
      <c r="H58">
        <v>1</v>
      </c>
      <c r="I58" t="s">
        <v>213</v>
      </c>
      <c r="J58">
        <v>1</v>
      </c>
      <c r="K58">
        <v>538.28642579999996</v>
      </c>
      <c r="N58" t="s">
        <v>79</v>
      </c>
      <c r="O58" t="s">
        <v>322</v>
      </c>
      <c r="P58">
        <v>0.26</v>
      </c>
      <c r="Q58">
        <v>0.2626</v>
      </c>
      <c r="AW58">
        <v>3</v>
      </c>
      <c r="AX58">
        <v>3</v>
      </c>
      <c r="AY58">
        <v>5</v>
      </c>
      <c r="AZ58">
        <v>3</v>
      </c>
      <c r="BA58">
        <v>2</v>
      </c>
      <c r="BB58">
        <v>16</v>
      </c>
      <c r="BC58">
        <v>5</v>
      </c>
      <c r="BD58" s="55">
        <v>0.6</v>
      </c>
      <c r="BF58" t="s">
        <v>77</v>
      </c>
      <c r="BG58">
        <v>43</v>
      </c>
      <c r="BH58">
        <v>0.2626</v>
      </c>
      <c r="BI58">
        <v>0.12180000000000001</v>
      </c>
      <c r="BJ58">
        <v>4.7300000000000002E-2</v>
      </c>
      <c r="BK58">
        <v>0.61199999999999999</v>
      </c>
      <c r="BN58" t="s">
        <v>215</v>
      </c>
      <c r="BO58" s="56">
        <v>43586</v>
      </c>
    </row>
    <row r="59" spans="1:68" x14ac:dyDescent="0.45">
      <c r="D59" t="s">
        <v>31205</v>
      </c>
      <c r="Q59">
        <v>14.47</v>
      </c>
    </row>
    <row r="60" spans="1:68" x14ac:dyDescent="0.45">
      <c r="D60" t="s">
        <v>31201</v>
      </c>
      <c r="Q60">
        <v>3.16</v>
      </c>
    </row>
    <row r="61" spans="1:68" x14ac:dyDescent="0.45">
      <c r="D61" t="s">
        <v>31204</v>
      </c>
      <c r="Q61">
        <v>2.76</v>
      </c>
    </row>
    <row r="62" spans="1:68" x14ac:dyDescent="0.45">
      <c r="D62" t="s">
        <v>31195</v>
      </c>
      <c r="Q62">
        <v>97.2</v>
      </c>
    </row>
    <row r="63" spans="1:68" x14ac:dyDescent="0.45">
      <c r="D63" t="s">
        <v>30208</v>
      </c>
      <c r="Q63">
        <v>5.53</v>
      </c>
    </row>
    <row r="64" spans="1:68" x14ac:dyDescent="0.45">
      <c r="D64" t="s">
        <v>31198</v>
      </c>
      <c r="Q64">
        <v>84</v>
      </c>
    </row>
    <row r="65" spans="4:17" x14ac:dyDescent="0.45">
      <c r="D65" t="s">
        <v>31176</v>
      </c>
      <c r="Q65">
        <v>0.52</v>
      </c>
    </row>
    <row r="66" spans="4:17" x14ac:dyDescent="0.45">
      <c r="D66" t="s">
        <v>31175</v>
      </c>
      <c r="Q66">
        <v>3.09</v>
      </c>
    </row>
    <row r="67" spans="4:17" x14ac:dyDescent="0.45">
      <c r="D67" t="s">
        <v>31196</v>
      </c>
      <c r="Q67">
        <v>228</v>
      </c>
    </row>
  </sheetData>
  <sortState xmlns:xlrd2="http://schemas.microsoft.com/office/spreadsheetml/2017/richdata2" ref="A2:CD67">
    <sortCondition ref="D2:D6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a5fbea8-627d-472c-b015-54765d99e351" xsi:nil="true"/>
    <lcf76f155ced4ddcb4097134ff3c332f xmlns="0b96b00e-6eeb-4c6f-886e-54b3fbd49a5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Q D A A B Q S w M E F A A C A A g A M D 7 d U r E e 0 A S k A A A A 9 Q A A A B I A H A B D b 2 5 m a W c v U G F j a 2 F n Z S 5 4 b W w g o h g A K K A U A A A A A A A A A A A A A A A A A A A A A A A A A A A A h Y 8 x D o I w G I W v Q r r T l u K g p J R E B x d J T E y M a 1 M q N M K P o c V y N w e P 5 B X E K O r m + L 7 3 D e / d r z e e D U 0 d X H R n T Q s p i j B F g Q b V F g b K F P X u G M 5 R J v h W q p M s d T D K Y J P B F i m q n D s n h H j v s Y 9 x 2 5 W E U R q R Q 7 7 Z q U o 3 E n 1 k 8 1 8 O D V g n Q W k k + P 4 1 R j C 8 i P G M M U w 5 m R j P D X x 7 N s 5 9 t j + Q r / r a 9 Z 0 W G s L 1 k p M p c v K + I B 5 Q S w M E F A A C A A g A M D 7 d U 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A + 3 V I o i k e 4 D g A A A B E A A A A T A B w A R m 9 y b X V s Y X M v U 2 V j d G l v b j E u b S C i G A A o o B Q A A A A A A A A A A A A A A A A A A A A A A A A A A A A r T k 0 u y c z P U w i G 0 I b W A F B L A Q I t A B Q A A g A I A D A + 3 V K x H t A E p A A A A P U A A A A S A A A A A A A A A A A A A A A A A A A A A A B D b 2 5 m a W c v U G F j a 2 F n Z S 5 4 b W x Q S w E C L Q A U A A I A C A A w P t 1 S D 8 r p q 6 Q A A A D p A A A A E w A A A A A A A A A A A A A A A A D w A A A A W 0 N v b n R l b n R f V H l w Z X N d L n h t b F B L A Q I t A B Q A A g A I A D A + 3 V I 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6 U / p I Z y R 3 Q 5 X 4 w K b 9 a U R C A A A A A A I A A A A A A B B m A A A A A Q A A I A A A A P p m q o u w g A e S I W X + g N E 9 i s G 8 2 v K X 5 6 E Q x K 6 i b v 4 a v u C F A A A A A A 6 A A A A A A g A A I A A A A C m x r u J T Y k A E + b v Z L D Y M 3 r q M U o 9 c r 3 c j I M K Y 9 m / s W r N X U A A A A O A u z C b h o Y I Y M W 3 4 C g P P b 7 1 v 6 c v R 5 V V Z b x R 4 e v j 6 f o L l X w o V e B g Q o T V 5 y Z W T Y l D q i g A F 3 7 + N t h 6 X U H 4 8 3 R Y O n O R s b P V D 5 m i C 4 r 3 m L a D i z q W S Q A A A A G a 2 D w o O 5 + S r S s 4 h 2 D 9 d m Z U R p 0 5 R f i O y 6 n w E 3 7 j w D C W j / v 1 G Q m z E n G J 5 q o v C j B X 8 5 F R L P 2 W R 8 t a 9 g 0 W W T 0 B r t n s = < / D a t a M a s h u p > 
</file>

<file path=customXml/item4.xml><?xml version="1.0" encoding="utf-8"?>
<ct:contentTypeSchema xmlns:ct="http://schemas.microsoft.com/office/2006/metadata/contentType" xmlns:ma="http://schemas.microsoft.com/office/2006/metadata/properties/metaAttributes" ct:_="" ma:_="" ma:contentTypeName="Document" ma:contentTypeID="0x01010073527AE3E195F34DB1EFBE197AFEFAD9" ma:contentTypeVersion="15" ma:contentTypeDescription="Create a new document." ma:contentTypeScope="" ma:versionID="50134e6dbe1f7ea60135bd82472c4f7b">
  <xsd:schema xmlns:xsd="http://www.w3.org/2001/XMLSchema" xmlns:xs="http://www.w3.org/2001/XMLSchema" xmlns:p="http://schemas.microsoft.com/office/2006/metadata/properties" xmlns:ns2="7a5fbea8-627d-472c-b015-54765d99e351" xmlns:ns3="0b96b00e-6eeb-4c6f-886e-54b3fbd49a5e" targetNamespace="http://schemas.microsoft.com/office/2006/metadata/properties" ma:root="true" ma:fieldsID="a64d7479b82b7c5f669ab02c974f2e46" ns2:_="" ns3:_="">
    <xsd:import namespace="7a5fbea8-627d-472c-b015-54765d99e351"/>
    <xsd:import namespace="0b96b00e-6eeb-4c6f-886e-54b3fbd49a5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5fbea8-627d-472c-b015-54765d99e35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78b2f94-8d67-4341-a264-8a4e3cfcc19c}" ma:internalName="TaxCatchAll" ma:showField="CatchAllData" ma:web="7a5fbea8-627d-472c-b015-54765d99e35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b96b00e-6eeb-4c6f-886e-54b3fbd49a5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435f125-ff7d-49c8-b4b7-9a369ce60936"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7C1212-FB08-4471-B725-F1046ABFEAD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3d8beb6-58c2-4e0a-a805-ec24682b4711"/>
    <ds:schemaRef ds:uri="33eaca3e-ea18-4f69-8cc6-75adb965c49f"/>
    <ds:schemaRef ds:uri="http://www.w3.org/XML/1998/namespace"/>
    <ds:schemaRef ds:uri="http://purl.org/dc/dcmitype/"/>
  </ds:schemaRefs>
</ds:datastoreItem>
</file>

<file path=customXml/itemProps2.xml><?xml version="1.0" encoding="utf-8"?>
<ds:datastoreItem xmlns:ds="http://schemas.openxmlformats.org/officeDocument/2006/customXml" ds:itemID="{40D48821-9341-47CA-9782-E9CC6526C798}">
  <ds:schemaRefs>
    <ds:schemaRef ds:uri="http://schemas.microsoft.com/sharepoint/v3/contenttype/forms"/>
  </ds:schemaRefs>
</ds:datastoreItem>
</file>

<file path=customXml/itemProps3.xml><?xml version="1.0" encoding="utf-8"?>
<ds:datastoreItem xmlns:ds="http://schemas.openxmlformats.org/officeDocument/2006/customXml" ds:itemID="{3BF218A0-0FA4-4264-82FE-8FE8D918AAA9}">
  <ds:schemaRefs>
    <ds:schemaRef ds:uri="http://schemas.microsoft.com/DataMashup"/>
  </ds:schemaRefs>
</ds:datastoreItem>
</file>

<file path=customXml/itemProps4.xml><?xml version="1.0" encoding="utf-8"?>
<ds:datastoreItem xmlns:ds="http://schemas.openxmlformats.org/officeDocument/2006/customXml" ds:itemID="{C5810953-2E06-42CF-8258-14D36FC9EE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Cover &amp; Publication Info</vt:lpstr>
      <vt:lpstr>Manufacturer Input</vt:lpstr>
      <vt:lpstr>Basic Calculation</vt:lpstr>
      <vt:lpstr>Mid-level Calculation</vt:lpstr>
      <vt:lpstr>Travel Distance Calculation</vt:lpstr>
      <vt:lpstr>Component Calculation</vt:lpstr>
      <vt:lpstr>Component Graph</vt:lpstr>
      <vt:lpstr>TM65 Carbon Coefficients</vt:lpstr>
      <vt:lpstr>ICE Db</vt:lpstr>
      <vt:lpstr>Ref GWP</vt:lpstr>
      <vt:lpstr>Ref Leak</vt:lpstr>
      <vt:lpstr>Transport Factors</vt:lpstr>
      <vt:lpstr>Grid Factors</vt:lpstr>
      <vt:lpstr>Product Complexity</vt:lpstr>
      <vt:lpstr>Global Cities</vt:lpstr>
      <vt:lpstr>Site Travel</vt:lpstr>
      <vt:lpstr>'Manufacturer Input'!_ftn1</vt:lpstr>
      <vt:lpstr>'Manufacturer Input'!_ftn2</vt:lpstr>
      <vt:lpstr>'Manufacturer Input'!_ftn3</vt:lpstr>
      <vt:lpstr>'Grid Factors'!_ftnref2</vt:lpstr>
      <vt:lpstr>'Grid Factors'!_ftnref3</vt:lpstr>
      <vt:lpstr>'Manufacturer Input'!_ftnref3</vt:lpstr>
      <vt:lpstr>'ICE Db'!ICE_DB_Machine_Readable_V3.0a_Beta___10_Nov_2019</vt:lpstr>
      <vt:lpstr>Product_weight__kg</vt:lpstr>
      <vt:lpstr>Replaced_Component_1</vt:lpstr>
      <vt:lpstr>Replaced_Component_2</vt:lpstr>
      <vt:lpstr>Replaced_Component_3</vt:lpstr>
      <vt:lpstr>Replaced_Component_4</vt:lpstr>
      <vt:lpstr>Replaced_Component_5</vt:lpstr>
      <vt:lpstr>Replacement_Rate_1</vt:lpstr>
      <vt:lpstr>Replacement_Rate_2</vt:lpstr>
      <vt:lpstr>Replacement_Rate_3</vt:lpstr>
      <vt:lpstr>Replacement_Rate_4</vt:lpstr>
      <vt:lpstr>Replacement_Rate_5</vt:lpstr>
      <vt:lpstr>Type_of_product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Louise Hamot</dc:creator>
  <cp:keywords/>
  <dc:description/>
  <cp:lastModifiedBy>Eileen Bell</cp:lastModifiedBy>
  <cp:revision/>
  <dcterms:created xsi:type="dcterms:W3CDTF">2020-05-08T16:06:26Z</dcterms:created>
  <dcterms:modified xsi:type="dcterms:W3CDTF">2022-09-28T22:43:58Z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0x0101004A66A15E8F051D4B8A9AF82A62FBE05D</vt:lpwstr>
  </property>
  <property fmtid="{D5CDD505-2E9C-101B-9397-08002B2CF9AE}" pid="3" name="MediaServiceImageTags">
    <vt:lpwstr/>
  </property>
</Properties>
</file>